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omiessen/Desktop/"/>
    </mc:Choice>
  </mc:AlternateContent>
  <xr:revisionPtr revIDLastSave="0" documentId="13_ncr:1_{E5C75A5F-031B-2D41-AE59-6A1DFB6FD168}" xr6:coauthVersionLast="47" xr6:coauthVersionMax="47" xr10:uidLastSave="{00000000-0000-0000-0000-000000000000}"/>
  <bookViews>
    <workbookView xWindow="3500" yWindow="740" windowWidth="25900" windowHeight="16640" firstSheet="8" activeTab="11" xr2:uid="{38D2A0C4-B1A3-CE4D-8BBB-99AC92B41ABA}"/>
  </bookViews>
  <sheets>
    <sheet name="Whole" sheetId="1" r:id="rId1"/>
    <sheet name="Female" sheetId="3" r:id="rId2"/>
    <sheet name="Male" sheetId="2" r:id="rId3"/>
    <sheet name="PoC" sheetId="4" r:id="rId4"/>
    <sheet name="White" sheetId="5" r:id="rId5"/>
    <sheet name="PoC_Female" sheetId="7" r:id="rId6"/>
    <sheet name="PoC_Male" sheetId="6" r:id="rId7"/>
    <sheet name="White_Female" sheetId="9" r:id="rId8"/>
    <sheet name="White_Male" sheetId="8" r:id="rId9"/>
    <sheet name="Confusion Matrices" sheetId="10" r:id="rId10"/>
    <sheet name="Performance Metrics" sheetId="11" r:id="rId11"/>
    <sheet name="Overview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2" l="1"/>
  <c r="D8" i="12"/>
  <c r="E8" i="12"/>
  <c r="F8" i="12"/>
  <c r="G8" i="12"/>
  <c r="H8" i="12"/>
  <c r="I8" i="12"/>
  <c r="J8" i="12"/>
  <c r="J18" i="12" s="1"/>
  <c r="K8" i="12"/>
  <c r="C9" i="12"/>
  <c r="D9" i="12"/>
  <c r="E9" i="12"/>
  <c r="F9" i="12"/>
  <c r="G9" i="12"/>
  <c r="H9" i="12"/>
  <c r="I9" i="12"/>
  <c r="J9" i="12"/>
  <c r="K9" i="12"/>
  <c r="C10" i="12"/>
  <c r="D10" i="12"/>
  <c r="D18" i="12" s="1"/>
  <c r="E10" i="12"/>
  <c r="F10" i="12"/>
  <c r="G10" i="12"/>
  <c r="H10" i="12"/>
  <c r="I10" i="12"/>
  <c r="J10" i="12"/>
  <c r="K10" i="12"/>
  <c r="C11" i="12"/>
  <c r="C18" i="12" s="1"/>
  <c r="D11" i="12"/>
  <c r="E11" i="12"/>
  <c r="F11" i="12"/>
  <c r="G11" i="12"/>
  <c r="H11" i="12"/>
  <c r="I11" i="12"/>
  <c r="J11" i="12"/>
  <c r="K11" i="12"/>
  <c r="K18" i="12" s="1"/>
  <c r="C12" i="12"/>
  <c r="D12" i="12"/>
  <c r="E12" i="12"/>
  <c r="F12" i="12"/>
  <c r="G12" i="12"/>
  <c r="H12" i="12"/>
  <c r="I12" i="12"/>
  <c r="J12" i="12"/>
  <c r="K12" i="12"/>
  <c r="C13" i="12"/>
  <c r="D13" i="12"/>
  <c r="E13" i="12"/>
  <c r="F13" i="12"/>
  <c r="G13" i="12"/>
  <c r="H13" i="12"/>
  <c r="I13" i="12"/>
  <c r="J13" i="12"/>
  <c r="K13" i="12"/>
  <c r="C14" i="12"/>
  <c r="D14" i="12"/>
  <c r="E14" i="12"/>
  <c r="F14" i="12"/>
  <c r="G14" i="12"/>
  <c r="H14" i="12"/>
  <c r="H18" i="12" s="1"/>
  <c r="I14" i="12"/>
  <c r="J14" i="12"/>
  <c r="K14" i="12"/>
  <c r="C15" i="12"/>
  <c r="D15" i="12"/>
  <c r="E15" i="12"/>
  <c r="F15" i="12"/>
  <c r="G15" i="12"/>
  <c r="H15" i="12"/>
  <c r="I15" i="12"/>
  <c r="J15" i="12"/>
  <c r="K15" i="12"/>
  <c r="K7" i="12"/>
  <c r="J7" i="12"/>
  <c r="I7" i="12"/>
  <c r="H7" i="12"/>
  <c r="G7" i="12"/>
  <c r="F7" i="12"/>
  <c r="E7" i="12"/>
  <c r="D7" i="12"/>
  <c r="C7" i="12"/>
  <c r="I18" i="12"/>
  <c r="G18" i="12"/>
  <c r="F18" i="12"/>
  <c r="E18" i="12"/>
  <c r="AC12" i="11"/>
  <c r="AC11" i="11"/>
  <c r="AC10" i="11"/>
  <c r="AC9" i="11"/>
  <c r="AC8" i="11"/>
  <c r="AC7" i="11"/>
  <c r="AC6" i="11"/>
  <c r="AC5" i="11"/>
  <c r="AC4" i="11"/>
  <c r="AB12" i="11"/>
  <c r="AB11" i="11"/>
  <c r="AB10" i="11"/>
  <c r="AB9" i="11"/>
  <c r="AB8" i="11"/>
  <c r="AB7" i="11"/>
  <c r="AB6" i="11"/>
  <c r="AB5" i="11"/>
  <c r="AB4" i="11"/>
  <c r="AA12" i="11"/>
  <c r="AA11" i="11"/>
  <c r="AA10" i="11"/>
  <c r="AA9" i="11"/>
  <c r="AA8" i="11"/>
  <c r="AA7" i="11"/>
  <c r="AA6" i="11"/>
  <c r="AA5" i="11"/>
  <c r="AA4" i="11"/>
  <c r="Z12" i="11"/>
  <c r="Z11" i="11"/>
  <c r="Z10" i="11"/>
  <c r="Z9" i="11"/>
  <c r="Z8" i="11"/>
  <c r="Z7" i="11"/>
  <c r="Z6" i="11"/>
  <c r="Z5" i="11"/>
  <c r="Z4" i="11"/>
  <c r="Q12" i="11"/>
  <c r="Q11" i="11"/>
  <c r="Q10" i="11"/>
  <c r="Q9" i="11"/>
  <c r="Q8" i="11"/>
  <c r="Q7" i="11"/>
  <c r="Q6" i="11"/>
  <c r="Q5" i="11"/>
  <c r="Q4" i="11"/>
  <c r="P12" i="11"/>
  <c r="P11" i="11"/>
  <c r="P10" i="11"/>
  <c r="P9" i="11"/>
  <c r="P7" i="11"/>
  <c r="P6" i="11"/>
  <c r="P5" i="11"/>
  <c r="P4" i="11"/>
  <c r="J109" i="11"/>
  <c r="I109" i="11"/>
  <c r="J108" i="11"/>
  <c r="I108" i="11"/>
  <c r="J107" i="11"/>
  <c r="I107" i="11"/>
  <c r="J106" i="11"/>
  <c r="I106" i="11"/>
  <c r="J105" i="11"/>
  <c r="I105" i="11"/>
  <c r="J104" i="11"/>
  <c r="I104" i="11"/>
  <c r="J103" i="11"/>
  <c r="I103" i="11"/>
  <c r="J102" i="11"/>
  <c r="I102" i="11"/>
  <c r="J101" i="11"/>
  <c r="I101" i="11"/>
  <c r="J97" i="11"/>
  <c r="I97" i="11"/>
  <c r="J96" i="11"/>
  <c r="I96" i="11"/>
  <c r="J95" i="11"/>
  <c r="I95" i="11"/>
  <c r="J94" i="11"/>
  <c r="I94" i="11"/>
  <c r="J93" i="11"/>
  <c r="I93" i="11"/>
  <c r="J92" i="11"/>
  <c r="I92" i="11"/>
  <c r="J91" i="11"/>
  <c r="I91" i="11"/>
  <c r="J90" i="11"/>
  <c r="I90" i="11"/>
  <c r="J89" i="11"/>
  <c r="I89" i="11"/>
  <c r="J85" i="11"/>
  <c r="I85" i="11"/>
  <c r="J84" i="11"/>
  <c r="I84" i="11"/>
  <c r="J83" i="11"/>
  <c r="I83" i="11"/>
  <c r="J82" i="11"/>
  <c r="I82" i="11"/>
  <c r="J81" i="11"/>
  <c r="I81" i="11"/>
  <c r="J80" i="11"/>
  <c r="I80" i="11"/>
  <c r="J79" i="11"/>
  <c r="I79" i="11"/>
  <c r="J78" i="11"/>
  <c r="I78" i="11"/>
  <c r="J77" i="11"/>
  <c r="I77" i="11"/>
  <c r="J73" i="11"/>
  <c r="I73" i="11"/>
  <c r="J72" i="11"/>
  <c r="I72" i="11"/>
  <c r="J71" i="11"/>
  <c r="I71" i="11"/>
  <c r="J70" i="11"/>
  <c r="I70" i="11"/>
  <c r="J69" i="11"/>
  <c r="I69" i="11"/>
  <c r="J68" i="11"/>
  <c r="I68" i="11"/>
  <c r="J67" i="11"/>
  <c r="I67" i="11"/>
  <c r="J66" i="11"/>
  <c r="I66" i="11"/>
  <c r="J65" i="11"/>
  <c r="I65" i="11"/>
  <c r="J61" i="11"/>
  <c r="I61" i="11"/>
  <c r="J60" i="11"/>
  <c r="I60" i="11"/>
  <c r="J59" i="11"/>
  <c r="I59" i="11"/>
  <c r="J58" i="11"/>
  <c r="I58" i="11"/>
  <c r="J57" i="11"/>
  <c r="I57" i="11"/>
  <c r="J56" i="11"/>
  <c r="I56" i="11"/>
  <c r="J55" i="11"/>
  <c r="I55" i="11"/>
  <c r="J54" i="11"/>
  <c r="I54" i="11"/>
  <c r="J53" i="11"/>
  <c r="I53" i="11"/>
  <c r="J49" i="11"/>
  <c r="I49" i="11"/>
  <c r="J48" i="11"/>
  <c r="I48" i="11"/>
  <c r="J47" i="11"/>
  <c r="I47" i="11"/>
  <c r="J46" i="11"/>
  <c r="I46" i="11"/>
  <c r="J45" i="11"/>
  <c r="I45" i="11"/>
  <c r="J44" i="11"/>
  <c r="I44" i="11"/>
  <c r="J43" i="11"/>
  <c r="I43" i="11"/>
  <c r="J42" i="11"/>
  <c r="I42" i="11"/>
  <c r="J41" i="11"/>
  <c r="I41" i="11"/>
  <c r="J37" i="11"/>
  <c r="I37" i="11"/>
  <c r="J36" i="11"/>
  <c r="I36" i="11"/>
  <c r="J35" i="11"/>
  <c r="I35" i="11"/>
  <c r="J34" i="11"/>
  <c r="I34" i="11"/>
  <c r="J33" i="11"/>
  <c r="I33" i="11"/>
  <c r="J32" i="11"/>
  <c r="I32" i="11"/>
  <c r="J31" i="11"/>
  <c r="I31" i="11"/>
  <c r="J30" i="11"/>
  <c r="I30" i="11"/>
  <c r="J29" i="11"/>
  <c r="I29" i="11"/>
  <c r="J25" i="11"/>
  <c r="I25" i="11"/>
  <c r="J24" i="11"/>
  <c r="I24" i="11"/>
  <c r="J23" i="11"/>
  <c r="I23" i="11"/>
  <c r="J22" i="11"/>
  <c r="I22" i="11"/>
  <c r="J21" i="11"/>
  <c r="I21" i="11"/>
  <c r="J20" i="11"/>
  <c r="I20" i="11"/>
  <c r="J19" i="11"/>
  <c r="I19" i="11"/>
  <c r="J18" i="11"/>
  <c r="I18" i="11"/>
  <c r="J17" i="11"/>
  <c r="I17" i="11"/>
  <c r="J13" i="11"/>
  <c r="J12" i="11"/>
  <c r="J11" i="11"/>
  <c r="J10" i="11"/>
  <c r="J9" i="11"/>
  <c r="J8" i="11"/>
  <c r="J7" i="11"/>
  <c r="J6" i="11"/>
  <c r="J5" i="11"/>
  <c r="U366" i="9"/>
  <c r="AD366" i="9" s="1"/>
  <c r="R366" i="9" a="1"/>
  <c r="R366" i="9" s="1"/>
  <c r="S366" i="9" s="1"/>
  <c r="B366" i="9"/>
  <c r="U365" i="9"/>
  <c r="R365" i="9" a="1"/>
  <c r="R365" i="9" s="1"/>
  <c r="S365" i="9" s="1"/>
  <c r="B365" i="9"/>
  <c r="U364" i="9"/>
  <c r="R364" i="9" a="1"/>
  <c r="R364" i="9" s="1"/>
  <c r="S364" i="9" s="1"/>
  <c r="B364" i="9"/>
  <c r="AC363" i="9"/>
  <c r="AB363" i="9"/>
  <c r="AA363" i="9"/>
  <c r="Z363" i="9"/>
  <c r="U363" i="9"/>
  <c r="R363" i="9" a="1"/>
  <c r="R363" i="9" s="1"/>
  <c r="S363" i="9" s="1"/>
  <c r="B363" i="9"/>
  <c r="AA362" i="9"/>
  <c r="Z362" i="9"/>
  <c r="Y362" i="9"/>
  <c r="X362" i="9"/>
  <c r="U362" i="9"/>
  <c r="AD362" i="9" s="1"/>
  <c r="R362" i="9" a="1"/>
  <c r="R362" i="9" s="1"/>
  <c r="S362" i="9" s="1"/>
  <c r="B362" i="9"/>
  <c r="AD361" i="9"/>
  <c r="X361" i="9"/>
  <c r="W361" i="9"/>
  <c r="U361" i="9"/>
  <c r="AB361" i="9" s="1"/>
  <c r="R361" i="9" a="1"/>
  <c r="R361" i="9" s="1"/>
  <c r="S361" i="9" s="1"/>
  <c r="B361" i="9"/>
  <c r="U360" i="9"/>
  <c r="S360" i="9"/>
  <c r="R360" i="9" a="1"/>
  <c r="R360" i="9" s="1"/>
  <c r="B360" i="9"/>
  <c r="U359" i="9"/>
  <c r="Z359" i="9" s="1"/>
  <c r="R359" i="9" a="1"/>
  <c r="R359" i="9" s="1"/>
  <c r="S359" i="9" s="1"/>
  <c r="B359" i="9"/>
  <c r="X358" i="9"/>
  <c r="W358" i="9"/>
  <c r="U358" i="9"/>
  <c r="AD358" i="9" s="1"/>
  <c r="R358" i="9" a="1"/>
  <c r="R358" i="9" s="1"/>
  <c r="S358" i="9" s="1"/>
  <c r="B358" i="9"/>
  <c r="U357" i="9"/>
  <c r="R357" i="9"/>
  <c r="S357" i="9" s="1"/>
  <c r="R357" i="9" a="1"/>
  <c r="B357" i="9"/>
  <c r="U356" i="9"/>
  <c r="R356" i="9"/>
  <c r="S356" i="9" s="1"/>
  <c r="R356" i="9" a="1"/>
  <c r="B356" i="9"/>
  <c r="AC355" i="9"/>
  <c r="AA355" i="9"/>
  <c r="Z355" i="9"/>
  <c r="U355" i="9"/>
  <c r="AB355" i="9" s="1"/>
  <c r="R355" i="9" a="1"/>
  <c r="R355" i="9" s="1"/>
  <c r="S355" i="9" s="1"/>
  <c r="B355" i="9"/>
  <c r="AA354" i="9"/>
  <c r="Z354" i="9"/>
  <c r="X354" i="9"/>
  <c r="W354" i="9"/>
  <c r="U354" i="9"/>
  <c r="AD354" i="9" s="1"/>
  <c r="R354" i="9"/>
  <c r="S354" i="9" s="1"/>
  <c r="R354" i="9" a="1"/>
  <c r="B354" i="9"/>
  <c r="AD353" i="9"/>
  <c r="X353" i="9"/>
  <c r="W353" i="9"/>
  <c r="U353" i="9"/>
  <c r="AB353" i="9" s="1"/>
  <c r="R353" i="9" a="1"/>
  <c r="R353" i="9" s="1"/>
  <c r="S353" i="9" s="1"/>
  <c r="B353" i="9"/>
  <c r="U352" i="9"/>
  <c r="W352" i="9" s="1"/>
  <c r="R352" i="9"/>
  <c r="S352" i="9" s="1"/>
  <c r="R352" i="9" a="1"/>
  <c r="B352" i="9"/>
  <c r="U351" i="9"/>
  <c r="AA351" i="9" s="1"/>
  <c r="R351" i="9" a="1"/>
  <c r="R351" i="9" s="1"/>
  <c r="S351" i="9" s="1"/>
  <c r="B351" i="9"/>
  <c r="Z350" i="9"/>
  <c r="U350" i="9"/>
  <c r="R350" i="9" a="1"/>
  <c r="R350" i="9" s="1"/>
  <c r="S350" i="9" s="1"/>
  <c r="B350" i="9"/>
  <c r="AD349" i="9"/>
  <c r="Y349" i="9"/>
  <c r="W349" i="9"/>
  <c r="V349" i="9"/>
  <c r="U349" i="9"/>
  <c r="AB349" i="9" s="1"/>
  <c r="R349" i="9"/>
  <c r="S349" i="9" s="1"/>
  <c r="R349" i="9" a="1"/>
  <c r="B349" i="9"/>
  <c r="AD348" i="9"/>
  <c r="AB348" i="9"/>
  <c r="U348" i="9"/>
  <c r="AC348" i="9" s="1"/>
  <c r="S348" i="9"/>
  <c r="R348" i="9"/>
  <c r="R348" i="9" a="1"/>
  <c r="B348" i="9"/>
  <c r="U347" i="9"/>
  <c r="R347" i="9" a="1"/>
  <c r="R347" i="9" s="1"/>
  <c r="S347" i="9" s="1"/>
  <c r="B347" i="9"/>
  <c r="U346" i="9"/>
  <c r="R346" i="9"/>
  <c r="S346" i="9" s="1"/>
  <c r="R346" i="9" a="1"/>
  <c r="B346" i="9"/>
  <c r="Y345" i="9"/>
  <c r="X345" i="9"/>
  <c r="U345" i="9"/>
  <c r="R345" i="9"/>
  <c r="S345" i="9" s="1"/>
  <c r="R345" i="9" a="1"/>
  <c r="B345" i="9"/>
  <c r="AC344" i="9"/>
  <c r="AB344" i="9"/>
  <c r="V344" i="9"/>
  <c r="U344" i="9"/>
  <c r="W344" i="9" s="1"/>
  <c r="S344" i="9"/>
  <c r="R344" i="9"/>
  <c r="R344" i="9" a="1"/>
  <c r="B344" i="9"/>
  <c r="AC343" i="9"/>
  <c r="AA343" i="9"/>
  <c r="Z343" i="9"/>
  <c r="U343" i="9"/>
  <c r="AB343" i="9" s="1"/>
  <c r="R343" i="9" a="1"/>
  <c r="R343" i="9" s="1"/>
  <c r="S343" i="9" s="1"/>
  <c r="B343" i="9"/>
  <c r="AA342" i="9"/>
  <c r="Z342" i="9"/>
  <c r="X342" i="9"/>
  <c r="W342" i="9"/>
  <c r="U342" i="9"/>
  <c r="AD342" i="9" s="1"/>
  <c r="R342" i="9" a="1"/>
  <c r="R342" i="9" s="1"/>
  <c r="S342" i="9" s="1"/>
  <c r="B342" i="9"/>
  <c r="AD341" i="9"/>
  <c r="Y341" i="9"/>
  <c r="W341" i="9"/>
  <c r="V341" i="9"/>
  <c r="U341" i="9"/>
  <c r="AB341" i="9" s="1"/>
  <c r="R341" i="9"/>
  <c r="S341" i="9" s="1"/>
  <c r="R341" i="9" a="1"/>
  <c r="B341" i="9"/>
  <c r="V340" i="9"/>
  <c r="U340" i="9"/>
  <c r="S340" i="9"/>
  <c r="R340" i="9"/>
  <c r="R340" i="9" a="1"/>
  <c r="B340" i="9"/>
  <c r="U339" i="9"/>
  <c r="Z339" i="9" s="1"/>
  <c r="R339" i="9" a="1"/>
  <c r="R339" i="9" s="1"/>
  <c r="S339" i="9" s="1"/>
  <c r="B339" i="9"/>
  <c r="AA338" i="9"/>
  <c r="Z338" i="9"/>
  <c r="Y338" i="9"/>
  <c r="X338" i="9"/>
  <c r="W338" i="9"/>
  <c r="U338" i="9"/>
  <c r="AD338" i="9" s="1"/>
  <c r="R338" i="9" a="1"/>
  <c r="R338" i="9" s="1"/>
  <c r="S338" i="9" s="1"/>
  <c r="B338" i="9"/>
  <c r="X337" i="9"/>
  <c r="W337" i="9"/>
  <c r="U337" i="9"/>
  <c r="R337" i="9"/>
  <c r="S337" i="9" s="1"/>
  <c r="R337" i="9" a="1"/>
  <c r="B337" i="9"/>
  <c r="U336" i="9"/>
  <c r="S336" i="9"/>
  <c r="R336" i="9"/>
  <c r="R336" i="9" a="1"/>
  <c r="B336" i="9"/>
  <c r="AC335" i="9"/>
  <c r="U335" i="9"/>
  <c r="AB335" i="9" s="1"/>
  <c r="R335" i="9" a="1"/>
  <c r="R335" i="9" s="1"/>
  <c r="S335" i="9" s="1"/>
  <c r="B335" i="9"/>
  <c r="AA334" i="9"/>
  <c r="Z334" i="9"/>
  <c r="Y334" i="9"/>
  <c r="X334" i="9"/>
  <c r="W334" i="9"/>
  <c r="U334" i="9"/>
  <c r="AD334" i="9" s="1"/>
  <c r="R334" i="9" a="1"/>
  <c r="R334" i="9" s="1"/>
  <c r="S334" i="9" s="1"/>
  <c r="B334" i="9"/>
  <c r="AD333" i="9"/>
  <c r="Y333" i="9"/>
  <c r="X333" i="9"/>
  <c r="W333" i="9"/>
  <c r="V333" i="9"/>
  <c r="U333" i="9"/>
  <c r="AB333" i="9" s="1"/>
  <c r="R333" i="9" a="1"/>
  <c r="R333" i="9" s="1"/>
  <c r="S333" i="9" s="1"/>
  <c r="B333" i="9"/>
  <c r="U332" i="9"/>
  <c r="AB332" i="9" s="1"/>
  <c r="R332" i="9"/>
  <c r="S332" i="9" s="1"/>
  <c r="R332" i="9" a="1"/>
  <c r="B332" i="9"/>
  <c r="U331" i="9"/>
  <c r="R331" i="9" a="1"/>
  <c r="R331" i="9" s="1"/>
  <c r="S331" i="9" s="1"/>
  <c r="B331" i="9"/>
  <c r="U330" i="9"/>
  <c r="R330" i="9" a="1"/>
  <c r="R330" i="9" s="1"/>
  <c r="S330" i="9" s="1"/>
  <c r="B330" i="9"/>
  <c r="AD329" i="9"/>
  <c r="Y329" i="9"/>
  <c r="U329" i="9"/>
  <c r="R329" i="9"/>
  <c r="S329" i="9" s="1"/>
  <c r="R329" i="9" a="1"/>
  <c r="B329" i="9"/>
  <c r="AD328" i="9"/>
  <c r="U328" i="9"/>
  <c r="R328" i="9" a="1"/>
  <c r="R328" i="9" s="1"/>
  <c r="S328" i="9" s="1"/>
  <c r="B328" i="9"/>
  <c r="U327" i="9"/>
  <c r="R327" i="9"/>
  <c r="S327" i="9" s="1"/>
  <c r="R327" i="9" a="1"/>
  <c r="B327" i="9"/>
  <c r="Z326" i="9"/>
  <c r="Y326" i="9"/>
  <c r="W326" i="9"/>
  <c r="U326" i="9"/>
  <c r="R326" i="9" a="1"/>
  <c r="R326" i="9" s="1"/>
  <c r="S326" i="9" s="1"/>
  <c r="B326" i="9"/>
  <c r="U325" i="9"/>
  <c r="R325" i="9"/>
  <c r="S325" i="9" s="1"/>
  <c r="R325" i="9" a="1"/>
  <c r="B325" i="9"/>
  <c r="U324" i="9"/>
  <c r="R324" i="9"/>
  <c r="S324" i="9" s="1"/>
  <c r="R324" i="9" a="1"/>
  <c r="B324" i="9"/>
  <c r="U323" i="9"/>
  <c r="R323" i="9" a="1"/>
  <c r="R323" i="9" s="1"/>
  <c r="S323" i="9" s="1"/>
  <c r="B323" i="9"/>
  <c r="Y322" i="9"/>
  <c r="X322" i="9"/>
  <c r="U322" i="9"/>
  <c r="R322" i="9" a="1"/>
  <c r="R322" i="9" s="1"/>
  <c r="S322" i="9" s="1"/>
  <c r="B322" i="9"/>
  <c r="U321" i="9"/>
  <c r="R321" i="9" a="1"/>
  <c r="R321" i="9" s="1"/>
  <c r="S321" i="9" s="1"/>
  <c r="B321" i="9"/>
  <c r="W320" i="9"/>
  <c r="U320" i="9"/>
  <c r="R320" i="9" a="1"/>
  <c r="R320" i="9" s="1"/>
  <c r="S320" i="9" s="1"/>
  <c r="B320" i="9"/>
  <c r="U319" i="9"/>
  <c r="R319" i="9" a="1"/>
  <c r="R319" i="9" s="1"/>
  <c r="S319" i="9" s="1"/>
  <c r="B319" i="9"/>
  <c r="AA318" i="9"/>
  <c r="Z318" i="9"/>
  <c r="U318" i="9"/>
  <c r="R318" i="9" a="1"/>
  <c r="R318" i="9" s="1"/>
  <c r="S318" i="9" s="1"/>
  <c r="B318" i="9"/>
  <c r="X317" i="9"/>
  <c r="W317" i="9"/>
  <c r="V317" i="9"/>
  <c r="U317" i="9"/>
  <c r="R317" i="9" a="1"/>
  <c r="R317" i="9" s="1"/>
  <c r="S317" i="9" s="1"/>
  <c r="B317" i="9"/>
  <c r="AB316" i="9"/>
  <c r="AA316" i="9"/>
  <c r="W316" i="9"/>
  <c r="U316" i="9"/>
  <c r="AD316" i="9" s="1"/>
  <c r="R316" i="9" a="1"/>
  <c r="R316" i="9" s="1"/>
  <c r="S316" i="9" s="1"/>
  <c r="B316" i="9"/>
  <c r="U315" i="9"/>
  <c r="S315" i="9"/>
  <c r="R315" i="9"/>
  <c r="R315" i="9" a="1"/>
  <c r="B315" i="9"/>
  <c r="U314" i="9"/>
  <c r="R314" i="9" a="1"/>
  <c r="R314" i="9" s="1"/>
  <c r="S314" i="9" s="1"/>
  <c r="B314" i="9"/>
  <c r="AC313" i="9"/>
  <c r="AA313" i="9"/>
  <c r="V313" i="9"/>
  <c r="U313" i="9"/>
  <c r="R313" i="9" a="1"/>
  <c r="R313" i="9" s="1"/>
  <c r="S313" i="9" s="1"/>
  <c r="B313" i="9"/>
  <c r="U312" i="9"/>
  <c r="S312" i="9"/>
  <c r="R312" i="9" a="1"/>
  <c r="R312" i="9" s="1"/>
  <c r="B312" i="9"/>
  <c r="W311" i="9"/>
  <c r="U311" i="9"/>
  <c r="R311" i="9" a="1"/>
  <c r="R311" i="9" s="1"/>
  <c r="S311" i="9" s="1"/>
  <c r="B311" i="9"/>
  <c r="U310" i="9"/>
  <c r="S310" i="9"/>
  <c r="R310" i="9" a="1"/>
  <c r="R310" i="9" s="1"/>
  <c r="B310" i="9"/>
  <c r="U309" i="9"/>
  <c r="R309" i="9" a="1"/>
  <c r="R309" i="9" s="1"/>
  <c r="S309" i="9" s="1"/>
  <c r="B309" i="9"/>
  <c r="Z308" i="9"/>
  <c r="U308" i="9"/>
  <c r="R308" i="9" a="1"/>
  <c r="R308" i="9" s="1"/>
  <c r="S308" i="9" s="1"/>
  <c r="B308" i="9"/>
  <c r="U307" i="9"/>
  <c r="R307" i="9"/>
  <c r="S307" i="9" s="1"/>
  <c r="R307" i="9" a="1"/>
  <c r="B307" i="9"/>
  <c r="AD306" i="9"/>
  <c r="AC306" i="9"/>
  <c r="U306" i="9"/>
  <c r="AB306" i="9" s="1"/>
  <c r="S306" i="9"/>
  <c r="R306" i="9"/>
  <c r="R306" i="9" a="1"/>
  <c r="B306" i="9"/>
  <c r="AB305" i="9"/>
  <c r="U305" i="9"/>
  <c r="R305" i="9" a="1"/>
  <c r="R305" i="9" s="1"/>
  <c r="S305" i="9" s="1"/>
  <c r="B305" i="9"/>
  <c r="Z304" i="9"/>
  <c r="Y304" i="9"/>
  <c r="U304" i="9"/>
  <c r="AC304" i="9" s="1"/>
  <c r="R304" i="9" a="1"/>
  <c r="R304" i="9" s="1"/>
  <c r="S304" i="9" s="1"/>
  <c r="B304" i="9"/>
  <c r="U303" i="9"/>
  <c r="R303" i="9"/>
  <c r="S303" i="9" s="1"/>
  <c r="R303" i="9" a="1"/>
  <c r="B303" i="9"/>
  <c r="U302" i="9"/>
  <c r="R302" i="9"/>
  <c r="S302" i="9" s="1"/>
  <c r="R302" i="9" a="1"/>
  <c r="B302" i="9"/>
  <c r="AB301" i="9"/>
  <c r="U301" i="9"/>
  <c r="R301" i="9" a="1"/>
  <c r="R301" i="9" s="1"/>
  <c r="S301" i="9" s="1"/>
  <c r="B301" i="9"/>
  <c r="W300" i="9"/>
  <c r="U300" i="9"/>
  <c r="R300" i="9" a="1"/>
  <c r="R300" i="9" s="1"/>
  <c r="S300" i="9" s="1"/>
  <c r="B300" i="9"/>
  <c r="U299" i="9"/>
  <c r="R299" i="9"/>
  <c r="S299" i="9" s="1"/>
  <c r="R299" i="9" a="1"/>
  <c r="B299" i="9"/>
  <c r="AD298" i="9"/>
  <c r="V298" i="9"/>
  <c r="U298" i="9"/>
  <c r="R298" i="9" a="1"/>
  <c r="R298" i="9" s="1"/>
  <c r="S298" i="9" s="1"/>
  <c r="B298" i="9"/>
  <c r="U297" i="9"/>
  <c r="R297" i="9" a="1"/>
  <c r="R297" i="9" s="1"/>
  <c r="S297" i="9" s="1"/>
  <c r="B297" i="9"/>
  <c r="Z296" i="9"/>
  <c r="U296" i="9"/>
  <c r="R296" i="9" a="1"/>
  <c r="R296" i="9" s="1"/>
  <c r="S296" i="9" s="1"/>
  <c r="B296" i="9"/>
  <c r="AD295" i="9"/>
  <c r="AC295" i="9"/>
  <c r="U295" i="9"/>
  <c r="X295" i="9" s="1"/>
  <c r="R295" i="9" a="1"/>
  <c r="R295" i="9" s="1"/>
  <c r="S295" i="9" s="1"/>
  <c r="B295" i="9"/>
  <c r="U294" i="9"/>
  <c r="AD294" i="9" s="1"/>
  <c r="R294" i="9"/>
  <c r="S294" i="9" s="1"/>
  <c r="R294" i="9" a="1"/>
  <c r="B294" i="9"/>
  <c r="AA293" i="9"/>
  <c r="Z293" i="9"/>
  <c r="U293" i="9"/>
  <c r="R293" i="9"/>
  <c r="S293" i="9" s="1"/>
  <c r="R293" i="9" a="1"/>
  <c r="B293" i="9"/>
  <c r="U292" i="9"/>
  <c r="R292" i="9" a="1"/>
  <c r="R292" i="9" s="1"/>
  <c r="S292" i="9" s="1"/>
  <c r="B292" i="9"/>
  <c r="U291" i="9"/>
  <c r="R291" i="9" a="1"/>
  <c r="R291" i="9" s="1"/>
  <c r="S291" i="9" s="1"/>
  <c r="B291" i="9"/>
  <c r="AB290" i="9"/>
  <c r="AA290" i="9"/>
  <c r="Y290" i="9"/>
  <c r="W290" i="9"/>
  <c r="V290" i="9"/>
  <c r="U290" i="9"/>
  <c r="AD290" i="9" s="1"/>
  <c r="R290" i="9" a="1"/>
  <c r="R290" i="9" s="1"/>
  <c r="S290" i="9" s="1"/>
  <c r="B290" i="9"/>
  <c r="U289" i="9"/>
  <c r="R289" i="9"/>
  <c r="S289" i="9" s="1"/>
  <c r="R289" i="9" a="1"/>
  <c r="B289" i="9"/>
  <c r="AA288" i="9"/>
  <c r="Z288" i="9"/>
  <c r="Y288" i="9"/>
  <c r="X288" i="9"/>
  <c r="W288" i="9"/>
  <c r="U288" i="9"/>
  <c r="AB288" i="9" s="1"/>
  <c r="R288" i="9" a="1"/>
  <c r="R288" i="9" s="1"/>
  <c r="S288" i="9" s="1"/>
  <c r="B288" i="9"/>
  <c r="AD287" i="9"/>
  <c r="W287" i="9"/>
  <c r="V287" i="9"/>
  <c r="U287" i="9"/>
  <c r="AC287" i="9" s="1"/>
  <c r="R287" i="9" a="1"/>
  <c r="R287" i="9" s="1"/>
  <c r="S287" i="9" s="1"/>
  <c r="B287" i="9"/>
  <c r="AB286" i="9"/>
  <c r="AA286" i="9"/>
  <c r="U286" i="9"/>
  <c r="R286" i="9" a="1"/>
  <c r="R286" i="9" s="1"/>
  <c r="S286" i="9" s="1"/>
  <c r="B286" i="9"/>
  <c r="U285" i="9"/>
  <c r="S285" i="9"/>
  <c r="R285" i="9" a="1"/>
  <c r="R285" i="9" s="1"/>
  <c r="B285" i="9"/>
  <c r="Z284" i="9"/>
  <c r="U284" i="9"/>
  <c r="R284" i="9" a="1"/>
  <c r="R284" i="9" s="1"/>
  <c r="S284" i="9" s="1"/>
  <c r="B284" i="9"/>
  <c r="U283" i="9"/>
  <c r="R283" i="9" a="1"/>
  <c r="R283" i="9" s="1"/>
  <c r="S283" i="9" s="1"/>
  <c r="B283" i="9"/>
  <c r="U282" i="9"/>
  <c r="AB282" i="9" s="1"/>
  <c r="R282" i="9"/>
  <c r="S282" i="9" s="1"/>
  <c r="R282" i="9" a="1"/>
  <c r="B282" i="9"/>
  <c r="U281" i="9"/>
  <c r="R281" i="9" a="1"/>
  <c r="R281" i="9" s="1"/>
  <c r="S281" i="9" s="1"/>
  <c r="B281" i="9"/>
  <c r="U280" i="9"/>
  <c r="R280" i="9"/>
  <c r="S280" i="9" s="1"/>
  <c r="R280" i="9" a="1"/>
  <c r="B280" i="9"/>
  <c r="AB279" i="9"/>
  <c r="AA279" i="9"/>
  <c r="X279" i="9"/>
  <c r="W279" i="9"/>
  <c r="U279" i="9"/>
  <c r="Z279" i="9" s="1"/>
  <c r="R279" i="9" a="1"/>
  <c r="R279" i="9" s="1"/>
  <c r="S279" i="9" s="1"/>
  <c r="B279" i="9"/>
  <c r="AD278" i="9"/>
  <c r="Y278" i="9"/>
  <c r="W278" i="9"/>
  <c r="U278" i="9"/>
  <c r="R278" i="9" a="1"/>
  <c r="R278" i="9" s="1"/>
  <c r="S278" i="9" s="1"/>
  <c r="B278" i="9"/>
  <c r="AC277" i="9"/>
  <c r="AB277" i="9"/>
  <c r="AA277" i="9"/>
  <c r="Z277" i="9"/>
  <c r="Y277" i="9"/>
  <c r="U277" i="9"/>
  <c r="R277" i="9" a="1"/>
  <c r="R277" i="9" s="1"/>
  <c r="S277" i="9" s="1"/>
  <c r="B277" i="9"/>
  <c r="X276" i="9"/>
  <c r="W276" i="9"/>
  <c r="U276" i="9"/>
  <c r="AB276" i="9" s="1"/>
  <c r="R276" i="9" a="1"/>
  <c r="R276" i="9" s="1"/>
  <c r="S276" i="9" s="1"/>
  <c r="B276" i="9"/>
  <c r="U275" i="9"/>
  <c r="R275" i="9"/>
  <c r="S275" i="9" s="1"/>
  <c r="R275" i="9" a="1"/>
  <c r="B275" i="9"/>
  <c r="U274" i="9"/>
  <c r="R274" i="9" a="1"/>
  <c r="R274" i="9" s="1"/>
  <c r="S274" i="9" s="1"/>
  <c r="B274" i="9"/>
  <c r="W273" i="9"/>
  <c r="U273" i="9"/>
  <c r="AB273" i="9" s="1"/>
  <c r="R273" i="9" a="1"/>
  <c r="R273" i="9" s="1"/>
  <c r="S273" i="9" s="1"/>
  <c r="B273" i="9"/>
  <c r="Z272" i="9"/>
  <c r="Y272" i="9"/>
  <c r="U272" i="9"/>
  <c r="R272" i="9" a="1"/>
  <c r="R272" i="9" s="1"/>
  <c r="S272" i="9" s="1"/>
  <c r="B272" i="9"/>
  <c r="U271" i="9"/>
  <c r="R271" i="9" a="1"/>
  <c r="R271" i="9" s="1"/>
  <c r="S271" i="9" s="1"/>
  <c r="B271" i="9"/>
  <c r="AC270" i="9"/>
  <c r="X270" i="9"/>
  <c r="U270" i="9"/>
  <c r="AD270" i="9" s="1"/>
  <c r="S270" i="9"/>
  <c r="R270" i="9"/>
  <c r="R270" i="9" a="1"/>
  <c r="B270" i="9"/>
  <c r="U269" i="9"/>
  <c r="R269" i="9"/>
  <c r="S269" i="9" s="1"/>
  <c r="R269" i="9" a="1"/>
  <c r="B269" i="9"/>
  <c r="U268" i="9"/>
  <c r="R268" i="9" a="1"/>
  <c r="R268" i="9" s="1"/>
  <c r="S268" i="9" s="1"/>
  <c r="B268" i="9"/>
  <c r="AD267" i="9"/>
  <c r="W267" i="9"/>
  <c r="V267" i="9"/>
  <c r="U267" i="9"/>
  <c r="AC267" i="9" s="1"/>
  <c r="R267" i="9" a="1"/>
  <c r="R267" i="9" s="1"/>
  <c r="S267" i="9" s="1"/>
  <c r="B267" i="9"/>
  <c r="U266" i="9"/>
  <c r="W266" i="9" s="1"/>
  <c r="R266" i="9"/>
  <c r="S266" i="9" s="1"/>
  <c r="R266" i="9" a="1"/>
  <c r="B266" i="9"/>
  <c r="AD265" i="9"/>
  <c r="U265" i="9"/>
  <c r="AC265" i="9" s="1"/>
  <c r="S265" i="9"/>
  <c r="R265" i="9"/>
  <c r="R265" i="9" a="1"/>
  <c r="B265" i="9"/>
  <c r="U264" i="9"/>
  <c r="R264" i="9" a="1"/>
  <c r="R264" i="9" s="1"/>
  <c r="S264" i="9" s="1"/>
  <c r="B264" i="9"/>
  <c r="U263" i="9"/>
  <c r="R263" i="9" a="1"/>
  <c r="R263" i="9" s="1"/>
  <c r="S263" i="9" s="1"/>
  <c r="B263" i="9"/>
  <c r="AC262" i="9"/>
  <c r="U262" i="9"/>
  <c r="X262" i="9" s="1"/>
  <c r="S262" i="9"/>
  <c r="R262" i="9"/>
  <c r="R262" i="9" a="1"/>
  <c r="B262" i="9"/>
  <c r="AD261" i="9"/>
  <c r="U261" i="9"/>
  <c r="S261" i="9"/>
  <c r="R261" i="9"/>
  <c r="R261" i="9" a="1"/>
  <c r="B261" i="9"/>
  <c r="AB260" i="9"/>
  <c r="AA260" i="9"/>
  <c r="Y260" i="9"/>
  <c r="X260" i="9"/>
  <c r="U260" i="9"/>
  <c r="W260" i="9" s="1"/>
  <c r="R260" i="9"/>
  <c r="S260" i="9" s="1"/>
  <c r="R260" i="9" a="1"/>
  <c r="B260" i="9"/>
  <c r="AD259" i="9"/>
  <c r="Z259" i="9"/>
  <c r="Y259" i="9"/>
  <c r="X259" i="9"/>
  <c r="W259" i="9"/>
  <c r="V259" i="9"/>
  <c r="U259" i="9"/>
  <c r="AC259" i="9" s="1"/>
  <c r="R259" i="9" a="1"/>
  <c r="R259" i="9" s="1"/>
  <c r="S259" i="9" s="1"/>
  <c r="B259" i="9"/>
  <c r="X258" i="9"/>
  <c r="W258" i="9"/>
  <c r="V258" i="9"/>
  <c r="U258" i="9"/>
  <c r="AC258" i="9" s="1"/>
  <c r="R258" i="9"/>
  <c r="S258" i="9" s="1"/>
  <c r="R258" i="9" a="1"/>
  <c r="B258" i="9"/>
  <c r="AD257" i="9"/>
  <c r="AC257" i="9"/>
  <c r="AB257" i="9"/>
  <c r="AA257" i="9"/>
  <c r="U257" i="9"/>
  <c r="R257" i="9"/>
  <c r="S257" i="9" s="1"/>
  <c r="R257" i="9" a="1"/>
  <c r="B257" i="9"/>
  <c r="AB256" i="9"/>
  <c r="AA256" i="9"/>
  <c r="U256" i="9"/>
  <c r="R256" i="9" a="1"/>
  <c r="R256" i="9" s="1"/>
  <c r="S256" i="9" s="1"/>
  <c r="B256" i="9"/>
  <c r="U255" i="9"/>
  <c r="R255" i="9" a="1"/>
  <c r="R255" i="9" s="1"/>
  <c r="S255" i="9" s="1"/>
  <c r="B255" i="9"/>
  <c r="X254" i="9"/>
  <c r="U254" i="9"/>
  <c r="R254" i="9" a="1"/>
  <c r="R254" i="9" s="1"/>
  <c r="S254" i="9" s="1"/>
  <c r="B254" i="9"/>
  <c r="AD253" i="9"/>
  <c r="AC253" i="9"/>
  <c r="AB253" i="9"/>
  <c r="AA253" i="9"/>
  <c r="V253" i="9"/>
  <c r="U253" i="9"/>
  <c r="S253" i="9"/>
  <c r="R253" i="9"/>
  <c r="R253" i="9" a="1"/>
  <c r="B253" i="9"/>
  <c r="AB252" i="9"/>
  <c r="X252" i="9"/>
  <c r="U252" i="9"/>
  <c r="R252" i="9" a="1"/>
  <c r="R252" i="9" s="1"/>
  <c r="S252" i="9" s="1"/>
  <c r="B252" i="9"/>
  <c r="U251" i="9"/>
  <c r="R251" i="9" a="1"/>
  <c r="R251" i="9" s="1"/>
  <c r="S251" i="9" s="1"/>
  <c r="B251" i="9"/>
  <c r="U250" i="9"/>
  <c r="W250" i="9" s="1"/>
  <c r="R250" i="9" a="1"/>
  <c r="R250" i="9" s="1"/>
  <c r="S250" i="9" s="1"/>
  <c r="B250" i="9"/>
  <c r="U249" i="9"/>
  <c r="R249" i="9" a="1"/>
  <c r="R249" i="9" s="1"/>
  <c r="S249" i="9" s="1"/>
  <c r="B249" i="9"/>
  <c r="AB248" i="9"/>
  <c r="Y248" i="9"/>
  <c r="X248" i="9"/>
  <c r="U248" i="9"/>
  <c r="W248" i="9" s="1"/>
  <c r="R248" i="9" a="1"/>
  <c r="R248" i="9" s="1"/>
  <c r="S248" i="9" s="1"/>
  <c r="B248" i="9"/>
  <c r="U247" i="9"/>
  <c r="R247" i="9" a="1"/>
  <c r="R247" i="9" s="1"/>
  <c r="S247" i="9" s="1"/>
  <c r="B247" i="9"/>
  <c r="U246" i="9"/>
  <c r="S246" i="9"/>
  <c r="R246" i="9"/>
  <c r="R246" i="9" a="1"/>
  <c r="B246" i="9"/>
  <c r="U245" i="9"/>
  <c r="S245" i="9"/>
  <c r="R245" i="9"/>
  <c r="R245" i="9" a="1"/>
  <c r="B245" i="9"/>
  <c r="AB244" i="9"/>
  <c r="AA244" i="9"/>
  <c r="Z244" i="9"/>
  <c r="Y244" i="9"/>
  <c r="X244" i="9"/>
  <c r="U244" i="9"/>
  <c r="W244" i="9" s="1"/>
  <c r="R244" i="9" a="1"/>
  <c r="R244" i="9" s="1"/>
  <c r="S244" i="9" s="1"/>
  <c r="B244" i="9"/>
  <c r="AD243" i="9"/>
  <c r="Z243" i="9"/>
  <c r="Y243" i="9"/>
  <c r="X243" i="9"/>
  <c r="W243" i="9"/>
  <c r="V243" i="9"/>
  <c r="U243" i="9"/>
  <c r="AC243" i="9" s="1"/>
  <c r="R243" i="9" a="1"/>
  <c r="R243" i="9" s="1"/>
  <c r="S243" i="9" s="1"/>
  <c r="B243" i="9"/>
  <c r="U242" i="9"/>
  <c r="R242" i="9" a="1"/>
  <c r="R242" i="9" s="1"/>
  <c r="S242" i="9" s="1"/>
  <c r="B242" i="9"/>
  <c r="U241" i="9"/>
  <c r="R241" i="9" a="1"/>
  <c r="R241" i="9" s="1"/>
  <c r="S241" i="9" s="1"/>
  <c r="B241" i="9"/>
  <c r="U240" i="9"/>
  <c r="R240" i="9"/>
  <c r="S240" i="9" s="1"/>
  <c r="R240" i="9" a="1"/>
  <c r="B240" i="9"/>
  <c r="V239" i="9"/>
  <c r="U239" i="9"/>
  <c r="R239" i="9" a="1"/>
  <c r="R239" i="9" s="1"/>
  <c r="S239" i="9" s="1"/>
  <c r="B239" i="9"/>
  <c r="U238" i="9"/>
  <c r="R238" i="9" a="1"/>
  <c r="R238" i="9" s="1"/>
  <c r="S238" i="9" s="1"/>
  <c r="B238" i="9"/>
  <c r="U237" i="9"/>
  <c r="V237" i="9" s="1"/>
  <c r="R237" i="9"/>
  <c r="S237" i="9" s="1"/>
  <c r="R237" i="9" a="1"/>
  <c r="B237" i="9"/>
  <c r="AB236" i="9"/>
  <c r="AA236" i="9"/>
  <c r="Z236" i="9"/>
  <c r="X236" i="9"/>
  <c r="U236" i="9"/>
  <c r="R236" i="9" a="1"/>
  <c r="R236" i="9" s="1"/>
  <c r="S236" i="9" s="1"/>
  <c r="B236" i="9"/>
  <c r="AD235" i="9"/>
  <c r="Z235" i="9"/>
  <c r="Y235" i="9"/>
  <c r="W235" i="9"/>
  <c r="V235" i="9"/>
  <c r="U235" i="9"/>
  <c r="R235" i="9" a="1"/>
  <c r="R235" i="9" s="1"/>
  <c r="S235" i="9" s="1"/>
  <c r="B235" i="9"/>
  <c r="AD234" i="9"/>
  <c r="AC234" i="9"/>
  <c r="U234" i="9"/>
  <c r="S234" i="9"/>
  <c r="R234" i="9"/>
  <c r="R234" i="9" a="1"/>
  <c r="B234" i="9"/>
  <c r="U233" i="9"/>
  <c r="S233" i="9"/>
  <c r="R233" i="9"/>
  <c r="R233" i="9" a="1"/>
  <c r="B233" i="9"/>
  <c r="U232" i="9"/>
  <c r="R232" i="9" a="1"/>
  <c r="R232" i="9" s="1"/>
  <c r="S232" i="9" s="1"/>
  <c r="B232" i="9"/>
  <c r="U231" i="9"/>
  <c r="R231" i="9" a="1"/>
  <c r="R231" i="9" s="1"/>
  <c r="S231" i="9" s="1"/>
  <c r="B231" i="9"/>
  <c r="U230" i="9"/>
  <c r="AD230" i="9" s="1"/>
  <c r="R230" i="9"/>
  <c r="S230" i="9" s="1"/>
  <c r="R230" i="9" a="1"/>
  <c r="B230" i="9"/>
  <c r="AA229" i="9"/>
  <c r="U229" i="9"/>
  <c r="Z229" i="9" s="1"/>
  <c r="R229" i="9" a="1"/>
  <c r="R229" i="9" s="1"/>
  <c r="S229" i="9" s="1"/>
  <c r="B229" i="9"/>
  <c r="AA228" i="9"/>
  <c r="Z228" i="9"/>
  <c r="Y228" i="9"/>
  <c r="X228" i="9"/>
  <c r="U228" i="9"/>
  <c r="W228" i="9" s="1"/>
  <c r="R228" i="9" a="1"/>
  <c r="R228" i="9" s="1"/>
  <c r="S228" i="9" s="1"/>
  <c r="B228" i="9"/>
  <c r="Z227" i="9"/>
  <c r="Y227" i="9"/>
  <c r="X227" i="9"/>
  <c r="W227" i="9"/>
  <c r="V227" i="9"/>
  <c r="U227" i="9"/>
  <c r="AC227" i="9" s="1"/>
  <c r="R227" i="9" a="1"/>
  <c r="R227" i="9" s="1"/>
  <c r="S227" i="9" s="1"/>
  <c r="B227" i="9"/>
  <c r="AD226" i="9"/>
  <c r="U226" i="9"/>
  <c r="W226" i="9" s="1"/>
  <c r="S226" i="9"/>
  <c r="R226" i="9"/>
  <c r="R226" i="9" a="1"/>
  <c r="B226" i="9"/>
  <c r="U225" i="9"/>
  <c r="R225" i="9" a="1"/>
  <c r="R225" i="9" s="1"/>
  <c r="S225" i="9" s="1"/>
  <c r="B225" i="9"/>
  <c r="AA224" i="9"/>
  <c r="U224" i="9"/>
  <c r="R224" i="9" a="1"/>
  <c r="R224" i="9" s="1"/>
  <c r="S224" i="9" s="1"/>
  <c r="B224" i="9"/>
  <c r="U223" i="9"/>
  <c r="R223" i="9"/>
  <c r="S223" i="9" s="1"/>
  <c r="R223" i="9" a="1"/>
  <c r="B223" i="9"/>
  <c r="AB222" i="9"/>
  <c r="AA222" i="9"/>
  <c r="Y222" i="9"/>
  <c r="X222" i="9"/>
  <c r="U222" i="9"/>
  <c r="Z222" i="9" s="1"/>
  <c r="R222" i="9" a="1"/>
  <c r="R222" i="9" s="1"/>
  <c r="S222" i="9" s="1"/>
  <c r="B222" i="9"/>
  <c r="AC221" i="9"/>
  <c r="W221" i="9"/>
  <c r="U221" i="9"/>
  <c r="V221" i="9" s="1"/>
  <c r="R221" i="9" a="1"/>
  <c r="R221" i="9" s="1"/>
  <c r="S221" i="9" s="1"/>
  <c r="B221" i="9"/>
  <c r="U220" i="9"/>
  <c r="R220" i="9" a="1"/>
  <c r="R220" i="9" s="1"/>
  <c r="S220" i="9" s="1"/>
  <c r="B220" i="9"/>
  <c r="AD219" i="9"/>
  <c r="U219" i="9"/>
  <c r="W219" i="9" s="1"/>
  <c r="R219" i="9"/>
  <c r="S219" i="9" s="1"/>
  <c r="R219" i="9" a="1"/>
  <c r="B219" i="9"/>
  <c r="AC218" i="9"/>
  <c r="AB218" i="9"/>
  <c r="AA218" i="9"/>
  <c r="U218" i="9"/>
  <c r="Z218" i="9" s="1"/>
  <c r="R218" i="9"/>
  <c r="S218" i="9" s="1"/>
  <c r="R218" i="9" a="1"/>
  <c r="B218" i="9"/>
  <c r="AA217" i="9"/>
  <c r="Z217" i="9"/>
  <c r="Y217" i="9"/>
  <c r="V217" i="9"/>
  <c r="U217" i="9"/>
  <c r="X217" i="9" s="1"/>
  <c r="R217" i="9" a="1"/>
  <c r="R217" i="9" s="1"/>
  <c r="S217" i="9" s="1"/>
  <c r="B217" i="9"/>
  <c r="U216" i="9"/>
  <c r="AB216" i="9" s="1"/>
  <c r="R216" i="9"/>
  <c r="S216" i="9" s="1"/>
  <c r="R216" i="9" a="1"/>
  <c r="B216" i="9"/>
  <c r="Z215" i="9"/>
  <c r="Y215" i="9"/>
  <c r="X215" i="9"/>
  <c r="W215" i="9"/>
  <c r="U215" i="9"/>
  <c r="AB215" i="9" s="1"/>
  <c r="R215" i="9" a="1"/>
  <c r="R215" i="9" s="1"/>
  <c r="S215" i="9" s="1"/>
  <c r="B215" i="9"/>
  <c r="U214" i="9"/>
  <c r="R214" i="9"/>
  <c r="S214" i="9" s="1"/>
  <c r="R214" i="9" a="1"/>
  <c r="B214" i="9"/>
  <c r="U213" i="9"/>
  <c r="R213" i="9" a="1"/>
  <c r="R213" i="9" s="1"/>
  <c r="S213" i="9" s="1"/>
  <c r="B213" i="9"/>
  <c r="U212" i="9"/>
  <c r="R212" i="9" a="1"/>
  <c r="R212" i="9" s="1"/>
  <c r="S212" i="9" s="1"/>
  <c r="B212" i="9"/>
  <c r="AC211" i="9"/>
  <c r="AA211" i="9"/>
  <c r="U211" i="9"/>
  <c r="AB211" i="9" s="1"/>
  <c r="R211" i="9" a="1"/>
  <c r="R211" i="9" s="1"/>
  <c r="S211" i="9" s="1"/>
  <c r="B211" i="9"/>
  <c r="AD210" i="9"/>
  <c r="X210" i="9"/>
  <c r="W210" i="9"/>
  <c r="U210" i="9"/>
  <c r="V210" i="9" s="1"/>
  <c r="R210" i="9" a="1"/>
  <c r="R210" i="9" s="1"/>
  <c r="S210" i="9" s="1"/>
  <c r="B210" i="9"/>
  <c r="AD209" i="9"/>
  <c r="AC209" i="9"/>
  <c r="U209" i="9"/>
  <c r="AA209" i="9" s="1"/>
  <c r="R209" i="9" a="1"/>
  <c r="R209" i="9" s="1"/>
  <c r="S209" i="9" s="1"/>
  <c r="B209" i="9"/>
  <c r="AA208" i="9"/>
  <c r="Z208" i="9"/>
  <c r="Y208" i="9"/>
  <c r="X208" i="9"/>
  <c r="U208" i="9"/>
  <c r="W208" i="9" s="1"/>
  <c r="R208" i="9" a="1"/>
  <c r="R208" i="9" s="1"/>
  <c r="S208" i="9" s="1"/>
  <c r="B208" i="9"/>
  <c r="U207" i="9"/>
  <c r="AA207" i="9" s="1"/>
  <c r="R207" i="9" a="1"/>
  <c r="R207" i="9" s="1"/>
  <c r="S207" i="9" s="1"/>
  <c r="B207" i="9"/>
  <c r="AC206" i="9"/>
  <c r="AB206" i="9"/>
  <c r="Y206" i="9"/>
  <c r="X206" i="9"/>
  <c r="W206" i="9"/>
  <c r="V206" i="9"/>
  <c r="U206" i="9"/>
  <c r="Z206" i="9" s="1"/>
  <c r="R206" i="9" a="1"/>
  <c r="R206" i="9" s="1"/>
  <c r="S206" i="9" s="1"/>
  <c r="B206" i="9"/>
  <c r="V205" i="9"/>
  <c r="U205" i="9"/>
  <c r="S205" i="9"/>
  <c r="R205" i="9"/>
  <c r="R205" i="9" a="1"/>
  <c r="B205" i="9"/>
  <c r="AC204" i="9"/>
  <c r="AA204" i="9"/>
  <c r="Z204" i="9"/>
  <c r="Y204" i="9"/>
  <c r="X204" i="9"/>
  <c r="U204" i="9"/>
  <c r="AB204" i="9" s="1"/>
  <c r="R204" i="9" a="1"/>
  <c r="R204" i="9" s="1"/>
  <c r="S204" i="9" s="1"/>
  <c r="B204" i="9"/>
  <c r="X203" i="9"/>
  <c r="W203" i="9"/>
  <c r="V203" i="9"/>
  <c r="U203" i="9"/>
  <c r="AD203" i="9" s="1"/>
  <c r="R203" i="9" a="1"/>
  <c r="R203" i="9" s="1"/>
  <c r="S203" i="9" s="1"/>
  <c r="B203" i="9"/>
  <c r="AB202" i="9"/>
  <c r="AA202" i="9"/>
  <c r="U202" i="9"/>
  <c r="Y202" i="9" s="1"/>
  <c r="R202" i="9" a="1"/>
  <c r="R202" i="9" s="1"/>
  <c r="S202" i="9" s="1"/>
  <c r="B202" i="9"/>
  <c r="Z201" i="9"/>
  <c r="Y201" i="9"/>
  <c r="W201" i="9"/>
  <c r="V201" i="9"/>
  <c r="U201" i="9"/>
  <c r="X201" i="9" s="1"/>
  <c r="R201" i="9" a="1"/>
  <c r="R201" i="9" s="1"/>
  <c r="S201" i="9" s="1"/>
  <c r="B201" i="9"/>
  <c r="AA200" i="9"/>
  <c r="U200" i="9"/>
  <c r="AC200" i="9" s="1"/>
  <c r="R200" i="9" a="1"/>
  <c r="R200" i="9" s="1"/>
  <c r="S200" i="9" s="1"/>
  <c r="B200" i="9"/>
  <c r="AC199" i="9"/>
  <c r="AA199" i="9"/>
  <c r="Y199" i="9"/>
  <c r="X199" i="9"/>
  <c r="W199" i="9"/>
  <c r="V199" i="9"/>
  <c r="U199" i="9"/>
  <c r="AB199" i="9" s="1"/>
  <c r="R199" i="9" a="1"/>
  <c r="R199" i="9" s="1"/>
  <c r="S199" i="9" s="1"/>
  <c r="B199" i="9"/>
  <c r="U198" i="9"/>
  <c r="R198" i="9" a="1"/>
  <c r="R198" i="9" s="1"/>
  <c r="S198" i="9" s="1"/>
  <c r="B198" i="9"/>
  <c r="W197" i="9"/>
  <c r="U197" i="9"/>
  <c r="R197" i="9" a="1"/>
  <c r="R197" i="9" s="1"/>
  <c r="S197" i="9" s="1"/>
  <c r="B197" i="9"/>
  <c r="U196" i="9"/>
  <c r="Y196" i="9" s="1"/>
  <c r="R196" i="9" a="1"/>
  <c r="R196" i="9" s="1"/>
  <c r="S196" i="9" s="1"/>
  <c r="B196" i="9"/>
  <c r="AD195" i="9"/>
  <c r="AC195" i="9"/>
  <c r="Z195" i="9"/>
  <c r="U195" i="9"/>
  <c r="Y195" i="9" s="1"/>
  <c r="R195" i="9" a="1"/>
  <c r="R195" i="9" s="1"/>
  <c r="S195" i="9" s="1"/>
  <c r="B195" i="9"/>
  <c r="AD194" i="9"/>
  <c r="Y194" i="9"/>
  <c r="X194" i="9"/>
  <c r="U194" i="9"/>
  <c r="W194" i="9" s="1"/>
  <c r="S194" i="9"/>
  <c r="R194" i="9"/>
  <c r="R194" i="9" a="1"/>
  <c r="B194" i="9"/>
  <c r="U193" i="9"/>
  <c r="AD193" i="9" s="1"/>
  <c r="R193" i="9" a="1"/>
  <c r="R193" i="9" s="1"/>
  <c r="S193" i="9" s="1"/>
  <c r="B193" i="9"/>
  <c r="U192" i="9"/>
  <c r="R192" i="9" a="1"/>
  <c r="R192" i="9" s="1"/>
  <c r="S192" i="9" s="1"/>
  <c r="B192" i="9"/>
  <c r="U191" i="9"/>
  <c r="W191" i="9" s="1"/>
  <c r="R191" i="9" a="1"/>
  <c r="R191" i="9" s="1"/>
  <c r="S191" i="9" s="1"/>
  <c r="B191" i="9"/>
  <c r="X190" i="9"/>
  <c r="W190" i="9"/>
  <c r="U190" i="9"/>
  <c r="V190" i="9" s="1"/>
  <c r="R190" i="9" a="1"/>
  <c r="R190" i="9" s="1"/>
  <c r="S190" i="9" s="1"/>
  <c r="B190" i="9"/>
  <c r="U189" i="9"/>
  <c r="AD189" i="9" s="1"/>
  <c r="R189" i="9"/>
  <c r="S189" i="9" s="1"/>
  <c r="R189" i="9" a="1"/>
  <c r="B189" i="9"/>
  <c r="Y188" i="9"/>
  <c r="X188" i="9"/>
  <c r="U188" i="9"/>
  <c r="R188" i="9" a="1"/>
  <c r="R188" i="9" s="1"/>
  <c r="S188" i="9" s="1"/>
  <c r="B188" i="9"/>
  <c r="X187" i="9"/>
  <c r="U187" i="9"/>
  <c r="R187" i="9"/>
  <c r="S187" i="9" s="1"/>
  <c r="R187" i="9" a="1"/>
  <c r="B187" i="9"/>
  <c r="U186" i="9"/>
  <c r="AD186" i="9" s="1"/>
  <c r="R186" i="9" a="1"/>
  <c r="R186" i="9" s="1"/>
  <c r="S186" i="9" s="1"/>
  <c r="B186" i="9"/>
  <c r="U185" i="9"/>
  <c r="R185" i="9" a="1"/>
  <c r="R185" i="9" s="1"/>
  <c r="S185" i="9" s="1"/>
  <c r="B185" i="9"/>
  <c r="U184" i="9"/>
  <c r="AA184" i="9" s="1"/>
  <c r="R184" i="9" a="1"/>
  <c r="R184" i="9" s="1"/>
  <c r="S184" i="9" s="1"/>
  <c r="B184" i="9"/>
  <c r="AC183" i="9"/>
  <c r="AA183" i="9"/>
  <c r="Z183" i="9"/>
  <c r="Y183" i="9"/>
  <c r="X183" i="9"/>
  <c r="W183" i="9"/>
  <c r="V183" i="9"/>
  <c r="U183" i="9"/>
  <c r="AB183" i="9" s="1"/>
  <c r="R183" i="9" a="1"/>
  <c r="R183" i="9" s="1"/>
  <c r="S183" i="9" s="1"/>
  <c r="B183" i="9"/>
  <c r="AD182" i="9"/>
  <c r="V182" i="9"/>
  <c r="U182" i="9"/>
  <c r="R182" i="9"/>
  <c r="S182" i="9" s="1"/>
  <c r="R182" i="9" a="1"/>
  <c r="B182" i="9"/>
  <c r="AC181" i="9"/>
  <c r="AB181" i="9"/>
  <c r="AA181" i="9"/>
  <c r="U181" i="9"/>
  <c r="X181" i="9" s="1"/>
  <c r="R181" i="9"/>
  <c r="S181" i="9" s="1"/>
  <c r="R181" i="9" a="1"/>
  <c r="B181" i="9"/>
  <c r="Y180" i="9"/>
  <c r="U180" i="9"/>
  <c r="W180" i="9" s="1"/>
  <c r="R180" i="9" a="1"/>
  <c r="R180" i="9" s="1"/>
  <c r="S180" i="9" s="1"/>
  <c r="B180" i="9"/>
  <c r="AA179" i="9"/>
  <c r="U179" i="9"/>
  <c r="R179" i="9" a="1"/>
  <c r="R179" i="9" s="1"/>
  <c r="S179" i="9" s="1"/>
  <c r="B179" i="9"/>
  <c r="U178" i="9"/>
  <c r="R178" i="9" a="1"/>
  <c r="R178" i="9" s="1"/>
  <c r="S178" i="9" s="1"/>
  <c r="B178" i="9"/>
  <c r="U177" i="9"/>
  <c r="R177" i="9" a="1"/>
  <c r="R177" i="9" s="1"/>
  <c r="S177" i="9" s="1"/>
  <c r="B177" i="9"/>
  <c r="U176" i="9"/>
  <c r="R176" i="9"/>
  <c r="S176" i="9" s="1"/>
  <c r="R176" i="9" a="1"/>
  <c r="B176" i="9"/>
  <c r="Y175" i="9"/>
  <c r="U175" i="9"/>
  <c r="R175" i="9" a="1"/>
  <c r="R175" i="9" s="1"/>
  <c r="S175" i="9" s="1"/>
  <c r="B175" i="9"/>
  <c r="W174" i="9"/>
  <c r="U174" i="9"/>
  <c r="R174" i="9" a="1"/>
  <c r="R174" i="9" s="1"/>
  <c r="S174" i="9" s="1"/>
  <c r="B174" i="9"/>
  <c r="U173" i="9"/>
  <c r="AC173" i="9" s="1"/>
  <c r="R173" i="9" a="1"/>
  <c r="R173" i="9" s="1"/>
  <c r="S173" i="9" s="1"/>
  <c r="B173" i="9"/>
  <c r="U172" i="9"/>
  <c r="R172" i="9" a="1"/>
  <c r="R172" i="9" s="1"/>
  <c r="S172" i="9" s="1"/>
  <c r="B172" i="9"/>
  <c r="Y171" i="9"/>
  <c r="U171" i="9"/>
  <c r="R171" i="9" a="1"/>
  <c r="R171" i="9" s="1"/>
  <c r="S171" i="9" s="1"/>
  <c r="B171" i="9"/>
  <c r="Y170" i="9"/>
  <c r="X170" i="9"/>
  <c r="U170" i="9"/>
  <c r="R170" i="9" a="1"/>
  <c r="R170" i="9" s="1"/>
  <c r="S170" i="9" s="1"/>
  <c r="B170" i="9"/>
  <c r="Y169" i="9"/>
  <c r="X169" i="9"/>
  <c r="W169" i="9"/>
  <c r="V169" i="9"/>
  <c r="U169" i="9"/>
  <c r="AC169" i="9" s="1"/>
  <c r="R169" i="9" a="1"/>
  <c r="R169" i="9" s="1"/>
  <c r="S169" i="9" s="1"/>
  <c r="B169" i="9"/>
  <c r="U168" i="9"/>
  <c r="R168" i="9" a="1"/>
  <c r="R168" i="9" s="1"/>
  <c r="S168" i="9" s="1"/>
  <c r="B168" i="9"/>
  <c r="AA167" i="9"/>
  <c r="U167" i="9"/>
  <c r="R167" i="9"/>
  <c r="S167" i="9" s="1"/>
  <c r="R167" i="9" a="1"/>
  <c r="B167" i="9"/>
  <c r="AB166" i="9"/>
  <c r="AA166" i="9"/>
  <c r="Z166" i="9"/>
  <c r="Y166" i="9"/>
  <c r="X166" i="9"/>
  <c r="W166" i="9"/>
  <c r="U166" i="9"/>
  <c r="AC166" i="9" s="1"/>
  <c r="R166" i="9" a="1"/>
  <c r="R166" i="9" s="1"/>
  <c r="S166" i="9" s="1"/>
  <c r="B166" i="9"/>
  <c r="U165" i="9"/>
  <c r="R165" i="9" a="1"/>
  <c r="R165" i="9" s="1"/>
  <c r="S165" i="9" s="1"/>
  <c r="B165" i="9"/>
  <c r="U164" i="9"/>
  <c r="R164" i="9"/>
  <c r="S164" i="9" s="1"/>
  <c r="R164" i="9" a="1"/>
  <c r="B164" i="9"/>
  <c r="AB163" i="9"/>
  <c r="AA163" i="9"/>
  <c r="U163" i="9"/>
  <c r="R163" i="9" a="1"/>
  <c r="R163" i="9" s="1"/>
  <c r="S163" i="9" s="1"/>
  <c r="B163" i="9"/>
  <c r="AB162" i="9"/>
  <c r="AA162" i="9"/>
  <c r="Z162" i="9"/>
  <c r="Y162" i="9"/>
  <c r="U162" i="9"/>
  <c r="AC162" i="9" s="1"/>
  <c r="R162" i="9"/>
  <c r="S162" i="9" s="1"/>
  <c r="R162" i="9" a="1"/>
  <c r="B162" i="9"/>
  <c r="AC161" i="9"/>
  <c r="U161" i="9"/>
  <c r="Y161" i="9" s="1"/>
  <c r="R161" i="9" a="1"/>
  <c r="R161" i="9" s="1"/>
  <c r="S161" i="9" s="1"/>
  <c r="B161" i="9"/>
  <c r="AC160" i="9"/>
  <c r="W160" i="9"/>
  <c r="U160" i="9"/>
  <c r="R160" i="9" a="1"/>
  <c r="R160" i="9" s="1"/>
  <c r="S160" i="9" s="1"/>
  <c r="B160" i="9"/>
  <c r="AC159" i="9"/>
  <c r="AB159" i="9"/>
  <c r="AA159" i="9"/>
  <c r="Z159" i="9"/>
  <c r="U159" i="9"/>
  <c r="AD159" i="9" s="1"/>
  <c r="R159" i="9" a="1"/>
  <c r="R159" i="9" s="1"/>
  <c r="S159" i="9" s="1"/>
  <c r="B159" i="9"/>
  <c r="U158" i="9"/>
  <c r="R158" i="9" a="1"/>
  <c r="R158" i="9" s="1"/>
  <c r="S158" i="9" s="1"/>
  <c r="B158" i="9"/>
  <c r="Z157" i="9"/>
  <c r="X157" i="9"/>
  <c r="W157" i="9"/>
  <c r="V157" i="9"/>
  <c r="U157" i="9"/>
  <c r="R157" i="9" a="1"/>
  <c r="R157" i="9" s="1"/>
  <c r="S157" i="9" s="1"/>
  <c r="B157" i="9"/>
  <c r="AD156" i="9"/>
  <c r="AC156" i="9"/>
  <c r="V156" i="9"/>
  <c r="U156" i="9"/>
  <c r="R156" i="9"/>
  <c r="S156" i="9" s="1"/>
  <c r="R156" i="9" a="1"/>
  <c r="B156" i="9"/>
  <c r="Z155" i="9"/>
  <c r="U155" i="9"/>
  <c r="S155" i="9"/>
  <c r="R155" i="9"/>
  <c r="R155" i="9" a="1"/>
  <c r="B155" i="9"/>
  <c r="X154" i="9"/>
  <c r="W154" i="9"/>
  <c r="U154" i="9"/>
  <c r="R154" i="9"/>
  <c r="S154" i="9" s="1"/>
  <c r="R154" i="9" a="1"/>
  <c r="B154" i="9"/>
  <c r="U153" i="9"/>
  <c r="R153" i="9" a="1"/>
  <c r="R153" i="9" s="1"/>
  <c r="S153" i="9" s="1"/>
  <c r="B153" i="9"/>
  <c r="U152" i="9"/>
  <c r="W152" i="9" s="1"/>
  <c r="R152" i="9" a="1"/>
  <c r="R152" i="9" s="1"/>
  <c r="S152" i="9" s="1"/>
  <c r="B152" i="9"/>
  <c r="AC151" i="9"/>
  <c r="AB151" i="9"/>
  <c r="AA151" i="9"/>
  <c r="Z151" i="9"/>
  <c r="V151" i="9"/>
  <c r="U151" i="9"/>
  <c r="X151" i="9" s="1"/>
  <c r="R151" i="9" a="1"/>
  <c r="R151" i="9" s="1"/>
  <c r="S151" i="9" s="1"/>
  <c r="B151" i="9"/>
  <c r="AA150" i="9"/>
  <c r="Y150" i="9"/>
  <c r="U150" i="9"/>
  <c r="W150" i="9" s="1"/>
  <c r="R150" i="9" a="1"/>
  <c r="R150" i="9" s="1"/>
  <c r="S150" i="9" s="1"/>
  <c r="B150" i="9"/>
  <c r="AD149" i="9"/>
  <c r="AC149" i="9"/>
  <c r="AA149" i="9"/>
  <c r="U149" i="9"/>
  <c r="W149" i="9" s="1"/>
  <c r="R149" i="9" a="1"/>
  <c r="R149" i="9" s="1"/>
  <c r="S149" i="9" s="1"/>
  <c r="B149" i="9"/>
  <c r="AB148" i="9"/>
  <c r="AA148" i="9"/>
  <c r="Y148" i="9"/>
  <c r="X148" i="9"/>
  <c r="U148" i="9"/>
  <c r="Z148" i="9" s="1"/>
  <c r="R148" i="9" a="1"/>
  <c r="R148" i="9" s="1"/>
  <c r="S148" i="9" s="1"/>
  <c r="B148" i="9"/>
  <c r="AD147" i="9"/>
  <c r="AC147" i="9"/>
  <c r="U147" i="9"/>
  <c r="Y147" i="9" s="1"/>
  <c r="R147" i="9" a="1"/>
  <c r="R147" i="9" s="1"/>
  <c r="S147" i="9" s="1"/>
  <c r="B147" i="9"/>
  <c r="U146" i="9"/>
  <c r="AC146" i="9" s="1"/>
  <c r="R146" i="9" a="1"/>
  <c r="R146" i="9" s="1"/>
  <c r="S146" i="9" s="1"/>
  <c r="B146" i="9"/>
  <c r="U145" i="9"/>
  <c r="W145" i="9" s="1"/>
  <c r="R145" i="9" a="1"/>
  <c r="R145" i="9" s="1"/>
  <c r="S145" i="9" s="1"/>
  <c r="B145" i="9"/>
  <c r="U144" i="9"/>
  <c r="AA144" i="9" s="1"/>
  <c r="R144" i="9" a="1"/>
  <c r="R144" i="9" s="1"/>
  <c r="S144" i="9" s="1"/>
  <c r="B144" i="9"/>
  <c r="Y143" i="9"/>
  <c r="W143" i="9"/>
  <c r="V143" i="9"/>
  <c r="U143" i="9"/>
  <c r="R143" i="9" a="1"/>
  <c r="R143" i="9" s="1"/>
  <c r="S143" i="9" s="1"/>
  <c r="B143" i="9"/>
  <c r="AA142" i="9"/>
  <c r="U142" i="9"/>
  <c r="R142" i="9" a="1"/>
  <c r="R142" i="9" s="1"/>
  <c r="S142" i="9" s="1"/>
  <c r="B142" i="9"/>
  <c r="AA141" i="9"/>
  <c r="Y141" i="9"/>
  <c r="X141" i="9"/>
  <c r="W141" i="9"/>
  <c r="U141" i="9"/>
  <c r="AB141" i="9" s="1"/>
  <c r="R141" i="9"/>
  <c r="S141" i="9" s="1"/>
  <c r="R141" i="9" a="1"/>
  <c r="B141" i="9"/>
  <c r="AD140" i="9"/>
  <c r="AC140" i="9"/>
  <c r="Y140" i="9"/>
  <c r="U140" i="9"/>
  <c r="V140" i="9" s="1"/>
  <c r="R140" i="9" a="1"/>
  <c r="R140" i="9" s="1"/>
  <c r="S140" i="9" s="1"/>
  <c r="B140" i="9"/>
  <c r="AC139" i="9"/>
  <c r="U139" i="9"/>
  <c r="AA139" i="9" s="1"/>
  <c r="R139" i="9" a="1"/>
  <c r="R139" i="9" s="1"/>
  <c r="S139" i="9" s="1"/>
  <c r="B139" i="9"/>
  <c r="AC138" i="9"/>
  <c r="AA138" i="9"/>
  <c r="U138" i="9"/>
  <c r="R138" i="9" a="1"/>
  <c r="R138" i="9" s="1"/>
  <c r="S138" i="9" s="1"/>
  <c r="B138" i="9"/>
  <c r="AA137" i="9"/>
  <c r="Z137" i="9"/>
  <c r="Y137" i="9"/>
  <c r="X137" i="9"/>
  <c r="U137" i="9"/>
  <c r="AC137" i="9" s="1"/>
  <c r="R137" i="9" a="1"/>
  <c r="R137" i="9" s="1"/>
  <c r="S137" i="9" s="1"/>
  <c r="B137" i="9"/>
  <c r="U136" i="9"/>
  <c r="R136" i="9" a="1"/>
  <c r="R136" i="9" s="1"/>
  <c r="S136" i="9" s="1"/>
  <c r="B136" i="9"/>
  <c r="AB135" i="9"/>
  <c r="AA135" i="9"/>
  <c r="W135" i="9"/>
  <c r="U135" i="9"/>
  <c r="AC135" i="9" s="1"/>
  <c r="R135" i="9" a="1"/>
  <c r="R135" i="9" s="1"/>
  <c r="S135" i="9" s="1"/>
  <c r="B135" i="9"/>
  <c r="Z134" i="9"/>
  <c r="U134" i="9"/>
  <c r="AC134" i="9" s="1"/>
  <c r="R134" i="9" a="1"/>
  <c r="R134" i="9" s="1"/>
  <c r="S134" i="9" s="1"/>
  <c r="B134" i="9"/>
  <c r="AD133" i="9"/>
  <c r="Y133" i="9"/>
  <c r="X133" i="9"/>
  <c r="W133" i="9"/>
  <c r="V133" i="9"/>
  <c r="U133" i="9"/>
  <c r="AC133" i="9" s="1"/>
  <c r="R133" i="9" a="1"/>
  <c r="R133" i="9" s="1"/>
  <c r="S133" i="9" s="1"/>
  <c r="B133" i="9"/>
  <c r="U132" i="9"/>
  <c r="AD132" i="9" s="1"/>
  <c r="R132" i="9" a="1"/>
  <c r="R132" i="9" s="1"/>
  <c r="S132" i="9" s="1"/>
  <c r="B132" i="9"/>
  <c r="U131" i="9"/>
  <c r="W131" i="9" s="1"/>
  <c r="R131" i="9" a="1"/>
  <c r="R131" i="9" s="1"/>
  <c r="S131" i="9" s="1"/>
  <c r="B131" i="9"/>
  <c r="Z130" i="9"/>
  <c r="U130" i="9"/>
  <c r="R130" i="9" a="1"/>
  <c r="R130" i="9" s="1"/>
  <c r="S130" i="9" s="1"/>
  <c r="B130" i="9"/>
  <c r="AA129" i="9"/>
  <c r="Y129" i="9"/>
  <c r="X129" i="9"/>
  <c r="W129" i="9"/>
  <c r="U129" i="9"/>
  <c r="AC129" i="9" s="1"/>
  <c r="R129" i="9"/>
  <c r="S129" i="9" s="1"/>
  <c r="R129" i="9" a="1"/>
  <c r="B129" i="9"/>
  <c r="AD128" i="9"/>
  <c r="AC128" i="9"/>
  <c r="Y128" i="9"/>
  <c r="U128" i="9"/>
  <c r="V128" i="9" s="1"/>
  <c r="R128" i="9"/>
  <c r="S128" i="9" s="1"/>
  <c r="R128" i="9" a="1"/>
  <c r="B128" i="9"/>
  <c r="AC127" i="9"/>
  <c r="U127" i="9"/>
  <c r="AA127" i="9" s="1"/>
  <c r="R127" i="9" a="1"/>
  <c r="R127" i="9" s="1"/>
  <c r="S127" i="9" s="1"/>
  <c r="B127" i="9"/>
  <c r="AC126" i="9"/>
  <c r="AA126" i="9"/>
  <c r="U126" i="9"/>
  <c r="R126" i="9" a="1"/>
  <c r="R126" i="9" s="1"/>
  <c r="S126" i="9" s="1"/>
  <c r="B126" i="9"/>
  <c r="AA125" i="9"/>
  <c r="Y125" i="9"/>
  <c r="X125" i="9"/>
  <c r="W125" i="9"/>
  <c r="U125" i="9"/>
  <c r="AC125" i="9" s="1"/>
  <c r="R125" i="9"/>
  <c r="S125" i="9" s="1"/>
  <c r="R125" i="9" a="1"/>
  <c r="B125" i="9"/>
  <c r="U124" i="9"/>
  <c r="R124" i="9"/>
  <c r="S124" i="9" s="1"/>
  <c r="R124" i="9" a="1"/>
  <c r="B124" i="9"/>
  <c r="W123" i="9"/>
  <c r="U123" i="9"/>
  <c r="R123" i="9" a="1"/>
  <c r="R123" i="9" s="1"/>
  <c r="S123" i="9" s="1"/>
  <c r="B123" i="9"/>
  <c r="U122" i="9"/>
  <c r="R122" i="9" a="1"/>
  <c r="R122" i="9" s="1"/>
  <c r="S122" i="9" s="1"/>
  <c r="B122" i="9"/>
  <c r="V121" i="9"/>
  <c r="U121" i="9"/>
  <c r="R121" i="9" a="1"/>
  <c r="R121" i="9" s="1"/>
  <c r="S121" i="9" s="1"/>
  <c r="B121" i="9"/>
  <c r="U120" i="9"/>
  <c r="R120" i="9" a="1"/>
  <c r="R120" i="9" s="1"/>
  <c r="S120" i="9" s="1"/>
  <c r="B120" i="9"/>
  <c r="U119" i="9"/>
  <c r="AC119" i="9" s="1"/>
  <c r="R119" i="9" a="1"/>
  <c r="R119" i="9" s="1"/>
  <c r="S119" i="9" s="1"/>
  <c r="B119" i="9"/>
  <c r="U118" i="9"/>
  <c r="R118" i="9" a="1"/>
  <c r="R118" i="9" s="1"/>
  <c r="S118" i="9" s="1"/>
  <c r="B118" i="9"/>
  <c r="AD117" i="9"/>
  <c r="AA117" i="9"/>
  <c r="Y117" i="9"/>
  <c r="X117" i="9"/>
  <c r="W117" i="9"/>
  <c r="V117" i="9"/>
  <c r="U117" i="9"/>
  <c r="AC117" i="9" s="1"/>
  <c r="R117" i="9" a="1"/>
  <c r="R117" i="9" s="1"/>
  <c r="S117" i="9" s="1"/>
  <c r="B117" i="9"/>
  <c r="AD116" i="9"/>
  <c r="AC116" i="9"/>
  <c r="Y116" i="9"/>
  <c r="W116" i="9"/>
  <c r="U116" i="9"/>
  <c r="V116" i="9" s="1"/>
  <c r="R116" i="9" a="1"/>
  <c r="R116" i="9" s="1"/>
  <c r="S116" i="9" s="1"/>
  <c r="B116" i="9"/>
  <c r="AC115" i="9"/>
  <c r="AB115" i="9"/>
  <c r="U115" i="9"/>
  <c r="AA115" i="9" s="1"/>
  <c r="R115" i="9"/>
  <c r="S115" i="9" s="1"/>
  <c r="R115" i="9" a="1"/>
  <c r="B115" i="9"/>
  <c r="U114" i="9"/>
  <c r="AC114" i="9" s="1"/>
  <c r="R114" i="9" a="1"/>
  <c r="R114" i="9" s="1"/>
  <c r="S114" i="9" s="1"/>
  <c r="B114" i="9"/>
  <c r="Y113" i="9"/>
  <c r="X113" i="9"/>
  <c r="W113" i="9"/>
  <c r="U113" i="9"/>
  <c r="R113" i="9" a="1"/>
  <c r="R113" i="9" s="1"/>
  <c r="S113" i="9" s="1"/>
  <c r="B113" i="9"/>
  <c r="U112" i="9"/>
  <c r="R112" i="9" a="1"/>
  <c r="R112" i="9" s="1"/>
  <c r="S112" i="9" s="1"/>
  <c r="B112" i="9"/>
  <c r="U111" i="9"/>
  <c r="R111" i="9" a="1"/>
  <c r="R111" i="9" s="1"/>
  <c r="S111" i="9" s="1"/>
  <c r="B111" i="9"/>
  <c r="U110" i="9"/>
  <c r="R110" i="9" a="1"/>
  <c r="R110" i="9" s="1"/>
  <c r="S110" i="9" s="1"/>
  <c r="B110" i="9"/>
  <c r="AA109" i="9"/>
  <c r="Y109" i="9"/>
  <c r="X109" i="9"/>
  <c r="W109" i="9"/>
  <c r="U109" i="9"/>
  <c r="AC109" i="9" s="1"/>
  <c r="R109" i="9" a="1"/>
  <c r="R109" i="9" s="1"/>
  <c r="S109" i="9" s="1"/>
  <c r="B109" i="9"/>
  <c r="U108" i="9"/>
  <c r="R108" i="9" a="1"/>
  <c r="R108" i="9" s="1"/>
  <c r="S108" i="9" s="1"/>
  <c r="B108" i="9"/>
  <c r="U107" i="9"/>
  <c r="AA107" i="9" s="1"/>
  <c r="R107" i="9" a="1"/>
  <c r="R107" i="9" s="1"/>
  <c r="S107" i="9" s="1"/>
  <c r="B107" i="9"/>
  <c r="Y106" i="9"/>
  <c r="U106" i="9"/>
  <c r="Z106" i="9" s="1"/>
  <c r="R106" i="9" a="1"/>
  <c r="R106" i="9" s="1"/>
  <c r="S106" i="9" s="1"/>
  <c r="B106" i="9"/>
  <c r="U105" i="9"/>
  <c r="AD105" i="9" s="1"/>
  <c r="R105" i="9" a="1"/>
  <c r="R105" i="9" s="1"/>
  <c r="S105" i="9" s="1"/>
  <c r="B105" i="9"/>
  <c r="U104" i="9"/>
  <c r="R104" i="9" a="1"/>
  <c r="R104" i="9" s="1"/>
  <c r="S104" i="9" s="1"/>
  <c r="B104" i="9"/>
  <c r="U103" i="9"/>
  <c r="R103" i="9" a="1"/>
  <c r="R103" i="9" s="1"/>
  <c r="S103" i="9" s="1"/>
  <c r="B103" i="9"/>
  <c r="U102" i="9"/>
  <c r="R102" i="9" a="1"/>
  <c r="R102" i="9" s="1"/>
  <c r="S102" i="9" s="1"/>
  <c r="B102" i="9"/>
  <c r="U101" i="9"/>
  <c r="X101" i="9" s="1"/>
  <c r="R101" i="9" a="1"/>
  <c r="R101" i="9" s="1"/>
  <c r="S101" i="9" s="1"/>
  <c r="B101" i="9"/>
  <c r="U100" i="9"/>
  <c r="R100" i="9" a="1"/>
  <c r="R100" i="9" s="1"/>
  <c r="S100" i="9" s="1"/>
  <c r="B100" i="9"/>
  <c r="U99" i="9"/>
  <c r="R99" i="9" a="1"/>
  <c r="R99" i="9" s="1"/>
  <c r="S99" i="9" s="1"/>
  <c r="B99" i="9"/>
  <c r="U98" i="9"/>
  <c r="R98" i="9"/>
  <c r="S98" i="9" s="1"/>
  <c r="R98" i="9" a="1"/>
  <c r="B98" i="9"/>
  <c r="AC97" i="9"/>
  <c r="AA97" i="9"/>
  <c r="Z97" i="9"/>
  <c r="Y97" i="9"/>
  <c r="X97" i="9"/>
  <c r="W97" i="9"/>
  <c r="U97" i="9"/>
  <c r="AB97" i="9" s="1"/>
  <c r="R97" i="9" a="1"/>
  <c r="R97" i="9" s="1"/>
  <c r="S97" i="9" s="1"/>
  <c r="B97" i="9"/>
  <c r="AD96" i="9"/>
  <c r="AC96" i="9"/>
  <c r="U96" i="9"/>
  <c r="V96" i="9" s="1"/>
  <c r="R96" i="9"/>
  <c r="S96" i="9" s="1"/>
  <c r="R96" i="9" a="1"/>
  <c r="B96" i="9"/>
  <c r="U95" i="9"/>
  <c r="R95" i="9" a="1"/>
  <c r="R95" i="9" s="1"/>
  <c r="S95" i="9" s="1"/>
  <c r="B95" i="9"/>
  <c r="U94" i="9"/>
  <c r="Y94" i="9" s="1"/>
  <c r="R94" i="9" a="1"/>
  <c r="R94" i="9" s="1"/>
  <c r="S94" i="9" s="1"/>
  <c r="B94" i="9"/>
  <c r="U93" i="9"/>
  <c r="R93" i="9" a="1"/>
  <c r="R93" i="9" s="1"/>
  <c r="S93" i="9" s="1"/>
  <c r="B93" i="9"/>
  <c r="Y92" i="9"/>
  <c r="X92" i="9"/>
  <c r="W92" i="9"/>
  <c r="V92" i="9"/>
  <c r="U92" i="9"/>
  <c r="Z92" i="9" s="1"/>
  <c r="R92" i="9"/>
  <c r="S92" i="9" s="1"/>
  <c r="R92" i="9" a="1"/>
  <c r="B92" i="9"/>
  <c r="AD91" i="9"/>
  <c r="U91" i="9"/>
  <c r="AB91" i="9" s="1"/>
  <c r="R91" i="9"/>
  <c r="S91" i="9" s="1"/>
  <c r="R91" i="9" a="1"/>
  <c r="B91" i="9"/>
  <c r="U90" i="9"/>
  <c r="R90" i="9" a="1"/>
  <c r="R90" i="9" s="1"/>
  <c r="S90" i="9" s="1"/>
  <c r="B90" i="9"/>
  <c r="V89" i="9"/>
  <c r="U89" i="9"/>
  <c r="R89" i="9" a="1"/>
  <c r="R89" i="9" s="1"/>
  <c r="S89" i="9" s="1"/>
  <c r="B89" i="9"/>
  <c r="AC88" i="9"/>
  <c r="AB88" i="9"/>
  <c r="AA88" i="9"/>
  <c r="Y88" i="9"/>
  <c r="U88" i="9"/>
  <c r="Z88" i="9" s="1"/>
  <c r="R88" i="9" a="1"/>
  <c r="R88" i="9" s="1"/>
  <c r="S88" i="9" s="1"/>
  <c r="B88" i="9"/>
  <c r="U87" i="9"/>
  <c r="R87" i="9" a="1"/>
  <c r="R87" i="9" s="1"/>
  <c r="S87" i="9" s="1"/>
  <c r="B87" i="9"/>
  <c r="U86" i="9"/>
  <c r="R86" i="9" a="1"/>
  <c r="R86" i="9" s="1"/>
  <c r="S86" i="9" s="1"/>
  <c r="B86" i="9"/>
  <c r="U85" i="9"/>
  <c r="R85" i="9" a="1"/>
  <c r="R85" i="9" s="1"/>
  <c r="S85" i="9" s="1"/>
  <c r="B85" i="9"/>
  <c r="U84" i="9"/>
  <c r="R84" i="9"/>
  <c r="S84" i="9" s="1"/>
  <c r="R84" i="9" a="1"/>
  <c r="B84" i="9"/>
  <c r="U83" i="9"/>
  <c r="R83" i="9" a="1"/>
  <c r="R83" i="9" s="1"/>
  <c r="S83" i="9" s="1"/>
  <c r="B83" i="9"/>
  <c r="AC82" i="9"/>
  <c r="U82" i="9"/>
  <c r="W82" i="9" s="1"/>
  <c r="R82" i="9" a="1"/>
  <c r="R82" i="9" s="1"/>
  <c r="S82" i="9" s="1"/>
  <c r="B82" i="9"/>
  <c r="U81" i="9"/>
  <c r="R81" i="9" a="1"/>
  <c r="R81" i="9" s="1"/>
  <c r="S81" i="9" s="1"/>
  <c r="B81" i="9"/>
  <c r="AD80" i="9"/>
  <c r="U80" i="9"/>
  <c r="AC80" i="9" s="1"/>
  <c r="R80" i="9"/>
  <c r="S80" i="9" s="1"/>
  <c r="R80" i="9" a="1"/>
  <c r="B80" i="9"/>
  <c r="AC79" i="9"/>
  <c r="AB79" i="9"/>
  <c r="AA79" i="9"/>
  <c r="U79" i="9"/>
  <c r="X79" i="9" s="1"/>
  <c r="R79" i="9" a="1"/>
  <c r="R79" i="9" s="1"/>
  <c r="S79" i="9" s="1"/>
  <c r="B79" i="9"/>
  <c r="U78" i="9"/>
  <c r="R78" i="9" a="1"/>
  <c r="R78" i="9" s="1"/>
  <c r="S78" i="9" s="1"/>
  <c r="B78" i="9"/>
  <c r="U77" i="9"/>
  <c r="AD77" i="9" s="1"/>
  <c r="R77" i="9" a="1"/>
  <c r="R77" i="9" s="1"/>
  <c r="S77" i="9" s="1"/>
  <c r="B77" i="9"/>
  <c r="Y76" i="9"/>
  <c r="X76" i="9"/>
  <c r="W76" i="9"/>
  <c r="V76" i="9"/>
  <c r="U76" i="9"/>
  <c r="Z76" i="9" s="1"/>
  <c r="R76" i="9" a="1"/>
  <c r="R76" i="9" s="1"/>
  <c r="S76" i="9" s="1"/>
  <c r="B76" i="9"/>
  <c r="U75" i="9"/>
  <c r="AD75" i="9" s="1"/>
  <c r="R75" i="9" a="1"/>
  <c r="R75" i="9" s="1"/>
  <c r="S75" i="9" s="1"/>
  <c r="B75" i="9"/>
  <c r="U74" i="9"/>
  <c r="R74" i="9" a="1"/>
  <c r="R74" i="9" s="1"/>
  <c r="S74" i="9" s="1"/>
  <c r="B74" i="9"/>
  <c r="U73" i="9"/>
  <c r="R73" i="9" a="1"/>
  <c r="R73" i="9" s="1"/>
  <c r="S73" i="9" s="1"/>
  <c r="B73" i="9"/>
  <c r="AD72" i="9"/>
  <c r="W72" i="9"/>
  <c r="U72" i="9"/>
  <c r="R72" i="9" a="1"/>
  <c r="R72" i="9" s="1"/>
  <c r="S72" i="9" s="1"/>
  <c r="B72" i="9"/>
  <c r="U71" i="9"/>
  <c r="R71" i="9" a="1"/>
  <c r="R71" i="9" s="1"/>
  <c r="S71" i="9" s="1"/>
  <c r="B71" i="9"/>
  <c r="AC70" i="9"/>
  <c r="U70" i="9"/>
  <c r="AB70" i="9" s="1"/>
  <c r="R70" i="9" a="1"/>
  <c r="R70" i="9" s="1"/>
  <c r="S70" i="9" s="1"/>
  <c r="B70" i="9"/>
  <c r="AA69" i="9"/>
  <c r="Z69" i="9"/>
  <c r="Y69" i="9"/>
  <c r="X69" i="9"/>
  <c r="U69" i="9"/>
  <c r="AD69" i="9" s="1"/>
  <c r="R69" i="9"/>
  <c r="S69" i="9" s="1"/>
  <c r="R69" i="9" a="1"/>
  <c r="B69" i="9"/>
  <c r="AD68" i="9"/>
  <c r="Y68" i="9"/>
  <c r="X68" i="9"/>
  <c r="U68" i="9"/>
  <c r="R68" i="9" a="1"/>
  <c r="R68" i="9" s="1"/>
  <c r="S68" i="9" s="1"/>
  <c r="B68" i="9"/>
  <c r="U67" i="9"/>
  <c r="R67" i="9"/>
  <c r="S67" i="9" s="1"/>
  <c r="R67" i="9" a="1"/>
  <c r="B67" i="9"/>
  <c r="U66" i="9"/>
  <c r="AB66" i="9" s="1"/>
  <c r="R66" i="9" a="1"/>
  <c r="R66" i="9" s="1"/>
  <c r="S66" i="9" s="1"/>
  <c r="B66" i="9"/>
  <c r="AA65" i="9"/>
  <c r="Y65" i="9"/>
  <c r="X65" i="9"/>
  <c r="W65" i="9"/>
  <c r="U65" i="9"/>
  <c r="R65" i="9" a="1"/>
  <c r="R65" i="9" s="1"/>
  <c r="S65" i="9" s="1"/>
  <c r="B65" i="9"/>
  <c r="AD64" i="9"/>
  <c r="X64" i="9"/>
  <c r="W64" i="9"/>
  <c r="V64" i="9"/>
  <c r="U64" i="9"/>
  <c r="R64" i="9" a="1"/>
  <c r="R64" i="9" s="1"/>
  <c r="S64" i="9" s="1"/>
  <c r="B64" i="9"/>
  <c r="AD63" i="9"/>
  <c r="U63" i="9"/>
  <c r="AC63" i="9" s="1"/>
  <c r="R63" i="9"/>
  <c r="S63" i="9" s="1"/>
  <c r="R63" i="9" a="1"/>
  <c r="B63" i="9"/>
  <c r="U62" i="9"/>
  <c r="R62" i="9" a="1"/>
  <c r="R62" i="9" s="1"/>
  <c r="S62" i="9" s="1"/>
  <c r="B62" i="9"/>
  <c r="AB61" i="9"/>
  <c r="AA61" i="9"/>
  <c r="Z61" i="9"/>
  <c r="Y61" i="9"/>
  <c r="U61" i="9"/>
  <c r="R61" i="9" a="1"/>
  <c r="R61" i="9" s="1"/>
  <c r="S61" i="9" s="1"/>
  <c r="B61" i="9"/>
  <c r="AD60" i="9"/>
  <c r="Y60" i="9"/>
  <c r="X60" i="9"/>
  <c r="V60" i="9"/>
  <c r="U60" i="9"/>
  <c r="R60" i="9" a="1"/>
  <c r="R60" i="9" s="1"/>
  <c r="S60" i="9" s="1"/>
  <c r="B60" i="9"/>
  <c r="U59" i="9"/>
  <c r="W59" i="9" s="1"/>
  <c r="R59" i="9"/>
  <c r="S59" i="9" s="1"/>
  <c r="R59" i="9" a="1"/>
  <c r="B59" i="9"/>
  <c r="U58" i="9"/>
  <c r="AA58" i="9" s="1"/>
  <c r="R58" i="9" a="1"/>
  <c r="R58" i="9" s="1"/>
  <c r="S58" i="9" s="1"/>
  <c r="B58" i="9"/>
  <c r="U57" i="9"/>
  <c r="AD57" i="9" s="1"/>
  <c r="R57" i="9" a="1"/>
  <c r="R57" i="9" s="1"/>
  <c r="S57" i="9" s="1"/>
  <c r="B57" i="9"/>
  <c r="U56" i="9"/>
  <c r="AB56" i="9" s="1"/>
  <c r="R56" i="9" a="1"/>
  <c r="R56" i="9" s="1"/>
  <c r="S56" i="9" s="1"/>
  <c r="B56" i="9"/>
  <c r="U55" i="9"/>
  <c r="R55" i="9" a="1"/>
  <c r="R55" i="9" s="1"/>
  <c r="S55" i="9" s="1"/>
  <c r="B55" i="9"/>
  <c r="U54" i="9"/>
  <c r="R54" i="9" a="1"/>
  <c r="R54" i="9" s="1"/>
  <c r="S54" i="9" s="1"/>
  <c r="B54" i="9"/>
  <c r="AB53" i="9"/>
  <c r="AA53" i="9"/>
  <c r="Z53" i="9"/>
  <c r="Y53" i="9"/>
  <c r="X53" i="9"/>
  <c r="W53" i="9"/>
  <c r="U53" i="9"/>
  <c r="AD53" i="9" s="1"/>
  <c r="R53" i="9" a="1"/>
  <c r="R53" i="9" s="1"/>
  <c r="S53" i="9" s="1"/>
  <c r="B53" i="9"/>
  <c r="AD52" i="9"/>
  <c r="Y52" i="9"/>
  <c r="X52" i="9"/>
  <c r="W52" i="9"/>
  <c r="V52" i="9"/>
  <c r="U52" i="9"/>
  <c r="AB52" i="9" s="1"/>
  <c r="R52" i="9" a="1"/>
  <c r="R52" i="9" s="1"/>
  <c r="S52" i="9" s="1"/>
  <c r="B52" i="9"/>
  <c r="U51" i="9"/>
  <c r="AB51" i="9" s="1"/>
  <c r="R51" i="9" a="1"/>
  <c r="R51" i="9" s="1"/>
  <c r="S51" i="9" s="1"/>
  <c r="B51" i="9"/>
  <c r="V50" i="9"/>
  <c r="U50" i="9"/>
  <c r="AA50" i="9" s="1"/>
  <c r="R50" i="9" a="1"/>
  <c r="R50" i="9" s="1"/>
  <c r="S50" i="9" s="1"/>
  <c r="B50" i="9"/>
  <c r="U49" i="9"/>
  <c r="AD49" i="9" s="1"/>
  <c r="R49" i="9" a="1"/>
  <c r="R49" i="9" s="1"/>
  <c r="S49" i="9" s="1"/>
  <c r="B49" i="9"/>
  <c r="U48" i="9"/>
  <c r="AD48" i="9" s="1"/>
  <c r="R48" i="9" a="1"/>
  <c r="R48" i="9" s="1"/>
  <c r="S48" i="9" s="1"/>
  <c r="B48" i="9"/>
  <c r="AD47" i="9"/>
  <c r="AC47" i="9"/>
  <c r="AB47" i="9"/>
  <c r="X47" i="9"/>
  <c r="W47" i="9"/>
  <c r="V47" i="9"/>
  <c r="U47" i="9"/>
  <c r="AA47" i="9" s="1"/>
  <c r="R47" i="9" a="1"/>
  <c r="R47" i="9" s="1"/>
  <c r="S47" i="9" s="1"/>
  <c r="B47" i="9"/>
  <c r="AC46" i="9"/>
  <c r="U46" i="9"/>
  <c r="R46" i="9"/>
  <c r="S46" i="9" s="1"/>
  <c r="R46" i="9" a="1"/>
  <c r="B46" i="9"/>
  <c r="AA45" i="9"/>
  <c r="Z45" i="9"/>
  <c r="Y45" i="9"/>
  <c r="X45" i="9"/>
  <c r="W45" i="9"/>
  <c r="U45" i="9"/>
  <c r="AD45" i="9" s="1"/>
  <c r="R45" i="9" a="1"/>
  <c r="R45" i="9" s="1"/>
  <c r="S45" i="9" s="1"/>
  <c r="B45" i="9"/>
  <c r="U44" i="9"/>
  <c r="AD44" i="9" s="1"/>
  <c r="R44" i="9" a="1"/>
  <c r="R44" i="9" s="1"/>
  <c r="S44" i="9" s="1"/>
  <c r="B44" i="9"/>
  <c r="AD43" i="9"/>
  <c r="U43" i="9"/>
  <c r="AC43" i="9" s="1"/>
  <c r="R43" i="9" a="1"/>
  <c r="R43" i="9" s="1"/>
  <c r="S43" i="9" s="1"/>
  <c r="B43" i="9"/>
  <c r="AC42" i="9"/>
  <c r="AB42" i="9"/>
  <c r="U42" i="9"/>
  <c r="AD42" i="9" s="1"/>
  <c r="R42" i="9" a="1"/>
  <c r="R42" i="9" s="1"/>
  <c r="S42" i="9" s="1"/>
  <c r="B42" i="9"/>
  <c r="AB41" i="9"/>
  <c r="U41" i="9"/>
  <c r="AD41" i="9" s="1"/>
  <c r="R41" i="9" a="1"/>
  <c r="R41" i="9" s="1"/>
  <c r="S41" i="9" s="1"/>
  <c r="B41" i="9"/>
  <c r="X40" i="9"/>
  <c r="W40" i="9"/>
  <c r="V40" i="9"/>
  <c r="U40" i="9"/>
  <c r="AC40" i="9" s="1"/>
  <c r="R40" i="9" a="1"/>
  <c r="R40" i="9" s="1"/>
  <c r="S40" i="9" s="1"/>
  <c r="B40" i="9"/>
  <c r="U39" i="9"/>
  <c r="X39" i="9" s="1"/>
  <c r="R39" i="9"/>
  <c r="S39" i="9" s="1"/>
  <c r="R39" i="9" a="1"/>
  <c r="B39" i="9"/>
  <c r="U38" i="9"/>
  <c r="AD38" i="9" s="1"/>
  <c r="R38" i="9" a="1"/>
  <c r="R38" i="9" s="1"/>
  <c r="S38" i="9" s="1"/>
  <c r="B38" i="9"/>
  <c r="AB37" i="9"/>
  <c r="AA37" i="9"/>
  <c r="Z37" i="9"/>
  <c r="U37" i="9"/>
  <c r="AD37" i="9" s="1"/>
  <c r="R37" i="9" a="1"/>
  <c r="R37" i="9" s="1"/>
  <c r="S37" i="9" s="1"/>
  <c r="B37" i="9"/>
  <c r="AD36" i="9"/>
  <c r="U36" i="9"/>
  <c r="AC36" i="9" s="1"/>
  <c r="R36" i="9" a="1"/>
  <c r="R36" i="9" s="1"/>
  <c r="S36" i="9" s="1"/>
  <c r="B36" i="9"/>
  <c r="X35" i="9"/>
  <c r="V35" i="9"/>
  <c r="U35" i="9"/>
  <c r="AB35" i="9" s="1"/>
  <c r="R35" i="9"/>
  <c r="S35" i="9" s="1"/>
  <c r="R35" i="9" a="1"/>
  <c r="B35" i="9"/>
  <c r="U34" i="9"/>
  <c r="AA34" i="9" s="1"/>
  <c r="R34" i="9" a="1"/>
  <c r="R34" i="9" s="1"/>
  <c r="S34" i="9" s="1"/>
  <c r="B34" i="9"/>
  <c r="W33" i="9"/>
  <c r="U33" i="9"/>
  <c r="AD33" i="9" s="1"/>
  <c r="R33" i="9" a="1"/>
  <c r="R33" i="9" s="1"/>
  <c r="S33" i="9" s="1"/>
  <c r="B33" i="9"/>
  <c r="U32" i="9"/>
  <c r="X32" i="9" s="1"/>
  <c r="R32" i="9" a="1"/>
  <c r="R32" i="9" s="1"/>
  <c r="S32" i="9" s="1"/>
  <c r="B32" i="9"/>
  <c r="U31" i="9"/>
  <c r="Z31" i="9" s="1"/>
  <c r="R31" i="9" a="1"/>
  <c r="R31" i="9" s="1"/>
  <c r="S31" i="9" s="1"/>
  <c r="B31" i="9"/>
  <c r="AC30" i="9"/>
  <c r="AB30" i="9"/>
  <c r="AA30" i="9"/>
  <c r="U30" i="9"/>
  <c r="X30" i="9" s="1"/>
  <c r="R30" i="9" a="1"/>
  <c r="R30" i="9" s="1"/>
  <c r="S30" i="9" s="1"/>
  <c r="B30" i="9"/>
  <c r="Z29" i="9"/>
  <c r="Y29" i="9"/>
  <c r="X29" i="9"/>
  <c r="W29" i="9"/>
  <c r="U29" i="9"/>
  <c r="R29" i="9" a="1"/>
  <c r="R29" i="9" s="1"/>
  <c r="S29" i="9" s="1"/>
  <c r="B29" i="9"/>
  <c r="AA28" i="9"/>
  <c r="U28" i="9"/>
  <c r="AB28" i="9" s="1"/>
  <c r="R28" i="9" a="1"/>
  <c r="R28" i="9" s="1"/>
  <c r="S28" i="9" s="1"/>
  <c r="B28" i="9"/>
  <c r="V27" i="9"/>
  <c r="U27" i="9"/>
  <c r="Z27" i="9" s="1"/>
  <c r="R27" i="9" a="1"/>
  <c r="R27" i="9" s="1"/>
  <c r="S27" i="9" s="1"/>
  <c r="B27" i="9"/>
  <c r="U26" i="9"/>
  <c r="X26" i="9" s="1"/>
  <c r="R26" i="9"/>
  <c r="S26" i="9" s="1"/>
  <c r="R26" i="9" a="1"/>
  <c r="B26" i="9"/>
  <c r="Y25" i="9"/>
  <c r="U25" i="9"/>
  <c r="AC25" i="9" s="1"/>
  <c r="R25" i="9" a="1"/>
  <c r="R25" i="9" s="1"/>
  <c r="S25" i="9" s="1"/>
  <c r="B25" i="9"/>
  <c r="U24" i="9"/>
  <c r="AB24" i="9" s="1"/>
  <c r="R24" i="9"/>
  <c r="S24" i="9" s="1"/>
  <c r="R24" i="9" a="1"/>
  <c r="B24" i="9"/>
  <c r="AC23" i="9"/>
  <c r="AB23" i="9"/>
  <c r="AA23" i="9"/>
  <c r="Y23" i="9"/>
  <c r="U23" i="9"/>
  <c r="Z23" i="9" s="1"/>
  <c r="R23" i="9"/>
  <c r="S23" i="9" s="1"/>
  <c r="R23" i="9" a="1"/>
  <c r="B23" i="9"/>
  <c r="AA22" i="9"/>
  <c r="Z22" i="9"/>
  <c r="Y22" i="9"/>
  <c r="W22" i="9"/>
  <c r="V22" i="9"/>
  <c r="U22" i="9"/>
  <c r="X22" i="9" s="1"/>
  <c r="R22" i="9" a="1"/>
  <c r="R22" i="9" s="1"/>
  <c r="S22" i="9" s="1"/>
  <c r="B22" i="9"/>
  <c r="U21" i="9"/>
  <c r="AC21" i="9" s="1"/>
  <c r="R21" i="9" a="1"/>
  <c r="R21" i="9" s="1"/>
  <c r="S21" i="9" s="1"/>
  <c r="B21" i="9"/>
  <c r="Y20" i="9"/>
  <c r="X20" i="9"/>
  <c r="W20" i="9"/>
  <c r="V20" i="9"/>
  <c r="U20" i="9"/>
  <c r="AB20" i="9" s="1"/>
  <c r="R20" i="9" a="1"/>
  <c r="R20" i="9" s="1"/>
  <c r="S20" i="9" s="1"/>
  <c r="B20" i="9"/>
  <c r="U19" i="9"/>
  <c r="Z19" i="9" s="1"/>
  <c r="R19" i="9"/>
  <c r="S19" i="9" s="1"/>
  <c r="R19" i="9" a="1"/>
  <c r="B19" i="9"/>
  <c r="W18" i="9"/>
  <c r="U18" i="9"/>
  <c r="X18" i="9" s="1"/>
  <c r="R18" i="9" a="1"/>
  <c r="R18" i="9" s="1"/>
  <c r="S18" i="9" s="1"/>
  <c r="B18" i="9"/>
  <c r="U17" i="9"/>
  <c r="AB17" i="9" s="1"/>
  <c r="R17" i="9" a="1"/>
  <c r="R17" i="9" s="1"/>
  <c r="S17" i="9" s="1"/>
  <c r="B17" i="9"/>
  <c r="U16" i="9"/>
  <c r="AB16" i="9" s="1"/>
  <c r="R16" i="9" a="1"/>
  <c r="R16" i="9" s="1"/>
  <c r="S16" i="9" s="1"/>
  <c r="B16" i="9"/>
  <c r="U15" i="9"/>
  <c r="Z15" i="9" s="1"/>
  <c r="S15" i="9"/>
  <c r="R15" i="9"/>
  <c r="R15" i="9" a="1"/>
  <c r="B15" i="9"/>
  <c r="AA14" i="9"/>
  <c r="U14" i="9"/>
  <c r="X14" i="9" s="1"/>
  <c r="R14" i="9" a="1"/>
  <c r="R14" i="9" s="1"/>
  <c r="S14" i="9" s="1"/>
  <c r="B14" i="9"/>
  <c r="U13" i="9"/>
  <c r="AA13" i="9" s="1"/>
  <c r="R13" i="9" a="1"/>
  <c r="R13" i="9" s="1"/>
  <c r="S13" i="9" s="1"/>
  <c r="B13" i="9"/>
  <c r="U12" i="9"/>
  <c r="AB12" i="9" s="1"/>
  <c r="R12" i="9" a="1"/>
  <c r="R12" i="9" s="1"/>
  <c r="S12" i="9" s="1"/>
  <c r="B12" i="9"/>
  <c r="U11" i="9"/>
  <c r="Z11" i="9" s="1"/>
  <c r="R11" i="9"/>
  <c r="S11" i="9" s="1"/>
  <c r="R11" i="9" a="1"/>
  <c r="B11" i="9"/>
  <c r="U10" i="9"/>
  <c r="X10" i="9" s="1"/>
  <c r="R10" i="9" a="1"/>
  <c r="R10" i="9" s="1"/>
  <c r="S10" i="9" s="1"/>
  <c r="B10" i="9"/>
  <c r="U9" i="9"/>
  <c r="X9" i="9" s="1"/>
  <c r="R9" i="9" a="1"/>
  <c r="R9" i="9" s="1"/>
  <c r="S9" i="9" s="1"/>
  <c r="B9" i="9"/>
  <c r="U8" i="9"/>
  <c r="AB8" i="9" s="1"/>
  <c r="R8" i="9"/>
  <c r="S8" i="9" s="1"/>
  <c r="R8" i="9" a="1"/>
  <c r="B8" i="9"/>
  <c r="AC7" i="9"/>
  <c r="AB7" i="9"/>
  <c r="AA7" i="9"/>
  <c r="Y7" i="9"/>
  <c r="U7" i="9"/>
  <c r="Z7" i="9" s="1"/>
  <c r="R7" i="9"/>
  <c r="S7" i="9" s="1"/>
  <c r="R7" i="9" a="1"/>
  <c r="B7" i="9"/>
  <c r="AA6" i="9"/>
  <c r="Z6" i="9"/>
  <c r="Y6" i="9"/>
  <c r="W6" i="9"/>
  <c r="V6" i="9"/>
  <c r="U6" i="9"/>
  <c r="X6" i="9" s="1"/>
  <c r="R6" i="9" a="1"/>
  <c r="R6" i="9" s="1"/>
  <c r="S6" i="9" s="1"/>
  <c r="B6" i="9"/>
  <c r="AA5" i="9"/>
  <c r="U5" i="9"/>
  <c r="Z5" i="9" s="1"/>
  <c r="R5" i="9" a="1"/>
  <c r="R5" i="9" s="1"/>
  <c r="S5" i="9" s="1"/>
  <c r="B5" i="9"/>
  <c r="Z4" i="9"/>
  <c r="Y4" i="9"/>
  <c r="X4" i="9"/>
  <c r="W4" i="9"/>
  <c r="V4" i="9"/>
  <c r="U4" i="9"/>
  <c r="AB4" i="9" s="1"/>
  <c r="R4" i="9" a="1"/>
  <c r="R4" i="9" s="1"/>
  <c r="S4" i="9" s="1"/>
  <c r="B4" i="9"/>
  <c r="U3" i="9"/>
  <c r="Z3" i="9" s="1"/>
  <c r="S3" i="9"/>
  <c r="R3" i="9"/>
  <c r="R3" i="9" a="1"/>
  <c r="B3" i="9"/>
  <c r="AA391" i="7"/>
  <c r="Y391" i="7"/>
  <c r="U391" i="7"/>
  <c r="AD391" i="7" s="1"/>
  <c r="R391" i="7" a="1"/>
  <c r="R391" i="7" s="1"/>
  <c r="S391" i="7" s="1"/>
  <c r="B391" i="7"/>
  <c r="U390" i="7"/>
  <c r="R390" i="7"/>
  <c r="S390" i="7" s="1"/>
  <c r="R390" i="7" a="1"/>
  <c r="B390" i="7"/>
  <c r="AC389" i="7"/>
  <c r="V389" i="7"/>
  <c r="U389" i="7"/>
  <c r="W389" i="7" s="1"/>
  <c r="R389" i="7" a="1"/>
  <c r="R389" i="7" s="1"/>
  <c r="S389" i="7" s="1"/>
  <c r="B389" i="7"/>
  <c r="AB388" i="7"/>
  <c r="U388" i="7"/>
  <c r="AC388" i="7" s="1"/>
  <c r="R388" i="7" a="1"/>
  <c r="R388" i="7" s="1"/>
  <c r="S388" i="7" s="1"/>
  <c r="B388" i="7"/>
  <c r="AA387" i="7"/>
  <c r="Z387" i="7"/>
  <c r="Y387" i="7"/>
  <c r="X387" i="7"/>
  <c r="U387" i="7"/>
  <c r="AD387" i="7" s="1"/>
  <c r="R387" i="7" a="1"/>
  <c r="R387" i="7" s="1"/>
  <c r="S387" i="7" s="1"/>
  <c r="B387" i="7"/>
  <c r="AD386" i="7"/>
  <c r="AA386" i="7"/>
  <c r="Y386" i="7"/>
  <c r="W386" i="7"/>
  <c r="U386" i="7"/>
  <c r="AB386" i="7" s="1"/>
  <c r="R386" i="7" a="1"/>
  <c r="R386" i="7" s="1"/>
  <c r="S386" i="7" s="1"/>
  <c r="B386" i="7"/>
  <c r="AD385" i="7"/>
  <c r="V385" i="7"/>
  <c r="U385" i="7"/>
  <c r="AC385" i="7" s="1"/>
  <c r="R385" i="7" a="1"/>
  <c r="R385" i="7" s="1"/>
  <c r="S385" i="7" s="1"/>
  <c r="B385" i="7"/>
  <c r="AA384" i="7"/>
  <c r="U384" i="7"/>
  <c r="R384" i="7" a="1"/>
  <c r="R384" i="7" s="1"/>
  <c r="S384" i="7" s="1"/>
  <c r="B384" i="7"/>
  <c r="U383" i="7"/>
  <c r="R383" i="7" a="1"/>
  <c r="R383" i="7" s="1"/>
  <c r="S383" i="7" s="1"/>
  <c r="B383" i="7"/>
  <c r="X382" i="7"/>
  <c r="W382" i="7"/>
  <c r="V382" i="7"/>
  <c r="U382" i="7"/>
  <c r="AB382" i="7" s="1"/>
  <c r="R382" i="7"/>
  <c r="S382" i="7" s="1"/>
  <c r="R382" i="7" a="1"/>
  <c r="B382" i="7"/>
  <c r="AB381" i="7"/>
  <c r="W381" i="7"/>
  <c r="V381" i="7"/>
  <c r="U381" i="7"/>
  <c r="AD381" i="7" s="1"/>
  <c r="R381" i="7" a="1"/>
  <c r="R381" i="7" s="1"/>
  <c r="S381" i="7" s="1"/>
  <c r="B381" i="7"/>
  <c r="AC380" i="7"/>
  <c r="AB380" i="7"/>
  <c r="AA380" i="7"/>
  <c r="U380" i="7"/>
  <c r="Z380" i="7" s="1"/>
  <c r="R380" i="7" a="1"/>
  <c r="R380" i="7" s="1"/>
  <c r="S380" i="7" s="1"/>
  <c r="B380" i="7"/>
  <c r="Z379" i="7"/>
  <c r="Y379" i="7"/>
  <c r="X379" i="7"/>
  <c r="U379" i="7"/>
  <c r="AD379" i="7" s="1"/>
  <c r="R379" i="7" a="1"/>
  <c r="R379" i="7" s="1"/>
  <c r="S379" i="7" s="1"/>
  <c r="B379" i="7"/>
  <c r="U378" i="7"/>
  <c r="R378" i="7" a="1"/>
  <c r="R378" i="7" s="1"/>
  <c r="S378" i="7" s="1"/>
  <c r="B378" i="7"/>
  <c r="U377" i="7"/>
  <c r="R377" i="7"/>
  <c r="S377" i="7" s="1"/>
  <c r="R377" i="7" a="1"/>
  <c r="B377" i="7"/>
  <c r="U376" i="7"/>
  <c r="S376" i="7"/>
  <c r="R376" i="7"/>
  <c r="R376" i="7" a="1"/>
  <c r="B376" i="7"/>
  <c r="U375" i="7"/>
  <c r="R375" i="7" a="1"/>
  <c r="R375" i="7" s="1"/>
  <c r="S375" i="7" s="1"/>
  <c r="B375" i="7"/>
  <c r="AD374" i="7"/>
  <c r="W374" i="7"/>
  <c r="V374" i="7"/>
  <c r="U374" i="7"/>
  <c r="R374" i="7" a="1"/>
  <c r="R374" i="7" s="1"/>
  <c r="S374" i="7" s="1"/>
  <c r="B374" i="7"/>
  <c r="AD373" i="7"/>
  <c r="U373" i="7"/>
  <c r="R373" i="7" a="1"/>
  <c r="R373" i="7" s="1"/>
  <c r="S373" i="7" s="1"/>
  <c r="B373" i="7"/>
  <c r="AC372" i="7"/>
  <c r="U372" i="7"/>
  <c r="Z372" i="7" s="1"/>
  <c r="R372" i="7" a="1"/>
  <c r="R372" i="7" s="1"/>
  <c r="S372" i="7" s="1"/>
  <c r="B372" i="7"/>
  <c r="AA371" i="7"/>
  <c r="Z371" i="7"/>
  <c r="Y371" i="7"/>
  <c r="U371" i="7"/>
  <c r="AD371" i="7" s="1"/>
  <c r="R371" i="7" a="1"/>
  <c r="R371" i="7" s="1"/>
  <c r="S371" i="7" s="1"/>
  <c r="B371" i="7"/>
  <c r="U370" i="7"/>
  <c r="R370" i="7" a="1"/>
  <c r="R370" i="7" s="1"/>
  <c r="S370" i="7" s="1"/>
  <c r="B370" i="7"/>
  <c r="AD369" i="7"/>
  <c r="U369" i="7"/>
  <c r="R369" i="7" a="1"/>
  <c r="R369" i="7" s="1"/>
  <c r="S369" i="7" s="1"/>
  <c r="B369" i="7"/>
  <c r="AC368" i="7"/>
  <c r="AA368" i="7"/>
  <c r="U368" i="7"/>
  <c r="Z368" i="7" s="1"/>
  <c r="R368" i="7" a="1"/>
  <c r="R368" i="7" s="1"/>
  <c r="S368" i="7" s="1"/>
  <c r="B368" i="7"/>
  <c r="AA367" i="7"/>
  <c r="Y367" i="7"/>
  <c r="U367" i="7"/>
  <c r="AD367" i="7" s="1"/>
  <c r="R367" i="7" a="1"/>
  <c r="R367" i="7" s="1"/>
  <c r="S367" i="7" s="1"/>
  <c r="B367" i="7"/>
  <c r="AD366" i="7"/>
  <c r="U366" i="7"/>
  <c r="R366" i="7" a="1"/>
  <c r="R366" i="7" s="1"/>
  <c r="S366" i="7" s="1"/>
  <c r="B366" i="7"/>
  <c r="U365" i="7"/>
  <c r="R365" i="7"/>
  <c r="S365" i="7" s="1"/>
  <c r="R365" i="7" a="1"/>
  <c r="B365" i="7"/>
  <c r="U364" i="7"/>
  <c r="R364" i="7"/>
  <c r="S364" i="7" s="1"/>
  <c r="R364" i="7" a="1"/>
  <c r="B364" i="7"/>
  <c r="X363" i="7"/>
  <c r="U363" i="7"/>
  <c r="R363" i="7"/>
  <c r="S363" i="7" s="1"/>
  <c r="R363" i="7" a="1"/>
  <c r="B363" i="7"/>
  <c r="X362" i="7"/>
  <c r="W362" i="7"/>
  <c r="V362" i="7"/>
  <c r="U362" i="7"/>
  <c r="AB362" i="7" s="1"/>
  <c r="R362" i="7"/>
  <c r="S362" i="7" s="1"/>
  <c r="R362" i="7" a="1"/>
  <c r="B362" i="7"/>
  <c r="U361" i="7"/>
  <c r="R361" i="7"/>
  <c r="S361" i="7" s="1"/>
  <c r="R361" i="7" a="1"/>
  <c r="B361" i="7"/>
  <c r="U360" i="7"/>
  <c r="R360" i="7" a="1"/>
  <c r="R360" i="7" s="1"/>
  <c r="S360" i="7" s="1"/>
  <c r="B360" i="7"/>
  <c r="U359" i="7"/>
  <c r="R359" i="7" a="1"/>
  <c r="R359" i="7" s="1"/>
  <c r="S359" i="7" s="1"/>
  <c r="B359" i="7"/>
  <c r="AA358" i="7"/>
  <c r="U358" i="7"/>
  <c r="R358" i="7"/>
  <c r="S358" i="7" s="1"/>
  <c r="R358" i="7" a="1"/>
  <c r="B358" i="7"/>
  <c r="U357" i="7"/>
  <c r="R357" i="7"/>
  <c r="S357" i="7" s="1"/>
  <c r="R357" i="7" a="1"/>
  <c r="B357" i="7"/>
  <c r="U356" i="7"/>
  <c r="R356" i="7" a="1"/>
  <c r="R356" i="7" s="1"/>
  <c r="S356" i="7" s="1"/>
  <c r="B356" i="7"/>
  <c r="AA355" i="7"/>
  <c r="Z355" i="7"/>
  <c r="Y355" i="7"/>
  <c r="U355" i="7"/>
  <c r="R355" i="7" a="1"/>
  <c r="R355" i="7" s="1"/>
  <c r="S355" i="7" s="1"/>
  <c r="B355" i="7"/>
  <c r="AA354" i="7"/>
  <c r="Y354" i="7"/>
  <c r="X354" i="7"/>
  <c r="W354" i="7"/>
  <c r="V354" i="7"/>
  <c r="U354" i="7"/>
  <c r="AB354" i="7" s="1"/>
  <c r="R354" i="7"/>
  <c r="S354" i="7" s="1"/>
  <c r="R354" i="7" a="1"/>
  <c r="B354" i="7"/>
  <c r="AD353" i="7"/>
  <c r="AC353" i="7"/>
  <c r="U353" i="7"/>
  <c r="V353" i="7" s="1"/>
  <c r="R353" i="7"/>
  <c r="S353" i="7" s="1"/>
  <c r="R353" i="7" a="1"/>
  <c r="B353" i="7"/>
  <c r="U352" i="7"/>
  <c r="AA352" i="7" s="1"/>
  <c r="R352" i="7" a="1"/>
  <c r="R352" i="7" s="1"/>
  <c r="S352" i="7" s="1"/>
  <c r="B352" i="7"/>
  <c r="U351" i="7"/>
  <c r="R351" i="7" a="1"/>
  <c r="R351" i="7" s="1"/>
  <c r="S351" i="7" s="1"/>
  <c r="B351" i="7"/>
  <c r="U350" i="7"/>
  <c r="R350" i="7" a="1"/>
  <c r="R350" i="7" s="1"/>
  <c r="S350" i="7" s="1"/>
  <c r="B350" i="7"/>
  <c r="V349" i="7"/>
  <c r="U349" i="7"/>
  <c r="R349" i="7"/>
  <c r="S349" i="7" s="1"/>
  <c r="R349" i="7" a="1"/>
  <c r="B349" i="7"/>
  <c r="AB348" i="7"/>
  <c r="AA348" i="7"/>
  <c r="Z348" i="7"/>
  <c r="U348" i="7"/>
  <c r="AC348" i="7" s="1"/>
  <c r="R348" i="7" a="1"/>
  <c r="R348" i="7" s="1"/>
  <c r="S348" i="7" s="1"/>
  <c r="B348" i="7"/>
  <c r="Y347" i="7"/>
  <c r="X347" i="7"/>
  <c r="U347" i="7"/>
  <c r="R347" i="7" a="1"/>
  <c r="R347" i="7" s="1"/>
  <c r="S347" i="7" s="1"/>
  <c r="B347" i="7"/>
  <c r="X346" i="7"/>
  <c r="W346" i="7"/>
  <c r="V346" i="7"/>
  <c r="U346" i="7"/>
  <c r="AB346" i="7" s="1"/>
  <c r="R346" i="7"/>
  <c r="S346" i="7" s="1"/>
  <c r="R346" i="7" a="1"/>
  <c r="B346" i="7"/>
  <c r="U345" i="7"/>
  <c r="AB345" i="7" s="1"/>
  <c r="R345" i="7" a="1"/>
  <c r="R345" i="7" s="1"/>
  <c r="S345" i="7" s="1"/>
  <c r="B345" i="7"/>
  <c r="AB344" i="7"/>
  <c r="Z344" i="7"/>
  <c r="U344" i="7"/>
  <c r="R344" i="7" a="1"/>
  <c r="R344" i="7" s="1"/>
  <c r="S344" i="7" s="1"/>
  <c r="B344" i="7"/>
  <c r="AA343" i="7"/>
  <c r="Z343" i="7"/>
  <c r="Y343" i="7"/>
  <c r="X343" i="7"/>
  <c r="U343" i="7"/>
  <c r="AD343" i="7" s="1"/>
  <c r="R343" i="7" a="1"/>
  <c r="R343" i="7" s="1"/>
  <c r="S343" i="7" s="1"/>
  <c r="B343" i="7"/>
  <c r="Y342" i="7"/>
  <c r="U342" i="7"/>
  <c r="R342" i="7" a="1"/>
  <c r="R342" i="7" s="1"/>
  <c r="S342" i="7" s="1"/>
  <c r="B342" i="7"/>
  <c r="AD341" i="7"/>
  <c r="V341" i="7"/>
  <c r="U341" i="7"/>
  <c r="S341" i="7"/>
  <c r="R341" i="7" a="1"/>
  <c r="R341" i="7" s="1"/>
  <c r="B341" i="7"/>
  <c r="Z340" i="7"/>
  <c r="U340" i="7"/>
  <c r="R340" i="7" a="1"/>
  <c r="R340" i="7" s="1"/>
  <c r="S340" i="7" s="1"/>
  <c r="B340" i="7"/>
  <c r="U339" i="7"/>
  <c r="R339" i="7" a="1"/>
  <c r="R339" i="7" s="1"/>
  <c r="S339" i="7" s="1"/>
  <c r="B339" i="7"/>
  <c r="AA338" i="7"/>
  <c r="V338" i="7"/>
  <c r="U338" i="7"/>
  <c r="R338" i="7"/>
  <c r="S338" i="7" s="1"/>
  <c r="R338" i="7" a="1"/>
  <c r="B338" i="7"/>
  <c r="AB337" i="7"/>
  <c r="U337" i="7"/>
  <c r="V337" i="7" s="1"/>
  <c r="R337" i="7" a="1"/>
  <c r="R337" i="7" s="1"/>
  <c r="S337" i="7" s="1"/>
  <c r="B337" i="7"/>
  <c r="U336" i="7"/>
  <c r="R336" i="7" a="1"/>
  <c r="R336" i="7" s="1"/>
  <c r="S336" i="7" s="1"/>
  <c r="B336" i="7"/>
  <c r="Y335" i="7"/>
  <c r="X335" i="7"/>
  <c r="V335" i="7"/>
  <c r="U335" i="7"/>
  <c r="AD335" i="7" s="1"/>
  <c r="R335" i="7" a="1"/>
  <c r="R335" i="7" s="1"/>
  <c r="S335" i="7" s="1"/>
  <c r="B335" i="7"/>
  <c r="X334" i="7"/>
  <c r="U334" i="7"/>
  <c r="R334" i="7" a="1"/>
  <c r="R334" i="7" s="1"/>
  <c r="S334" i="7" s="1"/>
  <c r="B334" i="7"/>
  <c r="AA333" i="7"/>
  <c r="Z333" i="7"/>
  <c r="Y333" i="7"/>
  <c r="X333" i="7"/>
  <c r="V333" i="7"/>
  <c r="U333" i="7"/>
  <c r="W333" i="7" s="1"/>
  <c r="R333" i="7" a="1"/>
  <c r="R333" i="7" s="1"/>
  <c r="S333" i="7" s="1"/>
  <c r="B333" i="7"/>
  <c r="AB332" i="7"/>
  <c r="Z332" i="7"/>
  <c r="Y332" i="7"/>
  <c r="X332" i="7"/>
  <c r="W332" i="7"/>
  <c r="U332" i="7"/>
  <c r="AD332" i="7" s="1"/>
  <c r="R332" i="7" a="1"/>
  <c r="R332" i="7" s="1"/>
  <c r="S332" i="7" s="1"/>
  <c r="B332" i="7"/>
  <c r="U331" i="7"/>
  <c r="R331" i="7" a="1"/>
  <c r="R331" i="7" s="1"/>
  <c r="S331" i="7" s="1"/>
  <c r="B331" i="7"/>
  <c r="U330" i="7"/>
  <c r="R330" i="7"/>
  <c r="S330" i="7" s="1"/>
  <c r="R330" i="7" a="1"/>
  <c r="B330" i="7"/>
  <c r="AD329" i="7"/>
  <c r="V329" i="7"/>
  <c r="U329" i="7"/>
  <c r="R329" i="7"/>
  <c r="S329" i="7" s="1"/>
  <c r="R329" i="7" a="1"/>
  <c r="B329" i="7"/>
  <c r="U328" i="7"/>
  <c r="S328" i="7"/>
  <c r="R328" i="7" a="1"/>
  <c r="R328" i="7" s="1"/>
  <c r="B328" i="7"/>
  <c r="W327" i="7"/>
  <c r="U327" i="7"/>
  <c r="R327" i="7" a="1"/>
  <c r="R327" i="7" s="1"/>
  <c r="S327" i="7" s="1"/>
  <c r="B327" i="7"/>
  <c r="U326" i="7"/>
  <c r="R326" i="7"/>
  <c r="S326" i="7" s="1"/>
  <c r="R326" i="7" a="1"/>
  <c r="B326" i="7"/>
  <c r="V325" i="7"/>
  <c r="U325" i="7"/>
  <c r="R325" i="7" a="1"/>
  <c r="R325" i="7" s="1"/>
  <c r="S325" i="7" s="1"/>
  <c r="B325" i="7"/>
  <c r="Y324" i="7"/>
  <c r="W324" i="7"/>
  <c r="U324" i="7"/>
  <c r="R324" i="7" a="1"/>
  <c r="R324" i="7" s="1"/>
  <c r="S324" i="7" s="1"/>
  <c r="B324" i="7"/>
  <c r="U323" i="7"/>
  <c r="R323" i="7" a="1"/>
  <c r="R323" i="7" s="1"/>
  <c r="S323" i="7" s="1"/>
  <c r="B323" i="7"/>
  <c r="AD322" i="7"/>
  <c r="U322" i="7"/>
  <c r="R322" i="7"/>
  <c r="S322" i="7" s="1"/>
  <c r="R322" i="7" a="1"/>
  <c r="B322" i="7"/>
  <c r="U321" i="7"/>
  <c r="R321" i="7" a="1"/>
  <c r="R321" i="7" s="1"/>
  <c r="S321" i="7" s="1"/>
  <c r="B321" i="7"/>
  <c r="U320" i="7"/>
  <c r="R320" i="7" a="1"/>
  <c r="R320" i="7" s="1"/>
  <c r="S320" i="7" s="1"/>
  <c r="B320" i="7"/>
  <c r="U319" i="7"/>
  <c r="AC319" i="7" s="1"/>
  <c r="R319" i="7" a="1"/>
  <c r="R319" i="7" s="1"/>
  <c r="S319" i="7" s="1"/>
  <c r="B319" i="7"/>
  <c r="AD318" i="7"/>
  <c r="AA318" i="7"/>
  <c r="U318" i="7"/>
  <c r="AC318" i="7" s="1"/>
  <c r="R318" i="7"/>
  <c r="S318" i="7" s="1"/>
  <c r="R318" i="7" a="1"/>
  <c r="B318" i="7"/>
  <c r="U317" i="7"/>
  <c r="R317" i="7"/>
  <c r="S317" i="7" s="1"/>
  <c r="R317" i="7" a="1"/>
  <c r="B317" i="7"/>
  <c r="AB316" i="7"/>
  <c r="Z316" i="7"/>
  <c r="Y316" i="7"/>
  <c r="W316" i="7"/>
  <c r="U316" i="7"/>
  <c r="AD316" i="7" s="1"/>
  <c r="R316" i="7" a="1"/>
  <c r="R316" i="7" s="1"/>
  <c r="S316" i="7" s="1"/>
  <c r="B316" i="7"/>
  <c r="U315" i="7"/>
  <c r="R315" i="7" a="1"/>
  <c r="R315" i="7" s="1"/>
  <c r="S315" i="7" s="1"/>
  <c r="B315" i="7"/>
  <c r="AD314" i="7"/>
  <c r="U314" i="7"/>
  <c r="R314" i="7" a="1"/>
  <c r="R314" i="7" s="1"/>
  <c r="S314" i="7" s="1"/>
  <c r="B314" i="7"/>
  <c r="AD313" i="7"/>
  <c r="AB313" i="7"/>
  <c r="AA313" i="7"/>
  <c r="Y313" i="7"/>
  <c r="V313" i="7"/>
  <c r="U313" i="7"/>
  <c r="X313" i="7" s="1"/>
  <c r="R313" i="7" a="1"/>
  <c r="R313" i="7" s="1"/>
  <c r="S313" i="7" s="1"/>
  <c r="B313" i="7"/>
  <c r="AB312" i="7"/>
  <c r="Z312" i="7"/>
  <c r="Y312" i="7"/>
  <c r="U312" i="7"/>
  <c r="AD312" i="7" s="1"/>
  <c r="R312" i="7" a="1"/>
  <c r="R312" i="7" s="1"/>
  <c r="S312" i="7" s="1"/>
  <c r="B312" i="7"/>
  <c r="AC311" i="7"/>
  <c r="Z311" i="7"/>
  <c r="X311" i="7"/>
  <c r="U311" i="7"/>
  <c r="W311" i="7" s="1"/>
  <c r="R311" i="7" a="1"/>
  <c r="R311" i="7" s="1"/>
  <c r="S311" i="7" s="1"/>
  <c r="B311" i="7"/>
  <c r="U310" i="7"/>
  <c r="R310" i="7" a="1"/>
  <c r="R310" i="7" s="1"/>
  <c r="S310" i="7" s="1"/>
  <c r="B310" i="7"/>
  <c r="AD309" i="7"/>
  <c r="AB309" i="7"/>
  <c r="AA309" i="7"/>
  <c r="Y309" i="7"/>
  <c r="V309" i="7"/>
  <c r="U309" i="7"/>
  <c r="X309" i="7" s="1"/>
  <c r="R309" i="7" a="1"/>
  <c r="R309" i="7" s="1"/>
  <c r="S309" i="7" s="1"/>
  <c r="B309" i="7"/>
  <c r="AB308" i="7"/>
  <c r="Y308" i="7"/>
  <c r="U308" i="7"/>
  <c r="AD308" i="7" s="1"/>
  <c r="R308" i="7" a="1"/>
  <c r="R308" i="7" s="1"/>
  <c r="S308" i="7" s="1"/>
  <c r="B308" i="7"/>
  <c r="AC307" i="7"/>
  <c r="Z307" i="7"/>
  <c r="W307" i="7"/>
  <c r="U307" i="7"/>
  <c r="X307" i="7" s="1"/>
  <c r="R307" i="7" a="1"/>
  <c r="R307" i="7" s="1"/>
  <c r="S307" i="7" s="1"/>
  <c r="B307" i="7"/>
  <c r="AD306" i="7"/>
  <c r="AC306" i="7"/>
  <c r="AA306" i="7"/>
  <c r="V306" i="7"/>
  <c r="U306" i="7"/>
  <c r="X306" i="7" s="1"/>
  <c r="R306" i="7" a="1"/>
  <c r="R306" i="7" s="1"/>
  <c r="S306" i="7" s="1"/>
  <c r="B306" i="7"/>
  <c r="AD305" i="7"/>
  <c r="AB305" i="7"/>
  <c r="Y305" i="7"/>
  <c r="U305" i="7"/>
  <c r="X305" i="7" s="1"/>
  <c r="R305" i="7" a="1"/>
  <c r="R305" i="7" s="1"/>
  <c r="S305" i="7" s="1"/>
  <c r="B305" i="7"/>
  <c r="AB304" i="7"/>
  <c r="Y304" i="7"/>
  <c r="U304" i="7"/>
  <c r="AD304" i="7" s="1"/>
  <c r="R304" i="7" a="1"/>
  <c r="R304" i="7" s="1"/>
  <c r="S304" i="7" s="1"/>
  <c r="B304" i="7"/>
  <c r="Z303" i="7"/>
  <c r="U303" i="7"/>
  <c r="AC303" i="7" s="1"/>
  <c r="R303" i="7" a="1"/>
  <c r="R303" i="7" s="1"/>
  <c r="S303" i="7" s="1"/>
  <c r="B303" i="7"/>
  <c r="U302" i="7"/>
  <c r="R302" i="7" a="1"/>
  <c r="R302" i="7" s="1"/>
  <c r="S302" i="7" s="1"/>
  <c r="B302" i="7"/>
  <c r="U301" i="7"/>
  <c r="R301" i="7" a="1"/>
  <c r="R301" i="7" s="1"/>
  <c r="S301" i="7" s="1"/>
  <c r="B301" i="7"/>
  <c r="U300" i="7"/>
  <c r="R300" i="7" a="1"/>
  <c r="R300" i="7" s="1"/>
  <c r="S300" i="7" s="1"/>
  <c r="B300" i="7"/>
  <c r="U299" i="7"/>
  <c r="R299" i="7" a="1"/>
  <c r="R299" i="7" s="1"/>
  <c r="S299" i="7" s="1"/>
  <c r="B299" i="7"/>
  <c r="Y298" i="7"/>
  <c r="W298" i="7"/>
  <c r="U298" i="7"/>
  <c r="X298" i="7" s="1"/>
  <c r="R298" i="7"/>
  <c r="S298" i="7" s="1"/>
  <c r="R298" i="7" a="1"/>
  <c r="B298" i="7"/>
  <c r="AD297" i="7"/>
  <c r="AC297" i="7"/>
  <c r="Y297" i="7"/>
  <c r="U297" i="7"/>
  <c r="AB297" i="7" s="1"/>
  <c r="R297" i="7" a="1"/>
  <c r="R297" i="7" s="1"/>
  <c r="S297" i="7" s="1"/>
  <c r="B297" i="7"/>
  <c r="AB296" i="7"/>
  <c r="U296" i="7"/>
  <c r="R296" i="7" a="1"/>
  <c r="R296" i="7" s="1"/>
  <c r="S296" i="7" s="1"/>
  <c r="B296" i="7"/>
  <c r="U295" i="7"/>
  <c r="R295" i="7" a="1"/>
  <c r="R295" i="7" s="1"/>
  <c r="S295" i="7" s="1"/>
  <c r="B295" i="7"/>
  <c r="Z294" i="7"/>
  <c r="Y294" i="7"/>
  <c r="X294" i="7"/>
  <c r="V294" i="7"/>
  <c r="U294" i="7"/>
  <c r="AB294" i="7" s="1"/>
  <c r="R294" i="7" a="1"/>
  <c r="R294" i="7" s="1"/>
  <c r="S294" i="7" s="1"/>
  <c r="B294" i="7"/>
  <c r="W293" i="7"/>
  <c r="U293" i="7"/>
  <c r="R293" i="7"/>
  <c r="S293" i="7" s="1"/>
  <c r="R293" i="7" a="1"/>
  <c r="B293" i="7"/>
  <c r="Y292" i="7"/>
  <c r="U292" i="7"/>
  <c r="R292" i="7" a="1"/>
  <c r="R292" i="7" s="1"/>
  <c r="S292" i="7" s="1"/>
  <c r="B292" i="7"/>
  <c r="Y291" i="7"/>
  <c r="X291" i="7"/>
  <c r="W291" i="7"/>
  <c r="U291" i="7"/>
  <c r="AC291" i="7" s="1"/>
  <c r="S291" i="7"/>
  <c r="R291" i="7"/>
  <c r="R291" i="7" a="1"/>
  <c r="B291" i="7"/>
  <c r="AC290" i="7"/>
  <c r="U290" i="7"/>
  <c r="Y290" i="7" s="1"/>
  <c r="R290" i="7" a="1"/>
  <c r="R290" i="7" s="1"/>
  <c r="S290" i="7" s="1"/>
  <c r="B290" i="7"/>
  <c r="U289" i="7"/>
  <c r="R289" i="7" a="1"/>
  <c r="R289" i="7" s="1"/>
  <c r="S289" i="7" s="1"/>
  <c r="B289" i="7"/>
  <c r="AD288" i="7"/>
  <c r="AC288" i="7"/>
  <c r="V288" i="7"/>
  <c r="U288" i="7"/>
  <c r="AA288" i="7" s="1"/>
  <c r="R288" i="7" a="1"/>
  <c r="R288" i="7" s="1"/>
  <c r="S288" i="7" s="1"/>
  <c r="B288" i="7"/>
  <c r="AB287" i="7"/>
  <c r="AA287" i="7"/>
  <c r="Z287" i="7"/>
  <c r="X287" i="7"/>
  <c r="U287" i="7"/>
  <c r="AC287" i="7" s="1"/>
  <c r="R287" i="7" a="1"/>
  <c r="R287" i="7" s="1"/>
  <c r="S287" i="7" s="1"/>
  <c r="B287" i="7"/>
  <c r="AD286" i="7"/>
  <c r="AB286" i="7"/>
  <c r="W286" i="7"/>
  <c r="U286" i="7"/>
  <c r="AA286" i="7" s="1"/>
  <c r="R286" i="7" a="1"/>
  <c r="R286" i="7" s="1"/>
  <c r="S286" i="7" s="1"/>
  <c r="B286" i="7"/>
  <c r="V285" i="7"/>
  <c r="U285" i="7"/>
  <c r="Z285" i="7" s="1"/>
  <c r="S285" i="7"/>
  <c r="R285" i="7" a="1"/>
  <c r="R285" i="7" s="1"/>
  <c r="B285" i="7"/>
  <c r="AB284" i="7"/>
  <c r="AA284" i="7"/>
  <c r="X284" i="7"/>
  <c r="U284" i="7"/>
  <c r="W284" i="7" s="1"/>
  <c r="R284" i="7" a="1"/>
  <c r="R284" i="7" s="1"/>
  <c r="S284" i="7" s="1"/>
  <c r="B284" i="7"/>
  <c r="V283" i="7"/>
  <c r="U283" i="7"/>
  <c r="R283" i="7" a="1"/>
  <c r="R283" i="7" s="1"/>
  <c r="S283" i="7" s="1"/>
  <c r="B283" i="7"/>
  <c r="AD282" i="7"/>
  <c r="U282" i="7"/>
  <c r="R282" i="7" a="1"/>
  <c r="R282" i="7" s="1"/>
  <c r="S282" i="7" s="1"/>
  <c r="B282" i="7"/>
  <c r="U281" i="7"/>
  <c r="AD281" i="7" s="1"/>
  <c r="R281" i="7" a="1"/>
  <c r="R281" i="7" s="1"/>
  <c r="S281" i="7" s="1"/>
  <c r="B281" i="7"/>
  <c r="AB280" i="7"/>
  <c r="AA280" i="7"/>
  <c r="Y280" i="7"/>
  <c r="U280" i="7"/>
  <c r="W280" i="7" s="1"/>
  <c r="R280" i="7" a="1"/>
  <c r="R280" i="7" s="1"/>
  <c r="S280" i="7" s="1"/>
  <c r="B280" i="7"/>
  <c r="Z279" i="7"/>
  <c r="U279" i="7"/>
  <c r="AD279" i="7" s="1"/>
  <c r="R279" i="7" a="1"/>
  <c r="R279" i="7" s="1"/>
  <c r="S279" i="7" s="1"/>
  <c r="B279" i="7"/>
  <c r="AD278" i="7"/>
  <c r="W278" i="7"/>
  <c r="U278" i="7"/>
  <c r="R278" i="7"/>
  <c r="S278" i="7" s="1"/>
  <c r="R278" i="7" a="1"/>
  <c r="B278" i="7"/>
  <c r="U277" i="7"/>
  <c r="AD277" i="7" s="1"/>
  <c r="R277" i="7"/>
  <c r="S277" i="7" s="1"/>
  <c r="R277" i="7" a="1"/>
  <c r="B277" i="7"/>
  <c r="X276" i="7"/>
  <c r="U276" i="7"/>
  <c r="R276" i="7" a="1"/>
  <c r="R276" i="7" s="1"/>
  <c r="S276" i="7" s="1"/>
  <c r="B276" i="7"/>
  <c r="AD275" i="7"/>
  <c r="AA275" i="7"/>
  <c r="Z275" i="7"/>
  <c r="Y275" i="7"/>
  <c r="X275" i="7"/>
  <c r="W275" i="7"/>
  <c r="V275" i="7"/>
  <c r="U275" i="7"/>
  <c r="AC275" i="7" s="1"/>
  <c r="R275" i="7" a="1"/>
  <c r="R275" i="7" s="1"/>
  <c r="S275" i="7" s="1"/>
  <c r="B275" i="7"/>
  <c r="W274" i="7"/>
  <c r="U274" i="7"/>
  <c r="R274" i="7"/>
  <c r="S274" i="7" s="1"/>
  <c r="R274" i="7" a="1"/>
  <c r="B274" i="7"/>
  <c r="U273" i="7"/>
  <c r="R273" i="7" a="1"/>
  <c r="R273" i="7" s="1"/>
  <c r="S273" i="7" s="1"/>
  <c r="B273" i="7"/>
  <c r="U272" i="7"/>
  <c r="R272" i="7"/>
  <c r="S272" i="7" s="1"/>
  <c r="R272" i="7" a="1"/>
  <c r="B272" i="7"/>
  <c r="AA271" i="7"/>
  <c r="Z271" i="7"/>
  <c r="Y271" i="7"/>
  <c r="W271" i="7"/>
  <c r="U271" i="7"/>
  <c r="AC271" i="7" s="1"/>
  <c r="R271" i="7" a="1"/>
  <c r="R271" i="7" s="1"/>
  <c r="S271" i="7" s="1"/>
  <c r="B271" i="7"/>
  <c r="U270" i="7"/>
  <c r="R270" i="7"/>
  <c r="S270" i="7" s="1"/>
  <c r="R270" i="7" a="1"/>
  <c r="B270" i="7"/>
  <c r="AB269" i="7"/>
  <c r="AA269" i="7"/>
  <c r="Z269" i="7"/>
  <c r="W269" i="7"/>
  <c r="U269" i="7"/>
  <c r="X269" i="7" s="1"/>
  <c r="R269" i="7" a="1"/>
  <c r="R269" i="7" s="1"/>
  <c r="S269" i="7" s="1"/>
  <c r="B269" i="7"/>
  <c r="Y268" i="7"/>
  <c r="X268" i="7"/>
  <c r="U268" i="7"/>
  <c r="W268" i="7" s="1"/>
  <c r="R268" i="7"/>
  <c r="S268" i="7" s="1"/>
  <c r="R268" i="7" a="1"/>
  <c r="B268" i="7"/>
  <c r="AD267" i="7"/>
  <c r="AC267" i="7"/>
  <c r="U267" i="7"/>
  <c r="AA267" i="7" s="1"/>
  <c r="R267" i="7" a="1"/>
  <c r="R267" i="7" s="1"/>
  <c r="S267" i="7" s="1"/>
  <c r="B267" i="7"/>
  <c r="Y266" i="7"/>
  <c r="X266" i="7"/>
  <c r="W266" i="7"/>
  <c r="V266" i="7"/>
  <c r="U266" i="7"/>
  <c r="Z266" i="7" s="1"/>
  <c r="R266" i="7"/>
  <c r="S266" i="7" s="1"/>
  <c r="R266" i="7" a="1"/>
  <c r="B266" i="7"/>
  <c r="U265" i="7"/>
  <c r="R265" i="7" a="1"/>
  <c r="R265" i="7" s="1"/>
  <c r="S265" i="7" s="1"/>
  <c r="B265" i="7"/>
  <c r="AA264" i="7"/>
  <c r="Z264" i="7"/>
  <c r="Y264" i="7"/>
  <c r="X264" i="7"/>
  <c r="W264" i="7"/>
  <c r="U264" i="7"/>
  <c r="AC264" i="7" s="1"/>
  <c r="R264" i="7" a="1"/>
  <c r="R264" i="7" s="1"/>
  <c r="S264" i="7" s="1"/>
  <c r="B264" i="7"/>
  <c r="AD263" i="7"/>
  <c r="V263" i="7"/>
  <c r="U263" i="7"/>
  <c r="AC263" i="7" s="1"/>
  <c r="R263" i="7"/>
  <c r="S263" i="7" s="1"/>
  <c r="R263" i="7" a="1"/>
  <c r="B263" i="7"/>
  <c r="AB262" i="7"/>
  <c r="AA262" i="7"/>
  <c r="X262" i="7"/>
  <c r="W262" i="7"/>
  <c r="U262" i="7"/>
  <c r="R262" i="7" a="1"/>
  <c r="R262" i="7" s="1"/>
  <c r="S262" i="7" s="1"/>
  <c r="B262" i="7"/>
  <c r="U261" i="7"/>
  <c r="AD261" i="7" s="1"/>
  <c r="R261" i="7" a="1"/>
  <c r="R261" i="7" s="1"/>
  <c r="S261" i="7" s="1"/>
  <c r="B261" i="7"/>
  <c r="U260" i="7"/>
  <c r="S260" i="7"/>
  <c r="R260" i="7"/>
  <c r="R260" i="7" a="1"/>
  <c r="B260" i="7"/>
  <c r="V259" i="7"/>
  <c r="U259" i="7"/>
  <c r="R259" i="7" a="1"/>
  <c r="R259" i="7" s="1"/>
  <c r="S259" i="7" s="1"/>
  <c r="B259" i="7"/>
  <c r="AB258" i="7"/>
  <c r="U258" i="7"/>
  <c r="AA258" i="7" s="1"/>
  <c r="R258" i="7"/>
  <c r="S258" i="7" s="1"/>
  <c r="R258" i="7" a="1"/>
  <c r="B258" i="7"/>
  <c r="Z257" i="7"/>
  <c r="U257" i="7"/>
  <c r="R257" i="7" a="1"/>
  <c r="R257" i="7" s="1"/>
  <c r="S257" i="7" s="1"/>
  <c r="B257" i="7"/>
  <c r="U256" i="7"/>
  <c r="AB256" i="7" s="1"/>
  <c r="R256" i="7"/>
  <c r="S256" i="7" s="1"/>
  <c r="R256" i="7" a="1"/>
  <c r="B256" i="7"/>
  <c r="AA255" i="7"/>
  <c r="Y255" i="7"/>
  <c r="X255" i="7"/>
  <c r="W255" i="7"/>
  <c r="U255" i="7"/>
  <c r="R255" i="7" a="1"/>
  <c r="R255" i="7" s="1"/>
  <c r="S255" i="7" s="1"/>
  <c r="B255" i="7"/>
  <c r="AD254" i="7"/>
  <c r="W254" i="7"/>
  <c r="V254" i="7"/>
  <c r="U254" i="7"/>
  <c r="AC254" i="7" s="1"/>
  <c r="S254" i="7"/>
  <c r="R254" i="7" a="1"/>
  <c r="R254" i="7" s="1"/>
  <c r="B254" i="7"/>
  <c r="AB253" i="7"/>
  <c r="AA253" i="7"/>
  <c r="Z253" i="7"/>
  <c r="U253" i="7"/>
  <c r="AC253" i="7" s="1"/>
  <c r="R253" i="7" a="1"/>
  <c r="R253" i="7" s="1"/>
  <c r="S253" i="7" s="1"/>
  <c r="B253" i="7"/>
  <c r="AA252" i="7"/>
  <c r="Y252" i="7"/>
  <c r="X252" i="7"/>
  <c r="W252" i="7"/>
  <c r="U252" i="7"/>
  <c r="AD252" i="7" s="1"/>
  <c r="R252" i="7" a="1"/>
  <c r="R252" i="7" s="1"/>
  <c r="S252" i="7" s="1"/>
  <c r="B252" i="7"/>
  <c r="AD251" i="7"/>
  <c r="X251" i="7"/>
  <c r="W251" i="7"/>
  <c r="V251" i="7"/>
  <c r="U251" i="7"/>
  <c r="AB251" i="7" s="1"/>
  <c r="R251" i="7"/>
  <c r="S251" i="7" s="1"/>
  <c r="R251" i="7" a="1"/>
  <c r="B251" i="7"/>
  <c r="U250" i="7"/>
  <c r="AD250" i="7" s="1"/>
  <c r="R250" i="7"/>
  <c r="S250" i="7" s="1"/>
  <c r="R250" i="7" a="1"/>
  <c r="B250" i="7"/>
  <c r="AA249" i="7"/>
  <c r="U249" i="7"/>
  <c r="Z249" i="7" s="1"/>
  <c r="R249" i="7" a="1"/>
  <c r="R249" i="7" s="1"/>
  <c r="S249" i="7" s="1"/>
  <c r="B249" i="7"/>
  <c r="Z248" i="7"/>
  <c r="U248" i="7"/>
  <c r="R248" i="7" a="1"/>
  <c r="R248" i="7" s="1"/>
  <c r="S248" i="7" s="1"/>
  <c r="B248" i="7"/>
  <c r="U247" i="7"/>
  <c r="R247" i="7"/>
  <c r="S247" i="7" s="1"/>
  <c r="R247" i="7" a="1"/>
  <c r="B247" i="7"/>
  <c r="U246" i="7"/>
  <c r="S246" i="7"/>
  <c r="R246" i="7"/>
  <c r="R246" i="7" a="1"/>
  <c r="B246" i="7"/>
  <c r="U245" i="7"/>
  <c r="R245" i="7"/>
  <c r="S245" i="7" s="1"/>
  <c r="R245" i="7" a="1"/>
  <c r="B245" i="7"/>
  <c r="AA244" i="7"/>
  <c r="U244" i="7"/>
  <c r="R244" i="7" a="1"/>
  <c r="R244" i="7" s="1"/>
  <c r="S244" i="7" s="1"/>
  <c r="B244" i="7"/>
  <c r="AD243" i="7"/>
  <c r="U243" i="7"/>
  <c r="R243" i="7"/>
  <c r="S243" i="7" s="1"/>
  <c r="R243" i="7" a="1"/>
  <c r="B243" i="7"/>
  <c r="U242" i="7"/>
  <c r="R242" i="7" a="1"/>
  <c r="R242" i="7" s="1"/>
  <c r="S242" i="7" s="1"/>
  <c r="B242" i="7"/>
  <c r="AC241" i="7"/>
  <c r="AB241" i="7"/>
  <c r="AA241" i="7"/>
  <c r="U241" i="7"/>
  <c r="Z241" i="7" s="1"/>
  <c r="R241" i="7" a="1"/>
  <c r="R241" i="7" s="1"/>
  <c r="S241" i="7" s="1"/>
  <c r="B241" i="7"/>
  <c r="AA240" i="7"/>
  <c r="Z240" i="7"/>
  <c r="Y240" i="7"/>
  <c r="X240" i="7"/>
  <c r="U240" i="7"/>
  <c r="AD240" i="7" s="1"/>
  <c r="R240" i="7" a="1"/>
  <c r="R240" i="7" s="1"/>
  <c r="S240" i="7" s="1"/>
  <c r="B240" i="7"/>
  <c r="AD239" i="7"/>
  <c r="Y239" i="7"/>
  <c r="W239" i="7"/>
  <c r="U239" i="7"/>
  <c r="AB239" i="7" s="1"/>
  <c r="R239" i="7" a="1"/>
  <c r="R239" i="7" s="1"/>
  <c r="S239" i="7" s="1"/>
  <c r="B239" i="7"/>
  <c r="U238" i="7"/>
  <c r="AD238" i="7" s="1"/>
  <c r="R238" i="7"/>
  <c r="S238" i="7" s="1"/>
  <c r="R238" i="7" a="1"/>
  <c r="B238" i="7"/>
  <c r="U237" i="7"/>
  <c r="R237" i="7" a="1"/>
  <c r="R237" i="7" s="1"/>
  <c r="S237" i="7" s="1"/>
  <c r="B237" i="7"/>
  <c r="U236" i="7"/>
  <c r="R236" i="7"/>
  <c r="S236" i="7" s="1"/>
  <c r="R236" i="7" a="1"/>
  <c r="B236" i="7"/>
  <c r="V235" i="7"/>
  <c r="U235" i="7"/>
  <c r="AD235" i="7" s="1"/>
  <c r="R235" i="7"/>
  <c r="S235" i="7" s="1"/>
  <c r="R235" i="7" a="1"/>
  <c r="B235" i="7"/>
  <c r="W234" i="7"/>
  <c r="V234" i="7"/>
  <c r="U234" i="7"/>
  <c r="R234" i="7"/>
  <c r="S234" i="7" s="1"/>
  <c r="R234" i="7" a="1"/>
  <c r="B234" i="7"/>
  <c r="U233" i="7"/>
  <c r="R233" i="7" a="1"/>
  <c r="R233" i="7" s="1"/>
  <c r="S233" i="7" s="1"/>
  <c r="B233" i="7"/>
  <c r="X232" i="7"/>
  <c r="W232" i="7"/>
  <c r="U232" i="7"/>
  <c r="R232" i="7" a="1"/>
  <c r="R232" i="7" s="1"/>
  <c r="S232" i="7" s="1"/>
  <c r="B232" i="7"/>
  <c r="X231" i="7"/>
  <c r="W231" i="7"/>
  <c r="V231" i="7"/>
  <c r="U231" i="7"/>
  <c r="AB231" i="7" s="1"/>
  <c r="R231" i="7"/>
  <c r="S231" i="7" s="1"/>
  <c r="R231" i="7" a="1"/>
  <c r="B231" i="7"/>
  <c r="U230" i="7"/>
  <c r="W230" i="7" s="1"/>
  <c r="S230" i="7"/>
  <c r="R230" i="7" a="1"/>
  <c r="R230" i="7" s="1"/>
  <c r="B230" i="7"/>
  <c r="U229" i="7"/>
  <c r="R229" i="7" a="1"/>
  <c r="R229" i="7" s="1"/>
  <c r="S229" i="7" s="1"/>
  <c r="B229" i="7"/>
  <c r="U228" i="7"/>
  <c r="R228" i="7"/>
  <c r="S228" i="7" s="1"/>
  <c r="R228" i="7" a="1"/>
  <c r="B228" i="7"/>
  <c r="AD227" i="7"/>
  <c r="U227" i="7"/>
  <c r="R227" i="7"/>
  <c r="S227" i="7" s="1"/>
  <c r="R227" i="7" a="1"/>
  <c r="B227" i="7"/>
  <c r="U226" i="7"/>
  <c r="S226" i="7"/>
  <c r="R226" i="7"/>
  <c r="R226" i="7" a="1"/>
  <c r="B226" i="7"/>
  <c r="U225" i="7"/>
  <c r="AC225" i="7" s="1"/>
  <c r="R225" i="7" a="1"/>
  <c r="R225" i="7" s="1"/>
  <c r="S225" i="7" s="1"/>
  <c r="B225" i="7"/>
  <c r="AA224" i="7"/>
  <c r="Z224" i="7"/>
  <c r="Y224" i="7"/>
  <c r="X224" i="7"/>
  <c r="W224" i="7"/>
  <c r="U224" i="7"/>
  <c r="AD224" i="7" s="1"/>
  <c r="R224" i="7"/>
  <c r="S224" i="7" s="1"/>
  <c r="R224" i="7" a="1"/>
  <c r="B224" i="7"/>
  <c r="AD223" i="7"/>
  <c r="Y223" i="7"/>
  <c r="W223" i="7"/>
  <c r="U223" i="7"/>
  <c r="AB223" i="7" s="1"/>
  <c r="R223" i="7" a="1"/>
  <c r="R223" i="7" s="1"/>
  <c r="S223" i="7" s="1"/>
  <c r="B223" i="7"/>
  <c r="AC222" i="7"/>
  <c r="W222" i="7"/>
  <c r="U222" i="7"/>
  <c r="V222" i="7" s="1"/>
  <c r="R222" i="7"/>
  <c r="S222" i="7" s="1"/>
  <c r="R222" i="7" a="1"/>
  <c r="B222" i="7"/>
  <c r="AC221" i="7"/>
  <c r="AB221" i="7"/>
  <c r="Z221" i="7"/>
  <c r="U221" i="7"/>
  <c r="AA221" i="7" s="1"/>
  <c r="R221" i="7" a="1"/>
  <c r="R221" i="7" s="1"/>
  <c r="S221" i="7" s="1"/>
  <c r="B221" i="7"/>
  <c r="AA220" i="7"/>
  <c r="Z220" i="7"/>
  <c r="Y220" i="7"/>
  <c r="W220" i="7"/>
  <c r="U220" i="7"/>
  <c r="AD220" i="7" s="1"/>
  <c r="R220" i="7" a="1"/>
  <c r="R220" i="7" s="1"/>
  <c r="S220" i="7" s="1"/>
  <c r="B220" i="7"/>
  <c r="U219" i="7"/>
  <c r="R219" i="7" a="1"/>
  <c r="R219" i="7" s="1"/>
  <c r="S219" i="7" s="1"/>
  <c r="B219" i="7"/>
  <c r="V218" i="7"/>
  <c r="U218" i="7"/>
  <c r="AD218" i="7" s="1"/>
  <c r="R218" i="7" a="1"/>
  <c r="R218" i="7" s="1"/>
  <c r="S218" i="7" s="1"/>
  <c r="B218" i="7"/>
  <c r="U217" i="7"/>
  <c r="R217" i="7"/>
  <c r="S217" i="7" s="1"/>
  <c r="R217" i="7" a="1"/>
  <c r="B217" i="7"/>
  <c r="AD216" i="7"/>
  <c r="AA216" i="7"/>
  <c r="U216" i="7"/>
  <c r="R216" i="7" a="1"/>
  <c r="R216" i="7" s="1"/>
  <c r="S216" i="7" s="1"/>
  <c r="B216" i="7"/>
  <c r="Y215" i="7"/>
  <c r="U215" i="7"/>
  <c r="S215" i="7"/>
  <c r="R215" i="7"/>
  <c r="R215" i="7" a="1"/>
  <c r="B215" i="7"/>
  <c r="U214" i="7"/>
  <c r="AD214" i="7" s="1"/>
  <c r="R214" i="7" a="1"/>
  <c r="R214" i="7" s="1"/>
  <c r="S214" i="7" s="1"/>
  <c r="B214" i="7"/>
  <c r="AA213" i="7"/>
  <c r="Z213" i="7"/>
  <c r="U213" i="7"/>
  <c r="R213" i="7" a="1"/>
  <c r="R213" i="7" s="1"/>
  <c r="S213" i="7" s="1"/>
  <c r="B213" i="7"/>
  <c r="Z212" i="7"/>
  <c r="U212" i="7"/>
  <c r="R212" i="7" a="1"/>
  <c r="R212" i="7" s="1"/>
  <c r="S212" i="7" s="1"/>
  <c r="B212" i="7"/>
  <c r="V211" i="7"/>
  <c r="U211" i="7"/>
  <c r="S211" i="7"/>
  <c r="R211" i="7" a="1"/>
  <c r="R211" i="7" s="1"/>
  <c r="B211" i="7"/>
  <c r="V210" i="7"/>
  <c r="U210" i="7"/>
  <c r="AD210" i="7" s="1"/>
  <c r="R210" i="7" a="1"/>
  <c r="R210" i="7" s="1"/>
  <c r="S210" i="7" s="1"/>
  <c r="B210" i="7"/>
  <c r="AA209" i="7"/>
  <c r="U209" i="7"/>
  <c r="Z209" i="7" s="1"/>
  <c r="R209" i="7"/>
  <c r="S209" i="7" s="1"/>
  <c r="R209" i="7" a="1"/>
  <c r="B209" i="7"/>
  <c r="AA208" i="7"/>
  <c r="W208" i="7"/>
  <c r="V208" i="7"/>
  <c r="U208" i="7"/>
  <c r="R208" i="7" a="1"/>
  <c r="R208" i="7" s="1"/>
  <c r="S208" i="7" s="1"/>
  <c r="B208" i="7"/>
  <c r="U207" i="7"/>
  <c r="R207" i="7"/>
  <c r="S207" i="7" s="1"/>
  <c r="R207" i="7" a="1"/>
  <c r="B207" i="7"/>
  <c r="U206" i="7"/>
  <c r="S206" i="7"/>
  <c r="R206" i="7"/>
  <c r="R206" i="7" a="1"/>
  <c r="B206" i="7"/>
  <c r="AA205" i="7"/>
  <c r="Z205" i="7"/>
  <c r="U205" i="7"/>
  <c r="S205" i="7"/>
  <c r="R205" i="7"/>
  <c r="R205" i="7" a="1"/>
  <c r="B205" i="7"/>
  <c r="AD204" i="7"/>
  <c r="X204" i="7"/>
  <c r="W204" i="7"/>
  <c r="V204" i="7"/>
  <c r="U204" i="7"/>
  <c r="AC204" i="7" s="1"/>
  <c r="R204" i="7" a="1"/>
  <c r="R204" i="7" s="1"/>
  <c r="S204" i="7" s="1"/>
  <c r="B204" i="7"/>
  <c r="X203" i="7"/>
  <c r="W203" i="7"/>
  <c r="V203" i="7"/>
  <c r="U203" i="7"/>
  <c r="AB203" i="7" s="1"/>
  <c r="R203" i="7" a="1"/>
  <c r="R203" i="7" s="1"/>
  <c r="S203" i="7" s="1"/>
  <c r="B203" i="7"/>
  <c r="U202" i="7"/>
  <c r="AD202" i="7" s="1"/>
  <c r="R202" i="7" a="1"/>
  <c r="R202" i="7" s="1"/>
  <c r="S202" i="7" s="1"/>
  <c r="B202" i="7"/>
  <c r="U201" i="7"/>
  <c r="S201" i="7"/>
  <c r="R201" i="7"/>
  <c r="R201" i="7" a="1"/>
  <c r="B201" i="7"/>
  <c r="U200" i="7"/>
  <c r="R200" i="7" a="1"/>
  <c r="R200" i="7" s="1"/>
  <c r="S200" i="7" s="1"/>
  <c r="B200" i="7"/>
  <c r="U199" i="7"/>
  <c r="R199" i="7" a="1"/>
  <c r="R199" i="7" s="1"/>
  <c r="S199" i="7" s="1"/>
  <c r="B199" i="7"/>
  <c r="U198" i="7"/>
  <c r="R198" i="7"/>
  <c r="S198" i="7" s="1"/>
  <c r="R198" i="7" a="1"/>
  <c r="B198" i="7"/>
  <c r="AB197" i="7"/>
  <c r="Z197" i="7"/>
  <c r="U197" i="7"/>
  <c r="AC197" i="7" s="1"/>
  <c r="R197" i="7"/>
  <c r="S197" i="7" s="1"/>
  <c r="R197" i="7" a="1"/>
  <c r="B197" i="7"/>
  <c r="X196" i="7"/>
  <c r="U196" i="7"/>
  <c r="R196" i="7" a="1"/>
  <c r="R196" i="7" s="1"/>
  <c r="S196" i="7" s="1"/>
  <c r="B196" i="7"/>
  <c r="Y195" i="7"/>
  <c r="U195" i="7"/>
  <c r="R195" i="7" a="1"/>
  <c r="R195" i="7" s="1"/>
  <c r="S195" i="7" s="1"/>
  <c r="B195" i="7"/>
  <c r="AB194" i="7"/>
  <c r="U194" i="7"/>
  <c r="W194" i="7" s="1"/>
  <c r="R194" i="7"/>
  <c r="S194" i="7" s="1"/>
  <c r="R194" i="7" a="1"/>
  <c r="B194" i="7"/>
  <c r="AB193" i="7"/>
  <c r="AA193" i="7"/>
  <c r="Z193" i="7"/>
  <c r="U193" i="7"/>
  <c r="AC193" i="7" s="1"/>
  <c r="R193" i="7" a="1"/>
  <c r="R193" i="7" s="1"/>
  <c r="S193" i="7" s="1"/>
  <c r="B193" i="7"/>
  <c r="Y192" i="7"/>
  <c r="X192" i="7"/>
  <c r="W192" i="7"/>
  <c r="U192" i="7"/>
  <c r="AD192" i="7" s="1"/>
  <c r="R192" i="7" a="1"/>
  <c r="R192" i="7" s="1"/>
  <c r="S192" i="7" s="1"/>
  <c r="B192" i="7"/>
  <c r="X191" i="7"/>
  <c r="W191" i="7"/>
  <c r="V191" i="7"/>
  <c r="U191" i="7"/>
  <c r="AB191" i="7" s="1"/>
  <c r="R191" i="7"/>
  <c r="S191" i="7" s="1"/>
  <c r="R191" i="7" a="1"/>
  <c r="B191" i="7"/>
  <c r="U190" i="7"/>
  <c r="S190" i="7"/>
  <c r="R190" i="7"/>
  <c r="R190" i="7" a="1"/>
  <c r="B190" i="7"/>
  <c r="Z189" i="7"/>
  <c r="U189" i="7"/>
  <c r="R189" i="7"/>
  <c r="S189" i="7" s="1"/>
  <c r="R189" i="7" a="1"/>
  <c r="B189" i="7"/>
  <c r="AA188" i="7"/>
  <c r="Z188" i="7"/>
  <c r="Y188" i="7"/>
  <c r="X188" i="7"/>
  <c r="U188" i="7"/>
  <c r="AD188" i="7" s="1"/>
  <c r="R188" i="7" a="1"/>
  <c r="R188" i="7" s="1"/>
  <c r="S188" i="7" s="1"/>
  <c r="B188" i="7"/>
  <c r="AD187" i="7"/>
  <c r="Y187" i="7"/>
  <c r="X187" i="7"/>
  <c r="W187" i="7"/>
  <c r="V187" i="7"/>
  <c r="U187" i="7"/>
  <c r="AB187" i="7" s="1"/>
  <c r="R187" i="7"/>
  <c r="S187" i="7" s="1"/>
  <c r="R187" i="7" a="1"/>
  <c r="B187" i="7"/>
  <c r="AC186" i="7"/>
  <c r="U186" i="7"/>
  <c r="R186" i="7"/>
  <c r="S186" i="7" s="1"/>
  <c r="R186" i="7" a="1"/>
  <c r="B186" i="7"/>
  <c r="U185" i="7"/>
  <c r="R185" i="7" a="1"/>
  <c r="R185" i="7" s="1"/>
  <c r="S185" i="7" s="1"/>
  <c r="B185" i="7"/>
  <c r="U184" i="7"/>
  <c r="R184" i="7"/>
  <c r="S184" i="7" s="1"/>
  <c r="R184" i="7" a="1"/>
  <c r="B184" i="7"/>
  <c r="V183" i="7"/>
  <c r="U183" i="7"/>
  <c r="AD183" i="7" s="1"/>
  <c r="R183" i="7"/>
  <c r="S183" i="7" s="1"/>
  <c r="R183" i="7" a="1"/>
  <c r="B183" i="7"/>
  <c r="U182" i="7"/>
  <c r="V182" i="7" s="1"/>
  <c r="R182" i="7"/>
  <c r="S182" i="7" s="1"/>
  <c r="R182" i="7" a="1"/>
  <c r="B182" i="7"/>
  <c r="U181" i="7"/>
  <c r="R181" i="7" a="1"/>
  <c r="R181" i="7" s="1"/>
  <c r="S181" i="7" s="1"/>
  <c r="B181" i="7"/>
  <c r="Y180" i="7"/>
  <c r="X180" i="7"/>
  <c r="W180" i="7"/>
  <c r="U180" i="7"/>
  <c r="AD180" i="7" s="1"/>
  <c r="R180" i="7"/>
  <c r="S180" i="7" s="1"/>
  <c r="R180" i="7" a="1"/>
  <c r="B180" i="7"/>
  <c r="U179" i="7"/>
  <c r="R179" i="7" a="1"/>
  <c r="R179" i="7" s="1"/>
  <c r="S179" i="7" s="1"/>
  <c r="B179" i="7"/>
  <c r="U178" i="7"/>
  <c r="R178" i="7"/>
  <c r="S178" i="7" s="1"/>
  <c r="R178" i="7" a="1"/>
  <c r="B178" i="7"/>
  <c r="AA177" i="7"/>
  <c r="Z177" i="7"/>
  <c r="Y177" i="7"/>
  <c r="U177" i="7"/>
  <c r="R177" i="7" a="1"/>
  <c r="R177" i="7" s="1"/>
  <c r="S177" i="7" s="1"/>
  <c r="B177" i="7"/>
  <c r="AA176" i="7"/>
  <c r="Z176" i="7"/>
  <c r="Y176" i="7"/>
  <c r="W176" i="7"/>
  <c r="U176" i="7"/>
  <c r="AD176" i="7" s="1"/>
  <c r="R176" i="7" a="1"/>
  <c r="R176" i="7" s="1"/>
  <c r="S176" i="7" s="1"/>
  <c r="B176" i="7"/>
  <c r="AD175" i="7"/>
  <c r="AC175" i="7"/>
  <c r="AB175" i="7"/>
  <c r="U175" i="7"/>
  <c r="V175" i="7" s="1"/>
  <c r="R175" i="7" a="1"/>
  <c r="R175" i="7" s="1"/>
  <c r="S175" i="7" s="1"/>
  <c r="B175" i="7"/>
  <c r="AB174" i="7"/>
  <c r="AA174" i="7"/>
  <c r="Z174" i="7"/>
  <c r="U174" i="7"/>
  <c r="X174" i="7" s="1"/>
  <c r="R174" i="7" a="1"/>
  <c r="R174" i="7" s="1"/>
  <c r="S174" i="7" s="1"/>
  <c r="B174" i="7"/>
  <c r="AC173" i="7"/>
  <c r="X173" i="7"/>
  <c r="U173" i="7"/>
  <c r="W173" i="7" s="1"/>
  <c r="R173" i="7"/>
  <c r="S173" i="7" s="1"/>
  <c r="R173" i="7" a="1"/>
  <c r="B173" i="7"/>
  <c r="AC172" i="7"/>
  <c r="AA172" i="7"/>
  <c r="Z172" i="7"/>
  <c r="Y172" i="7"/>
  <c r="U172" i="7"/>
  <c r="AB172" i="7" s="1"/>
  <c r="R172" i="7" a="1"/>
  <c r="R172" i="7" s="1"/>
  <c r="S172" i="7" s="1"/>
  <c r="B172" i="7"/>
  <c r="W171" i="7"/>
  <c r="U171" i="7"/>
  <c r="R171" i="7"/>
  <c r="S171" i="7" s="1"/>
  <c r="R171" i="7" a="1"/>
  <c r="B171" i="7"/>
  <c r="AD170" i="7"/>
  <c r="AC170" i="7"/>
  <c r="AB170" i="7"/>
  <c r="AA170" i="7"/>
  <c r="U170" i="7"/>
  <c r="R170" i="7" a="1"/>
  <c r="R170" i="7" s="1"/>
  <c r="S170" i="7" s="1"/>
  <c r="B170" i="7"/>
  <c r="AB169" i="7"/>
  <c r="Z169" i="7"/>
  <c r="U169" i="7"/>
  <c r="R169" i="7" a="1"/>
  <c r="R169" i="7" s="1"/>
  <c r="S169" i="7" s="1"/>
  <c r="B169" i="7"/>
  <c r="U168" i="7"/>
  <c r="V168" i="7" s="1"/>
  <c r="R168" i="7" a="1"/>
  <c r="R168" i="7" s="1"/>
  <c r="S168" i="7" s="1"/>
  <c r="B168" i="7"/>
  <c r="AB167" i="7"/>
  <c r="AA167" i="7"/>
  <c r="Y167" i="7"/>
  <c r="X167" i="7"/>
  <c r="W167" i="7"/>
  <c r="U167" i="7"/>
  <c r="Z167" i="7" s="1"/>
  <c r="R167" i="7" a="1"/>
  <c r="R167" i="7" s="1"/>
  <c r="S167" i="7" s="1"/>
  <c r="B167" i="7"/>
  <c r="AD166" i="7"/>
  <c r="AC166" i="7"/>
  <c r="W166" i="7"/>
  <c r="U166" i="7"/>
  <c r="V166" i="7" s="1"/>
  <c r="R166" i="7" a="1"/>
  <c r="R166" i="7" s="1"/>
  <c r="S166" i="7" s="1"/>
  <c r="B166" i="7"/>
  <c r="AB165" i="7"/>
  <c r="AA165" i="7"/>
  <c r="Z165" i="7"/>
  <c r="Y165" i="7"/>
  <c r="U165" i="7"/>
  <c r="AC165" i="7" s="1"/>
  <c r="R165" i="7" a="1"/>
  <c r="R165" i="7" s="1"/>
  <c r="S165" i="7" s="1"/>
  <c r="B165" i="7"/>
  <c r="AD164" i="7"/>
  <c r="X164" i="7"/>
  <c r="W164" i="7"/>
  <c r="U164" i="7"/>
  <c r="V164" i="7" s="1"/>
  <c r="R164" i="7" a="1"/>
  <c r="R164" i="7" s="1"/>
  <c r="S164" i="7" s="1"/>
  <c r="B164" i="7"/>
  <c r="AC163" i="7"/>
  <c r="AB163" i="7"/>
  <c r="AA163" i="7"/>
  <c r="U163" i="7"/>
  <c r="Z163" i="7" s="1"/>
  <c r="R163" i="7" a="1"/>
  <c r="R163" i="7" s="1"/>
  <c r="S163" i="7" s="1"/>
  <c r="B163" i="7"/>
  <c r="AA162" i="7"/>
  <c r="Z162" i="7"/>
  <c r="V162" i="7"/>
  <c r="U162" i="7"/>
  <c r="R162" i="7" a="1"/>
  <c r="R162" i="7" s="1"/>
  <c r="S162" i="7" s="1"/>
  <c r="B162" i="7"/>
  <c r="W161" i="7"/>
  <c r="U161" i="7"/>
  <c r="V161" i="7" s="1"/>
  <c r="R161" i="7" a="1"/>
  <c r="R161" i="7" s="1"/>
  <c r="S161" i="7" s="1"/>
  <c r="B161" i="7"/>
  <c r="AA160" i="7"/>
  <c r="U160" i="7"/>
  <c r="S160" i="7"/>
  <c r="R160" i="7"/>
  <c r="R160" i="7" a="1"/>
  <c r="B160" i="7"/>
  <c r="AA159" i="7"/>
  <c r="Z159" i="7"/>
  <c r="Y159" i="7"/>
  <c r="U159" i="7"/>
  <c r="S159" i="7"/>
  <c r="R159" i="7" a="1"/>
  <c r="R159" i="7" s="1"/>
  <c r="B159" i="7"/>
  <c r="U158" i="7"/>
  <c r="R158" i="7" a="1"/>
  <c r="R158" i="7" s="1"/>
  <c r="S158" i="7" s="1"/>
  <c r="B158" i="7"/>
  <c r="U157" i="7"/>
  <c r="AD157" i="7" s="1"/>
  <c r="R157" i="7" a="1"/>
  <c r="R157" i="7" s="1"/>
  <c r="S157" i="7" s="1"/>
  <c r="B157" i="7"/>
  <c r="U156" i="7"/>
  <c r="AD156" i="7" s="1"/>
  <c r="R156" i="7" a="1"/>
  <c r="R156" i="7" s="1"/>
  <c r="S156" i="7" s="1"/>
  <c r="B156" i="7"/>
  <c r="AB155" i="7"/>
  <c r="AA155" i="7"/>
  <c r="Y155" i="7"/>
  <c r="U155" i="7"/>
  <c r="W155" i="7" s="1"/>
  <c r="R155" i="7"/>
  <c r="S155" i="7" s="1"/>
  <c r="R155" i="7" a="1"/>
  <c r="B155" i="7"/>
  <c r="W154" i="7"/>
  <c r="V154" i="7"/>
  <c r="U154" i="7"/>
  <c r="R154" i="7" a="1"/>
  <c r="R154" i="7" s="1"/>
  <c r="S154" i="7" s="1"/>
  <c r="B154" i="7"/>
  <c r="U153" i="7"/>
  <c r="R153" i="7" a="1"/>
  <c r="R153" i="7" s="1"/>
  <c r="S153" i="7" s="1"/>
  <c r="B153" i="7"/>
  <c r="AD152" i="7"/>
  <c r="AB152" i="7"/>
  <c r="AA152" i="7"/>
  <c r="U152" i="7"/>
  <c r="AC152" i="7" s="1"/>
  <c r="R152" i="7"/>
  <c r="S152" i="7" s="1"/>
  <c r="R152" i="7" a="1"/>
  <c r="B152" i="7"/>
  <c r="AA151" i="7"/>
  <c r="Z151" i="7"/>
  <c r="Y151" i="7"/>
  <c r="U151" i="7"/>
  <c r="R151" i="7" a="1"/>
  <c r="R151" i="7" s="1"/>
  <c r="S151" i="7" s="1"/>
  <c r="B151" i="7"/>
  <c r="U150" i="7"/>
  <c r="R150" i="7" a="1"/>
  <c r="R150" i="7" s="1"/>
  <c r="S150" i="7" s="1"/>
  <c r="B150" i="7"/>
  <c r="AC149" i="7"/>
  <c r="U149" i="7"/>
  <c r="R149" i="7" a="1"/>
  <c r="R149" i="7" s="1"/>
  <c r="S149" i="7" s="1"/>
  <c r="B149" i="7"/>
  <c r="AC148" i="7"/>
  <c r="AB148" i="7"/>
  <c r="AA148" i="7"/>
  <c r="U148" i="7"/>
  <c r="V148" i="7" s="1"/>
  <c r="S148" i="7"/>
  <c r="R148" i="7"/>
  <c r="R148" i="7" a="1"/>
  <c r="B148" i="7"/>
  <c r="U147" i="7"/>
  <c r="R147" i="7" a="1"/>
  <c r="R147" i="7" s="1"/>
  <c r="S147" i="7" s="1"/>
  <c r="B147" i="7"/>
  <c r="AB146" i="7"/>
  <c r="X146" i="7"/>
  <c r="W146" i="7"/>
  <c r="V146" i="7"/>
  <c r="U146" i="7"/>
  <c r="AC146" i="7" s="1"/>
  <c r="R146" i="7" a="1"/>
  <c r="R146" i="7" s="1"/>
  <c r="S146" i="7" s="1"/>
  <c r="B146" i="7"/>
  <c r="U145" i="7"/>
  <c r="R145" i="7" a="1"/>
  <c r="R145" i="7" s="1"/>
  <c r="S145" i="7" s="1"/>
  <c r="B145" i="7"/>
  <c r="U144" i="7"/>
  <c r="AA144" i="7" s="1"/>
  <c r="R144" i="7" a="1"/>
  <c r="R144" i="7" s="1"/>
  <c r="S144" i="7" s="1"/>
  <c r="B144" i="7"/>
  <c r="AB143" i="7"/>
  <c r="AA143" i="7"/>
  <c r="Y143" i="7"/>
  <c r="U143" i="7"/>
  <c r="W143" i="7" s="1"/>
  <c r="R143" i="7" a="1"/>
  <c r="R143" i="7" s="1"/>
  <c r="S143" i="7" s="1"/>
  <c r="B143" i="7"/>
  <c r="AA142" i="7"/>
  <c r="W142" i="7"/>
  <c r="V142" i="7"/>
  <c r="U142" i="7"/>
  <c r="R142" i="7" a="1"/>
  <c r="R142" i="7" s="1"/>
  <c r="S142" i="7" s="1"/>
  <c r="B142" i="7"/>
  <c r="U141" i="7"/>
  <c r="AD141" i="7" s="1"/>
  <c r="R141" i="7" a="1"/>
  <c r="R141" i="7" s="1"/>
  <c r="S141" i="7" s="1"/>
  <c r="B141" i="7"/>
  <c r="U140" i="7"/>
  <c r="AD140" i="7" s="1"/>
  <c r="S140" i="7"/>
  <c r="R140" i="7"/>
  <c r="R140" i="7" a="1"/>
  <c r="B140" i="7"/>
  <c r="Y139" i="7"/>
  <c r="U139" i="7"/>
  <c r="R139" i="7"/>
  <c r="S139" i="7" s="1"/>
  <c r="R139" i="7" a="1"/>
  <c r="B139" i="7"/>
  <c r="Z138" i="7"/>
  <c r="Y138" i="7"/>
  <c r="X138" i="7"/>
  <c r="V138" i="7"/>
  <c r="U138" i="7"/>
  <c r="AC138" i="7" s="1"/>
  <c r="R138" i="7" a="1"/>
  <c r="R138" i="7" s="1"/>
  <c r="S138" i="7" s="1"/>
  <c r="B138" i="7"/>
  <c r="AD137" i="7"/>
  <c r="AC137" i="7"/>
  <c r="X137" i="7"/>
  <c r="V137" i="7"/>
  <c r="U137" i="7"/>
  <c r="W137" i="7" s="1"/>
  <c r="R137" i="7" a="1"/>
  <c r="R137" i="7" s="1"/>
  <c r="S137" i="7" s="1"/>
  <c r="B137" i="7"/>
  <c r="AD136" i="7"/>
  <c r="AC136" i="7"/>
  <c r="AB136" i="7"/>
  <c r="V136" i="7"/>
  <c r="U136" i="7"/>
  <c r="AA136" i="7" s="1"/>
  <c r="R136" i="7" a="1"/>
  <c r="R136" i="7" s="1"/>
  <c r="S136" i="7" s="1"/>
  <c r="B136" i="7"/>
  <c r="AB135" i="7"/>
  <c r="AA135" i="7"/>
  <c r="Y135" i="7"/>
  <c r="U135" i="7"/>
  <c r="W135" i="7" s="1"/>
  <c r="R135" i="7" a="1"/>
  <c r="R135" i="7" s="1"/>
  <c r="S135" i="7" s="1"/>
  <c r="B135" i="7"/>
  <c r="U134" i="7"/>
  <c r="R134" i="7" a="1"/>
  <c r="R134" i="7" s="1"/>
  <c r="S134" i="7" s="1"/>
  <c r="B134" i="7"/>
  <c r="U133" i="7"/>
  <c r="R133" i="7" a="1"/>
  <c r="R133" i="7" s="1"/>
  <c r="S133" i="7" s="1"/>
  <c r="B133" i="7"/>
  <c r="U132" i="7"/>
  <c r="R132" i="7"/>
  <c r="S132" i="7" s="1"/>
  <c r="R132" i="7" a="1"/>
  <c r="B132" i="7"/>
  <c r="U131" i="7"/>
  <c r="R131" i="7" a="1"/>
  <c r="R131" i="7" s="1"/>
  <c r="S131" i="7" s="1"/>
  <c r="B131" i="7"/>
  <c r="AD130" i="7"/>
  <c r="Y130" i="7"/>
  <c r="X130" i="7"/>
  <c r="W130" i="7"/>
  <c r="U130" i="7"/>
  <c r="R130" i="7" a="1"/>
  <c r="R130" i="7" s="1"/>
  <c r="S130" i="7" s="1"/>
  <c r="B130" i="7"/>
  <c r="U129" i="7"/>
  <c r="W129" i="7" s="1"/>
  <c r="R129" i="7" a="1"/>
  <c r="R129" i="7" s="1"/>
  <c r="S129" i="7" s="1"/>
  <c r="B129" i="7"/>
  <c r="U128" i="7"/>
  <c r="AA128" i="7" s="1"/>
  <c r="R128" i="7" a="1"/>
  <c r="R128" i="7" s="1"/>
  <c r="S128" i="7" s="1"/>
  <c r="B128" i="7"/>
  <c r="AB127" i="7"/>
  <c r="AA127" i="7"/>
  <c r="Y127" i="7"/>
  <c r="U127" i="7"/>
  <c r="W127" i="7" s="1"/>
  <c r="R127" i="7" a="1"/>
  <c r="R127" i="7" s="1"/>
  <c r="S127" i="7" s="1"/>
  <c r="B127" i="7"/>
  <c r="U126" i="7"/>
  <c r="R126" i="7" a="1"/>
  <c r="R126" i="7" s="1"/>
  <c r="S126" i="7" s="1"/>
  <c r="B126" i="7"/>
  <c r="U125" i="7"/>
  <c r="AD125" i="7" s="1"/>
  <c r="R125" i="7" a="1"/>
  <c r="R125" i="7" s="1"/>
  <c r="S125" i="7" s="1"/>
  <c r="B125" i="7"/>
  <c r="U124" i="7"/>
  <c r="AD124" i="7" s="1"/>
  <c r="R124" i="7"/>
  <c r="S124" i="7" s="1"/>
  <c r="R124" i="7" a="1"/>
  <c r="B124" i="7"/>
  <c r="U123" i="7"/>
  <c r="R123" i="7"/>
  <c r="S123" i="7" s="1"/>
  <c r="R123" i="7" a="1"/>
  <c r="B123" i="7"/>
  <c r="Z122" i="7"/>
  <c r="Y122" i="7"/>
  <c r="X122" i="7"/>
  <c r="V122" i="7"/>
  <c r="U122" i="7"/>
  <c r="AC122" i="7" s="1"/>
  <c r="R122" i="7" a="1"/>
  <c r="R122" i="7" s="1"/>
  <c r="S122" i="7" s="1"/>
  <c r="B122" i="7"/>
  <c r="AD121" i="7"/>
  <c r="AC121" i="7"/>
  <c r="X121" i="7"/>
  <c r="V121" i="7"/>
  <c r="U121" i="7"/>
  <c r="W121" i="7" s="1"/>
  <c r="R121" i="7" a="1"/>
  <c r="R121" i="7" s="1"/>
  <c r="S121" i="7" s="1"/>
  <c r="B121" i="7"/>
  <c r="AD120" i="7"/>
  <c r="AC120" i="7"/>
  <c r="AB120" i="7"/>
  <c r="V120" i="7"/>
  <c r="U120" i="7"/>
  <c r="AA120" i="7" s="1"/>
  <c r="R120" i="7" a="1"/>
  <c r="R120" i="7" s="1"/>
  <c r="S120" i="7" s="1"/>
  <c r="B120" i="7"/>
  <c r="AB119" i="7"/>
  <c r="AA119" i="7"/>
  <c r="Y119" i="7"/>
  <c r="U119" i="7"/>
  <c r="W119" i="7" s="1"/>
  <c r="R119" i="7" a="1"/>
  <c r="R119" i="7" s="1"/>
  <c r="S119" i="7" s="1"/>
  <c r="B119" i="7"/>
  <c r="U118" i="7"/>
  <c r="R118" i="7" a="1"/>
  <c r="R118" i="7" s="1"/>
  <c r="S118" i="7" s="1"/>
  <c r="B118" i="7"/>
  <c r="AC117" i="7"/>
  <c r="X117" i="7"/>
  <c r="W117" i="7"/>
  <c r="U117" i="7"/>
  <c r="V117" i="7" s="1"/>
  <c r="R117" i="7" a="1"/>
  <c r="R117" i="7" s="1"/>
  <c r="S117" i="7" s="1"/>
  <c r="B117" i="7"/>
  <c r="AC116" i="7"/>
  <c r="AB116" i="7"/>
  <c r="AA116" i="7"/>
  <c r="V116" i="7"/>
  <c r="U116" i="7"/>
  <c r="R116" i="7" a="1"/>
  <c r="R116" i="7" s="1"/>
  <c r="S116" i="7" s="1"/>
  <c r="B116" i="7"/>
  <c r="AB115" i="7"/>
  <c r="AA115" i="7"/>
  <c r="Z115" i="7"/>
  <c r="U115" i="7"/>
  <c r="W115" i="7" s="1"/>
  <c r="R115" i="7" a="1"/>
  <c r="R115" i="7" s="1"/>
  <c r="S115" i="7" s="1"/>
  <c r="B115" i="7"/>
  <c r="U114" i="7"/>
  <c r="R114" i="7" a="1"/>
  <c r="R114" i="7" s="1"/>
  <c r="S114" i="7" s="1"/>
  <c r="B114" i="7"/>
  <c r="W113" i="7"/>
  <c r="U113" i="7"/>
  <c r="R113" i="7" a="1"/>
  <c r="R113" i="7" s="1"/>
  <c r="S113" i="7" s="1"/>
  <c r="B113" i="7"/>
  <c r="U112" i="7"/>
  <c r="AA112" i="7" s="1"/>
  <c r="R112" i="7"/>
  <c r="S112" i="7" s="1"/>
  <c r="R112" i="7" a="1"/>
  <c r="B112" i="7"/>
  <c r="AA111" i="7"/>
  <c r="Z111" i="7"/>
  <c r="Y111" i="7"/>
  <c r="U111" i="7"/>
  <c r="W111" i="7" s="1"/>
  <c r="S111" i="7"/>
  <c r="R111" i="7"/>
  <c r="R111" i="7" a="1"/>
  <c r="B111" i="7"/>
  <c r="U110" i="7"/>
  <c r="R110" i="7" a="1"/>
  <c r="R110" i="7" s="1"/>
  <c r="S110" i="7" s="1"/>
  <c r="B110" i="7"/>
  <c r="U109" i="7"/>
  <c r="AD109" i="7" s="1"/>
  <c r="R109" i="7" a="1"/>
  <c r="R109" i="7" s="1"/>
  <c r="S109" i="7" s="1"/>
  <c r="B109" i="7"/>
  <c r="U108" i="7"/>
  <c r="AD108" i="7" s="1"/>
  <c r="R108" i="7" a="1"/>
  <c r="R108" i="7" s="1"/>
  <c r="S108" i="7" s="1"/>
  <c r="B108" i="7"/>
  <c r="AB107" i="7"/>
  <c r="AA107" i="7"/>
  <c r="Z107" i="7"/>
  <c r="U107" i="7"/>
  <c r="W107" i="7" s="1"/>
  <c r="R107" i="7"/>
  <c r="S107" i="7" s="1"/>
  <c r="R107" i="7" a="1"/>
  <c r="B107" i="7"/>
  <c r="AB106" i="7"/>
  <c r="X106" i="7"/>
  <c r="W106" i="7"/>
  <c r="V106" i="7"/>
  <c r="U106" i="7"/>
  <c r="AC106" i="7" s="1"/>
  <c r="R106" i="7" a="1"/>
  <c r="R106" i="7" s="1"/>
  <c r="S106" i="7" s="1"/>
  <c r="B106" i="7"/>
  <c r="X105" i="7"/>
  <c r="W105" i="7"/>
  <c r="V105" i="7"/>
  <c r="U105" i="7"/>
  <c r="AD105" i="7" s="1"/>
  <c r="R105" i="7" a="1"/>
  <c r="R105" i="7" s="1"/>
  <c r="S105" i="7" s="1"/>
  <c r="B105" i="7"/>
  <c r="AB104" i="7"/>
  <c r="AA104" i="7"/>
  <c r="V104" i="7"/>
  <c r="U104" i="7"/>
  <c r="AD104" i="7" s="1"/>
  <c r="R104" i="7"/>
  <c r="S104" i="7" s="1"/>
  <c r="R104" i="7" a="1"/>
  <c r="B104" i="7"/>
  <c r="AA103" i="7"/>
  <c r="Z103" i="7"/>
  <c r="Y103" i="7"/>
  <c r="U103" i="7"/>
  <c r="W103" i="7" s="1"/>
  <c r="R103" i="7" a="1"/>
  <c r="R103" i="7" s="1"/>
  <c r="S103" i="7" s="1"/>
  <c r="B103" i="7"/>
  <c r="AB102" i="7"/>
  <c r="AA102" i="7"/>
  <c r="Z102" i="7"/>
  <c r="Y102" i="7"/>
  <c r="X102" i="7"/>
  <c r="W102" i="7"/>
  <c r="V102" i="7"/>
  <c r="U102" i="7"/>
  <c r="AC102" i="7" s="1"/>
  <c r="R102" i="7" a="1"/>
  <c r="R102" i="7" s="1"/>
  <c r="S102" i="7" s="1"/>
  <c r="B102" i="7"/>
  <c r="AC101" i="7"/>
  <c r="X101" i="7"/>
  <c r="W101" i="7"/>
  <c r="V101" i="7"/>
  <c r="U101" i="7"/>
  <c r="R101" i="7" a="1"/>
  <c r="R101" i="7" s="1"/>
  <c r="S101" i="7" s="1"/>
  <c r="B101" i="7"/>
  <c r="AC100" i="7"/>
  <c r="AB100" i="7"/>
  <c r="AA100" i="7"/>
  <c r="U100" i="7"/>
  <c r="V100" i="7" s="1"/>
  <c r="R100" i="7" a="1"/>
  <c r="R100" i="7" s="1"/>
  <c r="S100" i="7" s="1"/>
  <c r="B100" i="7"/>
  <c r="AB99" i="7"/>
  <c r="AA99" i="7"/>
  <c r="Z99" i="7"/>
  <c r="Y99" i="7"/>
  <c r="U99" i="7"/>
  <c r="W99" i="7" s="1"/>
  <c r="R99" i="7" a="1"/>
  <c r="R99" i="7" s="1"/>
  <c r="S99" i="7" s="1"/>
  <c r="B99" i="7"/>
  <c r="Y98" i="7"/>
  <c r="U98" i="7"/>
  <c r="R98" i="7" a="1"/>
  <c r="R98" i="7" s="1"/>
  <c r="S98" i="7" s="1"/>
  <c r="B98" i="7"/>
  <c r="U97" i="7"/>
  <c r="W97" i="7" s="1"/>
  <c r="R97" i="7" a="1"/>
  <c r="R97" i="7" s="1"/>
  <c r="S97" i="7" s="1"/>
  <c r="B97" i="7"/>
  <c r="U96" i="7"/>
  <c r="AA96" i="7" s="1"/>
  <c r="S96" i="7"/>
  <c r="R96" i="7"/>
  <c r="R96" i="7" a="1"/>
  <c r="B96" i="7"/>
  <c r="Y95" i="7"/>
  <c r="U95" i="7"/>
  <c r="S95" i="7"/>
  <c r="R95" i="7" a="1"/>
  <c r="R95" i="7" s="1"/>
  <c r="B95" i="7"/>
  <c r="AB94" i="7"/>
  <c r="AA94" i="7"/>
  <c r="Z94" i="7"/>
  <c r="Y94" i="7"/>
  <c r="X94" i="7"/>
  <c r="W94" i="7"/>
  <c r="V94" i="7"/>
  <c r="U94" i="7"/>
  <c r="AC94" i="7" s="1"/>
  <c r="R94" i="7" a="1"/>
  <c r="R94" i="7" s="1"/>
  <c r="S94" i="7" s="1"/>
  <c r="B94" i="7"/>
  <c r="U93" i="7"/>
  <c r="AD93" i="7" s="1"/>
  <c r="R93" i="7" a="1"/>
  <c r="R93" i="7" s="1"/>
  <c r="S93" i="7" s="1"/>
  <c r="B93" i="7"/>
  <c r="AD92" i="7"/>
  <c r="V92" i="7"/>
  <c r="U92" i="7"/>
  <c r="AC92" i="7" s="1"/>
  <c r="R92" i="7" a="1"/>
  <c r="R92" i="7" s="1"/>
  <c r="S92" i="7" s="1"/>
  <c r="B92" i="7"/>
  <c r="AC91" i="7"/>
  <c r="AA91" i="7"/>
  <c r="V91" i="7"/>
  <c r="U91" i="7"/>
  <c r="R91" i="7"/>
  <c r="S91" i="7" s="1"/>
  <c r="R91" i="7" a="1"/>
  <c r="B91" i="7"/>
  <c r="Z90" i="7"/>
  <c r="Y90" i="7"/>
  <c r="X90" i="7"/>
  <c r="W90" i="7"/>
  <c r="V90" i="7"/>
  <c r="U90" i="7"/>
  <c r="AC90" i="7" s="1"/>
  <c r="R90" i="7" a="1"/>
  <c r="R90" i="7" s="1"/>
  <c r="S90" i="7" s="1"/>
  <c r="B90" i="7"/>
  <c r="U89" i="7"/>
  <c r="AA89" i="7" s="1"/>
  <c r="R89" i="7" a="1"/>
  <c r="R89" i="7" s="1"/>
  <c r="S89" i="7" s="1"/>
  <c r="B89" i="7"/>
  <c r="W88" i="7"/>
  <c r="V88" i="7"/>
  <c r="U88" i="7"/>
  <c r="R88" i="7" a="1"/>
  <c r="R88" i="7" s="1"/>
  <c r="S88" i="7" s="1"/>
  <c r="B88" i="7"/>
  <c r="U87" i="7"/>
  <c r="W87" i="7" s="1"/>
  <c r="R87" i="7" a="1"/>
  <c r="R87" i="7" s="1"/>
  <c r="S87" i="7" s="1"/>
  <c r="B87" i="7"/>
  <c r="U86" i="7"/>
  <c r="R86" i="7" a="1"/>
  <c r="R86" i="7" s="1"/>
  <c r="S86" i="7" s="1"/>
  <c r="B86" i="7"/>
  <c r="W85" i="7"/>
  <c r="U85" i="7"/>
  <c r="AA85" i="7" s="1"/>
  <c r="R85" i="7" a="1"/>
  <c r="R85" i="7" s="1"/>
  <c r="S85" i="7" s="1"/>
  <c r="B85" i="7"/>
  <c r="AC84" i="7"/>
  <c r="AB84" i="7"/>
  <c r="AA84" i="7"/>
  <c r="Z84" i="7"/>
  <c r="X84" i="7"/>
  <c r="U84" i="7"/>
  <c r="Y84" i="7" s="1"/>
  <c r="R84" i="7" a="1"/>
  <c r="R84" i="7" s="1"/>
  <c r="S84" i="7" s="1"/>
  <c r="B84" i="7"/>
  <c r="Z83" i="7"/>
  <c r="Y83" i="7"/>
  <c r="X83" i="7"/>
  <c r="V83" i="7"/>
  <c r="U83" i="7"/>
  <c r="W83" i="7" s="1"/>
  <c r="R83" i="7" a="1"/>
  <c r="R83" i="7" s="1"/>
  <c r="S83" i="7" s="1"/>
  <c r="B83" i="7"/>
  <c r="AB82" i="7"/>
  <c r="Z82" i="7"/>
  <c r="V82" i="7"/>
  <c r="U82" i="7"/>
  <c r="R82" i="7"/>
  <c r="S82" i="7" s="1"/>
  <c r="R82" i="7" a="1"/>
  <c r="B82" i="7"/>
  <c r="U81" i="7"/>
  <c r="R81" i="7" a="1"/>
  <c r="R81" i="7" s="1"/>
  <c r="S81" i="7" s="1"/>
  <c r="B81" i="7"/>
  <c r="U80" i="7"/>
  <c r="R80" i="7" a="1"/>
  <c r="R80" i="7" s="1"/>
  <c r="S80" i="7" s="1"/>
  <c r="B80" i="7"/>
  <c r="AA79" i="7"/>
  <c r="Z79" i="7"/>
  <c r="Y79" i="7"/>
  <c r="U79" i="7"/>
  <c r="W79" i="7" s="1"/>
  <c r="S79" i="7"/>
  <c r="R79" i="7"/>
  <c r="R79" i="7" a="1"/>
  <c r="B79" i="7"/>
  <c r="AD78" i="7"/>
  <c r="AB78" i="7"/>
  <c r="AA78" i="7"/>
  <c r="U78" i="7"/>
  <c r="R78" i="7" a="1"/>
  <c r="R78" i="7" s="1"/>
  <c r="S78" i="7" s="1"/>
  <c r="B78" i="7"/>
  <c r="U77" i="7"/>
  <c r="R77" i="7" a="1"/>
  <c r="R77" i="7" s="1"/>
  <c r="S77" i="7" s="1"/>
  <c r="B77" i="7"/>
  <c r="AA76" i="7"/>
  <c r="Z76" i="7"/>
  <c r="X76" i="7"/>
  <c r="V76" i="7"/>
  <c r="U76" i="7"/>
  <c r="Y76" i="7" s="1"/>
  <c r="R76" i="7" a="1"/>
  <c r="R76" i="7" s="1"/>
  <c r="S76" i="7" s="1"/>
  <c r="B76" i="7"/>
  <c r="X75" i="7"/>
  <c r="V75" i="7"/>
  <c r="U75" i="7"/>
  <c r="W75" i="7" s="1"/>
  <c r="R75" i="7"/>
  <c r="S75" i="7" s="1"/>
  <c r="R75" i="7" a="1"/>
  <c r="B75" i="7"/>
  <c r="AB74" i="7"/>
  <c r="AA74" i="7"/>
  <c r="Z74" i="7"/>
  <c r="Y74" i="7"/>
  <c r="X74" i="7"/>
  <c r="W74" i="7"/>
  <c r="U74" i="7"/>
  <c r="AC74" i="7" s="1"/>
  <c r="R74" i="7" a="1"/>
  <c r="R74" i="7" s="1"/>
  <c r="S74" i="7" s="1"/>
  <c r="B74" i="7"/>
  <c r="Y73" i="7"/>
  <c r="X73" i="7"/>
  <c r="W73" i="7"/>
  <c r="V73" i="7"/>
  <c r="U73" i="7"/>
  <c r="AA73" i="7" s="1"/>
  <c r="R73" i="7" a="1"/>
  <c r="R73" i="7" s="1"/>
  <c r="S73" i="7" s="1"/>
  <c r="B73" i="7"/>
  <c r="U72" i="7"/>
  <c r="Y72" i="7" s="1"/>
  <c r="R72" i="7" a="1"/>
  <c r="R72" i="7" s="1"/>
  <c r="S72" i="7" s="1"/>
  <c r="B72" i="7"/>
  <c r="Y71" i="7"/>
  <c r="X71" i="7"/>
  <c r="V71" i="7"/>
  <c r="U71" i="7"/>
  <c r="W71" i="7" s="1"/>
  <c r="R71" i="7" a="1"/>
  <c r="R71" i="7" s="1"/>
  <c r="S71" i="7" s="1"/>
  <c r="B71" i="7"/>
  <c r="AA70" i="7"/>
  <c r="Z70" i="7"/>
  <c r="Y70" i="7"/>
  <c r="X70" i="7"/>
  <c r="W70" i="7"/>
  <c r="V70" i="7"/>
  <c r="U70" i="7"/>
  <c r="AC70" i="7" s="1"/>
  <c r="R70" i="7" a="1"/>
  <c r="R70" i="7" s="1"/>
  <c r="S70" i="7" s="1"/>
  <c r="B70" i="7"/>
  <c r="AB69" i="7"/>
  <c r="U69" i="7"/>
  <c r="S69" i="7"/>
  <c r="R69" i="7" a="1"/>
  <c r="R69" i="7" s="1"/>
  <c r="B69" i="7"/>
  <c r="X68" i="7"/>
  <c r="U68" i="7"/>
  <c r="Y68" i="7" s="1"/>
  <c r="R68" i="7"/>
  <c r="S68" i="7" s="1"/>
  <c r="R68" i="7" a="1"/>
  <c r="B68" i="7"/>
  <c r="U67" i="7"/>
  <c r="W67" i="7" s="1"/>
  <c r="R67" i="7" a="1"/>
  <c r="R67" i="7" s="1"/>
  <c r="S67" i="7" s="1"/>
  <c r="B67" i="7"/>
  <c r="X66" i="7"/>
  <c r="W66" i="7"/>
  <c r="V66" i="7"/>
  <c r="U66" i="7"/>
  <c r="AC66" i="7" s="1"/>
  <c r="R66" i="7" a="1"/>
  <c r="R66" i="7" s="1"/>
  <c r="S66" i="7" s="1"/>
  <c r="B66" i="7"/>
  <c r="X65" i="7"/>
  <c r="U65" i="7"/>
  <c r="AA65" i="7" s="1"/>
  <c r="R65" i="7" a="1"/>
  <c r="R65" i="7" s="1"/>
  <c r="S65" i="7" s="1"/>
  <c r="B65" i="7"/>
  <c r="AD64" i="7"/>
  <c r="V64" i="7"/>
  <c r="U64" i="7"/>
  <c r="Y64" i="7" s="1"/>
  <c r="R64" i="7" a="1"/>
  <c r="R64" i="7" s="1"/>
  <c r="S64" i="7" s="1"/>
  <c r="B64" i="7"/>
  <c r="AB63" i="7"/>
  <c r="AA63" i="7"/>
  <c r="Z63" i="7"/>
  <c r="Y63" i="7"/>
  <c r="X63" i="7"/>
  <c r="U63" i="7"/>
  <c r="W63" i="7" s="1"/>
  <c r="R63" i="7"/>
  <c r="S63" i="7" s="1"/>
  <c r="R63" i="7" a="1"/>
  <c r="B63" i="7"/>
  <c r="U62" i="7"/>
  <c r="R62" i="7" a="1"/>
  <c r="R62" i="7" s="1"/>
  <c r="S62" i="7" s="1"/>
  <c r="B62" i="7"/>
  <c r="X61" i="7"/>
  <c r="U61" i="7"/>
  <c r="AA61" i="7" s="1"/>
  <c r="R61" i="7"/>
  <c r="S61" i="7" s="1"/>
  <c r="R61" i="7" a="1"/>
  <c r="B61" i="7"/>
  <c r="AD60" i="7"/>
  <c r="V60" i="7"/>
  <c r="U60" i="7"/>
  <c r="Y60" i="7" s="1"/>
  <c r="R60" i="7" a="1"/>
  <c r="R60" i="7" s="1"/>
  <c r="S60" i="7" s="1"/>
  <c r="B60" i="7"/>
  <c r="AB59" i="7"/>
  <c r="AA59" i="7"/>
  <c r="Z59" i="7"/>
  <c r="Y59" i="7"/>
  <c r="X59" i="7"/>
  <c r="U59" i="7"/>
  <c r="W59" i="7" s="1"/>
  <c r="R59" i="7" a="1"/>
  <c r="R59" i="7" s="1"/>
  <c r="S59" i="7" s="1"/>
  <c r="B59" i="7"/>
  <c r="AD58" i="7"/>
  <c r="Z58" i="7"/>
  <c r="Y58" i="7"/>
  <c r="X58" i="7"/>
  <c r="W58" i="7"/>
  <c r="U58" i="7"/>
  <c r="AC58" i="7" s="1"/>
  <c r="R58" i="7" a="1"/>
  <c r="R58" i="7" s="1"/>
  <c r="S58" i="7" s="1"/>
  <c r="B58" i="7"/>
  <c r="X57" i="7"/>
  <c r="U57" i="7"/>
  <c r="AA57" i="7" s="1"/>
  <c r="R57" i="7"/>
  <c r="S57" i="7" s="1"/>
  <c r="R57" i="7" a="1"/>
  <c r="B57" i="7"/>
  <c r="AD56" i="7"/>
  <c r="U56" i="7"/>
  <c r="Y56" i="7" s="1"/>
  <c r="R56" i="7" a="1"/>
  <c r="R56" i="7" s="1"/>
  <c r="S56" i="7" s="1"/>
  <c r="B56" i="7"/>
  <c r="AA55" i="7"/>
  <c r="Z55" i="7"/>
  <c r="Y55" i="7"/>
  <c r="U55" i="7"/>
  <c r="R55" i="7" a="1"/>
  <c r="R55" i="7" s="1"/>
  <c r="S55" i="7" s="1"/>
  <c r="B55" i="7"/>
  <c r="AA54" i="7"/>
  <c r="Z54" i="7"/>
  <c r="Y54" i="7"/>
  <c r="X54" i="7"/>
  <c r="W54" i="7"/>
  <c r="V54" i="7"/>
  <c r="U54" i="7"/>
  <c r="R54" i="7" a="1"/>
  <c r="R54" i="7" s="1"/>
  <c r="S54" i="7" s="1"/>
  <c r="B54" i="7"/>
  <c r="X53" i="7"/>
  <c r="U53" i="7"/>
  <c r="AA53" i="7" s="1"/>
  <c r="R53" i="7" a="1"/>
  <c r="R53" i="7" s="1"/>
  <c r="S53" i="7" s="1"/>
  <c r="B53" i="7"/>
  <c r="U52" i="7"/>
  <c r="Y52" i="7" s="1"/>
  <c r="R52" i="7" a="1"/>
  <c r="R52" i="7" s="1"/>
  <c r="S52" i="7" s="1"/>
  <c r="B52" i="7"/>
  <c r="Z51" i="7"/>
  <c r="Y51" i="7"/>
  <c r="X51" i="7"/>
  <c r="U51" i="7"/>
  <c r="W51" i="7" s="1"/>
  <c r="R51" i="7" a="1"/>
  <c r="R51" i="7" s="1"/>
  <c r="S51" i="7" s="1"/>
  <c r="B51" i="7"/>
  <c r="U50" i="7"/>
  <c r="AC50" i="7" s="1"/>
  <c r="R50" i="7" a="1"/>
  <c r="R50" i="7" s="1"/>
  <c r="S50" i="7" s="1"/>
  <c r="B50" i="7"/>
  <c r="U49" i="7"/>
  <c r="AA49" i="7" s="1"/>
  <c r="R49" i="7"/>
  <c r="S49" i="7" s="1"/>
  <c r="R49" i="7" a="1"/>
  <c r="B49" i="7"/>
  <c r="AD48" i="7"/>
  <c r="V48" i="7"/>
  <c r="U48" i="7"/>
  <c r="Y48" i="7" s="1"/>
  <c r="R48" i="7"/>
  <c r="S48" i="7" s="1"/>
  <c r="R48" i="7" a="1"/>
  <c r="B48" i="7"/>
  <c r="AA47" i="7"/>
  <c r="U47" i="7"/>
  <c r="W47" i="7" s="1"/>
  <c r="R47" i="7" a="1"/>
  <c r="R47" i="7" s="1"/>
  <c r="S47" i="7" s="1"/>
  <c r="B47" i="7"/>
  <c r="Z46" i="7"/>
  <c r="V46" i="7"/>
  <c r="U46" i="7"/>
  <c r="AC46" i="7" s="1"/>
  <c r="R46" i="7" a="1"/>
  <c r="R46" i="7" s="1"/>
  <c r="S46" i="7" s="1"/>
  <c r="B46" i="7"/>
  <c r="X45" i="7"/>
  <c r="U45" i="7"/>
  <c r="AA45" i="7" s="1"/>
  <c r="R45" i="7" a="1"/>
  <c r="R45" i="7" s="1"/>
  <c r="S45" i="7" s="1"/>
  <c r="B45" i="7"/>
  <c r="U44" i="7"/>
  <c r="Y44" i="7" s="1"/>
  <c r="R44" i="7" a="1"/>
  <c r="R44" i="7" s="1"/>
  <c r="S44" i="7" s="1"/>
  <c r="B44" i="7"/>
  <c r="AB43" i="7"/>
  <c r="AA43" i="7"/>
  <c r="Z43" i="7"/>
  <c r="Y43" i="7"/>
  <c r="X43" i="7"/>
  <c r="U43" i="7"/>
  <c r="W43" i="7" s="1"/>
  <c r="R43" i="7" a="1"/>
  <c r="R43" i="7" s="1"/>
  <c r="S43" i="7" s="1"/>
  <c r="B43" i="7"/>
  <c r="AD42" i="7"/>
  <c r="AA42" i="7"/>
  <c r="Z42" i="7"/>
  <c r="Y42" i="7"/>
  <c r="X42" i="7"/>
  <c r="W42" i="7"/>
  <c r="V42" i="7"/>
  <c r="U42" i="7"/>
  <c r="AC42" i="7" s="1"/>
  <c r="R42" i="7" a="1"/>
  <c r="R42" i="7" s="1"/>
  <c r="S42" i="7" s="1"/>
  <c r="B42" i="7"/>
  <c r="X41" i="7"/>
  <c r="U41" i="7"/>
  <c r="AA41" i="7" s="1"/>
  <c r="R41" i="7" a="1"/>
  <c r="R41" i="7" s="1"/>
  <c r="S41" i="7" s="1"/>
  <c r="B41" i="7"/>
  <c r="AD40" i="7"/>
  <c r="U40" i="7"/>
  <c r="Y40" i="7" s="1"/>
  <c r="R40" i="7" a="1"/>
  <c r="R40" i="7" s="1"/>
  <c r="S40" i="7" s="1"/>
  <c r="B40" i="7"/>
  <c r="Z39" i="7"/>
  <c r="Y39" i="7"/>
  <c r="X39" i="7"/>
  <c r="U39" i="7"/>
  <c r="W39" i="7" s="1"/>
  <c r="R39" i="7" a="1"/>
  <c r="R39" i="7" s="1"/>
  <c r="S39" i="7" s="1"/>
  <c r="B39" i="7"/>
  <c r="AD38" i="7"/>
  <c r="Z38" i="7"/>
  <c r="Y38" i="7"/>
  <c r="X38" i="7"/>
  <c r="W38" i="7"/>
  <c r="V38" i="7"/>
  <c r="U38" i="7"/>
  <c r="AC38" i="7" s="1"/>
  <c r="R38" i="7" a="1"/>
  <c r="R38" i="7" s="1"/>
  <c r="S38" i="7" s="1"/>
  <c r="B38" i="7"/>
  <c r="U37" i="7"/>
  <c r="AA37" i="7" s="1"/>
  <c r="R37" i="7" a="1"/>
  <c r="R37" i="7" s="1"/>
  <c r="S37" i="7" s="1"/>
  <c r="B37" i="7"/>
  <c r="U36" i="7"/>
  <c r="Y36" i="7" s="1"/>
  <c r="R36" i="7" a="1"/>
  <c r="R36" i="7" s="1"/>
  <c r="S36" i="7" s="1"/>
  <c r="B36" i="7"/>
  <c r="AB35" i="7"/>
  <c r="X35" i="7"/>
  <c r="U35" i="7"/>
  <c r="W35" i="7" s="1"/>
  <c r="R35" i="7" a="1"/>
  <c r="R35" i="7" s="1"/>
  <c r="S35" i="7" s="1"/>
  <c r="B35" i="7"/>
  <c r="AD34" i="7"/>
  <c r="X34" i="7"/>
  <c r="W34" i="7"/>
  <c r="V34" i="7"/>
  <c r="U34" i="7"/>
  <c r="AC34" i="7" s="1"/>
  <c r="R34" i="7" a="1"/>
  <c r="R34" i="7" s="1"/>
  <c r="S34" i="7" s="1"/>
  <c r="B34" i="7"/>
  <c r="X33" i="7"/>
  <c r="U33" i="7"/>
  <c r="AA33" i="7" s="1"/>
  <c r="R33" i="7" a="1"/>
  <c r="R33" i="7" s="1"/>
  <c r="S33" i="7" s="1"/>
  <c r="B33" i="7"/>
  <c r="AD32" i="7"/>
  <c r="U32" i="7"/>
  <c r="Y32" i="7" s="1"/>
  <c r="R32" i="7" a="1"/>
  <c r="R32" i="7" s="1"/>
  <c r="S32" i="7" s="1"/>
  <c r="B32" i="7"/>
  <c r="AB31" i="7"/>
  <c r="AA31" i="7"/>
  <c r="Z31" i="7"/>
  <c r="Y31" i="7"/>
  <c r="X31" i="7"/>
  <c r="U31" i="7"/>
  <c r="W31" i="7" s="1"/>
  <c r="R31" i="7" a="1"/>
  <c r="R31" i="7" s="1"/>
  <c r="S31" i="7" s="1"/>
  <c r="B31" i="7"/>
  <c r="Z30" i="7"/>
  <c r="V30" i="7"/>
  <c r="U30" i="7"/>
  <c r="AC30" i="7" s="1"/>
  <c r="R30" i="7" a="1"/>
  <c r="R30" i="7" s="1"/>
  <c r="S30" i="7" s="1"/>
  <c r="B30" i="7"/>
  <c r="X29" i="7"/>
  <c r="U29" i="7"/>
  <c r="AA29" i="7" s="1"/>
  <c r="R29" i="7" a="1"/>
  <c r="R29" i="7" s="1"/>
  <c r="S29" i="7" s="1"/>
  <c r="B29" i="7"/>
  <c r="U28" i="7"/>
  <c r="Y28" i="7" s="1"/>
  <c r="R28" i="7" a="1"/>
  <c r="R28" i="7" s="1"/>
  <c r="S28" i="7" s="1"/>
  <c r="B28" i="7"/>
  <c r="AB27" i="7"/>
  <c r="AA27" i="7"/>
  <c r="Z27" i="7"/>
  <c r="Y27" i="7"/>
  <c r="X27" i="7"/>
  <c r="U27" i="7"/>
  <c r="W27" i="7" s="1"/>
  <c r="R27" i="7" a="1"/>
  <c r="R27" i="7" s="1"/>
  <c r="S27" i="7" s="1"/>
  <c r="B27" i="7"/>
  <c r="AD26" i="7"/>
  <c r="AA26" i="7"/>
  <c r="Z26" i="7"/>
  <c r="Y26" i="7"/>
  <c r="X26" i="7"/>
  <c r="V26" i="7"/>
  <c r="U26" i="7"/>
  <c r="AC26" i="7" s="1"/>
  <c r="R26" i="7" a="1"/>
  <c r="R26" i="7" s="1"/>
  <c r="S26" i="7" s="1"/>
  <c r="B26" i="7"/>
  <c r="X25" i="7"/>
  <c r="U25" i="7"/>
  <c r="AA25" i="7" s="1"/>
  <c r="R25" i="7" a="1"/>
  <c r="R25" i="7" s="1"/>
  <c r="S25" i="7" s="1"/>
  <c r="B25" i="7"/>
  <c r="AD24" i="7"/>
  <c r="U24" i="7"/>
  <c r="Y24" i="7" s="1"/>
  <c r="R24" i="7" a="1"/>
  <c r="R24" i="7" s="1"/>
  <c r="S24" i="7" s="1"/>
  <c r="B24" i="7"/>
  <c r="Z23" i="7"/>
  <c r="Y23" i="7"/>
  <c r="X23" i="7"/>
  <c r="U23" i="7"/>
  <c r="W23" i="7" s="1"/>
  <c r="R23" i="7" a="1"/>
  <c r="R23" i="7" s="1"/>
  <c r="S23" i="7" s="1"/>
  <c r="B23" i="7"/>
  <c r="AD22" i="7"/>
  <c r="Z22" i="7"/>
  <c r="Y22" i="7"/>
  <c r="X22" i="7"/>
  <c r="W22" i="7"/>
  <c r="V22" i="7"/>
  <c r="U22" i="7"/>
  <c r="AC22" i="7" s="1"/>
  <c r="R22" i="7" a="1"/>
  <c r="R22" i="7" s="1"/>
  <c r="S22" i="7" s="1"/>
  <c r="B22" i="7"/>
  <c r="X21" i="7"/>
  <c r="U21" i="7"/>
  <c r="AA21" i="7" s="1"/>
  <c r="R21" i="7" a="1"/>
  <c r="R21" i="7" s="1"/>
  <c r="S21" i="7" s="1"/>
  <c r="B21" i="7"/>
  <c r="U20" i="7"/>
  <c r="Y20" i="7" s="1"/>
  <c r="R20" i="7" a="1"/>
  <c r="R20" i="7" s="1"/>
  <c r="S20" i="7" s="1"/>
  <c r="B20" i="7"/>
  <c r="AB19" i="7"/>
  <c r="X19" i="7"/>
  <c r="U19" i="7"/>
  <c r="W19" i="7" s="1"/>
  <c r="R19" i="7" a="1"/>
  <c r="R19" i="7" s="1"/>
  <c r="S19" i="7" s="1"/>
  <c r="B19" i="7"/>
  <c r="AD18" i="7"/>
  <c r="X18" i="7"/>
  <c r="W18" i="7"/>
  <c r="V18" i="7"/>
  <c r="U18" i="7"/>
  <c r="AC18" i="7" s="1"/>
  <c r="R18" i="7" a="1"/>
  <c r="R18" i="7" s="1"/>
  <c r="S18" i="7" s="1"/>
  <c r="B18" i="7"/>
  <c r="X17" i="7"/>
  <c r="U17" i="7"/>
  <c r="AA17" i="7" s="1"/>
  <c r="R17" i="7" a="1"/>
  <c r="R17" i="7" s="1"/>
  <c r="S17" i="7" s="1"/>
  <c r="B17" i="7"/>
  <c r="AD16" i="7"/>
  <c r="U16" i="7"/>
  <c r="Y16" i="7" s="1"/>
  <c r="R16" i="7" a="1"/>
  <c r="R16" i="7" s="1"/>
  <c r="S16" i="7" s="1"/>
  <c r="B16" i="7"/>
  <c r="AB15" i="7"/>
  <c r="AA15" i="7"/>
  <c r="Z15" i="7"/>
  <c r="X15" i="7"/>
  <c r="U15" i="7"/>
  <c r="W15" i="7" s="1"/>
  <c r="R15" i="7" a="1"/>
  <c r="R15" i="7" s="1"/>
  <c r="S15" i="7" s="1"/>
  <c r="B15" i="7"/>
  <c r="AD14" i="7"/>
  <c r="Z14" i="7"/>
  <c r="V14" i="7"/>
  <c r="U14" i="7"/>
  <c r="AC14" i="7" s="1"/>
  <c r="R14" i="7" a="1"/>
  <c r="R14" i="7" s="1"/>
  <c r="S14" i="7" s="1"/>
  <c r="B14" i="7"/>
  <c r="X13" i="7"/>
  <c r="U13" i="7"/>
  <c r="AA13" i="7" s="1"/>
  <c r="R13" i="7" a="1"/>
  <c r="R13" i="7" s="1"/>
  <c r="S13" i="7" s="1"/>
  <c r="B13" i="7"/>
  <c r="U12" i="7"/>
  <c r="Y12" i="7" s="1"/>
  <c r="R12" i="7" a="1"/>
  <c r="R12" i="7" s="1"/>
  <c r="S12" i="7" s="1"/>
  <c r="B12" i="7"/>
  <c r="AB11" i="7"/>
  <c r="AA11" i="7"/>
  <c r="Z11" i="7"/>
  <c r="Y11" i="7"/>
  <c r="X11" i="7"/>
  <c r="U11" i="7"/>
  <c r="W11" i="7" s="1"/>
  <c r="R11" i="7" a="1"/>
  <c r="R11" i="7" s="1"/>
  <c r="S11" i="7" s="1"/>
  <c r="B11" i="7"/>
  <c r="AD10" i="7"/>
  <c r="AA10" i="7"/>
  <c r="Z10" i="7"/>
  <c r="Y10" i="7"/>
  <c r="X10" i="7"/>
  <c r="V10" i="7"/>
  <c r="U10" i="7"/>
  <c r="AC10" i="7" s="1"/>
  <c r="R10" i="7" a="1"/>
  <c r="R10" i="7" s="1"/>
  <c r="S10" i="7" s="1"/>
  <c r="B10" i="7"/>
  <c r="X9" i="7"/>
  <c r="U9" i="7"/>
  <c r="AA9" i="7" s="1"/>
  <c r="R9" i="7" a="1"/>
  <c r="R9" i="7" s="1"/>
  <c r="S9" i="7" s="1"/>
  <c r="B9" i="7"/>
  <c r="AD8" i="7"/>
  <c r="U8" i="7"/>
  <c r="Y8" i="7" s="1"/>
  <c r="R8" i="7" a="1"/>
  <c r="R8" i="7" s="1"/>
  <c r="S8" i="7" s="1"/>
  <c r="B8" i="7"/>
  <c r="Z7" i="7"/>
  <c r="Y7" i="7"/>
  <c r="X7" i="7"/>
  <c r="U7" i="7"/>
  <c r="W7" i="7" s="1"/>
  <c r="R7" i="7" a="1"/>
  <c r="R7" i="7" s="1"/>
  <c r="S7" i="7" s="1"/>
  <c r="B7" i="7"/>
  <c r="AD6" i="7"/>
  <c r="Z6" i="7"/>
  <c r="Y6" i="7"/>
  <c r="X6" i="7"/>
  <c r="W6" i="7"/>
  <c r="V6" i="7"/>
  <c r="U6" i="7"/>
  <c r="AC6" i="7" s="1"/>
  <c r="R6" i="7" a="1"/>
  <c r="R6" i="7" s="1"/>
  <c r="S6" i="7" s="1"/>
  <c r="B6" i="7"/>
  <c r="X5" i="7"/>
  <c r="U5" i="7"/>
  <c r="AA5" i="7" s="1"/>
  <c r="R5" i="7" a="1"/>
  <c r="R5" i="7" s="1"/>
  <c r="S5" i="7" s="1"/>
  <c r="B5" i="7"/>
  <c r="U4" i="7"/>
  <c r="Y4" i="7" s="1"/>
  <c r="R4" i="7" a="1"/>
  <c r="R4" i="7" s="1"/>
  <c r="S4" i="7" s="1"/>
  <c r="B4" i="7"/>
  <c r="Z3" i="7"/>
  <c r="Y3" i="7"/>
  <c r="X3" i="7"/>
  <c r="U3" i="7"/>
  <c r="W3" i="7" s="1"/>
  <c r="R3" i="7" a="1"/>
  <c r="R3" i="7" s="1"/>
  <c r="S3" i="7" s="1"/>
  <c r="B3" i="7"/>
  <c r="U336" i="8"/>
  <c r="AD336" i="8" s="1"/>
  <c r="R336" i="8" a="1"/>
  <c r="R336" i="8" s="1"/>
  <c r="S336" i="8" s="1"/>
  <c r="B336" i="8"/>
  <c r="U335" i="8"/>
  <c r="R335" i="8" a="1"/>
  <c r="R335" i="8" s="1"/>
  <c r="S335" i="8" s="1"/>
  <c r="B335" i="8"/>
  <c r="V334" i="8"/>
  <c r="U334" i="8"/>
  <c r="R334" i="8" a="1"/>
  <c r="R334" i="8" s="1"/>
  <c r="S334" i="8" s="1"/>
  <c r="B334" i="8"/>
  <c r="U333" i="8"/>
  <c r="R333" i="8" a="1"/>
  <c r="R333" i="8" s="1"/>
  <c r="S333" i="8" s="1"/>
  <c r="B333" i="8"/>
  <c r="AA332" i="8"/>
  <c r="Z332" i="8"/>
  <c r="Y332" i="8"/>
  <c r="W332" i="8"/>
  <c r="U332" i="8"/>
  <c r="AD332" i="8" s="1"/>
  <c r="R332" i="8" a="1"/>
  <c r="R332" i="8" s="1"/>
  <c r="S332" i="8" s="1"/>
  <c r="B332" i="8"/>
  <c r="W331" i="8"/>
  <c r="U331" i="8"/>
  <c r="X331" i="8" s="1"/>
  <c r="R331" i="8" a="1"/>
  <c r="R331" i="8" s="1"/>
  <c r="S331" i="8" s="1"/>
  <c r="B331" i="8"/>
  <c r="AC330" i="8"/>
  <c r="AA330" i="8"/>
  <c r="V330" i="8"/>
  <c r="U330" i="8"/>
  <c r="W330" i="8" s="1"/>
  <c r="R330" i="8" a="1"/>
  <c r="R330" i="8" s="1"/>
  <c r="S330" i="8" s="1"/>
  <c r="B330" i="8"/>
  <c r="AC329" i="8"/>
  <c r="AB329" i="8"/>
  <c r="Y329" i="8"/>
  <c r="U329" i="8"/>
  <c r="AA329" i="8" s="1"/>
  <c r="R329" i="8" a="1"/>
  <c r="R329" i="8" s="1"/>
  <c r="S329" i="8" s="1"/>
  <c r="B329" i="8"/>
  <c r="AA328" i="8"/>
  <c r="Z328" i="8"/>
  <c r="Y328" i="8"/>
  <c r="W328" i="8"/>
  <c r="U328" i="8"/>
  <c r="AD328" i="8" s="1"/>
  <c r="R328" i="8" a="1"/>
  <c r="R328" i="8" s="1"/>
  <c r="S328" i="8" s="1"/>
  <c r="B328" i="8"/>
  <c r="AC327" i="8"/>
  <c r="Y327" i="8"/>
  <c r="W327" i="8"/>
  <c r="U327" i="8"/>
  <c r="X327" i="8" s="1"/>
  <c r="R327" i="8" a="1"/>
  <c r="R327" i="8" s="1"/>
  <c r="S327" i="8" s="1"/>
  <c r="B327" i="8"/>
  <c r="AD326" i="8"/>
  <c r="AC326" i="8"/>
  <c r="W326" i="8"/>
  <c r="V326" i="8"/>
  <c r="U326" i="8"/>
  <c r="AA326" i="8" s="1"/>
  <c r="R326" i="8" a="1"/>
  <c r="R326" i="8" s="1"/>
  <c r="S326" i="8" s="1"/>
  <c r="B326" i="8"/>
  <c r="AC325" i="8"/>
  <c r="AA325" i="8"/>
  <c r="Y325" i="8"/>
  <c r="U325" i="8"/>
  <c r="AB325" i="8" s="1"/>
  <c r="R325" i="8" a="1"/>
  <c r="R325" i="8" s="1"/>
  <c r="S325" i="8" s="1"/>
  <c r="B325" i="8"/>
  <c r="AA324" i="8"/>
  <c r="Y324" i="8"/>
  <c r="W324" i="8"/>
  <c r="U324" i="8"/>
  <c r="AD324" i="8" s="1"/>
  <c r="R324" i="8" a="1"/>
  <c r="R324" i="8" s="1"/>
  <c r="S324" i="8" s="1"/>
  <c r="B324" i="8"/>
  <c r="AC323" i="8"/>
  <c r="U323" i="8"/>
  <c r="X323" i="8" s="1"/>
  <c r="R323" i="8"/>
  <c r="S323" i="8" s="1"/>
  <c r="R323" i="8" a="1"/>
  <c r="B323" i="8"/>
  <c r="U322" i="8"/>
  <c r="R322" i="8" a="1"/>
  <c r="R322" i="8" s="1"/>
  <c r="S322" i="8" s="1"/>
  <c r="B322" i="8"/>
  <c r="U321" i="8"/>
  <c r="R321" i="8"/>
  <c r="S321" i="8" s="1"/>
  <c r="R321" i="8" a="1"/>
  <c r="B321" i="8"/>
  <c r="AA320" i="8"/>
  <c r="Z320" i="8"/>
  <c r="Y320" i="8"/>
  <c r="U320" i="8"/>
  <c r="R320" i="8" a="1"/>
  <c r="R320" i="8" s="1"/>
  <c r="S320" i="8" s="1"/>
  <c r="B320" i="8"/>
  <c r="U319" i="8"/>
  <c r="W319" i="8" s="1"/>
  <c r="R319" i="8" a="1"/>
  <c r="R319" i="8" s="1"/>
  <c r="S319" i="8" s="1"/>
  <c r="B319" i="8"/>
  <c r="V318" i="8"/>
  <c r="U318" i="8"/>
  <c r="R318" i="8"/>
  <c r="S318" i="8" s="1"/>
  <c r="R318" i="8" a="1"/>
  <c r="B318" i="8"/>
  <c r="U317" i="8"/>
  <c r="S317" i="8"/>
  <c r="R317" i="8" a="1"/>
  <c r="R317" i="8" s="1"/>
  <c r="B317" i="8"/>
  <c r="W316" i="8"/>
  <c r="U316" i="8"/>
  <c r="R316" i="8" a="1"/>
  <c r="R316" i="8" s="1"/>
  <c r="S316" i="8" s="1"/>
  <c r="B316" i="8"/>
  <c r="U315" i="8"/>
  <c r="R315" i="8" a="1"/>
  <c r="R315" i="8" s="1"/>
  <c r="S315" i="8" s="1"/>
  <c r="B315" i="8"/>
  <c r="AC314" i="8"/>
  <c r="W314" i="8"/>
  <c r="V314" i="8"/>
  <c r="U314" i="8"/>
  <c r="AA314" i="8" s="1"/>
  <c r="R314" i="8" a="1"/>
  <c r="R314" i="8" s="1"/>
  <c r="S314" i="8" s="1"/>
  <c r="B314" i="8"/>
  <c r="AC313" i="8"/>
  <c r="AA313" i="8"/>
  <c r="Y313" i="8"/>
  <c r="U313" i="8"/>
  <c r="AB313" i="8" s="1"/>
  <c r="R313" i="8" a="1"/>
  <c r="R313" i="8" s="1"/>
  <c r="S313" i="8" s="1"/>
  <c r="B313" i="8"/>
  <c r="Z312" i="8"/>
  <c r="Y312" i="8"/>
  <c r="W312" i="8"/>
  <c r="U312" i="8"/>
  <c r="AD312" i="8" s="1"/>
  <c r="R312" i="8" a="1"/>
  <c r="R312" i="8" s="1"/>
  <c r="S312" i="8" s="1"/>
  <c r="B312" i="8"/>
  <c r="AC311" i="8"/>
  <c r="X311" i="8"/>
  <c r="W311" i="8"/>
  <c r="U311" i="8"/>
  <c r="Y311" i="8" s="1"/>
  <c r="R311" i="8" a="1"/>
  <c r="R311" i="8" s="1"/>
  <c r="S311" i="8" s="1"/>
  <c r="B311" i="8"/>
  <c r="AD310" i="8"/>
  <c r="AA310" i="8"/>
  <c r="W310" i="8"/>
  <c r="V310" i="8"/>
  <c r="U310" i="8"/>
  <c r="AC310" i="8" s="1"/>
  <c r="R310" i="8" a="1"/>
  <c r="R310" i="8" s="1"/>
  <c r="S310" i="8" s="1"/>
  <c r="B310" i="8"/>
  <c r="AB309" i="8"/>
  <c r="AA309" i="8"/>
  <c r="U309" i="8"/>
  <c r="AC309" i="8" s="1"/>
  <c r="R309" i="8" a="1"/>
  <c r="R309" i="8" s="1"/>
  <c r="S309" i="8" s="1"/>
  <c r="B309" i="8"/>
  <c r="AA308" i="8"/>
  <c r="Y308" i="8"/>
  <c r="U308" i="8"/>
  <c r="AD308" i="8" s="1"/>
  <c r="R308" i="8" a="1"/>
  <c r="R308" i="8" s="1"/>
  <c r="S308" i="8" s="1"/>
  <c r="B308" i="8"/>
  <c r="AC307" i="8"/>
  <c r="Y307" i="8"/>
  <c r="W307" i="8"/>
  <c r="U307" i="8"/>
  <c r="X307" i="8" s="1"/>
  <c r="R307" i="8"/>
  <c r="S307" i="8" s="1"/>
  <c r="R307" i="8" a="1"/>
  <c r="B307" i="8"/>
  <c r="U306" i="8"/>
  <c r="AD306" i="8" s="1"/>
  <c r="R306" i="8" a="1"/>
  <c r="R306" i="8" s="1"/>
  <c r="S306" i="8" s="1"/>
  <c r="B306" i="8"/>
  <c r="U305" i="8"/>
  <c r="R305" i="8" a="1"/>
  <c r="R305" i="8" s="1"/>
  <c r="S305" i="8" s="1"/>
  <c r="B305" i="8"/>
  <c r="AA304" i="8"/>
  <c r="Y304" i="8"/>
  <c r="U304" i="8"/>
  <c r="AD304" i="8" s="1"/>
  <c r="R304" i="8" a="1"/>
  <c r="R304" i="8" s="1"/>
  <c r="S304" i="8" s="1"/>
  <c r="B304" i="8"/>
  <c r="U303" i="8"/>
  <c r="R303" i="8" a="1"/>
  <c r="R303" i="8" s="1"/>
  <c r="S303" i="8" s="1"/>
  <c r="B303" i="8"/>
  <c r="U302" i="8"/>
  <c r="R302" i="8" a="1"/>
  <c r="R302" i="8" s="1"/>
  <c r="S302" i="8" s="1"/>
  <c r="B302" i="8"/>
  <c r="U301" i="8"/>
  <c r="S301" i="8"/>
  <c r="R301" i="8"/>
  <c r="R301" i="8" a="1"/>
  <c r="B301" i="8"/>
  <c r="AA300" i="8"/>
  <c r="Z300" i="8"/>
  <c r="W300" i="8"/>
  <c r="U300" i="8"/>
  <c r="AD300" i="8" s="1"/>
  <c r="R300" i="8"/>
  <c r="S300" i="8" s="1"/>
  <c r="R300" i="8" a="1"/>
  <c r="B300" i="8"/>
  <c r="U299" i="8"/>
  <c r="R299" i="8"/>
  <c r="S299" i="8" s="1"/>
  <c r="R299" i="8" a="1"/>
  <c r="B299" i="8"/>
  <c r="V298" i="8"/>
  <c r="U298" i="8"/>
  <c r="R298" i="8"/>
  <c r="S298" i="8" s="1"/>
  <c r="R298" i="8" a="1"/>
  <c r="B298" i="8"/>
  <c r="U297" i="8"/>
  <c r="R297" i="8" a="1"/>
  <c r="R297" i="8" s="1"/>
  <c r="S297" i="8" s="1"/>
  <c r="B297" i="8"/>
  <c r="Y296" i="8"/>
  <c r="U296" i="8"/>
  <c r="R296" i="8" a="1"/>
  <c r="R296" i="8" s="1"/>
  <c r="S296" i="8" s="1"/>
  <c r="B296" i="8"/>
  <c r="Y295" i="8"/>
  <c r="X295" i="8"/>
  <c r="U295" i="8"/>
  <c r="R295" i="8" a="1"/>
  <c r="R295" i="8" s="1"/>
  <c r="S295" i="8" s="1"/>
  <c r="B295" i="8"/>
  <c r="U294" i="8"/>
  <c r="AC294" i="8" s="1"/>
  <c r="R294" i="8" a="1"/>
  <c r="R294" i="8" s="1"/>
  <c r="S294" i="8" s="1"/>
  <c r="B294" i="8"/>
  <c r="U293" i="8"/>
  <c r="R293" i="8" a="1"/>
  <c r="R293" i="8" s="1"/>
  <c r="S293" i="8" s="1"/>
  <c r="B293" i="8"/>
  <c r="Z292" i="8"/>
  <c r="U292" i="8"/>
  <c r="R292" i="8"/>
  <c r="S292" i="8" s="1"/>
  <c r="R292" i="8" a="1"/>
  <c r="B292" i="8"/>
  <c r="Y291" i="8"/>
  <c r="X291" i="8"/>
  <c r="W291" i="8"/>
  <c r="U291" i="8"/>
  <c r="AA291" i="8" s="1"/>
  <c r="R291" i="8"/>
  <c r="S291" i="8" s="1"/>
  <c r="R291" i="8" a="1"/>
  <c r="B291" i="8"/>
  <c r="U290" i="8"/>
  <c r="AD290" i="8" s="1"/>
  <c r="R290" i="8" a="1"/>
  <c r="R290" i="8" s="1"/>
  <c r="S290" i="8" s="1"/>
  <c r="B290" i="8"/>
  <c r="Y289" i="8"/>
  <c r="W289" i="8"/>
  <c r="U289" i="8"/>
  <c r="S289" i="8"/>
  <c r="R289" i="8"/>
  <c r="R289" i="8" a="1"/>
  <c r="B289" i="8"/>
  <c r="V288" i="8"/>
  <c r="U288" i="8"/>
  <c r="R288" i="8"/>
  <c r="S288" i="8" s="1"/>
  <c r="R288" i="8" a="1"/>
  <c r="B288" i="8"/>
  <c r="AA287" i="8"/>
  <c r="Z287" i="8"/>
  <c r="Y287" i="8"/>
  <c r="W287" i="8"/>
  <c r="U287" i="8"/>
  <c r="AC287" i="8" s="1"/>
  <c r="R287" i="8" a="1"/>
  <c r="R287" i="8" s="1"/>
  <c r="S287" i="8" s="1"/>
  <c r="B287" i="8"/>
  <c r="AD286" i="8"/>
  <c r="X286" i="8"/>
  <c r="W286" i="8"/>
  <c r="U286" i="8"/>
  <c r="V286" i="8" s="1"/>
  <c r="R286" i="8"/>
  <c r="S286" i="8" s="1"/>
  <c r="R286" i="8" a="1"/>
  <c r="B286" i="8"/>
  <c r="AC285" i="8"/>
  <c r="AB285" i="8"/>
  <c r="AA285" i="8"/>
  <c r="X285" i="8"/>
  <c r="W285" i="8"/>
  <c r="V285" i="8"/>
  <c r="U285" i="8"/>
  <c r="Z285" i="8" s="1"/>
  <c r="R285" i="8" a="1"/>
  <c r="R285" i="8" s="1"/>
  <c r="S285" i="8" s="1"/>
  <c r="B285" i="8"/>
  <c r="Z284" i="8"/>
  <c r="U284" i="8"/>
  <c r="S284" i="8"/>
  <c r="R284" i="8"/>
  <c r="R284" i="8" a="1"/>
  <c r="B284" i="8"/>
  <c r="U283" i="8"/>
  <c r="R283" i="8"/>
  <c r="S283" i="8" s="1"/>
  <c r="R283" i="8" a="1"/>
  <c r="B283" i="8"/>
  <c r="Z282" i="8"/>
  <c r="Y282" i="8"/>
  <c r="W282" i="8"/>
  <c r="V282" i="8"/>
  <c r="U282" i="8"/>
  <c r="AB282" i="8" s="1"/>
  <c r="R282" i="8" a="1"/>
  <c r="R282" i="8" s="1"/>
  <c r="S282" i="8" s="1"/>
  <c r="B282" i="8"/>
  <c r="AB281" i="8"/>
  <c r="U281" i="8"/>
  <c r="V281" i="8" s="1"/>
  <c r="S281" i="8"/>
  <c r="R281" i="8"/>
  <c r="R281" i="8" a="1"/>
  <c r="B281" i="8"/>
  <c r="AB280" i="8"/>
  <c r="AA280" i="8"/>
  <c r="Z280" i="8"/>
  <c r="W280" i="8"/>
  <c r="V280" i="8"/>
  <c r="U280" i="8"/>
  <c r="X280" i="8" s="1"/>
  <c r="R280" i="8" a="1"/>
  <c r="R280" i="8" s="1"/>
  <c r="S280" i="8" s="1"/>
  <c r="B280" i="8"/>
  <c r="AD279" i="8"/>
  <c r="Y279" i="8"/>
  <c r="W279" i="8"/>
  <c r="U279" i="8"/>
  <c r="AB279" i="8" s="1"/>
  <c r="R279" i="8" a="1"/>
  <c r="R279" i="8" s="1"/>
  <c r="S279" i="8" s="1"/>
  <c r="B279" i="8"/>
  <c r="U278" i="8"/>
  <c r="S278" i="8"/>
  <c r="R278" i="8" a="1"/>
  <c r="R278" i="8" s="1"/>
  <c r="B278" i="8"/>
  <c r="AA277" i="8"/>
  <c r="U277" i="8"/>
  <c r="Z277" i="8" s="1"/>
  <c r="R277" i="8"/>
  <c r="S277" i="8" s="1"/>
  <c r="R277" i="8" a="1"/>
  <c r="B277" i="8"/>
  <c r="AA276" i="8"/>
  <c r="Z276" i="8"/>
  <c r="Y276" i="8"/>
  <c r="W276" i="8"/>
  <c r="U276" i="8"/>
  <c r="AC276" i="8" s="1"/>
  <c r="R276" i="8" a="1"/>
  <c r="R276" i="8" s="1"/>
  <c r="S276" i="8" s="1"/>
  <c r="B276" i="8"/>
  <c r="AD275" i="8"/>
  <c r="Y275" i="8"/>
  <c r="W275" i="8"/>
  <c r="U275" i="8"/>
  <c r="AB275" i="8" s="1"/>
  <c r="R275" i="8" a="1"/>
  <c r="R275" i="8" s="1"/>
  <c r="S275" i="8" s="1"/>
  <c r="B275" i="8"/>
  <c r="U274" i="8"/>
  <c r="V274" i="8" s="1"/>
  <c r="R274" i="8"/>
  <c r="S274" i="8" s="1"/>
  <c r="R274" i="8" a="1"/>
  <c r="B274" i="8"/>
  <c r="AA273" i="8"/>
  <c r="U273" i="8"/>
  <c r="Z273" i="8" s="1"/>
  <c r="R273" i="8"/>
  <c r="S273" i="8" s="1"/>
  <c r="R273" i="8" a="1"/>
  <c r="B273" i="8"/>
  <c r="AA272" i="8"/>
  <c r="Z272" i="8"/>
  <c r="Y272" i="8"/>
  <c r="W272" i="8"/>
  <c r="U272" i="8"/>
  <c r="AC272" i="8" s="1"/>
  <c r="R272" i="8" a="1"/>
  <c r="R272" i="8" s="1"/>
  <c r="S272" i="8" s="1"/>
  <c r="B272" i="8"/>
  <c r="AD271" i="8"/>
  <c r="Y271" i="8"/>
  <c r="W271" i="8"/>
  <c r="U271" i="8"/>
  <c r="AB271" i="8" s="1"/>
  <c r="R271" i="8"/>
  <c r="S271" i="8" s="1"/>
  <c r="R271" i="8" a="1"/>
  <c r="B271" i="8"/>
  <c r="U270" i="8"/>
  <c r="R270" i="8" a="1"/>
  <c r="R270" i="8" s="1"/>
  <c r="S270" i="8" s="1"/>
  <c r="B270" i="8"/>
  <c r="U269" i="8"/>
  <c r="R269" i="8" a="1"/>
  <c r="R269" i="8" s="1"/>
  <c r="S269" i="8" s="1"/>
  <c r="B269" i="8"/>
  <c r="AD268" i="8"/>
  <c r="Z268" i="8"/>
  <c r="Y268" i="8"/>
  <c r="X268" i="8"/>
  <c r="V268" i="8"/>
  <c r="U268" i="8"/>
  <c r="AC268" i="8" s="1"/>
  <c r="R268" i="8" a="1"/>
  <c r="R268" i="8" s="1"/>
  <c r="S268" i="8" s="1"/>
  <c r="B268" i="8"/>
  <c r="AD267" i="8"/>
  <c r="Y267" i="8"/>
  <c r="X267" i="8"/>
  <c r="V267" i="8"/>
  <c r="U267" i="8"/>
  <c r="AB267" i="8" s="1"/>
  <c r="R267" i="8" a="1"/>
  <c r="R267" i="8" s="1"/>
  <c r="S267" i="8" s="1"/>
  <c r="B267" i="8"/>
  <c r="U266" i="8"/>
  <c r="R266" i="8"/>
  <c r="S266" i="8" s="1"/>
  <c r="R266" i="8" a="1"/>
  <c r="B266" i="8"/>
  <c r="AB265" i="8"/>
  <c r="AA265" i="8"/>
  <c r="Z265" i="8"/>
  <c r="Y265" i="8"/>
  <c r="U265" i="8"/>
  <c r="R265" i="8" a="1"/>
  <c r="R265" i="8" s="1"/>
  <c r="S265" i="8" s="1"/>
  <c r="B265" i="8"/>
  <c r="AD264" i="8"/>
  <c r="Z264" i="8"/>
  <c r="Y264" i="8"/>
  <c r="X264" i="8"/>
  <c r="V264" i="8"/>
  <c r="U264" i="8"/>
  <c r="AC264" i="8" s="1"/>
  <c r="R264" i="8" a="1"/>
  <c r="R264" i="8" s="1"/>
  <c r="S264" i="8" s="1"/>
  <c r="B264" i="8"/>
  <c r="V263" i="8"/>
  <c r="U263" i="8"/>
  <c r="S263" i="8"/>
  <c r="R263" i="8" a="1"/>
  <c r="R263" i="8" s="1"/>
  <c r="B263" i="8"/>
  <c r="AA262" i="8"/>
  <c r="W262" i="8"/>
  <c r="U262" i="8"/>
  <c r="R262" i="8" a="1"/>
  <c r="R262" i="8" s="1"/>
  <c r="S262" i="8" s="1"/>
  <c r="B262" i="8"/>
  <c r="U261" i="8"/>
  <c r="R261" i="8" a="1"/>
  <c r="R261" i="8" s="1"/>
  <c r="S261" i="8" s="1"/>
  <c r="B261" i="8"/>
  <c r="AA260" i="8"/>
  <c r="W260" i="8"/>
  <c r="V260" i="8"/>
  <c r="U260" i="8"/>
  <c r="R260" i="8" a="1"/>
  <c r="R260" i="8" s="1"/>
  <c r="S260" i="8" s="1"/>
  <c r="B260" i="8"/>
  <c r="U259" i="8"/>
  <c r="R259" i="8"/>
  <c r="S259" i="8" s="1"/>
  <c r="R259" i="8" a="1"/>
  <c r="B259" i="8"/>
  <c r="U258" i="8"/>
  <c r="Z258" i="8" s="1"/>
  <c r="R258" i="8" a="1"/>
  <c r="R258" i="8" s="1"/>
  <c r="S258" i="8" s="1"/>
  <c r="B258" i="8"/>
  <c r="AC257" i="8"/>
  <c r="AA257" i="8"/>
  <c r="Y257" i="8"/>
  <c r="U257" i="8"/>
  <c r="Z257" i="8" s="1"/>
  <c r="R257" i="8" a="1"/>
  <c r="R257" i="8" s="1"/>
  <c r="S257" i="8" s="1"/>
  <c r="B257" i="8"/>
  <c r="U256" i="8"/>
  <c r="R256" i="8"/>
  <c r="S256" i="8" s="1"/>
  <c r="R256" i="8" a="1"/>
  <c r="B256" i="8"/>
  <c r="AC255" i="8"/>
  <c r="AB255" i="8"/>
  <c r="AA255" i="8"/>
  <c r="Y255" i="8"/>
  <c r="X255" i="8"/>
  <c r="W255" i="8"/>
  <c r="U255" i="8"/>
  <c r="Z255" i="8" s="1"/>
  <c r="R255" i="8"/>
  <c r="S255" i="8" s="1"/>
  <c r="R255" i="8" a="1"/>
  <c r="B255" i="8"/>
  <c r="AD254" i="8"/>
  <c r="Y254" i="8"/>
  <c r="W254" i="8"/>
  <c r="V254" i="8"/>
  <c r="U254" i="8"/>
  <c r="R254" i="8" a="1"/>
  <c r="R254" i="8" s="1"/>
  <c r="S254" i="8" s="1"/>
  <c r="B254" i="8"/>
  <c r="AC253" i="8"/>
  <c r="AB253" i="8"/>
  <c r="AA253" i="8"/>
  <c r="Z253" i="8"/>
  <c r="Y253" i="8"/>
  <c r="U253" i="8"/>
  <c r="R253" i="8" a="1"/>
  <c r="R253" i="8" s="1"/>
  <c r="S253" i="8" s="1"/>
  <c r="B253" i="8"/>
  <c r="V252" i="8"/>
  <c r="U252" i="8"/>
  <c r="R252" i="8" a="1"/>
  <c r="R252" i="8" s="1"/>
  <c r="S252" i="8" s="1"/>
  <c r="B252" i="8"/>
  <c r="AA251" i="8"/>
  <c r="U251" i="8"/>
  <c r="S251" i="8"/>
  <c r="R251" i="8" a="1"/>
  <c r="R251" i="8" s="1"/>
  <c r="B251" i="8"/>
  <c r="AA250" i="8"/>
  <c r="Z250" i="8"/>
  <c r="Y250" i="8"/>
  <c r="V250" i="8"/>
  <c r="U250" i="8"/>
  <c r="X250" i="8" s="1"/>
  <c r="R250" i="8" a="1"/>
  <c r="R250" i="8" s="1"/>
  <c r="S250" i="8" s="1"/>
  <c r="B250" i="8"/>
  <c r="U249" i="8"/>
  <c r="R249" i="8" a="1"/>
  <c r="R249" i="8" s="1"/>
  <c r="S249" i="8" s="1"/>
  <c r="B249" i="8"/>
  <c r="AB248" i="8"/>
  <c r="AA248" i="8"/>
  <c r="Z248" i="8"/>
  <c r="Y248" i="8"/>
  <c r="X248" i="8"/>
  <c r="U248" i="8"/>
  <c r="W248" i="8" s="1"/>
  <c r="S248" i="8"/>
  <c r="R248" i="8"/>
  <c r="R248" i="8" a="1"/>
  <c r="B248" i="8"/>
  <c r="U247" i="8"/>
  <c r="R247" i="8" a="1"/>
  <c r="R247" i="8" s="1"/>
  <c r="S247" i="8" s="1"/>
  <c r="B247" i="8"/>
  <c r="AC246" i="8"/>
  <c r="X246" i="8"/>
  <c r="U246" i="8"/>
  <c r="V246" i="8" s="1"/>
  <c r="R246" i="8" a="1"/>
  <c r="R246" i="8" s="1"/>
  <c r="S246" i="8" s="1"/>
  <c r="B246" i="8"/>
  <c r="AD245" i="8"/>
  <c r="AB245" i="8"/>
  <c r="U245" i="8"/>
  <c r="V245" i="8" s="1"/>
  <c r="R245" i="8" a="1"/>
  <c r="R245" i="8" s="1"/>
  <c r="S245" i="8" s="1"/>
  <c r="B245" i="8"/>
  <c r="AB244" i="8"/>
  <c r="Z244" i="8"/>
  <c r="U244" i="8"/>
  <c r="W244" i="8" s="1"/>
  <c r="R244" i="8" a="1"/>
  <c r="R244" i="8" s="1"/>
  <c r="S244" i="8" s="1"/>
  <c r="B244" i="8"/>
  <c r="AD243" i="8"/>
  <c r="AA243" i="8"/>
  <c r="U243" i="8"/>
  <c r="R243" i="8" a="1"/>
  <c r="R243" i="8" s="1"/>
  <c r="S243" i="8" s="1"/>
  <c r="B243" i="8"/>
  <c r="U242" i="8"/>
  <c r="R242" i="8" a="1"/>
  <c r="R242" i="8" s="1"/>
  <c r="S242" i="8" s="1"/>
  <c r="B242" i="8"/>
  <c r="V241" i="8"/>
  <c r="U241" i="8"/>
  <c r="R241" i="8"/>
  <c r="S241" i="8" s="1"/>
  <c r="R241" i="8" a="1"/>
  <c r="B241" i="8"/>
  <c r="U240" i="8"/>
  <c r="R240" i="8" a="1"/>
  <c r="R240" i="8" s="1"/>
  <c r="S240" i="8" s="1"/>
  <c r="B240" i="8"/>
  <c r="AB239" i="8"/>
  <c r="AA239" i="8"/>
  <c r="Z239" i="8"/>
  <c r="X239" i="8"/>
  <c r="W239" i="8"/>
  <c r="V239" i="8"/>
  <c r="U239" i="8"/>
  <c r="AC239" i="8" s="1"/>
  <c r="R239" i="8" a="1"/>
  <c r="R239" i="8" s="1"/>
  <c r="S239" i="8" s="1"/>
  <c r="B239" i="8"/>
  <c r="X238" i="8"/>
  <c r="U238" i="8"/>
  <c r="R238" i="8" a="1"/>
  <c r="R238" i="8" s="1"/>
  <c r="S238" i="8" s="1"/>
  <c r="B238" i="8"/>
  <c r="U237" i="8"/>
  <c r="R237" i="8" a="1"/>
  <c r="R237" i="8" s="1"/>
  <c r="S237" i="8" s="1"/>
  <c r="B237" i="8"/>
  <c r="AB236" i="8"/>
  <c r="U236" i="8"/>
  <c r="R236" i="8" a="1"/>
  <c r="R236" i="8" s="1"/>
  <c r="S236" i="8" s="1"/>
  <c r="B236" i="8"/>
  <c r="AB235" i="8"/>
  <c r="AA235" i="8"/>
  <c r="Z235" i="8"/>
  <c r="Y235" i="8"/>
  <c r="X235" i="8"/>
  <c r="W235" i="8"/>
  <c r="V235" i="8"/>
  <c r="U235" i="8"/>
  <c r="AC235" i="8" s="1"/>
  <c r="R235" i="8" a="1"/>
  <c r="R235" i="8" s="1"/>
  <c r="S235" i="8" s="1"/>
  <c r="B235" i="8"/>
  <c r="U234" i="8"/>
  <c r="R234" i="8" a="1"/>
  <c r="R234" i="8" s="1"/>
  <c r="S234" i="8" s="1"/>
  <c r="B234" i="8"/>
  <c r="U233" i="8"/>
  <c r="S233" i="8"/>
  <c r="R233" i="8" a="1"/>
  <c r="R233" i="8" s="1"/>
  <c r="B233" i="8"/>
  <c r="Z232" i="8"/>
  <c r="Y232" i="8"/>
  <c r="U232" i="8"/>
  <c r="R232" i="8" a="1"/>
  <c r="R232" i="8" s="1"/>
  <c r="S232" i="8" s="1"/>
  <c r="B232" i="8"/>
  <c r="Z231" i="8"/>
  <c r="Y231" i="8"/>
  <c r="X231" i="8"/>
  <c r="V231" i="8"/>
  <c r="U231" i="8"/>
  <c r="AC231" i="8" s="1"/>
  <c r="R231" i="8" a="1"/>
  <c r="R231" i="8" s="1"/>
  <c r="S231" i="8" s="1"/>
  <c r="B231" i="8"/>
  <c r="AC230" i="8"/>
  <c r="U230" i="8"/>
  <c r="X230" i="8" s="1"/>
  <c r="R230" i="8" a="1"/>
  <c r="R230" i="8" s="1"/>
  <c r="S230" i="8" s="1"/>
  <c r="B230" i="8"/>
  <c r="U229" i="8"/>
  <c r="AB229" i="8" s="1"/>
  <c r="R229" i="8" a="1"/>
  <c r="R229" i="8" s="1"/>
  <c r="S229" i="8" s="1"/>
  <c r="B229" i="8"/>
  <c r="AA228" i="8"/>
  <c r="U228" i="8"/>
  <c r="W228" i="8" s="1"/>
  <c r="R228" i="8" a="1"/>
  <c r="R228" i="8" s="1"/>
  <c r="S228" i="8" s="1"/>
  <c r="B228" i="8"/>
  <c r="AD227" i="8"/>
  <c r="W227" i="8"/>
  <c r="U227" i="8"/>
  <c r="AA227" i="8" s="1"/>
  <c r="R227" i="8" a="1"/>
  <c r="R227" i="8" s="1"/>
  <c r="S227" i="8" s="1"/>
  <c r="B227" i="8"/>
  <c r="W226" i="8"/>
  <c r="U226" i="8"/>
  <c r="R226" i="8" a="1"/>
  <c r="R226" i="8" s="1"/>
  <c r="S226" i="8" s="1"/>
  <c r="B226" i="8"/>
  <c r="U225" i="8"/>
  <c r="R225" i="8" a="1"/>
  <c r="R225" i="8" s="1"/>
  <c r="S225" i="8" s="1"/>
  <c r="B225" i="8"/>
  <c r="AB224" i="8"/>
  <c r="U224" i="8"/>
  <c r="R224" i="8"/>
  <c r="S224" i="8" s="1"/>
  <c r="R224" i="8" a="1"/>
  <c r="B224" i="8"/>
  <c r="Y223" i="8"/>
  <c r="X223" i="8"/>
  <c r="W223" i="8"/>
  <c r="U223" i="8"/>
  <c r="R223" i="8" a="1"/>
  <c r="R223" i="8" s="1"/>
  <c r="S223" i="8" s="1"/>
  <c r="B223" i="8"/>
  <c r="V222" i="8"/>
  <c r="U222" i="8"/>
  <c r="R222" i="8" a="1"/>
  <c r="R222" i="8" s="1"/>
  <c r="S222" i="8" s="1"/>
  <c r="B222" i="8"/>
  <c r="AB221" i="8"/>
  <c r="U221" i="8"/>
  <c r="AA221" i="8" s="1"/>
  <c r="R221" i="8" a="1"/>
  <c r="R221" i="8" s="1"/>
  <c r="S221" i="8" s="1"/>
  <c r="B221" i="8"/>
  <c r="AB220" i="8"/>
  <c r="Z220" i="8"/>
  <c r="U220" i="8"/>
  <c r="W220" i="8" s="1"/>
  <c r="R220" i="8" a="1"/>
  <c r="R220" i="8" s="1"/>
  <c r="S220" i="8" s="1"/>
  <c r="B220" i="8"/>
  <c r="AD219" i="8"/>
  <c r="AB219" i="8"/>
  <c r="V219" i="8"/>
  <c r="U219" i="8"/>
  <c r="R219" i="8" a="1"/>
  <c r="R219" i="8" s="1"/>
  <c r="S219" i="8" s="1"/>
  <c r="B219" i="8"/>
  <c r="V218" i="8"/>
  <c r="U218" i="8"/>
  <c r="R218" i="8" a="1"/>
  <c r="R218" i="8" s="1"/>
  <c r="S218" i="8" s="1"/>
  <c r="B218" i="8"/>
  <c r="U217" i="8"/>
  <c r="R217" i="8"/>
  <c r="S217" i="8" s="1"/>
  <c r="R217" i="8" a="1"/>
  <c r="B217" i="8"/>
  <c r="U216" i="8"/>
  <c r="R216" i="8" a="1"/>
  <c r="R216" i="8" s="1"/>
  <c r="S216" i="8" s="1"/>
  <c r="B216" i="8"/>
  <c r="Y215" i="8"/>
  <c r="X215" i="8"/>
  <c r="W215" i="8"/>
  <c r="U215" i="8"/>
  <c r="R215" i="8" a="1"/>
  <c r="R215" i="8" s="1"/>
  <c r="S215" i="8" s="1"/>
  <c r="B215" i="8"/>
  <c r="X214" i="8"/>
  <c r="U214" i="8"/>
  <c r="R214" i="8" a="1"/>
  <c r="R214" i="8" s="1"/>
  <c r="S214" i="8" s="1"/>
  <c r="B214" i="8"/>
  <c r="U213" i="8"/>
  <c r="R213" i="8" a="1"/>
  <c r="R213" i="8" s="1"/>
  <c r="S213" i="8" s="1"/>
  <c r="B213" i="8"/>
  <c r="U212" i="8"/>
  <c r="R212" i="8" a="1"/>
  <c r="R212" i="8" s="1"/>
  <c r="S212" i="8" s="1"/>
  <c r="B212" i="8"/>
  <c r="AB211" i="8"/>
  <c r="Z211" i="8"/>
  <c r="Y211" i="8"/>
  <c r="X211" i="8"/>
  <c r="V211" i="8"/>
  <c r="U211" i="8"/>
  <c r="AC211" i="8" s="1"/>
  <c r="R211" i="8" a="1"/>
  <c r="R211" i="8" s="1"/>
  <c r="S211" i="8" s="1"/>
  <c r="B211" i="8"/>
  <c r="X210" i="8"/>
  <c r="W210" i="8"/>
  <c r="U210" i="8"/>
  <c r="R210" i="8" a="1"/>
  <c r="R210" i="8" s="1"/>
  <c r="S210" i="8" s="1"/>
  <c r="B210" i="8"/>
  <c r="U209" i="8"/>
  <c r="R209" i="8" a="1"/>
  <c r="R209" i="8" s="1"/>
  <c r="S209" i="8" s="1"/>
  <c r="B209" i="8"/>
  <c r="U208" i="8"/>
  <c r="R208" i="8" a="1"/>
  <c r="R208" i="8" s="1"/>
  <c r="S208" i="8" s="1"/>
  <c r="B208" i="8"/>
  <c r="AA207" i="8"/>
  <c r="W207" i="8"/>
  <c r="V207" i="8"/>
  <c r="U207" i="8"/>
  <c r="R207" i="8" a="1"/>
  <c r="R207" i="8" s="1"/>
  <c r="S207" i="8" s="1"/>
  <c r="B207" i="8"/>
  <c r="U206" i="8"/>
  <c r="AC206" i="8" s="1"/>
  <c r="R206" i="8" a="1"/>
  <c r="R206" i="8" s="1"/>
  <c r="S206" i="8" s="1"/>
  <c r="B206" i="8"/>
  <c r="AA205" i="8"/>
  <c r="X205" i="8"/>
  <c r="U205" i="8"/>
  <c r="Y205" i="8" s="1"/>
  <c r="R205" i="8" a="1"/>
  <c r="R205" i="8" s="1"/>
  <c r="S205" i="8" s="1"/>
  <c r="B205" i="8"/>
  <c r="U204" i="8"/>
  <c r="R204" i="8" a="1"/>
  <c r="R204" i="8" s="1"/>
  <c r="S204" i="8" s="1"/>
  <c r="B204" i="8"/>
  <c r="AD203" i="8"/>
  <c r="AB203" i="8"/>
  <c r="Y203" i="8"/>
  <c r="U203" i="8"/>
  <c r="R203" i="8" a="1"/>
  <c r="R203" i="8" s="1"/>
  <c r="S203" i="8" s="1"/>
  <c r="B203" i="8"/>
  <c r="AC202" i="8"/>
  <c r="Z202" i="8"/>
  <c r="Y202" i="8"/>
  <c r="X202" i="8"/>
  <c r="W202" i="8"/>
  <c r="V202" i="8"/>
  <c r="U202" i="8"/>
  <c r="AA202" i="8" s="1"/>
  <c r="R202" i="8" a="1"/>
  <c r="R202" i="8" s="1"/>
  <c r="S202" i="8" s="1"/>
  <c r="B202" i="8"/>
  <c r="U201" i="8"/>
  <c r="R201" i="8"/>
  <c r="S201" i="8" s="1"/>
  <c r="R201" i="8" a="1"/>
  <c r="B201" i="8"/>
  <c r="U200" i="8"/>
  <c r="R200" i="8" a="1"/>
  <c r="R200" i="8" s="1"/>
  <c r="S200" i="8" s="1"/>
  <c r="B200" i="8"/>
  <c r="Y199" i="8"/>
  <c r="X199" i="8"/>
  <c r="U199" i="8"/>
  <c r="R199" i="8" a="1"/>
  <c r="R199" i="8" s="1"/>
  <c r="S199" i="8" s="1"/>
  <c r="B199" i="8"/>
  <c r="U198" i="8"/>
  <c r="AD198" i="8" s="1"/>
  <c r="R198" i="8" a="1"/>
  <c r="R198" i="8" s="1"/>
  <c r="S198" i="8" s="1"/>
  <c r="B198" i="8"/>
  <c r="U197" i="8"/>
  <c r="R197" i="8" a="1"/>
  <c r="R197" i="8" s="1"/>
  <c r="S197" i="8" s="1"/>
  <c r="B197" i="8"/>
  <c r="U196" i="8"/>
  <c r="R196" i="8" a="1"/>
  <c r="R196" i="8" s="1"/>
  <c r="S196" i="8" s="1"/>
  <c r="B196" i="8"/>
  <c r="W195" i="8"/>
  <c r="U195" i="8"/>
  <c r="R195" i="8" a="1"/>
  <c r="R195" i="8" s="1"/>
  <c r="S195" i="8" s="1"/>
  <c r="B195" i="8"/>
  <c r="AD194" i="8"/>
  <c r="V194" i="8"/>
  <c r="U194" i="8"/>
  <c r="R194" i="8"/>
  <c r="S194" i="8" s="1"/>
  <c r="R194" i="8" a="1"/>
  <c r="B194" i="8"/>
  <c r="U193" i="8"/>
  <c r="R193" i="8" a="1"/>
  <c r="R193" i="8" s="1"/>
  <c r="S193" i="8" s="1"/>
  <c r="B193" i="8"/>
  <c r="AD192" i="8"/>
  <c r="AB192" i="8"/>
  <c r="AA192" i="8"/>
  <c r="Z192" i="8"/>
  <c r="Y192" i="8"/>
  <c r="W192" i="8"/>
  <c r="V192" i="8"/>
  <c r="U192" i="8"/>
  <c r="AC192" i="8" s="1"/>
  <c r="R192" i="8" a="1"/>
  <c r="R192" i="8" s="1"/>
  <c r="S192" i="8" s="1"/>
  <c r="B192" i="8"/>
  <c r="Z191" i="8"/>
  <c r="Y191" i="8"/>
  <c r="X191" i="8"/>
  <c r="W191" i="8"/>
  <c r="U191" i="8"/>
  <c r="AC191" i="8" s="1"/>
  <c r="R191" i="8" a="1"/>
  <c r="R191" i="8" s="1"/>
  <c r="S191" i="8" s="1"/>
  <c r="B191" i="8"/>
  <c r="U190" i="8"/>
  <c r="R190" i="8"/>
  <c r="S190" i="8" s="1"/>
  <c r="R190" i="8" a="1"/>
  <c r="B190" i="8"/>
  <c r="AC189" i="8"/>
  <c r="U189" i="8"/>
  <c r="AB189" i="8" s="1"/>
  <c r="R189" i="8" a="1"/>
  <c r="R189" i="8" s="1"/>
  <c r="S189" i="8" s="1"/>
  <c r="B189" i="8"/>
  <c r="U188" i="8"/>
  <c r="AB188" i="8" s="1"/>
  <c r="R188" i="8" a="1"/>
  <c r="R188" i="8" s="1"/>
  <c r="S188" i="8" s="1"/>
  <c r="B188" i="8"/>
  <c r="X187" i="8"/>
  <c r="W187" i="8"/>
  <c r="U187" i="8"/>
  <c r="R187" i="8" a="1"/>
  <c r="R187" i="8" s="1"/>
  <c r="S187" i="8" s="1"/>
  <c r="B187" i="8"/>
  <c r="U186" i="8"/>
  <c r="R186" i="8"/>
  <c r="S186" i="8" s="1"/>
  <c r="R186" i="8" a="1"/>
  <c r="B186" i="8"/>
  <c r="AC185" i="8"/>
  <c r="X185" i="8"/>
  <c r="V185" i="8"/>
  <c r="U185" i="8"/>
  <c r="R185" i="8" a="1"/>
  <c r="R185" i="8" s="1"/>
  <c r="S185" i="8" s="1"/>
  <c r="B185" i="8"/>
  <c r="AD184" i="8"/>
  <c r="AB184" i="8"/>
  <c r="AA184" i="8"/>
  <c r="Z184" i="8"/>
  <c r="Y184" i="8"/>
  <c r="W184" i="8"/>
  <c r="V184" i="8"/>
  <c r="U184" i="8"/>
  <c r="AC184" i="8" s="1"/>
  <c r="R184" i="8" a="1"/>
  <c r="R184" i="8" s="1"/>
  <c r="S184" i="8" s="1"/>
  <c r="B184" i="8"/>
  <c r="AB183" i="8"/>
  <c r="AA183" i="8"/>
  <c r="Z183" i="8"/>
  <c r="X183" i="8"/>
  <c r="U183" i="8"/>
  <c r="AC183" i="8" s="1"/>
  <c r="R183" i="8" a="1"/>
  <c r="R183" i="8" s="1"/>
  <c r="S183" i="8" s="1"/>
  <c r="B183" i="8"/>
  <c r="AC182" i="8"/>
  <c r="AA182" i="8"/>
  <c r="W182" i="8"/>
  <c r="V182" i="8"/>
  <c r="U182" i="8"/>
  <c r="AB182" i="8" s="1"/>
  <c r="R182" i="8" a="1"/>
  <c r="R182" i="8" s="1"/>
  <c r="S182" i="8" s="1"/>
  <c r="B182" i="8"/>
  <c r="AB181" i="8"/>
  <c r="Y181" i="8"/>
  <c r="U181" i="8"/>
  <c r="R181" i="8"/>
  <c r="S181" i="8" s="1"/>
  <c r="R181" i="8" a="1"/>
  <c r="B181" i="8"/>
  <c r="Y180" i="8"/>
  <c r="U180" i="8"/>
  <c r="R180" i="8" a="1"/>
  <c r="R180" i="8" s="1"/>
  <c r="S180" i="8" s="1"/>
  <c r="B180" i="8"/>
  <c r="AC179" i="8"/>
  <c r="AA179" i="8"/>
  <c r="U179" i="8"/>
  <c r="Z179" i="8" s="1"/>
  <c r="S179" i="8"/>
  <c r="R179" i="8"/>
  <c r="R179" i="8" a="1"/>
  <c r="B179" i="8"/>
  <c r="Y178" i="8"/>
  <c r="U178" i="8"/>
  <c r="X178" i="8" s="1"/>
  <c r="R178" i="8"/>
  <c r="S178" i="8" s="1"/>
  <c r="R178" i="8" a="1"/>
  <c r="B178" i="8"/>
  <c r="AA177" i="8"/>
  <c r="U177" i="8"/>
  <c r="Y177" i="8" s="1"/>
  <c r="R177" i="8" a="1"/>
  <c r="R177" i="8" s="1"/>
  <c r="S177" i="8" s="1"/>
  <c r="B177" i="8"/>
  <c r="U176" i="8"/>
  <c r="R176" i="8" a="1"/>
  <c r="R176" i="8" s="1"/>
  <c r="S176" i="8" s="1"/>
  <c r="B176" i="8"/>
  <c r="AB175" i="8"/>
  <c r="U175" i="8"/>
  <c r="AA175" i="8" s="1"/>
  <c r="R175" i="8" a="1"/>
  <c r="R175" i="8" s="1"/>
  <c r="S175" i="8" s="1"/>
  <c r="B175" i="8"/>
  <c r="Z174" i="8"/>
  <c r="V174" i="8"/>
  <c r="U174" i="8"/>
  <c r="R174" i="8" a="1"/>
  <c r="R174" i="8" s="1"/>
  <c r="S174" i="8" s="1"/>
  <c r="B174" i="8"/>
  <c r="AC173" i="8"/>
  <c r="U173" i="8"/>
  <c r="R173" i="8" a="1"/>
  <c r="R173" i="8" s="1"/>
  <c r="S173" i="8" s="1"/>
  <c r="B173" i="8"/>
  <c r="U172" i="8"/>
  <c r="R172" i="8"/>
  <c r="S172" i="8" s="1"/>
  <c r="R172" i="8" a="1"/>
  <c r="B172" i="8"/>
  <c r="U171" i="8"/>
  <c r="Y171" i="8" s="1"/>
  <c r="R171" i="8"/>
  <c r="S171" i="8" s="1"/>
  <c r="R171" i="8" a="1"/>
  <c r="B171" i="8"/>
  <c r="U170" i="8"/>
  <c r="R170" i="8"/>
  <c r="S170" i="8" s="1"/>
  <c r="R170" i="8" a="1"/>
  <c r="B170" i="8"/>
  <c r="U169" i="8"/>
  <c r="R169" i="8" a="1"/>
  <c r="R169" i="8" s="1"/>
  <c r="S169" i="8" s="1"/>
  <c r="B169" i="8"/>
  <c r="AD168" i="8"/>
  <c r="AA168" i="8"/>
  <c r="V168" i="8"/>
  <c r="U168" i="8"/>
  <c r="Z168" i="8" s="1"/>
  <c r="R168" i="8" a="1"/>
  <c r="R168" i="8" s="1"/>
  <c r="S168" i="8" s="1"/>
  <c r="B168" i="8"/>
  <c r="U167" i="8"/>
  <c r="R167" i="8" a="1"/>
  <c r="R167" i="8" s="1"/>
  <c r="S167" i="8" s="1"/>
  <c r="B167" i="8"/>
  <c r="AA166" i="8"/>
  <c r="Y166" i="8"/>
  <c r="U166" i="8"/>
  <c r="R166" i="8" a="1"/>
  <c r="R166" i="8" s="1"/>
  <c r="S166" i="8" s="1"/>
  <c r="B166" i="8"/>
  <c r="AC165" i="8"/>
  <c r="U165" i="8"/>
  <c r="V165" i="8" s="1"/>
  <c r="R165" i="8" a="1"/>
  <c r="R165" i="8" s="1"/>
  <c r="S165" i="8" s="1"/>
  <c r="B165" i="8"/>
  <c r="AD164" i="8"/>
  <c r="AB164" i="8"/>
  <c r="W164" i="8"/>
  <c r="U164" i="8"/>
  <c r="Z164" i="8" s="1"/>
  <c r="R164" i="8"/>
  <c r="S164" i="8" s="1"/>
  <c r="R164" i="8" a="1"/>
  <c r="B164" i="8"/>
  <c r="U163" i="8"/>
  <c r="R163" i="8" a="1"/>
  <c r="R163" i="8" s="1"/>
  <c r="S163" i="8" s="1"/>
  <c r="B163" i="8"/>
  <c r="AA162" i="8"/>
  <c r="Z162" i="8"/>
  <c r="Y162" i="8"/>
  <c r="W162" i="8"/>
  <c r="U162" i="8"/>
  <c r="AC162" i="8" s="1"/>
  <c r="R162" i="8" a="1"/>
  <c r="R162" i="8" s="1"/>
  <c r="S162" i="8" s="1"/>
  <c r="B162" i="8"/>
  <c r="AD161" i="8"/>
  <c r="AC161" i="8"/>
  <c r="Y161" i="8"/>
  <c r="X161" i="8"/>
  <c r="U161" i="8"/>
  <c r="R161" i="8" a="1"/>
  <c r="R161" i="8" s="1"/>
  <c r="S161" i="8" s="1"/>
  <c r="B161" i="8"/>
  <c r="AD160" i="8"/>
  <c r="AB160" i="8"/>
  <c r="AA160" i="8"/>
  <c r="W160" i="8"/>
  <c r="V160" i="8"/>
  <c r="U160" i="8"/>
  <c r="Z160" i="8" s="1"/>
  <c r="R160" i="8" a="1"/>
  <c r="R160" i="8" s="1"/>
  <c r="S160" i="8" s="1"/>
  <c r="B160" i="8"/>
  <c r="AC159" i="8"/>
  <c r="U159" i="8"/>
  <c r="R159" i="8" a="1"/>
  <c r="R159" i="8" s="1"/>
  <c r="S159" i="8" s="1"/>
  <c r="B159" i="8"/>
  <c r="AA158" i="8"/>
  <c r="Z158" i="8"/>
  <c r="Y158" i="8"/>
  <c r="W158" i="8"/>
  <c r="U158" i="8"/>
  <c r="AC158" i="8" s="1"/>
  <c r="R158" i="8" a="1"/>
  <c r="R158" i="8" s="1"/>
  <c r="S158" i="8" s="1"/>
  <c r="B158" i="8"/>
  <c r="AD157" i="8"/>
  <c r="X157" i="8"/>
  <c r="U157" i="8"/>
  <c r="V157" i="8" s="1"/>
  <c r="R157" i="8" a="1"/>
  <c r="R157" i="8" s="1"/>
  <c r="S157" i="8" s="1"/>
  <c r="B157" i="8"/>
  <c r="AD156" i="8"/>
  <c r="AB156" i="8"/>
  <c r="W156" i="8"/>
  <c r="U156" i="8"/>
  <c r="Z156" i="8" s="1"/>
  <c r="R156" i="8" a="1"/>
  <c r="R156" i="8" s="1"/>
  <c r="S156" i="8" s="1"/>
  <c r="B156" i="8"/>
  <c r="AC155" i="8"/>
  <c r="Z155" i="8"/>
  <c r="U155" i="8"/>
  <c r="Y155" i="8" s="1"/>
  <c r="R155" i="8" a="1"/>
  <c r="R155" i="8" s="1"/>
  <c r="S155" i="8" s="1"/>
  <c r="B155" i="8"/>
  <c r="U154" i="8"/>
  <c r="AD154" i="8" s="1"/>
  <c r="R154" i="8"/>
  <c r="S154" i="8" s="1"/>
  <c r="R154" i="8" a="1"/>
  <c r="B154" i="8"/>
  <c r="U153" i="8"/>
  <c r="R153" i="8" a="1"/>
  <c r="R153" i="8" s="1"/>
  <c r="S153" i="8" s="1"/>
  <c r="B153" i="8"/>
  <c r="AA152" i="8"/>
  <c r="W152" i="8"/>
  <c r="U152" i="8"/>
  <c r="V152" i="8" s="1"/>
  <c r="R152" i="8"/>
  <c r="S152" i="8" s="1"/>
  <c r="R152" i="8" a="1"/>
  <c r="B152" i="8"/>
  <c r="AC151" i="8"/>
  <c r="AB151" i="8"/>
  <c r="Z151" i="8"/>
  <c r="U151" i="8"/>
  <c r="Y151" i="8" s="1"/>
  <c r="R151" i="8" a="1"/>
  <c r="R151" i="8" s="1"/>
  <c r="S151" i="8" s="1"/>
  <c r="B151" i="8"/>
  <c r="U150" i="8"/>
  <c r="AD150" i="8" s="1"/>
  <c r="R150" i="8" a="1"/>
  <c r="R150" i="8" s="1"/>
  <c r="S150" i="8" s="1"/>
  <c r="B150" i="8"/>
  <c r="Y149" i="8"/>
  <c r="X149" i="8"/>
  <c r="W149" i="8"/>
  <c r="U149" i="8"/>
  <c r="R149" i="8" a="1"/>
  <c r="R149" i="8" s="1"/>
  <c r="S149" i="8" s="1"/>
  <c r="B149" i="8"/>
  <c r="AC148" i="8"/>
  <c r="AA148" i="8"/>
  <c r="U148" i="8"/>
  <c r="R148" i="8"/>
  <c r="S148" i="8" s="1"/>
  <c r="R148" i="8" a="1"/>
  <c r="B148" i="8"/>
  <c r="AC147" i="8"/>
  <c r="AB147" i="8"/>
  <c r="U147" i="8"/>
  <c r="Y147" i="8" s="1"/>
  <c r="R147" i="8" a="1"/>
  <c r="R147" i="8" s="1"/>
  <c r="S147" i="8" s="1"/>
  <c r="B147" i="8"/>
  <c r="AB146" i="8"/>
  <c r="AA146" i="8"/>
  <c r="Z146" i="8"/>
  <c r="X146" i="8"/>
  <c r="V146" i="8"/>
  <c r="U146" i="8"/>
  <c r="AC146" i="8" s="1"/>
  <c r="R146" i="8" a="1"/>
  <c r="R146" i="8" s="1"/>
  <c r="S146" i="8" s="1"/>
  <c r="B146" i="8"/>
  <c r="U145" i="8"/>
  <c r="R145" i="8" a="1"/>
  <c r="R145" i="8" s="1"/>
  <c r="S145" i="8" s="1"/>
  <c r="B145" i="8"/>
  <c r="U144" i="8"/>
  <c r="R144" i="8" a="1"/>
  <c r="R144" i="8" s="1"/>
  <c r="S144" i="8" s="1"/>
  <c r="B144" i="8"/>
  <c r="U143" i="8"/>
  <c r="R143" i="8"/>
  <c r="S143" i="8" s="1"/>
  <c r="R143" i="8" a="1"/>
  <c r="B143" i="8"/>
  <c r="AB142" i="8"/>
  <c r="Z142" i="8"/>
  <c r="Y142" i="8"/>
  <c r="X142" i="8"/>
  <c r="W142" i="8"/>
  <c r="V142" i="8"/>
  <c r="U142" i="8"/>
  <c r="AC142" i="8" s="1"/>
  <c r="R142" i="8" a="1"/>
  <c r="R142" i="8" s="1"/>
  <c r="S142" i="8" s="1"/>
  <c r="B142" i="8"/>
  <c r="U141" i="8"/>
  <c r="R141" i="8" a="1"/>
  <c r="R141" i="8" s="1"/>
  <c r="S141" i="8" s="1"/>
  <c r="B141" i="8"/>
  <c r="U140" i="8"/>
  <c r="S140" i="8"/>
  <c r="R140" i="8" a="1"/>
  <c r="R140" i="8" s="1"/>
  <c r="B140" i="8"/>
  <c r="U139" i="8"/>
  <c r="R139" i="8" a="1"/>
  <c r="R139" i="8" s="1"/>
  <c r="S139" i="8" s="1"/>
  <c r="B139" i="8"/>
  <c r="AB138" i="8"/>
  <c r="AA138" i="8"/>
  <c r="Z138" i="8"/>
  <c r="Y138" i="8"/>
  <c r="X138" i="8"/>
  <c r="W138" i="8"/>
  <c r="V138" i="8"/>
  <c r="U138" i="8"/>
  <c r="AC138" i="8" s="1"/>
  <c r="R138" i="8"/>
  <c r="S138" i="8" s="1"/>
  <c r="R138" i="8" a="1"/>
  <c r="B138" i="8"/>
  <c r="U137" i="8"/>
  <c r="R137" i="8" a="1"/>
  <c r="R137" i="8" s="1"/>
  <c r="S137" i="8" s="1"/>
  <c r="B137" i="8"/>
  <c r="AC136" i="8"/>
  <c r="V136" i="8"/>
  <c r="U136" i="8"/>
  <c r="R136" i="8"/>
  <c r="S136" i="8" s="1"/>
  <c r="R136" i="8" a="1"/>
  <c r="B136" i="8"/>
  <c r="U135" i="8"/>
  <c r="R135" i="8" a="1"/>
  <c r="R135" i="8" s="1"/>
  <c r="S135" i="8" s="1"/>
  <c r="B135" i="8"/>
  <c r="U134" i="8"/>
  <c r="AD134" i="8" s="1"/>
  <c r="R134" i="8" a="1"/>
  <c r="R134" i="8" s="1"/>
  <c r="S134" i="8" s="1"/>
  <c r="B134" i="8"/>
  <c r="U133" i="8"/>
  <c r="R133" i="8" a="1"/>
  <c r="R133" i="8" s="1"/>
  <c r="S133" i="8" s="1"/>
  <c r="B133" i="8"/>
  <c r="X132" i="8"/>
  <c r="V132" i="8"/>
  <c r="U132" i="8"/>
  <c r="W132" i="8" s="1"/>
  <c r="R132" i="8"/>
  <c r="S132" i="8" s="1"/>
  <c r="R132" i="8" a="1"/>
  <c r="B132" i="8"/>
  <c r="AD131" i="8"/>
  <c r="U131" i="8"/>
  <c r="R131" i="8" a="1"/>
  <c r="R131" i="8" s="1"/>
  <c r="S131" i="8" s="1"/>
  <c r="B131" i="8"/>
  <c r="AD130" i="8"/>
  <c r="Y130" i="8"/>
  <c r="X130" i="8"/>
  <c r="W130" i="8"/>
  <c r="U130" i="8"/>
  <c r="R130" i="8" a="1"/>
  <c r="R130" i="8" s="1"/>
  <c r="S130" i="8" s="1"/>
  <c r="B130" i="8"/>
  <c r="U129" i="8"/>
  <c r="S129" i="8"/>
  <c r="R129" i="8" a="1"/>
  <c r="R129" i="8" s="1"/>
  <c r="B129" i="8"/>
  <c r="U128" i="8"/>
  <c r="R128" i="8" a="1"/>
  <c r="R128" i="8" s="1"/>
  <c r="S128" i="8" s="1"/>
  <c r="B128" i="8"/>
  <c r="U127" i="8"/>
  <c r="R127" i="8" a="1"/>
  <c r="R127" i="8" s="1"/>
  <c r="S127" i="8" s="1"/>
  <c r="B127" i="8"/>
  <c r="U126" i="8"/>
  <c r="R126" i="8" a="1"/>
  <c r="R126" i="8" s="1"/>
  <c r="S126" i="8" s="1"/>
  <c r="B126" i="8"/>
  <c r="V125" i="8"/>
  <c r="U125" i="8"/>
  <c r="R125" i="8" a="1"/>
  <c r="R125" i="8" s="1"/>
  <c r="S125" i="8" s="1"/>
  <c r="B125" i="8"/>
  <c r="U124" i="8"/>
  <c r="R124" i="8" a="1"/>
  <c r="R124" i="8" s="1"/>
  <c r="S124" i="8" s="1"/>
  <c r="B124" i="8"/>
  <c r="AD123" i="8"/>
  <c r="Z123" i="8"/>
  <c r="X123" i="8"/>
  <c r="W123" i="8"/>
  <c r="V123" i="8"/>
  <c r="U123" i="8"/>
  <c r="AB123" i="8" s="1"/>
  <c r="R123" i="8" a="1"/>
  <c r="R123" i="8" s="1"/>
  <c r="S123" i="8" s="1"/>
  <c r="B123" i="8"/>
  <c r="U122" i="8"/>
  <c r="R122" i="8"/>
  <c r="S122" i="8" s="1"/>
  <c r="R122" i="8" a="1"/>
  <c r="B122" i="8"/>
  <c r="Z121" i="8"/>
  <c r="Y121" i="8"/>
  <c r="X121" i="8"/>
  <c r="U121" i="8"/>
  <c r="R121" i="8" a="1"/>
  <c r="R121" i="8" s="1"/>
  <c r="S121" i="8" s="1"/>
  <c r="B121" i="8"/>
  <c r="AD120" i="8"/>
  <c r="AA120" i="8"/>
  <c r="Y120" i="8"/>
  <c r="U120" i="8"/>
  <c r="R120" i="8" a="1"/>
  <c r="R120" i="8" s="1"/>
  <c r="S120" i="8" s="1"/>
  <c r="B120" i="8"/>
  <c r="Z119" i="8"/>
  <c r="W119" i="8"/>
  <c r="U119" i="8"/>
  <c r="R119" i="8" a="1"/>
  <c r="R119" i="8" s="1"/>
  <c r="S119" i="8" s="1"/>
  <c r="B119" i="8"/>
  <c r="AC118" i="8"/>
  <c r="U118" i="8"/>
  <c r="S118" i="8"/>
  <c r="R118" i="8"/>
  <c r="R118" i="8" a="1"/>
  <c r="B118" i="8"/>
  <c r="AB117" i="8"/>
  <c r="U117" i="8"/>
  <c r="Z117" i="8" s="1"/>
  <c r="R117" i="8" a="1"/>
  <c r="R117" i="8" s="1"/>
  <c r="S117" i="8" s="1"/>
  <c r="B117" i="8"/>
  <c r="AD116" i="8"/>
  <c r="U116" i="8"/>
  <c r="AB116" i="8" s="1"/>
  <c r="R116" i="8" a="1"/>
  <c r="R116" i="8" s="1"/>
  <c r="S116" i="8" s="1"/>
  <c r="B116" i="8"/>
  <c r="Z115" i="8"/>
  <c r="W115" i="8"/>
  <c r="U115" i="8"/>
  <c r="R115" i="8" a="1"/>
  <c r="R115" i="8" s="1"/>
  <c r="S115" i="8" s="1"/>
  <c r="B115" i="8"/>
  <c r="U114" i="8"/>
  <c r="R114" i="8"/>
  <c r="S114" i="8" s="1"/>
  <c r="R114" i="8" a="1"/>
  <c r="B114" i="8"/>
  <c r="U113" i="8"/>
  <c r="AD113" i="8" s="1"/>
  <c r="R113" i="8" a="1"/>
  <c r="R113" i="8" s="1"/>
  <c r="S113" i="8" s="1"/>
  <c r="B113" i="8"/>
  <c r="AB112" i="8"/>
  <c r="Z112" i="8"/>
  <c r="X112" i="8"/>
  <c r="W112" i="8"/>
  <c r="V112" i="8"/>
  <c r="U112" i="8"/>
  <c r="AC112" i="8" s="1"/>
  <c r="S112" i="8"/>
  <c r="R112" i="8" a="1"/>
  <c r="R112" i="8" s="1"/>
  <c r="B112" i="8"/>
  <c r="Z111" i="8"/>
  <c r="X111" i="8"/>
  <c r="U111" i="8"/>
  <c r="R111" i="8" a="1"/>
  <c r="R111" i="8" s="1"/>
  <c r="S111" i="8" s="1"/>
  <c r="B111" i="8"/>
  <c r="U110" i="8"/>
  <c r="S110" i="8"/>
  <c r="R110" i="8"/>
  <c r="R110" i="8" a="1"/>
  <c r="B110" i="8"/>
  <c r="AA109" i="8"/>
  <c r="Z109" i="8"/>
  <c r="X109" i="8"/>
  <c r="V109" i="8"/>
  <c r="U109" i="8"/>
  <c r="R109" i="8" a="1"/>
  <c r="R109" i="8" s="1"/>
  <c r="S109" i="8" s="1"/>
  <c r="B109" i="8"/>
  <c r="AB108" i="8"/>
  <c r="Z108" i="8"/>
  <c r="X108" i="8"/>
  <c r="W108" i="8"/>
  <c r="V108" i="8"/>
  <c r="U108" i="8"/>
  <c r="AD108" i="8" s="1"/>
  <c r="R108" i="8" a="1"/>
  <c r="R108" i="8" s="1"/>
  <c r="S108" i="8" s="1"/>
  <c r="B108" i="8"/>
  <c r="AD107" i="8"/>
  <c r="Z107" i="8"/>
  <c r="X107" i="8"/>
  <c r="W107" i="8"/>
  <c r="V107" i="8"/>
  <c r="U107" i="8"/>
  <c r="AB107" i="8" s="1"/>
  <c r="R107" i="8" a="1"/>
  <c r="R107" i="8" s="1"/>
  <c r="S107" i="8" s="1"/>
  <c r="B107" i="8"/>
  <c r="U106" i="8"/>
  <c r="R106" i="8"/>
  <c r="S106" i="8" s="1"/>
  <c r="R106" i="8" a="1"/>
  <c r="B106" i="8"/>
  <c r="Y105" i="8"/>
  <c r="U105" i="8"/>
  <c r="R105" i="8" a="1"/>
  <c r="R105" i="8" s="1"/>
  <c r="S105" i="8" s="1"/>
  <c r="B105" i="8"/>
  <c r="U104" i="8"/>
  <c r="AD104" i="8" s="1"/>
  <c r="R104" i="8" a="1"/>
  <c r="R104" i="8" s="1"/>
  <c r="S104" i="8" s="1"/>
  <c r="B104" i="8"/>
  <c r="U103" i="8"/>
  <c r="AB103" i="8" s="1"/>
  <c r="R103" i="8" a="1"/>
  <c r="R103" i="8" s="1"/>
  <c r="S103" i="8" s="1"/>
  <c r="B103" i="8"/>
  <c r="U102" i="8"/>
  <c r="AD102" i="8" s="1"/>
  <c r="R102" i="8"/>
  <c r="S102" i="8" s="1"/>
  <c r="R102" i="8" a="1"/>
  <c r="B102" i="8"/>
  <c r="AD101" i="8"/>
  <c r="U101" i="8"/>
  <c r="AA101" i="8" s="1"/>
  <c r="R101" i="8"/>
  <c r="S101" i="8" s="1"/>
  <c r="R101" i="8" a="1"/>
  <c r="B101" i="8"/>
  <c r="AB100" i="8"/>
  <c r="AA100" i="8"/>
  <c r="Z100" i="8"/>
  <c r="Y100" i="8"/>
  <c r="X100" i="8"/>
  <c r="W100" i="8"/>
  <c r="U100" i="8"/>
  <c r="AD100" i="8" s="1"/>
  <c r="R100" i="8" a="1"/>
  <c r="R100" i="8" s="1"/>
  <c r="S100" i="8" s="1"/>
  <c r="B100" i="8"/>
  <c r="AD99" i="8"/>
  <c r="Z99" i="8"/>
  <c r="X99" i="8"/>
  <c r="W99" i="8"/>
  <c r="V99" i="8"/>
  <c r="U99" i="8"/>
  <c r="AB99" i="8" s="1"/>
  <c r="R99" i="8" a="1"/>
  <c r="R99" i="8" s="1"/>
  <c r="S99" i="8" s="1"/>
  <c r="B99" i="8"/>
  <c r="AD98" i="8"/>
  <c r="AC98" i="8"/>
  <c r="AB98" i="8"/>
  <c r="U98" i="8"/>
  <c r="R98" i="8" a="1"/>
  <c r="R98" i="8" s="1"/>
  <c r="S98" i="8" s="1"/>
  <c r="B98" i="8"/>
  <c r="U97" i="8"/>
  <c r="X97" i="8" s="1"/>
  <c r="R97" i="8"/>
  <c r="S97" i="8" s="1"/>
  <c r="R97" i="8" a="1"/>
  <c r="B97" i="8"/>
  <c r="AB96" i="8"/>
  <c r="Z96" i="8"/>
  <c r="X96" i="8"/>
  <c r="W96" i="8"/>
  <c r="U96" i="8"/>
  <c r="AD96" i="8" s="1"/>
  <c r="R96" i="8" a="1"/>
  <c r="R96" i="8" s="1"/>
  <c r="S96" i="8" s="1"/>
  <c r="B96" i="8"/>
  <c r="AD95" i="8"/>
  <c r="X95" i="8"/>
  <c r="W95" i="8"/>
  <c r="V95" i="8"/>
  <c r="U95" i="8"/>
  <c r="AB95" i="8" s="1"/>
  <c r="R95" i="8" a="1"/>
  <c r="R95" i="8" s="1"/>
  <c r="S95" i="8" s="1"/>
  <c r="B95" i="8"/>
  <c r="AD94" i="8"/>
  <c r="AB94" i="8"/>
  <c r="X94" i="8"/>
  <c r="V94" i="8"/>
  <c r="U94" i="8"/>
  <c r="AC94" i="8" s="1"/>
  <c r="R94" i="8" a="1"/>
  <c r="R94" i="8" s="1"/>
  <c r="S94" i="8" s="1"/>
  <c r="B94" i="8"/>
  <c r="AB93" i="8"/>
  <c r="U93" i="8"/>
  <c r="X93" i="8" s="1"/>
  <c r="R93" i="8" a="1"/>
  <c r="R93" i="8" s="1"/>
  <c r="S93" i="8" s="1"/>
  <c r="B93" i="8"/>
  <c r="U92" i="8"/>
  <c r="AD92" i="8" s="1"/>
  <c r="S92" i="8"/>
  <c r="R92" i="8" a="1"/>
  <c r="R92" i="8" s="1"/>
  <c r="B92" i="8"/>
  <c r="U91" i="8"/>
  <c r="AB91" i="8" s="1"/>
  <c r="R91" i="8" a="1"/>
  <c r="R91" i="8" s="1"/>
  <c r="S91" i="8" s="1"/>
  <c r="B91" i="8"/>
  <c r="U90" i="8"/>
  <c r="R90" i="8"/>
  <c r="S90" i="8" s="1"/>
  <c r="R90" i="8" a="1"/>
  <c r="B90" i="8"/>
  <c r="AD89" i="8"/>
  <c r="AB89" i="8"/>
  <c r="AA89" i="8"/>
  <c r="Z89" i="8"/>
  <c r="Y89" i="8"/>
  <c r="V89" i="8"/>
  <c r="U89" i="8"/>
  <c r="X89" i="8" s="1"/>
  <c r="R89" i="8" a="1"/>
  <c r="R89" i="8" s="1"/>
  <c r="S89" i="8" s="1"/>
  <c r="B89" i="8"/>
  <c r="U88" i="8"/>
  <c r="AD88" i="8" s="1"/>
  <c r="R88" i="8" a="1"/>
  <c r="R88" i="8" s="1"/>
  <c r="S88" i="8" s="1"/>
  <c r="B88" i="8"/>
  <c r="U87" i="8"/>
  <c r="X87" i="8" s="1"/>
  <c r="R87" i="8" a="1"/>
  <c r="R87" i="8" s="1"/>
  <c r="S87" i="8" s="1"/>
  <c r="B87" i="8"/>
  <c r="X86" i="8"/>
  <c r="U86" i="8"/>
  <c r="R86" i="8" a="1"/>
  <c r="R86" i="8" s="1"/>
  <c r="S86" i="8" s="1"/>
  <c r="B86" i="8"/>
  <c r="AB85" i="8"/>
  <c r="AA85" i="8"/>
  <c r="U85" i="8"/>
  <c r="X85" i="8" s="1"/>
  <c r="R85" i="8" a="1"/>
  <c r="R85" i="8" s="1"/>
  <c r="S85" i="8" s="1"/>
  <c r="B85" i="8"/>
  <c r="AB84" i="8"/>
  <c r="Z84" i="8"/>
  <c r="U84" i="8"/>
  <c r="AD84" i="8" s="1"/>
  <c r="S84" i="8"/>
  <c r="R84" i="8" a="1"/>
  <c r="R84" i="8" s="1"/>
  <c r="B84" i="8"/>
  <c r="X83" i="8"/>
  <c r="W83" i="8"/>
  <c r="U83" i="8"/>
  <c r="V83" i="8" s="1"/>
  <c r="R83" i="8" a="1"/>
  <c r="R83" i="8" s="1"/>
  <c r="S83" i="8" s="1"/>
  <c r="B83" i="8"/>
  <c r="U82" i="8"/>
  <c r="X82" i="8" s="1"/>
  <c r="S82" i="8"/>
  <c r="R82" i="8"/>
  <c r="R82" i="8" a="1"/>
  <c r="B82" i="8"/>
  <c r="AD81" i="8"/>
  <c r="AB81" i="8"/>
  <c r="Z81" i="8"/>
  <c r="Y81" i="8"/>
  <c r="V81" i="8"/>
  <c r="U81" i="8"/>
  <c r="X81" i="8" s="1"/>
  <c r="R81" i="8" a="1"/>
  <c r="R81" i="8" s="1"/>
  <c r="S81" i="8" s="1"/>
  <c r="B81" i="8"/>
  <c r="AB80" i="8"/>
  <c r="Y80" i="8"/>
  <c r="X80" i="8"/>
  <c r="W80" i="8"/>
  <c r="U80" i="8"/>
  <c r="AD80" i="8" s="1"/>
  <c r="R80" i="8" a="1"/>
  <c r="R80" i="8" s="1"/>
  <c r="S80" i="8" s="1"/>
  <c r="B80" i="8"/>
  <c r="Z79" i="8"/>
  <c r="U79" i="8"/>
  <c r="AB79" i="8" s="1"/>
  <c r="R79" i="8" a="1"/>
  <c r="R79" i="8" s="1"/>
  <c r="S79" i="8" s="1"/>
  <c r="B79" i="8"/>
  <c r="U78" i="8"/>
  <c r="R78" i="8"/>
  <c r="S78" i="8" s="1"/>
  <c r="R78" i="8" a="1"/>
  <c r="B78" i="8"/>
  <c r="U77" i="8"/>
  <c r="X77" i="8" s="1"/>
  <c r="R77" i="8" a="1"/>
  <c r="R77" i="8" s="1"/>
  <c r="S77" i="8" s="1"/>
  <c r="B77" i="8"/>
  <c r="Z76" i="8"/>
  <c r="Y76" i="8"/>
  <c r="W76" i="8"/>
  <c r="V76" i="8"/>
  <c r="U76" i="8"/>
  <c r="AC76" i="8" s="1"/>
  <c r="R76" i="8" a="1"/>
  <c r="R76" i="8" s="1"/>
  <c r="S76" i="8" s="1"/>
  <c r="B76" i="8"/>
  <c r="U75" i="8"/>
  <c r="R75" i="8" a="1"/>
  <c r="R75" i="8" s="1"/>
  <c r="S75" i="8" s="1"/>
  <c r="B75" i="8"/>
  <c r="AC74" i="8"/>
  <c r="U74" i="8"/>
  <c r="AA74" i="8" s="1"/>
  <c r="R74" i="8" a="1"/>
  <c r="R74" i="8" s="1"/>
  <c r="S74" i="8" s="1"/>
  <c r="B74" i="8"/>
  <c r="U73" i="8"/>
  <c r="X73" i="8" s="1"/>
  <c r="R73" i="8"/>
  <c r="S73" i="8" s="1"/>
  <c r="R73" i="8" a="1"/>
  <c r="B73" i="8"/>
  <c r="AB72" i="8"/>
  <c r="AA72" i="8"/>
  <c r="Y72" i="8"/>
  <c r="X72" i="8"/>
  <c r="W72" i="8"/>
  <c r="U72" i="8"/>
  <c r="AC72" i="8" s="1"/>
  <c r="R72" i="8" a="1"/>
  <c r="R72" i="8" s="1"/>
  <c r="S72" i="8" s="1"/>
  <c r="B72" i="8"/>
  <c r="AC71" i="8"/>
  <c r="U71" i="8"/>
  <c r="W71" i="8" s="1"/>
  <c r="R71" i="8" a="1"/>
  <c r="R71" i="8" s="1"/>
  <c r="S71" i="8" s="1"/>
  <c r="B71" i="8"/>
  <c r="U70" i="8"/>
  <c r="R70" i="8" a="1"/>
  <c r="R70" i="8" s="1"/>
  <c r="S70" i="8" s="1"/>
  <c r="B70" i="8"/>
  <c r="AA69" i="8"/>
  <c r="Y69" i="8"/>
  <c r="U69" i="8"/>
  <c r="X69" i="8" s="1"/>
  <c r="R69" i="8" a="1"/>
  <c r="R69" i="8" s="1"/>
  <c r="S69" i="8" s="1"/>
  <c r="B69" i="8"/>
  <c r="U68" i="8"/>
  <c r="AC68" i="8" s="1"/>
  <c r="R68" i="8" a="1"/>
  <c r="R68" i="8" s="1"/>
  <c r="S68" i="8" s="1"/>
  <c r="B68" i="8"/>
  <c r="U67" i="8"/>
  <c r="R67" i="8" a="1"/>
  <c r="R67" i="8" s="1"/>
  <c r="S67" i="8" s="1"/>
  <c r="B67" i="8"/>
  <c r="U66" i="8"/>
  <c r="AC66" i="8" s="1"/>
  <c r="R66" i="8" a="1"/>
  <c r="R66" i="8" s="1"/>
  <c r="S66" i="8" s="1"/>
  <c r="B66" i="8"/>
  <c r="AA65" i="8"/>
  <c r="U65" i="8"/>
  <c r="X65" i="8" s="1"/>
  <c r="R65" i="8" a="1"/>
  <c r="R65" i="8" s="1"/>
  <c r="S65" i="8" s="1"/>
  <c r="B65" i="8"/>
  <c r="U64" i="8"/>
  <c r="AC64" i="8" s="1"/>
  <c r="R64" i="8" a="1"/>
  <c r="R64" i="8" s="1"/>
  <c r="S64" i="8" s="1"/>
  <c r="B64" i="8"/>
  <c r="U63" i="8"/>
  <c r="W63" i="8" s="1"/>
  <c r="R63" i="8" a="1"/>
  <c r="R63" i="8" s="1"/>
  <c r="S63" i="8" s="1"/>
  <c r="B63" i="8"/>
  <c r="U62" i="8"/>
  <c r="R62" i="8"/>
  <c r="S62" i="8" s="1"/>
  <c r="R62" i="8" a="1"/>
  <c r="B62" i="8"/>
  <c r="U61" i="8"/>
  <c r="X61" i="8" s="1"/>
  <c r="R61" i="8"/>
  <c r="S61" i="8" s="1"/>
  <c r="R61" i="8" a="1"/>
  <c r="B61" i="8"/>
  <c r="X60" i="8"/>
  <c r="V60" i="8"/>
  <c r="U60" i="8"/>
  <c r="AC60" i="8" s="1"/>
  <c r="R60" i="8" a="1"/>
  <c r="R60" i="8" s="1"/>
  <c r="S60" i="8" s="1"/>
  <c r="B60" i="8"/>
  <c r="U59" i="8"/>
  <c r="R59" i="8" a="1"/>
  <c r="R59" i="8" s="1"/>
  <c r="S59" i="8" s="1"/>
  <c r="B59" i="8"/>
  <c r="U58" i="8"/>
  <c r="AC58" i="8" s="1"/>
  <c r="R58" i="8"/>
  <c r="S58" i="8" s="1"/>
  <c r="R58" i="8" a="1"/>
  <c r="B58" i="8"/>
  <c r="U57" i="8"/>
  <c r="X57" i="8" s="1"/>
  <c r="R57" i="8" a="1"/>
  <c r="R57" i="8" s="1"/>
  <c r="S57" i="8" s="1"/>
  <c r="B57" i="8"/>
  <c r="Z56" i="8"/>
  <c r="Y56" i="8"/>
  <c r="W56" i="8"/>
  <c r="V56" i="8"/>
  <c r="U56" i="8"/>
  <c r="AC56" i="8" s="1"/>
  <c r="R56" i="8" a="1"/>
  <c r="R56" i="8" s="1"/>
  <c r="S56" i="8" s="1"/>
  <c r="B56" i="8"/>
  <c r="U55" i="8"/>
  <c r="W55" i="8" s="1"/>
  <c r="R55" i="8" a="1"/>
  <c r="R55" i="8" s="1"/>
  <c r="S55" i="8" s="1"/>
  <c r="B55" i="8"/>
  <c r="U54" i="8"/>
  <c r="R54" i="8"/>
  <c r="S54" i="8" s="1"/>
  <c r="R54" i="8" a="1"/>
  <c r="B54" i="8"/>
  <c r="AA53" i="8"/>
  <c r="Y53" i="8"/>
  <c r="U53" i="8"/>
  <c r="X53" i="8" s="1"/>
  <c r="R53" i="8"/>
  <c r="S53" i="8" s="1"/>
  <c r="R53" i="8" a="1"/>
  <c r="B53" i="8"/>
  <c r="AB52" i="8"/>
  <c r="AA52" i="8"/>
  <c r="Z52" i="8"/>
  <c r="Y52" i="8"/>
  <c r="X52" i="8"/>
  <c r="W52" i="8"/>
  <c r="V52" i="8"/>
  <c r="U52" i="8"/>
  <c r="AC52" i="8" s="1"/>
  <c r="R52" i="8" a="1"/>
  <c r="R52" i="8" s="1"/>
  <c r="S52" i="8" s="1"/>
  <c r="B52" i="8"/>
  <c r="U51" i="8"/>
  <c r="R51" i="8" a="1"/>
  <c r="R51" i="8" s="1"/>
  <c r="S51" i="8" s="1"/>
  <c r="B51" i="8"/>
  <c r="U50" i="8"/>
  <c r="AC50" i="8" s="1"/>
  <c r="R50" i="8"/>
  <c r="S50" i="8" s="1"/>
  <c r="R50" i="8" a="1"/>
  <c r="B50" i="8"/>
  <c r="AA49" i="8"/>
  <c r="Y49" i="8"/>
  <c r="U49" i="8"/>
  <c r="X49" i="8" s="1"/>
  <c r="R49" i="8" a="1"/>
  <c r="R49" i="8" s="1"/>
  <c r="S49" i="8" s="1"/>
  <c r="B49" i="8"/>
  <c r="AB48" i="8"/>
  <c r="AA48" i="8"/>
  <c r="Z48" i="8"/>
  <c r="Y48" i="8"/>
  <c r="X48" i="8"/>
  <c r="W48" i="8"/>
  <c r="V48" i="8"/>
  <c r="U48" i="8"/>
  <c r="AC48" i="8" s="1"/>
  <c r="R48" i="8" a="1"/>
  <c r="R48" i="8" s="1"/>
  <c r="S48" i="8" s="1"/>
  <c r="B48" i="8"/>
  <c r="AC47" i="8"/>
  <c r="U47" i="8"/>
  <c r="W47" i="8" s="1"/>
  <c r="R47" i="8" a="1"/>
  <c r="R47" i="8" s="1"/>
  <c r="S47" i="8" s="1"/>
  <c r="B47" i="8"/>
  <c r="U46" i="8"/>
  <c r="R46" i="8" a="1"/>
  <c r="R46" i="8" s="1"/>
  <c r="S46" i="8" s="1"/>
  <c r="B46" i="8"/>
  <c r="U45" i="8"/>
  <c r="X45" i="8" s="1"/>
  <c r="R45" i="8"/>
  <c r="S45" i="8" s="1"/>
  <c r="R45" i="8" a="1"/>
  <c r="B45" i="8"/>
  <c r="AB44" i="8"/>
  <c r="AA44" i="8"/>
  <c r="Y44" i="8"/>
  <c r="X44" i="8"/>
  <c r="W44" i="8"/>
  <c r="U44" i="8"/>
  <c r="AC44" i="8" s="1"/>
  <c r="R44" i="8" a="1"/>
  <c r="R44" i="8" s="1"/>
  <c r="S44" i="8" s="1"/>
  <c r="B44" i="8"/>
  <c r="U43" i="8"/>
  <c r="R43" i="8" a="1"/>
  <c r="R43" i="8" s="1"/>
  <c r="S43" i="8" s="1"/>
  <c r="B43" i="8"/>
  <c r="U42" i="8"/>
  <c r="AC42" i="8" s="1"/>
  <c r="R42" i="8" a="1"/>
  <c r="R42" i="8" s="1"/>
  <c r="S42" i="8" s="1"/>
  <c r="B42" i="8"/>
  <c r="U41" i="8"/>
  <c r="X41" i="8" s="1"/>
  <c r="R41" i="8"/>
  <c r="S41" i="8" s="1"/>
  <c r="R41" i="8" a="1"/>
  <c r="B41" i="8"/>
  <c r="AB40" i="8"/>
  <c r="AA40" i="8"/>
  <c r="Y40" i="8"/>
  <c r="X40" i="8"/>
  <c r="W40" i="8"/>
  <c r="U40" i="8"/>
  <c r="AC40" i="8" s="1"/>
  <c r="R40" i="8" a="1"/>
  <c r="R40" i="8" s="1"/>
  <c r="S40" i="8" s="1"/>
  <c r="B40" i="8"/>
  <c r="U39" i="8"/>
  <c r="W39" i="8" s="1"/>
  <c r="R39" i="8" a="1"/>
  <c r="R39" i="8" s="1"/>
  <c r="S39" i="8" s="1"/>
  <c r="B39" i="8"/>
  <c r="U38" i="8"/>
  <c r="R38" i="8" a="1"/>
  <c r="R38" i="8" s="1"/>
  <c r="S38" i="8" s="1"/>
  <c r="B38" i="8"/>
  <c r="Y37" i="8"/>
  <c r="U37" i="8"/>
  <c r="X37" i="8" s="1"/>
  <c r="R37" i="8"/>
  <c r="S37" i="8" s="1"/>
  <c r="R37" i="8" a="1"/>
  <c r="B37" i="8"/>
  <c r="AB36" i="8"/>
  <c r="AA36" i="8"/>
  <c r="Z36" i="8"/>
  <c r="Y36" i="8"/>
  <c r="X36" i="8"/>
  <c r="W36" i="8"/>
  <c r="U36" i="8"/>
  <c r="AD36" i="8" s="1"/>
  <c r="R36" i="8" a="1"/>
  <c r="R36" i="8" s="1"/>
  <c r="S36" i="8" s="1"/>
  <c r="B36" i="8"/>
  <c r="U35" i="8"/>
  <c r="R35" i="8" a="1"/>
  <c r="R35" i="8" s="1"/>
  <c r="S35" i="8" s="1"/>
  <c r="B35" i="8"/>
  <c r="AC34" i="8"/>
  <c r="U34" i="8"/>
  <c r="AA34" i="8" s="1"/>
  <c r="R34" i="8" a="1"/>
  <c r="R34" i="8" s="1"/>
  <c r="S34" i="8" s="1"/>
  <c r="B34" i="8"/>
  <c r="Y33" i="8"/>
  <c r="U33" i="8"/>
  <c r="X33" i="8" s="1"/>
  <c r="R33" i="8"/>
  <c r="S33" i="8" s="1"/>
  <c r="R33" i="8" a="1"/>
  <c r="B33" i="8"/>
  <c r="AB32" i="8"/>
  <c r="AA32" i="8"/>
  <c r="Z32" i="8"/>
  <c r="Y32" i="8"/>
  <c r="X32" i="8"/>
  <c r="W32" i="8"/>
  <c r="U32" i="8"/>
  <c r="AD32" i="8" s="1"/>
  <c r="R32" i="8" a="1"/>
  <c r="R32" i="8" s="1"/>
  <c r="S32" i="8" s="1"/>
  <c r="B32" i="8"/>
  <c r="U31" i="8"/>
  <c r="R31" i="8" a="1"/>
  <c r="R31" i="8" s="1"/>
  <c r="S31" i="8" s="1"/>
  <c r="B31" i="8"/>
  <c r="AC30" i="8"/>
  <c r="AA30" i="8"/>
  <c r="U30" i="8"/>
  <c r="R30" i="8" a="1"/>
  <c r="R30" i="8" s="1"/>
  <c r="S30" i="8" s="1"/>
  <c r="B30" i="8"/>
  <c r="U29" i="8"/>
  <c r="X29" i="8" s="1"/>
  <c r="R29" i="8"/>
  <c r="S29" i="8" s="1"/>
  <c r="R29" i="8" a="1"/>
  <c r="B29" i="8"/>
  <c r="AB28" i="8"/>
  <c r="AA28" i="8"/>
  <c r="Y28" i="8"/>
  <c r="X28" i="8"/>
  <c r="W28" i="8"/>
  <c r="U28" i="8"/>
  <c r="AD28" i="8" s="1"/>
  <c r="R28" i="8" a="1"/>
  <c r="R28" i="8" s="1"/>
  <c r="S28" i="8" s="1"/>
  <c r="B28" i="8"/>
  <c r="U27" i="8"/>
  <c r="W27" i="8" s="1"/>
  <c r="R27" i="8" a="1"/>
  <c r="R27" i="8" s="1"/>
  <c r="S27" i="8" s="1"/>
  <c r="B27" i="8"/>
  <c r="AA26" i="8"/>
  <c r="V26" i="8"/>
  <c r="U26" i="8"/>
  <c r="AD26" i="8" s="1"/>
  <c r="R26" i="8" a="1"/>
  <c r="R26" i="8" s="1"/>
  <c r="S26" i="8" s="1"/>
  <c r="B26" i="8"/>
  <c r="AA25" i="8"/>
  <c r="Y25" i="8"/>
  <c r="U25" i="8"/>
  <c r="AC25" i="8" s="1"/>
  <c r="R25" i="8" a="1"/>
  <c r="R25" i="8" s="1"/>
  <c r="S25" i="8" s="1"/>
  <c r="B25" i="8"/>
  <c r="Z24" i="8"/>
  <c r="U24" i="8"/>
  <c r="AD24" i="8" s="1"/>
  <c r="R24" i="8" a="1"/>
  <c r="R24" i="8" s="1"/>
  <c r="S24" i="8" s="1"/>
  <c r="B24" i="8"/>
  <c r="Y23" i="8"/>
  <c r="U23" i="8"/>
  <c r="AC23" i="8" s="1"/>
  <c r="R23" i="8" a="1"/>
  <c r="R23" i="8" s="1"/>
  <c r="S23" i="8" s="1"/>
  <c r="B23" i="8"/>
  <c r="AA22" i="8"/>
  <c r="U22" i="8"/>
  <c r="AD22" i="8" s="1"/>
  <c r="R22" i="8"/>
  <c r="S22" i="8" s="1"/>
  <c r="R22" i="8" a="1"/>
  <c r="B22" i="8"/>
  <c r="AB21" i="8"/>
  <c r="U21" i="8"/>
  <c r="AC21" i="8" s="1"/>
  <c r="R21" i="8"/>
  <c r="S21" i="8" s="1"/>
  <c r="R21" i="8" a="1"/>
  <c r="B21" i="8"/>
  <c r="AA20" i="8"/>
  <c r="Z20" i="8"/>
  <c r="X20" i="8"/>
  <c r="W20" i="8"/>
  <c r="U20" i="8"/>
  <c r="AD20" i="8" s="1"/>
  <c r="R20" i="8" a="1"/>
  <c r="R20" i="8" s="1"/>
  <c r="S20" i="8" s="1"/>
  <c r="B20" i="8"/>
  <c r="U19" i="8"/>
  <c r="R19" i="8" a="1"/>
  <c r="R19" i="8" s="1"/>
  <c r="S19" i="8" s="1"/>
  <c r="B19" i="8"/>
  <c r="U18" i="8"/>
  <c r="R18" i="8"/>
  <c r="S18" i="8" s="1"/>
  <c r="R18" i="8" a="1"/>
  <c r="B18" i="8"/>
  <c r="U17" i="8"/>
  <c r="R17" i="8" a="1"/>
  <c r="R17" i="8" s="1"/>
  <c r="S17" i="8" s="1"/>
  <c r="B17" i="8"/>
  <c r="Y16" i="8"/>
  <c r="U16" i="8"/>
  <c r="AD16" i="8" s="1"/>
  <c r="R16" i="8"/>
  <c r="S16" i="8" s="1"/>
  <c r="R16" i="8" a="1"/>
  <c r="B16" i="8"/>
  <c r="Y15" i="8"/>
  <c r="X15" i="8"/>
  <c r="U15" i="8"/>
  <c r="W15" i="8" s="1"/>
  <c r="R15" i="8" a="1"/>
  <c r="R15" i="8" s="1"/>
  <c r="S15" i="8" s="1"/>
  <c r="B15" i="8"/>
  <c r="W14" i="8"/>
  <c r="U14" i="8"/>
  <c r="V14" i="8" s="1"/>
  <c r="R14" i="8" a="1"/>
  <c r="R14" i="8" s="1"/>
  <c r="S14" i="8" s="1"/>
  <c r="B14" i="8"/>
  <c r="U13" i="8"/>
  <c r="Y13" i="8" s="1"/>
  <c r="R13" i="8" a="1"/>
  <c r="R13" i="8" s="1"/>
  <c r="S13" i="8" s="1"/>
  <c r="B13" i="8"/>
  <c r="Y12" i="8"/>
  <c r="U12" i="8"/>
  <c r="AD12" i="8" s="1"/>
  <c r="R12" i="8" a="1"/>
  <c r="R12" i="8" s="1"/>
  <c r="S12" i="8" s="1"/>
  <c r="B12" i="8"/>
  <c r="U11" i="8"/>
  <c r="AC11" i="8" s="1"/>
  <c r="R11" i="8" a="1"/>
  <c r="R11" i="8" s="1"/>
  <c r="S11" i="8" s="1"/>
  <c r="B11" i="8"/>
  <c r="AD10" i="8"/>
  <c r="U10" i="8"/>
  <c r="AC10" i="8" s="1"/>
  <c r="R10" i="8" a="1"/>
  <c r="R10" i="8" s="1"/>
  <c r="S10" i="8" s="1"/>
  <c r="B10" i="8"/>
  <c r="U9" i="8"/>
  <c r="AC9" i="8" s="1"/>
  <c r="R9" i="8" a="1"/>
  <c r="R9" i="8" s="1"/>
  <c r="S9" i="8" s="1"/>
  <c r="B9" i="8"/>
  <c r="U8" i="8"/>
  <c r="AD8" i="8" s="1"/>
  <c r="R8" i="8" a="1"/>
  <c r="R8" i="8" s="1"/>
  <c r="S8" i="8" s="1"/>
  <c r="B8" i="8"/>
  <c r="U7" i="8"/>
  <c r="R7" i="8" a="1"/>
  <c r="R7" i="8" s="1"/>
  <c r="S7" i="8" s="1"/>
  <c r="B7" i="8"/>
  <c r="U6" i="8"/>
  <c r="R6" i="8" a="1"/>
  <c r="R6" i="8" s="1"/>
  <c r="S6" i="8" s="1"/>
  <c r="B6" i="8"/>
  <c r="U5" i="8"/>
  <c r="R5" i="8" a="1"/>
  <c r="R5" i="8" s="1"/>
  <c r="S5" i="8" s="1"/>
  <c r="B5" i="8"/>
  <c r="Z4" i="8"/>
  <c r="U4" i="8"/>
  <c r="AD4" i="8" s="1"/>
  <c r="R4" i="8" a="1"/>
  <c r="R4" i="8" s="1"/>
  <c r="S4" i="8" s="1"/>
  <c r="B4" i="8"/>
  <c r="Y3" i="8"/>
  <c r="W3" i="8"/>
  <c r="U3" i="8"/>
  <c r="X3" i="8" s="1"/>
  <c r="R3" i="8" a="1"/>
  <c r="R3" i="8" s="1"/>
  <c r="S3" i="8" s="1"/>
  <c r="B3" i="8"/>
  <c r="U371" i="6"/>
  <c r="AD371" i="6" s="1"/>
  <c r="R371" i="6" a="1"/>
  <c r="R371" i="6" s="1"/>
  <c r="S371" i="6" s="1"/>
  <c r="B371" i="6"/>
  <c r="U370" i="6"/>
  <c r="R370" i="6" a="1"/>
  <c r="R370" i="6" s="1"/>
  <c r="S370" i="6" s="1"/>
  <c r="B370" i="6"/>
  <c r="U369" i="6"/>
  <c r="W369" i="6" s="1"/>
  <c r="R369" i="6"/>
  <c r="S369" i="6" s="1"/>
  <c r="R369" i="6" a="1"/>
  <c r="B369" i="6"/>
  <c r="Y368" i="6"/>
  <c r="U368" i="6"/>
  <c r="AA368" i="6" s="1"/>
  <c r="R368" i="6" a="1"/>
  <c r="R368" i="6" s="1"/>
  <c r="S368" i="6" s="1"/>
  <c r="B368" i="6"/>
  <c r="W367" i="6"/>
  <c r="U367" i="6"/>
  <c r="AD367" i="6" s="1"/>
  <c r="R367" i="6" a="1"/>
  <c r="R367" i="6" s="1"/>
  <c r="S367" i="6" s="1"/>
  <c r="B367" i="6"/>
  <c r="U366" i="6"/>
  <c r="W366" i="6" s="1"/>
  <c r="R366" i="6" a="1"/>
  <c r="R366" i="6" s="1"/>
  <c r="S366" i="6" s="1"/>
  <c r="B366" i="6"/>
  <c r="U365" i="6"/>
  <c r="S365" i="6"/>
  <c r="R365" i="6"/>
  <c r="R365" i="6" a="1"/>
  <c r="B365" i="6"/>
  <c r="U364" i="6"/>
  <c r="R364" i="6" a="1"/>
  <c r="R364" i="6" s="1"/>
  <c r="S364" i="6" s="1"/>
  <c r="B364" i="6"/>
  <c r="U363" i="6"/>
  <c r="R363" i="6"/>
  <c r="S363" i="6" s="1"/>
  <c r="R363" i="6" a="1"/>
  <c r="B363" i="6"/>
  <c r="Y362" i="6"/>
  <c r="V362" i="6"/>
  <c r="U362" i="6"/>
  <c r="R362" i="6"/>
  <c r="S362" i="6" s="1"/>
  <c r="R362" i="6" a="1"/>
  <c r="B362" i="6"/>
  <c r="U361" i="6"/>
  <c r="R361" i="6"/>
  <c r="S361" i="6" s="1"/>
  <c r="R361" i="6" a="1"/>
  <c r="B361" i="6"/>
  <c r="AA360" i="6"/>
  <c r="U360" i="6"/>
  <c r="AC360" i="6" s="1"/>
  <c r="R360" i="6" a="1"/>
  <c r="R360" i="6" s="1"/>
  <c r="S360" i="6" s="1"/>
  <c r="B360" i="6"/>
  <c r="W359" i="6"/>
  <c r="U359" i="6"/>
  <c r="AD359" i="6" s="1"/>
  <c r="R359" i="6" a="1"/>
  <c r="R359" i="6" s="1"/>
  <c r="S359" i="6" s="1"/>
  <c r="B359" i="6"/>
  <c r="U358" i="6"/>
  <c r="R358" i="6"/>
  <c r="S358" i="6" s="1"/>
  <c r="R358" i="6" a="1"/>
  <c r="B358" i="6"/>
  <c r="U357" i="6"/>
  <c r="AC357" i="6" s="1"/>
  <c r="R357" i="6"/>
  <c r="S357" i="6" s="1"/>
  <c r="R357" i="6" a="1"/>
  <c r="B357" i="6"/>
  <c r="U356" i="6"/>
  <c r="R356" i="6"/>
  <c r="S356" i="6" s="1"/>
  <c r="R356" i="6" a="1"/>
  <c r="B356" i="6"/>
  <c r="AA355" i="6"/>
  <c r="Y355" i="6"/>
  <c r="X355" i="6"/>
  <c r="W355" i="6"/>
  <c r="U355" i="6"/>
  <c r="AD355" i="6" s="1"/>
  <c r="R355" i="6"/>
  <c r="S355" i="6" s="1"/>
  <c r="R355" i="6" a="1"/>
  <c r="B355" i="6"/>
  <c r="U354" i="6"/>
  <c r="R354" i="6"/>
  <c r="S354" i="6" s="1"/>
  <c r="R354" i="6" a="1"/>
  <c r="B354" i="6"/>
  <c r="W353" i="6"/>
  <c r="U353" i="6"/>
  <c r="AA353" i="6" s="1"/>
  <c r="R353" i="6"/>
  <c r="S353" i="6" s="1"/>
  <c r="R353" i="6" a="1"/>
  <c r="B353" i="6"/>
  <c r="U352" i="6"/>
  <c r="R352" i="6" a="1"/>
  <c r="R352" i="6" s="1"/>
  <c r="S352" i="6" s="1"/>
  <c r="B352" i="6"/>
  <c r="U351" i="6"/>
  <c r="R351" i="6" a="1"/>
  <c r="R351" i="6" s="1"/>
  <c r="S351" i="6" s="1"/>
  <c r="B351" i="6"/>
  <c r="AC350" i="6"/>
  <c r="Y350" i="6"/>
  <c r="W350" i="6"/>
  <c r="U350" i="6"/>
  <c r="R350" i="6"/>
  <c r="S350" i="6" s="1"/>
  <c r="R350" i="6" a="1"/>
  <c r="B350" i="6"/>
  <c r="U349" i="6"/>
  <c r="R349" i="6" a="1"/>
  <c r="R349" i="6" s="1"/>
  <c r="S349" i="6" s="1"/>
  <c r="B349" i="6"/>
  <c r="AC348" i="6"/>
  <c r="Z348" i="6"/>
  <c r="Y348" i="6"/>
  <c r="U348" i="6"/>
  <c r="AA348" i="6" s="1"/>
  <c r="R348" i="6" a="1"/>
  <c r="R348" i="6" s="1"/>
  <c r="S348" i="6" s="1"/>
  <c r="B348" i="6"/>
  <c r="U347" i="6"/>
  <c r="R347" i="6"/>
  <c r="S347" i="6" s="1"/>
  <c r="R347" i="6" a="1"/>
  <c r="B347" i="6"/>
  <c r="U346" i="6"/>
  <c r="R346" i="6" a="1"/>
  <c r="R346" i="6" s="1"/>
  <c r="S346" i="6" s="1"/>
  <c r="B346" i="6"/>
  <c r="AC345" i="6"/>
  <c r="AA345" i="6"/>
  <c r="W345" i="6"/>
  <c r="U345" i="6"/>
  <c r="AB345" i="6" s="1"/>
  <c r="R345" i="6" a="1"/>
  <c r="R345" i="6" s="1"/>
  <c r="S345" i="6" s="1"/>
  <c r="B345" i="6"/>
  <c r="AC344" i="6"/>
  <c r="U344" i="6"/>
  <c r="AA344" i="6" s="1"/>
  <c r="R344" i="6"/>
  <c r="S344" i="6" s="1"/>
  <c r="R344" i="6" a="1"/>
  <c r="B344" i="6"/>
  <c r="U343" i="6"/>
  <c r="R343" i="6" a="1"/>
  <c r="R343" i="6" s="1"/>
  <c r="S343" i="6" s="1"/>
  <c r="B343" i="6"/>
  <c r="U342" i="6"/>
  <c r="R342" i="6" a="1"/>
  <c r="R342" i="6" s="1"/>
  <c r="S342" i="6" s="1"/>
  <c r="B342" i="6"/>
  <c r="U341" i="6"/>
  <c r="AC341" i="6" s="1"/>
  <c r="R341" i="6" a="1"/>
  <c r="R341" i="6" s="1"/>
  <c r="S341" i="6" s="1"/>
  <c r="B341" i="6"/>
  <c r="U340" i="6"/>
  <c r="R340" i="6" a="1"/>
  <c r="R340" i="6" s="1"/>
  <c r="S340" i="6" s="1"/>
  <c r="B340" i="6"/>
  <c r="U339" i="6"/>
  <c r="R339" i="6" a="1"/>
  <c r="R339" i="6" s="1"/>
  <c r="S339" i="6" s="1"/>
  <c r="B339" i="6"/>
  <c r="U338" i="6"/>
  <c r="R338" i="6" a="1"/>
  <c r="R338" i="6" s="1"/>
  <c r="S338" i="6" s="1"/>
  <c r="B338" i="6"/>
  <c r="AA337" i="6"/>
  <c r="U337" i="6"/>
  <c r="W337" i="6" s="1"/>
  <c r="R337" i="6" a="1"/>
  <c r="R337" i="6" s="1"/>
  <c r="S337" i="6" s="1"/>
  <c r="B337" i="6"/>
  <c r="Y336" i="6"/>
  <c r="U336" i="6"/>
  <c r="AA336" i="6" s="1"/>
  <c r="R336" i="6"/>
  <c r="S336" i="6" s="1"/>
  <c r="R336" i="6" a="1"/>
  <c r="B336" i="6"/>
  <c r="W335" i="6"/>
  <c r="U335" i="6"/>
  <c r="AD335" i="6" s="1"/>
  <c r="R335" i="6" a="1"/>
  <c r="R335" i="6" s="1"/>
  <c r="S335" i="6" s="1"/>
  <c r="B335" i="6"/>
  <c r="U334" i="6"/>
  <c r="R334" i="6" a="1"/>
  <c r="R334" i="6" s="1"/>
  <c r="S334" i="6" s="1"/>
  <c r="B334" i="6"/>
  <c r="U333" i="6"/>
  <c r="R333" i="6"/>
  <c r="S333" i="6" s="1"/>
  <c r="R333" i="6" a="1"/>
  <c r="B333" i="6"/>
  <c r="AC332" i="6"/>
  <c r="AA332" i="6"/>
  <c r="Z332" i="6"/>
  <c r="Y332" i="6"/>
  <c r="U332" i="6"/>
  <c r="R332" i="6" a="1"/>
  <c r="R332" i="6" s="1"/>
  <c r="S332" i="6" s="1"/>
  <c r="B332" i="6"/>
  <c r="AA331" i="6"/>
  <c r="X331" i="6"/>
  <c r="W331" i="6"/>
  <c r="U331" i="6"/>
  <c r="R331" i="6" a="1"/>
  <c r="R331" i="6" s="1"/>
  <c r="S331" i="6" s="1"/>
  <c r="B331" i="6"/>
  <c r="AD330" i="6"/>
  <c r="AC330" i="6"/>
  <c r="Y330" i="6"/>
  <c r="W330" i="6"/>
  <c r="V330" i="6"/>
  <c r="U330" i="6"/>
  <c r="R330" i="6"/>
  <c r="S330" i="6" s="1"/>
  <c r="R330" i="6" a="1"/>
  <c r="B330" i="6"/>
  <c r="AC329" i="6"/>
  <c r="AB329" i="6"/>
  <c r="AA329" i="6"/>
  <c r="W329" i="6"/>
  <c r="U329" i="6"/>
  <c r="R329" i="6"/>
  <c r="S329" i="6" s="1"/>
  <c r="R329" i="6" a="1"/>
  <c r="B329" i="6"/>
  <c r="U328" i="6"/>
  <c r="AC328" i="6" s="1"/>
  <c r="R328" i="6" a="1"/>
  <c r="R328" i="6" s="1"/>
  <c r="S328" i="6" s="1"/>
  <c r="B328" i="6"/>
  <c r="U327" i="6"/>
  <c r="R327" i="6"/>
  <c r="S327" i="6" s="1"/>
  <c r="R327" i="6" a="1"/>
  <c r="B327" i="6"/>
  <c r="AD326" i="6"/>
  <c r="W326" i="6"/>
  <c r="U326" i="6"/>
  <c r="R326" i="6"/>
  <c r="S326" i="6" s="1"/>
  <c r="R326" i="6" a="1"/>
  <c r="B326" i="6"/>
  <c r="U325" i="6"/>
  <c r="R325" i="6"/>
  <c r="S325" i="6" s="1"/>
  <c r="R325" i="6" a="1"/>
  <c r="B325" i="6"/>
  <c r="AC324" i="6"/>
  <c r="AA324" i="6"/>
  <c r="Z324" i="6"/>
  <c r="Y324" i="6"/>
  <c r="U324" i="6"/>
  <c r="W324" i="6" s="1"/>
  <c r="R324" i="6" a="1"/>
  <c r="R324" i="6" s="1"/>
  <c r="S324" i="6" s="1"/>
  <c r="B324" i="6"/>
  <c r="AC323" i="6"/>
  <c r="AA323" i="6"/>
  <c r="Y323" i="6"/>
  <c r="X323" i="6"/>
  <c r="U323" i="6"/>
  <c r="W323" i="6" s="1"/>
  <c r="R323" i="6" a="1"/>
  <c r="R323" i="6" s="1"/>
  <c r="S323" i="6" s="1"/>
  <c r="B323" i="6"/>
  <c r="AD322" i="6"/>
  <c r="AA322" i="6"/>
  <c r="U322" i="6"/>
  <c r="R322" i="6" a="1"/>
  <c r="R322" i="6" s="1"/>
  <c r="S322" i="6" s="1"/>
  <c r="B322" i="6"/>
  <c r="U321" i="6"/>
  <c r="W321" i="6" s="1"/>
  <c r="S321" i="6"/>
  <c r="R321" i="6"/>
  <c r="R321" i="6" a="1"/>
  <c r="B321" i="6"/>
  <c r="U320" i="6"/>
  <c r="R320" i="6"/>
  <c r="S320" i="6" s="1"/>
  <c r="R320" i="6" a="1"/>
  <c r="B320" i="6"/>
  <c r="U319" i="6"/>
  <c r="R319" i="6" a="1"/>
  <c r="R319" i="6" s="1"/>
  <c r="S319" i="6" s="1"/>
  <c r="B319" i="6"/>
  <c r="AC318" i="6"/>
  <c r="AA318" i="6"/>
  <c r="U318" i="6"/>
  <c r="R318" i="6" a="1"/>
  <c r="R318" i="6" s="1"/>
  <c r="S318" i="6" s="1"/>
  <c r="B318" i="6"/>
  <c r="AC317" i="6"/>
  <c r="U317" i="6"/>
  <c r="R317" i="6" a="1"/>
  <c r="R317" i="6" s="1"/>
  <c r="S317" i="6" s="1"/>
  <c r="B317" i="6"/>
  <c r="AC316" i="6"/>
  <c r="U316" i="6"/>
  <c r="W316" i="6" s="1"/>
  <c r="R316" i="6" a="1"/>
  <c r="R316" i="6" s="1"/>
  <c r="S316" i="6" s="1"/>
  <c r="B316" i="6"/>
  <c r="X315" i="6"/>
  <c r="W315" i="6"/>
  <c r="V315" i="6"/>
  <c r="U315" i="6"/>
  <c r="R315" i="6" a="1"/>
  <c r="R315" i="6" s="1"/>
  <c r="S315" i="6" s="1"/>
  <c r="B315" i="6"/>
  <c r="U314" i="6"/>
  <c r="R314" i="6" a="1"/>
  <c r="R314" i="6" s="1"/>
  <c r="S314" i="6" s="1"/>
  <c r="B314" i="6"/>
  <c r="U313" i="6"/>
  <c r="R313" i="6" a="1"/>
  <c r="R313" i="6" s="1"/>
  <c r="S313" i="6" s="1"/>
  <c r="B313" i="6"/>
  <c r="Y312" i="6"/>
  <c r="V312" i="6"/>
  <c r="U312" i="6"/>
  <c r="R312" i="6" a="1"/>
  <c r="R312" i="6" s="1"/>
  <c r="S312" i="6" s="1"/>
  <c r="B312" i="6"/>
  <c r="U311" i="6"/>
  <c r="S311" i="6"/>
  <c r="R311" i="6" a="1"/>
  <c r="R311" i="6" s="1"/>
  <c r="B311" i="6"/>
  <c r="V310" i="6"/>
  <c r="U310" i="6"/>
  <c r="R310" i="6" a="1"/>
  <c r="R310" i="6" s="1"/>
  <c r="S310" i="6" s="1"/>
  <c r="B310" i="6"/>
  <c r="AB309" i="6"/>
  <c r="X309" i="6"/>
  <c r="U309" i="6"/>
  <c r="R309" i="6" a="1"/>
  <c r="R309" i="6" s="1"/>
  <c r="S309" i="6" s="1"/>
  <c r="B309" i="6"/>
  <c r="U308" i="6"/>
  <c r="R308" i="6" a="1"/>
  <c r="R308" i="6" s="1"/>
  <c r="S308" i="6" s="1"/>
  <c r="B308" i="6"/>
  <c r="W307" i="6"/>
  <c r="U307" i="6"/>
  <c r="S307" i="6"/>
  <c r="R307" i="6"/>
  <c r="R307" i="6" a="1"/>
  <c r="B307" i="6"/>
  <c r="U306" i="6"/>
  <c r="R306" i="6" a="1"/>
  <c r="R306" i="6" s="1"/>
  <c r="S306" i="6" s="1"/>
  <c r="B306" i="6"/>
  <c r="AB305" i="6"/>
  <c r="X305" i="6"/>
  <c r="U305" i="6"/>
  <c r="R305" i="6" a="1"/>
  <c r="R305" i="6" s="1"/>
  <c r="S305" i="6" s="1"/>
  <c r="B305" i="6"/>
  <c r="Y304" i="6"/>
  <c r="V304" i="6"/>
  <c r="U304" i="6"/>
  <c r="R304" i="6" a="1"/>
  <c r="R304" i="6" s="1"/>
  <c r="S304" i="6" s="1"/>
  <c r="B304" i="6"/>
  <c r="U303" i="6"/>
  <c r="R303" i="6" a="1"/>
  <c r="R303" i="6" s="1"/>
  <c r="S303" i="6" s="1"/>
  <c r="B303" i="6"/>
  <c r="U302" i="6"/>
  <c r="R302" i="6" a="1"/>
  <c r="R302" i="6" s="1"/>
  <c r="S302" i="6" s="1"/>
  <c r="B302" i="6"/>
  <c r="AA301" i="6"/>
  <c r="Z301" i="6"/>
  <c r="Y301" i="6"/>
  <c r="X301" i="6"/>
  <c r="W301" i="6"/>
  <c r="U301" i="6"/>
  <c r="AD301" i="6" s="1"/>
  <c r="R301" i="6" a="1"/>
  <c r="R301" i="6" s="1"/>
  <c r="S301" i="6" s="1"/>
  <c r="B301" i="6"/>
  <c r="AD300" i="6"/>
  <c r="Z300" i="6"/>
  <c r="Y300" i="6"/>
  <c r="X300" i="6"/>
  <c r="V300" i="6"/>
  <c r="U300" i="6"/>
  <c r="AC300" i="6" s="1"/>
  <c r="R300" i="6" a="1"/>
  <c r="R300" i="6" s="1"/>
  <c r="S300" i="6" s="1"/>
  <c r="B300" i="6"/>
  <c r="AD299" i="6"/>
  <c r="AB299" i="6"/>
  <c r="X299" i="6"/>
  <c r="W299" i="6"/>
  <c r="V299" i="6"/>
  <c r="U299" i="6"/>
  <c r="AA299" i="6" s="1"/>
  <c r="S299" i="6"/>
  <c r="R299" i="6" a="1"/>
  <c r="R299" i="6" s="1"/>
  <c r="B299" i="6"/>
  <c r="U298" i="6"/>
  <c r="R298" i="6" a="1"/>
  <c r="R298" i="6" s="1"/>
  <c r="S298" i="6" s="1"/>
  <c r="B298" i="6"/>
  <c r="AA297" i="6"/>
  <c r="Y297" i="6"/>
  <c r="X297" i="6"/>
  <c r="W297" i="6"/>
  <c r="U297" i="6"/>
  <c r="AD297" i="6" s="1"/>
  <c r="R297" i="6" a="1"/>
  <c r="R297" i="6" s="1"/>
  <c r="S297" i="6" s="1"/>
  <c r="B297" i="6"/>
  <c r="AD296" i="6"/>
  <c r="Y296" i="6"/>
  <c r="X296" i="6"/>
  <c r="V296" i="6"/>
  <c r="U296" i="6"/>
  <c r="AC296" i="6" s="1"/>
  <c r="R296" i="6" a="1"/>
  <c r="R296" i="6" s="1"/>
  <c r="S296" i="6" s="1"/>
  <c r="B296" i="6"/>
  <c r="AC295" i="6"/>
  <c r="U295" i="6"/>
  <c r="R295" i="6" a="1"/>
  <c r="R295" i="6" s="1"/>
  <c r="S295" i="6" s="1"/>
  <c r="B295" i="6"/>
  <c r="AA294" i="6"/>
  <c r="Y294" i="6"/>
  <c r="U294" i="6"/>
  <c r="R294" i="6" a="1"/>
  <c r="R294" i="6" s="1"/>
  <c r="S294" i="6" s="1"/>
  <c r="B294" i="6"/>
  <c r="W293" i="6"/>
  <c r="U293" i="6"/>
  <c r="R293" i="6" a="1"/>
  <c r="R293" i="6" s="1"/>
  <c r="S293" i="6" s="1"/>
  <c r="B293" i="6"/>
  <c r="AC292" i="6"/>
  <c r="Y292" i="6"/>
  <c r="X292" i="6"/>
  <c r="W292" i="6"/>
  <c r="V292" i="6"/>
  <c r="U292" i="6"/>
  <c r="AD292" i="6" s="1"/>
  <c r="R292" i="6" a="1"/>
  <c r="R292" i="6" s="1"/>
  <c r="S292" i="6" s="1"/>
  <c r="B292" i="6"/>
  <c r="AC291" i="6"/>
  <c r="AB291" i="6"/>
  <c r="AA291" i="6"/>
  <c r="U291" i="6"/>
  <c r="X291" i="6" s="1"/>
  <c r="R291" i="6" a="1"/>
  <c r="R291" i="6" s="1"/>
  <c r="S291" i="6" s="1"/>
  <c r="B291" i="6"/>
  <c r="AD290" i="6"/>
  <c r="Y290" i="6"/>
  <c r="U290" i="6"/>
  <c r="R290" i="6" a="1"/>
  <c r="R290" i="6" s="1"/>
  <c r="S290" i="6" s="1"/>
  <c r="B290" i="6"/>
  <c r="Z289" i="6"/>
  <c r="U289" i="6"/>
  <c r="AB289" i="6" s="1"/>
  <c r="R289" i="6"/>
  <c r="S289" i="6" s="1"/>
  <c r="R289" i="6" a="1"/>
  <c r="B289" i="6"/>
  <c r="Z288" i="6"/>
  <c r="X288" i="6"/>
  <c r="W288" i="6"/>
  <c r="V288" i="6"/>
  <c r="U288" i="6"/>
  <c r="AB288" i="6" s="1"/>
  <c r="R288" i="6" a="1"/>
  <c r="R288" i="6" s="1"/>
  <c r="S288" i="6" s="1"/>
  <c r="B288" i="6"/>
  <c r="U287" i="6"/>
  <c r="R287" i="6" a="1"/>
  <c r="R287" i="6" s="1"/>
  <c r="S287" i="6" s="1"/>
  <c r="B287" i="6"/>
  <c r="W286" i="6"/>
  <c r="U286" i="6"/>
  <c r="R286" i="6"/>
  <c r="S286" i="6" s="1"/>
  <c r="R286" i="6" a="1"/>
  <c r="B286" i="6"/>
  <c r="U285" i="6"/>
  <c r="R285" i="6" a="1"/>
  <c r="R285" i="6" s="1"/>
  <c r="S285" i="6" s="1"/>
  <c r="B285" i="6"/>
  <c r="Z284" i="6"/>
  <c r="X284" i="6"/>
  <c r="U284" i="6"/>
  <c r="R284" i="6" a="1"/>
  <c r="R284" i="6" s="1"/>
  <c r="S284" i="6" s="1"/>
  <c r="B284" i="6"/>
  <c r="U283" i="6"/>
  <c r="S283" i="6"/>
  <c r="R283" i="6"/>
  <c r="R283" i="6" a="1"/>
  <c r="B283" i="6"/>
  <c r="U282" i="6"/>
  <c r="AD282" i="6" s="1"/>
  <c r="R282" i="6"/>
  <c r="S282" i="6" s="1"/>
  <c r="R282" i="6" a="1"/>
  <c r="B282" i="6"/>
  <c r="U281" i="6"/>
  <c r="R281" i="6" a="1"/>
  <c r="R281" i="6" s="1"/>
  <c r="S281" i="6" s="1"/>
  <c r="B281" i="6"/>
  <c r="V280" i="6"/>
  <c r="U280" i="6"/>
  <c r="R280" i="6" a="1"/>
  <c r="R280" i="6" s="1"/>
  <c r="S280" i="6" s="1"/>
  <c r="B280" i="6"/>
  <c r="AC279" i="6"/>
  <c r="AA279" i="6"/>
  <c r="Y279" i="6"/>
  <c r="X279" i="6"/>
  <c r="W279" i="6"/>
  <c r="V279" i="6"/>
  <c r="U279" i="6"/>
  <c r="Z279" i="6" s="1"/>
  <c r="R279" i="6" a="1"/>
  <c r="R279" i="6" s="1"/>
  <c r="S279" i="6" s="1"/>
  <c r="B279" i="6"/>
  <c r="AD278" i="6"/>
  <c r="AB278" i="6"/>
  <c r="X278" i="6"/>
  <c r="W278" i="6"/>
  <c r="V278" i="6"/>
  <c r="U278" i="6"/>
  <c r="AA278" i="6" s="1"/>
  <c r="R278" i="6" a="1"/>
  <c r="R278" i="6" s="1"/>
  <c r="S278" i="6" s="1"/>
  <c r="B278" i="6"/>
  <c r="AB277" i="6"/>
  <c r="Z277" i="6"/>
  <c r="V277" i="6"/>
  <c r="U277" i="6"/>
  <c r="S277" i="6"/>
  <c r="R277" i="6" a="1"/>
  <c r="R277" i="6" s="1"/>
  <c r="B277" i="6"/>
  <c r="AA276" i="6"/>
  <c r="Z276" i="6"/>
  <c r="Y276" i="6"/>
  <c r="U276" i="6"/>
  <c r="W276" i="6" s="1"/>
  <c r="R276" i="6" a="1"/>
  <c r="R276" i="6" s="1"/>
  <c r="S276" i="6" s="1"/>
  <c r="B276" i="6"/>
  <c r="AD275" i="6"/>
  <c r="AB275" i="6"/>
  <c r="AA275" i="6"/>
  <c r="W275" i="6"/>
  <c r="U275" i="6"/>
  <c r="R275" i="6" a="1"/>
  <c r="R275" i="6" s="1"/>
  <c r="S275" i="6" s="1"/>
  <c r="B275" i="6"/>
  <c r="W274" i="6"/>
  <c r="U274" i="6"/>
  <c r="S274" i="6"/>
  <c r="R274" i="6" a="1"/>
  <c r="R274" i="6" s="1"/>
  <c r="B274" i="6"/>
  <c r="U273" i="6"/>
  <c r="R273" i="6" a="1"/>
  <c r="R273" i="6" s="1"/>
  <c r="S273" i="6" s="1"/>
  <c r="B273" i="6"/>
  <c r="AB272" i="6"/>
  <c r="AA272" i="6"/>
  <c r="U272" i="6"/>
  <c r="R272" i="6" a="1"/>
  <c r="R272" i="6" s="1"/>
  <c r="S272" i="6" s="1"/>
  <c r="B272" i="6"/>
  <c r="W271" i="6"/>
  <c r="V271" i="6"/>
  <c r="U271" i="6"/>
  <c r="R271" i="6" a="1"/>
  <c r="R271" i="6" s="1"/>
  <c r="S271" i="6" s="1"/>
  <c r="B271" i="6"/>
  <c r="U270" i="6"/>
  <c r="S270" i="6"/>
  <c r="R270" i="6" a="1"/>
  <c r="R270" i="6" s="1"/>
  <c r="B270" i="6"/>
  <c r="AD269" i="6"/>
  <c r="U269" i="6"/>
  <c r="V269" i="6" s="1"/>
  <c r="R269" i="6" a="1"/>
  <c r="R269" i="6" s="1"/>
  <c r="S269" i="6" s="1"/>
  <c r="B269" i="6"/>
  <c r="U268" i="6"/>
  <c r="R268" i="6"/>
  <c r="S268" i="6" s="1"/>
  <c r="R268" i="6" a="1"/>
  <c r="B268" i="6"/>
  <c r="AB267" i="6"/>
  <c r="Z267" i="6"/>
  <c r="Y267" i="6"/>
  <c r="X267" i="6"/>
  <c r="W267" i="6"/>
  <c r="V267" i="6"/>
  <c r="U267" i="6"/>
  <c r="AC267" i="6" s="1"/>
  <c r="R267" i="6" a="1"/>
  <c r="R267" i="6" s="1"/>
  <c r="S267" i="6" s="1"/>
  <c r="B267" i="6"/>
  <c r="AD266" i="6"/>
  <c r="AB266" i="6"/>
  <c r="X266" i="6"/>
  <c r="W266" i="6"/>
  <c r="V266" i="6"/>
  <c r="U266" i="6"/>
  <c r="AA266" i="6" s="1"/>
  <c r="R266" i="6" a="1"/>
  <c r="R266" i="6" s="1"/>
  <c r="S266" i="6" s="1"/>
  <c r="B266" i="6"/>
  <c r="U265" i="6"/>
  <c r="R265" i="6" a="1"/>
  <c r="R265" i="6" s="1"/>
  <c r="S265" i="6" s="1"/>
  <c r="B265" i="6"/>
  <c r="Z264" i="6"/>
  <c r="X264" i="6"/>
  <c r="U264" i="6"/>
  <c r="R264" i="6" a="1"/>
  <c r="R264" i="6" s="1"/>
  <c r="S264" i="6" s="1"/>
  <c r="B264" i="6"/>
  <c r="AA263" i="6"/>
  <c r="Y263" i="6"/>
  <c r="X263" i="6"/>
  <c r="W263" i="6"/>
  <c r="U263" i="6"/>
  <c r="AC263" i="6" s="1"/>
  <c r="R263" i="6" a="1"/>
  <c r="R263" i="6" s="1"/>
  <c r="S263" i="6" s="1"/>
  <c r="B263" i="6"/>
  <c r="AB262" i="6"/>
  <c r="X262" i="6"/>
  <c r="W262" i="6"/>
  <c r="U262" i="6"/>
  <c r="AA262" i="6" s="1"/>
  <c r="R262" i="6" a="1"/>
  <c r="R262" i="6" s="1"/>
  <c r="S262" i="6" s="1"/>
  <c r="B262" i="6"/>
  <c r="AC261" i="6"/>
  <c r="AB261" i="6"/>
  <c r="Z261" i="6"/>
  <c r="U261" i="6"/>
  <c r="V261" i="6" s="1"/>
  <c r="R261" i="6" a="1"/>
  <c r="R261" i="6" s="1"/>
  <c r="S261" i="6" s="1"/>
  <c r="B261" i="6"/>
  <c r="AA260" i="6"/>
  <c r="Z260" i="6"/>
  <c r="U260" i="6"/>
  <c r="R260" i="6" a="1"/>
  <c r="R260" i="6" s="1"/>
  <c r="S260" i="6" s="1"/>
  <c r="B260" i="6"/>
  <c r="AD259" i="6"/>
  <c r="AB259" i="6"/>
  <c r="AA259" i="6"/>
  <c r="Y259" i="6"/>
  <c r="U259" i="6"/>
  <c r="R259" i="6" a="1"/>
  <c r="R259" i="6" s="1"/>
  <c r="S259" i="6" s="1"/>
  <c r="B259" i="6"/>
  <c r="AB258" i="6"/>
  <c r="W258" i="6"/>
  <c r="U258" i="6"/>
  <c r="S258" i="6"/>
  <c r="R258" i="6" a="1"/>
  <c r="R258" i="6" s="1"/>
  <c r="B258" i="6"/>
  <c r="AD257" i="6"/>
  <c r="AB257" i="6"/>
  <c r="U257" i="6"/>
  <c r="R257" i="6" a="1"/>
  <c r="R257" i="6" s="1"/>
  <c r="S257" i="6" s="1"/>
  <c r="B257" i="6"/>
  <c r="U256" i="6"/>
  <c r="R256" i="6" a="1"/>
  <c r="R256" i="6" s="1"/>
  <c r="S256" i="6" s="1"/>
  <c r="B256" i="6"/>
  <c r="V255" i="6"/>
  <c r="U255" i="6"/>
  <c r="R255" i="6" a="1"/>
  <c r="R255" i="6" s="1"/>
  <c r="S255" i="6" s="1"/>
  <c r="B255" i="6"/>
  <c r="U254" i="6"/>
  <c r="R254" i="6" a="1"/>
  <c r="R254" i="6" s="1"/>
  <c r="S254" i="6" s="1"/>
  <c r="B254" i="6"/>
  <c r="AB253" i="6"/>
  <c r="Z253" i="6"/>
  <c r="U253" i="6"/>
  <c r="AC253" i="6" s="1"/>
  <c r="R253" i="6" a="1"/>
  <c r="R253" i="6" s="1"/>
  <c r="S253" i="6" s="1"/>
  <c r="B253" i="6"/>
  <c r="AB252" i="6"/>
  <c r="AA252" i="6"/>
  <c r="Y252" i="6"/>
  <c r="X252" i="6"/>
  <c r="U252" i="6"/>
  <c r="R252" i="6" a="1"/>
  <c r="R252" i="6" s="1"/>
  <c r="S252" i="6" s="1"/>
  <c r="B252" i="6"/>
  <c r="AD251" i="6"/>
  <c r="AA251" i="6"/>
  <c r="Y251" i="6"/>
  <c r="X251" i="6"/>
  <c r="W251" i="6"/>
  <c r="V251" i="6"/>
  <c r="U251" i="6"/>
  <c r="R251" i="6" a="1"/>
  <c r="R251" i="6" s="1"/>
  <c r="S251" i="6" s="1"/>
  <c r="B251" i="6"/>
  <c r="AB250" i="6"/>
  <c r="X250" i="6"/>
  <c r="W250" i="6"/>
  <c r="V250" i="6"/>
  <c r="U250" i="6"/>
  <c r="R250" i="6" a="1"/>
  <c r="R250" i="6" s="1"/>
  <c r="S250" i="6" s="1"/>
  <c r="B250" i="6"/>
  <c r="Z249" i="6"/>
  <c r="U249" i="6"/>
  <c r="V249" i="6" s="1"/>
  <c r="R249" i="6" a="1"/>
  <c r="R249" i="6" s="1"/>
  <c r="S249" i="6" s="1"/>
  <c r="B249" i="6"/>
  <c r="U248" i="6"/>
  <c r="R248" i="6" a="1"/>
  <c r="R248" i="6" s="1"/>
  <c r="S248" i="6" s="1"/>
  <c r="B248" i="6"/>
  <c r="Y247" i="6"/>
  <c r="X247" i="6"/>
  <c r="W247" i="6"/>
  <c r="V247" i="6"/>
  <c r="U247" i="6"/>
  <c r="R247" i="6" a="1"/>
  <c r="R247" i="6" s="1"/>
  <c r="S247" i="6" s="1"/>
  <c r="B247" i="6"/>
  <c r="AB246" i="6"/>
  <c r="X246" i="6"/>
  <c r="W246" i="6"/>
  <c r="V246" i="6"/>
  <c r="U246" i="6"/>
  <c r="AA246" i="6" s="1"/>
  <c r="S246" i="6"/>
  <c r="R246" i="6" a="1"/>
  <c r="R246" i="6" s="1"/>
  <c r="B246" i="6"/>
  <c r="U245" i="6"/>
  <c r="S245" i="6"/>
  <c r="R245" i="6" a="1"/>
  <c r="R245" i="6" s="1"/>
  <c r="B245" i="6"/>
  <c r="U244" i="6"/>
  <c r="R244" i="6" a="1"/>
  <c r="R244" i="6" s="1"/>
  <c r="S244" i="6" s="1"/>
  <c r="B244" i="6"/>
  <c r="W243" i="6"/>
  <c r="V243" i="6"/>
  <c r="U243" i="6"/>
  <c r="R243" i="6" a="1"/>
  <c r="R243" i="6" s="1"/>
  <c r="S243" i="6" s="1"/>
  <c r="B243" i="6"/>
  <c r="U242" i="6"/>
  <c r="S242" i="6"/>
  <c r="R242" i="6" a="1"/>
  <c r="R242" i="6" s="1"/>
  <c r="B242" i="6"/>
  <c r="U241" i="6"/>
  <c r="R241" i="6" a="1"/>
  <c r="R241" i="6" s="1"/>
  <c r="S241" i="6" s="1"/>
  <c r="B241" i="6"/>
  <c r="AB240" i="6"/>
  <c r="Z240" i="6"/>
  <c r="Y240" i="6"/>
  <c r="X240" i="6"/>
  <c r="U240" i="6"/>
  <c r="R240" i="6" a="1"/>
  <c r="R240" i="6" s="1"/>
  <c r="S240" i="6" s="1"/>
  <c r="B240" i="6"/>
  <c r="AD239" i="6"/>
  <c r="Z239" i="6"/>
  <c r="Y239" i="6"/>
  <c r="X239" i="6"/>
  <c r="W239" i="6"/>
  <c r="U239" i="6"/>
  <c r="R239" i="6" a="1"/>
  <c r="R239" i="6" s="1"/>
  <c r="S239" i="6" s="1"/>
  <c r="B239" i="6"/>
  <c r="AD238" i="6"/>
  <c r="AB238" i="6"/>
  <c r="X238" i="6"/>
  <c r="W238" i="6"/>
  <c r="U238" i="6"/>
  <c r="AA238" i="6" s="1"/>
  <c r="S238" i="6"/>
  <c r="R238" i="6" a="1"/>
  <c r="R238" i="6" s="1"/>
  <c r="B238" i="6"/>
  <c r="AD237" i="6"/>
  <c r="AC237" i="6"/>
  <c r="Z237" i="6"/>
  <c r="U237" i="6"/>
  <c r="AB237" i="6" s="1"/>
  <c r="R237" i="6" a="1"/>
  <c r="R237" i="6" s="1"/>
  <c r="S237" i="6" s="1"/>
  <c r="B237" i="6"/>
  <c r="AB236" i="6"/>
  <c r="AA236" i="6"/>
  <c r="Z236" i="6"/>
  <c r="Y236" i="6"/>
  <c r="X236" i="6"/>
  <c r="U236" i="6"/>
  <c r="W236" i="6" s="1"/>
  <c r="R236" i="6" a="1"/>
  <c r="R236" i="6" s="1"/>
  <c r="S236" i="6" s="1"/>
  <c r="B236" i="6"/>
  <c r="U235" i="6"/>
  <c r="R235" i="6" a="1"/>
  <c r="R235" i="6" s="1"/>
  <c r="S235" i="6" s="1"/>
  <c r="B235" i="6"/>
  <c r="AD234" i="6"/>
  <c r="U234" i="6"/>
  <c r="R234" i="6" a="1"/>
  <c r="R234" i="6" s="1"/>
  <c r="S234" i="6" s="1"/>
  <c r="B234" i="6"/>
  <c r="Z233" i="6"/>
  <c r="U233" i="6"/>
  <c r="S233" i="6"/>
  <c r="R233" i="6" a="1"/>
  <c r="R233" i="6" s="1"/>
  <c r="B233" i="6"/>
  <c r="Y232" i="6"/>
  <c r="X232" i="6"/>
  <c r="U232" i="6"/>
  <c r="R232" i="6"/>
  <c r="S232" i="6" s="1"/>
  <c r="R232" i="6" a="1"/>
  <c r="B232" i="6"/>
  <c r="AD231" i="6"/>
  <c r="AA231" i="6"/>
  <c r="Z231" i="6"/>
  <c r="Y231" i="6"/>
  <c r="X231" i="6"/>
  <c r="W231" i="6"/>
  <c r="V231" i="6"/>
  <c r="U231" i="6"/>
  <c r="AC231" i="6" s="1"/>
  <c r="R231" i="6" a="1"/>
  <c r="R231" i="6" s="1"/>
  <c r="S231" i="6" s="1"/>
  <c r="B231" i="6"/>
  <c r="AD230" i="6"/>
  <c r="AB230" i="6"/>
  <c r="X230" i="6"/>
  <c r="W230" i="6"/>
  <c r="V230" i="6"/>
  <c r="U230" i="6"/>
  <c r="AA230" i="6" s="1"/>
  <c r="R230" i="6" a="1"/>
  <c r="R230" i="6" s="1"/>
  <c r="S230" i="6" s="1"/>
  <c r="B230" i="6"/>
  <c r="AB229" i="6"/>
  <c r="Z229" i="6"/>
  <c r="V229" i="6"/>
  <c r="U229" i="6"/>
  <c r="S229" i="6"/>
  <c r="R229" i="6" a="1"/>
  <c r="R229" i="6" s="1"/>
  <c r="B229" i="6"/>
  <c r="AB228" i="6"/>
  <c r="AA228" i="6"/>
  <c r="Z228" i="6"/>
  <c r="Y228" i="6"/>
  <c r="X228" i="6"/>
  <c r="U228" i="6"/>
  <c r="W228" i="6" s="1"/>
  <c r="R228" i="6" a="1"/>
  <c r="R228" i="6" s="1"/>
  <c r="S228" i="6" s="1"/>
  <c r="B228" i="6"/>
  <c r="AA227" i="6"/>
  <c r="Z227" i="6"/>
  <c r="U227" i="6"/>
  <c r="R227" i="6" a="1"/>
  <c r="R227" i="6" s="1"/>
  <c r="S227" i="6" s="1"/>
  <c r="B227" i="6"/>
  <c r="U226" i="6"/>
  <c r="R226" i="6" a="1"/>
  <c r="R226" i="6" s="1"/>
  <c r="S226" i="6" s="1"/>
  <c r="B226" i="6"/>
  <c r="U225" i="6"/>
  <c r="R225" i="6" a="1"/>
  <c r="R225" i="6" s="1"/>
  <c r="S225" i="6" s="1"/>
  <c r="B225" i="6"/>
  <c r="AB224" i="6"/>
  <c r="AA224" i="6"/>
  <c r="Z224" i="6"/>
  <c r="Y224" i="6"/>
  <c r="X224" i="6"/>
  <c r="U224" i="6"/>
  <c r="W224" i="6" s="1"/>
  <c r="R224" i="6" a="1"/>
  <c r="R224" i="6" s="1"/>
  <c r="S224" i="6" s="1"/>
  <c r="B224" i="6"/>
  <c r="AD223" i="6"/>
  <c r="Z223" i="6"/>
  <c r="Y223" i="6"/>
  <c r="X223" i="6"/>
  <c r="W223" i="6"/>
  <c r="V223" i="6"/>
  <c r="U223" i="6"/>
  <c r="AC223" i="6" s="1"/>
  <c r="R223" i="6" a="1"/>
  <c r="R223" i="6" s="1"/>
  <c r="S223" i="6" s="1"/>
  <c r="B223" i="6"/>
  <c r="AD222" i="6"/>
  <c r="AB222" i="6"/>
  <c r="X222" i="6"/>
  <c r="W222" i="6"/>
  <c r="V222" i="6"/>
  <c r="U222" i="6"/>
  <c r="AA222" i="6" s="1"/>
  <c r="R222" i="6" a="1"/>
  <c r="R222" i="6" s="1"/>
  <c r="S222" i="6" s="1"/>
  <c r="B222" i="6"/>
  <c r="U221" i="6"/>
  <c r="S221" i="6"/>
  <c r="R221" i="6" a="1"/>
  <c r="R221" i="6" s="1"/>
  <c r="B221" i="6"/>
  <c r="AA220" i="6"/>
  <c r="Z220" i="6"/>
  <c r="Y220" i="6"/>
  <c r="X220" i="6"/>
  <c r="U220" i="6"/>
  <c r="W220" i="6" s="1"/>
  <c r="R220" i="6" a="1"/>
  <c r="R220" i="6" s="1"/>
  <c r="S220" i="6" s="1"/>
  <c r="B220" i="6"/>
  <c r="Z219" i="6"/>
  <c r="Y219" i="6"/>
  <c r="X219" i="6"/>
  <c r="W219" i="6"/>
  <c r="V219" i="6"/>
  <c r="U219" i="6"/>
  <c r="AC219" i="6" s="1"/>
  <c r="R219" i="6" a="1"/>
  <c r="R219" i="6" s="1"/>
  <c r="S219" i="6" s="1"/>
  <c r="B219" i="6"/>
  <c r="AD218" i="6"/>
  <c r="AB218" i="6"/>
  <c r="X218" i="6"/>
  <c r="W218" i="6"/>
  <c r="V218" i="6"/>
  <c r="U218" i="6"/>
  <c r="AA218" i="6" s="1"/>
  <c r="R218" i="6" a="1"/>
  <c r="R218" i="6" s="1"/>
  <c r="S218" i="6" s="1"/>
  <c r="B218" i="6"/>
  <c r="AD217" i="6"/>
  <c r="AC217" i="6"/>
  <c r="Z217" i="6"/>
  <c r="U217" i="6"/>
  <c r="AB217" i="6" s="1"/>
  <c r="R217" i="6" a="1"/>
  <c r="R217" i="6" s="1"/>
  <c r="S217" i="6" s="1"/>
  <c r="B217" i="6"/>
  <c r="AB216" i="6"/>
  <c r="AA216" i="6"/>
  <c r="Z216" i="6"/>
  <c r="Y216" i="6"/>
  <c r="X216" i="6"/>
  <c r="W216" i="6"/>
  <c r="U216" i="6"/>
  <c r="AD216" i="6" s="1"/>
  <c r="R216" i="6" a="1"/>
  <c r="R216" i="6" s="1"/>
  <c r="S216" i="6" s="1"/>
  <c r="B216" i="6"/>
  <c r="AD215" i="6"/>
  <c r="U215" i="6"/>
  <c r="R215" i="6" a="1"/>
  <c r="R215" i="6" s="1"/>
  <c r="S215" i="6" s="1"/>
  <c r="B215" i="6"/>
  <c r="U214" i="6"/>
  <c r="R214" i="6" a="1"/>
  <c r="R214" i="6" s="1"/>
  <c r="S214" i="6" s="1"/>
  <c r="B214" i="6"/>
  <c r="AC213" i="6"/>
  <c r="U213" i="6"/>
  <c r="AB213" i="6" s="1"/>
  <c r="R213" i="6" a="1"/>
  <c r="R213" i="6" s="1"/>
  <c r="S213" i="6" s="1"/>
  <c r="B213" i="6"/>
  <c r="AB212" i="6"/>
  <c r="U212" i="6"/>
  <c r="R212" i="6" a="1"/>
  <c r="R212" i="6" s="1"/>
  <c r="S212" i="6" s="1"/>
  <c r="B212" i="6"/>
  <c r="U211" i="6"/>
  <c r="R211" i="6" a="1"/>
  <c r="R211" i="6" s="1"/>
  <c r="S211" i="6" s="1"/>
  <c r="B211" i="6"/>
  <c r="U210" i="6"/>
  <c r="S210" i="6"/>
  <c r="R210" i="6"/>
  <c r="R210" i="6" a="1"/>
  <c r="B210" i="6"/>
  <c r="U209" i="6"/>
  <c r="Z209" i="6" s="1"/>
  <c r="R209" i="6" a="1"/>
  <c r="R209" i="6" s="1"/>
  <c r="S209" i="6" s="1"/>
  <c r="B209" i="6"/>
  <c r="AB208" i="6"/>
  <c r="AA208" i="6"/>
  <c r="V208" i="6"/>
  <c r="U208" i="6"/>
  <c r="R208" i="6" a="1"/>
  <c r="R208" i="6" s="1"/>
  <c r="S208" i="6" s="1"/>
  <c r="B208" i="6"/>
  <c r="U207" i="6"/>
  <c r="R207" i="6" a="1"/>
  <c r="R207" i="6" s="1"/>
  <c r="S207" i="6" s="1"/>
  <c r="B207" i="6"/>
  <c r="V206" i="6"/>
  <c r="U206" i="6"/>
  <c r="R206" i="6"/>
  <c r="S206" i="6" s="1"/>
  <c r="R206" i="6" a="1"/>
  <c r="B206" i="6"/>
  <c r="U205" i="6"/>
  <c r="R205" i="6" a="1"/>
  <c r="R205" i="6" s="1"/>
  <c r="S205" i="6" s="1"/>
  <c r="B205" i="6"/>
  <c r="U204" i="6"/>
  <c r="R204" i="6" a="1"/>
  <c r="R204" i="6" s="1"/>
  <c r="S204" i="6" s="1"/>
  <c r="B204" i="6"/>
  <c r="V203" i="6"/>
  <c r="U203" i="6"/>
  <c r="R203" i="6" a="1"/>
  <c r="R203" i="6" s="1"/>
  <c r="S203" i="6" s="1"/>
  <c r="B203" i="6"/>
  <c r="U202" i="6"/>
  <c r="S202" i="6"/>
  <c r="R202" i="6"/>
  <c r="R202" i="6" a="1"/>
  <c r="B202" i="6"/>
  <c r="V201" i="6"/>
  <c r="U201" i="6"/>
  <c r="R201" i="6" a="1"/>
  <c r="R201" i="6" s="1"/>
  <c r="S201" i="6" s="1"/>
  <c r="B201" i="6"/>
  <c r="AA200" i="6"/>
  <c r="Z200" i="6"/>
  <c r="Y200" i="6"/>
  <c r="X200" i="6"/>
  <c r="U200" i="6"/>
  <c r="AD200" i="6" s="1"/>
  <c r="R200" i="6" a="1"/>
  <c r="R200" i="6" s="1"/>
  <c r="S200" i="6" s="1"/>
  <c r="B200" i="6"/>
  <c r="Z199" i="6"/>
  <c r="U199" i="6"/>
  <c r="Y199" i="6" s="1"/>
  <c r="R199" i="6" a="1"/>
  <c r="R199" i="6" s="1"/>
  <c r="S199" i="6" s="1"/>
  <c r="B199" i="6"/>
  <c r="W198" i="6"/>
  <c r="U198" i="6"/>
  <c r="R198" i="6" a="1"/>
  <c r="R198" i="6" s="1"/>
  <c r="S198" i="6" s="1"/>
  <c r="B198" i="6"/>
  <c r="U197" i="6"/>
  <c r="R197" i="6" a="1"/>
  <c r="R197" i="6" s="1"/>
  <c r="S197" i="6" s="1"/>
  <c r="B197" i="6"/>
  <c r="X196" i="6"/>
  <c r="W196" i="6"/>
  <c r="U196" i="6"/>
  <c r="R196" i="6" a="1"/>
  <c r="R196" i="6" s="1"/>
  <c r="S196" i="6" s="1"/>
  <c r="B196" i="6"/>
  <c r="U195" i="6"/>
  <c r="R195" i="6" a="1"/>
  <c r="R195" i="6" s="1"/>
  <c r="S195" i="6" s="1"/>
  <c r="B195" i="6"/>
  <c r="AB194" i="6"/>
  <c r="AA194" i="6"/>
  <c r="Y194" i="6"/>
  <c r="U194" i="6"/>
  <c r="Z194" i="6" s="1"/>
  <c r="R194" i="6"/>
  <c r="S194" i="6" s="1"/>
  <c r="R194" i="6" a="1"/>
  <c r="B194" i="6"/>
  <c r="AC193" i="6"/>
  <c r="U193" i="6"/>
  <c r="S193" i="6"/>
  <c r="R193" i="6" a="1"/>
  <c r="R193" i="6" s="1"/>
  <c r="B193" i="6"/>
  <c r="U192" i="6"/>
  <c r="AC192" i="6" s="1"/>
  <c r="R192" i="6" a="1"/>
  <c r="R192" i="6" s="1"/>
  <c r="S192" i="6" s="1"/>
  <c r="B192" i="6"/>
  <c r="AA191" i="6"/>
  <c r="Z191" i="6"/>
  <c r="Y191" i="6"/>
  <c r="W191" i="6"/>
  <c r="U191" i="6"/>
  <c r="AD191" i="6" s="1"/>
  <c r="R191" i="6" a="1"/>
  <c r="R191" i="6" s="1"/>
  <c r="S191" i="6" s="1"/>
  <c r="B191" i="6"/>
  <c r="U190" i="6"/>
  <c r="R190" i="6" a="1"/>
  <c r="R190" i="6" s="1"/>
  <c r="S190" i="6" s="1"/>
  <c r="B190" i="6"/>
  <c r="AC189" i="6"/>
  <c r="AA189" i="6"/>
  <c r="W189" i="6"/>
  <c r="V189" i="6"/>
  <c r="U189" i="6"/>
  <c r="AD189" i="6" s="1"/>
  <c r="R189" i="6"/>
  <c r="S189" i="6" s="1"/>
  <c r="R189" i="6" a="1"/>
  <c r="B189" i="6"/>
  <c r="AC188" i="6"/>
  <c r="AB188" i="6"/>
  <c r="AA188" i="6"/>
  <c r="Y188" i="6"/>
  <c r="U188" i="6"/>
  <c r="R188" i="6"/>
  <c r="S188" i="6" s="1"/>
  <c r="R188" i="6" a="1"/>
  <c r="B188" i="6"/>
  <c r="AA187" i="6"/>
  <c r="Z187" i="6"/>
  <c r="Y187" i="6"/>
  <c r="W187" i="6"/>
  <c r="U187" i="6"/>
  <c r="AD187" i="6" s="1"/>
  <c r="R187" i="6" a="1"/>
  <c r="R187" i="6" s="1"/>
  <c r="S187" i="6" s="1"/>
  <c r="B187" i="6"/>
  <c r="U186" i="6"/>
  <c r="R186" i="6" a="1"/>
  <c r="R186" i="6" s="1"/>
  <c r="S186" i="6" s="1"/>
  <c r="B186" i="6"/>
  <c r="U185" i="6"/>
  <c r="R185" i="6"/>
  <c r="S185" i="6" s="1"/>
  <c r="R185" i="6" a="1"/>
  <c r="B185" i="6"/>
  <c r="U184" i="6"/>
  <c r="AC184" i="6" s="1"/>
  <c r="R184" i="6"/>
  <c r="S184" i="6" s="1"/>
  <c r="R184" i="6" a="1"/>
  <c r="B184" i="6"/>
  <c r="Y183" i="6"/>
  <c r="W183" i="6"/>
  <c r="U183" i="6"/>
  <c r="R183" i="6"/>
  <c r="S183" i="6" s="1"/>
  <c r="R183" i="6" a="1"/>
  <c r="B183" i="6"/>
  <c r="U182" i="6"/>
  <c r="W182" i="6" s="1"/>
  <c r="R182" i="6" a="1"/>
  <c r="R182" i="6" s="1"/>
  <c r="S182" i="6" s="1"/>
  <c r="B182" i="6"/>
  <c r="U181" i="6"/>
  <c r="R181" i="6" a="1"/>
  <c r="R181" i="6" s="1"/>
  <c r="S181" i="6" s="1"/>
  <c r="B181" i="6"/>
  <c r="U180" i="6"/>
  <c r="R180" i="6" a="1"/>
  <c r="R180" i="6" s="1"/>
  <c r="S180" i="6" s="1"/>
  <c r="B180" i="6"/>
  <c r="U179" i="6"/>
  <c r="W179" i="6" s="1"/>
  <c r="R179" i="6" a="1"/>
  <c r="R179" i="6" s="1"/>
  <c r="S179" i="6" s="1"/>
  <c r="B179" i="6"/>
  <c r="W178" i="6"/>
  <c r="U178" i="6"/>
  <c r="R178" i="6"/>
  <c r="S178" i="6" s="1"/>
  <c r="R178" i="6" a="1"/>
  <c r="B178" i="6"/>
  <c r="U177" i="6"/>
  <c r="AC177" i="6" s="1"/>
  <c r="R177" i="6" a="1"/>
  <c r="R177" i="6" s="1"/>
  <c r="S177" i="6" s="1"/>
  <c r="B177" i="6"/>
  <c r="U176" i="6"/>
  <c r="R176" i="6"/>
  <c r="S176" i="6" s="1"/>
  <c r="R176" i="6" a="1"/>
  <c r="B176" i="6"/>
  <c r="U175" i="6"/>
  <c r="R175" i="6" a="1"/>
  <c r="R175" i="6" s="1"/>
  <c r="S175" i="6" s="1"/>
  <c r="B175" i="6"/>
  <c r="U174" i="6"/>
  <c r="R174" i="6" a="1"/>
  <c r="R174" i="6" s="1"/>
  <c r="S174" i="6" s="1"/>
  <c r="B174" i="6"/>
  <c r="U173" i="6"/>
  <c r="R173" i="6" a="1"/>
  <c r="R173" i="6" s="1"/>
  <c r="S173" i="6" s="1"/>
  <c r="B173" i="6"/>
  <c r="U172" i="6"/>
  <c r="Y172" i="6" s="1"/>
  <c r="R172" i="6" a="1"/>
  <c r="R172" i="6" s="1"/>
  <c r="S172" i="6" s="1"/>
  <c r="B172" i="6"/>
  <c r="U171" i="6"/>
  <c r="R171" i="6"/>
  <c r="S171" i="6" s="1"/>
  <c r="R171" i="6" a="1"/>
  <c r="B171" i="6"/>
  <c r="Y170" i="6"/>
  <c r="U170" i="6"/>
  <c r="AC170" i="6" s="1"/>
  <c r="R170" i="6" a="1"/>
  <c r="R170" i="6" s="1"/>
  <c r="S170" i="6" s="1"/>
  <c r="B170" i="6"/>
  <c r="U169" i="6"/>
  <c r="AC169" i="6" s="1"/>
  <c r="R169" i="6" a="1"/>
  <c r="R169" i="6" s="1"/>
  <c r="S169" i="6" s="1"/>
  <c r="B169" i="6"/>
  <c r="U168" i="6"/>
  <c r="R168" i="6" a="1"/>
  <c r="R168" i="6" s="1"/>
  <c r="S168" i="6" s="1"/>
  <c r="B168" i="6"/>
  <c r="AA167" i="6"/>
  <c r="Z167" i="6"/>
  <c r="Y167" i="6"/>
  <c r="U167" i="6"/>
  <c r="AD167" i="6" s="1"/>
  <c r="R167" i="6" a="1"/>
  <c r="R167" i="6" s="1"/>
  <c r="S167" i="6" s="1"/>
  <c r="B167" i="6"/>
  <c r="U166" i="6"/>
  <c r="R166" i="6" a="1"/>
  <c r="R166" i="6" s="1"/>
  <c r="S166" i="6" s="1"/>
  <c r="B166" i="6"/>
  <c r="U165" i="6"/>
  <c r="W165" i="6" s="1"/>
  <c r="R165" i="6"/>
  <c r="S165" i="6" s="1"/>
  <c r="R165" i="6" a="1"/>
  <c r="B165" i="6"/>
  <c r="U164" i="6"/>
  <c r="AA164" i="6" s="1"/>
  <c r="R164" i="6"/>
  <c r="S164" i="6" s="1"/>
  <c r="R164" i="6" a="1"/>
  <c r="B164" i="6"/>
  <c r="AA163" i="6"/>
  <c r="Z163" i="6"/>
  <c r="Y163" i="6"/>
  <c r="W163" i="6"/>
  <c r="U163" i="6"/>
  <c r="AD163" i="6" s="1"/>
  <c r="R163" i="6"/>
  <c r="S163" i="6" s="1"/>
  <c r="R163" i="6" a="1"/>
  <c r="B163" i="6"/>
  <c r="AC162" i="6"/>
  <c r="Y162" i="6"/>
  <c r="X162" i="6"/>
  <c r="W162" i="6"/>
  <c r="U162" i="6"/>
  <c r="R162" i="6"/>
  <c r="S162" i="6" s="1"/>
  <c r="R162" i="6" a="1"/>
  <c r="B162" i="6"/>
  <c r="U161" i="6"/>
  <c r="R161" i="6"/>
  <c r="S161" i="6" s="1"/>
  <c r="R161" i="6" a="1"/>
  <c r="B161" i="6"/>
  <c r="U160" i="6"/>
  <c r="R160" i="6" a="1"/>
  <c r="R160" i="6" s="1"/>
  <c r="S160" i="6" s="1"/>
  <c r="B160" i="6"/>
  <c r="AA159" i="6"/>
  <c r="Z159" i="6"/>
  <c r="Y159" i="6"/>
  <c r="W159" i="6"/>
  <c r="U159" i="6"/>
  <c r="AD159" i="6" s="1"/>
  <c r="R159" i="6" a="1"/>
  <c r="R159" i="6" s="1"/>
  <c r="S159" i="6" s="1"/>
  <c r="B159" i="6"/>
  <c r="AC158" i="6"/>
  <c r="Y158" i="6"/>
  <c r="W158" i="6"/>
  <c r="U158" i="6"/>
  <c r="X158" i="6" s="1"/>
  <c r="R158" i="6"/>
  <c r="S158" i="6" s="1"/>
  <c r="R158" i="6" a="1"/>
  <c r="B158" i="6"/>
  <c r="AC157" i="6"/>
  <c r="W157" i="6"/>
  <c r="V157" i="6"/>
  <c r="U157" i="6"/>
  <c r="R157" i="6" a="1"/>
  <c r="R157" i="6" s="1"/>
  <c r="S157" i="6" s="1"/>
  <c r="B157" i="6"/>
  <c r="U156" i="6"/>
  <c r="R156" i="6"/>
  <c r="S156" i="6" s="1"/>
  <c r="R156" i="6" a="1"/>
  <c r="B156" i="6"/>
  <c r="U155" i="6"/>
  <c r="R155" i="6" a="1"/>
  <c r="R155" i="6" s="1"/>
  <c r="S155" i="6" s="1"/>
  <c r="B155" i="6"/>
  <c r="Y154" i="6"/>
  <c r="U154" i="6"/>
  <c r="AC154" i="6" s="1"/>
  <c r="R154" i="6" a="1"/>
  <c r="R154" i="6" s="1"/>
  <c r="S154" i="6" s="1"/>
  <c r="B154" i="6"/>
  <c r="U153" i="6"/>
  <c r="R153" i="6" a="1"/>
  <c r="R153" i="6" s="1"/>
  <c r="S153" i="6" s="1"/>
  <c r="B153" i="6"/>
  <c r="U152" i="6"/>
  <c r="R152" i="6"/>
  <c r="S152" i="6" s="1"/>
  <c r="R152" i="6" a="1"/>
  <c r="B152" i="6"/>
  <c r="AA151" i="6"/>
  <c r="Z151" i="6"/>
  <c r="Y151" i="6"/>
  <c r="U151" i="6"/>
  <c r="AD151" i="6" s="1"/>
  <c r="R151" i="6" a="1"/>
  <c r="R151" i="6" s="1"/>
  <c r="S151" i="6" s="1"/>
  <c r="B151" i="6"/>
  <c r="U150" i="6"/>
  <c r="R150" i="6" a="1"/>
  <c r="R150" i="6" s="1"/>
  <c r="S150" i="6" s="1"/>
  <c r="B150" i="6"/>
  <c r="U149" i="6"/>
  <c r="W149" i="6" s="1"/>
  <c r="R149" i="6" a="1"/>
  <c r="R149" i="6" s="1"/>
  <c r="S149" i="6" s="1"/>
  <c r="B149" i="6"/>
  <c r="U148" i="6"/>
  <c r="R148" i="6" a="1"/>
  <c r="R148" i="6" s="1"/>
  <c r="S148" i="6" s="1"/>
  <c r="B148" i="6"/>
  <c r="U147" i="6"/>
  <c r="R147" i="6" a="1"/>
  <c r="R147" i="6" s="1"/>
  <c r="S147" i="6" s="1"/>
  <c r="B147" i="6"/>
  <c r="U146" i="6"/>
  <c r="R146" i="6" a="1"/>
  <c r="R146" i="6" s="1"/>
  <c r="S146" i="6" s="1"/>
  <c r="B146" i="6"/>
  <c r="U145" i="6"/>
  <c r="W145" i="6" s="1"/>
  <c r="R145" i="6" a="1"/>
  <c r="R145" i="6" s="1"/>
  <c r="S145" i="6" s="1"/>
  <c r="B145" i="6"/>
  <c r="U144" i="6"/>
  <c r="S144" i="6"/>
  <c r="R144" i="6" a="1"/>
  <c r="R144" i="6" s="1"/>
  <c r="B144" i="6"/>
  <c r="AA143" i="6"/>
  <c r="Z143" i="6"/>
  <c r="Y143" i="6"/>
  <c r="U143" i="6"/>
  <c r="R143" i="6" a="1"/>
  <c r="R143" i="6" s="1"/>
  <c r="S143" i="6" s="1"/>
  <c r="B143" i="6"/>
  <c r="AC142" i="6"/>
  <c r="Y142" i="6"/>
  <c r="W142" i="6"/>
  <c r="U142" i="6"/>
  <c r="X142" i="6" s="1"/>
  <c r="R142" i="6" a="1"/>
  <c r="R142" i="6" s="1"/>
  <c r="S142" i="6" s="1"/>
  <c r="B142" i="6"/>
  <c r="U141" i="6"/>
  <c r="R141" i="6" a="1"/>
  <c r="R141" i="6" s="1"/>
  <c r="S141" i="6" s="1"/>
  <c r="B141" i="6"/>
  <c r="AA140" i="6"/>
  <c r="U140" i="6"/>
  <c r="R140" i="6"/>
  <c r="S140" i="6" s="1"/>
  <c r="R140" i="6" a="1"/>
  <c r="B140" i="6"/>
  <c r="Y139" i="6"/>
  <c r="U139" i="6"/>
  <c r="W139" i="6" s="1"/>
  <c r="R139" i="6" a="1"/>
  <c r="R139" i="6" s="1"/>
  <c r="S139" i="6" s="1"/>
  <c r="B139" i="6"/>
  <c r="Y138" i="6"/>
  <c r="U138" i="6"/>
  <c r="AC138" i="6" s="1"/>
  <c r="R138" i="6" a="1"/>
  <c r="R138" i="6" s="1"/>
  <c r="S138" i="6" s="1"/>
  <c r="B138" i="6"/>
  <c r="AC137" i="6"/>
  <c r="U137" i="6"/>
  <c r="R137" i="6"/>
  <c r="S137" i="6" s="1"/>
  <c r="R137" i="6" a="1"/>
  <c r="B137" i="6"/>
  <c r="U136" i="6"/>
  <c r="R136" i="6"/>
  <c r="S136" i="6" s="1"/>
  <c r="R136" i="6" a="1"/>
  <c r="B136" i="6"/>
  <c r="U135" i="6"/>
  <c r="R135" i="6" a="1"/>
  <c r="R135" i="6" s="1"/>
  <c r="S135" i="6" s="1"/>
  <c r="B135" i="6"/>
  <c r="U134" i="6"/>
  <c r="W134" i="6" s="1"/>
  <c r="R134" i="6"/>
  <c r="S134" i="6" s="1"/>
  <c r="R134" i="6" a="1"/>
  <c r="B134" i="6"/>
  <c r="U133" i="6"/>
  <c r="R133" i="6" a="1"/>
  <c r="R133" i="6" s="1"/>
  <c r="S133" i="6" s="1"/>
  <c r="B133" i="6"/>
  <c r="U132" i="6"/>
  <c r="R132" i="6"/>
  <c r="S132" i="6" s="1"/>
  <c r="R132" i="6" a="1"/>
  <c r="B132" i="6"/>
  <c r="U131" i="6"/>
  <c r="R131" i="6"/>
  <c r="S131" i="6" s="1"/>
  <c r="R131" i="6" a="1"/>
  <c r="B131" i="6"/>
  <c r="Y130" i="6"/>
  <c r="U130" i="6"/>
  <c r="AC130" i="6" s="1"/>
  <c r="R130" i="6"/>
  <c r="S130" i="6" s="1"/>
  <c r="R130" i="6" a="1"/>
  <c r="B130" i="6"/>
  <c r="U129" i="6"/>
  <c r="AC129" i="6" s="1"/>
  <c r="R129" i="6"/>
  <c r="S129" i="6" s="1"/>
  <c r="R129" i="6" a="1"/>
  <c r="B129" i="6"/>
  <c r="AC128" i="6"/>
  <c r="U128" i="6"/>
  <c r="AB128" i="6" s="1"/>
  <c r="R128" i="6" a="1"/>
  <c r="R128" i="6" s="1"/>
  <c r="S128" i="6" s="1"/>
  <c r="B128" i="6"/>
  <c r="AA127" i="6"/>
  <c r="Z127" i="6"/>
  <c r="Y127" i="6"/>
  <c r="U127" i="6"/>
  <c r="AD127" i="6" s="1"/>
  <c r="R127" i="6"/>
  <c r="S127" i="6" s="1"/>
  <c r="R127" i="6" a="1"/>
  <c r="B127" i="6"/>
  <c r="AC126" i="6"/>
  <c r="Y126" i="6"/>
  <c r="W126" i="6"/>
  <c r="U126" i="6"/>
  <c r="X126" i="6" s="1"/>
  <c r="R126" i="6" a="1"/>
  <c r="R126" i="6" s="1"/>
  <c r="S126" i="6" s="1"/>
  <c r="B126" i="6"/>
  <c r="U125" i="6"/>
  <c r="R125" i="6" a="1"/>
  <c r="R125" i="6" s="1"/>
  <c r="S125" i="6" s="1"/>
  <c r="B125" i="6"/>
  <c r="AC124" i="6"/>
  <c r="U124" i="6"/>
  <c r="AB124" i="6" s="1"/>
  <c r="R124" i="6" a="1"/>
  <c r="R124" i="6" s="1"/>
  <c r="S124" i="6" s="1"/>
  <c r="B124" i="6"/>
  <c r="AA123" i="6"/>
  <c r="Y123" i="6"/>
  <c r="U123" i="6"/>
  <c r="AD123" i="6" s="1"/>
  <c r="R123" i="6" a="1"/>
  <c r="R123" i="6" s="1"/>
  <c r="S123" i="6" s="1"/>
  <c r="B123" i="6"/>
  <c r="U122" i="6"/>
  <c r="R122" i="6"/>
  <c r="S122" i="6" s="1"/>
  <c r="R122" i="6" a="1"/>
  <c r="B122" i="6"/>
  <c r="U121" i="6"/>
  <c r="AC121" i="6" s="1"/>
  <c r="R121" i="6" a="1"/>
  <c r="R121" i="6" s="1"/>
  <c r="S121" i="6" s="1"/>
  <c r="B121" i="6"/>
  <c r="U120" i="6"/>
  <c r="AC120" i="6" s="1"/>
  <c r="R120" i="6"/>
  <c r="S120" i="6" s="1"/>
  <c r="R120" i="6" a="1"/>
  <c r="B120" i="6"/>
  <c r="AA119" i="6"/>
  <c r="Y119" i="6"/>
  <c r="U119" i="6"/>
  <c r="R119" i="6" a="1"/>
  <c r="R119" i="6" s="1"/>
  <c r="S119" i="6" s="1"/>
  <c r="B119" i="6"/>
  <c r="U118" i="6"/>
  <c r="R118" i="6" a="1"/>
  <c r="R118" i="6" s="1"/>
  <c r="S118" i="6" s="1"/>
  <c r="B118" i="6"/>
  <c r="W117" i="6"/>
  <c r="U117" i="6"/>
  <c r="V117" i="6" s="1"/>
  <c r="R117" i="6" a="1"/>
  <c r="R117" i="6" s="1"/>
  <c r="S117" i="6" s="1"/>
  <c r="B117" i="6"/>
  <c r="U116" i="6"/>
  <c r="R116" i="6" a="1"/>
  <c r="R116" i="6" s="1"/>
  <c r="S116" i="6" s="1"/>
  <c r="B116" i="6"/>
  <c r="U115" i="6"/>
  <c r="R115" i="6" a="1"/>
  <c r="R115" i="6" s="1"/>
  <c r="S115" i="6" s="1"/>
  <c r="B115" i="6"/>
  <c r="U114" i="6"/>
  <c r="R114" i="6" a="1"/>
  <c r="R114" i="6" s="1"/>
  <c r="S114" i="6" s="1"/>
  <c r="B114" i="6"/>
  <c r="U113" i="6"/>
  <c r="R113" i="6"/>
  <c r="S113" i="6" s="1"/>
  <c r="R113" i="6" a="1"/>
  <c r="B113" i="6"/>
  <c r="Y112" i="6"/>
  <c r="U112" i="6"/>
  <c r="R112" i="6"/>
  <c r="S112" i="6" s="1"/>
  <c r="R112" i="6" a="1"/>
  <c r="B112" i="6"/>
  <c r="U111" i="6"/>
  <c r="R111" i="6" a="1"/>
  <c r="R111" i="6" s="1"/>
  <c r="S111" i="6" s="1"/>
  <c r="B111" i="6"/>
  <c r="U110" i="6"/>
  <c r="R110" i="6" a="1"/>
  <c r="R110" i="6" s="1"/>
  <c r="S110" i="6" s="1"/>
  <c r="B110" i="6"/>
  <c r="U109" i="6"/>
  <c r="R109" i="6" a="1"/>
  <c r="R109" i="6" s="1"/>
  <c r="S109" i="6" s="1"/>
  <c r="B109" i="6"/>
  <c r="U108" i="6"/>
  <c r="AC108" i="6" s="1"/>
  <c r="R108" i="6" a="1"/>
  <c r="R108" i="6" s="1"/>
  <c r="S108" i="6" s="1"/>
  <c r="B108" i="6"/>
  <c r="AA107" i="6"/>
  <c r="Z107" i="6"/>
  <c r="Y107" i="6"/>
  <c r="U107" i="6"/>
  <c r="AD107" i="6" s="1"/>
  <c r="R107" i="6" a="1"/>
  <c r="R107" i="6" s="1"/>
  <c r="S107" i="6" s="1"/>
  <c r="B107" i="6"/>
  <c r="U106" i="6"/>
  <c r="X106" i="6" s="1"/>
  <c r="R106" i="6" a="1"/>
  <c r="R106" i="6" s="1"/>
  <c r="S106" i="6" s="1"/>
  <c r="B106" i="6"/>
  <c r="AA105" i="6"/>
  <c r="U105" i="6"/>
  <c r="R105" i="6"/>
  <c r="S105" i="6" s="1"/>
  <c r="R105" i="6" a="1"/>
  <c r="B105" i="6"/>
  <c r="U104" i="6"/>
  <c r="R104" i="6"/>
  <c r="S104" i="6" s="1"/>
  <c r="R104" i="6" a="1"/>
  <c r="B104" i="6"/>
  <c r="U103" i="6"/>
  <c r="R103" i="6" a="1"/>
  <c r="R103" i="6" s="1"/>
  <c r="S103" i="6" s="1"/>
  <c r="B103" i="6"/>
  <c r="AC102" i="6"/>
  <c r="X102" i="6"/>
  <c r="U102" i="6"/>
  <c r="Y102" i="6" s="1"/>
  <c r="R102" i="6" a="1"/>
  <c r="R102" i="6" s="1"/>
  <c r="S102" i="6" s="1"/>
  <c r="B102" i="6"/>
  <c r="AA101" i="6"/>
  <c r="U101" i="6"/>
  <c r="AD101" i="6" s="1"/>
  <c r="R101" i="6" a="1"/>
  <c r="R101" i="6" s="1"/>
  <c r="S101" i="6" s="1"/>
  <c r="B101" i="6"/>
  <c r="AA100" i="6"/>
  <c r="Z100" i="6"/>
  <c r="X100" i="6"/>
  <c r="W100" i="6"/>
  <c r="U100" i="6"/>
  <c r="AC100" i="6" s="1"/>
  <c r="R100" i="6" a="1"/>
  <c r="R100" i="6" s="1"/>
  <c r="S100" i="6" s="1"/>
  <c r="B100" i="6"/>
  <c r="AD99" i="6"/>
  <c r="Z99" i="6"/>
  <c r="Y99" i="6"/>
  <c r="X99" i="6"/>
  <c r="U99" i="6"/>
  <c r="AC99" i="6" s="1"/>
  <c r="R99" i="6" a="1"/>
  <c r="R99" i="6" s="1"/>
  <c r="S99" i="6" s="1"/>
  <c r="B99" i="6"/>
  <c r="AD98" i="6"/>
  <c r="AB98" i="6"/>
  <c r="U98" i="6"/>
  <c r="R98" i="6" a="1"/>
  <c r="R98" i="6" s="1"/>
  <c r="S98" i="6" s="1"/>
  <c r="B98" i="6"/>
  <c r="AD97" i="6"/>
  <c r="AC97" i="6"/>
  <c r="AB97" i="6"/>
  <c r="U97" i="6"/>
  <c r="R97" i="6" a="1"/>
  <c r="R97" i="6" s="1"/>
  <c r="S97" i="6" s="1"/>
  <c r="B97" i="6"/>
  <c r="AB96" i="6"/>
  <c r="AA96" i="6"/>
  <c r="Z96" i="6"/>
  <c r="X96" i="6"/>
  <c r="U96" i="6"/>
  <c r="W96" i="6" s="1"/>
  <c r="R96" i="6" a="1"/>
  <c r="R96" i="6" s="1"/>
  <c r="S96" i="6" s="1"/>
  <c r="B96" i="6"/>
  <c r="AD95" i="6"/>
  <c r="Z95" i="6"/>
  <c r="Y95" i="6"/>
  <c r="X95" i="6"/>
  <c r="V95" i="6"/>
  <c r="U95" i="6"/>
  <c r="AC95" i="6" s="1"/>
  <c r="R95" i="6" a="1"/>
  <c r="R95" i="6" s="1"/>
  <c r="S95" i="6" s="1"/>
  <c r="B95" i="6"/>
  <c r="AB94" i="6"/>
  <c r="AA94" i="6"/>
  <c r="U94" i="6"/>
  <c r="R94" i="6" a="1"/>
  <c r="R94" i="6" s="1"/>
  <c r="S94" i="6" s="1"/>
  <c r="B94" i="6"/>
  <c r="U93" i="6"/>
  <c r="R93" i="6" a="1"/>
  <c r="R93" i="6" s="1"/>
  <c r="S93" i="6" s="1"/>
  <c r="B93" i="6"/>
  <c r="U92" i="6"/>
  <c r="R92" i="6" a="1"/>
  <c r="R92" i="6" s="1"/>
  <c r="S92" i="6" s="1"/>
  <c r="B92" i="6"/>
  <c r="U91" i="6"/>
  <c r="R91" i="6" a="1"/>
  <c r="R91" i="6" s="1"/>
  <c r="S91" i="6" s="1"/>
  <c r="B91" i="6"/>
  <c r="AD90" i="6"/>
  <c r="X90" i="6"/>
  <c r="W90" i="6"/>
  <c r="V90" i="6"/>
  <c r="U90" i="6"/>
  <c r="R90" i="6"/>
  <c r="S90" i="6" s="1"/>
  <c r="R90" i="6" a="1"/>
  <c r="B90" i="6"/>
  <c r="U89" i="6"/>
  <c r="AD89" i="6" s="1"/>
  <c r="R89" i="6" a="1"/>
  <c r="R89" i="6" s="1"/>
  <c r="S89" i="6" s="1"/>
  <c r="B89" i="6"/>
  <c r="AB88" i="6"/>
  <c r="Z88" i="6"/>
  <c r="U88" i="6"/>
  <c r="W88" i="6" s="1"/>
  <c r="R88" i="6" a="1"/>
  <c r="R88" i="6" s="1"/>
  <c r="S88" i="6" s="1"/>
  <c r="B88" i="6"/>
  <c r="AD87" i="6"/>
  <c r="Z87" i="6"/>
  <c r="X87" i="6"/>
  <c r="U87" i="6"/>
  <c r="AC87" i="6" s="1"/>
  <c r="R87" i="6" a="1"/>
  <c r="R87" i="6" s="1"/>
  <c r="S87" i="6" s="1"/>
  <c r="B87" i="6"/>
  <c r="U86" i="6"/>
  <c r="S86" i="6"/>
  <c r="R86" i="6" a="1"/>
  <c r="R86" i="6" s="1"/>
  <c r="B86" i="6"/>
  <c r="U85" i="6"/>
  <c r="R85" i="6" a="1"/>
  <c r="R85" i="6" s="1"/>
  <c r="S85" i="6" s="1"/>
  <c r="B85" i="6"/>
  <c r="AB84" i="6"/>
  <c r="AA84" i="6"/>
  <c r="Z84" i="6"/>
  <c r="X84" i="6"/>
  <c r="W84" i="6"/>
  <c r="U84" i="6"/>
  <c r="AD84" i="6" s="1"/>
  <c r="R84" i="6" a="1"/>
  <c r="R84" i="6" s="1"/>
  <c r="S84" i="6" s="1"/>
  <c r="B84" i="6"/>
  <c r="AD83" i="6"/>
  <c r="Z83" i="6"/>
  <c r="Y83" i="6"/>
  <c r="X83" i="6"/>
  <c r="V83" i="6"/>
  <c r="U83" i="6"/>
  <c r="AC83" i="6" s="1"/>
  <c r="R83" i="6" a="1"/>
  <c r="R83" i="6" s="1"/>
  <c r="S83" i="6" s="1"/>
  <c r="B83" i="6"/>
  <c r="AD82" i="6"/>
  <c r="AB82" i="6"/>
  <c r="AA82" i="6"/>
  <c r="U82" i="6"/>
  <c r="R82" i="6"/>
  <c r="S82" i="6" s="1"/>
  <c r="R82" i="6" a="1"/>
  <c r="B82" i="6"/>
  <c r="U81" i="6"/>
  <c r="R81" i="6" a="1"/>
  <c r="R81" i="6" s="1"/>
  <c r="S81" i="6" s="1"/>
  <c r="B81" i="6"/>
  <c r="AB80" i="6"/>
  <c r="AA80" i="6"/>
  <c r="Z80" i="6"/>
  <c r="X80" i="6"/>
  <c r="W80" i="6"/>
  <c r="U80" i="6"/>
  <c r="AD80" i="6" s="1"/>
  <c r="R80" i="6" a="1"/>
  <c r="R80" i="6" s="1"/>
  <c r="S80" i="6" s="1"/>
  <c r="B80" i="6"/>
  <c r="AD79" i="6"/>
  <c r="Z79" i="6"/>
  <c r="Y79" i="6"/>
  <c r="X79" i="6"/>
  <c r="V79" i="6"/>
  <c r="U79" i="6"/>
  <c r="AC79" i="6" s="1"/>
  <c r="R79" i="6" a="1"/>
  <c r="R79" i="6" s="1"/>
  <c r="S79" i="6" s="1"/>
  <c r="B79" i="6"/>
  <c r="U78" i="6"/>
  <c r="S78" i="6"/>
  <c r="R78" i="6"/>
  <c r="R78" i="6" a="1"/>
  <c r="B78" i="6"/>
  <c r="U77" i="6"/>
  <c r="R77" i="6" a="1"/>
  <c r="R77" i="6" s="1"/>
  <c r="S77" i="6" s="1"/>
  <c r="B77" i="6"/>
  <c r="AB76" i="6"/>
  <c r="AA76" i="6"/>
  <c r="Z76" i="6"/>
  <c r="X76" i="6"/>
  <c r="W76" i="6"/>
  <c r="U76" i="6"/>
  <c r="AD76" i="6" s="1"/>
  <c r="R76" i="6" a="1"/>
  <c r="R76" i="6" s="1"/>
  <c r="S76" i="6" s="1"/>
  <c r="B76" i="6"/>
  <c r="AD75" i="6"/>
  <c r="Z75" i="6"/>
  <c r="Y75" i="6"/>
  <c r="X75" i="6"/>
  <c r="V75" i="6"/>
  <c r="U75" i="6"/>
  <c r="AC75" i="6" s="1"/>
  <c r="R75" i="6" a="1"/>
  <c r="R75" i="6" s="1"/>
  <c r="S75" i="6" s="1"/>
  <c r="B75" i="6"/>
  <c r="AD74" i="6"/>
  <c r="AB74" i="6"/>
  <c r="AA74" i="6"/>
  <c r="U74" i="6"/>
  <c r="R74" i="6"/>
  <c r="S74" i="6" s="1"/>
  <c r="R74" i="6" a="1"/>
  <c r="B74" i="6"/>
  <c r="U73" i="6"/>
  <c r="Z73" i="6" s="1"/>
  <c r="R73" i="6" a="1"/>
  <c r="R73" i="6" s="1"/>
  <c r="S73" i="6" s="1"/>
  <c r="B73" i="6"/>
  <c r="AB72" i="6"/>
  <c r="AA72" i="6"/>
  <c r="U72" i="6"/>
  <c r="AD72" i="6" s="1"/>
  <c r="R72" i="6" a="1"/>
  <c r="R72" i="6" s="1"/>
  <c r="S72" i="6" s="1"/>
  <c r="B72" i="6"/>
  <c r="AD71" i="6"/>
  <c r="Z71" i="6"/>
  <c r="U71" i="6"/>
  <c r="AC71" i="6" s="1"/>
  <c r="R71" i="6" a="1"/>
  <c r="R71" i="6" s="1"/>
  <c r="S71" i="6" s="1"/>
  <c r="B71" i="6"/>
  <c r="AD70" i="6"/>
  <c r="AB70" i="6"/>
  <c r="W70" i="6"/>
  <c r="V70" i="6"/>
  <c r="U70" i="6"/>
  <c r="R70" i="6" a="1"/>
  <c r="R70" i="6" s="1"/>
  <c r="S70" i="6" s="1"/>
  <c r="B70" i="6"/>
  <c r="U69" i="6"/>
  <c r="Z69" i="6" s="1"/>
  <c r="R69" i="6" a="1"/>
  <c r="R69" i="6" s="1"/>
  <c r="S69" i="6" s="1"/>
  <c r="B69" i="6"/>
  <c r="AB68" i="6"/>
  <c r="U68" i="6"/>
  <c r="R68" i="6" a="1"/>
  <c r="R68" i="6" s="1"/>
  <c r="S68" i="6" s="1"/>
  <c r="B68" i="6"/>
  <c r="U67" i="6"/>
  <c r="R67" i="6" a="1"/>
  <c r="R67" i="6" s="1"/>
  <c r="S67" i="6" s="1"/>
  <c r="B67" i="6"/>
  <c r="AD66" i="6"/>
  <c r="X66" i="6"/>
  <c r="U66" i="6"/>
  <c r="R66" i="6"/>
  <c r="S66" i="6" s="1"/>
  <c r="R66" i="6" a="1"/>
  <c r="B66" i="6"/>
  <c r="Z65" i="6"/>
  <c r="U65" i="6"/>
  <c r="R65" i="6" a="1"/>
  <c r="R65" i="6" s="1"/>
  <c r="S65" i="6" s="1"/>
  <c r="B65" i="6"/>
  <c r="U64" i="6"/>
  <c r="R64" i="6" a="1"/>
  <c r="R64" i="6" s="1"/>
  <c r="S64" i="6" s="1"/>
  <c r="B64" i="6"/>
  <c r="V63" i="6"/>
  <c r="U63" i="6"/>
  <c r="R63" i="6" a="1"/>
  <c r="R63" i="6" s="1"/>
  <c r="S63" i="6" s="1"/>
  <c r="B63" i="6"/>
  <c r="AB62" i="6"/>
  <c r="Z62" i="6"/>
  <c r="Y62" i="6"/>
  <c r="X62" i="6"/>
  <c r="W62" i="6"/>
  <c r="V62" i="6"/>
  <c r="U62" i="6"/>
  <c r="AC62" i="6" s="1"/>
  <c r="R62" i="6" a="1"/>
  <c r="R62" i="6" s="1"/>
  <c r="S62" i="6" s="1"/>
  <c r="B62" i="6"/>
  <c r="U61" i="6"/>
  <c r="Z61" i="6" s="1"/>
  <c r="R61" i="6" a="1"/>
  <c r="R61" i="6" s="1"/>
  <c r="S61" i="6" s="1"/>
  <c r="B61" i="6"/>
  <c r="X60" i="6"/>
  <c r="U60" i="6"/>
  <c r="R60" i="6" a="1"/>
  <c r="R60" i="6" s="1"/>
  <c r="S60" i="6" s="1"/>
  <c r="B60" i="6"/>
  <c r="X59" i="6"/>
  <c r="V59" i="6"/>
  <c r="U59" i="6"/>
  <c r="R59" i="6" a="1"/>
  <c r="R59" i="6" s="1"/>
  <c r="S59" i="6" s="1"/>
  <c r="B59" i="6"/>
  <c r="AA58" i="6"/>
  <c r="Z58" i="6"/>
  <c r="Y58" i="6"/>
  <c r="X58" i="6"/>
  <c r="W58" i="6"/>
  <c r="U58" i="6"/>
  <c r="AC58" i="6" s="1"/>
  <c r="R58" i="6" a="1"/>
  <c r="R58" i="6" s="1"/>
  <c r="S58" i="6" s="1"/>
  <c r="B58" i="6"/>
  <c r="U57" i="6"/>
  <c r="Z57" i="6" s="1"/>
  <c r="R57" i="6" a="1"/>
  <c r="R57" i="6" s="1"/>
  <c r="S57" i="6" s="1"/>
  <c r="B57" i="6"/>
  <c r="Z56" i="6"/>
  <c r="X56" i="6"/>
  <c r="W56" i="6"/>
  <c r="U56" i="6"/>
  <c r="R56" i="6" a="1"/>
  <c r="R56" i="6" s="1"/>
  <c r="S56" i="6" s="1"/>
  <c r="B56" i="6"/>
  <c r="X55" i="6"/>
  <c r="U55" i="6"/>
  <c r="R55" i="6" a="1"/>
  <c r="R55" i="6" s="1"/>
  <c r="S55" i="6" s="1"/>
  <c r="B55" i="6"/>
  <c r="AB54" i="6"/>
  <c r="AA54" i="6"/>
  <c r="Z54" i="6"/>
  <c r="Y54" i="6"/>
  <c r="X54" i="6"/>
  <c r="W54" i="6"/>
  <c r="V54" i="6"/>
  <c r="U54" i="6"/>
  <c r="AC54" i="6" s="1"/>
  <c r="R54" i="6" a="1"/>
  <c r="R54" i="6" s="1"/>
  <c r="S54" i="6" s="1"/>
  <c r="B54" i="6"/>
  <c r="Z53" i="6"/>
  <c r="U53" i="6"/>
  <c r="R53" i="6" a="1"/>
  <c r="R53" i="6" s="1"/>
  <c r="S53" i="6" s="1"/>
  <c r="B53" i="6"/>
  <c r="AB52" i="6"/>
  <c r="AA52" i="6"/>
  <c r="Z52" i="6"/>
  <c r="X52" i="6"/>
  <c r="W52" i="6"/>
  <c r="U52" i="6"/>
  <c r="AD52" i="6" s="1"/>
  <c r="R52" i="6" a="1"/>
  <c r="R52" i="6" s="1"/>
  <c r="S52" i="6" s="1"/>
  <c r="B52" i="6"/>
  <c r="AD51" i="6"/>
  <c r="Z51" i="6"/>
  <c r="Y51" i="6"/>
  <c r="X51" i="6"/>
  <c r="V51" i="6"/>
  <c r="U51" i="6"/>
  <c r="AC51" i="6" s="1"/>
  <c r="R51" i="6" a="1"/>
  <c r="R51" i="6" s="1"/>
  <c r="S51" i="6" s="1"/>
  <c r="B51" i="6"/>
  <c r="AB50" i="6"/>
  <c r="AA50" i="6"/>
  <c r="Z50" i="6"/>
  <c r="Y50" i="6"/>
  <c r="U50" i="6"/>
  <c r="AC50" i="6" s="1"/>
  <c r="S50" i="6"/>
  <c r="R50" i="6"/>
  <c r="R50" i="6" a="1"/>
  <c r="B50" i="6"/>
  <c r="U49" i="6"/>
  <c r="Z49" i="6" s="1"/>
  <c r="R49" i="6" a="1"/>
  <c r="R49" i="6" s="1"/>
  <c r="S49" i="6" s="1"/>
  <c r="B49" i="6"/>
  <c r="AB48" i="6"/>
  <c r="AA48" i="6"/>
  <c r="Z48" i="6"/>
  <c r="X48" i="6"/>
  <c r="U48" i="6"/>
  <c r="AD48" i="6" s="1"/>
  <c r="R48" i="6" a="1"/>
  <c r="R48" i="6" s="1"/>
  <c r="S48" i="6" s="1"/>
  <c r="B48" i="6"/>
  <c r="AD47" i="6"/>
  <c r="Z47" i="6"/>
  <c r="Y47" i="6"/>
  <c r="X47" i="6"/>
  <c r="U47" i="6"/>
  <c r="AC47" i="6" s="1"/>
  <c r="R47" i="6" a="1"/>
  <c r="R47" i="6" s="1"/>
  <c r="S47" i="6" s="1"/>
  <c r="B47" i="6"/>
  <c r="AA46" i="6"/>
  <c r="U46" i="6"/>
  <c r="R46" i="6" a="1"/>
  <c r="R46" i="6" s="1"/>
  <c r="S46" i="6" s="1"/>
  <c r="B46" i="6"/>
  <c r="Z45" i="6"/>
  <c r="U45" i="6"/>
  <c r="R45" i="6" a="1"/>
  <c r="R45" i="6" s="1"/>
  <c r="S45" i="6" s="1"/>
  <c r="B45" i="6"/>
  <c r="AB44" i="6"/>
  <c r="AA44" i="6"/>
  <c r="Z44" i="6"/>
  <c r="U44" i="6"/>
  <c r="W44" i="6" s="1"/>
  <c r="R44" i="6" a="1"/>
  <c r="R44" i="6" s="1"/>
  <c r="S44" i="6" s="1"/>
  <c r="B44" i="6"/>
  <c r="AD43" i="6"/>
  <c r="Z43" i="6"/>
  <c r="Y43" i="6"/>
  <c r="X43" i="6"/>
  <c r="V43" i="6"/>
  <c r="U43" i="6"/>
  <c r="AC43" i="6" s="1"/>
  <c r="R43" i="6" a="1"/>
  <c r="R43" i="6" s="1"/>
  <c r="S43" i="6" s="1"/>
  <c r="B43" i="6"/>
  <c r="AD42" i="6"/>
  <c r="AB42" i="6"/>
  <c r="AA42" i="6"/>
  <c r="U42" i="6"/>
  <c r="R42" i="6"/>
  <c r="S42" i="6" s="1"/>
  <c r="R42" i="6" a="1"/>
  <c r="B42" i="6"/>
  <c r="V41" i="6"/>
  <c r="U41" i="6"/>
  <c r="R41" i="6" a="1"/>
  <c r="R41" i="6" s="1"/>
  <c r="S41" i="6" s="1"/>
  <c r="B41" i="6"/>
  <c r="U40" i="6"/>
  <c r="R40" i="6" a="1"/>
  <c r="R40" i="6" s="1"/>
  <c r="S40" i="6" s="1"/>
  <c r="B40" i="6"/>
  <c r="U39" i="6"/>
  <c r="R39" i="6" a="1"/>
  <c r="R39" i="6" s="1"/>
  <c r="S39" i="6" s="1"/>
  <c r="B39" i="6"/>
  <c r="V38" i="6"/>
  <c r="U38" i="6"/>
  <c r="R38" i="6"/>
  <c r="S38" i="6" s="1"/>
  <c r="R38" i="6" a="1"/>
  <c r="B38" i="6"/>
  <c r="U37" i="6"/>
  <c r="AD37" i="6" s="1"/>
  <c r="R37" i="6" a="1"/>
  <c r="R37" i="6" s="1"/>
  <c r="S37" i="6" s="1"/>
  <c r="B37" i="6"/>
  <c r="U36" i="6"/>
  <c r="AC36" i="6" s="1"/>
  <c r="R36" i="6" a="1"/>
  <c r="R36" i="6" s="1"/>
  <c r="S36" i="6" s="1"/>
  <c r="B36" i="6"/>
  <c r="U35" i="6"/>
  <c r="AD35" i="6" s="1"/>
  <c r="R35" i="6" a="1"/>
  <c r="R35" i="6" s="1"/>
  <c r="S35" i="6" s="1"/>
  <c r="B35" i="6"/>
  <c r="Z34" i="6"/>
  <c r="Y34" i="6"/>
  <c r="X34" i="6"/>
  <c r="W34" i="6"/>
  <c r="U34" i="6"/>
  <c r="AC34" i="6" s="1"/>
  <c r="R34" i="6" a="1"/>
  <c r="R34" i="6" s="1"/>
  <c r="S34" i="6" s="1"/>
  <c r="B34" i="6"/>
  <c r="Z33" i="6"/>
  <c r="U33" i="6"/>
  <c r="AD33" i="6" s="1"/>
  <c r="R33" i="6" a="1"/>
  <c r="R33" i="6" s="1"/>
  <c r="S33" i="6" s="1"/>
  <c r="B33" i="6"/>
  <c r="U32" i="6"/>
  <c r="Y32" i="6" s="1"/>
  <c r="R32" i="6" a="1"/>
  <c r="R32" i="6" s="1"/>
  <c r="S32" i="6" s="1"/>
  <c r="B32" i="6"/>
  <c r="AC31" i="6"/>
  <c r="AB31" i="6"/>
  <c r="AA31" i="6"/>
  <c r="Y31" i="6"/>
  <c r="V31" i="6"/>
  <c r="U31" i="6"/>
  <c r="W31" i="6" s="1"/>
  <c r="R31" i="6" a="1"/>
  <c r="R31" i="6" s="1"/>
  <c r="S31" i="6" s="1"/>
  <c r="B31" i="6"/>
  <c r="AD30" i="6"/>
  <c r="AB30" i="6"/>
  <c r="AA30" i="6"/>
  <c r="V30" i="6"/>
  <c r="U30" i="6"/>
  <c r="R30" i="6" a="1"/>
  <c r="R30" i="6" s="1"/>
  <c r="S30" i="6" s="1"/>
  <c r="B30" i="6"/>
  <c r="AC29" i="6"/>
  <c r="U29" i="6"/>
  <c r="AA29" i="6" s="1"/>
  <c r="R29" i="6" a="1"/>
  <c r="R29" i="6" s="1"/>
  <c r="S29" i="6" s="1"/>
  <c r="B29" i="6"/>
  <c r="AC28" i="6"/>
  <c r="U28" i="6"/>
  <c r="R28" i="6" a="1"/>
  <c r="R28" i="6" s="1"/>
  <c r="S28" i="6" s="1"/>
  <c r="B28" i="6"/>
  <c r="U27" i="6"/>
  <c r="W27" i="6" s="1"/>
  <c r="R27" i="6" a="1"/>
  <c r="R27" i="6" s="1"/>
  <c r="S27" i="6" s="1"/>
  <c r="B27" i="6"/>
  <c r="AB26" i="6"/>
  <c r="AA26" i="6"/>
  <c r="Z26" i="6"/>
  <c r="Y26" i="6"/>
  <c r="U26" i="6"/>
  <c r="AC26" i="6" s="1"/>
  <c r="R26" i="6" a="1"/>
  <c r="R26" i="6" s="1"/>
  <c r="S26" i="6" s="1"/>
  <c r="B26" i="6"/>
  <c r="AB25" i="6"/>
  <c r="Y25" i="6"/>
  <c r="X25" i="6"/>
  <c r="W25" i="6"/>
  <c r="U25" i="6"/>
  <c r="AA25" i="6" s="1"/>
  <c r="R25" i="6" a="1"/>
  <c r="R25" i="6" s="1"/>
  <c r="S25" i="6" s="1"/>
  <c r="B25" i="6"/>
  <c r="AB24" i="6"/>
  <c r="W24" i="6"/>
  <c r="U24" i="6"/>
  <c r="Y24" i="6" s="1"/>
  <c r="R24" i="6" a="1"/>
  <c r="R24" i="6" s="1"/>
  <c r="S24" i="6" s="1"/>
  <c r="B24" i="6"/>
  <c r="AC23" i="6"/>
  <c r="AA23" i="6"/>
  <c r="Z23" i="6"/>
  <c r="Y23" i="6"/>
  <c r="V23" i="6"/>
  <c r="U23" i="6"/>
  <c r="W23" i="6" s="1"/>
  <c r="R23" i="6" a="1"/>
  <c r="R23" i="6" s="1"/>
  <c r="S23" i="6" s="1"/>
  <c r="B23" i="6"/>
  <c r="AB22" i="6"/>
  <c r="AA22" i="6"/>
  <c r="Z22" i="6"/>
  <c r="Y22" i="6"/>
  <c r="U22" i="6"/>
  <c r="AC22" i="6" s="1"/>
  <c r="R22" i="6"/>
  <c r="S22" i="6" s="1"/>
  <c r="R22" i="6" a="1"/>
  <c r="B22" i="6"/>
  <c r="U21" i="6"/>
  <c r="R21" i="6" a="1"/>
  <c r="R21" i="6" s="1"/>
  <c r="S21" i="6" s="1"/>
  <c r="B21" i="6"/>
  <c r="X20" i="6"/>
  <c r="U20" i="6"/>
  <c r="R20" i="6" a="1"/>
  <c r="R20" i="6" s="1"/>
  <c r="S20" i="6" s="1"/>
  <c r="B20" i="6"/>
  <c r="U19" i="6"/>
  <c r="W19" i="6" s="1"/>
  <c r="R19" i="6"/>
  <c r="S19" i="6" s="1"/>
  <c r="R19" i="6" a="1"/>
  <c r="B19" i="6"/>
  <c r="V18" i="6"/>
  <c r="U18" i="6"/>
  <c r="R18" i="6" a="1"/>
  <c r="R18" i="6" s="1"/>
  <c r="S18" i="6" s="1"/>
  <c r="B18" i="6"/>
  <c r="U17" i="6"/>
  <c r="AA17" i="6" s="1"/>
  <c r="R17" i="6" a="1"/>
  <c r="R17" i="6" s="1"/>
  <c r="S17" i="6" s="1"/>
  <c r="B17" i="6"/>
  <c r="U16" i="6"/>
  <c r="Y16" i="6" s="1"/>
  <c r="R16" i="6" a="1"/>
  <c r="R16" i="6" s="1"/>
  <c r="S16" i="6" s="1"/>
  <c r="B16" i="6"/>
  <c r="AC15" i="6"/>
  <c r="AA15" i="6"/>
  <c r="Z15" i="6"/>
  <c r="Y15" i="6"/>
  <c r="X15" i="6"/>
  <c r="V15" i="6"/>
  <c r="U15" i="6"/>
  <c r="W15" i="6" s="1"/>
  <c r="R15" i="6" a="1"/>
  <c r="R15" i="6" s="1"/>
  <c r="S15" i="6" s="1"/>
  <c r="B15" i="6"/>
  <c r="AB14" i="6"/>
  <c r="AA14" i="6"/>
  <c r="Z14" i="6"/>
  <c r="Y14" i="6"/>
  <c r="W14" i="6"/>
  <c r="U14" i="6"/>
  <c r="AC14" i="6" s="1"/>
  <c r="R14" i="6"/>
  <c r="S14" i="6" s="1"/>
  <c r="R14" i="6" a="1"/>
  <c r="B14" i="6"/>
  <c r="U13" i="6"/>
  <c r="S13" i="6"/>
  <c r="R13" i="6" a="1"/>
  <c r="R13" i="6" s="1"/>
  <c r="B13" i="6"/>
  <c r="U12" i="6"/>
  <c r="Y12" i="6" s="1"/>
  <c r="R12" i="6" a="1"/>
  <c r="R12" i="6" s="1"/>
  <c r="S12" i="6" s="1"/>
  <c r="B12" i="6"/>
  <c r="U11" i="6"/>
  <c r="W11" i="6" s="1"/>
  <c r="R11" i="6" a="1"/>
  <c r="R11" i="6" s="1"/>
  <c r="S11" i="6" s="1"/>
  <c r="B11" i="6"/>
  <c r="AB10" i="6"/>
  <c r="AA10" i="6"/>
  <c r="Z10" i="6"/>
  <c r="Y10" i="6"/>
  <c r="X10" i="6"/>
  <c r="W10" i="6"/>
  <c r="V10" i="6"/>
  <c r="U10" i="6"/>
  <c r="AC10" i="6" s="1"/>
  <c r="R10" i="6" a="1"/>
  <c r="R10" i="6" s="1"/>
  <c r="S10" i="6" s="1"/>
  <c r="B10" i="6"/>
  <c r="AC9" i="6"/>
  <c r="AB9" i="6"/>
  <c r="W9" i="6"/>
  <c r="U9" i="6"/>
  <c r="AA9" i="6" s="1"/>
  <c r="R9" i="6" a="1"/>
  <c r="R9" i="6" s="1"/>
  <c r="S9" i="6" s="1"/>
  <c r="B9" i="6"/>
  <c r="AB8" i="6"/>
  <c r="AA8" i="6"/>
  <c r="Z8" i="6"/>
  <c r="X8" i="6"/>
  <c r="W8" i="6"/>
  <c r="U8" i="6"/>
  <c r="Y8" i="6" s="1"/>
  <c r="R8" i="6"/>
  <c r="S8" i="6" s="1"/>
  <c r="R8" i="6" a="1"/>
  <c r="B8" i="6"/>
  <c r="AC7" i="6"/>
  <c r="U7" i="6"/>
  <c r="W7" i="6" s="1"/>
  <c r="R7" i="6" a="1"/>
  <c r="R7" i="6" s="1"/>
  <c r="S7" i="6" s="1"/>
  <c r="B7" i="6"/>
  <c r="U6" i="6"/>
  <c r="R6" i="6" a="1"/>
  <c r="R6" i="6" s="1"/>
  <c r="S6" i="6" s="1"/>
  <c r="B6" i="6"/>
  <c r="Y5" i="6"/>
  <c r="U5" i="6"/>
  <c r="R5" i="6" a="1"/>
  <c r="R5" i="6" s="1"/>
  <c r="S5" i="6" s="1"/>
  <c r="B5" i="6"/>
  <c r="AB4" i="6"/>
  <c r="AA4" i="6"/>
  <c r="Z4" i="6"/>
  <c r="Y4" i="6"/>
  <c r="X4" i="6"/>
  <c r="W4" i="6"/>
  <c r="V4" i="6"/>
  <c r="U4" i="6"/>
  <c r="AC4" i="6" s="1"/>
  <c r="R4" i="6" a="1"/>
  <c r="R4" i="6" s="1"/>
  <c r="S4" i="6" s="1"/>
  <c r="B4" i="6"/>
  <c r="AB3" i="6"/>
  <c r="U3" i="6"/>
  <c r="AA3" i="6" s="1"/>
  <c r="R3" i="6" a="1"/>
  <c r="R3" i="6" s="1"/>
  <c r="S3" i="6" s="1"/>
  <c r="B3" i="6"/>
  <c r="Y705" i="2"/>
  <c r="X705" i="2"/>
  <c r="U705" i="2"/>
  <c r="AD705" i="2" s="1"/>
  <c r="R705" i="2" a="1"/>
  <c r="R705" i="2" s="1"/>
  <c r="S705" i="2" s="1"/>
  <c r="B705" i="2"/>
  <c r="W704" i="2"/>
  <c r="V704" i="2"/>
  <c r="U704" i="2"/>
  <c r="AB704" i="2" s="1"/>
  <c r="R704" i="2"/>
  <c r="S704" i="2" s="1"/>
  <c r="R704" i="2" a="1"/>
  <c r="B704" i="2"/>
  <c r="U703" i="2"/>
  <c r="R703" i="2" a="1"/>
  <c r="R703" i="2" s="1"/>
  <c r="S703" i="2" s="1"/>
  <c r="B703" i="2"/>
  <c r="AA702" i="2"/>
  <c r="Z702" i="2"/>
  <c r="U702" i="2"/>
  <c r="R702" i="2" a="1"/>
  <c r="R702" i="2" s="1"/>
  <c r="S702" i="2" s="1"/>
  <c r="B702" i="2"/>
  <c r="AA701" i="2"/>
  <c r="Z701" i="2"/>
  <c r="Y701" i="2"/>
  <c r="X701" i="2"/>
  <c r="W701" i="2"/>
  <c r="U701" i="2"/>
  <c r="AD701" i="2" s="1"/>
  <c r="R701" i="2" a="1"/>
  <c r="R701" i="2" s="1"/>
  <c r="S701" i="2" s="1"/>
  <c r="B701" i="2"/>
  <c r="AD700" i="2"/>
  <c r="Y700" i="2"/>
  <c r="X700" i="2"/>
  <c r="W700" i="2"/>
  <c r="V700" i="2"/>
  <c r="U700" i="2"/>
  <c r="AB700" i="2" s="1"/>
  <c r="R700" i="2" a="1"/>
  <c r="R700" i="2" s="1"/>
  <c r="S700" i="2" s="1"/>
  <c r="B700" i="2"/>
  <c r="U699" i="2"/>
  <c r="R699" i="2" a="1"/>
  <c r="R699" i="2" s="1"/>
  <c r="S699" i="2" s="1"/>
  <c r="B699" i="2"/>
  <c r="U698" i="2"/>
  <c r="AC698" i="2" s="1"/>
  <c r="R698" i="2" a="1"/>
  <c r="R698" i="2" s="1"/>
  <c r="S698" i="2" s="1"/>
  <c r="B698" i="2"/>
  <c r="U697" i="2"/>
  <c r="R697" i="2"/>
  <c r="S697" i="2" s="1"/>
  <c r="R697" i="2" a="1"/>
  <c r="B697" i="2"/>
  <c r="U696" i="2"/>
  <c r="R696" i="2" a="1"/>
  <c r="R696" i="2" s="1"/>
  <c r="S696" i="2" s="1"/>
  <c r="B696" i="2"/>
  <c r="U695" i="2"/>
  <c r="R695" i="2"/>
  <c r="S695" i="2" s="1"/>
  <c r="R695" i="2" a="1"/>
  <c r="B695" i="2"/>
  <c r="AA694" i="2"/>
  <c r="Z694" i="2"/>
  <c r="U694" i="2"/>
  <c r="AC694" i="2" s="1"/>
  <c r="R694" i="2" a="1"/>
  <c r="R694" i="2" s="1"/>
  <c r="S694" i="2" s="1"/>
  <c r="B694" i="2"/>
  <c r="X693" i="2"/>
  <c r="W693" i="2"/>
  <c r="U693" i="2"/>
  <c r="AD693" i="2" s="1"/>
  <c r="R693" i="2" a="1"/>
  <c r="R693" i="2" s="1"/>
  <c r="S693" i="2" s="1"/>
  <c r="B693" i="2"/>
  <c r="W692" i="2"/>
  <c r="V692" i="2"/>
  <c r="U692" i="2"/>
  <c r="AB692" i="2" s="1"/>
  <c r="R692" i="2"/>
  <c r="S692" i="2" s="1"/>
  <c r="R692" i="2" a="1"/>
  <c r="B692" i="2"/>
  <c r="U691" i="2"/>
  <c r="R691" i="2"/>
  <c r="S691" i="2" s="1"/>
  <c r="R691" i="2" a="1"/>
  <c r="B691" i="2"/>
  <c r="Z690" i="2"/>
  <c r="U690" i="2"/>
  <c r="R690" i="2" a="1"/>
  <c r="R690" i="2" s="1"/>
  <c r="S690" i="2" s="1"/>
  <c r="B690" i="2"/>
  <c r="AA689" i="2"/>
  <c r="Z689" i="2"/>
  <c r="Y689" i="2"/>
  <c r="X689" i="2"/>
  <c r="U689" i="2"/>
  <c r="AD689" i="2" s="1"/>
  <c r="R689" i="2" a="1"/>
  <c r="R689" i="2" s="1"/>
  <c r="S689" i="2" s="1"/>
  <c r="B689" i="2"/>
  <c r="AD688" i="2"/>
  <c r="Y688" i="2"/>
  <c r="U688" i="2"/>
  <c r="AB688" i="2" s="1"/>
  <c r="R688" i="2" a="1"/>
  <c r="R688" i="2" s="1"/>
  <c r="S688" i="2" s="1"/>
  <c r="B688" i="2"/>
  <c r="U687" i="2"/>
  <c r="R687" i="2"/>
  <c r="S687" i="2" s="1"/>
  <c r="R687" i="2" a="1"/>
  <c r="B687" i="2"/>
  <c r="U686" i="2"/>
  <c r="AB686" i="2" s="1"/>
  <c r="R686" i="2" a="1"/>
  <c r="R686" i="2" s="1"/>
  <c r="S686" i="2" s="1"/>
  <c r="B686" i="2"/>
  <c r="AA685" i="2"/>
  <c r="Z685" i="2"/>
  <c r="Y685" i="2"/>
  <c r="U685" i="2"/>
  <c r="AD685" i="2" s="1"/>
  <c r="R685" i="2" a="1"/>
  <c r="R685" i="2" s="1"/>
  <c r="S685" i="2" s="1"/>
  <c r="B685" i="2"/>
  <c r="AD684" i="2"/>
  <c r="Y684" i="2"/>
  <c r="X684" i="2"/>
  <c r="U684" i="2"/>
  <c r="AB684" i="2" s="1"/>
  <c r="R684" i="2" a="1"/>
  <c r="R684" i="2" s="1"/>
  <c r="S684" i="2" s="1"/>
  <c r="B684" i="2"/>
  <c r="U683" i="2"/>
  <c r="S683" i="2"/>
  <c r="R683" i="2"/>
  <c r="R683" i="2" a="1"/>
  <c r="B683" i="2"/>
  <c r="AA682" i="2"/>
  <c r="Z682" i="2"/>
  <c r="U682" i="2"/>
  <c r="AC682" i="2" s="1"/>
  <c r="R682" i="2" a="1"/>
  <c r="R682" i="2" s="1"/>
  <c r="S682" i="2" s="1"/>
  <c r="B682" i="2"/>
  <c r="U681" i="2"/>
  <c r="R681" i="2" a="1"/>
  <c r="R681" i="2" s="1"/>
  <c r="S681" i="2" s="1"/>
  <c r="B681" i="2"/>
  <c r="X680" i="2"/>
  <c r="W680" i="2"/>
  <c r="U680" i="2"/>
  <c r="R680" i="2"/>
  <c r="S680" i="2" s="1"/>
  <c r="R680" i="2" a="1"/>
  <c r="B680" i="2"/>
  <c r="U679" i="2"/>
  <c r="R679" i="2"/>
  <c r="S679" i="2" s="1"/>
  <c r="R679" i="2" a="1"/>
  <c r="B679" i="2"/>
  <c r="Z678" i="2"/>
  <c r="U678" i="2"/>
  <c r="R678" i="2" a="1"/>
  <c r="R678" i="2" s="1"/>
  <c r="S678" i="2" s="1"/>
  <c r="B678" i="2"/>
  <c r="AA677" i="2"/>
  <c r="Z677" i="2"/>
  <c r="Y677" i="2"/>
  <c r="X677" i="2"/>
  <c r="U677" i="2"/>
  <c r="AD677" i="2" s="1"/>
  <c r="R677" i="2" a="1"/>
  <c r="R677" i="2" s="1"/>
  <c r="S677" i="2" s="1"/>
  <c r="B677" i="2"/>
  <c r="AD676" i="2"/>
  <c r="Y676" i="2"/>
  <c r="U676" i="2"/>
  <c r="AB676" i="2" s="1"/>
  <c r="R676" i="2" a="1"/>
  <c r="R676" i="2" s="1"/>
  <c r="S676" i="2" s="1"/>
  <c r="B676" i="2"/>
  <c r="AD675" i="2"/>
  <c r="U675" i="2"/>
  <c r="R675" i="2"/>
  <c r="S675" i="2" s="1"/>
  <c r="R675" i="2" a="1"/>
  <c r="B675" i="2"/>
  <c r="Z674" i="2"/>
  <c r="U674" i="2"/>
  <c r="R674" i="2" a="1"/>
  <c r="R674" i="2" s="1"/>
  <c r="S674" i="2" s="1"/>
  <c r="B674" i="2"/>
  <c r="U673" i="2"/>
  <c r="R673" i="2"/>
  <c r="S673" i="2" s="1"/>
  <c r="R673" i="2" a="1"/>
  <c r="B673" i="2"/>
  <c r="U672" i="2"/>
  <c r="R672" i="2"/>
  <c r="S672" i="2" s="1"/>
  <c r="R672" i="2" a="1"/>
  <c r="B672" i="2"/>
  <c r="U671" i="2"/>
  <c r="R671" i="2"/>
  <c r="S671" i="2" s="1"/>
  <c r="R671" i="2" a="1"/>
  <c r="B671" i="2"/>
  <c r="U670" i="2"/>
  <c r="R670" i="2" a="1"/>
  <c r="R670" i="2" s="1"/>
  <c r="S670" i="2" s="1"/>
  <c r="B670" i="2"/>
  <c r="AA669" i="2"/>
  <c r="Z669" i="2"/>
  <c r="Y669" i="2"/>
  <c r="X669" i="2"/>
  <c r="W669" i="2"/>
  <c r="U669" i="2"/>
  <c r="AD669" i="2" s="1"/>
  <c r="R669" i="2" a="1"/>
  <c r="R669" i="2" s="1"/>
  <c r="S669" i="2" s="1"/>
  <c r="B669" i="2"/>
  <c r="AD668" i="2"/>
  <c r="Y668" i="2"/>
  <c r="X668" i="2"/>
  <c r="W668" i="2"/>
  <c r="U668" i="2"/>
  <c r="AB668" i="2" s="1"/>
  <c r="R668" i="2" a="1"/>
  <c r="R668" i="2" s="1"/>
  <c r="S668" i="2" s="1"/>
  <c r="B668" i="2"/>
  <c r="AD667" i="2"/>
  <c r="AC667" i="2"/>
  <c r="U667" i="2"/>
  <c r="AB667" i="2" s="1"/>
  <c r="R667" i="2" a="1"/>
  <c r="R667" i="2" s="1"/>
  <c r="S667" i="2" s="1"/>
  <c r="B667" i="2"/>
  <c r="U666" i="2"/>
  <c r="R666" i="2" a="1"/>
  <c r="R666" i="2" s="1"/>
  <c r="S666" i="2" s="1"/>
  <c r="B666" i="2"/>
  <c r="AA665" i="2"/>
  <c r="U665" i="2"/>
  <c r="R665" i="2" a="1"/>
  <c r="R665" i="2" s="1"/>
  <c r="S665" i="2" s="1"/>
  <c r="B665" i="2"/>
  <c r="U664" i="2"/>
  <c r="R664" i="2" a="1"/>
  <c r="R664" i="2" s="1"/>
  <c r="S664" i="2" s="1"/>
  <c r="B664" i="2"/>
  <c r="U663" i="2"/>
  <c r="R663" i="2" a="1"/>
  <c r="R663" i="2" s="1"/>
  <c r="S663" i="2" s="1"/>
  <c r="B663" i="2"/>
  <c r="U662" i="2"/>
  <c r="R662" i="2" a="1"/>
  <c r="R662" i="2" s="1"/>
  <c r="S662" i="2" s="1"/>
  <c r="B662" i="2"/>
  <c r="AA661" i="2"/>
  <c r="Z661" i="2"/>
  <c r="U661" i="2"/>
  <c r="AD661" i="2" s="1"/>
  <c r="R661" i="2"/>
  <c r="S661" i="2" s="1"/>
  <c r="R661" i="2" a="1"/>
  <c r="B661" i="2"/>
  <c r="AC660" i="2"/>
  <c r="U660" i="2"/>
  <c r="R660" i="2"/>
  <c r="S660" i="2" s="1"/>
  <c r="R660" i="2" a="1"/>
  <c r="B660" i="2"/>
  <c r="W659" i="2"/>
  <c r="U659" i="2"/>
  <c r="R659" i="2"/>
  <c r="S659" i="2" s="1"/>
  <c r="R659" i="2" a="1"/>
  <c r="B659" i="2"/>
  <c r="U658" i="2"/>
  <c r="AC658" i="2" s="1"/>
  <c r="R658" i="2" a="1"/>
  <c r="R658" i="2" s="1"/>
  <c r="S658" i="2" s="1"/>
  <c r="B658" i="2"/>
  <c r="Z657" i="2"/>
  <c r="U657" i="2"/>
  <c r="Y657" i="2" s="1"/>
  <c r="R657" i="2" a="1"/>
  <c r="R657" i="2" s="1"/>
  <c r="S657" i="2" s="1"/>
  <c r="B657" i="2"/>
  <c r="AD656" i="2"/>
  <c r="U656" i="2"/>
  <c r="X656" i="2" s="1"/>
  <c r="R656" i="2" a="1"/>
  <c r="R656" i="2" s="1"/>
  <c r="S656" i="2" s="1"/>
  <c r="B656" i="2"/>
  <c r="U655" i="2"/>
  <c r="R655" i="2" a="1"/>
  <c r="R655" i="2" s="1"/>
  <c r="S655" i="2" s="1"/>
  <c r="B655" i="2"/>
  <c r="AC654" i="2"/>
  <c r="AB654" i="2"/>
  <c r="AA654" i="2"/>
  <c r="Z654" i="2"/>
  <c r="U654" i="2"/>
  <c r="Y654" i="2" s="1"/>
  <c r="R654" i="2" a="1"/>
  <c r="R654" i="2" s="1"/>
  <c r="S654" i="2" s="1"/>
  <c r="B654" i="2"/>
  <c r="U653" i="2"/>
  <c r="R653" i="2" a="1"/>
  <c r="R653" i="2" s="1"/>
  <c r="S653" i="2" s="1"/>
  <c r="B653" i="2"/>
  <c r="U652" i="2"/>
  <c r="V652" i="2" s="1"/>
  <c r="R652" i="2" a="1"/>
  <c r="R652" i="2" s="1"/>
  <c r="S652" i="2" s="1"/>
  <c r="B652" i="2"/>
  <c r="U651" i="2"/>
  <c r="R651" i="2"/>
  <c r="S651" i="2" s="1"/>
  <c r="R651" i="2" a="1"/>
  <c r="B651" i="2"/>
  <c r="U650" i="2"/>
  <c r="R650" i="2" a="1"/>
  <c r="R650" i="2" s="1"/>
  <c r="S650" i="2" s="1"/>
  <c r="B650" i="2"/>
  <c r="AC649" i="2"/>
  <c r="AA649" i="2"/>
  <c r="Z649" i="2"/>
  <c r="Y649" i="2"/>
  <c r="U649" i="2"/>
  <c r="AB649" i="2" s="1"/>
  <c r="R649" i="2" a="1"/>
  <c r="R649" i="2" s="1"/>
  <c r="S649" i="2" s="1"/>
  <c r="B649" i="2"/>
  <c r="AD648" i="2"/>
  <c r="Y648" i="2"/>
  <c r="U648" i="2"/>
  <c r="AB648" i="2" s="1"/>
  <c r="R648" i="2" a="1"/>
  <c r="R648" i="2" s="1"/>
  <c r="S648" i="2" s="1"/>
  <c r="B648" i="2"/>
  <c r="U647" i="2"/>
  <c r="R647" i="2" a="1"/>
  <c r="R647" i="2" s="1"/>
  <c r="S647" i="2" s="1"/>
  <c r="B647" i="2"/>
  <c r="U646" i="2"/>
  <c r="R646" i="2"/>
  <c r="S646" i="2" s="1"/>
  <c r="R646" i="2" a="1"/>
  <c r="B646" i="2"/>
  <c r="Z645" i="2"/>
  <c r="Y645" i="2"/>
  <c r="X645" i="2"/>
  <c r="W645" i="2"/>
  <c r="V645" i="2"/>
  <c r="U645" i="2"/>
  <c r="AC645" i="2" s="1"/>
  <c r="R645" i="2" a="1"/>
  <c r="R645" i="2" s="1"/>
  <c r="S645" i="2" s="1"/>
  <c r="B645" i="2"/>
  <c r="AD644" i="2"/>
  <c r="Y644" i="2"/>
  <c r="X644" i="2"/>
  <c r="W644" i="2"/>
  <c r="V644" i="2"/>
  <c r="U644" i="2"/>
  <c r="AB644" i="2" s="1"/>
  <c r="R644" i="2" a="1"/>
  <c r="R644" i="2" s="1"/>
  <c r="S644" i="2" s="1"/>
  <c r="B644" i="2"/>
  <c r="AC643" i="2"/>
  <c r="V643" i="2"/>
  <c r="U643" i="2"/>
  <c r="S643" i="2"/>
  <c r="R643" i="2" a="1"/>
  <c r="R643" i="2" s="1"/>
  <c r="B643" i="2"/>
  <c r="U642" i="2"/>
  <c r="R642" i="2" a="1"/>
  <c r="R642" i="2" s="1"/>
  <c r="S642" i="2" s="1"/>
  <c r="B642" i="2"/>
  <c r="AB641" i="2"/>
  <c r="U641" i="2"/>
  <c r="R641" i="2" a="1"/>
  <c r="R641" i="2" s="1"/>
  <c r="S641" i="2" s="1"/>
  <c r="B641" i="2"/>
  <c r="AD640" i="2"/>
  <c r="U640" i="2"/>
  <c r="R640" i="2" a="1"/>
  <c r="R640" i="2" s="1"/>
  <c r="S640" i="2" s="1"/>
  <c r="B640" i="2"/>
  <c r="U639" i="2"/>
  <c r="R639" i="2" a="1"/>
  <c r="R639" i="2" s="1"/>
  <c r="S639" i="2" s="1"/>
  <c r="B639" i="2"/>
  <c r="U638" i="2"/>
  <c r="R638" i="2" a="1"/>
  <c r="R638" i="2" s="1"/>
  <c r="S638" i="2" s="1"/>
  <c r="B638" i="2"/>
  <c r="U637" i="2"/>
  <c r="R637" i="2"/>
  <c r="S637" i="2" s="1"/>
  <c r="R637" i="2" a="1"/>
  <c r="B637" i="2"/>
  <c r="W636" i="2"/>
  <c r="U636" i="2"/>
  <c r="R636" i="2" a="1"/>
  <c r="R636" i="2" s="1"/>
  <c r="S636" i="2" s="1"/>
  <c r="B636" i="2"/>
  <c r="U635" i="2"/>
  <c r="R635" i="2" a="1"/>
  <c r="R635" i="2" s="1"/>
  <c r="S635" i="2" s="1"/>
  <c r="B635" i="2"/>
  <c r="Z634" i="2"/>
  <c r="U634" i="2"/>
  <c r="AA634" i="2" s="1"/>
  <c r="R634" i="2" a="1"/>
  <c r="R634" i="2" s="1"/>
  <c r="S634" i="2" s="1"/>
  <c r="B634" i="2"/>
  <c r="AB633" i="2"/>
  <c r="AA633" i="2"/>
  <c r="Z633" i="2"/>
  <c r="Y633" i="2"/>
  <c r="X633" i="2"/>
  <c r="U633" i="2"/>
  <c r="AD633" i="2" s="1"/>
  <c r="R633" i="2" a="1"/>
  <c r="R633" i="2" s="1"/>
  <c r="S633" i="2" s="1"/>
  <c r="B633" i="2"/>
  <c r="AD632" i="2"/>
  <c r="Y632" i="2"/>
  <c r="X632" i="2"/>
  <c r="W632" i="2"/>
  <c r="V632" i="2"/>
  <c r="U632" i="2"/>
  <c r="AB632" i="2" s="1"/>
  <c r="R632" i="2" a="1"/>
  <c r="R632" i="2" s="1"/>
  <c r="S632" i="2" s="1"/>
  <c r="B632" i="2"/>
  <c r="AD631" i="2"/>
  <c r="AC631" i="2"/>
  <c r="AB631" i="2"/>
  <c r="U631" i="2"/>
  <c r="W631" i="2" s="1"/>
  <c r="R631" i="2" a="1"/>
  <c r="R631" i="2" s="1"/>
  <c r="S631" i="2" s="1"/>
  <c r="B631" i="2"/>
  <c r="AC630" i="2"/>
  <c r="AA630" i="2"/>
  <c r="Z630" i="2"/>
  <c r="U630" i="2"/>
  <c r="AB630" i="2" s="1"/>
  <c r="R630" i="2" a="1"/>
  <c r="R630" i="2" s="1"/>
  <c r="S630" i="2" s="1"/>
  <c r="B630" i="2"/>
  <c r="AB629" i="2"/>
  <c r="AA629" i="2"/>
  <c r="Z629" i="2"/>
  <c r="Y629" i="2"/>
  <c r="X629" i="2"/>
  <c r="U629" i="2"/>
  <c r="AD629" i="2" s="1"/>
  <c r="R629" i="2" a="1"/>
  <c r="R629" i="2" s="1"/>
  <c r="S629" i="2" s="1"/>
  <c r="B629" i="2"/>
  <c r="AD628" i="2"/>
  <c r="Y628" i="2"/>
  <c r="X628" i="2"/>
  <c r="W628" i="2"/>
  <c r="V628" i="2"/>
  <c r="U628" i="2"/>
  <c r="AB628" i="2" s="1"/>
  <c r="R628" i="2" a="1"/>
  <c r="R628" i="2" s="1"/>
  <c r="S628" i="2" s="1"/>
  <c r="B628" i="2"/>
  <c r="U627" i="2"/>
  <c r="R627" i="2"/>
  <c r="S627" i="2" s="1"/>
  <c r="R627" i="2" a="1"/>
  <c r="B627" i="2"/>
  <c r="U626" i="2"/>
  <c r="R626" i="2"/>
  <c r="S626" i="2" s="1"/>
  <c r="R626" i="2" a="1"/>
  <c r="B626" i="2"/>
  <c r="AA625" i="2"/>
  <c r="Z625" i="2"/>
  <c r="Y625" i="2"/>
  <c r="X625" i="2"/>
  <c r="W625" i="2"/>
  <c r="U625" i="2"/>
  <c r="AD625" i="2" s="1"/>
  <c r="R625" i="2"/>
  <c r="S625" i="2" s="1"/>
  <c r="R625" i="2" a="1"/>
  <c r="B625" i="2"/>
  <c r="AD624" i="2"/>
  <c r="Y624" i="2"/>
  <c r="X624" i="2"/>
  <c r="W624" i="2"/>
  <c r="U624" i="2"/>
  <c r="AB624" i="2" s="1"/>
  <c r="R624" i="2" a="1"/>
  <c r="R624" i="2" s="1"/>
  <c r="S624" i="2" s="1"/>
  <c r="B624" i="2"/>
  <c r="U623" i="2"/>
  <c r="S623" i="2"/>
  <c r="R623" i="2"/>
  <c r="R623" i="2" a="1"/>
  <c r="B623" i="2"/>
  <c r="Z622" i="2"/>
  <c r="U622" i="2"/>
  <c r="R622" i="2" a="1"/>
  <c r="R622" i="2" s="1"/>
  <c r="S622" i="2" s="1"/>
  <c r="B622" i="2"/>
  <c r="U621" i="2"/>
  <c r="S621" i="2"/>
  <c r="R621" i="2"/>
  <c r="R621" i="2" a="1"/>
  <c r="B621" i="2"/>
  <c r="Z620" i="2"/>
  <c r="Y620" i="2"/>
  <c r="X620" i="2"/>
  <c r="W620" i="2"/>
  <c r="U620" i="2"/>
  <c r="AD620" i="2" s="1"/>
  <c r="R620" i="2" a="1"/>
  <c r="R620" i="2" s="1"/>
  <c r="S620" i="2" s="1"/>
  <c r="B620" i="2"/>
  <c r="AD619" i="2"/>
  <c r="AC619" i="2"/>
  <c r="AB619" i="2"/>
  <c r="AA619" i="2"/>
  <c r="V619" i="2"/>
  <c r="U619" i="2"/>
  <c r="X619" i="2" s="1"/>
  <c r="R619" i="2"/>
  <c r="S619" i="2" s="1"/>
  <c r="R619" i="2" a="1"/>
  <c r="B619" i="2"/>
  <c r="Y618" i="2"/>
  <c r="U618" i="2"/>
  <c r="Z618" i="2" s="1"/>
  <c r="R618" i="2" a="1"/>
  <c r="R618" i="2" s="1"/>
  <c r="S618" i="2" s="1"/>
  <c r="B618" i="2"/>
  <c r="U617" i="2"/>
  <c r="R617" i="2" a="1"/>
  <c r="R617" i="2" s="1"/>
  <c r="S617" i="2" s="1"/>
  <c r="B617" i="2"/>
  <c r="W616" i="2"/>
  <c r="U616" i="2"/>
  <c r="AD616" i="2" s="1"/>
  <c r="R616" i="2" a="1"/>
  <c r="R616" i="2" s="1"/>
  <c r="S616" i="2" s="1"/>
  <c r="B616" i="2"/>
  <c r="U615" i="2"/>
  <c r="R615" i="2" a="1"/>
  <c r="R615" i="2" s="1"/>
  <c r="S615" i="2" s="1"/>
  <c r="B615" i="2"/>
  <c r="AD614" i="2"/>
  <c r="U614" i="2"/>
  <c r="R614" i="2" a="1"/>
  <c r="R614" i="2" s="1"/>
  <c r="S614" i="2" s="1"/>
  <c r="B614" i="2"/>
  <c r="AA613" i="2"/>
  <c r="Z613" i="2"/>
  <c r="Y613" i="2"/>
  <c r="X613" i="2"/>
  <c r="U613" i="2"/>
  <c r="AC613" i="2" s="1"/>
  <c r="R613" i="2" a="1"/>
  <c r="R613" i="2" s="1"/>
  <c r="S613" i="2" s="1"/>
  <c r="B613" i="2"/>
  <c r="U612" i="2"/>
  <c r="AD612" i="2" s="1"/>
  <c r="R612" i="2" a="1"/>
  <c r="R612" i="2" s="1"/>
  <c r="S612" i="2" s="1"/>
  <c r="B612" i="2"/>
  <c r="U611" i="2"/>
  <c r="R611" i="2" a="1"/>
  <c r="R611" i="2" s="1"/>
  <c r="S611" i="2" s="1"/>
  <c r="B611" i="2"/>
  <c r="AD610" i="2"/>
  <c r="U610" i="2"/>
  <c r="R610" i="2" a="1"/>
  <c r="R610" i="2" s="1"/>
  <c r="S610" i="2" s="1"/>
  <c r="B610" i="2"/>
  <c r="AC609" i="2"/>
  <c r="AB609" i="2"/>
  <c r="AA609" i="2"/>
  <c r="U609" i="2"/>
  <c r="Y609" i="2" s="1"/>
  <c r="R609" i="2" a="1"/>
  <c r="R609" i="2" s="1"/>
  <c r="S609" i="2" s="1"/>
  <c r="B609" i="2"/>
  <c r="AC608" i="2"/>
  <c r="U608" i="2"/>
  <c r="R608" i="2" a="1"/>
  <c r="R608" i="2" s="1"/>
  <c r="S608" i="2" s="1"/>
  <c r="B608" i="2"/>
  <c r="U607" i="2"/>
  <c r="R607" i="2"/>
  <c r="S607" i="2" s="1"/>
  <c r="R607" i="2" a="1"/>
  <c r="B607" i="2"/>
  <c r="AA606" i="2"/>
  <c r="Z606" i="2"/>
  <c r="Y606" i="2"/>
  <c r="W606" i="2"/>
  <c r="U606" i="2"/>
  <c r="X606" i="2" s="1"/>
  <c r="R606" i="2" a="1"/>
  <c r="R606" i="2" s="1"/>
  <c r="S606" i="2" s="1"/>
  <c r="B606" i="2"/>
  <c r="U605" i="2"/>
  <c r="AC605" i="2" s="1"/>
  <c r="R605" i="2" a="1"/>
  <c r="R605" i="2" s="1"/>
  <c r="S605" i="2" s="1"/>
  <c r="B605" i="2"/>
  <c r="AA604" i="2"/>
  <c r="Z604" i="2"/>
  <c r="Y604" i="2"/>
  <c r="X604" i="2"/>
  <c r="V604" i="2"/>
  <c r="U604" i="2"/>
  <c r="AB604" i="2" s="1"/>
  <c r="R604" i="2"/>
  <c r="S604" i="2" s="1"/>
  <c r="R604" i="2" a="1"/>
  <c r="B604" i="2"/>
  <c r="AD603" i="2"/>
  <c r="U603" i="2"/>
  <c r="R603" i="2" a="1"/>
  <c r="R603" i="2" s="1"/>
  <c r="S603" i="2" s="1"/>
  <c r="B603" i="2"/>
  <c r="U602" i="2"/>
  <c r="R602" i="2" a="1"/>
  <c r="R602" i="2" s="1"/>
  <c r="S602" i="2" s="1"/>
  <c r="B602" i="2"/>
  <c r="U601" i="2"/>
  <c r="R601" i="2" a="1"/>
  <c r="R601" i="2" s="1"/>
  <c r="S601" i="2" s="1"/>
  <c r="B601" i="2"/>
  <c r="AA600" i="2"/>
  <c r="Z600" i="2"/>
  <c r="U600" i="2"/>
  <c r="AD600" i="2" s="1"/>
  <c r="R600" i="2"/>
  <c r="S600" i="2" s="1"/>
  <c r="R600" i="2" a="1"/>
  <c r="B600" i="2"/>
  <c r="X599" i="2"/>
  <c r="W599" i="2"/>
  <c r="U599" i="2"/>
  <c r="R599" i="2" a="1"/>
  <c r="R599" i="2" s="1"/>
  <c r="S599" i="2" s="1"/>
  <c r="B599" i="2"/>
  <c r="V598" i="2"/>
  <c r="U598" i="2"/>
  <c r="R598" i="2" a="1"/>
  <c r="R598" i="2" s="1"/>
  <c r="S598" i="2" s="1"/>
  <c r="B598" i="2"/>
  <c r="AA597" i="2"/>
  <c r="U597" i="2"/>
  <c r="R597" i="2"/>
  <c r="S597" i="2" s="1"/>
  <c r="R597" i="2" a="1"/>
  <c r="B597" i="2"/>
  <c r="X596" i="2"/>
  <c r="U596" i="2"/>
  <c r="R596" i="2"/>
  <c r="S596" i="2" s="1"/>
  <c r="R596" i="2" a="1"/>
  <c r="B596" i="2"/>
  <c r="U595" i="2"/>
  <c r="R595" i="2" a="1"/>
  <c r="R595" i="2" s="1"/>
  <c r="S595" i="2" s="1"/>
  <c r="B595" i="2"/>
  <c r="U594" i="2"/>
  <c r="AD594" i="2" s="1"/>
  <c r="R594" i="2" a="1"/>
  <c r="R594" i="2" s="1"/>
  <c r="S594" i="2" s="1"/>
  <c r="B594" i="2"/>
  <c r="Z593" i="2"/>
  <c r="U593" i="2"/>
  <c r="S593" i="2"/>
  <c r="R593" i="2" a="1"/>
  <c r="R593" i="2" s="1"/>
  <c r="B593" i="2"/>
  <c r="AA592" i="2"/>
  <c r="Z592" i="2"/>
  <c r="Y592" i="2"/>
  <c r="X592" i="2"/>
  <c r="U592" i="2"/>
  <c r="AD592" i="2" s="1"/>
  <c r="R592" i="2" a="1"/>
  <c r="R592" i="2" s="1"/>
  <c r="S592" i="2" s="1"/>
  <c r="B592" i="2"/>
  <c r="AD591" i="2"/>
  <c r="Y591" i="2"/>
  <c r="X591" i="2"/>
  <c r="W591" i="2"/>
  <c r="V591" i="2"/>
  <c r="U591" i="2"/>
  <c r="AB591" i="2" s="1"/>
  <c r="R591" i="2" a="1"/>
  <c r="R591" i="2" s="1"/>
  <c r="S591" i="2" s="1"/>
  <c r="B591" i="2"/>
  <c r="V590" i="2"/>
  <c r="U590" i="2"/>
  <c r="R590" i="2"/>
  <c r="S590" i="2" s="1"/>
  <c r="R590" i="2" a="1"/>
  <c r="B590" i="2"/>
  <c r="U589" i="2"/>
  <c r="R589" i="2" a="1"/>
  <c r="R589" i="2" s="1"/>
  <c r="S589" i="2" s="1"/>
  <c r="B589" i="2"/>
  <c r="W588" i="2"/>
  <c r="U588" i="2"/>
  <c r="R588" i="2" a="1"/>
  <c r="R588" i="2" s="1"/>
  <c r="S588" i="2" s="1"/>
  <c r="B588" i="2"/>
  <c r="U587" i="2"/>
  <c r="R587" i="2" a="1"/>
  <c r="R587" i="2" s="1"/>
  <c r="S587" i="2" s="1"/>
  <c r="B587" i="2"/>
  <c r="V586" i="2"/>
  <c r="U586" i="2"/>
  <c r="S586" i="2"/>
  <c r="R586" i="2"/>
  <c r="R586" i="2" a="1"/>
  <c r="B586" i="2"/>
  <c r="U585" i="2"/>
  <c r="R585" i="2"/>
  <c r="S585" i="2" s="1"/>
  <c r="R585" i="2" a="1"/>
  <c r="B585" i="2"/>
  <c r="AA584" i="2"/>
  <c r="U584" i="2"/>
  <c r="R584" i="2" a="1"/>
  <c r="R584" i="2" s="1"/>
  <c r="S584" i="2" s="1"/>
  <c r="B584" i="2"/>
  <c r="U583" i="2"/>
  <c r="R583" i="2" a="1"/>
  <c r="R583" i="2" s="1"/>
  <c r="S583" i="2" s="1"/>
  <c r="B583" i="2"/>
  <c r="AB582" i="2"/>
  <c r="W582" i="2"/>
  <c r="V582" i="2"/>
  <c r="U582" i="2"/>
  <c r="R582" i="2" a="1"/>
  <c r="R582" i="2" s="1"/>
  <c r="S582" i="2" s="1"/>
  <c r="B582" i="2"/>
  <c r="U581" i="2"/>
  <c r="R581" i="2"/>
  <c r="S581" i="2" s="1"/>
  <c r="R581" i="2" a="1"/>
  <c r="B581" i="2"/>
  <c r="AA580" i="2"/>
  <c r="Z580" i="2"/>
  <c r="Y580" i="2"/>
  <c r="X580" i="2"/>
  <c r="U580" i="2"/>
  <c r="AD580" i="2" s="1"/>
  <c r="R580" i="2"/>
  <c r="S580" i="2" s="1"/>
  <c r="R580" i="2" a="1"/>
  <c r="B580" i="2"/>
  <c r="AD579" i="2"/>
  <c r="Y579" i="2"/>
  <c r="X579" i="2"/>
  <c r="W579" i="2"/>
  <c r="U579" i="2"/>
  <c r="AB579" i="2" s="1"/>
  <c r="R579" i="2" a="1"/>
  <c r="R579" i="2" s="1"/>
  <c r="S579" i="2" s="1"/>
  <c r="B579" i="2"/>
  <c r="AD578" i="2"/>
  <c r="AC578" i="2"/>
  <c r="W578" i="2"/>
  <c r="V578" i="2"/>
  <c r="U578" i="2"/>
  <c r="AB578" i="2" s="1"/>
  <c r="R578" i="2" a="1"/>
  <c r="R578" i="2" s="1"/>
  <c r="S578" i="2" s="1"/>
  <c r="B578" i="2"/>
  <c r="AC577" i="2"/>
  <c r="AB577" i="2"/>
  <c r="AA577" i="2"/>
  <c r="U577" i="2"/>
  <c r="Z577" i="2" s="1"/>
  <c r="R577" i="2" a="1"/>
  <c r="R577" i="2" s="1"/>
  <c r="S577" i="2" s="1"/>
  <c r="B577" i="2"/>
  <c r="AA576" i="2"/>
  <c r="Z576" i="2"/>
  <c r="U576" i="2"/>
  <c r="AD576" i="2" s="1"/>
  <c r="R576" i="2" a="1"/>
  <c r="R576" i="2" s="1"/>
  <c r="S576" i="2" s="1"/>
  <c r="B576" i="2"/>
  <c r="AD575" i="2"/>
  <c r="U575" i="2"/>
  <c r="R575" i="2" a="1"/>
  <c r="R575" i="2" s="1"/>
  <c r="S575" i="2" s="1"/>
  <c r="B575" i="2"/>
  <c r="W574" i="2"/>
  <c r="U574" i="2"/>
  <c r="V574" i="2" s="1"/>
  <c r="R574" i="2" a="1"/>
  <c r="R574" i="2" s="1"/>
  <c r="S574" i="2" s="1"/>
  <c r="B574" i="2"/>
  <c r="AB573" i="2"/>
  <c r="AA573" i="2"/>
  <c r="U573" i="2"/>
  <c r="Z573" i="2" s="1"/>
  <c r="R573" i="2"/>
  <c r="S573" i="2" s="1"/>
  <c r="R573" i="2" a="1"/>
  <c r="B573" i="2"/>
  <c r="AA572" i="2"/>
  <c r="Z572" i="2"/>
  <c r="Y572" i="2"/>
  <c r="X572" i="2"/>
  <c r="U572" i="2"/>
  <c r="AD572" i="2" s="1"/>
  <c r="R572" i="2"/>
  <c r="S572" i="2" s="1"/>
  <c r="R572" i="2" a="1"/>
  <c r="B572" i="2"/>
  <c r="Y571" i="2"/>
  <c r="U571" i="2"/>
  <c r="R571" i="2" a="1"/>
  <c r="R571" i="2" s="1"/>
  <c r="S571" i="2" s="1"/>
  <c r="B571" i="2"/>
  <c r="AD570" i="2"/>
  <c r="AC570" i="2"/>
  <c r="AB570" i="2"/>
  <c r="V570" i="2"/>
  <c r="U570" i="2"/>
  <c r="W570" i="2" s="1"/>
  <c r="S570" i="2"/>
  <c r="R570" i="2" a="1"/>
  <c r="R570" i="2" s="1"/>
  <c r="B570" i="2"/>
  <c r="AC569" i="2"/>
  <c r="AA569" i="2"/>
  <c r="Z569" i="2"/>
  <c r="U569" i="2"/>
  <c r="AB569" i="2" s="1"/>
  <c r="R569" i="2"/>
  <c r="S569" i="2" s="1"/>
  <c r="R569" i="2" a="1"/>
  <c r="B569" i="2"/>
  <c r="AA568" i="2"/>
  <c r="Z568" i="2"/>
  <c r="Y568" i="2"/>
  <c r="X568" i="2"/>
  <c r="U568" i="2"/>
  <c r="AD568" i="2" s="1"/>
  <c r="R568" i="2"/>
  <c r="S568" i="2" s="1"/>
  <c r="R568" i="2" a="1"/>
  <c r="B568" i="2"/>
  <c r="AD567" i="2"/>
  <c r="U567" i="2"/>
  <c r="R567" i="2"/>
  <c r="S567" i="2" s="1"/>
  <c r="R567" i="2" a="1"/>
  <c r="B567" i="2"/>
  <c r="U566" i="2"/>
  <c r="R566" i="2" a="1"/>
  <c r="R566" i="2" s="1"/>
  <c r="S566" i="2" s="1"/>
  <c r="B566" i="2"/>
  <c r="AB565" i="2"/>
  <c r="AA565" i="2"/>
  <c r="Z565" i="2"/>
  <c r="U565" i="2"/>
  <c r="R565" i="2" a="1"/>
  <c r="R565" i="2" s="1"/>
  <c r="S565" i="2" s="1"/>
  <c r="B565" i="2"/>
  <c r="AA564" i="2"/>
  <c r="Z564" i="2"/>
  <c r="Y564" i="2"/>
  <c r="U564" i="2"/>
  <c r="AD564" i="2" s="1"/>
  <c r="R564" i="2" a="1"/>
  <c r="R564" i="2" s="1"/>
  <c r="S564" i="2" s="1"/>
  <c r="B564" i="2"/>
  <c r="AD563" i="2"/>
  <c r="AA563" i="2"/>
  <c r="Y563" i="2"/>
  <c r="U563" i="2"/>
  <c r="R563" i="2" a="1"/>
  <c r="R563" i="2" s="1"/>
  <c r="S563" i="2" s="1"/>
  <c r="B563" i="2"/>
  <c r="AD562" i="2"/>
  <c r="AB562" i="2"/>
  <c r="V562" i="2"/>
  <c r="U562" i="2"/>
  <c r="R562" i="2" a="1"/>
  <c r="R562" i="2" s="1"/>
  <c r="S562" i="2" s="1"/>
  <c r="B562" i="2"/>
  <c r="AC561" i="2"/>
  <c r="U561" i="2"/>
  <c r="R561" i="2"/>
  <c r="S561" i="2" s="1"/>
  <c r="R561" i="2" a="1"/>
  <c r="B561" i="2"/>
  <c r="AA560" i="2"/>
  <c r="Z560" i="2"/>
  <c r="Y560" i="2"/>
  <c r="X560" i="2"/>
  <c r="U560" i="2"/>
  <c r="AD560" i="2" s="1"/>
  <c r="R560" i="2"/>
  <c r="S560" i="2" s="1"/>
  <c r="R560" i="2" a="1"/>
  <c r="B560" i="2"/>
  <c r="AA559" i="2"/>
  <c r="X559" i="2"/>
  <c r="U559" i="2"/>
  <c r="R559" i="2"/>
  <c r="S559" i="2" s="1"/>
  <c r="R559" i="2" a="1"/>
  <c r="B559" i="2"/>
  <c r="U558" i="2"/>
  <c r="AC558" i="2" s="1"/>
  <c r="R558" i="2"/>
  <c r="S558" i="2" s="1"/>
  <c r="R558" i="2" a="1"/>
  <c r="B558" i="2"/>
  <c r="AC557" i="2"/>
  <c r="AB557" i="2"/>
  <c r="U557" i="2"/>
  <c r="R557" i="2" a="1"/>
  <c r="R557" i="2" s="1"/>
  <c r="S557" i="2" s="1"/>
  <c r="B557" i="2"/>
  <c r="AA556" i="2"/>
  <c r="U556" i="2"/>
  <c r="R556" i="2" a="1"/>
  <c r="R556" i="2" s="1"/>
  <c r="S556" i="2" s="1"/>
  <c r="B556" i="2"/>
  <c r="Y555" i="2"/>
  <c r="X555" i="2"/>
  <c r="W555" i="2"/>
  <c r="V555" i="2"/>
  <c r="U555" i="2"/>
  <c r="R555" i="2" a="1"/>
  <c r="R555" i="2" s="1"/>
  <c r="S555" i="2" s="1"/>
  <c r="B555" i="2"/>
  <c r="U554" i="2"/>
  <c r="S554" i="2"/>
  <c r="R554" i="2" a="1"/>
  <c r="R554" i="2" s="1"/>
  <c r="B554" i="2"/>
  <c r="AC553" i="2"/>
  <c r="Z553" i="2"/>
  <c r="U553" i="2"/>
  <c r="AA553" i="2" s="1"/>
  <c r="R553" i="2" a="1"/>
  <c r="R553" i="2" s="1"/>
  <c r="S553" i="2" s="1"/>
  <c r="B553" i="2"/>
  <c r="U552" i="2"/>
  <c r="R552" i="2" a="1"/>
  <c r="R552" i="2" s="1"/>
  <c r="S552" i="2" s="1"/>
  <c r="B552" i="2"/>
  <c r="U551" i="2"/>
  <c r="R551" i="2" a="1"/>
  <c r="R551" i="2" s="1"/>
  <c r="S551" i="2" s="1"/>
  <c r="B551" i="2"/>
  <c r="AB550" i="2"/>
  <c r="AA550" i="2"/>
  <c r="Y550" i="2"/>
  <c r="W550" i="2"/>
  <c r="U550" i="2"/>
  <c r="Z550" i="2" s="1"/>
  <c r="R550" i="2" a="1"/>
  <c r="R550" i="2" s="1"/>
  <c r="S550" i="2" s="1"/>
  <c r="B550" i="2"/>
  <c r="W549" i="2"/>
  <c r="U549" i="2"/>
  <c r="R549" i="2" a="1"/>
  <c r="R549" i="2" s="1"/>
  <c r="S549" i="2" s="1"/>
  <c r="B549" i="2"/>
  <c r="U548" i="2"/>
  <c r="R548" i="2" a="1"/>
  <c r="R548" i="2" s="1"/>
  <c r="S548" i="2" s="1"/>
  <c r="B548" i="2"/>
  <c r="U547" i="2"/>
  <c r="R547" i="2"/>
  <c r="S547" i="2" s="1"/>
  <c r="R547" i="2" a="1"/>
  <c r="B547" i="2"/>
  <c r="AA546" i="2"/>
  <c r="Z546" i="2"/>
  <c r="Y546" i="2"/>
  <c r="W546" i="2"/>
  <c r="U546" i="2"/>
  <c r="AD546" i="2" s="1"/>
  <c r="R546" i="2"/>
  <c r="S546" i="2" s="1"/>
  <c r="R546" i="2" a="1"/>
  <c r="B546" i="2"/>
  <c r="U545" i="2"/>
  <c r="R545" i="2" a="1"/>
  <c r="R545" i="2" s="1"/>
  <c r="S545" i="2" s="1"/>
  <c r="B545" i="2"/>
  <c r="AA544" i="2"/>
  <c r="W544" i="2"/>
  <c r="U544" i="2"/>
  <c r="V544" i="2" s="1"/>
  <c r="R544" i="2" a="1"/>
  <c r="R544" i="2" s="1"/>
  <c r="S544" i="2" s="1"/>
  <c r="B544" i="2"/>
  <c r="AB543" i="2"/>
  <c r="AA543" i="2"/>
  <c r="U543" i="2"/>
  <c r="Y543" i="2" s="1"/>
  <c r="R543" i="2" a="1"/>
  <c r="R543" i="2" s="1"/>
  <c r="S543" i="2" s="1"/>
  <c r="B543" i="2"/>
  <c r="AA542" i="2"/>
  <c r="Z542" i="2"/>
  <c r="W542" i="2"/>
  <c r="U542" i="2"/>
  <c r="AD542" i="2" s="1"/>
  <c r="R542" i="2" a="1"/>
  <c r="R542" i="2" s="1"/>
  <c r="S542" i="2" s="1"/>
  <c r="B542" i="2"/>
  <c r="Y541" i="2"/>
  <c r="X541" i="2"/>
  <c r="U541" i="2"/>
  <c r="W541" i="2" s="1"/>
  <c r="R541" i="2" a="1"/>
  <c r="R541" i="2" s="1"/>
  <c r="S541" i="2" s="1"/>
  <c r="B541" i="2"/>
  <c r="AC540" i="2"/>
  <c r="AA540" i="2"/>
  <c r="V540" i="2"/>
  <c r="U540" i="2"/>
  <c r="W540" i="2" s="1"/>
  <c r="R540" i="2"/>
  <c r="S540" i="2" s="1"/>
  <c r="R540" i="2" a="1"/>
  <c r="B540" i="2"/>
  <c r="AC539" i="2"/>
  <c r="AB539" i="2"/>
  <c r="Y539" i="2"/>
  <c r="U539" i="2"/>
  <c r="AA539" i="2" s="1"/>
  <c r="R539" i="2"/>
  <c r="S539" i="2" s="1"/>
  <c r="R539" i="2" a="1"/>
  <c r="B539" i="2"/>
  <c r="AA538" i="2"/>
  <c r="Z538" i="2"/>
  <c r="U538" i="2"/>
  <c r="AD538" i="2" s="1"/>
  <c r="R538" i="2"/>
  <c r="S538" i="2" s="1"/>
  <c r="R538" i="2" a="1"/>
  <c r="B538" i="2"/>
  <c r="AC537" i="2"/>
  <c r="Y537" i="2"/>
  <c r="U537" i="2"/>
  <c r="R537" i="2" a="1"/>
  <c r="R537" i="2" s="1"/>
  <c r="S537" i="2" s="1"/>
  <c r="B537" i="2"/>
  <c r="AD536" i="2"/>
  <c r="U536" i="2"/>
  <c r="R536" i="2"/>
  <c r="S536" i="2" s="1"/>
  <c r="R536" i="2" a="1"/>
  <c r="B536" i="2"/>
  <c r="U535" i="2"/>
  <c r="R535" i="2" a="1"/>
  <c r="R535" i="2" s="1"/>
  <c r="S535" i="2" s="1"/>
  <c r="B535" i="2"/>
  <c r="Z534" i="2"/>
  <c r="Y534" i="2"/>
  <c r="U534" i="2"/>
  <c r="AD534" i="2" s="1"/>
  <c r="R534" i="2" a="1"/>
  <c r="R534" i="2" s="1"/>
  <c r="S534" i="2" s="1"/>
  <c r="B534" i="2"/>
  <c r="U533" i="2"/>
  <c r="W533" i="2" s="1"/>
  <c r="R533" i="2"/>
  <c r="S533" i="2" s="1"/>
  <c r="R533" i="2" a="1"/>
  <c r="B533" i="2"/>
  <c r="U532" i="2"/>
  <c r="W532" i="2" s="1"/>
  <c r="R532" i="2" a="1"/>
  <c r="R532" i="2" s="1"/>
  <c r="S532" i="2" s="1"/>
  <c r="B532" i="2"/>
  <c r="U531" i="2"/>
  <c r="R531" i="2" a="1"/>
  <c r="R531" i="2" s="1"/>
  <c r="S531" i="2" s="1"/>
  <c r="B531" i="2"/>
  <c r="Z530" i="2"/>
  <c r="Y530" i="2"/>
  <c r="U530" i="2"/>
  <c r="AD530" i="2" s="1"/>
  <c r="R530" i="2" a="1"/>
  <c r="R530" i="2" s="1"/>
  <c r="S530" i="2" s="1"/>
  <c r="B530" i="2"/>
  <c r="U529" i="2"/>
  <c r="R529" i="2" a="1"/>
  <c r="R529" i="2" s="1"/>
  <c r="S529" i="2" s="1"/>
  <c r="B529" i="2"/>
  <c r="AC528" i="2"/>
  <c r="W528" i="2"/>
  <c r="V528" i="2"/>
  <c r="U528" i="2"/>
  <c r="AA528" i="2" s="1"/>
  <c r="R528" i="2"/>
  <c r="S528" i="2" s="1"/>
  <c r="R528" i="2" a="1"/>
  <c r="B528" i="2"/>
  <c r="AC527" i="2"/>
  <c r="AA527" i="2"/>
  <c r="Y527" i="2"/>
  <c r="U527" i="2"/>
  <c r="AB527" i="2" s="1"/>
  <c r="S527" i="2"/>
  <c r="R527" i="2"/>
  <c r="R527" i="2" a="1"/>
  <c r="B527" i="2"/>
  <c r="Y526" i="2"/>
  <c r="U526" i="2"/>
  <c r="R526" i="2" a="1"/>
  <c r="R526" i="2" s="1"/>
  <c r="S526" i="2" s="1"/>
  <c r="B526" i="2"/>
  <c r="AC525" i="2"/>
  <c r="X525" i="2"/>
  <c r="W525" i="2"/>
  <c r="U525" i="2"/>
  <c r="Y525" i="2" s="1"/>
  <c r="R525" i="2"/>
  <c r="S525" i="2" s="1"/>
  <c r="R525" i="2" a="1"/>
  <c r="B525" i="2"/>
  <c r="AA524" i="2"/>
  <c r="U524" i="2"/>
  <c r="R524" i="2"/>
  <c r="S524" i="2" s="1"/>
  <c r="R524" i="2" a="1"/>
  <c r="B524" i="2"/>
  <c r="AB523" i="2"/>
  <c r="AA523" i="2"/>
  <c r="U523" i="2"/>
  <c r="R523" i="2"/>
  <c r="S523" i="2" s="1"/>
  <c r="R523" i="2" a="1"/>
  <c r="B523" i="2"/>
  <c r="U522" i="2"/>
  <c r="R522" i="2"/>
  <c r="S522" i="2" s="1"/>
  <c r="R522" i="2" a="1"/>
  <c r="B522" i="2"/>
  <c r="U521" i="2"/>
  <c r="R521" i="2" a="1"/>
  <c r="R521" i="2" s="1"/>
  <c r="S521" i="2" s="1"/>
  <c r="B521" i="2"/>
  <c r="U520" i="2"/>
  <c r="Y520" i="2" s="1"/>
  <c r="R520" i="2" a="1"/>
  <c r="R520" i="2" s="1"/>
  <c r="S520" i="2" s="1"/>
  <c r="B520" i="2"/>
  <c r="AB519" i="2"/>
  <c r="AA519" i="2"/>
  <c r="Y519" i="2"/>
  <c r="X519" i="2"/>
  <c r="W519" i="2"/>
  <c r="U519" i="2"/>
  <c r="AC519" i="2" s="1"/>
  <c r="R519" i="2"/>
  <c r="S519" i="2" s="1"/>
  <c r="R519" i="2" a="1"/>
  <c r="B519" i="2"/>
  <c r="AD518" i="2"/>
  <c r="U518" i="2"/>
  <c r="R518" i="2" a="1"/>
  <c r="R518" i="2" s="1"/>
  <c r="S518" i="2" s="1"/>
  <c r="B518" i="2"/>
  <c r="W517" i="2"/>
  <c r="U517" i="2"/>
  <c r="R517" i="2"/>
  <c r="S517" i="2" s="1"/>
  <c r="R517" i="2" a="1"/>
  <c r="B517" i="2"/>
  <c r="AA516" i="2"/>
  <c r="Z516" i="2"/>
  <c r="W516" i="2"/>
  <c r="U516" i="2"/>
  <c r="R516" i="2" a="1"/>
  <c r="R516" i="2" s="1"/>
  <c r="S516" i="2" s="1"/>
  <c r="B516" i="2"/>
  <c r="U515" i="2"/>
  <c r="S515" i="2"/>
  <c r="R515" i="2"/>
  <c r="R515" i="2" a="1"/>
  <c r="B515" i="2"/>
  <c r="AA514" i="2"/>
  <c r="U514" i="2"/>
  <c r="R514" i="2" a="1"/>
  <c r="R514" i="2" s="1"/>
  <c r="S514" i="2" s="1"/>
  <c r="B514" i="2"/>
  <c r="U513" i="2"/>
  <c r="R513" i="2"/>
  <c r="S513" i="2" s="1"/>
  <c r="R513" i="2" a="1"/>
  <c r="B513" i="2"/>
  <c r="V512" i="2"/>
  <c r="U512" i="2"/>
  <c r="R512" i="2" a="1"/>
  <c r="R512" i="2" s="1"/>
  <c r="S512" i="2" s="1"/>
  <c r="B512" i="2"/>
  <c r="AB511" i="2"/>
  <c r="U511" i="2"/>
  <c r="R511" i="2"/>
  <c r="S511" i="2" s="1"/>
  <c r="R511" i="2" a="1"/>
  <c r="B511" i="2"/>
  <c r="V510" i="2"/>
  <c r="U510" i="2"/>
  <c r="R510" i="2" a="1"/>
  <c r="R510" i="2" s="1"/>
  <c r="S510" i="2" s="1"/>
  <c r="B510" i="2"/>
  <c r="U509" i="2"/>
  <c r="R509" i="2" a="1"/>
  <c r="R509" i="2" s="1"/>
  <c r="S509" i="2" s="1"/>
  <c r="B509" i="2"/>
  <c r="U508" i="2"/>
  <c r="AA508" i="2" s="1"/>
  <c r="R508" i="2"/>
  <c r="S508" i="2" s="1"/>
  <c r="R508" i="2" a="1"/>
  <c r="B508" i="2"/>
  <c r="Z507" i="2"/>
  <c r="Y507" i="2"/>
  <c r="W507" i="2"/>
  <c r="U507" i="2"/>
  <c r="X507" i="2" s="1"/>
  <c r="R507" i="2" a="1"/>
  <c r="R507" i="2" s="1"/>
  <c r="S507" i="2" s="1"/>
  <c r="B507" i="2"/>
  <c r="U506" i="2"/>
  <c r="V506" i="2" s="1"/>
  <c r="R506" i="2"/>
  <c r="S506" i="2" s="1"/>
  <c r="R506" i="2" a="1"/>
  <c r="B506" i="2"/>
  <c r="Y505" i="2"/>
  <c r="X505" i="2"/>
  <c r="U505" i="2"/>
  <c r="R505" i="2" a="1"/>
  <c r="R505" i="2" s="1"/>
  <c r="S505" i="2" s="1"/>
  <c r="B505" i="2"/>
  <c r="V504" i="2"/>
  <c r="U504" i="2"/>
  <c r="R504" i="2"/>
  <c r="S504" i="2" s="1"/>
  <c r="R504" i="2" a="1"/>
  <c r="B504" i="2"/>
  <c r="AC503" i="2"/>
  <c r="AB503" i="2"/>
  <c r="AA503" i="2"/>
  <c r="Z503" i="2"/>
  <c r="Y503" i="2"/>
  <c r="X503" i="2"/>
  <c r="W503" i="2"/>
  <c r="U503" i="2"/>
  <c r="R503" i="2" a="1"/>
  <c r="R503" i="2" s="1"/>
  <c r="S503" i="2" s="1"/>
  <c r="B503" i="2"/>
  <c r="U502" i="2"/>
  <c r="AC502" i="2" s="1"/>
  <c r="R502" i="2" a="1"/>
  <c r="R502" i="2" s="1"/>
  <c r="S502" i="2" s="1"/>
  <c r="B502" i="2"/>
  <c r="Y501" i="2"/>
  <c r="X501" i="2"/>
  <c r="U501" i="2"/>
  <c r="S501" i="2"/>
  <c r="R501" i="2" a="1"/>
  <c r="R501" i="2" s="1"/>
  <c r="B501" i="2"/>
  <c r="AD500" i="2"/>
  <c r="Z500" i="2"/>
  <c r="X500" i="2"/>
  <c r="W500" i="2"/>
  <c r="U500" i="2"/>
  <c r="AC500" i="2" s="1"/>
  <c r="R500" i="2" a="1"/>
  <c r="R500" i="2" s="1"/>
  <c r="S500" i="2" s="1"/>
  <c r="B500" i="2"/>
  <c r="AD499" i="2"/>
  <c r="AB499" i="2"/>
  <c r="AA499" i="2"/>
  <c r="U499" i="2"/>
  <c r="X499" i="2" s="1"/>
  <c r="R499" i="2"/>
  <c r="S499" i="2" s="1"/>
  <c r="R499" i="2" a="1"/>
  <c r="B499" i="2"/>
  <c r="U498" i="2"/>
  <c r="S498" i="2"/>
  <c r="R498" i="2" a="1"/>
  <c r="R498" i="2" s="1"/>
  <c r="B498" i="2"/>
  <c r="AB497" i="2"/>
  <c r="AA497" i="2"/>
  <c r="Y497" i="2"/>
  <c r="X497" i="2"/>
  <c r="U497" i="2"/>
  <c r="AD497" i="2" s="1"/>
  <c r="R497" i="2" a="1"/>
  <c r="R497" i="2" s="1"/>
  <c r="S497" i="2" s="1"/>
  <c r="B497" i="2"/>
  <c r="U496" i="2"/>
  <c r="R496" i="2" a="1"/>
  <c r="R496" i="2" s="1"/>
  <c r="S496" i="2" s="1"/>
  <c r="B496" i="2"/>
  <c r="AA495" i="2"/>
  <c r="U495" i="2"/>
  <c r="R495" i="2" a="1"/>
  <c r="R495" i="2" s="1"/>
  <c r="S495" i="2" s="1"/>
  <c r="B495" i="2"/>
  <c r="AB494" i="2"/>
  <c r="U494" i="2"/>
  <c r="AD494" i="2" s="1"/>
  <c r="R494" i="2" a="1"/>
  <c r="R494" i="2" s="1"/>
  <c r="S494" i="2" s="1"/>
  <c r="B494" i="2"/>
  <c r="AA493" i="2"/>
  <c r="U493" i="2"/>
  <c r="R493" i="2" a="1"/>
  <c r="R493" i="2" s="1"/>
  <c r="S493" i="2" s="1"/>
  <c r="B493" i="2"/>
  <c r="Z492" i="2"/>
  <c r="U492" i="2"/>
  <c r="AB492" i="2" s="1"/>
  <c r="R492" i="2" a="1"/>
  <c r="R492" i="2" s="1"/>
  <c r="S492" i="2" s="1"/>
  <c r="B492" i="2"/>
  <c r="X491" i="2"/>
  <c r="W491" i="2"/>
  <c r="U491" i="2"/>
  <c r="Z491" i="2" s="1"/>
  <c r="R491" i="2" a="1"/>
  <c r="R491" i="2" s="1"/>
  <c r="S491" i="2" s="1"/>
  <c r="B491" i="2"/>
  <c r="AC490" i="2"/>
  <c r="AB490" i="2"/>
  <c r="U490" i="2"/>
  <c r="X490" i="2" s="1"/>
  <c r="R490" i="2" a="1"/>
  <c r="R490" i="2" s="1"/>
  <c r="S490" i="2" s="1"/>
  <c r="B490" i="2"/>
  <c r="Z489" i="2"/>
  <c r="Y489" i="2"/>
  <c r="W489" i="2"/>
  <c r="U489" i="2"/>
  <c r="AC489" i="2" s="1"/>
  <c r="R489" i="2" a="1"/>
  <c r="R489" i="2" s="1"/>
  <c r="S489" i="2" s="1"/>
  <c r="B489" i="2"/>
  <c r="U488" i="2"/>
  <c r="R488" i="2"/>
  <c r="S488" i="2" s="1"/>
  <c r="R488" i="2" a="1"/>
  <c r="B488" i="2"/>
  <c r="AB487" i="2"/>
  <c r="AA487" i="2"/>
  <c r="X487" i="2"/>
  <c r="W487" i="2"/>
  <c r="U487" i="2"/>
  <c r="Z487" i="2" s="1"/>
  <c r="R487" i="2" a="1"/>
  <c r="R487" i="2" s="1"/>
  <c r="S487" i="2" s="1"/>
  <c r="B487" i="2"/>
  <c r="U486" i="2"/>
  <c r="S486" i="2"/>
  <c r="R486" i="2" a="1"/>
  <c r="R486" i="2" s="1"/>
  <c r="B486" i="2"/>
  <c r="AC485" i="2"/>
  <c r="AB485" i="2"/>
  <c r="AA485" i="2"/>
  <c r="Z485" i="2"/>
  <c r="Y485" i="2"/>
  <c r="U485" i="2"/>
  <c r="R485" i="2" a="1"/>
  <c r="R485" i="2" s="1"/>
  <c r="S485" i="2" s="1"/>
  <c r="B485" i="2"/>
  <c r="U484" i="2"/>
  <c r="R484" i="2" a="1"/>
  <c r="R484" i="2" s="1"/>
  <c r="S484" i="2" s="1"/>
  <c r="B484" i="2"/>
  <c r="AB483" i="2"/>
  <c r="AA483" i="2"/>
  <c r="U483" i="2"/>
  <c r="Z483" i="2" s="1"/>
  <c r="R483" i="2" a="1"/>
  <c r="R483" i="2" s="1"/>
  <c r="S483" i="2" s="1"/>
  <c r="B483" i="2"/>
  <c r="Z482" i="2"/>
  <c r="Y482" i="2"/>
  <c r="V482" i="2"/>
  <c r="U482" i="2"/>
  <c r="R482" i="2" a="1"/>
  <c r="R482" i="2" s="1"/>
  <c r="S482" i="2" s="1"/>
  <c r="B482" i="2"/>
  <c r="AC481" i="2"/>
  <c r="AB481" i="2"/>
  <c r="W481" i="2"/>
  <c r="U481" i="2"/>
  <c r="AA481" i="2" s="1"/>
  <c r="S481" i="2"/>
  <c r="R481" i="2"/>
  <c r="R481" i="2" a="1"/>
  <c r="B481" i="2"/>
  <c r="AA480" i="2"/>
  <c r="Z480" i="2"/>
  <c r="X480" i="2"/>
  <c r="W480" i="2"/>
  <c r="U480" i="2"/>
  <c r="AB480" i="2" s="1"/>
  <c r="R480" i="2" a="1"/>
  <c r="R480" i="2" s="1"/>
  <c r="S480" i="2" s="1"/>
  <c r="B480" i="2"/>
  <c r="U479" i="2"/>
  <c r="AD479" i="2" s="1"/>
  <c r="R479" i="2"/>
  <c r="S479" i="2" s="1"/>
  <c r="R479" i="2" a="1"/>
  <c r="B479" i="2"/>
  <c r="AA478" i="2"/>
  <c r="Z478" i="2"/>
  <c r="U478" i="2"/>
  <c r="R478" i="2" a="1"/>
  <c r="R478" i="2" s="1"/>
  <c r="S478" i="2" s="1"/>
  <c r="B478" i="2"/>
  <c r="U477" i="2"/>
  <c r="R477" i="2" a="1"/>
  <c r="R477" i="2" s="1"/>
  <c r="S477" i="2" s="1"/>
  <c r="B477" i="2"/>
  <c r="AA476" i="2"/>
  <c r="U476" i="2"/>
  <c r="AC476" i="2" s="1"/>
  <c r="R476" i="2" a="1"/>
  <c r="R476" i="2" s="1"/>
  <c r="S476" i="2" s="1"/>
  <c r="B476" i="2"/>
  <c r="X475" i="2"/>
  <c r="W475" i="2"/>
  <c r="U475" i="2"/>
  <c r="Z475" i="2" s="1"/>
  <c r="R475" i="2"/>
  <c r="S475" i="2" s="1"/>
  <c r="R475" i="2" a="1"/>
  <c r="B475" i="2"/>
  <c r="AD474" i="2"/>
  <c r="AC474" i="2"/>
  <c r="V474" i="2"/>
  <c r="U474" i="2"/>
  <c r="AB474" i="2" s="1"/>
  <c r="R474" i="2"/>
  <c r="S474" i="2" s="1"/>
  <c r="R474" i="2" a="1"/>
  <c r="B474" i="2"/>
  <c r="U473" i="2"/>
  <c r="R473" i="2"/>
  <c r="S473" i="2" s="1"/>
  <c r="R473" i="2" a="1"/>
  <c r="B473" i="2"/>
  <c r="U472" i="2"/>
  <c r="R472" i="2" a="1"/>
  <c r="R472" i="2" s="1"/>
  <c r="S472" i="2" s="1"/>
  <c r="B472" i="2"/>
  <c r="U471" i="2"/>
  <c r="AD471" i="2" s="1"/>
  <c r="S471" i="2"/>
  <c r="R471" i="2"/>
  <c r="R471" i="2" a="1"/>
  <c r="B471" i="2"/>
  <c r="AA470" i="2"/>
  <c r="U470" i="2"/>
  <c r="Z470" i="2" s="1"/>
  <c r="R470" i="2" a="1"/>
  <c r="R470" i="2" s="1"/>
  <c r="S470" i="2" s="1"/>
  <c r="B470" i="2"/>
  <c r="V469" i="2"/>
  <c r="U469" i="2"/>
  <c r="R469" i="2" a="1"/>
  <c r="R469" i="2" s="1"/>
  <c r="S469" i="2" s="1"/>
  <c r="B469" i="2"/>
  <c r="AD468" i="2"/>
  <c r="V468" i="2"/>
  <c r="U468" i="2"/>
  <c r="R468" i="2" a="1"/>
  <c r="R468" i="2" s="1"/>
  <c r="S468" i="2" s="1"/>
  <c r="B468" i="2"/>
  <c r="U467" i="2"/>
  <c r="AD467" i="2" s="1"/>
  <c r="R467" i="2"/>
  <c r="S467" i="2" s="1"/>
  <c r="R467" i="2" a="1"/>
  <c r="B467" i="2"/>
  <c r="U466" i="2"/>
  <c r="R466" i="2" a="1"/>
  <c r="R466" i="2" s="1"/>
  <c r="S466" i="2" s="1"/>
  <c r="B466" i="2"/>
  <c r="AD465" i="2"/>
  <c r="AA465" i="2"/>
  <c r="Z465" i="2"/>
  <c r="W465" i="2"/>
  <c r="U465" i="2"/>
  <c r="R465" i="2" a="1"/>
  <c r="R465" i="2" s="1"/>
  <c r="S465" i="2" s="1"/>
  <c r="B465" i="2"/>
  <c r="AD464" i="2"/>
  <c r="X464" i="2"/>
  <c r="W464" i="2"/>
  <c r="U464" i="2"/>
  <c r="R464" i="2" a="1"/>
  <c r="R464" i="2" s="1"/>
  <c r="S464" i="2" s="1"/>
  <c r="B464" i="2"/>
  <c r="AB463" i="2"/>
  <c r="U463" i="2"/>
  <c r="R463" i="2"/>
  <c r="S463" i="2" s="1"/>
  <c r="R463" i="2" a="1"/>
  <c r="B463" i="2"/>
  <c r="U462" i="2"/>
  <c r="AC462" i="2" s="1"/>
  <c r="R462" i="2" a="1"/>
  <c r="R462" i="2" s="1"/>
  <c r="S462" i="2" s="1"/>
  <c r="B462" i="2"/>
  <c r="AD461" i="2"/>
  <c r="AA461" i="2"/>
  <c r="Z461" i="2"/>
  <c r="U461" i="2"/>
  <c r="R461" i="2" a="1"/>
  <c r="R461" i="2" s="1"/>
  <c r="S461" i="2" s="1"/>
  <c r="B461" i="2"/>
  <c r="Y460" i="2"/>
  <c r="X460" i="2"/>
  <c r="V460" i="2"/>
  <c r="U460" i="2"/>
  <c r="AB460" i="2" s="1"/>
  <c r="R460" i="2" a="1"/>
  <c r="R460" i="2" s="1"/>
  <c r="S460" i="2" s="1"/>
  <c r="B460" i="2"/>
  <c r="U459" i="2"/>
  <c r="S459" i="2"/>
  <c r="R459" i="2"/>
  <c r="R459" i="2" a="1"/>
  <c r="B459" i="2"/>
  <c r="U458" i="2"/>
  <c r="S458" i="2"/>
  <c r="R458" i="2"/>
  <c r="R458" i="2" a="1"/>
  <c r="B458" i="2"/>
  <c r="AD457" i="2"/>
  <c r="AA457" i="2"/>
  <c r="Z457" i="2"/>
  <c r="Y457" i="2"/>
  <c r="X457" i="2"/>
  <c r="V457" i="2"/>
  <c r="U457" i="2"/>
  <c r="R457" i="2" a="1"/>
  <c r="R457" i="2" s="1"/>
  <c r="S457" i="2" s="1"/>
  <c r="B457" i="2"/>
  <c r="AD456" i="2"/>
  <c r="Y456" i="2"/>
  <c r="X456" i="2"/>
  <c r="V456" i="2"/>
  <c r="U456" i="2"/>
  <c r="R456" i="2" a="1"/>
  <c r="R456" i="2" s="1"/>
  <c r="S456" i="2" s="1"/>
  <c r="B456" i="2"/>
  <c r="AC455" i="2"/>
  <c r="U455" i="2"/>
  <c r="S455" i="2"/>
  <c r="R455" i="2" a="1"/>
  <c r="R455" i="2" s="1"/>
  <c r="B455" i="2"/>
  <c r="AC454" i="2"/>
  <c r="AB454" i="2"/>
  <c r="U454" i="2"/>
  <c r="AA454" i="2" s="1"/>
  <c r="R454" i="2" a="1"/>
  <c r="R454" i="2" s="1"/>
  <c r="S454" i="2" s="1"/>
  <c r="B454" i="2"/>
  <c r="AB453" i="2"/>
  <c r="AA453" i="2"/>
  <c r="Z453" i="2"/>
  <c r="Y453" i="2"/>
  <c r="X453" i="2"/>
  <c r="W453" i="2"/>
  <c r="V453" i="2"/>
  <c r="U453" i="2"/>
  <c r="AC453" i="2" s="1"/>
  <c r="R453" i="2" a="1"/>
  <c r="R453" i="2" s="1"/>
  <c r="S453" i="2" s="1"/>
  <c r="B453" i="2"/>
  <c r="AD452" i="2"/>
  <c r="Y452" i="2"/>
  <c r="X452" i="2"/>
  <c r="W452" i="2"/>
  <c r="V452" i="2"/>
  <c r="U452" i="2"/>
  <c r="AB452" i="2" s="1"/>
  <c r="R452" i="2" a="1"/>
  <c r="R452" i="2" s="1"/>
  <c r="S452" i="2" s="1"/>
  <c r="B452" i="2"/>
  <c r="V451" i="2"/>
  <c r="U451" i="2"/>
  <c r="R451" i="2"/>
  <c r="S451" i="2" s="1"/>
  <c r="R451" i="2" a="1"/>
  <c r="B451" i="2"/>
  <c r="U450" i="2"/>
  <c r="R450" i="2" a="1"/>
  <c r="R450" i="2" s="1"/>
  <c r="S450" i="2" s="1"/>
  <c r="B450" i="2"/>
  <c r="AD449" i="2"/>
  <c r="X449" i="2"/>
  <c r="V449" i="2"/>
  <c r="U449" i="2"/>
  <c r="R449" i="2"/>
  <c r="S449" i="2" s="1"/>
  <c r="R449" i="2" a="1"/>
  <c r="B449" i="2"/>
  <c r="W448" i="2"/>
  <c r="V448" i="2"/>
  <c r="U448" i="2"/>
  <c r="R448" i="2" a="1"/>
  <c r="R448" i="2" s="1"/>
  <c r="S448" i="2" s="1"/>
  <c r="B448" i="2"/>
  <c r="AB447" i="2"/>
  <c r="W447" i="2"/>
  <c r="U447" i="2"/>
  <c r="R447" i="2"/>
  <c r="S447" i="2" s="1"/>
  <c r="R447" i="2" a="1"/>
  <c r="B447" i="2"/>
  <c r="AC446" i="2"/>
  <c r="U446" i="2"/>
  <c r="Z446" i="2" s="1"/>
  <c r="R446" i="2" a="1"/>
  <c r="R446" i="2" s="1"/>
  <c r="S446" i="2" s="1"/>
  <c r="B446" i="2"/>
  <c r="X445" i="2"/>
  <c r="W445" i="2"/>
  <c r="V445" i="2"/>
  <c r="U445" i="2"/>
  <c r="R445" i="2" a="1"/>
  <c r="R445" i="2" s="1"/>
  <c r="S445" i="2" s="1"/>
  <c r="B445" i="2"/>
  <c r="X444" i="2"/>
  <c r="W444" i="2"/>
  <c r="U444" i="2"/>
  <c r="R444" i="2" a="1"/>
  <c r="R444" i="2" s="1"/>
  <c r="S444" i="2" s="1"/>
  <c r="B444" i="2"/>
  <c r="U443" i="2"/>
  <c r="R443" i="2" a="1"/>
  <c r="R443" i="2" s="1"/>
  <c r="S443" i="2" s="1"/>
  <c r="B443" i="2"/>
  <c r="U442" i="2"/>
  <c r="AB442" i="2" s="1"/>
  <c r="R442" i="2" a="1"/>
  <c r="R442" i="2" s="1"/>
  <c r="S442" i="2" s="1"/>
  <c r="B442" i="2"/>
  <c r="U441" i="2"/>
  <c r="R441" i="2" a="1"/>
  <c r="R441" i="2" s="1"/>
  <c r="S441" i="2" s="1"/>
  <c r="B441" i="2"/>
  <c r="U440" i="2"/>
  <c r="R440" i="2" a="1"/>
  <c r="R440" i="2" s="1"/>
  <c r="S440" i="2" s="1"/>
  <c r="B440" i="2"/>
  <c r="V439" i="2"/>
  <c r="U439" i="2"/>
  <c r="AD439" i="2" s="1"/>
  <c r="R439" i="2" a="1"/>
  <c r="R439" i="2" s="1"/>
  <c r="S439" i="2" s="1"/>
  <c r="B439" i="2"/>
  <c r="AA438" i="2"/>
  <c r="Z438" i="2"/>
  <c r="U438" i="2"/>
  <c r="R438" i="2" a="1"/>
  <c r="R438" i="2" s="1"/>
  <c r="S438" i="2" s="1"/>
  <c r="B438" i="2"/>
  <c r="AB437" i="2"/>
  <c r="AA437" i="2"/>
  <c r="Z437" i="2"/>
  <c r="Y437" i="2"/>
  <c r="X437" i="2"/>
  <c r="U437" i="2"/>
  <c r="AC437" i="2" s="1"/>
  <c r="R437" i="2" a="1"/>
  <c r="R437" i="2" s="1"/>
  <c r="S437" i="2" s="1"/>
  <c r="B437" i="2"/>
  <c r="AD436" i="2"/>
  <c r="Y436" i="2"/>
  <c r="X436" i="2"/>
  <c r="U436" i="2"/>
  <c r="AB436" i="2" s="1"/>
  <c r="R436" i="2" a="1"/>
  <c r="R436" i="2" s="1"/>
  <c r="S436" i="2" s="1"/>
  <c r="B436" i="2"/>
  <c r="U435" i="2"/>
  <c r="AD435" i="2" s="1"/>
  <c r="S435" i="2"/>
  <c r="R435" i="2"/>
  <c r="R435" i="2" a="1"/>
  <c r="B435" i="2"/>
  <c r="U434" i="2"/>
  <c r="R434" i="2"/>
  <c r="S434" i="2" s="1"/>
  <c r="R434" i="2" a="1"/>
  <c r="B434" i="2"/>
  <c r="AD433" i="2"/>
  <c r="X433" i="2"/>
  <c r="W433" i="2"/>
  <c r="V433" i="2"/>
  <c r="U433" i="2"/>
  <c r="R433" i="2" a="1"/>
  <c r="R433" i="2" s="1"/>
  <c r="S433" i="2" s="1"/>
  <c r="B433" i="2"/>
  <c r="X432" i="2"/>
  <c r="W432" i="2"/>
  <c r="U432" i="2"/>
  <c r="R432" i="2" a="1"/>
  <c r="R432" i="2" s="1"/>
  <c r="S432" i="2" s="1"/>
  <c r="B432" i="2"/>
  <c r="U431" i="2"/>
  <c r="R431" i="2" a="1"/>
  <c r="R431" i="2" s="1"/>
  <c r="S431" i="2" s="1"/>
  <c r="B431" i="2"/>
  <c r="U430" i="2"/>
  <c r="R430" i="2" a="1"/>
  <c r="R430" i="2" s="1"/>
  <c r="S430" i="2" s="1"/>
  <c r="B430" i="2"/>
  <c r="X429" i="2"/>
  <c r="W429" i="2"/>
  <c r="U429" i="2"/>
  <c r="R429" i="2"/>
  <c r="S429" i="2" s="1"/>
  <c r="R429" i="2" a="1"/>
  <c r="B429" i="2"/>
  <c r="AD428" i="2"/>
  <c r="Z428" i="2"/>
  <c r="Y428" i="2"/>
  <c r="X428" i="2"/>
  <c r="W428" i="2"/>
  <c r="V428" i="2"/>
  <c r="U428" i="2"/>
  <c r="AB428" i="2" s="1"/>
  <c r="R428" i="2" a="1"/>
  <c r="R428" i="2" s="1"/>
  <c r="S428" i="2" s="1"/>
  <c r="B428" i="2"/>
  <c r="AD427" i="2"/>
  <c r="AC427" i="2"/>
  <c r="AB427" i="2"/>
  <c r="W427" i="2"/>
  <c r="V427" i="2"/>
  <c r="U427" i="2"/>
  <c r="R427" i="2" a="1"/>
  <c r="R427" i="2" s="1"/>
  <c r="S427" i="2" s="1"/>
  <c r="B427" i="2"/>
  <c r="U426" i="2"/>
  <c r="R426" i="2" a="1"/>
  <c r="R426" i="2" s="1"/>
  <c r="S426" i="2" s="1"/>
  <c r="B426" i="2"/>
  <c r="AB425" i="2"/>
  <c r="AA425" i="2"/>
  <c r="Z425" i="2"/>
  <c r="Y425" i="2"/>
  <c r="X425" i="2"/>
  <c r="W425" i="2"/>
  <c r="V425" i="2"/>
  <c r="U425" i="2"/>
  <c r="AC425" i="2" s="1"/>
  <c r="R425" i="2" a="1"/>
  <c r="R425" i="2" s="1"/>
  <c r="S425" i="2" s="1"/>
  <c r="B425" i="2"/>
  <c r="AD424" i="2"/>
  <c r="Y424" i="2"/>
  <c r="X424" i="2"/>
  <c r="W424" i="2"/>
  <c r="U424" i="2"/>
  <c r="AB424" i="2" s="1"/>
  <c r="R424" i="2" a="1"/>
  <c r="R424" i="2" s="1"/>
  <c r="S424" i="2" s="1"/>
  <c r="B424" i="2"/>
  <c r="AD423" i="2"/>
  <c r="AC423" i="2"/>
  <c r="AB423" i="2"/>
  <c r="U423" i="2"/>
  <c r="W423" i="2" s="1"/>
  <c r="R423" i="2" a="1"/>
  <c r="R423" i="2" s="1"/>
  <c r="S423" i="2" s="1"/>
  <c r="B423" i="2"/>
  <c r="AC422" i="2"/>
  <c r="AB422" i="2"/>
  <c r="AA422" i="2"/>
  <c r="Z422" i="2"/>
  <c r="U422" i="2"/>
  <c r="R422" i="2" a="1"/>
  <c r="R422" i="2" s="1"/>
  <c r="S422" i="2" s="1"/>
  <c r="B422" i="2"/>
  <c r="AD421" i="2"/>
  <c r="AB421" i="2"/>
  <c r="AA421" i="2"/>
  <c r="V421" i="2"/>
  <c r="U421" i="2"/>
  <c r="R421" i="2" a="1"/>
  <c r="R421" i="2" s="1"/>
  <c r="S421" i="2" s="1"/>
  <c r="B421" i="2"/>
  <c r="U420" i="2"/>
  <c r="R420" i="2" a="1"/>
  <c r="R420" i="2" s="1"/>
  <c r="S420" i="2" s="1"/>
  <c r="B420" i="2"/>
  <c r="U419" i="2"/>
  <c r="R419" i="2"/>
  <c r="S419" i="2" s="1"/>
  <c r="R419" i="2" a="1"/>
  <c r="B419" i="2"/>
  <c r="U418" i="2"/>
  <c r="AA418" i="2" s="1"/>
  <c r="R418" i="2" a="1"/>
  <c r="R418" i="2" s="1"/>
  <c r="S418" i="2" s="1"/>
  <c r="B418" i="2"/>
  <c r="V417" i="2"/>
  <c r="U417" i="2"/>
  <c r="R417" i="2" a="1"/>
  <c r="R417" i="2" s="1"/>
  <c r="S417" i="2" s="1"/>
  <c r="B417" i="2"/>
  <c r="X416" i="2"/>
  <c r="V416" i="2"/>
  <c r="U416" i="2"/>
  <c r="R416" i="2" a="1"/>
  <c r="R416" i="2" s="1"/>
  <c r="S416" i="2" s="1"/>
  <c r="B416" i="2"/>
  <c r="W415" i="2"/>
  <c r="V415" i="2"/>
  <c r="U415" i="2"/>
  <c r="S415" i="2"/>
  <c r="R415" i="2"/>
  <c r="R415" i="2" a="1"/>
  <c r="B415" i="2"/>
  <c r="AB414" i="2"/>
  <c r="U414" i="2"/>
  <c r="R414" i="2" a="1"/>
  <c r="R414" i="2" s="1"/>
  <c r="S414" i="2" s="1"/>
  <c r="B414" i="2"/>
  <c r="AB413" i="2"/>
  <c r="AA413" i="2"/>
  <c r="Z413" i="2"/>
  <c r="Y413" i="2"/>
  <c r="X413" i="2"/>
  <c r="W413" i="2"/>
  <c r="V413" i="2"/>
  <c r="U413" i="2"/>
  <c r="AC413" i="2" s="1"/>
  <c r="R413" i="2" a="1"/>
  <c r="R413" i="2" s="1"/>
  <c r="S413" i="2" s="1"/>
  <c r="B413" i="2"/>
  <c r="AD412" i="2"/>
  <c r="Y412" i="2"/>
  <c r="X412" i="2"/>
  <c r="W412" i="2"/>
  <c r="U412" i="2"/>
  <c r="AB412" i="2" s="1"/>
  <c r="R412" i="2" a="1"/>
  <c r="R412" i="2" s="1"/>
  <c r="S412" i="2" s="1"/>
  <c r="B412" i="2"/>
  <c r="AB411" i="2"/>
  <c r="W411" i="2"/>
  <c r="V411" i="2"/>
  <c r="U411" i="2"/>
  <c r="R411" i="2" a="1"/>
  <c r="R411" i="2" s="1"/>
  <c r="S411" i="2" s="1"/>
  <c r="B411" i="2"/>
  <c r="AC410" i="2"/>
  <c r="AB410" i="2"/>
  <c r="AA410" i="2"/>
  <c r="Z410" i="2"/>
  <c r="U410" i="2"/>
  <c r="R410" i="2" a="1"/>
  <c r="R410" i="2" s="1"/>
  <c r="S410" i="2" s="1"/>
  <c r="B410" i="2"/>
  <c r="U409" i="2"/>
  <c r="R409" i="2"/>
  <c r="S409" i="2" s="1"/>
  <c r="R409" i="2" a="1"/>
  <c r="B409" i="2"/>
  <c r="X408" i="2"/>
  <c r="V408" i="2"/>
  <c r="U408" i="2"/>
  <c r="R408" i="2" a="1"/>
  <c r="R408" i="2" s="1"/>
  <c r="S408" i="2" s="1"/>
  <c r="B408" i="2"/>
  <c r="U407" i="2"/>
  <c r="R407" i="2"/>
  <c r="S407" i="2" s="1"/>
  <c r="R407" i="2" a="1"/>
  <c r="B407" i="2"/>
  <c r="U406" i="2"/>
  <c r="R406" i="2"/>
  <c r="S406" i="2" s="1"/>
  <c r="R406" i="2" a="1"/>
  <c r="B406" i="2"/>
  <c r="AB405" i="2"/>
  <c r="AA405" i="2"/>
  <c r="Z405" i="2"/>
  <c r="Y405" i="2"/>
  <c r="X405" i="2"/>
  <c r="U405" i="2"/>
  <c r="AC405" i="2" s="1"/>
  <c r="R405" i="2" a="1"/>
  <c r="R405" i="2" s="1"/>
  <c r="S405" i="2" s="1"/>
  <c r="B405" i="2"/>
  <c r="AD404" i="2"/>
  <c r="Y404" i="2"/>
  <c r="X404" i="2"/>
  <c r="U404" i="2"/>
  <c r="AB404" i="2" s="1"/>
  <c r="R404" i="2" a="1"/>
  <c r="R404" i="2" s="1"/>
  <c r="S404" i="2" s="1"/>
  <c r="B404" i="2"/>
  <c r="V403" i="2"/>
  <c r="U403" i="2"/>
  <c r="R403" i="2" a="1"/>
  <c r="R403" i="2" s="1"/>
  <c r="S403" i="2" s="1"/>
  <c r="B403" i="2"/>
  <c r="U402" i="2"/>
  <c r="R402" i="2" a="1"/>
  <c r="R402" i="2" s="1"/>
  <c r="S402" i="2" s="1"/>
  <c r="B402" i="2"/>
  <c r="X401" i="2"/>
  <c r="W401" i="2"/>
  <c r="V401" i="2"/>
  <c r="U401" i="2"/>
  <c r="R401" i="2" a="1"/>
  <c r="R401" i="2" s="1"/>
  <c r="S401" i="2" s="1"/>
  <c r="B401" i="2"/>
  <c r="V400" i="2"/>
  <c r="U400" i="2"/>
  <c r="R400" i="2" a="1"/>
  <c r="R400" i="2" s="1"/>
  <c r="S400" i="2" s="1"/>
  <c r="B400" i="2"/>
  <c r="U399" i="2"/>
  <c r="AD399" i="2" s="1"/>
  <c r="R399" i="2"/>
  <c r="S399" i="2" s="1"/>
  <c r="R399" i="2" a="1"/>
  <c r="B399" i="2"/>
  <c r="U398" i="2"/>
  <c r="R398" i="2" a="1"/>
  <c r="R398" i="2" s="1"/>
  <c r="S398" i="2" s="1"/>
  <c r="B398" i="2"/>
  <c r="U397" i="2"/>
  <c r="R397" i="2" a="1"/>
  <c r="R397" i="2" s="1"/>
  <c r="S397" i="2" s="1"/>
  <c r="B397" i="2"/>
  <c r="V396" i="2"/>
  <c r="U396" i="2"/>
  <c r="R396" i="2" a="1"/>
  <c r="R396" i="2" s="1"/>
  <c r="S396" i="2" s="1"/>
  <c r="B396" i="2"/>
  <c r="U395" i="2"/>
  <c r="S395" i="2"/>
  <c r="R395" i="2"/>
  <c r="R395" i="2" a="1"/>
  <c r="B395" i="2"/>
  <c r="U394" i="2"/>
  <c r="R394" i="2"/>
  <c r="S394" i="2" s="1"/>
  <c r="R394" i="2" a="1"/>
  <c r="B394" i="2"/>
  <c r="AD393" i="2"/>
  <c r="X393" i="2"/>
  <c r="W393" i="2"/>
  <c r="V393" i="2"/>
  <c r="U393" i="2"/>
  <c r="R393" i="2"/>
  <c r="S393" i="2" s="1"/>
  <c r="R393" i="2" a="1"/>
  <c r="B393" i="2"/>
  <c r="Y392" i="2"/>
  <c r="X392" i="2"/>
  <c r="W392" i="2"/>
  <c r="V392" i="2"/>
  <c r="U392" i="2"/>
  <c r="AB392" i="2" s="1"/>
  <c r="R392" i="2" a="1"/>
  <c r="R392" i="2" s="1"/>
  <c r="S392" i="2" s="1"/>
  <c r="B392" i="2"/>
  <c r="AC391" i="2"/>
  <c r="AB391" i="2"/>
  <c r="U391" i="2"/>
  <c r="S391" i="2"/>
  <c r="R391" i="2"/>
  <c r="R391" i="2" a="1"/>
  <c r="B391" i="2"/>
  <c r="AA390" i="2"/>
  <c r="Z390" i="2"/>
  <c r="U390" i="2"/>
  <c r="R390" i="2" a="1"/>
  <c r="R390" i="2" s="1"/>
  <c r="S390" i="2" s="1"/>
  <c r="B390" i="2"/>
  <c r="AA389" i="2"/>
  <c r="Z389" i="2"/>
  <c r="Y389" i="2"/>
  <c r="X389" i="2"/>
  <c r="W389" i="2"/>
  <c r="U389" i="2"/>
  <c r="AC389" i="2" s="1"/>
  <c r="R389" i="2" a="1"/>
  <c r="R389" i="2" s="1"/>
  <c r="S389" i="2" s="1"/>
  <c r="B389" i="2"/>
  <c r="AD388" i="2"/>
  <c r="Z388" i="2"/>
  <c r="Y388" i="2"/>
  <c r="X388" i="2"/>
  <c r="U388" i="2"/>
  <c r="W388" i="2" s="1"/>
  <c r="R388" i="2" a="1"/>
  <c r="R388" i="2" s="1"/>
  <c r="S388" i="2" s="1"/>
  <c r="B388" i="2"/>
  <c r="U387" i="2"/>
  <c r="R387" i="2" a="1"/>
  <c r="R387" i="2" s="1"/>
  <c r="S387" i="2" s="1"/>
  <c r="B387" i="2"/>
  <c r="V386" i="2"/>
  <c r="U386" i="2"/>
  <c r="R386" i="2"/>
  <c r="S386" i="2" s="1"/>
  <c r="R386" i="2" a="1"/>
  <c r="B386" i="2"/>
  <c r="AB385" i="2"/>
  <c r="AA385" i="2"/>
  <c r="Z385" i="2"/>
  <c r="Y385" i="2"/>
  <c r="X385" i="2"/>
  <c r="W385" i="2"/>
  <c r="V385" i="2"/>
  <c r="U385" i="2"/>
  <c r="AC385" i="2" s="1"/>
  <c r="R385" i="2" a="1"/>
  <c r="R385" i="2" s="1"/>
  <c r="S385" i="2" s="1"/>
  <c r="B385" i="2"/>
  <c r="Z384" i="2"/>
  <c r="Y384" i="2"/>
  <c r="X384" i="2"/>
  <c r="W384" i="2"/>
  <c r="U384" i="2"/>
  <c r="AD384" i="2" s="1"/>
  <c r="R384" i="2" a="1"/>
  <c r="R384" i="2" s="1"/>
  <c r="S384" i="2" s="1"/>
  <c r="B384" i="2"/>
  <c r="AD383" i="2"/>
  <c r="AC383" i="2"/>
  <c r="AB383" i="2"/>
  <c r="AA383" i="2"/>
  <c r="X383" i="2"/>
  <c r="U383" i="2"/>
  <c r="W383" i="2" s="1"/>
  <c r="R383" i="2"/>
  <c r="S383" i="2" s="1"/>
  <c r="R383" i="2" a="1"/>
  <c r="B383" i="2"/>
  <c r="Z382" i="2"/>
  <c r="Y382" i="2"/>
  <c r="U382" i="2"/>
  <c r="W382" i="2" s="1"/>
  <c r="R382" i="2"/>
  <c r="S382" i="2" s="1"/>
  <c r="R382" i="2" a="1"/>
  <c r="B382" i="2"/>
  <c r="V381" i="2"/>
  <c r="U381" i="2"/>
  <c r="R381" i="2"/>
  <c r="S381" i="2" s="1"/>
  <c r="R381" i="2" a="1"/>
  <c r="B381" i="2"/>
  <c r="Z380" i="2"/>
  <c r="Y380" i="2"/>
  <c r="X380" i="2"/>
  <c r="W380" i="2"/>
  <c r="U380" i="2"/>
  <c r="AA380" i="2" s="1"/>
  <c r="R380" i="2" a="1"/>
  <c r="R380" i="2" s="1"/>
  <c r="S380" i="2" s="1"/>
  <c r="B380" i="2"/>
  <c r="U379" i="2"/>
  <c r="R379" i="2" a="1"/>
  <c r="R379" i="2" s="1"/>
  <c r="S379" i="2" s="1"/>
  <c r="B379" i="2"/>
  <c r="Z378" i="2"/>
  <c r="Y378" i="2"/>
  <c r="X378" i="2"/>
  <c r="V378" i="2"/>
  <c r="U378" i="2"/>
  <c r="W378" i="2" s="1"/>
  <c r="R378" i="2" a="1"/>
  <c r="R378" i="2" s="1"/>
  <c r="S378" i="2" s="1"/>
  <c r="B378" i="2"/>
  <c r="AB377" i="2"/>
  <c r="AA377" i="2"/>
  <c r="Z377" i="2"/>
  <c r="Y377" i="2"/>
  <c r="X377" i="2"/>
  <c r="U377" i="2"/>
  <c r="AC377" i="2" s="1"/>
  <c r="R377" i="2" a="1"/>
  <c r="R377" i="2" s="1"/>
  <c r="S377" i="2" s="1"/>
  <c r="B377" i="2"/>
  <c r="U376" i="2"/>
  <c r="AD376" i="2" s="1"/>
  <c r="R376" i="2" a="1"/>
  <c r="R376" i="2" s="1"/>
  <c r="S376" i="2" s="1"/>
  <c r="B376" i="2"/>
  <c r="X375" i="2"/>
  <c r="U375" i="2"/>
  <c r="R375" i="2" a="1"/>
  <c r="R375" i="2" s="1"/>
  <c r="S375" i="2" s="1"/>
  <c r="B375" i="2"/>
  <c r="U374" i="2"/>
  <c r="AC374" i="2" s="1"/>
  <c r="R374" i="2" a="1"/>
  <c r="R374" i="2" s="1"/>
  <c r="S374" i="2" s="1"/>
  <c r="B374" i="2"/>
  <c r="U373" i="2"/>
  <c r="R373" i="2" a="1"/>
  <c r="R373" i="2" s="1"/>
  <c r="S373" i="2" s="1"/>
  <c r="B373" i="2"/>
  <c r="V372" i="2"/>
  <c r="U372" i="2"/>
  <c r="R372" i="2" a="1"/>
  <c r="R372" i="2" s="1"/>
  <c r="S372" i="2" s="1"/>
  <c r="B372" i="2"/>
  <c r="U371" i="2"/>
  <c r="R371" i="2" a="1"/>
  <c r="R371" i="2" s="1"/>
  <c r="S371" i="2" s="1"/>
  <c r="B371" i="2"/>
  <c r="V370" i="2"/>
  <c r="U370" i="2"/>
  <c r="R370" i="2" a="1"/>
  <c r="R370" i="2" s="1"/>
  <c r="S370" i="2" s="1"/>
  <c r="B370" i="2"/>
  <c r="U369" i="2"/>
  <c r="R369" i="2"/>
  <c r="S369" i="2" s="1"/>
  <c r="R369" i="2" a="1"/>
  <c r="B369" i="2"/>
  <c r="U368" i="2"/>
  <c r="R368" i="2" a="1"/>
  <c r="R368" i="2" s="1"/>
  <c r="S368" i="2" s="1"/>
  <c r="B368" i="2"/>
  <c r="U367" i="2"/>
  <c r="S367" i="2"/>
  <c r="R367" i="2"/>
  <c r="R367" i="2" a="1"/>
  <c r="B367" i="2"/>
  <c r="X366" i="2"/>
  <c r="U366" i="2"/>
  <c r="R366" i="2"/>
  <c r="S366" i="2" s="1"/>
  <c r="R366" i="2" a="1"/>
  <c r="B366" i="2"/>
  <c r="Y365" i="2"/>
  <c r="X365" i="2"/>
  <c r="W365" i="2"/>
  <c r="V365" i="2"/>
  <c r="U365" i="2"/>
  <c r="AB365" i="2" s="1"/>
  <c r="R365" i="2" a="1"/>
  <c r="R365" i="2" s="1"/>
  <c r="S365" i="2" s="1"/>
  <c r="B365" i="2"/>
  <c r="AD364" i="2"/>
  <c r="AC364" i="2"/>
  <c r="AB364" i="2"/>
  <c r="W364" i="2"/>
  <c r="V364" i="2"/>
  <c r="U364" i="2"/>
  <c r="R364" i="2" a="1"/>
  <c r="R364" i="2" s="1"/>
  <c r="S364" i="2" s="1"/>
  <c r="B364" i="2"/>
  <c r="AC363" i="2"/>
  <c r="AB363" i="2"/>
  <c r="AA363" i="2"/>
  <c r="Z363" i="2"/>
  <c r="U363" i="2"/>
  <c r="R363" i="2" a="1"/>
  <c r="R363" i="2" s="1"/>
  <c r="S363" i="2" s="1"/>
  <c r="B363" i="2"/>
  <c r="Z362" i="2"/>
  <c r="Y362" i="2"/>
  <c r="U362" i="2"/>
  <c r="R362" i="2" a="1"/>
  <c r="R362" i="2" s="1"/>
  <c r="S362" i="2" s="1"/>
  <c r="B362" i="2"/>
  <c r="X361" i="2"/>
  <c r="W361" i="2"/>
  <c r="V361" i="2"/>
  <c r="U361" i="2"/>
  <c r="R361" i="2"/>
  <c r="S361" i="2" s="1"/>
  <c r="R361" i="2" a="1"/>
  <c r="B361" i="2"/>
  <c r="U360" i="2"/>
  <c r="S360" i="2"/>
  <c r="R360" i="2"/>
  <c r="R360" i="2" a="1"/>
  <c r="B360" i="2"/>
  <c r="U359" i="2"/>
  <c r="Z359" i="2" s="1"/>
  <c r="R359" i="2" a="1"/>
  <c r="R359" i="2" s="1"/>
  <c r="S359" i="2" s="1"/>
  <c r="B359" i="2"/>
  <c r="AA358" i="2"/>
  <c r="Z358" i="2"/>
  <c r="Y358" i="2"/>
  <c r="U358" i="2"/>
  <c r="AD358" i="2" s="1"/>
  <c r="R358" i="2" a="1"/>
  <c r="R358" i="2" s="1"/>
  <c r="S358" i="2" s="1"/>
  <c r="B358" i="2"/>
  <c r="AD357" i="2"/>
  <c r="Y357" i="2"/>
  <c r="X357" i="2"/>
  <c r="V357" i="2"/>
  <c r="U357" i="2"/>
  <c r="AB357" i="2" s="1"/>
  <c r="R357" i="2"/>
  <c r="S357" i="2" s="1"/>
  <c r="R357" i="2" a="1"/>
  <c r="B357" i="2"/>
  <c r="U356" i="2"/>
  <c r="R356" i="2" a="1"/>
  <c r="R356" i="2" s="1"/>
  <c r="S356" i="2" s="1"/>
  <c r="B356" i="2"/>
  <c r="Z355" i="2"/>
  <c r="U355" i="2"/>
  <c r="R355" i="2" a="1"/>
  <c r="R355" i="2" s="1"/>
  <c r="S355" i="2" s="1"/>
  <c r="B355" i="2"/>
  <c r="U354" i="2"/>
  <c r="R354" i="2" a="1"/>
  <c r="R354" i="2" s="1"/>
  <c r="S354" i="2" s="1"/>
  <c r="B354" i="2"/>
  <c r="AD353" i="2"/>
  <c r="U353" i="2"/>
  <c r="R353" i="2" a="1"/>
  <c r="R353" i="2" s="1"/>
  <c r="S353" i="2" s="1"/>
  <c r="B353" i="2"/>
  <c r="AD352" i="2"/>
  <c r="U352" i="2"/>
  <c r="AC352" i="2" s="1"/>
  <c r="R352" i="2" a="1"/>
  <c r="R352" i="2" s="1"/>
  <c r="S352" i="2" s="1"/>
  <c r="B352" i="2"/>
  <c r="U351" i="2"/>
  <c r="AC351" i="2" s="1"/>
  <c r="R351" i="2" a="1"/>
  <c r="R351" i="2" s="1"/>
  <c r="S351" i="2" s="1"/>
  <c r="B351" i="2"/>
  <c r="U350" i="2"/>
  <c r="R350" i="2" a="1"/>
  <c r="R350" i="2" s="1"/>
  <c r="S350" i="2" s="1"/>
  <c r="B350" i="2"/>
  <c r="V349" i="2"/>
  <c r="U349" i="2"/>
  <c r="R349" i="2" a="1"/>
  <c r="R349" i="2" s="1"/>
  <c r="S349" i="2" s="1"/>
  <c r="B349" i="2"/>
  <c r="U348" i="2"/>
  <c r="AB348" i="2" s="1"/>
  <c r="R348" i="2" a="1"/>
  <c r="R348" i="2" s="1"/>
  <c r="S348" i="2" s="1"/>
  <c r="B348" i="2"/>
  <c r="AC347" i="2"/>
  <c r="AB347" i="2"/>
  <c r="U347" i="2"/>
  <c r="AA347" i="2" s="1"/>
  <c r="R347" i="2" a="1"/>
  <c r="R347" i="2" s="1"/>
  <c r="S347" i="2" s="1"/>
  <c r="B347" i="2"/>
  <c r="AA346" i="2"/>
  <c r="Z346" i="2"/>
  <c r="Y346" i="2"/>
  <c r="U346" i="2"/>
  <c r="AD346" i="2" s="1"/>
  <c r="R346" i="2" a="1"/>
  <c r="R346" i="2" s="1"/>
  <c r="S346" i="2" s="1"/>
  <c r="B346" i="2"/>
  <c r="AD345" i="2"/>
  <c r="Y345" i="2"/>
  <c r="X345" i="2"/>
  <c r="W345" i="2"/>
  <c r="U345" i="2"/>
  <c r="AB345" i="2" s="1"/>
  <c r="R345" i="2" a="1"/>
  <c r="R345" i="2" s="1"/>
  <c r="S345" i="2" s="1"/>
  <c r="B345" i="2"/>
  <c r="AD344" i="2"/>
  <c r="AC344" i="2"/>
  <c r="U344" i="2"/>
  <c r="AB344" i="2" s="1"/>
  <c r="R344" i="2" a="1"/>
  <c r="R344" i="2" s="1"/>
  <c r="S344" i="2" s="1"/>
  <c r="B344" i="2"/>
  <c r="U343" i="2"/>
  <c r="R343" i="2" a="1"/>
  <c r="R343" i="2" s="1"/>
  <c r="S343" i="2" s="1"/>
  <c r="B343" i="2"/>
  <c r="U342" i="2"/>
  <c r="R342" i="2" a="1"/>
  <c r="R342" i="2" s="1"/>
  <c r="S342" i="2" s="1"/>
  <c r="B342" i="2"/>
  <c r="U341" i="2"/>
  <c r="R341" i="2"/>
  <c r="S341" i="2" s="1"/>
  <c r="R341" i="2" a="1"/>
  <c r="B341" i="2"/>
  <c r="U340" i="2"/>
  <c r="V340" i="2" s="1"/>
  <c r="R340" i="2" a="1"/>
  <c r="R340" i="2" s="1"/>
  <c r="S340" i="2" s="1"/>
  <c r="B340" i="2"/>
  <c r="AC339" i="2"/>
  <c r="U339" i="2"/>
  <c r="R339" i="2" a="1"/>
  <c r="R339" i="2" s="1"/>
  <c r="S339" i="2" s="1"/>
  <c r="B339" i="2"/>
  <c r="AA338" i="2"/>
  <c r="Z338" i="2"/>
  <c r="U338" i="2"/>
  <c r="AD338" i="2" s="1"/>
  <c r="R338" i="2" a="1"/>
  <c r="R338" i="2" s="1"/>
  <c r="S338" i="2" s="1"/>
  <c r="B338" i="2"/>
  <c r="AD337" i="2"/>
  <c r="Y337" i="2"/>
  <c r="X337" i="2"/>
  <c r="U337" i="2"/>
  <c r="R337" i="2" a="1"/>
  <c r="R337" i="2" s="1"/>
  <c r="S337" i="2" s="1"/>
  <c r="B337" i="2"/>
  <c r="AD336" i="2"/>
  <c r="AC336" i="2"/>
  <c r="U336" i="2"/>
  <c r="AB336" i="2" s="1"/>
  <c r="R336" i="2"/>
  <c r="S336" i="2" s="1"/>
  <c r="R336" i="2" a="1"/>
  <c r="B336" i="2"/>
  <c r="U335" i="2"/>
  <c r="R335" i="2" a="1"/>
  <c r="R335" i="2" s="1"/>
  <c r="S335" i="2" s="1"/>
  <c r="B335" i="2"/>
  <c r="Z334" i="2"/>
  <c r="Y334" i="2"/>
  <c r="X334" i="2"/>
  <c r="U334" i="2"/>
  <c r="R334" i="2" a="1"/>
  <c r="R334" i="2" s="1"/>
  <c r="S334" i="2" s="1"/>
  <c r="B334" i="2"/>
  <c r="AD333" i="2"/>
  <c r="Y333" i="2"/>
  <c r="X333" i="2"/>
  <c r="W333" i="2"/>
  <c r="U333" i="2"/>
  <c r="AB333" i="2" s="1"/>
  <c r="R333" i="2"/>
  <c r="S333" i="2" s="1"/>
  <c r="R333" i="2" a="1"/>
  <c r="B333" i="2"/>
  <c r="AB332" i="2"/>
  <c r="W332" i="2"/>
  <c r="V332" i="2"/>
  <c r="U332" i="2"/>
  <c r="R332" i="2"/>
  <c r="S332" i="2" s="1"/>
  <c r="R332" i="2" a="1"/>
  <c r="B332" i="2"/>
  <c r="AC331" i="2"/>
  <c r="AB331" i="2"/>
  <c r="AA331" i="2"/>
  <c r="U331" i="2"/>
  <c r="Z331" i="2" s="1"/>
  <c r="R331" i="2" a="1"/>
  <c r="R331" i="2" s="1"/>
  <c r="S331" i="2" s="1"/>
  <c r="B331" i="2"/>
  <c r="AA330" i="2"/>
  <c r="Z330" i="2"/>
  <c r="Y330" i="2"/>
  <c r="X330" i="2"/>
  <c r="U330" i="2"/>
  <c r="AD330" i="2" s="1"/>
  <c r="R330" i="2" a="1"/>
  <c r="R330" i="2" s="1"/>
  <c r="S330" i="2" s="1"/>
  <c r="B330" i="2"/>
  <c r="AD329" i="2"/>
  <c r="Y329" i="2"/>
  <c r="X329" i="2"/>
  <c r="W329" i="2"/>
  <c r="V329" i="2"/>
  <c r="U329" i="2"/>
  <c r="AB329" i="2" s="1"/>
  <c r="R329" i="2" a="1"/>
  <c r="R329" i="2" s="1"/>
  <c r="S329" i="2" s="1"/>
  <c r="B329" i="2"/>
  <c r="AD328" i="2"/>
  <c r="AC328" i="2"/>
  <c r="U328" i="2"/>
  <c r="AB328" i="2" s="1"/>
  <c r="R328" i="2" a="1"/>
  <c r="R328" i="2" s="1"/>
  <c r="S328" i="2" s="1"/>
  <c r="B328" i="2"/>
  <c r="U327" i="2"/>
  <c r="R327" i="2" a="1"/>
  <c r="R327" i="2" s="1"/>
  <c r="S327" i="2" s="1"/>
  <c r="B327" i="2"/>
  <c r="U326" i="2"/>
  <c r="R326" i="2" a="1"/>
  <c r="R326" i="2" s="1"/>
  <c r="S326" i="2" s="1"/>
  <c r="B326" i="2"/>
  <c r="W325" i="2"/>
  <c r="V325" i="2"/>
  <c r="U325" i="2"/>
  <c r="R325" i="2"/>
  <c r="S325" i="2" s="1"/>
  <c r="R325" i="2" a="1"/>
  <c r="B325" i="2"/>
  <c r="U324" i="2"/>
  <c r="R324" i="2" a="1"/>
  <c r="R324" i="2" s="1"/>
  <c r="S324" i="2" s="1"/>
  <c r="B324" i="2"/>
  <c r="U323" i="2"/>
  <c r="R323" i="2" a="1"/>
  <c r="R323" i="2" s="1"/>
  <c r="S323" i="2" s="1"/>
  <c r="B323" i="2"/>
  <c r="X322" i="2"/>
  <c r="U322" i="2"/>
  <c r="R322" i="2" a="1"/>
  <c r="R322" i="2" s="1"/>
  <c r="S322" i="2" s="1"/>
  <c r="B322" i="2"/>
  <c r="W321" i="2"/>
  <c r="V321" i="2"/>
  <c r="U321" i="2"/>
  <c r="R321" i="2"/>
  <c r="S321" i="2" s="1"/>
  <c r="R321" i="2" a="1"/>
  <c r="B321" i="2"/>
  <c r="U320" i="2"/>
  <c r="AD320" i="2" s="1"/>
  <c r="R320" i="2" a="1"/>
  <c r="R320" i="2" s="1"/>
  <c r="S320" i="2" s="1"/>
  <c r="B320" i="2"/>
  <c r="U319" i="2"/>
  <c r="R319" i="2" a="1"/>
  <c r="R319" i="2" s="1"/>
  <c r="S319" i="2" s="1"/>
  <c r="B319" i="2"/>
  <c r="U318" i="2"/>
  <c r="R318" i="2" a="1"/>
  <c r="R318" i="2" s="1"/>
  <c r="S318" i="2" s="1"/>
  <c r="B318" i="2"/>
  <c r="AC317" i="2"/>
  <c r="AB317" i="2"/>
  <c r="AA317" i="2"/>
  <c r="Y317" i="2"/>
  <c r="U317" i="2"/>
  <c r="Z317" i="2" s="1"/>
  <c r="R317" i="2" a="1"/>
  <c r="R317" i="2" s="1"/>
  <c r="S317" i="2" s="1"/>
  <c r="B317" i="2"/>
  <c r="AB316" i="2"/>
  <c r="AA316" i="2"/>
  <c r="Z316" i="2"/>
  <c r="Y316" i="2"/>
  <c r="W316" i="2"/>
  <c r="U316" i="2"/>
  <c r="X316" i="2" s="1"/>
  <c r="R316" i="2" a="1"/>
  <c r="R316" i="2" s="1"/>
  <c r="S316" i="2" s="1"/>
  <c r="B316" i="2"/>
  <c r="AC315" i="2"/>
  <c r="AB315" i="2"/>
  <c r="AA315" i="2"/>
  <c r="U315" i="2"/>
  <c r="R315" i="2" a="1"/>
  <c r="R315" i="2" s="1"/>
  <c r="S315" i="2" s="1"/>
  <c r="B315" i="2"/>
  <c r="AC314" i="2"/>
  <c r="AA314" i="2"/>
  <c r="Z314" i="2"/>
  <c r="Y314" i="2"/>
  <c r="X314" i="2"/>
  <c r="W314" i="2"/>
  <c r="U314" i="2"/>
  <c r="AB314" i="2" s="1"/>
  <c r="R314" i="2" a="1"/>
  <c r="R314" i="2" s="1"/>
  <c r="S314" i="2" s="1"/>
  <c r="B314" i="2"/>
  <c r="AD313" i="2"/>
  <c r="AC313" i="2"/>
  <c r="AB313" i="2"/>
  <c r="U313" i="2"/>
  <c r="R313" i="2" a="1"/>
  <c r="R313" i="2" s="1"/>
  <c r="S313" i="2" s="1"/>
  <c r="B313" i="2"/>
  <c r="AC312" i="2"/>
  <c r="AB312" i="2"/>
  <c r="AA312" i="2"/>
  <c r="Z312" i="2"/>
  <c r="Y312" i="2"/>
  <c r="U312" i="2"/>
  <c r="X312" i="2" s="1"/>
  <c r="R312" i="2" a="1"/>
  <c r="R312" i="2" s="1"/>
  <c r="S312" i="2" s="1"/>
  <c r="B312" i="2"/>
  <c r="AC311" i="2"/>
  <c r="X311" i="2"/>
  <c r="W311" i="2"/>
  <c r="U311" i="2"/>
  <c r="R311" i="2" a="1"/>
  <c r="R311" i="2" s="1"/>
  <c r="S311" i="2" s="1"/>
  <c r="B311" i="2"/>
  <c r="AC310" i="2"/>
  <c r="AA310" i="2"/>
  <c r="Z310" i="2"/>
  <c r="Y310" i="2"/>
  <c r="U310" i="2"/>
  <c r="AB310" i="2" s="1"/>
  <c r="R310" i="2" a="1"/>
  <c r="R310" i="2" s="1"/>
  <c r="S310" i="2" s="1"/>
  <c r="B310" i="2"/>
  <c r="U309" i="2"/>
  <c r="S309" i="2"/>
  <c r="R309" i="2"/>
  <c r="R309" i="2" a="1"/>
  <c r="B309" i="2"/>
  <c r="U308" i="2"/>
  <c r="AA308" i="2" s="1"/>
  <c r="R308" i="2" a="1"/>
  <c r="R308" i="2" s="1"/>
  <c r="S308" i="2" s="1"/>
  <c r="B308" i="2"/>
  <c r="AA307" i="2"/>
  <c r="Z307" i="2"/>
  <c r="U307" i="2"/>
  <c r="X307" i="2" s="1"/>
  <c r="R307" i="2" a="1"/>
  <c r="R307" i="2" s="1"/>
  <c r="S307" i="2" s="1"/>
  <c r="B307" i="2"/>
  <c r="U306" i="2"/>
  <c r="V306" i="2" s="1"/>
  <c r="R306" i="2" a="1"/>
  <c r="R306" i="2" s="1"/>
  <c r="S306" i="2" s="1"/>
  <c r="B306" i="2"/>
  <c r="AC305" i="2"/>
  <c r="AB305" i="2"/>
  <c r="AA305" i="2"/>
  <c r="Y305" i="2"/>
  <c r="X305" i="2"/>
  <c r="W305" i="2"/>
  <c r="V305" i="2"/>
  <c r="U305" i="2"/>
  <c r="Z305" i="2" s="1"/>
  <c r="R305" i="2" a="1"/>
  <c r="R305" i="2" s="1"/>
  <c r="S305" i="2" s="1"/>
  <c r="B305" i="2"/>
  <c r="AD304" i="2"/>
  <c r="AC304" i="2"/>
  <c r="W304" i="2"/>
  <c r="V304" i="2"/>
  <c r="U304" i="2"/>
  <c r="R304" i="2" a="1"/>
  <c r="R304" i="2" s="1"/>
  <c r="S304" i="2" s="1"/>
  <c r="B304" i="2"/>
  <c r="AC303" i="2"/>
  <c r="AB303" i="2"/>
  <c r="U303" i="2"/>
  <c r="X303" i="2" s="1"/>
  <c r="R303" i="2" a="1"/>
  <c r="R303" i="2" s="1"/>
  <c r="S303" i="2" s="1"/>
  <c r="B303" i="2"/>
  <c r="AD302" i="2"/>
  <c r="U302" i="2"/>
  <c r="W302" i="2" s="1"/>
  <c r="R302" i="2" a="1"/>
  <c r="R302" i="2" s="1"/>
  <c r="S302" i="2" s="1"/>
  <c r="B302" i="2"/>
  <c r="AC301" i="2"/>
  <c r="U301" i="2"/>
  <c r="Z301" i="2" s="1"/>
  <c r="R301" i="2" a="1"/>
  <c r="R301" i="2" s="1"/>
  <c r="S301" i="2" s="1"/>
  <c r="B301" i="2"/>
  <c r="V300" i="2"/>
  <c r="U300" i="2"/>
  <c r="R300" i="2" a="1"/>
  <c r="R300" i="2" s="1"/>
  <c r="S300" i="2" s="1"/>
  <c r="B300" i="2"/>
  <c r="U299" i="2"/>
  <c r="AB299" i="2" s="1"/>
  <c r="R299" i="2" a="1"/>
  <c r="R299" i="2" s="1"/>
  <c r="S299" i="2" s="1"/>
  <c r="B299" i="2"/>
  <c r="AA298" i="2"/>
  <c r="V298" i="2"/>
  <c r="U298" i="2"/>
  <c r="R298" i="2" a="1"/>
  <c r="R298" i="2" s="1"/>
  <c r="S298" i="2" s="1"/>
  <c r="B298" i="2"/>
  <c r="U297" i="2"/>
  <c r="R297" i="2" a="1"/>
  <c r="R297" i="2" s="1"/>
  <c r="S297" i="2" s="1"/>
  <c r="B297" i="2"/>
  <c r="AC296" i="2"/>
  <c r="AB296" i="2"/>
  <c r="AA296" i="2"/>
  <c r="Z296" i="2"/>
  <c r="Y296" i="2"/>
  <c r="U296" i="2"/>
  <c r="X296" i="2" s="1"/>
  <c r="R296" i="2" a="1"/>
  <c r="R296" i="2" s="1"/>
  <c r="S296" i="2" s="1"/>
  <c r="B296" i="2"/>
  <c r="U295" i="2"/>
  <c r="S295" i="2"/>
  <c r="R295" i="2"/>
  <c r="R295" i="2" a="1"/>
  <c r="B295" i="2"/>
  <c r="U294" i="2"/>
  <c r="R294" i="2"/>
  <c r="S294" i="2" s="1"/>
  <c r="R294" i="2" a="1"/>
  <c r="B294" i="2"/>
  <c r="X293" i="2"/>
  <c r="W293" i="2"/>
  <c r="V293" i="2"/>
  <c r="U293" i="2"/>
  <c r="AD293" i="2" s="1"/>
  <c r="R293" i="2" a="1"/>
  <c r="R293" i="2" s="1"/>
  <c r="S293" i="2" s="1"/>
  <c r="B293" i="2"/>
  <c r="AB292" i="2"/>
  <c r="AA292" i="2"/>
  <c r="V292" i="2"/>
  <c r="U292" i="2"/>
  <c r="R292" i="2" a="1"/>
  <c r="R292" i="2" s="1"/>
  <c r="S292" i="2" s="1"/>
  <c r="B292" i="2"/>
  <c r="AB291" i="2"/>
  <c r="AA291" i="2"/>
  <c r="Z291" i="2"/>
  <c r="Y291" i="2"/>
  <c r="U291" i="2"/>
  <c r="W291" i="2" s="1"/>
  <c r="R291" i="2" a="1"/>
  <c r="R291" i="2" s="1"/>
  <c r="S291" i="2" s="1"/>
  <c r="B291" i="2"/>
  <c r="U290" i="2"/>
  <c r="R290" i="2" a="1"/>
  <c r="R290" i="2" s="1"/>
  <c r="S290" i="2" s="1"/>
  <c r="B290" i="2"/>
  <c r="X289" i="2"/>
  <c r="W289" i="2"/>
  <c r="U289" i="2"/>
  <c r="V289" i="2" s="1"/>
  <c r="R289" i="2" a="1"/>
  <c r="R289" i="2" s="1"/>
  <c r="S289" i="2" s="1"/>
  <c r="B289" i="2"/>
  <c r="AB288" i="2"/>
  <c r="AA288" i="2"/>
  <c r="V288" i="2"/>
  <c r="U288" i="2"/>
  <c r="R288" i="2" a="1"/>
  <c r="R288" i="2" s="1"/>
  <c r="S288" i="2" s="1"/>
  <c r="B288" i="2"/>
  <c r="AB287" i="2"/>
  <c r="AA287" i="2"/>
  <c r="Z287" i="2"/>
  <c r="Y287" i="2"/>
  <c r="U287" i="2"/>
  <c r="W287" i="2" s="1"/>
  <c r="R287" i="2" a="1"/>
  <c r="R287" i="2" s="1"/>
  <c r="S287" i="2" s="1"/>
  <c r="B287" i="2"/>
  <c r="AD286" i="2"/>
  <c r="AB286" i="2"/>
  <c r="AA286" i="2"/>
  <c r="V286" i="2"/>
  <c r="U286" i="2"/>
  <c r="R286" i="2" a="1"/>
  <c r="R286" i="2" s="1"/>
  <c r="S286" i="2" s="1"/>
  <c r="B286" i="2"/>
  <c r="AD285" i="2"/>
  <c r="U285" i="2"/>
  <c r="V285" i="2" s="1"/>
  <c r="R285" i="2" a="1"/>
  <c r="R285" i="2" s="1"/>
  <c r="S285" i="2" s="1"/>
  <c r="B285" i="2"/>
  <c r="AD284" i="2"/>
  <c r="V284" i="2"/>
  <c r="U284" i="2"/>
  <c r="R284" i="2" a="1"/>
  <c r="R284" i="2" s="1"/>
  <c r="S284" i="2" s="1"/>
  <c r="B284" i="2"/>
  <c r="AB283" i="2"/>
  <c r="AA283" i="2"/>
  <c r="Z283" i="2"/>
  <c r="Y283" i="2"/>
  <c r="U283" i="2"/>
  <c r="W283" i="2" s="1"/>
  <c r="R283" i="2" a="1"/>
  <c r="R283" i="2" s="1"/>
  <c r="S283" i="2" s="1"/>
  <c r="B283" i="2"/>
  <c r="U282" i="2"/>
  <c r="R282" i="2" a="1"/>
  <c r="R282" i="2" s="1"/>
  <c r="S282" i="2" s="1"/>
  <c r="B282" i="2"/>
  <c r="AD281" i="2"/>
  <c r="AC281" i="2"/>
  <c r="U281" i="2"/>
  <c r="X281" i="2" s="1"/>
  <c r="R281" i="2" a="1"/>
  <c r="R281" i="2" s="1"/>
  <c r="S281" i="2" s="1"/>
  <c r="B281" i="2"/>
  <c r="AD280" i="2"/>
  <c r="AC280" i="2"/>
  <c r="AB280" i="2"/>
  <c r="U280" i="2"/>
  <c r="R280" i="2" a="1"/>
  <c r="R280" i="2" s="1"/>
  <c r="S280" i="2" s="1"/>
  <c r="B280" i="2"/>
  <c r="AB279" i="2"/>
  <c r="AA279" i="2"/>
  <c r="Z279" i="2"/>
  <c r="Y279" i="2"/>
  <c r="U279" i="2"/>
  <c r="W279" i="2" s="1"/>
  <c r="R279" i="2" a="1"/>
  <c r="R279" i="2" s="1"/>
  <c r="S279" i="2" s="1"/>
  <c r="B279" i="2"/>
  <c r="AD278" i="2"/>
  <c r="AB278" i="2"/>
  <c r="W278" i="2"/>
  <c r="V278" i="2"/>
  <c r="U278" i="2"/>
  <c r="R278" i="2" a="1"/>
  <c r="R278" i="2" s="1"/>
  <c r="S278" i="2" s="1"/>
  <c r="B278" i="2"/>
  <c r="U277" i="2"/>
  <c r="R277" i="2" a="1"/>
  <c r="R277" i="2" s="1"/>
  <c r="S277" i="2" s="1"/>
  <c r="B277" i="2"/>
  <c r="AA276" i="2"/>
  <c r="V276" i="2"/>
  <c r="U276" i="2"/>
  <c r="R276" i="2"/>
  <c r="S276" i="2" s="1"/>
  <c r="R276" i="2" a="1"/>
  <c r="B276" i="2"/>
  <c r="Z275" i="2"/>
  <c r="Y275" i="2"/>
  <c r="U275" i="2"/>
  <c r="R275" i="2" a="1"/>
  <c r="R275" i="2" s="1"/>
  <c r="S275" i="2" s="1"/>
  <c r="B275" i="2"/>
  <c r="AB274" i="2"/>
  <c r="AA274" i="2"/>
  <c r="Z274" i="2"/>
  <c r="Y274" i="2"/>
  <c r="X274" i="2"/>
  <c r="W274" i="2"/>
  <c r="V274" i="2"/>
  <c r="U274" i="2"/>
  <c r="AC274" i="2" s="1"/>
  <c r="R274" i="2" a="1"/>
  <c r="R274" i="2" s="1"/>
  <c r="S274" i="2" s="1"/>
  <c r="B274" i="2"/>
  <c r="X273" i="2"/>
  <c r="W273" i="2"/>
  <c r="V273" i="2"/>
  <c r="U273" i="2"/>
  <c r="R273" i="2" a="1"/>
  <c r="R273" i="2" s="1"/>
  <c r="S273" i="2" s="1"/>
  <c r="B273" i="2"/>
  <c r="U272" i="2"/>
  <c r="R272" i="2"/>
  <c r="S272" i="2" s="1"/>
  <c r="R272" i="2" a="1"/>
  <c r="B272" i="2"/>
  <c r="Z271" i="2"/>
  <c r="Y271" i="2"/>
  <c r="U271" i="2"/>
  <c r="R271" i="2" a="1"/>
  <c r="R271" i="2" s="1"/>
  <c r="S271" i="2" s="1"/>
  <c r="B271" i="2"/>
  <c r="AB270" i="2"/>
  <c r="AA270" i="2"/>
  <c r="Z270" i="2"/>
  <c r="Y270" i="2"/>
  <c r="X270" i="2"/>
  <c r="W270" i="2"/>
  <c r="V270" i="2"/>
  <c r="U270" i="2"/>
  <c r="AC270" i="2" s="1"/>
  <c r="R270" i="2" a="1"/>
  <c r="R270" i="2" s="1"/>
  <c r="S270" i="2" s="1"/>
  <c r="B270" i="2"/>
  <c r="AD269" i="2"/>
  <c r="V269" i="2"/>
  <c r="U269" i="2"/>
  <c r="R269" i="2" a="1"/>
  <c r="R269" i="2" s="1"/>
  <c r="S269" i="2" s="1"/>
  <c r="B269" i="2"/>
  <c r="U268" i="2"/>
  <c r="AD268" i="2" s="1"/>
  <c r="R268" i="2"/>
  <c r="S268" i="2" s="1"/>
  <c r="R268" i="2" a="1"/>
  <c r="B268" i="2"/>
  <c r="U267" i="2"/>
  <c r="R267" i="2" a="1"/>
  <c r="R267" i="2" s="1"/>
  <c r="S267" i="2" s="1"/>
  <c r="B267" i="2"/>
  <c r="Z266" i="2"/>
  <c r="Y266" i="2"/>
  <c r="X266" i="2"/>
  <c r="W266" i="2"/>
  <c r="V266" i="2"/>
  <c r="U266" i="2"/>
  <c r="AC266" i="2" s="1"/>
  <c r="R266" i="2" a="1"/>
  <c r="R266" i="2" s="1"/>
  <c r="S266" i="2" s="1"/>
  <c r="B266" i="2"/>
  <c r="AC265" i="2"/>
  <c r="X265" i="2"/>
  <c r="U265" i="2"/>
  <c r="AD265" i="2" s="1"/>
  <c r="R265" i="2" a="1"/>
  <c r="R265" i="2" s="1"/>
  <c r="S265" i="2" s="1"/>
  <c r="B265" i="2"/>
  <c r="U264" i="2"/>
  <c r="S264" i="2"/>
  <c r="R264" i="2"/>
  <c r="R264" i="2" a="1"/>
  <c r="B264" i="2"/>
  <c r="Y263" i="2"/>
  <c r="U263" i="2"/>
  <c r="R263" i="2"/>
  <c r="S263" i="2" s="1"/>
  <c r="R263" i="2" a="1"/>
  <c r="B263" i="2"/>
  <c r="AB262" i="2"/>
  <c r="AA262" i="2"/>
  <c r="Z262" i="2"/>
  <c r="Y262" i="2"/>
  <c r="X262" i="2"/>
  <c r="W262" i="2"/>
  <c r="V262" i="2"/>
  <c r="U262" i="2"/>
  <c r="AC262" i="2" s="1"/>
  <c r="R262" i="2" a="1"/>
  <c r="R262" i="2" s="1"/>
  <c r="S262" i="2" s="1"/>
  <c r="B262" i="2"/>
  <c r="AD261" i="2"/>
  <c r="AC261" i="2"/>
  <c r="X261" i="2"/>
  <c r="W261" i="2"/>
  <c r="V261" i="2"/>
  <c r="U261" i="2"/>
  <c r="R261" i="2" a="1"/>
  <c r="R261" i="2" s="1"/>
  <c r="S261" i="2" s="1"/>
  <c r="B261" i="2"/>
  <c r="AD260" i="2"/>
  <c r="AC260" i="2"/>
  <c r="AB260" i="2"/>
  <c r="AA260" i="2"/>
  <c r="V260" i="2"/>
  <c r="U260" i="2"/>
  <c r="R260" i="2" a="1"/>
  <c r="R260" i="2" s="1"/>
  <c r="S260" i="2" s="1"/>
  <c r="B260" i="2"/>
  <c r="AB259" i="2"/>
  <c r="AA259" i="2"/>
  <c r="Z259" i="2"/>
  <c r="Y259" i="2"/>
  <c r="U259" i="2"/>
  <c r="W259" i="2" s="1"/>
  <c r="R259" i="2" a="1"/>
  <c r="R259" i="2" s="1"/>
  <c r="S259" i="2" s="1"/>
  <c r="B259" i="2"/>
  <c r="AD258" i="2"/>
  <c r="AB258" i="2"/>
  <c r="AA258" i="2"/>
  <c r="Z258" i="2"/>
  <c r="U258" i="2"/>
  <c r="R258" i="2" a="1"/>
  <c r="R258" i="2" s="1"/>
  <c r="S258" i="2" s="1"/>
  <c r="B258" i="2"/>
  <c r="X257" i="2"/>
  <c r="W257" i="2"/>
  <c r="U257" i="2"/>
  <c r="V257" i="2" s="1"/>
  <c r="R257" i="2" a="1"/>
  <c r="R257" i="2" s="1"/>
  <c r="S257" i="2" s="1"/>
  <c r="B257" i="2"/>
  <c r="AB256" i="2"/>
  <c r="AA256" i="2"/>
  <c r="V256" i="2"/>
  <c r="U256" i="2"/>
  <c r="R256" i="2" a="1"/>
  <c r="R256" i="2" s="1"/>
  <c r="S256" i="2" s="1"/>
  <c r="B256" i="2"/>
  <c r="AB255" i="2"/>
  <c r="AA255" i="2"/>
  <c r="Z255" i="2"/>
  <c r="Y255" i="2"/>
  <c r="U255" i="2"/>
  <c r="W255" i="2" s="1"/>
  <c r="R255" i="2" a="1"/>
  <c r="R255" i="2" s="1"/>
  <c r="S255" i="2" s="1"/>
  <c r="B255" i="2"/>
  <c r="AD254" i="2"/>
  <c r="AB254" i="2"/>
  <c r="AA254" i="2"/>
  <c r="Z254" i="2"/>
  <c r="U254" i="2"/>
  <c r="R254" i="2" a="1"/>
  <c r="R254" i="2" s="1"/>
  <c r="S254" i="2" s="1"/>
  <c r="B254" i="2"/>
  <c r="AD253" i="2"/>
  <c r="U253" i="2"/>
  <c r="R253" i="2" a="1"/>
  <c r="R253" i="2" s="1"/>
  <c r="S253" i="2" s="1"/>
  <c r="B253" i="2"/>
  <c r="U252" i="2"/>
  <c r="R252" i="2" a="1"/>
  <c r="R252" i="2" s="1"/>
  <c r="S252" i="2" s="1"/>
  <c r="B252" i="2"/>
  <c r="U251" i="2"/>
  <c r="R251" i="2"/>
  <c r="S251" i="2" s="1"/>
  <c r="R251" i="2" a="1"/>
  <c r="B251" i="2"/>
  <c r="Z250" i="2"/>
  <c r="Y250" i="2"/>
  <c r="X250" i="2"/>
  <c r="W250" i="2"/>
  <c r="V250" i="2"/>
  <c r="U250" i="2"/>
  <c r="AC250" i="2" s="1"/>
  <c r="R250" i="2" a="1"/>
  <c r="R250" i="2" s="1"/>
  <c r="S250" i="2" s="1"/>
  <c r="B250" i="2"/>
  <c r="U249" i="2"/>
  <c r="R249" i="2" a="1"/>
  <c r="R249" i="2" s="1"/>
  <c r="S249" i="2" s="1"/>
  <c r="B249" i="2"/>
  <c r="U248" i="2"/>
  <c r="AC248" i="2" s="1"/>
  <c r="S248" i="2"/>
  <c r="R248" i="2"/>
  <c r="R248" i="2" a="1"/>
  <c r="B248" i="2"/>
  <c r="U247" i="2"/>
  <c r="R247" i="2"/>
  <c r="S247" i="2" s="1"/>
  <c r="R247" i="2" a="1"/>
  <c r="B247" i="2"/>
  <c r="Z246" i="2"/>
  <c r="Y246" i="2"/>
  <c r="X246" i="2"/>
  <c r="W246" i="2"/>
  <c r="V246" i="2"/>
  <c r="U246" i="2"/>
  <c r="AC246" i="2" s="1"/>
  <c r="R246" i="2" a="1"/>
  <c r="R246" i="2" s="1"/>
  <c r="S246" i="2" s="1"/>
  <c r="B246" i="2"/>
  <c r="U245" i="2"/>
  <c r="R245" i="2" a="1"/>
  <c r="R245" i="2" s="1"/>
  <c r="S245" i="2" s="1"/>
  <c r="B245" i="2"/>
  <c r="AB244" i="2"/>
  <c r="V244" i="2"/>
  <c r="U244" i="2"/>
  <c r="R244" i="2"/>
  <c r="S244" i="2" s="1"/>
  <c r="R244" i="2" a="1"/>
  <c r="B244" i="2"/>
  <c r="U243" i="2"/>
  <c r="R243" i="2"/>
  <c r="S243" i="2" s="1"/>
  <c r="R243" i="2" a="1"/>
  <c r="B243" i="2"/>
  <c r="AB242" i="2"/>
  <c r="AA242" i="2"/>
  <c r="Z242" i="2"/>
  <c r="Y242" i="2"/>
  <c r="X242" i="2"/>
  <c r="W242" i="2"/>
  <c r="U242" i="2"/>
  <c r="AC242" i="2" s="1"/>
  <c r="R242" i="2" a="1"/>
  <c r="R242" i="2" s="1"/>
  <c r="S242" i="2" s="1"/>
  <c r="B242" i="2"/>
  <c r="X241" i="2"/>
  <c r="W241" i="2"/>
  <c r="V241" i="2"/>
  <c r="U241" i="2"/>
  <c r="R241" i="2" a="1"/>
  <c r="R241" i="2" s="1"/>
  <c r="S241" i="2" s="1"/>
  <c r="B241" i="2"/>
  <c r="U240" i="2"/>
  <c r="S240" i="2"/>
  <c r="R240" i="2"/>
  <c r="R240" i="2" a="1"/>
  <c r="B240" i="2"/>
  <c r="U239" i="2"/>
  <c r="R239" i="2" a="1"/>
  <c r="R239" i="2" s="1"/>
  <c r="S239" i="2" s="1"/>
  <c r="B239" i="2"/>
  <c r="AB238" i="2"/>
  <c r="AA238" i="2"/>
  <c r="Z238" i="2"/>
  <c r="Y238" i="2"/>
  <c r="X238" i="2"/>
  <c r="W238" i="2"/>
  <c r="U238" i="2"/>
  <c r="AC238" i="2" s="1"/>
  <c r="R238" i="2" a="1"/>
  <c r="R238" i="2" s="1"/>
  <c r="S238" i="2" s="1"/>
  <c r="B238" i="2"/>
  <c r="U237" i="2"/>
  <c r="R237" i="2" a="1"/>
  <c r="R237" i="2" s="1"/>
  <c r="S237" i="2" s="1"/>
  <c r="B237" i="2"/>
  <c r="AD236" i="2"/>
  <c r="U236" i="2"/>
  <c r="V236" i="2" s="1"/>
  <c r="R236" i="2" a="1"/>
  <c r="R236" i="2" s="1"/>
  <c r="S236" i="2" s="1"/>
  <c r="B236" i="2"/>
  <c r="AA235" i="2"/>
  <c r="Z235" i="2"/>
  <c r="U235" i="2"/>
  <c r="Y235" i="2" s="1"/>
  <c r="R235" i="2" a="1"/>
  <c r="R235" i="2" s="1"/>
  <c r="S235" i="2" s="1"/>
  <c r="B235" i="2"/>
  <c r="AD234" i="2"/>
  <c r="X234" i="2"/>
  <c r="W234" i="2"/>
  <c r="V234" i="2"/>
  <c r="U234" i="2"/>
  <c r="R234" i="2"/>
  <c r="S234" i="2" s="1"/>
  <c r="R234" i="2" a="1"/>
  <c r="B234" i="2"/>
  <c r="U233" i="2"/>
  <c r="W233" i="2" s="1"/>
  <c r="R233" i="2" a="1"/>
  <c r="R233" i="2" s="1"/>
  <c r="S233" i="2" s="1"/>
  <c r="B233" i="2"/>
  <c r="AA232" i="2"/>
  <c r="U232" i="2"/>
  <c r="W232" i="2" s="1"/>
  <c r="R232" i="2"/>
  <c r="S232" i="2" s="1"/>
  <c r="R232" i="2" a="1"/>
  <c r="B232" i="2"/>
  <c r="Y231" i="2"/>
  <c r="U231" i="2"/>
  <c r="R231" i="2" a="1"/>
  <c r="R231" i="2" s="1"/>
  <c r="S231" i="2" s="1"/>
  <c r="B231" i="2"/>
  <c r="Y230" i="2"/>
  <c r="X230" i="2"/>
  <c r="W230" i="2"/>
  <c r="V230" i="2"/>
  <c r="U230" i="2"/>
  <c r="AC230" i="2" s="1"/>
  <c r="R230" i="2" a="1"/>
  <c r="R230" i="2" s="1"/>
  <c r="S230" i="2" s="1"/>
  <c r="B230" i="2"/>
  <c r="U229" i="2"/>
  <c r="R229" i="2" a="1"/>
  <c r="R229" i="2" s="1"/>
  <c r="S229" i="2" s="1"/>
  <c r="B229" i="2"/>
  <c r="AC228" i="2"/>
  <c r="AB228" i="2"/>
  <c r="AA228" i="2"/>
  <c r="U228" i="2"/>
  <c r="AD228" i="2" s="1"/>
  <c r="R228" i="2" a="1"/>
  <c r="R228" i="2" s="1"/>
  <c r="S228" i="2" s="1"/>
  <c r="B228" i="2"/>
  <c r="AC227" i="2"/>
  <c r="AB227" i="2"/>
  <c r="AA227" i="2"/>
  <c r="U227" i="2"/>
  <c r="Z227" i="2" s="1"/>
  <c r="R227" i="2"/>
  <c r="S227" i="2" s="1"/>
  <c r="R227" i="2" a="1"/>
  <c r="B227" i="2"/>
  <c r="U226" i="2"/>
  <c r="R226" i="2"/>
  <c r="S226" i="2" s="1"/>
  <c r="R226" i="2" a="1"/>
  <c r="B226" i="2"/>
  <c r="AD225" i="2"/>
  <c r="AC225" i="2"/>
  <c r="Y225" i="2"/>
  <c r="X225" i="2"/>
  <c r="W225" i="2"/>
  <c r="V225" i="2"/>
  <c r="U225" i="2"/>
  <c r="R225" i="2" a="1"/>
  <c r="R225" i="2" s="1"/>
  <c r="S225" i="2" s="1"/>
  <c r="B225" i="2"/>
  <c r="AD224" i="2"/>
  <c r="AC224" i="2"/>
  <c r="AA224" i="2"/>
  <c r="W224" i="2"/>
  <c r="U224" i="2"/>
  <c r="AB224" i="2" s="1"/>
  <c r="R224" i="2" a="1"/>
  <c r="R224" i="2" s="1"/>
  <c r="S224" i="2" s="1"/>
  <c r="B224" i="2"/>
  <c r="U223" i="2"/>
  <c r="AC223" i="2" s="1"/>
  <c r="R223" i="2" a="1"/>
  <c r="R223" i="2" s="1"/>
  <c r="S223" i="2" s="1"/>
  <c r="B223" i="2"/>
  <c r="AB222" i="2"/>
  <c r="AA222" i="2"/>
  <c r="Z222" i="2"/>
  <c r="Y222" i="2"/>
  <c r="X222" i="2"/>
  <c r="W222" i="2"/>
  <c r="V222" i="2"/>
  <c r="U222" i="2"/>
  <c r="AC222" i="2" s="1"/>
  <c r="R222" i="2" a="1"/>
  <c r="R222" i="2" s="1"/>
  <c r="S222" i="2" s="1"/>
  <c r="B222" i="2"/>
  <c r="U221" i="2"/>
  <c r="S221" i="2"/>
  <c r="R221" i="2" a="1"/>
  <c r="R221" i="2" s="1"/>
  <c r="B221" i="2"/>
  <c r="U220" i="2"/>
  <c r="R220" i="2" a="1"/>
  <c r="R220" i="2" s="1"/>
  <c r="S220" i="2" s="1"/>
  <c r="B220" i="2"/>
  <c r="AD219" i="2"/>
  <c r="U219" i="2"/>
  <c r="R219" i="2" a="1"/>
  <c r="R219" i="2" s="1"/>
  <c r="S219" i="2" s="1"/>
  <c r="B219" i="2"/>
  <c r="AD218" i="2"/>
  <c r="AB218" i="2"/>
  <c r="AA218" i="2"/>
  <c r="Z218" i="2"/>
  <c r="U218" i="2"/>
  <c r="R218" i="2" a="1"/>
  <c r="R218" i="2" s="1"/>
  <c r="S218" i="2" s="1"/>
  <c r="B218" i="2"/>
  <c r="AD217" i="2"/>
  <c r="X217" i="2"/>
  <c r="U217" i="2"/>
  <c r="Y217" i="2" s="1"/>
  <c r="R217" i="2" a="1"/>
  <c r="R217" i="2" s="1"/>
  <c r="S217" i="2" s="1"/>
  <c r="B217" i="2"/>
  <c r="AD216" i="2"/>
  <c r="AB216" i="2"/>
  <c r="Z216" i="2"/>
  <c r="U216" i="2"/>
  <c r="AC216" i="2" s="1"/>
  <c r="R216" i="2" a="1"/>
  <c r="R216" i="2" s="1"/>
  <c r="S216" i="2" s="1"/>
  <c r="B216" i="2"/>
  <c r="AA215" i="2"/>
  <c r="Z215" i="2"/>
  <c r="Y215" i="2"/>
  <c r="V215" i="2"/>
  <c r="U215" i="2"/>
  <c r="W215" i="2" s="1"/>
  <c r="R215" i="2" a="1"/>
  <c r="R215" i="2" s="1"/>
  <c r="S215" i="2" s="1"/>
  <c r="B215" i="2"/>
  <c r="AD214" i="2"/>
  <c r="AB214" i="2"/>
  <c r="AA214" i="2"/>
  <c r="U214" i="2"/>
  <c r="Z214" i="2" s="1"/>
  <c r="R214" i="2"/>
  <c r="S214" i="2" s="1"/>
  <c r="R214" i="2" a="1"/>
  <c r="B214" i="2"/>
  <c r="U213" i="2"/>
  <c r="S213" i="2"/>
  <c r="R213" i="2" a="1"/>
  <c r="R213" i="2" s="1"/>
  <c r="B213" i="2"/>
  <c r="V212" i="2"/>
  <c r="U212" i="2"/>
  <c r="S212" i="2"/>
  <c r="R212" i="2"/>
  <c r="R212" i="2" a="1"/>
  <c r="B212" i="2"/>
  <c r="Z211" i="2"/>
  <c r="U211" i="2"/>
  <c r="AC211" i="2" s="1"/>
  <c r="S211" i="2"/>
  <c r="R211" i="2"/>
  <c r="R211" i="2" a="1"/>
  <c r="B211" i="2"/>
  <c r="AA210" i="2"/>
  <c r="Z210" i="2"/>
  <c r="Y210" i="2"/>
  <c r="X210" i="2"/>
  <c r="W210" i="2"/>
  <c r="U210" i="2"/>
  <c r="AC210" i="2" s="1"/>
  <c r="R210" i="2" a="1"/>
  <c r="R210" i="2" s="1"/>
  <c r="S210" i="2" s="1"/>
  <c r="B210" i="2"/>
  <c r="U209" i="2"/>
  <c r="AD209" i="2" s="1"/>
  <c r="R209" i="2" a="1"/>
  <c r="R209" i="2" s="1"/>
  <c r="S209" i="2" s="1"/>
  <c r="B209" i="2"/>
  <c r="Z208" i="2"/>
  <c r="X208" i="2"/>
  <c r="W208" i="2"/>
  <c r="V208" i="2"/>
  <c r="U208" i="2"/>
  <c r="Y208" i="2" s="1"/>
  <c r="R208" i="2" a="1"/>
  <c r="R208" i="2" s="1"/>
  <c r="S208" i="2" s="1"/>
  <c r="B208" i="2"/>
  <c r="X207" i="2"/>
  <c r="V207" i="2"/>
  <c r="U207" i="2"/>
  <c r="R207" i="2" a="1"/>
  <c r="R207" i="2" s="1"/>
  <c r="S207" i="2" s="1"/>
  <c r="B207" i="2"/>
  <c r="U206" i="2"/>
  <c r="R206" i="2" a="1"/>
  <c r="R206" i="2" s="1"/>
  <c r="S206" i="2" s="1"/>
  <c r="B206" i="2"/>
  <c r="U205" i="2"/>
  <c r="R205" i="2" a="1"/>
  <c r="R205" i="2" s="1"/>
  <c r="S205" i="2" s="1"/>
  <c r="B205" i="2"/>
  <c r="AD204" i="2"/>
  <c r="U204" i="2"/>
  <c r="R204" i="2" a="1"/>
  <c r="R204" i="2" s="1"/>
  <c r="S204" i="2" s="1"/>
  <c r="B204" i="2"/>
  <c r="AB203" i="2"/>
  <c r="AA203" i="2"/>
  <c r="Z203" i="2"/>
  <c r="U203" i="2"/>
  <c r="AD203" i="2" s="1"/>
  <c r="R203" i="2"/>
  <c r="S203" i="2" s="1"/>
  <c r="R203" i="2" a="1"/>
  <c r="B203" i="2"/>
  <c r="U202" i="2"/>
  <c r="R202" i="2" a="1"/>
  <c r="R202" i="2" s="1"/>
  <c r="S202" i="2" s="1"/>
  <c r="B202" i="2"/>
  <c r="U201" i="2"/>
  <c r="S201" i="2"/>
  <c r="R201" i="2"/>
  <c r="R201" i="2" a="1"/>
  <c r="B201" i="2"/>
  <c r="U200" i="2"/>
  <c r="AD200" i="2" s="1"/>
  <c r="R200" i="2" a="1"/>
  <c r="R200" i="2" s="1"/>
  <c r="S200" i="2" s="1"/>
  <c r="B200" i="2"/>
  <c r="Z199" i="2"/>
  <c r="Y199" i="2"/>
  <c r="X199" i="2"/>
  <c r="W199" i="2"/>
  <c r="U199" i="2"/>
  <c r="AD199" i="2" s="1"/>
  <c r="R199" i="2" a="1"/>
  <c r="R199" i="2" s="1"/>
  <c r="S199" i="2" s="1"/>
  <c r="B199" i="2"/>
  <c r="Z198" i="2"/>
  <c r="Y198" i="2"/>
  <c r="X198" i="2"/>
  <c r="V198" i="2"/>
  <c r="U198" i="2"/>
  <c r="AC198" i="2" s="1"/>
  <c r="R198" i="2" a="1"/>
  <c r="R198" i="2" s="1"/>
  <c r="S198" i="2" s="1"/>
  <c r="B198" i="2"/>
  <c r="AB197" i="2"/>
  <c r="X197" i="2"/>
  <c r="W197" i="2"/>
  <c r="V197" i="2"/>
  <c r="U197" i="2"/>
  <c r="AA197" i="2" s="1"/>
  <c r="R197" i="2" a="1"/>
  <c r="R197" i="2" s="1"/>
  <c r="S197" i="2" s="1"/>
  <c r="B197" i="2"/>
  <c r="AD196" i="2"/>
  <c r="AC196" i="2"/>
  <c r="Z196" i="2"/>
  <c r="V196" i="2"/>
  <c r="U196" i="2"/>
  <c r="AB196" i="2" s="1"/>
  <c r="R196" i="2" a="1"/>
  <c r="R196" i="2" s="1"/>
  <c r="S196" i="2" s="1"/>
  <c r="B196" i="2"/>
  <c r="AB195" i="2"/>
  <c r="AA195" i="2"/>
  <c r="Z195" i="2"/>
  <c r="Y195" i="2"/>
  <c r="U195" i="2"/>
  <c r="AD195" i="2" s="1"/>
  <c r="R195" i="2" a="1"/>
  <c r="R195" i="2" s="1"/>
  <c r="S195" i="2" s="1"/>
  <c r="B195" i="2"/>
  <c r="U194" i="2"/>
  <c r="R194" i="2" a="1"/>
  <c r="R194" i="2" s="1"/>
  <c r="S194" i="2" s="1"/>
  <c r="B194" i="2"/>
  <c r="AD193" i="2"/>
  <c r="U193" i="2"/>
  <c r="R193" i="2" a="1"/>
  <c r="R193" i="2" s="1"/>
  <c r="S193" i="2" s="1"/>
  <c r="B193" i="2"/>
  <c r="V192" i="2"/>
  <c r="U192" i="2"/>
  <c r="AB192" i="2" s="1"/>
  <c r="S192" i="2"/>
  <c r="R192" i="2" a="1"/>
  <c r="R192" i="2" s="1"/>
  <c r="B192" i="2"/>
  <c r="U191" i="2"/>
  <c r="R191" i="2" a="1"/>
  <c r="R191" i="2" s="1"/>
  <c r="S191" i="2" s="1"/>
  <c r="B191" i="2"/>
  <c r="V190" i="2"/>
  <c r="U190" i="2"/>
  <c r="R190" i="2" a="1"/>
  <c r="R190" i="2" s="1"/>
  <c r="S190" i="2" s="1"/>
  <c r="B190" i="2"/>
  <c r="U189" i="2"/>
  <c r="R189" i="2"/>
  <c r="S189" i="2" s="1"/>
  <c r="R189" i="2" a="1"/>
  <c r="B189" i="2"/>
  <c r="V188" i="2"/>
  <c r="U188" i="2"/>
  <c r="R188" i="2" a="1"/>
  <c r="R188" i="2" s="1"/>
  <c r="S188" i="2" s="1"/>
  <c r="B188" i="2"/>
  <c r="U187" i="2"/>
  <c r="X187" i="2" s="1"/>
  <c r="R187" i="2" a="1"/>
  <c r="R187" i="2" s="1"/>
  <c r="S187" i="2" s="1"/>
  <c r="B187" i="2"/>
  <c r="X186" i="2"/>
  <c r="V186" i="2"/>
  <c r="U186" i="2"/>
  <c r="R186" i="2" a="1"/>
  <c r="R186" i="2" s="1"/>
  <c r="S186" i="2" s="1"/>
  <c r="B186" i="2"/>
  <c r="U185" i="2"/>
  <c r="S185" i="2"/>
  <c r="R185" i="2"/>
  <c r="R185" i="2" a="1"/>
  <c r="B185" i="2"/>
  <c r="U184" i="2"/>
  <c r="AD184" i="2" s="1"/>
  <c r="R184" i="2" a="1"/>
  <c r="R184" i="2" s="1"/>
  <c r="S184" i="2" s="1"/>
  <c r="B184" i="2"/>
  <c r="Y183" i="2"/>
  <c r="X183" i="2"/>
  <c r="U183" i="2"/>
  <c r="W183" i="2" s="1"/>
  <c r="R183" i="2" a="1"/>
  <c r="R183" i="2" s="1"/>
  <c r="S183" i="2" s="1"/>
  <c r="B183" i="2"/>
  <c r="AD182" i="2"/>
  <c r="Z182" i="2"/>
  <c r="Y182" i="2"/>
  <c r="X182" i="2"/>
  <c r="U182" i="2"/>
  <c r="AC182" i="2" s="1"/>
  <c r="R182" i="2" a="1"/>
  <c r="R182" i="2" s="1"/>
  <c r="S182" i="2" s="1"/>
  <c r="B182" i="2"/>
  <c r="AD181" i="2"/>
  <c r="AB181" i="2"/>
  <c r="X181" i="2"/>
  <c r="U181" i="2"/>
  <c r="AA181" i="2" s="1"/>
  <c r="R181" i="2"/>
  <c r="S181" i="2" s="1"/>
  <c r="R181" i="2" a="1"/>
  <c r="B181" i="2"/>
  <c r="AD180" i="2"/>
  <c r="AC180" i="2"/>
  <c r="Z180" i="2"/>
  <c r="U180" i="2"/>
  <c r="AB180" i="2" s="1"/>
  <c r="R180" i="2" a="1"/>
  <c r="R180" i="2" s="1"/>
  <c r="S180" i="2" s="1"/>
  <c r="B180" i="2"/>
  <c r="U179" i="2"/>
  <c r="AB179" i="2" s="1"/>
  <c r="R179" i="2" a="1"/>
  <c r="R179" i="2" s="1"/>
  <c r="S179" i="2" s="1"/>
  <c r="B179" i="2"/>
  <c r="V178" i="2"/>
  <c r="U178" i="2"/>
  <c r="R178" i="2" a="1"/>
  <c r="R178" i="2" s="1"/>
  <c r="S178" i="2" s="1"/>
  <c r="B178" i="2"/>
  <c r="V177" i="2"/>
  <c r="U177" i="2"/>
  <c r="S177" i="2"/>
  <c r="R177" i="2"/>
  <c r="R177" i="2" a="1"/>
  <c r="B177" i="2"/>
  <c r="U176" i="2"/>
  <c r="Z176" i="2" s="1"/>
  <c r="R176" i="2" a="1"/>
  <c r="R176" i="2" s="1"/>
  <c r="S176" i="2" s="1"/>
  <c r="B176" i="2"/>
  <c r="Y175" i="2"/>
  <c r="X175" i="2"/>
  <c r="W175" i="2"/>
  <c r="U175" i="2"/>
  <c r="R175" i="2" a="1"/>
  <c r="R175" i="2" s="1"/>
  <c r="S175" i="2" s="1"/>
  <c r="B175" i="2"/>
  <c r="AD174" i="2"/>
  <c r="Z174" i="2"/>
  <c r="Y174" i="2"/>
  <c r="X174" i="2"/>
  <c r="V174" i="2"/>
  <c r="U174" i="2"/>
  <c r="AC174" i="2" s="1"/>
  <c r="R174" i="2" a="1"/>
  <c r="R174" i="2" s="1"/>
  <c r="S174" i="2" s="1"/>
  <c r="B174" i="2"/>
  <c r="AD173" i="2"/>
  <c r="AB173" i="2"/>
  <c r="X173" i="2"/>
  <c r="W173" i="2"/>
  <c r="V173" i="2"/>
  <c r="U173" i="2"/>
  <c r="AA173" i="2" s="1"/>
  <c r="R173" i="2" a="1"/>
  <c r="R173" i="2" s="1"/>
  <c r="S173" i="2" s="1"/>
  <c r="B173" i="2"/>
  <c r="U172" i="2"/>
  <c r="S172" i="2"/>
  <c r="R172" i="2" a="1"/>
  <c r="R172" i="2" s="1"/>
  <c r="B172" i="2"/>
  <c r="Z171" i="2"/>
  <c r="Y171" i="2"/>
  <c r="X171" i="2"/>
  <c r="W171" i="2"/>
  <c r="U171" i="2"/>
  <c r="AD171" i="2" s="1"/>
  <c r="R171" i="2" a="1"/>
  <c r="R171" i="2" s="1"/>
  <c r="S171" i="2" s="1"/>
  <c r="B171" i="2"/>
  <c r="Z170" i="2"/>
  <c r="Y170" i="2"/>
  <c r="X170" i="2"/>
  <c r="V170" i="2"/>
  <c r="U170" i="2"/>
  <c r="AC170" i="2" s="1"/>
  <c r="R170" i="2" a="1"/>
  <c r="R170" i="2" s="1"/>
  <c r="S170" i="2" s="1"/>
  <c r="B170" i="2"/>
  <c r="AB169" i="2"/>
  <c r="X169" i="2"/>
  <c r="W169" i="2"/>
  <c r="V169" i="2"/>
  <c r="U169" i="2"/>
  <c r="AA169" i="2" s="1"/>
  <c r="R169" i="2"/>
  <c r="S169" i="2" s="1"/>
  <c r="R169" i="2" a="1"/>
  <c r="B169" i="2"/>
  <c r="U168" i="2"/>
  <c r="AD168" i="2" s="1"/>
  <c r="R168" i="2" a="1"/>
  <c r="R168" i="2" s="1"/>
  <c r="S168" i="2" s="1"/>
  <c r="B168" i="2"/>
  <c r="Z167" i="2"/>
  <c r="Y167" i="2"/>
  <c r="X167" i="2"/>
  <c r="W167" i="2"/>
  <c r="U167" i="2"/>
  <c r="AD167" i="2" s="1"/>
  <c r="R167" i="2"/>
  <c r="S167" i="2" s="1"/>
  <c r="R167" i="2" a="1"/>
  <c r="B167" i="2"/>
  <c r="AD166" i="2"/>
  <c r="Z166" i="2"/>
  <c r="Y166" i="2"/>
  <c r="X166" i="2"/>
  <c r="U166" i="2"/>
  <c r="AC166" i="2" s="1"/>
  <c r="R166" i="2" a="1"/>
  <c r="R166" i="2" s="1"/>
  <c r="S166" i="2" s="1"/>
  <c r="B166" i="2"/>
  <c r="AD165" i="2"/>
  <c r="AB165" i="2"/>
  <c r="X165" i="2"/>
  <c r="W165" i="2"/>
  <c r="U165" i="2"/>
  <c r="AA165" i="2" s="1"/>
  <c r="R165" i="2" a="1"/>
  <c r="R165" i="2" s="1"/>
  <c r="S165" i="2" s="1"/>
  <c r="B165" i="2"/>
  <c r="AC164" i="2"/>
  <c r="AB164" i="2"/>
  <c r="U164" i="2"/>
  <c r="AD164" i="2" s="1"/>
  <c r="R164" i="2" a="1"/>
  <c r="R164" i="2" s="1"/>
  <c r="S164" i="2" s="1"/>
  <c r="B164" i="2"/>
  <c r="AB163" i="2"/>
  <c r="AA163" i="2"/>
  <c r="Z163" i="2"/>
  <c r="Y163" i="2"/>
  <c r="U163" i="2"/>
  <c r="AD163" i="2" s="1"/>
  <c r="R163" i="2" a="1"/>
  <c r="R163" i="2" s="1"/>
  <c r="S163" i="2" s="1"/>
  <c r="B163" i="2"/>
  <c r="AD162" i="2"/>
  <c r="Z162" i="2"/>
  <c r="Y162" i="2"/>
  <c r="U162" i="2"/>
  <c r="AC162" i="2" s="1"/>
  <c r="R162" i="2" a="1"/>
  <c r="R162" i="2" s="1"/>
  <c r="S162" i="2" s="1"/>
  <c r="B162" i="2"/>
  <c r="AD161" i="2"/>
  <c r="AB161" i="2"/>
  <c r="U161" i="2"/>
  <c r="AA161" i="2" s="1"/>
  <c r="R161" i="2"/>
  <c r="S161" i="2" s="1"/>
  <c r="R161" i="2" a="1"/>
  <c r="B161" i="2"/>
  <c r="U160" i="2"/>
  <c r="R160" i="2" a="1"/>
  <c r="R160" i="2" s="1"/>
  <c r="S160" i="2" s="1"/>
  <c r="B160" i="2"/>
  <c r="U159" i="2"/>
  <c r="R159" i="2" a="1"/>
  <c r="R159" i="2" s="1"/>
  <c r="S159" i="2" s="1"/>
  <c r="B159" i="2"/>
  <c r="U158" i="2"/>
  <c r="R158" i="2" a="1"/>
  <c r="R158" i="2" s="1"/>
  <c r="S158" i="2" s="1"/>
  <c r="B158" i="2"/>
  <c r="V157" i="2"/>
  <c r="U157" i="2"/>
  <c r="R157" i="2" a="1"/>
  <c r="R157" i="2" s="1"/>
  <c r="S157" i="2" s="1"/>
  <c r="B157" i="2"/>
  <c r="U156" i="2"/>
  <c r="AC156" i="2" s="1"/>
  <c r="S156" i="2"/>
  <c r="R156" i="2" a="1"/>
  <c r="R156" i="2" s="1"/>
  <c r="B156" i="2"/>
  <c r="AB155" i="2"/>
  <c r="Y155" i="2"/>
  <c r="X155" i="2"/>
  <c r="U155" i="2"/>
  <c r="W155" i="2" s="1"/>
  <c r="R155" i="2" a="1"/>
  <c r="R155" i="2" s="1"/>
  <c r="S155" i="2" s="1"/>
  <c r="B155" i="2"/>
  <c r="Y154" i="2"/>
  <c r="X154" i="2"/>
  <c r="V154" i="2"/>
  <c r="U154" i="2"/>
  <c r="R154" i="2" a="1"/>
  <c r="R154" i="2" s="1"/>
  <c r="S154" i="2" s="1"/>
  <c r="B154" i="2"/>
  <c r="V153" i="2"/>
  <c r="U153" i="2"/>
  <c r="R153" i="2"/>
  <c r="S153" i="2" s="1"/>
  <c r="R153" i="2" a="1"/>
  <c r="B153" i="2"/>
  <c r="U152" i="2"/>
  <c r="R152" i="2" a="1"/>
  <c r="R152" i="2" s="1"/>
  <c r="S152" i="2" s="1"/>
  <c r="B152" i="2"/>
  <c r="AB151" i="2"/>
  <c r="U151" i="2"/>
  <c r="R151" i="2" a="1"/>
  <c r="R151" i="2" s="1"/>
  <c r="S151" i="2" s="1"/>
  <c r="B151" i="2"/>
  <c r="Z150" i="2"/>
  <c r="Y150" i="2"/>
  <c r="X150" i="2"/>
  <c r="V150" i="2"/>
  <c r="U150" i="2"/>
  <c r="R150" i="2" a="1"/>
  <c r="R150" i="2" s="1"/>
  <c r="S150" i="2" s="1"/>
  <c r="B150" i="2"/>
  <c r="AB149" i="2"/>
  <c r="X149" i="2"/>
  <c r="U149" i="2"/>
  <c r="W149" i="2" s="1"/>
  <c r="R149" i="2"/>
  <c r="S149" i="2" s="1"/>
  <c r="R149" i="2" a="1"/>
  <c r="B149" i="2"/>
  <c r="U148" i="2"/>
  <c r="R148" i="2" a="1"/>
  <c r="R148" i="2" s="1"/>
  <c r="S148" i="2" s="1"/>
  <c r="B148" i="2"/>
  <c r="AA147" i="2"/>
  <c r="Y147" i="2"/>
  <c r="X147" i="2"/>
  <c r="W147" i="2"/>
  <c r="U147" i="2"/>
  <c r="R147" i="2"/>
  <c r="S147" i="2" s="1"/>
  <c r="R147" i="2" a="1"/>
  <c r="B147" i="2"/>
  <c r="AD146" i="2"/>
  <c r="Z146" i="2"/>
  <c r="Y146" i="2"/>
  <c r="U146" i="2"/>
  <c r="AC146" i="2" s="1"/>
  <c r="R146" i="2" a="1"/>
  <c r="R146" i="2" s="1"/>
  <c r="S146" i="2" s="1"/>
  <c r="B146" i="2"/>
  <c r="AD145" i="2"/>
  <c r="AB145" i="2"/>
  <c r="X145" i="2"/>
  <c r="U145" i="2"/>
  <c r="AA145" i="2" s="1"/>
  <c r="R145" i="2" a="1"/>
  <c r="R145" i="2" s="1"/>
  <c r="S145" i="2" s="1"/>
  <c r="B145" i="2"/>
  <c r="AD144" i="2"/>
  <c r="AC144" i="2"/>
  <c r="AB144" i="2"/>
  <c r="Z144" i="2"/>
  <c r="V144" i="2"/>
  <c r="U144" i="2"/>
  <c r="R144" i="2" a="1"/>
  <c r="R144" i="2" s="1"/>
  <c r="S144" i="2" s="1"/>
  <c r="B144" i="2"/>
  <c r="AB143" i="2"/>
  <c r="AA143" i="2"/>
  <c r="Z143" i="2"/>
  <c r="Y143" i="2"/>
  <c r="X143" i="2"/>
  <c r="U143" i="2"/>
  <c r="R143" i="2" a="1"/>
  <c r="R143" i="2" s="1"/>
  <c r="S143" i="2" s="1"/>
  <c r="B143" i="2"/>
  <c r="AD142" i="2"/>
  <c r="Z142" i="2"/>
  <c r="U142" i="2"/>
  <c r="Y142" i="2" s="1"/>
  <c r="R142" i="2" a="1"/>
  <c r="R142" i="2" s="1"/>
  <c r="S142" i="2" s="1"/>
  <c r="B142" i="2"/>
  <c r="AD141" i="2"/>
  <c r="AB141" i="2"/>
  <c r="X141" i="2"/>
  <c r="U141" i="2"/>
  <c r="W141" i="2" s="1"/>
  <c r="R141" i="2" a="1"/>
  <c r="R141" i="2" s="1"/>
  <c r="S141" i="2" s="1"/>
  <c r="B141" i="2"/>
  <c r="U140" i="2"/>
  <c r="S140" i="2"/>
  <c r="R140" i="2" a="1"/>
  <c r="R140" i="2" s="1"/>
  <c r="B140" i="2"/>
  <c r="AB139" i="2"/>
  <c r="AA139" i="2"/>
  <c r="Z139" i="2"/>
  <c r="Y139" i="2"/>
  <c r="X139" i="2"/>
  <c r="W139" i="2"/>
  <c r="U139" i="2"/>
  <c r="AD139" i="2" s="1"/>
  <c r="R139" i="2" a="1"/>
  <c r="R139" i="2" s="1"/>
  <c r="S139" i="2" s="1"/>
  <c r="B139" i="2"/>
  <c r="AD138" i="2"/>
  <c r="Z138" i="2"/>
  <c r="Y138" i="2"/>
  <c r="X138" i="2"/>
  <c r="V138" i="2"/>
  <c r="U138" i="2"/>
  <c r="AC138" i="2" s="1"/>
  <c r="R138" i="2" a="1"/>
  <c r="R138" i="2" s="1"/>
  <c r="S138" i="2" s="1"/>
  <c r="B138" i="2"/>
  <c r="AD137" i="2"/>
  <c r="AB137" i="2"/>
  <c r="X137" i="2"/>
  <c r="W137" i="2"/>
  <c r="V137" i="2"/>
  <c r="U137" i="2"/>
  <c r="AA137" i="2" s="1"/>
  <c r="R137" i="2"/>
  <c r="S137" i="2" s="1"/>
  <c r="R137" i="2" a="1"/>
  <c r="B137" i="2"/>
  <c r="Z136" i="2"/>
  <c r="V136" i="2"/>
  <c r="U136" i="2"/>
  <c r="R136" i="2" a="1"/>
  <c r="R136" i="2" s="1"/>
  <c r="S136" i="2" s="1"/>
  <c r="B136" i="2"/>
  <c r="AB135" i="2"/>
  <c r="AA135" i="2"/>
  <c r="Z135" i="2"/>
  <c r="Y135" i="2"/>
  <c r="X135" i="2"/>
  <c r="W135" i="2"/>
  <c r="U135" i="2"/>
  <c r="AD135" i="2" s="1"/>
  <c r="R135" i="2" a="1"/>
  <c r="R135" i="2" s="1"/>
  <c r="S135" i="2" s="1"/>
  <c r="B135" i="2"/>
  <c r="AD134" i="2"/>
  <c r="Z134" i="2"/>
  <c r="Y134" i="2"/>
  <c r="X134" i="2"/>
  <c r="V134" i="2"/>
  <c r="U134" i="2"/>
  <c r="AC134" i="2" s="1"/>
  <c r="R134" i="2" a="1"/>
  <c r="R134" i="2" s="1"/>
  <c r="S134" i="2" s="1"/>
  <c r="B134" i="2"/>
  <c r="AD133" i="2"/>
  <c r="AB133" i="2"/>
  <c r="X133" i="2"/>
  <c r="W133" i="2"/>
  <c r="V133" i="2"/>
  <c r="U133" i="2"/>
  <c r="AA133" i="2" s="1"/>
  <c r="R133" i="2"/>
  <c r="S133" i="2" s="1"/>
  <c r="R133" i="2" a="1"/>
  <c r="B133" i="2"/>
  <c r="U132" i="2"/>
  <c r="AC132" i="2" s="1"/>
  <c r="S132" i="2"/>
  <c r="R132" i="2" a="1"/>
  <c r="R132" i="2" s="1"/>
  <c r="B132" i="2"/>
  <c r="AB131" i="2"/>
  <c r="AA131" i="2"/>
  <c r="Z131" i="2"/>
  <c r="Y131" i="2"/>
  <c r="X131" i="2"/>
  <c r="W131" i="2"/>
  <c r="U131" i="2"/>
  <c r="AD131" i="2" s="1"/>
  <c r="R131" i="2" a="1"/>
  <c r="R131" i="2" s="1"/>
  <c r="S131" i="2" s="1"/>
  <c r="B131" i="2"/>
  <c r="AD130" i="2"/>
  <c r="Z130" i="2"/>
  <c r="Y130" i="2"/>
  <c r="X130" i="2"/>
  <c r="U130" i="2"/>
  <c r="R130" i="2" a="1"/>
  <c r="R130" i="2" s="1"/>
  <c r="S130" i="2" s="1"/>
  <c r="B130" i="2"/>
  <c r="W129" i="2"/>
  <c r="U129" i="2"/>
  <c r="R129" i="2" a="1"/>
  <c r="R129" i="2" s="1"/>
  <c r="S129" i="2" s="1"/>
  <c r="B129" i="2"/>
  <c r="AD128" i="2"/>
  <c r="AC128" i="2"/>
  <c r="Z128" i="2"/>
  <c r="V128" i="2"/>
  <c r="U128" i="2"/>
  <c r="AB128" i="2" s="1"/>
  <c r="R128" i="2" a="1"/>
  <c r="R128" i="2" s="1"/>
  <c r="S128" i="2" s="1"/>
  <c r="B128" i="2"/>
  <c r="AA127" i="2"/>
  <c r="Y127" i="2"/>
  <c r="X127" i="2"/>
  <c r="W127" i="2"/>
  <c r="U127" i="2"/>
  <c r="R127" i="2" a="1"/>
  <c r="R127" i="2" s="1"/>
  <c r="S127" i="2" s="1"/>
  <c r="B127" i="2"/>
  <c r="Y126" i="2"/>
  <c r="X126" i="2"/>
  <c r="V126" i="2"/>
  <c r="U126" i="2"/>
  <c r="R126" i="2" a="1"/>
  <c r="R126" i="2" s="1"/>
  <c r="S126" i="2" s="1"/>
  <c r="B126" i="2"/>
  <c r="U125" i="2"/>
  <c r="S125" i="2"/>
  <c r="R125" i="2" a="1"/>
  <c r="R125" i="2" s="1"/>
  <c r="B125" i="2"/>
  <c r="U124" i="2"/>
  <c r="S124" i="2"/>
  <c r="R124" i="2" a="1"/>
  <c r="R124" i="2" s="1"/>
  <c r="B124" i="2"/>
  <c r="X123" i="2"/>
  <c r="W123" i="2"/>
  <c r="U123" i="2"/>
  <c r="R123" i="2" a="1"/>
  <c r="R123" i="2" s="1"/>
  <c r="S123" i="2" s="1"/>
  <c r="B123" i="2"/>
  <c r="U122" i="2"/>
  <c r="R122" i="2" a="1"/>
  <c r="R122" i="2" s="1"/>
  <c r="S122" i="2" s="1"/>
  <c r="B122" i="2"/>
  <c r="U121" i="2"/>
  <c r="R121" i="2"/>
  <c r="S121" i="2" s="1"/>
  <c r="R121" i="2" a="1"/>
  <c r="B121" i="2"/>
  <c r="Z120" i="2"/>
  <c r="V120" i="2"/>
  <c r="U120" i="2"/>
  <c r="R120" i="2" a="1"/>
  <c r="R120" i="2" s="1"/>
  <c r="S120" i="2" s="1"/>
  <c r="B120" i="2"/>
  <c r="AB119" i="2"/>
  <c r="Z119" i="2"/>
  <c r="Y119" i="2"/>
  <c r="X119" i="2"/>
  <c r="W119" i="2"/>
  <c r="U119" i="2"/>
  <c r="R119" i="2" a="1"/>
  <c r="R119" i="2" s="1"/>
  <c r="S119" i="2" s="1"/>
  <c r="B119" i="2"/>
  <c r="Z118" i="2"/>
  <c r="Y118" i="2"/>
  <c r="U118" i="2"/>
  <c r="X118" i="2" s="1"/>
  <c r="R118" i="2" a="1"/>
  <c r="R118" i="2" s="1"/>
  <c r="S118" i="2" s="1"/>
  <c r="B118" i="2"/>
  <c r="AB117" i="2"/>
  <c r="X117" i="2"/>
  <c r="W117" i="2"/>
  <c r="U117" i="2"/>
  <c r="V117" i="2" s="1"/>
  <c r="S117" i="2"/>
  <c r="R117" i="2"/>
  <c r="R117" i="2" a="1"/>
  <c r="B117" i="2"/>
  <c r="U116" i="2"/>
  <c r="S116" i="2"/>
  <c r="R116" i="2" a="1"/>
  <c r="R116" i="2" s="1"/>
  <c r="B116" i="2"/>
  <c r="U115" i="2"/>
  <c r="R115" i="2" a="1"/>
  <c r="R115" i="2" s="1"/>
  <c r="S115" i="2" s="1"/>
  <c r="B115" i="2"/>
  <c r="AD114" i="2"/>
  <c r="Z114" i="2"/>
  <c r="Y114" i="2"/>
  <c r="X114" i="2"/>
  <c r="U114" i="2"/>
  <c r="AC114" i="2" s="1"/>
  <c r="R114" i="2" a="1"/>
  <c r="R114" i="2" s="1"/>
  <c r="S114" i="2" s="1"/>
  <c r="B114" i="2"/>
  <c r="AD113" i="2"/>
  <c r="AB113" i="2"/>
  <c r="X113" i="2"/>
  <c r="W113" i="2"/>
  <c r="U113" i="2"/>
  <c r="AA113" i="2" s="1"/>
  <c r="S113" i="2"/>
  <c r="R113" i="2" a="1"/>
  <c r="R113" i="2" s="1"/>
  <c r="B113" i="2"/>
  <c r="AD112" i="2"/>
  <c r="AC112" i="2"/>
  <c r="AB112" i="2"/>
  <c r="U112" i="2"/>
  <c r="V112" i="2" s="1"/>
  <c r="R112" i="2" a="1"/>
  <c r="R112" i="2" s="1"/>
  <c r="S112" i="2" s="1"/>
  <c r="B112" i="2"/>
  <c r="AB111" i="2"/>
  <c r="AA111" i="2"/>
  <c r="Z111" i="2"/>
  <c r="Y111" i="2"/>
  <c r="X111" i="2"/>
  <c r="W111" i="2"/>
  <c r="U111" i="2"/>
  <c r="AD111" i="2" s="1"/>
  <c r="R111" i="2" a="1"/>
  <c r="R111" i="2" s="1"/>
  <c r="S111" i="2" s="1"/>
  <c r="B111" i="2"/>
  <c r="AD110" i="2"/>
  <c r="Z110" i="2"/>
  <c r="Y110" i="2"/>
  <c r="X110" i="2"/>
  <c r="V110" i="2"/>
  <c r="U110" i="2"/>
  <c r="AC110" i="2" s="1"/>
  <c r="R110" i="2" a="1"/>
  <c r="R110" i="2" s="1"/>
  <c r="S110" i="2" s="1"/>
  <c r="B110" i="2"/>
  <c r="AD109" i="2"/>
  <c r="AB109" i="2"/>
  <c r="X109" i="2"/>
  <c r="W109" i="2"/>
  <c r="V109" i="2"/>
  <c r="U109" i="2"/>
  <c r="AA109" i="2" s="1"/>
  <c r="R109" i="2" a="1"/>
  <c r="R109" i="2" s="1"/>
  <c r="S109" i="2" s="1"/>
  <c r="B109" i="2"/>
  <c r="U108" i="2"/>
  <c r="R108" i="2" a="1"/>
  <c r="R108" i="2" s="1"/>
  <c r="S108" i="2" s="1"/>
  <c r="B108" i="2"/>
  <c r="AB107" i="2"/>
  <c r="AA107" i="2"/>
  <c r="Z107" i="2"/>
  <c r="Y107" i="2"/>
  <c r="U107" i="2"/>
  <c r="AD107" i="2" s="1"/>
  <c r="R107" i="2" a="1"/>
  <c r="R107" i="2" s="1"/>
  <c r="S107" i="2" s="1"/>
  <c r="B107" i="2"/>
  <c r="AD106" i="2"/>
  <c r="Z106" i="2"/>
  <c r="Y106" i="2"/>
  <c r="X106" i="2"/>
  <c r="V106" i="2"/>
  <c r="U106" i="2"/>
  <c r="AC106" i="2" s="1"/>
  <c r="R106" i="2" a="1"/>
  <c r="R106" i="2" s="1"/>
  <c r="S106" i="2" s="1"/>
  <c r="B106" i="2"/>
  <c r="AD105" i="2"/>
  <c r="AB105" i="2"/>
  <c r="X105" i="2"/>
  <c r="W105" i="2"/>
  <c r="V105" i="2"/>
  <c r="U105" i="2"/>
  <c r="AA105" i="2" s="1"/>
  <c r="R105" i="2" a="1"/>
  <c r="R105" i="2" s="1"/>
  <c r="S105" i="2" s="1"/>
  <c r="B105" i="2"/>
  <c r="U104" i="2"/>
  <c r="V104" i="2" s="1"/>
  <c r="R104" i="2" a="1"/>
  <c r="R104" i="2" s="1"/>
  <c r="S104" i="2" s="1"/>
  <c r="B104" i="2"/>
  <c r="U103" i="2"/>
  <c r="AB103" i="2" s="1"/>
  <c r="R103" i="2" a="1"/>
  <c r="R103" i="2" s="1"/>
  <c r="S103" i="2" s="1"/>
  <c r="B103" i="2"/>
  <c r="U102" i="2"/>
  <c r="R102" i="2" a="1"/>
  <c r="R102" i="2" s="1"/>
  <c r="S102" i="2" s="1"/>
  <c r="B102" i="2"/>
  <c r="U101" i="2"/>
  <c r="R101" i="2"/>
  <c r="S101" i="2" s="1"/>
  <c r="R101" i="2" a="1"/>
  <c r="B101" i="2"/>
  <c r="U100" i="2"/>
  <c r="R100" i="2" a="1"/>
  <c r="R100" i="2" s="1"/>
  <c r="S100" i="2" s="1"/>
  <c r="B100" i="2"/>
  <c r="U99" i="2"/>
  <c r="S99" i="2"/>
  <c r="R99" i="2"/>
  <c r="R99" i="2" a="1"/>
  <c r="B99" i="2"/>
  <c r="U98" i="2"/>
  <c r="R98" i="2" a="1"/>
  <c r="R98" i="2" s="1"/>
  <c r="S98" i="2" s="1"/>
  <c r="B98" i="2"/>
  <c r="U97" i="2"/>
  <c r="X97" i="2" s="1"/>
  <c r="R97" i="2" a="1"/>
  <c r="R97" i="2" s="1"/>
  <c r="S97" i="2" s="1"/>
  <c r="B97" i="2"/>
  <c r="AC96" i="2"/>
  <c r="AB96" i="2"/>
  <c r="U96" i="2"/>
  <c r="AD96" i="2" s="1"/>
  <c r="R96" i="2" a="1"/>
  <c r="R96" i="2" s="1"/>
  <c r="S96" i="2" s="1"/>
  <c r="B96" i="2"/>
  <c r="U95" i="2"/>
  <c r="R95" i="2" a="1"/>
  <c r="R95" i="2" s="1"/>
  <c r="S95" i="2" s="1"/>
  <c r="B95" i="2"/>
  <c r="Z94" i="2"/>
  <c r="Y94" i="2"/>
  <c r="X94" i="2"/>
  <c r="V94" i="2"/>
  <c r="U94" i="2"/>
  <c r="AC94" i="2" s="1"/>
  <c r="R94" i="2" a="1"/>
  <c r="R94" i="2" s="1"/>
  <c r="S94" i="2" s="1"/>
  <c r="B94" i="2"/>
  <c r="AB93" i="2"/>
  <c r="X93" i="2"/>
  <c r="W93" i="2"/>
  <c r="V93" i="2"/>
  <c r="U93" i="2"/>
  <c r="AA93" i="2" s="1"/>
  <c r="R93" i="2"/>
  <c r="S93" i="2" s="1"/>
  <c r="R93" i="2" a="1"/>
  <c r="B93" i="2"/>
  <c r="AD92" i="2"/>
  <c r="AC92" i="2"/>
  <c r="Z92" i="2"/>
  <c r="U92" i="2"/>
  <c r="AB92" i="2" s="1"/>
  <c r="R92" i="2" a="1"/>
  <c r="R92" i="2" s="1"/>
  <c r="S92" i="2" s="1"/>
  <c r="B92" i="2"/>
  <c r="AB91" i="2"/>
  <c r="AA91" i="2"/>
  <c r="Z91" i="2"/>
  <c r="Y91" i="2"/>
  <c r="U91" i="2"/>
  <c r="AD91" i="2" s="1"/>
  <c r="R91" i="2" a="1"/>
  <c r="R91" i="2" s="1"/>
  <c r="S91" i="2" s="1"/>
  <c r="B91" i="2"/>
  <c r="U90" i="2"/>
  <c r="R90" i="2" a="1"/>
  <c r="R90" i="2" s="1"/>
  <c r="S90" i="2" s="1"/>
  <c r="B90" i="2"/>
  <c r="U89" i="2"/>
  <c r="R89" i="2"/>
  <c r="S89" i="2" s="1"/>
  <c r="R89" i="2" a="1"/>
  <c r="B89" i="2"/>
  <c r="AB88" i="2"/>
  <c r="Z88" i="2"/>
  <c r="U88" i="2"/>
  <c r="R88" i="2" a="1"/>
  <c r="R88" i="2" s="1"/>
  <c r="S88" i="2" s="1"/>
  <c r="B88" i="2"/>
  <c r="AB87" i="2"/>
  <c r="W87" i="2"/>
  <c r="U87" i="2"/>
  <c r="R87" i="2" a="1"/>
  <c r="R87" i="2" s="1"/>
  <c r="S87" i="2" s="1"/>
  <c r="B87" i="2"/>
  <c r="U86" i="2"/>
  <c r="R86" i="2" a="1"/>
  <c r="R86" i="2" s="1"/>
  <c r="S86" i="2" s="1"/>
  <c r="B86" i="2"/>
  <c r="V85" i="2"/>
  <c r="U85" i="2"/>
  <c r="R85" i="2" a="1"/>
  <c r="R85" i="2" s="1"/>
  <c r="S85" i="2" s="1"/>
  <c r="B85" i="2"/>
  <c r="AD84" i="2"/>
  <c r="AC84" i="2"/>
  <c r="AA84" i="2"/>
  <c r="Z84" i="2"/>
  <c r="Y84" i="2"/>
  <c r="V84" i="2"/>
  <c r="U84" i="2"/>
  <c r="AB84" i="2" s="1"/>
  <c r="R84" i="2" a="1"/>
  <c r="R84" i="2" s="1"/>
  <c r="S84" i="2" s="1"/>
  <c r="B84" i="2"/>
  <c r="AB83" i="2"/>
  <c r="AA83" i="2"/>
  <c r="Z83" i="2"/>
  <c r="Y83" i="2"/>
  <c r="U83" i="2"/>
  <c r="AD83" i="2" s="1"/>
  <c r="R83" i="2" a="1"/>
  <c r="R83" i="2" s="1"/>
  <c r="S83" i="2" s="1"/>
  <c r="B83" i="2"/>
  <c r="AC82" i="2"/>
  <c r="Z82" i="2"/>
  <c r="Y82" i="2"/>
  <c r="X82" i="2"/>
  <c r="W82" i="2"/>
  <c r="V82" i="2"/>
  <c r="U82" i="2"/>
  <c r="AD82" i="2" s="1"/>
  <c r="R82" i="2" a="1"/>
  <c r="R82" i="2" s="1"/>
  <c r="S82" i="2" s="1"/>
  <c r="B82" i="2"/>
  <c r="AD81" i="2"/>
  <c r="AC81" i="2"/>
  <c r="U81" i="2"/>
  <c r="AB81" i="2" s="1"/>
  <c r="R81" i="2" a="1"/>
  <c r="R81" i="2" s="1"/>
  <c r="S81" i="2" s="1"/>
  <c r="B81" i="2"/>
  <c r="AD80" i="2"/>
  <c r="U80" i="2"/>
  <c r="Y80" i="2" s="1"/>
  <c r="R80" i="2" a="1"/>
  <c r="R80" i="2" s="1"/>
  <c r="S80" i="2" s="1"/>
  <c r="B80" i="2"/>
  <c r="U79" i="2"/>
  <c r="R79" i="2" a="1"/>
  <c r="R79" i="2" s="1"/>
  <c r="S79" i="2" s="1"/>
  <c r="B79" i="2"/>
  <c r="U78" i="2"/>
  <c r="R78" i="2" a="1"/>
  <c r="R78" i="2" s="1"/>
  <c r="S78" i="2" s="1"/>
  <c r="B78" i="2"/>
  <c r="AA77" i="2"/>
  <c r="U77" i="2"/>
  <c r="X77" i="2" s="1"/>
  <c r="R77" i="2"/>
  <c r="S77" i="2" s="1"/>
  <c r="R77" i="2" a="1"/>
  <c r="B77" i="2"/>
  <c r="U76" i="2"/>
  <c r="AB76" i="2" s="1"/>
  <c r="R76" i="2" a="1"/>
  <c r="R76" i="2" s="1"/>
  <c r="S76" i="2" s="1"/>
  <c r="B76" i="2"/>
  <c r="U75" i="2"/>
  <c r="R75" i="2" a="1"/>
  <c r="R75" i="2" s="1"/>
  <c r="S75" i="2" s="1"/>
  <c r="B75" i="2"/>
  <c r="AD74" i="2"/>
  <c r="AC74" i="2"/>
  <c r="Y74" i="2"/>
  <c r="X74" i="2"/>
  <c r="U74" i="2"/>
  <c r="Z74" i="2" s="1"/>
  <c r="R74" i="2" a="1"/>
  <c r="R74" i="2" s="1"/>
  <c r="S74" i="2" s="1"/>
  <c r="B74" i="2"/>
  <c r="AB73" i="2"/>
  <c r="V73" i="2"/>
  <c r="U73" i="2"/>
  <c r="AC73" i="2" s="1"/>
  <c r="R73" i="2"/>
  <c r="S73" i="2" s="1"/>
  <c r="R73" i="2" a="1"/>
  <c r="B73" i="2"/>
  <c r="AC72" i="2"/>
  <c r="AA72" i="2"/>
  <c r="Z72" i="2"/>
  <c r="Y72" i="2"/>
  <c r="V72" i="2"/>
  <c r="U72" i="2"/>
  <c r="AD72" i="2" s="1"/>
  <c r="R72" i="2" a="1"/>
  <c r="R72" i="2" s="1"/>
  <c r="S72" i="2" s="1"/>
  <c r="B72" i="2"/>
  <c r="AA71" i="2"/>
  <c r="Z71" i="2"/>
  <c r="Y71" i="2"/>
  <c r="X71" i="2"/>
  <c r="U71" i="2"/>
  <c r="AD71" i="2" s="1"/>
  <c r="S71" i="2"/>
  <c r="R71" i="2" a="1"/>
  <c r="R71" i="2" s="1"/>
  <c r="B71" i="2"/>
  <c r="U70" i="2"/>
  <c r="R70" i="2" a="1"/>
  <c r="R70" i="2" s="1"/>
  <c r="S70" i="2" s="1"/>
  <c r="B70" i="2"/>
  <c r="X69" i="2"/>
  <c r="U69" i="2"/>
  <c r="R69" i="2" a="1"/>
  <c r="R69" i="2" s="1"/>
  <c r="S69" i="2" s="1"/>
  <c r="B69" i="2"/>
  <c r="AC68" i="2"/>
  <c r="Y68" i="2"/>
  <c r="V68" i="2"/>
  <c r="U68" i="2"/>
  <c r="AD68" i="2" s="1"/>
  <c r="R68" i="2" a="1"/>
  <c r="R68" i="2" s="1"/>
  <c r="S68" i="2" s="1"/>
  <c r="B68" i="2"/>
  <c r="AB67" i="2"/>
  <c r="AA67" i="2"/>
  <c r="Z67" i="2"/>
  <c r="Y67" i="2"/>
  <c r="U67" i="2"/>
  <c r="AD67" i="2" s="1"/>
  <c r="R67" i="2" a="1"/>
  <c r="R67" i="2" s="1"/>
  <c r="S67" i="2" s="1"/>
  <c r="B67" i="2"/>
  <c r="AC66" i="2"/>
  <c r="Z66" i="2"/>
  <c r="V66" i="2"/>
  <c r="U66" i="2"/>
  <c r="R66" i="2" a="1"/>
  <c r="R66" i="2" s="1"/>
  <c r="S66" i="2" s="1"/>
  <c r="B66" i="2"/>
  <c r="U65" i="2"/>
  <c r="R65" i="2" a="1"/>
  <c r="R65" i="2" s="1"/>
  <c r="S65" i="2" s="1"/>
  <c r="B65" i="2"/>
  <c r="U64" i="2"/>
  <c r="R64" i="2"/>
  <c r="S64" i="2" s="1"/>
  <c r="R64" i="2" a="1"/>
  <c r="B64" i="2"/>
  <c r="W63" i="2"/>
  <c r="U63" i="2"/>
  <c r="R63" i="2" a="1"/>
  <c r="R63" i="2" s="1"/>
  <c r="S63" i="2" s="1"/>
  <c r="B63" i="2"/>
  <c r="AC62" i="2"/>
  <c r="Z62" i="2"/>
  <c r="Y62" i="2"/>
  <c r="X62" i="2"/>
  <c r="U62" i="2"/>
  <c r="V62" i="2" s="1"/>
  <c r="R62" i="2" a="1"/>
  <c r="R62" i="2" s="1"/>
  <c r="S62" i="2" s="1"/>
  <c r="B62" i="2"/>
  <c r="U61" i="2"/>
  <c r="R61" i="2"/>
  <c r="S61" i="2" s="1"/>
  <c r="R61" i="2" a="1"/>
  <c r="B61" i="2"/>
  <c r="U60" i="2"/>
  <c r="R60" i="2" a="1"/>
  <c r="R60" i="2" s="1"/>
  <c r="S60" i="2" s="1"/>
  <c r="B60" i="2"/>
  <c r="AB59" i="2"/>
  <c r="AA59" i="2"/>
  <c r="Z59" i="2"/>
  <c r="Y59" i="2"/>
  <c r="X59" i="2"/>
  <c r="W59" i="2"/>
  <c r="U59" i="2"/>
  <c r="AD59" i="2" s="1"/>
  <c r="S59" i="2"/>
  <c r="R59" i="2"/>
  <c r="R59" i="2" a="1"/>
  <c r="B59" i="2"/>
  <c r="U58" i="2"/>
  <c r="R58" i="2" a="1"/>
  <c r="R58" i="2" s="1"/>
  <c r="S58" i="2" s="1"/>
  <c r="B58" i="2"/>
  <c r="AB57" i="2"/>
  <c r="AA57" i="2"/>
  <c r="X57" i="2"/>
  <c r="W57" i="2"/>
  <c r="U57" i="2"/>
  <c r="AD57" i="2" s="1"/>
  <c r="R57" i="2"/>
  <c r="S57" i="2" s="1"/>
  <c r="R57" i="2" a="1"/>
  <c r="B57" i="2"/>
  <c r="U56" i="2"/>
  <c r="R56" i="2"/>
  <c r="S56" i="2" s="1"/>
  <c r="R56" i="2" a="1"/>
  <c r="B56" i="2"/>
  <c r="U55" i="2"/>
  <c r="R55" i="2" a="1"/>
  <c r="R55" i="2" s="1"/>
  <c r="S55" i="2" s="1"/>
  <c r="B55" i="2"/>
  <c r="U54" i="2"/>
  <c r="AD54" i="2" s="1"/>
  <c r="R54" i="2" a="1"/>
  <c r="R54" i="2" s="1"/>
  <c r="S54" i="2" s="1"/>
  <c r="B54" i="2"/>
  <c r="AB53" i="2"/>
  <c r="U53" i="2"/>
  <c r="R53" i="2" a="1"/>
  <c r="R53" i="2" s="1"/>
  <c r="S53" i="2" s="1"/>
  <c r="B53" i="2"/>
  <c r="U52" i="2"/>
  <c r="S52" i="2"/>
  <c r="R52" i="2"/>
  <c r="R52" i="2" a="1"/>
  <c r="B52" i="2"/>
  <c r="AC51" i="2"/>
  <c r="AA51" i="2"/>
  <c r="Z51" i="2"/>
  <c r="Y51" i="2"/>
  <c r="X51" i="2"/>
  <c r="U51" i="2"/>
  <c r="AB51" i="2" s="1"/>
  <c r="R51" i="2"/>
  <c r="S51" i="2" s="1"/>
  <c r="R51" i="2" a="1"/>
  <c r="B51" i="2"/>
  <c r="AD50" i="2"/>
  <c r="AC50" i="2"/>
  <c r="X50" i="2"/>
  <c r="U50" i="2"/>
  <c r="W50" i="2" s="1"/>
  <c r="R50" i="2"/>
  <c r="S50" i="2" s="1"/>
  <c r="R50" i="2" a="1"/>
  <c r="B50" i="2"/>
  <c r="AC49" i="2"/>
  <c r="AB49" i="2"/>
  <c r="AA49" i="2"/>
  <c r="U49" i="2"/>
  <c r="Z49" i="2" s="1"/>
  <c r="R49" i="2" a="1"/>
  <c r="R49" i="2" s="1"/>
  <c r="S49" i="2" s="1"/>
  <c r="B49" i="2"/>
  <c r="AD48" i="2"/>
  <c r="Z48" i="2"/>
  <c r="U48" i="2"/>
  <c r="V48" i="2" s="1"/>
  <c r="R48" i="2" a="1"/>
  <c r="R48" i="2" s="1"/>
  <c r="S48" i="2" s="1"/>
  <c r="B48" i="2"/>
  <c r="AC47" i="2"/>
  <c r="AA47" i="2"/>
  <c r="Z47" i="2"/>
  <c r="U47" i="2"/>
  <c r="R47" i="2" a="1"/>
  <c r="R47" i="2" s="1"/>
  <c r="S47" i="2" s="1"/>
  <c r="B47" i="2"/>
  <c r="AA46" i="2"/>
  <c r="Z46" i="2"/>
  <c r="Y46" i="2"/>
  <c r="X46" i="2"/>
  <c r="U46" i="2"/>
  <c r="AB46" i="2" s="1"/>
  <c r="R46" i="2" a="1"/>
  <c r="R46" i="2" s="1"/>
  <c r="S46" i="2" s="1"/>
  <c r="B46" i="2"/>
  <c r="AB45" i="2"/>
  <c r="U45" i="2"/>
  <c r="AA45" i="2" s="1"/>
  <c r="R45" i="2" a="1"/>
  <c r="R45" i="2" s="1"/>
  <c r="S45" i="2" s="1"/>
  <c r="B45" i="2"/>
  <c r="AB44" i="2"/>
  <c r="AA44" i="2"/>
  <c r="Z44" i="2"/>
  <c r="Y44" i="2"/>
  <c r="U44" i="2"/>
  <c r="X44" i="2" s="1"/>
  <c r="R44" i="2" a="1"/>
  <c r="R44" i="2" s="1"/>
  <c r="S44" i="2" s="1"/>
  <c r="B44" i="2"/>
  <c r="AC43" i="2"/>
  <c r="AB43" i="2"/>
  <c r="X43" i="2"/>
  <c r="W43" i="2"/>
  <c r="U43" i="2"/>
  <c r="Y43" i="2" s="1"/>
  <c r="R43" i="2" a="1"/>
  <c r="R43" i="2" s="1"/>
  <c r="S43" i="2" s="1"/>
  <c r="B43" i="2"/>
  <c r="U42" i="2"/>
  <c r="R42" i="2" a="1"/>
  <c r="R42" i="2" s="1"/>
  <c r="S42" i="2" s="1"/>
  <c r="B42" i="2"/>
  <c r="W41" i="2"/>
  <c r="U41" i="2"/>
  <c r="R41" i="2"/>
  <c r="S41" i="2" s="1"/>
  <c r="R41" i="2" a="1"/>
  <c r="B41" i="2"/>
  <c r="AD40" i="2"/>
  <c r="AC40" i="2"/>
  <c r="AA40" i="2"/>
  <c r="U40" i="2"/>
  <c r="Z40" i="2" s="1"/>
  <c r="R40" i="2" a="1"/>
  <c r="R40" i="2" s="1"/>
  <c r="S40" i="2" s="1"/>
  <c r="B40" i="2"/>
  <c r="U39" i="2"/>
  <c r="R39" i="2" a="1"/>
  <c r="R39" i="2" s="1"/>
  <c r="S39" i="2" s="1"/>
  <c r="B39" i="2"/>
  <c r="U38" i="2"/>
  <c r="R38" i="2" a="1"/>
  <c r="R38" i="2" s="1"/>
  <c r="S38" i="2" s="1"/>
  <c r="B38" i="2"/>
  <c r="AB37" i="2"/>
  <c r="AA37" i="2"/>
  <c r="Y37" i="2"/>
  <c r="X37" i="2"/>
  <c r="W37" i="2"/>
  <c r="V37" i="2"/>
  <c r="U37" i="2"/>
  <c r="Z37" i="2" s="1"/>
  <c r="R37" i="2" a="1"/>
  <c r="R37" i="2" s="1"/>
  <c r="S37" i="2" s="1"/>
  <c r="B37" i="2"/>
  <c r="AC36" i="2"/>
  <c r="AB36" i="2"/>
  <c r="Y36" i="2"/>
  <c r="W36" i="2"/>
  <c r="U36" i="2"/>
  <c r="X36" i="2" s="1"/>
  <c r="R36" i="2"/>
  <c r="S36" i="2" s="1"/>
  <c r="R36" i="2" a="1"/>
  <c r="B36" i="2"/>
  <c r="AC35" i="2"/>
  <c r="AB35" i="2"/>
  <c r="AA35" i="2"/>
  <c r="U35" i="2"/>
  <c r="R35" i="2" a="1"/>
  <c r="R35" i="2" s="1"/>
  <c r="S35" i="2" s="1"/>
  <c r="B35" i="2"/>
  <c r="U34" i="2"/>
  <c r="AD34" i="2" s="1"/>
  <c r="R34" i="2" a="1"/>
  <c r="R34" i="2" s="1"/>
  <c r="S34" i="2" s="1"/>
  <c r="B34" i="2"/>
  <c r="AB33" i="2"/>
  <c r="U33" i="2"/>
  <c r="R33" i="2" a="1"/>
  <c r="R33" i="2" s="1"/>
  <c r="S33" i="2" s="1"/>
  <c r="B33" i="2"/>
  <c r="U32" i="2"/>
  <c r="R32" i="2" a="1"/>
  <c r="R32" i="2" s="1"/>
  <c r="S32" i="2" s="1"/>
  <c r="B32" i="2"/>
  <c r="AC31" i="2"/>
  <c r="AA31" i="2"/>
  <c r="U31" i="2"/>
  <c r="Z31" i="2" s="1"/>
  <c r="R31" i="2" a="1"/>
  <c r="R31" i="2" s="1"/>
  <c r="S31" i="2" s="1"/>
  <c r="B31" i="2"/>
  <c r="AA30" i="2"/>
  <c r="Z30" i="2"/>
  <c r="Y30" i="2"/>
  <c r="U30" i="2"/>
  <c r="R30" i="2" a="1"/>
  <c r="R30" i="2" s="1"/>
  <c r="S30" i="2" s="1"/>
  <c r="B30" i="2"/>
  <c r="U29" i="2"/>
  <c r="AD29" i="2" s="1"/>
  <c r="R29" i="2" a="1"/>
  <c r="R29" i="2" s="1"/>
  <c r="S29" i="2" s="1"/>
  <c r="B29" i="2"/>
  <c r="AC28" i="2"/>
  <c r="AB28" i="2"/>
  <c r="AA28" i="2"/>
  <c r="Z28" i="2"/>
  <c r="Y28" i="2"/>
  <c r="W28" i="2"/>
  <c r="V28" i="2"/>
  <c r="U28" i="2"/>
  <c r="X28" i="2" s="1"/>
  <c r="R28" i="2" a="1"/>
  <c r="R28" i="2" s="1"/>
  <c r="S28" i="2" s="1"/>
  <c r="B28" i="2"/>
  <c r="AC27" i="2"/>
  <c r="AB27" i="2"/>
  <c r="Y27" i="2"/>
  <c r="X27" i="2"/>
  <c r="U27" i="2"/>
  <c r="W27" i="2" s="1"/>
  <c r="R27" i="2"/>
  <c r="S27" i="2" s="1"/>
  <c r="R27" i="2" a="1"/>
  <c r="B27" i="2"/>
  <c r="U26" i="2"/>
  <c r="AC26" i="2" s="1"/>
  <c r="R26" i="2" a="1"/>
  <c r="R26" i="2" s="1"/>
  <c r="S26" i="2" s="1"/>
  <c r="B26" i="2"/>
  <c r="U25" i="2"/>
  <c r="AD25" i="2" s="1"/>
  <c r="S25" i="2"/>
  <c r="R25" i="2" a="1"/>
  <c r="R25" i="2" s="1"/>
  <c r="B25" i="2"/>
  <c r="U24" i="2"/>
  <c r="V24" i="2" s="1"/>
  <c r="R24" i="2" a="1"/>
  <c r="R24" i="2" s="1"/>
  <c r="S24" i="2" s="1"/>
  <c r="B24" i="2"/>
  <c r="W23" i="2"/>
  <c r="U23" i="2"/>
  <c r="R23" i="2" a="1"/>
  <c r="R23" i="2" s="1"/>
  <c r="S23" i="2" s="1"/>
  <c r="B23" i="2"/>
  <c r="U22" i="2"/>
  <c r="R22" i="2" a="1"/>
  <c r="R22" i="2" s="1"/>
  <c r="S22" i="2" s="1"/>
  <c r="B22" i="2"/>
  <c r="AB21" i="2"/>
  <c r="U21" i="2"/>
  <c r="R21" i="2" a="1"/>
  <c r="R21" i="2" s="1"/>
  <c r="S21" i="2" s="1"/>
  <c r="B21" i="2"/>
  <c r="U20" i="2"/>
  <c r="R20" i="2" a="1"/>
  <c r="R20" i="2" s="1"/>
  <c r="S20" i="2" s="1"/>
  <c r="B20" i="2"/>
  <c r="U19" i="2"/>
  <c r="R19" i="2"/>
  <c r="S19" i="2" s="1"/>
  <c r="R19" i="2" a="1"/>
  <c r="B19" i="2"/>
  <c r="U18" i="2"/>
  <c r="AD18" i="2" s="1"/>
  <c r="R18" i="2" a="1"/>
  <c r="R18" i="2" s="1"/>
  <c r="S18" i="2" s="1"/>
  <c r="B18" i="2"/>
  <c r="Z17" i="2"/>
  <c r="Y17" i="2"/>
  <c r="X17" i="2"/>
  <c r="W17" i="2"/>
  <c r="U17" i="2"/>
  <c r="AD17" i="2" s="1"/>
  <c r="R17" i="2" a="1"/>
  <c r="R17" i="2" s="1"/>
  <c r="S17" i="2" s="1"/>
  <c r="B17" i="2"/>
  <c r="V16" i="2"/>
  <c r="U16" i="2"/>
  <c r="W16" i="2" s="1"/>
  <c r="R16" i="2"/>
  <c r="S16" i="2" s="1"/>
  <c r="R16" i="2" a="1"/>
  <c r="B16" i="2"/>
  <c r="V15" i="2"/>
  <c r="U15" i="2"/>
  <c r="W15" i="2" s="1"/>
  <c r="S15" i="2"/>
  <c r="R15" i="2"/>
  <c r="R15" i="2" a="1"/>
  <c r="B15" i="2"/>
  <c r="AB14" i="2"/>
  <c r="AA14" i="2"/>
  <c r="Z14" i="2"/>
  <c r="Y14" i="2"/>
  <c r="X14" i="2"/>
  <c r="U14" i="2"/>
  <c r="AC14" i="2" s="1"/>
  <c r="R14" i="2"/>
  <c r="S14" i="2" s="1"/>
  <c r="R14" i="2" a="1"/>
  <c r="B14" i="2"/>
  <c r="V13" i="2"/>
  <c r="U13" i="2"/>
  <c r="AA13" i="2" s="1"/>
  <c r="R13" i="2" a="1"/>
  <c r="R13" i="2" s="1"/>
  <c r="S13" i="2" s="1"/>
  <c r="B13" i="2"/>
  <c r="U12" i="2"/>
  <c r="Y12" i="2" s="1"/>
  <c r="R12" i="2" a="1"/>
  <c r="R12" i="2" s="1"/>
  <c r="S12" i="2" s="1"/>
  <c r="B12" i="2"/>
  <c r="U11" i="2"/>
  <c r="W11" i="2" s="1"/>
  <c r="R11" i="2" a="1"/>
  <c r="R11" i="2" s="1"/>
  <c r="S11" i="2" s="1"/>
  <c r="B11" i="2"/>
  <c r="Y10" i="2"/>
  <c r="X10" i="2"/>
  <c r="W10" i="2"/>
  <c r="V10" i="2"/>
  <c r="U10" i="2"/>
  <c r="AC10" i="2" s="1"/>
  <c r="R10" i="2" a="1"/>
  <c r="R10" i="2" s="1"/>
  <c r="S10" i="2" s="1"/>
  <c r="B10" i="2"/>
  <c r="AC9" i="2"/>
  <c r="U9" i="2"/>
  <c r="AA9" i="2" s="1"/>
  <c r="S9" i="2"/>
  <c r="R9" i="2" a="1"/>
  <c r="R9" i="2" s="1"/>
  <c r="B9" i="2"/>
  <c r="W8" i="2"/>
  <c r="U8" i="2"/>
  <c r="Y8" i="2" s="1"/>
  <c r="R8" i="2" a="1"/>
  <c r="R8" i="2" s="1"/>
  <c r="S8" i="2" s="1"/>
  <c r="B8" i="2"/>
  <c r="U7" i="2"/>
  <c r="W7" i="2" s="1"/>
  <c r="R7" i="2" a="1"/>
  <c r="R7" i="2" s="1"/>
  <c r="S7" i="2" s="1"/>
  <c r="B7" i="2"/>
  <c r="U6" i="2"/>
  <c r="AC6" i="2" s="1"/>
  <c r="R6" i="2" a="1"/>
  <c r="R6" i="2" s="1"/>
  <c r="S6" i="2" s="1"/>
  <c r="B6" i="2"/>
  <c r="U5" i="2"/>
  <c r="AA5" i="2" s="1"/>
  <c r="S5" i="2"/>
  <c r="R5" i="2" a="1"/>
  <c r="R5" i="2" s="1"/>
  <c r="B5" i="2"/>
  <c r="AB4" i="2"/>
  <c r="U4" i="2"/>
  <c r="Y4" i="2" s="1"/>
  <c r="R4" i="2" a="1"/>
  <c r="R4" i="2" s="1"/>
  <c r="S4" i="2" s="1"/>
  <c r="B4" i="2"/>
  <c r="AA3" i="2"/>
  <c r="Z3" i="2"/>
  <c r="Y3" i="2"/>
  <c r="X3" i="2"/>
  <c r="U3" i="2"/>
  <c r="W3" i="2" s="1"/>
  <c r="R3" i="2" a="1"/>
  <c r="R3" i="2" s="1"/>
  <c r="S3" i="2" s="1"/>
  <c r="B3" i="2"/>
  <c r="U755" i="3"/>
  <c r="R755" i="3" a="1"/>
  <c r="R755" i="3" s="1"/>
  <c r="S755" i="3" s="1"/>
  <c r="B755" i="3"/>
  <c r="AD754" i="3"/>
  <c r="Z754" i="3"/>
  <c r="Y754" i="3"/>
  <c r="W754" i="3"/>
  <c r="V754" i="3"/>
  <c r="U754" i="3"/>
  <c r="X754" i="3" s="1"/>
  <c r="R754" i="3"/>
  <c r="S754" i="3" s="1"/>
  <c r="R754" i="3" a="1"/>
  <c r="B754" i="3"/>
  <c r="Y753" i="3"/>
  <c r="X753" i="3"/>
  <c r="W753" i="3"/>
  <c r="U753" i="3"/>
  <c r="AB753" i="3" s="1"/>
  <c r="R753" i="3" a="1"/>
  <c r="R753" i="3" s="1"/>
  <c r="S753" i="3" s="1"/>
  <c r="B753" i="3"/>
  <c r="AA752" i="3"/>
  <c r="Z752" i="3"/>
  <c r="W752" i="3"/>
  <c r="U752" i="3"/>
  <c r="AD752" i="3" s="1"/>
  <c r="R752" i="3" a="1"/>
  <c r="R752" i="3" s="1"/>
  <c r="S752" i="3" s="1"/>
  <c r="B752" i="3"/>
  <c r="U751" i="3"/>
  <c r="AC751" i="3" s="1"/>
  <c r="R751" i="3"/>
  <c r="S751" i="3" s="1"/>
  <c r="R751" i="3" a="1"/>
  <c r="B751" i="3"/>
  <c r="U750" i="3"/>
  <c r="X750" i="3" s="1"/>
  <c r="R750" i="3"/>
  <c r="S750" i="3" s="1"/>
  <c r="R750" i="3" a="1"/>
  <c r="B750" i="3"/>
  <c r="U749" i="3"/>
  <c r="AB749" i="3" s="1"/>
  <c r="R749" i="3" a="1"/>
  <c r="R749" i="3" s="1"/>
  <c r="S749" i="3" s="1"/>
  <c r="B749" i="3"/>
  <c r="U748" i="3"/>
  <c r="AD748" i="3" s="1"/>
  <c r="R748" i="3" a="1"/>
  <c r="R748" i="3" s="1"/>
  <c r="S748" i="3" s="1"/>
  <c r="B748" i="3"/>
  <c r="U747" i="3"/>
  <c r="AC747" i="3" s="1"/>
  <c r="R747" i="3" a="1"/>
  <c r="R747" i="3" s="1"/>
  <c r="S747" i="3" s="1"/>
  <c r="B747" i="3"/>
  <c r="AA746" i="3"/>
  <c r="Z746" i="3"/>
  <c r="Y746" i="3"/>
  <c r="V746" i="3"/>
  <c r="U746" i="3"/>
  <c r="X746" i="3" s="1"/>
  <c r="R746" i="3" a="1"/>
  <c r="R746" i="3" s="1"/>
  <c r="S746" i="3" s="1"/>
  <c r="B746" i="3"/>
  <c r="AB745" i="3"/>
  <c r="Y745" i="3"/>
  <c r="W745" i="3"/>
  <c r="U745" i="3"/>
  <c r="X745" i="3" s="1"/>
  <c r="R745" i="3" a="1"/>
  <c r="R745" i="3" s="1"/>
  <c r="S745" i="3" s="1"/>
  <c r="B745" i="3"/>
  <c r="AD744" i="3"/>
  <c r="AC744" i="3"/>
  <c r="AA744" i="3"/>
  <c r="W744" i="3"/>
  <c r="U744" i="3"/>
  <c r="Z744" i="3" s="1"/>
  <c r="R744" i="3" a="1"/>
  <c r="R744" i="3" s="1"/>
  <c r="S744" i="3" s="1"/>
  <c r="B744" i="3"/>
  <c r="AC743" i="3"/>
  <c r="AB743" i="3"/>
  <c r="AA743" i="3"/>
  <c r="U743" i="3"/>
  <c r="S743" i="3"/>
  <c r="R743" i="3"/>
  <c r="R743" i="3" a="1"/>
  <c r="B743" i="3"/>
  <c r="AD742" i="3"/>
  <c r="AB742" i="3"/>
  <c r="AA742" i="3"/>
  <c r="Y742" i="3"/>
  <c r="W742" i="3"/>
  <c r="U742" i="3"/>
  <c r="X742" i="3" s="1"/>
  <c r="R742" i="3" a="1"/>
  <c r="R742" i="3" s="1"/>
  <c r="S742" i="3" s="1"/>
  <c r="B742" i="3"/>
  <c r="Y741" i="3"/>
  <c r="X741" i="3"/>
  <c r="U741" i="3"/>
  <c r="W741" i="3" s="1"/>
  <c r="R741" i="3" a="1"/>
  <c r="R741" i="3" s="1"/>
  <c r="S741" i="3" s="1"/>
  <c r="B741" i="3"/>
  <c r="AD740" i="3"/>
  <c r="AA740" i="3"/>
  <c r="Z740" i="3"/>
  <c r="U740" i="3"/>
  <c r="W740" i="3" s="1"/>
  <c r="R740" i="3" a="1"/>
  <c r="R740" i="3" s="1"/>
  <c r="S740" i="3" s="1"/>
  <c r="B740" i="3"/>
  <c r="AC739" i="3"/>
  <c r="AA739" i="3"/>
  <c r="X739" i="3"/>
  <c r="U739" i="3"/>
  <c r="AB739" i="3" s="1"/>
  <c r="R739" i="3" a="1"/>
  <c r="R739" i="3" s="1"/>
  <c r="S739" i="3" s="1"/>
  <c r="B739" i="3"/>
  <c r="U738" i="3"/>
  <c r="R738" i="3"/>
  <c r="S738" i="3" s="1"/>
  <c r="R738" i="3" a="1"/>
  <c r="B738" i="3"/>
  <c r="U737" i="3"/>
  <c r="W737" i="3" s="1"/>
  <c r="R737" i="3" a="1"/>
  <c r="R737" i="3" s="1"/>
  <c r="S737" i="3" s="1"/>
  <c r="B737" i="3"/>
  <c r="U736" i="3"/>
  <c r="AD736" i="3" s="1"/>
  <c r="R736" i="3" a="1"/>
  <c r="R736" i="3" s="1"/>
  <c r="S736" i="3" s="1"/>
  <c r="B736" i="3"/>
  <c r="U735" i="3"/>
  <c r="R735" i="3" a="1"/>
  <c r="R735" i="3" s="1"/>
  <c r="S735" i="3" s="1"/>
  <c r="B735" i="3"/>
  <c r="AD734" i="3"/>
  <c r="AB734" i="3"/>
  <c r="Y734" i="3"/>
  <c r="W734" i="3"/>
  <c r="V734" i="3"/>
  <c r="U734" i="3"/>
  <c r="X734" i="3" s="1"/>
  <c r="R734" i="3"/>
  <c r="S734" i="3" s="1"/>
  <c r="R734" i="3" a="1"/>
  <c r="B734" i="3"/>
  <c r="Y733" i="3"/>
  <c r="X733" i="3"/>
  <c r="W733" i="3"/>
  <c r="U733" i="3"/>
  <c r="AB733" i="3" s="1"/>
  <c r="R733" i="3" a="1"/>
  <c r="R733" i="3" s="1"/>
  <c r="S733" i="3" s="1"/>
  <c r="B733" i="3"/>
  <c r="AA732" i="3"/>
  <c r="Z732" i="3"/>
  <c r="W732" i="3"/>
  <c r="U732" i="3"/>
  <c r="AD732" i="3" s="1"/>
  <c r="R732" i="3" a="1"/>
  <c r="R732" i="3" s="1"/>
  <c r="S732" i="3" s="1"/>
  <c r="B732" i="3"/>
  <c r="U731" i="3"/>
  <c r="S731" i="3"/>
  <c r="R731" i="3" a="1"/>
  <c r="R731" i="3" s="1"/>
  <c r="B731" i="3"/>
  <c r="AA730" i="3"/>
  <c r="Z730" i="3"/>
  <c r="Y730" i="3"/>
  <c r="V730" i="3"/>
  <c r="U730" i="3"/>
  <c r="X730" i="3" s="1"/>
  <c r="R730" i="3" a="1"/>
  <c r="R730" i="3" s="1"/>
  <c r="S730" i="3" s="1"/>
  <c r="B730" i="3"/>
  <c r="AB729" i="3"/>
  <c r="Y729" i="3"/>
  <c r="W729" i="3"/>
  <c r="U729" i="3"/>
  <c r="X729" i="3" s="1"/>
  <c r="R729" i="3" a="1"/>
  <c r="R729" i="3" s="1"/>
  <c r="S729" i="3" s="1"/>
  <c r="B729" i="3"/>
  <c r="AD728" i="3"/>
  <c r="AC728" i="3"/>
  <c r="AA728" i="3"/>
  <c r="W728" i="3"/>
  <c r="U728" i="3"/>
  <c r="Z728" i="3" s="1"/>
  <c r="R728" i="3" a="1"/>
  <c r="R728" i="3" s="1"/>
  <c r="S728" i="3" s="1"/>
  <c r="B728" i="3"/>
  <c r="AC727" i="3"/>
  <c r="AB727" i="3"/>
  <c r="AA727" i="3"/>
  <c r="U727" i="3"/>
  <c r="X727" i="3" s="1"/>
  <c r="R727" i="3"/>
  <c r="S727" i="3" s="1"/>
  <c r="R727" i="3" a="1"/>
  <c r="B727" i="3"/>
  <c r="AD726" i="3"/>
  <c r="AB726" i="3"/>
  <c r="AA726" i="3"/>
  <c r="Y726" i="3"/>
  <c r="W726" i="3"/>
  <c r="U726" i="3"/>
  <c r="X726" i="3" s="1"/>
  <c r="R726" i="3" a="1"/>
  <c r="R726" i="3" s="1"/>
  <c r="S726" i="3" s="1"/>
  <c r="B726" i="3"/>
  <c r="Y725" i="3"/>
  <c r="X725" i="3"/>
  <c r="U725" i="3"/>
  <c r="W725" i="3" s="1"/>
  <c r="R725" i="3" a="1"/>
  <c r="R725" i="3" s="1"/>
  <c r="S725" i="3" s="1"/>
  <c r="B725" i="3"/>
  <c r="AD724" i="3"/>
  <c r="AA724" i="3"/>
  <c r="Z724" i="3"/>
  <c r="U724" i="3"/>
  <c r="W724" i="3" s="1"/>
  <c r="R724" i="3" a="1"/>
  <c r="R724" i="3" s="1"/>
  <c r="S724" i="3" s="1"/>
  <c r="B724" i="3"/>
  <c r="AC723" i="3"/>
  <c r="AA723" i="3"/>
  <c r="U723" i="3"/>
  <c r="AB723" i="3" s="1"/>
  <c r="R723" i="3" a="1"/>
  <c r="R723" i="3" s="1"/>
  <c r="S723" i="3" s="1"/>
  <c r="B723" i="3"/>
  <c r="U722" i="3"/>
  <c r="R722" i="3" a="1"/>
  <c r="R722" i="3" s="1"/>
  <c r="S722" i="3" s="1"/>
  <c r="B722" i="3"/>
  <c r="U721" i="3"/>
  <c r="R721" i="3" a="1"/>
  <c r="R721" i="3" s="1"/>
  <c r="S721" i="3" s="1"/>
  <c r="B721" i="3"/>
  <c r="AC720" i="3"/>
  <c r="U720" i="3"/>
  <c r="R720" i="3" a="1"/>
  <c r="R720" i="3" s="1"/>
  <c r="S720" i="3" s="1"/>
  <c r="B720" i="3"/>
  <c r="AB719" i="3"/>
  <c r="AA719" i="3"/>
  <c r="U719" i="3"/>
  <c r="AC719" i="3" s="1"/>
  <c r="R719" i="3" a="1"/>
  <c r="R719" i="3" s="1"/>
  <c r="S719" i="3" s="1"/>
  <c r="B719" i="3"/>
  <c r="U718" i="3"/>
  <c r="R718" i="3" a="1"/>
  <c r="R718" i="3" s="1"/>
  <c r="S718" i="3" s="1"/>
  <c r="B718" i="3"/>
  <c r="Y717" i="3"/>
  <c r="U717" i="3"/>
  <c r="R717" i="3" a="1"/>
  <c r="R717" i="3" s="1"/>
  <c r="S717" i="3" s="1"/>
  <c r="B717" i="3"/>
  <c r="U716" i="3"/>
  <c r="AD716" i="3" s="1"/>
  <c r="R716" i="3"/>
  <c r="S716" i="3" s="1"/>
  <c r="R716" i="3" a="1"/>
  <c r="B716" i="3"/>
  <c r="AA715" i="3"/>
  <c r="X715" i="3"/>
  <c r="U715" i="3"/>
  <c r="V715" i="3" s="1"/>
  <c r="R715" i="3"/>
  <c r="S715" i="3" s="1"/>
  <c r="R715" i="3" a="1"/>
  <c r="B715" i="3"/>
  <c r="AD714" i="3"/>
  <c r="AB714" i="3"/>
  <c r="AA714" i="3"/>
  <c r="Y714" i="3"/>
  <c r="U714" i="3"/>
  <c r="X714" i="3" s="1"/>
  <c r="R714" i="3" a="1"/>
  <c r="R714" i="3" s="1"/>
  <c r="S714" i="3" s="1"/>
  <c r="B714" i="3"/>
  <c r="X713" i="3"/>
  <c r="U713" i="3"/>
  <c r="Y713" i="3" s="1"/>
  <c r="R713" i="3" a="1"/>
  <c r="R713" i="3" s="1"/>
  <c r="S713" i="3" s="1"/>
  <c r="B713" i="3"/>
  <c r="AC712" i="3"/>
  <c r="AA712" i="3"/>
  <c r="X712" i="3"/>
  <c r="U712" i="3"/>
  <c r="AD712" i="3" s="1"/>
  <c r="R712" i="3" a="1"/>
  <c r="R712" i="3" s="1"/>
  <c r="S712" i="3" s="1"/>
  <c r="B712" i="3"/>
  <c r="AD711" i="3"/>
  <c r="AC711" i="3"/>
  <c r="V711" i="3"/>
  <c r="U711" i="3"/>
  <c r="R711" i="3"/>
  <c r="S711" i="3" s="1"/>
  <c r="R711" i="3" a="1"/>
  <c r="B711" i="3"/>
  <c r="AB710" i="3"/>
  <c r="AA710" i="3"/>
  <c r="Z710" i="3"/>
  <c r="W710" i="3"/>
  <c r="U710" i="3"/>
  <c r="X710" i="3" s="1"/>
  <c r="R710" i="3" a="1"/>
  <c r="R710" i="3" s="1"/>
  <c r="S710" i="3" s="1"/>
  <c r="B710" i="3"/>
  <c r="AC709" i="3"/>
  <c r="AB709" i="3"/>
  <c r="U709" i="3"/>
  <c r="S709" i="3"/>
  <c r="R709" i="3" a="1"/>
  <c r="R709" i="3" s="1"/>
  <c r="B709" i="3"/>
  <c r="U708" i="3"/>
  <c r="X708" i="3" s="1"/>
  <c r="R708" i="3" a="1"/>
  <c r="R708" i="3" s="1"/>
  <c r="S708" i="3" s="1"/>
  <c r="B708" i="3"/>
  <c r="AA707" i="3"/>
  <c r="Y707" i="3"/>
  <c r="U707" i="3"/>
  <c r="R707" i="3" a="1"/>
  <c r="R707" i="3" s="1"/>
  <c r="S707" i="3" s="1"/>
  <c r="B707" i="3"/>
  <c r="AD706" i="3"/>
  <c r="AA706" i="3"/>
  <c r="Z706" i="3"/>
  <c r="Y706" i="3"/>
  <c r="V706" i="3"/>
  <c r="U706" i="3"/>
  <c r="X706" i="3" s="1"/>
  <c r="R706" i="3" a="1"/>
  <c r="R706" i="3" s="1"/>
  <c r="S706" i="3" s="1"/>
  <c r="B706" i="3"/>
  <c r="AB705" i="3"/>
  <c r="Z705" i="3"/>
  <c r="U705" i="3"/>
  <c r="AC705" i="3" s="1"/>
  <c r="R705" i="3" a="1"/>
  <c r="R705" i="3" s="1"/>
  <c r="S705" i="3" s="1"/>
  <c r="B705" i="3"/>
  <c r="U704" i="3"/>
  <c r="R704" i="3"/>
  <c r="S704" i="3" s="1"/>
  <c r="R704" i="3" a="1"/>
  <c r="B704" i="3"/>
  <c r="AC703" i="3"/>
  <c r="AB703" i="3"/>
  <c r="AA703" i="3"/>
  <c r="Y703" i="3"/>
  <c r="X703" i="3"/>
  <c r="V703" i="3"/>
  <c r="U703" i="3"/>
  <c r="Z703" i="3" s="1"/>
  <c r="S703" i="3"/>
  <c r="R703" i="3" a="1"/>
  <c r="R703" i="3" s="1"/>
  <c r="B703" i="3"/>
  <c r="AB702" i="3"/>
  <c r="Z702" i="3"/>
  <c r="Y702" i="3"/>
  <c r="V702" i="3"/>
  <c r="U702" i="3"/>
  <c r="X702" i="3" s="1"/>
  <c r="R702" i="3"/>
  <c r="S702" i="3" s="1"/>
  <c r="R702" i="3" a="1"/>
  <c r="B702" i="3"/>
  <c r="U701" i="3"/>
  <c r="AC701" i="3" s="1"/>
  <c r="R701" i="3" a="1"/>
  <c r="R701" i="3" s="1"/>
  <c r="S701" i="3" s="1"/>
  <c r="B701" i="3"/>
  <c r="AC700" i="3"/>
  <c r="Z700" i="3"/>
  <c r="Y700" i="3"/>
  <c r="X700" i="3"/>
  <c r="W700" i="3"/>
  <c r="V700" i="3"/>
  <c r="U700" i="3"/>
  <c r="AB700" i="3" s="1"/>
  <c r="R700" i="3"/>
  <c r="S700" i="3" s="1"/>
  <c r="R700" i="3" a="1"/>
  <c r="B700" i="3"/>
  <c r="AC699" i="3"/>
  <c r="U699" i="3"/>
  <c r="AD699" i="3" s="1"/>
  <c r="R699" i="3" a="1"/>
  <c r="R699" i="3" s="1"/>
  <c r="S699" i="3" s="1"/>
  <c r="B699" i="3"/>
  <c r="AA698" i="3"/>
  <c r="Z698" i="3"/>
  <c r="Y698" i="3"/>
  <c r="V698" i="3"/>
  <c r="U698" i="3"/>
  <c r="W698" i="3" s="1"/>
  <c r="R698" i="3" a="1"/>
  <c r="R698" i="3" s="1"/>
  <c r="S698" i="3" s="1"/>
  <c r="B698" i="3"/>
  <c r="Y697" i="3"/>
  <c r="U697" i="3"/>
  <c r="R697" i="3" a="1"/>
  <c r="R697" i="3" s="1"/>
  <c r="S697" i="3" s="1"/>
  <c r="B697" i="3"/>
  <c r="U696" i="3"/>
  <c r="R696" i="3" a="1"/>
  <c r="R696" i="3" s="1"/>
  <c r="S696" i="3" s="1"/>
  <c r="B696" i="3"/>
  <c r="U695" i="3"/>
  <c r="R695" i="3" a="1"/>
  <c r="R695" i="3" s="1"/>
  <c r="S695" i="3" s="1"/>
  <c r="B695" i="3"/>
  <c r="AD694" i="3"/>
  <c r="U694" i="3"/>
  <c r="AA694" i="3" s="1"/>
  <c r="R694" i="3" a="1"/>
  <c r="R694" i="3" s="1"/>
  <c r="S694" i="3" s="1"/>
  <c r="B694" i="3"/>
  <c r="AD693" i="3"/>
  <c r="Y693" i="3"/>
  <c r="X693" i="3"/>
  <c r="U693" i="3"/>
  <c r="W693" i="3" s="1"/>
  <c r="R693" i="3" a="1"/>
  <c r="R693" i="3" s="1"/>
  <c r="S693" i="3" s="1"/>
  <c r="B693" i="3"/>
  <c r="U692" i="3"/>
  <c r="R692" i="3" a="1"/>
  <c r="R692" i="3" s="1"/>
  <c r="S692" i="3" s="1"/>
  <c r="B692" i="3"/>
  <c r="V691" i="3"/>
  <c r="U691" i="3"/>
  <c r="R691" i="3"/>
  <c r="S691" i="3" s="1"/>
  <c r="R691" i="3" a="1"/>
  <c r="B691" i="3"/>
  <c r="AB690" i="3"/>
  <c r="AA690" i="3"/>
  <c r="Z690" i="3"/>
  <c r="X690" i="3"/>
  <c r="U690" i="3"/>
  <c r="W690" i="3" s="1"/>
  <c r="R690" i="3" a="1"/>
  <c r="R690" i="3" s="1"/>
  <c r="S690" i="3" s="1"/>
  <c r="B690" i="3"/>
  <c r="AB689" i="3"/>
  <c r="Z689" i="3"/>
  <c r="V689" i="3"/>
  <c r="U689" i="3"/>
  <c r="R689" i="3" a="1"/>
  <c r="R689" i="3" s="1"/>
  <c r="S689" i="3" s="1"/>
  <c r="B689" i="3"/>
  <c r="U688" i="3"/>
  <c r="R688" i="3" a="1"/>
  <c r="R688" i="3" s="1"/>
  <c r="S688" i="3" s="1"/>
  <c r="B688" i="3"/>
  <c r="U687" i="3"/>
  <c r="AA687" i="3" s="1"/>
  <c r="S687" i="3"/>
  <c r="R687" i="3"/>
  <c r="R687" i="3" a="1"/>
  <c r="B687" i="3"/>
  <c r="AD686" i="3"/>
  <c r="Y686" i="3"/>
  <c r="X686" i="3"/>
  <c r="V686" i="3"/>
  <c r="U686" i="3"/>
  <c r="W686" i="3" s="1"/>
  <c r="R686" i="3"/>
  <c r="S686" i="3" s="1"/>
  <c r="R686" i="3" a="1"/>
  <c r="B686" i="3"/>
  <c r="AB685" i="3"/>
  <c r="AA685" i="3"/>
  <c r="Z685" i="3"/>
  <c r="X685" i="3"/>
  <c r="U685" i="3"/>
  <c r="AC685" i="3" s="1"/>
  <c r="R685" i="3" a="1"/>
  <c r="R685" i="3" s="1"/>
  <c r="S685" i="3" s="1"/>
  <c r="B685" i="3"/>
  <c r="AB684" i="3"/>
  <c r="W684" i="3"/>
  <c r="U684" i="3"/>
  <c r="V684" i="3" s="1"/>
  <c r="R684" i="3" a="1"/>
  <c r="R684" i="3" s="1"/>
  <c r="S684" i="3" s="1"/>
  <c r="B684" i="3"/>
  <c r="AD683" i="3"/>
  <c r="AC683" i="3"/>
  <c r="AA683" i="3"/>
  <c r="U683" i="3"/>
  <c r="Z683" i="3" s="1"/>
  <c r="R683" i="3" a="1"/>
  <c r="R683" i="3" s="1"/>
  <c r="S683" i="3" s="1"/>
  <c r="B683" i="3"/>
  <c r="AD682" i="3"/>
  <c r="AB682" i="3"/>
  <c r="Z682" i="3"/>
  <c r="U682" i="3"/>
  <c r="R682" i="3" a="1"/>
  <c r="R682" i="3" s="1"/>
  <c r="S682" i="3" s="1"/>
  <c r="B682" i="3"/>
  <c r="AB681" i="3"/>
  <c r="Z681" i="3"/>
  <c r="Y681" i="3"/>
  <c r="X681" i="3"/>
  <c r="W681" i="3"/>
  <c r="V681" i="3"/>
  <c r="U681" i="3"/>
  <c r="AC681" i="3" s="1"/>
  <c r="R681" i="3" a="1"/>
  <c r="R681" i="3" s="1"/>
  <c r="S681" i="3" s="1"/>
  <c r="B681" i="3"/>
  <c r="U680" i="3"/>
  <c r="W680" i="3" s="1"/>
  <c r="R680" i="3" a="1"/>
  <c r="R680" i="3" s="1"/>
  <c r="S680" i="3" s="1"/>
  <c r="B680" i="3"/>
  <c r="AB679" i="3"/>
  <c r="U679" i="3"/>
  <c r="Y679" i="3" s="1"/>
  <c r="R679" i="3" a="1"/>
  <c r="R679" i="3" s="1"/>
  <c r="S679" i="3" s="1"/>
  <c r="B679" i="3"/>
  <c r="AA678" i="3"/>
  <c r="Y678" i="3"/>
  <c r="U678" i="3"/>
  <c r="W678" i="3" s="1"/>
  <c r="R678" i="3" a="1"/>
  <c r="R678" i="3" s="1"/>
  <c r="S678" i="3" s="1"/>
  <c r="B678" i="3"/>
  <c r="U677" i="3"/>
  <c r="R677" i="3" a="1"/>
  <c r="R677" i="3" s="1"/>
  <c r="S677" i="3" s="1"/>
  <c r="B677" i="3"/>
  <c r="Z676" i="3"/>
  <c r="U676" i="3"/>
  <c r="Y676" i="3" s="1"/>
  <c r="R676" i="3" a="1"/>
  <c r="R676" i="3" s="1"/>
  <c r="S676" i="3" s="1"/>
  <c r="B676" i="3"/>
  <c r="U675" i="3"/>
  <c r="W675" i="3" s="1"/>
  <c r="R675" i="3"/>
  <c r="S675" i="3" s="1"/>
  <c r="R675" i="3" a="1"/>
  <c r="B675" i="3"/>
  <c r="Z674" i="3"/>
  <c r="U674" i="3"/>
  <c r="R674" i="3" a="1"/>
  <c r="R674" i="3" s="1"/>
  <c r="S674" i="3" s="1"/>
  <c r="B674" i="3"/>
  <c r="AD673" i="3"/>
  <c r="Y673" i="3"/>
  <c r="U673" i="3"/>
  <c r="X673" i="3" s="1"/>
  <c r="R673" i="3" a="1"/>
  <c r="R673" i="3" s="1"/>
  <c r="S673" i="3" s="1"/>
  <c r="B673" i="3"/>
  <c r="U672" i="3"/>
  <c r="R672" i="3" a="1"/>
  <c r="R672" i="3" s="1"/>
  <c r="S672" i="3" s="1"/>
  <c r="B672" i="3"/>
  <c r="W671" i="3"/>
  <c r="V671" i="3"/>
  <c r="U671" i="3"/>
  <c r="AB671" i="3" s="1"/>
  <c r="R671" i="3" a="1"/>
  <c r="R671" i="3" s="1"/>
  <c r="S671" i="3" s="1"/>
  <c r="B671" i="3"/>
  <c r="U670" i="3"/>
  <c r="V670" i="3" s="1"/>
  <c r="R670" i="3"/>
  <c r="S670" i="3" s="1"/>
  <c r="R670" i="3" a="1"/>
  <c r="B670" i="3"/>
  <c r="AB669" i="3"/>
  <c r="X669" i="3"/>
  <c r="W669" i="3"/>
  <c r="V669" i="3"/>
  <c r="U669" i="3"/>
  <c r="AC669" i="3" s="1"/>
  <c r="R669" i="3" a="1"/>
  <c r="R669" i="3" s="1"/>
  <c r="S669" i="3" s="1"/>
  <c r="B669" i="3"/>
  <c r="X668" i="3"/>
  <c r="W668" i="3"/>
  <c r="V668" i="3"/>
  <c r="U668" i="3"/>
  <c r="AA668" i="3" s="1"/>
  <c r="R668" i="3" a="1"/>
  <c r="R668" i="3" s="1"/>
  <c r="S668" i="3" s="1"/>
  <c r="B668" i="3"/>
  <c r="U667" i="3"/>
  <c r="R667" i="3" a="1"/>
  <c r="R667" i="3" s="1"/>
  <c r="S667" i="3" s="1"/>
  <c r="B667" i="3"/>
  <c r="U666" i="3"/>
  <c r="Z666" i="3" s="1"/>
  <c r="R666" i="3" a="1"/>
  <c r="R666" i="3" s="1"/>
  <c r="S666" i="3" s="1"/>
  <c r="B666" i="3"/>
  <c r="AB665" i="3"/>
  <c r="AA665" i="3"/>
  <c r="Z665" i="3"/>
  <c r="X665" i="3"/>
  <c r="U665" i="3"/>
  <c r="AD665" i="3" s="1"/>
  <c r="R665" i="3" a="1"/>
  <c r="R665" i="3" s="1"/>
  <c r="S665" i="3" s="1"/>
  <c r="B665" i="3"/>
  <c r="AD664" i="3"/>
  <c r="Y664" i="3"/>
  <c r="W664" i="3"/>
  <c r="U664" i="3"/>
  <c r="AB664" i="3" s="1"/>
  <c r="R664" i="3" a="1"/>
  <c r="R664" i="3" s="1"/>
  <c r="S664" i="3" s="1"/>
  <c r="B664" i="3"/>
  <c r="AD663" i="3"/>
  <c r="AC663" i="3"/>
  <c r="AB663" i="3"/>
  <c r="W663" i="3"/>
  <c r="U663" i="3"/>
  <c r="V663" i="3" s="1"/>
  <c r="R663" i="3" a="1"/>
  <c r="R663" i="3" s="1"/>
  <c r="S663" i="3" s="1"/>
  <c r="B663" i="3"/>
  <c r="AC662" i="3"/>
  <c r="U662" i="3"/>
  <c r="R662" i="3" a="1"/>
  <c r="R662" i="3" s="1"/>
  <c r="S662" i="3" s="1"/>
  <c r="B662" i="3"/>
  <c r="AA661" i="3"/>
  <c r="Z661" i="3"/>
  <c r="U661" i="3"/>
  <c r="Y661" i="3" s="1"/>
  <c r="R661" i="3" a="1"/>
  <c r="R661" i="3" s="1"/>
  <c r="S661" i="3" s="1"/>
  <c r="B661" i="3"/>
  <c r="Y660" i="3"/>
  <c r="U660" i="3"/>
  <c r="R660" i="3" a="1"/>
  <c r="R660" i="3" s="1"/>
  <c r="S660" i="3" s="1"/>
  <c r="B660" i="3"/>
  <c r="U659" i="3"/>
  <c r="R659" i="3" a="1"/>
  <c r="R659" i="3" s="1"/>
  <c r="S659" i="3" s="1"/>
  <c r="B659" i="3"/>
  <c r="AA658" i="3"/>
  <c r="U658" i="3"/>
  <c r="R658" i="3" a="1"/>
  <c r="R658" i="3" s="1"/>
  <c r="S658" i="3" s="1"/>
  <c r="B658" i="3"/>
  <c r="AA657" i="3"/>
  <c r="Z657" i="3"/>
  <c r="X657" i="3"/>
  <c r="U657" i="3"/>
  <c r="AD657" i="3" s="1"/>
  <c r="R657" i="3" a="1"/>
  <c r="R657" i="3" s="1"/>
  <c r="S657" i="3" s="1"/>
  <c r="B657" i="3"/>
  <c r="AD656" i="3"/>
  <c r="Y656" i="3"/>
  <c r="X656" i="3"/>
  <c r="V656" i="3"/>
  <c r="U656" i="3"/>
  <c r="AB656" i="3" s="1"/>
  <c r="R656" i="3" a="1"/>
  <c r="R656" i="3" s="1"/>
  <c r="S656" i="3" s="1"/>
  <c r="B656" i="3"/>
  <c r="AD655" i="3"/>
  <c r="AC655" i="3"/>
  <c r="AB655" i="3"/>
  <c r="V655" i="3"/>
  <c r="U655" i="3"/>
  <c r="W655" i="3" s="1"/>
  <c r="R655" i="3" a="1"/>
  <c r="R655" i="3" s="1"/>
  <c r="S655" i="3" s="1"/>
  <c r="B655" i="3"/>
  <c r="AC654" i="3"/>
  <c r="AA654" i="3"/>
  <c r="U654" i="3"/>
  <c r="Z654" i="3" s="1"/>
  <c r="R654" i="3" a="1"/>
  <c r="R654" i="3" s="1"/>
  <c r="S654" i="3" s="1"/>
  <c r="B654" i="3"/>
  <c r="U653" i="3"/>
  <c r="R653" i="3" a="1"/>
  <c r="R653" i="3" s="1"/>
  <c r="S653" i="3" s="1"/>
  <c r="B653" i="3"/>
  <c r="W652" i="3"/>
  <c r="U652" i="3"/>
  <c r="R652" i="3" a="1"/>
  <c r="R652" i="3" s="1"/>
  <c r="S652" i="3" s="1"/>
  <c r="B652" i="3"/>
  <c r="U651" i="3"/>
  <c r="AC651" i="3" s="1"/>
  <c r="R651" i="3"/>
  <c r="S651" i="3" s="1"/>
  <c r="R651" i="3" a="1"/>
  <c r="B651" i="3"/>
  <c r="U650" i="3"/>
  <c r="R650" i="3" a="1"/>
  <c r="R650" i="3" s="1"/>
  <c r="S650" i="3" s="1"/>
  <c r="B650" i="3"/>
  <c r="AA649" i="3"/>
  <c r="Y649" i="3"/>
  <c r="X649" i="3"/>
  <c r="U649" i="3"/>
  <c r="AD649" i="3" s="1"/>
  <c r="R649" i="3" a="1"/>
  <c r="R649" i="3" s="1"/>
  <c r="S649" i="3" s="1"/>
  <c r="B649" i="3"/>
  <c r="AD648" i="3"/>
  <c r="Y648" i="3"/>
  <c r="W648" i="3"/>
  <c r="U648" i="3"/>
  <c r="AB648" i="3" s="1"/>
  <c r="R648" i="3" a="1"/>
  <c r="R648" i="3" s="1"/>
  <c r="S648" i="3" s="1"/>
  <c r="B648" i="3"/>
  <c r="U647" i="3"/>
  <c r="S647" i="3"/>
  <c r="R647" i="3" a="1"/>
  <c r="R647" i="3" s="1"/>
  <c r="B647" i="3"/>
  <c r="U646" i="3"/>
  <c r="R646" i="3" a="1"/>
  <c r="R646" i="3" s="1"/>
  <c r="S646" i="3" s="1"/>
  <c r="B646" i="3"/>
  <c r="AA645" i="3"/>
  <c r="Z645" i="3"/>
  <c r="X645" i="3"/>
  <c r="U645" i="3"/>
  <c r="AD645" i="3" s="1"/>
  <c r="R645" i="3" a="1"/>
  <c r="R645" i="3" s="1"/>
  <c r="S645" i="3" s="1"/>
  <c r="B645" i="3"/>
  <c r="AD644" i="3"/>
  <c r="Y644" i="3"/>
  <c r="X644" i="3"/>
  <c r="V644" i="3"/>
  <c r="U644" i="3"/>
  <c r="AB644" i="3" s="1"/>
  <c r="R644" i="3" a="1"/>
  <c r="R644" i="3" s="1"/>
  <c r="S644" i="3" s="1"/>
  <c r="B644" i="3"/>
  <c r="U643" i="3"/>
  <c r="R643" i="3" a="1"/>
  <c r="R643" i="3" s="1"/>
  <c r="S643" i="3" s="1"/>
  <c r="B643" i="3"/>
  <c r="AC642" i="3"/>
  <c r="AB642" i="3"/>
  <c r="U642" i="3"/>
  <c r="AA642" i="3" s="1"/>
  <c r="R642" i="3" a="1"/>
  <c r="R642" i="3" s="1"/>
  <c r="S642" i="3" s="1"/>
  <c r="B642" i="3"/>
  <c r="Y641" i="3"/>
  <c r="U641" i="3"/>
  <c r="R641" i="3" a="1"/>
  <c r="R641" i="3" s="1"/>
  <c r="S641" i="3" s="1"/>
  <c r="B641" i="3"/>
  <c r="V640" i="3"/>
  <c r="U640" i="3"/>
  <c r="R640" i="3" a="1"/>
  <c r="R640" i="3" s="1"/>
  <c r="S640" i="3" s="1"/>
  <c r="B640" i="3"/>
  <c r="U639" i="3"/>
  <c r="R639" i="3"/>
  <c r="S639" i="3" s="1"/>
  <c r="R639" i="3" a="1"/>
  <c r="B639" i="3"/>
  <c r="U638" i="3"/>
  <c r="R638" i="3" a="1"/>
  <c r="R638" i="3" s="1"/>
  <c r="S638" i="3" s="1"/>
  <c r="B638" i="3"/>
  <c r="U637" i="3"/>
  <c r="R637" i="3" a="1"/>
  <c r="R637" i="3" s="1"/>
  <c r="S637" i="3" s="1"/>
  <c r="B637" i="3"/>
  <c r="AD636" i="3"/>
  <c r="Y636" i="3"/>
  <c r="X636" i="3"/>
  <c r="W636" i="3"/>
  <c r="V636" i="3"/>
  <c r="U636" i="3"/>
  <c r="AB636" i="3" s="1"/>
  <c r="R636" i="3" a="1"/>
  <c r="R636" i="3" s="1"/>
  <c r="S636" i="3" s="1"/>
  <c r="B636" i="3"/>
  <c r="U635" i="3"/>
  <c r="R635" i="3" a="1"/>
  <c r="R635" i="3" s="1"/>
  <c r="S635" i="3" s="1"/>
  <c r="B635" i="3"/>
  <c r="Z634" i="3"/>
  <c r="U634" i="3"/>
  <c r="AC634" i="3" s="1"/>
  <c r="R634" i="3" a="1"/>
  <c r="R634" i="3" s="1"/>
  <c r="S634" i="3" s="1"/>
  <c r="B634" i="3"/>
  <c r="Y633" i="3"/>
  <c r="X633" i="3"/>
  <c r="U633" i="3"/>
  <c r="R633" i="3"/>
  <c r="S633" i="3" s="1"/>
  <c r="R633" i="3" a="1"/>
  <c r="B633" i="3"/>
  <c r="W632" i="3"/>
  <c r="U632" i="3"/>
  <c r="R632" i="3" a="1"/>
  <c r="R632" i="3" s="1"/>
  <c r="S632" i="3" s="1"/>
  <c r="B632" i="3"/>
  <c r="AB631" i="3"/>
  <c r="U631" i="3"/>
  <c r="R631" i="3"/>
  <c r="S631" i="3" s="1"/>
  <c r="R631" i="3" a="1"/>
  <c r="B631" i="3"/>
  <c r="U630" i="3"/>
  <c r="R630" i="3" a="1"/>
  <c r="R630" i="3" s="1"/>
  <c r="S630" i="3" s="1"/>
  <c r="B630" i="3"/>
  <c r="U629" i="3"/>
  <c r="R629" i="3" a="1"/>
  <c r="R629" i="3" s="1"/>
  <c r="S629" i="3" s="1"/>
  <c r="B629" i="3"/>
  <c r="V628" i="3"/>
  <c r="U628" i="3"/>
  <c r="R628" i="3" a="1"/>
  <c r="R628" i="3" s="1"/>
  <c r="S628" i="3" s="1"/>
  <c r="B628" i="3"/>
  <c r="U627" i="3"/>
  <c r="R627" i="3"/>
  <c r="S627" i="3" s="1"/>
  <c r="R627" i="3" a="1"/>
  <c r="B627" i="3"/>
  <c r="Z626" i="3"/>
  <c r="U626" i="3"/>
  <c r="R626" i="3" a="1"/>
  <c r="R626" i="3" s="1"/>
  <c r="S626" i="3" s="1"/>
  <c r="B626" i="3"/>
  <c r="AA625" i="3"/>
  <c r="Y625" i="3"/>
  <c r="X625" i="3"/>
  <c r="U625" i="3"/>
  <c r="R625" i="3" a="1"/>
  <c r="R625" i="3" s="1"/>
  <c r="S625" i="3" s="1"/>
  <c r="B625" i="3"/>
  <c r="X624" i="3"/>
  <c r="U624" i="3"/>
  <c r="R624" i="3" a="1"/>
  <c r="R624" i="3" s="1"/>
  <c r="S624" i="3" s="1"/>
  <c r="B624" i="3"/>
  <c r="U623" i="3"/>
  <c r="R623" i="3"/>
  <c r="S623" i="3" s="1"/>
  <c r="R623" i="3" a="1"/>
  <c r="B623" i="3"/>
  <c r="Z622" i="3"/>
  <c r="U622" i="3"/>
  <c r="R622" i="3"/>
  <c r="S622" i="3" s="1"/>
  <c r="R622" i="3" a="1"/>
  <c r="B622" i="3"/>
  <c r="X621" i="3"/>
  <c r="U621" i="3"/>
  <c r="Y621" i="3" s="1"/>
  <c r="R621" i="3" a="1"/>
  <c r="R621" i="3" s="1"/>
  <c r="S621" i="3" s="1"/>
  <c r="B621" i="3"/>
  <c r="AD620" i="3"/>
  <c r="AC620" i="3"/>
  <c r="U620" i="3"/>
  <c r="Z620" i="3" s="1"/>
  <c r="R620" i="3" a="1"/>
  <c r="R620" i="3" s="1"/>
  <c r="S620" i="3" s="1"/>
  <c r="B620" i="3"/>
  <c r="U619" i="3"/>
  <c r="R619" i="3"/>
  <c r="S619" i="3" s="1"/>
  <c r="R619" i="3" a="1"/>
  <c r="B619" i="3"/>
  <c r="U618" i="3"/>
  <c r="R618" i="3"/>
  <c r="S618" i="3" s="1"/>
  <c r="R618" i="3" a="1"/>
  <c r="B618" i="3"/>
  <c r="AC617" i="3"/>
  <c r="AB617" i="3"/>
  <c r="AA617" i="3"/>
  <c r="X617" i="3"/>
  <c r="U617" i="3"/>
  <c r="W617" i="3" s="1"/>
  <c r="R617" i="3" a="1"/>
  <c r="R617" i="3" s="1"/>
  <c r="S617" i="3" s="1"/>
  <c r="B617" i="3"/>
  <c r="W616" i="3"/>
  <c r="V616" i="3"/>
  <c r="U616" i="3"/>
  <c r="R616" i="3" a="1"/>
  <c r="R616" i="3" s="1"/>
  <c r="S616" i="3" s="1"/>
  <c r="B616" i="3"/>
  <c r="AB615" i="3"/>
  <c r="AA615" i="3"/>
  <c r="Y615" i="3"/>
  <c r="X615" i="3"/>
  <c r="U615" i="3"/>
  <c r="Z615" i="3" s="1"/>
  <c r="R615" i="3" a="1"/>
  <c r="R615" i="3" s="1"/>
  <c r="S615" i="3" s="1"/>
  <c r="B615" i="3"/>
  <c r="V614" i="3"/>
  <c r="U614" i="3"/>
  <c r="W614" i="3" s="1"/>
  <c r="R614" i="3" a="1"/>
  <c r="R614" i="3" s="1"/>
  <c r="S614" i="3" s="1"/>
  <c r="B614" i="3"/>
  <c r="Z613" i="3"/>
  <c r="W613" i="3"/>
  <c r="U613" i="3"/>
  <c r="S613" i="3"/>
  <c r="R613" i="3"/>
  <c r="R613" i="3" a="1"/>
  <c r="B613" i="3"/>
  <c r="AA612" i="3"/>
  <c r="Z612" i="3"/>
  <c r="Y612" i="3"/>
  <c r="X612" i="3"/>
  <c r="U612" i="3"/>
  <c r="AB612" i="3" s="1"/>
  <c r="R612" i="3" a="1"/>
  <c r="R612" i="3" s="1"/>
  <c r="S612" i="3" s="1"/>
  <c r="B612" i="3"/>
  <c r="AD611" i="3"/>
  <c r="AC611" i="3"/>
  <c r="AB611" i="3"/>
  <c r="U611" i="3"/>
  <c r="AA611" i="3" s="1"/>
  <c r="R611" i="3" a="1"/>
  <c r="R611" i="3" s="1"/>
  <c r="S611" i="3" s="1"/>
  <c r="B611" i="3"/>
  <c r="AC610" i="3"/>
  <c r="U610" i="3"/>
  <c r="R610" i="3" a="1"/>
  <c r="R610" i="3" s="1"/>
  <c r="S610" i="3" s="1"/>
  <c r="B610" i="3"/>
  <c r="AC609" i="3"/>
  <c r="U609" i="3"/>
  <c r="AB609" i="3" s="1"/>
  <c r="R609" i="3" a="1"/>
  <c r="R609" i="3" s="1"/>
  <c r="S609" i="3" s="1"/>
  <c r="B609" i="3"/>
  <c r="AA608" i="3"/>
  <c r="Z608" i="3"/>
  <c r="Y608" i="3"/>
  <c r="U608" i="3"/>
  <c r="AB608" i="3" s="1"/>
  <c r="R608" i="3" a="1"/>
  <c r="R608" i="3" s="1"/>
  <c r="S608" i="3" s="1"/>
  <c r="B608" i="3"/>
  <c r="W607" i="3"/>
  <c r="U607" i="3"/>
  <c r="AD607" i="3" s="1"/>
  <c r="S607" i="3"/>
  <c r="R607" i="3" a="1"/>
  <c r="R607" i="3" s="1"/>
  <c r="B607" i="3"/>
  <c r="AC606" i="3"/>
  <c r="AB606" i="3"/>
  <c r="AA606" i="3"/>
  <c r="Z606" i="3"/>
  <c r="V606" i="3"/>
  <c r="U606" i="3"/>
  <c r="X606" i="3" s="1"/>
  <c r="R606" i="3" a="1"/>
  <c r="R606" i="3" s="1"/>
  <c r="S606" i="3" s="1"/>
  <c r="B606" i="3"/>
  <c r="U605" i="3"/>
  <c r="R605" i="3" a="1"/>
  <c r="R605" i="3" s="1"/>
  <c r="S605" i="3" s="1"/>
  <c r="B605" i="3"/>
  <c r="AD604" i="3"/>
  <c r="AC604" i="3"/>
  <c r="U604" i="3"/>
  <c r="Z604" i="3" s="1"/>
  <c r="R604" i="3" a="1"/>
  <c r="R604" i="3" s="1"/>
  <c r="S604" i="3" s="1"/>
  <c r="B604" i="3"/>
  <c r="AC603" i="3"/>
  <c r="AB603" i="3"/>
  <c r="AA603" i="3"/>
  <c r="Y603" i="3"/>
  <c r="U603" i="3"/>
  <c r="Z603" i="3" s="1"/>
  <c r="R603" i="3"/>
  <c r="S603" i="3" s="1"/>
  <c r="R603" i="3" a="1"/>
  <c r="B603" i="3"/>
  <c r="AB602" i="3"/>
  <c r="U602" i="3"/>
  <c r="V602" i="3" s="1"/>
  <c r="R602" i="3" a="1"/>
  <c r="R602" i="3" s="1"/>
  <c r="S602" i="3" s="1"/>
  <c r="B602" i="3"/>
  <c r="AB601" i="3"/>
  <c r="U601" i="3"/>
  <c r="R601" i="3" a="1"/>
  <c r="R601" i="3" s="1"/>
  <c r="S601" i="3" s="1"/>
  <c r="B601" i="3"/>
  <c r="U600" i="3"/>
  <c r="R600" i="3" a="1"/>
  <c r="R600" i="3" s="1"/>
  <c r="S600" i="3" s="1"/>
  <c r="B600" i="3"/>
  <c r="Y599" i="3"/>
  <c r="X599" i="3"/>
  <c r="U599" i="3"/>
  <c r="R599" i="3" a="1"/>
  <c r="R599" i="3" s="1"/>
  <c r="S599" i="3" s="1"/>
  <c r="B599" i="3"/>
  <c r="U598" i="3"/>
  <c r="V598" i="3" s="1"/>
  <c r="R598" i="3" a="1"/>
  <c r="R598" i="3" s="1"/>
  <c r="S598" i="3" s="1"/>
  <c r="B598" i="3"/>
  <c r="U597" i="3"/>
  <c r="R597" i="3" a="1"/>
  <c r="R597" i="3" s="1"/>
  <c r="S597" i="3" s="1"/>
  <c r="B597" i="3"/>
  <c r="V596" i="3"/>
  <c r="U596" i="3"/>
  <c r="R596" i="3" a="1"/>
  <c r="R596" i="3" s="1"/>
  <c r="S596" i="3" s="1"/>
  <c r="B596" i="3"/>
  <c r="U595" i="3"/>
  <c r="R595" i="3" a="1"/>
  <c r="R595" i="3" s="1"/>
  <c r="S595" i="3" s="1"/>
  <c r="B595" i="3"/>
  <c r="AC594" i="3"/>
  <c r="AB594" i="3"/>
  <c r="AA594" i="3"/>
  <c r="U594" i="3"/>
  <c r="X594" i="3" s="1"/>
  <c r="R594" i="3" a="1"/>
  <c r="R594" i="3" s="1"/>
  <c r="S594" i="3" s="1"/>
  <c r="B594" i="3"/>
  <c r="AC593" i="3"/>
  <c r="AB593" i="3"/>
  <c r="U593" i="3"/>
  <c r="X593" i="3" s="1"/>
  <c r="R593" i="3" a="1"/>
  <c r="R593" i="3" s="1"/>
  <c r="S593" i="3" s="1"/>
  <c r="B593" i="3"/>
  <c r="U592" i="3"/>
  <c r="R592" i="3" a="1"/>
  <c r="R592" i="3" s="1"/>
  <c r="S592" i="3" s="1"/>
  <c r="B592" i="3"/>
  <c r="U591" i="3"/>
  <c r="R591" i="3" a="1"/>
  <c r="R591" i="3" s="1"/>
  <c r="S591" i="3" s="1"/>
  <c r="B591" i="3"/>
  <c r="AD590" i="3"/>
  <c r="AC590" i="3"/>
  <c r="U590" i="3"/>
  <c r="AB590" i="3" s="1"/>
  <c r="R590" i="3" a="1"/>
  <c r="R590" i="3" s="1"/>
  <c r="S590" i="3" s="1"/>
  <c r="B590" i="3"/>
  <c r="U589" i="3"/>
  <c r="AA589" i="3" s="1"/>
  <c r="R589" i="3" a="1"/>
  <c r="R589" i="3" s="1"/>
  <c r="S589" i="3" s="1"/>
  <c r="B589" i="3"/>
  <c r="U588" i="3"/>
  <c r="R588" i="3" a="1"/>
  <c r="R588" i="3" s="1"/>
  <c r="S588" i="3" s="1"/>
  <c r="B588" i="3"/>
  <c r="AC587" i="3"/>
  <c r="W587" i="3"/>
  <c r="V587" i="3"/>
  <c r="U587" i="3"/>
  <c r="R587" i="3"/>
  <c r="S587" i="3" s="1"/>
  <c r="R587" i="3" a="1"/>
  <c r="B587" i="3"/>
  <c r="Y586" i="3"/>
  <c r="W586" i="3"/>
  <c r="U586" i="3"/>
  <c r="R586" i="3"/>
  <c r="S586" i="3" s="1"/>
  <c r="R586" i="3" a="1"/>
  <c r="B586" i="3"/>
  <c r="AC585" i="3"/>
  <c r="AB585" i="3"/>
  <c r="AA585" i="3"/>
  <c r="Z585" i="3"/>
  <c r="Y585" i="3"/>
  <c r="X585" i="3"/>
  <c r="U585" i="3"/>
  <c r="W585" i="3" s="1"/>
  <c r="R585" i="3" a="1"/>
  <c r="R585" i="3" s="1"/>
  <c r="S585" i="3" s="1"/>
  <c r="B585" i="3"/>
  <c r="U584" i="3"/>
  <c r="Y584" i="3" s="1"/>
  <c r="R584" i="3" a="1"/>
  <c r="R584" i="3" s="1"/>
  <c r="S584" i="3" s="1"/>
  <c r="B584" i="3"/>
  <c r="U583" i="3"/>
  <c r="R583" i="3" a="1"/>
  <c r="R583" i="3" s="1"/>
  <c r="S583" i="3" s="1"/>
  <c r="B583" i="3"/>
  <c r="U582" i="3"/>
  <c r="AA582" i="3" s="1"/>
  <c r="R582" i="3" a="1"/>
  <c r="R582" i="3" s="1"/>
  <c r="S582" i="3" s="1"/>
  <c r="B582" i="3"/>
  <c r="AC581" i="3"/>
  <c r="W581" i="3"/>
  <c r="U581" i="3"/>
  <c r="R581" i="3" a="1"/>
  <c r="R581" i="3" s="1"/>
  <c r="S581" i="3" s="1"/>
  <c r="B581" i="3"/>
  <c r="AA580" i="3"/>
  <c r="Z580" i="3"/>
  <c r="Y580" i="3"/>
  <c r="X580" i="3"/>
  <c r="U580" i="3"/>
  <c r="AB580" i="3" s="1"/>
  <c r="R580" i="3" a="1"/>
  <c r="R580" i="3" s="1"/>
  <c r="S580" i="3" s="1"/>
  <c r="B580" i="3"/>
  <c r="AD579" i="3"/>
  <c r="AC579" i="3"/>
  <c r="AA579" i="3"/>
  <c r="U579" i="3"/>
  <c r="AB579" i="3" s="1"/>
  <c r="R579" i="3"/>
  <c r="S579" i="3" s="1"/>
  <c r="R579" i="3" a="1"/>
  <c r="B579" i="3"/>
  <c r="AC578" i="3"/>
  <c r="AB578" i="3"/>
  <c r="X578" i="3"/>
  <c r="U578" i="3"/>
  <c r="R578" i="3" a="1"/>
  <c r="R578" i="3" s="1"/>
  <c r="S578" i="3" s="1"/>
  <c r="B578" i="3"/>
  <c r="AB577" i="3"/>
  <c r="AA577" i="3"/>
  <c r="Z577" i="3"/>
  <c r="Y577" i="3"/>
  <c r="V577" i="3"/>
  <c r="U577" i="3"/>
  <c r="AC577" i="3" s="1"/>
  <c r="R577" i="3" a="1"/>
  <c r="R577" i="3" s="1"/>
  <c r="S577" i="3" s="1"/>
  <c r="B577" i="3"/>
  <c r="AC576" i="3"/>
  <c r="AB576" i="3"/>
  <c r="U576" i="3"/>
  <c r="R576" i="3" a="1"/>
  <c r="R576" i="3" s="1"/>
  <c r="S576" i="3" s="1"/>
  <c r="B576" i="3"/>
  <c r="AB575" i="3"/>
  <c r="AA575" i="3"/>
  <c r="Z575" i="3"/>
  <c r="X575" i="3"/>
  <c r="U575" i="3"/>
  <c r="Y575" i="3" s="1"/>
  <c r="R575" i="3" a="1"/>
  <c r="R575" i="3" s="1"/>
  <c r="S575" i="3" s="1"/>
  <c r="B575" i="3"/>
  <c r="AC574" i="3"/>
  <c r="AB574" i="3"/>
  <c r="X574" i="3"/>
  <c r="U574" i="3"/>
  <c r="W574" i="3" s="1"/>
  <c r="R574" i="3"/>
  <c r="S574" i="3" s="1"/>
  <c r="R574" i="3" a="1"/>
  <c r="B574" i="3"/>
  <c r="AB573" i="3"/>
  <c r="AA573" i="3"/>
  <c r="V573" i="3"/>
  <c r="U573" i="3"/>
  <c r="R573" i="3"/>
  <c r="S573" i="3" s="1"/>
  <c r="R573" i="3" a="1"/>
  <c r="B573" i="3"/>
  <c r="U572" i="3"/>
  <c r="R572" i="3" a="1"/>
  <c r="R572" i="3" s="1"/>
  <c r="S572" i="3" s="1"/>
  <c r="B572" i="3"/>
  <c r="U571" i="3"/>
  <c r="R571" i="3"/>
  <c r="S571" i="3" s="1"/>
  <c r="R571" i="3" a="1"/>
  <c r="B571" i="3"/>
  <c r="Y570" i="3"/>
  <c r="U570" i="3"/>
  <c r="R570" i="3" a="1"/>
  <c r="R570" i="3" s="1"/>
  <c r="S570" i="3" s="1"/>
  <c r="B570" i="3"/>
  <c r="W569" i="3"/>
  <c r="U569" i="3"/>
  <c r="R569" i="3"/>
  <c r="S569" i="3" s="1"/>
  <c r="R569" i="3" a="1"/>
  <c r="B569" i="3"/>
  <c r="U568" i="3"/>
  <c r="R568" i="3"/>
  <c r="S568" i="3" s="1"/>
  <c r="R568" i="3" a="1"/>
  <c r="B568" i="3"/>
  <c r="AD567" i="3"/>
  <c r="AB567" i="3"/>
  <c r="AA567" i="3"/>
  <c r="U567" i="3"/>
  <c r="Z567" i="3" s="1"/>
  <c r="R567" i="3" a="1"/>
  <c r="R567" i="3" s="1"/>
  <c r="S567" i="3" s="1"/>
  <c r="B567" i="3"/>
  <c r="Z566" i="3"/>
  <c r="U566" i="3"/>
  <c r="R566" i="3" a="1"/>
  <c r="R566" i="3" s="1"/>
  <c r="S566" i="3" s="1"/>
  <c r="B566" i="3"/>
  <c r="AA565" i="3"/>
  <c r="Z565" i="3"/>
  <c r="X565" i="3"/>
  <c r="W565" i="3"/>
  <c r="U565" i="3"/>
  <c r="AD565" i="3" s="1"/>
  <c r="R565" i="3" a="1"/>
  <c r="R565" i="3" s="1"/>
  <c r="S565" i="3" s="1"/>
  <c r="B565" i="3"/>
  <c r="AC564" i="3"/>
  <c r="Y564" i="3"/>
  <c r="X564" i="3"/>
  <c r="V564" i="3"/>
  <c r="U564" i="3"/>
  <c r="R564" i="3" a="1"/>
  <c r="R564" i="3" s="1"/>
  <c r="S564" i="3" s="1"/>
  <c r="B564" i="3"/>
  <c r="AD563" i="3"/>
  <c r="AB563" i="3"/>
  <c r="AA563" i="3"/>
  <c r="W563" i="3"/>
  <c r="U563" i="3"/>
  <c r="Z563" i="3" s="1"/>
  <c r="R563" i="3" a="1"/>
  <c r="R563" i="3" s="1"/>
  <c r="S563" i="3" s="1"/>
  <c r="B563" i="3"/>
  <c r="AC562" i="3"/>
  <c r="AB562" i="3"/>
  <c r="U562" i="3"/>
  <c r="Z562" i="3" s="1"/>
  <c r="R562" i="3" a="1"/>
  <c r="R562" i="3" s="1"/>
  <c r="S562" i="3" s="1"/>
  <c r="B562" i="3"/>
  <c r="AA561" i="3"/>
  <c r="Z561" i="3"/>
  <c r="X561" i="3"/>
  <c r="W561" i="3"/>
  <c r="U561" i="3"/>
  <c r="AD561" i="3" s="1"/>
  <c r="R561" i="3" a="1"/>
  <c r="R561" i="3" s="1"/>
  <c r="S561" i="3" s="1"/>
  <c r="B561" i="3"/>
  <c r="U560" i="3"/>
  <c r="R560" i="3" a="1"/>
  <c r="R560" i="3" s="1"/>
  <c r="S560" i="3" s="1"/>
  <c r="B560" i="3"/>
  <c r="AA559" i="3"/>
  <c r="W559" i="3"/>
  <c r="U559" i="3"/>
  <c r="V559" i="3" s="1"/>
  <c r="R559" i="3" a="1"/>
  <c r="R559" i="3" s="1"/>
  <c r="S559" i="3" s="1"/>
  <c r="B559" i="3"/>
  <c r="U558" i="3"/>
  <c r="AC558" i="3" s="1"/>
  <c r="R558" i="3" a="1"/>
  <c r="R558" i="3" s="1"/>
  <c r="S558" i="3" s="1"/>
  <c r="B558" i="3"/>
  <c r="AA557" i="3"/>
  <c r="W557" i="3"/>
  <c r="U557" i="3"/>
  <c r="AD557" i="3" s="1"/>
  <c r="R557" i="3"/>
  <c r="S557" i="3" s="1"/>
  <c r="R557" i="3" a="1"/>
  <c r="B557" i="3"/>
  <c r="U556" i="3"/>
  <c r="R556" i="3" a="1"/>
  <c r="R556" i="3" s="1"/>
  <c r="S556" i="3" s="1"/>
  <c r="B556" i="3"/>
  <c r="V555" i="3"/>
  <c r="U555" i="3"/>
  <c r="R555" i="3" a="1"/>
  <c r="R555" i="3" s="1"/>
  <c r="S555" i="3" s="1"/>
  <c r="B555" i="3"/>
  <c r="Y554" i="3"/>
  <c r="U554" i="3"/>
  <c r="Z554" i="3" s="1"/>
  <c r="S554" i="3"/>
  <c r="R554" i="3" a="1"/>
  <c r="R554" i="3" s="1"/>
  <c r="B554" i="3"/>
  <c r="U553" i="3"/>
  <c r="R553" i="3"/>
  <c r="S553" i="3" s="1"/>
  <c r="R553" i="3" a="1"/>
  <c r="B553" i="3"/>
  <c r="U552" i="3"/>
  <c r="R552" i="3" a="1"/>
  <c r="R552" i="3" s="1"/>
  <c r="S552" i="3" s="1"/>
  <c r="B552" i="3"/>
  <c r="U551" i="3"/>
  <c r="S551" i="3"/>
  <c r="R551" i="3"/>
  <c r="R551" i="3" a="1"/>
  <c r="B551" i="3"/>
  <c r="U550" i="3"/>
  <c r="R550" i="3" a="1"/>
  <c r="R550" i="3" s="1"/>
  <c r="S550" i="3" s="1"/>
  <c r="B550" i="3"/>
  <c r="U549" i="3"/>
  <c r="R549" i="3" a="1"/>
  <c r="R549" i="3" s="1"/>
  <c r="S549" i="3" s="1"/>
  <c r="B549" i="3"/>
  <c r="AD548" i="3"/>
  <c r="U548" i="3"/>
  <c r="R548" i="3" a="1"/>
  <c r="R548" i="3" s="1"/>
  <c r="S548" i="3" s="1"/>
  <c r="B548" i="3"/>
  <c r="U547" i="3"/>
  <c r="S547" i="3"/>
  <c r="R547" i="3" a="1"/>
  <c r="R547" i="3" s="1"/>
  <c r="B547" i="3"/>
  <c r="U546" i="3"/>
  <c r="R546" i="3" a="1"/>
  <c r="R546" i="3" s="1"/>
  <c r="S546" i="3" s="1"/>
  <c r="B546" i="3"/>
  <c r="AA545" i="3"/>
  <c r="W545" i="3"/>
  <c r="U545" i="3"/>
  <c r="AD545" i="3" s="1"/>
  <c r="R545" i="3" a="1"/>
  <c r="R545" i="3" s="1"/>
  <c r="S545" i="3" s="1"/>
  <c r="B545" i="3"/>
  <c r="AD544" i="3"/>
  <c r="AC544" i="3"/>
  <c r="U544" i="3"/>
  <c r="V544" i="3" s="1"/>
  <c r="R544" i="3" a="1"/>
  <c r="R544" i="3" s="1"/>
  <c r="S544" i="3" s="1"/>
  <c r="B544" i="3"/>
  <c r="AD543" i="3"/>
  <c r="AB543" i="3"/>
  <c r="AA543" i="3"/>
  <c r="U543" i="3"/>
  <c r="Z543" i="3" s="1"/>
  <c r="R543" i="3" a="1"/>
  <c r="R543" i="3" s="1"/>
  <c r="S543" i="3" s="1"/>
  <c r="B543" i="3"/>
  <c r="U542" i="3"/>
  <c r="R542" i="3" a="1"/>
  <c r="R542" i="3" s="1"/>
  <c r="S542" i="3" s="1"/>
  <c r="B542" i="3"/>
  <c r="W541" i="3"/>
  <c r="U541" i="3"/>
  <c r="R541" i="3" a="1"/>
  <c r="R541" i="3" s="1"/>
  <c r="S541" i="3" s="1"/>
  <c r="B541" i="3"/>
  <c r="U540" i="3"/>
  <c r="V540" i="3" s="1"/>
  <c r="R540" i="3" a="1"/>
  <c r="R540" i="3" s="1"/>
  <c r="S540" i="3" s="1"/>
  <c r="B540" i="3"/>
  <c r="AD539" i="3"/>
  <c r="AB539" i="3"/>
  <c r="AA539" i="3"/>
  <c r="U539" i="3"/>
  <c r="Z539" i="3" s="1"/>
  <c r="R539" i="3" a="1"/>
  <c r="R539" i="3" s="1"/>
  <c r="S539" i="3" s="1"/>
  <c r="B539" i="3"/>
  <c r="U538" i="3"/>
  <c r="S538" i="3"/>
  <c r="R538" i="3" a="1"/>
  <c r="R538" i="3" s="1"/>
  <c r="B538" i="3"/>
  <c r="W537" i="3"/>
  <c r="U537" i="3"/>
  <c r="R537" i="3"/>
  <c r="S537" i="3" s="1"/>
  <c r="R537" i="3" a="1"/>
  <c r="B537" i="3"/>
  <c r="V536" i="3"/>
  <c r="U536" i="3"/>
  <c r="R536" i="3" a="1"/>
  <c r="R536" i="3" s="1"/>
  <c r="S536" i="3" s="1"/>
  <c r="B536" i="3"/>
  <c r="AD535" i="3"/>
  <c r="AB535" i="3"/>
  <c r="V535" i="3"/>
  <c r="U535" i="3"/>
  <c r="Z535" i="3" s="1"/>
  <c r="R535" i="3"/>
  <c r="S535" i="3" s="1"/>
  <c r="R535" i="3" a="1"/>
  <c r="B535" i="3"/>
  <c r="U534" i="3"/>
  <c r="R534" i="3" a="1"/>
  <c r="R534" i="3" s="1"/>
  <c r="S534" i="3" s="1"/>
  <c r="B534" i="3"/>
  <c r="AA533" i="3"/>
  <c r="W533" i="3"/>
  <c r="U533" i="3"/>
  <c r="AD533" i="3" s="1"/>
  <c r="R533" i="3" a="1"/>
  <c r="R533" i="3" s="1"/>
  <c r="S533" i="3" s="1"/>
  <c r="B533" i="3"/>
  <c r="AD532" i="3"/>
  <c r="AC532" i="3"/>
  <c r="V532" i="3"/>
  <c r="U532" i="3"/>
  <c r="X532" i="3" s="1"/>
  <c r="R532" i="3" a="1"/>
  <c r="R532" i="3" s="1"/>
  <c r="S532" i="3" s="1"/>
  <c r="B532" i="3"/>
  <c r="AD531" i="3"/>
  <c r="AB531" i="3"/>
  <c r="U531" i="3"/>
  <c r="Z531" i="3" s="1"/>
  <c r="R531" i="3" a="1"/>
  <c r="R531" i="3" s="1"/>
  <c r="S531" i="3" s="1"/>
  <c r="B531" i="3"/>
  <c r="U530" i="3"/>
  <c r="AB530" i="3" s="1"/>
  <c r="R530" i="3" a="1"/>
  <c r="R530" i="3" s="1"/>
  <c r="S530" i="3" s="1"/>
  <c r="B530" i="3"/>
  <c r="AA529" i="3"/>
  <c r="Z529" i="3"/>
  <c r="U529" i="3"/>
  <c r="AD529" i="3" s="1"/>
  <c r="R529" i="3" a="1"/>
  <c r="R529" i="3" s="1"/>
  <c r="S529" i="3" s="1"/>
  <c r="B529" i="3"/>
  <c r="AD528" i="3"/>
  <c r="AC528" i="3"/>
  <c r="Y528" i="3"/>
  <c r="U528" i="3"/>
  <c r="V528" i="3" s="1"/>
  <c r="R528" i="3" a="1"/>
  <c r="R528" i="3" s="1"/>
  <c r="S528" i="3" s="1"/>
  <c r="B528" i="3"/>
  <c r="AD527" i="3"/>
  <c r="AB527" i="3"/>
  <c r="AA527" i="3"/>
  <c r="W527" i="3"/>
  <c r="U527" i="3"/>
  <c r="Z527" i="3" s="1"/>
  <c r="R527" i="3" a="1"/>
  <c r="R527" i="3" s="1"/>
  <c r="S527" i="3" s="1"/>
  <c r="B527" i="3"/>
  <c r="U526" i="3"/>
  <c r="R526" i="3" a="1"/>
  <c r="R526" i="3" s="1"/>
  <c r="S526" i="3" s="1"/>
  <c r="B526" i="3"/>
  <c r="U525" i="3"/>
  <c r="R525" i="3" a="1"/>
  <c r="R525" i="3" s="1"/>
  <c r="S525" i="3" s="1"/>
  <c r="B525" i="3"/>
  <c r="AD524" i="3"/>
  <c r="U524" i="3"/>
  <c r="AA524" i="3" s="1"/>
  <c r="R524" i="3" a="1"/>
  <c r="R524" i="3" s="1"/>
  <c r="S524" i="3" s="1"/>
  <c r="B524" i="3"/>
  <c r="Y523" i="3"/>
  <c r="X523" i="3"/>
  <c r="U523" i="3"/>
  <c r="Z523" i="3" s="1"/>
  <c r="R523" i="3" a="1"/>
  <c r="R523" i="3" s="1"/>
  <c r="S523" i="3" s="1"/>
  <c r="B523" i="3"/>
  <c r="AD522" i="3"/>
  <c r="AC522" i="3"/>
  <c r="U522" i="3"/>
  <c r="V522" i="3" s="1"/>
  <c r="R522" i="3" a="1"/>
  <c r="R522" i="3" s="1"/>
  <c r="S522" i="3" s="1"/>
  <c r="B522" i="3"/>
  <c r="AC521" i="3"/>
  <c r="AB521" i="3"/>
  <c r="Y521" i="3"/>
  <c r="W521" i="3"/>
  <c r="U521" i="3"/>
  <c r="R521" i="3" a="1"/>
  <c r="R521" i="3" s="1"/>
  <c r="S521" i="3" s="1"/>
  <c r="B521" i="3"/>
  <c r="U520" i="3"/>
  <c r="R520" i="3" a="1"/>
  <c r="R520" i="3" s="1"/>
  <c r="S520" i="3" s="1"/>
  <c r="B520" i="3"/>
  <c r="AB519" i="3"/>
  <c r="AA519" i="3"/>
  <c r="W519" i="3"/>
  <c r="U519" i="3"/>
  <c r="Z519" i="3" s="1"/>
  <c r="R519" i="3" a="1"/>
  <c r="R519" i="3" s="1"/>
  <c r="S519" i="3" s="1"/>
  <c r="B519" i="3"/>
  <c r="U518" i="3"/>
  <c r="AD518" i="3" s="1"/>
  <c r="R518" i="3" a="1"/>
  <c r="R518" i="3" s="1"/>
  <c r="S518" i="3" s="1"/>
  <c r="B518" i="3"/>
  <c r="AC517" i="3"/>
  <c r="AB517" i="3"/>
  <c r="AA517" i="3"/>
  <c r="Z517" i="3"/>
  <c r="Y517" i="3"/>
  <c r="W517" i="3"/>
  <c r="U517" i="3"/>
  <c r="R517" i="3"/>
  <c r="S517" i="3" s="1"/>
  <c r="R517" i="3" a="1"/>
  <c r="B517" i="3"/>
  <c r="Y516" i="3"/>
  <c r="X516" i="3"/>
  <c r="W516" i="3"/>
  <c r="U516" i="3"/>
  <c r="AB516" i="3" s="1"/>
  <c r="R516" i="3" a="1"/>
  <c r="R516" i="3" s="1"/>
  <c r="S516" i="3" s="1"/>
  <c r="B516" i="3"/>
  <c r="U515" i="3"/>
  <c r="R515" i="3"/>
  <c r="S515" i="3" s="1"/>
  <c r="R515" i="3" a="1"/>
  <c r="B515" i="3"/>
  <c r="AA514" i="3"/>
  <c r="Z514" i="3"/>
  <c r="Y514" i="3"/>
  <c r="W514" i="3"/>
  <c r="U514" i="3"/>
  <c r="V514" i="3" s="1"/>
  <c r="R514" i="3" a="1"/>
  <c r="R514" i="3" s="1"/>
  <c r="S514" i="3" s="1"/>
  <c r="B514" i="3"/>
  <c r="U513" i="3"/>
  <c r="AB513" i="3" s="1"/>
  <c r="S513" i="3"/>
  <c r="R513" i="3" a="1"/>
  <c r="R513" i="3" s="1"/>
  <c r="B513" i="3"/>
  <c r="Z512" i="3"/>
  <c r="X512" i="3"/>
  <c r="W512" i="3"/>
  <c r="U512" i="3"/>
  <c r="R512" i="3" a="1"/>
  <c r="R512" i="3" s="1"/>
  <c r="S512" i="3" s="1"/>
  <c r="B512" i="3"/>
  <c r="U511" i="3"/>
  <c r="S511" i="3"/>
  <c r="R511" i="3"/>
  <c r="R511" i="3" a="1"/>
  <c r="B511" i="3"/>
  <c r="AC510" i="3"/>
  <c r="AB510" i="3"/>
  <c r="AA510" i="3"/>
  <c r="Z510" i="3"/>
  <c r="Y510" i="3"/>
  <c r="V510" i="3"/>
  <c r="U510" i="3"/>
  <c r="X510" i="3" s="1"/>
  <c r="R510" i="3" a="1"/>
  <c r="R510" i="3" s="1"/>
  <c r="S510" i="3" s="1"/>
  <c r="B510" i="3"/>
  <c r="Y509" i="3"/>
  <c r="U509" i="3"/>
  <c r="R509" i="3" a="1"/>
  <c r="R509" i="3" s="1"/>
  <c r="S509" i="3" s="1"/>
  <c r="B509" i="3"/>
  <c r="AD508" i="3"/>
  <c r="AC508" i="3"/>
  <c r="AA508" i="3"/>
  <c r="U508" i="3"/>
  <c r="R508" i="3" a="1"/>
  <c r="R508" i="3" s="1"/>
  <c r="S508" i="3" s="1"/>
  <c r="B508" i="3"/>
  <c r="Y507" i="3"/>
  <c r="X507" i="3"/>
  <c r="W507" i="3"/>
  <c r="U507" i="3"/>
  <c r="Z507" i="3" s="1"/>
  <c r="R507" i="3" a="1"/>
  <c r="R507" i="3" s="1"/>
  <c r="S507" i="3" s="1"/>
  <c r="B507" i="3"/>
  <c r="AD506" i="3"/>
  <c r="AC506" i="3"/>
  <c r="AB506" i="3"/>
  <c r="U506" i="3"/>
  <c r="R506" i="3"/>
  <c r="S506" i="3" s="1"/>
  <c r="R506" i="3" a="1"/>
  <c r="B506" i="3"/>
  <c r="AA505" i="3"/>
  <c r="Z505" i="3"/>
  <c r="U505" i="3"/>
  <c r="R505" i="3" a="1"/>
  <c r="R505" i="3" s="1"/>
  <c r="S505" i="3" s="1"/>
  <c r="B505" i="3"/>
  <c r="U504" i="3"/>
  <c r="R504" i="3"/>
  <c r="S504" i="3" s="1"/>
  <c r="R504" i="3" a="1"/>
  <c r="B504" i="3"/>
  <c r="AA503" i="3"/>
  <c r="X503" i="3"/>
  <c r="W503" i="3"/>
  <c r="U503" i="3"/>
  <c r="R503" i="3" a="1"/>
  <c r="R503" i="3" s="1"/>
  <c r="S503" i="3" s="1"/>
  <c r="B503" i="3"/>
  <c r="U502" i="3"/>
  <c r="R502" i="3" a="1"/>
  <c r="R502" i="3" s="1"/>
  <c r="S502" i="3" s="1"/>
  <c r="B502" i="3"/>
  <c r="AC501" i="3"/>
  <c r="AB501" i="3"/>
  <c r="W501" i="3"/>
  <c r="U501" i="3"/>
  <c r="Z501" i="3" s="1"/>
  <c r="R501" i="3" a="1"/>
  <c r="R501" i="3" s="1"/>
  <c r="S501" i="3" s="1"/>
  <c r="B501" i="3"/>
  <c r="U500" i="3"/>
  <c r="Y500" i="3" s="1"/>
  <c r="R500" i="3" a="1"/>
  <c r="R500" i="3" s="1"/>
  <c r="S500" i="3" s="1"/>
  <c r="B500" i="3"/>
  <c r="AC499" i="3"/>
  <c r="AB499" i="3"/>
  <c r="U499" i="3"/>
  <c r="AA499" i="3" s="1"/>
  <c r="R499" i="3"/>
  <c r="S499" i="3" s="1"/>
  <c r="R499" i="3" a="1"/>
  <c r="B499" i="3"/>
  <c r="AC498" i="3"/>
  <c r="AB498" i="3"/>
  <c r="U498" i="3"/>
  <c r="W498" i="3" s="1"/>
  <c r="R498" i="3" a="1"/>
  <c r="R498" i="3" s="1"/>
  <c r="S498" i="3" s="1"/>
  <c r="B498" i="3"/>
  <c r="U497" i="3"/>
  <c r="R497" i="3" a="1"/>
  <c r="R497" i="3" s="1"/>
  <c r="S497" i="3" s="1"/>
  <c r="B497" i="3"/>
  <c r="AA496" i="3"/>
  <c r="W496" i="3"/>
  <c r="U496" i="3"/>
  <c r="AB496" i="3" s="1"/>
  <c r="R496" i="3" a="1"/>
  <c r="R496" i="3" s="1"/>
  <c r="S496" i="3" s="1"/>
  <c r="B496" i="3"/>
  <c r="AD495" i="3"/>
  <c r="U495" i="3"/>
  <c r="W495" i="3" s="1"/>
  <c r="R495" i="3"/>
  <c r="S495" i="3" s="1"/>
  <c r="R495" i="3" a="1"/>
  <c r="B495" i="3"/>
  <c r="AC494" i="3"/>
  <c r="AB494" i="3"/>
  <c r="V494" i="3"/>
  <c r="U494" i="3"/>
  <c r="X494" i="3" s="1"/>
  <c r="R494" i="3" a="1"/>
  <c r="R494" i="3" s="1"/>
  <c r="S494" i="3" s="1"/>
  <c r="B494" i="3"/>
  <c r="U493" i="3"/>
  <c r="W493" i="3" s="1"/>
  <c r="R493" i="3" a="1"/>
  <c r="R493" i="3" s="1"/>
  <c r="S493" i="3" s="1"/>
  <c r="B493" i="3"/>
  <c r="U492" i="3"/>
  <c r="R492" i="3" a="1"/>
  <c r="R492" i="3" s="1"/>
  <c r="S492" i="3" s="1"/>
  <c r="B492" i="3"/>
  <c r="Y491" i="3"/>
  <c r="U491" i="3"/>
  <c r="R491" i="3" a="1"/>
  <c r="R491" i="3" s="1"/>
  <c r="S491" i="3" s="1"/>
  <c r="B491" i="3"/>
  <c r="U490" i="3"/>
  <c r="R490" i="3" a="1"/>
  <c r="R490" i="3" s="1"/>
  <c r="S490" i="3" s="1"/>
  <c r="B490" i="3"/>
  <c r="AC489" i="3"/>
  <c r="AB489" i="3"/>
  <c r="AA489" i="3"/>
  <c r="Z489" i="3"/>
  <c r="Y489" i="3"/>
  <c r="W489" i="3"/>
  <c r="U489" i="3"/>
  <c r="X489" i="3" s="1"/>
  <c r="R489" i="3" a="1"/>
  <c r="R489" i="3" s="1"/>
  <c r="S489" i="3" s="1"/>
  <c r="B489" i="3"/>
  <c r="AC488" i="3"/>
  <c r="W488" i="3"/>
  <c r="U488" i="3"/>
  <c r="R488" i="3" a="1"/>
  <c r="R488" i="3" s="1"/>
  <c r="S488" i="3" s="1"/>
  <c r="B488" i="3"/>
  <c r="AB487" i="3"/>
  <c r="AA487" i="3"/>
  <c r="Y487" i="3"/>
  <c r="X487" i="3"/>
  <c r="W487" i="3"/>
  <c r="U487" i="3"/>
  <c r="Z487" i="3" s="1"/>
  <c r="R487" i="3"/>
  <c r="S487" i="3" s="1"/>
  <c r="R487" i="3" a="1"/>
  <c r="B487" i="3"/>
  <c r="AD486" i="3"/>
  <c r="Y486" i="3"/>
  <c r="X486" i="3"/>
  <c r="W486" i="3"/>
  <c r="U486" i="3"/>
  <c r="AB486" i="3" s="1"/>
  <c r="R486" i="3" a="1"/>
  <c r="R486" i="3" s="1"/>
  <c r="S486" i="3" s="1"/>
  <c r="B486" i="3"/>
  <c r="AD485" i="3"/>
  <c r="AC485" i="3"/>
  <c r="AB485" i="3"/>
  <c r="U485" i="3"/>
  <c r="W485" i="3" s="1"/>
  <c r="R485" i="3" a="1"/>
  <c r="R485" i="3" s="1"/>
  <c r="S485" i="3" s="1"/>
  <c r="B485" i="3"/>
  <c r="U484" i="3"/>
  <c r="AB484" i="3" s="1"/>
  <c r="R484" i="3" a="1"/>
  <c r="R484" i="3" s="1"/>
  <c r="S484" i="3" s="1"/>
  <c r="B484" i="3"/>
  <c r="W483" i="3"/>
  <c r="U483" i="3"/>
  <c r="R483" i="3"/>
  <c r="S483" i="3" s="1"/>
  <c r="R483" i="3" a="1"/>
  <c r="B483" i="3"/>
  <c r="W482" i="3"/>
  <c r="V482" i="3"/>
  <c r="U482" i="3"/>
  <c r="R482" i="3" a="1"/>
  <c r="R482" i="3" s="1"/>
  <c r="S482" i="3" s="1"/>
  <c r="B482" i="3"/>
  <c r="U481" i="3"/>
  <c r="R481" i="3" a="1"/>
  <c r="R481" i="3" s="1"/>
  <c r="S481" i="3" s="1"/>
  <c r="B481" i="3"/>
  <c r="Z480" i="3"/>
  <c r="U480" i="3"/>
  <c r="AB480" i="3" s="1"/>
  <c r="R480" i="3" a="1"/>
  <c r="R480" i="3" s="1"/>
  <c r="S480" i="3" s="1"/>
  <c r="B480" i="3"/>
  <c r="AA479" i="3"/>
  <c r="W479" i="3"/>
  <c r="U479" i="3"/>
  <c r="AD479" i="3" s="1"/>
  <c r="R479" i="3" a="1"/>
  <c r="R479" i="3" s="1"/>
  <c r="S479" i="3" s="1"/>
  <c r="B479" i="3"/>
  <c r="AD478" i="3"/>
  <c r="V478" i="3"/>
  <c r="U478" i="3"/>
  <c r="AB478" i="3" s="1"/>
  <c r="R478" i="3" a="1"/>
  <c r="R478" i="3" s="1"/>
  <c r="S478" i="3" s="1"/>
  <c r="B478" i="3"/>
  <c r="U477" i="3"/>
  <c r="AD477" i="3" s="1"/>
  <c r="R477" i="3"/>
  <c r="S477" i="3" s="1"/>
  <c r="R477" i="3" a="1"/>
  <c r="B477" i="3"/>
  <c r="Z476" i="3"/>
  <c r="U476" i="3"/>
  <c r="R476" i="3"/>
  <c r="S476" i="3" s="1"/>
  <c r="R476" i="3" a="1"/>
  <c r="B476" i="3"/>
  <c r="AA475" i="3"/>
  <c r="Z475" i="3"/>
  <c r="Y475" i="3"/>
  <c r="X475" i="3"/>
  <c r="U475" i="3"/>
  <c r="AD475" i="3" s="1"/>
  <c r="R475" i="3" a="1"/>
  <c r="R475" i="3" s="1"/>
  <c r="S475" i="3" s="1"/>
  <c r="B475" i="3"/>
  <c r="AD474" i="3"/>
  <c r="Y474" i="3"/>
  <c r="X474" i="3"/>
  <c r="W474" i="3"/>
  <c r="V474" i="3"/>
  <c r="U474" i="3"/>
  <c r="AB474" i="3" s="1"/>
  <c r="R474" i="3"/>
  <c r="S474" i="3" s="1"/>
  <c r="R474" i="3" a="1"/>
  <c r="B474" i="3"/>
  <c r="AD473" i="3"/>
  <c r="U473" i="3"/>
  <c r="R473" i="3" a="1"/>
  <c r="R473" i="3" s="1"/>
  <c r="S473" i="3" s="1"/>
  <c r="B473" i="3"/>
  <c r="AB472" i="3"/>
  <c r="U472" i="3"/>
  <c r="AA472" i="3" s="1"/>
  <c r="R472" i="3" a="1"/>
  <c r="R472" i="3" s="1"/>
  <c r="S472" i="3" s="1"/>
  <c r="B472" i="3"/>
  <c r="AA471" i="3"/>
  <c r="Z471" i="3"/>
  <c r="Y471" i="3"/>
  <c r="W471" i="3"/>
  <c r="U471" i="3"/>
  <c r="AD471" i="3" s="1"/>
  <c r="R471" i="3" a="1"/>
  <c r="R471" i="3" s="1"/>
  <c r="S471" i="3" s="1"/>
  <c r="B471" i="3"/>
  <c r="AD470" i="3"/>
  <c r="Y470" i="3"/>
  <c r="X470" i="3"/>
  <c r="V470" i="3"/>
  <c r="U470" i="3"/>
  <c r="AB470" i="3" s="1"/>
  <c r="R470" i="3"/>
  <c r="S470" i="3" s="1"/>
  <c r="R470" i="3" a="1"/>
  <c r="B470" i="3"/>
  <c r="W469" i="3"/>
  <c r="U469" i="3"/>
  <c r="R469" i="3"/>
  <c r="S469" i="3" s="1"/>
  <c r="R469" i="3" a="1"/>
  <c r="B469" i="3"/>
  <c r="U468" i="3"/>
  <c r="R468" i="3" a="1"/>
  <c r="R468" i="3" s="1"/>
  <c r="S468" i="3" s="1"/>
  <c r="B468" i="3"/>
  <c r="Y467" i="3"/>
  <c r="U467" i="3"/>
  <c r="W467" i="3" s="1"/>
  <c r="R467" i="3" a="1"/>
  <c r="R467" i="3" s="1"/>
  <c r="S467" i="3" s="1"/>
  <c r="B467" i="3"/>
  <c r="X466" i="3"/>
  <c r="V466" i="3"/>
  <c r="U466" i="3"/>
  <c r="R466" i="3"/>
  <c r="S466" i="3" s="1"/>
  <c r="R466" i="3" a="1"/>
  <c r="B466" i="3"/>
  <c r="AC465" i="3"/>
  <c r="U465" i="3"/>
  <c r="AB465" i="3" s="1"/>
  <c r="R465" i="3"/>
  <c r="S465" i="3" s="1"/>
  <c r="R465" i="3" a="1"/>
  <c r="B465" i="3"/>
  <c r="U464" i="3"/>
  <c r="R464" i="3"/>
  <c r="S464" i="3" s="1"/>
  <c r="R464" i="3" a="1"/>
  <c r="B464" i="3"/>
  <c r="AA463" i="3"/>
  <c r="Z463" i="3"/>
  <c r="U463" i="3"/>
  <c r="R463" i="3" a="1"/>
  <c r="R463" i="3" s="1"/>
  <c r="S463" i="3" s="1"/>
  <c r="B463" i="3"/>
  <c r="AD462" i="3"/>
  <c r="V462" i="3"/>
  <c r="U462" i="3"/>
  <c r="AB462" i="3" s="1"/>
  <c r="R462" i="3" a="1"/>
  <c r="R462" i="3" s="1"/>
  <c r="S462" i="3" s="1"/>
  <c r="B462" i="3"/>
  <c r="V461" i="3"/>
  <c r="U461" i="3"/>
  <c r="AB461" i="3" s="1"/>
  <c r="R461" i="3"/>
  <c r="S461" i="3" s="1"/>
  <c r="R461" i="3" a="1"/>
  <c r="B461" i="3"/>
  <c r="U460" i="3"/>
  <c r="R460" i="3" a="1"/>
  <c r="R460" i="3" s="1"/>
  <c r="S460" i="3" s="1"/>
  <c r="B460" i="3"/>
  <c r="U459" i="3"/>
  <c r="R459" i="3" a="1"/>
  <c r="R459" i="3" s="1"/>
  <c r="S459" i="3" s="1"/>
  <c r="B459" i="3"/>
  <c r="U458" i="3"/>
  <c r="V458" i="3" s="1"/>
  <c r="R458" i="3"/>
  <c r="S458" i="3" s="1"/>
  <c r="R458" i="3" a="1"/>
  <c r="B458" i="3"/>
  <c r="U457" i="3"/>
  <c r="V457" i="3" s="1"/>
  <c r="R457" i="3" a="1"/>
  <c r="R457" i="3" s="1"/>
  <c r="S457" i="3" s="1"/>
  <c r="B457" i="3"/>
  <c r="AC456" i="3"/>
  <c r="AB456" i="3"/>
  <c r="AA456" i="3"/>
  <c r="Z456" i="3"/>
  <c r="U456" i="3"/>
  <c r="Y456" i="3" s="1"/>
  <c r="R456" i="3" a="1"/>
  <c r="R456" i="3" s="1"/>
  <c r="S456" i="3" s="1"/>
  <c r="B456" i="3"/>
  <c r="AA455" i="3"/>
  <c r="Z455" i="3"/>
  <c r="Y455" i="3"/>
  <c r="X455" i="3"/>
  <c r="U455" i="3"/>
  <c r="AD455" i="3" s="1"/>
  <c r="R455" i="3" a="1"/>
  <c r="R455" i="3" s="1"/>
  <c r="S455" i="3" s="1"/>
  <c r="B455" i="3"/>
  <c r="U454" i="3"/>
  <c r="V454" i="3" s="1"/>
  <c r="R454" i="3"/>
  <c r="S454" i="3" s="1"/>
  <c r="R454" i="3" a="1"/>
  <c r="B454" i="3"/>
  <c r="U453" i="3"/>
  <c r="R453" i="3"/>
  <c r="S453" i="3" s="1"/>
  <c r="R453" i="3" a="1"/>
  <c r="B453" i="3"/>
  <c r="AB452" i="3"/>
  <c r="U452" i="3"/>
  <c r="R452" i="3" a="1"/>
  <c r="R452" i="3" s="1"/>
  <c r="S452" i="3" s="1"/>
  <c r="B452" i="3"/>
  <c r="U451" i="3"/>
  <c r="R451" i="3"/>
  <c r="S451" i="3" s="1"/>
  <c r="R451" i="3" a="1"/>
  <c r="B451" i="3"/>
  <c r="U450" i="3"/>
  <c r="R450" i="3"/>
  <c r="S450" i="3" s="1"/>
  <c r="R450" i="3" a="1"/>
  <c r="B450" i="3"/>
  <c r="AC449" i="3"/>
  <c r="AB449" i="3"/>
  <c r="U449" i="3"/>
  <c r="AD449" i="3" s="1"/>
  <c r="R449" i="3"/>
  <c r="S449" i="3" s="1"/>
  <c r="R449" i="3" a="1"/>
  <c r="B449" i="3"/>
  <c r="AC448" i="3"/>
  <c r="W448" i="3"/>
  <c r="U448" i="3"/>
  <c r="R448" i="3" a="1"/>
  <c r="R448" i="3" s="1"/>
  <c r="S448" i="3" s="1"/>
  <c r="B448" i="3"/>
  <c r="AA447" i="3"/>
  <c r="Z447" i="3"/>
  <c r="U447" i="3"/>
  <c r="R447" i="3" a="1"/>
  <c r="R447" i="3" s="1"/>
  <c r="S447" i="3" s="1"/>
  <c r="B447" i="3"/>
  <c r="U446" i="3"/>
  <c r="R446" i="3"/>
  <c r="S446" i="3" s="1"/>
  <c r="R446" i="3" a="1"/>
  <c r="B446" i="3"/>
  <c r="AA445" i="3"/>
  <c r="X445" i="3"/>
  <c r="U445" i="3"/>
  <c r="R445" i="3"/>
  <c r="S445" i="3" s="1"/>
  <c r="R445" i="3" a="1"/>
  <c r="B445" i="3"/>
  <c r="U444" i="3"/>
  <c r="V444" i="3" s="1"/>
  <c r="R444" i="3" a="1"/>
  <c r="R444" i="3" s="1"/>
  <c r="S444" i="3" s="1"/>
  <c r="B444" i="3"/>
  <c r="AC443" i="3"/>
  <c r="AB443" i="3"/>
  <c r="U443" i="3"/>
  <c r="Y443" i="3" s="1"/>
  <c r="R443" i="3" a="1"/>
  <c r="R443" i="3" s="1"/>
  <c r="S443" i="3" s="1"/>
  <c r="B443" i="3"/>
  <c r="U442" i="3"/>
  <c r="W442" i="3" s="1"/>
  <c r="R442" i="3" a="1"/>
  <c r="R442" i="3" s="1"/>
  <c r="S442" i="3" s="1"/>
  <c r="B442" i="3"/>
  <c r="U441" i="3"/>
  <c r="R441" i="3" a="1"/>
  <c r="R441" i="3" s="1"/>
  <c r="S441" i="3" s="1"/>
  <c r="B441" i="3"/>
  <c r="AC440" i="3"/>
  <c r="AB440" i="3"/>
  <c r="AA440" i="3"/>
  <c r="V440" i="3"/>
  <c r="U440" i="3"/>
  <c r="X440" i="3" s="1"/>
  <c r="R440" i="3" a="1"/>
  <c r="R440" i="3" s="1"/>
  <c r="S440" i="3" s="1"/>
  <c r="B440" i="3"/>
  <c r="AC439" i="3"/>
  <c r="U439" i="3"/>
  <c r="W439" i="3" s="1"/>
  <c r="R439" i="3" a="1"/>
  <c r="R439" i="3" s="1"/>
  <c r="S439" i="3" s="1"/>
  <c r="B439" i="3"/>
  <c r="AA438" i="3"/>
  <c r="U438" i="3"/>
  <c r="R438" i="3" a="1"/>
  <c r="R438" i="3" s="1"/>
  <c r="S438" i="3" s="1"/>
  <c r="B438" i="3"/>
  <c r="AD437" i="3"/>
  <c r="AC437" i="3"/>
  <c r="U437" i="3"/>
  <c r="V437" i="3" s="1"/>
  <c r="S437" i="3"/>
  <c r="R437" i="3" a="1"/>
  <c r="R437" i="3" s="1"/>
  <c r="B437" i="3"/>
  <c r="AC436" i="3"/>
  <c r="V436" i="3"/>
  <c r="U436" i="3"/>
  <c r="X436" i="3" s="1"/>
  <c r="R436" i="3" a="1"/>
  <c r="R436" i="3" s="1"/>
  <c r="S436" i="3" s="1"/>
  <c r="B436" i="3"/>
  <c r="Y435" i="3"/>
  <c r="U435" i="3"/>
  <c r="W435" i="3" s="1"/>
  <c r="R435" i="3" a="1"/>
  <c r="R435" i="3" s="1"/>
  <c r="S435" i="3" s="1"/>
  <c r="B435" i="3"/>
  <c r="AD434" i="3"/>
  <c r="AC434" i="3"/>
  <c r="AA434" i="3"/>
  <c r="U434" i="3"/>
  <c r="Z434" i="3" s="1"/>
  <c r="R434" i="3" a="1"/>
  <c r="R434" i="3" s="1"/>
  <c r="S434" i="3" s="1"/>
  <c r="B434" i="3"/>
  <c r="AB433" i="3"/>
  <c r="AA433" i="3"/>
  <c r="Y433" i="3"/>
  <c r="X433" i="3"/>
  <c r="U433" i="3"/>
  <c r="Z433" i="3" s="1"/>
  <c r="R433" i="3"/>
  <c r="S433" i="3" s="1"/>
  <c r="R433" i="3" a="1"/>
  <c r="B433" i="3"/>
  <c r="AD432" i="3"/>
  <c r="AC432" i="3"/>
  <c r="U432" i="3"/>
  <c r="R432" i="3" a="1"/>
  <c r="R432" i="3" s="1"/>
  <c r="S432" i="3" s="1"/>
  <c r="B432" i="3"/>
  <c r="AC431" i="3"/>
  <c r="AB431" i="3"/>
  <c r="AA431" i="3"/>
  <c r="W431" i="3"/>
  <c r="U431" i="3"/>
  <c r="Y431" i="3" s="1"/>
  <c r="R431" i="3" a="1"/>
  <c r="R431" i="3" s="1"/>
  <c r="S431" i="3" s="1"/>
  <c r="B431" i="3"/>
  <c r="W430" i="3"/>
  <c r="U430" i="3"/>
  <c r="V430" i="3" s="1"/>
  <c r="R430" i="3" a="1"/>
  <c r="R430" i="3" s="1"/>
  <c r="S430" i="3" s="1"/>
  <c r="B430" i="3"/>
  <c r="AB429" i="3"/>
  <c r="AA429" i="3"/>
  <c r="Y429" i="3"/>
  <c r="U429" i="3"/>
  <c r="Z429" i="3" s="1"/>
  <c r="R429" i="3" a="1"/>
  <c r="R429" i="3" s="1"/>
  <c r="S429" i="3" s="1"/>
  <c r="B429" i="3"/>
  <c r="AD428" i="3"/>
  <c r="U428" i="3"/>
  <c r="AA428" i="3" s="1"/>
  <c r="R428" i="3" a="1"/>
  <c r="R428" i="3" s="1"/>
  <c r="S428" i="3" s="1"/>
  <c r="B428" i="3"/>
  <c r="AD427" i="3"/>
  <c r="V427" i="3"/>
  <c r="U427" i="3"/>
  <c r="AB427" i="3" s="1"/>
  <c r="R427" i="3" a="1"/>
  <c r="R427" i="3" s="1"/>
  <c r="S427" i="3" s="1"/>
  <c r="B427" i="3"/>
  <c r="AA426" i="3"/>
  <c r="U426" i="3"/>
  <c r="R426" i="3" a="1"/>
  <c r="R426" i="3" s="1"/>
  <c r="S426" i="3" s="1"/>
  <c r="B426" i="3"/>
  <c r="X425" i="3"/>
  <c r="U425" i="3"/>
  <c r="AD425" i="3" s="1"/>
  <c r="R425" i="3" a="1"/>
  <c r="R425" i="3" s="1"/>
  <c r="S425" i="3" s="1"/>
  <c r="B425" i="3"/>
  <c r="AD424" i="3"/>
  <c r="V424" i="3"/>
  <c r="U424" i="3"/>
  <c r="AB424" i="3" s="1"/>
  <c r="R424" i="3"/>
  <c r="S424" i="3" s="1"/>
  <c r="R424" i="3" a="1"/>
  <c r="B424" i="3"/>
  <c r="U423" i="3"/>
  <c r="V423" i="3" s="1"/>
  <c r="R423" i="3" a="1"/>
  <c r="R423" i="3" s="1"/>
  <c r="S423" i="3" s="1"/>
  <c r="B423" i="3"/>
  <c r="AA422" i="3"/>
  <c r="Z422" i="3"/>
  <c r="U422" i="3"/>
  <c r="R422" i="3" a="1"/>
  <c r="R422" i="3" s="1"/>
  <c r="S422" i="3" s="1"/>
  <c r="B422" i="3"/>
  <c r="AA421" i="3"/>
  <c r="Z421" i="3"/>
  <c r="Y421" i="3"/>
  <c r="U421" i="3"/>
  <c r="AD421" i="3" s="1"/>
  <c r="R421" i="3" a="1"/>
  <c r="R421" i="3" s="1"/>
  <c r="S421" i="3" s="1"/>
  <c r="B421" i="3"/>
  <c r="AD420" i="3"/>
  <c r="Y420" i="3"/>
  <c r="X420" i="3"/>
  <c r="V420" i="3"/>
  <c r="U420" i="3"/>
  <c r="AB420" i="3" s="1"/>
  <c r="R420" i="3" a="1"/>
  <c r="R420" i="3" s="1"/>
  <c r="S420" i="3" s="1"/>
  <c r="B420" i="3"/>
  <c r="AC419" i="3"/>
  <c r="AB419" i="3"/>
  <c r="W419" i="3"/>
  <c r="U419" i="3"/>
  <c r="V419" i="3" s="1"/>
  <c r="R419" i="3"/>
  <c r="S419" i="3" s="1"/>
  <c r="R419" i="3" a="1"/>
  <c r="B419" i="3"/>
  <c r="AC418" i="3"/>
  <c r="AB418" i="3"/>
  <c r="U418" i="3"/>
  <c r="Z418" i="3" s="1"/>
  <c r="R418" i="3" a="1"/>
  <c r="R418" i="3" s="1"/>
  <c r="S418" i="3" s="1"/>
  <c r="B418" i="3"/>
  <c r="AA417" i="3"/>
  <c r="Z417" i="3"/>
  <c r="Y417" i="3"/>
  <c r="X417" i="3"/>
  <c r="U417" i="3"/>
  <c r="AD417" i="3" s="1"/>
  <c r="R417" i="3" a="1"/>
  <c r="R417" i="3" s="1"/>
  <c r="S417" i="3" s="1"/>
  <c r="B417" i="3"/>
  <c r="AD416" i="3"/>
  <c r="Y416" i="3"/>
  <c r="X416" i="3"/>
  <c r="W416" i="3"/>
  <c r="V416" i="3"/>
  <c r="U416" i="3"/>
  <c r="AB416" i="3" s="1"/>
  <c r="R416" i="3" a="1"/>
  <c r="R416" i="3" s="1"/>
  <c r="S416" i="3" s="1"/>
  <c r="B416" i="3"/>
  <c r="AC415" i="3"/>
  <c r="AB415" i="3"/>
  <c r="W415" i="3"/>
  <c r="U415" i="3"/>
  <c r="AD415" i="3" s="1"/>
  <c r="R415" i="3"/>
  <c r="S415" i="3" s="1"/>
  <c r="R415" i="3" a="1"/>
  <c r="B415" i="3"/>
  <c r="U414" i="3"/>
  <c r="R414" i="3" a="1"/>
  <c r="R414" i="3" s="1"/>
  <c r="S414" i="3" s="1"/>
  <c r="B414" i="3"/>
  <c r="AA413" i="3"/>
  <c r="U413" i="3"/>
  <c r="R413" i="3" a="1"/>
  <c r="R413" i="3" s="1"/>
  <c r="S413" i="3" s="1"/>
  <c r="B413" i="3"/>
  <c r="U412" i="3"/>
  <c r="R412" i="3" a="1"/>
  <c r="R412" i="3" s="1"/>
  <c r="S412" i="3" s="1"/>
  <c r="B412" i="3"/>
  <c r="U411" i="3"/>
  <c r="S411" i="3"/>
  <c r="R411" i="3" a="1"/>
  <c r="R411" i="3" s="1"/>
  <c r="B411" i="3"/>
  <c r="U410" i="3"/>
  <c r="AB410" i="3" s="1"/>
  <c r="R410" i="3" a="1"/>
  <c r="R410" i="3" s="1"/>
  <c r="S410" i="3" s="1"/>
  <c r="B410" i="3"/>
  <c r="AA409" i="3"/>
  <c r="U409" i="3"/>
  <c r="R409" i="3" a="1"/>
  <c r="R409" i="3" s="1"/>
  <c r="S409" i="3" s="1"/>
  <c r="B409" i="3"/>
  <c r="AD408" i="3"/>
  <c r="U408" i="3"/>
  <c r="R408" i="3" a="1"/>
  <c r="R408" i="3" s="1"/>
  <c r="S408" i="3" s="1"/>
  <c r="B408" i="3"/>
  <c r="U407" i="3"/>
  <c r="R407" i="3" a="1"/>
  <c r="R407" i="3" s="1"/>
  <c r="S407" i="3" s="1"/>
  <c r="B407" i="3"/>
  <c r="Z406" i="3"/>
  <c r="U406" i="3"/>
  <c r="R406" i="3" a="1"/>
  <c r="R406" i="3" s="1"/>
  <c r="S406" i="3" s="1"/>
  <c r="B406" i="3"/>
  <c r="X405" i="3"/>
  <c r="U405" i="3"/>
  <c r="R405" i="3"/>
  <c r="S405" i="3" s="1"/>
  <c r="R405" i="3" a="1"/>
  <c r="B405" i="3"/>
  <c r="U404" i="3"/>
  <c r="R404" i="3" a="1"/>
  <c r="R404" i="3" s="1"/>
  <c r="S404" i="3" s="1"/>
  <c r="B404" i="3"/>
  <c r="U403" i="3"/>
  <c r="AD403" i="3" s="1"/>
  <c r="R403" i="3"/>
  <c r="S403" i="3" s="1"/>
  <c r="R403" i="3" a="1"/>
  <c r="B403" i="3"/>
  <c r="U402" i="3"/>
  <c r="R402" i="3" a="1"/>
  <c r="R402" i="3" s="1"/>
  <c r="S402" i="3" s="1"/>
  <c r="B402" i="3"/>
  <c r="AA401" i="3"/>
  <c r="Z401" i="3"/>
  <c r="Y401" i="3"/>
  <c r="U401" i="3"/>
  <c r="AD401" i="3" s="1"/>
  <c r="R401" i="3" a="1"/>
  <c r="R401" i="3" s="1"/>
  <c r="S401" i="3" s="1"/>
  <c r="B401" i="3"/>
  <c r="AD400" i="3"/>
  <c r="Y400" i="3"/>
  <c r="X400" i="3"/>
  <c r="U400" i="3"/>
  <c r="AB400" i="3" s="1"/>
  <c r="R400" i="3" a="1"/>
  <c r="R400" i="3" s="1"/>
  <c r="S400" i="3" s="1"/>
  <c r="B400" i="3"/>
  <c r="U399" i="3"/>
  <c r="R399" i="3"/>
  <c r="S399" i="3" s="1"/>
  <c r="R399" i="3" a="1"/>
  <c r="B399" i="3"/>
  <c r="U398" i="3"/>
  <c r="R398" i="3" a="1"/>
  <c r="R398" i="3" s="1"/>
  <c r="S398" i="3" s="1"/>
  <c r="B398" i="3"/>
  <c r="X397" i="3"/>
  <c r="U397" i="3"/>
  <c r="R397" i="3" a="1"/>
  <c r="R397" i="3" s="1"/>
  <c r="S397" i="3" s="1"/>
  <c r="B397" i="3"/>
  <c r="U396" i="3"/>
  <c r="R396" i="3" a="1"/>
  <c r="R396" i="3" s="1"/>
  <c r="S396" i="3" s="1"/>
  <c r="B396" i="3"/>
  <c r="V395" i="3"/>
  <c r="U395" i="3"/>
  <c r="S395" i="3"/>
  <c r="R395" i="3"/>
  <c r="R395" i="3" a="1"/>
  <c r="B395" i="3"/>
  <c r="AA394" i="3"/>
  <c r="U394" i="3"/>
  <c r="R394" i="3" a="1"/>
  <c r="R394" i="3" s="1"/>
  <c r="S394" i="3" s="1"/>
  <c r="B394" i="3"/>
  <c r="U393" i="3"/>
  <c r="R393" i="3" a="1"/>
  <c r="R393" i="3" s="1"/>
  <c r="S393" i="3" s="1"/>
  <c r="B393" i="3"/>
  <c r="AD392" i="3"/>
  <c r="V392" i="3"/>
  <c r="U392" i="3"/>
  <c r="R392" i="3"/>
  <c r="S392" i="3" s="1"/>
  <c r="R392" i="3" a="1"/>
  <c r="B392" i="3"/>
  <c r="Y391" i="3"/>
  <c r="X391" i="3"/>
  <c r="W391" i="3"/>
  <c r="V391" i="3"/>
  <c r="U391" i="3"/>
  <c r="Z391" i="3" s="1"/>
  <c r="R391" i="3" a="1"/>
  <c r="R391" i="3" s="1"/>
  <c r="S391" i="3" s="1"/>
  <c r="B391" i="3"/>
  <c r="U390" i="3"/>
  <c r="R390" i="3" a="1"/>
  <c r="R390" i="3" s="1"/>
  <c r="S390" i="3" s="1"/>
  <c r="B390" i="3"/>
  <c r="Y389" i="3"/>
  <c r="X389" i="3"/>
  <c r="U389" i="3"/>
  <c r="Z389" i="3" s="1"/>
  <c r="R389" i="3"/>
  <c r="S389" i="3" s="1"/>
  <c r="R389" i="3" a="1"/>
  <c r="B389" i="3"/>
  <c r="U388" i="3"/>
  <c r="R388" i="3"/>
  <c r="S388" i="3" s="1"/>
  <c r="R388" i="3" a="1"/>
  <c r="B388" i="3"/>
  <c r="U387" i="3"/>
  <c r="R387" i="3" a="1"/>
  <c r="R387" i="3" s="1"/>
  <c r="S387" i="3" s="1"/>
  <c r="B387" i="3"/>
  <c r="AA386" i="3"/>
  <c r="Z386" i="3"/>
  <c r="Y386" i="3"/>
  <c r="W386" i="3"/>
  <c r="V386" i="3"/>
  <c r="U386" i="3"/>
  <c r="X386" i="3" s="1"/>
  <c r="R386" i="3" a="1"/>
  <c r="R386" i="3" s="1"/>
  <c r="S386" i="3" s="1"/>
  <c r="B386" i="3"/>
  <c r="W385" i="3"/>
  <c r="U385" i="3"/>
  <c r="R385" i="3" a="1"/>
  <c r="R385" i="3" s="1"/>
  <c r="S385" i="3" s="1"/>
  <c r="B385" i="3"/>
  <c r="AC384" i="3"/>
  <c r="AA384" i="3"/>
  <c r="Z384" i="3"/>
  <c r="Y384" i="3"/>
  <c r="X384" i="3"/>
  <c r="V384" i="3"/>
  <c r="U384" i="3"/>
  <c r="AB384" i="3" s="1"/>
  <c r="R384" i="3" a="1"/>
  <c r="R384" i="3" s="1"/>
  <c r="S384" i="3" s="1"/>
  <c r="B384" i="3"/>
  <c r="U383" i="3"/>
  <c r="AD383" i="3" s="1"/>
  <c r="S383" i="3"/>
  <c r="R383" i="3"/>
  <c r="R383" i="3" a="1"/>
  <c r="B383" i="3"/>
  <c r="AC382" i="3"/>
  <c r="AB382" i="3"/>
  <c r="AA382" i="3"/>
  <c r="Z382" i="3"/>
  <c r="Y382" i="3"/>
  <c r="W382" i="3"/>
  <c r="U382" i="3"/>
  <c r="X382" i="3" s="1"/>
  <c r="R382" i="3" a="1"/>
  <c r="R382" i="3" s="1"/>
  <c r="S382" i="3" s="1"/>
  <c r="B382" i="3"/>
  <c r="U381" i="3"/>
  <c r="R381" i="3"/>
  <c r="S381" i="3" s="1"/>
  <c r="R381" i="3" a="1"/>
  <c r="B381" i="3"/>
  <c r="U380" i="3"/>
  <c r="R380" i="3" a="1"/>
  <c r="R380" i="3" s="1"/>
  <c r="S380" i="3" s="1"/>
  <c r="B380" i="3"/>
  <c r="Y379" i="3"/>
  <c r="X379" i="3"/>
  <c r="W379" i="3"/>
  <c r="V379" i="3"/>
  <c r="U379" i="3"/>
  <c r="Z379" i="3" s="1"/>
  <c r="R379" i="3"/>
  <c r="S379" i="3" s="1"/>
  <c r="R379" i="3" a="1"/>
  <c r="B379" i="3"/>
  <c r="AD378" i="3"/>
  <c r="AC378" i="3"/>
  <c r="AB378" i="3"/>
  <c r="V378" i="3"/>
  <c r="U378" i="3"/>
  <c r="R378" i="3"/>
  <c r="S378" i="3" s="1"/>
  <c r="R378" i="3" a="1"/>
  <c r="B378" i="3"/>
  <c r="AA377" i="3"/>
  <c r="Z377" i="3"/>
  <c r="Y377" i="3"/>
  <c r="X377" i="3"/>
  <c r="U377" i="3"/>
  <c r="AC377" i="3" s="1"/>
  <c r="R377" i="3" a="1"/>
  <c r="R377" i="3" s="1"/>
  <c r="S377" i="3" s="1"/>
  <c r="B377" i="3"/>
  <c r="AD376" i="3"/>
  <c r="AC376" i="3"/>
  <c r="W376" i="3"/>
  <c r="V376" i="3"/>
  <c r="U376" i="3"/>
  <c r="R376" i="3" a="1"/>
  <c r="R376" i="3" s="1"/>
  <c r="S376" i="3" s="1"/>
  <c r="B376" i="3"/>
  <c r="AC375" i="3"/>
  <c r="AB375" i="3"/>
  <c r="AA375" i="3"/>
  <c r="Y375" i="3"/>
  <c r="V375" i="3"/>
  <c r="U375" i="3"/>
  <c r="Z375" i="3" s="1"/>
  <c r="R375" i="3"/>
  <c r="S375" i="3" s="1"/>
  <c r="R375" i="3" a="1"/>
  <c r="B375" i="3"/>
  <c r="AD374" i="3"/>
  <c r="Y374" i="3"/>
  <c r="U374" i="3"/>
  <c r="R374" i="3" a="1"/>
  <c r="R374" i="3" s="1"/>
  <c r="S374" i="3" s="1"/>
  <c r="B374" i="3"/>
  <c r="U373" i="3"/>
  <c r="R373" i="3" a="1"/>
  <c r="R373" i="3" s="1"/>
  <c r="S373" i="3" s="1"/>
  <c r="B373" i="3"/>
  <c r="V372" i="3"/>
  <c r="U372" i="3"/>
  <c r="R372" i="3" a="1"/>
  <c r="R372" i="3" s="1"/>
  <c r="S372" i="3" s="1"/>
  <c r="B372" i="3"/>
  <c r="U371" i="3"/>
  <c r="R371" i="3" a="1"/>
  <c r="R371" i="3" s="1"/>
  <c r="S371" i="3" s="1"/>
  <c r="B371" i="3"/>
  <c r="AA370" i="3"/>
  <c r="Z370" i="3"/>
  <c r="U370" i="3"/>
  <c r="X370" i="3" s="1"/>
  <c r="R370" i="3" a="1"/>
  <c r="R370" i="3" s="1"/>
  <c r="S370" i="3" s="1"/>
  <c r="B370" i="3"/>
  <c r="U369" i="3"/>
  <c r="S369" i="3"/>
  <c r="R369" i="3"/>
  <c r="R369" i="3" a="1"/>
  <c r="B369" i="3"/>
  <c r="AA368" i="3"/>
  <c r="Z368" i="3"/>
  <c r="Y368" i="3"/>
  <c r="X368" i="3"/>
  <c r="U368" i="3"/>
  <c r="AB368" i="3" s="1"/>
  <c r="R368" i="3" a="1"/>
  <c r="R368" i="3" s="1"/>
  <c r="S368" i="3" s="1"/>
  <c r="B368" i="3"/>
  <c r="U367" i="3"/>
  <c r="R367" i="3" a="1"/>
  <c r="R367" i="3" s="1"/>
  <c r="S367" i="3" s="1"/>
  <c r="B367" i="3"/>
  <c r="AC366" i="3"/>
  <c r="AB366" i="3"/>
  <c r="AA366" i="3"/>
  <c r="Z366" i="3"/>
  <c r="U366" i="3"/>
  <c r="X366" i="3" s="1"/>
  <c r="R366" i="3" a="1"/>
  <c r="R366" i="3" s="1"/>
  <c r="S366" i="3" s="1"/>
  <c r="B366" i="3"/>
  <c r="U365" i="3"/>
  <c r="W365" i="3" s="1"/>
  <c r="R365" i="3" a="1"/>
  <c r="R365" i="3" s="1"/>
  <c r="S365" i="3" s="1"/>
  <c r="B365" i="3"/>
  <c r="U364" i="3"/>
  <c r="R364" i="3"/>
  <c r="S364" i="3" s="1"/>
  <c r="R364" i="3" a="1"/>
  <c r="B364" i="3"/>
  <c r="W363" i="3"/>
  <c r="V363" i="3"/>
  <c r="U363" i="3"/>
  <c r="S363" i="3"/>
  <c r="R363" i="3"/>
  <c r="R363" i="3" a="1"/>
  <c r="B363" i="3"/>
  <c r="U362" i="3"/>
  <c r="S362" i="3"/>
  <c r="R362" i="3"/>
  <c r="R362" i="3" a="1"/>
  <c r="B362" i="3"/>
  <c r="U361" i="3"/>
  <c r="R361" i="3" a="1"/>
  <c r="R361" i="3" s="1"/>
  <c r="S361" i="3" s="1"/>
  <c r="B361" i="3"/>
  <c r="U360" i="3"/>
  <c r="R360" i="3"/>
  <c r="S360" i="3" s="1"/>
  <c r="R360" i="3" a="1"/>
  <c r="B360" i="3"/>
  <c r="X359" i="3"/>
  <c r="W359" i="3"/>
  <c r="U359" i="3"/>
  <c r="R359" i="3"/>
  <c r="S359" i="3" s="1"/>
  <c r="R359" i="3" a="1"/>
  <c r="B359" i="3"/>
  <c r="U358" i="3"/>
  <c r="S358" i="3"/>
  <c r="R358" i="3"/>
  <c r="R358" i="3" a="1"/>
  <c r="B358" i="3"/>
  <c r="AC357" i="3"/>
  <c r="AB357" i="3"/>
  <c r="AA357" i="3"/>
  <c r="Z357" i="3"/>
  <c r="Y357" i="3"/>
  <c r="X357" i="3"/>
  <c r="U357" i="3"/>
  <c r="R357" i="3" a="1"/>
  <c r="R357" i="3" s="1"/>
  <c r="S357" i="3" s="1"/>
  <c r="B357" i="3"/>
  <c r="Y356" i="3"/>
  <c r="X356" i="3"/>
  <c r="U356" i="3"/>
  <c r="AB356" i="3" s="1"/>
  <c r="R356" i="3" a="1"/>
  <c r="R356" i="3" s="1"/>
  <c r="S356" i="3" s="1"/>
  <c r="B356" i="3"/>
  <c r="U355" i="3"/>
  <c r="R355" i="3" a="1"/>
  <c r="R355" i="3" s="1"/>
  <c r="S355" i="3" s="1"/>
  <c r="B355" i="3"/>
  <c r="AB354" i="3"/>
  <c r="AA354" i="3"/>
  <c r="Z354" i="3"/>
  <c r="Y354" i="3"/>
  <c r="X354" i="3"/>
  <c r="W354" i="3"/>
  <c r="V354" i="3"/>
  <c r="U354" i="3"/>
  <c r="AC354" i="3" s="1"/>
  <c r="R354" i="3" a="1"/>
  <c r="R354" i="3" s="1"/>
  <c r="S354" i="3" s="1"/>
  <c r="B354" i="3"/>
  <c r="AD353" i="3"/>
  <c r="Y353" i="3"/>
  <c r="X353" i="3"/>
  <c r="W353" i="3"/>
  <c r="V353" i="3"/>
  <c r="U353" i="3"/>
  <c r="AB353" i="3" s="1"/>
  <c r="R353" i="3" a="1"/>
  <c r="R353" i="3" s="1"/>
  <c r="S353" i="3" s="1"/>
  <c r="B353" i="3"/>
  <c r="V352" i="3"/>
  <c r="U352" i="3"/>
  <c r="AD352" i="3" s="1"/>
  <c r="S352" i="3"/>
  <c r="R352" i="3"/>
  <c r="R352" i="3" a="1"/>
  <c r="B352" i="3"/>
  <c r="U351" i="3"/>
  <c r="R351" i="3" a="1"/>
  <c r="R351" i="3" s="1"/>
  <c r="S351" i="3" s="1"/>
  <c r="B351" i="3"/>
  <c r="AD350" i="3"/>
  <c r="X350" i="3"/>
  <c r="W350" i="3"/>
  <c r="V350" i="3"/>
  <c r="U350" i="3"/>
  <c r="R350" i="3" a="1"/>
  <c r="R350" i="3" s="1"/>
  <c r="S350" i="3" s="1"/>
  <c r="B350" i="3"/>
  <c r="W349" i="3"/>
  <c r="V349" i="3"/>
  <c r="U349" i="3"/>
  <c r="X349" i="3" s="1"/>
  <c r="R349" i="3" a="1"/>
  <c r="R349" i="3" s="1"/>
  <c r="S349" i="3" s="1"/>
  <c r="B349" i="3"/>
  <c r="U348" i="3"/>
  <c r="R348" i="3"/>
  <c r="S348" i="3" s="1"/>
  <c r="R348" i="3" a="1"/>
  <c r="B348" i="3"/>
  <c r="U347" i="3"/>
  <c r="R347" i="3"/>
  <c r="S347" i="3" s="1"/>
  <c r="R347" i="3" a="1"/>
  <c r="B347" i="3"/>
  <c r="AB346" i="3"/>
  <c r="AA346" i="3"/>
  <c r="Z346" i="3"/>
  <c r="Y346" i="3"/>
  <c r="X346" i="3"/>
  <c r="V346" i="3"/>
  <c r="U346" i="3"/>
  <c r="AC346" i="3" s="1"/>
  <c r="R346" i="3" a="1"/>
  <c r="R346" i="3" s="1"/>
  <c r="S346" i="3" s="1"/>
  <c r="B346" i="3"/>
  <c r="AD345" i="3"/>
  <c r="Y345" i="3"/>
  <c r="V345" i="3"/>
  <c r="U345" i="3"/>
  <c r="AB345" i="3" s="1"/>
  <c r="R345" i="3" a="1"/>
  <c r="R345" i="3" s="1"/>
  <c r="S345" i="3" s="1"/>
  <c r="B345" i="3"/>
  <c r="AD344" i="3"/>
  <c r="AC344" i="3"/>
  <c r="U344" i="3"/>
  <c r="V344" i="3" s="1"/>
  <c r="R344" i="3" a="1"/>
  <c r="R344" i="3" s="1"/>
  <c r="S344" i="3" s="1"/>
  <c r="B344" i="3"/>
  <c r="U343" i="3"/>
  <c r="R343" i="3" a="1"/>
  <c r="R343" i="3" s="1"/>
  <c r="S343" i="3" s="1"/>
  <c r="B343" i="3"/>
  <c r="AA342" i="3"/>
  <c r="Z342" i="3"/>
  <c r="Y342" i="3"/>
  <c r="X342" i="3"/>
  <c r="U342" i="3"/>
  <c r="AC342" i="3" s="1"/>
  <c r="R342" i="3" a="1"/>
  <c r="R342" i="3" s="1"/>
  <c r="S342" i="3" s="1"/>
  <c r="B342" i="3"/>
  <c r="AD341" i="3"/>
  <c r="Y341" i="3"/>
  <c r="V341" i="3"/>
  <c r="U341" i="3"/>
  <c r="AB341" i="3" s="1"/>
  <c r="R341" i="3" a="1"/>
  <c r="R341" i="3" s="1"/>
  <c r="S341" i="3" s="1"/>
  <c r="B341" i="3"/>
  <c r="AD340" i="3"/>
  <c r="AC340" i="3"/>
  <c r="AB340" i="3"/>
  <c r="U340" i="3"/>
  <c r="W340" i="3" s="1"/>
  <c r="R340" i="3" a="1"/>
  <c r="R340" i="3" s="1"/>
  <c r="S340" i="3" s="1"/>
  <c r="B340" i="3"/>
  <c r="AC339" i="3"/>
  <c r="AB339" i="3"/>
  <c r="Z339" i="3"/>
  <c r="U339" i="3"/>
  <c r="R339" i="3" a="1"/>
  <c r="R339" i="3" s="1"/>
  <c r="S339" i="3" s="1"/>
  <c r="B339" i="3"/>
  <c r="AD338" i="3"/>
  <c r="AA338" i="3"/>
  <c r="Z338" i="3"/>
  <c r="U338" i="3"/>
  <c r="AB338" i="3" s="1"/>
  <c r="R338" i="3" a="1"/>
  <c r="R338" i="3" s="1"/>
  <c r="S338" i="3" s="1"/>
  <c r="B338" i="3"/>
  <c r="AD337" i="3"/>
  <c r="U337" i="3"/>
  <c r="R337" i="3" a="1"/>
  <c r="R337" i="3" s="1"/>
  <c r="S337" i="3" s="1"/>
  <c r="B337" i="3"/>
  <c r="AD336" i="3"/>
  <c r="U336" i="3"/>
  <c r="R336" i="3" a="1"/>
  <c r="R336" i="3" s="1"/>
  <c r="S336" i="3" s="1"/>
  <c r="B336" i="3"/>
  <c r="AB335" i="3"/>
  <c r="U335" i="3"/>
  <c r="AA335" i="3" s="1"/>
  <c r="R335" i="3"/>
  <c r="S335" i="3" s="1"/>
  <c r="R335" i="3" a="1"/>
  <c r="B335" i="3"/>
  <c r="X334" i="3"/>
  <c r="W334" i="3"/>
  <c r="U334" i="3"/>
  <c r="R334" i="3"/>
  <c r="S334" i="3" s="1"/>
  <c r="R334" i="3" a="1"/>
  <c r="B334" i="3"/>
  <c r="AD333" i="3"/>
  <c r="Y333" i="3"/>
  <c r="X333" i="3"/>
  <c r="W333" i="3"/>
  <c r="V333" i="3"/>
  <c r="U333" i="3"/>
  <c r="AB333" i="3" s="1"/>
  <c r="R333" i="3" a="1"/>
  <c r="R333" i="3" s="1"/>
  <c r="S333" i="3" s="1"/>
  <c r="B333" i="3"/>
  <c r="W332" i="3"/>
  <c r="V332" i="3"/>
  <c r="U332" i="3"/>
  <c r="AC332" i="3" s="1"/>
  <c r="R332" i="3" a="1"/>
  <c r="R332" i="3" s="1"/>
  <c r="S332" i="3" s="1"/>
  <c r="B332" i="3"/>
  <c r="AC331" i="3"/>
  <c r="AB331" i="3"/>
  <c r="AA331" i="3"/>
  <c r="Z331" i="3"/>
  <c r="U331" i="3"/>
  <c r="R331" i="3" a="1"/>
  <c r="R331" i="3" s="1"/>
  <c r="S331" i="3" s="1"/>
  <c r="B331" i="3"/>
  <c r="AB330" i="3"/>
  <c r="AA330" i="3"/>
  <c r="Z330" i="3"/>
  <c r="Y330" i="3"/>
  <c r="V330" i="3"/>
  <c r="U330" i="3"/>
  <c r="AC330" i="3" s="1"/>
  <c r="R330" i="3" a="1"/>
  <c r="R330" i="3" s="1"/>
  <c r="S330" i="3" s="1"/>
  <c r="B330" i="3"/>
  <c r="AD329" i="3"/>
  <c r="U329" i="3"/>
  <c r="R329" i="3" a="1"/>
  <c r="R329" i="3" s="1"/>
  <c r="S329" i="3" s="1"/>
  <c r="B329" i="3"/>
  <c r="AB328" i="3"/>
  <c r="U328" i="3"/>
  <c r="W328" i="3" s="1"/>
  <c r="R328" i="3"/>
  <c r="S328" i="3" s="1"/>
  <c r="R328" i="3" a="1"/>
  <c r="B328" i="3"/>
  <c r="AC327" i="3"/>
  <c r="AB327" i="3"/>
  <c r="AA327" i="3"/>
  <c r="Z327" i="3"/>
  <c r="U327" i="3"/>
  <c r="R327" i="3"/>
  <c r="S327" i="3" s="1"/>
  <c r="R327" i="3" a="1"/>
  <c r="B327" i="3"/>
  <c r="AA326" i="3"/>
  <c r="V326" i="3"/>
  <c r="U326" i="3"/>
  <c r="R326" i="3" a="1"/>
  <c r="R326" i="3" s="1"/>
  <c r="S326" i="3" s="1"/>
  <c r="B326" i="3"/>
  <c r="V325" i="3"/>
  <c r="U325" i="3"/>
  <c r="R325" i="3" a="1"/>
  <c r="R325" i="3" s="1"/>
  <c r="S325" i="3" s="1"/>
  <c r="B325" i="3"/>
  <c r="V324" i="3"/>
  <c r="U324" i="3"/>
  <c r="R324" i="3" a="1"/>
  <c r="R324" i="3" s="1"/>
  <c r="S324" i="3" s="1"/>
  <c r="B324" i="3"/>
  <c r="Z323" i="3"/>
  <c r="U323" i="3"/>
  <c r="R323" i="3" a="1"/>
  <c r="R323" i="3" s="1"/>
  <c r="S323" i="3" s="1"/>
  <c r="B323" i="3"/>
  <c r="AA322" i="3"/>
  <c r="Z322" i="3"/>
  <c r="Y322" i="3"/>
  <c r="X322" i="3"/>
  <c r="U322" i="3"/>
  <c r="AC322" i="3" s="1"/>
  <c r="R322" i="3" a="1"/>
  <c r="R322" i="3" s="1"/>
  <c r="S322" i="3" s="1"/>
  <c r="B322" i="3"/>
  <c r="AD321" i="3"/>
  <c r="Y321" i="3"/>
  <c r="X321" i="3"/>
  <c r="U321" i="3"/>
  <c r="AB321" i="3" s="1"/>
  <c r="R321" i="3" a="1"/>
  <c r="R321" i="3" s="1"/>
  <c r="S321" i="3" s="1"/>
  <c r="B321" i="3"/>
  <c r="V320" i="3"/>
  <c r="U320" i="3"/>
  <c r="S320" i="3"/>
  <c r="R320" i="3"/>
  <c r="R320" i="3" a="1"/>
  <c r="B320" i="3"/>
  <c r="U319" i="3"/>
  <c r="S319" i="3"/>
  <c r="R319" i="3"/>
  <c r="R319" i="3" a="1"/>
  <c r="B319" i="3"/>
  <c r="AA318" i="3"/>
  <c r="Z318" i="3"/>
  <c r="Y318" i="3"/>
  <c r="X318" i="3"/>
  <c r="W318" i="3"/>
  <c r="V318" i="3"/>
  <c r="U318" i="3"/>
  <c r="AC318" i="3" s="1"/>
  <c r="R318" i="3" a="1"/>
  <c r="R318" i="3" s="1"/>
  <c r="S318" i="3" s="1"/>
  <c r="B318" i="3"/>
  <c r="Y317" i="3"/>
  <c r="X317" i="3"/>
  <c r="W317" i="3"/>
  <c r="V317" i="3"/>
  <c r="U317" i="3"/>
  <c r="AB317" i="3" s="1"/>
  <c r="R317" i="3" a="1"/>
  <c r="R317" i="3" s="1"/>
  <c r="S317" i="3" s="1"/>
  <c r="B317" i="3"/>
  <c r="U316" i="3"/>
  <c r="AD316" i="3" s="1"/>
  <c r="R316" i="3" a="1"/>
  <c r="R316" i="3" s="1"/>
  <c r="S316" i="3" s="1"/>
  <c r="B316" i="3"/>
  <c r="U315" i="3"/>
  <c r="R315" i="3" a="1"/>
  <c r="R315" i="3" s="1"/>
  <c r="S315" i="3" s="1"/>
  <c r="B315" i="3"/>
  <c r="AD314" i="3"/>
  <c r="W314" i="3"/>
  <c r="V314" i="3"/>
  <c r="U314" i="3"/>
  <c r="AB314" i="3" s="1"/>
  <c r="R314" i="3" a="1"/>
  <c r="R314" i="3" s="1"/>
  <c r="S314" i="3" s="1"/>
  <c r="B314" i="3"/>
  <c r="W313" i="3"/>
  <c r="V313" i="3"/>
  <c r="U313" i="3"/>
  <c r="R313" i="3" a="1"/>
  <c r="R313" i="3" s="1"/>
  <c r="S313" i="3" s="1"/>
  <c r="B313" i="3"/>
  <c r="V312" i="3"/>
  <c r="U312" i="3"/>
  <c r="R312" i="3"/>
  <c r="S312" i="3" s="1"/>
  <c r="R312" i="3" a="1"/>
  <c r="B312" i="3"/>
  <c r="U311" i="3"/>
  <c r="R311" i="3"/>
  <c r="S311" i="3" s="1"/>
  <c r="R311" i="3" a="1"/>
  <c r="B311" i="3"/>
  <c r="U310" i="3"/>
  <c r="R310" i="3"/>
  <c r="S310" i="3" s="1"/>
  <c r="R310" i="3" a="1"/>
  <c r="B310" i="3"/>
  <c r="Y309" i="3"/>
  <c r="X309" i="3"/>
  <c r="W309" i="3"/>
  <c r="V309" i="3"/>
  <c r="U309" i="3"/>
  <c r="AB309" i="3" s="1"/>
  <c r="R309" i="3" a="1"/>
  <c r="R309" i="3" s="1"/>
  <c r="S309" i="3" s="1"/>
  <c r="B309" i="3"/>
  <c r="W308" i="3"/>
  <c r="U308" i="3"/>
  <c r="R308" i="3" a="1"/>
  <c r="R308" i="3" s="1"/>
  <c r="S308" i="3" s="1"/>
  <c r="B308" i="3"/>
  <c r="AC307" i="3"/>
  <c r="AB307" i="3"/>
  <c r="Z307" i="3"/>
  <c r="U307" i="3"/>
  <c r="R307" i="3"/>
  <c r="S307" i="3" s="1"/>
  <c r="R307" i="3" a="1"/>
  <c r="B307" i="3"/>
  <c r="AB306" i="3"/>
  <c r="AA306" i="3"/>
  <c r="Z306" i="3"/>
  <c r="Y306" i="3"/>
  <c r="X306" i="3"/>
  <c r="W306" i="3"/>
  <c r="V306" i="3"/>
  <c r="U306" i="3"/>
  <c r="AC306" i="3" s="1"/>
  <c r="R306" i="3" a="1"/>
  <c r="R306" i="3" s="1"/>
  <c r="S306" i="3" s="1"/>
  <c r="B306" i="3"/>
  <c r="AD305" i="3"/>
  <c r="Y305" i="3"/>
  <c r="X305" i="3"/>
  <c r="V305" i="3"/>
  <c r="U305" i="3"/>
  <c r="AB305" i="3" s="1"/>
  <c r="R305" i="3" a="1"/>
  <c r="R305" i="3" s="1"/>
  <c r="S305" i="3" s="1"/>
  <c r="B305" i="3"/>
  <c r="AD304" i="3"/>
  <c r="AC304" i="3"/>
  <c r="V304" i="3"/>
  <c r="U304" i="3"/>
  <c r="W304" i="3" s="1"/>
  <c r="S304" i="3"/>
  <c r="R304" i="3"/>
  <c r="R304" i="3" a="1"/>
  <c r="B304" i="3"/>
  <c r="U303" i="3"/>
  <c r="AA303" i="3" s="1"/>
  <c r="R303" i="3" a="1"/>
  <c r="R303" i="3" s="1"/>
  <c r="S303" i="3" s="1"/>
  <c r="B303" i="3"/>
  <c r="AB302" i="3"/>
  <c r="W302" i="3"/>
  <c r="U302" i="3"/>
  <c r="R302" i="3"/>
  <c r="S302" i="3" s="1"/>
  <c r="R302" i="3" a="1"/>
  <c r="B302" i="3"/>
  <c r="W301" i="3"/>
  <c r="V301" i="3"/>
  <c r="U301" i="3"/>
  <c r="R301" i="3" a="1"/>
  <c r="R301" i="3" s="1"/>
  <c r="S301" i="3" s="1"/>
  <c r="B301" i="3"/>
  <c r="W300" i="3"/>
  <c r="V300" i="3"/>
  <c r="U300" i="3"/>
  <c r="S300" i="3"/>
  <c r="R300" i="3"/>
  <c r="R300" i="3" a="1"/>
  <c r="B300" i="3"/>
  <c r="AB299" i="3"/>
  <c r="AA299" i="3"/>
  <c r="Z299" i="3"/>
  <c r="U299" i="3"/>
  <c r="AC299" i="3" s="1"/>
  <c r="R299" i="3" a="1"/>
  <c r="R299" i="3" s="1"/>
  <c r="S299" i="3" s="1"/>
  <c r="B299" i="3"/>
  <c r="AA298" i="3"/>
  <c r="Z298" i="3"/>
  <c r="Y298" i="3"/>
  <c r="X298" i="3"/>
  <c r="U298" i="3"/>
  <c r="AC298" i="3" s="1"/>
  <c r="R298" i="3" a="1"/>
  <c r="R298" i="3" s="1"/>
  <c r="S298" i="3" s="1"/>
  <c r="B298" i="3"/>
  <c r="AD297" i="3"/>
  <c r="Y297" i="3"/>
  <c r="X297" i="3"/>
  <c r="V297" i="3"/>
  <c r="U297" i="3"/>
  <c r="AB297" i="3" s="1"/>
  <c r="R297" i="3" a="1"/>
  <c r="R297" i="3" s="1"/>
  <c r="S297" i="3" s="1"/>
  <c r="B297" i="3"/>
  <c r="AB296" i="3"/>
  <c r="AA296" i="3"/>
  <c r="U296" i="3"/>
  <c r="V296" i="3" s="1"/>
  <c r="R296" i="3" a="1"/>
  <c r="R296" i="3" s="1"/>
  <c r="S296" i="3" s="1"/>
  <c r="B296" i="3"/>
  <c r="AC295" i="3"/>
  <c r="AB295" i="3"/>
  <c r="U295" i="3"/>
  <c r="Z295" i="3" s="1"/>
  <c r="R295" i="3" a="1"/>
  <c r="R295" i="3" s="1"/>
  <c r="S295" i="3" s="1"/>
  <c r="B295" i="3"/>
  <c r="AD294" i="3"/>
  <c r="AB294" i="3"/>
  <c r="Y294" i="3"/>
  <c r="W294" i="3"/>
  <c r="V294" i="3"/>
  <c r="U294" i="3"/>
  <c r="R294" i="3"/>
  <c r="S294" i="3" s="1"/>
  <c r="R294" i="3" a="1"/>
  <c r="B294" i="3"/>
  <c r="AD293" i="3"/>
  <c r="Y293" i="3"/>
  <c r="X293" i="3"/>
  <c r="W293" i="3"/>
  <c r="V293" i="3"/>
  <c r="U293" i="3"/>
  <c r="AC293" i="3" s="1"/>
  <c r="R293" i="3" a="1"/>
  <c r="R293" i="3" s="1"/>
  <c r="S293" i="3" s="1"/>
  <c r="B293" i="3"/>
  <c r="AC292" i="3"/>
  <c r="AB292" i="3"/>
  <c r="AA292" i="3"/>
  <c r="U292" i="3"/>
  <c r="R292" i="3"/>
  <c r="S292" i="3" s="1"/>
  <c r="R292" i="3" a="1"/>
  <c r="B292" i="3"/>
  <c r="U291" i="3"/>
  <c r="AC291" i="3" s="1"/>
  <c r="R291" i="3" a="1"/>
  <c r="R291" i="3" s="1"/>
  <c r="S291" i="3" s="1"/>
  <c r="B291" i="3"/>
  <c r="U290" i="3"/>
  <c r="R290" i="3"/>
  <c r="S290" i="3" s="1"/>
  <c r="R290" i="3" a="1"/>
  <c r="B290" i="3"/>
  <c r="AD289" i="3"/>
  <c r="AC289" i="3"/>
  <c r="X289" i="3"/>
  <c r="V289" i="3"/>
  <c r="U289" i="3"/>
  <c r="Y289" i="3" s="1"/>
  <c r="R289" i="3" a="1"/>
  <c r="R289" i="3" s="1"/>
  <c r="S289" i="3" s="1"/>
  <c r="B289" i="3"/>
  <c r="U288" i="3"/>
  <c r="R288" i="3" a="1"/>
  <c r="R288" i="3" s="1"/>
  <c r="S288" i="3" s="1"/>
  <c r="B288" i="3"/>
  <c r="U287" i="3"/>
  <c r="R287" i="3" a="1"/>
  <c r="R287" i="3" s="1"/>
  <c r="S287" i="3" s="1"/>
  <c r="B287" i="3"/>
  <c r="U286" i="3"/>
  <c r="R286" i="3" a="1"/>
  <c r="R286" i="3" s="1"/>
  <c r="S286" i="3" s="1"/>
  <c r="B286" i="3"/>
  <c r="AC285" i="3"/>
  <c r="AB285" i="3"/>
  <c r="U285" i="3"/>
  <c r="R285" i="3" a="1"/>
  <c r="R285" i="3" s="1"/>
  <c r="S285" i="3" s="1"/>
  <c r="B285" i="3"/>
  <c r="X284" i="3"/>
  <c r="W284" i="3"/>
  <c r="U284" i="3"/>
  <c r="R284" i="3"/>
  <c r="S284" i="3" s="1"/>
  <c r="R284" i="3" a="1"/>
  <c r="B284" i="3"/>
  <c r="AC283" i="3"/>
  <c r="AB283" i="3"/>
  <c r="U283" i="3"/>
  <c r="V283" i="3" s="1"/>
  <c r="S283" i="3"/>
  <c r="R283" i="3"/>
  <c r="R283" i="3" a="1"/>
  <c r="B283" i="3"/>
  <c r="AB282" i="3"/>
  <c r="AA282" i="3"/>
  <c r="Z282" i="3"/>
  <c r="Y282" i="3"/>
  <c r="X282" i="3"/>
  <c r="W282" i="3"/>
  <c r="V282" i="3"/>
  <c r="U282" i="3"/>
  <c r="AC282" i="3" s="1"/>
  <c r="R282" i="3" a="1"/>
  <c r="R282" i="3" s="1"/>
  <c r="S282" i="3" s="1"/>
  <c r="B282" i="3"/>
  <c r="W281" i="3"/>
  <c r="V281" i="3"/>
  <c r="U281" i="3"/>
  <c r="S281" i="3"/>
  <c r="R281" i="3" a="1"/>
  <c r="R281" i="3" s="1"/>
  <c r="B281" i="3"/>
  <c r="AC280" i="3"/>
  <c r="AB280" i="3"/>
  <c r="AA280" i="3"/>
  <c r="Z280" i="3"/>
  <c r="X280" i="3"/>
  <c r="V280" i="3"/>
  <c r="U280" i="3"/>
  <c r="Y280" i="3" s="1"/>
  <c r="R280" i="3" a="1"/>
  <c r="R280" i="3" s="1"/>
  <c r="S280" i="3" s="1"/>
  <c r="B280" i="3"/>
  <c r="Z279" i="3"/>
  <c r="Y279" i="3"/>
  <c r="X279" i="3"/>
  <c r="V279" i="3"/>
  <c r="U279" i="3"/>
  <c r="W279" i="3" s="1"/>
  <c r="R279" i="3" a="1"/>
  <c r="R279" i="3" s="1"/>
  <c r="S279" i="3" s="1"/>
  <c r="B279" i="3"/>
  <c r="AD278" i="3"/>
  <c r="AB278" i="3"/>
  <c r="U278" i="3"/>
  <c r="X278" i="3" s="1"/>
  <c r="R278" i="3"/>
  <c r="S278" i="3" s="1"/>
  <c r="R278" i="3" a="1"/>
  <c r="B278" i="3"/>
  <c r="Z277" i="3"/>
  <c r="Y277" i="3"/>
  <c r="W277" i="3"/>
  <c r="U277" i="3"/>
  <c r="R277" i="3" a="1"/>
  <c r="R277" i="3" s="1"/>
  <c r="S277" i="3" s="1"/>
  <c r="B277" i="3"/>
  <c r="V276" i="3"/>
  <c r="U276" i="3"/>
  <c r="W276" i="3" s="1"/>
  <c r="R276" i="3" a="1"/>
  <c r="R276" i="3" s="1"/>
  <c r="S276" i="3" s="1"/>
  <c r="B276" i="3"/>
  <c r="U275" i="3"/>
  <c r="R275" i="3" a="1"/>
  <c r="R275" i="3" s="1"/>
  <c r="S275" i="3" s="1"/>
  <c r="B275" i="3"/>
  <c r="AA274" i="3"/>
  <c r="Z274" i="3"/>
  <c r="Y274" i="3"/>
  <c r="X274" i="3"/>
  <c r="U274" i="3"/>
  <c r="AD274" i="3" s="1"/>
  <c r="R274" i="3" a="1"/>
  <c r="R274" i="3" s="1"/>
  <c r="S274" i="3" s="1"/>
  <c r="B274" i="3"/>
  <c r="AD273" i="3"/>
  <c r="Y273" i="3"/>
  <c r="X273" i="3"/>
  <c r="W273" i="3"/>
  <c r="V273" i="3"/>
  <c r="U273" i="3"/>
  <c r="AB273" i="3" s="1"/>
  <c r="R273" i="3" a="1"/>
  <c r="R273" i="3" s="1"/>
  <c r="S273" i="3" s="1"/>
  <c r="B273" i="3"/>
  <c r="AD272" i="3"/>
  <c r="AC272" i="3"/>
  <c r="AB272" i="3"/>
  <c r="U272" i="3"/>
  <c r="W272" i="3" s="1"/>
  <c r="R272" i="3" a="1"/>
  <c r="R272" i="3" s="1"/>
  <c r="S272" i="3" s="1"/>
  <c r="B272" i="3"/>
  <c r="AC271" i="3"/>
  <c r="Z271" i="3"/>
  <c r="U271" i="3"/>
  <c r="AB271" i="3" s="1"/>
  <c r="R271" i="3" a="1"/>
  <c r="R271" i="3" s="1"/>
  <c r="S271" i="3" s="1"/>
  <c r="B271" i="3"/>
  <c r="Z270" i="3"/>
  <c r="Y270" i="3"/>
  <c r="X270" i="3"/>
  <c r="U270" i="3"/>
  <c r="AD270" i="3" s="1"/>
  <c r="R270" i="3" a="1"/>
  <c r="R270" i="3" s="1"/>
  <c r="S270" i="3" s="1"/>
  <c r="B270" i="3"/>
  <c r="AD269" i="3"/>
  <c r="Y269" i="3"/>
  <c r="X269" i="3"/>
  <c r="W269" i="3"/>
  <c r="V269" i="3"/>
  <c r="U269" i="3"/>
  <c r="AB269" i="3" s="1"/>
  <c r="R269" i="3"/>
  <c r="S269" i="3" s="1"/>
  <c r="R269" i="3" a="1"/>
  <c r="B269" i="3"/>
  <c r="W268" i="3"/>
  <c r="V268" i="3"/>
  <c r="U268" i="3"/>
  <c r="R268" i="3" a="1"/>
  <c r="R268" i="3" s="1"/>
  <c r="S268" i="3" s="1"/>
  <c r="B268" i="3"/>
  <c r="U267" i="3"/>
  <c r="AB267" i="3" s="1"/>
  <c r="R267" i="3" a="1"/>
  <c r="R267" i="3" s="1"/>
  <c r="S267" i="3" s="1"/>
  <c r="B267" i="3"/>
  <c r="AA266" i="3"/>
  <c r="Y266" i="3"/>
  <c r="X266" i="3"/>
  <c r="U266" i="3"/>
  <c r="AD266" i="3" s="1"/>
  <c r="R266" i="3" a="1"/>
  <c r="R266" i="3" s="1"/>
  <c r="S266" i="3" s="1"/>
  <c r="B266" i="3"/>
  <c r="AD265" i="3"/>
  <c r="Y265" i="3"/>
  <c r="W265" i="3"/>
  <c r="V265" i="3"/>
  <c r="U265" i="3"/>
  <c r="AB265" i="3" s="1"/>
  <c r="R265" i="3"/>
  <c r="S265" i="3" s="1"/>
  <c r="R265" i="3" a="1"/>
  <c r="B265" i="3"/>
  <c r="AB264" i="3"/>
  <c r="U264" i="3"/>
  <c r="R264" i="3"/>
  <c r="S264" i="3" s="1"/>
  <c r="R264" i="3" a="1"/>
  <c r="B264" i="3"/>
  <c r="U263" i="3"/>
  <c r="R263" i="3"/>
  <c r="S263" i="3" s="1"/>
  <c r="R263" i="3" a="1"/>
  <c r="B263" i="3"/>
  <c r="U262" i="3"/>
  <c r="R262" i="3"/>
  <c r="S262" i="3" s="1"/>
  <c r="R262" i="3" a="1"/>
  <c r="B262" i="3"/>
  <c r="V261" i="3"/>
  <c r="U261" i="3"/>
  <c r="R261" i="3" a="1"/>
  <c r="R261" i="3" s="1"/>
  <c r="S261" i="3" s="1"/>
  <c r="B261" i="3"/>
  <c r="U260" i="3"/>
  <c r="R260" i="3" a="1"/>
  <c r="R260" i="3" s="1"/>
  <c r="S260" i="3" s="1"/>
  <c r="B260" i="3"/>
  <c r="U259" i="3"/>
  <c r="R259" i="3" a="1"/>
  <c r="R259" i="3" s="1"/>
  <c r="S259" i="3" s="1"/>
  <c r="B259" i="3"/>
  <c r="U258" i="3"/>
  <c r="R258" i="3" a="1"/>
  <c r="R258" i="3" s="1"/>
  <c r="S258" i="3" s="1"/>
  <c r="B258" i="3"/>
  <c r="U257" i="3"/>
  <c r="R257" i="3" a="1"/>
  <c r="R257" i="3" s="1"/>
  <c r="S257" i="3" s="1"/>
  <c r="B257" i="3"/>
  <c r="U256" i="3"/>
  <c r="R256" i="3" a="1"/>
  <c r="R256" i="3" s="1"/>
  <c r="S256" i="3" s="1"/>
  <c r="B256" i="3"/>
  <c r="AC255" i="3"/>
  <c r="Z255" i="3"/>
  <c r="U255" i="3"/>
  <c r="AB255" i="3" s="1"/>
  <c r="R255" i="3" a="1"/>
  <c r="R255" i="3" s="1"/>
  <c r="S255" i="3" s="1"/>
  <c r="B255" i="3"/>
  <c r="Z254" i="3"/>
  <c r="Y254" i="3"/>
  <c r="X254" i="3"/>
  <c r="U254" i="3"/>
  <c r="AD254" i="3" s="1"/>
  <c r="R254" i="3" a="1"/>
  <c r="R254" i="3" s="1"/>
  <c r="S254" i="3" s="1"/>
  <c r="B254" i="3"/>
  <c r="AD253" i="3"/>
  <c r="X253" i="3"/>
  <c r="W253" i="3"/>
  <c r="V253" i="3"/>
  <c r="U253" i="3"/>
  <c r="AB253" i="3" s="1"/>
  <c r="R253" i="3" a="1"/>
  <c r="R253" i="3" s="1"/>
  <c r="S253" i="3" s="1"/>
  <c r="B253" i="3"/>
  <c r="U252" i="3"/>
  <c r="S252" i="3"/>
  <c r="R252" i="3"/>
  <c r="R252" i="3" a="1"/>
  <c r="B252" i="3"/>
  <c r="AB251" i="3"/>
  <c r="AA251" i="3"/>
  <c r="U251" i="3"/>
  <c r="Z251" i="3" s="1"/>
  <c r="R251" i="3" a="1"/>
  <c r="R251" i="3" s="1"/>
  <c r="S251" i="3" s="1"/>
  <c r="B251" i="3"/>
  <c r="X250" i="3"/>
  <c r="U250" i="3"/>
  <c r="R250" i="3" a="1"/>
  <c r="R250" i="3" s="1"/>
  <c r="S250" i="3" s="1"/>
  <c r="B250" i="3"/>
  <c r="U249" i="3"/>
  <c r="R249" i="3" a="1"/>
  <c r="R249" i="3" s="1"/>
  <c r="S249" i="3" s="1"/>
  <c r="B249" i="3"/>
  <c r="U248" i="3"/>
  <c r="R248" i="3" a="1"/>
  <c r="R248" i="3" s="1"/>
  <c r="S248" i="3" s="1"/>
  <c r="B248" i="3"/>
  <c r="AC247" i="3"/>
  <c r="Z247" i="3"/>
  <c r="U247" i="3"/>
  <c r="AB247" i="3" s="1"/>
  <c r="R247" i="3" a="1"/>
  <c r="R247" i="3" s="1"/>
  <c r="S247" i="3" s="1"/>
  <c r="B247" i="3"/>
  <c r="Z246" i="3"/>
  <c r="Y246" i="3"/>
  <c r="X246" i="3"/>
  <c r="U246" i="3"/>
  <c r="AD246" i="3" s="1"/>
  <c r="R246" i="3" a="1"/>
  <c r="R246" i="3" s="1"/>
  <c r="S246" i="3" s="1"/>
  <c r="B246" i="3"/>
  <c r="AD245" i="3"/>
  <c r="X245" i="3"/>
  <c r="W245" i="3"/>
  <c r="U245" i="3"/>
  <c r="AB245" i="3" s="1"/>
  <c r="R245" i="3" a="1"/>
  <c r="R245" i="3" s="1"/>
  <c r="S245" i="3" s="1"/>
  <c r="B245" i="3"/>
  <c r="U244" i="3"/>
  <c r="W244" i="3" s="1"/>
  <c r="S244" i="3"/>
  <c r="R244" i="3" a="1"/>
  <c r="R244" i="3" s="1"/>
  <c r="B244" i="3"/>
  <c r="U243" i="3"/>
  <c r="AA243" i="3" s="1"/>
  <c r="R243" i="3" a="1"/>
  <c r="R243" i="3" s="1"/>
  <c r="S243" i="3" s="1"/>
  <c r="B243" i="3"/>
  <c r="U242" i="3"/>
  <c r="R242" i="3" a="1"/>
  <c r="R242" i="3" s="1"/>
  <c r="S242" i="3" s="1"/>
  <c r="B242" i="3"/>
  <c r="AD241" i="3"/>
  <c r="Y241" i="3"/>
  <c r="U241" i="3"/>
  <c r="R241" i="3"/>
  <c r="S241" i="3" s="1"/>
  <c r="R241" i="3" a="1"/>
  <c r="B241" i="3"/>
  <c r="AD240" i="3"/>
  <c r="AC240" i="3"/>
  <c r="AB240" i="3"/>
  <c r="U240" i="3"/>
  <c r="W240" i="3" s="1"/>
  <c r="R240" i="3"/>
  <c r="S240" i="3" s="1"/>
  <c r="R240" i="3" a="1"/>
  <c r="B240" i="3"/>
  <c r="AC239" i="3"/>
  <c r="U239" i="3"/>
  <c r="AB239" i="3" s="1"/>
  <c r="R239" i="3" a="1"/>
  <c r="R239" i="3" s="1"/>
  <c r="S239" i="3" s="1"/>
  <c r="B239" i="3"/>
  <c r="AA238" i="3"/>
  <c r="Z238" i="3"/>
  <c r="Y238" i="3"/>
  <c r="X238" i="3"/>
  <c r="U238" i="3"/>
  <c r="AD238" i="3" s="1"/>
  <c r="R238" i="3" a="1"/>
  <c r="R238" i="3" s="1"/>
  <c r="S238" i="3" s="1"/>
  <c r="B238" i="3"/>
  <c r="AD237" i="3"/>
  <c r="Y237" i="3"/>
  <c r="X237" i="3"/>
  <c r="W237" i="3"/>
  <c r="V237" i="3"/>
  <c r="U237" i="3"/>
  <c r="AB237" i="3" s="1"/>
  <c r="R237" i="3"/>
  <c r="S237" i="3" s="1"/>
  <c r="R237" i="3" a="1"/>
  <c r="B237" i="3"/>
  <c r="U236" i="3"/>
  <c r="V236" i="3" s="1"/>
  <c r="R236" i="3" a="1"/>
  <c r="R236" i="3" s="1"/>
  <c r="S236" i="3" s="1"/>
  <c r="B236" i="3"/>
  <c r="U235" i="3"/>
  <c r="AB235" i="3" s="1"/>
  <c r="R235" i="3" a="1"/>
  <c r="R235" i="3" s="1"/>
  <c r="S235" i="3" s="1"/>
  <c r="B235" i="3"/>
  <c r="U234" i="3"/>
  <c r="R234" i="3" a="1"/>
  <c r="R234" i="3" s="1"/>
  <c r="S234" i="3" s="1"/>
  <c r="B234" i="3"/>
  <c r="U233" i="3"/>
  <c r="AD233" i="3" s="1"/>
  <c r="R233" i="3"/>
  <c r="S233" i="3" s="1"/>
  <c r="R233" i="3" a="1"/>
  <c r="B233" i="3"/>
  <c r="AD232" i="3"/>
  <c r="AC232" i="3"/>
  <c r="AB232" i="3"/>
  <c r="U232" i="3"/>
  <c r="W232" i="3" s="1"/>
  <c r="S232" i="3"/>
  <c r="R232" i="3"/>
  <c r="R232" i="3" a="1"/>
  <c r="B232" i="3"/>
  <c r="AC231" i="3"/>
  <c r="U231" i="3"/>
  <c r="AB231" i="3" s="1"/>
  <c r="R231" i="3" a="1"/>
  <c r="R231" i="3" s="1"/>
  <c r="S231" i="3" s="1"/>
  <c r="B231" i="3"/>
  <c r="AA230" i="3"/>
  <c r="Z230" i="3"/>
  <c r="Y230" i="3"/>
  <c r="X230" i="3"/>
  <c r="U230" i="3"/>
  <c r="AD230" i="3" s="1"/>
  <c r="R230" i="3" a="1"/>
  <c r="R230" i="3" s="1"/>
  <c r="S230" i="3" s="1"/>
  <c r="B230" i="3"/>
  <c r="AD229" i="3"/>
  <c r="Y229" i="3"/>
  <c r="X229" i="3"/>
  <c r="W229" i="3"/>
  <c r="V229" i="3"/>
  <c r="U229" i="3"/>
  <c r="AB229" i="3" s="1"/>
  <c r="R229" i="3"/>
  <c r="S229" i="3" s="1"/>
  <c r="R229" i="3" a="1"/>
  <c r="B229" i="3"/>
  <c r="W228" i="3"/>
  <c r="U228" i="3"/>
  <c r="V228" i="3" s="1"/>
  <c r="R228" i="3" a="1"/>
  <c r="R228" i="3" s="1"/>
  <c r="S228" i="3" s="1"/>
  <c r="B228" i="3"/>
  <c r="AB227" i="3"/>
  <c r="U227" i="3"/>
  <c r="Z227" i="3" s="1"/>
  <c r="R227" i="3" a="1"/>
  <c r="R227" i="3" s="1"/>
  <c r="S227" i="3" s="1"/>
  <c r="B227" i="3"/>
  <c r="AA226" i="3"/>
  <c r="Y226" i="3"/>
  <c r="X226" i="3"/>
  <c r="U226" i="3"/>
  <c r="AD226" i="3" s="1"/>
  <c r="R226" i="3" a="1"/>
  <c r="R226" i="3" s="1"/>
  <c r="S226" i="3" s="1"/>
  <c r="B226" i="3"/>
  <c r="Y225" i="3"/>
  <c r="W225" i="3"/>
  <c r="V225" i="3"/>
  <c r="U225" i="3"/>
  <c r="AB225" i="3" s="1"/>
  <c r="R225" i="3"/>
  <c r="S225" i="3" s="1"/>
  <c r="R225" i="3" a="1"/>
  <c r="B225" i="3"/>
  <c r="U224" i="3"/>
  <c r="R224" i="3" a="1"/>
  <c r="R224" i="3" s="1"/>
  <c r="S224" i="3" s="1"/>
  <c r="B224" i="3"/>
  <c r="U223" i="3"/>
  <c r="S223" i="3"/>
  <c r="R223" i="3" a="1"/>
  <c r="R223" i="3" s="1"/>
  <c r="B223" i="3"/>
  <c r="X222" i="3"/>
  <c r="U222" i="3"/>
  <c r="R222" i="3" a="1"/>
  <c r="R222" i="3" s="1"/>
  <c r="S222" i="3" s="1"/>
  <c r="B222" i="3"/>
  <c r="U221" i="3"/>
  <c r="R221" i="3"/>
  <c r="S221" i="3" s="1"/>
  <c r="R221" i="3" a="1"/>
  <c r="B221" i="3"/>
  <c r="U220" i="3"/>
  <c r="S220" i="3"/>
  <c r="R220" i="3" a="1"/>
  <c r="R220" i="3" s="1"/>
  <c r="B220" i="3"/>
  <c r="U219" i="3"/>
  <c r="AC219" i="3" s="1"/>
  <c r="R219" i="3" a="1"/>
  <c r="R219" i="3" s="1"/>
  <c r="S219" i="3" s="1"/>
  <c r="B219" i="3"/>
  <c r="X218" i="3"/>
  <c r="U218" i="3"/>
  <c r="R218" i="3"/>
  <c r="S218" i="3" s="1"/>
  <c r="R218" i="3" a="1"/>
  <c r="B218" i="3"/>
  <c r="Y217" i="3"/>
  <c r="X217" i="3"/>
  <c r="U217" i="3"/>
  <c r="AD217" i="3" s="1"/>
  <c r="R217" i="3" a="1"/>
  <c r="R217" i="3" s="1"/>
  <c r="S217" i="3" s="1"/>
  <c r="B217" i="3"/>
  <c r="V216" i="3"/>
  <c r="U216" i="3"/>
  <c r="R216" i="3"/>
  <c r="S216" i="3" s="1"/>
  <c r="R216" i="3" a="1"/>
  <c r="B216" i="3"/>
  <c r="AC215" i="3"/>
  <c r="Y215" i="3"/>
  <c r="W215" i="3"/>
  <c r="U215" i="3"/>
  <c r="AB215" i="3" s="1"/>
  <c r="R215" i="3" a="1"/>
  <c r="R215" i="3" s="1"/>
  <c r="S215" i="3" s="1"/>
  <c r="B215" i="3"/>
  <c r="Z214" i="3"/>
  <c r="W214" i="3"/>
  <c r="U214" i="3"/>
  <c r="Y214" i="3" s="1"/>
  <c r="R214" i="3"/>
  <c r="S214" i="3" s="1"/>
  <c r="R214" i="3" a="1"/>
  <c r="B214" i="3"/>
  <c r="V213" i="3"/>
  <c r="U213" i="3"/>
  <c r="R213" i="3" a="1"/>
  <c r="R213" i="3" s="1"/>
  <c r="S213" i="3" s="1"/>
  <c r="B213" i="3"/>
  <c r="AA212" i="3"/>
  <c r="Y212" i="3"/>
  <c r="U212" i="3"/>
  <c r="V212" i="3" s="1"/>
  <c r="R212" i="3"/>
  <c r="S212" i="3" s="1"/>
  <c r="R212" i="3" a="1"/>
  <c r="B212" i="3"/>
  <c r="AC211" i="3"/>
  <c r="U211" i="3"/>
  <c r="AB211" i="3" s="1"/>
  <c r="R211" i="3" a="1"/>
  <c r="R211" i="3" s="1"/>
  <c r="S211" i="3" s="1"/>
  <c r="B211" i="3"/>
  <c r="Y210" i="3"/>
  <c r="X210" i="3"/>
  <c r="U210" i="3"/>
  <c r="W210" i="3" s="1"/>
  <c r="R210" i="3" a="1"/>
  <c r="R210" i="3" s="1"/>
  <c r="S210" i="3" s="1"/>
  <c r="B210" i="3"/>
  <c r="AC209" i="3"/>
  <c r="AA209" i="3"/>
  <c r="Y209" i="3"/>
  <c r="X209" i="3"/>
  <c r="U209" i="3"/>
  <c r="AD209" i="3" s="1"/>
  <c r="R209" i="3" a="1"/>
  <c r="R209" i="3" s="1"/>
  <c r="S209" i="3" s="1"/>
  <c r="B209" i="3"/>
  <c r="AD208" i="3"/>
  <c r="AC208" i="3"/>
  <c r="U208" i="3"/>
  <c r="V208" i="3" s="1"/>
  <c r="R208" i="3"/>
  <c r="S208" i="3" s="1"/>
  <c r="R208" i="3" a="1"/>
  <c r="B208" i="3"/>
  <c r="AC207" i="3"/>
  <c r="AB207" i="3"/>
  <c r="W207" i="3"/>
  <c r="U207" i="3"/>
  <c r="R207" i="3" a="1"/>
  <c r="R207" i="3" s="1"/>
  <c r="S207" i="3" s="1"/>
  <c r="B207" i="3"/>
  <c r="U206" i="3"/>
  <c r="R206" i="3" a="1"/>
  <c r="R206" i="3" s="1"/>
  <c r="S206" i="3" s="1"/>
  <c r="B206" i="3"/>
  <c r="U205" i="3"/>
  <c r="R205" i="3"/>
  <c r="S205" i="3" s="1"/>
  <c r="R205" i="3" a="1"/>
  <c r="B205" i="3"/>
  <c r="Y204" i="3"/>
  <c r="W204" i="3"/>
  <c r="U204" i="3"/>
  <c r="S204" i="3"/>
  <c r="R204" i="3" a="1"/>
  <c r="R204" i="3" s="1"/>
  <c r="B204" i="3"/>
  <c r="U203" i="3"/>
  <c r="R203" i="3"/>
  <c r="S203" i="3" s="1"/>
  <c r="R203" i="3" a="1"/>
  <c r="B203" i="3"/>
  <c r="U202" i="3"/>
  <c r="R202" i="3" a="1"/>
  <c r="R202" i="3" s="1"/>
  <c r="S202" i="3" s="1"/>
  <c r="B202" i="3"/>
  <c r="U201" i="3"/>
  <c r="R201" i="3" a="1"/>
  <c r="R201" i="3" s="1"/>
  <c r="S201" i="3" s="1"/>
  <c r="B201" i="3"/>
  <c r="AC200" i="3"/>
  <c r="U200" i="3"/>
  <c r="AD200" i="3" s="1"/>
  <c r="R200" i="3" a="1"/>
  <c r="R200" i="3" s="1"/>
  <c r="S200" i="3" s="1"/>
  <c r="B200" i="3"/>
  <c r="Z199" i="3"/>
  <c r="U199" i="3"/>
  <c r="R199" i="3" a="1"/>
  <c r="R199" i="3" s="1"/>
  <c r="S199" i="3" s="1"/>
  <c r="B199" i="3"/>
  <c r="U198" i="3"/>
  <c r="R198" i="3" a="1"/>
  <c r="R198" i="3" s="1"/>
  <c r="S198" i="3" s="1"/>
  <c r="B198" i="3"/>
  <c r="U197" i="3"/>
  <c r="V197" i="3" s="1"/>
  <c r="R197" i="3" a="1"/>
  <c r="R197" i="3" s="1"/>
  <c r="S197" i="3" s="1"/>
  <c r="B197" i="3"/>
  <c r="Y196" i="3"/>
  <c r="U196" i="3"/>
  <c r="S196" i="3"/>
  <c r="R196" i="3" a="1"/>
  <c r="R196" i="3" s="1"/>
  <c r="B196" i="3"/>
  <c r="U195" i="3"/>
  <c r="W195" i="3" s="1"/>
  <c r="R195" i="3" a="1"/>
  <c r="R195" i="3" s="1"/>
  <c r="S195" i="3" s="1"/>
  <c r="B195" i="3"/>
  <c r="AB194" i="3"/>
  <c r="AA194" i="3"/>
  <c r="Y194" i="3"/>
  <c r="U194" i="3"/>
  <c r="R194" i="3" a="1"/>
  <c r="R194" i="3" s="1"/>
  <c r="S194" i="3" s="1"/>
  <c r="B194" i="3"/>
  <c r="AD193" i="3"/>
  <c r="X193" i="3"/>
  <c r="U193" i="3"/>
  <c r="W193" i="3" s="1"/>
  <c r="R193" i="3" a="1"/>
  <c r="R193" i="3" s="1"/>
  <c r="S193" i="3" s="1"/>
  <c r="B193" i="3"/>
  <c r="AA192" i="3"/>
  <c r="U192" i="3"/>
  <c r="R192" i="3"/>
  <c r="S192" i="3" s="1"/>
  <c r="R192" i="3" a="1"/>
  <c r="B192" i="3"/>
  <c r="Z191" i="3"/>
  <c r="U191" i="3"/>
  <c r="R191" i="3"/>
  <c r="S191" i="3" s="1"/>
  <c r="R191" i="3" a="1"/>
  <c r="B191" i="3"/>
  <c r="AC190" i="3"/>
  <c r="U190" i="3"/>
  <c r="AB190" i="3" s="1"/>
  <c r="R190" i="3" a="1"/>
  <c r="R190" i="3" s="1"/>
  <c r="S190" i="3" s="1"/>
  <c r="B190" i="3"/>
  <c r="AC189" i="3"/>
  <c r="AA189" i="3"/>
  <c r="Z189" i="3"/>
  <c r="Y189" i="3"/>
  <c r="W189" i="3"/>
  <c r="U189" i="3"/>
  <c r="AB189" i="3" s="1"/>
  <c r="R189" i="3" a="1"/>
  <c r="R189" i="3" s="1"/>
  <c r="S189" i="3" s="1"/>
  <c r="B189" i="3"/>
  <c r="AB188" i="3"/>
  <c r="U188" i="3"/>
  <c r="R188" i="3"/>
  <c r="S188" i="3" s="1"/>
  <c r="R188" i="3" a="1"/>
  <c r="B188" i="3"/>
  <c r="AB187" i="3"/>
  <c r="AA187" i="3"/>
  <c r="Z187" i="3"/>
  <c r="Y187" i="3"/>
  <c r="U187" i="3"/>
  <c r="X187" i="3" s="1"/>
  <c r="R187" i="3" a="1"/>
  <c r="R187" i="3" s="1"/>
  <c r="S187" i="3" s="1"/>
  <c r="B187" i="3"/>
  <c r="U186" i="3"/>
  <c r="X186" i="3" s="1"/>
  <c r="R186" i="3" a="1"/>
  <c r="R186" i="3" s="1"/>
  <c r="S186" i="3" s="1"/>
  <c r="B186" i="3"/>
  <c r="Y185" i="3"/>
  <c r="V185" i="3"/>
  <c r="U185" i="3"/>
  <c r="AB185" i="3" s="1"/>
  <c r="R185" i="3" a="1"/>
  <c r="R185" i="3" s="1"/>
  <c r="S185" i="3" s="1"/>
  <c r="B185" i="3"/>
  <c r="V184" i="3"/>
  <c r="U184" i="3"/>
  <c r="X184" i="3" s="1"/>
  <c r="R184" i="3" a="1"/>
  <c r="R184" i="3" s="1"/>
  <c r="S184" i="3" s="1"/>
  <c r="B184" i="3"/>
  <c r="AC183" i="3"/>
  <c r="AA183" i="3"/>
  <c r="U183" i="3"/>
  <c r="R183" i="3"/>
  <c r="S183" i="3" s="1"/>
  <c r="R183" i="3" a="1"/>
  <c r="B183" i="3"/>
  <c r="AC182" i="3"/>
  <c r="U182" i="3"/>
  <c r="AA182" i="3" s="1"/>
  <c r="R182" i="3"/>
  <c r="S182" i="3" s="1"/>
  <c r="R182" i="3" a="1"/>
  <c r="B182" i="3"/>
  <c r="AD181" i="3"/>
  <c r="U181" i="3"/>
  <c r="AC181" i="3" s="1"/>
  <c r="R181" i="3" a="1"/>
  <c r="R181" i="3" s="1"/>
  <c r="S181" i="3" s="1"/>
  <c r="B181" i="3"/>
  <c r="U180" i="3"/>
  <c r="S180" i="3"/>
  <c r="R180" i="3" a="1"/>
  <c r="R180" i="3" s="1"/>
  <c r="B180" i="3"/>
  <c r="U179" i="3"/>
  <c r="X179" i="3" s="1"/>
  <c r="R179" i="3" a="1"/>
  <c r="R179" i="3" s="1"/>
  <c r="S179" i="3" s="1"/>
  <c r="B179" i="3"/>
  <c r="AB178" i="3"/>
  <c r="U178" i="3"/>
  <c r="R178" i="3"/>
  <c r="S178" i="3" s="1"/>
  <c r="R178" i="3" a="1"/>
  <c r="B178" i="3"/>
  <c r="AA177" i="3"/>
  <c r="Z177" i="3"/>
  <c r="V177" i="3"/>
  <c r="U177" i="3"/>
  <c r="R177" i="3" a="1"/>
  <c r="R177" i="3" s="1"/>
  <c r="S177" i="3" s="1"/>
  <c r="B177" i="3"/>
  <c r="AB176" i="3"/>
  <c r="AA176" i="3"/>
  <c r="Y176" i="3"/>
  <c r="X176" i="3"/>
  <c r="U176" i="3"/>
  <c r="AC176" i="3" s="1"/>
  <c r="R176" i="3" a="1"/>
  <c r="R176" i="3" s="1"/>
  <c r="S176" i="3" s="1"/>
  <c r="B176" i="3"/>
  <c r="V175" i="3"/>
  <c r="U175" i="3"/>
  <c r="AD175" i="3" s="1"/>
  <c r="R175" i="3" a="1"/>
  <c r="R175" i="3" s="1"/>
  <c r="S175" i="3" s="1"/>
  <c r="B175" i="3"/>
  <c r="U174" i="3"/>
  <c r="AD174" i="3" s="1"/>
  <c r="R174" i="3"/>
  <c r="S174" i="3" s="1"/>
  <c r="R174" i="3" a="1"/>
  <c r="B174" i="3"/>
  <c r="AD173" i="3"/>
  <c r="AB173" i="3"/>
  <c r="V173" i="3"/>
  <c r="U173" i="3"/>
  <c r="R173" i="3" a="1"/>
  <c r="R173" i="3" s="1"/>
  <c r="S173" i="3" s="1"/>
  <c r="B173" i="3"/>
  <c r="AB172" i="3"/>
  <c r="X172" i="3"/>
  <c r="W172" i="3"/>
  <c r="U172" i="3"/>
  <c r="AC172" i="3" s="1"/>
  <c r="R172" i="3" a="1"/>
  <c r="R172" i="3" s="1"/>
  <c r="S172" i="3" s="1"/>
  <c r="B172" i="3"/>
  <c r="AC171" i="3"/>
  <c r="U171" i="3"/>
  <c r="X171" i="3" s="1"/>
  <c r="R171" i="3" a="1"/>
  <c r="R171" i="3" s="1"/>
  <c r="S171" i="3" s="1"/>
  <c r="B171" i="3"/>
  <c r="AC170" i="3"/>
  <c r="U170" i="3"/>
  <c r="R170" i="3"/>
  <c r="S170" i="3" s="1"/>
  <c r="R170" i="3" a="1"/>
  <c r="B170" i="3"/>
  <c r="AD169" i="3"/>
  <c r="AB169" i="3"/>
  <c r="AA169" i="3"/>
  <c r="Z169" i="3"/>
  <c r="V169" i="3"/>
  <c r="U169" i="3"/>
  <c r="W169" i="3" s="1"/>
  <c r="R169" i="3" a="1"/>
  <c r="R169" i="3" s="1"/>
  <c r="S169" i="3" s="1"/>
  <c r="B169" i="3"/>
  <c r="U168" i="3"/>
  <c r="R168" i="3" a="1"/>
  <c r="R168" i="3" s="1"/>
  <c r="S168" i="3" s="1"/>
  <c r="B168" i="3"/>
  <c r="AD167" i="3"/>
  <c r="AC167" i="3"/>
  <c r="W167" i="3"/>
  <c r="U167" i="3"/>
  <c r="V167" i="3" s="1"/>
  <c r="R167" i="3" a="1"/>
  <c r="R167" i="3" s="1"/>
  <c r="S167" i="3" s="1"/>
  <c r="B167" i="3"/>
  <c r="AD166" i="3"/>
  <c r="AC166" i="3"/>
  <c r="AB166" i="3"/>
  <c r="U166" i="3"/>
  <c r="V166" i="3" s="1"/>
  <c r="R166" i="3" a="1"/>
  <c r="R166" i="3" s="1"/>
  <c r="S166" i="3" s="1"/>
  <c r="B166" i="3"/>
  <c r="U165" i="3"/>
  <c r="R165" i="3" a="1"/>
  <c r="R165" i="3" s="1"/>
  <c r="S165" i="3" s="1"/>
  <c r="B165" i="3"/>
  <c r="AB164" i="3"/>
  <c r="AA164" i="3"/>
  <c r="W164" i="3"/>
  <c r="U164" i="3"/>
  <c r="R164" i="3" a="1"/>
  <c r="R164" i="3" s="1"/>
  <c r="S164" i="3" s="1"/>
  <c r="B164" i="3"/>
  <c r="X163" i="3"/>
  <c r="U163" i="3"/>
  <c r="R163" i="3" a="1"/>
  <c r="R163" i="3" s="1"/>
  <c r="S163" i="3" s="1"/>
  <c r="B163" i="3"/>
  <c r="AB162" i="3"/>
  <c r="U162" i="3"/>
  <c r="R162" i="3" a="1"/>
  <c r="R162" i="3" s="1"/>
  <c r="S162" i="3" s="1"/>
  <c r="B162" i="3"/>
  <c r="Z161" i="3"/>
  <c r="Y161" i="3"/>
  <c r="U161" i="3"/>
  <c r="R161" i="3"/>
  <c r="S161" i="3" s="1"/>
  <c r="R161" i="3" a="1"/>
  <c r="B161" i="3"/>
  <c r="AB160" i="3"/>
  <c r="AA160" i="3"/>
  <c r="Z160" i="3"/>
  <c r="Y160" i="3"/>
  <c r="X160" i="3"/>
  <c r="W160" i="3"/>
  <c r="U160" i="3"/>
  <c r="AC160" i="3" s="1"/>
  <c r="R160" i="3" a="1"/>
  <c r="R160" i="3" s="1"/>
  <c r="S160" i="3" s="1"/>
  <c r="B160" i="3"/>
  <c r="V159" i="3"/>
  <c r="U159" i="3"/>
  <c r="AD159" i="3" s="1"/>
  <c r="R159" i="3" a="1"/>
  <c r="R159" i="3" s="1"/>
  <c r="S159" i="3" s="1"/>
  <c r="B159" i="3"/>
  <c r="V158" i="3"/>
  <c r="U158" i="3"/>
  <c r="AD158" i="3" s="1"/>
  <c r="R158" i="3" a="1"/>
  <c r="R158" i="3" s="1"/>
  <c r="S158" i="3" s="1"/>
  <c r="B158" i="3"/>
  <c r="AB157" i="3"/>
  <c r="AA157" i="3"/>
  <c r="U157" i="3"/>
  <c r="R157" i="3" a="1"/>
  <c r="R157" i="3" s="1"/>
  <c r="S157" i="3" s="1"/>
  <c r="B157" i="3"/>
  <c r="U156" i="3"/>
  <c r="R156" i="3" a="1"/>
  <c r="R156" i="3" s="1"/>
  <c r="S156" i="3" s="1"/>
  <c r="B156" i="3"/>
  <c r="U155" i="3"/>
  <c r="R155" i="3" a="1"/>
  <c r="R155" i="3" s="1"/>
  <c r="S155" i="3" s="1"/>
  <c r="B155" i="3"/>
  <c r="U154" i="3"/>
  <c r="AB154" i="3" s="1"/>
  <c r="S154" i="3"/>
  <c r="R154" i="3" a="1"/>
  <c r="R154" i="3" s="1"/>
  <c r="B154" i="3"/>
  <c r="AB153" i="3"/>
  <c r="AA153" i="3"/>
  <c r="Z153" i="3"/>
  <c r="Y153" i="3"/>
  <c r="U153" i="3"/>
  <c r="R153" i="3" a="1"/>
  <c r="R153" i="3" s="1"/>
  <c r="S153" i="3" s="1"/>
  <c r="B153" i="3"/>
  <c r="AA152" i="3"/>
  <c r="Z152" i="3"/>
  <c r="Y152" i="3"/>
  <c r="W152" i="3"/>
  <c r="U152" i="3"/>
  <c r="R152" i="3" a="1"/>
  <c r="R152" i="3" s="1"/>
  <c r="S152" i="3" s="1"/>
  <c r="B152" i="3"/>
  <c r="U151" i="3"/>
  <c r="R151" i="3" a="1"/>
  <c r="R151" i="3" s="1"/>
  <c r="S151" i="3" s="1"/>
  <c r="B151" i="3"/>
  <c r="AD150" i="3"/>
  <c r="AC150" i="3"/>
  <c r="AB150" i="3"/>
  <c r="AA150" i="3"/>
  <c r="U150" i="3"/>
  <c r="V150" i="3" s="1"/>
  <c r="R150" i="3" a="1"/>
  <c r="R150" i="3" s="1"/>
  <c r="S150" i="3" s="1"/>
  <c r="B150" i="3"/>
  <c r="U149" i="3"/>
  <c r="R149" i="3" a="1"/>
  <c r="R149" i="3" s="1"/>
  <c r="S149" i="3" s="1"/>
  <c r="B149" i="3"/>
  <c r="U148" i="3"/>
  <c r="R148" i="3" a="1"/>
  <c r="R148" i="3" s="1"/>
  <c r="S148" i="3" s="1"/>
  <c r="B148" i="3"/>
  <c r="U147" i="3"/>
  <c r="X147" i="3" s="1"/>
  <c r="R147" i="3" a="1"/>
  <c r="R147" i="3" s="1"/>
  <c r="S147" i="3" s="1"/>
  <c r="B147" i="3"/>
  <c r="U146" i="3"/>
  <c r="AB146" i="3" s="1"/>
  <c r="R146" i="3"/>
  <c r="S146" i="3" s="1"/>
  <c r="R146" i="3" a="1"/>
  <c r="B146" i="3"/>
  <c r="U145" i="3"/>
  <c r="R145" i="3" a="1"/>
  <c r="R145" i="3" s="1"/>
  <c r="S145" i="3" s="1"/>
  <c r="B145" i="3"/>
  <c r="AA144" i="3"/>
  <c r="Z144" i="3"/>
  <c r="Y144" i="3"/>
  <c r="X144" i="3"/>
  <c r="U144" i="3"/>
  <c r="AC144" i="3" s="1"/>
  <c r="R144" i="3" a="1"/>
  <c r="R144" i="3" s="1"/>
  <c r="S144" i="3" s="1"/>
  <c r="B144" i="3"/>
  <c r="U143" i="3"/>
  <c r="AD143" i="3" s="1"/>
  <c r="R143" i="3" a="1"/>
  <c r="R143" i="3" s="1"/>
  <c r="S143" i="3" s="1"/>
  <c r="B143" i="3"/>
  <c r="U142" i="3"/>
  <c r="AD142" i="3" s="1"/>
  <c r="R142" i="3"/>
  <c r="S142" i="3" s="1"/>
  <c r="R142" i="3" a="1"/>
  <c r="B142" i="3"/>
  <c r="AD141" i="3"/>
  <c r="AB141" i="3"/>
  <c r="AA141" i="3"/>
  <c r="Z141" i="3"/>
  <c r="Y141" i="3"/>
  <c r="V141" i="3"/>
  <c r="U141" i="3"/>
  <c r="W141" i="3" s="1"/>
  <c r="R141" i="3" a="1"/>
  <c r="R141" i="3" s="1"/>
  <c r="S141" i="3" s="1"/>
  <c r="B141" i="3"/>
  <c r="AB140" i="3"/>
  <c r="AA140" i="3"/>
  <c r="U140" i="3"/>
  <c r="AC140" i="3" s="1"/>
  <c r="R140" i="3" a="1"/>
  <c r="R140" i="3" s="1"/>
  <c r="S140" i="3" s="1"/>
  <c r="B140" i="3"/>
  <c r="U139" i="3"/>
  <c r="AD139" i="3" s="1"/>
  <c r="R139" i="3" a="1"/>
  <c r="R139" i="3" s="1"/>
  <c r="S139" i="3" s="1"/>
  <c r="B139" i="3"/>
  <c r="U138" i="3"/>
  <c r="AD138" i="3" s="1"/>
  <c r="R138" i="3" a="1"/>
  <c r="R138" i="3" s="1"/>
  <c r="S138" i="3" s="1"/>
  <c r="B138" i="3"/>
  <c r="U137" i="3"/>
  <c r="W137" i="3" s="1"/>
  <c r="R137" i="3" a="1"/>
  <c r="R137" i="3" s="1"/>
  <c r="S137" i="3" s="1"/>
  <c r="B137" i="3"/>
  <c r="U136" i="3"/>
  <c r="AC136" i="3" s="1"/>
  <c r="R136" i="3" a="1"/>
  <c r="R136" i="3" s="1"/>
  <c r="S136" i="3" s="1"/>
  <c r="B136" i="3"/>
  <c r="U135" i="3"/>
  <c r="AD135" i="3" s="1"/>
  <c r="R135" i="3" a="1"/>
  <c r="R135" i="3" s="1"/>
  <c r="S135" i="3" s="1"/>
  <c r="B135" i="3"/>
  <c r="U134" i="3"/>
  <c r="AD134" i="3" s="1"/>
  <c r="R134" i="3" a="1"/>
  <c r="R134" i="3" s="1"/>
  <c r="S134" i="3" s="1"/>
  <c r="B134" i="3"/>
  <c r="AB133" i="3"/>
  <c r="AA133" i="3"/>
  <c r="Z133" i="3"/>
  <c r="Y133" i="3"/>
  <c r="U133" i="3"/>
  <c r="W133" i="3" s="1"/>
  <c r="R133" i="3" a="1"/>
  <c r="R133" i="3" s="1"/>
  <c r="S133" i="3" s="1"/>
  <c r="B133" i="3"/>
  <c r="AA132" i="3"/>
  <c r="Z132" i="3"/>
  <c r="Y132" i="3"/>
  <c r="X132" i="3"/>
  <c r="W132" i="3"/>
  <c r="U132" i="3"/>
  <c r="AC132" i="3" s="1"/>
  <c r="R132" i="3" a="1"/>
  <c r="R132" i="3" s="1"/>
  <c r="S132" i="3" s="1"/>
  <c r="B132" i="3"/>
  <c r="U131" i="3"/>
  <c r="AD131" i="3" s="1"/>
  <c r="R131" i="3" a="1"/>
  <c r="R131" i="3" s="1"/>
  <c r="S131" i="3" s="1"/>
  <c r="B131" i="3"/>
  <c r="U130" i="3"/>
  <c r="AD130" i="3" s="1"/>
  <c r="R130" i="3" a="1"/>
  <c r="R130" i="3" s="1"/>
  <c r="S130" i="3" s="1"/>
  <c r="B130" i="3"/>
  <c r="AB129" i="3"/>
  <c r="AA129" i="3"/>
  <c r="Z129" i="3"/>
  <c r="Y129" i="3"/>
  <c r="U129" i="3"/>
  <c r="W129" i="3" s="1"/>
  <c r="R129" i="3"/>
  <c r="S129" i="3" s="1"/>
  <c r="R129" i="3" a="1"/>
  <c r="B129" i="3"/>
  <c r="AB128" i="3"/>
  <c r="AA128" i="3"/>
  <c r="Z128" i="3"/>
  <c r="Y128" i="3"/>
  <c r="X128" i="3"/>
  <c r="W128" i="3"/>
  <c r="U128" i="3"/>
  <c r="AC128" i="3" s="1"/>
  <c r="R128" i="3" a="1"/>
  <c r="R128" i="3" s="1"/>
  <c r="S128" i="3" s="1"/>
  <c r="B128" i="3"/>
  <c r="AD127" i="3"/>
  <c r="AC127" i="3"/>
  <c r="X127" i="3"/>
  <c r="W127" i="3"/>
  <c r="V127" i="3"/>
  <c r="U127" i="3"/>
  <c r="R127" i="3" a="1"/>
  <c r="R127" i="3" s="1"/>
  <c r="S127" i="3" s="1"/>
  <c r="B127" i="3"/>
  <c r="AD126" i="3"/>
  <c r="AC126" i="3"/>
  <c r="AB126" i="3"/>
  <c r="AA126" i="3"/>
  <c r="V126" i="3"/>
  <c r="U126" i="3"/>
  <c r="R126" i="3" a="1"/>
  <c r="R126" i="3" s="1"/>
  <c r="S126" i="3" s="1"/>
  <c r="B126" i="3"/>
  <c r="U125" i="3"/>
  <c r="W125" i="3" s="1"/>
  <c r="R125" i="3" a="1"/>
  <c r="R125" i="3" s="1"/>
  <c r="S125" i="3" s="1"/>
  <c r="B125" i="3"/>
  <c r="AB124" i="3"/>
  <c r="W124" i="3"/>
  <c r="U124" i="3"/>
  <c r="AC124" i="3" s="1"/>
  <c r="R124" i="3" a="1"/>
  <c r="R124" i="3" s="1"/>
  <c r="S124" i="3" s="1"/>
  <c r="B124" i="3"/>
  <c r="U123" i="3"/>
  <c r="AD123" i="3" s="1"/>
  <c r="R123" i="3" a="1"/>
  <c r="R123" i="3" s="1"/>
  <c r="S123" i="3" s="1"/>
  <c r="B123" i="3"/>
  <c r="U122" i="3"/>
  <c r="AD122" i="3" s="1"/>
  <c r="R122" i="3" a="1"/>
  <c r="R122" i="3" s="1"/>
  <c r="S122" i="3" s="1"/>
  <c r="B122" i="3"/>
  <c r="Y121" i="3"/>
  <c r="U121" i="3"/>
  <c r="W121" i="3" s="1"/>
  <c r="R121" i="3" a="1"/>
  <c r="R121" i="3" s="1"/>
  <c r="S121" i="3" s="1"/>
  <c r="B121" i="3"/>
  <c r="W120" i="3"/>
  <c r="U120" i="3"/>
  <c r="AC120" i="3" s="1"/>
  <c r="R120" i="3" a="1"/>
  <c r="R120" i="3" s="1"/>
  <c r="S120" i="3" s="1"/>
  <c r="B120" i="3"/>
  <c r="U119" i="3"/>
  <c r="AC119" i="3" s="1"/>
  <c r="R119" i="3" a="1"/>
  <c r="R119" i="3" s="1"/>
  <c r="S119" i="3" s="1"/>
  <c r="B119" i="3"/>
  <c r="U118" i="3"/>
  <c r="AB118" i="3" s="1"/>
  <c r="R118" i="3" a="1"/>
  <c r="R118" i="3" s="1"/>
  <c r="S118" i="3" s="1"/>
  <c r="B118" i="3"/>
  <c r="U117" i="3"/>
  <c r="W117" i="3" s="1"/>
  <c r="R117" i="3" a="1"/>
  <c r="R117" i="3" s="1"/>
  <c r="S117" i="3" s="1"/>
  <c r="B117" i="3"/>
  <c r="U116" i="3"/>
  <c r="AC116" i="3" s="1"/>
  <c r="R116" i="3" a="1"/>
  <c r="R116" i="3" s="1"/>
  <c r="S116" i="3" s="1"/>
  <c r="B116" i="3"/>
  <c r="AD115" i="3"/>
  <c r="U115" i="3"/>
  <c r="X115" i="3" s="1"/>
  <c r="R115" i="3" a="1"/>
  <c r="R115" i="3" s="1"/>
  <c r="S115" i="3" s="1"/>
  <c r="B115" i="3"/>
  <c r="AD114" i="3"/>
  <c r="U114" i="3"/>
  <c r="AB114" i="3" s="1"/>
  <c r="R114" i="3" a="1"/>
  <c r="R114" i="3" s="1"/>
  <c r="S114" i="3" s="1"/>
  <c r="B114" i="3"/>
  <c r="U113" i="3"/>
  <c r="W113" i="3" s="1"/>
  <c r="R113" i="3" a="1"/>
  <c r="R113" i="3" s="1"/>
  <c r="S113" i="3" s="1"/>
  <c r="B113" i="3"/>
  <c r="U112" i="3"/>
  <c r="AC112" i="3" s="1"/>
  <c r="R112" i="3" a="1"/>
  <c r="R112" i="3" s="1"/>
  <c r="S112" i="3" s="1"/>
  <c r="B112" i="3"/>
  <c r="U111" i="3"/>
  <c r="AD111" i="3" s="1"/>
  <c r="R111" i="3" a="1"/>
  <c r="R111" i="3" s="1"/>
  <c r="S111" i="3" s="1"/>
  <c r="B111" i="3"/>
  <c r="U110" i="3"/>
  <c r="AD110" i="3" s="1"/>
  <c r="R110" i="3" a="1"/>
  <c r="R110" i="3" s="1"/>
  <c r="S110" i="3" s="1"/>
  <c r="B110" i="3"/>
  <c r="AB109" i="3"/>
  <c r="AA109" i="3"/>
  <c r="Z109" i="3"/>
  <c r="Y109" i="3"/>
  <c r="U109" i="3"/>
  <c r="W109" i="3" s="1"/>
  <c r="R109" i="3" a="1"/>
  <c r="R109" i="3" s="1"/>
  <c r="S109" i="3" s="1"/>
  <c r="B109" i="3"/>
  <c r="U108" i="3"/>
  <c r="AC108" i="3" s="1"/>
  <c r="R108" i="3" a="1"/>
  <c r="R108" i="3" s="1"/>
  <c r="S108" i="3" s="1"/>
  <c r="B108" i="3"/>
  <c r="AD107" i="3"/>
  <c r="U107" i="3"/>
  <c r="X107" i="3" s="1"/>
  <c r="R107" i="3" a="1"/>
  <c r="R107" i="3" s="1"/>
  <c r="S107" i="3" s="1"/>
  <c r="B107" i="3"/>
  <c r="U106" i="3"/>
  <c r="Z106" i="3" s="1"/>
  <c r="R106" i="3" a="1"/>
  <c r="R106" i="3" s="1"/>
  <c r="S106" i="3" s="1"/>
  <c r="B106" i="3"/>
  <c r="U105" i="3"/>
  <c r="X105" i="3" s="1"/>
  <c r="R105" i="3" a="1"/>
  <c r="R105" i="3" s="1"/>
  <c r="S105" i="3" s="1"/>
  <c r="B105" i="3"/>
  <c r="U104" i="3"/>
  <c r="AC104" i="3" s="1"/>
  <c r="R104" i="3" a="1"/>
  <c r="R104" i="3" s="1"/>
  <c r="S104" i="3" s="1"/>
  <c r="B104" i="3"/>
  <c r="U103" i="3"/>
  <c r="AA103" i="3" s="1"/>
  <c r="R103" i="3" a="1"/>
  <c r="R103" i="3" s="1"/>
  <c r="S103" i="3" s="1"/>
  <c r="B103" i="3"/>
  <c r="AD102" i="3"/>
  <c r="W102" i="3"/>
  <c r="V102" i="3"/>
  <c r="U102" i="3"/>
  <c r="Z102" i="3" s="1"/>
  <c r="R102" i="3" a="1"/>
  <c r="R102" i="3" s="1"/>
  <c r="S102" i="3" s="1"/>
  <c r="B102" i="3"/>
  <c r="U101" i="3"/>
  <c r="X101" i="3" s="1"/>
  <c r="S101" i="3"/>
  <c r="R101" i="3"/>
  <c r="R101" i="3" a="1"/>
  <c r="B101" i="3"/>
  <c r="AB100" i="3"/>
  <c r="AA100" i="3"/>
  <c r="Z100" i="3"/>
  <c r="Y100" i="3"/>
  <c r="X100" i="3"/>
  <c r="W100" i="3"/>
  <c r="V100" i="3"/>
  <c r="U100" i="3"/>
  <c r="AC100" i="3" s="1"/>
  <c r="R100" i="3" a="1"/>
  <c r="R100" i="3" s="1"/>
  <c r="S100" i="3" s="1"/>
  <c r="B100" i="3"/>
  <c r="U99" i="3"/>
  <c r="AA99" i="3" s="1"/>
  <c r="R99" i="3" a="1"/>
  <c r="R99" i="3" s="1"/>
  <c r="S99" i="3" s="1"/>
  <c r="B99" i="3"/>
  <c r="AD98" i="3"/>
  <c r="U98" i="3"/>
  <c r="Z98" i="3" s="1"/>
  <c r="R98" i="3" a="1"/>
  <c r="R98" i="3" s="1"/>
  <c r="S98" i="3" s="1"/>
  <c r="B98" i="3"/>
  <c r="U97" i="3"/>
  <c r="X97" i="3" s="1"/>
  <c r="S97" i="3"/>
  <c r="R97" i="3"/>
  <c r="R97" i="3" a="1"/>
  <c r="B97" i="3"/>
  <c r="AA96" i="3"/>
  <c r="Z96" i="3"/>
  <c r="Y96" i="3"/>
  <c r="X96" i="3"/>
  <c r="U96" i="3"/>
  <c r="AC96" i="3" s="1"/>
  <c r="R96" i="3" a="1"/>
  <c r="R96" i="3" s="1"/>
  <c r="S96" i="3" s="1"/>
  <c r="B96" i="3"/>
  <c r="AD95" i="3"/>
  <c r="AB95" i="3"/>
  <c r="Y95" i="3"/>
  <c r="X95" i="3"/>
  <c r="W95" i="3"/>
  <c r="V95" i="3"/>
  <c r="U95" i="3"/>
  <c r="AA95" i="3" s="1"/>
  <c r="R95" i="3" a="1"/>
  <c r="R95" i="3" s="1"/>
  <c r="S95" i="3" s="1"/>
  <c r="B95" i="3"/>
  <c r="AD94" i="3"/>
  <c r="W94" i="3"/>
  <c r="U94" i="3"/>
  <c r="Z94" i="3" s="1"/>
  <c r="R94" i="3" a="1"/>
  <c r="R94" i="3" s="1"/>
  <c r="S94" i="3" s="1"/>
  <c r="B94" i="3"/>
  <c r="U93" i="3"/>
  <c r="X93" i="3" s="1"/>
  <c r="R93" i="3" a="1"/>
  <c r="R93" i="3" s="1"/>
  <c r="S93" i="3" s="1"/>
  <c r="B93" i="3"/>
  <c r="X92" i="3"/>
  <c r="W92" i="3"/>
  <c r="V92" i="3"/>
  <c r="U92" i="3"/>
  <c r="AC92" i="3" s="1"/>
  <c r="R92" i="3" a="1"/>
  <c r="R92" i="3" s="1"/>
  <c r="S92" i="3" s="1"/>
  <c r="B92" i="3"/>
  <c r="AD91" i="3"/>
  <c r="Y91" i="3"/>
  <c r="X91" i="3"/>
  <c r="W91" i="3"/>
  <c r="V91" i="3"/>
  <c r="U91" i="3"/>
  <c r="AA91" i="3" s="1"/>
  <c r="R91" i="3" a="1"/>
  <c r="R91" i="3" s="1"/>
  <c r="S91" i="3" s="1"/>
  <c r="B91" i="3"/>
  <c r="W90" i="3"/>
  <c r="V90" i="3"/>
  <c r="U90" i="3"/>
  <c r="Z90" i="3" s="1"/>
  <c r="R90" i="3" a="1"/>
  <c r="R90" i="3" s="1"/>
  <c r="S90" i="3" s="1"/>
  <c r="B90" i="3"/>
  <c r="U89" i="3"/>
  <c r="X89" i="3" s="1"/>
  <c r="R89" i="3" a="1"/>
  <c r="R89" i="3" s="1"/>
  <c r="S89" i="3" s="1"/>
  <c r="B89" i="3"/>
  <c r="U88" i="3"/>
  <c r="AC88" i="3" s="1"/>
  <c r="R88" i="3" a="1"/>
  <c r="R88" i="3" s="1"/>
  <c r="S88" i="3" s="1"/>
  <c r="B88" i="3"/>
  <c r="V87" i="3"/>
  <c r="U87" i="3"/>
  <c r="AA87" i="3" s="1"/>
  <c r="R87" i="3" a="1"/>
  <c r="R87" i="3" s="1"/>
  <c r="S87" i="3" s="1"/>
  <c r="B87" i="3"/>
  <c r="AD86" i="3"/>
  <c r="W86" i="3"/>
  <c r="V86" i="3"/>
  <c r="U86" i="3"/>
  <c r="Z86" i="3" s="1"/>
  <c r="R86" i="3" a="1"/>
  <c r="R86" i="3" s="1"/>
  <c r="S86" i="3" s="1"/>
  <c r="B86" i="3"/>
  <c r="U85" i="3"/>
  <c r="X85" i="3" s="1"/>
  <c r="R85" i="3" a="1"/>
  <c r="R85" i="3" s="1"/>
  <c r="S85" i="3" s="1"/>
  <c r="B85" i="3"/>
  <c r="AB84" i="3"/>
  <c r="Z84" i="3"/>
  <c r="Y84" i="3"/>
  <c r="X84" i="3"/>
  <c r="W84" i="3"/>
  <c r="U84" i="3"/>
  <c r="AC84" i="3" s="1"/>
  <c r="R84" i="3" a="1"/>
  <c r="R84" i="3" s="1"/>
  <c r="S84" i="3" s="1"/>
  <c r="B84" i="3"/>
  <c r="AD83" i="3"/>
  <c r="AB83" i="3"/>
  <c r="Y83" i="3"/>
  <c r="X83" i="3"/>
  <c r="U83" i="3"/>
  <c r="AA83" i="3" s="1"/>
  <c r="R83" i="3" a="1"/>
  <c r="R83" i="3" s="1"/>
  <c r="S83" i="3" s="1"/>
  <c r="B83" i="3"/>
  <c r="AD82" i="3"/>
  <c r="W82" i="3"/>
  <c r="V82" i="3"/>
  <c r="U82" i="3"/>
  <c r="Z82" i="3" s="1"/>
  <c r="R82" i="3" a="1"/>
  <c r="R82" i="3" s="1"/>
  <c r="S82" i="3" s="1"/>
  <c r="B82" i="3"/>
  <c r="U81" i="3"/>
  <c r="X81" i="3" s="1"/>
  <c r="R81" i="3" a="1"/>
  <c r="R81" i="3" s="1"/>
  <c r="S81" i="3" s="1"/>
  <c r="B81" i="3"/>
  <c r="W80" i="3"/>
  <c r="V80" i="3"/>
  <c r="U80" i="3"/>
  <c r="AC80" i="3" s="1"/>
  <c r="R80" i="3" a="1"/>
  <c r="R80" i="3" s="1"/>
  <c r="S80" i="3" s="1"/>
  <c r="B80" i="3"/>
  <c r="W79" i="3"/>
  <c r="U79" i="3"/>
  <c r="AB79" i="3" s="1"/>
  <c r="R79" i="3" a="1"/>
  <c r="R79" i="3" s="1"/>
  <c r="S79" i="3" s="1"/>
  <c r="B79" i="3"/>
  <c r="U78" i="3"/>
  <c r="Z78" i="3" s="1"/>
  <c r="R78" i="3" a="1"/>
  <c r="R78" i="3" s="1"/>
  <c r="S78" i="3" s="1"/>
  <c r="B78" i="3"/>
  <c r="U77" i="3"/>
  <c r="X77" i="3" s="1"/>
  <c r="R77" i="3" a="1"/>
  <c r="R77" i="3" s="1"/>
  <c r="S77" i="3" s="1"/>
  <c r="B77" i="3"/>
  <c r="AA76" i="3"/>
  <c r="Z76" i="3"/>
  <c r="Y76" i="3"/>
  <c r="X76" i="3"/>
  <c r="U76" i="3"/>
  <c r="AC76" i="3" s="1"/>
  <c r="R76" i="3" a="1"/>
  <c r="R76" i="3" s="1"/>
  <c r="S76" i="3" s="1"/>
  <c r="B76" i="3"/>
  <c r="AD75" i="3"/>
  <c r="Y75" i="3"/>
  <c r="X75" i="3"/>
  <c r="U75" i="3"/>
  <c r="AB75" i="3" s="1"/>
  <c r="R75" i="3" a="1"/>
  <c r="R75" i="3" s="1"/>
  <c r="S75" i="3" s="1"/>
  <c r="B75" i="3"/>
  <c r="AD74" i="3"/>
  <c r="W74" i="3"/>
  <c r="V74" i="3"/>
  <c r="U74" i="3"/>
  <c r="Z74" i="3" s="1"/>
  <c r="R74" i="3" a="1"/>
  <c r="R74" i="3" s="1"/>
  <c r="S74" i="3" s="1"/>
  <c r="B74" i="3"/>
  <c r="U73" i="3"/>
  <c r="X73" i="3" s="1"/>
  <c r="R73" i="3" a="1"/>
  <c r="R73" i="3" s="1"/>
  <c r="S73" i="3" s="1"/>
  <c r="B73" i="3"/>
  <c r="W72" i="3"/>
  <c r="U72" i="3"/>
  <c r="AC72" i="3" s="1"/>
  <c r="R72" i="3" a="1"/>
  <c r="R72" i="3" s="1"/>
  <c r="S72" i="3" s="1"/>
  <c r="B72" i="3"/>
  <c r="W71" i="3"/>
  <c r="U71" i="3"/>
  <c r="AB71" i="3" s="1"/>
  <c r="R71" i="3" a="1"/>
  <c r="R71" i="3" s="1"/>
  <c r="S71" i="3" s="1"/>
  <c r="B71" i="3"/>
  <c r="U70" i="3"/>
  <c r="Z70" i="3" s="1"/>
  <c r="R70" i="3" a="1"/>
  <c r="R70" i="3" s="1"/>
  <c r="S70" i="3" s="1"/>
  <c r="B70" i="3"/>
  <c r="U69" i="3"/>
  <c r="X69" i="3" s="1"/>
  <c r="R69" i="3" a="1"/>
  <c r="R69" i="3" s="1"/>
  <c r="S69" i="3" s="1"/>
  <c r="B69" i="3"/>
  <c r="U68" i="3"/>
  <c r="AC68" i="3" s="1"/>
  <c r="R68" i="3" a="1"/>
  <c r="R68" i="3" s="1"/>
  <c r="S68" i="3" s="1"/>
  <c r="B68" i="3"/>
  <c r="U67" i="3"/>
  <c r="AB67" i="3" s="1"/>
  <c r="R67" i="3" a="1"/>
  <c r="R67" i="3" s="1"/>
  <c r="S67" i="3" s="1"/>
  <c r="B67" i="3"/>
  <c r="AD66" i="3"/>
  <c r="U66" i="3"/>
  <c r="Z66" i="3" s="1"/>
  <c r="R66" i="3" a="1"/>
  <c r="R66" i="3" s="1"/>
  <c r="S66" i="3" s="1"/>
  <c r="B66" i="3"/>
  <c r="U65" i="3"/>
  <c r="X65" i="3" s="1"/>
  <c r="R65" i="3" a="1"/>
  <c r="R65" i="3" s="1"/>
  <c r="S65" i="3" s="1"/>
  <c r="B65" i="3"/>
  <c r="AA64" i="3"/>
  <c r="Y64" i="3"/>
  <c r="X64" i="3"/>
  <c r="W64" i="3"/>
  <c r="V64" i="3"/>
  <c r="U64" i="3"/>
  <c r="AC64" i="3" s="1"/>
  <c r="R64" i="3" a="1"/>
  <c r="R64" i="3" s="1"/>
  <c r="S64" i="3" s="1"/>
  <c r="B64" i="3"/>
  <c r="Y63" i="3"/>
  <c r="X63" i="3"/>
  <c r="W63" i="3"/>
  <c r="V63" i="3"/>
  <c r="U63" i="3"/>
  <c r="AB63" i="3" s="1"/>
  <c r="R63" i="3" a="1"/>
  <c r="R63" i="3" s="1"/>
  <c r="S63" i="3" s="1"/>
  <c r="B63" i="3"/>
  <c r="W62" i="3"/>
  <c r="U62" i="3"/>
  <c r="Z62" i="3" s="1"/>
  <c r="R62" i="3" a="1"/>
  <c r="R62" i="3" s="1"/>
  <c r="S62" i="3" s="1"/>
  <c r="B62" i="3"/>
  <c r="U61" i="3"/>
  <c r="X61" i="3" s="1"/>
  <c r="R61" i="3" a="1"/>
  <c r="R61" i="3" s="1"/>
  <c r="S61" i="3" s="1"/>
  <c r="B61" i="3"/>
  <c r="W60" i="3"/>
  <c r="U60" i="3"/>
  <c r="AC60" i="3" s="1"/>
  <c r="R60" i="3" a="1"/>
  <c r="R60" i="3" s="1"/>
  <c r="S60" i="3" s="1"/>
  <c r="B60" i="3"/>
  <c r="W59" i="3"/>
  <c r="U59" i="3"/>
  <c r="AB59" i="3" s="1"/>
  <c r="R59" i="3" a="1"/>
  <c r="R59" i="3" s="1"/>
  <c r="S59" i="3" s="1"/>
  <c r="B59" i="3"/>
  <c r="U58" i="3"/>
  <c r="Z58" i="3" s="1"/>
  <c r="R58" i="3" a="1"/>
  <c r="R58" i="3" s="1"/>
  <c r="S58" i="3" s="1"/>
  <c r="B58" i="3"/>
  <c r="U57" i="3"/>
  <c r="X57" i="3" s="1"/>
  <c r="R57" i="3" a="1"/>
  <c r="R57" i="3" s="1"/>
  <c r="S57" i="3" s="1"/>
  <c r="B57" i="3"/>
  <c r="AA56" i="3"/>
  <c r="Z56" i="3"/>
  <c r="Y56" i="3"/>
  <c r="X56" i="3"/>
  <c r="U56" i="3"/>
  <c r="AC56" i="3" s="1"/>
  <c r="R56" i="3" a="1"/>
  <c r="R56" i="3" s="1"/>
  <c r="S56" i="3" s="1"/>
  <c r="B56" i="3"/>
  <c r="AD55" i="3"/>
  <c r="Y55" i="3"/>
  <c r="X55" i="3"/>
  <c r="U55" i="3"/>
  <c r="AB55" i="3" s="1"/>
  <c r="R55" i="3" a="1"/>
  <c r="R55" i="3" s="1"/>
  <c r="S55" i="3" s="1"/>
  <c r="B55" i="3"/>
  <c r="AD54" i="3"/>
  <c r="W54" i="3"/>
  <c r="V54" i="3"/>
  <c r="U54" i="3"/>
  <c r="Z54" i="3" s="1"/>
  <c r="R54" i="3" a="1"/>
  <c r="R54" i="3" s="1"/>
  <c r="S54" i="3" s="1"/>
  <c r="B54" i="3"/>
  <c r="U53" i="3"/>
  <c r="X53" i="3" s="1"/>
  <c r="R53" i="3" a="1"/>
  <c r="R53" i="3" s="1"/>
  <c r="S53" i="3" s="1"/>
  <c r="B53" i="3"/>
  <c r="W52" i="3"/>
  <c r="U52" i="3"/>
  <c r="AC52" i="3" s="1"/>
  <c r="R52" i="3" a="1"/>
  <c r="R52" i="3" s="1"/>
  <c r="S52" i="3" s="1"/>
  <c r="B52" i="3"/>
  <c r="W51" i="3"/>
  <c r="U51" i="3"/>
  <c r="AB51" i="3" s="1"/>
  <c r="R51" i="3" a="1"/>
  <c r="R51" i="3" s="1"/>
  <c r="S51" i="3" s="1"/>
  <c r="B51" i="3"/>
  <c r="U50" i="3"/>
  <c r="Z50" i="3" s="1"/>
  <c r="R50" i="3" a="1"/>
  <c r="R50" i="3" s="1"/>
  <c r="S50" i="3" s="1"/>
  <c r="B50" i="3"/>
  <c r="U49" i="3"/>
  <c r="X49" i="3" s="1"/>
  <c r="R49" i="3" a="1"/>
  <c r="R49" i="3" s="1"/>
  <c r="S49" i="3" s="1"/>
  <c r="B49" i="3"/>
  <c r="U48" i="3"/>
  <c r="AC48" i="3" s="1"/>
  <c r="R48" i="3" a="1"/>
  <c r="R48" i="3" s="1"/>
  <c r="S48" i="3" s="1"/>
  <c r="B48" i="3"/>
  <c r="U47" i="3"/>
  <c r="AB47" i="3" s="1"/>
  <c r="R47" i="3" a="1"/>
  <c r="R47" i="3" s="1"/>
  <c r="S47" i="3" s="1"/>
  <c r="B47" i="3"/>
  <c r="AD46" i="3"/>
  <c r="U46" i="3"/>
  <c r="Z46" i="3" s="1"/>
  <c r="R46" i="3" a="1"/>
  <c r="R46" i="3" s="1"/>
  <c r="S46" i="3" s="1"/>
  <c r="B46" i="3"/>
  <c r="U45" i="3"/>
  <c r="X45" i="3" s="1"/>
  <c r="R45" i="3" a="1"/>
  <c r="R45" i="3" s="1"/>
  <c r="S45" i="3" s="1"/>
  <c r="B45" i="3"/>
  <c r="AA44" i="3"/>
  <c r="Y44" i="3"/>
  <c r="X44" i="3"/>
  <c r="W44" i="3"/>
  <c r="V44" i="3"/>
  <c r="U44" i="3"/>
  <c r="AC44" i="3" s="1"/>
  <c r="R44" i="3" a="1"/>
  <c r="R44" i="3" s="1"/>
  <c r="S44" i="3" s="1"/>
  <c r="B44" i="3"/>
  <c r="Y43" i="3"/>
  <c r="X43" i="3"/>
  <c r="W43" i="3"/>
  <c r="V43" i="3"/>
  <c r="U43" i="3"/>
  <c r="AB43" i="3" s="1"/>
  <c r="R43" i="3" a="1"/>
  <c r="R43" i="3" s="1"/>
  <c r="S43" i="3" s="1"/>
  <c r="B43" i="3"/>
  <c r="U42" i="3"/>
  <c r="Z42" i="3" s="1"/>
  <c r="S42" i="3"/>
  <c r="R42" i="3"/>
  <c r="R42" i="3" a="1"/>
  <c r="B42" i="3"/>
  <c r="U41" i="3"/>
  <c r="X41" i="3" s="1"/>
  <c r="R41" i="3" a="1"/>
  <c r="R41" i="3" s="1"/>
  <c r="S41" i="3" s="1"/>
  <c r="B41" i="3"/>
  <c r="U40" i="3"/>
  <c r="AC40" i="3" s="1"/>
  <c r="R40" i="3" a="1"/>
  <c r="R40" i="3" s="1"/>
  <c r="S40" i="3" s="1"/>
  <c r="B40" i="3"/>
  <c r="U39" i="3"/>
  <c r="AB39" i="3" s="1"/>
  <c r="R39" i="3" a="1"/>
  <c r="R39" i="3" s="1"/>
  <c r="S39" i="3" s="1"/>
  <c r="B39" i="3"/>
  <c r="U38" i="3"/>
  <c r="Z38" i="3" s="1"/>
  <c r="R38" i="3" a="1"/>
  <c r="R38" i="3" s="1"/>
  <c r="S38" i="3" s="1"/>
  <c r="B38" i="3"/>
  <c r="U37" i="3"/>
  <c r="X37" i="3" s="1"/>
  <c r="R37" i="3" a="1"/>
  <c r="R37" i="3" s="1"/>
  <c r="S37" i="3" s="1"/>
  <c r="B37" i="3"/>
  <c r="AA36" i="3"/>
  <c r="Z36" i="3"/>
  <c r="Y36" i="3"/>
  <c r="X36" i="3"/>
  <c r="U36" i="3"/>
  <c r="AC36" i="3" s="1"/>
  <c r="R36" i="3" a="1"/>
  <c r="R36" i="3" s="1"/>
  <c r="S36" i="3" s="1"/>
  <c r="B36" i="3"/>
  <c r="AD35" i="3"/>
  <c r="Y35" i="3"/>
  <c r="X35" i="3"/>
  <c r="U35" i="3"/>
  <c r="AB35" i="3" s="1"/>
  <c r="R35" i="3" a="1"/>
  <c r="R35" i="3" s="1"/>
  <c r="S35" i="3" s="1"/>
  <c r="B35" i="3"/>
  <c r="AD34" i="3"/>
  <c r="W34" i="3"/>
  <c r="V34" i="3"/>
  <c r="U34" i="3"/>
  <c r="Z34" i="3" s="1"/>
  <c r="R34" i="3"/>
  <c r="S34" i="3" s="1"/>
  <c r="R34" i="3" a="1"/>
  <c r="B34" i="3"/>
  <c r="U33" i="3"/>
  <c r="X33" i="3" s="1"/>
  <c r="R33" i="3" a="1"/>
  <c r="R33" i="3" s="1"/>
  <c r="S33" i="3" s="1"/>
  <c r="B33" i="3"/>
  <c r="AA32" i="3"/>
  <c r="Y32" i="3"/>
  <c r="X32" i="3"/>
  <c r="W32" i="3"/>
  <c r="V32" i="3"/>
  <c r="U32" i="3"/>
  <c r="AC32" i="3" s="1"/>
  <c r="R32" i="3" a="1"/>
  <c r="R32" i="3" s="1"/>
  <c r="S32" i="3" s="1"/>
  <c r="B32" i="3"/>
  <c r="Y31" i="3"/>
  <c r="X31" i="3"/>
  <c r="W31" i="3"/>
  <c r="V31" i="3"/>
  <c r="U31" i="3"/>
  <c r="AB31" i="3" s="1"/>
  <c r="R31" i="3" a="1"/>
  <c r="R31" i="3" s="1"/>
  <c r="S31" i="3" s="1"/>
  <c r="B31" i="3"/>
  <c r="U30" i="3"/>
  <c r="Z30" i="3" s="1"/>
  <c r="R30" i="3" a="1"/>
  <c r="R30" i="3" s="1"/>
  <c r="S30" i="3" s="1"/>
  <c r="B30" i="3"/>
  <c r="U29" i="3"/>
  <c r="X29" i="3" s="1"/>
  <c r="R29" i="3" a="1"/>
  <c r="R29" i="3" s="1"/>
  <c r="S29" i="3" s="1"/>
  <c r="B29" i="3"/>
  <c r="AA28" i="3"/>
  <c r="U28" i="3"/>
  <c r="AC28" i="3" s="1"/>
  <c r="R28" i="3" a="1"/>
  <c r="R28" i="3" s="1"/>
  <c r="S28" i="3" s="1"/>
  <c r="B28" i="3"/>
  <c r="U27" i="3"/>
  <c r="AB27" i="3" s="1"/>
  <c r="R27" i="3" a="1"/>
  <c r="R27" i="3" s="1"/>
  <c r="S27" i="3" s="1"/>
  <c r="B27" i="3"/>
  <c r="AD26" i="3"/>
  <c r="U26" i="3"/>
  <c r="Z26" i="3" s="1"/>
  <c r="R26" i="3"/>
  <c r="S26" i="3" s="1"/>
  <c r="R26" i="3" a="1"/>
  <c r="B26" i="3"/>
  <c r="U25" i="3"/>
  <c r="X25" i="3" s="1"/>
  <c r="R25" i="3" a="1"/>
  <c r="R25" i="3" s="1"/>
  <c r="S25" i="3" s="1"/>
  <c r="B25" i="3"/>
  <c r="AA24" i="3"/>
  <c r="Z24" i="3"/>
  <c r="Y24" i="3"/>
  <c r="X24" i="3"/>
  <c r="U24" i="3"/>
  <c r="AC24" i="3" s="1"/>
  <c r="R24" i="3" a="1"/>
  <c r="R24" i="3" s="1"/>
  <c r="S24" i="3" s="1"/>
  <c r="B24" i="3"/>
  <c r="AD23" i="3"/>
  <c r="Y23" i="3"/>
  <c r="X23" i="3"/>
  <c r="U23" i="3"/>
  <c r="AB23" i="3" s="1"/>
  <c r="R23" i="3" a="1"/>
  <c r="R23" i="3" s="1"/>
  <c r="S23" i="3" s="1"/>
  <c r="B23" i="3"/>
  <c r="AD22" i="3"/>
  <c r="W22" i="3"/>
  <c r="V22" i="3"/>
  <c r="U22" i="3"/>
  <c r="Z22" i="3" s="1"/>
  <c r="R22" i="3" a="1"/>
  <c r="R22" i="3" s="1"/>
  <c r="S22" i="3" s="1"/>
  <c r="B22" i="3"/>
  <c r="U21" i="3"/>
  <c r="X21" i="3" s="1"/>
  <c r="R21" i="3" a="1"/>
  <c r="R21" i="3" s="1"/>
  <c r="S21" i="3" s="1"/>
  <c r="B21" i="3"/>
  <c r="W20" i="3"/>
  <c r="U20" i="3"/>
  <c r="AC20" i="3" s="1"/>
  <c r="R20" i="3" a="1"/>
  <c r="R20" i="3" s="1"/>
  <c r="S20" i="3" s="1"/>
  <c r="B20" i="3"/>
  <c r="U19" i="3"/>
  <c r="AB19" i="3" s="1"/>
  <c r="R19" i="3" a="1"/>
  <c r="R19" i="3" s="1"/>
  <c r="S19" i="3" s="1"/>
  <c r="B19" i="3"/>
  <c r="U18" i="3"/>
  <c r="Z18" i="3" s="1"/>
  <c r="R18" i="3" a="1"/>
  <c r="R18" i="3" s="1"/>
  <c r="S18" i="3" s="1"/>
  <c r="B18" i="3"/>
  <c r="U17" i="3"/>
  <c r="X17" i="3" s="1"/>
  <c r="R17" i="3" a="1"/>
  <c r="R17" i="3" s="1"/>
  <c r="S17" i="3" s="1"/>
  <c r="B17" i="3"/>
  <c r="AA16" i="3"/>
  <c r="Z16" i="3"/>
  <c r="Y16" i="3"/>
  <c r="X16" i="3"/>
  <c r="U16" i="3"/>
  <c r="AC16" i="3" s="1"/>
  <c r="R16" i="3" a="1"/>
  <c r="R16" i="3" s="1"/>
  <c r="S16" i="3" s="1"/>
  <c r="B16" i="3"/>
  <c r="AD15" i="3"/>
  <c r="Y15" i="3"/>
  <c r="X15" i="3"/>
  <c r="U15" i="3"/>
  <c r="AB15" i="3" s="1"/>
  <c r="R15" i="3" a="1"/>
  <c r="R15" i="3" s="1"/>
  <c r="S15" i="3" s="1"/>
  <c r="B15" i="3"/>
  <c r="AD14" i="3"/>
  <c r="W14" i="3"/>
  <c r="V14" i="3"/>
  <c r="U14" i="3"/>
  <c r="Z14" i="3" s="1"/>
  <c r="R14" i="3"/>
  <c r="S14" i="3" s="1"/>
  <c r="R14" i="3" a="1"/>
  <c r="B14" i="3"/>
  <c r="U13" i="3"/>
  <c r="X13" i="3" s="1"/>
  <c r="R13" i="3" a="1"/>
  <c r="R13" i="3" s="1"/>
  <c r="S13" i="3" s="1"/>
  <c r="B13" i="3"/>
  <c r="AA12" i="3"/>
  <c r="Y12" i="3"/>
  <c r="X12" i="3"/>
  <c r="W12" i="3"/>
  <c r="V12" i="3"/>
  <c r="U12" i="3"/>
  <c r="AC12" i="3" s="1"/>
  <c r="R12" i="3" a="1"/>
  <c r="R12" i="3" s="1"/>
  <c r="S12" i="3" s="1"/>
  <c r="B12" i="3"/>
  <c r="Y11" i="3"/>
  <c r="X11" i="3"/>
  <c r="W11" i="3"/>
  <c r="V11" i="3"/>
  <c r="U11" i="3"/>
  <c r="AB11" i="3" s="1"/>
  <c r="R11" i="3" a="1"/>
  <c r="R11" i="3" s="1"/>
  <c r="S11" i="3" s="1"/>
  <c r="B11" i="3"/>
  <c r="U10" i="3"/>
  <c r="Z10" i="3" s="1"/>
  <c r="S10" i="3"/>
  <c r="R10" i="3"/>
  <c r="R10" i="3" a="1"/>
  <c r="B10" i="3"/>
  <c r="U9" i="3"/>
  <c r="X9" i="3" s="1"/>
  <c r="R9" i="3" a="1"/>
  <c r="R9" i="3" s="1"/>
  <c r="S9" i="3" s="1"/>
  <c r="B9" i="3"/>
  <c r="U8" i="3"/>
  <c r="AC8" i="3" s="1"/>
  <c r="R8" i="3" a="1"/>
  <c r="R8" i="3" s="1"/>
  <c r="S8" i="3" s="1"/>
  <c r="B8" i="3"/>
  <c r="U7" i="3"/>
  <c r="AB7" i="3" s="1"/>
  <c r="R7" i="3" a="1"/>
  <c r="R7" i="3" s="1"/>
  <c r="S7" i="3" s="1"/>
  <c r="B7" i="3"/>
  <c r="U6" i="3"/>
  <c r="Z6" i="3" s="1"/>
  <c r="R6" i="3" a="1"/>
  <c r="R6" i="3" s="1"/>
  <c r="S6" i="3" s="1"/>
  <c r="B6" i="3"/>
  <c r="U5" i="3"/>
  <c r="X5" i="3" s="1"/>
  <c r="R5" i="3" a="1"/>
  <c r="R5" i="3" s="1"/>
  <c r="S5" i="3" s="1"/>
  <c r="B5" i="3"/>
  <c r="AA4" i="3"/>
  <c r="Z4" i="3"/>
  <c r="Y4" i="3"/>
  <c r="X4" i="3"/>
  <c r="U4" i="3"/>
  <c r="AC4" i="3" s="1"/>
  <c r="R4" i="3" a="1"/>
  <c r="R4" i="3" s="1"/>
  <c r="S4" i="3" s="1"/>
  <c r="B4" i="3"/>
  <c r="AD3" i="3"/>
  <c r="Y3" i="3"/>
  <c r="X3" i="3"/>
  <c r="U3" i="3"/>
  <c r="AB3" i="3" s="1"/>
  <c r="R3" i="3" a="1"/>
  <c r="R3" i="3" s="1"/>
  <c r="S3" i="3" s="1"/>
  <c r="B3" i="3"/>
  <c r="Z700" i="5"/>
  <c r="U700" i="5"/>
  <c r="AD700" i="5" s="1"/>
  <c r="R700" i="5" a="1"/>
  <c r="R700" i="5" s="1"/>
  <c r="S700" i="5" s="1"/>
  <c r="B700" i="5"/>
  <c r="U699" i="5"/>
  <c r="R699" i="5" a="1"/>
  <c r="R699" i="5" s="1"/>
  <c r="S699" i="5" s="1"/>
  <c r="B699" i="5"/>
  <c r="U698" i="5"/>
  <c r="R698" i="5" a="1"/>
  <c r="R698" i="5" s="1"/>
  <c r="S698" i="5" s="1"/>
  <c r="B698" i="5"/>
  <c r="AC697" i="5"/>
  <c r="AB697" i="5"/>
  <c r="Z697" i="5"/>
  <c r="U697" i="5"/>
  <c r="AA697" i="5" s="1"/>
  <c r="R697" i="5" a="1"/>
  <c r="R697" i="5" s="1"/>
  <c r="S697" i="5" s="1"/>
  <c r="B697" i="5"/>
  <c r="U696" i="5"/>
  <c r="R696" i="5" a="1"/>
  <c r="R696" i="5" s="1"/>
  <c r="S696" i="5" s="1"/>
  <c r="B696" i="5"/>
  <c r="AA695" i="5"/>
  <c r="Y695" i="5"/>
  <c r="X695" i="5"/>
  <c r="V695" i="5"/>
  <c r="U695" i="5"/>
  <c r="AB695" i="5" s="1"/>
  <c r="R695" i="5"/>
  <c r="S695" i="5" s="1"/>
  <c r="R695" i="5" a="1"/>
  <c r="B695" i="5"/>
  <c r="U694" i="5"/>
  <c r="S694" i="5"/>
  <c r="R694" i="5" a="1"/>
  <c r="R694" i="5" s="1"/>
  <c r="B694" i="5"/>
  <c r="U693" i="5"/>
  <c r="R693" i="5"/>
  <c r="S693" i="5" s="1"/>
  <c r="R693" i="5" a="1"/>
  <c r="B693" i="5"/>
  <c r="U692" i="5"/>
  <c r="R692" i="5"/>
  <c r="S692" i="5" s="1"/>
  <c r="R692" i="5" a="1"/>
  <c r="B692" i="5"/>
  <c r="AD691" i="5"/>
  <c r="W691" i="5"/>
  <c r="V691" i="5"/>
  <c r="U691" i="5"/>
  <c r="R691" i="5" a="1"/>
  <c r="R691" i="5" s="1"/>
  <c r="S691" i="5" s="1"/>
  <c r="B691" i="5"/>
  <c r="AD690" i="5"/>
  <c r="AC690" i="5"/>
  <c r="AB690" i="5"/>
  <c r="W690" i="5"/>
  <c r="V690" i="5"/>
  <c r="U690" i="5"/>
  <c r="S690" i="5"/>
  <c r="R690" i="5" a="1"/>
  <c r="R690" i="5" s="1"/>
  <c r="B690" i="5"/>
  <c r="AC689" i="5"/>
  <c r="AB689" i="5"/>
  <c r="AA689" i="5"/>
  <c r="U689" i="5"/>
  <c r="R689" i="5" a="1"/>
  <c r="R689" i="5" s="1"/>
  <c r="S689" i="5" s="1"/>
  <c r="B689" i="5"/>
  <c r="U688" i="5"/>
  <c r="R688" i="5" a="1"/>
  <c r="R688" i="5" s="1"/>
  <c r="S688" i="5" s="1"/>
  <c r="B688" i="5"/>
  <c r="AD687" i="5"/>
  <c r="AA687" i="5"/>
  <c r="Y687" i="5"/>
  <c r="W687" i="5"/>
  <c r="U687" i="5"/>
  <c r="AB687" i="5" s="1"/>
  <c r="R687" i="5" a="1"/>
  <c r="R687" i="5" s="1"/>
  <c r="S687" i="5" s="1"/>
  <c r="B687" i="5"/>
  <c r="AB686" i="5"/>
  <c r="U686" i="5"/>
  <c r="S686" i="5"/>
  <c r="R686" i="5" a="1"/>
  <c r="R686" i="5" s="1"/>
  <c r="B686" i="5"/>
  <c r="U685" i="5"/>
  <c r="R685" i="5" a="1"/>
  <c r="R685" i="5" s="1"/>
  <c r="S685" i="5" s="1"/>
  <c r="B685" i="5"/>
  <c r="Z684" i="5"/>
  <c r="X684" i="5"/>
  <c r="U684" i="5"/>
  <c r="AD684" i="5" s="1"/>
  <c r="R684" i="5" a="1"/>
  <c r="R684" i="5" s="1"/>
  <c r="S684" i="5" s="1"/>
  <c r="B684" i="5"/>
  <c r="U683" i="5"/>
  <c r="R683" i="5" a="1"/>
  <c r="R683" i="5" s="1"/>
  <c r="S683" i="5" s="1"/>
  <c r="B683" i="5"/>
  <c r="U682" i="5"/>
  <c r="R682" i="5"/>
  <c r="S682" i="5" s="1"/>
  <c r="R682" i="5" a="1"/>
  <c r="B682" i="5"/>
  <c r="U681" i="5"/>
  <c r="R681" i="5" a="1"/>
  <c r="R681" i="5" s="1"/>
  <c r="S681" i="5" s="1"/>
  <c r="B681" i="5"/>
  <c r="U680" i="5"/>
  <c r="R680" i="5" a="1"/>
  <c r="R680" i="5" s="1"/>
  <c r="S680" i="5" s="1"/>
  <c r="B680" i="5"/>
  <c r="AA679" i="5"/>
  <c r="V679" i="5"/>
  <c r="U679" i="5"/>
  <c r="R679" i="5"/>
  <c r="S679" i="5" s="1"/>
  <c r="R679" i="5" a="1"/>
  <c r="B679" i="5"/>
  <c r="U678" i="5"/>
  <c r="R678" i="5"/>
  <c r="S678" i="5" s="1"/>
  <c r="R678" i="5" a="1"/>
  <c r="B678" i="5"/>
  <c r="AB677" i="5"/>
  <c r="AA677" i="5"/>
  <c r="Z677" i="5"/>
  <c r="U677" i="5"/>
  <c r="AC677" i="5" s="1"/>
  <c r="R677" i="5" a="1"/>
  <c r="R677" i="5" s="1"/>
  <c r="S677" i="5" s="1"/>
  <c r="B677" i="5"/>
  <c r="Y676" i="5"/>
  <c r="X676" i="5"/>
  <c r="U676" i="5"/>
  <c r="R676" i="5" a="1"/>
  <c r="R676" i="5" s="1"/>
  <c r="S676" i="5" s="1"/>
  <c r="B676" i="5"/>
  <c r="X675" i="5"/>
  <c r="W675" i="5"/>
  <c r="V675" i="5"/>
  <c r="U675" i="5"/>
  <c r="AB675" i="5" s="1"/>
  <c r="R675" i="5"/>
  <c r="S675" i="5" s="1"/>
  <c r="R675" i="5" a="1"/>
  <c r="B675" i="5"/>
  <c r="U674" i="5"/>
  <c r="R674" i="5" a="1"/>
  <c r="R674" i="5" s="1"/>
  <c r="S674" i="5" s="1"/>
  <c r="B674" i="5"/>
  <c r="U673" i="5"/>
  <c r="R673" i="5"/>
  <c r="S673" i="5" s="1"/>
  <c r="R673" i="5" a="1"/>
  <c r="B673" i="5"/>
  <c r="X672" i="5"/>
  <c r="U672" i="5"/>
  <c r="R672" i="5"/>
  <c r="S672" i="5" s="1"/>
  <c r="R672" i="5" a="1"/>
  <c r="B672" i="5"/>
  <c r="X671" i="5"/>
  <c r="W671" i="5"/>
  <c r="V671" i="5"/>
  <c r="U671" i="5"/>
  <c r="AB671" i="5" s="1"/>
  <c r="R671" i="5"/>
  <c r="S671" i="5" s="1"/>
  <c r="R671" i="5" a="1"/>
  <c r="B671" i="5"/>
  <c r="U670" i="5"/>
  <c r="AD670" i="5" s="1"/>
  <c r="R670" i="5"/>
  <c r="S670" i="5" s="1"/>
  <c r="R670" i="5" a="1"/>
  <c r="B670" i="5"/>
  <c r="U669" i="5"/>
  <c r="AC669" i="5" s="1"/>
  <c r="S669" i="5"/>
  <c r="R669" i="5" a="1"/>
  <c r="R669" i="5" s="1"/>
  <c r="B669" i="5"/>
  <c r="U668" i="5"/>
  <c r="R668" i="5" a="1"/>
  <c r="R668" i="5" s="1"/>
  <c r="S668" i="5" s="1"/>
  <c r="B668" i="5"/>
  <c r="AA667" i="5"/>
  <c r="V667" i="5"/>
  <c r="U667" i="5"/>
  <c r="R667" i="5"/>
  <c r="S667" i="5" s="1"/>
  <c r="R667" i="5" a="1"/>
  <c r="B667" i="5"/>
  <c r="U666" i="5"/>
  <c r="S666" i="5"/>
  <c r="R666" i="5"/>
  <c r="R666" i="5" a="1"/>
  <c r="B666" i="5"/>
  <c r="U665" i="5"/>
  <c r="R665" i="5" a="1"/>
  <c r="R665" i="5" s="1"/>
  <c r="S665" i="5" s="1"/>
  <c r="B665" i="5"/>
  <c r="AA664" i="5"/>
  <c r="U664" i="5"/>
  <c r="R664" i="5" a="1"/>
  <c r="R664" i="5" s="1"/>
  <c r="S664" i="5" s="1"/>
  <c r="B664" i="5"/>
  <c r="U663" i="5"/>
  <c r="R663" i="5" a="1"/>
  <c r="R663" i="5" s="1"/>
  <c r="S663" i="5" s="1"/>
  <c r="B663" i="5"/>
  <c r="U662" i="5"/>
  <c r="S662" i="5"/>
  <c r="R662" i="5"/>
  <c r="R662" i="5" a="1"/>
  <c r="B662" i="5"/>
  <c r="U661" i="5"/>
  <c r="R661" i="5" a="1"/>
  <c r="R661" i="5" s="1"/>
  <c r="S661" i="5" s="1"/>
  <c r="B661" i="5"/>
  <c r="U660" i="5"/>
  <c r="R660" i="5" a="1"/>
  <c r="R660" i="5" s="1"/>
  <c r="S660" i="5" s="1"/>
  <c r="B660" i="5"/>
  <c r="U659" i="5"/>
  <c r="R659" i="5" a="1"/>
  <c r="R659" i="5" s="1"/>
  <c r="S659" i="5" s="1"/>
  <c r="B659" i="5"/>
  <c r="AC658" i="5"/>
  <c r="U658" i="5"/>
  <c r="AB658" i="5" s="1"/>
  <c r="R658" i="5" a="1"/>
  <c r="R658" i="5" s="1"/>
  <c r="S658" i="5" s="1"/>
  <c r="B658" i="5"/>
  <c r="AC657" i="5"/>
  <c r="AB657" i="5"/>
  <c r="AA657" i="5"/>
  <c r="Z657" i="5"/>
  <c r="U657" i="5"/>
  <c r="R657" i="5" a="1"/>
  <c r="R657" i="5" s="1"/>
  <c r="S657" i="5" s="1"/>
  <c r="B657" i="5"/>
  <c r="AC656" i="5"/>
  <c r="X656" i="5"/>
  <c r="U656" i="5"/>
  <c r="W656" i="5" s="1"/>
  <c r="R656" i="5" a="1"/>
  <c r="R656" i="5" s="1"/>
  <c r="S656" i="5" s="1"/>
  <c r="B656" i="5"/>
  <c r="AA655" i="5"/>
  <c r="Y655" i="5"/>
  <c r="X655" i="5"/>
  <c r="W655" i="5"/>
  <c r="U655" i="5"/>
  <c r="AD655" i="5" s="1"/>
  <c r="R655" i="5" a="1"/>
  <c r="R655" i="5" s="1"/>
  <c r="S655" i="5" s="1"/>
  <c r="B655" i="5"/>
  <c r="U654" i="5"/>
  <c r="R654" i="5"/>
  <c r="S654" i="5" s="1"/>
  <c r="R654" i="5" a="1"/>
  <c r="B654" i="5"/>
  <c r="U653" i="5"/>
  <c r="S653" i="5"/>
  <c r="R653" i="5" a="1"/>
  <c r="R653" i="5" s="1"/>
  <c r="B653" i="5"/>
  <c r="U652" i="5"/>
  <c r="R652" i="5" a="1"/>
  <c r="R652" i="5" s="1"/>
  <c r="S652" i="5" s="1"/>
  <c r="B652" i="5"/>
  <c r="U651" i="5"/>
  <c r="R651" i="5" a="1"/>
  <c r="R651" i="5" s="1"/>
  <c r="S651" i="5" s="1"/>
  <c r="B651" i="5"/>
  <c r="U650" i="5"/>
  <c r="AA650" i="5" s="1"/>
  <c r="R650" i="5"/>
  <c r="S650" i="5" s="1"/>
  <c r="R650" i="5" a="1"/>
  <c r="B650" i="5"/>
  <c r="AB649" i="5"/>
  <c r="U649" i="5"/>
  <c r="R649" i="5" a="1"/>
  <c r="R649" i="5" s="1"/>
  <c r="S649" i="5" s="1"/>
  <c r="B649" i="5"/>
  <c r="AC648" i="5"/>
  <c r="U648" i="5"/>
  <c r="R648" i="5" a="1"/>
  <c r="R648" i="5" s="1"/>
  <c r="S648" i="5" s="1"/>
  <c r="B648" i="5"/>
  <c r="AA647" i="5"/>
  <c r="Y647" i="5"/>
  <c r="X647" i="5"/>
  <c r="W647" i="5"/>
  <c r="V647" i="5"/>
  <c r="U647" i="5"/>
  <c r="AD647" i="5" s="1"/>
  <c r="R647" i="5" a="1"/>
  <c r="R647" i="5" s="1"/>
  <c r="S647" i="5" s="1"/>
  <c r="B647" i="5"/>
  <c r="U646" i="5"/>
  <c r="S646" i="5"/>
  <c r="R646" i="5" a="1"/>
  <c r="R646" i="5" s="1"/>
  <c r="B646" i="5"/>
  <c r="U645" i="5"/>
  <c r="R645" i="5" a="1"/>
  <c r="R645" i="5" s="1"/>
  <c r="S645" i="5" s="1"/>
  <c r="B645" i="5"/>
  <c r="U644" i="5"/>
  <c r="AD644" i="5" s="1"/>
  <c r="R644" i="5" a="1"/>
  <c r="R644" i="5" s="1"/>
  <c r="S644" i="5" s="1"/>
  <c r="B644" i="5"/>
  <c r="Z643" i="5"/>
  <c r="X643" i="5"/>
  <c r="U643" i="5"/>
  <c r="Y643" i="5" s="1"/>
  <c r="R643" i="5" a="1"/>
  <c r="R643" i="5" s="1"/>
  <c r="S643" i="5" s="1"/>
  <c r="B643" i="5"/>
  <c r="AD642" i="5"/>
  <c r="Z642" i="5"/>
  <c r="Y642" i="5"/>
  <c r="X642" i="5"/>
  <c r="W642" i="5"/>
  <c r="U642" i="5"/>
  <c r="AC642" i="5" s="1"/>
  <c r="R642" i="5" a="1"/>
  <c r="R642" i="5" s="1"/>
  <c r="S642" i="5" s="1"/>
  <c r="B642" i="5"/>
  <c r="AC641" i="5"/>
  <c r="U641" i="5"/>
  <c r="X641" i="5" s="1"/>
  <c r="R641" i="5" a="1"/>
  <c r="R641" i="5" s="1"/>
  <c r="S641" i="5" s="1"/>
  <c r="B641" i="5"/>
  <c r="AD640" i="5"/>
  <c r="AC640" i="5"/>
  <c r="Z640" i="5"/>
  <c r="U640" i="5"/>
  <c r="V640" i="5" s="1"/>
  <c r="R640" i="5" a="1"/>
  <c r="R640" i="5" s="1"/>
  <c r="S640" i="5" s="1"/>
  <c r="B640" i="5"/>
  <c r="AB639" i="5"/>
  <c r="AA639" i="5"/>
  <c r="Y639" i="5"/>
  <c r="U639" i="5"/>
  <c r="W639" i="5" s="1"/>
  <c r="R639" i="5" a="1"/>
  <c r="R639" i="5" s="1"/>
  <c r="S639" i="5" s="1"/>
  <c r="B639" i="5"/>
  <c r="U638" i="5"/>
  <c r="R638" i="5" a="1"/>
  <c r="R638" i="5" s="1"/>
  <c r="S638" i="5" s="1"/>
  <c r="B638" i="5"/>
  <c r="U637" i="5"/>
  <c r="R637" i="5" a="1"/>
  <c r="R637" i="5" s="1"/>
  <c r="S637" i="5" s="1"/>
  <c r="B637" i="5"/>
  <c r="AA636" i="5"/>
  <c r="U636" i="5"/>
  <c r="R636" i="5" a="1"/>
  <c r="R636" i="5" s="1"/>
  <c r="S636" i="5" s="1"/>
  <c r="B636" i="5"/>
  <c r="AB635" i="5"/>
  <c r="AA635" i="5"/>
  <c r="Z635" i="5"/>
  <c r="Y635" i="5"/>
  <c r="X635" i="5"/>
  <c r="U635" i="5"/>
  <c r="W635" i="5" s="1"/>
  <c r="R635" i="5" a="1"/>
  <c r="R635" i="5" s="1"/>
  <c r="S635" i="5" s="1"/>
  <c r="B635" i="5"/>
  <c r="AD634" i="5"/>
  <c r="Y634" i="5"/>
  <c r="U634" i="5"/>
  <c r="AC634" i="5" s="1"/>
  <c r="R634" i="5" a="1"/>
  <c r="R634" i="5" s="1"/>
  <c r="S634" i="5" s="1"/>
  <c r="B634" i="5"/>
  <c r="AC633" i="5"/>
  <c r="X633" i="5"/>
  <c r="U633" i="5"/>
  <c r="W633" i="5" s="1"/>
  <c r="R633" i="5" a="1"/>
  <c r="R633" i="5" s="1"/>
  <c r="S633" i="5" s="1"/>
  <c r="B633" i="5"/>
  <c r="AC632" i="5"/>
  <c r="U632" i="5"/>
  <c r="AA632" i="5" s="1"/>
  <c r="R632" i="5" a="1"/>
  <c r="R632" i="5" s="1"/>
  <c r="S632" i="5" s="1"/>
  <c r="B632" i="5"/>
  <c r="AB631" i="5"/>
  <c r="Y631" i="5"/>
  <c r="U631" i="5"/>
  <c r="W631" i="5" s="1"/>
  <c r="R631" i="5" a="1"/>
  <c r="R631" i="5" s="1"/>
  <c r="S631" i="5" s="1"/>
  <c r="B631" i="5"/>
  <c r="Z630" i="5"/>
  <c r="U630" i="5"/>
  <c r="R630" i="5" a="1"/>
  <c r="R630" i="5" s="1"/>
  <c r="S630" i="5" s="1"/>
  <c r="B630" i="5"/>
  <c r="U629" i="5"/>
  <c r="R629" i="5" a="1"/>
  <c r="R629" i="5" s="1"/>
  <c r="S629" i="5" s="1"/>
  <c r="B629" i="5"/>
  <c r="Z628" i="5"/>
  <c r="V628" i="5"/>
  <c r="U628" i="5"/>
  <c r="R628" i="5" a="1"/>
  <c r="R628" i="5" s="1"/>
  <c r="S628" i="5" s="1"/>
  <c r="B628" i="5"/>
  <c r="U627" i="5"/>
  <c r="S627" i="5"/>
  <c r="R627" i="5"/>
  <c r="R627" i="5" a="1"/>
  <c r="B627" i="5"/>
  <c r="U626" i="5"/>
  <c r="R626" i="5" a="1"/>
  <c r="R626" i="5" s="1"/>
  <c r="S626" i="5" s="1"/>
  <c r="B626" i="5"/>
  <c r="U625" i="5"/>
  <c r="S625" i="5"/>
  <c r="R625" i="5" a="1"/>
  <c r="R625" i="5" s="1"/>
  <c r="B625" i="5"/>
  <c r="U624" i="5"/>
  <c r="R624" i="5" a="1"/>
  <c r="R624" i="5" s="1"/>
  <c r="S624" i="5" s="1"/>
  <c r="B624" i="5"/>
  <c r="AA623" i="5"/>
  <c r="Z623" i="5"/>
  <c r="Y623" i="5"/>
  <c r="X623" i="5"/>
  <c r="W623" i="5"/>
  <c r="U623" i="5"/>
  <c r="AC623" i="5" s="1"/>
  <c r="R623" i="5" a="1"/>
  <c r="R623" i="5" s="1"/>
  <c r="S623" i="5" s="1"/>
  <c r="B623" i="5"/>
  <c r="AD622" i="5"/>
  <c r="W622" i="5"/>
  <c r="V622" i="5"/>
  <c r="U622" i="5"/>
  <c r="AA622" i="5" s="1"/>
  <c r="R622" i="5" a="1"/>
  <c r="R622" i="5" s="1"/>
  <c r="S622" i="5" s="1"/>
  <c r="B622" i="5"/>
  <c r="AC621" i="5"/>
  <c r="AB621" i="5"/>
  <c r="AA621" i="5"/>
  <c r="Y621" i="5"/>
  <c r="X621" i="5"/>
  <c r="W621" i="5"/>
  <c r="V621" i="5"/>
  <c r="U621" i="5"/>
  <c r="Z621" i="5" s="1"/>
  <c r="R621" i="5"/>
  <c r="S621" i="5" s="1"/>
  <c r="R621" i="5" a="1"/>
  <c r="B621" i="5"/>
  <c r="AC620" i="5"/>
  <c r="Y620" i="5"/>
  <c r="W620" i="5"/>
  <c r="V620" i="5"/>
  <c r="U620" i="5"/>
  <c r="X620" i="5" s="1"/>
  <c r="R620" i="5" a="1"/>
  <c r="R620" i="5" s="1"/>
  <c r="S620" i="5" s="1"/>
  <c r="B620" i="5"/>
  <c r="AA619" i="5"/>
  <c r="U619" i="5"/>
  <c r="AC619" i="5" s="1"/>
  <c r="R619" i="5"/>
  <c r="S619" i="5" s="1"/>
  <c r="R619" i="5" a="1"/>
  <c r="B619" i="5"/>
  <c r="U618" i="5"/>
  <c r="Y618" i="5" s="1"/>
  <c r="R618" i="5" a="1"/>
  <c r="R618" i="5" s="1"/>
  <c r="S618" i="5" s="1"/>
  <c r="B618" i="5"/>
  <c r="AC617" i="5"/>
  <c r="U617" i="5"/>
  <c r="AB617" i="5" s="1"/>
  <c r="R617" i="5"/>
  <c r="S617" i="5" s="1"/>
  <c r="R617" i="5" a="1"/>
  <c r="B617" i="5"/>
  <c r="AA616" i="5"/>
  <c r="Z616" i="5"/>
  <c r="W616" i="5"/>
  <c r="U616" i="5"/>
  <c r="X616" i="5" s="1"/>
  <c r="R616" i="5" a="1"/>
  <c r="R616" i="5" s="1"/>
  <c r="S616" i="5" s="1"/>
  <c r="B616" i="5"/>
  <c r="U615" i="5"/>
  <c r="S615" i="5"/>
  <c r="R615" i="5" a="1"/>
  <c r="R615" i="5" s="1"/>
  <c r="B615" i="5"/>
  <c r="Y614" i="5"/>
  <c r="U614" i="5"/>
  <c r="R614" i="5" a="1"/>
  <c r="R614" i="5" s="1"/>
  <c r="S614" i="5" s="1"/>
  <c r="B614" i="5"/>
  <c r="W613" i="5"/>
  <c r="U613" i="5"/>
  <c r="R613" i="5" a="1"/>
  <c r="R613" i="5" s="1"/>
  <c r="S613" i="5" s="1"/>
  <c r="B613" i="5"/>
  <c r="AC612" i="5"/>
  <c r="AA612" i="5"/>
  <c r="Z612" i="5"/>
  <c r="Y612" i="5"/>
  <c r="U612" i="5"/>
  <c r="X612" i="5" s="1"/>
  <c r="R612" i="5"/>
  <c r="S612" i="5" s="1"/>
  <c r="R612" i="5" a="1"/>
  <c r="B612" i="5"/>
  <c r="Y611" i="5"/>
  <c r="X611" i="5"/>
  <c r="W611" i="5"/>
  <c r="U611" i="5"/>
  <c r="AC611" i="5" s="1"/>
  <c r="R611" i="5" a="1"/>
  <c r="R611" i="5" s="1"/>
  <c r="S611" i="5" s="1"/>
  <c r="B611" i="5"/>
  <c r="U610" i="5"/>
  <c r="R610" i="5" a="1"/>
  <c r="R610" i="5" s="1"/>
  <c r="S610" i="5" s="1"/>
  <c r="B610" i="5"/>
  <c r="U609" i="5"/>
  <c r="R609" i="5"/>
  <c r="S609" i="5" s="1"/>
  <c r="R609" i="5" a="1"/>
  <c r="B609" i="5"/>
  <c r="U608" i="5"/>
  <c r="V608" i="5" s="1"/>
  <c r="R608" i="5" a="1"/>
  <c r="R608" i="5" s="1"/>
  <c r="S608" i="5" s="1"/>
  <c r="B608" i="5"/>
  <c r="Y607" i="5"/>
  <c r="W607" i="5"/>
  <c r="U607" i="5"/>
  <c r="X607" i="5" s="1"/>
  <c r="R607" i="5" a="1"/>
  <c r="R607" i="5" s="1"/>
  <c r="S607" i="5" s="1"/>
  <c r="B607" i="5"/>
  <c r="U606" i="5"/>
  <c r="R606" i="5" a="1"/>
  <c r="R606" i="5" s="1"/>
  <c r="S606" i="5" s="1"/>
  <c r="B606" i="5"/>
  <c r="AC605" i="5"/>
  <c r="U605" i="5"/>
  <c r="AA605" i="5" s="1"/>
  <c r="R605" i="5" a="1"/>
  <c r="R605" i="5" s="1"/>
  <c r="S605" i="5" s="1"/>
  <c r="B605" i="5"/>
  <c r="U604" i="5"/>
  <c r="R604" i="5"/>
  <c r="S604" i="5" s="1"/>
  <c r="R604" i="5" a="1"/>
  <c r="B604" i="5"/>
  <c r="AB603" i="5"/>
  <c r="AA603" i="5"/>
  <c r="Z603" i="5"/>
  <c r="Y603" i="5"/>
  <c r="X603" i="5"/>
  <c r="U603" i="5"/>
  <c r="AC603" i="5" s="1"/>
  <c r="R603" i="5" a="1"/>
  <c r="R603" i="5" s="1"/>
  <c r="S603" i="5" s="1"/>
  <c r="B603" i="5"/>
  <c r="U602" i="5"/>
  <c r="R602" i="5" a="1"/>
  <c r="R602" i="5" s="1"/>
  <c r="S602" i="5" s="1"/>
  <c r="B602" i="5"/>
  <c r="U601" i="5"/>
  <c r="R601" i="5" a="1"/>
  <c r="R601" i="5" s="1"/>
  <c r="S601" i="5" s="1"/>
  <c r="B601" i="5"/>
  <c r="U600" i="5"/>
  <c r="Y600" i="5" s="1"/>
  <c r="R600" i="5"/>
  <c r="S600" i="5" s="1"/>
  <c r="R600" i="5" a="1"/>
  <c r="B600" i="5"/>
  <c r="AB599" i="5"/>
  <c r="AA599" i="5"/>
  <c r="Z599" i="5"/>
  <c r="Y599" i="5"/>
  <c r="X599" i="5"/>
  <c r="W599" i="5"/>
  <c r="V599" i="5"/>
  <c r="U599" i="5"/>
  <c r="AC599" i="5" s="1"/>
  <c r="R599" i="5" a="1"/>
  <c r="R599" i="5" s="1"/>
  <c r="S599" i="5" s="1"/>
  <c r="B599" i="5"/>
  <c r="Y598" i="5"/>
  <c r="X598" i="5"/>
  <c r="U598" i="5"/>
  <c r="AC598" i="5" s="1"/>
  <c r="R598" i="5" a="1"/>
  <c r="R598" i="5" s="1"/>
  <c r="S598" i="5" s="1"/>
  <c r="B598" i="5"/>
  <c r="U597" i="5"/>
  <c r="R597" i="5" a="1"/>
  <c r="R597" i="5" s="1"/>
  <c r="S597" i="5" s="1"/>
  <c r="B597" i="5"/>
  <c r="AB596" i="5"/>
  <c r="U596" i="5"/>
  <c r="AC596" i="5" s="1"/>
  <c r="R596" i="5" a="1"/>
  <c r="R596" i="5" s="1"/>
  <c r="S596" i="5" s="1"/>
  <c r="B596" i="5"/>
  <c r="U595" i="5"/>
  <c r="R595" i="5" a="1"/>
  <c r="R595" i="5" s="1"/>
  <c r="S595" i="5" s="1"/>
  <c r="B595" i="5"/>
  <c r="U594" i="5"/>
  <c r="R594" i="5" a="1"/>
  <c r="R594" i="5" s="1"/>
  <c r="S594" i="5" s="1"/>
  <c r="B594" i="5"/>
  <c r="U593" i="5"/>
  <c r="R593" i="5"/>
  <c r="S593" i="5" s="1"/>
  <c r="R593" i="5" a="1"/>
  <c r="B593" i="5"/>
  <c r="AA592" i="5"/>
  <c r="U592" i="5"/>
  <c r="AB592" i="5" s="1"/>
  <c r="R592" i="5" a="1"/>
  <c r="R592" i="5" s="1"/>
  <c r="S592" i="5" s="1"/>
  <c r="B592" i="5"/>
  <c r="AA591" i="5"/>
  <c r="Z591" i="5"/>
  <c r="Y591" i="5"/>
  <c r="X591" i="5"/>
  <c r="W591" i="5"/>
  <c r="U591" i="5"/>
  <c r="AC591" i="5" s="1"/>
  <c r="R591" i="5" a="1"/>
  <c r="R591" i="5" s="1"/>
  <c r="S591" i="5" s="1"/>
  <c r="B591" i="5"/>
  <c r="U590" i="5"/>
  <c r="R590" i="5" a="1"/>
  <c r="R590" i="5" s="1"/>
  <c r="S590" i="5" s="1"/>
  <c r="B590" i="5"/>
  <c r="U589" i="5"/>
  <c r="AD589" i="5" s="1"/>
  <c r="R589" i="5" a="1"/>
  <c r="R589" i="5" s="1"/>
  <c r="S589" i="5" s="1"/>
  <c r="B589" i="5"/>
  <c r="U588" i="5"/>
  <c r="R588" i="5"/>
  <c r="S588" i="5" s="1"/>
  <c r="R588" i="5" a="1"/>
  <c r="B588" i="5"/>
  <c r="AB587" i="5"/>
  <c r="AA587" i="5"/>
  <c r="Z587" i="5"/>
  <c r="Y587" i="5"/>
  <c r="X587" i="5"/>
  <c r="V587" i="5"/>
  <c r="U587" i="5"/>
  <c r="AC587" i="5" s="1"/>
  <c r="R587" i="5" a="1"/>
  <c r="R587" i="5" s="1"/>
  <c r="S587" i="5" s="1"/>
  <c r="B587" i="5"/>
  <c r="AC586" i="5"/>
  <c r="X586" i="5"/>
  <c r="W586" i="5"/>
  <c r="U586" i="5"/>
  <c r="Y586" i="5" s="1"/>
  <c r="R586" i="5" a="1"/>
  <c r="R586" i="5" s="1"/>
  <c r="S586" i="5" s="1"/>
  <c r="B586" i="5"/>
  <c r="AD585" i="5"/>
  <c r="W585" i="5"/>
  <c r="U585" i="5"/>
  <c r="AC585" i="5" s="1"/>
  <c r="R585" i="5" a="1"/>
  <c r="R585" i="5" s="1"/>
  <c r="S585" i="5" s="1"/>
  <c r="B585" i="5"/>
  <c r="AC584" i="5"/>
  <c r="AA584" i="5"/>
  <c r="Y584" i="5"/>
  <c r="U584" i="5"/>
  <c r="AB584" i="5" s="1"/>
  <c r="S584" i="5"/>
  <c r="R584" i="5" a="1"/>
  <c r="R584" i="5" s="1"/>
  <c r="B584" i="5"/>
  <c r="AD583" i="5"/>
  <c r="AB583" i="5"/>
  <c r="AA583" i="5"/>
  <c r="Y583" i="5"/>
  <c r="U583" i="5"/>
  <c r="R583" i="5" a="1"/>
  <c r="R583" i="5" s="1"/>
  <c r="S583" i="5" s="1"/>
  <c r="B583" i="5"/>
  <c r="AC582" i="5"/>
  <c r="Y582" i="5"/>
  <c r="W582" i="5"/>
  <c r="U582" i="5"/>
  <c r="X582" i="5" s="1"/>
  <c r="R582" i="5" a="1"/>
  <c r="R582" i="5" s="1"/>
  <c r="S582" i="5" s="1"/>
  <c r="B582" i="5"/>
  <c r="AD581" i="5"/>
  <c r="AA581" i="5"/>
  <c r="U581" i="5"/>
  <c r="W581" i="5" s="1"/>
  <c r="R581" i="5" a="1"/>
  <c r="R581" i="5" s="1"/>
  <c r="S581" i="5" s="1"/>
  <c r="B581" i="5"/>
  <c r="AB580" i="5"/>
  <c r="U580" i="5"/>
  <c r="AA580" i="5" s="1"/>
  <c r="R580" i="5"/>
  <c r="S580" i="5" s="1"/>
  <c r="R580" i="5" a="1"/>
  <c r="B580" i="5"/>
  <c r="AB579" i="5"/>
  <c r="Y579" i="5"/>
  <c r="X579" i="5"/>
  <c r="W579" i="5"/>
  <c r="V579" i="5"/>
  <c r="U579" i="5"/>
  <c r="AC579" i="5" s="1"/>
  <c r="R579" i="5" a="1"/>
  <c r="R579" i="5" s="1"/>
  <c r="S579" i="5" s="1"/>
  <c r="B579" i="5"/>
  <c r="U578" i="5"/>
  <c r="R578" i="5" a="1"/>
  <c r="R578" i="5" s="1"/>
  <c r="S578" i="5" s="1"/>
  <c r="B578" i="5"/>
  <c r="AC577" i="5"/>
  <c r="U577" i="5"/>
  <c r="AD577" i="5" s="1"/>
  <c r="R577" i="5" a="1"/>
  <c r="R577" i="5" s="1"/>
  <c r="S577" i="5" s="1"/>
  <c r="B577" i="5"/>
  <c r="U576" i="5"/>
  <c r="R576" i="5" a="1"/>
  <c r="R576" i="5" s="1"/>
  <c r="S576" i="5" s="1"/>
  <c r="B576" i="5"/>
  <c r="AB575" i="5"/>
  <c r="AA575" i="5"/>
  <c r="U575" i="5"/>
  <c r="AD575" i="5" s="1"/>
  <c r="R575" i="5" a="1"/>
  <c r="R575" i="5" s="1"/>
  <c r="S575" i="5" s="1"/>
  <c r="B575" i="5"/>
  <c r="U574" i="5"/>
  <c r="AC574" i="5" s="1"/>
  <c r="R574" i="5" a="1"/>
  <c r="R574" i="5" s="1"/>
  <c r="S574" i="5" s="1"/>
  <c r="B574" i="5"/>
  <c r="U573" i="5"/>
  <c r="R573" i="5" a="1"/>
  <c r="R573" i="5" s="1"/>
  <c r="S573" i="5" s="1"/>
  <c r="B573" i="5"/>
  <c r="U572" i="5"/>
  <c r="R572" i="5" a="1"/>
  <c r="R572" i="5" s="1"/>
  <c r="S572" i="5" s="1"/>
  <c r="B572" i="5"/>
  <c r="AA571" i="5"/>
  <c r="Z571" i="5"/>
  <c r="Y571" i="5"/>
  <c r="W571" i="5"/>
  <c r="U571" i="5"/>
  <c r="AC571" i="5" s="1"/>
  <c r="R571" i="5" a="1"/>
  <c r="R571" i="5" s="1"/>
  <c r="S571" i="5" s="1"/>
  <c r="B571" i="5"/>
  <c r="U570" i="5"/>
  <c r="R570" i="5" a="1"/>
  <c r="R570" i="5" s="1"/>
  <c r="S570" i="5" s="1"/>
  <c r="B570" i="5"/>
  <c r="AD569" i="5"/>
  <c r="U569" i="5"/>
  <c r="V569" i="5" s="1"/>
  <c r="R569" i="5"/>
  <c r="S569" i="5" s="1"/>
  <c r="R569" i="5" a="1"/>
  <c r="B569" i="5"/>
  <c r="U568" i="5"/>
  <c r="R568" i="5"/>
  <c r="S568" i="5" s="1"/>
  <c r="R568" i="5" a="1"/>
  <c r="B568" i="5"/>
  <c r="AB567" i="5"/>
  <c r="AA567" i="5"/>
  <c r="Z567" i="5"/>
  <c r="Y567" i="5"/>
  <c r="X567" i="5"/>
  <c r="W567" i="5"/>
  <c r="V567" i="5"/>
  <c r="U567" i="5"/>
  <c r="AC567" i="5" s="1"/>
  <c r="R567" i="5" a="1"/>
  <c r="R567" i="5" s="1"/>
  <c r="S567" i="5" s="1"/>
  <c r="B567" i="5"/>
  <c r="U566" i="5"/>
  <c r="R566" i="5" a="1"/>
  <c r="R566" i="5" s="1"/>
  <c r="S566" i="5" s="1"/>
  <c r="B566" i="5"/>
  <c r="U565" i="5"/>
  <c r="R565" i="5" a="1"/>
  <c r="R565" i="5" s="1"/>
  <c r="S565" i="5" s="1"/>
  <c r="B565" i="5"/>
  <c r="AB564" i="5"/>
  <c r="U564" i="5"/>
  <c r="AC564" i="5" s="1"/>
  <c r="R564" i="5" a="1"/>
  <c r="R564" i="5" s="1"/>
  <c r="S564" i="5" s="1"/>
  <c r="B564" i="5"/>
  <c r="U563" i="5"/>
  <c r="R563" i="5" a="1"/>
  <c r="R563" i="5" s="1"/>
  <c r="S563" i="5" s="1"/>
  <c r="B563" i="5"/>
  <c r="X562" i="5"/>
  <c r="U562" i="5"/>
  <c r="R562" i="5" a="1"/>
  <c r="R562" i="5" s="1"/>
  <c r="S562" i="5" s="1"/>
  <c r="B562" i="5"/>
  <c r="W561" i="5"/>
  <c r="U561" i="5"/>
  <c r="AA561" i="5" s="1"/>
  <c r="R561" i="5"/>
  <c r="S561" i="5" s="1"/>
  <c r="R561" i="5" a="1"/>
  <c r="B561" i="5"/>
  <c r="AA560" i="5"/>
  <c r="U560" i="5"/>
  <c r="AB560" i="5" s="1"/>
  <c r="R560" i="5" a="1"/>
  <c r="R560" i="5" s="1"/>
  <c r="S560" i="5" s="1"/>
  <c r="B560" i="5"/>
  <c r="U559" i="5"/>
  <c r="AA559" i="5" s="1"/>
  <c r="R559" i="5" a="1"/>
  <c r="R559" i="5" s="1"/>
  <c r="S559" i="5" s="1"/>
  <c r="B559" i="5"/>
  <c r="AC558" i="5"/>
  <c r="U558" i="5"/>
  <c r="R558" i="5" a="1"/>
  <c r="R558" i="5" s="1"/>
  <c r="S558" i="5" s="1"/>
  <c r="B558" i="5"/>
  <c r="AC557" i="5"/>
  <c r="AA557" i="5"/>
  <c r="Z557" i="5"/>
  <c r="V557" i="5"/>
  <c r="U557" i="5"/>
  <c r="W557" i="5" s="1"/>
  <c r="R557" i="5" a="1"/>
  <c r="R557" i="5" s="1"/>
  <c r="S557" i="5" s="1"/>
  <c r="B557" i="5"/>
  <c r="AC556" i="5"/>
  <c r="AB556" i="5"/>
  <c r="AA556" i="5"/>
  <c r="Z556" i="5"/>
  <c r="Y556" i="5"/>
  <c r="X556" i="5"/>
  <c r="U556" i="5"/>
  <c r="R556" i="5"/>
  <c r="S556" i="5" s="1"/>
  <c r="R556" i="5" a="1"/>
  <c r="B556" i="5"/>
  <c r="AB555" i="5"/>
  <c r="AA555" i="5"/>
  <c r="Y555" i="5"/>
  <c r="X555" i="5"/>
  <c r="W555" i="5"/>
  <c r="V555" i="5"/>
  <c r="U555" i="5"/>
  <c r="AC555" i="5" s="1"/>
  <c r="R555" i="5"/>
  <c r="S555" i="5" s="1"/>
  <c r="R555" i="5" a="1"/>
  <c r="B555" i="5"/>
  <c r="U554" i="5"/>
  <c r="R554" i="5" a="1"/>
  <c r="R554" i="5" s="1"/>
  <c r="S554" i="5" s="1"/>
  <c r="B554" i="5"/>
  <c r="AD553" i="5"/>
  <c r="U553" i="5"/>
  <c r="AC553" i="5" s="1"/>
  <c r="S553" i="5"/>
  <c r="R553" i="5" a="1"/>
  <c r="R553" i="5" s="1"/>
  <c r="B553" i="5"/>
  <c r="AA552" i="5"/>
  <c r="Z552" i="5"/>
  <c r="U552" i="5"/>
  <c r="R552" i="5" a="1"/>
  <c r="R552" i="5" s="1"/>
  <c r="S552" i="5" s="1"/>
  <c r="B552" i="5"/>
  <c r="AB551" i="5"/>
  <c r="AA551" i="5"/>
  <c r="Z551" i="5"/>
  <c r="X551" i="5"/>
  <c r="W551" i="5"/>
  <c r="U551" i="5"/>
  <c r="AC551" i="5" s="1"/>
  <c r="R551" i="5"/>
  <c r="S551" i="5" s="1"/>
  <c r="R551" i="5" a="1"/>
  <c r="B551" i="5"/>
  <c r="V550" i="5"/>
  <c r="U550" i="5"/>
  <c r="R550" i="5" a="1"/>
  <c r="R550" i="5" s="1"/>
  <c r="S550" i="5" s="1"/>
  <c r="B550" i="5"/>
  <c r="AD549" i="5"/>
  <c r="AC549" i="5"/>
  <c r="U549" i="5"/>
  <c r="X549" i="5" s="1"/>
  <c r="R549" i="5" a="1"/>
  <c r="R549" i="5" s="1"/>
  <c r="S549" i="5" s="1"/>
  <c r="B549" i="5"/>
  <c r="U548" i="5"/>
  <c r="R548" i="5" a="1"/>
  <c r="R548" i="5" s="1"/>
  <c r="S548" i="5" s="1"/>
  <c r="B548" i="5"/>
  <c r="AB547" i="5"/>
  <c r="AA547" i="5"/>
  <c r="Y547" i="5"/>
  <c r="V547" i="5"/>
  <c r="U547" i="5"/>
  <c r="W547" i="5" s="1"/>
  <c r="R547" i="5" a="1"/>
  <c r="R547" i="5" s="1"/>
  <c r="S547" i="5" s="1"/>
  <c r="B547" i="5"/>
  <c r="AD546" i="5"/>
  <c r="AB546" i="5"/>
  <c r="Y546" i="5"/>
  <c r="W546" i="5"/>
  <c r="U546" i="5"/>
  <c r="AC546" i="5" s="1"/>
  <c r="R546" i="5" a="1"/>
  <c r="R546" i="5" s="1"/>
  <c r="S546" i="5" s="1"/>
  <c r="B546" i="5"/>
  <c r="AB545" i="5"/>
  <c r="U545" i="5"/>
  <c r="X545" i="5" s="1"/>
  <c r="R545" i="5" a="1"/>
  <c r="R545" i="5" s="1"/>
  <c r="S545" i="5" s="1"/>
  <c r="B545" i="5"/>
  <c r="AC544" i="5"/>
  <c r="AA544" i="5"/>
  <c r="Z544" i="5"/>
  <c r="V544" i="5"/>
  <c r="U544" i="5"/>
  <c r="AD544" i="5" s="1"/>
  <c r="R544" i="5"/>
  <c r="S544" i="5" s="1"/>
  <c r="R544" i="5" a="1"/>
  <c r="B544" i="5"/>
  <c r="AB543" i="5"/>
  <c r="AA543" i="5"/>
  <c r="Y543" i="5"/>
  <c r="X543" i="5"/>
  <c r="U543" i="5"/>
  <c r="W543" i="5" s="1"/>
  <c r="S543" i="5"/>
  <c r="R543" i="5"/>
  <c r="R543" i="5" a="1"/>
  <c r="B543" i="5"/>
  <c r="AD542" i="5"/>
  <c r="Z542" i="5"/>
  <c r="Y542" i="5"/>
  <c r="V542" i="5"/>
  <c r="U542" i="5"/>
  <c r="AC542" i="5" s="1"/>
  <c r="R542" i="5" a="1"/>
  <c r="R542" i="5" s="1"/>
  <c r="S542" i="5" s="1"/>
  <c r="B542" i="5"/>
  <c r="AC541" i="5"/>
  <c r="AB541" i="5"/>
  <c r="X541" i="5"/>
  <c r="U541" i="5"/>
  <c r="W541" i="5" s="1"/>
  <c r="R541" i="5"/>
  <c r="S541" i="5" s="1"/>
  <c r="R541" i="5" a="1"/>
  <c r="B541" i="5"/>
  <c r="U540" i="5"/>
  <c r="R540" i="5"/>
  <c r="S540" i="5" s="1"/>
  <c r="R540" i="5" a="1"/>
  <c r="B540" i="5"/>
  <c r="AC539" i="5"/>
  <c r="AA539" i="5"/>
  <c r="Y539" i="5"/>
  <c r="X539" i="5"/>
  <c r="V539" i="5"/>
  <c r="U539" i="5"/>
  <c r="Z539" i="5" s="1"/>
  <c r="R539" i="5"/>
  <c r="S539" i="5" s="1"/>
  <c r="R539" i="5" a="1"/>
  <c r="B539" i="5"/>
  <c r="U538" i="5"/>
  <c r="R538" i="5" a="1"/>
  <c r="R538" i="5" s="1"/>
  <c r="S538" i="5" s="1"/>
  <c r="B538" i="5"/>
  <c r="AB537" i="5"/>
  <c r="AA537" i="5"/>
  <c r="U537" i="5"/>
  <c r="Y537" i="5" s="1"/>
  <c r="R537" i="5" a="1"/>
  <c r="R537" i="5" s="1"/>
  <c r="S537" i="5" s="1"/>
  <c r="B537" i="5"/>
  <c r="U536" i="5"/>
  <c r="R536" i="5"/>
  <c r="S536" i="5" s="1"/>
  <c r="R536" i="5" a="1"/>
  <c r="B536" i="5"/>
  <c r="AA535" i="5"/>
  <c r="U535" i="5"/>
  <c r="R535" i="5"/>
  <c r="S535" i="5" s="1"/>
  <c r="R535" i="5" a="1"/>
  <c r="B535" i="5"/>
  <c r="U534" i="5"/>
  <c r="R534" i="5" a="1"/>
  <c r="R534" i="5" s="1"/>
  <c r="S534" i="5" s="1"/>
  <c r="B534" i="5"/>
  <c r="U533" i="5"/>
  <c r="R533" i="5" a="1"/>
  <c r="R533" i="5" s="1"/>
  <c r="S533" i="5" s="1"/>
  <c r="B533" i="5"/>
  <c r="AC532" i="5"/>
  <c r="X532" i="5"/>
  <c r="V532" i="5"/>
  <c r="U532" i="5"/>
  <c r="R532" i="5" a="1"/>
  <c r="R532" i="5" s="1"/>
  <c r="S532" i="5" s="1"/>
  <c r="B532" i="5"/>
  <c r="U531" i="5"/>
  <c r="R531" i="5"/>
  <c r="S531" i="5" s="1"/>
  <c r="R531" i="5" a="1"/>
  <c r="B531" i="5"/>
  <c r="U530" i="5"/>
  <c r="R530" i="5"/>
  <c r="S530" i="5" s="1"/>
  <c r="R530" i="5" a="1"/>
  <c r="B530" i="5"/>
  <c r="U529" i="5"/>
  <c r="Y529" i="5" s="1"/>
  <c r="R529" i="5" a="1"/>
  <c r="R529" i="5" s="1"/>
  <c r="S529" i="5" s="1"/>
  <c r="B529" i="5"/>
  <c r="U528" i="5"/>
  <c r="AC528" i="5" s="1"/>
  <c r="R528" i="5" a="1"/>
  <c r="R528" i="5" s="1"/>
  <c r="S528" i="5" s="1"/>
  <c r="B528" i="5"/>
  <c r="Y527" i="5"/>
  <c r="X527" i="5"/>
  <c r="W527" i="5"/>
  <c r="U527" i="5"/>
  <c r="R527" i="5" a="1"/>
  <c r="R527" i="5" s="1"/>
  <c r="S527" i="5" s="1"/>
  <c r="B527" i="5"/>
  <c r="U526" i="5"/>
  <c r="AC526" i="5" s="1"/>
  <c r="R526" i="5" a="1"/>
  <c r="R526" i="5" s="1"/>
  <c r="S526" i="5" s="1"/>
  <c r="B526" i="5"/>
  <c r="Y525" i="5"/>
  <c r="X525" i="5"/>
  <c r="U525" i="5"/>
  <c r="R525" i="5" a="1"/>
  <c r="R525" i="5" s="1"/>
  <c r="S525" i="5" s="1"/>
  <c r="B525" i="5"/>
  <c r="U524" i="5"/>
  <c r="R524" i="5" a="1"/>
  <c r="R524" i="5" s="1"/>
  <c r="S524" i="5" s="1"/>
  <c r="B524" i="5"/>
  <c r="AB523" i="5"/>
  <c r="AA523" i="5"/>
  <c r="Y523" i="5"/>
  <c r="X523" i="5"/>
  <c r="V523" i="5"/>
  <c r="U523" i="5"/>
  <c r="Z523" i="5" s="1"/>
  <c r="R523" i="5" a="1"/>
  <c r="R523" i="5" s="1"/>
  <c r="S523" i="5" s="1"/>
  <c r="B523" i="5"/>
  <c r="AD522" i="5"/>
  <c r="Y522" i="5"/>
  <c r="W522" i="5"/>
  <c r="V522" i="5"/>
  <c r="U522" i="5"/>
  <c r="R522" i="5" a="1"/>
  <c r="R522" i="5" s="1"/>
  <c r="S522" i="5" s="1"/>
  <c r="B522" i="5"/>
  <c r="AD521" i="5"/>
  <c r="AB521" i="5"/>
  <c r="AA521" i="5"/>
  <c r="U521" i="5"/>
  <c r="V521" i="5" s="1"/>
  <c r="R521" i="5" a="1"/>
  <c r="R521" i="5" s="1"/>
  <c r="S521" i="5" s="1"/>
  <c r="B521" i="5"/>
  <c r="AA520" i="5"/>
  <c r="U520" i="5"/>
  <c r="W520" i="5" s="1"/>
  <c r="R520" i="5" a="1"/>
  <c r="R520" i="5" s="1"/>
  <c r="S520" i="5" s="1"/>
  <c r="B520" i="5"/>
  <c r="Z519" i="5"/>
  <c r="Y519" i="5"/>
  <c r="X519" i="5"/>
  <c r="W519" i="5"/>
  <c r="U519" i="5"/>
  <c r="AC519" i="5" s="1"/>
  <c r="R519" i="5" a="1"/>
  <c r="R519" i="5" s="1"/>
  <c r="S519" i="5" s="1"/>
  <c r="B519" i="5"/>
  <c r="AD518" i="5"/>
  <c r="AC518" i="5"/>
  <c r="U518" i="5"/>
  <c r="X518" i="5" s="1"/>
  <c r="R518" i="5" a="1"/>
  <c r="R518" i="5" s="1"/>
  <c r="S518" i="5" s="1"/>
  <c r="B518" i="5"/>
  <c r="U517" i="5"/>
  <c r="R517" i="5"/>
  <c r="S517" i="5" s="1"/>
  <c r="R517" i="5" a="1"/>
  <c r="B517" i="5"/>
  <c r="U516" i="5"/>
  <c r="R516" i="5" a="1"/>
  <c r="R516" i="5" s="1"/>
  <c r="S516" i="5" s="1"/>
  <c r="B516" i="5"/>
  <c r="Y515" i="5"/>
  <c r="U515" i="5"/>
  <c r="AC515" i="5" s="1"/>
  <c r="R515" i="5" a="1"/>
  <c r="R515" i="5" s="1"/>
  <c r="S515" i="5" s="1"/>
  <c r="B515" i="5"/>
  <c r="V514" i="5"/>
  <c r="U514" i="5"/>
  <c r="R514" i="5"/>
  <c r="S514" i="5" s="1"/>
  <c r="R514" i="5" a="1"/>
  <c r="B514" i="5"/>
  <c r="U513" i="5"/>
  <c r="AA513" i="5" s="1"/>
  <c r="S513" i="5"/>
  <c r="R513" i="5"/>
  <c r="R513" i="5" a="1"/>
  <c r="B513" i="5"/>
  <c r="U512" i="5"/>
  <c r="R512" i="5" a="1"/>
  <c r="R512" i="5" s="1"/>
  <c r="S512" i="5" s="1"/>
  <c r="B512" i="5"/>
  <c r="Z511" i="5"/>
  <c r="U511" i="5"/>
  <c r="R511" i="5" a="1"/>
  <c r="R511" i="5" s="1"/>
  <c r="S511" i="5" s="1"/>
  <c r="B511" i="5"/>
  <c r="U510" i="5"/>
  <c r="R510" i="5" a="1"/>
  <c r="R510" i="5" s="1"/>
  <c r="S510" i="5" s="1"/>
  <c r="B510" i="5"/>
  <c r="AB509" i="5"/>
  <c r="U509" i="5"/>
  <c r="R509" i="5" a="1"/>
  <c r="R509" i="5" s="1"/>
  <c r="S509" i="5" s="1"/>
  <c r="B509" i="5"/>
  <c r="AA508" i="5"/>
  <c r="Z508" i="5"/>
  <c r="Y508" i="5"/>
  <c r="W508" i="5"/>
  <c r="U508" i="5"/>
  <c r="X508" i="5" s="1"/>
  <c r="R508" i="5" a="1"/>
  <c r="R508" i="5" s="1"/>
  <c r="S508" i="5" s="1"/>
  <c r="B508" i="5"/>
  <c r="AB507" i="5"/>
  <c r="W507" i="5"/>
  <c r="U507" i="5"/>
  <c r="S507" i="5"/>
  <c r="R507" i="5"/>
  <c r="R507" i="5" a="1"/>
  <c r="B507" i="5"/>
  <c r="AA506" i="5"/>
  <c r="Z506" i="5"/>
  <c r="Y506" i="5"/>
  <c r="V506" i="5"/>
  <c r="U506" i="5"/>
  <c r="AB506" i="5" s="1"/>
  <c r="R506" i="5" a="1"/>
  <c r="R506" i="5" s="1"/>
  <c r="S506" i="5" s="1"/>
  <c r="B506" i="5"/>
  <c r="U505" i="5"/>
  <c r="R505" i="5"/>
  <c r="S505" i="5" s="1"/>
  <c r="R505" i="5" a="1"/>
  <c r="B505" i="5"/>
  <c r="Z504" i="5"/>
  <c r="W504" i="5"/>
  <c r="V504" i="5"/>
  <c r="U504" i="5"/>
  <c r="X504" i="5" s="1"/>
  <c r="R504" i="5" a="1"/>
  <c r="R504" i="5" s="1"/>
  <c r="S504" i="5" s="1"/>
  <c r="B504" i="5"/>
  <c r="U503" i="5"/>
  <c r="R503" i="5" a="1"/>
  <c r="R503" i="5" s="1"/>
  <c r="S503" i="5" s="1"/>
  <c r="B503" i="5"/>
  <c r="AD502" i="5"/>
  <c r="AC502" i="5"/>
  <c r="AA502" i="5"/>
  <c r="U502" i="5"/>
  <c r="Z502" i="5" s="1"/>
  <c r="R502" i="5" a="1"/>
  <c r="R502" i="5" s="1"/>
  <c r="S502" i="5" s="1"/>
  <c r="B502" i="5"/>
  <c r="AC501" i="5"/>
  <c r="AA501" i="5"/>
  <c r="V501" i="5"/>
  <c r="U501" i="5"/>
  <c r="R501" i="5"/>
  <c r="S501" i="5" s="1"/>
  <c r="R501" i="5" a="1"/>
  <c r="B501" i="5"/>
  <c r="AD500" i="5"/>
  <c r="U500" i="5"/>
  <c r="R500" i="5" a="1"/>
  <c r="R500" i="5" s="1"/>
  <c r="S500" i="5" s="1"/>
  <c r="B500" i="5"/>
  <c r="Z499" i="5"/>
  <c r="U499" i="5"/>
  <c r="AC499" i="5" s="1"/>
  <c r="R499" i="5" a="1"/>
  <c r="R499" i="5" s="1"/>
  <c r="S499" i="5" s="1"/>
  <c r="B499" i="5"/>
  <c r="U498" i="5"/>
  <c r="R498" i="5" a="1"/>
  <c r="R498" i="5" s="1"/>
  <c r="S498" i="5" s="1"/>
  <c r="B498" i="5"/>
  <c r="Y497" i="5"/>
  <c r="X497" i="5"/>
  <c r="V497" i="5"/>
  <c r="U497" i="5"/>
  <c r="Z497" i="5" s="1"/>
  <c r="R497" i="5"/>
  <c r="S497" i="5" s="1"/>
  <c r="R497" i="5" a="1"/>
  <c r="B497" i="5"/>
  <c r="U496" i="5"/>
  <c r="V496" i="5" s="1"/>
  <c r="R496" i="5" a="1"/>
  <c r="R496" i="5" s="1"/>
  <c r="S496" i="5" s="1"/>
  <c r="B496" i="5"/>
  <c r="AC495" i="5"/>
  <c r="AB495" i="5"/>
  <c r="AA495" i="5"/>
  <c r="Z495" i="5"/>
  <c r="U495" i="5"/>
  <c r="Y495" i="5" s="1"/>
  <c r="R495" i="5" a="1"/>
  <c r="R495" i="5" s="1"/>
  <c r="S495" i="5" s="1"/>
  <c r="B495" i="5"/>
  <c r="Y494" i="5"/>
  <c r="X494" i="5"/>
  <c r="W494" i="5"/>
  <c r="V494" i="5"/>
  <c r="U494" i="5"/>
  <c r="AB494" i="5" s="1"/>
  <c r="R494" i="5" a="1"/>
  <c r="R494" i="5" s="1"/>
  <c r="S494" i="5" s="1"/>
  <c r="B494" i="5"/>
  <c r="AD493" i="5"/>
  <c r="U493" i="5"/>
  <c r="R493" i="5"/>
  <c r="S493" i="5" s="1"/>
  <c r="R493" i="5" a="1"/>
  <c r="B493" i="5"/>
  <c r="Z492" i="5"/>
  <c r="Y492" i="5"/>
  <c r="W492" i="5"/>
  <c r="U492" i="5"/>
  <c r="R492" i="5" a="1"/>
  <c r="R492" i="5" s="1"/>
  <c r="S492" i="5" s="1"/>
  <c r="B492" i="5"/>
  <c r="U491" i="5"/>
  <c r="R491" i="5"/>
  <c r="S491" i="5" s="1"/>
  <c r="R491" i="5" a="1"/>
  <c r="B491" i="5"/>
  <c r="U490" i="5"/>
  <c r="AA490" i="5" s="1"/>
  <c r="R490" i="5" a="1"/>
  <c r="R490" i="5" s="1"/>
  <c r="S490" i="5" s="1"/>
  <c r="B490" i="5"/>
  <c r="W489" i="5"/>
  <c r="V489" i="5"/>
  <c r="U489" i="5"/>
  <c r="R489" i="5" a="1"/>
  <c r="R489" i="5" s="1"/>
  <c r="S489" i="5" s="1"/>
  <c r="B489" i="5"/>
  <c r="AA488" i="5"/>
  <c r="V488" i="5"/>
  <c r="U488" i="5"/>
  <c r="R488" i="5"/>
  <c r="S488" i="5" s="1"/>
  <c r="R488" i="5" a="1"/>
  <c r="B488" i="5"/>
  <c r="U487" i="5"/>
  <c r="AA487" i="5" s="1"/>
  <c r="R487" i="5" a="1"/>
  <c r="R487" i="5" s="1"/>
  <c r="S487" i="5" s="1"/>
  <c r="B487" i="5"/>
  <c r="Z486" i="5"/>
  <c r="Y486" i="5"/>
  <c r="X486" i="5"/>
  <c r="W486" i="5"/>
  <c r="U486" i="5"/>
  <c r="AC486" i="5" s="1"/>
  <c r="R486" i="5" a="1"/>
  <c r="R486" i="5" s="1"/>
  <c r="S486" i="5" s="1"/>
  <c r="B486" i="5"/>
  <c r="X485" i="5"/>
  <c r="W485" i="5"/>
  <c r="V485" i="5"/>
  <c r="U485" i="5"/>
  <c r="AD485" i="5" s="1"/>
  <c r="R485" i="5" a="1"/>
  <c r="R485" i="5" s="1"/>
  <c r="S485" i="5" s="1"/>
  <c r="B485" i="5"/>
  <c r="AB484" i="5"/>
  <c r="AA484" i="5"/>
  <c r="V484" i="5"/>
  <c r="U484" i="5"/>
  <c r="AD484" i="5" s="1"/>
  <c r="S484" i="5"/>
  <c r="R484" i="5"/>
  <c r="R484" i="5" a="1"/>
  <c r="B484" i="5"/>
  <c r="U483" i="5"/>
  <c r="R483" i="5"/>
  <c r="S483" i="5" s="1"/>
  <c r="R483" i="5" a="1"/>
  <c r="B483" i="5"/>
  <c r="U482" i="5"/>
  <c r="R482" i="5" a="1"/>
  <c r="R482" i="5" s="1"/>
  <c r="S482" i="5" s="1"/>
  <c r="B482" i="5"/>
  <c r="U481" i="5"/>
  <c r="AD481" i="5" s="1"/>
  <c r="R481" i="5" a="1"/>
  <c r="R481" i="5" s="1"/>
  <c r="S481" i="5" s="1"/>
  <c r="B481" i="5"/>
  <c r="U480" i="5"/>
  <c r="AD480" i="5" s="1"/>
  <c r="R480" i="5"/>
  <c r="S480" i="5" s="1"/>
  <c r="R480" i="5" a="1"/>
  <c r="B480" i="5"/>
  <c r="U479" i="5"/>
  <c r="S479" i="5"/>
  <c r="R479" i="5" a="1"/>
  <c r="R479" i="5" s="1"/>
  <c r="B479" i="5"/>
  <c r="Z478" i="5"/>
  <c r="U478" i="5"/>
  <c r="R478" i="5" a="1"/>
  <c r="R478" i="5" s="1"/>
  <c r="S478" i="5" s="1"/>
  <c r="B478" i="5"/>
  <c r="U477" i="5"/>
  <c r="R477" i="5" a="1"/>
  <c r="R477" i="5" s="1"/>
  <c r="S477" i="5" s="1"/>
  <c r="B477" i="5"/>
  <c r="U476" i="5"/>
  <c r="R476" i="5"/>
  <c r="S476" i="5" s="1"/>
  <c r="R476" i="5" a="1"/>
  <c r="B476" i="5"/>
  <c r="U475" i="5"/>
  <c r="R475" i="5"/>
  <c r="S475" i="5" s="1"/>
  <c r="R475" i="5" a="1"/>
  <c r="B475" i="5"/>
  <c r="W474" i="5"/>
  <c r="U474" i="5"/>
  <c r="R474" i="5" a="1"/>
  <c r="R474" i="5" s="1"/>
  <c r="S474" i="5" s="1"/>
  <c r="B474" i="5"/>
  <c r="X473" i="5"/>
  <c r="W473" i="5"/>
  <c r="U473" i="5"/>
  <c r="R473" i="5" a="1"/>
  <c r="R473" i="5" s="1"/>
  <c r="S473" i="5" s="1"/>
  <c r="B473" i="5"/>
  <c r="U472" i="5"/>
  <c r="R472" i="5" a="1"/>
  <c r="R472" i="5" s="1"/>
  <c r="S472" i="5" s="1"/>
  <c r="B472" i="5"/>
  <c r="U471" i="5"/>
  <c r="R471" i="5" a="1"/>
  <c r="R471" i="5" s="1"/>
  <c r="S471" i="5" s="1"/>
  <c r="B471" i="5"/>
  <c r="U470" i="5"/>
  <c r="R470" i="5" a="1"/>
  <c r="R470" i="5" s="1"/>
  <c r="S470" i="5" s="1"/>
  <c r="B470" i="5"/>
  <c r="AD469" i="5"/>
  <c r="V469" i="5"/>
  <c r="U469" i="5"/>
  <c r="R469" i="5" a="1"/>
  <c r="R469" i="5" s="1"/>
  <c r="S469" i="5" s="1"/>
  <c r="B469" i="5"/>
  <c r="U468" i="5"/>
  <c r="R468" i="5"/>
  <c r="S468" i="5" s="1"/>
  <c r="R468" i="5" a="1"/>
  <c r="B468" i="5"/>
  <c r="U467" i="5"/>
  <c r="R467" i="5" a="1"/>
  <c r="R467" i="5" s="1"/>
  <c r="S467" i="5" s="1"/>
  <c r="B467" i="5"/>
  <c r="U466" i="5"/>
  <c r="R466" i="5" a="1"/>
  <c r="R466" i="5" s="1"/>
  <c r="S466" i="5" s="1"/>
  <c r="B466" i="5"/>
  <c r="AC465" i="5"/>
  <c r="X465" i="5"/>
  <c r="U465" i="5"/>
  <c r="AD465" i="5" s="1"/>
  <c r="R465" i="5" a="1"/>
  <c r="R465" i="5" s="1"/>
  <c r="S465" i="5" s="1"/>
  <c r="B465" i="5"/>
  <c r="AC464" i="5"/>
  <c r="AB464" i="5"/>
  <c r="U464" i="5"/>
  <c r="AD464" i="5" s="1"/>
  <c r="R464" i="5"/>
  <c r="S464" i="5" s="1"/>
  <c r="R464" i="5" a="1"/>
  <c r="B464" i="5"/>
  <c r="U463" i="5"/>
  <c r="R463" i="5" a="1"/>
  <c r="R463" i="5" s="1"/>
  <c r="S463" i="5" s="1"/>
  <c r="B463" i="5"/>
  <c r="W462" i="5"/>
  <c r="U462" i="5"/>
  <c r="R462" i="5" a="1"/>
  <c r="R462" i="5" s="1"/>
  <c r="S462" i="5" s="1"/>
  <c r="B462" i="5"/>
  <c r="U461" i="5"/>
  <c r="R461" i="5" a="1"/>
  <c r="R461" i="5" s="1"/>
  <c r="S461" i="5" s="1"/>
  <c r="B461" i="5"/>
  <c r="AA460" i="5"/>
  <c r="U460" i="5"/>
  <c r="S460" i="5"/>
  <c r="R460" i="5"/>
  <c r="R460" i="5" a="1"/>
  <c r="B460" i="5"/>
  <c r="U459" i="5"/>
  <c r="R459" i="5" a="1"/>
  <c r="R459" i="5" s="1"/>
  <c r="S459" i="5" s="1"/>
  <c r="B459" i="5"/>
  <c r="Y458" i="5"/>
  <c r="X458" i="5"/>
  <c r="W458" i="5"/>
  <c r="U458" i="5"/>
  <c r="AC458" i="5" s="1"/>
  <c r="R458" i="5" a="1"/>
  <c r="R458" i="5" s="1"/>
  <c r="S458" i="5" s="1"/>
  <c r="B458" i="5"/>
  <c r="X457" i="5"/>
  <c r="W457" i="5"/>
  <c r="V457" i="5"/>
  <c r="U457" i="5"/>
  <c r="R457" i="5" a="1"/>
  <c r="R457" i="5" s="1"/>
  <c r="S457" i="5" s="1"/>
  <c r="B457" i="5"/>
  <c r="U456" i="5"/>
  <c r="R456" i="5"/>
  <c r="S456" i="5" s="1"/>
  <c r="R456" i="5" a="1"/>
  <c r="B456" i="5"/>
  <c r="U455" i="5"/>
  <c r="R455" i="5" a="1"/>
  <c r="R455" i="5" s="1"/>
  <c r="S455" i="5" s="1"/>
  <c r="B455" i="5"/>
  <c r="U454" i="5"/>
  <c r="R454" i="5" a="1"/>
  <c r="R454" i="5" s="1"/>
  <c r="S454" i="5" s="1"/>
  <c r="B454" i="5"/>
  <c r="U453" i="5"/>
  <c r="R453" i="5" a="1"/>
  <c r="R453" i="5" s="1"/>
  <c r="S453" i="5" s="1"/>
  <c r="B453" i="5"/>
  <c r="U452" i="5"/>
  <c r="R452" i="5" a="1"/>
  <c r="R452" i="5" s="1"/>
  <c r="S452" i="5" s="1"/>
  <c r="B452" i="5"/>
  <c r="AB451" i="5"/>
  <c r="U451" i="5"/>
  <c r="W451" i="5" s="1"/>
  <c r="R451" i="5" a="1"/>
  <c r="R451" i="5" s="1"/>
  <c r="S451" i="5" s="1"/>
  <c r="B451" i="5"/>
  <c r="U450" i="5"/>
  <c r="R450" i="5" a="1"/>
  <c r="R450" i="5" s="1"/>
  <c r="S450" i="5" s="1"/>
  <c r="B450" i="5"/>
  <c r="AC449" i="5"/>
  <c r="AB449" i="5"/>
  <c r="U449" i="5"/>
  <c r="W449" i="5" s="1"/>
  <c r="R449" i="5" a="1"/>
  <c r="R449" i="5" s="1"/>
  <c r="S449" i="5" s="1"/>
  <c r="B449" i="5"/>
  <c r="AD448" i="5"/>
  <c r="AC448" i="5"/>
  <c r="AA448" i="5"/>
  <c r="Z448" i="5"/>
  <c r="U448" i="5"/>
  <c r="V448" i="5" s="1"/>
  <c r="R448" i="5" a="1"/>
  <c r="R448" i="5" s="1"/>
  <c r="S448" i="5" s="1"/>
  <c r="B448" i="5"/>
  <c r="AB447" i="5"/>
  <c r="AA447" i="5"/>
  <c r="Y447" i="5"/>
  <c r="U447" i="5"/>
  <c r="R447" i="5" a="1"/>
  <c r="R447" i="5" s="1"/>
  <c r="S447" i="5" s="1"/>
  <c r="B447" i="5"/>
  <c r="U446" i="5"/>
  <c r="R446" i="5" a="1"/>
  <c r="R446" i="5" s="1"/>
  <c r="S446" i="5" s="1"/>
  <c r="B446" i="5"/>
  <c r="W445" i="5"/>
  <c r="U445" i="5"/>
  <c r="R445" i="5" a="1"/>
  <c r="R445" i="5" s="1"/>
  <c r="S445" i="5" s="1"/>
  <c r="B445" i="5"/>
  <c r="U444" i="5"/>
  <c r="R444" i="5"/>
  <c r="S444" i="5" s="1"/>
  <c r="R444" i="5" a="1"/>
  <c r="B444" i="5"/>
  <c r="U443" i="5"/>
  <c r="R443" i="5" a="1"/>
  <c r="R443" i="5" s="1"/>
  <c r="S443" i="5" s="1"/>
  <c r="B443" i="5"/>
  <c r="U442" i="5"/>
  <c r="R442" i="5" a="1"/>
  <c r="R442" i="5" s="1"/>
  <c r="S442" i="5" s="1"/>
  <c r="B442" i="5"/>
  <c r="U441" i="5"/>
  <c r="R441" i="5" a="1"/>
  <c r="R441" i="5" s="1"/>
  <c r="S441" i="5" s="1"/>
  <c r="B441" i="5"/>
  <c r="AD440" i="5"/>
  <c r="AC440" i="5"/>
  <c r="U440" i="5"/>
  <c r="AA440" i="5" s="1"/>
  <c r="R440" i="5" a="1"/>
  <c r="R440" i="5" s="1"/>
  <c r="S440" i="5" s="1"/>
  <c r="B440" i="5"/>
  <c r="AB439" i="5"/>
  <c r="AA439" i="5"/>
  <c r="Y439" i="5"/>
  <c r="X439" i="5"/>
  <c r="U439" i="5"/>
  <c r="W439" i="5" s="1"/>
  <c r="R439" i="5" a="1"/>
  <c r="R439" i="5" s="1"/>
  <c r="S439" i="5" s="1"/>
  <c r="B439" i="5"/>
  <c r="U438" i="5"/>
  <c r="R438" i="5" a="1"/>
  <c r="R438" i="5" s="1"/>
  <c r="S438" i="5" s="1"/>
  <c r="B438" i="5"/>
  <c r="U437" i="5"/>
  <c r="X437" i="5" s="1"/>
  <c r="R437" i="5" a="1"/>
  <c r="R437" i="5" s="1"/>
  <c r="S437" i="5" s="1"/>
  <c r="B437" i="5"/>
  <c r="U436" i="5"/>
  <c r="R436" i="5" a="1"/>
  <c r="R436" i="5" s="1"/>
  <c r="S436" i="5" s="1"/>
  <c r="B436" i="5"/>
  <c r="AB435" i="5"/>
  <c r="U435" i="5"/>
  <c r="W435" i="5" s="1"/>
  <c r="R435" i="5" a="1"/>
  <c r="R435" i="5" s="1"/>
  <c r="S435" i="5" s="1"/>
  <c r="B435" i="5"/>
  <c r="AD434" i="5"/>
  <c r="X434" i="5"/>
  <c r="W434" i="5"/>
  <c r="V434" i="5"/>
  <c r="U434" i="5"/>
  <c r="R434" i="5" a="1"/>
  <c r="R434" i="5" s="1"/>
  <c r="S434" i="5" s="1"/>
  <c r="B434" i="5"/>
  <c r="U433" i="5"/>
  <c r="R433" i="5" a="1"/>
  <c r="R433" i="5" s="1"/>
  <c r="S433" i="5" s="1"/>
  <c r="B433" i="5"/>
  <c r="U432" i="5"/>
  <c r="R432" i="5" a="1"/>
  <c r="R432" i="5" s="1"/>
  <c r="S432" i="5" s="1"/>
  <c r="B432" i="5"/>
  <c r="U431" i="5"/>
  <c r="R431" i="5" a="1"/>
  <c r="R431" i="5" s="1"/>
  <c r="S431" i="5" s="1"/>
  <c r="B431" i="5"/>
  <c r="AB430" i="5"/>
  <c r="AA430" i="5"/>
  <c r="Z430" i="5"/>
  <c r="Y430" i="5"/>
  <c r="X430" i="5"/>
  <c r="W430" i="5"/>
  <c r="V430" i="5"/>
  <c r="U430" i="5"/>
  <c r="AC430" i="5" s="1"/>
  <c r="R430" i="5" a="1"/>
  <c r="R430" i="5" s="1"/>
  <c r="S430" i="5" s="1"/>
  <c r="B430" i="5"/>
  <c r="AC429" i="5"/>
  <c r="AB429" i="5"/>
  <c r="X429" i="5"/>
  <c r="W429" i="5"/>
  <c r="U429" i="5"/>
  <c r="R429" i="5" a="1"/>
  <c r="R429" i="5" s="1"/>
  <c r="S429" i="5" s="1"/>
  <c r="B429" i="5"/>
  <c r="AC428" i="5"/>
  <c r="U428" i="5"/>
  <c r="R428" i="5" a="1"/>
  <c r="R428" i="5" s="1"/>
  <c r="S428" i="5" s="1"/>
  <c r="B428" i="5"/>
  <c r="X427" i="5"/>
  <c r="U427" i="5"/>
  <c r="R427" i="5" a="1"/>
  <c r="R427" i="5" s="1"/>
  <c r="S427" i="5" s="1"/>
  <c r="B427" i="5"/>
  <c r="AB426" i="5"/>
  <c r="AA426" i="5"/>
  <c r="Z426" i="5"/>
  <c r="Y426" i="5"/>
  <c r="X426" i="5"/>
  <c r="W426" i="5"/>
  <c r="V426" i="5"/>
  <c r="U426" i="5"/>
  <c r="AC426" i="5" s="1"/>
  <c r="R426" i="5" a="1"/>
  <c r="R426" i="5" s="1"/>
  <c r="S426" i="5" s="1"/>
  <c r="B426" i="5"/>
  <c r="U425" i="5"/>
  <c r="S425" i="5"/>
  <c r="R425" i="5" a="1"/>
  <c r="R425" i="5" s="1"/>
  <c r="B425" i="5"/>
  <c r="U424" i="5"/>
  <c r="R424" i="5" a="1"/>
  <c r="R424" i="5" s="1"/>
  <c r="S424" i="5" s="1"/>
  <c r="B424" i="5"/>
  <c r="AB423" i="5"/>
  <c r="AA423" i="5"/>
  <c r="Y423" i="5"/>
  <c r="X423" i="5"/>
  <c r="U423" i="5"/>
  <c r="W423" i="5" s="1"/>
  <c r="R423" i="5" a="1"/>
  <c r="R423" i="5" s="1"/>
  <c r="S423" i="5" s="1"/>
  <c r="B423" i="5"/>
  <c r="V422" i="5"/>
  <c r="U422" i="5"/>
  <c r="R422" i="5" a="1"/>
  <c r="R422" i="5" s="1"/>
  <c r="S422" i="5" s="1"/>
  <c r="B422" i="5"/>
  <c r="AC421" i="5"/>
  <c r="U421" i="5"/>
  <c r="AB421" i="5" s="1"/>
  <c r="R421" i="5" a="1"/>
  <c r="R421" i="5" s="1"/>
  <c r="S421" i="5" s="1"/>
  <c r="B421" i="5"/>
  <c r="U420" i="5"/>
  <c r="R420" i="5" a="1"/>
  <c r="R420" i="5" s="1"/>
  <c r="S420" i="5" s="1"/>
  <c r="B420" i="5"/>
  <c r="AB419" i="5"/>
  <c r="U419" i="5"/>
  <c r="W419" i="5" s="1"/>
  <c r="R419" i="5" a="1"/>
  <c r="R419" i="5" s="1"/>
  <c r="S419" i="5" s="1"/>
  <c r="B419" i="5"/>
  <c r="AD418" i="5"/>
  <c r="X418" i="5"/>
  <c r="W418" i="5"/>
  <c r="V418" i="5"/>
  <c r="U418" i="5"/>
  <c r="R418" i="5" a="1"/>
  <c r="R418" i="5" s="1"/>
  <c r="S418" i="5" s="1"/>
  <c r="B418" i="5"/>
  <c r="U417" i="5"/>
  <c r="R417" i="5" a="1"/>
  <c r="R417" i="5" s="1"/>
  <c r="S417" i="5" s="1"/>
  <c r="B417" i="5"/>
  <c r="U416" i="5"/>
  <c r="R416" i="5"/>
  <c r="S416" i="5" s="1"/>
  <c r="R416" i="5" a="1"/>
  <c r="B416" i="5"/>
  <c r="Y415" i="5"/>
  <c r="X415" i="5"/>
  <c r="U415" i="5"/>
  <c r="S415" i="5"/>
  <c r="R415" i="5"/>
  <c r="R415" i="5" a="1"/>
  <c r="B415" i="5"/>
  <c r="AB414" i="5"/>
  <c r="AA414" i="5"/>
  <c r="Z414" i="5"/>
  <c r="Y414" i="5"/>
  <c r="U414" i="5"/>
  <c r="AC414" i="5" s="1"/>
  <c r="R414" i="5" a="1"/>
  <c r="R414" i="5" s="1"/>
  <c r="S414" i="5" s="1"/>
  <c r="B414" i="5"/>
  <c r="U413" i="5"/>
  <c r="W413" i="5" s="1"/>
  <c r="R413" i="5" a="1"/>
  <c r="R413" i="5" s="1"/>
  <c r="S413" i="5" s="1"/>
  <c r="B413" i="5"/>
  <c r="U412" i="5"/>
  <c r="R412" i="5" a="1"/>
  <c r="R412" i="5" s="1"/>
  <c r="S412" i="5" s="1"/>
  <c r="B412" i="5"/>
  <c r="AB411" i="5"/>
  <c r="AA411" i="5"/>
  <c r="Y411" i="5"/>
  <c r="U411" i="5"/>
  <c r="W411" i="5" s="1"/>
  <c r="R411" i="5"/>
  <c r="S411" i="5" s="1"/>
  <c r="R411" i="5" a="1"/>
  <c r="B411" i="5"/>
  <c r="W410" i="5"/>
  <c r="V410" i="5"/>
  <c r="U410" i="5"/>
  <c r="R410" i="5" a="1"/>
  <c r="R410" i="5" s="1"/>
  <c r="S410" i="5" s="1"/>
  <c r="B410" i="5"/>
  <c r="U409" i="5"/>
  <c r="R409" i="5" a="1"/>
  <c r="R409" i="5" s="1"/>
  <c r="S409" i="5" s="1"/>
  <c r="B409" i="5"/>
  <c r="AD408" i="5"/>
  <c r="AC408" i="5"/>
  <c r="U408" i="5"/>
  <c r="AA408" i="5" s="1"/>
  <c r="R408" i="5" a="1"/>
  <c r="R408" i="5" s="1"/>
  <c r="S408" i="5" s="1"/>
  <c r="B408" i="5"/>
  <c r="AB407" i="5"/>
  <c r="AA407" i="5"/>
  <c r="U407" i="5"/>
  <c r="W407" i="5" s="1"/>
  <c r="R407" i="5"/>
  <c r="S407" i="5" s="1"/>
  <c r="R407" i="5" a="1"/>
  <c r="B407" i="5"/>
  <c r="AD406" i="5"/>
  <c r="V406" i="5"/>
  <c r="U406" i="5"/>
  <c r="R406" i="5" a="1"/>
  <c r="R406" i="5" s="1"/>
  <c r="S406" i="5" s="1"/>
  <c r="B406" i="5"/>
  <c r="W405" i="5"/>
  <c r="U405" i="5"/>
  <c r="R405" i="5" a="1"/>
  <c r="R405" i="5" s="1"/>
  <c r="S405" i="5" s="1"/>
  <c r="B405" i="5"/>
  <c r="U404" i="5"/>
  <c r="R404" i="5" a="1"/>
  <c r="R404" i="5" s="1"/>
  <c r="S404" i="5" s="1"/>
  <c r="B404" i="5"/>
  <c r="U403" i="5"/>
  <c r="R403" i="5" a="1"/>
  <c r="R403" i="5" s="1"/>
  <c r="S403" i="5" s="1"/>
  <c r="B403" i="5"/>
  <c r="Y402" i="5"/>
  <c r="X402" i="5"/>
  <c r="W402" i="5"/>
  <c r="V402" i="5"/>
  <c r="U402" i="5"/>
  <c r="AC402" i="5" s="1"/>
  <c r="R402" i="5" a="1"/>
  <c r="R402" i="5" s="1"/>
  <c r="S402" i="5" s="1"/>
  <c r="B402" i="5"/>
  <c r="U401" i="5"/>
  <c r="R401" i="5" a="1"/>
  <c r="R401" i="5" s="1"/>
  <c r="S401" i="5" s="1"/>
  <c r="B401" i="5"/>
  <c r="U400" i="5"/>
  <c r="R400" i="5" a="1"/>
  <c r="R400" i="5" s="1"/>
  <c r="S400" i="5" s="1"/>
  <c r="B400" i="5"/>
  <c r="U399" i="5"/>
  <c r="R399" i="5"/>
  <c r="S399" i="5" s="1"/>
  <c r="R399" i="5" a="1"/>
  <c r="B399" i="5"/>
  <c r="AA398" i="5"/>
  <c r="Z398" i="5"/>
  <c r="Y398" i="5"/>
  <c r="X398" i="5"/>
  <c r="W398" i="5"/>
  <c r="U398" i="5"/>
  <c r="AC398" i="5" s="1"/>
  <c r="R398" i="5" a="1"/>
  <c r="R398" i="5" s="1"/>
  <c r="S398" i="5" s="1"/>
  <c r="B398" i="5"/>
  <c r="AC397" i="5"/>
  <c r="AB397" i="5"/>
  <c r="X397" i="5"/>
  <c r="W397" i="5"/>
  <c r="U397" i="5"/>
  <c r="S397" i="5"/>
  <c r="R397" i="5" a="1"/>
  <c r="R397" i="5" s="1"/>
  <c r="B397" i="5"/>
  <c r="AD396" i="5"/>
  <c r="AC396" i="5"/>
  <c r="AA396" i="5"/>
  <c r="U396" i="5"/>
  <c r="Z396" i="5" s="1"/>
  <c r="R396" i="5" a="1"/>
  <c r="R396" i="5" s="1"/>
  <c r="S396" i="5" s="1"/>
  <c r="B396" i="5"/>
  <c r="AA395" i="5"/>
  <c r="Y395" i="5"/>
  <c r="X395" i="5"/>
  <c r="U395" i="5"/>
  <c r="R395" i="5"/>
  <c r="S395" i="5" s="1"/>
  <c r="R395" i="5" a="1"/>
  <c r="B395" i="5"/>
  <c r="AB394" i="5"/>
  <c r="AA394" i="5"/>
  <c r="Z394" i="5"/>
  <c r="Y394" i="5"/>
  <c r="X394" i="5"/>
  <c r="V394" i="5"/>
  <c r="U394" i="5"/>
  <c r="AC394" i="5" s="1"/>
  <c r="R394" i="5" a="1"/>
  <c r="R394" i="5" s="1"/>
  <c r="S394" i="5" s="1"/>
  <c r="B394" i="5"/>
  <c r="U393" i="5"/>
  <c r="S393" i="5"/>
  <c r="R393" i="5" a="1"/>
  <c r="R393" i="5" s="1"/>
  <c r="B393" i="5"/>
  <c r="U392" i="5"/>
  <c r="V392" i="5" s="1"/>
  <c r="R392" i="5" a="1"/>
  <c r="R392" i="5" s="1"/>
  <c r="S392" i="5" s="1"/>
  <c r="B392" i="5"/>
  <c r="AB391" i="5"/>
  <c r="AA391" i="5"/>
  <c r="U391" i="5"/>
  <c r="W391" i="5" s="1"/>
  <c r="R391" i="5" a="1"/>
  <c r="R391" i="5" s="1"/>
  <c r="S391" i="5" s="1"/>
  <c r="B391" i="5"/>
  <c r="Y390" i="5"/>
  <c r="X390" i="5"/>
  <c r="W390" i="5"/>
  <c r="V390" i="5"/>
  <c r="U390" i="5"/>
  <c r="AC390" i="5" s="1"/>
  <c r="R390" i="5" a="1"/>
  <c r="R390" i="5" s="1"/>
  <c r="S390" i="5" s="1"/>
  <c r="B390" i="5"/>
  <c r="U389" i="5"/>
  <c r="R389" i="5" a="1"/>
  <c r="R389" i="5" s="1"/>
  <c r="S389" i="5" s="1"/>
  <c r="B389" i="5"/>
  <c r="U388" i="5"/>
  <c r="AD388" i="5" s="1"/>
  <c r="R388" i="5" a="1"/>
  <c r="R388" i="5" s="1"/>
  <c r="S388" i="5" s="1"/>
  <c r="B388" i="5"/>
  <c r="AB387" i="5"/>
  <c r="AA387" i="5"/>
  <c r="Y387" i="5"/>
  <c r="X387" i="5"/>
  <c r="U387" i="5"/>
  <c r="W387" i="5" s="1"/>
  <c r="R387" i="5" a="1"/>
  <c r="R387" i="5" s="1"/>
  <c r="S387" i="5" s="1"/>
  <c r="B387" i="5"/>
  <c r="U386" i="5"/>
  <c r="R386" i="5" a="1"/>
  <c r="R386" i="5" s="1"/>
  <c r="S386" i="5" s="1"/>
  <c r="B386" i="5"/>
  <c r="U385" i="5"/>
  <c r="R385" i="5" a="1"/>
  <c r="R385" i="5" s="1"/>
  <c r="S385" i="5" s="1"/>
  <c r="B385" i="5"/>
  <c r="U384" i="5"/>
  <c r="R384" i="5"/>
  <c r="S384" i="5" s="1"/>
  <c r="R384" i="5" a="1"/>
  <c r="B384" i="5"/>
  <c r="U383" i="5"/>
  <c r="R383" i="5" a="1"/>
  <c r="R383" i="5" s="1"/>
  <c r="S383" i="5" s="1"/>
  <c r="B383" i="5"/>
  <c r="AB382" i="5"/>
  <c r="AA382" i="5"/>
  <c r="Z382" i="5"/>
  <c r="Y382" i="5"/>
  <c r="X382" i="5"/>
  <c r="W382" i="5"/>
  <c r="V382" i="5"/>
  <c r="U382" i="5"/>
  <c r="AC382" i="5" s="1"/>
  <c r="R382" i="5" a="1"/>
  <c r="R382" i="5" s="1"/>
  <c r="S382" i="5" s="1"/>
  <c r="B382" i="5"/>
  <c r="U381" i="5"/>
  <c r="R381" i="5" a="1"/>
  <c r="R381" i="5" s="1"/>
  <c r="S381" i="5" s="1"/>
  <c r="B381" i="5"/>
  <c r="Z380" i="5"/>
  <c r="V380" i="5"/>
  <c r="U380" i="5"/>
  <c r="R380" i="5" a="1"/>
  <c r="R380" i="5" s="1"/>
  <c r="S380" i="5" s="1"/>
  <c r="B380" i="5"/>
  <c r="AB379" i="5"/>
  <c r="AA379" i="5"/>
  <c r="Y379" i="5"/>
  <c r="X379" i="5"/>
  <c r="U379" i="5"/>
  <c r="W379" i="5" s="1"/>
  <c r="R379" i="5" a="1"/>
  <c r="R379" i="5" s="1"/>
  <c r="S379" i="5" s="1"/>
  <c r="B379" i="5"/>
  <c r="AD378" i="5"/>
  <c r="U378" i="5"/>
  <c r="R378" i="5" a="1"/>
  <c r="R378" i="5" s="1"/>
  <c r="S378" i="5" s="1"/>
  <c r="B378" i="5"/>
  <c r="U377" i="5"/>
  <c r="X377" i="5" s="1"/>
  <c r="R377" i="5" a="1"/>
  <c r="R377" i="5" s="1"/>
  <c r="S377" i="5" s="1"/>
  <c r="B377" i="5"/>
  <c r="AD376" i="5"/>
  <c r="AC376" i="5"/>
  <c r="U376" i="5"/>
  <c r="V376" i="5" s="1"/>
  <c r="R376" i="5" a="1"/>
  <c r="R376" i="5" s="1"/>
  <c r="S376" i="5" s="1"/>
  <c r="B376" i="5"/>
  <c r="AB375" i="5"/>
  <c r="AA375" i="5"/>
  <c r="Y375" i="5"/>
  <c r="X375" i="5"/>
  <c r="U375" i="5"/>
  <c r="W375" i="5" s="1"/>
  <c r="R375" i="5" a="1"/>
  <c r="R375" i="5" s="1"/>
  <c r="S375" i="5" s="1"/>
  <c r="B375" i="5"/>
  <c r="AD374" i="5"/>
  <c r="AB374" i="5"/>
  <c r="AA374" i="5"/>
  <c r="U374" i="5"/>
  <c r="R374" i="5" a="1"/>
  <c r="R374" i="5" s="1"/>
  <c r="S374" i="5" s="1"/>
  <c r="B374" i="5"/>
  <c r="U373" i="5"/>
  <c r="R373" i="5" a="1"/>
  <c r="R373" i="5" s="1"/>
  <c r="S373" i="5" s="1"/>
  <c r="B373" i="5"/>
  <c r="AC372" i="5"/>
  <c r="AA372" i="5"/>
  <c r="Z372" i="5"/>
  <c r="V372" i="5"/>
  <c r="U372" i="5"/>
  <c r="R372" i="5" a="1"/>
  <c r="R372" i="5" s="1"/>
  <c r="S372" i="5" s="1"/>
  <c r="B372" i="5"/>
  <c r="AA371" i="5"/>
  <c r="Y371" i="5"/>
  <c r="U371" i="5"/>
  <c r="R371" i="5" a="1"/>
  <c r="R371" i="5" s="1"/>
  <c r="S371" i="5" s="1"/>
  <c r="B371" i="5"/>
  <c r="AB370" i="5"/>
  <c r="AA370" i="5"/>
  <c r="Z370" i="5"/>
  <c r="Y370" i="5"/>
  <c r="U370" i="5"/>
  <c r="AC370" i="5" s="1"/>
  <c r="R370" i="5" a="1"/>
  <c r="R370" i="5" s="1"/>
  <c r="S370" i="5" s="1"/>
  <c r="B370" i="5"/>
  <c r="U369" i="5"/>
  <c r="R369" i="5" a="1"/>
  <c r="R369" i="5" s="1"/>
  <c r="S369" i="5" s="1"/>
  <c r="B369" i="5"/>
  <c r="U368" i="5"/>
  <c r="R368" i="5" a="1"/>
  <c r="R368" i="5" s="1"/>
  <c r="S368" i="5" s="1"/>
  <c r="B368" i="5"/>
  <c r="AB367" i="5"/>
  <c r="AA367" i="5"/>
  <c r="Y367" i="5"/>
  <c r="X367" i="5"/>
  <c r="U367" i="5"/>
  <c r="W367" i="5" s="1"/>
  <c r="R367" i="5" a="1"/>
  <c r="R367" i="5" s="1"/>
  <c r="S367" i="5" s="1"/>
  <c r="B367" i="5"/>
  <c r="U366" i="5"/>
  <c r="R366" i="5" a="1"/>
  <c r="R366" i="5" s="1"/>
  <c r="S366" i="5" s="1"/>
  <c r="B366" i="5"/>
  <c r="AC365" i="5"/>
  <c r="AB365" i="5"/>
  <c r="U365" i="5"/>
  <c r="X365" i="5" s="1"/>
  <c r="R365" i="5" a="1"/>
  <c r="R365" i="5" s="1"/>
  <c r="S365" i="5" s="1"/>
  <c r="B365" i="5"/>
  <c r="AD364" i="5"/>
  <c r="AC364" i="5"/>
  <c r="U364" i="5"/>
  <c r="Z364" i="5" s="1"/>
  <c r="R364" i="5" a="1"/>
  <c r="R364" i="5" s="1"/>
  <c r="S364" i="5" s="1"/>
  <c r="B364" i="5"/>
  <c r="AB363" i="5"/>
  <c r="AA363" i="5"/>
  <c r="Y363" i="5"/>
  <c r="X363" i="5"/>
  <c r="U363" i="5"/>
  <c r="W363" i="5" s="1"/>
  <c r="R363" i="5" a="1"/>
  <c r="R363" i="5" s="1"/>
  <c r="S363" i="5" s="1"/>
  <c r="B363" i="5"/>
  <c r="U362" i="5"/>
  <c r="R362" i="5" a="1"/>
  <c r="R362" i="5" s="1"/>
  <c r="S362" i="5" s="1"/>
  <c r="B362" i="5"/>
  <c r="U361" i="5"/>
  <c r="X361" i="5" s="1"/>
  <c r="R361" i="5" a="1"/>
  <c r="R361" i="5" s="1"/>
  <c r="S361" i="5" s="1"/>
  <c r="B361" i="5"/>
  <c r="U360" i="5"/>
  <c r="R360" i="5"/>
  <c r="S360" i="5" s="1"/>
  <c r="R360" i="5" a="1"/>
  <c r="B360" i="5"/>
  <c r="U359" i="5"/>
  <c r="S359" i="5"/>
  <c r="R359" i="5"/>
  <c r="R359" i="5" a="1"/>
  <c r="B359" i="5"/>
  <c r="AB358" i="5"/>
  <c r="AA358" i="5"/>
  <c r="Z358" i="5"/>
  <c r="Y358" i="5"/>
  <c r="U358" i="5"/>
  <c r="AC358" i="5" s="1"/>
  <c r="R358" i="5" a="1"/>
  <c r="R358" i="5" s="1"/>
  <c r="S358" i="5" s="1"/>
  <c r="B358" i="5"/>
  <c r="AC357" i="5"/>
  <c r="AB357" i="5"/>
  <c r="U357" i="5"/>
  <c r="W357" i="5" s="1"/>
  <c r="R357" i="5" a="1"/>
  <c r="R357" i="5" s="1"/>
  <c r="S357" i="5" s="1"/>
  <c r="B357" i="5"/>
  <c r="U356" i="5"/>
  <c r="AD356" i="5" s="1"/>
  <c r="R356" i="5" a="1"/>
  <c r="R356" i="5" s="1"/>
  <c r="S356" i="5" s="1"/>
  <c r="B356" i="5"/>
  <c r="U355" i="5"/>
  <c r="R355" i="5"/>
  <c r="S355" i="5" s="1"/>
  <c r="R355" i="5" a="1"/>
  <c r="B355" i="5"/>
  <c r="Z354" i="5"/>
  <c r="Y354" i="5"/>
  <c r="X354" i="5"/>
  <c r="W354" i="5"/>
  <c r="V354" i="5"/>
  <c r="U354" i="5"/>
  <c r="AC354" i="5" s="1"/>
  <c r="R354" i="5" a="1"/>
  <c r="R354" i="5" s="1"/>
  <c r="S354" i="5" s="1"/>
  <c r="B354" i="5"/>
  <c r="U353" i="5"/>
  <c r="Z353" i="5" s="1"/>
  <c r="R353" i="5" a="1"/>
  <c r="R353" i="5" s="1"/>
  <c r="S353" i="5" s="1"/>
  <c r="B353" i="5"/>
  <c r="U352" i="5"/>
  <c r="R352" i="5"/>
  <c r="S352" i="5" s="1"/>
  <c r="R352" i="5" a="1"/>
  <c r="B352" i="5"/>
  <c r="U351" i="5"/>
  <c r="R351" i="5" a="1"/>
  <c r="R351" i="5" s="1"/>
  <c r="S351" i="5" s="1"/>
  <c r="B351" i="5"/>
  <c r="AD350" i="5"/>
  <c r="U350" i="5"/>
  <c r="R350" i="5" a="1"/>
  <c r="R350" i="5" s="1"/>
  <c r="S350" i="5" s="1"/>
  <c r="B350" i="5"/>
  <c r="U349" i="5"/>
  <c r="X349" i="5" s="1"/>
  <c r="R349" i="5" a="1"/>
  <c r="R349" i="5" s="1"/>
  <c r="S349" i="5" s="1"/>
  <c r="B349" i="5"/>
  <c r="AC348" i="5"/>
  <c r="AB348" i="5"/>
  <c r="AA348" i="5"/>
  <c r="U348" i="5"/>
  <c r="Y348" i="5" s="1"/>
  <c r="R348" i="5" a="1"/>
  <c r="R348" i="5" s="1"/>
  <c r="S348" i="5" s="1"/>
  <c r="B348" i="5"/>
  <c r="U347" i="5"/>
  <c r="R347" i="5" a="1"/>
  <c r="R347" i="5" s="1"/>
  <c r="S347" i="5" s="1"/>
  <c r="B347" i="5"/>
  <c r="Y346" i="5"/>
  <c r="X346" i="5"/>
  <c r="W346" i="5"/>
  <c r="V346" i="5"/>
  <c r="U346" i="5"/>
  <c r="AC346" i="5" s="1"/>
  <c r="R346" i="5" a="1"/>
  <c r="R346" i="5" s="1"/>
  <c r="S346" i="5" s="1"/>
  <c r="B346" i="5"/>
  <c r="AB345" i="5"/>
  <c r="Z345" i="5"/>
  <c r="Y345" i="5"/>
  <c r="X345" i="5"/>
  <c r="W345" i="5"/>
  <c r="U345" i="5"/>
  <c r="AA345" i="5" s="1"/>
  <c r="R345" i="5" a="1"/>
  <c r="R345" i="5" s="1"/>
  <c r="S345" i="5" s="1"/>
  <c r="B345" i="5"/>
  <c r="U344" i="5"/>
  <c r="AC344" i="5" s="1"/>
  <c r="S344" i="5"/>
  <c r="R344" i="5"/>
  <c r="R344" i="5" a="1"/>
  <c r="B344" i="5"/>
  <c r="AA343" i="5"/>
  <c r="Z343" i="5"/>
  <c r="Y343" i="5"/>
  <c r="V343" i="5"/>
  <c r="U343" i="5"/>
  <c r="W343" i="5" s="1"/>
  <c r="R343" i="5" a="1"/>
  <c r="R343" i="5" s="1"/>
  <c r="S343" i="5" s="1"/>
  <c r="B343" i="5"/>
  <c r="U342" i="5"/>
  <c r="R342" i="5" a="1"/>
  <c r="R342" i="5" s="1"/>
  <c r="S342" i="5" s="1"/>
  <c r="B342" i="5"/>
  <c r="U341" i="5"/>
  <c r="AC341" i="5" s="1"/>
  <c r="R341" i="5" a="1"/>
  <c r="R341" i="5" s="1"/>
  <c r="S341" i="5" s="1"/>
  <c r="B341" i="5"/>
  <c r="U340" i="5"/>
  <c r="R340" i="5" a="1"/>
  <c r="R340" i="5" s="1"/>
  <c r="S340" i="5" s="1"/>
  <c r="B340" i="5"/>
  <c r="U339" i="5"/>
  <c r="R339" i="5" a="1"/>
  <c r="R339" i="5" s="1"/>
  <c r="S339" i="5" s="1"/>
  <c r="B339" i="5"/>
  <c r="AD338" i="5"/>
  <c r="AB338" i="5"/>
  <c r="AA338" i="5"/>
  <c r="U338" i="5"/>
  <c r="R338" i="5" a="1"/>
  <c r="R338" i="5" s="1"/>
  <c r="S338" i="5" s="1"/>
  <c r="B338" i="5"/>
  <c r="AB337" i="5"/>
  <c r="U337" i="5"/>
  <c r="R337" i="5" a="1"/>
  <c r="R337" i="5" s="1"/>
  <c r="S337" i="5" s="1"/>
  <c r="B337" i="5"/>
  <c r="AD336" i="5"/>
  <c r="U336" i="5"/>
  <c r="AC336" i="5" s="1"/>
  <c r="R336" i="5" a="1"/>
  <c r="R336" i="5" s="1"/>
  <c r="S336" i="5" s="1"/>
  <c r="B336" i="5"/>
  <c r="AB335" i="5"/>
  <c r="AA335" i="5"/>
  <c r="Z335" i="5"/>
  <c r="Y335" i="5"/>
  <c r="U335" i="5"/>
  <c r="W335" i="5" s="1"/>
  <c r="R335" i="5" a="1"/>
  <c r="R335" i="5" s="1"/>
  <c r="S335" i="5" s="1"/>
  <c r="B335" i="5"/>
  <c r="AA334" i="5"/>
  <c r="U334" i="5"/>
  <c r="AB334" i="5" s="1"/>
  <c r="R334" i="5"/>
  <c r="S334" i="5" s="1"/>
  <c r="R334" i="5" a="1"/>
  <c r="B334" i="5"/>
  <c r="Z333" i="5"/>
  <c r="Y333" i="5"/>
  <c r="X333" i="5"/>
  <c r="V333" i="5"/>
  <c r="U333" i="5"/>
  <c r="AA333" i="5" s="1"/>
  <c r="R333" i="5" a="1"/>
  <c r="R333" i="5" s="1"/>
  <c r="S333" i="5" s="1"/>
  <c r="B333" i="5"/>
  <c r="AA332" i="5"/>
  <c r="Y332" i="5"/>
  <c r="X332" i="5"/>
  <c r="W332" i="5"/>
  <c r="U332" i="5"/>
  <c r="AB332" i="5" s="1"/>
  <c r="R332" i="5"/>
  <c r="S332" i="5" s="1"/>
  <c r="R332" i="5" a="1"/>
  <c r="B332" i="5"/>
  <c r="AD331" i="5"/>
  <c r="AC331" i="5"/>
  <c r="AB331" i="5"/>
  <c r="V331" i="5"/>
  <c r="U331" i="5"/>
  <c r="W331" i="5" s="1"/>
  <c r="R331" i="5" a="1"/>
  <c r="R331" i="5" s="1"/>
  <c r="S331" i="5" s="1"/>
  <c r="B331" i="5"/>
  <c r="AC330" i="5"/>
  <c r="U330" i="5"/>
  <c r="Z330" i="5" s="1"/>
  <c r="R330" i="5" a="1"/>
  <c r="R330" i="5" s="1"/>
  <c r="S330" i="5" s="1"/>
  <c r="B330" i="5"/>
  <c r="AA329" i="5"/>
  <c r="Z329" i="5"/>
  <c r="Y329" i="5"/>
  <c r="U329" i="5"/>
  <c r="AD329" i="5" s="1"/>
  <c r="R329" i="5" a="1"/>
  <c r="R329" i="5" s="1"/>
  <c r="S329" i="5" s="1"/>
  <c r="B329" i="5"/>
  <c r="AD328" i="5"/>
  <c r="AA328" i="5"/>
  <c r="Y328" i="5"/>
  <c r="V328" i="5"/>
  <c r="U328" i="5"/>
  <c r="R328" i="5" a="1"/>
  <c r="R328" i="5" s="1"/>
  <c r="S328" i="5" s="1"/>
  <c r="B328" i="5"/>
  <c r="U327" i="5"/>
  <c r="S327" i="5"/>
  <c r="R327" i="5" a="1"/>
  <c r="R327" i="5" s="1"/>
  <c r="B327" i="5"/>
  <c r="Z326" i="5"/>
  <c r="U326" i="5"/>
  <c r="AA326" i="5" s="1"/>
  <c r="R326" i="5" a="1"/>
  <c r="R326" i="5" s="1"/>
  <c r="S326" i="5" s="1"/>
  <c r="B326" i="5"/>
  <c r="AA325" i="5"/>
  <c r="Z325" i="5"/>
  <c r="X325" i="5"/>
  <c r="U325" i="5"/>
  <c r="AD325" i="5" s="1"/>
  <c r="R325" i="5" a="1"/>
  <c r="R325" i="5" s="1"/>
  <c r="S325" i="5" s="1"/>
  <c r="B325" i="5"/>
  <c r="AD324" i="5"/>
  <c r="AA324" i="5"/>
  <c r="Y324" i="5"/>
  <c r="U324" i="5"/>
  <c r="AB324" i="5" s="1"/>
  <c r="R324" i="5" a="1"/>
  <c r="R324" i="5" s="1"/>
  <c r="S324" i="5" s="1"/>
  <c r="B324" i="5"/>
  <c r="AD323" i="5"/>
  <c r="AB323" i="5"/>
  <c r="U323" i="5"/>
  <c r="W323" i="5" s="1"/>
  <c r="R323" i="5"/>
  <c r="S323" i="5" s="1"/>
  <c r="R323" i="5" a="1"/>
  <c r="B323" i="5"/>
  <c r="AC322" i="5"/>
  <c r="U322" i="5"/>
  <c r="AB322" i="5" s="1"/>
  <c r="R322" i="5" a="1"/>
  <c r="R322" i="5" s="1"/>
  <c r="S322" i="5" s="1"/>
  <c r="B322" i="5"/>
  <c r="Z321" i="5"/>
  <c r="Y321" i="5"/>
  <c r="X321" i="5"/>
  <c r="U321" i="5"/>
  <c r="R321" i="5" a="1"/>
  <c r="R321" i="5" s="1"/>
  <c r="S321" i="5" s="1"/>
  <c r="B321" i="5"/>
  <c r="AD320" i="5"/>
  <c r="AA320" i="5"/>
  <c r="Y320" i="5"/>
  <c r="X320" i="5"/>
  <c r="W320" i="5"/>
  <c r="V320" i="5"/>
  <c r="U320" i="5"/>
  <c r="AB320" i="5" s="1"/>
  <c r="R320" i="5" a="1"/>
  <c r="R320" i="5" s="1"/>
  <c r="S320" i="5" s="1"/>
  <c r="B320" i="5"/>
  <c r="U319" i="5"/>
  <c r="AB319" i="5" s="1"/>
  <c r="R319" i="5" a="1"/>
  <c r="R319" i="5" s="1"/>
  <c r="S319" i="5" s="1"/>
  <c r="B319" i="5"/>
  <c r="AC318" i="5"/>
  <c r="AB318" i="5"/>
  <c r="AA318" i="5"/>
  <c r="Z318" i="5"/>
  <c r="U318" i="5"/>
  <c r="R318" i="5" a="1"/>
  <c r="R318" i="5" s="1"/>
  <c r="S318" i="5" s="1"/>
  <c r="B318" i="5"/>
  <c r="Z317" i="5"/>
  <c r="U317" i="5"/>
  <c r="R317" i="5" a="1"/>
  <c r="R317" i="5" s="1"/>
  <c r="S317" i="5" s="1"/>
  <c r="B317" i="5"/>
  <c r="X316" i="5"/>
  <c r="V316" i="5"/>
  <c r="U316" i="5"/>
  <c r="W316" i="5" s="1"/>
  <c r="R316" i="5" a="1"/>
  <c r="R316" i="5" s="1"/>
  <c r="S316" i="5" s="1"/>
  <c r="B316" i="5"/>
  <c r="AC315" i="5"/>
  <c r="U315" i="5"/>
  <c r="S315" i="5"/>
  <c r="R315" i="5"/>
  <c r="R315" i="5" a="1"/>
  <c r="B315" i="5"/>
  <c r="U314" i="5"/>
  <c r="R314" i="5" a="1"/>
  <c r="R314" i="5" s="1"/>
  <c r="S314" i="5" s="1"/>
  <c r="B314" i="5"/>
  <c r="AA313" i="5"/>
  <c r="Z313" i="5"/>
  <c r="Y313" i="5"/>
  <c r="U313" i="5"/>
  <c r="AD313" i="5" s="1"/>
  <c r="R313" i="5" a="1"/>
  <c r="R313" i="5" s="1"/>
  <c r="S313" i="5" s="1"/>
  <c r="B313" i="5"/>
  <c r="AD312" i="5"/>
  <c r="Y312" i="5"/>
  <c r="X312" i="5"/>
  <c r="W312" i="5"/>
  <c r="U312" i="5"/>
  <c r="AB312" i="5" s="1"/>
  <c r="R312" i="5" a="1"/>
  <c r="R312" i="5" s="1"/>
  <c r="S312" i="5" s="1"/>
  <c r="B312" i="5"/>
  <c r="U311" i="5"/>
  <c r="V311" i="5" s="1"/>
  <c r="R311" i="5" a="1"/>
  <c r="R311" i="5" s="1"/>
  <c r="S311" i="5" s="1"/>
  <c r="B311" i="5"/>
  <c r="AA310" i="5"/>
  <c r="U310" i="5"/>
  <c r="AC310" i="5" s="1"/>
  <c r="R310" i="5" a="1"/>
  <c r="R310" i="5" s="1"/>
  <c r="S310" i="5" s="1"/>
  <c r="B310" i="5"/>
  <c r="Y309" i="5"/>
  <c r="X309" i="5"/>
  <c r="U309" i="5"/>
  <c r="R309" i="5" a="1"/>
  <c r="R309" i="5" s="1"/>
  <c r="S309" i="5" s="1"/>
  <c r="B309" i="5"/>
  <c r="U308" i="5"/>
  <c r="R308" i="5"/>
  <c r="S308" i="5" s="1"/>
  <c r="R308" i="5" a="1"/>
  <c r="B308" i="5"/>
  <c r="U307" i="5"/>
  <c r="R307" i="5" a="1"/>
  <c r="R307" i="5" s="1"/>
  <c r="S307" i="5" s="1"/>
  <c r="B307" i="5"/>
  <c r="U306" i="5"/>
  <c r="R306" i="5" a="1"/>
  <c r="R306" i="5" s="1"/>
  <c r="S306" i="5" s="1"/>
  <c r="B306" i="5"/>
  <c r="AA305" i="5"/>
  <c r="Z305" i="5"/>
  <c r="Y305" i="5"/>
  <c r="U305" i="5"/>
  <c r="AD305" i="5" s="1"/>
  <c r="R305" i="5" a="1"/>
  <c r="R305" i="5" s="1"/>
  <c r="S305" i="5" s="1"/>
  <c r="B305" i="5"/>
  <c r="AD304" i="5"/>
  <c r="AA304" i="5"/>
  <c r="Y304" i="5"/>
  <c r="X304" i="5"/>
  <c r="V304" i="5"/>
  <c r="U304" i="5"/>
  <c r="AB304" i="5" s="1"/>
  <c r="R304" i="5" a="1"/>
  <c r="R304" i="5" s="1"/>
  <c r="S304" i="5" s="1"/>
  <c r="B304" i="5"/>
  <c r="AD303" i="5"/>
  <c r="AC303" i="5"/>
  <c r="W303" i="5"/>
  <c r="V303" i="5"/>
  <c r="U303" i="5"/>
  <c r="AB303" i="5" s="1"/>
  <c r="R303" i="5"/>
  <c r="S303" i="5" s="1"/>
  <c r="R303" i="5" a="1"/>
  <c r="B303" i="5"/>
  <c r="U302" i="5"/>
  <c r="Z302" i="5" s="1"/>
  <c r="R302" i="5" a="1"/>
  <c r="R302" i="5" s="1"/>
  <c r="S302" i="5" s="1"/>
  <c r="B302" i="5"/>
  <c r="AA301" i="5"/>
  <c r="Z301" i="5"/>
  <c r="U301" i="5"/>
  <c r="AD301" i="5" s="1"/>
  <c r="R301" i="5" a="1"/>
  <c r="R301" i="5" s="1"/>
  <c r="S301" i="5" s="1"/>
  <c r="B301" i="5"/>
  <c r="AD300" i="5"/>
  <c r="Y300" i="5"/>
  <c r="X300" i="5"/>
  <c r="U300" i="5"/>
  <c r="AB300" i="5" s="1"/>
  <c r="R300" i="5" a="1"/>
  <c r="R300" i="5" s="1"/>
  <c r="S300" i="5" s="1"/>
  <c r="B300" i="5"/>
  <c r="AD299" i="5"/>
  <c r="U299" i="5"/>
  <c r="R299" i="5" a="1"/>
  <c r="R299" i="5" s="1"/>
  <c r="S299" i="5" s="1"/>
  <c r="B299" i="5"/>
  <c r="U298" i="5"/>
  <c r="Z298" i="5" s="1"/>
  <c r="R298" i="5" a="1"/>
  <c r="R298" i="5" s="1"/>
  <c r="S298" i="5" s="1"/>
  <c r="B298" i="5"/>
  <c r="X297" i="5"/>
  <c r="U297" i="5"/>
  <c r="R297" i="5" a="1"/>
  <c r="R297" i="5" s="1"/>
  <c r="S297" i="5" s="1"/>
  <c r="B297" i="5"/>
  <c r="U296" i="5"/>
  <c r="R296" i="5"/>
  <c r="S296" i="5" s="1"/>
  <c r="R296" i="5" a="1"/>
  <c r="B296" i="5"/>
  <c r="U295" i="5"/>
  <c r="R295" i="5" a="1"/>
  <c r="R295" i="5" s="1"/>
  <c r="S295" i="5" s="1"/>
  <c r="B295" i="5"/>
  <c r="Z294" i="5"/>
  <c r="U294" i="5"/>
  <c r="AB294" i="5" s="1"/>
  <c r="R294" i="5" a="1"/>
  <c r="R294" i="5" s="1"/>
  <c r="S294" i="5" s="1"/>
  <c r="B294" i="5"/>
  <c r="U293" i="5"/>
  <c r="AC293" i="5" s="1"/>
  <c r="R293" i="5" a="1"/>
  <c r="R293" i="5" s="1"/>
  <c r="S293" i="5" s="1"/>
  <c r="B293" i="5"/>
  <c r="AC292" i="5"/>
  <c r="U292" i="5"/>
  <c r="AD292" i="5" s="1"/>
  <c r="R292" i="5" a="1"/>
  <c r="R292" i="5" s="1"/>
  <c r="S292" i="5" s="1"/>
  <c r="B292" i="5"/>
  <c r="AA291" i="5"/>
  <c r="U291" i="5"/>
  <c r="S291" i="5"/>
  <c r="R291" i="5"/>
  <c r="R291" i="5" a="1"/>
  <c r="B291" i="5"/>
  <c r="U290" i="5"/>
  <c r="R290" i="5" a="1"/>
  <c r="R290" i="5" s="1"/>
  <c r="S290" i="5" s="1"/>
  <c r="B290" i="5"/>
  <c r="AA289" i="5"/>
  <c r="X289" i="5"/>
  <c r="U289" i="5"/>
  <c r="AC289" i="5" s="1"/>
  <c r="R289" i="5" a="1"/>
  <c r="R289" i="5" s="1"/>
  <c r="S289" i="5" s="1"/>
  <c r="B289" i="5"/>
  <c r="U288" i="5"/>
  <c r="R288" i="5"/>
  <c r="S288" i="5" s="1"/>
  <c r="R288" i="5" a="1"/>
  <c r="B288" i="5"/>
  <c r="U287" i="5"/>
  <c r="V287" i="5" s="1"/>
  <c r="R287" i="5" a="1"/>
  <c r="R287" i="5" s="1"/>
  <c r="S287" i="5" s="1"/>
  <c r="B287" i="5"/>
  <c r="AC286" i="5"/>
  <c r="AB286" i="5"/>
  <c r="W286" i="5"/>
  <c r="U286" i="5"/>
  <c r="Y286" i="5" s="1"/>
  <c r="R286" i="5" a="1"/>
  <c r="R286" i="5" s="1"/>
  <c r="S286" i="5" s="1"/>
  <c r="B286" i="5"/>
  <c r="U285" i="5"/>
  <c r="R285" i="5" a="1"/>
  <c r="R285" i="5" s="1"/>
  <c r="S285" i="5" s="1"/>
  <c r="B285" i="5"/>
  <c r="AC284" i="5"/>
  <c r="AA284" i="5"/>
  <c r="Y284" i="5"/>
  <c r="X284" i="5"/>
  <c r="U284" i="5"/>
  <c r="W284" i="5" s="1"/>
  <c r="R284" i="5" a="1"/>
  <c r="R284" i="5" s="1"/>
  <c r="S284" i="5" s="1"/>
  <c r="B284" i="5"/>
  <c r="AD283" i="5"/>
  <c r="AC283" i="5"/>
  <c r="U283" i="5"/>
  <c r="Y283" i="5" s="1"/>
  <c r="R283" i="5" a="1"/>
  <c r="R283" i="5" s="1"/>
  <c r="S283" i="5" s="1"/>
  <c r="B283" i="5"/>
  <c r="Y282" i="5"/>
  <c r="U282" i="5"/>
  <c r="W282" i="5" s="1"/>
  <c r="S282" i="5"/>
  <c r="R282" i="5" a="1"/>
  <c r="R282" i="5" s="1"/>
  <c r="B282" i="5"/>
  <c r="AA281" i="5"/>
  <c r="Z281" i="5"/>
  <c r="Y281" i="5"/>
  <c r="U281" i="5"/>
  <c r="AC281" i="5" s="1"/>
  <c r="R281" i="5" a="1"/>
  <c r="R281" i="5" s="1"/>
  <c r="S281" i="5" s="1"/>
  <c r="B281" i="5"/>
  <c r="U280" i="5"/>
  <c r="R280" i="5"/>
  <c r="S280" i="5" s="1"/>
  <c r="R280" i="5" a="1"/>
  <c r="B280" i="5"/>
  <c r="U279" i="5"/>
  <c r="Y279" i="5" s="1"/>
  <c r="R279" i="5"/>
  <c r="S279" i="5" s="1"/>
  <c r="R279" i="5" a="1"/>
  <c r="B279" i="5"/>
  <c r="AC278" i="5"/>
  <c r="AB278" i="5"/>
  <c r="AA278" i="5"/>
  <c r="U278" i="5"/>
  <c r="Y278" i="5" s="1"/>
  <c r="R278" i="5" a="1"/>
  <c r="R278" i="5" s="1"/>
  <c r="S278" i="5" s="1"/>
  <c r="B278" i="5"/>
  <c r="U277" i="5"/>
  <c r="AC277" i="5" s="1"/>
  <c r="R277" i="5" a="1"/>
  <c r="R277" i="5" s="1"/>
  <c r="S277" i="5" s="1"/>
  <c r="B277" i="5"/>
  <c r="AD276" i="5"/>
  <c r="AC276" i="5"/>
  <c r="AA276" i="5"/>
  <c r="Y276" i="5"/>
  <c r="X276" i="5"/>
  <c r="W276" i="5"/>
  <c r="V276" i="5"/>
  <c r="U276" i="5"/>
  <c r="R276" i="5" a="1"/>
  <c r="R276" i="5" s="1"/>
  <c r="S276" i="5" s="1"/>
  <c r="B276" i="5"/>
  <c r="AD275" i="5"/>
  <c r="AC275" i="5"/>
  <c r="AB275" i="5"/>
  <c r="AA275" i="5"/>
  <c r="U275" i="5"/>
  <c r="Y275" i="5" s="1"/>
  <c r="R275" i="5" a="1"/>
  <c r="R275" i="5" s="1"/>
  <c r="S275" i="5" s="1"/>
  <c r="B275" i="5"/>
  <c r="U274" i="5"/>
  <c r="R274" i="5" a="1"/>
  <c r="R274" i="5" s="1"/>
  <c r="S274" i="5" s="1"/>
  <c r="B274" i="5"/>
  <c r="U273" i="5"/>
  <c r="R273" i="5" a="1"/>
  <c r="R273" i="5" s="1"/>
  <c r="S273" i="5" s="1"/>
  <c r="B273" i="5"/>
  <c r="AD272" i="5"/>
  <c r="U272" i="5"/>
  <c r="AC272" i="5" s="1"/>
  <c r="R272" i="5" a="1"/>
  <c r="R272" i="5" s="1"/>
  <c r="S272" i="5" s="1"/>
  <c r="B272" i="5"/>
  <c r="V271" i="5"/>
  <c r="U271" i="5"/>
  <c r="R271" i="5" a="1"/>
  <c r="R271" i="5" s="1"/>
  <c r="S271" i="5" s="1"/>
  <c r="B271" i="5"/>
  <c r="AC270" i="5"/>
  <c r="AB270" i="5"/>
  <c r="AA270" i="5"/>
  <c r="Z270" i="5"/>
  <c r="W270" i="5"/>
  <c r="U270" i="5"/>
  <c r="Y270" i="5" s="1"/>
  <c r="R270" i="5" a="1"/>
  <c r="R270" i="5" s="1"/>
  <c r="S270" i="5" s="1"/>
  <c r="B270" i="5"/>
  <c r="W269" i="5"/>
  <c r="U269" i="5"/>
  <c r="AC269" i="5" s="1"/>
  <c r="R269" i="5" a="1"/>
  <c r="R269" i="5" s="1"/>
  <c r="S269" i="5" s="1"/>
  <c r="B269" i="5"/>
  <c r="X268" i="5"/>
  <c r="W268" i="5"/>
  <c r="V268" i="5"/>
  <c r="U268" i="5"/>
  <c r="R268" i="5" a="1"/>
  <c r="R268" i="5" s="1"/>
  <c r="S268" i="5" s="1"/>
  <c r="B268" i="5"/>
  <c r="U267" i="5"/>
  <c r="R267" i="5" a="1"/>
  <c r="R267" i="5" s="1"/>
  <c r="S267" i="5" s="1"/>
  <c r="B267" i="5"/>
  <c r="U266" i="5"/>
  <c r="Y266" i="5" s="1"/>
  <c r="R266" i="5" a="1"/>
  <c r="R266" i="5" s="1"/>
  <c r="S266" i="5" s="1"/>
  <c r="B266" i="5"/>
  <c r="AA265" i="5"/>
  <c r="U265" i="5"/>
  <c r="AC265" i="5" s="1"/>
  <c r="R265" i="5" a="1"/>
  <c r="R265" i="5" s="1"/>
  <c r="S265" i="5" s="1"/>
  <c r="B265" i="5"/>
  <c r="AD264" i="5"/>
  <c r="AC264" i="5"/>
  <c r="U264" i="5"/>
  <c r="AA264" i="5" s="1"/>
  <c r="R264" i="5" a="1"/>
  <c r="R264" i="5" s="1"/>
  <c r="S264" i="5" s="1"/>
  <c r="B264" i="5"/>
  <c r="Y263" i="5"/>
  <c r="W263" i="5"/>
  <c r="U263" i="5"/>
  <c r="V263" i="5" s="1"/>
  <c r="R263" i="5" a="1"/>
  <c r="R263" i="5" s="1"/>
  <c r="S263" i="5" s="1"/>
  <c r="B263" i="5"/>
  <c r="AC262" i="5"/>
  <c r="AB262" i="5"/>
  <c r="AA262" i="5"/>
  <c r="Z262" i="5"/>
  <c r="W262" i="5"/>
  <c r="U262" i="5"/>
  <c r="Y262" i="5" s="1"/>
  <c r="R262" i="5" a="1"/>
  <c r="R262" i="5" s="1"/>
  <c r="S262" i="5" s="1"/>
  <c r="B262" i="5"/>
  <c r="U261" i="5"/>
  <c r="AC261" i="5" s="1"/>
  <c r="R261" i="5"/>
  <c r="S261" i="5" s="1"/>
  <c r="R261" i="5" a="1"/>
  <c r="B261" i="5"/>
  <c r="AD260" i="5"/>
  <c r="W260" i="5"/>
  <c r="U260" i="5"/>
  <c r="R260" i="5"/>
  <c r="S260" i="5" s="1"/>
  <c r="R260" i="5" a="1"/>
  <c r="B260" i="5"/>
  <c r="U259" i="5"/>
  <c r="R259" i="5" a="1"/>
  <c r="R259" i="5" s="1"/>
  <c r="S259" i="5" s="1"/>
  <c r="B259" i="5"/>
  <c r="W258" i="5"/>
  <c r="U258" i="5"/>
  <c r="R258" i="5" a="1"/>
  <c r="R258" i="5" s="1"/>
  <c r="S258" i="5" s="1"/>
  <c r="B258" i="5"/>
  <c r="W257" i="5"/>
  <c r="U257" i="5"/>
  <c r="R257" i="5" a="1"/>
  <c r="R257" i="5" s="1"/>
  <c r="S257" i="5" s="1"/>
  <c r="B257" i="5"/>
  <c r="U256" i="5"/>
  <c r="R256" i="5" a="1"/>
  <c r="R256" i="5" s="1"/>
  <c r="S256" i="5" s="1"/>
  <c r="B256" i="5"/>
  <c r="U255" i="5"/>
  <c r="S255" i="5"/>
  <c r="R255" i="5"/>
  <c r="R255" i="5" a="1"/>
  <c r="B255" i="5"/>
  <c r="U254" i="5"/>
  <c r="R254" i="5" a="1"/>
  <c r="R254" i="5" s="1"/>
  <c r="S254" i="5" s="1"/>
  <c r="B254" i="5"/>
  <c r="U253" i="5"/>
  <c r="R253" i="5" a="1"/>
  <c r="R253" i="5" s="1"/>
  <c r="S253" i="5" s="1"/>
  <c r="B253" i="5"/>
  <c r="U252" i="5"/>
  <c r="R252" i="5" a="1"/>
  <c r="R252" i="5" s="1"/>
  <c r="S252" i="5" s="1"/>
  <c r="B252" i="5"/>
  <c r="AC251" i="5"/>
  <c r="AB251" i="5"/>
  <c r="AA251" i="5"/>
  <c r="Y251" i="5"/>
  <c r="X251" i="5"/>
  <c r="W251" i="5"/>
  <c r="V251" i="5"/>
  <c r="U251" i="5"/>
  <c r="Z251" i="5" s="1"/>
  <c r="R251" i="5" a="1"/>
  <c r="R251" i="5" s="1"/>
  <c r="S251" i="5" s="1"/>
  <c r="B251" i="5"/>
  <c r="AD250" i="5"/>
  <c r="AC250" i="5"/>
  <c r="AB250" i="5"/>
  <c r="U250" i="5"/>
  <c r="V250" i="5" s="1"/>
  <c r="R250" i="5" a="1"/>
  <c r="R250" i="5" s="1"/>
  <c r="S250" i="5" s="1"/>
  <c r="B250" i="5"/>
  <c r="AA249" i="5"/>
  <c r="Z249" i="5"/>
  <c r="Y249" i="5"/>
  <c r="U249" i="5"/>
  <c r="AC249" i="5" s="1"/>
  <c r="R249" i="5" a="1"/>
  <c r="R249" i="5" s="1"/>
  <c r="S249" i="5" s="1"/>
  <c r="B249" i="5"/>
  <c r="AD248" i="5"/>
  <c r="AC248" i="5"/>
  <c r="W248" i="5"/>
  <c r="V248" i="5"/>
  <c r="U248" i="5"/>
  <c r="R248" i="5"/>
  <c r="S248" i="5" s="1"/>
  <c r="R248" i="5" a="1"/>
  <c r="B248" i="5"/>
  <c r="AC247" i="5"/>
  <c r="AB247" i="5"/>
  <c r="AA247" i="5"/>
  <c r="Y247" i="5"/>
  <c r="V247" i="5"/>
  <c r="U247" i="5"/>
  <c r="Z247" i="5" s="1"/>
  <c r="R247" i="5" a="1"/>
  <c r="R247" i="5" s="1"/>
  <c r="S247" i="5" s="1"/>
  <c r="B247" i="5"/>
  <c r="AD246" i="5"/>
  <c r="Y246" i="5"/>
  <c r="U246" i="5"/>
  <c r="W246" i="5" s="1"/>
  <c r="R246" i="5" a="1"/>
  <c r="R246" i="5" s="1"/>
  <c r="S246" i="5" s="1"/>
  <c r="B246" i="5"/>
  <c r="AC245" i="5"/>
  <c r="AB245" i="5"/>
  <c r="AA245" i="5"/>
  <c r="X245" i="5"/>
  <c r="U245" i="5"/>
  <c r="Y245" i="5" s="1"/>
  <c r="R245" i="5" a="1"/>
  <c r="R245" i="5" s="1"/>
  <c r="S245" i="5" s="1"/>
  <c r="B245" i="5"/>
  <c r="AA244" i="5"/>
  <c r="Z244" i="5"/>
  <c r="U244" i="5"/>
  <c r="AC244" i="5" s="1"/>
  <c r="R244" i="5" a="1"/>
  <c r="R244" i="5" s="1"/>
  <c r="S244" i="5" s="1"/>
  <c r="B244" i="5"/>
  <c r="U243" i="5"/>
  <c r="R243" i="5" a="1"/>
  <c r="R243" i="5" s="1"/>
  <c r="S243" i="5" s="1"/>
  <c r="B243" i="5"/>
  <c r="AA242" i="5"/>
  <c r="Z242" i="5"/>
  <c r="Y242" i="5"/>
  <c r="U242" i="5"/>
  <c r="X242" i="5" s="1"/>
  <c r="R242" i="5" a="1"/>
  <c r="R242" i="5" s="1"/>
  <c r="S242" i="5" s="1"/>
  <c r="B242" i="5"/>
  <c r="U241" i="5"/>
  <c r="S241" i="5"/>
  <c r="R241" i="5"/>
  <c r="R241" i="5" a="1"/>
  <c r="B241" i="5"/>
  <c r="AC240" i="5"/>
  <c r="AA240" i="5"/>
  <c r="Z240" i="5"/>
  <c r="Y240" i="5"/>
  <c r="X240" i="5"/>
  <c r="V240" i="5"/>
  <c r="U240" i="5"/>
  <c r="AB240" i="5" s="1"/>
  <c r="R240" i="5" a="1"/>
  <c r="R240" i="5" s="1"/>
  <c r="S240" i="5" s="1"/>
  <c r="B240" i="5"/>
  <c r="AC239" i="5"/>
  <c r="V239" i="5"/>
  <c r="U239" i="5"/>
  <c r="AD239" i="5" s="1"/>
  <c r="R239" i="5"/>
  <c r="S239" i="5" s="1"/>
  <c r="R239" i="5" a="1"/>
  <c r="B239" i="5"/>
  <c r="AC238" i="5"/>
  <c r="AB238" i="5"/>
  <c r="AA238" i="5"/>
  <c r="Z238" i="5"/>
  <c r="U238" i="5"/>
  <c r="X238" i="5" s="1"/>
  <c r="R238" i="5" a="1"/>
  <c r="R238" i="5" s="1"/>
  <c r="S238" i="5" s="1"/>
  <c r="B238" i="5"/>
  <c r="X237" i="5"/>
  <c r="U237" i="5"/>
  <c r="Y237" i="5" s="1"/>
  <c r="R237" i="5"/>
  <c r="S237" i="5" s="1"/>
  <c r="R237" i="5" a="1"/>
  <c r="B237" i="5"/>
  <c r="U236" i="5"/>
  <c r="R236" i="5"/>
  <c r="S236" i="5" s="1"/>
  <c r="R236" i="5" a="1"/>
  <c r="B236" i="5"/>
  <c r="AA235" i="5"/>
  <c r="Y235" i="5"/>
  <c r="X235" i="5"/>
  <c r="W235" i="5"/>
  <c r="U235" i="5"/>
  <c r="Z235" i="5" s="1"/>
  <c r="R235" i="5" a="1"/>
  <c r="R235" i="5" s="1"/>
  <c r="S235" i="5" s="1"/>
  <c r="B235" i="5"/>
  <c r="U234" i="5"/>
  <c r="R234" i="5"/>
  <c r="S234" i="5" s="1"/>
  <c r="R234" i="5" a="1"/>
  <c r="B234" i="5"/>
  <c r="U233" i="5"/>
  <c r="R233" i="5" a="1"/>
  <c r="R233" i="5" s="1"/>
  <c r="S233" i="5" s="1"/>
  <c r="B233" i="5"/>
  <c r="U232" i="5"/>
  <c r="V232" i="5" s="1"/>
  <c r="R232" i="5" a="1"/>
  <c r="R232" i="5" s="1"/>
  <c r="S232" i="5" s="1"/>
  <c r="B232" i="5"/>
  <c r="AC231" i="5"/>
  <c r="AB231" i="5"/>
  <c r="AA231" i="5"/>
  <c r="X231" i="5"/>
  <c r="U231" i="5"/>
  <c r="Z231" i="5" s="1"/>
  <c r="R231" i="5"/>
  <c r="S231" i="5" s="1"/>
  <c r="R231" i="5" a="1"/>
  <c r="B231" i="5"/>
  <c r="AD230" i="5"/>
  <c r="X230" i="5"/>
  <c r="W230" i="5"/>
  <c r="V230" i="5"/>
  <c r="U230" i="5"/>
  <c r="R230" i="5" a="1"/>
  <c r="R230" i="5" s="1"/>
  <c r="S230" i="5" s="1"/>
  <c r="B230" i="5"/>
  <c r="U229" i="5"/>
  <c r="S229" i="5"/>
  <c r="R229" i="5" a="1"/>
  <c r="R229" i="5" s="1"/>
  <c r="B229" i="5"/>
  <c r="Z228" i="5"/>
  <c r="U228" i="5"/>
  <c r="R228" i="5"/>
  <c r="S228" i="5" s="1"/>
  <c r="R228" i="5" a="1"/>
  <c r="B228" i="5"/>
  <c r="AD227" i="5"/>
  <c r="AB227" i="5"/>
  <c r="AA227" i="5"/>
  <c r="Z227" i="5"/>
  <c r="Y227" i="5"/>
  <c r="X227" i="5"/>
  <c r="V227" i="5"/>
  <c r="U227" i="5"/>
  <c r="AC227" i="5" s="1"/>
  <c r="R227" i="5"/>
  <c r="S227" i="5" s="1"/>
  <c r="R227" i="5" a="1"/>
  <c r="B227" i="5"/>
  <c r="AD226" i="5"/>
  <c r="U226" i="5"/>
  <c r="R226" i="5" a="1"/>
  <c r="R226" i="5" s="1"/>
  <c r="S226" i="5" s="1"/>
  <c r="B226" i="5"/>
  <c r="AD225" i="5"/>
  <c r="AB225" i="5"/>
  <c r="U225" i="5"/>
  <c r="AC225" i="5" s="1"/>
  <c r="R225" i="5" a="1"/>
  <c r="R225" i="5" s="1"/>
  <c r="S225" i="5" s="1"/>
  <c r="B225" i="5"/>
  <c r="AC224" i="5"/>
  <c r="AB224" i="5"/>
  <c r="U224" i="5"/>
  <c r="Z224" i="5" s="1"/>
  <c r="R224" i="5" a="1"/>
  <c r="R224" i="5" s="1"/>
  <c r="S224" i="5" s="1"/>
  <c r="B224" i="5"/>
  <c r="AD223" i="5"/>
  <c r="AB223" i="5"/>
  <c r="AA223" i="5"/>
  <c r="Z223" i="5"/>
  <c r="X223" i="5"/>
  <c r="U223" i="5"/>
  <c r="AC223" i="5" s="1"/>
  <c r="R223" i="5" a="1"/>
  <c r="R223" i="5" s="1"/>
  <c r="S223" i="5" s="1"/>
  <c r="B223" i="5"/>
  <c r="AD222" i="5"/>
  <c r="AA222" i="5"/>
  <c r="X222" i="5"/>
  <c r="W222" i="5"/>
  <c r="V222" i="5"/>
  <c r="U222" i="5"/>
  <c r="R222" i="5" a="1"/>
  <c r="R222" i="5" s="1"/>
  <c r="S222" i="5" s="1"/>
  <c r="B222" i="5"/>
  <c r="U221" i="5"/>
  <c r="R221" i="5" a="1"/>
  <c r="R221" i="5" s="1"/>
  <c r="S221" i="5" s="1"/>
  <c r="B221" i="5"/>
  <c r="U220" i="5"/>
  <c r="R220" i="5" a="1"/>
  <c r="R220" i="5" s="1"/>
  <c r="S220" i="5" s="1"/>
  <c r="B220" i="5"/>
  <c r="AD219" i="5"/>
  <c r="AA219" i="5"/>
  <c r="X219" i="5"/>
  <c r="V219" i="5"/>
  <c r="U219" i="5"/>
  <c r="R219" i="5"/>
  <c r="S219" i="5" s="1"/>
  <c r="R219" i="5" a="1"/>
  <c r="B219" i="5"/>
  <c r="AB218" i="5"/>
  <c r="AA218" i="5"/>
  <c r="Z218" i="5"/>
  <c r="Y218" i="5"/>
  <c r="X218" i="5"/>
  <c r="V218" i="5"/>
  <c r="U218" i="5"/>
  <c r="AC218" i="5" s="1"/>
  <c r="R218" i="5" a="1"/>
  <c r="R218" i="5" s="1"/>
  <c r="S218" i="5" s="1"/>
  <c r="B218" i="5"/>
  <c r="AD217" i="5"/>
  <c r="AC217" i="5"/>
  <c r="V217" i="5"/>
  <c r="U217" i="5"/>
  <c r="AB217" i="5" s="1"/>
  <c r="R217" i="5" a="1"/>
  <c r="R217" i="5" s="1"/>
  <c r="S217" i="5" s="1"/>
  <c r="B217" i="5"/>
  <c r="U216" i="5"/>
  <c r="R216" i="5" a="1"/>
  <c r="R216" i="5" s="1"/>
  <c r="S216" i="5" s="1"/>
  <c r="B216" i="5"/>
  <c r="AD215" i="5"/>
  <c r="AA215" i="5"/>
  <c r="V215" i="5"/>
  <c r="U215" i="5"/>
  <c r="X215" i="5" s="1"/>
  <c r="R215" i="5"/>
  <c r="S215" i="5" s="1"/>
  <c r="R215" i="5" a="1"/>
  <c r="B215" i="5"/>
  <c r="AB214" i="5"/>
  <c r="AA214" i="5"/>
  <c r="Z214" i="5"/>
  <c r="Y214" i="5"/>
  <c r="X214" i="5"/>
  <c r="V214" i="5"/>
  <c r="U214" i="5"/>
  <c r="AC214" i="5" s="1"/>
  <c r="R214" i="5" a="1"/>
  <c r="R214" i="5" s="1"/>
  <c r="S214" i="5" s="1"/>
  <c r="B214" i="5"/>
  <c r="U213" i="5"/>
  <c r="R213" i="5" a="1"/>
  <c r="R213" i="5" s="1"/>
  <c r="S213" i="5" s="1"/>
  <c r="B213" i="5"/>
  <c r="U212" i="5"/>
  <c r="AB212" i="5" s="1"/>
  <c r="R212" i="5" a="1"/>
  <c r="R212" i="5" s="1"/>
  <c r="S212" i="5" s="1"/>
  <c r="B212" i="5"/>
  <c r="AD211" i="5"/>
  <c r="Z211" i="5"/>
  <c r="U211" i="5"/>
  <c r="AB211" i="5" s="1"/>
  <c r="R211" i="5" a="1"/>
  <c r="R211" i="5" s="1"/>
  <c r="S211" i="5" s="1"/>
  <c r="B211" i="5"/>
  <c r="AB210" i="5"/>
  <c r="AA210" i="5"/>
  <c r="Z210" i="5"/>
  <c r="Y210" i="5"/>
  <c r="X210" i="5"/>
  <c r="W210" i="5"/>
  <c r="V210" i="5"/>
  <c r="U210" i="5"/>
  <c r="AC210" i="5" s="1"/>
  <c r="R210" i="5" a="1"/>
  <c r="R210" i="5" s="1"/>
  <c r="S210" i="5" s="1"/>
  <c r="B210" i="5"/>
  <c r="U209" i="5"/>
  <c r="S209" i="5"/>
  <c r="R209" i="5" a="1"/>
  <c r="R209" i="5" s="1"/>
  <c r="B209" i="5"/>
  <c r="AB208" i="5"/>
  <c r="U208" i="5"/>
  <c r="R208" i="5" a="1"/>
  <c r="R208" i="5" s="1"/>
  <c r="S208" i="5" s="1"/>
  <c r="B208" i="5"/>
  <c r="U207" i="5"/>
  <c r="R207" i="5" a="1"/>
  <c r="R207" i="5" s="1"/>
  <c r="S207" i="5" s="1"/>
  <c r="B207" i="5"/>
  <c r="AD206" i="5"/>
  <c r="W206" i="5"/>
  <c r="U206" i="5"/>
  <c r="R206" i="5" a="1"/>
  <c r="R206" i="5" s="1"/>
  <c r="S206" i="5" s="1"/>
  <c r="B206" i="5"/>
  <c r="U205" i="5"/>
  <c r="S205" i="5"/>
  <c r="R205" i="5" a="1"/>
  <c r="R205" i="5" s="1"/>
  <c r="B205" i="5"/>
  <c r="AC204" i="5"/>
  <c r="AB204" i="5"/>
  <c r="Z204" i="5"/>
  <c r="U204" i="5"/>
  <c r="AA204" i="5" s="1"/>
  <c r="R204" i="5" a="1"/>
  <c r="R204" i="5" s="1"/>
  <c r="S204" i="5" s="1"/>
  <c r="B204" i="5"/>
  <c r="AD203" i="5"/>
  <c r="AB203" i="5"/>
  <c r="Z203" i="5"/>
  <c r="U203" i="5"/>
  <c r="AA203" i="5" s="1"/>
  <c r="R203" i="5" a="1"/>
  <c r="R203" i="5" s="1"/>
  <c r="S203" i="5" s="1"/>
  <c r="B203" i="5"/>
  <c r="AB202" i="5"/>
  <c r="AA202" i="5"/>
  <c r="Z202" i="5"/>
  <c r="Y202" i="5"/>
  <c r="X202" i="5"/>
  <c r="W202" i="5"/>
  <c r="V202" i="5"/>
  <c r="U202" i="5"/>
  <c r="AC202" i="5" s="1"/>
  <c r="R202" i="5" a="1"/>
  <c r="R202" i="5" s="1"/>
  <c r="S202" i="5" s="1"/>
  <c r="B202" i="5"/>
  <c r="U201" i="5"/>
  <c r="R201" i="5" a="1"/>
  <c r="R201" i="5" s="1"/>
  <c r="S201" i="5" s="1"/>
  <c r="B201" i="5"/>
  <c r="AA200" i="5"/>
  <c r="Z200" i="5"/>
  <c r="V200" i="5"/>
  <c r="U200" i="5"/>
  <c r="X200" i="5" s="1"/>
  <c r="R200" i="5" a="1"/>
  <c r="R200" i="5" s="1"/>
  <c r="S200" i="5" s="1"/>
  <c r="B200" i="5"/>
  <c r="U199" i="5"/>
  <c r="R199" i="5" a="1"/>
  <c r="R199" i="5" s="1"/>
  <c r="S199" i="5" s="1"/>
  <c r="B199" i="5"/>
  <c r="AA198" i="5"/>
  <c r="Z198" i="5"/>
  <c r="Y198" i="5"/>
  <c r="W198" i="5"/>
  <c r="U198" i="5"/>
  <c r="AD198" i="5" s="1"/>
  <c r="R198" i="5" a="1"/>
  <c r="R198" i="5" s="1"/>
  <c r="S198" i="5" s="1"/>
  <c r="B198" i="5"/>
  <c r="AD197" i="5"/>
  <c r="AC197" i="5"/>
  <c r="U197" i="5"/>
  <c r="AB197" i="5" s="1"/>
  <c r="R197" i="5" a="1"/>
  <c r="R197" i="5" s="1"/>
  <c r="S197" i="5" s="1"/>
  <c r="B197" i="5"/>
  <c r="U196" i="5"/>
  <c r="R196" i="5" a="1"/>
  <c r="R196" i="5" s="1"/>
  <c r="S196" i="5" s="1"/>
  <c r="B196" i="5"/>
  <c r="AB195" i="5"/>
  <c r="V195" i="5"/>
  <c r="U195" i="5"/>
  <c r="R195" i="5"/>
  <c r="S195" i="5" s="1"/>
  <c r="R195" i="5" a="1"/>
  <c r="B195" i="5"/>
  <c r="AB194" i="5"/>
  <c r="AA194" i="5"/>
  <c r="Z194" i="5"/>
  <c r="Y194" i="5"/>
  <c r="X194" i="5"/>
  <c r="W194" i="5"/>
  <c r="V194" i="5"/>
  <c r="U194" i="5"/>
  <c r="AC194" i="5" s="1"/>
  <c r="R194" i="5" a="1"/>
  <c r="R194" i="5" s="1"/>
  <c r="S194" i="5" s="1"/>
  <c r="B194" i="5"/>
  <c r="AD193" i="5"/>
  <c r="AC193" i="5"/>
  <c r="AB193" i="5"/>
  <c r="Z193" i="5"/>
  <c r="U193" i="5"/>
  <c r="X193" i="5" s="1"/>
  <c r="R193" i="5" a="1"/>
  <c r="R193" i="5" s="1"/>
  <c r="S193" i="5" s="1"/>
  <c r="B193" i="5"/>
  <c r="U192" i="5"/>
  <c r="R192" i="5" a="1"/>
  <c r="R192" i="5" s="1"/>
  <c r="S192" i="5" s="1"/>
  <c r="B192" i="5"/>
  <c r="U191" i="5"/>
  <c r="R191" i="5"/>
  <c r="S191" i="5" s="1"/>
  <c r="R191" i="5" a="1"/>
  <c r="B191" i="5"/>
  <c r="Z190" i="5"/>
  <c r="Y190" i="5"/>
  <c r="X190" i="5"/>
  <c r="V190" i="5"/>
  <c r="U190" i="5"/>
  <c r="AC190" i="5" s="1"/>
  <c r="R190" i="5" a="1"/>
  <c r="R190" i="5" s="1"/>
  <c r="S190" i="5" s="1"/>
  <c r="B190" i="5"/>
  <c r="AD189" i="5"/>
  <c r="AC189" i="5"/>
  <c r="W189" i="5"/>
  <c r="U189" i="5"/>
  <c r="V189" i="5" s="1"/>
  <c r="S189" i="5"/>
  <c r="R189" i="5" a="1"/>
  <c r="R189" i="5" s="1"/>
  <c r="B189" i="5"/>
  <c r="AB188" i="5"/>
  <c r="AA188" i="5"/>
  <c r="Z188" i="5"/>
  <c r="X188" i="5"/>
  <c r="U188" i="5"/>
  <c r="Y188" i="5" s="1"/>
  <c r="R188" i="5" a="1"/>
  <c r="R188" i="5" s="1"/>
  <c r="S188" i="5" s="1"/>
  <c r="B188" i="5"/>
  <c r="X187" i="5"/>
  <c r="U187" i="5"/>
  <c r="R187" i="5" a="1"/>
  <c r="R187" i="5" s="1"/>
  <c r="S187" i="5" s="1"/>
  <c r="B187" i="5"/>
  <c r="AD186" i="5"/>
  <c r="Y186" i="5"/>
  <c r="X186" i="5"/>
  <c r="U186" i="5"/>
  <c r="R186" i="5" a="1"/>
  <c r="R186" i="5" s="1"/>
  <c r="S186" i="5" s="1"/>
  <c r="B186" i="5"/>
  <c r="AB185" i="5"/>
  <c r="Z185" i="5"/>
  <c r="Y185" i="5"/>
  <c r="W185" i="5"/>
  <c r="V185" i="5"/>
  <c r="U185" i="5"/>
  <c r="AA185" i="5" s="1"/>
  <c r="R185" i="5" a="1"/>
  <c r="R185" i="5" s="1"/>
  <c r="S185" i="5" s="1"/>
  <c r="B185" i="5"/>
  <c r="U184" i="5"/>
  <c r="R184" i="5"/>
  <c r="S184" i="5" s="1"/>
  <c r="R184" i="5" a="1"/>
  <c r="B184" i="5"/>
  <c r="U183" i="5"/>
  <c r="R183" i="5"/>
  <c r="S183" i="5" s="1"/>
  <c r="R183" i="5" a="1"/>
  <c r="B183" i="5"/>
  <c r="Z182" i="5"/>
  <c r="Y182" i="5"/>
  <c r="X182" i="5"/>
  <c r="V182" i="5"/>
  <c r="U182" i="5"/>
  <c r="AC182" i="5" s="1"/>
  <c r="R182" i="5" a="1"/>
  <c r="R182" i="5" s="1"/>
  <c r="S182" i="5" s="1"/>
  <c r="B182" i="5"/>
  <c r="AD181" i="5"/>
  <c r="U181" i="5"/>
  <c r="AC181" i="5" s="1"/>
  <c r="R181" i="5" a="1"/>
  <c r="R181" i="5" s="1"/>
  <c r="S181" i="5" s="1"/>
  <c r="B181" i="5"/>
  <c r="U180" i="5"/>
  <c r="R180" i="5" a="1"/>
  <c r="R180" i="5" s="1"/>
  <c r="S180" i="5" s="1"/>
  <c r="B180" i="5"/>
  <c r="AC179" i="5"/>
  <c r="U179" i="5"/>
  <c r="AB179" i="5" s="1"/>
  <c r="R179" i="5" a="1"/>
  <c r="R179" i="5" s="1"/>
  <c r="S179" i="5" s="1"/>
  <c r="B179" i="5"/>
  <c r="U178" i="5"/>
  <c r="R178" i="5" a="1"/>
  <c r="R178" i="5" s="1"/>
  <c r="S178" i="5" s="1"/>
  <c r="B178" i="5"/>
  <c r="U177" i="5"/>
  <c r="S177" i="5"/>
  <c r="R177" i="5" a="1"/>
  <c r="R177" i="5" s="1"/>
  <c r="B177" i="5"/>
  <c r="AC176" i="5"/>
  <c r="AB176" i="5"/>
  <c r="Z176" i="5"/>
  <c r="U176" i="5"/>
  <c r="Y176" i="5" s="1"/>
  <c r="R176" i="5"/>
  <c r="S176" i="5" s="1"/>
  <c r="R176" i="5" a="1"/>
  <c r="B176" i="5"/>
  <c r="Z175" i="5"/>
  <c r="Y175" i="5"/>
  <c r="V175" i="5"/>
  <c r="U175" i="5"/>
  <c r="W175" i="5" s="1"/>
  <c r="R175" i="5" a="1"/>
  <c r="R175" i="5" s="1"/>
  <c r="S175" i="5" s="1"/>
  <c r="B175" i="5"/>
  <c r="AD174" i="5"/>
  <c r="AC174" i="5"/>
  <c r="AB174" i="5"/>
  <c r="V174" i="5"/>
  <c r="U174" i="5"/>
  <c r="W174" i="5" s="1"/>
  <c r="R174" i="5" a="1"/>
  <c r="R174" i="5" s="1"/>
  <c r="S174" i="5" s="1"/>
  <c r="B174" i="5"/>
  <c r="AC173" i="5"/>
  <c r="AA173" i="5"/>
  <c r="U173" i="5"/>
  <c r="Z173" i="5" s="1"/>
  <c r="R173" i="5" a="1"/>
  <c r="R173" i="5" s="1"/>
  <c r="S173" i="5" s="1"/>
  <c r="B173" i="5"/>
  <c r="AA172" i="5"/>
  <c r="Z172" i="5"/>
  <c r="Y172" i="5"/>
  <c r="U172" i="5"/>
  <c r="R172" i="5" a="1"/>
  <c r="R172" i="5" s="1"/>
  <c r="S172" i="5" s="1"/>
  <c r="B172" i="5"/>
  <c r="W171" i="5"/>
  <c r="U171" i="5"/>
  <c r="R171" i="5"/>
  <c r="S171" i="5" s="1"/>
  <c r="R171" i="5" a="1"/>
  <c r="B171" i="5"/>
  <c r="AD170" i="5"/>
  <c r="U170" i="5"/>
  <c r="AC170" i="5" s="1"/>
  <c r="R170" i="5" a="1"/>
  <c r="R170" i="5" s="1"/>
  <c r="S170" i="5" s="1"/>
  <c r="B170" i="5"/>
  <c r="Z169" i="5"/>
  <c r="U169" i="5"/>
  <c r="R169" i="5" a="1"/>
  <c r="R169" i="5" s="1"/>
  <c r="S169" i="5" s="1"/>
  <c r="B169" i="5"/>
  <c r="Z168" i="5"/>
  <c r="Y168" i="5"/>
  <c r="X168" i="5"/>
  <c r="U168" i="5"/>
  <c r="AD168" i="5" s="1"/>
  <c r="R168" i="5"/>
  <c r="S168" i="5" s="1"/>
  <c r="R168" i="5" a="1"/>
  <c r="B168" i="5"/>
  <c r="U167" i="5"/>
  <c r="R167" i="5"/>
  <c r="S167" i="5" s="1"/>
  <c r="R167" i="5" a="1"/>
  <c r="B167" i="5"/>
  <c r="AD166" i="5"/>
  <c r="U166" i="5"/>
  <c r="R166" i="5" a="1"/>
  <c r="R166" i="5" s="1"/>
  <c r="S166" i="5" s="1"/>
  <c r="B166" i="5"/>
  <c r="AA165" i="5"/>
  <c r="U165" i="5"/>
  <c r="R165" i="5" a="1"/>
  <c r="R165" i="5" s="1"/>
  <c r="S165" i="5" s="1"/>
  <c r="B165" i="5"/>
  <c r="AA164" i="5"/>
  <c r="U164" i="5"/>
  <c r="R164" i="5" a="1"/>
  <c r="R164" i="5" s="1"/>
  <c r="S164" i="5" s="1"/>
  <c r="B164" i="5"/>
  <c r="AA163" i="5"/>
  <c r="V163" i="5"/>
  <c r="U163" i="5"/>
  <c r="R163" i="5"/>
  <c r="S163" i="5" s="1"/>
  <c r="R163" i="5" a="1"/>
  <c r="B163" i="5"/>
  <c r="U162" i="5"/>
  <c r="AD162" i="5" s="1"/>
  <c r="R162" i="5"/>
  <c r="S162" i="5" s="1"/>
  <c r="R162" i="5" a="1"/>
  <c r="B162" i="5"/>
  <c r="U161" i="5"/>
  <c r="R161" i="5" a="1"/>
  <c r="R161" i="5" s="1"/>
  <c r="S161" i="5" s="1"/>
  <c r="B161" i="5"/>
  <c r="U160" i="5"/>
  <c r="X160" i="5" s="1"/>
  <c r="R160" i="5" a="1"/>
  <c r="R160" i="5" s="1"/>
  <c r="S160" i="5" s="1"/>
  <c r="B160" i="5"/>
  <c r="W159" i="5"/>
  <c r="U159" i="5"/>
  <c r="R159" i="5" a="1"/>
  <c r="R159" i="5" s="1"/>
  <c r="S159" i="5" s="1"/>
  <c r="B159" i="5"/>
  <c r="AB158" i="5"/>
  <c r="U158" i="5"/>
  <c r="R158" i="5"/>
  <c r="S158" i="5" s="1"/>
  <c r="R158" i="5" a="1"/>
  <c r="B158" i="5"/>
  <c r="U157" i="5"/>
  <c r="Z157" i="5" s="1"/>
  <c r="R157" i="5" a="1"/>
  <c r="R157" i="5" s="1"/>
  <c r="S157" i="5" s="1"/>
  <c r="B157" i="5"/>
  <c r="X156" i="5"/>
  <c r="U156" i="5"/>
  <c r="R156" i="5" a="1"/>
  <c r="R156" i="5" s="1"/>
  <c r="S156" i="5" s="1"/>
  <c r="B156" i="5"/>
  <c r="V155" i="5"/>
  <c r="U155" i="5"/>
  <c r="R155" i="5"/>
  <c r="S155" i="5" s="1"/>
  <c r="R155" i="5" a="1"/>
  <c r="B155" i="5"/>
  <c r="U154" i="5"/>
  <c r="AD154" i="5" s="1"/>
  <c r="R154" i="5" a="1"/>
  <c r="R154" i="5" s="1"/>
  <c r="S154" i="5" s="1"/>
  <c r="B154" i="5"/>
  <c r="Z153" i="5"/>
  <c r="U153" i="5"/>
  <c r="R153" i="5" a="1"/>
  <c r="R153" i="5" s="1"/>
  <c r="S153" i="5" s="1"/>
  <c r="B153" i="5"/>
  <c r="X152" i="5"/>
  <c r="U152" i="5"/>
  <c r="R152" i="5" a="1"/>
  <c r="R152" i="5" s="1"/>
  <c r="S152" i="5" s="1"/>
  <c r="B152" i="5"/>
  <c r="W151" i="5"/>
  <c r="V151" i="5"/>
  <c r="U151" i="5"/>
  <c r="R151" i="5" a="1"/>
  <c r="R151" i="5" s="1"/>
  <c r="S151" i="5" s="1"/>
  <c r="B151" i="5"/>
  <c r="U150" i="5"/>
  <c r="R150" i="5"/>
  <c r="S150" i="5" s="1"/>
  <c r="R150" i="5" a="1"/>
  <c r="B150" i="5"/>
  <c r="U149" i="5"/>
  <c r="R149" i="5" a="1"/>
  <c r="R149" i="5" s="1"/>
  <c r="S149" i="5" s="1"/>
  <c r="B149" i="5"/>
  <c r="U148" i="5"/>
  <c r="R148" i="5" a="1"/>
  <c r="R148" i="5" s="1"/>
  <c r="S148" i="5" s="1"/>
  <c r="B148" i="5"/>
  <c r="U147" i="5"/>
  <c r="R147" i="5" a="1"/>
  <c r="R147" i="5" s="1"/>
  <c r="S147" i="5" s="1"/>
  <c r="B147" i="5"/>
  <c r="AD146" i="5"/>
  <c r="AC146" i="5"/>
  <c r="W146" i="5"/>
  <c r="U146" i="5"/>
  <c r="AB146" i="5" s="1"/>
  <c r="R146" i="5" a="1"/>
  <c r="R146" i="5" s="1"/>
  <c r="S146" i="5" s="1"/>
  <c r="B146" i="5"/>
  <c r="U145" i="5"/>
  <c r="AC145" i="5" s="1"/>
  <c r="R145" i="5" a="1"/>
  <c r="R145" i="5" s="1"/>
  <c r="S145" i="5" s="1"/>
  <c r="B145" i="5"/>
  <c r="AA144" i="5"/>
  <c r="Z144" i="5"/>
  <c r="Y144" i="5"/>
  <c r="X144" i="5"/>
  <c r="U144" i="5"/>
  <c r="AD144" i="5" s="1"/>
  <c r="R144" i="5" a="1"/>
  <c r="R144" i="5" s="1"/>
  <c r="S144" i="5" s="1"/>
  <c r="B144" i="5"/>
  <c r="U143" i="5"/>
  <c r="R143" i="5" a="1"/>
  <c r="R143" i="5" s="1"/>
  <c r="S143" i="5" s="1"/>
  <c r="B143" i="5"/>
  <c r="U142" i="5"/>
  <c r="AD142" i="5" s="1"/>
  <c r="R142" i="5" a="1"/>
  <c r="R142" i="5" s="1"/>
  <c r="S142" i="5" s="1"/>
  <c r="B142" i="5"/>
  <c r="U141" i="5"/>
  <c r="R141" i="5" a="1"/>
  <c r="R141" i="5" s="1"/>
  <c r="S141" i="5" s="1"/>
  <c r="B141" i="5"/>
  <c r="Z140" i="5"/>
  <c r="Y140" i="5"/>
  <c r="X140" i="5"/>
  <c r="U140" i="5"/>
  <c r="AD140" i="5" s="1"/>
  <c r="R140" i="5" a="1"/>
  <c r="R140" i="5" s="1"/>
  <c r="S140" i="5" s="1"/>
  <c r="B140" i="5"/>
  <c r="AD139" i="5"/>
  <c r="Y139" i="5"/>
  <c r="U139" i="5"/>
  <c r="R139" i="5" a="1"/>
  <c r="R139" i="5" s="1"/>
  <c r="S139" i="5" s="1"/>
  <c r="B139" i="5"/>
  <c r="AD138" i="5"/>
  <c r="U138" i="5"/>
  <c r="AC138" i="5" s="1"/>
  <c r="R138" i="5" a="1"/>
  <c r="R138" i="5" s="1"/>
  <c r="S138" i="5" s="1"/>
  <c r="B138" i="5"/>
  <c r="Z137" i="5"/>
  <c r="U137" i="5"/>
  <c r="R137" i="5"/>
  <c r="S137" i="5" s="1"/>
  <c r="R137" i="5" a="1"/>
  <c r="B137" i="5"/>
  <c r="AA136" i="5"/>
  <c r="Z136" i="5"/>
  <c r="Y136" i="5"/>
  <c r="X136" i="5"/>
  <c r="U136" i="5"/>
  <c r="AD136" i="5" s="1"/>
  <c r="R136" i="5"/>
  <c r="S136" i="5" s="1"/>
  <c r="R136" i="5" a="1"/>
  <c r="B136" i="5"/>
  <c r="Y135" i="5"/>
  <c r="X135" i="5"/>
  <c r="W135" i="5"/>
  <c r="U135" i="5"/>
  <c r="R135" i="5"/>
  <c r="S135" i="5" s="1"/>
  <c r="R135" i="5" a="1"/>
  <c r="B135" i="5"/>
  <c r="AD134" i="5"/>
  <c r="AC134" i="5"/>
  <c r="AB134" i="5"/>
  <c r="V134" i="5"/>
  <c r="U134" i="5"/>
  <c r="W134" i="5" s="1"/>
  <c r="R134" i="5" a="1"/>
  <c r="R134" i="5" s="1"/>
  <c r="S134" i="5" s="1"/>
  <c r="B134" i="5"/>
  <c r="AC133" i="5"/>
  <c r="AA133" i="5"/>
  <c r="U133" i="5"/>
  <c r="Z133" i="5" s="1"/>
  <c r="R133" i="5" a="1"/>
  <c r="R133" i="5" s="1"/>
  <c r="S133" i="5" s="1"/>
  <c r="B133" i="5"/>
  <c r="AA132" i="5"/>
  <c r="Y132" i="5"/>
  <c r="U132" i="5"/>
  <c r="R132" i="5" a="1"/>
  <c r="R132" i="5" s="1"/>
  <c r="S132" i="5" s="1"/>
  <c r="B132" i="5"/>
  <c r="AA131" i="5"/>
  <c r="Y131" i="5"/>
  <c r="X131" i="5"/>
  <c r="V131" i="5"/>
  <c r="U131" i="5"/>
  <c r="AB131" i="5" s="1"/>
  <c r="R131" i="5"/>
  <c r="S131" i="5" s="1"/>
  <c r="R131" i="5" a="1"/>
  <c r="B131" i="5"/>
  <c r="U130" i="5"/>
  <c r="AD130" i="5" s="1"/>
  <c r="R130" i="5"/>
  <c r="S130" i="5" s="1"/>
  <c r="R130" i="5" a="1"/>
  <c r="B130" i="5"/>
  <c r="U129" i="5"/>
  <c r="AA129" i="5" s="1"/>
  <c r="R129" i="5" a="1"/>
  <c r="R129" i="5" s="1"/>
  <c r="S129" i="5" s="1"/>
  <c r="B129" i="5"/>
  <c r="AA128" i="5"/>
  <c r="U128" i="5"/>
  <c r="R128" i="5" a="1"/>
  <c r="R128" i="5" s="1"/>
  <c r="S128" i="5" s="1"/>
  <c r="B128" i="5"/>
  <c r="U127" i="5"/>
  <c r="R127" i="5" a="1"/>
  <c r="R127" i="5" s="1"/>
  <c r="S127" i="5" s="1"/>
  <c r="B127" i="5"/>
  <c r="AC126" i="5"/>
  <c r="U126" i="5"/>
  <c r="R126" i="5"/>
  <c r="S126" i="5" s="1"/>
  <c r="R126" i="5" a="1"/>
  <c r="B126" i="5"/>
  <c r="U125" i="5"/>
  <c r="R125" i="5" a="1"/>
  <c r="R125" i="5" s="1"/>
  <c r="S125" i="5" s="1"/>
  <c r="B125" i="5"/>
  <c r="Z124" i="5"/>
  <c r="Y124" i="5"/>
  <c r="X124" i="5"/>
  <c r="U124" i="5"/>
  <c r="AD124" i="5" s="1"/>
  <c r="R124" i="5" a="1"/>
  <c r="R124" i="5" s="1"/>
  <c r="S124" i="5" s="1"/>
  <c r="B124" i="5"/>
  <c r="AD123" i="5"/>
  <c r="X123" i="5"/>
  <c r="W123" i="5"/>
  <c r="V123" i="5"/>
  <c r="U123" i="5"/>
  <c r="AB123" i="5" s="1"/>
  <c r="R123" i="5" a="1"/>
  <c r="R123" i="5" s="1"/>
  <c r="S123" i="5" s="1"/>
  <c r="B123" i="5"/>
  <c r="U122" i="5"/>
  <c r="S122" i="5"/>
  <c r="R122" i="5"/>
  <c r="R122" i="5" a="1"/>
  <c r="B122" i="5"/>
  <c r="U121" i="5"/>
  <c r="R121" i="5"/>
  <c r="S121" i="5" s="1"/>
  <c r="R121" i="5" a="1"/>
  <c r="B121" i="5"/>
  <c r="X120" i="5"/>
  <c r="U120" i="5"/>
  <c r="R120" i="5"/>
  <c r="S120" i="5" s="1"/>
  <c r="R120" i="5" a="1"/>
  <c r="B120" i="5"/>
  <c r="AD119" i="5"/>
  <c r="AA119" i="5"/>
  <c r="Y119" i="5"/>
  <c r="X119" i="5"/>
  <c r="W119" i="5"/>
  <c r="V119" i="5"/>
  <c r="U119" i="5"/>
  <c r="AB119" i="5" s="1"/>
  <c r="R119" i="5"/>
  <c r="S119" i="5" s="1"/>
  <c r="R119" i="5" a="1"/>
  <c r="B119" i="5"/>
  <c r="AC118" i="5"/>
  <c r="AB118" i="5"/>
  <c r="W118" i="5"/>
  <c r="U118" i="5"/>
  <c r="V118" i="5" s="1"/>
  <c r="S118" i="5"/>
  <c r="R118" i="5"/>
  <c r="R118" i="5" a="1"/>
  <c r="B118" i="5"/>
  <c r="AC117" i="5"/>
  <c r="AB117" i="5"/>
  <c r="Z117" i="5"/>
  <c r="U117" i="5"/>
  <c r="AA117" i="5" s="1"/>
  <c r="R117" i="5" a="1"/>
  <c r="R117" i="5" s="1"/>
  <c r="S117" i="5" s="1"/>
  <c r="B117" i="5"/>
  <c r="X116" i="5"/>
  <c r="U116" i="5"/>
  <c r="R116" i="5" a="1"/>
  <c r="R116" i="5" s="1"/>
  <c r="S116" i="5" s="1"/>
  <c r="B116" i="5"/>
  <c r="U115" i="5"/>
  <c r="R115" i="5" a="1"/>
  <c r="R115" i="5" s="1"/>
  <c r="S115" i="5" s="1"/>
  <c r="B115" i="5"/>
  <c r="U114" i="5"/>
  <c r="AD114" i="5" s="1"/>
  <c r="R114" i="5"/>
  <c r="S114" i="5" s="1"/>
  <c r="R114" i="5" a="1"/>
  <c r="B114" i="5"/>
  <c r="U113" i="5"/>
  <c r="Z113" i="5" s="1"/>
  <c r="R113" i="5" a="1"/>
  <c r="R113" i="5" s="1"/>
  <c r="S113" i="5" s="1"/>
  <c r="B113" i="5"/>
  <c r="Z112" i="5"/>
  <c r="Y112" i="5"/>
  <c r="X112" i="5"/>
  <c r="U112" i="5"/>
  <c r="AD112" i="5" s="1"/>
  <c r="R112" i="5" a="1"/>
  <c r="R112" i="5" s="1"/>
  <c r="S112" i="5" s="1"/>
  <c r="B112" i="5"/>
  <c r="AD111" i="5"/>
  <c r="X111" i="5"/>
  <c r="W111" i="5"/>
  <c r="V111" i="5"/>
  <c r="U111" i="5"/>
  <c r="AB111" i="5" s="1"/>
  <c r="R111" i="5"/>
  <c r="S111" i="5" s="1"/>
  <c r="R111" i="5" a="1"/>
  <c r="B111" i="5"/>
  <c r="AC110" i="5"/>
  <c r="AB110" i="5"/>
  <c r="W110" i="5"/>
  <c r="U110" i="5"/>
  <c r="V110" i="5" s="1"/>
  <c r="S110" i="5"/>
  <c r="R110" i="5"/>
  <c r="R110" i="5" a="1"/>
  <c r="B110" i="5"/>
  <c r="AC109" i="5"/>
  <c r="AB109" i="5"/>
  <c r="Z109" i="5"/>
  <c r="U109" i="5"/>
  <c r="AA109" i="5" s="1"/>
  <c r="R109" i="5" a="1"/>
  <c r="R109" i="5" s="1"/>
  <c r="S109" i="5" s="1"/>
  <c r="B109" i="5"/>
  <c r="U108" i="5"/>
  <c r="R108" i="5" a="1"/>
  <c r="R108" i="5" s="1"/>
  <c r="S108" i="5" s="1"/>
  <c r="B108" i="5"/>
  <c r="W107" i="5"/>
  <c r="V107" i="5"/>
  <c r="U107" i="5"/>
  <c r="R107" i="5" a="1"/>
  <c r="R107" i="5" s="1"/>
  <c r="S107" i="5" s="1"/>
  <c r="B107" i="5"/>
  <c r="AD106" i="5"/>
  <c r="U106" i="5"/>
  <c r="AC106" i="5" s="1"/>
  <c r="R106" i="5"/>
  <c r="S106" i="5" s="1"/>
  <c r="R106" i="5" a="1"/>
  <c r="B106" i="5"/>
  <c r="U105" i="5"/>
  <c r="R105" i="5"/>
  <c r="S105" i="5" s="1"/>
  <c r="R105" i="5" a="1"/>
  <c r="B105" i="5"/>
  <c r="Z104" i="5"/>
  <c r="Y104" i="5"/>
  <c r="X104" i="5"/>
  <c r="U104" i="5"/>
  <c r="AD104" i="5" s="1"/>
  <c r="R104" i="5"/>
  <c r="S104" i="5" s="1"/>
  <c r="R104" i="5" a="1"/>
  <c r="B104" i="5"/>
  <c r="W103" i="5"/>
  <c r="U103" i="5"/>
  <c r="X103" i="5" s="1"/>
  <c r="R103" i="5"/>
  <c r="S103" i="5" s="1"/>
  <c r="R103" i="5" a="1"/>
  <c r="B103" i="5"/>
  <c r="AD102" i="5"/>
  <c r="AC102" i="5"/>
  <c r="AB102" i="5"/>
  <c r="V102" i="5"/>
  <c r="U102" i="5"/>
  <c r="W102" i="5" s="1"/>
  <c r="R102" i="5" a="1"/>
  <c r="R102" i="5" s="1"/>
  <c r="S102" i="5" s="1"/>
  <c r="B102" i="5"/>
  <c r="AC101" i="5"/>
  <c r="AA101" i="5"/>
  <c r="U101" i="5"/>
  <c r="Z101" i="5" s="1"/>
  <c r="R101" i="5" a="1"/>
  <c r="R101" i="5" s="1"/>
  <c r="S101" i="5" s="1"/>
  <c r="B101" i="5"/>
  <c r="AA100" i="5"/>
  <c r="Z100" i="5"/>
  <c r="Y100" i="5"/>
  <c r="U100" i="5"/>
  <c r="R100" i="5" a="1"/>
  <c r="R100" i="5" s="1"/>
  <c r="S100" i="5" s="1"/>
  <c r="B100" i="5"/>
  <c r="U99" i="5"/>
  <c r="R99" i="5" a="1"/>
  <c r="R99" i="5" s="1"/>
  <c r="S99" i="5" s="1"/>
  <c r="B99" i="5"/>
  <c r="U98" i="5"/>
  <c r="R98" i="5"/>
  <c r="S98" i="5" s="1"/>
  <c r="R98" i="5" a="1"/>
  <c r="B98" i="5"/>
  <c r="U97" i="5"/>
  <c r="AC97" i="5" s="1"/>
  <c r="R97" i="5" a="1"/>
  <c r="R97" i="5" s="1"/>
  <c r="S97" i="5" s="1"/>
  <c r="B97" i="5"/>
  <c r="AA96" i="5"/>
  <c r="Y96" i="5"/>
  <c r="X96" i="5"/>
  <c r="U96" i="5"/>
  <c r="AD96" i="5" s="1"/>
  <c r="R96" i="5" a="1"/>
  <c r="R96" i="5" s="1"/>
  <c r="S96" i="5" s="1"/>
  <c r="B96" i="5"/>
  <c r="AD95" i="5"/>
  <c r="Y95" i="5"/>
  <c r="W95" i="5"/>
  <c r="V95" i="5"/>
  <c r="U95" i="5"/>
  <c r="AB95" i="5" s="1"/>
  <c r="R95" i="5" a="1"/>
  <c r="R95" i="5" s="1"/>
  <c r="S95" i="5" s="1"/>
  <c r="B95" i="5"/>
  <c r="V94" i="5"/>
  <c r="U94" i="5"/>
  <c r="W94" i="5" s="1"/>
  <c r="R94" i="5"/>
  <c r="S94" i="5" s="1"/>
  <c r="R94" i="5" a="1"/>
  <c r="B94" i="5"/>
  <c r="U93" i="5"/>
  <c r="AA93" i="5" s="1"/>
  <c r="R93" i="5" a="1"/>
  <c r="R93" i="5" s="1"/>
  <c r="S93" i="5" s="1"/>
  <c r="B93" i="5"/>
  <c r="AA92" i="5"/>
  <c r="Z92" i="5"/>
  <c r="Y92" i="5"/>
  <c r="X92" i="5"/>
  <c r="U92" i="5"/>
  <c r="AD92" i="5" s="1"/>
  <c r="R92" i="5" a="1"/>
  <c r="R92" i="5" s="1"/>
  <c r="S92" i="5" s="1"/>
  <c r="B92" i="5"/>
  <c r="U91" i="5"/>
  <c r="R91" i="5" a="1"/>
  <c r="R91" i="5" s="1"/>
  <c r="S91" i="5" s="1"/>
  <c r="B91" i="5"/>
  <c r="U90" i="5"/>
  <c r="S90" i="5"/>
  <c r="R90" i="5"/>
  <c r="R90" i="5" a="1"/>
  <c r="B90" i="5"/>
  <c r="U89" i="5"/>
  <c r="R89" i="5"/>
  <c r="S89" i="5" s="1"/>
  <c r="R89" i="5" a="1"/>
  <c r="B89" i="5"/>
  <c r="AA88" i="5"/>
  <c r="U88" i="5"/>
  <c r="R88" i="5"/>
  <c r="S88" i="5" s="1"/>
  <c r="R88" i="5" a="1"/>
  <c r="B88" i="5"/>
  <c r="U87" i="5"/>
  <c r="R87" i="5" a="1"/>
  <c r="R87" i="5" s="1"/>
  <c r="S87" i="5" s="1"/>
  <c r="B87" i="5"/>
  <c r="U86" i="5"/>
  <c r="AD86" i="5" s="1"/>
  <c r="S86" i="5"/>
  <c r="R86" i="5"/>
  <c r="R86" i="5" a="1"/>
  <c r="B86" i="5"/>
  <c r="Z85" i="5"/>
  <c r="U85" i="5"/>
  <c r="R85" i="5" a="1"/>
  <c r="R85" i="5" s="1"/>
  <c r="S85" i="5" s="1"/>
  <c r="B85" i="5"/>
  <c r="U84" i="5"/>
  <c r="R84" i="5" a="1"/>
  <c r="R84" i="5" s="1"/>
  <c r="S84" i="5" s="1"/>
  <c r="B84" i="5"/>
  <c r="AD83" i="5"/>
  <c r="V83" i="5"/>
  <c r="U83" i="5"/>
  <c r="R83" i="5"/>
  <c r="S83" i="5" s="1"/>
  <c r="R83" i="5" a="1"/>
  <c r="B83" i="5"/>
  <c r="W82" i="5"/>
  <c r="U82" i="5"/>
  <c r="S82" i="5"/>
  <c r="R82" i="5" a="1"/>
  <c r="R82" i="5" s="1"/>
  <c r="B82" i="5"/>
  <c r="Z81" i="5"/>
  <c r="U81" i="5"/>
  <c r="R81" i="5" a="1"/>
  <c r="R81" i="5" s="1"/>
  <c r="S81" i="5" s="1"/>
  <c r="B81" i="5"/>
  <c r="U80" i="5"/>
  <c r="R80" i="5" a="1"/>
  <c r="R80" i="5" s="1"/>
  <c r="S80" i="5" s="1"/>
  <c r="B80" i="5"/>
  <c r="Y79" i="5"/>
  <c r="U79" i="5"/>
  <c r="R79" i="5" a="1"/>
  <c r="R79" i="5" s="1"/>
  <c r="S79" i="5" s="1"/>
  <c r="B79" i="5"/>
  <c r="U78" i="5"/>
  <c r="S78" i="5"/>
  <c r="R78" i="5"/>
  <c r="R78" i="5" a="1"/>
  <c r="B78" i="5"/>
  <c r="U77" i="5"/>
  <c r="R77" i="5"/>
  <c r="S77" i="5" s="1"/>
  <c r="R77" i="5" a="1"/>
  <c r="B77" i="5"/>
  <c r="X76" i="5"/>
  <c r="U76" i="5"/>
  <c r="R76" i="5"/>
  <c r="S76" i="5" s="1"/>
  <c r="R76" i="5" a="1"/>
  <c r="B76" i="5"/>
  <c r="V75" i="5"/>
  <c r="U75" i="5"/>
  <c r="R75" i="5" a="1"/>
  <c r="R75" i="5" s="1"/>
  <c r="S75" i="5" s="1"/>
  <c r="B75" i="5"/>
  <c r="AD74" i="5"/>
  <c r="AB74" i="5"/>
  <c r="W74" i="5"/>
  <c r="V74" i="5"/>
  <c r="U74" i="5"/>
  <c r="AC74" i="5" s="1"/>
  <c r="S74" i="5"/>
  <c r="R74" i="5"/>
  <c r="R74" i="5" a="1"/>
  <c r="B74" i="5"/>
  <c r="AC73" i="5"/>
  <c r="AB73" i="5"/>
  <c r="AA73" i="5"/>
  <c r="U73" i="5"/>
  <c r="Z73" i="5" s="1"/>
  <c r="R73" i="5" a="1"/>
  <c r="R73" i="5" s="1"/>
  <c r="S73" i="5" s="1"/>
  <c r="B73" i="5"/>
  <c r="Y72" i="5"/>
  <c r="U72" i="5"/>
  <c r="R72" i="5" a="1"/>
  <c r="R72" i="5" s="1"/>
  <c r="S72" i="5" s="1"/>
  <c r="B72" i="5"/>
  <c r="U71" i="5"/>
  <c r="R71" i="5" a="1"/>
  <c r="R71" i="5" s="1"/>
  <c r="S71" i="5" s="1"/>
  <c r="B71" i="5"/>
  <c r="U70" i="5"/>
  <c r="R70" i="5"/>
  <c r="S70" i="5" s="1"/>
  <c r="R70" i="5" a="1"/>
  <c r="B70" i="5"/>
  <c r="U69" i="5"/>
  <c r="Z69" i="5" s="1"/>
  <c r="R69" i="5" a="1"/>
  <c r="R69" i="5" s="1"/>
  <c r="S69" i="5" s="1"/>
  <c r="B69" i="5"/>
  <c r="U68" i="5"/>
  <c r="R68" i="5" a="1"/>
  <c r="R68" i="5" s="1"/>
  <c r="S68" i="5" s="1"/>
  <c r="B68" i="5"/>
  <c r="Y67" i="5"/>
  <c r="U67" i="5"/>
  <c r="R67" i="5" a="1"/>
  <c r="R67" i="5" s="1"/>
  <c r="S67" i="5" s="1"/>
  <c r="B67" i="5"/>
  <c r="U66" i="5"/>
  <c r="V66" i="5" s="1"/>
  <c r="S66" i="5"/>
  <c r="R66" i="5"/>
  <c r="R66" i="5" a="1"/>
  <c r="B66" i="5"/>
  <c r="U65" i="5"/>
  <c r="AC65" i="5" s="1"/>
  <c r="R65" i="5"/>
  <c r="S65" i="5" s="1"/>
  <c r="R65" i="5" a="1"/>
  <c r="B65" i="5"/>
  <c r="AA64" i="5"/>
  <c r="Z64" i="5"/>
  <c r="U64" i="5"/>
  <c r="R64" i="5"/>
  <c r="S64" i="5" s="1"/>
  <c r="R64" i="5" a="1"/>
  <c r="B64" i="5"/>
  <c r="AD63" i="5"/>
  <c r="Y63" i="5"/>
  <c r="W63" i="5"/>
  <c r="U63" i="5"/>
  <c r="R63" i="5" a="1"/>
  <c r="R63" i="5" s="1"/>
  <c r="S63" i="5" s="1"/>
  <c r="B63" i="5"/>
  <c r="AD62" i="5"/>
  <c r="AC62" i="5"/>
  <c r="AB62" i="5"/>
  <c r="W62" i="5"/>
  <c r="U62" i="5"/>
  <c r="V62" i="5" s="1"/>
  <c r="S62" i="5"/>
  <c r="R62" i="5" a="1"/>
  <c r="R62" i="5" s="1"/>
  <c r="B62" i="5"/>
  <c r="U61" i="5"/>
  <c r="AC61" i="5" s="1"/>
  <c r="R61" i="5"/>
  <c r="S61" i="5" s="1"/>
  <c r="R61" i="5" a="1"/>
  <c r="B61" i="5"/>
  <c r="U60" i="5"/>
  <c r="X60" i="5" s="1"/>
  <c r="R60" i="5" a="1"/>
  <c r="R60" i="5" s="1"/>
  <c r="S60" i="5" s="1"/>
  <c r="B60" i="5"/>
  <c r="AC59" i="5"/>
  <c r="U59" i="5"/>
  <c r="R59" i="5" a="1"/>
  <c r="R59" i="5" s="1"/>
  <c r="S59" i="5" s="1"/>
  <c r="B59" i="5"/>
  <c r="AB58" i="5"/>
  <c r="AA58" i="5"/>
  <c r="Y58" i="5"/>
  <c r="V58" i="5"/>
  <c r="U58" i="5"/>
  <c r="R58" i="5" a="1"/>
  <c r="R58" i="5" s="1"/>
  <c r="S58" i="5" s="1"/>
  <c r="B58" i="5"/>
  <c r="U57" i="5"/>
  <c r="X57" i="5" s="1"/>
  <c r="R57" i="5"/>
  <c r="S57" i="5" s="1"/>
  <c r="R57" i="5" a="1"/>
  <c r="B57" i="5"/>
  <c r="AC56" i="5"/>
  <c r="AB56" i="5"/>
  <c r="AA56" i="5"/>
  <c r="Z56" i="5"/>
  <c r="X56" i="5"/>
  <c r="W56" i="5"/>
  <c r="U56" i="5"/>
  <c r="Y56" i="5" s="1"/>
  <c r="R56" i="5" a="1"/>
  <c r="R56" i="5" s="1"/>
  <c r="S56" i="5" s="1"/>
  <c r="B56" i="5"/>
  <c r="AC55" i="5"/>
  <c r="AA55" i="5"/>
  <c r="Z55" i="5"/>
  <c r="Y55" i="5"/>
  <c r="X55" i="5"/>
  <c r="W55" i="5"/>
  <c r="V55" i="5"/>
  <c r="U55" i="5"/>
  <c r="AB55" i="5" s="1"/>
  <c r="R55" i="5" a="1"/>
  <c r="R55" i="5" s="1"/>
  <c r="S55" i="5" s="1"/>
  <c r="B55" i="5"/>
  <c r="U54" i="5"/>
  <c r="Z54" i="5" s="1"/>
  <c r="R54" i="5" a="1"/>
  <c r="R54" i="5" s="1"/>
  <c r="S54" i="5" s="1"/>
  <c r="B54" i="5"/>
  <c r="AA53" i="5"/>
  <c r="Z53" i="5"/>
  <c r="Y53" i="5"/>
  <c r="W53" i="5"/>
  <c r="U53" i="5"/>
  <c r="X53" i="5" s="1"/>
  <c r="R53" i="5" a="1"/>
  <c r="R53" i="5" s="1"/>
  <c r="S53" i="5" s="1"/>
  <c r="B53" i="5"/>
  <c r="U52" i="5"/>
  <c r="AC52" i="5" s="1"/>
  <c r="R52" i="5" a="1"/>
  <c r="R52" i="5" s="1"/>
  <c r="S52" i="5" s="1"/>
  <c r="B52" i="5"/>
  <c r="U51" i="5"/>
  <c r="AB51" i="5" s="1"/>
  <c r="R51" i="5" a="1"/>
  <c r="R51" i="5" s="1"/>
  <c r="S51" i="5" s="1"/>
  <c r="B51" i="5"/>
  <c r="AC50" i="5"/>
  <c r="U50" i="5"/>
  <c r="Z50" i="5" s="1"/>
  <c r="R50" i="5" a="1"/>
  <c r="R50" i="5" s="1"/>
  <c r="S50" i="5" s="1"/>
  <c r="B50" i="5"/>
  <c r="AC49" i="5"/>
  <c r="U49" i="5"/>
  <c r="X49" i="5" s="1"/>
  <c r="R49" i="5" a="1"/>
  <c r="R49" i="5" s="1"/>
  <c r="S49" i="5" s="1"/>
  <c r="B49" i="5"/>
  <c r="U48" i="5"/>
  <c r="AA48" i="5" s="1"/>
  <c r="R48" i="5" a="1"/>
  <c r="R48" i="5" s="1"/>
  <c r="S48" i="5" s="1"/>
  <c r="B48" i="5"/>
  <c r="U47" i="5"/>
  <c r="AB47" i="5" s="1"/>
  <c r="R47" i="5" a="1"/>
  <c r="R47" i="5" s="1"/>
  <c r="S47" i="5" s="1"/>
  <c r="B47" i="5"/>
  <c r="Y46" i="5"/>
  <c r="X46" i="5"/>
  <c r="W46" i="5"/>
  <c r="V46" i="5"/>
  <c r="U46" i="5"/>
  <c r="Z46" i="5" s="1"/>
  <c r="R46" i="5" a="1"/>
  <c r="R46" i="5" s="1"/>
  <c r="S46" i="5" s="1"/>
  <c r="B46" i="5"/>
  <c r="U45" i="5"/>
  <c r="X45" i="5" s="1"/>
  <c r="R45" i="5" a="1"/>
  <c r="R45" i="5" s="1"/>
  <c r="S45" i="5" s="1"/>
  <c r="B45" i="5"/>
  <c r="U44" i="5"/>
  <c r="AC44" i="5" s="1"/>
  <c r="R44" i="5" a="1"/>
  <c r="R44" i="5" s="1"/>
  <c r="S44" i="5" s="1"/>
  <c r="B44" i="5"/>
  <c r="AC43" i="5"/>
  <c r="U43" i="5"/>
  <c r="AB43" i="5" s="1"/>
  <c r="R43" i="5" a="1"/>
  <c r="R43" i="5" s="1"/>
  <c r="S43" i="5" s="1"/>
  <c r="B43" i="5"/>
  <c r="AB42" i="5"/>
  <c r="AA42" i="5"/>
  <c r="Y42" i="5"/>
  <c r="V42" i="5"/>
  <c r="U42" i="5"/>
  <c r="Z42" i="5" s="1"/>
  <c r="R42" i="5" a="1"/>
  <c r="R42" i="5" s="1"/>
  <c r="S42" i="5" s="1"/>
  <c r="B42" i="5"/>
  <c r="U41" i="5"/>
  <c r="X41" i="5" s="1"/>
  <c r="R41" i="5" a="1"/>
  <c r="R41" i="5" s="1"/>
  <c r="S41" i="5" s="1"/>
  <c r="B41" i="5"/>
  <c r="U40" i="5"/>
  <c r="Y40" i="5" s="1"/>
  <c r="R40" i="5"/>
  <c r="S40" i="5" s="1"/>
  <c r="R40" i="5" a="1"/>
  <c r="B40" i="5"/>
  <c r="AC39" i="5"/>
  <c r="AA39" i="5"/>
  <c r="Z39" i="5"/>
  <c r="Y39" i="5"/>
  <c r="X39" i="5"/>
  <c r="W39" i="5"/>
  <c r="V39" i="5"/>
  <c r="U39" i="5"/>
  <c r="AB39" i="5" s="1"/>
  <c r="R39" i="5" a="1"/>
  <c r="R39" i="5" s="1"/>
  <c r="S39" i="5" s="1"/>
  <c r="B39" i="5"/>
  <c r="AD38" i="5"/>
  <c r="AC38" i="5"/>
  <c r="AB38" i="5"/>
  <c r="AA38" i="5"/>
  <c r="U38" i="5"/>
  <c r="Z38" i="5" s="1"/>
  <c r="R38" i="5" a="1"/>
  <c r="R38" i="5" s="1"/>
  <c r="S38" i="5" s="1"/>
  <c r="B38" i="5"/>
  <c r="AA37" i="5"/>
  <c r="Z37" i="5"/>
  <c r="Y37" i="5"/>
  <c r="W37" i="5"/>
  <c r="U37" i="5"/>
  <c r="X37" i="5" s="1"/>
  <c r="R37" i="5" a="1"/>
  <c r="R37" i="5" s="1"/>
  <c r="S37" i="5" s="1"/>
  <c r="B37" i="5"/>
  <c r="U36" i="5"/>
  <c r="X36" i="5" s="1"/>
  <c r="R36" i="5" a="1"/>
  <c r="R36" i="5" s="1"/>
  <c r="S36" i="5" s="1"/>
  <c r="B36" i="5"/>
  <c r="U35" i="5"/>
  <c r="AB35" i="5" s="1"/>
  <c r="R35" i="5" a="1"/>
  <c r="R35" i="5" s="1"/>
  <c r="S35" i="5" s="1"/>
  <c r="B35" i="5"/>
  <c r="AC34" i="5"/>
  <c r="U34" i="5"/>
  <c r="Z34" i="5" s="1"/>
  <c r="R34" i="5" a="1"/>
  <c r="R34" i="5" s="1"/>
  <c r="S34" i="5" s="1"/>
  <c r="B34" i="5"/>
  <c r="AC33" i="5"/>
  <c r="AB33" i="5"/>
  <c r="AA33" i="5"/>
  <c r="V33" i="5"/>
  <c r="U33" i="5"/>
  <c r="X33" i="5" s="1"/>
  <c r="R33" i="5" a="1"/>
  <c r="R33" i="5" s="1"/>
  <c r="S33" i="5" s="1"/>
  <c r="B33" i="5"/>
  <c r="U32" i="5"/>
  <c r="AA32" i="5" s="1"/>
  <c r="R32" i="5" a="1"/>
  <c r="R32" i="5" s="1"/>
  <c r="S32" i="5" s="1"/>
  <c r="B32" i="5"/>
  <c r="U31" i="5"/>
  <c r="AB31" i="5" s="1"/>
  <c r="R31" i="5" a="1"/>
  <c r="R31" i="5" s="1"/>
  <c r="S31" i="5" s="1"/>
  <c r="B31" i="5"/>
  <c r="U30" i="5"/>
  <c r="Z30" i="5" s="1"/>
  <c r="R30" i="5"/>
  <c r="S30" i="5" s="1"/>
  <c r="R30" i="5" a="1"/>
  <c r="B30" i="5"/>
  <c r="U29" i="5"/>
  <c r="X29" i="5" s="1"/>
  <c r="R29" i="5" a="1"/>
  <c r="R29" i="5" s="1"/>
  <c r="S29" i="5" s="1"/>
  <c r="B29" i="5"/>
  <c r="U28" i="5"/>
  <c r="AC28" i="5" s="1"/>
  <c r="R28" i="5" a="1"/>
  <c r="R28" i="5" s="1"/>
  <c r="S28" i="5" s="1"/>
  <c r="B28" i="5"/>
  <c r="AC27" i="5"/>
  <c r="U27" i="5"/>
  <c r="AB27" i="5" s="1"/>
  <c r="R27" i="5" a="1"/>
  <c r="R27" i="5" s="1"/>
  <c r="S27" i="5" s="1"/>
  <c r="B27" i="5"/>
  <c r="AB26" i="5"/>
  <c r="AA26" i="5"/>
  <c r="Y26" i="5"/>
  <c r="X26" i="5"/>
  <c r="V26" i="5"/>
  <c r="U26" i="5"/>
  <c r="Z26" i="5" s="1"/>
  <c r="R26" i="5" a="1"/>
  <c r="R26" i="5" s="1"/>
  <c r="S26" i="5" s="1"/>
  <c r="B26" i="5"/>
  <c r="U25" i="5"/>
  <c r="X25" i="5" s="1"/>
  <c r="R25" i="5" a="1"/>
  <c r="R25" i="5" s="1"/>
  <c r="S25" i="5" s="1"/>
  <c r="B25" i="5"/>
  <c r="U24" i="5"/>
  <c r="Y24" i="5" s="1"/>
  <c r="R24" i="5" a="1"/>
  <c r="R24" i="5" s="1"/>
  <c r="S24" i="5" s="1"/>
  <c r="B24" i="5"/>
  <c r="U23" i="5"/>
  <c r="AB23" i="5" s="1"/>
  <c r="R23" i="5" a="1"/>
  <c r="R23" i="5" s="1"/>
  <c r="S23" i="5" s="1"/>
  <c r="B23" i="5"/>
  <c r="U22" i="5"/>
  <c r="Z22" i="5" s="1"/>
  <c r="R22" i="5" a="1"/>
  <c r="R22" i="5" s="1"/>
  <c r="S22" i="5" s="1"/>
  <c r="B22" i="5"/>
  <c r="U21" i="5"/>
  <c r="X21" i="5" s="1"/>
  <c r="R21" i="5" a="1"/>
  <c r="R21" i="5" s="1"/>
  <c r="S21" i="5" s="1"/>
  <c r="B21" i="5"/>
  <c r="U20" i="5"/>
  <c r="AA20" i="5" s="1"/>
  <c r="R20" i="5" a="1"/>
  <c r="R20" i="5" s="1"/>
  <c r="S20" i="5" s="1"/>
  <c r="B20" i="5"/>
  <c r="AA19" i="5"/>
  <c r="Z19" i="5"/>
  <c r="U19" i="5"/>
  <c r="AB19" i="5" s="1"/>
  <c r="R19" i="5" a="1"/>
  <c r="R19" i="5" s="1"/>
  <c r="S19" i="5" s="1"/>
  <c r="B19" i="5"/>
  <c r="AC18" i="5"/>
  <c r="U18" i="5"/>
  <c r="Z18" i="5" s="1"/>
  <c r="R18" i="5" a="1"/>
  <c r="R18" i="5" s="1"/>
  <c r="S18" i="5" s="1"/>
  <c r="B18" i="5"/>
  <c r="AC17" i="5"/>
  <c r="AB17" i="5"/>
  <c r="AA17" i="5"/>
  <c r="Z17" i="5"/>
  <c r="V17" i="5"/>
  <c r="U17" i="5"/>
  <c r="X17" i="5" s="1"/>
  <c r="R17" i="5" a="1"/>
  <c r="R17" i="5" s="1"/>
  <c r="S17" i="5" s="1"/>
  <c r="B17" i="5"/>
  <c r="U16" i="5"/>
  <c r="AA16" i="5" s="1"/>
  <c r="R16" i="5" a="1"/>
  <c r="R16" i="5" s="1"/>
  <c r="S16" i="5" s="1"/>
  <c r="B16" i="5"/>
  <c r="AC15" i="5"/>
  <c r="AA15" i="5"/>
  <c r="U15" i="5"/>
  <c r="AB15" i="5" s="1"/>
  <c r="R15" i="5" a="1"/>
  <c r="R15" i="5" s="1"/>
  <c r="S15" i="5" s="1"/>
  <c r="B15" i="5"/>
  <c r="AC14" i="5"/>
  <c r="AB14" i="5"/>
  <c r="AA14" i="5"/>
  <c r="U14" i="5"/>
  <c r="Z14" i="5" s="1"/>
  <c r="R14" i="5" a="1"/>
  <c r="R14" i="5" s="1"/>
  <c r="S14" i="5" s="1"/>
  <c r="B14" i="5"/>
  <c r="AC13" i="5"/>
  <c r="U13" i="5"/>
  <c r="X13" i="5" s="1"/>
  <c r="R13" i="5" a="1"/>
  <c r="R13" i="5" s="1"/>
  <c r="S13" i="5" s="1"/>
  <c r="B13" i="5"/>
  <c r="AC12" i="5"/>
  <c r="AA12" i="5"/>
  <c r="Z12" i="5"/>
  <c r="X12" i="5"/>
  <c r="U12" i="5"/>
  <c r="AB12" i="5" s="1"/>
  <c r="R12" i="5" a="1"/>
  <c r="R12" i="5" s="1"/>
  <c r="S12" i="5" s="1"/>
  <c r="B12" i="5"/>
  <c r="AC11" i="5"/>
  <c r="U11" i="5"/>
  <c r="AB11" i="5" s="1"/>
  <c r="R11" i="5"/>
  <c r="S11" i="5" s="1"/>
  <c r="R11" i="5" a="1"/>
  <c r="B11" i="5"/>
  <c r="X10" i="5"/>
  <c r="U10" i="5"/>
  <c r="Z10" i="5" s="1"/>
  <c r="R10" i="5"/>
  <c r="S10" i="5" s="1"/>
  <c r="R10" i="5" a="1"/>
  <c r="B10" i="5"/>
  <c r="U9" i="5"/>
  <c r="X9" i="5" s="1"/>
  <c r="R9" i="5" a="1"/>
  <c r="R9" i="5" s="1"/>
  <c r="S9" i="5" s="1"/>
  <c r="B9" i="5"/>
  <c r="AC8" i="5"/>
  <c r="AB8" i="5"/>
  <c r="AA8" i="5"/>
  <c r="U8" i="5"/>
  <c r="Y8" i="5" s="1"/>
  <c r="R8" i="5" a="1"/>
  <c r="R8" i="5" s="1"/>
  <c r="S8" i="5" s="1"/>
  <c r="B8" i="5"/>
  <c r="AC7" i="5"/>
  <c r="AA7" i="5"/>
  <c r="U7" i="5"/>
  <c r="AB7" i="5" s="1"/>
  <c r="R7" i="5" a="1"/>
  <c r="R7" i="5" s="1"/>
  <c r="S7" i="5" s="1"/>
  <c r="B7" i="5"/>
  <c r="AC6" i="5"/>
  <c r="U6" i="5"/>
  <c r="Z6" i="5" s="1"/>
  <c r="R6" i="5" a="1"/>
  <c r="R6" i="5" s="1"/>
  <c r="S6" i="5" s="1"/>
  <c r="B6" i="5"/>
  <c r="AC5" i="5"/>
  <c r="U5" i="5"/>
  <c r="X5" i="5" s="1"/>
  <c r="R5" i="5" a="1"/>
  <c r="R5" i="5" s="1"/>
  <c r="S5" i="5" s="1"/>
  <c r="B5" i="5"/>
  <c r="AC4" i="5"/>
  <c r="U4" i="5"/>
  <c r="AA4" i="5" s="1"/>
  <c r="R4" i="5" a="1"/>
  <c r="R4" i="5" s="1"/>
  <c r="S4" i="5" s="1"/>
  <c r="B4" i="5"/>
  <c r="AA3" i="5"/>
  <c r="Z3" i="5"/>
  <c r="Y3" i="5"/>
  <c r="U3" i="5"/>
  <c r="AB3" i="5" s="1"/>
  <c r="R3" i="5" a="1"/>
  <c r="R3" i="5" s="1"/>
  <c r="S3" i="5" s="1"/>
  <c r="B3" i="5"/>
  <c r="Z760" i="4"/>
  <c r="Y760" i="4"/>
  <c r="W760" i="4"/>
  <c r="U760" i="4"/>
  <c r="AD760" i="4" s="1"/>
  <c r="R760" i="4" a="1"/>
  <c r="R760" i="4" s="1"/>
  <c r="S760" i="4" s="1"/>
  <c r="B760" i="4"/>
  <c r="U759" i="4"/>
  <c r="R759" i="4" a="1"/>
  <c r="R759" i="4" s="1"/>
  <c r="S759" i="4" s="1"/>
  <c r="B759" i="4"/>
  <c r="V758" i="4"/>
  <c r="U758" i="4"/>
  <c r="R758" i="4"/>
  <c r="S758" i="4" s="1"/>
  <c r="R758" i="4" a="1"/>
  <c r="B758" i="4"/>
  <c r="U757" i="4"/>
  <c r="Y757" i="4" s="1"/>
  <c r="S757" i="4"/>
  <c r="R757" i="4"/>
  <c r="R757" i="4" a="1"/>
  <c r="B757" i="4"/>
  <c r="AA756" i="4"/>
  <c r="U756" i="4"/>
  <c r="R756" i="4"/>
  <c r="S756" i="4" s="1"/>
  <c r="R756" i="4" a="1"/>
  <c r="B756" i="4"/>
  <c r="X755" i="4"/>
  <c r="W755" i="4"/>
  <c r="U755" i="4"/>
  <c r="R755" i="4" a="1"/>
  <c r="R755" i="4" s="1"/>
  <c r="S755" i="4" s="1"/>
  <c r="B755" i="4"/>
  <c r="AC754" i="4"/>
  <c r="AA754" i="4"/>
  <c r="W754" i="4"/>
  <c r="V754" i="4"/>
  <c r="U754" i="4"/>
  <c r="R754" i="4" a="1"/>
  <c r="R754" i="4" s="1"/>
  <c r="S754" i="4" s="1"/>
  <c r="B754" i="4"/>
  <c r="AC753" i="4"/>
  <c r="AB753" i="4"/>
  <c r="AA753" i="4"/>
  <c r="Y753" i="4"/>
  <c r="U753" i="4"/>
  <c r="R753" i="4"/>
  <c r="S753" i="4" s="1"/>
  <c r="R753" i="4" a="1"/>
  <c r="B753" i="4"/>
  <c r="U752" i="4"/>
  <c r="R752" i="4" a="1"/>
  <c r="R752" i="4" s="1"/>
  <c r="S752" i="4" s="1"/>
  <c r="B752" i="4"/>
  <c r="AC751" i="4"/>
  <c r="Y751" i="4"/>
  <c r="X751" i="4"/>
  <c r="W751" i="4"/>
  <c r="U751" i="4"/>
  <c r="R751" i="4"/>
  <c r="S751" i="4" s="1"/>
  <c r="R751" i="4" a="1"/>
  <c r="B751" i="4"/>
  <c r="AC750" i="4"/>
  <c r="AA750" i="4"/>
  <c r="U750" i="4"/>
  <c r="R750" i="4" a="1"/>
  <c r="R750" i="4" s="1"/>
  <c r="S750" i="4" s="1"/>
  <c r="B750" i="4"/>
  <c r="AC749" i="4"/>
  <c r="U749" i="4"/>
  <c r="R749" i="4"/>
  <c r="S749" i="4" s="1"/>
  <c r="R749" i="4" a="1"/>
  <c r="B749" i="4"/>
  <c r="AA748" i="4"/>
  <c r="Z748" i="4"/>
  <c r="U748" i="4"/>
  <c r="R748" i="4" a="1"/>
  <c r="R748" i="4" s="1"/>
  <c r="S748" i="4" s="1"/>
  <c r="B748" i="4"/>
  <c r="Y747" i="4"/>
  <c r="U747" i="4"/>
  <c r="AC747" i="4" s="1"/>
  <c r="R747" i="4" a="1"/>
  <c r="R747" i="4" s="1"/>
  <c r="S747" i="4" s="1"/>
  <c r="B747" i="4"/>
  <c r="AD746" i="4"/>
  <c r="U746" i="4"/>
  <c r="AC746" i="4" s="1"/>
  <c r="R746" i="4" a="1"/>
  <c r="R746" i="4" s="1"/>
  <c r="S746" i="4" s="1"/>
  <c r="B746" i="4"/>
  <c r="U745" i="4"/>
  <c r="R745" i="4" a="1"/>
  <c r="R745" i="4" s="1"/>
  <c r="S745" i="4" s="1"/>
  <c r="B745" i="4"/>
  <c r="AA744" i="4"/>
  <c r="Z744" i="4"/>
  <c r="Y744" i="4"/>
  <c r="W744" i="4"/>
  <c r="U744" i="4"/>
  <c r="AD744" i="4" s="1"/>
  <c r="R744" i="4" a="1"/>
  <c r="R744" i="4" s="1"/>
  <c r="S744" i="4" s="1"/>
  <c r="B744" i="4"/>
  <c r="U743" i="4"/>
  <c r="R743" i="4"/>
  <c r="S743" i="4" s="1"/>
  <c r="R743" i="4" a="1"/>
  <c r="B743" i="4"/>
  <c r="U742" i="4"/>
  <c r="R742" i="4" a="1"/>
  <c r="R742" i="4" s="1"/>
  <c r="S742" i="4" s="1"/>
  <c r="B742" i="4"/>
  <c r="U741" i="4"/>
  <c r="AA741" i="4" s="1"/>
  <c r="R741" i="4" a="1"/>
  <c r="R741" i="4" s="1"/>
  <c r="S741" i="4" s="1"/>
  <c r="B741" i="4"/>
  <c r="Z740" i="4"/>
  <c r="Y740" i="4"/>
  <c r="W740" i="4"/>
  <c r="U740" i="4"/>
  <c r="AD740" i="4" s="1"/>
  <c r="R740" i="4" a="1"/>
  <c r="R740" i="4" s="1"/>
  <c r="S740" i="4" s="1"/>
  <c r="B740" i="4"/>
  <c r="X739" i="4"/>
  <c r="U739" i="4"/>
  <c r="Y739" i="4" s="1"/>
  <c r="R739" i="4"/>
  <c r="S739" i="4" s="1"/>
  <c r="R739" i="4" a="1"/>
  <c r="B739" i="4"/>
  <c r="U738" i="4"/>
  <c r="R738" i="4"/>
  <c r="S738" i="4" s="1"/>
  <c r="R738" i="4" a="1"/>
  <c r="B738" i="4"/>
  <c r="AC737" i="4"/>
  <c r="U737" i="4"/>
  <c r="S737" i="4"/>
  <c r="R737" i="4" a="1"/>
  <c r="R737" i="4" s="1"/>
  <c r="B737" i="4"/>
  <c r="W736" i="4"/>
  <c r="U736" i="4"/>
  <c r="Y736" i="4" s="1"/>
  <c r="R736" i="4" a="1"/>
  <c r="R736" i="4" s="1"/>
  <c r="S736" i="4" s="1"/>
  <c r="B736" i="4"/>
  <c r="AC735" i="4"/>
  <c r="W735" i="4"/>
  <c r="U735" i="4"/>
  <c r="R735" i="4"/>
  <c r="S735" i="4" s="1"/>
  <c r="R735" i="4" a="1"/>
  <c r="B735" i="4"/>
  <c r="V734" i="4"/>
  <c r="U734" i="4"/>
  <c r="R734" i="4" a="1"/>
  <c r="R734" i="4" s="1"/>
  <c r="S734" i="4" s="1"/>
  <c r="B734" i="4"/>
  <c r="AA733" i="4"/>
  <c r="Y733" i="4"/>
  <c r="U733" i="4"/>
  <c r="R733" i="4" a="1"/>
  <c r="R733" i="4" s="1"/>
  <c r="S733" i="4" s="1"/>
  <c r="B733" i="4"/>
  <c r="Y732" i="4"/>
  <c r="W732" i="4"/>
  <c r="U732" i="4"/>
  <c r="R732" i="4" a="1"/>
  <c r="R732" i="4" s="1"/>
  <c r="S732" i="4" s="1"/>
  <c r="B732" i="4"/>
  <c r="U731" i="4"/>
  <c r="R731" i="4" a="1"/>
  <c r="R731" i="4" s="1"/>
  <c r="S731" i="4" s="1"/>
  <c r="B731" i="4"/>
  <c r="U730" i="4"/>
  <c r="AD730" i="4" s="1"/>
  <c r="R730" i="4" a="1"/>
  <c r="R730" i="4" s="1"/>
  <c r="S730" i="4" s="1"/>
  <c r="B730" i="4"/>
  <c r="U729" i="4"/>
  <c r="R729" i="4"/>
  <c r="S729" i="4" s="1"/>
  <c r="R729" i="4" a="1"/>
  <c r="B729" i="4"/>
  <c r="W728" i="4"/>
  <c r="U728" i="4"/>
  <c r="AA728" i="4" s="1"/>
  <c r="R728" i="4" a="1"/>
  <c r="R728" i="4" s="1"/>
  <c r="S728" i="4" s="1"/>
  <c r="B728" i="4"/>
  <c r="U727" i="4"/>
  <c r="W727" i="4" s="1"/>
  <c r="R727" i="4" a="1"/>
  <c r="R727" i="4" s="1"/>
  <c r="S727" i="4" s="1"/>
  <c r="B727" i="4"/>
  <c r="W726" i="4"/>
  <c r="V726" i="4"/>
  <c r="U726" i="4"/>
  <c r="R726" i="4" a="1"/>
  <c r="R726" i="4" s="1"/>
  <c r="S726" i="4" s="1"/>
  <c r="B726" i="4"/>
  <c r="U725" i="4"/>
  <c r="Y725" i="4" s="1"/>
  <c r="R725" i="4"/>
  <c r="S725" i="4" s="1"/>
  <c r="R725" i="4" a="1"/>
  <c r="B725" i="4"/>
  <c r="W724" i="4"/>
  <c r="U724" i="4"/>
  <c r="R724" i="4"/>
  <c r="S724" i="4" s="1"/>
  <c r="R724" i="4" a="1"/>
  <c r="B724" i="4"/>
  <c r="U723" i="4"/>
  <c r="R723" i="4" a="1"/>
  <c r="R723" i="4" s="1"/>
  <c r="S723" i="4" s="1"/>
  <c r="B723" i="4"/>
  <c r="AC722" i="4"/>
  <c r="AA722" i="4"/>
  <c r="V722" i="4"/>
  <c r="U722" i="4"/>
  <c r="W722" i="4" s="1"/>
  <c r="R722" i="4" a="1"/>
  <c r="R722" i="4" s="1"/>
  <c r="S722" i="4" s="1"/>
  <c r="B722" i="4"/>
  <c r="Y721" i="4"/>
  <c r="U721" i="4"/>
  <c r="R721" i="4" a="1"/>
  <c r="R721" i="4" s="1"/>
  <c r="S721" i="4" s="1"/>
  <c r="B721" i="4"/>
  <c r="AA720" i="4"/>
  <c r="Z720" i="4"/>
  <c r="Y720" i="4"/>
  <c r="W720" i="4"/>
  <c r="U720" i="4"/>
  <c r="AD720" i="4" s="1"/>
  <c r="R720" i="4" a="1"/>
  <c r="R720" i="4" s="1"/>
  <c r="S720" i="4" s="1"/>
  <c r="B720" i="4"/>
  <c r="Y719" i="4"/>
  <c r="W719" i="4"/>
  <c r="U719" i="4"/>
  <c r="X719" i="4" s="1"/>
  <c r="R719" i="4" a="1"/>
  <c r="R719" i="4" s="1"/>
  <c r="S719" i="4" s="1"/>
  <c r="B719" i="4"/>
  <c r="AD718" i="4"/>
  <c r="AC718" i="4"/>
  <c r="AA718" i="4"/>
  <c r="W718" i="4"/>
  <c r="V718" i="4"/>
  <c r="U718" i="4"/>
  <c r="R718" i="4" a="1"/>
  <c r="R718" i="4" s="1"/>
  <c r="S718" i="4" s="1"/>
  <c r="B718" i="4"/>
  <c r="AC717" i="4"/>
  <c r="AB717" i="4"/>
  <c r="AA717" i="4"/>
  <c r="Y717" i="4"/>
  <c r="U717" i="4"/>
  <c r="R717" i="4" a="1"/>
  <c r="R717" i="4" s="1"/>
  <c r="S717" i="4" s="1"/>
  <c r="B717" i="4"/>
  <c r="AA716" i="4"/>
  <c r="Z716" i="4"/>
  <c r="Y716" i="4"/>
  <c r="W716" i="4"/>
  <c r="U716" i="4"/>
  <c r="AD716" i="4" s="1"/>
  <c r="R716" i="4" a="1"/>
  <c r="R716" i="4" s="1"/>
  <c r="S716" i="4" s="1"/>
  <c r="B716" i="4"/>
  <c r="U715" i="4"/>
  <c r="R715" i="4" a="1"/>
  <c r="R715" i="4" s="1"/>
  <c r="S715" i="4" s="1"/>
  <c r="B715" i="4"/>
  <c r="AD714" i="4"/>
  <c r="U714" i="4"/>
  <c r="R714" i="4" a="1"/>
  <c r="R714" i="4" s="1"/>
  <c r="S714" i="4" s="1"/>
  <c r="B714" i="4"/>
  <c r="U713" i="4"/>
  <c r="R713" i="4"/>
  <c r="S713" i="4" s="1"/>
  <c r="R713" i="4" a="1"/>
  <c r="B713" i="4"/>
  <c r="AA712" i="4"/>
  <c r="Z712" i="4"/>
  <c r="Y712" i="4"/>
  <c r="U712" i="4"/>
  <c r="AD712" i="4" s="1"/>
  <c r="R712" i="4" a="1"/>
  <c r="R712" i="4" s="1"/>
  <c r="S712" i="4" s="1"/>
  <c r="B712" i="4"/>
  <c r="U711" i="4"/>
  <c r="R711" i="4"/>
  <c r="S711" i="4" s="1"/>
  <c r="R711" i="4" a="1"/>
  <c r="B711" i="4"/>
  <c r="U710" i="4"/>
  <c r="R710" i="4"/>
  <c r="S710" i="4" s="1"/>
  <c r="R710" i="4" a="1"/>
  <c r="B710" i="4"/>
  <c r="AA709" i="4"/>
  <c r="U709" i="4"/>
  <c r="Y709" i="4" s="1"/>
  <c r="R709" i="4" a="1"/>
  <c r="R709" i="4" s="1"/>
  <c r="S709" i="4" s="1"/>
  <c r="B709" i="4"/>
  <c r="U708" i="4"/>
  <c r="R708" i="4"/>
  <c r="S708" i="4" s="1"/>
  <c r="R708" i="4" a="1"/>
  <c r="B708" i="4"/>
  <c r="Y707" i="4"/>
  <c r="X707" i="4"/>
  <c r="U707" i="4"/>
  <c r="W707" i="4" s="1"/>
  <c r="R707" i="4" a="1"/>
  <c r="R707" i="4" s="1"/>
  <c r="S707" i="4" s="1"/>
  <c r="B707" i="4"/>
  <c r="AC706" i="4"/>
  <c r="AA706" i="4"/>
  <c r="W706" i="4"/>
  <c r="U706" i="4"/>
  <c r="V706" i="4" s="1"/>
  <c r="R706" i="4"/>
  <c r="S706" i="4" s="1"/>
  <c r="R706" i="4" a="1"/>
  <c r="B706" i="4"/>
  <c r="AC705" i="4"/>
  <c r="AB705" i="4"/>
  <c r="AA705" i="4"/>
  <c r="U705" i="4"/>
  <c r="Y705" i="4" s="1"/>
  <c r="S705" i="4"/>
  <c r="R705" i="4"/>
  <c r="R705" i="4" a="1"/>
  <c r="B705" i="4"/>
  <c r="U704" i="4"/>
  <c r="R704" i="4" a="1"/>
  <c r="R704" i="4" s="1"/>
  <c r="S704" i="4" s="1"/>
  <c r="B704" i="4"/>
  <c r="Z703" i="4"/>
  <c r="U703" i="4"/>
  <c r="AD703" i="4" s="1"/>
  <c r="R703" i="4" a="1"/>
  <c r="R703" i="4" s="1"/>
  <c r="S703" i="4" s="1"/>
  <c r="B703" i="4"/>
  <c r="V702" i="4"/>
  <c r="U702" i="4"/>
  <c r="R702" i="4"/>
  <c r="S702" i="4" s="1"/>
  <c r="R702" i="4" a="1"/>
  <c r="B702" i="4"/>
  <c r="U701" i="4"/>
  <c r="R701" i="4" a="1"/>
  <c r="R701" i="4" s="1"/>
  <c r="S701" i="4" s="1"/>
  <c r="B701" i="4"/>
  <c r="U700" i="4"/>
  <c r="R700" i="4" a="1"/>
  <c r="R700" i="4" s="1"/>
  <c r="S700" i="4" s="1"/>
  <c r="B700" i="4"/>
  <c r="X699" i="4"/>
  <c r="W699" i="4"/>
  <c r="U699" i="4"/>
  <c r="Y699" i="4" s="1"/>
  <c r="R699" i="4" a="1"/>
  <c r="R699" i="4" s="1"/>
  <c r="S699" i="4" s="1"/>
  <c r="B699" i="4"/>
  <c r="U698" i="4"/>
  <c r="S698" i="4"/>
  <c r="R698" i="4" a="1"/>
  <c r="R698" i="4" s="1"/>
  <c r="B698" i="4"/>
  <c r="V697" i="4"/>
  <c r="U697" i="4"/>
  <c r="R697" i="4"/>
  <c r="S697" i="4" s="1"/>
  <c r="R697" i="4" a="1"/>
  <c r="B697" i="4"/>
  <c r="AB696" i="4"/>
  <c r="Y696" i="4"/>
  <c r="X696" i="4"/>
  <c r="W696" i="4"/>
  <c r="U696" i="4"/>
  <c r="AD696" i="4" s="1"/>
  <c r="R696" i="4" a="1"/>
  <c r="R696" i="4" s="1"/>
  <c r="S696" i="4" s="1"/>
  <c r="B696" i="4"/>
  <c r="Y695" i="4"/>
  <c r="U695" i="4"/>
  <c r="R695" i="4" a="1"/>
  <c r="R695" i="4" s="1"/>
  <c r="S695" i="4" s="1"/>
  <c r="B695" i="4"/>
  <c r="W694" i="4"/>
  <c r="U694" i="4"/>
  <c r="R694" i="4"/>
  <c r="S694" i="4" s="1"/>
  <c r="R694" i="4" a="1"/>
  <c r="B694" i="4"/>
  <c r="AC693" i="4"/>
  <c r="AB693" i="4"/>
  <c r="AA693" i="4"/>
  <c r="U693" i="4"/>
  <c r="R693" i="4"/>
  <c r="S693" i="4" s="1"/>
  <c r="R693" i="4" a="1"/>
  <c r="B693" i="4"/>
  <c r="AB692" i="4"/>
  <c r="AA692" i="4"/>
  <c r="Z692" i="4"/>
  <c r="X692" i="4"/>
  <c r="U692" i="4"/>
  <c r="R692" i="4" a="1"/>
  <c r="R692" i="4" s="1"/>
  <c r="S692" i="4" s="1"/>
  <c r="B692" i="4"/>
  <c r="X691" i="4"/>
  <c r="U691" i="4"/>
  <c r="R691" i="4" a="1"/>
  <c r="R691" i="4" s="1"/>
  <c r="S691" i="4" s="1"/>
  <c r="B691" i="4"/>
  <c r="V690" i="4"/>
  <c r="U690" i="4"/>
  <c r="W690" i="4" s="1"/>
  <c r="R690" i="4" a="1"/>
  <c r="R690" i="4" s="1"/>
  <c r="S690" i="4" s="1"/>
  <c r="B690" i="4"/>
  <c r="U689" i="4"/>
  <c r="S689" i="4"/>
  <c r="R689" i="4"/>
  <c r="R689" i="4" a="1"/>
  <c r="B689" i="4"/>
  <c r="X688" i="4"/>
  <c r="U688" i="4"/>
  <c r="R688" i="4" a="1"/>
  <c r="R688" i="4" s="1"/>
  <c r="S688" i="4" s="1"/>
  <c r="B688" i="4"/>
  <c r="U687" i="4"/>
  <c r="R687" i="4" a="1"/>
  <c r="R687" i="4" s="1"/>
  <c r="S687" i="4" s="1"/>
  <c r="B687" i="4"/>
  <c r="U686" i="4"/>
  <c r="R686" i="4" a="1"/>
  <c r="R686" i="4" s="1"/>
  <c r="S686" i="4" s="1"/>
  <c r="B686" i="4"/>
  <c r="V685" i="4"/>
  <c r="U685" i="4"/>
  <c r="S685" i="4"/>
  <c r="R685" i="4"/>
  <c r="R685" i="4" a="1"/>
  <c r="B685" i="4"/>
  <c r="AB684" i="4"/>
  <c r="U684" i="4"/>
  <c r="R684" i="4" a="1"/>
  <c r="R684" i="4" s="1"/>
  <c r="S684" i="4" s="1"/>
  <c r="B684" i="4"/>
  <c r="Y683" i="4"/>
  <c r="X683" i="4"/>
  <c r="U683" i="4"/>
  <c r="AD683" i="4" s="1"/>
  <c r="R683" i="4" a="1"/>
  <c r="R683" i="4" s="1"/>
  <c r="S683" i="4" s="1"/>
  <c r="B683" i="4"/>
  <c r="AC682" i="4"/>
  <c r="X682" i="4"/>
  <c r="U682" i="4"/>
  <c r="R682" i="4" a="1"/>
  <c r="R682" i="4" s="1"/>
  <c r="S682" i="4" s="1"/>
  <c r="B682" i="4"/>
  <c r="U681" i="4"/>
  <c r="R681" i="4"/>
  <c r="S681" i="4" s="1"/>
  <c r="R681" i="4" a="1"/>
  <c r="B681" i="4"/>
  <c r="AB680" i="4"/>
  <c r="U680" i="4"/>
  <c r="S680" i="4"/>
  <c r="R680" i="4" a="1"/>
  <c r="R680" i="4" s="1"/>
  <c r="B680" i="4"/>
  <c r="X679" i="4"/>
  <c r="W679" i="4"/>
  <c r="U679" i="4"/>
  <c r="Y679" i="4" s="1"/>
  <c r="R679" i="4" a="1"/>
  <c r="R679" i="4" s="1"/>
  <c r="S679" i="4" s="1"/>
  <c r="B679" i="4"/>
  <c r="U678" i="4"/>
  <c r="R678" i="4" a="1"/>
  <c r="R678" i="4" s="1"/>
  <c r="S678" i="4" s="1"/>
  <c r="B678" i="4"/>
  <c r="U677" i="4"/>
  <c r="R677" i="4"/>
  <c r="S677" i="4" s="1"/>
  <c r="R677" i="4" a="1"/>
  <c r="B677" i="4"/>
  <c r="AA676" i="4"/>
  <c r="Z676" i="4"/>
  <c r="Y676" i="4"/>
  <c r="U676" i="4"/>
  <c r="R676" i="4" a="1"/>
  <c r="R676" i="4" s="1"/>
  <c r="S676" i="4" s="1"/>
  <c r="B676" i="4"/>
  <c r="V675" i="4"/>
  <c r="U675" i="4"/>
  <c r="R675" i="4" a="1"/>
  <c r="R675" i="4" s="1"/>
  <c r="S675" i="4" s="1"/>
  <c r="B675" i="4"/>
  <c r="U674" i="4"/>
  <c r="R674" i="4"/>
  <c r="S674" i="4" s="1"/>
  <c r="R674" i="4" a="1"/>
  <c r="B674" i="4"/>
  <c r="AA673" i="4"/>
  <c r="U673" i="4"/>
  <c r="R673" i="4"/>
  <c r="S673" i="4" s="1"/>
  <c r="R673" i="4" a="1"/>
  <c r="B673" i="4"/>
  <c r="Z672" i="4"/>
  <c r="U672" i="4"/>
  <c r="R672" i="4" a="1"/>
  <c r="R672" i="4" s="1"/>
  <c r="S672" i="4" s="1"/>
  <c r="B672" i="4"/>
  <c r="Z671" i="4"/>
  <c r="U671" i="4"/>
  <c r="R671" i="4" a="1"/>
  <c r="R671" i="4" s="1"/>
  <c r="S671" i="4" s="1"/>
  <c r="B671" i="4"/>
  <c r="AD670" i="4"/>
  <c r="AC670" i="4"/>
  <c r="U670" i="4"/>
  <c r="X670" i="4" s="1"/>
  <c r="R670" i="4" a="1"/>
  <c r="R670" i="4" s="1"/>
  <c r="S670" i="4" s="1"/>
  <c r="B670" i="4"/>
  <c r="AB669" i="4"/>
  <c r="U669" i="4"/>
  <c r="R669" i="4" a="1"/>
  <c r="R669" i="4" s="1"/>
  <c r="S669" i="4" s="1"/>
  <c r="B669" i="4"/>
  <c r="AB668" i="4"/>
  <c r="AA668" i="4"/>
  <c r="Y668" i="4"/>
  <c r="X668" i="4"/>
  <c r="U668" i="4"/>
  <c r="W668" i="4" s="1"/>
  <c r="R668" i="4" a="1"/>
  <c r="R668" i="4" s="1"/>
  <c r="S668" i="4" s="1"/>
  <c r="B668" i="4"/>
  <c r="Z667" i="4"/>
  <c r="U667" i="4"/>
  <c r="R667" i="4" a="1"/>
  <c r="R667" i="4" s="1"/>
  <c r="S667" i="4" s="1"/>
  <c r="B667" i="4"/>
  <c r="AC666" i="4"/>
  <c r="U666" i="4"/>
  <c r="R666" i="4" a="1"/>
  <c r="R666" i="4" s="1"/>
  <c r="S666" i="4" s="1"/>
  <c r="B666" i="4"/>
  <c r="AB665" i="4"/>
  <c r="AA665" i="4"/>
  <c r="U665" i="4"/>
  <c r="V665" i="4" s="1"/>
  <c r="S665" i="4"/>
  <c r="R665" i="4" a="1"/>
  <c r="R665" i="4" s="1"/>
  <c r="B665" i="4"/>
  <c r="X664" i="4"/>
  <c r="U664" i="4"/>
  <c r="R664" i="4"/>
  <c r="S664" i="4" s="1"/>
  <c r="R664" i="4" a="1"/>
  <c r="B664" i="4"/>
  <c r="X663" i="4"/>
  <c r="V663" i="4"/>
  <c r="U663" i="4"/>
  <c r="R663" i="4" a="1"/>
  <c r="R663" i="4" s="1"/>
  <c r="S663" i="4" s="1"/>
  <c r="B663" i="4"/>
  <c r="U662" i="4"/>
  <c r="Z662" i="4" s="1"/>
  <c r="R662" i="4" a="1"/>
  <c r="R662" i="4" s="1"/>
  <c r="S662" i="4" s="1"/>
  <c r="B662" i="4"/>
  <c r="AB661" i="4"/>
  <c r="AA661" i="4"/>
  <c r="Y661" i="4"/>
  <c r="X661" i="4"/>
  <c r="U661" i="4"/>
  <c r="W661" i="4" s="1"/>
  <c r="R661" i="4" a="1"/>
  <c r="R661" i="4" s="1"/>
  <c r="S661" i="4" s="1"/>
  <c r="B661" i="4"/>
  <c r="AD660" i="4"/>
  <c r="Z660" i="4"/>
  <c r="X660" i="4"/>
  <c r="W660" i="4"/>
  <c r="U660" i="4"/>
  <c r="AC660" i="4" s="1"/>
  <c r="R660" i="4" a="1"/>
  <c r="R660" i="4" s="1"/>
  <c r="S660" i="4" s="1"/>
  <c r="B660" i="4"/>
  <c r="U659" i="4"/>
  <c r="S659" i="4"/>
  <c r="R659" i="4" a="1"/>
  <c r="R659" i="4" s="1"/>
  <c r="B659" i="4"/>
  <c r="U658" i="4"/>
  <c r="R658" i="4" a="1"/>
  <c r="R658" i="4" s="1"/>
  <c r="S658" i="4" s="1"/>
  <c r="B658" i="4"/>
  <c r="AA657" i="4"/>
  <c r="Z657" i="4"/>
  <c r="Y657" i="4"/>
  <c r="X657" i="4"/>
  <c r="U657" i="4"/>
  <c r="W657" i="4" s="1"/>
  <c r="R657" i="4" a="1"/>
  <c r="R657" i="4" s="1"/>
  <c r="S657" i="4" s="1"/>
  <c r="B657" i="4"/>
  <c r="Y656" i="4"/>
  <c r="X656" i="4"/>
  <c r="W656" i="4"/>
  <c r="U656" i="4"/>
  <c r="R656" i="4" a="1"/>
  <c r="R656" i="4" s="1"/>
  <c r="S656" i="4" s="1"/>
  <c r="B656" i="4"/>
  <c r="U655" i="4"/>
  <c r="R655" i="4"/>
  <c r="S655" i="4" s="1"/>
  <c r="R655" i="4" a="1"/>
  <c r="B655" i="4"/>
  <c r="U654" i="4"/>
  <c r="V654" i="4" s="1"/>
  <c r="R654" i="4" a="1"/>
  <c r="R654" i="4" s="1"/>
  <c r="S654" i="4" s="1"/>
  <c r="B654" i="4"/>
  <c r="AB653" i="4"/>
  <c r="AA653" i="4"/>
  <c r="Z653" i="4"/>
  <c r="X653" i="4"/>
  <c r="U653" i="4"/>
  <c r="R653" i="4" a="1"/>
  <c r="R653" i="4" s="1"/>
  <c r="S653" i="4" s="1"/>
  <c r="B653" i="4"/>
  <c r="Y652" i="4"/>
  <c r="U652" i="4"/>
  <c r="R652" i="4" a="1"/>
  <c r="R652" i="4" s="1"/>
  <c r="S652" i="4" s="1"/>
  <c r="B652" i="4"/>
  <c r="U651" i="4"/>
  <c r="R651" i="4"/>
  <c r="S651" i="4" s="1"/>
  <c r="R651" i="4" a="1"/>
  <c r="B651" i="4"/>
  <c r="AD650" i="4"/>
  <c r="AC650" i="4"/>
  <c r="AB650" i="4"/>
  <c r="Z650" i="4"/>
  <c r="V650" i="4"/>
  <c r="U650" i="4"/>
  <c r="AA650" i="4" s="1"/>
  <c r="R650" i="4" a="1"/>
  <c r="R650" i="4" s="1"/>
  <c r="S650" i="4" s="1"/>
  <c r="B650" i="4"/>
  <c r="AB649" i="4"/>
  <c r="AA649" i="4"/>
  <c r="Y649" i="4"/>
  <c r="X649" i="4"/>
  <c r="U649" i="4"/>
  <c r="W649" i="4" s="1"/>
  <c r="R649" i="4" a="1"/>
  <c r="R649" i="4" s="1"/>
  <c r="S649" i="4" s="1"/>
  <c r="B649" i="4"/>
  <c r="U648" i="4"/>
  <c r="R648" i="4" a="1"/>
  <c r="R648" i="4" s="1"/>
  <c r="S648" i="4" s="1"/>
  <c r="B648" i="4"/>
  <c r="U647" i="4"/>
  <c r="R647" i="4"/>
  <c r="S647" i="4" s="1"/>
  <c r="R647" i="4" a="1"/>
  <c r="B647" i="4"/>
  <c r="AD646" i="4"/>
  <c r="U646" i="4"/>
  <c r="R646" i="4" a="1"/>
  <c r="R646" i="4" s="1"/>
  <c r="S646" i="4" s="1"/>
  <c r="B646" i="4"/>
  <c r="AB645" i="4"/>
  <c r="AA645" i="4"/>
  <c r="Y645" i="4"/>
  <c r="X645" i="4"/>
  <c r="U645" i="4"/>
  <c r="W645" i="4" s="1"/>
  <c r="R645" i="4" a="1"/>
  <c r="R645" i="4" s="1"/>
  <c r="S645" i="4" s="1"/>
  <c r="B645" i="4"/>
  <c r="AD644" i="4"/>
  <c r="X644" i="4"/>
  <c r="U644" i="4"/>
  <c r="Y644" i="4" s="1"/>
  <c r="R644" i="4" a="1"/>
  <c r="R644" i="4" s="1"/>
  <c r="S644" i="4" s="1"/>
  <c r="B644" i="4"/>
  <c r="AB643" i="4"/>
  <c r="W643" i="4"/>
  <c r="U643" i="4"/>
  <c r="AD643" i="4" s="1"/>
  <c r="R643" i="4"/>
  <c r="S643" i="4" s="1"/>
  <c r="R643" i="4" a="1"/>
  <c r="B643" i="4"/>
  <c r="U642" i="4"/>
  <c r="S642" i="4"/>
  <c r="R642" i="4" a="1"/>
  <c r="R642" i="4" s="1"/>
  <c r="B642" i="4"/>
  <c r="AA641" i="4"/>
  <c r="U641" i="4"/>
  <c r="AB641" i="4" s="1"/>
  <c r="R641" i="4" a="1"/>
  <c r="R641" i="4" s="1"/>
  <c r="S641" i="4" s="1"/>
  <c r="B641" i="4"/>
  <c r="AD640" i="4"/>
  <c r="Z640" i="4"/>
  <c r="X640" i="4"/>
  <c r="W640" i="4"/>
  <c r="U640" i="4"/>
  <c r="AC640" i="4" s="1"/>
  <c r="R640" i="4" a="1"/>
  <c r="R640" i="4" s="1"/>
  <c r="S640" i="4" s="1"/>
  <c r="B640" i="4"/>
  <c r="AD639" i="4"/>
  <c r="AB639" i="4"/>
  <c r="U639" i="4"/>
  <c r="S639" i="4"/>
  <c r="R639" i="4"/>
  <c r="R639" i="4" a="1"/>
  <c r="B639" i="4"/>
  <c r="U638" i="4"/>
  <c r="R638" i="4" a="1"/>
  <c r="R638" i="4" s="1"/>
  <c r="S638" i="4" s="1"/>
  <c r="B638" i="4"/>
  <c r="AB637" i="4"/>
  <c r="AA637" i="4"/>
  <c r="Z637" i="4"/>
  <c r="X637" i="4"/>
  <c r="W637" i="4"/>
  <c r="U637" i="4"/>
  <c r="AD637" i="4" s="1"/>
  <c r="R637" i="4" a="1"/>
  <c r="R637" i="4" s="1"/>
  <c r="S637" i="4" s="1"/>
  <c r="B637" i="4"/>
  <c r="AD636" i="4"/>
  <c r="Z636" i="4"/>
  <c r="X636" i="4"/>
  <c r="W636" i="4"/>
  <c r="U636" i="4"/>
  <c r="AC636" i="4" s="1"/>
  <c r="R636" i="4" a="1"/>
  <c r="R636" i="4" s="1"/>
  <c r="S636" i="4" s="1"/>
  <c r="B636" i="4"/>
  <c r="U635" i="4"/>
  <c r="R635" i="4"/>
  <c r="S635" i="4" s="1"/>
  <c r="R635" i="4" a="1"/>
  <c r="B635" i="4"/>
  <c r="U634" i="4"/>
  <c r="R634" i="4"/>
  <c r="S634" i="4" s="1"/>
  <c r="R634" i="4" a="1"/>
  <c r="B634" i="4"/>
  <c r="AB633" i="4"/>
  <c r="U633" i="4"/>
  <c r="R633" i="4" a="1"/>
  <c r="R633" i="4" s="1"/>
  <c r="S633" i="4" s="1"/>
  <c r="B633" i="4"/>
  <c r="AD632" i="4"/>
  <c r="W632" i="4"/>
  <c r="V632" i="4"/>
  <c r="U632" i="4"/>
  <c r="Z632" i="4" s="1"/>
  <c r="R632" i="4" a="1"/>
  <c r="R632" i="4" s="1"/>
  <c r="S632" i="4" s="1"/>
  <c r="B632" i="4"/>
  <c r="U631" i="4"/>
  <c r="R631" i="4" a="1"/>
  <c r="R631" i="4" s="1"/>
  <c r="S631" i="4" s="1"/>
  <c r="B631" i="4"/>
  <c r="U630" i="4"/>
  <c r="R630" i="4" a="1"/>
  <c r="R630" i="4" s="1"/>
  <c r="S630" i="4" s="1"/>
  <c r="B630" i="4"/>
  <c r="X629" i="4"/>
  <c r="U629" i="4"/>
  <c r="Y629" i="4" s="1"/>
  <c r="R629" i="4" a="1"/>
  <c r="R629" i="4" s="1"/>
  <c r="S629" i="4" s="1"/>
  <c r="B629" i="4"/>
  <c r="AD628" i="4"/>
  <c r="Y628" i="4"/>
  <c r="X628" i="4"/>
  <c r="W628" i="4"/>
  <c r="V628" i="4"/>
  <c r="U628" i="4"/>
  <c r="AC628" i="4" s="1"/>
  <c r="R628" i="4" a="1"/>
  <c r="R628" i="4" s="1"/>
  <c r="S628" i="4" s="1"/>
  <c r="B628" i="4"/>
  <c r="V627" i="4"/>
  <c r="U627" i="4"/>
  <c r="R627" i="4" a="1"/>
  <c r="R627" i="4" s="1"/>
  <c r="S627" i="4" s="1"/>
  <c r="B627" i="4"/>
  <c r="AA626" i="4"/>
  <c r="Z626" i="4"/>
  <c r="V626" i="4"/>
  <c r="U626" i="4"/>
  <c r="AD626" i="4" s="1"/>
  <c r="R626" i="4" a="1"/>
  <c r="R626" i="4" s="1"/>
  <c r="S626" i="4" s="1"/>
  <c r="B626" i="4"/>
  <c r="Z625" i="4"/>
  <c r="Y625" i="4"/>
  <c r="X625" i="4"/>
  <c r="U625" i="4"/>
  <c r="W625" i="4" s="1"/>
  <c r="S625" i="4"/>
  <c r="R625" i="4"/>
  <c r="R625" i="4" a="1"/>
  <c r="B625" i="4"/>
  <c r="AD624" i="4"/>
  <c r="Z624" i="4"/>
  <c r="Y624" i="4"/>
  <c r="X624" i="4"/>
  <c r="W624" i="4"/>
  <c r="V624" i="4"/>
  <c r="U624" i="4"/>
  <c r="AC624" i="4" s="1"/>
  <c r="R624" i="4" a="1"/>
  <c r="R624" i="4" s="1"/>
  <c r="S624" i="4" s="1"/>
  <c r="B624" i="4"/>
  <c r="U623" i="4"/>
  <c r="S623" i="4"/>
  <c r="R623" i="4" a="1"/>
  <c r="R623" i="4" s="1"/>
  <c r="B623" i="4"/>
  <c r="U622" i="4"/>
  <c r="R622" i="4" a="1"/>
  <c r="R622" i="4" s="1"/>
  <c r="S622" i="4" s="1"/>
  <c r="B622" i="4"/>
  <c r="Z621" i="4"/>
  <c r="U621" i="4"/>
  <c r="AA621" i="4" s="1"/>
  <c r="R621" i="4" a="1"/>
  <c r="R621" i="4" s="1"/>
  <c r="S621" i="4" s="1"/>
  <c r="B621" i="4"/>
  <c r="Z620" i="4"/>
  <c r="Y620" i="4"/>
  <c r="V620" i="4"/>
  <c r="U620" i="4"/>
  <c r="X620" i="4" s="1"/>
  <c r="R620" i="4" a="1"/>
  <c r="R620" i="4" s="1"/>
  <c r="S620" i="4" s="1"/>
  <c r="B620" i="4"/>
  <c r="AB619" i="4"/>
  <c r="U619" i="4"/>
  <c r="S619" i="4"/>
  <c r="R619" i="4" a="1"/>
  <c r="R619" i="4" s="1"/>
  <c r="B619" i="4"/>
  <c r="AB618" i="4"/>
  <c r="AA618" i="4"/>
  <c r="Z618" i="4"/>
  <c r="U618" i="4"/>
  <c r="AD618" i="4" s="1"/>
  <c r="R618" i="4" a="1"/>
  <c r="R618" i="4" s="1"/>
  <c r="S618" i="4" s="1"/>
  <c r="B618" i="4"/>
  <c r="AA617" i="4"/>
  <c r="U617" i="4"/>
  <c r="R617" i="4"/>
  <c r="S617" i="4" s="1"/>
  <c r="R617" i="4" a="1"/>
  <c r="B617" i="4"/>
  <c r="AD616" i="4"/>
  <c r="Z616" i="4"/>
  <c r="Y616" i="4"/>
  <c r="W616" i="4"/>
  <c r="V616" i="4"/>
  <c r="U616" i="4"/>
  <c r="AC616" i="4" s="1"/>
  <c r="R616" i="4" a="1"/>
  <c r="R616" i="4" s="1"/>
  <c r="S616" i="4" s="1"/>
  <c r="B616" i="4"/>
  <c r="AB615" i="4"/>
  <c r="U615" i="4"/>
  <c r="AC615" i="4" s="1"/>
  <c r="R615" i="4" a="1"/>
  <c r="R615" i="4" s="1"/>
  <c r="S615" i="4" s="1"/>
  <c r="B615" i="4"/>
  <c r="U614" i="4"/>
  <c r="R614" i="4" a="1"/>
  <c r="R614" i="4" s="1"/>
  <c r="S614" i="4" s="1"/>
  <c r="B614" i="4"/>
  <c r="Z613" i="4"/>
  <c r="Y613" i="4"/>
  <c r="X613" i="4"/>
  <c r="U613" i="4"/>
  <c r="W613" i="4" s="1"/>
  <c r="S613" i="4"/>
  <c r="R613" i="4" a="1"/>
  <c r="R613" i="4" s="1"/>
  <c r="B613" i="4"/>
  <c r="AD612" i="4"/>
  <c r="W612" i="4"/>
  <c r="V612" i="4"/>
  <c r="U612" i="4"/>
  <c r="R612" i="4" a="1"/>
  <c r="R612" i="4" s="1"/>
  <c r="S612" i="4" s="1"/>
  <c r="B612" i="4"/>
  <c r="AD611" i="4"/>
  <c r="AC611" i="4"/>
  <c r="AB611" i="4"/>
  <c r="X611" i="4"/>
  <c r="W611" i="4"/>
  <c r="V611" i="4"/>
  <c r="U611" i="4"/>
  <c r="R611" i="4" a="1"/>
  <c r="R611" i="4" s="1"/>
  <c r="S611" i="4" s="1"/>
  <c r="B611" i="4"/>
  <c r="U610" i="4"/>
  <c r="R610" i="4" a="1"/>
  <c r="R610" i="4" s="1"/>
  <c r="S610" i="4" s="1"/>
  <c r="B610" i="4"/>
  <c r="AB609" i="4"/>
  <c r="X609" i="4"/>
  <c r="U609" i="4"/>
  <c r="R609" i="4" a="1"/>
  <c r="R609" i="4" s="1"/>
  <c r="S609" i="4" s="1"/>
  <c r="B609" i="4"/>
  <c r="AA608" i="4"/>
  <c r="Z608" i="4"/>
  <c r="Y608" i="4"/>
  <c r="X608" i="4"/>
  <c r="V608" i="4"/>
  <c r="U608" i="4"/>
  <c r="AC608" i="4" s="1"/>
  <c r="R608" i="4" a="1"/>
  <c r="R608" i="4" s="1"/>
  <c r="S608" i="4" s="1"/>
  <c r="B608" i="4"/>
  <c r="U607" i="4"/>
  <c r="R607" i="4"/>
  <c r="S607" i="4" s="1"/>
  <c r="R607" i="4" a="1"/>
  <c r="B607" i="4"/>
  <c r="U606" i="4"/>
  <c r="R606" i="4"/>
  <c r="S606" i="4" s="1"/>
  <c r="R606" i="4" a="1"/>
  <c r="B606" i="4"/>
  <c r="AB605" i="4"/>
  <c r="X605" i="4"/>
  <c r="U605" i="4"/>
  <c r="R605" i="4" a="1"/>
  <c r="R605" i="4" s="1"/>
  <c r="S605" i="4" s="1"/>
  <c r="B605" i="4"/>
  <c r="U604" i="4"/>
  <c r="R604" i="4" a="1"/>
  <c r="R604" i="4" s="1"/>
  <c r="S604" i="4" s="1"/>
  <c r="B604" i="4"/>
  <c r="U603" i="4"/>
  <c r="R603" i="4"/>
  <c r="S603" i="4" s="1"/>
  <c r="R603" i="4" a="1"/>
  <c r="B603" i="4"/>
  <c r="U602" i="4"/>
  <c r="R602" i="4" a="1"/>
  <c r="R602" i="4" s="1"/>
  <c r="S602" i="4" s="1"/>
  <c r="B602" i="4"/>
  <c r="U601" i="4"/>
  <c r="R601" i="4" a="1"/>
  <c r="R601" i="4" s="1"/>
  <c r="S601" i="4" s="1"/>
  <c r="B601" i="4"/>
  <c r="AA600" i="4"/>
  <c r="U600" i="4"/>
  <c r="R600" i="4" a="1"/>
  <c r="R600" i="4" s="1"/>
  <c r="S600" i="4" s="1"/>
  <c r="B600" i="4"/>
  <c r="U599" i="4"/>
  <c r="R599" i="4" a="1"/>
  <c r="R599" i="4" s="1"/>
  <c r="S599" i="4" s="1"/>
  <c r="B599" i="4"/>
  <c r="U598" i="4"/>
  <c r="AD598" i="4" s="1"/>
  <c r="S598" i="4"/>
  <c r="R598" i="4" a="1"/>
  <c r="R598" i="4" s="1"/>
  <c r="B598" i="4"/>
  <c r="AC597" i="4"/>
  <c r="Y597" i="4"/>
  <c r="X597" i="4"/>
  <c r="U597" i="4"/>
  <c r="R597" i="4"/>
  <c r="S597" i="4" s="1"/>
  <c r="R597" i="4" a="1"/>
  <c r="B597" i="4"/>
  <c r="U596" i="4"/>
  <c r="R596" i="4"/>
  <c r="S596" i="4" s="1"/>
  <c r="R596" i="4" a="1"/>
  <c r="B596" i="4"/>
  <c r="U595" i="4"/>
  <c r="AC595" i="4" s="1"/>
  <c r="R595" i="4"/>
  <c r="S595" i="4" s="1"/>
  <c r="R595" i="4" a="1"/>
  <c r="B595" i="4"/>
  <c r="AA594" i="4"/>
  <c r="U594" i="4"/>
  <c r="R594" i="4" a="1"/>
  <c r="R594" i="4" s="1"/>
  <c r="S594" i="4" s="1"/>
  <c r="B594" i="4"/>
  <c r="U593" i="4"/>
  <c r="AA593" i="4" s="1"/>
  <c r="R593" i="4" a="1"/>
  <c r="R593" i="4" s="1"/>
  <c r="S593" i="4" s="1"/>
  <c r="B593" i="4"/>
  <c r="AA592" i="4"/>
  <c r="Z592" i="4"/>
  <c r="Y592" i="4"/>
  <c r="W592" i="4"/>
  <c r="U592" i="4"/>
  <c r="AB592" i="4" s="1"/>
  <c r="R592" i="4" a="1"/>
  <c r="R592" i="4" s="1"/>
  <c r="S592" i="4" s="1"/>
  <c r="B592" i="4"/>
  <c r="AC591" i="4"/>
  <c r="AB591" i="4"/>
  <c r="W591" i="4"/>
  <c r="U591" i="4"/>
  <c r="Z591" i="4" s="1"/>
  <c r="R591" i="4" a="1"/>
  <c r="R591" i="4" s="1"/>
  <c r="S591" i="4" s="1"/>
  <c r="B591" i="4"/>
  <c r="U590" i="4"/>
  <c r="R590" i="4"/>
  <c r="S590" i="4" s="1"/>
  <c r="R590" i="4" a="1"/>
  <c r="B590" i="4"/>
  <c r="U589" i="4"/>
  <c r="R589" i="4" a="1"/>
  <c r="R589" i="4" s="1"/>
  <c r="S589" i="4" s="1"/>
  <c r="B589" i="4"/>
  <c r="U588" i="4"/>
  <c r="R588" i="4" a="1"/>
  <c r="R588" i="4" s="1"/>
  <c r="S588" i="4" s="1"/>
  <c r="B588" i="4"/>
  <c r="V587" i="4"/>
  <c r="U587" i="4"/>
  <c r="X587" i="4" s="1"/>
  <c r="R587" i="4"/>
  <c r="S587" i="4" s="1"/>
  <c r="R587" i="4" a="1"/>
  <c r="B587" i="4"/>
  <c r="U586" i="4"/>
  <c r="AA586" i="4" s="1"/>
  <c r="R586" i="4"/>
  <c r="S586" i="4" s="1"/>
  <c r="R586" i="4" a="1"/>
  <c r="B586" i="4"/>
  <c r="AA585" i="4"/>
  <c r="U585" i="4"/>
  <c r="R585" i="4" a="1"/>
  <c r="R585" i="4" s="1"/>
  <c r="S585" i="4" s="1"/>
  <c r="B585" i="4"/>
  <c r="U584" i="4"/>
  <c r="R584" i="4" a="1"/>
  <c r="R584" i="4" s="1"/>
  <c r="S584" i="4" s="1"/>
  <c r="B584" i="4"/>
  <c r="U583" i="4"/>
  <c r="R583" i="4" a="1"/>
  <c r="R583" i="4" s="1"/>
  <c r="S583" i="4" s="1"/>
  <c r="B583" i="4"/>
  <c r="Y582" i="4"/>
  <c r="U582" i="4"/>
  <c r="R582" i="4"/>
  <c r="S582" i="4" s="1"/>
  <c r="R582" i="4" a="1"/>
  <c r="B582" i="4"/>
  <c r="AB581" i="4"/>
  <c r="AA581" i="4"/>
  <c r="Z581" i="4"/>
  <c r="X581" i="4"/>
  <c r="U581" i="4"/>
  <c r="W581" i="4" s="1"/>
  <c r="R581" i="4" a="1"/>
  <c r="R581" i="4" s="1"/>
  <c r="S581" i="4" s="1"/>
  <c r="B581" i="4"/>
  <c r="U580" i="4"/>
  <c r="R580" i="4" a="1"/>
  <c r="R580" i="4" s="1"/>
  <c r="S580" i="4" s="1"/>
  <c r="B580" i="4"/>
  <c r="Y579" i="4"/>
  <c r="U579" i="4"/>
  <c r="AA579" i="4" s="1"/>
  <c r="R579" i="4"/>
  <c r="S579" i="4" s="1"/>
  <c r="R579" i="4" a="1"/>
  <c r="B579" i="4"/>
  <c r="AA578" i="4"/>
  <c r="Z578" i="4"/>
  <c r="W578" i="4"/>
  <c r="V578" i="4"/>
  <c r="U578" i="4"/>
  <c r="X578" i="4" s="1"/>
  <c r="R578" i="4" a="1"/>
  <c r="R578" i="4" s="1"/>
  <c r="S578" i="4" s="1"/>
  <c r="B578" i="4"/>
  <c r="U577" i="4"/>
  <c r="R577" i="4" a="1"/>
  <c r="R577" i="4" s="1"/>
  <c r="S577" i="4" s="1"/>
  <c r="B577" i="4"/>
  <c r="AA576" i="4"/>
  <c r="Z576" i="4"/>
  <c r="X576" i="4"/>
  <c r="V576" i="4"/>
  <c r="U576" i="4"/>
  <c r="AB576" i="4" s="1"/>
  <c r="R576" i="4" a="1"/>
  <c r="R576" i="4" s="1"/>
  <c r="S576" i="4" s="1"/>
  <c r="B576" i="4"/>
  <c r="AC575" i="4"/>
  <c r="AA575" i="4"/>
  <c r="U575" i="4"/>
  <c r="Z575" i="4" s="1"/>
  <c r="R575" i="4" a="1"/>
  <c r="R575" i="4" s="1"/>
  <c r="S575" i="4" s="1"/>
  <c r="B575" i="4"/>
  <c r="AC574" i="4"/>
  <c r="AB574" i="4"/>
  <c r="AA574" i="4"/>
  <c r="Z574" i="4"/>
  <c r="Y574" i="4"/>
  <c r="W574" i="4"/>
  <c r="V574" i="4"/>
  <c r="U574" i="4"/>
  <c r="X574" i="4" s="1"/>
  <c r="R574" i="4"/>
  <c r="S574" i="4" s="1"/>
  <c r="R574" i="4" a="1"/>
  <c r="B574" i="4"/>
  <c r="U573" i="4"/>
  <c r="AC573" i="4" s="1"/>
  <c r="R573" i="4" a="1"/>
  <c r="R573" i="4" s="1"/>
  <c r="S573" i="4" s="1"/>
  <c r="B573" i="4"/>
  <c r="U572" i="4"/>
  <c r="AD572" i="4" s="1"/>
  <c r="R572" i="4"/>
  <c r="S572" i="4" s="1"/>
  <c r="R572" i="4" a="1"/>
  <c r="B572" i="4"/>
  <c r="U571" i="4"/>
  <c r="AD571" i="4" s="1"/>
  <c r="R571" i="4" a="1"/>
  <c r="R571" i="4" s="1"/>
  <c r="S571" i="4" s="1"/>
  <c r="B571" i="4"/>
  <c r="U570" i="4"/>
  <c r="R570" i="4" a="1"/>
  <c r="R570" i="4" s="1"/>
  <c r="S570" i="4" s="1"/>
  <c r="B570" i="4"/>
  <c r="U569" i="4"/>
  <c r="R569" i="4" a="1"/>
  <c r="R569" i="4" s="1"/>
  <c r="S569" i="4" s="1"/>
  <c r="B569" i="4"/>
  <c r="AA568" i="4"/>
  <c r="U568" i="4"/>
  <c r="AB568" i="4" s="1"/>
  <c r="R568" i="4" a="1"/>
  <c r="R568" i="4" s="1"/>
  <c r="S568" i="4" s="1"/>
  <c r="B568" i="4"/>
  <c r="U567" i="4"/>
  <c r="R567" i="4"/>
  <c r="S567" i="4" s="1"/>
  <c r="R567" i="4" a="1"/>
  <c r="B567" i="4"/>
  <c r="U566" i="4"/>
  <c r="Y566" i="4" s="1"/>
  <c r="R566" i="4" a="1"/>
  <c r="R566" i="4" s="1"/>
  <c r="S566" i="4" s="1"/>
  <c r="B566" i="4"/>
  <c r="U565" i="4"/>
  <c r="R565" i="4" a="1"/>
  <c r="R565" i="4" s="1"/>
  <c r="S565" i="4" s="1"/>
  <c r="B565" i="4"/>
  <c r="AD564" i="4"/>
  <c r="AA564" i="4"/>
  <c r="Z564" i="4"/>
  <c r="X564" i="4"/>
  <c r="U564" i="4"/>
  <c r="AC564" i="4" s="1"/>
  <c r="R564" i="4" a="1"/>
  <c r="R564" i="4" s="1"/>
  <c r="S564" i="4" s="1"/>
  <c r="B564" i="4"/>
  <c r="AD563" i="4"/>
  <c r="Y563" i="4"/>
  <c r="U563" i="4"/>
  <c r="X563" i="4" s="1"/>
  <c r="R563" i="4" a="1"/>
  <c r="R563" i="4" s="1"/>
  <c r="S563" i="4" s="1"/>
  <c r="B563" i="4"/>
  <c r="U562" i="4"/>
  <c r="R562" i="4" a="1"/>
  <c r="R562" i="4" s="1"/>
  <c r="S562" i="4" s="1"/>
  <c r="B562" i="4"/>
  <c r="Z561" i="4"/>
  <c r="U561" i="4"/>
  <c r="Y561" i="4" s="1"/>
  <c r="R561" i="4" a="1"/>
  <c r="R561" i="4" s="1"/>
  <c r="S561" i="4" s="1"/>
  <c r="B561" i="4"/>
  <c r="AD560" i="4"/>
  <c r="V560" i="4"/>
  <c r="U560" i="4"/>
  <c r="Z560" i="4" s="1"/>
  <c r="R560" i="4" a="1"/>
  <c r="R560" i="4" s="1"/>
  <c r="S560" i="4" s="1"/>
  <c r="B560" i="4"/>
  <c r="U559" i="4"/>
  <c r="R559" i="4" a="1"/>
  <c r="R559" i="4" s="1"/>
  <c r="S559" i="4" s="1"/>
  <c r="B559" i="4"/>
  <c r="U558" i="4"/>
  <c r="R558" i="4"/>
  <c r="S558" i="4" s="1"/>
  <c r="R558" i="4" a="1"/>
  <c r="B558" i="4"/>
  <c r="U557" i="4"/>
  <c r="AC557" i="4" s="1"/>
  <c r="R557" i="4" a="1"/>
  <c r="R557" i="4" s="1"/>
  <c r="S557" i="4" s="1"/>
  <c r="B557" i="4"/>
  <c r="V556" i="4"/>
  <c r="U556" i="4"/>
  <c r="R556" i="4" a="1"/>
  <c r="R556" i="4" s="1"/>
  <c r="S556" i="4" s="1"/>
  <c r="B556" i="4"/>
  <c r="X555" i="4"/>
  <c r="U555" i="4"/>
  <c r="R555" i="4" a="1"/>
  <c r="R555" i="4" s="1"/>
  <c r="S555" i="4" s="1"/>
  <c r="B555" i="4"/>
  <c r="AD554" i="4"/>
  <c r="AB554" i="4"/>
  <c r="AA554" i="4"/>
  <c r="V554" i="4"/>
  <c r="U554" i="4"/>
  <c r="Z554" i="4" s="1"/>
  <c r="R554" i="4" a="1"/>
  <c r="R554" i="4" s="1"/>
  <c r="S554" i="4" s="1"/>
  <c r="B554" i="4"/>
  <c r="U553" i="4"/>
  <c r="AC553" i="4" s="1"/>
  <c r="R553" i="4" a="1"/>
  <c r="R553" i="4" s="1"/>
  <c r="S553" i="4" s="1"/>
  <c r="B553" i="4"/>
  <c r="AA552" i="4"/>
  <c r="Z552" i="4"/>
  <c r="Y552" i="4"/>
  <c r="X552" i="4"/>
  <c r="V552" i="4"/>
  <c r="U552" i="4"/>
  <c r="AC552" i="4" s="1"/>
  <c r="R552" i="4" a="1"/>
  <c r="R552" i="4" s="1"/>
  <c r="S552" i="4" s="1"/>
  <c r="B552" i="4"/>
  <c r="U551" i="4"/>
  <c r="R551" i="4" a="1"/>
  <c r="R551" i="4" s="1"/>
  <c r="S551" i="4" s="1"/>
  <c r="B551" i="4"/>
  <c r="U550" i="4"/>
  <c r="S550" i="4"/>
  <c r="R550" i="4" a="1"/>
  <c r="R550" i="4" s="1"/>
  <c r="B550" i="4"/>
  <c r="U549" i="4"/>
  <c r="R549" i="4" a="1"/>
  <c r="R549" i="4" s="1"/>
  <c r="S549" i="4" s="1"/>
  <c r="B549" i="4"/>
  <c r="AA548" i="4"/>
  <c r="Z548" i="4"/>
  <c r="X548" i="4"/>
  <c r="U548" i="4"/>
  <c r="AD548" i="4" s="1"/>
  <c r="R548" i="4"/>
  <c r="S548" i="4" s="1"/>
  <c r="R548" i="4" a="1"/>
  <c r="B548" i="4"/>
  <c r="U547" i="4"/>
  <c r="R547" i="4" a="1"/>
  <c r="R547" i="4" s="1"/>
  <c r="S547" i="4" s="1"/>
  <c r="B547" i="4"/>
  <c r="AB546" i="4"/>
  <c r="AA546" i="4"/>
  <c r="W546" i="4"/>
  <c r="U546" i="4"/>
  <c r="R546" i="4" a="1"/>
  <c r="R546" i="4" s="1"/>
  <c r="S546" i="4" s="1"/>
  <c r="B546" i="4"/>
  <c r="AC545" i="4"/>
  <c r="AB545" i="4"/>
  <c r="Y545" i="4"/>
  <c r="U545" i="4"/>
  <c r="Z545" i="4" s="1"/>
  <c r="R545" i="4" a="1"/>
  <c r="R545" i="4" s="1"/>
  <c r="S545" i="4" s="1"/>
  <c r="B545" i="4"/>
  <c r="AA544" i="4"/>
  <c r="Z544" i="4"/>
  <c r="Y544" i="4"/>
  <c r="W544" i="4"/>
  <c r="U544" i="4"/>
  <c r="AD544" i="4" s="1"/>
  <c r="R544" i="4" a="1"/>
  <c r="R544" i="4" s="1"/>
  <c r="S544" i="4" s="1"/>
  <c r="B544" i="4"/>
  <c r="Y543" i="4"/>
  <c r="U543" i="4"/>
  <c r="AD543" i="4" s="1"/>
  <c r="R543" i="4" a="1"/>
  <c r="R543" i="4" s="1"/>
  <c r="S543" i="4" s="1"/>
  <c r="B543" i="4"/>
  <c r="U542" i="4"/>
  <c r="W542" i="4" s="1"/>
  <c r="R542" i="4" a="1"/>
  <c r="R542" i="4" s="1"/>
  <c r="S542" i="4" s="1"/>
  <c r="B542" i="4"/>
  <c r="U541" i="4"/>
  <c r="AA541" i="4" s="1"/>
  <c r="R541" i="4" a="1"/>
  <c r="R541" i="4" s="1"/>
  <c r="S541" i="4" s="1"/>
  <c r="B541" i="4"/>
  <c r="U540" i="4"/>
  <c r="R540" i="4" a="1"/>
  <c r="R540" i="4" s="1"/>
  <c r="S540" i="4" s="1"/>
  <c r="B540" i="4"/>
  <c r="AD539" i="4"/>
  <c r="Z539" i="4"/>
  <c r="X539" i="4"/>
  <c r="U539" i="4"/>
  <c r="AC539" i="4" s="1"/>
  <c r="R539" i="4" a="1"/>
  <c r="R539" i="4" s="1"/>
  <c r="S539" i="4" s="1"/>
  <c r="B539" i="4"/>
  <c r="AC538" i="4"/>
  <c r="U538" i="4"/>
  <c r="AB538" i="4" s="1"/>
  <c r="S538" i="4"/>
  <c r="R538" i="4" a="1"/>
  <c r="R538" i="4" s="1"/>
  <c r="B538" i="4"/>
  <c r="U537" i="4"/>
  <c r="AD537" i="4" s="1"/>
  <c r="R537" i="4" a="1"/>
  <c r="R537" i="4" s="1"/>
  <c r="S537" i="4" s="1"/>
  <c r="B537" i="4"/>
  <c r="AB536" i="4"/>
  <c r="X536" i="4"/>
  <c r="U536" i="4"/>
  <c r="R536" i="4" a="1"/>
  <c r="R536" i="4" s="1"/>
  <c r="S536" i="4" s="1"/>
  <c r="B536" i="4"/>
  <c r="Y535" i="4"/>
  <c r="W535" i="4"/>
  <c r="U535" i="4"/>
  <c r="X535" i="4" s="1"/>
  <c r="R535" i="4" a="1"/>
  <c r="R535" i="4" s="1"/>
  <c r="S535" i="4" s="1"/>
  <c r="B535" i="4"/>
  <c r="AC534" i="4"/>
  <c r="AB534" i="4"/>
  <c r="X534" i="4"/>
  <c r="W534" i="4"/>
  <c r="U534" i="4"/>
  <c r="S534" i="4"/>
  <c r="R534" i="4"/>
  <c r="R534" i="4" a="1"/>
  <c r="B534" i="4"/>
  <c r="AD533" i="4"/>
  <c r="AC533" i="4"/>
  <c r="AA533" i="4"/>
  <c r="U533" i="4"/>
  <c r="Z533" i="4" s="1"/>
  <c r="R533" i="4" a="1"/>
  <c r="R533" i="4" s="1"/>
  <c r="S533" i="4" s="1"/>
  <c r="B533" i="4"/>
  <c r="AB532" i="4"/>
  <c r="AA532" i="4"/>
  <c r="Z532" i="4"/>
  <c r="Y532" i="4"/>
  <c r="X532" i="4"/>
  <c r="U532" i="4"/>
  <c r="W532" i="4" s="1"/>
  <c r="S532" i="4"/>
  <c r="R532" i="4" a="1"/>
  <c r="R532" i="4" s="1"/>
  <c r="B532" i="4"/>
  <c r="AD531" i="4"/>
  <c r="Z531" i="4"/>
  <c r="Y531" i="4"/>
  <c r="W531" i="4"/>
  <c r="U531" i="4"/>
  <c r="AC531" i="4" s="1"/>
  <c r="R531" i="4" a="1"/>
  <c r="R531" i="4" s="1"/>
  <c r="S531" i="4" s="1"/>
  <c r="B531" i="4"/>
  <c r="U530" i="4"/>
  <c r="W530" i="4" s="1"/>
  <c r="R530" i="4"/>
  <c r="S530" i="4" s="1"/>
  <c r="R530" i="4" a="1"/>
  <c r="B530" i="4"/>
  <c r="AA529" i="4"/>
  <c r="U529" i="4"/>
  <c r="R529" i="4" a="1"/>
  <c r="R529" i="4" s="1"/>
  <c r="S529" i="4" s="1"/>
  <c r="B529" i="4"/>
  <c r="U528" i="4"/>
  <c r="S528" i="4"/>
  <c r="R528" i="4"/>
  <c r="R528" i="4" a="1"/>
  <c r="B528" i="4"/>
  <c r="Z527" i="4"/>
  <c r="Y527" i="4"/>
  <c r="V527" i="4"/>
  <c r="U527" i="4"/>
  <c r="W527" i="4" s="1"/>
  <c r="R527" i="4" a="1"/>
  <c r="R527" i="4" s="1"/>
  <c r="S527" i="4" s="1"/>
  <c r="B527" i="4"/>
  <c r="AB526" i="4"/>
  <c r="X526" i="4"/>
  <c r="W526" i="4"/>
  <c r="U526" i="4"/>
  <c r="AC526" i="4" s="1"/>
  <c r="S526" i="4"/>
  <c r="R526" i="4" a="1"/>
  <c r="R526" i="4" s="1"/>
  <c r="B526" i="4"/>
  <c r="U525" i="4"/>
  <c r="R525" i="4" a="1"/>
  <c r="R525" i="4" s="1"/>
  <c r="S525" i="4" s="1"/>
  <c r="B525" i="4"/>
  <c r="U524" i="4"/>
  <c r="R524" i="4"/>
  <c r="S524" i="4" s="1"/>
  <c r="R524" i="4" a="1"/>
  <c r="B524" i="4"/>
  <c r="AD523" i="4"/>
  <c r="AA523" i="4"/>
  <c r="Z523" i="4"/>
  <c r="Y523" i="4"/>
  <c r="W523" i="4"/>
  <c r="V523" i="4"/>
  <c r="U523" i="4"/>
  <c r="AC523" i="4" s="1"/>
  <c r="R523" i="4" a="1"/>
  <c r="R523" i="4" s="1"/>
  <c r="S523" i="4" s="1"/>
  <c r="B523" i="4"/>
  <c r="U522" i="4"/>
  <c r="AC522" i="4" s="1"/>
  <c r="R522" i="4"/>
  <c r="S522" i="4" s="1"/>
  <c r="R522" i="4" a="1"/>
  <c r="B522" i="4"/>
  <c r="U521" i="4"/>
  <c r="R521" i="4"/>
  <c r="S521" i="4" s="1"/>
  <c r="R521" i="4" a="1"/>
  <c r="B521" i="4"/>
  <c r="AB520" i="4"/>
  <c r="AA520" i="4"/>
  <c r="Y520" i="4"/>
  <c r="U520" i="4"/>
  <c r="S520" i="4"/>
  <c r="R520" i="4"/>
  <c r="R520" i="4" a="1"/>
  <c r="B520" i="4"/>
  <c r="AD519" i="4"/>
  <c r="Z519" i="4"/>
  <c r="Y519" i="4"/>
  <c r="V519" i="4"/>
  <c r="U519" i="4"/>
  <c r="AC519" i="4" s="1"/>
  <c r="R519" i="4" a="1"/>
  <c r="R519" i="4" s="1"/>
  <c r="S519" i="4" s="1"/>
  <c r="B519" i="4"/>
  <c r="U518" i="4"/>
  <c r="AB518" i="4" s="1"/>
  <c r="S518" i="4"/>
  <c r="R518" i="4" a="1"/>
  <c r="R518" i="4" s="1"/>
  <c r="B518" i="4"/>
  <c r="AD517" i="4"/>
  <c r="AC517" i="4"/>
  <c r="AA517" i="4"/>
  <c r="Z517" i="4"/>
  <c r="V517" i="4"/>
  <c r="U517" i="4"/>
  <c r="R517" i="4" a="1"/>
  <c r="R517" i="4" s="1"/>
  <c r="S517" i="4" s="1"/>
  <c r="B517" i="4"/>
  <c r="U516" i="4"/>
  <c r="R516" i="4" a="1"/>
  <c r="R516" i="4" s="1"/>
  <c r="S516" i="4" s="1"/>
  <c r="B516" i="4"/>
  <c r="AD515" i="4"/>
  <c r="Z515" i="4"/>
  <c r="Y515" i="4"/>
  <c r="W515" i="4"/>
  <c r="V515" i="4"/>
  <c r="U515" i="4"/>
  <c r="AC515" i="4" s="1"/>
  <c r="R515" i="4" a="1"/>
  <c r="R515" i="4" s="1"/>
  <c r="S515" i="4" s="1"/>
  <c r="B515" i="4"/>
  <c r="U514" i="4"/>
  <c r="R514" i="4"/>
  <c r="S514" i="4" s="1"/>
  <c r="R514" i="4" a="1"/>
  <c r="B514" i="4"/>
  <c r="U513" i="4"/>
  <c r="AD513" i="4" s="1"/>
  <c r="R513" i="4" a="1"/>
  <c r="R513" i="4" s="1"/>
  <c r="S513" i="4" s="1"/>
  <c r="B513" i="4"/>
  <c r="AB512" i="4"/>
  <c r="AA512" i="4"/>
  <c r="X512" i="4"/>
  <c r="U512" i="4"/>
  <c r="W512" i="4" s="1"/>
  <c r="R512" i="4" a="1"/>
  <c r="R512" i="4" s="1"/>
  <c r="S512" i="4" s="1"/>
  <c r="B512" i="4"/>
  <c r="AD511" i="4"/>
  <c r="Y511" i="4"/>
  <c r="W511" i="4"/>
  <c r="U511" i="4"/>
  <c r="AC511" i="4" s="1"/>
  <c r="R511" i="4" a="1"/>
  <c r="R511" i="4" s="1"/>
  <c r="S511" i="4" s="1"/>
  <c r="B511" i="4"/>
  <c r="W510" i="4"/>
  <c r="U510" i="4"/>
  <c r="S510" i="4"/>
  <c r="R510" i="4"/>
  <c r="R510" i="4" a="1"/>
  <c r="B510" i="4"/>
  <c r="AA509" i="4"/>
  <c r="U509" i="4"/>
  <c r="R509" i="4"/>
  <c r="S509" i="4" s="1"/>
  <c r="R509" i="4" a="1"/>
  <c r="B509" i="4"/>
  <c r="U508" i="4"/>
  <c r="R508" i="4" a="1"/>
  <c r="R508" i="4" s="1"/>
  <c r="S508" i="4" s="1"/>
  <c r="B508" i="4"/>
  <c r="Z507" i="4"/>
  <c r="Y507" i="4"/>
  <c r="W507" i="4"/>
  <c r="V507" i="4"/>
  <c r="U507" i="4"/>
  <c r="AC507" i="4" s="1"/>
  <c r="R507" i="4" a="1"/>
  <c r="R507" i="4" s="1"/>
  <c r="S507" i="4" s="1"/>
  <c r="B507" i="4"/>
  <c r="U506" i="4"/>
  <c r="R506" i="4"/>
  <c r="S506" i="4" s="1"/>
  <c r="R506" i="4" a="1"/>
  <c r="B506" i="4"/>
  <c r="AC505" i="4"/>
  <c r="AA505" i="4"/>
  <c r="U505" i="4"/>
  <c r="R505" i="4" a="1"/>
  <c r="R505" i="4" s="1"/>
  <c r="S505" i="4" s="1"/>
  <c r="B505" i="4"/>
  <c r="U504" i="4"/>
  <c r="R504" i="4"/>
  <c r="S504" i="4" s="1"/>
  <c r="R504" i="4" a="1"/>
  <c r="B504" i="4"/>
  <c r="AD503" i="4"/>
  <c r="Y503" i="4"/>
  <c r="W503" i="4"/>
  <c r="V503" i="4"/>
  <c r="U503" i="4"/>
  <c r="AC503" i="4" s="1"/>
  <c r="R503" i="4" a="1"/>
  <c r="R503" i="4" s="1"/>
  <c r="S503" i="4" s="1"/>
  <c r="B503" i="4"/>
  <c r="U502" i="4"/>
  <c r="R502" i="4"/>
  <c r="S502" i="4" s="1"/>
  <c r="R502" i="4" a="1"/>
  <c r="B502" i="4"/>
  <c r="V501" i="4"/>
  <c r="U501" i="4"/>
  <c r="Z501" i="4" s="1"/>
  <c r="R501" i="4" a="1"/>
  <c r="R501" i="4" s="1"/>
  <c r="S501" i="4" s="1"/>
  <c r="B501" i="4"/>
  <c r="AB500" i="4"/>
  <c r="AA500" i="4"/>
  <c r="X500" i="4"/>
  <c r="U500" i="4"/>
  <c r="W500" i="4" s="1"/>
  <c r="R500" i="4" a="1"/>
  <c r="R500" i="4" s="1"/>
  <c r="S500" i="4" s="1"/>
  <c r="B500" i="4"/>
  <c r="AD499" i="4"/>
  <c r="Y499" i="4"/>
  <c r="W499" i="4"/>
  <c r="U499" i="4"/>
  <c r="AC499" i="4" s="1"/>
  <c r="R499" i="4" a="1"/>
  <c r="R499" i="4" s="1"/>
  <c r="S499" i="4" s="1"/>
  <c r="B499" i="4"/>
  <c r="U498" i="4"/>
  <c r="R498" i="4"/>
  <c r="S498" i="4" s="1"/>
  <c r="R498" i="4" a="1"/>
  <c r="B498" i="4"/>
  <c r="AC497" i="4"/>
  <c r="U497" i="4"/>
  <c r="R497" i="4" a="1"/>
  <c r="R497" i="4" s="1"/>
  <c r="S497" i="4" s="1"/>
  <c r="B497" i="4"/>
  <c r="AB496" i="4"/>
  <c r="AA496" i="4"/>
  <c r="Y496" i="4"/>
  <c r="X496" i="4"/>
  <c r="U496" i="4"/>
  <c r="W496" i="4" s="1"/>
  <c r="R496" i="4"/>
  <c r="S496" i="4" s="1"/>
  <c r="R496" i="4" a="1"/>
  <c r="B496" i="4"/>
  <c r="Z495" i="4"/>
  <c r="Y495" i="4"/>
  <c r="W495" i="4"/>
  <c r="U495" i="4"/>
  <c r="R495" i="4" a="1"/>
  <c r="R495" i="4" s="1"/>
  <c r="S495" i="4" s="1"/>
  <c r="B495" i="4"/>
  <c r="U494" i="4"/>
  <c r="S494" i="4"/>
  <c r="R494" i="4" a="1"/>
  <c r="R494" i="4" s="1"/>
  <c r="B494" i="4"/>
  <c r="U493" i="4"/>
  <c r="AD493" i="4" s="1"/>
  <c r="R493" i="4" a="1"/>
  <c r="R493" i="4" s="1"/>
  <c r="S493" i="4" s="1"/>
  <c r="B493" i="4"/>
  <c r="AB492" i="4"/>
  <c r="AA492" i="4"/>
  <c r="Y492" i="4"/>
  <c r="X492" i="4"/>
  <c r="U492" i="4"/>
  <c r="W492" i="4" s="1"/>
  <c r="R492" i="4" a="1"/>
  <c r="R492" i="4" s="1"/>
  <c r="S492" i="4" s="1"/>
  <c r="B492" i="4"/>
  <c r="Z491" i="4"/>
  <c r="U491" i="4"/>
  <c r="R491" i="4" a="1"/>
  <c r="R491" i="4" s="1"/>
  <c r="S491" i="4" s="1"/>
  <c r="B491" i="4"/>
  <c r="W490" i="4"/>
  <c r="U490" i="4"/>
  <c r="X490" i="4" s="1"/>
  <c r="R490" i="4" a="1"/>
  <c r="R490" i="4" s="1"/>
  <c r="S490" i="4" s="1"/>
  <c r="B490" i="4"/>
  <c r="AC489" i="4"/>
  <c r="AA489" i="4"/>
  <c r="Z489" i="4"/>
  <c r="V489" i="4"/>
  <c r="U489" i="4"/>
  <c r="R489" i="4" a="1"/>
  <c r="R489" i="4" s="1"/>
  <c r="S489" i="4" s="1"/>
  <c r="B489" i="4"/>
  <c r="AB488" i="4"/>
  <c r="AA488" i="4"/>
  <c r="X488" i="4"/>
  <c r="U488" i="4"/>
  <c r="W488" i="4" s="1"/>
  <c r="R488" i="4" a="1"/>
  <c r="R488" i="4" s="1"/>
  <c r="S488" i="4" s="1"/>
  <c r="B488" i="4"/>
  <c r="AD487" i="4"/>
  <c r="AA487" i="4"/>
  <c r="Y487" i="4"/>
  <c r="W487" i="4"/>
  <c r="U487" i="4"/>
  <c r="AC487" i="4" s="1"/>
  <c r="R487" i="4" a="1"/>
  <c r="R487" i="4" s="1"/>
  <c r="S487" i="4" s="1"/>
  <c r="B487" i="4"/>
  <c r="AC486" i="4"/>
  <c r="X486" i="4"/>
  <c r="U486" i="4"/>
  <c r="AB486" i="4" s="1"/>
  <c r="R486" i="4" a="1"/>
  <c r="R486" i="4" s="1"/>
  <c r="S486" i="4" s="1"/>
  <c r="B486" i="4"/>
  <c r="AD485" i="4"/>
  <c r="U485" i="4"/>
  <c r="R485" i="4"/>
  <c r="S485" i="4" s="1"/>
  <c r="R485" i="4" a="1"/>
  <c r="B485" i="4"/>
  <c r="AB484" i="4"/>
  <c r="AA484" i="4"/>
  <c r="Y484" i="4"/>
  <c r="X484" i="4"/>
  <c r="U484" i="4"/>
  <c r="W484" i="4" s="1"/>
  <c r="S484" i="4"/>
  <c r="R484" i="4"/>
  <c r="R484" i="4" a="1"/>
  <c r="B484" i="4"/>
  <c r="AD483" i="4"/>
  <c r="AA483" i="4"/>
  <c r="Z483" i="4"/>
  <c r="Y483" i="4"/>
  <c r="W483" i="4"/>
  <c r="V483" i="4"/>
  <c r="U483" i="4"/>
  <c r="AC483" i="4" s="1"/>
  <c r="R483" i="4" a="1"/>
  <c r="R483" i="4" s="1"/>
  <c r="S483" i="4" s="1"/>
  <c r="B483" i="4"/>
  <c r="U482" i="4"/>
  <c r="R482" i="4" a="1"/>
  <c r="R482" i="4" s="1"/>
  <c r="S482" i="4" s="1"/>
  <c r="B482" i="4"/>
  <c r="Z481" i="4"/>
  <c r="U481" i="4"/>
  <c r="R481" i="4" a="1"/>
  <c r="R481" i="4" s="1"/>
  <c r="S481" i="4" s="1"/>
  <c r="B481" i="4"/>
  <c r="X480" i="4"/>
  <c r="U480" i="4"/>
  <c r="R480" i="4"/>
  <c r="S480" i="4" s="1"/>
  <c r="R480" i="4" a="1"/>
  <c r="B480" i="4"/>
  <c r="AD479" i="4"/>
  <c r="Y479" i="4"/>
  <c r="W479" i="4"/>
  <c r="V479" i="4"/>
  <c r="U479" i="4"/>
  <c r="AC479" i="4" s="1"/>
  <c r="R479" i="4" a="1"/>
  <c r="R479" i="4" s="1"/>
  <c r="S479" i="4" s="1"/>
  <c r="B479" i="4"/>
  <c r="U478" i="4"/>
  <c r="R478" i="4" a="1"/>
  <c r="R478" i="4" s="1"/>
  <c r="S478" i="4" s="1"/>
  <c r="B478" i="4"/>
  <c r="U477" i="4"/>
  <c r="R477" i="4" a="1"/>
  <c r="R477" i="4" s="1"/>
  <c r="S477" i="4" s="1"/>
  <c r="B477" i="4"/>
  <c r="AB476" i="4"/>
  <c r="AA476" i="4"/>
  <c r="X476" i="4"/>
  <c r="U476" i="4"/>
  <c r="W476" i="4" s="1"/>
  <c r="R476" i="4" a="1"/>
  <c r="R476" i="4" s="1"/>
  <c r="S476" i="4" s="1"/>
  <c r="B476" i="4"/>
  <c r="AD475" i="4"/>
  <c r="Z475" i="4"/>
  <c r="Y475" i="4"/>
  <c r="W475" i="4"/>
  <c r="V475" i="4"/>
  <c r="U475" i="4"/>
  <c r="AC475" i="4" s="1"/>
  <c r="R475" i="4" a="1"/>
  <c r="R475" i="4" s="1"/>
  <c r="S475" i="4" s="1"/>
  <c r="B475" i="4"/>
  <c r="U474" i="4"/>
  <c r="W474" i="4" s="1"/>
  <c r="R474" i="4"/>
  <c r="S474" i="4" s="1"/>
  <c r="R474" i="4" a="1"/>
  <c r="B474" i="4"/>
  <c r="Z473" i="4"/>
  <c r="V473" i="4"/>
  <c r="U473" i="4"/>
  <c r="AA473" i="4" s="1"/>
  <c r="R473" i="4" a="1"/>
  <c r="R473" i="4" s="1"/>
  <c r="S473" i="4" s="1"/>
  <c r="B473" i="4"/>
  <c r="U472" i="4"/>
  <c r="R472" i="4"/>
  <c r="S472" i="4" s="1"/>
  <c r="R472" i="4" a="1"/>
  <c r="B472" i="4"/>
  <c r="AA471" i="4"/>
  <c r="Z471" i="4"/>
  <c r="Y471" i="4"/>
  <c r="V471" i="4"/>
  <c r="U471" i="4"/>
  <c r="AC471" i="4" s="1"/>
  <c r="R471" i="4" a="1"/>
  <c r="R471" i="4" s="1"/>
  <c r="S471" i="4" s="1"/>
  <c r="B471" i="4"/>
  <c r="AC470" i="4"/>
  <c r="AB470" i="4"/>
  <c r="X470" i="4"/>
  <c r="U470" i="4"/>
  <c r="W470" i="4" s="1"/>
  <c r="R470" i="4" a="1"/>
  <c r="R470" i="4" s="1"/>
  <c r="S470" i="4" s="1"/>
  <c r="B470" i="4"/>
  <c r="AD469" i="4"/>
  <c r="AC469" i="4"/>
  <c r="U469" i="4"/>
  <c r="AA469" i="4" s="1"/>
  <c r="R469" i="4" a="1"/>
  <c r="R469" i="4" s="1"/>
  <c r="S469" i="4" s="1"/>
  <c r="B469" i="4"/>
  <c r="U468" i="4"/>
  <c r="R468" i="4" a="1"/>
  <c r="R468" i="4" s="1"/>
  <c r="S468" i="4" s="1"/>
  <c r="B468" i="4"/>
  <c r="Z467" i="4"/>
  <c r="Y467" i="4"/>
  <c r="W467" i="4"/>
  <c r="U467" i="4"/>
  <c r="R467" i="4" a="1"/>
  <c r="R467" i="4" s="1"/>
  <c r="S467" i="4" s="1"/>
  <c r="B467" i="4"/>
  <c r="U466" i="4"/>
  <c r="R466" i="4"/>
  <c r="S466" i="4" s="1"/>
  <c r="R466" i="4" a="1"/>
  <c r="B466" i="4"/>
  <c r="AA465" i="4"/>
  <c r="Z465" i="4"/>
  <c r="U465" i="4"/>
  <c r="R465" i="4" a="1"/>
  <c r="R465" i="4" s="1"/>
  <c r="S465" i="4" s="1"/>
  <c r="B465" i="4"/>
  <c r="AB464" i="4"/>
  <c r="Y464" i="4"/>
  <c r="X464" i="4"/>
  <c r="U464" i="4"/>
  <c r="W464" i="4" s="1"/>
  <c r="R464" i="4" a="1"/>
  <c r="R464" i="4" s="1"/>
  <c r="S464" i="4" s="1"/>
  <c r="B464" i="4"/>
  <c r="Z463" i="4"/>
  <c r="U463" i="4"/>
  <c r="R463" i="4" a="1"/>
  <c r="R463" i="4" s="1"/>
  <c r="S463" i="4" s="1"/>
  <c r="B463" i="4"/>
  <c r="AB462" i="4"/>
  <c r="X462" i="4"/>
  <c r="W462" i="4"/>
  <c r="U462" i="4"/>
  <c r="AC462" i="4" s="1"/>
  <c r="S462" i="4"/>
  <c r="R462" i="4"/>
  <c r="R462" i="4" a="1"/>
  <c r="B462" i="4"/>
  <c r="AD461" i="4"/>
  <c r="U461" i="4"/>
  <c r="R461" i="4" a="1"/>
  <c r="R461" i="4" s="1"/>
  <c r="S461" i="4" s="1"/>
  <c r="B461" i="4"/>
  <c r="AA460" i="4"/>
  <c r="Y460" i="4"/>
  <c r="U460" i="4"/>
  <c r="W460" i="4" s="1"/>
  <c r="R460" i="4"/>
  <c r="S460" i="4" s="1"/>
  <c r="R460" i="4" a="1"/>
  <c r="B460" i="4"/>
  <c r="U459" i="4"/>
  <c r="R459" i="4" a="1"/>
  <c r="R459" i="4" s="1"/>
  <c r="S459" i="4" s="1"/>
  <c r="B459" i="4"/>
  <c r="AB458" i="4"/>
  <c r="U458" i="4"/>
  <c r="AC458" i="4" s="1"/>
  <c r="R458" i="4" a="1"/>
  <c r="R458" i="4" s="1"/>
  <c r="S458" i="4" s="1"/>
  <c r="B458" i="4"/>
  <c r="U457" i="4"/>
  <c r="R457" i="4" a="1"/>
  <c r="R457" i="4" s="1"/>
  <c r="S457" i="4" s="1"/>
  <c r="B457" i="4"/>
  <c r="Y456" i="4"/>
  <c r="U456" i="4"/>
  <c r="R456" i="4"/>
  <c r="S456" i="4" s="1"/>
  <c r="R456" i="4" a="1"/>
  <c r="B456" i="4"/>
  <c r="Z455" i="4"/>
  <c r="Y455" i="4"/>
  <c r="W455" i="4"/>
  <c r="U455" i="4"/>
  <c r="R455" i="4" a="1"/>
  <c r="R455" i="4" s="1"/>
  <c r="S455" i="4" s="1"/>
  <c r="B455" i="4"/>
  <c r="U454" i="4"/>
  <c r="W454" i="4" s="1"/>
  <c r="R454" i="4"/>
  <c r="S454" i="4" s="1"/>
  <c r="R454" i="4" a="1"/>
  <c r="B454" i="4"/>
  <c r="U453" i="4"/>
  <c r="R453" i="4" a="1"/>
  <c r="R453" i="4" s="1"/>
  <c r="S453" i="4" s="1"/>
  <c r="B453" i="4"/>
  <c r="U452" i="4"/>
  <c r="R452" i="4" a="1"/>
  <c r="R452" i="4" s="1"/>
  <c r="S452" i="4" s="1"/>
  <c r="B452" i="4"/>
  <c r="AD451" i="4"/>
  <c r="V451" i="4"/>
  <c r="U451" i="4"/>
  <c r="R451" i="4" a="1"/>
  <c r="R451" i="4" s="1"/>
  <c r="S451" i="4" s="1"/>
  <c r="B451" i="4"/>
  <c r="U450" i="4"/>
  <c r="R450" i="4"/>
  <c r="S450" i="4" s="1"/>
  <c r="R450" i="4" a="1"/>
  <c r="B450" i="4"/>
  <c r="AD449" i="4"/>
  <c r="U449" i="4"/>
  <c r="AA449" i="4" s="1"/>
  <c r="R449" i="4" a="1"/>
  <c r="R449" i="4" s="1"/>
  <c r="S449" i="4" s="1"/>
  <c r="B449" i="4"/>
  <c r="AB448" i="4"/>
  <c r="Y448" i="4"/>
  <c r="X448" i="4"/>
  <c r="U448" i="4"/>
  <c r="W448" i="4" s="1"/>
  <c r="R448" i="4" a="1"/>
  <c r="R448" i="4" s="1"/>
  <c r="S448" i="4" s="1"/>
  <c r="B448" i="4"/>
  <c r="AD447" i="4"/>
  <c r="Y447" i="4"/>
  <c r="W447" i="4"/>
  <c r="V447" i="4"/>
  <c r="U447" i="4"/>
  <c r="AC447" i="4" s="1"/>
  <c r="R447" i="4" a="1"/>
  <c r="R447" i="4" s="1"/>
  <c r="S447" i="4" s="1"/>
  <c r="B447" i="4"/>
  <c r="U446" i="4"/>
  <c r="R446" i="4"/>
  <c r="S446" i="4" s="1"/>
  <c r="R446" i="4" a="1"/>
  <c r="B446" i="4"/>
  <c r="V445" i="4"/>
  <c r="U445" i="4"/>
  <c r="Z445" i="4" s="1"/>
  <c r="R445" i="4"/>
  <c r="S445" i="4" s="1"/>
  <c r="R445" i="4" a="1"/>
  <c r="B445" i="4"/>
  <c r="X444" i="4"/>
  <c r="U444" i="4"/>
  <c r="R444" i="4" a="1"/>
  <c r="R444" i="4" s="1"/>
  <c r="S444" i="4" s="1"/>
  <c r="B444" i="4"/>
  <c r="AD443" i="4"/>
  <c r="U443" i="4"/>
  <c r="R443" i="4" a="1"/>
  <c r="R443" i="4" s="1"/>
  <c r="S443" i="4" s="1"/>
  <c r="B443" i="4"/>
  <c r="AC442" i="4"/>
  <c r="AB442" i="4"/>
  <c r="X442" i="4"/>
  <c r="W442" i="4"/>
  <c r="V442" i="4"/>
  <c r="U442" i="4"/>
  <c r="Z442" i="4" s="1"/>
  <c r="R442" i="4"/>
  <c r="S442" i="4" s="1"/>
  <c r="R442" i="4" a="1"/>
  <c r="B442" i="4"/>
  <c r="AC441" i="4"/>
  <c r="W441" i="4"/>
  <c r="V441" i="4"/>
  <c r="U441" i="4"/>
  <c r="AD441" i="4" s="1"/>
  <c r="S441" i="4"/>
  <c r="R441" i="4"/>
  <c r="R441" i="4" a="1"/>
  <c r="B441" i="4"/>
  <c r="AC440" i="4"/>
  <c r="AB440" i="4"/>
  <c r="AA440" i="4"/>
  <c r="Z440" i="4"/>
  <c r="Y440" i="4"/>
  <c r="X440" i="4"/>
  <c r="U440" i="4"/>
  <c r="R440" i="4" a="1"/>
  <c r="R440" i="4" s="1"/>
  <c r="S440" i="4" s="1"/>
  <c r="B440" i="4"/>
  <c r="U439" i="4"/>
  <c r="R439" i="4" a="1"/>
  <c r="R439" i="4" s="1"/>
  <c r="S439" i="4" s="1"/>
  <c r="B439" i="4"/>
  <c r="U438" i="4"/>
  <c r="R438" i="4"/>
  <c r="S438" i="4" s="1"/>
  <c r="R438" i="4" a="1"/>
  <c r="B438" i="4"/>
  <c r="Y437" i="4"/>
  <c r="W437" i="4"/>
  <c r="V437" i="4"/>
  <c r="U437" i="4"/>
  <c r="X437" i="4" s="1"/>
  <c r="R437" i="4" a="1"/>
  <c r="R437" i="4" s="1"/>
  <c r="S437" i="4" s="1"/>
  <c r="B437" i="4"/>
  <c r="U436" i="4"/>
  <c r="R436" i="4" a="1"/>
  <c r="R436" i="4" s="1"/>
  <c r="S436" i="4" s="1"/>
  <c r="B436" i="4"/>
  <c r="V435" i="4"/>
  <c r="U435" i="4"/>
  <c r="R435" i="4" a="1"/>
  <c r="R435" i="4" s="1"/>
  <c r="S435" i="4" s="1"/>
  <c r="B435" i="4"/>
  <c r="AD434" i="4"/>
  <c r="U434" i="4"/>
  <c r="R434" i="4"/>
  <c r="S434" i="4" s="1"/>
  <c r="R434" i="4" a="1"/>
  <c r="B434" i="4"/>
  <c r="AC433" i="4"/>
  <c r="Z433" i="4"/>
  <c r="Y433" i="4"/>
  <c r="W433" i="4"/>
  <c r="U433" i="4"/>
  <c r="X433" i="4" s="1"/>
  <c r="R433" i="4" a="1"/>
  <c r="R433" i="4" s="1"/>
  <c r="S433" i="4" s="1"/>
  <c r="B433" i="4"/>
  <c r="W432" i="4"/>
  <c r="U432" i="4"/>
  <c r="R432" i="4" a="1"/>
  <c r="R432" i="4" s="1"/>
  <c r="S432" i="4" s="1"/>
  <c r="B432" i="4"/>
  <c r="U431" i="4"/>
  <c r="R431" i="4" a="1"/>
  <c r="R431" i="4" s="1"/>
  <c r="S431" i="4" s="1"/>
  <c r="B431" i="4"/>
  <c r="U430" i="4"/>
  <c r="S430" i="4"/>
  <c r="R430" i="4" a="1"/>
  <c r="R430" i="4" s="1"/>
  <c r="B430" i="4"/>
  <c r="U429" i="4"/>
  <c r="AD429" i="4" s="1"/>
  <c r="R429" i="4" a="1"/>
  <c r="R429" i="4" s="1"/>
  <c r="S429" i="4" s="1"/>
  <c r="B429" i="4"/>
  <c r="Z428" i="4"/>
  <c r="Y428" i="4"/>
  <c r="W428" i="4"/>
  <c r="U428" i="4"/>
  <c r="X428" i="4" s="1"/>
  <c r="R428" i="4" a="1"/>
  <c r="R428" i="4" s="1"/>
  <c r="S428" i="4" s="1"/>
  <c r="B428" i="4"/>
  <c r="U427" i="4"/>
  <c r="AD427" i="4" s="1"/>
  <c r="R427" i="4" a="1"/>
  <c r="R427" i="4" s="1"/>
  <c r="S427" i="4" s="1"/>
  <c r="B427" i="4"/>
  <c r="AB426" i="4"/>
  <c r="U426" i="4"/>
  <c r="R426" i="4" a="1"/>
  <c r="R426" i="4" s="1"/>
  <c r="S426" i="4" s="1"/>
  <c r="B426" i="4"/>
  <c r="U425" i="4"/>
  <c r="R425" i="4" a="1"/>
  <c r="R425" i="4" s="1"/>
  <c r="S425" i="4" s="1"/>
  <c r="B425" i="4"/>
  <c r="U424" i="4"/>
  <c r="R424" i="4" a="1"/>
  <c r="R424" i="4" s="1"/>
  <c r="S424" i="4" s="1"/>
  <c r="B424" i="4"/>
  <c r="AD423" i="4"/>
  <c r="X423" i="4"/>
  <c r="W423" i="4"/>
  <c r="U423" i="4"/>
  <c r="R423" i="4" a="1"/>
  <c r="R423" i="4" s="1"/>
  <c r="S423" i="4" s="1"/>
  <c r="B423" i="4"/>
  <c r="AC422" i="4"/>
  <c r="AB422" i="4"/>
  <c r="AA422" i="4"/>
  <c r="Y422" i="4"/>
  <c r="U422" i="4"/>
  <c r="Z422" i="4" s="1"/>
  <c r="R422" i="4" a="1"/>
  <c r="R422" i="4" s="1"/>
  <c r="S422" i="4" s="1"/>
  <c r="B422" i="4"/>
  <c r="Z421" i="4"/>
  <c r="Y421" i="4"/>
  <c r="W421" i="4"/>
  <c r="V421" i="4"/>
  <c r="U421" i="4"/>
  <c r="X421" i="4" s="1"/>
  <c r="R421" i="4" a="1"/>
  <c r="R421" i="4" s="1"/>
  <c r="S421" i="4" s="1"/>
  <c r="B421" i="4"/>
  <c r="AC420" i="4"/>
  <c r="AB420" i="4"/>
  <c r="AA420" i="4"/>
  <c r="U420" i="4"/>
  <c r="R420" i="4" a="1"/>
  <c r="R420" i="4" s="1"/>
  <c r="S420" i="4" s="1"/>
  <c r="B420" i="4"/>
  <c r="AC419" i="4"/>
  <c r="AA419" i="4"/>
  <c r="Z419" i="4"/>
  <c r="Y419" i="4"/>
  <c r="X419" i="4"/>
  <c r="W419" i="4"/>
  <c r="U419" i="4"/>
  <c r="AB419" i="4" s="1"/>
  <c r="R419" i="4" a="1"/>
  <c r="R419" i="4" s="1"/>
  <c r="S419" i="4" s="1"/>
  <c r="B419" i="4"/>
  <c r="U418" i="4"/>
  <c r="R418" i="4"/>
  <c r="S418" i="4" s="1"/>
  <c r="R418" i="4" a="1"/>
  <c r="B418" i="4"/>
  <c r="AB417" i="4"/>
  <c r="AA417" i="4"/>
  <c r="Z417" i="4"/>
  <c r="W417" i="4"/>
  <c r="U417" i="4"/>
  <c r="X417" i="4" s="1"/>
  <c r="R417" i="4" a="1"/>
  <c r="R417" i="4" s="1"/>
  <c r="S417" i="4" s="1"/>
  <c r="B417" i="4"/>
  <c r="U416" i="4"/>
  <c r="X416" i="4" s="1"/>
  <c r="S416" i="4"/>
  <c r="R416" i="4"/>
  <c r="R416" i="4" a="1"/>
  <c r="B416" i="4"/>
  <c r="Z415" i="4"/>
  <c r="Y415" i="4"/>
  <c r="U415" i="4"/>
  <c r="R415" i="4" a="1"/>
  <c r="R415" i="4" s="1"/>
  <c r="S415" i="4" s="1"/>
  <c r="B415" i="4"/>
  <c r="U414" i="4"/>
  <c r="R414" i="4" a="1"/>
  <c r="R414" i="4" s="1"/>
  <c r="S414" i="4" s="1"/>
  <c r="B414" i="4"/>
  <c r="AD413" i="4"/>
  <c r="AC413" i="4"/>
  <c r="AA413" i="4"/>
  <c r="U413" i="4"/>
  <c r="AB413" i="4" s="1"/>
  <c r="R413" i="4" a="1"/>
  <c r="R413" i="4" s="1"/>
  <c r="S413" i="4" s="1"/>
  <c r="B413" i="4"/>
  <c r="Y412" i="4"/>
  <c r="U412" i="4"/>
  <c r="Z412" i="4" s="1"/>
  <c r="R412" i="4" a="1"/>
  <c r="R412" i="4" s="1"/>
  <c r="S412" i="4" s="1"/>
  <c r="B412" i="4"/>
  <c r="AD411" i="4"/>
  <c r="AA411" i="4"/>
  <c r="V411" i="4"/>
  <c r="U411" i="4"/>
  <c r="AC411" i="4" s="1"/>
  <c r="R411" i="4" a="1"/>
  <c r="R411" i="4" s="1"/>
  <c r="S411" i="4" s="1"/>
  <c r="B411" i="4"/>
  <c r="AC410" i="4"/>
  <c r="AA410" i="4"/>
  <c r="X410" i="4"/>
  <c r="U410" i="4"/>
  <c r="Y410" i="4" s="1"/>
  <c r="R410" i="4" a="1"/>
  <c r="R410" i="4" s="1"/>
  <c r="S410" i="4" s="1"/>
  <c r="B410" i="4"/>
  <c r="U409" i="4"/>
  <c r="S409" i="4"/>
  <c r="R409" i="4"/>
  <c r="R409" i="4" a="1"/>
  <c r="B409" i="4"/>
  <c r="AC408" i="4"/>
  <c r="AB408" i="4"/>
  <c r="AA408" i="4"/>
  <c r="Z408" i="4"/>
  <c r="Y408" i="4"/>
  <c r="X408" i="4"/>
  <c r="U408" i="4"/>
  <c r="R408" i="4" a="1"/>
  <c r="R408" i="4" s="1"/>
  <c r="S408" i="4" s="1"/>
  <c r="B408" i="4"/>
  <c r="U407" i="4"/>
  <c r="R407" i="4" a="1"/>
  <c r="R407" i="4" s="1"/>
  <c r="S407" i="4" s="1"/>
  <c r="B407" i="4"/>
  <c r="Y406" i="4"/>
  <c r="U406" i="4"/>
  <c r="AA406" i="4" s="1"/>
  <c r="R406" i="4"/>
  <c r="S406" i="4" s="1"/>
  <c r="R406" i="4" a="1"/>
  <c r="B406" i="4"/>
  <c r="Z405" i="4"/>
  <c r="U405" i="4"/>
  <c r="R405" i="4" a="1"/>
  <c r="R405" i="4" s="1"/>
  <c r="S405" i="4" s="1"/>
  <c r="B405" i="4"/>
  <c r="U404" i="4"/>
  <c r="R404" i="4" a="1"/>
  <c r="R404" i="4" s="1"/>
  <c r="S404" i="4" s="1"/>
  <c r="B404" i="4"/>
  <c r="AC403" i="4"/>
  <c r="V403" i="4"/>
  <c r="U403" i="4"/>
  <c r="Z403" i="4" s="1"/>
  <c r="R403" i="4" a="1"/>
  <c r="R403" i="4" s="1"/>
  <c r="S403" i="4" s="1"/>
  <c r="B403" i="4"/>
  <c r="AD402" i="4"/>
  <c r="U402" i="4"/>
  <c r="AC402" i="4" s="1"/>
  <c r="R402" i="4"/>
  <c r="S402" i="4" s="1"/>
  <c r="R402" i="4" a="1"/>
  <c r="B402" i="4"/>
  <c r="U401" i="4"/>
  <c r="R401" i="4"/>
  <c r="S401" i="4" s="1"/>
  <c r="R401" i="4" a="1"/>
  <c r="B401" i="4"/>
  <c r="U400" i="4"/>
  <c r="R400" i="4" a="1"/>
  <c r="R400" i="4" s="1"/>
  <c r="S400" i="4" s="1"/>
  <c r="B400" i="4"/>
  <c r="AC399" i="4"/>
  <c r="AA399" i="4"/>
  <c r="Z399" i="4"/>
  <c r="Y399" i="4"/>
  <c r="U399" i="4"/>
  <c r="AB399" i="4" s="1"/>
  <c r="R399" i="4" a="1"/>
  <c r="R399" i="4" s="1"/>
  <c r="S399" i="4" s="1"/>
  <c r="B399" i="4"/>
  <c r="U398" i="4"/>
  <c r="V398" i="4" s="1"/>
  <c r="R398" i="4"/>
  <c r="S398" i="4" s="1"/>
  <c r="R398" i="4" a="1"/>
  <c r="B398" i="4"/>
  <c r="AA397" i="4"/>
  <c r="U397" i="4"/>
  <c r="AB397" i="4" s="1"/>
  <c r="S397" i="4"/>
  <c r="R397" i="4" a="1"/>
  <c r="R397" i="4" s="1"/>
  <c r="B397" i="4"/>
  <c r="Z396" i="4"/>
  <c r="Y396" i="4"/>
  <c r="X396" i="4"/>
  <c r="W396" i="4"/>
  <c r="U396" i="4"/>
  <c r="AA396" i="4" s="1"/>
  <c r="R396" i="4" a="1"/>
  <c r="R396" i="4" s="1"/>
  <c r="S396" i="4" s="1"/>
  <c r="B396" i="4"/>
  <c r="U395" i="4"/>
  <c r="R395" i="4"/>
  <c r="S395" i="4" s="1"/>
  <c r="R395" i="4" a="1"/>
  <c r="B395" i="4"/>
  <c r="X394" i="4"/>
  <c r="U394" i="4"/>
  <c r="Y394" i="4" s="1"/>
  <c r="R394" i="4"/>
  <c r="S394" i="4" s="1"/>
  <c r="R394" i="4" a="1"/>
  <c r="B394" i="4"/>
  <c r="AD393" i="4"/>
  <c r="W393" i="4"/>
  <c r="U393" i="4"/>
  <c r="V393" i="4" s="1"/>
  <c r="R393" i="4" a="1"/>
  <c r="R393" i="4" s="1"/>
  <c r="S393" i="4" s="1"/>
  <c r="B393" i="4"/>
  <c r="AC392" i="4"/>
  <c r="AB392" i="4"/>
  <c r="Z392" i="4"/>
  <c r="U392" i="4"/>
  <c r="Y392" i="4" s="1"/>
  <c r="R392" i="4"/>
  <c r="S392" i="4" s="1"/>
  <c r="R392" i="4" a="1"/>
  <c r="B392" i="4"/>
  <c r="U391" i="4"/>
  <c r="V391" i="4" s="1"/>
  <c r="R391" i="4"/>
  <c r="S391" i="4" s="1"/>
  <c r="R391" i="4" a="1"/>
  <c r="B391" i="4"/>
  <c r="AB390" i="4"/>
  <c r="U390" i="4"/>
  <c r="AC390" i="4" s="1"/>
  <c r="R390" i="4"/>
  <c r="S390" i="4" s="1"/>
  <c r="R390" i="4" a="1"/>
  <c r="B390" i="4"/>
  <c r="AA389" i="4"/>
  <c r="Z389" i="4"/>
  <c r="Y389" i="4"/>
  <c r="W389" i="4"/>
  <c r="V389" i="4"/>
  <c r="U389" i="4"/>
  <c r="X389" i="4" s="1"/>
  <c r="R389" i="4" a="1"/>
  <c r="R389" i="4" s="1"/>
  <c r="S389" i="4" s="1"/>
  <c r="B389" i="4"/>
  <c r="AA388" i="4"/>
  <c r="U388" i="4"/>
  <c r="S388" i="4"/>
  <c r="R388" i="4" a="1"/>
  <c r="R388" i="4" s="1"/>
  <c r="B388" i="4"/>
  <c r="AA387" i="4"/>
  <c r="Z387" i="4"/>
  <c r="Y387" i="4"/>
  <c r="X387" i="4"/>
  <c r="W387" i="4"/>
  <c r="V387" i="4"/>
  <c r="U387" i="4"/>
  <c r="AB387" i="4" s="1"/>
  <c r="R387" i="4" a="1"/>
  <c r="R387" i="4" s="1"/>
  <c r="S387" i="4" s="1"/>
  <c r="B387" i="4"/>
  <c r="AD386" i="4"/>
  <c r="AC386" i="4"/>
  <c r="AB386" i="4"/>
  <c r="U386" i="4"/>
  <c r="V386" i="4" s="1"/>
  <c r="R386" i="4" a="1"/>
  <c r="R386" i="4" s="1"/>
  <c r="S386" i="4" s="1"/>
  <c r="B386" i="4"/>
  <c r="AC385" i="4"/>
  <c r="AB385" i="4"/>
  <c r="Z385" i="4"/>
  <c r="U385" i="4"/>
  <c r="X385" i="4" s="1"/>
  <c r="R385" i="4"/>
  <c r="S385" i="4" s="1"/>
  <c r="R385" i="4" a="1"/>
  <c r="B385" i="4"/>
  <c r="AC384" i="4"/>
  <c r="X384" i="4"/>
  <c r="W384" i="4"/>
  <c r="U384" i="4"/>
  <c r="R384" i="4" a="1"/>
  <c r="R384" i="4" s="1"/>
  <c r="S384" i="4" s="1"/>
  <c r="B384" i="4"/>
  <c r="AA383" i="4"/>
  <c r="U383" i="4"/>
  <c r="AB383" i="4" s="1"/>
  <c r="R383" i="4" a="1"/>
  <c r="R383" i="4" s="1"/>
  <c r="S383" i="4" s="1"/>
  <c r="B383" i="4"/>
  <c r="AD382" i="4"/>
  <c r="AA382" i="4"/>
  <c r="W382" i="4"/>
  <c r="U382" i="4"/>
  <c r="R382" i="4" a="1"/>
  <c r="R382" i="4" s="1"/>
  <c r="S382" i="4" s="1"/>
  <c r="B382" i="4"/>
  <c r="U381" i="4"/>
  <c r="R381" i="4" a="1"/>
  <c r="R381" i="4" s="1"/>
  <c r="S381" i="4" s="1"/>
  <c r="B381" i="4"/>
  <c r="V380" i="4"/>
  <c r="U380" i="4"/>
  <c r="AC380" i="4" s="1"/>
  <c r="R380" i="4" a="1"/>
  <c r="R380" i="4" s="1"/>
  <c r="S380" i="4" s="1"/>
  <c r="B380" i="4"/>
  <c r="AB379" i="4"/>
  <c r="AA379" i="4"/>
  <c r="Z379" i="4"/>
  <c r="Y379" i="4"/>
  <c r="U379" i="4"/>
  <c r="AC379" i="4" s="1"/>
  <c r="S379" i="4"/>
  <c r="R379" i="4"/>
  <c r="R379" i="4" a="1"/>
  <c r="B379" i="4"/>
  <c r="AD378" i="4"/>
  <c r="AA378" i="4"/>
  <c r="U378" i="4"/>
  <c r="AB378" i="4" s="1"/>
  <c r="R378" i="4" a="1"/>
  <c r="R378" i="4" s="1"/>
  <c r="S378" i="4" s="1"/>
  <c r="B378" i="4"/>
  <c r="U377" i="4"/>
  <c r="R377" i="4" a="1"/>
  <c r="R377" i="4" s="1"/>
  <c r="S377" i="4" s="1"/>
  <c r="B377" i="4"/>
  <c r="U376" i="4"/>
  <c r="R376" i="4" a="1"/>
  <c r="R376" i="4" s="1"/>
  <c r="S376" i="4" s="1"/>
  <c r="B376" i="4"/>
  <c r="U375" i="4"/>
  <c r="Y375" i="4" s="1"/>
  <c r="S375" i="4"/>
  <c r="R375" i="4" a="1"/>
  <c r="R375" i="4" s="1"/>
  <c r="B375" i="4"/>
  <c r="U374" i="4"/>
  <c r="R374" i="4" a="1"/>
  <c r="R374" i="4" s="1"/>
  <c r="S374" i="4" s="1"/>
  <c r="B374" i="4"/>
  <c r="U373" i="4"/>
  <c r="AC373" i="4" s="1"/>
  <c r="R373" i="4" a="1"/>
  <c r="R373" i="4" s="1"/>
  <c r="S373" i="4" s="1"/>
  <c r="B373" i="4"/>
  <c r="AD372" i="4"/>
  <c r="V372" i="4"/>
  <c r="U372" i="4"/>
  <c r="R372" i="4" a="1"/>
  <c r="R372" i="4" s="1"/>
  <c r="S372" i="4" s="1"/>
  <c r="B372" i="4"/>
  <c r="AA371" i="4"/>
  <c r="Z371" i="4"/>
  <c r="Y371" i="4"/>
  <c r="X371" i="4"/>
  <c r="U371" i="4"/>
  <c r="R371" i="4" a="1"/>
  <c r="R371" i="4" s="1"/>
  <c r="S371" i="4" s="1"/>
  <c r="B371" i="4"/>
  <c r="W370" i="4"/>
  <c r="U370" i="4"/>
  <c r="R370" i="4" a="1"/>
  <c r="R370" i="4" s="1"/>
  <c r="S370" i="4" s="1"/>
  <c r="B370" i="4"/>
  <c r="U369" i="4"/>
  <c r="R369" i="4" a="1"/>
  <c r="R369" i="4" s="1"/>
  <c r="S369" i="4" s="1"/>
  <c r="B369" i="4"/>
  <c r="AC368" i="4"/>
  <c r="AB368" i="4"/>
  <c r="AA368" i="4"/>
  <c r="Z368" i="4"/>
  <c r="W368" i="4"/>
  <c r="V368" i="4"/>
  <c r="U368" i="4"/>
  <c r="AD368" i="4" s="1"/>
  <c r="R368" i="4" a="1"/>
  <c r="R368" i="4" s="1"/>
  <c r="S368" i="4" s="1"/>
  <c r="B368" i="4"/>
  <c r="X367" i="4"/>
  <c r="U367" i="4"/>
  <c r="Y367" i="4" s="1"/>
  <c r="R367" i="4"/>
  <c r="S367" i="4" s="1"/>
  <c r="R367" i="4" a="1"/>
  <c r="B367" i="4"/>
  <c r="AB366" i="4"/>
  <c r="AA366" i="4"/>
  <c r="Z366" i="4"/>
  <c r="X366" i="4"/>
  <c r="U366" i="4"/>
  <c r="AC366" i="4" s="1"/>
  <c r="R366" i="4" a="1"/>
  <c r="R366" i="4" s="1"/>
  <c r="S366" i="4" s="1"/>
  <c r="B366" i="4"/>
  <c r="U365" i="4"/>
  <c r="S365" i="4"/>
  <c r="R365" i="4" a="1"/>
  <c r="R365" i="4" s="1"/>
  <c r="B365" i="4"/>
  <c r="U364" i="4"/>
  <c r="R364" i="4" a="1"/>
  <c r="R364" i="4" s="1"/>
  <c r="S364" i="4" s="1"/>
  <c r="B364" i="4"/>
  <c r="U363" i="4"/>
  <c r="AC363" i="4" s="1"/>
  <c r="R363" i="4" a="1"/>
  <c r="R363" i="4" s="1"/>
  <c r="S363" i="4" s="1"/>
  <c r="B363" i="4"/>
  <c r="AB362" i="4"/>
  <c r="Y362" i="4"/>
  <c r="X362" i="4"/>
  <c r="W362" i="4"/>
  <c r="V362" i="4"/>
  <c r="U362" i="4"/>
  <c r="AC362" i="4" s="1"/>
  <c r="R362" i="4"/>
  <c r="S362" i="4" s="1"/>
  <c r="R362" i="4" a="1"/>
  <c r="B362" i="4"/>
  <c r="U361" i="4"/>
  <c r="R361" i="4" a="1"/>
  <c r="R361" i="4" s="1"/>
  <c r="S361" i="4" s="1"/>
  <c r="B361" i="4"/>
  <c r="U360" i="4"/>
  <c r="R360" i="4" a="1"/>
  <c r="R360" i="4" s="1"/>
  <c r="S360" i="4" s="1"/>
  <c r="B360" i="4"/>
  <c r="AB359" i="4"/>
  <c r="AA359" i="4"/>
  <c r="Z359" i="4"/>
  <c r="Y359" i="4"/>
  <c r="U359" i="4"/>
  <c r="AC359" i="4" s="1"/>
  <c r="R359" i="4"/>
  <c r="S359" i="4" s="1"/>
  <c r="R359" i="4" a="1"/>
  <c r="B359" i="4"/>
  <c r="AB358" i="4"/>
  <c r="AA358" i="4"/>
  <c r="Z358" i="4"/>
  <c r="X358" i="4"/>
  <c r="U358" i="4"/>
  <c r="AC358" i="4" s="1"/>
  <c r="R358" i="4" a="1"/>
  <c r="R358" i="4" s="1"/>
  <c r="S358" i="4" s="1"/>
  <c r="B358" i="4"/>
  <c r="U357" i="4"/>
  <c r="R357" i="4" a="1"/>
  <c r="R357" i="4" s="1"/>
  <c r="S357" i="4" s="1"/>
  <c r="B357" i="4"/>
  <c r="AD356" i="4"/>
  <c r="AC356" i="4"/>
  <c r="V356" i="4"/>
  <c r="U356" i="4"/>
  <c r="R356" i="4" a="1"/>
  <c r="R356" i="4" s="1"/>
  <c r="S356" i="4" s="1"/>
  <c r="B356" i="4"/>
  <c r="AA355" i="4"/>
  <c r="Z355" i="4"/>
  <c r="Y355" i="4"/>
  <c r="X355" i="4"/>
  <c r="U355" i="4"/>
  <c r="R355" i="4" a="1"/>
  <c r="R355" i="4" s="1"/>
  <c r="S355" i="4" s="1"/>
  <c r="B355" i="4"/>
  <c r="AD354" i="4"/>
  <c r="AA354" i="4"/>
  <c r="W354" i="4"/>
  <c r="V354" i="4"/>
  <c r="U354" i="4"/>
  <c r="R354" i="4" a="1"/>
  <c r="R354" i="4" s="1"/>
  <c r="S354" i="4" s="1"/>
  <c r="B354" i="4"/>
  <c r="U353" i="4"/>
  <c r="R353" i="4" a="1"/>
  <c r="R353" i="4" s="1"/>
  <c r="S353" i="4" s="1"/>
  <c r="B353" i="4"/>
  <c r="AD352" i="4"/>
  <c r="AA352" i="4"/>
  <c r="Z352" i="4"/>
  <c r="W352" i="4"/>
  <c r="V352" i="4"/>
  <c r="U352" i="4"/>
  <c r="AC352" i="4" s="1"/>
  <c r="R352" i="4" a="1"/>
  <c r="R352" i="4" s="1"/>
  <c r="S352" i="4" s="1"/>
  <c r="B352" i="4"/>
  <c r="U351" i="4"/>
  <c r="R351" i="4" a="1"/>
  <c r="R351" i="4" s="1"/>
  <c r="S351" i="4" s="1"/>
  <c r="B351" i="4"/>
  <c r="AB350" i="4"/>
  <c r="Y350" i="4"/>
  <c r="X350" i="4"/>
  <c r="W350" i="4"/>
  <c r="V350" i="4"/>
  <c r="U350" i="4"/>
  <c r="AC350" i="4" s="1"/>
  <c r="R350" i="4" a="1"/>
  <c r="R350" i="4" s="1"/>
  <c r="S350" i="4" s="1"/>
  <c r="B350" i="4"/>
  <c r="U349" i="4"/>
  <c r="R349" i="4" a="1"/>
  <c r="R349" i="4" s="1"/>
  <c r="S349" i="4" s="1"/>
  <c r="B349" i="4"/>
  <c r="AB348" i="4"/>
  <c r="U348" i="4"/>
  <c r="R348" i="4" a="1"/>
  <c r="R348" i="4" s="1"/>
  <c r="S348" i="4" s="1"/>
  <c r="B348" i="4"/>
  <c r="AC347" i="4"/>
  <c r="AB347" i="4"/>
  <c r="U347" i="4"/>
  <c r="R347" i="4" a="1"/>
  <c r="R347" i="4" s="1"/>
  <c r="S347" i="4" s="1"/>
  <c r="B347" i="4"/>
  <c r="U346" i="4"/>
  <c r="R346" i="4" a="1"/>
  <c r="R346" i="4" s="1"/>
  <c r="S346" i="4" s="1"/>
  <c r="B346" i="4"/>
  <c r="U345" i="4"/>
  <c r="R345" i="4" a="1"/>
  <c r="R345" i="4" s="1"/>
  <c r="S345" i="4" s="1"/>
  <c r="B345" i="4"/>
  <c r="Z344" i="4"/>
  <c r="V344" i="4"/>
  <c r="U344" i="4"/>
  <c r="R344" i="4" a="1"/>
  <c r="R344" i="4" s="1"/>
  <c r="S344" i="4" s="1"/>
  <c r="B344" i="4"/>
  <c r="U343" i="4"/>
  <c r="R343" i="4"/>
  <c r="S343" i="4" s="1"/>
  <c r="R343" i="4" a="1"/>
  <c r="B343" i="4"/>
  <c r="AA342" i="4"/>
  <c r="Z342" i="4"/>
  <c r="Y342" i="4"/>
  <c r="X342" i="4"/>
  <c r="W342" i="4"/>
  <c r="V342" i="4"/>
  <c r="U342" i="4"/>
  <c r="AC342" i="4" s="1"/>
  <c r="R342" i="4" a="1"/>
  <c r="R342" i="4" s="1"/>
  <c r="S342" i="4" s="1"/>
  <c r="B342" i="4"/>
  <c r="U341" i="4"/>
  <c r="S341" i="4"/>
  <c r="R341" i="4" a="1"/>
  <c r="R341" i="4" s="1"/>
  <c r="B341" i="4"/>
  <c r="U340" i="4"/>
  <c r="R340" i="4"/>
  <c r="S340" i="4" s="1"/>
  <c r="R340" i="4" a="1"/>
  <c r="B340" i="4"/>
  <c r="U339" i="4"/>
  <c r="R339" i="4" a="1"/>
  <c r="R339" i="4" s="1"/>
  <c r="S339" i="4" s="1"/>
  <c r="B339" i="4"/>
  <c r="U338" i="4"/>
  <c r="R338" i="4" a="1"/>
  <c r="R338" i="4" s="1"/>
  <c r="S338" i="4" s="1"/>
  <c r="B338" i="4"/>
  <c r="U337" i="4"/>
  <c r="S337" i="4"/>
  <c r="R337" i="4" a="1"/>
  <c r="R337" i="4" s="1"/>
  <c r="B337" i="4"/>
  <c r="U336" i="4"/>
  <c r="AD336" i="4" s="1"/>
  <c r="R336" i="4" a="1"/>
  <c r="R336" i="4" s="1"/>
  <c r="S336" i="4" s="1"/>
  <c r="B336" i="4"/>
  <c r="U335" i="4"/>
  <c r="R335" i="4"/>
  <c r="S335" i="4" s="1"/>
  <c r="R335" i="4" a="1"/>
  <c r="B335" i="4"/>
  <c r="Y334" i="4"/>
  <c r="X334" i="4"/>
  <c r="U334" i="4"/>
  <c r="Z334" i="4" s="1"/>
  <c r="R334" i="4" a="1"/>
  <c r="R334" i="4" s="1"/>
  <c r="S334" i="4" s="1"/>
  <c r="B334" i="4"/>
  <c r="Y333" i="4"/>
  <c r="U333" i="4"/>
  <c r="R333" i="4"/>
  <c r="S333" i="4" s="1"/>
  <c r="R333" i="4" a="1"/>
  <c r="B333" i="4"/>
  <c r="AD332" i="4"/>
  <c r="AC332" i="4"/>
  <c r="AB332" i="4"/>
  <c r="U332" i="4"/>
  <c r="W332" i="4" s="1"/>
  <c r="R332" i="4" a="1"/>
  <c r="R332" i="4" s="1"/>
  <c r="S332" i="4" s="1"/>
  <c r="B332" i="4"/>
  <c r="U331" i="4"/>
  <c r="R331" i="4" a="1"/>
  <c r="R331" i="4" s="1"/>
  <c r="S331" i="4" s="1"/>
  <c r="B331" i="4"/>
  <c r="Y330" i="4"/>
  <c r="X330" i="4"/>
  <c r="U330" i="4"/>
  <c r="Z330" i="4" s="1"/>
  <c r="R330" i="4" a="1"/>
  <c r="R330" i="4" s="1"/>
  <c r="S330" i="4" s="1"/>
  <c r="B330" i="4"/>
  <c r="U329" i="4"/>
  <c r="R329" i="4"/>
  <c r="S329" i="4" s="1"/>
  <c r="R329" i="4" a="1"/>
  <c r="B329" i="4"/>
  <c r="U328" i="4"/>
  <c r="R328" i="4"/>
  <c r="S328" i="4" s="1"/>
  <c r="R328" i="4" a="1"/>
  <c r="B328" i="4"/>
  <c r="Z327" i="4"/>
  <c r="U327" i="4"/>
  <c r="R327" i="4"/>
  <c r="S327" i="4" s="1"/>
  <c r="R327" i="4" a="1"/>
  <c r="B327" i="4"/>
  <c r="U326" i="4"/>
  <c r="R326" i="4" a="1"/>
  <c r="R326" i="4" s="1"/>
  <c r="S326" i="4" s="1"/>
  <c r="B326" i="4"/>
  <c r="V325" i="4"/>
  <c r="U325" i="4"/>
  <c r="R325" i="4" a="1"/>
  <c r="R325" i="4" s="1"/>
  <c r="S325" i="4" s="1"/>
  <c r="B325" i="4"/>
  <c r="U324" i="4"/>
  <c r="AC324" i="4" s="1"/>
  <c r="R324" i="4" a="1"/>
  <c r="R324" i="4" s="1"/>
  <c r="S324" i="4" s="1"/>
  <c r="B324" i="4"/>
  <c r="Z323" i="4"/>
  <c r="U323" i="4"/>
  <c r="R323" i="4" a="1"/>
  <c r="R323" i="4" s="1"/>
  <c r="S323" i="4" s="1"/>
  <c r="B323" i="4"/>
  <c r="AA322" i="4"/>
  <c r="Z322" i="4"/>
  <c r="Y322" i="4"/>
  <c r="U322" i="4"/>
  <c r="AD322" i="4" s="1"/>
  <c r="R322" i="4" a="1"/>
  <c r="R322" i="4" s="1"/>
  <c r="S322" i="4" s="1"/>
  <c r="B322" i="4"/>
  <c r="Y321" i="4"/>
  <c r="U321" i="4"/>
  <c r="R321" i="4" a="1"/>
  <c r="R321" i="4" s="1"/>
  <c r="S321" i="4" s="1"/>
  <c r="B321" i="4"/>
  <c r="AD320" i="4"/>
  <c r="V320" i="4"/>
  <c r="U320" i="4"/>
  <c r="S320" i="4"/>
  <c r="R320" i="4" a="1"/>
  <c r="R320" i="4" s="1"/>
  <c r="B320" i="4"/>
  <c r="U319" i="4"/>
  <c r="R319" i="4"/>
  <c r="S319" i="4" s="1"/>
  <c r="R319" i="4" a="1"/>
  <c r="B319" i="4"/>
  <c r="X318" i="4"/>
  <c r="W318" i="4"/>
  <c r="U318" i="4"/>
  <c r="R318" i="4" a="1"/>
  <c r="R318" i="4" s="1"/>
  <c r="S318" i="4" s="1"/>
  <c r="B318" i="4"/>
  <c r="W317" i="4"/>
  <c r="V317" i="4"/>
  <c r="U317" i="4"/>
  <c r="R317" i="4" a="1"/>
  <c r="R317" i="4" s="1"/>
  <c r="S317" i="4" s="1"/>
  <c r="B317" i="4"/>
  <c r="U316" i="4"/>
  <c r="R316" i="4"/>
  <c r="S316" i="4" s="1"/>
  <c r="R316" i="4" a="1"/>
  <c r="B316" i="4"/>
  <c r="U315" i="4"/>
  <c r="R315" i="4" a="1"/>
  <c r="R315" i="4" s="1"/>
  <c r="S315" i="4" s="1"/>
  <c r="B315" i="4"/>
  <c r="U314" i="4"/>
  <c r="R314" i="4"/>
  <c r="S314" i="4" s="1"/>
  <c r="R314" i="4" a="1"/>
  <c r="B314" i="4"/>
  <c r="V313" i="4"/>
  <c r="U313" i="4"/>
  <c r="AD313" i="4" s="1"/>
  <c r="R313" i="4"/>
  <c r="S313" i="4" s="1"/>
  <c r="R313" i="4" a="1"/>
  <c r="B313" i="4"/>
  <c r="U312" i="4"/>
  <c r="S312" i="4"/>
  <c r="R312" i="4"/>
  <c r="R312" i="4" a="1"/>
  <c r="B312" i="4"/>
  <c r="U311" i="4"/>
  <c r="R311" i="4" a="1"/>
  <c r="R311" i="4" s="1"/>
  <c r="S311" i="4" s="1"/>
  <c r="B311" i="4"/>
  <c r="AA310" i="4"/>
  <c r="Z310" i="4"/>
  <c r="Y310" i="4"/>
  <c r="X310" i="4"/>
  <c r="W310" i="4"/>
  <c r="U310" i="4"/>
  <c r="AD310" i="4" s="1"/>
  <c r="R310" i="4" a="1"/>
  <c r="R310" i="4" s="1"/>
  <c r="S310" i="4" s="1"/>
  <c r="B310" i="4"/>
  <c r="AD309" i="4"/>
  <c r="Y309" i="4"/>
  <c r="X309" i="4"/>
  <c r="U309" i="4"/>
  <c r="AB309" i="4" s="1"/>
  <c r="R309" i="4"/>
  <c r="S309" i="4" s="1"/>
  <c r="R309" i="4" a="1"/>
  <c r="B309" i="4"/>
  <c r="AC308" i="4"/>
  <c r="AB308" i="4"/>
  <c r="U308" i="4"/>
  <c r="W308" i="4" s="1"/>
  <c r="R308" i="4"/>
  <c r="S308" i="4" s="1"/>
  <c r="R308" i="4" a="1"/>
  <c r="B308" i="4"/>
  <c r="U307" i="4"/>
  <c r="R307" i="4" a="1"/>
  <c r="R307" i="4" s="1"/>
  <c r="S307" i="4" s="1"/>
  <c r="B307" i="4"/>
  <c r="U306" i="4"/>
  <c r="R306" i="4" a="1"/>
  <c r="R306" i="4" s="1"/>
  <c r="S306" i="4" s="1"/>
  <c r="B306" i="4"/>
  <c r="U305" i="4"/>
  <c r="R305" i="4"/>
  <c r="S305" i="4" s="1"/>
  <c r="R305" i="4" a="1"/>
  <c r="B305" i="4"/>
  <c r="U304" i="4"/>
  <c r="R304" i="4" a="1"/>
  <c r="R304" i="4" s="1"/>
  <c r="S304" i="4" s="1"/>
  <c r="B304" i="4"/>
  <c r="AA303" i="4"/>
  <c r="Z303" i="4"/>
  <c r="U303" i="4"/>
  <c r="S303" i="4"/>
  <c r="R303" i="4"/>
  <c r="R303" i="4" a="1"/>
  <c r="B303" i="4"/>
  <c r="AA302" i="4"/>
  <c r="Z302" i="4"/>
  <c r="Y302" i="4"/>
  <c r="X302" i="4"/>
  <c r="W302" i="4"/>
  <c r="U302" i="4"/>
  <c r="AD302" i="4" s="1"/>
  <c r="R302" i="4" a="1"/>
  <c r="R302" i="4" s="1"/>
  <c r="S302" i="4" s="1"/>
  <c r="B302" i="4"/>
  <c r="AD301" i="4"/>
  <c r="Y301" i="4"/>
  <c r="X301" i="4"/>
  <c r="W301" i="4"/>
  <c r="V301" i="4"/>
  <c r="U301" i="4"/>
  <c r="AB301" i="4" s="1"/>
  <c r="R301" i="4" a="1"/>
  <c r="R301" i="4" s="1"/>
  <c r="S301" i="4" s="1"/>
  <c r="B301" i="4"/>
  <c r="AD300" i="4"/>
  <c r="AC300" i="4"/>
  <c r="AB300" i="4"/>
  <c r="W300" i="4"/>
  <c r="U300" i="4"/>
  <c r="R300" i="4" a="1"/>
  <c r="R300" i="4" s="1"/>
  <c r="S300" i="4" s="1"/>
  <c r="B300" i="4"/>
  <c r="U299" i="4"/>
  <c r="AB299" i="4" s="1"/>
  <c r="R299" i="4" a="1"/>
  <c r="R299" i="4" s="1"/>
  <c r="S299" i="4" s="1"/>
  <c r="B299" i="4"/>
  <c r="Z298" i="4"/>
  <c r="Y298" i="4"/>
  <c r="X298" i="4"/>
  <c r="U298" i="4"/>
  <c r="AD298" i="4" s="1"/>
  <c r="R298" i="4" a="1"/>
  <c r="R298" i="4" s="1"/>
  <c r="S298" i="4" s="1"/>
  <c r="B298" i="4"/>
  <c r="U297" i="4"/>
  <c r="R297" i="4" a="1"/>
  <c r="R297" i="4" s="1"/>
  <c r="S297" i="4" s="1"/>
  <c r="B297" i="4"/>
  <c r="Y296" i="4"/>
  <c r="U296" i="4"/>
  <c r="AD296" i="4" s="1"/>
  <c r="R296" i="4"/>
  <c r="S296" i="4" s="1"/>
  <c r="R296" i="4" a="1"/>
  <c r="B296" i="4"/>
  <c r="U295" i="4"/>
  <c r="R295" i="4" a="1"/>
  <c r="R295" i="4" s="1"/>
  <c r="S295" i="4" s="1"/>
  <c r="B295" i="4"/>
  <c r="U294" i="4"/>
  <c r="R294" i="4" a="1"/>
  <c r="R294" i="4" s="1"/>
  <c r="S294" i="4" s="1"/>
  <c r="B294" i="4"/>
  <c r="AA293" i="4"/>
  <c r="U293" i="4"/>
  <c r="R293" i="4" a="1"/>
  <c r="R293" i="4" s="1"/>
  <c r="S293" i="4" s="1"/>
  <c r="B293" i="4"/>
  <c r="U292" i="4"/>
  <c r="V292" i="4" s="1"/>
  <c r="R292" i="4" a="1"/>
  <c r="R292" i="4" s="1"/>
  <c r="S292" i="4" s="1"/>
  <c r="B292" i="4"/>
  <c r="U291" i="4"/>
  <c r="R291" i="4" a="1"/>
  <c r="R291" i="4" s="1"/>
  <c r="S291" i="4" s="1"/>
  <c r="B291" i="4"/>
  <c r="AC290" i="4"/>
  <c r="W290" i="4"/>
  <c r="U290" i="4"/>
  <c r="AA290" i="4" s="1"/>
  <c r="R290" i="4" a="1"/>
  <c r="R290" i="4" s="1"/>
  <c r="S290" i="4" s="1"/>
  <c r="B290" i="4"/>
  <c r="U289" i="4"/>
  <c r="R289" i="4" a="1"/>
  <c r="R289" i="4" s="1"/>
  <c r="S289" i="4" s="1"/>
  <c r="B289" i="4"/>
  <c r="Y288" i="4"/>
  <c r="U288" i="4"/>
  <c r="AC288" i="4" s="1"/>
  <c r="R288" i="4" a="1"/>
  <c r="R288" i="4" s="1"/>
  <c r="S288" i="4" s="1"/>
  <c r="B288" i="4"/>
  <c r="U287" i="4"/>
  <c r="R287" i="4" a="1"/>
  <c r="R287" i="4" s="1"/>
  <c r="S287" i="4" s="1"/>
  <c r="B287" i="4"/>
  <c r="AC286" i="4"/>
  <c r="AA286" i="4"/>
  <c r="U286" i="4"/>
  <c r="AB286" i="4" s="1"/>
  <c r="R286" i="4"/>
  <c r="S286" i="4" s="1"/>
  <c r="R286" i="4" a="1"/>
  <c r="B286" i="4"/>
  <c r="V285" i="4"/>
  <c r="U285" i="4"/>
  <c r="R285" i="4" a="1"/>
  <c r="R285" i="4" s="1"/>
  <c r="S285" i="4" s="1"/>
  <c r="B285" i="4"/>
  <c r="U284" i="4"/>
  <c r="AB284" i="4" s="1"/>
  <c r="R284" i="4"/>
  <c r="S284" i="4" s="1"/>
  <c r="R284" i="4" a="1"/>
  <c r="B284" i="4"/>
  <c r="U283" i="4"/>
  <c r="R283" i="4" a="1"/>
  <c r="R283" i="4" s="1"/>
  <c r="S283" i="4" s="1"/>
  <c r="B283" i="4"/>
  <c r="AA282" i="4"/>
  <c r="U282" i="4"/>
  <c r="R282" i="4" a="1"/>
  <c r="R282" i="4" s="1"/>
  <c r="S282" i="4" s="1"/>
  <c r="B282" i="4"/>
  <c r="AA281" i="4"/>
  <c r="Y281" i="4"/>
  <c r="U281" i="4"/>
  <c r="R281" i="4" a="1"/>
  <c r="R281" i="4" s="1"/>
  <c r="S281" i="4" s="1"/>
  <c r="B281" i="4"/>
  <c r="U280" i="4"/>
  <c r="R280" i="4" a="1"/>
  <c r="R280" i="4" s="1"/>
  <c r="S280" i="4" s="1"/>
  <c r="B280" i="4"/>
  <c r="Y279" i="4"/>
  <c r="U279" i="4"/>
  <c r="R279" i="4" a="1"/>
  <c r="R279" i="4" s="1"/>
  <c r="S279" i="4" s="1"/>
  <c r="B279" i="4"/>
  <c r="AD278" i="4"/>
  <c r="U278" i="4"/>
  <c r="X278" i="4" s="1"/>
  <c r="R278" i="4"/>
  <c r="S278" i="4" s="1"/>
  <c r="R278" i="4" a="1"/>
  <c r="B278" i="4"/>
  <c r="AC277" i="4"/>
  <c r="AB277" i="4"/>
  <c r="U277" i="4"/>
  <c r="Z277" i="4" s="1"/>
  <c r="R277" i="4" a="1"/>
  <c r="R277" i="4" s="1"/>
  <c r="S277" i="4" s="1"/>
  <c r="B277" i="4"/>
  <c r="Z276" i="4"/>
  <c r="Y276" i="4"/>
  <c r="U276" i="4"/>
  <c r="X276" i="4" s="1"/>
  <c r="R276" i="4" a="1"/>
  <c r="R276" i="4" s="1"/>
  <c r="S276" i="4" s="1"/>
  <c r="B276" i="4"/>
  <c r="AC275" i="4"/>
  <c r="AB275" i="4"/>
  <c r="AA275" i="4"/>
  <c r="U275" i="4"/>
  <c r="R275" i="4" a="1"/>
  <c r="R275" i="4" s="1"/>
  <c r="S275" i="4" s="1"/>
  <c r="B275" i="4"/>
  <c r="AC274" i="4"/>
  <c r="AA274" i="4"/>
  <c r="Z274" i="4"/>
  <c r="Y274" i="4"/>
  <c r="X274" i="4"/>
  <c r="U274" i="4"/>
  <c r="R274" i="4" a="1"/>
  <c r="R274" i="4" s="1"/>
  <c r="S274" i="4" s="1"/>
  <c r="B274" i="4"/>
  <c r="U273" i="4"/>
  <c r="AD273" i="4" s="1"/>
  <c r="R273" i="4" a="1"/>
  <c r="R273" i="4" s="1"/>
  <c r="S273" i="4" s="1"/>
  <c r="B273" i="4"/>
  <c r="AB272" i="4"/>
  <c r="Z272" i="4"/>
  <c r="U272" i="4"/>
  <c r="AA272" i="4" s="1"/>
  <c r="R272" i="4" a="1"/>
  <c r="R272" i="4" s="1"/>
  <c r="S272" i="4" s="1"/>
  <c r="B272" i="4"/>
  <c r="U271" i="4"/>
  <c r="W271" i="4" s="1"/>
  <c r="S271" i="4"/>
  <c r="R271" i="4" a="1"/>
  <c r="R271" i="4" s="1"/>
  <c r="B271" i="4"/>
  <c r="U270" i="4"/>
  <c r="R270" i="4" a="1"/>
  <c r="R270" i="4" s="1"/>
  <c r="S270" i="4" s="1"/>
  <c r="B270" i="4"/>
  <c r="U269" i="4"/>
  <c r="W269" i="4" s="1"/>
  <c r="R269" i="4" a="1"/>
  <c r="R269" i="4" s="1"/>
  <c r="S269" i="4" s="1"/>
  <c r="B269" i="4"/>
  <c r="AD268" i="4"/>
  <c r="AC268" i="4"/>
  <c r="AB268" i="4"/>
  <c r="AA268" i="4"/>
  <c r="U268" i="4"/>
  <c r="R268" i="4" a="1"/>
  <c r="R268" i="4" s="1"/>
  <c r="S268" i="4" s="1"/>
  <c r="B268" i="4"/>
  <c r="AA267" i="4"/>
  <c r="Z267" i="4"/>
  <c r="Y267" i="4"/>
  <c r="X267" i="4"/>
  <c r="W267" i="4"/>
  <c r="U267" i="4"/>
  <c r="R267" i="4" a="1"/>
  <c r="R267" i="4" s="1"/>
  <c r="S267" i="4" s="1"/>
  <c r="B267" i="4"/>
  <c r="U266" i="4"/>
  <c r="R266" i="4" a="1"/>
  <c r="R266" i="4" s="1"/>
  <c r="S266" i="4" s="1"/>
  <c r="B266" i="4"/>
  <c r="AC265" i="4"/>
  <c r="AB265" i="4"/>
  <c r="W265" i="4"/>
  <c r="U265" i="4"/>
  <c r="X265" i="4" s="1"/>
  <c r="R265" i="4" a="1"/>
  <c r="R265" i="4" s="1"/>
  <c r="S265" i="4" s="1"/>
  <c r="B265" i="4"/>
  <c r="U264" i="4"/>
  <c r="R264" i="4"/>
  <c r="S264" i="4" s="1"/>
  <c r="R264" i="4" a="1"/>
  <c r="B264" i="4"/>
  <c r="AC263" i="4"/>
  <c r="Z263" i="4"/>
  <c r="Y263" i="4"/>
  <c r="X263" i="4"/>
  <c r="U263" i="4"/>
  <c r="R263" i="4" a="1"/>
  <c r="R263" i="4" s="1"/>
  <c r="S263" i="4" s="1"/>
  <c r="B263" i="4"/>
  <c r="W262" i="4"/>
  <c r="U262" i="4"/>
  <c r="R262" i="4" a="1"/>
  <c r="R262" i="4" s="1"/>
  <c r="S262" i="4" s="1"/>
  <c r="B262" i="4"/>
  <c r="U261" i="4"/>
  <c r="R261" i="4" a="1"/>
  <c r="R261" i="4" s="1"/>
  <c r="S261" i="4" s="1"/>
  <c r="B261" i="4"/>
  <c r="U260" i="4"/>
  <c r="Y260" i="4" s="1"/>
  <c r="S260" i="4"/>
  <c r="R260" i="4" a="1"/>
  <c r="R260" i="4" s="1"/>
  <c r="B260" i="4"/>
  <c r="U259" i="4"/>
  <c r="X259" i="4" s="1"/>
  <c r="R259" i="4" a="1"/>
  <c r="R259" i="4" s="1"/>
  <c r="S259" i="4" s="1"/>
  <c r="B259" i="4"/>
  <c r="U258" i="4"/>
  <c r="R258" i="4" a="1"/>
  <c r="R258" i="4" s="1"/>
  <c r="S258" i="4" s="1"/>
  <c r="B258" i="4"/>
  <c r="U257" i="4"/>
  <c r="R257" i="4" a="1"/>
  <c r="R257" i="4" s="1"/>
  <c r="S257" i="4" s="1"/>
  <c r="B257" i="4"/>
  <c r="U256" i="4"/>
  <c r="R256" i="4" a="1"/>
  <c r="R256" i="4" s="1"/>
  <c r="S256" i="4" s="1"/>
  <c r="B256" i="4"/>
  <c r="AD255" i="4"/>
  <c r="AB255" i="4"/>
  <c r="AA255" i="4"/>
  <c r="Z255" i="4"/>
  <c r="Y255" i="4"/>
  <c r="W255" i="4"/>
  <c r="U255" i="4"/>
  <c r="X255" i="4" s="1"/>
  <c r="R255" i="4" a="1"/>
  <c r="R255" i="4" s="1"/>
  <c r="S255" i="4" s="1"/>
  <c r="B255" i="4"/>
  <c r="AD254" i="4"/>
  <c r="AC254" i="4"/>
  <c r="X254" i="4"/>
  <c r="W254" i="4"/>
  <c r="U254" i="4"/>
  <c r="R254" i="4" a="1"/>
  <c r="R254" i="4" s="1"/>
  <c r="S254" i="4" s="1"/>
  <c r="B254" i="4"/>
  <c r="AD253" i="4"/>
  <c r="AC253" i="4"/>
  <c r="AB253" i="4"/>
  <c r="AA253" i="4"/>
  <c r="U253" i="4"/>
  <c r="R253" i="4"/>
  <c r="S253" i="4" s="1"/>
  <c r="R253" i="4" a="1"/>
  <c r="B253" i="4"/>
  <c r="AB252" i="4"/>
  <c r="AA252" i="4"/>
  <c r="Z252" i="4"/>
  <c r="Y252" i="4"/>
  <c r="U252" i="4"/>
  <c r="W252" i="4" s="1"/>
  <c r="S252" i="4"/>
  <c r="R252" i="4" a="1"/>
  <c r="R252" i="4" s="1"/>
  <c r="B252" i="4"/>
  <c r="AD251" i="4"/>
  <c r="AB251" i="4"/>
  <c r="AA251" i="4"/>
  <c r="Y251" i="4"/>
  <c r="U251" i="4"/>
  <c r="R251" i="4" a="1"/>
  <c r="R251" i="4" s="1"/>
  <c r="S251" i="4" s="1"/>
  <c r="B251" i="4"/>
  <c r="X250" i="4"/>
  <c r="U250" i="4"/>
  <c r="W250" i="4" s="1"/>
  <c r="R250" i="4" a="1"/>
  <c r="R250" i="4" s="1"/>
  <c r="S250" i="4" s="1"/>
  <c r="B250" i="4"/>
  <c r="U249" i="4"/>
  <c r="R249" i="4"/>
  <c r="S249" i="4" s="1"/>
  <c r="R249" i="4" a="1"/>
  <c r="B249" i="4"/>
  <c r="Y248" i="4"/>
  <c r="U248" i="4"/>
  <c r="R248" i="4" a="1"/>
  <c r="R248" i="4" s="1"/>
  <c r="S248" i="4" s="1"/>
  <c r="B248" i="4"/>
  <c r="AD247" i="4"/>
  <c r="X247" i="4"/>
  <c r="W247" i="4"/>
  <c r="U247" i="4"/>
  <c r="Y247" i="4" s="1"/>
  <c r="R247" i="4" a="1"/>
  <c r="R247" i="4" s="1"/>
  <c r="S247" i="4" s="1"/>
  <c r="B247" i="4"/>
  <c r="U246" i="4"/>
  <c r="R246" i="4" a="1"/>
  <c r="R246" i="4" s="1"/>
  <c r="S246" i="4" s="1"/>
  <c r="B246" i="4"/>
  <c r="U245" i="4"/>
  <c r="R245" i="4" a="1"/>
  <c r="R245" i="4" s="1"/>
  <c r="S245" i="4" s="1"/>
  <c r="B245" i="4"/>
  <c r="U244" i="4"/>
  <c r="Y244" i="4" s="1"/>
  <c r="R244" i="4" a="1"/>
  <c r="R244" i="4" s="1"/>
  <c r="S244" i="4" s="1"/>
  <c r="B244" i="4"/>
  <c r="AB243" i="4"/>
  <c r="AA243" i="4"/>
  <c r="Z243" i="4"/>
  <c r="Y243" i="4"/>
  <c r="W243" i="4"/>
  <c r="U243" i="4"/>
  <c r="AC243" i="4" s="1"/>
  <c r="R243" i="4" a="1"/>
  <c r="R243" i="4" s="1"/>
  <c r="S243" i="4" s="1"/>
  <c r="B243" i="4"/>
  <c r="U242" i="4"/>
  <c r="R242" i="4" a="1"/>
  <c r="R242" i="4" s="1"/>
  <c r="S242" i="4" s="1"/>
  <c r="B242" i="4"/>
  <c r="AC241" i="4"/>
  <c r="U241" i="4"/>
  <c r="R241" i="4" a="1"/>
  <c r="R241" i="4" s="1"/>
  <c r="S241" i="4" s="1"/>
  <c r="B241" i="4"/>
  <c r="AB240" i="4"/>
  <c r="AA240" i="4"/>
  <c r="Y240" i="4"/>
  <c r="U240" i="4"/>
  <c r="W240" i="4" s="1"/>
  <c r="R240" i="4" a="1"/>
  <c r="R240" i="4" s="1"/>
  <c r="S240" i="4" s="1"/>
  <c r="B240" i="4"/>
  <c r="AD239" i="4"/>
  <c r="AB239" i="4"/>
  <c r="Y239" i="4"/>
  <c r="U239" i="4"/>
  <c r="AA239" i="4" s="1"/>
  <c r="R239" i="4" a="1"/>
  <c r="R239" i="4" s="1"/>
  <c r="S239" i="4" s="1"/>
  <c r="B239" i="4"/>
  <c r="AC238" i="4"/>
  <c r="U238" i="4"/>
  <c r="X238" i="4" s="1"/>
  <c r="R238" i="4" a="1"/>
  <c r="R238" i="4" s="1"/>
  <c r="S238" i="4" s="1"/>
  <c r="B238" i="4"/>
  <c r="AD237" i="4"/>
  <c r="AB237" i="4"/>
  <c r="U237" i="4"/>
  <c r="AA237" i="4" s="1"/>
  <c r="R237" i="4" a="1"/>
  <c r="R237" i="4" s="1"/>
  <c r="S237" i="4" s="1"/>
  <c r="B237" i="4"/>
  <c r="AB236" i="4"/>
  <c r="Z236" i="4"/>
  <c r="U236" i="4"/>
  <c r="W236" i="4" s="1"/>
  <c r="R236" i="4"/>
  <c r="S236" i="4" s="1"/>
  <c r="R236" i="4" a="1"/>
  <c r="B236" i="4"/>
  <c r="AB235" i="4"/>
  <c r="AA235" i="4"/>
  <c r="Z235" i="4"/>
  <c r="Y235" i="4"/>
  <c r="X235" i="4"/>
  <c r="W235" i="4"/>
  <c r="V235" i="4"/>
  <c r="U235" i="4"/>
  <c r="AC235" i="4" s="1"/>
  <c r="R235" i="4" a="1"/>
  <c r="R235" i="4" s="1"/>
  <c r="S235" i="4" s="1"/>
  <c r="B235" i="4"/>
  <c r="U234" i="4"/>
  <c r="X234" i="4" s="1"/>
  <c r="R234" i="4" a="1"/>
  <c r="R234" i="4" s="1"/>
  <c r="S234" i="4" s="1"/>
  <c r="B234" i="4"/>
  <c r="U233" i="4"/>
  <c r="R233" i="4" a="1"/>
  <c r="R233" i="4" s="1"/>
  <c r="S233" i="4" s="1"/>
  <c r="B233" i="4"/>
  <c r="U232" i="4"/>
  <c r="R232" i="4" a="1"/>
  <c r="R232" i="4" s="1"/>
  <c r="S232" i="4" s="1"/>
  <c r="B232" i="4"/>
  <c r="AB231" i="4"/>
  <c r="AA231" i="4"/>
  <c r="Z231" i="4"/>
  <c r="Y231" i="4"/>
  <c r="X231" i="4"/>
  <c r="V231" i="4"/>
  <c r="U231" i="4"/>
  <c r="AC231" i="4" s="1"/>
  <c r="R231" i="4" a="1"/>
  <c r="R231" i="4" s="1"/>
  <c r="S231" i="4" s="1"/>
  <c r="B231" i="4"/>
  <c r="U230" i="4"/>
  <c r="R230" i="4" a="1"/>
  <c r="R230" i="4" s="1"/>
  <c r="S230" i="4" s="1"/>
  <c r="B230" i="4"/>
  <c r="V229" i="4"/>
  <c r="U229" i="4"/>
  <c r="AA229" i="4" s="1"/>
  <c r="R229" i="4" a="1"/>
  <c r="R229" i="4" s="1"/>
  <c r="S229" i="4" s="1"/>
  <c r="B229" i="4"/>
  <c r="AB228" i="4"/>
  <c r="AA228" i="4"/>
  <c r="Y228" i="4"/>
  <c r="U228" i="4"/>
  <c r="W228" i="4" s="1"/>
  <c r="R228" i="4" a="1"/>
  <c r="R228" i="4" s="1"/>
  <c r="S228" i="4" s="1"/>
  <c r="B228" i="4"/>
  <c r="AD227" i="4"/>
  <c r="AA227" i="4"/>
  <c r="Y227" i="4"/>
  <c r="U227" i="4"/>
  <c r="AB227" i="4" s="1"/>
  <c r="R227" i="4" a="1"/>
  <c r="R227" i="4" s="1"/>
  <c r="S227" i="4" s="1"/>
  <c r="B227" i="4"/>
  <c r="U226" i="4"/>
  <c r="AC226" i="4" s="1"/>
  <c r="R226" i="4" a="1"/>
  <c r="R226" i="4" s="1"/>
  <c r="S226" i="4" s="1"/>
  <c r="B226" i="4"/>
  <c r="U225" i="4"/>
  <c r="AC225" i="4" s="1"/>
  <c r="R225" i="4"/>
  <c r="S225" i="4" s="1"/>
  <c r="R225" i="4" a="1"/>
  <c r="B225" i="4"/>
  <c r="U224" i="4"/>
  <c r="S224" i="4"/>
  <c r="R224" i="4" a="1"/>
  <c r="R224" i="4" s="1"/>
  <c r="B224" i="4"/>
  <c r="U223" i="4"/>
  <c r="Y223" i="4" s="1"/>
  <c r="R223" i="4" a="1"/>
  <c r="R223" i="4" s="1"/>
  <c r="S223" i="4" s="1"/>
  <c r="B223" i="4"/>
  <c r="AD222" i="4"/>
  <c r="AC222" i="4"/>
  <c r="X222" i="4"/>
  <c r="W222" i="4"/>
  <c r="U222" i="4"/>
  <c r="R222" i="4" a="1"/>
  <c r="R222" i="4" s="1"/>
  <c r="S222" i="4" s="1"/>
  <c r="B222" i="4"/>
  <c r="AA221" i="4"/>
  <c r="U221" i="4"/>
  <c r="AB221" i="4" s="1"/>
  <c r="R221" i="4" a="1"/>
  <c r="R221" i="4" s="1"/>
  <c r="S221" i="4" s="1"/>
  <c r="B221" i="4"/>
  <c r="AB220" i="4"/>
  <c r="AA220" i="4"/>
  <c r="Z220" i="4"/>
  <c r="Y220" i="4"/>
  <c r="X220" i="4"/>
  <c r="U220" i="4"/>
  <c r="W220" i="4" s="1"/>
  <c r="S220" i="4"/>
  <c r="R220" i="4" a="1"/>
  <c r="R220" i="4" s="1"/>
  <c r="B220" i="4"/>
  <c r="AD219" i="4"/>
  <c r="AB219" i="4"/>
  <c r="Y219" i="4"/>
  <c r="U219" i="4"/>
  <c r="AA219" i="4" s="1"/>
  <c r="R219" i="4" a="1"/>
  <c r="R219" i="4" s="1"/>
  <c r="S219" i="4" s="1"/>
  <c r="B219" i="4"/>
  <c r="U218" i="4"/>
  <c r="R218" i="4" a="1"/>
  <c r="R218" i="4" s="1"/>
  <c r="S218" i="4" s="1"/>
  <c r="B218" i="4"/>
  <c r="AC217" i="4"/>
  <c r="U217" i="4"/>
  <c r="R217" i="4"/>
  <c r="S217" i="4" s="1"/>
  <c r="R217" i="4" a="1"/>
  <c r="B217" i="4"/>
  <c r="U216" i="4"/>
  <c r="R216" i="4" a="1"/>
  <c r="R216" i="4" s="1"/>
  <c r="S216" i="4" s="1"/>
  <c r="B216" i="4"/>
  <c r="U215" i="4"/>
  <c r="R215" i="4" a="1"/>
  <c r="R215" i="4" s="1"/>
  <c r="S215" i="4" s="1"/>
  <c r="B215" i="4"/>
  <c r="W214" i="4"/>
  <c r="V214" i="4"/>
  <c r="U214" i="4"/>
  <c r="X214" i="4" s="1"/>
  <c r="R214" i="4" a="1"/>
  <c r="R214" i="4" s="1"/>
  <c r="S214" i="4" s="1"/>
  <c r="B214" i="4"/>
  <c r="U213" i="4"/>
  <c r="X213" i="4" s="1"/>
  <c r="R213" i="4" a="1"/>
  <c r="R213" i="4" s="1"/>
  <c r="S213" i="4" s="1"/>
  <c r="B213" i="4"/>
  <c r="U212" i="4"/>
  <c r="R212" i="4" a="1"/>
  <c r="R212" i="4" s="1"/>
  <c r="S212" i="4" s="1"/>
  <c r="B212" i="4"/>
  <c r="Y211" i="4"/>
  <c r="X211" i="4"/>
  <c r="W211" i="4"/>
  <c r="U211" i="4"/>
  <c r="AD211" i="4" s="1"/>
  <c r="R211" i="4" a="1"/>
  <c r="R211" i="4" s="1"/>
  <c r="S211" i="4" s="1"/>
  <c r="B211" i="4"/>
  <c r="AC210" i="4"/>
  <c r="AB210" i="4"/>
  <c r="Z210" i="4"/>
  <c r="X210" i="4"/>
  <c r="U210" i="4"/>
  <c r="AA210" i="4" s="1"/>
  <c r="R210" i="4" a="1"/>
  <c r="R210" i="4" s="1"/>
  <c r="S210" i="4" s="1"/>
  <c r="B210" i="4"/>
  <c r="U209" i="4"/>
  <c r="R209" i="4"/>
  <c r="S209" i="4" s="1"/>
  <c r="R209" i="4" a="1"/>
  <c r="B209" i="4"/>
  <c r="Y208" i="4"/>
  <c r="U208" i="4"/>
  <c r="R208" i="4"/>
  <c r="S208" i="4" s="1"/>
  <c r="R208" i="4" a="1"/>
  <c r="B208" i="4"/>
  <c r="AB207" i="4"/>
  <c r="AA207" i="4"/>
  <c r="Z207" i="4"/>
  <c r="Y207" i="4"/>
  <c r="X207" i="4"/>
  <c r="V207" i="4"/>
  <c r="U207" i="4"/>
  <c r="AC207" i="4" s="1"/>
  <c r="R207" i="4" a="1"/>
  <c r="R207" i="4" s="1"/>
  <c r="S207" i="4" s="1"/>
  <c r="B207" i="4"/>
  <c r="AC206" i="4"/>
  <c r="Z206" i="4"/>
  <c r="U206" i="4"/>
  <c r="V206" i="4" s="1"/>
  <c r="R206" i="4" a="1"/>
  <c r="R206" i="4" s="1"/>
  <c r="S206" i="4" s="1"/>
  <c r="B206" i="4"/>
  <c r="AC205" i="4"/>
  <c r="AB205" i="4"/>
  <c r="AA205" i="4"/>
  <c r="X205" i="4"/>
  <c r="V205" i="4"/>
  <c r="U205" i="4"/>
  <c r="Y205" i="4" s="1"/>
  <c r="R205" i="4" a="1"/>
  <c r="R205" i="4" s="1"/>
  <c r="S205" i="4" s="1"/>
  <c r="B205" i="4"/>
  <c r="U204" i="4"/>
  <c r="AB204" i="4" s="1"/>
  <c r="R204" i="4" a="1"/>
  <c r="R204" i="4" s="1"/>
  <c r="S204" i="4" s="1"/>
  <c r="B204" i="4"/>
  <c r="U203" i="4"/>
  <c r="AA203" i="4" s="1"/>
  <c r="S203" i="4"/>
  <c r="R203" i="4"/>
  <c r="R203" i="4" a="1"/>
  <c r="B203" i="4"/>
  <c r="W202" i="4"/>
  <c r="U202" i="4"/>
  <c r="R202" i="4" a="1"/>
  <c r="R202" i="4" s="1"/>
  <c r="S202" i="4" s="1"/>
  <c r="B202" i="4"/>
  <c r="AC201" i="4"/>
  <c r="U201" i="4"/>
  <c r="AB201" i="4" s="1"/>
  <c r="R201" i="4"/>
  <c r="S201" i="4" s="1"/>
  <c r="R201" i="4" a="1"/>
  <c r="B201" i="4"/>
  <c r="U200" i="4"/>
  <c r="R200" i="4" a="1"/>
  <c r="R200" i="4" s="1"/>
  <c r="S200" i="4" s="1"/>
  <c r="B200" i="4"/>
  <c r="AB199" i="4"/>
  <c r="AA199" i="4"/>
  <c r="Z199" i="4"/>
  <c r="Y199" i="4"/>
  <c r="X199" i="4"/>
  <c r="V199" i="4"/>
  <c r="U199" i="4"/>
  <c r="AC199" i="4" s="1"/>
  <c r="R199" i="4"/>
  <c r="S199" i="4" s="1"/>
  <c r="R199" i="4" a="1"/>
  <c r="B199" i="4"/>
  <c r="AC198" i="4"/>
  <c r="AB198" i="4"/>
  <c r="X198" i="4"/>
  <c r="U198" i="4"/>
  <c r="AA198" i="4" s="1"/>
  <c r="S198" i="4"/>
  <c r="R198" i="4" a="1"/>
  <c r="R198" i="4" s="1"/>
  <c r="B198" i="4"/>
  <c r="AC197" i="4"/>
  <c r="Z197" i="4"/>
  <c r="W197" i="4"/>
  <c r="U197" i="4"/>
  <c r="Y197" i="4" s="1"/>
  <c r="R197" i="4" a="1"/>
  <c r="R197" i="4" s="1"/>
  <c r="S197" i="4" s="1"/>
  <c r="B197" i="4"/>
  <c r="AC196" i="4"/>
  <c r="U196" i="4"/>
  <c r="S196" i="4"/>
  <c r="R196" i="4" a="1"/>
  <c r="R196" i="4" s="1"/>
  <c r="B196" i="4"/>
  <c r="AD195" i="4"/>
  <c r="AB195" i="4"/>
  <c r="Y195" i="4"/>
  <c r="U195" i="4"/>
  <c r="AA195" i="4" s="1"/>
  <c r="R195" i="4" a="1"/>
  <c r="R195" i="4" s="1"/>
  <c r="S195" i="4" s="1"/>
  <c r="B195" i="4"/>
  <c r="AB194" i="4"/>
  <c r="U194" i="4"/>
  <c r="AD194" i="4" s="1"/>
  <c r="R194" i="4" a="1"/>
  <c r="R194" i="4" s="1"/>
  <c r="S194" i="4" s="1"/>
  <c r="B194" i="4"/>
  <c r="AC193" i="4"/>
  <c r="AB193" i="4"/>
  <c r="AA193" i="4"/>
  <c r="X193" i="4"/>
  <c r="U193" i="4"/>
  <c r="Y193" i="4" s="1"/>
  <c r="R193" i="4" a="1"/>
  <c r="R193" i="4" s="1"/>
  <c r="S193" i="4" s="1"/>
  <c r="B193" i="4"/>
  <c r="AC192" i="4"/>
  <c r="X192" i="4"/>
  <c r="U192" i="4"/>
  <c r="W192" i="4" s="1"/>
  <c r="R192" i="4" a="1"/>
  <c r="R192" i="4" s="1"/>
  <c r="S192" i="4" s="1"/>
  <c r="B192" i="4"/>
  <c r="U191" i="4"/>
  <c r="AD191" i="4" s="1"/>
  <c r="R191" i="4"/>
  <c r="S191" i="4" s="1"/>
  <c r="R191" i="4" a="1"/>
  <c r="B191" i="4"/>
  <c r="AB190" i="4"/>
  <c r="Z190" i="4"/>
  <c r="Y190" i="4"/>
  <c r="W190" i="4"/>
  <c r="U190" i="4"/>
  <c r="AA190" i="4" s="1"/>
  <c r="R190" i="4" a="1"/>
  <c r="R190" i="4" s="1"/>
  <c r="S190" i="4" s="1"/>
  <c r="B190" i="4"/>
  <c r="AD189" i="4"/>
  <c r="AC189" i="4"/>
  <c r="U189" i="4"/>
  <c r="S189" i="4"/>
  <c r="R189" i="4" a="1"/>
  <c r="R189" i="4" s="1"/>
  <c r="B189" i="4"/>
  <c r="AC188" i="4"/>
  <c r="AB188" i="4"/>
  <c r="AA188" i="4"/>
  <c r="Z188" i="4"/>
  <c r="X188" i="4"/>
  <c r="U188" i="4"/>
  <c r="W188" i="4" s="1"/>
  <c r="R188" i="4" a="1"/>
  <c r="R188" i="4" s="1"/>
  <c r="S188" i="4" s="1"/>
  <c r="B188" i="4"/>
  <c r="U187" i="4"/>
  <c r="AB187" i="4" s="1"/>
  <c r="R187" i="4" a="1"/>
  <c r="R187" i="4" s="1"/>
  <c r="S187" i="4" s="1"/>
  <c r="B187" i="4"/>
  <c r="AC186" i="4"/>
  <c r="Y186" i="4"/>
  <c r="U186" i="4"/>
  <c r="AB186" i="4" s="1"/>
  <c r="R186" i="4" a="1"/>
  <c r="R186" i="4" s="1"/>
  <c r="S186" i="4" s="1"/>
  <c r="B186" i="4"/>
  <c r="AD185" i="4"/>
  <c r="X185" i="4"/>
  <c r="U185" i="4"/>
  <c r="W185" i="4" s="1"/>
  <c r="R185" i="4" a="1"/>
  <c r="R185" i="4" s="1"/>
  <c r="S185" i="4" s="1"/>
  <c r="B185" i="4"/>
  <c r="AD184" i="4"/>
  <c r="AC184" i="4"/>
  <c r="V184" i="4"/>
  <c r="U184" i="4"/>
  <c r="AA184" i="4" s="1"/>
  <c r="S184" i="4"/>
  <c r="R184" i="4" a="1"/>
  <c r="R184" i="4" s="1"/>
  <c r="B184" i="4"/>
  <c r="U183" i="4"/>
  <c r="Z183" i="4" s="1"/>
  <c r="R183" i="4"/>
  <c r="S183" i="4" s="1"/>
  <c r="R183" i="4" a="1"/>
  <c r="B183" i="4"/>
  <c r="U182" i="4"/>
  <c r="S182" i="4"/>
  <c r="R182" i="4" a="1"/>
  <c r="R182" i="4" s="1"/>
  <c r="B182" i="4"/>
  <c r="X181" i="4"/>
  <c r="U181" i="4"/>
  <c r="R181" i="4" a="1"/>
  <c r="R181" i="4" s="1"/>
  <c r="S181" i="4" s="1"/>
  <c r="B181" i="4"/>
  <c r="U180" i="4"/>
  <c r="R180" i="4" a="1"/>
  <c r="R180" i="4" s="1"/>
  <c r="S180" i="4" s="1"/>
  <c r="B180" i="4"/>
  <c r="AB179" i="4"/>
  <c r="AA179" i="4"/>
  <c r="Z179" i="4"/>
  <c r="X179" i="4"/>
  <c r="V179" i="4"/>
  <c r="U179" i="4"/>
  <c r="AC179" i="4" s="1"/>
  <c r="R179" i="4" a="1"/>
  <c r="R179" i="4" s="1"/>
  <c r="S179" i="4" s="1"/>
  <c r="B179" i="4"/>
  <c r="AA178" i="4"/>
  <c r="X178" i="4"/>
  <c r="U178" i="4"/>
  <c r="W178" i="4" s="1"/>
  <c r="R178" i="4" a="1"/>
  <c r="R178" i="4" s="1"/>
  <c r="S178" i="4" s="1"/>
  <c r="B178" i="4"/>
  <c r="AD177" i="4"/>
  <c r="AA177" i="4"/>
  <c r="W177" i="4"/>
  <c r="V177" i="4"/>
  <c r="U177" i="4"/>
  <c r="R177" i="4" a="1"/>
  <c r="R177" i="4" s="1"/>
  <c r="S177" i="4" s="1"/>
  <c r="B177" i="4"/>
  <c r="U176" i="4"/>
  <c r="R176" i="4" a="1"/>
  <c r="R176" i="4" s="1"/>
  <c r="S176" i="4" s="1"/>
  <c r="B176" i="4"/>
  <c r="V175" i="4"/>
  <c r="U175" i="4"/>
  <c r="Z175" i="4" s="1"/>
  <c r="R175" i="4" a="1"/>
  <c r="R175" i="4" s="1"/>
  <c r="S175" i="4" s="1"/>
  <c r="B175" i="4"/>
  <c r="AA174" i="4"/>
  <c r="X174" i="4"/>
  <c r="U174" i="4"/>
  <c r="W174" i="4" s="1"/>
  <c r="R174" i="4"/>
  <c r="S174" i="4" s="1"/>
  <c r="R174" i="4" a="1"/>
  <c r="B174" i="4"/>
  <c r="AD173" i="4"/>
  <c r="Y173" i="4"/>
  <c r="X173" i="4"/>
  <c r="W173" i="4"/>
  <c r="U173" i="4"/>
  <c r="R173" i="4" a="1"/>
  <c r="R173" i="4" s="1"/>
  <c r="S173" i="4" s="1"/>
  <c r="B173" i="4"/>
  <c r="U172" i="4"/>
  <c r="AB172" i="4" s="1"/>
  <c r="R172" i="4" a="1"/>
  <c r="R172" i="4" s="1"/>
  <c r="S172" i="4" s="1"/>
  <c r="B172" i="4"/>
  <c r="U171" i="4"/>
  <c r="AD171" i="4" s="1"/>
  <c r="R171" i="4" a="1"/>
  <c r="R171" i="4" s="1"/>
  <c r="S171" i="4" s="1"/>
  <c r="B171" i="4"/>
  <c r="U170" i="4"/>
  <c r="R170" i="4" a="1"/>
  <c r="R170" i="4" s="1"/>
  <c r="S170" i="4" s="1"/>
  <c r="B170" i="4"/>
  <c r="AB169" i="4"/>
  <c r="AA169" i="4"/>
  <c r="Z169" i="4"/>
  <c r="Y169" i="4"/>
  <c r="X169" i="4"/>
  <c r="W169" i="4"/>
  <c r="V169" i="4"/>
  <c r="U169" i="4"/>
  <c r="AC169" i="4" s="1"/>
  <c r="R169" i="4" a="1"/>
  <c r="R169" i="4" s="1"/>
  <c r="S169" i="4" s="1"/>
  <c r="B169" i="4"/>
  <c r="AD168" i="4"/>
  <c r="AB168" i="4"/>
  <c r="X168" i="4"/>
  <c r="W168" i="4"/>
  <c r="V168" i="4"/>
  <c r="U168" i="4"/>
  <c r="AA168" i="4" s="1"/>
  <c r="R168" i="4" a="1"/>
  <c r="R168" i="4" s="1"/>
  <c r="S168" i="4" s="1"/>
  <c r="B168" i="4"/>
  <c r="AD167" i="4"/>
  <c r="AC167" i="4"/>
  <c r="AB167" i="4"/>
  <c r="Z167" i="4"/>
  <c r="V167" i="4"/>
  <c r="U167" i="4"/>
  <c r="R167" i="4" a="1"/>
  <c r="R167" i="4" s="1"/>
  <c r="S167" i="4" s="1"/>
  <c r="B167" i="4"/>
  <c r="U166" i="4"/>
  <c r="R166" i="4" a="1"/>
  <c r="R166" i="4" s="1"/>
  <c r="S166" i="4" s="1"/>
  <c r="B166" i="4"/>
  <c r="AA165" i="4"/>
  <c r="Z165" i="4"/>
  <c r="Y165" i="4"/>
  <c r="W165" i="4"/>
  <c r="U165" i="4"/>
  <c r="AC165" i="4" s="1"/>
  <c r="R165" i="4" a="1"/>
  <c r="R165" i="4" s="1"/>
  <c r="S165" i="4" s="1"/>
  <c r="B165" i="4"/>
  <c r="AD164" i="4"/>
  <c r="AB164" i="4"/>
  <c r="W164" i="4"/>
  <c r="U164" i="4"/>
  <c r="AA164" i="4" s="1"/>
  <c r="R164" i="4" a="1"/>
  <c r="R164" i="4" s="1"/>
  <c r="S164" i="4" s="1"/>
  <c r="B164" i="4"/>
  <c r="AC163" i="4"/>
  <c r="Z163" i="4"/>
  <c r="U163" i="4"/>
  <c r="V163" i="4" s="1"/>
  <c r="R163" i="4" a="1"/>
  <c r="R163" i="4" s="1"/>
  <c r="S163" i="4" s="1"/>
  <c r="B163" i="4"/>
  <c r="AB162" i="4"/>
  <c r="Z162" i="4"/>
  <c r="U162" i="4"/>
  <c r="W162" i="4" s="1"/>
  <c r="R162" i="4" a="1"/>
  <c r="R162" i="4" s="1"/>
  <c r="S162" i="4" s="1"/>
  <c r="B162" i="4"/>
  <c r="AD161" i="4"/>
  <c r="Z161" i="4"/>
  <c r="U161" i="4"/>
  <c r="AB161" i="4" s="1"/>
  <c r="R161" i="4" a="1"/>
  <c r="R161" i="4" s="1"/>
  <c r="S161" i="4" s="1"/>
  <c r="B161" i="4"/>
  <c r="AD160" i="4"/>
  <c r="V160" i="4"/>
  <c r="U160" i="4"/>
  <c r="R160" i="4" a="1"/>
  <c r="R160" i="4" s="1"/>
  <c r="S160" i="4" s="1"/>
  <c r="B160" i="4"/>
  <c r="Z159" i="4"/>
  <c r="U159" i="4"/>
  <c r="R159" i="4" a="1"/>
  <c r="R159" i="4" s="1"/>
  <c r="S159" i="4" s="1"/>
  <c r="B159" i="4"/>
  <c r="AB158" i="4"/>
  <c r="AA158" i="4"/>
  <c r="X158" i="4"/>
  <c r="U158" i="4"/>
  <c r="W158" i="4" s="1"/>
  <c r="R158" i="4" a="1"/>
  <c r="R158" i="4" s="1"/>
  <c r="S158" i="4" s="1"/>
  <c r="B158" i="4"/>
  <c r="U157" i="4"/>
  <c r="AA157" i="4" s="1"/>
  <c r="R157" i="4" a="1"/>
  <c r="R157" i="4" s="1"/>
  <c r="S157" i="4" s="1"/>
  <c r="B157" i="4"/>
  <c r="U156" i="4"/>
  <c r="W156" i="4" s="1"/>
  <c r="R156" i="4" a="1"/>
  <c r="R156" i="4" s="1"/>
  <c r="S156" i="4" s="1"/>
  <c r="B156" i="4"/>
  <c r="U155" i="4"/>
  <c r="R155" i="4" a="1"/>
  <c r="R155" i="4" s="1"/>
  <c r="S155" i="4" s="1"/>
  <c r="B155" i="4"/>
  <c r="AB154" i="4"/>
  <c r="AA154" i="4"/>
  <c r="X154" i="4"/>
  <c r="U154" i="4"/>
  <c r="W154" i="4" s="1"/>
  <c r="R154" i="4" a="1"/>
  <c r="R154" i="4" s="1"/>
  <c r="S154" i="4" s="1"/>
  <c r="B154" i="4"/>
  <c r="U153" i="4"/>
  <c r="AB153" i="4" s="1"/>
  <c r="R153" i="4" a="1"/>
  <c r="R153" i="4" s="1"/>
  <c r="S153" i="4" s="1"/>
  <c r="B153" i="4"/>
  <c r="AB152" i="4"/>
  <c r="U152" i="4"/>
  <c r="R152" i="4" a="1"/>
  <c r="R152" i="4" s="1"/>
  <c r="S152" i="4" s="1"/>
  <c r="B152" i="4"/>
  <c r="U151" i="4"/>
  <c r="AD151" i="4" s="1"/>
  <c r="R151" i="4" a="1"/>
  <c r="R151" i="4" s="1"/>
  <c r="S151" i="4" s="1"/>
  <c r="B151" i="4"/>
  <c r="U150" i="4"/>
  <c r="R150" i="4"/>
  <c r="S150" i="4" s="1"/>
  <c r="R150" i="4" a="1"/>
  <c r="B150" i="4"/>
  <c r="AB149" i="4"/>
  <c r="AA149" i="4"/>
  <c r="Z149" i="4"/>
  <c r="Y149" i="4"/>
  <c r="X149" i="4"/>
  <c r="W149" i="4"/>
  <c r="V149" i="4"/>
  <c r="U149" i="4"/>
  <c r="AC149" i="4" s="1"/>
  <c r="R149" i="4" a="1"/>
  <c r="R149" i="4" s="1"/>
  <c r="S149" i="4" s="1"/>
  <c r="B149" i="4"/>
  <c r="U148" i="4"/>
  <c r="AD148" i="4" s="1"/>
  <c r="R148" i="4" a="1"/>
  <c r="R148" i="4" s="1"/>
  <c r="S148" i="4" s="1"/>
  <c r="B148" i="4"/>
  <c r="AD147" i="4"/>
  <c r="V147" i="4"/>
  <c r="U147" i="4"/>
  <c r="R147" i="4" a="1"/>
  <c r="R147" i="4" s="1"/>
  <c r="S147" i="4" s="1"/>
  <c r="B147" i="4"/>
  <c r="AC146" i="4"/>
  <c r="U146" i="4"/>
  <c r="AB146" i="4" s="1"/>
  <c r="R146" i="4"/>
  <c r="S146" i="4" s="1"/>
  <c r="R146" i="4" a="1"/>
  <c r="B146" i="4"/>
  <c r="AD145" i="4"/>
  <c r="AB145" i="4"/>
  <c r="Z145" i="4"/>
  <c r="V145" i="4"/>
  <c r="U145" i="4"/>
  <c r="R145" i="4" a="1"/>
  <c r="R145" i="4" s="1"/>
  <c r="S145" i="4" s="1"/>
  <c r="B145" i="4"/>
  <c r="U144" i="4"/>
  <c r="AD144" i="4" s="1"/>
  <c r="R144" i="4" a="1"/>
  <c r="R144" i="4" s="1"/>
  <c r="S144" i="4" s="1"/>
  <c r="B144" i="4"/>
  <c r="AA143" i="4"/>
  <c r="Z143" i="4"/>
  <c r="W143" i="4"/>
  <c r="V143" i="4"/>
  <c r="U143" i="4"/>
  <c r="R143" i="4" a="1"/>
  <c r="R143" i="4" s="1"/>
  <c r="S143" i="4" s="1"/>
  <c r="B143" i="4"/>
  <c r="U142" i="4"/>
  <c r="Z142" i="4" s="1"/>
  <c r="R142" i="4" a="1"/>
  <c r="R142" i="4" s="1"/>
  <c r="S142" i="4" s="1"/>
  <c r="B142" i="4"/>
  <c r="AA141" i="4"/>
  <c r="Z141" i="4"/>
  <c r="Y141" i="4"/>
  <c r="W141" i="4"/>
  <c r="U141" i="4"/>
  <c r="AC141" i="4" s="1"/>
  <c r="R141" i="4" a="1"/>
  <c r="R141" i="4" s="1"/>
  <c r="S141" i="4" s="1"/>
  <c r="B141" i="4"/>
  <c r="AD140" i="4"/>
  <c r="AB140" i="4"/>
  <c r="X140" i="4"/>
  <c r="U140" i="4"/>
  <c r="Y140" i="4" s="1"/>
  <c r="R140" i="4" a="1"/>
  <c r="R140" i="4" s="1"/>
  <c r="S140" i="4" s="1"/>
  <c r="B140" i="4"/>
  <c r="AD139" i="4"/>
  <c r="U139" i="4"/>
  <c r="AC139" i="4" s="1"/>
  <c r="S139" i="4"/>
  <c r="R139" i="4" a="1"/>
  <c r="R139" i="4" s="1"/>
  <c r="B139" i="4"/>
  <c r="AC138" i="4"/>
  <c r="AB138" i="4"/>
  <c r="AA138" i="4"/>
  <c r="Y138" i="4"/>
  <c r="U138" i="4"/>
  <c r="X138" i="4" s="1"/>
  <c r="R138" i="4" a="1"/>
  <c r="R138" i="4" s="1"/>
  <c r="S138" i="4" s="1"/>
  <c r="B138" i="4"/>
  <c r="U137" i="4"/>
  <c r="R137" i="4"/>
  <c r="S137" i="4" s="1"/>
  <c r="R137" i="4" a="1"/>
  <c r="B137" i="4"/>
  <c r="U136" i="4"/>
  <c r="R136" i="4" a="1"/>
  <c r="R136" i="4" s="1"/>
  <c r="S136" i="4" s="1"/>
  <c r="B136" i="4"/>
  <c r="U135" i="4"/>
  <c r="R135" i="4" a="1"/>
  <c r="R135" i="4" s="1"/>
  <c r="S135" i="4" s="1"/>
  <c r="B135" i="4"/>
  <c r="U134" i="4"/>
  <c r="R134" i="4" a="1"/>
  <c r="R134" i="4" s="1"/>
  <c r="S134" i="4" s="1"/>
  <c r="B134" i="4"/>
  <c r="AD133" i="4"/>
  <c r="AA133" i="4"/>
  <c r="U133" i="4"/>
  <c r="AB133" i="4" s="1"/>
  <c r="R133" i="4" a="1"/>
  <c r="R133" i="4" s="1"/>
  <c r="S133" i="4" s="1"/>
  <c r="B133" i="4"/>
  <c r="U132" i="4"/>
  <c r="AD132" i="4" s="1"/>
  <c r="S132" i="4"/>
  <c r="R132" i="4" a="1"/>
  <c r="R132" i="4" s="1"/>
  <c r="B132" i="4"/>
  <c r="AC131" i="4"/>
  <c r="AB131" i="4"/>
  <c r="AA131" i="4"/>
  <c r="W131" i="4"/>
  <c r="U131" i="4"/>
  <c r="V131" i="4" s="1"/>
  <c r="R131" i="4" a="1"/>
  <c r="R131" i="4" s="1"/>
  <c r="S131" i="4" s="1"/>
  <c r="B131" i="4"/>
  <c r="U130" i="4"/>
  <c r="W130" i="4" s="1"/>
  <c r="R130" i="4" a="1"/>
  <c r="R130" i="4" s="1"/>
  <c r="S130" i="4" s="1"/>
  <c r="B130" i="4"/>
  <c r="AA129" i="4"/>
  <c r="Z129" i="4"/>
  <c r="Y129" i="4"/>
  <c r="W129" i="4"/>
  <c r="U129" i="4"/>
  <c r="AC129" i="4" s="1"/>
  <c r="R129" i="4" a="1"/>
  <c r="R129" i="4" s="1"/>
  <c r="S129" i="4" s="1"/>
  <c r="B129" i="4"/>
  <c r="Z128" i="4"/>
  <c r="Y128" i="4"/>
  <c r="W128" i="4"/>
  <c r="U128" i="4"/>
  <c r="AA128" i="4" s="1"/>
  <c r="R128" i="4" a="1"/>
  <c r="R128" i="4" s="1"/>
  <c r="S128" i="4" s="1"/>
  <c r="B128" i="4"/>
  <c r="U127" i="4"/>
  <c r="Y127" i="4" s="1"/>
  <c r="R127" i="4" a="1"/>
  <c r="R127" i="4" s="1"/>
  <c r="S127" i="4" s="1"/>
  <c r="B127" i="4"/>
  <c r="AC126" i="4"/>
  <c r="AB126" i="4"/>
  <c r="AA126" i="4"/>
  <c r="Z126" i="4"/>
  <c r="Y126" i="4"/>
  <c r="V126" i="4"/>
  <c r="U126" i="4"/>
  <c r="W126" i="4" s="1"/>
  <c r="R126" i="4" a="1"/>
  <c r="R126" i="4" s="1"/>
  <c r="S126" i="4" s="1"/>
  <c r="B126" i="4"/>
  <c r="AD125" i="4"/>
  <c r="AA125" i="4"/>
  <c r="U125" i="4"/>
  <c r="AB125" i="4" s="1"/>
  <c r="R125" i="4"/>
  <c r="S125" i="4" s="1"/>
  <c r="R125" i="4" a="1"/>
  <c r="B125" i="4"/>
  <c r="U124" i="4"/>
  <c r="S124" i="4"/>
  <c r="R124" i="4" a="1"/>
  <c r="R124" i="4" s="1"/>
  <c r="B124" i="4"/>
  <c r="U123" i="4"/>
  <c r="Z123" i="4" s="1"/>
  <c r="R123" i="4" a="1"/>
  <c r="R123" i="4" s="1"/>
  <c r="S123" i="4" s="1"/>
  <c r="B123" i="4"/>
  <c r="U122" i="4"/>
  <c r="R122" i="4" a="1"/>
  <c r="R122" i="4" s="1"/>
  <c r="S122" i="4" s="1"/>
  <c r="B122" i="4"/>
  <c r="U121" i="4"/>
  <c r="AD121" i="4" s="1"/>
  <c r="R121" i="4" a="1"/>
  <c r="R121" i="4" s="1"/>
  <c r="S121" i="4" s="1"/>
  <c r="B121" i="4"/>
  <c r="U120" i="4"/>
  <c r="AA120" i="4" s="1"/>
  <c r="S120" i="4"/>
  <c r="R120" i="4" a="1"/>
  <c r="R120" i="4" s="1"/>
  <c r="B120" i="4"/>
  <c r="U119" i="4"/>
  <c r="Z119" i="4" s="1"/>
  <c r="R119" i="4" a="1"/>
  <c r="R119" i="4" s="1"/>
  <c r="S119" i="4" s="1"/>
  <c r="B119" i="4"/>
  <c r="U118" i="4"/>
  <c r="R118" i="4" a="1"/>
  <c r="R118" i="4" s="1"/>
  <c r="S118" i="4" s="1"/>
  <c r="B118" i="4"/>
  <c r="AB117" i="4"/>
  <c r="AA117" i="4"/>
  <c r="Z117" i="4"/>
  <c r="X117" i="4"/>
  <c r="V117" i="4"/>
  <c r="U117" i="4"/>
  <c r="AC117" i="4" s="1"/>
  <c r="R117" i="4" a="1"/>
  <c r="R117" i="4" s="1"/>
  <c r="S117" i="4" s="1"/>
  <c r="B117" i="4"/>
  <c r="U116" i="4"/>
  <c r="AB116" i="4" s="1"/>
  <c r="R116" i="4" a="1"/>
  <c r="R116" i="4" s="1"/>
  <c r="S116" i="4" s="1"/>
  <c r="B116" i="4"/>
  <c r="V115" i="4"/>
  <c r="U115" i="4"/>
  <c r="Y115" i="4" s="1"/>
  <c r="R115" i="4" a="1"/>
  <c r="R115" i="4" s="1"/>
  <c r="S115" i="4" s="1"/>
  <c r="B115" i="4"/>
  <c r="AA114" i="4"/>
  <c r="U114" i="4"/>
  <c r="AC114" i="4" s="1"/>
  <c r="R114" i="4"/>
  <c r="S114" i="4" s="1"/>
  <c r="R114" i="4" a="1"/>
  <c r="B114" i="4"/>
  <c r="AB113" i="4"/>
  <c r="AA113" i="4"/>
  <c r="Z113" i="4"/>
  <c r="Y113" i="4"/>
  <c r="X113" i="4"/>
  <c r="V113" i="4"/>
  <c r="U113" i="4"/>
  <c r="AC113" i="4" s="1"/>
  <c r="R113" i="4" a="1"/>
  <c r="R113" i="4" s="1"/>
  <c r="S113" i="4" s="1"/>
  <c r="B113" i="4"/>
  <c r="U112" i="4"/>
  <c r="AA112" i="4" s="1"/>
  <c r="R112" i="4" a="1"/>
  <c r="R112" i="4" s="1"/>
  <c r="S112" i="4" s="1"/>
  <c r="B112" i="4"/>
  <c r="U111" i="4"/>
  <c r="R111" i="4" a="1"/>
  <c r="R111" i="4" s="1"/>
  <c r="S111" i="4" s="1"/>
  <c r="B111" i="4"/>
  <c r="U110" i="4"/>
  <c r="R110" i="4" a="1"/>
  <c r="R110" i="4" s="1"/>
  <c r="S110" i="4" s="1"/>
  <c r="B110" i="4"/>
  <c r="AD109" i="4"/>
  <c r="AA109" i="4"/>
  <c r="W109" i="4"/>
  <c r="U109" i="4"/>
  <c r="Y109" i="4" s="1"/>
  <c r="R109" i="4" a="1"/>
  <c r="R109" i="4" s="1"/>
  <c r="S109" i="4" s="1"/>
  <c r="B109" i="4"/>
  <c r="U108" i="4"/>
  <c r="W108" i="4" s="1"/>
  <c r="R108" i="4" a="1"/>
  <c r="R108" i="4" s="1"/>
  <c r="S108" i="4" s="1"/>
  <c r="B108" i="4"/>
  <c r="U107" i="4"/>
  <c r="R107" i="4"/>
  <c r="S107" i="4" s="1"/>
  <c r="R107" i="4" a="1"/>
  <c r="B107" i="4"/>
  <c r="U106" i="4"/>
  <c r="S106" i="4"/>
  <c r="R106" i="4" a="1"/>
  <c r="R106" i="4" s="1"/>
  <c r="B106" i="4"/>
  <c r="U105" i="4"/>
  <c r="R105" i="4" a="1"/>
  <c r="R105" i="4" s="1"/>
  <c r="S105" i="4" s="1"/>
  <c r="B105" i="4"/>
  <c r="U104" i="4"/>
  <c r="W104" i="4" s="1"/>
  <c r="R104" i="4" a="1"/>
  <c r="R104" i="4" s="1"/>
  <c r="S104" i="4" s="1"/>
  <c r="B104" i="4"/>
  <c r="U103" i="4"/>
  <c r="R103" i="4"/>
  <c r="S103" i="4" s="1"/>
  <c r="R103" i="4" a="1"/>
  <c r="B103" i="4"/>
  <c r="U102" i="4"/>
  <c r="R102" i="4"/>
  <c r="S102" i="4" s="1"/>
  <c r="R102" i="4" a="1"/>
  <c r="B102" i="4"/>
  <c r="Y101" i="4"/>
  <c r="U101" i="4"/>
  <c r="AA101" i="4" s="1"/>
  <c r="R101" i="4"/>
  <c r="S101" i="4" s="1"/>
  <c r="R101" i="4" a="1"/>
  <c r="B101" i="4"/>
  <c r="Y100" i="4"/>
  <c r="W100" i="4"/>
  <c r="U100" i="4"/>
  <c r="R100" i="4" a="1"/>
  <c r="R100" i="4" s="1"/>
  <c r="S100" i="4" s="1"/>
  <c r="B100" i="4"/>
  <c r="U99" i="4"/>
  <c r="R99" i="4" a="1"/>
  <c r="R99" i="4" s="1"/>
  <c r="S99" i="4" s="1"/>
  <c r="B99" i="4"/>
  <c r="U98" i="4"/>
  <c r="S98" i="4"/>
  <c r="R98" i="4"/>
  <c r="R98" i="4" a="1"/>
  <c r="B98" i="4"/>
  <c r="U97" i="4"/>
  <c r="R97" i="4" a="1"/>
  <c r="R97" i="4" s="1"/>
  <c r="S97" i="4" s="1"/>
  <c r="B97" i="4"/>
  <c r="Z96" i="4"/>
  <c r="W96" i="4"/>
  <c r="U96" i="4"/>
  <c r="R96" i="4" a="1"/>
  <c r="R96" i="4" s="1"/>
  <c r="S96" i="4" s="1"/>
  <c r="B96" i="4"/>
  <c r="U95" i="4"/>
  <c r="AD95" i="4" s="1"/>
  <c r="R95" i="4" a="1"/>
  <c r="R95" i="4" s="1"/>
  <c r="S95" i="4" s="1"/>
  <c r="B95" i="4"/>
  <c r="U94" i="4"/>
  <c r="AB94" i="4" s="1"/>
  <c r="R94" i="4"/>
  <c r="S94" i="4" s="1"/>
  <c r="R94" i="4" a="1"/>
  <c r="B94" i="4"/>
  <c r="Z93" i="4"/>
  <c r="U93" i="4"/>
  <c r="AA93" i="4" s="1"/>
  <c r="R93" i="4" a="1"/>
  <c r="R93" i="4" s="1"/>
  <c r="S93" i="4" s="1"/>
  <c r="B93" i="4"/>
  <c r="U92" i="4"/>
  <c r="W92" i="4" s="1"/>
  <c r="R92" i="4" a="1"/>
  <c r="R92" i="4" s="1"/>
  <c r="S92" i="4" s="1"/>
  <c r="B92" i="4"/>
  <c r="U91" i="4"/>
  <c r="AD91" i="4" s="1"/>
  <c r="R91" i="4"/>
  <c r="S91" i="4" s="1"/>
  <c r="R91" i="4" a="1"/>
  <c r="B91" i="4"/>
  <c r="U90" i="4"/>
  <c r="AC90" i="4" s="1"/>
  <c r="R90" i="4" a="1"/>
  <c r="R90" i="4" s="1"/>
  <c r="S90" i="4" s="1"/>
  <c r="B90" i="4"/>
  <c r="AB89" i="4"/>
  <c r="Z89" i="4"/>
  <c r="Y89" i="4"/>
  <c r="U89" i="4"/>
  <c r="R89" i="4"/>
  <c r="S89" i="4" s="1"/>
  <c r="R89" i="4" a="1"/>
  <c r="B89" i="4"/>
  <c r="U88" i="4"/>
  <c r="Z88" i="4" s="1"/>
  <c r="R88" i="4" a="1"/>
  <c r="R88" i="4" s="1"/>
  <c r="S88" i="4" s="1"/>
  <c r="B88" i="4"/>
  <c r="U87" i="4"/>
  <c r="R87" i="4" a="1"/>
  <c r="R87" i="4" s="1"/>
  <c r="S87" i="4" s="1"/>
  <c r="B87" i="4"/>
  <c r="U86" i="4"/>
  <c r="AB86" i="4" s="1"/>
  <c r="R86" i="4"/>
  <c r="S86" i="4" s="1"/>
  <c r="R86" i="4" a="1"/>
  <c r="B86" i="4"/>
  <c r="U85" i="4"/>
  <c r="Z85" i="4" s="1"/>
  <c r="R85" i="4" a="1"/>
  <c r="R85" i="4" s="1"/>
  <c r="S85" i="4" s="1"/>
  <c r="B85" i="4"/>
  <c r="X84" i="4"/>
  <c r="U84" i="4"/>
  <c r="Z84" i="4" s="1"/>
  <c r="R84" i="4" a="1"/>
  <c r="R84" i="4" s="1"/>
  <c r="S84" i="4" s="1"/>
  <c r="B84" i="4"/>
  <c r="AC83" i="4"/>
  <c r="U83" i="4"/>
  <c r="W83" i="4" s="1"/>
  <c r="R83" i="4" a="1"/>
  <c r="R83" i="4" s="1"/>
  <c r="S83" i="4" s="1"/>
  <c r="B83" i="4"/>
  <c r="U82" i="4"/>
  <c r="AA82" i="4" s="1"/>
  <c r="R82" i="4" a="1"/>
  <c r="R82" i="4" s="1"/>
  <c r="S82" i="4" s="1"/>
  <c r="B82" i="4"/>
  <c r="AB81" i="4"/>
  <c r="AA81" i="4"/>
  <c r="Y81" i="4"/>
  <c r="U81" i="4"/>
  <c r="W81" i="4" s="1"/>
  <c r="R81" i="4" a="1"/>
  <c r="R81" i="4" s="1"/>
  <c r="S81" i="4" s="1"/>
  <c r="B81" i="4"/>
  <c r="Z80" i="4"/>
  <c r="X80" i="4"/>
  <c r="U80" i="4"/>
  <c r="Y80" i="4" s="1"/>
  <c r="R80" i="4" a="1"/>
  <c r="R80" i="4" s="1"/>
  <c r="S80" i="4" s="1"/>
  <c r="B80" i="4"/>
  <c r="AD79" i="4"/>
  <c r="AC79" i="4"/>
  <c r="W79" i="4"/>
  <c r="V79" i="4"/>
  <c r="U79" i="4"/>
  <c r="R79" i="4"/>
  <c r="S79" i="4" s="1"/>
  <c r="R79" i="4" a="1"/>
  <c r="B79" i="4"/>
  <c r="AC78" i="4"/>
  <c r="AB78" i="4"/>
  <c r="AA78" i="4"/>
  <c r="U78" i="4"/>
  <c r="R78" i="4" a="1"/>
  <c r="R78" i="4" s="1"/>
  <c r="S78" i="4" s="1"/>
  <c r="B78" i="4"/>
  <c r="U77" i="4"/>
  <c r="W77" i="4" s="1"/>
  <c r="R77" i="4" a="1"/>
  <c r="R77" i="4" s="1"/>
  <c r="S77" i="4" s="1"/>
  <c r="B77" i="4"/>
  <c r="U76" i="4"/>
  <c r="X76" i="4" s="1"/>
  <c r="R76" i="4" a="1"/>
  <c r="R76" i="4" s="1"/>
  <c r="S76" i="4" s="1"/>
  <c r="B76" i="4"/>
  <c r="W75" i="4"/>
  <c r="U75" i="4"/>
  <c r="AC75" i="4" s="1"/>
  <c r="R75" i="4"/>
  <c r="S75" i="4" s="1"/>
  <c r="R75" i="4" a="1"/>
  <c r="B75" i="4"/>
  <c r="AA74" i="4"/>
  <c r="U74" i="4"/>
  <c r="AC74" i="4" s="1"/>
  <c r="R74" i="4"/>
  <c r="S74" i="4" s="1"/>
  <c r="R74" i="4" a="1"/>
  <c r="B74" i="4"/>
  <c r="U73" i="4"/>
  <c r="Z73" i="4" s="1"/>
  <c r="R73" i="4" a="1"/>
  <c r="R73" i="4" s="1"/>
  <c r="S73" i="4" s="1"/>
  <c r="B73" i="4"/>
  <c r="U72" i="4"/>
  <c r="Y72" i="4" s="1"/>
  <c r="R72" i="4" a="1"/>
  <c r="R72" i="4" s="1"/>
  <c r="S72" i="4" s="1"/>
  <c r="B72" i="4"/>
  <c r="AC71" i="4"/>
  <c r="V71" i="4"/>
  <c r="U71" i="4"/>
  <c r="R71" i="4" a="1"/>
  <c r="R71" i="4" s="1"/>
  <c r="S71" i="4" s="1"/>
  <c r="B71" i="4"/>
  <c r="AC70" i="4"/>
  <c r="U70" i="4"/>
  <c r="AB70" i="4" s="1"/>
  <c r="R70" i="4" a="1"/>
  <c r="R70" i="4" s="1"/>
  <c r="S70" i="4" s="1"/>
  <c r="B70" i="4"/>
  <c r="U69" i="4"/>
  <c r="AA69" i="4" s="1"/>
  <c r="R69" i="4" a="1"/>
  <c r="R69" i="4" s="1"/>
  <c r="S69" i="4" s="1"/>
  <c r="B69" i="4"/>
  <c r="U68" i="4"/>
  <c r="Z68" i="4" s="1"/>
  <c r="R68" i="4" a="1"/>
  <c r="R68" i="4" s="1"/>
  <c r="S68" i="4" s="1"/>
  <c r="B68" i="4"/>
  <c r="AD67" i="4"/>
  <c r="AC67" i="4"/>
  <c r="V67" i="4"/>
  <c r="U67" i="4"/>
  <c r="W67" i="4" s="1"/>
  <c r="R67" i="4" a="1"/>
  <c r="R67" i="4" s="1"/>
  <c r="S67" i="4" s="1"/>
  <c r="B67" i="4"/>
  <c r="AC66" i="4"/>
  <c r="AA66" i="4"/>
  <c r="U66" i="4"/>
  <c r="AB66" i="4" s="1"/>
  <c r="R66" i="4" a="1"/>
  <c r="R66" i="4" s="1"/>
  <c r="S66" i="4" s="1"/>
  <c r="B66" i="4"/>
  <c r="Z65" i="4"/>
  <c r="U65" i="4"/>
  <c r="AB65" i="4" s="1"/>
  <c r="R65" i="4" a="1"/>
  <c r="R65" i="4" s="1"/>
  <c r="S65" i="4" s="1"/>
  <c r="B65" i="4"/>
  <c r="Z64" i="4"/>
  <c r="Y64" i="4"/>
  <c r="W64" i="4"/>
  <c r="U64" i="4"/>
  <c r="AC64" i="4" s="1"/>
  <c r="R64" i="4" a="1"/>
  <c r="R64" i="4" s="1"/>
  <c r="S64" i="4" s="1"/>
  <c r="B64" i="4"/>
  <c r="U63" i="4"/>
  <c r="V63" i="4" s="1"/>
  <c r="R63" i="4" a="1"/>
  <c r="R63" i="4" s="1"/>
  <c r="S63" i="4" s="1"/>
  <c r="B63" i="4"/>
  <c r="AC62" i="4"/>
  <c r="AB62" i="4"/>
  <c r="AA62" i="4"/>
  <c r="U62" i="4"/>
  <c r="R62" i="4" a="1"/>
  <c r="R62" i="4" s="1"/>
  <c r="S62" i="4" s="1"/>
  <c r="B62" i="4"/>
  <c r="AA61" i="4"/>
  <c r="U61" i="4"/>
  <c r="AB61" i="4" s="1"/>
  <c r="R61" i="4" a="1"/>
  <c r="R61" i="4" s="1"/>
  <c r="S61" i="4" s="1"/>
  <c r="B61" i="4"/>
  <c r="U60" i="4"/>
  <c r="R60" i="4" a="1"/>
  <c r="R60" i="4" s="1"/>
  <c r="S60" i="4" s="1"/>
  <c r="B60" i="4"/>
  <c r="AD59" i="4"/>
  <c r="AC59" i="4"/>
  <c r="W59" i="4"/>
  <c r="V59" i="4"/>
  <c r="U59" i="4"/>
  <c r="S59" i="4"/>
  <c r="R59" i="4" a="1"/>
  <c r="R59" i="4" s="1"/>
  <c r="B59" i="4"/>
  <c r="AC58" i="4"/>
  <c r="AB58" i="4"/>
  <c r="AA58" i="4"/>
  <c r="U58" i="4"/>
  <c r="R58" i="4" a="1"/>
  <c r="R58" i="4" s="1"/>
  <c r="S58" i="4" s="1"/>
  <c r="B58" i="4"/>
  <c r="U57" i="4"/>
  <c r="AA57" i="4" s="1"/>
  <c r="R57" i="4" a="1"/>
  <c r="R57" i="4" s="1"/>
  <c r="S57" i="4" s="1"/>
  <c r="B57" i="4"/>
  <c r="AA56" i="4"/>
  <c r="U56" i="4"/>
  <c r="R56" i="4" a="1"/>
  <c r="R56" i="4" s="1"/>
  <c r="S56" i="4" s="1"/>
  <c r="B56" i="4"/>
  <c r="AD55" i="4"/>
  <c r="AC55" i="4"/>
  <c r="W55" i="4"/>
  <c r="V55" i="4"/>
  <c r="U55" i="4"/>
  <c r="R55" i="4"/>
  <c r="S55" i="4" s="1"/>
  <c r="R55" i="4" a="1"/>
  <c r="B55" i="4"/>
  <c r="AB54" i="4"/>
  <c r="U54" i="4"/>
  <c r="AA54" i="4" s="1"/>
  <c r="R54" i="4"/>
  <c r="S54" i="4" s="1"/>
  <c r="R54" i="4" a="1"/>
  <c r="B54" i="4"/>
  <c r="AB53" i="4"/>
  <c r="AA53" i="4"/>
  <c r="Z53" i="4"/>
  <c r="Y53" i="4"/>
  <c r="U53" i="4"/>
  <c r="W53" i="4" s="1"/>
  <c r="R53" i="4" a="1"/>
  <c r="R53" i="4" s="1"/>
  <c r="S53" i="4" s="1"/>
  <c r="B53" i="4"/>
  <c r="AA52" i="4"/>
  <c r="Z52" i="4"/>
  <c r="Y52" i="4"/>
  <c r="X52" i="4"/>
  <c r="W52" i="4"/>
  <c r="U52" i="4"/>
  <c r="AC52" i="4" s="1"/>
  <c r="R52" i="4" a="1"/>
  <c r="R52" i="4" s="1"/>
  <c r="S52" i="4" s="1"/>
  <c r="B52" i="4"/>
  <c r="AD51" i="4"/>
  <c r="AC51" i="4"/>
  <c r="V51" i="4"/>
  <c r="U51" i="4"/>
  <c r="W51" i="4" s="1"/>
  <c r="R51" i="4" a="1"/>
  <c r="R51" i="4" s="1"/>
  <c r="S51" i="4" s="1"/>
  <c r="B51" i="4"/>
  <c r="AC50" i="4"/>
  <c r="AB50" i="4"/>
  <c r="AA50" i="4"/>
  <c r="U50" i="4"/>
  <c r="S50" i="4"/>
  <c r="R50" i="4" a="1"/>
  <c r="R50" i="4" s="1"/>
  <c r="B50" i="4"/>
  <c r="AB49" i="4"/>
  <c r="AA49" i="4"/>
  <c r="Z49" i="4"/>
  <c r="Y49" i="4"/>
  <c r="U49" i="4"/>
  <c r="W49" i="4" s="1"/>
  <c r="R49" i="4" a="1"/>
  <c r="R49" i="4" s="1"/>
  <c r="S49" i="4" s="1"/>
  <c r="B49" i="4"/>
  <c r="U48" i="4"/>
  <c r="AC48" i="4" s="1"/>
  <c r="R48" i="4" a="1"/>
  <c r="R48" i="4" s="1"/>
  <c r="S48" i="4" s="1"/>
  <c r="B48" i="4"/>
  <c r="U47" i="4"/>
  <c r="AD47" i="4" s="1"/>
  <c r="R47" i="4"/>
  <c r="S47" i="4" s="1"/>
  <c r="R47" i="4" a="1"/>
  <c r="B47" i="4"/>
  <c r="U46" i="4"/>
  <c r="AA46" i="4" s="1"/>
  <c r="R46" i="4" a="1"/>
  <c r="R46" i="4" s="1"/>
  <c r="S46" i="4" s="1"/>
  <c r="B46" i="4"/>
  <c r="AB45" i="4"/>
  <c r="Y45" i="4"/>
  <c r="U45" i="4"/>
  <c r="AA45" i="4" s="1"/>
  <c r="R45" i="4"/>
  <c r="S45" i="4" s="1"/>
  <c r="R45" i="4" a="1"/>
  <c r="B45" i="4"/>
  <c r="AA44" i="4"/>
  <c r="Z44" i="4"/>
  <c r="W44" i="4"/>
  <c r="U44" i="4"/>
  <c r="X44" i="4" s="1"/>
  <c r="R44" i="4" a="1"/>
  <c r="R44" i="4" s="1"/>
  <c r="S44" i="4" s="1"/>
  <c r="B44" i="4"/>
  <c r="AD43" i="4"/>
  <c r="AC43" i="4"/>
  <c r="V43" i="4"/>
  <c r="U43" i="4"/>
  <c r="W43" i="4" s="1"/>
  <c r="R43" i="4"/>
  <c r="S43" i="4" s="1"/>
  <c r="R43" i="4" a="1"/>
  <c r="B43" i="4"/>
  <c r="U42" i="4"/>
  <c r="R42" i="4" a="1"/>
  <c r="R42" i="4" s="1"/>
  <c r="S42" i="4" s="1"/>
  <c r="B42" i="4"/>
  <c r="AA41" i="4"/>
  <c r="Z41" i="4"/>
  <c r="Y41" i="4"/>
  <c r="U41" i="4"/>
  <c r="W41" i="4" s="1"/>
  <c r="R41" i="4" a="1"/>
  <c r="R41" i="4" s="1"/>
  <c r="S41" i="4" s="1"/>
  <c r="B41" i="4"/>
  <c r="Z40" i="4"/>
  <c r="U40" i="4"/>
  <c r="AC40" i="4" s="1"/>
  <c r="R40" i="4" a="1"/>
  <c r="R40" i="4" s="1"/>
  <c r="S40" i="4" s="1"/>
  <c r="B40" i="4"/>
  <c r="AC39" i="4"/>
  <c r="W39" i="4"/>
  <c r="V39" i="4"/>
  <c r="U39" i="4"/>
  <c r="AD39" i="4" s="1"/>
  <c r="R39" i="4" a="1"/>
  <c r="R39" i="4" s="1"/>
  <c r="S39" i="4" s="1"/>
  <c r="B39" i="4"/>
  <c r="U38" i="4"/>
  <c r="R38" i="4" a="1"/>
  <c r="R38" i="4" s="1"/>
  <c r="S38" i="4" s="1"/>
  <c r="B38" i="4"/>
  <c r="U37" i="4"/>
  <c r="W37" i="4" s="1"/>
  <c r="R37" i="4" a="1"/>
  <c r="R37" i="4" s="1"/>
  <c r="S37" i="4" s="1"/>
  <c r="B37" i="4"/>
  <c r="U36" i="4"/>
  <c r="AC36" i="4" s="1"/>
  <c r="R36" i="4" a="1"/>
  <c r="R36" i="4" s="1"/>
  <c r="S36" i="4" s="1"/>
  <c r="B36" i="4"/>
  <c r="U35" i="4"/>
  <c r="W35" i="4" s="1"/>
  <c r="R35" i="4" a="1"/>
  <c r="R35" i="4" s="1"/>
  <c r="S35" i="4" s="1"/>
  <c r="B35" i="4"/>
  <c r="U34" i="4"/>
  <c r="AA34" i="4" s="1"/>
  <c r="R34" i="4" a="1"/>
  <c r="R34" i="4" s="1"/>
  <c r="S34" i="4" s="1"/>
  <c r="B34" i="4"/>
  <c r="U33" i="4"/>
  <c r="W33" i="4" s="1"/>
  <c r="R33" i="4" a="1"/>
  <c r="R33" i="4" s="1"/>
  <c r="S33" i="4" s="1"/>
  <c r="B33" i="4"/>
  <c r="Z32" i="4"/>
  <c r="Y32" i="4"/>
  <c r="X32" i="4"/>
  <c r="V32" i="4"/>
  <c r="U32" i="4"/>
  <c r="AC32" i="4" s="1"/>
  <c r="R32" i="4" a="1"/>
  <c r="R32" i="4" s="1"/>
  <c r="S32" i="4" s="1"/>
  <c r="B32" i="4"/>
  <c r="U31" i="4"/>
  <c r="X31" i="4" s="1"/>
  <c r="R31" i="4"/>
  <c r="S31" i="4" s="1"/>
  <c r="R31" i="4" a="1"/>
  <c r="B31" i="4"/>
  <c r="U30" i="4"/>
  <c r="AB30" i="4" s="1"/>
  <c r="R30" i="4"/>
  <c r="S30" i="4" s="1"/>
  <c r="R30" i="4" a="1"/>
  <c r="B30" i="4"/>
  <c r="AB29" i="4"/>
  <c r="AA29" i="4"/>
  <c r="Y29" i="4"/>
  <c r="U29" i="4"/>
  <c r="W29" i="4" s="1"/>
  <c r="R29" i="4" a="1"/>
  <c r="R29" i="4" s="1"/>
  <c r="S29" i="4" s="1"/>
  <c r="B29" i="4"/>
  <c r="AD28" i="4"/>
  <c r="Z28" i="4"/>
  <c r="X28" i="4"/>
  <c r="V28" i="4"/>
  <c r="U28" i="4"/>
  <c r="AC28" i="4" s="1"/>
  <c r="R28" i="4" a="1"/>
  <c r="R28" i="4" s="1"/>
  <c r="S28" i="4" s="1"/>
  <c r="B28" i="4"/>
  <c r="AD27" i="4"/>
  <c r="W27" i="4"/>
  <c r="U27" i="4"/>
  <c r="V27" i="4" s="1"/>
  <c r="R27" i="4" a="1"/>
  <c r="R27" i="4" s="1"/>
  <c r="S27" i="4" s="1"/>
  <c r="B27" i="4"/>
  <c r="AB26" i="4"/>
  <c r="U26" i="4"/>
  <c r="AA26" i="4" s="1"/>
  <c r="R26" i="4" a="1"/>
  <c r="R26" i="4" s="1"/>
  <c r="S26" i="4" s="1"/>
  <c r="B26" i="4"/>
  <c r="AB25" i="4"/>
  <c r="Z25" i="4"/>
  <c r="U25" i="4"/>
  <c r="AD25" i="4" s="1"/>
  <c r="R25" i="4" a="1"/>
  <c r="R25" i="4" s="1"/>
  <c r="S25" i="4" s="1"/>
  <c r="B25" i="4"/>
  <c r="AD24" i="4"/>
  <c r="U24" i="4"/>
  <c r="AC24" i="4" s="1"/>
  <c r="R24" i="4" a="1"/>
  <c r="R24" i="4" s="1"/>
  <c r="S24" i="4" s="1"/>
  <c r="B24" i="4"/>
  <c r="U23" i="4"/>
  <c r="AC23" i="4" s="1"/>
  <c r="R23" i="4" a="1"/>
  <c r="R23" i="4" s="1"/>
  <c r="S23" i="4" s="1"/>
  <c r="B23" i="4"/>
  <c r="U22" i="4"/>
  <c r="AD22" i="4" s="1"/>
  <c r="R22" i="4" a="1"/>
  <c r="R22" i="4" s="1"/>
  <c r="S22" i="4" s="1"/>
  <c r="B22" i="4"/>
  <c r="U21" i="4"/>
  <c r="AD21" i="4" s="1"/>
  <c r="R21" i="4" a="1"/>
  <c r="R21" i="4" s="1"/>
  <c r="S21" i="4" s="1"/>
  <c r="B21" i="4"/>
  <c r="AD20" i="4"/>
  <c r="Z20" i="4"/>
  <c r="Y20" i="4"/>
  <c r="W20" i="4"/>
  <c r="U20" i="4"/>
  <c r="AC20" i="4" s="1"/>
  <c r="R20" i="4" a="1"/>
  <c r="R20" i="4" s="1"/>
  <c r="S20" i="4" s="1"/>
  <c r="B20" i="4"/>
  <c r="AC19" i="4"/>
  <c r="X19" i="4"/>
  <c r="V19" i="4"/>
  <c r="U19" i="4"/>
  <c r="W19" i="4" s="1"/>
  <c r="R19" i="4" a="1"/>
  <c r="R19" i="4" s="1"/>
  <c r="S19" i="4" s="1"/>
  <c r="B19" i="4"/>
  <c r="AD18" i="4"/>
  <c r="AB18" i="4"/>
  <c r="V18" i="4"/>
  <c r="U18" i="4"/>
  <c r="AA18" i="4" s="1"/>
  <c r="R18" i="4" a="1"/>
  <c r="R18" i="4" s="1"/>
  <c r="S18" i="4" s="1"/>
  <c r="B18" i="4"/>
  <c r="AA17" i="4"/>
  <c r="U17" i="4"/>
  <c r="AD17" i="4" s="1"/>
  <c r="R17" i="4"/>
  <c r="S17" i="4" s="1"/>
  <c r="R17" i="4" a="1"/>
  <c r="B17" i="4"/>
  <c r="AD16" i="4"/>
  <c r="Z16" i="4"/>
  <c r="Y16" i="4"/>
  <c r="X16" i="4"/>
  <c r="W16" i="4"/>
  <c r="V16" i="4"/>
  <c r="U16" i="4"/>
  <c r="AC16" i="4" s="1"/>
  <c r="R16" i="4" a="1"/>
  <c r="R16" i="4" s="1"/>
  <c r="S16" i="4" s="1"/>
  <c r="B16" i="4"/>
  <c r="U15" i="4"/>
  <c r="AC15" i="4" s="1"/>
  <c r="R15" i="4"/>
  <c r="S15" i="4" s="1"/>
  <c r="R15" i="4" a="1"/>
  <c r="B15" i="4"/>
  <c r="U14" i="4"/>
  <c r="AC14" i="4" s="1"/>
  <c r="R14" i="4" a="1"/>
  <c r="R14" i="4" s="1"/>
  <c r="S14" i="4" s="1"/>
  <c r="B14" i="4"/>
  <c r="AB13" i="4"/>
  <c r="AA13" i="4"/>
  <c r="Z13" i="4"/>
  <c r="X13" i="4"/>
  <c r="U13" i="4"/>
  <c r="AD13" i="4" s="1"/>
  <c r="R13" i="4" a="1"/>
  <c r="R13" i="4" s="1"/>
  <c r="S13" i="4" s="1"/>
  <c r="B13" i="4"/>
  <c r="AD12" i="4"/>
  <c r="Y12" i="4"/>
  <c r="U12" i="4"/>
  <c r="AC12" i="4" s="1"/>
  <c r="R12" i="4" a="1"/>
  <c r="R12" i="4" s="1"/>
  <c r="S12" i="4" s="1"/>
  <c r="B12" i="4"/>
  <c r="X11" i="4"/>
  <c r="V11" i="4"/>
  <c r="U11" i="4"/>
  <c r="W11" i="4" s="1"/>
  <c r="R11" i="4" a="1"/>
  <c r="R11" i="4" s="1"/>
  <c r="S11" i="4" s="1"/>
  <c r="B11" i="4"/>
  <c r="AD10" i="4"/>
  <c r="U10" i="4"/>
  <c r="AC10" i="4" s="1"/>
  <c r="R10" i="4"/>
  <c r="S10" i="4" s="1"/>
  <c r="R10" i="4" a="1"/>
  <c r="B10" i="4"/>
  <c r="AB9" i="4"/>
  <c r="AA9" i="4"/>
  <c r="Z9" i="4"/>
  <c r="Y9" i="4"/>
  <c r="X9" i="4"/>
  <c r="W9" i="4"/>
  <c r="U9" i="4"/>
  <c r="AD9" i="4" s="1"/>
  <c r="R9" i="4"/>
  <c r="S9" i="4" s="1"/>
  <c r="R9" i="4" a="1"/>
  <c r="B9" i="4"/>
  <c r="Z8" i="4"/>
  <c r="Y8" i="4"/>
  <c r="X8" i="4"/>
  <c r="V8" i="4"/>
  <c r="U8" i="4"/>
  <c r="AC8" i="4" s="1"/>
  <c r="R8" i="4" a="1"/>
  <c r="R8" i="4" s="1"/>
  <c r="S8" i="4" s="1"/>
  <c r="B8" i="4"/>
  <c r="U7" i="4"/>
  <c r="AC7" i="4" s="1"/>
  <c r="R7" i="4"/>
  <c r="S7" i="4" s="1"/>
  <c r="R7" i="4" a="1"/>
  <c r="B7" i="4"/>
  <c r="AD6" i="4"/>
  <c r="AC6" i="4"/>
  <c r="AA6" i="4"/>
  <c r="U6" i="4"/>
  <c r="V6" i="4" s="1"/>
  <c r="R6" i="4" a="1"/>
  <c r="R6" i="4" s="1"/>
  <c r="S6" i="4" s="1"/>
  <c r="B6" i="4"/>
  <c r="AB5" i="4"/>
  <c r="Z5" i="4"/>
  <c r="U5" i="4"/>
  <c r="AD5" i="4" s="1"/>
  <c r="R5" i="4" a="1"/>
  <c r="R5" i="4" s="1"/>
  <c r="S5" i="4" s="1"/>
  <c r="B5" i="4"/>
  <c r="AD4" i="4"/>
  <c r="U4" i="4"/>
  <c r="AC4" i="4" s="1"/>
  <c r="R4" i="4" a="1"/>
  <c r="R4" i="4" s="1"/>
  <c r="S4" i="4" s="1"/>
  <c r="B4" i="4"/>
  <c r="U3" i="4"/>
  <c r="AC3" i="4" s="1"/>
  <c r="R3" i="4" a="1"/>
  <c r="R3" i="4" s="1"/>
  <c r="S3" i="4" s="1"/>
  <c r="B3" i="4"/>
  <c r="Y8" i="8" l="1"/>
  <c r="AB12" i="8"/>
  <c r="AC13" i="8"/>
  <c r="AD14" i="8"/>
  <c r="AB16" i="8"/>
  <c r="AD56" i="8"/>
  <c r="AB60" i="8"/>
  <c r="AA64" i="8"/>
  <c r="Y68" i="8"/>
  <c r="AD76" i="8"/>
  <c r="X79" i="8"/>
  <c r="Y84" i="8"/>
  <c r="Z85" i="8"/>
  <c r="AB88" i="8"/>
  <c r="AB92" i="8"/>
  <c r="AA93" i="8"/>
  <c r="W109" i="8"/>
  <c r="AB109" i="8"/>
  <c r="AB113" i="8"/>
  <c r="AB115" i="8"/>
  <c r="X115" i="8"/>
  <c r="V115" i="8"/>
  <c r="AD115" i="8"/>
  <c r="AA116" i="8"/>
  <c r="AC120" i="8"/>
  <c r="X120" i="8"/>
  <c r="W120" i="8"/>
  <c r="V120" i="8"/>
  <c r="Z120" i="8"/>
  <c r="AA150" i="8"/>
  <c r="AB154" i="8"/>
  <c r="Z181" i="8"/>
  <c r="X181" i="8"/>
  <c r="W181" i="8"/>
  <c r="V181" i="8"/>
  <c r="AA181" i="8"/>
  <c r="AC187" i="8"/>
  <c r="Z187" i="8"/>
  <c r="Y187" i="8"/>
  <c r="AC195" i="8"/>
  <c r="Z195" i="8"/>
  <c r="Y195" i="8"/>
  <c r="X195" i="8"/>
  <c r="AD214" i="8"/>
  <c r="W214" i="8"/>
  <c r="AB214" i="8"/>
  <c r="Y214" i="8"/>
  <c r="AD241" i="8"/>
  <c r="AC241" i="8"/>
  <c r="AB241" i="8"/>
  <c r="AA241" i="8"/>
  <c r="AD262" i="8"/>
  <c r="AC262" i="8"/>
  <c r="V262" i="8"/>
  <c r="AB262" i="8"/>
  <c r="Z8" i="8"/>
  <c r="AD60" i="8"/>
  <c r="AB64" i="8"/>
  <c r="Z68" i="8"/>
  <c r="Y79" i="8"/>
  <c r="W125" i="8"/>
  <c r="Z125" i="8"/>
  <c r="Y125" i="8"/>
  <c r="X125" i="8"/>
  <c r="AB125" i="8"/>
  <c r="AD133" i="8"/>
  <c r="X133" i="8"/>
  <c r="V133" i="8"/>
  <c r="AD148" i="8"/>
  <c r="W148" i="8"/>
  <c r="X172" i="8"/>
  <c r="AB172" i="8"/>
  <c r="AA172" i="8"/>
  <c r="Z172" i="8"/>
  <c r="AD209" i="8"/>
  <c r="AC209" i="8"/>
  <c r="AB209" i="8"/>
  <c r="AA209" i="8"/>
  <c r="W4" i="8"/>
  <c r="AA8" i="8"/>
  <c r="W24" i="8"/>
  <c r="Y29" i="8"/>
  <c r="AD64" i="8"/>
  <c r="AA68" i="8"/>
  <c r="V91" i="8"/>
  <c r="AD93" i="8"/>
  <c r="V97" i="8"/>
  <c r="X105" i="8"/>
  <c r="AD105" i="8"/>
  <c r="AC124" i="8"/>
  <c r="AB124" i="8"/>
  <c r="AA124" i="8"/>
  <c r="Z124" i="8"/>
  <c r="V124" i="8"/>
  <c r="W127" i="8"/>
  <c r="AA127" i="8"/>
  <c r="Y127" i="8"/>
  <c r="AC139" i="8"/>
  <c r="AA139" i="8"/>
  <c r="Y172" i="8"/>
  <c r="AA201" i="8"/>
  <c r="V201" i="8"/>
  <c r="Z209" i="8"/>
  <c r="AC216" i="8"/>
  <c r="AB216" i="8"/>
  <c r="AA216" i="8"/>
  <c r="Z216" i="8"/>
  <c r="Y216" i="8"/>
  <c r="AB249" i="8"/>
  <c r="AC249" i="8"/>
  <c r="W249" i="8"/>
  <c r="X4" i="8"/>
  <c r="AB8" i="8"/>
  <c r="W12" i="8"/>
  <c r="W16" i="8"/>
  <c r="Y20" i="8"/>
  <c r="Y21" i="8"/>
  <c r="V22" i="8"/>
  <c r="W23" i="8"/>
  <c r="X24" i="8"/>
  <c r="AC27" i="8"/>
  <c r="Z28" i="8"/>
  <c r="AA29" i="8"/>
  <c r="AA33" i="8"/>
  <c r="AA37" i="8"/>
  <c r="AC39" i="8"/>
  <c r="Z40" i="8"/>
  <c r="Y41" i="8"/>
  <c r="Z44" i="8"/>
  <c r="Y45" i="8"/>
  <c r="X56" i="8"/>
  <c r="AA58" i="8"/>
  <c r="W60" i="8"/>
  <c r="V64" i="8"/>
  <c r="AB68" i="8"/>
  <c r="Z72" i="8"/>
  <c r="Y73" i="8"/>
  <c r="X76" i="8"/>
  <c r="AA79" i="8"/>
  <c r="Z80" i="8"/>
  <c r="AA81" i="8"/>
  <c r="AD85" i="8"/>
  <c r="W88" i="8"/>
  <c r="W91" i="8"/>
  <c r="W92" i="8"/>
  <c r="Z95" i="8"/>
  <c r="Y96" i="8"/>
  <c r="Y97" i="8"/>
  <c r="V103" i="8"/>
  <c r="W104" i="8"/>
  <c r="V105" i="8"/>
  <c r="Y108" i="8"/>
  <c r="Y109" i="8"/>
  <c r="AB119" i="8"/>
  <c r="X119" i="8"/>
  <c r="V119" i="8"/>
  <c r="AD119" i="8"/>
  <c r="AB120" i="8"/>
  <c r="W124" i="8"/>
  <c r="AA125" i="8"/>
  <c r="V127" i="8"/>
  <c r="Y139" i="8"/>
  <c r="AB148" i="8"/>
  <c r="AC166" i="8"/>
  <c r="X166" i="8"/>
  <c r="W166" i="8"/>
  <c r="V166" i="8"/>
  <c r="Z166" i="8"/>
  <c r="AC172" i="8"/>
  <c r="AB174" i="8"/>
  <c r="Y174" i="8"/>
  <c r="X174" i="8"/>
  <c r="W174" i="8"/>
  <c r="AA174" i="8"/>
  <c r="AC181" i="8"/>
  <c r="AC194" i="8"/>
  <c r="X194" i="8"/>
  <c r="W194" i="8"/>
  <c r="Y4" i="8"/>
  <c r="X12" i="8"/>
  <c r="X16" i="8"/>
  <c r="AA21" i="8"/>
  <c r="W22" i="8"/>
  <c r="X23" i="8"/>
  <c r="Y24" i="8"/>
  <c r="AA41" i="8"/>
  <c r="AA45" i="8"/>
  <c r="W64" i="8"/>
  <c r="AD68" i="8"/>
  <c r="AA73" i="8"/>
  <c r="AC79" i="8"/>
  <c r="X88" i="8"/>
  <c r="X91" i="8"/>
  <c r="X92" i="8"/>
  <c r="Z97" i="8"/>
  <c r="X101" i="8"/>
  <c r="AB101" i="8"/>
  <c r="W103" i="8"/>
  <c r="X104" i="8"/>
  <c r="X124" i="8"/>
  <c r="AD125" i="8"/>
  <c r="X127" i="8"/>
  <c r="AC134" i="8"/>
  <c r="Z134" i="8"/>
  <c r="Y134" i="8"/>
  <c r="X134" i="8"/>
  <c r="AB134" i="8"/>
  <c r="Z139" i="8"/>
  <c r="AD144" i="8"/>
  <c r="AC144" i="8"/>
  <c r="AB144" i="8"/>
  <c r="AC196" i="8"/>
  <c r="AA196" i="8"/>
  <c r="Y196" i="8"/>
  <c r="AD196" i="8"/>
  <c r="AB196" i="8"/>
  <c r="Z196" i="8"/>
  <c r="AC200" i="8"/>
  <c r="AD200" i="8"/>
  <c r="AB200" i="8"/>
  <c r="AA200" i="8"/>
  <c r="V200" i="8"/>
  <c r="W200" i="8"/>
  <c r="AB237" i="8"/>
  <c r="AA237" i="8"/>
  <c r="V237" i="8"/>
  <c r="W240" i="8"/>
  <c r="AB240" i="8"/>
  <c r="X240" i="8"/>
  <c r="AA240" i="8"/>
  <c r="Z240" i="8"/>
  <c r="Y240" i="8"/>
  <c r="AD242" i="8"/>
  <c r="AC242" i="8"/>
  <c r="X242" i="8"/>
  <c r="V242" i="8"/>
  <c r="AC247" i="8"/>
  <c r="X247" i="8"/>
  <c r="W247" i="8"/>
  <c r="V247" i="8"/>
  <c r="Z247" i="8"/>
  <c r="AD247" i="8"/>
  <c r="AB247" i="8"/>
  <c r="AA247" i="8"/>
  <c r="AD259" i="8"/>
  <c r="AC259" i="8"/>
  <c r="AB259" i="8"/>
  <c r="Y259" i="8"/>
  <c r="X259" i="8"/>
  <c r="AA269" i="8"/>
  <c r="Z269" i="8"/>
  <c r="AC55" i="8"/>
  <c r="Y57" i="8"/>
  <c r="Y60" i="8"/>
  <c r="X64" i="8"/>
  <c r="AA66" i="8"/>
  <c r="V68" i="8"/>
  <c r="Y77" i="8"/>
  <c r="V87" i="8"/>
  <c r="Y88" i="8"/>
  <c r="Z91" i="8"/>
  <c r="Y92" i="8"/>
  <c r="V93" i="8"/>
  <c r="AA97" i="8"/>
  <c r="V101" i="8"/>
  <c r="X103" i="8"/>
  <c r="Y104" i="8"/>
  <c r="Z105" i="8"/>
  <c r="W113" i="8"/>
  <c r="Y113" i="8"/>
  <c r="V113" i="8"/>
  <c r="AA113" i="8"/>
  <c r="AD114" i="8"/>
  <c r="AC114" i="8"/>
  <c r="AC116" i="8"/>
  <c r="X116" i="8"/>
  <c r="V116" i="8"/>
  <c r="Z116" i="8"/>
  <c r="W117" i="8"/>
  <c r="AD117" i="8"/>
  <c r="AA117" i="8"/>
  <c r="V117" i="8"/>
  <c r="Y124" i="8"/>
  <c r="V134" i="8"/>
  <c r="V144" i="8"/>
  <c r="AC150" i="8"/>
  <c r="Z150" i="8"/>
  <c r="Y150" i="8"/>
  <c r="X150" i="8"/>
  <c r="AB150" i="8"/>
  <c r="AC154" i="8"/>
  <c r="Y154" i="8"/>
  <c r="X154" i="8"/>
  <c r="W154" i="8"/>
  <c r="AA154" i="8"/>
  <c r="X176" i="8"/>
  <c r="Z176" i="8"/>
  <c r="Y176" i="8"/>
  <c r="W176" i="8"/>
  <c r="AB176" i="8"/>
  <c r="AD186" i="8"/>
  <c r="W186" i="8"/>
  <c r="V186" i="8"/>
  <c r="AC188" i="8"/>
  <c r="AA188" i="8"/>
  <c r="Z188" i="8"/>
  <c r="Y188" i="8"/>
  <c r="AD188" i="8"/>
  <c r="AD193" i="8"/>
  <c r="AC193" i="8"/>
  <c r="AB193" i="8"/>
  <c r="V196" i="8"/>
  <c r="Y200" i="8"/>
  <c r="V204" i="8"/>
  <c r="AC204" i="8"/>
  <c r="X204" i="8"/>
  <c r="W242" i="8"/>
  <c r="Y247" i="8"/>
  <c r="AC3" i="8"/>
  <c r="AA4" i="8"/>
  <c r="W8" i="8"/>
  <c r="Z12" i="8"/>
  <c r="AA13" i="8"/>
  <c r="AA14" i="8"/>
  <c r="AC15" i="8"/>
  <c r="Z16" i="8"/>
  <c r="AB20" i="8"/>
  <c r="AC22" i="8"/>
  <c r="AA24" i="8"/>
  <c r="AB25" i="8"/>
  <c r="AC26" i="8"/>
  <c r="AD40" i="8"/>
  <c r="AD44" i="8"/>
  <c r="AA56" i="8"/>
  <c r="AA57" i="8"/>
  <c r="Z60" i="8"/>
  <c r="Y61" i="8"/>
  <c r="Y64" i="8"/>
  <c r="W68" i="8"/>
  <c r="AD72" i="8"/>
  <c r="AA76" i="8"/>
  <c r="AA77" i="8"/>
  <c r="V79" i="8"/>
  <c r="W84" i="8"/>
  <c r="V85" i="8"/>
  <c r="W87" i="8"/>
  <c r="Z88" i="8"/>
  <c r="AD91" i="8"/>
  <c r="Z92" i="8"/>
  <c r="Y93" i="8"/>
  <c r="AB97" i="8"/>
  <c r="Y101" i="8"/>
  <c r="Z103" i="8"/>
  <c r="Z104" i="8"/>
  <c r="AA105" i="8"/>
  <c r="AD109" i="8"/>
  <c r="AB111" i="8"/>
  <c r="AD111" i="8"/>
  <c r="V111" i="8"/>
  <c r="X113" i="8"/>
  <c r="W116" i="8"/>
  <c r="X117" i="8"/>
  <c r="AB118" i="8"/>
  <c r="V118" i="8"/>
  <c r="AD118" i="8"/>
  <c r="AD124" i="8"/>
  <c r="AC130" i="8"/>
  <c r="AB130" i="8"/>
  <c r="AA130" i="8"/>
  <c r="Z130" i="8"/>
  <c r="V130" i="8"/>
  <c r="AC131" i="8"/>
  <c r="AB131" i="8"/>
  <c r="X131" i="8"/>
  <c r="W134" i="8"/>
  <c r="V150" i="8"/>
  <c r="AC152" i="8"/>
  <c r="V154" i="8"/>
  <c r="AB166" i="8"/>
  <c r="AC174" i="8"/>
  <c r="V176" i="8"/>
  <c r="AD185" i="8"/>
  <c r="AB185" i="8"/>
  <c r="AA185" i="8"/>
  <c r="Y185" i="8"/>
  <c r="V188" i="8"/>
  <c r="V193" i="8"/>
  <c r="W196" i="8"/>
  <c r="Z200" i="8"/>
  <c r="V226" i="8"/>
  <c r="AD226" i="8"/>
  <c r="AC226" i="8"/>
  <c r="X226" i="8"/>
  <c r="AB4" i="8"/>
  <c r="X8" i="8"/>
  <c r="AA12" i="8"/>
  <c r="AB13" i="8"/>
  <c r="AC14" i="8"/>
  <c r="AA16" i="8"/>
  <c r="AB24" i="8"/>
  <c r="V28" i="8"/>
  <c r="V40" i="8"/>
  <c r="V44" i="8"/>
  <c r="AD48" i="8"/>
  <c r="AD52" i="8"/>
  <c r="AB56" i="8"/>
  <c r="AA60" i="8"/>
  <c r="AA61" i="8"/>
  <c r="AC63" i="8"/>
  <c r="Z64" i="8"/>
  <c r="Y65" i="8"/>
  <c r="X68" i="8"/>
  <c r="V72" i="8"/>
  <c r="AB76" i="8"/>
  <c r="W79" i="8"/>
  <c r="X84" i="8"/>
  <c r="Y85" i="8"/>
  <c r="AA88" i="8"/>
  <c r="AA92" i="8"/>
  <c r="Z93" i="8"/>
  <c r="AD97" i="8"/>
  <c r="Z101" i="8"/>
  <c r="AC102" i="8"/>
  <c r="AD103" i="8"/>
  <c r="AB104" i="8"/>
  <c r="AB105" i="8"/>
  <c r="W111" i="8"/>
  <c r="Z113" i="8"/>
  <c r="Y116" i="8"/>
  <c r="Y117" i="8"/>
  <c r="X118" i="8"/>
  <c r="W121" i="8"/>
  <c r="AD121" i="8"/>
  <c r="AB121" i="8"/>
  <c r="AA121" i="8"/>
  <c r="V121" i="8"/>
  <c r="AA134" i="8"/>
  <c r="AD136" i="8"/>
  <c r="AA136" i="8"/>
  <c r="X136" i="8"/>
  <c r="W136" i="8"/>
  <c r="AD149" i="8"/>
  <c r="AC149" i="8"/>
  <c r="V149" i="8"/>
  <c r="W150" i="8"/>
  <c r="Z154" i="8"/>
  <c r="AD166" i="8"/>
  <c r="Z173" i="8"/>
  <c r="AB173" i="8"/>
  <c r="W173" i="8"/>
  <c r="V173" i="8"/>
  <c r="AA176" i="8"/>
  <c r="W188" i="8"/>
  <c r="AA193" i="8"/>
  <c r="AC199" i="8"/>
  <c r="W199" i="8"/>
  <c r="Z199" i="8"/>
  <c r="AC256" i="8"/>
  <c r="Y256" i="8"/>
  <c r="X256" i="8"/>
  <c r="W256" i="8"/>
  <c r="AA256" i="8"/>
  <c r="AD256" i="8"/>
  <c r="Z256" i="8"/>
  <c r="V256" i="8"/>
  <c r="AC297" i="8"/>
  <c r="AB297" i="8"/>
  <c r="AA297" i="8"/>
  <c r="Y297" i="8"/>
  <c r="AD112" i="8"/>
  <c r="AB132" i="8"/>
  <c r="AD142" i="8"/>
  <c r="Y146" i="8"/>
  <c r="AA151" i="8"/>
  <c r="AB155" i="8"/>
  <c r="AA156" i="8"/>
  <c r="Y157" i="8"/>
  <c r="X158" i="8"/>
  <c r="X162" i="8"/>
  <c r="AA164" i="8"/>
  <c r="AD165" i="8"/>
  <c r="AB168" i="8"/>
  <c r="AC177" i="8"/>
  <c r="AB179" i="8"/>
  <c r="Y183" i="8"/>
  <c r="AC207" i="8"/>
  <c r="Z207" i="8"/>
  <c r="Y207" i="8"/>
  <c r="X207" i="8"/>
  <c r="AB207" i="8"/>
  <c r="AC215" i="8"/>
  <c r="AB215" i="8"/>
  <c r="AA215" i="8"/>
  <c r="Z215" i="8"/>
  <c r="V215" i="8"/>
  <c r="AC223" i="8"/>
  <c r="AB223" i="8"/>
  <c r="AA223" i="8"/>
  <c r="Z223" i="8"/>
  <c r="V223" i="8"/>
  <c r="W224" i="8"/>
  <c r="AA224" i="8"/>
  <c r="Z224" i="8"/>
  <c r="Y224" i="8"/>
  <c r="W232" i="8"/>
  <c r="AB232" i="8"/>
  <c r="AA232" i="8"/>
  <c r="AD251" i="8"/>
  <c r="AC251" i="8"/>
  <c r="AB251" i="8"/>
  <c r="AC260" i="8"/>
  <c r="Z260" i="8"/>
  <c r="Y260" i="8"/>
  <c r="X260" i="8"/>
  <c r="AD260" i="8"/>
  <c r="X284" i="8"/>
  <c r="Y284" i="8"/>
  <c r="W284" i="8"/>
  <c r="V284" i="8"/>
  <c r="AC295" i="8"/>
  <c r="AA295" i="8"/>
  <c r="AC298" i="8"/>
  <c r="AA298" i="8"/>
  <c r="W298" i="8"/>
  <c r="Y112" i="8"/>
  <c r="AD146" i="8"/>
  <c r="AB158" i="8"/>
  <c r="AB162" i="8"/>
  <c r="AC203" i="8"/>
  <c r="X203" i="8"/>
  <c r="W203" i="8"/>
  <c r="V203" i="8"/>
  <c r="Z203" i="8"/>
  <c r="AD207" i="8"/>
  <c r="AD215" i="8"/>
  <c r="AC219" i="8"/>
  <c r="Y219" i="8"/>
  <c r="X219" i="8"/>
  <c r="W219" i="8"/>
  <c r="AA219" i="8"/>
  <c r="X222" i="8"/>
  <c r="W222" i="8"/>
  <c r="AD223" i="8"/>
  <c r="AC243" i="8"/>
  <c r="Z243" i="8"/>
  <c r="Y243" i="8"/>
  <c r="X243" i="8"/>
  <c r="AB243" i="8"/>
  <c r="AB252" i="8"/>
  <c r="Y252" i="8"/>
  <c r="X252" i="8"/>
  <c r="Z289" i="8"/>
  <c r="AA289" i="8"/>
  <c r="V289" i="8"/>
  <c r="AD316" i="8"/>
  <c r="AA316" i="8"/>
  <c r="Z316" i="8"/>
  <c r="AD158" i="8"/>
  <c r="AD162" i="8"/>
  <c r="W175" i="8"/>
  <c r="V178" i="8"/>
  <c r="Y179" i="8"/>
  <c r="X198" i="8"/>
  <c r="V225" i="8"/>
  <c r="AC225" i="8"/>
  <c r="AB225" i="8"/>
  <c r="AA225" i="8"/>
  <c r="AC227" i="8"/>
  <c r="Z227" i="8"/>
  <c r="Y227" i="8"/>
  <c r="X227" i="8"/>
  <c r="AB227" i="8"/>
  <c r="V243" i="8"/>
  <c r="AD296" i="8"/>
  <c r="AA296" i="8"/>
  <c r="Z296" i="8"/>
  <c r="W302" i="8"/>
  <c r="V302" i="8"/>
  <c r="AA112" i="8"/>
  <c r="AD138" i="8"/>
  <c r="AA142" i="8"/>
  <c r="W146" i="8"/>
  <c r="V156" i="8"/>
  <c r="V158" i="8"/>
  <c r="V162" i="8"/>
  <c r="V164" i="8"/>
  <c r="W168" i="8"/>
  <c r="W183" i="8"/>
  <c r="AC198" i="8"/>
  <c r="AA203" i="8"/>
  <c r="Z219" i="8"/>
  <c r="AD225" i="8"/>
  <c r="V227" i="8"/>
  <c r="AD230" i="8"/>
  <c r="W236" i="8"/>
  <c r="AA236" i="8"/>
  <c r="Z236" i="8"/>
  <c r="Y236" i="8"/>
  <c r="W243" i="8"/>
  <c r="W252" i="8"/>
  <c r="X289" i="8"/>
  <c r="W296" i="8"/>
  <c r="Y316" i="8"/>
  <c r="AD320" i="8"/>
  <c r="W320" i="8"/>
  <c r="Y323" i="8"/>
  <c r="Z205" i="8"/>
  <c r="W211" i="8"/>
  <c r="AA220" i="8"/>
  <c r="AB228" i="8"/>
  <c r="W231" i="8"/>
  <c r="AD235" i="8"/>
  <c r="Y239" i="8"/>
  <c r="AA244" i="8"/>
  <c r="AC245" i="8"/>
  <c r="AD246" i="8"/>
  <c r="W250" i="8"/>
  <c r="AB257" i="8"/>
  <c r="W264" i="8"/>
  <c r="W267" i="8"/>
  <c r="W268" i="8"/>
  <c r="X271" i="8"/>
  <c r="X272" i="8"/>
  <c r="X275" i="8"/>
  <c r="X276" i="8"/>
  <c r="X279" i="8"/>
  <c r="Y280" i="8"/>
  <c r="X282" i="8"/>
  <c r="Y285" i="8"/>
  <c r="X287" i="8"/>
  <c r="Y300" i="8"/>
  <c r="Z304" i="8"/>
  <c r="Z308" i="8"/>
  <c r="AA312" i="8"/>
  <c r="Z324" i="8"/>
  <c r="W336" i="8"/>
  <c r="Y336" i="8"/>
  <c r="AA211" i="8"/>
  <c r="AA231" i="8"/>
  <c r="AD239" i="8"/>
  <c r="AB250" i="8"/>
  <c r="AA264" i="8"/>
  <c r="AA268" i="8"/>
  <c r="AD272" i="8"/>
  <c r="AD276" i="8"/>
  <c r="AB287" i="8"/>
  <c r="Z336" i="8"/>
  <c r="Y228" i="8"/>
  <c r="AC229" i="8"/>
  <c r="AB231" i="8"/>
  <c r="X244" i="8"/>
  <c r="W246" i="8"/>
  <c r="AC250" i="8"/>
  <c r="AA336" i="8"/>
  <c r="AB202" i="8"/>
  <c r="W205" i="8"/>
  <c r="AD211" i="8"/>
  <c r="Y220" i="8"/>
  <c r="Z228" i="8"/>
  <c r="AD229" i="8"/>
  <c r="AD231" i="8"/>
  <c r="Y244" i="8"/>
  <c r="AA245" i="8"/>
  <c r="V271" i="8"/>
  <c r="V272" i="8"/>
  <c r="V275" i="8"/>
  <c r="V276" i="8"/>
  <c r="V279" i="8"/>
  <c r="W304" i="8"/>
  <c r="W308" i="8"/>
  <c r="AC9" i="9"/>
  <c r="AB11" i="9"/>
  <c r="AC16" i="9"/>
  <c r="AC27" i="9"/>
  <c r="Y37" i="9"/>
  <c r="AD40" i="9"/>
  <c r="Z41" i="9"/>
  <c r="AB49" i="9"/>
  <c r="AB50" i="9"/>
  <c r="AB57" i="9"/>
  <c r="AB60" i="9"/>
  <c r="W60" i="9"/>
  <c r="AC66" i="9"/>
  <c r="AB68" i="9"/>
  <c r="V68" i="9"/>
  <c r="W68" i="9"/>
  <c r="AA122" i="9"/>
  <c r="Z122" i="9"/>
  <c r="Y122" i="9"/>
  <c r="AC122" i="9"/>
  <c r="W171" i="9"/>
  <c r="AB171" i="9"/>
  <c r="AA171" i="9"/>
  <c r="Z171" i="9"/>
  <c r="W175" i="9"/>
  <c r="AB175" i="9"/>
  <c r="AA175" i="9"/>
  <c r="Z175" i="9"/>
  <c r="X226" i="9"/>
  <c r="Z233" i="9"/>
  <c r="V233" i="9"/>
  <c r="X274" i="9"/>
  <c r="AB274" i="9"/>
  <c r="AA274" i="9"/>
  <c r="W274" i="9"/>
  <c r="Z274" i="9"/>
  <c r="Y274" i="9"/>
  <c r="V274" i="9"/>
  <c r="AC11" i="9"/>
  <c r="AA41" i="9"/>
  <c r="AB46" i="9"/>
  <c r="AD46" i="9"/>
  <c r="AC86" i="9"/>
  <c r="AB86" i="9"/>
  <c r="AA86" i="9"/>
  <c r="AC142" i="9"/>
  <c r="AB142" i="9"/>
  <c r="AD163" i="9"/>
  <c r="AC163" i="9"/>
  <c r="AB164" i="9"/>
  <c r="X164" i="9"/>
  <c r="W164" i="9"/>
  <c r="AC170" i="9"/>
  <c r="AB170" i="9"/>
  <c r="AA170" i="9"/>
  <c r="Z170" i="9"/>
  <c r="X197" i="9"/>
  <c r="AB197" i="9"/>
  <c r="AA197" i="9"/>
  <c r="Z197" i="9"/>
  <c r="AC197" i="9"/>
  <c r="X213" i="9"/>
  <c r="AB213" i="9"/>
  <c r="AA213" i="9"/>
  <c r="Z213" i="9"/>
  <c r="AC213" i="9"/>
  <c r="Z220" i="9"/>
  <c r="Y220" i="9"/>
  <c r="X220" i="9"/>
  <c r="AA220" i="9"/>
  <c r="W232" i="9"/>
  <c r="AB232" i="9"/>
  <c r="AA232" i="9"/>
  <c r="Z232" i="9"/>
  <c r="W240" i="9"/>
  <c r="AA240" i="9"/>
  <c r="Z240" i="9"/>
  <c r="AC247" i="9"/>
  <c r="AD247" i="9"/>
  <c r="Z247" i="9"/>
  <c r="W247" i="9"/>
  <c r="Y247" i="9"/>
  <c r="X247" i="9"/>
  <c r="V247" i="9"/>
  <c r="W13" i="9"/>
  <c r="V59" i="9"/>
  <c r="AB81" i="9"/>
  <c r="Y81" i="9"/>
  <c r="X81" i="9"/>
  <c r="W81" i="9"/>
  <c r="Z81" i="9"/>
  <c r="Y86" i="9"/>
  <c r="W142" i="9"/>
  <c r="AC154" i="9"/>
  <c r="AA154" i="9"/>
  <c r="Z154" i="9"/>
  <c r="Y154" i="9"/>
  <c r="AB154" i="9"/>
  <c r="V163" i="9"/>
  <c r="V164" i="9"/>
  <c r="W170" i="9"/>
  <c r="W187" i="9"/>
  <c r="AD187" i="9"/>
  <c r="AC187" i="9"/>
  <c r="Y187" i="9"/>
  <c r="W213" i="9"/>
  <c r="AB220" i="9"/>
  <c r="AC225" i="9"/>
  <c r="AD225" i="9"/>
  <c r="X232" i="9"/>
  <c r="AC239" i="9"/>
  <c r="AD239" i="9"/>
  <c r="Z239" i="9"/>
  <c r="Y239" i="9"/>
  <c r="X240" i="9"/>
  <c r="AC251" i="9"/>
  <c r="AD251" i="9"/>
  <c r="Z251" i="9"/>
  <c r="W251" i="9"/>
  <c r="AB5" i="9"/>
  <c r="V11" i="9"/>
  <c r="X13" i="9"/>
  <c r="AB14" i="9"/>
  <c r="Y18" i="9"/>
  <c r="AA21" i="9"/>
  <c r="W27" i="9"/>
  <c r="Y32" i="9"/>
  <c r="X33" i="9"/>
  <c r="AB34" i="9"/>
  <c r="W35" i="9"/>
  <c r="AA39" i="9"/>
  <c r="Z44" i="9"/>
  <c r="W49" i="9"/>
  <c r="V56" i="9"/>
  <c r="W57" i="9"/>
  <c r="AB59" i="9"/>
  <c r="W71" i="9"/>
  <c r="AB71" i="9"/>
  <c r="AC71" i="9"/>
  <c r="AA81" i="9"/>
  <c r="X83" i="9"/>
  <c r="Y83" i="9"/>
  <c r="W83" i="9"/>
  <c r="V83" i="9"/>
  <c r="Z83" i="9"/>
  <c r="Z86" i="9"/>
  <c r="Y102" i="9"/>
  <c r="AC102" i="9"/>
  <c r="AC121" i="9"/>
  <c r="Y121" i="9"/>
  <c r="X121" i="9"/>
  <c r="W121" i="9"/>
  <c r="AA121" i="9"/>
  <c r="Y134" i="9"/>
  <c r="Z142" i="9"/>
  <c r="AC174" i="9"/>
  <c r="AA174" i="9"/>
  <c r="Z174" i="9"/>
  <c r="Y174" i="9"/>
  <c r="AB174" i="9"/>
  <c r="Y197" i="9"/>
  <c r="AC207" i="9"/>
  <c r="Y213" i="9"/>
  <c r="AC216" i="9"/>
  <c r="AC220" i="9"/>
  <c r="AC231" i="9"/>
  <c r="AD231" i="9"/>
  <c r="Z231" i="9"/>
  <c r="Y231" i="9"/>
  <c r="Y232" i="9"/>
  <c r="Y240" i="9"/>
  <c r="AC249" i="9"/>
  <c r="AB249" i="9"/>
  <c r="AA249" i="9"/>
  <c r="V251" i="9"/>
  <c r="AC255" i="9"/>
  <c r="Y255" i="9"/>
  <c r="X255" i="9"/>
  <c r="W255" i="9"/>
  <c r="AD255" i="9"/>
  <c r="Z255" i="9"/>
  <c r="AB3" i="9"/>
  <c r="AC5" i="9"/>
  <c r="Y9" i="9"/>
  <c r="W11" i="9"/>
  <c r="Y13" i="9"/>
  <c r="AC14" i="9"/>
  <c r="Z18" i="9"/>
  <c r="AB19" i="9"/>
  <c r="AB21" i="9"/>
  <c r="X27" i="9"/>
  <c r="Z32" i="9"/>
  <c r="Y33" i="9"/>
  <c r="AC34" i="9"/>
  <c r="AB39" i="9"/>
  <c r="AC44" i="9"/>
  <c r="X49" i="9"/>
  <c r="W56" i="9"/>
  <c r="X57" i="9"/>
  <c r="AB58" i="9"/>
  <c r="AC59" i="9"/>
  <c r="AD71" i="9"/>
  <c r="AD73" i="9"/>
  <c r="Y73" i="9"/>
  <c r="W73" i="9"/>
  <c r="Z73" i="9"/>
  <c r="AC81" i="9"/>
  <c r="AA83" i="9"/>
  <c r="Y90" i="9"/>
  <c r="X90" i="9"/>
  <c r="W90" i="9"/>
  <c r="Z90" i="9"/>
  <c r="X99" i="9"/>
  <c r="Z99" i="9"/>
  <c r="Y99" i="9"/>
  <c r="W99" i="9"/>
  <c r="AA99" i="9"/>
  <c r="Z102" i="9"/>
  <c r="AC158" i="9"/>
  <c r="Y158" i="9"/>
  <c r="X158" i="9"/>
  <c r="W158" i="9"/>
  <c r="Z158" i="9"/>
  <c r="AC178" i="9"/>
  <c r="AA178" i="9"/>
  <c r="Z178" i="9"/>
  <c r="Y178" i="9"/>
  <c r="AB178" i="9"/>
  <c r="AD207" i="9"/>
  <c r="V231" i="9"/>
  <c r="W239" i="9"/>
  <c r="AB240" i="9"/>
  <c r="V249" i="9"/>
  <c r="X251" i="9"/>
  <c r="V255" i="9"/>
  <c r="AC271" i="9"/>
  <c r="AD271" i="9"/>
  <c r="Z271" i="9"/>
  <c r="W271" i="9"/>
  <c r="Y271" i="9"/>
  <c r="X271" i="9"/>
  <c r="V271" i="9"/>
  <c r="AA4" i="9"/>
  <c r="Z9" i="9"/>
  <c r="X11" i="9"/>
  <c r="AA12" i="9"/>
  <c r="Z13" i="9"/>
  <c r="Y16" i="9"/>
  <c r="AA18" i="9"/>
  <c r="AC19" i="9"/>
  <c r="Z20" i="9"/>
  <c r="Z25" i="9"/>
  <c r="AC26" i="9"/>
  <c r="Y27" i="9"/>
  <c r="AC28" i="9"/>
  <c r="AC32" i="9"/>
  <c r="Z33" i="9"/>
  <c r="AD34" i="9"/>
  <c r="AA35" i="9"/>
  <c r="AC39" i="9"/>
  <c r="Y40" i="9"/>
  <c r="W41" i="9"/>
  <c r="AB45" i="9"/>
  <c r="Y49" i="9"/>
  <c r="Y50" i="9"/>
  <c r="AC51" i="9"/>
  <c r="X56" i="9"/>
  <c r="Y57" i="9"/>
  <c r="AC58" i="9"/>
  <c r="AD59" i="9"/>
  <c r="X73" i="9"/>
  <c r="AB83" i="9"/>
  <c r="AB85" i="9"/>
  <c r="Y85" i="9"/>
  <c r="X85" i="9"/>
  <c r="W85" i="9"/>
  <c r="AA90" i="9"/>
  <c r="X95" i="9"/>
  <c r="AA95" i="9"/>
  <c r="Z95" i="9"/>
  <c r="Y95" i="9"/>
  <c r="AB95" i="9"/>
  <c r="V99" i="9"/>
  <c r="AB101" i="9"/>
  <c r="Y101" i="9"/>
  <c r="AA102" i="9"/>
  <c r="Z104" i="9"/>
  <c r="Y104" i="9"/>
  <c r="X104" i="9"/>
  <c r="W104" i="9"/>
  <c r="AA104" i="9"/>
  <c r="AC106" i="9"/>
  <c r="AB106" i="9"/>
  <c r="AA106" i="9"/>
  <c r="AA114" i="9"/>
  <c r="AD121" i="9"/>
  <c r="AA134" i="9"/>
  <c r="Z146" i="9"/>
  <c r="Y146" i="9"/>
  <c r="X146" i="9"/>
  <c r="AA146" i="9"/>
  <c r="AD153" i="9"/>
  <c r="AC153" i="9"/>
  <c r="AA158" i="9"/>
  <c r="X174" i="9"/>
  <c r="W178" i="9"/>
  <c r="AB200" i="9"/>
  <c r="W231" i="9"/>
  <c r="X234" i="9"/>
  <c r="AB234" i="9"/>
  <c r="X239" i="9"/>
  <c r="Y251" i="9"/>
  <c r="AC4" i="9"/>
  <c r="AA9" i="9"/>
  <c r="AC10" i="9"/>
  <c r="Y11" i="9"/>
  <c r="AC12" i="9"/>
  <c r="Z16" i="9"/>
  <c r="AC17" i="9"/>
  <c r="AB18" i="9"/>
  <c r="AA20" i="9"/>
  <c r="AA25" i="9"/>
  <c r="AA27" i="9"/>
  <c r="AD32" i="9"/>
  <c r="AA33" i="9"/>
  <c r="W37" i="9"/>
  <c r="AD39" i="9"/>
  <c r="Z40" i="9"/>
  <c r="X41" i="9"/>
  <c r="Z42" i="9"/>
  <c r="Z49" i="9"/>
  <c r="Z50" i="9"/>
  <c r="AD51" i="9"/>
  <c r="Y56" i="9"/>
  <c r="Z57" i="9"/>
  <c r="AD65" i="9"/>
  <c r="AB65" i="9"/>
  <c r="Z65" i="9"/>
  <c r="Z66" i="9"/>
  <c r="AA73" i="9"/>
  <c r="AC83" i="9"/>
  <c r="V85" i="9"/>
  <c r="AB90" i="9"/>
  <c r="AC95" i="9"/>
  <c r="AB99" i="9"/>
  <c r="V101" i="9"/>
  <c r="AB102" i="9"/>
  <c r="AB104" i="9"/>
  <c r="W106" i="9"/>
  <c r="AC113" i="9"/>
  <c r="AA113" i="9"/>
  <c r="W146" i="9"/>
  <c r="W153" i="9"/>
  <c r="AB158" i="9"/>
  <c r="X178" i="9"/>
  <c r="AB188" i="9"/>
  <c r="AA188" i="9"/>
  <c r="Z188" i="9"/>
  <c r="AC188" i="9"/>
  <c r="Y224" i="9"/>
  <c r="X224" i="9"/>
  <c r="W224" i="9"/>
  <c r="Z224" i="9"/>
  <c r="X231" i="9"/>
  <c r="W268" i="9"/>
  <c r="AA268" i="9"/>
  <c r="Z268" i="9"/>
  <c r="Y268" i="9"/>
  <c r="AB268" i="9"/>
  <c r="X268" i="9"/>
  <c r="AB9" i="9"/>
  <c r="AA11" i="9"/>
  <c r="AA16" i="9"/>
  <c r="AC18" i="9"/>
  <c r="AC20" i="9"/>
  <c r="AB25" i="9"/>
  <c r="AB27" i="9"/>
  <c r="AB33" i="9"/>
  <c r="X37" i="9"/>
  <c r="Y41" i="9"/>
  <c r="AA42" i="9"/>
  <c r="AA49" i="9"/>
  <c r="AD56" i="9"/>
  <c r="AA57" i="9"/>
  <c r="AD61" i="9"/>
  <c r="W61" i="9"/>
  <c r="X61" i="9"/>
  <c r="AB64" i="9"/>
  <c r="Y64" i="9"/>
  <c r="AA66" i="9"/>
  <c r="AB72" i="9"/>
  <c r="X72" i="9"/>
  <c r="V72" i="9"/>
  <c r="Y72" i="9"/>
  <c r="AB73" i="9"/>
  <c r="AC90" i="9"/>
  <c r="AA93" i="9"/>
  <c r="AD93" i="9"/>
  <c r="AC93" i="9"/>
  <c r="AC99" i="9"/>
  <c r="W101" i="9"/>
  <c r="AC104" i="9"/>
  <c r="AD120" i="9"/>
  <c r="AC120" i="9"/>
  <c r="Y120" i="9"/>
  <c r="X143" i="9"/>
  <c r="AA143" i="9"/>
  <c r="AB146" i="9"/>
  <c r="AA156" i="9"/>
  <c r="X156" i="9"/>
  <c r="W156" i="9"/>
  <c r="AB156" i="9"/>
  <c r="Z190" i="9"/>
  <c r="AB190" i="9"/>
  <c r="AA190" i="9"/>
  <c r="Y190" i="9"/>
  <c r="AC190" i="9"/>
  <c r="AC198" i="9"/>
  <c r="AD198" i="9"/>
  <c r="Z202" i="9"/>
  <c r="AC202" i="9"/>
  <c r="AD238" i="9"/>
  <c r="AC238" i="9"/>
  <c r="X238" i="9"/>
  <c r="AA241" i="9"/>
  <c r="V241" i="9"/>
  <c r="W256" i="9"/>
  <c r="Z256" i="9"/>
  <c r="Y256" i="9"/>
  <c r="X256" i="9"/>
  <c r="W69" i="9"/>
  <c r="Z79" i="9"/>
  <c r="AB82" i="9"/>
  <c r="X88" i="9"/>
  <c r="AC91" i="9"/>
  <c r="W96" i="9"/>
  <c r="V125" i="9"/>
  <c r="AB127" i="9"/>
  <c r="W128" i="9"/>
  <c r="V129" i="9"/>
  <c r="W137" i="9"/>
  <c r="AB139" i="9"/>
  <c r="W140" i="9"/>
  <c r="V141" i="9"/>
  <c r="W148" i="9"/>
  <c r="X150" i="9"/>
  <c r="Y159" i="9"/>
  <c r="Z161" i="9"/>
  <c r="X162" i="9"/>
  <c r="Z181" i="9"/>
  <c r="AA195" i="9"/>
  <c r="AB209" i="9"/>
  <c r="Z211" i="9"/>
  <c r="V215" i="9"/>
  <c r="W217" i="9"/>
  <c r="Y218" i="9"/>
  <c r="X219" i="9"/>
  <c r="W222" i="9"/>
  <c r="W252" i="9"/>
  <c r="AA252" i="9"/>
  <c r="Z252" i="9"/>
  <c r="Y252" i="9"/>
  <c r="AB261" i="9"/>
  <c r="AC261" i="9"/>
  <c r="W293" i="9"/>
  <c r="AB293" i="9"/>
  <c r="Y293" i="9"/>
  <c r="AC300" i="9"/>
  <c r="Z300" i="9"/>
  <c r="Y300" i="9"/>
  <c r="X300" i="9"/>
  <c r="AC308" i="9"/>
  <c r="Y308" i="9"/>
  <c r="X308" i="9"/>
  <c r="W308" i="9"/>
  <c r="AB337" i="9"/>
  <c r="AD337" i="9"/>
  <c r="Y337" i="9"/>
  <c r="V337" i="9"/>
  <c r="AC281" i="9"/>
  <c r="Y281" i="9"/>
  <c r="X281" i="9"/>
  <c r="W281" i="9"/>
  <c r="AC310" i="9"/>
  <c r="AA310" i="9"/>
  <c r="V310" i="9"/>
  <c r="AB325" i="9"/>
  <c r="AD325" i="9"/>
  <c r="W325" i="9"/>
  <c r="AB331" i="9"/>
  <c r="AA331" i="9"/>
  <c r="Z331" i="9"/>
  <c r="AD336" i="9"/>
  <c r="W336" i="9"/>
  <c r="AB357" i="9"/>
  <c r="AD357" i="9"/>
  <c r="Y357" i="9"/>
  <c r="V357" i="9"/>
  <c r="AC360" i="9"/>
  <c r="AD360" i="9"/>
  <c r="Z281" i="9"/>
  <c r="AC292" i="9"/>
  <c r="Z292" i="9"/>
  <c r="W292" i="9"/>
  <c r="W297" i="9"/>
  <c r="AB297" i="9"/>
  <c r="AA297" i="9"/>
  <c r="Z297" i="9"/>
  <c r="AD310" i="9"/>
  <c r="AD312" i="9"/>
  <c r="AC312" i="9"/>
  <c r="V312" i="9"/>
  <c r="V324" i="9"/>
  <c r="AB324" i="9"/>
  <c r="V325" i="9"/>
  <c r="AC331" i="9"/>
  <c r="V336" i="9"/>
  <c r="V352" i="9"/>
  <c r="AD356" i="9"/>
  <c r="W356" i="9"/>
  <c r="W357" i="9"/>
  <c r="W264" i="9"/>
  <c r="AA264" i="9"/>
  <c r="Z264" i="9"/>
  <c r="Y264" i="9"/>
  <c r="AA281" i="9"/>
  <c r="Z283" i="9"/>
  <c r="X283" i="9"/>
  <c r="W283" i="9"/>
  <c r="V283" i="9"/>
  <c r="X292" i="9"/>
  <c r="Y297" i="9"/>
  <c r="X307" i="9"/>
  <c r="W307" i="9"/>
  <c r="V307" i="9"/>
  <c r="X321" i="9"/>
  <c r="W321" i="9"/>
  <c r="W324" i="9"/>
  <c r="X325" i="9"/>
  <c r="AB336" i="9"/>
  <c r="V356" i="9"/>
  <c r="X357" i="9"/>
  <c r="AB365" i="9"/>
  <c r="Y365" i="9"/>
  <c r="X365" i="9"/>
  <c r="W365" i="9"/>
  <c r="V365" i="9"/>
  <c r="AC263" i="9"/>
  <c r="AD263" i="9"/>
  <c r="Z263" i="9"/>
  <c r="W263" i="9"/>
  <c r="X264" i="9"/>
  <c r="Y283" i="9"/>
  <c r="Y292" i="9"/>
  <c r="X299" i="9"/>
  <c r="W299" i="9"/>
  <c r="V299" i="9"/>
  <c r="AC307" i="9"/>
  <c r="W309" i="9"/>
  <c r="AB309" i="9"/>
  <c r="AA309" i="9"/>
  <c r="Z309" i="9"/>
  <c r="AA319" i="9"/>
  <c r="AC319" i="9"/>
  <c r="AB319" i="9"/>
  <c r="Z319" i="9"/>
  <c r="V321" i="9"/>
  <c r="AA323" i="9"/>
  <c r="Z323" i="9"/>
  <c r="AC324" i="9"/>
  <c r="Y325" i="9"/>
  <c r="AD330" i="9"/>
  <c r="Y330" i="9"/>
  <c r="X330" i="9"/>
  <c r="W330" i="9"/>
  <c r="AC336" i="9"/>
  <c r="Z351" i="9"/>
  <c r="AB356" i="9"/>
  <c r="AD365" i="9"/>
  <c r="AB69" i="9"/>
  <c r="Z117" i="9"/>
  <c r="AD125" i="9"/>
  <c r="AD129" i="9"/>
  <c r="AA133" i="9"/>
  <c r="AD137" i="9"/>
  <c r="AD169" i="9"/>
  <c r="Z199" i="9"/>
  <c r="AA201" i="9"/>
  <c r="AA206" i="9"/>
  <c r="AA215" i="9"/>
  <c r="AC222" i="9"/>
  <c r="AD227" i="9"/>
  <c r="AB228" i="9"/>
  <c r="V263" i="9"/>
  <c r="AB264" i="9"/>
  <c r="AC299" i="9"/>
  <c r="W301" i="9"/>
  <c r="AA301" i="9"/>
  <c r="Z301" i="9"/>
  <c r="Y301" i="9"/>
  <c r="AD307" i="9"/>
  <c r="Y309" i="9"/>
  <c r="AA311" i="9"/>
  <c r="Z311" i="9"/>
  <c r="Y311" i="9"/>
  <c r="Y313" i="9"/>
  <c r="X313" i="9"/>
  <c r="W313" i="9"/>
  <c r="AD313" i="9"/>
  <c r="AB323" i="9"/>
  <c r="AD324" i="9"/>
  <c r="Z330" i="9"/>
  <c r="AD346" i="9"/>
  <c r="AA346" i="9"/>
  <c r="Z346" i="9"/>
  <c r="W346" i="9"/>
  <c r="AD350" i="9"/>
  <c r="AA350" i="9"/>
  <c r="X350" i="9"/>
  <c r="AB351" i="9"/>
  <c r="AC356" i="9"/>
  <c r="AC215" i="9"/>
  <c r="AD262" i="9"/>
  <c r="W262" i="9"/>
  <c r="X263" i="9"/>
  <c r="AC296" i="9"/>
  <c r="Y296" i="9"/>
  <c r="X296" i="9"/>
  <c r="W296" i="9"/>
  <c r="AC298" i="9"/>
  <c r="AB298" i="9"/>
  <c r="AA298" i="9"/>
  <c r="AC323" i="9"/>
  <c r="AA330" i="9"/>
  <c r="AB345" i="9"/>
  <c r="AD345" i="9"/>
  <c r="W345" i="9"/>
  <c r="X346" i="9"/>
  <c r="W350" i="9"/>
  <c r="Y79" i="9"/>
  <c r="W88" i="9"/>
  <c r="V137" i="9"/>
  <c r="V148" i="9"/>
  <c r="V159" i="9"/>
  <c r="W162" i="9"/>
  <c r="V181" i="9"/>
  <c r="Y211" i="9"/>
  <c r="V222" i="9"/>
  <c r="AC235" i="9"/>
  <c r="X235" i="9"/>
  <c r="W236" i="9"/>
  <c r="Y236" i="9"/>
  <c r="V262" i="9"/>
  <c r="Y263" i="9"/>
  <c r="AD266" i="9"/>
  <c r="AC266" i="9"/>
  <c r="X266" i="9"/>
  <c r="AD269" i="9"/>
  <c r="V269" i="9"/>
  <c r="W272" i="9"/>
  <c r="AB272" i="9"/>
  <c r="AA272" i="9"/>
  <c r="X272" i="9"/>
  <c r="X286" i="9"/>
  <c r="Z286" i="9"/>
  <c r="Y286" i="9"/>
  <c r="W286" i="9"/>
  <c r="AC286" i="9"/>
  <c r="AD303" i="9"/>
  <c r="V303" i="9"/>
  <c r="W305" i="9"/>
  <c r="AA305" i="9"/>
  <c r="Z305" i="9"/>
  <c r="Y305" i="9"/>
  <c r="AD318" i="9"/>
  <c r="Y318" i="9"/>
  <c r="X318" i="9"/>
  <c r="W318" i="9"/>
  <c r="AD320" i="9"/>
  <c r="AC320" i="9"/>
  <c r="AB320" i="9"/>
  <c r="AA320" i="9"/>
  <c r="AD322" i="9"/>
  <c r="AA322" i="9"/>
  <c r="Z322" i="9"/>
  <c r="W322" i="9"/>
  <c r="AD326" i="9"/>
  <c r="AA326" i="9"/>
  <c r="X326" i="9"/>
  <c r="AB329" i="9"/>
  <c r="X329" i="9"/>
  <c r="W329" i="9"/>
  <c r="V329" i="9"/>
  <c r="V345" i="9"/>
  <c r="Y346" i="9"/>
  <c r="Y350" i="9"/>
  <c r="Z260" i="9"/>
  <c r="Y276" i="9"/>
  <c r="Y279" i="9"/>
  <c r="AC316" i="9"/>
  <c r="X341" i="9"/>
  <c r="Y342" i="9"/>
  <c r="X349" i="9"/>
  <c r="Y353" i="9"/>
  <c r="Y354" i="9"/>
  <c r="Y361" i="9"/>
  <c r="X366" i="9"/>
  <c r="Z248" i="9"/>
  <c r="X267" i="9"/>
  <c r="AC279" i="9"/>
  <c r="AC288" i="9"/>
  <c r="Y358" i="9"/>
  <c r="Y366" i="9"/>
  <c r="AA248" i="9"/>
  <c r="Y267" i="9"/>
  <c r="W304" i="9"/>
  <c r="Z358" i="9"/>
  <c r="Z366" i="9"/>
  <c r="Z267" i="9"/>
  <c r="V276" i="9"/>
  <c r="V279" i="9"/>
  <c r="V288" i="9"/>
  <c r="X304" i="9"/>
  <c r="V353" i="9"/>
  <c r="AA358" i="9"/>
  <c r="V361" i="9"/>
  <c r="W362" i="9"/>
  <c r="AA366" i="9"/>
  <c r="AC30" i="6"/>
  <c r="Y30" i="6"/>
  <c r="X30" i="6"/>
  <c r="W30" i="6"/>
  <c r="Z30" i="6"/>
  <c r="AD41" i="6"/>
  <c r="AB41" i="6"/>
  <c r="AC63" i="6"/>
  <c r="Z63" i="6"/>
  <c r="Y63" i="6"/>
  <c r="X63" i="6"/>
  <c r="AD63" i="6"/>
  <c r="AD68" i="6"/>
  <c r="Z68" i="6"/>
  <c r="X68" i="6"/>
  <c r="W68" i="6"/>
  <c r="AA68" i="6"/>
  <c r="AC70" i="6"/>
  <c r="Z70" i="6"/>
  <c r="Y70" i="6"/>
  <c r="X70" i="6"/>
  <c r="AA70" i="6"/>
  <c r="AC112" i="6"/>
  <c r="AB112" i="6"/>
  <c r="AA112" i="6"/>
  <c r="X174" i="6"/>
  <c r="AC174" i="6"/>
  <c r="Y174" i="6"/>
  <c r="W174" i="6"/>
  <c r="AD198" i="6"/>
  <c r="AC198" i="6"/>
  <c r="AB198" i="6"/>
  <c r="AA198" i="6"/>
  <c r="AA210" i="6"/>
  <c r="X210" i="6"/>
  <c r="W210" i="6"/>
  <c r="V210" i="6"/>
  <c r="AB210" i="6"/>
  <c r="AD210" i="6"/>
  <c r="AC39" i="6"/>
  <c r="Y39" i="6"/>
  <c r="X39" i="6"/>
  <c r="V39" i="6"/>
  <c r="Z39" i="6"/>
  <c r="AC46" i="6"/>
  <c r="X46" i="6"/>
  <c r="W46" i="6"/>
  <c r="V46" i="6"/>
  <c r="Y46" i="6"/>
  <c r="AC55" i="6"/>
  <c r="AD55" i="6"/>
  <c r="Z55" i="6"/>
  <c r="AC59" i="6"/>
  <c r="AD59" i="6"/>
  <c r="Z59" i="6"/>
  <c r="Y59" i="6"/>
  <c r="AC86" i="6"/>
  <c r="Z86" i="6"/>
  <c r="Y86" i="6"/>
  <c r="X86" i="6"/>
  <c r="AA86" i="6"/>
  <c r="AC94" i="6"/>
  <c r="Y94" i="6"/>
  <c r="X94" i="6"/>
  <c r="W94" i="6"/>
  <c r="Z94" i="6"/>
  <c r="AA104" i="6"/>
  <c r="AC104" i="6"/>
  <c r="AB104" i="6"/>
  <c r="AD111" i="6"/>
  <c r="AA111" i="6"/>
  <c r="Z111" i="6"/>
  <c r="AC114" i="6"/>
  <c r="Y114" i="6"/>
  <c r="X114" i="6"/>
  <c r="AA141" i="6"/>
  <c r="AD141" i="6"/>
  <c r="AC141" i="6"/>
  <c r="AC146" i="6"/>
  <c r="Y146" i="6"/>
  <c r="X146" i="6"/>
  <c r="W146" i="6"/>
  <c r="AB156" i="6"/>
  <c r="AC156" i="6"/>
  <c r="AA156" i="6"/>
  <c r="X190" i="6"/>
  <c r="AC190" i="6"/>
  <c r="X193" i="6"/>
  <c r="Y193" i="6"/>
  <c r="W193" i="6"/>
  <c r="V193" i="6"/>
  <c r="AA193" i="6"/>
  <c r="AC207" i="6"/>
  <c r="Z207" i="6"/>
  <c r="Y207" i="6"/>
  <c r="X207" i="6"/>
  <c r="AD207" i="6"/>
  <c r="AA242" i="6"/>
  <c r="AD242" i="6"/>
  <c r="AB242" i="6"/>
  <c r="X242" i="6"/>
  <c r="W242" i="6"/>
  <c r="V242" i="6"/>
  <c r="AC18" i="6"/>
  <c r="AA18" i="6"/>
  <c r="Z18" i="6"/>
  <c r="Y18" i="6"/>
  <c r="AB18" i="6"/>
  <c r="AC38" i="6"/>
  <c r="AA38" i="6"/>
  <c r="Z38" i="6"/>
  <c r="Y38" i="6"/>
  <c r="AB38" i="6"/>
  <c r="AD39" i="6"/>
  <c r="Z46" i="6"/>
  <c r="V55" i="6"/>
  <c r="AC78" i="6"/>
  <c r="Y78" i="6"/>
  <c r="X78" i="6"/>
  <c r="W78" i="6"/>
  <c r="Z78" i="6"/>
  <c r="V86" i="6"/>
  <c r="W92" i="6"/>
  <c r="AA92" i="6"/>
  <c r="Z92" i="6"/>
  <c r="X92" i="6"/>
  <c r="AB92" i="6"/>
  <c r="V94" i="6"/>
  <c r="Y104" i="6"/>
  <c r="W111" i="6"/>
  <c r="W114" i="6"/>
  <c r="AA125" i="6"/>
  <c r="AD125" i="6"/>
  <c r="V141" i="6"/>
  <c r="Y156" i="6"/>
  <c r="W190" i="6"/>
  <c r="V207" i="6"/>
  <c r="Y6" i="6"/>
  <c r="AB6" i="6"/>
  <c r="AA6" i="6"/>
  <c r="Z6" i="6"/>
  <c r="AD6" i="6"/>
  <c r="AA21" i="6"/>
  <c r="Z21" i="6"/>
  <c r="X21" i="6"/>
  <c r="W21" i="6"/>
  <c r="AB21" i="6"/>
  <c r="V78" i="6"/>
  <c r="W86" i="6"/>
  <c r="Y111" i="6"/>
  <c r="W125" i="6"/>
  <c r="W141" i="6"/>
  <c r="AD175" i="6"/>
  <c r="AA175" i="6"/>
  <c r="Z175" i="6"/>
  <c r="Y175" i="6"/>
  <c r="W175" i="6"/>
  <c r="Y190" i="6"/>
  <c r="V6" i="6"/>
  <c r="AA13" i="6"/>
  <c r="Z13" i="6"/>
  <c r="Y13" i="6"/>
  <c r="X13" i="6"/>
  <c r="AB13" i="6"/>
  <c r="Z16" i="6"/>
  <c r="W18" i="6"/>
  <c r="V21" i="6"/>
  <c r="W38" i="6"/>
  <c r="AB46" i="6"/>
  <c r="Y55" i="6"/>
  <c r="AD64" i="6"/>
  <c r="AA64" i="6"/>
  <c r="Z64" i="6"/>
  <c r="X64" i="6"/>
  <c r="AB64" i="6"/>
  <c r="AC67" i="6"/>
  <c r="Y67" i="6"/>
  <c r="X67" i="6"/>
  <c r="V67" i="6"/>
  <c r="Z67" i="6"/>
  <c r="AA78" i="6"/>
  <c r="AB86" i="6"/>
  <c r="AD103" i="6"/>
  <c r="AA103" i="6"/>
  <c r="Z103" i="6"/>
  <c r="Y103" i="6"/>
  <c r="W106" i="6"/>
  <c r="AC125" i="6"/>
  <c r="AD131" i="6"/>
  <c r="AA131" i="6"/>
  <c r="AD147" i="6"/>
  <c r="AA147" i="6"/>
  <c r="Z147" i="6"/>
  <c r="W5" i="6"/>
  <c r="AB5" i="6"/>
  <c r="AA5" i="6"/>
  <c r="Z5" i="6"/>
  <c r="AD5" i="6"/>
  <c r="Z11" i="6"/>
  <c r="V13" i="6"/>
  <c r="X18" i="6"/>
  <c r="Y20" i="6"/>
  <c r="AB20" i="6"/>
  <c r="AA20" i="6"/>
  <c r="Z20" i="6"/>
  <c r="AC20" i="6"/>
  <c r="AC21" i="6"/>
  <c r="W37" i="6"/>
  <c r="X38" i="6"/>
  <c r="W40" i="6"/>
  <c r="AA40" i="6"/>
  <c r="Z40" i="6"/>
  <c r="X40" i="6"/>
  <c r="AB40" i="6"/>
  <c r="AD46" i="6"/>
  <c r="W64" i="6"/>
  <c r="AC66" i="6"/>
  <c r="AA66" i="6"/>
  <c r="Z66" i="6"/>
  <c r="Y66" i="6"/>
  <c r="AB66" i="6"/>
  <c r="AD67" i="6"/>
  <c r="AB78" i="6"/>
  <c r="AD86" i="6"/>
  <c r="AC93" i="6"/>
  <c r="AB93" i="6"/>
  <c r="Z93" i="6"/>
  <c r="AD93" i="6"/>
  <c r="AD94" i="6"/>
  <c r="AC98" i="6"/>
  <c r="X98" i="6"/>
  <c r="W98" i="6"/>
  <c r="V98" i="6"/>
  <c r="Y98" i="6"/>
  <c r="W103" i="6"/>
  <c r="Y106" i="6"/>
  <c r="AC113" i="6"/>
  <c r="AA113" i="6"/>
  <c r="W113" i="6"/>
  <c r="AD113" i="6"/>
  <c r="AC122" i="6"/>
  <c r="Y122" i="6"/>
  <c r="W131" i="6"/>
  <c r="W147" i="6"/>
  <c r="AD171" i="6"/>
  <c r="AA171" i="6"/>
  <c r="Z171" i="6"/>
  <c r="Y171" i="6"/>
  <c r="AC173" i="6"/>
  <c r="AA173" i="6"/>
  <c r="W173" i="6"/>
  <c r="AD173" i="6"/>
  <c r="V173" i="6"/>
  <c r="AA202" i="6"/>
  <c r="AB202" i="6"/>
  <c r="X202" i="6"/>
  <c r="W202" i="6"/>
  <c r="AD202" i="6"/>
  <c r="V5" i="6"/>
  <c r="AC13" i="6"/>
  <c r="AD18" i="6"/>
  <c r="V20" i="6"/>
  <c r="Y28" i="6"/>
  <c r="Z28" i="6"/>
  <c r="X28" i="6"/>
  <c r="V28" i="6"/>
  <c r="AA28" i="6"/>
  <c r="Z35" i="6"/>
  <c r="AC37" i="6"/>
  <c r="AD38" i="6"/>
  <c r="AC42" i="6"/>
  <c r="Y42" i="6"/>
  <c r="X42" i="6"/>
  <c r="W42" i="6"/>
  <c r="Z42" i="6"/>
  <c r="AD60" i="6"/>
  <c r="AB60" i="6"/>
  <c r="AA60" i="6"/>
  <c r="Z60" i="6"/>
  <c r="V66" i="6"/>
  <c r="AC74" i="6"/>
  <c r="Y74" i="6"/>
  <c r="X74" i="6"/>
  <c r="W74" i="6"/>
  <c r="Z74" i="6"/>
  <c r="AD78" i="6"/>
  <c r="AC82" i="6"/>
  <c r="Y82" i="6"/>
  <c r="X82" i="6"/>
  <c r="W82" i="6"/>
  <c r="Z82" i="6"/>
  <c r="AC91" i="6"/>
  <c r="Y91" i="6"/>
  <c r="X91" i="6"/>
  <c r="V91" i="6"/>
  <c r="Z91" i="6"/>
  <c r="V93" i="6"/>
  <c r="Z98" i="6"/>
  <c r="W105" i="6"/>
  <c r="AD105" i="6"/>
  <c r="AC105" i="6"/>
  <c r="AC106" i="6"/>
  <c r="V113" i="6"/>
  <c r="AD115" i="6"/>
  <c r="AA115" i="6"/>
  <c r="Z115" i="6"/>
  <c r="Y115" i="6"/>
  <c r="AD119" i="6"/>
  <c r="Z119" i="6"/>
  <c r="W130" i="6"/>
  <c r="Y131" i="6"/>
  <c r="Y147" i="6"/>
  <c r="W171" i="6"/>
  <c r="V202" i="6"/>
  <c r="AD204" i="6"/>
  <c r="Y204" i="6"/>
  <c r="X204" i="6"/>
  <c r="W204" i="6"/>
  <c r="Z204" i="6"/>
  <c r="AB204" i="6"/>
  <c r="AA204" i="6"/>
  <c r="X5" i="6"/>
  <c r="W20" i="6"/>
  <c r="AB28" i="6"/>
  <c r="V42" i="6"/>
  <c r="AD56" i="6"/>
  <c r="AB56" i="6"/>
  <c r="AA56" i="6"/>
  <c r="W60" i="6"/>
  <c r="W66" i="6"/>
  <c r="V74" i="6"/>
  <c r="V82" i="6"/>
  <c r="AC90" i="6"/>
  <c r="AA90" i="6"/>
  <c r="Z90" i="6"/>
  <c r="Y90" i="6"/>
  <c r="AB90" i="6"/>
  <c r="AD91" i="6"/>
  <c r="AA98" i="6"/>
  <c r="V105" i="6"/>
  <c r="W115" i="6"/>
  <c r="W119" i="6"/>
  <c r="X130" i="6"/>
  <c r="Z131" i="6"/>
  <c r="AC178" i="6"/>
  <c r="Y178" i="6"/>
  <c r="X178" i="6"/>
  <c r="AA180" i="6"/>
  <c r="Y180" i="6"/>
  <c r="AD196" i="6"/>
  <c r="AA196" i="6"/>
  <c r="Z196" i="6"/>
  <c r="Y196" i="6"/>
  <c r="AB196" i="6"/>
  <c r="AD201" i="6"/>
  <c r="AC201" i="6"/>
  <c r="AB201" i="6"/>
  <c r="Z201" i="6"/>
  <c r="AA214" i="6"/>
  <c r="X214" i="6"/>
  <c r="W214" i="6"/>
  <c r="V214" i="6"/>
  <c r="AB214" i="6"/>
  <c r="AD214" i="6"/>
  <c r="X14" i="6"/>
  <c r="X22" i="6"/>
  <c r="X26" i="6"/>
  <c r="V34" i="6"/>
  <c r="X44" i="6"/>
  <c r="V47" i="6"/>
  <c r="W48" i="6"/>
  <c r="X50" i="6"/>
  <c r="V58" i="6"/>
  <c r="AD62" i="6"/>
  <c r="Y71" i="6"/>
  <c r="Z72" i="6"/>
  <c r="Y87" i="6"/>
  <c r="AA88" i="6"/>
  <c r="V99" i="6"/>
  <c r="V100" i="6"/>
  <c r="W107" i="6"/>
  <c r="Z123" i="6"/>
  <c r="AA157" i="6"/>
  <c r="AD157" i="6"/>
  <c r="AD183" i="6"/>
  <c r="AA183" i="6"/>
  <c r="Z183" i="6"/>
  <c r="AC186" i="6"/>
  <c r="Y186" i="6"/>
  <c r="X199" i="6"/>
  <c r="AC215" i="6"/>
  <c r="Y215" i="6"/>
  <c r="X215" i="6"/>
  <c r="V215" i="6"/>
  <c r="Z215" i="6"/>
  <c r="AA234" i="6"/>
  <c r="X234" i="6"/>
  <c r="W234" i="6"/>
  <c r="V234" i="6"/>
  <c r="AB234" i="6"/>
  <c r="AC243" i="6"/>
  <c r="AA243" i="6"/>
  <c r="Z243" i="6"/>
  <c r="Y243" i="6"/>
  <c r="X243" i="6"/>
  <c r="AD243" i="6"/>
  <c r="AC271" i="6"/>
  <c r="AB271" i="6"/>
  <c r="AA271" i="6"/>
  <c r="Z271" i="6"/>
  <c r="X271" i="6"/>
  <c r="AD271" i="6"/>
  <c r="Y271" i="6"/>
  <c r="Y318" i="6"/>
  <c r="W318" i="6"/>
  <c r="V318" i="6"/>
  <c r="AD318" i="6"/>
  <c r="AD212" i="6"/>
  <c r="Y212" i="6"/>
  <c r="X212" i="6"/>
  <c r="W212" i="6"/>
  <c r="Z212" i="6"/>
  <c r="AD233" i="6"/>
  <c r="AC233" i="6"/>
  <c r="AB233" i="6"/>
  <c r="Z320" i="6"/>
  <c r="W320" i="6"/>
  <c r="Y320" i="6"/>
  <c r="AA212" i="6"/>
  <c r="AC227" i="6"/>
  <c r="X227" i="6"/>
  <c r="W227" i="6"/>
  <c r="V227" i="6"/>
  <c r="Y227" i="6"/>
  <c r="W232" i="6"/>
  <c r="AB232" i="6"/>
  <c r="AA232" i="6"/>
  <c r="V233" i="6"/>
  <c r="X286" i="6"/>
  <c r="AC286" i="6"/>
  <c r="AB286" i="6"/>
  <c r="AA286" i="6"/>
  <c r="Y286" i="6"/>
  <c r="AD293" i="6"/>
  <c r="AB293" i="6"/>
  <c r="AA293" i="6"/>
  <c r="Y293" i="6"/>
  <c r="Z293" i="6"/>
  <c r="AC302" i="6"/>
  <c r="AD302" i="6"/>
  <c r="AB302" i="6"/>
  <c r="Z302" i="6"/>
  <c r="AA311" i="6"/>
  <c r="AD311" i="6"/>
  <c r="AB311" i="6"/>
  <c r="W311" i="6"/>
  <c r="AA254" i="6"/>
  <c r="AB254" i="6"/>
  <c r="X254" i="6"/>
  <c r="W254" i="6"/>
  <c r="V254" i="6"/>
  <c r="AD254" i="6"/>
  <c r="W256" i="6"/>
  <c r="Z256" i="6"/>
  <c r="X256" i="6"/>
  <c r="AB256" i="6"/>
  <c r="AA256" i="6"/>
  <c r="Y256" i="6"/>
  <c r="W268" i="6"/>
  <c r="AB268" i="6"/>
  <c r="AA268" i="6"/>
  <c r="Y268" i="6"/>
  <c r="V311" i="6"/>
  <c r="AC235" i="6"/>
  <c r="X235" i="6"/>
  <c r="W235" i="6"/>
  <c r="V235" i="6"/>
  <c r="Y235" i="6"/>
  <c r="W248" i="6"/>
  <c r="Z248" i="6"/>
  <c r="AB248" i="6"/>
  <c r="AA248" i="6"/>
  <c r="X268" i="6"/>
  <c r="Z283" i="6"/>
  <c r="AC283" i="6"/>
  <c r="X283" i="6"/>
  <c r="V283" i="6"/>
  <c r="Z286" i="6"/>
  <c r="X293" i="6"/>
  <c r="AD306" i="6"/>
  <c r="AC306" i="6"/>
  <c r="X311" i="6"/>
  <c r="AD313" i="6"/>
  <c r="AB313" i="6"/>
  <c r="AA313" i="6"/>
  <c r="Z313" i="6"/>
  <c r="X313" i="6"/>
  <c r="Y313" i="6"/>
  <c r="W313" i="6"/>
  <c r="AD14" i="6"/>
  <c r="AD22" i="6"/>
  <c r="AD26" i="6"/>
  <c r="AA34" i="6"/>
  <c r="AD50" i="6"/>
  <c r="AB100" i="6"/>
  <c r="AD135" i="6"/>
  <c r="Y135" i="6"/>
  <c r="W135" i="6"/>
  <c r="AA135" i="6"/>
  <c r="AB140" i="6"/>
  <c r="AC140" i="6"/>
  <c r="AD155" i="6"/>
  <c r="AA155" i="6"/>
  <c r="Z155" i="6"/>
  <c r="AC211" i="6"/>
  <c r="Y211" i="6"/>
  <c r="X211" i="6"/>
  <c r="V211" i="6"/>
  <c r="Z211" i="6"/>
  <c r="AD227" i="6"/>
  <c r="Z232" i="6"/>
  <c r="Z235" i="6"/>
  <c r="X248" i="6"/>
  <c r="Z268" i="6"/>
  <c r="AA270" i="6"/>
  <c r="AD270" i="6"/>
  <c r="X270" i="6"/>
  <c r="AB270" i="6"/>
  <c r="W270" i="6"/>
  <c r="V270" i="6"/>
  <c r="W272" i="6"/>
  <c r="Z272" i="6"/>
  <c r="Y272" i="6"/>
  <c r="X272" i="6"/>
  <c r="W283" i="6"/>
  <c r="AC308" i="6"/>
  <c r="AD308" i="6"/>
  <c r="Z308" i="6"/>
  <c r="Y308" i="6"/>
  <c r="V308" i="6"/>
  <c r="X308" i="6"/>
  <c r="AD4" i="6"/>
  <c r="AD10" i="6"/>
  <c r="X12" i="6"/>
  <c r="V14" i="6"/>
  <c r="AB15" i="6"/>
  <c r="AB19" i="6"/>
  <c r="V22" i="6"/>
  <c r="V26" i="6"/>
  <c r="AB34" i="6"/>
  <c r="V50" i="6"/>
  <c r="AD54" i="6"/>
  <c r="AB58" i="6"/>
  <c r="AA62" i="6"/>
  <c r="V71" i="6"/>
  <c r="W72" i="6"/>
  <c r="V87" i="6"/>
  <c r="X88" i="6"/>
  <c r="AD100" i="6"/>
  <c r="W123" i="6"/>
  <c r="AA124" i="6"/>
  <c r="Z135" i="6"/>
  <c r="Y140" i="6"/>
  <c r="AD143" i="6"/>
  <c r="W143" i="6"/>
  <c r="W155" i="6"/>
  <c r="AD195" i="6"/>
  <c r="AA195" i="6"/>
  <c r="W195" i="6"/>
  <c r="AA206" i="6"/>
  <c r="AB206" i="6"/>
  <c r="X206" i="6"/>
  <c r="W206" i="6"/>
  <c r="AD206" i="6"/>
  <c r="AD208" i="6"/>
  <c r="Y208" i="6"/>
  <c r="X208" i="6"/>
  <c r="W208" i="6"/>
  <c r="Z208" i="6"/>
  <c r="AD211" i="6"/>
  <c r="AA226" i="6"/>
  <c r="X226" i="6"/>
  <c r="W226" i="6"/>
  <c r="V226" i="6"/>
  <c r="AB226" i="6"/>
  <c r="AA235" i="6"/>
  <c r="W244" i="6"/>
  <c r="Z244" i="6"/>
  <c r="AA244" i="6"/>
  <c r="Y244" i="6"/>
  <c r="X244" i="6"/>
  <c r="AB244" i="6"/>
  <c r="Y248" i="6"/>
  <c r="AC255" i="6"/>
  <c r="AA255" i="6"/>
  <c r="Y255" i="6"/>
  <c r="Z255" i="6"/>
  <c r="X255" i="6"/>
  <c r="W255" i="6"/>
  <c r="AD255" i="6"/>
  <c r="AC257" i="6"/>
  <c r="Z257" i="6"/>
  <c r="AA274" i="6"/>
  <c r="AD274" i="6"/>
  <c r="AB274" i="6"/>
  <c r="X274" i="6"/>
  <c r="V274" i="6"/>
  <c r="AC285" i="6"/>
  <c r="AB285" i="6"/>
  <c r="W285" i="6"/>
  <c r="X285" i="6"/>
  <c r="AA303" i="6"/>
  <c r="AD303" i="6"/>
  <c r="AB303" i="6"/>
  <c r="W303" i="6"/>
  <c r="X303" i="6"/>
  <c r="AA325" i="6"/>
  <c r="W325" i="6"/>
  <c r="AC12" i="6"/>
  <c r="W22" i="6"/>
  <c r="W26" i="6"/>
  <c r="AD34" i="6"/>
  <c r="W50" i="6"/>
  <c r="AD58" i="6"/>
  <c r="X71" i="6"/>
  <c r="X72" i="6"/>
  <c r="AD139" i="6"/>
  <c r="AA139" i="6"/>
  <c r="Z139" i="6"/>
  <c r="Y155" i="6"/>
  <c r="AC172" i="6"/>
  <c r="AB172" i="6"/>
  <c r="AA172" i="6"/>
  <c r="AD179" i="6"/>
  <c r="AA179" i="6"/>
  <c r="Z179" i="6"/>
  <c r="Y179" i="6"/>
  <c r="AC197" i="6"/>
  <c r="Y197" i="6"/>
  <c r="V197" i="6"/>
  <c r="AC203" i="6"/>
  <c r="Z203" i="6"/>
  <c r="Y203" i="6"/>
  <c r="X203" i="6"/>
  <c r="AD203" i="6"/>
  <c r="AD226" i="6"/>
  <c r="AD235" i="6"/>
  <c r="AC280" i="6"/>
  <c r="AD280" i="6"/>
  <c r="Z280" i="6"/>
  <c r="V303" i="6"/>
  <c r="AC321" i="6"/>
  <c r="Y325" i="6"/>
  <c r="W200" i="6"/>
  <c r="AC247" i="6"/>
  <c r="AA247" i="6"/>
  <c r="AA258" i="6"/>
  <c r="AD258" i="6"/>
  <c r="X258" i="6"/>
  <c r="V258" i="6"/>
  <c r="AD294" i="6"/>
  <c r="AC294" i="6"/>
  <c r="AB294" i="6"/>
  <c r="Z294" i="6"/>
  <c r="AC304" i="6"/>
  <c r="AD304" i="6"/>
  <c r="Z304" i="6"/>
  <c r="X304" i="6"/>
  <c r="AA307" i="6"/>
  <c r="AD307" i="6"/>
  <c r="AB307" i="6"/>
  <c r="X307" i="6"/>
  <c r="V307" i="6"/>
  <c r="AD309" i="6"/>
  <c r="AA309" i="6"/>
  <c r="Z309" i="6"/>
  <c r="Y309" i="6"/>
  <c r="W309" i="6"/>
  <c r="AC334" i="6"/>
  <c r="Y334" i="6"/>
  <c r="W334" i="6"/>
  <c r="AD351" i="6"/>
  <c r="Y351" i="6"/>
  <c r="X351" i="6"/>
  <c r="W351" i="6"/>
  <c r="AC361" i="6"/>
  <c r="AA361" i="6"/>
  <c r="AC364" i="6"/>
  <c r="Z364" i="6"/>
  <c r="Z328" i="6"/>
  <c r="AA351" i="6"/>
  <c r="W361" i="6"/>
  <c r="Y364" i="6"/>
  <c r="AA369" i="6"/>
  <c r="AA328" i="6"/>
  <c r="AD347" i="6"/>
  <c r="AA347" i="6"/>
  <c r="X347" i="6"/>
  <c r="AB361" i="6"/>
  <c r="AA364" i="6"/>
  <c r="AD346" i="6"/>
  <c r="Y346" i="6"/>
  <c r="W347" i="6"/>
  <c r="AB200" i="6"/>
  <c r="AD219" i="6"/>
  <c r="AB220" i="6"/>
  <c r="AC239" i="6"/>
  <c r="AA239" i="6"/>
  <c r="AD246" i="6"/>
  <c r="Z247" i="6"/>
  <c r="AC259" i="6"/>
  <c r="Z259" i="6"/>
  <c r="X259" i="6"/>
  <c r="V259" i="6"/>
  <c r="W260" i="6"/>
  <c r="X260" i="6"/>
  <c r="AB260" i="6"/>
  <c r="AD339" i="6"/>
  <c r="Y339" i="6"/>
  <c r="X339" i="6"/>
  <c r="W339" i="6"/>
  <c r="AD343" i="6"/>
  <c r="AA343" i="6"/>
  <c r="Y343" i="6"/>
  <c r="W343" i="6"/>
  <c r="V346" i="6"/>
  <c r="Y347" i="6"/>
  <c r="AA352" i="6"/>
  <c r="Z352" i="6"/>
  <c r="Y352" i="6"/>
  <c r="AD363" i="6"/>
  <c r="AA363" i="6"/>
  <c r="Y363" i="6"/>
  <c r="W363" i="6"/>
  <c r="W127" i="6"/>
  <c r="X138" i="6"/>
  <c r="W151" i="6"/>
  <c r="X154" i="6"/>
  <c r="W167" i="6"/>
  <c r="W194" i="6"/>
  <c r="V209" i="6"/>
  <c r="Z213" i="6"/>
  <c r="V238" i="6"/>
  <c r="V239" i="6"/>
  <c r="W240" i="6"/>
  <c r="AA240" i="6"/>
  <c r="AB247" i="6"/>
  <c r="AC251" i="6"/>
  <c r="Z251" i="6"/>
  <c r="W259" i="6"/>
  <c r="Y260" i="6"/>
  <c r="W264" i="6"/>
  <c r="AB264" i="6"/>
  <c r="AA264" i="6"/>
  <c r="Y264" i="6"/>
  <c r="Z273" i="6"/>
  <c r="V273" i="6"/>
  <c r="AC275" i="6"/>
  <c r="Z275" i="6"/>
  <c r="Y275" i="6"/>
  <c r="X275" i="6"/>
  <c r="V275" i="6"/>
  <c r="AB284" i="6"/>
  <c r="AC284" i="6"/>
  <c r="AA284" i="6"/>
  <c r="Y284" i="6"/>
  <c r="AD295" i="6"/>
  <c r="V295" i="6"/>
  <c r="AD305" i="6"/>
  <c r="AA305" i="6"/>
  <c r="Z305" i="6"/>
  <c r="Y305" i="6"/>
  <c r="W305" i="6"/>
  <c r="AB317" i="6"/>
  <c r="AA317" i="6"/>
  <c r="Y317" i="6"/>
  <c r="AA339" i="6"/>
  <c r="X343" i="6"/>
  <c r="W346" i="6"/>
  <c r="X363" i="6"/>
  <c r="AD247" i="6"/>
  <c r="AA250" i="6"/>
  <c r="AD250" i="6"/>
  <c r="W252" i="6"/>
  <c r="Z252" i="6"/>
  <c r="AC312" i="6"/>
  <c r="AD312" i="6"/>
  <c r="Z312" i="6"/>
  <c r="X312" i="6"/>
  <c r="AD331" i="6"/>
  <c r="Y331" i="6"/>
  <c r="AC346" i="6"/>
  <c r="AD362" i="6"/>
  <c r="AC362" i="6"/>
  <c r="W362" i="6"/>
  <c r="AA371" i="6"/>
  <c r="AD261" i="6"/>
  <c r="AD262" i="6"/>
  <c r="Z263" i="6"/>
  <c r="AA267" i="6"/>
  <c r="AB276" i="6"/>
  <c r="AB279" i="6"/>
  <c r="Y288" i="6"/>
  <c r="AD291" i="6"/>
  <c r="Z292" i="6"/>
  <c r="Z296" i="6"/>
  <c r="Z297" i="6"/>
  <c r="AB263" i="6"/>
  <c r="AD267" i="6"/>
  <c r="AA288" i="6"/>
  <c r="AC289" i="6"/>
  <c r="AB297" i="6"/>
  <c r="AB301" i="6"/>
  <c r="X335" i="6"/>
  <c r="Z336" i="6"/>
  <c r="X359" i="6"/>
  <c r="X367" i="6"/>
  <c r="Z368" i="6"/>
  <c r="W371" i="6"/>
  <c r="AD263" i="6"/>
  <c r="AC288" i="6"/>
  <c r="Y335" i="6"/>
  <c r="Y359" i="6"/>
  <c r="Y367" i="6"/>
  <c r="X371" i="6"/>
  <c r="V262" i="6"/>
  <c r="V263" i="6"/>
  <c r="X276" i="6"/>
  <c r="AA335" i="6"/>
  <c r="AA359" i="6"/>
  <c r="AA367" i="6"/>
  <c r="Y371" i="6"/>
  <c r="AD228" i="7"/>
  <c r="Y228" i="7"/>
  <c r="X228" i="7"/>
  <c r="W228" i="7"/>
  <c r="AA228" i="7"/>
  <c r="AD320" i="7"/>
  <c r="AB320" i="7"/>
  <c r="Z320" i="7"/>
  <c r="Y320" i="7"/>
  <c r="W320" i="7"/>
  <c r="AA326" i="7"/>
  <c r="X326" i="7"/>
  <c r="V326" i="7"/>
  <c r="AC326" i="7"/>
  <c r="AD359" i="7"/>
  <c r="Z359" i="7"/>
  <c r="Y359" i="7"/>
  <c r="X359" i="7"/>
  <c r="AA359" i="7"/>
  <c r="AB370" i="7"/>
  <c r="X370" i="7"/>
  <c r="W370" i="7"/>
  <c r="V370" i="7"/>
  <c r="AA370" i="7"/>
  <c r="AC110" i="7"/>
  <c r="X110" i="7"/>
  <c r="W110" i="7"/>
  <c r="V110" i="7"/>
  <c r="Z110" i="7"/>
  <c r="AC114" i="7"/>
  <c r="Z114" i="7"/>
  <c r="Y114" i="7"/>
  <c r="X114" i="7"/>
  <c r="AB114" i="7"/>
  <c r="X179" i="7"/>
  <c r="AD179" i="7"/>
  <c r="AC179" i="7"/>
  <c r="AC233" i="7"/>
  <c r="AB233" i="7"/>
  <c r="AC357" i="7"/>
  <c r="W357" i="7"/>
  <c r="V357" i="7"/>
  <c r="V12" i="7"/>
  <c r="AA14" i="7"/>
  <c r="V28" i="7"/>
  <c r="AA30" i="7"/>
  <c r="V44" i="7"/>
  <c r="AD46" i="7"/>
  <c r="AB47" i="7"/>
  <c r="V50" i="7"/>
  <c r="AC82" i="7"/>
  <c r="Y82" i="7"/>
  <c r="X82" i="7"/>
  <c r="W82" i="7"/>
  <c r="AA82" i="7"/>
  <c r="Y110" i="7"/>
  <c r="V114" i="7"/>
  <c r="AC142" i="7"/>
  <c r="Z142" i="7"/>
  <c r="Y142" i="7"/>
  <c r="X142" i="7"/>
  <c r="AB142" i="7"/>
  <c r="W145" i="7"/>
  <c r="V145" i="7"/>
  <c r="AC154" i="7"/>
  <c r="AA154" i="7"/>
  <c r="Z154" i="7"/>
  <c r="Y154" i="7"/>
  <c r="AD154" i="7"/>
  <c r="AB154" i="7"/>
  <c r="X154" i="7"/>
  <c r="Y179" i="7"/>
  <c r="AD196" i="7"/>
  <c r="AA196" i="7"/>
  <c r="W196" i="7"/>
  <c r="Z196" i="7"/>
  <c r="Y196" i="7"/>
  <c r="Z228" i="7"/>
  <c r="V230" i="7"/>
  <c r="AA233" i="7"/>
  <c r="AB243" i="7"/>
  <c r="Y243" i="7"/>
  <c r="X243" i="7"/>
  <c r="W243" i="7"/>
  <c r="V243" i="7"/>
  <c r="Y370" i="7"/>
  <c r="AD12" i="7"/>
  <c r="AD28" i="7"/>
  <c r="AD30" i="7"/>
  <c r="AD44" i="7"/>
  <c r="W50" i="7"/>
  <c r="AA81" i="7"/>
  <c r="AC81" i="7"/>
  <c r="AB81" i="7"/>
  <c r="Z81" i="7"/>
  <c r="V81" i="7"/>
  <c r="AA110" i="7"/>
  <c r="W114" i="7"/>
  <c r="AC126" i="7"/>
  <c r="Z126" i="7"/>
  <c r="Y126" i="7"/>
  <c r="X126" i="7"/>
  <c r="AB126" i="7"/>
  <c r="AB132" i="7"/>
  <c r="AA132" i="7"/>
  <c r="V132" i="7"/>
  <c r="AC134" i="7"/>
  <c r="Z134" i="7"/>
  <c r="Y134" i="7"/>
  <c r="X134" i="7"/>
  <c r="AB134" i="7"/>
  <c r="V171" i="7"/>
  <c r="AD171" i="7"/>
  <c r="X171" i="7"/>
  <c r="AC245" i="7"/>
  <c r="AB245" i="7"/>
  <c r="Z245" i="7"/>
  <c r="AC302" i="7"/>
  <c r="AD302" i="7"/>
  <c r="AA302" i="7"/>
  <c r="AD370" i="7"/>
  <c r="V4" i="7"/>
  <c r="V8" i="7"/>
  <c r="V24" i="7"/>
  <c r="V40" i="7"/>
  <c r="X50" i="7"/>
  <c r="V52" i="7"/>
  <c r="AC62" i="7"/>
  <c r="Y62" i="7"/>
  <c r="X62" i="7"/>
  <c r="AA77" i="7"/>
  <c r="V77" i="7"/>
  <c r="W81" i="7"/>
  <c r="AC86" i="7"/>
  <c r="Y86" i="7"/>
  <c r="X86" i="7"/>
  <c r="W86" i="7"/>
  <c r="AA86" i="7"/>
  <c r="AC98" i="7"/>
  <c r="X98" i="7"/>
  <c r="W98" i="7"/>
  <c r="V98" i="7"/>
  <c r="Z98" i="7"/>
  <c r="AB110" i="7"/>
  <c r="AA114" i="7"/>
  <c r="AC118" i="7"/>
  <c r="X118" i="7"/>
  <c r="W118" i="7"/>
  <c r="V118" i="7"/>
  <c r="Z118" i="7"/>
  <c r="V126" i="7"/>
  <c r="AC132" i="7"/>
  <c r="V134" i="7"/>
  <c r="W147" i="7"/>
  <c r="AA147" i="7"/>
  <c r="Z147" i="7"/>
  <c r="Y147" i="7"/>
  <c r="AC150" i="7"/>
  <c r="V150" i="7"/>
  <c r="Z150" i="7"/>
  <c r="Y150" i="7"/>
  <c r="X150" i="7"/>
  <c r="AB150" i="7"/>
  <c r="AC158" i="7"/>
  <c r="X158" i="7"/>
  <c r="W158" i="7"/>
  <c r="V158" i="7"/>
  <c r="AD158" i="7"/>
  <c r="Y158" i="7"/>
  <c r="AD200" i="7"/>
  <c r="AA200" i="7"/>
  <c r="Z200" i="7"/>
  <c r="Y200" i="7"/>
  <c r="AB207" i="7"/>
  <c r="AD207" i="7"/>
  <c r="Y207" i="7"/>
  <c r="X207" i="7"/>
  <c r="W207" i="7"/>
  <c r="V207" i="7"/>
  <c r="AC212" i="7"/>
  <c r="Y212" i="7"/>
  <c r="X212" i="7"/>
  <c r="W212" i="7"/>
  <c r="AA212" i="7"/>
  <c r="V212" i="7"/>
  <c r="X321" i="7"/>
  <c r="AD321" i="7"/>
  <c r="AB321" i="7"/>
  <c r="AA321" i="7"/>
  <c r="V321" i="7"/>
  <c r="Y321" i="7"/>
  <c r="AA4" i="7"/>
  <c r="X37" i="7"/>
  <c r="Y50" i="7"/>
  <c r="AD52" i="7"/>
  <c r="V62" i="7"/>
  <c r="X81" i="7"/>
  <c r="V86" i="7"/>
  <c r="AD110" i="7"/>
  <c r="AD114" i="7"/>
  <c r="Y118" i="7"/>
  <c r="W126" i="7"/>
  <c r="W131" i="7"/>
  <c r="AB131" i="7"/>
  <c r="AA131" i="7"/>
  <c r="Z131" i="7"/>
  <c r="W134" i="7"/>
  <c r="AB147" i="7"/>
  <c r="W150" i="7"/>
  <c r="Z158" i="7"/>
  <c r="AD198" i="7"/>
  <c r="AC198" i="7"/>
  <c r="W198" i="7"/>
  <c r="W200" i="7"/>
  <c r="W289" i="7"/>
  <c r="X289" i="7"/>
  <c r="AD300" i="7"/>
  <c r="AB300" i="7"/>
  <c r="Z300" i="7"/>
  <c r="Y300" i="7"/>
  <c r="W300" i="7"/>
  <c r="X317" i="7"/>
  <c r="AD317" i="7"/>
  <c r="V317" i="7"/>
  <c r="AB317" i="7"/>
  <c r="AA317" i="7"/>
  <c r="Y317" i="7"/>
  <c r="AA3" i="7"/>
  <c r="AB4" i="7"/>
  <c r="AA6" i="7"/>
  <c r="AA7" i="7"/>
  <c r="W14" i="7"/>
  <c r="Y18" i="7"/>
  <c r="Y19" i="7"/>
  <c r="V20" i="7"/>
  <c r="AA22" i="7"/>
  <c r="AA23" i="7"/>
  <c r="W30" i="7"/>
  <c r="Y34" i="7"/>
  <c r="Y35" i="7"/>
  <c r="V36" i="7"/>
  <c r="AA38" i="7"/>
  <c r="AA39" i="7"/>
  <c r="W46" i="7"/>
  <c r="X47" i="7"/>
  <c r="X49" i="7"/>
  <c r="Z50" i="7"/>
  <c r="AA51" i="7"/>
  <c r="AC54" i="7"/>
  <c r="AD54" i="7"/>
  <c r="W62" i="7"/>
  <c r="Y81" i="7"/>
  <c r="AD82" i="7"/>
  <c r="Z86" i="7"/>
  <c r="Y88" i="7"/>
  <c r="Z88" i="7"/>
  <c r="X88" i="7"/>
  <c r="AA98" i="7"/>
  <c r="AA118" i="7"/>
  <c r="AA126" i="7"/>
  <c r="AC130" i="7"/>
  <c r="AB130" i="7"/>
  <c r="AA130" i="7"/>
  <c r="Z130" i="7"/>
  <c r="V130" i="7"/>
  <c r="Y131" i="7"/>
  <c r="AA134" i="7"/>
  <c r="W139" i="7"/>
  <c r="AB139" i="7"/>
  <c r="AA139" i="7"/>
  <c r="Z139" i="7"/>
  <c r="AD142" i="7"/>
  <c r="AA150" i="7"/>
  <c r="AA158" i="7"/>
  <c r="AD178" i="7"/>
  <c r="V178" i="7"/>
  <c r="AB198" i="7"/>
  <c r="X200" i="7"/>
  <c r="AD212" i="7"/>
  <c r="Z217" i="7"/>
  <c r="AA217" i="7"/>
  <c r="Y289" i="7"/>
  <c r="AB378" i="7"/>
  <c r="AD378" i="7"/>
  <c r="AA378" i="7"/>
  <c r="V378" i="7"/>
  <c r="Y378" i="7"/>
  <c r="X378" i="7"/>
  <c r="W378" i="7"/>
  <c r="AB3" i="7"/>
  <c r="AD4" i="7"/>
  <c r="AB7" i="7"/>
  <c r="X14" i="7"/>
  <c r="Z18" i="7"/>
  <c r="Z19" i="7"/>
  <c r="AD20" i="7"/>
  <c r="AB23" i="7"/>
  <c r="X30" i="7"/>
  <c r="Z34" i="7"/>
  <c r="Z35" i="7"/>
  <c r="AD36" i="7"/>
  <c r="AB39" i="7"/>
  <c r="X46" i="7"/>
  <c r="Y47" i="7"/>
  <c r="AD50" i="7"/>
  <c r="AB51" i="7"/>
  <c r="W55" i="7"/>
  <c r="AB55" i="7"/>
  <c r="Z62" i="7"/>
  <c r="AA69" i="7"/>
  <c r="Z69" i="7"/>
  <c r="Y69" i="7"/>
  <c r="X69" i="7"/>
  <c r="AC69" i="7"/>
  <c r="AC78" i="7"/>
  <c r="X78" i="7"/>
  <c r="W78" i="7"/>
  <c r="V78" i="7"/>
  <c r="Z78" i="7"/>
  <c r="Y80" i="7"/>
  <c r="W80" i="7"/>
  <c r="AB86" i="7"/>
  <c r="W91" i="7"/>
  <c r="Z91" i="7"/>
  <c r="Y91" i="7"/>
  <c r="X91" i="7"/>
  <c r="AB91" i="7"/>
  <c r="AB98" i="7"/>
  <c r="AB118" i="7"/>
  <c r="W123" i="7"/>
  <c r="AB123" i="7"/>
  <c r="AA123" i="7"/>
  <c r="Z123" i="7"/>
  <c r="AD126" i="7"/>
  <c r="AC133" i="7"/>
  <c r="X133" i="7"/>
  <c r="W133" i="7"/>
  <c r="AD134" i="7"/>
  <c r="AD150" i="7"/>
  <c r="AD153" i="7"/>
  <c r="AC153" i="7"/>
  <c r="X153" i="7"/>
  <c r="W153" i="7"/>
  <c r="V153" i="7"/>
  <c r="AB158" i="7"/>
  <c r="AD289" i="7"/>
  <c r="AB350" i="7"/>
  <c r="AA350" i="7"/>
  <c r="Y350" i="7"/>
  <c r="X350" i="7"/>
  <c r="AD350" i="7"/>
  <c r="W350" i="7"/>
  <c r="V350" i="7"/>
  <c r="W10" i="7"/>
  <c r="Y14" i="7"/>
  <c r="Y15" i="7"/>
  <c r="V16" i="7"/>
  <c r="AA18" i="7"/>
  <c r="AA19" i="7"/>
  <c r="W26" i="7"/>
  <c r="Y30" i="7"/>
  <c r="V32" i="7"/>
  <c r="AA34" i="7"/>
  <c r="AA35" i="7"/>
  <c r="Y46" i="7"/>
  <c r="Z47" i="7"/>
  <c r="X55" i="7"/>
  <c r="V56" i="7"/>
  <c r="AD62" i="7"/>
  <c r="W69" i="7"/>
  <c r="Y78" i="7"/>
  <c r="V80" i="7"/>
  <c r="AD86" i="7"/>
  <c r="W95" i="7"/>
  <c r="AB95" i="7"/>
  <c r="AA95" i="7"/>
  <c r="Z95" i="7"/>
  <c r="AD98" i="7"/>
  <c r="AD118" i="7"/>
  <c r="Y123" i="7"/>
  <c r="V133" i="7"/>
  <c r="X149" i="7"/>
  <c r="W149" i="7"/>
  <c r="V149" i="7"/>
  <c r="AD206" i="7"/>
  <c r="V206" i="7"/>
  <c r="AB211" i="7"/>
  <c r="Y211" i="7"/>
  <c r="X211" i="7"/>
  <c r="W211" i="7"/>
  <c r="AD211" i="7"/>
  <c r="AC246" i="7"/>
  <c r="AB246" i="7"/>
  <c r="W246" i="7"/>
  <c r="AD246" i="7"/>
  <c r="AD361" i="7"/>
  <c r="V361" i="7"/>
  <c r="AC361" i="7"/>
  <c r="AB361" i="7"/>
  <c r="W361" i="7"/>
  <c r="W76" i="7"/>
  <c r="AD106" i="7"/>
  <c r="Z119" i="7"/>
  <c r="W122" i="7"/>
  <c r="Z127" i="7"/>
  <c r="Z135" i="7"/>
  <c r="W138" i="7"/>
  <c r="Z143" i="7"/>
  <c r="AD146" i="7"/>
  <c r="W159" i="7"/>
  <c r="AB159" i="7"/>
  <c r="AC162" i="7"/>
  <c r="Y162" i="7"/>
  <c r="X162" i="7"/>
  <c r="W162" i="7"/>
  <c r="AC185" i="7"/>
  <c r="AB185" i="7"/>
  <c r="AA185" i="7"/>
  <c r="AA201" i="7"/>
  <c r="Z201" i="7"/>
  <c r="AC208" i="7"/>
  <c r="Z208" i="7"/>
  <c r="Y208" i="7"/>
  <c r="X208" i="7"/>
  <c r="AD208" i="7"/>
  <c r="AB215" i="7"/>
  <c r="X215" i="7"/>
  <c r="W215" i="7"/>
  <c r="V215" i="7"/>
  <c r="AD215" i="7"/>
  <c r="AD226" i="7"/>
  <c r="AC226" i="7"/>
  <c r="AB226" i="7"/>
  <c r="AD234" i="7"/>
  <c r="AC234" i="7"/>
  <c r="AB234" i="7"/>
  <c r="AD248" i="7"/>
  <c r="Y248" i="7"/>
  <c r="X248" i="7"/>
  <c r="W248" i="7"/>
  <c r="AA248" i="7"/>
  <c r="AD265" i="7"/>
  <c r="AC265" i="7"/>
  <c r="AB265" i="7"/>
  <c r="AC278" i="7"/>
  <c r="AB278" i="7"/>
  <c r="X278" i="7"/>
  <c r="V278" i="7"/>
  <c r="AD351" i="7"/>
  <c r="AA351" i="7"/>
  <c r="Z351" i="7"/>
  <c r="Y351" i="7"/>
  <c r="X351" i="7"/>
  <c r="AC376" i="7"/>
  <c r="AA376" i="7"/>
  <c r="Z376" i="7"/>
  <c r="AB390" i="7"/>
  <c r="X390" i="7"/>
  <c r="W390" i="7"/>
  <c r="V390" i="7"/>
  <c r="AA390" i="7"/>
  <c r="AD390" i="7"/>
  <c r="Y66" i="7"/>
  <c r="AB70" i="7"/>
  <c r="Z71" i="7"/>
  <c r="AD74" i="7"/>
  <c r="AB76" i="7"/>
  <c r="AB79" i="7"/>
  <c r="AA90" i="7"/>
  <c r="AB103" i="7"/>
  <c r="AC104" i="7"/>
  <c r="AC105" i="7"/>
  <c r="Y106" i="7"/>
  <c r="AB111" i="7"/>
  <c r="AA122" i="7"/>
  <c r="AA138" i="7"/>
  <c r="Y146" i="7"/>
  <c r="AB162" i="7"/>
  <c r="AD184" i="7"/>
  <c r="Y184" i="7"/>
  <c r="X184" i="7"/>
  <c r="W184" i="7"/>
  <c r="AA184" i="7"/>
  <c r="AB195" i="7"/>
  <c r="AD195" i="7"/>
  <c r="V195" i="7"/>
  <c r="AB199" i="7"/>
  <c r="AD199" i="7"/>
  <c r="Y199" i="7"/>
  <c r="X199" i="7"/>
  <c r="AC216" i="7"/>
  <c r="X216" i="7"/>
  <c r="W216" i="7"/>
  <c r="V216" i="7"/>
  <c r="Z216" i="7"/>
  <c r="AB219" i="7"/>
  <c r="X219" i="7"/>
  <c r="W219" i="7"/>
  <c r="V219" i="7"/>
  <c r="AD219" i="7"/>
  <c r="AB227" i="7"/>
  <c r="Y227" i="7"/>
  <c r="X227" i="7"/>
  <c r="W227" i="7"/>
  <c r="AD236" i="7"/>
  <c r="Y236" i="7"/>
  <c r="X236" i="7"/>
  <c r="W236" i="7"/>
  <c r="AA236" i="7"/>
  <c r="AD244" i="7"/>
  <c r="Z244" i="7"/>
  <c r="Y244" i="7"/>
  <c r="X244" i="7"/>
  <c r="AB247" i="7"/>
  <c r="X247" i="7"/>
  <c r="W247" i="7"/>
  <c r="V247" i="7"/>
  <c r="AD247" i="7"/>
  <c r="W260" i="7"/>
  <c r="AA260" i="7"/>
  <c r="Z260" i="7"/>
  <c r="Y260" i="7"/>
  <c r="X260" i="7"/>
  <c r="AC260" i="7"/>
  <c r="X301" i="7"/>
  <c r="AB301" i="7"/>
  <c r="AA301" i="7"/>
  <c r="Y301" i="7"/>
  <c r="AC323" i="7"/>
  <c r="Z323" i="7"/>
  <c r="X323" i="7"/>
  <c r="AD328" i="7"/>
  <c r="AB328" i="7"/>
  <c r="Z328" i="7"/>
  <c r="Y328" i="7"/>
  <c r="W328" i="7"/>
  <c r="AD383" i="7"/>
  <c r="AA383" i="7"/>
  <c r="Z383" i="7"/>
  <c r="Y383" i="7"/>
  <c r="Y390" i="7"/>
  <c r="V58" i="7"/>
  <c r="Z66" i="7"/>
  <c r="AD70" i="7"/>
  <c r="AA71" i="7"/>
  <c r="V74" i="7"/>
  <c r="AC79" i="7"/>
  <c r="AB90" i="7"/>
  <c r="AD94" i="7"/>
  <c r="AD102" i="7"/>
  <c r="Z106" i="7"/>
  <c r="Y107" i="7"/>
  <c r="Y115" i="7"/>
  <c r="AB122" i="7"/>
  <c r="AB138" i="7"/>
  <c r="Z146" i="7"/>
  <c r="W151" i="7"/>
  <c r="AB151" i="7"/>
  <c r="V152" i="7"/>
  <c r="AD162" i="7"/>
  <c r="Y169" i="7"/>
  <c r="X169" i="7"/>
  <c r="W169" i="7"/>
  <c r="AA169" i="7"/>
  <c r="Z184" i="7"/>
  <c r="AB186" i="7"/>
  <c r="W186" i="7"/>
  <c r="V186" i="7"/>
  <c r="AD186" i="7"/>
  <c r="W195" i="7"/>
  <c r="V199" i="7"/>
  <c r="V202" i="7"/>
  <c r="Y216" i="7"/>
  <c r="Y219" i="7"/>
  <c r="V227" i="7"/>
  <c r="AD232" i="7"/>
  <c r="AA232" i="7"/>
  <c r="Z232" i="7"/>
  <c r="Y232" i="7"/>
  <c r="Z236" i="7"/>
  <c r="W244" i="7"/>
  <c r="Y247" i="7"/>
  <c r="X257" i="7"/>
  <c r="AC257" i="7"/>
  <c r="Y257" i="7"/>
  <c r="W257" i="7"/>
  <c r="V257" i="7"/>
  <c r="AA257" i="7"/>
  <c r="AB260" i="7"/>
  <c r="V301" i="7"/>
  <c r="V310" i="7"/>
  <c r="AA310" i="7"/>
  <c r="X310" i="7"/>
  <c r="W323" i="7"/>
  <c r="X383" i="7"/>
  <c r="AD90" i="7"/>
  <c r="AA106" i="7"/>
  <c r="AD122" i="7"/>
  <c r="AD138" i="7"/>
  <c r="AA146" i="7"/>
  <c r="AB183" i="7"/>
  <c r="Y183" i="7"/>
  <c r="X183" i="7"/>
  <c r="W183" i="7"/>
  <c r="X195" i="7"/>
  <c r="W199" i="7"/>
  <c r="AB229" i="7"/>
  <c r="AA229" i="7"/>
  <c r="AB235" i="7"/>
  <c r="Y235" i="7"/>
  <c r="X235" i="7"/>
  <c r="W235" i="7"/>
  <c r="AB259" i="7"/>
  <c r="Y259" i="7"/>
  <c r="X259" i="7"/>
  <c r="W259" i="7"/>
  <c r="AC283" i="7"/>
  <c r="Y283" i="7"/>
  <c r="X283" i="7"/>
  <c r="W283" i="7"/>
  <c r="AA283" i="7"/>
  <c r="AD283" i="7"/>
  <c r="Z283" i="7"/>
  <c r="X296" i="7"/>
  <c r="Y296" i="7"/>
  <c r="W296" i="7"/>
  <c r="V296" i="7"/>
  <c r="AA296" i="7"/>
  <c r="Z296" i="7"/>
  <c r="AD301" i="7"/>
  <c r="AC340" i="7"/>
  <c r="AB340" i="7"/>
  <c r="AA340" i="7"/>
  <c r="AB222" i="7"/>
  <c r="X223" i="7"/>
  <c r="X239" i="7"/>
  <c r="AD290" i="7"/>
  <c r="X329" i="7"/>
  <c r="AB329" i="7"/>
  <c r="AA329" i="7"/>
  <c r="Y329" i="7"/>
  <c r="AB338" i="7"/>
  <c r="Y338" i="7"/>
  <c r="X338" i="7"/>
  <c r="W338" i="7"/>
  <c r="AD338" i="7"/>
  <c r="AD347" i="7"/>
  <c r="AA347" i="7"/>
  <c r="Z347" i="7"/>
  <c r="AD363" i="7"/>
  <c r="AA363" i="7"/>
  <c r="Z363" i="7"/>
  <c r="Y363" i="7"/>
  <c r="AC167" i="7"/>
  <c r="Z180" i="7"/>
  <c r="Y191" i="7"/>
  <c r="Z192" i="7"/>
  <c r="Y203" i="7"/>
  <c r="Y204" i="7"/>
  <c r="Y231" i="7"/>
  <c r="Y251" i="7"/>
  <c r="Z252" i="7"/>
  <c r="AC276" i="7"/>
  <c r="AA276" i="7"/>
  <c r="Z276" i="7"/>
  <c r="Y276" i="7"/>
  <c r="X292" i="7"/>
  <c r="AC292" i="7"/>
  <c r="AB292" i="7"/>
  <c r="AA292" i="7"/>
  <c r="X325" i="7"/>
  <c r="AB325" i="7"/>
  <c r="AA325" i="7"/>
  <c r="Y325" i="7"/>
  <c r="AB342" i="7"/>
  <c r="X342" i="7"/>
  <c r="W342" i="7"/>
  <c r="V342" i="7"/>
  <c r="AA342" i="7"/>
  <c r="AD349" i="7"/>
  <c r="AC349" i="7"/>
  <c r="AB349" i="7"/>
  <c r="AD375" i="7"/>
  <c r="AA375" i="7"/>
  <c r="Z375" i="7"/>
  <c r="Y375" i="7"/>
  <c r="AA180" i="7"/>
  <c r="AD191" i="7"/>
  <c r="AA192" i="7"/>
  <c r="AD203" i="7"/>
  <c r="Z204" i="7"/>
  <c r="AD231" i="7"/>
  <c r="Y274" i="7"/>
  <c r="X274" i="7"/>
  <c r="AC279" i="7"/>
  <c r="Y279" i="7"/>
  <c r="X279" i="7"/>
  <c r="W279" i="7"/>
  <c r="AA279" i="7"/>
  <c r="AA282" i="7"/>
  <c r="AB282" i="7"/>
  <c r="X282" i="7"/>
  <c r="W282" i="7"/>
  <c r="AC322" i="7"/>
  <c r="AA322" i="7"/>
  <c r="X322" i="7"/>
  <c r="AC334" i="7"/>
  <c r="AA334" i="7"/>
  <c r="AD339" i="7"/>
  <c r="Z339" i="7"/>
  <c r="Y339" i="7"/>
  <c r="X339" i="7"/>
  <c r="AB358" i="7"/>
  <c r="Y358" i="7"/>
  <c r="X358" i="7"/>
  <c r="W358" i="7"/>
  <c r="AD358" i="7"/>
  <c r="AB366" i="7"/>
  <c r="X366" i="7"/>
  <c r="W366" i="7"/>
  <c r="V366" i="7"/>
  <c r="AA366" i="7"/>
  <c r="X375" i="7"/>
  <c r="Z155" i="7"/>
  <c r="Y163" i="7"/>
  <c r="V167" i="7"/>
  <c r="Y174" i="7"/>
  <c r="X176" i="7"/>
  <c r="W188" i="7"/>
  <c r="AA204" i="7"/>
  <c r="V214" i="7"/>
  <c r="X220" i="7"/>
  <c r="V223" i="7"/>
  <c r="V239" i="7"/>
  <c r="W240" i="7"/>
  <c r="AB255" i="7"/>
  <c r="Z255" i="7"/>
  <c r="Z262" i="7"/>
  <c r="Y262" i="7"/>
  <c r="V274" i="7"/>
  <c r="AB276" i="7"/>
  <c r="V279" i="7"/>
  <c r="V282" i="7"/>
  <c r="AA290" i="7"/>
  <c r="V322" i="7"/>
  <c r="AD324" i="7"/>
  <c r="AB324" i="7"/>
  <c r="Z324" i="7"/>
  <c r="AD325" i="7"/>
  <c r="AC327" i="7"/>
  <c r="Z327" i="7"/>
  <c r="X327" i="7"/>
  <c r="AD330" i="7"/>
  <c r="V330" i="7"/>
  <c r="V334" i="7"/>
  <c r="AA339" i="7"/>
  <c r="AC341" i="7"/>
  <c r="AB341" i="7"/>
  <c r="W341" i="7"/>
  <c r="AD342" i="7"/>
  <c r="V345" i="7"/>
  <c r="W349" i="7"/>
  <c r="AD355" i="7"/>
  <c r="X355" i="7"/>
  <c r="V358" i="7"/>
  <c r="Y366" i="7"/>
  <c r="AB374" i="7"/>
  <c r="AA374" i="7"/>
  <c r="Y374" i="7"/>
  <c r="X374" i="7"/>
  <c r="Y269" i="7"/>
  <c r="X271" i="7"/>
  <c r="Z280" i="7"/>
  <c r="Z284" i="7"/>
  <c r="X286" i="7"/>
  <c r="Y287" i="7"/>
  <c r="W294" i="7"/>
  <c r="Z304" i="7"/>
  <c r="AA305" i="7"/>
  <c r="Z308" i="7"/>
  <c r="Z367" i="7"/>
  <c r="AB368" i="7"/>
  <c r="X386" i="7"/>
  <c r="Z391" i="7"/>
  <c r="AC269" i="7"/>
  <c r="AD271" i="7"/>
  <c r="Z291" i="7"/>
  <c r="AA294" i="7"/>
  <c r="AB333" i="7"/>
  <c r="Z335" i="7"/>
  <c r="Y346" i="7"/>
  <c r="AD354" i="7"/>
  <c r="Y362" i="7"/>
  <c r="AA379" i="7"/>
  <c r="AC381" i="7"/>
  <c r="Y382" i="7"/>
  <c r="AC294" i="7"/>
  <c r="V332" i="7"/>
  <c r="AD333" i="7"/>
  <c r="AA335" i="7"/>
  <c r="AA346" i="7"/>
  <c r="AA362" i="7"/>
  <c r="AA382" i="7"/>
  <c r="V269" i="7"/>
  <c r="V271" i="7"/>
  <c r="X280" i="7"/>
  <c r="V286" i="7"/>
  <c r="W287" i="7"/>
  <c r="W304" i="7"/>
  <c r="V305" i="7"/>
  <c r="W308" i="7"/>
  <c r="W312" i="7"/>
  <c r="Z319" i="7"/>
  <c r="AD346" i="7"/>
  <c r="AD362" i="7"/>
  <c r="X367" i="7"/>
  <c r="X371" i="7"/>
  <c r="AD382" i="7"/>
  <c r="V386" i="7"/>
  <c r="AA388" i="7"/>
  <c r="X391" i="7"/>
  <c r="X44" i="5"/>
  <c r="AC54" i="5"/>
  <c r="AD84" i="5"/>
  <c r="AA84" i="5"/>
  <c r="Z84" i="5"/>
  <c r="Y84" i="5"/>
  <c r="AB143" i="5"/>
  <c r="AD143" i="5"/>
  <c r="AA143" i="5"/>
  <c r="V143" i="5"/>
  <c r="AB5" i="5"/>
  <c r="Z7" i="5"/>
  <c r="Y14" i="5"/>
  <c r="AC21" i="5"/>
  <c r="AA23" i="5"/>
  <c r="AC24" i="5"/>
  <c r="AA28" i="5"/>
  <c r="AB30" i="5"/>
  <c r="AA35" i="5"/>
  <c r="AB49" i="5"/>
  <c r="AA51" i="5"/>
  <c r="AD76" i="5"/>
  <c r="AA76" i="5"/>
  <c r="Z76" i="5"/>
  <c r="Y76" i="5"/>
  <c r="AB107" i="5"/>
  <c r="AD107" i="5"/>
  <c r="Y107" i="5"/>
  <c r="X107" i="5"/>
  <c r="AD120" i="5"/>
  <c r="AA120" i="5"/>
  <c r="Z120" i="5"/>
  <c r="Y120" i="5"/>
  <c r="AB126" i="5"/>
  <c r="W126" i="5"/>
  <c r="V126" i="5"/>
  <c r="AD126" i="5"/>
  <c r="AD128" i="5"/>
  <c r="Z128" i="5"/>
  <c r="Y128" i="5"/>
  <c r="X128" i="5"/>
  <c r="AB135" i="5"/>
  <c r="AD135" i="5"/>
  <c r="V135" i="5"/>
  <c r="AB139" i="5"/>
  <c r="X139" i="5"/>
  <c r="W139" i="5"/>
  <c r="V139" i="5"/>
  <c r="AA139" i="5"/>
  <c r="AB151" i="5"/>
  <c r="AD151" i="5"/>
  <c r="Y151" i="5"/>
  <c r="X151" i="5"/>
  <c r="AB163" i="5"/>
  <c r="Y163" i="5"/>
  <c r="X163" i="5"/>
  <c r="W163" i="5"/>
  <c r="AD163" i="5"/>
  <c r="AD172" i="5"/>
  <c r="X172" i="5"/>
  <c r="X208" i="5"/>
  <c r="AC208" i="5"/>
  <c r="AA208" i="5"/>
  <c r="Z208" i="5"/>
  <c r="AD208" i="5"/>
  <c r="AB220" i="5"/>
  <c r="Z220" i="5"/>
  <c r="AC220" i="5"/>
  <c r="AC226" i="5"/>
  <c r="Y226" i="5"/>
  <c r="X226" i="5"/>
  <c r="W226" i="5"/>
  <c r="V226" i="5"/>
  <c r="AB226" i="5"/>
  <c r="AA226" i="5"/>
  <c r="Z226" i="5"/>
  <c r="AD297" i="5"/>
  <c r="AA297" i="5"/>
  <c r="Z297" i="5"/>
  <c r="Y297" i="5"/>
  <c r="W297" i="5"/>
  <c r="AB315" i="5"/>
  <c r="AD315" i="5"/>
  <c r="AC23" i="5"/>
  <c r="AC30" i="5"/>
  <c r="AB71" i="5"/>
  <c r="AD71" i="5"/>
  <c r="Y71" i="5"/>
  <c r="X71" i="5"/>
  <c r="AD80" i="5"/>
  <c r="Z80" i="5"/>
  <c r="Y80" i="5"/>
  <c r="X80" i="5"/>
  <c r="AB87" i="5"/>
  <c r="Y87" i="5"/>
  <c r="X87" i="5"/>
  <c r="W87" i="5"/>
  <c r="W90" i="5"/>
  <c r="AC90" i="5"/>
  <c r="AB90" i="5"/>
  <c r="V90" i="5"/>
  <c r="AB99" i="5"/>
  <c r="AD99" i="5"/>
  <c r="V99" i="5"/>
  <c r="AD148" i="5"/>
  <c r="AA148" i="5"/>
  <c r="Z148" i="5"/>
  <c r="Y148" i="5"/>
  <c r="V158" i="5"/>
  <c r="AD158" i="5"/>
  <c r="AC158" i="5"/>
  <c r="Z165" i="5"/>
  <c r="AC165" i="5"/>
  <c r="AB165" i="5"/>
  <c r="AD255" i="5"/>
  <c r="AC255" i="5"/>
  <c r="W255" i="5"/>
  <c r="AD259" i="5"/>
  <c r="AC259" i="5"/>
  <c r="Y267" i="5"/>
  <c r="AD267" i="5"/>
  <c r="AC267" i="5"/>
  <c r="AB267" i="5"/>
  <c r="AC362" i="5"/>
  <c r="Y362" i="5"/>
  <c r="X362" i="5"/>
  <c r="W362" i="5"/>
  <c r="Z362" i="5"/>
  <c r="AD362" i="5"/>
  <c r="AB362" i="5"/>
  <c r="AA362" i="5"/>
  <c r="V362" i="5"/>
  <c r="AC446" i="5"/>
  <c r="AA446" i="5"/>
  <c r="X446" i="5"/>
  <c r="W446" i="5"/>
  <c r="V446" i="5"/>
  <c r="Y446" i="5"/>
  <c r="AD446" i="5"/>
  <c r="AB446" i="5"/>
  <c r="Z446" i="5"/>
  <c r="W471" i="5"/>
  <c r="AB471" i="5"/>
  <c r="AA471" i="5"/>
  <c r="Z471" i="5"/>
  <c r="AA54" i="5"/>
  <c r="V71" i="5"/>
  <c r="AB75" i="5"/>
  <c r="AD75" i="5"/>
  <c r="Y75" i="5"/>
  <c r="X75" i="5"/>
  <c r="V78" i="5"/>
  <c r="AD78" i="5"/>
  <c r="AA80" i="5"/>
  <c r="V82" i="5"/>
  <c r="AD82" i="5"/>
  <c r="AC82" i="5"/>
  <c r="AB82" i="5"/>
  <c r="V87" i="5"/>
  <c r="AD90" i="5"/>
  <c r="W99" i="5"/>
  <c r="AB103" i="5"/>
  <c r="AD103" i="5"/>
  <c r="V103" i="5"/>
  <c r="AD116" i="5"/>
  <c r="AA116" i="5"/>
  <c r="Z116" i="5"/>
  <c r="AC122" i="5"/>
  <c r="AD122" i="5"/>
  <c r="V130" i="5"/>
  <c r="X148" i="5"/>
  <c r="AB155" i="5"/>
  <c r="Y155" i="5"/>
  <c r="X155" i="5"/>
  <c r="W155" i="5"/>
  <c r="W158" i="5"/>
  <c r="AB171" i="5"/>
  <c r="AD171" i="5"/>
  <c r="V171" i="5"/>
  <c r="AB213" i="5"/>
  <c r="AC213" i="5"/>
  <c r="AC233" i="5"/>
  <c r="AA233" i="5"/>
  <c r="Z233" i="5"/>
  <c r="Y233" i="5"/>
  <c r="AD236" i="5"/>
  <c r="AC236" i="5"/>
  <c r="AA236" i="5"/>
  <c r="Z236" i="5"/>
  <c r="AA259" i="5"/>
  <c r="AA267" i="5"/>
  <c r="AB307" i="5"/>
  <c r="AD307" i="5"/>
  <c r="AC307" i="5"/>
  <c r="Y340" i="5"/>
  <c r="X340" i="5"/>
  <c r="W340" i="5"/>
  <c r="V340" i="5"/>
  <c r="Z340" i="5"/>
  <c r="AC340" i="5"/>
  <c r="AB340" i="5"/>
  <c r="AA340" i="5"/>
  <c r="AA436" i="5"/>
  <c r="Z436" i="5"/>
  <c r="V436" i="5"/>
  <c r="AC436" i="5"/>
  <c r="AD436" i="5"/>
  <c r="AC442" i="5"/>
  <c r="X442" i="5"/>
  <c r="AB442" i="5"/>
  <c r="AA442" i="5"/>
  <c r="Z442" i="5"/>
  <c r="AD442" i="5"/>
  <c r="Y442" i="5"/>
  <c r="W442" i="5"/>
  <c r="AD456" i="5"/>
  <c r="AC456" i="5"/>
  <c r="AB456" i="5"/>
  <c r="AA456" i="5"/>
  <c r="V456" i="5"/>
  <c r="Y471" i="5"/>
  <c r="AB54" i="5"/>
  <c r="AC60" i="5"/>
  <c r="AA60" i="5"/>
  <c r="AB61" i="5"/>
  <c r="AD68" i="5"/>
  <c r="X68" i="5"/>
  <c r="W71" i="5"/>
  <c r="AD87" i="5"/>
  <c r="X99" i="5"/>
  <c r="Z125" i="5"/>
  <c r="AC125" i="5"/>
  <c r="AB125" i="5"/>
  <c r="AA125" i="5"/>
  <c r="AB141" i="5"/>
  <c r="AA141" i="5"/>
  <c r="Z141" i="5"/>
  <c r="AD150" i="5"/>
  <c r="AC150" i="5"/>
  <c r="AB150" i="5"/>
  <c r="AA157" i="5"/>
  <c r="AC157" i="5"/>
  <c r="AD160" i="5"/>
  <c r="AA160" i="5"/>
  <c r="Z160" i="5"/>
  <c r="AC178" i="5"/>
  <c r="Z178" i="5"/>
  <c r="Y178" i="5"/>
  <c r="X178" i="5"/>
  <c r="AB178" i="5"/>
  <c r="AC199" i="5"/>
  <c r="Z199" i="5"/>
  <c r="AD199" i="5"/>
  <c r="AB199" i="5"/>
  <c r="V199" i="5"/>
  <c r="AD213" i="5"/>
  <c r="AD221" i="5"/>
  <c r="AC221" i="5"/>
  <c r="AB221" i="5"/>
  <c r="V221" i="5"/>
  <c r="X233" i="5"/>
  <c r="AB241" i="5"/>
  <c r="W241" i="5"/>
  <c r="AB259" i="5"/>
  <c r="Y290" i="5"/>
  <c r="W290" i="5"/>
  <c r="AC417" i="5"/>
  <c r="AB417" i="5"/>
  <c r="X417" i="5"/>
  <c r="V442" i="5"/>
  <c r="AA548" i="5"/>
  <c r="AC548" i="5"/>
  <c r="AD548" i="5"/>
  <c r="X199" i="5"/>
  <c r="AC207" i="5"/>
  <c r="AB207" i="5"/>
  <c r="Z207" i="5"/>
  <c r="Y207" i="5"/>
  <c r="AA207" i="5"/>
  <c r="X207" i="5"/>
  <c r="V207" i="5"/>
  <c r="X254" i="5"/>
  <c r="AC254" i="5"/>
  <c r="AB254" i="5"/>
  <c r="AA254" i="5"/>
  <c r="Z254" i="5"/>
  <c r="W254" i="5"/>
  <c r="AB256" i="5"/>
  <c r="AC256" i="5"/>
  <c r="AA256" i="5"/>
  <c r="Z256" i="5"/>
  <c r="V256" i="5"/>
  <c r="AB296" i="5"/>
  <c r="AD296" i="5"/>
  <c r="Y296" i="5"/>
  <c r="X296" i="5"/>
  <c r="W296" i="5"/>
  <c r="AC389" i="5"/>
  <c r="AB389" i="5"/>
  <c r="W417" i="5"/>
  <c r="W21" i="5"/>
  <c r="V23" i="5"/>
  <c r="V30" i="5"/>
  <c r="Z40" i="5"/>
  <c r="W5" i="5"/>
  <c r="V7" i="5"/>
  <c r="Y21" i="5"/>
  <c r="W23" i="5"/>
  <c r="AA40" i="5"/>
  <c r="Y68" i="5"/>
  <c r="AB89" i="5"/>
  <c r="AC89" i="5"/>
  <c r="AA89" i="5"/>
  <c r="Z89" i="5"/>
  <c r="AB98" i="5"/>
  <c r="AD98" i="5"/>
  <c r="Y99" i="5"/>
  <c r="AB127" i="5"/>
  <c r="X127" i="5"/>
  <c r="W127" i="5"/>
  <c r="V127" i="5"/>
  <c r="AD127" i="5"/>
  <c r="AC141" i="5"/>
  <c r="AB147" i="5"/>
  <c r="Y147" i="5"/>
  <c r="X147" i="5"/>
  <c r="W147" i="5"/>
  <c r="V150" i="5"/>
  <c r="AD155" i="5"/>
  <c r="AB167" i="5"/>
  <c r="X167" i="5"/>
  <c r="W167" i="5"/>
  <c r="V167" i="5"/>
  <c r="AD167" i="5"/>
  <c r="X171" i="5"/>
  <c r="V178" i="5"/>
  <c r="X196" i="5"/>
  <c r="Z196" i="5"/>
  <c r="V196" i="5"/>
  <c r="Y5" i="5"/>
  <c r="W7" i="5"/>
  <c r="AB10" i="5"/>
  <c r="V14" i="5"/>
  <c r="Z21" i="5"/>
  <c r="AA22" i="5"/>
  <c r="X23" i="5"/>
  <c r="Z24" i="5"/>
  <c r="X28" i="5"/>
  <c r="AB29" i="5"/>
  <c r="X30" i="5"/>
  <c r="Z31" i="5"/>
  <c r="X35" i="5"/>
  <c r="AB36" i="5"/>
  <c r="AB40" i="5"/>
  <c r="Y44" i="5"/>
  <c r="AA46" i="5"/>
  <c r="AA47" i="5"/>
  <c r="V49" i="5"/>
  <c r="X51" i="5"/>
  <c r="AB52" i="5"/>
  <c r="Y60" i="5"/>
  <c r="AB67" i="5"/>
  <c r="AD67" i="5"/>
  <c r="V67" i="5"/>
  <c r="Z68" i="5"/>
  <c r="AB79" i="5"/>
  <c r="X79" i="5"/>
  <c r="W79" i="5"/>
  <c r="V79" i="5"/>
  <c r="AD79" i="5"/>
  <c r="AA81" i="5"/>
  <c r="AC81" i="5"/>
  <c r="AB81" i="5"/>
  <c r="X84" i="5"/>
  <c r="W98" i="5"/>
  <c r="Y103" i="5"/>
  <c r="AD108" i="5"/>
  <c r="AA108" i="5"/>
  <c r="Z108" i="5"/>
  <c r="AB115" i="5"/>
  <c r="AD115" i="5"/>
  <c r="Y115" i="5"/>
  <c r="X115" i="5"/>
  <c r="Y127" i="5"/>
  <c r="Z129" i="5"/>
  <c r="AD132" i="5"/>
  <c r="X132" i="5"/>
  <c r="W143" i="5"/>
  <c r="V147" i="5"/>
  <c r="Z149" i="5"/>
  <c r="AC149" i="5"/>
  <c r="W150" i="5"/>
  <c r="AD152" i="5"/>
  <c r="AA152" i="5"/>
  <c r="Z152" i="5"/>
  <c r="AB157" i="5"/>
  <c r="Y160" i="5"/>
  <c r="AD164" i="5"/>
  <c r="Z164" i="5"/>
  <c r="Y164" i="5"/>
  <c r="X164" i="5"/>
  <c r="Y167" i="5"/>
  <c r="Y171" i="5"/>
  <c r="W178" i="5"/>
  <c r="V187" i="5"/>
  <c r="AD187" i="5"/>
  <c r="Y187" i="5"/>
  <c r="Y199" i="5"/>
  <c r="AC206" i="5"/>
  <c r="X206" i="5"/>
  <c r="V206" i="5"/>
  <c r="AB206" i="5"/>
  <c r="AA206" i="5"/>
  <c r="Z206" i="5"/>
  <c r="AD207" i="5"/>
  <c r="AD229" i="5"/>
  <c r="AC229" i="5"/>
  <c r="AB229" i="5"/>
  <c r="V229" i="5"/>
  <c r="X256" i="5"/>
  <c r="X258" i="5"/>
  <c r="AA258" i="5"/>
  <c r="Z258" i="5"/>
  <c r="Y258" i="5"/>
  <c r="V296" i="5"/>
  <c r="V319" i="5"/>
  <c r="AD344" i="5"/>
  <c r="W389" i="5"/>
  <c r="AC404" i="5"/>
  <c r="AA404" i="5"/>
  <c r="Z404" i="5"/>
  <c r="V404" i="5"/>
  <c r="AD531" i="5"/>
  <c r="AC531" i="5"/>
  <c r="W531" i="5"/>
  <c r="AA652" i="5"/>
  <c r="Z652" i="5"/>
  <c r="Y652" i="5"/>
  <c r="AC652" i="5"/>
  <c r="X652" i="5"/>
  <c r="W652" i="5"/>
  <c r="Y10" i="5"/>
  <c r="AA10" i="5"/>
  <c r="V35" i="5"/>
  <c r="V51" i="5"/>
  <c r="Y116" i="5"/>
  <c r="Z5" i="5"/>
  <c r="AA6" i="5"/>
  <c r="X7" i="5"/>
  <c r="W8" i="5"/>
  <c r="W14" i="5"/>
  <c r="X19" i="5"/>
  <c r="AB20" i="5"/>
  <c r="AA21" i="5"/>
  <c r="AB22" i="5"/>
  <c r="Y23" i="5"/>
  <c r="AA24" i="5"/>
  <c r="Y28" i="5"/>
  <c r="AC29" i="5"/>
  <c r="Y30" i="5"/>
  <c r="AA31" i="5"/>
  <c r="Y35" i="5"/>
  <c r="AC40" i="5"/>
  <c r="Z44" i="5"/>
  <c r="AB46" i="5"/>
  <c r="AC47" i="5"/>
  <c r="Z49" i="5"/>
  <c r="Y51" i="5"/>
  <c r="Z60" i="5"/>
  <c r="AB63" i="5"/>
  <c r="X63" i="5"/>
  <c r="AD64" i="5"/>
  <c r="Y64" i="5"/>
  <c r="W67" i="5"/>
  <c r="AA68" i="5"/>
  <c r="AB70" i="5"/>
  <c r="AD70" i="5"/>
  <c r="AC70" i="5"/>
  <c r="W70" i="5"/>
  <c r="AD72" i="5"/>
  <c r="AA72" i="5"/>
  <c r="Z72" i="5"/>
  <c r="AB91" i="5"/>
  <c r="X91" i="5"/>
  <c r="W91" i="5"/>
  <c r="V91" i="5"/>
  <c r="AD91" i="5"/>
  <c r="AC98" i="5"/>
  <c r="X108" i="5"/>
  <c r="V115" i="5"/>
  <c r="X143" i="5"/>
  <c r="AD147" i="5"/>
  <c r="AA149" i="5"/>
  <c r="AB159" i="5"/>
  <c r="AD159" i="5"/>
  <c r="Y159" i="5"/>
  <c r="X159" i="5"/>
  <c r="AC166" i="5"/>
  <c r="AB166" i="5"/>
  <c r="W166" i="5"/>
  <c r="AA178" i="5"/>
  <c r="Y180" i="5"/>
  <c r="X180" i="5"/>
  <c r="W180" i="5"/>
  <c r="V180" i="5"/>
  <c r="W183" i="5"/>
  <c r="AB183" i="5"/>
  <c r="AA183" i="5"/>
  <c r="Z183" i="5"/>
  <c r="AC186" i="5"/>
  <c r="AB186" i="5"/>
  <c r="AA186" i="5"/>
  <c r="Z186" i="5"/>
  <c r="V186" i="5"/>
  <c r="AA199" i="5"/>
  <c r="Y256" i="5"/>
  <c r="AB308" i="5"/>
  <c r="AD308" i="5"/>
  <c r="Y308" i="5"/>
  <c r="X308" i="5"/>
  <c r="W308" i="5"/>
  <c r="V308" i="5"/>
  <c r="W319" i="5"/>
  <c r="W443" i="5"/>
  <c r="AA443" i="5"/>
  <c r="Y443" i="5"/>
  <c r="X443" i="5"/>
  <c r="AB443" i="5"/>
  <c r="AB450" i="5"/>
  <c r="W450" i="5"/>
  <c r="Y450" i="5"/>
  <c r="X450" i="5"/>
  <c r="V450" i="5"/>
  <c r="Z450" i="5"/>
  <c r="AC450" i="5"/>
  <c r="AA450" i="5"/>
  <c r="AD476" i="5"/>
  <c r="V476" i="5"/>
  <c r="W30" i="5"/>
  <c r="AB45" i="5"/>
  <c r="Z47" i="5"/>
  <c r="W75" i="5"/>
  <c r="X3" i="5"/>
  <c r="AB4" i="5"/>
  <c r="AA5" i="5"/>
  <c r="AB6" i="5"/>
  <c r="Y7" i="5"/>
  <c r="Z8" i="5"/>
  <c r="Y12" i="5"/>
  <c r="AB13" i="5"/>
  <c r="X14" i="5"/>
  <c r="Z15" i="5"/>
  <c r="Y19" i="5"/>
  <c r="AC20" i="5"/>
  <c r="AB21" i="5"/>
  <c r="AC22" i="5"/>
  <c r="Z23" i="5"/>
  <c r="AB24" i="5"/>
  <c r="Z28" i="5"/>
  <c r="AA30" i="5"/>
  <c r="AC31" i="5"/>
  <c r="Z33" i="5"/>
  <c r="Z35" i="5"/>
  <c r="X42" i="5"/>
  <c r="V43" i="5"/>
  <c r="AA44" i="5"/>
  <c r="AC46" i="5"/>
  <c r="AA49" i="5"/>
  <c r="V50" i="5"/>
  <c r="Z51" i="5"/>
  <c r="Z58" i="5"/>
  <c r="X58" i="5"/>
  <c r="AB59" i="5"/>
  <c r="V59" i="5"/>
  <c r="V63" i="5"/>
  <c r="X64" i="5"/>
  <c r="X67" i="5"/>
  <c r="X72" i="5"/>
  <c r="AB83" i="5"/>
  <c r="Y83" i="5"/>
  <c r="X83" i="5"/>
  <c r="W83" i="5"/>
  <c r="AD88" i="5"/>
  <c r="Z88" i="5"/>
  <c r="Y88" i="5"/>
  <c r="X88" i="5"/>
  <c r="Y91" i="5"/>
  <c r="AD100" i="5"/>
  <c r="X100" i="5"/>
  <c r="Y108" i="5"/>
  <c r="W115" i="5"/>
  <c r="Z132" i="5"/>
  <c r="Y143" i="5"/>
  <c r="AB149" i="5"/>
  <c r="Y152" i="5"/>
  <c r="AD156" i="5"/>
  <c r="AA156" i="5"/>
  <c r="Z156" i="5"/>
  <c r="Y156" i="5"/>
  <c r="V159" i="5"/>
  <c r="V166" i="5"/>
  <c r="AD178" i="5"/>
  <c r="Z180" i="5"/>
  <c r="Y183" i="5"/>
  <c r="W186" i="5"/>
  <c r="AC195" i="5"/>
  <c r="Z195" i="5"/>
  <c r="AA195" i="5"/>
  <c r="Y195" i="5"/>
  <c r="X195" i="5"/>
  <c r="AD195" i="5"/>
  <c r="Y206" i="5"/>
  <c r="W237" i="5"/>
  <c r="AC260" i="5"/>
  <c r="AA260" i="5"/>
  <c r="Y260" i="5"/>
  <c r="X260" i="5"/>
  <c r="V260" i="5"/>
  <c r="Y271" i="5"/>
  <c r="W271" i="5"/>
  <c r="AC386" i="5"/>
  <c r="Y386" i="5"/>
  <c r="X386" i="5"/>
  <c r="W386" i="5"/>
  <c r="Z386" i="5"/>
  <c r="AD386" i="5"/>
  <c r="AB386" i="5"/>
  <c r="AA386" i="5"/>
  <c r="V386" i="5"/>
  <c r="W483" i="5"/>
  <c r="Y483" i="5"/>
  <c r="AB483" i="5"/>
  <c r="AA483" i="5"/>
  <c r="Z483" i="5"/>
  <c r="X95" i="5"/>
  <c r="Z96" i="5"/>
  <c r="AB101" i="5"/>
  <c r="Y123" i="5"/>
  <c r="AA124" i="5"/>
  <c r="W131" i="5"/>
  <c r="AB133" i="5"/>
  <c r="AA140" i="5"/>
  <c r="AA168" i="5"/>
  <c r="AB173" i="5"/>
  <c r="X175" i="5"/>
  <c r="AA176" i="5"/>
  <c r="AD179" i="5"/>
  <c r="W182" i="5"/>
  <c r="X185" i="5"/>
  <c r="W190" i="5"/>
  <c r="X198" i="5"/>
  <c r="AC219" i="5"/>
  <c r="AB219" i="5"/>
  <c r="Z219" i="5"/>
  <c r="Y219" i="5"/>
  <c r="AC222" i="5"/>
  <c r="AB222" i="5"/>
  <c r="Z222" i="5"/>
  <c r="Y222" i="5"/>
  <c r="AC230" i="5"/>
  <c r="AB230" i="5"/>
  <c r="AA230" i="5"/>
  <c r="Z230" i="5"/>
  <c r="Y230" i="5"/>
  <c r="W239" i="5"/>
  <c r="AD268" i="5"/>
  <c r="AC268" i="5"/>
  <c r="AA268" i="5"/>
  <c r="Y268" i="5"/>
  <c r="Y291" i="5"/>
  <c r="AD291" i="5"/>
  <c r="AC291" i="5"/>
  <c r="AB291" i="5"/>
  <c r="AD309" i="5"/>
  <c r="AA309" i="5"/>
  <c r="Z309" i="5"/>
  <c r="AB310" i="5"/>
  <c r="AD321" i="5"/>
  <c r="AA321" i="5"/>
  <c r="AC366" i="5"/>
  <c r="X366" i="5"/>
  <c r="W366" i="5"/>
  <c r="V366" i="5"/>
  <c r="Y366" i="5"/>
  <c r="AD366" i="5"/>
  <c r="AB366" i="5"/>
  <c r="AA366" i="5"/>
  <c r="Z366" i="5"/>
  <c r="W403" i="5"/>
  <c r="AA403" i="5"/>
  <c r="Y403" i="5"/>
  <c r="X403" i="5"/>
  <c r="AB403" i="5"/>
  <c r="AC422" i="5"/>
  <c r="Y422" i="5"/>
  <c r="X422" i="5"/>
  <c r="W422" i="5"/>
  <c r="Z422" i="5"/>
  <c r="AD422" i="5"/>
  <c r="AB422" i="5"/>
  <c r="AA422" i="5"/>
  <c r="AC438" i="5"/>
  <c r="Y438" i="5"/>
  <c r="X438" i="5"/>
  <c r="W438" i="5"/>
  <c r="Z438" i="5"/>
  <c r="AD438" i="5"/>
  <c r="AB438" i="5"/>
  <c r="AA438" i="5"/>
  <c r="V438" i="5"/>
  <c r="AA550" i="5"/>
  <c r="Y550" i="5"/>
  <c r="X550" i="5"/>
  <c r="W550" i="5"/>
  <c r="AC550" i="5"/>
  <c r="AB550" i="5"/>
  <c r="AA104" i="5"/>
  <c r="AD110" i="5"/>
  <c r="Y111" i="5"/>
  <c r="AA112" i="5"/>
  <c r="AD118" i="5"/>
  <c r="AD131" i="5"/>
  <c r="AA182" i="5"/>
  <c r="AC185" i="5"/>
  <c r="AA190" i="5"/>
  <c r="AC273" i="5"/>
  <c r="AA273" i="5"/>
  <c r="Z273" i="5"/>
  <c r="Y273" i="5"/>
  <c r="X273" i="5"/>
  <c r="V295" i="5"/>
  <c r="AD295" i="5"/>
  <c r="AC295" i="5"/>
  <c r="AD317" i="5"/>
  <c r="AA317" i="5"/>
  <c r="V360" i="5"/>
  <c r="AA360" i="5"/>
  <c r="AA384" i="5"/>
  <c r="Z384" i="5"/>
  <c r="V384" i="5"/>
  <c r="AC384" i="5"/>
  <c r="AC454" i="5"/>
  <c r="Z454" i="5"/>
  <c r="Y454" i="5"/>
  <c r="X454" i="5"/>
  <c r="W454" i="5"/>
  <c r="AB517" i="5"/>
  <c r="AD517" i="5"/>
  <c r="AC517" i="5"/>
  <c r="AB683" i="5"/>
  <c r="X683" i="5"/>
  <c r="W683" i="5"/>
  <c r="V683" i="5"/>
  <c r="AA683" i="5"/>
  <c r="AD683" i="5"/>
  <c r="AD688" i="5"/>
  <c r="X688" i="5"/>
  <c r="AA688" i="5"/>
  <c r="Z688" i="5"/>
  <c r="Y688" i="5"/>
  <c r="AB182" i="5"/>
  <c r="AB190" i="5"/>
  <c r="AC198" i="5"/>
  <c r="AB198" i="5"/>
  <c r="AC203" i="5"/>
  <c r="Y203" i="5"/>
  <c r="V203" i="5"/>
  <c r="V204" i="5"/>
  <c r="AD204" i="5"/>
  <c r="AC211" i="5"/>
  <c r="AA211" i="5"/>
  <c r="Y211" i="5"/>
  <c r="X211" i="5"/>
  <c r="AB216" i="5"/>
  <c r="AC216" i="5"/>
  <c r="AB244" i="5"/>
  <c r="Y244" i="5"/>
  <c r="X244" i="5"/>
  <c r="W244" i="5"/>
  <c r="V244" i="5"/>
  <c r="AA292" i="5"/>
  <c r="Y292" i="5"/>
  <c r="X292" i="5"/>
  <c r="W292" i="5"/>
  <c r="W295" i="5"/>
  <c r="X317" i="5"/>
  <c r="AC334" i="5"/>
  <c r="Y334" i="5"/>
  <c r="X334" i="5"/>
  <c r="W334" i="5"/>
  <c r="Z334" i="5"/>
  <c r="AD334" i="5"/>
  <c r="AC342" i="5"/>
  <c r="X342" i="5"/>
  <c r="W342" i="5"/>
  <c r="V342" i="5"/>
  <c r="Y342" i="5"/>
  <c r="AD342" i="5"/>
  <c r="AB342" i="5"/>
  <c r="AA342" i="5"/>
  <c r="Z360" i="5"/>
  <c r="AD384" i="5"/>
  <c r="AC410" i="5"/>
  <c r="AA410" i="5"/>
  <c r="Z410" i="5"/>
  <c r="Y410" i="5"/>
  <c r="AB410" i="5"/>
  <c r="AD410" i="5"/>
  <c r="X410" i="5"/>
  <c r="W427" i="5"/>
  <c r="AB427" i="5"/>
  <c r="AA427" i="5"/>
  <c r="Y427" i="5"/>
  <c r="Y606" i="5"/>
  <c r="AC606" i="5"/>
  <c r="V624" i="5"/>
  <c r="AD624" i="5"/>
  <c r="AC624" i="5"/>
  <c r="AA624" i="5"/>
  <c r="Y683" i="5"/>
  <c r="V162" i="5"/>
  <c r="V179" i="5"/>
  <c r="AD182" i="5"/>
  <c r="AD190" i="5"/>
  <c r="V198" i="5"/>
  <c r="X203" i="5"/>
  <c r="X204" i="5"/>
  <c r="V211" i="5"/>
  <c r="AC215" i="5"/>
  <c r="AB215" i="5"/>
  <c r="Z215" i="5"/>
  <c r="Y215" i="5"/>
  <c r="AC228" i="5"/>
  <c r="AB228" i="5"/>
  <c r="AC257" i="5"/>
  <c r="AB257" i="5"/>
  <c r="V292" i="5"/>
  <c r="AA294" i="5"/>
  <c r="AC294" i="5"/>
  <c r="AB295" i="5"/>
  <c r="Z310" i="5"/>
  <c r="AB316" i="5"/>
  <c r="AD316" i="5"/>
  <c r="Y316" i="5"/>
  <c r="Y317" i="5"/>
  <c r="V334" i="5"/>
  <c r="AA337" i="5"/>
  <c r="X337" i="5"/>
  <c r="W337" i="5"/>
  <c r="V337" i="5"/>
  <c r="Y337" i="5"/>
  <c r="Z342" i="5"/>
  <c r="AB405" i="5"/>
  <c r="X405" i="5"/>
  <c r="AC462" i="5"/>
  <c r="Z462" i="5"/>
  <c r="V462" i="5"/>
  <c r="Y462" i="5"/>
  <c r="X462" i="5"/>
  <c r="W606" i="5"/>
  <c r="AB613" i="5"/>
  <c r="AD613" i="5"/>
  <c r="V613" i="5"/>
  <c r="AB235" i="5"/>
  <c r="AD284" i="5"/>
  <c r="AC350" i="5"/>
  <c r="Y350" i="5"/>
  <c r="X350" i="5"/>
  <c r="W350" i="5"/>
  <c r="Z350" i="5"/>
  <c r="W359" i="5"/>
  <c r="AB359" i="5"/>
  <c r="AA359" i="5"/>
  <c r="AC378" i="5"/>
  <c r="Z378" i="5"/>
  <c r="Y378" i="5"/>
  <c r="X378" i="5"/>
  <c r="AA378" i="5"/>
  <c r="W399" i="5"/>
  <c r="AB399" i="5"/>
  <c r="AA399" i="5"/>
  <c r="AC406" i="5"/>
  <c r="AA406" i="5"/>
  <c r="Z406" i="5"/>
  <c r="Y406" i="5"/>
  <c r="AB406" i="5"/>
  <c r="AD452" i="5"/>
  <c r="AC452" i="5"/>
  <c r="AB452" i="5"/>
  <c r="W459" i="5"/>
  <c r="Y459" i="5"/>
  <c r="AB459" i="5"/>
  <c r="AA459" i="5"/>
  <c r="Z459" i="5"/>
  <c r="W463" i="5"/>
  <c r="AB463" i="5"/>
  <c r="X463" i="5"/>
  <c r="X534" i="5"/>
  <c r="AB534" i="5"/>
  <c r="AA534" i="5"/>
  <c r="Z534" i="5"/>
  <c r="AC563" i="5"/>
  <c r="Z563" i="5"/>
  <c r="Y563" i="5"/>
  <c r="X563" i="5"/>
  <c r="AB563" i="5"/>
  <c r="AD563" i="5"/>
  <c r="AA563" i="5"/>
  <c r="W563" i="5"/>
  <c r="AC578" i="5"/>
  <c r="Y578" i="5"/>
  <c r="W578" i="5"/>
  <c r="AC212" i="5"/>
  <c r="AD214" i="5"/>
  <c r="AD218" i="5"/>
  <c r="V223" i="5"/>
  <c r="V225" i="5"/>
  <c r="V231" i="5"/>
  <c r="AC235" i="5"/>
  <c r="X265" i="5"/>
  <c r="AA302" i="5"/>
  <c r="V324" i="5"/>
  <c r="AB328" i="5"/>
  <c r="W328" i="5"/>
  <c r="V350" i="5"/>
  <c r="X359" i="5"/>
  <c r="V378" i="5"/>
  <c r="X399" i="5"/>
  <c r="AD416" i="5"/>
  <c r="AC416" i="5"/>
  <c r="AA416" i="5"/>
  <c r="W431" i="5"/>
  <c r="AB431" i="5"/>
  <c r="AA431" i="5"/>
  <c r="Y431" i="5"/>
  <c r="Y463" i="5"/>
  <c r="AC466" i="5"/>
  <c r="Y466" i="5"/>
  <c r="X466" i="5"/>
  <c r="W466" i="5"/>
  <c r="AC468" i="5"/>
  <c r="AB468" i="5"/>
  <c r="AA468" i="5"/>
  <c r="AD468" i="5"/>
  <c r="W512" i="5"/>
  <c r="AB512" i="5"/>
  <c r="AA512" i="5"/>
  <c r="Z512" i="5"/>
  <c r="Y512" i="5"/>
  <c r="W534" i="5"/>
  <c r="V563" i="5"/>
  <c r="AB576" i="5"/>
  <c r="AC576" i="5"/>
  <c r="AC666" i="5"/>
  <c r="AB666" i="5"/>
  <c r="V666" i="5"/>
  <c r="Y265" i="5"/>
  <c r="W278" i="5"/>
  <c r="AA283" i="5"/>
  <c r="V284" i="5"/>
  <c r="Z286" i="5"/>
  <c r="Y289" i="5"/>
  <c r="V300" i="5"/>
  <c r="X301" i="5"/>
  <c r="AB302" i="5"/>
  <c r="W324" i="5"/>
  <c r="AC338" i="5"/>
  <c r="X338" i="5"/>
  <c r="W338" i="5"/>
  <c r="V338" i="5"/>
  <c r="Y338" i="5"/>
  <c r="W347" i="5"/>
  <c r="Y347" i="5"/>
  <c r="X347" i="5"/>
  <c r="V347" i="5"/>
  <c r="Z347" i="5"/>
  <c r="AA350" i="5"/>
  <c r="Y359" i="5"/>
  <c r="W371" i="5"/>
  <c r="AB371" i="5"/>
  <c r="AC374" i="5"/>
  <c r="Y374" i="5"/>
  <c r="X374" i="5"/>
  <c r="W374" i="5"/>
  <c r="Z374" i="5"/>
  <c r="W378" i="5"/>
  <c r="W383" i="5"/>
  <c r="AA383" i="5"/>
  <c r="Y383" i="5"/>
  <c r="X383" i="5"/>
  <c r="AB383" i="5"/>
  <c r="AB385" i="5"/>
  <c r="X385" i="5"/>
  <c r="W385" i="5"/>
  <c r="AC385" i="5"/>
  <c r="Y399" i="5"/>
  <c r="W406" i="5"/>
  <c r="X409" i="5"/>
  <c r="AC409" i="5"/>
  <c r="AB409" i="5"/>
  <c r="V416" i="5"/>
  <c r="Z428" i="5"/>
  <c r="AD428" i="5"/>
  <c r="X431" i="5"/>
  <c r="X441" i="5"/>
  <c r="AC441" i="5"/>
  <c r="AB441" i="5"/>
  <c r="W455" i="5"/>
  <c r="AB455" i="5"/>
  <c r="AA455" i="5"/>
  <c r="Z455" i="5"/>
  <c r="Z463" i="5"/>
  <c r="Z466" i="5"/>
  <c r="V468" i="5"/>
  <c r="AC482" i="5"/>
  <c r="W482" i="5"/>
  <c r="Z482" i="5"/>
  <c r="Y482" i="5"/>
  <c r="X510" i="5"/>
  <c r="W510" i="5"/>
  <c r="V510" i="5"/>
  <c r="AD510" i="5"/>
  <c r="AC510" i="5"/>
  <c r="Y534" i="5"/>
  <c r="W552" i="5"/>
  <c r="AC552" i="5"/>
  <c r="V552" i="5"/>
  <c r="AC638" i="5"/>
  <c r="Y638" i="5"/>
  <c r="X638" i="5"/>
  <c r="W638" i="5"/>
  <c r="AD638" i="5"/>
  <c r="V638" i="5"/>
  <c r="AD660" i="5"/>
  <c r="Z660" i="5"/>
  <c r="Y660" i="5"/>
  <c r="X660" i="5"/>
  <c r="AA660" i="5"/>
  <c r="AD668" i="5"/>
  <c r="Z668" i="5"/>
  <c r="Y668" i="5"/>
  <c r="X668" i="5"/>
  <c r="AA668" i="5"/>
  <c r="AB673" i="5"/>
  <c r="AA673" i="5"/>
  <c r="AD194" i="5"/>
  <c r="AD202" i="5"/>
  <c r="AD210" i="5"/>
  <c r="W214" i="5"/>
  <c r="W218" i="5"/>
  <c r="Y223" i="5"/>
  <c r="Y231" i="5"/>
  <c r="V235" i="5"/>
  <c r="W242" i="5"/>
  <c r="Z245" i="5"/>
  <c r="X247" i="5"/>
  <c r="X249" i="5"/>
  <c r="Z265" i="5"/>
  <c r="Z278" i="5"/>
  <c r="X281" i="5"/>
  <c r="AB283" i="5"/>
  <c r="AA286" i="5"/>
  <c r="Z289" i="5"/>
  <c r="W300" i="5"/>
  <c r="Y301" i="5"/>
  <c r="AC302" i="5"/>
  <c r="W304" i="5"/>
  <c r="X305" i="5"/>
  <c r="V312" i="5"/>
  <c r="X313" i="5"/>
  <c r="AC323" i="5"/>
  <c r="X324" i="5"/>
  <c r="Y325" i="5"/>
  <c r="X328" i="5"/>
  <c r="Z338" i="5"/>
  <c r="AB350" i="5"/>
  <c r="Y352" i="5"/>
  <c r="X352" i="5"/>
  <c r="W352" i="5"/>
  <c r="V352" i="5"/>
  <c r="Z352" i="5"/>
  <c r="W355" i="5"/>
  <c r="AA355" i="5"/>
  <c r="Z355" i="5"/>
  <c r="Y355" i="5"/>
  <c r="AB355" i="5"/>
  <c r="X371" i="5"/>
  <c r="V374" i="5"/>
  <c r="AB378" i="5"/>
  <c r="W395" i="5"/>
  <c r="AB395" i="5"/>
  <c r="X406" i="5"/>
  <c r="W415" i="5"/>
  <c r="AB415" i="5"/>
  <c r="AA415" i="5"/>
  <c r="Z416" i="5"/>
  <c r="AC418" i="5"/>
  <c r="AA418" i="5"/>
  <c r="Z418" i="5"/>
  <c r="Y418" i="5"/>
  <c r="AB418" i="5"/>
  <c r="AA428" i="5"/>
  <c r="AC434" i="5"/>
  <c r="AA434" i="5"/>
  <c r="Z434" i="5"/>
  <c r="Y434" i="5"/>
  <c r="AB434" i="5"/>
  <c r="AD453" i="5"/>
  <c r="AC453" i="5"/>
  <c r="X453" i="5"/>
  <c r="Y455" i="5"/>
  <c r="AA463" i="5"/>
  <c r="X482" i="5"/>
  <c r="Y503" i="5"/>
  <c r="X503" i="5"/>
  <c r="AB536" i="5"/>
  <c r="Y536" i="5"/>
  <c r="X536" i="5"/>
  <c r="W536" i="5"/>
  <c r="AA536" i="5"/>
  <c r="AC536" i="5"/>
  <c r="Z536" i="5"/>
  <c r="V536" i="5"/>
  <c r="X552" i="5"/>
  <c r="AC566" i="5"/>
  <c r="Y566" i="5"/>
  <c r="X566" i="5"/>
  <c r="V636" i="5"/>
  <c r="Z636" i="5"/>
  <c r="Z638" i="5"/>
  <c r="AB641" i="5"/>
  <c r="X329" i="5"/>
  <c r="AB330" i="5"/>
  <c r="V332" i="5"/>
  <c r="X335" i="5"/>
  <c r="AD341" i="5"/>
  <c r="AD346" i="5"/>
  <c r="Z348" i="5"/>
  <c r="AD349" i="5"/>
  <c r="AD354" i="5"/>
  <c r="X358" i="5"/>
  <c r="X370" i="5"/>
  <c r="AA376" i="5"/>
  <c r="AD390" i="5"/>
  <c r="AD402" i="5"/>
  <c r="Y407" i="5"/>
  <c r="X414" i="5"/>
  <c r="AA419" i="5"/>
  <c r="AA435" i="5"/>
  <c r="AB437" i="5"/>
  <c r="W447" i="5"/>
  <c r="X447" i="5"/>
  <c r="AA451" i="5"/>
  <c r="AD457" i="5"/>
  <c r="AC457" i="5"/>
  <c r="AC469" i="5"/>
  <c r="X469" i="5"/>
  <c r="W469" i="5"/>
  <c r="AC478" i="5"/>
  <c r="Y478" i="5"/>
  <c r="X478" i="5"/>
  <c r="W478" i="5"/>
  <c r="AC481" i="5"/>
  <c r="X492" i="5"/>
  <c r="AA492" i="5"/>
  <c r="V492" i="5"/>
  <c r="Z501" i="5"/>
  <c r="Y501" i="5"/>
  <c r="X501" i="5"/>
  <c r="W501" i="5"/>
  <c r="AB501" i="5"/>
  <c r="AC511" i="5"/>
  <c r="Y511" i="5"/>
  <c r="X511" i="5"/>
  <c r="W511" i="5"/>
  <c r="Z527" i="5"/>
  <c r="AC527" i="5"/>
  <c r="AB527" i="5"/>
  <c r="AA527" i="5"/>
  <c r="V527" i="5"/>
  <c r="AB659" i="5"/>
  <c r="X659" i="5"/>
  <c r="W659" i="5"/>
  <c r="V659" i="5"/>
  <c r="AD659" i="5"/>
  <c r="Y659" i="5"/>
  <c r="W674" i="5"/>
  <c r="V674" i="5"/>
  <c r="AD696" i="5"/>
  <c r="X696" i="5"/>
  <c r="AA696" i="5"/>
  <c r="Z696" i="5"/>
  <c r="Y696" i="5"/>
  <c r="AD332" i="5"/>
  <c r="AB333" i="5"/>
  <c r="AC335" i="5"/>
  <c r="AB343" i="5"/>
  <c r="Z346" i="5"/>
  <c r="AD358" i="5"/>
  <c r="AD370" i="5"/>
  <c r="Z390" i="5"/>
  <c r="AD394" i="5"/>
  <c r="AB398" i="5"/>
  <c r="Z402" i="5"/>
  <c r="AD414" i="5"/>
  <c r="AC470" i="5"/>
  <c r="Z470" i="5"/>
  <c r="Y470" i="5"/>
  <c r="X470" i="5"/>
  <c r="W475" i="5"/>
  <c r="AA475" i="5"/>
  <c r="Z475" i="5"/>
  <c r="Y475" i="5"/>
  <c r="W479" i="5"/>
  <c r="AA479" i="5"/>
  <c r="Z479" i="5"/>
  <c r="Y479" i="5"/>
  <c r="W487" i="5"/>
  <c r="AB487" i="5"/>
  <c r="X487" i="5"/>
  <c r="W540" i="5"/>
  <c r="AD540" i="5"/>
  <c r="AC595" i="5"/>
  <c r="Z595" i="5"/>
  <c r="Y595" i="5"/>
  <c r="X595" i="5"/>
  <c r="AB595" i="5"/>
  <c r="AD595" i="5"/>
  <c r="AA595" i="5"/>
  <c r="W648" i="5"/>
  <c r="X648" i="5"/>
  <c r="AD692" i="5"/>
  <c r="Z692" i="5"/>
  <c r="Y692" i="5"/>
  <c r="X692" i="5"/>
  <c r="AA692" i="5"/>
  <c r="AB699" i="5"/>
  <c r="X699" i="5"/>
  <c r="W699" i="5"/>
  <c r="V699" i="5"/>
  <c r="AD699" i="5"/>
  <c r="AA699" i="5"/>
  <c r="Y699" i="5"/>
  <c r="AC333" i="5"/>
  <c r="AC343" i="5"/>
  <c r="AA346" i="5"/>
  <c r="V348" i="5"/>
  <c r="AA354" i="5"/>
  <c r="V358" i="5"/>
  <c r="W365" i="5"/>
  <c r="V370" i="5"/>
  <c r="AB377" i="5"/>
  <c r="AA390" i="5"/>
  <c r="X391" i="5"/>
  <c r="AD398" i="5"/>
  <c r="AA402" i="5"/>
  <c r="V414" i="5"/>
  <c r="X419" i="5"/>
  <c r="X435" i="5"/>
  <c r="W437" i="5"/>
  <c r="Y451" i="5"/>
  <c r="W467" i="5"/>
  <c r="AB467" i="5"/>
  <c r="AA467" i="5"/>
  <c r="Z467" i="5"/>
  <c r="W470" i="5"/>
  <c r="AB475" i="5"/>
  <c r="AB479" i="5"/>
  <c r="Y487" i="5"/>
  <c r="AB490" i="5"/>
  <c r="Z490" i="5"/>
  <c r="Y490" i="5"/>
  <c r="X490" i="5"/>
  <c r="W516" i="5"/>
  <c r="AA516" i="5"/>
  <c r="Z516" i="5"/>
  <c r="Y516" i="5"/>
  <c r="X530" i="5"/>
  <c r="AC530" i="5"/>
  <c r="AB530" i="5"/>
  <c r="AA530" i="5"/>
  <c r="AC533" i="5"/>
  <c r="AB533" i="5"/>
  <c r="W533" i="5"/>
  <c r="AC540" i="5"/>
  <c r="AC559" i="5"/>
  <c r="V559" i="5"/>
  <c r="AB559" i="5"/>
  <c r="Z559" i="5"/>
  <c r="Y559" i="5"/>
  <c r="X559" i="5"/>
  <c r="AD559" i="5"/>
  <c r="V595" i="5"/>
  <c r="Y627" i="5"/>
  <c r="X627" i="5"/>
  <c r="W627" i="5"/>
  <c r="AD678" i="5"/>
  <c r="AC678" i="5"/>
  <c r="AB678" i="5"/>
  <c r="W678" i="5"/>
  <c r="AA330" i="5"/>
  <c r="V335" i="5"/>
  <c r="AB346" i="5"/>
  <c r="X348" i="5"/>
  <c r="AB354" i="5"/>
  <c r="W358" i="5"/>
  <c r="AA364" i="5"/>
  <c r="W370" i="5"/>
  <c r="AC377" i="5"/>
  <c r="AD382" i="5"/>
  <c r="AB390" i="5"/>
  <c r="Y391" i="5"/>
  <c r="W394" i="5"/>
  <c r="V398" i="5"/>
  <c r="AB402" i="5"/>
  <c r="X407" i="5"/>
  <c r="V408" i="5"/>
  <c r="X411" i="5"/>
  <c r="W414" i="5"/>
  <c r="Y419" i="5"/>
  <c r="AD426" i="5"/>
  <c r="AD430" i="5"/>
  <c r="Y435" i="5"/>
  <c r="V440" i="5"/>
  <c r="X449" i="5"/>
  <c r="Z451" i="5"/>
  <c r="Y467" i="5"/>
  <c r="AC474" i="5"/>
  <c r="Z474" i="5"/>
  <c r="Y474" i="5"/>
  <c r="X474" i="5"/>
  <c r="X481" i="5"/>
  <c r="Z487" i="5"/>
  <c r="W490" i="5"/>
  <c r="AB516" i="5"/>
  <c r="AC525" i="5"/>
  <c r="AA525" i="5"/>
  <c r="Z525" i="5"/>
  <c r="AD528" i="5"/>
  <c r="Z530" i="5"/>
  <c r="AB532" i="5"/>
  <c r="AA532" i="5"/>
  <c r="Z532" i="5"/>
  <c r="Y532" i="5"/>
  <c r="AD535" i="5"/>
  <c r="AC535" i="5"/>
  <c r="AB535" i="5"/>
  <c r="W559" i="5"/>
  <c r="W595" i="5"/>
  <c r="AD672" i="5"/>
  <c r="AA672" i="5"/>
  <c r="Z672" i="5"/>
  <c r="Y672" i="5"/>
  <c r="V678" i="5"/>
  <c r="AA499" i="5"/>
  <c r="X506" i="5"/>
  <c r="Z515" i="5"/>
  <c r="AB520" i="5"/>
  <c r="AC521" i="5"/>
  <c r="AC537" i="5"/>
  <c r="W542" i="5"/>
  <c r="Z546" i="5"/>
  <c r="X547" i="5"/>
  <c r="Y551" i="5"/>
  <c r="AD555" i="5"/>
  <c r="AC583" i="5"/>
  <c r="X583" i="5"/>
  <c r="W583" i="5"/>
  <c r="V583" i="5"/>
  <c r="Z583" i="5"/>
  <c r="AD664" i="5"/>
  <c r="Z664" i="5"/>
  <c r="Y664" i="5"/>
  <c r="X664" i="5"/>
  <c r="AB679" i="5"/>
  <c r="Y679" i="5"/>
  <c r="X679" i="5"/>
  <c r="W679" i="5"/>
  <c r="AD679" i="5"/>
  <c r="AB691" i="5"/>
  <c r="AA691" i="5"/>
  <c r="Y691" i="5"/>
  <c r="X691" i="5"/>
  <c r="Z458" i="5"/>
  <c r="AC484" i="5"/>
  <c r="AC485" i="5"/>
  <c r="AA497" i="5"/>
  <c r="AA504" i="5"/>
  <c r="AD547" i="5"/>
  <c r="AD551" i="5"/>
  <c r="AC575" i="5"/>
  <c r="X575" i="5"/>
  <c r="W575" i="5"/>
  <c r="V575" i="5"/>
  <c r="Z575" i="5"/>
  <c r="AB614" i="5"/>
  <c r="AC614" i="5"/>
  <c r="AA614" i="5"/>
  <c r="Z614" i="5"/>
  <c r="V614" i="5"/>
  <c r="AC649" i="5"/>
  <c r="Y649" i="5"/>
  <c r="AB663" i="5"/>
  <c r="X663" i="5"/>
  <c r="W663" i="5"/>
  <c r="V663" i="5"/>
  <c r="AD663" i="5"/>
  <c r="AC665" i="5"/>
  <c r="AB665" i="5"/>
  <c r="AA665" i="5"/>
  <c r="AA693" i="5"/>
  <c r="Z693" i="5"/>
  <c r="AB480" i="5"/>
  <c r="AB497" i="5"/>
  <c r="X499" i="5"/>
  <c r="AB504" i="5"/>
  <c r="W515" i="5"/>
  <c r="Y520" i="5"/>
  <c r="Z537" i="5"/>
  <c r="AB539" i="5"/>
  <c r="V546" i="5"/>
  <c r="W549" i="5"/>
  <c r="V551" i="5"/>
  <c r="Z555" i="5"/>
  <c r="W556" i="5"/>
  <c r="V556" i="5"/>
  <c r="Y575" i="5"/>
  <c r="AC597" i="5"/>
  <c r="AD597" i="5"/>
  <c r="AA597" i="5"/>
  <c r="W597" i="5"/>
  <c r="W614" i="5"/>
  <c r="AD626" i="5"/>
  <c r="AC626" i="5"/>
  <c r="Y626" i="5"/>
  <c r="Z649" i="5"/>
  <c r="Y663" i="5"/>
  <c r="Z665" i="5"/>
  <c r="AB670" i="5"/>
  <c r="AD680" i="5"/>
  <c r="Z680" i="5"/>
  <c r="Y680" i="5"/>
  <c r="X680" i="5"/>
  <c r="AC480" i="5"/>
  <c r="Y499" i="5"/>
  <c r="AC504" i="5"/>
  <c r="X515" i="5"/>
  <c r="Z520" i="5"/>
  <c r="Y557" i="5"/>
  <c r="AB557" i="5"/>
  <c r="AC565" i="5"/>
  <c r="AD565" i="5"/>
  <c r="AA565" i="5"/>
  <c r="W565" i="5"/>
  <c r="AA585" i="5"/>
  <c r="V585" i="5"/>
  <c r="Y594" i="5"/>
  <c r="X594" i="5"/>
  <c r="AD607" i="5"/>
  <c r="AB607" i="5"/>
  <c r="AA607" i="5"/>
  <c r="Z607" i="5"/>
  <c r="V607" i="5"/>
  <c r="X614" i="5"/>
  <c r="Z619" i="5"/>
  <c r="Y619" i="5"/>
  <c r="X619" i="5"/>
  <c r="AB619" i="5"/>
  <c r="AC630" i="5"/>
  <c r="Y630" i="5"/>
  <c r="W630" i="5"/>
  <c r="V630" i="5"/>
  <c r="AD630" i="5"/>
  <c r="AD643" i="5"/>
  <c r="AB643" i="5"/>
  <c r="AA643" i="5"/>
  <c r="W643" i="5"/>
  <c r="AA649" i="5"/>
  <c r="AB667" i="5"/>
  <c r="Y667" i="5"/>
  <c r="X667" i="5"/>
  <c r="W667" i="5"/>
  <c r="AD667" i="5"/>
  <c r="AC670" i="5"/>
  <c r="AD676" i="5"/>
  <c r="AA676" i="5"/>
  <c r="Z676" i="5"/>
  <c r="AA680" i="5"/>
  <c r="X571" i="5"/>
  <c r="AD579" i="5"/>
  <c r="AC580" i="5"/>
  <c r="AC581" i="5"/>
  <c r="Y616" i="5"/>
  <c r="AA631" i="5"/>
  <c r="AD632" i="5"/>
  <c r="AB633" i="5"/>
  <c r="Z634" i="5"/>
  <c r="Z639" i="5"/>
  <c r="AA640" i="5"/>
  <c r="AA684" i="5"/>
  <c r="X687" i="5"/>
  <c r="W695" i="5"/>
  <c r="AA700" i="5"/>
  <c r="AB571" i="5"/>
  <c r="AD587" i="5"/>
  <c r="AB591" i="5"/>
  <c r="AD603" i="5"/>
  <c r="AB612" i="5"/>
  <c r="Y671" i="5"/>
  <c r="Y675" i="5"/>
  <c r="AD695" i="5"/>
  <c r="AD571" i="5"/>
  <c r="Z579" i="5"/>
  <c r="Y580" i="5"/>
  <c r="V581" i="5"/>
  <c r="AD591" i="5"/>
  <c r="V603" i="5"/>
  <c r="V605" i="5"/>
  <c r="V634" i="5"/>
  <c r="AA671" i="5"/>
  <c r="AA675" i="5"/>
  <c r="X700" i="5"/>
  <c r="AA564" i="5"/>
  <c r="AD567" i="5"/>
  <c r="V571" i="5"/>
  <c r="AA577" i="5"/>
  <c r="AA579" i="5"/>
  <c r="W587" i="5"/>
  <c r="AC589" i="5"/>
  <c r="V591" i="5"/>
  <c r="AA596" i="5"/>
  <c r="AD599" i="5"/>
  <c r="W603" i="5"/>
  <c r="V616" i="5"/>
  <c r="X618" i="5"/>
  <c r="X631" i="5"/>
  <c r="W634" i="5"/>
  <c r="X639" i="5"/>
  <c r="V642" i="5"/>
  <c r="V655" i="5"/>
  <c r="AD671" i="5"/>
  <c r="AD675" i="5"/>
  <c r="Y684" i="5"/>
  <c r="V687" i="5"/>
  <c r="Y700" i="5"/>
  <c r="AC60" i="4"/>
  <c r="W60" i="4"/>
  <c r="W256" i="4"/>
  <c r="AB256" i="4"/>
  <c r="AA256" i="4"/>
  <c r="AA337" i="4"/>
  <c r="Y337" i="4"/>
  <c r="X337" i="4"/>
  <c r="W337" i="4"/>
  <c r="Z337" i="4"/>
  <c r="V337" i="4"/>
  <c r="AC346" i="4"/>
  <c r="Z346" i="4"/>
  <c r="Y346" i="4"/>
  <c r="X346" i="4"/>
  <c r="AB346" i="4"/>
  <c r="AA346" i="4"/>
  <c r="W346" i="4"/>
  <c r="V346" i="4"/>
  <c r="Y377" i="4"/>
  <c r="X377" i="4"/>
  <c r="W377" i="4"/>
  <c r="AD377" i="4"/>
  <c r="AB450" i="4"/>
  <c r="X450" i="4"/>
  <c r="W450" i="4"/>
  <c r="AC450" i="4"/>
  <c r="W452" i="4"/>
  <c r="AA452" i="4"/>
  <c r="Y452" i="4"/>
  <c r="X452" i="4"/>
  <c r="AB452" i="4"/>
  <c r="X494" i="4"/>
  <c r="AC494" i="4"/>
  <c r="W528" i="4"/>
  <c r="AA528" i="4"/>
  <c r="X528" i="4"/>
  <c r="Y528" i="4"/>
  <c r="AB528" i="4"/>
  <c r="AA701" i="4"/>
  <c r="V701" i="4"/>
  <c r="AA5" i="4"/>
  <c r="AB6" i="4"/>
  <c r="V7" i="4"/>
  <c r="W8" i="4"/>
  <c r="AC11" i="4"/>
  <c r="Z12" i="4"/>
  <c r="Y13" i="4"/>
  <c r="V14" i="4"/>
  <c r="AB17" i="4"/>
  <c r="AC18" i="4"/>
  <c r="X20" i="4"/>
  <c r="W21" i="4"/>
  <c r="AA25" i="4"/>
  <c r="AC26" i="4"/>
  <c r="AC27" i="4"/>
  <c r="Y28" i="4"/>
  <c r="Z29" i="4"/>
  <c r="AA30" i="4"/>
  <c r="V31" i="4"/>
  <c r="W32" i="4"/>
  <c r="Y33" i="4"/>
  <c r="W36" i="4"/>
  <c r="Y37" i="4"/>
  <c r="AA40" i="4"/>
  <c r="AB41" i="4"/>
  <c r="AC54" i="4"/>
  <c r="X60" i="4"/>
  <c r="Y69" i="4"/>
  <c r="Y73" i="4"/>
  <c r="AB74" i="4"/>
  <c r="AD75" i="4"/>
  <c r="W89" i="4"/>
  <c r="AA89" i="4"/>
  <c r="AC100" i="4"/>
  <c r="Z100" i="4"/>
  <c r="X100" i="4"/>
  <c r="AB112" i="4"/>
  <c r="W122" i="4"/>
  <c r="AB122" i="4"/>
  <c r="AA124" i="4"/>
  <c r="AC124" i="4"/>
  <c r="AB124" i="4"/>
  <c r="Z124" i="4"/>
  <c r="V135" i="4"/>
  <c r="AD135" i="4"/>
  <c r="AC135" i="4"/>
  <c r="AB135" i="4"/>
  <c r="AC145" i="4"/>
  <c r="Y145" i="4"/>
  <c r="X145" i="4"/>
  <c r="W145" i="4"/>
  <c r="AA145" i="4"/>
  <c r="V157" i="4"/>
  <c r="AA160" i="4"/>
  <c r="AB160" i="4"/>
  <c r="X160" i="4"/>
  <c r="W160" i="4"/>
  <c r="AC173" i="4"/>
  <c r="AB173" i="4"/>
  <c r="AA173" i="4"/>
  <c r="Z173" i="4"/>
  <c r="V173" i="4"/>
  <c r="AC177" i="4"/>
  <c r="Z177" i="4"/>
  <c r="Y177" i="4"/>
  <c r="X177" i="4"/>
  <c r="AB177" i="4"/>
  <c r="Y181" i="4"/>
  <c r="AC181" i="4"/>
  <c r="AB181" i="4"/>
  <c r="AA181" i="4"/>
  <c r="V191" i="4"/>
  <c r="AD206" i="4"/>
  <c r="AC251" i="4"/>
  <c r="X251" i="4"/>
  <c r="W251" i="4"/>
  <c r="V251" i="4"/>
  <c r="Z251" i="4"/>
  <c r="Y256" i="4"/>
  <c r="Z281" i="4"/>
  <c r="X281" i="4"/>
  <c r="W281" i="4"/>
  <c r="V281" i="4"/>
  <c r="AC281" i="4"/>
  <c r="AB281" i="4"/>
  <c r="AB307" i="4"/>
  <c r="AA307" i="4"/>
  <c r="Z307" i="4"/>
  <c r="AC307" i="4"/>
  <c r="AD346" i="4"/>
  <c r="AD348" i="4"/>
  <c r="AA348" i="4"/>
  <c r="Z348" i="4"/>
  <c r="W348" i="4"/>
  <c r="V348" i="4"/>
  <c r="AC377" i="4"/>
  <c r="AC382" i="4"/>
  <c r="Z382" i="4"/>
  <c r="Y382" i="4"/>
  <c r="X382" i="4"/>
  <c r="AB382" i="4"/>
  <c r="V382" i="4"/>
  <c r="AD430" i="4"/>
  <c r="X430" i="4"/>
  <c r="W430" i="4"/>
  <c r="V430" i="4"/>
  <c r="W456" i="4"/>
  <c r="AB456" i="4"/>
  <c r="AA456" i="4"/>
  <c r="X456" i="4"/>
  <c r="AC463" i="4"/>
  <c r="Y463" i="4"/>
  <c r="W463" i="4"/>
  <c r="V463" i="4"/>
  <c r="AD463" i="4"/>
  <c r="W480" i="4"/>
  <c r="AB480" i="4"/>
  <c r="AA480" i="4"/>
  <c r="Y480" i="4"/>
  <c r="AC491" i="4"/>
  <c r="Y491" i="4"/>
  <c r="W491" i="4"/>
  <c r="V491" i="4"/>
  <c r="AA491" i="4"/>
  <c r="AD491" i="4"/>
  <c r="AB494" i="4"/>
  <c r="W508" i="4"/>
  <c r="AB508" i="4"/>
  <c r="AA508" i="4"/>
  <c r="Y508" i="4"/>
  <c r="X508" i="4"/>
  <c r="AC648" i="4"/>
  <c r="W648" i="4"/>
  <c r="V648" i="4"/>
  <c r="Z648" i="4"/>
  <c r="X648" i="4"/>
  <c r="Y648" i="4"/>
  <c r="AD648" i="4"/>
  <c r="X292" i="4"/>
  <c r="Z292" i="4"/>
  <c r="Y292" i="4"/>
  <c r="W200" i="4"/>
  <c r="AA200" i="4"/>
  <c r="Z200" i="4"/>
  <c r="Y200" i="4"/>
  <c r="AC200" i="4"/>
  <c r="W292" i="4"/>
  <c r="AB329" i="4"/>
  <c r="AD329" i="4"/>
  <c r="V329" i="4"/>
  <c r="W329" i="4"/>
  <c r="AC374" i="4"/>
  <c r="AB374" i="4"/>
  <c r="AA374" i="4"/>
  <c r="Z374" i="4"/>
  <c r="V374" i="4"/>
  <c r="W374" i="4"/>
  <c r="Y111" i="4"/>
  <c r="AA111" i="4"/>
  <c r="X111" i="4"/>
  <c r="Z562" i="4"/>
  <c r="AA562" i="4"/>
  <c r="W562" i="4"/>
  <c r="V562" i="4"/>
  <c r="AD562" i="4"/>
  <c r="AB562" i="4"/>
  <c r="Y596" i="4"/>
  <c r="V596" i="4"/>
  <c r="AD602" i="4"/>
  <c r="AB602" i="4"/>
  <c r="AA602" i="4"/>
  <c r="V602" i="4"/>
  <c r="W7" i="4"/>
  <c r="W118" i="4"/>
  <c r="V118" i="4"/>
  <c r="AC92" i="4"/>
  <c r="Y92" i="4"/>
  <c r="Y119" i="4"/>
  <c r="AC119" i="4"/>
  <c r="X119" i="4"/>
  <c r="AA14" i="4"/>
  <c r="X21" i="4"/>
  <c r="X36" i="4"/>
  <c r="W105" i="4"/>
  <c r="AA105" i="4"/>
  <c r="AC137" i="4"/>
  <c r="Y137" i="4"/>
  <c r="X137" i="4"/>
  <c r="W137" i="4"/>
  <c r="AA137" i="4"/>
  <c r="W157" i="4"/>
  <c r="AC215" i="4"/>
  <c r="AB215" i="4"/>
  <c r="AA215" i="4"/>
  <c r="Z215" i="4"/>
  <c r="V215" i="4"/>
  <c r="X7" i="4"/>
  <c r="V15" i="4"/>
  <c r="AA22" i="4"/>
  <c r="AC30" i="4"/>
  <c r="AA33" i="4"/>
  <c r="AB73" i="4"/>
  <c r="W97" i="4"/>
  <c r="AB97" i="4"/>
  <c r="Y105" i="4"/>
  <c r="AA191" i="4"/>
  <c r="AD204" i="4"/>
  <c r="W224" i="4"/>
  <c r="AA224" i="4"/>
  <c r="Z224" i="4"/>
  <c r="Y224" i="4"/>
  <c r="W232" i="4"/>
  <c r="AB232" i="4"/>
  <c r="AA232" i="4"/>
  <c r="X329" i="4"/>
  <c r="AC338" i="4"/>
  <c r="X338" i="4"/>
  <c r="W338" i="4"/>
  <c r="V338" i="4"/>
  <c r="Z338" i="4"/>
  <c r="AD338" i="4"/>
  <c r="AB338" i="4"/>
  <c r="W15" i="4"/>
  <c r="Z21" i="4"/>
  <c r="V23" i="4"/>
  <c r="AC56" i="4"/>
  <c r="W56" i="4"/>
  <c r="X68" i="4"/>
  <c r="W72" i="4"/>
  <c r="AA121" i="4"/>
  <c r="AD136" i="4"/>
  <c r="AB136" i="4"/>
  <c r="Y136" i="4"/>
  <c r="X136" i="4"/>
  <c r="AA142" i="4"/>
  <c r="V156" i="4"/>
  <c r="W166" i="4"/>
  <c r="AB166" i="4"/>
  <c r="AA166" i="4"/>
  <c r="AA176" i="4"/>
  <c r="AD176" i="4"/>
  <c r="AB176" i="4"/>
  <c r="X176" i="4"/>
  <c r="Y187" i="4"/>
  <c r="AD212" i="4"/>
  <c r="Z212" i="4"/>
  <c r="Y212" i="4"/>
  <c r="W223" i="4"/>
  <c r="AC319" i="4"/>
  <c r="AB319" i="4"/>
  <c r="AA319" i="4"/>
  <c r="Z331" i="4"/>
  <c r="AC331" i="4"/>
  <c r="AB331" i="4"/>
  <c r="Y338" i="4"/>
  <c r="Y704" i="4"/>
  <c r="X704" i="4"/>
  <c r="AA704" i="4"/>
  <c r="Z704" i="4"/>
  <c r="W704" i="4"/>
  <c r="AD708" i="4"/>
  <c r="Y708" i="4"/>
  <c r="W708" i="4"/>
  <c r="Z708" i="4"/>
  <c r="AA708" i="4"/>
  <c r="W3" i="4"/>
  <c r="X4" i="4"/>
  <c r="W5" i="4"/>
  <c r="AD8" i="4"/>
  <c r="AA10" i="4"/>
  <c r="V12" i="4"/>
  <c r="AD14" i="4"/>
  <c r="X15" i="4"/>
  <c r="X17" i="4"/>
  <c r="AA21" i="4"/>
  <c r="AC22" i="4"/>
  <c r="W23" i="4"/>
  <c r="X24" i="4"/>
  <c r="W25" i="4"/>
  <c r="W40" i="4"/>
  <c r="W47" i="4"/>
  <c r="Y48" i="4"/>
  <c r="X56" i="4"/>
  <c r="AC63" i="4"/>
  <c r="W71" i="4"/>
  <c r="AD71" i="4"/>
  <c r="W76" i="4"/>
  <c r="AA77" i="4"/>
  <c r="AB82" i="4"/>
  <c r="Y85" i="4"/>
  <c r="AC96" i="4"/>
  <c r="Y96" i="4"/>
  <c r="Z97" i="4"/>
  <c r="AB105" i="4"/>
  <c r="AB111" i="4"/>
  <c r="Y116" i="4"/>
  <c r="Z118" i="4"/>
  <c r="AB121" i="4"/>
  <c r="V136" i="4"/>
  <c r="AB137" i="4"/>
  <c r="AA147" i="4"/>
  <c r="Z147" i="4"/>
  <c r="W147" i="4"/>
  <c r="AC147" i="4"/>
  <c r="AA153" i="4"/>
  <c r="X166" i="4"/>
  <c r="X172" i="4"/>
  <c r="V176" i="4"/>
  <c r="AA187" i="4"/>
  <c r="AB200" i="4"/>
  <c r="AD202" i="4"/>
  <c r="Y202" i="4"/>
  <c r="X202" i="4"/>
  <c r="AC211" i="4"/>
  <c r="AB211" i="4"/>
  <c r="AA211" i="4"/>
  <c r="Z211" i="4"/>
  <c r="V211" i="4"/>
  <c r="X212" i="4"/>
  <c r="Y215" i="4"/>
  <c r="X223" i="4"/>
  <c r="Z232" i="4"/>
  <c r="Z244" i="4"/>
  <c r="W248" i="4"/>
  <c r="AB248" i="4"/>
  <c r="AA248" i="4"/>
  <c r="Z248" i="4"/>
  <c r="AD264" i="4"/>
  <c r="AC264" i="4"/>
  <c r="Z293" i="4"/>
  <c r="AC293" i="4"/>
  <c r="AB293" i="4"/>
  <c r="Y293" i="4"/>
  <c r="AA338" i="4"/>
  <c r="AD343" i="4"/>
  <c r="AC343" i="4"/>
  <c r="AB343" i="4"/>
  <c r="AD374" i="4"/>
  <c r="Z438" i="4"/>
  <c r="AC438" i="4"/>
  <c r="AB438" i="4"/>
  <c r="AA438" i="4"/>
  <c r="Y438" i="4"/>
  <c r="Z583" i="4"/>
  <c r="AA583" i="4"/>
  <c r="Y583" i="4"/>
  <c r="X583" i="4"/>
  <c r="AB583" i="4"/>
  <c r="W583" i="4"/>
  <c r="V583" i="4"/>
  <c r="W69" i="4"/>
  <c r="Z69" i="4"/>
  <c r="AB69" i="4"/>
  <c r="AC108" i="4"/>
  <c r="Y108" i="4"/>
  <c r="AC191" i="4"/>
  <c r="Z191" i="4"/>
  <c r="Y191" i="4"/>
  <c r="X191" i="4"/>
  <c r="AB191" i="4"/>
  <c r="Y213" i="4"/>
  <c r="AC213" i="4"/>
  <c r="AB213" i="4"/>
  <c r="Y60" i="4"/>
  <c r="AA119" i="4"/>
  <c r="W260" i="4"/>
  <c r="AA260" i="4"/>
  <c r="AB260" i="4"/>
  <c r="Z260" i="4"/>
  <c r="AB14" i="4"/>
  <c r="Y21" i="4"/>
  <c r="V24" i="4"/>
  <c r="Y36" i="4"/>
  <c r="AA37" i="4"/>
  <c r="W48" i="4"/>
  <c r="W57" i="4"/>
  <c r="Y57" i="4"/>
  <c r="AC68" i="4"/>
  <c r="W68" i="4"/>
  <c r="Y68" i="4"/>
  <c r="V116" i="4"/>
  <c r="X118" i="4"/>
  <c r="AB119" i="4"/>
  <c r="AA156" i="4"/>
  <c r="AD156" i="4"/>
  <c r="AB156" i="4"/>
  <c r="X156" i="4"/>
  <c r="W170" i="4"/>
  <c r="AA170" i="4"/>
  <c r="Z170" i="4"/>
  <c r="X170" i="4"/>
  <c r="AC183" i="4"/>
  <c r="Y183" i="4"/>
  <c r="X183" i="4"/>
  <c r="W183" i="4"/>
  <c r="AA183" i="4"/>
  <c r="AC203" i="4"/>
  <c r="X203" i="4"/>
  <c r="W203" i="4"/>
  <c r="V203" i="4"/>
  <c r="Z203" i="4"/>
  <c r="X218" i="4"/>
  <c r="W218" i="4"/>
  <c r="V218" i="4"/>
  <c r="AD218" i="4"/>
  <c r="AC259" i="4"/>
  <c r="AB259" i="4"/>
  <c r="AD259" i="4"/>
  <c r="AA259" i="4"/>
  <c r="Z259" i="4"/>
  <c r="V259" i="4"/>
  <c r="AD326" i="4"/>
  <c r="AA326" i="4"/>
  <c r="Z326" i="4"/>
  <c r="Y326" i="4"/>
  <c r="W326" i="4"/>
  <c r="V3" i="4"/>
  <c r="V10" i="4"/>
  <c r="W17" i="4"/>
  <c r="AB22" i="4"/>
  <c r="W24" i="4"/>
  <c r="AC31" i="4"/>
  <c r="AB37" i="4"/>
  <c r="X48" i="4"/>
  <c r="W63" i="4"/>
  <c r="Z77" i="4"/>
  <c r="AC86" i="4"/>
  <c r="AC104" i="4"/>
  <c r="Y104" i="4"/>
  <c r="Y118" i="4"/>
  <c r="Z137" i="4"/>
  <c r="AB170" i="4"/>
  <c r="W172" i="4"/>
  <c r="V183" i="4"/>
  <c r="Y203" i="4"/>
  <c r="X215" i="4"/>
  <c r="AB224" i="4"/>
  <c r="X326" i="4"/>
  <c r="Y329" i="4"/>
  <c r="Y4" i="4"/>
  <c r="AB10" i="4"/>
  <c r="W12" i="4"/>
  <c r="Y17" i="4"/>
  <c r="AB21" i="4"/>
  <c r="X23" i="4"/>
  <c r="Y24" i="4"/>
  <c r="X25" i="4"/>
  <c r="X40" i="4"/>
  <c r="AC47" i="4"/>
  <c r="Z48" i="4"/>
  <c r="Y56" i="4"/>
  <c r="AB57" i="4"/>
  <c r="W61" i="4"/>
  <c r="Y61" i="4"/>
  <c r="AD63" i="4"/>
  <c r="AB77" i="4"/>
  <c r="AC82" i="4"/>
  <c r="AC84" i="4"/>
  <c r="Y84" i="4"/>
  <c r="W93" i="4"/>
  <c r="AB93" i="4"/>
  <c r="AA97" i="4"/>
  <c r="X104" i="4"/>
  <c r="AC109" i="4"/>
  <c r="Z109" i="4"/>
  <c r="X109" i="4"/>
  <c r="AB109" i="4"/>
  <c r="W110" i="4"/>
  <c r="V110" i="4"/>
  <c r="W114" i="4"/>
  <c r="AB114" i="4"/>
  <c r="Z114" i="4"/>
  <c r="AC125" i="4"/>
  <c r="X125" i="4"/>
  <c r="W125" i="4"/>
  <c r="V125" i="4"/>
  <c r="Z125" i="4"/>
  <c r="AC133" i="4"/>
  <c r="X133" i="4"/>
  <c r="W133" i="4"/>
  <c r="V133" i="4"/>
  <c r="Z133" i="4"/>
  <c r="W136" i="4"/>
  <c r="AD137" i="4"/>
  <c r="AC161" i="4"/>
  <c r="Y161" i="4"/>
  <c r="X161" i="4"/>
  <c r="W161" i="4"/>
  <c r="AA161" i="4"/>
  <c r="Z166" i="4"/>
  <c r="W176" i="4"/>
  <c r="AA182" i="4"/>
  <c r="AC182" i="4"/>
  <c r="X182" i="4"/>
  <c r="W182" i="4"/>
  <c r="AB183" i="4"/>
  <c r="AB203" i="4"/>
  <c r="W208" i="4"/>
  <c r="AC208" i="4"/>
  <c r="AB208" i="4"/>
  <c r="AA208" i="4"/>
  <c r="AD215" i="4"/>
  <c r="AC227" i="4"/>
  <c r="X227" i="4"/>
  <c r="W227" i="4"/>
  <c r="V227" i="4"/>
  <c r="Z227" i="4"/>
  <c r="AC247" i="4"/>
  <c r="AB247" i="4"/>
  <c r="AA247" i="4"/>
  <c r="Z247" i="4"/>
  <c r="V247" i="4"/>
  <c r="Y259" i="4"/>
  <c r="AD306" i="4"/>
  <c r="Y306" i="4"/>
  <c r="X306" i="4"/>
  <c r="W306" i="4"/>
  <c r="AA306" i="4"/>
  <c r="Z306" i="4"/>
  <c r="AD312" i="4"/>
  <c r="AC312" i="4"/>
  <c r="AB312" i="4"/>
  <c r="AB333" i="4"/>
  <c r="AD333" i="4"/>
  <c r="V333" i="4"/>
  <c r="W333" i="4"/>
  <c r="AC370" i="4"/>
  <c r="Z370" i="4"/>
  <c r="Y370" i="4"/>
  <c r="X370" i="4"/>
  <c r="AB370" i="4"/>
  <c r="AD370" i="4"/>
  <c r="AA370" i="4"/>
  <c r="AC381" i="4"/>
  <c r="X381" i="4"/>
  <c r="W381" i="4"/>
  <c r="V381" i="4"/>
  <c r="X405" i="4"/>
  <c r="AA405" i="4"/>
  <c r="V405" i="4"/>
  <c r="W405" i="4"/>
  <c r="W504" i="4"/>
  <c r="AB504" i="4"/>
  <c r="AA504" i="4"/>
  <c r="Y504" i="4"/>
  <c r="X504" i="4"/>
  <c r="Z525" i="4"/>
  <c r="AD525" i="4"/>
  <c r="AC525" i="4"/>
  <c r="AA525" i="4"/>
  <c r="W73" i="4"/>
  <c r="AA73" i="4"/>
  <c r="AC157" i="4"/>
  <c r="Z157" i="4"/>
  <c r="Y157" i="4"/>
  <c r="X157" i="4"/>
  <c r="AB157" i="4"/>
  <c r="W31" i="4"/>
  <c r="Z33" i="4"/>
  <c r="Z37" i="4"/>
  <c r="AC72" i="4"/>
  <c r="X72" i="4"/>
  <c r="Z72" i="4"/>
  <c r="AC88" i="4"/>
  <c r="Y88" i="4"/>
  <c r="X92" i="4"/>
  <c r="X108" i="4"/>
  <c r="AA116" i="4"/>
  <c r="Z116" i="4"/>
  <c r="X116" i="4"/>
  <c r="AC116" i="4"/>
  <c r="AC121" i="4"/>
  <c r="X121" i="4"/>
  <c r="W121" i="4"/>
  <c r="V121" i="4"/>
  <c r="Z121" i="4"/>
  <c r="AC142" i="4"/>
  <c r="AB142" i="4"/>
  <c r="W191" i="4"/>
  <c r="AA213" i="4"/>
  <c r="W216" i="4"/>
  <c r="AA216" i="4"/>
  <c r="Z216" i="4"/>
  <c r="Y216" i="4"/>
  <c r="Z256" i="4"/>
  <c r="V4" i="4"/>
  <c r="Z60" i="4"/>
  <c r="V72" i="4"/>
  <c r="Y77" i="4"/>
  <c r="W88" i="4"/>
  <c r="Z92" i="4"/>
  <c r="Z108" i="4"/>
  <c r="W111" i="4"/>
  <c r="Y121" i="4"/>
  <c r="V137" i="4"/>
  <c r="AC153" i="4"/>
  <c r="X153" i="4"/>
  <c r="W153" i="4"/>
  <c r="V153" i="4"/>
  <c r="Z153" i="4"/>
  <c r="AA172" i="4"/>
  <c r="AD172" i="4"/>
  <c r="V172" i="4"/>
  <c r="AC187" i="4"/>
  <c r="X187" i="4"/>
  <c r="W187" i="4"/>
  <c r="V187" i="4"/>
  <c r="Z187" i="4"/>
  <c r="V200" i="4"/>
  <c r="W215" i="4"/>
  <c r="AB216" i="4"/>
  <c r="AC223" i="4"/>
  <c r="AB223" i="4"/>
  <c r="AA223" i="4"/>
  <c r="Z223" i="4"/>
  <c r="V223" i="4"/>
  <c r="W244" i="4"/>
  <c r="AB244" i="4"/>
  <c r="AA244" i="4"/>
  <c r="AB270" i="4"/>
  <c r="AA270" i="4"/>
  <c r="Z270" i="4"/>
  <c r="AC270" i="4"/>
  <c r="Y270" i="4"/>
  <c r="AB305" i="4"/>
  <c r="X305" i="4"/>
  <c r="W305" i="4"/>
  <c r="V305" i="4"/>
  <c r="AD305" i="4"/>
  <c r="Y305" i="4"/>
  <c r="X374" i="4"/>
  <c r="W4" i="4"/>
  <c r="AB33" i="4"/>
  <c r="Z36" i="4"/>
  <c r="V47" i="4"/>
  <c r="Z57" i="4"/>
  <c r="AC76" i="4"/>
  <c r="Z76" i="4"/>
  <c r="W85" i="4"/>
  <c r="AB85" i="4"/>
  <c r="X88" i="4"/>
  <c r="Y97" i="4"/>
  <c r="Z105" i="4"/>
  <c r="Z111" i="4"/>
  <c r="W116" i="4"/>
  <c r="Y123" i="4"/>
  <c r="X123" i="4"/>
  <c r="W123" i="4"/>
  <c r="V123" i="4"/>
  <c r="Y153" i="4"/>
  <c r="AD157" i="4"/>
  <c r="X200" i="4"/>
  <c r="AC218" i="4"/>
  <c r="Y232" i="4"/>
  <c r="W259" i="4"/>
  <c r="Y374" i="4"/>
  <c r="AB431" i="4"/>
  <c r="AC431" i="4"/>
  <c r="AA431" i="4"/>
  <c r="Z431" i="4"/>
  <c r="Y431" i="4"/>
  <c r="X3" i="4"/>
  <c r="X5" i="4"/>
  <c r="Z4" i="4"/>
  <c r="Y5" i="4"/>
  <c r="X12" i="4"/>
  <c r="W13" i="4"/>
  <c r="Z17" i="4"/>
  <c r="V20" i="4"/>
  <c r="Z24" i="4"/>
  <c r="Y25" i="4"/>
  <c r="W28" i="4"/>
  <c r="X29" i="4"/>
  <c r="Y40" i="4"/>
  <c r="AC44" i="4"/>
  <c r="Y44" i="4"/>
  <c r="W45" i="4"/>
  <c r="Z45" i="4"/>
  <c r="Z56" i="4"/>
  <c r="Z61" i="4"/>
  <c r="W65" i="4"/>
  <c r="Y65" i="4"/>
  <c r="AA65" i="4"/>
  <c r="AA70" i="4"/>
  <c r="V75" i="4"/>
  <c r="Y76" i="4"/>
  <c r="AC80" i="4"/>
  <c r="W80" i="4"/>
  <c r="W84" i="4"/>
  <c r="AA85" i="4"/>
  <c r="AC87" i="4"/>
  <c r="AD87" i="4"/>
  <c r="Y93" i="4"/>
  <c r="X96" i="4"/>
  <c r="W101" i="4"/>
  <c r="AB101" i="4"/>
  <c r="Z101" i="4"/>
  <c r="Z104" i="4"/>
  <c r="V109" i="4"/>
  <c r="AC110" i="4"/>
  <c r="Y114" i="4"/>
  <c r="Y125" i="4"/>
  <c r="AB127" i="4"/>
  <c r="Y133" i="4"/>
  <c r="AB147" i="4"/>
  <c r="X152" i="4"/>
  <c r="W152" i="4"/>
  <c r="V152" i="4"/>
  <c r="AD152" i="4"/>
  <c r="AD153" i="4"/>
  <c r="V161" i="4"/>
  <c r="V182" i="4"/>
  <c r="AD183" i="4"/>
  <c r="AD187" i="4"/>
  <c r="AC195" i="4"/>
  <c r="X195" i="4"/>
  <c r="W195" i="4"/>
  <c r="V195" i="4"/>
  <c r="Z195" i="4"/>
  <c r="AD203" i="4"/>
  <c r="AB217" i="4"/>
  <c r="AA217" i="4"/>
  <c r="V217" i="4"/>
  <c r="AD217" i="4"/>
  <c r="AC219" i="4"/>
  <c r="X219" i="4"/>
  <c r="W219" i="4"/>
  <c r="V219" i="4"/>
  <c r="Z219" i="4"/>
  <c r="AD221" i="4"/>
  <c r="AC221" i="4"/>
  <c r="AD223" i="4"/>
  <c r="AC239" i="4"/>
  <c r="X239" i="4"/>
  <c r="W239" i="4"/>
  <c r="V239" i="4"/>
  <c r="Z239" i="4"/>
  <c r="AB290" i="4"/>
  <c r="Z290" i="4"/>
  <c r="Y290" i="4"/>
  <c r="X290" i="4"/>
  <c r="V290" i="4"/>
  <c r="AB325" i="4"/>
  <c r="AD325" i="4"/>
  <c r="Y325" i="4"/>
  <c r="X325" i="4"/>
  <c r="W325" i="4"/>
  <c r="X333" i="4"/>
  <c r="AD364" i="4"/>
  <c r="AB364" i="4"/>
  <c r="V364" i="4"/>
  <c r="AA364" i="4"/>
  <c r="Z364" i="4"/>
  <c r="W364" i="4"/>
  <c r="V370" i="4"/>
  <c r="Y405" i="4"/>
  <c r="X514" i="4"/>
  <c r="AC514" i="4"/>
  <c r="AB514" i="4"/>
  <c r="AC559" i="4"/>
  <c r="Y559" i="4"/>
  <c r="X559" i="4"/>
  <c r="AD559" i="4"/>
  <c r="V559" i="4"/>
  <c r="X64" i="4"/>
  <c r="Z81" i="4"/>
  <c r="AD83" i="4"/>
  <c r="W113" i="4"/>
  <c r="Y117" i="4"/>
  <c r="X126" i="4"/>
  <c r="X128" i="4"/>
  <c r="X129" i="4"/>
  <c r="Z131" i="4"/>
  <c r="Z138" i="4"/>
  <c r="AC140" i="4"/>
  <c r="X141" i="4"/>
  <c r="AD149" i="4"/>
  <c r="Z154" i="4"/>
  <c r="Z158" i="4"/>
  <c r="AA162" i="4"/>
  <c r="AB163" i="4"/>
  <c r="X164" i="4"/>
  <c r="X165" i="4"/>
  <c r="AD169" i="4"/>
  <c r="AB174" i="4"/>
  <c r="AB178" i="4"/>
  <c r="Y179" i="4"/>
  <c r="Z185" i="4"/>
  <c r="AD186" i="4"/>
  <c r="Y188" i="4"/>
  <c r="X190" i="4"/>
  <c r="Y192" i="4"/>
  <c r="Z193" i="4"/>
  <c r="X197" i="4"/>
  <c r="Z198" i="4"/>
  <c r="W199" i="4"/>
  <c r="Z205" i="4"/>
  <c r="W207" i="4"/>
  <c r="Y210" i="4"/>
  <c r="Z228" i="4"/>
  <c r="W231" i="4"/>
  <c r="AD235" i="4"/>
  <c r="AA236" i="4"/>
  <c r="AC237" i="4"/>
  <c r="AD238" i="4"/>
  <c r="Z240" i="4"/>
  <c r="X243" i="4"/>
  <c r="AC250" i="4"/>
  <c r="AB263" i="4"/>
  <c r="AA263" i="4"/>
  <c r="AB274" i="4"/>
  <c r="W274" i="4"/>
  <c r="V274" i="4"/>
  <c r="AB315" i="4"/>
  <c r="AA315" i="4"/>
  <c r="Z315" i="4"/>
  <c r="AB317" i="4"/>
  <c r="AD317" i="4"/>
  <c r="Y317" i="4"/>
  <c r="X317" i="4"/>
  <c r="AC320" i="4"/>
  <c r="AB320" i="4"/>
  <c r="W320" i="4"/>
  <c r="AC354" i="4"/>
  <c r="Z354" i="4"/>
  <c r="Y354" i="4"/>
  <c r="X354" i="4"/>
  <c r="AB354" i="4"/>
  <c r="AC393" i="4"/>
  <c r="AB415" i="4"/>
  <c r="AC415" i="4"/>
  <c r="AA415" i="4"/>
  <c r="AA424" i="4"/>
  <c r="Z424" i="4"/>
  <c r="Y424" i="4"/>
  <c r="AC424" i="4"/>
  <c r="AB424" i="4"/>
  <c r="X424" i="4"/>
  <c r="AA444" i="4"/>
  <c r="Z444" i="4"/>
  <c r="Y444" i="4"/>
  <c r="AC604" i="4"/>
  <c r="Z604" i="4"/>
  <c r="Y604" i="4"/>
  <c r="X604" i="4"/>
  <c r="AD604" i="4"/>
  <c r="W604" i="4"/>
  <c r="V604" i="4"/>
  <c r="AD117" i="4"/>
  <c r="AB129" i="4"/>
  <c r="AD131" i="4"/>
  <c r="AB141" i="4"/>
  <c r="AB165" i="4"/>
  <c r="AD179" i="4"/>
  <c r="AC190" i="4"/>
  <c r="AC280" i="4"/>
  <c r="W280" i="4"/>
  <c r="V280" i="4"/>
  <c r="Z283" i="4"/>
  <c r="Y283" i="4"/>
  <c r="AD289" i="4"/>
  <c r="AC289" i="4"/>
  <c r="AB289" i="4"/>
  <c r="AC296" i="4"/>
  <c r="AB296" i="4"/>
  <c r="AA296" i="4"/>
  <c r="W297" i="4"/>
  <c r="V297" i="4"/>
  <c r="AD314" i="4"/>
  <c r="Y314" i="4"/>
  <c r="X314" i="4"/>
  <c r="W314" i="4"/>
  <c r="AA314" i="4"/>
  <c r="Y340" i="4"/>
  <c r="AA340" i="4"/>
  <c r="Z340" i="4"/>
  <c r="X340" i="4"/>
  <c r="Y353" i="4"/>
  <c r="X353" i="4"/>
  <c r="W353" i="4"/>
  <c r="AD357" i="4"/>
  <c r="Y357" i="4"/>
  <c r="X357" i="4"/>
  <c r="W357" i="4"/>
  <c r="AC357" i="4"/>
  <c r="Y369" i="4"/>
  <c r="X369" i="4"/>
  <c r="AB376" i="4"/>
  <c r="AA376" i="4"/>
  <c r="W376" i="4"/>
  <c r="AD376" i="4"/>
  <c r="AC395" i="4"/>
  <c r="AA395" i="4"/>
  <c r="X401" i="4"/>
  <c r="AA401" i="4"/>
  <c r="Z401" i="4"/>
  <c r="Y401" i="4"/>
  <c r="AC401" i="4"/>
  <c r="AC453" i="4"/>
  <c r="AA453" i="4"/>
  <c r="Z453" i="4"/>
  <c r="V453" i="4"/>
  <c r="V580" i="4"/>
  <c r="X580" i="4"/>
  <c r="AC687" i="4"/>
  <c r="AA687" i="4"/>
  <c r="Z687" i="4"/>
  <c r="V687" i="4"/>
  <c r="Y687" i="4"/>
  <c r="X687" i="4"/>
  <c r="W687" i="4"/>
  <c r="AD687" i="4"/>
  <c r="AD129" i="4"/>
  <c r="AD141" i="4"/>
  <c r="AD165" i="4"/>
  <c r="W238" i="4"/>
  <c r="AD243" i="4"/>
  <c r="Z265" i="4"/>
  <c r="AA265" i="4"/>
  <c r="Y265" i="4"/>
  <c r="X272" i="4"/>
  <c r="AC272" i="4"/>
  <c r="AD280" i="4"/>
  <c r="W283" i="4"/>
  <c r="X288" i="4"/>
  <c r="AB288" i="4"/>
  <c r="AA288" i="4"/>
  <c r="Z288" i="4"/>
  <c r="V296" i="4"/>
  <c r="Z314" i="4"/>
  <c r="W316" i="4"/>
  <c r="V316" i="4"/>
  <c r="AD318" i="4"/>
  <c r="AA318" i="4"/>
  <c r="Z318" i="4"/>
  <c r="Y318" i="4"/>
  <c r="AC327" i="4"/>
  <c r="AB327" i="4"/>
  <c r="AA327" i="4"/>
  <c r="AD330" i="4"/>
  <c r="AA330" i="4"/>
  <c r="W330" i="4"/>
  <c r="AD334" i="4"/>
  <c r="AA334" i="4"/>
  <c r="W334" i="4"/>
  <c r="W340" i="4"/>
  <c r="AD349" i="4"/>
  <c r="W349" i="4"/>
  <c r="V353" i="4"/>
  <c r="AB357" i="4"/>
  <c r="V369" i="4"/>
  <c r="V376" i="4"/>
  <c r="AC378" i="4"/>
  <c r="X378" i="4"/>
  <c r="W378" i="4"/>
  <c r="V378" i="4"/>
  <c r="Z378" i="4"/>
  <c r="Z390" i="4"/>
  <c r="Y390" i="4"/>
  <c r="Z394" i="4"/>
  <c r="AC394" i="4"/>
  <c r="AB394" i="4"/>
  <c r="AA394" i="4"/>
  <c r="V394" i="4"/>
  <c r="V395" i="4"/>
  <c r="W401" i="4"/>
  <c r="AC432" i="4"/>
  <c r="X432" i="4"/>
  <c r="AB435" i="4"/>
  <c r="Y435" i="4"/>
  <c r="X435" i="4"/>
  <c r="W435" i="4"/>
  <c r="AA435" i="4"/>
  <c r="AC435" i="4"/>
  <c r="Z435" i="4"/>
  <c r="AC459" i="4"/>
  <c r="Y459" i="4"/>
  <c r="W459" i="4"/>
  <c r="V459" i="4"/>
  <c r="AD459" i="4"/>
  <c r="Z459" i="4"/>
  <c r="X590" i="4"/>
  <c r="Z590" i="4"/>
  <c r="Y590" i="4"/>
  <c r="W590" i="4"/>
  <c r="AB590" i="4"/>
  <c r="AC590" i="4"/>
  <c r="AA590" i="4"/>
  <c r="V590" i="4"/>
  <c r="AD113" i="4"/>
  <c r="AC115" i="4"/>
  <c r="W117" i="4"/>
  <c r="V128" i="4"/>
  <c r="V129" i="4"/>
  <c r="V141" i="4"/>
  <c r="X162" i="4"/>
  <c r="V164" i="4"/>
  <c r="V165" i="4"/>
  <c r="Z174" i="4"/>
  <c r="Z178" i="4"/>
  <c r="W179" i="4"/>
  <c r="V190" i="4"/>
  <c r="V192" i="4"/>
  <c r="W193" i="4"/>
  <c r="V197" i="4"/>
  <c r="AD199" i="4"/>
  <c r="W205" i="4"/>
  <c r="AD207" i="4"/>
  <c r="W210" i="4"/>
  <c r="AD231" i="4"/>
  <c r="Y236" i="4"/>
  <c r="V243" i="4"/>
  <c r="AC255" i="4"/>
  <c r="V255" i="4"/>
  <c r="V265" i="4"/>
  <c r="Y272" i="4"/>
  <c r="AC279" i="4"/>
  <c r="AB279" i="4"/>
  <c r="AA279" i="4"/>
  <c r="Z279" i="4"/>
  <c r="X283" i="4"/>
  <c r="W288" i="4"/>
  <c r="AC291" i="4"/>
  <c r="AB291" i="4"/>
  <c r="AA291" i="4"/>
  <c r="W296" i="4"/>
  <c r="AC299" i="4"/>
  <c r="AB313" i="4"/>
  <c r="Y313" i="4"/>
  <c r="X313" i="4"/>
  <c r="W313" i="4"/>
  <c r="AB321" i="4"/>
  <c r="X321" i="4"/>
  <c r="W321" i="4"/>
  <c r="V321" i="4"/>
  <c r="AD321" i="4"/>
  <c r="AB340" i="4"/>
  <c r="W369" i="4"/>
  <c r="AC376" i="4"/>
  <c r="Y378" i="4"/>
  <c r="AD380" i="4"/>
  <c r="AB380" i="4"/>
  <c r="AA380" i="4"/>
  <c r="W380" i="4"/>
  <c r="AA390" i="4"/>
  <c r="W394" i="4"/>
  <c r="AB401" i="4"/>
  <c r="AB403" i="4"/>
  <c r="Y403" i="4"/>
  <c r="X403" i="4"/>
  <c r="W403" i="4"/>
  <c r="AA403" i="4"/>
  <c r="Z406" i="4"/>
  <c r="AC406" i="4"/>
  <c r="AB406" i="4"/>
  <c r="W524" i="4"/>
  <c r="AB524" i="4"/>
  <c r="AA524" i="4"/>
  <c r="Y524" i="4"/>
  <c r="X524" i="4"/>
  <c r="AB584" i="4"/>
  <c r="Z584" i="4"/>
  <c r="W584" i="4"/>
  <c r="V584" i="4"/>
  <c r="AC584" i="4"/>
  <c r="AA584" i="4"/>
  <c r="AC652" i="4"/>
  <c r="W652" i="4"/>
  <c r="V652" i="4"/>
  <c r="Z652" i="4"/>
  <c r="AD652" i="4"/>
  <c r="AA652" i="4"/>
  <c r="X652" i="4"/>
  <c r="AC675" i="4"/>
  <c r="AD675" i="4"/>
  <c r="W675" i="4"/>
  <c r="Z675" i="4"/>
  <c r="Y675" i="4"/>
  <c r="X675" i="4"/>
  <c r="AD350" i="4"/>
  <c r="Y358" i="4"/>
  <c r="AD362" i="4"/>
  <c r="Y366" i="4"/>
  <c r="AC383" i="4"/>
  <c r="AA385" i="4"/>
  <c r="AA392" i="4"/>
  <c r="AA412" i="4"/>
  <c r="AC455" i="4"/>
  <c r="AD455" i="4"/>
  <c r="V455" i="4"/>
  <c r="AC556" i="4"/>
  <c r="Y556" i="4"/>
  <c r="X556" i="4"/>
  <c r="W556" i="4"/>
  <c r="AA556" i="4"/>
  <c r="AD556" i="4"/>
  <c r="Z556" i="4"/>
  <c r="Z567" i="4"/>
  <c r="Y567" i="4"/>
  <c r="X567" i="4"/>
  <c r="W567" i="4"/>
  <c r="AB567" i="4"/>
  <c r="AA567" i="4"/>
  <c r="V567" i="4"/>
  <c r="AB600" i="4"/>
  <c r="Z600" i="4"/>
  <c r="W600" i="4"/>
  <c r="V600" i="4"/>
  <c r="AC600" i="4"/>
  <c r="W609" i="4"/>
  <c r="AA609" i="4"/>
  <c r="Z609" i="4"/>
  <c r="Y609" i="4"/>
  <c r="AC691" i="4"/>
  <c r="W691" i="4"/>
  <c r="V691" i="4"/>
  <c r="Z691" i="4"/>
  <c r="AD691" i="4"/>
  <c r="AA691" i="4"/>
  <c r="Y691" i="4"/>
  <c r="AC700" i="4"/>
  <c r="Y700" i="4"/>
  <c r="X700" i="4"/>
  <c r="AB700" i="4"/>
  <c r="Z700" i="4"/>
  <c r="W700" i="4"/>
  <c r="V700" i="4"/>
  <c r="AD700" i="4"/>
  <c r="AA700" i="4"/>
  <c r="AD752" i="4"/>
  <c r="Y752" i="4"/>
  <c r="W752" i="4"/>
  <c r="AA752" i="4"/>
  <c r="Z752" i="4"/>
  <c r="AA298" i="4"/>
  <c r="AD358" i="4"/>
  <c r="AD366" i="4"/>
  <c r="Z410" i="4"/>
  <c r="AB410" i="4"/>
  <c r="Z426" i="4"/>
  <c r="AA426" i="4"/>
  <c r="Y426" i="4"/>
  <c r="X426" i="4"/>
  <c r="AC426" i="4"/>
  <c r="W468" i="4"/>
  <c r="AB468" i="4"/>
  <c r="AA468" i="4"/>
  <c r="W472" i="4"/>
  <c r="AB472" i="4"/>
  <c r="AA472" i="4"/>
  <c r="AD497" i="4"/>
  <c r="V497" i="4"/>
  <c r="AC506" i="4"/>
  <c r="AB506" i="4"/>
  <c r="W516" i="4"/>
  <c r="AB516" i="4"/>
  <c r="AA516" i="4"/>
  <c r="AD540" i="4"/>
  <c r="AB540" i="4"/>
  <c r="AA540" i="4"/>
  <c r="W540" i="4"/>
  <c r="Z540" i="4"/>
  <c r="Y588" i="4"/>
  <c r="Z588" i="4"/>
  <c r="Y603" i="4"/>
  <c r="V603" i="4"/>
  <c r="AD659" i="4"/>
  <c r="AB659" i="4"/>
  <c r="AC659" i="4"/>
  <c r="V276" i="4"/>
  <c r="Y277" i="4"/>
  <c r="W278" i="4"/>
  <c r="Y286" i="4"/>
  <c r="V308" i="4"/>
  <c r="V309" i="4"/>
  <c r="W322" i="4"/>
  <c r="AD324" i="4"/>
  <c r="AB342" i="4"/>
  <c r="Z350" i="4"/>
  <c r="AB352" i="4"/>
  <c r="V358" i="4"/>
  <c r="Z362" i="4"/>
  <c r="V366" i="4"/>
  <c r="Y383" i="4"/>
  <c r="W385" i="4"/>
  <c r="AC387" i="4"/>
  <c r="X392" i="4"/>
  <c r="AB402" i="4"/>
  <c r="V410" i="4"/>
  <c r="W412" i="4"/>
  <c r="W414" i="4"/>
  <c r="X414" i="4"/>
  <c r="V426" i="4"/>
  <c r="AC443" i="4"/>
  <c r="AA443" i="4"/>
  <c r="V443" i="4"/>
  <c r="AC451" i="4"/>
  <c r="Z451" i="4"/>
  <c r="Y451" i="4"/>
  <c r="W451" i="4"/>
  <c r="AC461" i="4"/>
  <c r="AA461" i="4"/>
  <c r="Z461" i="4"/>
  <c r="X468" i="4"/>
  <c r="X472" i="4"/>
  <c r="AC478" i="4"/>
  <c r="AB478" i="4"/>
  <c r="AC481" i="4"/>
  <c r="AA481" i="4"/>
  <c r="Z497" i="4"/>
  <c r="W506" i="4"/>
  <c r="X516" i="4"/>
  <c r="X540" i="4"/>
  <c r="Z599" i="4"/>
  <c r="AA599" i="4"/>
  <c r="Y599" i="4"/>
  <c r="X599" i="4"/>
  <c r="AC599" i="4"/>
  <c r="AB599" i="4"/>
  <c r="W599" i="4"/>
  <c r="V599" i="4"/>
  <c r="AC607" i="4"/>
  <c r="AB607" i="4"/>
  <c r="AA681" i="4"/>
  <c r="V681" i="4"/>
  <c r="AD681" i="4"/>
  <c r="AC681" i="4"/>
  <c r="AB681" i="4"/>
  <c r="Y715" i="4"/>
  <c r="AC715" i="4"/>
  <c r="W276" i="4"/>
  <c r="AA277" i="4"/>
  <c r="Z286" i="4"/>
  <c r="W309" i="4"/>
  <c r="X322" i="4"/>
  <c r="AD342" i="4"/>
  <c r="AA350" i="4"/>
  <c r="W358" i="4"/>
  <c r="AA362" i="4"/>
  <c r="W366" i="4"/>
  <c r="Z383" i="4"/>
  <c r="Y385" i="4"/>
  <c r="W410" i="4"/>
  <c r="X412" i="4"/>
  <c r="W426" i="4"/>
  <c r="AC434" i="4"/>
  <c r="AB434" i="4"/>
  <c r="V434" i="4"/>
  <c r="AC467" i="4"/>
  <c r="AD467" i="4"/>
  <c r="AA467" i="4"/>
  <c r="V467" i="4"/>
  <c r="Y468" i="4"/>
  <c r="Y472" i="4"/>
  <c r="X478" i="4"/>
  <c r="V481" i="4"/>
  <c r="AC495" i="4"/>
  <c r="AD495" i="4"/>
  <c r="V495" i="4"/>
  <c r="AA497" i="4"/>
  <c r="Z505" i="4"/>
  <c r="AD505" i="4"/>
  <c r="X506" i="4"/>
  <c r="Y516" i="4"/>
  <c r="V521" i="4"/>
  <c r="Z521" i="4"/>
  <c r="V537" i="4"/>
  <c r="Y540" i="4"/>
  <c r="X594" i="4"/>
  <c r="Z594" i="4"/>
  <c r="W594" i="4"/>
  <c r="V594" i="4"/>
  <c r="X715" i="4"/>
  <c r="Y417" i="4"/>
  <c r="Z447" i="4"/>
  <c r="AA448" i="4"/>
  <c r="AB460" i="4"/>
  <c r="AA464" i="4"/>
  <c r="W471" i="4"/>
  <c r="Y476" i="4"/>
  <c r="Z487" i="4"/>
  <c r="Y488" i="4"/>
  <c r="Z499" i="4"/>
  <c r="Y500" i="4"/>
  <c r="Z511" i="4"/>
  <c r="Y512" i="4"/>
  <c r="W519" i="4"/>
  <c r="W520" i="4"/>
  <c r="X520" i="4"/>
  <c r="Z546" i="4"/>
  <c r="AD546" i="4"/>
  <c r="V546" i="4"/>
  <c r="AB597" i="4"/>
  <c r="AA597" i="4"/>
  <c r="Z597" i="4"/>
  <c r="W605" i="4"/>
  <c r="AA605" i="4"/>
  <c r="Z605" i="4"/>
  <c r="Y605" i="4"/>
  <c r="W639" i="4"/>
  <c r="V639" i="4"/>
  <c r="AC639" i="4"/>
  <c r="X639" i="4"/>
  <c r="AC663" i="4"/>
  <c r="AB663" i="4"/>
  <c r="AA663" i="4"/>
  <c r="W663" i="4"/>
  <c r="AD663" i="4"/>
  <c r="Z663" i="4"/>
  <c r="Y663" i="4"/>
  <c r="W666" i="4"/>
  <c r="V666" i="4"/>
  <c r="X666" i="4"/>
  <c r="AC669" i="4"/>
  <c r="AD669" i="4"/>
  <c r="AA721" i="4"/>
  <c r="AC721" i="4"/>
  <c r="AB721" i="4"/>
  <c r="AC734" i="4"/>
  <c r="AA734" i="4"/>
  <c r="AD734" i="4"/>
  <c r="W734" i="4"/>
  <c r="AD748" i="4"/>
  <c r="Y748" i="4"/>
  <c r="W748" i="4"/>
  <c r="AD756" i="4"/>
  <c r="Z756" i="4"/>
  <c r="Y756" i="4"/>
  <c r="W756" i="4"/>
  <c r="AC417" i="4"/>
  <c r="AA433" i="4"/>
  <c r="Z437" i="4"/>
  <c r="Y442" i="4"/>
  <c r="AD471" i="4"/>
  <c r="Z479" i="4"/>
  <c r="Z503" i="4"/>
  <c r="Z550" i="4"/>
  <c r="AB550" i="4"/>
  <c r="AA550" i="4"/>
  <c r="W550" i="4"/>
  <c r="Z558" i="4"/>
  <c r="AB558" i="4"/>
  <c r="AA558" i="4"/>
  <c r="W558" i="4"/>
  <c r="AC612" i="4"/>
  <c r="Z612" i="4"/>
  <c r="Y612" i="4"/>
  <c r="X612" i="4"/>
  <c r="AD622" i="4"/>
  <c r="AC622" i="4"/>
  <c r="V622" i="4"/>
  <c r="AB622" i="4"/>
  <c r="AA622" i="4"/>
  <c r="Z622" i="4"/>
  <c r="W684" i="4"/>
  <c r="Y684" i="4"/>
  <c r="AA684" i="4"/>
  <c r="Z684" i="4"/>
  <c r="X684" i="4"/>
  <c r="W710" i="4"/>
  <c r="V710" i="4"/>
  <c r="AA738" i="4"/>
  <c r="W738" i="4"/>
  <c r="AC738" i="4"/>
  <c r="V419" i="4"/>
  <c r="AB433" i="4"/>
  <c r="AA442" i="4"/>
  <c r="AC449" i="4"/>
  <c r="X460" i="4"/>
  <c r="AA479" i="4"/>
  <c r="V487" i="4"/>
  <c r="V499" i="4"/>
  <c r="AA503" i="4"/>
  <c r="AD507" i="4"/>
  <c r="V511" i="4"/>
  <c r="W536" i="4"/>
  <c r="AA536" i="4"/>
  <c r="Z536" i="4"/>
  <c r="Y536" i="4"/>
  <c r="V550" i="4"/>
  <c r="V558" i="4"/>
  <c r="AC569" i="4"/>
  <c r="Z569" i="4"/>
  <c r="X569" i="4"/>
  <c r="W569" i="4"/>
  <c r="Y573" i="4"/>
  <c r="AD582" i="4"/>
  <c r="AC582" i="4"/>
  <c r="AC585" i="4"/>
  <c r="Z585" i="4"/>
  <c r="X585" i="4"/>
  <c r="W585" i="4"/>
  <c r="AC601" i="4"/>
  <c r="Z601" i="4"/>
  <c r="X601" i="4"/>
  <c r="W601" i="4"/>
  <c r="W672" i="4"/>
  <c r="Y672" i="4"/>
  <c r="X672" i="4"/>
  <c r="AB672" i="4"/>
  <c r="AA672" i="4"/>
  <c r="W688" i="4"/>
  <c r="AA688" i="4"/>
  <c r="Z688" i="4"/>
  <c r="AB688" i="4"/>
  <c r="Y688" i="4"/>
  <c r="Y735" i="4"/>
  <c r="X735" i="4"/>
  <c r="V738" i="4"/>
  <c r="AC527" i="4"/>
  <c r="AD527" i="4"/>
  <c r="AC535" i="4"/>
  <c r="AD535" i="4"/>
  <c r="Z535" i="4"/>
  <c r="V535" i="4"/>
  <c r="AC543" i="4"/>
  <c r="X543" i="4"/>
  <c r="W543" i="4"/>
  <c r="V543" i="4"/>
  <c r="Z543" i="4"/>
  <c r="Y547" i="4"/>
  <c r="AC547" i="4"/>
  <c r="AD550" i="4"/>
  <c r="AD558" i="4"/>
  <c r="AC560" i="4"/>
  <c r="Y560" i="4"/>
  <c r="X560" i="4"/>
  <c r="W560" i="4"/>
  <c r="AA560" i="4"/>
  <c r="AA569" i="4"/>
  <c r="W582" i="4"/>
  <c r="AA601" i="4"/>
  <c r="W629" i="4"/>
  <c r="AA629" i="4"/>
  <c r="Z629" i="4"/>
  <c r="AB629" i="4"/>
  <c r="AA646" i="4"/>
  <c r="AC646" i="4"/>
  <c r="AB646" i="4"/>
  <c r="Z646" i="4"/>
  <c r="W664" i="4"/>
  <c r="Z664" i="4"/>
  <c r="Y664" i="4"/>
  <c r="AB664" i="4"/>
  <c r="AA664" i="4"/>
  <c r="X694" i="4"/>
  <c r="V694" i="4"/>
  <c r="AB697" i="4"/>
  <c r="AA697" i="4"/>
  <c r="AD697" i="4"/>
  <c r="AC697" i="4"/>
  <c r="AD724" i="4"/>
  <c r="Z724" i="4"/>
  <c r="Y724" i="4"/>
  <c r="AA724" i="4"/>
  <c r="AA749" i="4"/>
  <c r="Y749" i="4"/>
  <c r="AB749" i="4"/>
  <c r="X531" i="4"/>
  <c r="Y539" i="4"/>
  <c r="X544" i="4"/>
  <c r="Y548" i="4"/>
  <c r="W552" i="4"/>
  <c r="W554" i="4"/>
  <c r="AC563" i="4"/>
  <c r="Y564" i="4"/>
  <c r="AC568" i="4"/>
  <c r="AB575" i="4"/>
  <c r="Y576" i="4"/>
  <c r="Y581" i="4"/>
  <c r="AA591" i="4"/>
  <c r="X592" i="4"/>
  <c r="W608" i="4"/>
  <c r="W653" i="4"/>
  <c r="Y653" i="4"/>
  <c r="AC656" i="4"/>
  <c r="AD656" i="4"/>
  <c r="Z656" i="4"/>
  <c r="V656" i="4"/>
  <c r="W676" i="4"/>
  <c r="AB676" i="4"/>
  <c r="X676" i="4"/>
  <c r="W682" i="4"/>
  <c r="V682" i="4"/>
  <c r="AD682" i="4"/>
  <c r="W692" i="4"/>
  <c r="Y692" i="4"/>
  <c r="AD693" i="4"/>
  <c r="V693" i="4"/>
  <c r="AC719" i="4"/>
  <c r="AD732" i="4"/>
  <c r="AA732" i="4"/>
  <c r="Z732" i="4"/>
  <c r="AC581" i="4"/>
  <c r="W617" i="4"/>
  <c r="AB617" i="4"/>
  <c r="X617" i="4"/>
  <c r="W633" i="4"/>
  <c r="Z633" i="4"/>
  <c r="Y633" i="4"/>
  <c r="W641" i="4"/>
  <c r="Y641" i="4"/>
  <c r="AC667" i="4"/>
  <c r="X667" i="4"/>
  <c r="W667" i="4"/>
  <c r="AD667" i="4"/>
  <c r="AC671" i="4"/>
  <c r="X671" i="4"/>
  <c r="W671" i="4"/>
  <c r="AD671" i="4"/>
  <c r="W680" i="4"/>
  <c r="Z680" i="4"/>
  <c r="Y680" i="4"/>
  <c r="AC695" i="4"/>
  <c r="AD695" i="4"/>
  <c r="Z695" i="4"/>
  <c r="V695" i="4"/>
  <c r="AC703" i="4"/>
  <c r="Y703" i="4"/>
  <c r="X703" i="4"/>
  <c r="Y731" i="4"/>
  <c r="X731" i="4"/>
  <c r="AB737" i="4"/>
  <c r="AA737" i="4"/>
  <c r="V539" i="4"/>
  <c r="V548" i="4"/>
  <c r="AD552" i="4"/>
  <c r="AB557" i="4"/>
  <c r="V564" i="4"/>
  <c r="W566" i="4"/>
  <c r="V568" i="4"/>
  <c r="V575" i="4"/>
  <c r="Y595" i="4"/>
  <c r="AD608" i="4"/>
  <c r="AD615" i="4"/>
  <c r="W615" i="4"/>
  <c r="Y617" i="4"/>
  <c r="W621" i="4"/>
  <c r="AB621" i="4"/>
  <c r="X621" i="4"/>
  <c r="AD627" i="4"/>
  <c r="W627" i="4"/>
  <c r="AC632" i="4"/>
  <c r="Y632" i="4"/>
  <c r="X632" i="4"/>
  <c r="X633" i="4"/>
  <c r="X641" i="4"/>
  <c r="V662" i="4"/>
  <c r="V667" i="4"/>
  <c r="V671" i="4"/>
  <c r="AC679" i="4"/>
  <c r="AD679" i="4"/>
  <c r="Z679" i="4"/>
  <c r="V679" i="4"/>
  <c r="X680" i="4"/>
  <c r="AC683" i="4"/>
  <c r="W683" i="4"/>
  <c r="V683" i="4"/>
  <c r="Z683" i="4"/>
  <c r="W695" i="4"/>
  <c r="AC699" i="4"/>
  <c r="AD699" i="4"/>
  <c r="Z699" i="4"/>
  <c r="V699" i="4"/>
  <c r="V703" i="4"/>
  <c r="AC731" i="4"/>
  <c r="AC733" i="4"/>
  <c r="AB733" i="4"/>
  <c r="Y737" i="4"/>
  <c r="W750" i="4"/>
  <c r="V750" i="4"/>
  <c r="AD750" i="4"/>
  <c r="V531" i="4"/>
  <c r="W539" i="4"/>
  <c r="V544" i="4"/>
  <c r="W548" i="4"/>
  <c r="W564" i="4"/>
  <c r="W568" i="4"/>
  <c r="W575" i="4"/>
  <c r="W576" i="4"/>
  <c r="V591" i="4"/>
  <c r="V592" i="4"/>
  <c r="V615" i="4"/>
  <c r="Z617" i="4"/>
  <c r="AC620" i="4"/>
  <c r="AD620" i="4"/>
  <c r="W620" i="4"/>
  <c r="Y621" i="4"/>
  <c r="AA633" i="4"/>
  <c r="Z641" i="4"/>
  <c r="AC644" i="4"/>
  <c r="W644" i="4"/>
  <c r="V644" i="4"/>
  <c r="Z644" i="4"/>
  <c r="AD662" i="4"/>
  <c r="Y667" i="4"/>
  <c r="Y671" i="4"/>
  <c r="AA680" i="4"/>
  <c r="X695" i="4"/>
  <c r="W703" i="4"/>
  <c r="AD728" i="4"/>
  <c r="Z728" i="4"/>
  <c r="Y728" i="4"/>
  <c r="AD736" i="4"/>
  <c r="AA736" i="4"/>
  <c r="Z736" i="4"/>
  <c r="X616" i="4"/>
  <c r="Y636" i="4"/>
  <c r="Y637" i="4"/>
  <c r="Y640" i="4"/>
  <c r="AC643" i="4"/>
  <c r="Z645" i="4"/>
  <c r="Z649" i="4"/>
  <c r="Y660" i="4"/>
  <c r="Z661" i="4"/>
  <c r="AC665" i="4"/>
  <c r="Z668" i="4"/>
  <c r="AA613" i="4"/>
  <c r="AC618" i="4"/>
  <c r="AA625" i="4"/>
  <c r="AB626" i="4"/>
  <c r="Z696" i="4"/>
  <c r="AA740" i="4"/>
  <c r="AA760" i="4"/>
  <c r="AB613" i="4"/>
  <c r="AB625" i="4"/>
  <c r="AC626" i="4"/>
  <c r="Z628" i="4"/>
  <c r="V636" i="4"/>
  <c r="V640" i="4"/>
  <c r="V643" i="4"/>
  <c r="AB657" i="4"/>
  <c r="V660" i="4"/>
  <c r="AA696" i="4"/>
  <c r="W712" i="4"/>
  <c r="Y5" i="2"/>
  <c r="Z6" i="2"/>
  <c r="AD10" i="2"/>
  <c r="AA11" i="2"/>
  <c r="AB13" i="2"/>
  <c r="AD16" i="2"/>
  <c r="AD87" i="2"/>
  <c r="Z87" i="2"/>
  <c r="Y87" i="2"/>
  <c r="X87" i="2"/>
  <c r="AA87" i="2"/>
  <c r="AD100" i="2"/>
  <c r="V100" i="2"/>
  <c r="AA121" i="2"/>
  <c r="AD121" i="2"/>
  <c r="X121" i="2"/>
  <c r="W121" i="2"/>
  <c r="V121" i="2"/>
  <c r="AB121" i="2"/>
  <c r="Z157" i="2"/>
  <c r="AD157" i="2"/>
  <c r="AB157" i="2"/>
  <c r="AA157" i="2"/>
  <c r="X157" i="2"/>
  <c r="W157" i="2"/>
  <c r="W207" i="2"/>
  <c r="AC207" i="2"/>
  <c r="Y207" i="2"/>
  <c r="AB240" i="2"/>
  <c r="AA240" i="2"/>
  <c r="V240" i="2"/>
  <c r="AB272" i="2"/>
  <c r="AA272" i="2"/>
  <c r="V272" i="2"/>
  <c r="AA6" i="2"/>
  <c r="AB11" i="2"/>
  <c r="AB20" i="2"/>
  <c r="AC20" i="2"/>
  <c r="AD20" i="2"/>
  <c r="X52" i="2"/>
  <c r="AC52" i="2"/>
  <c r="AB52" i="2"/>
  <c r="W52" i="2"/>
  <c r="AC64" i="2"/>
  <c r="AB64" i="2"/>
  <c r="AA64" i="2"/>
  <c r="AD64" i="2"/>
  <c r="AC90" i="2"/>
  <c r="Y90" i="2"/>
  <c r="X90" i="2"/>
  <c r="V90" i="2"/>
  <c r="Z90" i="2"/>
  <c r="AC102" i="2"/>
  <c r="Y102" i="2"/>
  <c r="X102" i="2"/>
  <c r="W102" i="2"/>
  <c r="Z102" i="2"/>
  <c r="AD159" i="2"/>
  <c r="Z159" i="2"/>
  <c r="Y159" i="2"/>
  <c r="X159" i="2"/>
  <c r="AA159" i="2"/>
  <c r="AB6" i="2"/>
  <c r="V8" i="2"/>
  <c r="AC11" i="2"/>
  <c r="V52" i="2"/>
  <c r="AD63" i="2"/>
  <c r="AB63" i="2"/>
  <c r="AA63" i="2"/>
  <c r="Z63" i="2"/>
  <c r="Z64" i="2"/>
  <c r="AD76" i="2"/>
  <c r="AC78" i="2"/>
  <c r="W78" i="2"/>
  <c r="V78" i="2"/>
  <c r="AD78" i="2"/>
  <c r="AD90" i="2"/>
  <c r="AD95" i="2"/>
  <c r="AB95" i="2"/>
  <c r="AA95" i="2"/>
  <c r="Z95" i="2"/>
  <c r="V102" i="2"/>
  <c r="AD115" i="2"/>
  <c r="Z115" i="2"/>
  <c r="AB115" i="2"/>
  <c r="AA115" i="2"/>
  <c r="AA125" i="2"/>
  <c r="AB125" i="2"/>
  <c r="AD125" i="2"/>
  <c r="X125" i="2"/>
  <c r="AD151" i="2"/>
  <c r="AA151" i="2"/>
  <c r="Y151" i="2"/>
  <c r="X151" i="2"/>
  <c r="W151" i="2"/>
  <c r="Z151" i="2"/>
  <c r="W159" i="2"/>
  <c r="V168" i="2"/>
  <c r="AC226" i="2"/>
  <c r="AA226" i="2"/>
  <c r="Z226" i="2"/>
  <c r="Y226" i="2"/>
  <c r="AB226" i="2"/>
  <c r="AD226" i="2"/>
  <c r="V233" i="2"/>
  <c r="W247" i="2"/>
  <c r="AA247" i="2"/>
  <c r="Z247" i="2"/>
  <c r="Y247" i="2"/>
  <c r="AB247" i="2"/>
  <c r="AD249" i="2"/>
  <c r="AC249" i="2"/>
  <c r="AC290" i="2"/>
  <c r="X290" i="2"/>
  <c r="W290" i="2"/>
  <c r="V290" i="2"/>
  <c r="Y290" i="2"/>
  <c r="AD290" i="2"/>
  <c r="AD6" i="2"/>
  <c r="AC18" i="2"/>
  <c r="AA18" i="2"/>
  <c r="Y18" i="2"/>
  <c r="AB18" i="2"/>
  <c r="V22" i="2"/>
  <c r="W22" i="2"/>
  <c r="AD75" i="2"/>
  <c r="AB75" i="2"/>
  <c r="AA75" i="2"/>
  <c r="Z75" i="2"/>
  <c r="AC86" i="2"/>
  <c r="Z86" i="2"/>
  <c r="Y86" i="2"/>
  <c r="X86" i="2"/>
  <c r="AD86" i="2"/>
  <c r="W95" i="2"/>
  <c r="AC98" i="2"/>
  <c r="AD98" i="2"/>
  <c r="Z98" i="2"/>
  <c r="AD99" i="2"/>
  <c r="Z99" i="2"/>
  <c r="Y99" i="2"/>
  <c r="X99" i="2"/>
  <c r="AA99" i="2"/>
  <c r="AD102" i="2"/>
  <c r="W115" i="2"/>
  <c r="AC122" i="2"/>
  <c r="AD122" i="2"/>
  <c r="Z122" i="2"/>
  <c r="Y122" i="2"/>
  <c r="X122" i="2"/>
  <c r="V125" i="2"/>
  <c r="AA129" i="2"/>
  <c r="V129" i="2"/>
  <c r="AD129" i="2"/>
  <c r="AD132" i="2"/>
  <c r="AA153" i="2"/>
  <c r="AD153" i="2"/>
  <c r="AB153" i="2"/>
  <c r="X153" i="2"/>
  <c r="W153" i="2"/>
  <c r="AB159" i="2"/>
  <c r="V226" i="2"/>
  <c r="W239" i="2"/>
  <c r="AB239" i="2"/>
  <c r="AA239" i="2"/>
  <c r="Z239" i="2"/>
  <c r="Y239" i="2"/>
  <c r="W243" i="2"/>
  <c r="AB243" i="2"/>
  <c r="AA243" i="2"/>
  <c r="X249" i="2"/>
  <c r="AC282" i="2"/>
  <c r="X282" i="2"/>
  <c r="W282" i="2"/>
  <c r="V282" i="2"/>
  <c r="Y282" i="2"/>
  <c r="AD282" i="2"/>
  <c r="Z290" i="2"/>
  <c r="V6" i="2"/>
  <c r="X8" i="2"/>
  <c r="V11" i="2"/>
  <c r="W13" i="2"/>
  <c r="X15" i="2"/>
  <c r="X16" i="2"/>
  <c r="V18" i="2"/>
  <c r="V19" i="2"/>
  <c r="Y19" i="2"/>
  <c r="Z22" i="2"/>
  <c r="AD45" i="2"/>
  <c r="X63" i="2"/>
  <c r="W75" i="2"/>
  <c r="V86" i="2"/>
  <c r="X95" i="2"/>
  <c r="V98" i="2"/>
  <c r="W99" i="2"/>
  <c r="X115" i="2"/>
  <c r="V122" i="2"/>
  <c r="W125" i="2"/>
  <c r="AC158" i="2"/>
  <c r="AD158" i="2"/>
  <c r="Z158" i="2"/>
  <c r="Y158" i="2"/>
  <c r="AA185" i="2"/>
  <c r="AD185" i="2"/>
  <c r="AB185" i="2"/>
  <c r="X185" i="2"/>
  <c r="W185" i="2"/>
  <c r="V185" i="2"/>
  <c r="AA189" i="2"/>
  <c r="AB189" i="2"/>
  <c r="X189" i="2"/>
  <c r="W189" i="2"/>
  <c r="AD189" i="2"/>
  <c r="AD191" i="2"/>
  <c r="Z191" i="2"/>
  <c r="Y191" i="2"/>
  <c r="X191" i="2"/>
  <c r="AA191" i="2"/>
  <c r="AC194" i="2"/>
  <c r="X194" i="2"/>
  <c r="W194" i="2"/>
  <c r="V194" i="2"/>
  <c r="Y194" i="2"/>
  <c r="Z201" i="2"/>
  <c r="AB201" i="2"/>
  <c r="AA201" i="2"/>
  <c r="X201" i="2"/>
  <c r="AD201" i="2"/>
  <c r="AC206" i="2"/>
  <c r="X206" i="2"/>
  <c r="W206" i="2"/>
  <c r="V206" i="2"/>
  <c r="Y206" i="2"/>
  <c r="AD206" i="2"/>
  <c r="AB206" i="2"/>
  <c r="AA206" i="2"/>
  <c r="AA213" i="2"/>
  <c r="AB213" i="2"/>
  <c r="Z213" i="2"/>
  <c r="Y213" i="2"/>
  <c r="AC213" i="2"/>
  <c r="W226" i="2"/>
  <c r="Y243" i="2"/>
  <c r="Z282" i="2"/>
  <c r="AA290" i="2"/>
  <c r="AB294" i="2"/>
  <c r="AC294" i="2"/>
  <c r="AA294" i="2"/>
  <c r="Z294" i="2"/>
  <c r="Y294" i="2"/>
  <c r="V5" i="2"/>
  <c r="W6" i="2"/>
  <c r="Z8" i="2"/>
  <c r="Z10" i="2"/>
  <c r="X11" i="2"/>
  <c r="X13" i="2"/>
  <c r="AD14" i="2"/>
  <c r="Y15" i="2"/>
  <c r="AA16" i="2"/>
  <c r="W18" i="2"/>
  <c r="Z19" i="2"/>
  <c r="Z21" i="2"/>
  <c r="X21" i="2"/>
  <c r="V21" i="2"/>
  <c r="Y21" i="2"/>
  <c r="AA22" i="2"/>
  <c r="AD26" i="2"/>
  <c r="Z33" i="2"/>
  <c r="AC33" i="2"/>
  <c r="Y63" i="2"/>
  <c r="AC69" i="2"/>
  <c r="AB69" i="2"/>
  <c r="AA69" i="2"/>
  <c r="AD69" i="2"/>
  <c r="X75" i="2"/>
  <c r="AD79" i="2"/>
  <c r="Z79" i="2"/>
  <c r="Y79" i="2"/>
  <c r="X79" i="2"/>
  <c r="AA79" i="2"/>
  <c r="W86" i="2"/>
  <c r="AA89" i="2"/>
  <c r="X89" i="2"/>
  <c r="W89" i="2"/>
  <c r="V89" i="2"/>
  <c r="AB89" i="2"/>
  <c r="Y95" i="2"/>
  <c r="AA97" i="2"/>
  <c r="AD97" i="2"/>
  <c r="AB97" i="2"/>
  <c r="X98" i="2"/>
  <c r="AB99" i="2"/>
  <c r="AA101" i="2"/>
  <c r="AB101" i="2"/>
  <c r="X101" i="2"/>
  <c r="W101" i="2"/>
  <c r="AD101" i="2"/>
  <c r="Y115" i="2"/>
  <c r="V124" i="2"/>
  <c r="AC124" i="2"/>
  <c r="X129" i="2"/>
  <c r="V158" i="2"/>
  <c r="V189" i="2"/>
  <c r="W191" i="2"/>
  <c r="Z194" i="2"/>
  <c r="Z200" i="2"/>
  <c r="V201" i="2"/>
  <c r="Z206" i="2"/>
  <c r="W213" i="2"/>
  <c r="Y220" i="2"/>
  <c r="Z220" i="2"/>
  <c r="X220" i="2"/>
  <c r="V220" i="2"/>
  <c r="AA220" i="2"/>
  <c r="X226" i="2"/>
  <c r="Z243" i="2"/>
  <c r="AA282" i="2"/>
  <c r="AB290" i="2"/>
  <c r="W5" i="2"/>
  <c r="X6" i="2"/>
  <c r="AA8" i="2"/>
  <c r="AA10" i="2"/>
  <c r="Y11" i="2"/>
  <c r="Y13" i="2"/>
  <c r="V14" i="2"/>
  <c r="Z15" i="2"/>
  <c r="AB16" i="2"/>
  <c r="X18" i="2"/>
  <c r="AA19" i="2"/>
  <c r="W21" i="2"/>
  <c r="AB30" i="2"/>
  <c r="V30" i="2"/>
  <c r="W30" i="2"/>
  <c r="X33" i="2"/>
  <c r="Y35" i="2"/>
  <c r="W35" i="2"/>
  <c r="Z35" i="2"/>
  <c r="Z53" i="2"/>
  <c r="Y53" i="2"/>
  <c r="X53" i="2"/>
  <c r="W53" i="2"/>
  <c r="AA53" i="2"/>
  <c r="V69" i="2"/>
  <c r="Y75" i="2"/>
  <c r="W79" i="2"/>
  <c r="AD89" i="2"/>
  <c r="V97" i="2"/>
  <c r="Y98" i="2"/>
  <c r="V101" i="2"/>
  <c r="AD103" i="2"/>
  <c r="Y103" i="2"/>
  <c r="X103" i="2"/>
  <c r="W103" i="2"/>
  <c r="Z103" i="2"/>
  <c r="AB124" i="2"/>
  <c r="AB129" i="2"/>
  <c r="Z152" i="2"/>
  <c r="V152" i="2"/>
  <c r="X158" i="2"/>
  <c r="AB191" i="2"/>
  <c r="AD194" i="2"/>
  <c r="AB200" i="2"/>
  <c r="W201" i="2"/>
  <c r="X213" i="2"/>
  <c r="W245" i="2"/>
  <c r="AD245" i="2"/>
  <c r="AC245" i="2"/>
  <c r="X245" i="2"/>
  <c r="V245" i="2"/>
  <c r="AD277" i="2"/>
  <c r="AC277" i="2"/>
  <c r="X277" i="2"/>
  <c r="W277" i="2"/>
  <c r="AB282" i="2"/>
  <c r="X5" i="2"/>
  <c r="Y6" i="2"/>
  <c r="AB10" i="2"/>
  <c r="Z11" i="2"/>
  <c r="Z13" i="2"/>
  <c r="W14" i="2"/>
  <c r="AC16" i="2"/>
  <c r="Z18" i="2"/>
  <c r="AA21" i="2"/>
  <c r="X30" i="2"/>
  <c r="Y33" i="2"/>
  <c r="X35" i="2"/>
  <c r="AB42" i="2"/>
  <c r="AA42" i="2"/>
  <c r="Y42" i="2"/>
  <c r="X42" i="2"/>
  <c r="AC42" i="2"/>
  <c r="V53" i="2"/>
  <c r="W69" i="2"/>
  <c r="AB79" i="2"/>
  <c r="AD85" i="2"/>
  <c r="AC85" i="2"/>
  <c r="W85" i="2"/>
  <c r="W97" i="2"/>
  <c r="AA103" i="2"/>
  <c r="AD123" i="2"/>
  <c r="AA123" i="2"/>
  <c r="AB123" i="2"/>
  <c r="Z123" i="2"/>
  <c r="Y123" i="2"/>
  <c r="AC126" i="2"/>
  <c r="Z126" i="2"/>
  <c r="AD126" i="2"/>
  <c r="AC154" i="2"/>
  <c r="AD154" i="2"/>
  <c r="Z154" i="2"/>
  <c r="AC178" i="2"/>
  <c r="Z178" i="2"/>
  <c r="Y178" i="2"/>
  <c r="X178" i="2"/>
  <c r="AD178" i="2"/>
  <c r="AC186" i="2"/>
  <c r="AD186" i="2"/>
  <c r="Z186" i="2"/>
  <c r="Y186" i="2"/>
  <c r="AD188" i="2"/>
  <c r="Z188" i="2"/>
  <c r="AC200" i="2"/>
  <c r="Y212" i="2"/>
  <c r="AC212" i="2"/>
  <c r="X212" i="2"/>
  <c r="W212" i="2"/>
  <c r="W251" i="2"/>
  <c r="AA251" i="2"/>
  <c r="Z251" i="2"/>
  <c r="Y251" i="2"/>
  <c r="AB251" i="2"/>
  <c r="V277" i="2"/>
  <c r="AB298" i="2"/>
  <c r="Y298" i="2"/>
  <c r="X298" i="2"/>
  <c r="W298" i="2"/>
  <c r="Z298" i="2"/>
  <c r="AC298" i="2"/>
  <c r="X300" i="2"/>
  <c r="Z300" i="2"/>
  <c r="Y300" i="2"/>
  <c r="W300" i="2"/>
  <c r="AA300" i="2"/>
  <c r="V36" i="2"/>
  <c r="W44" i="2"/>
  <c r="W46" i="2"/>
  <c r="Y48" i="2"/>
  <c r="Y49" i="2"/>
  <c r="W51" i="2"/>
  <c r="V57" i="2"/>
  <c r="W62" i="2"/>
  <c r="X67" i="2"/>
  <c r="W71" i="2"/>
  <c r="Z80" i="2"/>
  <c r="AA81" i="2"/>
  <c r="X83" i="2"/>
  <c r="X91" i="2"/>
  <c r="V92" i="2"/>
  <c r="Z104" i="2"/>
  <c r="X107" i="2"/>
  <c r="Z112" i="2"/>
  <c r="V113" i="2"/>
  <c r="V114" i="2"/>
  <c r="AD127" i="2"/>
  <c r="Z127" i="2"/>
  <c r="AC130" i="2"/>
  <c r="V130" i="2"/>
  <c r="W145" i="2"/>
  <c r="X146" i="2"/>
  <c r="AD147" i="2"/>
  <c r="Z147" i="2"/>
  <c r="AD175" i="2"/>
  <c r="AB175" i="2"/>
  <c r="AA175" i="2"/>
  <c r="Z175" i="2"/>
  <c r="AC218" i="2"/>
  <c r="X218" i="2"/>
  <c r="W218" i="2"/>
  <c r="V218" i="2"/>
  <c r="Y218" i="2"/>
  <c r="W275" i="2"/>
  <c r="AB275" i="2"/>
  <c r="AA275" i="2"/>
  <c r="AC278" i="2"/>
  <c r="Z278" i="2"/>
  <c r="Y278" i="2"/>
  <c r="X278" i="2"/>
  <c r="AA278" i="2"/>
  <c r="AC286" i="2"/>
  <c r="Y286" i="2"/>
  <c r="X286" i="2"/>
  <c r="W286" i="2"/>
  <c r="Z286" i="2"/>
  <c r="AB321" i="2"/>
  <c r="AA321" i="2"/>
  <c r="Y321" i="2"/>
  <c r="X321" i="2"/>
  <c r="AD321" i="2"/>
  <c r="AB325" i="2"/>
  <c r="AD325" i="2"/>
  <c r="Y325" i="2"/>
  <c r="X325" i="2"/>
  <c r="AD366" i="2"/>
  <c r="AA366" i="2"/>
  <c r="Z366" i="2"/>
  <c r="Y366" i="2"/>
  <c r="AC390" i="2"/>
  <c r="AB390" i="2"/>
  <c r="AC397" i="2"/>
  <c r="Y397" i="2"/>
  <c r="X397" i="2"/>
  <c r="W397" i="2"/>
  <c r="Z397" i="2"/>
  <c r="AB397" i="2"/>
  <c r="AA397" i="2"/>
  <c r="V397" i="2"/>
  <c r="AD397" i="2"/>
  <c r="Z414" i="2"/>
  <c r="AC414" i="2"/>
  <c r="AA414" i="2"/>
  <c r="AC417" i="2"/>
  <c r="AA417" i="2"/>
  <c r="Z417" i="2"/>
  <c r="Y417" i="2"/>
  <c r="AB417" i="2"/>
  <c r="AD417" i="2"/>
  <c r="X417" i="2"/>
  <c r="W417" i="2"/>
  <c r="AC395" i="2"/>
  <c r="AB395" i="2"/>
  <c r="W395" i="2"/>
  <c r="AD395" i="2"/>
  <c r="V395" i="2"/>
  <c r="AB339" i="2"/>
  <c r="AA339" i="2"/>
  <c r="Z339" i="2"/>
  <c r="AC360" i="2"/>
  <c r="AD360" i="2"/>
  <c r="AA386" i="2"/>
  <c r="Z386" i="2"/>
  <c r="Y386" i="2"/>
  <c r="AC386" i="2"/>
  <c r="AB400" i="2"/>
  <c r="AD400" i="2"/>
  <c r="Y400" i="2"/>
  <c r="X400" i="2"/>
  <c r="W400" i="2"/>
  <c r="AD354" i="2"/>
  <c r="Z354" i="2"/>
  <c r="Y354" i="2"/>
  <c r="X354" i="2"/>
  <c r="AA354" i="2"/>
  <c r="AB420" i="2"/>
  <c r="Y420" i="2"/>
  <c r="X420" i="2"/>
  <c r="W420" i="2"/>
  <c r="AD420" i="2"/>
  <c r="V420" i="2"/>
  <c r="AC44" i="2"/>
  <c r="AC57" i="2"/>
  <c r="AD62" i="2"/>
  <c r="AB71" i="2"/>
  <c r="AB72" i="2"/>
  <c r="AD93" i="2"/>
  <c r="AD94" i="2"/>
  <c r="AD119" i="2"/>
  <c r="AA119" i="2"/>
  <c r="AB127" i="2"/>
  <c r="AD143" i="2"/>
  <c r="W143" i="2"/>
  <c r="AB147" i="2"/>
  <c r="AC150" i="2"/>
  <c r="AD150" i="2"/>
  <c r="AA177" i="2"/>
  <c r="AB177" i="2"/>
  <c r="X177" i="2"/>
  <c r="W177" i="2"/>
  <c r="AD177" i="2"/>
  <c r="AC190" i="2"/>
  <c r="Z190" i="2"/>
  <c r="Y190" i="2"/>
  <c r="X190" i="2"/>
  <c r="AD190" i="2"/>
  <c r="AA193" i="2"/>
  <c r="X193" i="2"/>
  <c r="W193" i="2"/>
  <c r="V193" i="2"/>
  <c r="AB193" i="2"/>
  <c r="AC254" i="2"/>
  <c r="X254" i="2"/>
  <c r="W254" i="2"/>
  <c r="V254" i="2"/>
  <c r="Y254" i="2"/>
  <c r="AD264" i="2"/>
  <c r="AC264" i="2"/>
  <c r="AB264" i="2"/>
  <c r="W271" i="2"/>
  <c r="AB271" i="2"/>
  <c r="AA271" i="2"/>
  <c r="AD322" i="2"/>
  <c r="AA322" i="2"/>
  <c r="Z322" i="2"/>
  <c r="Y322" i="2"/>
  <c r="AD350" i="2"/>
  <c r="Z350" i="2"/>
  <c r="Y350" i="2"/>
  <c r="X350" i="2"/>
  <c r="AA350" i="2"/>
  <c r="AC381" i="2"/>
  <c r="AA381" i="2"/>
  <c r="Z381" i="2"/>
  <c r="Y381" i="2"/>
  <c r="AB381" i="2"/>
  <c r="AD381" i="2"/>
  <c r="X381" i="2"/>
  <c r="W381" i="2"/>
  <c r="AC118" i="2"/>
  <c r="AD118" i="2"/>
  <c r="AC142" i="2"/>
  <c r="V142" i="2"/>
  <c r="AA149" i="2"/>
  <c r="AD149" i="2"/>
  <c r="AB160" i="2"/>
  <c r="AC160" i="2"/>
  <c r="Z160" i="2"/>
  <c r="V160" i="2"/>
  <c r="AD160" i="2"/>
  <c r="AB176" i="2"/>
  <c r="AD176" i="2"/>
  <c r="AC176" i="2"/>
  <c r="AD179" i="2"/>
  <c r="Y179" i="2"/>
  <c r="X179" i="2"/>
  <c r="W179" i="2"/>
  <c r="Z179" i="2"/>
  <c r="AD187" i="2"/>
  <c r="AA187" i="2"/>
  <c r="Z187" i="2"/>
  <c r="Y187" i="2"/>
  <c r="AB187" i="2"/>
  <c r="AC202" i="2"/>
  <c r="Z202" i="2"/>
  <c r="Y202" i="2"/>
  <c r="X202" i="2"/>
  <c r="AD202" i="2"/>
  <c r="AA205" i="2"/>
  <c r="Y205" i="2"/>
  <c r="X205" i="2"/>
  <c r="W205" i="2"/>
  <c r="Z205" i="2"/>
  <c r="AC234" i="2"/>
  <c r="AA234" i="2"/>
  <c r="Z234" i="2"/>
  <c r="Y234" i="2"/>
  <c r="AB234" i="2"/>
  <c r="AC258" i="2"/>
  <c r="X258" i="2"/>
  <c r="W258" i="2"/>
  <c r="V258" i="2"/>
  <c r="Y258" i="2"/>
  <c r="W267" i="2"/>
  <c r="AA267" i="2"/>
  <c r="Z267" i="2"/>
  <c r="Y267" i="2"/>
  <c r="AB267" i="2"/>
  <c r="AD276" i="2"/>
  <c r="AC276" i="2"/>
  <c r="AB276" i="2"/>
  <c r="X319" i="2"/>
  <c r="AB319" i="2"/>
  <c r="AA319" i="2"/>
  <c r="Z319" i="2"/>
  <c r="AC319" i="2"/>
  <c r="AD326" i="2"/>
  <c r="AA326" i="2"/>
  <c r="Z326" i="2"/>
  <c r="Y326" i="2"/>
  <c r="AD342" i="2"/>
  <c r="AA342" i="2"/>
  <c r="Z342" i="2"/>
  <c r="Y342" i="2"/>
  <c r="AB369" i="2"/>
  <c r="Y369" i="2"/>
  <c r="X369" i="2"/>
  <c r="W369" i="2"/>
  <c r="AD369" i="2"/>
  <c r="AD371" i="2"/>
  <c r="AC371" i="2"/>
  <c r="AB371" i="2"/>
  <c r="AC373" i="2"/>
  <c r="Y373" i="2"/>
  <c r="X373" i="2"/>
  <c r="W373" i="2"/>
  <c r="Z373" i="2"/>
  <c r="AB373" i="2"/>
  <c r="AA373" i="2"/>
  <c r="V373" i="2"/>
  <c r="AD373" i="2"/>
  <c r="AC401" i="2"/>
  <c r="AA401" i="2"/>
  <c r="Z401" i="2"/>
  <c r="Y401" i="2"/>
  <c r="AB401" i="2"/>
  <c r="AD401" i="2"/>
  <c r="V44" i="2"/>
  <c r="V46" i="2"/>
  <c r="X49" i="2"/>
  <c r="W67" i="2"/>
  <c r="X81" i="2"/>
  <c r="W83" i="2"/>
  <c r="W91" i="2"/>
  <c r="W107" i="2"/>
  <c r="AA117" i="2"/>
  <c r="AD117" i="2"/>
  <c r="V118" i="2"/>
  <c r="AA141" i="2"/>
  <c r="V141" i="2"/>
  <c r="X142" i="2"/>
  <c r="V145" i="2"/>
  <c r="V146" i="2"/>
  <c r="V149" i="2"/>
  <c r="AD155" i="2"/>
  <c r="AA155" i="2"/>
  <c r="Z155" i="2"/>
  <c r="V176" i="2"/>
  <c r="AA179" i="2"/>
  <c r="AD183" i="2"/>
  <c r="AB183" i="2"/>
  <c r="AA183" i="2"/>
  <c r="Z183" i="2"/>
  <c r="AC184" i="2"/>
  <c r="W187" i="2"/>
  <c r="V202" i="2"/>
  <c r="V205" i="2"/>
  <c r="AC214" i="2"/>
  <c r="X214" i="2"/>
  <c r="W214" i="2"/>
  <c r="V214" i="2"/>
  <c r="Y214" i="2"/>
  <c r="AB231" i="2"/>
  <c r="AA231" i="2"/>
  <c r="Z231" i="2"/>
  <c r="AC231" i="2"/>
  <c r="AA244" i="2"/>
  <c r="AD244" i="2"/>
  <c r="AC244" i="2"/>
  <c r="W263" i="2"/>
  <c r="AB263" i="2"/>
  <c r="AA263" i="2"/>
  <c r="Z263" i="2"/>
  <c r="AD292" i="2"/>
  <c r="AC292" i="2"/>
  <c r="Y319" i="2"/>
  <c r="X326" i="2"/>
  <c r="X342" i="2"/>
  <c r="V369" i="2"/>
  <c r="AA371" i="2"/>
  <c r="W391" i="2"/>
  <c r="AD391" i="2"/>
  <c r="AC409" i="2"/>
  <c r="Z409" i="2"/>
  <c r="Y409" i="2"/>
  <c r="X409" i="2"/>
  <c r="AA409" i="2"/>
  <c r="AB409" i="2"/>
  <c r="W409" i="2"/>
  <c r="V409" i="2"/>
  <c r="AD409" i="2"/>
  <c r="X161" i="2"/>
  <c r="W181" i="2"/>
  <c r="W182" i="2"/>
  <c r="X195" i="2"/>
  <c r="Y203" i="2"/>
  <c r="AD230" i="2"/>
  <c r="AD246" i="2"/>
  <c r="AD250" i="2"/>
  <c r="AD266" i="2"/>
  <c r="AC299" i="2"/>
  <c r="AB301" i="2"/>
  <c r="X302" i="2"/>
  <c r="AA303" i="2"/>
  <c r="Y307" i="2"/>
  <c r="AB337" i="2"/>
  <c r="W337" i="2"/>
  <c r="V337" i="2"/>
  <c r="AB353" i="2"/>
  <c r="X353" i="2"/>
  <c r="W353" i="2"/>
  <c r="V353" i="2"/>
  <c r="Y353" i="2"/>
  <c r="AB361" i="2"/>
  <c r="AD361" i="2"/>
  <c r="Y361" i="2"/>
  <c r="AA372" i="2"/>
  <c r="Y372" i="2"/>
  <c r="X372" i="2"/>
  <c r="W372" i="2"/>
  <c r="AC372" i="2"/>
  <c r="AC379" i="2"/>
  <c r="AD379" i="2"/>
  <c r="AB396" i="2"/>
  <c r="Y396" i="2"/>
  <c r="X396" i="2"/>
  <c r="W396" i="2"/>
  <c r="AD396" i="2"/>
  <c r="AC415" i="2"/>
  <c r="AB415" i="2"/>
  <c r="V419" i="2"/>
  <c r="AC419" i="2"/>
  <c r="AB419" i="2"/>
  <c r="W419" i="2"/>
  <c r="AD419" i="2"/>
  <c r="AC449" i="2"/>
  <c r="W449" i="2"/>
  <c r="AA449" i="2"/>
  <c r="Z449" i="2"/>
  <c r="Y449" i="2"/>
  <c r="AB449" i="2"/>
  <c r="AC469" i="2"/>
  <c r="Y469" i="2"/>
  <c r="W469" i="2"/>
  <c r="AB469" i="2"/>
  <c r="AA469" i="2"/>
  <c r="Z469" i="2"/>
  <c r="X469" i="2"/>
  <c r="AD469" i="2"/>
  <c r="X477" i="2"/>
  <c r="W477" i="2"/>
  <c r="AD590" i="2"/>
  <c r="AB590" i="2"/>
  <c r="W590" i="2"/>
  <c r="AD598" i="2"/>
  <c r="AC598" i="2"/>
  <c r="AB598" i="2"/>
  <c r="W598" i="2"/>
  <c r="AC429" i="2"/>
  <c r="AA429" i="2"/>
  <c r="Z429" i="2"/>
  <c r="Y429" i="2"/>
  <c r="AB429" i="2"/>
  <c r="AB432" i="2"/>
  <c r="AD432" i="2"/>
  <c r="Y432" i="2"/>
  <c r="AB444" i="2"/>
  <c r="AD444" i="2"/>
  <c r="Y444" i="2"/>
  <c r="V463" i="2"/>
  <c r="AC463" i="2"/>
  <c r="AD473" i="2"/>
  <c r="AA473" i="2"/>
  <c r="Z473" i="2"/>
  <c r="Y473" i="2"/>
  <c r="V473" i="2"/>
  <c r="AB473" i="2"/>
  <c r="X473" i="2"/>
  <c r="AC647" i="2"/>
  <c r="AD647" i="2"/>
  <c r="V429" i="2"/>
  <c r="V432" i="2"/>
  <c r="V444" i="2"/>
  <c r="AB448" i="2"/>
  <c r="X448" i="2"/>
  <c r="AD448" i="2"/>
  <c r="Y448" i="2"/>
  <c r="AC451" i="2"/>
  <c r="AB451" i="2"/>
  <c r="W451" i="2"/>
  <c r="W463" i="2"/>
  <c r="W473" i="2"/>
  <c r="AD526" i="2"/>
  <c r="AA526" i="2"/>
  <c r="W526" i="2"/>
  <c r="V532" i="2"/>
  <c r="AD431" i="2"/>
  <c r="AC431" i="2"/>
  <c r="AC441" i="2"/>
  <c r="Z441" i="2"/>
  <c r="X441" i="2"/>
  <c r="W441" i="2"/>
  <c r="V441" i="2"/>
  <c r="Y441" i="2"/>
  <c r="AD486" i="2"/>
  <c r="V486" i="2"/>
  <c r="AD522" i="2"/>
  <c r="AA522" i="2"/>
  <c r="W522" i="2"/>
  <c r="AB595" i="2"/>
  <c r="AD595" i="2"/>
  <c r="Y595" i="2"/>
  <c r="V595" i="2"/>
  <c r="X595" i="2"/>
  <c r="W595" i="2"/>
  <c r="AD637" i="2"/>
  <c r="AA637" i="2"/>
  <c r="Z637" i="2"/>
  <c r="Y637" i="2"/>
  <c r="X637" i="2"/>
  <c r="AB637" i="2"/>
  <c r="W637" i="2"/>
  <c r="V431" i="2"/>
  <c r="AA441" i="2"/>
  <c r="W459" i="2"/>
  <c r="V459" i="2"/>
  <c r="AD459" i="2"/>
  <c r="AD463" i="2"/>
  <c r="AB513" i="2"/>
  <c r="AA513" i="2"/>
  <c r="Y513" i="2"/>
  <c r="Y522" i="2"/>
  <c r="Z526" i="2"/>
  <c r="AC626" i="2"/>
  <c r="AB626" i="2"/>
  <c r="Z626" i="2"/>
  <c r="AA626" i="2"/>
  <c r="AA167" i="2"/>
  <c r="AD169" i="2"/>
  <c r="AD170" i="2"/>
  <c r="AA171" i="2"/>
  <c r="AD197" i="2"/>
  <c r="AD198" i="2"/>
  <c r="AA199" i="2"/>
  <c r="AA208" i="2"/>
  <c r="AB210" i="2"/>
  <c r="Z230" i="2"/>
  <c r="AB341" i="2"/>
  <c r="AD341" i="2"/>
  <c r="Y341" i="2"/>
  <c r="X341" i="2"/>
  <c r="AB356" i="2"/>
  <c r="W356" i="2"/>
  <c r="V356" i="2"/>
  <c r="AC356" i="2"/>
  <c r="AB408" i="2"/>
  <c r="AD408" i="2"/>
  <c r="Y408" i="2"/>
  <c r="AB416" i="2"/>
  <c r="AD416" i="2"/>
  <c r="Y416" i="2"/>
  <c r="AD429" i="2"/>
  <c r="W431" i="2"/>
  <c r="AB441" i="2"/>
  <c r="AA458" i="2"/>
  <c r="AC458" i="2"/>
  <c r="AB459" i="2"/>
  <c r="AB472" i="2"/>
  <c r="AD472" i="2"/>
  <c r="W472" i="2"/>
  <c r="Y472" i="2"/>
  <c r="X472" i="2"/>
  <c r="V472" i="2"/>
  <c r="X513" i="2"/>
  <c r="Z522" i="2"/>
  <c r="V161" i="2"/>
  <c r="V162" i="2"/>
  <c r="W163" i="2"/>
  <c r="AB167" i="2"/>
  <c r="AB171" i="2"/>
  <c r="AB199" i="2"/>
  <c r="W203" i="2"/>
  <c r="AB208" i="2"/>
  <c r="AD210" i="2"/>
  <c r="AA230" i="2"/>
  <c r="V232" i="2"/>
  <c r="AD238" i="2"/>
  <c r="AD242" i="2"/>
  <c r="AA246" i="2"/>
  <c r="AB248" i="2"/>
  <c r="AA250" i="2"/>
  <c r="AA266" i="2"/>
  <c r="V268" i="2"/>
  <c r="AA299" i="2"/>
  <c r="Y301" i="2"/>
  <c r="V302" i="2"/>
  <c r="Y303" i="2"/>
  <c r="W307" i="2"/>
  <c r="V341" i="2"/>
  <c r="AD356" i="2"/>
  <c r="AD362" i="2"/>
  <c r="AA362" i="2"/>
  <c r="Y375" i="2"/>
  <c r="AA375" i="2"/>
  <c r="Z375" i="2"/>
  <c r="AB431" i="2"/>
  <c r="AB440" i="2"/>
  <c r="Y440" i="2"/>
  <c r="X440" i="2"/>
  <c r="W440" i="2"/>
  <c r="AD440" i="2"/>
  <c r="AD441" i="2"/>
  <c r="W443" i="2"/>
  <c r="V443" i="2"/>
  <c r="Z450" i="2"/>
  <c r="AC450" i="2"/>
  <c r="AB450" i="2"/>
  <c r="AA450" i="2"/>
  <c r="V455" i="2"/>
  <c r="W455" i="2"/>
  <c r="AD455" i="2"/>
  <c r="Z458" i="2"/>
  <c r="AC459" i="2"/>
  <c r="AB484" i="2"/>
  <c r="W484" i="2"/>
  <c r="Y484" i="2"/>
  <c r="X484" i="2"/>
  <c r="Z505" i="2"/>
  <c r="AA505" i="2"/>
  <c r="W505" i="2"/>
  <c r="AC513" i="2"/>
  <c r="AB672" i="2"/>
  <c r="AD672" i="2"/>
  <c r="Y672" i="2"/>
  <c r="X672" i="2"/>
  <c r="W672" i="2"/>
  <c r="V672" i="2"/>
  <c r="W161" i="2"/>
  <c r="X162" i="2"/>
  <c r="X163" i="2"/>
  <c r="Z164" i="2"/>
  <c r="V165" i="2"/>
  <c r="V166" i="2"/>
  <c r="V181" i="2"/>
  <c r="V182" i="2"/>
  <c r="W195" i="2"/>
  <c r="X203" i="2"/>
  <c r="AC208" i="2"/>
  <c r="V210" i="2"/>
  <c r="W217" i="2"/>
  <c r="AD222" i="2"/>
  <c r="V228" i="2"/>
  <c r="AB230" i="2"/>
  <c r="V238" i="2"/>
  <c r="V242" i="2"/>
  <c r="AB246" i="2"/>
  <c r="AD248" i="2"/>
  <c r="AB250" i="2"/>
  <c r="AD262" i="2"/>
  <c r="AB266" i="2"/>
  <c r="AD270" i="2"/>
  <c r="AD274" i="2"/>
  <c r="W296" i="2"/>
  <c r="AA301" i="2"/>
  <c r="Z303" i="2"/>
  <c r="V314" i="2"/>
  <c r="V316" i="2"/>
  <c r="V333" i="2"/>
  <c r="AD334" i="2"/>
  <c r="AA334" i="2"/>
  <c r="W341" i="2"/>
  <c r="AB349" i="2"/>
  <c r="Y349" i="2"/>
  <c r="X349" i="2"/>
  <c r="W349" i="2"/>
  <c r="AD349" i="2"/>
  <c r="AC355" i="2"/>
  <c r="AB355" i="2"/>
  <c r="AA355" i="2"/>
  <c r="X362" i="2"/>
  <c r="AD370" i="2"/>
  <c r="Z370" i="2"/>
  <c r="Y370" i="2"/>
  <c r="X370" i="2"/>
  <c r="AA370" i="2"/>
  <c r="W375" i="2"/>
  <c r="AC393" i="2"/>
  <c r="AA393" i="2"/>
  <c r="Z393" i="2"/>
  <c r="Y393" i="2"/>
  <c r="AB393" i="2"/>
  <c r="W408" i="2"/>
  <c r="W416" i="2"/>
  <c r="AC421" i="2"/>
  <c r="Y421" i="2"/>
  <c r="X421" i="2"/>
  <c r="W421" i="2"/>
  <c r="Z421" i="2"/>
  <c r="AC433" i="2"/>
  <c r="AA433" i="2"/>
  <c r="Z433" i="2"/>
  <c r="Y433" i="2"/>
  <c r="AB433" i="2"/>
  <c r="V440" i="2"/>
  <c r="AC445" i="2"/>
  <c r="AA445" i="2"/>
  <c r="AB445" i="2"/>
  <c r="Z445" i="2"/>
  <c r="Y445" i="2"/>
  <c r="AD445" i="2"/>
  <c r="AB455" i="2"/>
  <c r="AB458" i="2"/>
  <c r="V484" i="2"/>
  <c r="Z501" i="2"/>
  <c r="AC501" i="2"/>
  <c r="AB501" i="2"/>
  <c r="AA501" i="2"/>
  <c r="W501" i="2"/>
  <c r="V505" i="2"/>
  <c r="AD596" i="2"/>
  <c r="AA596" i="2"/>
  <c r="Z596" i="2"/>
  <c r="Y596" i="2"/>
  <c r="AA615" i="2"/>
  <c r="X615" i="2"/>
  <c r="W615" i="2"/>
  <c r="V615" i="2"/>
  <c r="AD615" i="2"/>
  <c r="AC615" i="2"/>
  <c r="AB615" i="2"/>
  <c r="AB456" i="2"/>
  <c r="W456" i="2"/>
  <c r="X495" i="2"/>
  <c r="W495" i="2"/>
  <c r="V495" i="2"/>
  <c r="AD516" i="2"/>
  <c r="AC516" i="2"/>
  <c r="Y516" i="2"/>
  <c r="AC523" i="2"/>
  <c r="Y523" i="2"/>
  <c r="AB571" i="2"/>
  <c r="X571" i="2"/>
  <c r="W571" i="2"/>
  <c r="V571" i="2"/>
  <c r="AD571" i="2"/>
  <c r="AD584" i="2"/>
  <c r="Z584" i="2"/>
  <c r="Y584" i="2"/>
  <c r="X584" i="2"/>
  <c r="W584" i="2"/>
  <c r="AC603" i="2"/>
  <c r="Y603" i="2"/>
  <c r="X603" i="2"/>
  <c r="W603" i="2"/>
  <c r="V603" i="2"/>
  <c r="AB603" i="2"/>
  <c r="AA603" i="2"/>
  <c r="Z603" i="2"/>
  <c r="AD665" i="2"/>
  <c r="Z665" i="2"/>
  <c r="Y665" i="2"/>
  <c r="X665" i="2"/>
  <c r="W665" i="2"/>
  <c r="AD673" i="2"/>
  <c r="AA673" i="2"/>
  <c r="Z673" i="2"/>
  <c r="Y673" i="2"/>
  <c r="X673" i="2"/>
  <c r="W673" i="2"/>
  <c r="AC675" i="2"/>
  <c r="AB675" i="2"/>
  <c r="W675" i="2"/>
  <c r="V675" i="2"/>
  <c r="AB696" i="2"/>
  <c r="AD696" i="2"/>
  <c r="Y696" i="2"/>
  <c r="X696" i="2"/>
  <c r="W696" i="2"/>
  <c r="V696" i="2"/>
  <c r="AD663" i="2"/>
  <c r="AC663" i="2"/>
  <c r="AB663" i="2"/>
  <c r="AA663" i="2"/>
  <c r="W663" i="2"/>
  <c r="V663" i="2"/>
  <c r="AB699" i="2"/>
  <c r="AC699" i="2"/>
  <c r="AD699" i="2"/>
  <c r="AC664" i="2"/>
  <c r="Y664" i="2"/>
  <c r="X664" i="2"/>
  <c r="W664" i="2"/>
  <c r="AC695" i="2"/>
  <c r="AB695" i="2"/>
  <c r="W695" i="2"/>
  <c r="AD365" i="2"/>
  <c r="AD377" i="2"/>
  <c r="AA378" i="2"/>
  <c r="AB380" i="2"/>
  <c r="AB389" i="2"/>
  <c r="AD392" i="2"/>
  <c r="AD405" i="2"/>
  <c r="AD437" i="2"/>
  <c r="AC461" i="2"/>
  <c r="V461" i="2"/>
  <c r="AB461" i="2"/>
  <c r="Y461" i="2"/>
  <c r="AC465" i="2"/>
  <c r="V465" i="2"/>
  <c r="AB465" i="2"/>
  <c r="Y465" i="2"/>
  <c r="AB468" i="2"/>
  <c r="Y468" i="2"/>
  <c r="W468" i="2"/>
  <c r="AC488" i="2"/>
  <c r="AD488" i="2"/>
  <c r="AB583" i="2"/>
  <c r="Y583" i="2"/>
  <c r="X583" i="2"/>
  <c r="W583" i="2"/>
  <c r="V583" i="2"/>
  <c r="AD583" i="2"/>
  <c r="AD621" i="2"/>
  <c r="AB621" i="2"/>
  <c r="AA621" i="2"/>
  <c r="Z621" i="2"/>
  <c r="X621" i="2"/>
  <c r="V664" i="2"/>
  <c r="V695" i="2"/>
  <c r="X338" i="2"/>
  <c r="Z347" i="2"/>
  <c r="V377" i="2"/>
  <c r="AB378" i="2"/>
  <c r="V382" i="2"/>
  <c r="V383" i="2"/>
  <c r="AD389" i="2"/>
  <c r="V404" i="2"/>
  <c r="V405" i="2"/>
  <c r="AB418" i="2"/>
  <c r="V436" i="2"/>
  <c r="V437" i="2"/>
  <c r="AA446" i="2"/>
  <c r="W461" i="2"/>
  <c r="AD493" i="2"/>
  <c r="Y493" i="2"/>
  <c r="X493" i="2"/>
  <c r="W493" i="2"/>
  <c r="AB493" i="2"/>
  <c r="AC511" i="2"/>
  <c r="Y511" i="2"/>
  <c r="X511" i="2"/>
  <c r="W511" i="2"/>
  <c r="AD514" i="2"/>
  <c r="Z514" i="2"/>
  <c r="Y514" i="2"/>
  <c r="W514" i="2"/>
  <c r="AD524" i="2"/>
  <c r="AC524" i="2"/>
  <c r="V524" i="2"/>
  <c r="AB575" i="2"/>
  <c r="Y575" i="2"/>
  <c r="X575" i="2"/>
  <c r="W575" i="2"/>
  <c r="V575" i="2"/>
  <c r="W621" i="2"/>
  <c r="Y338" i="2"/>
  <c r="V345" i="2"/>
  <c r="X346" i="2"/>
  <c r="W357" i="2"/>
  <c r="X358" i="2"/>
  <c r="AD374" i="2"/>
  <c r="W377" i="2"/>
  <c r="AC378" i="2"/>
  <c r="X382" i="2"/>
  <c r="AD385" i="2"/>
  <c r="V389" i="2"/>
  <c r="W404" i="2"/>
  <c r="W405" i="2"/>
  <c r="V412" i="2"/>
  <c r="AD413" i="2"/>
  <c r="AC418" i="2"/>
  <c r="V424" i="2"/>
  <c r="AD425" i="2"/>
  <c r="W436" i="2"/>
  <c r="W437" i="2"/>
  <c r="AA442" i="2"/>
  <c r="AB446" i="2"/>
  <c r="AC457" i="2"/>
  <c r="AB457" i="2"/>
  <c r="W457" i="2"/>
  <c r="X461" i="2"/>
  <c r="AB464" i="2"/>
  <c r="V464" i="2"/>
  <c r="Y464" i="2"/>
  <c r="X465" i="2"/>
  <c r="X468" i="2"/>
  <c r="X478" i="2"/>
  <c r="AC478" i="2"/>
  <c r="AB478" i="2"/>
  <c r="Y478" i="2"/>
  <c r="X482" i="2"/>
  <c r="AB482" i="2"/>
  <c r="AA482" i="2"/>
  <c r="W482" i="2"/>
  <c r="Z493" i="2"/>
  <c r="AD502" i="2"/>
  <c r="AA511" i="2"/>
  <c r="V514" i="2"/>
  <c r="Y517" i="2"/>
  <c r="X517" i="2"/>
  <c r="W524" i="2"/>
  <c r="AB554" i="2"/>
  <c r="Y554" i="2"/>
  <c r="W554" i="2"/>
  <c r="AB559" i="2"/>
  <c r="Y559" i="2"/>
  <c r="W559" i="2"/>
  <c r="AD559" i="2"/>
  <c r="V559" i="2"/>
  <c r="AC599" i="2"/>
  <c r="AB599" i="2"/>
  <c r="AA599" i="2"/>
  <c r="Z599" i="2"/>
  <c r="Y599" i="2"/>
  <c r="AD599" i="2"/>
  <c r="V599" i="2"/>
  <c r="Y621" i="2"/>
  <c r="Z638" i="2"/>
  <c r="AC638" i="2"/>
  <c r="AB638" i="2"/>
  <c r="AA638" i="2"/>
  <c r="AA651" i="2"/>
  <c r="Y651" i="2"/>
  <c r="W651" i="2"/>
  <c r="V651" i="2"/>
  <c r="AD651" i="2"/>
  <c r="AC651" i="2"/>
  <c r="AB651" i="2"/>
  <c r="AD659" i="2"/>
  <c r="AC659" i="2"/>
  <c r="AB659" i="2"/>
  <c r="AA659" i="2"/>
  <c r="V659" i="2"/>
  <c r="AD681" i="2"/>
  <c r="AA681" i="2"/>
  <c r="Z681" i="2"/>
  <c r="Y681" i="2"/>
  <c r="X681" i="2"/>
  <c r="W681" i="2"/>
  <c r="AD697" i="2"/>
  <c r="Z697" i="2"/>
  <c r="Y697" i="2"/>
  <c r="X697" i="2"/>
  <c r="W697" i="2"/>
  <c r="AD460" i="2"/>
  <c r="Y475" i="2"/>
  <c r="Y480" i="2"/>
  <c r="Y487" i="2"/>
  <c r="AA489" i="2"/>
  <c r="Y491" i="2"/>
  <c r="Z497" i="2"/>
  <c r="AC499" i="2"/>
  <c r="Y500" i="2"/>
  <c r="AA530" i="2"/>
  <c r="AA534" i="2"/>
  <c r="AD540" i="2"/>
  <c r="AC541" i="2"/>
  <c r="AC543" i="2"/>
  <c r="AC544" i="2"/>
  <c r="AB555" i="2"/>
  <c r="AA555" i="2"/>
  <c r="AD586" i="2"/>
  <c r="AC586" i="2"/>
  <c r="AB586" i="2"/>
  <c r="W586" i="2"/>
  <c r="AD588" i="2"/>
  <c r="AA588" i="2"/>
  <c r="Z588" i="2"/>
  <c r="Y588" i="2"/>
  <c r="X588" i="2"/>
  <c r="AB640" i="2"/>
  <c r="Y640" i="2"/>
  <c r="X640" i="2"/>
  <c r="W640" i="2"/>
  <c r="V640" i="2"/>
  <c r="AA697" i="2"/>
  <c r="AC480" i="2"/>
  <c r="AC487" i="2"/>
  <c r="AB567" i="2"/>
  <c r="Y567" i="2"/>
  <c r="X567" i="2"/>
  <c r="W567" i="2"/>
  <c r="AB608" i="2"/>
  <c r="Z608" i="2"/>
  <c r="Y608" i="2"/>
  <c r="X608" i="2"/>
  <c r="W608" i="2"/>
  <c r="AD617" i="2"/>
  <c r="AB617" i="2"/>
  <c r="AA617" i="2"/>
  <c r="Z617" i="2"/>
  <c r="Y617" i="2"/>
  <c r="AC674" i="2"/>
  <c r="AB674" i="2"/>
  <c r="AA674" i="2"/>
  <c r="AB682" i="2"/>
  <c r="W538" i="2"/>
  <c r="AB563" i="2"/>
  <c r="X563" i="2"/>
  <c r="V563" i="2"/>
  <c r="V567" i="2"/>
  <c r="AB587" i="2"/>
  <c r="AD587" i="2"/>
  <c r="Y587" i="2"/>
  <c r="X587" i="2"/>
  <c r="W587" i="2"/>
  <c r="AC597" i="2"/>
  <c r="AB597" i="2"/>
  <c r="W605" i="2"/>
  <c r="V608" i="2"/>
  <c r="Z611" i="2"/>
  <c r="AB611" i="2"/>
  <c r="AA611" i="2"/>
  <c r="Y611" i="2"/>
  <c r="W617" i="2"/>
  <c r="AB636" i="2"/>
  <c r="AD636" i="2"/>
  <c r="Y636" i="2"/>
  <c r="X636" i="2"/>
  <c r="AC639" i="2"/>
  <c r="AB639" i="2"/>
  <c r="W639" i="2"/>
  <c r="V639" i="2"/>
  <c r="AD641" i="2"/>
  <c r="Z641" i="2"/>
  <c r="Y641" i="2"/>
  <c r="X641" i="2"/>
  <c r="W641" i="2"/>
  <c r="AB680" i="2"/>
  <c r="AD680" i="2"/>
  <c r="Y680" i="2"/>
  <c r="AC687" i="2"/>
  <c r="AB687" i="2"/>
  <c r="W687" i="2"/>
  <c r="V687" i="2"/>
  <c r="AD453" i="2"/>
  <c r="W460" i="2"/>
  <c r="V475" i="2"/>
  <c r="V480" i="2"/>
  <c r="V487" i="2"/>
  <c r="X489" i="2"/>
  <c r="V490" i="2"/>
  <c r="V491" i="2"/>
  <c r="AA492" i="2"/>
  <c r="AC494" i="2"/>
  <c r="W497" i="2"/>
  <c r="V500" i="2"/>
  <c r="W530" i="2"/>
  <c r="W534" i="2"/>
  <c r="Y538" i="2"/>
  <c r="Y542" i="2"/>
  <c r="AB553" i="2"/>
  <c r="AD555" i="2"/>
  <c r="AA557" i="2"/>
  <c r="Z557" i="2"/>
  <c r="AC562" i="2"/>
  <c r="W562" i="2"/>
  <c r="W563" i="2"/>
  <c r="AA567" i="2"/>
  <c r="V587" i="2"/>
  <c r="Z597" i="2"/>
  <c r="AB605" i="2"/>
  <c r="AA608" i="2"/>
  <c r="X611" i="2"/>
  <c r="X617" i="2"/>
  <c r="AD622" i="2"/>
  <c r="AC622" i="2"/>
  <c r="AB622" i="2"/>
  <c r="AA622" i="2"/>
  <c r="V636" i="2"/>
  <c r="AD639" i="2"/>
  <c r="AA641" i="2"/>
  <c r="AB643" i="2"/>
  <c r="AD643" i="2"/>
  <c r="Y660" i="2"/>
  <c r="X660" i="2"/>
  <c r="W660" i="2"/>
  <c r="V660" i="2"/>
  <c r="V680" i="2"/>
  <c r="AD687" i="2"/>
  <c r="X692" i="2"/>
  <c r="Y693" i="2"/>
  <c r="AB694" i="2"/>
  <c r="X704" i="2"/>
  <c r="Z705" i="2"/>
  <c r="W576" i="2"/>
  <c r="V600" i="2"/>
  <c r="W609" i="2"/>
  <c r="AB625" i="2"/>
  <c r="AA645" i="2"/>
  <c r="V648" i="2"/>
  <c r="V649" i="2"/>
  <c r="Y656" i="2"/>
  <c r="W657" i="2"/>
  <c r="W661" i="2"/>
  <c r="V676" i="2"/>
  <c r="V688" i="2"/>
  <c r="Y692" i="2"/>
  <c r="Z693" i="2"/>
  <c r="Y704" i="2"/>
  <c r="AA705" i="2"/>
  <c r="X576" i="2"/>
  <c r="X600" i="2"/>
  <c r="X609" i="2"/>
  <c r="AB645" i="2"/>
  <c r="W648" i="2"/>
  <c r="W649" i="2"/>
  <c r="W654" i="2"/>
  <c r="AA656" i="2"/>
  <c r="X657" i="2"/>
  <c r="X661" i="2"/>
  <c r="W676" i="2"/>
  <c r="W677" i="2"/>
  <c r="V684" i="2"/>
  <c r="W685" i="2"/>
  <c r="AC686" i="2"/>
  <c r="W688" i="2"/>
  <c r="W689" i="2"/>
  <c r="AD692" i="2"/>
  <c r="AA693" i="2"/>
  <c r="AD704" i="2"/>
  <c r="X564" i="2"/>
  <c r="Y576" i="2"/>
  <c r="V579" i="2"/>
  <c r="Y600" i="2"/>
  <c r="Z609" i="2"/>
  <c r="V624" i="2"/>
  <c r="W629" i="2"/>
  <c r="W633" i="2"/>
  <c r="AD645" i="2"/>
  <c r="X648" i="2"/>
  <c r="X649" i="2"/>
  <c r="AC656" i="2"/>
  <c r="Y661" i="2"/>
  <c r="V668" i="2"/>
  <c r="X676" i="2"/>
  <c r="W684" i="2"/>
  <c r="X685" i="2"/>
  <c r="X688" i="2"/>
  <c r="W3" i="3"/>
  <c r="W4" i="3"/>
  <c r="AA8" i="3"/>
  <c r="AD12" i="3"/>
  <c r="W15" i="3"/>
  <c r="W16" i="3"/>
  <c r="AA20" i="3"/>
  <c r="W23" i="3"/>
  <c r="W24" i="3"/>
  <c r="W26" i="3"/>
  <c r="Y27" i="3"/>
  <c r="Y28" i="3"/>
  <c r="AD32" i="3"/>
  <c r="W35" i="3"/>
  <c r="W36" i="3"/>
  <c r="AA40" i="3"/>
  <c r="AD44" i="3"/>
  <c r="W46" i="3"/>
  <c r="Y47" i="3"/>
  <c r="Y48" i="3"/>
  <c r="AA52" i="3"/>
  <c r="W55" i="3"/>
  <c r="W56" i="3"/>
  <c r="AA60" i="3"/>
  <c r="AD64" i="3"/>
  <c r="W66" i="3"/>
  <c r="Y67" i="3"/>
  <c r="Y68" i="3"/>
  <c r="AA72" i="3"/>
  <c r="W75" i="3"/>
  <c r="W76" i="3"/>
  <c r="AA80" i="3"/>
  <c r="W83" i="3"/>
  <c r="V84" i="3"/>
  <c r="AB87" i="3"/>
  <c r="Y88" i="3"/>
  <c r="AB92" i="3"/>
  <c r="V94" i="3"/>
  <c r="W96" i="3"/>
  <c r="W98" i="3"/>
  <c r="Y99" i="3"/>
  <c r="AB103" i="3"/>
  <c r="Y104" i="3"/>
  <c r="Y107" i="3"/>
  <c r="Z108" i="3"/>
  <c r="Z112" i="3"/>
  <c r="AB113" i="3"/>
  <c r="AC114" i="3"/>
  <c r="AC115" i="3"/>
  <c r="Z116" i="3"/>
  <c r="AC118" i="3"/>
  <c r="AD119" i="3"/>
  <c r="AA120" i="3"/>
  <c r="AA124" i="3"/>
  <c r="AB125" i="3"/>
  <c r="AB137" i="3"/>
  <c r="Z140" i="3"/>
  <c r="W144" i="3"/>
  <c r="AC152" i="3"/>
  <c r="X152" i="3"/>
  <c r="W153" i="3"/>
  <c r="V153" i="3"/>
  <c r="W161" i="3"/>
  <c r="AD161" i="3"/>
  <c r="AB161" i="3"/>
  <c r="AA161" i="3"/>
  <c r="V161" i="3"/>
  <c r="W173" i="3"/>
  <c r="AA173" i="3"/>
  <c r="Z173" i="3"/>
  <c r="Y173" i="3"/>
  <c r="V193" i="3"/>
  <c r="AA207" i="3"/>
  <c r="Z207" i="3"/>
  <c r="Y207" i="3"/>
  <c r="AA227" i="3"/>
  <c r="AA235" i="3"/>
  <c r="W248" i="3"/>
  <c r="AD248" i="3"/>
  <c r="AC248" i="3"/>
  <c r="AB248" i="3"/>
  <c r="AD250" i="3"/>
  <c r="AA250" i="3"/>
  <c r="Z250" i="3"/>
  <c r="Y250" i="3"/>
  <c r="Y284" i="3"/>
  <c r="AB284" i="3"/>
  <c r="Z284" i="3"/>
  <c r="V284" i="3"/>
  <c r="AC334" i="3"/>
  <c r="AA334" i="3"/>
  <c r="Z334" i="3"/>
  <c r="Y334" i="3"/>
  <c r="AB334" i="3"/>
  <c r="AD334" i="3"/>
  <c r="V334" i="3"/>
  <c r="Z359" i="3"/>
  <c r="AB359" i="3"/>
  <c r="AA359" i="3"/>
  <c r="Y359" i="3"/>
  <c r="AC359" i="3"/>
  <c r="V359" i="3"/>
  <c r="AC385" i="3"/>
  <c r="AB385" i="3"/>
  <c r="AD483" i="3"/>
  <c r="AA483" i="3"/>
  <c r="Z483" i="3"/>
  <c r="X483" i="3"/>
  <c r="Y483" i="3"/>
  <c r="AB8" i="3"/>
  <c r="AB20" i="3"/>
  <c r="AD27" i="3"/>
  <c r="Z28" i="3"/>
  <c r="AB40" i="3"/>
  <c r="AD47" i="3"/>
  <c r="Z48" i="3"/>
  <c r="AB52" i="3"/>
  <c r="AB60" i="3"/>
  <c r="AD67" i="3"/>
  <c r="Z68" i="3"/>
  <c r="AB72" i="3"/>
  <c r="AB80" i="3"/>
  <c r="AD87" i="3"/>
  <c r="Z88" i="3"/>
  <c r="AD92" i="3"/>
  <c r="AB99" i="3"/>
  <c r="AD103" i="3"/>
  <c r="Z104" i="3"/>
  <c r="W145" i="3"/>
  <c r="AB145" i="3"/>
  <c r="W157" i="3"/>
  <c r="Z157" i="3"/>
  <c r="Y157" i="3"/>
  <c r="V157" i="3"/>
  <c r="AD157" i="3"/>
  <c r="Z192" i="3"/>
  <c r="AC192" i="3"/>
  <c r="Y192" i="3"/>
  <c r="AC199" i="3"/>
  <c r="AB199" i="3"/>
  <c r="Y199" i="3"/>
  <c r="AD205" i="3"/>
  <c r="W205" i="3"/>
  <c r="V205" i="3"/>
  <c r="W256" i="3"/>
  <c r="AD256" i="3"/>
  <c r="AC256" i="3"/>
  <c r="AB256" i="3"/>
  <c r="AD258" i="3"/>
  <c r="AA258" i="3"/>
  <c r="Z258" i="3"/>
  <c r="Y258" i="3"/>
  <c r="AD262" i="3"/>
  <c r="Z262" i="3"/>
  <c r="Y262" i="3"/>
  <c r="X262" i="3"/>
  <c r="W287" i="3"/>
  <c r="AB287" i="3"/>
  <c r="AA287" i="3"/>
  <c r="Z287" i="3"/>
  <c r="AC290" i="3"/>
  <c r="Y290" i="3"/>
  <c r="AD290" i="3"/>
  <c r="AB290" i="3"/>
  <c r="AA290" i="3"/>
  <c r="W290" i="3"/>
  <c r="AC310" i="3"/>
  <c r="AA310" i="3"/>
  <c r="Z310" i="3"/>
  <c r="Y310" i="3"/>
  <c r="AB310" i="3"/>
  <c r="AD310" i="3"/>
  <c r="V310" i="3"/>
  <c r="AC361" i="3"/>
  <c r="Z361" i="3"/>
  <c r="Y361" i="3"/>
  <c r="X361" i="3"/>
  <c r="AA361" i="3"/>
  <c r="AC398" i="3"/>
  <c r="AB398" i="3"/>
  <c r="AA398" i="3"/>
  <c r="Z398" i="3"/>
  <c r="AC460" i="3"/>
  <c r="AB460" i="3"/>
  <c r="Z460" i="3"/>
  <c r="AB468" i="3"/>
  <c r="AA468" i="3"/>
  <c r="AD8" i="3"/>
  <c r="AD20" i="3"/>
  <c r="AD40" i="3"/>
  <c r="AA48" i="3"/>
  <c r="AD52" i="3"/>
  <c r="AD60" i="3"/>
  <c r="AA68" i="3"/>
  <c r="AD72" i="3"/>
  <c r="AD80" i="3"/>
  <c r="AA88" i="3"/>
  <c r="AD99" i="3"/>
  <c r="AA104" i="3"/>
  <c r="V134" i="3"/>
  <c r="V135" i="3"/>
  <c r="W136" i="3"/>
  <c r="V145" i="3"/>
  <c r="AC148" i="3"/>
  <c r="Y148" i="3"/>
  <c r="W149" i="3"/>
  <c r="Y149" i="3"/>
  <c r="V151" i="3"/>
  <c r="W151" i="3"/>
  <c r="AC154" i="3"/>
  <c r="AC156" i="3"/>
  <c r="Z156" i="3"/>
  <c r="X156" i="3"/>
  <c r="AB170" i="3"/>
  <c r="AD170" i="3"/>
  <c r="X191" i="3"/>
  <c r="Y191" i="3"/>
  <c r="W191" i="3"/>
  <c r="V191" i="3"/>
  <c r="AB191" i="3"/>
  <c r="V192" i="3"/>
  <c r="V196" i="3"/>
  <c r="AD196" i="3"/>
  <c r="AC196" i="3"/>
  <c r="AB196" i="3"/>
  <c r="W196" i="3"/>
  <c r="W199" i="3"/>
  <c r="AC204" i="3"/>
  <c r="AB204" i="3"/>
  <c r="AA204" i="3"/>
  <c r="V204" i="3"/>
  <c r="AB223" i="3"/>
  <c r="AC223" i="3"/>
  <c r="Z223" i="3"/>
  <c r="AD242" i="3"/>
  <c r="Z242" i="3"/>
  <c r="Y242" i="3"/>
  <c r="X242" i="3"/>
  <c r="X258" i="3"/>
  <c r="AA262" i="3"/>
  <c r="W264" i="3"/>
  <c r="AD264" i="3"/>
  <c r="AC264" i="3"/>
  <c r="AC286" i="3"/>
  <c r="AB286" i="3"/>
  <c r="AA286" i="3"/>
  <c r="Z286" i="3"/>
  <c r="W286" i="3"/>
  <c r="Y287" i="3"/>
  <c r="V290" i="3"/>
  <c r="W310" i="3"/>
  <c r="W361" i="3"/>
  <c r="AA364" i="3"/>
  <c r="Z364" i="3"/>
  <c r="AB388" i="3"/>
  <c r="Y388" i="3"/>
  <c r="W388" i="3"/>
  <c r="AB396" i="3"/>
  <c r="Y396" i="3"/>
  <c r="X396" i="3"/>
  <c r="W396" i="3"/>
  <c r="AD396" i="3"/>
  <c r="V396" i="3"/>
  <c r="AB408" i="3"/>
  <c r="X408" i="3"/>
  <c r="W408" i="3"/>
  <c r="Y408" i="3"/>
  <c r="V408" i="3"/>
  <c r="AA460" i="3"/>
  <c r="V7" i="3"/>
  <c r="V8" i="3"/>
  <c r="V10" i="3"/>
  <c r="V19" i="3"/>
  <c r="V20" i="3"/>
  <c r="AB28" i="3"/>
  <c r="V30" i="3"/>
  <c r="V39" i="3"/>
  <c r="V40" i="3"/>
  <c r="V42" i="3"/>
  <c r="AB48" i="3"/>
  <c r="V51" i="3"/>
  <c r="V52" i="3"/>
  <c r="V59" i="3"/>
  <c r="V60" i="3"/>
  <c r="V62" i="3"/>
  <c r="AB68" i="3"/>
  <c r="V71" i="3"/>
  <c r="V72" i="3"/>
  <c r="V79" i="3"/>
  <c r="AB88" i="3"/>
  <c r="AB104" i="3"/>
  <c r="V124" i="3"/>
  <c r="AA134" i="3"/>
  <c r="W135" i="3"/>
  <c r="X136" i="3"/>
  <c r="Y145" i="3"/>
  <c r="W148" i="3"/>
  <c r="V149" i="3"/>
  <c r="X151" i="3"/>
  <c r="AD154" i="3"/>
  <c r="W156" i="3"/>
  <c r="W165" i="3"/>
  <c r="Z165" i="3"/>
  <c r="Y165" i="3"/>
  <c r="V165" i="3"/>
  <c r="AD165" i="3"/>
  <c r="Y198" i="3"/>
  <c r="Z198" i="3"/>
  <c r="Y220" i="3"/>
  <c r="W220" i="3"/>
  <c r="V220" i="3"/>
  <c r="AC220" i="3"/>
  <c r="AD234" i="3"/>
  <c r="Z234" i="3"/>
  <c r="Y234" i="3"/>
  <c r="X234" i="3"/>
  <c r="AA242" i="3"/>
  <c r="AB249" i="3"/>
  <c r="Y249" i="3"/>
  <c r="X249" i="3"/>
  <c r="W249" i="3"/>
  <c r="V252" i="3"/>
  <c r="W252" i="3"/>
  <c r="AB261" i="3"/>
  <c r="Y261" i="3"/>
  <c r="X261" i="3"/>
  <c r="W261" i="3"/>
  <c r="V286" i="3"/>
  <c r="X290" i="3"/>
  <c r="X310" i="3"/>
  <c r="AD358" i="3"/>
  <c r="Y358" i="3"/>
  <c r="Z373" i="3"/>
  <c r="Y373" i="3"/>
  <c r="X373" i="3"/>
  <c r="AA373" i="3"/>
  <c r="AC373" i="3"/>
  <c r="AB373" i="3"/>
  <c r="V388" i="3"/>
  <c r="AD549" i="3"/>
  <c r="Z549" i="3"/>
  <c r="X549" i="3"/>
  <c r="W549" i="3"/>
  <c r="AA549" i="3"/>
  <c r="Z551" i="3"/>
  <c r="AA551" i="3"/>
  <c r="W551" i="3"/>
  <c r="V551" i="3"/>
  <c r="AB551" i="3"/>
  <c r="AD551" i="3"/>
  <c r="W7" i="3"/>
  <c r="W8" i="3"/>
  <c r="W10" i="3"/>
  <c r="W19" i="3"/>
  <c r="AD28" i="3"/>
  <c r="W30" i="3"/>
  <c r="W39" i="3"/>
  <c r="W40" i="3"/>
  <c r="W42" i="3"/>
  <c r="AD68" i="3"/>
  <c r="AD88" i="3"/>
  <c r="V103" i="3"/>
  <c r="AD104" i="3"/>
  <c r="Y117" i="3"/>
  <c r="V119" i="3"/>
  <c r="AB134" i="3"/>
  <c r="X135" i="3"/>
  <c r="Y136" i="3"/>
  <c r="V140" i="3"/>
  <c r="V143" i="3"/>
  <c r="Z145" i="3"/>
  <c r="X148" i="3"/>
  <c r="Z149" i="3"/>
  <c r="AC151" i="3"/>
  <c r="Y156" i="3"/>
  <c r="AA165" i="3"/>
  <c r="AC168" i="3"/>
  <c r="Y168" i="3"/>
  <c r="X168" i="3"/>
  <c r="W168" i="3"/>
  <c r="AB168" i="3"/>
  <c r="Z180" i="3"/>
  <c r="Y180" i="3"/>
  <c r="X180" i="3"/>
  <c r="W180" i="3"/>
  <c r="AC180" i="3"/>
  <c r="AA191" i="3"/>
  <c r="AB192" i="3"/>
  <c r="V195" i="3"/>
  <c r="AA196" i="3"/>
  <c r="W198" i="3"/>
  <c r="AA199" i="3"/>
  <c r="AD201" i="3"/>
  <c r="Y201" i="3"/>
  <c r="Y206" i="3"/>
  <c r="AC206" i="3"/>
  <c r="AA206" i="3"/>
  <c r="Z206" i="3"/>
  <c r="AA220" i="3"/>
  <c r="AA234" i="3"/>
  <c r="V249" i="3"/>
  <c r="AB257" i="3"/>
  <c r="Y257" i="3"/>
  <c r="X257" i="3"/>
  <c r="W257" i="3"/>
  <c r="X286" i="3"/>
  <c r="Z290" i="3"/>
  <c r="V358" i="3"/>
  <c r="AD387" i="3"/>
  <c r="AA387" i="3"/>
  <c r="X388" i="3"/>
  <c r="Z547" i="3"/>
  <c r="AA547" i="3"/>
  <c r="W547" i="3"/>
  <c r="V547" i="3"/>
  <c r="AB547" i="3"/>
  <c r="AD547" i="3"/>
  <c r="AD48" i="3"/>
  <c r="AB4" i="3"/>
  <c r="V6" i="3"/>
  <c r="X7" i="3"/>
  <c r="X8" i="3"/>
  <c r="AD10" i="3"/>
  <c r="AD11" i="3"/>
  <c r="Z12" i="3"/>
  <c r="AB16" i="3"/>
  <c r="V18" i="3"/>
  <c r="X19" i="3"/>
  <c r="X20" i="3"/>
  <c r="AB24" i="3"/>
  <c r="V27" i="3"/>
  <c r="V28" i="3"/>
  <c r="AD30" i="3"/>
  <c r="AD31" i="3"/>
  <c r="Z32" i="3"/>
  <c r="AB36" i="3"/>
  <c r="V38" i="3"/>
  <c r="X39" i="3"/>
  <c r="X40" i="3"/>
  <c r="AD42" i="3"/>
  <c r="AD43" i="3"/>
  <c r="Z44" i="3"/>
  <c r="V47" i="3"/>
  <c r="V48" i="3"/>
  <c r="V50" i="3"/>
  <c r="X51" i="3"/>
  <c r="X52" i="3"/>
  <c r="AB56" i="3"/>
  <c r="V58" i="3"/>
  <c r="X59" i="3"/>
  <c r="X60" i="3"/>
  <c r="AD62" i="3"/>
  <c r="AD63" i="3"/>
  <c r="Z64" i="3"/>
  <c r="V67" i="3"/>
  <c r="V68" i="3"/>
  <c r="V70" i="3"/>
  <c r="X71" i="3"/>
  <c r="X72" i="3"/>
  <c r="AB76" i="3"/>
  <c r="V78" i="3"/>
  <c r="X79" i="3"/>
  <c r="X80" i="3"/>
  <c r="AA84" i="3"/>
  <c r="W87" i="3"/>
  <c r="V88" i="3"/>
  <c r="AD90" i="3"/>
  <c r="AB91" i="3"/>
  <c r="Y92" i="3"/>
  <c r="AB96" i="3"/>
  <c r="V99" i="3"/>
  <c r="AD100" i="3"/>
  <c r="W103" i="3"/>
  <c r="V104" i="3"/>
  <c r="V106" i="3"/>
  <c r="V107" i="3"/>
  <c r="W108" i="3"/>
  <c r="W112" i="3"/>
  <c r="Y113" i="3"/>
  <c r="V114" i="3"/>
  <c r="V115" i="3"/>
  <c r="W116" i="3"/>
  <c r="Z117" i="3"/>
  <c r="V118" i="3"/>
  <c r="W119" i="3"/>
  <c r="X120" i="3"/>
  <c r="Z121" i="3"/>
  <c r="X124" i="3"/>
  <c r="Y125" i="3"/>
  <c r="AB132" i="3"/>
  <c r="AC134" i="3"/>
  <c r="AC135" i="3"/>
  <c r="Z136" i="3"/>
  <c r="Y137" i="3"/>
  <c r="W140" i="3"/>
  <c r="AB144" i="3"/>
  <c r="AA145" i="3"/>
  <c r="Z148" i="3"/>
  <c r="AA149" i="3"/>
  <c r="AD151" i="3"/>
  <c r="AB152" i="3"/>
  <c r="AD153" i="3"/>
  <c r="AA156" i="3"/>
  <c r="AC164" i="3"/>
  <c r="Z164" i="3"/>
  <c r="Y164" i="3"/>
  <c r="X164" i="3"/>
  <c r="AB165" i="3"/>
  <c r="Z168" i="3"/>
  <c r="W177" i="3"/>
  <c r="AD177" i="3"/>
  <c r="AB177" i="3"/>
  <c r="Y177" i="3"/>
  <c r="AA180" i="3"/>
  <c r="AC191" i="3"/>
  <c r="AC194" i="3"/>
  <c r="Z194" i="3"/>
  <c r="AC195" i="3"/>
  <c r="AA198" i="3"/>
  <c r="X201" i="3"/>
  <c r="AD204" i="3"/>
  <c r="W206" i="3"/>
  <c r="AD213" i="3"/>
  <c r="W213" i="3"/>
  <c r="AB220" i="3"/>
  <c r="AD222" i="3"/>
  <c r="AA222" i="3"/>
  <c r="Z222" i="3"/>
  <c r="Y222" i="3"/>
  <c r="W236" i="3"/>
  <c r="AB241" i="3"/>
  <c r="X241" i="3"/>
  <c r="W241" i="3"/>
  <c r="V241" i="3"/>
  <c r="AD249" i="3"/>
  <c r="V257" i="3"/>
  <c r="AD261" i="3"/>
  <c r="AD285" i="3"/>
  <c r="Z285" i="3"/>
  <c r="Y286" i="3"/>
  <c r="AC302" i="3"/>
  <c r="Z302" i="3"/>
  <c r="Y302" i="3"/>
  <c r="X302" i="3"/>
  <c r="AA302" i="3"/>
  <c r="AD302" i="3"/>
  <c r="V302" i="3"/>
  <c r="AD308" i="3"/>
  <c r="AC308" i="3"/>
  <c r="AB308" i="3"/>
  <c r="AB387" i="3"/>
  <c r="AD397" i="3"/>
  <c r="AA397" i="3"/>
  <c r="Z397" i="3"/>
  <c r="Y397" i="3"/>
  <c r="AD511" i="3"/>
  <c r="AC511" i="3"/>
  <c r="V511" i="3"/>
  <c r="W511" i="3"/>
  <c r="AD4" i="3"/>
  <c r="W6" i="3"/>
  <c r="Y7" i="3"/>
  <c r="Y8" i="3"/>
  <c r="AD16" i="3"/>
  <c r="W18" i="3"/>
  <c r="Y19" i="3"/>
  <c r="Y20" i="3"/>
  <c r="AD24" i="3"/>
  <c r="W27" i="3"/>
  <c r="W28" i="3"/>
  <c r="AD36" i="3"/>
  <c r="W38" i="3"/>
  <c r="Y39" i="3"/>
  <c r="Y40" i="3"/>
  <c r="W47" i="3"/>
  <c r="W48" i="3"/>
  <c r="W50" i="3"/>
  <c r="Y51" i="3"/>
  <c r="Y52" i="3"/>
  <c r="AD56" i="3"/>
  <c r="W58" i="3"/>
  <c r="Y59" i="3"/>
  <c r="Y60" i="3"/>
  <c r="W67" i="3"/>
  <c r="W68" i="3"/>
  <c r="W70" i="3"/>
  <c r="Y71" i="3"/>
  <c r="Y72" i="3"/>
  <c r="AD76" i="3"/>
  <c r="W78" i="3"/>
  <c r="Y79" i="3"/>
  <c r="Y80" i="3"/>
  <c r="X87" i="3"/>
  <c r="W88" i="3"/>
  <c r="Z92" i="3"/>
  <c r="AD96" i="3"/>
  <c r="W99" i="3"/>
  <c r="X103" i="3"/>
  <c r="W104" i="3"/>
  <c r="W106" i="3"/>
  <c r="W107" i="3"/>
  <c r="X108" i="3"/>
  <c r="X112" i="3"/>
  <c r="Z113" i="3"/>
  <c r="AA114" i="3"/>
  <c r="W115" i="3"/>
  <c r="X116" i="3"/>
  <c r="AA117" i="3"/>
  <c r="AA118" i="3"/>
  <c r="X119" i="3"/>
  <c r="Y120" i="3"/>
  <c r="AA121" i="3"/>
  <c r="Y124" i="3"/>
  <c r="Z125" i="3"/>
  <c r="AA136" i="3"/>
  <c r="Z137" i="3"/>
  <c r="X140" i="3"/>
  <c r="AD145" i="3"/>
  <c r="AA148" i="3"/>
  <c r="AB149" i="3"/>
  <c r="X155" i="3"/>
  <c r="AC155" i="3"/>
  <c r="AB156" i="3"/>
  <c r="AA168" i="3"/>
  <c r="AB180" i="3"/>
  <c r="Y182" i="3"/>
  <c r="X182" i="3"/>
  <c r="W182" i="3"/>
  <c r="AB182" i="3"/>
  <c r="AD195" i="3"/>
  <c r="AC198" i="3"/>
  <c r="AA201" i="3"/>
  <c r="AD220" i="3"/>
  <c r="W224" i="3"/>
  <c r="AD224" i="3"/>
  <c r="AC224" i="3"/>
  <c r="AB233" i="3"/>
  <c r="X233" i="3"/>
  <c r="W233" i="3"/>
  <c r="V233" i="3"/>
  <c r="AD257" i="3"/>
  <c r="AB263" i="3"/>
  <c r="AC263" i="3"/>
  <c r="Z263" i="3"/>
  <c r="AC278" i="3"/>
  <c r="AA278" i="3"/>
  <c r="Z278" i="3"/>
  <c r="Y278" i="3"/>
  <c r="V278" i="3"/>
  <c r="AD286" i="3"/>
  <c r="AB337" i="3"/>
  <c r="X337" i="3"/>
  <c r="W337" i="3"/>
  <c r="V337" i="3"/>
  <c r="Y337" i="3"/>
  <c r="AC360" i="3"/>
  <c r="W360" i="3"/>
  <c r="V360" i="3"/>
  <c r="AD360" i="3"/>
  <c r="AC387" i="3"/>
  <c r="AC395" i="3"/>
  <c r="AB395" i="3"/>
  <c r="W395" i="3"/>
  <c r="AD395" i="3"/>
  <c r="AD572" i="3"/>
  <c r="Y572" i="3"/>
  <c r="X572" i="3"/>
  <c r="V572" i="3"/>
  <c r="Y597" i="3"/>
  <c r="AA597" i="3"/>
  <c r="Z597" i="3"/>
  <c r="W597" i="3"/>
  <c r="AB597" i="3"/>
  <c r="V3" i="3"/>
  <c r="V4" i="3"/>
  <c r="AD6" i="3"/>
  <c r="AD7" i="3"/>
  <c r="Z8" i="3"/>
  <c r="AB12" i="3"/>
  <c r="V15" i="3"/>
  <c r="V16" i="3"/>
  <c r="AD18" i="3"/>
  <c r="AD19" i="3"/>
  <c r="Z20" i="3"/>
  <c r="V23" i="3"/>
  <c r="V24" i="3"/>
  <c r="V26" i="3"/>
  <c r="X27" i="3"/>
  <c r="X28" i="3"/>
  <c r="AB32" i="3"/>
  <c r="V35" i="3"/>
  <c r="V36" i="3"/>
  <c r="AD38" i="3"/>
  <c r="AD39" i="3"/>
  <c r="Z40" i="3"/>
  <c r="AB44" i="3"/>
  <c r="V46" i="3"/>
  <c r="X47" i="3"/>
  <c r="X48" i="3"/>
  <c r="AD50" i="3"/>
  <c r="AD51" i="3"/>
  <c r="Z52" i="3"/>
  <c r="V55" i="3"/>
  <c r="V56" i="3"/>
  <c r="AD58" i="3"/>
  <c r="AD59" i="3"/>
  <c r="Z60" i="3"/>
  <c r="AB64" i="3"/>
  <c r="V66" i="3"/>
  <c r="X67" i="3"/>
  <c r="X68" i="3"/>
  <c r="AD70" i="3"/>
  <c r="AD71" i="3"/>
  <c r="Z72" i="3"/>
  <c r="V75" i="3"/>
  <c r="V76" i="3"/>
  <c r="AD78" i="3"/>
  <c r="AD79" i="3"/>
  <c r="Z80" i="3"/>
  <c r="V83" i="3"/>
  <c r="AD84" i="3"/>
  <c r="Y87" i="3"/>
  <c r="X88" i="3"/>
  <c r="AA92" i="3"/>
  <c r="V96" i="3"/>
  <c r="V98" i="3"/>
  <c r="X99" i="3"/>
  <c r="Y103" i="3"/>
  <c r="X104" i="3"/>
  <c r="AD106" i="3"/>
  <c r="Y108" i="3"/>
  <c r="Y112" i="3"/>
  <c r="AA113" i="3"/>
  <c r="Y116" i="3"/>
  <c r="AB117" i="3"/>
  <c r="Z120" i="3"/>
  <c r="AB121" i="3"/>
  <c r="Z124" i="3"/>
  <c r="AA125" i="3"/>
  <c r="AB136" i="3"/>
  <c r="AA137" i="3"/>
  <c r="Y140" i="3"/>
  <c r="AB148" i="3"/>
  <c r="AD149" i="3"/>
  <c r="AD155" i="3"/>
  <c r="Z182" i="3"/>
  <c r="AC201" i="3"/>
  <c r="AD212" i="3"/>
  <c r="AC212" i="3"/>
  <c r="AB212" i="3"/>
  <c r="W212" i="3"/>
  <c r="AB224" i="3"/>
  <c r="Y233" i="3"/>
  <c r="AB275" i="3"/>
  <c r="AA275" i="3"/>
  <c r="AA277" i="3"/>
  <c r="AB277" i="3"/>
  <c r="X277" i="3"/>
  <c r="W278" i="3"/>
  <c r="W367" i="3"/>
  <c r="AD367" i="3"/>
  <c r="AC367" i="3"/>
  <c r="AB442" i="3"/>
  <c r="Y442" i="3"/>
  <c r="X442" i="3"/>
  <c r="V442" i="3"/>
  <c r="Z442" i="3"/>
  <c r="AA442" i="3"/>
  <c r="AB500" i="3"/>
  <c r="W500" i="3"/>
  <c r="V500" i="3"/>
  <c r="X500" i="3"/>
  <c r="AD560" i="3"/>
  <c r="Y560" i="3"/>
  <c r="V560" i="3"/>
  <c r="AC560" i="3"/>
  <c r="AC597" i="3"/>
  <c r="AD629" i="3"/>
  <c r="X629" i="3"/>
  <c r="Z629" i="3"/>
  <c r="Y629" i="3"/>
  <c r="Z176" i="3"/>
  <c r="Y245" i="3"/>
  <c r="AA246" i="3"/>
  <c r="Y253" i="3"/>
  <c r="AA254" i="3"/>
  <c r="AA270" i="3"/>
  <c r="AB301" i="3"/>
  <c r="AD301" i="3"/>
  <c r="Y301" i="3"/>
  <c r="AB313" i="3"/>
  <c r="AD313" i="3"/>
  <c r="Y313" i="3"/>
  <c r="X313" i="3"/>
  <c r="AC326" i="3"/>
  <c r="Y326" i="3"/>
  <c r="X326" i="3"/>
  <c r="W326" i="3"/>
  <c r="Z326" i="3"/>
  <c r="AB392" i="3"/>
  <c r="Y392" i="3"/>
  <c r="X392" i="3"/>
  <c r="W392" i="3"/>
  <c r="AA392" i="3"/>
  <c r="AC394" i="3"/>
  <c r="AB394" i="3"/>
  <c r="AB412" i="3"/>
  <c r="W412" i="3"/>
  <c r="V412" i="3"/>
  <c r="X412" i="3"/>
  <c r="AD412" i="3"/>
  <c r="Y412" i="3"/>
  <c r="AD463" i="3"/>
  <c r="X463" i="3"/>
  <c r="W463" i="3"/>
  <c r="Y463" i="3"/>
  <c r="AB466" i="3"/>
  <c r="AD466" i="3"/>
  <c r="Y466" i="3"/>
  <c r="W466" i="3"/>
  <c r="Z491" i="3"/>
  <c r="W491" i="3"/>
  <c r="V491" i="3"/>
  <c r="X491" i="3"/>
  <c r="X505" i="3"/>
  <c r="W505" i="3"/>
  <c r="AC505" i="3"/>
  <c r="Y505" i="3"/>
  <c r="AB505" i="3"/>
  <c r="Z599" i="3"/>
  <c r="AB599" i="3"/>
  <c r="AA599" i="3"/>
  <c r="W601" i="3"/>
  <c r="Z601" i="3"/>
  <c r="Y601" i="3"/>
  <c r="X601" i="3"/>
  <c r="AA601" i="3"/>
  <c r="AC601" i="3"/>
  <c r="X622" i="3"/>
  <c r="AC622" i="3"/>
  <c r="AB622" i="3"/>
  <c r="AA622" i="3"/>
  <c r="AD624" i="3"/>
  <c r="Y624" i="3"/>
  <c r="AA624" i="3"/>
  <c r="Z624" i="3"/>
  <c r="AA629" i="3"/>
  <c r="Y172" i="3"/>
  <c r="Z185" i="3"/>
  <c r="AA214" i="3"/>
  <c r="Z215" i="3"/>
  <c r="AA217" i="3"/>
  <c r="X225" i="3"/>
  <c r="Z226" i="3"/>
  <c r="X265" i="3"/>
  <c r="Z266" i="3"/>
  <c r="AD282" i="3"/>
  <c r="AD283" i="3"/>
  <c r="AC294" i="3"/>
  <c r="Z294" i="3"/>
  <c r="X294" i="3"/>
  <c r="AA294" i="3"/>
  <c r="AC300" i="3"/>
  <c r="AB300" i="3"/>
  <c r="X301" i="3"/>
  <c r="AB326" i="3"/>
  <c r="AB332" i="3"/>
  <c r="AC350" i="3"/>
  <c r="AA350" i="3"/>
  <c r="Z350" i="3"/>
  <c r="Y350" i="3"/>
  <c r="AB350" i="3"/>
  <c r="AD405" i="3"/>
  <c r="Z405" i="3"/>
  <c r="Y405" i="3"/>
  <c r="AA405" i="3"/>
  <c r="AD413" i="3"/>
  <c r="Y413" i="3"/>
  <c r="X413" i="3"/>
  <c r="Z413" i="3"/>
  <c r="AC426" i="3"/>
  <c r="AB426" i="3"/>
  <c r="Z426" i="3"/>
  <c r="AB482" i="3"/>
  <c r="AD482" i="3"/>
  <c r="X482" i="3"/>
  <c r="Y482" i="3"/>
  <c r="AB497" i="3"/>
  <c r="W497" i="3"/>
  <c r="AC497" i="3"/>
  <c r="Z619" i="3"/>
  <c r="X619" i="3"/>
  <c r="W619" i="3"/>
  <c r="V619" i="3"/>
  <c r="Y619" i="3"/>
  <c r="AC619" i="3"/>
  <c r="AB619" i="3"/>
  <c r="AA619" i="3"/>
  <c r="Z172" i="3"/>
  <c r="AA185" i="3"/>
  <c r="AC214" i="3"/>
  <c r="AA215" i="3"/>
  <c r="AC217" i="3"/>
  <c r="W292" i="3"/>
  <c r="AD292" i="3"/>
  <c r="AD312" i="3"/>
  <c r="AC312" i="3"/>
  <c r="AB312" i="3"/>
  <c r="AB325" i="3"/>
  <c r="Y325" i="3"/>
  <c r="X325" i="3"/>
  <c r="W325" i="3"/>
  <c r="AD325" i="3"/>
  <c r="AD326" i="3"/>
  <c r="AB329" i="3"/>
  <c r="X329" i="3"/>
  <c r="W329" i="3"/>
  <c r="V329" i="3"/>
  <c r="Y329" i="3"/>
  <c r="Z363" i="3"/>
  <c r="Y363" i="3"/>
  <c r="X363" i="3"/>
  <c r="AB372" i="3"/>
  <c r="Y372" i="3"/>
  <c r="X372" i="3"/>
  <c r="W372" i="3"/>
  <c r="Z445" i="3"/>
  <c r="AB445" i="3"/>
  <c r="Y445" i="3"/>
  <c r="W473" i="3"/>
  <c r="V473" i="3"/>
  <c r="AB473" i="3"/>
  <c r="AB534" i="3"/>
  <c r="Z534" i="3"/>
  <c r="Y534" i="3"/>
  <c r="AC534" i="3"/>
  <c r="AB660" i="3"/>
  <c r="AD660" i="3"/>
  <c r="V660" i="3"/>
  <c r="X660" i="3"/>
  <c r="X722" i="3"/>
  <c r="Y722" i="3"/>
  <c r="W722" i="3"/>
  <c r="V722" i="3"/>
  <c r="AA722" i="3"/>
  <c r="AD722" i="3"/>
  <c r="AB722" i="3"/>
  <c r="Z722" i="3"/>
  <c r="AA166" i="3"/>
  <c r="X167" i="3"/>
  <c r="Y169" i="3"/>
  <c r="AD171" i="3"/>
  <c r="AA172" i="3"/>
  <c r="V174" i="3"/>
  <c r="W176" i="3"/>
  <c r="AA181" i="3"/>
  <c r="AC185" i="3"/>
  <c r="X189" i="3"/>
  <c r="AD225" i="3"/>
  <c r="Z231" i="3"/>
  <c r="Z239" i="3"/>
  <c r="V245" i="3"/>
  <c r="AC314" i="3"/>
  <c r="Z314" i="3"/>
  <c r="Y314" i="3"/>
  <c r="X314" i="3"/>
  <c r="AA314" i="3"/>
  <c r="AB336" i="3"/>
  <c r="W336" i="3"/>
  <c r="V336" i="3"/>
  <c r="AC336" i="3"/>
  <c r="AC338" i="3"/>
  <c r="X338" i="3"/>
  <c r="W338" i="3"/>
  <c r="V338" i="3"/>
  <c r="Y338" i="3"/>
  <c r="AB349" i="3"/>
  <c r="AD349" i="3"/>
  <c r="Y349" i="3"/>
  <c r="AC389" i="3"/>
  <c r="AB389" i="3"/>
  <c r="AA389" i="3"/>
  <c r="AD393" i="3"/>
  <c r="Z393" i="3"/>
  <c r="Y393" i="3"/>
  <c r="X393" i="3"/>
  <c r="AA393" i="3"/>
  <c r="X447" i="3"/>
  <c r="W447" i="3"/>
  <c r="AC447" i="3"/>
  <c r="Y447" i="3"/>
  <c r="AB447" i="3"/>
  <c r="Z452" i="3"/>
  <c r="Y452" i="3"/>
  <c r="AA452" i="3"/>
  <c r="AC452" i="3"/>
  <c r="AC473" i="3"/>
  <c r="AD553" i="3"/>
  <c r="AA553" i="3"/>
  <c r="Z553" i="3"/>
  <c r="X553" i="3"/>
  <c r="W553" i="3"/>
  <c r="W660" i="3"/>
  <c r="AA295" i="3"/>
  <c r="W296" i="3"/>
  <c r="W298" i="3"/>
  <c r="AC303" i="3"/>
  <c r="AB304" i="3"/>
  <c r="AD318" i="3"/>
  <c r="W321" i="3"/>
  <c r="W322" i="3"/>
  <c r="X330" i="3"/>
  <c r="X341" i="3"/>
  <c r="W342" i="3"/>
  <c r="AB344" i="3"/>
  <c r="X345" i="3"/>
  <c r="W356" i="3"/>
  <c r="Y366" i="3"/>
  <c r="W368" i="3"/>
  <c r="Y370" i="3"/>
  <c r="X375" i="3"/>
  <c r="W400" i="3"/>
  <c r="AB406" i="3"/>
  <c r="AA406" i="3"/>
  <c r="AC406" i="3"/>
  <c r="AD409" i="3"/>
  <c r="Y409" i="3"/>
  <c r="X409" i="3"/>
  <c r="Z409" i="3"/>
  <c r="Z503" i="3"/>
  <c r="AB503" i="3"/>
  <c r="Y503" i="3"/>
  <c r="AD537" i="3"/>
  <c r="AA537" i="3"/>
  <c r="Z537" i="3"/>
  <c r="X537" i="3"/>
  <c r="AC546" i="3"/>
  <c r="AB546" i="3"/>
  <c r="Z546" i="3"/>
  <c r="X610" i="3"/>
  <c r="Z610" i="3"/>
  <c r="Y610" i="3"/>
  <c r="W610" i="3"/>
  <c r="AA610" i="3"/>
  <c r="AB610" i="3"/>
  <c r="AD637" i="3"/>
  <c r="Z637" i="3"/>
  <c r="Y637" i="3"/>
  <c r="X637" i="3"/>
  <c r="AA637" i="3"/>
  <c r="AB298" i="3"/>
  <c r="AD306" i="3"/>
  <c r="AD309" i="3"/>
  <c r="AD317" i="3"/>
  <c r="AB322" i="3"/>
  <c r="AD330" i="3"/>
  <c r="AB342" i="3"/>
  <c r="AD346" i="3"/>
  <c r="AC368" i="3"/>
  <c r="AA391" i="3"/>
  <c r="AB404" i="3"/>
  <c r="Y404" i="3"/>
  <c r="X404" i="3"/>
  <c r="AD404" i="3"/>
  <c r="AC520" i="3"/>
  <c r="AD520" i="3"/>
  <c r="Y525" i="3"/>
  <c r="X525" i="3"/>
  <c r="W525" i="3"/>
  <c r="Z571" i="3"/>
  <c r="AD571" i="3"/>
  <c r="AB571" i="3"/>
  <c r="AA571" i="3"/>
  <c r="W571" i="3"/>
  <c r="V571" i="3"/>
  <c r="AD653" i="3"/>
  <c r="X653" i="3"/>
  <c r="AA653" i="3"/>
  <c r="Y653" i="3"/>
  <c r="X718" i="3"/>
  <c r="AA718" i="3"/>
  <c r="Z718" i="3"/>
  <c r="Y718" i="3"/>
  <c r="AD718" i="3"/>
  <c r="AB718" i="3"/>
  <c r="W718" i="3"/>
  <c r="V718" i="3"/>
  <c r="AC731" i="3"/>
  <c r="AB731" i="3"/>
  <c r="AA731" i="3"/>
  <c r="AD298" i="3"/>
  <c r="AD322" i="3"/>
  <c r="AD342" i="3"/>
  <c r="V370" i="3"/>
  <c r="AB391" i="3"/>
  <c r="V404" i="3"/>
  <c r="V407" i="3"/>
  <c r="AB407" i="3"/>
  <c r="W407" i="3"/>
  <c r="AC407" i="3"/>
  <c r="AB428" i="3"/>
  <c r="W428" i="3"/>
  <c r="V428" i="3"/>
  <c r="X428" i="3"/>
  <c r="AD459" i="3"/>
  <c r="Z459" i="3"/>
  <c r="Y459" i="3"/>
  <c r="W459" i="3"/>
  <c r="AA459" i="3"/>
  <c r="AB512" i="3"/>
  <c r="AA512" i="3"/>
  <c r="Y512" i="3"/>
  <c r="W513" i="3"/>
  <c r="AB632" i="3"/>
  <c r="AD632" i="3"/>
  <c r="Y632" i="3"/>
  <c r="X632" i="3"/>
  <c r="AD641" i="3"/>
  <c r="AA641" i="3"/>
  <c r="Z641" i="3"/>
  <c r="X641" i="3"/>
  <c r="Z653" i="3"/>
  <c r="V708" i="3"/>
  <c r="W297" i="3"/>
  <c r="V298" i="3"/>
  <c r="AB303" i="3"/>
  <c r="W305" i="3"/>
  <c r="AB318" i="3"/>
  <c r="V321" i="3"/>
  <c r="V322" i="3"/>
  <c r="W330" i="3"/>
  <c r="AC335" i="3"/>
  <c r="W341" i="3"/>
  <c r="V342" i="3"/>
  <c r="W345" i="3"/>
  <c r="W346" i="3"/>
  <c r="AD354" i="3"/>
  <c r="V356" i="3"/>
  <c r="W366" i="3"/>
  <c r="V368" i="3"/>
  <c r="W370" i="3"/>
  <c r="W375" i="3"/>
  <c r="W384" i="3"/>
  <c r="AC391" i="3"/>
  <c r="V400" i="3"/>
  <c r="X401" i="3"/>
  <c r="W404" i="3"/>
  <c r="AD407" i="3"/>
  <c r="Y428" i="3"/>
  <c r="AB438" i="3"/>
  <c r="Y438" i="3"/>
  <c r="X438" i="3"/>
  <c r="Z438" i="3"/>
  <c r="X459" i="3"/>
  <c r="AD467" i="3"/>
  <c r="AA467" i="3"/>
  <c r="Z467" i="3"/>
  <c r="X467" i="3"/>
  <c r="AC484" i="3"/>
  <c r="X498" i="3"/>
  <c r="Z498" i="3"/>
  <c r="Y498" i="3"/>
  <c r="V498" i="3"/>
  <c r="AA498" i="3"/>
  <c r="AC550" i="3"/>
  <c r="AB550" i="3"/>
  <c r="Z550" i="3"/>
  <c r="Y550" i="3"/>
  <c r="V632" i="3"/>
  <c r="V643" i="3"/>
  <c r="W643" i="3"/>
  <c r="AD643" i="3"/>
  <c r="AC643" i="3"/>
  <c r="AB643" i="3"/>
  <c r="AC672" i="3"/>
  <c r="AD672" i="3"/>
  <c r="W708" i="3"/>
  <c r="AA418" i="3"/>
  <c r="W420" i="3"/>
  <c r="X421" i="3"/>
  <c r="Y424" i="3"/>
  <c r="AA425" i="3"/>
  <c r="AC427" i="3"/>
  <c r="X429" i="3"/>
  <c r="Z431" i="3"/>
  <c r="W433" i="3"/>
  <c r="X435" i="3"/>
  <c r="AB436" i="3"/>
  <c r="W437" i="3"/>
  <c r="AB439" i="3"/>
  <c r="Z440" i="3"/>
  <c r="AA443" i="3"/>
  <c r="AA449" i="3"/>
  <c r="W455" i="3"/>
  <c r="AD458" i="3"/>
  <c r="AC461" i="3"/>
  <c r="Y462" i="3"/>
  <c r="W470" i="3"/>
  <c r="X471" i="3"/>
  <c r="AC472" i="3"/>
  <c r="W475" i="3"/>
  <c r="Y478" i="3"/>
  <c r="Z479" i="3"/>
  <c r="AC480" i="3"/>
  <c r="V486" i="3"/>
  <c r="AA494" i="3"/>
  <c r="AC495" i="3"/>
  <c r="Z496" i="3"/>
  <c r="AA501" i="3"/>
  <c r="V507" i="3"/>
  <c r="Z521" i="3"/>
  <c r="X521" i="3"/>
  <c r="AA521" i="3"/>
  <c r="AC570" i="3"/>
  <c r="AB570" i="3"/>
  <c r="AC573" i="3"/>
  <c r="Y573" i="3"/>
  <c r="X573" i="3"/>
  <c r="W573" i="3"/>
  <c r="Z573" i="3"/>
  <c r="AB586" i="3"/>
  <c r="AD586" i="3"/>
  <c r="AC586" i="3"/>
  <c r="AD541" i="3"/>
  <c r="AA541" i="3"/>
  <c r="Z541" i="3"/>
  <c r="Z555" i="3"/>
  <c r="AD555" i="3"/>
  <c r="AB555" i="3"/>
  <c r="AD569" i="3"/>
  <c r="Z569" i="3"/>
  <c r="Y569" i="3"/>
  <c r="X569" i="3"/>
  <c r="AA569" i="3"/>
  <c r="AD573" i="3"/>
  <c r="AD588" i="3"/>
  <c r="AC588" i="3"/>
  <c r="V588" i="3"/>
  <c r="AB596" i="3"/>
  <c r="Z596" i="3"/>
  <c r="Y596" i="3"/>
  <c r="X596" i="3"/>
  <c r="AA596" i="3"/>
  <c r="AB628" i="3"/>
  <c r="W628" i="3"/>
  <c r="AD628" i="3"/>
  <c r="AC697" i="3"/>
  <c r="X697" i="3"/>
  <c r="W697" i="3"/>
  <c r="V697" i="3"/>
  <c r="Z697" i="3"/>
  <c r="AD697" i="3"/>
  <c r="AB697" i="3"/>
  <c r="W424" i="3"/>
  <c r="Y425" i="3"/>
  <c r="W427" i="3"/>
  <c r="X431" i="3"/>
  <c r="Z436" i="3"/>
  <c r="W440" i="3"/>
  <c r="W461" i="3"/>
  <c r="W462" i="3"/>
  <c r="AD465" i="3"/>
  <c r="W478" i="3"/>
  <c r="X479" i="3"/>
  <c r="AA480" i="3"/>
  <c r="Y494" i="3"/>
  <c r="X496" i="3"/>
  <c r="Y501" i="3"/>
  <c r="X541" i="3"/>
  <c r="Y548" i="3"/>
  <c r="X548" i="3"/>
  <c r="V548" i="3"/>
  <c r="AC548" i="3"/>
  <c r="W555" i="3"/>
  <c r="Z587" i="3"/>
  <c r="AA587" i="3"/>
  <c r="Y587" i="3"/>
  <c r="X587" i="3"/>
  <c r="AB587" i="3"/>
  <c r="W596" i="3"/>
  <c r="AC607" i="3"/>
  <c r="AD625" i="3"/>
  <c r="Z625" i="3"/>
  <c r="X628" i="3"/>
  <c r="AA634" i="3"/>
  <c r="AC677" i="3"/>
  <c r="Z677" i="3"/>
  <c r="Y677" i="3"/>
  <c r="X677" i="3"/>
  <c r="AB677" i="3"/>
  <c r="AA677" i="3"/>
  <c r="W677" i="3"/>
  <c r="V677" i="3"/>
  <c r="AD677" i="3"/>
  <c r="AA697" i="3"/>
  <c r="Y721" i="3"/>
  <c r="X721" i="3"/>
  <c r="W721" i="3"/>
  <c r="AB721" i="3"/>
  <c r="AC736" i="3"/>
  <c r="AA736" i="3"/>
  <c r="Z736" i="3"/>
  <c r="X424" i="3"/>
  <c r="Z425" i="3"/>
  <c r="V433" i="3"/>
  <c r="AA436" i="3"/>
  <c r="Y440" i="3"/>
  <c r="Z443" i="3"/>
  <c r="Y449" i="3"/>
  <c r="X462" i="3"/>
  <c r="X478" i="3"/>
  <c r="Y479" i="3"/>
  <c r="Z494" i="3"/>
  <c r="Y496" i="3"/>
  <c r="X514" i="3"/>
  <c r="AB514" i="3"/>
  <c r="AC514" i="3"/>
  <c r="Y552" i="3"/>
  <c r="X552" i="3"/>
  <c r="V552" i="3"/>
  <c r="AA555" i="3"/>
  <c r="Z559" i="3"/>
  <c r="AD559" i="3"/>
  <c r="AB559" i="3"/>
  <c r="AB583" i="3"/>
  <c r="AC583" i="3"/>
  <c r="AA583" i="3"/>
  <c r="Y583" i="3"/>
  <c r="AD583" i="3"/>
  <c r="AC596" i="3"/>
  <c r="Y613" i="3"/>
  <c r="AC613" i="3"/>
  <c r="AB613" i="3"/>
  <c r="AA613" i="3"/>
  <c r="AC623" i="3"/>
  <c r="W623" i="3"/>
  <c r="V623" i="3"/>
  <c r="AD623" i="3"/>
  <c r="Y628" i="3"/>
  <c r="AD633" i="3"/>
  <c r="AA633" i="3"/>
  <c r="Z633" i="3"/>
  <c r="AB634" i="3"/>
  <c r="AB640" i="3"/>
  <c r="Y640" i="3"/>
  <c r="AD640" i="3"/>
  <c r="X640" i="3"/>
  <c r="W640" i="3"/>
  <c r="AB652" i="3"/>
  <c r="AD652" i="3"/>
  <c r="V652" i="3"/>
  <c r="Y652" i="3"/>
  <c r="X652" i="3"/>
  <c r="W682" i="3"/>
  <c r="Y682" i="3"/>
  <c r="X682" i="3"/>
  <c r="V682" i="3"/>
  <c r="AA682" i="3"/>
  <c r="AC689" i="3"/>
  <c r="Y689" i="3"/>
  <c r="X689" i="3"/>
  <c r="W689" i="3"/>
  <c r="AA689" i="3"/>
  <c r="AD689" i="3"/>
  <c r="W736" i="3"/>
  <c r="X738" i="3"/>
  <c r="Z738" i="3"/>
  <c r="Y738" i="3"/>
  <c r="W738" i="3"/>
  <c r="AB738" i="3"/>
  <c r="AD738" i="3"/>
  <c r="AA738" i="3"/>
  <c r="V738" i="3"/>
  <c r="V516" i="3"/>
  <c r="Y519" i="3"/>
  <c r="AB522" i="3"/>
  <c r="W523" i="3"/>
  <c r="AC524" i="3"/>
  <c r="V527" i="3"/>
  <c r="X529" i="3"/>
  <c r="AC530" i="3"/>
  <c r="AA531" i="3"/>
  <c r="Y532" i="3"/>
  <c r="Z533" i="3"/>
  <c r="AA535" i="3"/>
  <c r="W539" i="3"/>
  <c r="W543" i="3"/>
  <c r="Y544" i="3"/>
  <c r="Z545" i="3"/>
  <c r="Z557" i="3"/>
  <c r="V563" i="3"/>
  <c r="W567" i="3"/>
  <c r="V574" i="3"/>
  <c r="W575" i="3"/>
  <c r="X577" i="3"/>
  <c r="W579" i="3"/>
  <c r="W580" i="3"/>
  <c r="AD582" i="3"/>
  <c r="AA590" i="3"/>
  <c r="Y593" i="3"/>
  <c r="Z594" i="3"/>
  <c r="X603" i="3"/>
  <c r="X608" i="3"/>
  <c r="W612" i="3"/>
  <c r="Z617" i="3"/>
  <c r="AA620" i="3"/>
  <c r="AB630" i="3"/>
  <c r="AC630" i="3"/>
  <c r="Y715" i="3"/>
  <c r="X717" i="3"/>
  <c r="AC717" i="3"/>
  <c r="AB717" i="3"/>
  <c r="Z717" i="3"/>
  <c r="AA720" i="3"/>
  <c r="Z720" i="3"/>
  <c r="W720" i="3"/>
  <c r="AD720" i="3"/>
  <c r="AC575" i="3"/>
  <c r="AD577" i="3"/>
  <c r="AC580" i="3"/>
  <c r="AC612" i="3"/>
  <c r="W631" i="3"/>
  <c r="AD631" i="3"/>
  <c r="AA662" i="3"/>
  <c r="AB662" i="3"/>
  <c r="Y671" i="3"/>
  <c r="AA671" i="3"/>
  <c r="Z671" i="3"/>
  <c r="X671" i="3"/>
  <c r="AC671" i="3"/>
  <c r="W674" i="3"/>
  <c r="AC674" i="3"/>
  <c r="AB674" i="3"/>
  <c r="AA674" i="3"/>
  <c r="AD707" i="3"/>
  <c r="AC707" i="3"/>
  <c r="AB707" i="3"/>
  <c r="Z524" i="3"/>
  <c r="Z530" i="3"/>
  <c r="V531" i="3"/>
  <c r="W594" i="3"/>
  <c r="V603" i="3"/>
  <c r="AB651" i="3"/>
  <c r="AD651" i="3"/>
  <c r="AC673" i="3"/>
  <c r="AB673" i="3"/>
  <c r="AA673" i="3"/>
  <c r="Z673" i="3"/>
  <c r="V673" i="3"/>
  <c r="AA676" i="3"/>
  <c r="AC676" i="3"/>
  <c r="AB676" i="3"/>
  <c r="W676" i="3"/>
  <c r="W694" i="3"/>
  <c r="Z694" i="3"/>
  <c r="Y694" i="3"/>
  <c r="X694" i="3"/>
  <c r="AB694" i="3"/>
  <c r="AB735" i="3"/>
  <c r="AA735" i="3"/>
  <c r="X735" i="3"/>
  <c r="X519" i="3"/>
  <c r="V523" i="3"/>
  <c r="W529" i="3"/>
  <c r="W531" i="3"/>
  <c r="X533" i="3"/>
  <c r="W535" i="3"/>
  <c r="V539" i="3"/>
  <c r="V543" i="3"/>
  <c r="X545" i="3"/>
  <c r="X557" i="3"/>
  <c r="V567" i="3"/>
  <c r="V575" i="3"/>
  <c r="W577" i="3"/>
  <c r="V580" i="3"/>
  <c r="Z590" i="3"/>
  <c r="Y594" i="3"/>
  <c r="W603" i="3"/>
  <c r="V612" i="3"/>
  <c r="Y617" i="3"/>
  <c r="AC631" i="3"/>
  <c r="V651" i="3"/>
  <c r="AD661" i="3"/>
  <c r="AB661" i="3"/>
  <c r="X661" i="3"/>
  <c r="W673" i="3"/>
  <c r="X676" i="3"/>
  <c r="AC693" i="3"/>
  <c r="AB693" i="3"/>
  <c r="AA693" i="3"/>
  <c r="Z693" i="3"/>
  <c r="V693" i="3"/>
  <c r="V694" i="3"/>
  <c r="AC735" i="3"/>
  <c r="AB737" i="3"/>
  <c r="Y737" i="3"/>
  <c r="X737" i="3"/>
  <c r="W644" i="3"/>
  <c r="Y645" i="3"/>
  <c r="X648" i="3"/>
  <c r="Z649" i="3"/>
  <c r="AB654" i="3"/>
  <c r="W656" i="3"/>
  <c r="Y657" i="3"/>
  <c r="X664" i="3"/>
  <c r="Y665" i="3"/>
  <c r="AD669" i="3"/>
  <c r="Z678" i="3"/>
  <c r="AC679" i="3"/>
  <c r="AD681" i="3"/>
  <c r="AB683" i="3"/>
  <c r="X684" i="3"/>
  <c r="Y685" i="3"/>
  <c r="Y690" i="3"/>
  <c r="X698" i="3"/>
  <c r="W702" i="3"/>
  <c r="AA705" i="3"/>
  <c r="W706" i="3"/>
  <c r="Y710" i="3"/>
  <c r="Z712" i="3"/>
  <c r="Z714" i="3"/>
  <c r="AC724" i="3"/>
  <c r="AB725" i="3"/>
  <c r="Z726" i="3"/>
  <c r="W730" i="3"/>
  <c r="AC740" i="3"/>
  <c r="AB741" i="3"/>
  <c r="Z742" i="3"/>
  <c r="W746" i="3"/>
  <c r="W748" i="3"/>
  <c r="W749" i="3"/>
  <c r="V750" i="3"/>
  <c r="Z748" i="3"/>
  <c r="X749" i="3"/>
  <c r="W750" i="3"/>
  <c r="AA747" i="3"/>
  <c r="AA748" i="3"/>
  <c r="Y749" i="3"/>
  <c r="Y750" i="3"/>
  <c r="AB747" i="3"/>
  <c r="AC748" i="3"/>
  <c r="Z750" i="3"/>
  <c r="AA751" i="3"/>
  <c r="Y668" i="3"/>
  <c r="Y669" i="3"/>
  <c r="AD685" i="3"/>
  <c r="Z686" i="3"/>
  <c r="AD690" i="3"/>
  <c r="AB698" i="3"/>
  <c r="AB706" i="3"/>
  <c r="AD710" i="3"/>
  <c r="AB730" i="3"/>
  <c r="AC732" i="3"/>
  <c r="Z734" i="3"/>
  <c r="AB746" i="3"/>
  <c r="AA750" i="3"/>
  <c r="AB751" i="3"/>
  <c r="AC752" i="3"/>
  <c r="Z668" i="3"/>
  <c r="Z669" i="3"/>
  <c r="V678" i="3"/>
  <c r="Z679" i="3"/>
  <c r="V685" i="3"/>
  <c r="AA686" i="3"/>
  <c r="AD698" i="3"/>
  <c r="V714" i="3"/>
  <c r="V726" i="3"/>
  <c r="AD730" i="3"/>
  <c r="AA734" i="3"/>
  <c r="V742" i="3"/>
  <c r="AD746" i="3"/>
  <c r="AB750" i="3"/>
  <c r="AA754" i="3"/>
  <c r="V648" i="3"/>
  <c r="V664" i="3"/>
  <c r="W665" i="3"/>
  <c r="AA669" i="3"/>
  <c r="X678" i="3"/>
  <c r="AA679" i="3"/>
  <c r="AA681" i="3"/>
  <c r="W685" i="3"/>
  <c r="AB686" i="3"/>
  <c r="V690" i="3"/>
  <c r="AA700" i="3"/>
  <c r="Y705" i="3"/>
  <c r="V710" i="3"/>
  <c r="W714" i="3"/>
  <c r="AD750" i="3"/>
  <c r="AB754" i="3"/>
  <c r="AA3" i="9"/>
  <c r="AD6" i="9"/>
  <c r="X7" i="9"/>
  <c r="AC8" i="9"/>
  <c r="AB10" i="9"/>
  <c r="Z12" i="9"/>
  <c r="AD13" i="9"/>
  <c r="V13" i="9"/>
  <c r="Z14" i="9"/>
  <c r="AC15" i="9"/>
  <c r="X16" i="9"/>
  <c r="AA19" i="9"/>
  <c r="Z21" i="9"/>
  <c r="AD22" i="9"/>
  <c r="X23" i="9"/>
  <c r="AC24" i="9"/>
  <c r="X25" i="9"/>
  <c r="AB26" i="9"/>
  <c r="Z28" i="9"/>
  <c r="AD29" i="9"/>
  <c r="V29" i="9"/>
  <c r="Z30" i="9"/>
  <c r="AC31" i="9"/>
  <c r="Z35" i="9"/>
  <c r="Y35" i="9"/>
  <c r="Y42" i="9"/>
  <c r="Y44" i="9"/>
  <c r="X50" i="9"/>
  <c r="W50" i="9"/>
  <c r="X66" i="9"/>
  <c r="W66" i="9"/>
  <c r="AD66" i="9"/>
  <c r="V66" i="9"/>
  <c r="Y66" i="9"/>
  <c r="Y111" i="9"/>
  <c r="X111" i="9"/>
  <c r="AD111" i="9"/>
  <c r="V111" i="9"/>
  <c r="Z111" i="9"/>
  <c r="AB111" i="9"/>
  <c r="AA111" i="9"/>
  <c r="W111" i="9"/>
  <c r="AC111" i="9"/>
  <c r="AD8" i="9"/>
  <c r="AD15" i="9"/>
  <c r="AD24" i="9"/>
  <c r="AD31" i="9"/>
  <c r="X38" i="9"/>
  <c r="W38" i="9"/>
  <c r="AB48" i="9"/>
  <c r="AA48" i="9"/>
  <c r="X54" i="9"/>
  <c r="W54" i="9"/>
  <c r="AD54" i="9"/>
  <c r="V54" i="9"/>
  <c r="Y54" i="9"/>
  <c r="Z67" i="9"/>
  <c r="Y67" i="9"/>
  <c r="X67" i="9"/>
  <c r="AA67" i="9"/>
  <c r="Z84" i="9"/>
  <c r="X84" i="9"/>
  <c r="W84" i="9"/>
  <c r="V84" i="9"/>
  <c r="Y84" i="9"/>
  <c r="X87" i="9"/>
  <c r="AB87" i="9"/>
  <c r="AA87" i="9"/>
  <c r="Z87" i="9"/>
  <c r="AC87" i="9"/>
  <c r="AD98" i="9"/>
  <c r="V98" i="9"/>
  <c r="Z98" i="9"/>
  <c r="Y98" i="9"/>
  <c r="X98" i="9"/>
  <c r="AA98" i="9"/>
  <c r="AC3" i="9"/>
  <c r="V8" i="9"/>
  <c r="AD10" i="9"/>
  <c r="V15" i="9"/>
  <c r="AD17" i="9"/>
  <c r="V17" i="9"/>
  <c r="V24" i="9"/>
  <c r="AD26" i="9"/>
  <c r="V31" i="9"/>
  <c r="AB36" i="9"/>
  <c r="AA36" i="9"/>
  <c r="V38" i="9"/>
  <c r="Z43" i="9"/>
  <c r="Y43" i="9"/>
  <c r="V48" i="9"/>
  <c r="Z54" i="9"/>
  <c r="Z55" i="9"/>
  <c r="Y55" i="9"/>
  <c r="X55" i="9"/>
  <c r="AA55" i="9"/>
  <c r="V67" i="9"/>
  <c r="X74" i="9"/>
  <c r="W74" i="9"/>
  <c r="AD74" i="9"/>
  <c r="V74" i="9"/>
  <c r="Y74" i="9"/>
  <c r="AA84" i="9"/>
  <c r="V87" i="9"/>
  <c r="W98" i="9"/>
  <c r="X103" i="9"/>
  <c r="AB103" i="9"/>
  <c r="AA103" i="9"/>
  <c r="Z103" i="9"/>
  <c r="AC103" i="9"/>
  <c r="W110" i="9"/>
  <c r="AD110" i="9"/>
  <c r="V110" i="9"/>
  <c r="AB110" i="9"/>
  <c r="X110" i="9"/>
  <c r="AC110" i="9"/>
  <c r="AA110" i="9"/>
  <c r="Z110" i="9"/>
  <c r="V3" i="9"/>
  <c r="AD3" i="9"/>
  <c r="W8" i="9"/>
  <c r="V10" i="9"/>
  <c r="AD12" i="9"/>
  <c r="W15" i="9"/>
  <c r="W17" i="9"/>
  <c r="AD19" i="9"/>
  <c r="W24" i="9"/>
  <c r="V26" i="9"/>
  <c r="AD28" i="9"/>
  <c r="W31" i="9"/>
  <c r="V36" i="9"/>
  <c r="Y38" i="9"/>
  <c r="V43" i="9"/>
  <c r="X46" i="9"/>
  <c r="W46" i="9"/>
  <c r="W48" i="9"/>
  <c r="AA54" i="9"/>
  <c r="V55" i="9"/>
  <c r="X62" i="9"/>
  <c r="W62" i="9"/>
  <c r="AD62" i="9"/>
  <c r="V62" i="9"/>
  <c r="Y62" i="9"/>
  <c r="W67" i="9"/>
  <c r="Z74" i="9"/>
  <c r="Z75" i="9"/>
  <c r="Y75" i="9"/>
  <c r="X75" i="9"/>
  <c r="AA75" i="9"/>
  <c r="AD78" i="9"/>
  <c r="V78" i="9"/>
  <c r="AB78" i="9"/>
  <c r="AA78" i="9"/>
  <c r="Z78" i="9"/>
  <c r="AC78" i="9"/>
  <c r="AB84" i="9"/>
  <c r="W87" i="9"/>
  <c r="AB89" i="9"/>
  <c r="Z89" i="9"/>
  <c r="Y89" i="9"/>
  <c r="X89" i="9"/>
  <c r="AA89" i="9"/>
  <c r="AB98" i="9"/>
  <c r="Z100" i="9"/>
  <c r="X100" i="9"/>
  <c r="W100" i="9"/>
  <c r="V100" i="9"/>
  <c r="Y100" i="9"/>
  <c r="V103" i="9"/>
  <c r="Y110" i="9"/>
  <c r="W118" i="9"/>
  <c r="AD118" i="9"/>
  <c r="V118" i="9"/>
  <c r="AB118" i="9"/>
  <c r="X118" i="9"/>
  <c r="AC118" i="9"/>
  <c r="AA118" i="9"/>
  <c r="Z118" i="9"/>
  <c r="W3" i="9"/>
  <c r="AD5" i="9"/>
  <c r="V5" i="9"/>
  <c r="X8" i="9"/>
  <c r="W10" i="9"/>
  <c r="V12" i="9"/>
  <c r="AD14" i="9"/>
  <c r="X15" i="9"/>
  <c r="X17" i="9"/>
  <c r="V19" i="9"/>
  <c r="AD21" i="9"/>
  <c r="V21" i="9"/>
  <c r="X24" i="9"/>
  <c r="W26" i="9"/>
  <c r="V28" i="9"/>
  <c r="AD30" i="9"/>
  <c r="X31" i="9"/>
  <c r="X34" i="9"/>
  <c r="W34" i="9"/>
  <c r="W36" i="9"/>
  <c r="Z38" i="9"/>
  <c r="W43" i="9"/>
  <c r="AB44" i="9"/>
  <c r="AA44" i="9"/>
  <c r="V46" i="9"/>
  <c r="X48" i="9"/>
  <c r="Z51" i="9"/>
  <c r="Y51" i="9"/>
  <c r="X51" i="9"/>
  <c r="AB54" i="9"/>
  <c r="W55" i="9"/>
  <c r="Z62" i="9"/>
  <c r="Z63" i="9"/>
  <c r="Y63" i="9"/>
  <c r="X63" i="9"/>
  <c r="AA63" i="9"/>
  <c r="AB67" i="9"/>
  <c r="AA74" i="9"/>
  <c r="V75" i="9"/>
  <c r="AB77" i="9"/>
  <c r="X77" i="9"/>
  <c r="W77" i="9"/>
  <c r="V77" i="9"/>
  <c r="Y77" i="9"/>
  <c r="W78" i="9"/>
  <c r="AC84" i="9"/>
  <c r="Y87" i="9"/>
  <c r="AC98" i="9"/>
  <c r="AA100" i="9"/>
  <c r="W103" i="9"/>
  <c r="AB105" i="9"/>
  <c r="Z105" i="9"/>
  <c r="Y105" i="9"/>
  <c r="X105" i="9"/>
  <c r="AA105" i="9"/>
  <c r="AA108" i="9"/>
  <c r="Z108" i="9"/>
  <c r="X108" i="9"/>
  <c r="AB108" i="9"/>
  <c r="AD108" i="9"/>
  <c r="AC108" i="9"/>
  <c r="Y108" i="9"/>
  <c r="AA112" i="9"/>
  <c r="Z112" i="9"/>
  <c r="X112" i="9"/>
  <c r="AB112" i="9"/>
  <c r="Y112" i="9"/>
  <c r="W112" i="9"/>
  <c r="V112" i="9"/>
  <c r="AC112" i="9"/>
  <c r="Y118" i="9"/>
  <c r="X3" i="9"/>
  <c r="W5" i="9"/>
  <c r="AD7" i="9"/>
  <c r="Y8" i="9"/>
  <c r="Y10" i="9"/>
  <c r="W12" i="9"/>
  <c r="V14" i="9"/>
  <c r="Y15" i="9"/>
  <c r="AD16" i="9"/>
  <c r="Y17" i="9"/>
  <c r="W19" i="9"/>
  <c r="W21" i="9"/>
  <c r="AD23" i="9"/>
  <c r="Y24" i="9"/>
  <c r="Y26" i="9"/>
  <c r="W28" i="9"/>
  <c r="AA29" i="9"/>
  <c r="V30" i="9"/>
  <c r="Y31" i="9"/>
  <c r="AB32" i="9"/>
  <c r="AA32" i="9"/>
  <c r="V34" i="9"/>
  <c r="X36" i="9"/>
  <c r="AA38" i="9"/>
  <c r="Z39" i="9"/>
  <c r="Y39" i="9"/>
  <c r="X43" i="9"/>
  <c r="V44" i="9"/>
  <c r="Y46" i="9"/>
  <c r="Y48" i="9"/>
  <c r="V51" i="9"/>
  <c r="AC54" i="9"/>
  <c r="AB55" i="9"/>
  <c r="AA62" i="9"/>
  <c r="V63" i="9"/>
  <c r="AC67" i="9"/>
  <c r="X70" i="9"/>
  <c r="W70" i="9"/>
  <c r="AD70" i="9"/>
  <c r="V70" i="9"/>
  <c r="Y70" i="9"/>
  <c r="AB74" i="9"/>
  <c r="W75" i="9"/>
  <c r="Z77" i="9"/>
  <c r="X78" i="9"/>
  <c r="Z80" i="9"/>
  <c r="AA80" i="9"/>
  <c r="Y80" i="9"/>
  <c r="X80" i="9"/>
  <c r="AB80" i="9"/>
  <c r="AD84" i="9"/>
  <c r="AD87" i="9"/>
  <c r="W89" i="9"/>
  <c r="AD94" i="9"/>
  <c r="V94" i="9"/>
  <c r="AB94" i="9"/>
  <c r="AA94" i="9"/>
  <c r="Z94" i="9"/>
  <c r="AC94" i="9"/>
  <c r="AB100" i="9"/>
  <c r="Y103" i="9"/>
  <c r="V105" i="9"/>
  <c r="V108" i="9"/>
  <c r="AD112" i="9"/>
  <c r="Y3" i="9"/>
  <c r="X5" i="9"/>
  <c r="AB6" i="9"/>
  <c r="V7" i="9"/>
  <c r="Z8" i="9"/>
  <c r="AD9" i="9"/>
  <c r="V9" i="9"/>
  <c r="Z10" i="9"/>
  <c r="X12" i="9"/>
  <c r="AB13" i="9"/>
  <c r="W14" i="9"/>
  <c r="AA15" i="9"/>
  <c r="V16" i="9"/>
  <c r="Z17" i="9"/>
  <c r="AD18" i="9"/>
  <c r="X19" i="9"/>
  <c r="X21" i="9"/>
  <c r="AB22" i="9"/>
  <c r="V23" i="9"/>
  <c r="Z24" i="9"/>
  <c r="AD25" i="9"/>
  <c r="V25" i="9"/>
  <c r="Z26" i="9"/>
  <c r="X28" i="9"/>
  <c r="AB29" i="9"/>
  <c r="W30" i="9"/>
  <c r="AA31" i="9"/>
  <c r="V32" i="9"/>
  <c r="Y34" i="9"/>
  <c r="AC35" i="9"/>
  <c r="Y36" i="9"/>
  <c r="AB38" i="9"/>
  <c r="V39" i="9"/>
  <c r="X42" i="9"/>
  <c r="W42" i="9"/>
  <c r="AA43" i="9"/>
  <c r="W44" i="9"/>
  <c r="Z46" i="9"/>
  <c r="Z48" i="9"/>
  <c r="AC50" i="9"/>
  <c r="W51" i="9"/>
  <c r="AC55" i="9"/>
  <c r="X58" i="9"/>
  <c r="W58" i="9"/>
  <c r="AD58" i="9"/>
  <c r="V58" i="9"/>
  <c r="Y58" i="9"/>
  <c r="AB62" i="9"/>
  <c r="W63" i="9"/>
  <c r="AD67" i="9"/>
  <c r="Z70" i="9"/>
  <c r="Z71" i="9"/>
  <c r="Y71" i="9"/>
  <c r="X71" i="9"/>
  <c r="AA71" i="9"/>
  <c r="AC74" i="9"/>
  <c r="AB75" i="9"/>
  <c r="AA77" i="9"/>
  <c r="Y78" i="9"/>
  <c r="V80" i="9"/>
  <c r="AC89" i="9"/>
  <c r="X91" i="9"/>
  <c r="Z91" i="9"/>
  <c r="Y91" i="9"/>
  <c r="W91" i="9"/>
  <c r="AA91" i="9"/>
  <c r="AB93" i="9"/>
  <c r="X93" i="9"/>
  <c r="W93" i="9"/>
  <c r="V93" i="9"/>
  <c r="Y93" i="9"/>
  <c r="W94" i="9"/>
  <c r="AC100" i="9"/>
  <c r="AD103" i="9"/>
  <c r="W105" i="9"/>
  <c r="Y107" i="9"/>
  <c r="X107" i="9"/>
  <c r="AD107" i="9"/>
  <c r="V107" i="9"/>
  <c r="Z107" i="9"/>
  <c r="AC107" i="9"/>
  <c r="AB107" i="9"/>
  <c r="W108" i="9"/>
  <c r="AD4" i="9"/>
  <c r="Y5" i="9"/>
  <c r="AC6" i="9"/>
  <c r="W7" i="9"/>
  <c r="AA8" i="9"/>
  <c r="W9" i="9"/>
  <c r="AA10" i="9"/>
  <c r="AD11" i="9"/>
  <c r="Y12" i="9"/>
  <c r="AC13" i="9"/>
  <c r="Y14" i="9"/>
  <c r="AB15" i="9"/>
  <c r="W16" i="9"/>
  <c r="AA17" i="9"/>
  <c r="V18" i="9"/>
  <c r="Y19" i="9"/>
  <c r="AD20" i="9"/>
  <c r="Y21" i="9"/>
  <c r="AC22" i="9"/>
  <c r="W23" i="9"/>
  <c r="AA24" i="9"/>
  <c r="W25" i="9"/>
  <c r="AA26" i="9"/>
  <c r="AD27" i="9"/>
  <c r="Y28" i="9"/>
  <c r="AC29" i="9"/>
  <c r="Y30" i="9"/>
  <c r="AB31" i="9"/>
  <c r="W32" i="9"/>
  <c r="Z34" i="9"/>
  <c r="AD35" i="9"/>
  <c r="Z36" i="9"/>
  <c r="AC38" i="9"/>
  <c r="W39" i="9"/>
  <c r="AB40" i="9"/>
  <c r="AA40" i="9"/>
  <c r="V42" i="9"/>
  <c r="AB43" i="9"/>
  <c r="X44" i="9"/>
  <c r="AA46" i="9"/>
  <c r="Z47" i="9"/>
  <c r="Y47" i="9"/>
  <c r="AC48" i="9"/>
  <c r="AD50" i="9"/>
  <c r="AA51" i="9"/>
  <c r="AD55" i="9"/>
  <c r="Z58" i="9"/>
  <c r="Z59" i="9"/>
  <c r="Y59" i="9"/>
  <c r="X59" i="9"/>
  <c r="AA59" i="9"/>
  <c r="AC62" i="9"/>
  <c r="AB63" i="9"/>
  <c r="AA70" i="9"/>
  <c r="V71" i="9"/>
  <c r="AC75" i="9"/>
  <c r="AC77" i="9"/>
  <c r="W80" i="9"/>
  <c r="AD82" i="9"/>
  <c r="V82" i="9"/>
  <c r="Z82" i="9"/>
  <c r="Y82" i="9"/>
  <c r="X82" i="9"/>
  <c r="AA82" i="9"/>
  <c r="AD89" i="9"/>
  <c r="V91" i="9"/>
  <c r="Z93" i="9"/>
  <c r="X94" i="9"/>
  <c r="Z96" i="9"/>
  <c r="AA96" i="9"/>
  <c r="Y96" i="9"/>
  <c r="X96" i="9"/>
  <c r="AB96" i="9"/>
  <c r="AD100" i="9"/>
  <c r="AC105" i="9"/>
  <c r="W107" i="9"/>
  <c r="AC52" i="9"/>
  <c r="AC56" i="9"/>
  <c r="AC60" i="9"/>
  <c r="AC64" i="9"/>
  <c r="AC68" i="9"/>
  <c r="AC72" i="9"/>
  <c r="AD76" i="9"/>
  <c r="AD85" i="9"/>
  <c r="AD92" i="9"/>
  <c r="AD101" i="9"/>
  <c r="W122" i="9"/>
  <c r="AD122" i="9"/>
  <c r="V122" i="9"/>
  <c r="AB122" i="9"/>
  <c r="X122" i="9"/>
  <c r="AC132" i="9"/>
  <c r="Y135" i="9"/>
  <c r="X135" i="9"/>
  <c r="AD135" i="9"/>
  <c r="V135" i="9"/>
  <c r="Z135" i="9"/>
  <c r="AB149" i="9"/>
  <c r="Y149" i="9"/>
  <c r="X149" i="9"/>
  <c r="V149" i="9"/>
  <c r="Z149" i="9"/>
  <c r="AA153" i="9"/>
  <c r="AB153" i="9"/>
  <c r="Y153" i="9"/>
  <c r="X153" i="9"/>
  <c r="V153" i="9"/>
  <c r="Z153" i="9"/>
  <c r="AA161" i="9"/>
  <c r="AB161" i="9"/>
  <c r="W161" i="9"/>
  <c r="V161" i="9"/>
  <c r="AD161" i="9"/>
  <c r="X161" i="9"/>
  <c r="AA173" i="9"/>
  <c r="Z173" i="9"/>
  <c r="Y173" i="9"/>
  <c r="AB173" i="9"/>
  <c r="W173" i="9"/>
  <c r="V173" i="9"/>
  <c r="AD173" i="9"/>
  <c r="X173" i="9"/>
  <c r="Y123" i="9"/>
  <c r="X123" i="9"/>
  <c r="AD123" i="9"/>
  <c r="V123" i="9"/>
  <c r="Z123" i="9"/>
  <c r="AA136" i="9"/>
  <c r="Z136" i="9"/>
  <c r="X136" i="9"/>
  <c r="AB136" i="9"/>
  <c r="AA124" i="9"/>
  <c r="Z124" i="9"/>
  <c r="X124" i="9"/>
  <c r="AB124" i="9"/>
  <c r="W130" i="9"/>
  <c r="AD130" i="9"/>
  <c r="V130" i="9"/>
  <c r="AB130" i="9"/>
  <c r="X130" i="9"/>
  <c r="V136" i="9"/>
  <c r="Z144" i="9"/>
  <c r="W144" i="9"/>
  <c r="V144" i="9"/>
  <c r="AC144" i="9"/>
  <c r="X144" i="9"/>
  <c r="AB145" i="9"/>
  <c r="AA145" i="9"/>
  <c r="Z145" i="9"/>
  <c r="X145" i="9"/>
  <c r="AC145" i="9"/>
  <c r="Y152" i="9"/>
  <c r="Z152" i="9"/>
  <c r="AC152" i="9"/>
  <c r="AB152" i="9"/>
  <c r="X152" i="9"/>
  <c r="AD152" i="9"/>
  <c r="W155" i="9"/>
  <c r="X155" i="9"/>
  <c r="AB155" i="9"/>
  <c r="AA155" i="9"/>
  <c r="Y155" i="9"/>
  <c r="AC155" i="9"/>
  <c r="Y160" i="9"/>
  <c r="Z160" i="9"/>
  <c r="AA160" i="9"/>
  <c r="X160" i="9"/>
  <c r="V160" i="9"/>
  <c r="AB160" i="9"/>
  <c r="AA123" i="9"/>
  <c r="V124" i="9"/>
  <c r="Y130" i="9"/>
  <c r="Y131" i="9"/>
  <c r="X131" i="9"/>
  <c r="AD131" i="9"/>
  <c r="V131" i="9"/>
  <c r="Z131" i="9"/>
  <c r="W136" i="9"/>
  <c r="Y144" i="9"/>
  <c r="V145" i="9"/>
  <c r="V152" i="9"/>
  <c r="V155" i="9"/>
  <c r="Y119" i="9"/>
  <c r="X119" i="9"/>
  <c r="AD119" i="9"/>
  <c r="V119" i="9"/>
  <c r="Z119" i="9"/>
  <c r="AB123" i="9"/>
  <c r="W124" i="9"/>
  <c r="AA132" i="9"/>
  <c r="Z132" i="9"/>
  <c r="X132" i="9"/>
  <c r="AB132" i="9"/>
  <c r="Y136" i="9"/>
  <c r="AA165" i="9"/>
  <c r="AB165" i="9"/>
  <c r="Z165" i="9"/>
  <c r="Y165" i="9"/>
  <c r="W165" i="9"/>
  <c r="AC165" i="9"/>
  <c r="Y168" i="9"/>
  <c r="Z168" i="9"/>
  <c r="W168" i="9"/>
  <c r="V168" i="9"/>
  <c r="AD168" i="9"/>
  <c r="AB168" i="9"/>
  <c r="X168" i="9"/>
  <c r="Y172" i="9"/>
  <c r="X172" i="9"/>
  <c r="W172" i="9"/>
  <c r="Z172" i="9"/>
  <c r="AA172" i="9"/>
  <c r="V172" i="9"/>
  <c r="AD172" i="9"/>
  <c r="AB172" i="9"/>
  <c r="Z52" i="9"/>
  <c r="Z56" i="9"/>
  <c r="Z60" i="9"/>
  <c r="Z64" i="9"/>
  <c r="Z68" i="9"/>
  <c r="Z72" i="9"/>
  <c r="AA76" i="9"/>
  <c r="AD79" i="9"/>
  <c r="Z85" i="9"/>
  <c r="AD86" i="9"/>
  <c r="V86" i="9"/>
  <c r="AA92" i="9"/>
  <c r="AD95" i="9"/>
  <c r="Z101" i="9"/>
  <c r="AD102" i="9"/>
  <c r="V102" i="9"/>
  <c r="W114" i="9"/>
  <c r="AD114" i="9"/>
  <c r="V114" i="9"/>
  <c r="AB114" i="9"/>
  <c r="X114" i="9"/>
  <c r="W119" i="9"/>
  <c r="AA120" i="9"/>
  <c r="Z120" i="9"/>
  <c r="X120" i="9"/>
  <c r="AB120" i="9"/>
  <c r="AC123" i="9"/>
  <c r="Y124" i="9"/>
  <c r="W126" i="9"/>
  <c r="AD126" i="9"/>
  <c r="V126" i="9"/>
  <c r="AB126" i="9"/>
  <c r="X126" i="9"/>
  <c r="AA130" i="9"/>
  <c r="AA131" i="9"/>
  <c r="V132" i="9"/>
  <c r="AC136" i="9"/>
  <c r="W138" i="9"/>
  <c r="AD138" i="9"/>
  <c r="V138" i="9"/>
  <c r="AB138" i="9"/>
  <c r="X138" i="9"/>
  <c r="AB144" i="9"/>
  <c r="Y145" i="9"/>
  <c r="AA152" i="9"/>
  <c r="AD155" i="9"/>
  <c r="AD160" i="9"/>
  <c r="V165" i="9"/>
  <c r="AA168" i="9"/>
  <c r="AC172" i="9"/>
  <c r="AC33" i="9"/>
  <c r="AC37" i="9"/>
  <c r="AC41" i="9"/>
  <c r="AC45" i="9"/>
  <c r="AC49" i="9"/>
  <c r="AA52" i="9"/>
  <c r="AC53" i="9"/>
  <c r="AA56" i="9"/>
  <c r="AC57" i="9"/>
  <c r="AA60" i="9"/>
  <c r="AC61" i="9"/>
  <c r="AA64" i="9"/>
  <c r="AC65" i="9"/>
  <c r="AA68" i="9"/>
  <c r="AC69" i="9"/>
  <c r="AA72" i="9"/>
  <c r="AC73" i="9"/>
  <c r="AB76" i="9"/>
  <c r="V79" i="9"/>
  <c r="AD81" i="9"/>
  <c r="AA85" i="9"/>
  <c r="W86" i="9"/>
  <c r="AD88" i="9"/>
  <c r="AB92" i="9"/>
  <c r="V95" i="9"/>
  <c r="AD97" i="9"/>
  <c r="AA101" i="9"/>
  <c r="W102" i="9"/>
  <c r="AD104" i="9"/>
  <c r="Y114" i="9"/>
  <c r="Y115" i="9"/>
  <c r="X115" i="9"/>
  <c r="AD115" i="9"/>
  <c r="V115" i="9"/>
  <c r="Z115" i="9"/>
  <c r="AA119" i="9"/>
  <c r="V120" i="9"/>
  <c r="AC124" i="9"/>
  <c r="Y126" i="9"/>
  <c r="Y127" i="9"/>
  <c r="X127" i="9"/>
  <c r="AD127" i="9"/>
  <c r="V127" i="9"/>
  <c r="Z127" i="9"/>
  <c r="AC130" i="9"/>
  <c r="AB131" i="9"/>
  <c r="W132" i="9"/>
  <c r="AD136" i="9"/>
  <c r="Y138" i="9"/>
  <c r="Y139" i="9"/>
  <c r="X139" i="9"/>
  <c r="AD139" i="9"/>
  <c r="V139" i="9"/>
  <c r="Z139" i="9"/>
  <c r="AD144" i="9"/>
  <c r="AD145" i="9"/>
  <c r="X147" i="9"/>
  <c r="AA147" i="9"/>
  <c r="Z147" i="9"/>
  <c r="W147" i="9"/>
  <c r="AB147" i="9"/>
  <c r="X165" i="9"/>
  <c r="W167" i="9"/>
  <c r="X167" i="9"/>
  <c r="AC167" i="9"/>
  <c r="AB167" i="9"/>
  <c r="Z167" i="9"/>
  <c r="V167" i="9"/>
  <c r="AD167" i="9"/>
  <c r="AC168" i="9"/>
  <c r="V33" i="9"/>
  <c r="V37" i="9"/>
  <c r="V41" i="9"/>
  <c r="V45" i="9"/>
  <c r="V49" i="9"/>
  <c r="V53" i="9"/>
  <c r="V57" i="9"/>
  <c r="V61" i="9"/>
  <c r="V65" i="9"/>
  <c r="V69" i="9"/>
  <c r="V73" i="9"/>
  <c r="AC76" i="9"/>
  <c r="W79" i="9"/>
  <c r="V81" i="9"/>
  <c r="AD83" i="9"/>
  <c r="AC85" i="9"/>
  <c r="X86" i="9"/>
  <c r="V88" i="9"/>
  <c r="AD90" i="9"/>
  <c r="V90" i="9"/>
  <c r="AC92" i="9"/>
  <c r="W95" i="9"/>
  <c r="V97" i="9"/>
  <c r="AD99" i="9"/>
  <c r="AC101" i="9"/>
  <c r="X102" i="9"/>
  <c r="V104" i="9"/>
  <c r="AD106" i="9"/>
  <c r="V106" i="9"/>
  <c r="X106" i="9"/>
  <c r="Z114" i="9"/>
  <c r="W115" i="9"/>
  <c r="AA116" i="9"/>
  <c r="Z116" i="9"/>
  <c r="X116" i="9"/>
  <c r="AB116" i="9"/>
  <c r="AB119" i="9"/>
  <c r="W120" i="9"/>
  <c r="AD124" i="9"/>
  <c r="Z126" i="9"/>
  <c r="W127" i="9"/>
  <c r="AA128" i="9"/>
  <c r="Z128" i="9"/>
  <c r="X128" i="9"/>
  <c r="AB128" i="9"/>
  <c r="AC131" i="9"/>
  <c r="Y132" i="9"/>
  <c r="W134" i="9"/>
  <c r="AD134" i="9"/>
  <c r="V134" i="9"/>
  <c r="AB134" i="9"/>
  <c r="X134" i="9"/>
  <c r="Z138" i="9"/>
  <c r="W139" i="9"/>
  <c r="AA140" i="9"/>
  <c r="Z140" i="9"/>
  <c r="X140" i="9"/>
  <c r="AB140" i="9"/>
  <c r="V147" i="9"/>
  <c r="AD165" i="9"/>
  <c r="Y167" i="9"/>
  <c r="V109" i="9"/>
  <c r="AD109" i="9"/>
  <c r="V113" i="9"/>
  <c r="AD113" i="9"/>
  <c r="AD143" i="9"/>
  <c r="AD150" i="9"/>
  <c r="V150" i="9"/>
  <c r="AA157" i="9"/>
  <c r="AB157" i="9"/>
  <c r="Y164" i="9"/>
  <c r="Z164" i="9"/>
  <c r="X193" i="9"/>
  <c r="Y193" i="9"/>
  <c r="W193" i="9"/>
  <c r="Z193" i="9"/>
  <c r="AB193" i="9"/>
  <c r="AA193" i="9"/>
  <c r="V193" i="9"/>
  <c r="AC193" i="9"/>
  <c r="Y245" i="9"/>
  <c r="X245" i="9"/>
  <c r="W245" i="9"/>
  <c r="Z245" i="9"/>
  <c r="AD245" i="9"/>
  <c r="AC245" i="9"/>
  <c r="AB245" i="9"/>
  <c r="AA245" i="9"/>
  <c r="V245" i="9"/>
  <c r="Y176" i="9"/>
  <c r="X176" i="9"/>
  <c r="W176" i="9"/>
  <c r="Z176" i="9"/>
  <c r="AA177" i="9"/>
  <c r="Z177" i="9"/>
  <c r="Y177" i="9"/>
  <c r="AB177" i="9"/>
  <c r="AD192" i="9"/>
  <c r="V192" i="9"/>
  <c r="AC192" i="9"/>
  <c r="AB192" i="9"/>
  <c r="AA192" i="9"/>
  <c r="Z192" i="9"/>
  <c r="Y192" i="9"/>
  <c r="AB223" i="9"/>
  <c r="Y223" i="9"/>
  <c r="X223" i="9"/>
  <c r="W223" i="9"/>
  <c r="Z223" i="9"/>
  <c r="AC223" i="9"/>
  <c r="AA223" i="9"/>
  <c r="V223" i="9"/>
  <c r="AD223" i="9"/>
  <c r="V176" i="9"/>
  <c r="V177" i="9"/>
  <c r="AD180" i="9"/>
  <c r="V180" i="9"/>
  <c r="AB180" i="9"/>
  <c r="AA180" i="9"/>
  <c r="Z180" i="9"/>
  <c r="AC180" i="9"/>
  <c r="W192" i="9"/>
  <c r="AD212" i="9"/>
  <c r="V212" i="9"/>
  <c r="AA212" i="9"/>
  <c r="Z212" i="9"/>
  <c r="Y212" i="9"/>
  <c r="AB212" i="9"/>
  <c r="AA176" i="9"/>
  <c r="W177" i="9"/>
  <c r="AB179" i="9"/>
  <c r="X179" i="9"/>
  <c r="W179" i="9"/>
  <c r="V179" i="9"/>
  <c r="Y179" i="9"/>
  <c r="X185" i="9"/>
  <c r="AC185" i="9"/>
  <c r="AB185" i="9"/>
  <c r="AD185" i="9"/>
  <c r="AA185" i="9"/>
  <c r="Z185" i="9"/>
  <c r="Z186" i="9"/>
  <c r="W186" i="9"/>
  <c r="V186" i="9"/>
  <c r="AA186" i="9"/>
  <c r="Y186" i="9"/>
  <c r="X186" i="9"/>
  <c r="AB186" i="9"/>
  <c r="X189" i="9"/>
  <c r="AA189" i="9"/>
  <c r="Z189" i="9"/>
  <c r="Y189" i="9"/>
  <c r="W189" i="9"/>
  <c r="V189" i="9"/>
  <c r="AB189" i="9"/>
  <c r="AB191" i="9"/>
  <c r="Y191" i="9"/>
  <c r="X191" i="9"/>
  <c r="AD191" i="9"/>
  <c r="AC191" i="9"/>
  <c r="AA191" i="9"/>
  <c r="X192" i="9"/>
  <c r="W212" i="9"/>
  <c r="Z214" i="9"/>
  <c r="Y214" i="9"/>
  <c r="X214" i="9"/>
  <c r="W214" i="9"/>
  <c r="AA214" i="9"/>
  <c r="AD214" i="9"/>
  <c r="AC214" i="9"/>
  <c r="AB214" i="9"/>
  <c r="Z109" i="9"/>
  <c r="Z113" i="9"/>
  <c r="Z121" i="9"/>
  <c r="Z125" i="9"/>
  <c r="Z129" i="9"/>
  <c r="Z133" i="9"/>
  <c r="Z141" i="9"/>
  <c r="AD142" i="9"/>
  <c r="V142" i="9"/>
  <c r="Z143" i="9"/>
  <c r="Z150" i="9"/>
  <c r="AD151" i="9"/>
  <c r="Y157" i="9"/>
  <c r="W163" i="9"/>
  <c r="X163" i="9"/>
  <c r="AA164" i="9"/>
  <c r="AB176" i="9"/>
  <c r="X177" i="9"/>
  <c r="Z179" i="9"/>
  <c r="X180" i="9"/>
  <c r="Z182" i="9"/>
  <c r="AA182" i="9"/>
  <c r="Y182" i="9"/>
  <c r="X182" i="9"/>
  <c r="AB182" i="9"/>
  <c r="V185" i="9"/>
  <c r="AC186" i="9"/>
  <c r="AC189" i="9"/>
  <c r="V191" i="9"/>
  <c r="X212" i="9"/>
  <c r="V214" i="9"/>
  <c r="AC176" i="9"/>
  <c r="AC177" i="9"/>
  <c r="AD184" i="9"/>
  <c r="V184" i="9"/>
  <c r="Y184" i="9"/>
  <c r="X184" i="9"/>
  <c r="AC184" i="9"/>
  <c r="AB184" i="9"/>
  <c r="W185" i="9"/>
  <c r="AD196" i="9"/>
  <c r="V196" i="9"/>
  <c r="AA196" i="9"/>
  <c r="Z196" i="9"/>
  <c r="AB196" i="9"/>
  <c r="AC196" i="9"/>
  <c r="AC212" i="9"/>
  <c r="AA246" i="9"/>
  <c r="Z246" i="9"/>
  <c r="Y246" i="9"/>
  <c r="AB246" i="9"/>
  <c r="AC246" i="9"/>
  <c r="X246" i="9"/>
  <c r="W246" i="9"/>
  <c r="AD246" i="9"/>
  <c r="V246" i="9"/>
  <c r="AB109" i="9"/>
  <c r="AB113" i="9"/>
  <c r="AB117" i="9"/>
  <c r="AB121" i="9"/>
  <c r="AB125" i="9"/>
  <c r="AB129" i="9"/>
  <c r="AB133" i="9"/>
  <c r="AB137" i="9"/>
  <c r="AC141" i="9"/>
  <c r="X142" i="9"/>
  <c r="AB143" i="9"/>
  <c r="AD146" i="9"/>
  <c r="V146" i="9"/>
  <c r="AC148" i="9"/>
  <c r="AB150" i="9"/>
  <c r="W151" i="9"/>
  <c r="Y156" i="9"/>
  <c r="Z156" i="9"/>
  <c r="AC157" i="9"/>
  <c r="Y163" i="9"/>
  <c r="AC164" i="9"/>
  <c r="AD176" i="9"/>
  <c r="AD177" i="9"/>
  <c r="AC179" i="9"/>
  <c r="W182" i="9"/>
  <c r="W184" i="9"/>
  <c r="Y185" i="9"/>
  <c r="Z191" i="9"/>
  <c r="W196" i="9"/>
  <c r="X205" i="9"/>
  <c r="AA205" i="9"/>
  <c r="Z205" i="9"/>
  <c r="Y205" i="9"/>
  <c r="AB205" i="9"/>
  <c r="AD205" i="9"/>
  <c r="AC205" i="9"/>
  <c r="W205" i="9"/>
  <c r="AD141" i="9"/>
  <c r="Y142" i="9"/>
  <c r="AC143" i="9"/>
  <c r="AD148" i="9"/>
  <c r="AC150" i="9"/>
  <c r="Y151" i="9"/>
  <c r="AD157" i="9"/>
  <c r="W159" i="9"/>
  <c r="X159" i="9"/>
  <c r="Z163" i="9"/>
  <c r="AD164" i="9"/>
  <c r="AA169" i="9"/>
  <c r="Z169" i="9"/>
  <c r="AB169" i="9"/>
  <c r="AD179" i="9"/>
  <c r="AC182" i="9"/>
  <c r="Z184" i="9"/>
  <c r="X196" i="9"/>
  <c r="X221" i="9"/>
  <c r="AA221" i="9"/>
  <c r="Z221" i="9"/>
  <c r="Y221" i="9"/>
  <c r="AB221" i="9"/>
  <c r="AD221" i="9"/>
  <c r="V154" i="9"/>
  <c r="AD154" i="9"/>
  <c r="V158" i="9"/>
  <c r="AD158" i="9"/>
  <c r="V162" i="9"/>
  <c r="AD162" i="9"/>
  <c r="V166" i="9"/>
  <c r="AD166" i="9"/>
  <c r="V170" i="9"/>
  <c r="AD170" i="9"/>
  <c r="X171" i="9"/>
  <c r="V174" i="9"/>
  <c r="AD174" i="9"/>
  <c r="X175" i="9"/>
  <c r="V178" i="9"/>
  <c r="AD178" i="9"/>
  <c r="Y181" i="9"/>
  <c r="AD200" i="9"/>
  <c r="V200" i="9"/>
  <c r="Y200" i="9"/>
  <c r="X200" i="9"/>
  <c r="W200" i="9"/>
  <c r="Z200" i="9"/>
  <c r="AB203" i="9"/>
  <c r="AA203" i="9"/>
  <c r="Z203" i="9"/>
  <c r="Y203" i="9"/>
  <c r="AC203" i="9"/>
  <c r="Z210" i="9"/>
  <c r="AB210" i="9"/>
  <c r="AA210" i="9"/>
  <c r="Y210" i="9"/>
  <c r="AC210" i="9"/>
  <c r="AB280" i="9"/>
  <c r="Z280" i="9"/>
  <c r="Y280" i="9"/>
  <c r="X280" i="9"/>
  <c r="AA280" i="9"/>
  <c r="AD280" i="9"/>
  <c r="AC280" i="9"/>
  <c r="W280" i="9"/>
  <c r="V280" i="9"/>
  <c r="AC171" i="9"/>
  <c r="AC175" i="9"/>
  <c r="AD181" i="9"/>
  <c r="Z198" i="9"/>
  <c r="Y198" i="9"/>
  <c r="X198" i="9"/>
  <c r="W198" i="9"/>
  <c r="AA198" i="9"/>
  <c r="X225" i="9"/>
  <c r="Y225" i="9"/>
  <c r="W225" i="9"/>
  <c r="V225" i="9"/>
  <c r="Z225" i="9"/>
  <c r="AA242" i="9"/>
  <c r="Z242" i="9"/>
  <c r="Y242" i="9"/>
  <c r="AB242" i="9"/>
  <c r="X242" i="9"/>
  <c r="W242" i="9"/>
  <c r="V242" i="9"/>
  <c r="AC242" i="9"/>
  <c r="V171" i="9"/>
  <c r="AD171" i="9"/>
  <c r="V175" i="9"/>
  <c r="AD175" i="9"/>
  <c r="AB187" i="9"/>
  <c r="AA187" i="9"/>
  <c r="Z187" i="9"/>
  <c r="Z194" i="9"/>
  <c r="AB194" i="9"/>
  <c r="AA194" i="9"/>
  <c r="AC194" i="9"/>
  <c r="V198" i="9"/>
  <c r="AB207" i="9"/>
  <c r="Y207" i="9"/>
  <c r="X207" i="9"/>
  <c r="W207" i="9"/>
  <c r="Z207" i="9"/>
  <c r="AD216" i="9"/>
  <c r="V216" i="9"/>
  <c r="Y216" i="9"/>
  <c r="X216" i="9"/>
  <c r="W216" i="9"/>
  <c r="Z216" i="9"/>
  <c r="AB219" i="9"/>
  <c r="AA219" i="9"/>
  <c r="Z219" i="9"/>
  <c r="Y219" i="9"/>
  <c r="AC219" i="9"/>
  <c r="AA225" i="9"/>
  <c r="Z226" i="9"/>
  <c r="AB226" i="9"/>
  <c r="AA226" i="9"/>
  <c r="Y226" i="9"/>
  <c r="AC226" i="9"/>
  <c r="Y229" i="9"/>
  <c r="X229" i="9"/>
  <c r="W229" i="9"/>
  <c r="AD229" i="9"/>
  <c r="AC229" i="9"/>
  <c r="AB229" i="9"/>
  <c r="AA230" i="9"/>
  <c r="Z230" i="9"/>
  <c r="Y230" i="9"/>
  <c r="X230" i="9"/>
  <c r="W230" i="9"/>
  <c r="V230" i="9"/>
  <c r="AB230" i="9"/>
  <c r="Y233" i="9"/>
  <c r="X233" i="9"/>
  <c r="W233" i="9"/>
  <c r="AC233" i="9"/>
  <c r="AB233" i="9"/>
  <c r="AA233" i="9"/>
  <c r="AD233" i="9"/>
  <c r="Y237" i="9"/>
  <c r="X237" i="9"/>
  <c r="W237" i="9"/>
  <c r="Z237" i="9"/>
  <c r="AC237" i="9"/>
  <c r="AB237" i="9"/>
  <c r="AA237" i="9"/>
  <c r="AD237" i="9"/>
  <c r="Y241" i="9"/>
  <c r="X241" i="9"/>
  <c r="W241" i="9"/>
  <c r="Z241" i="9"/>
  <c r="AD241" i="9"/>
  <c r="AC241" i="9"/>
  <c r="AB241" i="9"/>
  <c r="AD242" i="9"/>
  <c r="AA291" i="9"/>
  <c r="Z291" i="9"/>
  <c r="Y291" i="9"/>
  <c r="AB291" i="9"/>
  <c r="AD291" i="9"/>
  <c r="AC291" i="9"/>
  <c r="X291" i="9"/>
  <c r="W291" i="9"/>
  <c r="V291" i="9"/>
  <c r="W181" i="9"/>
  <c r="V187" i="9"/>
  <c r="V194" i="9"/>
  <c r="AB195" i="9"/>
  <c r="W195" i="9"/>
  <c r="V195" i="9"/>
  <c r="X195" i="9"/>
  <c r="AB198" i="9"/>
  <c r="V207" i="9"/>
  <c r="X209" i="9"/>
  <c r="Y209" i="9"/>
  <c r="W209" i="9"/>
  <c r="V209" i="9"/>
  <c r="Z209" i="9"/>
  <c r="AA216" i="9"/>
  <c r="V219" i="9"/>
  <c r="AB225" i="9"/>
  <c r="V226" i="9"/>
  <c r="V229" i="9"/>
  <c r="AC230" i="9"/>
  <c r="AA254" i="9"/>
  <c r="Z254" i="9"/>
  <c r="Y254" i="9"/>
  <c r="AB254" i="9"/>
  <c r="AD254" i="9"/>
  <c r="AC254" i="9"/>
  <c r="W254" i="9"/>
  <c r="V254" i="9"/>
  <c r="AD201" i="9"/>
  <c r="X202" i="9"/>
  <c r="AD208" i="9"/>
  <c r="V208" i="9"/>
  <c r="X211" i="9"/>
  <c r="AD217" i="9"/>
  <c r="X218" i="9"/>
  <c r="AD224" i="9"/>
  <c r="V224" i="9"/>
  <c r="Y249" i="9"/>
  <c r="X249" i="9"/>
  <c r="W249" i="9"/>
  <c r="Z249" i="9"/>
  <c r="AA258" i="9"/>
  <c r="Z258" i="9"/>
  <c r="Y258" i="9"/>
  <c r="AB258" i="9"/>
  <c r="Y294" i="9"/>
  <c r="X294" i="9"/>
  <c r="W294" i="9"/>
  <c r="Z294" i="9"/>
  <c r="AB294" i="9"/>
  <c r="AA294" i="9"/>
  <c r="V294" i="9"/>
  <c r="AC294" i="9"/>
  <c r="AA250" i="9"/>
  <c r="Z250" i="9"/>
  <c r="Y250" i="9"/>
  <c r="AB250" i="9"/>
  <c r="AD273" i="9"/>
  <c r="V273" i="9"/>
  <c r="Z273" i="9"/>
  <c r="Y273" i="9"/>
  <c r="X273" i="9"/>
  <c r="AA273" i="9"/>
  <c r="X282" i="9"/>
  <c r="Z282" i="9"/>
  <c r="Y282" i="9"/>
  <c r="W282" i="9"/>
  <c r="AA282" i="9"/>
  <c r="AD289" i="9"/>
  <c r="V289" i="9"/>
  <c r="Z289" i="9"/>
  <c r="Y289" i="9"/>
  <c r="X289" i="9"/>
  <c r="AA289" i="9"/>
  <c r="V250" i="9"/>
  <c r="Y269" i="9"/>
  <c r="X269" i="9"/>
  <c r="W269" i="9"/>
  <c r="Z269" i="9"/>
  <c r="Z275" i="9"/>
  <c r="X275" i="9"/>
  <c r="W275" i="9"/>
  <c r="V275" i="9"/>
  <c r="Y275" i="9"/>
  <c r="V282" i="9"/>
  <c r="AB284" i="9"/>
  <c r="X284" i="9"/>
  <c r="W284" i="9"/>
  <c r="V284" i="9"/>
  <c r="Y284" i="9"/>
  <c r="W289" i="9"/>
  <c r="Y265" i="9"/>
  <c r="X265" i="9"/>
  <c r="W265" i="9"/>
  <c r="Z265" i="9"/>
  <c r="AA275" i="9"/>
  <c r="AD285" i="9"/>
  <c r="V285" i="9"/>
  <c r="AB285" i="9"/>
  <c r="AA285" i="9"/>
  <c r="Z285" i="9"/>
  <c r="AC285" i="9"/>
  <c r="AB289" i="9"/>
  <c r="AD202" i="9"/>
  <c r="AD211" i="9"/>
  <c r="AD218" i="9"/>
  <c r="AA234" i="9"/>
  <c r="Z234" i="9"/>
  <c r="Y234" i="9"/>
  <c r="AA238" i="9"/>
  <c r="Z238" i="9"/>
  <c r="Y238" i="9"/>
  <c r="AB238" i="9"/>
  <c r="AD249" i="9"/>
  <c r="X250" i="9"/>
  <c r="AD258" i="9"/>
  <c r="Y261" i="9"/>
  <c r="X261" i="9"/>
  <c r="W261" i="9"/>
  <c r="Z261" i="9"/>
  <c r="V265" i="9"/>
  <c r="AA269" i="9"/>
  <c r="AA270" i="9"/>
  <c r="Z270" i="9"/>
  <c r="Y270" i="9"/>
  <c r="AB270" i="9"/>
  <c r="AC273" i="9"/>
  <c r="AB275" i="9"/>
  <c r="AC282" i="9"/>
  <c r="AA284" i="9"/>
  <c r="W285" i="9"/>
  <c r="AC289" i="9"/>
  <c r="AD188" i="9"/>
  <c r="V188" i="9"/>
  <c r="AD197" i="9"/>
  <c r="AB201" i="9"/>
  <c r="V202" i="9"/>
  <c r="AD204" i="9"/>
  <c r="V204" i="9"/>
  <c r="AB208" i="9"/>
  <c r="V211" i="9"/>
  <c r="AD213" i="9"/>
  <c r="AB217" i="9"/>
  <c r="V218" i="9"/>
  <c r="AD220" i="9"/>
  <c r="V220" i="9"/>
  <c r="AB224" i="9"/>
  <c r="V234" i="9"/>
  <c r="V238" i="9"/>
  <c r="AC250" i="9"/>
  <c r="Y257" i="9"/>
  <c r="X257" i="9"/>
  <c r="W257" i="9"/>
  <c r="Z257" i="9"/>
  <c r="V261" i="9"/>
  <c r="AA265" i="9"/>
  <c r="AA266" i="9"/>
  <c r="Z266" i="9"/>
  <c r="Y266" i="9"/>
  <c r="AB266" i="9"/>
  <c r="AB269" i="9"/>
  <c r="V270" i="9"/>
  <c r="AC275" i="9"/>
  <c r="X278" i="9"/>
  <c r="AB278" i="9"/>
  <c r="AA278" i="9"/>
  <c r="Z278" i="9"/>
  <c r="AC278" i="9"/>
  <c r="AD282" i="9"/>
  <c r="AC284" i="9"/>
  <c r="X285" i="9"/>
  <c r="AD183" i="9"/>
  <c r="W188" i="9"/>
  <c r="AD190" i="9"/>
  <c r="V197" i="9"/>
  <c r="AD199" i="9"/>
  <c r="AC201" i="9"/>
  <c r="W202" i="9"/>
  <c r="W204" i="9"/>
  <c r="AD206" i="9"/>
  <c r="AC208" i="9"/>
  <c r="W211" i="9"/>
  <c r="V213" i="9"/>
  <c r="AD215" i="9"/>
  <c r="AC217" i="9"/>
  <c r="W218" i="9"/>
  <c r="W220" i="9"/>
  <c r="AD222" i="9"/>
  <c r="AC224" i="9"/>
  <c r="W234" i="9"/>
  <c r="W238" i="9"/>
  <c r="AD250" i="9"/>
  <c r="Y253" i="9"/>
  <c r="X253" i="9"/>
  <c r="W253" i="9"/>
  <c r="Z253" i="9"/>
  <c r="V257" i="9"/>
  <c r="AA261" i="9"/>
  <c r="AA262" i="9"/>
  <c r="Z262" i="9"/>
  <c r="Y262" i="9"/>
  <c r="AB262" i="9"/>
  <c r="AB265" i="9"/>
  <c r="V266" i="9"/>
  <c r="AC269" i="9"/>
  <c r="W270" i="9"/>
  <c r="AD275" i="9"/>
  <c r="V278" i="9"/>
  <c r="AD284" i="9"/>
  <c r="Y285" i="9"/>
  <c r="Z287" i="9"/>
  <c r="AA287" i="9"/>
  <c r="Y287" i="9"/>
  <c r="X287" i="9"/>
  <c r="AB287" i="9"/>
  <c r="AD276" i="9"/>
  <c r="AD283" i="9"/>
  <c r="AA299" i="9"/>
  <c r="Z299" i="9"/>
  <c r="Y299" i="9"/>
  <c r="AB299" i="9"/>
  <c r="AB310" i="9"/>
  <c r="Y310" i="9"/>
  <c r="X310" i="9"/>
  <c r="W310" i="9"/>
  <c r="Z310" i="9"/>
  <c r="Z312" i="9"/>
  <c r="X312" i="9"/>
  <c r="AA312" i="9"/>
  <c r="Y312" i="9"/>
  <c r="W312" i="9"/>
  <c r="AB312" i="9"/>
  <c r="Z340" i="9"/>
  <c r="Y340" i="9"/>
  <c r="X340" i="9"/>
  <c r="AA340" i="9"/>
  <c r="AC340" i="9"/>
  <c r="AB340" i="9"/>
  <c r="W340" i="9"/>
  <c r="AD340" i="9"/>
  <c r="AD314" i="9"/>
  <c r="V314" i="9"/>
  <c r="AB314" i="9"/>
  <c r="AC314" i="9"/>
  <c r="AA314" i="9"/>
  <c r="Z314" i="9"/>
  <c r="X315" i="9"/>
  <c r="AD315" i="9"/>
  <c r="V315" i="9"/>
  <c r="Z315" i="9"/>
  <c r="Y315" i="9"/>
  <c r="W315" i="9"/>
  <c r="AA315" i="9"/>
  <c r="X327" i="9"/>
  <c r="W327" i="9"/>
  <c r="AD327" i="9"/>
  <c r="V327" i="9"/>
  <c r="Y327" i="9"/>
  <c r="AC327" i="9"/>
  <c r="AB327" i="9"/>
  <c r="AA327" i="9"/>
  <c r="X339" i="9"/>
  <c r="W339" i="9"/>
  <c r="AD339" i="9"/>
  <c r="V339" i="9"/>
  <c r="Y339" i="9"/>
  <c r="AC339" i="9"/>
  <c r="AB339" i="9"/>
  <c r="Y302" i="9"/>
  <c r="X302" i="9"/>
  <c r="W302" i="9"/>
  <c r="Z302" i="9"/>
  <c r="W314" i="9"/>
  <c r="AB315" i="9"/>
  <c r="Z327" i="9"/>
  <c r="X347" i="9"/>
  <c r="W347" i="9"/>
  <c r="AD347" i="9"/>
  <c r="V347" i="9"/>
  <c r="Y347" i="9"/>
  <c r="AB347" i="9"/>
  <c r="AA347" i="9"/>
  <c r="Z347" i="9"/>
  <c r="AC347" i="9"/>
  <c r="V302" i="9"/>
  <c r="AA303" i="9"/>
  <c r="Z303" i="9"/>
  <c r="Y303" i="9"/>
  <c r="AB303" i="9"/>
  <c r="X314" i="9"/>
  <c r="AC315" i="9"/>
  <c r="AA339" i="9"/>
  <c r="AA302" i="9"/>
  <c r="Y314" i="9"/>
  <c r="AA227" i="9"/>
  <c r="AC228" i="9"/>
  <c r="AA231" i="9"/>
  <c r="AC232" i="9"/>
  <c r="AA235" i="9"/>
  <c r="AC236" i="9"/>
  <c r="AA239" i="9"/>
  <c r="AC240" i="9"/>
  <c r="AA243" i="9"/>
  <c r="AC244" i="9"/>
  <c r="AA247" i="9"/>
  <c r="AC248" i="9"/>
  <c r="AA251" i="9"/>
  <c r="AC252" i="9"/>
  <c r="AA255" i="9"/>
  <c r="AC256" i="9"/>
  <c r="AA259" i="9"/>
  <c r="AC260" i="9"/>
  <c r="AA263" i="9"/>
  <c r="AC264" i="9"/>
  <c r="AA267" i="9"/>
  <c r="AC268" i="9"/>
  <c r="AA271" i="9"/>
  <c r="AC272" i="9"/>
  <c r="Z276" i="9"/>
  <c r="AD277" i="9"/>
  <c r="V277" i="9"/>
  <c r="AB281" i="9"/>
  <c r="AA283" i="9"/>
  <c r="AD286" i="9"/>
  <c r="AC290" i="9"/>
  <c r="AA295" i="9"/>
  <c r="Z295" i="9"/>
  <c r="Y295" i="9"/>
  <c r="AB295" i="9"/>
  <c r="AD299" i="9"/>
  <c r="AB302" i="9"/>
  <c r="W303" i="9"/>
  <c r="Y306" i="9"/>
  <c r="X306" i="9"/>
  <c r="W306" i="9"/>
  <c r="Z306" i="9"/>
  <c r="Z332" i="9"/>
  <c r="Y332" i="9"/>
  <c r="X332" i="9"/>
  <c r="AA332" i="9"/>
  <c r="AD332" i="9"/>
  <c r="AC332" i="9"/>
  <c r="AB227" i="9"/>
  <c r="V228" i="9"/>
  <c r="AD228" i="9"/>
  <c r="AB231" i="9"/>
  <c r="V232" i="9"/>
  <c r="AD232" i="9"/>
  <c r="AB235" i="9"/>
  <c r="V236" i="9"/>
  <c r="AD236" i="9"/>
  <c r="AB239" i="9"/>
  <c r="V240" i="9"/>
  <c r="AD240" i="9"/>
  <c r="AB243" i="9"/>
  <c r="V244" i="9"/>
  <c r="AD244" i="9"/>
  <c r="AB247" i="9"/>
  <c r="V248" i="9"/>
  <c r="AD248" i="9"/>
  <c r="AB251" i="9"/>
  <c r="V252" i="9"/>
  <c r="AD252" i="9"/>
  <c r="AB255" i="9"/>
  <c r="V256" i="9"/>
  <c r="AD256" i="9"/>
  <c r="AB259" i="9"/>
  <c r="V260" i="9"/>
  <c r="AD260" i="9"/>
  <c r="AB263" i="9"/>
  <c r="V264" i="9"/>
  <c r="AD264" i="9"/>
  <c r="AB267" i="9"/>
  <c r="V268" i="9"/>
  <c r="AD268" i="9"/>
  <c r="AB271" i="9"/>
  <c r="V272" i="9"/>
  <c r="AD272" i="9"/>
  <c r="AC274" i="9"/>
  <c r="AA276" i="9"/>
  <c r="W277" i="9"/>
  <c r="AD279" i="9"/>
  <c r="AB283" i="9"/>
  <c r="V286" i="9"/>
  <c r="AD288" i="9"/>
  <c r="V295" i="9"/>
  <c r="AC302" i="9"/>
  <c r="X303" i="9"/>
  <c r="V306" i="9"/>
  <c r="AA307" i="9"/>
  <c r="Z307" i="9"/>
  <c r="Y307" i="9"/>
  <c r="AB307" i="9"/>
  <c r="V332" i="9"/>
  <c r="AD274" i="9"/>
  <c r="AC276" i="9"/>
  <c r="X277" i="9"/>
  <c r="AD281" i="9"/>
  <c r="V281" i="9"/>
  <c r="AC283" i="9"/>
  <c r="X290" i="9"/>
  <c r="Z290" i="9"/>
  <c r="W295" i="9"/>
  <c r="Y298" i="9"/>
  <c r="X298" i="9"/>
  <c r="W298" i="9"/>
  <c r="Z298" i="9"/>
  <c r="AD302" i="9"/>
  <c r="AC303" i="9"/>
  <c r="AA306" i="9"/>
  <c r="AB317" i="9"/>
  <c r="AA317" i="9"/>
  <c r="Z317" i="9"/>
  <c r="AD317" i="9"/>
  <c r="AC317" i="9"/>
  <c r="Y317" i="9"/>
  <c r="AB321" i="9"/>
  <c r="AA321" i="9"/>
  <c r="Z321" i="9"/>
  <c r="AD321" i="9"/>
  <c r="AC321" i="9"/>
  <c r="Y321" i="9"/>
  <c r="Z328" i="9"/>
  <c r="Y328" i="9"/>
  <c r="X328" i="9"/>
  <c r="AA328" i="9"/>
  <c r="AB328" i="9"/>
  <c r="W328" i="9"/>
  <c r="V328" i="9"/>
  <c r="AC328" i="9"/>
  <c r="W332" i="9"/>
  <c r="X351" i="9"/>
  <c r="W351" i="9"/>
  <c r="AD351" i="9"/>
  <c r="V351" i="9"/>
  <c r="Y351" i="9"/>
  <c r="AC351" i="9"/>
  <c r="Z352" i="9"/>
  <c r="Y352" i="9"/>
  <c r="X352" i="9"/>
  <c r="AA352" i="9"/>
  <c r="AD352" i="9"/>
  <c r="AC352" i="9"/>
  <c r="AB352" i="9"/>
  <c r="V292" i="9"/>
  <c r="AD292" i="9"/>
  <c r="X293" i="9"/>
  <c r="V296" i="9"/>
  <c r="AD296" i="9"/>
  <c r="X297" i="9"/>
  <c r="V300" i="9"/>
  <c r="AD300" i="9"/>
  <c r="X301" i="9"/>
  <c r="V304" i="9"/>
  <c r="AD304" i="9"/>
  <c r="X305" i="9"/>
  <c r="V308" i="9"/>
  <c r="AD308" i="9"/>
  <c r="X309" i="9"/>
  <c r="X311" i="9"/>
  <c r="AD311" i="9"/>
  <c r="V311" i="9"/>
  <c r="V316" i="9"/>
  <c r="V320" i="9"/>
  <c r="X331" i="9"/>
  <c r="W331" i="9"/>
  <c r="AD331" i="9"/>
  <c r="V331" i="9"/>
  <c r="Y331" i="9"/>
  <c r="Z344" i="9"/>
  <c r="Y344" i="9"/>
  <c r="X344" i="9"/>
  <c r="AA344" i="9"/>
  <c r="X363" i="9"/>
  <c r="W363" i="9"/>
  <c r="AD363" i="9"/>
  <c r="V363" i="9"/>
  <c r="Y363" i="9"/>
  <c r="Z364" i="9"/>
  <c r="Y364" i="9"/>
  <c r="X364" i="9"/>
  <c r="AA364" i="9"/>
  <c r="V364" i="9"/>
  <c r="X359" i="9"/>
  <c r="W359" i="9"/>
  <c r="AD359" i="9"/>
  <c r="V359" i="9"/>
  <c r="Y359" i="9"/>
  <c r="W364" i="9"/>
  <c r="Z360" i="9"/>
  <c r="Y360" i="9"/>
  <c r="X360" i="9"/>
  <c r="AA360" i="9"/>
  <c r="AB364" i="9"/>
  <c r="AA292" i="9"/>
  <c r="AC293" i="9"/>
  <c r="AA296" i="9"/>
  <c r="AC297" i="9"/>
  <c r="AA300" i="9"/>
  <c r="AC301" i="9"/>
  <c r="AA304" i="9"/>
  <c r="AC305" i="9"/>
  <c r="AA308" i="9"/>
  <c r="AC309" i="9"/>
  <c r="AB311" i="9"/>
  <c r="X319" i="9"/>
  <c r="W319" i="9"/>
  <c r="AD319" i="9"/>
  <c r="V319" i="9"/>
  <c r="X323" i="9"/>
  <c r="W323" i="9"/>
  <c r="AD323" i="9"/>
  <c r="V323" i="9"/>
  <c r="X335" i="9"/>
  <c r="W335" i="9"/>
  <c r="AD335" i="9"/>
  <c r="V335" i="9"/>
  <c r="Y335" i="9"/>
  <c r="AD344" i="9"/>
  <c r="Z348" i="9"/>
  <c r="Y348" i="9"/>
  <c r="X348" i="9"/>
  <c r="AA348" i="9"/>
  <c r="AA359" i="9"/>
  <c r="V360" i="9"/>
  <c r="AC364" i="9"/>
  <c r="AB292" i="9"/>
  <c r="V293" i="9"/>
  <c r="AD293" i="9"/>
  <c r="AB296" i="9"/>
  <c r="V297" i="9"/>
  <c r="AD297" i="9"/>
  <c r="AB300" i="9"/>
  <c r="V301" i="9"/>
  <c r="AD301" i="9"/>
  <c r="AB304" i="9"/>
  <c r="V305" i="9"/>
  <c r="AD305" i="9"/>
  <c r="AB308" i="9"/>
  <c r="V309" i="9"/>
  <c r="AD309" i="9"/>
  <c r="AC311" i="9"/>
  <c r="AB313" i="9"/>
  <c r="Z313" i="9"/>
  <c r="Y319" i="9"/>
  <c r="Y323" i="9"/>
  <c r="Z335" i="9"/>
  <c r="Z336" i="9"/>
  <c r="Y336" i="9"/>
  <c r="X336" i="9"/>
  <c r="AA336" i="9"/>
  <c r="V348" i="9"/>
  <c r="X355" i="9"/>
  <c r="W355" i="9"/>
  <c r="AD355" i="9"/>
  <c r="V355" i="9"/>
  <c r="Y355" i="9"/>
  <c r="AB359" i="9"/>
  <c r="W360" i="9"/>
  <c r="AD364" i="9"/>
  <c r="Z316" i="9"/>
  <c r="Y316" i="9"/>
  <c r="X316" i="9"/>
  <c r="Z320" i="9"/>
  <c r="Y320" i="9"/>
  <c r="X320" i="9"/>
  <c r="Z324" i="9"/>
  <c r="Y324" i="9"/>
  <c r="X324" i="9"/>
  <c r="AA324" i="9"/>
  <c r="AA335" i="9"/>
  <c r="X343" i="9"/>
  <c r="W343" i="9"/>
  <c r="AD343" i="9"/>
  <c r="V343" i="9"/>
  <c r="Y343" i="9"/>
  <c r="W348" i="9"/>
  <c r="Z356" i="9"/>
  <c r="Y356" i="9"/>
  <c r="X356" i="9"/>
  <c r="AA356" i="9"/>
  <c r="AC359" i="9"/>
  <c r="AB360" i="9"/>
  <c r="AC325" i="9"/>
  <c r="AC329" i="9"/>
  <c r="AC333" i="9"/>
  <c r="AC337" i="9"/>
  <c r="AC341" i="9"/>
  <c r="AC345" i="9"/>
  <c r="AC349" i="9"/>
  <c r="AC353" i="9"/>
  <c r="AC357" i="9"/>
  <c r="AC361" i="9"/>
  <c r="AC365" i="9"/>
  <c r="W366" i="9"/>
  <c r="AB318" i="9"/>
  <c r="AB322" i="9"/>
  <c r="Z325" i="9"/>
  <c r="AB326" i="9"/>
  <c r="Z329" i="9"/>
  <c r="AB330" i="9"/>
  <c r="Z333" i="9"/>
  <c r="AB334" i="9"/>
  <c r="Z337" i="9"/>
  <c r="AB338" i="9"/>
  <c r="Z341" i="9"/>
  <c r="AB342" i="9"/>
  <c r="Z345" i="9"/>
  <c r="AB346" i="9"/>
  <c r="Z349" i="9"/>
  <c r="AB350" i="9"/>
  <c r="Z353" i="9"/>
  <c r="AB354" i="9"/>
  <c r="Z357" i="9"/>
  <c r="AB358" i="9"/>
  <c r="Z361" i="9"/>
  <c r="AB362" i="9"/>
  <c r="Z365" i="9"/>
  <c r="AB366" i="9"/>
  <c r="AC318" i="9"/>
  <c r="AC322" i="9"/>
  <c r="AA325" i="9"/>
  <c r="AC326" i="9"/>
  <c r="AA329" i="9"/>
  <c r="AC330" i="9"/>
  <c r="AA333" i="9"/>
  <c r="AC334" i="9"/>
  <c r="AA337" i="9"/>
  <c r="AC338" i="9"/>
  <c r="AA341" i="9"/>
  <c r="AC342" i="9"/>
  <c r="AA345" i="9"/>
  <c r="AC346" i="9"/>
  <c r="AA349" i="9"/>
  <c r="AC350" i="9"/>
  <c r="AA353" i="9"/>
  <c r="AC354" i="9"/>
  <c r="AA357" i="9"/>
  <c r="AC358" i="9"/>
  <c r="AA361" i="9"/>
  <c r="AC362" i="9"/>
  <c r="AA365" i="9"/>
  <c r="AC366" i="9"/>
  <c r="V318" i="9"/>
  <c r="V322" i="9"/>
  <c r="V326" i="9"/>
  <c r="V330" i="9"/>
  <c r="V334" i="9"/>
  <c r="V338" i="9"/>
  <c r="V342" i="9"/>
  <c r="V346" i="9"/>
  <c r="V350" i="9"/>
  <c r="V354" i="9"/>
  <c r="V358" i="9"/>
  <c r="V362" i="9"/>
  <c r="V366" i="9"/>
  <c r="Z4" i="7"/>
  <c r="AB5" i="7"/>
  <c r="Z8" i="7"/>
  <c r="AB9" i="7"/>
  <c r="Z12" i="7"/>
  <c r="AB13" i="7"/>
  <c r="Z16" i="7"/>
  <c r="AB17" i="7"/>
  <c r="Z20" i="7"/>
  <c r="AB21" i="7"/>
  <c r="Z24" i="7"/>
  <c r="AB25" i="7"/>
  <c r="Z28" i="7"/>
  <c r="AB29" i="7"/>
  <c r="Z32" i="7"/>
  <c r="AB33" i="7"/>
  <c r="Z36" i="7"/>
  <c r="AB37" i="7"/>
  <c r="Z40" i="7"/>
  <c r="AB41" i="7"/>
  <c r="Z44" i="7"/>
  <c r="AB45" i="7"/>
  <c r="Z48" i="7"/>
  <c r="AB49" i="7"/>
  <c r="Z52" i="7"/>
  <c r="AB53" i="7"/>
  <c r="Z56" i="7"/>
  <c r="AB57" i="7"/>
  <c r="Z60" i="7"/>
  <c r="AB61" i="7"/>
  <c r="Z64" i="7"/>
  <c r="AB65" i="7"/>
  <c r="Z67" i="7"/>
  <c r="AC68" i="7"/>
  <c r="Z72" i="7"/>
  <c r="AD73" i="7"/>
  <c r="AB75" i="7"/>
  <c r="Z77" i="7"/>
  <c r="AB80" i="7"/>
  <c r="AD83" i="7"/>
  <c r="AC85" i="7"/>
  <c r="AA87" i="7"/>
  <c r="AD88" i="7"/>
  <c r="Y89" i="7"/>
  <c r="AC93" i="7"/>
  <c r="Y100" i="7"/>
  <c r="X100" i="7"/>
  <c r="W100" i="7"/>
  <c r="Z100" i="7"/>
  <c r="AA101" i="7"/>
  <c r="Z101" i="7"/>
  <c r="Y101" i="7"/>
  <c r="AB101" i="7"/>
  <c r="AC108" i="7"/>
  <c r="AC109" i="7"/>
  <c r="Y116" i="7"/>
  <c r="X116" i="7"/>
  <c r="W116" i="7"/>
  <c r="Z116" i="7"/>
  <c r="AA117" i="7"/>
  <c r="Z117" i="7"/>
  <c r="Y117" i="7"/>
  <c r="AB117" i="7"/>
  <c r="AC124" i="7"/>
  <c r="AC125" i="7"/>
  <c r="Y132" i="7"/>
  <c r="X132" i="7"/>
  <c r="W132" i="7"/>
  <c r="Z132" i="7"/>
  <c r="AA133" i="7"/>
  <c r="Z133" i="7"/>
  <c r="Y133" i="7"/>
  <c r="AB133" i="7"/>
  <c r="AC140" i="7"/>
  <c r="AC141" i="7"/>
  <c r="Y148" i="7"/>
  <c r="X148" i="7"/>
  <c r="W148" i="7"/>
  <c r="Z148" i="7"/>
  <c r="AA149" i="7"/>
  <c r="Z149" i="7"/>
  <c r="Y149" i="7"/>
  <c r="AB149" i="7"/>
  <c r="AC156" i="7"/>
  <c r="AC157" i="7"/>
  <c r="X166" i="7"/>
  <c r="AA166" i="7"/>
  <c r="Z166" i="7"/>
  <c r="Y166" i="7"/>
  <c r="AB166" i="7"/>
  <c r="AC5" i="7"/>
  <c r="AA8" i="7"/>
  <c r="AC9" i="7"/>
  <c r="AA12" i="7"/>
  <c r="AC13" i="7"/>
  <c r="AA16" i="7"/>
  <c r="AC17" i="7"/>
  <c r="AA20" i="7"/>
  <c r="AC21" i="7"/>
  <c r="AA24" i="7"/>
  <c r="AC25" i="7"/>
  <c r="AA28" i="7"/>
  <c r="AC29" i="7"/>
  <c r="AA32" i="7"/>
  <c r="AC33" i="7"/>
  <c r="AA36" i="7"/>
  <c r="AC37" i="7"/>
  <c r="AA40" i="7"/>
  <c r="AC41" i="7"/>
  <c r="AA44" i="7"/>
  <c r="AC45" i="7"/>
  <c r="AA48" i="7"/>
  <c r="AC49" i="7"/>
  <c r="AA52" i="7"/>
  <c r="AC53" i="7"/>
  <c r="AA56" i="7"/>
  <c r="AC57" i="7"/>
  <c r="AA60" i="7"/>
  <c r="AC61" i="7"/>
  <c r="AA64" i="7"/>
  <c r="AC65" i="7"/>
  <c r="AA67" i="7"/>
  <c r="AD68" i="7"/>
  <c r="AA72" i="7"/>
  <c r="AC75" i="7"/>
  <c r="AB77" i="7"/>
  <c r="AC80" i="7"/>
  <c r="AD85" i="7"/>
  <c r="AB87" i="7"/>
  <c r="Z89" i="7"/>
  <c r="V5" i="7"/>
  <c r="AD5" i="7"/>
  <c r="AB8" i="7"/>
  <c r="V9" i="7"/>
  <c r="AD9" i="7"/>
  <c r="AB12" i="7"/>
  <c r="V13" i="7"/>
  <c r="AD13" i="7"/>
  <c r="AB16" i="7"/>
  <c r="V17" i="7"/>
  <c r="AD17" i="7"/>
  <c r="AB20" i="7"/>
  <c r="V21" i="7"/>
  <c r="AD21" i="7"/>
  <c r="AB24" i="7"/>
  <c r="V25" i="7"/>
  <c r="AD25" i="7"/>
  <c r="AB28" i="7"/>
  <c r="V29" i="7"/>
  <c r="AD29" i="7"/>
  <c r="AB32" i="7"/>
  <c r="V33" i="7"/>
  <c r="AD33" i="7"/>
  <c r="AB36" i="7"/>
  <c r="V37" i="7"/>
  <c r="AD37" i="7"/>
  <c r="AB40" i="7"/>
  <c r="V41" i="7"/>
  <c r="AD41" i="7"/>
  <c r="AB44" i="7"/>
  <c r="V45" i="7"/>
  <c r="AD45" i="7"/>
  <c r="AB48" i="7"/>
  <c r="V49" i="7"/>
  <c r="AD49" i="7"/>
  <c r="AB52" i="7"/>
  <c r="V53" i="7"/>
  <c r="AD53" i="7"/>
  <c r="AB56" i="7"/>
  <c r="V57" i="7"/>
  <c r="AD57" i="7"/>
  <c r="AB60" i="7"/>
  <c r="V61" i="7"/>
  <c r="AD61" i="7"/>
  <c r="AB64" i="7"/>
  <c r="V65" i="7"/>
  <c r="AD65" i="7"/>
  <c r="AB67" i="7"/>
  <c r="V68" i="7"/>
  <c r="AB72" i="7"/>
  <c r="AD75" i="7"/>
  <c r="AC77" i="7"/>
  <c r="AD80" i="7"/>
  <c r="V85" i="7"/>
  <c r="AC87" i="7"/>
  <c r="AB89" i="7"/>
  <c r="Y96" i="7"/>
  <c r="X96" i="7"/>
  <c r="W96" i="7"/>
  <c r="Z96" i="7"/>
  <c r="AA97" i="7"/>
  <c r="Z97" i="7"/>
  <c r="Y97" i="7"/>
  <c r="AB97" i="7"/>
  <c r="Y112" i="7"/>
  <c r="X112" i="7"/>
  <c r="W112" i="7"/>
  <c r="Z112" i="7"/>
  <c r="AA113" i="7"/>
  <c r="Z113" i="7"/>
  <c r="Y113" i="7"/>
  <c r="AB113" i="7"/>
  <c r="Y128" i="7"/>
  <c r="X128" i="7"/>
  <c r="W128" i="7"/>
  <c r="Z128" i="7"/>
  <c r="AA129" i="7"/>
  <c r="Z129" i="7"/>
  <c r="Y129" i="7"/>
  <c r="AB129" i="7"/>
  <c r="Y144" i="7"/>
  <c r="X144" i="7"/>
  <c r="W144" i="7"/>
  <c r="Z144" i="7"/>
  <c r="AA145" i="7"/>
  <c r="Z145" i="7"/>
  <c r="Y145" i="7"/>
  <c r="AB145" i="7"/>
  <c r="Y160" i="7"/>
  <c r="X160" i="7"/>
  <c r="W160" i="7"/>
  <c r="Z160" i="7"/>
  <c r="AA161" i="7"/>
  <c r="Z161" i="7"/>
  <c r="Y161" i="7"/>
  <c r="AB161" i="7"/>
  <c r="AC4" i="7"/>
  <c r="W5" i="7"/>
  <c r="AC8" i="7"/>
  <c r="W9" i="7"/>
  <c r="AC12" i="7"/>
  <c r="W13" i="7"/>
  <c r="AC16" i="7"/>
  <c r="W17" i="7"/>
  <c r="AC20" i="7"/>
  <c r="W21" i="7"/>
  <c r="AC24" i="7"/>
  <c r="W25" i="7"/>
  <c r="AC28" i="7"/>
  <c r="W29" i="7"/>
  <c r="AC32" i="7"/>
  <c r="W33" i="7"/>
  <c r="AC36" i="7"/>
  <c r="W37" i="7"/>
  <c r="AC40" i="7"/>
  <c r="W41" i="7"/>
  <c r="AC44" i="7"/>
  <c r="W45" i="7"/>
  <c r="AC48" i="7"/>
  <c r="W49" i="7"/>
  <c r="AC52" i="7"/>
  <c r="W53" i="7"/>
  <c r="AC56" i="7"/>
  <c r="W57" i="7"/>
  <c r="AC60" i="7"/>
  <c r="W61" i="7"/>
  <c r="AC64" i="7"/>
  <c r="W65" i="7"/>
  <c r="AC67" i="7"/>
  <c r="W68" i="7"/>
  <c r="AC72" i="7"/>
  <c r="AD77" i="7"/>
  <c r="AD87" i="7"/>
  <c r="AC89" i="7"/>
  <c r="Y92" i="7"/>
  <c r="X92" i="7"/>
  <c r="Z92" i="7"/>
  <c r="V96" i="7"/>
  <c r="V97" i="7"/>
  <c r="V112" i="7"/>
  <c r="V113" i="7"/>
  <c r="V128" i="7"/>
  <c r="V129" i="7"/>
  <c r="V144" i="7"/>
  <c r="V160" i="7"/>
  <c r="AB168" i="7"/>
  <c r="Y168" i="7"/>
  <c r="X168" i="7"/>
  <c r="W168" i="7"/>
  <c r="Z168" i="7"/>
  <c r="X181" i="7"/>
  <c r="W181" i="7"/>
  <c r="AD181" i="7"/>
  <c r="V181" i="7"/>
  <c r="Y181" i="7"/>
  <c r="AC181" i="7"/>
  <c r="Z182" i="7"/>
  <c r="Y182" i="7"/>
  <c r="X182" i="7"/>
  <c r="AA182" i="7"/>
  <c r="AD182" i="7"/>
  <c r="AC182" i="7"/>
  <c r="AB182" i="7"/>
  <c r="AD67" i="7"/>
  <c r="AD72" i="7"/>
  <c r="X85" i="7"/>
  <c r="V87" i="7"/>
  <c r="AD89" i="7"/>
  <c r="AA93" i="7"/>
  <c r="Z93" i="7"/>
  <c r="Y93" i="7"/>
  <c r="AB93" i="7"/>
  <c r="Y108" i="7"/>
  <c r="X108" i="7"/>
  <c r="W108" i="7"/>
  <c r="Z108" i="7"/>
  <c r="AA109" i="7"/>
  <c r="Z109" i="7"/>
  <c r="Y109" i="7"/>
  <c r="AB109" i="7"/>
  <c r="Y124" i="7"/>
  <c r="X124" i="7"/>
  <c r="W124" i="7"/>
  <c r="Z124" i="7"/>
  <c r="AA125" i="7"/>
  <c r="Z125" i="7"/>
  <c r="Y125" i="7"/>
  <c r="AB125" i="7"/>
  <c r="Y140" i="7"/>
  <c r="X140" i="7"/>
  <c r="W140" i="7"/>
  <c r="Z140" i="7"/>
  <c r="AA141" i="7"/>
  <c r="Z141" i="7"/>
  <c r="Y141" i="7"/>
  <c r="AB141" i="7"/>
  <c r="Y156" i="7"/>
  <c r="X156" i="7"/>
  <c r="W156" i="7"/>
  <c r="Z156" i="7"/>
  <c r="AA157" i="7"/>
  <c r="Z157" i="7"/>
  <c r="Y157" i="7"/>
  <c r="AB157" i="7"/>
  <c r="Z181" i="7"/>
  <c r="AC3" i="7"/>
  <c r="W4" i="7"/>
  <c r="Y5" i="7"/>
  <c r="AC7" i="7"/>
  <c r="W8" i="7"/>
  <c r="Y9" i="7"/>
  <c r="AC11" i="7"/>
  <c r="W12" i="7"/>
  <c r="Y13" i="7"/>
  <c r="AC15" i="7"/>
  <c r="W16" i="7"/>
  <c r="Y17" i="7"/>
  <c r="AC19" i="7"/>
  <c r="W20" i="7"/>
  <c r="Y21" i="7"/>
  <c r="AC23" i="7"/>
  <c r="W24" i="7"/>
  <c r="Y25" i="7"/>
  <c r="AC27" i="7"/>
  <c r="W28" i="7"/>
  <c r="Y29" i="7"/>
  <c r="AC31" i="7"/>
  <c r="W32" i="7"/>
  <c r="Y33" i="7"/>
  <c r="AC35" i="7"/>
  <c r="W36" i="7"/>
  <c r="Y37" i="7"/>
  <c r="AC39" i="7"/>
  <c r="W40" i="7"/>
  <c r="Y41" i="7"/>
  <c r="AC43" i="7"/>
  <c r="W44" i="7"/>
  <c r="Y45" i="7"/>
  <c r="AA46" i="7"/>
  <c r="AC47" i="7"/>
  <c r="W48" i="7"/>
  <c r="Y49" i="7"/>
  <c r="AA50" i="7"/>
  <c r="AC51" i="7"/>
  <c r="W52" i="7"/>
  <c r="Y53" i="7"/>
  <c r="AC55" i="7"/>
  <c r="W56" i="7"/>
  <c r="Y57" i="7"/>
  <c r="AA58" i="7"/>
  <c r="AC59" i="7"/>
  <c r="W60" i="7"/>
  <c r="Y61" i="7"/>
  <c r="AA62" i="7"/>
  <c r="AC63" i="7"/>
  <c r="W64" i="7"/>
  <c r="Y65" i="7"/>
  <c r="AA66" i="7"/>
  <c r="V67" i="7"/>
  <c r="Z68" i="7"/>
  <c r="AD69" i="7"/>
  <c r="AB71" i="7"/>
  <c r="V72" i="7"/>
  <c r="Z73" i="7"/>
  <c r="Y75" i="7"/>
  <c r="W77" i="7"/>
  <c r="AD79" i="7"/>
  <c r="X80" i="7"/>
  <c r="AA83" i="7"/>
  <c r="AD84" i="7"/>
  <c r="Y85" i="7"/>
  <c r="X87" i="7"/>
  <c r="AA88" i="7"/>
  <c r="V89" i="7"/>
  <c r="W92" i="7"/>
  <c r="V93" i="7"/>
  <c r="AB96" i="7"/>
  <c r="X97" i="7"/>
  <c r="AD100" i="7"/>
  <c r="AD101" i="7"/>
  <c r="V108" i="7"/>
  <c r="V109" i="7"/>
  <c r="AB112" i="7"/>
  <c r="X113" i="7"/>
  <c r="AD116" i="7"/>
  <c r="AD117" i="7"/>
  <c r="V124" i="7"/>
  <c r="V125" i="7"/>
  <c r="AB128" i="7"/>
  <c r="X129" i="7"/>
  <c r="AD132" i="7"/>
  <c r="AD133" i="7"/>
  <c r="V140" i="7"/>
  <c r="V141" i="7"/>
  <c r="AB144" i="7"/>
  <c r="X145" i="7"/>
  <c r="AD148" i="7"/>
  <c r="AD149" i="7"/>
  <c r="V156" i="7"/>
  <c r="V157" i="7"/>
  <c r="AB160" i="7"/>
  <c r="X161" i="7"/>
  <c r="AA168" i="7"/>
  <c r="X170" i="7"/>
  <c r="Y170" i="7"/>
  <c r="W170" i="7"/>
  <c r="V170" i="7"/>
  <c r="Z170" i="7"/>
  <c r="AA181" i="7"/>
  <c r="W182" i="7"/>
  <c r="Z190" i="7"/>
  <c r="Y190" i="7"/>
  <c r="X190" i="7"/>
  <c r="AA190" i="7"/>
  <c r="AB190" i="7"/>
  <c r="W190" i="7"/>
  <c r="V190" i="7"/>
  <c r="AC190" i="7"/>
  <c r="V3" i="7"/>
  <c r="AD3" i="7"/>
  <c r="X4" i="7"/>
  <c r="Z5" i="7"/>
  <c r="AB6" i="7"/>
  <c r="V7" i="7"/>
  <c r="AD7" i="7"/>
  <c r="X8" i="7"/>
  <c r="Z9" i="7"/>
  <c r="AB10" i="7"/>
  <c r="V11" i="7"/>
  <c r="AD11" i="7"/>
  <c r="X12" i="7"/>
  <c r="Z13" i="7"/>
  <c r="AB14" i="7"/>
  <c r="V15" i="7"/>
  <c r="AD15" i="7"/>
  <c r="X16" i="7"/>
  <c r="Z17" i="7"/>
  <c r="AB18" i="7"/>
  <c r="V19" i="7"/>
  <c r="AD19" i="7"/>
  <c r="X20" i="7"/>
  <c r="Z21" i="7"/>
  <c r="AB22" i="7"/>
  <c r="V23" i="7"/>
  <c r="AD23" i="7"/>
  <c r="X24" i="7"/>
  <c r="Z25" i="7"/>
  <c r="AB26" i="7"/>
  <c r="V27" i="7"/>
  <c r="AD27" i="7"/>
  <c r="X28" i="7"/>
  <c r="Z29" i="7"/>
  <c r="AB30" i="7"/>
  <c r="V31" i="7"/>
  <c r="AD31" i="7"/>
  <c r="X32" i="7"/>
  <c r="Z33" i="7"/>
  <c r="AB34" i="7"/>
  <c r="V35" i="7"/>
  <c r="AD35" i="7"/>
  <c r="X36" i="7"/>
  <c r="Z37" i="7"/>
  <c r="AB38" i="7"/>
  <c r="V39" i="7"/>
  <c r="AD39" i="7"/>
  <c r="X40" i="7"/>
  <c r="Z41" i="7"/>
  <c r="AB42" i="7"/>
  <c r="V43" i="7"/>
  <c r="AD43" i="7"/>
  <c r="X44" i="7"/>
  <c r="Z45" i="7"/>
  <c r="AB46" i="7"/>
  <c r="V47" i="7"/>
  <c r="AD47" i="7"/>
  <c r="X48" i="7"/>
  <c r="Z49" i="7"/>
  <c r="AB50" i="7"/>
  <c r="V51" i="7"/>
  <c r="AD51" i="7"/>
  <c r="X52" i="7"/>
  <c r="Z53" i="7"/>
  <c r="AB54" i="7"/>
  <c r="V55" i="7"/>
  <c r="AD55" i="7"/>
  <c r="X56" i="7"/>
  <c r="Z57" i="7"/>
  <c r="AB58" i="7"/>
  <c r="V59" i="7"/>
  <c r="AD59" i="7"/>
  <c r="X60" i="7"/>
  <c r="Z61" i="7"/>
  <c r="AB62" i="7"/>
  <c r="V63" i="7"/>
  <c r="AD63" i="7"/>
  <c r="X64" i="7"/>
  <c r="Z65" i="7"/>
  <c r="AB66" i="7"/>
  <c r="X67" i="7"/>
  <c r="AA68" i="7"/>
  <c r="V69" i="7"/>
  <c r="AC71" i="7"/>
  <c r="W72" i="7"/>
  <c r="AB73" i="7"/>
  <c r="Z75" i="7"/>
  <c r="AC76" i="7"/>
  <c r="X77" i="7"/>
  <c r="V79" i="7"/>
  <c r="Z80" i="7"/>
  <c r="AD81" i="7"/>
  <c r="AB83" i="7"/>
  <c r="V84" i="7"/>
  <c r="Z85" i="7"/>
  <c r="Y87" i="7"/>
  <c r="AB88" i="7"/>
  <c r="W89" i="7"/>
  <c r="AD91" i="7"/>
  <c r="AA92" i="7"/>
  <c r="W93" i="7"/>
  <c r="AC96" i="7"/>
  <c r="AC97" i="7"/>
  <c r="Y104" i="7"/>
  <c r="X104" i="7"/>
  <c r="W104" i="7"/>
  <c r="Z104" i="7"/>
  <c r="AA105" i="7"/>
  <c r="Z105" i="7"/>
  <c r="Y105" i="7"/>
  <c r="AB105" i="7"/>
  <c r="AA108" i="7"/>
  <c r="W109" i="7"/>
  <c r="AC112" i="7"/>
  <c r="AC113" i="7"/>
  <c r="Y120" i="7"/>
  <c r="X120" i="7"/>
  <c r="W120" i="7"/>
  <c r="Z120" i="7"/>
  <c r="AA121" i="7"/>
  <c r="Z121" i="7"/>
  <c r="Y121" i="7"/>
  <c r="AB121" i="7"/>
  <c r="AA124" i="7"/>
  <c r="W125" i="7"/>
  <c r="AC128" i="7"/>
  <c r="AC129" i="7"/>
  <c r="Y136" i="7"/>
  <c r="X136" i="7"/>
  <c r="W136" i="7"/>
  <c r="Z136" i="7"/>
  <c r="AA137" i="7"/>
  <c r="Z137" i="7"/>
  <c r="Y137" i="7"/>
  <c r="AB137" i="7"/>
  <c r="AA140" i="7"/>
  <c r="W141" i="7"/>
  <c r="AC144" i="7"/>
  <c r="AC145" i="7"/>
  <c r="Y152" i="7"/>
  <c r="X152" i="7"/>
  <c r="W152" i="7"/>
  <c r="Z152" i="7"/>
  <c r="AA153" i="7"/>
  <c r="Z153" i="7"/>
  <c r="Y153" i="7"/>
  <c r="AB153" i="7"/>
  <c r="AA156" i="7"/>
  <c r="W157" i="7"/>
  <c r="AC160" i="7"/>
  <c r="AC161" i="7"/>
  <c r="AC168" i="7"/>
  <c r="Z171" i="7"/>
  <c r="AB171" i="7"/>
  <c r="AA171" i="7"/>
  <c r="Y171" i="7"/>
  <c r="AC171" i="7"/>
  <c r="X177" i="7"/>
  <c r="W177" i="7"/>
  <c r="AD177" i="7"/>
  <c r="V177" i="7"/>
  <c r="AC177" i="7"/>
  <c r="AB177" i="7"/>
  <c r="Z178" i="7"/>
  <c r="Y178" i="7"/>
  <c r="X178" i="7"/>
  <c r="AB178" i="7"/>
  <c r="AA178" i="7"/>
  <c r="W178" i="7"/>
  <c r="AC178" i="7"/>
  <c r="AB181" i="7"/>
  <c r="AD190" i="7"/>
  <c r="AD66" i="7"/>
  <c r="Y67" i="7"/>
  <c r="AB68" i="7"/>
  <c r="AD71" i="7"/>
  <c r="X72" i="7"/>
  <c r="AC73" i="7"/>
  <c r="AA75" i="7"/>
  <c r="AD76" i="7"/>
  <c r="Y77" i="7"/>
  <c r="X79" i="7"/>
  <c r="AA80" i="7"/>
  <c r="AC83" i="7"/>
  <c r="W84" i="7"/>
  <c r="AB85" i="7"/>
  <c r="Z87" i="7"/>
  <c r="AC88" i="7"/>
  <c r="X89" i="7"/>
  <c r="AB92" i="7"/>
  <c r="X93" i="7"/>
  <c r="AD96" i="7"/>
  <c r="AD97" i="7"/>
  <c r="AB108" i="7"/>
  <c r="X109" i="7"/>
  <c r="AD112" i="7"/>
  <c r="AD113" i="7"/>
  <c r="AB124" i="7"/>
  <c r="X125" i="7"/>
  <c r="AD128" i="7"/>
  <c r="AD129" i="7"/>
  <c r="AB140" i="7"/>
  <c r="X141" i="7"/>
  <c r="AD144" i="7"/>
  <c r="AD145" i="7"/>
  <c r="AB156" i="7"/>
  <c r="X157" i="7"/>
  <c r="AD160" i="7"/>
  <c r="AD161" i="7"/>
  <c r="AB164" i="7"/>
  <c r="AA164" i="7"/>
  <c r="Z164" i="7"/>
  <c r="Y164" i="7"/>
  <c r="AC164" i="7"/>
  <c r="AD168" i="7"/>
  <c r="AD173" i="7"/>
  <c r="V173" i="7"/>
  <c r="AA173" i="7"/>
  <c r="Z173" i="7"/>
  <c r="Y173" i="7"/>
  <c r="AB173" i="7"/>
  <c r="Z175" i="7"/>
  <c r="Y175" i="7"/>
  <c r="X175" i="7"/>
  <c r="W175" i="7"/>
  <c r="AA175" i="7"/>
  <c r="X189" i="7"/>
  <c r="W189" i="7"/>
  <c r="AD189" i="7"/>
  <c r="V189" i="7"/>
  <c r="Y189" i="7"/>
  <c r="AC189" i="7"/>
  <c r="AB189" i="7"/>
  <c r="AA189" i="7"/>
  <c r="X95" i="7"/>
  <c r="X99" i="7"/>
  <c r="X103" i="7"/>
  <c r="X107" i="7"/>
  <c r="X111" i="7"/>
  <c r="X115" i="7"/>
  <c r="X119" i="7"/>
  <c r="X123" i="7"/>
  <c r="X127" i="7"/>
  <c r="X131" i="7"/>
  <c r="X135" i="7"/>
  <c r="X139" i="7"/>
  <c r="X143" i="7"/>
  <c r="X147" i="7"/>
  <c r="X151" i="7"/>
  <c r="X155" i="7"/>
  <c r="X159" i="7"/>
  <c r="X163" i="7"/>
  <c r="X165" i="7"/>
  <c r="AD169" i="7"/>
  <c r="V169" i="7"/>
  <c r="X172" i="7"/>
  <c r="W174" i="7"/>
  <c r="X193" i="7"/>
  <c r="W193" i="7"/>
  <c r="AD193" i="7"/>
  <c r="V193" i="7"/>
  <c r="Y193" i="7"/>
  <c r="Z222" i="7"/>
  <c r="Y222" i="7"/>
  <c r="X222" i="7"/>
  <c r="AA222" i="7"/>
  <c r="AC238" i="7"/>
  <c r="X241" i="7"/>
  <c r="W241" i="7"/>
  <c r="AD241" i="7"/>
  <c r="V241" i="7"/>
  <c r="Y241" i="7"/>
  <c r="Z254" i="7"/>
  <c r="AA254" i="7"/>
  <c r="Y254" i="7"/>
  <c r="X254" i="7"/>
  <c r="AB254" i="7"/>
  <c r="Z194" i="7"/>
  <c r="Y194" i="7"/>
  <c r="X194" i="7"/>
  <c r="AA194" i="7"/>
  <c r="X229" i="7"/>
  <c r="W229" i="7"/>
  <c r="AD229" i="7"/>
  <c r="V229" i="7"/>
  <c r="Y229" i="7"/>
  <c r="Z242" i="7"/>
  <c r="Y242" i="7"/>
  <c r="X242" i="7"/>
  <c r="AA242" i="7"/>
  <c r="AD256" i="7"/>
  <c r="V256" i="7"/>
  <c r="Z256" i="7"/>
  <c r="Y256" i="7"/>
  <c r="X256" i="7"/>
  <c r="AA256" i="7"/>
  <c r="V194" i="7"/>
  <c r="X201" i="7"/>
  <c r="W201" i="7"/>
  <c r="AD201" i="7"/>
  <c r="V201" i="7"/>
  <c r="Y201" i="7"/>
  <c r="X205" i="7"/>
  <c r="W205" i="7"/>
  <c r="AD205" i="7"/>
  <c r="V205" i="7"/>
  <c r="Y205" i="7"/>
  <c r="X209" i="7"/>
  <c r="W209" i="7"/>
  <c r="AD209" i="7"/>
  <c r="V209" i="7"/>
  <c r="Y209" i="7"/>
  <c r="X213" i="7"/>
  <c r="W213" i="7"/>
  <c r="AD213" i="7"/>
  <c r="V213" i="7"/>
  <c r="Y213" i="7"/>
  <c r="X217" i="7"/>
  <c r="W217" i="7"/>
  <c r="AD217" i="7"/>
  <c r="V217" i="7"/>
  <c r="Y217" i="7"/>
  <c r="Z229" i="7"/>
  <c r="Z230" i="7"/>
  <c r="Y230" i="7"/>
  <c r="X230" i="7"/>
  <c r="AA230" i="7"/>
  <c r="V242" i="7"/>
  <c r="X249" i="7"/>
  <c r="W249" i="7"/>
  <c r="AD249" i="7"/>
  <c r="V249" i="7"/>
  <c r="Y249" i="7"/>
  <c r="W256" i="7"/>
  <c r="Z258" i="7"/>
  <c r="X258" i="7"/>
  <c r="W258" i="7"/>
  <c r="V258" i="7"/>
  <c r="Y258" i="7"/>
  <c r="Y273" i="7"/>
  <c r="X273" i="7"/>
  <c r="Z273" i="7"/>
  <c r="W273" i="7"/>
  <c r="V273" i="7"/>
  <c r="AD273" i="7"/>
  <c r="AC273" i="7"/>
  <c r="AB273" i="7"/>
  <c r="AA273" i="7"/>
  <c r="Z202" i="7"/>
  <c r="Y202" i="7"/>
  <c r="X202" i="7"/>
  <c r="AA202" i="7"/>
  <c r="Z206" i="7"/>
  <c r="Y206" i="7"/>
  <c r="X206" i="7"/>
  <c r="AA206" i="7"/>
  <c r="Z210" i="7"/>
  <c r="Y210" i="7"/>
  <c r="X210" i="7"/>
  <c r="AA210" i="7"/>
  <c r="Z214" i="7"/>
  <c r="Y214" i="7"/>
  <c r="X214" i="7"/>
  <c r="AA214" i="7"/>
  <c r="Z218" i="7"/>
  <c r="Y218" i="7"/>
  <c r="X218" i="7"/>
  <c r="AA218" i="7"/>
  <c r="X237" i="7"/>
  <c r="W237" i="7"/>
  <c r="AD237" i="7"/>
  <c r="V237" i="7"/>
  <c r="Y237" i="7"/>
  <c r="W242" i="7"/>
  <c r="Z250" i="7"/>
  <c r="Y250" i="7"/>
  <c r="X250" i="7"/>
  <c r="AA250" i="7"/>
  <c r="AA270" i="7"/>
  <c r="Z270" i="7"/>
  <c r="AB270" i="7"/>
  <c r="Y270" i="7"/>
  <c r="X270" i="7"/>
  <c r="AC270" i="7"/>
  <c r="X225" i="7"/>
  <c r="W225" i="7"/>
  <c r="AD225" i="7"/>
  <c r="V225" i="7"/>
  <c r="Y225" i="7"/>
  <c r="Z237" i="7"/>
  <c r="Z238" i="7"/>
  <c r="Y238" i="7"/>
  <c r="X238" i="7"/>
  <c r="AA238" i="7"/>
  <c r="AB242" i="7"/>
  <c r="V250" i="7"/>
  <c r="AC256" i="7"/>
  <c r="X261" i="7"/>
  <c r="AB261" i="7"/>
  <c r="AA261" i="7"/>
  <c r="Z261" i="7"/>
  <c r="AC261" i="7"/>
  <c r="V270" i="7"/>
  <c r="AC95" i="7"/>
  <c r="AC99" i="7"/>
  <c r="AC103" i="7"/>
  <c r="AC107" i="7"/>
  <c r="AC111" i="7"/>
  <c r="AC115" i="7"/>
  <c r="AC119" i="7"/>
  <c r="AC123" i="7"/>
  <c r="AC127" i="7"/>
  <c r="AC131" i="7"/>
  <c r="AC135" i="7"/>
  <c r="AC139" i="7"/>
  <c r="AC143" i="7"/>
  <c r="AC147" i="7"/>
  <c r="AC151" i="7"/>
  <c r="AC155" i="7"/>
  <c r="AC159" i="7"/>
  <c r="AD163" i="7"/>
  <c r="AD172" i="7"/>
  <c r="AC174" i="7"/>
  <c r="AB179" i="7"/>
  <c r="AA179" i="7"/>
  <c r="Z179" i="7"/>
  <c r="AC194" i="7"/>
  <c r="X197" i="7"/>
  <c r="W197" i="7"/>
  <c r="AD197" i="7"/>
  <c r="V197" i="7"/>
  <c r="Y197" i="7"/>
  <c r="AB201" i="7"/>
  <c r="W202" i="7"/>
  <c r="AB205" i="7"/>
  <c r="W206" i="7"/>
  <c r="AB209" i="7"/>
  <c r="W210" i="7"/>
  <c r="AB213" i="7"/>
  <c r="W214" i="7"/>
  <c r="AB217" i="7"/>
  <c r="W218" i="7"/>
  <c r="AD222" i="7"/>
  <c r="Z225" i="7"/>
  <c r="Z226" i="7"/>
  <c r="Y226" i="7"/>
  <c r="X226" i="7"/>
  <c r="AA226" i="7"/>
  <c r="AC229" i="7"/>
  <c r="AB230" i="7"/>
  <c r="AA237" i="7"/>
  <c r="V238" i="7"/>
  <c r="AC242" i="7"/>
  <c r="X245" i="7"/>
  <c r="W245" i="7"/>
  <c r="AD245" i="7"/>
  <c r="V245" i="7"/>
  <c r="Y245" i="7"/>
  <c r="AB249" i="7"/>
  <c r="W250" i="7"/>
  <c r="AC258" i="7"/>
  <c r="V261" i="7"/>
  <c r="AB263" i="7"/>
  <c r="Z263" i="7"/>
  <c r="Y263" i="7"/>
  <c r="X263" i="7"/>
  <c r="AA263" i="7"/>
  <c r="W270" i="7"/>
  <c r="V95" i="7"/>
  <c r="AD95" i="7"/>
  <c r="V99" i="7"/>
  <c r="AD99" i="7"/>
  <c r="V103" i="7"/>
  <c r="AD103" i="7"/>
  <c r="V107" i="7"/>
  <c r="AD107" i="7"/>
  <c r="V111" i="7"/>
  <c r="AD111" i="7"/>
  <c r="V115" i="7"/>
  <c r="AD115" i="7"/>
  <c r="V119" i="7"/>
  <c r="AD119" i="7"/>
  <c r="V123" i="7"/>
  <c r="AD123" i="7"/>
  <c r="V127" i="7"/>
  <c r="AD127" i="7"/>
  <c r="V131" i="7"/>
  <c r="AD131" i="7"/>
  <c r="V135" i="7"/>
  <c r="AD135" i="7"/>
  <c r="V139" i="7"/>
  <c r="AD139" i="7"/>
  <c r="V143" i="7"/>
  <c r="AD143" i="7"/>
  <c r="V147" i="7"/>
  <c r="AD147" i="7"/>
  <c r="V151" i="7"/>
  <c r="AD151" i="7"/>
  <c r="V155" i="7"/>
  <c r="AD155" i="7"/>
  <c r="V159" i="7"/>
  <c r="AD159" i="7"/>
  <c r="V163" i="7"/>
  <c r="AD165" i="7"/>
  <c r="V165" i="7"/>
  <c r="V172" i="7"/>
  <c r="AD174" i="7"/>
  <c r="V179" i="7"/>
  <c r="X185" i="7"/>
  <c r="W185" i="7"/>
  <c r="AD185" i="7"/>
  <c r="V185" i="7"/>
  <c r="Y185" i="7"/>
  <c r="AD194" i="7"/>
  <c r="Z198" i="7"/>
  <c r="Y198" i="7"/>
  <c r="X198" i="7"/>
  <c r="AA198" i="7"/>
  <c r="AC201" i="7"/>
  <c r="AB202" i="7"/>
  <c r="AC205" i="7"/>
  <c r="AB206" i="7"/>
  <c r="AC209" i="7"/>
  <c r="AB210" i="7"/>
  <c r="AC213" i="7"/>
  <c r="AB214" i="7"/>
  <c r="AC217" i="7"/>
  <c r="AB218" i="7"/>
  <c r="AA225" i="7"/>
  <c r="V226" i="7"/>
  <c r="AC230" i="7"/>
  <c r="X233" i="7"/>
  <c r="W233" i="7"/>
  <c r="AD233" i="7"/>
  <c r="V233" i="7"/>
  <c r="Y233" i="7"/>
  <c r="AB237" i="7"/>
  <c r="W238" i="7"/>
  <c r="AD242" i="7"/>
  <c r="Z246" i="7"/>
  <c r="Y246" i="7"/>
  <c r="X246" i="7"/>
  <c r="AA246" i="7"/>
  <c r="AC249" i="7"/>
  <c r="AB250" i="7"/>
  <c r="AD258" i="7"/>
  <c r="W261" i="7"/>
  <c r="X265" i="7"/>
  <c r="Z265" i="7"/>
  <c r="Y265" i="7"/>
  <c r="W265" i="7"/>
  <c r="AA265" i="7"/>
  <c r="AB267" i="7"/>
  <c r="X267" i="7"/>
  <c r="W267" i="7"/>
  <c r="V267" i="7"/>
  <c r="Y267" i="7"/>
  <c r="AD270" i="7"/>
  <c r="W272" i="7"/>
  <c r="AD272" i="7"/>
  <c r="V272" i="7"/>
  <c r="AC272" i="7"/>
  <c r="AB272" i="7"/>
  <c r="AA272" i="7"/>
  <c r="Y272" i="7"/>
  <c r="X272" i="7"/>
  <c r="W163" i="7"/>
  <c r="W165" i="7"/>
  <c r="AD167" i="7"/>
  <c r="AC169" i="7"/>
  <c r="W172" i="7"/>
  <c r="V174" i="7"/>
  <c r="W179" i="7"/>
  <c r="Z185" i="7"/>
  <c r="Z186" i="7"/>
  <c r="Y186" i="7"/>
  <c r="X186" i="7"/>
  <c r="AA186" i="7"/>
  <c r="AA197" i="7"/>
  <c r="V198" i="7"/>
  <c r="AC202" i="7"/>
  <c r="AC206" i="7"/>
  <c r="AC210" i="7"/>
  <c r="AC214" i="7"/>
  <c r="AC218" i="7"/>
  <c r="X221" i="7"/>
  <c r="W221" i="7"/>
  <c r="AD221" i="7"/>
  <c r="V221" i="7"/>
  <c r="Y221" i="7"/>
  <c r="AB225" i="7"/>
  <c r="W226" i="7"/>
  <c r="AD230" i="7"/>
  <c r="Z233" i="7"/>
  <c r="Z234" i="7"/>
  <c r="Y234" i="7"/>
  <c r="X234" i="7"/>
  <c r="AA234" i="7"/>
  <c r="AC237" i="7"/>
  <c r="AB238" i="7"/>
  <c r="AA245" i="7"/>
  <c r="V246" i="7"/>
  <c r="AC250" i="7"/>
  <c r="X253" i="7"/>
  <c r="W253" i="7"/>
  <c r="AD253" i="7"/>
  <c r="V253" i="7"/>
  <c r="Y253" i="7"/>
  <c r="Y261" i="7"/>
  <c r="W263" i="7"/>
  <c r="V265" i="7"/>
  <c r="Z267" i="7"/>
  <c r="AD268" i="7"/>
  <c r="V268" i="7"/>
  <c r="AB268" i="7"/>
  <c r="AA268" i="7"/>
  <c r="Z268" i="7"/>
  <c r="AC268" i="7"/>
  <c r="Z272" i="7"/>
  <c r="AC183" i="7"/>
  <c r="AC187" i="7"/>
  <c r="AC191" i="7"/>
  <c r="AC195" i="7"/>
  <c r="AC199" i="7"/>
  <c r="AC203" i="7"/>
  <c r="AC207" i="7"/>
  <c r="AC211" i="7"/>
  <c r="AC215" i="7"/>
  <c r="AC219" i="7"/>
  <c r="AC223" i="7"/>
  <c r="AC227" i="7"/>
  <c r="AC231" i="7"/>
  <c r="AC235" i="7"/>
  <c r="AC239" i="7"/>
  <c r="AC243" i="7"/>
  <c r="AC247" i="7"/>
  <c r="AC251" i="7"/>
  <c r="AD259" i="7"/>
  <c r="AD266" i="7"/>
  <c r="AA274" i="7"/>
  <c r="Z274" i="7"/>
  <c r="AC277" i="7"/>
  <c r="AC281" i="7"/>
  <c r="Y277" i="7"/>
  <c r="X277" i="7"/>
  <c r="Y285" i="7"/>
  <c r="X285" i="7"/>
  <c r="W285" i="7"/>
  <c r="AA285" i="7"/>
  <c r="Z293" i="7"/>
  <c r="AA293" i="7"/>
  <c r="Y293" i="7"/>
  <c r="X293" i="7"/>
  <c r="AC293" i="7"/>
  <c r="V277" i="7"/>
  <c r="V293" i="7"/>
  <c r="AB315" i="7"/>
  <c r="AA315" i="7"/>
  <c r="Y315" i="7"/>
  <c r="AD315" i="7"/>
  <c r="V315" i="7"/>
  <c r="AC315" i="7"/>
  <c r="Z315" i="7"/>
  <c r="X315" i="7"/>
  <c r="AB331" i="7"/>
  <c r="AA331" i="7"/>
  <c r="Y331" i="7"/>
  <c r="AD331" i="7"/>
  <c r="V331" i="7"/>
  <c r="AC331" i="7"/>
  <c r="Z331" i="7"/>
  <c r="X331" i="7"/>
  <c r="W277" i="7"/>
  <c r="Y281" i="7"/>
  <c r="X281" i="7"/>
  <c r="W281" i="7"/>
  <c r="AA281" i="7"/>
  <c r="AD295" i="7"/>
  <c r="V295" i="7"/>
  <c r="Z295" i="7"/>
  <c r="Y295" i="7"/>
  <c r="X295" i="7"/>
  <c r="AB295" i="7"/>
  <c r="AB299" i="7"/>
  <c r="AA299" i="7"/>
  <c r="Y299" i="7"/>
  <c r="AD299" i="7"/>
  <c r="V299" i="7"/>
  <c r="AC299" i="7"/>
  <c r="Z299" i="7"/>
  <c r="X299" i="7"/>
  <c r="W315" i="7"/>
  <c r="W331" i="7"/>
  <c r="AB176" i="7"/>
  <c r="AB180" i="7"/>
  <c r="Z183" i="7"/>
  <c r="AB184" i="7"/>
  <c r="Z187" i="7"/>
  <c r="AB188" i="7"/>
  <c r="Z191" i="7"/>
  <c r="AB192" i="7"/>
  <c r="Z195" i="7"/>
  <c r="AB196" i="7"/>
  <c r="Z199" i="7"/>
  <c r="AB200" i="7"/>
  <c r="Z203" i="7"/>
  <c r="AB204" i="7"/>
  <c r="Z207" i="7"/>
  <c r="AB208" i="7"/>
  <c r="Z211" i="7"/>
  <c r="AB212" i="7"/>
  <c r="Z215" i="7"/>
  <c r="AB216" i="7"/>
  <c r="Z219" i="7"/>
  <c r="AB220" i="7"/>
  <c r="Z223" i="7"/>
  <c r="AB224" i="7"/>
  <c r="Z227" i="7"/>
  <c r="AB228" i="7"/>
  <c r="Z231" i="7"/>
  <c r="AB232" i="7"/>
  <c r="Z235" i="7"/>
  <c r="AB236" i="7"/>
  <c r="Z239" i="7"/>
  <c r="AB240" i="7"/>
  <c r="Z243" i="7"/>
  <c r="AB244" i="7"/>
  <c r="Z247" i="7"/>
  <c r="AB248" i="7"/>
  <c r="Z251" i="7"/>
  <c r="AB252" i="7"/>
  <c r="AC255" i="7"/>
  <c r="AB257" i="7"/>
  <c r="Z259" i="7"/>
  <c r="AD260" i="7"/>
  <c r="V260" i="7"/>
  <c r="AC262" i="7"/>
  <c r="AB264" i="7"/>
  <c r="AA266" i="7"/>
  <c r="AD269" i="7"/>
  <c r="AB274" i="7"/>
  <c r="Z277" i="7"/>
  <c r="V281" i="7"/>
  <c r="AB285" i="7"/>
  <c r="AB293" i="7"/>
  <c r="W295" i="7"/>
  <c r="Z297" i="7"/>
  <c r="X297" i="7"/>
  <c r="W297" i="7"/>
  <c r="V297" i="7"/>
  <c r="AA297" i="7"/>
  <c r="Z298" i="7"/>
  <c r="AB298" i="7"/>
  <c r="AD298" i="7"/>
  <c r="AC298" i="7"/>
  <c r="AA298" i="7"/>
  <c r="V298" i="7"/>
  <c r="W299" i="7"/>
  <c r="X336" i="7"/>
  <c r="W336" i="7"/>
  <c r="AD336" i="7"/>
  <c r="V336" i="7"/>
  <c r="Y336" i="7"/>
  <c r="AC336" i="7"/>
  <c r="AA336" i="7"/>
  <c r="AC176" i="7"/>
  <c r="AC180" i="7"/>
  <c r="AA183" i="7"/>
  <c r="AC184" i="7"/>
  <c r="AA187" i="7"/>
  <c r="AC188" i="7"/>
  <c r="AA191" i="7"/>
  <c r="AC192" i="7"/>
  <c r="AA195" i="7"/>
  <c r="AC196" i="7"/>
  <c r="AA199" i="7"/>
  <c r="AC200" i="7"/>
  <c r="AA203" i="7"/>
  <c r="AA207" i="7"/>
  <c r="AA211" i="7"/>
  <c r="AA215" i="7"/>
  <c r="AA219" i="7"/>
  <c r="AC220" i="7"/>
  <c r="AA223" i="7"/>
  <c r="AC224" i="7"/>
  <c r="AA227" i="7"/>
  <c r="AC228" i="7"/>
  <c r="AA231" i="7"/>
  <c r="AC232" i="7"/>
  <c r="AA235" i="7"/>
  <c r="AC236" i="7"/>
  <c r="AA239" i="7"/>
  <c r="AC240" i="7"/>
  <c r="AA243" i="7"/>
  <c r="AC244" i="7"/>
  <c r="AA247" i="7"/>
  <c r="AC248" i="7"/>
  <c r="AA251" i="7"/>
  <c r="AC252" i="7"/>
  <c r="AD255" i="7"/>
  <c r="AA259" i="7"/>
  <c r="AD262" i="7"/>
  <c r="AB266" i="7"/>
  <c r="AC274" i="7"/>
  <c r="AA277" i="7"/>
  <c r="AA278" i="7"/>
  <c r="Z278" i="7"/>
  <c r="Y278" i="7"/>
  <c r="Z281" i="7"/>
  <c r="AC285" i="7"/>
  <c r="X288" i="7"/>
  <c r="Z288" i="7"/>
  <c r="Y288" i="7"/>
  <c r="W288" i="7"/>
  <c r="AB288" i="7"/>
  <c r="AD293" i="7"/>
  <c r="AA295" i="7"/>
  <c r="Z314" i="7"/>
  <c r="Y314" i="7"/>
  <c r="W314" i="7"/>
  <c r="AB314" i="7"/>
  <c r="AC314" i="7"/>
  <c r="AA314" i="7"/>
  <c r="X314" i="7"/>
  <c r="Z330" i="7"/>
  <c r="Y330" i="7"/>
  <c r="W330" i="7"/>
  <c r="AB330" i="7"/>
  <c r="AC330" i="7"/>
  <c r="AA330" i="7"/>
  <c r="X330" i="7"/>
  <c r="Z336" i="7"/>
  <c r="V176" i="7"/>
  <c r="V180" i="7"/>
  <c r="V184" i="7"/>
  <c r="V188" i="7"/>
  <c r="V192" i="7"/>
  <c r="V196" i="7"/>
  <c r="V200" i="7"/>
  <c r="V220" i="7"/>
  <c r="V224" i="7"/>
  <c r="V228" i="7"/>
  <c r="V232" i="7"/>
  <c r="V236" i="7"/>
  <c r="V240" i="7"/>
  <c r="V244" i="7"/>
  <c r="V248" i="7"/>
  <c r="V252" i="7"/>
  <c r="V255" i="7"/>
  <c r="AD257" i="7"/>
  <c r="AC259" i="7"/>
  <c r="V262" i="7"/>
  <c r="AD264" i="7"/>
  <c r="V264" i="7"/>
  <c r="AC266" i="7"/>
  <c r="AD274" i="7"/>
  <c r="W276" i="7"/>
  <c r="AD276" i="7"/>
  <c r="V276" i="7"/>
  <c r="AB277" i="7"/>
  <c r="AB281" i="7"/>
  <c r="AD285" i="7"/>
  <c r="Z289" i="7"/>
  <c r="AC289" i="7"/>
  <c r="AB289" i="7"/>
  <c r="AA289" i="7"/>
  <c r="V289" i="7"/>
  <c r="AB290" i="7"/>
  <c r="X290" i="7"/>
  <c r="W290" i="7"/>
  <c r="V290" i="7"/>
  <c r="Z290" i="7"/>
  <c r="AC295" i="7"/>
  <c r="V314" i="7"/>
  <c r="AB336" i="7"/>
  <c r="AC282" i="7"/>
  <c r="Y284" i="7"/>
  <c r="AC286" i="7"/>
  <c r="AD291" i="7"/>
  <c r="V291" i="7"/>
  <c r="Z292" i="7"/>
  <c r="Z310" i="7"/>
  <c r="Y310" i="7"/>
  <c r="W310" i="7"/>
  <c r="AB310" i="7"/>
  <c r="AB311" i="7"/>
  <c r="AA311" i="7"/>
  <c r="Y311" i="7"/>
  <c r="AD311" i="7"/>
  <c r="V311" i="7"/>
  <c r="Z326" i="7"/>
  <c r="Y326" i="7"/>
  <c r="W326" i="7"/>
  <c r="AB326" i="7"/>
  <c r="AB327" i="7"/>
  <c r="AA327" i="7"/>
  <c r="Y327" i="7"/>
  <c r="AD327" i="7"/>
  <c r="V327" i="7"/>
  <c r="Z334" i="7"/>
  <c r="Y334" i="7"/>
  <c r="W334" i="7"/>
  <c r="AB334" i="7"/>
  <c r="X344" i="7"/>
  <c r="W344" i="7"/>
  <c r="AD344" i="7"/>
  <c r="V344" i="7"/>
  <c r="Y344" i="7"/>
  <c r="AC344" i="7"/>
  <c r="AA344" i="7"/>
  <c r="X356" i="7"/>
  <c r="W356" i="7"/>
  <c r="AD356" i="7"/>
  <c r="V356" i="7"/>
  <c r="Y356" i="7"/>
  <c r="AC356" i="7"/>
  <c r="Z356" i="7"/>
  <c r="X360" i="7"/>
  <c r="W360" i="7"/>
  <c r="AD360" i="7"/>
  <c r="V360" i="7"/>
  <c r="Y360" i="7"/>
  <c r="AA360" i="7"/>
  <c r="Z360" i="7"/>
  <c r="AC360" i="7"/>
  <c r="Z365" i="7"/>
  <c r="Y365" i="7"/>
  <c r="X365" i="7"/>
  <c r="AA365" i="7"/>
  <c r="AC365" i="7"/>
  <c r="AB365" i="7"/>
  <c r="V365" i="7"/>
  <c r="AC280" i="7"/>
  <c r="Y282" i="7"/>
  <c r="AC284" i="7"/>
  <c r="Y286" i="7"/>
  <c r="AD292" i="7"/>
  <c r="Z302" i="7"/>
  <c r="Y302" i="7"/>
  <c r="W302" i="7"/>
  <c r="AB302" i="7"/>
  <c r="AB303" i="7"/>
  <c r="AA303" i="7"/>
  <c r="Y303" i="7"/>
  <c r="AD303" i="7"/>
  <c r="V303" i="7"/>
  <c r="AC310" i="7"/>
  <c r="Z318" i="7"/>
  <c r="Y318" i="7"/>
  <c r="W318" i="7"/>
  <c r="AB318" i="7"/>
  <c r="AB319" i="7"/>
  <c r="AA319" i="7"/>
  <c r="Y319" i="7"/>
  <c r="AD319" i="7"/>
  <c r="V319" i="7"/>
  <c r="AA356" i="7"/>
  <c r="AB360" i="7"/>
  <c r="X364" i="7"/>
  <c r="W364" i="7"/>
  <c r="AD364" i="7"/>
  <c r="V364" i="7"/>
  <c r="Y364" i="7"/>
  <c r="AC364" i="7"/>
  <c r="AA364" i="7"/>
  <c r="W365" i="7"/>
  <c r="Z369" i="7"/>
  <c r="Y369" i="7"/>
  <c r="X369" i="7"/>
  <c r="AA369" i="7"/>
  <c r="AC369" i="7"/>
  <c r="V369" i="7"/>
  <c r="Z377" i="7"/>
  <c r="Y377" i="7"/>
  <c r="X377" i="7"/>
  <c r="AA377" i="7"/>
  <c r="AD377" i="7"/>
  <c r="AC377" i="7"/>
  <c r="W377" i="7"/>
  <c r="AB271" i="7"/>
  <c r="AB275" i="7"/>
  <c r="AB279" i="7"/>
  <c r="V280" i="7"/>
  <c r="AD280" i="7"/>
  <c r="Z282" i="7"/>
  <c r="AB283" i="7"/>
  <c r="V284" i="7"/>
  <c r="AD284" i="7"/>
  <c r="Z286" i="7"/>
  <c r="AA291" i="7"/>
  <c r="V292" i="7"/>
  <c r="AD294" i="7"/>
  <c r="AC296" i="7"/>
  <c r="V302" i="7"/>
  <c r="W303" i="7"/>
  <c r="AD310" i="7"/>
  <c r="V318" i="7"/>
  <c r="W319" i="7"/>
  <c r="AD326" i="7"/>
  <c r="AD334" i="7"/>
  <c r="Z345" i="7"/>
  <c r="Y345" i="7"/>
  <c r="X345" i="7"/>
  <c r="AA345" i="7"/>
  <c r="AD345" i="7"/>
  <c r="AC345" i="7"/>
  <c r="W345" i="7"/>
  <c r="AB356" i="7"/>
  <c r="Z364" i="7"/>
  <c r="AD365" i="7"/>
  <c r="W369" i="7"/>
  <c r="Z373" i="7"/>
  <c r="Y373" i="7"/>
  <c r="X373" i="7"/>
  <c r="AA373" i="7"/>
  <c r="AB373" i="7"/>
  <c r="W373" i="7"/>
  <c r="V373" i="7"/>
  <c r="AC373" i="7"/>
  <c r="V377" i="7"/>
  <c r="X384" i="7"/>
  <c r="W384" i="7"/>
  <c r="AD384" i="7"/>
  <c r="V384" i="7"/>
  <c r="Y384" i="7"/>
  <c r="AC384" i="7"/>
  <c r="AB384" i="7"/>
  <c r="Z384" i="7"/>
  <c r="AD287" i="7"/>
  <c r="V287" i="7"/>
  <c r="AB291" i="7"/>
  <c r="W292" i="7"/>
  <c r="AD296" i="7"/>
  <c r="X302" i="7"/>
  <c r="X303" i="7"/>
  <c r="Z306" i="7"/>
  <c r="Y306" i="7"/>
  <c r="W306" i="7"/>
  <c r="AB306" i="7"/>
  <c r="AB307" i="7"/>
  <c r="AA307" i="7"/>
  <c r="Y307" i="7"/>
  <c r="AD307" i="7"/>
  <c r="V307" i="7"/>
  <c r="X318" i="7"/>
  <c r="X319" i="7"/>
  <c r="Z322" i="7"/>
  <c r="Y322" i="7"/>
  <c r="W322" i="7"/>
  <c r="AB322" i="7"/>
  <c r="AB323" i="7"/>
  <c r="AA323" i="7"/>
  <c r="Y323" i="7"/>
  <c r="AD323" i="7"/>
  <c r="V323" i="7"/>
  <c r="Z337" i="7"/>
  <c r="Y337" i="7"/>
  <c r="X337" i="7"/>
  <c r="AA337" i="7"/>
  <c r="AD337" i="7"/>
  <c r="AC337" i="7"/>
  <c r="W337" i="7"/>
  <c r="X352" i="7"/>
  <c r="W352" i="7"/>
  <c r="AD352" i="7"/>
  <c r="V352" i="7"/>
  <c r="Y352" i="7"/>
  <c r="AC352" i="7"/>
  <c r="AB352" i="7"/>
  <c r="Z352" i="7"/>
  <c r="AB364" i="7"/>
  <c r="AB369" i="7"/>
  <c r="AB377" i="7"/>
  <c r="X300" i="7"/>
  <c r="Z301" i="7"/>
  <c r="X304" i="7"/>
  <c r="Z305" i="7"/>
  <c r="X308" i="7"/>
  <c r="Z309" i="7"/>
  <c r="X312" i="7"/>
  <c r="Z313" i="7"/>
  <c r="X316" i="7"/>
  <c r="Z317" i="7"/>
  <c r="X320" i="7"/>
  <c r="Z321" i="7"/>
  <c r="X324" i="7"/>
  <c r="Z325" i="7"/>
  <c r="X328" i="7"/>
  <c r="Z329" i="7"/>
  <c r="Z357" i="7"/>
  <c r="Y357" i="7"/>
  <c r="X357" i="7"/>
  <c r="AA357" i="7"/>
  <c r="X376" i="7"/>
  <c r="W376" i="7"/>
  <c r="AD376" i="7"/>
  <c r="V376" i="7"/>
  <c r="Y376" i="7"/>
  <c r="Z388" i="7"/>
  <c r="Z389" i="7"/>
  <c r="Y389" i="7"/>
  <c r="X389" i="7"/>
  <c r="AA389" i="7"/>
  <c r="AA300" i="7"/>
  <c r="AC301" i="7"/>
  <c r="AA304" i="7"/>
  <c r="AC305" i="7"/>
  <c r="AA308" i="7"/>
  <c r="AC309" i="7"/>
  <c r="AA312" i="7"/>
  <c r="AC313" i="7"/>
  <c r="AA316" i="7"/>
  <c r="AC317" i="7"/>
  <c r="AA320" i="7"/>
  <c r="AC321" i="7"/>
  <c r="AA324" i="7"/>
  <c r="AC325" i="7"/>
  <c r="AA328" i="7"/>
  <c r="AC329" i="7"/>
  <c r="AA332" i="7"/>
  <c r="AC333" i="7"/>
  <c r="Z353" i="7"/>
  <c r="Y353" i="7"/>
  <c r="X353" i="7"/>
  <c r="AA353" i="7"/>
  <c r="AB357" i="7"/>
  <c r="X372" i="7"/>
  <c r="W372" i="7"/>
  <c r="AD372" i="7"/>
  <c r="V372" i="7"/>
  <c r="Y372" i="7"/>
  <c r="AB376" i="7"/>
  <c r="Z385" i="7"/>
  <c r="Y385" i="7"/>
  <c r="X385" i="7"/>
  <c r="AA385" i="7"/>
  <c r="AB389" i="7"/>
  <c r="AC300" i="7"/>
  <c r="W301" i="7"/>
  <c r="AC304" i="7"/>
  <c r="W305" i="7"/>
  <c r="AC308" i="7"/>
  <c r="W309" i="7"/>
  <c r="AC312" i="7"/>
  <c r="W313" i="7"/>
  <c r="AC316" i="7"/>
  <c r="W317" i="7"/>
  <c r="AC320" i="7"/>
  <c r="W321" i="7"/>
  <c r="AC324" i="7"/>
  <c r="W325" i="7"/>
  <c r="AC328" i="7"/>
  <c r="W329" i="7"/>
  <c r="AC332" i="7"/>
  <c r="X340" i="7"/>
  <c r="W340" i="7"/>
  <c r="AD340" i="7"/>
  <c r="V340" i="7"/>
  <c r="Y340" i="7"/>
  <c r="Z341" i="7"/>
  <c r="Y341" i="7"/>
  <c r="X341" i="7"/>
  <c r="AA341" i="7"/>
  <c r="X348" i="7"/>
  <c r="W348" i="7"/>
  <c r="AD348" i="7"/>
  <c r="V348" i="7"/>
  <c r="Y348" i="7"/>
  <c r="W353" i="7"/>
  <c r="AD357" i="7"/>
  <c r="Z361" i="7"/>
  <c r="Y361" i="7"/>
  <c r="X361" i="7"/>
  <c r="AA361" i="7"/>
  <c r="AA372" i="7"/>
  <c r="X380" i="7"/>
  <c r="W380" i="7"/>
  <c r="AD380" i="7"/>
  <c r="V380" i="7"/>
  <c r="Y380" i="7"/>
  <c r="W385" i="7"/>
  <c r="AD389" i="7"/>
  <c r="V300" i="7"/>
  <c r="V304" i="7"/>
  <c r="V308" i="7"/>
  <c r="V312" i="7"/>
  <c r="V316" i="7"/>
  <c r="V320" i="7"/>
  <c r="V324" i="7"/>
  <c r="V328" i="7"/>
  <c r="Z349" i="7"/>
  <c r="Y349" i="7"/>
  <c r="X349" i="7"/>
  <c r="AA349" i="7"/>
  <c r="AB353" i="7"/>
  <c r="X368" i="7"/>
  <c r="W368" i="7"/>
  <c r="AD368" i="7"/>
  <c r="V368" i="7"/>
  <c r="Y368" i="7"/>
  <c r="AB372" i="7"/>
  <c r="Z381" i="7"/>
  <c r="Y381" i="7"/>
  <c r="X381" i="7"/>
  <c r="AA381" i="7"/>
  <c r="AB385" i="7"/>
  <c r="X388" i="7"/>
  <c r="W388" i="7"/>
  <c r="AD388" i="7"/>
  <c r="V388" i="7"/>
  <c r="Y388" i="7"/>
  <c r="W335" i="7"/>
  <c r="AC338" i="7"/>
  <c r="W339" i="7"/>
  <c r="AC342" i="7"/>
  <c r="W343" i="7"/>
  <c r="AC346" i="7"/>
  <c r="W347" i="7"/>
  <c r="AC350" i="7"/>
  <c r="W351" i="7"/>
  <c r="AC354" i="7"/>
  <c r="W355" i="7"/>
  <c r="AC358" i="7"/>
  <c r="W359" i="7"/>
  <c r="AC362" i="7"/>
  <c r="W363" i="7"/>
  <c r="AC366" i="7"/>
  <c r="W367" i="7"/>
  <c r="AC370" i="7"/>
  <c r="W371" i="7"/>
  <c r="AC374" i="7"/>
  <c r="W375" i="7"/>
  <c r="AC378" i="7"/>
  <c r="W379" i="7"/>
  <c r="AC382" i="7"/>
  <c r="W383" i="7"/>
  <c r="AC386" i="7"/>
  <c r="W387" i="7"/>
  <c r="AC390" i="7"/>
  <c r="W391" i="7"/>
  <c r="AB335" i="7"/>
  <c r="Z338" i="7"/>
  <c r="AB339" i="7"/>
  <c r="Z342" i="7"/>
  <c r="AB343" i="7"/>
  <c r="Z346" i="7"/>
  <c r="AB347" i="7"/>
  <c r="Z350" i="7"/>
  <c r="AB351" i="7"/>
  <c r="Z354" i="7"/>
  <c r="AB355" i="7"/>
  <c r="Z358" i="7"/>
  <c r="AB359" i="7"/>
  <c r="Z362" i="7"/>
  <c r="AB363" i="7"/>
  <c r="Z366" i="7"/>
  <c r="AB367" i="7"/>
  <c r="Z370" i="7"/>
  <c r="AB371" i="7"/>
  <c r="Z374" i="7"/>
  <c r="AB375" i="7"/>
  <c r="Z378" i="7"/>
  <c r="AB379" i="7"/>
  <c r="Z382" i="7"/>
  <c r="AB383" i="7"/>
  <c r="Z386" i="7"/>
  <c r="AB387" i="7"/>
  <c r="Z390" i="7"/>
  <c r="AB391" i="7"/>
  <c r="AC335" i="7"/>
  <c r="AC339" i="7"/>
  <c r="AC343" i="7"/>
  <c r="AC347" i="7"/>
  <c r="AC351" i="7"/>
  <c r="AC355" i="7"/>
  <c r="AC359" i="7"/>
  <c r="AC363" i="7"/>
  <c r="AC367" i="7"/>
  <c r="AC371" i="7"/>
  <c r="AC375" i="7"/>
  <c r="AC379" i="7"/>
  <c r="AC383" i="7"/>
  <c r="AC387" i="7"/>
  <c r="AC391" i="7"/>
  <c r="V339" i="7"/>
  <c r="V343" i="7"/>
  <c r="V347" i="7"/>
  <c r="V351" i="7"/>
  <c r="V355" i="7"/>
  <c r="V359" i="7"/>
  <c r="V363" i="7"/>
  <c r="V367" i="7"/>
  <c r="V371" i="7"/>
  <c r="V375" i="7"/>
  <c r="V379" i="7"/>
  <c r="V383" i="7"/>
  <c r="V387" i="7"/>
  <c r="V391" i="7"/>
  <c r="X25" i="8"/>
  <c r="W25" i="8"/>
  <c r="AD25" i="8"/>
  <c r="V25" i="8"/>
  <c r="Z25" i="8"/>
  <c r="Z26" i="8"/>
  <c r="Y26" i="8"/>
  <c r="X26" i="8"/>
  <c r="W26" i="8"/>
  <c r="AB26" i="8"/>
  <c r="X5" i="8"/>
  <c r="W5" i="8"/>
  <c r="AD5" i="8"/>
  <c r="V5" i="8"/>
  <c r="Z5" i="8"/>
  <c r="Z6" i="8"/>
  <c r="Y6" i="8"/>
  <c r="X6" i="8"/>
  <c r="AB6" i="8"/>
  <c r="AB7" i="8"/>
  <c r="AA7" i="8"/>
  <c r="Z7" i="8"/>
  <c r="AD7" i="8"/>
  <c r="V7" i="8"/>
  <c r="Y5" i="8"/>
  <c r="V6" i="8"/>
  <c r="W7" i="8"/>
  <c r="X17" i="8"/>
  <c r="W17" i="8"/>
  <c r="AD17" i="8"/>
  <c r="V17" i="8"/>
  <c r="Z17" i="8"/>
  <c r="Z18" i="8"/>
  <c r="Y18" i="8"/>
  <c r="X18" i="8"/>
  <c r="AB18" i="8"/>
  <c r="AB19" i="8"/>
  <c r="AA19" i="8"/>
  <c r="Z19" i="8"/>
  <c r="AD19" i="8"/>
  <c r="V19" i="8"/>
  <c r="AB31" i="8"/>
  <c r="AA31" i="8"/>
  <c r="Z31" i="8"/>
  <c r="Y31" i="8"/>
  <c r="X31" i="8"/>
  <c r="AD31" i="8"/>
  <c r="V31" i="8"/>
  <c r="Z38" i="8"/>
  <c r="Y38" i="8"/>
  <c r="X38" i="8"/>
  <c r="W38" i="8"/>
  <c r="AD38" i="8"/>
  <c r="V38" i="8"/>
  <c r="AB38" i="8"/>
  <c r="Z46" i="8"/>
  <c r="Y46" i="8"/>
  <c r="X46" i="8"/>
  <c r="W46" i="8"/>
  <c r="AD46" i="8"/>
  <c r="V46" i="8"/>
  <c r="AB46" i="8"/>
  <c r="Z54" i="8"/>
  <c r="Y54" i="8"/>
  <c r="X54" i="8"/>
  <c r="W54" i="8"/>
  <c r="AD54" i="8"/>
  <c r="V54" i="8"/>
  <c r="AB54" i="8"/>
  <c r="Z62" i="8"/>
  <c r="Y62" i="8"/>
  <c r="X62" i="8"/>
  <c r="W62" i="8"/>
  <c r="AD62" i="8"/>
  <c r="V62" i="8"/>
  <c r="AB62" i="8"/>
  <c r="Z70" i="8"/>
  <c r="Y70" i="8"/>
  <c r="X70" i="8"/>
  <c r="W70" i="8"/>
  <c r="AD70" i="8"/>
  <c r="V70" i="8"/>
  <c r="AB70" i="8"/>
  <c r="AA5" i="8"/>
  <c r="W6" i="8"/>
  <c r="X7" i="8"/>
  <c r="Y17" i="8"/>
  <c r="V18" i="8"/>
  <c r="W19" i="8"/>
  <c r="W31" i="8"/>
  <c r="AA38" i="8"/>
  <c r="AB43" i="8"/>
  <c r="AA43" i="8"/>
  <c r="Z43" i="8"/>
  <c r="Y43" i="8"/>
  <c r="X43" i="8"/>
  <c r="AD43" i="8"/>
  <c r="V43" i="8"/>
  <c r="AA46" i="8"/>
  <c r="AB51" i="8"/>
  <c r="AA51" i="8"/>
  <c r="Z51" i="8"/>
  <c r="Y51" i="8"/>
  <c r="X51" i="8"/>
  <c r="AD51" i="8"/>
  <c r="V51" i="8"/>
  <c r="AA54" i="8"/>
  <c r="AB59" i="8"/>
  <c r="AA59" i="8"/>
  <c r="Z59" i="8"/>
  <c r="Y59" i="8"/>
  <c r="X59" i="8"/>
  <c r="AD59" i="8"/>
  <c r="V59" i="8"/>
  <c r="AA62" i="8"/>
  <c r="AB67" i="8"/>
  <c r="AA67" i="8"/>
  <c r="Z67" i="8"/>
  <c r="Y67" i="8"/>
  <c r="X67" i="8"/>
  <c r="AD67" i="8"/>
  <c r="V67" i="8"/>
  <c r="AA70" i="8"/>
  <c r="Z90" i="8"/>
  <c r="Y90" i="8"/>
  <c r="W90" i="8"/>
  <c r="AA90" i="8"/>
  <c r="AD90" i="8"/>
  <c r="AC90" i="8"/>
  <c r="AB90" i="8"/>
  <c r="V90" i="8"/>
  <c r="AB5" i="8"/>
  <c r="AA6" i="8"/>
  <c r="Y7" i="8"/>
  <c r="X9" i="8"/>
  <c r="W9" i="8"/>
  <c r="AD9" i="8"/>
  <c r="V9" i="8"/>
  <c r="Z9" i="8"/>
  <c r="Z10" i="8"/>
  <c r="Y10" i="8"/>
  <c r="X10" i="8"/>
  <c r="AB10" i="8"/>
  <c r="AB11" i="8"/>
  <c r="AA11" i="8"/>
  <c r="Z11" i="8"/>
  <c r="AD11" i="8"/>
  <c r="V11" i="8"/>
  <c r="AA17" i="8"/>
  <c r="W18" i="8"/>
  <c r="X19" i="8"/>
  <c r="AC31" i="8"/>
  <c r="AB35" i="8"/>
  <c r="AA35" i="8"/>
  <c r="Z35" i="8"/>
  <c r="Y35" i="8"/>
  <c r="X35" i="8"/>
  <c r="AD35" i="8"/>
  <c r="V35" i="8"/>
  <c r="AC38" i="8"/>
  <c r="W43" i="8"/>
  <c r="AC46" i="8"/>
  <c r="W51" i="8"/>
  <c r="AC54" i="8"/>
  <c r="W59" i="8"/>
  <c r="AC62" i="8"/>
  <c r="W67" i="8"/>
  <c r="AC70" i="8"/>
  <c r="AB75" i="8"/>
  <c r="AA75" i="8"/>
  <c r="Z75" i="8"/>
  <c r="Y75" i="8"/>
  <c r="X75" i="8"/>
  <c r="AD75" i="8"/>
  <c r="V75" i="8"/>
  <c r="Z78" i="8"/>
  <c r="AA78" i="8"/>
  <c r="Y78" i="8"/>
  <c r="X78" i="8"/>
  <c r="W78" i="8"/>
  <c r="V78" i="8"/>
  <c r="AC78" i="8"/>
  <c r="X90" i="8"/>
  <c r="AC5" i="8"/>
  <c r="AC6" i="8"/>
  <c r="AC7" i="8"/>
  <c r="Y9" i="8"/>
  <c r="V10" i="8"/>
  <c r="W11" i="8"/>
  <c r="AB17" i="8"/>
  <c r="AA18" i="8"/>
  <c r="Y19" i="8"/>
  <c r="X21" i="8"/>
  <c r="W21" i="8"/>
  <c r="AD21" i="8"/>
  <c r="V21" i="8"/>
  <c r="Z21" i="8"/>
  <c r="Z22" i="8"/>
  <c r="Y22" i="8"/>
  <c r="X22" i="8"/>
  <c r="AB22" i="8"/>
  <c r="AB23" i="8"/>
  <c r="AA23" i="8"/>
  <c r="Z23" i="8"/>
  <c r="AD23" i="8"/>
  <c r="V23" i="8"/>
  <c r="Z30" i="8"/>
  <c r="Y30" i="8"/>
  <c r="X30" i="8"/>
  <c r="W30" i="8"/>
  <c r="AD30" i="8"/>
  <c r="V30" i="8"/>
  <c r="AB30" i="8"/>
  <c r="W35" i="8"/>
  <c r="AC43" i="8"/>
  <c r="AC51" i="8"/>
  <c r="AC59" i="8"/>
  <c r="AC67" i="8"/>
  <c r="W75" i="8"/>
  <c r="AB78" i="8"/>
  <c r="Z86" i="8"/>
  <c r="Y86" i="8"/>
  <c r="W86" i="8"/>
  <c r="AD86" i="8"/>
  <c r="AC86" i="8"/>
  <c r="AB86" i="8"/>
  <c r="AA86" i="8"/>
  <c r="V86" i="8"/>
  <c r="AB3" i="8"/>
  <c r="AA3" i="8"/>
  <c r="Z3" i="8"/>
  <c r="AD3" i="8"/>
  <c r="V3" i="8"/>
  <c r="AD6" i="8"/>
  <c r="AA9" i="8"/>
  <c r="W10" i="8"/>
  <c r="X11" i="8"/>
  <c r="AC17" i="8"/>
  <c r="AC18" i="8"/>
  <c r="AC19" i="8"/>
  <c r="AC35" i="8"/>
  <c r="Z42" i="8"/>
  <c r="Y42" i="8"/>
  <c r="X42" i="8"/>
  <c r="W42" i="8"/>
  <c r="AD42" i="8"/>
  <c r="V42" i="8"/>
  <c r="AB42" i="8"/>
  <c r="Z50" i="8"/>
  <c r="Y50" i="8"/>
  <c r="X50" i="8"/>
  <c r="W50" i="8"/>
  <c r="AD50" i="8"/>
  <c r="V50" i="8"/>
  <c r="AB50" i="8"/>
  <c r="Z58" i="8"/>
  <c r="Y58" i="8"/>
  <c r="X58" i="8"/>
  <c r="W58" i="8"/>
  <c r="AD58" i="8"/>
  <c r="V58" i="8"/>
  <c r="AB58" i="8"/>
  <c r="Z66" i="8"/>
  <c r="Y66" i="8"/>
  <c r="X66" i="8"/>
  <c r="W66" i="8"/>
  <c r="AD66" i="8"/>
  <c r="V66" i="8"/>
  <c r="AB66" i="8"/>
  <c r="AC75" i="8"/>
  <c r="AD78" i="8"/>
  <c r="AB9" i="8"/>
  <c r="AA10" i="8"/>
  <c r="Y11" i="8"/>
  <c r="X13" i="8"/>
  <c r="W13" i="8"/>
  <c r="AD13" i="8"/>
  <c r="V13" i="8"/>
  <c r="Z13" i="8"/>
  <c r="Z14" i="8"/>
  <c r="Y14" i="8"/>
  <c r="X14" i="8"/>
  <c r="AB14" i="8"/>
  <c r="AB15" i="8"/>
  <c r="AA15" i="8"/>
  <c r="Z15" i="8"/>
  <c r="AD15" i="8"/>
  <c r="V15" i="8"/>
  <c r="AD18" i="8"/>
  <c r="AB27" i="8"/>
  <c r="AA27" i="8"/>
  <c r="Z27" i="8"/>
  <c r="Y27" i="8"/>
  <c r="X27" i="8"/>
  <c r="AD27" i="8"/>
  <c r="V27" i="8"/>
  <c r="Z34" i="8"/>
  <c r="Y34" i="8"/>
  <c r="X34" i="8"/>
  <c r="W34" i="8"/>
  <c r="AD34" i="8"/>
  <c r="V34" i="8"/>
  <c r="AB34" i="8"/>
  <c r="AB39" i="8"/>
  <c r="AA39" i="8"/>
  <c r="Z39" i="8"/>
  <c r="Y39" i="8"/>
  <c r="X39" i="8"/>
  <c r="AD39" i="8"/>
  <c r="V39" i="8"/>
  <c r="AA42" i="8"/>
  <c r="AB47" i="8"/>
  <c r="AA47" i="8"/>
  <c r="Z47" i="8"/>
  <c r="Y47" i="8"/>
  <c r="X47" i="8"/>
  <c r="AD47" i="8"/>
  <c r="V47" i="8"/>
  <c r="AA50" i="8"/>
  <c r="AB55" i="8"/>
  <c r="AA55" i="8"/>
  <c r="Z55" i="8"/>
  <c r="Y55" i="8"/>
  <c r="X55" i="8"/>
  <c r="AD55" i="8"/>
  <c r="V55" i="8"/>
  <c r="AB63" i="8"/>
  <c r="AA63" i="8"/>
  <c r="Z63" i="8"/>
  <c r="Y63" i="8"/>
  <c r="X63" i="8"/>
  <c r="AD63" i="8"/>
  <c r="V63" i="8"/>
  <c r="AB71" i="8"/>
  <c r="AA71" i="8"/>
  <c r="Z71" i="8"/>
  <c r="Y71" i="8"/>
  <c r="X71" i="8"/>
  <c r="AD71" i="8"/>
  <c r="V71" i="8"/>
  <c r="Z74" i="8"/>
  <c r="Y74" i="8"/>
  <c r="X74" i="8"/>
  <c r="W74" i="8"/>
  <c r="AD74" i="8"/>
  <c r="V74" i="8"/>
  <c r="AB74" i="8"/>
  <c r="Z82" i="8"/>
  <c r="Y82" i="8"/>
  <c r="W82" i="8"/>
  <c r="AD82" i="8"/>
  <c r="AC82" i="8"/>
  <c r="AB82" i="8"/>
  <c r="AA82" i="8"/>
  <c r="V82" i="8"/>
  <c r="Z122" i="8"/>
  <c r="Y122" i="8"/>
  <c r="W122" i="8"/>
  <c r="AA122" i="8"/>
  <c r="AB170" i="8"/>
  <c r="X170" i="8"/>
  <c r="W170" i="8"/>
  <c r="V170" i="8"/>
  <c r="AA170" i="8"/>
  <c r="AD170" i="8"/>
  <c r="Z170" i="8"/>
  <c r="Z29" i="8"/>
  <c r="Z33" i="8"/>
  <c r="Z37" i="8"/>
  <c r="Z41" i="8"/>
  <c r="Z45" i="8"/>
  <c r="Z49" i="8"/>
  <c r="Z53" i="8"/>
  <c r="Z57" i="8"/>
  <c r="Z61" i="8"/>
  <c r="Z65" i="8"/>
  <c r="Z69" i="8"/>
  <c r="Z73" i="8"/>
  <c r="Z77" i="8"/>
  <c r="AB83" i="8"/>
  <c r="AA83" i="8"/>
  <c r="Y83" i="8"/>
  <c r="AB87" i="8"/>
  <c r="AA87" i="8"/>
  <c r="Y87" i="8"/>
  <c r="AC87" i="8"/>
  <c r="V122" i="8"/>
  <c r="X159" i="8"/>
  <c r="W159" i="8"/>
  <c r="AD159" i="8"/>
  <c r="V159" i="8"/>
  <c r="AA159" i="8"/>
  <c r="Z159" i="8"/>
  <c r="Y159" i="8"/>
  <c r="AB159" i="8"/>
  <c r="Y170" i="8"/>
  <c r="Z106" i="8"/>
  <c r="Y106" i="8"/>
  <c r="W106" i="8"/>
  <c r="AA106" i="8"/>
  <c r="Z110" i="8"/>
  <c r="Y110" i="8"/>
  <c r="W110" i="8"/>
  <c r="AA110" i="8"/>
  <c r="X122" i="8"/>
  <c r="Z126" i="8"/>
  <c r="Y126" i="8"/>
  <c r="W126" i="8"/>
  <c r="AA126" i="8"/>
  <c r="Y128" i="8"/>
  <c r="W128" i="8"/>
  <c r="V128" i="8"/>
  <c r="AC128" i="8"/>
  <c r="X128" i="8"/>
  <c r="AA129" i="8"/>
  <c r="AB129" i="8"/>
  <c r="Z129" i="8"/>
  <c r="X129" i="8"/>
  <c r="AC129" i="8"/>
  <c r="AB137" i="8"/>
  <c r="AA137" i="8"/>
  <c r="Z137" i="8"/>
  <c r="AD137" i="8"/>
  <c r="AC137" i="8"/>
  <c r="X137" i="8"/>
  <c r="AB141" i="8"/>
  <c r="AA141" i="8"/>
  <c r="Z141" i="8"/>
  <c r="Y141" i="8"/>
  <c r="X141" i="8"/>
  <c r="V141" i="8"/>
  <c r="AC141" i="8"/>
  <c r="AB145" i="8"/>
  <c r="AA145" i="8"/>
  <c r="Z145" i="8"/>
  <c r="W145" i="8"/>
  <c r="V145" i="8"/>
  <c r="X145" i="8"/>
  <c r="X163" i="8"/>
  <c r="W163" i="8"/>
  <c r="AD163" i="8"/>
  <c r="V163" i="8"/>
  <c r="AA163" i="8"/>
  <c r="AC163" i="8"/>
  <c r="AB163" i="8"/>
  <c r="Y163" i="8"/>
  <c r="X167" i="8"/>
  <c r="W167" i="8"/>
  <c r="AD167" i="8"/>
  <c r="V167" i="8"/>
  <c r="AA167" i="8"/>
  <c r="AB167" i="8"/>
  <c r="Z169" i="8"/>
  <c r="AC169" i="8"/>
  <c r="AB169" i="8"/>
  <c r="AA169" i="8"/>
  <c r="W169" i="8"/>
  <c r="AD169" i="8"/>
  <c r="X169" i="8"/>
  <c r="AC170" i="8"/>
  <c r="AB29" i="8"/>
  <c r="AB33" i="8"/>
  <c r="AB37" i="8"/>
  <c r="AB41" i="8"/>
  <c r="AB45" i="8"/>
  <c r="AB49" i="8"/>
  <c r="AB53" i="8"/>
  <c r="AB57" i="8"/>
  <c r="AB61" i="8"/>
  <c r="AB65" i="8"/>
  <c r="AB69" i="8"/>
  <c r="AB73" i="8"/>
  <c r="AB77" i="8"/>
  <c r="V106" i="8"/>
  <c r="V110" i="8"/>
  <c r="AB122" i="8"/>
  <c r="V126" i="8"/>
  <c r="Z128" i="8"/>
  <c r="V129" i="8"/>
  <c r="X135" i="8"/>
  <c r="W135" i="8"/>
  <c r="AA135" i="8"/>
  <c r="Z135" i="8"/>
  <c r="V135" i="8"/>
  <c r="AB135" i="8"/>
  <c r="V137" i="8"/>
  <c r="W141" i="8"/>
  <c r="Y145" i="8"/>
  <c r="Z163" i="8"/>
  <c r="Y167" i="8"/>
  <c r="V169" i="8"/>
  <c r="AC29" i="8"/>
  <c r="AC33" i="8"/>
  <c r="AC37" i="8"/>
  <c r="AC41" i="8"/>
  <c r="AC45" i="8"/>
  <c r="AC49" i="8"/>
  <c r="AC53" i="8"/>
  <c r="AC57" i="8"/>
  <c r="AC61" i="8"/>
  <c r="AC65" i="8"/>
  <c r="AC69" i="8"/>
  <c r="AC73" i="8"/>
  <c r="AC77" i="8"/>
  <c r="Z102" i="8"/>
  <c r="Y102" i="8"/>
  <c r="W102" i="8"/>
  <c r="AA102" i="8"/>
  <c r="X106" i="8"/>
  <c r="X110" i="8"/>
  <c r="Z114" i="8"/>
  <c r="Y114" i="8"/>
  <c r="W114" i="8"/>
  <c r="AA114" i="8"/>
  <c r="AC122" i="8"/>
  <c r="X126" i="8"/>
  <c r="AA128" i="8"/>
  <c r="W129" i="8"/>
  <c r="Y135" i="8"/>
  <c r="W137" i="8"/>
  <c r="AD141" i="8"/>
  <c r="X143" i="8"/>
  <c r="W143" i="8"/>
  <c r="AD143" i="8"/>
  <c r="V143" i="8"/>
  <c r="AC143" i="8"/>
  <c r="AB143" i="8"/>
  <c r="Z143" i="8"/>
  <c r="AC145" i="8"/>
  <c r="AB153" i="8"/>
  <c r="AA153" i="8"/>
  <c r="Z153" i="8"/>
  <c r="AD153" i="8"/>
  <c r="AC153" i="8"/>
  <c r="X153" i="8"/>
  <c r="Z167" i="8"/>
  <c r="Y169" i="8"/>
  <c r="V29" i="8"/>
  <c r="AD29" i="8"/>
  <c r="V33" i="8"/>
  <c r="AD33" i="8"/>
  <c r="V37" i="8"/>
  <c r="AD37" i="8"/>
  <c r="V41" i="8"/>
  <c r="AD41" i="8"/>
  <c r="V45" i="8"/>
  <c r="AD45" i="8"/>
  <c r="V49" i="8"/>
  <c r="AD49" i="8"/>
  <c r="V53" i="8"/>
  <c r="AD53" i="8"/>
  <c r="V57" i="8"/>
  <c r="AD57" i="8"/>
  <c r="V61" i="8"/>
  <c r="AD61" i="8"/>
  <c r="V65" i="8"/>
  <c r="AD65" i="8"/>
  <c r="V69" i="8"/>
  <c r="AD69" i="8"/>
  <c r="V73" i="8"/>
  <c r="AD73" i="8"/>
  <c r="V77" i="8"/>
  <c r="AD77" i="8"/>
  <c r="Z83" i="8"/>
  <c r="Z87" i="8"/>
  <c r="Z98" i="8"/>
  <c r="Y98" i="8"/>
  <c r="W98" i="8"/>
  <c r="AA98" i="8"/>
  <c r="V102" i="8"/>
  <c r="AB106" i="8"/>
  <c r="AB110" i="8"/>
  <c r="V114" i="8"/>
  <c r="AD122" i="8"/>
  <c r="AB126" i="8"/>
  <c r="AB128" i="8"/>
  <c r="Y129" i="8"/>
  <c r="AC135" i="8"/>
  <c r="Y137" i="8"/>
  <c r="Z140" i="8"/>
  <c r="Y140" i="8"/>
  <c r="X140" i="8"/>
  <c r="AC140" i="8"/>
  <c r="AB140" i="8"/>
  <c r="W140" i="8"/>
  <c r="AD140" i="8"/>
  <c r="Y143" i="8"/>
  <c r="AD145" i="8"/>
  <c r="V153" i="8"/>
  <c r="AC167" i="8"/>
  <c r="AC4" i="8"/>
  <c r="AC8" i="8"/>
  <c r="AC12" i="8"/>
  <c r="AC16" i="8"/>
  <c r="AC20" i="8"/>
  <c r="AC24" i="8"/>
  <c r="AC28" i="8"/>
  <c r="W29" i="8"/>
  <c r="AC32" i="8"/>
  <c r="W33" i="8"/>
  <c r="AC36" i="8"/>
  <c r="W37" i="8"/>
  <c r="W41" i="8"/>
  <c r="W45" i="8"/>
  <c r="W49" i="8"/>
  <c r="W53" i="8"/>
  <c r="W57" i="8"/>
  <c r="W61" i="8"/>
  <c r="W65" i="8"/>
  <c r="W69" i="8"/>
  <c r="W73" i="8"/>
  <c r="W77" i="8"/>
  <c r="AD79" i="8"/>
  <c r="AC83" i="8"/>
  <c r="AD87" i="8"/>
  <c r="V98" i="8"/>
  <c r="X102" i="8"/>
  <c r="AC106" i="8"/>
  <c r="AC110" i="8"/>
  <c r="X114" i="8"/>
  <c r="Z118" i="8"/>
  <c r="Y118" i="8"/>
  <c r="W118" i="8"/>
  <c r="AA118" i="8"/>
  <c r="AC126" i="8"/>
  <c r="AD128" i="8"/>
  <c r="AD129" i="8"/>
  <c r="AD135" i="8"/>
  <c r="V140" i="8"/>
  <c r="AA143" i="8"/>
  <c r="W153" i="8"/>
  <c r="V4" i="8"/>
  <c r="V8" i="8"/>
  <c r="V12" i="8"/>
  <c r="V16" i="8"/>
  <c r="V20" i="8"/>
  <c r="V24" i="8"/>
  <c r="V32" i="8"/>
  <c r="V36" i="8"/>
  <c r="AD83" i="8"/>
  <c r="Z94" i="8"/>
  <c r="Y94" i="8"/>
  <c r="W94" i="8"/>
  <c r="AA94" i="8"/>
  <c r="X98" i="8"/>
  <c r="AB102" i="8"/>
  <c r="AD106" i="8"/>
  <c r="AD110" i="8"/>
  <c r="AB114" i="8"/>
  <c r="AD126" i="8"/>
  <c r="W131" i="8"/>
  <c r="Z131" i="8"/>
  <c r="Y131" i="8"/>
  <c r="V131" i="8"/>
  <c r="AA131" i="8"/>
  <c r="AB133" i="8"/>
  <c r="AA133" i="8"/>
  <c r="Z133" i="8"/>
  <c r="Y133" i="8"/>
  <c r="W133" i="8"/>
  <c r="AC133" i="8"/>
  <c r="AA140" i="8"/>
  <c r="Y153" i="8"/>
  <c r="AD171" i="8"/>
  <c r="V171" i="8"/>
  <c r="AB171" i="8"/>
  <c r="AA171" i="8"/>
  <c r="Z171" i="8"/>
  <c r="W171" i="8"/>
  <c r="AC171" i="8"/>
  <c r="X171" i="8"/>
  <c r="AC91" i="8"/>
  <c r="AC95" i="8"/>
  <c r="AC99" i="8"/>
  <c r="AC103" i="8"/>
  <c r="AC107" i="8"/>
  <c r="AC111" i="8"/>
  <c r="AC115" i="8"/>
  <c r="AC119" i="8"/>
  <c r="AC123" i="8"/>
  <c r="AD127" i="8"/>
  <c r="Z132" i="8"/>
  <c r="Y132" i="8"/>
  <c r="X139" i="8"/>
  <c r="W139" i="8"/>
  <c r="AD139" i="8"/>
  <c r="V139" i="8"/>
  <c r="Z152" i="8"/>
  <c r="Y152" i="8"/>
  <c r="X152" i="8"/>
  <c r="AB157" i="8"/>
  <c r="AA157" i="8"/>
  <c r="Z157" i="8"/>
  <c r="W157" i="8"/>
  <c r="Z177" i="8"/>
  <c r="X177" i="8"/>
  <c r="W177" i="8"/>
  <c r="V177" i="8"/>
  <c r="AB177" i="8"/>
  <c r="AB178" i="8"/>
  <c r="AC178" i="8"/>
  <c r="AA178" i="8"/>
  <c r="Z178" i="8"/>
  <c r="W178" i="8"/>
  <c r="W212" i="8"/>
  <c r="AD212" i="8"/>
  <c r="V212" i="8"/>
  <c r="AC212" i="8"/>
  <c r="AB212" i="8"/>
  <c r="AA212" i="8"/>
  <c r="Z212" i="8"/>
  <c r="Y212" i="8"/>
  <c r="Y197" i="8"/>
  <c r="X197" i="8"/>
  <c r="W197" i="8"/>
  <c r="Z197" i="8"/>
  <c r="AB197" i="8"/>
  <c r="AA197" i="8"/>
  <c r="V197" i="8"/>
  <c r="X212" i="8"/>
  <c r="X180" i="8"/>
  <c r="AB180" i="8"/>
  <c r="AA180" i="8"/>
  <c r="Z180" i="8"/>
  <c r="V180" i="8"/>
  <c r="AC197" i="8"/>
  <c r="AA80" i="8"/>
  <c r="AC81" i="8"/>
  <c r="AA84" i="8"/>
  <c r="AC85" i="8"/>
  <c r="AC89" i="8"/>
  <c r="Y91" i="8"/>
  <c r="AC93" i="8"/>
  <c r="Y95" i="8"/>
  <c r="AA96" i="8"/>
  <c r="AC97" i="8"/>
  <c r="Y99" i="8"/>
  <c r="AC101" i="8"/>
  <c r="Y103" i="8"/>
  <c r="AA104" i="8"/>
  <c r="AC105" i="8"/>
  <c r="Y107" i="8"/>
  <c r="AA108" i="8"/>
  <c r="AC109" i="8"/>
  <c r="Y111" i="8"/>
  <c r="AC113" i="8"/>
  <c r="Y115" i="8"/>
  <c r="AC117" i="8"/>
  <c r="Y119" i="8"/>
  <c r="AC121" i="8"/>
  <c r="Y123" i="8"/>
  <c r="AC125" i="8"/>
  <c r="Z127" i="8"/>
  <c r="AA132" i="8"/>
  <c r="AB136" i="8"/>
  <c r="AB139" i="8"/>
  <c r="Z144" i="8"/>
  <c r="Y144" i="8"/>
  <c r="X144" i="8"/>
  <c r="X147" i="8"/>
  <c r="W147" i="8"/>
  <c r="AD147" i="8"/>
  <c r="V147" i="8"/>
  <c r="AB152" i="8"/>
  <c r="AC157" i="8"/>
  <c r="AB165" i="8"/>
  <c r="AA165" i="8"/>
  <c r="Z165" i="8"/>
  <c r="W165" i="8"/>
  <c r="AD177" i="8"/>
  <c r="AD178" i="8"/>
  <c r="W180" i="8"/>
  <c r="AD197" i="8"/>
  <c r="AA206" i="8"/>
  <c r="Z206" i="8"/>
  <c r="Y206" i="8"/>
  <c r="X206" i="8"/>
  <c r="W206" i="8"/>
  <c r="AB206" i="8"/>
  <c r="V206" i="8"/>
  <c r="AA190" i="8"/>
  <c r="Z190" i="8"/>
  <c r="Y190" i="8"/>
  <c r="AB190" i="8"/>
  <c r="AD190" i="8"/>
  <c r="AC190" i="8"/>
  <c r="V190" i="8"/>
  <c r="Y213" i="8"/>
  <c r="X213" i="8"/>
  <c r="Z213" i="8"/>
  <c r="W213" i="8"/>
  <c r="V213" i="8"/>
  <c r="AA213" i="8"/>
  <c r="AD213" i="8"/>
  <c r="AC213" i="8"/>
  <c r="AC80" i="8"/>
  <c r="W81" i="8"/>
  <c r="AC84" i="8"/>
  <c r="W85" i="8"/>
  <c r="AC88" i="8"/>
  <c r="W89" i="8"/>
  <c r="AA91" i="8"/>
  <c r="AC92" i="8"/>
  <c r="W93" i="8"/>
  <c r="AA95" i="8"/>
  <c r="AC96" i="8"/>
  <c r="W97" i="8"/>
  <c r="AA99" i="8"/>
  <c r="AC100" i="8"/>
  <c r="W101" i="8"/>
  <c r="AA103" i="8"/>
  <c r="AC104" i="8"/>
  <c r="W105" i="8"/>
  <c r="AA107" i="8"/>
  <c r="AC108" i="8"/>
  <c r="AA111" i="8"/>
  <c r="AA115" i="8"/>
  <c r="AA119" i="8"/>
  <c r="AA123" i="8"/>
  <c r="AB127" i="8"/>
  <c r="AC132" i="8"/>
  <c r="W144" i="8"/>
  <c r="Z147" i="8"/>
  <c r="Z148" i="8"/>
  <c r="Y148" i="8"/>
  <c r="X148" i="8"/>
  <c r="X151" i="8"/>
  <c r="W151" i="8"/>
  <c r="AD151" i="8"/>
  <c r="V151" i="8"/>
  <c r="AD152" i="8"/>
  <c r="AB161" i="8"/>
  <c r="AA161" i="8"/>
  <c r="Z161" i="8"/>
  <c r="W161" i="8"/>
  <c r="X165" i="8"/>
  <c r="AC180" i="8"/>
  <c r="Y189" i="8"/>
  <c r="X189" i="8"/>
  <c r="W189" i="8"/>
  <c r="Z189" i="8"/>
  <c r="AD189" i="8"/>
  <c r="AA189" i="8"/>
  <c r="W190" i="8"/>
  <c r="AD206" i="8"/>
  <c r="W208" i="8"/>
  <c r="AD208" i="8"/>
  <c r="V208" i="8"/>
  <c r="AA208" i="8"/>
  <c r="Z208" i="8"/>
  <c r="Y208" i="8"/>
  <c r="AB208" i="8"/>
  <c r="AC208" i="8"/>
  <c r="X208" i="8"/>
  <c r="AB213" i="8"/>
  <c r="V80" i="8"/>
  <c r="V84" i="8"/>
  <c r="V88" i="8"/>
  <c r="V92" i="8"/>
  <c r="V96" i="8"/>
  <c r="V100" i="8"/>
  <c r="V104" i="8"/>
  <c r="AC127" i="8"/>
  <c r="AD132" i="8"/>
  <c r="Z136" i="8"/>
  <c r="Y136" i="8"/>
  <c r="AA144" i="8"/>
  <c r="AA147" i="8"/>
  <c r="V148" i="8"/>
  <c r="AB149" i="8"/>
  <c r="AA149" i="8"/>
  <c r="Z149" i="8"/>
  <c r="X155" i="8"/>
  <c r="W155" i="8"/>
  <c r="AD155" i="8"/>
  <c r="V155" i="8"/>
  <c r="AA155" i="8"/>
  <c r="V161" i="8"/>
  <c r="Y165" i="8"/>
  <c r="AD175" i="8"/>
  <c r="V175" i="8"/>
  <c r="Z175" i="8"/>
  <c r="Y175" i="8"/>
  <c r="X175" i="8"/>
  <c r="AC175" i="8"/>
  <c r="AD180" i="8"/>
  <c r="V189" i="8"/>
  <c r="X190" i="8"/>
  <c r="AA234" i="8"/>
  <c r="Z234" i="8"/>
  <c r="Y234" i="8"/>
  <c r="AB234" i="8"/>
  <c r="AC234" i="8"/>
  <c r="X234" i="8"/>
  <c r="W234" i="8"/>
  <c r="AD234" i="8"/>
  <c r="AA210" i="8"/>
  <c r="Z210" i="8"/>
  <c r="AC210" i="8"/>
  <c r="AB210" i="8"/>
  <c r="Y210" i="8"/>
  <c r="AD210" i="8"/>
  <c r="Y221" i="8"/>
  <c r="X221" i="8"/>
  <c r="W221" i="8"/>
  <c r="Z221" i="8"/>
  <c r="AD221" i="8"/>
  <c r="AC221" i="8"/>
  <c r="V234" i="8"/>
  <c r="AC156" i="8"/>
  <c r="AC160" i="8"/>
  <c r="AC164" i="8"/>
  <c r="AC168" i="8"/>
  <c r="AD173" i="8"/>
  <c r="AD182" i="8"/>
  <c r="Z186" i="8"/>
  <c r="Y186" i="8"/>
  <c r="AB186" i="8"/>
  <c r="Y201" i="8"/>
  <c r="X201" i="8"/>
  <c r="W201" i="8"/>
  <c r="Z201" i="8"/>
  <c r="W204" i="8"/>
  <c r="AA204" i="8"/>
  <c r="Z204" i="8"/>
  <c r="Y204" i="8"/>
  <c r="AB204" i="8"/>
  <c r="V210" i="8"/>
  <c r="AA218" i="8"/>
  <c r="Z218" i="8"/>
  <c r="Y218" i="8"/>
  <c r="AB218" i="8"/>
  <c r="AC218" i="8"/>
  <c r="X218" i="8"/>
  <c r="W218" i="8"/>
  <c r="AD218" i="8"/>
  <c r="V221" i="8"/>
  <c r="Y233" i="8"/>
  <c r="X233" i="8"/>
  <c r="W233" i="8"/>
  <c r="Z233" i="8"/>
  <c r="AC233" i="8"/>
  <c r="AB233" i="8"/>
  <c r="AA233" i="8"/>
  <c r="AD233" i="8"/>
  <c r="X156" i="8"/>
  <c r="X160" i="8"/>
  <c r="X164" i="8"/>
  <c r="X168" i="8"/>
  <c r="AD172" i="8"/>
  <c r="X173" i="8"/>
  <c r="AD179" i="8"/>
  <c r="V179" i="8"/>
  <c r="X182" i="8"/>
  <c r="X186" i="8"/>
  <c r="AA198" i="8"/>
  <c r="Z198" i="8"/>
  <c r="Y198" i="8"/>
  <c r="AB198" i="8"/>
  <c r="AB201" i="8"/>
  <c r="Y217" i="8"/>
  <c r="X217" i="8"/>
  <c r="Z217" i="8"/>
  <c r="AC217" i="8"/>
  <c r="AB217" i="8"/>
  <c r="AA217" i="8"/>
  <c r="AD217" i="8"/>
  <c r="V233" i="8"/>
  <c r="AA238" i="8"/>
  <c r="Z238" i="8"/>
  <c r="Y238" i="8"/>
  <c r="AB238" i="8"/>
  <c r="AD238" i="8"/>
  <c r="AC238" i="8"/>
  <c r="W261" i="8"/>
  <c r="AD261" i="8"/>
  <c r="V261" i="8"/>
  <c r="Z261" i="8"/>
  <c r="Y261" i="8"/>
  <c r="X261" i="8"/>
  <c r="AA261" i="8"/>
  <c r="AC261" i="8"/>
  <c r="AB261" i="8"/>
  <c r="Y156" i="8"/>
  <c r="Y160" i="8"/>
  <c r="Y164" i="8"/>
  <c r="Y168" i="8"/>
  <c r="V172" i="8"/>
  <c r="Y173" i="8"/>
  <c r="AD174" i="8"/>
  <c r="AC176" i="8"/>
  <c r="W179" i="8"/>
  <c r="AD181" i="8"/>
  <c r="Y182" i="8"/>
  <c r="AA186" i="8"/>
  <c r="Y193" i="8"/>
  <c r="X193" i="8"/>
  <c r="W193" i="8"/>
  <c r="Z193" i="8"/>
  <c r="V198" i="8"/>
  <c r="AC201" i="8"/>
  <c r="AD204" i="8"/>
  <c r="V217" i="8"/>
  <c r="V238" i="8"/>
  <c r="W172" i="8"/>
  <c r="AA173" i="8"/>
  <c r="AD176" i="8"/>
  <c r="X179" i="8"/>
  <c r="Z182" i="8"/>
  <c r="AD183" i="8"/>
  <c r="V183" i="8"/>
  <c r="W185" i="8"/>
  <c r="Z185" i="8"/>
  <c r="AC186" i="8"/>
  <c r="AA194" i="8"/>
  <c r="Z194" i="8"/>
  <c r="Y194" i="8"/>
  <c r="AB194" i="8"/>
  <c r="W198" i="8"/>
  <c r="AD201" i="8"/>
  <c r="W217" i="8"/>
  <c r="AA222" i="8"/>
  <c r="Z222" i="8"/>
  <c r="Y222" i="8"/>
  <c r="AB222" i="8"/>
  <c r="AD222" i="8"/>
  <c r="AC222" i="8"/>
  <c r="Y237" i="8"/>
  <c r="X237" i="8"/>
  <c r="W237" i="8"/>
  <c r="Z237" i="8"/>
  <c r="AD237" i="8"/>
  <c r="AC237" i="8"/>
  <c r="W238" i="8"/>
  <c r="X184" i="8"/>
  <c r="V187" i="8"/>
  <c r="AD187" i="8"/>
  <c r="X188" i="8"/>
  <c r="V191" i="8"/>
  <c r="AD191" i="8"/>
  <c r="X192" i="8"/>
  <c r="V195" i="8"/>
  <c r="AD195" i="8"/>
  <c r="X196" i="8"/>
  <c r="V199" i="8"/>
  <c r="AD199" i="8"/>
  <c r="X200" i="8"/>
  <c r="AD202" i="8"/>
  <c r="V205" i="8"/>
  <c r="W209" i="8"/>
  <c r="V214" i="8"/>
  <c r="X216" i="8"/>
  <c r="Y241" i="8"/>
  <c r="X241" i="8"/>
  <c r="W241" i="8"/>
  <c r="Z241" i="8"/>
  <c r="AA242" i="8"/>
  <c r="Z242" i="8"/>
  <c r="Y242" i="8"/>
  <c r="AB242" i="8"/>
  <c r="Z251" i="8"/>
  <c r="X251" i="8"/>
  <c r="W251" i="8"/>
  <c r="V251" i="8"/>
  <c r="Y251" i="8"/>
  <c r="X254" i="8"/>
  <c r="AB254" i="8"/>
  <c r="AA254" i="8"/>
  <c r="Z254" i="8"/>
  <c r="AC254" i="8"/>
  <c r="X277" i="8"/>
  <c r="W277" i="8"/>
  <c r="AD277" i="8"/>
  <c r="V277" i="8"/>
  <c r="Y277" i="8"/>
  <c r="AC277" i="8"/>
  <c r="AB277" i="8"/>
  <c r="AB263" i="8"/>
  <c r="AA263" i="8"/>
  <c r="Z263" i="8"/>
  <c r="AC263" i="8"/>
  <c r="Y263" i="8"/>
  <c r="X263" i="8"/>
  <c r="AD263" i="8"/>
  <c r="X288" i="8"/>
  <c r="AA288" i="8"/>
  <c r="Z288" i="8"/>
  <c r="Y288" i="8"/>
  <c r="AB288" i="8"/>
  <c r="AD288" i="8"/>
  <c r="AC288" i="8"/>
  <c r="W288" i="8"/>
  <c r="Z266" i="8"/>
  <c r="Y266" i="8"/>
  <c r="X266" i="8"/>
  <c r="AC266" i="8"/>
  <c r="AB266" i="8"/>
  <c r="AA266" i="8"/>
  <c r="AD266" i="8"/>
  <c r="W263" i="8"/>
  <c r="V266" i="8"/>
  <c r="X301" i="8"/>
  <c r="W301" i="8"/>
  <c r="AD301" i="8"/>
  <c r="V301" i="8"/>
  <c r="Z301" i="8"/>
  <c r="AC301" i="8"/>
  <c r="AB301" i="8"/>
  <c r="Z322" i="8"/>
  <c r="Y322" i="8"/>
  <c r="X322" i="8"/>
  <c r="AB322" i="8"/>
  <c r="AA322" i="8"/>
  <c r="W322" i="8"/>
  <c r="V322" i="8"/>
  <c r="AC322" i="8"/>
  <c r="AA187" i="8"/>
  <c r="AA191" i="8"/>
  <c r="AA195" i="8"/>
  <c r="AA199" i="8"/>
  <c r="AB205" i="8"/>
  <c r="AC214" i="8"/>
  <c r="Y229" i="8"/>
  <c r="X229" i="8"/>
  <c r="W229" i="8"/>
  <c r="Z229" i="8"/>
  <c r="AA230" i="8"/>
  <c r="Z230" i="8"/>
  <c r="Y230" i="8"/>
  <c r="AB230" i="8"/>
  <c r="Y258" i="8"/>
  <c r="X258" i="8"/>
  <c r="AC258" i="8"/>
  <c r="AB258" i="8"/>
  <c r="AA258" i="8"/>
  <c r="AD258" i="8"/>
  <c r="W266" i="8"/>
  <c r="Z270" i="8"/>
  <c r="Y270" i="8"/>
  <c r="X270" i="8"/>
  <c r="AA270" i="8"/>
  <c r="AC270" i="8"/>
  <c r="AB270" i="8"/>
  <c r="W270" i="8"/>
  <c r="AD270" i="8"/>
  <c r="AB299" i="8"/>
  <c r="AA299" i="8"/>
  <c r="Z299" i="8"/>
  <c r="AD299" i="8"/>
  <c r="V299" i="8"/>
  <c r="AC299" i="8"/>
  <c r="Y299" i="8"/>
  <c r="Y301" i="8"/>
  <c r="X305" i="8"/>
  <c r="W305" i="8"/>
  <c r="AD305" i="8"/>
  <c r="V305" i="8"/>
  <c r="Z305" i="8"/>
  <c r="AB305" i="8"/>
  <c r="AA305" i="8"/>
  <c r="Y305" i="8"/>
  <c r="AC305" i="8"/>
  <c r="AD322" i="8"/>
  <c r="AB187" i="8"/>
  <c r="AB191" i="8"/>
  <c r="AB195" i="8"/>
  <c r="AB199" i="8"/>
  <c r="AC205" i="8"/>
  <c r="Y209" i="8"/>
  <c r="X209" i="8"/>
  <c r="V229" i="8"/>
  <c r="V230" i="8"/>
  <c r="AD249" i="8"/>
  <c r="V249" i="8"/>
  <c r="Z249" i="8"/>
  <c r="Y249" i="8"/>
  <c r="X249" i="8"/>
  <c r="AA249" i="8"/>
  <c r="V258" i="8"/>
  <c r="X269" i="8"/>
  <c r="W269" i="8"/>
  <c r="AD269" i="8"/>
  <c r="V269" i="8"/>
  <c r="Y269" i="8"/>
  <c r="AC269" i="8"/>
  <c r="AB269" i="8"/>
  <c r="V270" i="8"/>
  <c r="Z274" i="8"/>
  <c r="Y274" i="8"/>
  <c r="X274" i="8"/>
  <c r="AA274" i="8"/>
  <c r="AC274" i="8"/>
  <c r="AB274" i="8"/>
  <c r="W274" i="8"/>
  <c r="AD274" i="8"/>
  <c r="W299" i="8"/>
  <c r="AA301" i="8"/>
  <c r="AD205" i="8"/>
  <c r="V209" i="8"/>
  <c r="AA214" i="8"/>
  <c r="Z214" i="8"/>
  <c r="W216" i="8"/>
  <c r="AD216" i="8"/>
  <c r="V216" i="8"/>
  <c r="Y225" i="8"/>
  <c r="X225" i="8"/>
  <c r="W225" i="8"/>
  <c r="Z225" i="8"/>
  <c r="AA226" i="8"/>
  <c r="Z226" i="8"/>
  <c r="Y226" i="8"/>
  <c r="AB226" i="8"/>
  <c r="AA229" i="8"/>
  <c r="W230" i="8"/>
  <c r="Y245" i="8"/>
  <c r="X245" i="8"/>
  <c r="W245" i="8"/>
  <c r="Z245" i="8"/>
  <c r="AA246" i="8"/>
  <c r="Z246" i="8"/>
  <c r="Y246" i="8"/>
  <c r="AB246" i="8"/>
  <c r="W258" i="8"/>
  <c r="X273" i="8"/>
  <c r="W273" i="8"/>
  <c r="AD273" i="8"/>
  <c r="V273" i="8"/>
  <c r="Y273" i="8"/>
  <c r="AC273" i="8"/>
  <c r="AB273" i="8"/>
  <c r="Z278" i="8"/>
  <c r="Y278" i="8"/>
  <c r="X278" i="8"/>
  <c r="AA278" i="8"/>
  <c r="AC278" i="8"/>
  <c r="AB278" i="8"/>
  <c r="W278" i="8"/>
  <c r="V278" i="8"/>
  <c r="AD278" i="8"/>
  <c r="Z281" i="8"/>
  <c r="Y281" i="8"/>
  <c r="X281" i="8"/>
  <c r="W281" i="8"/>
  <c r="AA281" i="8"/>
  <c r="AD281" i="8"/>
  <c r="AC281" i="8"/>
  <c r="AD283" i="8"/>
  <c r="V283" i="8"/>
  <c r="Y283" i="8"/>
  <c r="X283" i="8"/>
  <c r="W283" i="8"/>
  <c r="Z283" i="8"/>
  <c r="AC283" i="8"/>
  <c r="AB283" i="8"/>
  <c r="AA283" i="8"/>
  <c r="Z294" i="8"/>
  <c r="X294" i="8"/>
  <c r="AB294" i="8"/>
  <c r="Y294" i="8"/>
  <c r="W294" i="8"/>
  <c r="V294" i="8"/>
  <c r="AA294" i="8"/>
  <c r="AD294" i="8"/>
  <c r="X299" i="8"/>
  <c r="Z318" i="8"/>
  <c r="Y318" i="8"/>
  <c r="X318" i="8"/>
  <c r="AB318" i="8"/>
  <c r="AD318" i="8"/>
  <c r="AC318" i="8"/>
  <c r="AA318" i="8"/>
  <c r="W318" i="8"/>
  <c r="X220" i="8"/>
  <c r="X224" i="8"/>
  <c r="X228" i="8"/>
  <c r="X232" i="8"/>
  <c r="X236" i="8"/>
  <c r="AD252" i="8"/>
  <c r="X265" i="8"/>
  <c r="W265" i="8"/>
  <c r="AD265" i="8"/>
  <c r="V265" i="8"/>
  <c r="AB319" i="8"/>
  <c r="AA319" i="8"/>
  <c r="Z319" i="8"/>
  <c r="AD319" i="8"/>
  <c r="V319" i="8"/>
  <c r="AC319" i="8"/>
  <c r="Y319" i="8"/>
  <c r="X319" i="8"/>
  <c r="AB290" i="8"/>
  <c r="Y290" i="8"/>
  <c r="X290" i="8"/>
  <c r="W290" i="8"/>
  <c r="Z290" i="8"/>
  <c r="AB315" i="8"/>
  <c r="AA315" i="8"/>
  <c r="Z315" i="8"/>
  <c r="AD315" i="8"/>
  <c r="V315" i="8"/>
  <c r="AC315" i="8"/>
  <c r="X317" i="8"/>
  <c r="W317" i="8"/>
  <c r="AD317" i="8"/>
  <c r="V317" i="8"/>
  <c r="Z317" i="8"/>
  <c r="AC317" i="8"/>
  <c r="AB317" i="8"/>
  <c r="AC220" i="8"/>
  <c r="AC224" i="8"/>
  <c r="AC228" i="8"/>
  <c r="AC232" i="8"/>
  <c r="AC236" i="8"/>
  <c r="AC240" i="8"/>
  <c r="AC244" i="8"/>
  <c r="AC248" i="8"/>
  <c r="Z252" i="8"/>
  <c r="AD253" i="8"/>
  <c r="V253" i="8"/>
  <c r="AA259" i="8"/>
  <c r="Z259" i="8"/>
  <c r="AC265" i="8"/>
  <c r="V290" i="8"/>
  <c r="AD292" i="8"/>
  <c r="V292" i="8"/>
  <c r="AB292" i="8"/>
  <c r="X292" i="8"/>
  <c r="AC292" i="8"/>
  <c r="AA292" i="8"/>
  <c r="X293" i="8"/>
  <c r="AD293" i="8"/>
  <c r="V293" i="8"/>
  <c r="Z293" i="8"/>
  <c r="AB293" i="8"/>
  <c r="AA293" i="8"/>
  <c r="Y293" i="8"/>
  <c r="AC293" i="8"/>
  <c r="AB303" i="8"/>
  <c r="AA303" i="8"/>
  <c r="Z303" i="8"/>
  <c r="AD303" i="8"/>
  <c r="V303" i="8"/>
  <c r="AC303" i="8"/>
  <c r="Y303" i="8"/>
  <c r="X303" i="8"/>
  <c r="W315" i="8"/>
  <c r="Y317" i="8"/>
  <c r="V220" i="8"/>
  <c r="AD220" i="8"/>
  <c r="V224" i="8"/>
  <c r="AD224" i="8"/>
  <c r="V228" i="8"/>
  <c r="AD228" i="8"/>
  <c r="V232" i="8"/>
  <c r="AD232" i="8"/>
  <c r="V236" i="8"/>
  <c r="AD236" i="8"/>
  <c r="V240" i="8"/>
  <c r="AD240" i="8"/>
  <c r="V244" i="8"/>
  <c r="AD244" i="8"/>
  <c r="V248" i="8"/>
  <c r="AD248" i="8"/>
  <c r="AA252" i="8"/>
  <c r="W253" i="8"/>
  <c r="AD255" i="8"/>
  <c r="W257" i="8"/>
  <c r="AD257" i="8"/>
  <c r="V257" i="8"/>
  <c r="V259" i="8"/>
  <c r="AA290" i="8"/>
  <c r="W292" i="8"/>
  <c r="W293" i="8"/>
  <c r="W303" i="8"/>
  <c r="X315" i="8"/>
  <c r="AA317" i="8"/>
  <c r="X321" i="8"/>
  <c r="W321" i="8"/>
  <c r="AD321" i="8"/>
  <c r="V321" i="8"/>
  <c r="Z321" i="8"/>
  <c r="AB321" i="8"/>
  <c r="AA321" i="8"/>
  <c r="Y321" i="8"/>
  <c r="AC321" i="8"/>
  <c r="X333" i="8"/>
  <c r="W333" i="8"/>
  <c r="AD333" i="8"/>
  <c r="V333" i="8"/>
  <c r="Z333" i="8"/>
  <c r="AC333" i="8"/>
  <c r="AB333" i="8"/>
  <c r="AA333" i="8"/>
  <c r="AD250" i="8"/>
  <c r="AC252" i="8"/>
  <c r="X253" i="8"/>
  <c r="V255" i="8"/>
  <c r="X257" i="8"/>
  <c r="W259" i="8"/>
  <c r="Z262" i="8"/>
  <c r="Y262" i="8"/>
  <c r="X262" i="8"/>
  <c r="AB286" i="8"/>
  <c r="AA286" i="8"/>
  <c r="Z286" i="8"/>
  <c r="Y286" i="8"/>
  <c r="AC286" i="8"/>
  <c r="AC290" i="8"/>
  <c r="Y292" i="8"/>
  <c r="Z302" i="8"/>
  <c r="Y302" i="8"/>
  <c r="X302" i="8"/>
  <c r="AB302" i="8"/>
  <c r="AD302" i="8"/>
  <c r="AC302" i="8"/>
  <c r="AA302" i="8"/>
  <c r="Z306" i="8"/>
  <c r="Y306" i="8"/>
  <c r="X306" i="8"/>
  <c r="AB306" i="8"/>
  <c r="AA306" i="8"/>
  <c r="W306" i="8"/>
  <c r="V306" i="8"/>
  <c r="AC306" i="8"/>
  <c r="Y315" i="8"/>
  <c r="Y333" i="8"/>
  <c r="AC267" i="8"/>
  <c r="AC271" i="8"/>
  <c r="AC275" i="8"/>
  <c r="AC279" i="8"/>
  <c r="AD284" i="8"/>
  <c r="AB291" i="8"/>
  <c r="Z291" i="8"/>
  <c r="AD291" i="8"/>
  <c r="V291" i="8"/>
  <c r="X297" i="8"/>
  <c r="W297" i="8"/>
  <c r="AD297" i="8"/>
  <c r="V297" i="8"/>
  <c r="Z297" i="8"/>
  <c r="Z298" i="8"/>
  <c r="Y298" i="8"/>
  <c r="X298" i="8"/>
  <c r="AB298" i="8"/>
  <c r="X313" i="8"/>
  <c r="W313" i="8"/>
  <c r="AD313" i="8"/>
  <c r="V313" i="8"/>
  <c r="Z313" i="8"/>
  <c r="Z314" i="8"/>
  <c r="Y314" i="8"/>
  <c r="X314" i="8"/>
  <c r="AB314" i="8"/>
  <c r="X329" i="8"/>
  <c r="W329" i="8"/>
  <c r="AD329" i="8"/>
  <c r="V329" i="8"/>
  <c r="Z329" i="8"/>
  <c r="Z330" i="8"/>
  <c r="Y330" i="8"/>
  <c r="X330" i="8"/>
  <c r="AB330" i="8"/>
  <c r="AB331" i="8"/>
  <c r="AA331" i="8"/>
  <c r="Z331" i="8"/>
  <c r="AD331" i="8"/>
  <c r="V331" i="8"/>
  <c r="Z334" i="8"/>
  <c r="Y334" i="8"/>
  <c r="X334" i="8"/>
  <c r="AB334" i="8"/>
  <c r="AB335" i="8"/>
  <c r="AA335" i="8"/>
  <c r="Z335" i="8"/>
  <c r="AD335" i="8"/>
  <c r="V335" i="8"/>
  <c r="Y331" i="8"/>
  <c r="W334" i="8"/>
  <c r="W335" i="8"/>
  <c r="AB256" i="8"/>
  <c r="AB260" i="8"/>
  <c r="AB264" i="8"/>
  <c r="Z267" i="8"/>
  <c r="AB268" i="8"/>
  <c r="Z271" i="8"/>
  <c r="AB272" i="8"/>
  <c r="Z275" i="8"/>
  <c r="AB276" i="8"/>
  <c r="Z279" i="8"/>
  <c r="AC280" i="8"/>
  <c r="AA282" i="8"/>
  <c r="AA284" i="8"/>
  <c r="AD285" i="8"/>
  <c r="AB289" i="8"/>
  <c r="AC291" i="8"/>
  <c r="AD298" i="8"/>
  <c r="AB307" i="8"/>
  <c r="AA307" i="8"/>
  <c r="Z307" i="8"/>
  <c r="AD307" i="8"/>
  <c r="V307" i="8"/>
  <c r="AD314" i="8"/>
  <c r="AB323" i="8"/>
  <c r="AA323" i="8"/>
  <c r="Z323" i="8"/>
  <c r="AD323" i="8"/>
  <c r="V323" i="8"/>
  <c r="AD330" i="8"/>
  <c r="AC331" i="8"/>
  <c r="AA334" i="8"/>
  <c r="X335" i="8"/>
  <c r="AA267" i="8"/>
  <c r="AA271" i="8"/>
  <c r="AA275" i="8"/>
  <c r="AA279" i="8"/>
  <c r="AD280" i="8"/>
  <c r="AC282" i="8"/>
  <c r="AB284" i="8"/>
  <c r="AD287" i="8"/>
  <c r="V287" i="8"/>
  <c r="AC289" i="8"/>
  <c r="AB295" i="8"/>
  <c r="Z295" i="8"/>
  <c r="AD295" i="8"/>
  <c r="V295" i="8"/>
  <c r="X309" i="8"/>
  <c r="W309" i="8"/>
  <c r="AD309" i="8"/>
  <c r="V309" i="8"/>
  <c r="Z309" i="8"/>
  <c r="Z310" i="8"/>
  <c r="Y310" i="8"/>
  <c r="X310" i="8"/>
  <c r="AB310" i="8"/>
  <c r="W323" i="8"/>
  <c r="X325" i="8"/>
  <c r="W325" i="8"/>
  <c r="AD325" i="8"/>
  <c r="V325" i="8"/>
  <c r="Z325" i="8"/>
  <c r="Z326" i="8"/>
  <c r="Y326" i="8"/>
  <c r="X326" i="8"/>
  <c r="AB326" i="8"/>
  <c r="AC334" i="8"/>
  <c r="Y335" i="8"/>
  <c r="AD282" i="8"/>
  <c r="AC284" i="8"/>
  <c r="AD289" i="8"/>
  <c r="W295" i="8"/>
  <c r="Y309" i="8"/>
  <c r="AB311" i="8"/>
  <c r="AA311" i="8"/>
  <c r="Z311" i="8"/>
  <c r="AD311" i="8"/>
  <c r="V311" i="8"/>
  <c r="AB327" i="8"/>
  <c r="AA327" i="8"/>
  <c r="Z327" i="8"/>
  <c r="AD327" i="8"/>
  <c r="V327" i="8"/>
  <c r="AD334" i="8"/>
  <c r="AC335" i="8"/>
  <c r="X296" i="8"/>
  <c r="X300" i="8"/>
  <c r="X304" i="8"/>
  <c r="X308" i="8"/>
  <c r="X312" i="8"/>
  <c r="X316" i="8"/>
  <c r="X320" i="8"/>
  <c r="X324" i="8"/>
  <c r="X328" i="8"/>
  <c r="X332" i="8"/>
  <c r="X336" i="8"/>
  <c r="AB296" i="8"/>
  <c r="AB300" i="8"/>
  <c r="AB304" i="8"/>
  <c r="AB308" i="8"/>
  <c r="AB312" i="8"/>
  <c r="AB316" i="8"/>
  <c r="AB320" i="8"/>
  <c r="AB324" i="8"/>
  <c r="AB328" i="8"/>
  <c r="AB332" i="8"/>
  <c r="AB336" i="8"/>
  <c r="AC296" i="8"/>
  <c r="AC300" i="8"/>
  <c r="AC304" i="8"/>
  <c r="AC308" i="8"/>
  <c r="AC312" i="8"/>
  <c r="AC316" i="8"/>
  <c r="AC320" i="8"/>
  <c r="AC324" i="8"/>
  <c r="AC328" i="8"/>
  <c r="AC332" i="8"/>
  <c r="AC336" i="8"/>
  <c r="V296" i="8"/>
  <c r="V300" i="8"/>
  <c r="V304" i="8"/>
  <c r="V308" i="8"/>
  <c r="V312" i="8"/>
  <c r="V316" i="8"/>
  <c r="V320" i="8"/>
  <c r="V324" i="8"/>
  <c r="V328" i="8"/>
  <c r="V332" i="8"/>
  <c r="V336" i="8"/>
  <c r="AC3" i="6"/>
  <c r="AD7" i="6"/>
  <c r="AA11" i="6"/>
  <c r="AD12" i="6"/>
  <c r="AA16" i="6"/>
  <c r="V17" i="6"/>
  <c r="AC19" i="6"/>
  <c r="AC24" i="6"/>
  <c r="V27" i="6"/>
  <c r="AD29" i="6"/>
  <c r="V32" i="6"/>
  <c r="AB33" i="6"/>
  <c r="AA35" i="6"/>
  <c r="W36" i="6"/>
  <c r="V89" i="6"/>
  <c r="X116" i="6"/>
  <c r="W116" i="6"/>
  <c r="AD116" i="6"/>
  <c r="V116" i="6"/>
  <c r="Z116" i="6"/>
  <c r="AC116" i="6"/>
  <c r="AB116" i="6"/>
  <c r="V149" i="6"/>
  <c r="Z153" i="6"/>
  <c r="Y153" i="6"/>
  <c r="X153" i="6"/>
  <c r="AB153" i="6"/>
  <c r="AA153" i="6"/>
  <c r="W153" i="6"/>
  <c r="V153" i="6"/>
  <c r="AD153" i="6"/>
  <c r="Z161" i="6"/>
  <c r="Y161" i="6"/>
  <c r="X161" i="6"/>
  <c r="AB161" i="6"/>
  <c r="AD161" i="6"/>
  <c r="V161" i="6"/>
  <c r="Y164" i="6"/>
  <c r="X176" i="6"/>
  <c r="W176" i="6"/>
  <c r="AD176" i="6"/>
  <c r="V176" i="6"/>
  <c r="Z176" i="6"/>
  <c r="Y176" i="6"/>
  <c r="W177" i="6"/>
  <c r="X184" i="6"/>
  <c r="W184" i="6"/>
  <c r="AD184" i="6"/>
  <c r="V184" i="6"/>
  <c r="Z184" i="6"/>
  <c r="AB184" i="6"/>
  <c r="AA184" i="6"/>
  <c r="Y184" i="6"/>
  <c r="AA192" i="6"/>
  <c r="V3" i="6"/>
  <c r="AD3" i="6"/>
  <c r="V7" i="6"/>
  <c r="AD9" i="6"/>
  <c r="AB11" i="6"/>
  <c r="V12" i="6"/>
  <c r="AB16" i="6"/>
  <c r="W17" i="6"/>
  <c r="AD19" i="6"/>
  <c r="AD24" i="6"/>
  <c r="X27" i="6"/>
  <c r="V29" i="6"/>
  <c r="W32" i="6"/>
  <c r="AC33" i="6"/>
  <c r="AC35" i="6"/>
  <c r="X36" i="6"/>
  <c r="X37" i="6"/>
  <c r="AA37" i="6"/>
  <c r="Y45" i="6"/>
  <c r="X45" i="6"/>
  <c r="W45" i="6"/>
  <c r="AA45" i="6"/>
  <c r="Y49" i="6"/>
  <c r="X49" i="6"/>
  <c r="W49" i="6"/>
  <c r="AA49" i="6"/>
  <c r="Y53" i="6"/>
  <c r="X53" i="6"/>
  <c r="W53" i="6"/>
  <c r="AA53" i="6"/>
  <c r="Y57" i="6"/>
  <c r="X57" i="6"/>
  <c r="W57" i="6"/>
  <c r="AA57" i="6"/>
  <c r="Y61" i="6"/>
  <c r="X61" i="6"/>
  <c r="W61" i="6"/>
  <c r="AA61" i="6"/>
  <c r="Y65" i="6"/>
  <c r="X65" i="6"/>
  <c r="W65" i="6"/>
  <c r="AA65" i="6"/>
  <c r="Y69" i="6"/>
  <c r="X69" i="6"/>
  <c r="W69" i="6"/>
  <c r="AA69" i="6"/>
  <c r="Y73" i="6"/>
  <c r="X73" i="6"/>
  <c r="W73" i="6"/>
  <c r="AA73" i="6"/>
  <c r="Y77" i="6"/>
  <c r="X77" i="6"/>
  <c r="W77" i="6"/>
  <c r="AA77" i="6"/>
  <c r="Y81" i="6"/>
  <c r="X81" i="6"/>
  <c r="W81" i="6"/>
  <c r="AA81" i="6"/>
  <c r="Y85" i="6"/>
  <c r="X85" i="6"/>
  <c r="W85" i="6"/>
  <c r="AA85" i="6"/>
  <c r="Z89" i="6"/>
  <c r="AB110" i="6"/>
  <c r="AA110" i="6"/>
  <c r="Z110" i="6"/>
  <c r="AD110" i="6"/>
  <c r="V110" i="6"/>
  <c r="W110" i="6"/>
  <c r="Y116" i="6"/>
  <c r="Z133" i="6"/>
  <c r="Y133" i="6"/>
  <c r="X133" i="6"/>
  <c r="AB133" i="6"/>
  <c r="AD133" i="6"/>
  <c r="AC133" i="6"/>
  <c r="AA133" i="6"/>
  <c r="X148" i="6"/>
  <c r="W148" i="6"/>
  <c r="AD148" i="6"/>
  <c r="V148" i="6"/>
  <c r="Z148" i="6"/>
  <c r="AC148" i="6"/>
  <c r="AB148" i="6"/>
  <c r="AC153" i="6"/>
  <c r="X160" i="6"/>
  <c r="W160" i="6"/>
  <c r="AD160" i="6"/>
  <c r="V160" i="6"/>
  <c r="Z160" i="6"/>
  <c r="Y160" i="6"/>
  <c r="W161" i="6"/>
  <c r="X168" i="6"/>
  <c r="W168" i="6"/>
  <c r="AD168" i="6"/>
  <c r="V168" i="6"/>
  <c r="Z168" i="6"/>
  <c r="AB168" i="6"/>
  <c r="AA168" i="6"/>
  <c r="Y168" i="6"/>
  <c r="AA176" i="6"/>
  <c r="AA177" i="6"/>
  <c r="AB192" i="6"/>
  <c r="X164" i="6"/>
  <c r="W164" i="6"/>
  <c r="AD164" i="6"/>
  <c r="V164" i="6"/>
  <c r="Z164" i="6"/>
  <c r="AC164" i="6"/>
  <c r="AB164" i="6"/>
  <c r="W3" i="6"/>
  <c r="AC6" i="6"/>
  <c r="X7" i="6"/>
  <c r="V9" i="6"/>
  <c r="AC11" i="6"/>
  <c r="W12" i="6"/>
  <c r="AC16" i="6"/>
  <c r="X17" i="6"/>
  <c r="V19" i="6"/>
  <c r="AD21" i="6"/>
  <c r="AB23" i="6"/>
  <c r="V24" i="6"/>
  <c r="Z25" i="6"/>
  <c r="Y27" i="6"/>
  <c r="W29" i="6"/>
  <c r="AD31" i="6"/>
  <c r="X32" i="6"/>
  <c r="Z36" i="6"/>
  <c r="V37" i="6"/>
  <c r="Y41" i="6"/>
  <c r="X41" i="6"/>
  <c r="W41" i="6"/>
  <c r="AA41" i="6"/>
  <c r="V45" i="6"/>
  <c r="V49" i="6"/>
  <c r="V53" i="6"/>
  <c r="V57" i="6"/>
  <c r="V61" i="6"/>
  <c r="V65" i="6"/>
  <c r="V69" i="6"/>
  <c r="V73" i="6"/>
  <c r="V77" i="6"/>
  <c r="V81" i="6"/>
  <c r="V85" i="6"/>
  <c r="AB89" i="6"/>
  <c r="X110" i="6"/>
  <c r="AA116" i="6"/>
  <c r="X120" i="6"/>
  <c r="W120" i="6"/>
  <c r="AD120" i="6"/>
  <c r="V120" i="6"/>
  <c r="Z120" i="6"/>
  <c r="AB120" i="6"/>
  <c r="AA120" i="6"/>
  <c r="Y120" i="6"/>
  <c r="V133" i="6"/>
  <c r="Z137" i="6"/>
  <c r="Y137" i="6"/>
  <c r="X137" i="6"/>
  <c r="AB137" i="6"/>
  <c r="AA137" i="6"/>
  <c r="W137" i="6"/>
  <c r="V137" i="6"/>
  <c r="AD137" i="6"/>
  <c r="Z145" i="6"/>
  <c r="Y145" i="6"/>
  <c r="X145" i="6"/>
  <c r="AB145" i="6"/>
  <c r="AD145" i="6"/>
  <c r="V145" i="6"/>
  <c r="Y148" i="6"/>
  <c r="AA160" i="6"/>
  <c r="AA161" i="6"/>
  <c r="AC168" i="6"/>
  <c r="AB176" i="6"/>
  <c r="AB182" i="6"/>
  <c r="AA182" i="6"/>
  <c r="Z182" i="6"/>
  <c r="AD182" i="6"/>
  <c r="V182" i="6"/>
  <c r="AC182" i="6"/>
  <c r="Y182" i="6"/>
  <c r="X182" i="6"/>
  <c r="X3" i="6"/>
  <c r="Y7" i="6"/>
  <c r="AD11" i="6"/>
  <c r="AD16" i="6"/>
  <c r="Y17" i="6"/>
  <c r="X19" i="6"/>
  <c r="Z27" i="6"/>
  <c r="X29" i="6"/>
  <c r="Z32" i="6"/>
  <c r="X33" i="6"/>
  <c r="AA33" i="6"/>
  <c r="AB35" i="6"/>
  <c r="W35" i="6"/>
  <c r="AA36" i="6"/>
  <c r="Z77" i="6"/>
  <c r="Z81" i="6"/>
  <c r="Z85" i="6"/>
  <c r="AC89" i="6"/>
  <c r="Z109" i="6"/>
  <c r="Y109" i="6"/>
  <c r="X109" i="6"/>
  <c r="AB109" i="6"/>
  <c r="AD109" i="6"/>
  <c r="V109" i="6"/>
  <c r="Y110" i="6"/>
  <c r="X132" i="6"/>
  <c r="W132" i="6"/>
  <c r="AD132" i="6"/>
  <c r="V132" i="6"/>
  <c r="Z132" i="6"/>
  <c r="AC132" i="6"/>
  <c r="AB132" i="6"/>
  <c r="W133" i="6"/>
  <c r="X144" i="6"/>
  <c r="W144" i="6"/>
  <c r="AD144" i="6"/>
  <c r="V144" i="6"/>
  <c r="Z144" i="6"/>
  <c r="Y144" i="6"/>
  <c r="AA148" i="6"/>
  <c r="X152" i="6"/>
  <c r="W152" i="6"/>
  <c r="AD152" i="6"/>
  <c r="V152" i="6"/>
  <c r="Z152" i="6"/>
  <c r="AB152" i="6"/>
  <c r="AA152" i="6"/>
  <c r="Y152" i="6"/>
  <c r="AB160" i="6"/>
  <c r="AC161" i="6"/>
  <c r="AB166" i="6"/>
  <c r="AA166" i="6"/>
  <c r="Z166" i="6"/>
  <c r="AD166" i="6"/>
  <c r="V166" i="6"/>
  <c r="AC166" i="6"/>
  <c r="Y166" i="6"/>
  <c r="X166" i="6"/>
  <c r="AC176" i="6"/>
  <c r="AD17" i="6"/>
  <c r="Z121" i="6"/>
  <c r="Y121" i="6"/>
  <c r="X121" i="6"/>
  <c r="AB121" i="6"/>
  <c r="AA121" i="6"/>
  <c r="W121" i="6"/>
  <c r="V121" i="6"/>
  <c r="AD121" i="6"/>
  <c r="AB134" i="6"/>
  <c r="AA134" i="6"/>
  <c r="Z134" i="6"/>
  <c r="AD134" i="6"/>
  <c r="V134" i="6"/>
  <c r="AC134" i="6"/>
  <c r="Y134" i="6"/>
  <c r="X134" i="6"/>
  <c r="Z177" i="6"/>
  <c r="Y177" i="6"/>
  <c r="X177" i="6"/>
  <c r="AB177" i="6"/>
  <c r="AD177" i="6"/>
  <c r="V177" i="6"/>
  <c r="AD192" i="6"/>
  <c r="X192" i="6"/>
  <c r="W192" i="6"/>
  <c r="V192" i="6"/>
  <c r="Z192" i="6"/>
  <c r="Y192" i="6"/>
  <c r="Y3" i="6"/>
  <c r="AC5" i="6"/>
  <c r="W6" i="6"/>
  <c r="Z7" i="6"/>
  <c r="AC8" i="6"/>
  <c r="X9" i="6"/>
  <c r="V11" i="6"/>
  <c r="Z12" i="6"/>
  <c r="AD13" i="6"/>
  <c r="V16" i="6"/>
  <c r="Z17" i="6"/>
  <c r="Y19" i="6"/>
  <c r="AD23" i="6"/>
  <c r="X24" i="6"/>
  <c r="AC25" i="6"/>
  <c r="AA27" i="6"/>
  <c r="AD28" i="6"/>
  <c r="Y29" i="6"/>
  <c r="X31" i="6"/>
  <c r="AA32" i="6"/>
  <c r="V33" i="6"/>
  <c r="V35" i="6"/>
  <c r="AB36" i="6"/>
  <c r="Y37" i="6"/>
  <c r="Z41" i="6"/>
  <c r="AB45" i="6"/>
  <c r="AB49" i="6"/>
  <c r="AB53" i="6"/>
  <c r="AB57" i="6"/>
  <c r="AB61" i="6"/>
  <c r="AB65" i="6"/>
  <c r="AB69" i="6"/>
  <c r="AB73" i="6"/>
  <c r="AB77" i="6"/>
  <c r="AB81" i="6"/>
  <c r="AB85" i="6"/>
  <c r="Y97" i="6"/>
  <c r="X97" i="6"/>
  <c r="W97" i="6"/>
  <c r="AA97" i="6"/>
  <c r="X108" i="6"/>
  <c r="W108" i="6"/>
  <c r="AD108" i="6"/>
  <c r="V108" i="6"/>
  <c r="Z108" i="6"/>
  <c r="Y108" i="6"/>
  <c r="W109" i="6"/>
  <c r="AC110" i="6"/>
  <c r="AB118" i="6"/>
  <c r="AA118" i="6"/>
  <c r="Z118" i="6"/>
  <c r="AD118" i="6"/>
  <c r="V118" i="6"/>
  <c r="AC118" i="6"/>
  <c r="Y118" i="6"/>
  <c r="X118" i="6"/>
  <c r="Z129" i="6"/>
  <c r="Y129" i="6"/>
  <c r="X129" i="6"/>
  <c r="AB129" i="6"/>
  <c r="AD129" i="6"/>
  <c r="V129" i="6"/>
  <c r="Y132" i="6"/>
  <c r="AA144" i="6"/>
  <c r="AA145" i="6"/>
  <c r="AC152" i="6"/>
  <c r="AC160" i="6"/>
  <c r="W166" i="6"/>
  <c r="Z181" i="6"/>
  <c r="Y181" i="6"/>
  <c r="X181" i="6"/>
  <c r="AB181" i="6"/>
  <c r="AD181" i="6"/>
  <c r="AC181" i="6"/>
  <c r="AA181" i="6"/>
  <c r="Y241" i="6"/>
  <c r="X241" i="6"/>
  <c r="W241" i="6"/>
  <c r="AA241" i="6"/>
  <c r="AB241" i="6"/>
  <c r="Z241" i="6"/>
  <c r="V241" i="6"/>
  <c r="AD241" i="6"/>
  <c r="AD27" i="6"/>
  <c r="Z149" i="6"/>
  <c r="Y149" i="6"/>
  <c r="X149" i="6"/>
  <c r="AB149" i="6"/>
  <c r="AD149" i="6"/>
  <c r="AC149" i="6"/>
  <c r="AA149" i="6"/>
  <c r="Z3" i="6"/>
  <c r="X6" i="6"/>
  <c r="AA7" i="6"/>
  <c r="AD8" i="6"/>
  <c r="Y9" i="6"/>
  <c r="X11" i="6"/>
  <c r="AA12" i="6"/>
  <c r="W16" i="6"/>
  <c r="AB17" i="6"/>
  <c r="Z19" i="6"/>
  <c r="Z24" i="6"/>
  <c r="AD25" i="6"/>
  <c r="AB27" i="6"/>
  <c r="Z29" i="6"/>
  <c r="AB32" i="6"/>
  <c r="W33" i="6"/>
  <c r="X35" i="6"/>
  <c r="Z37" i="6"/>
  <c r="AC45" i="6"/>
  <c r="AC49" i="6"/>
  <c r="AC53" i="6"/>
  <c r="AC57" i="6"/>
  <c r="AC61" i="6"/>
  <c r="AC65" i="6"/>
  <c r="AC69" i="6"/>
  <c r="AC73" i="6"/>
  <c r="AC77" i="6"/>
  <c r="AC81" i="6"/>
  <c r="AC85" i="6"/>
  <c r="V97" i="6"/>
  <c r="Z101" i="6"/>
  <c r="AB101" i="6"/>
  <c r="Y101" i="6"/>
  <c r="X101" i="6"/>
  <c r="W101" i="6"/>
  <c r="AC101" i="6"/>
  <c r="AA108" i="6"/>
  <c r="AA109" i="6"/>
  <c r="W118" i="6"/>
  <c r="X128" i="6"/>
  <c r="W128" i="6"/>
  <c r="AD128" i="6"/>
  <c r="V128" i="6"/>
  <c r="Z128" i="6"/>
  <c r="Y128" i="6"/>
  <c r="W129" i="6"/>
  <c r="AA132" i="6"/>
  <c r="X136" i="6"/>
  <c r="W136" i="6"/>
  <c r="AD136" i="6"/>
  <c r="V136" i="6"/>
  <c r="Z136" i="6"/>
  <c r="AB136" i="6"/>
  <c r="AA136" i="6"/>
  <c r="Y136" i="6"/>
  <c r="AB144" i="6"/>
  <c r="AC145" i="6"/>
  <c r="AB150" i="6"/>
  <c r="AA150" i="6"/>
  <c r="Z150" i="6"/>
  <c r="AD150" i="6"/>
  <c r="V150" i="6"/>
  <c r="AC150" i="6"/>
  <c r="Y150" i="6"/>
  <c r="X150" i="6"/>
  <c r="Z165" i="6"/>
  <c r="Y165" i="6"/>
  <c r="X165" i="6"/>
  <c r="AB165" i="6"/>
  <c r="AD165" i="6"/>
  <c r="AC165" i="6"/>
  <c r="AA165" i="6"/>
  <c r="V181" i="6"/>
  <c r="Z185" i="6"/>
  <c r="Y185" i="6"/>
  <c r="X185" i="6"/>
  <c r="AB185" i="6"/>
  <c r="AA185" i="6"/>
  <c r="W185" i="6"/>
  <c r="V185" i="6"/>
  <c r="AD185" i="6"/>
  <c r="AC241" i="6"/>
  <c r="AD32" i="6"/>
  <c r="AD36" i="6"/>
  <c r="V36" i="6"/>
  <c r="Y36" i="6"/>
  <c r="Y89" i="6"/>
  <c r="X89" i="6"/>
  <c r="W89" i="6"/>
  <c r="AA89" i="6"/>
  <c r="AB7" i="6"/>
  <c r="V8" i="6"/>
  <c r="Z9" i="6"/>
  <c r="Y11" i="6"/>
  <c r="AB12" i="6"/>
  <c r="W13" i="6"/>
  <c r="AD15" i="6"/>
  <c r="X16" i="6"/>
  <c r="AC17" i="6"/>
  <c r="AA19" i="6"/>
  <c r="AD20" i="6"/>
  <c r="Y21" i="6"/>
  <c r="X23" i="6"/>
  <c r="AA24" i="6"/>
  <c r="V25" i="6"/>
  <c r="AC27" i="6"/>
  <c r="W28" i="6"/>
  <c r="AB29" i="6"/>
  <c r="Z31" i="6"/>
  <c r="AC32" i="6"/>
  <c r="Y33" i="6"/>
  <c r="Y35" i="6"/>
  <c r="AB37" i="6"/>
  <c r="AC41" i="6"/>
  <c r="AD45" i="6"/>
  <c r="AD49" i="6"/>
  <c r="AD53" i="6"/>
  <c r="AD57" i="6"/>
  <c r="AD61" i="6"/>
  <c r="AD65" i="6"/>
  <c r="AD69" i="6"/>
  <c r="AD73" i="6"/>
  <c r="AD77" i="6"/>
  <c r="AD81" i="6"/>
  <c r="AD85" i="6"/>
  <c r="Y93" i="6"/>
  <c r="X93" i="6"/>
  <c r="W93" i="6"/>
  <c r="AA93" i="6"/>
  <c r="Z97" i="6"/>
  <c r="V101" i="6"/>
  <c r="AB108" i="6"/>
  <c r="AC109" i="6"/>
  <c r="Z117" i="6"/>
  <c r="Y117" i="6"/>
  <c r="X117" i="6"/>
  <c r="AB117" i="6"/>
  <c r="AD117" i="6"/>
  <c r="AC117" i="6"/>
  <c r="AA117" i="6"/>
  <c r="AA128" i="6"/>
  <c r="AA129" i="6"/>
  <c r="AC136" i="6"/>
  <c r="AC144" i="6"/>
  <c r="W150" i="6"/>
  <c r="V165" i="6"/>
  <c r="Z169" i="6"/>
  <c r="Y169" i="6"/>
  <c r="X169" i="6"/>
  <c r="AB169" i="6"/>
  <c r="AA169" i="6"/>
  <c r="W169" i="6"/>
  <c r="V169" i="6"/>
  <c r="AD169" i="6"/>
  <c r="X180" i="6"/>
  <c r="W180" i="6"/>
  <c r="AD180" i="6"/>
  <c r="V180" i="6"/>
  <c r="Z180" i="6"/>
  <c r="AC180" i="6"/>
  <c r="AB180" i="6"/>
  <c r="W181" i="6"/>
  <c r="AC185" i="6"/>
  <c r="AB195" i="6"/>
  <c r="Z195" i="6"/>
  <c r="Y195" i="6"/>
  <c r="X195" i="6"/>
  <c r="AC195" i="6"/>
  <c r="V195" i="6"/>
  <c r="W39" i="6"/>
  <c r="Y40" i="6"/>
  <c r="W43" i="6"/>
  <c r="Y44" i="6"/>
  <c r="W47" i="6"/>
  <c r="Y48" i="6"/>
  <c r="W51" i="6"/>
  <c r="Y52" i="6"/>
  <c r="W55" i="6"/>
  <c r="Y56" i="6"/>
  <c r="W59" i="6"/>
  <c r="Y60" i="6"/>
  <c r="W63" i="6"/>
  <c r="Y64" i="6"/>
  <c r="W67" i="6"/>
  <c r="Y68" i="6"/>
  <c r="W71" i="6"/>
  <c r="Y72" i="6"/>
  <c r="W75" i="6"/>
  <c r="Y76" i="6"/>
  <c r="W79" i="6"/>
  <c r="Y80" i="6"/>
  <c r="W83" i="6"/>
  <c r="Y84" i="6"/>
  <c r="W87" i="6"/>
  <c r="Y88" i="6"/>
  <c r="W91" i="6"/>
  <c r="Y92" i="6"/>
  <c r="W95" i="6"/>
  <c r="Y96" i="6"/>
  <c r="W99" i="6"/>
  <c r="Y100" i="6"/>
  <c r="X112" i="6"/>
  <c r="W112" i="6"/>
  <c r="AD112" i="6"/>
  <c r="V112" i="6"/>
  <c r="Z112" i="6"/>
  <c r="Z113" i="6"/>
  <c r="Y113" i="6"/>
  <c r="X113" i="6"/>
  <c r="AB113" i="6"/>
  <c r="AB114" i="6"/>
  <c r="AA114" i="6"/>
  <c r="Z114" i="6"/>
  <c r="AD114" i="6"/>
  <c r="V114" i="6"/>
  <c r="AB130" i="6"/>
  <c r="AA130" i="6"/>
  <c r="Z130" i="6"/>
  <c r="AD130" i="6"/>
  <c r="V130" i="6"/>
  <c r="AB146" i="6"/>
  <c r="AA146" i="6"/>
  <c r="Z146" i="6"/>
  <c r="AD146" i="6"/>
  <c r="V146" i="6"/>
  <c r="AB162" i="6"/>
  <c r="AA162" i="6"/>
  <c r="Z162" i="6"/>
  <c r="AD162" i="6"/>
  <c r="V162" i="6"/>
  <c r="AB178" i="6"/>
  <c r="AA178" i="6"/>
  <c r="Z178" i="6"/>
  <c r="AD178" i="6"/>
  <c r="V178" i="6"/>
  <c r="X197" i="6"/>
  <c r="W197" i="6"/>
  <c r="AB197" i="6"/>
  <c r="AA197" i="6"/>
  <c r="Z197" i="6"/>
  <c r="AD197" i="6"/>
  <c r="Y273" i="6"/>
  <c r="X273" i="6"/>
  <c r="W273" i="6"/>
  <c r="AA273" i="6"/>
  <c r="AD273" i="6"/>
  <c r="AC273" i="6"/>
  <c r="AB273" i="6"/>
  <c r="X282" i="6"/>
  <c r="Y282" i="6"/>
  <c r="W282" i="6"/>
  <c r="V282" i="6"/>
  <c r="AA282" i="6"/>
  <c r="AC282" i="6"/>
  <c r="AB282" i="6"/>
  <c r="Z282" i="6"/>
  <c r="Z287" i="6"/>
  <c r="Y287" i="6"/>
  <c r="X287" i="6"/>
  <c r="W287" i="6"/>
  <c r="AC287" i="6"/>
  <c r="AB287" i="6"/>
  <c r="AD287" i="6"/>
  <c r="V287" i="6"/>
  <c r="AA287" i="6"/>
  <c r="AD281" i="6"/>
  <c r="V281" i="6"/>
  <c r="AC281" i="6"/>
  <c r="AB281" i="6"/>
  <c r="AA281" i="6"/>
  <c r="W281" i="6"/>
  <c r="Z281" i="6"/>
  <c r="Y281" i="6"/>
  <c r="X281" i="6"/>
  <c r="AA39" i="6"/>
  <c r="AC40" i="6"/>
  <c r="AA43" i="6"/>
  <c r="AC44" i="6"/>
  <c r="AA47" i="6"/>
  <c r="AC48" i="6"/>
  <c r="AA51" i="6"/>
  <c r="AC52" i="6"/>
  <c r="AA55" i="6"/>
  <c r="AC56" i="6"/>
  <c r="AA59" i="6"/>
  <c r="AC60" i="6"/>
  <c r="AA63" i="6"/>
  <c r="AC64" i="6"/>
  <c r="AA67" i="6"/>
  <c r="AC68" i="6"/>
  <c r="AA71" i="6"/>
  <c r="AC72" i="6"/>
  <c r="AA75" i="6"/>
  <c r="AC76" i="6"/>
  <c r="AA79" i="6"/>
  <c r="AC80" i="6"/>
  <c r="AA83" i="6"/>
  <c r="AC84" i="6"/>
  <c r="AA87" i="6"/>
  <c r="AC88" i="6"/>
  <c r="AA91" i="6"/>
  <c r="AC92" i="6"/>
  <c r="AA95" i="6"/>
  <c r="AC96" i="6"/>
  <c r="AA99" i="6"/>
  <c r="AB122" i="6"/>
  <c r="AA122" i="6"/>
  <c r="Z122" i="6"/>
  <c r="AD122" i="6"/>
  <c r="V122" i="6"/>
  <c r="AB138" i="6"/>
  <c r="AA138" i="6"/>
  <c r="Z138" i="6"/>
  <c r="AD138" i="6"/>
  <c r="V138" i="6"/>
  <c r="AB154" i="6"/>
  <c r="AA154" i="6"/>
  <c r="Z154" i="6"/>
  <c r="AD154" i="6"/>
  <c r="V154" i="6"/>
  <c r="AB170" i="6"/>
  <c r="AA170" i="6"/>
  <c r="Z170" i="6"/>
  <c r="AD170" i="6"/>
  <c r="V170" i="6"/>
  <c r="AB186" i="6"/>
  <c r="AA186" i="6"/>
  <c r="Z186" i="6"/>
  <c r="AD186" i="6"/>
  <c r="V186" i="6"/>
  <c r="Y205" i="6"/>
  <c r="X205" i="6"/>
  <c r="W205" i="6"/>
  <c r="AA205" i="6"/>
  <c r="AC205" i="6"/>
  <c r="AB205" i="6"/>
  <c r="Z205" i="6"/>
  <c r="Y221" i="6"/>
  <c r="X221" i="6"/>
  <c r="W221" i="6"/>
  <c r="AA221" i="6"/>
  <c r="AB221" i="6"/>
  <c r="Z221" i="6"/>
  <c r="V221" i="6"/>
  <c r="AD221" i="6"/>
  <c r="Y225" i="6"/>
  <c r="X225" i="6"/>
  <c r="W225" i="6"/>
  <c r="AA225" i="6"/>
  <c r="AD225" i="6"/>
  <c r="AC225" i="6"/>
  <c r="AB225" i="6"/>
  <c r="Y245" i="6"/>
  <c r="X245" i="6"/>
  <c r="W245" i="6"/>
  <c r="AA245" i="6"/>
  <c r="AC245" i="6"/>
  <c r="AB245" i="6"/>
  <c r="Z245" i="6"/>
  <c r="Y265" i="6"/>
  <c r="X265" i="6"/>
  <c r="W265" i="6"/>
  <c r="AA265" i="6"/>
  <c r="AB265" i="6"/>
  <c r="Z265" i="6"/>
  <c r="V265" i="6"/>
  <c r="AD265" i="6"/>
  <c r="AB39" i="6"/>
  <c r="V40" i="6"/>
  <c r="AD40" i="6"/>
  <c r="AB43" i="6"/>
  <c r="V44" i="6"/>
  <c r="AD44" i="6"/>
  <c r="AB47" i="6"/>
  <c r="V48" i="6"/>
  <c r="AB51" i="6"/>
  <c r="V52" i="6"/>
  <c r="AB55" i="6"/>
  <c r="V56" i="6"/>
  <c r="AB59" i="6"/>
  <c r="V60" i="6"/>
  <c r="AB63" i="6"/>
  <c r="V64" i="6"/>
  <c r="AB67" i="6"/>
  <c r="V68" i="6"/>
  <c r="AB71" i="6"/>
  <c r="V72" i="6"/>
  <c r="AB75" i="6"/>
  <c r="V76" i="6"/>
  <c r="AB79" i="6"/>
  <c r="V80" i="6"/>
  <c r="AB83" i="6"/>
  <c r="V84" i="6"/>
  <c r="AB87" i="6"/>
  <c r="V88" i="6"/>
  <c r="AD88" i="6"/>
  <c r="AB91" i="6"/>
  <c r="V92" i="6"/>
  <c r="AD92" i="6"/>
  <c r="AB95" i="6"/>
  <c r="V96" i="6"/>
  <c r="AD96" i="6"/>
  <c r="AB99" i="6"/>
  <c r="AB102" i="6"/>
  <c r="AA102" i="6"/>
  <c r="Z102" i="6"/>
  <c r="AD102" i="6"/>
  <c r="V102" i="6"/>
  <c r="W122" i="6"/>
  <c r="X124" i="6"/>
  <c r="W124" i="6"/>
  <c r="AD124" i="6"/>
  <c r="V124" i="6"/>
  <c r="Z124" i="6"/>
  <c r="Z125" i="6"/>
  <c r="Y125" i="6"/>
  <c r="X125" i="6"/>
  <c r="AB125" i="6"/>
  <c r="W138" i="6"/>
  <c r="X140" i="6"/>
  <c r="W140" i="6"/>
  <c r="AD140" i="6"/>
  <c r="V140" i="6"/>
  <c r="Z140" i="6"/>
  <c r="Z141" i="6"/>
  <c r="Y141" i="6"/>
  <c r="X141" i="6"/>
  <c r="AB141" i="6"/>
  <c r="W154" i="6"/>
  <c r="X156" i="6"/>
  <c r="W156" i="6"/>
  <c r="AD156" i="6"/>
  <c r="V156" i="6"/>
  <c r="Z156" i="6"/>
  <c r="Z157" i="6"/>
  <c r="Y157" i="6"/>
  <c r="X157" i="6"/>
  <c r="AB157" i="6"/>
  <c r="W170" i="6"/>
  <c r="X172" i="6"/>
  <c r="W172" i="6"/>
  <c r="AD172" i="6"/>
  <c r="V172" i="6"/>
  <c r="Z172" i="6"/>
  <c r="Z173" i="6"/>
  <c r="Y173" i="6"/>
  <c r="X173" i="6"/>
  <c r="AB173" i="6"/>
  <c r="W186" i="6"/>
  <c r="X188" i="6"/>
  <c r="W188" i="6"/>
  <c r="AD188" i="6"/>
  <c r="V188" i="6"/>
  <c r="Z188" i="6"/>
  <c r="Z189" i="6"/>
  <c r="Y189" i="6"/>
  <c r="X189" i="6"/>
  <c r="AB189" i="6"/>
  <c r="V205" i="6"/>
  <c r="Y209" i="6"/>
  <c r="X209" i="6"/>
  <c r="W209" i="6"/>
  <c r="AA209" i="6"/>
  <c r="AD209" i="6"/>
  <c r="AC209" i="6"/>
  <c r="AB209" i="6"/>
  <c r="AC221" i="6"/>
  <c r="V225" i="6"/>
  <c r="V245" i="6"/>
  <c r="AC265" i="6"/>
  <c r="W102" i="6"/>
  <c r="X104" i="6"/>
  <c r="W104" i="6"/>
  <c r="AD104" i="6"/>
  <c r="V104" i="6"/>
  <c r="Z104" i="6"/>
  <c r="Z105" i="6"/>
  <c r="Y105" i="6"/>
  <c r="X105" i="6"/>
  <c r="AB105" i="6"/>
  <c r="AB106" i="6"/>
  <c r="AA106" i="6"/>
  <c r="Z106" i="6"/>
  <c r="AD106" i="6"/>
  <c r="V106" i="6"/>
  <c r="X122" i="6"/>
  <c r="Y124" i="6"/>
  <c r="V125" i="6"/>
  <c r="AB126" i="6"/>
  <c r="AA126" i="6"/>
  <c r="Z126" i="6"/>
  <c r="AD126" i="6"/>
  <c r="V126" i="6"/>
  <c r="AB142" i="6"/>
  <c r="AA142" i="6"/>
  <c r="Z142" i="6"/>
  <c r="AD142" i="6"/>
  <c r="V142" i="6"/>
  <c r="AB158" i="6"/>
  <c r="AA158" i="6"/>
  <c r="Z158" i="6"/>
  <c r="AD158" i="6"/>
  <c r="V158" i="6"/>
  <c r="X170" i="6"/>
  <c r="AB174" i="6"/>
  <c r="AA174" i="6"/>
  <c r="Z174" i="6"/>
  <c r="AD174" i="6"/>
  <c r="V174" i="6"/>
  <c r="X186" i="6"/>
  <c r="AB190" i="6"/>
  <c r="AA190" i="6"/>
  <c r="Z190" i="6"/>
  <c r="AD190" i="6"/>
  <c r="V190" i="6"/>
  <c r="AB199" i="6"/>
  <c r="AA199" i="6"/>
  <c r="W199" i="6"/>
  <c r="AD199" i="6"/>
  <c r="AC199" i="6"/>
  <c r="V199" i="6"/>
  <c r="AD205" i="6"/>
  <c r="Y213" i="6"/>
  <c r="X213" i="6"/>
  <c r="W213" i="6"/>
  <c r="AA213" i="6"/>
  <c r="AD213" i="6"/>
  <c r="V213" i="6"/>
  <c r="Z225" i="6"/>
  <c r="AD245" i="6"/>
  <c r="Y249" i="6"/>
  <c r="X249" i="6"/>
  <c r="W249" i="6"/>
  <c r="AA249" i="6"/>
  <c r="AD249" i="6"/>
  <c r="AC249" i="6"/>
  <c r="AB249" i="6"/>
  <c r="Y253" i="6"/>
  <c r="X253" i="6"/>
  <c r="W253" i="6"/>
  <c r="AA253" i="6"/>
  <c r="AD253" i="6"/>
  <c r="V253" i="6"/>
  <c r="Y269" i="6"/>
  <c r="X269" i="6"/>
  <c r="W269" i="6"/>
  <c r="AA269" i="6"/>
  <c r="AC269" i="6"/>
  <c r="AB269" i="6"/>
  <c r="Z269" i="6"/>
  <c r="X103" i="6"/>
  <c r="X107" i="6"/>
  <c r="X111" i="6"/>
  <c r="X115" i="6"/>
  <c r="X119" i="6"/>
  <c r="X123" i="6"/>
  <c r="X127" i="6"/>
  <c r="X131" i="6"/>
  <c r="X135" i="6"/>
  <c r="X139" i="6"/>
  <c r="X143" i="6"/>
  <c r="X147" i="6"/>
  <c r="X151" i="6"/>
  <c r="X155" i="6"/>
  <c r="X159" i="6"/>
  <c r="X163" i="6"/>
  <c r="X167" i="6"/>
  <c r="X171" i="6"/>
  <c r="X175" i="6"/>
  <c r="X179" i="6"/>
  <c r="X183" i="6"/>
  <c r="X187" i="6"/>
  <c r="X191" i="6"/>
  <c r="AD193" i="6"/>
  <c r="X194" i="6"/>
  <c r="X198" i="6"/>
  <c r="Y229" i="6"/>
  <c r="X229" i="6"/>
  <c r="W229" i="6"/>
  <c r="AA229" i="6"/>
  <c r="Y277" i="6"/>
  <c r="X277" i="6"/>
  <c r="W277" i="6"/>
  <c r="AA277" i="6"/>
  <c r="Y314" i="6"/>
  <c r="X314" i="6"/>
  <c r="W314" i="6"/>
  <c r="AA314" i="6"/>
  <c r="AD314" i="6"/>
  <c r="AC314" i="6"/>
  <c r="AB314" i="6"/>
  <c r="Z314" i="6"/>
  <c r="V314" i="6"/>
  <c r="AB103" i="6"/>
  <c r="AB107" i="6"/>
  <c r="AB111" i="6"/>
  <c r="AB115" i="6"/>
  <c r="AB119" i="6"/>
  <c r="AB123" i="6"/>
  <c r="AB127" i="6"/>
  <c r="AB131" i="6"/>
  <c r="AB135" i="6"/>
  <c r="AB139" i="6"/>
  <c r="AB143" i="6"/>
  <c r="AB147" i="6"/>
  <c r="AB151" i="6"/>
  <c r="AB155" i="6"/>
  <c r="AB159" i="6"/>
  <c r="AB163" i="6"/>
  <c r="AB167" i="6"/>
  <c r="AB171" i="6"/>
  <c r="AB175" i="6"/>
  <c r="AB179" i="6"/>
  <c r="AB183" i="6"/>
  <c r="AB187" i="6"/>
  <c r="AB191" i="6"/>
  <c r="Z193" i="6"/>
  <c r="AC194" i="6"/>
  <c r="Y201" i="6"/>
  <c r="X201" i="6"/>
  <c r="W201" i="6"/>
  <c r="AA201" i="6"/>
  <c r="AC229" i="6"/>
  <c r="Y261" i="6"/>
  <c r="X261" i="6"/>
  <c r="W261" i="6"/>
  <c r="AA261" i="6"/>
  <c r="AC277" i="6"/>
  <c r="AB280" i="6"/>
  <c r="Y280" i="6"/>
  <c r="X280" i="6"/>
  <c r="W280" i="6"/>
  <c r="AA280" i="6"/>
  <c r="AC103" i="6"/>
  <c r="AC107" i="6"/>
  <c r="AC111" i="6"/>
  <c r="AC115" i="6"/>
  <c r="AC119" i="6"/>
  <c r="AC123" i="6"/>
  <c r="AC127" i="6"/>
  <c r="AC131" i="6"/>
  <c r="AC135" i="6"/>
  <c r="AC139" i="6"/>
  <c r="AC143" i="6"/>
  <c r="AC147" i="6"/>
  <c r="AC151" i="6"/>
  <c r="AC155" i="6"/>
  <c r="AC159" i="6"/>
  <c r="AC163" i="6"/>
  <c r="AC167" i="6"/>
  <c r="AC171" i="6"/>
  <c r="AC175" i="6"/>
  <c r="AC179" i="6"/>
  <c r="AC183" i="6"/>
  <c r="AC187" i="6"/>
  <c r="AC191" i="6"/>
  <c r="AD194" i="6"/>
  <c r="Z198" i="6"/>
  <c r="Y198" i="6"/>
  <c r="Y217" i="6"/>
  <c r="X217" i="6"/>
  <c r="W217" i="6"/>
  <c r="AA217" i="6"/>
  <c r="AD229" i="6"/>
  <c r="Y237" i="6"/>
  <c r="X237" i="6"/>
  <c r="W237" i="6"/>
  <c r="AA237" i="6"/>
  <c r="Y257" i="6"/>
  <c r="X257" i="6"/>
  <c r="W257" i="6"/>
  <c r="AA257" i="6"/>
  <c r="AD277" i="6"/>
  <c r="V103" i="6"/>
  <c r="V107" i="6"/>
  <c r="V111" i="6"/>
  <c r="V115" i="6"/>
  <c r="V119" i="6"/>
  <c r="V123" i="6"/>
  <c r="V127" i="6"/>
  <c r="V131" i="6"/>
  <c r="V135" i="6"/>
  <c r="V139" i="6"/>
  <c r="V143" i="6"/>
  <c r="V147" i="6"/>
  <c r="V151" i="6"/>
  <c r="V155" i="6"/>
  <c r="V159" i="6"/>
  <c r="V163" i="6"/>
  <c r="V167" i="6"/>
  <c r="V171" i="6"/>
  <c r="V175" i="6"/>
  <c r="V179" i="6"/>
  <c r="V183" i="6"/>
  <c r="V187" i="6"/>
  <c r="V191" i="6"/>
  <c r="AB193" i="6"/>
  <c r="V194" i="6"/>
  <c r="V198" i="6"/>
  <c r="V217" i="6"/>
  <c r="Y233" i="6"/>
  <c r="X233" i="6"/>
  <c r="W233" i="6"/>
  <c r="AA233" i="6"/>
  <c r="V237" i="6"/>
  <c r="V257" i="6"/>
  <c r="X290" i="6"/>
  <c r="AC290" i="6"/>
  <c r="AB290" i="6"/>
  <c r="AA290" i="6"/>
  <c r="Z290" i="6"/>
  <c r="W290" i="6"/>
  <c r="V290" i="6"/>
  <c r="Y298" i="6"/>
  <c r="X298" i="6"/>
  <c r="W298" i="6"/>
  <c r="AA298" i="6"/>
  <c r="AD298" i="6"/>
  <c r="AC298" i="6"/>
  <c r="AB298" i="6"/>
  <c r="Z298" i="6"/>
  <c r="V298" i="6"/>
  <c r="AC202" i="6"/>
  <c r="W203" i="6"/>
  <c r="AC206" i="6"/>
  <c r="W207" i="6"/>
  <c r="AC210" i="6"/>
  <c r="W211" i="6"/>
  <c r="AC214" i="6"/>
  <c r="W215" i="6"/>
  <c r="AC218" i="6"/>
  <c r="AC222" i="6"/>
  <c r="AC226" i="6"/>
  <c r="AC230" i="6"/>
  <c r="AC234" i="6"/>
  <c r="AC238" i="6"/>
  <c r="AC242" i="6"/>
  <c r="AC246" i="6"/>
  <c r="AC250" i="6"/>
  <c r="AC254" i="6"/>
  <c r="AC258" i="6"/>
  <c r="AC262" i="6"/>
  <c r="AC266" i="6"/>
  <c r="AC270" i="6"/>
  <c r="AC274" i="6"/>
  <c r="AC278" i="6"/>
  <c r="AD283" i="6"/>
  <c r="AA289" i="6"/>
  <c r="X316" i="6"/>
  <c r="AD316" i="6"/>
  <c r="V316" i="6"/>
  <c r="AB316" i="6"/>
  <c r="AA316" i="6"/>
  <c r="Z316" i="6"/>
  <c r="Y316" i="6"/>
  <c r="Z321" i="6"/>
  <c r="X321" i="6"/>
  <c r="AD321" i="6"/>
  <c r="V321" i="6"/>
  <c r="AB321" i="6"/>
  <c r="AA321" i="6"/>
  <c r="Y321" i="6"/>
  <c r="AB334" i="6"/>
  <c r="AA334" i="6"/>
  <c r="Z334" i="6"/>
  <c r="X334" i="6"/>
  <c r="AD334" i="6"/>
  <c r="V334" i="6"/>
  <c r="Z341" i="6"/>
  <c r="Y341" i="6"/>
  <c r="X341" i="6"/>
  <c r="AD341" i="6"/>
  <c r="V341" i="6"/>
  <c r="AB341" i="6"/>
  <c r="AA341" i="6"/>
  <c r="W341" i="6"/>
  <c r="AB350" i="6"/>
  <c r="AA350" i="6"/>
  <c r="Z350" i="6"/>
  <c r="X350" i="6"/>
  <c r="AD350" i="6"/>
  <c r="V350" i="6"/>
  <c r="Z357" i="6"/>
  <c r="Y357" i="6"/>
  <c r="X357" i="6"/>
  <c r="AD357" i="6"/>
  <c r="V357" i="6"/>
  <c r="AB357" i="6"/>
  <c r="AA357" i="6"/>
  <c r="W357" i="6"/>
  <c r="AB366" i="6"/>
  <c r="AA366" i="6"/>
  <c r="Z366" i="6"/>
  <c r="X366" i="6"/>
  <c r="AD366" i="6"/>
  <c r="V366" i="6"/>
  <c r="AD285" i="6"/>
  <c r="V285" i="6"/>
  <c r="Z295" i="6"/>
  <c r="Y295" i="6"/>
  <c r="Y310" i="6"/>
  <c r="X310" i="6"/>
  <c r="W310" i="6"/>
  <c r="AA310" i="6"/>
  <c r="AD319" i="6"/>
  <c r="V319" i="6"/>
  <c r="AB319" i="6"/>
  <c r="Z319" i="6"/>
  <c r="AC319" i="6"/>
  <c r="W319" i="6"/>
  <c r="Z333" i="6"/>
  <c r="Y333" i="6"/>
  <c r="X333" i="6"/>
  <c r="AD333" i="6"/>
  <c r="V333" i="6"/>
  <c r="W333" i="6"/>
  <c r="Z349" i="6"/>
  <c r="Y349" i="6"/>
  <c r="X349" i="6"/>
  <c r="AD349" i="6"/>
  <c r="V349" i="6"/>
  <c r="W349" i="6"/>
  <c r="Z365" i="6"/>
  <c r="Y365" i="6"/>
  <c r="X365" i="6"/>
  <c r="AD365" i="6"/>
  <c r="V365" i="6"/>
  <c r="W365" i="6"/>
  <c r="X319" i="6"/>
  <c r="AA333" i="6"/>
  <c r="X340" i="6"/>
  <c r="W340" i="6"/>
  <c r="AD340" i="6"/>
  <c r="V340" i="6"/>
  <c r="AB340" i="6"/>
  <c r="AC340" i="6"/>
  <c r="AA340" i="6"/>
  <c r="Z340" i="6"/>
  <c r="AA349" i="6"/>
  <c r="X356" i="6"/>
  <c r="W356" i="6"/>
  <c r="AD356" i="6"/>
  <c r="V356" i="6"/>
  <c r="AB356" i="6"/>
  <c r="AC356" i="6"/>
  <c r="AA356" i="6"/>
  <c r="Z356" i="6"/>
  <c r="AA365" i="6"/>
  <c r="Y366" i="6"/>
  <c r="AD289" i="6"/>
  <c r="V289" i="6"/>
  <c r="W295" i="6"/>
  <c r="Y306" i="6"/>
  <c r="X306" i="6"/>
  <c r="W306" i="6"/>
  <c r="AA306" i="6"/>
  <c r="Z310" i="6"/>
  <c r="Y319" i="6"/>
  <c r="AB333" i="6"/>
  <c r="Y340" i="6"/>
  <c r="AB349" i="6"/>
  <c r="Y356" i="6"/>
  <c r="AB365" i="6"/>
  <c r="AC366" i="6"/>
  <c r="AC196" i="6"/>
  <c r="AC200" i="6"/>
  <c r="Y202" i="6"/>
  <c r="AA203" i="6"/>
  <c r="AC204" i="6"/>
  <c r="Y206" i="6"/>
  <c r="AA207" i="6"/>
  <c r="AC208" i="6"/>
  <c r="Y210" i="6"/>
  <c r="AA211" i="6"/>
  <c r="AC212" i="6"/>
  <c r="Y214" i="6"/>
  <c r="AA215" i="6"/>
  <c r="AC216" i="6"/>
  <c r="Y218" i="6"/>
  <c r="AA219" i="6"/>
  <c r="AC220" i="6"/>
  <c r="Y222" i="6"/>
  <c r="AA223" i="6"/>
  <c r="AC224" i="6"/>
  <c r="Y226" i="6"/>
  <c r="AC228" i="6"/>
  <c r="Y230" i="6"/>
  <c r="AC232" i="6"/>
  <c r="Y234" i="6"/>
  <c r="AC236" i="6"/>
  <c r="Y238" i="6"/>
  <c r="AC240" i="6"/>
  <c r="Y242" i="6"/>
  <c r="AC244" i="6"/>
  <c r="Y246" i="6"/>
  <c r="AC248" i="6"/>
  <c r="Y250" i="6"/>
  <c r="AC252" i="6"/>
  <c r="Y254" i="6"/>
  <c r="AC256" i="6"/>
  <c r="Y258" i="6"/>
  <c r="AC260" i="6"/>
  <c r="Y262" i="6"/>
  <c r="AC264" i="6"/>
  <c r="Y266" i="6"/>
  <c r="AC268" i="6"/>
  <c r="Y270" i="6"/>
  <c r="AC272" i="6"/>
  <c r="Y274" i="6"/>
  <c r="AC276" i="6"/>
  <c r="Y278" i="6"/>
  <c r="Y283" i="6"/>
  <c r="AD284" i="6"/>
  <c r="Y285" i="6"/>
  <c r="W289" i="6"/>
  <c r="Z291" i="6"/>
  <c r="Y291" i="6"/>
  <c r="X295" i="6"/>
  <c r="V306" i="6"/>
  <c r="AB310" i="6"/>
  <c r="AA319" i="6"/>
  <c r="AD327" i="6"/>
  <c r="V327" i="6"/>
  <c r="AB327" i="6"/>
  <c r="Z327" i="6"/>
  <c r="Y327" i="6"/>
  <c r="X327" i="6"/>
  <c r="W327" i="6"/>
  <c r="AC327" i="6"/>
  <c r="AC333" i="6"/>
  <c r="AB338" i="6"/>
  <c r="AA338" i="6"/>
  <c r="Z338" i="6"/>
  <c r="X338" i="6"/>
  <c r="AD338" i="6"/>
  <c r="AC338" i="6"/>
  <c r="Y338" i="6"/>
  <c r="AC349" i="6"/>
  <c r="AB354" i="6"/>
  <c r="AA354" i="6"/>
  <c r="Z354" i="6"/>
  <c r="X354" i="6"/>
  <c r="AD354" i="6"/>
  <c r="AC354" i="6"/>
  <c r="Y354" i="6"/>
  <c r="AC365" i="6"/>
  <c r="AB370" i="6"/>
  <c r="AA370" i="6"/>
  <c r="Z370" i="6"/>
  <c r="X370" i="6"/>
  <c r="AD370" i="6"/>
  <c r="AC370" i="6"/>
  <c r="Y370" i="6"/>
  <c r="V196" i="6"/>
  <c r="V200" i="6"/>
  <c r="Z202" i="6"/>
  <c r="AB203" i="6"/>
  <c r="V204" i="6"/>
  <c r="Z206" i="6"/>
  <c r="AB207" i="6"/>
  <c r="Z210" i="6"/>
  <c r="AB211" i="6"/>
  <c r="V212" i="6"/>
  <c r="Z214" i="6"/>
  <c r="AB215" i="6"/>
  <c r="V216" i="6"/>
  <c r="Z218" i="6"/>
  <c r="AB219" i="6"/>
  <c r="V220" i="6"/>
  <c r="AD220" i="6"/>
  <c r="Z222" i="6"/>
  <c r="AB223" i="6"/>
  <c r="V224" i="6"/>
  <c r="AD224" i="6"/>
  <c r="Z226" i="6"/>
  <c r="AB227" i="6"/>
  <c r="V228" i="6"/>
  <c r="AD228" i="6"/>
  <c r="Z230" i="6"/>
  <c r="AB231" i="6"/>
  <c r="V232" i="6"/>
  <c r="AD232" i="6"/>
  <c r="Z234" i="6"/>
  <c r="AB235" i="6"/>
  <c r="V236" i="6"/>
  <c r="AD236" i="6"/>
  <c r="Z238" i="6"/>
  <c r="AB239" i="6"/>
  <c r="V240" i="6"/>
  <c r="AD240" i="6"/>
  <c r="Z242" i="6"/>
  <c r="AB243" i="6"/>
  <c r="V244" i="6"/>
  <c r="AD244" i="6"/>
  <c r="Z246" i="6"/>
  <c r="V248" i="6"/>
  <c r="AD248" i="6"/>
  <c r="Z250" i="6"/>
  <c r="AB251" i="6"/>
  <c r="V252" i="6"/>
  <c r="AD252" i="6"/>
  <c r="Z254" i="6"/>
  <c r="AB255" i="6"/>
  <c r="V256" i="6"/>
  <c r="AD256" i="6"/>
  <c r="Z258" i="6"/>
  <c r="V260" i="6"/>
  <c r="AD260" i="6"/>
  <c r="Z262" i="6"/>
  <c r="V264" i="6"/>
  <c r="AD264" i="6"/>
  <c r="Z266" i="6"/>
  <c r="V268" i="6"/>
  <c r="AD268" i="6"/>
  <c r="Z270" i="6"/>
  <c r="V272" i="6"/>
  <c r="AD272" i="6"/>
  <c r="Z274" i="6"/>
  <c r="V276" i="6"/>
  <c r="AD276" i="6"/>
  <c r="Z278" i="6"/>
  <c r="AA283" i="6"/>
  <c r="V284" i="6"/>
  <c r="Z285" i="6"/>
  <c r="AD286" i="6"/>
  <c r="X289" i="6"/>
  <c r="V291" i="6"/>
  <c r="X294" i="6"/>
  <c r="W294" i="6"/>
  <c r="AA295" i="6"/>
  <c r="Y302" i="6"/>
  <c r="X302" i="6"/>
  <c r="W302" i="6"/>
  <c r="AA302" i="6"/>
  <c r="Z306" i="6"/>
  <c r="AC310" i="6"/>
  <c r="AB326" i="6"/>
  <c r="Z326" i="6"/>
  <c r="X326" i="6"/>
  <c r="AC326" i="6"/>
  <c r="AA326" i="6"/>
  <c r="Y326" i="6"/>
  <c r="AA327" i="6"/>
  <c r="V338" i="6"/>
  <c r="AB342" i="6"/>
  <c r="AA342" i="6"/>
  <c r="Z342" i="6"/>
  <c r="X342" i="6"/>
  <c r="Y342" i="6"/>
  <c r="W342" i="6"/>
  <c r="V342" i="6"/>
  <c r="AD342" i="6"/>
  <c r="V354" i="6"/>
  <c r="AB358" i="6"/>
  <c r="AA358" i="6"/>
  <c r="Z358" i="6"/>
  <c r="X358" i="6"/>
  <c r="Y358" i="6"/>
  <c r="W358" i="6"/>
  <c r="V358" i="6"/>
  <c r="AD358" i="6"/>
  <c r="V370" i="6"/>
  <c r="AD279" i="6"/>
  <c r="AB283" i="6"/>
  <c r="W284" i="6"/>
  <c r="AA285" i="6"/>
  <c r="V286" i="6"/>
  <c r="AD288" i="6"/>
  <c r="Y289" i="6"/>
  <c r="W291" i="6"/>
  <c r="AB292" i="6"/>
  <c r="AA292" i="6"/>
  <c r="V294" i="6"/>
  <c r="AB295" i="6"/>
  <c r="V302" i="6"/>
  <c r="AB306" i="6"/>
  <c r="AD310" i="6"/>
  <c r="AB322" i="6"/>
  <c r="Z322" i="6"/>
  <c r="X322" i="6"/>
  <c r="Y322" i="6"/>
  <c r="W322" i="6"/>
  <c r="V322" i="6"/>
  <c r="AC322" i="6"/>
  <c r="V326" i="6"/>
  <c r="Z337" i="6"/>
  <c r="Y337" i="6"/>
  <c r="X337" i="6"/>
  <c r="AD337" i="6"/>
  <c r="V337" i="6"/>
  <c r="AC337" i="6"/>
  <c r="AB337" i="6"/>
  <c r="W338" i="6"/>
  <c r="AC342" i="6"/>
  <c r="Z353" i="6"/>
  <c r="Y353" i="6"/>
  <c r="X353" i="6"/>
  <c r="AD353" i="6"/>
  <c r="V353" i="6"/>
  <c r="AC353" i="6"/>
  <c r="AB353" i="6"/>
  <c r="W354" i="6"/>
  <c r="AC358" i="6"/>
  <c r="Z369" i="6"/>
  <c r="Y369" i="6"/>
  <c r="X369" i="6"/>
  <c r="AD369" i="6"/>
  <c r="V369" i="6"/>
  <c r="AC369" i="6"/>
  <c r="AB369" i="6"/>
  <c r="W370" i="6"/>
  <c r="W296" i="6"/>
  <c r="AC299" i="6"/>
  <c r="W300" i="6"/>
  <c r="AC303" i="6"/>
  <c r="W304" i="6"/>
  <c r="AC307" i="6"/>
  <c r="W308" i="6"/>
  <c r="AC311" i="6"/>
  <c r="W312" i="6"/>
  <c r="AD315" i="6"/>
  <c r="AB315" i="6"/>
  <c r="Z315" i="6"/>
  <c r="X320" i="6"/>
  <c r="AD320" i="6"/>
  <c r="V320" i="6"/>
  <c r="AB320" i="6"/>
  <c r="Z325" i="6"/>
  <c r="X325" i="6"/>
  <c r="AD325" i="6"/>
  <c r="V325" i="6"/>
  <c r="X336" i="6"/>
  <c r="W336" i="6"/>
  <c r="AD336" i="6"/>
  <c r="V336" i="6"/>
  <c r="AB336" i="6"/>
  <c r="X352" i="6"/>
  <c r="W352" i="6"/>
  <c r="AD352" i="6"/>
  <c r="V352" i="6"/>
  <c r="AB352" i="6"/>
  <c r="X368" i="6"/>
  <c r="W368" i="6"/>
  <c r="AD368" i="6"/>
  <c r="V368" i="6"/>
  <c r="AB368" i="6"/>
  <c r="AC293" i="6"/>
  <c r="AA296" i="6"/>
  <c r="AC297" i="6"/>
  <c r="Y299" i="6"/>
  <c r="AA300" i="6"/>
  <c r="AC301" i="6"/>
  <c r="Y303" i="6"/>
  <c r="AA304" i="6"/>
  <c r="AC305" i="6"/>
  <c r="Y307" i="6"/>
  <c r="AA308" i="6"/>
  <c r="AC309" i="6"/>
  <c r="Y311" i="6"/>
  <c r="AA312" i="6"/>
  <c r="AC313" i="6"/>
  <c r="Y315" i="6"/>
  <c r="Z317" i="6"/>
  <c r="X317" i="6"/>
  <c r="AD317" i="6"/>
  <c r="V317" i="6"/>
  <c r="AA320" i="6"/>
  <c r="AB325" i="6"/>
  <c r="X328" i="6"/>
  <c r="W328" i="6"/>
  <c r="AD328" i="6"/>
  <c r="V328" i="6"/>
  <c r="AB328" i="6"/>
  <c r="AC336" i="6"/>
  <c r="X344" i="6"/>
  <c r="W344" i="6"/>
  <c r="AD344" i="6"/>
  <c r="V344" i="6"/>
  <c r="AB344" i="6"/>
  <c r="AC352" i="6"/>
  <c r="X360" i="6"/>
  <c r="W360" i="6"/>
  <c r="AD360" i="6"/>
  <c r="V360" i="6"/>
  <c r="AB360" i="6"/>
  <c r="AC368" i="6"/>
  <c r="V293" i="6"/>
  <c r="AB296" i="6"/>
  <c r="V297" i="6"/>
  <c r="Z299" i="6"/>
  <c r="AB300" i="6"/>
  <c r="V301" i="6"/>
  <c r="Z303" i="6"/>
  <c r="AB304" i="6"/>
  <c r="V305" i="6"/>
  <c r="Z307" i="6"/>
  <c r="AB308" i="6"/>
  <c r="V309" i="6"/>
  <c r="Z311" i="6"/>
  <c r="AB312" i="6"/>
  <c r="V313" i="6"/>
  <c r="AA315" i="6"/>
  <c r="W317" i="6"/>
  <c r="AB318" i="6"/>
  <c r="Z318" i="6"/>
  <c r="X318" i="6"/>
  <c r="AC320" i="6"/>
  <c r="AD323" i="6"/>
  <c r="V323" i="6"/>
  <c r="AB323" i="6"/>
  <c r="Z323" i="6"/>
  <c r="AC325" i="6"/>
  <c r="Y328" i="6"/>
  <c r="Z329" i="6"/>
  <c r="Y329" i="6"/>
  <c r="X329" i="6"/>
  <c r="AD329" i="6"/>
  <c r="V329" i="6"/>
  <c r="AB330" i="6"/>
  <c r="AA330" i="6"/>
  <c r="Z330" i="6"/>
  <c r="X330" i="6"/>
  <c r="Y344" i="6"/>
  <c r="Z345" i="6"/>
  <c r="Y345" i="6"/>
  <c r="X345" i="6"/>
  <c r="AD345" i="6"/>
  <c r="V345" i="6"/>
  <c r="AB346" i="6"/>
  <c r="AA346" i="6"/>
  <c r="Z346" i="6"/>
  <c r="X346" i="6"/>
  <c r="Y360" i="6"/>
  <c r="Z361" i="6"/>
  <c r="Y361" i="6"/>
  <c r="X361" i="6"/>
  <c r="AD361" i="6"/>
  <c r="V361" i="6"/>
  <c r="AB362" i="6"/>
  <c r="AA362" i="6"/>
  <c r="Z362" i="6"/>
  <c r="X362" i="6"/>
  <c r="AC315" i="6"/>
  <c r="X324" i="6"/>
  <c r="AD324" i="6"/>
  <c r="V324" i="6"/>
  <c r="AB324" i="6"/>
  <c r="X332" i="6"/>
  <c r="W332" i="6"/>
  <c r="AD332" i="6"/>
  <c r="V332" i="6"/>
  <c r="AB332" i="6"/>
  <c r="Z344" i="6"/>
  <c r="X348" i="6"/>
  <c r="W348" i="6"/>
  <c r="AD348" i="6"/>
  <c r="V348" i="6"/>
  <c r="AB348" i="6"/>
  <c r="Z360" i="6"/>
  <c r="X364" i="6"/>
  <c r="W364" i="6"/>
  <c r="AD364" i="6"/>
  <c r="V364" i="6"/>
  <c r="AB364" i="6"/>
  <c r="Z331" i="6"/>
  <c r="Z335" i="6"/>
  <c r="Z339" i="6"/>
  <c r="Z343" i="6"/>
  <c r="Z347" i="6"/>
  <c r="Z351" i="6"/>
  <c r="Z355" i="6"/>
  <c r="Z359" i="6"/>
  <c r="Z363" i="6"/>
  <c r="Z367" i="6"/>
  <c r="Z371" i="6"/>
  <c r="AB331" i="6"/>
  <c r="AB335" i="6"/>
  <c r="AB339" i="6"/>
  <c r="AB343" i="6"/>
  <c r="AB347" i="6"/>
  <c r="AB351" i="6"/>
  <c r="AB355" i="6"/>
  <c r="AB359" i="6"/>
  <c r="AB363" i="6"/>
  <c r="AB367" i="6"/>
  <c r="AB371" i="6"/>
  <c r="AC331" i="6"/>
  <c r="AC335" i="6"/>
  <c r="AC339" i="6"/>
  <c r="AC343" i="6"/>
  <c r="AC347" i="6"/>
  <c r="AC351" i="6"/>
  <c r="AC355" i="6"/>
  <c r="AC359" i="6"/>
  <c r="AC363" i="6"/>
  <c r="AC367" i="6"/>
  <c r="AC371" i="6"/>
  <c r="V331" i="6"/>
  <c r="V335" i="6"/>
  <c r="V339" i="6"/>
  <c r="V343" i="6"/>
  <c r="V347" i="6"/>
  <c r="V351" i="6"/>
  <c r="V355" i="6"/>
  <c r="V359" i="6"/>
  <c r="V363" i="6"/>
  <c r="V367" i="6"/>
  <c r="V371" i="6"/>
  <c r="V3" i="2"/>
  <c r="Z4" i="2"/>
  <c r="AD5" i="2"/>
  <c r="AB7" i="2"/>
  <c r="Z9" i="2"/>
  <c r="AB12" i="2"/>
  <c r="AD15" i="2"/>
  <c r="V17" i="2"/>
  <c r="X19" i="2"/>
  <c r="W19" i="2"/>
  <c r="AB22" i="2"/>
  <c r="Y22" i="2"/>
  <c r="X22" i="2"/>
  <c r="X40" i="2"/>
  <c r="Y40" i="2"/>
  <c r="W40" i="2"/>
  <c r="V40" i="2"/>
  <c r="AB40" i="2"/>
  <c r="AB66" i="2"/>
  <c r="AA66" i="2"/>
  <c r="Y66" i="2"/>
  <c r="X66" i="2"/>
  <c r="W66" i="2"/>
  <c r="AD66" i="2"/>
  <c r="Y88" i="2"/>
  <c r="X88" i="2"/>
  <c r="W88" i="2"/>
  <c r="AA88" i="2"/>
  <c r="AD88" i="2"/>
  <c r="AC88" i="2"/>
  <c r="V88" i="2"/>
  <c r="Y100" i="2"/>
  <c r="X100" i="2"/>
  <c r="W100" i="2"/>
  <c r="AA100" i="2"/>
  <c r="AC100" i="2"/>
  <c r="AB100" i="2"/>
  <c r="Z100" i="2"/>
  <c r="Y168" i="2"/>
  <c r="X168" i="2"/>
  <c r="W168" i="2"/>
  <c r="AA168" i="2"/>
  <c r="AC168" i="2"/>
  <c r="AB168" i="2"/>
  <c r="Z168" i="2"/>
  <c r="Y192" i="2"/>
  <c r="X192" i="2"/>
  <c r="W192" i="2"/>
  <c r="AA192" i="2"/>
  <c r="AD192" i="2"/>
  <c r="AC192" i="2"/>
  <c r="Z192" i="2"/>
  <c r="W211" i="2"/>
  <c r="Y211" i="2"/>
  <c r="X211" i="2"/>
  <c r="V211" i="2"/>
  <c r="AA211" i="2"/>
  <c r="AD211" i="2"/>
  <c r="AB211" i="2"/>
  <c r="AA4" i="2"/>
  <c r="AC7" i="2"/>
  <c r="AB9" i="2"/>
  <c r="AC12" i="2"/>
  <c r="AD23" i="2"/>
  <c r="V23" i="2"/>
  <c r="AC23" i="2"/>
  <c r="AB23" i="2"/>
  <c r="X23" i="2"/>
  <c r="X24" i="2"/>
  <c r="Y24" i="2"/>
  <c r="W24" i="2"/>
  <c r="AB24" i="2"/>
  <c r="AD39" i="2"/>
  <c r="V39" i="2"/>
  <c r="AC39" i="2"/>
  <c r="AB39" i="2"/>
  <c r="AA39" i="2"/>
  <c r="X39" i="2"/>
  <c r="Z41" i="2"/>
  <c r="AB41" i="2"/>
  <c r="AA41" i="2"/>
  <c r="Y41" i="2"/>
  <c r="V41" i="2"/>
  <c r="Y172" i="2"/>
  <c r="X172" i="2"/>
  <c r="W172" i="2"/>
  <c r="AA172" i="2"/>
  <c r="AD172" i="2"/>
  <c r="AC172" i="2"/>
  <c r="V172" i="2"/>
  <c r="AD7" i="2"/>
  <c r="AD12" i="2"/>
  <c r="AB38" i="2"/>
  <c r="Y38" i="2"/>
  <c r="X38" i="2"/>
  <c r="W38" i="2"/>
  <c r="AC38" i="2"/>
  <c r="W39" i="2"/>
  <c r="X56" i="2"/>
  <c r="W56" i="2"/>
  <c r="AA56" i="2"/>
  <c r="Z56" i="2"/>
  <c r="Y56" i="2"/>
  <c r="AD56" i="2"/>
  <c r="AB58" i="2"/>
  <c r="AA58" i="2"/>
  <c r="AC58" i="2"/>
  <c r="Z58" i="2"/>
  <c r="Y58" i="2"/>
  <c r="V58" i="2"/>
  <c r="Z65" i="2"/>
  <c r="Y65" i="2"/>
  <c r="AC65" i="2"/>
  <c r="AB65" i="2"/>
  <c r="AA65" i="2"/>
  <c r="V65" i="2"/>
  <c r="Y140" i="2"/>
  <c r="X140" i="2"/>
  <c r="W140" i="2"/>
  <c r="AA140" i="2"/>
  <c r="AD140" i="2"/>
  <c r="Z140" i="2"/>
  <c r="Y148" i="2"/>
  <c r="X148" i="2"/>
  <c r="W148" i="2"/>
  <c r="AA148" i="2"/>
  <c r="AB148" i="2"/>
  <c r="Z148" i="2"/>
  <c r="V148" i="2"/>
  <c r="Z172" i="2"/>
  <c r="AA229" i="2"/>
  <c r="Z229" i="2"/>
  <c r="AB229" i="2"/>
  <c r="AD229" i="2"/>
  <c r="AC229" i="2"/>
  <c r="V229" i="2"/>
  <c r="Y229" i="2"/>
  <c r="X229" i="2"/>
  <c r="W229" i="2"/>
  <c r="Y252" i="2"/>
  <c r="X252" i="2"/>
  <c r="W252" i="2"/>
  <c r="Z252" i="2"/>
  <c r="AC252" i="2"/>
  <c r="AB252" i="2"/>
  <c r="AA252" i="2"/>
  <c r="AD252" i="2"/>
  <c r="AC4" i="2"/>
  <c r="V7" i="2"/>
  <c r="AD9" i="2"/>
  <c r="V12" i="2"/>
  <c r="Y23" i="2"/>
  <c r="Z24" i="2"/>
  <c r="Z25" i="2"/>
  <c r="AB25" i="2"/>
  <c r="AA25" i="2"/>
  <c r="V25" i="2"/>
  <c r="Z29" i="2"/>
  <c r="Y29" i="2"/>
  <c r="X29" i="2"/>
  <c r="AC29" i="2"/>
  <c r="X32" i="2"/>
  <c r="AC32" i="2"/>
  <c r="AB32" i="2"/>
  <c r="AA32" i="2"/>
  <c r="W32" i="2"/>
  <c r="V38" i="2"/>
  <c r="Y39" i="2"/>
  <c r="X41" i="2"/>
  <c r="AD55" i="2"/>
  <c r="V55" i="2"/>
  <c r="AC55" i="2"/>
  <c r="AB55" i="2"/>
  <c r="AA55" i="2"/>
  <c r="X55" i="2"/>
  <c r="V56" i="2"/>
  <c r="W58" i="2"/>
  <c r="X60" i="2"/>
  <c r="W60" i="2"/>
  <c r="AD60" i="2"/>
  <c r="AC60" i="2"/>
  <c r="AB60" i="2"/>
  <c r="Y60" i="2"/>
  <c r="Z61" i="2"/>
  <c r="Y61" i="2"/>
  <c r="X61" i="2"/>
  <c r="W61" i="2"/>
  <c r="V61" i="2"/>
  <c r="AC61" i="2"/>
  <c r="W65" i="2"/>
  <c r="AB70" i="2"/>
  <c r="AA70" i="2"/>
  <c r="AD70" i="2"/>
  <c r="AC70" i="2"/>
  <c r="Z70" i="2"/>
  <c r="W70" i="2"/>
  <c r="V140" i="2"/>
  <c r="AC148" i="2"/>
  <c r="AB172" i="2"/>
  <c r="V252" i="2"/>
  <c r="AD4" i="2"/>
  <c r="X7" i="2"/>
  <c r="V9" i="2"/>
  <c r="W12" i="2"/>
  <c r="X20" i="2"/>
  <c r="AA20" i="2"/>
  <c r="Z20" i="2"/>
  <c r="Z23" i="2"/>
  <c r="AA24" i="2"/>
  <c r="W25" i="2"/>
  <c r="AB26" i="2"/>
  <c r="W26" i="2"/>
  <c r="V26" i="2"/>
  <c r="Z26" i="2"/>
  <c r="V29" i="2"/>
  <c r="V32" i="2"/>
  <c r="AB34" i="2"/>
  <c r="AA34" i="2"/>
  <c r="Z34" i="2"/>
  <c r="Y34" i="2"/>
  <c r="V34" i="2"/>
  <c r="Z38" i="2"/>
  <c r="Z39" i="2"/>
  <c r="AC41" i="2"/>
  <c r="AB54" i="2"/>
  <c r="Y54" i="2"/>
  <c r="X54" i="2"/>
  <c r="W54" i="2"/>
  <c r="AC54" i="2"/>
  <c r="W55" i="2"/>
  <c r="AB56" i="2"/>
  <c r="X58" i="2"/>
  <c r="V60" i="2"/>
  <c r="AA61" i="2"/>
  <c r="X65" i="2"/>
  <c r="V70" i="2"/>
  <c r="Y108" i="2"/>
  <c r="X108" i="2"/>
  <c r="W108" i="2"/>
  <c r="AA108" i="2"/>
  <c r="AD108" i="2"/>
  <c r="Z108" i="2"/>
  <c r="Y116" i="2"/>
  <c r="X116" i="2"/>
  <c r="W116" i="2"/>
  <c r="AA116" i="2"/>
  <c r="AB116" i="2"/>
  <c r="Z116" i="2"/>
  <c r="V116" i="2"/>
  <c r="AB140" i="2"/>
  <c r="AD148" i="2"/>
  <c r="AB3" i="2"/>
  <c r="V4" i="2"/>
  <c r="Z5" i="2"/>
  <c r="Y7" i="2"/>
  <c r="AB8" i="2"/>
  <c r="W9" i="2"/>
  <c r="AD11" i="2"/>
  <c r="X12" i="2"/>
  <c r="AC13" i="2"/>
  <c r="AA15" i="2"/>
  <c r="Z16" i="2"/>
  <c r="Y16" i="2"/>
  <c r="AC17" i="2"/>
  <c r="AB19" i="2"/>
  <c r="V20" i="2"/>
  <c r="AC22" i="2"/>
  <c r="AA23" i="2"/>
  <c r="AC24" i="2"/>
  <c r="X25" i="2"/>
  <c r="X26" i="2"/>
  <c r="W29" i="2"/>
  <c r="AD31" i="2"/>
  <c r="V31" i="2"/>
  <c r="Y31" i="2"/>
  <c r="X31" i="2"/>
  <c r="W31" i="2"/>
  <c r="AB31" i="2"/>
  <c r="Y32" i="2"/>
  <c r="W34" i="2"/>
  <c r="AA38" i="2"/>
  <c r="AD41" i="2"/>
  <c r="X48" i="2"/>
  <c r="AC48" i="2"/>
  <c r="AB48" i="2"/>
  <c r="AA48" i="2"/>
  <c r="W48" i="2"/>
  <c r="V54" i="2"/>
  <c r="Y55" i="2"/>
  <c r="AC56" i="2"/>
  <c r="AD58" i="2"/>
  <c r="Z60" i="2"/>
  <c r="AB61" i="2"/>
  <c r="AD65" i="2"/>
  <c r="X70" i="2"/>
  <c r="Z73" i="2"/>
  <c r="Y73" i="2"/>
  <c r="AA73" i="2"/>
  <c r="X73" i="2"/>
  <c r="W73" i="2"/>
  <c r="AD73" i="2"/>
  <c r="V108" i="2"/>
  <c r="AC116" i="2"/>
  <c r="AC140" i="2"/>
  <c r="Y156" i="2"/>
  <c r="X156" i="2"/>
  <c r="W156" i="2"/>
  <c r="AA156" i="2"/>
  <c r="AD156" i="2"/>
  <c r="Z156" i="2"/>
  <c r="AC3" i="2"/>
  <c r="W4" i="2"/>
  <c r="AB5" i="2"/>
  <c r="Z7" i="2"/>
  <c r="AC8" i="2"/>
  <c r="X9" i="2"/>
  <c r="Z12" i="2"/>
  <c r="AD13" i="2"/>
  <c r="AB15" i="2"/>
  <c r="AC19" i="2"/>
  <c r="W20" i="2"/>
  <c r="AD22" i="2"/>
  <c r="AD24" i="2"/>
  <c r="Y25" i="2"/>
  <c r="Y26" i="2"/>
  <c r="AA29" i="2"/>
  <c r="Z32" i="2"/>
  <c r="X34" i="2"/>
  <c r="AD38" i="2"/>
  <c r="Z45" i="2"/>
  <c r="Y45" i="2"/>
  <c r="X45" i="2"/>
  <c r="W45" i="2"/>
  <c r="AC45" i="2"/>
  <c r="Z54" i="2"/>
  <c r="Z55" i="2"/>
  <c r="AA60" i="2"/>
  <c r="AD61" i="2"/>
  <c r="Y70" i="2"/>
  <c r="X76" i="2"/>
  <c r="W76" i="2"/>
  <c r="Z76" i="2"/>
  <c r="Y76" i="2"/>
  <c r="V76" i="2"/>
  <c r="AC76" i="2"/>
  <c r="Z77" i="2"/>
  <c r="Y77" i="2"/>
  <c r="AD77" i="2"/>
  <c r="AC77" i="2"/>
  <c r="AB77" i="2"/>
  <c r="W77" i="2"/>
  <c r="AB108" i="2"/>
  <c r="AD116" i="2"/>
  <c r="V156" i="2"/>
  <c r="AD3" i="2"/>
  <c r="X4" i="2"/>
  <c r="AC5" i="2"/>
  <c r="AA7" i="2"/>
  <c r="AD8" i="2"/>
  <c r="Y9" i="2"/>
  <c r="AA12" i="2"/>
  <c r="AC15" i="2"/>
  <c r="AB17" i="2"/>
  <c r="AA17" i="2"/>
  <c r="AD19" i="2"/>
  <c r="Y20" i="2"/>
  <c r="AC25" i="2"/>
  <c r="AA26" i="2"/>
  <c r="AB29" i="2"/>
  <c r="AD32" i="2"/>
  <c r="AC34" i="2"/>
  <c r="V45" i="2"/>
  <c r="AD47" i="2"/>
  <c r="V47" i="2"/>
  <c r="Y47" i="2"/>
  <c r="X47" i="2"/>
  <c r="W47" i="2"/>
  <c r="AB47" i="2"/>
  <c r="AB50" i="2"/>
  <c r="AA50" i="2"/>
  <c r="Z50" i="2"/>
  <c r="Y50" i="2"/>
  <c r="V50" i="2"/>
  <c r="AA54" i="2"/>
  <c r="AA76" i="2"/>
  <c r="V77" i="2"/>
  <c r="X80" i="2"/>
  <c r="W80" i="2"/>
  <c r="AC80" i="2"/>
  <c r="AB80" i="2"/>
  <c r="AA80" i="2"/>
  <c r="V80" i="2"/>
  <c r="AC108" i="2"/>
  <c r="Y124" i="2"/>
  <c r="X124" i="2"/>
  <c r="W124" i="2"/>
  <c r="AA124" i="2"/>
  <c r="AD124" i="2"/>
  <c r="Z124" i="2"/>
  <c r="Y132" i="2"/>
  <c r="X132" i="2"/>
  <c r="W132" i="2"/>
  <c r="AA132" i="2"/>
  <c r="AB132" i="2"/>
  <c r="Z132" i="2"/>
  <c r="V132" i="2"/>
  <c r="AB156" i="2"/>
  <c r="AB306" i="2"/>
  <c r="Y306" i="2"/>
  <c r="X306" i="2"/>
  <c r="W306" i="2"/>
  <c r="Z306" i="2"/>
  <c r="AD306" i="2"/>
  <c r="AC306" i="2"/>
  <c r="AA306" i="2"/>
  <c r="AD27" i="2"/>
  <c r="V27" i="2"/>
  <c r="AA33" i="2"/>
  <c r="AD36" i="2"/>
  <c r="Z42" i="2"/>
  <c r="AD43" i="2"/>
  <c r="V43" i="2"/>
  <c r="AD52" i="2"/>
  <c r="X68" i="2"/>
  <c r="W68" i="2"/>
  <c r="AB78" i="2"/>
  <c r="AA78" i="2"/>
  <c r="Z85" i="2"/>
  <c r="Y85" i="2"/>
  <c r="Y104" i="2"/>
  <c r="X104" i="2"/>
  <c r="W104" i="2"/>
  <c r="AA104" i="2"/>
  <c r="Y120" i="2"/>
  <c r="X120" i="2"/>
  <c r="W120" i="2"/>
  <c r="AA120" i="2"/>
  <c r="Y136" i="2"/>
  <c r="X136" i="2"/>
  <c r="W136" i="2"/>
  <c r="AA136" i="2"/>
  <c r="Y152" i="2"/>
  <c r="X152" i="2"/>
  <c r="W152" i="2"/>
  <c r="AA152" i="2"/>
  <c r="Y188" i="2"/>
  <c r="X188" i="2"/>
  <c r="W188" i="2"/>
  <c r="AA188" i="2"/>
  <c r="AA233" i="2"/>
  <c r="Z233" i="2"/>
  <c r="AB233" i="2"/>
  <c r="AC233" i="2"/>
  <c r="Y233" i="2"/>
  <c r="X233" i="2"/>
  <c r="AA269" i="2"/>
  <c r="Z269" i="2"/>
  <c r="Y269" i="2"/>
  <c r="AB269" i="2"/>
  <c r="AC269" i="2"/>
  <c r="X269" i="2"/>
  <c r="W269" i="2"/>
  <c r="Y284" i="2"/>
  <c r="X284" i="2"/>
  <c r="W284" i="2"/>
  <c r="Z284" i="2"/>
  <c r="AC284" i="2"/>
  <c r="AB284" i="2"/>
  <c r="AA284" i="2"/>
  <c r="X320" i="2"/>
  <c r="AA320" i="2"/>
  <c r="Z320" i="2"/>
  <c r="Y320" i="2"/>
  <c r="AB320" i="2"/>
  <c r="AC320" i="2"/>
  <c r="W320" i="2"/>
  <c r="V320" i="2"/>
  <c r="X327" i="2"/>
  <c r="W327" i="2"/>
  <c r="AD327" i="2"/>
  <c r="V327" i="2"/>
  <c r="Y327" i="2"/>
  <c r="AB327" i="2"/>
  <c r="AA327" i="2"/>
  <c r="Z327" i="2"/>
  <c r="AC327" i="2"/>
  <c r="AA221" i="2"/>
  <c r="Z221" i="2"/>
  <c r="Y221" i="2"/>
  <c r="X221" i="2"/>
  <c r="W221" i="2"/>
  <c r="AC221" i="2"/>
  <c r="AA237" i="2"/>
  <c r="Z237" i="2"/>
  <c r="Y237" i="2"/>
  <c r="AB237" i="2"/>
  <c r="AC237" i="2"/>
  <c r="X237" i="2"/>
  <c r="W237" i="2"/>
  <c r="AD295" i="2"/>
  <c r="V295" i="2"/>
  <c r="AA295" i="2"/>
  <c r="Z295" i="2"/>
  <c r="Y295" i="2"/>
  <c r="AB295" i="2"/>
  <c r="W295" i="2"/>
  <c r="Z297" i="2"/>
  <c r="Y297" i="2"/>
  <c r="X297" i="2"/>
  <c r="W297" i="2"/>
  <c r="AA297" i="2"/>
  <c r="AD297" i="2"/>
  <c r="AC297" i="2"/>
  <c r="AB318" i="2"/>
  <c r="AA318" i="2"/>
  <c r="Z318" i="2"/>
  <c r="Y318" i="2"/>
  <c r="AC318" i="2"/>
  <c r="AD318" i="2"/>
  <c r="X318" i="2"/>
  <c r="Z324" i="2"/>
  <c r="Y324" i="2"/>
  <c r="X324" i="2"/>
  <c r="AA324" i="2"/>
  <c r="AD324" i="2"/>
  <c r="AC324" i="2"/>
  <c r="AB324" i="2"/>
  <c r="W324" i="2"/>
  <c r="Y184" i="2"/>
  <c r="X184" i="2"/>
  <c r="W184" i="2"/>
  <c r="AA184" i="2"/>
  <c r="Y204" i="2"/>
  <c r="Z204" i="2"/>
  <c r="X204" i="2"/>
  <c r="W204" i="2"/>
  <c r="AB204" i="2"/>
  <c r="AA209" i="2"/>
  <c r="Z209" i="2"/>
  <c r="Y209" i="2"/>
  <c r="X209" i="2"/>
  <c r="AC209" i="2"/>
  <c r="W219" i="2"/>
  <c r="AA219" i="2"/>
  <c r="Z219" i="2"/>
  <c r="Y219" i="2"/>
  <c r="AC219" i="2"/>
  <c r="V221" i="2"/>
  <c r="V237" i="2"/>
  <c r="X295" i="2"/>
  <c r="V297" i="2"/>
  <c r="Z309" i="2"/>
  <c r="AB309" i="2"/>
  <c r="AA309" i="2"/>
  <c r="Y309" i="2"/>
  <c r="AC309" i="2"/>
  <c r="X309" i="2"/>
  <c r="W309" i="2"/>
  <c r="V309" i="2"/>
  <c r="V318" i="2"/>
  <c r="V324" i="2"/>
  <c r="AD33" i="2"/>
  <c r="AD42" i="2"/>
  <c r="AD49" i="2"/>
  <c r="Y52" i="2"/>
  <c r="X64" i="2"/>
  <c r="W64" i="2"/>
  <c r="Z68" i="2"/>
  <c r="AB74" i="2"/>
  <c r="AA74" i="2"/>
  <c r="X78" i="2"/>
  <c r="Z81" i="2"/>
  <c r="Y81" i="2"/>
  <c r="X85" i="2"/>
  <c r="Y96" i="2"/>
  <c r="X96" i="2"/>
  <c r="W96" i="2"/>
  <c r="AA96" i="2"/>
  <c r="AB104" i="2"/>
  <c r="AB120" i="2"/>
  <c r="AB136" i="2"/>
  <c r="AB152" i="2"/>
  <c r="Y164" i="2"/>
  <c r="X164" i="2"/>
  <c r="W164" i="2"/>
  <c r="AA164" i="2"/>
  <c r="Y180" i="2"/>
  <c r="X180" i="2"/>
  <c r="W180" i="2"/>
  <c r="AA180" i="2"/>
  <c r="V184" i="2"/>
  <c r="AB188" i="2"/>
  <c r="Y200" i="2"/>
  <c r="X200" i="2"/>
  <c r="W200" i="2"/>
  <c r="AA200" i="2"/>
  <c r="V204" i="2"/>
  <c r="V209" i="2"/>
  <c r="V219" i="2"/>
  <c r="AB221" i="2"/>
  <c r="W223" i="2"/>
  <c r="AD223" i="2"/>
  <c r="V223" i="2"/>
  <c r="X223" i="2"/>
  <c r="AB223" i="2"/>
  <c r="AA223" i="2"/>
  <c r="Z223" i="2"/>
  <c r="AD233" i="2"/>
  <c r="AD237" i="2"/>
  <c r="AA253" i="2"/>
  <c r="Z253" i="2"/>
  <c r="Y253" i="2"/>
  <c r="AB253" i="2"/>
  <c r="AC253" i="2"/>
  <c r="X253" i="2"/>
  <c r="W253" i="2"/>
  <c r="Y268" i="2"/>
  <c r="X268" i="2"/>
  <c r="W268" i="2"/>
  <c r="Z268" i="2"/>
  <c r="AC268" i="2"/>
  <c r="AB268" i="2"/>
  <c r="AA268" i="2"/>
  <c r="AC295" i="2"/>
  <c r="AB297" i="2"/>
  <c r="AD309" i="2"/>
  <c r="W318" i="2"/>
  <c r="X335" i="2"/>
  <c r="W335" i="2"/>
  <c r="AD335" i="2"/>
  <c r="V335" i="2"/>
  <c r="Y335" i="2"/>
  <c r="AB335" i="2"/>
  <c r="AA335" i="2"/>
  <c r="Z335" i="2"/>
  <c r="AC335" i="2"/>
  <c r="AC21" i="2"/>
  <c r="Z27" i="2"/>
  <c r="AD28" i="2"/>
  <c r="AC30" i="2"/>
  <c r="V33" i="2"/>
  <c r="AD35" i="2"/>
  <c r="V35" i="2"/>
  <c r="Z36" i="2"/>
  <c r="AC37" i="2"/>
  <c r="V42" i="2"/>
  <c r="Z43" i="2"/>
  <c r="AD44" i="2"/>
  <c r="AC46" i="2"/>
  <c r="V49" i="2"/>
  <c r="AD51" i="2"/>
  <c r="V51" i="2"/>
  <c r="Z52" i="2"/>
  <c r="AC53" i="2"/>
  <c r="AB62" i="2"/>
  <c r="AA62" i="2"/>
  <c r="V64" i="2"/>
  <c r="AA68" i="2"/>
  <c r="Z69" i="2"/>
  <c r="Y69" i="2"/>
  <c r="V74" i="2"/>
  <c r="Y78" i="2"/>
  <c r="V81" i="2"/>
  <c r="X84" i="2"/>
  <c r="W84" i="2"/>
  <c r="AA85" i="2"/>
  <c r="V96" i="2"/>
  <c r="AC104" i="2"/>
  <c r="Y112" i="2"/>
  <c r="X112" i="2"/>
  <c r="W112" i="2"/>
  <c r="AA112" i="2"/>
  <c r="AC120" i="2"/>
  <c r="Y128" i="2"/>
  <c r="X128" i="2"/>
  <c r="W128" i="2"/>
  <c r="AA128" i="2"/>
  <c r="AC136" i="2"/>
  <c r="Y144" i="2"/>
  <c r="X144" i="2"/>
  <c r="W144" i="2"/>
  <c r="AA144" i="2"/>
  <c r="AC152" i="2"/>
  <c r="V164" i="2"/>
  <c r="V180" i="2"/>
  <c r="Z184" i="2"/>
  <c r="AC188" i="2"/>
  <c r="V200" i="2"/>
  <c r="AA204" i="2"/>
  <c r="W209" i="2"/>
  <c r="X219" i="2"/>
  <c r="AD221" i="2"/>
  <c r="Y223" i="2"/>
  <c r="Y236" i="2"/>
  <c r="X236" i="2"/>
  <c r="W236" i="2"/>
  <c r="Z236" i="2"/>
  <c r="AC236" i="2"/>
  <c r="AB236" i="2"/>
  <c r="AA236" i="2"/>
  <c r="V253" i="2"/>
  <c r="X308" i="2"/>
  <c r="Y308" i="2"/>
  <c r="W308" i="2"/>
  <c r="V308" i="2"/>
  <c r="Z308" i="2"/>
  <c r="AD308" i="2"/>
  <c r="AC308" i="2"/>
  <c r="AB308" i="2"/>
  <c r="AD21" i="2"/>
  <c r="AA27" i="2"/>
  <c r="AD30" i="2"/>
  <c r="W33" i="2"/>
  <c r="AA36" i="2"/>
  <c r="AD37" i="2"/>
  <c r="W42" i="2"/>
  <c r="AA43" i="2"/>
  <c r="AD46" i="2"/>
  <c r="W49" i="2"/>
  <c r="AA52" i="2"/>
  <c r="AD53" i="2"/>
  <c r="Z57" i="2"/>
  <c r="Y57" i="2"/>
  <c r="Y64" i="2"/>
  <c r="AB68" i="2"/>
  <c r="X72" i="2"/>
  <c r="W72" i="2"/>
  <c r="W74" i="2"/>
  <c r="Z78" i="2"/>
  <c r="W81" i="2"/>
  <c r="AB82" i="2"/>
  <c r="AA82" i="2"/>
  <c r="AB85" i="2"/>
  <c r="Y92" i="2"/>
  <c r="X92" i="2"/>
  <c r="W92" i="2"/>
  <c r="AA92" i="2"/>
  <c r="Z96" i="2"/>
  <c r="AD104" i="2"/>
  <c r="AD120" i="2"/>
  <c r="AD136" i="2"/>
  <c r="AD152" i="2"/>
  <c r="Y160" i="2"/>
  <c r="X160" i="2"/>
  <c r="W160" i="2"/>
  <c r="AA160" i="2"/>
  <c r="Y176" i="2"/>
  <c r="X176" i="2"/>
  <c r="W176" i="2"/>
  <c r="AA176" i="2"/>
  <c r="AB184" i="2"/>
  <c r="Y196" i="2"/>
  <c r="X196" i="2"/>
  <c r="W196" i="2"/>
  <c r="AA196" i="2"/>
  <c r="AC204" i="2"/>
  <c r="AB209" i="2"/>
  <c r="Y216" i="2"/>
  <c r="X216" i="2"/>
  <c r="W216" i="2"/>
  <c r="V216" i="2"/>
  <c r="AA216" i="2"/>
  <c r="AA217" i="2"/>
  <c r="AC217" i="2"/>
  <c r="AB217" i="2"/>
  <c r="Z217" i="2"/>
  <c r="V217" i="2"/>
  <c r="AB219" i="2"/>
  <c r="AA285" i="2"/>
  <c r="Z285" i="2"/>
  <c r="Y285" i="2"/>
  <c r="AB285" i="2"/>
  <c r="AC285" i="2"/>
  <c r="X285" i="2"/>
  <c r="W285" i="2"/>
  <c r="X323" i="2"/>
  <c r="W323" i="2"/>
  <c r="AD323" i="2"/>
  <c r="V323" i="2"/>
  <c r="Y323" i="2"/>
  <c r="AC323" i="2"/>
  <c r="AB323" i="2"/>
  <c r="AA323" i="2"/>
  <c r="Z323" i="2"/>
  <c r="Z368" i="2"/>
  <c r="Y368" i="2"/>
  <c r="X368" i="2"/>
  <c r="AA368" i="2"/>
  <c r="AD368" i="2"/>
  <c r="AC368" i="2"/>
  <c r="AB368" i="2"/>
  <c r="W368" i="2"/>
  <c r="V368" i="2"/>
  <c r="AC89" i="2"/>
  <c r="W90" i="2"/>
  <c r="AC93" i="2"/>
  <c r="W94" i="2"/>
  <c r="AC97" i="2"/>
  <c r="W98" i="2"/>
  <c r="AC101" i="2"/>
  <c r="AC105" i="2"/>
  <c r="W106" i="2"/>
  <c r="AC109" i="2"/>
  <c r="W110" i="2"/>
  <c r="AC113" i="2"/>
  <c r="W114" i="2"/>
  <c r="AC117" i="2"/>
  <c r="W118" i="2"/>
  <c r="AC121" i="2"/>
  <c r="W122" i="2"/>
  <c r="AC125" i="2"/>
  <c r="W126" i="2"/>
  <c r="AC129" i="2"/>
  <c r="W130" i="2"/>
  <c r="AC133" i="2"/>
  <c r="W134" i="2"/>
  <c r="AC137" i="2"/>
  <c r="W138" i="2"/>
  <c r="AC141" i="2"/>
  <c r="W142" i="2"/>
  <c r="AC145" i="2"/>
  <c r="W146" i="2"/>
  <c r="AC149" i="2"/>
  <c r="W150" i="2"/>
  <c r="AC153" i="2"/>
  <c r="W154" i="2"/>
  <c r="AC157" i="2"/>
  <c r="W158" i="2"/>
  <c r="AC161" i="2"/>
  <c r="W162" i="2"/>
  <c r="AC165" i="2"/>
  <c r="W166" i="2"/>
  <c r="AC169" i="2"/>
  <c r="W170" i="2"/>
  <c r="AC173" i="2"/>
  <c r="W174" i="2"/>
  <c r="AC177" i="2"/>
  <c r="W178" i="2"/>
  <c r="AC181" i="2"/>
  <c r="AC185" i="2"/>
  <c r="W186" i="2"/>
  <c r="AC189" i="2"/>
  <c r="W190" i="2"/>
  <c r="AC193" i="2"/>
  <c r="AC197" i="2"/>
  <c r="W198" i="2"/>
  <c r="AC201" i="2"/>
  <c r="W202" i="2"/>
  <c r="AD207" i="2"/>
  <c r="AD212" i="2"/>
  <c r="X215" i="2"/>
  <c r="W220" i="2"/>
  <c r="W228" i="2"/>
  <c r="Y232" i="2"/>
  <c r="X232" i="2"/>
  <c r="Z232" i="2"/>
  <c r="W235" i="2"/>
  <c r="AD235" i="2"/>
  <c r="V235" i="2"/>
  <c r="X235" i="2"/>
  <c r="Y240" i="2"/>
  <c r="X240" i="2"/>
  <c r="W240" i="2"/>
  <c r="Z240" i="2"/>
  <c r="AA241" i="2"/>
  <c r="Z241" i="2"/>
  <c r="Y241" i="2"/>
  <c r="AB241" i="2"/>
  <c r="Y256" i="2"/>
  <c r="X256" i="2"/>
  <c r="W256" i="2"/>
  <c r="Z256" i="2"/>
  <c r="AA257" i="2"/>
  <c r="Z257" i="2"/>
  <c r="Y257" i="2"/>
  <c r="AB257" i="2"/>
  <c r="Y272" i="2"/>
  <c r="X272" i="2"/>
  <c r="W272" i="2"/>
  <c r="Z272" i="2"/>
  <c r="AA273" i="2"/>
  <c r="Z273" i="2"/>
  <c r="Y273" i="2"/>
  <c r="AB273" i="2"/>
  <c r="Y288" i="2"/>
  <c r="X288" i="2"/>
  <c r="W288" i="2"/>
  <c r="Z288" i="2"/>
  <c r="AA289" i="2"/>
  <c r="Z289" i="2"/>
  <c r="Y289" i="2"/>
  <c r="AB289" i="2"/>
  <c r="AD315" i="2"/>
  <c r="V315" i="2"/>
  <c r="Y315" i="2"/>
  <c r="X315" i="2"/>
  <c r="W315" i="2"/>
  <c r="Z315" i="2"/>
  <c r="Z340" i="2"/>
  <c r="Y340" i="2"/>
  <c r="X340" i="2"/>
  <c r="AA340" i="2"/>
  <c r="AD340" i="2"/>
  <c r="AC340" i="2"/>
  <c r="X343" i="2"/>
  <c r="W343" i="2"/>
  <c r="AD343" i="2"/>
  <c r="V343" i="2"/>
  <c r="Y343" i="2"/>
  <c r="AB343" i="2"/>
  <c r="AA343" i="2"/>
  <c r="Z343" i="2"/>
  <c r="AC343" i="2"/>
  <c r="X367" i="2"/>
  <c r="W367" i="2"/>
  <c r="AD367" i="2"/>
  <c r="V367" i="2"/>
  <c r="Y367" i="2"/>
  <c r="AC367" i="2"/>
  <c r="AB367" i="2"/>
  <c r="AA367" i="2"/>
  <c r="Z367" i="2"/>
  <c r="AC59" i="2"/>
  <c r="AC63" i="2"/>
  <c r="AC67" i="2"/>
  <c r="AC71" i="2"/>
  <c r="AC75" i="2"/>
  <c r="AC79" i="2"/>
  <c r="AC83" i="2"/>
  <c r="AA86" i="2"/>
  <c r="AC87" i="2"/>
  <c r="Y89" i="2"/>
  <c r="AA90" i="2"/>
  <c r="AC91" i="2"/>
  <c r="Y93" i="2"/>
  <c r="AA94" i="2"/>
  <c r="AC95" i="2"/>
  <c r="Y97" i="2"/>
  <c r="AA98" i="2"/>
  <c r="AC99" i="2"/>
  <c r="Y101" i="2"/>
  <c r="AA102" i="2"/>
  <c r="AC103" i="2"/>
  <c r="Y105" i="2"/>
  <c r="AA106" i="2"/>
  <c r="AC107" i="2"/>
  <c r="Y109" i="2"/>
  <c r="AA110" i="2"/>
  <c r="AC111" i="2"/>
  <c r="Y113" i="2"/>
  <c r="AA114" i="2"/>
  <c r="AC115" i="2"/>
  <c r="Y117" i="2"/>
  <c r="AA118" i="2"/>
  <c r="AC119" i="2"/>
  <c r="Y121" i="2"/>
  <c r="AA122" i="2"/>
  <c r="AC123" i="2"/>
  <c r="Y125" i="2"/>
  <c r="AA126" i="2"/>
  <c r="AC127" i="2"/>
  <c r="Y129" i="2"/>
  <c r="AA130" i="2"/>
  <c r="AC131" i="2"/>
  <c r="Y133" i="2"/>
  <c r="AA134" i="2"/>
  <c r="AC135" i="2"/>
  <c r="Y137" i="2"/>
  <c r="AA138" i="2"/>
  <c r="AC139" i="2"/>
  <c r="Y141" i="2"/>
  <c r="AA142" i="2"/>
  <c r="AC143" i="2"/>
  <c r="Y145" i="2"/>
  <c r="AA146" i="2"/>
  <c r="AC147" i="2"/>
  <c r="Y149" i="2"/>
  <c r="AA150" i="2"/>
  <c r="AC151" i="2"/>
  <c r="Y153" i="2"/>
  <c r="AA154" i="2"/>
  <c r="AC155" i="2"/>
  <c r="Y157" i="2"/>
  <c r="AA158" i="2"/>
  <c r="AC159" i="2"/>
  <c r="Y161" i="2"/>
  <c r="AA162" i="2"/>
  <c r="AC163" i="2"/>
  <c r="Y165" i="2"/>
  <c r="AA166" i="2"/>
  <c r="AC167" i="2"/>
  <c r="Y169" i="2"/>
  <c r="AA170" i="2"/>
  <c r="AC171" i="2"/>
  <c r="Y173" i="2"/>
  <c r="AA174" i="2"/>
  <c r="AC175" i="2"/>
  <c r="Y177" i="2"/>
  <c r="AA178" i="2"/>
  <c r="AC179" i="2"/>
  <c r="Y181" i="2"/>
  <c r="AA182" i="2"/>
  <c r="AC183" i="2"/>
  <c r="Y185" i="2"/>
  <c r="AA186" i="2"/>
  <c r="AC187" i="2"/>
  <c r="Y189" i="2"/>
  <c r="AA190" i="2"/>
  <c r="AC191" i="2"/>
  <c r="Y193" i="2"/>
  <c r="AA194" i="2"/>
  <c r="AC195" i="2"/>
  <c r="Y197" i="2"/>
  <c r="AA198" i="2"/>
  <c r="AC199" i="2"/>
  <c r="Y201" i="2"/>
  <c r="AA202" i="2"/>
  <c r="AC203" i="2"/>
  <c r="AB205" i="2"/>
  <c r="Z207" i="2"/>
  <c r="Z212" i="2"/>
  <c r="AD213" i="2"/>
  <c r="AB215" i="2"/>
  <c r="AB220" i="2"/>
  <c r="Y224" i="2"/>
  <c r="X224" i="2"/>
  <c r="Z224" i="2"/>
  <c r="W227" i="2"/>
  <c r="AD227" i="2"/>
  <c r="V227" i="2"/>
  <c r="X227" i="2"/>
  <c r="AB232" i="2"/>
  <c r="AB235" i="2"/>
  <c r="AC240" i="2"/>
  <c r="AC241" i="2"/>
  <c r="Y248" i="2"/>
  <c r="X248" i="2"/>
  <c r="W248" i="2"/>
  <c r="Z248" i="2"/>
  <c r="AA249" i="2"/>
  <c r="Z249" i="2"/>
  <c r="Y249" i="2"/>
  <c r="AB249" i="2"/>
  <c r="AC256" i="2"/>
  <c r="AC257" i="2"/>
  <c r="Y264" i="2"/>
  <c r="X264" i="2"/>
  <c r="W264" i="2"/>
  <c r="Z264" i="2"/>
  <c r="AA265" i="2"/>
  <c r="Z265" i="2"/>
  <c r="Y265" i="2"/>
  <c r="AB265" i="2"/>
  <c r="AC272" i="2"/>
  <c r="AC273" i="2"/>
  <c r="Y280" i="2"/>
  <c r="X280" i="2"/>
  <c r="W280" i="2"/>
  <c r="Z280" i="2"/>
  <c r="AA281" i="2"/>
  <c r="Z281" i="2"/>
  <c r="Y281" i="2"/>
  <c r="AB281" i="2"/>
  <c r="AC288" i="2"/>
  <c r="AC289" i="2"/>
  <c r="AD299" i="2"/>
  <c r="V299" i="2"/>
  <c r="Y299" i="2"/>
  <c r="X299" i="2"/>
  <c r="W299" i="2"/>
  <c r="Z299" i="2"/>
  <c r="AB302" i="2"/>
  <c r="AA302" i="2"/>
  <c r="Z302" i="2"/>
  <c r="Y302" i="2"/>
  <c r="AC302" i="2"/>
  <c r="AD311" i="2"/>
  <c r="V311" i="2"/>
  <c r="AA311" i="2"/>
  <c r="Z311" i="2"/>
  <c r="Y311" i="2"/>
  <c r="AB311" i="2"/>
  <c r="W340" i="2"/>
  <c r="V59" i="2"/>
  <c r="V63" i="2"/>
  <c r="V67" i="2"/>
  <c r="V71" i="2"/>
  <c r="V75" i="2"/>
  <c r="V79" i="2"/>
  <c r="V83" i="2"/>
  <c r="AB86" i="2"/>
  <c r="V87" i="2"/>
  <c r="Z89" i="2"/>
  <c r="AB90" i="2"/>
  <c r="V91" i="2"/>
  <c r="Z93" i="2"/>
  <c r="AB94" i="2"/>
  <c r="V95" i="2"/>
  <c r="Z97" i="2"/>
  <c r="AB98" i="2"/>
  <c r="V99" i="2"/>
  <c r="Z101" i="2"/>
  <c r="AB102" i="2"/>
  <c r="V103" i="2"/>
  <c r="Z105" i="2"/>
  <c r="AB106" i="2"/>
  <c r="V107" i="2"/>
  <c r="Z109" i="2"/>
  <c r="AB110" i="2"/>
  <c r="V111" i="2"/>
  <c r="Z113" i="2"/>
  <c r="AB114" i="2"/>
  <c r="V115" i="2"/>
  <c r="Z117" i="2"/>
  <c r="AB118" i="2"/>
  <c r="V119" i="2"/>
  <c r="Z121" i="2"/>
  <c r="AB122" i="2"/>
  <c r="V123" i="2"/>
  <c r="Z125" i="2"/>
  <c r="AB126" i="2"/>
  <c r="V127" i="2"/>
  <c r="Z129" i="2"/>
  <c r="AB130" i="2"/>
  <c r="V131" i="2"/>
  <c r="Z133" i="2"/>
  <c r="AB134" i="2"/>
  <c r="V135" i="2"/>
  <c r="Z137" i="2"/>
  <c r="AB138" i="2"/>
  <c r="V139" i="2"/>
  <c r="Z141" i="2"/>
  <c r="AB142" i="2"/>
  <c r="V143" i="2"/>
  <c r="Z145" i="2"/>
  <c r="AB146" i="2"/>
  <c r="V147" i="2"/>
  <c r="Z149" i="2"/>
  <c r="AB150" i="2"/>
  <c r="V151" i="2"/>
  <c r="Z153" i="2"/>
  <c r="AB154" i="2"/>
  <c r="V155" i="2"/>
  <c r="AB158" i="2"/>
  <c r="V159" i="2"/>
  <c r="Z161" i="2"/>
  <c r="AB162" i="2"/>
  <c r="V163" i="2"/>
  <c r="Z165" i="2"/>
  <c r="AB166" i="2"/>
  <c r="V167" i="2"/>
  <c r="Z169" i="2"/>
  <c r="AB170" i="2"/>
  <c r="V171" i="2"/>
  <c r="Z173" i="2"/>
  <c r="AB174" i="2"/>
  <c r="V175" i="2"/>
  <c r="Z177" i="2"/>
  <c r="AB178" i="2"/>
  <c r="V179" i="2"/>
  <c r="Z181" i="2"/>
  <c r="AB182" i="2"/>
  <c r="V183" i="2"/>
  <c r="Z185" i="2"/>
  <c r="AB186" i="2"/>
  <c r="V187" i="2"/>
  <c r="Z189" i="2"/>
  <c r="AB190" i="2"/>
  <c r="V191" i="2"/>
  <c r="Z193" i="2"/>
  <c r="AB194" i="2"/>
  <c r="V195" i="2"/>
  <c r="Z197" i="2"/>
  <c r="AB198" i="2"/>
  <c r="V199" i="2"/>
  <c r="AB202" i="2"/>
  <c r="V203" i="2"/>
  <c r="AC205" i="2"/>
  <c r="AA207" i="2"/>
  <c r="AD208" i="2"/>
  <c r="AA212" i="2"/>
  <c r="V213" i="2"/>
  <c r="AC215" i="2"/>
  <c r="AC220" i="2"/>
  <c r="V224" i="2"/>
  <c r="AA225" i="2"/>
  <c r="Z225" i="2"/>
  <c r="AB225" i="2"/>
  <c r="Y227" i="2"/>
  <c r="AC232" i="2"/>
  <c r="AC235" i="2"/>
  <c r="AD240" i="2"/>
  <c r="AD241" i="2"/>
  <c r="V248" i="2"/>
  <c r="V249" i="2"/>
  <c r="AD256" i="2"/>
  <c r="AD257" i="2"/>
  <c r="V264" i="2"/>
  <c r="V265" i="2"/>
  <c r="AD272" i="2"/>
  <c r="AD273" i="2"/>
  <c r="V280" i="2"/>
  <c r="V281" i="2"/>
  <c r="AD288" i="2"/>
  <c r="AD289" i="2"/>
  <c r="Z313" i="2"/>
  <c r="Y313" i="2"/>
  <c r="X313" i="2"/>
  <c r="W313" i="2"/>
  <c r="AA313" i="2"/>
  <c r="AB340" i="2"/>
  <c r="Z348" i="2"/>
  <c r="Y348" i="2"/>
  <c r="X348" i="2"/>
  <c r="AA348" i="2"/>
  <c r="AD348" i="2"/>
  <c r="AC348" i="2"/>
  <c r="W348" i="2"/>
  <c r="AD205" i="2"/>
  <c r="AB207" i="2"/>
  <c r="AB212" i="2"/>
  <c r="AD215" i="2"/>
  <c r="AD220" i="2"/>
  <c r="Y228" i="2"/>
  <c r="X228" i="2"/>
  <c r="Z228" i="2"/>
  <c r="W231" i="2"/>
  <c r="AD231" i="2"/>
  <c r="V231" i="2"/>
  <c r="X231" i="2"/>
  <c r="AD232" i="2"/>
  <c r="Y244" i="2"/>
  <c r="X244" i="2"/>
  <c r="W244" i="2"/>
  <c r="Z244" i="2"/>
  <c r="AA245" i="2"/>
  <c r="Z245" i="2"/>
  <c r="Y245" i="2"/>
  <c r="AB245" i="2"/>
  <c r="AA248" i="2"/>
  <c r="W249" i="2"/>
  <c r="Y260" i="2"/>
  <c r="X260" i="2"/>
  <c r="W260" i="2"/>
  <c r="Z260" i="2"/>
  <c r="AA261" i="2"/>
  <c r="Z261" i="2"/>
  <c r="Y261" i="2"/>
  <c r="AB261" i="2"/>
  <c r="AA264" i="2"/>
  <c r="W265" i="2"/>
  <c r="Y276" i="2"/>
  <c r="X276" i="2"/>
  <c r="W276" i="2"/>
  <c r="Z276" i="2"/>
  <c r="AA277" i="2"/>
  <c r="Z277" i="2"/>
  <c r="Y277" i="2"/>
  <c r="AB277" i="2"/>
  <c r="AA280" i="2"/>
  <c r="W281" i="2"/>
  <c r="Y292" i="2"/>
  <c r="X292" i="2"/>
  <c r="W292" i="2"/>
  <c r="Z292" i="2"/>
  <c r="Z293" i="2"/>
  <c r="AB293" i="2"/>
  <c r="AA293" i="2"/>
  <c r="Y293" i="2"/>
  <c r="AC293" i="2"/>
  <c r="X304" i="2"/>
  <c r="AA304" i="2"/>
  <c r="Z304" i="2"/>
  <c r="Y304" i="2"/>
  <c r="AB304" i="2"/>
  <c r="V313" i="2"/>
  <c r="Z332" i="2"/>
  <c r="Y332" i="2"/>
  <c r="X332" i="2"/>
  <c r="AA332" i="2"/>
  <c r="AD332" i="2"/>
  <c r="AC332" i="2"/>
  <c r="V348" i="2"/>
  <c r="X239" i="2"/>
  <c r="X243" i="2"/>
  <c r="X247" i="2"/>
  <c r="X251" i="2"/>
  <c r="X255" i="2"/>
  <c r="X259" i="2"/>
  <c r="X263" i="2"/>
  <c r="X267" i="2"/>
  <c r="X271" i="2"/>
  <c r="X275" i="2"/>
  <c r="X279" i="2"/>
  <c r="X283" i="2"/>
  <c r="X287" i="2"/>
  <c r="X291" i="2"/>
  <c r="X294" i="2"/>
  <c r="AD300" i="2"/>
  <c r="X301" i="2"/>
  <c r="AD307" i="2"/>
  <c r="V307" i="2"/>
  <c r="X310" i="2"/>
  <c r="W312" i="2"/>
  <c r="AD316" i="2"/>
  <c r="X317" i="2"/>
  <c r="X331" i="2"/>
  <c r="W331" i="2"/>
  <c r="AD331" i="2"/>
  <c r="V331" i="2"/>
  <c r="Y331" i="2"/>
  <c r="X339" i="2"/>
  <c r="W339" i="2"/>
  <c r="AD339" i="2"/>
  <c r="V339" i="2"/>
  <c r="Y339" i="2"/>
  <c r="X347" i="2"/>
  <c r="W347" i="2"/>
  <c r="AD347" i="2"/>
  <c r="V347" i="2"/>
  <c r="Y347" i="2"/>
  <c r="Z356" i="2"/>
  <c r="Y356" i="2"/>
  <c r="X356" i="2"/>
  <c r="AA356" i="2"/>
  <c r="Z411" i="2"/>
  <c r="Y411" i="2"/>
  <c r="X411" i="2"/>
  <c r="AA411" i="2"/>
  <c r="AD411" i="2"/>
  <c r="AC411" i="2"/>
  <c r="X359" i="2"/>
  <c r="W359" i="2"/>
  <c r="AD359" i="2"/>
  <c r="V359" i="2"/>
  <c r="Y359" i="2"/>
  <c r="X394" i="2"/>
  <c r="W394" i="2"/>
  <c r="AD394" i="2"/>
  <c r="V394" i="2"/>
  <c r="Y394" i="2"/>
  <c r="AB394" i="2"/>
  <c r="AA394" i="2"/>
  <c r="Z394" i="2"/>
  <c r="AC394" i="2"/>
  <c r="Z399" i="2"/>
  <c r="Y399" i="2"/>
  <c r="X399" i="2"/>
  <c r="AA399" i="2"/>
  <c r="AB399" i="2"/>
  <c r="W399" i="2"/>
  <c r="V399" i="2"/>
  <c r="AC399" i="2"/>
  <c r="Z403" i="2"/>
  <c r="Y403" i="2"/>
  <c r="X403" i="2"/>
  <c r="AA403" i="2"/>
  <c r="AC403" i="2"/>
  <c r="AB403" i="2"/>
  <c r="W403" i="2"/>
  <c r="AD403" i="2"/>
  <c r="X351" i="2"/>
  <c r="W351" i="2"/>
  <c r="AD351" i="2"/>
  <c r="V351" i="2"/>
  <c r="Y351" i="2"/>
  <c r="Z352" i="2"/>
  <c r="Y352" i="2"/>
  <c r="X352" i="2"/>
  <c r="AA352" i="2"/>
  <c r="Z360" i="2"/>
  <c r="Y360" i="2"/>
  <c r="X360" i="2"/>
  <c r="AA360" i="2"/>
  <c r="AA376" i="2"/>
  <c r="Y376" i="2"/>
  <c r="X376" i="2"/>
  <c r="W376" i="2"/>
  <c r="Z376" i="2"/>
  <c r="Z387" i="2"/>
  <c r="Y387" i="2"/>
  <c r="X387" i="2"/>
  <c r="W387" i="2"/>
  <c r="V387" i="2"/>
  <c r="AA387" i="2"/>
  <c r="X402" i="2"/>
  <c r="W402" i="2"/>
  <c r="AD402" i="2"/>
  <c r="V402" i="2"/>
  <c r="Y402" i="2"/>
  <c r="AC402" i="2"/>
  <c r="AB402" i="2"/>
  <c r="X406" i="2"/>
  <c r="W406" i="2"/>
  <c r="AD406" i="2"/>
  <c r="V406" i="2"/>
  <c r="Y406" i="2"/>
  <c r="AC406" i="2"/>
  <c r="Z407" i="2"/>
  <c r="Y407" i="2"/>
  <c r="X407" i="2"/>
  <c r="AA407" i="2"/>
  <c r="AD407" i="2"/>
  <c r="AC407" i="2"/>
  <c r="AB407" i="2"/>
  <c r="X426" i="2"/>
  <c r="W426" i="2"/>
  <c r="AD426" i="2"/>
  <c r="V426" i="2"/>
  <c r="Y426" i="2"/>
  <c r="AB426" i="2"/>
  <c r="AA426" i="2"/>
  <c r="Z426" i="2"/>
  <c r="AC426" i="2"/>
  <c r="AC239" i="2"/>
  <c r="AC243" i="2"/>
  <c r="AC247" i="2"/>
  <c r="AC251" i="2"/>
  <c r="AC255" i="2"/>
  <c r="AC259" i="2"/>
  <c r="AC263" i="2"/>
  <c r="AC267" i="2"/>
  <c r="AC271" i="2"/>
  <c r="AC275" i="2"/>
  <c r="AC279" i="2"/>
  <c r="AC283" i="2"/>
  <c r="AC287" i="2"/>
  <c r="AC291" i="2"/>
  <c r="AD294" i="2"/>
  <c r="AD301" i="2"/>
  <c r="AD310" i="2"/>
  <c r="AD317" i="2"/>
  <c r="Z328" i="2"/>
  <c r="Y328" i="2"/>
  <c r="X328" i="2"/>
  <c r="AA328" i="2"/>
  <c r="Z336" i="2"/>
  <c r="Y336" i="2"/>
  <c r="X336" i="2"/>
  <c r="AA336" i="2"/>
  <c r="Z344" i="2"/>
  <c r="Y344" i="2"/>
  <c r="X344" i="2"/>
  <c r="AA344" i="2"/>
  <c r="Z351" i="2"/>
  <c r="V352" i="2"/>
  <c r="AA359" i="2"/>
  <c r="V360" i="2"/>
  <c r="W374" i="2"/>
  <c r="AA374" i="2"/>
  <c r="Z374" i="2"/>
  <c r="Y374" i="2"/>
  <c r="AB374" i="2"/>
  <c r="V376" i="2"/>
  <c r="Y379" i="2"/>
  <c r="AA379" i="2"/>
  <c r="Z379" i="2"/>
  <c r="X379" i="2"/>
  <c r="AB379" i="2"/>
  <c r="AB387" i="2"/>
  <c r="X398" i="2"/>
  <c r="W398" i="2"/>
  <c r="AD398" i="2"/>
  <c r="V398" i="2"/>
  <c r="Y398" i="2"/>
  <c r="AC398" i="2"/>
  <c r="AB398" i="2"/>
  <c r="AA398" i="2"/>
  <c r="Z402" i="2"/>
  <c r="Z406" i="2"/>
  <c r="V407" i="2"/>
  <c r="V239" i="2"/>
  <c r="AD239" i="2"/>
  <c r="V243" i="2"/>
  <c r="AD243" i="2"/>
  <c r="V247" i="2"/>
  <c r="AD247" i="2"/>
  <c r="V251" i="2"/>
  <c r="AD251" i="2"/>
  <c r="V255" i="2"/>
  <c r="AD255" i="2"/>
  <c r="V259" i="2"/>
  <c r="AD259" i="2"/>
  <c r="V263" i="2"/>
  <c r="AD263" i="2"/>
  <c r="V267" i="2"/>
  <c r="AD267" i="2"/>
  <c r="V271" i="2"/>
  <c r="AD271" i="2"/>
  <c r="V275" i="2"/>
  <c r="AD275" i="2"/>
  <c r="V279" i="2"/>
  <c r="AD279" i="2"/>
  <c r="V283" i="2"/>
  <c r="AD283" i="2"/>
  <c r="V287" i="2"/>
  <c r="AD287" i="2"/>
  <c r="V291" i="2"/>
  <c r="AD291" i="2"/>
  <c r="V294" i="2"/>
  <c r="AD296" i="2"/>
  <c r="AB300" i="2"/>
  <c r="V301" i="2"/>
  <c r="AD303" i="2"/>
  <c r="V303" i="2"/>
  <c r="AB307" i="2"/>
  <c r="V310" i="2"/>
  <c r="AD312" i="2"/>
  <c r="V317" i="2"/>
  <c r="AD319" i="2"/>
  <c r="V319" i="2"/>
  <c r="V328" i="2"/>
  <c r="V336" i="2"/>
  <c r="V344" i="2"/>
  <c r="AA351" i="2"/>
  <c r="W352" i="2"/>
  <c r="AB359" i="2"/>
  <c r="W360" i="2"/>
  <c r="V374" i="2"/>
  <c r="AB376" i="2"/>
  <c r="V379" i="2"/>
  <c r="AC387" i="2"/>
  <c r="Z398" i="2"/>
  <c r="AA402" i="2"/>
  <c r="AA406" i="2"/>
  <c r="W407" i="2"/>
  <c r="W294" i="2"/>
  <c r="V296" i="2"/>
  <c r="AD298" i="2"/>
  <c r="AC300" i="2"/>
  <c r="W301" i="2"/>
  <c r="W303" i="2"/>
  <c r="AD305" i="2"/>
  <c r="AC307" i="2"/>
  <c r="W310" i="2"/>
  <c r="V312" i="2"/>
  <c r="AD314" i="2"/>
  <c r="AC316" i="2"/>
  <c r="W317" i="2"/>
  <c r="W319" i="2"/>
  <c r="W328" i="2"/>
  <c r="W336" i="2"/>
  <c r="W344" i="2"/>
  <c r="AB351" i="2"/>
  <c r="AB352" i="2"/>
  <c r="X355" i="2"/>
  <c r="W355" i="2"/>
  <c r="AD355" i="2"/>
  <c r="V355" i="2"/>
  <c r="Y355" i="2"/>
  <c r="AC359" i="2"/>
  <c r="AB360" i="2"/>
  <c r="X363" i="2"/>
  <c r="W363" i="2"/>
  <c r="AD363" i="2"/>
  <c r="V363" i="2"/>
  <c r="Y363" i="2"/>
  <c r="Z364" i="2"/>
  <c r="Y364" i="2"/>
  <c r="X364" i="2"/>
  <c r="AA364" i="2"/>
  <c r="Y371" i="2"/>
  <c r="X371" i="2"/>
  <c r="W371" i="2"/>
  <c r="V371" i="2"/>
  <c r="Z371" i="2"/>
  <c r="X374" i="2"/>
  <c r="AC376" i="2"/>
  <c r="W379" i="2"/>
  <c r="AD387" i="2"/>
  <c r="AB406" i="2"/>
  <c r="X430" i="2"/>
  <c r="W430" i="2"/>
  <c r="AD430" i="2"/>
  <c r="V430" i="2"/>
  <c r="Y430" i="2"/>
  <c r="AB430" i="2"/>
  <c r="AA430" i="2"/>
  <c r="Z430" i="2"/>
  <c r="AC430" i="2"/>
  <c r="AC321" i="2"/>
  <c r="W322" i="2"/>
  <c r="AC325" i="2"/>
  <c r="W326" i="2"/>
  <c r="AC329" i="2"/>
  <c r="W330" i="2"/>
  <c r="AC333" i="2"/>
  <c r="W334" i="2"/>
  <c r="AC337" i="2"/>
  <c r="W338" i="2"/>
  <c r="AC341" i="2"/>
  <c r="W342" i="2"/>
  <c r="AC345" i="2"/>
  <c r="W346" i="2"/>
  <c r="AC349" i="2"/>
  <c r="W350" i="2"/>
  <c r="AC353" i="2"/>
  <c r="W354" i="2"/>
  <c r="AC357" i="2"/>
  <c r="W358" i="2"/>
  <c r="AC361" i="2"/>
  <c r="W362" i="2"/>
  <c r="AC365" i="2"/>
  <c r="W366" i="2"/>
  <c r="AC369" i="2"/>
  <c r="W370" i="2"/>
  <c r="AD372" i="2"/>
  <c r="V375" i="2"/>
  <c r="AD382" i="2"/>
  <c r="V384" i="2"/>
  <c r="X386" i="2"/>
  <c r="W386" i="2"/>
  <c r="X410" i="2"/>
  <c r="W410" i="2"/>
  <c r="AD410" i="2"/>
  <c r="V410" i="2"/>
  <c r="Y410" i="2"/>
  <c r="Z415" i="2"/>
  <c r="Y415" i="2"/>
  <c r="X415" i="2"/>
  <c r="AA415" i="2"/>
  <c r="AC435" i="2"/>
  <c r="X446" i="2"/>
  <c r="W446" i="2"/>
  <c r="AD446" i="2"/>
  <c r="V446" i="2"/>
  <c r="Y446" i="2"/>
  <c r="Z451" i="2"/>
  <c r="Y451" i="2"/>
  <c r="X451" i="2"/>
  <c r="AA451" i="2"/>
  <c r="AC467" i="2"/>
  <c r="X474" i="2"/>
  <c r="Z474" i="2"/>
  <c r="Y474" i="2"/>
  <c r="W474" i="2"/>
  <c r="AA474" i="2"/>
  <c r="AD552" i="2"/>
  <c r="V552" i="2"/>
  <c r="AB552" i="2"/>
  <c r="W552" i="2"/>
  <c r="Z552" i="2"/>
  <c r="Y552" i="2"/>
  <c r="X552" i="2"/>
  <c r="AC552" i="2"/>
  <c r="AA552" i="2"/>
  <c r="X442" i="2"/>
  <c r="W442" i="2"/>
  <c r="AD442" i="2"/>
  <c r="V442" i="2"/>
  <c r="Y442" i="2"/>
  <c r="Z447" i="2"/>
  <c r="Y447" i="2"/>
  <c r="X447" i="2"/>
  <c r="AA447" i="2"/>
  <c r="AB476" i="2"/>
  <c r="X476" i="2"/>
  <c r="W476" i="2"/>
  <c r="V476" i="2"/>
  <c r="Y476" i="2"/>
  <c r="X438" i="2"/>
  <c r="W438" i="2"/>
  <c r="AD438" i="2"/>
  <c r="V438" i="2"/>
  <c r="Y438" i="2"/>
  <c r="Z442" i="2"/>
  <c r="Z443" i="2"/>
  <c r="Y443" i="2"/>
  <c r="X443" i="2"/>
  <c r="AA443" i="2"/>
  <c r="V447" i="2"/>
  <c r="X470" i="2"/>
  <c r="W470" i="2"/>
  <c r="AD470" i="2"/>
  <c r="V470" i="2"/>
  <c r="Y470" i="2"/>
  <c r="Z476" i="2"/>
  <c r="AD477" i="2"/>
  <c r="V477" i="2"/>
  <c r="AB477" i="2"/>
  <c r="AA477" i="2"/>
  <c r="Z477" i="2"/>
  <c r="AC477" i="2"/>
  <c r="Z602" i="2"/>
  <c r="Y602" i="2"/>
  <c r="X602" i="2"/>
  <c r="AA602" i="2"/>
  <c r="AC602" i="2"/>
  <c r="AB602" i="2"/>
  <c r="W602" i="2"/>
  <c r="V602" i="2"/>
  <c r="AD602" i="2"/>
  <c r="X434" i="2"/>
  <c r="W434" i="2"/>
  <c r="AD434" i="2"/>
  <c r="V434" i="2"/>
  <c r="Y434" i="2"/>
  <c r="Z439" i="2"/>
  <c r="Y439" i="2"/>
  <c r="X439" i="2"/>
  <c r="AA439" i="2"/>
  <c r="X466" i="2"/>
  <c r="W466" i="2"/>
  <c r="AD466" i="2"/>
  <c r="V466" i="2"/>
  <c r="Y466" i="2"/>
  <c r="Z471" i="2"/>
  <c r="Y471" i="2"/>
  <c r="X471" i="2"/>
  <c r="AA471" i="2"/>
  <c r="X498" i="2"/>
  <c r="W498" i="2"/>
  <c r="AC498" i="2"/>
  <c r="AB498" i="2"/>
  <c r="AA498" i="2"/>
  <c r="Z498" i="2"/>
  <c r="Y498" i="2"/>
  <c r="AD498" i="2"/>
  <c r="Z434" i="2"/>
  <c r="Z435" i="2"/>
  <c r="Y435" i="2"/>
  <c r="X435" i="2"/>
  <c r="AA435" i="2"/>
  <c r="X462" i="2"/>
  <c r="W462" i="2"/>
  <c r="AD462" i="2"/>
  <c r="V462" i="2"/>
  <c r="Y462" i="2"/>
  <c r="Z466" i="2"/>
  <c r="Z467" i="2"/>
  <c r="Y467" i="2"/>
  <c r="X467" i="2"/>
  <c r="AA467" i="2"/>
  <c r="V471" i="2"/>
  <c r="Z479" i="2"/>
  <c r="AA479" i="2"/>
  <c r="Y479" i="2"/>
  <c r="X479" i="2"/>
  <c r="AB479" i="2"/>
  <c r="AB496" i="2"/>
  <c r="AA496" i="2"/>
  <c r="Z496" i="2"/>
  <c r="Y496" i="2"/>
  <c r="X496" i="2"/>
  <c r="W496" i="2"/>
  <c r="V496" i="2"/>
  <c r="AC496" i="2"/>
  <c r="V498" i="2"/>
  <c r="X531" i="2"/>
  <c r="W531" i="2"/>
  <c r="AD531" i="2"/>
  <c r="V531" i="2"/>
  <c r="Z531" i="2"/>
  <c r="AC531" i="2"/>
  <c r="AB531" i="2"/>
  <c r="AA531" i="2"/>
  <c r="Y531" i="2"/>
  <c r="Z548" i="2"/>
  <c r="Y548" i="2"/>
  <c r="X548" i="2"/>
  <c r="AB548" i="2"/>
  <c r="AD548" i="2"/>
  <c r="AC548" i="2"/>
  <c r="AA548" i="2"/>
  <c r="W548" i="2"/>
  <c r="V548" i="2"/>
  <c r="Z321" i="2"/>
  <c r="AB322" i="2"/>
  <c r="Z325" i="2"/>
  <c r="AB326" i="2"/>
  <c r="Z329" i="2"/>
  <c r="AB330" i="2"/>
  <c r="Z333" i="2"/>
  <c r="AB334" i="2"/>
  <c r="Z337" i="2"/>
  <c r="AB338" i="2"/>
  <c r="Z341" i="2"/>
  <c r="AB342" i="2"/>
  <c r="Z345" i="2"/>
  <c r="AB346" i="2"/>
  <c r="Z349" i="2"/>
  <c r="AB350" i="2"/>
  <c r="Z353" i="2"/>
  <c r="AB354" i="2"/>
  <c r="Z357" i="2"/>
  <c r="AB358" i="2"/>
  <c r="Z361" i="2"/>
  <c r="AB362" i="2"/>
  <c r="Z365" i="2"/>
  <c r="AB366" i="2"/>
  <c r="Z369" i="2"/>
  <c r="AB370" i="2"/>
  <c r="Z372" i="2"/>
  <c r="AB375" i="2"/>
  <c r="AD378" i="2"/>
  <c r="AC380" i="2"/>
  <c r="AA382" i="2"/>
  <c r="Z383" i="2"/>
  <c r="Y383" i="2"/>
  <c r="AC384" i="2"/>
  <c r="AB386" i="2"/>
  <c r="X390" i="2"/>
  <c r="W390" i="2"/>
  <c r="AD390" i="2"/>
  <c r="V390" i="2"/>
  <c r="Y390" i="2"/>
  <c r="Z395" i="2"/>
  <c r="Y395" i="2"/>
  <c r="X395" i="2"/>
  <c r="AA395" i="2"/>
  <c r="AD415" i="2"/>
  <c r="X422" i="2"/>
  <c r="W422" i="2"/>
  <c r="AD422" i="2"/>
  <c r="V422" i="2"/>
  <c r="Y422" i="2"/>
  <c r="Z427" i="2"/>
  <c r="Y427" i="2"/>
  <c r="X427" i="2"/>
  <c r="AA427" i="2"/>
  <c r="Z431" i="2"/>
  <c r="Y431" i="2"/>
  <c r="X431" i="2"/>
  <c r="AA431" i="2"/>
  <c r="AA434" i="2"/>
  <c r="V435" i="2"/>
  <c r="AB438" i="2"/>
  <c r="W439" i="2"/>
  <c r="AC442" i="2"/>
  <c r="AB443" i="2"/>
  <c r="AC447" i="2"/>
  <c r="AD451" i="2"/>
  <c r="X458" i="2"/>
  <c r="W458" i="2"/>
  <c r="AD458" i="2"/>
  <c r="V458" i="2"/>
  <c r="Y458" i="2"/>
  <c r="Z462" i="2"/>
  <c r="Z463" i="2"/>
  <c r="Y463" i="2"/>
  <c r="X463" i="2"/>
  <c r="AA463" i="2"/>
  <c r="AA466" i="2"/>
  <c r="V467" i="2"/>
  <c r="AB470" i="2"/>
  <c r="W471" i="2"/>
  <c r="AD476" i="2"/>
  <c r="Y477" i="2"/>
  <c r="V479" i="2"/>
  <c r="AD496" i="2"/>
  <c r="AC322" i="2"/>
  <c r="AA325" i="2"/>
  <c r="AC326" i="2"/>
  <c r="AA329" i="2"/>
  <c r="AC330" i="2"/>
  <c r="AA333" i="2"/>
  <c r="AC334" i="2"/>
  <c r="AA337" i="2"/>
  <c r="AC338" i="2"/>
  <c r="AA341" i="2"/>
  <c r="AC342" i="2"/>
  <c r="AA345" i="2"/>
  <c r="AC346" i="2"/>
  <c r="AA349" i="2"/>
  <c r="AC350" i="2"/>
  <c r="AA353" i="2"/>
  <c r="AC354" i="2"/>
  <c r="AA357" i="2"/>
  <c r="AC358" i="2"/>
  <c r="AA361" i="2"/>
  <c r="AC362" i="2"/>
  <c r="AA365" i="2"/>
  <c r="AC366" i="2"/>
  <c r="AA369" i="2"/>
  <c r="AC370" i="2"/>
  <c r="AB372" i="2"/>
  <c r="AC375" i="2"/>
  <c r="AD380" i="2"/>
  <c r="AB382" i="2"/>
  <c r="AB388" i="2"/>
  <c r="AA388" i="2"/>
  <c r="AC388" i="2"/>
  <c r="Z391" i="2"/>
  <c r="Y391" i="2"/>
  <c r="X391" i="2"/>
  <c r="AA391" i="2"/>
  <c r="X418" i="2"/>
  <c r="W418" i="2"/>
  <c r="AD418" i="2"/>
  <c r="V418" i="2"/>
  <c r="Y418" i="2"/>
  <c r="Z423" i="2"/>
  <c r="Y423" i="2"/>
  <c r="X423" i="2"/>
  <c r="AA423" i="2"/>
  <c r="AB434" i="2"/>
  <c r="W435" i="2"/>
  <c r="AC438" i="2"/>
  <c r="AB439" i="2"/>
  <c r="AC443" i="2"/>
  <c r="AD447" i="2"/>
  <c r="X454" i="2"/>
  <c r="W454" i="2"/>
  <c r="AD454" i="2"/>
  <c r="V454" i="2"/>
  <c r="Y454" i="2"/>
  <c r="Z459" i="2"/>
  <c r="Y459" i="2"/>
  <c r="X459" i="2"/>
  <c r="AA459" i="2"/>
  <c r="AA462" i="2"/>
  <c r="AB466" i="2"/>
  <c r="W467" i="2"/>
  <c r="AC470" i="2"/>
  <c r="AB471" i="2"/>
  <c r="W479" i="2"/>
  <c r="X486" i="2"/>
  <c r="AB486" i="2"/>
  <c r="AA486" i="2"/>
  <c r="Z486" i="2"/>
  <c r="Y486" i="2"/>
  <c r="W486" i="2"/>
  <c r="AC486" i="2"/>
  <c r="X504" i="2"/>
  <c r="AA504" i="2"/>
  <c r="Z504" i="2"/>
  <c r="Y504" i="2"/>
  <c r="AD504" i="2"/>
  <c r="AC504" i="2"/>
  <c r="AB504" i="2"/>
  <c r="W504" i="2"/>
  <c r="V322" i="2"/>
  <c r="V326" i="2"/>
  <c r="V330" i="2"/>
  <c r="V334" i="2"/>
  <c r="V338" i="2"/>
  <c r="V342" i="2"/>
  <c r="V346" i="2"/>
  <c r="V350" i="2"/>
  <c r="V354" i="2"/>
  <c r="V358" i="2"/>
  <c r="V362" i="2"/>
  <c r="V366" i="2"/>
  <c r="AD375" i="2"/>
  <c r="V380" i="2"/>
  <c r="AC382" i="2"/>
  <c r="AB384" i="2"/>
  <c r="AA384" i="2"/>
  <c r="AD386" i="2"/>
  <c r="V388" i="2"/>
  <c r="V391" i="2"/>
  <c r="X414" i="2"/>
  <c r="W414" i="2"/>
  <c r="AD414" i="2"/>
  <c r="V414" i="2"/>
  <c r="Y414" i="2"/>
  <c r="Z418" i="2"/>
  <c r="Z419" i="2"/>
  <c r="Y419" i="2"/>
  <c r="X419" i="2"/>
  <c r="AA419" i="2"/>
  <c r="V423" i="2"/>
  <c r="AC434" i="2"/>
  <c r="AB435" i="2"/>
  <c r="AC439" i="2"/>
  <c r="AD443" i="2"/>
  <c r="X450" i="2"/>
  <c r="W450" i="2"/>
  <c r="AD450" i="2"/>
  <c r="V450" i="2"/>
  <c r="Y450" i="2"/>
  <c r="Z454" i="2"/>
  <c r="Z455" i="2"/>
  <c r="Y455" i="2"/>
  <c r="X455" i="2"/>
  <c r="AA455" i="2"/>
  <c r="AB462" i="2"/>
  <c r="AC466" i="2"/>
  <c r="AB467" i="2"/>
  <c r="AC471" i="2"/>
  <c r="AC479" i="2"/>
  <c r="AB488" i="2"/>
  <c r="Z488" i="2"/>
  <c r="Y488" i="2"/>
  <c r="X488" i="2"/>
  <c r="W488" i="2"/>
  <c r="V488" i="2"/>
  <c r="AA488" i="2"/>
  <c r="AB529" i="2"/>
  <c r="AA529" i="2"/>
  <c r="Z529" i="2"/>
  <c r="AD529" i="2"/>
  <c r="V529" i="2"/>
  <c r="AC529" i="2"/>
  <c r="Y529" i="2"/>
  <c r="X529" i="2"/>
  <c r="W529" i="2"/>
  <c r="AC392" i="2"/>
  <c r="AC396" i="2"/>
  <c r="AC400" i="2"/>
  <c r="AC404" i="2"/>
  <c r="AC408" i="2"/>
  <c r="AC412" i="2"/>
  <c r="AC416" i="2"/>
  <c r="AC420" i="2"/>
  <c r="AC424" i="2"/>
  <c r="AC428" i="2"/>
  <c r="AC432" i="2"/>
  <c r="AC436" i="2"/>
  <c r="AC440" i="2"/>
  <c r="AC444" i="2"/>
  <c r="AC448" i="2"/>
  <c r="AC452" i="2"/>
  <c r="AC456" i="2"/>
  <c r="AC460" i="2"/>
  <c r="AC464" i="2"/>
  <c r="AC468" i="2"/>
  <c r="AC472" i="2"/>
  <c r="AD475" i="2"/>
  <c r="Y483" i="2"/>
  <c r="AD484" i="2"/>
  <c r="AA490" i="2"/>
  <c r="AD491" i="2"/>
  <c r="Y492" i="2"/>
  <c r="AA494" i="2"/>
  <c r="Z495" i="2"/>
  <c r="Y495" i="2"/>
  <c r="Z532" i="2"/>
  <c r="Y532" i="2"/>
  <c r="X532" i="2"/>
  <c r="AB532" i="2"/>
  <c r="AD532" i="2"/>
  <c r="AC532" i="2"/>
  <c r="AA532" i="2"/>
  <c r="Z536" i="2"/>
  <c r="Y536" i="2"/>
  <c r="X536" i="2"/>
  <c r="AB536" i="2"/>
  <c r="AA536" i="2"/>
  <c r="W536" i="2"/>
  <c r="V536" i="2"/>
  <c r="AC536" i="2"/>
  <c r="AB549" i="2"/>
  <c r="AA549" i="2"/>
  <c r="Z549" i="2"/>
  <c r="AD549" i="2"/>
  <c r="V549" i="2"/>
  <c r="AC549" i="2"/>
  <c r="Y549" i="2"/>
  <c r="X549" i="2"/>
  <c r="X581" i="2"/>
  <c r="W581" i="2"/>
  <c r="AD581" i="2"/>
  <c r="V581" i="2"/>
  <c r="Y581" i="2"/>
  <c r="Z581" i="2"/>
  <c r="AC581" i="2"/>
  <c r="AB581" i="2"/>
  <c r="AA581" i="2"/>
  <c r="X593" i="2"/>
  <c r="W593" i="2"/>
  <c r="AD593" i="2"/>
  <c r="V593" i="2"/>
  <c r="Y593" i="2"/>
  <c r="AC593" i="2"/>
  <c r="AB593" i="2"/>
  <c r="AA593" i="2"/>
  <c r="Z607" i="2"/>
  <c r="X607" i="2"/>
  <c r="W607" i="2"/>
  <c r="V607" i="2"/>
  <c r="Y607" i="2"/>
  <c r="AD607" i="2"/>
  <c r="AA607" i="2"/>
  <c r="AC607" i="2"/>
  <c r="AB607" i="2"/>
  <c r="AD481" i="2"/>
  <c r="V481" i="2"/>
  <c r="AC483" i="2"/>
  <c r="AD490" i="2"/>
  <c r="AC492" i="2"/>
  <c r="AB506" i="2"/>
  <c r="Y506" i="2"/>
  <c r="X506" i="2"/>
  <c r="W506" i="2"/>
  <c r="Z506" i="2"/>
  <c r="X508" i="2"/>
  <c r="Y508" i="2"/>
  <c r="W508" i="2"/>
  <c r="V508" i="2"/>
  <c r="Z508" i="2"/>
  <c r="AB510" i="2"/>
  <c r="X510" i="2"/>
  <c r="Z510" i="2"/>
  <c r="Y510" i="2"/>
  <c r="W510" i="2"/>
  <c r="AA510" i="2"/>
  <c r="X512" i="2"/>
  <c r="AB512" i="2"/>
  <c r="AC512" i="2"/>
  <c r="AA512" i="2"/>
  <c r="Z512" i="2"/>
  <c r="AD512" i="2"/>
  <c r="X589" i="2"/>
  <c r="W589" i="2"/>
  <c r="AD589" i="2"/>
  <c r="V589" i="2"/>
  <c r="Y589" i="2"/>
  <c r="Z589" i="2"/>
  <c r="AC589" i="2"/>
  <c r="AB589" i="2"/>
  <c r="AD483" i="2"/>
  <c r="AD492" i="2"/>
  <c r="X494" i="2"/>
  <c r="W494" i="2"/>
  <c r="AB502" i="2"/>
  <c r="AA502" i="2"/>
  <c r="Z502" i="2"/>
  <c r="Y502" i="2"/>
  <c r="Z509" i="2"/>
  <c r="AD509" i="2"/>
  <c r="V509" i="2"/>
  <c r="AC509" i="2"/>
  <c r="AB509" i="2"/>
  <c r="AA509" i="2"/>
  <c r="AB521" i="2"/>
  <c r="Z521" i="2"/>
  <c r="AD521" i="2"/>
  <c r="V521" i="2"/>
  <c r="Y521" i="2"/>
  <c r="X521" i="2"/>
  <c r="W521" i="2"/>
  <c r="AA521" i="2"/>
  <c r="X535" i="2"/>
  <c r="W535" i="2"/>
  <c r="AD535" i="2"/>
  <c r="V535" i="2"/>
  <c r="Z535" i="2"/>
  <c r="AB535" i="2"/>
  <c r="AA535" i="2"/>
  <c r="Y535" i="2"/>
  <c r="AC535" i="2"/>
  <c r="AB545" i="2"/>
  <c r="AA545" i="2"/>
  <c r="Z545" i="2"/>
  <c r="AD545" i="2"/>
  <c r="V545" i="2"/>
  <c r="AC545" i="2"/>
  <c r="X547" i="2"/>
  <c r="W547" i="2"/>
  <c r="AD547" i="2"/>
  <c r="V547" i="2"/>
  <c r="Z547" i="2"/>
  <c r="AC547" i="2"/>
  <c r="AB547" i="2"/>
  <c r="AA589" i="2"/>
  <c r="Z392" i="2"/>
  <c r="Z396" i="2"/>
  <c r="Z400" i="2"/>
  <c r="Z404" i="2"/>
  <c r="Z408" i="2"/>
  <c r="Z412" i="2"/>
  <c r="Z416" i="2"/>
  <c r="Z420" i="2"/>
  <c r="Z424" i="2"/>
  <c r="Z432" i="2"/>
  <c r="Z436" i="2"/>
  <c r="Z440" i="2"/>
  <c r="Z444" i="2"/>
  <c r="Z448" i="2"/>
  <c r="Z452" i="2"/>
  <c r="Z456" i="2"/>
  <c r="Z460" i="2"/>
  <c r="Z464" i="2"/>
  <c r="Z468" i="2"/>
  <c r="Z472" i="2"/>
  <c r="AA475" i="2"/>
  <c r="AD478" i="2"/>
  <c r="X481" i="2"/>
  <c r="V483" i="2"/>
  <c r="Z484" i="2"/>
  <c r="AD485" i="2"/>
  <c r="V485" i="2"/>
  <c r="AB489" i="2"/>
  <c r="W490" i="2"/>
  <c r="AA491" i="2"/>
  <c r="V492" i="2"/>
  <c r="V494" i="2"/>
  <c r="AB495" i="2"/>
  <c r="Z499" i="2"/>
  <c r="Y499" i="2"/>
  <c r="V502" i="2"/>
  <c r="AA506" i="2"/>
  <c r="AB508" i="2"/>
  <c r="W509" i="2"/>
  <c r="AC510" i="2"/>
  <c r="W512" i="2"/>
  <c r="AD515" i="2"/>
  <c r="V515" i="2"/>
  <c r="Z515" i="2"/>
  <c r="AA515" i="2"/>
  <c r="Y515" i="2"/>
  <c r="X515" i="2"/>
  <c r="AB515" i="2"/>
  <c r="AB518" i="2"/>
  <c r="X518" i="2"/>
  <c r="Z518" i="2"/>
  <c r="Y518" i="2"/>
  <c r="W518" i="2"/>
  <c r="AA518" i="2"/>
  <c r="X520" i="2"/>
  <c r="AB520" i="2"/>
  <c r="AC520" i="2"/>
  <c r="AA520" i="2"/>
  <c r="Z520" i="2"/>
  <c r="AD520" i="2"/>
  <c r="AC521" i="2"/>
  <c r="W545" i="2"/>
  <c r="Y547" i="2"/>
  <c r="AB551" i="2"/>
  <c r="Z551" i="2"/>
  <c r="AC551" i="2"/>
  <c r="AA551" i="2"/>
  <c r="Y551" i="2"/>
  <c r="X551" i="2"/>
  <c r="AD551" i="2"/>
  <c r="W551" i="2"/>
  <c r="Z566" i="2"/>
  <c r="Y566" i="2"/>
  <c r="X566" i="2"/>
  <c r="AA566" i="2"/>
  <c r="AD566" i="2"/>
  <c r="AC566" i="2"/>
  <c r="AB566" i="2"/>
  <c r="X585" i="2"/>
  <c r="W585" i="2"/>
  <c r="AD585" i="2"/>
  <c r="V585" i="2"/>
  <c r="Y585" i="2"/>
  <c r="AB585" i="2"/>
  <c r="AA585" i="2"/>
  <c r="Z585" i="2"/>
  <c r="AC585" i="2"/>
  <c r="Z623" i="2"/>
  <c r="Y623" i="2"/>
  <c r="AB623" i="2"/>
  <c r="AA623" i="2"/>
  <c r="X623" i="2"/>
  <c r="AC623" i="2"/>
  <c r="AD623" i="2"/>
  <c r="W623" i="2"/>
  <c r="V623" i="2"/>
  <c r="AA392" i="2"/>
  <c r="AA396" i="2"/>
  <c r="AA400" i="2"/>
  <c r="AA404" i="2"/>
  <c r="AA408" i="2"/>
  <c r="AA412" i="2"/>
  <c r="AA416" i="2"/>
  <c r="AA420" i="2"/>
  <c r="AA424" i="2"/>
  <c r="AA428" i="2"/>
  <c r="AA432" i="2"/>
  <c r="AA436" i="2"/>
  <c r="AA440" i="2"/>
  <c r="AA444" i="2"/>
  <c r="AA448" i="2"/>
  <c r="AA452" i="2"/>
  <c r="AA456" i="2"/>
  <c r="AA460" i="2"/>
  <c r="AA464" i="2"/>
  <c r="AA468" i="2"/>
  <c r="AA472" i="2"/>
  <c r="AC473" i="2"/>
  <c r="AB475" i="2"/>
  <c r="V478" i="2"/>
  <c r="AD480" i="2"/>
  <c r="Y481" i="2"/>
  <c r="AC482" i="2"/>
  <c r="W483" i="2"/>
  <c r="AA484" i="2"/>
  <c r="W485" i="2"/>
  <c r="AD487" i="2"/>
  <c r="Y490" i="2"/>
  <c r="AB491" i="2"/>
  <c r="W492" i="2"/>
  <c r="Y494" i="2"/>
  <c r="AC495" i="2"/>
  <c r="V499" i="2"/>
  <c r="W502" i="2"/>
  <c r="AC506" i="2"/>
  <c r="AC508" i="2"/>
  <c r="X509" i="2"/>
  <c r="AD510" i="2"/>
  <c r="Y512" i="2"/>
  <c r="W515" i="2"/>
  <c r="Z517" i="2"/>
  <c r="AD517" i="2"/>
  <c r="V517" i="2"/>
  <c r="AC517" i="2"/>
  <c r="AB517" i="2"/>
  <c r="AA517" i="2"/>
  <c r="V518" i="2"/>
  <c r="V520" i="2"/>
  <c r="AB533" i="2"/>
  <c r="AA533" i="2"/>
  <c r="Z533" i="2"/>
  <c r="AD533" i="2"/>
  <c r="V533" i="2"/>
  <c r="AC533" i="2"/>
  <c r="Y533" i="2"/>
  <c r="X533" i="2"/>
  <c r="X545" i="2"/>
  <c r="AA547" i="2"/>
  <c r="V551" i="2"/>
  <c r="V566" i="2"/>
  <c r="Z574" i="2"/>
  <c r="Y574" i="2"/>
  <c r="X574" i="2"/>
  <c r="AA574" i="2"/>
  <c r="AD574" i="2"/>
  <c r="AC574" i="2"/>
  <c r="AB574" i="2"/>
  <c r="AC475" i="2"/>
  <c r="W478" i="2"/>
  <c r="Z481" i="2"/>
  <c r="AD482" i="2"/>
  <c r="X483" i="2"/>
  <c r="AC484" i="2"/>
  <c r="X485" i="2"/>
  <c r="AD489" i="2"/>
  <c r="V489" i="2"/>
  <c r="Z490" i="2"/>
  <c r="AC491" i="2"/>
  <c r="X492" i="2"/>
  <c r="Z494" i="2"/>
  <c r="AD495" i="2"/>
  <c r="W499" i="2"/>
  <c r="X502" i="2"/>
  <c r="AD506" i="2"/>
  <c r="AD508" i="2"/>
  <c r="Y509" i="2"/>
  <c r="AC515" i="2"/>
  <c r="AC518" i="2"/>
  <c r="W520" i="2"/>
  <c r="Y545" i="2"/>
  <c r="W566" i="2"/>
  <c r="AD507" i="2"/>
  <c r="V507" i="2"/>
  <c r="X527" i="2"/>
  <c r="W527" i="2"/>
  <c r="AD527" i="2"/>
  <c r="V527" i="2"/>
  <c r="Z527" i="2"/>
  <c r="Z528" i="2"/>
  <c r="Y528" i="2"/>
  <c r="X528" i="2"/>
  <c r="AB528" i="2"/>
  <c r="X543" i="2"/>
  <c r="W543" i="2"/>
  <c r="AD543" i="2"/>
  <c r="V543" i="2"/>
  <c r="Z543" i="2"/>
  <c r="Z544" i="2"/>
  <c r="Y544" i="2"/>
  <c r="X544" i="2"/>
  <c r="AB544" i="2"/>
  <c r="AD556" i="2"/>
  <c r="V556" i="2"/>
  <c r="AB556" i="2"/>
  <c r="W556" i="2"/>
  <c r="Z556" i="2"/>
  <c r="Y556" i="2"/>
  <c r="X556" i="2"/>
  <c r="AC556" i="2"/>
  <c r="X601" i="2"/>
  <c r="W601" i="2"/>
  <c r="AD601" i="2"/>
  <c r="V601" i="2"/>
  <c r="Y601" i="2"/>
  <c r="AC601" i="2"/>
  <c r="AB601" i="2"/>
  <c r="AA601" i="2"/>
  <c r="Z601" i="2"/>
  <c r="AC493" i="2"/>
  <c r="AC497" i="2"/>
  <c r="AA500" i="2"/>
  <c r="AD501" i="2"/>
  <c r="AB505" i="2"/>
  <c r="AA507" i="2"/>
  <c r="Z513" i="2"/>
  <c r="AD513" i="2"/>
  <c r="V513" i="2"/>
  <c r="AC514" i="2"/>
  <c r="X516" i="2"/>
  <c r="AB516" i="2"/>
  <c r="AD528" i="2"/>
  <c r="AB537" i="2"/>
  <c r="AA537" i="2"/>
  <c r="Z537" i="2"/>
  <c r="AD537" i="2"/>
  <c r="V537" i="2"/>
  <c r="AD544" i="2"/>
  <c r="Z558" i="2"/>
  <c r="Y558" i="2"/>
  <c r="X558" i="2"/>
  <c r="AA558" i="2"/>
  <c r="AD558" i="2"/>
  <c r="V558" i="2"/>
  <c r="V493" i="2"/>
  <c r="V497" i="2"/>
  <c r="AB500" i="2"/>
  <c r="V501" i="2"/>
  <c r="AD503" i="2"/>
  <c r="V503" i="2"/>
  <c r="AC505" i="2"/>
  <c r="AB507" i="2"/>
  <c r="W513" i="2"/>
  <c r="V516" i="2"/>
  <c r="X523" i="2"/>
  <c r="W523" i="2"/>
  <c r="AD523" i="2"/>
  <c r="V523" i="2"/>
  <c r="Z523" i="2"/>
  <c r="Z524" i="2"/>
  <c r="Y524" i="2"/>
  <c r="X524" i="2"/>
  <c r="AB524" i="2"/>
  <c r="W537" i="2"/>
  <c r="X539" i="2"/>
  <c r="W539" i="2"/>
  <c r="AD539" i="2"/>
  <c r="V539" i="2"/>
  <c r="Z539" i="2"/>
  <c r="Z540" i="2"/>
  <c r="Y540" i="2"/>
  <c r="X540" i="2"/>
  <c r="AB540" i="2"/>
  <c r="W558" i="2"/>
  <c r="AD505" i="2"/>
  <c r="AC507" i="2"/>
  <c r="AD511" i="2"/>
  <c r="V511" i="2"/>
  <c r="Z511" i="2"/>
  <c r="AB514" i="2"/>
  <c r="X514" i="2"/>
  <c r="AD519" i="2"/>
  <c r="V519" i="2"/>
  <c r="Z519" i="2"/>
  <c r="AB525" i="2"/>
  <c r="AA525" i="2"/>
  <c r="Z525" i="2"/>
  <c r="AD525" i="2"/>
  <c r="V525" i="2"/>
  <c r="X537" i="2"/>
  <c r="AB541" i="2"/>
  <c r="AA541" i="2"/>
  <c r="Z541" i="2"/>
  <c r="AD541" i="2"/>
  <c r="V541" i="2"/>
  <c r="Z554" i="2"/>
  <c r="X554" i="2"/>
  <c r="AA554" i="2"/>
  <c r="AD554" i="2"/>
  <c r="AC554" i="2"/>
  <c r="V554" i="2"/>
  <c r="AB558" i="2"/>
  <c r="X561" i="2"/>
  <c r="W561" i="2"/>
  <c r="AD561" i="2"/>
  <c r="V561" i="2"/>
  <c r="Y561" i="2"/>
  <c r="AB561" i="2"/>
  <c r="AA561" i="2"/>
  <c r="Z561" i="2"/>
  <c r="Z594" i="2"/>
  <c r="Y594" i="2"/>
  <c r="X594" i="2"/>
  <c r="AA594" i="2"/>
  <c r="AC594" i="2"/>
  <c r="AB594" i="2"/>
  <c r="W594" i="2"/>
  <c r="V594" i="2"/>
  <c r="X522" i="2"/>
  <c r="X526" i="2"/>
  <c r="X530" i="2"/>
  <c r="X534" i="2"/>
  <c r="X538" i="2"/>
  <c r="X542" i="2"/>
  <c r="X546" i="2"/>
  <c r="X550" i="2"/>
  <c r="X565" i="2"/>
  <c r="W565" i="2"/>
  <c r="AD565" i="2"/>
  <c r="V565" i="2"/>
  <c r="Y565" i="2"/>
  <c r="X573" i="2"/>
  <c r="W573" i="2"/>
  <c r="AD573" i="2"/>
  <c r="V573" i="2"/>
  <c r="Y573" i="2"/>
  <c r="Z582" i="2"/>
  <c r="Y582" i="2"/>
  <c r="X582" i="2"/>
  <c r="AA582" i="2"/>
  <c r="Z590" i="2"/>
  <c r="Y590" i="2"/>
  <c r="X590" i="2"/>
  <c r="AA590" i="2"/>
  <c r="AD605" i="2"/>
  <c r="V605" i="2"/>
  <c r="Z605" i="2"/>
  <c r="Y605" i="2"/>
  <c r="X605" i="2"/>
  <c r="AA605" i="2"/>
  <c r="X610" i="2"/>
  <c r="AB610" i="2"/>
  <c r="AA610" i="2"/>
  <c r="Z610" i="2"/>
  <c r="AC610" i="2"/>
  <c r="AB612" i="2"/>
  <c r="Z612" i="2"/>
  <c r="Y612" i="2"/>
  <c r="X612" i="2"/>
  <c r="AA612" i="2"/>
  <c r="X614" i="2"/>
  <c r="Z614" i="2"/>
  <c r="Y614" i="2"/>
  <c r="W614" i="2"/>
  <c r="AA614" i="2"/>
  <c r="Z627" i="2"/>
  <c r="Y627" i="2"/>
  <c r="X627" i="2"/>
  <c r="AA627" i="2"/>
  <c r="AD627" i="2"/>
  <c r="AC627" i="2"/>
  <c r="AB522" i="2"/>
  <c r="AB526" i="2"/>
  <c r="AB530" i="2"/>
  <c r="AB534" i="2"/>
  <c r="AB538" i="2"/>
  <c r="AB542" i="2"/>
  <c r="AB546" i="2"/>
  <c r="AC550" i="2"/>
  <c r="Z562" i="2"/>
  <c r="Y562" i="2"/>
  <c r="X562" i="2"/>
  <c r="AA562" i="2"/>
  <c r="AC565" i="2"/>
  <c r="AC573" i="2"/>
  <c r="X577" i="2"/>
  <c r="W577" i="2"/>
  <c r="AD577" i="2"/>
  <c r="V577" i="2"/>
  <c r="Y577" i="2"/>
  <c r="AC582" i="2"/>
  <c r="Z586" i="2"/>
  <c r="Y586" i="2"/>
  <c r="X586" i="2"/>
  <c r="AA586" i="2"/>
  <c r="AC590" i="2"/>
  <c r="X597" i="2"/>
  <c r="W597" i="2"/>
  <c r="AD597" i="2"/>
  <c r="V597" i="2"/>
  <c r="Y597" i="2"/>
  <c r="Z598" i="2"/>
  <c r="Y598" i="2"/>
  <c r="X598" i="2"/>
  <c r="AA598" i="2"/>
  <c r="V610" i="2"/>
  <c r="V612" i="2"/>
  <c r="V614" i="2"/>
  <c r="V627" i="2"/>
  <c r="AC522" i="2"/>
  <c r="AC526" i="2"/>
  <c r="AC530" i="2"/>
  <c r="AC534" i="2"/>
  <c r="AC538" i="2"/>
  <c r="AC542" i="2"/>
  <c r="AC546" i="2"/>
  <c r="AD550" i="2"/>
  <c r="X553" i="2"/>
  <c r="AD553" i="2"/>
  <c r="V553" i="2"/>
  <c r="Y553" i="2"/>
  <c r="X557" i="2"/>
  <c r="AD557" i="2"/>
  <c r="V557" i="2"/>
  <c r="Y557" i="2"/>
  <c r="X569" i="2"/>
  <c r="W569" i="2"/>
  <c r="AD569" i="2"/>
  <c r="V569" i="2"/>
  <c r="Y569" i="2"/>
  <c r="Z578" i="2"/>
  <c r="Y578" i="2"/>
  <c r="X578" i="2"/>
  <c r="AA578" i="2"/>
  <c r="AD582" i="2"/>
  <c r="W610" i="2"/>
  <c r="W612" i="2"/>
  <c r="AB614" i="2"/>
  <c r="AB616" i="2"/>
  <c r="AA616" i="2"/>
  <c r="Z616" i="2"/>
  <c r="Y616" i="2"/>
  <c r="X616" i="2"/>
  <c r="AC616" i="2"/>
  <c r="X618" i="2"/>
  <c r="W618" i="2"/>
  <c r="AC618" i="2"/>
  <c r="AB618" i="2"/>
  <c r="AA618" i="2"/>
  <c r="AD618" i="2"/>
  <c r="W627" i="2"/>
  <c r="Z635" i="2"/>
  <c r="Y635" i="2"/>
  <c r="X635" i="2"/>
  <c r="AA635" i="2"/>
  <c r="AC635" i="2"/>
  <c r="AB635" i="2"/>
  <c r="W635" i="2"/>
  <c r="AD635" i="2"/>
  <c r="X642" i="2"/>
  <c r="W642" i="2"/>
  <c r="AD642" i="2"/>
  <c r="V642" i="2"/>
  <c r="Y642" i="2"/>
  <c r="AB642" i="2"/>
  <c r="AA642" i="2"/>
  <c r="Z642" i="2"/>
  <c r="AC642" i="2"/>
  <c r="V522" i="2"/>
  <c r="V526" i="2"/>
  <c r="V530" i="2"/>
  <c r="V534" i="2"/>
  <c r="V538" i="2"/>
  <c r="V542" i="2"/>
  <c r="V546" i="2"/>
  <c r="V550" i="2"/>
  <c r="W553" i="2"/>
  <c r="W557" i="2"/>
  <c r="Z570" i="2"/>
  <c r="Y570" i="2"/>
  <c r="X570" i="2"/>
  <c r="AA570" i="2"/>
  <c r="Y610" i="2"/>
  <c r="AC612" i="2"/>
  <c r="AC614" i="2"/>
  <c r="V616" i="2"/>
  <c r="V618" i="2"/>
  <c r="AB627" i="2"/>
  <c r="X634" i="2"/>
  <c r="W634" i="2"/>
  <c r="AD634" i="2"/>
  <c r="V634" i="2"/>
  <c r="Y634" i="2"/>
  <c r="AC634" i="2"/>
  <c r="AB634" i="2"/>
  <c r="V635" i="2"/>
  <c r="AC555" i="2"/>
  <c r="AC559" i="2"/>
  <c r="W560" i="2"/>
  <c r="AC563" i="2"/>
  <c r="W564" i="2"/>
  <c r="AC567" i="2"/>
  <c r="W568" i="2"/>
  <c r="AC571" i="2"/>
  <c r="W572" i="2"/>
  <c r="AC575" i="2"/>
  <c r="AC579" i="2"/>
  <c r="W580" i="2"/>
  <c r="AC583" i="2"/>
  <c r="AC587" i="2"/>
  <c r="AC591" i="2"/>
  <c r="W592" i="2"/>
  <c r="AC595" i="2"/>
  <c r="W596" i="2"/>
  <c r="W600" i="2"/>
  <c r="W604" i="2"/>
  <c r="V606" i="2"/>
  <c r="AD608" i="2"/>
  <c r="W611" i="2"/>
  <c r="W613" i="2"/>
  <c r="Z615" i="2"/>
  <c r="Y615" i="2"/>
  <c r="V620" i="2"/>
  <c r="Y622" i="2"/>
  <c r="X626" i="2"/>
  <c r="W626" i="2"/>
  <c r="AD626" i="2"/>
  <c r="V626" i="2"/>
  <c r="Y626" i="2"/>
  <c r="Z639" i="2"/>
  <c r="Y639" i="2"/>
  <c r="X639" i="2"/>
  <c r="AA639" i="2"/>
  <c r="X678" i="2"/>
  <c r="W678" i="2"/>
  <c r="AD678" i="2"/>
  <c r="V678" i="2"/>
  <c r="Y678" i="2"/>
  <c r="AC678" i="2"/>
  <c r="AB678" i="2"/>
  <c r="AA678" i="2"/>
  <c r="X650" i="2"/>
  <c r="AD650" i="2"/>
  <c r="V650" i="2"/>
  <c r="AA650" i="2"/>
  <c r="Z650" i="2"/>
  <c r="Y650" i="2"/>
  <c r="AB650" i="2"/>
  <c r="AD653" i="2"/>
  <c r="V653" i="2"/>
  <c r="AB653" i="2"/>
  <c r="Y653" i="2"/>
  <c r="X653" i="2"/>
  <c r="W653" i="2"/>
  <c r="Z653" i="2"/>
  <c r="Z655" i="2"/>
  <c r="X655" i="2"/>
  <c r="AB655" i="2"/>
  <c r="AA655" i="2"/>
  <c r="Y655" i="2"/>
  <c r="AC655" i="2"/>
  <c r="X658" i="2"/>
  <c r="AD658" i="2"/>
  <c r="V658" i="2"/>
  <c r="AA658" i="2"/>
  <c r="Z658" i="2"/>
  <c r="Y658" i="2"/>
  <c r="AB658" i="2"/>
  <c r="W650" i="2"/>
  <c r="AB652" i="2"/>
  <c r="Z652" i="2"/>
  <c r="AC652" i="2"/>
  <c r="AA652" i="2"/>
  <c r="Y652" i="2"/>
  <c r="AD652" i="2"/>
  <c r="AA653" i="2"/>
  <c r="V655" i="2"/>
  <c r="W658" i="2"/>
  <c r="X646" i="2"/>
  <c r="W646" i="2"/>
  <c r="AD646" i="2"/>
  <c r="V646" i="2"/>
  <c r="Y646" i="2"/>
  <c r="AC650" i="2"/>
  <c r="AC653" i="2"/>
  <c r="W655" i="2"/>
  <c r="X670" i="2"/>
  <c r="W670" i="2"/>
  <c r="AD670" i="2"/>
  <c r="V670" i="2"/>
  <c r="Y670" i="2"/>
  <c r="AC670" i="2"/>
  <c r="Z671" i="2"/>
  <c r="Y671" i="2"/>
  <c r="X671" i="2"/>
  <c r="AA671" i="2"/>
  <c r="AD671" i="2"/>
  <c r="AC671" i="2"/>
  <c r="AB671" i="2"/>
  <c r="Z646" i="2"/>
  <c r="Z647" i="2"/>
  <c r="Y647" i="2"/>
  <c r="X647" i="2"/>
  <c r="AA647" i="2"/>
  <c r="W652" i="2"/>
  <c r="AD655" i="2"/>
  <c r="X662" i="2"/>
  <c r="W662" i="2"/>
  <c r="AD662" i="2"/>
  <c r="V662" i="2"/>
  <c r="AA662" i="2"/>
  <c r="Z662" i="2"/>
  <c r="Y662" i="2"/>
  <c r="AB662" i="2"/>
  <c r="Z670" i="2"/>
  <c r="V671" i="2"/>
  <c r="Z683" i="2"/>
  <c r="Y683" i="2"/>
  <c r="X683" i="2"/>
  <c r="AA683" i="2"/>
  <c r="AD683" i="2"/>
  <c r="AC683" i="2"/>
  <c r="AB683" i="2"/>
  <c r="Z691" i="2"/>
  <c r="Y691" i="2"/>
  <c r="X691" i="2"/>
  <c r="AA691" i="2"/>
  <c r="AC691" i="2"/>
  <c r="AB691" i="2"/>
  <c r="W691" i="2"/>
  <c r="V691" i="2"/>
  <c r="AD691" i="2"/>
  <c r="Z555" i="2"/>
  <c r="Z559" i="2"/>
  <c r="AB560" i="2"/>
  <c r="Z563" i="2"/>
  <c r="AB564" i="2"/>
  <c r="Z567" i="2"/>
  <c r="AB568" i="2"/>
  <c r="Z571" i="2"/>
  <c r="AB572" i="2"/>
  <c r="Z575" i="2"/>
  <c r="AB576" i="2"/>
  <c r="Z579" i="2"/>
  <c r="AB580" i="2"/>
  <c r="Z583" i="2"/>
  <c r="AB584" i="2"/>
  <c r="Z587" i="2"/>
  <c r="AB588" i="2"/>
  <c r="Z591" i="2"/>
  <c r="AB592" i="2"/>
  <c r="Z595" i="2"/>
  <c r="AB596" i="2"/>
  <c r="AB600" i="2"/>
  <c r="AC604" i="2"/>
  <c r="AB606" i="2"/>
  <c r="AD609" i="2"/>
  <c r="V609" i="2"/>
  <c r="AC611" i="2"/>
  <c r="AB613" i="2"/>
  <c r="Z619" i="2"/>
  <c r="Y619" i="2"/>
  <c r="AC620" i="2"/>
  <c r="X630" i="2"/>
  <c r="W630" i="2"/>
  <c r="AD630" i="2"/>
  <c r="V630" i="2"/>
  <c r="Y630" i="2"/>
  <c r="Z643" i="2"/>
  <c r="Y643" i="2"/>
  <c r="X643" i="2"/>
  <c r="AA643" i="2"/>
  <c r="AA646" i="2"/>
  <c r="V647" i="2"/>
  <c r="X652" i="2"/>
  <c r="AC662" i="2"/>
  <c r="AA670" i="2"/>
  <c r="W671" i="2"/>
  <c r="V683" i="2"/>
  <c r="AC560" i="2"/>
  <c r="AC564" i="2"/>
  <c r="AC568" i="2"/>
  <c r="AA571" i="2"/>
  <c r="AC572" i="2"/>
  <c r="AA575" i="2"/>
  <c r="AC576" i="2"/>
  <c r="AA579" i="2"/>
  <c r="AC580" i="2"/>
  <c r="AA583" i="2"/>
  <c r="AC584" i="2"/>
  <c r="AA587" i="2"/>
  <c r="AC588" i="2"/>
  <c r="AA591" i="2"/>
  <c r="AC592" i="2"/>
  <c r="AA595" i="2"/>
  <c r="AC596" i="2"/>
  <c r="AC600" i="2"/>
  <c r="AD604" i="2"/>
  <c r="AC606" i="2"/>
  <c r="AD611" i="2"/>
  <c r="X622" i="2"/>
  <c r="W622" i="2"/>
  <c r="Z631" i="2"/>
  <c r="Y631" i="2"/>
  <c r="X631" i="2"/>
  <c r="AA631" i="2"/>
  <c r="AB646" i="2"/>
  <c r="W647" i="2"/>
  <c r="X666" i="2"/>
  <c r="W666" i="2"/>
  <c r="AD666" i="2"/>
  <c r="V666" i="2"/>
  <c r="Y666" i="2"/>
  <c r="AB666" i="2"/>
  <c r="AA666" i="2"/>
  <c r="Z666" i="2"/>
  <c r="AC666" i="2"/>
  <c r="AB670" i="2"/>
  <c r="Z679" i="2"/>
  <c r="Y679" i="2"/>
  <c r="X679" i="2"/>
  <c r="AA679" i="2"/>
  <c r="AB679" i="2"/>
  <c r="W679" i="2"/>
  <c r="V679" i="2"/>
  <c r="AC679" i="2"/>
  <c r="W683" i="2"/>
  <c r="X690" i="2"/>
  <c r="W690" i="2"/>
  <c r="AD690" i="2"/>
  <c r="V690" i="2"/>
  <c r="Y690" i="2"/>
  <c r="AC690" i="2"/>
  <c r="AB690" i="2"/>
  <c r="AA690" i="2"/>
  <c r="Z703" i="2"/>
  <c r="Y703" i="2"/>
  <c r="X703" i="2"/>
  <c r="AA703" i="2"/>
  <c r="AD703" i="2"/>
  <c r="AC703" i="2"/>
  <c r="AB703" i="2"/>
  <c r="W703" i="2"/>
  <c r="V560" i="2"/>
  <c r="V564" i="2"/>
  <c r="V568" i="2"/>
  <c r="V572" i="2"/>
  <c r="V576" i="2"/>
  <c r="V580" i="2"/>
  <c r="V584" i="2"/>
  <c r="V588" i="2"/>
  <c r="V592" i="2"/>
  <c r="V596" i="2"/>
  <c r="AD606" i="2"/>
  <c r="V611" i="2"/>
  <c r="AD613" i="2"/>
  <c r="V613" i="2"/>
  <c r="W619" i="2"/>
  <c r="AB620" i="2"/>
  <c r="AA620" i="2"/>
  <c r="V622" i="2"/>
  <c r="V631" i="2"/>
  <c r="X638" i="2"/>
  <c r="W638" i="2"/>
  <c r="AD638" i="2"/>
  <c r="V638" i="2"/>
  <c r="Y638" i="2"/>
  <c r="W643" i="2"/>
  <c r="AC646" i="2"/>
  <c r="AB647" i="2"/>
  <c r="AD679" i="2"/>
  <c r="X702" i="2"/>
  <c r="W702" i="2"/>
  <c r="AD702" i="2"/>
  <c r="V702" i="2"/>
  <c r="Y702" i="2"/>
  <c r="AC702" i="2"/>
  <c r="AB702" i="2"/>
  <c r="V703" i="2"/>
  <c r="AC624" i="2"/>
  <c r="AC628" i="2"/>
  <c r="AC632" i="2"/>
  <c r="AC636" i="2"/>
  <c r="AC640" i="2"/>
  <c r="AC644" i="2"/>
  <c r="AC648" i="2"/>
  <c r="AD657" i="2"/>
  <c r="V657" i="2"/>
  <c r="AB657" i="2"/>
  <c r="AB660" i="2"/>
  <c r="AA660" i="2"/>
  <c r="Z660" i="2"/>
  <c r="AB664" i="2"/>
  <c r="AA664" i="2"/>
  <c r="Z664" i="2"/>
  <c r="X682" i="2"/>
  <c r="W682" i="2"/>
  <c r="AD682" i="2"/>
  <c r="V682" i="2"/>
  <c r="Y682" i="2"/>
  <c r="Z695" i="2"/>
  <c r="Y695" i="2"/>
  <c r="X695" i="2"/>
  <c r="AA695" i="2"/>
  <c r="X698" i="2"/>
  <c r="W698" i="2"/>
  <c r="AD698" i="2"/>
  <c r="V698" i="2"/>
  <c r="Y698" i="2"/>
  <c r="Z624" i="2"/>
  <c r="Z628" i="2"/>
  <c r="Z632" i="2"/>
  <c r="Z636" i="2"/>
  <c r="Z640" i="2"/>
  <c r="Z644" i="2"/>
  <c r="Z648" i="2"/>
  <c r="AB656" i="2"/>
  <c r="Z656" i="2"/>
  <c r="AA657" i="2"/>
  <c r="Z667" i="2"/>
  <c r="Y667" i="2"/>
  <c r="X667" i="2"/>
  <c r="AA667" i="2"/>
  <c r="X686" i="2"/>
  <c r="W686" i="2"/>
  <c r="AD686" i="2"/>
  <c r="V686" i="2"/>
  <c r="Y686" i="2"/>
  <c r="AD695" i="2"/>
  <c r="Z698" i="2"/>
  <c r="Z699" i="2"/>
  <c r="Y699" i="2"/>
  <c r="X699" i="2"/>
  <c r="AA699" i="2"/>
  <c r="AC617" i="2"/>
  <c r="AC621" i="2"/>
  <c r="AA624" i="2"/>
  <c r="AC625" i="2"/>
  <c r="AA628" i="2"/>
  <c r="AC629" i="2"/>
  <c r="AA632" i="2"/>
  <c r="AC633" i="2"/>
  <c r="AA636" i="2"/>
  <c r="AC637" i="2"/>
  <c r="AA640" i="2"/>
  <c r="AC641" i="2"/>
  <c r="AA644" i="2"/>
  <c r="AA648" i="2"/>
  <c r="AD649" i="2"/>
  <c r="Z651" i="2"/>
  <c r="X651" i="2"/>
  <c r="V656" i="2"/>
  <c r="AC657" i="2"/>
  <c r="Z659" i="2"/>
  <c r="Y659" i="2"/>
  <c r="X659" i="2"/>
  <c r="AD660" i="2"/>
  <c r="Z663" i="2"/>
  <c r="Y663" i="2"/>
  <c r="X663" i="2"/>
  <c r="AD664" i="2"/>
  <c r="V667" i="2"/>
  <c r="X674" i="2"/>
  <c r="W674" i="2"/>
  <c r="AD674" i="2"/>
  <c r="V674" i="2"/>
  <c r="Y674" i="2"/>
  <c r="Z686" i="2"/>
  <c r="Z687" i="2"/>
  <c r="Y687" i="2"/>
  <c r="X687" i="2"/>
  <c r="AA687" i="2"/>
  <c r="AA698" i="2"/>
  <c r="V699" i="2"/>
  <c r="V617" i="2"/>
  <c r="V621" i="2"/>
  <c r="V625" i="2"/>
  <c r="V629" i="2"/>
  <c r="V633" i="2"/>
  <c r="V637" i="2"/>
  <c r="V641" i="2"/>
  <c r="X654" i="2"/>
  <c r="AD654" i="2"/>
  <c r="V654" i="2"/>
  <c r="W656" i="2"/>
  <c r="W667" i="2"/>
  <c r="Z675" i="2"/>
  <c r="Y675" i="2"/>
  <c r="X675" i="2"/>
  <c r="AA675" i="2"/>
  <c r="AA686" i="2"/>
  <c r="X694" i="2"/>
  <c r="W694" i="2"/>
  <c r="AD694" i="2"/>
  <c r="V694" i="2"/>
  <c r="Y694" i="2"/>
  <c r="AB698" i="2"/>
  <c r="W699" i="2"/>
  <c r="AC668" i="2"/>
  <c r="AC672" i="2"/>
  <c r="AC676" i="2"/>
  <c r="AC680" i="2"/>
  <c r="AC684" i="2"/>
  <c r="AC688" i="2"/>
  <c r="AC692" i="2"/>
  <c r="AC696" i="2"/>
  <c r="AC700" i="2"/>
  <c r="AC704" i="2"/>
  <c r="W705" i="2"/>
  <c r="AB661" i="2"/>
  <c r="AB665" i="2"/>
  <c r="Z668" i="2"/>
  <c r="AB669" i="2"/>
  <c r="Z672" i="2"/>
  <c r="AB673" i="2"/>
  <c r="Z676" i="2"/>
  <c r="AB677" i="2"/>
  <c r="Z680" i="2"/>
  <c r="AB681" i="2"/>
  <c r="Z684" i="2"/>
  <c r="AB685" i="2"/>
  <c r="Z688" i="2"/>
  <c r="AB689" i="2"/>
  <c r="Z692" i="2"/>
  <c r="AB693" i="2"/>
  <c r="Z696" i="2"/>
  <c r="AB697" i="2"/>
  <c r="Z700" i="2"/>
  <c r="AB701" i="2"/>
  <c r="Z704" i="2"/>
  <c r="AB705" i="2"/>
  <c r="AC661" i="2"/>
  <c r="AC665" i="2"/>
  <c r="AA668" i="2"/>
  <c r="AC669" i="2"/>
  <c r="AA672" i="2"/>
  <c r="AC673" i="2"/>
  <c r="AA676" i="2"/>
  <c r="AC677" i="2"/>
  <c r="AA680" i="2"/>
  <c r="AC681" i="2"/>
  <c r="AA684" i="2"/>
  <c r="AC685" i="2"/>
  <c r="AA688" i="2"/>
  <c r="AC689" i="2"/>
  <c r="AA692" i="2"/>
  <c r="AC693" i="2"/>
  <c r="AA696" i="2"/>
  <c r="AC697" i="2"/>
  <c r="AA700" i="2"/>
  <c r="AC701" i="2"/>
  <c r="AA704" i="2"/>
  <c r="AC705" i="2"/>
  <c r="V661" i="2"/>
  <c r="V665" i="2"/>
  <c r="V669" i="2"/>
  <c r="V673" i="2"/>
  <c r="V677" i="2"/>
  <c r="V681" i="2"/>
  <c r="V685" i="2"/>
  <c r="V689" i="2"/>
  <c r="V693" i="2"/>
  <c r="V697" i="2"/>
  <c r="V701" i="2"/>
  <c r="V705" i="2"/>
  <c r="AC3" i="3"/>
  <c r="Y5" i="3"/>
  <c r="AA6" i="3"/>
  <c r="AC7" i="3"/>
  <c r="Y9" i="3"/>
  <c r="AA10" i="3"/>
  <c r="AC11" i="3"/>
  <c r="Y13" i="3"/>
  <c r="AA14" i="3"/>
  <c r="AC15" i="3"/>
  <c r="Y17" i="3"/>
  <c r="AA18" i="3"/>
  <c r="AC19" i="3"/>
  <c r="Y21" i="3"/>
  <c r="AA22" i="3"/>
  <c r="AC23" i="3"/>
  <c r="Y25" i="3"/>
  <c r="AA26" i="3"/>
  <c r="AC27" i="3"/>
  <c r="Y29" i="3"/>
  <c r="AA30" i="3"/>
  <c r="AC31" i="3"/>
  <c r="Y33" i="3"/>
  <c r="AA34" i="3"/>
  <c r="AC35" i="3"/>
  <c r="Y37" i="3"/>
  <c r="AA38" i="3"/>
  <c r="AC39" i="3"/>
  <c r="Y41" i="3"/>
  <c r="AA42" i="3"/>
  <c r="AC43" i="3"/>
  <c r="Y45" i="3"/>
  <c r="AA46" i="3"/>
  <c r="AC47" i="3"/>
  <c r="Y49" i="3"/>
  <c r="AA50" i="3"/>
  <c r="AC51" i="3"/>
  <c r="Y53" i="3"/>
  <c r="AA54" i="3"/>
  <c r="AC55" i="3"/>
  <c r="Y57" i="3"/>
  <c r="AA58" i="3"/>
  <c r="AC59" i="3"/>
  <c r="Y61" i="3"/>
  <c r="AA62" i="3"/>
  <c r="AC63" i="3"/>
  <c r="Y65" i="3"/>
  <c r="AA66" i="3"/>
  <c r="AC67" i="3"/>
  <c r="Y69" i="3"/>
  <c r="AA70" i="3"/>
  <c r="AC71" i="3"/>
  <c r="Y73" i="3"/>
  <c r="AA74" i="3"/>
  <c r="AC75" i="3"/>
  <c r="Y77" i="3"/>
  <c r="AA78" i="3"/>
  <c r="AC79" i="3"/>
  <c r="Y81" i="3"/>
  <c r="AA82" i="3"/>
  <c r="AC83" i="3"/>
  <c r="Y85" i="3"/>
  <c r="AA86" i="3"/>
  <c r="AC87" i="3"/>
  <c r="Y89" i="3"/>
  <c r="AA90" i="3"/>
  <c r="AC91" i="3"/>
  <c r="Y93" i="3"/>
  <c r="AA94" i="3"/>
  <c r="AC95" i="3"/>
  <c r="Y97" i="3"/>
  <c r="AA98" i="3"/>
  <c r="AC99" i="3"/>
  <c r="Y101" i="3"/>
  <c r="AA102" i="3"/>
  <c r="AC103" i="3"/>
  <c r="Y105" i="3"/>
  <c r="AA106" i="3"/>
  <c r="Z107" i="3"/>
  <c r="AB107" i="3"/>
  <c r="AC110" i="3"/>
  <c r="AC111" i="3"/>
  <c r="Y118" i="3"/>
  <c r="X118" i="3"/>
  <c r="W118" i="3"/>
  <c r="Z118" i="3"/>
  <c r="AA119" i="3"/>
  <c r="Z119" i="3"/>
  <c r="Y119" i="3"/>
  <c r="AB119" i="3"/>
  <c r="Y126" i="3"/>
  <c r="X126" i="3"/>
  <c r="W126" i="3"/>
  <c r="Z126" i="3"/>
  <c r="AA127" i="3"/>
  <c r="Z127" i="3"/>
  <c r="Y127" i="3"/>
  <c r="AB127" i="3"/>
  <c r="AC130" i="3"/>
  <c r="AC131" i="3"/>
  <c r="Y134" i="3"/>
  <c r="X134" i="3"/>
  <c r="W134" i="3"/>
  <c r="Z134" i="3"/>
  <c r="AA135" i="3"/>
  <c r="Z135" i="3"/>
  <c r="Y135" i="3"/>
  <c r="AB135" i="3"/>
  <c r="AC138" i="3"/>
  <c r="AC139" i="3"/>
  <c r="AB193" i="3"/>
  <c r="AA193" i="3"/>
  <c r="Z193" i="3"/>
  <c r="Y193" i="3"/>
  <c r="AC193" i="3"/>
  <c r="X195" i="3"/>
  <c r="AA195" i="3"/>
  <c r="Z195" i="3"/>
  <c r="Y195" i="3"/>
  <c r="AB195" i="3"/>
  <c r="Z208" i="3"/>
  <c r="X208" i="3"/>
  <c r="AA208" i="3"/>
  <c r="Y208" i="3"/>
  <c r="W208" i="3"/>
  <c r="AB208" i="3"/>
  <c r="X227" i="3"/>
  <c r="W227" i="3"/>
  <c r="AD227" i="3"/>
  <c r="V227" i="3"/>
  <c r="Y227" i="3"/>
  <c r="AC227" i="3"/>
  <c r="Z228" i="3"/>
  <c r="Y228" i="3"/>
  <c r="X228" i="3"/>
  <c r="AA228" i="3"/>
  <c r="AD228" i="3"/>
  <c r="AC228" i="3"/>
  <c r="AB228" i="3"/>
  <c r="Z5" i="3"/>
  <c r="AB6" i="3"/>
  <c r="Z9" i="3"/>
  <c r="AB10" i="3"/>
  <c r="Z13" i="3"/>
  <c r="AB14" i="3"/>
  <c r="Z17" i="3"/>
  <c r="AB18" i="3"/>
  <c r="Z21" i="3"/>
  <c r="AB22" i="3"/>
  <c r="Z25" i="3"/>
  <c r="AB26" i="3"/>
  <c r="Z29" i="3"/>
  <c r="AB30" i="3"/>
  <c r="Z33" i="3"/>
  <c r="AB34" i="3"/>
  <c r="Z37" i="3"/>
  <c r="AB38" i="3"/>
  <c r="Z41" i="3"/>
  <c r="AB42" i="3"/>
  <c r="Z45" i="3"/>
  <c r="AB46" i="3"/>
  <c r="Z49" i="3"/>
  <c r="AB50" i="3"/>
  <c r="Z53" i="3"/>
  <c r="AB54" i="3"/>
  <c r="Z57" i="3"/>
  <c r="AB58" i="3"/>
  <c r="Z61" i="3"/>
  <c r="AB62" i="3"/>
  <c r="Z65" i="3"/>
  <c r="AB66" i="3"/>
  <c r="Z69" i="3"/>
  <c r="AB70" i="3"/>
  <c r="Z73" i="3"/>
  <c r="AB74" i="3"/>
  <c r="Z77" i="3"/>
  <c r="AB78" i="3"/>
  <c r="Z81" i="3"/>
  <c r="AB82" i="3"/>
  <c r="Z85" i="3"/>
  <c r="AB86" i="3"/>
  <c r="Z89" i="3"/>
  <c r="AB90" i="3"/>
  <c r="Z93" i="3"/>
  <c r="AB94" i="3"/>
  <c r="Z97" i="3"/>
  <c r="AB98" i="3"/>
  <c r="Z101" i="3"/>
  <c r="AB102" i="3"/>
  <c r="Z105" i="3"/>
  <c r="AB106" i="3"/>
  <c r="Y146" i="3"/>
  <c r="X146" i="3"/>
  <c r="W146" i="3"/>
  <c r="Z146" i="3"/>
  <c r="AA147" i="3"/>
  <c r="Z147" i="3"/>
  <c r="Y147" i="3"/>
  <c r="AB147" i="3"/>
  <c r="Y162" i="3"/>
  <c r="X162" i="3"/>
  <c r="W162" i="3"/>
  <c r="Z162" i="3"/>
  <c r="AA163" i="3"/>
  <c r="Z163" i="3"/>
  <c r="Y163" i="3"/>
  <c r="AB163" i="3"/>
  <c r="Y178" i="3"/>
  <c r="X178" i="3"/>
  <c r="W178" i="3"/>
  <c r="Z178" i="3"/>
  <c r="AA179" i="3"/>
  <c r="Z179" i="3"/>
  <c r="Y179" i="3"/>
  <c r="AB179" i="3"/>
  <c r="X183" i="3"/>
  <c r="Y183" i="3"/>
  <c r="W183" i="3"/>
  <c r="V183" i="3"/>
  <c r="Z183" i="3"/>
  <c r="Z184" i="3"/>
  <c r="AB184" i="3"/>
  <c r="AA184" i="3"/>
  <c r="Y184" i="3"/>
  <c r="AC184" i="3"/>
  <c r="AB213" i="3"/>
  <c r="Z213" i="3"/>
  <c r="AA213" i="3"/>
  <c r="Y213" i="3"/>
  <c r="X213" i="3"/>
  <c r="AC213" i="3"/>
  <c r="AA5" i="3"/>
  <c r="AC6" i="3"/>
  <c r="AA9" i="3"/>
  <c r="AC10" i="3"/>
  <c r="AA13" i="3"/>
  <c r="AC14" i="3"/>
  <c r="AA17" i="3"/>
  <c r="AC18" i="3"/>
  <c r="AA21" i="3"/>
  <c r="AC22" i="3"/>
  <c r="AA25" i="3"/>
  <c r="AC26" i="3"/>
  <c r="AA29" i="3"/>
  <c r="AC30" i="3"/>
  <c r="AA33" i="3"/>
  <c r="AC34" i="3"/>
  <c r="AA37" i="3"/>
  <c r="AC38" i="3"/>
  <c r="AA41" i="3"/>
  <c r="AC42" i="3"/>
  <c r="AA45" i="3"/>
  <c r="AC46" i="3"/>
  <c r="AA49" i="3"/>
  <c r="AC50" i="3"/>
  <c r="AA53" i="3"/>
  <c r="AC54" i="3"/>
  <c r="AA57" i="3"/>
  <c r="AC58" i="3"/>
  <c r="AA61" i="3"/>
  <c r="AC62" i="3"/>
  <c r="AA65" i="3"/>
  <c r="AC66" i="3"/>
  <c r="AA69" i="3"/>
  <c r="AC70" i="3"/>
  <c r="AA73" i="3"/>
  <c r="AC74" i="3"/>
  <c r="AA77" i="3"/>
  <c r="AC78" i="3"/>
  <c r="AA81" i="3"/>
  <c r="AC82" i="3"/>
  <c r="AA85" i="3"/>
  <c r="AC86" i="3"/>
  <c r="AA89" i="3"/>
  <c r="AC90" i="3"/>
  <c r="AA93" i="3"/>
  <c r="AC94" i="3"/>
  <c r="AA97" i="3"/>
  <c r="AC98" i="3"/>
  <c r="AA101" i="3"/>
  <c r="AC102" i="3"/>
  <c r="AA105" i="3"/>
  <c r="AC106" i="3"/>
  <c r="V146" i="3"/>
  <c r="V147" i="3"/>
  <c r="V162" i="3"/>
  <c r="V163" i="3"/>
  <c r="V178" i="3"/>
  <c r="V179" i="3"/>
  <c r="AD186" i="3"/>
  <c r="V186" i="3"/>
  <c r="AA186" i="3"/>
  <c r="Z186" i="3"/>
  <c r="Y186" i="3"/>
  <c r="AB186" i="3"/>
  <c r="Z188" i="3"/>
  <c r="Y188" i="3"/>
  <c r="X188" i="3"/>
  <c r="W188" i="3"/>
  <c r="AA188" i="3"/>
  <c r="AD218" i="3"/>
  <c r="V218" i="3"/>
  <c r="AB218" i="3"/>
  <c r="AC218" i="3"/>
  <c r="AA218" i="3"/>
  <c r="Z218" i="3"/>
  <c r="X219" i="3"/>
  <c r="AD219" i="3"/>
  <c r="V219" i="3"/>
  <c r="Z219" i="3"/>
  <c r="Y219" i="3"/>
  <c r="W219" i="3"/>
  <c r="AA219" i="3"/>
  <c r="X243" i="3"/>
  <c r="W243" i="3"/>
  <c r="AD243" i="3"/>
  <c r="V243" i="3"/>
  <c r="Y243" i="3"/>
  <c r="AC243" i="3"/>
  <c r="Z244" i="3"/>
  <c r="Y244" i="3"/>
  <c r="X244" i="3"/>
  <c r="AA244" i="3"/>
  <c r="AD244" i="3"/>
  <c r="AC244" i="3"/>
  <c r="AB244" i="3"/>
  <c r="AB5" i="3"/>
  <c r="AB9" i="3"/>
  <c r="AB13" i="3"/>
  <c r="AB17" i="3"/>
  <c r="AB21" i="3"/>
  <c r="AB25" i="3"/>
  <c r="AB29" i="3"/>
  <c r="AB33" i="3"/>
  <c r="AB37" i="3"/>
  <c r="AB41" i="3"/>
  <c r="AB45" i="3"/>
  <c r="AB49" i="3"/>
  <c r="AB53" i="3"/>
  <c r="AB57" i="3"/>
  <c r="AB61" i="3"/>
  <c r="AB65" i="3"/>
  <c r="AB69" i="3"/>
  <c r="AB73" i="3"/>
  <c r="AB77" i="3"/>
  <c r="AB81" i="3"/>
  <c r="AB85" i="3"/>
  <c r="AB89" i="3"/>
  <c r="AB93" i="3"/>
  <c r="AB97" i="3"/>
  <c r="AB101" i="3"/>
  <c r="AB105" i="3"/>
  <c r="Y122" i="3"/>
  <c r="X122" i="3"/>
  <c r="W122" i="3"/>
  <c r="Z122" i="3"/>
  <c r="AA123" i="3"/>
  <c r="Z123" i="3"/>
  <c r="Y123" i="3"/>
  <c r="AB123" i="3"/>
  <c r="Y142" i="3"/>
  <c r="X142" i="3"/>
  <c r="W142" i="3"/>
  <c r="Z142" i="3"/>
  <c r="AA143" i="3"/>
  <c r="Z143" i="3"/>
  <c r="Y143" i="3"/>
  <c r="AB143" i="3"/>
  <c r="AA146" i="3"/>
  <c r="W147" i="3"/>
  <c r="Y158" i="3"/>
  <c r="X158" i="3"/>
  <c r="W158" i="3"/>
  <c r="Z158" i="3"/>
  <c r="AA159" i="3"/>
  <c r="Z159" i="3"/>
  <c r="Y159" i="3"/>
  <c r="AB159" i="3"/>
  <c r="AA162" i="3"/>
  <c r="W163" i="3"/>
  <c r="Y174" i="3"/>
  <c r="X174" i="3"/>
  <c r="W174" i="3"/>
  <c r="Z174" i="3"/>
  <c r="AA175" i="3"/>
  <c r="Z175" i="3"/>
  <c r="Y175" i="3"/>
  <c r="AB175" i="3"/>
  <c r="AA178" i="3"/>
  <c r="W179" i="3"/>
  <c r="AB183" i="3"/>
  <c r="W184" i="3"/>
  <c r="W186" i="3"/>
  <c r="V188" i="3"/>
  <c r="AB197" i="3"/>
  <c r="Z197" i="3"/>
  <c r="AA197" i="3"/>
  <c r="Y197" i="3"/>
  <c r="X197" i="3"/>
  <c r="AC197" i="3"/>
  <c r="Z216" i="3"/>
  <c r="X216" i="3"/>
  <c r="AA216" i="3"/>
  <c r="Y216" i="3"/>
  <c r="W216" i="3"/>
  <c r="AB216" i="3"/>
  <c r="W218" i="3"/>
  <c r="AB219" i="3"/>
  <c r="Z243" i="3"/>
  <c r="V244" i="3"/>
  <c r="AC5" i="3"/>
  <c r="AC9" i="3"/>
  <c r="AC13" i="3"/>
  <c r="AC17" i="3"/>
  <c r="AC21" i="3"/>
  <c r="AC25" i="3"/>
  <c r="AC29" i="3"/>
  <c r="AC33" i="3"/>
  <c r="AC37" i="3"/>
  <c r="AC41" i="3"/>
  <c r="AC45" i="3"/>
  <c r="AC49" i="3"/>
  <c r="AC53" i="3"/>
  <c r="AC57" i="3"/>
  <c r="AC61" i="3"/>
  <c r="AC65" i="3"/>
  <c r="AC69" i="3"/>
  <c r="AC73" i="3"/>
  <c r="AC77" i="3"/>
  <c r="AC81" i="3"/>
  <c r="AC85" i="3"/>
  <c r="AC89" i="3"/>
  <c r="AC93" i="3"/>
  <c r="AC97" i="3"/>
  <c r="AC101" i="3"/>
  <c r="AC105" i="3"/>
  <c r="Y110" i="3"/>
  <c r="X110" i="3"/>
  <c r="W110" i="3"/>
  <c r="Z110" i="3"/>
  <c r="AA111" i="3"/>
  <c r="Z111" i="3"/>
  <c r="Y111" i="3"/>
  <c r="AB111" i="3"/>
  <c r="V122" i="3"/>
  <c r="V123" i="3"/>
  <c r="Y130" i="3"/>
  <c r="X130" i="3"/>
  <c r="W130" i="3"/>
  <c r="Z130" i="3"/>
  <c r="AA131" i="3"/>
  <c r="Z131" i="3"/>
  <c r="Y131" i="3"/>
  <c r="AB131" i="3"/>
  <c r="Y138" i="3"/>
  <c r="X138" i="3"/>
  <c r="W138" i="3"/>
  <c r="Z138" i="3"/>
  <c r="AA139" i="3"/>
  <c r="Z139" i="3"/>
  <c r="Y139" i="3"/>
  <c r="AB139" i="3"/>
  <c r="V142" i="3"/>
  <c r="AD202" i="3"/>
  <c r="V202" i="3"/>
  <c r="AB202" i="3"/>
  <c r="AC202" i="3"/>
  <c r="AA202" i="3"/>
  <c r="Z202" i="3"/>
  <c r="X203" i="3"/>
  <c r="AD203" i="3"/>
  <c r="V203" i="3"/>
  <c r="Z203" i="3"/>
  <c r="Y203" i="3"/>
  <c r="W203" i="3"/>
  <c r="AA203" i="3"/>
  <c r="AB221" i="3"/>
  <c r="Z221" i="3"/>
  <c r="AC221" i="3"/>
  <c r="AA221" i="3"/>
  <c r="Y221" i="3"/>
  <c r="X221" i="3"/>
  <c r="AD221" i="3"/>
  <c r="X259" i="3"/>
  <c r="W259" i="3"/>
  <c r="AD259" i="3"/>
  <c r="V259" i="3"/>
  <c r="Y259" i="3"/>
  <c r="AC259" i="3"/>
  <c r="Z260" i="3"/>
  <c r="Y260" i="3"/>
  <c r="X260" i="3"/>
  <c r="AA260" i="3"/>
  <c r="AD260" i="3"/>
  <c r="AC260" i="3"/>
  <c r="AB260" i="3"/>
  <c r="Z3" i="3"/>
  <c r="V5" i="3"/>
  <c r="AD5" i="3"/>
  <c r="X6" i="3"/>
  <c r="Z7" i="3"/>
  <c r="V9" i="3"/>
  <c r="AD9" i="3"/>
  <c r="X10" i="3"/>
  <c r="Z11" i="3"/>
  <c r="V13" i="3"/>
  <c r="AD13" i="3"/>
  <c r="X14" i="3"/>
  <c r="Z15" i="3"/>
  <c r="V17" i="3"/>
  <c r="AD17" i="3"/>
  <c r="X18" i="3"/>
  <c r="Z19" i="3"/>
  <c r="V21" i="3"/>
  <c r="AD21" i="3"/>
  <c r="X22" i="3"/>
  <c r="Z23" i="3"/>
  <c r="V25" i="3"/>
  <c r="AD25" i="3"/>
  <c r="X26" i="3"/>
  <c r="Z27" i="3"/>
  <c r="V29" i="3"/>
  <c r="AD29" i="3"/>
  <c r="X30" i="3"/>
  <c r="Z31" i="3"/>
  <c r="V33" i="3"/>
  <c r="AD33" i="3"/>
  <c r="X34" i="3"/>
  <c r="Z35" i="3"/>
  <c r="V37" i="3"/>
  <c r="AD37" i="3"/>
  <c r="X38" i="3"/>
  <c r="Z39" i="3"/>
  <c r="V41" i="3"/>
  <c r="AD41" i="3"/>
  <c r="X42" i="3"/>
  <c r="Z43" i="3"/>
  <c r="V45" i="3"/>
  <c r="AD45" i="3"/>
  <c r="X46" i="3"/>
  <c r="Z47" i="3"/>
  <c r="V49" i="3"/>
  <c r="AD49" i="3"/>
  <c r="X50" i="3"/>
  <c r="Z51" i="3"/>
  <c r="V53" i="3"/>
  <c r="AD53" i="3"/>
  <c r="X54" i="3"/>
  <c r="Z55" i="3"/>
  <c r="V57" i="3"/>
  <c r="AD57" i="3"/>
  <c r="X58" i="3"/>
  <c r="Z59" i="3"/>
  <c r="V61" i="3"/>
  <c r="AD61" i="3"/>
  <c r="X62" i="3"/>
  <c r="Z63" i="3"/>
  <c r="V65" i="3"/>
  <c r="AD65" i="3"/>
  <c r="X66" i="3"/>
  <c r="Z67" i="3"/>
  <c r="V69" i="3"/>
  <c r="AD69" i="3"/>
  <c r="X70" i="3"/>
  <c r="Z71" i="3"/>
  <c r="V73" i="3"/>
  <c r="AD73" i="3"/>
  <c r="X74" i="3"/>
  <c r="Z75" i="3"/>
  <c r="V77" i="3"/>
  <c r="AD77" i="3"/>
  <c r="X78" i="3"/>
  <c r="Z79" i="3"/>
  <c r="V81" i="3"/>
  <c r="AD81" i="3"/>
  <c r="X82" i="3"/>
  <c r="Z83" i="3"/>
  <c r="V85" i="3"/>
  <c r="AD85" i="3"/>
  <c r="X86" i="3"/>
  <c r="Z87" i="3"/>
  <c r="V89" i="3"/>
  <c r="AD89" i="3"/>
  <c r="X90" i="3"/>
  <c r="Z91" i="3"/>
  <c r="V93" i="3"/>
  <c r="AD93" i="3"/>
  <c r="X94" i="3"/>
  <c r="Z95" i="3"/>
  <c r="V97" i="3"/>
  <c r="AD97" i="3"/>
  <c r="X98" i="3"/>
  <c r="Z99" i="3"/>
  <c r="V101" i="3"/>
  <c r="AD101" i="3"/>
  <c r="X102" i="3"/>
  <c r="Z103" i="3"/>
  <c r="V105" i="3"/>
  <c r="AD105" i="3"/>
  <c r="X106" i="3"/>
  <c r="AA107" i="3"/>
  <c r="V110" i="3"/>
  <c r="V111" i="3"/>
  <c r="AD118" i="3"/>
  <c r="AA122" i="3"/>
  <c r="W123" i="3"/>
  <c r="V130" i="3"/>
  <c r="V131" i="3"/>
  <c r="V138" i="3"/>
  <c r="V139" i="3"/>
  <c r="AA142" i="3"/>
  <c r="W143" i="3"/>
  <c r="AC146" i="3"/>
  <c r="AC147" i="3"/>
  <c r="Y154" i="3"/>
  <c r="X154" i="3"/>
  <c r="W154" i="3"/>
  <c r="Z154" i="3"/>
  <c r="AA155" i="3"/>
  <c r="Z155" i="3"/>
  <c r="Y155" i="3"/>
  <c r="AB155" i="3"/>
  <c r="AA158" i="3"/>
  <c r="W159" i="3"/>
  <c r="AC162" i="3"/>
  <c r="AC163" i="3"/>
  <c r="Y170" i="3"/>
  <c r="X170" i="3"/>
  <c r="W170" i="3"/>
  <c r="Z170" i="3"/>
  <c r="AA171" i="3"/>
  <c r="Z171" i="3"/>
  <c r="Y171" i="3"/>
  <c r="AB171" i="3"/>
  <c r="AA174" i="3"/>
  <c r="W175" i="3"/>
  <c r="AC178" i="3"/>
  <c r="AC179" i="3"/>
  <c r="AB181" i="3"/>
  <c r="Y181" i="3"/>
  <c r="X181" i="3"/>
  <c r="W181" i="3"/>
  <c r="Z181" i="3"/>
  <c r="AD183" i="3"/>
  <c r="AD184" i="3"/>
  <c r="AC186" i="3"/>
  <c r="AC188" i="3"/>
  <c r="AD190" i="3"/>
  <c r="V190" i="3"/>
  <c r="Y190" i="3"/>
  <c r="X190" i="3"/>
  <c r="W190" i="3"/>
  <c r="Z190" i="3"/>
  <c r="W197" i="3"/>
  <c r="Z200" i="3"/>
  <c r="X200" i="3"/>
  <c r="AA200" i="3"/>
  <c r="Y200" i="3"/>
  <c r="W200" i="3"/>
  <c r="AB200" i="3"/>
  <c r="W202" i="3"/>
  <c r="AB203" i="3"/>
  <c r="AC216" i="3"/>
  <c r="Y218" i="3"/>
  <c r="V221" i="3"/>
  <c r="X235" i="3"/>
  <c r="W235" i="3"/>
  <c r="AD235" i="3"/>
  <c r="V235" i="3"/>
  <c r="Y235" i="3"/>
  <c r="AC235" i="3"/>
  <c r="Z236" i="3"/>
  <c r="Y236" i="3"/>
  <c r="X236" i="3"/>
  <c r="AA236" i="3"/>
  <c r="AD236" i="3"/>
  <c r="AC236" i="3"/>
  <c r="AB236" i="3"/>
  <c r="AB243" i="3"/>
  <c r="Z259" i="3"/>
  <c r="V260" i="3"/>
  <c r="AA3" i="3"/>
  <c r="W5" i="3"/>
  <c r="Y6" i="3"/>
  <c r="AA7" i="3"/>
  <c r="W9" i="3"/>
  <c r="Y10" i="3"/>
  <c r="AA11" i="3"/>
  <c r="W13" i="3"/>
  <c r="Y14" i="3"/>
  <c r="AA15" i="3"/>
  <c r="W17" i="3"/>
  <c r="Y18" i="3"/>
  <c r="AA19" i="3"/>
  <c r="W21" i="3"/>
  <c r="Y22" i="3"/>
  <c r="AA23" i="3"/>
  <c r="W25" i="3"/>
  <c r="Y26" i="3"/>
  <c r="AA27" i="3"/>
  <c r="W29" i="3"/>
  <c r="Y30" i="3"/>
  <c r="AA31" i="3"/>
  <c r="W33" i="3"/>
  <c r="Y34" i="3"/>
  <c r="AA35" i="3"/>
  <c r="W37" i="3"/>
  <c r="Y38" i="3"/>
  <c r="AA39" i="3"/>
  <c r="W41" i="3"/>
  <c r="Y42" i="3"/>
  <c r="AA43" i="3"/>
  <c r="W45" i="3"/>
  <c r="Y46" i="3"/>
  <c r="AA47" i="3"/>
  <c r="W49" i="3"/>
  <c r="Y50" i="3"/>
  <c r="AA51" i="3"/>
  <c r="W53" i="3"/>
  <c r="Y54" i="3"/>
  <c r="AA55" i="3"/>
  <c r="W57" i="3"/>
  <c r="Y58" i="3"/>
  <c r="AA59" i="3"/>
  <c r="W61" i="3"/>
  <c r="Y62" i="3"/>
  <c r="AA63" i="3"/>
  <c r="W65" i="3"/>
  <c r="Y66" i="3"/>
  <c r="AA67" i="3"/>
  <c r="W69" i="3"/>
  <c r="Y70" i="3"/>
  <c r="AA71" i="3"/>
  <c r="W73" i="3"/>
  <c r="Y74" i="3"/>
  <c r="AA75" i="3"/>
  <c r="W77" i="3"/>
  <c r="Y78" i="3"/>
  <c r="AA79" i="3"/>
  <c r="W81" i="3"/>
  <c r="Y82" i="3"/>
  <c r="W85" i="3"/>
  <c r="Y86" i="3"/>
  <c r="W89" i="3"/>
  <c r="Y90" i="3"/>
  <c r="W93" i="3"/>
  <c r="Y94" i="3"/>
  <c r="W97" i="3"/>
  <c r="Y98" i="3"/>
  <c r="W101" i="3"/>
  <c r="Y102" i="3"/>
  <c r="W105" i="3"/>
  <c r="Y106" i="3"/>
  <c r="AC107" i="3"/>
  <c r="AA110" i="3"/>
  <c r="W111" i="3"/>
  <c r="Y114" i="3"/>
  <c r="X114" i="3"/>
  <c r="W114" i="3"/>
  <c r="Z114" i="3"/>
  <c r="AA115" i="3"/>
  <c r="Z115" i="3"/>
  <c r="Y115" i="3"/>
  <c r="AB115" i="3"/>
  <c r="AB122" i="3"/>
  <c r="X123" i="3"/>
  <c r="AA130" i="3"/>
  <c r="W131" i="3"/>
  <c r="AA138" i="3"/>
  <c r="W139" i="3"/>
  <c r="AB142" i="3"/>
  <c r="X143" i="3"/>
  <c r="AD146" i="3"/>
  <c r="AD147" i="3"/>
  <c r="V154" i="3"/>
  <c r="V155" i="3"/>
  <c r="AB158" i="3"/>
  <c r="X159" i="3"/>
  <c r="AD162" i="3"/>
  <c r="AD163" i="3"/>
  <c r="V170" i="3"/>
  <c r="V171" i="3"/>
  <c r="AB174" i="3"/>
  <c r="X175" i="3"/>
  <c r="AD178" i="3"/>
  <c r="AD179" i="3"/>
  <c r="V181" i="3"/>
  <c r="AD188" i="3"/>
  <c r="AA190" i="3"/>
  <c r="AD197" i="3"/>
  <c r="V200" i="3"/>
  <c r="X202" i="3"/>
  <c r="AC203" i="3"/>
  <c r="AB205" i="3"/>
  <c r="Z205" i="3"/>
  <c r="AA205" i="3"/>
  <c r="Y205" i="3"/>
  <c r="X205" i="3"/>
  <c r="AC205" i="3"/>
  <c r="AD216" i="3"/>
  <c r="W221" i="3"/>
  <c r="Z235" i="3"/>
  <c r="AA259" i="3"/>
  <c r="W260" i="3"/>
  <c r="AB110" i="3"/>
  <c r="X111" i="3"/>
  <c r="AC122" i="3"/>
  <c r="AC123" i="3"/>
  <c r="AB130" i="3"/>
  <c r="X131" i="3"/>
  <c r="AB138" i="3"/>
  <c r="X139" i="3"/>
  <c r="AC142" i="3"/>
  <c r="AC143" i="3"/>
  <c r="Y150" i="3"/>
  <c r="X150" i="3"/>
  <c r="W150" i="3"/>
  <c r="Z150" i="3"/>
  <c r="AA151" i="3"/>
  <c r="Z151" i="3"/>
  <c r="Y151" i="3"/>
  <c r="AB151" i="3"/>
  <c r="AA154" i="3"/>
  <c r="W155" i="3"/>
  <c r="AC158" i="3"/>
  <c r="AC159" i="3"/>
  <c r="Y166" i="3"/>
  <c r="X166" i="3"/>
  <c r="W166" i="3"/>
  <c r="Z166" i="3"/>
  <c r="AA167" i="3"/>
  <c r="Z167" i="3"/>
  <c r="Y167" i="3"/>
  <c r="AB167" i="3"/>
  <c r="AA170" i="3"/>
  <c r="W171" i="3"/>
  <c r="AC174" i="3"/>
  <c r="AC175" i="3"/>
  <c r="Y202" i="3"/>
  <c r="AD210" i="3"/>
  <c r="V210" i="3"/>
  <c r="AB210" i="3"/>
  <c r="AC210" i="3"/>
  <c r="AA210" i="3"/>
  <c r="Z210" i="3"/>
  <c r="X211" i="3"/>
  <c r="AD211" i="3"/>
  <c r="V211" i="3"/>
  <c r="Z211" i="3"/>
  <c r="Y211" i="3"/>
  <c r="W211" i="3"/>
  <c r="AA211" i="3"/>
  <c r="X251" i="3"/>
  <c r="W251" i="3"/>
  <c r="AD251" i="3"/>
  <c r="V251" i="3"/>
  <c r="Y251" i="3"/>
  <c r="AC251" i="3"/>
  <c r="Z252" i="3"/>
  <c r="Y252" i="3"/>
  <c r="X252" i="3"/>
  <c r="AA252" i="3"/>
  <c r="AD252" i="3"/>
  <c r="AC252" i="3"/>
  <c r="AB252" i="3"/>
  <c r="AB259" i="3"/>
  <c r="V108" i="3"/>
  <c r="AD108" i="3"/>
  <c r="X109" i="3"/>
  <c r="V112" i="3"/>
  <c r="AD112" i="3"/>
  <c r="X113" i="3"/>
  <c r="V116" i="3"/>
  <c r="AD116" i="3"/>
  <c r="X117" i="3"/>
  <c r="V120" i="3"/>
  <c r="AD120" i="3"/>
  <c r="X121" i="3"/>
  <c r="AD124" i="3"/>
  <c r="X125" i="3"/>
  <c r="V128" i="3"/>
  <c r="AD128" i="3"/>
  <c r="X129" i="3"/>
  <c r="V132" i="3"/>
  <c r="AD132" i="3"/>
  <c r="X133" i="3"/>
  <c r="V136" i="3"/>
  <c r="AD136" i="3"/>
  <c r="X137" i="3"/>
  <c r="AD140" i="3"/>
  <c r="X141" i="3"/>
  <c r="V144" i="3"/>
  <c r="AD144" i="3"/>
  <c r="X145" i="3"/>
  <c r="V148" i="3"/>
  <c r="AD148" i="3"/>
  <c r="X149" i="3"/>
  <c r="V152" i="3"/>
  <c r="AD152" i="3"/>
  <c r="X153" i="3"/>
  <c r="V156" i="3"/>
  <c r="AD156" i="3"/>
  <c r="X157" i="3"/>
  <c r="V160" i="3"/>
  <c r="AD160" i="3"/>
  <c r="X161" i="3"/>
  <c r="V164" i="3"/>
  <c r="AD164" i="3"/>
  <c r="X165" i="3"/>
  <c r="V168" i="3"/>
  <c r="AD168" i="3"/>
  <c r="X169" i="3"/>
  <c r="V172" i="3"/>
  <c r="AD172" i="3"/>
  <c r="X173" i="3"/>
  <c r="V176" i="3"/>
  <c r="AD176" i="3"/>
  <c r="X177" i="3"/>
  <c r="V180" i="3"/>
  <c r="AD182" i="3"/>
  <c r="V182" i="3"/>
  <c r="X185" i="3"/>
  <c r="W187" i="3"/>
  <c r="V189" i="3"/>
  <c r="AD191" i="3"/>
  <c r="X192" i="3"/>
  <c r="X194" i="3"/>
  <c r="X199" i="3"/>
  <c r="AD199" i="3"/>
  <c r="V199" i="3"/>
  <c r="W201" i="3"/>
  <c r="X207" i="3"/>
  <c r="AD207" i="3"/>
  <c r="V207" i="3"/>
  <c r="W209" i="3"/>
  <c r="X215" i="3"/>
  <c r="AD215" i="3"/>
  <c r="V215" i="3"/>
  <c r="W217" i="3"/>
  <c r="AA285" i="3"/>
  <c r="X285" i="3"/>
  <c r="W285" i="3"/>
  <c r="V285" i="3"/>
  <c r="Y285" i="3"/>
  <c r="X291" i="3"/>
  <c r="W291" i="3"/>
  <c r="AD291" i="3"/>
  <c r="V291" i="3"/>
  <c r="AA291" i="3"/>
  <c r="Z291" i="3"/>
  <c r="Y291" i="3"/>
  <c r="AB291" i="3"/>
  <c r="X267" i="3"/>
  <c r="W267" i="3"/>
  <c r="AD267" i="3"/>
  <c r="V267" i="3"/>
  <c r="Y267" i="3"/>
  <c r="X275" i="3"/>
  <c r="W275" i="3"/>
  <c r="AD275" i="3"/>
  <c r="V275" i="3"/>
  <c r="Y275" i="3"/>
  <c r="Z355" i="3"/>
  <c r="X355" i="3"/>
  <c r="W355" i="3"/>
  <c r="V355" i="3"/>
  <c r="Y355" i="3"/>
  <c r="AD355" i="3"/>
  <c r="AC355" i="3"/>
  <c r="AB355" i="3"/>
  <c r="AA355" i="3"/>
  <c r="Z267" i="3"/>
  <c r="Z268" i="3"/>
  <c r="Y268" i="3"/>
  <c r="X268" i="3"/>
  <c r="AA268" i="3"/>
  <c r="Z275" i="3"/>
  <c r="Y276" i="3"/>
  <c r="AA276" i="3"/>
  <c r="Z276" i="3"/>
  <c r="X276" i="3"/>
  <c r="AB276" i="3"/>
  <c r="AA281" i="3"/>
  <c r="AB281" i="3"/>
  <c r="Z281" i="3"/>
  <c r="Y281" i="3"/>
  <c r="AC281" i="3"/>
  <c r="Z316" i="3"/>
  <c r="Y316" i="3"/>
  <c r="X316" i="3"/>
  <c r="AA316" i="3"/>
  <c r="AB316" i="3"/>
  <c r="W316" i="3"/>
  <c r="V316" i="3"/>
  <c r="AC316" i="3"/>
  <c r="AA267" i="3"/>
  <c r="X311" i="3"/>
  <c r="W311" i="3"/>
  <c r="AD311" i="3"/>
  <c r="V311" i="3"/>
  <c r="Y311" i="3"/>
  <c r="AB311" i="3"/>
  <c r="AA311" i="3"/>
  <c r="Z311" i="3"/>
  <c r="AC311" i="3"/>
  <c r="Z320" i="3"/>
  <c r="Y320" i="3"/>
  <c r="X320" i="3"/>
  <c r="AA320" i="3"/>
  <c r="AC320" i="3"/>
  <c r="AB320" i="3"/>
  <c r="W320" i="3"/>
  <c r="AD320" i="3"/>
  <c r="X323" i="3"/>
  <c r="W323" i="3"/>
  <c r="AD323" i="3"/>
  <c r="V323" i="3"/>
  <c r="Y323" i="3"/>
  <c r="AC323" i="3"/>
  <c r="Z324" i="3"/>
  <c r="Y324" i="3"/>
  <c r="X324" i="3"/>
  <c r="AA324" i="3"/>
  <c r="AD324" i="3"/>
  <c r="AC324" i="3"/>
  <c r="AB324" i="3"/>
  <c r="Z288" i="3"/>
  <c r="Y288" i="3"/>
  <c r="AA288" i="3"/>
  <c r="X288" i="3"/>
  <c r="W288" i="3"/>
  <c r="AB288" i="3"/>
  <c r="X315" i="3"/>
  <c r="W315" i="3"/>
  <c r="AD315" i="3"/>
  <c r="V315" i="3"/>
  <c r="Y315" i="3"/>
  <c r="AC315" i="3"/>
  <c r="AB315" i="3"/>
  <c r="AA315" i="3"/>
  <c r="X319" i="3"/>
  <c r="W319" i="3"/>
  <c r="AD319" i="3"/>
  <c r="V319" i="3"/>
  <c r="Y319" i="3"/>
  <c r="AC319" i="3"/>
  <c r="AB319" i="3"/>
  <c r="Z348" i="3"/>
  <c r="Y348" i="3"/>
  <c r="X348" i="3"/>
  <c r="AA348" i="3"/>
  <c r="AB348" i="3"/>
  <c r="W348" i="3"/>
  <c r="V348" i="3"/>
  <c r="AC348" i="3"/>
  <c r="AA108" i="3"/>
  <c r="AC109" i="3"/>
  <c r="AA112" i="3"/>
  <c r="AC113" i="3"/>
  <c r="AA116" i="3"/>
  <c r="AC117" i="3"/>
  <c r="AC121" i="3"/>
  <c r="AC125" i="3"/>
  <c r="AC129" i="3"/>
  <c r="AC133" i="3"/>
  <c r="AC137" i="3"/>
  <c r="AC141" i="3"/>
  <c r="AC145" i="3"/>
  <c r="AC149" i="3"/>
  <c r="AC153" i="3"/>
  <c r="AC157" i="3"/>
  <c r="AC161" i="3"/>
  <c r="AC165" i="3"/>
  <c r="AC169" i="3"/>
  <c r="AC173" i="3"/>
  <c r="AC177" i="3"/>
  <c r="AD185" i="3"/>
  <c r="AC187" i="3"/>
  <c r="AD192" i="3"/>
  <c r="AD198" i="3"/>
  <c r="V198" i="3"/>
  <c r="AB198" i="3"/>
  <c r="AD206" i="3"/>
  <c r="V206" i="3"/>
  <c r="AB206" i="3"/>
  <c r="AD214" i="3"/>
  <c r="V214" i="3"/>
  <c r="AB214" i="3"/>
  <c r="X223" i="3"/>
  <c r="W223" i="3"/>
  <c r="AD223" i="3"/>
  <c r="V223" i="3"/>
  <c r="Y223" i="3"/>
  <c r="X231" i="3"/>
  <c r="W231" i="3"/>
  <c r="AD231" i="3"/>
  <c r="V231" i="3"/>
  <c r="Y231" i="3"/>
  <c r="X239" i="3"/>
  <c r="W239" i="3"/>
  <c r="AD239" i="3"/>
  <c r="V239" i="3"/>
  <c r="Y239" i="3"/>
  <c r="X247" i="3"/>
  <c r="W247" i="3"/>
  <c r="AD247" i="3"/>
  <c r="V247" i="3"/>
  <c r="Y247" i="3"/>
  <c r="X255" i="3"/>
  <c r="W255" i="3"/>
  <c r="AD255" i="3"/>
  <c r="V255" i="3"/>
  <c r="Y255" i="3"/>
  <c r="X263" i="3"/>
  <c r="W263" i="3"/>
  <c r="AD263" i="3"/>
  <c r="V263" i="3"/>
  <c r="Y263" i="3"/>
  <c r="AC267" i="3"/>
  <c r="AB268" i="3"/>
  <c r="X271" i="3"/>
  <c r="W271" i="3"/>
  <c r="AD271" i="3"/>
  <c r="V271" i="3"/>
  <c r="Y271" i="3"/>
  <c r="AC275" i="3"/>
  <c r="AC276" i="3"/>
  <c r="X281" i="3"/>
  <c r="V288" i="3"/>
  <c r="Z315" i="3"/>
  <c r="Z319" i="3"/>
  <c r="AA323" i="3"/>
  <c r="W324" i="3"/>
  <c r="X343" i="3"/>
  <c r="W343" i="3"/>
  <c r="AD343" i="3"/>
  <c r="V343" i="3"/>
  <c r="Y343" i="3"/>
  <c r="AB343" i="3"/>
  <c r="AA343" i="3"/>
  <c r="Z343" i="3"/>
  <c r="AC343" i="3"/>
  <c r="AD348" i="3"/>
  <c r="AB108" i="3"/>
  <c r="V109" i="3"/>
  <c r="AD109" i="3"/>
  <c r="AB112" i="3"/>
  <c r="V113" i="3"/>
  <c r="AD113" i="3"/>
  <c r="AB116" i="3"/>
  <c r="V117" i="3"/>
  <c r="AD117" i="3"/>
  <c r="AB120" i="3"/>
  <c r="V121" i="3"/>
  <c r="AD121" i="3"/>
  <c r="V125" i="3"/>
  <c r="AD125" i="3"/>
  <c r="V129" i="3"/>
  <c r="AD129" i="3"/>
  <c r="V133" i="3"/>
  <c r="AD133" i="3"/>
  <c r="V137" i="3"/>
  <c r="AD137" i="3"/>
  <c r="AD187" i="3"/>
  <c r="AD194" i="3"/>
  <c r="V194" i="3"/>
  <c r="AB201" i="3"/>
  <c r="Z201" i="3"/>
  <c r="AB209" i="3"/>
  <c r="Z209" i="3"/>
  <c r="AB217" i="3"/>
  <c r="Z217" i="3"/>
  <c r="Z224" i="3"/>
  <c r="Y224" i="3"/>
  <c r="X224" i="3"/>
  <c r="AA224" i="3"/>
  <c r="Z232" i="3"/>
  <c r="Y232" i="3"/>
  <c r="X232" i="3"/>
  <c r="AA232" i="3"/>
  <c r="Z240" i="3"/>
  <c r="Y240" i="3"/>
  <c r="X240" i="3"/>
  <c r="AA240" i="3"/>
  <c r="Z248" i="3"/>
  <c r="Y248" i="3"/>
  <c r="X248" i="3"/>
  <c r="AA248" i="3"/>
  <c r="Z256" i="3"/>
  <c r="Y256" i="3"/>
  <c r="X256" i="3"/>
  <c r="AA256" i="3"/>
  <c r="Z264" i="3"/>
  <c r="Y264" i="3"/>
  <c r="X264" i="3"/>
  <c r="AA264" i="3"/>
  <c r="AC268" i="3"/>
  <c r="Z272" i="3"/>
  <c r="Y272" i="3"/>
  <c r="X272" i="3"/>
  <c r="AA272" i="3"/>
  <c r="AD276" i="3"/>
  <c r="AD281" i="3"/>
  <c r="AC288" i="3"/>
  <c r="AA319" i="3"/>
  <c r="AB323" i="3"/>
  <c r="Z328" i="3"/>
  <c r="Y328" i="3"/>
  <c r="X328" i="3"/>
  <c r="AA328" i="3"/>
  <c r="AD328" i="3"/>
  <c r="AC328" i="3"/>
  <c r="X347" i="3"/>
  <c r="W347" i="3"/>
  <c r="AD347" i="3"/>
  <c r="V347" i="3"/>
  <c r="Y347" i="3"/>
  <c r="AC347" i="3"/>
  <c r="AB347" i="3"/>
  <c r="AA347" i="3"/>
  <c r="AD180" i="3"/>
  <c r="W185" i="3"/>
  <c r="V187" i="3"/>
  <c r="AD189" i="3"/>
  <c r="W192" i="3"/>
  <c r="W194" i="3"/>
  <c r="Z196" i="3"/>
  <c r="X196" i="3"/>
  <c r="X198" i="3"/>
  <c r="V201" i="3"/>
  <c r="Z204" i="3"/>
  <c r="X204" i="3"/>
  <c r="X206" i="3"/>
  <c r="V209" i="3"/>
  <c r="Z212" i="3"/>
  <c r="X212" i="3"/>
  <c r="X214" i="3"/>
  <c r="V217" i="3"/>
  <c r="Z220" i="3"/>
  <c r="X220" i="3"/>
  <c r="AA223" i="3"/>
  <c r="V224" i="3"/>
  <c r="AA231" i="3"/>
  <c r="V232" i="3"/>
  <c r="AA239" i="3"/>
  <c r="V240" i="3"/>
  <c r="AA247" i="3"/>
  <c r="V248" i="3"/>
  <c r="AA255" i="3"/>
  <c r="V256" i="3"/>
  <c r="AA263" i="3"/>
  <c r="V264" i="3"/>
  <c r="AD268" i="3"/>
  <c r="AA271" i="3"/>
  <c r="V272" i="3"/>
  <c r="W283" i="3"/>
  <c r="Z283" i="3"/>
  <c r="Y283" i="3"/>
  <c r="X283" i="3"/>
  <c r="AA283" i="3"/>
  <c r="AD288" i="3"/>
  <c r="V328" i="3"/>
  <c r="Z347" i="3"/>
  <c r="W222" i="3"/>
  <c r="AC225" i="3"/>
  <c r="W226" i="3"/>
  <c r="AC229" i="3"/>
  <c r="W230" i="3"/>
  <c r="AC233" i="3"/>
  <c r="W234" i="3"/>
  <c r="AC237" i="3"/>
  <c r="W238" i="3"/>
  <c r="AC241" i="3"/>
  <c r="W242" i="3"/>
  <c r="AC245" i="3"/>
  <c r="W246" i="3"/>
  <c r="AC249" i="3"/>
  <c r="W250" i="3"/>
  <c r="AC253" i="3"/>
  <c r="W254" i="3"/>
  <c r="AC257" i="3"/>
  <c r="W258" i="3"/>
  <c r="AC261" i="3"/>
  <c r="W262" i="3"/>
  <c r="AC265" i="3"/>
  <c r="W266" i="3"/>
  <c r="AC269" i="3"/>
  <c r="W270" i="3"/>
  <c r="AC273" i="3"/>
  <c r="W274" i="3"/>
  <c r="AD279" i="3"/>
  <c r="AD284" i="3"/>
  <c r="X287" i="3"/>
  <c r="Z296" i="3"/>
  <c r="Y296" i="3"/>
  <c r="X296" i="3"/>
  <c r="Z300" i="3"/>
  <c r="Y300" i="3"/>
  <c r="X300" i="3"/>
  <c r="AA300" i="3"/>
  <c r="X327" i="3"/>
  <c r="W327" i="3"/>
  <c r="AD327" i="3"/>
  <c r="V327" i="3"/>
  <c r="Y327" i="3"/>
  <c r="Z332" i="3"/>
  <c r="Y332" i="3"/>
  <c r="X332" i="3"/>
  <c r="AA332" i="3"/>
  <c r="AB360" i="3"/>
  <c r="Z360" i="3"/>
  <c r="Y360" i="3"/>
  <c r="X360" i="3"/>
  <c r="AA360" i="3"/>
  <c r="AB376" i="3"/>
  <c r="Z376" i="3"/>
  <c r="Y376" i="3"/>
  <c r="X376" i="3"/>
  <c r="AA376" i="3"/>
  <c r="X378" i="3"/>
  <c r="Z378" i="3"/>
  <c r="Y378" i="3"/>
  <c r="W378" i="3"/>
  <c r="AA378" i="3"/>
  <c r="X422" i="3"/>
  <c r="W422" i="3"/>
  <c r="AD422" i="3"/>
  <c r="V422" i="3"/>
  <c r="Y422" i="3"/>
  <c r="AC422" i="3"/>
  <c r="AB422" i="3"/>
  <c r="X362" i="3"/>
  <c r="Z362" i="3"/>
  <c r="Y362" i="3"/>
  <c r="W362" i="3"/>
  <c r="AA362" i="3"/>
  <c r="AD369" i="3"/>
  <c r="V369" i="3"/>
  <c r="Z369" i="3"/>
  <c r="Y369" i="3"/>
  <c r="X369" i="3"/>
  <c r="AA369" i="3"/>
  <c r="Z371" i="3"/>
  <c r="X371" i="3"/>
  <c r="W371" i="3"/>
  <c r="V371" i="3"/>
  <c r="Y371" i="3"/>
  <c r="AB380" i="3"/>
  <c r="X380" i="3"/>
  <c r="W380" i="3"/>
  <c r="V380" i="3"/>
  <c r="Y380" i="3"/>
  <c r="AD381" i="3"/>
  <c r="V381" i="3"/>
  <c r="AB381" i="3"/>
  <c r="AA381" i="3"/>
  <c r="Z381" i="3"/>
  <c r="AC381" i="3"/>
  <c r="Z399" i="3"/>
  <c r="Y399" i="3"/>
  <c r="X399" i="3"/>
  <c r="AA399" i="3"/>
  <c r="AD399" i="3"/>
  <c r="AC399" i="3"/>
  <c r="X402" i="3"/>
  <c r="W402" i="3"/>
  <c r="AD402" i="3"/>
  <c r="V402" i="3"/>
  <c r="Y402" i="3"/>
  <c r="AC402" i="3"/>
  <c r="AB402" i="3"/>
  <c r="AA402" i="3"/>
  <c r="AB430" i="3"/>
  <c r="Z430" i="3"/>
  <c r="Y430" i="3"/>
  <c r="X430" i="3"/>
  <c r="AA430" i="3"/>
  <c r="AD430" i="3"/>
  <c r="AC430" i="3"/>
  <c r="X351" i="3"/>
  <c r="W351" i="3"/>
  <c r="AD351" i="3"/>
  <c r="V351" i="3"/>
  <c r="Y351" i="3"/>
  <c r="V362" i="3"/>
  <c r="AB364" i="3"/>
  <c r="X364" i="3"/>
  <c r="W364" i="3"/>
  <c r="V364" i="3"/>
  <c r="Y364" i="3"/>
  <c r="W369" i="3"/>
  <c r="AA371" i="3"/>
  <c r="Z380" i="3"/>
  <c r="W381" i="3"/>
  <c r="V399" i="3"/>
  <c r="Z402" i="3"/>
  <c r="Z351" i="3"/>
  <c r="Z352" i="3"/>
  <c r="Y352" i="3"/>
  <c r="X352" i="3"/>
  <c r="AA352" i="3"/>
  <c r="AB362" i="3"/>
  <c r="AD365" i="3"/>
  <c r="V365" i="3"/>
  <c r="AB365" i="3"/>
  <c r="AA365" i="3"/>
  <c r="Z365" i="3"/>
  <c r="AC365" i="3"/>
  <c r="AB369" i="3"/>
  <c r="AB371" i="3"/>
  <c r="AA380" i="3"/>
  <c r="X381" i="3"/>
  <c r="X390" i="3"/>
  <c r="AB390" i="3"/>
  <c r="AA390" i="3"/>
  <c r="Z390" i="3"/>
  <c r="AC390" i="3"/>
  <c r="W399" i="3"/>
  <c r="Z441" i="3"/>
  <c r="X441" i="3"/>
  <c r="W441" i="3"/>
  <c r="V441" i="3"/>
  <c r="Y441" i="3"/>
  <c r="AD441" i="3"/>
  <c r="AC441" i="3"/>
  <c r="AA351" i="3"/>
  <c r="AC362" i="3"/>
  <c r="AC369" i="3"/>
  <c r="AC371" i="3"/>
  <c r="AC380" i="3"/>
  <c r="Y381" i="3"/>
  <c r="Z383" i="3"/>
  <c r="AA383" i="3"/>
  <c r="Y383" i="3"/>
  <c r="X383" i="3"/>
  <c r="AB383" i="3"/>
  <c r="V390" i="3"/>
  <c r="AB399" i="3"/>
  <c r="X414" i="3"/>
  <c r="W414" i="3"/>
  <c r="AD414" i="3"/>
  <c r="V414" i="3"/>
  <c r="Y414" i="3"/>
  <c r="AB414" i="3"/>
  <c r="AA414" i="3"/>
  <c r="Z414" i="3"/>
  <c r="AC414" i="3"/>
  <c r="AA441" i="3"/>
  <c r="AB222" i="3"/>
  <c r="Z225" i="3"/>
  <c r="AB226" i="3"/>
  <c r="Z229" i="3"/>
  <c r="AB230" i="3"/>
  <c r="Z233" i="3"/>
  <c r="AB234" i="3"/>
  <c r="Z237" i="3"/>
  <c r="AB238" i="3"/>
  <c r="Z241" i="3"/>
  <c r="AB242" i="3"/>
  <c r="Z245" i="3"/>
  <c r="AB246" i="3"/>
  <c r="Z249" i="3"/>
  <c r="AB250" i="3"/>
  <c r="Z253" i="3"/>
  <c r="AB254" i="3"/>
  <c r="Z257" i="3"/>
  <c r="AB258" i="3"/>
  <c r="Z261" i="3"/>
  <c r="AB262" i="3"/>
  <c r="Z265" i="3"/>
  <c r="AB266" i="3"/>
  <c r="Z269" i="3"/>
  <c r="AB270" i="3"/>
  <c r="Z273" i="3"/>
  <c r="AB274" i="3"/>
  <c r="AC277" i="3"/>
  <c r="AA279" i="3"/>
  <c r="AD280" i="3"/>
  <c r="AA284" i="3"/>
  <c r="AC287" i="3"/>
  <c r="AB289" i="3"/>
  <c r="AA289" i="3"/>
  <c r="Z289" i="3"/>
  <c r="AC296" i="3"/>
  <c r="AD300" i="3"/>
  <c r="X307" i="3"/>
  <c r="W307" i="3"/>
  <c r="AD307" i="3"/>
  <c r="V307" i="3"/>
  <c r="Y307" i="3"/>
  <c r="Z312" i="3"/>
  <c r="Y312" i="3"/>
  <c r="X312" i="3"/>
  <c r="AA312" i="3"/>
  <c r="AD332" i="3"/>
  <c r="X339" i="3"/>
  <c r="W339" i="3"/>
  <c r="AD339" i="3"/>
  <c r="V339" i="3"/>
  <c r="Y339" i="3"/>
  <c r="Z344" i="3"/>
  <c r="Y344" i="3"/>
  <c r="X344" i="3"/>
  <c r="AA344" i="3"/>
  <c r="AB351" i="3"/>
  <c r="W352" i="3"/>
  <c r="X358" i="3"/>
  <c r="AB358" i="3"/>
  <c r="AA358" i="3"/>
  <c r="Z358" i="3"/>
  <c r="AC358" i="3"/>
  <c r="AD362" i="3"/>
  <c r="AC364" i="3"/>
  <c r="X365" i="3"/>
  <c r="AD371" i="3"/>
  <c r="X374" i="3"/>
  <c r="AB374" i="3"/>
  <c r="AA374" i="3"/>
  <c r="Z374" i="3"/>
  <c r="AC374" i="3"/>
  <c r="AD380" i="3"/>
  <c r="V383" i="3"/>
  <c r="W390" i="3"/>
  <c r="X410" i="3"/>
  <c r="W410" i="3"/>
  <c r="AD410" i="3"/>
  <c r="V410" i="3"/>
  <c r="Y410" i="3"/>
  <c r="AC410" i="3"/>
  <c r="Z411" i="3"/>
  <c r="Y411" i="3"/>
  <c r="X411" i="3"/>
  <c r="AA411" i="3"/>
  <c r="AD411" i="3"/>
  <c r="AC411" i="3"/>
  <c r="AB411" i="3"/>
  <c r="AB441" i="3"/>
  <c r="AC222" i="3"/>
  <c r="AA225" i="3"/>
  <c r="AC226" i="3"/>
  <c r="AA229" i="3"/>
  <c r="AC230" i="3"/>
  <c r="AA233" i="3"/>
  <c r="AC234" i="3"/>
  <c r="AA237" i="3"/>
  <c r="AC238" i="3"/>
  <c r="AA241" i="3"/>
  <c r="AC242" i="3"/>
  <c r="AA245" i="3"/>
  <c r="AC246" i="3"/>
  <c r="AA249" i="3"/>
  <c r="AC250" i="3"/>
  <c r="AA253" i="3"/>
  <c r="AC254" i="3"/>
  <c r="AA257" i="3"/>
  <c r="AC258" i="3"/>
  <c r="AA261" i="3"/>
  <c r="AC262" i="3"/>
  <c r="AA265" i="3"/>
  <c r="AC266" i="3"/>
  <c r="AA269" i="3"/>
  <c r="AC270" i="3"/>
  <c r="AA273" i="3"/>
  <c r="AC274" i="3"/>
  <c r="AD277" i="3"/>
  <c r="AB279" i="3"/>
  <c r="AD287" i="3"/>
  <c r="Z292" i="3"/>
  <c r="Y292" i="3"/>
  <c r="X292" i="3"/>
  <c r="X295" i="3"/>
  <c r="W295" i="3"/>
  <c r="AD295" i="3"/>
  <c r="V295" i="3"/>
  <c r="AD296" i="3"/>
  <c r="X303" i="3"/>
  <c r="W303" i="3"/>
  <c r="AD303" i="3"/>
  <c r="V303" i="3"/>
  <c r="Y303" i="3"/>
  <c r="Z308" i="3"/>
  <c r="Y308" i="3"/>
  <c r="X308" i="3"/>
  <c r="AA308" i="3"/>
  <c r="X335" i="3"/>
  <c r="W335" i="3"/>
  <c r="AD335" i="3"/>
  <c r="V335" i="3"/>
  <c r="Y335" i="3"/>
  <c r="Z340" i="3"/>
  <c r="Y340" i="3"/>
  <c r="X340" i="3"/>
  <c r="AA340" i="3"/>
  <c r="AC351" i="3"/>
  <c r="AB352" i="3"/>
  <c r="AD364" i="3"/>
  <c r="Y365" i="3"/>
  <c r="Z367" i="3"/>
  <c r="AA367" i="3"/>
  <c r="Y367" i="3"/>
  <c r="X367" i="3"/>
  <c r="AB367" i="3"/>
  <c r="V374" i="3"/>
  <c r="W383" i="3"/>
  <c r="Y390" i="3"/>
  <c r="Z410" i="3"/>
  <c r="V411" i="3"/>
  <c r="V222" i="3"/>
  <c r="V226" i="3"/>
  <c r="V230" i="3"/>
  <c r="V234" i="3"/>
  <c r="V238" i="3"/>
  <c r="V242" i="3"/>
  <c r="V246" i="3"/>
  <c r="V250" i="3"/>
  <c r="V254" i="3"/>
  <c r="V258" i="3"/>
  <c r="V262" i="3"/>
  <c r="V266" i="3"/>
  <c r="V270" i="3"/>
  <c r="V274" i="3"/>
  <c r="V277" i="3"/>
  <c r="AC279" i="3"/>
  <c r="W280" i="3"/>
  <c r="AC284" i="3"/>
  <c r="V287" i="3"/>
  <c r="W289" i="3"/>
  <c r="V292" i="3"/>
  <c r="AB293" i="3"/>
  <c r="AA293" i="3"/>
  <c r="Z293" i="3"/>
  <c r="Y295" i="3"/>
  <c r="X299" i="3"/>
  <c r="W299" i="3"/>
  <c r="AD299" i="3"/>
  <c r="V299" i="3"/>
  <c r="Y299" i="3"/>
  <c r="Z303" i="3"/>
  <c r="Z304" i="3"/>
  <c r="Y304" i="3"/>
  <c r="X304" i="3"/>
  <c r="AA304" i="3"/>
  <c r="AA307" i="3"/>
  <c r="V308" i="3"/>
  <c r="W312" i="3"/>
  <c r="X331" i="3"/>
  <c r="W331" i="3"/>
  <c r="AD331" i="3"/>
  <c r="V331" i="3"/>
  <c r="Y331" i="3"/>
  <c r="Z335" i="3"/>
  <c r="Z336" i="3"/>
  <c r="Y336" i="3"/>
  <c r="X336" i="3"/>
  <c r="AA336" i="3"/>
  <c r="AA339" i="3"/>
  <c r="V340" i="3"/>
  <c r="W344" i="3"/>
  <c r="AC352" i="3"/>
  <c r="W358" i="3"/>
  <c r="V367" i="3"/>
  <c r="W374" i="3"/>
  <c r="AC383" i="3"/>
  <c r="AD385" i="3"/>
  <c r="V385" i="3"/>
  <c r="Z385" i="3"/>
  <c r="Y385" i="3"/>
  <c r="X385" i="3"/>
  <c r="AA385" i="3"/>
  <c r="Z387" i="3"/>
  <c r="X387" i="3"/>
  <c r="W387" i="3"/>
  <c r="V387" i="3"/>
  <c r="Y387" i="3"/>
  <c r="AD390" i="3"/>
  <c r="Z403" i="3"/>
  <c r="Y403" i="3"/>
  <c r="X403" i="3"/>
  <c r="AA403" i="3"/>
  <c r="AB403" i="3"/>
  <c r="W403" i="3"/>
  <c r="V403" i="3"/>
  <c r="AC403" i="3"/>
  <c r="AA410" i="3"/>
  <c r="W411" i="3"/>
  <c r="Z423" i="3"/>
  <c r="Y423" i="3"/>
  <c r="X423" i="3"/>
  <c r="AA423" i="3"/>
  <c r="AC423" i="3"/>
  <c r="AB423" i="3"/>
  <c r="W423" i="3"/>
  <c r="AD423" i="3"/>
  <c r="AC297" i="3"/>
  <c r="AC301" i="3"/>
  <c r="AC305" i="3"/>
  <c r="AC309" i="3"/>
  <c r="AC313" i="3"/>
  <c r="AC317" i="3"/>
  <c r="AC321" i="3"/>
  <c r="AC325" i="3"/>
  <c r="AC329" i="3"/>
  <c r="AC333" i="3"/>
  <c r="AC337" i="3"/>
  <c r="AC341" i="3"/>
  <c r="AC345" i="3"/>
  <c r="AC349" i="3"/>
  <c r="AC353" i="3"/>
  <c r="AD356" i="3"/>
  <c r="AD363" i="3"/>
  <c r="AD372" i="3"/>
  <c r="W377" i="3"/>
  <c r="AD379" i="3"/>
  <c r="AD388" i="3"/>
  <c r="X398" i="3"/>
  <c r="W398" i="3"/>
  <c r="AD398" i="3"/>
  <c r="V398" i="3"/>
  <c r="Y398" i="3"/>
  <c r="Z419" i="3"/>
  <c r="Y419" i="3"/>
  <c r="X419" i="3"/>
  <c r="AA419" i="3"/>
  <c r="Z437" i="3"/>
  <c r="AA437" i="3"/>
  <c r="Y437" i="3"/>
  <c r="X437" i="3"/>
  <c r="AB437" i="3"/>
  <c r="AD439" i="3"/>
  <c r="V439" i="3"/>
  <c r="Z439" i="3"/>
  <c r="Y439" i="3"/>
  <c r="X439" i="3"/>
  <c r="AA439" i="3"/>
  <c r="AB458" i="3"/>
  <c r="AA458" i="3"/>
  <c r="Z458" i="3"/>
  <c r="Y458" i="3"/>
  <c r="X458" i="3"/>
  <c r="W458" i="3"/>
  <c r="AC458" i="3"/>
  <c r="X476" i="3"/>
  <c r="W476" i="3"/>
  <c r="AD476" i="3"/>
  <c r="V476" i="3"/>
  <c r="Y476" i="3"/>
  <c r="AC476" i="3"/>
  <c r="AB476" i="3"/>
  <c r="AA476" i="3"/>
  <c r="AB536" i="3"/>
  <c r="AA536" i="3"/>
  <c r="Z536" i="3"/>
  <c r="W536" i="3"/>
  <c r="AD536" i="3"/>
  <c r="AC536" i="3"/>
  <c r="Y536" i="3"/>
  <c r="X536" i="3"/>
  <c r="AB454" i="3"/>
  <c r="AA454" i="3"/>
  <c r="Z454" i="3"/>
  <c r="Y454" i="3"/>
  <c r="X454" i="3"/>
  <c r="W454" i="3"/>
  <c r="AC454" i="3"/>
  <c r="Z457" i="3"/>
  <c r="Y457" i="3"/>
  <c r="X457" i="3"/>
  <c r="AD457" i="3"/>
  <c r="AC457" i="3"/>
  <c r="AB457" i="3"/>
  <c r="Z453" i="3"/>
  <c r="Y453" i="3"/>
  <c r="X453" i="3"/>
  <c r="AD453" i="3"/>
  <c r="AC453" i="3"/>
  <c r="AB453" i="3"/>
  <c r="X464" i="3"/>
  <c r="W464" i="3"/>
  <c r="AD464" i="3"/>
  <c r="V464" i="3"/>
  <c r="Y464" i="3"/>
  <c r="AB464" i="3"/>
  <c r="AA464" i="3"/>
  <c r="Z464" i="3"/>
  <c r="AC464" i="3"/>
  <c r="X444" i="3"/>
  <c r="AB444" i="3"/>
  <c r="AA444" i="3"/>
  <c r="Z444" i="3"/>
  <c r="AC444" i="3"/>
  <c r="AB446" i="3"/>
  <c r="Z446" i="3"/>
  <c r="Y446" i="3"/>
  <c r="X446" i="3"/>
  <c r="AA446" i="3"/>
  <c r="AD451" i="3"/>
  <c r="V451" i="3"/>
  <c r="AB451" i="3"/>
  <c r="Y451" i="3"/>
  <c r="X451" i="3"/>
  <c r="W451" i="3"/>
  <c r="Z451" i="3"/>
  <c r="V453" i="3"/>
  <c r="AD454" i="3"/>
  <c r="W457" i="3"/>
  <c r="AB492" i="3"/>
  <c r="X492" i="3"/>
  <c r="W492" i="3"/>
  <c r="V492" i="3"/>
  <c r="Y492" i="3"/>
  <c r="AC492" i="3"/>
  <c r="AA492" i="3"/>
  <c r="Z492" i="3"/>
  <c r="AD492" i="3"/>
  <c r="AB504" i="3"/>
  <c r="Z504" i="3"/>
  <c r="Y504" i="3"/>
  <c r="X504" i="3"/>
  <c r="AA504" i="3"/>
  <c r="AD504" i="3"/>
  <c r="AC504" i="3"/>
  <c r="W504" i="3"/>
  <c r="V504" i="3"/>
  <c r="AD605" i="3"/>
  <c r="V605" i="3"/>
  <c r="AB605" i="3"/>
  <c r="AA605" i="3"/>
  <c r="Z605" i="3"/>
  <c r="AC605" i="3"/>
  <c r="Y605" i="3"/>
  <c r="X605" i="3"/>
  <c r="W605" i="3"/>
  <c r="V446" i="3"/>
  <c r="AB450" i="3"/>
  <c r="Z450" i="3"/>
  <c r="AC450" i="3"/>
  <c r="AA450" i="3"/>
  <c r="Y450" i="3"/>
  <c r="AD450" i="3"/>
  <c r="AA451" i="3"/>
  <c r="W453" i="3"/>
  <c r="AA457" i="3"/>
  <c r="Z481" i="3"/>
  <c r="Y481" i="3"/>
  <c r="X481" i="3"/>
  <c r="AA481" i="3"/>
  <c r="AD481" i="3"/>
  <c r="AC481" i="3"/>
  <c r="Z595" i="3"/>
  <c r="X595" i="3"/>
  <c r="Y595" i="3"/>
  <c r="AB595" i="3"/>
  <c r="AA595" i="3"/>
  <c r="W595" i="3"/>
  <c r="AD595" i="3"/>
  <c r="AC595" i="3"/>
  <c r="Z297" i="3"/>
  <c r="Z301" i="3"/>
  <c r="Z305" i="3"/>
  <c r="Z309" i="3"/>
  <c r="Z313" i="3"/>
  <c r="Z317" i="3"/>
  <c r="Z321" i="3"/>
  <c r="Z325" i="3"/>
  <c r="Z329" i="3"/>
  <c r="Z333" i="3"/>
  <c r="Z337" i="3"/>
  <c r="Z341" i="3"/>
  <c r="Z345" i="3"/>
  <c r="Z349" i="3"/>
  <c r="Z353" i="3"/>
  <c r="Z356" i="3"/>
  <c r="AD357" i="3"/>
  <c r="V357" i="3"/>
  <c r="AB361" i="3"/>
  <c r="AA363" i="3"/>
  <c r="AD366" i="3"/>
  <c r="AB370" i="3"/>
  <c r="Z372" i="3"/>
  <c r="AD373" i="3"/>
  <c r="V373" i="3"/>
  <c r="AB377" i="3"/>
  <c r="AA379" i="3"/>
  <c r="AD382" i="3"/>
  <c r="AB386" i="3"/>
  <c r="Z388" i="3"/>
  <c r="AD389" i="3"/>
  <c r="V389" i="3"/>
  <c r="X394" i="3"/>
  <c r="W394" i="3"/>
  <c r="AD394" i="3"/>
  <c r="V394" i="3"/>
  <c r="Y394" i="3"/>
  <c r="Z415" i="3"/>
  <c r="Y415" i="3"/>
  <c r="X415" i="3"/>
  <c r="AA415" i="3"/>
  <c r="AD419" i="3"/>
  <c r="X432" i="3"/>
  <c r="Z432" i="3"/>
  <c r="Y432" i="3"/>
  <c r="W432" i="3"/>
  <c r="AA432" i="3"/>
  <c r="W444" i="3"/>
  <c r="W446" i="3"/>
  <c r="V450" i="3"/>
  <c r="AC451" i="3"/>
  <c r="AA453" i="3"/>
  <c r="X468" i="3"/>
  <c r="W468" i="3"/>
  <c r="AD468" i="3"/>
  <c r="V468" i="3"/>
  <c r="Y468" i="3"/>
  <c r="AC468" i="3"/>
  <c r="Z469" i="3"/>
  <c r="Y469" i="3"/>
  <c r="X469" i="3"/>
  <c r="AA469" i="3"/>
  <c r="AD469" i="3"/>
  <c r="AC469" i="3"/>
  <c r="AB469" i="3"/>
  <c r="V481" i="3"/>
  <c r="AB488" i="3"/>
  <c r="Z488" i="3"/>
  <c r="Y488" i="3"/>
  <c r="X488" i="3"/>
  <c r="AA488" i="3"/>
  <c r="AD488" i="3"/>
  <c r="X502" i="3"/>
  <c r="AB502" i="3"/>
  <c r="AA502" i="3"/>
  <c r="Z502" i="3"/>
  <c r="AC502" i="3"/>
  <c r="AD502" i="3"/>
  <c r="Y502" i="3"/>
  <c r="W502" i="3"/>
  <c r="X538" i="3"/>
  <c r="W538" i="3"/>
  <c r="AD538" i="3"/>
  <c r="V538" i="3"/>
  <c r="AA538" i="3"/>
  <c r="AC538" i="3"/>
  <c r="AB538" i="3"/>
  <c r="V595" i="3"/>
  <c r="AA297" i="3"/>
  <c r="AA301" i="3"/>
  <c r="AA305" i="3"/>
  <c r="AA309" i="3"/>
  <c r="AA313" i="3"/>
  <c r="AA317" i="3"/>
  <c r="AA321" i="3"/>
  <c r="AA325" i="3"/>
  <c r="AA329" i="3"/>
  <c r="AA333" i="3"/>
  <c r="AA337" i="3"/>
  <c r="AA341" i="3"/>
  <c r="AA345" i="3"/>
  <c r="AA349" i="3"/>
  <c r="AA353" i="3"/>
  <c r="AA356" i="3"/>
  <c r="W357" i="3"/>
  <c r="AD359" i="3"/>
  <c r="AB363" i="3"/>
  <c r="V366" i="3"/>
  <c r="AD368" i="3"/>
  <c r="AC370" i="3"/>
  <c r="AA372" i="3"/>
  <c r="W373" i="3"/>
  <c r="AD375" i="3"/>
  <c r="AB379" i="3"/>
  <c r="V382" i="3"/>
  <c r="AD384" i="3"/>
  <c r="AC386" i="3"/>
  <c r="AA388" i="3"/>
  <c r="W389" i="3"/>
  <c r="AD391" i="3"/>
  <c r="Z394" i="3"/>
  <c r="Z395" i="3"/>
  <c r="Y395" i="3"/>
  <c r="X395" i="3"/>
  <c r="AA395" i="3"/>
  <c r="X406" i="3"/>
  <c r="W406" i="3"/>
  <c r="AD406" i="3"/>
  <c r="V406" i="3"/>
  <c r="Y406" i="3"/>
  <c r="V415" i="3"/>
  <c r="X426" i="3"/>
  <c r="W426" i="3"/>
  <c r="AD426" i="3"/>
  <c r="V426" i="3"/>
  <c r="Y426" i="3"/>
  <c r="V432" i="3"/>
  <c r="AD435" i="3"/>
  <c r="V435" i="3"/>
  <c r="AB435" i="3"/>
  <c r="AA435" i="3"/>
  <c r="Z435" i="3"/>
  <c r="AC435" i="3"/>
  <c r="Y444" i="3"/>
  <c r="AC446" i="3"/>
  <c r="X448" i="3"/>
  <c r="AD448" i="3"/>
  <c r="V448" i="3"/>
  <c r="AA448" i="3"/>
  <c r="Z448" i="3"/>
  <c r="Y448" i="3"/>
  <c r="AB448" i="3"/>
  <c r="W450" i="3"/>
  <c r="Z468" i="3"/>
  <c r="V469" i="3"/>
  <c r="Z477" i="3"/>
  <c r="Y477" i="3"/>
  <c r="X477" i="3"/>
  <c r="AA477" i="3"/>
  <c r="AB477" i="3"/>
  <c r="W477" i="3"/>
  <c r="V477" i="3"/>
  <c r="AC477" i="3"/>
  <c r="W481" i="3"/>
  <c r="V488" i="3"/>
  <c r="AD493" i="3"/>
  <c r="V493" i="3"/>
  <c r="AB493" i="3"/>
  <c r="AA493" i="3"/>
  <c r="Z493" i="3"/>
  <c r="AC493" i="3"/>
  <c r="Y493" i="3"/>
  <c r="X493" i="3"/>
  <c r="V502" i="3"/>
  <c r="AD513" i="3"/>
  <c r="V513" i="3"/>
  <c r="Z513" i="3"/>
  <c r="Y513" i="3"/>
  <c r="X513" i="3"/>
  <c r="AA513" i="3"/>
  <c r="AC513" i="3"/>
  <c r="Y538" i="3"/>
  <c r="AC356" i="3"/>
  <c r="AD361" i="3"/>
  <c r="V361" i="3"/>
  <c r="AC363" i="3"/>
  <c r="AD370" i="3"/>
  <c r="AC372" i="3"/>
  <c r="AD377" i="3"/>
  <c r="V377" i="3"/>
  <c r="AC379" i="3"/>
  <c r="AD386" i="3"/>
  <c r="AC388" i="3"/>
  <c r="Z407" i="3"/>
  <c r="Y407" i="3"/>
  <c r="X407" i="3"/>
  <c r="AA407" i="3"/>
  <c r="X418" i="3"/>
  <c r="W418" i="3"/>
  <c r="AD418" i="3"/>
  <c r="V418" i="3"/>
  <c r="Y418" i="3"/>
  <c r="Z427" i="3"/>
  <c r="Y427" i="3"/>
  <c r="X427" i="3"/>
  <c r="AA427" i="3"/>
  <c r="AB432" i="3"/>
  <c r="AB434" i="3"/>
  <c r="X434" i="3"/>
  <c r="W434" i="3"/>
  <c r="V434" i="3"/>
  <c r="Y434" i="3"/>
  <c r="AD444" i="3"/>
  <c r="AD446" i="3"/>
  <c r="X450" i="3"/>
  <c r="AB481" i="3"/>
  <c r="X490" i="3"/>
  <c r="Z490" i="3"/>
  <c r="Y490" i="3"/>
  <c r="W490" i="3"/>
  <c r="AA490" i="3"/>
  <c r="AC490" i="3"/>
  <c r="AB490" i="3"/>
  <c r="V490" i="3"/>
  <c r="AD490" i="3"/>
  <c r="Z499" i="3"/>
  <c r="X499" i="3"/>
  <c r="W499" i="3"/>
  <c r="V499" i="3"/>
  <c r="Y499" i="3"/>
  <c r="AD499" i="3"/>
  <c r="Z515" i="3"/>
  <c r="X515" i="3"/>
  <c r="W515" i="3"/>
  <c r="V515" i="3"/>
  <c r="Y515" i="3"/>
  <c r="AD515" i="3"/>
  <c r="AC515" i="3"/>
  <c r="AB515" i="3"/>
  <c r="AA515" i="3"/>
  <c r="Z538" i="3"/>
  <c r="AB592" i="3"/>
  <c r="V592" i="3"/>
  <c r="W592" i="3"/>
  <c r="AA592" i="3"/>
  <c r="Z592" i="3"/>
  <c r="Y592" i="3"/>
  <c r="AD592" i="3"/>
  <c r="AC592" i="3"/>
  <c r="X592" i="3"/>
  <c r="AC392" i="3"/>
  <c r="W393" i="3"/>
  <c r="AC396" i="3"/>
  <c r="W397" i="3"/>
  <c r="AC400" i="3"/>
  <c r="W401" i="3"/>
  <c r="AC404" i="3"/>
  <c r="W405" i="3"/>
  <c r="AC408" i="3"/>
  <c r="W409" i="3"/>
  <c r="AC412" i="3"/>
  <c r="W413" i="3"/>
  <c r="AC416" i="3"/>
  <c r="W417" i="3"/>
  <c r="AC420" i="3"/>
  <c r="W421" i="3"/>
  <c r="AC424" i="3"/>
  <c r="W425" i="3"/>
  <c r="AC428" i="3"/>
  <c r="W429" i="3"/>
  <c r="AD433" i="3"/>
  <c r="Y436" i="3"/>
  <c r="W438" i="3"/>
  <c r="AD442" i="3"/>
  <c r="W445" i="3"/>
  <c r="W449" i="3"/>
  <c r="Z461" i="3"/>
  <c r="Y461" i="3"/>
  <c r="X461" i="3"/>
  <c r="AA461" i="3"/>
  <c r="X480" i="3"/>
  <c r="W480" i="3"/>
  <c r="AD480" i="3"/>
  <c r="V480" i="3"/>
  <c r="Y480" i="3"/>
  <c r="Z511" i="3"/>
  <c r="AA511" i="3"/>
  <c r="Y511" i="3"/>
  <c r="X511" i="3"/>
  <c r="AB511" i="3"/>
  <c r="X522" i="3"/>
  <c r="Z522" i="3"/>
  <c r="Y522" i="3"/>
  <c r="W522" i="3"/>
  <c r="AA522" i="3"/>
  <c r="AB524" i="3"/>
  <c r="X524" i="3"/>
  <c r="W524" i="3"/>
  <c r="V524" i="3"/>
  <c r="Y524" i="3"/>
  <c r="AB540" i="3"/>
  <c r="AA540" i="3"/>
  <c r="Z540" i="3"/>
  <c r="W540" i="3"/>
  <c r="AC540" i="3"/>
  <c r="Y540" i="3"/>
  <c r="X540" i="3"/>
  <c r="AD540" i="3"/>
  <c r="AB552" i="3"/>
  <c r="AA552" i="3"/>
  <c r="Z552" i="3"/>
  <c r="W552" i="3"/>
  <c r="AD552" i="3"/>
  <c r="AC552" i="3"/>
  <c r="AD581" i="3"/>
  <c r="V581" i="3"/>
  <c r="X581" i="3"/>
  <c r="Y581" i="3"/>
  <c r="AB581" i="3"/>
  <c r="AA581" i="3"/>
  <c r="Z581" i="3"/>
  <c r="X518" i="3"/>
  <c r="AB518" i="3"/>
  <c r="AA518" i="3"/>
  <c r="Z518" i="3"/>
  <c r="AC518" i="3"/>
  <c r="AB600" i="3"/>
  <c r="Z600" i="3"/>
  <c r="Y600" i="3"/>
  <c r="X600" i="3"/>
  <c r="AA600" i="3"/>
  <c r="W600" i="3"/>
  <c r="AD600" i="3"/>
  <c r="Z392" i="3"/>
  <c r="AB393" i="3"/>
  <c r="Z396" i="3"/>
  <c r="AB397" i="3"/>
  <c r="Z400" i="3"/>
  <c r="AB401" i="3"/>
  <c r="Z404" i="3"/>
  <c r="AB405" i="3"/>
  <c r="Z408" i="3"/>
  <c r="AB409" i="3"/>
  <c r="Z412" i="3"/>
  <c r="AB413" i="3"/>
  <c r="Z416" i="3"/>
  <c r="AB417" i="3"/>
  <c r="Z420" i="3"/>
  <c r="AB421" i="3"/>
  <c r="Z424" i="3"/>
  <c r="AB425" i="3"/>
  <c r="Z428" i="3"/>
  <c r="AC429" i="3"/>
  <c r="AD436" i="3"/>
  <c r="AC438" i="3"/>
  <c r="AD443" i="3"/>
  <c r="V443" i="3"/>
  <c r="AC445" i="3"/>
  <c r="AD461" i="3"/>
  <c r="Z465" i="3"/>
  <c r="Y465" i="3"/>
  <c r="X465" i="3"/>
  <c r="AA465" i="3"/>
  <c r="X484" i="3"/>
  <c r="W484" i="3"/>
  <c r="AD484" i="3"/>
  <c r="V484" i="3"/>
  <c r="Y484" i="3"/>
  <c r="AD509" i="3"/>
  <c r="V509" i="3"/>
  <c r="AB509" i="3"/>
  <c r="AA509" i="3"/>
  <c r="Z509" i="3"/>
  <c r="AC509" i="3"/>
  <c r="V518" i="3"/>
  <c r="AB520" i="3"/>
  <c r="Z520" i="3"/>
  <c r="Y520" i="3"/>
  <c r="X520" i="3"/>
  <c r="AA520" i="3"/>
  <c r="X542" i="3"/>
  <c r="W542" i="3"/>
  <c r="AD542" i="3"/>
  <c r="V542" i="3"/>
  <c r="AA542" i="3"/>
  <c r="AB542" i="3"/>
  <c r="Z542" i="3"/>
  <c r="Y542" i="3"/>
  <c r="AC542" i="3"/>
  <c r="V600" i="3"/>
  <c r="AC393" i="3"/>
  <c r="AA396" i="3"/>
  <c r="AC397" i="3"/>
  <c r="AA400" i="3"/>
  <c r="AC401" i="3"/>
  <c r="AA404" i="3"/>
  <c r="AC405" i="3"/>
  <c r="AA408" i="3"/>
  <c r="AC409" i="3"/>
  <c r="AA412" i="3"/>
  <c r="AC413" i="3"/>
  <c r="AA416" i="3"/>
  <c r="AC417" i="3"/>
  <c r="AA420" i="3"/>
  <c r="AC421" i="3"/>
  <c r="AA424" i="3"/>
  <c r="AC425" i="3"/>
  <c r="AD429" i="3"/>
  <c r="AD438" i="3"/>
  <c r="W443" i="3"/>
  <c r="AD445" i="3"/>
  <c r="Z449" i="3"/>
  <c r="X449" i="3"/>
  <c r="V465" i="3"/>
  <c r="X472" i="3"/>
  <c r="W472" i="3"/>
  <c r="AD472" i="3"/>
  <c r="V472" i="3"/>
  <c r="Y472" i="3"/>
  <c r="Z484" i="3"/>
  <c r="Z485" i="3"/>
  <c r="Y485" i="3"/>
  <c r="X485" i="3"/>
  <c r="AA485" i="3"/>
  <c r="Z495" i="3"/>
  <c r="AA495" i="3"/>
  <c r="Y495" i="3"/>
  <c r="X495" i="3"/>
  <c r="AB495" i="3"/>
  <c r="X506" i="3"/>
  <c r="Z506" i="3"/>
  <c r="Y506" i="3"/>
  <c r="W506" i="3"/>
  <c r="AA506" i="3"/>
  <c r="AB508" i="3"/>
  <c r="X508" i="3"/>
  <c r="W508" i="3"/>
  <c r="V508" i="3"/>
  <c r="Y508" i="3"/>
  <c r="W509" i="3"/>
  <c r="W518" i="3"/>
  <c r="V520" i="3"/>
  <c r="AB556" i="3"/>
  <c r="AA556" i="3"/>
  <c r="Z556" i="3"/>
  <c r="W556" i="3"/>
  <c r="AC556" i="3"/>
  <c r="Y556" i="3"/>
  <c r="X556" i="3"/>
  <c r="AD556" i="3"/>
  <c r="X566" i="3"/>
  <c r="W566" i="3"/>
  <c r="AD566" i="3"/>
  <c r="V566" i="3"/>
  <c r="AA566" i="3"/>
  <c r="AC566" i="3"/>
  <c r="AB566" i="3"/>
  <c r="AB568" i="3"/>
  <c r="AA568" i="3"/>
  <c r="Z568" i="3"/>
  <c r="W568" i="3"/>
  <c r="AC568" i="3"/>
  <c r="Y568" i="3"/>
  <c r="X568" i="3"/>
  <c r="V568" i="3"/>
  <c r="AD568" i="3"/>
  <c r="AC600" i="3"/>
  <c r="V393" i="3"/>
  <c r="V397" i="3"/>
  <c r="V401" i="3"/>
  <c r="V405" i="3"/>
  <c r="V409" i="3"/>
  <c r="V413" i="3"/>
  <c r="V417" i="3"/>
  <c r="V421" i="3"/>
  <c r="V425" i="3"/>
  <c r="V429" i="3"/>
  <c r="AD431" i="3"/>
  <c r="V431" i="3"/>
  <c r="AC433" i="3"/>
  <c r="W436" i="3"/>
  <c r="V438" i="3"/>
  <c r="AD440" i="3"/>
  <c r="AC442" i="3"/>
  <c r="X443" i="3"/>
  <c r="V445" i="3"/>
  <c r="AD447" i="3"/>
  <c r="V447" i="3"/>
  <c r="V449" i="3"/>
  <c r="X452" i="3"/>
  <c r="W452" i="3"/>
  <c r="AD452" i="3"/>
  <c r="V452" i="3"/>
  <c r="X456" i="3"/>
  <c r="W456" i="3"/>
  <c r="AD456" i="3"/>
  <c r="V456" i="3"/>
  <c r="X460" i="3"/>
  <c r="W460" i="3"/>
  <c r="AD460" i="3"/>
  <c r="V460" i="3"/>
  <c r="Y460" i="3"/>
  <c r="W465" i="3"/>
  <c r="Z472" i="3"/>
  <c r="Z473" i="3"/>
  <c r="Y473" i="3"/>
  <c r="X473" i="3"/>
  <c r="AA473" i="3"/>
  <c r="AA484" i="3"/>
  <c r="V485" i="3"/>
  <c r="V495" i="3"/>
  <c r="AD497" i="3"/>
  <c r="V497" i="3"/>
  <c r="Z497" i="3"/>
  <c r="Y497" i="3"/>
  <c r="X497" i="3"/>
  <c r="AA497" i="3"/>
  <c r="V506" i="3"/>
  <c r="Z508" i="3"/>
  <c r="X509" i="3"/>
  <c r="Y518" i="3"/>
  <c r="W520" i="3"/>
  <c r="AD525" i="3"/>
  <c r="V525" i="3"/>
  <c r="AB525" i="3"/>
  <c r="AC525" i="3"/>
  <c r="AA525" i="3"/>
  <c r="Z525" i="3"/>
  <c r="X526" i="3"/>
  <c r="W526" i="3"/>
  <c r="AD526" i="3"/>
  <c r="V526" i="3"/>
  <c r="AA526" i="3"/>
  <c r="AB526" i="3"/>
  <c r="Z526" i="3"/>
  <c r="Y526" i="3"/>
  <c r="AC526" i="3"/>
  <c r="X554" i="3"/>
  <c r="W554" i="3"/>
  <c r="AD554" i="3"/>
  <c r="V554" i="3"/>
  <c r="AA554" i="3"/>
  <c r="AC554" i="3"/>
  <c r="AB554" i="3"/>
  <c r="V556" i="3"/>
  <c r="Y566" i="3"/>
  <c r="X598" i="3"/>
  <c r="AB598" i="3"/>
  <c r="AA598" i="3"/>
  <c r="Z598" i="3"/>
  <c r="AC598" i="3"/>
  <c r="W598" i="3"/>
  <c r="AD598" i="3"/>
  <c r="Y598" i="3"/>
  <c r="AC462" i="3"/>
  <c r="AC466" i="3"/>
  <c r="AC470" i="3"/>
  <c r="AC474" i="3"/>
  <c r="AC478" i="3"/>
  <c r="AC482" i="3"/>
  <c r="AC486" i="3"/>
  <c r="AD491" i="3"/>
  <c r="AD500" i="3"/>
  <c r="AD507" i="3"/>
  <c r="AD516" i="3"/>
  <c r="AD523" i="3"/>
  <c r="X534" i="3"/>
  <c r="W534" i="3"/>
  <c r="AD534" i="3"/>
  <c r="V534" i="3"/>
  <c r="AA534" i="3"/>
  <c r="X550" i="3"/>
  <c r="W550" i="3"/>
  <c r="AD550" i="3"/>
  <c r="V550" i="3"/>
  <c r="AA550" i="3"/>
  <c r="AB564" i="3"/>
  <c r="AA564" i="3"/>
  <c r="Z564" i="3"/>
  <c r="W564" i="3"/>
  <c r="AD578" i="3"/>
  <c r="V578" i="3"/>
  <c r="W578" i="3"/>
  <c r="AA578" i="3"/>
  <c r="Z578" i="3"/>
  <c r="Y578" i="3"/>
  <c r="AB588" i="3"/>
  <c r="X588" i="3"/>
  <c r="Y588" i="3"/>
  <c r="AA588" i="3"/>
  <c r="Z588" i="3"/>
  <c r="W588" i="3"/>
  <c r="Z635" i="3"/>
  <c r="Y635" i="3"/>
  <c r="X635" i="3"/>
  <c r="AA635" i="3"/>
  <c r="AD635" i="3"/>
  <c r="AC635" i="3"/>
  <c r="AB635" i="3"/>
  <c r="W635" i="3"/>
  <c r="V635" i="3"/>
  <c r="X558" i="3"/>
  <c r="W558" i="3"/>
  <c r="AD558" i="3"/>
  <c r="V558" i="3"/>
  <c r="AA558" i="3"/>
  <c r="AB455" i="3"/>
  <c r="AB459" i="3"/>
  <c r="Z462" i="3"/>
  <c r="AB463" i="3"/>
  <c r="Z466" i="3"/>
  <c r="AB467" i="3"/>
  <c r="Z470" i="3"/>
  <c r="AB471" i="3"/>
  <c r="Z474" i="3"/>
  <c r="AB475" i="3"/>
  <c r="Z478" i="3"/>
  <c r="AB479" i="3"/>
  <c r="Z482" i="3"/>
  <c r="AB483" i="3"/>
  <c r="Z486" i="3"/>
  <c r="AC487" i="3"/>
  <c r="AA491" i="3"/>
  <c r="AD494" i="3"/>
  <c r="AC496" i="3"/>
  <c r="Z500" i="3"/>
  <c r="AD501" i="3"/>
  <c r="V501" i="3"/>
  <c r="AC503" i="3"/>
  <c r="AA507" i="3"/>
  <c r="AD510" i="3"/>
  <c r="AC512" i="3"/>
  <c r="Z516" i="3"/>
  <c r="AD517" i="3"/>
  <c r="V517" i="3"/>
  <c r="AC519" i="3"/>
  <c r="AA523" i="3"/>
  <c r="AB528" i="3"/>
  <c r="AA528" i="3"/>
  <c r="Z528" i="3"/>
  <c r="W528" i="3"/>
  <c r="AB544" i="3"/>
  <c r="AA544" i="3"/>
  <c r="Z544" i="3"/>
  <c r="W544" i="3"/>
  <c r="Y558" i="3"/>
  <c r="AB560" i="3"/>
  <c r="AA560" i="3"/>
  <c r="Z560" i="3"/>
  <c r="W560" i="3"/>
  <c r="AD564" i="3"/>
  <c r="X570" i="3"/>
  <c r="W570" i="3"/>
  <c r="AD570" i="3"/>
  <c r="V570" i="3"/>
  <c r="AA570" i="3"/>
  <c r="AB584" i="3"/>
  <c r="Z584" i="3"/>
  <c r="AA584" i="3"/>
  <c r="AD584" i="3"/>
  <c r="AC584" i="3"/>
  <c r="W584" i="3"/>
  <c r="Z591" i="3"/>
  <c r="AA591" i="3"/>
  <c r="AB591" i="3"/>
  <c r="AD591" i="3"/>
  <c r="AC591" i="3"/>
  <c r="Y591" i="3"/>
  <c r="V591" i="3"/>
  <c r="X618" i="3"/>
  <c r="Z618" i="3"/>
  <c r="Y618" i="3"/>
  <c r="W618" i="3"/>
  <c r="AA618" i="3"/>
  <c r="AC618" i="3"/>
  <c r="AB618" i="3"/>
  <c r="V618" i="3"/>
  <c r="AC455" i="3"/>
  <c r="AC459" i="3"/>
  <c r="AA462" i="3"/>
  <c r="AC463" i="3"/>
  <c r="AA466" i="3"/>
  <c r="AC467" i="3"/>
  <c r="AA470" i="3"/>
  <c r="AC471" i="3"/>
  <c r="AA474" i="3"/>
  <c r="AC475" i="3"/>
  <c r="AA478" i="3"/>
  <c r="AC479" i="3"/>
  <c r="AA482" i="3"/>
  <c r="AC483" i="3"/>
  <c r="AA486" i="3"/>
  <c r="AD487" i="3"/>
  <c r="AB491" i="3"/>
  <c r="AD496" i="3"/>
  <c r="AA500" i="3"/>
  <c r="AD503" i="3"/>
  <c r="AB507" i="3"/>
  <c r="AD512" i="3"/>
  <c r="AA516" i="3"/>
  <c r="AD519" i="3"/>
  <c r="AB523" i="3"/>
  <c r="X530" i="3"/>
  <c r="W530" i="3"/>
  <c r="AD530" i="3"/>
  <c r="V530" i="3"/>
  <c r="AA530" i="3"/>
  <c r="X546" i="3"/>
  <c r="W546" i="3"/>
  <c r="AD546" i="3"/>
  <c r="V546" i="3"/>
  <c r="AA546" i="3"/>
  <c r="Z558" i="3"/>
  <c r="X562" i="3"/>
  <c r="W562" i="3"/>
  <c r="AD562" i="3"/>
  <c r="V562" i="3"/>
  <c r="AA562" i="3"/>
  <c r="Z576" i="3"/>
  <c r="AA576" i="3"/>
  <c r="Y576" i="3"/>
  <c r="X576" i="3"/>
  <c r="W576" i="3"/>
  <c r="AD576" i="3"/>
  <c r="X582" i="3"/>
  <c r="AB582" i="3"/>
  <c r="AC582" i="3"/>
  <c r="Z582" i="3"/>
  <c r="Y582" i="3"/>
  <c r="W582" i="3"/>
  <c r="V584" i="3"/>
  <c r="AD589" i="3"/>
  <c r="V589" i="3"/>
  <c r="AB589" i="3"/>
  <c r="AC589" i="3"/>
  <c r="Y589" i="3"/>
  <c r="X589" i="3"/>
  <c r="W589" i="3"/>
  <c r="W591" i="3"/>
  <c r="AD618" i="3"/>
  <c r="V455" i="3"/>
  <c r="V459" i="3"/>
  <c r="V463" i="3"/>
  <c r="V467" i="3"/>
  <c r="V471" i="3"/>
  <c r="V475" i="3"/>
  <c r="V479" i="3"/>
  <c r="V483" i="3"/>
  <c r="V487" i="3"/>
  <c r="AD489" i="3"/>
  <c r="V489" i="3"/>
  <c r="AC491" i="3"/>
  <c r="W494" i="3"/>
  <c r="V496" i="3"/>
  <c r="AD498" i="3"/>
  <c r="AC500" i="3"/>
  <c r="X501" i="3"/>
  <c r="V503" i="3"/>
  <c r="AD505" i="3"/>
  <c r="V505" i="3"/>
  <c r="AC507" i="3"/>
  <c r="W510" i="3"/>
  <c r="V512" i="3"/>
  <c r="AD514" i="3"/>
  <c r="AC516" i="3"/>
  <c r="X517" i="3"/>
  <c r="V519" i="3"/>
  <c r="AD521" i="3"/>
  <c r="V521" i="3"/>
  <c r="AC523" i="3"/>
  <c r="X528" i="3"/>
  <c r="Y530" i="3"/>
  <c r="AB532" i="3"/>
  <c r="AA532" i="3"/>
  <c r="Z532" i="3"/>
  <c r="W532" i="3"/>
  <c r="X544" i="3"/>
  <c r="Y546" i="3"/>
  <c r="AB548" i="3"/>
  <c r="AA548" i="3"/>
  <c r="Z548" i="3"/>
  <c r="W548" i="3"/>
  <c r="AB558" i="3"/>
  <c r="X560" i="3"/>
  <c r="Y562" i="3"/>
  <c r="Z570" i="3"/>
  <c r="AA572" i="3"/>
  <c r="AC572" i="3"/>
  <c r="AB572" i="3"/>
  <c r="Z572" i="3"/>
  <c r="W572" i="3"/>
  <c r="V576" i="3"/>
  <c r="V582" i="3"/>
  <c r="X584" i="3"/>
  <c r="Z589" i="3"/>
  <c r="X591" i="3"/>
  <c r="X638" i="3"/>
  <c r="W638" i="3"/>
  <c r="AD638" i="3"/>
  <c r="V638" i="3"/>
  <c r="Y638" i="3"/>
  <c r="AC638" i="3"/>
  <c r="AB638" i="3"/>
  <c r="AA638" i="3"/>
  <c r="X646" i="3"/>
  <c r="W646" i="3"/>
  <c r="AD646" i="3"/>
  <c r="V646" i="3"/>
  <c r="Y646" i="3"/>
  <c r="AC646" i="3"/>
  <c r="Z647" i="3"/>
  <c r="Y647" i="3"/>
  <c r="X647" i="3"/>
  <c r="AA647" i="3"/>
  <c r="AD647" i="3"/>
  <c r="AC647" i="3"/>
  <c r="AB647" i="3"/>
  <c r="Z659" i="3"/>
  <c r="Y659" i="3"/>
  <c r="X659" i="3"/>
  <c r="AA659" i="3"/>
  <c r="AC659" i="3"/>
  <c r="AB659" i="3"/>
  <c r="W659" i="3"/>
  <c r="AD659" i="3"/>
  <c r="Z638" i="3"/>
  <c r="Z646" i="3"/>
  <c r="V647" i="3"/>
  <c r="X658" i="3"/>
  <c r="W658" i="3"/>
  <c r="AD658" i="3"/>
  <c r="V658" i="3"/>
  <c r="Y658" i="3"/>
  <c r="AC658" i="3"/>
  <c r="AB658" i="3"/>
  <c r="V659" i="3"/>
  <c r="AA680" i="3"/>
  <c r="Y680" i="3"/>
  <c r="AC680" i="3"/>
  <c r="AB680" i="3"/>
  <c r="Z680" i="3"/>
  <c r="AD680" i="3"/>
  <c r="AA696" i="3"/>
  <c r="Z696" i="3"/>
  <c r="Y696" i="3"/>
  <c r="AB696" i="3"/>
  <c r="X696" i="3"/>
  <c r="W696" i="3"/>
  <c r="V696" i="3"/>
  <c r="AC696" i="3"/>
  <c r="AC527" i="3"/>
  <c r="Y529" i="3"/>
  <c r="AC531" i="3"/>
  <c r="Y533" i="3"/>
  <c r="AC535" i="3"/>
  <c r="Y537" i="3"/>
  <c r="AC539" i="3"/>
  <c r="Y541" i="3"/>
  <c r="AC543" i="3"/>
  <c r="Y545" i="3"/>
  <c r="AC547" i="3"/>
  <c r="Y549" i="3"/>
  <c r="AC551" i="3"/>
  <c r="Y553" i="3"/>
  <c r="AC555" i="3"/>
  <c r="Y557" i="3"/>
  <c r="AC559" i="3"/>
  <c r="Y561" i="3"/>
  <c r="AC563" i="3"/>
  <c r="Y565" i="3"/>
  <c r="AC567" i="3"/>
  <c r="AC571" i="3"/>
  <c r="AD574" i="3"/>
  <c r="X602" i="3"/>
  <c r="Z602" i="3"/>
  <c r="Y602" i="3"/>
  <c r="W602" i="3"/>
  <c r="AA602" i="3"/>
  <c r="X614" i="3"/>
  <c r="AB614" i="3"/>
  <c r="AA614" i="3"/>
  <c r="Z614" i="3"/>
  <c r="AC614" i="3"/>
  <c r="AB616" i="3"/>
  <c r="Z616" i="3"/>
  <c r="Y616" i="3"/>
  <c r="X616" i="3"/>
  <c r="AA616" i="3"/>
  <c r="AA646" i="3"/>
  <c r="W647" i="3"/>
  <c r="Z658" i="3"/>
  <c r="V680" i="3"/>
  <c r="AD696" i="3"/>
  <c r="AB646" i="3"/>
  <c r="Z627" i="3"/>
  <c r="Y627" i="3"/>
  <c r="X627" i="3"/>
  <c r="AA627" i="3"/>
  <c r="AC627" i="3"/>
  <c r="AB627" i="3"/>
  <c r="W627" i="3"/>
  <c r="AD627" i="3"/>
  <c r="X680" i="3"/>
  <c r="AA692" i="3"/>
  <c r="Z692" i="3"/>
  <c r="Y692" i="3"/>
  <c r="AB692" i="3"/>
  <c r="AC692" i="3"/>
  <c r="X692" i="3"/>
  <c r="W692" i="3"/>
  <c r="AD692" i="3"/>
  <c r="X527" i="3"/>
  <c r="AB529" i="3"/>
  <c r="X531" i="3"/>
  <c r="AB533" i="3"/>
  <c r="X535" i="3"/>
  <c r="AB537" i="3"/>
  <c r="X539" i="3"/>
  <c r="AB541" i="3"/>
  <c r="X543" i="3"/>
  <c r="AB545" i="3"/>
  <c r="X547" i="3"/>
  <c r="AB549" i="3"/>
  <c r="X551" i="3"/>
  <c r="AB553" i="3"/>
  <c r="X555" i="3"/>
  <c r="AB557" i="3"/>
  <c r="X559" i="3"/>
  <c r="AB561" i="3"/>
  <c r="X563" i="3"/>
  <c r="AB565" i="3"/>
  <c r="X567" i="3"/>
  <c r="AB569" i="3"/>
  <c r="X571" i="3"/>
  <c r="Y574" i="3"/>
  <c r="AC602" i="3"/>
  <c r="AB604" i="3"/>
  <c r="X604" i="3"/>
  <c r="W604" i="3"/>
  <c r="V604" i="3"/>
  <c r="Y604" i="3"/>
  <c r="Y614" i="3"/>
  <c r="AC616" i="3"/>
  <c r="X626" i="3"/>
  <c r="W626" i="3"/>
  <c r="AD626" i="3"/>
  <c r="V626" i="3"/>
  <c r="Y626" i="3"/>
  <c r="AC626" i="3"/>
  <c r="AB626" i="3"/>
  <c r="V627" i="3"/>
  <c r="Z667" i="3"/>
  <c r="Y667" i="3"/>
  <c r="X667" i="3"/>
  <c r="AA667" i="3"/>
  <c r="AB667" i="3"/>
  <c r="W667" i="3"/>
  <c r="V667" i="3"/>
  <c r="AC667" i="3"/>
  <c r="V692" i="3"/>
  <c r="Y527" i="3"/>
  <c r="AC529" i="3"/>
  <c r="Y531" i="3"/>
  <c r="AC533" i="3"/>
  <c r="Y535" i="3"/>
  <c r="AC537" i="3"/>
  <c r="Y539" i="3"/>
  <c r="AC541" i="3"/>
  <c r="Y543" i="3"/>
  <c r="AC545" i="3"/>
  <c r="Y547" i="3"/>
  <c r="AC549" i="3"/>
  <c r="Y551" i="3"/>
  <c r="AC553" i="3"/>
  <c r="Y555" i="3"/>
  <c r="AC557" i="3"/>
  <c r="Y559" i="3"/>
  <c r="AC561" i="3"/>
  <c r="Y563" i="3"/>
  <c r="AC565" i="3"/>
  <c r="Y567" i="3"/>
  <c r="AC569" i="3"/>
  <c r="Y571" i="3"/>
  <c r="Z574" i="3"/>
  <c r="Z579" i="3"/>
  <c r="X579" i="3"/>
  <c r="Y579" i="3"/>
  <c r="Z583" i="3"/>
  <c r="V583" i="3"/>
  <c r="W583" i="3"/>
  <c r="X586" i="3"/>
  <c r="Z586" i="3"/>
  <c r="AA586" i="3"/>
  <c r="X590" i="3"/>
  <c r="W590" i="3"/>
  <c r="Y590" i="3"/>
  <c r="AD593" i="3"/>
  <c r="V593" i="3"/>
  <c r="Z593" i="3"/>
  <c r="AA593" i="3"/>
  <c r="AD602" i="3"/>
  <c r="Z607" i="3"/>
  <c r="AA607" i="3"/>
  <c r="Y607" i="3"/>
  <c r="X607" i="3"/>
  <c r="AB607" i="3"/>
  <c r="AD609" i="3"/>
  <c r="V609" i="3"/>
  <c r="Z609" i="3"/>
  <c r="Y609" i="3"/>
  <c r="X609" i="3"/>
  <c r="AA609" i="3"/>
  <c r="AD614" i="3"/>
  <c r="AD616" i="3"/>
  <c r="AD621" i="3"/>
  <c r="V621" i="3"/>
  <c r="AB621" i="3"/>
  <c r="AA621" i="3"/>
  <c r="Z621" i="3"/>
  <c r="AC621" i="3"/>
  <c r="Z639" i="3"/>
  <c r="Y639" i="3"/>
  <c r="X639" i="3"/>
  <c r="AA639" i="3"/>
  <c r="AB639" i="3"/>
  <c r="W639" i="3"/>
  <c r="V639" i="3"/>
  <c r="AC639" i="3"/>
  <c r="AD667" i="3"/>
  <c r="Y675" i="3"/>
  <c r="AA675" i="3"/>
  <c r="Z675" i="3"/>
  <c r="X675" i="3"/>
  <c r="AB675" i="3"/>
  <c r="AD675" i="3"/>
  <c r="AC675" i="3"/>
  <c r="AA688" i="3"/>
  <c r="Z688" i="3"/>
  <c r="Y688" i="3"/>
  <c r="AB688" i="3"/>
  <c r="AD688" i="3"/>
  <c r="AC688" i="3"/>
  <c r="X688" i="3"/>
  <c r="W688" i="3"/>
  <c r="V529" i="3"/>
  <c r="V533" i="3"/>
  <c r="V537" i="3"/>
  <c r="V541" i="3"/>
  <c r="V545" i="3"/>
  <c r="V549" i="3"/>
  <c r="V553" i="3"/>
  <c r="V557" i="3"/>
  <c r="V561" i="3"/>
  <c r="V565" i="3"/>
  <c r="V569" i="3"/>
  <c r="AA574" i="3"/>
  <c r="AD575" i="3"/>
  <c r="V579" i="3"/>
  <c r="X583" i="3"/>
  <c r="V586" i="3"/>
  <c r="V590" i="3"/>
  <c r="W593" i="3"/>
  <c r="AA604" i="3"/>
  <c r="V607" i="3"/>
  <c r="W609" i="3"/>
  <c r="Z611" i="3"/>
  <c r="X611" i="3"/>
  <c r="W611" i="3"/>
  <c r="V611" i="3"/>
  <c r="Y611" i="3"/>
  <c r="AB620" i="3"/>
  <c r="X620" i="3"/>
  <c r="W620" i="3"/>
  <c r="V620" i="3"/>
  <c r="Y620" i="3"/>
  <c r="W621" i="3"/>
  <c r="Z623" i="3"/>
  <c r="AA623" i="3"/>
  <c r="Y623" i="3"/>
  <c r="X623" i="3"/>
  <c r="AB623" i="3"/>
  <c r="AA626" i="3"/>
  <c r="AD639" i="3"/>
  <c r="X650" i="3"/>
  <c r="W650" i="3"/>
  <c r="AD650" i="3"/>
  <c r="V650" i="3"/>
  <c r="Y650" i="3"/>
  <c r="AB650" i="3"/>
  <c r="AA650" i="3"/>
  <c r="Z650" i="3"/>
  <c r="AC650" i="3"/>
  <c r="X666" i="3"/>
  <c r="W666" i="3"/>
  <c r="AD666" i="3"/>
  <c r="V666" i="3"/>
  <c r="Y666" i="3"/>
  <c r="AC666" i="3"/>
  <c r="AB666" i="3"/>
  <c r="AA666" i="3"/>
  <c r="W670" i="3"/>
  <c r="AA670" i="3"/>
  <c r="Z670" i="3"/>
  <c r="Y670" i="3"/>
  <c r="AB670" i="3"/>
  <c r="AD670" i="3"/>
  <c r="AC670" i="3"/>
  <c r="X670" i="3"/>
  <c r="V675" i="3"/>
  <c r="V688" i="3"/>
  <c r="AD580" i="3"/>
  <c r="AD587" i="3"/>
  <c r="V594" i="3"/>
  <c r="AD596" i="3"/>
  <c r="W599" i="3"/>
  <c r="AD603" i="3"/>
  <c r="Y606" i="3"/>
  <c r="W608" i="3"/>
  <c r="V610" i="3"/>
  <c r="AD612" i="3"/>
  <c r="W615" i="3"/>
  <c r="AD619" i="3"/>
  <c r="Y622" i="3"/>
  <c r="W624" i="3"/>
  <c r="X634" i="3"/>
  <c r="W634" i="3"/>
  <c r="AD634" i="3"/>
  <c r="V634" i="3"/>
  <c r="Y634" i="3"/>
  <c r="Z655" i="3"/>
  <c r="Y655" i="3"/>
  <c r="X655" i="3"/>
  <c r="AA655" i="3"/>
  <c r="AB704" i="3"/>
  <c r="AA704" i="3"/>
  <c r="Z704" i="3"/>
  <c r="Y704" i="3"/>
  <c r="AC704" i="3"/>
  <c r="X704" i="3"/>
  <c r="W704" i="3"/>
  <c r="V704" i="3"/>
  <c r="AD704" i="3"/>
  <c r="AD597" i="3"/>
  <c r="V597" i="3"/>
  <c r="AC599" i="3"/>
  <c r="AD606" i="3"/>
  <c r="AC608" i="3"/>
  <c r="AD613" i="3"/>
  <c r="V613" i="3"/>
  <c r="AC615" i="3"/>
  <c r="AD622" i="3"/>
  <c r="X630" i="3"/>
  <c r="W630" i="3"/>
  <c r="AD630" i="3"/>
  <c r="V630" i="3"/>
  <c r="Y630" i="3"/>
  <c r="Z651" i="3"/>
  <c r="Y651" i="3"/>
  <c r="X651" i="3"/>
  <c r="AA651" i="3"/>
  <c r="AA672" i="3"/>
  <c r="Y672" i="3"/>
  <c r="X672" i="3"/>
  <c r="W672" i="3"/>
  <c r="Z672" i="3"/>
  <c r="AD701" i="3"/>
  <c r="V701" i="3"/>
  <c r="Y701" i="3"/>
  <c r="X701" i="3"/>
  <c r="W701" i="3"/>
  <c r="Z701" i="3"/>
  <c r="AD599" i="3"/>
  <c r="AD608" i="3"/>
  <c r="AD615" i="3"/>
  <c r="V622" i="3"/>
  <c r="AB624" i="3"/>
  <c r="AC624" i="3"/>
  <c r="Z630" i="3"/>
  <c r="Z631" i="3"/>
  <c r="Y631" i="3"/>
  <c r="X631" i="3"/>
  <c r="AA631" i="3"/>
  <c r="X642" i="3"/>
  <c r="W642" i="3"/>
  <c r="AD642" i="3"/>
  <c r="V642" i="3"/>
  <c r="Y642" i="3"/>
  <c r="X662" i="3"/>
  <c r="W662" i="3"/>
  <c r="AD662" i="3"/>
  <c r="V662" i="3"/>
  <c r="Y662" i="3"/>
  <c r="V672" i="3"/>
  <c r="Y687" i="3"/>
  <c r="X687" i="3"/>
  <c r="W687" i="3"/>
  <c r="Z687" i="3"/>
  <c r="AD687" i="3"/>
  <c r="AC687" i="3"/>
  <c r="AB687" i="3"/>
  <c r="Y695" i="3"/>
  <c r="X695" i="3"/>
  <c r="W695" i="3"/>
  <c r="Z695" i="3"/>
  <c r="AB695" i="3"/>
  <c r="AA695" i="3"/>
  <c r="V695" i="3"/>
  <c r="AC695" i="3"/>
  <c r="AA701" i="3"/>
  <c r="AB716" i="3"/>
  <c r="Y716" i="3"/>
  <c r="Z716" i="3"/>
  <c r="X716" i="3"/>
  <c r="W716" i="3"/>
  <c r="AA716" i="3"/>
  <c r="AC716" i="3"/>
  <c r="AD585" i="3"/>
  <c r="V585" i="3"/>
  <c r="AD594" i="3"/>
  <c r="X597" i="3"/>
  <c r="V599" i="3"/>
  <c r="AD601" i="3"/>
  <c r="V601" i="3"/>
  <c r="W606" i="3"/>
  <c r="V608" i="3"/>
  <c r="AD610" i="3"/>
  <c r="X613" i="3"/>
  <c r="V615" i="3"/>
  <c r="AD617" i="3"/>
  <c r="V617" i="3"/>
  <c r="W622" i="3"/>
  <c r="V624" i="3"/>
  <c r="AA630" i="3"/>
  <c r="V631" i="3"/>
  <c r="Z642" i="3"/>
  <c r="Z643" i="3"/>
  <c r="Y643" i="3"/>
  <c r="X643" i="3"/>
  <c r="AA643" i="3"/>
  <c r="W651" i="3"/>
  <c r="X654" i="3"/>
  <c r="W654" i="3"/>
  <c r="AD654" i="3"/>
  <c r="V654" i="3"/>
  <c r="Y654" i="3"/>
  <c r="Z662" i="3"/>
  <c r="Z663" i="3"/>
  <c r="Y663" i="3"/>
  <c r="X663" i="3"/>
  <c r="AA663" i="3"/>
  <c r="AB672" i="3"/>
  <c r="V687" i="3"/>
  <c r="Y691" i="3"/>
  <c r="X691" i="3"/>
  <c r="W691" i="3"/>
  <c r="Z691" i="3"/>
  <c r="AC691" i="3"/>
  <c r="AB691" i="3"/>
  <c r="AA691" i="3"/>
  <c r="AD691" i="3"/>
  <c r="AD695" i="3"/>
  <c r="AB701" i="3"/>
  <c r="V716" i="3"/>
  <c r="W625" i="3"/>
  <c r="AC628" i="3"/>
  <c r="W629" i="3"/>
  <c r="AC632" i="3"/>
  <c r="W633" i="3"/>
  <c r="AC636" i="3"/>
  <c r="W637" i="3"/>
  <c r="AC640" i="3"/>
  <c r="W641" i="3"/>
  <c r="AC644" i="3"/>
  <c r="W645" i="3"/>
  <c r="AC648" i="3"/>
  <c r="W649" i="3"/>
  <c r="AC652" i="3"/>
  <c r="W653" i="3"/>
  <c r="AC656" i="3"/>
  <c r="W657" i="3"/>
  <c r="AC660" i="3"/>
  <c r="W661" i="3"/>
  <c r="AC664" i="3"/>
  <c r="AD668" i="3"/>
  <c r="Y674" i="3"/>
  <c r="AD678" i="3"/>
  <c r="X679" i="3"/>
  <c r="AA684" i="3"/>
  <c r="Z684" i="3"/>
  <c r="Y684" i="3"/>
  <c r="AB708" i="3"/>
  <c r="Y708" i="3"/>
  <c r="AC708" i="3"/>
  <c r="AA708" i="3"/>
  <c r="Z708" i="3"/>
  <c r="AD708" i="3"/>
  <c r="Z711" i="3"/>
  <c r="W711" i="3"/>
  <c r="AA711" i="3"/>
  <c r="Y711" i="3"/>
  <c r="X711" i="3"/>
  <c r="AB711" i="3"/>
  <c r="AB625" i="3"/>
  <c r="Z628" i="3"/>
  <c r="AB629" i="3"/>
  <c r="Z632" i="3"/>
  <c r="AB633" i="3"/>
  <c r="Z636" i="3"/>
  <c r="AB637" i="3"/>
  <c r="Z640" i="3"/>
  <c r="AB641" i="3"/>
  <c r="Z644" i="3"/>
  <c r="AB645" i="3"/>
  <c r="Z648" i="3"/>
  <c r="AB649" i="3"/>
  <c r="Z652" i="3"/>
  <c r="AB653" i="3"/>
  <c r="Z656" i="3"/>
  <c r="AB657" i="3"/>
  <c r="Z660" i="3"/>
  <c r="Z664" i="3"/>
  <c r="AD674" i="3"/>
  <c r="AD679" i="3"/>
  <c r="Y683" i="3"/>
  <c r="W683" i="3"/>
  <c r="AC684" i="3"/>
  <c r="Z699" i="3"/>
  <c r="Y699" i="3"/>
  <c r="X699" i="3"/>
  <c r="W699" i="3"/>
  <c r="AA699" i="3"/>
  <c r="AC625" i="3"/>
  <c r="AA628" i="3"/>
  <c r="AC629" i="3"/>
  <c r="AA632" i="3"/>
  <c r="AC633" i="3"/>
  <c r="AA636" i="3"/>
  <c r="AC637" i="3"/>
  <c r="AA640" i="3"/>
  <c r="AC641" i="3"/>
  <c r="AA644" i="3"/>
  <c r="AC645" i="3"/>
  <c r="AA648" i="3"/>
  <c r="AC649" i="3"/>
  <c r="AA652" i="3"/>
  <c r="AC653" i="3"/>
  <c r="AA656" i="3"/>
  <c r="AC657" i="3"/>
  <c r="AA660" i="3"/>
  <c r="AC661" i="3"/>
  <c r="AA664" i="3"/>
  <c r="AC665" i="3"/>
  <c r="AB668" i="3"/>
  <c r="V674" i="3"/>
  <c r="AD676" i="3"/>
  <c r="AB678" i="3"/>
  <c r="V679" i="3"/>
  <c r="V683" i="3"/>
  <c r="AD684" i="3"/>
  <c r="V699" i="3"/>
  <c r="AD713" i="3"/>
  <c r="V713" i="3"/>
  <c r="AA713" i="3"/>
  <c r="AC713" i="3"/>
  <c r="AB713" i="3"/>
  <c r="Z713" i="3"/>
  <c r="V625" i="3"/>
  <c r="V629" i="3"/>
  <c r="V633" i="3"/>
  <c r="V637" i="3"/>
  <c r="V641" i="3"/>
  <c r="V645" i="3"/>
  <c r="V649" i="3"/>
  <c r="V653" i="3"/>
  <c r="V657" i="3"/>
  <c r="V661" i="3"/>
  <c r="V665" i="3"/>
  <c r="AC668" i="3"/>
  <c r="AD671" i="3"/>
  <c r="X674" i="3"/>
  <c r="V676" i="3"/>
  <c r="AC678" i="3"/>
  <c r="W679" i="3"/>
  <c r="X683" i="3"/>
  <c r="AB699" i="3"/>
  <c r="AD709" i="3"/>
  <c r="V709" i="3"/>
  <c r="AA709" i="3"/>
  <c r="Y709" i="3"/>
  <c r="X709" i="3"/>
  <c r="W709" i="3"/>
  <c r="Z709" i="3"/>
  <c r="W713" i="3"/>
  <c r="AD702" i="3"/>
  <c r="X705" i="3"/>
  <c r="X707" i="3"/>
  <c r="W712" i="3"/>
  <c r="Z715" i="3"/>
  <c r="W715" i="3"/>
  <c r="Z721" i="3"/>
  <c r="AD721" i="3"/>
  <c r="V721" i="3"/>
  <c r="AA721" i="3"/>
  <c r="Z725" i="3"/>
  <c r="AD725" i="3"/>
  <c r="V725" i="3"/>
  <c r="AA725" i="3"/>
  <c r="Z729" i="3"/>
  <c r="AD729" i="3"/>
  <c r="V729" i="3"/>
  <c r="AA729" i="3"/>
  <c r="Z733" i="3"/>
  <c r="AD733" i="3"/>
  <c r="V733" i="3"/>
  <c r="AA733" i="3"/>
  <c r="Z737" i="3"/>
  <c r="AD737" i="3"/>
  <c r="V737" i="3"/>
  <c r="AA737" i="3"/>
  <c r="Z741" i="3"/>
  <c r="AD741" i="3"/>
  <c r="V741" i="3"/>
  <c r="AA741" i="3"/>
  <c r="Z745" i="3"/>
  <c r="AD745" i="3"/>
  <c r="V745" i="3"/>
  <c r="AA745" i="3"/>
  <c r="Z749" i="3"/>
  <c r="AD749" i="3"/>
  <c r="V749" i="3"/>
  <c r="AA749" i="3"/>
  <c r="Z753" i="3"/>
  <c r="AD753" i="3"/>
  <c r="V753" i="3"/>
  <c r="AA753" i="3"/>
  <c r="AC682" i="3"/>
  <c r="AC686" i="3"/>
  <c r="AC690" i="3"/>
  <c r="AC694" i="3"/>
  <c r="AC698" i="3"/>
  <c r="AA702" i="3"/>
  <c r="AD703" i="3"/>
  <c r="AB715" i="3"/>
  <c r="AD719" i="3"/>
  <c r="V719" i="3"/>
  <c r="Z719" i="3"/>
  <c r="W719" i="3"/>
  <c r="AC721" i="3"/>
  <c r="AD723" i="3"/>
  <c r="V723" i="3"/>
  <c r="Z723" i="3"/>
  <c r="W723" i="3"/>
  <c r="AC725" i="3"/>
  <c r="AD727" i="3"/>
  <c r="V727" i="3"/>
  <c r="Z727" i="3"/>
  <c r="W727" i="3"/>
  <c r="AC729" i="3"/>
  <c r="AD731" i="3"/>
  <c r="V731" i="3"/>
  <c r="Z731" i="3"/>
  <c r="W731" i="3"/>
  <c r="AC733" i="3"/>
  <c r="AD735" i="3"/>
  <c r="V735" i="3"/>
  <c r="Z735" i="3"/>
  <c r="W735" i="3"/>
  <c r="AC737" i="3"/>
  <c r="AD739" i="3"/>
  <c r="V739" i="3"/>
  <c r="Z739" i="3"/>
  <c r="W739" i="3"/>
  <c r="AC741" i="3"/>
  <c r="AD743" i="3"/>
  <c r="V743" i="3"/>
  <c r="Z743" i="3"/>
  <c r="W743" i="3"/>
  <c r="AC745" i="3"/>
  <c r="AD747" i="3"/>
  <c r="V747" i="3"/>
  <c r="Z747" i="3"/>
  <c r="W747" i="3"/>
  <c r="AC749" i="3"/>
  <c r="AD751" i="3"/>
  <c r="V751" i="3"/>
  <c r="Z751" i="3"/>
  <c r="W751" i="3"/>
  <c r="AC753" i="3"/>
  <c r="AD755" i="3"/>
  <c r="V755" i="3"/>
  <c r="AC755" i="3"/>
  <c r="AB755" i="3"/>
  <c r="AA755" i="3"/>
  <c r="Z755" i="3"/>
  <c r="W755" i="3"/>
  <c r="AD705" i="3"/>
  <c r="V705" i="3"/>
  <c r="Z707" i="3"/>
  <c r="W707" i="3"/>
  <c r="AB712" i="3"/>
  <c r="Y712" i="3"/>
  <c r="AC715" i="3"/>
  <c r="AD717" i="3"/>
  <c r="V717" i="3"/>
  <c r="AA717" i="3"/>
  <c r="X719" i="3"/>
  <c r="X720" i="3"/>
  <c r="AB720" i="3"/>
  <c r="Y720" i="3"/>
  <c r="X723" i="3"/>
  <c r="X724" i="3"/>
  <c r="AB724" i="3"/>
  <c r="Y724" i="3"/>
  <c r="X728" i="3"/>
  <c r="AB728" i="3"/>
  <c r="Y728" i="3"/>
  <c r="X731" i="3"/>
  <c r="X732" i="3"/>
  <c r="AB732" i="3"/>
  <c r="Y732" i="3"/>
  <c r="X736" i="3"/>
  <c r="AB736" i="3"/>
  <c r="Y736" i="3"/>
  <c r="X740" i="3"/>
  <c r="AB740" i="3"/>
  <c r="Y740" i="3"/>
  <c r="X743" i="3"/>
  <c r="X744" i="3"/>
  <c r="AB744" i="3"/>
  <c r="Y744" i="3"/>
  <c r="X747" i="3"/>
  <c r="X748" i="3"/>
  <c r="AB748" i="3"/>
  <c r="Y748" i="3"/>
  <c r="X751" i="3"/>
  <c r="X752" i="3"/>
  <c r="AB752" i="3"/>
  <c r="Y752" i="3"/>
  <c r="X755" i="3"/>
  <c r="AD700" i="3"/>
  <c r="AC702" i="3"/>
  <c r="W703" i="3"/>
  <c r="W705" i="3"/>
  <c r="V707" i="3"/>
  <c r="V712" i="3"/>
  <c r="AD715" i="3"/>
  <c r="W717" i="3"/>
  <c r="Y719" i="3"/>
  <c r="V720" i="3"/>
  <c r="Y723" i="3"/>
  <c r="V724" i="3"/>
  <c r="Y727" i="3"/>
  <c r="V728" i="3"/>
  <c r="Y731" i="3"/>
  <c r="V732" i="3"/>
  <c r="Y735" i="3"/>
  <c r="V736" i="3"/>
  <c r="Y739" i="3"/>
  <c r="V740" i="3"/>
  <c r="Y743" i="3"/>
  <c r="V744" i="3"/>
  <c r="Y747" i="3"/>
  <c r="V748" i="3"/>
  <c r="Y751" i="3"/>
  <c r="V752" i="3"/>
  <c r="Y755" i="3"/>
  <c r="AC706" i="3"/>
  <c r="AC710" i="3"/>
  <c r="AC714" i="3"/>
  <c r="AC718" i="3"/>
  <c r="AC722" i="3"/>
  <c r="AC726" i="3"/>
  <c r="AC730" i="3"/>
  <c r="AC734" i="3"/>
  <c r="AC738" i="3"/>
  <c r="AC742" i="3"/>
  <c r="AC746" i="3"/>
  <c r="AC750" i="3"/>
  <c r="AC754" i="3"/>
  <c r="AA177" i="5"/>
  <c r="AB177" i="5"/>
  <c r="Z177" i="5"/>
  <c r="Y177" i="5"/>
  <c r="AC177" i="5"/>
  <c r="Y184" i="5"/>
  <c r="Z184" i="5"/>
  <c r="X184" i="5"/>
  <c r="W184" i="5"/>
  <c r="AA184" i="5"/>
  <c r="W9" i="5"/>
  <c r="V11" i="5"/>
  <c r="AD13" i="5"/>
  <c r="V18" i="5"/>
  <c r="W4" i="5"/>
  <c r="AD6" i="5"/>
  <c r="Y9" i="5"/>
  <c r="AD22" i="5"/>
  <c r="Y25" i="5"/>
  <c r="W3" i="5"/>
  <c r="V5" i="5"/>
  <c r="Y6" i="5"/>
  <c r="AD7" i="5"/>
  <c r="AC9" i="5"/>
  <c r="W10" i="5"/>
  <c r="AA11" i="5"/>
  <c r="W12" i="5"/>
  <c r="AA13" i="5"/>
  <c r="AD14" i="5"/>
  <c r="Y15" i="5"/>
  <c r="AC16" i="5"/>
  <c r="Y17" i="5"/>
  <c r="AB18" i="5"/>
  <c r="W19" i="5"/>
  <c r="V21" i="5"/>
  <c r="Y22" i="5"/>
  <c r="AD23" i="5"/>
  <c r="AC25" i="5"/>
  <c r="W26" i="5"/>
  <c r="AA27" i="5"/>
  <c r="W28" i="5"/>
  <c r="AA29" i="5"/>
  <c r="AD30" i="5"/>
  <c r="Y31" i="5"/>
  <c r="AC32" i="5"/>
  <c r="Y33" i="5"/>
  <c r="AB34" i="5"/>
  <c r="W35" i="5"/>
  <c r="AA36" i="5"/>
  <c r="V37" i="5"/>
  <c r="Y38" i="5"/>
  <c r="AD39" i="5"/>
  <c r="AC41" i="5"/>
  <c r="W42" i="5"/>
  <c r="AA43" i="5"/>
  <c r="W44" i="5"/>
  <c r="AA45" i="5"/>
  <c r="AD46" i="5"/>
  <c r="Y47" i="5"/>
  <c r="AC48" i="5"/>
  <c r="Y49" i="5"/>
  <c r="AB50" i="5"/>
  <c r="W51" i="5"/>
  <c r="AA52" i="5"/>
  <c r="V53" i="5"/>
  <c r="Y54" i="5"/>
  <c r="AD55" i="5"/>
  <c r="AC57" i="5"/>
  <c r="W58" i="5"/>
  <c r="AA59" i="5"/>
  <c r="W60" i="5"/>
  <c r="AA61" i="5"/>
  <c r="AC69" i="5"/>
  <c r="Z74" i="5"/>
  <c r="Y74" i="5"/>
  <c r="X74" i="5"/>
  <c r="AA74" i="5"/>
  <c r="AC78" i="5"/>
  <c r="Z102" i="5"/>
  <c r="Y102" i="5"/>
  <c r="X102" i="5"/>
  <c r="AA102" i="5"/>
  <c r="Z126" i="5"/>
  <c r="Y126" i="5"/>
  <c r="X126" i="5"/>
  <c r="AA126" i="5"/>
  <c r="Z134" i="5"/>
  <c r="Y134" i="5"/>
  <c r="X134" i="5"/>
  <c r="AA134" i="5"/>
  <c r="X141" i="5"/>
  <c r="W141" i="5"/>
  <c r="AD141" i="5"/>
  <c r="V141" i="5"/>
  <c r="Y141" i="5"/>
  <c r="Z150" i="5"/>
  <c r="Y150" i="5"/>
  <c r="X150" i="5"/>
  <c r="AA150" i="5"/>
  <c r="Z166" i="5"/>
  <c r="Y166" i="5"/>
  <c r="X166" i="5"/>
  <c r="AA166" i="5"/>
  <c r="Z174" i="5"/>
  <c r="Y174" i="5"/>
  <c r="X174" i="5"/>
  <c r="AA174" i="5"/>
  <c r="W196" i="5"/>
  <c r="Y196" i="5"/>
  <c r="AC196" i="5"/>
  <c r="AB196" i="5"/>
  <c r="AA196" i="5"/>
  <c r="AD196" i="5"/>
  <c r="AD253" i="5"/>
  <c r="V253" i="5"/>
  <c r="AB253" i="5"/>
  <c r="AA253" i="5"/>
  <c r="Z253" i="5"/>
  <c r="AC253" i="5"/>
  <c r="Y253" i="5"/>
  <c r="X253" i="5"/>
  <c r="W253" i="5"/>
  <c r="X282" i="5"/>
  <c r="AD282" i="5"/>
  <c r="V282" i="5"/>
  <c r="AB282" i="5"/>
  <c r="AA282" i="5"/>
  <c r="Z282" i="5"/>
  <c r="AC282" i="5"/>
  <c r="Z311" i="5"/>
  <c r="Y311" i="5"/>
  <c r="X311" i="5"/>
  <c r="AA311" i="5"/>
  <c r="AD311" i="5"/>
  <c r="AC311" i="5"/>
  <c r="AB311" i="5"/>
  <c r="W311" i="5"/>
  <c r="V9" i="5"/>
  <c r="AD11" i="5"/>
  <c r="W16" i="5"/>
  <c r="AD18" i="5"/>
  <c r="V25" i="5"/>
  <c r="AD27" i="5"/>
  <c r="W32" i="5"/>
  <c r="AD34" i="5"/>
  <c r="AC36" i="5"/>
  <c r="V41" i="5"/>
  <c r="AD43" i="5"/>
  <c r="AC45" i="5"/>
  <c r="W48" i="5"/>
  <c r="AD50" i="5"/>
  <c r="V57" i="5"/>
  <c r="AD59" i="5"/>
  <c r="Z65" i="5"/>
  <c r="Z66" i="5"/>
  <c r="Y66" i="5"/>
  <c r="X66" i="5"/>
  <c r="AA66" i="5"/>
  <c r="X85" i="5"/>
  <c r="W85" i="5"/>
  <c r="AD85" i="5"/>
  <c r="V85" i="5"/>
  <c r="Y85" i="5"/>
  <c r="Z93" i="5"/>
  <c r="Z94" i="5"/>
  <c r="Y94" i="5"/>
  <c r="X94" i="5"/>
  <c r="AA94" i="5"/>
  <c r="X113" i="5"/>
  <c r="W113" i="5"/>
  <c r="AD113" i="5"/>
  <c r="V113" i="5"/>
  <c r="Y113" i="5"/>
  <c r="X129" i="5"/>
  <c r="W129" i="5"/>
  <c r="AD129" i="5"/>
  <c r="V129" i="5"/>
  <c r="Y129" i="5"/>
  <c r="V142" i="5"/>
  <c r="X153" i="5"/>
  <c r="W153" i="5"/>
  <c r="AD153" i="5"/>
  <c r="V153" i="5"/>
  <c r="Y153" i="5"/>
  <c r="X161" i="5"/>
  <c r="W161" i="5"/>
  <c r="AD161" i="5"/>
  <c r="V161" i="5"/>
  <c r="Y161" i="5"/>
  <c r="V177" i="5"/>
  <c r="V184" i="5"/>
  <c r="Y192" i="5"/>
  <c r="AB192" i="5"/>
  <c r="AA192" i="5"/>
  <c r="Z192" i="5"/>
  <c r="AC192" i="5"/>
  <c r="W261" i="5"/>
  <c r="AD285" i="5"/>
  <c r="V285" i="5"/>
  <c r="AB285" i="5"/>
  <c r="Z285" i="5"/>
  <c r="Y285" i="5"/>
  <c r="X285" i="5"/>
  <c r="AA285" i="5"/>
  <c r="AC285" i="5"/>
  <c r="W285" i="5"/>
  <c r="AD293" i="5"/>
  <c r="V293" i="5"/>
  <c r="AB293" i="5"/>
  <c r="Z293" i="5"/>
  <c r="Y293" i="5"/>
  <c r="X293" i="5"/>
  <c r="AA293" i="5"/>
  <c r="AD4" i="5"/>
  <c r="V4" i="5"/>
  <c r="X16" i="5"/>
  <c r="AD20" i="5"/>
  <c r="V20" i="5"/>
  <c r="W25" i="5"/>
  <c r="V27" i="5"/>
  <c r="AD29" i="5"/>
  <c r="X32" i="5"/>
  <c r="V34" i="5"/>
  <c r="W41" i="5"/>
  <c r="AD45" i="5"/>
  <c r="X48" i="5"/>
  <c r="AD52" i="5"/>
  <c r="V52" i="5"/>
  <c r="W57" i="5"/>
  <c r="X61" i="5"/>
  <c r="AD61" i="5"/>
  <c r="AA65" i="5"/>
  <c r="X77" i="5"/>
  <c r="W77" i="5"/>
  <c r="AD77" i="5"/>
  <c r="V77" i="5"/>
  <c r="Y77" i="5"/>
  <c r="Z86" i="5"/>
  <c r="Y86" i="5"/>
  <c r="X86" i="5"/>
  <c r="AA86" i="5"/>
  <c r="X105" i="5"/>
  <c r="W105" i="5"/>
  <c r="AD105" i="5"/>
  <c r="V105" i="5"/>
  <c r="Y105" i="5"/>
  <c r="Z114" i="5"/>
  <c r="Y114" i="5"/>
  <c r="X114" i="5"/>
  <c r="AA114" i="5"/>
  <c r="X121" i="5"/>
  <c r="W121" i="5"/>
  <c r="AD121" i="5"/>
  <c r="V121" i="5"/>
  <c r="Y121" i="5"/>
  <c r="Z130" i="5"/>
  <c r="Y130" i="5"/>
  <c r="X130" i="5"/>
  <c r="AA130" i="5"/>
  <c r="X137" i="5"/>
  <c r="W137" i="5"/>
  <c r="AD137" i="5"/>
  <c r="V137" i="5"/>
  <c r="Y137" i="5"/>
  <c r="W142" i="5"/>
  <c r="Z154" i="5"/>
  <c r="Y154" i="5"/>
  <c r="X154" i="5"/>
  <c r="AA154" i="5"/>
  <c r="Z161" i="5"/>
  <c r="Z162" i="5"/>
  <c r="Y162" i="5"/>
  <c r="X162" i="5"/>
  <c r="AA162" i="5"/>
  <c r="X169" i="5"/>
  <c r="W169" i="5"/>
  <c r="AD169" i="5"/>
  <c r="V169" i="5"/>
  <c r="Y169" i="5"/>
  <c r="W177" i="5"/>
  <c r="AB184" i="5"/>
  <c r="W191" i="5"/>
  <c r="Y191" i="5"/>
  <c r="X191" i="5"/>
  <c r="V191" i="5"/>
  <c r="Z191" i="5"/>
  <c r="V192" i="5"/>
  <c r="X274" i="5"/>
  <c r="AD274" i="5"/>
  <c r="V274" i="5"/>
  <c r="AB274" i="5"/>
  <c r="AA274" i="5"/>
  <c r="Z274" i="5"/>
  <c r="AC274" i="5"/>
  <c r="Y274" i="5"/>
  <c r="W274" i="5"/>
  <c r="W293" i="5"/>
  <c r="AA353" i="5"/>
  <c r="X353" i="5"/>
  <c r="W353" i="5"/>
  <c r="V353" i="5"/>
  <c r="Y353" i="5"/>
  <c r="AD353" i="5"/>
  <c r="AC353" i="5"/>
  <c r="Z106" i="5"/>
  <c r="Y106" i="5"/>
  <c r="X106" i="5"/>
  <c r="AA106" i="5"/>
  <c r="AA113" i="5"/>
  <c r="Z121" i="5"/>
  <c r="Z138" i="5"/>
  <c r="Y138" i="5"/>
  <c r="X138" i="5"/>
  <c r="AA138" i="5"/>
  <c r="AB142" i="5"/>
  <c r="X145" i="5"/>
  <c r="W145" i="5"/>
  <c r="AD145" i="5"/>
  <c r="V145" i="5"/>
  <c r="Y145" i="5"/>
  <c r="AA153" i="5"/>
  <c r="V154" i="5"/>
  <c r="AA161" i="5"/>
  <c r="Z170" i="5"/>
  <c r="Y170" i="5"/>
  <c r="X170" i="5"/>
  <c r="AA170" i="5"/>
  <c r="X177" i="5"/>
  <c r="AC184" i="5"/>
  <c r="AA191" i="5"/>
  <c r="W192" i="5"/>
  <c r="Y201" i="5"/>
  <c r="AA201" i="5"/>
  <c r="Z201" i="5"/>
  <c r="X201" i="5"/>
  <c r="W201" i="5"/>
  <c r="AB201" i="5"/>
  <c r="Y205" i="5"/>
  <c r="AA205" i="5"/>
  <c r="AB205" i="5"/>
  <c r="Z205" i="5"/>
  <c r="X205" i="5"/>
  <c r="AC205" i="5"/>
  <c r="Y209" i="5"/>
  <c r="AA209" i="5"/>
  <c r="AC209" i="5"/>
  <c r="AB209" i="5"/>
  <c r="Z209" i="5"/>
  <c r="AD209" i="5"/>
  <c r="X234" i="5"/>
  <c r="Z234" i="5"/>
  <c r="Y234" i="5"/>
  <c r="W234" i="5"/>
  <c r="AA234" i="5"/>
  <c r="AD234" i="5"/>
  <c r="AC234" i="5"/>
  <c r="AB234" i="5"/>
  <c r="Z243" i="5"/>
  <c r="X243" i="5"/>
  <c r="W243" i="5"/>
  <c r="V243" i="5"/>
  <c r="Y243" i="5"/>
  <c r="AD243" i="5"/>
  <c r="AB252" i="5"/>
  <c r="X252" i="5"/>
  <c r="W252" i="5"/>
  <c r="V252" i="5"/>
  <c r="Y252" i="5"/>
  <c r="AC252" i="5"/>
  <c r="AA252" i="5"/>
  <c r="Z252" i="5"/>
  <c r="AD252" i="5"/>
  <c r="AB288" i="5"/>
  <c r="Z288" i="5"/>
  <c r="X288" i="5"/>
  <c r="W288" i="5"/>
  <c r="V288" i="5"/>
  <c r="Y288" i="5"/>
  <c r="AD288" i="5"/>
  <c r="AD57" i="5"/>
  <c r="X93" i="5"/>
  <c r="W93" i="5"/>
  <c r="AD93" i="5"/>
  <c r="V93" i="5"/>
  <c r="Y93" i="5"/>
  <c r="AD261" i="5"/>
  <c r="V261" i="5"/>
  <c r="AB261" i="5"/>
  <c r="Z261" i="5"/>
  <c r="Y261" i="5"/>
  <c r="X261" i="5"/>
  <c r="AA261" i="5"/>
  <c r="AD615" i="5"/>
  <c r="V615" i="5"/>
  <c r="Z615" i="5"/>
  <c r="Y615" i="5"/>
  <c r="X615" i="5"/>
  <c r="AB615" i="5"/>
  <c r="W615" i="5"/>
  <c r="AC615" i="5"/>
  <c r="AA615" i="5"/>
  <c r="AD15" i="5"/>
  <c r="V29" i="5"/>
  <c r="V45" i="5"/>
  <c r="Y48" i="5"/>
  <c r="AD54" i="5"/>
  <c r="W66" i="5"/>
  <c r="Z77" i="5"/>
  <c r="V86" i="5"/>
  <c r="X97" i="5"/>
  <c r="W97" i="5"/>
  <c r="AD97" i="5"/>
  <c r="V97" i="5"/>
  <c r="Y97" i="5"/>
  <c r="V114" i="5"/>
  <c r="Z122" i="5"/>
  <c r="Y122" i="5"/>
  <c r="X122" i="5"/>
  <c r="AA122" i="5"/>
  <c r="AC3" i="5"/>
  <c r="X4" i="5"/>
  <c r="V6" i="5"/>
  <c r="AD8" i="5"/>
  <c r="V8" i="5"/>
  <c r="Z9" i="5"/>
  <c r="AC10" i="5"/>
  <c r="X11" i="5"/>
  <c r="W13" i="5"/>
  <c r="V15" i="5"/>
  <c r="Z16" i="5"/>
  <c r="AD17" i="5"/>
  <c r="X18" i="5"/>
  <c r="AC19" i="5"/>
  <c r="X20" i="5"/>
  <c r="V22" i="5"/>
  <c r="AD24" i="5"/>
  <c r="V24" i="5"/>
  <c r="Z25" i="5"/>
  <c r="AC26" i="5"/>
  <c r="X27" i="5"/>
  <c r="AB28" i="5"/>
  <c r="W29" i="5"/>
  <c r="V31" i="5"/>
  <c r="Z32" i="5"/>
  <c r="AD33" i="5"/>
  <c r="X34" i="5"/>
  <c r="AC35" i="5"/>
  <c r="AB37" i="5"/>
  <c r="V38" i="5"/>
  <c r="AD40" i="5"/>
  <c r="V40" i="5"/>
  <c r="Z41" i="5"/>
  <c r="AC42" i="5"/>
  <c r="X43" i="5"/>
  <c r="AB44" i="5"/>
  <c r="W45" i="5"/>
  <c r="V47" i="5"/>
  <c r="Z48" i="5"/>
  <c r="AD49" i="5"/>
  <c r="X50" i="5"/>
  <c r="AC51" i="5"/>
  <c r="X52" i="5"/>
  <c r="AB53" i="5"/>
  <c r="V54" i="5"/>
  <c r="AD56" i="5"/>
  <c r="V56" i="5"/>
  <c r="Z57" i="5"/>
  <c r="AC58" i="5"/>
  <c r="X59" i="5"/>
  <c r="AB60" i="5"/>
  <c r="W61" i="5"/>
  <c r="AB66" i="5"/>
  <c r="Z70" i="5"/>
  <c r="Y70" i="5"/>
  <c r="X70" i="5"/>
  <c r="AA70" i="5"/>
  <c r="AA77" i="5"/>
  <c r="AB85" i="5"/>
  <c r="W86" i="5"/>
  <c r="X89" i="5"/>
  <c r="W89" i="5"/>
  <c r="AD89" i="5"/>
  <c r="V89" i="5"/>
  <c r="Y89" i="5"/>
  <c r="AC93" i="5"/>
  <c r="AB94" i="5"/>
  <c r="Z97" i="5"/>
  <c r="Z98" i="5"/>
  <c r="Y98" i="5"/>
  <c r="X98" i="5"/>
  <c r="AA98" i="5"/>
  <c r="AA105" i="5"/>
  <c r="V106" i="5"/>
  <c r="AB113" i="5"/>
  <c r="W114" i="5"/>
  <c r="AA121" i="5"/>
  <c r="V122" i="5"/>
  <c r="AB129" i="5"/>
  <c r="W130" i="5"/>
  <c r="AA137" i="5"/>
  <c r="V138" i="5"/>
  <c r="AC142" i="5"/>
  <c r="Z145" i="5"/>
  <c r="Z146" i="5"/>
  <c r="Y146" i="5"/>
  <c r="X146" i="5"/>
  <c r="AA146" i="5"/>
  <c r="AB153" i="5"/>
  <c r="W154" i="5"/>
  <c r="AB161" i="5"/>
  <c r="W162" i="5"/>
  <c r="AA169" i="5"/>
  <c r="V170" i="5"/>
  <c r="AD177" i="5"/>
  <c r="AA181" i="5"/>
  <c r="X181" i="5"/>
  <c r="W181" i="5"/>
  <c r="V181" i="5"/>
  <c r="Y181" i="5"/>
  <c r="AD184" i="5"/>
  <c r="AB191" i="5"/>
  <c r="X192" i="5"/>
  <c r="V201" i="5"/>
  <c r="V205" i="5"/>
  <c r="V209" i="5"/>
  <c r="V234" i="5"/>
  <c r="AA243" i="5"/>
  <c r="AB280" i="5"/>
  <c r="Z280" i="5"/>
  <c r="X280" i="5"/>
  <c r="W280" i="5"/>
  <c r="V280" i="5"/>
  <c r="Y280" i="5"/>
  <c r="AD280" i="5"/>
  <c r="AC280" i="5"/>
  <c r="AA280" i="5"/>
  <c r="AA288" i="5"/>
  <c r="AB353" i="5"/>
  <c r="AA401" i="5"/>
  <c r="Z401" i="5"/>
  <c r="Y401" i="5"/>
  <c r="AD401" i="5"/>
  <c r="V401" i="5"/>
  <c r="AB401" i="5"/>
  <c r="X401" i="5"/>
  <c r="W401" i="5"/>
  <c r="AC401" i="5"/>
  <c r="AD9" i="5"/>
  <c r="X65" i="5"/>
  <c r="W65" i="5"/>
  <c r="AD65" i="5"/>
  <c r="V65" i="5"/>
  <c r="Y65" i="5"/>
  <c r="AD36" i="5"/>
  <c r="V36" i="5"/>
  <c r="Y16" i="5"/>
  <c r="W18" i="5"/>
  <c r="W20" i="5"/>
  <c r="Y32" i="5"/>
  <c r="W34" i="5"/>
  <c r="Y41" i="5"/>
  <c r="W43" i="5"/>
  <c r="W50" i="5"/>
  <c r="X69" i="5"/>
  <c r="W69" i="5"/>
  <c r="AD69" i="5"/>
  <c r="V69" i="5"/>
  <c r="Y69" i="5"/>
  <c r="Z78" i="5"/>
  <c r="Y78" i="5"/>
  <c r="X78" i="5"/>
  <c r="AA78" i="5"/>
  <c r="AA85" i="5"/>
  <c r="AD3" i="5"/>
  <c r="Y4" i="5"/>
  <c r="W6" i="5"/>
  <c r="AA9" i="5"/>
  <c r="AD10" i="5"/>
  <c r="Y11" i="5"/>
  <c r="Y13" i="5"/>
  <c r="W15" i="5"/>
  <c r="Y18" i="5"/>
  <c r="AD19" i="5"/>
  <c r="Y20" i="5"/>
  <c r="W22" i="5"/>
  <c r="W24" i="5"/>
  <c r="AA25" i="5"/>
  <c r="AD26" i="5"/>
  <c r="Y27" i="5"/>
  <c r="Y29" i="5"/>
  <c r="W31" i="5"/>
  <c r="Y34" i="5"/>
  <c r="AD35" i="5"/>
  <c r="Y36" i="5"/>
  <c r="AC37" i="5"/>
  <c r="W38" i="5"/>
  <c r="W40" i="5"/>
  <c r="AA41" i="5"/>
  <c r="AD42" i="5"/>
  <c r="Y43" i="5"/>
  <c r="Y45" i="5"/>
  <c r="W47" i="5"/>
  <c r="Y50" i="5"/>
  <c r="AD51" i="5"/>
  <c r="Y52" i="5"/>
  <c r="AC53" i="5"/>
  <c r="W54" i="5"/>
  <c r="AA57" i="5"/>
  <c r="AD58" i="5"/>
  <c r="Y59" i="5"/>
  <c r="Y61" i="5"/>
  <c r="AC66" i="5"/>
  <c r="AA69" i="5"/>
  <c r="V70" i="5"/>
  <c r="AB77" i="5"/>
  <c r="W78" i="5"/>
  <c r="X81" i="5"/>
  <c r="W81" i="5"/>
  <c r="AD81" i="5"/>
  <c r="V81" i="5"/>
  <c r="Y81" i="5"/>
  <c r="AC85" i="5"/>
  <c r="AB86" i="5"/>
  <c r="Z90" i="5"/>
  <c r="Y90" i="5"/>
  <c r="X90" i="5"/>
  <c r="AA90" i="5"/>
  <c r="AC94" i="5"/>
  <c r="AA97" i="5"/>
  <c r="V98" i="5"/>
  <c r="AB105" i="5"/>
  <c r="W106" i="5"/>
  <c r="X109" i="5"/>
  <c r="W109" i="5"/>
  <c r="AD109" i="5"/>
  <c r="V109" i="5"/>
  <c r="Y109" i="5"/>
  <c r="AC113" i="5"/>
  <c r="AB114" i="5"/>
  <c r="X117" i="5"/>
  <c r="W117" i="5"/>
  <c r="AD117" i="5"/>
  <c r="V117" i="5"/>
  <c r="Y117" i="5"/>
  <c r="AB121" i="5"/>
  <c r="W122" i="5"/>
  <c r="AC129" i="5"/>
  <c r="AB130" i="5"/>
  <c r="AB137" i="5"/>
  <c r="W138" i="5"/>
  <c r="AA145" i="5"/>
  <c r="V146" i="5"/>
  <c r="AC153" i="5"/>
  <c r="AB154" i="5"/>
  <c r="X157" i="5"/>
  <c r="W157" i="5"/>
  <c r="AD157" i="5"/>
  <c r="V157" i="5"/>
  <c r="Y157" i="5"/>
  <c r="AC161" i="5"/>
  <c r="AB162" i="5"/>
  <c r="AB169" i="5"/>
  <c r="W170" i="5"/>
  <c r="W179" i="5"/>
  <c r="Z179" i="5"/>
  <c r="Y179" i="5"/>
  <c r="X179" i="5"/>
  <c r="AA179" i="5"/>
  <c r="Z181" i="5"/>
  <c r="AC191" i="5"/>
  <c r="AD192" i="5"/>
  <c r="AC201" i="5"/>
  <c r="W205" i="5"/>
  <c r="W209" i="5"/>
  <c r="AD241" i="5"/>
  <c r="V241" i="5"/>
  <c r="Z241" i="5"/>
  <c r="Y241" i="5"/>
  <c r="X241" i="5"/>
  <c r="AA241" i="5"/>
  <c r="AC241" i="5"/>
  <c r="AB243" i="5"/>
  <c r="AC288" i="5"/>
  <c r="W339" i="5"/>
  <c r="AA339" i="5"/>
  <c r="Z339" i="5"/>
  <c r="Y339" i="5"/>
  <c r="AB339" i="5"/>
  <c r="AD339" i="5"/>
  <c r="AC339" i="5"/>
  <c r="X339" i="5"/>
  <c r="W351" i="5"/>
  <c r="Z351" i="5"/>
  <c r="Y351" i="5"/>
  <c r="X351" i="5"/>
  <c r="AA351" i="5"/>
  <c r="AD351" i="5"/>
  <c r="AC351" i="5"/>
  <c r="AB351" i="5"/>
  <c r="AA433" i="5"/>
  <c r="Z433" i="5"/>
  <c r="Y433" i="5"/>
  <c r="AD433" i="5"/>
  <c r="V433" i="5"/>
  <c r="AB433" i="5"/>
  <c r="X433" i="5"/>
  <c r="W433" i="5"/>
  <c r="AC433" i="5"/>
  <c r="AD16" i="5"/>
  <c r="V16" i="5"/>
  <c r="AD25" i="5"/>
  <c r="AD32" i="5"/>
  <c r="V32" i="5"/>
  <c r="AD41" i="5"/>
  <c r="AD48" i="5"/>
  <c r="V48" i="5"/>
  <c r="Z142" i="5"/>
  <c r="Y142" i="5"/>
  <c r="X142" i="5"/>
  <c r="AA142" i="5"/>
  <c r="X298" i="5"/>
  <c r="W298" i="5"/>
  <c r="AD298" i="5"/>
  <c r="V298" i="5"/>
  <c r="Y298" i="5"/>
  <c r="AC298" i="5"/>
  <c r="AB298" i="5"/>
  <c r="AA298" i="5"/>
  <c r="W11" i="5"/>
  <c r="V13" i="5"/>
  <c r="W27" i="5"/>
  <c r="AD31" i="5"/>
  <c r="W36" i="5"/>
  <c r="AD47" i="5"/>
  <c r="W52" i="5"/>
  <c r="Y57" i="5"/>
  <c r="W59" i="5"/>
  <c r="V61" i="5"/>
  <c r="AB65" i="5"/>
  <c r="AB93" i="5"/>
  <c r="Z105" i="5"/>
  <c r="V3" i="5"/>
  <c r="Z4" i="5"/>
  <c r="AD5" i="5"/>
  <c r="X6" i="5"/>
  <c r="X8" i="5"/>
  <c r="AB9" i="5"/>
  <c r="V10" i="5"/>
  <c r="Z11" i="5"/>
  <c r="AD12" i="5"/>
  <c r="V12" i="5"/>
  <c r="Z13" i="5"/>
  <c r="X15" i="5"/>
  <c r="AB16" i="5"/>
  <c r="W17" i="5"/>
  <c r="AA18" i="5"/>
  <c r="V19" i="5"/>
  <c r="Z20" i="5"/>
  <c r="AD21" i="5"/>
  <c r="X22" i="5"/>
  <c r="X24" i="5"/>
  <c r="AB25" i="5"/>
  <c r="Z27" i="5"/>
  <c r="AD28" i="5"/>
  <c r="V28" i="5"/>
  <c r="Z29" i="5"/>
  <c r="X31" i="5"/>
  <c r="AB32" i="5"/>
  <c r="W33" i="5"/>
  <c r="AA34" i="5"/>
  <c r="Z36" i="5"/>
  <c r="AD37" i="5"/>
  <c r="X38" i="5"/>
  <c r="X40" i="5"/>
  <c r="AB41" i="5"/>
  <c r="Z43" i="5"/>
  <c r="AD44" i="5"/>
  <c r="V44" i="5"/>
  <c r="Z45" i="5"/>
  <c r="X47" i="5"/>
  <c r="AB48" i="5"/>
  <c r="W49" i="5"/>
  <c r="AA50" i="5"/>
  <c r="Z52" i="5"/>
  <c r="AD53" i="5"/>
  <c r="X54" i="5"/>
  <c r="AB57" i="5"/>
  <c r="Z59" i="5"/>
  <c r="AD60" i="5"/>
  <c r="V60" i="5"/>
  <c r="Z61" i="5"/>
  <c r="Z62" i="5"/>
  <c r="Y62" i="5"/>
  <c r="X62" i="5"/>
  <c r="AA62" i="5"/>
  <c r="AD66" i="5"/>
  <c r="AB69" i="5"/>
  <c r="X73" i="5"/>
  <c r="W73" i="5"/>
  <c r="AD73" i="5"/>
  <c r="V73" i="5"/>
  <c r="Y73" i="5"/>
  <c r="AC77" i="5"/>
  <c r="AB78" i="5"/>
  <c r="Z82" i="5"/>
  <c r="Y82" i="5"/>
  <c r="X82" i="5"/>
  <c r="AA82" i="5"/>
  <c r="AC86" i="5"/>
  <c r="AD94" i="5"/>
  <c r="AB97" i="5"/>
  <c r="X101" i="5"/>
  <c r="W101" i="5"/>
  <c r="AD101" i="5"/>
  <c r="V101" i="5"/>
  <c r="Y101" i="5"/>
  <c r="AC105" i="5"/>
  <c r="AB106" i="5"/>
  <c r="Z110" i="5"/>
  <c r="Y110" i="5"/>
  <c r="X110" i="5"/>
  <c r="AA110" i="5"/>
  <c r="AC114" i="5"/>
  <c r="Z118" i="5"/>
  <c r="Y118" i="5"/>
  <c r="X118" i="5"/>
  <c r="AA118" i="5"/>
  <c r="AC121" i="5"/>
  <c r="AB122" i="5"/>
  <c r="X125" i="5"/>
  <c r="W125" i="5"/>
  <c r="AD125" i="5"/>
  <c r="V125" i="5"/>
  <c r="Y125" i="5"/>
  <c r="AC130" i="5"/>
  <c r="X133" i="5"/>
  <c r="W133" i="5"/>
  <c r="AD133" i="5"/>
  <c r="V133" i="5"/>
  <c r="Y133" i="5"/>
  <c r="AC137" i="5"/>
  <c r="AB138" i="5"/>
  <c r="AB145" i="5"/>
  <c r="X149" i="5"/>
  <c r="W149" i="5"/>
  <c r="AD149" i="5"/>
  <c r="V149" i="5"/>
  <c r="Y149" i="5"/>
  <c r="AC154" i="5"/>
  <c r="Z158" i="5"/>
  <c r="Y158" i="5"/>
  <c r="X158" i="5"/>
  <c r="AA158" i="5"/>
  <c r="AC162" i="5"/>
  <c r="X165" i="5"/>
  <c r="W165" i="5"/>
  <c r="AD165" i="5"/>
  <c r="V165" i="5"/>
  <c r="Y165" i="5"/>
  <c r="AC169" i="5"/>
  <c r="AB170" i="5"/>
  <c r="X173" i="5"/>
  <c r="W173" i="5"/>
  <c r="AD173" i="5"/>
  <c r="V173" i="5"/>
  <c r="Y173" i="5"/>
  <c r="AB181" i="5"/>
  <c r="W187" i="5"/>
  <c r="AB187" i="5"/>
  <c r="AA187" i="5"/>
  <c r="Z187" i="5"/>
  <c r="AC187" i="5"/>
  <c r="AA189" i="5"/>
  <c r="Z189" i="5"/>
  <c r="Y189" i="5"/>
  <c r="X189" i="5"/>
  <c r="AB189" i="5"/>
  <c r="AD191" i="5"/>
  <c r="Y197" i="5"/>
  <c r="AA197" i="5"/>
  <c r="X197" i="5"/>
  <c r="W197" i="5"/>
  <c r="V197" i="5"/>
  <c r="Z197" i="5"/>
  <c r="AD201" i="5"/>
  <c r="AD205" i="5"/>
  <c r="X209" i="5"/>
  <c r="AB232" i="5"/>
  <c r="Z232" i="5"/>
  <c r="Y232" i="5"/>
  <c r="X232" i="5"/>
  <c r="AA232" i="5"/>
  <c r="AD232" i="5"/>
  <c r="AC232" i="5"/>
  <c r="W232" i="5"/>
  <c r="AC243" i="5"/>
  <c r="Z263" i="5"/>
  <c r="X263" i="5"/>
  <c r="AC263" i="5"/>
  <c r="AB263" i="5"/>
  <c r="AA263" i="5"/>
  <c r="AD263" i="5"/>
  <c r="Z287" i="5"/>
  <c r="X287" i="5"/>
  <c r="AC287" i="5"/>
  <c r="AB287" i="5"/>
  <c r="AA287" i="5"/>
  <c r="AD287" i="5"/>
  <c r="Y287" i="5"/>
  <c r="W287" i="5"/>
  <c r="X314" i="5"/>
  <c r="W314" i="5"/>
  <c r="AD314" i="5"/>
  <c r="V314" i="5"/>
  <c r="Y314" i="5"/>
  <c r="AB314" i="5"/>
  <c r="AA314" i="5"/>
  <c r="Z314" i="5"/>
  <c r="AC314" i="5"/>
  <c r="V339" i="5"/>
  <c r="V351" i="5"/>
  <c r="AC63" i="5"/>
  <c r="W64" i="5"/>
  <c r="AC67" i="5"/>
  <c r="W68" i="5"/>
  <c r="AC71" i="5"/>
  <c r="W72" i="5"/>
  <c r="AC75" i="5"/>
  <c r="W76" i="5"/>
  <c r="AC79" i="5"/>
  <c r="W80" i="5"/>
  <c r="AC83" i="5"/>
  <c r="W84" i="5"/>
  <c r="AC87" i="5"/>
  <c r="W88" i="5"/>
  <c r="AC91" i="5"/>
  <c r="W92" i="5"/>
  <c r="AC95" i="5"/>
  <c r="W96" i="5"/>
  <c r="AC99" i="5"/>
  <c r="W100" i="5"/>
  <c r="AC103" i="5"/>
  <c r="W104" i="5"/>
  <c r="AC107" i="5"/>
  <c r="W108" i="5"/>
  <c r="AC111" i="5"/>
  <c r="W112" i="5"/>
  <c r="AC115" i="5"/>
  <c r="W116" i="5"/>
  <c r="AC119" i="5"/>
  <c r="W120" i="5"/>
  <c r="AC123" i="5"/>
  <c r="W124" i="5"/>
  <c r="AC127" i="5"/>
  <c r="W128" i="5"/>
  <c r="AC131" i="5"/>
  <c r="W132" i="5"/>
  <c r="AC135" i="5"/>
  <c r="W136" i="5"/>
  <c r="AC139" i="5"/>
  <c r="W140" i="5"/>
  <c r="AC143" i="5"/>
  <c r="W144" i="5"/>
  <c r="AC147" i="5"/>
  <c r="W148" i="5"/>
  <c r="AC151" i="5"/>
  <c r="W152" i="5"/>
  <c r="AC155" i="5"/>
  <c r="W156" i="5"/>
  <c r="AC159" i="5"/>
  <c r="W160" i="5"/>
  <c r="AC163" i="5"/>
  <c r="W164" i="5"/>
  <c r="AC167" i="5"/>
  <c r="W168" i="5"/>
  <c r="AC171" i="5"/>
  <c r="W172" i="5"/>
  <c r="AD175" i="5"/>
  <c r="X176" i="5"/>
  <c r="AD180" i="5"/>
  <c r="X183" i="5"/>
  <c r="W188" i="5"/>
  <c r="W200" i="5"/>
  <c r="Y200" i="5"/>
  <c r="Z239" i="5"/>
  <c r="AA239" i="5"/>
  <c r="Y239" i="5"/>
  <c r="X239" i="5"/>
  <c r="AB239" i="5"/>
  <c r="AB248" i="5"/>
  <c r="Z248" i="5"/>
  <c r="Y248" i="5"/>
  <c r="X248" i="5"/>
  <c r="AA248" i="5"/>
  <c r="X250" i="5"/>
  <c r="Z250" i="5"/>
  <c r="Y250" i="5"/>
  <c r="W250" i="5"/>
  <c r="AA250" i="5"/>
  <c r="AD257" i="5"/>
  <c r="V257" i="5"/>
  <c r="Z257" i="5"/>
  <c r="Y257" i="5"/>
  <c r="X257" i="5"/>
  <c r="AA257" i="5"/>
  <c r="AB264" i="5"/>
  <c r="Z264" i="5"/>
  <c r="X264" i="5"/>
  <c r="W264" i="5"/>
  <c r="V264" i="5"/>
  <c r="Y264" i="5"/>
  <c r="AD269" i="5"/>
  <c r="V269" i="5"/>
  <c r="AB269" i="5"/>
  <c r="Z269" i="5"/>
  <c r="Y269" i="5"/>
  <c r="X269" i="5"/>
  <c r="AA269" i="5"/>
  <c r="X290" i="5"/>
  <c r="AD290" i="5"/>
  <c r="V290" i="5"/>
  <c r="AB290" i="5"/>
  <c r="AA290" i="5"/>
  <c r="Z290" i="5"/>
  <c r="AC290" i="5"/>
  <c r="Z299" i="5"/>
  <c r="Y299" i="5"/>
  <c r="X299" i="5"/>
  <c r="AA299" i="5"/>
  <c r="AB299" i="5"/>
  <c r="W299" i="5"/>
  <c r="V299" i="5"/>
  <c r="AC299" i="5"/>
  <c r="X306" i="5"/>
  <c r="W306" i="5"/>
  <c r="AD306" i="5"/>
  <c r="V306" i="5"/>
  <c r="Y306" i="5"/>
  <c r="AB306" i="5"/>
  <c r="AA306" i="5"/>
  <c r="Z306" i="5"/>
  <c r="AC306" i="5"/>
  <c r="AA373" i="5"/>
  <c r="Z373" i="5"/>
  <c r="Y373" i="5"/>
  <c r="AD373" i="5"/>
  <c r="V373" i="5"/>
  <c r="AC373" i="5"/>
  <c r="AB373" i="5"/>
  <c r="X373" i="5"/>
  <c r="W373" i="5"/>
  <c r="Y388" i="5"/>
  <c r="X388" i="5"/>
  <c r="W388" i="5"/>
  <c r="AB388" i="5"/>
  <c r="AA388" i="5"/>
  <c r="Z388" i="5"/>
  <c r="V388" i="5"/>
  <c r="AC388" i="5"/>
  <c r="AA413" i="5"/>
  <c r="Z413" i="5"/>
  <c r="Y413" i="5"/>
  <c r="AD413" i="5"/>
  <c r="V413" i="5"/>
  <c r="AC413" i="5"/>
  <c r="AB413" i="5"/>
  <c r="X413" i="5"/>
  <c r="Y424" i="5"/>
  <c r="X424" i="5"/>
  <c r="W424" i="5"/>
  <c r="AB424" i="5"/>
  <c r="AD424" i="5"/>
  <c r="AC424" i="5"/>
  <c r="AA424" i="5"/>
  <c r="Z424" i="5"/>
  <c r="V424" i="5"/>
  <c r="AA437" i="5"/>
  <c r="Z437" i="5"/>
  <c r="Y437" i="5"/>
  <c r="AD437" i="5"/>
  <c r="V437" i="5"/>
  <c r="AC437" i="5"/>
  <c r="AA461" i="5"/>
  <c r="Z461" i="5"/>
  <c r="Y461" i="5"/>
  <c r="AB461" i="5"/>
  <c r="AD461" i="5"/>
  <c r="AC461" i="5"/>
  <c r="V461" i="5"/>
  <c r="X461" i="5"/>
  <c r="W461" i="5"/>
  <c r="Y444" i="5"/>
  <c r="X444" i="5"/>
  <c r="W444" i="5"/>
  <c r="AB444" i="5"/>
  <c r="AD444" i="5"/>
  <c r="AC444" i="5"/>
  <c r="AA444" i="5"/>
  <c r="Z444" i="5"/>
  <c r="V444" i="5"/>
  <c r="AB524" i="5"/>
  <c r="Z524" i="5"/>
  <c r="Y524" i="5"/>
  <c r="X524" i="5"/>
  <c r="AA524" i="5"/>
  <c r="AD524" i="5"/>
  <c r="AC524" i="5"/>
  <c r="V524" i="5"/>
  <c r="X538" i="5"/>
  <c r="AB538" i="5"/>
  <c r="AA538" i="5"/>
  <c r="Z538" i="5"/>
  <c r="AC538" i="5"/>
  <c r="Y538" i="5"/>
  <c r="W538" i="5"/>
  <c r="V538" i="5"/>
  <c r="AD538" i="5"/>
  <c r="AA393" i="5"/>
  <c r="Z393" i="5"/>
  <c r="Y393" i="5"/>
  <c r="AD393" i="5"/>
  <c r="V393" i="5"/>
  <c r="AC393" i="5"/>
  <c r="AB393" i="5"/>
  <c r="Y412" i="5"/>
  <c r="X412" i="5"/>
  <c r="W412" i="5"/>
  <c r="AB412" i="5"/>
  <c r="AD412" i="5"/>
  <c r="AC412" i="5"/>
  <c r="AA412" i="5"/>
  <c r="Z412" i="5"/>
  <c r="AA425" i="5"/>
  <c r="Z425" i="5"/>
  <c r="Y425" i="5"/>
  <c r="AD425" i="5"/>
  <c r="V425" i="5"/>
  <c r="AC425" i="5"/>
  <c r="AB425" i="5"/>
  <c r="X425" i="5"/>
  <c r="W524" i="5"/>
  <c r="Z63" i="5"/>
  <c r="AB64" i="5"/>
  <c r="Z67" i="5"/>
  <c r="AB68" i="5"/>
  <c r="Z71" i="5"/>
  <c r="AB72" i="5"/>
  <c r="Z75" i="5"/>
  <c r="AB76" i="5"/>
  <c r="Z79" i="5"/>
  <c r="AB80" i="5"/>
  <c r="Z83" i="5"/>
  <c r="AB84" i="5"/>
  <c r="Z87" i="5"/>
  <c r="AB88" i="5"/>
  <c r="Z91" i="5"/>
  <c r="AB92" i="5"/>
  <c r="Z95" i="5"/>
  <c r="AB96" i="5"/>
  <c r="Z99" i="5"/>
  <c r="AB100" i="5"/>
  <c r="Z103" i="5"/>
  <c r="AB104" i="5"/>
  <c r="Z107" i="5"/>
  <c r="AB108" i="5"/>
  <c r="Z111" i="5"/>
  <c r="AB112" i="5"/>
  <c r="Z115" i="5"/>
  <c r="AB116" i="5"/>
  <c r="Z119" i="5"/>
  <c r="AB120" i="5"/>
  <c r="Z123" i="5"/>
  <c r="AB124" i="5"/>
  <c r="Z127" i="5"/>
  <c r="AB128" i="5"/>
  <c r="Z131" i="5"/>
  <c r="AB132" i="5"/>
  <c r="Z135" i="5"/>
  <c r="AB136" i="5"/>
  <c r="Z139" i="5"/>
  <c r="AB140" i="5"/>
  <c r="Z143" i="5"/>
  <c r="AB144" i="5"/>
  <c r="Z147" i="5"/>
  <c r="AB148" i="5"/>
  <c r="Z151" i="5"/>
  <c r="AB152" i="5"/>
  <c r="Z155" i="5"/>
  <c r="AB156" i="5"/>
  <c r="Z159" i="5"/>
  <c r="AB160" i="5"/>
  <c r="Z163" i="5"/>
  <c r="AB164" i="5"/>
  <c r="Z167" i="5"/>
  <c r="AB168" i="5"/>
  <c r="Z171" i="5"/>
  <c r="AB172" i="5"/>
  <c r="AA175" i="5"/>
  <c r="AD176" i="5"/>
  <c r="AA180" i="5"/>
  <c r="AC183" i="5"/>
  <c r="AC188" i="5"/>
  <c r="Y193" i="5"/>
  <c r="AA193" i="5"/>
  <c r="AB200" i="5"/>
  <c r="X212" i="5"/>
  <c r="W212" i="5"/>
  <c r="AD212" i="5"/>
  <c r="V212" i="5"/>
  <c r="Y212" i="5"/>
  <c r="Z213" i="5"/>
  <c r="Y213" i="5"/>
  <c r="X213" i="5"/>
  <c r="AA213" i="5"/>
  <c r="X216" i="5"/>
  <c r="W216" i="5"/>
  <c r="AD216" i="5"/>
  <c r="V216" i="5"/>
  <c r="Y216" i="5"/>
  <c r="Z217" i="5"/>
  <c r="Y217" i="5"/>
  <c r="X217" i="5"/>
  <c r="AA217" i="5"/>
  <c r="X220" i="5"/>
  <c r="W220" i="5"/>
  <c r="AD220" i="5"/>
  <c r="V220" i="5"/>
  <c r="Y220" i="5"/>
  <c r="Z221" i="5"/>
  <c r="Y221" i="5"/>
  <c r="X221" i="5"/>
  <c r="AA221" i="5"/>
  <c r="X224" i="5"/>
  <c r="W224" i="5"/>
  <c r="AD224" i="5"/>
  <c r="V224" i="5"/>
  <c r="Y224" i="5"/>
  <c r="Z225" i="5"/>
  <c r="Y225" i="5"/>
  <c r="X225" i="5"/>
  <c r="AA225" i="5"/>
  <c r="X228" i="5"/>
  <c r="W228" i="5"/>
  <c r="AD228" i="5"/>
  <c r="V228" i="5"/>
  <c r="Y228" i="5"/>
  <c r="Z229" i="5"/>
  <c r="Y229" i="5"/>
  <c r="X229" i="5"/>
  <c r="AA229" i="5"/>
  <c r="Z279" i="5"/>
  <c r="X279" i="5"/>
  <c r="AC279" i="5"/>
  <c r="AB279" i="5"/>
  <c r="AA279" i="5"/>
  <c r="AD279" i="5"/>
  <c r="W393" i="5"/>
  <c r="V412" i="5"/>
  <c r="W425" i="5"/>
  <c r="AA477" i="5"/>
  <c r="Z477" i="5"/>
  <c r="Y477" i="5"/>
  <c r="AB477" i="5"/>
  <c r="AC477" i="5"/>
  <c r="X477" i="5"/>
  <c r="W477" i="5"/>
  <c r="AD477" i="5"/>
  <c r="V477" i="5"/>
  <c r="AA63" i="5"/>
  <c r="AC64" i="5"/>
  <c r="AA67" i="5"/>
  <c r="AC68" i="5"/>
  <c r="AA71" i="5"/>
  <c r="AC72" i="5"/>
  <c r="AA75" i="5"/>
  <c r="AC76" i="5"/>
  <c r="AA79" i="5"/>
  <c r="AC80" i="5"/>
  <c r="AA83" i="5"/>
  <c r="AC84" i="5"/>
  <c r="AA87" i="5"/>
  <c r="AC88" i="5"/>
  <c r="AA91" i="5"/>
  <c r="AC92" i="5"/>
  <c r="AA95" i="5"/>
  <c r="AC96" i="5"/>
  <c r="AA99" i="5"/>
  <c r="AC100" i="5"/>
  <c r="AA103" i="5"/>
  <c r="AC104" i="5"/>
  <c r="AA107" i="5"/>
  <c r="AC108" i="5"/>
  <c r="AA111" i="5"/>
  <c r="AC112" i="5"/>
  <c r="AA115" i="5"/>
  <c r="AC116" i="5"/>
  <c r="AC120" i="5"/>
  <c r="AA123" i="5"/>
  <c r="AC124" i="5"/>
  <c r="AA127" i="5"/>
  <c r="AC128" i="5"/>
  <c r="AC132" i="5"/>
  <c r="AA135" i="5"/>
  <c r="AC136" i="5"/>
  <c r="AC140" i="5"/>
  <c r="AC144" i="5"/>
  <c r="AA147" i="5"/>
  <c r="AC148" i="5"/>
  <c r="AA151" i="5"/>
  <c r="AC152" i="5"/>
  <c r="AA155" i="5"/>
  <c r="AC156" i="5"/>
  <c r="AA159" i="5"/>
  <c r="AC160" i="5"/>
  <c r="AC164" i="5"/>
  <c r="AA167" i="5"/>
  <c r="AC168" i="5"/>
  <c r="AA171" i="5"/>
  <c r="AC172" i="5"/>
  <c r="AB175" i="5"/>
  <c r="V176" i="5"/>
  <c r="AB180" i="5"/>
  <c r="AD183" i="5"/>
  <c r="AD188" i="5"/>
  <c r="V193" i="5"/>
  <c r="AC200" i="5"/>
  <c r="W208" i="5"/>
  <c r="Y208" i="5"/>
  <c r="Z212" i="5"/>
  <c r="V213" i="5"/>
  <c r="Z216" i="5"/>
  <c r="X246" i="5"/>
  <c r="AB246" i="5"/>
  <c r="AA246" i="5"/>
  <c r="Z246" i="5"/>
  <c r="AC246" i="5"/>
  <c r="Z255" i="5"/>
  <c r="AA255" i="5"/>
  <c r="Y255" i="5"/>
  <c r="X255" i="5"/>
  <c r="AB255" i="5"/>
  <c r="X266" i="5"/>
  <c r="AD266" i="5"/>
  <c r="V266" i="5"/>
  <c r="AB266" i="5"/>
  <c r="AA266" i="5"/>
  <c r="Z266" i="5"/>
  <c r="AC266" i="5"/>
  <c r="AB272" i="5"/>
  <c r="Z272" i="5"/>
  <c r="X272" i="5"/>
  <c r="W272" i="5"/>
  <c r="V272" i="5"/>
  <c r="Y272" i="5"/>
  <c r="AD277" i="5"/>
  <c r="V277" i="5"/>
  <c r="AB277" i="5"/>
  <c r="Z277" i="5"/>
  <c r="Y277" i="5"/>
  <c r="X277" i="5"/>
  <c r="AA277" i="5"/>
  <c r="V279" i="5"/>
  <c r="Z327" i="5"/>
  <c r="Y327" i="5"/>
  <c r="X327" i="5"/>
  <c r="AA327" i="5"/>
  <c r="AC327" i="5"/>
  <c r="AB327" i="5"/>
  <c r="W327" i="5"/>
  <c r="AD327" i="5"/>
  <c r="Y368" i="5"/>
  <c r="X368" i="5"/>
  <c r="W368" i="5"/>
  <c r="AB368" i="5"/>
  <c r="AC368" i="5"/>
  <c r="AA368" i="5"/>
  <c r="Z368" i="5"/>
  <c r="AD368" i="5"/>
  <c r="X393" i="5"/>
  <c r="V64" i="5"/>
  <c r="V68" i="5"/>
  <c r="V72" i="5"/>
  <c r="V76" i="5"/>
  <c r="V80" i="5"/>
  <c r="V84" i="5"/>
  <c r="V88" i="5"/>
  <c r="V92" i="5"/>
  <c r="V96" i="5"/>
  <c r="V100" i="5"/>
  <c r="V104" i="5"/>
  <c r="V108" i="5"/>
  <c r="V112" i="5"/>
  <c r="V116" i="5"/>
  <c r="V120" i="5"/>
  <c r="V124" i="5"/>
  <c r="V128" i="5"/>
  <c r="V132" i="5"/>
  <c r="V136" i="5"/>
  <c r="V140" i="5"/>
  <c r="V144" i="5"/>
  <c r="V148" i="5"/>
  <c r="V152" i="5"/>
  <c r="V156" i="5"/>
  <c r="V160" i="5"/>
  <c r="V164" i="5"/>
  <c r="V168" i="5"/>
  <c r="V172" i="5"/>
  <c r="AC175" i="5"/>
  <c r="W176" i="5"/>
  <c r="AC180" i="5"/>
  <c r="V183" i="5"/>
  <c r="AD185" i="5"/>
  <c r="V188" i="5"/>
  <c r="W193" i="5"/>
  <c r="AD200" i="5"/>
  <c r="W204" i="5"/>
  <c r="Y204" i="5"/>
  <c r="V208" i="5"/>
  <c r="AA212" i="5"/>
  <c r="W213" i="5"/>
  <c r="AA216" i="5"/>
  <c r="W217" i="5"/>
  <c r="AA220" i="5"/>
  <c r="W221" i="5"/>
  <c r="AA224" i="5"/>
  <c r="W225" i="5"/>
  <c r="AA228" i="5"/>
  <c r="W229" i="5"/>
  <c r="AB236" i="5"/>
  <c r="X236" i="5"/>
  <c r="W236" i="5"/>
  <c r="V236" i="5"/>
  <c r="Y236" i="5"/>
  <c r="AD237" i="5"/>
  <c r="V237" i="5"/>
  <c r="AB237" i="5"/>
  <c r="AA237" i="5"/>
  <c r="Z237" i="5"/>
  <c r="AC237" i="5"/>
  <c r="V246" i="5"/>
  <c r="V255" i="5"/>
  <c r="Z259" i="5"/>
  <c r="X259" i="5"/>
  <c r="W259" i="5"/>
  <c r="V259" i="5"/>
  <c r="Y259" i="5"/>
  <c r="W266" i="5"/>
  <c r="Z271" i="5"/>
  <c r="X271" i="5"/>
  <c r="AC271" i="5"/>
  <c r="AB271" i="5"/>
  <c r="AA271" i="5"/>
  <c r="AD271" i="5"/>
  <c r="AA272" i="5"/>
  <c r="W277" i="5"/>
  <c r="W279" i="5"/>
  <c r="Z319" i="5"/>
  <c r="Y319" i="5"/>
  <c r="X319" i="5"/>
  <c r="AA319" i="5"/>
  <c r="AD319" i="5"/>
  <c r="AC319" i="5"/>
  <c r="X326" i="5"/>
  <c r="W326" i="5"/>
  <c r="AD326" i="5"/>
  <c r="V326" i="5"/>
  <c r="Y326" i="5"/>
  <c r="AC326" i="5"/>
  <c r="AB326" i="5"/>
  <c r="V327" i="5"/>
  <c r="V368" i="5"/>
  <c r="Y392" i="5"/>
  <c r="X392" i="5"/>
  <c r="W392" i="5"/>
  <c r="AB392" i="5"/>
  <c r="AD392" i="5"/>
  <c r="AC392" i="5"/>
  <c r="AA392" i="5"/>
  <c r="Z392" i="5"/>
  <c r="AA445" i="5"/>
  <c r="Z445" i="5"/>
  <c r="Y445" i="5"/>
  <c r="AD445" i="5"/>
  <c r="V445" i="5"/>
  <c r="AC445" i="5"/>
  <c r="AB445" i="5"/>
  <c r="X445" i="5"/>
  <c r="W195" i="5"/>
  <c r="W199" i="5"/>
  <c r="W203" i="5"/>
  <c r="W207" i="5"/>
  <c r="W211" i="5"/>
  <c r="W215" i="5"/>
  <c r="W219" i="5"/>
  <c r="W223" i="5"/>
  <c r="W227" i="5"/>
  <c r="W231" i="5"/>
  <c r="W233" i="5"/>
  <c r="AD235" i="5"/>
  <c r="Y238" i="5"/>
  <c r="W240" i="5"/>
  <c r="V242" i="5"/>
  <c r="AD244" i="5"/>
  <c r="W247" i="5"/>
  <c r="W249" i="5"/>
  <c r="AD251" i="5"/>
  <c r="Y254" i="5"/>
  <c r="W256" i="5"/>
  <c r="V258" i="5"/>
  <c r="AB260" i="5"/>
  <c r="Z260" i="5"/>
  <c r="W265" i="5"/>
  <c r="AB268" i="5"/>
  <c r="Z268" i="5"/>
  <c r="W273" i="5"/>
  <c r="AB276" i="5"/>
  <c r="Z276" i="5"/>
  <c r="W281" i="5"/>
  <c r="AB284" i="5"/>
  <c r="Z284" i="5"/>
  <c r="W289" i="5"/>
  <c r="AB292" i="5"/>
  <c r="Z292" i="5"/>
  <c r="Z303" i="5"/>
  <c r="Y303" i="5"/>
  <c r="X303" i="5"/>
  <c r="AA303" i="5"/>
  <c r="X310" i="5"/>
  <c r="W310" i="5"/>
  <c r="AD310" i="5"/>
  <c r="V310" i="5"/>
  <c r="Y310" i="5"/>
  <c r="X318" i="5"/>
  <c r="W318" i="5"/>
  <c r="AD318" i="5"/>
  <c r="V318" i="5"/>
  <c r="Y318" i="5"/>
  <c r="Z331" i="5"/>
  <c r="Y331" i="5"/>
  <c r="X331" i="5"/>
  <c r="AA331" i="5"/>
  <c r="Y380" i="5"/>
  <c r="X380" i="5"/>
  <c r="W380" i="5"/>
  <c r="AB380" i="5"/>
  <c r="AD380" i="5"/>
  <c r="AC380" i="5"/>
  <c r="AA380" i="5"/>
  <c r="AA405" i="5"/>
  <c r="Z405" i="5"/>
  <c r="Y405" i="5"/>
  <c r="AD405" i="5"/>
  <c r="V405" i="5"/>
  <c r="AC405" i="5"/>
  <c r="AA473" i="5"/>
  <c r="Z473" i="5"/>
  <c r="Y473" i="5"/>
  <c r="AB473" i="5"/>
  <c r="AD473" i="5"/>
  <c r="AC473" i="5"/>
  <c r="V473" i="5"/>
  <c r="Z505" i="5"/>
  <c r="AA505" i="5"/>
  <c r="Y505" i="5"/>
  <c r="X505" i="5"/>
  <c r="AB505" i="5"/>
  <c r="AD505" i="5"/>
  <c r="AC505" i="5"/>
  <c r="V505" i="5"/>
  <c r="W505" i="5"/>
  <c r="Z573" i="5"/>
  <c r="Y573" i="5"/>
  <c r="X573" i="5"/>
  <c r="AB573" i="5"/>
  <c r="AD573" i="5"/>
  <c r="W573" i="5"/>
  <c r="AC573" i="5"/>
  <c r="AA573" i="5"/>
  <c r="V573" i="5"/>
  <c r="AB233" i="5"/>
  <c r="AD238" i="5"/>
  <c r="AB242" i="5"/>
  <c r="AD245" i="5"/>
  <c r="V245" i="5"/>
  <c r="AB249" i="5"/>
  <c r="AD254" i="5"/>
  <c r="AB258" i="5"/>
  <c r="Z267" i="5"/>
  <c r="X267" i="5"/>
  <c r="Z275" i="5"/>
  <c r="X275" i="5"/>
  <c r="Z283" i="5"/>
  <c r="X283" i="5"/>
  <c r="Z291" i="5"/>
  <c r="X291" i="5"/>
  <c r="Z307" i="5"/>
  <c r="Y307" i="5"/>
  <c r="X307" i="5"/>
  <c r="AA307" i="5"/>
  <c r="Z315" i="5"/>
  <c r="Y315" i="5"/>
  <c r="X315" i="5"/>
  <c r="AA315" i="5"/>
  <c r="X322" i="5"/>
  <c r="W322" i="5"/>
  <c r="AD322" i="5"/>
  <c r="V322" i="5"/>
  <c r="Y322" i="5"/>
  <c r="Y336" i="5"/>
  <c r="X336" i="5"/>
  <c r="W336" i="5"/>
  <c r="V336" i="5"/>
  <c r="Z336" i="5"/>
  <c r="AA341" i="5"/>
  <c r="Y341" i="5"/>
  <c r="X341" i="5"/>
  <c r="W341" i="5"/>
  <c r="Z341" i="5"/>
  <c r="Y344" i="5"/>
  <c r="AA344" i="5"/>
  <c r="Z344" i="5"/>
  <c r="X344" i="5"/>
  <c r="AB344" i="5"/>
  <c r="AA349" i="5"/>
  <c r="AB349" i="5"/>
  <c r="Z349" i="5"/>
  <c r="Y349" i="5"/>
  <c r="AC349" i="5"/>
  <c r="Y356" i="5"/>
  <c r="AB356" i="5"/>
  <c r="AA356" i="5"/>
  <c r="Z356" i="5"/>
  <c r="X356" i="5"/>
  <c r="AC356" i="5"/>
  <c r="Y400" i="5"/>
  <c r="X400" i="5"/>
  <c r="W400" i="5"/>
  <c r="AB400" i="5"/>
  <c r="AC400" i="5"/>
  <c r="AA400" i="5"/>
  <c r="Z400" i="5"/>
  <c r="AD400" i="5"/>
  <c r="Y432" i="5"/>
  <c r="X432" i="5"/>
  <c r="W432" i="5"/>
  <c r="AB432" i="5"/>
  <c r="AC432" i="5"/>
  <c r="AA432" i="5"/>
  <c r="Z432" i="5"/>
  <c r="AD432" i="5"/>
  <c r="Y472" i="5"/>
  <c r="X472" i="5"/>
  <c r="W472" i="5"/>
  <c r="Z472" i="5"/>
  <c r="AD472" i="5"/>
  <c r="AC472" i="5"/>
  <c r="V472" i="5"/>
  <c r="AB472" i="5"/>
  <c r="AA472" i="5"/>
  <c r="AB498" i="5"/>
  <c r="Z498" i="5"/>
  <c r="Y498" i="5"/>
  <c r="X498" i="5"/>
  <c r="AA498" i="5"/>
  <c r="AC498" i="5"/>
  <c r="W498" i="5"/>
  <c r="V498" i="5"/>
  <c r="AD231" i="5"/>
  <c r="V238" i="5"/>
  <c r="AD240" i="5"/>
  <c r="AC242" i="5"/>
  <c r="W245" i="5"/>
  <c r="AD247" i="5"/>
  <c r="V254" i="5"/>
  <c r="AD256" i="5"/>
  <c r="AC258" i="5"/>
  <c r="X262" i="5"/>
  <c r="AD262" i="5"/>
  <c r="V262" i="5"/>
  <c r="V267" i="5"/>
  <c r="X270" i="5"/>
  <c r="AD270" i="5"/>
  <c r="V270" i="5"/>
  <c r="V275" i="5"/>
  <c r="X278" i="5"/>
  <c r="AD278" i="5"/>
  <c r="V278" i="5"/>
  <c r="V283" i="5"/>
  <c r="X286" i="5"/>
  <c r="AD286" i="5"/>
  <c r="V286" i="5"/>
  <c r="V291" i="5"/>
  <c r="X294" i="5"/>
  <c r="W294" i="5"/>
  <c r="AD294" i="5"/>
  <c r="V294" i="5"/>
  <c r="Y294" i="5"/>
  <c r="V307" i="5"/>
  <c r="V315" i="5"/>
  <c r="Z322" i="5"/>
  <c r="Z323" i="5"/>
  <c r="Y323" i="5"/>
  <c r="X323" i="5"/>
  <c r="AA323" i="5"/>
  <c r="AA336" i="5"/>
  <c r="V341" i="5"/>
  <c r="V344" i="5"/>
  <c r="V349" i="5"/>
  <c r="V356" i="5"/>
  <c r="AA361" i="5"/>
  <c r="Z361" i="5"/>
  <c r="Y361" i="5"/>
  <c r="AD361" i="5"/>
  <c r="V361" i="5"/>
  <c r="AC361" i="5"/>
  <c r="AB361" i="5"/>
  <c r="AA369" i="5"/>
  <c r="Z369" i="5"/>
  <c r="Y369" i="5"/>
  <c r="AD369" i="5"/>
  <c r="V369" i="5"/>
  <c r="AB369" i="5"/>
  <c r="X369" i="5"/>
  <c r="W369" i="5"/>
  <c r="AC369" i="5"/>
  <c r="AA381" i="5"/>
  <c r="Z381" i="5"/>
  <c r="Y381" i="5"/>
  <c r="AD381" i="5"/>
  <c r="V381" i="5"/>
  <c r="AC381" i="5"/>
  <c r="AB381" i="5"/>
  <c r="X381" i="5"/>
  <c r="V400" i="5"/>
  <c r="Y420" i="5"/>
  <c r="X420" i="5"/>
  <c r="W420" i="5"/>
  <c r="AB420" i="5"/>
  <c r="AA420" i="5"/>
  <c r="Z420" i="5"/>
  <c r="V420" i="5"/>
  <c r="AC420" i="5"/>
  <c r="V432" i="5"/>
  <c r="AD498" i="5"/>
  <c r="AD233" i="5"/>
  <c r="V233" i="5"/>
  <c r="W238" i="5"/>
  <c r="AD242" i="5"/>
  <c r="AD249" i="5"/>
  <c r="V249" i="5"/>
  <c r="AD258" i="5"/>
  <c r="AD265" i="5"/>
  <c r="V265" i="5"/>
  <c r="AB265" i="5"/>
  <c r="W267" i="5"/>
  <c r="AD273" i="5"/>
  <c r="V273" i="5"/>
  <c r="AB273" i="5"/>
  <c r="W275" i="5"/>
  <c r="AD281" i="5"/>
  <c r="V281" i="5"/>
  <c r="AB281" i="5"/>
  <c r="W283" i="5"/>
  <c r="AD289" i="5"/>
  <c r="V289" i="5"/>
  <c r="AB289" i="5"/>
  <c r="W291" i="5"/>
  <c r="Z295" i="5"/>
  <c r="Y295" i="5"/>
  <c r="X295" i="5"/>
  <c r="AA295" i="5"/>
  <c r="X302" i="5"/>
  <c r="W302" i="5"/>
  <c r="AD302" i="5"/>
  <c r="V302" i="5"/>
  <c r="Y302" i="5"/>
  <c r="W307" i="5"/>
  <c r="W315" i="5"/>
  <c r="AA322" i="5"/>
  <c r="V323" i="5"/>
  <c r="X330" i="5"/>
  <c r="W330" i="5"/>
  <c r="AD330" i="5"/>
  <c r="V330" i="5"/>
  <c r="Y330" i="5"/>
  <c r="AB336" i="5"/>
  <c r="AB341" i="5"/>
  <c r="W344" i="5"/>
  <c r="W349" i="5"/>
  <c r="W356" i="5"/>
  <c r="Y360" i="5"/>
  <c r="X360" i="5"/>
  <c r="W360" i="5"/>
  <c r="AB360" i="5"/>
  <c r="AD360" i="5"/>
  <c r="AC360" i="5"/>
  <c r="W361" i="5"/>
  <c r="W381" i="5"/>
  <c r="AD420" i="5"/>
  <c r="AD491" i="5"/>
  <c r="V491" i="5"/>
  <c r="Z491" i="5"/>
  <c r="Y491" i="5"/>
  <c r="X491" i="5"/>
  <c r="AA491" i="5"/>
  <c r="AC491" i="5"/>
  <c r="AB491" i="5"/>
  <c r="W491" i="5"/>
  <c r="X496" i="5"/>
  <c r="AB496" i="5"/>
  <c r="AA496" i="5"/>
  <c r="Z496" i="5"/>
  <c r="AC496" i="5"/>
  <c r="AD496" i="5"/>
  <c r="Y496" i="5"/>
  <c r="W496" i="5"/>
  <c r="AC296" i="5"/>
  <c r="AC300" i="5"/>
  <c r="W301" i="5"/>
  <c r="AC304" i="5"/>
  <c r="W305" i="5"/>
  <c r="AC308" i="5"/>
  <c r="W309" i="5"/>
  <c r="AC312" i="5"/>
  <c r="W313" i="5"/>
  <c r="AC316" i="5"/>
  <c r="W317" i="5"/>
  <c r="AC320" i="5"/>
  <c r="W321" i="5"/>
  <c r="AC324" i="5"/>
  <c r="W325" i="5"/>
  <c r="AC328" i="5"/>
  <c r="W329" i="5"/>
  <c r="AC332" i="5"/>
  <c r="AD337" i="5"/>
  <c r="AD347" i="5"/>
  <c r="AD352" i="5"/>
  <c r="X355" i="5"/>
  <c r="Y372" i="5"/>
  <c r="X372" i="5"/>
  <c r="W372" i="5"/>
  <c r="AB372" i="5"/>
  <c r="AA385" i="5"/>
  <c r="Z385" i="5"/>
  <c r="Y385" i="5"/>
  <c r="AD385" i="5"/>
  <c r="V385" i="5"/>
  <c r="Y404" i="5"/>
  <c r="X404" i="5"/>
  <c r="W404" i="5"/>
  <c r="AB404" i="5"/>
  <c r="AA417" i="5"/>
  <c r="Z417" i="5"/>
  <c r="Y417" i="5"/>
  <c r="AD417" i="5"/>
  <c r="V417" i="5"/>
  <c r="Y436" i="5"/>
  <c r="X436" i="5"/>
  <c r="W436" i="5"/>
  <c r="AB436" i="5"/>
  <c r="AA449" i="5"/>
  <c r="Z449" i="5"/>
  <c r="Y449" i="5"/>
  <c r="AD449" i="5"/>
  <c r="V449" i="5"/>
  <c r="Z493" i="5"/>
  <c r="X493" i="5"/>
  <c r="W493" i="5"/>
  <c r="V493" i="5"/>
  <c r="Y493" i="5"/>
  <c r="AC493" i="5"/>
  <c r="AB493" i="5"/>
  <c r="AA493" i="5"/>
  <c r="Z509" i="5"/>
  <c r="X509" i="5"/>
  <c r="W509" i="5"/>
  <c r="V509" i="5"/>
  <c r="Y509" i="5"/>
  <c r="AD509" i="5"/>
  <c r="AC509" i="5"/>
  <c r="AA509" i="5"/>
  <c r="X588" i="5"/>
  <c r="W588" i="5"/>
  <c r="AD588" i="5"/>
  <c r="V588" i="5"/>
  <c r="Z588" i="5"/>
  <c r="AB588" i="5"/>
  <c r="AA588" i="5"/>
  <c r="Y588" i="5"/>
  <c r="AC588" i="5"/>
  <c r="Z296" i="5"/>
  <c r="AB297" i="5"/>
  <c r="Z300" i="5"/>
  <c r="AB301" i="5"/>
  <c r="Z304" i="5"/>
  <c r="AB305" i="5"/>
  <c r="Z308" i="5"/>
  <c r="AB309" i="5"/>
  <c r="Z312" i="5"/>
  <c r="AB313" i="5"/>
  <c r="Z316" i="5"/>
  <c r="AB317" i="5"/>
  <c r="Z320" i="5"/>
  <c r="AB321" i="5"/>
  <c r="Z324" i="5"/>
  <c r="AB325" i="5"/>
  <c r="Z328" i="5"/>
  <c r="AB329" i="5"/>
  <c r="Z332" i="5"/>
  <c r="AD333" i="5"/>
  <c r="Z337" i="5"/>
  <c r="AD343" i="5"/>
  <c r="AC345" i="5"/>
  <c r="AA347" i="5"/>
  <c r="AD348" i="5"/>
  <c r="AA352" i="5"/>
  <c r="AC355" i="5"/>
  <c r="AA357" i="5"/>
  <c r="Z357" i="5"/>
  <c r="Y357" i="5"/>
  <c r="AD357" i="5"/>
  <c r="V357" i="5"/>
  <c r="AD372" i="5"/>
  <c r="Y376" i="5"/>
  <c r="X376" i="5"/>
  <c r="W376" i="5"/>
  <c r="AB376" i="5"/>
  <c r="AA389" i="5"/>
  <c r="Z389" i="5"/>
  <c r="Y389" i="5"/>
  <c r="AD389" i="5"/>
  <c r="V389" i="5"/>
  <c r="AD404" i="5"/>
  <c r="Y408" i="5"/>
  <c r="X408" i="5"/>
  <c r="W408" i="5"/>
  <c r="AB408" i="5"/>
  <c r="AA421" i="5"/>
  <c r="Z421" i="5"/>
  <c r="Y421" i="5"/>
  <c r="AD421" i="5"/>
  <c r="V421" i="5"/>
  <c r="Y440" i="5"/>
  <c r="X440" i="5"/>
  <c r="W440" i="5"/>
  <c r="AB440" i="5"/>
  <c r="Y460" i="5"/>
  <c r="X460" i="5"/>
  <c r="W460" i="5"/>
  <c r="Z460" i="5"/>
  <c r="AD460" i="5"/>
  <c r="AC460" i="5"/>
  <c r="V460" i="5"/>
  <c r="Y513" i="5"/>
  <c r="X513" i="5"/>
  <c r="W513" i="5"/>
  <c r="Z513" i="5"/>
  <c r="AD513" i="5"/>
  <c r="AC513" i="5"/>
  <c r="AB513" i="5"/>
  <c r="V513" i="5"/>
  <c r="AA296" i="5"/>
  <c r="AC297" i="5"/>
  <c r="AA300" i="5"/>
  <c r="AC301" i="5"/>
  <c r="AC305" i="5"/>
  <c r="AA308" i="5"/>
  <c r="AC309" i="5"/>
  <c r="AA312" i="5"/>
  <c r="AC313" i="5"/>
  <c r="AA316" i="5"/>
  <c r="AC317" i="5"/>
  <c r="AC321" i="5"/>
  <c r="AC325" i="5"/>
  <c r="AC329" i="5"/>
  <c r="AD345" i="5"/>
  <c r="AB347" i="5"/>
  <c r="AB352" i="5"/>
  <c r="AD355" i="5"/>
  <c r="Y364" i="5"/>
  <c r="X364" i="5"/>
  <c r="W364" i="5"/>
  <c r="AB364" i="5"/>
  <c r="AA377" i="5"/>
  <c r="Z377" i="5"/>
  <c r="Y377" i="5"/>
  <c r="AD377" i="5"/>
  <c r="V377" i="5"/>
  <c r="Y396" i="5"/>
  <c r="X396" i="5"/>
  <c r="W396" i="5"/>
  <c r="AB396" i="5"/>
  <c r="AA409" i="5"/>
  <c r="Z409" i="5"/>
  <c r="Y409" i="5"/>
  <c r="AD409" i="5"/>
  <c r="V409" i="5"/>
  <c r="W421" i="5"/>
  <c r="Y428" i="5"/>
  <c r="X428" i="5"/>
  <c r="W428" i="5"/>
  <c r="AB428" i="5"/>
  <c r="AA441" i="5"/>
  <c r="Z441" i="5"/>
  <c r="Y441" i="5"/>
  <c r="AD441" i="5"/>
  <c r="V441" i="5"/>
  <c r="X526" i="5"/>
  <c r="Z526" i="5"/>
  <c r="Y526" i="5"/>
  <c r="W526" i="5"/>
  <c r="AA526" i="5"/>
  <c r="AD526" i="5"/>
  <c r="AB526" i="5"/>
  <c r="V297" i="5"/>
  <c r="V301" i="5"/>
  <c r="V305" i="5"/>
  <c r="V309" i="5"/>
  <c r="V313" i="5"/>
  <c r="V317" i="5"/>
  <c r="V321" i="5"/>
  <c r="V325" i="5"/>
  <c r="V329" i="5"/>
  <c r="W333" i="5"/>
  <c r="AD335" i="5"/>
  <c r="AC337" i="5"/>
  <c r="AD340" i="5"/>
  <c r="X343" i="5"/>
  <c r="V345" i="5"/>
  <c r="AC347" i="5"/>
  <c r="W348" i="5"/>
  <c r="AC352" i="5"/>
  <c r="V355" i="5"/>
  <c r="X357" i="5"/>
  <c r="V364" i="5"/>
  <c r="AA365" i="5"/>
  <c r="Z365" i="5"/>
  <c r="Y365" i="5"/>
  <c r="AD365" i="5"/>
  <c r="V365" i="5"/>
  <c r="Z376" i="5"/>
  <c r="W377" i="5"/>
  <c r="Y384" i="5"/>
  <c r="X384" i="5"/>
  <c r="W384" i="5"/>
  <c r="AB384" i="5"/>
  <c r="X389" i="5"/>
  <c r="V396" i="5"/>
  <c r="AA397" i="5"/>
  <c r="Z397" i="5"/>
  <c r="Y397" i="5"/>
  <c r="AD397" i="5"/>
  <c r="V397" i="5"/>
  <c r="Z408" i="5"/>
  <c r="W409" i="5"/>
  <c r="Y416" i="5"/>
  <c r="X416" i="5"/>
  <c r="W416" i="5"/>
  <c r="AB416" i="5"/>
  <c r="X421" i="5"/>
  <c r="V428" i="5"/>
  <c r="AA429" i="5"/>
  <c r="Z429" i="5"/>
  <c r="Y429" i="5"/>
  <c r="AD429" i="5"/>
  <c r="V429" i="5"/>
  <c r="Z440" i="5"/>
  <c r="W441" i="5"/>
  <c r="Y448" i="5"/>
  <c r="X448" i="5"/>
  <c r="W448" i="5"/>
  <c r="AB448" i="5"/>
  <c r="AB460" i="5"/>
  <c r="Y476" i="5"/>
  <c r="X476" i="5"/>
  <c r="W476" i="5"/>
  <c r="Z476" i="5"/>
  <c r="AC476" i="5"/>
  <c r="AB476" i="5"/>
  <c r="AA476" i="5"/>
  <c r="V526" i="5"/>
  <c r="Z359" i="5"/>
  <c r="Z363" i="5"/>
  <c r="Z367" i="5"/>
  <c r="Z371" i="5"/>
  <c r="Z375" i="5"/>
  <c r="Z379" i="5"/>
  <c r="Z383" i="5"/>
  <c r="Z387" i="5"/>
  <c r="Z391" i="5"/>
  <c r="Z395" i="5"/>
  <c r="Z399" i="5"/>
  <c r="Z403" i="5"/>
  <c r="Z407" i="5"/>
  <c r="Z411" i="5"/>
  <c r="Z415" i="5"/>
  <c r="Z419" i="5"/>
  <c r="Z423" i="5"/>
  <c r="Z427" i="5"/>
  <c r="Z431" i="5"/>
  <c r="Z435" i="5"/>
  <c r="Z439" i="5"/>
  <c r="Z443" i="5"/>
  <c r="Z447" i="5"/>
  <c r="Y488" i="5"/>
  <c r="X488" i="5"/>
  <c r="W488" i="5"/>
  <c r="Z488" i="5"/>
  <c r="AA489" i="5"/>
  <c r="Z489" i="5"/>
  <c r="Y489" i="5"/>
  <c r="AB489" i="5"/>
  <c r="AD507" i="5"/>
  <c r="V507" i="5"/>
  <c r="Z507" i="5"/>
  <c r="Y507" i="5"/>
  <c r="X507" i="5"/>
  <c r="AA507" i="5"/>
  <c r="AB610" i="5"/>
  <c r="X610" i="5"/>
  <c r="W610" i="5"/>
  <c r="V610" i="5"/>
  <c r="Z610" i="5"/>
  <c r="AC610" i="5"/>
  <c r="AA610" i="5"/>
  <c r="Y610" i="5"/>
  <c r="AD610" i="5"/>
  <c r="X685" i="5"/>
  <c r="W685" i="5"/>
  <c r="AD685" i="5"/>
  <c r="V685" i="5"/>
  <c r="Y685" i="5"/>
  <c r="AA685" i="5"/>
  <c r="Z685" i="5"/>
  <c r="AC685" i="5"/>
  <c r="AB685" i="5"/>
  <c r="X500" i="5"/>
  <c r="Z500" i="5"/>
  <c r="Y500" i="5"/>
  <c r="W500" i="5"/>
  <c r="AA500" i="5"/>
  <c r="AC359" i="5"/>
  <c r="AC363" i="5"/>
  <c r="AC367" i="5"/>
  <c r="AC371" i="5"/>
  <c r="AC375" i="5"/>
  <c r="AC379" i="5"/>
  <c r="AC383" i="5"/>
  <c r="AC387" i="5"/>
  <c r="AC391" i="5"/>
  <c r="AC395" i="5"/>
  <c r="AC399" i="5"/>
  <c r="AC403" i="5"/>
  <c r="AC407" i="5"/>
  <c r="AC411" i="5"/>
  <c r="AC415" i="5"/>
  <c r="AC419" i="5"/>
  <c r="AC423" i="5"/>
  <c r="AC427" i="5"/>
  <c r="AC431" i="5"/>
  <c r="AC435" i="5"/>
  <c r="AC439" i="5"/>
  <c r="AC443" i="5"/>
  <c r="AC447" i="5"/>
  <c r="Y452" i="5"/>
  <c r="X452" i="5"/>
  <c r="W452" i="5"/>
  <c r="Z452" i="5"/>
  <c r="AA453" i="5"/>
  <c r="Z453" i="5"/>
  <c r="Y453" i="5"/>
  <c r="AB453" i="5"/>
  <c r="Y464" i="5"/>
  <c r="X464" i="5"/>
  <c r="W464" i="5"/>
  <c r="Z464" i="5"/>
  <c r="AA465" i="5"/>
  <c r="Z465" i="5"/>
  <c r="Y465" i="5"/>
  <c r="AB465" i="5"/>
  <c r="Y480" i="5"/>
  <c r="X480" i="5"/>
  <c r="W480" i="5"/>
  <c r="Z480" i="5"/>
  <c r="AA481" i="5"/>
  <c r="Z481" i="5"/>
  <c r="Y481" i="5"/>
  <c r="AB481" i="5"/>
  <c r="AB488" i="5"/>
  <c r="X489" i="5"/>
  <c r="V500" i="5"/>
  <c r="AC507" i="5"/>
  <c r="Z601" i="5"/>
  <c r="Y601" i="5"/>
  <c r="X601" i="5"/>
  <c r="AB601" i="5"/>
  <c r="AC601" i="5"/>
  <c r="AA601" i="5"/>
  <c r="W601" i="5"/>
  <c r="AD601" i="5"/>
  <c r="V601" i="5"/>
  <c r="V359" i="5"/>
  <c r="AD359" i="5"/>
  <c r="V363" i="5"/>
  <c r="AD363" i="5"/>
  <c r="V367" i="5"/>
  <c r="AD367" i="5"/>
  <c r="V371" i="5"/>
  <c r="AD371" i="5"/>
  <c r="V375" i="5"/>
  <c r="AD375" i="5"/>
  <c r="V379" i="5"/>
  <c r="AD379" i="5"/>
  <c r="V383" i="5"/>
  <c r="AD383" i="5"/>
  <c r="V387" i="5"/>
  <c r="AD387" i="5"/>
  <c r="V391" i="5"/>
  <c r="AD391" i="5"/>
  <c r="V395" i="5"/>
  <c r="AD395" i="5"/>
  <c r="V399" i="5"/>
  <c r="AD399" i="5"/>
  <c r="V403" i="5"/>
  <c r="AD403" i="5"/>
  <c r="V407" i="5"/>
  <c r="AD407" i="5"/>
  <c r="V411" i="5"/>
  <c r="AD411" i="5"/>
  <c r="V415" i="5"/>
  <c r="AD415" i="5"/>
  <c r="V419" i="5"/>
  <c r="AD419" i="5"/>
  <c r="V423" i="5"/>
  <c r="AD423" i="5"/>
  <c r="V427" i="5"/>
  <c r="AD427" i="5"/>
  <c r="V431" i="5"/>
  <c r="AD431" i="5"/>
  <c r="V435" i="5"/>
  <c r="AD435" i="5"/>
  <c r="V439" i="5"/>
  <c r="AD439" i="5"/>
  <c r="V443" i="5"/>
  <c r="AD443" i="5"/>
  <c r="V447" i="5"/>
  <c r="AD447" i="5"/>
  <c r="V452" i="5"/>
  <c r="V453" i="5"/>
  <c r="V464" i="5"/>
  <c r="V465" i="5"/>
  <c r="V480" i="5"/>
  <c r="V481" i="5"/>
  <c r="AC488" i="5"/>
  <c r="AC489" i="5"/>
  <c r="AB500" i="5"/>
  <c r="AD503" i="5"/>
  <c r="V503" i="5"/>
  <c r="AB503" i="5"/>
  <c r="AA503" i="5"/>
  <c r="Z503" i="5"/>
  <c r="AC503" i="5"/>
  <c r="AD450" i="5"/>
  <c r="AA452" i="5"/>
  <c r="W453" i="5"/>
  <c r="Y456" i="5"/>
  <c r="X456" i="5"/>
  <c r="W456" i="5"/>
  <c r="Z456" i="5"/>
  <c r="AA457" i="5"/>
  <c r="Z457" i="5"/>
  <c r="Y457" i="5"/>
  <c r="AB457" i="5"/>
  <c r="AA464" i="5"/>
  <c r="W465" i="5"/>
  <c r="Y468" i="5"/>
  <c r="X468" i="5"/>
  <c r="W468" i="5"/>
  <c r="Z468" i="5"/>
  <c r="AA469" i="5"/>
  <c r="Z469" i="5"/>
  <c r="Y469" i="5"/>
  <c r="AB469" i="5"/>
  <c r="AA480" i="5"/>
  <c r="W481" i="5"/>
  <c r="Y484" i="5"/>
  <c r="X484" i="5"/>
  <c r="W484" i="5"/>
  <c r="Z484" i="5"/>
  <c r="AA485" i="5"/>
  <c r="Z485" i="5"/>
  <c r="Y485" i="5"/>
  <c r="AB485" i="5"/>
  <c r="AD488" i="5"/>
  <c r="AD489" i="5"/>
  <c r="AC500" i="5"/>
  <c r="AB502" i="5"/>
  <c r="X502" i="5"/>
  <c r="W502" i="5"/>
  <c r="V502" i="5"/>
  <c r="Y502" i="5"/>
  <c r="W503" i="5"/>
  <c r="AA514" i="5"/>
  <c r="Z514" i="5"/>
  <c r="Y514" i="5"/>
  <c r="AB514" i="5"/>
  <c r="AC514" i="5"/>
  <c r="X514" i="5"/>
  <c r="W514" i="5"/>
  <c r="AD514" i="5"/>
  <c r="X451" i="5"/>
  <c r="V454" i="5"/>
  <c r="AD454" i="5"/>
  <c r="X455" i="5"/>
  <c r="V458" i="5"/>
  <c r="AD458" i="5"/>
  <c r="X459" i="5"/>
  <c r="AD462" i="5"/>
  <c r="V466" i="5"/>
  <c r="AD466" i="5"/>
  <c r="X467" i="5"/>
  <c r="V470" i="5"/>
  <c r="AD470" i="5"/>
  <c r="X471" i="5"/>
  <c r="V474" i="5"/>
  <c r="AD474" i="5"/>
  <c r="X475" i="5"/>
  <c r="V478" i="5"/>
  <c r="AD478" i="5"/>
  <c r="X479" i="5"/>
  <c r="V482" i="5"/>
  <c r="AD482" i="5"/>
  <c r="X483" i="5"/>
  <c r="V486" i="5"/>
  <c r="AD486" i="5"/>
  <c r="AD494" i="5"/>
  <c r="W497" i="5"/>
  <c r="W499" i="5"/>
  <c r="AD501" i="5"/>
  <c r="Y504" i="5"/>
  <c r="W506" i="5"/>
  <c r="V508" i="5"/>
  <c r="AA510" i="5"/>
  <c r="Z510" i="5"/>
  <c r="Y510" i="5"/>
  <c r="AB510" i="5"/>
  <c r="X522" i="5"/>
  <c r="AB522" i="5"/>
  <c r="AA522" i="5"/>
  <c r="Z522" i="5"/>
  <c r="AC522" i="5"/>
  <c r="AD533" i="5"/>
  <c r="V533" i="5"/>
  <c r="Z533" i="5"/>
  <c r="Y533" i="5"/>
  <c r="X533" i="5"/>
  <c r="AA533" i="5"/>
  <c r="Z535" i="5"/>
  <c r="X535" i="5"/>
  <c r="W535" i="5"/>
  <c r="V535" i="5"/>
  <c r="Y535" i="5"/>
  <c r="AC451" i="5"/>
  <c r="AA454" i="5"/>
  <c r="AC455" i="5"/>
  <c r="AA458" i="5"/>
  <c r="AC459" i="5"/>
  <c r="AA462" i="5"/>
  <c r="AC463" i="5"/>
  <c r="AA466" i="5"/>
  <c r="AC467" i="5"/>
  <c r="AA470" i="5"/>
  <c r="AC471" i="5"/>
  <c r="AA474" i="5"/>
  <c r="AC475" i="5"/>
  <c r="AA478" i="5"/>
  <c r="AC479" i="5"/>
  <c r="AA482" i="5"/>
  <c r="AC483" i="5"/>
  <c r="AA486" i="5"/>
  <c r="AC487" i="5"/>
  <c r="AC490" i="5"/>
  <c r="AB492" i="5"/>
  <c r="Z494" i="5"/>
  <c r="AD495" i="5"/>
  <c r="V495" i="5"/>
  <c r="AC497" i="5"/>
  <c r="AB499" i="5"/>
  <c r="AD504" i="5"/>
  <c r="AC506" i="5"/>
  <c r="AB508" i="5"/>
  <c r="Y517" i="5"/>
  <c r="X517" i="5"/>
  <c r="W517" i="5"/>
  <c r="Z517" i="5"/>
  <c r="AA518" i="5"/>
  <c r="Z518" i="5"/>
  <c r="Y518" i="5"/>
  <c r="AB518" i="5"/>
  <c r="AB528" i="5"/>
  <c r="X528" i="5"/>
  <c r="W528" i="5"/>
  <c r="V528" i="5"/>
  <c r="Y528" i="5"/>
  <c r="AD529" i="5"/>
  <c r="V529" i="5"/>
  <c r="AB529" i="5"/>
  <c r="AA529" i="5"/>
  <c r="Z529" i="5"/>
  <c r="AC529" i="5"/>
  <c r="X568" i="5"/>
  <c r="W568" i="5"/>
  <c r="AD568" i="5"/>
  <c r="V568" i="5"/>
  <c r="Z568" i="5"/>
  <c r="AC568" i="5"/>
  <c r="AB568" i="5"/>
  <c r="AA568" i="5"/>
  <c r="X572" i="5"/>
  <c r="W572" i="5"/>
  <c r="AD572" i="5"/>
  <c r="V572" i="5"/>
  <c r="Z572" i="5"/>
  <c r="AA572" i="5"/>
  <c r="AC572" i="5"/>
  <c r="AB572" i="5"/>
  <c r="Y572" i="5"/>
  <c r="AB574" i="5"/>
  <c r="AA574" i="5"/>
  <c r="Z574" i="5"/>
  <c r="AD574" i="5"/>
  <c r="V574" i="5"/>
  <c r="X574" i="5"/>
  <c r="AB590" i="5"/>
  <c r="AA590" i="5"/>
  <c r="Z590" i="5"/>
  <c r="AD590" i="5"/>
  <c r="V590" i="5"/>
  <c r="Y590" i="5"/>
  <c r="X590" i="5"/>
  <c r="W590" i="5"/>
  <c r="Z593" i="5"/>
  <c r="Y593" i="5"/>
  <c r="X593" i="5"/>
  <c r="AB593" i="5"/>
  <c r="AD593" i="5"/>
  <c r="AC593" i="5"/>
  <c r="V593" i="5"/>
  <c r="AA593" i="5"/>
  <c r="V451" i="5"/>
  <c r="AD451" i="5"/>
  <c r="AB454" i="5"/>
  <c r="V455" i="5"/>
  <c r="AD455" i="5"/>
  <c r="AB458" i="5"/>
  <c r="V459" i="5"/>
  <c r="AD459" i="5"/>
  <c r="AB462" i="5"/>
  <c r="V463" i="5"/>
  <c r="AD463" i="5"/>
  <c r="AB466" i="5"/>
  <c r="V467" i="5"/>
  <c r="AD467" i="5"/>
  <c r="AB470" i="5"/>
  <c r="V471" i="5"/>
  <c r="AD471" i="5"/>
  <c r="AB474" i="5"/>
  <c r="V475" i="5"/>
  <c r="AD475" i="5"/>
  <c r="AB478" i="5"/>
  <c r="V479" i="5"/>
  <c r="AD479" i="5"/>
  <c r="AB482" i="5"/>
  <c r="V483" i="5"/>
  <c r="AD483" i="5"/>
  <c r="AB486" i="5"/>
  <c r="V487" i="5"/>
  <c r="AD487" i="5"/>
  <c r="AD490" i="5"/>
  <c r="AC492" i="5"/>
  <c r="AA494" i="5"/>
  <c r="W495" i="5"/>
  <c r="AD497" i="5"/>
  <c r="AD506" i="5"/>
  <c r="AC508" i="5"/>
  <c r="V517" i="5"/>
  <c r="V518" i="5"/>
  <c r="Z528" i="5"/>
  <c r="W529" i="5"/>
  <c r="Z531" i="5"/>
  <c r="AA531" i="5"/>
  <c r="Y531" i="5"/>
  <c r="X531" i="5"/>
  <c r="AB531" i="5"/>
  <c r="AB540" i="5"/>
  <c r="Z540" i="5"/>
  <c r="Y540" i="5"/>
  <c r="X540" i="5"/>
  <c r="AA540" i="5"/>
  <c r="AA545" i="5"/>
  <c r="Z545" i="5"/>
  <c r="Y545" i="5"/>
  <c r="AD545" i="5"/>
  <c r="V545" i="5"/>
  <c r="AC545" i="5"/>
  <c r="AA554" i="5"/>
  <c r="AC554" i="5"/>
  <c r="AB554" i="5"/>
  <c r="Z554" i="5"/>
  <c r="W554" i="5"/>
  <c r="Y554" i="5"/>
  <c r="X554" i="5"/>
  <c r="V554" i="5"/>
  <c r="AD554" i="5"/>
  <c r="Y568" i="5"/>
  <c r="AB570" i="5"/>
  <c r="AA570" i="5"/>
  <c r="Z570" i="5"/>
  <c r="AD570" i="5"/>
  <c r="V570" i="5"/>
  <c r="AC570" i="5"/>
  <c r="Y570" i="5"/>
  <c r="X570" i="5"/>
  <c r="W570" i="5"/>
  <c r="W574" i="5"/>
  <c r="AC590" i="5"/>
  <c r="W593" i="5"/>
  <c r="X604" i="5"/>
  <c r="W604" i="5"/>
  <c r="AD604" i="5"/>
  <c r="V604" i="5"/>
  <c r="Z604" i="5"/>
  <c r="AA604" i="5"/>
  <c r="AB604" i="5"/>
  <c r="Y604" i="5"/>
  <c r="V490" i="5"/>
  <c r="AD492" i="5"/>
  <c r="AC494" i="5"/>
  <c r="X495" i="5"/>
  <c r="AD499" i="5"/>
  <c r="V499" i="5"/>
  <c r="AD508" i="5"/>
  <c r="AA517" i="5"/>
  <c r="W518" i="5"/>
  <c r="Y521" i="5"/>
  <c r="X521" i="5"/>
  <c r="W521" i="5"/>
  <c r="Z521" i="5"/>
  <c r="AA528" i="5"/>
  <c r="X529" i="5"/>
  <c r="V531" i="5"/>
  <c r="V540" i="5"/>
  <c r="W545" i="5"/>
  <c r="AB562" i="5"/>
  <c r="AA562" i="5"/>
  <c r="Z562" i="5"/>
  <c r="AD562" i="5"/>
  <c r="V562" i="5"/>
  <c r="AC562" i="5"/>
  <c r="W562" i="5"/>
  <c r="Y562" i="5"/>
  <c r="Y574" i="5"/>
  <c r="AB602" i="5"/>
  <c r="AA602" i="5"/>
  <c r="Z602" i="5"/>
  <c r="AD602" i="5"/>
  <c r="V602" i="5"/>
  <c r="AC602" i="5"/>
  <c r="Y602" i="5"/>
  <c r="X602" i="5"/>
  <c r="W602" i="5"/>
  <c r="AC604" i="5"/>
  <c r="V511" i="5"/>
  <c r="AD511" i="5"/>
  <c r="X512" i="5"/>
  <c r="V515" i="5"/>
  <c r="AD515" i="5"/>
  <c r="X516" i="5"/>
  <c r="V519" i="5"/>
  <c r="AD519" i="5"/>
  <c r="X520" i="5"/>
  <c r="W523" i="5"/>
  <c r="W525" i="5"/>
  <c r="AD527" i="5"/>
  <c r="Y530" i="5"/>
  <c r="W532" i="5"/>
  <c r="V534" i="5"/>
  <c r="AD536" i="5"/>
  <c r="W539" i="5"/>
  <c r="Y544" i="5"/>
  <c r="X544" i="5"/>
  <c r="W544" i="5"/>
  <c r="AB544" i="5"/>
  <c r="X560" i="5"/>
  <c r="W560" i="5"/>
  <c r="AD560" i="5"/>
  <c r="V560" i="5"/>
  <c r="Z560" i="5"/>
  <c r="AC560" i="5"/>
  <c r="Y560" i="5"/>
  <c r="AB594" i="5"/>
  <c r="AA594" i="5"/>
  <c r="Z594" i="5"/>
  <c r="AD594" i="5"/>
  <c r="V594" i="5"/>
  <c r="AC594" i="5"/>
  <c r="W594" i="5"/>
  <c r="Z605" i="5"/>
  <c r="Y605" i="5"/>
  <c r="X605" i="5"/>
  <c r="AB605" i="5"/>
  <c r="AD605" i="5"/>
  <c r="W605" i="5"/>
  <c r="Z617" i="5"/>
  <c r="X617" i="5"/>
  <c r="W617" i="5"/>
  <c r="V617" i="5"/>
  <c r="AA617" i="5"/>
  <c r="AD617" i="5"/>
  <c r="Y617" i="5"/>
  <c r="AB626" i="5"/>
  <c r="X626" i="5"/>
  <c r="W626" i="5"/>
  <c r="V626" i="5"/>
  <c r="Z626" i="5"/>
  <c r="AA626" i="5"/>
  <c r="Z625" i="5"/>
  <c r="AC625" i="5"/>
  <c r="AB625" i="5"/>
  <c r="AA625" i="5"/>
  <c r="V625" i="5"/>
  <c r="X625" i="5"/>
  <c r="W625" i="5"/>
  <c r="Z609" i="5"/>
  <c r="AC609" i="5"/>
  <c r="AB609" i="5"/>
  <c r="AA609" i="5"/>
  <c r="V609" i="5"/>
  <c r="Y609" i="5"/>
  <c r="X609" i="5"/>
  <c r="W609" i="5"/>
  <c r="Y625" i="5"/>
  <c r="Z662" i="5"/>
  <c r="Y662" i="5"/>
  <c r="X662" i="5"/>
  <c r="AA662" i="5"/>
  <c r="AB662" i="5"/>
  <c r="W662" i="5"/>
  <c r="V662" i="5"/>
  <c r="AD662" i="5"/>
  <c r="AC662" i="5"/>
  <c r="Z682" i="5"/>
  <c r="Y682" i="5"/>
  <c r="X682" i="5"/>
  <c r="AA682" i="5"/>
  <c r="AB682" i="5"/>
  <c r="W682" i="5"/>
  <c r="V682" i="5"/>
  <c r="AD682" i="5"/>
  <c r="AA511" i="5"/>
  <c r="AC512" i="5"/>
  <c r="AA515" i="5"/>
  <c r="AC516" i="5"/>
  <c r="AA519" i="5"/>
  <c r="AC520" i="5"/>
  <c r="AC523" i="5"/>
  <c r="AB525" i="5"/>
  <c r="AD530" i="5"/>
  <c r="AD537" i="5"/>
  <c r="V537" i="5"/>
  <c r="Y548" i="5"/>
  <c r="X548" i="5"/>
  <c r="W548" i="5"/>
  <c r="AB548" i="5"/>
  <c r="Y553" i="5"/>
  <c r="X553" i="5"/>
  <c r="W553" i="5"/>
  <c r="V553" i="5"/>
  <c r="AB553" i="5"/>
  <c r="AB558" i="5"/>
  <c r="AA558" i="5"/>
  <c r="Z558" i="5"/>
  <c r="AD558" i="5"/>
  <c r="Y558" i="5"/>
  <c r="X558" i="5"/>
  <c r="W558" i="5"/>
  <c r="X592" i="5"/>
  <c r="W592" i="5"/>
  <c r="AD592" i="5"/>
  <c r="V592" i="5"/>
  <c r="Z592" i="5"/>
  <c r="AC592" i="5"/>
  <c r="Y592" i="5"/>
  <c r="AD609" i="5"/>
  <c r="AD625" i="5"/>
  <c r="AC682" i="5"/>
  <c r="AB511" i="5"/>
  <c r="V512" i="5"/>
  <c r="AD512" i="5"/>
  <c r="AB515" i="5"/>
  <c r="V516" i="5"/>
  <c r="AD516" i="5"/>
  <c r="AB519" i="5"/>
  <c r="V520" i="5"/>
  <c r="AD520" i="5"/>
  <c r="AD523" i="5"/>
  <c r="V530" i="5"/>
  <c r="AD532" i="5"/>
  <c r="AC534" i="5"/>
  <c r="W537" i="5"/>
  <c r="AD539" i="5"/>
  <c r="V548" i="5"/>
  <c r="Y549" i="5"/>
  <c r="AB549" i="5"/>
  <c r="AA549" i="5"/>
  <c r="Z549" i="5"/>
  <c r="V549" i="5"/>
  <c r="Z553" i="5"/>
  <c r="V558" i="5"/>
  <c r="Z561" i="5"/>
  <c r="Y561" i="5"/>
  <c r="X561" i="5"/>
  <c r="AB561" i="5"/>
  <c r="AD561" i="5"/>
  <c r="AC561" i="5"/>
  <c r="V561" i="5"/>
  <c r="Z589" i="5"/>
  <c r="Y589" i="5"/>
  <c r="X589" i="5"/>
  <c r="AB589" i="5"/>
  <c r="AA589" i="5"/>
  <c r="W589" i="5"/>
  <c r="V589" i="5"/>
  <c r="AB606" i="5"/>
  <c r="AA606" i="5"/>
  <c r="Z606" i="5"/>
  <c r="AD606" i="5"/>
  <c r="V606" i="5"/>
  <c r="X606" i="5"/>
  <c r="X608" i="5"/>
  <c r="Z608" i="5"/>
  <c r="Y608" i="5"/>
  <c r="W608" i="5"/>
  <c r="AB608" i="5"/>
  <c r="AD608" i="5"/>
  <c r="AC608" i="5"/>
  <c r="AA608" i="5"/>
  <c r="AB618" i="5"/>
  <c r="AC618" i="5"/>
  <c r="AA618" i="5"/>
  <c r="Z618" i="5"/>
  <c r="V618" i="5"/>
  <c r="AD618" i="5"/>
  <c r="W618" i="5"/>
  <c r="AD525" i="5"/>
  <c r="V525" i="5"/>
  <c r="W530" i="5"/>
  <c r="AD534" i="5"/>
  <c r="X537" i="5"/>
  <c r="AA541" i="5"/>
  <c r="Z541" i="5"/>
  <c r="Y541" i="5"/>
  <c r="AD541" i="5"/>
  <c r="V541" i="5"/>
  <c r="Z548" i="5"/>
  <c r="AA553" i="5"/>
  <c r="Z569" i="5"/>
  <c r="Y569" i="5"/>
  <c r="X569" i="5"/>
  <c r="AB569" i="5"/>
  <c r="AC569" i="5"/>
  <c r="AA569" i="5"/>
  <c r="W569" i="5"/>
  <c r="X600" i="5"/>
  <c r="W600" i="5"/>
  <c r="AD600" i="5"/>
  <c r="V600" i="5"/>
  <c r="Z600" i="5"/>
  <c r="AC600" i="5"/>
  <c r="AB600" i="5"/>
  <c r="AA600" i="5"/>
  <c r="X542" i="5"/>
  <c r="Z543" i="5"/>
  <c r="X546" i="5"/>
  <c r="Z547" i="5"/>
  <c r="Z550" i="5"/>
  <c r="Y552" i="5"/>
  <c r="AD556" i="5"/>
  <c r="X557" i="5"/>
  <c r="X580" i="5"/>
  <c r="W580" i="5"/>
  <c r="AD580" i="5"/>
  <c r="V580" i="5"/>
  <c r="Z580" i="5"/>
  <c r="Z581" i="5"/>
  <c r="Y581" i="5"/>
  <c r="X581" i="5"/>
  <c r="AB581" i="5"/>
  <c r="AB582" i="5"/>
  <c r="AA582" i="5"/>
  <c r="Z582" i="5"/>
  <c r="AD582" i="5"/>
  <c r="V582" i="5"/>
  <c r="Z646" i="5"/>
  <c r="X646" i="5"/>
  <c r="Y646" i="5"/>
  <c r="W646" i="5"/>
  <c r="V646" i="5"/>
  <c r="AC646" i="5"/>
  <c r="AD646" i="5"/>
  <c r="AB646" i="5"/>
  <c r="AA646" i="5"/>
  <c r="AA542" i="5"/>
  <c r="AC543" i="5"/>
  <c r="AA546" i="5"/>
  <c r="AC547" i="5"/>
  <c r="AD550" i="5"/>
  <c r="AB552" i="5"/>
  <c r="X576" i="5"/>
  <c r="W576" i="5"/>
  <c r="AD576" i="5"/>
  <c r="V576" i="5"/>
  <c r="Z576" i="5"/>
  <c r="Z577" i="5"/>
  <c r="Y577" i="5"/>
  <c r="X577" i="5"/>
  <c r="AB577" i="5"/>
  <c r="AB578" i="5"/>
  <c r="AA578" i="5"/>
  <c r="Z578" i="5"/>
  <c r="AD578" i="5"/>
  <c r="V578" i="5"/>
  <c r="AD645" i="5"/>
  <c r="V645" i="5"/>
  <c r="AC645" i="5"/>
  <c r="AB645" i="5"/>
  <c r="AA645" i="5"/>
  <c r="X645" i="5"/>
  <c r="Z645" i="5"/>
  <c r="Y645" i="5"/>
  <c r="W645" i="5"/>
  <c r="AB542" i="5"/>
  <c r="V543" i="5"/>
  <c r="AD543" i="5"/>
  <c r="X564" i="5"/>
  <c r="W564" i="5"/>
  <c r="AD564" i="5"/>
  <c r="V564" i="5"/>
  <c r="Z564" i="5"/>
  <c r="Z565" i="5"/>
  <c r="Y565" i="5"/>
  <c r="X565" i="5"/>
  <c r="AB565" i="5"/>
  <c r="AB566" i="5"/>
  <c r="AA566" i="5"/>
  <c r="Z566" i="5"/>
  <c r="AD566" i="5"/>
  <c r="V566" i="5"/>
  <c r="Y576" i="5"/>
  <c r="V577" i="5"/>
  <c r="X596" i="5"/>
  <c r="W596" i="5"/>
  <c r="AD596" i="5"/>
  <c r="V596" i="5"/>
  <c r="Z596" i="5"/>
  <c r="Z597" i="5"/>
  <c r="Y597" i="5"/>
  <c r="X597" i="5"/>
  <c r="AB597" i="5"/>
  <c r="AB598" i="5"/>
  <c r="AA598" i="5"/>
  <c r="Z598" i="5"/>
  <c r="AD598" i="5"/>
  <c r="V598" i="5"/>
  <c r="AA629" i="5"/>
  <c r="Z629" i="5"/>
  <c r="Y629" i="5"/>
  <c r="AD629" i="5"/>
  <c r="V629" i="5"/>
  <c r="AB629" i="5"/>
  <c r="X629" i="5"/>
  <c r="W629" i="5"/>
  <c r="AA637" i="5"/>
  <c r="Z637" i="5"/>
  <c r="Y637" i="5"/>
  <c r="AD637" i="5"/>
  <c r="V637" i="5"/>
  <c r="AC637" i="5"/>
  <c r="AB637" i="5"/>
  <c r="X637" i="5"/>
  <c r="Z698" i="5"/>
  <c r="Y698" i="5"/>
  <c r="X698" i="5"/>
  <c r="AA698" i="5"/>
  <c r="AD698" i="5"/>
  <c r="W698" i="5"/>
  <c r="AC698" i="5"/>
  <c r="AB698" i="5"/>
  <c r="V698" i="5"/>
  <c r="AD552" i="5"/>
  <c r="AD557" i="5"/>
  <c r="Y564" i="5"/>
  <c r="V565" i="5"/>
  <c r="W566" i="5"/>
  <c r="AA576" i="5"/>
  <c r="W577" i="5"/>
  <c r="X578" i="5"/>
  <c r="X584" i="5"/>
  <c r="W584" i="5"/>
  <c r="AD584" i="5"/>
  <c r="V584" i="5"/>
  <c r="Z584" i="5"/>
  <c r="Z585" i="5"/>
  <c r="Y585" i="5"/>
  <c r="X585" i="5"/>
  <c r="AB585" i="5"/>
  <c r="AB586" i="5"/>
  <c r="AA586" i="5"/>
  <c r="Z586" i="5"/>
  <c r="AD586" i="5"/>
  <c r="V586" i="5"/>
  <c r="Y596" i="5"/>
  <c r="V597" i="5"/>
  <c r="W598" i="5"/>
  <c r="Z613" i="5"/>
  <c r="AA613" i="5"/>
  <c r="Y613" i="5"/>
  <c r="X613" i="5"/>
  <c r="AC613" i="5"/>
  <c r="AB622" i="5"/>
  <c r="Z622" i="5"/>
  <c r="Y622" i="5"/>
  <c r="X622" i="5"/>
  <c r="AC622" i="5"/>
  <c r="X624" i="5"/>
  <c r="Z624" i="5"/>
  <c r="Y624" i="5"/>
  <c r="W624" i="5"/>
  <c r="AB624" i="5"/>
  <c r="Y628" i="5"/>
  <c r="X628" i="5"/>
  <c r="W628" i="5"/>
  <c r="AB628" i="5"/>
  <c r="AD628" i="5"/>
  <c r="AC628" i="5"/>
  <c r="AA628" i="5"/>
  <c r="AC629" i="5"/>
  <c r="W637" i="5"/>
  <c r="AA641" i="5"/>
  <c r="Z641" i="5"/>
  <c r="Y641" i="5"/>
  <c r="AD641" i="5"/>
  <c r="V641" i="5"/>
  <c r="W641" i="5"/>
  <c r="Z686" i="5"/>
  <c r="Y686" i="5"/>
  <c r="X686" i="5"/>
  <c r="AA686" i="5"/>
  <c r="AD686" i="5"/>
  <c r="AC686" i="5"/>
  <c r="V686" i="5"/>
  <c r="W686" i="5"/>
  <c r="AD611" i="5"/>
  <c r="V611" i="5"/>
  <c r="AD620" i="5"/>
  <c r="AD627" i="5"/>
  <c r="V627" i="5"/>
  <c r="AC627" i="5"/>
  <c r="Z627" i="5"/>
  <c r="Y636" i="5"/>
  <c r="X636" i="5"/>
  <c r="W636" i="5"/>
  <c r="AB636" i="5"/>
  <c r="Z666" i="5"/>
  <c r="Y666" i="5"/>
  <c r="X666" i="5"/>
  <c r="AA666" i="5"/>
  <c r="AD666" i="5"/>
  <c r="W666" i="5"/>
  <c r="X669" i="5"/>
  <c r="W669" i="5"/>
  <c r="AD669" i="5"/>
  <c r="V669" i="5"/>
  <c r="Y669" i="5"/>
  <c r="AB669" i="5"/>
  <c r="AA669" i="5"/>
  <c r="Z669" i="5"/>
  <c r="X673" i="5"/>
  <c r="W673" i="5"/>
  <c r="AD673" i="5"/>
  <c r="V673" i="5"/>
  <c r="Y673" i="5"/>
  <c r="AC673" i="5"/>
  <c r="Z673" i="5"/>
  <c r="AB644" i="5"/>
  <c r="Y644" i="5"/>
  <c r="X644" i="5"/>
  <c r="W644" i="5"/>
  <c r="AC644" i="5"/>
  <c r="AB651" i="5"/>
  <c r="Z651" i="5"/>
  <c r="Y651" i="5"/>
  <c r="X651" i="5"/>
  <c r="W651" i="5"/>
  <c r="AD651" i="5"/>
  <c r="Z654" i="5"/>
  <c r="X654" i="5"/>
  <c r="Y654" i="5"/>
  <c r="W654" i="5"/>
  <c r="V654" i="5"/>
  <c r="AC654" i="5"/>
  <c r="X681" i="5"/>
  <c r="W681" i="5"/>
  <c r="AD681" i="5"/>
  <c r="V681" i="5"/>
  <c r="Y681" i="5"/>
  <c r="AC681" i="5"/>
  <c r="AB681" i="5"/>
  <c r="AA681" i="5"/>
  <c r="Z694" i="5"/>
  <c r="Y694" i="5"/>
  <c r="X694" i="5"/>
  <c r="AA694" i="5"/>
  <c r="AC694" i="5"/>
  <c r="AB694" i="5"/>
  <c r="W694" i="5"/>
  <c r="Z611" i="5"/>
  <c r="AD612" i="5"/>
  <c r="AB616" i="5"/>
  <c r="AD619" i="5"/>
  <c r="V619" i="5"/>
  <c r="Z620" i="5"/>
  <c r="AB623" i="5"/>
  <c r="AA627" i="5"/>
  <c r="Y632" i="5"/>
  <c r="X632" i="5"/>
  <c r="W632" i="5"/>
  <c r="AB632" i="5"/>
  <c r="AC636" i="5"/>
  <c r="V644" i="5"/>
  <c r="Z650" i="5"/>
  <c r="X650" i="5"/>
  <c r="AD650" i="5"/>
  <c r="AC650" i="5"/>
  <c r="AB650" i="5"/>
  <c r="W650" i="5"/>
  <c r="V651" i="5"/>
  <c r="X653" i="5"/>
  <c r="AD653" i="5"/>
  <c r="V653" i="5"/>
  <c r="AC653" i="5"/>
  <c r="AB653" i="5"/>
  <c r="AA653" i="5"/>
  <c r="W653" i="5"/>
  <c r="AA654" i="5"/>
  <c r="Z658" i="5"/>
  <c r="Y658" i="5"/>
  <c r="X658" i="5"/>
  <c r="AA658" i="5"/>
  <c r="AD658" i="5"/>
  <c r="W658" i="5"/>
  <c r="X661" i="5"/>
  <c r="W661" i="5"/>
  <c r="AD661" i="5"/>
  <c r="V661" i="5"/>
  <c r="Y661" i="5"/>
  <c r="AC661" i="5"/>
  <c r="AB661" i="5"/>
  <c r="AA661" i="5"/>
  <c r="Z681" i="5"/>
  <c r="V694" i="5"/>
  <c r="AC607" i="5"/>
  <c r="AA611" i="5"/>
  <c r="V612" i="5"/>
  <c r="AD614" i="5"/>
  <c r="AC616" i="5"/>
  <c r="W619" i="5"/>
  <c r="AA620" i="5"/>
  <c r="AD621" i="5"/>
  <c r="AB627" i="5"/>
  <c r="V632" i="5"/>
  <c r="AD636" i="5"/>
  <c r="Y640" i="5"/>
  <c r="X640" i="5"/>
  <c r="W640" i="5"/>
  <c r="AB640" i="5"/>
  <c r="Z644" i="5"/>
  <c r="V650" i="5"/>
  <c r="AA651" i="5"/>
  <c r="Y653" i="5"/>
  <c r="AB654" i="5"/>
  <c r="V658" i="5"/>
  <c r="Z661" i="5"/>
  <c r="AD694" i="5"/>
  <c r="AB611" i="5"/>
  <c r="W612" i="5"/>
  <c r="AD616" i="5"/>
  <c r="AB620" i="5"/>
  <c r="AD623" i="5"/>
  <c r="V623" i="5"/>
  <c r="Z632" i="5"/>
  <c r="AA633" i="5"/>
  <c r="Z633" i="5"/>
  <c r="Y633" i="5"/>
  <c r="AD633" i="5"/>
  <c r="V633" i="5"/>
  <c r="AA644" i="5"/>
  <c r="Y650" i="5"/>
  <c r="AC651" i="5"/>
  <c r="Z653" i="5"/>
  <c r="AD654" i="5"/>
  <c r="X630" i="5"/>
  <c r="Z631" i="5"/>
  <c r="X634" i="5"/>
  <c r="AD648" i="5"/>
  <c r="V648" i="5"/>
  <c r="AB648" i="5"/>
  <c r="AD656" i="5"/>
  <c r="V656" i="5"/>
  <c r="AB656" i="5"/>
  <c r="Z674" i="5"/>
  <c r="Y674" i="5"/>
  <c r="X674" i="5"/>
  <c r="AA674" i="5"/>
  <c r="X693" i="5"/>
  <c r="W693" i="5"/>
  <c r="AD693" i="5"/>
  <c r="V693" i="5"/>
  <c r="Y693" i="5"/>
  <c r="AA630" i="5"/>
  <c r="AC631" i="5"/>
  <c r="AA634" i="5"/>
  <c r="AC635" i="5"/>
  <c r="AA638" i="5"/>
  <c r="AC639" i="5"/>
  <c r="AA642" i="5"/>
  <c r="AC643" i="5"/>
  <c r="AC647" i="5"/>
  <c r="Y648" i="5"/>
  <c r="X649" i="5"/>
  <c r="AD649" i="5"/>
  <c r="V649" i="5"/>
  <c r="AC655" i="5"/>
  <c r="Y656" i="5"/>
  <c r="X657" i="5"/>
  <c r="AD657" i="5"/>
  <c r="V657" i="5"/>
  <c r="Z670" i="5"/>
  <c r="Y670" i="5"/>
  <c r="X670" i="5"/>
  <c r="AA670" i="5"/>
  <c r="AB674" i="5"/>
  <c r="X689" i="5"/>
  <c r="W689" i="5"/>
  <c r="AD689" i="5"/>
  <c r="V689" i="5"/>
  <c r="Y689" i="5"/>
  <c r="AB693" i="5"/>
  <c r="AB630" i="5"/>
  <c r="V631" i="5"/>
  <c r="AD631" i="5"/>
  <c r="AB634" i="5"/>
  <c r="V635" i="5"/>
  <c r="AD635" i="5"/>
  <c r="AB638" i="5"/>
  <c r="V639" i="5"/>
  <c r="AD639" i="5"/>
  <c r="AB642" i="5"/>
  <c r="V643" i="5"/>
  <c r="Z648" i="5"/>
  <c r="W649" i="5"/>
  <c r="AD652" i="5"/>
  <c r="V652" i="5"/>
  <c r="AB652" i="5"/>
  <c r="Z656" i="5"/>
  <c r="W657" i="5"/>
  <c r="V670" i="5"/>
  <c r="AC674" i="5"/>
  <c r="X677" i="5"/>
  <c r="W677" i="5"/>
  <c r="AD677" i="5"/>
  <c r="V677" i="5"/>
  <c r="Y677" i="5"/>
  <c r="Z689" i="5"/>
  <c r="Z690" i="5"/>
  <c r="Y690" i="5"/>
  <c r="X690" i="5"/>
  <c r="AA690" i="5"/>
  <c r="AC693" i="5"/>
  <c r="AB647" i="5"/>
  <c r="Z647" i="5"/>
  <c r="AA648" i="5"/>
  <c r="AB655" i="5"/>
  <c r="Z655" i="5"/>
  <c r="AA656" i="5"/>
  <c r="Y657" i="5"/>
  <c r="X665" i="5"/>
  <c r="W665" i="5"/>
  <c r="AD665" i="5"/>
  <c r="V665" i="5"/>
  <c r="Y665" i="5"/>
  <c r="W670" i="5"/>
  <c r="AD674" i="5"/>
  <c r="Z678" i="5"/>
  <c r="Y678" i="5"/>
  <c r="X678" i="5"/>
  <c r="AA678" i="5"/>
  <c r="X697" i="5"/>
  <c r="W697" i="5"/>
  <c r="AD697" i="5"/>
  <c r="V697" i="5"/>
  <c r="Y697" i="5"/>
  <c r="AC659" i="5"/>
  <c r="W660" i="5"/>
  <c r="AC663" i="5"/>
  <c r="W664" i="5"/>
  <c r="AC667" i="5"/>
  <c r="W668" i="5"/>
  <c r="AC671" i="5"/>
  <c r="W672" i="5"/>
  <c r="AC675" i="5"/>
  <c r="W676" i="5"/>
  <c r="AC679" i="5"/>
  <c r="W680" i="5"/>
  <c r="AC683" i="5"/>
  <c r="W684" i="5"/>
  <c r="AC687" i="5"/>
  <c r="W688" i="5"/>
  <c r="AC691" i="5"/>
  <c r="W692" i="5"/>
  <c r="AC695" i="5"/>
  <c r="W696" i="5"/>
  <c r="AC699" i="5"/>
  <c r="W700" i="5"/>
  <c r="Z659" i="5"/>
  <c r="AB660" i="5"/>
  <c r="Z663" i="5"/>
  <c r="AB664" i="5"/>
  <c r="Z667" i="5"/>
  <c r="AB668" i="5"/>
  <c r="Z671" i="5"/>
  <c r="AB672" i="5"/>
  <c r="Z675" i="5"/>
  <c r="AB676" i="5"/>
  <c r="Z679" i="5"/>
  <c r="AB680" i="5"/>
  <c r="Z683" i="5"/>
  <c r="AB684" i="5"/>
  <c r="Z687" i="5"/>
  <c r="AB688" i="5"/>
  <c r="Z691" i="5"/>
  <c r="AB692" i="5"/>
  <c r="Z695" i="5"/>
  <c r="AB696" i="5"/>
  <c r="Z699" i="5"/>
  <c r="AB700" i="5"/>
  <c r="AA659" i="5"/>
  <c r="AC660" i="5"/>
  <c r="AA663" i="5"/>
  <c r="AC664" i="5"/>
  <c r="AC668" i="5"/>
  <c r="AC672" i="5"/>
  <c r="AC676" i="5"/>
  <c r="AC680" i="5"/>
  <c r="AC684" i="5"/>
  <c r="AC688" i="5"/>
  <c r="AC692" i="5"/>
  <c r="AC696" i="5"/>
  <c r="AC700" i="5"/>
  <c r="V660" i="5"/>
  <c r="V664" i="5"/>
  <c r="V668" i="5"/>
  <c r="V672" i="5"/>
  <c r="V676" i="5"/>
  <c r="V680" i="5"/>
  <c r="V684" i="5"/>
  <c r="V688" i="5"/>
  <c r="V692" i="5"/>
  <c r="V696" i="5"/>
  <c r="V700" i="5"/>
  <c r="AB46" i="4"/>
  <c r="AC46" i="4"/>
  <c r="AA3" i="4"/>
  <c r="Z3" i="4"/>
  <c r="Y3" i="4"/>
  <c r="AB3" i="4"/>
  <c r="AA7" i="4"/>
  <c r="Z7" i="4"/>
  <c r="Y7" i="4"/>
  <c r="AB7" i="4"/>
  <c r="AA11" i="4"/>
  <c r="Z11" i="4"/>
  <c r="Y11" i="4"/>
  <c r="AB11" i="4"/>
  <c r="AA15" i="4"/>
  <c r="Z15" i="4"/>
  <c r="Y15" i="4"/>
  <c r="AB15" i="4"/>
  <c r="AA19" i="4"/>
  <c r="Z19" i="4"/>
  <c r="Y19" i="4"/>
  <c r="AB19" i="4"/>
  <c r="AA23" i="4"/>
  <c r="Z23" i="4"/>
  <c r="Y23" i="4"/>
  <c r="AB23" i="4"/>
  <c r="Y30" i="4"/>
  <c r="X30" i="4"/>
  <c r="AD30" i="4"/>
  <c r="W30" i="4"/>
  <c r="V30" i="4"/>
  <c r="Z30" i="4"/>
  <c r="AA31" i="4"/>
  <c r="Z31" i="4"/>
  <c r="Y31" i="4"/>
  <c r="AB31" i="4"/>
  <c r="AA39" i="4"/>
  <c r="Z39" i="4"/>
  <c r="Y39" i="4"/>
  <c r="X39" i="4"/>
  <c r="AB39" i="4"/>
  <c r="AA43" i="4"/>
  <c r="X43" i="4"/>
  <c r="Z43" i="4"/>
  <c r="Y43" i="4"/>
  <c r="AB43" i="4"/>
  <c r="AA47" i="4"/>
  <c r="X47" i="4"/>
  <c r="Z47" i="4"/>
  <c r="Y47" i="4"/>
  <c r="AB47" i="4"/>
  <c r="Y50" i="4"/>
  <c r="AD50" i="4"/>
  <c r="X50" i="4"/>
  <c r="W50" i="4"/>
  <c r="Z50" i="4"/>
  <c r="V50" i="4"/>
  <c r="Y54" i="4"/>
  <c r="X54" i="4"/>
  <c r="AD54" i="4"/>
  <c r="W54" i="4"/>
  <c r="V54" i="4"/>
  <c r="Z54" i="4"/>
  <c r="Y58" i="4"/>
  <c r="AD58" i="4"/>
  <c r="X58" i="4"/>
  <c r="W58" i="4"/>
  <c r="Z58" i="4"/>
  <c r="V58" i="4"/>
  <c r="AA59" i="4"/>
  <c r="Z59" i="4"/>
  <c r="X59" i="4"/>
  <c r="Y59" i="4"/>
  <c r="AB59" i="4"/>
  <c r="Y62" i="4"/>
  <c r="X62" i="4"/>
  <c r="W62" i="4"/>
  <c r="V62" i="4"/>
  <c r="Z62" i="4"/>
  <c r="AD62" i="4"/>
  <c r="Y74" i="4"/>
  <c r="X74" i="4"/>
  <c r="AD74" i="4"/>
  <c r="W74" i="4"/>
  <c r="Z74" i="4"/>
  <c r="V74" i="4"/>
  <c r="AA75" i="4"/>
  <c r="Z75" i="4"/>
  <c r="Y75" i="4"/>
  <c r="X75" i="4"/>
  <c r="AB75" i="4"/>
  <c r="Y78" i="4"/>
  <c r="X78" i="4"/>
  <c r="AD78" i="4"/>
  <c r="W78" i="4"/>
  <c r="V78" i="4"/>
  <c r="Z78" i="4"/>
  <c r="AA107" i="4"/>
  <c r="Z107" i="4"/>
  <c r="Y107" i="4"/>
  <c r="X107" i="4"/>
  <c r="AB107" i="4"/>
  <c r="Y38" i="4"/>
  <c r="X38" i="4"/>
  <c r="V38" i="4"/>
  <c r="W38" i="4"/>
  <c r="AD38" i="4"/>
  <c r="Z38" i="4"/>
  <c r="V35" i="4"/>
  <c r="AA103" i="4"/>
  <c r="Z103" i="4"/>
  <c r="X103" i="4"/>
  <c r="Y103" i="4"/>
  <c r="AB103" i="4"/>
  <c r="Y106" i="4"/>
  <c r="X106" i="4"/>
  <c r="W106" i="4"/>
  <c r="Z106" i="4"/>
  <c r="AD106" i="4"/>
  <c r="V106" i="4"/>
  <c r="V107" i="4"/>
  <c r="AA99" i="4"/>
  <c r="Z99" i="4"/>
  <c r="X99" i="4"/>
  <c r="Y99" i="4"/>
  <c r="AB99" i="4"/>
  <c r="Y102" i="4"/>
  <c r="X102" i="4"/>
  <c r="W102" i="4"/>
  <c r="AD102" i="4"/>
  <c r="Z102" i="4"/>
  <c r="V102" i="4"/>
  <c r="V103" i="4"/>
  <c r="AA106" i="4"/>
  <c r="W107" i="4"/>
  <c r="AC35" i="4"/>
  <c r="AA102" i="4"/>
  <c r="AC107" i="4"/>
  <c r="Y42" i="4"/>
  <c r="X42" i="4"/>
  <c r="AD42" i="4"/>
  <c r="W42" i="4"/>
  <c r="V42" i="4"/>
  <c r="Z42" i="4"/>
  <c r="Y34" i="4"/>
  <c r="AD34" i="4"/>
  <c r="X34" i="4"/>
  <c r="W34" i="4"/>
  <c r="Z34" i="4"/>
  <c r="V34" i="4"/>
  <c r="AA38" i="4"/>
  <c r="AC38" i="4"/>
  <c r="AA91" i="4"/>
  <c r="Z91" i="4"/>
  <c r="Y91" i="4"/>
  <c r="AB91" i="4"/>
  <c r="X91" i="4"/>
  <c r="AA95" i="4"/>
  <c r="Z95" i="4"/>
  <c r="Y95" i="4"/>
  <c r="X95" i="4"/>
  <c r="AB95" i="4"/>
  <c r="Y98" i="4"/>
  <c r="X98" i="4"/>
  <c r="V98" i="4"/>
  <c r="W98" i="4"/>
  <c r="AD98" i="4"/>
  <c r="Z98" i="4"/>
  <c r="V99" i="4"/>
  <c r="AB106" i="4"/>
  <c r="AD3" i="4"/>
  <c r="AD7" i="4"/>
  <c r="AD11" i="4"/>
  <c r="AD15" i="4"/>
  <c r="AD19" i="4"/>
  <c r="AD23" i="4"/>
  <c r="Y26" i="4"/>
  <c r="V26" i="4"/>
  <c r="X26" i="4"/>
  <c r="AD26" i="4"/>
  <c r="W26" i="4"/>
  <c r="Z26" i="4"/>
  <c r="AA27" i="4"/>
  <c r="X27" i="4"/>
  <c r="Z27" i="4"/>
  <c r="Y27" i="4"/>
  <c r="AB27" i="4"/>
  <c r="AD31" i="4"/>
  <c r="AC34" i="4"/>
  <c r="AD35" i="4"/>
  <c r="AA87" i="4"/>
  <c r="X87" i="4"/>
  <c r="Z87" i="4"/>
  <c r="Y87" i="4"/>
  <c r="AB87" i="4"/>
  <c r="Y90" i="4"/>
  <c r="X90" i="4"/>
  <c r="V90" i="4"/>
  <c r="W90" i="4"/>
  <c r="AD90" i="4"/>
  <c r="Z90" i="4"/>
  <c r="V91" i="4"/>
  <c r="AA94" i="4"/>
  <c r="V95" i="4"/>
  <c r="AA98" i="4"/>
  <c r="W99" i="4"/>
  <c r="AB102" i="4"/>
  <c r="AC103" i="4"/>
  <c r="AC106" i="4"/>
  <c r="AD107" i="4"/>
  <c r="AA42" i="4"/>
  <c r="AB42" i="4"/>
  <c r="AB34" i="4"/>
  <c r="W103" i="4"/>
  <c r="Y6" i="4"/>
  <c r="X6" i="4"/>
  <c r="W6" i="4"/>
  <c r="Z6" i="4"/>
  <c r="Y10" i="4"/>
  <c r="X10" i="4"/>
  <c r="W10" i="4"/>
  <c r="Z10" i="4"/>
  <c r="Y14" i="4"/>
  <c r="X14" i="4"/>
  <c r="W14" i="4"/>
  <c r="Z14" i="4"/>
  <c r="Y18" i="4"/>
  <c r="X18" i="4"/>
  <c r="W18" i="4"/>
  <c r="Z18" i="4"/>
  <c r="Y22" i="4"/>
  <c r="X22" i="4"/>
  <c r="W22" i="4"/>
  <c r="Z22" i="4"/>
  <c r="AA83" i="4"/>
  <c r="Z83" i="4"/>
  <c r="Y83" i="4"/>
  <c r="X83" i="4"/>
  <c r="AB83" i="4"/>
  <c r="Y86" i="4"/>
  <c r="X86" i="4"/>
  <c r="W86" i="4"/>
  <c r="V86" i="4"/>
  <c r="AD86" i="4"/>
  <c r="Z86" i="4"/>
  <c r="V87" i="4"/>
  <c r="AA90" i="4"/>
  <c r="W91" i="4"/>
  <c r="W95" i="4"/>
  <c r="AB98" i="4"/>
  <c r="AC99" i="4"/>
  <c r="AC102" i="4"/>
  <c r="AD103" i="4"/>
  <c r="AA35" i="4"/>
  <c r="Z35" i="4"/>
  <c r="X35" i="4"/>
  <c r="Y35" i="4"/>
  <c r="AB35" i="4"/>
  <c r="Y46" i="4"/>
  <c r="X46" i="4"/>
  <c r="W46" i="4"/>
  <c r="AD46" i="4"/>
  <c r="Z46" i="4"/>
  <c r="V46" i="4"/>
  <c r="AB38" i="4"/>
  <c r="AC42" i="4"/>
  <c r="Y94" i="4"/>
  <c r="X94" i="4"/>
  <c r="V94" i="4"/>
  <c r="W94" i="4"/>
  <c r="Z94" i="4"/>
  <c r="AD94" i="4"/>
  <c r="V22" i="4"/>
  <c r="AA51" i="4"/>
  <c r="Z51" i="4"/>
  <c r="Y51" i="4"/>
  <c r="AB51" i="4"/>
  <c r="X51" i="4"/>
  <c r="AA55" i="4"/>
  <c r="X55" i="4"/>
  <c r="Z55" i="4"/>
  <c r="Y55" i="4"/>
  <c r="AB55" i="4"/>
  <c r="AA63" i="4"/>
  <c r="X63" i="4"/>
  <c r="Z63" i="4"/>
  <c r="Y63" i="4"/>
  <c r="AB63" i="4"/>
  <c r="Y66" i="4"/>
  <c r="V66" i="4"/>
  <c r="X66" i="4"/>
  <c r="W66" i="4"/>
  <c r="AD66" i="4"/>
  <c r="Z66" i="4"/>
  <c r="AA67" i="4"/>
  <c r="Z67" i="4"/>
  <c r="Y67" i="4"/>
  <c r="AB67" i="4"/>
  <c r="X67" i="4"/>
  <c r="Y70" i="4"/>
  <c r="AD70" i="4"/>
  <c r="X70" i="4"/>
  <c r="W70" i="4"/>
  <c r="V70" i="4"/>
  <c r="Z70" i="4"/>
  <c r="AA71" i="4"/>
  <c r="Z71" i="4"/>
  <c r="Y71" i="4"/>
  <c r="X71" i="4"/>
  <c r="AB71" i="4"/>
  <c r="AA79" i="4"/>
  <c r="Z79" i="4"/>
  <c r="Y79" i="4"/>
  <c r="AB79" i="4"/>
  <c r="X79" i="4"/>
  <c r="Y82" i="4"/>
  <c r="AD82" i="4"/>
  <c r="X82" i="4"/>
  <c r="W82" i="4"/>
  <c r="Z82" i="4"/>
  <c r="V82" i="4"/>
  <c r="V83" i="4"/>
  <c r="AA86" i="4"/>
  <c r="W87" i="4"/>
  <c r="AB90" i="4"/>
  <c r="AC91" i="4"/>
  <c r="AC94" i="4"/>
  <c r="AC95" i="4"/>
  <c r="AC98" i="4"/>
  <c r="AD99" i="4"/>
  <c r="X110" i="4"/>
  <c r="V112" i="4"/>
  <c r="Y155" i="4"/>
  <c r="X155" i="4"/>
  <c r="W155" i="4"/>
  <c r="AA155" i="4"/>
  <c r="AD32" i="4"/>
  <c r="X33" i="4"/>
  <c r="V36" i="4"/>
  <c r="AD36" i="4"/>
  <c r="X37" i="4"/>
  <c r="V40" i="4"/>
  <c r="AD40" i="4"/>
  <c r="X41" i="4"/>
  <c r="V44" i="4"/>
  <c r="AD44" i="4"/>
  <c r="X45" i="4"/>
  <c r="V48" i="4"/>
  <c r="AD48" i="4"/>
  <c r="X49" i="4"/>
  <c r="V52" i="4"/>
  <c r="AD52" i="4"/>
  <c r="X53" i="4"/>
  <c r="V56" i="4"/>
  <c r="AD56" i="4"/>
  <c r="X57" i="4"/>
  <c r="V60" i="4"/>
  <c r="AD60" i="4"/>
  <c r="X61" i="4"/>
  <c r="V64" i="4"/>
  <c r="AD64" i="4"/>
  <c r="X65" i="4"/>
  <c r="V68" i="4"/>
  <c r="AD68" i="4"/>
  <c r="X69" i="4"/>
  <c r="AD72" i="4"/>
  <c r="X73" i="4"/>
  <c r="V76" i="4"/>
  <c r="AD76" i="4"/>
  <c r="X77" i="4"/>
  <c r="V80" i="4"/>
  <c r="AD80" i="4"/>
  <c r="X81" i="4"/>
  <c r="V84" i="4"/>
  <c r="AD84" i="4"/>
  <c r="X85" i="4"/>
  <c r="V88" i="4"/>
  <c r="AD88" i="4"/>
  <c r="X89" i="4"/>
  <c r="V92" i="4"/>
  <c r="AD92" i="4"/>
  <c r="X93" i="4"/>
  <c r="V96" i="4"/>
  <c r="AD96" i="4"/>
  <c r="X97" i="4"/>
  <c r="V100" i="4"/>
  <c r="AD100" i="4"/>
  <c r="X101" i="4"/>
  <c r="V104" i="4"/>
  <c r="AD104" i="4"/>
  <c r="X105" i="4"/>
  <c r="V108" i="4"/>
  <c r="AD108" i="4"/>
  <c r="AB110" i="4"/>
  <c r="V111" i="4"/>
  <c r="Z112" i="4"/>
  <c r="AB115" i="4"/>
  <c r="AD118" i="4"/>
  <c r="AC120" i="4"/>
  <c r="AA122" i="4"/>
  <c r="AD123" i="4"/>
  <c r="Y124" i="4"/>
  <c r="AA127" i="4"/>
  <c r="AC130" i="4"/>
  <c r="AA135" i="4"/>
  <c r="Y143" i="4"/>
  <c r="X143" i="4"/>
  <c r="AB144" i="4"/>
  <c r="AA151" i="4"/>
  <c r="AC155" i="4"/>
  <c r="Y163" i="4"/>
  <c r="X163" i="4"/>
  <c r="W163" i="4"/>
  <c r="AA163" i="4"/>
  <c r="AC171" i="4"/>
  <c r="W184" i="4"/>
  <c r="Z184" i="4"/>
  <c r="Y184" i="4"/>
  <c r="X184" i="4"/>
  <c r="AB184" i="4"/>
  <c r="AA202" i="4"/>
  <c r="AC202" i="4"/>
  <c r="AB202" i="4"/>
  <c r="Z202" i="4"/>
  <c r="V202" i="4"/>
  <c r="Y241" i="4"/>
  <c r="X241" i="4"/>
  <c r="W241" i="4"/>
  <c r="Z241" i="4"/>
  <c r="AB241" i="4"/>
  <c r="AA241" i="4"/>
  <c r="V241" i="4"/>
  <c r="AD241" i="4"/>
  <c r="AD120" i="4"/>
  <c r="AD130" i="4"/>
  <c r="AA132" i="4"/>
  <c r="Z132" i="4"/>
  <c r="W134" i="4"/>
  <c r="AD134" i="4"/>
  <c r="V134" i="4"/>
  <c r="AC144" i="4"/>
  <c r="AA148" i="4"/>
  <c r="Z148" i="4"/>
  <c r="W150" i="4"/>
  <c r="AD150" i="4"/>
  <c r="V150" i="4"/>
  <c r="AB151" i="4"/>
  <c r="AD155" i="4"/>
  <c r="W196" i="4"/>
  <c r="Y196" i="4"/>
  <c r="X196" i="4"/>
  <c r="V196" i="4"/>
  <c r="AA196" i="4"/>
  <c r="Y201" i="4"/>
  <c r="X201" i="4"/>
  <c r="W201" i="4"/>
  <c r="V201" i="4"/>
  <c r="AA201" i="4"/>
  <c r="AA246" i="4"/>
  <c r="Z246" i="4"/>
  <c r="Y246" i="4"/>
  <c r="AB246" i="4"/>
  <c r="AD246" i="4"/>
  <c r="AC246" i="4"/>
  <c r="X246" i="4"/>
  <c r="Y249" i="4"/>
  <c r="X249" i="4"/>
  <c r="W249" i="4"/>
  <c r="Z249" i="4"/>
  <c r="AD249" i="4"/>
  <c r="V249" i="4"/>
  <c r="AA258" i="4"/>
  <c r="Z258" i="4"/>
  <c r="Y258" i="4"/>
  <c r="AB258" i="4"/>
  <c r="X258" i="4"/>
  <c r="W258" i="4"/>
  <c r="V258" i="4"/>
  <c r="AD258" i="4"/>
  <c r="Y261" i="4"/>
  <c r="X261" i="4"/>
  <c r="W261" i="4"/>
  <c r="Z261" i="4"/>
  <c r="AD261" i="4"/>
  <c r="AC261" i="4"/>
  <c r="AB261" i="4"/>
  <c r="V261" i="4"/>
  <c r="AD110" i="4"/>
  <c r="AC112" i="4"/>
  <c r="AD115" i="4"/>
  <c r="V120" i="4"/>
  <c r="AC122" i="4"/>
  <c r="AC127" i="4"/>
  <c r="V130" i="4"/>
  <c r="V132" i="4"/>
  <c r="X134" i="4"/>
  <c r="Y139" i="4"/>
  <c r="X139" i="4"/>
  <c r="V148" i="4"/>
  <c r="X150" i="4"/>
  <c r="AC151" i="4"/>
  <c r="Y159" i="4"/>
  <c r="X159" i="4"/>
  <c r="W159" i="4"/>
  <c r="AA159" i="4"/>
  <c r="Y175" i="4"/>
  <c r="X175" i="4"/>
  <c r="W175" i="4"/>
  <c r="AA175" i="4"/>
  <c r="Z196" i="4"/>
  <c r="Z201" i="4"/>
  <c r="AA234" i="4"/>
  <c r="Z234" i="4"/>
  <c r="Y234" i="4"/>
  <c r="AB234" i="4"/>
  <c r="AD234" i="4"/>
  <c r="V234" i="4"/>
  <c r="V246" i="4"/>
  <c r="AA249" i="4"/>
  <c r="AC258" i="4"/>
  <c r="AA261" i="4"/>
  <c r="AD112" i="4"/>
  <c r="W120" i="4"/>
  <c r="AD122" i="4"/>
  <c r="AD127" i="4"/>
  <c r="X130" i="4"/>
  <c r="W132" i="4"/>
  <c r="Y134" i="4"/>
  <c r="V139" i="4"/>
  <c r="AA144" i="4"/>
  <c r="Z144" i="4"/>
  <c r="W146" i="4"/>
  <c r="AD146" i="4"/>
  <c r="V146" i="4"/>
  <c r="W148" i="4"/>
  <c r="Y150" i="4"/>
  <c r="V159" i="4"/>
  <c r="W180" i="4"/>
  <c r="AC180" i="4"/>
  <c r="AB180" i="4"/>
  <c r="AA180" i="4"/>
  <c r="V180" i="4"/>
  <c r="AB196" i="4"/>
  <c r="Y209" i="4"/>
  <c r="AA209" i="4"/>
  <c r="Z209" i="4"/>
  <c r="X209" i="4"/>
  <c r="AC209" i="4"/>
  <c r="Y225" i="4"/>
  <c r="X225" i="4"/>
  <c r="W225" i="4"/>
  <c r="Z225" i="4"/>
  <c r="AB225" i="4"/>
  <c r="AA225" i="4"/>
  <c r="V225" i="4"/>
  <c r="AD225" i="4"/>
  <c r="W234" i="4"/>
  <c r="W246" i="4"/>
  <c r="AB249" i="4"/>
  <c r="AB266" i="4"/>
  <c r="Y266" i="4"/>
  <c r="X266" i="4"/>
  <c r="W266" i="4"/>
  <c r="Z266" i="4"/>
  <c r="AC266" i="4"/>
  <c r="AA266" i="4"/>
  <c r="V266" i="4"/>
  <c r="X132" i="4"/>
  <c r="Y151" i="4"/>
  <c r="X151" i="4"/>
  <c r="Y171" i="4"/>
  <c r="X171" i="4"/>
  <c r="W171" i="4"/>
  <c r="AA171" i="4"/>
  <c r="X180" i="4"/>
  <c r="V209" i="4"/>
  <c r="AA230" i="4"/>
  <c r="Z230" i="4"/>
  <c r="Y230" i="4"/>
  <c r="AB230" i="4"/>
  <c r="AD230" i="4"/>
  <c r="AC230" i="4"/>
  <c r="X230" i="4"/>
  <c r="Y233" i="4"/>
  <c r="X233" i="4"/>
  <c r="W233" i="4"/>
  <c r="Z233" i="4"/>
  <c r="AD233" i="4"/>
  <c r="V233" i="4"/>
  <c r="AA242" i="4"/>
  <c r="Z242" i="4"/>
  <c r="Y242" i="4"/>
  <c r="AB242" i="4"/>
  <c r="X242" i="4"/>
  <c r="W242" i="4"/>
  <c r="V242" i="4"/>
  <c r="AD242" i="4"/>
  <c r="Y245" i="4"/>
  <c r="X245" i="4"/>
  <c r="W245" i="4"/>
  <c r="Z245" i="4"/>
  <c r="AD245" i="4"/>
  <c r="AC245" i="4"/>
  <c r="AB245" i="4"/>
  <c r="AC249" i="4"/>
  <c r="AD266" i="4"/>
  <c r="W115" i="4"/>
  <c r="X120" i="4"/>
  <c r="V122" i="4"/>
  <c r="AD124" i="4"/>
  <c r="V127" i="4"/>
  <c r="Y130" i="4"/>
  <c r="X148" i="4"/>
  <c r="AA4" i="4"/>
  <c r="AA8" i="4"/>
  <c r="AA12" i="4"/>
  <c r="AC13" i="4"/>
  <c r="AA16" i="4"/>
  <c r="AC17" i="4"/>
  <c r="AA20" i="4"/>
  <c r="AC33" i="4"/>
  <c r="AA36" i="4"/>
  <c r="AC37" i="4"/>
  <c r="AC41" i="4"/>
  <c r="AC45" i="4"/>
  <c r="AA48" i="4"/>
  <c r="AC49" i="4"/>
  <c r="AC53" i="4"/>
  <c r="AC57" i="4"/>
  <c r="AA60" i="4"/>
  <c r="AC61" i="4"/>
  <c r="AA64" i="4"/>
  <c r="AC65" i="4"/>
  <c r="AA68" i="4"/>
  <c r="AC69" i="4"/>
  <c r="AA72" i="4"/>
  <c r="AC73" i="4"/>
  <c r="AA76" i="4"/>
  <c r="AC77" i="4"/>
  <c r="AA80" i="4"/>
  <c r="AC81" i="4"/>
  <c r="AA84" i="4"/>
  <c r="AC85" i="4"/>
  <c r="AA88" i="4"/>
  <c r="AC89" i="4"/>
  <c r="AA92" i="4"/>
  <c r="AC93" i="4"/>
  <c r="AA96" i="4"/>
  <c r="AC97" i="4"/>
  <c r="AA100" i="4"/>
  <c r="AC101" i="4"/>
  <c r="AA104" i="4"/>
  <c r="AC105" i="4"/>
  <c r="AA108" i="4"/>
  <c r="Y110" i="4"/>
  <c r="W112" i="4"/>
  <c r="AD114" i="4"/>
  <c r="X115" i="4"/>
  <c r="AA118" i="4"/>
  <c r="AD119" i="4"/>
  <c r="Y120" i="4"/>
  <c r="X122" i="4"/>
  <c r="AA123" i="4"/>
  <c r="V124" i="4"/>
  <c r="W127" i="4"/>
  <c r="AB128" i="4"/>
  <c r="Z130" i="4"/>
  <c r="Y132" i="4"/>
  <c r="AA134" i="4"/>
  <c r="AC136" i="4"/>
  <c r="Z139" i="4"/>
  <c r="AA140" i="4"/>
  <c r="Z140" i="4"/>
  <c r="W142" i="4"/>
  <c r="AD142" i="4"/>
  <c r="V142" i="4"/>
  <c r="AB143" i="4"/>
  <c r="W144" i="4"/>
  <c r="Y146" i="4"/>
  <c r="Y148" i="4"/>
  <c r="AA150" i="4"/>
  <c r="V151" i="4"/>
  <c r="V155" i="4"/>
  <c r="AB159" i="4"/>
  <c r="AD163" i="4"/>
  <c r="V171" i="4"/>
  <c r="AB175" i="4"/>
  <c r="Y180" i="4"/>
  <c r="Y189" i="4"/>
  <c r="Z189" i="4"/>
  <c r="X189" i="4"/>
  <c r="W189" i="4"/>
  <c r="AB189" i="4"/>
  <c r="AA194" i="4"/>
  <c r="Z194" i="4"/>
  <c r="Y194" i="4"/>
  <c r="X194" i="4"/>
  <c r="AC194" i="4"/>
  <c r="AD196" i="4"/>
  <c r="AD201" i="4"/>
  <c r="W204" i="4"/>
  <c r="AA204" i="4"/>
  <c r="Z204" i="4"/>
  <c r="Y204" i="4"/>
  <c r="AC204" i="4"/>
  <c r="W209" i="4"/>
  <c r="V230" i="4"/>
  <c r="AA233" i="4"/>
  <c r="AC234" i="4"/>
  <c r="AC242" i="4"/>
  <c r="V245" i="4"/>
  <c r="Y257" i="4"/>
  <c r="X257" i="4"/>
  <c r="W257" i="4"/>
  <c r="Z257" i="4"/>
  <c r="AB257" i="4"/>
  <c r="AA257" i="4"/>
  <c r="V257" i="4"/>
  <c r="AD257" i="4"/>
  <c r="AB262" i="4"/>
  <c r="AA262" i="4"/>
  <c r="Z262" i="4"/>
  <c r="Y262" i="4"/>
  <c r="AC262" i="4"/>
  <c r="AD262" i="4"/>
  <c r="X262" i="4"/>
  <c r="V262" i="4"/>
  <c r="Y135" i="4"/>
  <c r="X135" i="4"/>
  <c r="W139" i="4"/>
  <c r="V144" i="4"/>
  <c r="X146" i="4"/>
  <c r="Z150" i="4"/>
  <c r="AC5" i="4"/>
  <c r="AC9" i="4"/>
  <c r="AC21" i="4"/>
  <c r="AA24" i="4"/>
  <c r="AC25" i="4"/>
  <c r="AA28" i="4"/>
  <c r="AC29" i="4"/>
  <c r="AA32" i="4"/>
  <c r="AB4" i="4"/>
  <c r="V5" i="4"/>
  <c r="AB8" i="4"/>
  <c r="V9" i="4"/>
  <c r="AB12" i="4"/>
  <c r="V13" i="4"/>
  <c r="AB16" i="4"/>
  <c r="V17" i="4"/>
  <c r="AB20" i="4"/>
  <c r="V21" i="4"/>
  <c r="AB24" i="4"/>
  <c r="V25" i="4"/>
  <c r="AB28" i="4"/>
  <c r="V29" i="4"/>
  <c r="AD29" i="4"/>
  <c r="AB32" i="4"/>
  <c r="V33" i="4"/>
  <c r="AD33" i="4"/>
  <c r="AB36" i="4"/>
  <c r="V37" i="4"/>
  <c r="AD37" i="4"/>
  <c r="AB40" i="4"/>
  <c r="V41" i="4"/>
  <c r="AD41" i="4"/>
  <c r="AB44" i="4"/>
  <c r="V45" i="4"/>
  <c r="AD45" i="4"/>
  <c r="AB48" i="4"/>
  <c r="V49" i="4"/>
  <c r="AD49" i="4"/>
  <c r="AB52" i="4"/>
  <c r="V53" i="4"/>
  <c r="AD53" i="4"/>
  <c r="AB56" i="4"/>
  <c r="V57" i="4"/>
  <c r="AD57" i="4"/>
  <c r="AB60" i="4"/>
  <c r="V61" i="4"/>
  <c r="AD61" i="4"/>
  <c r="AB64" i="4"/>
  <c r="V65" i="4"/>
  <c r="AD65" i="4"/>
  <c r="AB68" i="4"/>
  <c r="V69" i="4"/>
  <c r="AD69" i="4"/>
  <c r="AB72" i="4"/>
  <c r="V73" i="4"/>
  <c r="AD73" i="4"/>
  <c r="AB76" i="4"/>
  <c r="V77" i="4"/>
  <c r="AD77" i="4"/>
  <c r="AB80" i="4"/>
  <c r="V81" i="4"/>
  <c r="AD81" i="4"/>
  <c r="AB84" i="4"/>
  <c r="V85" i="4"/>
  <c r="AD85" i="4"/>
  <c r="AB88" i="4"/>
  <c r="V89" i="4"/>
  <c r="AD89" i="4"/>
  <c r="AB92" i="4"/>
  <c r="V93" i="4"/>
  <c r="AD93" i="4"/>
  <c r="AB96" i="4"/>
  <c r="V97" i="4"/>
  <c r="AD97" i="4"/>
  <c r="AB100" i="4"/>
  <c r="V101" i="4"/>
  <c r="AD101" i="4"/>
  <c r="AB104" i="4"/>
  <c r="V105" i="4"/>
  <c r="AD105" i="4"/>
  <c r="AB108" i="4"/>
  <c r="Z110" i="4"/>
  <c r="AC111" i="4"/>
  <c r="X112" i="4"/>
  <c r="V114" i="4"/>
  <c r="Z115" i="4"/>
  <c r="AD116" i="4"/>
  <c r="AB118" i="4"/>
  <c r="V119" i="4"/>
  <c r="Z120" i="4"/>
  <c r="Y122" i="4"/>
  <c r="AB123" i="4"/>
  <c r="W124" i="4"/>
  <c r="AD126" i="4"/>
  <c r="X127" i="4"/>
  <c r="AC128" i="4"/>
  <c r="AA130" i="4"/>
  <c r="Y131" i="4"/>
  <c r="X131" i="4"/>
  <c r="AB132" i="4"/>
  <c r="AB134" i="4"/>
  <c r="W135" i="4"/>
  <c r="AA139" i="4"/>
  <c r="V140" i="4"/>
  <c r="X142" i="4"/>
  <c r="AC143" i="4"/>
  <c r="X144" i="4"/>
  <c r="Z146" i="4"/>
  <c r="Y147" i="4"/>
  <c r="X147" i="4"/>
  <c r="AB148" i="4"/>
  <c r="AB150" i="4"/>
  <c r="W151" i="4"/>
  <c r="Z155" i="4"/>
  <c r="AC159" i="4"/>
  <c r="Y167" i="4"/>
  <c r="X167" i="4"/>
  <c r="W167" i="4"/>
  <c r="AA167" i="4"/>
  <c r="Z171" i="4"/>
  <c r="AC175" i="4"/>
  <c r="Z180" i="4"/>
  <c r="V189" i="4"/>
  <c r="V194" i="4"/>
  <c r="V204" i="4"/>
  <c r="AB209" i="4"/>
  <c r="W230" i="4"/>
  <c r="AB233" i="4"/>
  <c r="AA245" i="4"/>
  <c r="AC257" i="4"/>
  <c r="Z134" i="4"/>
  <c r="AA110" i="4"/>
  <c r="AD111" i="4"/>
  <c r="Y112" i="4"/>
  <c r="X114" i="4"/>
  <c r="AA115" i="4"/>
  <c r="AC118" i="4"/>
  <c r="W119" i="4"/>
  <c r="AB120" i="4"/>
  <c r="Z122" i="4"/>
  <c r="AC123" i="4"/>
  <c r="X124" i="4"/>
  <c r="Z127" i="4"/>
  <c r="AD128" i="4"/>
  <c r="AB130" i="4"/>
  <c r="AC132" i="4"/>
  <c r="AC134" i="4"/>
  <c r="Z135" i="4"/>
  <c r="AA136" i="4"/>
  <c r="Z136" i="4"/>
  <c r="W138" i="4"/>
  <c r="AD138" i="4"/>
  <c r="V138" i="4"/>
  <c r="AB139" i="4"/>
  <c r="W140" i="4"/>
  <c r="Y142" i="4"/>
  <c r="AD143" i="4"/>
  <c r="Y144" i="4"/>
  <c r="AA146" i="4"/>
  <c r="AC148" i="4"/>
  <c r="AC150" i="4"/>
  <c r="Z151" i="4"/>
  <c r="AA152" i="4"/>
  <c r="Z152" i="4"/>
  <c r="Y152" i="4"/>
  <c r="AC152" i="4"/>
  <c r="AB155" i="4"/>
  <c r="AD159" i="4"/>
  <c r="AB171" i="4"/>
  <c r="AD175" i="4"/>
  <c r="AD180" i="4"/>
  <c r="Y185" i="4"/>
  <c r="AC185" i="4"/>
  <c r="AB185" i="4"/>
  <c r="AA185" i="4"/>
  <c r="V185" i="4"/>
  <c r="AA186" i="4"/>
  <c r="X186" i="4"/>
  <c r="W186" i="4"/>
  <c r="V186" i="4"/>
  <c r="Z186" i="4"/>
  <c r="AA189" i="4"/>
  <c r="W194" i="4"/>
  <c r="X204" i="4"/>
  <c r="AA206" i="4"/>
  <c r="Y206" i="4"/>
  <c r="X206" i="4"/>
  <c r="W206" i="4"/>
  <c r="AB206" i="4"/>
  <c r="AD209" i="4"/>
  <c r="W212" i="4"/>
  <c r="AC212" i="4"/>
  <c r="AB212" i="4"/>
  <c r="AA212" i="4"/>
  <c r="V212" i="4"/>
  <c r="AA226" i="4"/>
  <c r="Z226" i="4"/>
  <c r="Y226" i="4"/>
  <c r="AB226" i="4"/>
  <c r="X226" i="4"/>
  <c r="W226" i="4"/>
  <c r="V226" i="4"/>
  <c r="AD226" i="4"/>
  <c r="Y229" i="4"/>
  <c r="X229" i="4"/>
  <c r="W229" i="4"/>
  <c r="Z229" i="4"/>
  <c r="AD229" i="4"/>
  <c r="AC229" i="4"/>
  <c r="AB229" i="4"/>
  <c r="AC233" i="4"/>
  <c r="AA250" i="4"/>
  <c r="Z250" i="4"/>
  <c r="Y250" i="4"/>
  <c r="AB250" i="4"/>
  <c r="AD250" i="4"/>
  <c r="V250" i="4"/>
  <c r="AD294" i="4"/>
  <c r="V294" i="4"/>
  <c r="AB294" i="4"/>
  <c r="AC294" i="4"/>
  <c r="AA294" i="4"/>
  <c r="Z294" i="4"/>
  <c r="X295" i="4"/>
  <c r="AD295" i="4"/>
  <c r="V295" i="4"/>
  <c r="Z295" i="4"/>
  <c r="Y295" i="4"/>
  <c r="W295" i="4"/>
  <c r="AA295" i="4"/>
  <c r="Z304" i="4"/>
  <c r="Y304" i="4"/>
  <c r="X304" i="4"/>
  <c r="AA304" i="4"/>
  <c r="AC304" i="4"/>
  <c r="AB304" i="4"/>
  <c r="W304" i="4"/>
  <c r="AD304" i="4"/>
  <c r="Z328" i="4"/>
  <c r="Y328" i="4"/>
  <c r="X328" i="4"/>
  <c r="AA328" i="4"/>
  <c r="AD328" i="4"/>
  <c r="AC328" i="4"/>
  <c r="AB328" i="4"/>
  <c r="W328" i="4"/>
  <c r="X335" i="4"/>
  <c r="W335" i="4"/>
  <c r="AD335" i="4"/>
  <c r="V335" i="4"/>
  <c r="Y335" i="4"/>
  <c r="AC335" i="4"/>
  <c r="AB335" i="4"/>
  <c r="AA335" i="4"/>
  <c r="Z335" i="4"/>
  <c r="Y154" i="4"/>
  <c r="AC156" i="4"/>
  <c r="Y158" i="4"/>
  <c r="AC160" i="4"/>
  <c r="Y162" i="4"/>
  <c r="AC164" i="4"/>
  <c r="Y166" i="4"/>
  <c r="AC168" i="4"/>
  <c r="Y170" i="4"/>
  <c r="AC172" i="4"/>
  <c r="Y174" i="4"/>
  <c r="AC176" i="4"/>
  <c r="Y178" i="4"/>
  <c r="Z181" i="4"/>
  <c r="AD182" i="4"/>
  <c r="AD192" i="4"/>
  <c r="AD197" i="4"/>
  <c r="Y198" i="4"/>
  <c r="Z208" i="4"/>
  <c r="Z213" i="4"/>
  <c r="AA214" i="4"/>
  <c r="Z214" i="4"/>
  <c r="Y214" i="4"/>
  <c r="AB214" i="4"/>
  <c r="X268" i="4"/>
  <c r="Y268" i="4"/>
  <c r="W268" i="4"/>
  <c r="V268" i="4"/>
  <c r="Z268" i="4"/>
  <c r="AD291" i="4"/>
  <c r="V291" i="4"/>
  <c r="Y291" i="4"/>
  <c r="X291" i="4"/>
  <c r="W291" i="4"/>
  <c r="Z291" i="4"/>
  <c r="W294" i="4"/>
  <c r="AB295" i="4"/>
  <c r="AB297" i="4"/>
  <c r="Z297" i="4"/>
  <c r="AC297" i="4"/>
  <c r="AA297" i="4"/>
  <c r="Y297" i="4"/>
  <c r="X297" i="4"/>
  <c r="AD297" i="4"/>
  <c r="X303" i="4"/>
  <c r="W303" i="4"/>
  <c r="AD303" i="4"/>
  <c r="V303" i="4"/>
  <c r="Y303" i="4"/>
  <c r="AC303" i="4"/>
  <c r="AB303" i="4"/>
  <c r="V304" i="4"/>
  <c r="V328" i="4"/>
  <c r="Z269" i="4"/>
  <c r="AB269" i="4"/>
  <c r="AA269" i="4"/>
  <c r="Y269" i="4"/>
  <c r="AC269" i="4"/>
  <c r="AB282" i="4"/>
  <c r="Y282" i="4"/>
  <c r="X282" i="4"/>
  <c r="W282" i="4"/>
  <c r="Z282" i="4"/>
  <c r="X284" i="4"/>
  <c r="Y284" i="4"/>
  <c r="W284" i="4"/>
  <c r="V284" i="4"/>
  <c r="Z284" i="4"/>
  <c r="X294" i="4"/>
  <c r="AC295" i="4"/>
  <c r="X311" i="4"/>
  <c r="W311" i="4"/>
  <c r="AD311" i="4"/>
  <c r="V311" i="4"/>
  <c r="Y311" i="4"/>
  <c r="AB311" i="4"/>
  <c r="AA311" i="4"/>
  <c r="Z311" i="4"/>
  <c r="AC311" i="4"/>
  <c r="V269" i="4"/>
  <c r="AD271" i="4"/>
  <c r="V271" i="4"/>
  <c r="AA271" i="4"/>
  <c r="Z271" i="4"/>
  <c r="Y271" i="4"/>
  <c r="AB271" i="4"/>
  <c r="V282" i="4"/>
  <c r="AA284" i="4"/>
  <c r="Z285" i="4"/>
  <c r="AB285" i="4"/>
  <c r="AA285" i="4"/>
  <c r="Y285" i="4"/>
  <c r="AC285" i="4"/>
  <c r="Y294" i="4"/>
  <c r="AA341" i="4"/>
  <c r="Z341" i="4"/>
  <c r="Y341" i="4"/>
  <c r="X341" i="4"/>
  <c r="AB341" i="4"/>
  <c r="AD341" i="4"/>
  <c r="AC341" i="4"/>
  <c r="W341" i="4"/>
  <c r="V341" i="4"/>
  <c r="Z273" i="4"/>
  <c r="Y273" i="4"/>
  <c r="X273" i="4"/>
  <c r="W273" i="4"/>
  <c r="AA273" i="4"/>
  <c r="AD287" i="4"/>
  <c r="V287" i="4"/>
  <c r="AA287" i="4"/>
  <c r="Z287" i="4"/>
  <c r="Y287" i="4"/>
  <c r="AB287" i="4"/>
  <c r="AC154" i="4"/>
  <c r="Y156" i="4"/>
  <c r="AC158" i="4"/>
  <c r="Y160" i="4"/>
  <c r="AC162" i="4"/>
  <c r="Y164" i="4"/>
  <c r="AC166" i="4"/>
  <c r="Y168" i="4"/>
  <c r="AC170" i="4"/>
  <c r="Y172" i="4"/>
  <c r="AC174" i="4"/>
  <c r="Y176" i="4"/>
  <c r="AC178" i="4"/>
  <c r="AD181" i="4"/>
  <c r="Y182" i="4"/>
  <c r="Z192" i="4"/>
  <c r="AD198" i="4"/>
  <c r="AD208" i="4"/>
  <c r="AD213" i="4"/>
  <c r="AC214" i="4"/>
  <c r="X264" i="4"/>
  <c r="AA264" i="4"/>
  <c r="Z264" i="4"/>
  <c r="Y264" i="4"/>
  <c r="AB264" i="4"/>
  <c r="X269" i="4"/>
  <c r="X271" i="4"/>
  <c r="V273" i="4"/>
  <c r="AC282" i="4"/>
  <c r="AC284" i="4"/>
  <c r="W285" i="4"/>
  <c r="W287" i="4"/>
  <c r="W339" i="4"/>
  <c r="AB339" i="4"/>
  <c r="AA339" i="4"/>
  <c r="Z339" i="4"/>
  <c r="AC339" i="4"/>
  <c r="AD339" i="4"/>
  <c r="Y339" i="4"/>
  <c r="X339" i="4"/>
  <c r="W351" i="4"/>
  <c r="AD351" i="4"/>
  <c r="V351" i="4"/>
  <c r="AB351" i="4"/>
  <c r="AA351" i="4"/>
  <c r="Z351" i="4"/>
  <c r="AC351" i="4"/>
  <c r="Y351" i="4"/>
  <c r="X351" i="4"/>
  <c r="AA361" i="4"/>
  <c r="Z361" i="4"/>
  <c r="X361" i="4"/>
  <c r="W361" i="4"/>
  <c r="V361" i="4"/>
  <c r="Y361" i="4"/>
  <c r="AD361" i="4"/>
  <c r="AC361" i="4"/>
  <c r="AB361" i="4"/>
  <c r="V154" i="4"/>
  <c r="AD154" i="4"/>
  <c r="Z156" i="4"/>
  <c r="V158" i="4"/>
  <c r="AD158" i="4"/>
  <c r="Z160" i="4"/>
  <c r="V162" i="4"/>
  <c r="AD162" i="4"/>
  <c r="Z164" i="4"/>
  <c r="V166" i="4"/>
  <c r="AD166" i="4"/>
  <c r="Z168" i="4"/>
  <c r="V170" i="4"/>
  <c r="AD170" i="4"/>
  <c r="Z172" i="4"/>
  <c r="V174" i="4"/>
  <c r="AD174" i="4"/>
  <c r="Z176" i="4"/>
  <c r="V178" i="4"/>
  <c r="AD178" i="4"/>
  <c r="V181" i="4"/>
  <c r="Z182" i="4"/>
  <c r="AD188" i="4"/>
  <c r="AA192" i="4"/>
  <c r="AD193" i="4"/>
  <c r="AA197" i="4"/>
  <c r="V198" i="4"/>
  <c r="V208" i="4"/>
  <c r="AD210" i="4"/>
  <c r="V213" i="4"/>
  <c r="AD214" i="4"/>
  <c r="Y221" i="4"/>
  <c r="X221" i="4"/>
  <c r="W221" i="4"/>
  <c r="Z221" i="4"/>
  <c r="AA222" i="4"/>
  <c r="Z222" i="4"/>
  <c r="Y222" i="4"/>
  <c r="AB222" i="4"/>
  <c r="Y237" i="4"/>
  <c r="X237" i="4"/>
  <c r="W237" i="4"/>
  <c r="Z237" i="4"/>
  <c r="AA238" i="4"/>
  <c r="Z238" i="4"/>
  <c r="Y238" i="4"/>
  <c r="AB238" i="4"/>
  <c r="Y253" i="4"/>
  <c r="X253" i="4"/>
  <c r="W253" i="4"/>
  <c r="Z253" i="4"/>
  <c r="AA254" i="4"/>
  <c r="Z254" i="4"/>
  <c r="Y254" i="4"/>
  <c r="AB254" i="4"/>
  <c r="V264" i="4"/>
  <c r="AD269" i="4"/>
  <c r="AC271" i="4"/>
  <c r="AB273" i="4"/>
  <c r="AB278" i="4"/>
  <c r="AA278" i="4"/>
  <c r="Z278" i="4"/>
  <c r="Y278" i="4"/>
  <c r="AC278" i="4"/>
  <c r="AD282" i="4"/>
  <c r="AD284" i="4"/>
  <c r="X285" i="4"/>
  <c r="X287" i="4"/>
  <c r="Z289" i="4"/>
  <c r="Y289" i="4"/>
  <c r="X289" i="4"/>
  <c r="W289" i="4"/>
  <c r="AA289" i="4"/>
  <c r="V339" i="4"/>
  <c r="W181" i="4"/>
  <c r="AB182" i="4"/>
  <c r="V188" i="4"/>
  <c r="AD190" i="4"/>
  <c r="AB192" i="4"/>
  <c r="V193" i="4"/>
  <c r="AB197" i="4"/>
  <c r="W198" i="4"/>
  <c r="AD200" i="4"/>
  <c r="AD205" i="4"/>
  <c r="X208" i="4"/>
  <c r="V210" i="4"/>
  <c r="W213" i="4"/>
  <c r="Y217" i="4"/>
  <c r="X217" i="4"/>
  <c r="W217" i="4"/>
  <c r="Z217" i="4"/>
  <c r="AA218" i="4"/>
  <c r="Z218" i="4"/>
  <c r="Y218" i="4"/>
  <c r="AB218" i="4"/>
  <c r="V221" i="4"/>
  <c r="V222" i="4"/>
  <c r="V237" i="4"/>
  <c r="V238" i="4"/>
  <c r="V253" i="4"/>
  <c r="V254" i="4"/>
  <c r="W264" i="4"/>
  <c r="AC273" i="4"/>
  <c r="AD275" i="4"/>
  <c r="V275" i="4"/>
  <c r="Y275" i="4"/>
  <c r="X275" i="4"/>
  <c r="W275" i="4"/>
  <c r="Z275" i="4"/>
  <c r="V278" i="4"/>
  <c r="X280" i="4"/>
  <c r="AA280" i="4"/>
  <c r="Z280" i="4"/>
  <c r="Y280" i="4"/>
  <c r="AB280" i="4"/>
  <c r="AD285" i="4"/>
  <c r="AC287" i="4"/>
  <c r="V289" i="4"/>
  <c r="X315" i="4"/>
  <c r="W315" i="4"/>
  <c r="AD315" i="4"/>
  <c r="V315" i="4"/>
  <c r="Y315" i="4"/>
  <c r="AC315" i="4"/>
  <c r="Z316" i="4"/>
  <c r="Y316" i="4"/>
  <c r="X316" i="4"/>
  <c r="AA316" i="4"/>
  <c r="AD316" i="4"/>
  <c r="AC316" i="4"/>
  <c r="AB316" i="4"/>
  <c r="X216" i="4"/>
  <c r="X224" i="4"/>
  <c r="X228" i="4"/>
  <c r="X232" i="4"/>
  <c r="X236" i="4"/>
  <c r="X240" i="4"/>
  <c r="X244" i="4"/>
  <c r="X248" i="4"/>
  <c r="X252" i="4"/>
  <c r="X256" i="4"/>
  <c r="X260" i="4"/>
  <c r="AD267" i="4"/>
  <c r="V267" i="4"/>
  <c r="X270" i="4"/>
  <c r="W272" i="4"/>
  <c r="AD276" i="4"/>
  <c r="X277" i="4"/>
  <c r="X279" i="4"/>
  <c r="AD283" i="4"/>
  <c r="V283" i="4"/>
  <c r="X286" i="4"/>
  <c r="AD292" i="4"/>
  <c r="X293" i="4"/>
  <c r="Z308" i="4"/>
  <c r="Y308" i="4"/>
  <c r="X308" i="4"/>
  <c r="AA308" i="4"/>
  <c r="X327" i="4"/>
  <c r="W327" i="4"/>
  <c r="AD327" i="4"/>
  <c r="V327" i="4"/>
  <c r="Y327" i="4"/>
  <c r="W347" i="4"/>
  <c r="AD347" i="4"/>
  <c r="V347" i="4"/>
  <c r="Z347" i="4"/>
  <c r="Y347" i="4"/>
  <c r="X347" i="4"/>
  <c r="AA347" i="4"/>
  <c r="Y356" i="4"/>
  <c r="X356" i="4"/>
  <c r="AA356" i="4"/>
  <c r="Z356" i="4"/>
  <c r="W356" i="4"/>
  <c r="AB356" i="4"/>
  <c r="W367" i="4"/>
  <c r="AD367" i="4"/>
  <c r="V367" i="4"/>
  <c r="AB367" i="4"/>
  <c r="AA367" i="4"/>
  <c r="Z367" i="4"/>
  <c r="AC367" i="4"/>
  <c r="Y372" i="4"/>
  <c r="X372" i="4"/>
  <c r="Z372" i="4"/>
  <c r="AB372" i="4"/>
  <c r="AA372" i="4"/>
  <c r="W372" i="4"/>
  <c r="AC372" i="4"/>
  <c r="AB395" i="4"/>
  <c r="Y395" i="4"/>
  <c r="X395" i="4"/>
  <c r="W395" i="4"/>
  <c r="Z395" i="4"/>
  <c r="AD395" i="4"/>
  <c r="X397" i="4"/>
  <c r="Y397" i="4"/>
  <c r="W397" i="4"/>
  <c r="V397" i="4"/>
  <c r="Z397" i="4"/>
  <c r="AD397" i="4"/>
  <c r="AC397" i="4"/>
  <c r="X323" i="4"/>
  <c r="W323" i="4"/>
  <c r="AD323" i="4"/>
  <c r="V323" i="4"/>
  <c r="Y323" i="4"/>
  <c r="Z336" i="4"/>
  <c r="Y336" i="4"/>
  <c r="X336" i="4"/>
  <c r="AA336" i="4"/>
  <c r="Y360" i="4"/>
  <c r="X360" i="4"/>
  <c r="AC360" i="4"/>
  <c r="AB360" i="4"/>
  <c r="AA360" i="4"/>
  <c r="AD360" i="4"/>
  <c r="AD404" i="4"/>
  <c r="V404" i="4"/>
  <c r="Y404" i="4"/>
  <c r="X404" i="4"/>
  <c r="W404" i="4"/>
  <c r="Z404" i="4"/>
  <c r="AB407" i="4"/>
  <c r="AA407" i="4"/>
  <c r="Z407" i="4"/>
  <c r="Y407" i="4"/>
  <c r="AC407" i="4"/>
  <c r="AD407" i="4"/>
  <c r="X425" i="4"/>
  <c r="AA425" i="4"/>
  <c r="Z425" i="4"/>
  <c r="Y425" i="4"/>
  <c r="AB425" i="4"/>
  <c r="AD425" i="4"/>
  <c r="AC425" i="4"/>
  <c r="W425" i="4"/>
  <c r="V425" i="4"/>
  <c r="Z324" i="4"/>
  <c r="Y324" i="4"/>
  <c r="X324" i="4"/>
  <c r="AA324" i="4"/>
  <c r="V336" i="4"/>
  <c r="AA345" i="4"/>
  <c r="Z345" i="4"/>
  <c r="X345" i="4"/>
  <c r="W345" i="4"/>
  <c r="V345" i="4"/>
  <c r="Y345" i="4"/>
  <c r="V360" i="4"/>
  <c r="AA365" i="4"/>
  <c r="Z365" i="4"/>
  <c r="AB365" i="4"/>
  <c r="Y365" i="4"/>
  <c r="X365" i="4"/>
  <c r="AC365" i="4"/>
  <c r="AA404" i="4"/>
  <c r="V407" i="4"/>
  <c r="AC216" i="4"/>
  <c r="AC220" i="4"/>
  <c r="AC224" i="4"/>
  <c r="AC228" i="4"/>
  <c r="AC232" i="4"/>
  <c r="AC236" i="4"/>
  <c r="AC240" i="4"/>
  <c r="AC244" i="4"/>
  <c r="AC248" i="4"/>
  <c r="AC252" i="4"/>
  <c r="AC256" i="4"/>
  <c r="AC260" i="4"/>
  <c r="AD270" i="4"/>
  <c r="AA276" i="4"/>
  <c r="AD277" i="4"/>
  <c r="AA283" i="4"/>
  <c r="AD286" i="4"/>
  <c r="AA292" i="4"/>
  <c r="AD293" i="4"/>
  <c r="X299" i="4"/>
  <c r="W299" i="4"/>
  <c r="AD299" i="4"/>
  <c r="V299" i="4"/>
  <c r="Y299" i="4"/>
  <c r="AD308" i="4"/>
  <c r="Z312" i="4"/>
  <c r="Y312" i="4"/>
  <c r="X312" i="4"/>
  <c r="AA312" i="4"/>
  <c r="AA323" i="4"/>
  <c r="V324" i="4"/>
  <c r="X331" i="4"/>
  <c r="W331" i="4"/>
  <c r="AD331" i="4"/>
  <c r="V331" i="4"/>
  <c r="Y331" i="4"/>
  <c r="W336" i="4"/>
  <c r="Y344" i="4"/>
  <c r="X344" i="4"/>
  <c r="AC344" i="4"/>
  <c r="AB344" i="4"/>
  <c r="AA344" i="4"/>
  <c r="AD344" i="4"/>
  <c r="AB345" i="4"/>
  <c r="W360" i="4"/>
  <c r="V365" i="4"/>
  <c r="AA373" i="4"/>
  <c r="Z373" i="4"/>
  <c r="AB373" i="4"/>
  <c r="X373" i="4"/>
  <c r="W373" i="4"/>
  <c r="V373" i="4"/>
  <c r="Y373" i="4"/>
  <c r="AB391" i="4"/>
  <c r="AA391" i="4"/>
  <c r="Z391" i="4"/>
  <c r="Y391" i="4"/>
  <c r="AC391" i="4"/>
  <c r="AD391" i="4"/>
  <c r="X391" i="4"/>
  <c r="W391" i="4"/>
  <c r="AD400" i="4"/>
  <c r="V400" i="4"/>
  <c r="AA400" i="4"/>
  <c r="Z400" i="4"/>
  <c r="Y400" i="4"/>
  <c r="AB400" i="4"/>
  <c r="AC400" i="4"/>
  <c r="X400" i="4"/>
  <c r="W400" i="4"/>
  <c r="AB404" i="4"/>
  <c r="W407" i="4"/>
  <c r="X409" i="4"/>
  <c r="AA409" i="4"/>
  <c r="Z409" i="4"/>
  <c r="Y409" i="4"/>
  <c r="AB409" i="4"/>
  <c r="AC409" i="4"/>
  <c r="W409" i="4"/>
  <c r="V409" i="4"/>
  <c r="AD409" i="4"/>
  <c r="V216" i="4"/>
  <c r="AD216" i="4"/>
  <c r="V220" i="4"/>
  <c r="AD220" i="4"/>
  <c r="V224" i="4"/>
  <c r="AD224" i="4"/>
  <c r="V228" i="4"/>
  <c r="AD228" i="4"/>
  <c r="V232" i="4"/>
  <c r="AD232" i="4"/>
  <c r="V236" i="4"/>
  <c r="AD236" i="4"/>
  <c r="V240" i="4"/>
  <c r="AD240" i="4"/>
  <c r="V244" i="4"/>
  <c r="AD244" i="4"/>
  <c r="V248" i="4"/>
  <c r="AD248" i="4"/>
  <c r="V252" i="4"/>
  <c r="AD252" i="4"/>
  <c r="V256" i="4"/>
  <c r="AD256" i="4"/>
  <c r="V260" i="4"/>
  <c r="AD260" i="4"/>
  <c r="AD263" i="4"/>
  <c r="V263" i="4"/>
  <c r="AB267" i="4"/>
  <c r="V270" i="4"/>
  <c r="AD272" i="4"/>
  <c r="AB276" i="4"/>
  <c r="V277" i="4"/>
  <c r="AD279" i="4"/>
  <c r="V279" i="4"/>
  <c r="AB283" i="4"/>
  <c r="V286" i="4"/>
  <c r="AD288" i="4"/>
  <c r="AB292" i="4"/>
  <c r="V293" i="4"/>
  <c r="Z299" i="4"/>
  <c r="Z300" i="4"/>
  <c r="Y300" i="4"/>
  <c r="X300" i="4"/>
  <c r="AA300" i="4"/>
  <c r="V312" i="4"/>
  <c r="X319" i="4"/>
  <c r="W319" i="4"/>
  <c r="AD319" i="4"/>
  <c r="V319" i="4"/>
  <c r="Y319" i="4"/>
  <c r="AB323" i="4"/>
  <c r="W324" i="4"/>
  <c r="Z332" i="4"/>
  <c r="Y332" i="4"/>
  <c r="X332" i="4"/>
  <c r="AA332" i="4"/>
  <c r="AB336" i="4"/>
  <c r="W343" i="4"/>
  <c r="Y343" i="4"/>
  <c r="X343" i="4"/>
  <c r="V343" i="4"/>
  <c r="Z343" i="4"/>
  <c r="AC345" i="4"/>
  <c r="AA349" i="4"/>
  <c r="Z349" i="4"/>
  <c r="AB349" i="4"/>
  <c r="Y349" i="4"/>
  <c r="X349" i="4"/>
  <c r="AC349" i="4"/>
  <c r="Z360" i="4"/>
  <c r="W363" i="4"/>
  <c r="AD363" i="4"/>
  <c r="V363" i="4"/>
  <c r="Z363" i="4"/>
  <c r="Y363" i="4"/>
  <c r="X363" i="4"/>
  <c r="AA363" i="4"/>
  <c r="W365" i="4"/>
  <c r="AC404" i="4"/>
  <c r="X407" i="4"/>
  <c r="Z414" i="4"/>
  <c r="AB414" i="4"/>
  <c r="AA414" i="4"/>
  <c r="Y414" i="4"/>
  <c r="AC414" i="4"/>
  <c r="AD414" i="4"/>
  <c r="AD416" i="4"/>
  <c r="V416" i="4"/>
  <c r="AA416" i="4"/>
  <c r="Z416" i="4"/>
  <c r="Y416" i="4"/>
  <c r="AB416" i="4"/>
  <c r="AC416" i="4"/>
  <c r="W263" i="4"/>
  <c r="AD265" i="4"/>
  <c r="AC267" i="4"/>
  <c r="W270" i="4"/>
  <c r="V272" i="4"/>
  <c r="AD274" i="4"/>
  <c r="AC276" i="4"/>
  <c r="W277" i="4"/>
  <c r="W279" i="4"/>
  <c r="AD281" i="4"/>
  <c r="AC283" i="4"/>
  <c r="W286" i="4"/>
  <c r="V288" i="4"/>
  <c r="AD290" i="4"/>
  <c r="AC292" i="4"/>
  <c r="W293" i="4"/>
  <c r="Z296" i="4"/>
  <c r="X296" i="4"/>
  <c r="AA299" i="4"/>
  <c r="V300" i="4"/>
  <c r="X307" i="4"/>
  <c r="W307" i="4"/>
  <c r="AD307" i="4"/>
  <c r="V307" i="4"/>
  <c r="Y307" i="4"/>
  <c r="W312" i="4"/>
  <c r="Z319" i="4"/>
  <c r="Z320" i="4"/>
  <c r="Y320" i="4"/>
  <c r="X320" i="4"/>
  <c r="AA320" i="4"/>
  <c r="AC323" i="4"/>
  <c r="AB324" i="4"/>
  <c r="AA331" i="4"/>
  <c r="V332" i="4"/>
  <c r="AC336" i="4"/>
  <c r="AA343" i="4"/>
  <c r="W344" i="4"/>
  <c r="AD345" i="4"/>
  <c r="V349" i="4"/>
  <c r="AB363" i="4"/>
  <c r="AD365" i="4"/>
  <c r="AD373" i="4"/>
  <c r="W375" i="4"/>
  <c r="AD375" i="4"/>
  <c r="V375" i="4"/>
  <c r="X375" i="4"/>
  <c r="AB375" i="4"/>
  <c r="AA375" i="4"/>
  <c r="Z375" i="4"/>
  <c r="AC375" i="4"/>
  <c r="AD388" i="4"/>
  <c r="V388" i="4"/>
  <c r="Y388" i="4"/>
  <c r="X388" i="4"/>
  <c r="W388" i="4"/>
  <c r="Z388" i="4"/>
  <c r="AC388" i="4"/>
  <c r="AB388" i="4"/>
  <c r="Z398" i="4"/>
  <c r="AB398" i="4"/>
  <c r="AA398" i="4"/>
  <c r="Y398" i="4"/>
  <c r="AC398" i="4"/>
  <c r="AD398" i="4"/>
  <c r="X398" i="4"/>
  <c r="W398" i="4"/>
  <c r="V414" i="4"/>
  <c r="W416" i="4"/>
  <c r="Z418" i="4"/>
  <c r="Y418" i="4"/>
  <c r="X418" i="4"/>
  <c r="W418" i="4"/>
  <c r="AA418" i="4"/>
  <c r="AC418" i="4"/>
  <c r="AB418" i="4"/>
  <c r="V418" i="4"/>
  <c r="AD418" i="4"/>
  <c r="W298" i="4"/>
  <c r="AC301" i="4"/>
  <c r="AC305" i="4"/>
  <c r="AC309" i="4"/>
  <c r="AC313" i="4"/>
  <c r="AC317" i="4"/>
  <c r="AC321" i="4"/>
  <c r="AC325" i="4"/>
  <c r="AC329" i="4"/>
  <c r="AC333" i="4"/>
  <c r="AA353" i="4"/>
  <c r="Z353" i="4"/>
  <c r="W355" i="4"/>
  <c r="AD355" i="4"/>
  <c r="V355" i="4"/>
  <c r="AA369" i="4"/>
  <c r="Z369" i="4"/>
  <c r="W371" i="4"/>
  <c r="AD371" i="4"/>
  <c r="V371" i="4"/>
  <c r="AA381" i="4"/>
  <c r="Z381" i="4"/>
  <c r="Y381" i="4"/>
  <c r="AB381" i="4"/>
  <c r="Z386" i="4"/>
  <c r="Y386" i="4"/>
  <c r="X386" i="4"/>
  <c r="W386" i="4"/>
  <c r="AA386" i="4"/>
  <c r="X413" i="4"/>
  <c r="Y413" i="4"/>
  <c r="W413" i="4"/>
  <c r="V413" i="4"/>
  <c r="Z413" i="4"/>
  <c r="Z434" i="4"/>
  <c r="Y434" i="4"/>
  <c r="X434" i="4"/>
  <c r="W434" i="4"/>
  <c r="AA434" i="4"/>
  <c r="AB443" i="4"/>
  <c r="Y443" i="4"/>
  <c r="X443" i="4"/>
  <c r="W443" i="4"/>
  <c r="Z443" i="4"/>
  <c r="AA490" i="4"/>
  <c r="Z490" i="4"/>
  <c r="Y490" i="4"/>
  <c r="AD490" i="4"/>
  <c r="V490" i="4"/>
  <c r="AC490" i="4"/>
  <c r="AB490" i="4"/>
  <c r="Y493" i="4"/>
  <c r="X493" i="4"/>
  <c r="W493" i="4"/>
  <c r="AB493" i="4"/>
  <c r="AA493" i="4"/>
  <c r="Z493" i="4"/>
  <c r="V493" i="4"/>
  <c r="AC493" i="4"/>
  <c r="Y457" i="4"/>
  <c r="X457" i="4"/>
  <c r="W457" i="4"/>
  <c r="AB457" i="4"/>
  <c r="AC457" i="4"/>
  <c r="AA457" i="4"/>
  <c r="Z457" i="4"/>
  <c r="AD457" i="4"/>
  <c r="AB439" i="4"/>
  <c r="AA439" i="4"/>
  <c r="Z439" i="4"/>
  <c r="Y439" i="4"/>
  <c r="AC439" i="4"/>
  <c r="AA454" i="4"/>
  <c r="Z454" i="4"/>
  <c r="Y454" i="4"/>
  <c r="AD454" i="4"/>
  <c r="V454" i="4"/>
  <c r="AC454" i="4"/>
  <c r="AB454" i="4"/>
  <c r="V457" i="4"/>
  <c r="AA482" i="4"/>
  <c r="Z482" i="4"/>
  <c r="Y482" i="4"/>
  <c r="AD482" i="4"/>
  <c r="V482" i="4"/>
  <c r="AC482" i="4"/>
  <c r="AB482" i="4"/>
  <c r="Y485" i="4"/>
  <c r="X485" i="4"/>
  <c r="W485" i="4"/>
  <c r="AB485" i="4"/>
  <c r="AA485" i="4"/>
  <c r="Z485" i="4"/>
  <c r="V485" i="4"/>
  <c r="AC485" i="4"/>
  <c r="AD436" i="4"/>
  <c r="V436" i="4"/>
  <c r="Y436" i="4"/>
  <c r="X436" i="4"/>
  <c r="W436" i="4"/>
  <c r="Z436" i="4"/>
  <c r="V439" i="4"/>
  <c r="W482" i="4"/>
  <c r="AA502" i="4"/>
  <c r="Z502" i="4"/>
  <c r="Y502" i="4"/>
  <c r="AD502" i="4"/>
  <c r="V502" i="4"/>
  <c r="AB502" i="4"/>
  <c r="X502" i="4"/>
  <c r="W502" i="4"/>
  <c r="AC502" i="4"/>
  <c r="AB427" i="4"/>
  <c r="Y427" i="4"/>
  <c r="X427" i="4"/>
  <c r="W427" i="4"/>
  <c r="Z427" i="4"/>
  <c r="X429" i="4"/>
  <c r="Y429" i="4"/>
  <c r="W429" i="4"/>
  <c r="V429" i="4"/>
  <c r="Z429" i="4"/>
  <c r="AA436" i="4"/>
  <c r="W439" i="4"/>
  <c r="X454" i="4"/>
  <c r="Y477" i="4"/>
  <c r="X477" i="4"/>
  <c r="W477" i="4"/>
  <c r="AB477" i="4"/>
  <c r="AA477" i="4"/>
  <c r="Z477" i="4"/>
  <c r="V477" i="4"/>
  <c r="AC477" i="4"/>
  <c r="X482" i="4"/>
  <c r="AB298" i="4"/>
  <c r="Z301" i="4"/>
  <c r="AB302" i="4"/>
  <c r="Z305" i="4"/>
  <c r="AB306" i="4"/>
  <c r="Z309" i="4"/>
  <c r="AB310" i="4"/>
  <c r="Z313" i="4"/>
  <c r="AB314" i="4"/>
  <c r="Z317" i="4"/>
  <c r="AB318" i="4"/>
  <c r="Z321" i="4"/>
  <c r="AB322" i="4"/>
  <c r="Z325" i="4"/>
  <c r="AB326" i="4"/>
  <c r="Z329" i="4"/>
  <c r="AB330" i="4"/>
  <c r="Z333" i="4"/>
  <c r="AB334" i="4"/>
  <c r="AB337" i="4"/>
  <c r="AC340" i="4"/>
  <c r="AC348" i="4"/>
  <c r="Y352" i="4"/>
  <c r="X352" i="4"/>
  <c r="AB353" i="4"/>
  <c r="AB355" i="4"/>
  <c r="AC364" i="4"/>
  <c r="Y368" i="4"/>
  <c r="X368" i="4"/>
  <c r="AB369" i="4"/>
  <c r="AB371" i="4"/>
  <c r="Y376" i="4"/>
  <c r="X376" i="4"/>
  <c r="Z376" i="4"/>
  <c r="W379" i="4"/>
  <c r="AD379" i="4"/>
  <c r="V379" i="4"/>
  <c r="X379" i="4"/>
  <c r="AD381" i="4"/>
  <c r="V427" i="4"/>
  <c r="AA429" i="4"/>
  <c r="Z430" i="4"/>
  <c r="AB430" i="4"/>
  <c r="AA430" i="4"/>
  <c r="Y430" i="4"/>
  <c r="AC430" i="4"/>
  <c r="AB436" i="4"/>
  <c r="X439" i="4"/>
  <c r="X441" i="4"/>
  <c r="AA441" i="4"/>
  <c r="Z441" i="4"/>
  <c r="Y441" i="4"/>
  <c r="AB441" i="4"/>
  <c r="AD477" i="4"/>
  <c r="AA498" i="4"/>
  <c r="Z498" i="4"/>
  <c r="Y498" i="4"/>
  <c r="AD498" i="4"/>
  <c r="V498" i="4"/>
  <c r="AC498" i="4"/>
  <c r="W498" i="4"/>
  <c r="AC298" i="4"/>
  <c r="AA301" i="4"/>
  <c r="AC302" i="4"/>
  <c r="AA305" i="4"/>
  <c r="AC306" i="4"/>
  <c r="AA309" i="4"/>
  <c r="AC310" i="4"/>
  <c r="AA313" i="4"/>
  <c r="AC314" i="4"/>
  <c r="AA317" i="4"/>
  <c r="AC318" i="4"/>
  <c r="AA321" i="4"/>
  <c r="AC322" i="4"/>
  <c r="AA325" i="4"/>
  <c r="AC326" i="4"/>
  <c r="AA329" i="4"/>
  <c r="AC330" i="4"/>
  <c r="AA333" i="4"/>
  <c r="AC334" i="4"/>
  <c r="AC337" i="4"/>
  <c r="AD340" i="4"/>
  <c r="AC353" i="4"/>
  <c r="AC355" i="4"/>
  <c r="AA357" i="4"/>
  <c r="Z357" i="4"/>
  <c r="W359" i="4"/>
  <c r="AD359" i="4"/>
  <c r="V359" i="4"/>
  <c r="AC369" i="4"/>
  <c r="AC371" i="4"/>
  <c r="AA377" i="4"/>
  <c r="Z377" i="4"/>
  <c r="AB377" i="4"/>
  <c r="AD384" i="4"/>
  <c r="V384" i="4"/>
  <c r="AA384" i="4"/>
  <c r="Z384" i="4"/>
  <c r="Y384" i="4"/>
  <c r="AB384" i="4"/>
  <c r="X393" i="4"/>
  <c r="AA393" i="4"/>
  <c r="Z393" i="4"/>
  <c r="Y393" i="4"/>
  <c r="AB393" i="4"/>
  <c r="Z402" i="4"/>
  <c r="Y402" i="4"/>
  <c r="X402" i="4"/>
  <c r="W402" i="4"/>
  <c r="AA402" i="4"/>
  <c r="AB423" i="4"/>
  <c r="AA423" i="4"/>
  <c r="Z423" i="4"/>
  <c r="Y423" i="4"/>
  <c r="AC423" i="4"/>
  <c r="AA427" i="4"/>
  <c r="AB429" i="4"/>
  <c r="AD432" i="4"/>
  <c r="V432" i="4"/>
  <c r="AA432" i="4"/>
  <c r="Z432" i="4"/>
  <c r="Y432" i="4"/>
  <c r="AB432" i="4"/>
  <c r="AC436" i="4"/>
  <c r="AD439" i="4"/>
  <c r="AA446" i="4"/>
  <c r="Z446" i="4"/>
  <c r="Y446" i="4"/>
  <c r="AD446" i="4"/>
  <c r="V446" i="4"/>
  <c r="AB446" i="4"/>
  <c r="X446" i="4"/>
  <c r="W446" i="4"/>
  <c r="AC446" i="4"/>
  <c r="Y465" i="4"/>
  <c r="X465" i="4"/>
  <c r="W465" i="4"/>
  <c r="AB465" i="4"/>
  <c r="AD465" i="4"/>
  <c r="AC465" i="4"/>
  <c r="AA466" i="4"/>
  <c r="Z466" i="4"/>
  <c r="Y466" i="4"/>
  <c r="AD466" i="4"/>
  <c r="V466" i="4"/>
  <c r="AC466" i="4"/>
  <c r="AB466" i="4"/>
  <c r="X466" i="4"/>
  <c r="Y473" i="4"/>
  <c r="X473" i="4"/>
  <c r="W473" i="4"/>
  <c r="AB473" i="4"/>
  <c r="AD473" i="4"/>
  <c r="AC473" i="4"/>
  <c r="AA474" i="4"/>
  <c r="Z474" i="4"/>
  <c r="Y474" i="4"/>
  <c r="AD474" i="4"/>
  <c r="V474" i="4"/>
  <c r="AC474" i="4"/>
  <c r="AB474" i="4"/>
  <c r="X474" i="4"/>
  <c r="X498" i="4"/>
  <c r="V298" i="4"/>
  <c r="V302" i="4"/>
  <c r="V306" i="4"/>
  <c r="V310" i="4"/>
  <c r="V314" i="4"/>
  <c r="V318" i="4"/>
  <c r="V322" i="4"/>
  <c r="V326" i="4"/>
  <c r="V330" i="4"/>
  <c r="V334" i="4"/>
  <c r="AD337" i="4"/>
  <c r="V340" i="4"/>
  <c r="Y348" i="4"/>
  <c r="X348" i="4"/>
  <c r="AD353" i="4"/>
  <c r="V357" i="4"/>
  <c r="X359" i="4"/>
  <c r="Y364" i="4"/>
  <c r="X364" i="4"/>
  <c r="AD369" i="4"/>
  <c r="V377" i="4"/>
  <c r="Y380" i="4"/>
  <c r="X380" i="4"/>
  <c r="Z380" i="4"/>
  <c r="V402" i="4"/>
  <c r="AB411" i="4"/>
  <c r="Y411" i="4"/>
  <c r="X411" i="4"/>
  <c r="W411" i="4"/>
  <c r="Z411" i="4"/>
  <c r="AD420" i="4"/>
  <c r="V420" i="4"/>
  <c r="Y420" i="4"/>
  <c r="X420" i="4"/>
  <c r="W420" i="4"/>
  <c r="Z420" i="4"/>
  <c r="V423" i="4"/>
  <c r="AC427" i="4"/>
  <c r="AC429" i="4"/>
  <c r="Y445" i="4"/>
  <c r="X445" i="4"/>
  <c r="W445" i="4"/>
  <c r="AB445" i="4"/>
  <c r="AD445" i="4"/>
  <c r="AC445" i="4"/>
  <c r="AA445" i="4"/>
  <c r="V465" i="4"/>
  <c r="W466" i="4"/>
  <c r="AB498" i="4"/>
  <c r="X383" i="4"/>
  <c r="AD389" i="4"/>
  <c r="X390" i="4"/>
  <c r="AD396" i="4"/>
  <c r="V396" i="4"/>
  <c r="X399" i="4"/>
  <c r="AD405" i="4"/>
  <c r="X406" i="4"/>
  <c r="AD412" i="4"/>
  <c r="V412" i="4"/>
  <c r="X415" i="4"/>
  <c r="AD421" i="4"/>
  <c r="X422" i="4"/>
  <c r="AD428" i="4"/>
  <c r="V428" i="4"/>
  <c r="X431" i="4"/>
  <c r="AD437" i="4"/>
  <c r="X438" i="4"/>
  <c r="W444" i="4"/>
  <c r="AD444" i="4"/>
  <c r="V444" i="4"/>
  <c r="Y453" i="4"/>
  <c r="X453" i="4"/>
  <c r="W453" i="4"/>
  <c r="AB453" i="4"/>
  <c r="AA462" i="4"/>
  <c r="Z462" i="4"/>
  <c r="Y462" i="4"/>
  <c r="AD462" i="4"/>
  <c r="V462" i="4"/>
  <c r="Y481" i="4"/>
  <c r="X481" i="4"/>
  <c r="W481" i="4"/>
  <c r="AB481" i="4"/>
  <c r="Y489" i="4"/>
  <c r="X489" i="4"/>
  <c r="W489" i="4"/>
  <c r="AB489" i="4"/>
  <c r="AA506" i="4"/>
  <c r="Z506" i="4"/>
  <c r="Y506" i="4"/>
  <c r="AD506" i="4"/>
  <c r="V506" i="4"/>
  <c r="AC513" i="4"/>
  <c r="AA526" i="4"/>
  <c r="Z526" i="4"/>
  <c r="Y526" i="4"/>
  <c r="AD526" i="4"/>
  <c r="V526" i="4"/>
  <c r="AA534" i="4"/>
  <c r="Z534" i="4"/>
  <c r="Y534" i="4"/>
  <c r="AD534" i="4"/>
  <c r="V534" i="4"/>
  <c r="AD577" i="4"/>
  <c r="V577" i="4"/>
  <c r="Z577" i="4"/>
  <c r="Y577" i="4"/>
  <c r="X577" i="4"/>
  <c r="AC577" i="4"/>
  <c r="AB577" i="4"/>
  <c r="AA577" i="4"/>
  <c r="W577" i="4"/>
  <c r="Y614" i="4"/>
  <c r="X614" i="4"/>
  <c r="W614" i="4"/>
  <c r="AA614" i="4"/>
  <c r="Z614" i="4"/>
  <c r="V614" i="4"/>
  <c r="AD614" i="4"/>
  <c r="AC614" i="4"/>
  <c r="AB614" i="4"/>
  <c r="Y654" i="4"/>
  <c r="X654" i="4"/>
  <c r="W654" i="4"/>
  <c r="AD654" i="4"/>
  <c r="AC654" i="4"/>
  <c r="Z654" i="4"/>
  <c r="AB654" i="4"/>
  <c r="AA654" i="4"/>
  <c r="Y509" i="4"/>
  <c r="X509" i="4"/>
  <c r="W509" i="4"/>
  <c r="AB509" i="4"/>
  <c r="AA518" i="4"/>
  <c r="Z518" i="4"/>
  <c r="Y518" i="4"/>
  <c r="AD518" i="4"/>
  <c r="V518" i="4"/>
  <c r="Y529" i="4"/>
  <c r="X529" i="4"/>
  <c r="W529" i="4"/>
  <c r="AB529" i="4"/>
  <c r="Y541" i="4"/>
  <c r="X541" i="4"/>
  <c r="W541" i="4"/>
  <c r="AB541" i="4"/>
  <c r="AD565" i="4"/>
  <c r="X565" i="4"/>
  <c r="W565" i="4"/>
  <c r="V565" i="4"/>
  <c r="AA565" i="4"/>
  <c r="AC565" i="4"/>
  <c r="AB565" i="4"/>
  <c r="Y565" i="4"/>
  <c r="AD589" i="4"/>
  <c r="V589" i="4"/>
  <c r="AB589" i="4"/>
  <c r="AA589" i="4"/>
  <c r="Z589" i="4"/>
  <c r="W589" i="4"/>
  <c r="AC589" i="4"/>
  <c r="Y589" i="4"/>
  <c r="X589" i="4"/>
  <c r="AA623" i="4"/>
  <c r="Z623" i="4"/>
  <c r="Y623" i="4"/>
  <c r="AD623" i="4"/>
  <c r="AC623" i="4"/>
  <c r="AB623" i="4"/>
  <c r="V623" i="4"/>
  <c r="X623" i="4"/>
  <c r="W623" i="4"/>
  <c r="AA651" i="4"/>
  <c r="Z651" i="4"/>
  <c r="Y651" i="4"/>
  <c r="AD651" i="4"/>
  <c r="AC651" i="4"/>
  <c r="AB651" i="4"/>
  <c r="V651" i="4"/>
  <c r="X651" i="4"/>
  <c r="Y501" i="4"/>
  <c r="X501" i="4"/>
  <c r="W501" i="4"/>
  <c r="AB501" i="4"/>
  <c r="V509" i="4"/>
  <c r="W518" i="4"/>
  <c r="Y521" i="4"/>
  <c r="X521" i="4"/>
  <c r="W521" i="4"/>
  <c r="AB521" i="4"/>
  <c r="V529" i="4"/>
  <c r="V541" i="4"/>
  <c r="Z565" i="4"/>
  <c r="AD593" i="4"/>
  <c r="V593" i="4"/>
  <c r="Z593" i="4"/>
  <c r="Y593" i="4"/>
  <c r="X593" i="4"/>
  <c r="AC593" i="4"/>
  <c r="AB593" i="4"/>
  <c r="W593" i="4"/>
  <c r="W651" i="4"/>
  <c r="Z509" i="4"/>
  <c r="AA510" i="4"/>
  <c r="Z510" i="4"/>
  <c r="Y510" i="4"/>
  <c r="AD510" i="4"/>
  <c r="V510" i="4"/>
  <c r="X518" i="4"/>
  <c r="Z529" i="4"/>
  <c r="AA530" i="4"/>
  <c r="Z530" i="4"/>
  <c r="Y530" i="4"/>
  <c r="AD530" i="4"/>
  <c r="V530" i="4"/>
  <c r="Y537" i="4"/>
  <c r="X537" i="4"/>
  <c r="W537" i="4"/>
  <c r="AB537" i="4"/>
  <c r="Z541" i="4"/>
  <c r="AA542" i="4"/>
  <c r="Z542" i="4"/>
  <c r="Y542" i="4"/>
  <c r="AD542" i="4"/>
  <c r="V542" i="4"/>
  <c r="Y513" i="4"/>
  <c r="X513" i="4"/>
  <c r="W513" i="4"/>
  <c r="AB513" i="4"/>
  <c r="AA522" i="4"/>
  <c r="Z522" i="4"/>
  <c r="Y522" i="4"/>
  <c r="AD522" i="4"/>
  <c r="V522" i="4"/>
  <c r="AB551" i="4"/>
  <c r="AA551" i="4"/>
  <c r="Z551" i="4"/>
  <c r="W551" i="4"/>
  <c r="Y551" i="4"/>
  <c r="X551" i="4"/>
  <c r="V551" i="4"/>
  <c r="AD383" i="4"/>
  <c r="AD390" i="4"/>
  <c r="AD399" i="4"/>
  <c r="AD406" i="4"/>
  <c r="AD415" i="4"/>
  <c r="AA421" i="4"/>
  <c r="AD422" i="4"/>
  <c r="AA428" i="4"/>
  <c r="AD431" i="4"/>
  <c r="AA437" i="4"/>
  <c r="AD438" i="4"/>
  <c r="AB444" i="4"/>
  <c r="Y449" i="4"/>
  <c r="X449" i="4"/>
  <c r="W449" i="4"/>
  <c r="AB449" i="4"/>
  <c r="AD453" i="4"/>
  <c r="AA458" i="4"/>
  <c r="Z458" i="4"/>
  <c r="Y458" i="4"/>
  <c r="AD458" i="4"/>
  <c r="V458" i="4"/>
  <c r="Y469" i="4"/>
  <c r="X469" i="4"/>
  <c r="W469" i="4"/>
  <c r="AB469" i="4"/>
  <c r="AD481" i="4"/>
  <c r="AD489" i="4"/>
  <c r="AA501" i="4"/>
  <c r="AC509" i="4"/>
  <c r="X510" i="4"/>
  <c r="V513" i="4"/>
  <c r="AC518" i="4"/>
  <c r="AA521" i="4"/>
  <c r="W522" i="4"/>
  <c r="AC529" i="4"/>
  <c r="X530" i="4"/>
  <c r="Z537" i="4"/>
  <c r="AA538" i="4"/>
  <c r="Z538" i="4"/>
  <c r="Y538" i="4"/>
  <c r="AD538" i="4"/>
  <c r="V538" i="4"/>
  <c r="AC541" i="4"/>
  <c r="X542" i="4"/>
  <c r="AC551" i="4"/>
  <c r="X553" i="4"/>
  <c r="W553" i="4"/>
  <c r="AD553" i="4"/>
  <c r="V553" i="4"/>
  <c r="AA553" i="4"/>
  <c r="Z553" i="4"/>
  <c r="AB555" i="4"/>
  <c r="AA555" i="4"/>
  <c r="Z555" i="4"/>
  <c r="W555" i="4"/>
  <c r="AD555" i="4"/>
  <c r="AC555" i="4"/>
  <c r="V555" i="4"/>
  <c r="X570" i="4"/>
  <c r="Z570" i="4"/>
  <c r="Y570" i="4"/>
  <c r="W570" i="4"/>
  <c r="AC570" i="4"/>
  <c r="AD570" i="4"/>
  <c r="AB570" i="4"/>
  <c r="AA570" i="4"/>
  <c r="V570" i="4"/>
  <c r="AB596" i="4"/>
  <c r="AC596" i="4"/>
  <c r="AA596" i="4"/>
  <c r="Z596" i="4"/>
  <c r="W596" i="4"/>
  <c r="AD596" i="4"/>
  <c r="X596" i="4"/>
  <c r="Y658" i="4"/>
  <c r="X658" i="4"/>
  <c r="W658" i="4"/>
  <c r="AD658" i="4"/>
  <c r="AC658" i="4"/>
  <c r="AB658" i="4"/>
  <c r="AA658" i="4"/>
  <c r="V658" i="4"/>
  <c r="Z658" i="4"/>
  <c r="V383" i="4"/>
  <c r="AD385" i="4"/>
  <c r="AB389" i="4"/>
  <c r="V390" i="4"/>
  <c r="AD392" i="4"/>
  <c r="V392" i="4"/>
  <c r="AB396" i="4"/>
  <c r="V399" i="4"/>
  <c r="AD401" i="4"/>
  <c r="AB405" i="4"/>
  <c r="V406" i="4"/>
  <c r="AD408" i="4"/>
  <c r="V408" i="4"/>
  <c r="AB412" i="4"/>
  <c r="V415" i="4"/>
  <c r="AD417" i="4"/>
  <c r="AB421" i="4"/>
  <c r="V422" i="4"/>
  <c r="AD424" i="4"/>
  <c r="V424" i="4"/>
  <c r="AB428" i="4"/>
  <c r="V431" i="4"/>
  <c r="AD433" i="4"/>
  <c r="AB437" i="4"/>
  <c r="V438" i="4"/>
  <c r="AD440" i="4"/>
  <c r="V440" i="4"/>
  <c r="AC444" i="4"/>
  <c r="V449" i="4"/>
  <c r="W458" i="4"/>
  <c r="Y461" i="4"/>
  <c r="X461" i="4"/>
  <c r="W461" i="4"/>
  <c r="AB461" i="4"/>
  <c r="V469" i="4"/>
  <c r="AA478" i="4"/>
  <c r="Z478" i="4"/>
  <c r="Y478" i="4"/>
  <c r="AD478" i="4"/>
  <c r="V478" i="4"/>
  <c r="AA486" i="4"/>
  <c r="Z486" i="4"/>
  <c r="Y486" i="4"/>
  <c r="AD486" i="4"/>
  <c r="V486" i="4"/>
  <c r="AA494" i="4"/>
  <c r="Z494" i="4"/>
  <c r="Y494" i="4"/>
  <c r="AD494" i="4"/>
  <c r="V494" i="4"/>
  <c r="AC501" i="4"/>
  <c r="Y505" i="4"/>
  <c r="X505" i="4"/>
  <c r="W505" i="4"/>
  <c r="AB505" i="4"/>
  <c r="AD509" i="4"/>
  <c r="AB510" i="4"/>
  <c r="Z513" i="4"/>
  <c r="AA514" i="4"/>
  <c r="Z514" i="4"/>
  <c r="Y514" i="4"/>
  <c r="AD514" i="4"/>
  <c r="V514" i="4"/>
  <c r="AC521" i="4"/>
  <c r="X522" i="4"/>
  <c r="Y525" i="4"/>
  <c r="X525" i="4"/>
  <c r="W525" i="4"/>
  <c r="AB525" i="4"/>
  <c r="AD529" i="4"/>
  <c r="AB530" i="4"/>
  <c r="Y533" i="4"/>
  <c r="X533" i="4"/>
  <c r="W533" i="4"/>
  <c r="AB533" i="4"/>
  <c r="AA537" i="4"/>
  <c r="W538" i="4"/>
  <c r="AD541" i="4"/>
  <c r="AB542" i="4"/>
  <c r="AB547" i="4"/>
  <c r="AA547" i="4"/>
  <c r="Z547" i="4"/>
  <c r="W547" i="4"/>
  <c r="AD547" i="4"/>
  <c r="X547" i="4"/>
  <c r="X549" i="4"/>
  <c r="W549" i="4"/>
  <c r="AD549" i="4"/>
  <c r="V549" i="4"/>
  <c r="AA549" i="4"/>
  <c r="AC549" i="4"/>
  <c r="AB549" i="4"/>
  <c r="Z549" i="4"/>
  <c r="AD551" i="4"/>
  <c r="Y553" i="4"/>
  <c r="X586" i="4"/>
  <c r="Z586" i="4"/>
  <c r="Y586" i="4"/>
  <c r="W586" i="4"/>
  <c r="AC586" i="4"/>
  <c r="AD586" i="4"/>
  <c r="AB586" i="4"/>
  <c r="V586" i="4"/>
  <c r="Z603" i="4"/>
  <c r="AC603" i="4"/>
  <c r="AB603" i="4"/>
  <c r="AA603" i="4"/>
  <c r="W603" i="4"/>
  <c r="AD603" i="4"/>
  <c r="X603" i="4"/>
  <c r="Y642" i="4"/>
  <c r="X642" i="4"/>
  <c r="W642" i="4"/>
  <c r="AA642" i="4"/>
  <c r="Z642" i="4"/>
  <c r="V642" i="4"/>
  <c r="AD642" i="4"/>
  <c r="AC642" i="4"/>
  <c r="AA655" i="4"/>
  <c r="Z655" i="4"/>
  <c r="Y655" i="4"/>
  <c r="AB655" i="4"/>
  <c r="X655" i="4"/>
  <c r="W655" i="4"/>
  <c r="AD655" i="4"/>
  <c r="AC655" i="4"/>
  <c r="W383" i="4"/>
  <c r="V385" i="4"/>
  <c r="AD387" i="4"/>
  <c r="AC389" i="4"/>
  <c r="W390" i="4"/>
  <c r="W392" i="4"/>
  <c r="AD394" i="4"/>
  <c r="AC396" i="4"/>
  <c r="W399" i="4"/>
  <c r="V401" i="4"/>
  <c r="AD403" i="4"/>
  <c r="AC405" i="4"/>
  <c r="W406" i="4"/>
  <c r="W408" i="4"/>
  <c r="AD410" i="4"/>
  <c r="AC412" i="4"/>
  <c r="W415" i="4"/>
  <c r="V417" i="4"/>
  <c r="AD419" i="4"/>
  <c r="AC421" i="4"/>
  <c r="W422" i="4"/>
  <c r="W424" i="4"/>
  <c r="AD426" i="4"/>
  <c r="AC428" i="4"/>
  <c r="W431" i="4"/>
  <c r="V433" i="4"/>
  <c r="AD435" i="4"/>
  <c r="AC437" i="4"/>
  <c r="W438" i="4"/>
  <c r="W440" i="4"/>
  <c r="AD442" i="4"/>
  <c r="Z449" i="4"/>
  <c r="AA450" i="4"/>
  <c r="Z450" i="4"/>
  <c r="Y450" i="4"/>
  <c r="AD450" i="4"/>
  <c r="V450" i="4"/>
  <c r="X458" i="4"/>
  <c r="V461" i="4"/>
  <c r="Z469" i="4"/>
  <c r="AA470" i="4"/>
  <c r="Z470" i="4"/>
  <c r="Y470" i="4"/>
  <c r="AD470" i="4"/>
  <c r="V470" i="4"/>
  <c r="W478" i="4"/>
  <c r="W486" i="4"/>
  <c r="W494" i="4"/>
  <c r="Y497" i="4"/>
  <c r="X497" i="4"/>
  <c r="W497" i="4"/>
  <c r="AB497" i="4"/>
  <c r="AD501" i="4"/>
  <c r="V505" i="4"/>
  <c r="AC510" i="4"/>
  <c r="AA513" i="4"/>
  <c r="W514" i="4"/>
  <c r="Y517" i="4"/>
  <c r="X517" i="4"/>
  <c r="W517" i="4"/>
  <c r="AB517" i="4"/>
  <c r="AD521" i="4"/>
  <c r="AB522" i="4"/>
  <c r="V525" i="4"/>
  <c r="AC530" i="4"/>
  <c r="V533" i="4"/>
  <c r="AC537" i="4"/>
  <c r="X538" i="4"/>
  <c r="AC542" i="4"/>
  <c r="V547" i="4"/>
  <c r="Y549" i="4"/>
  <c r="AB553" i="4"/>
  <c r="Y555" i="4"/>
  <c r="Z595" i="4"/>
  <c r="X595" i="4"/>
  <c r="W595" i="4"/>
  <c r="V595" i="4"/>
  <c r="AB595" i="4"/>
  <c r="AD595" i="4"/>
  <c r="AA595" i="4"/>
  <c r="Y606" i="4"/>
  <c r="X606" i="4"/>
  <c r="W606" i="4"/>
  <c r="AD606" i="4"/>
  <c r="AC606" i="4"/>
  <c r="AB606" i="4"/>
  <c r="V606" i="4"/>
  <c r="AA606" i="4"/>
  <c r="Z606" i="4"/>
  <c r="AB642" i="4"/>
  <c r="V655" i="4"/>
  <c r="X447" i="4"/>
  <c r="Z448" i="4"/>
  <c r="X451" i="4"/>
  <c r="Z452" i="4"/>
  <c r="X455" i="4"/>
  <c r="Z456" i="4"/>
  <c r="X459" i="4"/>
  <c r="Z460" i="4"/>
  <c r="X463" i="4"/>
  <c r="Z464" i="4"/>
  <c r="X467" i="4"/>
  <c r="Z468" i="4"/>
  <c r="X471" i="4"/>
  <c r="Z472" i="4"/>
  <c r="X475" i="4"/>
  <c r="Z476" i="4"/>
  <c r="X479" i="4"/>
  <c r="Z480" i="4"/>
  <c r="X483" i="4"/>
  <c r="Z484" i="4"/>
  <c r="X487" i="4"/>
  <c r="Z488" i="4"/>
  <c r="X491" i="4"/>
  <c r="Z492" i="4"/>
  <c r="X495" i="4"/>
  <c r="Z496" i="4"/>
  <c r="X499" i="4"/>
  <c r="Z500" i="4"/>
  <c r="X503" i="4"/>
  <c r="Z504" i="4"/>
  <c r="X507" i="4"/>
  <c r="Z508" i="4"/>
  <c r="X511" i="4"/>
  <c r="Z512" i="4"/>
  <c r="X515" i="4"/>
  <c r="Z516" i="4"/>
  <c r="X519" i="4"/>
  <c r="Z520" i="4"/>
  <c r="X523" i="4"/>
  <c r="Z524" i="4"/>
  <c r="X527" i="4"/>
  <c r="Z528" i="4"/>
  <c r="X561" i="4"/>
  <c r="W561" i="4"/>
  <c r="AD561" i="4"/>
  <c r="V561" i="4"/>
  <c r="AA561" i="4"/>
  <c r="X566" i="4"/>
  <c r="AB566" i="4"/>
  <c r="AA566" i="4"/>
  <c r="Z566" i="4"/>
  <c r="V566" i="4"/>
  <c r="Z579" i="4"/>
  <c r="X579" i="4"/>
  <c r="W579" i="4"/>
  <c r="V579" i="4"/>
  <c r="AB579" i="4"/>
  <c r="AB580" i="4"/>
  <c r="AC580" i="4"/>
  <c r="AA580" i="4"/>
  <c r="Z580" i="4"/>
  <c r="W580" i="4"/>
  <c r="Z587" i="4"/>
  <c r="AC587" i="4"/>
  <c r="AB587" i="4"/>
  <c r="AA587" i="4"/>
  <c r="W587" i="4"/>
  <c r="AB588" i="4"/>
  <c r="X588" i="4"/>
  <c r="W588" i="4"/>
  <c r="V588" i="4"/>
  <c r="AA588" i="4"/>
  <c r="AA607" i="4"/>
  <c r="Z607" i="4"/>
  <c r="Y607" i="4"/>
  <c r="X607" i="4"/>
  <c r="W607" i="4"/>
  <c r="V607" i="4"/>
  <c r="AD607" i="4"/>
  <c r="Y677" i="4"/>
  <c r="X677" i="4"/>
  <c r="W677" i="4"/>
  <c r="Z677" i="4"/>
  <c r="AD677" i="4"/>
  <c r="AC677" i="4"/>
  <c r="AB677" i="4"/>
  <c r="AA677" i="4"/>
  <c r="V677" i="4"/>
  <c r="Y685" i="4"/>
  <c r="X685" i="4"/>
  <c r="W685" i="4"/>
  <c r="Z685" i="4"/>
  <c r="AC685" i="4"/>
  <c r="AB685" i="4"/>
  <c r="AA685" i="4"/>
  <c r="AD685" i="4"/>
  <c r="Y630" i="4"/>
  <c r="X630" i="4"/>
  <c r="W630" i="4"/>
  <c r="AD630" i="4"/>
  <c r="AC630" i="4"/>
  <c r="Z630" i="4"/>
  <c r="AA631" i="4"/>
  <c r="Z631" i="4"/>
  <c r="Y631" i="4"/>
  <c r="AB631" i="4"/>
  <c r="X631" i="4"/>
  <c r="W631" i="4"/>
  <c r="AA635" i="4"/>
  <c r="Z635" i="4"/>
  <c r="Y635" i="4"/>
  <c r="X635" i="4"/>
  <c r="W635" i="4"/>
  <c r="V635" i="4"/>
  <c r="AD635" i="4"/>
  <c r="Y638" i="4"/>
  <c r="X638" i="4"/>
  <c r="W638" i="4"/>
  <c r="AB638" i="4"/>
  <c r="AA638" i="4"/>
  <c r="Z638" i="4"/>
  <c r="Z571" i="4"/>
  <c r="AC571" i="4"/>
  <c r="AB571" i="4"/>
  <c r="AA571" i="4"/>
  <c r="W571" i="4"/>
  <c r="AB572" i="4"/>
  <c r="X572" i="4"/>
  <c r="W572" i="4"/>
  <c r="V572" i="4"/>
  <c r="AA572" i="4"/>
  <c r="X598" i="4"/>
  <c r="AB598" i="4"/>
  <c r="AA598" i="4"/>
  <c r="Z598" i="4"/>
  <c r="V598" i="4"/>
  <c r="Y610" i="4"/>
  <c r="X610" i="4"/>
  <c r="W610" i="4"/>
  <c r="AB610" i="4"/>
  <c r="AA610" i="4"/>
  <c r="Z610" i="4"/>
  <c r="V630" i="4"/>
  <c r="V631" i="4"/>
  <c r="Y634" i="4"/>
  <c r="X634" i="4"/>
  <c r="W634" i="4"/>
  <c r="AD634" i="4"/>
  <c r="AC634" i="4"/>
  <c r="AB634" i="4"/>
  <c r="V634" i="4"/>
  <c r="AB635" i="4"/>
  <c r="V638" i="4"/>
  <c r="AA647" i="4"/>
  <c r="Z647" i="4"/>
  <c r="Y647" i="4"/>
  <c r="AD647" i="4"/>
  <c r="AC647" i="4"/>
  <c r="W647" i="4"/>
  <c r="AA447" i="4"/>
  <c r="AC448" i="4"/>
  <c r="AA451" i="4"/>
  <c r="AC452" i="4"/>
  <c r="AA455" i="4"/>
  <c r="AC456" i="4"/>
  <c r="AA459" i="4"/>
  <c r="AC460" i="4"/>
  <c r="AA463" i="4"/>
  <c r="AC464" i="4"/>
  <c r="AC468" i="4"/>
  <c r="AC472" i="4"/>
  <c r="AA475" i="4"/>
  <c r="AC476" i="4"/>
  <c r="AC480" i="4"/>
  <c r="AC484" i="4"/>
  <c r="AC488" i="4"/>
  <c r="AC492" i="4"/>
  <c r="AA495" i="4"/>
  <c r="AC496" i="4"/>
  <c r="AA499" i="4"/>
  <c r="AC500" i="4"/>
  <c r="AC504" i="4"/>
  <c r="AA507" i="4"/>
  <c r="AC508" i="4"/>
  <c r="AA511" i="4"/>
  <c r="AC512" i="4"/>
  <c r="AA515" i="4"/>
  <c r="AC516" i="4"/>
  <c r="AA519" i="4"/>
  <c r="AC520" i="4"/>
  <c r="AC524" i="4"/>
  <c r="AA527" i="4"/>
  <c r="AC528" i="4"/>
  <c r="AA531" i="4"/>
  <c r="AC532" i="4"/>
  <c r="AA535" i="4"/>
  <c r="AC536" i="4"/>
  <c r="AA539" i="4"/>
  <c r="AC540" i="4"/>
  <c r="AA543" i="4"/>
  <c r="X557" i="4"/>
  <c r="W557" i="4"/>
  <c r="AD557" i="4"/>
  <c r="V557" i="4"/>
  <c r="AA557" i="4"/>
  <c r="AB561" i="4"/>
  <c r="AB563" i="4"/>
  <c r="AA563" i="4"/>
  <c r="Z563" i="4"/>
  <c r="W563" i="4"/>
  <c r="AC566" i="4"/>
  <c r="V571" i="4"/>
  <c r="Y572" i="4"/>
  <c r="AD573" i="4"/>
  <c r="V573" i="4"/>
  <c r="AB573" i="4"/>
  <c r="AA573" i="4"/>
  <c r="Z573" i="4"/>
  <c r="W573" i="4"/>
  <c r="AC579" i="4"/>
  <c r="Y580" i="4"/>
  <c r="Y587" i="4"/>
  <c r="AC588" i="4"/>
  <c r="W598" i="4"/>
  <c r="V610" i="4"/>
  <c r="AA619" i="4"/>
  <c r="Z619" i="4"/>
  <c r="Y619" i="4"/>
  <c r="AD619" i="4"/>
  <c r="AC619" i="4"/>
  <c r="W619" i="4"/>
  <c r="AA630" i="4"/>
  <c r="AC631" i="4"/>
  <c r="Z634" i="4"/>
  <c r="AC635" i="4"/>
  <c r="AC638" i="4"/>
  <c r="V647" i="4"/>
  <c r="AA678" i="4"/>
  <c r="Z678" i="4"/>
  <c r="Y678" i="4"/>
  <c r="AB678" i="4"/>
  <c r="AD678" i="4"/>
  <c r="AC678" i="4"/>
  <c r="X678" i="4"/>
  <c r="V678" i="4"/>
  <c r="AB447" i="4"/>
  <c r="V448" i="4"/>
  <c r="AD448" i="4"/>
  <c r="AB451" i="4"/>
  <c r="V452" i="4"/>
  <c r="AD452" i="4"/>
  <c r="AB455" i="4"/>
  <c r="V456" i="4"/>
  <c r="AD456" i="4"/>
  <c r="AB459" i="4"/>
  <c r="V460" i="4"/>
  <c r="AD460" i="4"/>
  <c r="AB463" i="4"/>
  <c r="V464" i="4"/>
  <c r="AD464" i="4"/>
  <c r="AB467" i="4"/>
  <c r="V468" i="4"/>
  <c r="AD468" i="4"/>
  <c r="AB471" i="4"/>
  <c r="V472" i="4"/>
  <c r="AD472" i="4"/>
  <c r="AB475" i="4"/>
  <c r="V476" i="4"/>
  <c r="AD476" i="4"/>
  <c r="AB479" i="4"/>
  <c r="V480" i="4"/>
  <c r="AD480" i="4"/>
  <c r="AB483" i="4"/>
  <c r="V484" i="4"/>
  <c r="AD484" i="4"/>
  <c r="AB487" i="4"/>
  <c r="V488" i="4"/>
  <c r="AD488" i="4"/>
  <c r="AB491" i="4"/>
  <c r="V492" i="4"/>
  <c r="AD492" i="4"/>
  <c r="AB495" i="4"/>
  <c r="V496" i="4"/>
  <c r="AD496" i="4"/>
  <c r="AB499" i="4"/>
  <c r="V500" i="4"/>
  <c r="AD500" i="4"/>
  <c r="AB503" i="4"/>
  <c r="V504" i="4"/>
  <c r="AD504" i="4"/>
  <c r="AB507" i="4"/>
  <c r="V508" i="4"/>
  <c r="AD508" i="4"/>
  <c r="AB511" i="4"/>
  <c r="V512" i="4"/>
  <c r="AD512" i="4"/>
  <c r="AB515" i="4"/>
  <c r="V516" i="4"/>
  <c r="AD516" i="4"/>
  <c r="AB519" i="4"/>
  <c r="V520" i="4"/>
  <c r="AD520" i="4"/>
  <c r="AB523" i="4"/>
  <c r="V524" i="4"/>
  <c r="AD524" i="4"/>
  <c r="AB527" i="4"/>
  <c r="V528" i="4"/>
  <c r="AD528" i="4"/>
  <c r="AB531" i="4"/>
  <c r="V532" i="4"/>
  <c r="AD532" i="4"/>
  <c r="AB535" i="4"/>
  <c r="V536" i="4"/>
  <c r="AD536" i="4"/>
  <c r="AB539" i="4"/>
  <c r="V540" i="4"/>
  <c r="AB543" i="4"/>
  <c r="Y557" i="4"/>
  <c r="AB559" i="4"/>
  <c r="AA559" i="4"/>
  <c r="Z559" i="4"/>
  <c r="W559" i="4"/>
  <c r="AC561" i="4"/>
  <c r="V563" i="4"/>
  <c r="AD566" i="4"/>
  <c r="X571" i="4"/>
  <c r="Z572" i="4"/>
  <c r="X573" i="4"/>
  <c r="AD579" i="4"/>
  <c r="AD580" i="4"/>
  <c r="AD587" i="4"/>
  <c r="AD588" i="4"/>
  <c r="Y598" i="4"/>
  <c r="AC610" i="4"/>
  <c r="V619" i="4"/>
  <c r="AB630" i="4"/>
  <c r="AD631" i="4"/>
  <c r="AA634" i="4"/>
  <c r="AD638" i="4"/>
  <c r="X647" i="4"/>
  <c r="W678" i="4"/>
  <c r="X545" i="4"/>
  <c r="W545" i="4"/>
  <c r="AD545" i="4"/>
  <c r="V545" i="4"/>
  <c r="AA545" i="4"/>
  <c r="Z557" i="4"/>
  <c r="Y571" i="4"/>
  <c r="AC572" i="4"/>
  <c r="X582" i="4"/>
  <c r="AB582" i="4"/>
  <c r="AA582" i="4"/>
  <c r="Z582" i="4"/>
  <c r="V582" i="4"/>
  <c r="AC598" i="4"/>
  <c r="X602" i="4"/>
  <c r="Z602" i="4"/>
  <c r="Y602" i="4"/>
  <c r="W602" i="4"/>
  <c r="AC602" i="4"/>
  <c r="AD610" i="4"/>
  <c r="X619" i="4"/>
  <c r="AB647" i="4"/>
  <c r="X713" i="4"/>
  <c r="W713" i="4"/>
  <c r="AD713" i="4"/>
  <c r="V713" i="4"/>
  <c r="Z713" i="4"/>
  <c r="AB713" i="4"/>
  <c r="AA713" i="4"/>
  <c r="Y713" i="4"/>
  <c r="AC713" i="4"/>
  <c r="AC546" i="4"/>
  <c r="AC550" i="4"/>
  <c r="AC554" i="4"/>
  <c r="AC558" i="4"/>
  <c r="AC562" i="4"/>
  <c r="AD568" i="4"/>
  <c r="Y569" i="4"/>
  <c r="AD575" i="4"/>
  <c r="Y578" i="4"/>
  <c r="AD584" i="4"/>
  <c r="Y585" i="4"/>
  <c r="AD591" i="4"/>
  <c r="Y594" i="4"/>
  <c r="AD600" i="4"/>
  <c r="Y601" i="4"/>
  <c r="X615" i="4"/>
  <c r="AA627" i="4"/>
  <c r="Z627" i="4"/>
  <c r="Y627" i="4"/>
  <c r="X643" i="4"/>
  <c r="Y662" i="4"/>
  <c r="X662" i="4"/>
  <c r="W662" i="4"/>
  <c r="AA690" i="4"/>
  <c r="Z690" i="4"/>
  <c r="Y690" i="4"/>
  <c r="AB690" i="4"/>
  <c r="AD690" i="4"/>
  <c r="AC690" i="4"/>
  <c r="Y701" i="4"/>
  <c r="X701" i="4"/>
  <c r="W701" i="4"/>
  <c r="Z701" i="4"/>
  <c r="AD701" i="4"/>
  <c r="AC701" i="4"/>
  <c r="AA702" i="4"/>
  <c r="Z702" i="4"/>
  <c r="Y702" i="4"/>
  <c r="AB702" i="4"/>
  <c r="AC702" i="4"/>
  <c r="X702" i="4"/>
  <c r="W702" i="4"/>
  <c r="AD702" i="4"/>
  <c r="X725" i="4"/>
  <c r="W725" i="4"/>
  <c r="AD725" i="4"/>
  <c r="V725" i="4"/>
  <c r="Z725" i="4"/>
  <c r="AC725" i="4"/>
  <c r="AB725" i="4"/>
  <c r="AA725" i="4"/>
  <c r="AA659" i="4"/>
  <c r="Z659" i="4"/>
  <c r="Y659" i="4"/>
  <c r="AA674" i="4"/>
  <c r="Z674" i="4"/>
  <c r="Y674" i="4"/>
  <c r="AB674" i="4"/>
  <c r="X674" i="4"/>
  <c r="W674" i="4"/>
  <c r="V674" i="4"/>
  <c r="AC674" i="4"/>
  <c r="AA686" i="4"/>
  <c r="Z686" i="4"/>
  <c r="Y686" i="4"/>
  <c r="AB686" i="4"/>
  <c r="AC686" i="4"/>
  <c r="X686" i="4"/>
  <c r="W686" i="4"/>
  <c r="AD686" i="4"/>
  <c r="Y689" i="4"/>
  <c r="X689" i="4"/>
  <c r="W689" i="4"/>
  <c r="Z689" i="4"/>
  <c r="AD689" i="4"/>
  <c r="AC689" i="4"/>
  <c r="AA698" i="4"/>
  <c r="Z698" i="4"/>
  <c r="Y698" i="4"/>
  <c r="AB698" i="4"/>
  <c r="AD698" i="4"/>
  <c r="AC698" i="4"/>
  <c r="AB723" i="4"/>
  <c r="AA723" i="4"/>
  <c r="Z723" i="4"/>
  <c r="AD723" i="4"/>
  <c r="V723" i="4"/>
  <c r="AC723" i="4"/>
  <c r="Y723" i="4"/>
  <c r="X723" i="4"/>
  <c r="AB743" i="4"/>
  <c r="AA743" i="4"/>
  <c r="Z743" i="4"/>
  <c r="AD743" i="4"/>
  <c r="V743" i="4"/>
  <c r="AC743" i="4"/>
  <c r="Y743" i="4"/>
  <c r="X743" i="4"/>
  <c r="AB544" i="4"/>
  <c r="X546" i="4"/>
  <c r="AB548" i="4"/>
  <c r="X550" i="4"/>
  <c r="AB552" i="4"/>
  <c r="X554" i="4"/>
  <c r="AB556" i="4"/>
  <c r="X558" i="4"/>
  <c r="AB560" i="4"/>
  <c r="X562" i="4"/>
  <c r="AB564" i="4"/>
  <c r="AC567" i="4"/>
  <c r="X568" i="4"/>
  <c r="AB569" i="4"/>
  <c r="AD574" i="4"/>
  <c r="X575" i="4"/>
  <c r="AC576" i="4"/>
  <c r="AB578" i="4"/>
  <c r="AD581" i="4"/>
  <c r="V581" i="4"/>
  <c r="AC583" i="4"/>
  <c r="X584" i="4"/>
  <c r="AB585" i="4"/>
  <c r="AD590" i="4"/>
  <c r="X591" i="4"/>
  <c r="AC592" i="4"/>
  <c r="AB594" i="4"/>
  <c r="AD597" i="4"/>
  <c r="V597" i="4"/>
  <c r="X600" i="4"/>
  <c r="AB601" i="4"/>
  <c r="Y618" i="4"/>
  <c r="X618" i="4"/>
  <c r="W618" i="4"/>
  <c r="X627" i="4"/>
  <c r="Y646" i="4"/>
  <c r="X646" i="4"/>
  <c r="W646" i="4"/>
  <c r="V659" i="4"/>
  <c r="AA662" i="4"/>
  <c r="Y673" i="4"/>
  <c r="X673" i="4"/>
  <c r="W673" i="4"/>
  <c r="Z673" i="4"/>
  <c r="AD673" i="4"/>
  <c r="AC673" i="4"/>
  <c r="AB673" i="4"/>
  <c r="AD674" i="4"/>
  <c r="V686" i="4"/>
  <c r="V689" i="4"/>
  <c r="X690" i="4"/>
  <c r="V698" i="4"/>
  <c r="AB701" i="4"/>
  <c r="W723" i="4"/>
  <c r="W743" i="4"/>
  <c r="AC544" i="4"/>
  <c r="Y546" i="4"/>
  <c r="AC548" i="4"/>
  <c r="Y550" i="4"/>
  <c r="Y554" i="4"/>
  <c r="Y558" i="4"/>
  <c r="Y562" i="4"/>
  <c r="AD567" i="4"/>
  <c r="Y568" i="4"/>
  <c r="Y575" i="4"/>
  <c r="AD576" i="4"/>
  <c r="AC578" i="4"/>
  <c r="AD583" i="4"/>
  <c r="Y584" i="4"/>
  <c r="Y591" i="4"/>
  <c r="AD592" i="4"/>
  <c r="AC594" i="4"/>
  <c r="W597" i="4"/>
  <c r="AD599" i="4"/>
  <c r="Y600" i="4"/>
  <c r="AA611" i="4"/>
  <c r="Z611" i="4"/>
  <c r="Y611" i="4"/>
  <c r="V618" i="4"/>
  <c r="Y622" i="4"/>
  <c r="X622" i="4"/>
  <c r="W622" i="4"/>
  <c r="AB627" i="4"/>
  <c r="AA639" i="4"/>
  <c r="Z639" i="4"/>
  <c r="Y639" i="4"/>
  <c r="V646" i="4"/>
  <c r="Y650" i="4"/>
  <c r="X650" i="4"/>
  <c r="W650" i="4"/>
  <c r="W659" i="4"/>
  <c r="AB662" i="4"/>
  <c r="V673" i="4"/>
  <c r="AA689" i="4"/>
  <c r="W698" i="4"/>
  <c r="AB711" i="4"/>
  <c r="AA711" i="4"/>
  <c r="Z711" i="4"/>
  <c r="AD711" i="4"/>
  <c r="V711" i="4"/>
  <c r="AC711" i="4"/>
  <c r="Y711" i="4"/>
  <c r="X711" i="4"/>
  <c r="W711" i="4"/>
  <c r="Z568" i="4"/>
  <c r="AD569" i="4"/>
  <c r="V569" i="4"/>
  <c r="AD578" i="4"/>
  <c r="AD585" i="4"/>
  <c r="V585" i="4"/>
  <c r="AD594" i="4"/>
  <c r="AD601" i="4"/>
  <c r="V601" i="4"/>
  <c r="AA615" i="4"/>
  <c r="Z615" i="4"/>
  <c r="Y615" i="4"/>
  <c r="Y626" i="4"/>
  <c r="X626" i="4"/>
  <c r="W626" i="4"/>
  <c r="AC627" i="4"/>
  <c r="AA643" i="4"/>
  <c r="Z643" i="4"/>
  <c r="Y643" i="4"/>
  <c r="X659" i="4"/>
  <c r="AC662" i="4"/>
  <c r="AB689" i="4"/>
  <c r="AA694" i="4"/>
  <c r="Z694" i="4"/>
  <c r="Y694" i="4"/>
  <c r="AB694" i="4"/>
  <c r="AD694" i="4"/>
  <c r="AC694" i="4"/>
  <c r="X698" i="4"/>
  <c r="Z726" i="4"/>
  <c r="Y726" i="4"/>
  <c r="X726" i="4"/>
  <c r="AB726" i="4"/>
  <c r="AD726" i="4"/>
  <c r="AC726" i="4"/>
  <c r="AA726" i="4"/>
  <c r="Z730" i="4"/>
  <c r="Y730" i="4"/>
  <c r="X730" i="4"/>
  <c r="AB730" i="4"/>
  <c r="AA730" i="4"/>
  <c r="W730" i="4"/>
  <c r="V730" i="4"/>
  <c r="AC730" i="4"/>
  <c r="Y665" i="4"/>
  <c r="X665" i="4"/>
  <c r="W665" i="4"/>
  <c r="Z665" i="4"/>
  <c r="AA666" i="4"/>
  <c r="Z666" i="4"/>
  <c r="Y666" i="4"/>
  <c r="AB666" i="4"/>
  <c r="AB707" i="4"/>
  <c r="AA707" i="4"/>
  <c r="Z707" i="4"/>
  <c r="AD707" i="4"/>
  <c r="V707" i="4"/>
  <c r="AC707" i="4"/>
  <c r="X709" i="4"/>
  <c r="W709" i="4"/>
  <c r="AD709" i="4"/>
  <c r="V709" i="4"/>
  <c r="Z709" i="4"/>
  <c r="AC709" i="4"/>
  <c r="AB709" i="4"/>
  <c r="X745" i="4"/>
  <c r="W745" i="4"/>
  <c r="AD745" i="4"/>
  <c r="V745" i="4"/>
  <c r="Z745" i="4"/>
  <c r="AB745" i="4"/>
  <c r="AA745" i="4"/>
  <c r="Y745" i="4"/>
  <c r="AC745" i="4"/>
  <c r="Z742" i="4"/>
  <c r="Y742" i="4"/>
  <c r="X742" i="4"/>
  <c r="AB742" i="4"/>
  <c r="AD742" i="4"/>
  <c r="AC742" i="4"/>
  <c r="AA742" i="4"/>
  <c r="AA604" i="4"/>
  <c r="AC605" i="4"/>
  <c r="AC609" i="4"/>
  <c r="AA612" i="4"/>
  <c r="AC613" i="4"/>
  <c r="AA616" i="4"/>
  <c r="AC617" i="4"/>
  <c r="AA620" i="4"/>
  <c r="AC621" i="4"/>
  <c r="AA624" i="4"/>
  <c r="AC625" i="4"/>
  <c r="AA628" i="4"/>
  <c r="AC629" i="4"/>
  <c r="AA632" i="4"/>
  <c r="AC633" i="4"/>
  <c r="AA636" i="4"/>
  <c r="AC637" i="4"/>
  <c r="AA640" i="4"/>
  <c r="AC641" i="4"/>
  <c r="AA644" i="4"/>
  <c r="AC645" i="4"/>
  <c r="AA648" i="4"/>
  <c r="AC649" i="4"/>
  <c r="AC653" i="4"/>
  <c r="AA656" i="4"/>
  <c r="AC657" i="4"/>
  <c r="AA660" i="4"/>
  <c r="AC661" i="4"/>
  <c r="AD665" i="4"/>
  <c r="AD666" i="4"/>
  <c r="Y669" i="4"/>
  <c r="X669" i="4"/>
  <c r="W669" i="4"/>
  <c r="Z669" i="4"/>
  <c r="AA670" i="4"/>
  <c r="Z670" i="4"/>
  <c r="Y670" i="4"/>
  <c r="AB670" i="4"/>
  <c r="X729" i="4"/>
  <c r="W729" i="4"/>
  <c r="AD729" i="4"/>
  <c r="V729" i="4"/>
  <c r="Z729" i="4"/>
  <c r="AB729" i="4"/>
  <c r="AA729" i="4"/>
  <c r="Y729" i="4"/>
  <c r="AC729" i="4"/>
  <c r="V742" i="4"/>
  <c r="AB604" i="4"/>
  <c r="V605" i="4"/>
  <c r="AD605" i="4"/>
  <c r="AB608" i="4"/>
  <c r="V609" i="4"/>
  <c r="AD609" i="4"/>
  <c r="AB612" i="4"/>
  <c r="V613" i="4"/>
  <c r="AD613" i="4"/>
  <c r="AB616" i="4"/>
  <c r="V617" i="4"/>
  <c r="AD617" i="4"/>
  <c r="AB620" i="4"/>
  <c r="V621" i="4"/>
  <c r="AD621" i="4"/>
  <c r="AB624" i="4"/>
  <c r="V625" i="4"/>
  <c r="AD625" i="4"/>
  <c r="AB628" i="4"/>
  <c r="V629" i="4"/>
  <c r="AD629" i="4"/>
  <c r="AB632" i="4"/>
  <c r="V633" i="4"/>
  <c r="AD633" i="4"/>
  <c r="AB636" i="4"/>
  <c r="V637" i="4"/>
  <c r="AB640" i="4"/>
  <c r="V641" i="4"/>
  <c r="AD641" i="4"/>
  <c r="AB644" i="4"/>
  <c r="V645" i="4"/>
  <c r="AD645" i="4"/>
  <c r="AB648" i="4"/>
  <c r="V649" i="4"/>
  <c r="AD649" i="4"/>
  <c r="AB652" i="4"/>
  <c r="V653" i="4"/>
  <c r="AD653" i="4"/>
  <c r="AB656" i="4"/>
  <c r="V657" i="4"/>
  <c r="AD657" i="4"/>
  <c r="AB660" i="4"/>
  <c r="V661" i="4"/>
  <c r="AD661" i="4"/>
  <c r="V669" i="4"/>
  <c r="V670" i="4"/>
  <c r="Y681" i="4"/>
  <c r="X681" i="4"/>
  <c r="W681" i="4"/>
  <c r="Z681" i="4"/>
  <c r="AA682" i="4"/>
  <c r="Z682" i="4"/>
  <c r="Y682" i="4"/>
  <c r="AB682" i="4"/>
  <c r="Z710" i="4"/>
  <c r="Y710" i="4"/>
  <c r="X710" i="4"/>
  <c r="AB710" i="4"/>
  <c r="AD710" i="4"/>
  <c r="AC710" i="4"/>
  <c r="AA710" i="4"/>
  <c r="Z714" i="4"/>
  <c r="Y714" i="4"/>
  <c r="X714" i="4"/>
  <c r="AB714" i="4"/>
  <c r="AA714" i="4"/>
  <c r="W714" i="4"/>
  <c r="V714" i="4"/>
  <c r="AC714" i="4"/>
  <c r="AB739" i="4"/>
  <c r="AA739" i="4"/>
  <c r="Z739" i="4"/>
  <c r="AD739" i="4"/>
  <c r="V739" i="4"/>
  <c r="AC739" i="4"/>
  <c r="X741" i="4"/>
  <c r="W741" i="4"/>
  <c r="AD741" i="4"/>
  <c r="V741" i="4"/>
  <c r="Z741" i="4"/>
  <c r="AC741" i="4"/>
  <c r="AB741" i="4"/>
  <c r="W742" i="4"/>
  <c r="AA669" i="4"/>
  <c r="W670" i="4"/>
  <c r="Y693" i="4"/>
  <c r="X693" i="4"/>
  <c r="W693" i="4"/>
  <c r="Z693" i="4"/>
  <c r="Y697" i="4"/>
  <c r="X697" i="4"/>
  <c r="W697" i="4"/>
  <c r="Z697" i="4"/>
  <c r="AB727" i="4"/>
  <c r="AA727" i="4"/>
  <c r="Z727" i="4"/>
  <c r="AD727" i="4"/>
  <c r="V727" i="4"/>
  <c r="AC727" i="4"/>
  <c r="Y727" i="4"/>
  <c r="X727" i="4"/>
  <c r="W739" i="4"/>
  <c r="Y741" i="4"/>
  <c r="X705" i="4"/>
  <c r="W705" i="4"/>
  <c r="AD705" i="4"/>
  <c r="V705" i="4"/>
  <c r="Z705" i="4"/>
  <c r="Z706" i="4"/>
  <c r="Y706" i="4"/>
  <c r="X706" i="4"/>
  <c r="AB706" i="4"/>
  <c r="X721" i="4"/>
  <c r="W721" i="4"/>
  <c r="AD721" i="4"/>
  <c r="V721" i="4"/>
  <c r="Z721" i="4"/>
  <c r="Z722" i="4"/>
  <c r="Y722" i="4"/>
  <c r="X722" i="4"/>
  <c r="AB722" i="4"/>
  <c r="X737" i="4"/>
  <c r="W737" i="4"/>
  <c r="AD737" i="4"/>
  <c r="V737" i="4"/>
  <c r="Z737" i="4"/>
  <c r="Z738" i="4"/>
  <c r="Y738" i="4"/>
  <c r="X738" i="4"/>
  <c r="AB738" i="4"/>
  <c r="X753" i="4"/>
  <c r="W753" i="4"/>
  <c r="AD753" i="4"/>
  <c r="V753" i="4"/>
  <c r="Z753" i="4"/>
  <c r="Z754" i="4"/>
  <c r="Y754" i="4"/>
  <c r="X754" i="4"/>
  <c r="AB754" i="4"/>
  <c r="AB755" i="4"/>
  <c r="AA755" i="4"/>
  <c r="Z755" i="4"/>
  <c r="AD755" i="4"/>
  <c r="V755" i="4"/>
  <c r="X757" i="4"/>
  <c r="W757" i="4"/>
  <c r="AD757" i="4"/>
  <c r="V757" i="4"/>
  <c r="Z757" i="4"/>
  <c r="Z758" i="4"/>
  <c r="Y758" i="4"/>
  <c r="X758" i="4"/>
  <c r="AB758" i="4"/>
  <c r="AB759" i="4"/>
  <c r="AA759" i="4"/>
  <c r="Z759" i="4"/>
  <c r="AD759" i="4"/>
  <c r="V759" i="4"/>
  <c r="Z746" i="4"/>
  <c r="Y746" i="4"/>
  <c r="X746" i="4"/>
  <c r="AB746" i="4"/>
  <c r="Y755" i="4"/>
  <c r="AA757" i="4"/>
  <c r="W758" i="4"/>
  <c r="W759" i="4"/>
  <c r="AC664" i="4"/>
  <c r="AA667" i="4"/>
  <c r="AC668" i="4"/>
  <c r="AA671" i="4"/>
  <c r="AC672" i="4"/>
  <c r="AA675" i="4"/>
  <c r="AC676" i="4"/>
  <c r="AA679" i="4"/>
  <c r="AC680" i="4"/>
  <c r="AA683" i="4"/>
  <c r="AC684" i="4"/>
  <c r="AC688" i="4"/>
  <c r="AC692" i="4"/>
  <c r="AA695" i="4"/>
  <c r="AC696" i="4"/>
  <c r="AA699" i="4"/>
  <c r="AA703" i="4"/>
  <c r="AD704" i="4"/>
  <c r="AC704" i="4"/>
  <c r="AB704" i="4"/>
  <c r="AD706" i="4"/>
  <c r="AB715" i="4"/>
  <c r="AA715" i="4"/>
  <c r="Z715" i="4"/>
  <c r="AD715" i="4"/>
  <c r="V715" i="4"/>
  <c r="AD722" i="4"/>
  <c r="AB731" i="4"/>
  <c r="AA731" i="4"/>
  <c r="Z731" i="4"/>
  <c r="AD731" i="4"/>
  <c r="V731" i="4"/>
  <c r="AD738" i="4"/>
  <c r="V746" i="4"/>
  <c r="AB747" i="4"/>
  <c r="AA747" i="4"/>
  <c r="Z747" i="4"/>
  <c r="AD747" i="4"/>
  <c r="V747" i="4"/>
  <c r="AD754" i="4"/>
  <c r="AC755" i="4"/>
  <c r="AB757" i="4"/>
  <c r="AA758" i="4"/>
  <c r="X759" i="4"/>
  <c r="V664" i="4"/>
  <c r="AD664" i="4"/>
  <c r="AB667" i="4"/>
  <c r="V668" i="4"/>
  <c r="AD668" i="4"/>
  <c r="AB671" i="4"/>
  <c r="V672" i="4"/>
  <c r="AD672" i="4"/>
  <c r="AB675" i="4"/>
  <c r="V676" i="4"/>
  <c r="AD676" i="4"/>
  <c r="AB679" i="4"/>
  <c r="V680" i="4"/>
  <c r="AD680" i="4"/>
  <c r="AB683" i="4"/>
  <c r="V684" i="4"/>
  <c r="AD684" i="4"/>
  <c r="AB687" i="4"/>
  <c r="V688" i="4"/>
  <c r="AD688" i="4"/>
  <c r="AB691" i="4"/>
  <c r="V692" i="4"/>
  <c r="AD692" i="4"/>
  <c r="AB695" i="4"/>
  <c r="V696" i="4"/>
  <c r="AB699" i="4"/>
  <c r="AB703" i="4"/>
  <c r="V704" i="4"/>
  <c r="W715" i="4"/>
  <c r="X717" i="4"/>
  <c r="W717" i="4"/>
  <c r="AD717" i="4"/>
  <c r="V717" i="4"/>
  <c r="Z717" i="4"/>
  <c r="Z718" i="4"/>
  <c r="Y718" i="4"/>
  <c r="X718" i="4"/>
  <c r="AB718" i="4"/>
  <c r="W731" i="4"/>
  <c r="X733" i="4"/>
  <c r="W733" i="4"/>
  <c r="AD733" i="4"/>
  <c r="V733" i="4"/>
  <c r="Z733" i="4"/>
  <c r="Z734" i="4"/>
  <c r="Y734" i="4"/>
  <c r="X734" i="4"/>
  <c r="AB734" i="4"/>
  <c r="W746" i="4"/>
  <c r="W747" i="4"/>
  <c r="X749" i="4"/>
  <c r="W749" i="4"/>
  <c r="AD749" i="4"/>
  <c r="V749" i="4"/>
  <c r="Z749" i="4"/>
  <c r="Z750" i="4"/>
  <c r="Y750" i="4"/>
  <c r="X750" i="4"/>
  <c r="AB750" i="4"/>
  <c r="AC757" i="4"/>
  <c r="AC758" i="4"/>
  <c r="Y759" i="4"/>
  <c r="AB719" i="4"/>
  <c r="AA719" i="4"/>
  <c r="Z719" i="4"/>
  <c r="AD719" i="4"/>
  <c r="V719" i="4"/>
  <c r="AB735" i="4"/>
  <c r="AA735" i="4"/>
  <c r="Z735" i="4"/>
  <c r="AD735" i="4"/>
  <c r="V735" i="4"/>
  <c r="AA746" i="4"/>
  <c r="X747" i="4"/>
  <c r="AB751" i="4"/>
  <c r="AA751" i="4"/>
  <c r="Z751" i="4"/>
  <c r="AD751" i="4"/>
  <c r="V751" i="4"/>
  <c r="AD758" i="4"/>
  <c r="AC759" i="4"/>
  <c r="X708" i="4"/>
  <c r="X712" i="4"/>
  <c r="X716" i="4"/>
  <c r="X720" i="4"/>
  <c r="X724" i="4"/>
  <c r="X728" i="4"/>
  <c r="X732" i="4"/>
  <c r="X736" i="4"/>
  <c r="X740" i="4"/>
  <c r="X744" i="4"/>
  <c r="X748" i="4"/>
  <c r="X752" i="4"/>
  <c r="X756" i="4"/>
  <c r="X760" i="4"/>
  <c r="AB708" i="4"/>
  <c r="AB712" i="4"/>
  <c r="AB716" i="4"/>
  <c r="AB720" i="4"/>
  <c r="AB724" i="4"/>
  <c r="AB728" i="4"/>
  <c r="AB732" i="4"/>
  <c r="AB736" i="4"/>
  <c r="AB740" i="4"/>
  <c r="AB744" i="4"/>
  <c r="AB748" i="4"/>
  <c r="AB752" i="4"/>
  <c r="AB756" i="4"/>
  <c r="AB760" i="4"/>
  <c r="AC708" i="4"/>
  <c r="AC712" i="4"/>
  <c r="AC716" i="4"/>
  <c r="AC720" i="4"/>
  <c r="AC724" i="4"/>
  <c r="AC728" i="4"/>
  <c r="AC732" i="4"/>
  <c r="AC736" i="4"/>
  <c r="AC740" i="4"/>
  <c r="AC744" i="4"/>
  <c r="AC748" i="4"/>
  <c r="AC752" i="4"/>
  <c r="AC756" i="4"/>
  <c r="AC760" i="4"/>
  <c r="V708" i="4"/>
  <c r="V712" i="4"/>
  <c r="V716" i="4"/>
  <c r="V720" i="4"/>
  <c r="V724" i="4"/>
  <c r="V728" i="4"/>
  <c r="V732" i="4"/>
  <c r="V736" i="4"/>
  <c r="V740" i="4"/>
  <c r="V744" i="4"/>
  <c r="V748" i="4"/>
  <c r="V752" i="4"/>
  <c r="V756" i="4"/>
  <c r="V760" i="4"/>
  <c r="P8" i="11"/>
  <c r="K109" i="11"/>
  <c r="K108" i="11"/>
  <c r="K107" i="11"/>
  <c r="K106" i="11"/>
  <c r="K105" i="11"/>
  <c r="K104" i="11"/>
  <c r="K103" i="11"/>
  <c r="K102" i="11"/>
  <c r="K101" i="11"/>
  <c r="K97" i="11"/>
  <c r="K96" i="11"/>
  <c r="K95" i="11"/>
  <c r="K94" i="11"/>
  <c r="K93" i="11"/>
  <c r="K92" i="11"/>
  <c r="K91" i="11"/>
  <c r="K90" i="11"/>
  <c r="K89" i="11"/>
  <c r="K85" i="11"/>
  <c r="K84" i="11"/>
  <c r="K83" i="11"/>
  <c r="K82" i="11"/>
  <c r="K81" i="11"/>
  <c r="K80" i="11"/>
  <c r="K79" i="11"/>
  <c r="K78" i="11"/>
  <c r="K77" i="11"/>
  <c r="K73" i="11"/>
  <c r="K72" i="11"/>
  <c r="K71" i="11"/>
  <c r="K70" i="11"/>
  <c r="K69" i="11"/>
  <c r="K68" i="11"/>
  <c r="K67" i="11"/>
  <c r="K66" i="11"/>
  <c r="K65" i="11"/>
  <c r="K61" i="11"/>
  <c r="K60" i="11"/>
  <c r="K59" i="11"/>
  <c r="K58" i="11"/>
  <c r="K57" i="11"/>
  <c r="K56" i="11"/>
  <c r="K55" i="11"/>
  <c r="K54" i="11"/>
  <c r="K53" i="11"/>
  <c r="K49" i="11"/>
  <c r="K48" i="11"/>
  <c r="K47" i="11"/>
  <c r="K46" i="11"/>
  <c r="K45" i="11"/>
  <c r="K44" i="11"/>
  <c r="K43" i="11"/>
  <c r="K42" i="11"/>
  <c r="K41" i="11"/>
  <c r="K37" i="11"/>
  <c r="K36" i="11"/>
  <c r="K35" i="11"/>
  <c r="K34" i="11"/>
  <c r="K33" i="11"/>
  <c r="K32" i="11"/>
  <c r="K31" i="11"/>
  <c r="K30" i="11"/>
  <c r="K29" i="11"/>
  <c r="K25" i="11"/>
  <c r="K24" i="11"/>
  <c r="K23" i="11"/>
  <c r="K22" i="11"/>
  <c r="K21" i="11"/>
  <c r="K20" i="11"/>
  <c r="K19" i="11"/>
  <c r="K18" i="11"/>
  <c r="K17" i="11"/>
  <c r="K13" i="11"/>
  <c r="K12" i="11"/>
  <c r="K11" i="11"/>
  <c r="K10" i="11"/>
  <c r="K9" i="11"/>
  <c r="K8" i="11"/>
  <c r="K7" i="11"/>
  <c r="K6" i="11"/>
  <c r="K5" i="11"/>
  <c r="R3" i="1" l="1" a="1"/>
  <c r="R3" i="1" s="1"/>
  <c r="S3" i="1" s="1"/>
  <c r="R872" i="1" a="1"/>
  <c r="R872" i="1" s="1"/>
  <c r="R235" i="1" l="1" a="1"/>
  <c r="R235" i="1" s="1"/>
  <c r="S235" i="1" s="1"/>
  <c r="R239" i="1" a="1"/>
  <c r="R239" i="1" s="1"/>
  <c r="S239" i="1" s="1"/>
  <c r="R240" i="1" a="1"/>
  <c r="R240" i="1" s="1"/>
  <c r="S240" i="1" s="1"/>
  <c r="R241" i="1" a="1"/>
  <c r="R241" i="1" s="1"/>
  <c r="S241" i="1" s="1"/>
  <c r="R242" i="1" a="1"/>
  <c r="R242" i="1" s="1"/>
  <c r="S242" i="1" s="1"/>
  <c r="R246" i="1" a="1"/>
  <c r="R246" i="1" s="1"/>
  <c r="S246" i="1" s="1"/>
  <c r="R255" i="1" a="1"/>
  <c r="R255" i="1" s="1"/>
  <c r="S255" i="1" s="1"/>
  <c r="R259" i="1" a="1"/>
  <c r="R259" i="1" s="1"/>
  <c r="S259" i="1" s="1"/>
  <c r="R269" i="1" a="1"/>
  <c r="R269" i="1" s="1"/>
  <c r="S269" i="1" s="1"/>
  <c r="R272" i="1" a="1"/>
  <c r="R272" i="1" s="1"/>
  <c r="S272" i="1" s="1"/>
  <c r="R275" i="1" a="1"/>
  <c r="R275" i="1" s="1"/>
  <c r="S275" i="1" s="1"/>
  <c r="R278" i="1" a="1"/>
  <c r="R278" i="1" s="1"/>
  <c r="S278" i="1" s="1"/>
  <c r="R283" i="1" a="1"/>
  <c r="R283" i="1" s="1"/>
  <c r="S283" i="1" s="1"/>
  <c r="R289" i="1" a="1"/>
  <c r="R289" i="1" s="1"/>
  <c r="S289" i="1" s="1"/>
  <c r="R290" i="1" a="1"/>
  <c r="R290" i="1" s="1"/>
  <c r="S290" i="1" s="1"/>
  <c r="R295" i="1" a="1"/>
  <c r="R295" i="1" s="1"/>
  <c r="S295" i="1" s="1"/>
  <c r="R297" i="1" a="1"/>
  <c r="R297" i="1" s="1"/>
  <c r="S297" i="1" s="1"/>
  <c r="R4" i="1" a="1"/>
  <c r="R4" i="1" s="1"/>
  <c r="S4" i="1" s="1"/>
  <c r="R5" i="1" a="1"/>
  <c r="R5" i="1" s="1"/>
  <c r="S5" i="1" s="1"/>
  <c r="R6" i="1" a="1"/>
  <c r="R6" i="1" s="1"/>
  <c r="S6" i="1" s="1"/>
  <c r="R7" i="1" a="1"/>
  <c r="R7" i="1" s="1"/>
  <c r="S7" i="1" s="1"/>
  <c r="R8" i="1" a="1"/>
  <c r="R8" i="1" s="1"/>
  <c r="S8" i="1" s="1"/>
  <c r="R9" i="1" a="1"/>
  <c r="R9" i="1" s="1"/>
  <c r="S9" i="1" s="1"/>
  <c r="R10" i="1" a="1"/>
  <c r="R10" i="1" s="1"/>
  <c r="S10" i="1" s="1"/>
  <c r="R11" i="1" a="1"/>
  <c r="R11" i="1" s="1"/>
  <c r="S11" i="1" s="1"/>
  <c r="R12" i="1" a="1"/>
  <c r="R12" i="1" s="1"/>
  <c r="S12" i="1" s="1"/>
  <c r="R13" i="1" a="1"/>
  <c r="R13" i="1" s="1"/>
  <c r="S13" i="1" s="1"/>
  <c r="R14" i="1" a="1"/>
  <c r="R14" i="1" s="1"/>
  <c r="S14" i="1" s="1"/>
  <c r="R15" i="1" a="1"/>
  <c r="R15" i="1" s="1"/>
  <c r="S15" i="1" s="1"/>
  <c r="R16" i="1" a="1"/>
  <c r="R16" i="1" s="1"/>
  <c r="S16" i="1" s="1"/>
  <c r="R17" i="1" a="1"/>
  <c r="R17" i="1" s="1"/>
  <c r="S17" i="1" s="1"/>
  <c r="R18" i="1" a="1"/>
  <c r="R18" i="1" s="1"/>
  <c r="S18" i="1" s="1"/>
  <c r="R19" i="1" a="1"/>
  <c r="R19" i="1" s="1"/>
  <c r="S19" i="1" s="1"/>
  <c r="R20" i="1" a="1"/>
  <c r="R20" i="1" s="1"/>
  <c r="S20" i="1" s="1"/>
  <c r="R21" i="1" a="1"/>
  <c r="R21" i="1" s="1"/>
  <c r="S21" i="1" s="1"/>
  <c r="R22" i="1" a="1"/>
  <c r="R22" i="1" s="1"/>
  <c r="S22" i="1" s="1"/>
  <c r="R23" i="1" a="1"/>
  <c r="R23" i="1" s="1"/>
  <c r="S23" i="1" s="1"/>
  <c r="R24" i="1" a="1"/>
  <c r="R24" i="1" s="1"/>
  <c r="S24" i="1" s="1"/>
  <c r="R25" i="1" a="1"/>
  <c r="R25" i="1" s="1"/>
  <c r="S25" i="1" s="1"/>
  <c r="R26" i="1" a="1"/>
  <c r="R26" i="1" s="1"/>
  <c r="S26" i="1" s="1"/>
  <c r="R27" i="1" a="1"/>
  <c r="R27" i="1" s="1"/>
  <c r="S27" i="1" s="1"/>
  <c r="R28" i="1" a="1"/>
  <c r="R28" i="1" s="1"/>
  <c r="S28" i="1" s="1"/>
  <c r="R29" i="1" a="1"/>
  <c r="R29" i="1" s="1"/>
  <c r="S29" i="1" s="1"/>
  <c r="R30" i="1" a="1"/>
  <c r="R30" i="1" s="1"/>
  <c r="S30" i="1" s="1"/>
  <c r="R31" i="1" a="1"/>
  <c r="R31" i="1" s="1"/>
  <c r="S31" i="1" s="1"/>
  <c r="R32" i="1" a="1"/>
  <c r="R32" i="1" s="1"/>
  <c r="S32" i="1" s="1"/>
  <c r="R311" i="1" a="1"/>
  <c r="R311" i="1" s="1"/>
  <c r="S311" i="1" s="1"/>
  <c r="R33" i="1" a="1"/>
  <c r="R33" i="1" s="1"/>
  <c r="S33" i="1" s="1"/>
  <c r="R312" i="1" a="1"/>
  <c r="R312" i="1" s="1"/>
  <c r="S312" i="1" s="1"/>
  <c r="R34" i="1" a="1"/>
  <c r="R34" i="1" s="1"/>
  <c r="S34" i="1" s="1"/>
  <c r="R314" i="1" a="1"/>
  <c r="R314" i="1" s="1"/>
  <c r="S314" i="1" s="1"/>
  <c r="R315" i="1" a="1"/>
  <c r="R315" i="1" s="1"/>
  <c r="S315" i="1" s="1"/>
  <c r="R35" i="1" a="1"/>
  <c r="R35" i="1" s="1"/>
  <c r="S35" i="1" s="1"/>
  <c r="R36" i="1" a="1"/>
  <c r="R36" i="1" s="1"/>
  <c r="S36" i="1" s="1"/>
  <c r="R37" i="1" a="1"/>
  <c r="R37" i="1" s="1"/>
  <c r="S37" i="1" s="1"/>
  <c r="R38" i="1" a="1"/>
  <c r="R38" i="1" s="1"/>
  <c r="S38" i="1" s="1"/>
  <c r="R39" i="1" a="1"/>
  <c r="R39" i="1" s="1"/>
  <c r="S39" i="1" s="1"/>
  <c r="R40" i="1" a="1"/>
  <c r="R40" i="1" s="1"/>
  <c r="S40" i="1" s="1"/>
  <c r="R316" i="1" a="1"/>
  <c r="R316" i="1" s="1"/>
  <c r="S316" i="1" s="1"/>
  <c r="R41" i="1" a="1"/>
  <c r="R41" i="1" s="1"/>
  <c r="S41" i="1" s="1"/>
  <c r="R42" i="1" a="1"/>
  <c r="R42" i="1" s="1"/>
  <c r="S42" i="1" s="1"/>
  <c r="R43" i="1" a="1"/>
  <c r="R43" i="1" s="1"/>
  <c r="S43" i="1" s="1"/>
  <c r="R44" i="1" a="1"/>
  <c r="R44" i="1" s="1"/>
  <c r="S44" i="1" s="1"/>
  <c r="R318" i="1" a="1"/>
  <c r="R318" i="1" s="1"/>
  <c r="S318" i="1" s="1"/>
  <c r="R319" i="1" a="1"/>
  <c r="R319" i="1" s="1"/>
  <c r="S319" i="1" s="1"/>
  <c r="R45" i="1" a="1"/>
  <c r="R45" i="1" s="1"/>
  <c r="S45" i="1" s="1"/>
  <c r="R46" i="1" a="1"/>
  <c r="R46" i="1" s="1"/>
  <c r="S46" i="1" s="1"/>
  <c r="R47" i="1" a="1"/>
  <c r="R47" i="1" s="1"/>
  <c r="S47" i="1" s="1"/>
  <c r="R320" i="1" a="1"/>
  <c r="R320" i="1" s="1"/>
  <c r="S320" i="1" s="1"/>
  <c r="R48" i="1" a="1"/>
  <c r="R48" i="1" s="1"/>
  <c r="S48" i="1" s="1"/>
  <c r="R49" i="1" a="1"/>
  <c r="R49" i="1" s="1"/>
  <c r="S49" i="1" s="1"/>
  <c r="R321" i="1" a="1"/>
  <c r="R321" i="1" s="1"/>
  <c r="S321" i="1" s="1"/>
  <c r="R50" i="1" a="1"/>
  <c r="R50" i="1" s="1"/>
  <c r="S50" i="1" s="1"/>
  <c r="R51" i="1" a="1"/>
  <c r="R51" i="1" s="1"/>
  <c r="S51" i="1" s="1"/>
  <c r="R52" i="1" a="1"/>
  <c r="R52" i="1" s="1"/>
  <c r="S52" i="1" s="1"/>
  <c r="R322" i="1" a="1"/>
  <c r="R322" i="1" s="1"/>
  <c r="S322" i="1" s="1"/>
  <c r="R53" i="1" a="1"/>
  <c r="R53" i="1" s="1"/>
  <c r="S53" i="1" s="1"/>
  <c r="R54" i="1" a="1"/>
  <c r="R54" i="1" s="1"/>
  <c r="S54" i="1" s="1"/>
  <c r="R55" i="1" a="1"/>
  <c r="R55" i="1" s="1"/>
  <c r="S55" i="1" s="1"/>
  <c r="R56" i="1" a="1"/>
  <c r="R56" i="1" s="1"/>
  <c r="S56" i="1" s="1"/>
  <c r="R57" i="1" a="1"/>
  <c r="R57" i="1" s="1"/>
  <c r="S57" i="1" s="1"/>
  <c r="R58" i="1" a="1"/>
  <c r="R58" i="1" s="1"/>
  <c r="S58" i="1" s="1"/>
  <c r="R59" i="1" a="1"/>
  <c r="R59" i="1" s="1"/>
  <c r="S59" i="1" s="1"/>
  <c r="R60" i="1" a="1"/>
  <c r="R60" i="1" s="1"/>
  <c r="S60" i="1" s="1"/>
  <c r="R61" i="1" a="1"/>
  <c r="R61" i="1" s="1"/>
  <c r="S61" i="1" s="1"/>
  <c r="R323" i="1" a="1"/>
  <c r="R323" i="1" s="1"/>
  <c r="S323" i="1" s="1"/>
  <c r="R324" i="1" a="1"/>
  <c r="R324" i="1" s="1"/>
  <c r="S324" i="1" s="1"/>
  <c r="R325" i="1" a="1"/>
  <c r="R325" i="1" s="1"/>
  <c r="S325" i="1" s="1"/>
  <c r="R62" i="1" a="1"/>
  <c r="R62" i="1" s="1"/>
  <c r="S62" i="1" s="1"/>
  <c r="R63" i="1" a="1"/>
  <c r="R63" i="1" s="1"/>
  <c r="S63" i="1" s="1"/>
  <c r="R64" i="1" a="1"/>
  <c r="R64" i="1" s="1"/>
  <c r="S64" i="1" s="1"/>
  <c r="R65" i="1" a="1"/>
  <c r="R65" i="1" s="1"/>
  <c r="S65" i="1" s="1"/>
  <c r="R326" i="1" a="1"/>
  <c r="R326" i="1" s="1"/>
  <c r="S326" i="1" s="1"/>
  <c r="R327" i="1" a="1"/>
  <c r="R327" i="1" s="1"/>
  <c r="S327" i="1" s="1"/>
  <c r="R66" i="1" a="1"/>
  <c r="R66" i="1" s="1"/>
  <c r="S66" i="1" s="1"/>
  <c r="R329" i="1" a="1"/>
  <c r="R329" i="1" s="1"/>
  <c r="S329" i="1" s="1"/>
  <c r="R67" i="1" a="1"/>
  <c r="R67" i="1" s="1"/>
  <c r="S67" i="1" s="1"/>
  <c r="R331" i="1" a="1"/>
  <c r="R331" i="1" s="1"/>
  <c r="S331" i="1" s="1"/>
  <c r="R68" i="1" a="1"/>
  <c r="R68" i="1" s="1"/>
  <c r="S68" i="1" s="1"/>
  <c r="R69" i="1" a="1"/>
  <c r="R69" i="1" s="1"/>
  <c r="S69" i="1" s="1"/>
  <c r="R70" i="1" a="1"/>
  <c r="R70" i="1" s="1"/>
  <c r="S70" i="1" s="1"/>
  <c r="R71" i="1" a="1"/>
  <c r="R71" i="1" s="1"/>
  <c r="S71" i="1" s="1"/>
  <c r="R72" i="1" a="1"/>
  <c r="R72" i="1" s="1"/>
  <c r="S72" i="1" s="1"/>
  <c r="R73" i="1" a="1"/>
  <c r="R73" i="1" s="1"/>
  <c r="S73" i="1" s="1"/>
  <c r="R74" i="1" a="1"/>
  <c r="R74" i="1" s="1"/>
  <c r="S74" i="1" s="1"/>
  <c r="R75" i="1" a="1"/>
  <c r="R75" i="1" s="1"/>
  <c r="S75" i="1" s="1"/>
  <c r="R76" i="1" a="1"/>
  <c r="R76" i="1" s="1"/>
  <c r="S76" i="1" s="1"/>
  <c r="R77" i="1" a="1"/>
  <c r="R77" i="1" s="1"/>
  <c r="S77" i="1" s="1"/>
  <c r="R78" i="1" a="1"/>
  <c r="R78" i="1" s="1"/>
  <c r="S78" i="1" s="1"/>
  <c r="R79" i="1" a="1"/>
  <c r="R79" i="1" s="1"/>
  <c r="S79" i="1" s="1"/>
  <c r="R80" i="1" a="1"/>
  <c r="R80" i="1" s="1"/>
  <c r="S80" i="1" s="1"/>
  <c r="R81" i="1" a="1"/>
  <c r="R81" i="1" s="1"/>
  <c r="S81" i="1" s="1"/>
  <c r="R82" i="1" a="1"/>
  <c r="R82" i="1" s="1"/>
  <c r="S82" i="1" s="1"/>
  <c r="R83" i="1" a="1"/>
  <c r="R83" i="1" s="1"/>
  <c r="S83" i="1" s="1"/>
  <c r="R84" i="1" a="1"/>
  <c r="R84" i="1" s="1"/>
  <c r="S84" i="1" s="1"/>
  <c r="R85" i="1" a="1"/>
  <c r="R85" i="1" s="1"/>
  <c r="S85" i="1" s="1"/>
  <c r="R86" i="1" a="1"/>
  <c r="R86" i="1" s="1"/>
  <c r="S86" i="1" s="1"/>
  <c r="R87" i="1" a="1"/>
  <c r="R87" i="1" s="1"/>
  <c r="S87" i="1" s="1"/>
  <c r="R88" i="1" a="1"/>
  <c r="R88" i="1" s="1"/>
  <c r="S88" i="1" s="1"/>
  <c r="R89" i="1" a="1"/>
  <c r="R89" i="1" s="1"/>
  <c r="S89" i="1" s="1"/>
  <c r="R90" i="1" a="1"/>
  <c r="R90" i="1" s="1"/>
  <c r="S90" i="1" s="1"/>
  <c r="R91" i="1" a="1"/>
  <c r="R91" i="1" s="1"/>
  <c r="S91" i="1" s="1"/>
  <c r="R92" i="1" a="1"/>
  <c r="R92" i="1" s="1"/>
  <c r="S92" i="1" s="1"/>
  <c r="R93" i="1" a="1"/>
  <c r="R93" i="1" s="1"/>
  <c r="S93" i="1" s="1"/>
  <c r="R94" i="1" a="1"/>
  <c r="R94" i="1" s="1"/>
  <c r="S94" i="1" s="1"/>
  <c r="R95" i="1" a="1"/>
  <c r="R95" i="1" s="1"/>
  <c r="S95" i="1" s="1"/>
  <c r="R96" i="1" a="1"/>
  <c r="R96" i="1" s="1"/>
  <c r="S96" i="1" s="1"/>
  <c r="R97" i="1" a="1"/>
  <c r="R97" i="1" s="1"/>
  <c r="S97" i="1" s="1"/>
  <c r="R98" i="1" a="1"/>
  <c r="R98" i="1" s="1"/>
  <c r="S98" i="1" s="1"/>
  <c r="R99" i="1" a="1"/>
  <c r="R99" i="1" s="1"/>
  <c r="S99" i="1" s="1"/>
  <c r="R100" i="1" a="1"/>
  <c r="R100" i="1" s="1"/>
  <c r="S100" i="1" s="1"/>
  <c r="R101" i="1" a="1"/>
  <c r="R101" i="1" s="1"/>
  <c r="S101" i="1" s="1"/>
  <c r="R102" i="1" a="1"/>
  <c r="R102" i="1" s="1"/>
  <c r="S102" i="1" s="1"/>
  <c r="R103" i="1" a="1"/>
  <c r="R103" i="1" s="1"/>
  <c r="S103" i="1" s="1"/>
  <c r="R104" i="1" a="1"/>
  <c r="R104" i="1" s="1"/>
  <c r="S104" i="1" s="1"/>
  <c r="R756" i="1" a="1"/>
  <c r="R756" i="1" s="1"/>
  <c r="S756" i="1" s="1"/>
  <c r="R981" i="1" a="1"/>
  <c r="R981" i="1" s="1"/>
  <c r="S981" i="1" s="1"/>
  <c r="R1004" i="1" a="1"/>
  <c r="R1004" i="1" s="1"/>
  <c r="S1004" i="1" s="1"/>
  <c r="R1009" i="1" a="1"/>
  <c r="R1009" i="1" s="1"/>
  <c r="S1009" i="1" s="1"/>
  <c r="R1011" i="1" a="1"/>
  <c r="R1011" i="1" s="1"/>
  <c r="S1011" i="1" s="1"/>
  <c r="R1018" i="1" a="1"/>
  <c r="R1018" i="1" s="1"/>
  <c r="S1018" i="1" s="1"/>
  <c r="R1019" i="1" a="1"/>
  <c r="R1019" i="1" s="1"/>
  <c r="S1019" i="1" s="1"/>
  <c r="R1020" i="1" a="1"/>
  <c r="R1020" i="1" s="1"/>
  <c r="S1020" i="1" s="1"/>
  <c r="R1025" i="1" a="1"/>
  <c r="R1025" i="1" s="1"/>
  <c r="S1025" i="1" s="1"/>
  <c r="R1026" i="1" a="1"/>
  <c r="R1026" i="1" s="1"/>
  <c r="S1026" i="1" s="1"/>
  <c r="R1028" i="1" a="1"/>
  <c r="R1028" i="1" s="1"/>
  <c r="S1028" i="1" s="1"/>
  <c r="R757" i="1" a="1"/>
  <c r="R757" i="1" s="1"/>
  <c r="S757" i="1" s="1"/>
  <c r="R758" i="1" a="1"/>
  <c r="R758" i="1" s="1"/>
  <c r="S758" i="1" s="1"/>
  <c r="R759" i="1" a="1"/>
  <c r="R759" i="1" s="1"/>
  <c r="S759" i="1" s="1"/>
  <c r="R760" i="1" a="1"/>
  <c r="R760" i="1" s="1"/>
  <c r="S760" i="1" s="1"/>
  <c r="R761" i="1" a="1"/>
  <c r="R761" i="1" s="1"/>
  <c r="S761" i="1" s="1"/>
  <c r="R762" i="1" a="1"/>
  <c r="R762" i="1" s="1"/>
  <c r="S762" i="1" s="1"/>
  <c r="R763" i="1" a="1"/>
  <c r="R763" i="1" s="1"/>
  <c r="S763" i="1" s="1"/>
  <c r="R764" i="1" a="1"/>
  <c r="R764" i="1" s="1"/>
  <c r="S764" i="1" s="1"/>
  <c r="R765" i="1" a="1"/>
  <c r="R765" i="1" s="1"/>
  <c r="S765" i="1" s="1"/>
  <c r="R766" i="1" a="1"/>
  <c r="R766" i="1" s="1"/>
  <c r="S766" i="1" s="1"/>
  <c r="R767" i="1" a="1"/>
  <c r="R767" i="1" s="1"/>
  <c r="S767" i="1" s="1"/>
  <c r="R768" i="1" a="1"/>
  <c r="R768" i="1" s="1"/>
  <c r="S768" i="1" s="1"/>
  <c r="R769" i="1" a="1"/>
  <c r="R769" i="1" s="1"/>
  <c r="S769" i="1" s="1"/>
  <c r="R770" i="1" a="1"/>
  <c r="R770" i="1" s="1"/>
  <c r="S770" i="1" s="1"/>
  <c r="R771" i="1" a="1"/>
  <c r="R771" i="1" s="1"/>
  <c r="S771" i="1" s="1"/>
  <c r="R772" i="1" a="1"/>
  <c r="R772" i="1" s="1"/>
  <c r="S772" i="1" s="1"/>
  <c r="R773" i="1" a="1"/>
  <c r="R773" i="1" s="1"/>
  <c r="S773" i="1" s="1"/>
  <c r="R774" i="1" a="1"/>
  <c r="R774" i="1" s="1"/>
  <c r="S774" i="1" s="1"/>
  <c r="R775" i="1" a="1"/>
  <c r="R775" i="1" s="1"/>
  <c r="S775" i="1" s="1"/>
  <c r="R776" i="1" a="1"/>
  <c r="R776" i="1" s="1"/>
  <c r="S776" i="1" s="1"/>
  <c r="R777" i="1" a="1"/>
  <c r="R777" i="1" s="1"/>
  <c r="S777" i="1" s="1"/>
  <c r="R778" i="1" a="1"/>
  <c r="R778" i="1" s="1"/>
  <c r="S778" i="1" s="1"/>
  <c r="R779" i="1" a="1"/>
  <c r="R779" i="1" s="1"/>
  <c r="S779" i="1" s="1"/>
  <c r="R780" i="1" a="1"/>
  <c r="R780" i="1" s="1"/>
  <c r="S780" i="1" s="1"/>
  <c r="R781" i="1" a="1"/>
  <c r="R781" i="1" s="1"/>
  <c r="S781" i="1" s="1"/>
  <c r="R782" i="1" a="1"/>
  <c r="R782" i="1" s="1"/>
  <c r="S782" i="1" s="1"/>
  <c r="R783" i="1" a="1"/>
  <c r="R783" i="1" s="1"/>
  <c r="S783" i="1" s="1"/>
  <c r="R784" i="1" a="1"/>
  <c r="R784" i="1" s="1"/>
  <c r="S784" i="1" s="1"/>
  <c r="R1038" i="1" a="1"/>
  <c r="R1038" i="1" s="1"/>
  <c r="S1038" i="1" s="1"/>
  <c r="R785" i="1" a="1"/>
  <c r="R785" i="1" s="1"/>
  <c r="S785" i="1" s="1"/>
  <c r="R786" i="1" a="1"/>
  <c r="R786" i="1" s="1"/>
  <c r="S786" i="1" s="1"/>
  <c r="R787" i="1" a="1"/>
  <c r="R787" i="1" s="1"/>
  <c r="S787" i="1" s="1"/>
  <c r="R788" i="1" a="1"/>
  <c r="R788" i="1" s="1"/>
  <c r="S788" i="1" s="1"/>
  <c r="R789" i="1" a="1"/>
  <c r="R789" i="1" s="1"/>
  <c r="S789" i="1" s="1"/>
  <c r="R790" i="1" a="1"/>
  <c r="R790" i="1" s="1"/>
  <c r="S790" i="1" s="1"/>
  <c r="R791" i="1" a="1"/>
  <c r="R791" i="1" s="1"/>
  <c r="S791" i="1" s="1"/>
  <c r="R792" i="1" a="1"/>
  <c r="R792" i="1" s="1"/>
  <c r="S792" i="1" s="1"/>
  <c r="R793" i="1" a="1"/>
  <c r="R793" i="1" s="1"/>
  <c r="S793" i="1" s="1"/>
  <c r="R794" i="1" a="1"/>
  <c r="R794" i="1" s="1"/>
  <c r="S794" i="1" s="1"/>
  <c r="R795" i="1" a="1"/>
  <c r="R795" i="1" s="1"/>
  <c r="S795" i="1" s="1"/>
  <c r="R796" i="1" a="1"/>
  <c r="R796" i="1" s="1"/>
  <c r="S796" i="1" s="1"/>
  <c r="R797" i="1" a="1"/>
  <c r="R797" i="1" s="1"/>
  <c r="S797" i="1" s="1"/>
  <c r="R798" i="1" a="1"/>
  <c r="R798" i="1" s="1"/>
  <c r="S798" i="1" s="1"/>
  <c r="R799" i="1" a="1"/>
  <c r="R799" i="1" s="1"/>
  <c r="S799" i="1" s="1"/>
  <c r="R800" i="1" a="1"/>
  <c r="R800" i="1" s="1"/>
  <c r="S800" i="1" s="1"/>
  <c r="R801" i="1" a="1"/>
  <c r="R801" i="1" s="1"/>
  <c r="S801" i="1" s="1"/>
  <c r="R802" i="1" a="1"/>
  <c r="R802" i="1" s="1"/>
  <c r="S802" i="1" s="1"/>
  <c r="R803" i="1" a="1"/>
  <c r="R803" i="1" s="1"/>
  <c r="S803" i="1" s="1"/>
  <c r="R804" i="1" a="1"/>
  <c r="R804" i="1" s="1"/>
  <c r="S804" i="1" s="1"/>
  <c r="R805" i="1" a="1"/>
  <c r="R805" i="1" s="1"/>
  <c r="S805" i="1" s="1"/>
  <c r="R806" i="1" a="1"/>
  <c r="R806" i="1" s="1"/>
  <c r="S806" i="1" s="1"/>
  <c r="R807" i="1" a="1"/>
  <c r="R807" i="1" s="1"/>
  <c r="S807" i="1" s="1"/>
  <c r="R1041" i="1" a="1"/>
  <c r="R1041" i="1" s="1"/>
  <c r="S1041" i="1" s="1"/>
  <c r="R808" i="1" a="1"/>
  <c r="R808" i="1" s="1"/>
  <c r="S808" i="1" s="1"/>
  <c r="R809" i="1" a="1"/>
  <c r="R809" i="1" s="1"/>
  <c r="S809" i="1" s="1"/>
  <c r="R810" i="1" a="1"/>
  <c r="R810" i="1" s="1"/>
  <c r="S810" i="1" s="1"/>
  <c r="R811" i="1" a="1"/>
  <c r="R811" i="1" s="1"/>
  <c r="S811" i="1" s="1"/>
  <c r="R812" i="1" a="1"/>
  <c r="R812" i="1" s="1"/>
  <c r="S812" i="1" s="1"/>
  <c r="R813" i="1" a="1"/>
  <c r="R813" i="1" s="1"/>
  <c r="S813" i="1" s="1"/>
  <c r="R814" i="1" a="1"/>
  <c r="R814" i="1" s="1"/>
  <c r="S814" i="1" s="1"/>
  <c r="R815" i="1" a="1"/>
  <c r="R815" i="1" s="1"/>
  <c r="S815" i="1" s="1"/>
  <c r="R816" i="1" a="1"/>
  <c r="R816" i="1" s="1"/>
  <c r="S816" i="1" s="1"/>
  <c r="R817" i="1" a="1"/>
  <c r="R817" i="1" s="1"/>
  <c r="S817" i="1" s="1"/>
  <c r="R818" i="1" a="1"/>
  <c r="R818" i="1" s="1"/>
  <c r="S818" i="1" s="1"/>
  <c r="R819" i="1" a="1"/>
  <c r="R819" i="1" s="1"/>
  <c r="S819" i="1" s="1"/>
  <c r="R820" i="1" a="1"/>
  <c r="R820" i="1" s="1"/>
  <c r="S820" i="1" s="1"/>
  <c r="R821" i="1" a="1"/>
  <c r="R821" i="1" s="1"/>
  <c r="S821" i="1" s="1"/>
  <c r="R822" i="1" a="1"/>
  <c r="R822" i="1" s="1"/>
  <c r="S822" i="1" s="1"/>
  <c r="R823" i="1" a="1"/>
  <c r="R823" i="1" s="1"/>
  <c r="S823" i="1" s="1"/>
  <c r="R824" i="1" a="1"/>
  <c r="R824" i="1" s="1"/>
  <c r="S824" i="1" s="1"/>
  <c r="R825" i="1" a="1"/>
  <c r="R825" i="1" s="1"/>
  <c r="S825" i="1" s="1"/>
  <c r="R826" i="1" a="1"/>
  <c r="R826" i="1" s="1"/>
  <c r="S826" i="1" s="1"/>
  <c r="R827" i="1" a="1"/>
  <c r="R827" i="1" s="1"/>
  <c r="S827" i="1" s="1"/>
  <c r="R828" i="1" a="1"/>
  <c r="R828" i="1" s="1"/>
  <c r="S828" i="1" s="1"/>
  <c r="R829" i="1" a="1"/>
  <c r="R829" i="1" s="1"/>
  <c r="S829" i="1" s="1"/>
  <c r="R830" i="1" a="1"/>
  <c r="R830" i="1" s="1"/>
  <c r="S830" i="1" s="1"/>
  <c r="R831" i="1" a="1"/>
  <c r="R831" i="1" s="1"/>
  <c r="S831" i="1" s="1"/>
  <c r="R832" i="1" a="1"/>
  <c r="R832" i="1" s="1"/>
  <c r="S832" i="1" s="1"/>
  <c r="R833" i="1" a="1"/>
  <c r="R833" i="1" s="1"/>
  <c r="S833" i="1" s="1"/>
  <c r="R834" i="1" a="1"/>
  <c r="R834" i="1" s="1"/>
  <c r="S834" i="1" s="1"/>
  <c r="R835" i="1" a="1"/>
  <c r="R835" i="1" s="1"/>
  <c r="S835" i="1" s="1"/>
  <c r="R836" i="1" a="1"/>
  <c r="R836" i="1" s="1"/>
  <c r="S836" i="1" s="1"/>
  <c r="R837" i="1" a="1"/>
  <c r="R837" i="1" s="1"/>
  <c r="S837" i="1" s="1"/>
  <c r="R838" i="1" a="1"/>
  <c r="R838" i="1" s="1"/>
  <c r="S838" i="1" s="1"/>
  <c r="R839" i="1" a="1"/>
  <c r="R839" i="1" s="1"/>
  <c r="S839" i="1" s="1"/>
  <c r="R840" i="1" a="1"/>
  <c r="R840" i="1" s="1"/>
  <c r="S840" i="1" s="1"/>
  <c r="R841" i="1" a="1"/>
  <c r="R841" i="1" s="1"/>
  <c r="S841" i="1" s="1"/>
  <c r="R842" i="1" a="1"/>
  <c r="R842" i="1" s="1"/>
  <c r="S842" i="1" s="1"/>
  <c r="R843" i="1" a="1"/>
  <c r="R843" i="1" s="1"/>
  <c r="S843" i="1" s="1"/>
  <c r="R844" i="1" a="1"/>
  <c r="R844" i="1" s="1"/>
  <c r="S844" i="1" s="1"/>
  <c r="R845" i="1" a="1"/>
  <c r="R845" i="1" s="1"/>
  <c r="S845" i="1" s="1"/>
  <c r="R846" i="1" a="1"/>
  <c r="R846" i="1" s="1"/>
  <c r="S846" i="1" s="1"/>
  <c r="R847" i="1" a="1"/>
  <c r="R847" i="1" s="1"/>
  <c r="S847" i="1" s="1"/>
  <c r="R848" i="1" a="1"/>
  <c r="R848" i="1" s="1"/>
  <c r="S848" i="1" s="1"/>
  <c r="R849" i="1" a="1"/>
  <c r="R849" i="1" s="1"/>
  <c r="S849" i="1" s="1"/>
  <c r="R1048" i="1" a="1"/>
  <c r="R1048" i="1" s="1"/>
  <c r="S1048" i="1" s="1"/>
  <c r="R850" i="1" a="1"/>
  <c r="R850" i="1" s="1"/>
  <c r="S850" i="1" s="1"/>
  <c r="R851" i="1" a="1"/>
  <c r="R851" i="1" s="1"/>
  <c r="S851" i="1" s="1"/>
  <c r="R1049" i="1" a="1"/>
  <c r="R1049" i="1" s="1"/>
  <c r="S1049" i="1" s="1"/>
  <c r="R852" i="1" a="1"/>
  <c r="R852" i="1" s="1"/>
  <c r="S852" i="1" s="1"/>
  <c r="R853" i="1" a="1"/>
  <c r="R853" i="1" s="1"/>
  <c r="S853" i="1" s="1"/>
  <c r="R854" i="1" a="1"/>
  <c r="R854" i="1" s="1"/>
  <c r="S854" i="1" s="1"/>
  <c r="R855" i="1" a="1"/>
  <c r="R855" i="1" s="1"/>
  <c r="S855" i="1" s="1"/>
  <c r="R856" i="1" a="1"/>
  <c r="R856" i="1" s="1"/>
  <c r="S856" i="1" s="1"/>
  <c r="R857" i="1" a="1"/>
  <c r="R857" i="1" s="1"/>
  <c r="S857" i="1" s="1"/>
  <c r="R858" i="1" a="1"/>
  <c r="R858" i="1" s="1"/>
  <c r="S858" i="1" s="1"/>
  <c r="R859" i="1" a="1"/>
  <c r="R859" i="1" s="1"/>
  <c r="S859" i="1" s="1"/>
  <c r="R860" i="1" a="1"/>
  <c r="R860" i="1" s="1"/>
  <c r="S860" i="1" s="1"/>
  <c r="R861" i="1" a="1"/>
  <c r="R861" i="1" s="1"/>
  <c r="S861" i="1" s="1"/>
  <c r="R862" i="1" a="1"/>
  <c r="R862" i="1" s="1"/>
  <c r="S862" i="1" s="1"/>
  <c r="R863" i="1" a="1"/>
  <c r="R863" i="1" s="1"/>
  <c r="S863" i="1" s="1"/>
  <c r="R1051" i="1" a="1"/>
  <c r="R1051" i="1" s="1"/>
  <c r="S1051" i="1" s="1"/>
  <c r="R1052" i="1" a="1"/>
  <c r="R1052" i="1" s="1"/>
  <c r="S1052" i="1" s="1"/>
  <c r="R1054" i="1" a="1"/>
  <c r="R1054" i="1" s="1"/>
  <c r="S1054" i="1" s="1"/>
  <c r="R864" i="1" a="1"/>
  <c r="R864" i="1" s="1"/>
  <c r="S864" i="1" s="1"/>
  <c r="R865" i="1" a="1"/>
  <c r="R865" i="1" s="1"/>
  <c r="S865" i="1" s="1"/>
  <c r="R866" i="1" a="1"/>
  <c r="R866" i="1" s="1"/>
  <c r="S866" i="1" s="1"/>
  <c r="R867" i="1" a="1"/>
  <c r="R867" i="1" s="1"/>
  <c r="S867" i="1" s="1"/>
  <c r="R868" i="1" a="1"/>
  <c r="R868" i="1" s="1"/>
  <c r="S868" i="1" s="1"/>
  <c r="R869" i="1" a="1"/>
  <c r="R869" i="1" s="1"/>
  <c r="S869" i="1" s="1"/>
  <c r="R1055" i="1" a="1"/>
  <c r="R1055" i="1" s="1"/>
  <c r="S1055" i="1" s="1"/>
  <c r="R870" i="1" a="1"/>
  <c r="R870" i="1" s="1"/>
  <c r="S870" i="1" s="1"/>
  <c r="R871" i="1" a="1"/>
  <c r="R871" i="1" s="1"/>
  <c r="S871" i="1" s="1"/>
  <c r="R392" i="1" a="1"/>
  <c r="R392" i="1" s="1"/>
  <c r="S392" i="1" s="1"/>
  <c r="R393" i="1" a="1"/>
  <c r="R393" i="1" s="1"/>
  <c r="S393" i="1" s="1"/>
  <c r="R394" i="1" a="1"/>
  <c r="R394" i="1" s="1"/>
  <c r="S394" i="1" s="1"/>
  <c r="R395" i="1" a="1"/>
  <c r="R395" i="1" s="1"/>
  <c r="S395" i="1" s="1"/>
  <c r="R396" i="1" a="1"/>
  <c r="R396" i="1" s="1"/>
  <c r="S396" i="1" s="1"/>
  <c r="R397" i="1" a="1"/>
  <c r="R397" i="1" s="1"/>
  <c r="S397" i="1" s="1"/>
  <c r="R593" i="1" a="1"/>
  <c r="R593" i="1" s="1"/>
  <c r="S593" i="1" s="1"/>
  <c r="R606" i="1" a="1"/>
  <c r="R606" i="1" s="1"/>
  <c r="S606" i="1" s="1"/>
  <c r="R612" i="1" a="1"/>
  <c r="R612" i="1" s="1"/>
  <c r="S612" i="1" s="1"/>
  <c r="R613" i="1" a="1"/>
  <c r="R613" i="1" s="1"/>
  <c r="S613" i="1" s="1"/>
  <c r="R614" i="1" a="1"/>
  <c r="R614" i="1" s="1"/>
  <c r="S614" i="1" s="1"/>
  <c r="R635" i="1" a="1"/>
  <c r="R635" i="1" s="1"/>
  <c r="S635" i="1" s="1"/>
  <c r="R639" i="1" a="1"/>
  <c r="R639" i="1" s="1"/>
  <c r="S639" i="1" s="1"/>
  <c r="R640" i="1" a="1"/>
  <c r="R640" i="1" s="1"/>
  <c r="S640" i="1" s="1"/>
  <c r="R642" i="1" a="1"/>
  <c r="R642" i="1" s="1"/>
  <c r="S642" i="1" s="1"/>
  <c r="R643" i="1" a="1"/>
  <c r="R643" i="1" s="1"/>
  <c r="S643" i="1" s="1"/>
  <c r="R650" i="1" a="1"/>
  <c r="R650" i="1" s="1"/>
  <c r="S650" i="1" s="1"/>
  <c r="R654" i="1" a="1"/>
  <c r="R654" i="1" s="1"/>
  <c r="S654" i="1" s="1"/>
  <c r="R656" i="1" a="1"/>
  <c r="R656" i="1" s="1"/>
  <c r="S656" i="1" s="1"/>
  <c r="R657" i="1" a="1"/>
  <c r="R657" i="1" s="1"/>
  <c r="S657" i="1" s="1"/>
  <c r="R664" i="1" a="1"/>
  <c r="R664" i="1" s="1"/>
  <c r="S664" i="1" s="1"/>
  <c r="R665" i="1" a="1"/>
  <c r="R665" i="1" s="1"/>
  <c r="S665" i="1" s="1"/>
  <c r="R666" i="1" a="1"/>
  <c r="R666" i="1" s="1"/>
  <c r="S666" i="1" s="1"/>
  <c r="R398" i="1" a="1"/>
  <c r="R398" i="1" s="1"/>
  <c r="S398" i="1" s="1"/>
  <c r="R399" i="1" a="1"/>
  <c r="R399" i="1" s="1"/>
  <c r="S399" i="1" s="1"/>
  <c r="R674" i="1" a="1"/>
  <c r="R674" i="1" s="1"/>
  <c r="S674" i="1" s="1"/>
  <c r="R675" i="1" a="1"/>
  <c r="R675" i="1" s="1"/>
  <c r="S675" i="1" s="1"/>
  <c r="R400" i="1" a="1"/>
  <c r="R400" i="1" s="1"/>
  <c r="S400" i="1" s="1"/>
  <c r="R401" i="1" a="1"/>
  <c r="R401" i="1" s="1"/>
  <c r="S401" i="1" s="1"/>
  <c r="R402" i="1" a="1"/>
  <c r="R402" i="1" s="1"/>
  <c r="S402" i="1" s="1"/>
  <c r="R676" i="1" a="1"/>
  <c r="R676" i="1" s="1"/>
  <c r="S676" i="1" s="1"/>
  <c r="R679" i="1" a="1"/>
  <c r="R679" i="1" s="1"/>
  <c r="S679" i="1" s="1"/>
  <c r="R403" i="1" a="1"/>
  <c r="R403" i="1" s="1"/>
  <c r="S403" i="1" s="1"/>
  <c r="R404" i="1" a="1"/>
  <c r="R404" i="1" s="1"/>
  <c r="S404" i="1" s="1"/>
  <c r="R405" i="1" a="1"/>
  <c r="R405" i="1" s="1"/>
  <c r="S405" i="1" s="1"/>
  <c r="R680" i="1" a="1"/>
  <c r="R680" i="1" s="1"/>
  <c r="S680" i="1" s="1"/>
  <c r="R406" i="1" a="1"/>
  <c r="R406" i="1" s="1"/>
  <c r="S406" i="1" s="1"/>
  <c r="R407" i="1" a="1"/>
  <c r="R407" i="1" s="1"/>
  <c r="S407" i="1" s="1"/>
  <c r="R681" i="1" a="1"/>
  <c r="R681" i="1" s="1"/>
  <c r="S681" i="1" s="1"/>
  <c r="R408" i="1" a="1"/>
  <c r="R408" i="1" s="1"/>
  <c r="S408" i="1" s="1"/>
  <c r="R409" i="1" a="1"/>
  <c r="R409" i="1" s="1"/>
  <c r="S409" i="1" s="1"/>
  <c r="R683" i="1" a="1"/>
  <c r="R683" i="1" s="1"/>
  <c r="S683" i="1" s="1"/>
  <c r="R410" i="1" a="1"/>
  <c r="R410" i="1" s="1"/>
  <c r="S410" i="1" s="1"/>
  <c r="R411" i="1" a="1"/>
  <c r="R411" i="1" s="1"/>
  <c r="S411" i="1" s="1"/>
  <c r="R412" i="1" a="1"/>
  <c r="R412" i="1" s="1"/>
  <c r="S412" i="1" s="1"/>
  <c r="R413" i="1" a="1"/>
  <c r="R413" i="1" s="1"/>
  <c r="S413" i="1" s="1"/>
  <c r="R414" i="1" a="1"/>
  <c r="R414" i="1" s="1"/>
  <c r="S414" i="1" s="1"/>
  <c r="R415" i="1" a="1"/>
  <c r="R415" i="1" s="1"/>
  <c r="S415" i="1" s="1"/>
  <c r="R416" i="1" a="1"/>
  <c r="R416" i="1" s="1"/>
  <c r="S416" i="1" s="1"/>
  <c r="R417" i="1" a="1"/>
  <c r="R417" i="1" s="1"/>
  <c r="S417" i="1" s="1"/>
  <c r="R684" i="1" a="1"/>
  <c r="R684" i="1" s="1"/>
  <c r="S684" i="1" s="1"/>
  <c r="R418" i="1" a="1"/>
  <c r="R418" i="1" s="1"/>
  <c r="S418" i="1" s="1"/>
  <c r="R419" i="1" a="1"/>
  <c r="R419" i="1" s="1"/>
  <c r="S419" i="1" s="1"/>
  <c r="R420" i="1" a="1"/>
  <c r="R420" i="1" s="1"/>
  <c r="S420" i="1" s="1"/>
  <c r="R421" i="1" a="1"/>
  <c r="R421" i="1" s="1"/>
  <c r="S421" i="1" s="1"/>
  <c r="R422" i="1" a="1"/>
  <c r="R422" i="1" s="1"/>
  <c r="S422" i="1" s="1"/>
  <c r="R423" i="1" a="1"/>
  <c r="R423" i="1" s="1"/>
  <c r="S423" i="1" s="1"/>
  <c r="R424" i="1" a="1"/>
  <c r="R424" i="1" s="1"/>
  <c r="S424" i="1" s="1"/>
  <c r="R425" i="1" a="1"/>
  <c r="R425" i="1" s="1"/>
  <c r="S425" i="1" s="1"/>
  <c r="R426" i="1" a="1"/>
  <c r="R426" i="1" s="1"/>
  <c r="S426" i="1" s="1"/>
  <c r="R427" i="1" a="1"/>
  <c r="R427" i="1" s="1"/>
  <c r="S427" i="1" s="1"/>
  <c r="R428" i="1" a="1"/>
  <c r="R428" i="1" s="1"/>
  <c r="S428" i="1" s="1"/>
  <c r="R429" i="1" a="1"/>
  <c r="R429" i="1" s="1"/>
  <c r="S429" i="1" s="1"/>
  <c r="R430" i="1" a="1"/>
  <c r="R430" i="1" s="1"/>
  <c r="S430" i="1" s="1"/>
  <c r="R431" i="1" a="1"/>
  <c r="R431" i="1" s="1"/>
  <c r="S431" i="1" s="1"/>
  <c r="R432" i="1" a="1"/>
  <c r="R432" i="1" s="1"/>
  <c r="S432" i="1" s="1"/>
  <c r="R433" i="1" a="1"/>
  <c r="R433" i="1" s="1"/>
  <c r="S433" i="1" s="1"/>
  <c r="R434" i="1" a="1"/>
  <c r="R434" i="1" s="1"/>
  <c r="S434" i="1" s="1"/>
  <c r="R435" i="1" a="1"/>
  <c r="R435" i="1" s="1"/>
  <c r="S435" i="1" s="1"/>
  <c r="R436" i="1" a="1"/>
  <c r="R436" i="1" s="1"/>
  <c r="S436" i="1" s="1"/>
  <c r="R437" i="1" a="1"/>
  <c r="R437" i="1" s="1"/>
  <c r="S437" i="1" s="1"/>
  <c r="R438" i="1" a="1"/>
  <c r="R438" i="1" s="1"/>
  <c r="S438" i="1" s="1"/>
  <c r="R439" i="1" a="1"/>
  <c r="R439" i="1" s="1"/>
  <c r="S439" i="1" s="1"/>
  <c r="R440" i="1" a="1"/>
  <c r="R440" i="1" s="1"/>
  <c r="S440" i="1" s="1"/>
  <c r="R441" i="1" a="1"/>
  <c r="R441" i="1" s="1"/>
  <c r="S441" i="1" s="1"/>
  <c r="R442" i="1" a="1"/>
  <c r="R442" i="1" s="1"/>
  <c r="S442" i="1" s="1"/>
  <c r="R443" i="1" a="1"/>
  <c r="R443" i="1" s="1"/>
  <c r="S443" i="1" s="1"/>
  <c r="R444" i="1" a="1"/>
  <c r="R444" i="1" s="1"/>
  <c r="S444" i="1" s="1"/>
  <c r="R445" i="1" a="1"/>
  <c r="R445" i="1" s="1"/>
  <c r="S445" i="1" s="1"/>
  <c r="R446" i="1" a="1"/>
  <c r="R446" i="1" s="1"/>
  <c r="S446" i="1" s="1"/>
  <c r="R447" i="1" a="1"/>
  <c r="R447" i="1" s="1"/>
  <c r="S447" i="1" s="1"/>
  <c r="R448" i="1" a="1"/>
  <c r="R448" i="1" s="1"/>
  <c r="S448" i="1" s="1"/>
  <c r="R449" i="1" a="1"/>
  <c r="R449" i="1" s="1"/>
  <c r="S449" i="1" s="1"/>
  <c r="R450" i="1" a="1"/>
  <c r="R450" i="1" s="1"/>
  <c r="S450" i="1" s="1"/>
  <c r="R451" i="1" a="1"/>
  <c r="R451" i="1" s="1"/>
  <c r="S451" i="1" s="1"/>
  <c r="R452" i="1" a="1"/>
  <c r="R452" i="1" s="1"/>
  <c r="S452" i="1" s="1"/>
  <c r="R453" i="1" a="1"/>
  <c r="R453" i="1" s="1"/>
  <c r="S453" i="1" s="1"/>
  <c r="R454" i="1" a="1"/>
  <c r="R454" i="1" s="1"/>
  <c r="S454" i="1" s="1"/>
  <c r="R455" i="1" a="1"/>
  <c r="R455" i="1" s="1"/>
  <c r="S455" i="1" s="1"/>
  <c r="R456" i="1" a="1"/>
  <c r="R456" i="1" s="1"/>
  <c r="S456" i="1" s="1"/>
  <c r="R457" i="1" a="1"/>
  <c r="R457" i="1" s="1"/>
  <c r="S457" i="1" s="1"/>
  <c r="R458" i="1" a="1"/>
  <c r="R458" i="1" s="1"/>
  <c r="S458" i="1" s="1"/>
  <c r="R459" i="1" a="1"/>
  <c r="R459" i="1" s="1"/>
  <c r="S459" i="1" s="1"/>
  <c r="R460" i="1" a="1"/>
  <c r="R460" i="1" s="1"/>
  <c r="S460" i="1" s="1"/>
  <c r="R461" i="1" a="1"/>
  <c r="R461" i="1" s="1"/>
  <c r="S461" i="1" s="1"/>
  <c r="R462" i="1" a="1"/>
  <c r="R462" i="1" s="1"/>
  <c r="S462" i="1" s="1"/>
  <c r="R463" i="1" a="1"/>
  <c r="R463" i="1" s="1"/>
  <c r="S463" i="1" s="1"/>
  <c r="R464" i="1" a="1"/>
  <c r="R464" i="1" s="1"/>
  <c r="S464" i="1" s="1"/>
  <c r="R465" i="1" a="1"/>
  <c r="R465" i="1" s="1"/>
  <c r="S465" i="1" s="1"/>
  <c r="R1310" i="1" a="1"/>
  <c r="R1310" i="1" s="1"/>
  <c r="S1310" i="1" s="1"/>
  <c r="R1312" i="1" a="1"/>
  <c r="R1312" i="1" s="1"/>
  <c r="S1312" i="1" s="1"/>
  <c r="R1320" i="1" a="1"/>
  <c r="R1320" i="1" s="1"/>
  <c r="S1320" i="1" s="1"/>
  <c r="R1336" i="1" a="1"/>
  <c r="R1336" i="1" s="1"/>
  <c r="S1336" i="1" s="1"/>
  <c r="R1343" i="1" a="1"/>
  <c r="R1343" i="1" s="1"/>
  <c r="S1343" i="1" s="1"/>
  <c r="R1348" i="1" a="1"/>
  <c r="R1348" i="1" s="1"/>
  <c r="S1348" i="1" s="1"/>
  <c r="R1351" i="1" a="1"/>
  <c r="R1351" i="1" s="1"/>
  <c r="S1351" i="1" s="1"/>
  <c r="R1352" i="1" a="1"/>
  <c r="R1352" i="1" s="1"/>
  <c r="S1352" i="1" s="1"/>
  <c r="R1363" i="1" a="1"/>
  <c r="R1363" i="1" s="1"/>
  <c r="S1363" i="1" s="1"/>
  <c r="R1365" i="1" a="1"/>
  <c r="R1365" i="1" s="1"/>
  <c r="S1365" i="1" s="1"/>
  <c r="R1367" i="1" a="1"/>
  <c r="R1367" i="1" s="1"/>
  <c r="S1367" i="1" s="1"/>
  <c r="R1368" i="1" a="1"/>
  <c r="R1368" i="1" s="1"/>
  <c r="S1368" i="1" s="1"/>
  <c r="R1125" i="1" a="1"/>
  <c r="R1125" i="1" s="1"/>
  <c r="S1125" i="1" s="1"/>
  <c r="R1126" i="1" a="1"/>
  <c r="R1126" i="1" s="1"/>
  <c r="S1126" i="1" s="1"/>
  <c r="R1127" i="1" a="1"/>
  <c r="R1127" i="1" s="1"/>
  <c r="S1127" i="1" s="1"/>
  <c r="R1128" i="1" a="1"/>
  <c r="R1128" i="1" s="1"/>
  <c r="S1128" i="1" s="1"/>
  <c r="R1373" i="1" a="1"/>
  <c r="R1373" i="1" s="1"/>
  <c r="S1373" i="1" s="1"/>
  <c r="R1129" i="1" a="1"/>
  <c r="R1129" i="1" s="1"/>
  <c r="S1129" i="1" s="1"/>
  <c r="R1130" i="1" a="1"/>
  <c r="R1130" i="1" s="1"/>
  <c r="S1130" i="1" s="1"/>
  <c r="R1131" i="1" a="1"/>
  <c r="R1131" i="1" s="1"/>
  <c r="S1131" i="1" s="1"/>
  <c r="R1132" i="1" a="1"/>
  <c r="R1132" i="1" s="1"/>
  <c r="S1132" i="1" s="1"/>
  <c r="R1133" i="1" a="1"/>
  <c r="R1133" i="1" s="1"/>
  <c r="S1133" i="1" s="1"/>
  <c r="R1134" i="1" a="1"/>
  <c r="R1134" i="1" s="1"/>
  <c r="S1134" i="1" s="1"/>
  <c r="R1135" i="1" a="1"/>
  <c r="R1135" i="1" s="1"/>
  <c r="S1135" i="1" s="1"/>
  <c r="R1136" i="1" a="1"/>
  <c r="R1136" i="1" s="1"/>
  <c r="S1136" i="1" s="1"/>
  <c r="R1137" i="1" a="1"/>
  <c r="R1137" i="1" s="1"/>
  <c r="S1137" i="1" s="1"/>
  <c r="R1138" i="1" a="1"/>
  <c r="R1138" i="1" s="1"/>
  <c r="S1138" i="1" s="1"/>
  <c r="R1139" i="1" a="1"/>
  <c r="R1139" i="1" s="1"/>
  <c r="S1139" i="1" s="1"/>
  <c r="R1140" i="1" a="1"/>
  <c r="R1140" i="1" s="1"/>
  <c r="S1140" i="1" s="1"/>
  <c r="R1141" i="1" a="1"/>
  <c r="R1141" i="1" s="1"/>
  <c r="S1141" i="1" s="1"/>
  <c r="R1142" i="1" a="1"/>
  <c r="R1142" i="1" s="1"/>
  <c r="S1142" i="1" s="1"/>
  <c r="R1143" i="1" a="1"/>
  <c r="R1143" i="1" s="1"/>
  <c r="S1143" i="1" s="1"/>
  <c r="R1144" i="1" a="1"/>
  <c r="R1144" i="1" s="1"/>
  <c r="S1144" i="1" s="1"/>
  <c r="R1145" i="1" a="1"/>
  <c r="R1145" i="1" s="1"/>
  <c r="S1145" i="1" s="1"/>
  <c r="R1146" i="1" a="1"/>
  <c r="R1146" i="1" s="1"/>
  <c r="S1146" i="1" s="1"/>
  <c r="R1147" i="1" a="1"/>
  <c r="R1147" i="1" s="1"/>
  <c r="S1147" i="1" s="1"/>
  <c r="R1148" i="1" a="1"/>
  <c r="R1148" i="1" s="1"/>
  <c r="S1148" i="1" s="1"/>
  <c r="R1149" i="1" a="1"/>
  <c r="R1149" i="1" s="1"/>
  <c r="S1149" i="1" s="1"/>
  <c r="R1150" i="1" a="1"/>
  <c r="R1150" i="1" s="1"/>
  <c r="S1150" i="1" s="1"/>
  <c r="R1151" i="1" a="1"/>
  <c r="R1151" i="1" s="1"/>
  <c r="S1151" i="1" s="1"/>
  <c r="R1152" i="1" a="1"/>
  <c r="R1152" i="1" s="1"/>
  <c r="S1152" i="1" s="1"/>
  <c r="R1153" i="1" a="1"/>
  <c r="R1153" i="1" s="1"/>
  <c r="S1153" i="1" s="1"/>
  <c r="R1154" i="1" a="1"/>
  <c r="R1154" i="1" s="1"/>
  <c r="S1154" i="1" s="1"/>
  <c r="R1155" i="1" a="1"/>
  <c r="R1155" i="1" s="1"/>
  <c r="S1155" i="1" s="1"/>
  <c r="R1156" i="1" a="1"/>
  <c r="R1156" i="1" s="1"/>
  <c r="S1156" i="1" s="1"/>
  <c r="R1378" i="1" a="1"/>
  <c r="R1378" i="1" s="1"/>
  <c r="S1378" i="1" s="1"/>
  <c r="R1157" i="1" a="1"/>
  <c r="R1157" i="1" s="1"/>
  <c r="S1157" i="1" s="1"/>
  <c r="R1158" i="1" a="1"/>
  <c r="R1158" i="1" s="1"/>
  <c r="S1158" i="1" s="1"/>
  <c r="R1159" i="1" a="1"/>
  <c r="R1159" i="1" s="1"/>
  <c r="S1159" i="1" s="1"/>
  <c r="R1160" i="1" a="1"/>
  <c r="R1160" i="1" s="1"/>
  <c r="S1160" i="1" s="1"/>
  <c r="R1161" i="1" a="1"/>
  <c r="R1161" i="1" s="1"/>
  <c r="S1161" i="1" s="1"/>
  <c r="R1380" i="1" a="1"/>
  <c r="R1380" i="1" s="1"/>
  <c r="S1380" i="1" s="1"/>
  <c r="R1162" i="1" a="1"/>
  <c r="R1162" i="1" s="1"/>
  <c r="S1162" i="1" s="1"/>
  <c r="R1163" i="1" a="1"/>
  <c r="R1163" i="1" s="1"/>
  <c r="S1163" i="1" s="1"/>
  <c r="R1164" i="1" a="1"/>
  <c r="R1164" i="1" s="1"/>
  <c r="S1164" i="1" s="1"/>
  <c r="R1165" i="1" a="1"/>
  <c r="R1165" i="1" s="1"/>
  <c r="S1165" i="1" s="1"/>
  <c r="R1166" i="1" a="1"/>
  <c r="R1166" i="1" s="1"/>
  <c r="S1166" i="1" s="1"/>
  <c r="R1381" i="1" a="1"/>
  <c r="R1381" i="1" s="1"/>
  <c r="S1381" i="1" s="1"/>
  <c r="R1167" i="1" a="1"/>
  <c r="R1167" i="1" s="1"/>
  <c r="S1167" i="1" s="1"/>
  <c r="R1168" i="1" a="1"/>
  <c r="R1168" i="1" s="1"/>
  <c r="S1168" i="1" s="1"/>
  <c r="R1169" i="1" a="1"/>
  <c r="R1169" i="1" s="1"/>
  <c r="S1169" i="1" s="1"/>
  <c r="R1170" i="1" a="1"/>
  <c r="R1170" i="1" s="1"/>
  <c r="S1170" i="1" s="1"/>
  <c r="R1171" i="1" a="1"/>
  <c r="R1171" i="1" s="1"/>
  <c r="S1171" i="1" s="1"/>
  <c r="R1172" i="1" a="1"/>
  <c r="R1172" i="1" s="1"/>
  <c r="S1172" i="1" s="1"/>
  <c r="R1173" i="1" a="1"/>
  <c r="R1173" i="1" s="1"/>
  <c r="S1173" i="1" s="1"/>
  <c r="R1174" i="1" a="1"/>
  <c r="R1174" i="1" s="1"/>
  <c r="S1174" i="1" s="1"/>
  <c r="R1175" i="1" a="1"/>
  <c r="R1175" i="1" s="1"/>
  <c r="S1175" i="1" s="1"/>
  <c r="R1176" i="1" a="1"/>
  <c r="R1176" i="1" s="1"/>
  <c r="S1176" i="1" s="1"/>
  <c r="R1177" i="1" a="1"/>
  <c r="R1177" i="1" s="1"/>
  <c r="S1177" i="1" s="1"/>
  <c r="R1178" i="1" a="1"/>
  <c r="R1178" i="1" s="1"/>
  <c r="S1178" i="1" s="1"/>
  <c r="R1179" i="1" a="1"/>
  <c r="R1179" i="1" s="1"/>
  <c r="S1179" i="1" s="1"/>
  <c r="R1180" i="1" a="1"/>
  <c r="R1180" i="1" s="1"/>
  <c r="S1180" i="1" s="1"/>
  <c r="R1181" i="1" a="1"/>
  <c r="R1181" i="1" s="1"/>
  <c r="S1181" i="1" s="1"/>
  <c r="R1182" i="1" a="1"/>
  <c r="R1182" i="1" s="1"/>
  <c r="S1182" i="1" s="1"/>
  <c r="R1183" i="1" a="1"/>
  <c r="R1183" i="1" s="1"/>
  <c r="S1183" i="1" s="1"/>
  <c r="R1184" i="1" a="1"/>
  <c r="R1184" i="1" s="1"/>
  <c r="S1184" i="1" s="1"/>
  <c r="R1185" i="1" a="1"/>
  <c r="R1185" i="1" s="1"/>
  <c r="S1185" i="1" s="1"/>
  <c r="R1186" i="1" a="1"/>
  <c r="R1186" i="1" s="1"/>
  <c r="S1186" i="1" s="1"/>
  <c r="R1187" i="1" a="1"/>
  <c r="R1187" i="1" s="1"/>
  <c r="S1187" i="1" s="1"/>
  <c r="R1188" i="1" a="1"/>
  <c r="R1188" i="1" s="1"/>
  <c r="S1188" i="1" s="1"/>
  <c r="R1189" i="1" a="1"/>
  <c r="R1189" i="1" s="1"/>
  <c r="S1189" i="1" s="1"/>
  <c r="R1190" i="1" a="1"/>
  <c r="R1190" i="1" s="1"/>
  <c r="S1190" i="1" s="1"/>
  <c r="R1191" i="1" a="1"/>
  <c r="R1191" i="1" s="1"/>
  <c r="S1191" i="1" s="1"/>
  <c r="R1192" i="1" a="1"/>
  <c r="R1192" i="1" s="1"/>
  <c r="S1192" i="1" s="1"/>
  <c r="R1193" i="1" a="1"/>
  <c r="R1193" i="1" s="1"/>
  <c r="S1193" i="1" s="1"/>
  <c r="R1194" i="1" a="1"/>
  <c r="R1194" i="1" s="1"/>
  <c r="S1194" i="1" s="1"/>
  <c r="R1195" i="1" a="1"/>
  <c r="R1195" i="1" s="1"/>
  <c r="S1195" i="1" s="1"/>
  <c r="R1196" i="1" a="1"/>
  <c r="R1196" i="1" s="1"/>
  <c r="S1196" i="1" s="1"/>
  <c r="R1197" i="1" a="1"/>
  <c r="R1197" i="1" s="1"/>
  <c r="S1197" i="1" s="1"/>
  <c r="R1198" i="1" a="1"/>
  <c r="R1198" i="1" s="1"/>
  <c r="S1198" i="1" s="1"/>
  <c r="R1199" i="1" a="1"/>
  <c r="R1199" i="1" s="1"/>
  <c r="S1199" i="1" s="1"/>
  <c r="R1200" i="1" a="1"/>
  <c r="R1200" i="1" s="1"/>
  <c r="S1200" i="1" s="1"/>
  <c r="R1201" i="1" a="1"/>
  <c r="R1201" i="1" s="1"/>
  <c r="S1201" i="1" s="1"/>
  <c r="R1202" i="1" a="1"/>
  <c r="R1202" i="1" s="1"/>
  <c r="S1202" i="1" s="1"/>
  <c r="R1203" i="1" a="1"/>
  <c r="R1203" i="1" s="1"/>
  <c r="S1203" i="1" s="1"/>
  <c r="R105" i="1" a="1"/>
  <c r="R105" i="1" s="1"/>
  <c r="S105" i="1" s="1"/>
  <c r="R106" i="1" a="1"/>
  <c r="R106" i="1" s="1"/>
  <c r="S106" i="1" s="1"/>
  <c r="R107" i="1" a="1"/>
  <c r="R107" i="1" s="1"/>
  <c r="S107" i="1" s="1"/>
  <c r="R108" i="1" a="1"/>
  <c r="R108" i="1" s="1"/>
  <c r="S108" i="1" s="1"/>
  <c r="R109" i="1" a="1"/>
  <c r="R109" i="1" s="1"/>
  <c r="S109" i="1" s="1"/>
  <c r="R110" i="1" a="1"/>
  <c r="R110" i="1" s="1"/>
  <c r="S110" i="1" s="1"/>
  <c r="R111" i="1" a="1"/>
  <c r="R111" i="1" s="1"/>
  <c r="S111" i="1" s="1"/>
  <c r="R112" i="1" a="1"/>
  <c r="R112" i="1" s="1"/>
  <c r="S112" i="1" s="1"/>
  <c r="R113" i="1" a="1"/>
  <c r="R113" i="1" s="1"/>
  <c r="S113" i="1" s="1"/>
  <c r="R114" i="1" a="1"/>
  <c r="R114" i="1" s="1"/>
  <c r="S114" i="1" s="1"/>
  <c r="R115" i="1" a="1"/>
  <c r="R115" i="1" s="1"/>
  <c r="S115" i="1" s="1"/>
  <c r="R116" i="1" a="1"/>
  <c r="R116" i="1" s="1"/>
  <c r="S116" i="1" s="1"/>
  <c r="R117" i="1" a="1"/>
  <c r="R117" i="1" s="1"/>
  <c r="S117" i="1" s="1"/>
  <c r="R118" i="1" a="1"/>
  <c r="R118" i="1" s="1"/>
  <c r="S118" i="1" s="1"/>
  <c r="R119" i="1" a="1"/>
  <c r="R119" i="1" s="1"/>
  <c r="S119" i="1" s="1"/>
  <c r="R120" i="1" a="1"/>
  <c r="R120" i="1" s="1"/>
  <c r="S120" i="1" s="1"/>
  <c r="R121" i="1" a="1"/>
  <c r="R121" i="1" s="1"/>
  <c r="S121" i="1" s="1"/>
  <c r="R122" i="1" a="1"/>
  <c r="R122" i="1" s="1"/>
  <c r="S122" i="1" s="1"/>
  <c r="R123" i="1" a="1"/>
  <c r="R123" i="1" s="1"/>
  <c r="S123" i="1" s="1"/>
  <c r="R124" i="1" a="1"/>
  <c r="R124" i="1" s="1"/>
  <c r="S124" i="1" s="1"/>
  <c r="R125" i="1" a="1"/>
  <c r="R125" i="1" s="1"/>
  <c r="S125" i="1" s="1"/>
  <c r="R126" i="1" a="1"/>
  <c r="R126" i="1" s="1"/>
  <c r="S126" i="1" s="1"/>
  <c r="R127" i="1" a="1"/>
  <c r="R127" i="1" s="1"/>
  <c r="S127" i="1" s="1"/>
  <c r="R128" i="1" a="1"/>
  <c r="R128" i="1" s="1"/>
  <c r="S128" i="1" s="1"/>
  <c r="R129" i="1" a="1"/>
  <c r="R129" i="1" s="1"/>
  <c r="S129" i="1" s="1"/>
  <c r="R130" i="1" a="1"/>
  <c r="R130" i="1" s="1"/>
  <c r="S130" i="1" s="1"/>
  <c r="R131" i="1" a="1"/>
  <c r="R131" i="1" s="1"/>
  <c r="S131" i="1" s="1"/>
  <c r="R132" i="1" a="1"/>
  <c r="R132" i="1" s="1"/>
  <c r="S132" i="1" s="1"/>
  <c r="R133" i="1" a="1"/>
  <c r="R133" i="1" s="1"/>
  <c r="S133" i="1" s="1"/>
  <c r="R134" i="1" a="1"/>
  <c r="R134" i="1" s="1"/>
  <c r="S134" i="1" s="1"/>
  <c r="R135" i="1" a="1"/>
  <c r="R135" i="1" s="1"/>
  <c r="S135" i="1" s="1"/>
  <c r="R136" i="1" a="1"/>
  <c r="R136" i="1" s="1"/>
  <c r="S136" i="1" s="1"/>
  <c r="R137" i="1" a="1"/>
  <c r="R137" i="1" s="1"/>
  <c r="S137" i="1" s="1"/>
  <c r="R138" i="1" a="1"/>
  <c r="R138" i="1" s="1"/>
  <c r="S138" i="1" s="1"/>
  <c r="R139" i="1" a="1"/>
  <c r="R139" i="1" s="1"/>
  <c r="S139" i="1" s="1"/>
  <c r="R140" i="1" a="1"/>
  <c r="R140" i="1" s="1"/>
  <c r="S140" i="1" s="1"/>
  <c r="R141" i="1" a="1"/>
  <c r="R141" i="1" s="1"/>
  <c r="S141" i="1" s="1"/>
  <c r="R142" i="1" a="1"/>
  <c r="R142" i="1" s="1"/>
  <c r="S142" i="1" s="1"/>
  <c r="R143" i="1" a="1"/>
  <c r="R143" i="1" s="1"/>
  <c r="S143" i="1" s="1"/>
  <c r="R144" i="1" a="1"/>
  <c r="R144" i="1" s="1"/>
  <c r="S144" i="1" s="1"/>
  <c r="R145" i="1" a="1"/>
  <c r="R145" i="1" s="1"/>
  <c r="S145" i="1" s="1"/>
  <c r="R146" i="1" a="1"/>
  <c r="R146" i="1" s="1"/>
  <c r="S146" i="1" s="1"/>
  <c r="R147" i="1" a="1"/>
  <c r="R147" i="1" s="1"/>
  <c r="S147" i="1" s="1"/>
  <c r="R148" i="1" a="1"/>
  <c r="R148" i="1" s="1"/>
  <c r="S148" i="1" s="1"/>
  <c r="R149" i="1" a="1"/>
  <c r="R149" i="1" s="1"/>
  <c r="S149" i="1" s="1"/>
  <c r="R150" i="1" a="1"/>
  <c r="R150" i="1" s="1"/>
  <c r="S150" i="1" s="1"/>
  <c r="R151" i="1" a="1"/>
  <c r="R151" i="1" s="1"/>
  <c r="S151" i="1" s="1"/>
  <c r="R152" i="1" a="1"/>
  <c r="R152" i="1" s="1"/>
  <c r="S152" i="1" s="1"/>
  <c r="R153" i="1" a="1"/>
  <c r="R153" i="1" s="1"/>
  <c r="S153" i="1" s="1"/>
  <c r="R154" i="1" a="1"/>
  <c r="R154" i="1" s="1"/>
  <c r="S154" i="1" s="1"/>
  <c r="R155" i="1" a="1"/>
  <c r="R155" i="1" s="1"/>
  <c r="S155" i="1" s="1"/>
  <c r="R156" i="1" a="1"/>
  <c r="R156" i="1" s="1"/>
  <c r="S156" i="1" s="1"/>
  <c r="R157" i="1" a="1"/>
  <c r="R157" i="1" s="1"/>
  <c r="S157" i="1" s="1"/>
  <c r="R158" i="1" a="1"/>
  <c r="R158" i="1" s="1"/>
  <c r="S158" i="1" s="1"/>
  <c r="R159" i="1" a="1"/>
  <c r="R159" i="1" s="1"/>
  <c r="S159" i="1" s="1"/>
  <c r="R160" i="1" a="1"/>
  <c r="R160" i="1" s="1"/>
  <c r="S160" i="1" s="1"/>
  <c r="R161" i="1" a="1"/>
  <c r="R161" i="1" s="1"/>
  <c r="S161" i="1" s="1"/>
  <c r="R162" i="1" a="1"/>
  <c r="R162" i="1" s="1"/>
  <c r="S162" i="1" s="1"/>
  <c r="R163" i="1" a="1"/>
  <c r="R163" i="1" s="1"/>
  <c r="S163" i="1" s="1"/>
  <c r="R164" i="1" a="1"/>
  <c r="R164" i="1" s="1"/>
  <c r="S164" i="1" s="1"/>
  <c r="R165" i="1" a="1"/>
  <c r="R165" i="1" s="1"/>
  <c r="S165" i="1" s="1"/>
  <c r="R166" i="1" a="1"/>
  <c r="R166" i="1" s="1"/>
  <c r="S166" i="1" s="1"/>
  <c r="R167" i="1" a="1"/>
  <c r="R167" i="1" s="1"/>
  <c r="S167" i="1" s="1"/>
  <c r="R168" i="1" a="1"/>
  <c r="R168" i="1" s="1"/>
  <c r="S168" i="1" s="1"/>
  <c r="R169" i="1" a="1"/>
  <c r="R169" i="1" s="1"/>
  <c r="S169" i="1" s="1"/>
  <c r="R170" i="1" a="1"/>
  <c r="R170" i="1" s="1"/>
  <c r="S170" i="1" s="1"/>
  <c r="R171" i="1" a="1"/>
  <c r="R171" i="1" s="1"/>
  <c r="S171" i="1" s="1"/>
  <c r="R172" i="1" a="1"/>
  <c r="R172" i="1" s="1"/>
  <c r="S172" i="1" s="1"/>
  <c r="R173" i="1" a="1"/>
  <c r="R173" i="1" s="1"/>
  <c r="S173" i="1" s="1"/>
  <c r="R174" i="1" a="1"/>
  <c r="R174" i="1" s="1"/>
  <c r="S174" i="1" s="1"/>
  <c r="R175" i="1" a="1"/>
  <c r="R175" i="1" s="1"/>
  <c r="S175" i="1" s="1"/>
  <c r="R176" i="1" a="1"/>
  <c r="R176" i="1" s="1"/>
  <c r="S176" i="1" s="1"/>
  <c r="R177" i="1" a="1"/>
  <c r="R177" i="1" s="1"/>
  <c r="S177" i="1" s="1"/>
  <c r="R178" i="1" a="1"/>
  <c r="R178" i="1" s="1"/>
  <c r="S178" i="1" s="1"/>
  <c r="R179" i="1" a="1"/>
  <c r="R179" i="1" s="1"/>
  <c r="S179" i="1" s="1"/>
  <c r="R180" i="1" a="1"/>
  <c r="R180" i="1" s="1"/>
  <c r="S180" i="1" s="1"/>
  <c r="R181" i="1" a="1"/>
  <c r="R181" i="1" s="1"/>
  <c r="S181" i="1" s="1"/>
  <c r="R182" i="1" a="1"/>
  <c r="R182" i="1" s="1"/>
  <c r="S182" i="1" s="1"/>
  <c r="R183" i="1" a="1"/>
  <c r="R183" i="1" s="1"/>
  <c r="S183" i="1" s="1"/>
  <c r="R184" i="1" a="1"/>
  <c r="R184" i="1" s="1"/>
  <c r="S184" i="1" s="1"/>
  <c r="R185" i="1" a="1"/>
  <c r="R185" i="1" s="1"/>
  <c r="S185" i="1" s="1"/>
  <c r="R186" i="1" a="1"/>
  <c r="R186" i="1" s="1"/>
  <c r="S186" i="1" s="1"/>
  <c r="R187" i="1" a="1"/>
  <c r="R187" i="1" s="1"/>
  <c r="S187" i="1" s="1"/>
  <c r="R188" i="1" a="1"/>
  <c r="R188" i="1" s="1"/>
  <c r="S188" i="1" s="1"/>
  <c r="R189" i="1" a="1"/>
  <c r="R189" i="1" s="1"/>
  <c r="S189" i="1" s="1"/>
  <c r="R190" i="1" a="1"/>
  <c r="R190" i="1" s="1"/>
  <c r="S190" i="1" s="1"/>
  <c r="R191" i="1" a="1"/>
  <c r="R191" i="1" s="1"/>
  <c r="S191" i="1" s="1"/>
  <c r="R192" i="1" a="1"/>
  <c r="R192" i="1" s="1"/>
  <c r="S192" i="1" s="1"/>
  <c r="R193" i="1" a="1"/>
  <c r="R193" i="1" s="1"/>
  <c r="S193" i="1" s="1"/>
  <c r="R194" i="1" a="1"/>
  <c r="R194" i="1" s="1"/>
  <c r="S194" i="1" s="1"/>
  <c r="R195" i="1" a="1"/>
  <c r="R195" i="1" s="1"/>
  <c r="S195" i="1" s="1"/>
  <c r="R196" i="1" a="1"/>
  <c r="R196" i="1" s="1"/>
  <c r="S196" i="1" s="1"/>
  <c r="R197" i="1" a="1"/>
  <c r="R197" i="1" s="1"/>
  <c r="S197" i="1" s="1"/>
  <c r="R198" i="1" a="1"/>
  <c r="R198" i="1" s="1"/>
  <c r="S198" i="1" s="1"/>
  <c r="R199" i="1" a="1"/>
  <c r="R199" i="1" s="1"/>
  <c r="S199" i="1" s="1"/>
  <c r="R200" i="1" a="1"/>
  <c r="R200" i="1" s="1"/>
  <c r="S200" i="1" s="1"/>
  <c r="R201" i="1" a="1"/>
  <c r="R201" i="1" s="1"/>
  <c r="S201" i="1" s="1"/>
  <c r="R202" i="1" a="1"/>
  <c r="R202" i="1" s="1"/>
  <c r="S202" i="1" s="1"/>
  <c r="R203" i="1" a="1"/>
  <c r="R203" i="1" s="1"/>
  <c r="S203" i="1" s="1"/>
  <c r="R204" i="1" a="1"/>
  <c r="R204" i="1" s="1"/>
  <c r="S204" i="1" s="1"/>
  <c r="R205" i="1" a="1"/>
  <c r="R205" i="1" s="1"/>
  <c r="S205" i="1" s="1"/>
  <c r="R206" i="1" a="1"/>
  <c r="R206" i="1" s="1"/>
  <c r="S206" i="1" s="1"/>
  <c r="R207" i="1" a="1"/>
  <c r="R207" i="1" s="1"/>
  <c r="S207" i="1" s="1"/>
  <c r="R208" i="1" a="1"/>
  <c r="R208" i="1" s="1"/>
  <c r="S208" i="1" s="1"/>
  <c r="R209" i="1" a="1"/>
  <c r="R209" i="1" s="1"/>
  <c r="S209" i="1" s="1"/>
  <c r="R210" i="1" a="1"/>
  <c r="R210" i="1" s="1"/>
  <c r="S210" i="1" s="1"/>
  <c r="R211" i="1" a="1"/>
  <c r="R211" i="1" s="1"/>
  <c r="S211" i="1" s="1"/>
  <c r="R212" i="1" a="1"/>
  <c r="R212" i="1" s="1"/>
  <c r="S212" i="1" s="1"/>
  <c r="R213" i="1" a="1"/>
  <c r="R213" i="1" s="1"/>
  <c r="S213" i="1" s="1"/>
  <c r="R214" i="1" a="1"/>
  <c r="R214" i="1" s="1"/>
  <c r="S214" i="1" s="1"/>
  <c r="R215" i="1" a="1"/>
  <c r="R215" i="1" s="1"/>
  <c r="S215" i="1" s="1"/>
  <c r="R216" i="1" a="1"/>
  <c r="R216" i="1" s="1"/>
  <c r="S216" i="1" s="1"/>
  <c r="R217" i="1" a="1"/>
  <c r="R217" i="1" s="1"/>
  <c r="S217" i="1" s="1"/>
  <c r="R218" i="1" a="1"/>
  <c r="R218" i="1" s="1"/>
  <c r="S218" i="1" s="1"/>
  <c r="R219" i="1" a="1"/>
  <c r="R219" i="1" s="1"/>
  <c r="S219" i="1" s="1"/>
  <c r="R220" i="1" a="1"/>
  <c r="R220" i="1" s="1"/>
  <c r="S220" i="1" s="1"/>
  <c r="R221" i="1" a="1"/>
  <c r="R221" i="1" s="1"/>
  <c r="S221" i="1" s="1"/>
  <c r="R222" i="1" a="1"/>
  <c r="R222" i="1" s="1"/>
  <c r="S222" i="1" s="1"/>
  <c r="R223" i="1" a="1"/>
  <c r="R223" i="1" s="1"/>
  <c r="S223" i="1" s="1"/>
  <c r="R224" i="1" a="1"/>
  <c r="R224" i="1" s="1"/>
  <c r="S224" i="1" s="1"/>
  <c r="R225" i="1" a="1"/>
  <c r="R225" i="1" s="1"/>
  <c r="S225" i="1" s="1"/>
  <c r="R226" i="1" a="1"/>
  <c r="R226" i="1" s="1"/>
  <c r="S226" i="1" s="1"/>
  <c r="R227" i="1" a="1"/>
  <c r="R227" i="1" s="1"/>
  <c r="S227" i="1" s="1"/>
  <c r="R228" i="1" a="1"/>
  <c r="R228" i="1" s="1"/>
  <c r="S228" i="1" s="1"/>
  <c r="R229" i="1" a="1"/>
  <c r="R229" i="1" s="1"/>
  <c r="S229" i="1" s="1"/>
  <c r="R230" i="1" a="1"/>
  <c r="R230" i="1" s="1"/>
  <c r="S230" i="1" s="1"/>
  <c r="R231" i="1" a="1"/>
  <c r="R231" i="1" s="1"/>
  <c r="S231" i="1" s="1"/>
  <c r="R232" i="1" a="1"/>
  <c r="R232" i="1" s="1"/>
  <c r="S232" i="1" s="1"/>
  <c r="R233" i="1" a="1"/>
  <c r="R233" i="1" s="1"/>
  <c r="S233" i="1" s="1"/>
  <c r="R236" i="1" a="1"/>
  <c r="R236" i="1" s="1"/>
  <c r="S236" i="1" s="1"/>
  <c r="R237" i="1" a="1"/>
  <c r="R237" i="1" s="1"/>
  <c r="S237" i="1" s="1"/>
  <c r="R238" i="1" a="1"/>
  <c r="R238" i="1" s="1"/>
  <c r="S238" i="1" s="1"/>
  <c r="R243" i="1" a="1"/>
  <c r="R243" i="1" s="1"/>
  <c r="S243" i="1" s="1"/>
  <c r="R244" i="1" a="1"/>
  <c r="R244" i="1" s="1"/>
  <c r="S244" i="1" s="1"/>
  <c r="R245" i="1" a="1"/>
  <c r="R245" i="1" s="1"/>
  <c r="S245" i="1" s="1"/>
  <c r="R247" i="1" a="1"/>
  <c r="R247" i="1" s="1"/>
  <c r="S247" i="1" s="1"/>
  <c r="R248" i="1" a="1"/>
  <c r="R248" i="1" s="1"/>
  <c r="S248" i="1" s="1"/>
  <c r="R249" i="1" a="1"/>
  <c r="R249" i="1" s="1"/>
  <c r="S249" i="1" s="1"/>
  <c r="R250" i="1" a="1"/>
  <c r="R250" i="1" s="1"/>
  <c r="S250" i="1" s="1"/>
  <c r="R251" i="1" a="1"/>
  <c r="R251" i="1" s="1"/>
  <c r="S251" i="1" s="1"/>
  <c r="R252" i="1" a="1"/>
  <c r="R252" i="1" s="1"/>
  <c r="S252" i="1" s="1"/>
  <c r="R253" i="1" a="1"/>
  <c r="R253" i="1" s="1"/>
  <c r="S253" i="1" s="1"/>
  <c r="R254" i="1" a="1"/>
  <c r="R254" i="1" s="1"/>
  <c r="S254" i="1" s="1"/>
  <c r="R256" i="1" a="1"/>
  <c r="R256" i="1" s="1"/>
  <c r="S256" i="1" s="1"/>
  <c r="R257" i="1" a="1"/>
  <c r="R257" i="1" s="1"/>
  <c r="S257" i="1" s="1"/>
  <c r="R258" i="1" a="1"/>
  <c r="R258" i="1" s="1"/>
  <c r="S258" i="1" s="1"/>
  <c r="R260" i="1" a="1"/>
  <c r="R260" i="1" s="1"/>
  <c r="S260" i="1" s="1"/>
  <c r="R261" i="1" a="1"/>
  <c r="R261" i="1" s="1"/>
  <c r="S261" i="1" s="1"/>
  <c r="R262" i="1" a="1"/>
  <c r="R262" i="1" s="1"/>
  <c r="S262" i="1" s="1"/>
  <c r="R263" i="1" a="1"/>
  <c r="R263" i="1" s="1"/>
  <c r="S263" i="1" s="1"/>
  <c r="R264" i="1" a="1"/>
  <c r="R264" i="1" s="1"/>
  <c r="S264" i="1" s="1"/>
  <c r="R265" i="1" a="1"/>
  <c r="R265" i="1" s="1"/>
  <c r="S265" i="1" s="1"/>
  <c r="R266" i="1" a="1"/>
  <c r="R266" i="1" s="1"/>
  <c r="S266" i="1" s="1"/>
  <c r="R267" i="1" a="1"/>
  <c r="R267" i="1" s="1"/>
  <c r="S267" i="1" s="1"/>
  <c r="R268" i="1" a="1"/>
  <c r="R268" i="1" s="1"/>
  <c r="S268" i="1" s="1"/>
  <c r="R270" i="1" a="1"/>
  <c r="R270" i="1" s="1"/>
  <c r="S270" i="1" s="1"/>
  <c r="R271" i="1" a="1"/>
  <c r="R271" i="1" s="1"/>
  <c r="S271" i="1" s="1"/>
  <c r="R273" i="1" a="1"/>
  <c r="R273" i="1" s="1"/>
  <c r="S273" i="1" s="1"/>
  <c r="R274" i="1" a="1"/>
  <c r="R274" i="1" s="1"/>
  <c r="S274" i="1" s="1"/>
  <c r="R276" i="1" a="1"/>
  <c r="R276" i="1" s="1"/>
  <c r="S276" i="1" s="1"/>
  <c r="R277" i="1" a="1"/>
  <c r="R277" i="1" s="1"/>
  <c r="S277" i="1" s="1"/>
  <c r="R279" i="1" a="1"/>
  <c r="R279" i="1" s="1"/>
  <c r="S279" i="1" s="1"/>
  <c r="R280" i="1" a="1"/>
  <c r="R280" i="1" s="1"/>
  <c r="S280" i="1" s="1"/>
  <c r="R281" i="1" a="1"/>
  <c r="R281" i="1" s="1"/>
  <c r="S281" i="1" s="1"/>
  <c r="R282" i="1" a="1"/>
  <c r="R282" i="1" s="1"/>
  <c r="S282" i="1" s="1"/>
  <c r="R284" i="1" a="1"/>
  <c r="R284" i="1" s="1"/>
  <c r="S284" i="1" s="1"/>
  <c r="R285" i="1" a="1"/>
  <c r="R285" i="1" s="1"/>
  <c r="S285" i="1" s="1"/>
  <c r="R286" i="1" a="1"/>
  <c r="R286" i="1" s="1"/>
  <c r="S286" i="1" s="1"/>
  <c r="R287" i="1" a="1"/>
  <c r="R287" i="1" s="1"/>
  <c r="S287" i="1" s="1"/>
  <c r="R288" i="1" a="1"/>
  <c r="R288" i="1" s="1"/>
  <c r="S288" i="1" s="1"/>
  <c r="R291" i="1" a="1"/>
  <c r="R291" i="1" s="1"/>
  <c r="S291" i="1" s="1"/>
  <c r="R292" i="1" a="1"/>
  <c r="R292" i="1" s="1"/>
  <c r="S292" i="1" s="1"/>
  <c r="R293" i="1" a="1"/>
  <c r="R293" i="1" s="1"/>
  <c r="S293" i="1" s="1"/>
  <c r="R294" i="1" a="1"/>
  <c r="R294" i="1" s="1"/>
  <c r="S294" i="1" s="1"/>
  <c r="R296" i="1" a="1"/>
  <c r="R296" i="1" s="1"/>
  <c r="S296" i="1" s="1"/>
  <c r="R298" i="1" a="1"/>
  <c r="R298" i="1" s="1"/>
  <c r="S298" i="1" s="1"/>
  <c r="R299" i="1" a="1"/>
  <c r="R299" i="1" s="1"/>
  <c r="S299" i="1" s="1"/>
  <c r="R300" i="1" a="1"/>
  <c r="R300" i="1" s="1"/>
  <c r="S300" i="1" s="1"/>
  <c r="R301" i="1" a="1"/>
  <c r="R301" i="1" s="1"/>
  <c r="S301" i="1" s="1"/>
  <c r="R302" i="1" a="1"/>
  <c r="R302" i="1" s="1"/>
  <c r="S302" i="1" s="1"/>
  <c r="R303" i="1" a="1"/>
  <c r="R303" i="1" s="1"/>
  <c r="S303" i="1" s="1"/>
  <c r="R304" i="1" a="1"/>
  <c r="R304" i="1" s="1"/>
  <c r="S304" i="1" s="1"/>
  <c r="R305" i="1" a="1"/>
  <c r="R305" i="1" s="1"/>
  <c r="S305" i="1" s="1"/>
  <c r="R306" i="1" a="1"/>
  <c r="R306" i="1" s="1"/>
  <c r="S306" i="1" s="1"/>
  <c r="R307" i="1" a="1"/>
  <c r="R307" i="1" s="1"/>
  <c r="S307" i="1" s="1"/>
  <c r="R308" i="1" a="1"/>
  <c r="R308" i="1" s="1"/>
  <c r="S308" i="1" s="1"/>
  <c r="R309" i="1" a="1"/>
  <c r="R309" i="1" s="1"/>
  <c r="S309" i="1" s="1"/>
  <c r="R310" i="1" a="1"/>
  <c r="R310" i="1" s="1"/>
  <c r="S310" i="1" s="1"/>
  <c r="R313" i="1" a="1"/>
  <c r="R313" i="1" s="1"/>
  <c r="S313" i="1" s="1"/>
  <c r="R317" i="1" a="1"/>
  <c r="R317" i="1" s="1"/>
  <c r="S317" i="1" s="1"/>
  <c r="R328" i="1" a="1"/>
  <c r="R328" i="1" s="1"/>
  <c r="S328" i="1" s="1"/>
  <c r="R330" i="1" a="1"/>
  <c r="R330" i="1" s="1"/>
  <c r="S330" i="1" s="1"/>
  <c r="R332" i="1" a="1"/>
  <c r="R332" i="1" s="1"/>
  <c r="S332" i="1" s="1"/>
  <c r="R333" i="1" a="1"/>
  <c r="R333" i="1" s="1"/>
  <c r="S333" i="1" s="1"/>
  <c r="R334" i="1" a="1"/>
  <c r="R334" i="1" s="1"/>
  <c r="S334" i="1" s="1"/>
  <c r="R335" i="1" a="1"/>
  <c r="R335" i="1" s="1"/>
  <c r="S335" i="1" s="1"/>
  <c r="R336" i="1" a="1"/>
  <c r="R336" i="1" s="1"/>
  <c r="S336" i="1" s="1"/>
  <c r="R337" i="1" a="1"/>
  <c r="R337" i="1" s="1"/>
  <c r="S337" i="1" s="1"/>
  <c r="R338" i="1" a="1"/>
  <c r="R338" i="1" s="1"/>
  <c r="S338" i="1" s="1"/>
  <c r="R339" i="1" a="1"/>
  <c r="R339" i="1" s="1"/>
  <c r="S339" i="1" s="1"/>
  <c r="R340" i="1" a="1"/>
  <c r="R340" i="1" s="1"/>
  <c r="S340" i="1" s="1"/>
  <c r="R341" i="1" a="1"/>
  <c r="R341" i="1" s="1"/>
  <c r="S341" i="1" s="1"/>
  <c r="R342" i="1" a="1"/>
  <c r="R342" i="1" s="1"/>
  <c r="S342" i="1" s="1"/>
  <c r="R343" i="1" a="1"/>
  <c r="R343" i="1" s="1"/>
  <c r="S343" i="1" s="1"/>
  <c r="R344" i="1" a="1"/>
  <c r="R344" i="1" s="1"/>
  <c r="S344" i="1" s="1"/>
  <c r="R345" i="1" a="1"/>
  <c r="R345" i="1" s="1"/>
  <c r="S345" i="1" s="1"/>
  <c r="R346" i="1" a="1"/>
  <c r="R346" i="1" s="1"/>
  <c r="S346" i="1" s="1"/>
  <c r="R347" i="1" a="1"/>
  <c r="R347" i="1" s="1"/>
  <c r="S347" i="1" s="1"/>
  <c r="R348" i="1" a="1"/>
  <c r="R348" i="1" s="1"/>
  <c r="S348" i="1" s="1"/>
  <c r="R349" i="1" a="1"/>
  <c r="R349" i="1" s="1"/>
  <c r="S349" i="1" s="1"/>
  <c r="R350" i="1" a="1"/>
  <c r="R350" i="1" s="1"/>
  <c r="S350" i="1" s="1"/>
  <c r="R351" i="1" a="1"/>
  <c r="R351" i="1" s="1"/>
  <c r="S351" i="1" s="1"/>
  <c r="R352" i="1" a="1"/>
  <c r="R352" i="1" s="1"/>
  <c r="S352" i="1" s="1"/>
  <c r="R353" i="1" a="1"/>
  <c r="R353" i="1" s="1"/>
  <c r="S353" i="1" s="1"/>
  <c r="R354" i="1" a="1"/>
  <c r="R354" i="1" s="1"/>
  <c r="S354" i="1" s="1"/>
  <c r="R355" i="1" a="1"/>
  <c r="R355" i="1" s="1"/>
  <c r="S355" i="1" s="1"/>
  <c r="R356" i="1" a="1"/>
  <c r="R356" i="1" s="1"/>
  <c r="S356" i="1" s="1"/>
  <c r="R357" i="1" a="1"/>
  <c r="R357" i="1" s="1"/>
  <c r="S357" i="1" s="1"/>
  <c r="R358" i="1" a="1"/>
  <c r="R358" i="1" s="1"/>
  <c r="S358" i="1" s="1"/>
  <c r="R359" i="1" a="1"/>
  <c r="R359" i="1" s="1"/>
  <c r="S359" i="1" s="1"/>
  <c r="R360" i="1" a="1"/>
  <c r="R360" i="1" s="1"/>
  <c r="S360" i="1" s="1"/>
  <c r="R361" i="1" a="1"/>
  <c r="R361" i="1" s="1"/>
  <c r="S361" i="1" s="1"/>
  <c r="R362" i="1" a="1"/>
  <c r="R362" i="1" s="1"/>
  <c r="S362" i="1" s="1"/>
  <c r="R363" i="1" a="1"/>
  <c r="R363" i="1" s="1"/>
  <c r="S363" i="1" s="1"/>
  <c r="R364" i="1" a="1"/>
  <c r="R364" i="1" s="1"/>
  <c r="S364" i="1" s="1"/>
  <c r="R365" i="1" a="1"/>
  <c r="R365" i="1" s="1"/>
  <c r="S365" i="1" s="1"/>
  <c r="R366" i="1" a="1"/>
  <c r="R366" i="1" s="1"/>
  <c r="S366" i="1" s="1"/>
  <c r="R367" i="1" a="1"/>
  <c r="R367" i="1" s="1"/>
  <c r="S367" i="1" s="1"/>
  <c r="R368" i="1" a="1"/>
  <c r="R368" i="1" s="1"/>
  <c r="S368" i="1" s="1"/>
  <c r="R369" i="1" a="1"/>
  <c r="R369" i="1" s="1"/>
  <c r="S369" i="1" s="1"/>
  <c r="R370" i="1" a="1"/>
  <c r="R370" i="1" s="1"/>
  <c r="S370" i="1" s="1"/>
  <c r="R371" i="1" a="1"/>
  <c r="R371" i="1" s="1"/>
  <c r="S371" i="1" s="1"/>
  <c r="R372" i="1" a="1"/>
  <c r="R372" i="1" s="1"/>
  <c r="S372" i="1" s="1"/>
  <c r="R373" i="1" a="1"/>
  <c r="R373" i="1" s="1"/>
  <c r="S373" i="1" s="1"/>
  <c r="R374" i="1" a="1"/>
  <c r="R374" i="1" s="1"/>
  <c r="S374" i="1" s="1"/>
  <c r="R375" i="1" a="1"/>
  <c r="R375" i="1" s="1"/>
  <c r="S375" i="1" s="1"/>
  <c r="R376" i="1" a="1"/>
  <c r="R376" i="1" s="1"/>
  <c r="S376" i="1" s="1"/>
  <c r="R377" i="1" a="1"/>
  <c r="R377" i="1" s="1"/>
  <c r="S377" i="1" s="1"/>
  <c r="R378" i="1" a="1"/>
  <c r="R378" i="1" s="1"/>
  <c r="S378" i="1" s="1"/>
  <c r="R379" i="1" a="1"/>
  <c r="R379" i="1" s="1"/>
  <c r="S379" i="1" s="1"/>
  <c r="R380" i="1" a="1"/>
  <c r="R380" i="1" s="1"/>
  <c r="S380" i="1" s="1"/>
  <c r="R381" i="1" a="1"/>
  <c r="R381" i="1" s="1"/>
  <c r="S381" i="1" s="1"/>
  <c r="R382" i="1" a="1"/>
  <c r="R382" i="1" s="1"/>
  <c r="S382" i="1" s="1"/>
  <c r="R383" i="1" a="1"/>
  <c r="R383" i="1" s="1"/>
  <c r="S383" i="1" s="1"/>
  <c r="R384" i="1" a="1"/>
  <c r="R384" i="1" s="1"/>
  <c r="S384" i="1" s="1"/>
  <c r="R385" i="1" a="1"/>
  <c r="R385" i="1" s="1"/>
  <c r="S385" i="1" s="1"/>
  <c r="R386" i="1" a="1"/>
  <c r="R386" i="1" s="1"/>
  <c r="S386" i="1" s="1"/>
  <c r="R387" i="1" a="1"/>
  <c r="R387" i="1" s="1"/>
  <c r="S387" i="1" s="1"/>
  <c r="R388" i="1" a="1"/>
  <c r="R388" i="1" s="1"/>
  <c r="S388" i="1" s="1"/>
  <c r="R389" i="1" a="1"/>
  <c r="R389" i="1" s="1"/>
  <c r="S389" i="1" s="1"/>
  <c r="R390" i="1" a="1"/>
  <c r="R390" i="1" s="1"/>
  <c r="S390" i="1" s="1"/>
  <c r="R391" i="1" a="1"/>
  <c r="R391" i="1" s="1"/>
  <c r="S391" i="1" s="1"/>
  <c r="S872" i="1"/>
  <c r="R873" i="1" a="1"/>
  <c r="R873" i="1" s="1"/>
  <c r="S873" i="1" s="1"/>
  <c r="R874" i="1" a="1"/>
  <c r="R874" i="1" s="1"/>
  <c r="S874" i="1" s="1"/>
  <c r="R875" i="1" a="1"/>
  <c r="R875" i="1" s="1"/>
  <c r="S875" i="1" s="1"/>
  <c r="R876" i="1" a="1"/>
  <c r="R876" i="1" s="1"/>
  <c r="S876" i="1" s="1"/>
  <c r="R877" i="1" a="1"/>
  <c r="R877" i="1" s="1"/>
  <c r="S877" i="1" s="1"/>
  <c r="R878" i="1" a="1"/>
  <c r="R878" i="1" s="1"/>
  <c r="S878" i="1" s="1"/>
  <c r="R879" i="1" a="1"/>
  <c r="R879" i="1" s="1"/>
  <c r="S879" i="1" s="1"/>
  <c r="R880" i="1" a="1"/>
  <c r="R880" i="1" s="1"/>
  <c r="S880" i="1" s="1"/>
  <c r="R881" i="1" a="1"/>
  <c r="R881" i="1" s="1"/>
  <c r="S881" i="1" s="1"/>
  <c r="R882" i="1" a="1"/>
  <c r="R882" i="1" s="1"/>
  <c r="S882" i="1" s="1"/>
  <c r="R883" i="1" a="1"/>
  <c r="R883" i="1" s="1"/>
  <c r="S883" i="1" s="1"/>
  <c r="R884" i="1" a="1"/>
  <c r="R884" i="1" s="1"/>
  <c r="S884" i="1" s="1"/>
  <c r="R885" i="1" a="1"/>
  <c r="R885" i="1" s="1"/>
  <c r="S885" i="1" s="1"/>
  <c r="R886" i="1" a="1"/>
  <c r="R886" i="1" s="1"/>
  <c r="S886" i="1" s="1"/>
  <c r="R887" i="1" a="1"/>
  <c r="R887" i="1" s="1"/>
  <c r="S887" i="1" s="1"/>
  <c r="R888" i="1" a="1"/>
  <c r="R888" i="1" s="1"/>
  <c r="S888" i="1" s="1"/>
  <c r="R889" i="1" a="1"/>
  <c r="R889" i="1" s="1"/>
  <c r="S889" i="1" s="1"/>
  <c r="R890" i="1" a="1"/>
  <c r="R890" i="1" s="1"/>
  <c r="S890" i="1" s="1"/>
  <c r="R891" i="1" a="1"/>
  <c r="R891" i="1" s="1"/>
  <c r="S891" i="1" s="1"/>
  <c r="R892" i="1" a="1"/>
  <c r="R892" i="1" s="1"/>
  <c r="S892" i="1" s="1"/>
  <c r="R893" i="1" a="1"/>
  <c r="R893" i="1" s="1"/>
  <c r="S893" i="1" s="1"/>
  <c r="R894" i="1" a="1"/>
  <c r="R894" i="1" s="1"/>
  <c r="S894" i="1" s="1"/>
  <c r="R895" i="1" a="1"/>
  <c r="R895" i="1" s="1"/>
  <c r="S895" i="1" s="1"/>
  <c r="R896" i="1" a="1"/>
  <c r="R896" i="1" s="1"/>
  <c r="S896" i="1" s="1"/>
  <c r="R897" i="1" a="1"/>
  <c r="R897" i="1" s="1"/>
  <c r="S897" i="1" s="1"/>
  <c r="R898" i="1" a="1"/>
  <c r="R898" i="1" s="1"/>
  <c r="S898" i="1" s="1"/>
  <c r="R899" i="1" a="1"/>
  <c r="R899" i="1" s="1"/>
  <c r="S899" i="1" s="1"/>
  <c r="R900" i="1" a="1"/>
  <c r="R900" i="1" s="1"/>
  <c r="S900" i="1" s="1"/>
  <c r="R901" i="1" a="1"/>
  <c r="R901" i="1" s="1"/>
  <c r="S901" i="1" s="1"/>
  <c r="R902" i="1" a="1"/>
  <c r="R902" i="1" s="1"/>
  <c r="S902" i="1" s="1"/>
  <c r="R903" i="1" a="1"/>
  <c r="R903" i="1" s="1"/>
  <c r="S903" i="1" s="1"/>
  <c r="R904" i="1" a="1"/>
  <c r="R904" i="1" s="1"/>
  <c r="S904" i="1" s="1"/>
  <c r="R905" i="1" a="1"/>
  <c r="R905" i="1" s="1"/>
  <c r="S905" i="1" s="1"/>
  <c r="R906" i="1" a="1"/>
  <c r="R906" i="1" s="1"/>
  <c r="S906" i="1" s="1"/>
  <c r="R907" i="1" a="1"/>
  <c r="R907" i="1" s="1"/>
  <c r="S907" i="1" s="1"/>
  <c r="R908" i="1" a="1"/>
  <c r="R908" i="1" s="1"/>
  <c r="S908" i="1" s="1"/>
  <c r="R909" i="1" a="1"/>
  <c r="R909" i="1" s="1"/>
  <c r="S909" i="1" s="1"/>
  <c r="R910" i="1" a="1"/>
  <c r="R910" i="1" s="1"/>
  <c r="S910" i="1" s="1"/>
  <c r="R911" i="1" a="1"/>
  <c r="R911" i="1" s="1"/>
  <c r="S911" i="1" s="1"/>
  <c r="R912" i="1" a="1"/>
  <c r="R912" i="1" s="1"/>
  <c r="S912" i="1" s="1"/>
  <c r="R913" i="1" a="1"/>
  <c r="R913" i="1" s="1"/>
  <c r="S913" i="1" s="1"/>
  <c r="R914" i="1" a="1"/>
  <c r="R914" i="1" s="1"/>
  <c r="S914" i="1" s="1"/>
  <c r="R915" i="1" a="1"/>
  <c r="R915" i="1" s="1"/>
  <c r="S915" i="1" s="1"/>
  <c r="R916" i="1" a="1"/>
  <c r="R916" i="1" s="1"/>
  <c r="S916" i="1" s="1"/>
  <c r="R917" i="1" a="1"/>
  <c r="R917" i="1" s="1"/>
  <c r="S917" i="1" s="1"/>
  <c r="R918" i="1" a="1"/>
  <c r="R918" i="1" s="1"/>
  <c r="S918" i="1" s="1"/>
  <c r="R919" i="1" a="1"/>
  <c r="R919" i="1" s="1"/>
  <c r="S919" i="1" s="1"/>
  <c r="R920" i="1" a="1"/>
  <c r="R920" i="1" s="1"/>
  <c r="S920" i="1" s="1"/>
  <c r="R921" i="1" a="1"/>
  <c r="R921" i="1" s="1"/>
  <c r="S921" i="1" s="1"/>
  <c r="R922" i="1" a="1"/>
  <c r="R922" i="1" s="1"/>
  <c r="S922" i="1" s="1"/>
  <c r="R923" i="1" a="1"/>
  <c r="R923" i="1" s="1"/>
  <c r="S923" i="1" s="1"/>
  <c r="R924" i="1" a="1"/>
  <c r="R924" i="1" s="1"/>
  <c r="S924" i="1" s="1"/>
  <c r="R925" i="1" a="1"/>
  <c r="R925" i="1" s="1"/>
  <c r="S925" i="1" s="1"/>
  <c r="R926" i="1" a="1"/>
  <c r="R926" i="1" s="1"/>
  <c r="S926" i="1" s="1"/>
  <c r="R927" i="1" a="1"/>
  <c r="R927" i="1" s="1"/>
  <c r="S927" i="1" s="1"/>
  <c r="R928" i="1" a="1"/>
  <c r="R928" i="1" s="1"/>
  <c r="S928" i="1" s="1"/>
  <c r="R929" i="1" a="1"/>
  <c r="R929" i="1" s="1"/>
  <c r="S929" i="1" s="1"/>
  <c r="R930" i="1" a="1"/>
  <c r="R930" i="1" s="1"/>
  <c r="S930" i="1" s="1"/>
  <c r="R931" i="1" a="1"/>
  <c r="R931" i="1" s="1"/>
  <c r="S931" i="1" s="1"/>
  <c r="R932" i="1" a="1"/>
  <c r="R932" i="1" s="1"/>
  <c r="S932" i="1" s="1"/>
  <c r="R933" i="1" a="1"/>
  <c r="R933" i="1" s="1"/>
  <c r="S933" i="1" s="1"/>
  <c r="R934" i="1" a="1"/>
  <c r="R934" i="1" s="1"/>
  <c r="S934" i="1" s="1"/>
  <c r="R935" i="1" a="1"/>
  <c r="R935" i="1" s="1"/>
  <c r="S935" i="1" s="1"/>
  <c r="R936" i="1" a="1"/>
  <c r="R936" i="1" s="1"/>
  <c r="S936" i="1" s="1"/>
  <c r="R937" i="1" a="1"/>
  <c r="R937" i="1" s="1"/>
  <c r="S937" i="1" s="1"/>
  <c r="R938" i="1" a="1"/>
  <c r="R938" i="1" s="1"/>
  <c r="S938" i="1" s="1"/>
  <c r="R939" i="1" a="1"/>
  <c r="R939" i="1" s="1"/>
  <c r="S939" i="1" s="1"/>
  <c r="R940" i="1" a="1"/>
  <c r="R940" i="1" s="1"/>
  <c r="S940" i="1" s="1"/>
  <c r="R941" i="1" a="1"/>
  <c r="R941" i="1" s="1"/>
  <c r="S941" i="1" s="1"/>
  <c r="R942" i="1" a="1"/>
  <c r="R942" i="1" s="1"/>
  <c r="S942" i="1" s="1"/>
  <c r="R943" i="1" a="1"/>
  <c r="R943" i="1" s="1"/>
  <c r="S943" i="1" s="1"/>
  <c r="R944" i="1" a="1"/>
  <c r="R944" i="1" s="1"/>
  <c r="S944" i="1" s="1"/>
  <c r="R945" i="1" a="1"/>
  <c r="R945" i="1" s="1"/>
  <c r="S945" i="1" s="1"/>
  <c r="R946" i="1" a="1"/>
  <c r="R946" i="1" s="1"/>
  <c r="S946" i="1" s="1"/>
  <c r="R947" i="1" a="1"/>
  <c r="R947" i="1" s="1"/>
  <c r="S947" i="1" s="1"/>
  <c r="R948" i="1" a="1"/>
  <c r="R948" i="1" s="1"/>
  <c r="S948" i="1" s="1"/>
  <c r="R949" i="1" a="1"/>
  <c r="R949" i="1" s="1"/>
  <c r="S949" i="1" s="1"/>
  <c r="R950" i="1" a="1"/>
  <c r="R950" i="1" s="1"/>
  <c r="S950" i="1" s="1"/>
  <c r="R951" i="1" a="1"/>
  <c r="R951" i="1" s="1"/>
  <c r="S951" i="1" s="1"/>
  <c r="R952" i="1" a="1"/>
  <c r="R952" i="1" s="1"/>
  <c r="S952" i="1" s="1"/>
  <c r="R953" i="1" a="1"/>
  <c r="R953" i="1" s="1"/>
  <c r="S953" i="1" s="1"/>
  <c r="R954" i="1" a="1"/>
  <c r="R954" i="1" s="1"/>
  <c r="S954" i="1" s="1"/>
  <c r="R955" i="1" a="1"/>
  <c r="R955" i="1" s="1"/>
  <c r="S955" i="1" s="1"/>
  <c r="R956" i="1" a="1"/>
  <c r="R956" i="1" s="1"/>
  <c r="S956" i="1" s="1"/>
  <c r="R957" i="1" a="1"/>
  <c r="R957" i="1" s="1"/>
  <c r="S957" i="1" s="1"/>
  <c r="R958" i="1" a="1"/>
  <c r="R958" i="1" s="1"/>
  <c r="S958" i="1" s="1"/>
  <c r="R959" i="1" a="1"/>
  <c r="R959" i="1" s="1"/>
  <c r="S959" i="1" s="1"/>
  <c r="R960" i="1" a="1"/>
  <c r="R960" i="1" s="1"/>
  <c r="S960" i="1" s="1"/>
  <c r="R961" i="1" a="1"/>
  <c r="R961" i="1" s="1"/>
  <c r="S961" i="1" s="1"/>
  <c r="R962" i="1" a="1"/>
  <c r="R962" i="1" s="1"/>
  <c r="S962" i="1" s="1"/>
  <c r="R963" i="1" a="1"/>
  <c r="R963" i="1" s="1"/>
  <c r="S963" i="1" s="1"/>
  <c r="R964" i="1" a="1"/>
  <c r="R964" i="1" s="1"/>
  <c r="S964" i="1" s="1"/>
  <c r="R965" i="1" a="1"/>
  <c r="R965" i="1" s="1"/>
  <c r="S965" i="1" s="1"/>
  <c r="R966" i="1" a="1"/>
  <c r="R966" i="1" s="1"/>
  <c r="S966" i="1" s="1"/>
  <c r="R967" i="1" a="1"/>
  <c r="R967" i="1" s="1"/>
  <c r="S967" i="1" s="1"/>
  <c r="R968" i="1" a="1"/>
  <c r="R968" i="1" s="1"/>
  <c r="S968" i="1" s="1"/>
  <c r="R969" i="1" a="1"/>
  <c r="R969" i="1" s="1"/>
  <c r="S969" i="1" s="1"/>
  <c r="R970" i="1" a="1"/>
  <c r="R970" i="1" s="1"/>
  <c r="S970" i="1" s="1"/>
  <c r="R971" i="1" a="1"/>
  <c r="R971" i="1" s="1"/>
  <c r="S971" i="1" s="1"/>
  <c r="R972" i="1" a="1"/>
  <c r="R972" i="1" s="1"/>
  <c r="S972" i="1" s="1"/>
  <c r="R973" i="1" a="1"/>
  <c r="R973" i="1" s="1"/>
  <c r="S973" i="1" s="1"/>
  <c r="R974" i="1" a="1"/>
  <c r="R974" i="1" s="1"/>
  <c r="S974" i="1" s="1"/>
  <c r="R975" i="1" a="1"/>
  <c r="R975" i="1" s="1"/>
  <c r="S975" i="1" s="1"/>
  <c r="R976" i="1" a="1"/>
  <c r="R976" i="1" s="1"/>
  <c r="S976" i="1" s="1"/>
  <c r="R977" i="1" a="1"/>
  <c r="R977" i="1" s="1"/>
  <c r="S977" i="1" s="1"/>
  <c r="R978" i="1" a="1"/>
  <c r="R978" i="1" s="1"/>
  <c r="S978" i="1" s="1"/>
  <c r="R979" i="1" a="1"/>
  <c r="R979" i="1" s="1"/>
  <c r="S979" i="1" s="1"/>
  <c r="R980" i="1" a="1"/>
  <c r="R980" i="1" s="1"/>
  <c r="S980" i="1" s="1"/>
  <c r="R982" i="1" a="1"/>
  <c r="R982" i="1" s="1"/>
  <c r="S982" i="1" s="1"/>
  <c r="R983" i="1" a="1"/>
  <c r="R983" i="1" s="1"/>
  <c r="S983" i="1" s="1"/>
  <c r="R984" i="1" a="1"/>
  <c r="R984" i="1" s="1"/>
  <c r="S984" i="1" s="1"/>
  <c r="R985" i="1" a="1"/>
  <c r="R985" i="1" s="1"/>
  <c r="S985" i="1" s="1"/>
  <c r="R986" i="1" a="1"/>
  <c r="R986" i="1" s="1"/>
  <c r="S986" i="1" s="1"/>
  <c r="R987" i="1" a="1"/>
  <c r="R987" i="1" s="1"/>
  <c r="S987" i="1" s="1"/>
  <c r="R988" i="1" a="1"/>
  <c r="R988" i="1" s="1"/>
  <c r="S988" i="1" s="1"/>
  <c r="R989" i="1" a="1"/>
  <c r="R989" i="1" s="1"/>
  <c r="S989" i="1" s="1"/>
  <c r="R990" i="1" a="1"/>
  <c r="R990" i="1" s="1"/>
  <c r="S990" i="1" s="1"/>
  <c r="R991" i="1" a="1"/>
  <c r="R991" i="1" s="1"/>
  <c r="S991" i="1" s="1"/>
  <c r="R992" i="1" a="1"/>
  <c r="R992" i="1" s="1"/>
  <c r="S992" i="1" s="1"/>
  <c r="R993" i="1" a="1"/>
  <c r="R993" i="1" s="1"/>
  <c r="S993" i="1" s="1"/>
  <c r="R994" i="1" a="1"/>
  <c r="R994" i="1" s="1"/>
  <c r="S994" i="1" s="1"/>
  <c r="R995" i="1" a="1"/>
  <c r="R995" i="1" s="1"/>
  <c r="S995" i="1" s="1"/>
  <c r="R996" i="1" a="1"/>
  <c r="R996" i="1" s="1"/>
  <c r="S996" i="1" s="1"/>
  <c r="R997" i="1" a="1"/>
  <c r="R997" i="1" s="1"/>
  <c r="S997" i="1" s="1"/>
  <c r="R998" i="1" a="1"/>
  <c r="R998" i="1" s="1"/>
  <c r="S998" i="1" s="1"/>
  <c r="R999" i="1" a="1"/>
  <c r="R999" i="1" s="1"/>
  <c r="S999" i="1" s="1"/>
  <c r="R1000" i="1" a="1"/>
  <c r="R1000" i="1" s="1"/>
  <c r="S1000" i="1" s="1"/>
  <c r="R1001" i="1" a="1"/>
  <c r="R1001" i="1" s="1"/>
  <c r="S1001" i="1" s="1"/>
  <c r="R1002" i="1" a="1"/>
  <c r="R1002" i="1" s="1"/>
  <c r="S1002" i="1" s="1"/>
  <c r="R1003" i="1" a="1"/>
  <c r="R1003" i="1" s="1"/>
  <c r="S1003" i="1" s="1"/>
  <c r="R1005" i="1" a="1"/>
  <c r="R1005" i="1" s="1"/>
  <c r="S1005" i="1" s="1"/>
  <c r="R1006" i="1" a="1"/>
  <c r="R1006" i="1" s="1"/>
  <c r="S1006" i="1" s="1"/>
  <c r="R1007" i="1" a="1"/>
  <c r="R1007" i="1" s="1"/>
  <c r="S1007" i="1" s="1"/>
  <c r="R1008" i="1" a="1"/>
  <c r="R1008" i="1" s="1"/>
  <c r="S1008" i="1" s="1"/>
  <c r="R1010" i="1" a="1"/>
  <c r="R1010" i="1" s="1"/>
  <c r="S1010" i="1" s="1"/>
  <c r="R1012" i="1" a="1"/>
  <c r="R1012" i="1" s="1"/>
  <c r="S1012" i="1" s="1"/>
  <c r="R1013" i="1" a="1"/>
  <c r="R1013" i="1" s="1"/>
  <c r="S1013" i="1" s="1"/>
  <c r="R1014" i="1" a="1"/>
  <c r="R1014" i="1" s="1"/>
  <c r="S1014" i="1" s="1"/>
  <c r="R1015" i="1" a="1"/>
  <c r="R1015" i="1" s="1"/>
  <c r="S1015" i="1" s="1"/>
  <c r="R1016" i="1" a="1"/>
  <c r="R1016" i="1" s="1"/>
  <c r="S1016" i="1" s="1"/>
  <c r="R1017" i="1" a="1"/>
  <c r="R1017" i="1" s="1"/>
  <c r="S1017" i="1" s="1"/>
  <c r="R1021" i="1" a="1"/>
  <c r="R1021" i="1" s="1"/>
  <c r="S1021" i="1" s="1"/>
  <c r="R1022" i="1" a="1"/>
  <c r="R1022" i="1" s="1"/>
  <c r="S1022" i="1" s="1"/>
  <c r="R1023" i="1" a="1"/>
  <c r="R1023" i="1" s="1"/>
  <c r="S1023" i="1" s="1"/>
  <c r="R1024" i="1" a="1"/>
  <c r="R1024" i="1" s="1"/>
  <c r="S1024" i="1" s="1"/>
  <c r="R1027" i="1" a="1"/>
  <c r="R1027" i="1" s="1"/>
  <c r="S1027" i="1" s="1"/>
  <c r="R1029" i="1" a="1"/>
  <c r="R1029" i="1" s="1"/>
  <c r="S1029" i="1" s="1"/>
  <c r="R1030" i="1" a="1"/>
  <c r="R1030" i="1" s="1"/>
  <c r="S1030" i="1" s="1"/>
  <c r="R1031" i="1" a="1"/>
  <c r="R1031" i="1" s="1"/>
  <c r="S1031" i="1" s="1"/>
  <c r="R1032" i="1" a="1"/>
  <c r="R1032" i="1" s="1"/>
  <c r="S1032" i="1" s="1"/>
  <c r="R1033" i="1" a="1"/>
  <c r="R1033" i="1" s="1"/>
  <c r="S1033" i="1" s="1"/>
  <c r="R1034" i="1" a="1"/>
  <c r="R1034" i="1" s="1"/>
  <c r="S1034" i="1" s="1"/>
  <c r="R1035" i="1" a="1"/>
  <c r="R1035" i="1" s="1"/>
  <c r="S1035" i="1" s="1"/>
  <c r="R1036" i="1" a="1"/>
  <c r="R1036" i="1" s="1"/>
  <c r="S1036" i="1" s="1"/>
  <c r="R1037" i="1" a="1"/>
  <c r="R1037" i="1" s="1"/>
  <c r="S1037" i="1" s="1"/>
  <c r="R1039" i="1" a="1"/>
  <c r="R1039" i="1" s="1"/>
  <c r="S1039" i="1" s="1"/>
  <c r="R1040" i="1" a="1"/>
  <c r="R1040" i="1" s="1"/>
  <c r="S1040" i="1" s="1"/>
  <c r="R1042" i="1" a="1"/>
  <c r="R1042" i="1" s="1"/>
  <c r="S1042" i="1" s="1"/>
  <c r="R1043" i="1" a="1"/>
  <c r="R1043" i="1" s="1"/>
  <c r="S1043" i="1" s="1"/>
  <c r="R1044" i="1" a="1"/>
  <c r="R1044" i="1" s="1"/>
  <c r="S1044" i="1" s="1"/>
  <c r="R1045" i="1" a="1"/>
  <c r="R1045" i="1" s="1"/>
  <c r="S1045" i="1" s="1"/>
  <c r="R1046" i="1" a="1"/>
  <c r="R1046" i="1" s="1"/>
  <c r="S1046" i="1" s="1"/>
  <c r="R1047" i="1" a="1"/>
  <c r="R1047" i="1" s="1"/>
  <c r="S1047" i="1" s="1"/>
  <c r="R1050" i="1" a="1"/>
  <c r="R1050" i="1" s="1"/>
  <c r="S1050" i="1" s="1"/>
  <c r="R1053" i="1" a="1"/>
  <c r="R1053" i="1" s="1"/>
  <c r="S1053" i="1" s="1"/>
  <c r="R1056" i="1" a="1"/>
  <c r="R1056" i="1" s="1"/>
  <c r="S1056" i="1" s="1"/>
  <c r="R1057" i="1" a="1"/>
  <c r="R1057" i="1" s="1"/>
  <c r="S1057" i="1" s="1"/>
  <c r="R1058" i="1" a="1"/>
  <c r="R1058" i="1" s="1"/>
  <c r="S1058" i="1" s="1"/>
  <c r="R1059" i="1" a="1"/>
  <c r="R1059" i="1" s="1"/>
  <c r="S1059" i="1" s="1"/>
  <c r="R1060" i="1" a="1"/>
  <c r="R1060" i="1" s="1"/>
  <c r="S1060" i="1" s="1"/>
  <c r="R1061" i="1" a="1"/>
  <c r="R1061" i="1" s="1"/>
  <c r="S1061" i="1" s="1"/>
  <c r="R1062" i="1" a="1"/>
  <c r="R1062" i="1" s="1"/>
  <c r="S1062" i="1" s="1"/>
  <c r="R1063" i="1" a="1"/>
  <c r="R1063" i="1" s="1"/>
  <c r="S1063" i="1" s="1"/>
  <c r="R1064" i="1" a="1"/>
  <c r="R1064" i="1" s="1"/>
  <c r="S1064" i="1" s="1"/>
  <c r="R1065" i="1" a="1"/>
  <c r="R1065" i="1" s="1"/>
  <c r="S1065" i="1" s="1"/>
  <c r="R1066" i="1" a="1"/>
  <c r="R1066" i="1" s="1"/>
  <c r="S1066" i="1" s="1"/>
  <c r="R1067" i="1" a="1"/>
  <c r="R1067" i="1" s="1"/>
  <c r="S1067" i="1" s="1"/>
  <c r="R1068" i="1" a="1"/>
  <c r="R1068" i="1" s="1"/>
  <c r="S1068" i="1" s="1"/>
  <c r="R1069" i="1" a="1"/>
  <c r="R1069" i="1" s="1"/>
  <c r="S1069" i="1" s="1"/>
  <c r="R1070" i="1" a="1"/>
  <c r="R1070" i="1" s="1"/>
  <c r="S1070" i="1" s="1"/>
  <c r="R1071" i="1" a="1"/>
  <c r="R1071" i="1" s="1"/>
  <c r="S1071" i="1" s="1"/>
  <c r="R1072" i="1" a="1"/>
  <c r="R1072" i="1" s="1"/>
  <c r="S1072" i="1" s="1"/>
  <c r="R1073" i="1" a="1"/>
  <c r="R1073" i="1" s="1"/>
  <c r="S1073" i="1" s="1"/>
  <c r="R1074" i="1" a="1"/>
  <c r="R1074" i="1" s="1"/>
  <c r="S1074" i="1" s="1"/>
  <c r="R1075" i="1" a="1"/>
  <c r="R1075" i="1" s="1"/>
  <c r="S1075" i="1" s="1"/>
  <c r="R1076" i="1" a="1"/>
  <c r="R1076" i="1" s="1"/>
  <c r="S1076" i="1" s="1"/>
  <c r="R1077" i="1" a="1"/>
  <c r="R1077" i="1" s="1"/>
  <c r="S1077" i="1" s="1"/>
  <c r="R1078" i="1" a="1"/>
  <c r="R1078" i="1" s="1"/>
  <c r="S1078" i="1" s="1"/>
  <c r="R1079" i="1" a="1"/>
  <c r="R1079" i="1" s="1"/>
  <c r="S1079" i="1" s="1"/>
  <c r="R1080" i="1" a="1"/>
  <c r="R1080" i="1" s="1"/>
  <c r="S1080" i="1" s="1"/>
  <c r="R1081" i="1" a="1"/>
  <c r="R1081" i="1" s="1"/>
  <c r="S1081" i="1" s="1"/>
  <c r="R1082" i="1" a="1"/>
  <c r="R1082" i="1" s="1"/>
  <c r="S1082" i="1" s="1"/>
  <c r="R1083" i="1" a="1"/>
  <c r="R1083" i="1" s="1"/>
  <c r="S1083" i="1" s="1"/>
  <c r="R1084" i="1" a="1"/>
  <c r="R1084" i="1" s="1"/>
  <c r="S1084" i="1" s="1"/>
  <c r="R1085" i="1" a="1"/>
  <c r="R1085" i="1" s="1"/>
  <c r="S1085" i="1" s="1"/>
  <c r="R1086" i="1" a="1"/>
  <c r="R1086" i="1" s="1"/>
  <c r="S1086" i="1" s="1"/>
  <c r="R1087" i="1" a="1"/>
  <c r="R1087" i="1" s="1"/>
  <c r="S1087" i="1" s="1"/>
  <c r="R1088" i="1" a="1"/>
  <c r="R1088" i="1" s="1"/>
  <c r="S1088" i="1" s="1"/>
  <c r="R1089" i="1" a="1"/>
  <c r="R1089" i="1" s="1"/>
  <c r="S1089" i="1" s="1"/>
  <c r="R1090" i="1" a="1"/>
  <c r="R1090" i="1" s="1"/>
  <c r="S1090" i="1" s="1"/>
  <c r="R1091" i="1" a="1"/>
  <c r="R1091" i="1" s="1"/>
  <c r="S1091" i="1" s="1"/>
  <c r="R1092" i="1" a="1"/>
  <c r="R1092" i="1" s="1"/>
  <c r="S1092" i="1" s="1"/>
  <c r="R1093" i="1" a="1"/>
  <c r="R1093" i="1" s="1"/>
  <c r="S1093" i="1" s="1"/>
  <c r="R1094" i="1" a="1"/>
  <c r="R1094" i="1" s="1"/>
  <c r="S1094" i="1" s="1"/>
  <c r="R1095" i="1" a="1"/>
  <c r="R1095" i="1" s="1"/>
  <c r="S1095" i="1" s="1"/>
  <c r="R1096" i="1" a="1"/>
  <c r="R1096" i="1" s="1"/>
  <c r="S1096" i="1" s="1"/>
  <c r="R1097" i="1" a="1"/>
  <c r="R1097" i="1" s="1"/>
  <c r="S1097" i="1" s="1"/>
  <c r="R1098" i="1" a="1"/>
  <c r="R1098" i="1" s="1"/>
  <c r="S1098" i="1" s="1"/>
  <c r="R1099" i="1" a="1"/>
  <c r="R1099" i="1" s="1"/>
  <c r="S1099" i="1" s="1"/>
  <c r="R1100" i="1" a="1"/>
  <c r="R1100" i="1" s="1"/>
  <c r="S1100" i="1" s="1"/>
  <c r="R1101" i="1" a="1"/>
  <c r="R1101" i="1" s="1"/>
  <c r="S1101" i="1" s="1"/>
  <c r="R1102" i="1" a="1"/>
  <c r="R1102" i="1" s="1"/>
  <c r="S1102" i="1" s="1"/>
  <c r="R1103" i="1" a="1"/>
  <c r="R1103" i="1" s="1"/>
  <c r="S1103" i="1" s="1"/>
  <c r="R1104" i="1" a="1"/>
  <c r="R1104" i="1" s="1"/>
  <c r="S1104" i="1" s="1"/>
  <c r="R1105" i="1" a="1"/>
  <c r="R1105" i="1" s="1"/>
  <c r="S1105" i="1" s="1"/>
  <c r="R1106" i="1" a="1"/>
  <c r="R1106" i="1" s="1"/>
  <c r="S1106" i="1" s="1"/>
  <c r="R1107" i="1" a="1"/>
  <c r="R1107" i="1" s="1"/>
  <c r="S1107" i="1" s="1"/>
  <c r="R1108" i="1" a="1"/>
  <c r="R1108" i="1" s="1"/>
  <c r="S1108" i="1" s="1"/>
  <c r="R1109" i="1" a="1"/>
  <c r="R1109" i="1" s="1"/>
  <c r="S1109" i="1" s="1"/>
  <c r="R1110" i="1" a="1"/>
  <c r="R1110" i="1" s="1"/>
  <c r="S1110" i="1" s="1"/>
  <c r="R1111" i="1" a="1"/>
  <c r="R1111" i="1" s="1"/>
  <c r="S1111" i="1" s="1"/>
  <c r="R1112" i="1" a="1"/>
  <c r="R1112" i="1" s="1"/>
  <c r="S1112" i="1" s="1"/>
  <c r="R1113" i="1" a="1"/>
  <c r="R1113" i="1" s="1"/>
  <c r="S1113" i="1" s="1"/>
  <c r="R1114" i="1" a="1"/>
  <c r="R1114" i="1" s="1"/>
  <c r="S1114" i="1" s="1"/>
  <c r="R1115" i="1" a="1"/>
  <c r="R1115" i="1" s="1"/>
  <c r="S1115" i="1" s="1"/>
  <c r="R1116" i="1" a="1"/>
  <c r="R1116" i="1" s="1"/>
  <c r="S1116" i="1" s="1"/>
  <c r="R1117" i="1" a="1"/>
  <c r="R1117" i="1" s="1"/>
  <c r="S1117" i="1" s="1"/>
  <c r="R1118" i="1" a="1"/>
  <c r="R1118" i="1" s="1"/>
  <c r="S1118" i="1" s="1"/>
  <c r="R1119" i="1" a="1"/>
  <c r="R1119" i="1" s="1"/>
  <c r="S1119" i="1" s="1"/>
  <c r="R1120" i="1" a="1"/>
  <c r="R1120" i="1" s="1"/>
  <c r="S1120" i="1" s="1"/>
  <c r="R1121" i="1" a="1"/>
  <c r="R1121" i="1" s="1"/>
  <c r="S1121" i="1" s="1"/>
  <c r="R1122" i="1" a="1"/>
  <c r="R1122" i="1" s="1"/>
  <c r="S1122" i="1" s="1"/>
  <c r="R1123" i="1" a="1"/>
  <c r="R1123" i="1" s="1"/>
  <c r="S1123" i="1" s="1"/>
  <c r="R1124" i="1" a="1"/>
  <c r="R1124" i="1" s="1"/>
  <c r="S1124" i="1" s="1"/>
  <c r="R466" i="1" a="1"/>
  <c r="R466" i="1" s="1"/>
  <c r="S466" i="1" s="1"/>
  <c r="R467" i="1" a="1"/>
  <c r="R467" i="1" s="1"/>
  <c r="S467" i="1" s="1"/>
  <c r="R468" i="1" a="1"/>
  <c r="R468" i="1" s="1"/>
  <c r="S468" i="1" s="1"/>
  <c r="R469" i="1" a="1"/>
  <c r="R469" i="1" s="1"/>
  <c r="S469" i="1" s="1"/>
  <c r="R470" i="1" a="1"/>
  <c r="R470" i="1" s="1"/>
  <c r="S470" i="1" s="1"/>
  <c r="R471" i="1" a="1"/>
  <c r="R471" i="1" s="1"/>
  <c r="S471" i="1" s="1"/>
  <c r="R472" i="1" a="1"/>
  <c r="R472" i="1" s="1"/>
  <c r="S472" i="1" s="1"/>
  <c r="R473" i="1" a="1"/>
  <c r="R473" i="1" s="1"/>
  <c r="S473" i="1" s="1"/>
  <c r="R474" i="1" a="1"/>
  <c r="R474" i="1" s="1"/>
  <c r="S474" i="1" s="1"/>
  <c r="R475" i="1" a="1"/>
  <c r="R475" i="1" s="1"/>
  <c r="S475" i="1" s="1"/>
  <c r="R476" i="1" a="1"/>
  <c r="R476" i="1" s="1"/>
  <c r="S476" i="1" s="1"/>
  <c r="R477" i="1" a="1"/>
  <c r="R477" i="1" s="1"/>
  <c r="S477" i="1" s="1"/>
  <c r="R478" i="1" a="1"/>
  <c r="R478" i="1" s="1"/>
  <c r="S478" i="1" s="1"/>
  <c r="R479" i="1" a="1"/>
  <c r="R479" i="1" s="1"/>
  <c r="S479" i="1" s="1"/>
  <c r="R480" i="1" a="1"/>
  <c r="R480" i="1" s="1"/>
  <c r="S480" i="1" s="1"/>
  <c r="R481" i="1" a="1"/>
  <c r="R481" i="1" s="1"/>
  <c r="S481" i="1" s="1"/>
  <c r="R482" i="1" a="1"/>
  <c r="R482" i="1" s="1"/>
  <c r="S482" i="1" s="1"/>
  <c r="R483" i="1" a="1"/>
  <c r="R483" i="1" s="1"/>
  <c r="S483" i="1" s="1"/>
  <c r="R484" i="1" a="1"/>
  <c r="R484" i="1" s="1"/>
  <c r="S484" i="1" s="1"/>
  <c r="R485" i="1" a="1"/>
  <c r="R485" i="1" s="1"/>
  <c r="S485" i="1" s="1"/>
  <c r="R486" i="1" a="1"/>
  <c r="R486" i="1" s="1"/>
  <c r="S486" i="1" s="1"/>
  <c r="R487" i="1" a="1"/>
  <c r="R487" i="1" s="1"/>
  <c r="S487" i="1" s="1"/>
  <c r="R488" i="1" a="1"/>
  <c r="R488" i="1" s="1"/>
  <c r="S488" i="1" s="1"/>
  <c r="R489" i="1" a="1"/>
  <c r="R489" i="1" s="1"/>
  <c r="S489" i="1" s="1"/>
  <c r="R490" i="1" a="1"/>
  <c r="R490" i="1" s="1"/>
  <c r="S490" i="1" s="1"/>
  <c r="R491" i="1" a="1"/>
  <c r="R491" i="1" s="1"/>
  <c r="S491" i="1" s="1"/>
  <c r="R492" i="1" a="1"/>
  <c r="R492" i="1" s="1"/>
  <c r="S492" i="1" s="1"/>
  <c r="R493" i="1" a="1"/>
  <c r="R493" i="1" s="1"/>
  <c r="S493" i="1" s="1"/>
  <c r="R494" i="1" a="1"/>
  <c r="R494" i="1" s="1"/>
  <c r="S494" i="1" s="1"/>
  <c r="R495" i="1" a="1"/>
  <c r="R495" i="1" s="1"/>
  <c r="S495" i="1" s="1"/>
  <c r="R496" i="1" a="1"/>
  <c r="R496" i="1" s="1"/>
  <c r="S496" i="1" s="1"/>
  <c r="R497" i="1" a="1"/>
  <c r="R497" i="1" s="1"/>
  <c r="S497" i="1" s="1"/>
  <c r="R498" i="1" a="1"/>
  <c r="R498" i="1" s="1"/>
  <c r="S498" i="1" s="1"/>
  <c r="R499" i="1" a="1"/>
  <c r="R499" i="1" s="1"/>
  <c r="S499" i="1" s="1"/>
  <c r="R500" i="1" a="1"/>
  <c r="R500" i="1" s="1"/>
  <c r="S500" i="1" s="1"/>
  <c r="R501" i="1" a="1"/>
  <c r="R501" i="1" s="1"/>
  <c r="S501" i="1" s="1"/>
  <c r="R502" i="1" a="1"/>
  <c r="R502" i="1" s="1"/>
  <c r="S502" i="1" s="1"/>
  <c r="R503" i="1" a="1"/>
  <c r="R503" i="1" s="1"/>
  <c r="S503" i="1" s="1"/>
  <c r="R504" i="1" a="1"/>
  <c r="R504" i="1" s="1"/>
  <c r="S504" i="1" s="1"/>
  <c r="R505" i="1" a="1"/>
  <c r="R505" i="1" s="1"/>
  <c r="S505" i="1" s="1"/>
  <c r="R506" i="1" a="1"/>
  <c r="R506" i="1" s="1"/>
  <c r="S506" i="1" s="1"/>
  <c r="R507" i="1" a="1"/>
  <c r="R507" i="1" s="1"/>
  <c r="S507" i="1" s="1"/>
  <c r="R508" i="1" a="1"/>
  <c r="R508" i="1" s="1"/>
  <c r="S508" i="1" s="1"/>
  <c r="R509" i="1" a="1"/>
  <c r="R509" i="1" s="1"/>
  <c r="S509" i="1" s="1"/>
  <c r="R510" i="1" a="1"/>
  <c r="R510" i="1" s="1"/>
  <c r="S510" i="1" s="1"/>
  <c r="R511" i="1" a="1"/>
  <c r="R511" i="1" s="1"/>
  <c r="S511" i="1" s="1"/>
  <c r="R512" i="1" a="1"/>
  <c r="R512" i="1" s="1"/>
  <c r="S512" i="1" s="1"/>
  <c r="R513" i="1" a="1"/>
  <c r="R513" i="1" s="1"/>
  <c r="S513" i="1" s="1"/>
  <c r="R514" i="1" a="1"/>
  <c r="R514" i="1" s="1"/>
  <c r="S514" i="1" s="1"/>
  <c r="R515" i="1" a="1"/>
  <c r="R515" i="1" s="1"/>
  <c r="S515" i="1" s="1"/>
  <c r="R516" i="1" a="1"/>
  <c r="R516" i="1" s="1"/>
  <c r="S516" i="1" s="1"/>
  <c r="R517" i="1" a="1"/>
  <c r="R517" i="1" s="1"/>
  <c r="S517" i="1" s="1"/>
  <c r="R518" i="1" a="1"/>
  <c r="R518" i="1" s="1"/>
  <c r="S518" i="1" s="1"/>
  <c r="R519" i="1" a="1"/>
  <c r="R519" i="1" s="1"/>
  <c r="S519" i="1" s="1"/>
  <c r="R520" i="1" a="1"/>
  <c r="R520" i="1" s="1"/>
  <c r="S520" i="1" s="1"/>
  <c r="R521" i="1" a="1"/>
  <c r="R521" i="1" s="1"/>
  <c r="S521" i="1" s="1"/>
  <c r="R522" i="1" a="1"/>
  <c r="R522" i="1" s="1"/>
  <c r="S522" i="1" s="1"/>
  <c r="R523" i="1" a="1"/>
  <c r="R523" i="1" s="1"/>
  <c r="S523" i="1" s="1"/>
  <c r="R524" i="1" a="1"/>
  <c r="R524" i="1" s="1"/>
  <c r="S524" i="1" s="1"/>
  <c r="R525" i="1" a="1"/>
  <c r="R525" i="1" s="1"/>
  <c r="S525" i="1" s="1"/>
  <c r="R526" i="1" a="1"/>
  <c r="R526" i="1" s="1"/>
  <c r="S526" i="1" s="1"/>
  <c r="R527" i="1" a="1"/>
  <c r="R527" i="1" s="1"/>
  <c r="S527" i="1" s="1"/>
  <c r="R528" i="1" a="1"/>
  <c r="R528" i="1" s="1"/>
  <c r="S528" i="1" s="1"/>
  <c r="R529" i="1" a="1"/>
  <c r="R529" i="1" s="1"/>
  <c r="S529" i="1" s="1"/>
  <c r="R530" i="1" a="1"/>
  <c r="R530" i="1" s="1"/>
  <c r="S530" i="1" s="1"/>
  <c r="R531" i="1" a="1"/>
  <c r="R531" i="1" s="1"/>
  <c r="S531" i="1" s="1"/>
  <c r="R532" i="1" a="1"/>
  <c r="R532" i="1" s="1"/>
  <c r="S532" i="1" s="1"/>
  <c r="R533" i="1" a="1"/>
  <c r="R533" i="1" s="1"/>
  <c r="S533" i="1" s="1"/>
  <c r="R534" i="1" a="1"/>
  <c r="R534" i="1" s="1"/>
  <c r="S534" i="1" s="1"/>
  <c r="R535" i="1" a="1"/>
  <c r="R535" i="1" s="1"/>
  <c r="S535" i="1" s="1"/>
  <c r="R536" i="1" a="1"/>
  <c r="R536" i="1" s="1"/>
  <c r="S536" i="1" s="1"/>
  <c r="R537" i="1" a="1"/>
  <c r="R537" i="1" s="1"/>
  <c r="S537" i="1" s="1"/>
  <c r="R538" i="1" a="1"/>
  <c r="R538" i="1" s="1"/>
  <c r="S538" i="1" s="1"/>
  <c r="R539" i="1" a="1"/>
  <c r="R539" i="1" s="1"/>
  <c r="S539" i="1" s="1"/>
  <c r="R540" i="1" a="1"/>
  <c r="R540" i="1" s="1"/>
  <c r="S540" i="1" s="1"/>
  <c r="R541" i="1" a="1"/>
  <c r="R541" i="1" s="1"/>
  <c r="S541" i="1" s="1"/>
  <c r="R542" i="1" a="1"/>
  <c r="R542" i="1" s="1"/>
  <c r="S542" i="1" s="1"/>
  <c r="R543" i="1" a="1"/>
  <c r="R543" i="1" s="1"/>
  <c r="S543" i="1" s="1"/>
  <c r="R544" i="1" a="1"/>
  <c r="R544" i="1" s="1"/>
  <c r="S544" i="1" s="1"/>
  <c r="R545" i="1" a="1"/>
  <c r="R545" i="1" s="1"/>
  <c r="S545" i="1" s="1"/>
  <c r="R546" i="1" a="1"/>
  <c r="R546" i="1" s="1"/>
  <c r="S546" i="1" s="1"/>
  <c r="R547" i="1" a="1"/>
  <c r="R547" i="1" s="1"/>
  <c r="S547" i="1" s="1"/>
  <c r="R548" i="1" a="1"/>
  <c r="R548" i="1" s="1"/>
  <c r="S548" i="1" s="1"/>
  <c r="R549" i="1" a="1"/>
  <c r="R549" i="1" s="1"/>
  <c r="S549" i="1" s="1"/>
  <c r="R550" i="1" a="1"/>
  <c r="R550" i="1" s="1"/>
  <c r="S550" i="1" s="1"/>
  <c r="R551" i="1" a="1"/>
  <c r="R551" i="1" s="1"/>
  <c r="S551" i="1" s="1"/>
  <c r="R552" i="1" a="1"/>
  <c r="R552" i="1" s="1"/>
  <c r="S552" i="1" s="1"/>
  <c r="R553" i="1" a="1"/>
  <c r="R553" i="1" s="1"/>
  <c r="S553" i="1" s="1"/>
  <c r="R554" i="1" a="1"/>
  <c r="R554" i="1" s="1"/>
  <c r="S554" i="1" s="1"/>
  <c r="R555" i="1" a="1"/>
  <c r="R555" i="1" s="1"/>
  <c r="S555" i="1" s="1"/>
  <c r="R556" i="1" a="1"/>
  <c r="R556" i="1" s="1"/>
  <c r="S556" i="1" s="1"/>
  <c r="R557" i="1" a="1"/>
  <c r="R557" i="1" s="1"/>
  <c r="S557" i="1" s="1"/>
  <c r="R558" i="1" a="1"/>
  <c r="R558" i="1" s="1"/>
  <c r="S558" i="1" s="1"/>
  <c r="R559" i="1" a="1"/>
  <c r="R559" i="1" s="1"/>
  <c r="S559" i="1" s="1"/>
  <c r="R560" i="1" a="1"/>
  <c r="R560" i="1" s="1"/>
  <c r="S560" i="1" s="1"/>
  <c r="R561" i="1" a="1"/>
  <c r="R561" i="1" s="1"/>
  <c r="S561" i="1" s="1"/>
  <c r="R562" i="1" a="1"/>
  <c r="R562" i="1" s="1"/>
  <c r="S562" i="1" s="1"/>
  <c r="R563" i="1" a="1"/>
  <c r="R563" i="1" s="1"/>
  <c r="S563" i="1" s="1"/>
  <c r="R564" i="1" a="1"/>
  <c r="R564" i="1" s="1"/>
  <c r="S564" i="1" s="1"/>
  <c r="R565" i="1" a="1"/>
  <c r="R565" i="1" s="1"/>
  <c r="S565" i="1" s="1"/>
  <c r="R566" i="1" a="1"/>
  <c r="R566" i="1" s="1"/>
  <c r="S566" i="1" s="1"/>
  <c r="R567" i="1" a="1"/>
  <c r="R567" i="1" s="1"/>
  <c r="S567" i="1" s="1"/>
  <c r="R568" i="1" a="1"/>
  <c r="R568" i="1" s="1"/>
  <c r="S568" i="1" s="1"/>
  <c r="R569" i="1" a="1"/>
  <c r="R569" i="1" s="1"/>
  <c r="S569" i="1" s="1"/>
  <c r="R570" i="1" a="1"/>
  <c r="R570" i="1" s="1"/>
  <c r="S570" i="1" s="1"/>
  <c r="R571" i="1" a="1"/>
  <c r="R571" i="1" s="1"/>
  <c r="S571" i="1" s="1"/>
  <c r="R572" i="1" a="1"/>
  <c r="R572" i="1" s="1"/>
  <c r="S572" i="1" s="1"/>
  <c r="R573" i="1" a="1"/>
  <c r="R573" i="1" s="1"/>
  <c r="S573" i="1" s="1"/>
  <c r="R574" i="1" a="1"/>
  <c r="R574" i="1" s="1"/>
  <c r="S574" i="1" s="1"/>
  <c r="R575" i="1" a="1"/>
  <c r="R575" i="1" s="1"/>
  <c r="S575" i="1" s="1"/>
  <c r="R576" i="1" a="1"/>
  <c r="R576" i="1" s="1"/>
  <c r="S576" i="1" s="1"/>
  <c r="R577" i="1" a="1"/>
  <c r="R577" i="1" s="1"/>
  <c r="S577" i="1" s="1"/>
  <c r="R578" i="1" a="1"/>
  <c r="R578" i="1" s="1"/>
  <c r="S578" i="1" s="1"/>
  <c r="R579" i="1" a="1"/>
  <c r="R579" i="1" s="1"/>
  <c r="S579" i="1" s="1"/>
  <c r="R580" i="1" a="1"/>
  <c r="R580" i="1" s="1"/>
  <c r="S580" i="1" s="1"/>
  <c r="R581" i="1" a="1"/>
  <c r="R581" i="1" s="1"/>
  <c r="S581" i="1" s="1"/>
  <c r="R582" i="1" a="1"/>
  <c r="R582" i="1" s="1"/>
  <c r="S582" i="1" s="1"/>
  <c r="R583" i="1" a="1"/>
  <c r="R583" i="1" s="1"/>
  <c r="S583" i="1" s="1"/>
  <c r="R584" i="1" a="1"/>
  <c r="R584" i="1" s="1"/>
  <c r="S584" i="1" s="1"/>
  <c r="R585" i="1" a="1"/>
  <c r="R585" i="1" s="1"/>
  <c r="S585" i="1" s="1"/>
  <c r="R586" i="1" a="1"/>
  <c r="R586" i="1" s="1"/>
  <c r="S586" i="1" s="1"/>
  <c r="R587" i="1" a="1"/>
  <c r="R587" i="1" s="1"/>
  <c r="S587" i="1" s="1"/>
  <c r="R588" i="1" a="1"/>
  <c r="R588" i="1" s="1"/>
  <c r="S588" i="1" s="1"/>
  <c r="R589" i="1" a="1"/>
  <c r="R589" i="1" s="1"/>
  <c r="S589" i="1" s="1"/>
  <c r="R590" i="1" a="1"/>
  <c r="R590" i="1" s="1"/>
  <c r="S590" i="1" s="1"/>
  <c r="R591" i="1" a="1"/>
  <c r="R591" i="1" s="1"/>
  <c r="S591" i="1" s="1"/>
  <c r="R592" i="1" a="1"/>
  <c r="R592" i="1" s="1"/>
  <c r="S592" i="1" s="1"/>
  <c r="R594" i="1" a="1"/>
  <c r="R594" i="1" s="1"/>
  <c r="S594" i="1" s="1"/>
  <c r="R595" i="1" a="1"/>
  <c r="R595" i="1" s="1"/>
  <c r="S595" i="1" s="1"/>
  <c r="R596" i="1" a="1"/>
  <c r="R596" i="1" s="1"/>
  <c r="S596" i="1" s="1"/>
  <c r="R597" i="1" a="1"/>
  <c r="R597" i="1" s="1"/>
  <c r="S597" i="1" s="1"/>
  <c r="R598" i="1" a="1"/>
  <c r="R598" i="1" s="1"/>
  <c r="S598" i="1" s="1"/>
  <c r="R599" i="1" a="1"/>
  <c r="R599" i="1" s="1"/>
  <c r="S599" i="1" s="1"/>
  <c r="R600" i="1" a="1"/>
  <c r="R600" i="1" s="1"/>
  <c r="S600" i="1" s="1"/>
  <c r="R601" i="1" a="1"/>
  <c r="R601" i="1" s="1"/>
  <c r="S601" i="1" s="1"/>
  <c r="R602" i="1" a="1"/>
  <c r="R602" i="1" s="1"/>
  <c r="S602" i="1" s="1"/>
  <c r="R603" i="1" a="1"/>
  <c r="R603" i="1" s="1"/>
  <c r="S603" i="1" s="1"/>
  <c r="R604" i="1" a="1"/>
  <c r="R604" i="1" s="1"/>
  <c r="S604" i="1" s="1"/>
  <c r="R605" i="1" a="1"/>
  <c r="R605" i="1" s="1"/>
  <c r="S605" i="1" s="1"/>
  <c r="R607" i="1" a="1"/>
  <c r="R607" i="1" s="1"/>
  <c r="S607" i="1" s="1"/>
  <c r="R608" i="1" a="1"/>
  <c r="R608" i="1" s="1"/>
  <c r="S608" i="1" s="1"/>
  <c r="R609" i="1" a="1"/>
  <c r="R609" i="1" s="1"/>
  <c r="S609" i="1" s="1"/>
  <c r="R610" i="1" a="1"/>
  <c r="R610" i="1" s="1"/>
  <c r="S610" i="1" s="1"/>
  <c r="R611" i="1" a="1"/>
  <c r="R611" i="1" s="1"/>
  <c r="S611" i="1" s="1"/>
  <c r="R615" i="1" a="1"/>
  <c r="R615" i="1" s="1"/>
  <c r="S615" i="1" s="1"/>
  <c r="R616" i="1" a="1"/>
  <c r="R616" i="1" s="1"/>
  <c r="S616" i="1" s="1"/>
  <c r="R617" i="1" a="1"/>
  <c r="R617" i="1" s="1"/>
  <c r="S617" i="1" s="1"/>
  <c r="R618" i="1" a="1"/>
  <c r="R618" i="1" s="1"/>
  <c r="S618" i="1" s="1"/>
  <c r="R619" i="1" a="1"/>
  <c r="R619" i="1" s="1"/>
  <c r="S619" i="1" s="1"/>
  <c r="R620" i="1" a="1"/>
  <c r="R620" i="1" s="1"/>
  <c r="S620" i="1" s="1"/>
  <c r="R621" i="1" a="1"/>
  <c r="R621" i="1" s="1"/>
  <c r="S621" i="1" s="1"/>
  <c r="R622" i="1" a="1"/>
  <c r="R622" i="1" s="1"/>
  <c r="S622" i="1" s="1"/>
  <c r="R623" i="1" a="1"/>
  <c r="R623" i="1" s="1"/>
  <c r="S623" i="1" s="1"/>
  <c r="R624" i="1" a="1"/>
  <c r="R624" i="1" s="1"/>
  <c r="S624" i="1" s="1"/>
  <c r="R625" i="1" a="1"/>
  <c r="R625" i="1" s="1"/>
  <c r="S625" i="1" s="1"/>
  <c r="R626" i="1" a="1"/>
  <c r="R626" i="1" s="1"/>
  <c r="S626" i="1" s="1"/>
  <c r="R627" i="1" a="1"/>
  <c r="R627" i="1" s="1"/>
  <c r="S627" i="1" s="1"/>
  <c r="R628" i="1" a="1"/>
  <c r="R628" i="1" s="1"/>
  <c r="S628" i="1" s="1"/>
  <c r="R629" i="1" a="1"/>
  <c r="R629" i="1" s="1"/>
  <c r="S629" i="1" s="1"/>
  <c r="R630" i="1" a="1"/>
  <c r="R630" i="1" s="1"/>
  <c r="S630" i="1" s="1"/>
  <c r="R631" i="1" a="1"/>
  <c r="R631" i="1" s="1"/>
  <c r="S631" i="1" s="1"/>
  <c r="R632" i="1" a="1"/>
  <c r="R632" i="1" s="1"/>
  <c r="S632" i="1" s="1"/>
  <c r="R633" i="1" a="1"/>
  <c r="R633" i="1" s="1"/>
  <c r="S633" i="1" s="1"/>
  <c r="R634" i="1" a="1"/>
  <c r="R634" i="1" s="1"/>
  <c r="S634" i="1" s="1"/>
  <c r="R636" i="1" a="1"/>
  <c r="R636" i="1" s="1"/>
  <c r="S636" i="1" s="1"/>
  <c r="R637" i="1" a="1"/>
  <c r="R637" i="1" s="1"/>
  <c r="S637" i="1" s="1"/>
  <c r="R638" i="1" a="1"/>
  <c r="R638" i="1" s="1"/>
  <c r="S638" i="1" s="1"/>
  <c r="R641" i="1" a="1"/>
  <c r="R641" i="1" s="1"/>
  <c r="S641" i="1" s="1"/>
  <c r="R644" i="1" a="1"/>
  <c r="R644" i="1" s="1"/>
  <c r="S644" i="1" s="1"/>
  <c r="R645" i="1" a="1"/>
  <c r="R645" i="1" s="1"/>
  <c r="S645" i="1" s="1"/>
  <c r="R646" i="1" a="1"/>
  <c r="R646" i="1" s="1"/>
  <c r="S646" i="1" s="1"/>
  <c r="R647" i="1" a="1"/>
  <c r="R647" i="1" s="1"/>
  <c r="S647" i="1" s="1"/>
  <c r="R648" i="1" a="1"/>
  <c r="R648" i="1" s="1"/>
  <c r="S648" i="1" s="1"/>
  <c r="R649" i="1" a="1"/>
  <c r="R649" i="1" s="1"/>
  <c r="S649" i="1" s="1"/>
  <c r="R651" i="1" a="1"/>
  <c r="R651" i="1" s="1"/>
  <c r="S651" i="1" s="1"/>
  <c r="R652" i="1" a="1"/>
  <c r="R652" i="1" s="1"/>
  <c r="S652" i="1" s="1"/>
  <c r="R653" i="1" a="1"/>
  <c r="R653" i="1" s="1"/>
  <c r="S653" i="1" s="1"/>
  <c r="R655" i="1" a="1"/>
  <c r="R655" i="1" s="1"/>
  <c r="S655" i="1" s="1"/>
  <c r="R658" i="1" a="1"/>
  <c r="R658" i="1" s="1"/>
  <c r="S658" i="1" s="1"/>
  <c r="R659" i="1" a="1"/>
  <c r="R659" i="1" s="1"/>
  <c r="S659" i="1" s="1"/>
  <c r="R660" i="1" a="1"/>
  <c r="R660" i="1" s="1"/>
  <c r="S660" i="1" s="1"/>
  <c r="R661" i="1" a="1"/>
  <c r="R661" i="1" s="1"/>
  <c r="S661" i="1" s="1"/>
  <c r="R662" i="1" a="1"/>
  <c r="R662" i="1" s="1"/>
  <c r="S662" i="1" s="1"/>
  <c r="R663" i="1" a="1"/>
  <c r="R663" i="1" s="1"/>
  <c r="S663" i="1" s="1"/>
  <c r="R667" i="1" a="1"/>
  <c r="R667" i="1" s="1"/>
  <c r="S667" i="1" s="1"/>
  <c r="R668" i="1" a="1"/>
  <c r="R668" i="1" s="1"/>
  <c r="S668" i="1" s="1"/>
  <c r="R669" i="1" a="1"/>
  <c r="R669" i="1" s="1"/>
  <c r="S669" i="1" s="1"/>
  <c r="R670" i="1" a="1"/>
  <c r="R670" i="1" s="1"/>
  <c r="S670" i="1" s="1"/>
  <c r="R671" i="1" a="1"/>
  <c r="R671" i="1" s="1"/>
  <c r="S671" i="1" s="1"/>
  <c r="R672" i="1" a="1"/>
  <c r="R672" i="1" s="1"/>
  <c r="S672" i="1" s="1"/>
  <c r="R673" i="1" a="1"/>
  <c r="R673" i="1" s="1"/>
  <c r="S673" i="1" s="1"/>
  <c r="R677" i="1" a="1"/>
  <c r="R677" i="1" s="1"/>
  <c r="S677" i="1" s="1"/>
  <c r="R678" i="1" a="1"/>
  <c r="R678" i="1" s="1"/>
  <c r="S678" i="1" s="1"/>
  <c r="R682" i="1" a="1"/>
  <c r="R682" i="1" s="1"/>
  <c r="S682" i="1" s="1"/>
  <c r="R685" i="1" a="1"/>
  <c r="R685" i="1" s="1"/>
  <c r="S685" i="1" s="1"/>
  <c r="R686" i="1" a="1"/>
  <c r="R686" i="1" s="1"/>
  <c r="S686" i="1" s="1"/>
  <c r="R687" i="1" a="1"/>
  <c r="R687" i="1" s="1"/>
  <c r="S687" i="1" s="1"/>
  <c r="R688" i="1" a="1"/>
  <c r="R688" i="1" s="1"/>
  <c r="S688" i="1" s="1"/>
  <c r="R689" i="1" a="1"/>
  <c r="R689" i="1" s="1"/>
  <c r="S689" i="1" s="1"/>
  <c r="R690" i="1" a="1"/>
  <c r="R690" i="1" s="1"/>
  <c r="S690" i="1" s="1"/>
  <c r="R691" i="1" a="1"/>
  <c r="R691" i="1" s="1"/>
  <c r="S691" i="1" s="1"/>
  <c r="R692" i="1" a="1"/>
  <c r="R692" i="1" s="1"/>
  <c r="S692" i="1" s="1"/>
  <c r="R693" i="1" a="1"/>
  <c r="R693" i="1" s="1"/>
  <c r="S693" i="1" s="1"/>
  <c r="R694" i="1" a="1"/>
  <c r="R694" i="1" s="1"/>
  <c r="S694" i="1" s="1"/>
  <c r="R695" i="1" a="1"/>
  <c r="R695" i="1" s="1"/>
  <c r="S695" i="1" s="1"/>
  <c r="R696" i="1" a="1"/>
  <c r="R696" i="1" s="1"/>
  <c r="S696" i="1" s="1"/>
  <c r="R697" i="1" a="1"/>
  <c r="R697" i="1" s="1"/>
  <c r="S697" i="1" s="1"/>
  <c r="R698" i="1" a="1"/>
  <c r="R698" i="1" s="1"/>
  <c r="S698" i="1" s="1"/>
  <c r="R699" i="1" a="1"/>
  <c r="R699" i="1" s="1"/>
  <c r="S699" i="1" s="1"/>
  <c r="R700" i="1" a="1"/>
  <c r="R700" i="1" s="1"/>
  <c r="S700" i="1" s="1"/>
  <c r="R701" i="1" a="1"/>
  <c r="R701" i="1" s="1"/>
  <c r="S701" i="1" s="1"/>
  <c r="R702" i="1" a="1"/>
  <c r="R702" i="1" s="1"/>
  <c r="S702" i="1" s="1"/>
  <c r="R703" i="1" a="1"/>
  <c r="R703" i="1" s="1"/>
  <c r="S703" i="1" s="1"/>
  <c r="R704" i="1" a="1"/>
  <c r="R704" i="1" s="1"/>
  <c r="S704" i="1" s="1"/>
  <c r="R705" i="1" a="1"/>
  <c r="R705" i="1" s="1"/>
  <c r="S705" i="1" s="1"/>
  <c r="R706" i="1" a="1"/>
  <c r="R706" i="1" s="1"/>
  <c r="S706" i="1" s="1"/>
  <c r="R707" i="1" a="1"/>
  <c r="R707" i="1" s="1"/>
  <c r="S707" i="1" s="1"/>
  <c r="R708" i="1" a="1"/>
  <c r="R708" i="1" s="1"/>
  <c r="S708" i="1" s="1"/>
  <c r="R709" i="1" a="1"/>
  <c r="R709" i="1" s="1"/>
  <c r="S709" i="1" s="1"/>
  <c r="R710" i="1" a="1"/>
  <c r="R710" i="1" s="1"/>
  <c r="S710" i="1" s="1"/>
  <c r="R711" i="1" a="1"/>
  <c r="R711" i="1" s="1"/>
  <c r="S711" i="1" s="1"/>
  <c r="R712" i="1" a="1"/>
  <c r="R712" i="1" s="1"/>
  <c r="S712" i="1" s="1"/>
  <c r="R713" i="1" a="1"/>
  <c r="R713" i="1" s="1"/>
  <c r="S713" i="1" s="1"/>
  <c r="R714" i="1" a="1"/>
  <c r="R714" i="1" s="1"/>
  <c r="S714" i="1" s="1"/>
  <c r="R715" i="1" a="1"/>
  <c r="R715" i="1" s="1"/>
  <c r="S715" i="1" s="1"/>
  <c r="R716" i="1" a="1"/>
  <c r="R716" i="1" s="1"/>
  <c r="S716" i="1" s="1"/>
  <c r="R717" i="1" a="1"/>
  <c r="R717" i="1" s="1"/>
  <c r="S717" i="1" s="1"/>
  <c r="R718" i="1" a="1"/>
  <c r="R718" i="1" s="1"/>
  <c r="S718" i="1" s="1"/>
  <c r="R719" i="1" a="1"/>
  <c r="R719" i="1" s="1"/>
  <c r="S719" i="1" s="1"/>
  <c r="R720" i="1" a="1"/>
  <c r="R720" i="1" s="1"/>
  <c r="S720" i="1" s="1"/>
  <c r="R721" i="1" a="1"/>
  <c r="R721" i="1" s="1"/>
  <c r="S721" i="1" s="1"/>
  <c r="R722" i="1" a="1"/>
  <c r="R722" i="1" s="1"/>
  <c r="S722" i="1" s="1"/>
  <c r="R723" i="1" a="1"/>
  <c r="R723" i="1" s="1"/>
  <c r="S723" i="1" s="1"/>
  <c r="R724" i="1" a="1"/>
  <c r="R724" i="1" s="1"/>
  <c r="S724" i="1" s="1"/>
  <c r="R725" i="1" a="1"/>
  <c r="R725" i="1" s="1"/>
  <c r="S725" i="1" s="1"/>
  <c r="R726" i="1" a="1"/>
  <c r="R726" i="1" s="1"/>
  <c r="S726" i="1" s="1"/>
  <c r="R727" i="1" a="1"/>
  <c r="R727" i="1" s="1"/>
  <c r="S727" i="1" s="1"/>
  <c r="R728" i="1" a="1"/>
  <c r="R728" i="1" s="1"/>
  <c r="S728" i="1" s="1"/>
  <c r="R729" i="1" a="1"/>
  <c r="R729" i="1" s="1"/>
  <c r="S729" i="1" s="1"/>
  <c r="R730" i="1" a="1"/>
  <c r="R730" i="1" s="1"/>
  <c r="S730" i="1" s="1"/>
  <c r="R731" i="1" a="1"/>
  <c r="R731" i="1" s="1"/>
  <c r="S731" i="1" s="1"/>
  <c r="R732" i="1" a="1"/>
  <c r="R732" i="1" s="1"/>
  <c r="S732" i="1" s="1"/>
  <c r="R733" i="1" a="1"/>
  <c r="R733" i="1" s="1"/>
  <c r="S733" i="1" s="1"/>
  <c r="R734" i="1" a="1"/>
  <c r="R734" i="1" s="1"/>
  <c r="S734" i="1" s="1"/>
  <c r="R735" i="1" a="1"/>
  <c r="R735" i="1" s="1"/>
  <c r="S735" i="1" s="1"/>
  <c r="R736" i="1" a="1"/>
  <c r="R736" i="1" s="1"/>
  <c r="S736" i="1" s="1"/>
  <c r="R737" i="1" a="1"/>
  <c r="R737" i="1" s="1"/>
  <c r="S737" i="1" s="1"/>
  <c r="R738" i="1" a="1"/>
  <c r="R738" i="1" s="1"/>
  <c r="S738" i="1" s="1"/>
  <c r="R739" i="1" a="1"/>
  <c r="R739" i="1" s="1"/>
  <c r="S739" i="1" s="1"/>
  <c r="R740" i="1" a="1"/>
  <c r="R740" i="1" s="1"/>
  <c r="S740" i="1" s="1"/>
  <c r="R741" i="1" a="1"/>
  <c r="R741" i="1" s="1"/>
  <c r="S741" i="1" s="1"/>
  <c r="R742" i="1" a="1"/>
  <c r="R742" i="1" s="1"/>
  <c r="S742" i="1" s="1"/>
  <c r="R743" i="1" a="1"/>
  <c r="R743" i="1" s="1"/>
  <c r="S743" i="1" s="1"/>
  <c r="R744" i="1" a="1"/>
  <c r="R744" i="1" s="1"/>
  <c r="S744" i="1" s="1"/>
  <c r="R745" i="1" a="1"/>
  <c r="R745" i="1" s="1"/>
  <c r="S745" i="1" s="1"/>
  <c r="R746" i="1" a="1"/>
  <c r="R746" i="1" s="1"/>
  <c r="S746" i="1" s="1"/>
  <c r="R747" i="1" a="1"/>
  <c r="R747" i="1" s="1"/>
  <c r="S747" i="1" s="1"/>
  <c r="R748" i="1" a="1"/>
  <c r="R748" i="1" s="1"/>
  <c r="S748" i="1" s="1"/>
  <c r="R749" i="1" a="1"/>
  <c r="R749" i="1" s="1"/>
  <c r="S749" i="1" s="1"/>
  <c r="R750" i="1" a="1"/>
  <c r="R750" i="1" s="1"/>
  <c r="S750" i="1" s="1"/>
  <c r="R751" i="1" a="1"/>
  <c r="R751" i="1" s="1"/>
  <c r="S751" i="1" s="1"/>
  <c r="R752" i="1" a="1"/>
  <c r="R752" i="1" s="1"/>
  <c r="S752" i="1" s="1"/>
  <c r="R753" i="1" a="1"/>
  <c r="R753" i="1" s="1"/>
  <c r="S753" i="1" s="1"/>
  <c r="R754" i="1" a="1"/>
  <c r="R754" i="1" s="1"/>
  <c r="S754" i="1" s="1"/>
  <c r="R755" i="1" a="1"/>
  <c r="R755" i="1" s="1"/>
  <c r="S755" i="1" s="1"/>
  <c r="R1204" i="1" a="1"/>
  <c r="R1204" i="1" s="1"/>
  <c r="S1204" i="1" s="1"/>
  <c r="R1205" i="1" a="1"/>
  <c r="R1205" i="1" s="1"/>
  <c r="S1205" i="1" s="1"/>
  <c r="R1206" i="1" a="1"/>
  <c r="R1206" i="1" s="1"/>
  <c r="S1206" i="1" s="1"/>
  <c r="R1207" i="1" a="1"/>
  <c r="R1207" i="1" s="1"/>
  <c r="S1207" i="1" s="1"/>
  <c r="R1208" i="1" a="1"/>
  <c r="R1208" i="1" s="1"/>
  <c r="S1208" i="1" s="1"/>
  <c r="R1209" i="1" a="1"/>
  <c r="R1209" i="1" s="1"/>
  <c r="S1209" i="1" s="1"/>
  <c r="R1210" i="1" a="1"/>
  <c r="R1210" i="1" s="1"/>
  <c r="S1210" i="1" s="1"/>
  <c r="R1211" i="1" a="1"/>
  <c r="R1211" i="1" s="1"/>
  <c r="S1211" i="1" s="1"/>
  <c r="R1212" i="1" a="1"/>
  <c r="R1212" i="1" s="1"/>
  <c r="S1212" i="1" s="1"/>
  <c r="R1213" i="1" a="1"/>
  <c r="R1213" i="1" s="1"/>
  <c r="S1213" i="1" s="1"/>
  <c r="R1214" i="1" a="1"/>
  <c r="R1214" i="1" s="1"/>
  <c r="S1214" i="1" s="1"/>
  <c r="R1215" i="1" a="1"/>
  <c r="R1215" i="1" s="1"/>
  <c r="S1215" i="1" s="1"/>
  <c r="R1216" i="1" a="1"/>
  <c r="R1216" i="1" s="1"/>
  <c r="S1216" i="1" s="1"/>
  <c r="R1217" i="1" a="1"/>
  <c r="R1217" i="1" s="1"/>
  <c r="S1217" i="1" s="1"/>
  <c r="R1218" i="1" a="1"/>
  <c r="R1218" i="1" s="1"/>
  <c r="S1218" i="1" s="1"/>
  <c r="R1219" i="1" a="1"/>
  <c r="R1219" i="1" s="1"/>
  <c r="S1219" i="1" s="1"/>
  <c r="R1220" i="1" a="1"/>
  <c r="R1220" i="1" s="1"/>
  <c r="S1220" i="1" s="1"/>
  <c r="R1221" i="1" a="1"/>
  <c r="R1221" i="1" s="1"/>
  <c r="S1221" i="1" s="1"/>
  <c r="R1222" i="1" a="1"/>
  <c r="R1222" i="1" s="1"/>
  <c r="S1222" i="1" s="1"/>
  <c r="R1223" i="1" a="1"/>
  <c r="R1223" i="1" s="1"/>
  <c r="S1223" i="1" s="1"/>
  <c r="R1224" i="1" a="1"/>
  <c r="R1224" i="1" s="1"/>
  <c r="S1224" i="1" s="1"/>
  <c r="R1225" i="1" a="1"/>
  <c r="R1225" i="1" s="1"/>
  <c r="S1225" i="1" s="1"/>
  <c r="R1226" i="1" a="1"/>
  <c r="R1226" i="1" s="1"/>
  <c r="S1226" i="1" s="1"/>
  <c r="R1227" i="1" a="1"/>
  <c r="R1227" i="1" s="1"/>
  <c r="S1227" i="1" s="1"/>
  <c r="R1228" i="1" a="1"/>
  <c r="R1228" i="1" s="1"/>
  <c r="S1228" i="1" s="1"/>
  <c r="R1229" i="1" a="1"/>
  <c r="R1229" i="1" s="1"/>
  <c r="S1229" i="1" s="1"/>
  <c r="R1230" i="1" a="1"/>
  <c r="R1230" i="1" s="1"/>
  <c r="S1230" i="1" s="1"/>
  <c r="R1231" i="1" a="1"/>
  <c r="R1231" i="1" s="1"/>
  <c r="S1231" i="1" s="1"/>
  <c r="R1232" i="1" a="1"/>
  <c r="R1232" i="1" s="1"/>
  <c r="S1232" i="1" s="1"/>
  <c r="R1233" i="1" a="1"/>
  <c r="R1233" i="1" s="1"/>
  <c r="S1233" i="1" s="1"/>
  <c r="R1234" i="1" a="1"/>
  <c r="R1234" i="1" s="1"/>
  <c r="S1234" i="1" s="1"/>
  <c r="R1235" i="1" a="1"/>
  <c r="R1235" i="1" s="1"/>
  <c r="S1235" i="1" s="1"/>
  <c r="R1236" i="1" a="1"/>
  <c r="R1236" i="1" s="1"/>
  <c r="S1236" i="1" s="1"/>
  <c r="R1237" i="1" a="1"/>
  <c r="R1237" i="1" s="1"/>
  <c r="S1237" i="1" s="1"/>
  <c r="R1238" i="1" a="1"/>
  <c r="R1238" i="1" s="1"/>
  <c r="S1238" i="1" s="1"/>
  <c r="R1239" i="1" a="1"/>
  <c r="R1239" i="1" s="1"/>
  <c r="S1239" i="1" s="1"/>
  <c r="R1240" i="1" a="1"/>
  <c r="R1240" i="1" s="1"/>
  <c r="S1240" i="1" s="1"/>
  <c r="R1241" i="1" a="1"/>
  <c r="R1241" i="1" s="1"/>
  <c r="S1241" i="1" s="1"/>
  <c r="R1242" i="1" a="1"/>
  <c r="R1242" i="1" s="1"/>
  <c r="S1242" i="1" s="1"/>
  <c r="R1243" i="1" a="1"/>
  <c r="R1243" i="1" s="1"/>
  <c r="S1243" i="1" s="1"/>
  <c r="R1244" i="1" a="1"/>
  <c r="R1244" i="1" s="1"/>
  <c r="S1244" i="1" s="1"/>
  <c r="R1245" i="1" a="1"/>
  <c r="R1245" i="1" s="1"/>
  <c r="S1245" i="1" s="1"/>
  <c r="R1246" i="1" a="1"/>
  <c r="R1246" i="1" s="1"/>
  <c r="S1246" i="1" s="1"/>
  <c r="R1247" i="1" a="1"/>
  <c r="R1247" i="1" s="1"/>
  <c r="S1247" i="1" s="1"/>
  <c r="R1248" i="1" a="1"/>
  <c r="R1248" i="1" s="1"/>
  <c r="S1248" i="1" s="1"/>
  <c r="R1249" i="1" a="1"/>
  <c r="R1249" i="1" s="1"/>
  <c r="S1249" i="1" s="1"/>
  <c r="R1250" i="1" a="1"/>
  <c r="R1250" i="1" s="1"/>
  <c r="S1250" i="1" s="1"/>
  <c r="R1251" i="1" a="1"/>
  <c r="R1251" i="1" s="1"/>
  <c r="S1251" i="1" s="1"/>
  <c r="R1252" i="1" a="1"/>
  <c r="R1252" i="1" s="1"/>
  <c r="S1252" i="1" s="1"/>
  <c r="R1253" i="1" a="1"/>
  <c r="R1253" i="1" s="1"/>
  <c r="S1253" i="1" s="1"/>
  <c r="R1254" i="1" a="1"/>
  <c r="R1254" i="1" s="1"/>
  <c r="S1254" i="1" s="1"/>
  <c r="R1255" i="1" a="1"/>
  <c r="R1255" i="1" s="1"/>
  <c r="S1255" i="1" s="1"/>
  <c r="R1256" i="1" a="1"/>
  <c r="R1256" i="1" s="1"/>
  <c r="S1256" i="1" s="1"/>
  <c r="R1257" i="1" a="1"/>
  <c r="R1257" i="1" s="1"/>
  <c r="S1257" i="1" s="1"/>
  <c r="R1258" i="1" a="1"/>
  <c r="R1258" i="1" s="1"/>
  <c r="S1258" i="1" s="1"/>
  <c r="R1259" i="1" a="1"/>
  <c r="R1259" i="1" s="1"/>
  <c r="S1259" i="1" s="1"/>
  <c r="R1260" i="1" a="1"/>
  <c r="R1260" i="1" s="1"/>
  <c r="S1260" i="1" s="1"/>
  <c r="R1261" i="1" a="1"/>
  <c r="R1261" i="1" s="1"/>
  <c r="S1261" i="1" s="1"/>
  <c r="R1262" i="1" a="1"/>
  <c r="R1262" i="1" s="1"/>
  <c r="S1262" i="1" s="1"/>
  <c r="R1263" i="1" a="1"/>
  <c r="R1263" i="1" s="1"/>
  <c r="S1263" i="1" s="1"/>
  <c r="R1264" i="1" a="1"/>
  <c r="R1264" i="1" s="1"/>
  <c r="S1264" i="1" s="1"/>
  <c r="R1265" i="1" a="1"/>
  <c r="R1265" i="1" s="1"/>
  <c r="S1265" i="1" s="1"/>
  <c r="R1266" i="1" a="1"/>
  <c r="R1266" i="1" s="1"/>
  <c r="S1266" i="1" s="1"/>
  <c r="R1267" i="1" a="1"/>
  <c r="R1267" i="1" s="1"/>
  <c r="S1267" i="1" s="1"/>
  <c r="R1268" i="1" a="1"/>
  <c r="R1268" i="1" s="1"/>
  <c r="S1268" i="1" s="1"/>
  <c r="R1269" i="1" a="1"/>
  <c r="R1269" i="1" s="1"/>
  <c r="S1269" i="1" s="1"/>
  <c r="R1270" i="1" a="1"/>
  <c r="R1270" i="1" s="1"/>
  <c r="S1270" i="1" s="1"/>
  <c r="R1271" i="1" a="1"/>
  <c r="R1271" i="1" s="1"/>
  <c r="S1271" i="1" s="1"/>
  <c r="R1272" i="1" a="1"/>
  <c r="R1272" i="1" s="1"/>
  <c r="S1272" i="1" s="1"/>
  <c r="R1273" i="1" a="1"/>
  <c r="R1273" i="1" s="1"/>
  <c r="S1273" i="1" s="1"/>
  <c r="R1274" i="1" a="1"/>
  <c r="R1274" i="1" s="1"/>
  <c r="S1274" i="1" s="1"/>
  <c r="R1275" i="1" a="1"/>
  <c r="R1275" i="1" s="1"/>
  <c r="S1275" i="1" s="1"/>
  <c r="R1276" i="1" a="1"/>
  <c r="R1276" i="1" s="1"/>
  <c r="S1276" i="1" s="1"/>
  <c r="R1277" i="1" a="1"/>
  <c r="R1277" i="1" s="1"/>
  <c r="S1277" i="1" s="1"/>
  <c r="R1278" i="1" a="1"/>
  <c r="R1278" i="1" s="1"/>
  <c r="S1278" i="1" s="1"/>
  <c r="R1279" i="1" a="1"/>
  <c r="R1279" i="1" s="1"/>
  <c r="S1279" i="1" s="1"/>
  <c r="R1280" i="1" a="1"/>
  <c r="R1280" i="1" s="1"/>
  <c r="S1280" i="1" s="1"/>
  <c r="R1281" i="1" a="1"/>
  <c r="R1281" i="1" s="1"/>
  <c r="S1281" i="1" s="1"/>
  <c r="R1282" i="1" a="1"/>
  <c r="R1282" i="1" s="1"/>
  <c r="S1282" i="1" s="1"/>
  <c r="R1283" i="1" a="1"/>
  <c r="R1283" i="1" s="1"/>
  <c r="S1283" i="1" s="1"/>
  <c r="R1284" i="1" a="1"/>
  <c r="R1284" i="1" s="1"/>
  <c r="S1284" i="1" s="1"/>
  <c r="R1285" i="1" a="1"/>
  <c r="R1285" i="1" s="1"/>
  <c r="S1285" i="1" s="1"/>
  <c r="R1286" i="1" a="1"/>
  <c r="R1286" i="1" s="1"/>
  <c r="S1286" i="1" s="1"/>
  <c r="R1287" i="1" a="1"/>
  <c r="R1287" i="1" s="1"/>
  <c r="S1287" i="1" s="1"/>
  <c r="R1288" i="1" a="1"/>
  <c r="R1288" i="1" s="1"/>
  <c r="S1288" i="1" s="1"/>
  <c r="R1289" i="1" a="1"/>
  <c r="R1289" i="1" s="1"/>
  <c r="S1289" i="1" s="1"/>
  <c r="R1290" i="1" a="1"/>
  <c r="R1290" i="1" s="1"/>
  <c r="S1290" i="1" s="1"/>
  <c r="R1291" i="1" a="1"/>
  <c r="R1291" i="1" s="1"/>
  <c r="S1291" i="1" s="1"/>
  <c r="R1292" i="1" a="1"/>
  <c r="R1292" i="1" s="1"/>
  <c r="S1292" i="1" s="1"/>
  <c r="R1293" i="1" a="1"/>
  <c r="R1293" i="1" s="1"/>
  <c r="S1293" i="1" s="1"/>
  <c r="R1294" i="1" a="1"/>
  <c r="R1294" i="1" s="1"/>
  <c r="S1294" i="1" s="1"/>
  <c r="R1295" i="1" a="1"/>
  <c r="R1295" i="1" s="1"/>
  <c r="S1295" i="1" s="1"/>
  <c r="R1296" i="1" a="1"/>
  <c r="R1296" i="1" s="1"/>
  <c r="S1296" i="1" s="1"/>
  <c r="R1297" i="1" a="1"/>
  <c r="R1297" i="1" s="1"/>
  <c r="S1297" i="1" s="1"/>
  <c r="R1298" i="1" a="1"/>
  <c r="R1298" i="1" s="1"/>
  <c r="S1298" i="1" s="1"/>
  <c r="R1299" i="1" a="1"/>
  <c r="R1299" i="1" s="1"/>
  <c r="S1299" i="1" s="1"/>
  <c r="R1300" i="1" a="1"/>
  <c r="R1300" i="1" s="1"/>
  <c r="S1300" i="1" s="1"/>
  <c r="R1301" i="1" a="1"/>
  <c r="R1301" i="1" s="1"/>
  <c r="S1301" i="1" s="1"/>
  <c r="R1302" i="1" a="1"/>
  <c r="R1302" i="1" s="1"/>
  <c r="S1302" i="1" s="1"/>
  <c r="R1303" i="1" a="1"/>
  <c r="R1303" i="1" s="1"/>
  <c r="S1303" i="1" s="1"/>
  <c r="R1304" i="1" a="1"/>
  <c r="R1304" i="1" s="1"/>
  <c r="S1304" i="1" s="1"/>
  <c r="R1305" i="1" a="1"/>
  <c r="R1305" i="1" s="1"/>
  <c r="S1305" i="1" s="1"/>
  <c r="R1306" i="1" a="1"/>
  <c r="R1306" i="1" s="1"/>
  <c r="S1306" i="1" s="1"/>
  <c r="R1307" i="1" a="1"/>
  <c r="R1307" i="1" s="1"/>
  <c r="S1307" i="1" s="1"/>
  <c r="R1308" i="1" a="1"/>
  <c r="R1308" i="1" s="1"/>
  <c r="S1308" i="1" s="1"/>
  <c r="R1309" i="1" a="1"/>
  <c r="R1309" i="1" s="1"/>
  <c r="S1309" i="1" s="1"/>
  <c r="R1311" i="1" a="1"/>
  <c r="R1311" i="1" s="1"/>
  <c r="S1311" i="1" s="1"/>
  <c r="R1313" i="1" a="1"/>
  <c r="R1313" i="1" s="1"/>
  <c r="S1313" i="1" s="1"/>
  <c r="R1314" i="1" a="1"/>
  <c r="R1314" i="1" s="1"/>
  <c r="S1314" i="1" s="1"/>
  <c r="R1315" i="1" a="1"/>
  <c r="R1315" i="1" s="1"/>
  <c r="S1315" i="1" s="1"/>
  <c r="R1316" i="1" a="1"/>
  <c r="R1316" i="1" s="1"/>
  <c r="S1316" i="1" s="1"/>
  <c r="R1317" i="1" a="1"/>
  <c r="R1317" i="1" s="1"/>
  <c r="S1317" i="1" s="1"/>
  <c r="R1318" i="1" a="1"/>
  <c r="R1318" i="1" s="1"/>
  <c r="S1318" i="1" s="1"/>
  <c r="R1319" i="1" a="1"/>
  <c r="R1319" i="1" s="1"/>
  <c r="S1319" i="1" s="1"/>
  <c r="R1321" i="1" a="1"/>
  <c r="R1321" i="1" s="1"/>
  <c r="S1321" i="1" s="1"/>
  <c r="R1322" i="1" a="1"/>
  <c r="R1322" i="1" s="1"/>
  <c r="S1322" i="1" s="1"/>
  <c r="R1323" i="1" a="1"/>
  <c r="R1323" i="1" s="1"/>
  <c r="S1323" i="1" s="1"/>
  <c r="R1324" i="1" a="1"/>
  <c r="R1324" i="1" s="1"/>
  <c r="S1324" i="1" s="1"/>
  <c r="R1325" i="1" a="1"/>
  <c r="R1325" i="1" s="1"/>
  <c r="S1325" i="1" s="1"/>
  <c r="R1326" i="1" a="1"/>
  <c r="R1326" i="1" s="1"/>
  <c r="S1326" i="1" s="1"/>
  <c r="R1327" i="1" a="1"/>
  <c r="R1327" i="1" s="1"/>
  <c r="S1327" i="1" s="1"/>
  <c r="R1328" i="1" a="1"/>
  <c r="R1328" i="1" s="1"/>
  <c r="S1328" i="1" s="1"/>
  <c r="R1329" i="1" a="1"/>
  <c r="R1329" i="1" s="1"/>
  <c r="S1329" i="1" s="1"/>
  <c r="R1330" i="1" a="1"/>
  <c r="R1330" i="1" s="1"/>
  <c r="S1330" i="1" s="1"/>
  <c r="R1331" i="1" a="1"/>
  <c r="R1331" i="1" s="1"/>
  <c r="S1331" i="1" s="1"/>
  <c r="R1332" i="1" a="1"/>
  <c r="R1332" i="1" s="1"/>
  <c r="S1332" i="1" s="1"/>
  <c r="R1333" i="1" a="1"/>
  <c r="R1333" i="1" s="1"/>
  <c r="S1333" i="1" s="1"/>
  <c r="R1334" i="1" a="1"/>
  <c r="R1334" i="1" s="1"/>
  <c r="S1334" i="1" s="1"/>
  <c r="R1335" i="1" a="1"/>
  <c r="R1335" i="1" s="1"/>
  <c r="S1335" i="1" s="1"/>
  <c r="R1337" i="1" a="1"/>
  <c r="R1337" i="1" s="1"/>
  <c r="S1337" i="1" s="1"/>
  <c r="R1338" i="1" a="1"/>
  <c r="R1338" i="1" s="1"/>
  <c r="S1338" i="1" s="1"/>
  <c r="R1339" i="1" a="1"/>
  <c r="R1339" i="1" s="1"/>
  <c r="S1339" i="1" s="1"/>
  <c r="R1340" i="1" a="1"/>
  <c r="R1340" i="1" s="1"/>
  <c r="S1340" i="1" s="1"/>
  <c r="R1341" i="1" a="1"/>
  <c r="R1341" i="1" s="1"/>
  <c r="S1341" i="1" s="1"/>
  <c r="R1342" i="1" a="1"/>
  <c r="R1342" i="1" s="1"/>
  <c r="S1342" i="1" s="1"/>
  <c r="R1344" i="1" a="1"/>
  <c r="R1344" i="1" s="1"/>
  <c r="S1344" i="1" s="1"/>
  <c r="R1345" i="1" a="1"/>
  <c r="R1345" i="1" s="1"/>
  <c r="S1345" i="1" s="1"/>
  <c r="R1346" i="1" a="1"/>
  <c r="R1346" i="1" s="1"/>
  <c r="S1346" i="1" s="1"/>
  <c r="R1347" i="1" a="1"/>
  <c r="R1347" i="1" s="1"/>
  <c r="S1347" i="1" s="1"/>
  <c r="R1349" i="1" a="1"/>
  <c r="R1349" i="1" s="1"/>
  <c r="S1349" i="1" s="1"/>
  <c r="R1350" i="1" a="1"/>
  <c r="R1350" i="1" s="1"/>
  <c r="S1350" i="1" s="1"/>
  <c r="R1353" i="1" a="1"/>
  <c r="R1353" i="1" s="1"/>
  <c r="S1353" i="1" s="1"/>
  <c r="R1354" i="1" a="1"/>
  <c r="R1354" i="1" s="1"/>
  <c r="S1354" i="1" s="1"/>
  <c r="R1355" i="1" a="1"/>
  <c r="R1355" i="1" s="1"/>
  <c r="S1355" i="1" s="1"/>
  <c r="R1356" i="1" a="1"/>
  <c r="R1356" i="1" s="1"/>
  <c r="S1356" i="1" s="1"/>
  <c r="R1357" i="1" a="1"/>
  <c r="R1357" i="1" s="1"/>
  <c r="S1357" i="1" s="1"/>
  <c r="R1358" i="1" a="1"/>
  <c r="R1358" i="1" s="1"/>
  <c r="S1358" i="1" s="1"/>
  <c r="R1359" i="1" a="1"/>
  <c r="R1359" i="1" s="1"/>
  <c r="S1359" i="1" s="1"/>
  <c r="R1360" i="1" a="1"/>
  <c r="R1360" i="1" s="1"/>
  <c r="S1360" i="1" s="1"/>
  <c r="R1361" i="1" a="1"/>
  <c r="R1361" i="1" s="1"/>
  <c r="S1361" i="1" s="1"/>
  <c r="R1362" i="1" a="1"/>
  <c r="R1362" i="1" s="1"/>
  <c r="S1362" i="1" s="1"/>
  <c r="R1364" i="1" a="1"/>
  <c r="R1364" i="1" s="1"/>
  <c r="S1364" i="1" s="1"/>
  <c r="R1366" i="1" a="1"/>
  <c r="R1366" i="1" s="1"/>
  <c r="S1366" i="1" s="1"/>
  <c r="R1369" i="1" a="1"/>
  <c r="R1369" i="1" s="1"/>
  <c r="S1369" i="1" s="1"/>
  <c r="R1370" i="1" a="1"/>
  <c r="R1370" i="1" s="1"/>
  <c r="S1370" i="1" s="1"/>
  <c r="R1371" i="1" a="1"/>
  <c r="R1371" i="1" s="1"/>
  <c r="S1371" i="1" s="1"/>
  <c r="R1372" i="1" a="1"/>
  <c r="R1372" i="1" s="1"/>
  <c r="S1372" i="1" s="1"/>
  <c r="R1374" i="1" a="1"/>
  <c r="R1374" i="1" s="1"/>
  <c r="S1374" i="1" s="1"/>
  <c r="R1375" i="1" a="1"/>
  <c r="R1375" i="1" s="1"/>
  <c r="S1375" i="1" s="1"/>
  <c r="R1376" i="1" a="1"/>
  <c r="R1376" i="1" s="1"/>
  <c r="S1376" i="1" s="1"/>
  <c r="R1377" i="1" a="1"/>
  <c r="R1377" i="1" s="1"/>
  <c r="S1377" i="1" s="1"/>
  <c r="R1379" i="1" a="1"/>
  <c r="R1379" i="1" s="1"/>
  <c r="S1379" i="1" s="1"/>
  <c r="R1382" i="1" a="1"/>
  <c r="R1382" i="1" s="1"/>
  <c r="S1382" i="1" s="1"/>
  <c r="R1383" i="1" a="1"/>
  <c r="R1383" i="1" s="1"/>
  <c r="S1383" i="1" s="1"/>
  <c r="R1384" i="1" a="1"/>
  <c r="R1384" i="1" s="1"/>
  <c r="S1384" i="1" s="1"/>
  <c r="R1385" i="1" a="1"/>
  <c r="R1385" i="1" s="1"/>
  <c r="S1385" i="1" s="1"/>
  <c r="R1386" i="1" a="1"/>
  <c r="R1386" i="1" s="1"/>
  <c r="S1386" i="1" s="1"/>
  <c r="R1387" i="1" a="1"/>
  <c r="R1387" i="1" s="1"/>
  <c r="S1387" i="1" s="1"/>
  <c r="R1388" i="1" a="1"/>
  <c r="R1388" i="1" s="1"/>
  <c r="S1388" i="1" s="1"/>
  <c r="R1389" i="1" a="1"/>
  <c r="R1389" i="1" s="1"/>
  <c r="S1389" i="1" s="1"/>
  <c r="R1390" i="1" a="1"/>
  <c r="R1390" i="1" s="1"/>
  <c r="S1390" i="1" s="1"/>
  <c r="R1391" i="1" a="1"/>
  <c r="R1391" i="1" s="1"/>
  <c r="S1391" i="1" s="1"/>
  <c r="R1392" i="1" a="1"/>
  <c r="R1392" i="1" s="1"/>
  <c r="S1392" i="1" s="1"/>
  <c r="R1393" i="1" a="1"/>
  <c r="R1393" i="1" s="1"/>
  <c r="S1393" i="1" s="1"/>
  <c r="R1394" i="1" a="1"/>
  <c r="R1394" i="1" s="1"/>
  <c r="S1394" i="1" s="1"/>
  <c r="R1395" i="1" a="1"/>
  <c r="R1395" i="1" s="1"/>
  <c r="S1395" i="1" s="1"/>
  <c r="R1396" i="1" a="1"/>
  <c r="R1396" i="1" s="1"/>
  <c r="S1396" i="1" s="1"/>
  <c r="R1397" i="1" a="1"/>
  <c r="R1397" i="1" s="1"/>
  <c r="S1397" i="1" s="1"/>
  <c r="R1398" i="1" a="1"/>
  <c r="R1398" i="1" s="1"/>
  <c r="S1398" i="1" s="1"/>
  <c r="R1399" i="1" a="1"/>
  <c r="R1399" i="1" s="1"/>
  <c r="S1399" i="1" s="1"/>
  <c r="R1400" i="1" a="1"/>
  <c r="R1400" i="1" s="1"/>
  <c r="S1400" i="1" s="1"/>
  <c r="R1401" i="1" a="1"/>
  <c r="R1401" i="1" s="1"/>
  <c r="S1401" i="1" s="1"/>
  <c r="R1402" i="1" a="1"/>
  <c r="R1402" i="1" s="1"/>
  <c r="S1402" i="1" s="1"/>
  <c r="R1403" i="1" a="1"/>
  <c r="R1403" i="1" s="1"/>
  <c r="S1403" i="1" s="1"/>
  <c r="R1404" i="1" a="1"/>
  <c r="R1404" i="1" s="1"/>
  <c r="S1404" i="1" s="1"/>
  <c r="R1405" i="1" a="1"/>
  <c r="R1405" i="1" s="1"/>
  <c r="S1405" i="1" s="1"/>
  <c r="R1406" i="1" a="1"/>
  <c r="R1406" i="1" s="1"/>
  <c r="S1406" i="1" s="1"/>
  <c r="R1407" i="1" a="1"/>
  <c r="R1407" i="1" s="1"/>
  <c r="S1407" i="1" s="1"/>
  <c r="R1408" i="1" a="1"/>
  <c r="R1408" i="1" s="1"/>
  <c r="S1408" i="1" s="1"/>
  <c r="R1409" i="1" a="1"/>
  <c r="R1409" i="1" s="1"/>
  <c r="S1409" i="1" s="1"/>
  <c r="R1410" i="1" a="1"/>
  <c r="R1410" i="1" s="1"/>
  <c r="S1410" i="1" s="1"/>
  <c r="R1411" i="1" a="1"/>
  <c r="R1411" i="1" s="1"/>
  <c r="S1411" i="1" s="1"/>
  <c r="R1412" i="1" a="1"/>
  <c r="R1412" i="1" s="1"/>
  <c r="S1412" i="1" s="1"/>
  <c r="R1413" i="1" a="1"/>
  <c r="R1413" i="1" s="1"/>
  <c r="S1413" i="1" s="1"/>
  <c r="R1414" i="1" a="1"/>
  <c r="R1414" i="1" s="1"/>
  <c r="S1414" i="1" s="1"/>
  <c r="R1415" i="1" a="1"/>
  <c r="R1415" i="1" s="1"/>
  <c r="S1415" i="1" s="1"/>
  <c r="R1416" i="1" a="1"/>
  <c r="R1416" i="1" s="1"/>
  <c r="S1416" i="1" s="1"/>
  <c r="R1417" i="1" a="1"/>
  <c r="R1417" i="1" s="1"/>
  <c r="S1417" i="1" s="1"/>
  <c r="R1418" i="1" a="1"/>
  <c r="R1418" i="1" s="1"/>
  <c r="S1418" i="1" s="1"/>
  <c r="R1419" i="1" a="1"/>
  <c r="R1419" i="1" s="1"/>
  <c r="S1419" i="1" s="1"/>
  <c r="R1420" i="1" a="1"/>
  <c r="R1420" i="1" s="1"/>
  <c r="S1420" i="1" s="1"/>
  <c r="R1421" i="1" a="1"/>
  <c r="R1421" i="1" s="1"/>
  <c r="S1421" i="1" s="1"/>
  <c r="R1422" i="1" a="1"/>
  <c r="R1422" i="1" s="1"/>
  <c r="S1422" i="1" s="1"/>
  <c r="R1423" i="1" a="1"/>
  <c r="R1423" i="1" s="1"/>
  <c r="S1423" i="1" s="1"/>
  <c r="R1424" i="1" a="1"/>
  <c r="R1424" i="1" s="1"/>
  <c r="S1424" i="1" s="1"/>
  <c r="R1425" i="1" a="1"/>
  <c r="R1425" i="1" s="1"/>
  <c r="S1425" i="1" s="1"/>
  <c r="R1426" i="1" a="1"/>
  <c r="R1426" i="1" s="1"/>
  <c r="S1426" i="1" s="1"/>
  <c r="R1427" i="1" a="1"/>
  <c r="R1427" i="1" s="1"/>
  <c r="S1427" i="1" s="1"/>
  <c r="R1428" i="1" a="1"/>
  <c r="R1428" i="1" s="1"/>
  <c r="S1428" i="1" s="1"/>
  <c r="R1429" i="1" a="1"/>
  <c r="R1429" i="1" s="1"/>
  <c r="S1429" i="1" s="1"/>
  <c r="R1430" i="1" a="1"/>
  <c r="R1430" i="1" s="1"/>
  <c r="S1430" i="1" s="1"/>
  <c r="R1431" i="1" a="1"/>
  <c r="R1431" i="1" s="1"/>
  <c r="S1431" i="1" s="1"/>
  <c r="R1432" i="1" a="1"/>
  <c r="R1432" i="1" s="1"/>
  <c r="S1432" i="1" s="1"/>
  <c r="R1433" i="1" a="1"/>
  <c r="R1433" i="1" s="1"/>
  <c r="S1433" i="1" s="1"/>
  <c r="R1434" i="1" a="1"/>
  <c r="R1434" i="1" s="1"/>
  <c r="S1434" i="1" s="1"/>
  <c r="R1435" i="1" a="1"/>
  <c r="R1435" i="1" s="1"/>
  <c r="S1435" i="1" s="1"/>
  <c r="R1436" i="1" a="1"/>
  <c r="R1436" i="1" s="1"/>
  <c r="S1436" i="1" s="1"/>
  <c r="R1437" i="1" a="1"/>
  <c r="R1437" i="1" s="1"/>
  <c r="S1437" i="1" s="1"/>
  <c r="R1438" i="1" a="1"/>
  <c r="R1438" i="1" s="1"/>
  <c r="S1438" i="1" s="1"/>
  <c r="R1439" i="1" a="1"/>
  <c r="R1439" i="1" s="1"/>
  <c r="S1439" i="1" s="1"/>
  <c r="R1440" i="1" a="1"/>
  <c r="R1440" i="1" s="1"/>
  <c r="S1440" i="1" s="1"/>
  <c r="R1441" i="1" a="1"/>
  <c r="R1441" i="1" s="1"/>
  <c r="S1441" i="1" s="1"/>
  <c r="R1442" i="1" a="1"/>
  <c r="R1442" i="1" s="1"/>
  <c r="S1442" i="1" s="1"/>
  <c r="R1443" i="1" a="1"/>
  <c r="R1443" i="1" s="1"/>
  <c r="S1443" i="1" s="1"/>
  <c r="R1444" i="1" a="1"/>
  <c r="R1444" i="1" s="1"/>
  <c r="S1444" i="1" s="1"/>
  <c r="R1445" i="1" a="1"/>
  <c r="R1445" i="1" s="1"/>
  <c r="S1445" i="1" s="1"/>
  <c r="R1446" i="1" a="1"/>
  <c r="R1446" i="1" s="1"/>
  <c r="S1446" i="1" s="1"/>
  <c r="R1447" i="1" a="1"/>
  <c r="R1447" i="1" s="1"/>
  <c r="S1447" i="1" s="1"/>
  <c r="R1448" i="1" a="1"/>
  <c r="R1448" i="1" s="1"/>
  <c r="S1448" i="1" s="1"/>
  <c r="R1449" i="1" a="1"/>
  <c r="R1449" i="1" s="1"/>
  <c r="S1449" i="1" s="1"/>
  <c r="R1450" i="1" a="1"/>
  <c r="R1450" i="1" s="1"/>
  <c r="S1450" i="1" s="1"/>
  <c r="R1451" i="1" a="1"/>
  <c r="R1451" i="1" s="1"/>
  <c r="S1451" i="1" s="1"/>
  <c r="R1452" i="1" a="1"/>
  <c r="R1452" i="1" s="1"/>
  <c r="S1452" i="1" s="1"/>
  <c r="R1453" i="1" a="1"/>
  <c r="R1453" i="1" s="1"/>
  <c r="S1453" i="1" s="1"/>
  <c r="R1454" i="1" a="1"/>
  <c r="R1454" i="1" s="1"/>
  <c r="S1454" i="1" s="1"/>
  <c r="R1455" i="1" a="1"/>
  <c r="R1455" i="1" s="1"/>
  <c r="S1455" i="1" s="1"/>
  <c r="R1456" i="1" a="1"/>
  <c r="R1456" i="1" s="1"/>
  <c r="S1456" i="1" s="1"/>
  <c r="R1457" i="1" a="1"/>
  <c r="R1457" i="1" s="1"/>
  <c r="S1457" i="1" s="1"/>
  <c r="R1458" i="1" a="1"/>
  <c r="R1458" i="1" s="1"/>
  <c r="S1458" i="1" s="1"/>
  <c r="R234" i="1" a="1"/>
  <c r="R234" i="1" s="1"/>
  <c r="S234" i="1" s="1"/>
  <c r="C95" i="11"/>
  <c r="C73" i="11"/>
  <c r="C70" i="11"/>
  <c r="C69" i="11"/>
  <c r="C66" i="11"/>
  <c r="C61" i="11"/>
  <c r="C60" i="11"/>
  <c r="C58" i="11"/>
  <c r="C55" i="11"/>
  <c r="C34" i="11"/>
  <c r="C29" i="11"/>
  <c r="C25" i="11"/>
  <c r="C12" i="11"/>
  <c r="C9" i="11"/>
  <c r="D109" i="11"/>
  <c r="D108" i="11"/>
  <c r="D107" i="11"/>
  <c r="D95" i="11"/>
  <c r="AD10" i="11" s="1"/>
  <c r="D92" i="11"/>
  <c r="D89" i="11"/>
  <c r="D85" i="11"/>
  <c r="D84" i="11"/>
  <c r="D83" i="11"/>
  <c r="AF10" i="11" s="1"/>
  <c r="D82" i="11"/>
  <c r="D77" i="11"/>
  <c r="D61" i="11"/>
  <c r="D37" i="11"/>
  <c r="D36" i="11"/>
  <c r="D35" i="11"/>
  <c r="D21" i="11"/>
  <c r="H109" i="11"/>
  <c r="H108" i="11"/>
  <c r="H107" i="11"/>
  <c r="H106" i="11"/>
  <c r="H105" i="11"/>
  <c r="H104" i="11"/>
  <c r="H103" i="11"/>
  <c r="H102" i="11"/>
  <c r="H101" i="11"/>
  <c r="H97" i="11"/>
  <c r="H96" i="11"/>
  <c r="H95" i="11"/>
  <c r="H94" i="11"/>
  <c r="H93" i="11"/>
  <c r="H92" i="11"/>
  <c r="H91" i="11"/>
  <c r="H90" i="11"/>
  <c r="H89" i="11"/>
  <c r="H85" i="11"/>
  <c r="H84" i="11"/>
  <c r="H83" i="11"/>
  <c r="H82" i="11"/>
  <c r="H81" i="11"/>
  <c r="H80" i="11"/>
  <c r="H79" i="11"/>
  <c r="H78" i="11"/>
  <c r="H77" i="11"/>
  <c r="H73" i="11"/>
  <c r="H72" i="11"/>
  <c r="H71" i="11"/>
  <c r="H70" i="11"/>
  <c r="H69" i="11"/>
  <c r="H68" i="11"/>
  <c r="H67" i="11"/>
  <c r="H66" i="11"/>
  <c r="H65" i="11"/>
  <c r="H61" i="11"/>
  <c r="H60" i="11"/>
  <c r="H59" i="11"/>
  <c r="H58" i="11"/>
  <c r="H57" i="11"/>
  <c r="H56" i="11"/>
  <c r="H55" i="11"/>
  <c r="H54" i="11"/>
  <c r="H53" i="11"/>
  <c r="H49" i="11"/>
  <c r="H48" i="11"/>
  <c r="H47" i="11"/>
  <c r="H46" i="11"/>
  <c r="H45" i="11"/>
  <c r="H44" i="11"/>
  <c r="H43" i="11"/>
  <c r="H42" i="11"/>
  <c r="H41" i="11"/>
  <c r="H37" i="11"/>
  <c r="H36" i="11"/>
  <c r="H35" i="11"/>
  <c r="H34" i="11"/>
  <c r="H33" i="11"/>
  <c r="H32" i="11"/>
  <c r="H31" i="11"/>
  <c r="H30" i="11"/>
  <c r="H29" i="11"/>
  <c r="H25" i="11"/>
  <c r="H24" i="11"/>
  <c r="H23" i="11"/>
  <c r="H22" i="11"/>
  <c r="H21" i="11"/>
  <c r="H20" i="11"/>
  <c r="H19" i="11"/>
  <c r="H18" i="11"/>
  <c r="H17" i="11"/>
  <c r="H13" i="11"/>
  <c r="H12" i="11"/>
  <c r="H11" i="11"/>
  <c r="H10" i="11"/>
  <c r="H9" i="11"/>
  <c r="H8" i="11"/>
  <c r="H7" i="11"/>
  <c r="H6" i="11"/>
  <c r="H5" i="11"/>
  <c r="G109" i="11"/>
  <c r="G108" i="11"/>
  <c r="G107" i="11"/>
  <c r="G106" i="11"/>
  <c r="G105" i="11"/>
  <c r="G104" i="11"/>
  <c r="G103" i="11"/>
  <c r="G102" i="11"/>
  <c r="G101" i="11"/>
  <c r="G97" i="11"/>
  <c r="G96" i="11"/>
  <c r="G95" i="11"/>
  <c r="G94" i="11"/>
  <c r="G93" i="11"/>
  <c r="G92" i="11"/>
  <c r="G91" i="11"/>
  <c r="G90" i="11"/>
  <c r="G89" i="11"/>
  <c r="V4" i="11" s="1"/>
  <c r="G85" i="11"/>
  <c r="G84" i="11"/>
  <c r="G83" i="11"/>
  <c r="G82" i="11"/>
  <c r="G81" i="11"/>
  <c r="G80" i="11"/>
  <c r="G79" i="11"/>
  <c r="G78" i="11"/>
  <c r="G77" i="11"/>
  <c r="G73" i="11"/>
  <c r="G72" i="11"/>
  <c r="G71" i="11"/>
  <c r="G70" i="11"/>
  <c r="G69" i="11"/>
  <c r="G68" i="11"/>
  <c r="G67" i="11"/>
  <c r="G66" i="11"/>
  <c r="G65" i="11"/>
  <c r="G61" i="11"/>
  <c r="G60" i="11"/>
  <c r="G59" i="11"/>
  <c r="G58" i="11"/>
  <c r="G57" i="11"/>
  <c r="G56" i="11"/>
  <c r="G55" i="11"/>
  <c r="G54" i="11"/>
  <c r="G53" i="11"/>
  <c r="G49" i="11"/>
  <c r="G48" i="11"/>
  <c r="G47" i="11"/>
  <c r="G46" i="11"/>
  <c r="G45" i="11"/>
  <c r="G44" i="11"/>
  <c r="G43" i="11"/>
  <c r="G42" i="11"/>
  <c r="G41" i="11"/>
  <c r="G37" i="11"/>
  <c r="G36" i="11"/>
  <c r="G35" i="11"/>
  <c r="G34" i="11"/>
  <c r="G33" i="11"/>
  <c r="G32" i="11"/>
  <c r="G31" i="11"/>
  <c r="G30" i="11"/>
  <c r="G29" i="11"/>
  <c r="G25" i="11"/>
  <c r="G24" i="11"/>
  <c r="G23" i="11"/>
  <c r="G22" i="11"/>
  <c r="G21" i="11"/>
  <c r="G20" i="11"/>
  <c r="G19" i="11"/>
  <c r="G18" i="11"/>
  <c r="G17" i="11"/>
  <c r="G13" i="11"/>
  <c r="G12" i="11"/>
  <c r="G11" i="11"/>
  <c r="G10" i="11"/>
  <c r="G9" i="11"/>
  <c r="G8" i="11"/>
  <c r="G7" i="11"/>
  <c r="G6" i="11"/>
  <c r="G5" i="11"/>
  <c r="F107" i="11"/>
  <c r="E108" i="11"/>
  <c r="E95" i="11"/>
  <c r="E94" i="11"/>
  <c r="E93" i="11"/>
  <c r="E85" i="11"/>
  <c r="E55" i="11"/>
  <c r="E37" i="11"/>
  <c r="BB104" i="10"/>
  <c r="C109" i="11" s="1"/>
  <c r="BA103" i="10"/>
  <c r="E109" i="11" s="1"/>
  <c r="AZ103" i="10"/>
  <c r="BB102" i="10"/>
  <c r="AV104" i="10"/>
  <c r="C108" i="11" s="1"/>
  <c r="AU103" i="10"/>
  <c r="AT103" i="10"/>
  <c r="AV102" i="10"/>
  <c r="AP104" i="10"/>
  <c r="C107" i="11" s="1"/>
  <c r="AO103" i="10"/>
  <c r="E107" i="11" s="1"/>
  <c r="AN103" i="10"/>
  <c r="AP103" i="10" s="1"/>
  <c r="AP102" i="10"/>
  <c r="AJ104" i="10"/>
  <c r="C106" i="11" s="1"/>
  <c r="AI103" i="10"/>
  <c r="E106" i="11" s="1"/>
  <c r="AH103" i="10"/>
  <c r="AJ102" i="10"/>
  <c r="D106" i="11" s="1"/>
  <c r="AD104" i="10"/>
  <c r="C105" i="11" s="1"/>
  <c r="AC103" i="10"/>
  <c r="E105" i="11" s="1"/>
  <c r="AB103" i="10"/>
  <c r="AD103" i="10" s="1"/>
  <c r="AD102" i="10"/>
  <c r="D105" i="11" s="1"/>
  <c r="X104" i="10"/>
  <c r="C104" i="11" s="1"/>
  <c r="W103" i="10"/>
  <c r="V103" i="10"/>
  <c r="X102" i="10"/>
  <c r="D104" i="11" s="1"/>
  <c r="R104" i="10"/>
  <c r="C103" i="11" s="1"/>
  <c r="Q103" i="10"/>
  <c r="P103" i="10"/>
  <c r="R102" i="10"/>
  <c r="L104" i="10"/>
  <c r="C102" i="11" s="1"/>
  <c r="K103" i="10"/>
  <c r="J103" i="10"/>
  <c r="L102" i="10"/>
  <c r="BB92" i="10"/>
  <c r="C97" i="11" s="1"/>
  <c r="BA91" i="10"/>
  <c r="E97" i="11" s="1"/>
  <c r="AZ91" i="10"/>
  <c r="BB90" i="10"/>
  <c r="AV92" i="10"/>
  <c r="C96" i="11" s="1"/>
  <c r="AU91" i="10"/>
  <c r="AT91" i="10"/>
  <c r="AV90" i="10"/>
  <c r="D96" i="11" s="1"/>
  <c r="AD11" i="11" s="1"/>
  <c r="AP92" i="10"/>
  <c r="AO91" i="10"/>
  <c r="AN91" i="10"/>
  <c r="AP91" i="10" s="1"/>
  <c r="AP90" i="10"/>
  <c r="AJ92" i="10"/>
  <c r="C94" i="11" s="1"/>
  <c r="AI91" i="10"/>
  <c r="AH91" i="10"/>
  <c r="AJ90" i="10"/>
  <c r="D94" i="11" s="1"/>
  <c r="AD9" i="11" s="1"/>
  <c r="AD92" i="10"/>
  <c r="C93" i="11" s="1"/>
  <c r="AC91" i="10"/>
  <c r="AB91" i="10"/>
  <c r="AD90" i="10"/>
  <c r="X92" i="10"/>
  <c r="C92" i="11" s="1"/>
  <c r="W91" i="10"/>
  <c r="E92" i="11" s="1"/>
  <c r="V91" i="10"/>
  <c r="X90" i="10"/>
  <c r="R92" i="10"/>
  <c r="C91" i="11" s="1"/>
  <c r="Q91" i="10"/>
  <c r="P91" i="10"/>
  <c r="R90" i="10"/>
  <c r="D91" i="11" s="1"/>
  <c r="L92" i="10"/>
  <c r="C90" i="11" s="1"/>
  <c r="K91" i="10"/>
  <c r="E90" i="11" s="1"/>
  <c r="J91" i="10"/>
  <c r="L90" i="10"/>
  <c r="D90" i="11" s="1"/>
  <c r="BB80" i="10"/>
  <c r="C85" i="11" s="1"/>
  <c r="BA79" i="10"/>
  <c r="AZ79" i="10"/>
  <c r="BB78" i="10"/>
  <c r="AV80" i="10"/>
  <c r="C84" i="11" s="1"/>
  <c r="AU79" i="10"/>
  <c r="E84" i="11" s="1"/>
  <c r="AT79" i="10"/>
  <c r="AV78" i="10"/>
  <c r="AP80" i="10"/>
  <c r="C83" i="11" s="1"/>
  <c r="AO79" i="10"/>
  <c r="E83" i="11" s="1"/>
  <c r="AN79" i="10"/>
  <c r="AP79" i="10" s="1"/>
  <c r="AP78" i="10"/>
  <c r="AJ80" i="10"/>
  <c r="C82" i="11" s="1"/>
  <c r="AI79" i="10"/>
  <c r="E82" i="11" s="1"/>
  <c r="AH79" i="10"/>
  <c r="AJ78" i="10"/>
  <c r="AD80" i="10"/>
  <c r="C81" i="11" s="1"/>
  <c r="AC79" i="10"/>
  <c r="E81" i="11" s="1"/>
  <c r="AB79" i="10"/>
  <c r="AD78" i="10"/>
  <c r="D81" i="11" s="1"/>
  <c r="AF8" i="11" s="1"/>
  <c r="X80" i="10"/>
  <c r="C80" i="11" s="1"/>
  <c r="W79" i="10"/>
  <c r="E80" i="11" s="1"/>
  <c r="V79" i="10"/>
  <c r="X78" i="10"/>
  <c r="R80" i="10"/>
  <c r="C79" i="11" s="1"/>
  <c r="Q79" i="10"/>
  <c r="P79" i="10"/>
  <c r="R78" i="10"/>
  <c r="L80" i="10"/>
  <c r="C78" i="11" s="1"/>
  <c r="K79" i="10"/>
  <c r="J79" i="10"/>
  <c r="L78" i="10"/>
  <c r="D78" i="11" s="1"/>
  <c r="BB68" i="10"/>
  <c r="BA67" i="10"/>
  <c r="E73" i="11" s="1"/>
  <c r="AZ67" i="10"/>
  <c r="BB66" i="10"/>
  <c r="AV68" i="10"/>
  <c r="C72" i="11" s="1"/>
  <c r="AU67" i="10"/>
  <c r="AT67" i="10"/>
  <c r="AV66" i="10"/>
  <c r="AP68" i="10"/>
  <c r="C71" i="11" s="1"/>
  <c r="AO67" i="10"/>
  <c r="E71" i="11" s="1"/>
  <c r="AN67" i="10"/>
  <c r="AP66" i="10"/>
  <c r="AJ68" i="10"/>
  <c r="AI67" i="10"/>
  <c r="AH67" i="10"/>
  <c r="AJ66" i="10"/>
  <c r="AD68" i="10"/>
  <c r="AC67" i="10"/>
  <c r="E69" i="11" s="1"/>
  <c r="AB67" i="10"/>
  <c r="AD67" i="10" s="1"/>
  <c r="F69" i="11" s="1"/>
  <c r="AD66" i="10"/>
  <c r="X68" i="10"/>
  <c r="C68" i="11" s="1"/>
  <c r="W67" i="10"/>
  <c r="E68" i="11" s="1"/>
  <c r="V67" i="10"/>
  <c r="X66" i="10"/>
  <c r="R68" i="10"/>
  <c r="C67" i="11" s="1"/>
  <c r="Q67" i="10"/>
  <c r="P67" i="10"/>
  <c r="R66" i="10"/>
  <c r="L68" i="10"/>
  <c r="K67" i="10"/>
  <c r="J67" i="10"/>
  <c r="L66" i="10"/>
  <c r="BB56" i="10"/>
  <c r="BA55" i="10"/>
  <c r="AZ55" i="10"/>
  <c r="BB55" i="10" s="1"/>
  <c r="BB54" i="10"/>
  <c r="AV56" i="10"/>
  <c r="AU55" i="10"/>
  <c r="E60" i="11" s="1"/>
  <c r="AT55" i="10"/>
  <c r="AV54" i="10"/>
  <c r="AP56" i="10"/>
  <c r="C59" i="11" s="1"/>
  <c r="AO55" i="10"/>
  <c r="E59" i="11" s="1"/>
  <c r="AN55" i="10"/>
  <c r="AP54" i="10"/>
  <c r="AJ56" i="10"/>
  <c r="AI55" i="10"/>
  <c r="AH55" i="10"/>
  <c r="AJ54" i="10"/>
  <c r="D58" i="11" s="1"/>
  <c r="AD56" i="10"/>
  <c r="C57" i="11" s="1"/>
  <c r="AC55" i="10"/>
  <c r="E57" i="11" s="1"/>
  <c r="AB55" i="10"/>
  <c r="AD54" i="10"/>
  <c r="X56" i="10"/>
  <c r="C56" i="11" s="1"/>
  <c r="W55" i="10"/>
  <c r="E56" i="11" s="1"/>
  <c r="V55" i="10"/>
  <c r="X54" i="10"/>
  <c r="R56" i="10"/>
  <c r="Q55" i="10"/>
  <c r="P55" i="10"/>
  <c r="R54" i="10"/>
  <c r="D55" i="11" s="1"/>
  <c r="L56" i="10"/>
  <c r="C54" i="11" s="1"/>
  <c r="K55" i="10"/>
  <c r="E54" i="11" s="1"/>
  <c r="J55" i="10"/>
  <c r="L54" i="10"/>
  <c r="D54" i="11" s="1"/>
  <c r="BB44" i="10"/>
  <c r="C49" i="11" s="1"/>
  <c r="BA43" i="10"/>
  <c r="AZ43" i="10"/>
  <c r="BB42" i="10"/>
  <c r="AV44" i="10"/>
  <c r="C48" i="11" s="1"/>
  <c r="AU43" i="10"/>
  <c r="E48" i="11" s="1"/>
  <c r="AT43" i="10"/>
  <c r="AV42" i="10"/>
  <c r="AP44" i="10"/>
  <c r="C47" i="11" s="1"/>
  <c r="AO43" i="10"/>
  <c r="AN43" i="10"/>
  <c r="AP42" i="10"/>
  <c r="AJ44" i="10"/>
  <c r="C46" i="11" s="1"/>
  <c r="AI43" i="10"/>
  <c r="E46" i="11" s="1"/>
  <c r="AH43" i="10"/>
  <c r="AJ42" i="10"/>
  <c r="AD44" i="10"/>
  <c r="C45" i="11" s="1"/>
  <c r="AC43" i="10"/>
  <c r="E45" i="11" s="1"/>
  <c r="AB43" i="10"/>
  <c r="AD42" i="10"/>
  <c r="X44" i="10"/>
  <c r="C44" i="11" s="1"/>
  <c r="W43" i="10"/>
  <c r="V43" i="10"/>
  <c r="X42" i="10"/>
  <c r="R44" i="10"/>
  <c r="C43" i="11" s="1"/>
  <c r="Q43" i="10"/>
  <c r="P43" i="10"/>
  <c r="R42" i="10"/>
  <c r="L44" i="10"/>
  <c r="C42" i="11" s="1"/>
  <c r="K43" i="10"/>
  <c r="E42" i="11" s="1"/>
  <c r="J43" i="10"/>
  <c r="L42" i="10"/>
  <c r="BB32" i="10"/>
  <c r="C37" i="11" s="1"/>
  <c r="BA31" i="10"/>
  <c r="AZ31" i="10"/>
  <c r="BB30" i="10"/>
  <c r="AV32" i="10"/>
  <c r="C36" i="11" s="1"/>
  <c r="AU31" i="10"/>
  <c r="AT31" i="10"/>
  <c r="AV30" i="10"/>
  <c r="AP32" i="10"/>
  <c r="C35" i="11" s="1"/>
  <c r="AO31" i="10"/>
  <c r="E35" i="11" s="1"/>
  <c r="AN31" i="10"/>
  <c r="AP30" i="10"/>
  <c r="AJ32" i="10"/>
  <c r="AI31" i="10"/>
  <c r="E34" i="11" s="1"/>
  <c r="AH31" i="10"/>
  <c r="AJ30" i="10"/>
  <c r="D34" i="11" s="1"/>
  <c r="AD32" i="10"/>
  <c r="C33" i="11" s="1"/>
  <c r="AC31" i="10"/>
  <c r="AB31" i="10"/>
  <c r="AD31" i="10" s="1"/>
  <c r="AD30" i="10"/>
  <c r="D33" i="11" s="1"/>
  <c r="X32" i="10"/>
  <c r="C32" i="11" s="1"/>
  <c r="W31" i="10"/>
  <c r="V31" i="10"/>
  <c r="X30" i="10"/>
  <c r="D32" i="11" s="1"/>
  <c r="R32" i="10"/>
  <c r="C31" i="11" s="1"/>
  <c r="Q31" i="10"/>
  <c r="E31" i="11" s="1"/>
  <c r="P31" i="10"/>
  <c r="R30" i="10"/>
  <c r="L32" i="10"/>
  <c r="C30" i="11" s="1"/>
  <c r="K31" i="10"/>
  <c r="E30" i="11" s="1"/>
  <c r="J31" i="10"/>
  <c r="L30" i="10"/>
  <c r="D30" i="11" s="1"/>
  <c r="BB20" i="10"/>
  <c r="BA19" i="10"/>
  <c r="AZ19" i="10"/>
  <c r="BB18" i="10"/>
  <c r="AV20" i="10"/>
  <c r="C24" i="11" s="1"/>
  <c r="AU19" i="10"/>
  <c r="AT19" i="10"/>
  <c r="AV18" i="10"/>
  <c r="D24" i="11" s="1"/>
  <c r="AP20" i="10"/>
  <c r="C23" i="11" s="1"/>
  <c r="AO19" i="10"/>
  <c r="AN19" i="10"/>
  <c r="AP18" i="10"/>
  <c r="AJ20" i="10"/>
  <c r="C22" i="11" s="1"/>
  <c r="AI19" i="10"/>
  <c r="E22" i="11" s="1"/>
  <c r="AH19" i="10"/>
  <c r="AJ18" i="10"/>
  <c r="AD20" i="10"/>
  <c r="C21" i="11" s="1"/>
  <c r="AC19" i="10"/>
  <c r="E21" i="11" s="1"/>
  <c r="AB19" i="10"/>
  <c r="AD18" i="10"/>
  <c r="X20" i="10"/>
  <c r="C20" i="11" s="1"/>
  <c r="W19" i="10"/>
  <c r="V19" i="10"/>
  <c r="X18" i="10"/>
  <c r="R20" i="10"/>
  <c r="C19" i="11" s="1"/>
  <c r="Q19" i="10"/>
  <c r="E19" i="11" s="1"/>
  <c r="P19" i="10"/>
  <c r="R18" i="10"/>
  <c r="L20" i="10"/>
  <c r="C18" i="11" s="1"/>
  <c r="K19" i="10"/>
  <c r="E18" i="11" s="1"/>
  <c r="J19" i="10"/>
  <c r="L18" i="10"/>
  <c r="F104" i="10"/>
  <c r="C101" i="11" s="1"/>
  <c r="E103" i="10"/>
  <c r="E101" i="11" s="1"/>
  <c r="D103" i="10"/>
  <c r="F102" i="10"/>
  <c r="D101" i="11" s="1"/>
  <c r="F92" i="10"/>
  <c r="C89" i="11" s="1"/>
  <c r="E91" i="10"/>
  <c r="E89" i="11" s="1"/>
  <c r="D91" i="10"/>
  <c r="F90" i="10"/>
  <c r="F80" i="10"/>
  <c r="C77" i="11" s="1"/>
  <c r="E79" i="10"/>
  <c r="E77" i="11" s="1"/>
  <c r="D79" i="10"/>
  <c r="F78" i="10"/>
  <c r="F68" i="10"/>
  <c r="C65" i="11" s="1"/>
  <c r="E67" i="10"/>
  <c r="E65" i="11" s="1"/>
  <c r="D67" i="10"/>
  <c r="F66" i="10"/>
  <c r="D65" i="11" s="1"/>
  <c r="F56" i="10"/>
  <c r="C53" i="11" s="1"/>
  <c r="E55" i="10"/>
  <c r="D55" i="10"/>
  <c r="F54" i="10"/>
  <c r="F44" i="10"/>
  <c r="C41" i="11" s="1"/>
  <c r="E43" i="10"/>
  <c r="E41" i="11" s="1"/>
  <c r="D43" i="10"/>
  <c r="F42" i="10"/>
  <c r="F32" i="10"/>
  <c r="E31" i="10"/>
  <c r="E29" i="11" s="1"/>
  <c r="D31" i="10"/>
  <c r="F30" i="10"/>
  <c r="D29" i="11" s="1"/>
  <c r="F20" i="10"/>
  <c r="C17" i="11" s="1"/>
  <c r="E19" i="10"/>
  <c r="E17" i="11" s="1"/>
  <c r="D19" i="10"/>
  <c r="F18" i="10"/>
  <c r="BB8" i="10"/>
  <c r="C13" i="11" s="1"/>
  <c r="BA7" i="10"/>
  <c r="E13" i="11" s="1"/>
  <c r="AZ7" i="10"/>
  <c r="BB6" i="10"/>
  <c r="AV8" i="10"/>
  <c r="AU7" i="10"/>
  <c r="E12" i="11" s="1"/>
  <c r="AT7" i="10"/>
  <c r="AV6" i="10"/>
  <c r="AP8" i="10"/>
  <c r="C11" i="11" s="1"/>
  <c r="AO7" i="10"/>
  <c r="E11" i="11" s="1"/>
  <c r="AN7" i="10"/>
  <c r="AP6" i="10"/>
  <c r="AJ8" i="10"/>
  <c r="C10" i="11" s="1"/>
  <c r="AI7" i="10"/>
  <c r="E10" i="11" s="1"/>
  <c r="AH7" i="10"/>
  <c r="AJ6" i="10"/>
  <c r="AD8" i="10"/>
  <c r="AC7" i="10"/>
  <c r="AB7" i="10"/>
  <c r="AD6" i="10"/>
  <c r="X8" i="10"/>
  <c r="C8" i="11" s="1"/>
  <c r="W7" i="10"/>
  <c r="V7" i="10"/>
  <c r="X6" i="10"/>
  <c r="R8" i="10"/>
  <c r="C7" i="11" s="1"/>
  <c r="Q7" i="10"/>
  <c r="P7" i="10"/>
  <c r="R6" i="10"/>
  <c r="L8" i="10"/>
  <c r="C6" i="11" s="1"/>
  <c r="K7" i="10"/>
  <c r="E6" i="11" s="1"/>
  <c r="J7" i="10"/>
  <c r="L6" i="10"/>
  <c r="D6" i="11" s="1"/>
  <c r="F8" i="10"/>
  <c r="C5" i="11" s="1"/>
  <c r="E7" i="10"/>
  <c r="D7" i="10"/>
  <c r="F6" i="10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125" i="1"/>
  <c r="B1126" i="1"/>
  <c r="B1127" i="1"/>
  <c r="B1128" i="1"/>
  <c r="B1373" i="1"/>
  <c r="B1129" i="1"/>
  <c r="B1130" i="1"/>
  <c r="B1131" i="1"/>
  <c r="B1132" i="1"/>
  <c r="B1374" i="1"/>
  <c r="B1133" i="1"/>
  <c r="B1134" i="1"/>
  <c r="B1135" i="1"/>
  <c r="B1136" i="1"/>
  <c r="B1137" i="1"/>
  <c r="B1138" i="1"/>
  <c r="B1139" i="1"/>
  <c r="B1140" i="1"/>
  <c r="B1141" i="1"/>
  <c r="B1142" i="1"/>
  <c r="B1375" i="1"/>
  <c r="B1143" i="1"/>
  <c r="B1144" i="1"/>
  <c r="B1145" i="1"/>
  <c r="B1146" i="1"/>
  <c r="B1147" i="1"/>
  <c r="B1148" i="1"/>
  <c r="B1149" i="1"/>
  <c r="B1150" i="1"/>
  <c r="B1151" i="1"/>
  <c r="B1152" i="1"/>
  <c r="B1376" i="1"/>
  <c r="B1153" i="1"/>
  <c r="B1154" i="1"/>
  <c r="B1155" i="1"/>
  <c r="B1377" i="1"/>
  <c r="B1156" i="1"/>
  <c r="B1378" i="1"/>
  <c r="B1157" i="1"/>
  <c r="B1158" i="1"/>
  <c r="B1159" i="1"/>
  <c r="B1160" i="1"/>
  <c r="B1379" i="1"/>
  <c r="B1161" i="1"/>
  <c r="B1380" i="1"/>
  <c r="B1162" i="1"/>
  <c r="B1163" i="1"/>
  <c r="B1164" i="1"/>
  <c r="B1165" i="1"/>
  <c r="B1166" i="1"/>
  <c r="B1381" i="1"/>
  <c r="B1167" i="1"/>
  <c r="B1168" i="1"/>
  <c r="B1382" i="1"/>
  <c r="B1383" i="1"/>
  <c r="B1169" i="1"/>
  <c r="B1170" i="1"/>
  <c r="B1171" i="1"/>
  <c r="B1172" i="1"/>
  <c r="B1173" i="1"/>
  <c r="B1174" i="1"/>
  <c r="B1175" i="1"/>
  <c r="B1176" i="1"/>
  <c r="B1177" i="1"/>
  <c r="B1178" i="1"/>
  <c r="B1384" i="1"/>
  <c r="B1179" i="1"/>
  <c r="B1180" i="1"/>
  <c r="B1181" i="1"/>
  <c r="B1182" i="1"/>
  <c r="B1183" i="1"/>
  <c r="B1184" i="1"/>
  <c r="B1185" i="1"/>
  <c r="B1186" i="1"/>
  <c r="B1187" i="1"/>
  <c r="B1188" i="1"/>
  <c r="B1385" i="1"/>
  <c r="B1189" i="1"/>
  <c r="B1190" i="1"/>
  <c r="B1191" i="1"/>
  <c r="B1192" i="1"/>
  <c r="B1193" i="1"/>
  <c r="B1194" i="1"/>
  <c r="B1195" i="1"/>
  <c r="B1196" i="1"/>
  <c r="B1197" i="1"/>
  <c r="B1198" i="1"/>
  <c r="B1386" i="1"/>
  <c r="B1199" i="1"/>
  <c r="B1200" i="1"/>
  <c r="B1201" i="1"/>
  <c r="B1202" i="1"/>
  <c r="B1203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204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392" i="1"/>
  <c r="B484" i="1"/>
  <c r="B485" i="1"/>
  <c r="B486" i="1"/>
  <c r="B487" i="1"/>
  <c r="B488" i="1"/>
  <c r="B489" i="1"/>
  <c r="B490" i="1"/>
  <c r="B491" i="1"/>
  <c r="B393" i="1"/>
  <c r="B492" i="1"/>
  <c r="B493" i="1"/>
  <c r="B394" i="1"/>
  <c r="B494" i="1"/>
  <c r="B495" i="1"/>
  <c r="B496" i="1"/>
  <c r="B497" i="1"/>
  <c r="B498" i="1"/>
  <c r="B499" i="1"/>
  <c r="B500" i="1"/>
  <c r="B501" i="1"/>
  <c r="B502" i="1"/>
  <c r="B503" i="1"/>
  <c r="B395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396" i="1"/>
  <c r="B532" i="1"/>
  <c r="B533" i="1"/>
  <c r="B397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398" i="1"/>
  <c r="B669" i="1"/>
  <c r="B670" i="1"/>
  <c r="B671" i="1"/>
  <c r="B672" i="1"/>
  <c r="B673" i="1"/>
  <c r="B399" i="1"/>
  <c r="B674" i="1"/>
  <c r="B675" i="1"/>
  <c r="B400" i="1"/>
  <c r="B401" i="1"/>
  <c r="B402" i="1"/>
  <c r="B676" i="1"/>
  <c r="B677" i="1"/>
  <c r="B678" i="1"/>
  <c r="B679" i="1"/>
  <c r="B403" i="1"/>
  <c r="B404" i="1"/>
  <c r="B405" i="1"/>
  <c r="B680" i="1"/>
  <c r="B406" i="1"/>
  <c r="B407" i="1"/>
  <c r="B681" i="1"/>
  <c r="B408" i="1"/>
  <c r="B409" i="1"/>
  <c r="B682" i="1"/>
  <c r="B683" i="1"/>
  <c r="B410" i="1"/>
  <c r="B411" i="1"/>
  <c r="B412" i="1"/>
  <c r="B413" i="1"/>
  <c r="B414" i="1"/>
  <c r="B415" i="1"/>
  <c r="B416" i="1"/>
  <c r="B417" i="1"/>
  <c r="B684" i="1"/>
  <c r="B685" i="1"/>
  <c r="B418" i="1"/>
  <c r="B419" i="1"/>
  <c r="B420" i="1"/>
  <c r="B421" i="1"/>
  <c r="B422" i="1"/>
  <c r="B423" i="1"/>
  <c r="B424" i="1"/>
  <c r="B425" i="1"/>
  <c r="B426" i="1"/>
  <c r="B427" i="1"/>
  <c r="B686" i="1"/>
  <c r="B428" i="1"/>
  <c r="B429" i="1"/>
  <c r="B430" i="1"/>
  <c r="B431" i="1"/>
  <c r="B432" i="1"/>
  <c r="B433" i="1"/>
  <c r="B434" i="1"/>
  <c r="B435" i="1"/>
  <c r="B436" i="1"/>
  <c r="B437" i="1"/>
  <c r="B687" i="1"/>
  <c r="B438" i="1"/>
  <c r="B439" i="1"/>
  <c r="B440" i="1"/>
  <c r="B441" i="1"/>
  <c r="B442" i="1"/>
  <c r="B443" i="1"/>
  <c r="B444" i="1"/>
  <c r="B445" i="1"/>
  <c r="B446" i="1"/>
  <c r="B447" i="1"/>
  <c r="B688" i="1"/>
  <c r="B448" i="1"/>
  <c r="B449" i="1"/>
  <c r="B450" i="1"/>
  <c r="B451" i="1"/>
  <c r="B452" i="1"/>
  <c r="B453" i="1"/>
  <c r="B454" i="1"/>
  <c r="B455" i="1"/>
  <c r="B456" i="1"/>
  <c r="B457" i="1"/>
  <c r="B689" i="1"/>
  <c r="B458" i="1"/>
  <c r="B459" i="1"/>
  <c r="B460" i="1"/>
  <c r="B461" i="1"/>
  <c r="B462" i="1"/>
  <c r="B690" i="1"/>
  <c r="B691" i="1"/>
  <c r="B463" i="1"/>
  <c r="B464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465" i="1"/>
  <c r="B753" i="1"/>
  <c r="B754" i="1"/>
  <c r="B755" i="1"/>
  <c r="B466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" i="1"/>
  <c r="B4" i="1"/>
  <c r="B5" i="1"/>
  <c r="B6" i="1"/>
  <c r="B7" i="1"/>
  <c r="B8" i="1"/>
  <c r="B9" i="1"/>
  <c r="B10" i="1"/>
  <c r="B303" i="1"/>
  <c r="B11" i="1"/>
  <c r="B304" i="1"/>
  <c r="B12" i="1"/>
  <c r="B13" i="1"/>
  <c r="B14" i="1"/>
  <c r="B15" i="1"/>
  <c r="B16" i="1"/>
  <c r="B305" i="1"/>
  <c r="B17" i="1"/>
  <c r="B306" i="1"/>
  <c r="B307" i="1"/>
  <c r="B18" i="1"/>
  <c r="B19" i="1"/>
  <c r="B20" i="1"/>
  <c r="B21" i="1"/>
  <c r="B22" i="1"/>
  <c r="B23" i="1"/>
  <c r="B24" i="1"/>
  <c r="B25" i="1"/>
  <c r="B26" i="1"/>
  <c r="B27" i="1"/>
  <c r="B308" i="1"/>
  <c r="B28" i="1"/>
  <c r="B29" i="1"/>
  <c r="B30" i="1"/>
  <c r="B31" i="1"/>
  <c r="B309" i="1"/>
  <c r="B310" i="1"/>
  <c r="B32" i="1"/>
  <c r="B311" i="1"/>
  <c r="B33" i="1"/>
  <c r="B312" i="1"/>
  <c r="B313" i="1"/>
  <c r="B34" i="1"/>
  <c r="B314" i="1"/>
  <c r="B315" i="1"/>
  <c r="B35" i="1"/>
  <c r="B36" i="1"/>
  <c r="B37" i="1"/>
  <c r="B38" i="1"/>
  <c r="B39" i="1"/>
  <c r="B40" i="1"/>
  <c r="B316" i="1"/>
  <c r="B317" i="1"/>
  <c r="B41" i="1"/>
  <c r="B42" i="1"/>
  <c r="B43" i="1"/>
  <c r="B44" i="1"/>
  <c r="B318" i="1"/>
  <c r="B319" i="1"/>
  <c r="B45" i="1"/>
  <c r="B46" i="1"/>
  <c r="B47" i="1"/>
  <c r="B320" i="1"/>
  <c r="B48" i="1"/>
  <c r="B49" i="1"/>
  <c r="B321" i="1"/>
  <c r="B50" i="1"/>
  <c r="B51" i="1"/>
  <c r="B52" i="1"/>
  <c r="B322" i="1"/>
  <c r="B53" i="1"/>
  <c r="B54" i="1"/>
  <c r="B55" i="1"/>
  <c r="B56" i="1"/>
  <c r="B57" i="1"/>
  <c r="B58" i="1"/>
  <c r="B59" i="1"/>
  <c r="B60" i="1"/>
  <c r="B61" i="1"/>
  <c r="B323" i="1"/>
  <c r="B324" i="1"/>
  <c r="B325" i="1"/>
  <c r="B62" i="1"/>
  <c r="B63" i="1"/>
  <c r="B64" i="1"/>
  <c r="B65" i="1"/>
  <c r="B326" i="1"/>
  <c r="B327" i="1"/>
  <c r="B66" i="1"/>
  <c r="B328" i="1"/>
  <c r="B329" i="1"/>
  <c r="B67" i="1"/>
  <c r="B330" i="1"/>
  <c r="B331" i="1"/>
  <c r="B68" i="1"/>
  <c r="B69" i="1"/>
  <c r="B70" i="1"/>
  <c r="B71" i="1"/>
  <c r="B72" i="1"/>
  <c r="B73" i="1"/>
  <c r="B74" i="1"/>
  <c r="B75" i="1"/>
  <c r="B76" i="1"/>
  <c r="B3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333" i="1"/>
  <c r="B334" i="1"/>
  <c r="B97" i="1"/>
  <c r="B98" i="1"/>
  <c r="B99" i="1"/>
  <c r="B100" i="1"/>
  <c r="B101" i="1"/>
  <c r="B102" i="1"/>
  <c r="B103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104" i="1"/>
  <c r="B381" i="1"/>
  <c r="B382" i="1"/>
  <c r="B383" i="1"/>
  <c r="B384" i="1"/>
  <c r="B385" i="1"/>
  <c r="B386" i="1"/>
  <c r="B387" i="1"/>
  <c r="B388" i="1"/>
  <c r="B389" i="1"/>
  <c r="B390" i="1"/>
  <c r="B391" i="1"/>
  <c r="B105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756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757" i="1"/>
  <c r="B758" i="1"/>
  <c r="B759" i="1"/>
  <c r="B1035" i="1"/>
  <c r="B760" i="1"/>
  <c r="B761" i="1"/>
  <c r="B762" i="1"/>
  <c r="B763" i="1"/>
  <c r="B764" i="1"/>
  <c r="B765" i="1"/>
  <c r="B766" i="1"/>
  <c r="B767" i="1"/>
  <c r="B768" i="1"/>
  <c r="B769" i="1"/>
  <c r="B1036" i="1"/>
  <c r="B770" i="1"/>
  <c r="B771" i="1"/>
  <c r="B772" i="1"/>
  <c r="B773" i="1"/>
  <c r="B774" i="1"/>
  <c r="B775" i="1"/>
  <c r="B776" i="1"/>
  <c r="B777" i="1"/>
  <c r="B778" i="1"/>
  <c r="B779" i="1"/>
  <c r="B1037" i="1"/>
  <c r="B780" i="1"/>
  <c r="B781" i="1"/>
  <c r="B782" i="1"/>
  <c r="B783" i="1"/>
  <c r="B784" i="1"/>
  <c r="B1038" i="1"/>
  <c r="B785" i="1"/>
  <c r="B786" i="1"/>
  <c r="B787" i="1"/>
  <c r="B788" i="1"/>
  <c r="B1039" i="1"/>
  <c r="B789" i="1"/>
  <c r="B790" i="1"/>
  <c r="B791" i="1"/>
  <c r="B792" i="1"/>
  <c r="B793" i="1"/>
  <c r="B794" i="1"/>
  <c r="B795" i="1"/>
  <c r="B796" i="1"/>
  <c r="B797" i="1"/>
  <c r="B798" i="1"/>
  <c r="B1040" i="1"/>
  <c r="B799" i="1"/>
  <c r="B800" i="1"/>
  <c r="B801" i="1"/>
  <c r="B802" i="1"/>
  <c r="B803" i="1"/>
  <c r="B804" i="1"/>
  <c r="B805" i="1"/>
  <c r="B806" i="1"/>
  <c r="B807" i="1"/>
  <c r="B1041" i="1"/>
  <c r="B1042" i="1"/>
  <c r="B1043" i="1"/>
  <c r="B808" i="1"/>
  <c r="B809" i="1"/>
  <c r="B810" i="1"/>
  <c r="B811" i="1"/>
  <c r="B812" i="1"/>
  <c r="B813" i="1"/>
  <c r="B814" i="1"/>
  <c r="B815" i="1"/>
  <c r="B816" i="1"/>
  <c r="B817" i="1"/>
  <c r="B1044" i="1"/>
  <c r="B818" i="1"/>
  <c r="B819" i="1"/>
  <c r="B820" i="1"/>
  <c r="B821" i="1"/>
  <c r="B822" i="1"/>
  <c r="B823" i="1"/>
  <c r="B824" i="1"/>
  <c r="B825" i="1"/>
  <c r="B826" i="1"/>
  <c r="B827" i="1"/>
  <c r="B1045" i="1"/>
  <c r="B828" i="1"/>
  <c r="B829" i="1"/>
  <c r="B830" i="1"/>
  <c r="B831" i="1"/>
  <c r="B832" i="1"/>
  <c r="B833" i="1"/>
  <c r="B834" i="1"/>
  <c r="B835" i="1"/>
  <c r="B836" i="1"/>
  <c r="B837" i="1"/>
  <c r="B1046" i="1"/>
  <c r="B838" i="1"/>
  <c r="B839" i="1"/>
  <c r="B840" i="1"/>
  <c r="B841" i="1"/>
  <c r="B842" i="1"/>
  <c r="B843" i="1"/>
  <c r="B844" i="1"/>
  <c r="B845" i="1"/>
  <c r="B846" i="1"/>
  <c r="B847" i="1"/>
  <c r="B1047" i="1"/>
  <c r="B848" i="1"/>
  <c r="B849" i="1"/>
  <c r="B1048" i="1"/>
  <c r="B850" i="1"/>
  <c r="B851" i="1"/>
  <c r="B1049" i="1"/>
  <c r="B852" i="1"/>
  <c r="B853" i="1"/>
  <c r="B854" i="1"/>
  <c r="B855" i="1"/>
  <c r="B1050" i="1"/>
  <c r="B856" i="1"/>
  <c r="B857" i="1"/>
  <c r="B858" i="1"/>
  <c r="B859" i="1"/>
  <c r="B860" i="1"/>
  <c r="B861" i="1"/>
  <c r="B862" i="1"/>
  <c r="B863" i="1"/>
  <c r="B1051" i="1"/>
  <c r="B1052" i="1"/>
  <c r="B1053" i="1"/>
  <c r="B1054" i="1"/>
  <c r="B864" i="1"/>
  <c r="B865" i="1"/>
  <c r="B866" i="1"/>
  <c r="B867" i="1"/>
  <c r="B868" i="1"/>
  <c r="B869" i="1"/>
  <c r="B1055" i="1"/>
  <c r="B870" i="1"/>
  <c r="B871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872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755" i="1"/>
  <c r="U754" i="1"/>
  <c r="U753" i="1"/>
  <c r="U1117" i="1"/>
  <c r="U1116" i="1"/>
  <c r="U1115" i="1"/>
  <c r="U1114" i="1"/>
  <c r="U1113" i="1"/>
  <c r="U465" i="1"/>
  <c r="U1112" i="1"/>
  <c r="U1111" i="1"/>
  <c r="U1110" i="1"/>
  <c r="U1109" i="1"/>
  <c r="U1108" i="1"/>
  <c r="U1107" i="1"/>
  <c r="U1106" i="1"/>
  <c r="U1105" i="1"/>
  <c r="U1104" i="1"/>
  <c r="U1103" i="1"/>
  <c r="U752" i="1"/>
  <c r="U1102" i="1"/>
  <c r="U1101" i="1"/>
  <c r="U1100" i="1"/>
  <c r="U1099" i="1"/>
  <c r="U1098" i="1"/>
  <c r="U1097" i="1"/>
  <c r="U1096" i="1"/>
  <c r="U1095" i="1"/>
  <c r="U1094" i="1"/>
  <c r="U1093" i="1"/>
  <c r="U751" i="1"/>
  <c r="U1092" i="1"/>
  <c r="U1091" i="1"/>
  <c r="U1090" i="1"/>
  <c r="U1089" i="1"/>
  <c r="U1088" i="1"/>
  <c r="U1087" i="1"/>
  <c r="U1086" i="1"/>
  <c r="U1085" i="1"/>
  <c r="U1084" i="1"/>
  <c r="U1083" i="1"/>
  <c r="U750" i="1"/>
  <c r="U749" i="1"/>
  <c r="U1082" i="1"/>
  <c r="U1081" i="1"/>
  <c r="U1080" i="1"/>
  <c r="U1079" i="1"/>
  <c r="U1078" i="1"/>
  <c r="U1077" i="1"/>
  <c r="U1076" i="1"/>
  <c r="U1075" i="1"/>
  <c r="U1074" i="1"/>
  <c r="U1073" i="1"/>
  <c r="U748" i="1"/>
  <c r="U1072" i="1"/>
  <c r="U1071" i="1"/>
  <c r="U1070" i="1"/>
  <c r="U1069" i="1"/>
  <c r="U1068" i="1"/>
  <c r="U1067" i="1"/>
  <c r="U747" i="1"/>
  <c r="U1066" i="1"/>
  <c r="U1065" i="1"/>
  <c r="U1064" i="1"/>
  <c r="U746" i="1"/>
  <c r="U1063" i="1"/>
  <c r="U1062" i="1"/>
  <c r="U1061" i="1"/>
  <c r="U1060" i="1"/>
  <c r="U1059" i="1"/>
  <c r="U1058" i="1"/>
  <c r="U1057" i="1"/>
  <c r="U1056" i="1"/>
  <c r="U871" i="1"/>
  <c r="U870" i="1"/>
  <c r="U745" i="1"/>
  <c r="U1055" i="1"/>
  <c r="U869" i="1"/>
  <c r="U868" i="1"/>
  <c r="U867" i="1"/>
  <c r="U866" i="1"/>
  <c r="U865" i="1"/>
  <c r="U864" i="1"/>
  <c r="U1054" i="1"/>
  <c r="U1053" i="1"/>
  <c r="U1052" i="1"/>
  <c r="U744" i="1"/>
  <c r="U1051" i="1"/>
  <c r="U863" i="1"/>
  <c r="U862" i="1"/>
  <c r="U861" i="1"/>
  <c r="U860" i="1"/>
  <c r="U859" i="1"/>
  <c r="U858" i="1"/>
  <c r="U857" i="1"/>
  <c r="U856" i="1"/>
  <c r="U743" i="1"/>
  <c r="U742" i="1"/>
  <c r="U741" i="1"/>
  <c r="U740" i="1"/>
  <c r="U1050" i="1"/>
  <c r="U855" i="1"/>
  <c r="U739" i="1"/>
  <c r="U854" i="1"/>
  <c r="U738" i="1"/>
  <c r="U853" i="1"/>
  <c r="U737" i="1"/>
  <c r="U736" i="1"/>
  <c r="U735" i="1"/>
  <c r="U734" i="1"/>
  <c r="U733" i="1"/>
  <c r="U732" i="1"/>
  <c r="U731" i="1"/>
  <c r="U730" i="1"/>
  <c r="U729" i="1"/>
  <c r="U728" i="1"/>
  <c r="U852" i="1"/>
  <c r="U1049" i="1"/>
  <c r="U727" i="1"/>
  <c r="U726" i="1"/>
  <c r="U851" i="1"/>
  <c r="U725" i="1"/>
  <c r="U724" i="1"/>
  <c r="U723" i="1"/>
  <c r="U722" i="1"/>
  <c r="U850" i="1"/>
  <c r="U721" i="1"/>
  <c r="U720" i="1"/>
  <c r="U719" i="1"/>
  <c r="U718" i="1"/>
  <c r="U717" i="1"/>
  <c r="U716" i="1"/>
  <c r="U1048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849" i="1"/>
  <c r="U700" i="1"/>
  <c r="U699" i="1"/>
  <c r="U698" i="1"/>
  <c r="U697" i="1"/>
  <c r="U696" i="1"/>
  <c r="U695" i="1"/>
  <c r="U694" i="1"/>
  <c r="U848" i="1"/>
  <c r="U693" i="1"/>
  <c r="U1047" i="1"/>
  <c r="U692" i="1"/>
  <c r="U464" i="1"/>
  <c r="U463" i="1"/>
  <c r="U691" i="1"/>
  <c r="U690" i="1"/>
  <c r="U462" i="1"/>
  <c r="U461" i="1"/>
  <c r="U460" i="1"/>
  <c r="U459" i="1"/>
  <c r="U458" i="1"/>
  <c r="U689" i="1"/>
  <c r="U457" i="1"/>
  <c r="U456" i="1"/>
  <c r="U455" i="1"/>
  <c r="U454" i="1"/>
  <c r="U453" i="1"/>
  <c r="U452" i="1"/>
  <c r="U451" i="1"/>
  <c r="U450" i="1"/>
  <c r="U449" i="1"/>
  <c r="U448" i="1"/>
  <c r="U688" i="1"/>
  <c r="U447" i="1"/>
  <c r="U446" i="1"/>
  <c r="U445" i="1"/>
  <c r="U444" i="1"/>
  <c r="U443" i="1"/>
  <c r="U442" i="1"/>
  <c r="U441" i="1"/>
  <c r="U440" i="1"/>
  <c r="U439" i="1"/>
  <c r="U438" i="1"/>
  <c r="U687" i="1"/>
  <c r="U437" i="1"/>
  <c r="U436" i="1"/>
  <c r="U435" i="1"/>
  <c r="U434" i="1"/>
  <c r="U433" i="1"/>
  <c r="U432" i="1"/>
  <c r="U431" i="1"/>
  <c r="U430" i="1"/>
  <c r="U429" i="1"/>
  <c r="U428" i="1"/>
  <c r="U686" i="1"/>
  <c r="U427" i="1"/>
  <c r="U426" i="1"/>
  <c r="U425" i="1"/>
  <c r="U424" i="1"/>
  <c r="U423" i="1"/>
  <c r="U422" i="1"/>
  <c r="U421" i="1"/>
  <c r="U420" i="1"/>
  <c r="U419" i="1"/>
  <c r="U418" i="1"/>
  <c r="U685" i="1"/>
  <c r="U684" i="1"/>
  <c r="U417" i="1"/>
  <c r="U416" i="1"/>
  <c r="U415" i="1"/>
  <c r="U414" i="1"/>
  <c r="U413" i="1"/>
  <c r="U412" i="1"/>
  <c r="U411" i="1"/>
  <c r="U410" i="1"/>
  <c r="U683" i="1"/>
  <c r="U682" i="1"/>
  <c r="U409" i="1"/>
  <c r="U408" i="1"/>
  <c r="U681" i="1"/>
  <c r="U407" i="1"/>
  <c r="U406" i="1"/>
  <c r="U680" i="1"/>
  <c r="U405" i="1"/>
  <c r="U404" i="1"/>
  <c r="U403" i="1"/>
  <c r="U679" i="1"/>
  <c r="U678" i="1"/>
  <c r="U677" i="1"/>
  <c r="U676" i="1"/>
  <c r="U402" i="1"/>
  <c r="U401" i="1"/>
  <c r="U400" i="1"/>
  <c r="U675" i="1"/>
  <c r="U674" i="1"/>
  <c r="U399" i="1"/>
  <c r="U673" i="1"/>
  <c r="U672" i="1"/>
  <c r="U671" i="1"/>
  <c r="U670" i="1"/>
  <c r="U669" i="1"/>
  <c r="U398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99" i="1"/>
  <c r="U98" i="1"/>
  <c r="U97" i="1"/>
  <c r="U334" i="1"/>
  <c r="U333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332" i="1"/>
  <c r="U76" i="1"/>
  <c r="U75" i="1"/>
  <c r="U74" i="1"/>
  <c r="U73" i="1"/>
  <c r="U72" i="1"/>
  <c r="U71" i="1"/>
  <c r="U70" i="1"/>
  <c r="U69" i="1"/>
  <c r="U68" i="1"/>
  <c r="U331" i="1"/>
  <c r="U330" i="1"/>
  <c r="U67" i="1"/>
  <c r="U329" i="1"/>
  <c r="U328" i="1"/>
  <c r="U66" i="1"/>
  <c r="U327" i="1"/>
  <c r="U326" i="1"/>
  <c r="U65" i="1"/>
  <c r="U64" i="1"/>
  <c r="U63" i="1"/>
  <c r="U62" i="1"/>
  <c r="U325" i="1"/>
  <c r="U324" i="1"/>
  <c r="U323" i="1"/>
  <c r="U61" i="1"/>
  <c r="U60" i="1"/>
  <c r="U59" i="1"/>
  <c r="U58" i="1"/>
  <c r="U57" i="1"/>
  <c r="U56" i="1"/>
  <c r="U55" i="1"/>
  <c r="U54" i="1"/>
  <c r="U53" i="1"/>
  <c r="U322" i="1"/>
  <c r="U52" i="1"/>
  <c r="U51" i="1"/>
  <c r="U50" i="1"/>
  <c r="U321" i="1"/>
  <c r="U49" i="1"/>
  <c r="U48" i="1"/>
  <c r="U320" i="1"/>
  <c r="U47" i="1"/>
  <c r="U46" i="1"/>
  <c r="U1004" i="1"/>
  <c r="U1003" i="1"/>
  <c r="U1002" i="1"/>
  <c r="U1001" i="1"/>
  <c r="U1000" i="1"/>
  <c r="U999" i="1"/>
  <c r="U998" i="1"/>
  <c r="U997" i="1"/>
  <c r="U996" i="1"/>
  <c r="U995" i="1"/>
  <c r="U45" i="1"/>
  <c r="U994" i="1"/>
  <c r="U993" i="1"/>
  <c r="U992" i="1"/>
  <c r="U991" i="1"/>
  <c r="U990" i="1"/>
  <c r="U989" i="1"/>
  <c r="U988" i="1"/>
  <c r="U987" i="1"/>
  <c r="U986" i="1"/>
  <c r="U985" i="1"/>
  <c r="U319" i="1"/>
  <c r="U984" i="1"/>
  <c r="U983" i="1"/>
  <c r="U982" i="1"/>
  <c r="U981" i="1"/>
  <c r="U980" i="1"/>
  <c r="U979" i="1"/>
  <c r="U978" i="1"/>
  <c r="U977" i="1"/>
  <c r="U976" i="1"/>
  <c r="U975" i="1"/>
  <c r="U318" i="1"/>
  <c r="U974" i="1"/>
  <c r="U973" i="1"/>
  <c r="U972" i="1"/>
  <c r="U971" i="1"/>
  <c r="U970" i="1"/>
  <c r="U969" i="1"/>
  <c r="U968" i="1"/>
  <c r="U967" i="1"/>
  <c r="U966" i="1"/>
  <c r="U965" i="1"/>
  <c r="U44" i="1"/>
  <c r="U964" i="1"/>
  <c r="U963" i="1"/>
  <c r="U962" i="1"/>
  <c r="U961" i="1"/>
  <c r="U960" i="1"/>
  <c r="U959" i="1"/>
  <c r="U958" i="1"/>
  <c r="U957" i="1"/>
  <c r="U956" i="1"/>
  <c r="U955" i="1"/>
  <c r="U43" i="1"/>
  <c r="U954" i="1"/>
  <c r="U953" i="1"/>
  <c r="U952" i="1"/>
  <c r="U951" i="1"/>
  <c r="U950" i="1"/>
  <c r="U949" i="1"/>
  <c r="U948" i="1"/>
  <c r="U947" i="1"/>
  <c r="U946" i="1"/>
  <c r="U945" i="1"/>
  <c r="U42" i="1"/>
  <c r="U944" i="1"/>
  <c r="U943" i="1"/>
  <c r="U942" i="1"/>
  <c r="U941" i="1"/>
  <c r="U940" i="1"/>
  <c r="U939" i="1"/>
  <c r="U938" i="1"/>
  <c r="U937" i="1"/>
  <c r="U936" i="1"/>
  <c r="U935" i="1"/>
  <c r="U41" i="1"/>
  <c r="U317" i="1"/>
  <c r="U934" i="1"/>
  <c r="U933" i="1"/>
  <c r="U932" i="1"/>
  <c r="U931" i="1"/>
  <c r="U930" i="1"/>
  <c r="U929" i="1"/>
  <c r="U928" i="1"/>
  <c r="U927" i="1"/>
  <c r="U926" i="1"/>
  <c r="U925" i="1"/>
  <c r="U316" i="1"/>
  <c r="U924" i="1"/>
  <c r="U923" i="1"/>
  <c r="U922" i="1"/>
  <c r="U921" i="1"/>
  <c r="U920" i="1"/>
  <c r="U919" i="1"/>
  <c r="U918" i="1"/>
  <c r="U917" i="1"/>
  <c r="U916" i="1"/>
  <c r="U915" i="1"/>
  <c r="U40" i="1"/>
  <c r="U914" i="1"/>
  <c r="U913" i="1"/>
  <c r="U912" i="1"/>
  <c r="U911" i="1"/>
  <c r="U910" i="1"/>
  <c r="U909" i="1"/>
  <c r="U908" i="1"/>
  <c r="U907" i="1"/>
  <c r="U906" i="1"/>
  <c r="U905" i="1"/>
  <c r="U39" i="1"/>
  <c r="U904" i="1"/>
  <c r="U903" i="1"/>
  <c r="U756" i="1"/>
  <c r="U902" i="1"/>
  <c r="U901" i="1"/>
  <c r="U900" i="1"/>
  <c r="U899" i="1"/>
  <c r="U898" i="1"/>
  <c r="U897" i="1"/>
  <c r="U896" i="1"/>
  <c r="U38" i="1"/>
  <c r="U895" i="1"/>
  <c r="U894" i="1"/>
  <c r="U893" i="1"/>
  <c r="U892" i="1"/>
  <c r="U891" i="1"/>
  <c r="U890" i="1"/>
  <c r="U889" i="1"/>
  <c r="U888" i="1"/>
  <c r="U887" i="1"/>
  <c r="U886" i="1"/>
  <c r="U37" i="1"/>
  <c r="U885" i="1"/>
  <c r="U884" i="1"/>
  <c r="U883" i="1"/>
  <c r="U36" i="1"/>
  <c r="U35" i="1"/>
  <c r="U315" i="1"/>
  <c r="U314" i="1"/>
  <c r="U34" i="1"/>
  <c r="U313" i="1"/>
  <c r="U882" i="1"/>
  <c r="U312" i="1"/>
  <c r="U881" i="1"/>
  <c r="U880" i="1"/>
  <c r="U33" i="1"/>
  <c r="U311" i="1"/>
  <c r="U32" i="1"/>
  <c r="U310" i="1"/>
  <c r="U879" i="1"/>
  <c r="U878" i="1"/>
  <c r="U877" i="1"/>
  <c r="U309" i="1"/>
  <c r="U31" i="1"/>
  <c r="U30" i="1"/>
  <c r="U29" i="1"/>
  <c r="U28" i="1"/>
  <c r="U308" i="1"/>
  <c r="U876" i="1"/>
  <c r="U27" i="1"/>
  <c r="U875" i="1"/>
  <c r="U26" i="1"/>
  <c r="U25" i="1"/>
  <c r="U24" i="1"/>
  <c r="U23" i="1"/>
  <c r="U874" i="1"/>
  <c r="U22" i="1"/>
  <c r="U21" i="1"/>
  <c r="U20" i="1"/>
  <c r="U19" i="1"/>
  <c r="U18" i="1"/>
  <c r="U307" i="1"/>
  <c r="U306" i="1"/>
  <c r="U17" i="1"/>
  <c r="U305" i="1"/>
  <c r="U16" i="1"/>
  <c r="U15" i="1"/>
  <c r="U14" i="1"/>
  <c r="U13" i="1"/>
  <c r="U12" i="1"/>
  <c r="U304" i="1"/>
  <c r="U11" i="1"/>
  <c r="U303" i="1"/>
  <c r="U10" i="1"/>
  <c r="U9" i="1"/>
  <c r="U8" i="1"/>
  <c r="U7" i="1"/>
  <c r="U6" i="1"/>
  <c r="U873" i="1"/>
  <c r="U5" i="1"/>
  <c r="U4" i="1"/>
  <c r="U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872" i="1"/>
  <c r="AC872" i="1" s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00" i="1"/>
  <c r="U101" i="1"/>
  <c r="U102" i="1"/>
  <c r="U103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104" i="1"/>
  <c r="U381" i="1"/>
  <c r="U382" i="1"/>
  <c r="U383" i="1"/>
  <c r="U384" i="1"/>
  <c r="U385" i="1"/>
  <c r="U386" i="1"/>
  <c r="U387" i="1"/>
  <c r="U388" i="1"/>
  <c r="U389" i="1"/>
  <c r="U390" i="1"/>
  <c r="U391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392" i="1"/>
  <c r="U484" i="1"/>
  <c r="U485" i="1"/>
  <c r="U486" i="1"/>
  <c r="U487" i="1"/>
  <c r="U488" i="1"/>
  <c r="U489" i="1"/>
  <c r="U490" i="1"/>
  <c r="U491" i="1"/>
  <c r="U393" i="1"/>
  <c r="U492" i="1"/>
  <c r="U493" i="1"/>
  <c r="U394" i="1"/>
  <c r="U494" i="1"/>
  <c r="U495" i="1"/>
  <c r="U496" i="1"/>
  <c r="U497" i="1"/>
  <c r="U498" i="1"/>
  <c r="U499" i="1"/>
  <c r="U500" i="1"/>
  <c r="U501" i="1"/>
  <c r="U502" i="1"/>
  <c r="U503" i="1"/>
  <c r="U395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1005" i="1"/>
  <c r="U1006" i="1"/>
  <c r="U529" i="1"/>
  <c r="U530" i="1"/>
  <c r="U531" i="1"/>
  <c r="U1007" i="1"/>
  <c r="U1008" i="1"/>
  <c r="U1009" i="1"/>
  <c r="U1010" i="1"/>
  <c r="U396" i="1"/>
  <c r="U532" i="1"/>
  <c r="U533" i="1"/>
  <c r="U1011" i="1"/>
  <c r="U397" i="1"/>
  <c r="U534" i="1"/>
  <c r="U535" i="1"/>
  <c r="U536" i="1"/>
  <c r="U537" i="1"/>
  <c r="U538" i="1"/>
  <c r="U539" i="1"/>
  <c r="U540" i="1"/>
  <c r="U1012" i="1"/>
  <c r="U541" i="1"/>
  <c r="U542" i="1"/>
  <c r="U543" i="1"/>
  <c r="U1013" i="1"/>
  <c r="U544" i="1"/>
  <c r="U545" i="1"/>
  <c r="U546" i="1"/>
  <c r="U547" i="1"/>
  <c r="U548" i="1"/>
  <c r="U549" i="1"/>
  <c r="U550" i="1"/>
  <c r="U551" i="1"/>
  <c r="U552" i="1"/>
  <c r="U1014" i="1"/>
  <c r="U553" i="1"/>
  <c r="U554" i="1"/>
  <c r="U1015" i="1"/>
  <c r="U555" i="1"/>
  <c r="U556" i="1"/>
  <c r="U1016" i="1"/>
  <c r="U557" i="1"/>
  <c r="U558" i="1"/>
  <c r="U1017" i="1"/>
  <c r="U559" i="1"/>
  <c r="U560" i="1"/>
  <c r="U561" i="1"/>
  <c r="U562" i="1"/>
  <c r="U1018" i="1"/>
  <c r="U563" i="1"/>
  <c r="U564" i="1"/>
  <c r="U565" i="1"/>
  <c r="U566" i="1"/>
  <c r="U567" i="1"/>
  <c r="U1019" i="1"/>
  <c r="U1020" i="1"/>
  <c r="U568" i="1"/>
  <c r="U569" i="1"/>
  <c r="U570" i="1"/>
  <c r="U571" i="1"/>
  <c r="U1021" i="1"/>
  <c r="U572" i="1"/>
  <c r="U1022" i="1"/>
  <c r="U573" i="1"/>
  <c r="U574" i="1"/>
  <c r="U575" i="1"/>
  <c r="U576" i="1"/>
  <c r="U577" i="1"/>
  <c r="U1023" i="1"/>
  <c r="U1024" i="1"/>
  <c r="U1025" i="1"/>
  <c r="U1026" i="1"/>
  <c r="U1027" i="1"/>
  <c r="U578" i="1"/>
  <c r="U1028" i="1"/>
  <c r="U1029" i="1"/>
  <c r="U579" i="1"/>
  <c r="U1030" i="1"/>
  <c r="U580" i="1"/>
  <c r="U1031" i="1"/>
  <c r="U1032" i="1"/>
  <c r="U1033" i="1"/>
  <c r="U1034" i="1"/>
  <c r="U757" i="1"/>
  <c r="U581" i="1"/>
  <c r="U758" i="1"/>
  <c r="U582" i="1"/>
  <c r="U583" i="1"/>
  <c r="U759" i="1"/>
  <c r="U1035" i="1"/>
  <c r="U760" i="1"/>
  <c r="U761" i="1"/>
  <c r="U762" i="1"/>
  <c r="U584" i="1"/>
  <c r="U763" i="1"/>
  <c r="U764" i="1"/>
  <c r="U765" i="1"/>
  <c r="U766" i="1"/>
  <c r="U585" i="1"/>
  <c r="U767" i="1"/>
  <c r="U768" i="1"/>
  <c r="U769" i="1"/>
  <c r="U1036" i="1"/>
  <c r="U586" i="1"/>
  <c r="U587" i="1"/>
  <c r="U770" i="1"/>
  <c r="U588" i="1"/>
  <c r="U771" i="1"/>
  <c r="U772" i="1"/>
  <c r="U589" i="1"/>
  <c r="U773" i="1"/>
  <c r="U774" i="1"/>
  <c r="U590" i="1"/>
  <c r="U775" i="1"/>
  <c r="U776" i="1"/>
  <c r="U777" i="1"/>
  <c r="U778" i="1"/>
  <c r="U779" i="1"/>
  <c r="U1037" i="1"/>
  <c r="U780" i="1"/>
  <c r="U591" i="1"/>
  <c r="U781" i="1"/>
  <c r="U782" i="1"/>
  <c r="U783" i="1"/>
  <c r="U784" i="1"/>
  <c r="U1038" i="1"/>
  <c r="U785" i="1"/>
  <c r="U786" i="1"/>
  <c r="U787" i="1"/>
  <c r="U788" i="1"/>
  <c r="U1039" i="1"/>
  <c r="U789" i="1"/>
  <c r="U790" i="1"/>
  <c r="U791" i="1"/>
  <c r="U792" i="1"/>
  <c r="U793" i="1"/>
  <c r="U794" i="1"/>
  <c r="U795" i="1"/>
  <c r="U796" i="1"/>
  <c r="U797" i="1"/>
  <c r="U798" i="1"/>
  <c r="U1040" i="1"/>
  <c r="U799" i="1"/>
  <c r="U800" i="1"/>
  <c r="U801" i="1"/>
  <c r="U802" i="1"/>
  <c r="U803" i="1"/>
  <c r="U804" i="1"/>
  <c r="U805" i="1"/>
  <c r="U806" i="1"/>
  <c r="U807" i="1"/>
  <c r="U1041" i="1"/>
  <c r="U1042" i="1"/>
  <c r="U1043" i="1"/>
  <c r="U808" i="1"/>
  <c r="U809" i="1"/>
  <c r="U810" i="1"/>
  <c r="U592" i="1"/>
  <c r="U811" i="1"/>
  <c r="U812" i="1"/>
  <c r="U593" i="1"/>
  <c r="U813" i="1"/>
  <c r="U814" i="1"/>
  <c r="U815" i="1"/>
  <c r="U816" i="1"/>
  <c r="U817" i="1"/>
  <c r="U1044" i="1"/>
  <c r="U818" i="1"/>
  <c r="U819" i="1"/>
  <c r="U820" i="1"/>
  <c r="U821" i="1"/>
  <c r="U594" i="1"/>
  <c r="U822" i="1"/>
  <c r="U823" i="1"/>
  <c r="U824" i="1"/>
  <c r="U825" i="1"/>
  <c r="U826" i="1"/>
  <c r="U827" i="1"/>
  <c r="U1045" i="1"/>
  <c r="U828" i="1"/>
  <c r="U829" i="1"/>
  <c r="U830" i="1"/>
  <c r="U831" i="1"/>
  <c r="U832" i="1"/>
  <c r="U833" i="1"/>
  <c r="U834" i="1"/>
  <c r="U835" i="1"/>
  <c r="U836" i="1"/>
  <c r="U837" i="1"/>
  <c r="U1046" i="1"/>
  <c r="U838" i="1"/>
  <c r="U839" i="1"/>
  <c r="U595" i="1"/>
  <c r="U596" i="1"/>
  <c r="U840" i="1"/>
  <c r="U841" i="1"/>
  <c r="U842" i="1"/>
  <c r="U843" i="1"/>
  <c r="U844" i="1"/>
  <c r="U845" i="1"/>
  <c r="U84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847" i="1"/>
  <c r="U643" i="1"/>
  <c r="U644" i="1"/>
  <c r="U645" i="1"/>
  <c r="U646" i="1"/>
  <c r="U647" i="1"/>
  <c r="U648" i="1"/>
  <c r="U649" i="1"/>
  <c r="U650" i="1"/>
  <c r="U651" i="1"/>
  <c r="U652" i="1"/>
  <c r="U653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118" i="1"/>
  <c r="U1291" i="1"/>
  <c r="U1292" i="1"/>
  <c r="U1293" i="1"/>
  <c r="U1294" i="1"/>
  <c r="U1295" i="1"/>
  <c r="U1296" i="1"/>
  <c r="U1297" i="1"/>
  <c r="U1298" i="1"/>
  <c r="U1119" i="1"/>
  <c r="U1299" i="1"/>
  <c r="U1300" i="1"/>
  <c r="U1120" i="1"/>
  <c r="U1301" i="1"/>
  <c r="U1302" i="1"/>
  <c r="U1303" i="1"/>
  <c r="U1304" i="1"/>
  <c r="U1305" i="1"/>
  <c r="U1306" i="1"/>
  <c r="U1307" i="1"/>
  <c r="U1308" i="1"/>
  <c r="U1309" i="1"/>
  <c r="U1310" i="1"/>
  <c r="U1121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122" i="1"/>
  <c r="U1339" i="1"/>
  <c r="U1340" i="1"/>
  <c r="U1123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125" i="1"/>
  <c r="U1126" i="1"/>
  <c r="AA1126" i="1" s="1"/>
  <c r="U1127" i="1"/>
  <c r="AB1127" i="1" s="1"/>
  <c r="U1128" i="1"/>
  <c r="V1128" i="1" s="1"/>
  <c r="U1373" i="1"/>
  <c r="AB1373" i="1" s="1"/>
  <c r="U1129" i="1"/>
  <c r="U1130" i="1"/>
  <c r="U1131" i="1"/>
  <c r="U1132" i="1"/>
  <c r="U1374" i="1"/>
  <c r="W1374" i="1" s="1"/>
  <c r="U1133" i="1"/>
  <c r="AC1133" i="1" s="1"/>
  <c r="U1134" i="1"/>
  <c r="V1134" i="1" s="1"/>
  <c r="U1135" i="1"/>
  <c r="AC1135" i="1" s="1"/>
  <c r="U1136" i="1"/>
  <c r="X1136" i="1" s="1"/>
  <c r="U1137" i="1"/>
  <c r="AD1137" i="1" s="1"/>
  <c r="U1138" i="1"/>
  <c r="W1138" i="1" s="1"/>
  <c r="U1139" i="1"/>
  <c r="U1140" i="1"/>
  <c r="X1140" i="1" s="1"/>
  <c r="U1141" i="1"/>
  <c r="AD1141" i="1" s="1"/>
  <c r="U1142" i="1"/>
  <c r="X1142" i="1" s="1"/>
  <c r="U1375" i="1"/>
  <c r="U1143" i="1"/>
  <c r="AD1143" i="1" s="1"/>
  <c r="U1144" i="1"/>
  <c r="U1145" i="1"/>
  <c r="V1145" i="1" s="1"/>
  <c r="U1146" i="1"/>
  <c r="U1147" i="1"/>
  <c r="Z1147" i="1" s="1"/>
  <c r="U1148" i="1"/>
  <c r="U1124" i="1"/>
  <c r="U1149" i="1"/>
  <c r="U1150" i="1"/>
  <c r="U1151" i="1"/>
  <c r="W1151" i="1" s="1"/>
  <c r="U1152" i="1"/>
  <c r="V1152" i="1" s="1"/>
  <c r="U1376" i="1"/>
  <c r="U1153" i="1"/>
  <c r="V1153" i="1" s="1"/>
  <c r="U1154" i="1"/>
  <c r="W1154" i="1" s="1"/>
  <c r="U1155" i="1"/>
  <c r="U1377" i="1"/>
  <c r="X1377" i="1" s="1"/>
  <c r="U1156" i="1"/>
  <c r="W1156" i="1" s="1"/>
  <c r="U1378" i="1"/>
  <c r="X1378" i="1" s="1"/>
  <c r="U1157" i="1"/>
  <c r="U105" i="1"/>
  <c r="U1158" i="1"/>
  <c r="X1158" i="1" s="1"/>
  <c r="U1159" i="1"/>
  <c r="W1159" i="1" s="1"/>
  <c r="U1160" i="1"/>
  <c r="X1160" i="1" s="1"/>
  <c r="U1379" i="1"/>
  <c r="W1379" i="1" s="1"/>
  <c r="U1161" i="1"/>
  <c r="Y1161" i="1" s="1"/>
  <c r="U106" i="1"/>
  <c r="U107" i="1"/>
  <c r="U108" i="1"/>
  <c r="U1380" i="1"/>
  <c r="X1380" i="1" s="1"/>
  <c r="U1162" i="1"/>
  <c r="Y1162" i="1" s="1"/>
  <c r="U1163" i="1"/>
  <c r="U1164" i="1"/>
  <c r="Y1164" i="1" s="1"/>
  <c r="U1165" i="1"/>
  <c r="X1165" i="1" s="1"/>
  <c r="U1166" i="1"/>
  <c r="U1381" i="1"/>
  <c r="U1167" i="1"/>
  <c r="U1168" i="1"/>
  <c r="Y1168" i="1" s="1"/>
  <c r="U1382" i="1"/>
  <c r="Z1382" i="1" s="1"/>
  <c r="U1383" i="1"/>
  <c r="U1169" i="1"/>
  <c r="Z1169" i="1" s="1"/>
  <c r="U1170" i="1"/>
  <c r="Y1170" i="1" s="1"/>
  <c r="U1171" i="1"/>
  <c r="AA1171" i="1" s="1"/>
  <c r="U1172" i="1"/>
  <c r="U1173" i="1"/>
  <c r="U1174" i="1"/>
  <c r="Z1174" i="1" s="1"/>
  <c r="U1175" i="1"/>
  <c r="AA1175" i="1" s="1"/>
  <c r="U1176" i="1"/>
  <c r="U1177" i="1"/>
  <c r="U109" i="1"/>
  <c r="U1178" i="1"/>
  <c r="V1178" i="1" s="1"/>
  <c r="U1384" i="1"/>
  <c r="AB1384" i="1" s="1"/>
  <c r="U1179" i="1"/>
  <c r="U110" i="1"/>
  <c r="U111" i="1"/>
  <c r="U1180" i="1"/>
  <c r="AB1180" i="1" s="1"/>
  <c r="U112" i="1"/>
  <c r="U113" i="1"/>
  <c r="U1181" i="1"/>
  <c r="W1181" i="1" s="1"/>
  <c r="U1182" i="1"/>
  <c r="AB1182" i="1" s="1"/>
  <c r="U1183" i="1"/>
  <c r="U1184" i="1"/>
  <c r="AC1184" i="1" s="1"/>
  <c r="U1185" i="1"/>
  <c r="V1185" i="1" s="1"/>
  <c r="U1186" i="1"/>
  <c r="AC1186" i="1" s="1"/>
  <c r="U114" i="1"/>
  <c r="U1187" i="1"/>
  <c r="W1187" i="1" s="1"/>
  <c r="U1188" i="1"/>
  <c r="U1385" i="1"/>
  <c r="W1385" i="1" s="1"/>
  <c r="U115" i="1"/>
  <c r="U1189" i="1"/>
  <c r="AD1189" i="1" s="1"/>
  <c r="U116" i="1"/>
  <c r="U117" i="1"/>
  <c r="U1190" i="1"/>
  <c r="U1191" i="1"/>
  <c r="AD1191" i="1" s="1"/>
  <c r="U1192" i="1"/>
  <c r="W1192" i="1" s="1"/>
  <c r="U1193" i="1"/>
  <c r="AD1193" i="1" s="1"/>
  <c r="U1194" i="1"/>
  <c r="U1195" i="1"/>
  <c r="AD1195" i="1" s="1"/>
  <c r="U118" i="1"/>
  <c r="U119" i="1"/>
  <c r="U120" i="1"/>
  <c r="U1196" i="1"/>
  <c r="Y1196" i="1" s="1"/>
  <c r="U1197" i="1"/>
  <c r="U121" i="1"/>
  <c r="U1198" i="1"/>
  <c r="U1386" i="1"/>
  <c r="U1199" i="1"/>
  <c r="V1199" i="1" s="1"/>
  <c r="U1200" i="1"/>
  <c r="U1201" i="1"/>
  <c r="AD1201" i="1" s="1"/>
  <c r="U122" i="1"/>
  <c r="U123" i="1"/>
  <c r="U124" i="1"/>
  <c r="U125" i="1"/>
  <c r="U126" i="1"/>
  <c r="U127" i="1"/>
  <c r="U128" i="1"/>
  <c r="U1202" i="1"/>
  <c r="U1203" i="1"/>
  <c r="W1203" i="1" s="1"/>
  <c r="U129" i="1"/>
  <c r="U130" i="1"/>
  <c r="U131" i="1"/>
  <c r="U132" i="1"/>
  <c r="U133" i="1"/>
  <c r="U134" i="1"/>
  <c r="U135" i="1"/>
  <c r="U136" i="1"/>
  <c r="U137" i="1"/>
  <c r="U138" i="1"/>
  <c r="U1387" i="1"/>
  <c r="U139" i="1"/>
  <c r="U140" i="1"/>
  <c r="U141" i="1"/>
  <c r="U142" i="1"/>
  <c r="U143" i="1"/>
  <c r="U144" i="1"/>
  <c r="U145" i="1"/>
  <c r="U146" i="1"/>
  <c r="U147" i="1"/>
  <c r="U148" i="1"/>
  <c r="U1388" i="1"/>
  <c r="W1388" i="1" s="1"/>
  <c r="U149" i="1"/>
  <c r="U150" i="1"/>
  <c r="U151" i="1"/>
  <c r="U152" i="1"/>
  <c r="U153" i="1"/>
  <c r="U154" i="1"/>
  <c r="U155" i="1"/>
  <c r="U156" i="1"/>
  <c r="U157" i="1"/>
  <c r="U158" i="1"/>
  <c r="U1389" i="1"/>
  <c r="U159" i="1"/>
  <c r="U160" i="1"/>
  <c r="U161" i="1"/>
  <c r="U162" i="1"/>
  <c r="U163" i="1"/>
  <c r="U164" i="1"/>
  <c r="U165" i="1"/>
  <c r="U166" i="1"/>
  <c r="U167" i="1"/>
  <c r="U168" i="1"/>
  <c r="U1390" i="1"/>
  <c r="W1390" i="1" s="1"/>
  <c r="U169" i="1"/>
  <c r="U170" i="1"/>
  <c r="U171" i="1"/>
  <c r="U172" i="1"/>
  <c r="U173" i="1"/>
  <c r="U174" i="1"/>
  <c r="U175" i="1"/>
  <c r="U176" i="1"/>
  <c r="U177" i="1"/>
  <c r="U178" i="1"/>
  <c r="U1391" i="1"/>
  <c r="V1391" i="1" s="1"/>
  <c r="U179" i="1"/>
  <c r="U180" i="1"/>
  <c r="U181" i="1"/>
  <c r="U182" i="1"/>
  <c r="U183" i="1"/>
  <c r="U184" i="1"/>
  <c r="U185" i="1"/>
  <c r="U186" i="1"/>
  <c r="U187" i="1"/>
  <c r="U188" i="1"/>
  <c r="U1392" i="1"/>
  <c r="U189" i="1"/>
  <c r="U190" i="1"/>
  <c r="U191" i="1"/>
  <c r="U192" i="1"/>
  <c r="U193" i="1"/>
  <c r="U1393" i="1"/>
  <c r="U1394" i="1"/>
  <c r="AA1394" i="1" s="1"/>
  <c r="U194" i="1"/>
  <c r="U195" i="1"/>
  <c r="U1395" i="1"/>
  <c r="W1395" i="1" s="1"/>
  <c r="U1396" i="1"/>
  <c r="AD1396" i="1" s="1"/>
  <c r="U1397" i="1"/>
  <c r="AD1397" i="1" s="1"/>
  <c r="U1398" i="1"/>
  <c r="W1398" i="1" s="1"/>
  <c r="U1399" i="1"/>
  <c r="U1400" i="1"/>
  <c r="Z1400" i="1" s="1"/>
  <c r="U1401" i="1"/>
  <c r="Z1401" i="1" s="1"/>
  <c r="U1402" i="1"/>
  <c r="U1403" i="1"/>
  <c r="AA1403" i="1" s="1"/>
  <c r="U1404" i="1"/>
  <c r="V1404" i="1" s="1"/>
  <c r="U1405" i="1"/>
  <c r="V1405" i="1" s="1"/>
  <c r="U1406" i="1"/>
  <c r="U1407" i="1"/>
  <c r="W1407" i="1" s="1"/>
  <c r="U1408" i="1"/>
  <c r="AA1408" i="1" s="1"/>
  <c r="U1409" i="1"/>
  <c r="Y1409" i="1" s="1"/>
  <c r="U1410" i="1"/>
  <c r="U1411" i="1"/>
  <c r="W1411" i="1" s="1"/>
  <c r="U1412" i="1"/>
  <c r="W1412" i="1" s="1"/>
  <c r="U1413" i="1"/>
  <c r="AD1413" i="1" s="1"/>
  <c r="U1414" i="1"/>
  <c r="U1415" i="1"/>
  <c r="AB1415" i="1" s="1"/>
  <c r="U1416" i="1"/>
  <c r="V1416" i="1" s="1"/>
  <c r="U1417" i="1"/>
  <c r="Z1417" i="1" s="1"/>
  <c r="U1418" i="1"/>
  <c r="U1419" i="1"/>
  <c r="X1419" i="1" s="1"/>
  <c r="U1420" i="1"/>
  <c r="V1420" i="1" s="1"/>
  <c r="U1421" i="1"/>
  <c r="V1421" i="1" s="1"/>
  <c r="U1422" i="1"/>
  <c r="AC1422" i="1" s="1"/>
  <c r="U1423" i="1"/>
  <c r="V1423" i="1" s="1"/>
  <c r="U1424" i="1"/>
  <c r="AA1424" i="1" s="1"/>
  <c r="U1425" i="1"/>
  <c r="U1426" i="1"/>
  <c r="U1427" i="1"/>
  <c r="W1427" i="1" s="1"/>
  <c r="U1428" i="1"/>
  <c r="AD1428" i="1" s="1"/>
  <c r="U1429" i="1"/>
  <c r="AD1429" i="1" s="1"/>
  <c r="U1430" i="1"/>
  <c r="W1430" i="1" s="1"/>
  <c r="U1431" i="1"/>
  <c r="AB1431" i="1" s="1"/>
  <c r="U1432" i="1"/>
  <c r="U1433" i="1"/>
  <c r="Z1433" i="1" s="1"/>
  <c r="U1434" i="1"/>
  <c r="U1435" i="1"/>
  <c r="AA1435" i="1" s="1"/>
  <c r="U1436" i="1"/>
  <c r="V1436" i="1" s="1"/>
  <c r="U1437" i="1"/>
  <c r="V1437" i="1" s="1"/>
  <c r="U1438" i="1"/>
  <c r="U1439" i="1"/>
  <c r="U1440" i="1"/>
  <c r="U1441" i="1"/>
  <c r="Y1441" i="1" s="1"/>
  <c r="U1442" i="1"/>
  <c r="U1443" i="1"/>
  <c r="W1443" i="1" s="1"/>
  <c r="U1444" i="1"/>
  <c r="W1444" i="1" s="1"/>
  <c r="U1445" i="1"/>
  <c r="Y1445" i="1" s="1"/>
  <c r="U1446" i="1"/>
  <c r="AD1446" i="1" s="1"/>
  <c r="U1447" i="1"/>
  <c r="V1447" i="1" s="1"/>
  <c r="U1448" i="1"/>
  <c r="Y1448" i="1" s="1"/>
  <c r="U1449" i="1"/>
  <c r="W1449" i="1" s="1"/>
  <c r="U1450" i="1"/>
  <c r="U1451" i="1"/>
  <c r="V1451" i="1" s="1"/>
  <c r="U1452" i="1"/>
  <c r="Y1452" i="1" s="1"/>
  <c r="U1453" i="1"/>
  <c r="V1453" i="1" s="1"/>
  <c r="U1454" i="1"/>
  <c r="X1454" i="1" s="1"/>
  <c r="U1455" i="1"/>
  <c r="U196" i="1"/>
  <c r="U1456" i="1"/>
  <c r="V1456" i="1" s="1"/>
  <c r="U1457" i="1"/>
  <c r="U1458" i="1"/>
  <c r="Y1458" i="1" s="1"/>
  <c r="I6" i="11" l="1"/>
  <c r="T11" i="11"/>
  <c r="AF4" i="11"/>
  <c r="AG4" i="11"/>
  <c r="AE4" i="11"/>
  <c r="R12" i="11"/>
  <c r="AF9" i="11"/>
  <c r="T8" i="11"/>
  <c r="AF11" i="11"/>
  <c r="AD6" i="11"/>
  <c r="W10" i="11"/>
  <c r="AF12" i="11"/>
  <c r="W4" i="11"/>
  <c r="Y4" i="11"/>
  <c r="V10" i="11"/>
  <c r="AD4" i="11"/>
  <c r="X4" i="11"/>
  <c r="AD7" i="11"/>
  <c r="D103" i="11"/>
  <c r="D102" i="11"/>
  <c r="AF5" i="11" s="1"/>
  <c r="BB91" i="10"/>
  <c r="F97" i="11" s="1"/>
  <c r="D97" i="11"/>
  <c r="AD12" i="11" s="1"/>
  <c r="F95" i="11"/>
  <c r="D93" i="11"/>
  <c r="AD8" i="11" s="1"/>
  <c r="AD91" i="10"/>
  <c r="F93" i="11"/>
  <c r="D80" i="11"/>
  <c r="AF7" i="11" s="1"/>
  <c r="D79" i="11"/>
  <c r="AF6" i="11" s="1"/>
  <c r="X6" i="11"/>
  <c r="W9" i="11"/>
  <c r="R79" i="10"/>
  <c r="F79" i="11" s="1"/>
  <c r="D73" i="11"/>
  <c r="D72" i="11"/>
  <c r="D71" i="11"/>
  <c r="D70" i="11"/>
  <c r="D69" i="11"/>
  <c r="D68" i="11"/>
  <c r="D67" i="11"/>
  <c r="R67" i="10"/>
  <c r="Y6" i="11"/>
  <c r="D66" i="11"/>
  <c r="F61" i="11"/>
  <c r="D60" i="11"/>
  <c r="D59" i="11"/>
  <c r="AP55" i="10"/>
  <c r="S8" i="11"/>
  <c r="D57" i="11"/>
  <c r="D56" i="11"/>
  <c r="F55" i="10"/>
  <c r="D53" i="11"/>
  <c r="F53" i="11"/>
  <c r="D49" i="11"/>
  <c r="U12" i="11" s="1"/>
  <c r="S12" i="11"/>
  <c r="D48" i="11"/>
  <c r="U11" i="11" s="1"/>
  <c r="D47" i="11"/>
  <c r="D46" i="11"/>
  <c r="U9" i="11" s="1"/>
  <c r="D45" i="11"/>
  <c r="D44" i="11"/>
  <c r="D43" i="11"/>
  <c r="U6" i="11" s="1"/>
  <c r="D42" i="11"/>
  <c r="U5" i="11" s="1"/>
  <c r="S5" i="11"/>
  <c r="D41" i="11"/>
  <c r="U4" i="11" s="1"/>
  <c r="F33" i="11"/>
  <c r="D31" i="11"/>
  <c r="F31" i="10"/>
  <c r="D25" i="11"/>
  <c r="T12" i="11" s="1"/>
  <c r="R11" i="11"/>
  <c r="R10" i="11"/>
  <c r="D23" i="11"/>
  <c r="T10" i="11" s="1"/>
  <c r="D22" i="11"/>
  <c r="T9" i="11" s="1"/>
  <c r="D20" i="11"/>
  <c r="T7" i="11" s="1"/>
  <c r="D19" i="11"/>
  <c r="T6" i="11" s="1"/>
  <c r="R6" i="11"/>
  <c r="D18" i="11"/>
  <c r="T5" i="11" s="1"/>
  <c r="D17" i="11"/>
  <c r="T4" i="11" s="1"/>
  <c r="D13" i="11"/>
  <c r="I13" i="11" s="1"/>
  <c r="D12" i="11"/>
  <c r="I12" i="11" s="1"/>
  <c r="D11" i="11"/>
  <c r="I11" i="11" s="1"/>
  <c r="D10" i="11"/>
  <c r="I10" i="11" s="1"/>
  <c r="D9" i="11"/>
  <c r="I9" i="11" s="1"/>
  <c r="D8" i="11"/>
  <c r="I8" i="11" s="1"/>
  <c r="R7" i="10"/>
  <c r="D7" i="11"/>
  <c r="I7" i="11" s="1"/>
  <c r="F7" i="10"/>
  <c r="D5" i="11"/>
  <c r="I5" i="11" s="1"/>
  <c r="X12" i="11"/>
  <c r="V12" i="11"/>
  <c r="X11" i="11"/>
  <c r="V11" i="11"/>
  <c r="X9" i="11"/>
  <c r="V9" i="11"/>
  <c r="X8" i="11"/>
  <c r="F105" i="11"/>
  <c r="V8" i="11"/>
  <c r="X7" i="11"/>
  <c r="E104" i="11"/>
  <c r="V7" i="11"/>
  <c r="R103" i="10"/>
  <c r="F103" i="11" s="1"/>
  <c r="E103" i="11"/>
  <c r="V6" i="11"/>
  <c r="E102" i="11"/>
  <c r="X5" i="11"/>
  <c r="V5" i="11"/>
  <c r="E96" i="11"/>
  <c r="Y10" i="11"/>
  <c r="Y8" i="11"/>
  <c r="Y7" i="11"/>
  <c r="R91" i="10"/>
  <c r="F91" i="11" s="1"/>
  <c r="E91" i="11"/>
  <c r="W12" i="11"/>
  <c r="W11" i="11"/>
  <c r="X10" i="11"/>
  <c r="F83" i="11"/>
  <c r="AD79" i="10"/>
  <c r="F81" i="11" s="1"/>
  <c r="W6" i="11"/>
  <c r="E79" i="11"/>
  <c r="W5" i="11"/>
  <c r="E78" i="11"/>
  <c r="Y12" i="11"/>
  <c r="Y11" i="11"/>
  <c r="Y9" i="11"/>
  <c r="W8" i="11"/>
  <c r="W7" i="11"/>
  <c r="Y5" i="11"/>
  <c r="E61" i="11"/>
  <c r="S11" i="11"/>
  <c r="F59" i="11"/>
  <c r="S10" i="11"/>
  <c r="E58" i="11"/>
  <c r="S9" i="11"/>
  <c r="AD55" i="10"/>
  <c r="F57" i="11" s="1"/>
  <c r="S7" i="11"/>
  <c r="S6" i="11"/>
  <c r="R55" i="10"/>
  <c r="F55" i="11" s="1"/>
  <c r="BB43" i="10"/>
  <c r="BB31" i="10"/>
  <c r="F37" i="11" s="1"/>
  <c r="E36" i="11"/>
  <c r="AP31" i="10"/>
  <c r="F35" i="11" s="1"/>
  <c r="R9" i="11"/>
  <c r="R8" i="11"/>
  <c r="E33" i="11"/>
  <c r="E32" i="11"/>
  <c r="R31" i="10"/>
  <c r="F31" i="11" s="1"/>
  <c r="R5" i="11"/>
  <c r="R7" i="11"/>
  <c r="R19" i="10"/>
  <c r="F79" i="10"/>
  <c r="E53" i="11"/>
  <c r="S4" i="11"/>
  <c r="F29" i="11"/>
  <c r="R4" i="11"/>
  <c r="BB7" i="10"/>
  <c r="E72" i="11"/>
  <c r="AP67" i="10"/>
  <c r="F71" i="11" s="1"/>
  <c r="F67" i="11"/>
  <c r="R43" i="10"/>
  <c r="F43" i="11" s="1"/>
  <c r="E43" i="11"/>
  <c r="E24" i="11"/>
  <c r="AP19" i="10"/>
  <c r="F23" i="11" s="1"/>
  <c r="E23" i="11"/>
  <c r="F19" i="11"/>
  <c r="F13" i="11"/>
  <c r="F7" i="11"/>
  <c r="F5" i="11"/>
  <c r="BB67" i="10"/>
  <c r="F73" i="11" s="1"/>
  <c r="E70" i="11"/>
  <c r="E67" i="11"/>
  <c r="E66" i="11"/>
  <c r="F49" i="11"/>
  <c r="E49" i="11"/>
  <c r="AP43" i="10"/>
  <c r="F47" i="11" s="1"/>
  <c r="E47" i="11"/>
  <c r="E44" i="11"/>
  <c r="BB19" i="10"/>
  <c r="F25" i="11" s="1"/>
  <c r="E25" i="11"/>
  <c r="AD19" i="10"/>
  <c r="F21" i="11" s="1"/>
  <c r="E20" i="11"/>
  <c r="E9" i="11"/>
  <c r="E8" i="11"/>
  <c r="E7" i="11"/>
  <c r="F77" i="11"/>
  <c r="E5" i="11"/>
  <c r="BB103" i="10"/>
  <c r="F109" i="11" s="1"/>
  <c r="L7" i="10"/>
  <c r="F6" i="11" s="1"/>
  <c r="X7" i="10"/>
  <c r="F8" i="11" s="1"/>
  <c r="AV7" i="10"/>
  <c r="F12" i="11" s="1"/>
  <c r="F19" i="10"/>
  <c r="F17" i="11" s="1"/>
  <c r="F91" i="10"/>
  <c r="F89" i="11" s="1"/>
  <c r="X19" i="10"/>
  <c r="F20" i="11" s="1"/>
  <c r="AJ19" i="10"/>
  <c r="F22" i="11" s="1"/>
  <c r="AV19" i="10"/>
  <c r="F24" i="11" s="1"/>
  <c r="L31" i="10"/>
  <c r="F30" i="11" s="1"/>
  <c r="X31" i="10"/>
  <c r="F32" i="11" s="1"/>
  <c r="AJ31" i="10"/>
  <c r="F34" i="11" s="1"/>
  <c r="L43" i="10"/>
  <c r="F42" i="11" s="1"/>
  <c r="X43" i="10"/>
  <c r="F44" i="11" s="1"/>
  <c r="AJ43" i="10"/>
  <c r="F46" i="11" s="1"/>
  <c r="AV43" i="10"/>
  <c r="F48" i="11" s="1"/>
  <c r="L55" i="10"/>
  <c r="F54" i="11" s="1"/>
  <c r="X55" i="10"/>
  <c r="F56" i="11" s="1"/>
  <c r="AJ55" i="10"/>
  <c r="F58" i="11" s="1"/>
  <c r="AV55" i="10"/>
  <c r="F60" i="11" s="1"/>
  <c r="X67" i="10"/>
  <c r="F68" i="11" s="1"/>
  <c r="AJ67" i="10"/>
  <c r="F70" i="11" s="1"/>
  <c r="AV67" i="10"/>
  <c r="F72" i="11" s="1"/>
  <c r="X79" i="10"/>
  <c r="F80" i="11" s="1"/>
  <c r="AJ79" i="10"/>
  <c r="F82" i="11" s="1"/>
  <c r="AV79" i="10"/>
  <c r="F84" i="11" s="1"/>
  <c r="L91" i="10"/>
  <c r="F90" i="11" s="1"/>
  <c r="AJ91" i="10"/>
  <c r="F94" i="11" s="1"/>
  <c r="X103" i="10"/>
  <c r="F104" i="11" s="1"/>
  <c r="AV103" i="10"/>
  <c r="F108" i="11" s="1"/>
  <c r="AJ103" i="10"/>
  <c r="F106" i="11" s="1"/>
  <c r="L103" i="10"/>
  <c r="F102" i="11" s="1"/>
  <c r="F103" i="10"/>
  <c r="F101" i="11" s="1"/>
  <c r="AV91" i="10"/>
  <c r="F96" i="11" s="1"/>
  <c r="X91" i="10"/>
  <c r="F92" i="11" s="1"/>
  <c r="BB79" i="10"/>
  <c r="F85" i="11" s="1"/>
  <c r="L79" i="10"/>
  <c r="F78" i="11" s="1"/>
  <c r="L67" i="10"/>
  <c r="F66" i="11" s="1"/>
  <c r="F67" i="10"/>
  <c r="F65" i="11" s="1"/>
  <c r="AD43" i="10"/>
  <c r="F45" i="11" s="1"/>
  <c r="F43" i="10"/>
  <c r="F41" i="11" s="1"/>
  <c r="AV31" i="10"/>
  <c r="F36" i="11" s="1"/>
  <c r="L19" i="10"/>
  <c r="F18" i="11" s="1"/>
  <c r="AP7" i="10"/>
  <c r="F11" i="11" s="1"/>
  <c r="AJ7" i="10"/>
  <c r="F10" i="11" s="1"/>
  <c r="AD7" i="10"/>
  <c r="F9" i="11" s="1"/>
  <c r="V1425" i="1"/>
  <c r="AD1425" i="1"/>
  <c r="W1425" i="1"/>
  <c r="X1425" i="1"/>
  <c r="AA1425" i="1"/>
  <c r="AB1425" i="1"/>
  <c r="AC1425" i="1"/>
  <c r="Z1425" i="1"/>
  <c r="X1392" i="1"/>
  <c r="AB1392" i="1"/>
  <c r="AC1392" i="1"/>
  <c r="AD1392" i="1"/>
  <c r="Y1392" i="1"/>
  <c r="V1392" i="1"/>
  <c r="X138" i="1"/>
  <c r="Y138" i="1"/>
  <c r="Z138" i="1"/>
  <c r="AC138" i="1"/>
  <c r="AA138" i="1"/>
  <c r="AB138" i="1"/>
  <c r="AD138" i="1"/>
  <c r="W138" i="1"/>
  <c r="V138" i="1"/>
  <c r="Y121" i="1"/>
  <c r="Z121" i="1"/>
  <c r="AA121" i="1"/>
  <c r="V121" i="1"/>
  <c r="AD121" i="1"/>
  <c r="W121" i="1"/>
  <c r="X121" i="1"/>
  <c r="AB121" i="1"/>
  <c r="AC121" i="1"/>
  <c r="W107" i="1"/>
  <c r="X107" i="1"/>
  <c r="Y107" i="1"/>
  <c r="AB107" i="1"/>
  <c r="AD107" i="1"/>
  <c r="V107" i="1"/>
  <c r="Z107" i="1"/>
  <c r="AA107" i="1"/>
  <c r="AC107" i="1"/>
  <c r="AA1131" i="1"/>
  <c r="X1131" i="1"/>
  <c r="Y1131" i="1"/>
  <c r="Z1131" i="1"/>
  <c r="AD1131" i="1"/>
  <c r="AC1131" i="1"/>
  <c r="AC1121" i="1"/>
  <c r="V1121" i="1"/>
  <c r="AD1121" i="1"/>
  <c r="W1121" i="1"/>
  <c r="Z1121" i="1"/>
  <c r="X1121" i="1"/>
  <c r="Y1121" i="1"/>
  <c r="AA1121" i="1"/>
  <c r="AB1121" i="1"/>
  <c r="AC1282" i="1"/>
  <c r="V1282" i="1"/>
  <c r="AD1282" i="1"/>
  <c r="W1282" i="1"/>
  <c r="AB1282" i="1"/>
  <c r="Z1282" i="1"/>
  <c r="AA1282" i="1"/>
  <c r="X1282" i="1"/>
  <c r="Y1282" i="1"/>
  <c r="Y600" i="1"/>
  <c r="Z600" i="1"/>
  <c r="AB600" i="1"/>
  <c r="AC600" i="1"/>
  <c r="AD600" i="1"/>
  <c r="AA600" i="1"/>
  <c r="X600" i="1"/>
  <c r="V600" i="1"/>
  <c r="W600" i="1"/>
  <c r="V798" i="1"/>
  <c r="AD798" i="1"/>
  <c r="Y798" i="1"/>
  <c r="Z798" i="1"/>
  <c r="AA798" i="1"/>
  <c r="W798" i="1"/>
  <c r="AC798" i="1"/>
  <c r="X798" i="1"/>
  <c r="AB798" i="1"/>
  <c r="X768" i="1"/>
  <c r="Z768" i="1"/>
  <c r="AA768" i="1"/>
  <c r="AB768" i="1"/>
  <c r="Y768" i="1"/>
  <c r="AC768" i="1"/>
  <c r="W768" i="1"/>
  <c r="V768" i="1"/>
  <c r="AD768" i="1"/>
  <c r="AA566" i="1"/>
  <c r="AB566" i="1"/>
  <c r="AC566" i="1"/>
  <c r="Z566" i="1"/>
  <c r="V566" i="1"/>
  <c r="W566" i="1"/>
  <c r="X566" i="1"/>
  <c r="Y566" i="1"/>
  <c r="AD566" i="1"/>
  <c r="AA1012" i="1"/>
  <c r="AB1012" i="1"/>
  <c r="AC1012" i="1"/>
  <c r="V1012" i="1"/>
  <c r="AD1012" i="1"/>
  <c r="W1012" i="1"/>
  <c r="X1012" i="1"/>
  <c r="Y1012" i="1"/>
  <c r="Z1012" i="1"/>
  <c r="AC518" i="1"/>
  <c r="V518" i="1"/>
  <c r="AD518" i="1"/>
  <c r="W518" i="1"/>
  <c r="AB518" i="1"/>
  <c r="X518" i="1"/>
  <c r="Y518" i="1"/>
  <c r="Z518" i="1"/>
  <c r="AA518" i="1"/>
  <c r="AC384" i="1"/>
  <c r="V384" i="1"/>
  <c r="AD384" i="1"/>
  <c r="W384" i="1"/>
  <c r="AB384" i="1"/>
  <c r="X384" i="1"/>
  <c r="Y384" i="1"/>
  <c r="Z384" i="1"/>
  <c r="AA384" i="1"/>
  <c r="Y337" i="1"/>
  <c r="AA337" i="1"/>
  <c r="AB337" i="1"/>
  <c r="AC337" i="1"/>
  <c r="Z337" i="1"/>
  <c r="V337" i="1"/>
  <c r="W337" i="1"/>
  <c r="X337" i="1"/>
  <c r="AD337" i="1"/>
  <c r="AA248" i="1"/>
  <c r="AB248" i="1"/>
  <c r="AC248" i="1"/>
  <c r="W248" i="1"/>
  <c r="X248" i="1"/>
  <c r="Y248" i="1"/>
  <c r="V248" i="1"/>
  <c r="Z248" i="1"/>
  <c r="AD248" i="1"/>
  <c r="W1440" i="1"/>
  <c r="X1440" i="1"/>
  <c r="Y1440" i="1"/>
  <c r="AB1440" i="1"/>
  <c r="V1440" i="1"/>
  <c r="Z1440" i="1"/>
  <c r="V188" i="1"/>
  <c r="AD188" i="1"/>
  <c r="Y188" i="1"/>
  <c r="Z188" i="1"/>
  <c r="AA188" i="1"/>
  <c r="X188" i="1"/>
  <c r="W188" i="1"/>
  <c r="AB188" i="1"/>
  <c r="AC188" i="1"/>
  <c r="AA1389" i="1"/>
  <c r="AB1389" i="1"/>
  <c r="AC1389" i="1"/>
  <c r="AD1389" i="1"/>
  <c r="X1389" i="1"/>
  <c r="Y1389" i="1"/>
  <c r="Z1389" i="1"/>
  <c r="W1389" i="1"/>
  <c r="AC1197" i="1"/>
  <c r="Z1197" i="1"/>
  <c r="AA1197" i="1"/>
  <c r="AB1197" i="1"/>
  <c r="W1197" i="1"/>
  <c r="X1197" i="1"/>
  <c r="Y1197" i="1"/>
  <c r="AD1197" i="1"/>
  <c r="V1197" i="1"/>
  <c r="Y1166" i="1"/>
  <c r="AD1166" i="1"/>
  <c r="V1166" i="1"/>
  <c r="W1166" i="1"/>
  <c r="AA1166" i="1"/>
  <c r="X1166" i="1"/>
  <c r="AB1130" i="1"/>
  <c r="X1130" i="1"/>
  <c r="Y1130" i="1"/>
  <c r="Z1130" i="1"/>
  <c r="AD1130" i="1"/>
  <c r="V1130" i="1"/>
  <c r="W1130" i="1"/>
  <c r="AA1130" i="1"/>
  <c r="AA1340" i="1"/>
  <c r="AB1340" i="1"/>
  <c r="AC1340" i="1"/>
  <c r="Z1340" i="1"/>
  <c r="W1340" i="1"/>
  <c r="X1340" i="1"/>
  <c r="Y1340" i="1"/>
  <c r="V1340" i="1"/>
  <c r="AD1340" i="1"/>
  <c r="W1296" i="1"/>
  <c r="X1296" i="1"/>
  <c r="Y1296" i="1"/>
  <c r="V1296" i="1"/>
  <c r="AD1296" i="1"/>
  <c r="AB1296" i="1"/>
  <c r="AC1296" i="1"/>
  <c r="Z1296" i="1"/>
  <c r="AA1296" i="1"/>
  <c r="Z631" i="1"/>
  <c r="W631" i="1"/>
  <c r="X631" i="1"/>
  <c r="Y631" i="1"/>
  <c r="V631" i="1"/>
  <c r="AA631" i="1"/>
  <c r="AB631" i="1"/>
  <c r="AC631" i="1"/>
  <c r="AD631" i="1"/>
  <c r="V836" i="1"/>
  <c r="AD836" i="1"/>
  <c r="X836" i="1"/>
  <c r="Y836" i="1"/>
  <c r="Z836" i="1"/>
  <c r="AC836" i="1"/>
  <c r="AA836" i="1"/>
  <c r="AB836" i="1"/>
  <c r="W836" i="1"/>
  <c r="Z809" i="1"/>
  <c r="AA809" i="1"/>
  <c r="AB809" i="1"/>
  <c r="W809" i="1"/>
  <c r="AC809" i="1"/>
  <c r="AD809" i="1"/>
  <c r="V809" i="1"/>
  <c r="X809" i="1"/>
  <c r="Y809" i="1"/>
  <c r="Y767" i="1"/>
  <c r="Z767" i="1"/>
  <c r="AA767" i="1"/>
  <c r="AB767" i="1"/>
  <c r="X767" i="1"/>
  <c r="W767" i="1"/>
  <c r="AC767" i="1"/>
  <c r="AD767" i="1"/>
  <c r="V767" i="1"/>
  <c r="V571" i="1"/>
  <c r="AD571" i="1"/>
  <c r="W571" i="1"/>
  <c r="X571" i="1"/>
  <c r="AC571" i="1"/>
  <c r="Y571" i="1"/>
  <c r="Z571" i="1"/>
  <c r="AA571" i="1"/>
  <c r="AB571" i="1"/>
  <c r="X553" i="1"/>
  <c r="Y553" i="1"/>
  <c r="Z553" i="1"/>
  <c r="W553" i="1"/>
  <c r="V553" i="1"/>
  <c r="AA553" i="1"/>
  <c r="AB553" i="1"/>
  <c r="AD553" i="1"/>
  <c r="AC553" i="1"/>
  <c r="V494" i="1"/>
  <c r="AD494" i="1"/>
  <c r="W494" i="1"/>
  <c r="X494" i="1"/>
  <c r="AC494" i="1"/>
  <c r="Y494" i="1"/>
  <c r="Z494" i="1"/>
  <c r="AA494" i="1"/>
  <c r="AB494" i="1"/>
  <c r="V391" i="1"/>
  <c r="AD391" i="1"/>
  <c r="W391" i="1"/>
  <c r="X391" i="1"/>
  <c r="AC391" i="1"/>
  <c r="Y391" i="1"/>
  <c r="Z391" i="1"/>
  <c r="AA391" i="1"/>
  <c r="AB391" i="1"/>
  <c r="Z360" i="1"/>
  <c r="AD360" i="1"/>
  <c r="V360" i="1"/>
  <c r="W360" i="1"/>
  <c r="AC360" i="1"/>
  <c r="AB360" i="1"/>
  <c r="AA360" i="1"/>
  <c r="X360" i="1"/>
  <c r="Y360" i="1"/>
  <c r="X1455" i="1"/>
  <c r="AB1455" i="1"/>
  <c r="AC1455" i="1"/>
  <c r="AD1455" i="1"/>
  <c r="AA1455" i="1"/>
  <c r="X1399" i="1"/>
  <c r="Y1399" i="1"/>
  <c r="Z1399" i="1"/>
  <c r="AC1399" i="1"/>
  <c r="V1399" i="1"/>
  <c r="W1399" i="1"/>
  <c r="AA1399" i="1"/>
  <c r="AB158" i="1"/>
  <c r="AD158" i="1"/>
  <c r="V158" i="1"/>
  <c r="W158" i="1"/>
  <c r="AC158" i="1"/>
  <c r="X158" i="1"/>
  <c r="Y158" i="1"/>
  <c r="Z158" i="1"/>
  <c r="AA158" i="1"/>
  <c r="X122" i="1"/>
  <c r="Y122" i="1"/>
  <c r="Z122" i="1"/>
  <c r="AC122" i="1"/>
  <c r="AA122" i="1"/>
  <c r="AB122" i="1"/>
  <c r="AD122" i="1"/>
  <c r="W122" i="1"/>
  <c r="V122" i="1"/>
  <c r="AC109" i="1"/>
  <c r="V109" i="1"/>
  <c r="AD109" i="1"/>
  <c r="W109" i="1"/>
  <c r="Z109" i="1"/>
  <c r="AB109" i="1"/>
  <c r="X109" i="1"/>
  <c r="Y109" i="1"/>
  <c r="AA109" i="1"/>
  <c r="V1150" i="1"/>
  <c r="AD1150" i="1"/>
  <c r="AA1150" i="1"/>
  <c r="AB1150" i="1"/>
  <c r="AC1150" i="1"/>
  <c r="X1150" i="1"/>
  <c r="Y1150" i="1"/>
  <c r="Z1150" i="1"/>
  <c r="W1150" i="1"/>
  <c r="AC1354" i="1"/>
  <c r="V1354" i="1"/>
  <c r="W1354" i="1"/>
  <c r="AD1354" i="1"/>
  <c r="Z1354" i="1"/>
  <c r="X1354" i="1"/>
  <c r="Y1354" i="1"/>
  <c r="AA1354" i="1"/>
  <c r="AB1354" i="1"/>
  <c r="AA1316" i="1"/>
  <c r="AB1316" i="1"/>
  <c r="AC1316" i="1"/>
  <c r="Z1316" i="1"/>
  <c r="X1316" i="1"/>
  <c r="V1316" i="1"/>
  <c r="W1316" i="1"/>
  <c r="Y1316" i="1"/>
  <c r="AD1316" i="1"/>
  <c r="AB653" i="1"/>
  <c r="Z653" i="1"/>
  <c r="AA653" i="1"/>
  <c r="AC653" i="1"/>
  <c r="Y653" i="1"/>
  <c r="AD653" i="1"/>
  <c r="X653" i="1"/>
  <c r="V653" i="1"/>
  <c r="W653" i="1"/>
  <c r="AA614" i="1"/>
  <c r="AD614" i="1"/>
  <c r="V614" i="1"/>
  <c r="W614" i="1"/>
  <c r="AC614" i="1"/>
  <c r="AB614" i="1"/>
  <c r="Y614" i="1"/>
  <c r="X614" i="1"/>
  <c r="Z614" i="1"/>
  <c r="W1045" i="1"/>
  <c r="V1045" i="1"/>
  <c r="X1045" i="1"/>
  <c r="Y1045" i="1"/>
  <c r="AB1045" i="1"/>
  <c r="Z1045" i="1"/>
  <c r="AA1045" i="1"/>
  <c r="AC1045" i="1"/>
  <c r="AD1045" i="1"/>
  <c r="X796" i="1"/>
  <c r="Y796" i="1"/>
  <c r="Z796" i="1"/>
  <c r="AA796" i="1"/>
  <c r="AD796" i="1"/>
  <c r="V796" i="1"/>
  <c r="AC796" i="1"/>
  <c r="W796" i="1"/>
  <c r="AB796" i="1"/>
  <c r="X760" i="1"/>
  <c r="Y760" i="1"/>
  <c r="Z760" i="1"/>
  <c r="AA760" i="1"/>
  <c r="W760" i="1"/>
  <c r="AB760" i="1"/>
  <c r="V760" i="1"/>
  <c r="AC760" i="1"/>
  <c r="AD760" i="1"/>
  <c r="Y1014" i="1"/>
  <c r="Z1014" i="1"/>
  <c r="AA1014" i="1"/>
  <c r="X1014" i="1"/>
  <c r="AB1014" i="1"/>
  <c r="AC1014" i="1"/>
  <c r="W1014" i="1"/>
  <c r="V1014" i="1"/>
  <c r="AD1014" i="1"/>
  <c r="W516" i="1"/>
  <c r="X516" i="1"/>
  <c r="Y516" i="1"/>
  <c r="V516" i="1"/>
  <c r="AD516" i="1"/>
  <c r="Z516" i="1"/>
  <c r="AA516" i="1"/>
  <c r="AB516" i="1"/>
  <c r="AC516" i="1"/>
  <c r="W480" i="1"/>
  <c r="X480" i="1"/>
  <c r="Y480" i="1"/>
  <c r="V480" i="1"/>
  <c r="AD480" i="1"/>
  <c r="AC480" i="1"/>
  <c r="AB480" i="1"/>
  <c r="Z480" i="1"/>
  <c r="AA480" i="1"/>
  <c r="AA375" i="1"/>
  <c r="W375" i="1"/>
  <c r="X375" i="1"/>
  <c r="Y375" i="1"/>
  <c r="V375" i="1"/>
  <c r="Z375" i="1"/>
  <c r="AB375" i="1"/>
  <c r="AC375" i="1"/>
  <c r="AD375" i="1"/>
  <c r="AA335" i="1"/>
  <c r="Z335" i="1"/>
  <c r="AB335" i="1"/>
  <c r="AC335" i="1"/>
  <c r="Y335" i="1"/>
  <c r="V335" i="1"/>
  <c r="W335" i="1"/>
  <c r="X335" i="1"/>
  <c r="AD335" i="1"/>
  <c r="Y210" i="1"/>
  <c r="Z210" i="1"/>
  <c r="AA210" i="1"/>
  <c r="X210" i="1"/>
  <c r="V210" i="1"/>
  <c r="W210" i="1"/>
  <c r="AB210" i="1"/>
  <c r="AC210" i="1"/>
  <c r="AD210" i="1"/>
  <c r="V229" i="1"/>
  <c r="AD229" i="1"/>
  <c r="W229" i="1"/>
  <c r="X229" i="1"/>
  <c r="AC229" i="1"/>
  <c r="Y229" i="1"/>
  <c r="Z229" i="1"/>
  <c r="AA229" i="1"/>
  <c r="AB229" i="1"/>
  <c r="V245" i="1"/>
  <c r="AD245" i="1"/>
  <c r="W245" i="1"/>
  <c r="X245" i="1"/>
  <c r="Y245" i="1"/>
  <c r="Z245" i="1"/>
  <c r="AA245" i="1"/>
  <c r="AB245" i="1"/>
  <c r="AC245" i="1"/>
  <c r="Z273" i="1"/>
  <c r="AC273" i="1"/>
  <c r="AD273" i="1"/>
  <c r="V273" i="1"/>
  <c r="AB273" i="1"/>
  <c r="AA273" i="1"/>
  <c r="W273" i="1"/>
  <c r="Y273" i="1"/>
  <c r="X273" i="1"/>
  <c r="Z293" i="1"/>
  <c r="AA293" i="1"/>
  <c r="AB293" i="1"/>
  <c r="Y293" i="1"/>
  <c r="X293" i="1"/>
  <c r="AC293" i="1"/>
  <c r="AD293" i="1"/>
  <c r="W293" i="1"/>
  <c r="V293" i="1"/>
  <c r="AA8" i="1"/>
  <c r="AB8" i="1"/>
  <c r="AC8" i="1"/>
  <c r="Z8" i="1"/>
  <c r="V8" i="1"/>
  <c r="W8" i="1"/>
  <c r="X8" i="1"/>
  <c r="Y8" i="1"/>
  <c r="AD8" i="1"/>
  <c r="AC874" i="1"/>
  <c r="V874" i="1"/>
  <c r="AD874" i="1"/>
  <c r="W874" i="1"/>
  <c r="AB874" i="1"/>
  <c r="X874" i="1"/>
  <c r="Y874" i="1"/>
  <c r="Z874" i="1"/>
  <c r="AA874" i="1"/>
  <c r="AC882" i="1"/>
  <c r="V882" i="1"/>
  <c r="AD882" i="1"/>
  <c r="W882" i="1"/>
  <c r="AB882" i="1"/>
  <c r="AA882" i="1"/>
  <c r="X882" i="1"/>
  <c r="Y882" i="1"/>
  <c r="Z882" i="1"/>
  <c r="AB891" i="1"/>
  <c r="AC891" i="1"/>
  <c r="V891" i="1"/>
  <c r="AD891" i="1"/>
  <c r="Y891" i="1"/>
  <c r="Z891" i="1"/>
  <c r="AA891" i="1"/>
  <c r="W891" i="1"/>
  <c r="X891" i="1"/>
  <c r="Y902" i="1"/>
  <c r="Z902" i="1"/>
  <c r="AA902" i="1"/>
  <c r="AC902" i="1"/>
  <c r="AD902" i="1"/>
  <c r="V902" i="1"/>
  <c r="W902" i="1"/>
  <c r="X902" i="1"/>
  <c r="AB902" i="1"/>
  <c r="AA923" i="1"/>
  <c r="AB923" i="1"/>
  <c r="AC923" i="1"/>
  <c r="W923" i="1"/>
  <c r="X923" i="1"/>
  <c r="Y923" i="1"/>
  <c r="Z923" i="1"/>
  <c r="AD923" i="1"/>
  <c r="V923" i="1"/>
  <c r="AB940" i="1"/>
  <c r="Y940" i="1"/>
  <c r="Z940" i="1"/>
  <c r="AA940" i="1"/>
  <c r="V940" i="1"/>
  <c r="AC940" i="1"/>
  <c r="AD940" i="1"/>
  <c r="X940" i="1"/>
  <c r="W940" i="1"/>
  <c r="Y43" i="1"/>
  <c r="Z43" i="1"/>
  <c r="AA43" i="1"/>
  <c r="X43" i="1"/>
  <c r="V43" i="1"/>
  <c r="W43" i="1"/>
  <c r="AB43" i="1"/>
  <c r="AD43" i="1"/>
  <c r="AC43" i="1"/>
  <c r="AA980" i="1"/>
  <c r="W980" i="1"/>
  <c r="X980" i="1"/>
  <c r="Y980" i="1"/>
  <c r="V980" i="1"/>
  <c r="AC980" i="1"/>
  <c r="AD980" i="1"/>
  <c r="AB980" i="1"/>
  <c r="Z980" i="1"/>
  <c r="Y998" i="1"/>
  <c r="Z998" i="1"/>
  <c r="AA998" i="1"/>
  <c r="X998" i="1"/>
  <c r="AD998" i="1"/>
  <c r="AC998" i="1"/>
  <c r="V998" i="1"/>
  <c r="W998" i="1"/>
  <c r="AB998" i="1"/>
  <c r="W78" i="1"/>
  <c r="V78" i="1"/>
  <c r="X78" i="1"/>
  <c r="Y78" i="1"/>
  <c r="AD78" i="1"/>
  <c r="AC78" i="1"/>
  <c r="Z78" i="1"/>
  <c r="AA78" i="1"/>
  <c r="AB78" i="1"/>
  <c r="Y1438" i="1"/>
  <c r="Z1438" i="1"/>
  <c r="AA1438" i="1"/>
  <c r="V1438" i="1"/>
  <c r="AD1438" i="1"/>
  <c r="W1438" i="1"/>
  <c r="X1438" i="1"/>
  <c r="AB1438" i="1"/>
  <c r="Y1406" i="1"/>
  <c r="Z1406" i="1"/>
  <c r="AA1406" i="1"/>
  <c r="V1406" i="1"/>
  <c r="AD1406" i="1"/>
  <c r="W1406" i="1"/>
  <c r="X1406" i="1"/>
  <c r="AB1406" i="1"/>
  <c r="W171" i="1"/>
  <c r="V171" i="1"/>
  <c r="X171" i="1"/>
  <c r="Y171" i="1"/>
  <c r="AD171" i="1"/>
  <c r="Z171" i="1"/>
  <c r="AA171" i="1"/>
  <c r="AB171" i="1"/>
  <c r="AC171" i="1"/>
  <c r="AB142" i="1"/>
  <c r="AC142" i="1"/>
  <c r="V142" i="1"/>
  <c r="AD142" i="1"/>
  <c r="Y142" i="1"/>
  <c r="W142" i="1"/>
  <c r="X142" i="1"/>
  <c r="Z142" i="1"/>
  <c r="AA142" i="1"/>
  <c r="Z120" i="1"/>
  <c r="AA120" i="1"/>
  <c r="AB120" i="1"/>
  <c r="W120" i="1"/>
  <c r="AC120" i="1"/>
  <c r="AD120" i="1"/>
  <c r="Y120" i="1"/>
  <c r="V120" i="1"/>
  <c r="X120" i="1"/>
  <c r="AA1177" i="1"/>
  <c r="W1177" i="1"/>
  <c r="X1177" i="1"/>
  <c r="Y1177" i="1"/>
  <c r="AC1177" i="1"/>
  <c r="V1177" i="1"/>
  <c r="Z1177" i="1"/>
  <c r="W1149" i="1"/>
  <c r="AA1149" i="1"/>
  <c r="AB1149" i="1"/>
  <c r="AC1149" i="1"/>
  <c r="X1149" i="1"/>
  <c r="V1369" i="1"/>
  <c r="AD1369" i="1"/>
  <c r="W1369" i="1"/>
  <c r="X1369" i="1"/>
  <c r="Y1369" i="1"/>
  <c r="AB1369" i="1"/>
  <c r="Z1369" i="1"/>
  <c r="AA1369" i="1"/>
  <c r="AC1369" i="1"/>
  <c r="AB1122" i="1"/>
  <c r="AC1122" i="1"/>
  <c r="V1122" i="1"/>
  <c r="AD1122" i="1"/>
  <c r="Y1122" i="1"/>
  <c r="AA1122" i="1"/>
  <c r="W1122" i="1"/>
  <c r="X1122" i="1"/>
  <c r="Z1122" i="1"/>
  <c r="Y1294" i="1"/>
  <c r="Z1294" i="1"/>
  <c r="AA1294" i="1"/>
  <c r="X1294" i="1"/>
  <c r="V1294" i="1"/>
  <c r="W1294" i="1"/>
  <c r="AD1294" i="1"/>
  <c r="AB1294" i="1"/>
  <c r="AC1294" i="1"/>
  <c r="AB629" i="1"/>
  <c r="W629" i="1"/>
  <c r="X629" i="1"/>
  <c r="Y629" i="1"/>
  <c r="V629" i="1"/>
  <c r="Z629" i="1"/>
  <c r="AA629" i="1"/>
  <c r="AC629" i="1"/>
  <c r="AD629" i="1"/>
  <c r="AB597" i="1"/>
  <c r="AC597" i="1"/>
  <c r="V597" i="1"/>
  <c r="AD597" i="1"/>
  <c r="AA597" i="1"/>
  <c r="Z597" i="1"/>
  <c r="Y597" i="1"/>
  <c r="X597" i="1"/>
  <c r="W597" i="1"/>
  <c r="V820" i="1"/>
  <c r="AD820" i="1"/>
  <c r="W820" i="1"/>
  <c r="X820" i="1"/>
  <c r="AA820" i="1"/>
  <c r="Z820" i="1"/>
  <c r="Y820" i="1"/>
  <c r="AB820" i="1"/>
  <c r="AC820" i="1"/>
  <c r="Y795" i="1"/>
  <c r="AD795" i="1"/>
  <c r="W795" i="1"/>
  <c r="X795" i="1"/>
  <c r="Z795" i="1"/>
  <c r="AC795" i="1"/>
  <c r="AA795" i="1"/>
  <c r="AB795" i="1"/>
  <c r="V795" i="1"/>
  <c r="Z766" i="1"/>
  <c r="Y766" i="1"/>
  <c r="AA766" i="1"/>
  <c r="AB766" i="1"/>
  <c r="X766" i="1"/>
  <c r="AC766" i="1"/>
  <c r="V766" i="1"/>
  <c r="W766" i="1"/>
  <c r="AD766" i="1"/>
  <c r="Z575" i="1"/>
  <c r="AA575" i="1"/>
  <c r="AB575" i="1"/>
  <c r="Y575" i="1"/>
  <c r="V575" i="1"/>
  <c r="AD575" i="1"/>
  <c r="X575" i="1"/>
  <c r="W575" i="1"/>
  <c r="AC575" i="1"/>
  <c r="Y544" i="1"/>
  <c r="Z544" i="1"/>
  <c r="AA544" i="1"/>
  <c r="X544" i="1"/>
  <c r="W544" i="1"/>
  <c r="AB544" i="1"/>
  <c r="AC544" i="1"/>
  <c r="V544" i="1"/>
  <c r="AD544" i="1"/>
  <c r="X523" i="1"/>
  <c r="Y523" i="1"/>
  <c r="Z523" i="1"/>
  <c r="W523" i="1"/>
  <c r="V523" i="1"/>
  <c r="AA523" i="1"/>
  <c r="AB523" i="1"/>
  <c r="AC523" i="1"/>
  <c r="AD523" i="1"/>
  <c r="X493" i="1"/>
  <c r="Y493" i="1"/>
  <c r="Z493" i="1"/>
  <c r="W493" i="1"/>
  <c r="V493" i="1"/>
  <c r="AA493" i="1"/>
  <c r="AB493" i="1"/>
  <c r="AC493" i="1"/>
  <c r="AD493" i="1"/>
  <c r="X381" i="1"/>
  <c r="Y381" i="1"/>
  <c r="Z381" i="1"/>
  <c r="W381" i="1"/>
  <c r="AD381" i="1"/>
  <c r="AC381" i="1"/>
  <c r="V381" i="1"/>
  <c r="AA381" i="1"/>
  <c r="AB381" i="1"/>
  <c r="AB350" i="1"/>
  <c r="AC350" i="1"/>
  <c r="AD350" i="1"/>
  <c r="V350" i="1"/>
  <c r="AA350" i="1"/>
  <c r="Z350" i="1"/>
  <c r="Y350" i="1"/>
  <c r="W350" i="1"/>
  <c r="X350" i="1"/>
  <c r="V1457" i="1"/>
  <c r="AD1457" i="1"/>
  <c r="AB1457" i="1"/>
  <c r="AC1457" i="1"/>
  <c r="AA1457" i="1"/>
  <c r="AC1450" i="1"/>
  <c r="AA1450" i="1"/>
  <c r="AB1450" i="1"/>
  <c r="AD1450" i="1"/>
  <c r="Z1450" i="1"/>
  <c r="AC1442" i="1"/>
  <c r="V1442" i="1"/>
  <c r="AD1442" i="1"/>
  <c r="W1442" i="1"/>
  <c r="Z1442" i="1"/>
  <c r="X1442" i="1"/>
  <c r="AC1434" i="1"/>
  <c r="V1434" i="1"/>
  <c r="AD1434" i="1"/>
  <c r="W1434" i="1"/>
  <c r="Z1434" i="1"/>
  <c r="AA1434" i="1"/>
  <c r="AB1434" i="1"/>
  <c r="Y1434" i="1"/>
  <c r="AC1426" i="1"/>
  <c r="V1426" i="1"/>
  <c r="AD1426" i="1"/>
  <c r="W1426" i="1"/>
  <c r="Z1426" i="1"/>
  <c r="X1426" i="1"/>
  <c r="AC1418" i="1"/>
  <c r="V1418" i="1"/>
  <c r="AD1418" i="1"/>
  <c r="W1418" i="1"/>
  <c r="Z1418" i="1"/>
  <c r="AA1418" i="1"/>
  <c r="AB1418" i="1"/>
  <c r="Y1418" i="1"/>
  <c r="AC1410" i="1"/>
  <c r="V1410" i="1"/>
  <c r="AD1410" i="1"/>
  <c r="W1410" i="1"/>
  <c r="Z1410" i="1"/>
  <c r="X1410" i="1"/>
  <c r="AC1402" i="1"/>
  <c r="V1402" i="1"/>
  <c r="AD1402" i="1"/>
  <c r="W1402" i="1"/>
  <c r="Z1402" i="1"/>
  <c r="AA1402" i="1"/>
  <c r="AB1402" i="1"/>
  <c r="Y1402" i="1"/>
  <c r="X195" i="1"/>
  <c r="Y195" i="1"/>
  <c r="Z195" i="1"/>
  <c r="W195" i="1"/>
  <c r="AA195" i="1"/>
  <c r="AB195" i="1"/>
  <c r="AC195" i="1"/>
  <c r="AD195" i="1"/>
  <c r="V195" i="1"/>
  <c r="AC189" i="1"/>
  <c r="Y189" i="1"/>
  <c r="Z189" i="1"/>
  <c r="AA189" i="1"/>
  <c r="X189" i="1"/>
  <c r="AB189" i="1"/>
  <c r="AD189" i="1"/>
  <c r="V189" i="1"/>
  <c r="W189" i="1"/>
  <c r="AB182" i="1"/>
  <c r="X182" i="1"/>
  <c r="Y182" i="1"/>
  <c r="Z182" i="1"/>
  <c r="W182" i="1"/>
  <c r="V182" i="1"/>
  <c r="AA182" i="1"/>
  <c r="AC182" i="1"/>
  <c r="AD182" i="1"/>
  <c r="AA175" i="1"/>
  <c r="W175" i="1"/>
  <c r="X175" i="1"/>
  <c r="Y175" i="1"/>
  <c r="V175" i="1"/>
  <c r="Z175" i="1"/>
  <c r="AB175" i="1"/>
  <c r="AC175" i="1"/>
  <c r="AD175" i="1"/>
  <c r="Z168" i="1"/>
  <c r="V168" i="1"/>
  <c r="W168" i="1"/>
  <c r="X168" i="1"/>
  <c r="AD168" i="1"/>
  <c r="Y168" i="1"/>
  <c r="AA168" i="1"/>
  <c r="AB168" i="1"/>
  <c r="AC168" i="1"/>
  <c r="Z160" i="1"/>
  <c r="AD160" i="1"/>
  <c r="V160" i="1"/>
  <c r="W160" i="1"/>
  <c r="AC160" i="1"/>
  <c r="X160" i="1"/>
  <c r="Y160" i="1"/>
  <c r="AA160" i="1"/>
  <c r="AB160" i="1"/>
  <c r="Y153" i="1"/>
  <c r="Z153" i="1"/>
  <c r="AA153" i="1"/>
  <c r="V153" i="1"/>
  <c r="AD153" i="1"/>
  <c r="W153" i="1"/>
  <c r="X153" i="1"/>
  <c r="AB153" i="1"/>
  <c r="AC153" i="1"/>
  <c r="X146" i="1"/>
  <c r="Y146" i="1"/>
  <c r="Z146" i="1"/>
  <c r="AC146" i="1"/>
  <c r="V146" i="1"/>
  <c r="W146" i="1"/>
  <c r="AA146" i="1"/>
  <c r="AB146" i="1"/>
  <c r="AD146" i="1"/>
  <c r="AC1387" i="1"/>
  <c r="AA1387" i="1"/>
  <c r="AB1387" i="1"/>
  <c r="AD1387" i="1"/>
  <c r="X1387" i="1"/>
  <c r="Y1387" i="1"/>
  <c r="Z1387" i="1"/>
  <c r="W1387" i="1"/>
  <c r="W131" i="1"/>
  <c r="X131" i="1"/>
  <c r="Y131" i="1"/>
  <c r="AB131" i="1"/>
  <c r="Z131" i="1"/>
  <c r="AA131" i="1"/>
  <c r="AC131" i="1"/>
  <c r="V131" i="1"/>
  <c r="AD131" i="1"/>
  <c r="AC125" i="1"/>
  <c r="V125" i="1"/>
  <c r="AD125" i="1"/>
  <c r="W125" i="1"/>
  <c r="Z125" i="1"/>
  <c r="AB125" i="1"/>
  <c r="X125" i="1"/>
  <c r="Y125" i="1"/>
  <c r="AA125" i="1"/>
  <c r="AB1198" i="1"/>
  <c r="Z1198" i="1"/>
  <c r="AA1198" i="1"/>
  <c r="AC1198" i="1"/>
  <c r="W1198" i="1"/>
  <c r="X1194" i="1"/>
  <c r="Z1194" i="1"/>
  <c r="AA1194" i="1"/>
  <c r="AB1194" i="1"/>
  <c r="V1194" i="1"/>
  <c r="AD1194" i="1"/>
  <c r="W115" i="1"/>
  <c r="X115" i="1"/>
  <c r="Y115" i="1"/>
  <c r="AB115" i="1"/>
  <c r="Z115" i="1"/>
  <c r="AA115" i="1"/>
  <c r="AC115" i="1"/>
  <c r="V115" i="1"/>
  <c r="AD115" i="1"/>
  <c r="AB1183" i="1"/>
  <c r="X1183" i="1"/>
  <c r="Y1183" i="1"/>
  <c r="Z1183" i="1"/>
  <c r="AD1183" i="1"/>
  <c r="AC1183" i="1"/>
  <c r="X1179" i="1"/>
  <c r="W1179" i="1"/>
  <c r="Y1179" i="1"/>
  <c r="Z1179" i="1"/>
  <c r="AC1179" i="1"/>
  <c r="AD1179" i="1"/>
  <c r="AB1179" i="1"/>
  <c r="W1173" i="1"/>
  <c r="V1173" i="1"/>
  <c r="X1173" i="1"/>
  <c r="Y1173" i="1"/>
  <c r="AB1173" i="1"/>
  <c r="Z1173" i="1"/>
  <c r="W1167" i="1"/>
  <c r="AD1167" i="1"/>
  <c r="V1167" i="1"/>
  <c r="X1167" i="1"/>
  <c r="AA1167" i="1"/>
  <c r="Y1167" i="1"/>
  <c r="V108" i="1"/>
  <c r="AD108" i="1"/>
  <c r="W108" i="1"/>
  <c r="X108" i="1"/>
  <c r="AA108" i="1"/>
  <c r="Y108" i="1"/>
  <c r="Z108" i="1"/>
  <c r="AB108" i="1"/>
  <c r="AC108" i="1"/>
  <c r="Y105" i="1"/>
  <c r="Z105" i="1"/>
  <c r="AA105" i="1"/>
  <c r="V105" i="1"/>
  <c r="AD105" i="1"/>
  <c r="W105" i="1"/>
  <c r="X105" i="1"/>
  <c r="AB105" i="1"/>
  <c r="AC105" i="1"/>
  <c r="AA1376" i="1"/>
  <c r="AB1376" i="1"/>
  <c r="AC1376" i="1"/>
  <c r="AD1376" i="1"/>
  <c r="X1376" i="1"/>
  <c r="V1376" i="1"/>
  <c r="Z1146" i="1"/>
  <c r="AA1146" i="1"/>
  <c r="AB1146" i="1"/>
  <c r="AC1146" i="1"/>
  <c r="W1146" i="1"/>
  <c r="X1146" i="1"/>
  <c r="Y1146" i="1"/>
  <c r="AD1146" i="1"/>
  <c r="V1146" i="1"/>
  <c r="Z1139" i="1"/>
  <c r="Y1139" i="1"/>
  <c r="AA1139" i="1"/>
  <c r="AB1139" i="1"/>
  <c r="V1139" i="1"/>
  <c r="W1139" i="1"/>
  <c r="X1139" i="1"/>
  <c r="AC1139" i="1"/>
  <c r="Z1132" i="1"/>
  <c r="X1132" i="1"/>
  <c r="Y1132" i="1"/>
  <c r="AA1132" i="1"/>
  <c r="AD1132" i="1"/>
  <c r="V1132" i="1"/>
  <c r="W1132" i="1"/>
  <c r="AB1132" i="1"/>
  <c r="Z1125" i="1"/>
  <c r="W1125" i="1"/>
  <c r="X1125" i="1"/>
  <c r="Y1125" i="1"/>
  <c r="AC1125" i="1"/>
  <c r="V1125" i="1"/>
  <c r="AA1125" i="1"/>
  <c r="Z1365" i="1"/>
  <c r="V1365" i="1"/>
  <c r="W1365" i="1"/>
  <c r="X1365" i="1"/>
  <c r="AB1365" i="1"/>
  <c r="Y1365" i="1"/>
  <c r="AA1365" i="1"/>
  <c r="AC1365" i="1"/>
  <c r="AD1365" i="1"/>
  <c r="Z1357" i="1"/>
  <c r="AB1357" i="1"/>
  <c r="X1357" i="1"/>
  <c r="Y1357" i="1"/>
  <c r="AA1357" i="1"/>
  <c r="V1357" i="1"/>
  <c r="W1357" i="1"/>
  <c r="AC1357" i="1"/>
  <c r="AD1357" i="1"/>
  <c r="Z1349" i="1"/>
  <c r="AA1349" i="1"/>
  <c r="AB1349" i="1"/>
  <c r="Y1349" i="1"/>
  <c r="V1349" i="1"/>
  <c r="W1349" i="1"/>
  <c r="X1349" i="1"/>
  <c r="AC1349" i="1"/>
  <c r="AD1349" i="1"/>
  <c r="Z1341" i="1"/>
  <c r="AA1341" i="1"/>
  <c r="AB1341" i="1"/>
  <c r="Y1341" i="1"/>
  <c r="AD1341" i="1"/>
  <c r="W1341" i="1"/>
  <c r="V1341" i="1"/>
  <c r="X1341" i="1"/>
  <c r="AC1341" i="1"/>
  <c r="X1335" i="1"/>
  <c r="Y1335" i="1"/>
  <c r="Z1335" i="1"/>
  <c r="W1335" i="1"/>
  <c r="V1335" i="1"/>
  <c r="AC1335" i="1"/>
  <c r="AD1335" i="1"/>
  <c r="AA1335" i="1"/>
  <c r="AB1335" i="1"/>
  <c r="X1327" i="1"/>
  <c r="Y1327" i="1"/>
  <c r="Z1327" i="1"/>
  <c r="W1327" i="1"/>
  <c r="AB1327" i="1"/>
  <c r="AC1327" i="1"/>
  <c r="AD1327" i="1"/>
  <c r="V1327" i="1"/>
  <c r="AA1327" i="1"/>
  <c r="X1319" i="1"/>
  <c r="Y1319" i="1"/>
  <c r="Z1319" i="1"/>
  <c r="W1319" i="1"/>
  <c r="V1319" i="1"/>
  <c r="AC1319" i="1"/>
  <c r="AA1319" i="1"/>
  <c r="AB1319" i="1"/>
  <c r="AD1319" i="1"/>
  <c r="X1311" i="1"/>
  <c r="Y1311" i="1"/>
  <c r="Z1311" i="1"/>
  <c r="W1311" i="1"/>
  <c r="AB1311" i="1"/>
  <c r="AC1311" i="1"/>
  <c r="AD1311" i="1"/>
  <c r="V1311" i="1"/>
  <c r="AA1311" i="1"/>
  <c r="W1304" i="1"/>
  <c r="X1304" i="1"/>
  <c r="Y1304" i="1"/>
  <c r="V1304" i="1"/>
  <c r="AD1304" i="1"/>
  <c r="AA1304" i="1"/>
  <c r="AB1304" i="1"/>
  <c r="AC1304" i="1"/>
  <c r="Z1304" i="1"/>
  <c r="AC1298" i="1"/>
  <c r="V1298" i="1"/>
  <c r="AD1298" i="1"/>
  <c r="W1298" i="1"/>
  <c r="AB1298" i="1"/>
  <c r="Z1298" i="1"/>
  <c r="X1298" i="1"/>
  <c r="Y1298" i="1"/>
  <c r="AA1298" i="1"/>
  <c r="X1118" i="1"/>
  <c r="Y1118" i="1"/>
  <c r="Z1118" i="1"/>
  <c r="AC1118" i="1"/>
  <c r="V1118" i="1"/>
  <c r="W1118" i="1"/>
  <c r="AA1118" i="1"/>
  <c r="AB1118" i="1"/>
  <c r="AD1118" i="1"/>
  <c r="AB1283" i="1"/>
  <c r="AC1283" i="1"/>
  <c r="V1283" i="1"/>
  <c r="AD1283" i="1"/>
  <c r="AA1283" i="1"/>
  <c r="X1283" i="1"/>
  <c r="Y1283" i="1"/>
  <c r="Z1283" i="1"/>
  <c r="W1283" i="1"/>
  <c r="AB1275" i="1"/>
  <c r="AC1275" i="1"/>
  <c r="V1275" i="1"/>
  <c r="AD1275" i="1"/>
  <c r="AA1275" i="1"/>
  <c r="Y1275" i="1"/>
  <c r="Z1275" i="1"/>
  <c r="W1275" i="1"/>
  <c r="X1275" i="1"/>
  <c r="Y648" i="1"/>
  <c r="Z648" i="1"/>
  <c r="AA648" i="1"/>
  <c r="AB648" i="1"/>
  <c r="X648" i="1"/>
  <c r="V648" i="1"/>
  <c r="AC648" i="1"/>
  <c r="AD648" i="1"/>
  <c r="W648" i="1"/>
  <c r="X641" i="1"/>
  <c r="Y641" i="1"/>
  <c r="Z641" i="1"/>
  <c r="AA641" i="1"/>
  <c r="W641" i="1"/>
  <c r="AB641" i="1"/>
  <c r="AC641" i="1"/>
  <c r="AD641" i="1"/>
  <c r="V641" i="1"/>
  <c r="X633" i="1"/>
  <c r="W633" i="1"/>
  <c r="Y633" i="1"/>
  <c r="Z633" i="1"/>
  <c r="V633" i="1"/>
  <c r="AA633" i="1"/>
  <c r="AB633" i="1"/>
  <c r="AC633" i="1"/>
  <c r="AD633" i="1"/>
  <c r="X625" i="1"/>
  <c r="V625" i="1"/>
  <c r="W625" i="1"/>
  <c r="Y625" i="1"/>
  <c r="AD625" i="1"/>
  <c r="Z625" i="1"/>
  <c r="AA625" i="1"/>
  <c r="AB625" i="1"/>
  <c r="AC625" i="1"/>
  <c r="X617" i="1"/>
  <c r="AD617" i="1"/>
  <c r="V617" i="1"/>
  <c r="W617" i="1"/>
  <c r="AC617" i="1"/>
  <c r="Y617" i="1"/>
  <c r="Z617" i="1"/>
  <c r="AA617" i="1"/>
  <c r="AB617" i="1"/>
  <c r="X609" i="1"/>
  <c r="AC609" i="1"/>
  <c r="AD609" i="1"/>
  <c r="V609" i="1"/>
  <c r="AB609" i="1"/>
  <c r="W609" i="1"/>
  <c r="Y609" i="1"/>
  <c r="Z609" i="1"/>
  <c r="AA609" i="1"/>
  <c r="X601" i="1"/>
  <c r="AB601" i="1"/>
  <c r="AC601" i="1"/>
  <c r="AD601" i="1"/>
  <c r="AA601" i="1"/>
  <c r="V601" i="1"/>
  <c r="W601" i="1"/>
  <c r="Y601" i="1"/>
  <c r="Z601" i="1"/>
  <c r="AA843" i="1"/>
  <c r="AB843" i="1"/>
  <c r="AC843" i="1"/>
  <c r="X843" i="1"/>
  <c r="V843" i="1"/>
  <c r="W843" i="1"/>
  <c r="Y843" i="1"/>
  <c r="Z843" i="1"/>
  <c r="AD843" i="1"/>
  <c r="AB1046" i="1"/>
  <c r="X1046" i="1"/>
  <c r="Y1046" i="1"/>
  <c r="Z1046" i="1"/>
  <c r="AD1046" i="1"/>
  <c r="AA1046" i="1"/>
  <c r="AC1046" i="1"/>
  <c r="V1046" i="1"/>
  <c r="W1046" i="1"/>
  <c r="AB830" i="1"/>
  <c r="W830" i="1"/>
  <c r="X830" i="1"/>
  <c r="Y830" i="1"/>
  <c r="AC830" i="1"/>
  <c r="Z830" i="1"/>
  <c r="AA830" i="1"/>
  <c r="AD830" i="1"/>
  <c r="V830" i="1"/>
  <c r="AA823" i="1"/>
  <c r="AB823" i="1"/>
  <c r="AC823" i="1"/>
  <c r="V823" i="1"/>
  <c r="Y823" i="1"/>
  <c r="W823" i="1"/>
  <c r="X823" i="1"/>
  <c r="Z823" i="1"/>
  <c r="AD823" i="1"/>
  <c r="Z817" i="1"/>
  <c r="AA817" i="1"/>
  <c r="AB817" i="1"/>
  <c r="W817" i="1"/>
  <c r="V817" i="1"/>
  <c r="X817" i="1"/>
  <c r="AD817" i="1"/>
  <c r="Y817" i="1"/>
  <c r="AC817" i="1"/>
  <c r="Y592" i="1"/>
  <c r="Z592" i="1"/>
  <c r="AA592" i="1"/>
  <c r="X592" i="1"/>
  <c r="W592" i="1"/>
  <c r="AB592" i="1"/>
  <c r="AC592" i="1"/>
  <c r="V592" i="1"/>
  <c r="AD592" i="1"/>
  <c r="AC806" i="1"/>
  <c r="Z806" i="1"/>
  <c r="AA806" i="1"/>
  <c r="AB806" i="1"/>
  <c r="W806" i="1"/>
  <c r="AD806" i="1"/>
  <c r="V806" i="1"/>
  <c r="X806" i="1"/>
  <c r="Y806" i="1"/>
  <c r="AC1040" i="1"/>
  <c r="Y1040" i="1"/>
  <c r="Z1040" i="1"/>
  <c r="AA1040" i="1"/>
  <c r="V1040" i="1"/>
  <c r="AB1040" i="1"/>
  <c r="AD1040" i="1"/>
  <c r="W1040" i="1"/>
  <c r="X1040" i="1"/>
  <c r="AC791" i="1"/>
  <c r="AD791" i="1"/>
  <c r="AA791" i="1"/>
  <c r="AB791" i="1"/>
  <c r="X791" i="1"/>
  <c r="V791" i="1"/>
  <c r="W791" i="1"/>
  <c r="Y791" i="1"/>
  <c r="Z791" i="1"/>
  <c r="AC1038" i="1"/>
  <c r="AB1038" i="1"/>
  <c r="Z1038" i="1"/>
  <c r="AA1038" i="1"/>
  <c r="AD1038" i="1"/>
  <c r="W1038" i="1"/>
  <c r="V1038" i="1"/>
  <c r="X1038" i="1"/>
  <c r="Y1038" i="1"/>
  <c r="AB779" i="1"/>
  <c r="AA779" i="1"/>
  <c r="AC779" i="1"/>
  <c r="AD779" i="1"/>
  <c r="Z779" i="1"/>
  <c r="V779" i="1"/>
  <c r="W779" i="1"/>
  <c r="Y779" i="1"/>
  <c r="X779" i="1"/>
  <c r="AB589" i="1"/>
  <c r="AC589" i="1"/>
  <c r="V589" i="1"/>
  <c r="AD589" i="1"/>
  <c r="AA589" i="1"/>
  <c r="W589" i="1"/>
  <c r="X589" i="1"/>
  <c r="Z589" i="1"/>
  <c r="Y589" i="1"/>
  <c r="W769" i="1"/>
  <c r="Z769" i="1"/>
  <c r="AA769" i="1"/>
  <c r="AB769" i="1"/>
  <c r="Y769" i="1"/>
  <c r="X769" i="1"/>
  <c r="AC769" i="1"/>
  <c r="AD769" i="1"/>
  <c r="V769" i="1"/>
  <c r="Y584" i="1"/>
  <c r="Z584" i="1"/>
  <c r="AA584" i="1"/>
  <c r="X584" i="1"/>
  <c r="AD584" i="1"/>
  <c r="V584" i="1"/>
  <c r="W584" i="1"/>
  <c r="AB584" i="1"/>
  <c r="AC584" i="1"/>
  <c r="AA758" i="1"/>
  <c r="X758" i="1"/>
  <c r="Y758" i="1"/>
  <c r="Z758" i="1"/>
  <c r="W758" i="1"/>
  <c r="V758" i="1"/>
  <c r="AB758" i="1"/>
  <c r="AC758" i="1"/>
  <c r="AD758" i="1"/>
  <c r="Y1030" i="1"/>
  <c r="W1030" i="1"/>
  <c r="X1030" i="1"/>
  <c r="Z1030" i="1"/>
  <c r="V1030" i="1"/>
  <c r="AA1030" i="1"/>
  <c r="AB1030" i="1"/>
  <c r="AD1030" i="1"/>
  <c r="AC1030" i="1"/>
  <c r="W1024" i="1"/>
  <c r="V1024" i="1"/>
  <c r="X1024" i="1"/>
  <c r="Y1024" i="1"/>
  <c r="AD1024" i="1"/>
  <c r="Z1024" i="1"/>
  <c r="AA1024" i="1"/>
  <c r="AB1024" i="1"/>
  <c r="AC1024" i="1"/>
  <c r="AC572" i="1"/>
  <c r="V572" i="1"/>
  <c r="AD572" i="1"/>
  <c r="W572" i="1"/>
  <c r="AB572" i="1"/>
  <c r="AA572" i="1"/>
  <c r="Z572" i="1"/>
  <c r="Y572" i="1"/>
  <c r="X572" i="1"/>
  <c r="Z567" i="1"/>
  <c r="AA567" i="1"/>
  <c r="AB567" i="1"/>
  <c r="Y567" i="1"/>
  <c r="X567" i="1"/>
  <c r="AC567" i="1"/>
  <c r="AD567" i="1"/>
  <c r="W567" i="1"/>
  <c r="V567" i="1"/>
  <c r="Y560" i="1"/>
  <c r="Z560" i="1"/>
  <c r="AA560" i="1"/>
  <c r="X560" i="1"/>
  <c r="W560" i="1"/>
  <c r="AB560" i="1"/>
  <c r="AC560" i="1"/>
  <c r="V560" i="1"/>
  <c r="AD560" i="1"/>
  <c r="X1015" i="1"/>
  <c r="Y1015" i="1"/>
  <c r="Z1015" i="1"/>
  <c r="AC1015" i="1"/>
  <c r="AD1015" i="1"/>
  <c r="AB1015" i="1"/>
  <c r="V1015" i="1"/>
  <c r="W1015" i="1"/>
  <c r="AA1015" i="1"/>
  <c r="AC548" i="1"/>
  <c r="V548" i="1"/>
  <c r="AD548" i="1"/>
  <c r="W548" i="1"/>
  <c r="AB548" i="1"/>
  <c r="X548" i="1"/>
  <c r="Y548" i="1"/>
  <c r="Z548" i="1"/>
  <c r="AA548" i="1"/>
  <c r="AB541" i="1"/>
  <c r="AC541" i="1"/>
  <c r="V541" i="1"/>
  <c r="AD541" i="1"/>
  <c r="AA541" i="1"/>
  <c r="W541" i="1"/>
  <c r="X541" i="1"/>
  <c r="Y541" i="1"/>
  <c r="Z541" i="1"/>
  <c r="AA534" i="1"/>
  <c r="AB534" i="1"/>
  <c r="AC534" i="1"/>
  <c r="Z534" i="1"/>
  <c r="V534" i="1"/>
  <c r="W534" i="1"/>
  <c r="X534" i="1"/>
  <c r="Y534" i="1"/>
  <c r="AD534" i="1"/>
  <c r="W1008" i="1"/>
  <c r="X1008" i="1"/>
  <c r="Y1008" i="1"/>
  <c r="V1008" i="1"/>
  <c r="AD1008" i="1"/>
  <c r="Z1008" i="1"/>
  <c r="AA1008" i="1"/>
  <c r="AB1008" i="1"/>
  <c r="AC1008" i="1"/>
  <c r="AB527" i="1"/>
  <c r="AC527" i="1"/>
  <c r="V527" i="1"/>
  <c r="AD527" i="1"/>
  <c r="AA527" i="1"/>
  <c r="W527" i="1"/>
  <c r="X527" i="1"/>
  <c r="Z527" i="1"/>
  <c r="Y527" i="1"/>
  <c r="AB519" i="1"/>
  <c r="AC519" i="1"/>
  <c r="V519" i="1"/>
  <c r="AD519" i="1"/>
  <c r="AA519" i="1"/>
  <c r="Z519" i="1"/>
  <c r="Y519" i="1"/>
  <c r="W519" i="1"/>
  <c r="X519" i="1"/>
  <c r="AB511" i="1"/>
  <c r="AC511" i="1"/>
  <c r="V511" i="1"/>
  <c r="AD511" i="1"/>
  <c r="AA511" i="1"/>
  <c r="W511" i="1"/>
  <c r="X511" i="1"/>
  <c r="Y511" i="1"/>
  <c r="Z511" i="1"/>
  <c r="AB395" i="1"/>
  <c r="AC395" i="1"/>
  <c r="V395" i="1"/>
  <c r="AD395" i="1"/>
  <c r="AA395" i="1"/>
  <c r="Z395" i="1"/>
  <c r="Y395" i="1"/>
  <c r="X395" i="1"/>
  <c r="W395" i="1"/>
  <c r="AB496" i="1"/>
  <c r="AC496" i="1"/>
  <c r="V496" i="1"/>
  <c r="AD496" i="1"/>
  <c r="AA496" i="1"/>
  <c r="W496" i="1"/>
  <c r="X496" i="1"/>
  <c r="Y496" i="1"/>
  <c r="Z496" i="1"/>
  <c r="AB490" i="1"/>
  <c r="AC490" i="1"/>
  <c r="V490" i="1"/>
  <c r="AD490" i="1"/>
  <c r="AA490" i="1"/>
  <c r="Z490" i="1"/>
  <c r="Y490" i="1"/>
  <c r="W490" i="1"/>
  <c r="X490" i="1"/>
  <c r="AB483" i="1"/>
  <c r="AC483" i="1"/>
  <c r="V483" i="1"/>
  <c r="AD483" i="1"/>
  <c r="AA483" i="1"/>
  <c r="W483" i="1"/>
  <c r="X483" i="1"/>
  <c r="Y483" i="1"/>
  <c r="Z483" i="1"/>
  <c r="AB475" i="1"/>
  <c r="AC475" i="1"/>
  <c r="V475" i="1"/>
  <c r="AD475" i="1"/>
  <c r="AA475" i="1"/>
  <c r="Z475" i="1"/>
  <c r="Y475" i="1"/>
  <c r="X475" i="1"/>
  <c r="W475" i="1"/>
  <c r="AB467" i="1"/>
  <c r="AC467" i="1"/>
  <c r="V467" i="1"/>
  <c r="AD467" i="1"/>
  <c r="AA467" i="1"/>
  <c r="W467" i="1"/>
  <c r="X467" i="1"/>
  <c r="Y467" i="1"/>
  <c r="Z467" i="1"/>
  <c r="AB385" i="1"/>
  <c r="AC385" i="1"/>
  <c r="V385" i="1"/>
  <c r="AD385" i="1"/>
  <c r="AA385" i="1"/>
  <c r="Z385" i="1"/>
  <c r="Y385" i="1"/>
  <c r="W385" i="1"/>
  <c r="X385" i="1"/>
  <c r="X378" i="1"/>
  <c r="W378" i="1"/>
  <c r="Y378" i="1"/>
  <c r="Z378" i="1"/>
  <c r="V378" i="1"/>
  <c r="AD378" i="1"/>
  <c r="AC378" i="1"/>
  <c r="AA378" i="1"/>
  <c r="AB378" i="1"/>
  <c r="X370" i="1"/>
  <c r="V370" i="1"/>
  <c r="W370" i="1"/>
  <c r="Y370" i="1"/>
  <c r="AD370" i="1"/>
  <c r="AC370" i="1"/>
  <c r="AB370" i="1"/>
  <c r="Z370" i="1"/>
  <c r="AA370" i="1"/>
  <c r="X362" i="1"/>
  <c r="AD362" i="1"/>
  <c r="V362" i="1"/>
  <c r="W362" i="1"/>
  <c r="AC362" i="1"/>
  <c r="AB362" i="1"/>
  <c r="AA362" i="1"/>
  <c r="Y362" i="1"/>
  <c r="Z362" i="1"/>
  <c r="X354" i="1"/>
  <c r="AC354" i="1"/>
  <c r="AD354" i="1"/>
  <c r="V354" i="1"/>
  <c r="AB354" i="1"/>
  <c r="AA354" i="1"/>
  <c r="Z354" i="1"/>
  <c r="W354" i="1"/>
  <c r="Y354" i="1"/>
  <c r="X346" i="1"/>
  <c r="AB346" i="1"/>
  <c r="AC346" i="1"/>
  <c r="AD346" i="1"/>
  <c r="AA346" i="1"/>
  <c r="Z346" i="1"/>
  <c r="Y346" i="1"/>
  <c r="V346" i="1"/>
  <c r="W346" i="1"/>
  <c r="X338" i="1"/>
  <c r="AA338" i="1"/>
  <c r="AB338" i="1"/>
  <c r="AC338" i="1"/>
  <c r="Z338" i="1"/>
  <c r="Y338" i="1"/>
  <c r="AD338" i="1"/>
  <c r="V338" i="1"/>
  <c r="W338" i="1"/>
  <c r="W1458" i="1"/>
  <c r="V1454" i="1"/>
  <c r="V1452" i="1"/>
  <c r="V1450" i="1"/>
  <c r="AD1447" i="1"/>
  <c r="Y1442" i="1"/>
  <c r="AC1438" i="1"/>
  <c r="X1435" i="1"/>
  <c r="W1428" i="1"/>
  <c r="Y1410" i="1"/>
  <c r="AC1406" i="1"/>
  <c r="X1403" i="1"/>
  <c r="AB1399" i="1"/>
  <c r="W1396" i="1"/>
  <c r="W1392" i="1"/>
  <c r="V1201" i="1"/>
  <c r="V1198" i="1"/>
  <c r="Z1166" i="1"/>
  <c r="V1147" i="1"/>
  <c r="V1143" i="1"/>
  <c r="AD1139" i="1"/>
  <c r="AC1132" i="1"/>
  <c r="Y194" i="1"/>
  <c r="Z194" i="1"/>
  <c r="AA194" i="1"/>
  <c r="X194" i="1"/>
  <c r="V194" i="1"/>
  <c r="W194" i="1"/>
  <c r="AB194" i="1"/>
  <c r="AC194" i="1"/>
  <c r="AD194" i="1"/>
  <c r="AC1182" i="1"/>
  <c r="X1182" i="1"/>
  <c r="Y1182" i="1"/>
  <c r="Z1182" i="1"/>
  <c r="AD1182" i="1"/>
  <c r="V1182" i="1"/>
  <c r="W1182" i="1"/>
  <c r="AA1182" i="1"/>
  <c r="AA1348" i="1"/>
  <c r="AB1348" i="1"/>
  <c r="AC1348" i="1"/>
  <c r="Z1348" i="1"/>
  <c r="X1348" i="1"/>
  <c r="V1348" i="1"/>
  <c r="W1348" i="1"/>
  <c r="Y1348" i="1"/>
  <c r="AD1348" i="1"/>
  <c r="Z647" i="1"/>
  <c r="Y647" i="1"/>
  <c r="AA647" i="1"/>
  <c r="AB647" i="1"/>
  <c r="X647" i="1"/>
  <c r="AC647" i="1"/>
  <c r="AD647" i="1"/>
  <c r="W647" i="1"/>
  <c r="V647" i="1"/>
  <c r="Y616" i="1"/>
  <c r="AD616" i="1"/>
  <c r="V616" i="1"/>
  <c r="W616" i="1"/>
  <c r="AC616" i="1"/>
  <c r="AB616" i="1"/>
  <c r="X616" i="1"/>
  <c r="Z616" i="1"/>
  <c r="AA616" i="1"/>
  <c r="AC778" i="1"/>
  <c r="AA778" i="1"/>
  <c r="AB778" i="1"/>
  <c r="AD778" i="1"/>
  <c r="Z778" i="1"/>
  <c r="Y778" i="1"/>
  <c r="V778" i="1"/>
  <c r="W778" i="1"/>
  <c r="X778" i="1"/>
  <c r="AC474" i="1"/>
  <c r="V474" i="1"/>
  <c r="AD474" i="1"/>
  <c r="W474" i="1"/>
  <c r="AB474" i="1"/>
  <c r="X474" i="1"/>
  <c r="Y474" i="1"/>
  <c r="Z474" i="1"/>
  <c r="AA474" i="1"/>
  <c r="Z201" i="1"/>
  <c r="AA201" i="1"/>
  <c r="AB201" i="1"/>
  <c r="Y201" i="1"/>
  <c r="V201" i="1"/>
  <c r="W201" i="1"/>
  <c r="X201" i="1"/>
  <c r="AC201" i="1"/>
  <c r="AD201" i="1"/>
  <c r="V205" i="1"/>
  <c r="AD205" i="1"/>
  <c r="W205" i="1"/>
  <c r="X205" i="1"/>
  <c r="AC205" i="1"/>
  <c r="Y205" i="1"/>
  <c r="Z205" i="1"/>
  <c r="AA205" i="1"/>
  <c r="AB205" i="1"/>
  <c r="Z209" i="1"/>
  <c r="AA209" i="1"/>
  <c r="AB209" i="1"/>
  <c r="Y209" i="1"/>
  <c r="AC209" i="1"/>
  <c r="AD209" i="1"/>
  <c r="V209" i="1"/>
  <c r="W209" i="1"/>
  <c r="X209" i="1"/>
  <c r="V213" i="1"/>
  <c r="AD213" i="1"/>
  <c r="W213" i="1"/>
  <c r="X213" i="1"/>
  <c r="AC213" i="1"/>
  <c r="Y213" i="1"/>
  <c r="Z213" i="1"/>
  <c r="AA213" i="1"/>
  <c r="AB213" i="1"/>
  <c r="Z217" i="1"/>
  <c r="AA217" i="1"/>
  <c r="AB217" i="1"/>
  <c r="Y217" i="1"/>
  <c r="V217" i="1"/>
  <c r="W217" i="1"/>
  <c r="X217" i="1"/>
  <c r="AC217" i="1"/>
  <c r="AD217" i="1"/>
  <c r="V221" i="1"/>
  <c r="AD221" i="1"/>
  <c r="W221" i="1"/>
  <c r="X221" i="1"/>
  <c r="AC221" i="1"/>
  <c r="Y221" i="1"/>
  <c r="Z221" i="1"/>
  <c r="AA221" i="1"/>
  <c r="AB221" i="1"/>
  <c r="AA232" i="1"/>
  <c r="AB232" i="1"/>
  <c r="AC232" i="1"/>
  <c r="Z232" i="1"/>
  <c r="AD232" i="1"/>
  <c r="Y232" i="1"/>
  <c r="X232" i="1"/>
  <c r="W232" i="1"/>
  <c r="V232" i="1"/>
  <c r="AA256" i="1"/>
  <c r="Z256" i="1"/>
  <c r="AB256" i="1"/>
  <c r="AC256" i="1"/>
  <c r="Y256" i="1"/>
  <c r="V256" i="1"/>
  <c r="W256" i="1"/>
  <c r="X256" i="1"/>
  <c r="AD256" i="1"/>
  <c r="W260" i="1"/>
  <c r="AA260" i="1"/>
  <c r="AB260" i="1"/>
  <c r="AC260" i="1"/>
  <c r="Z260" i="1"/>
  <c r="V260" i="1"/>
  <c r="X260" i="1"/>
  <c r="Y260" i="1"/>
  <c r="AD260" i="1"/>
  <c r="AA264" i="1"/>
  <c r="AB264" i="1"/>
  <c r="AC264" i="1"/>
  <c r="AD264" i="1"/>
  <c r="Z264" i="1"/>
  <c r="V264" i="1"/>
  <c r="W264" i="1"/>
  <c r="X264" i="1"/>
  <c r="Y264" i="1"/>
  <c r="W268" i="1"/>
  <c r="AB268" i="1"/>
  <c r="AC268" i="1"/>
  <c r="AD268" i="1"/>
  <c r="AA268" i="1"/>
  <c r="V268" i="1"/>
  <c r="X268" i="1"/>
  <c r="Y268" i="1"/>
  <c r="Z268" i="1"/>
  <c r="AA272" i="1"/>
  <c r="AC272" i="1"/>
  <c r="AD272" i="1"/>
  <c r="V272" i="1"/>
  <c r="AB272" i="1"/>
  <c r="W272" i="1"/>
  <c r="X272" i="1"/>
  <c r="Y272" i="1"/>
  <c r="Z272" i="1"/>
  <c r="AA276" i="1"/>
  <c r="AB276" i="1"/>
  <c r="AC276" i="1"/>
  <c r="Z276" i="1"/>
  <c r="V276" i="1"/>
  <c r="W276" i="1"/>
  <c r="X276" i="1"/>
  <c r="Y276" i="1"/>
  <c r="AD276" i="1"/>
  <c r="W280" i="1"/>
  <c r="X280" i="1"/>
  <c r="Y280" i="1"/>
  <c r="V280" i="1"/>
  <c r="AD280" i="1"/>
  <c r="AC280" i="1"/>
  <c r="Z280" i="1"/>
  <c r="AB280" i="1"/>
  <c r="AA280" i="1"/>
  <c r="AA284" i="1"/>
  <c r="AB284" i="1"/>
  <c r="AC284" i="1"/>
  <c r="Z284" i="1"/>
  <c r="Y284" i="1"/>
  <c r="AD284" i="1"/>
  <c r="V284" i="1"/>
  <c r="X284" i="1"/>
  <c r="W284" i="1"/>
  <c r="W288" i="1"/>
  <c r="X288" i="1"/>
  <c r="Y288" i="1"/>
  <c r="V288" i="1"/>
  <c r="AD288" i="1"/>
  <c r="Z288" i="1"/>
  <c r="AA288" i="1"/>
  <c r="AB288" i="1"/>
  <c r="AC288" i="1"/>
  <c r="AA292" i="1"/>
  <c r="AB292" i="1"/>
  <c r="AC292" i="1"/>
  <c r="Z292" i="1"/>
  <c r="V292" i="1"/>
  <c r="W292" i="1"/>
  <c r="X292" i="1"/>
  <c r="Y292" i="1"/>
  <c r="AD292" i="1"/>
  <c r="W296" i="1"/>
  <c r="X296" i="1"/>
  <c r="Y296" i="1"/>
  <c r="V296" i="1"/>
  <c r="AD296" i="1"/>
  <c r="AC296" i="1"/>
  <c r="Z296" i="1"/>
  <c r="AB296" i="1"/>
  <c r="AA296" i="1"/>
  <c r="AA300" i="1"/>
  <c r="AB300" i="1"/>
  <c r="AC300" i="1"/>
  <c r="Z300" i="1"/>
  <c r="Y300" i="1"/>
  <c r="AD300" i="1"/>
  <c r="V300" i="1"/>
  <c r="X300" i="1"/>
  <c r="W300" i="1"/>
  <c r="W4" i="1"/>
  <c r="X4" i="1"/>
  <c r="Y4" i="1"/>
  <c r="V4" i="1"/>
  <c r="AD4" i="1"/>
  <c r="Z4" i="1"/>
  <c r="AA4" i="1"/>
  <c r="AB4" i="1"/>
  <c r="AC4" i="1"/>
  <c r="AB7" i="1"/>
  <c r="AC7" i="1"/>
  <c r="V7" i="1"/>
  <c r="AD7" i="1"/>
  <c r="AA7" i="1"/>
  <c r="Z7" i="1"/>
  <c r="W7" i="1"/>
  <c r="Y7" i="1"/>
  <c r="X7" i="1"/>
  <c r="X303" i="1"/>
  <c r="Y303" i="1"/>
  <c r="Z303" i="1"/>
  <c r="W303" i="1"/>
  <c r="V303" i="1"/>
  <c r="AA303" i="1"/>
  <c r="AB303" i="1"/>
  <c r="AC303" i="1"/>
  <c r="AD303" i="1"/>
  <c r="AB13" i="1"/>
  <c r="AC13" i="1"/>
  <c r="V13" i="1"/>
  <c r="AD13" i="1"/>
  <c r="AA13" i="1"/>
  <c r="W13" i="1"/>
  <c r="X13" i="1"/>
  <c r="Y13" i="1"/>
  <c r="Z13" i="1"/>
  <c r="X305" i="1"/>
  <c r="Y305" i="1"/>
  <c r="Z305" i="1"/>
  <c r="W305" i="1"/>
  <c r="AD305" i="1"/>
  <c r="V305" i="1"/>
  <c r="AA305" i="1"/>
  <c r="AC305" i="1"/>
  <c r="AB305" i="1"/>
  <c r="AB18" i="1"/>
  <c r="AC18" i="1"/>
  <c r="V18" i="1"/>
  <c r="AD18" i="1"/>
  <c r="AA18" i="1"/>
  <c r="Z18" i="1"/>
  <c r="W18" i="1"/>
  <c r="Y18" i="1"/>
  <c r="X18" i="1"/>
  <c r="X22" i="1"/>
  <c r="Y22" i="1"/>
  <c r="Z22" i="1"/>
  <c r="W22" i="1"/>
  <c r="V22" i="1"/>
  <c r="AA22" i="1"/>
  <c r="AB22" i="1"/>
  <c r="AC22" i="1"/>
  <c r="AD22" i="1"/>
  <c r="AC25" i="1"/>
  <c r="V25" i="1"/>
  <c r="AD25" i="1"/>
  <c r="W25" i="1"/>
  <c r="AB25" i="1"/>
  <c r="AA25" i="1"/>
  <c r="X25" i="1"/>
  <c r="Z25" i="1"/>
  <c r="Y25" i="1"/>
  <c r="AA876" i="1"/>
  <c r="AB876" i="1"/>
  <c r="AC876" i="1"/>
  <c r="Z876" i="1"/>
  <c r="V876" i="1"/>
  <c r="W876" i="1"/>
  <c r="X876" i="1"/>
  <c r="Y876" i="1"/>
  <c r="AD876" i="1"/>
  <c r="W30" i="1"/>
  <c r="X30" i="1"/>
  <c r="Y30" i="1"/>
  <c r="V30" i="1"/>
  <c r="AD30" i="1"/>
  <c r="Z30" i="1"/>
  <c r="AA30" i="1"/>
  <c r="AB30" i="1"/>
  <c r="AC30" i="1"/>
  <c r="Y878" i="1"/>
  <c r="Z878" i="1"/>
  <c r="AA878" i="1"/>
  <c r="X878" i="1"/>
  <c r="V878" i="1"/>
  <c r="W878" i="1"/>
  <c r="AB878" i="1"/>
  <c r="AC878" i="1"/>
  <c r="AD878" i="1"/>
  <c r="Z311" i="1"/>
  <c r="AA311" i="1"/>
  <c r="AB311" i="1"/>
  <c r="Y311" i="1"/>
  <c r="X311" i="1"/>
  <c r="AC311" i="1"/>
  <c r="AD311" i="1"/>
  <c r="W311" i="1"/>
  <c r="V311" i="1"/>
  <c r="X312" i="1"/>
  <c r="Y312" i="1"/>
  <c r="Z312" i="1"/>
  <c r="W312" i="1"/>
  <c r="V312" i="1"/>
  <c r="AA312" i="1"/>
  <c r="AB312" i="1"/>
  <c r="AC312" i="1"/>
  <c r="AD312" i="1"/>
  <c r="AC314" i="1"/>
  <c r="V314" i="1"/>
  <c r="AD314" i="1"/>
  <c r="W314" i="1"/>
  <c r="AB314" i="1"/>
  <c r="AA314" i="1"/>
  <c r="X314" i="1"/>
  <c r="Z314" i="1"/>
  <c r="Y314" i="1"/>
  <c r="AB883" i="1"/>
  <c r="AC883" i="1"/>
  <c r="V883" i="1"/>
  <c r="AD883" i="1"/>
  <c r="AA883" i="1"/>
  <c r="W883" i="1"/>
  <c r="X883" i="1"/>
  <c r="Y883" i="1"/>
  <c r="Z883" i="1"/>
  <c r="Y886" i="1"/>
  <c r="Z886" i="1"/>
  <c r="AA886" i="1"/>
  <c r="X886" i="1"/>
  <c r="W886" i="1"/>
  <c r="AB886" i="1"/>
  <c r="AC886" i="1"/>
  <c r="AD886" i="1"/>
  <c r="V886" i="1"/>
  <c r="AC890" i="1"/>
  <c r="V890" i="1"/>
  <c r="AD890" i="1"/>
  <c r="W890" i="1"/>
  <c r="X890" i="1"/>
  <c r="Y890" i="1"/>
  <c r="Z890" i="1"/>
  <c r="AA890" i="1"/>
  <c r="AB890" i="1"/>
  <c r="Y894" i="1"/>
  <c r="Z894" i="1"/>
  <c r="AA894" i="1"/>
  <c r="W894" i="1"/>
  <c r="X894" i="1"/>
  <c r="AB894" i="1"/>
  <c r="AC894" i="1"/>
  <c r="AD894" i="1"/>
  <c r="V894" i="1"/>
  <c r="V897" i="1"/>
  <c r="AD897" i="1"/>
  <c r="W897" i="1"/>
  <c r="X897" i="1"/>
  <c r="Y897" i="1"/>
  <c r="Z897" i="1"/>
  <c r="AA897" i="1"/>
  <c r="AB897" i="1"/>
  <c r="AC897" i="1"/>
  <c r="Z901" i="1"/>
  <c r="AA901" i="1"/>
  <c r="AB901" i="1"/>
  <c r="X901" i="1"/>
  <c r="Y901" i="1"/>
  <c r="AC901" i="1"/>
  <c r="AD901" i="1"/>
  <c r="V901" i="1"/>
  <c r="W901" i="1"/>
  <c r="V904" i="1"/>
  <c r="AD904" i="1"/>
  <c r="W904" i="1"/>
  <c r="X904" i="1"/>
  <c r="AA904" i="1"/>
  <c r="AB904" i="1"/>
  <c r="AC904" i="1"/>
  <c r="Y904" i="1"/>
  <c r="Z904" i="1"/>
  <c r="AA907" i="1"/>
  <c r="AB907" i="1"/>
  <c r="AC907" i="1"/>
  <c r="Y907" i="1"/>
  <c r="Z907" i="1"/>
  <c r="AD907" i="1"/>
  <c r="V907" i="1"/>
  <c r="W907" i="1"/>
  <c r="X907" i="1"/>
  <c r="W911" i="1"/>
  <c r="X911" i="1"/>
  <c r="Y911" i="1"/>
  <c r="AB911" i="1"/>
  <c r="AC911" i="1"/>
  <c r="AD911" i="1"/>
  <c r="V911" i="1"/>
  <c r="Z911" i="1"/>
  <c r="AA911" i="1"/>
  <c r="V40" i="1"/>
  <c r="AD40" i="1"/>
  <c r="W40" i="1"/>
  <c r="X40" i="1"/>
  <c r="AC40" i="1"/>
  <c r="AB40" i="1"/>
  <c r="Y40" i="1"/>
  <c r="AA40" i="1"/>
  <c r="Z40" i="1"/>
  <c r="X918" i="1"/>
  <c r="Y918" i="1"/>
  <c r="Z918" i="1"/>
  <c r="AC918" i="1"/>
  <c r="AD918" i="1"/>
  <c r="W918" i="1"/>
  <c r="V918" i="1"/>
  <c r="AA918" i="1"/>
  <c r="AB918" i="1"/>
  <c r="AB922" i="1"/>
  <c r="AC922" i="1"/>
  <c r="V922" i="1"/>
  <c r="AD922" i="1"/>
  <c r="W922" i="1"/>
  <c r="Z922" i="1"/>
  <c r="Y922" i="1"/>
  <c r="AA922" i="1"/>
  <c r="X922" i="1"/>
  <c r="Y925" i="1"/>
  <c r="Z925" i="1"/>
  <c r="AA925" i="1"/>
  <c r="AD925" i="1"/>
  <c r="X925" i="1"/>
  <c r="AC925" i="1"/>
  <c r="V925" i="1"/>
  <c r="W925" i="1"/>
  <c r="AB925" i="1"/>
  <c r="W929" i="1"/>
  <c r="X929" i="1"/>
  <c r="Y929" i="1"/>
  <c r="Z929" i="1"/>
  <c r="AC929" i="1"/>
  <c r="V929" i="1"/>
  <c r="AA929" i="1"/>
  <c r="AB929" i="1"/>
  <c r="AD929" i="1"/>
  <c r="AA933" i="1"/>
  <c r="X933" i="1"/>
  <c r="Y933" i="1"/>
  <c r="Z933" i="1"/>
  <c r="AD933" i="1"/>
  <c r="V933" i="1"/>
  <c r="W933" i="1"/>
  <c r="AB933" i="1"/>
  <c r="AC933" i="1"/>
  <c r="Y935" i="1"/>
  <c r="X935" i="1"/>
  <c r="Z935" i="1"/>
  <c r="AA935" i="1"/>
  <c r="AD935" i="1"/>
  <c r="V935" i="1"/>
  <c r="AC935" i="1"/>
  <c r="AB935" i="1"/>
  <c r="W935" i="1"/>
  <c r="AC939" i="1"/>
  <c r="Y939" i="1"/>
  <c r="Z939" i="1"/>
  <c r="AA939" i="1"/>
  <c r="V939" i="1"/>
  <c r="W939" i="1"/>
  <c r="AD939" i="1"/>
  <c r="AB939" i="1"/>
  <c r="X939" i="1"/>
  <c r="Y943" i="1"/>
  <c r="Z943" i="1"/>
  <c r="AA943" i="1"/>
  <c r="AB943" i="1"/>
  <c r="V943" i="1"/>
  <c r="AC943" i="1"/>
  <c r="AD943" i="1"/>
  <c r="X943" i="1"/>
  <c r="W943" i="1"/>
  <c r="V946" i="1"/>
  <c r="AD946" i="1"/>
  <c r="Z946" i="1"/>
  <c r="AA946" i="1"/>
  <c r="AB946" i="1"/>
  <c r="W946" i="1"/>
  <c r="X946" i="1"/>
  <c r="AC946" i="1"/>
  <c r="Y946" i="1"/>
  <c r="W950" i="1"/>
  <c r="X950" i="1"/>
  <c r="Y950" i="1"/>
  <c r="Z950" i="1"/>
  <c r="AA950" i="1"/>
  <c r="AB950" i="1"/>
  <c r="V950" i="1"/>
  <c r="AC950" i="1"/>
  <c r="AD950" i="1"/>
  <c r="AA954" i="1"/>
  <c r="AB954" i="1"/>
  <c r="AC954" i="1"/>
  <c r="Z954" i="1"/>
  <c r="AD954" i="1"/>
  <c r="Y954" i="1"/>
  <c r="V954" i="1"/>
  <c r="W954" i="1"/>
  <c r="X954" i="1"/>
  <c r="X957" i="1"/>
  <c r="Y957" i="1"/>
  <c r="Z957" i="1"/>
  <c r="AA957" i="1"/>
  <c r="AB957" i="1"/>
  <c r="AC957" i="1"/>
  <c r="W957" i="1"/>
  <c r="AD957" i="1"/>
  <c r="V957" i="1"/>
  <c r="AB961" i="1"/>
  <c r="AC961" i="1"/>
  <c r="V961" i="1"/>
  <c r="AD961" i="1"/>
  <c r="AA961" i="1"/>
  <c r="Z961" i="1"/>
  <c r="X961" i="1"/>
  <c r="Y961" i="1"/>
  <c r="W961" i="1"/>
  <c r="X44" i="1"/>
  <c r="Y44" i="1"/>
  <c r="Z44" i="1"/>
  <c r="W44" i="1"/>
  <c r="V44" i="1"/>
  <c r="AA44" i="1"/>
  <c r="AB44" i="1"/>
  <c r="AC44" i="1"/>
  <c r="AD44" i="1"/>
  <c r="AC968" i="1"/>
  <c r="V968" i="1"/>
  <c r="AD968" i="1"/>
  <c r="W968" i="1"/>
  <c r="AB968" i="1"/>
  <c r="AA968" i="1"/>
  <c r="X968" i="1"/>
  <c r="Y968" i="1"/>
  <c r="Z968" i="1"/>
  <c r="Y972" i="1"/>
  <c r="Z972" i="1"/>
  <c r="AA972" i="1"/>
  <c r="V972" i="1"/>
  <c r="AD972" i="1"/>
  <c r="AB972" i="1"/>
  <c r="AC972" i="1"/>
  <c r="X972" i="1"/>
  <c r="W972" i="1"/>
  <c r="X975" i="1"/>
  <c r="V975" i="1"/>
  <c r="W975" i="1"/>
  <c r="Y975" i="1"/>
  <c r="AD975" i="1"/>
  <c r="Z975" i="1"/>
  <c r="AA975" i="1"/>
  <c r="AB975" i="1"/>
  <c r="AC975" i="1"/>
  <c r="AB979" i="1"/>
  <c r="W979" i="1"/>
  <c r="X979" i="1"/>
  <c r="Y979" i="1"/>
  <c r="V979" i="1"/>
  <c r="Z979" i="1"/>
  <c r="AA979" i="1"/>
  <c r="AC979" i="1"/>
  <c r="AD979" i="1"/>
  <c r="X983" i="1"/>
  <c r="W983" i="1"/>
  <c r="Y983" i="1"/>
  <c r="Z983" i="1"/>
  <c r="V983" i="1"/>
  <c r="AA983" i="1"/>
  <c r="AB983" i="1"/>
  <c r="AC983" i="1"/>
  <c r="AD983" i="1"/>
  <c r="AC986" i="1"/>
  <c r="V986" i="1"/>
  <c r="AD986" i="1"/>
  <c r="W986" i="1"/>
  <c r="AB986" i="1"/>
  <c r="Z986" i="1"/>
  <c r="AA986" i="1"/>
  <c r="Y986" i="1"/>
  <c r="X986" i="1"/>
  <c r="Y990" i="1"/>
  <c r="Z990" i="1"/>
  <c r="AA990" i="1"/>
  <c r="X990" i="1"/>
  <c r="V990" i="1"/>
  <c r="W990" i="1"/>
  <c r="AB990" i="1"/>
  <c r="AC990" i="1"/>
  <c r="AD990" i="1"/>
  <c r="AC994" i="1"/>
  <c r="V994" i="1"/>
  <c r="AD994" i="1"/>
  <c r="W994" i="1"/>
  <c r="AB994" i="1"/>
  <c r="X994" i="1"/>
  <c r="Y994" i="1"/>
  <c r="Z994" i="1"/>
  <c r="AA994" i="1"/>
  <c r="Z997" i="1"/>
  <c r="AA997" i="1"/>
  <c r="AB997" i="1"/>
  <c r="Y997" i="1"/>
  <c r="W997" i="1"/>
  <c r="X997" i="1"/>
  <c r="AC997" i="1"/>
  <c r="V997" i="1"/>
  <c r="AD997" i="1"/>
  <c r="V1001" i="1"/>
  <c r="AD1001" i="1"/>
  <c r="W1001" i="1"/>
  <c r="X1001" i="1"/>
  <c r="AC1001" i="1"/>
  <c r="Y1001" i="1"/>
  <c r="Z1001" i="1"/>
  <c r="AA1001" i="1"/>
  <c r="AB1001" i="1"/>
  <c r="AB46" i="1"/>
  <c r="AC46" i="1"/>
  <c r="V46" i="1"/>
  <c r="AD46" i="1"/>
  <c r="AA46" i="1"/>
  <c r="W46" i="1"/>
  <c r="X46" i="1"/>
  <c r="Y46" i="1"/>
  <c r="Z46" i="1"/>
  <c r="X49" i="1"/>
  <c r="Y49" i="1"/>
  <c r="Z49" i="1"/>
  <c r="W49" i="1"/>
  <c r="AD49" i="1"/>
  <c r="V49" i="1"/>
  <c r="AA49" i="1"/>
  <c r="AC49" i="1"/>
  <c r="AB49" i="1"/>
  <c r="AB52" i="1"/>
  <c r="AC52" i="1"/>
  <c r="V52" i="1"/>
  <c r="AD52" i="1"/>
  <c r="AA52" i="1"/>
  <c r="Z52" i="1"/>
  <c r="W52" i="1"/>
  <c r="Y52" i="1"/>
  <c r="X52" i="1"/>
  <c r="X55" i="1"/>
  <c r="Y55" i="1"/>
  <c r="Z55" i="1"/>
  <c r="W55" i="1"/>
  <c r="V55" i="1"/>
  <c r="AA55" i="1"/>
  <c r="AB55" i="1"/>
  <c r="AC55" i="1"/>
  <c r="AD55" i="1"/>
  <c r="AB59" i="1"/>
  <c r="AC59" i="1"/>
  <c r="V59" i="1"/>
  <c r="AD59" i="1"/>
  <c r="AA59" i="1"/>
  <c r="W59" i="1"/>
  <c r="X59" i="1"/>
  <c r="Y59" i="1"/>
  <c r="Z59" i="1"/>
  <c r="X324" i="1"/>
  <c r="Y324" i="1"/>
  <c r="Z324" i="1"/>
  <c r="W324" i="1"/>
  <c r="AD324" i="1"/>
  <c r="V324" i="1"/>
  <c r="AA324" i="1"/>
  <c r="AC324" i="1"/>
  <c r="AB324" i="1"/>
  <c r="AB64" i="1"/>
  <c r="AC64" i="1"/>
  <c r="V64" i="1"/>
  <c r="AD64" i="1"/>
  <c r="AA64" i="1"/>
  <c r="Z64" i="1"/>
  <c r="Y64" i="1"/>
  <c r="X64" i="1"/>
  <c r="W64" i="1"/>
  <c r="X66" i="1"/>
  <c r="Y66" i="1"/>
  <c r="Z66" i="1"/>
  <c r="W66" i="1"/>
  <c r="V66" i="1"/>
  <c r="AA66" i="1"/>
  <c r="AB66" i="1"/>
  <c r="AC66" i="1"/>
  <c r="AD66" i="1"/>
  <c r="AB330" i="1"/>
  <c r="AC330" i="1"/>
  <c r="V330" i="1"/>
  <c r="AD330" i="1"/>
  <c r="AA330" i="1"/>
  <c r="W330" i="1"/>
  <c r="X330" i="1"/>
  <c r="Y330" i="1"/>
  <c r="Z330" i="1"/>
  <c r="X70" i="1"/>
  <c r="Y70" i="1"/>
  <c r="Z70" i="1"/>
  <c r="W70" i="1"/>
  <c r="AD70" i="1"/>
  <c r="AC70" i="1"/>
  <c r="V70" i="1"/>
  <c r="AA70" i="1"/>
  <c r="AB70" i="1"/>
  <c r="AB74" i="1"/>
  <c r="AC74" i="1"/>
  <c r="V74" i="1"/>
  <c r="AD74" i="1"/>
  <c r="Z74" i="1"/>
  <c r="AA74" i="1"/>
  <c r="Y74" i="1"/>
  <c r="W74" i="1"/>
  <c r="X74" i="1"/>
  <c r="X77" i="1"/>
  <c r="V77" i="1"/>
  <c r="W77" i="1"/>
  <c r="Y77" i="1"/>
  <c r="AD77" i="1"/>
  <c r="Z77" i="1"/>
  <c r="AA77" i="1"/>
  <c r="AB77" i="1"/>
  <c r="AC77" i="1"/>
  <c r="AB81" i="1"/>
  <c r="W81" i="1"/>
  <c r="X81" i="1"/>
  <c r="Y81" i="1"/>
  <c r="V81" i="1"/>
  <c r="Z81" i="1"/>
  <c r="AA81" i="1"/>
  <c r="AC81" i="1"/>
  <c r="AD81" i="1"/>
  <c r="X85" i="1"/>
  <c r="W85" i="1"/>
  <c r="Y85" i="1"/>
  <c r="Z85" i="1"/>
  <c r="V85" i="1"/>
  <c r="AA85" i="1"/>
  <c r="AB85" i="1"/>
  <c r="AC85" i="1"/>
  <c r="AD85" i="1"/>
  <c r="AB89" i="1"/>
  <c r="X89" i="1"/>
  <c r="Y89" i="1"/>
  <c r="Z89" i="1"/>
  <c r="W89" i="1"/>
  <c r="V89" i="1"/>
  <c r="AA89" i="1"/>
  <c r="AC89" i="1"/>
  <c r="AD89" i="1"/>
  <c r="X93" i="1"/>
  <c r="Y93" i="1"/>
  <c r="Z93" i="1"/>
  <c r="AA93" i="1"/>
  <c r="W93" i="1"/>
  <c r="V93" i="1"/>
  <c r="AB93" i="1"/>
  <c r="AC93" i="1"/>
  <c r="AD93" i="1"/>
  <c r="AB333" i="1"/>
  <c r="Y333" i="1"/>
  <c r="Z333" i="1"/>
  <c r="AA333" i="1"/>
  <c r="X333" i="1"/>
  <c r="W333" i="1"/>
  <c r="AC333" i="1"/>
  <c r="AD333" i="1"/>
  <c r="V333" i="1"/>
  <c r="X99" i="1"/>
  <c r="Z99" i="1"/>
  <c r="AA99" i="1"/>
  <c r="AB99" i="1"/>
  <c r="Y99" i="1"/>
  <c r="W99" i="1"/>
  <c r="AC99" i="1"/>
  <c r="AD99" i="1"/>
  <c r="V99" i="1"/>
  <c r="X657" i="1"/>
  <c r="AA657" i="1"/>
  <c r="AB657" i="1"/>
  <c r="AC657" i="1"/>
  <c r="Z657" i="1"/>
  <c r="AD657" i="1"/>
  <c r="Y657" i="1"/>
  <c r="V657" i="1"/>
  <c r="W657" i="1"/>
  <c r="AB661" i="1"/>
  <c r="AA661" i="1"/>
  <c r="AC661" i="1"/>
  <c r="AD661" i="1"/>
  <c r="Z661" i="1"/>
  <c r="Y661" i="1"/>
  <c r="V661" i="1"/>
  <c r="W661" i="1"/>
  <c r="X661" i="1"/>
  <c r="X665" i="1"/>
  <c r="AB665" i="1"/>
  <c r="AC665" i="1"/>
  <c r="AD665" i="1"/>
  <c r="AA665" i="1"/>
  <c r="Z665" i="1"/>
  <c r="V665" i="1"/>
  <c r="W665" i="1"/>
  <c r="Y665" i="1"/>
  <c r="AB398" i="1"/>
  <c r="AC398" i="1"/>
  <c r="AD398" i="1"/>
  <c r="V398" i="1"/>
  <c r="AA398" i="1"/>
  <c r="Z398" i="1"/>
  <c r="W398" i="1"/>
  <c r="X398" i="1"/>
  <c r="Y398" i="1"/>
  <c r="X672" i="1"/>
  <c r="AC672" i="1"/>
  <c r="AD672" i="1"/>
  <c r="V672" i="1"/>
  <c r="AB672" i="1"/>
  <c r="AA672" i="1"/>
  <c r="W672" i="1"/>
  <c r="Y672" i="1"/>
  <c r="Z672" i="1"/>
  <c r="AB675" i="1"/>
  <c r="AD675" i="1"/>
  <c r="V675" i="1"/>
  <c r="W675" i="1"/>
  <c r="AC675" i="1"/>
  <c r="AA675" i="1"/>
  <c r="X675" i="1"/>
  <c r="Y675" i="1"/>
  <c r="Z675" i="1"/>
  <c r="X676" i="1"/>
  <c r="AD676" i="1"/>
  <c r="V676" i="1"/>
  <c r="W676" i="1"/>
  <c r="AC676" i="1"/>
  <c r="AB676" i="1"/>
  <c r="Y676" i="1"/>
  <c r="Z676" i="1"/>
  <c r="AA676" i="1"/>
  <c r="AB403" i="1"/>
  <c r="V403" i="1"/>
  <c r="W403" i="1"/>
  <c r="X403" i="1"/>
  <c r="AD403" i="1"/>
  <c r="AC403" i="1"/>
  <c r="Y403" i="1"/>
  <c r="Z403" i="1"/>
  <c r="AA403" i="1"/>
  <c r="X406" i="1"/>
  <c r="V406" i="1"/>
  <c r="W406" i="1"/>
  <c r="Y406" i="1"/>
  <c r="AD406" i="1"/>
  <c r="AC406" i="1"/>
  <c r="Z406" i="1"/>
  <c r="AA406" i="1"/>
  <c r="AB406" i="1"/>
  <c r="AB409" i="1"/>
  <c r="W409" i="1"/>
  <c r="X409" i="1"/>
  <c r="Y409" i="1"/>
  <c r="V409" i="1"/>
  <c r="AD409" i="1"/>
  <c r="Z409" i="1"/>
  <c r="AA409" i="1"/>
  <c r="AC409" i="1"/>
  <c r="X411" i="1"/>
  <c r="W411" i="1"/>
  <c r="Y411" i="1"/>
  <c r="Z411" i="1"/>
  <c r="V411" i="1"/>
  <c r="AD411" i="1"/>
  <c r="AA411" i="1"/>
  <c r="AB411" i="1"/>
  <c r="AC411" i="1"/>
  <c r="AB415" i="1"/>
  <c r="AC415" i="1"/>
  <c r="V415" i="1"/>
  <c r="AD415" i="1"/>
  <c r="AA415" i="1"/>
  <c r="Z415" i="1"/>
  <c r="W415" i="1"/>
  <c r="X415" i="1"/>
  <c r="Y415" i="1"/>
  <c r="X685" i="1"/>
  <c r="Y685" i="1"/>
  <c r="Z685" i="1"/>
  <c r="W685" i="1"/>
  <c r="AA685" i="1"/>
  <c r="AB685" i="1"/>
  <c r="AC685" i="1"/>
  <c r="V685" i="1"/>
  <c r="AD685" i="1"/>
  <c r="AB421" i="1"/>
  <c r="AC421" i="1"/>
  <c r="V421" i="1"/>
  <c r="AD421" i="1"/>
  <c r="AA421" i="1"/>
  <c r="W421" i="1"/>
  <c r="X421" i="1"/>
  <c r="Y421" i="1"/>
  <c r="Z421" i="1"/>
  <c r="X425" i="1"/>
  <c r="Y425" i="1"/>
  <c r="Z425" i="1"/>
  <c r="W425" i="1"/>
  <c r="AD425" i="1"/>
  <c r="V425" i="1"/>
  <c r="AB425" i="1"/>
  <c r="AA425" i="1"/>
  <c r="AC425" i="1"/>
  <c r="AB428" i="1"/>
  <c r="AC428" i="1"/>
  <c r="V428" i="1"/>
  <c r="AD428" i="1"/>
  <c r="AA428" i="1"/>
  <c r="Z428" i="1"/>
  <c r="X428" i="1"/>
  <c r="W428" i="1"/>
  <c r="Y428" i="1"/>
  <c r="X432" i="1"/>
  <c r="Y432" i="1"/>
  <c r="Z432" i="1"/>
  <c r="W432" i="1"/>
  <c r="AA432" i="1"/>
  <c r="AB432" i="1"/>
  <c r="AC432" i="1"/>
  <c r="V432" i="1"/>
  <c r="AD432" i="1"/>
  <c r="AB436" i="1"/>
  <c r="AC436" i="1"/>
  <c r="V436" i="1"/>
  <c r="AD436" i="1"/>
  <c r="AA436" i="1"/>
  <c r="W436" i="1"/>
  <c r="X436" i="1"/>
  <c r="Y436" i="1"/>
  <c r="Z436" i="1"/>
  <c r="X439" i="1"/>
  <c r="Y439" i="1"/>
  <c r="Z439" i="1"/>
  <c r="W439" i="1"/>
  <c r="AD439" i="1"/>
  <c r="AA439" i="1"/>
  <c r="AB439" i="1"/>
  <c r="AC439" i="1"/>
  <c r="V439" i="1"/>
  <c r="AB443" i="1"/>
  <c r="AC443" i="1"/>
  <c r="V443" i="1"/>
  <c r="AD443" i="1"/>
  <c r="AA443" i="1"/>
  <c r="Z443" i="1"/>
  <c r="W443" i="1"/>
  <c r="X443" i="1"/>
  <c r="Y443" i="1"/>
  <c r="X447" i="1"/>
  <c r="Y447" i="1"/>
  <c r="Z447" i="1"/>
  <c r="W447" i="1"/>
  <c r="AA447" i="1"/>
  <c r="AB447" i="1"/>
  <c r="AC447" i="1"/>
  <c r="V447" i="1"/>
  <c r="AD447" i="1"/>
  <c r="AB450" i="1"/>
  <c r="AC450" i="1"/>
  <c r="V450" i="1"/>
  <c r="AD450" i="1"/>
  <c r="AA450" i="1"/>
  <c r="W450" i="1"/>
  <c r="X450" i="1"/>
  <c r="Y450" i="1"/>
  <c r="Z450" i="1"/>
  <c r="X454" i="1"/>
  <c r="Y454" i="1"/>
  <c r="Z454" i="1"/>
  <c r="W454" i="1"/>
  <c r="AD454" i="1"/>
  <c r="AB454" i="1"/>
  <c r="V454" i="1"/>
  <c r="AA454" i="1"/>
  <c r="AC454" i="1"/>
  <c r="AB689" i="1"/>
  <c r="AC689" i="1"/>
  <c r="V689" i="1"/>
  <c r="AD689" i="1"/>
  <c r="AA689" i="1"/>
  <c r="Z689" i="1"/>
  <c r="X689" i="1"/>
  <c r="Y689" i="1"/>
  <c r="W689" i="1"/>
  <c r="X461" i="1"/>
  <c r="Y461" i="1"/>
  <c r="Z461" i="1"/>
  <c r="W461" i="1"/>
  <c r="AA461" i="1"/>
  <c r="AB461" i="1"/>
  <c r="AC461" i="1"/>
  <c r="V461" i="1"/>
  <c r="AD461" i="1"/>
  <c r="AB463" i="1"/>
  <c r="AC463" i="1"/>
  <c r="V463" i="1"/>
  <c r="AD463" i="1"/>
  <c r="AA463" i="1"/>
  <c r="W463" i="1"/>
  <c r="X463" i="1"/>
  <c r="Y463" i="1"/>
  <c r="Z463" i="1"/>
  <c r="Y693" i="1"/>
  <c r="Z693" i="1"/>
  <c r="AA693" i="1"/>
  <c r="X693" i="1"/>
  <c r="AB693" i="1"/>
  <c r="AC693" i="1"/>
  <c r="AD693" i="1"/>
  <c r="W693" i="1"/>
  <c r="V693" i="1"/>
  <c r="V696" i="1"/>
  <c r="AD696" i="1"/>
  <c r="W696" i="1"/>
  <c r="X696" i="1"/>
  <c r="AC696" i="1"/>
  <c r="AB696" i="1"/>
  <c r="Z696" i="1"/>
  <c r="AA696" i="1"/>
  <c r="Y696" i="1"/>
  <c r="Z700" i="1"/>
  <c r="AA700" i="1"/>
  <c r="AB700" i="1"/>
  <c r="Y700" i="1"/>
  <c r="AC700" i="1"/>
  <c r="AD700" i="1"/>
  <c r="X700" i="1"/>
  <c r="V700" i="1"/>
  <c r="W700" i="1"/>
  <c r="W703" i="1"/>
  <c r="X703" i="1"/>
  <c r="Y703" i="1"/>
  <c r="V703" i="1"/>
  <c r="AD703" i="1"/>
  <c r="AC703" i="1"/>
  <c r="AA703" i="1"/>
  <c r="AB703" i="1"/>
  <c r="Z703" i="1"/>
  <c r="AA707" i="1"/>
  <c r="AB707" i="1"/>
  <c r="AC707" i="1"/>
  <c r="Z707" i="1"/>
  <c r="AD707" i="1"/>
  <c r="Y707" i="1"/>
  <c r="W707" i="1"/>
  <c r="V707" i="1"/>
  <c r="X707" i="1"/>
  <c r="W711" i="1"/>
  <c r="X711" i="1"/>
  <c r="Y711" i="1"/>
  <c r="V711" i="1"/>
  <c r="AD711" i="1"/>
  <c r="Z711" i="1"/>
  <c r="AA711" i="1"/>
  <c r="AB711" i="1"/>
  <c r="AC711" i="1"/>
  <c r="AA715" i="1"/>
  <c r="AB715" i="1"/>
  <c r="AC715" i="1"/>
  <c r="AD715" i="1"/>
  <c r="Z715" i="1"/>
  <c r="W715" i="1"/>
  <c r="X715" i="1"/>
  <c r="Y715" i="1"/>
  <c r="V715" i="1"/>
  <c r="X718" i="1"/>
  <c r="Y718" i="1"/>
  <c r="Z718" i="1"/>
  <c r="AB718" i="1"/>
  <c r="AC718" i="1"/>
  <c r="AD718" i="1"/>
  <c r="AA718" i="1"/>
  <c r="V718" i="1"/>
  <c r="W718" i="1"/>
  <c r="Z850" i="1"/>
  <c r="AA850" i="1"/>
  <c r="AB850" i="1"/>
  <c r="W850" i="1"/>
  <c r="V850" i="1"/>
  <c r="X850" i="1"/>
  <c r="Y850" i="1"/>
  <c r="AC850" i="1"/>
  <c r="AD850" i="1"/>
  <c r="Y725" i="1"/>
  <c r="Z725" i="1"/>
  <c r="AA725" i="1"/>
  <c r="AB725" i="1"/>
  <c r="X725" i="1"/>
  <c r="AD725" i="1"/>
  <c r="V725" i="1"/>
  <c r="W725" i="1"/>
  <c r="AC725" i="1"/>
  <c r="X1049" i="1"/>
  <c r="Y1049" i="1"/>
  <c r="Z1049" i="1"/>
  <c r="AC1049" i="1"/>
  <c r="V1049" i="1"/>
  <c r="W1049" i="1"/>
  <c r="AA1049" i="1"/>
  <c r="AB1049" i="1"/>
  <c r="AD1049" i="1"/>
  <c r="AB730" i="1"/>
  <c r="Z730" i="1"/>
  <c r="AA730" i="1"/>
  <c r="AC730" i="1"/>
  <c r="Y730" i="1"/>
  <c r="V730" i="1"/>
  <c r="W730" i="1"/>
  <c r="X730" i="1"/>
  <c r="AD730" i="1"/>
  <c r="X734" i="1"/>
  <c r="AA734" i="1"/>
  <c r="AB734" i="1"/>
  <c r="AC734" i="1"/>
  <c r="Z734" i="1"/>
  <c r="V734" i="1"/>
  <c r="W734" i="1"/>
  <c r="Y734" i="1"/>
  <c r="AD734" i="1"/>
  <c r="V853" i="1"/>
  <c r="AD853" i="1"/>
  <c r="W853" i="1"/>
  <c r="X853" i="1"/>
  <c r="AA853" i="1"/>
  <c r="Y853" i="1"/>
  <c r="Z853" i="1"/>
  <c r="AB853" i="1"/>
  <c r="AC853" i="1"/>
  <c r="AB855" i="1"/>
  <c r="AC855" i="1"/>
  <c r="V855" i="1"/>
  <c r="AD855" i="1"/>
  <c r="Y855" i="1"/>
  <c r="W855" i="1"/>
  <c r="X855" i="1"/>
  <c r="Z855" i="1"/>
  <c r="AA855" i="1"/>
  <c r="X742" i="1"/>
  <c r="AB742" i="1"/>
  <c r="AC742" i="1"/>
  <c r="AD742" i="1"/>
  <c r="AA742" i="1"/>
  <c r="W742" i="1"/>
  <c r="Y742" i="1"/>
  <c r="Z742" i="1"/>
  <c r="V742" i="1"/>
  <c r="X858" i="1"/>
  <c r="Y858" i="1"/>
  <c r="Z858" i="1"/>
  <c r="AC858" i="1"/>
  <c r="AA858" i="1"/>
  <c r="AB858" i="1"/>
  <c r="AD858" i="1"/>
  <c r="V858" i="1"/>
  <c r="W858" i="1"/>
  <c r="AB862" i="1"/>
  <c r="AC862" i="1"/>
  <c r="V862" i="1"/>
  <c r="AD862" i="1"/>
  <c r="Y862" i="1"/>
  <c r="W862" i="1"/>
  <c r="X862" i="1"/>
  <c r="Z862" i="1"/>
  <c r="AA862" i="1"/>
  <c r="Y1052" i="1"/>
  <c r="Z1052" i="1"/>
  <c r="AA1052" i="1"/>
  <c r="V1052" i="1"/>
  <c r="AD1052" i="1"/>
  <c r="AB1052" i="1"/>
  <c r="AC1052" i="1"/>
  <c r="W1052" i="1"/>
  <c r="X1052" i="1"/>
  <c r="AC865" i="1"/>
  <c r="V865" i="1"/>
  <c r="AD865" i="1"/>
  <c r="W865" i="1"/>
  <c r="Z865" i="1"/>
  <c r="X865" i="1"/>
  <c r="Y865" i="1"/>
  <c r="AA865" i="1"/>
  <c r="AB865" i="1"/>
  <c r="Y869" i="1"/>
  <c r="Z869" i="1"/>
  <c r="AA869" i="1"/>
  <c r="V869" i="1"/>
  <c r="AD869" i="1"/>
  <c r="W869" i="1"/>
  <c r="AC869" i="1"/>
  <c r="X869" i="1"/>
  <c r="AB869" i="1"/>
  <c r="V871" i="1"/>
  <c r="AD871" i="1"/>
  <c r="W871" i="1"/>
  <c r="X871" i="1"/>
  <c r="AA871" i="1"/>
  <c r="Y871" i="1"/>
  <c r="Z871" i="1"/>
  <c r="AB871" i="1"/>
  <c r="AC871" i="1"/>
  <c r="Z1059" i="1"/>
  <c r="AA1059" i="1"/>
  <c r="AB1059" i="1"/>
  <c r="W1059" i="1"/>
  <c r="V1059" i="1"/>
  <c r="X1059" i="1"/>
  <c r="AD1059" i="1"/>
  <c r="Y1059" i="1"/>
  <c r="AC1059" i="1"/>
  <c r="V1063" i="1"/>
  <c r="AD1063" i="1"/>
  <c r="W1063" i="1"/>
  <c r="X1063" i="1"/>
  <c r="AA1063" i="1"/>
  <c r="Z1063" i="1"/>
  <c r="Y1063" i="1"/>
  <c r="AB1063" i="1"/>
  <c r="AC1063" i="1"/>
  <c r="AA1066" i="1"/>
  <c r="AB1066" i="1"/>
  <c r="AC1066" i="1"/>
  <c r="X1066" i="1"/>
  <c r="V1066" i="1"/>
  <c r="W1066" i="1"/>
  <c r="Y1066" i="1"/>
  <c r="Z1066" i="1"/>
  <c r="AD1066" i="1"/>
  <c r="X1069" i="1"/>
  <c r="Y1069" i="1"/>
  <c r="Z1069" i="1"/>
  <c r="AC1069" i="1"/>
  <c r="AA1069" i="1"/>
  <c r="AB1069" i="1"/>
  <c r="AD1069" i="1"/>
  <c r="W1069" i="1"/>
  <c r="V1069" i="1"/>
  <c r="Z748" i="1"/>
  <c r="AC748" i="1"/>
  <c r="AD748" i="1"/>
  <c r="V748" i="1"/>
  <c r="AB748" i="1"/>
  <c r="X748" i="1"/>
  <c r="Y748" i="1"/>
  <c r="AA748" i="1"/>
  <c r="W748" i="1"/>
  <c r="V1076" i="1"/>
  <c r="AD1076" i="1"/>
  <c r="AB1076" i="1"/>
  <c r="AC1076" i="1"/>
  <c r="Y1076" i="1"/>
  <c r="AA1076" i="1"/>
  <c r="W1076" i="1"/>
  <c r="X1076" i="1"/>
  <c r="Z1076" i="1"/>
  <c r="Z1080" i="1"/>
  <c r="AC1080" i="1"/>
  <c r="AD1080" i="1"/>
  <c r="V1080" i="1"/>
  <c r="Y1080" i="1"/>
  <c r="AB1080" i="1"/>
  <c r="W1080" i="1"/>
  <c r="X1080" i="1"/>
  <c r="AA1080" i="1"/>
  <c r="X750" i="1"/>
  <c r="AC750" i="1"/>
  <c r="AD750" i="1"/>
  <c r="V750" i="1"/>
  <c r="AB750" i="1"/>
  <c r="Y750" i="1"/>
  <c r="Z750" i="1"/>
  <c r="AA750" i="1"/>
  <c r="W750" i="1"/>
  <c r="AB1086" i="1"/>
  <c r="AD1086" i="1"/>
  <c r="V1086" i="1"/>
  <c r="W1086" i="1"/>
  <c r="Z1086" i="1"/>
  <c r="AC1086" i="1"/>
  <c r="X1086" i="1"/>
  <c r="Y1086" i="1"/>
  <c r="AA1086" i="1"/>
  <c r="X1090" i="1"/>
  <c r="AD1090" i="1"/>
  <c r="V1090" i="1"/>
  <c r="W1090" i="1"/>
  <c r="AA1090" i="1"/>
  <c r="AC1090" i="1"/>
  <c r="Y1090" i="1"/>
  <c r="Z1090" i="1"/>
  <c r="AB1090" i="1"/>
  <c r="AC1093" i="1"/>
  <c r="V1093" i="1"/>
  <c r="W1093" i="1"/>
  <c r="X1093" i="1"/>
  <c r="AA1093" i="1"/>
  <c r="Y1093" i="1"/>
  <c r="Z1093" i="1"/>
  <c r="AB1093" i="1"/>
  <c r="AD1093" i="1"/>
  <c r="Y1097" i="1"/>
  <c r="V1097" i="1"/>
  <c r="W1097" i="1"/>
  <c r="X1097" i="1"/>
  <c r="AB1097" i="1"/>
  <c r="Z1097" i="1"/>
  <c r="AA1097" i="1"/>
  <c r="AC1097" i="1"/>
  <c r="AD1097" i="1"/>
  <c r="AC1101" i="1"/>
  <c r="W1101" i="1"/>
  <c r="X1101" i="1"/>
  <c r="Y1101" i="1"/>
  <c r="AB1101" i="1"/>
  <c r="Z1101" i="1"/>
  <c r="AA1101" i="1"/>
  <c r="AD1101" i="1"/>
  <c r="V1101" i="1"/>
  <c r="Z1104" i="1"/>
  <c r="W1104" i="1"/>
  <c r="X1104" i="1"/>
  <c r="Y1104" i="1"/>
  <c r="AC1104" i="1"/>
  <c r="V1104" i="1"/>
  <c r="AA1104" i="1"/>
  <c r="AB1104" i="1"/>
  <c r="AD1104" i="1"/>
  <c r="V1108" i="1"/>
  <c r="AD1108" i="1"/>
  <c r="X1108" i="1"/>
  <c r="Y1108" i="1"/>
  <c r="Z1108" i="1"/>
  <c r="AC1108" i="1"/>
  <c r="W1108" i="1"/>
  <c r="AA1108" i="1"/>
  <c r="AB1108" i="1"/>
  <c r="Z1112" i="1"/>
  <c r="X1112" i="1"/>
  <c r="Y1112" i="1"/>
  <c r="AA1112" i="1"/>
  <c r="AD1112" i="1"/>
  <c r="V1112" i="1"/>
  <c r="W1112" i="1"/>
  <c r="AB1112" i="1"/>
  <c r="AC1112" i="1"/>
  <c r="W1115" i="1"/>
  <c r="Y1115" i="1"/>
  <c r="Z1115" i="1"/>
  <c r="AA1115" i="1"/>
  <c r="AD1115" i="1"/>
  <c r="AB1115" i="1"/>
  <c r="AC1115" i="1"/>
  <c r="X1115" i="1"/>
  <c r="V1115" i="1"/>
  <c r="AA754" i="1"/>
  <c r="AD754" i="1"/>
  <c r="V754" i="1"/>
  <c r="W754" i="1"/>
  <c r="AC754" i="1"/>
  <c r="Z754" i="1"/>
  <c r="AB754" i="1"/>
  <c r="X754" i="1"/>
  <c r="Y754" i="1"/>
  <c r="W1206" i="1"/>
  <c r="AD1206" i="1"/>
  <c r="V1206" i="1"/>
  <c r="X1206" i="1"/>
  <c r="AC1206" i="1"/>
  <c r="AA1206" i="1"/>
  <c r="AB1206" i="1"/>
  <c r="Y1206" i="1"/>
  <c r="Z1206" i="1"/>
  <c r="AA1210" i="1"/>
  <c r="V1210" i="1"/>
  <c r="W1210" i="1"/>
  <c r="X1210" i="1"/>
  <c r="AD1210" i="1"/>
  <c r="AB1210" i="1"/>
  <c r="AC1210" i="1"/>
  <c r="Y1210" i="1"/>
  <c r="Z1210" i="1"/>
  <c r="W1214" i="1"/>
  <c r="V1214" i="1"/>
  <c r="X1214" i="1"/>
  <c r="Y1214" i="1"/>
  <c r="AD1214" i="1"/>
  <c r="AB1214" i="1"/>
  <c r="AC1214" i="1"/>
  <c r="Z1214" i="1"/>
  <c r="AA1214" i="1"/>
  <c r="AA1218" i="1"/>
  <c r="W1218" i="1"/>
  <c r="X1218" i="1"/>
  <c r="Y1218" i="1"/>
  <c r="V1218" i="1"/>
  <c r="AC1218" i="1"/>
  <c r="AD1218" i="1"/>
  <c r="Z1218" i="1"/>
  <c r="AB1218" i="1"/>
  <c r="W1222" i="1"/>
  <c r="X1222" i="1"/>
  <c r="Y1222" i="1"/>
  <c r="Z1222" i="1"/>
  <c r="V1222" i="1"/>
  <c r="AC1222" i="1"/>
  <c r="AD1222" i="1"/>
  <c r="AA1222" i="1"/>
  <c r="AB1222" i="1"/>
  <c r="AA1226" i="1"/>
  <c r="X1226" i="1"/>
  <c r="Y1226" i="1"/>
  <c r="Z1226" i="1"/>
  <c r="W1226" i="1"/>
  <c r="V1226" i="1"/>
  <c r="AD1226" i="1"/>
  <c r="AB1226" i="1"/>
  <c r="AC1226" i="1"/>
  <c r="W1230" i="1"/>
  <c r="Y1230" i="1"/>
  <c r="Z1230" i="1"/>
  <c r="AA1230" i="1"/>
  <c r="X1230" i="1"/>
  <c r="V1230" i="1"/>
  <c r="AD1230" i="1"/>
  <c r="AB1230" i="1"/>
  <c r="AC1230" i="1"/>
  <c r="AA1234" i="1"/>
  <c r="Y1234" i="1"/>
  <c r="Z1234" i="1"/>
  <c r="AB1234" i="1"/>
  <c r="X1234" i="1"/>
  <c r="V1234" i="1"/>
  <c r="W1234" i="1"/>
  <c r="AC1234" i="1"/>
  <c r="AD1234" i="1"/>
  <c r="W1238" i="1"/>
  <c r="Z1238" i="1"/>
  <c r="AA1238" i="1"/>
  <c r="AB1238" i="1"/>
  <c r="Y1238" i="1"/>
  <c r="V1238" i="1"/>
  <c r="X1238" i="1"/>
  <c r="AC1238" i="1"/>
  <c r="AD1238" i="1"/>
  <c r="AA1242" i="1"/>
  <c r="Z1242" i="1"/>
  <c r="AB1242" i="1"/>
  <c r="AC1242" i="1"/>
  <c r="Y1242" i="1"/>
  <c r="V1242" i="1"/>
  <c r="W1242" i="1"/>
  <c r="X1242" i="1"/>
  <c r="AD1242" i="1"/>
  <c r="W1246" i="1"/>
  <c r="AA1246" i="1"/>
  <c r="AB1246" i="1"/>
  <c r="AC1246" i="1"/>
  <c r="Z1246" i="1"/>
  <c r="V1246" i="1"/>
  <c r="X1246" i="1"/>
  <c r="Y1246" i="1"/>
  <c r="AD1246" i="1"/>
  <c r="AA1250" i="1"/>
  <c r="AB1250" i="1"/>
  <c r="AC1250" i="1"/>
  <c r="AD1250" i="1"/>
  <c r="Z1250" i="1"/>
  <c r="W1250" i="1"/>
  <c r="X1250" i="1"/>
  <c r="Y1250" i="1"/>
  <c r="V1250" i="1"/>
  <c r="W1254" i="1"/>
  <c r="AB1254" i="1"/>
  <c r="AC1254" i="1"/>
  <c r="AD1254" i="1"/>
  <c r="AA1254" i="1"/>
  <c r="X1254" i="1"/>
  <c r="Y1254" i="1"/>
  <c r="Z1254" i="1"/>
  <c r="V1254" i="1"/>
  <c r="AA1258" i="1"/>
  <c r="AC1258" i="1"/>
  <c r="AD1258" i="1"/>
  <c r="V1258" i="1"/>
  <c r="AB1258" i="1"/>
  <c r="X1258" i="1"/>
  <c r="Y1258" i="1"/>
  <c r="Z1258" i="1"/>
  <c r="W1258" i="1"/>
  <c r="W1262" i="1"/>
  <c r="AC1262" i="1"/>
  <c r="AD1262" i="1"/>
  <c r="V1262" i="1"/>
  <c r="AB1262" i="1"/>
  <c r="Y1262" i="1"/>
  <c r="Z1262" i="1"/>
  <c r="AA1262" i="1"/>
  <c r="X1262" i="1"/>
  <c r="AA1266" i="1"/>
  <c r="AD1266" i="1"/>
  <c r="V1266" i="1"/>
  <c r="W1266" i="1"/>
  <c r="AC1266" i="1"/>
  <c r="Y1266" i="1"/>
  <c r="Z1266" i="1"/>
  <c r="AB1266" i="1"/>
  <c r="X1266" i="1"/>
  <c r="W1270" i="1"/>
  <c r="AD1270" i="1"/>
  <c r="V1270" i="1"/>
  <c r="X1270" i="1"/>
  <c r="AC1270" i="1"/>
  <c r="Z1270" i="1"/>
  <c r="AA1270" i="1"/>
  <c r="AB1270" i="1"/>
  <c r="Y1270" i="1"/>
  <c r="Z872" i="1"/>
  <c r="Z1457" i="1"/>
  <c r="Z1455" i="1"/>
  <c r="Y1453" i="1"/>
  <c r="Y1451" i="1"/>
  <c r="Y1449" i="1"/>
  <c r="Y1447" i="1"/>
  <c r="Z1444" i="1"/>
  <c r="AC1437" i="1"/>
  <c r="X1434" i="1"/>
  <c r="AB1430" i="1"/>
  <c r="AA1423" i="1"/>
  <c r="Z1416" i="1"/>
  <c r="AD1412" i="1"/>
  <c r="AC1405" i="1"/>
  <c r="X1402" i="1"/>
  <c r="AB1398" i="1"/>
  <c r="V1387" i="1"/>
  <c r="AD1199" i="1"/>
  <c r="AC1196" i="1"/>
  <c r="AC1192" i="1"/>
  <c r="AB1385" i="1"/>
  <c r="AB1185" i="1"/>
  <c r="AA1181" i="1"/>
  <c r="AA1178" i="1"/>
  <c r="AD1149" i="1"/>
  <c r="AD1145" i="1"/>
  <c r="AC1142" i="1"/>
  <c r="AC1138" i="1"/>
  <c r="AB1134" i="1"/>
  <c r="AB1131" i="1"/>
  <c r="AA1128" i="1"/>
  <c r="AC181" i="1"/>
  <c r="X181" i="1"/>
  <c r="Y181" i="1"/>
  <c r="Z181" i="1"/>
  <c r="W181" i="1"/>
  <c r="AA181" i="1"/>
  <c r="AB181" i="1"/>
  <c r="AD181" i="1"/>
  <c r="V181" i="1"/>
  <c r="X1172" i="1"/>
  <c r="V1172" i="1"/>
  <c r="W1172" i="1"/>
  <c r="Y1172" i="1"/>
  <c r="AB1172" i="1"/>
  <c r="AC1172" i="1"/>
  <c r="AD1172" i="1"/>
  <c r="AA1172" i="1"/>
  <c r="AA1123" i="1"/>
  <c r="AB1123" i="1"/>
  <c r="AC1123" i="1"/>
  <c r="X1123" i="1"/>
  <c r="V1123" i="1"/>
  <c r="W1123" i="1"/>
  <c r="Y1123" i="1"/>
  <c r="Z1123" i="1"/>
  <c r="AD1123" i="1"/>
  <c r="Y632" i="1"/>
  <c r="W632" i="1"/>
  <c r="X632" i="1"/>
  <c r="Z632" i="1"/>
  <c r="V632" i="1"/>
  <c r="AD632" i="1"/>
  <c r="AA632" i="1"/>
  <c r="AB632" i="1"/>
  <c r="AC632" i="1"/>
  <c r="AB822" i="1"/>
  <c r="AC822" i="1"/>
  <c r="V822" i="1"/>
  <c r="AD822" i="1"/>
  <c r="Z822" i="1"/>
  <c r="AA822" i="1"/>
  <c r="W822" i="1"/>
  <c r="X822" i="1"/>
  <c r="Y822" i="1"/>
  <c r="X1023" i="1"/>
  <c r="V1023" i="1"/>
  <c r="W1023" i="1"/>
  <c r="Y1023" i="1"/>
  <c r="AD1023" i="1"/>
  <c r="AC1023" i="1"/>
  <c r="Z1023" i="1"/>
  <c r="AA1023" i="1"/>
  <c r="AB1023" i="1"/>
  <c r="AC466" i="1"/>
  <c r="V466" i="1"/>
  <c r="AD466" i="1"/>
  <c r="W466" i="1"/>
  <c r="AB466" i="1"/>
  <c r="AA466" i="1"/>
  <c r="Z466" i="1"/>
  <c r="X466" i="1"/>
  <c r="Y466" i="1"/>
  <c r="Z225" i="1"/>
  <c r="AA225" i="1"/>
  <c r="AB225" i="1"/>
  <c r="Y225" i="1"/>
  <c r="AC225" i="1"/>
  <c r="AD225" i="1"/>
  <c r="V225" i="1"/>
  <c r="X225" i="1"/>
  <c r="W225" i="1"/>
  <c r="W1432" i="1"/>
  <c r="X1432" i="1"/>
  <c r="Y1432" i="1"/>
  <c r="AB1432" i="1"/>
  <c r="AC1432" i="1"/>
  <c r="AD1432" i="1"/>
  <c r="AA1432" i="1"/>
  <c r="Z144" i="1"/>
  <c r="AA144" i="1"/>
  <c r="AB144" i="1"/>
  <c r="W144" i="1"/>
  <c r="V144" i="1"/>
  <c r="X144" i="1"/>
  <c r="Y144" i="1"/>
  <c r="AC144" i="1"/>
  <c r="AD144" i="1"/>
  <c r="AB1144" i="1"/>
  <c r="Z1144" i="1"/>
  <c r="AA1144" i="1"/>
  <c r="AC1144" i="1"/>
  <c r="W1144" i="1"/>
  <c r="X1144" i="1"/>
  <c r="Y1144" i="1"/>
  <c r="AD1144" i="1"/>
  <c r="V1144" i="1"/>
  <c r="Y1302" i="1"/>
  <c r="Z1302" i="1"/>
  <c r="AA1302" i="1"/>
  <c r="X1302" i="1"/>
  <c r="AC1302" i="1"/>
  <c r="AD1302" i="1"/>
  <c r="V1302" i="1"/>
  <c r="W1302" i="1"/>
  <c r="AB1302" i="1"/>
  <c r="Z615" i="1"/>
  <c r="AD615" i="1"/>
  <c r="V615" i="1"/>
  <c r="W615" i="1"/>
  <c r="AC615" i="1"/>
  <c r="X615" i="1"/>
  <c r="Y615" i="1"/>
  <c r="AA615" i="1"/>
  <c r="AB615" i="1"/>
  <c r="W789" i="1"/>
  <c r="AC789" i="1"/>
  <c r="Y789" i="1"/>
  <c r="Z789" i="1"/>
  <c r="AA789" i="1"/>
  <c r="V789" i="1"/>
  <c r="AD789" i="1"/>
  <c r="X789" i="1"/>
  <c r="AB789" i="1"/>
  <c r="X531" i="1"/>
  <c r="Y531" i="1"/>
  <c r="Z531" i="1"/>
  <c r="W531" i="1"/>
  <c r="AD531" i="1"/>
  <c r="AC531" i="1"/>
  <c r="AB531" i="1"/>
  <c r="V531" i="1"/>
  <c r="AA531" i="1"/>
  <c r="AA872" i="1"/>
  <c r="Y1457" i="1"/>
  <c r="Y1455" i="1"/>
  <c r="X1453" i="1"/>
  <c r="X1451" i="1"/>
  <c r="X1449" i="1"/>
  <c r="W1447" i="1"/>
  <c r="Y1444" i="1"/>
  <c r="AD1440" i="1"/>
  <c r="Y1437" i="1"/>
  <c r="AC1433" i="1"/>
  <c r="X1430" i="1"/>
  <c r="AB1426" i="1"/>
  <c r="W1423" i="1"/>
  <c r="AA1419" i="1"/>
  <c r="Z1412" i="1"/>
  <c r="AD1408" i="1"/>
  <c r="Y1405" i="1"/>
  <c r="AC1401" i="1"/>
  <c r="X1398" i="1"/>
  <c r="AA1390" i="1"/>
  <c r="Z1203" i="1"/>
  <c r="Y1199" i="1"/>
  <c r="X1192" i="1"/>
  <c r="X1385" i="1"/>
  <c r="W1185" i="1"/>
  <c r="AD1173" i="1"/>
  <c r="AD1169" i="1"/>
  <c r="AC1167" i="1"/>
  <c r="AC1164" i="1"/>
  <c r="AB1161" i="1"/>
  <c r="AB1158" i="1"/>
  <c r="AA1377" i="1"/>
  <c r="Z1376" i="1"/>
  <c r="Z1149" i="1"/>
  <c r="Y1145" i="1"/>
  <c r="Y1142" i="1"/>
  <c r="X1138" i="1"/>
  <c r="X1134" i="1"/>
  <c r="W1131" i="1"/>
  <c r="W1456" i="1"/>
  <c r="AB1456" i="1"/>
  <c r="AC1456" i="1"/>
  <c r="AD1456" i="1"/>
  <c r="AA1456" i="1"/>
  <c r="Z152" i="1"/>
  <c r="AA152" i="1"/>
  <c r="AB152" i="1"/>
  <c r="W152" i="1"/>
  <c r="AC152" i="1"/>
  <c r="AD152" i="1"/>
  <c r="Y152" i="1"/>
  <c r="V152" i="1"/>
  <c r="X152" i="1"/>
  <c r="AB1157" i="1"/>
  <c r="AC1157" i="1"/>
  <c r="AD1157" i="1"/>
  <c r="V1157" i="1"/>
  <c r="Y1157" i="1"/>
  <c r="Z1157" i="1"/>
  <c r="AA1157" i="1"/>
  <c r="X1157" i="1"/>
  <c r="X1303" i="1"/>
  <c r="Y1303" i="1"/>
  <c r="Z1303" i="1"/>
  <c r="W1303" i="1"/>
  <c r="V1303" i="1"/>
  <c r="AC1303" i="1"/>
  <c r="AD1303" i="1"/>
  <c r="AA1303" i="1"/>
  <c r="AB1303" i="1"/>
  <c r="Y624" i="1"/>
  <c r="V624" i="1"/>
  <c r="W624" i="1"/>
  <c r="X624" i="1"/>
  <c r="AD624" i="1"/>
  <c r="AC624" i="1"/>
  <c r="Z624" i="1"/>
  <c r="AA624" i="1"/>
  <c r="AB624" i="1"/>
  <c r="AA816" i="1"/>
  <c r="AB816" i="1"/>
  <c r="AC816" i="1"/>
  <c r="X816" i="1"/>
  <c r="AD816" i="1"/>
  <c r="W816" i="1"/>
  <c r="V816" i="1"/>
  <c r="Y816" i="1"/>
  <c r="Z816" i="1"/>
  <c r="Z1021" i="1"/>
  <c r="V1021" i="1"/>
  <c r="W1021" i="1"/>
  <c r="X1021" i="1"/>
  <c r="AD1021" i="1"/>
  <c r="AC1021" i="1"/>
  <c r="Y1021" i="1"/>
  <c r="AA1021" i="1"/>
  <c r="AB1021" i="1"/>
  <c r="AC489" i="1"/>
  <c r="V489" i="1"/>
  <c r="AD489" i="1"/>
  <c r="W489" i="1"/>
  <c r="AB489" i="1"/>
  <c r="X489" i="1"/>
  <c r="Y489" i="1"/>
  <c r="Z489" i="1"/>
  <c r="AA489" i="1"/>
  <c r="W228" i="1"/>
  <c r="X228" i="1"/>
  <c r="Y228" i="1"/>
  <c r="V228" i="1"/>
  <c r="AD228" i="1"/>
  <c r="AC228" i="1"/>
  <c r="AB228" i="1"/>
  <c r="AA228" i="1"/>
  <c r="Z228" i="1"/>
  <c r="V1394" i="1"/>
  <c r="AD1394" i="1"/>
  <c r="AB1394" i="1"/>
  <c r="AC1394" i="1"/>
  <c r="Y1394" i="1"/>
  <c r="W1394" i="1"/>
  <c r="W1188" i="1"/>
  <c r="Y1188" i="1"/>
  <c r="Z1188" i="1"/>
  <c r="AA1188" i="1"/>
  <c r="AD1188" i="1"/>
  <c r="V1188" i="1"/>
  <c r="X1188" i="1"/>
  <c r="AB1188" i="1"/>
  <c r="AB1347" i="1"/>
  <c r="AC1347" i="1"/>
  <c r="V1347" i="1"/>
  <c r="AD1347" i="1"/>
  <c r="AA1347" i="1"/>
  <c r="X1347" i="1"/>
  <c r="Y1347" i="1"/>
  <c r="Z1347" i="1"/>
  <c r="W1347" i="1"/>
  <c r="AA646" i="1"/>
  <c r="Y646" i="1"/>
  <c r="Z646" i="1"/>
  <c r="AB646" i="1"/>
  <c r="X646" i="1"/>
  <c r="V646" i="1"/>
  <c r="W646" i="1"/>
  <c r="AD646" i="1"/>
  <c r="AC646" i="1"/>
  <c r="W783" i="1"/>
  <c r="AB783" i="1"/>
  <c r="X783" i="1"/>
  <c r="Y783" i="1"/>
  <c r="Z783" i="1"/>
  <c r="AD783" i="1"/>
  <c r="AA783" i="1"/>
  <c r="AC783" i="1"/>
  <c r="V783" i="1"/>
  <c r="V525" i="1"/>
  <c r="AD525" i="1"/>
  <c r="W525" i="1"/>
  <c r="X525" i="1"/>
  <c r="AC525" i="1"/>
  <c r="Y525" i="1"/>
  <c r="Z525" i="1"/>
  <c r="AA525" i="1"/>
  <c r="AB525" i="1"/>
  <c r="W187" i="1"/>
  <c r="Y187" i="1"/>
  <c r="Z187" i="1"/>
  <c r="AA187" i="1"/>
  <c r="X187" i="1"/>
  <c r="AB187" i="1"/>
  <c r="AC187" i="1"/>
  <c r="AD187" i="1"/>
  <c r="V187" i="1"/>
  <c r="V1196" i="1"/>
  <c r="AD1196" i="1"/>
  <c r="Z1196" i="1"/>
  <c r="AA1196" i="1"/>
  <c r="AB1196" i="1"/>
  <c r="W1196" i="1"/>
  <c r="AC1370" i="1"/>
  <c r="W1370" i="1"/>
  <c r="X1370" i="1"/>
  <c r="Y1370" i="1"/>
  <c r="AB1370" i="1"/>
  <c r="AD1370" i="1"/>
  <c r="V1370" i="1"/>
  <c r="Z1370" i="1"/>
  <c r="AA1370" i="1"/>
  <c r="W1288" i="1"/>
  <c r="X1288" i="1"/>
  <c r="Y1288" i="1"/>
  <c r="V1288" i="1"/>
  <c r="AD1288" i="1"/>
  <c r="AA1288" i="1"/>
  <c r="AB1288" i="1"/>
  <c r="AC1288" i="1"/>
  <c r="Z1288" i="1"/>
  <c r="W835" i="1"/>
  <c r="X835" i="1"/>
  <c r="Y835" i="1"/>
  <c r="Z835" i="1"/>
  <c r="AC835" i="1"/>
  <c r="V835" i="1"/>
  <c r="AA835" i="1"/>
  <c r="AB835" i="1"/>
  <c r="AD835" i="1"/>
  <c r="W776" i="1"/>
  <c r="AA776" i="1"/>
  <c r="AB776" i="1"/>
  <c r="AC776" i="1"/>
  <c r="Z776" i="1"/>
  <c r="Y776" i="1"/>
  <c r="AD776" i="1"/>
  <c r="V776" i="1"/>
  <c r="X776" i="1"/>
  <c r="V539" i="1"/>
  <c r="AD539" i="1"/>
  <c r="W539" i="1"/>
  <c r="X539" i="1"/>
  <c r="AC539" i="1"/>
  <c r="Y539" i="1"/>
  <c r="Z539" i="1"/>
  <c r="AB539" i="1"/>
  <c r="AA539" i="1"/>
  <c r="AA343" i="1"/>
  <c r="AB343" i="1"/>
  <c r="AC343" i="1"/>
  <c r="AD343" i="1"/>
  <c r="Z343" i="1"/>
  <c r="V343" i="1"/>
  <c r="W343" i="1"/>
  <c r="X343" i="1"/>
  <c r="Y343" i="1"/>
  <c r="AC206" i="1"/>
  <c r="V206" i="1"/>
  <c r="AD206" i="1"/>
  <c r="W206" i="1"/>
  <c r="AB206" i="1"/>
  <c r="X206" i="1"/>
  <c r="Y206" i="1"/>
  <c r="Z206" i="1"/>
  <c r="AA206" i="1"/>
  <c r="Z277" i="1"/>
  <c r="AA277" i="1"/>
  <c r="AB277" i="1"/>
  <c r="Y277" i="1"/>
  <c r="X277" i="1"/>
  <c r="AC277" i="1"/>
  <c r="AD277" i="1"/>
  <c r="W277" i="1"/>
  <c r="V277" i="1"/>
  <c r="AB26" i="1"/>
  <c r="AC26" i="1"/>
  <c r="V26" i="1"/>
  <c r="AD26" i="1"/>
  <c r="AA26" i="1"/>
  <c r="W26" i="1"/>
  <c r="X26" i="1"/>
  <c r="Y26" i="1"/>
  <c r="Z26" i="1"/>
  <c r="X895" i="1"/>
  <c r="Y895" i="1"/>
  <c r="Z895" i="1"/>
  <c r="AB895" i="1"/>
  <c r="AC895" i="1"/>
  <c r="AD895" i="1"/>
  <c r="V895" i="1"/>
  <c r="W895" i="1"/>
  <c r="AA895" i="1"/>
  <c r="V930" i="1"/>
  <c r="AD930" i="1"/>
  <c r="X930" i="1"/>
  <c r="Y930" i="1"/>
  <c r="Z930" i="1"/>
  <c r="AC930" i="1"/>
  <c r="AA930" i="1"/>
  <c r="AB930" i="1"/>
  <c r="W930" i="1"/>
  <c r="AA962" i="1"/>
  <c r="AB962" i="1"/>
  <c r="AC962" i="1"/>
  <c r="V962" i="1"/>
  <c r="W962" i="1"/>
  <c r="X962" i="1"/>
  <c r="Y962" i="1"/>
  <c r="Z962" i="1"/>
  <c r="AD962" i="1"/>
  <c r="W984" i="1"/>
  <c r="X984" i="1"/>
  <c r="Y984" i="1"/>
  <c r="V984" i="1"/>
  <c r="AD984" i="1"/>
  <c r="AB984" i="1"/>
  <c r="AC984" i="1"/>
  <c r="AA984" i="1"/>
  <c r="Z984" i="1"/>
  <c r="AC1002" i="1"/>
  <c r="V1002" i="1"/>
  <c r="AD1002" i="1"/>
  <c r="W1002" i="1"/>
  <c r="AB1002" i="1"/>
  <c r="Z1002" i="1"/>
  <c r="AA1002" i="1"/>
  <c r="Y1002" i="1"/>
  <c r="X1002" i="1"/>
  <c r="AA47" i="1"/>
  <c r="AB47" i="1"/>
  <c r="AC47" i="1"/>
  <c r="Z47" i="1"/>
  <c r="Y47" i="1"/>
  <c r="AD47" i="1"/>
  <c r="V47" i="1"/>
  <c r="X47" i="1"/>
  <c r="W47" i="1"/>
  <c r="W321" i="1"/>
  <c r="X321" i="1"/>
  <c r="Y321" i="1"/>
  <c r="V321" i="1"/>
  <c r="AD321" i="1"/>
  <c r="Z321" i="1"/>
  <c r="AA321" i="1"/>
  <c r="AB321" i="1"/>
  <c r="AC321" i="1"/>
  <c r="AA322" i="1"/>
  <c r="AB322" i="1"/>
  <c r="AC322" i="1"/>
  <c r="Z322" i="1"/>
  <c r="V322" i="1"/>
  <c r="W322" i="1"/>
  <c r="X322" i="1"/>
  <c r="Y322" i="1"/>
  <c r="AD322" i="1"/>
  <c r="W56" i="1"/>
  <c r="X56" i="1"/>
  <c r="Y56" i="1"/>
  <c r="V56" i="1"/>
  <c r="AD56" i="1"/>
  <c r="AC56" i="1"/>
  <c r="Z56" i="1"/>
  <c r="AB56" i="1"/>
  <c r="AA56" i="1"/>
  <c r="AA60" i="1"/>
  <c r="AB60" i="1"/>
  <c r="AC60" i="1"/>
  <c r="Z60" i="1"/>
  <c r="Y60" i="1"/>
  <c r="AD60" i="1"/>
  <c r="V60" i="1"/>
  <c r="X60" i="1"/>
  <c r="W60" i="1"/>
  <c r="W325" i="1"/>
  <c r="X325" i="1"/>
  <c r="Y325" i="1"/>
  <c r="V325" i="1"/>
  <c r="AD325" i="1"/>
  <c r="Z325" i="1"/>
  <c r="AA325" i="1"/>
  <c r="AB325" i="1"/>
  <c r="AC325" i="1"/>
  <c r="AA65" i="1"/>
  <c r="AB65" i="1"/>
  <c r="AC65" i="1"/>
  <c r="Z65" i="1"/>
  <c r="V65" i="1"/>
  <c r="W65" i="1"/>
  <c r="X65" i="1"/>
  <c r="Y65" i="1"/>
  <c r="AD65" i="1"/>
  <c r="W328" i="1"/>
  <c r="X328" i="1"/>
  <c r="Y328" i="1"/>
  <c r="V328" i="1"/>
  <c r="AD328" i="1"/>
  <c r="AC328" i="1"/>
  <c r="AB328" i="1"/>
  <c r="Z328" i="1"/>
  <c r="AA328" i="1"/>
  <c r="AA331" i="1"/>
  <c r="AB331" i="1"/>
  <c r="AC331" i="1"/>
  <c r="Z331" i="1"/>
  <c r="Y331" i="1"/>
  <c r="AD331" i="1"/>
  <c r="X331" i="1"/>
  <c r="V331" i="1"/>
  <c r="W331" i="1"/>
  <c r="W86" i="1"/>
  <c r="X86" i="1"/>
  <c r="Y86" i="1"/>
  <c r="Z86" i="1"/>
  <c r="V86" i="1"/>
  <c r="AD86" i="1"/>
  <c r="AA86" i="1"/>
  <c r="AB86" i="1"/>
  <c r="AC86" i="1"/>
  <c r="AA90" i="1"/>
  <c r="X90" i="1"/>
  <c r="Y90" i="1"/>
  <c r="Z90" i="1"/>
  <c r="W90" i="1"/>
  <c r="V90" i="1"/>
  <c r="AB90" i="1"/>
  <c r="AC90" i="1"/>
  <c r="AD90" i="1"/>
  <c r="W94" i="1"/>
  <c r="Y94" i="1"/>
  <c r="Z94" i="1"/>
  <c r="AA94" i="1"/>
  <c r="X94" i="1"/>
  <c r="V94" i="1"/>
  <c r="AB94" i="1"/>
  <c r="AC94" i="1"/>
  <c r="AD94" i="1"/>
  <c r="AA334" i="1"/>
  <c r="Y334" i="1"/>
  <c r="Z334" i="1"/>
  <c r="AB334" i="1"/>
  <c r="X334" i="1"/>
  <c r="V334" i="1"/>
  <c r="W334" i="1"/>
  <c r="AC334" i="1"/>
  <c r="AD334" i="1"/>
  <c r="AA654" i="1"/>
  <c r="Z654" i="1"/>
  <c r="AB654" i="1"/>
  <c r="AC654" i="1"/>
  <c r="Y654" i="1"/>
  <c r="V654" i="1"/>
  <c r="W654" i="1"/>
  <c r="X654" i="1"/>
  <c r="AD654" i="1"/>
  <c r="W658" i="1"/>
  <c r="AA658" i="1"/>
  <c r="AB658" i="1"/>
  <c r="AC658" i="1"/>
  <c r="Z658" i="1"/>
  <c r="V658" i="1"/>
  <c r="X658" i="1"/>
  <c r="Y658" i="1"/>
  <c r="AD658" i="1"/>
  <c r="AA662" i="1"/>
  <c r="AB662" i="1"/>
  <c r="AC662" i="1"/>
  <c r="AD662" i="1"/>
  <c r="Z662" i="1"/>
  <c r="V662" i="1"/>
  <c r="W662" i="1"/>
  <c r="X662" i="1"/>
  <c r="Y662" i="1"/>
  <c r="W666" i="1"/>
  <c r="AB666" i="1"/>
  <c r="AC666" i="1"/>
  <c r="AD666" i="1"/>
  <c r="AA666" i="1"/>
  <c r="V666" i="1"/>
  <c r="X666" i="1"/>
  <c r="Y666" i="1"/>
  <c r="Z666" i="1"/>
  <c r="AA669" i="1"/>
  <c r="AC669" i="1"/>
  <c r="AD669" i="1"/>
  <c r="V669" i="1"/>
  <c r="AB669" i="1"/>
  <c r="W669" i="1"/>
  <c r="X669" i="1"/>
  <c r="Y669" i="1"/>
  <c r="Z669" i="1"/>
  <c r="W673" i="1"/>
  <c r="AC673" i="1"/>
  <c r="AD673" i="1"/>
  <c r="V673" i="1"/>
  <c r="AB673" i="1"/>
  <c r="X673" i="1"/>
  <c r="Y673" i="1"/>
  <c r="Z673" i="1"/>
  <c r="AA673" i="1"/>
  <c r="AA400" i="1"/>
  <c r="AD400" i="1"/>
  <c r="V400" i="1"/>
  <c r="W400" i="1"/>
  <c r="AC400" i="1"/>
  <c r="X400" i="1"/>
  <c r="Y400" i="1"/>
  <c r="Z400" i="1"/>
  <c r="AB400" i="1"/>
  <c r="W677" i="1"/>
  <c r="AD677" i="1"/>
  <c r="V677" i="1"/>
  <c r="X677" i="1"/>
  <c r="AC677" i="1"/>
  <c r="Y677" i="1"/>
  <c r="Z677" i="1"/>
  <c r="AA677" i="1"/>
  <c r="AB677" i="1"/>
  <c r="AA404" i="1"/>
  <c r="V404" i="1"/>
  <c r="W404" i="1"/>
  <c r="X404" i="1"/>
  <c r="AD404" i="1"/>
  <c r="Y404" i="1"/>
  <c r="Z404" i="1"/>
  <c r="AB404" i="1"/>
  <c r="AC404" i="1"/>
  <c r="W407" i="1"/>
  <c r="V407" i="1"/>
  <c r="X407" i="1"/>
  <c r="Y407" i="1"/>
  <c r="AD407" i="1"/>
  <c r="Z407" i="1"/>
  <c r="AA407" i="1"/>
  <c r="AB407" i="1"/>
  <c r="AC407" i="1"/>
  <c r="AA682" i="1"/>
  <c r="W682" i="1"/>
  <c r="X682" i="1"/>
  <c r="Y682" i="1"/>
  <c r="V682" i="1"/>
  <c r="Z682" i="1"/>
  <c r="AB682" i="1"/>
  <c r="AC682" i="1"/>
  <c r="AD682" i="1"/>
  <c r="W412" i="1"/>
  <c r="X412" i="1"/>
  <c r="Y412" i="1"/>
  <c r="V412" i="1"/>
  <c r="AD412" i="1"/>
  <c r="Z412" i="1"/>
  <c r="AA412" i="1"/>
  <c r="AB412" i="1"/>
  <c r="AC412" i="1"/>
  <c r="AA416" i="1"/>
  <c r="AB416" i="1"/>
  <c r="AC416" i="1"/>
  <c r="Z416" i="1"/>
  <c r="V416" i="1"/>
  <c r="W416" i="1"/>
  <c r="X416" i="1"/>
  <c r="Y416" i="1"/>
  <c r="AD416" i="1"/>
  <c r="W418" i="1"/>
  <c r="X418" i="1"/>
  <c r="Y418" i="1"/>
  <c r="V418" i="1"/>
  <c r="AD418" i="1"/>
  <c r="AC418" i="1"/>
  <c r="AA418" i="1"/>
  <c r="Z418" i="1"/>
  <c r="AB418" i="1"/>
  <c r="AA422" i="1"/>
  <c r="AB422" i="1"/>
  <c r="AC422" i="1"/>
  <c r="Z422" i="1"/>
  <c r="AD422" i="1"/>
  <c r="Y422" i="1"/>
  <c r="W422" i="1"/>
  <c r="V422" i="1"/>
  <c r="X422" i="1"/>
  <c r="W426" i="1"/>
  <c r="X426" i="1"/>
  <c r="Y426" i="1"/>
  <c r="V426" i="1"/>
  <c r="AD426" i="1"/>
  <c r="Z426" i="1"/>
  <c r="AA426" i="1"/>
  <c r="AB426" i="1"/>
  <c r="AC426" i="1"/>
  <c r="AA429" i="1"/>
  <c r="AB429" i="1"/>
  <c r="AC429" i="1"/>
  <c r="Z429" i="1"/>
  <c r="V429" i="1"/>
  <c r="W429" i="1"/>
  <c r="X429" i="1"/>
  <c r="AD429" i="1"/>
  <c r="Y429" i="1"/>
  <c r="W433" i="1"/>
  <c r="X433" i="1"/>
  <c r="Y433" i="1"/>
  <c r="V433" i="1"/>
  <c r="AD433" i="1"/>
  <c r="AC433" i="1"/>
  <c r="Z433" i="1"/>
  <c r="AA433" i="1"/>
  <c r="AB433" i="1"/>
  <c r="AA437" i="1"/>
  <c r="AB437" i="1"/>
  <c r="AC437" i="1"/>
  <c r="Z437" i="1"/>
  <c r="AD437" i="1"/>
  <c r="Y437" i="1"/>
  <c r="V437" i="1"/>
  <c r="W437" i="1"/>
  <c r="X437" i="1"/>
  <c r="W440" i="1"/>
  <c r="X440" i="1"/>
  <c r="Y440" i="1"/>
  <c r="V440" i="1"/>
  <c r="AD440" i="1"/>
  <c r="Z440" i="1"/>
  <c r="AA440" i="1"/>
  <c r="AB440" i="1"/>
  <c r="AC440" i="1"/>
  <c r="AA444" i="1"/>
  <c r="AB444" i="1"/>
  <c r="AC444" i="1"/>
  <c r="Z444" i="1"/>
  <c r="V444" i="1"/>
  <c r="W444" i="1"/>
  <c r="X444" i="1"/>
  <c r="Y444" i="1"/>
  <c r="AD444" i="1"/>
  <c r="W688" i="1"/>
  <c r="X688" i="1"/>
  <c r="Y688" i="1"/>
  <c r="V688" i="1"/>
  <c r="AD688" i="1"/>
  <c r="AC688" i="1"/>
  <c r="AA688" i="1"/>
  <c r="Z688" i="1"/>
  <c r="AB688" i="1"/>
  <c r="AA451" i="1"/>
  <c r="AB451" i="1"/>
  <c r="AC451" i="1"/>
  <c r="Z451" i="1"/>
  <c r="AD451" i="1"/>
  <c r="Y451" i="1"/>
  <c r="W451" i="1"/>
  <c r="X451" i="1"/>
  <c r="V451" i="1"/>
  <c r="W455" i="1"/>
  <c r="X455" i="1"/>
  <c r="Y455" i="1"/>
  <c r="V455" i="1"/>
  <c r="AD455" i="1"/>
  <c r="Z455" i="1"/>
  <c r="AA455" i="1"/>
  <c r="AB455" i="1"/>
  <c r="AC455" i="1"/>
  <c r="AA458" i="1"/>
  <c r="AB458" i="1"/>
  <c r="AC458" i="1"/>
  <c r="Z458" i="1"/>
  <c r="V458" i="1"/>
  <c r="W458" i="1"/>
  <c r="X458" i="1"/>
  <c r="AD458" i="1"/>
  <c r="Y458" i="1"/>
  <c r="W462" i="1"/>
  <c r="X462" i="1"/>
  <c r="Y462" i="1"/>
  <c r="V462" i="1"/>
  <c r="AD462" i="1"/>
  <c r="AC462" i="1"/>
  <c r="Z462" i="1"/>
  <c r="AA462" i="1"/>
  <c r="AB462" i="1"/>
  <c r="AA464" i="1"/>
  <c r="AB464" i="1"/>
  <c r="AC464" i="1"/>
  <c r="Z464" i="1"/>
  <c r="AD464" i="1"/>
  <c r="Y464" i="1"/>
  <c r="V464" i="1"/>
  <c r="W464" i="1"/>
  <c r="X464" i="1"/>
  <c r="AC848" i="1"/>
  <c r="V848" i="1"/>
  <c r="AD848" i="1"/>
  <c r="W848" i="1"/>
  <c r="Z848" i="1"/>
  <c r="X848" i="1"/>
  <c r="Y848" i="1"/>
  <c r="AA848" i="1"/>
  <c r="AB848" i="1"/>
  <c r="AC697" i="1"/>
  <c r="V697" i="1"/>
  <c r="AD697" i="1"/>
  <c r="W697" i="1"/>
  <c r="AB697" i="1"/>
  <c r="X697" i="1"/>
  <c r="Y697" i="1"/>
  <c r="Z697" i="1"/>
  <c r="AA697" i="1"/>
  <c r="AB849" i="1"/>
  <c r="AC849" i="1"/>
  <c r="V849" i="1"/>
  <c r="AD849" i="1"/>
  <c r="Y849" i="1"/>
  <c r="W849" i="1"/>
  <c r="X849" i="1"/>
  <c r="Z849" i="1"/>
  <c r="AA849" i="1"/>
  <c r="V704" i="1"/>
  <c r="AD704" i="1"/>
  <c r="W704" i="1"/>
  <c r="X704" i="1"/>
  <c r="AC704" i="1"/>
  <c r="Y704" i="1"/>
  <c r="Z704" i="1"/>
  <c r="AA704" i="1"/>
  <c r="AB704" i="1"/>
  <c r="Z708" i="1"/>
  <c r="AA708" i="1"/>
  <c r="AB708" i="1"/>
  <c r="Y708" i="1"/>
  <c r="V708" i="1"/>
  <c r="W708" i="1"/>
  <c r="AC708" i="1"/>
  <c r="AD708" i="1"/>
  <c r="X708" i="1"/>
  <c r="V712" i="1"/>
  <c r="AD712" i="1"/>
  <c r="W712" i="1"/>
  <c r="X712" i="1"/>
  <c r="AC712" i="1"/>
  <c r="AB712" i="1"/>
  <c r="Y712" i="1"/>
  <c r="Z712" i="1"/>
  <c r="AA712" i="1"/>
  <c r="AA1048" i="1"/>
  <c r="AB1048" i="1"/>
  <c r="AC1048" i="1"/>
  <c r="X1048" i="1"/>
  <c r="AD1048" i="1"/>
  <c r="V1048" i="1"/>
  <c r="W1048" i="1"/>
  <c r="Y1048" i="1"/>
  <c r="Z1048" i="1"/>
  <c r="W719" i="1"/>
  <c r="X719" i="1"/>
  <c r="Y719" i="1"/>
  <c r="AD719" i="1"/>
  <c r="AC719" i="1"/>
  <c r="AA719" i="1"/>
  <c r="V719" i="1"/>
  <c r="Z719" i="1"/>
  <c r="AB719" i="1"/>
  <c r="AB722" i="1"/>
  <c r="AC722" i="1"/>
  <c r="V722" i="1"/>
  <c r="AD722" i="1"/>
  <c r="AA722" i="1"/>
  <c r="Y722" i="1"/>
  <c r="Z722" i="1"/>
  <c r="W722" i="1"/>
  <c r="X722" i="1"/>
  <c r="Y851" i="1"/>
  <c r="Z851" i="1"/>
  <c r="AA851" i="1"/>
  <c r="V851" i="1"/>
  <c r="AD851" i="1"/>
  <c r="AB851" i="1"/>
  <c r="AC851" i="1"/>
  <c r="W851" i="1"/>
  <c r="X851" i="1"/>
  <c r="W852" i="1"/>
  <c r="X852" i="1"/>
  <c r="Y852" i="1"/>
  <c r="AB852" i="1"/>
  <c r="Z852" i="1"/>
  <c r="AA852" i="1"/>
  <c r="AC852" i="1"/>
  <c r="AD852" i="1"/>
  <c r="V852" i="1"/>
  <c r="AA731" i="1"/>
  <c r="Z731" i="1"/>
  <c r="AB731" i="1"/>
  <c r="AC731" i="1"/>
  <c r="Y731" i="1"/>
  <c r="W731" i="1"/>
  <c r="X731" i="1"/>
  <c r="AD731" i="1"/>
  <c r="V731" i="1"/>
  <c r="W735" i="1"/>
  <c r="AA735" i="1"/>
  <c r="AB735" i="1"/>
  <c r="AC735" i="1"/>
  <c r="Z735" i="1"/>
  <c r="X735" i="1"/>
  <c r="Y735" i="1"/>
  <c r="AD735" i="1"/>
  <c r="V735" i="1"/>
  <c r="AB738" i="1"/>
  <c r="AA738" i="1"/>
  <c r="AC738" i="1"/>
  <c r="AD738" i="1"/>
  <c r="Z738" i="1"/>
  <c r="W738" i="1"/>
  <c r="X738" i="1"/>
  <c r="Y738" i="1"/>
  <c r="V738" i="1"/>
  <c r="AA1050" i="1"/>
  <c r="AB1050" i="1"/>
  <c r="AC1050" i="1"/>
  <c r="X1050" i="1"/>
  <c r="V1050" i="1"/>
  <c r="W1050" i="1"/>
  <c r="Y1050" i="1"/>
  <c r="Z1050" i="1"/>
  <c r="AD1050" i="1"/>
  <c r="W743" i="1"/>
  <c r="AB743" i="1"/>
  <c r="AC743" i="1"/>
  <c r="AD743" i="1"/>
  <c r="AA743" i="1"/>
  <c r="Y743" i="1"/>
  <c r="Z743" i="1"/>
  <c r="V743" i="1"/>
  <c r="X743" i="1"/>
  <c r="W859" i="1"/>
  <c r="X859" i="1"/>
  <c r="Y859" i="1"/>
  <c r="AB859" i="1"/>
  <c r="AA859" i="1"/>
  <c r="V859" i="1"/>
  <c r="Z859" i="1"/>
  <c r="AC859" i="1"/>
  <c r="AD859" i="1"/>
  <c r="AA863" i="1"/>
  <c r="AB863" i="1"/>
  <c r="AC863" i="1"/>
  <c r="X863" i="1"/>
  <c r="AD863" i="1"/>
  <c r="W863" i="1"/>
  <c r="V863" i="1"/>
  <c r="Y863" i="1"/>
  <c r="Z863" i="1"/>
  <c r="X1053" i="1"/>
  <c r="Y1053" i="1"/>
  <c r="Z1053" i="1"/>
  <c r="AC1053" i="1"/>
  <c r="V1053" i="1"/>
  <c r="AB1053" i="1"/>
  <c r="W1053" i="1"/>
  <c r="AA1053" i="1"/>
  <c r="AD1053" i="1"/>
  <c r="AB866" i="1"/>
  <c r="AC866" i="1"/>
  <c r="V866" i="1"/>
  <c r="AD866" i="1"/>
  <c r="Y866" i="1"/>
  <c r="X866" i="1"/>
  <c r="W866" i="1"/>
  <c r="Z866" i="1"/>
  <c r="AA866" i="1"/>
  <c r="X1055" i="1"/>
  <c r="Y1055" i="1"/>
  <c r="Z1055" i="1"/>
  <c r="AC1055" i="1"/>
  <c r="AA1055" i="1"/>
  <c r="AB1055" i="1"/>
  <c r="AD1055" i="1"/>
  <c r="V1055" i="1"/>
  <c r="W1055" i="1"/>
  <c r="AC1056" i="1"/>
  <c r="V1056" i="1"/>
  <c r="AD1056" i="1"/>
  <c r="W1056" i="1"/>
  <c r="Z1056" i="1"/>
  <c r="Y1056" i="1"/>
  <c r="X1056" i="1"/>
  <c r="AA1056" i="1"/>
  <c r="AB1056" i="1"/>
  <c r="Y1060" i="1"/>
  <c r="Z1060" i="1"/>
  <c r="AA1060" i="1"/>
  <c r="V1060" i="1"/>
  <c r="AD1060" i="1"/>
  <c r="AB1060" i="1"/>
  <c r="AC1060" i="1"/>
  <c r="W1060" i="1"/>
  <c r="X1060" i="1"/>
  <c r="AB746" i="1"/>
  <c r="AC746" i="1"/>
  <c r="AD746" i="1"/>
  <c r="V746" i="1"/>
  <c r="AA746" i="1"/>
  <c r="X746" i="1"/>
  <c r="Y746" i="1"/>
  <c r="Z746" i="1"/>
  <c r="W746" i="1"/>
  <c r="AA747" i="1"/>
  <c r="AC747" i="1"/>
  <c r="AD747" i="1"/>
  <c r="V747" i="1"/>
  <c r="AB747" i="1"/>
  <c r="Y747" i="1"/>
  <c r="Z747" i="1"/>
  <c r="W747" i="1"/>
  <c r="X747" i="1"/>
  <c r="W1070" i="1"/>
  <c r="X1070" i="1"/>
  <c r="Y1070" i="1"/>
  <c r="AB1070" i="1"/>
  <c r="AA1070" i="1"/>
  <c r="V1070" i="1"/>
  <c r="Z1070" i="1"/>
  <c r="AC1070" i="1"/>
  <c r="AD1070" i="1"/>
  <c r="Y1073" i="1"/>
  <c r="AB1073" i="1"/>
  <c r="AC1073" i="1"/>
  <c r="AD1073" i="1"/>
  <c r="X1073" i="1"/>
  <c r="V1073" i="1"/>
  <c r="W1073" i="1"/>
  <c r="Z1073" i="1"/>
  <c r="AA1073" i="1"/>
  <c r="AC1077" i="1"/>
  <c r="AB1077" i="1"/>
  <c r="AD1077" i="1"/>
  <c r="V1077" i="1"/>
  <c r="Y1077" i="1"/>
  <c r="W1077" i="1"/>
  <c r="X1077" i="1"/>
  <c r="Z1077" i="1"/>
  <c r="AA1077" i="1"/>
  <c r="Y1081" i="1"/>
  <c r="AC1081" i="1"/>
  <c r="AD1081" i="1"/>
  <c r="V1081" i="1"/>
  <c r="Z1081" i="1"/>
  <c r="W1081" i="1"/>
  <c r="X1081" i="1"/>
  <c r="AA1081" i="1"/>
  <c r="AB1081" i="1"/>
  <c r="W1083" i="1"/>
  <c r="AC1083" i="1"/>
  <c r="AD1083" i="1"/>
  <c r="V1083" i="1"/>
  <c r="Z1083" i="1"/>
  <c r="X1083" i="1"/>
  <c r="Y1083" i="1"/>
  <c r="AA1083" i="1"/>
  <c r="AB1083" i="1"/>
  <c r="AA1087" i="1"/>
  <c r="AD1087" i="1"/>
  <c r="V1087" i="1"/>
  <c r="W1087" i="1"/>
  <c r="Z1087" i="1"/>
  <c r="X1087" i="1"/>
  <c r="Y1087" i="1"/>
  <c r="AB1087" i="1"/>
  <c r="AC1087" i="1"/>
  <c r="W1091" i="1"/>
  <c r="AD1091" i="1"/>
  <c r="V1091" i="1"/>
  <c r="X1091" i="1"/>
  <c r="AA1091" i="1"/>
  <c r="Y1091" i="1"/>
  <c r="Z1091" i="1"/>
  <c r="AB1091" i="1"/>
  <c r="AC1091" i="1"/>
  <c r="AB1094" i="1"/>
  <c r="V1094" i="1"/>
  <c r="W1094" i="1"/>
  <c r="X1094" i="1"/>
  <c r="AA1094" i="1"/>
  <c r="AD1094" i="1"/>
  <c r="Y1094" i="1"/>
  <c r="Z1094" i="1"/>
  <c r="AC1094" i="1"/>
  <c r="X1098" i="1"/>
  <c r="V1098" i="1"/>
  <c r="W1098" i="1"/>
  <c r="Y1098" i="1"/>
  <c r="AB1098" i="1"/>
  <c r="AD1098" i="1"/>
  <c r="Z1098" i="1"/>
  <c r="AA1098" i="1"/>
  <c r="AC1098" i="1"/>
  <c r="AB1102" i="1"/>
  <c r="W1102" i="1"/>
  <c r="X1102" i="1"/>
  <c r="Y1102" i="1"/>
  <c r="AC1102" i="1"/>
  <c r="V1102" i="1"/>
  <c r="Z1102" i="1"/>
  <c r="AA1102" i="1"/>
  <c r="AD1102" i="1"/>
  <c r="Y1105" i="1"/>
  <c r="W1105" i="1"/>
  <c r="X1105" i="1"/>
  <c r="Z1105" i="1"/>
  <c r="AC1105" i="1"/>
  <c r="AA1105" i="1"/>
  <c r="AB1105" i="1"/>
  <c r="AD1105" i="1"/>
  <c r="V1105" i="1"/>
  <c r="AC1109" i="1"/>
  <c r="X1109" i="1"/>
  <c r="Y1109" i="1"/>
  <c r="Z1109" i="1"/>
  <c r="AD1109" i="1"/>
  <c r="AA1109" i="1"/>
  <c r="AB1109" i="1"/>
  <c r="W1109" i="1"/>
  <c r="V1109" i="1"/>
  <c r="AC465" i="1"/>
  <c r="AD465" i="1"/>
  <c r="V465" i="1"/>
  <c r="W465" i="1"/>
  <c r="AB465" i="1"/>
  <c r="Z465" i="1"/>
  <c r="X465" i="1"/>
  <c r="Y465" i="1"/>
  <c r="AA465" i="1"/>
  <c r="V1116" i="1"/>
  <c r="AD1116" i="1"/>
  <c r="Y1116" i="1"/>
  <c r="Z1116" i="1"/>
  <c r="AA1116" i="1"/>
  <c r="W1116" i="1"/>
  <c r="X1116" i="1"/>
  <c r="AB1116" i="1"/>
  <c r="AC1116" i="1"/>
  <c r="Z755" i="1"/>
  <c r="AD755" i="1"/>
  <c r="V755" i="1"/>
  <c r="W755" i="1"/>
  <c r="AC755" i="1"/>
  <c r="Y755" i="1"/>
  <c r="AA755" i="1"/>
  <c r="AB755" i="1"/>
  <c r="X755" i="1"/>
  <c r="V1207" i="1"/>
  <c r="AD1207" i="1"/>
  <c r="W1207" i="1"/>
  <c r="X1207" i="1"/>
  <c r="AC1207" i="1"/>
  <c r="Z1207" i="1"/>
  <c r="AA1207" i="1"/>
  <c r="AB1207" i="1"/>
  <c r="Y1207" i="1"/>
  <c r="Z1211" i="1"/>
  <c r="V1211" i="1"/>
  <c r="W1211" i="1"/>
  <c r="X1211" i="1"/>
  <c r="AD1211" i="1"/>
  <c r="AA1211" i="1"/>
  <c r="AB1211" i="1"/>
  <c r="AC1211" i="1"/>
  <c r="Y1211" i="1"/>
  <c r="V1215" i="1"/>
  <c r="AD1215" i="1"/>
  <c r="W1215" i="1"/>
  <c r="X1215" i="1"/>
  <c r="Y1215" i="1"/>
  <c r="AA1215" i="1"/>
  <c r="AB1215" i="1"/>
  <c r="AC1215" i="1"/>
  <c r="Z1215" i="1"/>
  <c r="Z1219" i="1"/>
  <c r="W1219" i="1"/>
  <c r="X1219" i="1"/>
  <c r="Y1219" i="1"/>
  <c r="V1219" i="1"/>
  <c r="AB1219" i="1"/>
  <c r="AC1219" i="1"/>
  <c r="AD1219" i="1"/>
  <c r="AA1219" i="1"/>
  <c r="V1223" i="1"/>
  <c r="AD1223" i="1"/>
  <c r="X1223" i="1"/>
  <c r="Y1223" i="1"/>
  <c r="Z1223" i="1"/>
  <c r="W1223" i="1"/>
  <c r="AB1223" i="1"/>
  <c r="AC1223" i="1"/>
  <c r="AA1223" i="1"/>
  <c r="Z1227" i="1"/>
  <c r="X1227" i="1"/>
  <c r="Y1227" i="1"/>
  <c r="AA1227" i="1"/>
  <c r="W1227" i="1"/>
  <c r="AC1227" i="1"/>
  <c r="AD1227" i="1"/>
  <c r="V1227" i="1"/>
  <c r="AB1227" i="1"/>
  <c r="V1231" i="1"/>
  <c r="AD1231" i="1"/>
  <c r="Y1231" i="1"/>
  <c r="Z1231" i="1"/>
  <c r="AA1231" i="1"/>
  <c r="X1231" i="1"/>
  <c r="AC1231" i="1"/>
  <c r="W1231" i="1"/>
  <c r="AB1231" i="1"/>
  <c r="Z1235" i="1"/>
  <c r="Y1235" i="1"/>
  <c r="AA1235" i="1"/>
  <c r="AB1235" i="1"/>
  <c r="X1235" i="1"/>
  <c r="AD1235" i="1"/>
  <c r="V1235" i="1"/>
  <c r="W1235" i="1"/>
  <c r="AC1235" i="1"/>
  <c r="V1239" i="1"/>
  <c r="AD1239" i="1"/>
  <c r="Z1239" i="1"/>
  <c r="AA1239" i="1"/>
  <c r="AB1239" i="1"/>
  <c r="Y1239" i="1"/>
  <c r="W1239" i="1"/>
  <c r="X1239" i="1"/>
  <c r="AC1239" i="1"/>
  <c r="Z1243" i="1"/>
  <c r="AA1243" i="1"/>
  <c r="AB1243" i="1"/>
  <c r="AC1243" i="1"/>
  <c r="Y1243" i="1"/>
  <c r="W1243" i="1"/>
  <c r="X1243" i="1"/>
  <c r="AD1243" i="1"/>
  <c r="V1243" i="1"/>
  <c r="V1247" i="1"/>
  <c r="AD1247" i="1"/>
  <c r="AA1247" i="1"/>
  <c r="AB1247" i="1"/>
  <c r="AC1247" i="1"/>
  <c r="Z1247" i="1"/>
  <c r="X1247" i="1"/>
  <c r="Y1247" i="1"/>
  <c r="W1247" i="1"/>
  <c r="Z1251" i="1"/>
  <c r="AB1251" i="1"/>
  <c r="AC1251" i="1"/>
  <c r="AD1251" i="1"/>
  <c r="AA1251" i="1"/>
  <c r="X1251" i="1"/>
  <c r="Y1251" i="1"/>
  <c r="V1251" i="1"/>
  <c r="W1251" i="1"/>
  <c r="V1255" i="1"/>
  <c r="AD1255" i="1"/>
  <c r="AB1255" i="1"/>
  <c r="AC1255" i="1"/>
  <c r="AA1255" i="1"/>
  <c r="Y1255" i="1"/>
  <c r="Z1255" i="1"/>
  <c r="W1255" i="1"/>
  <c r="X1255" i="1"/>
  <c r="Z1259" i="1"/>
  <c r="AC1259" i="1"/>
  <c r="AD1259" i="1"/>
  <c r="V1259" i="1"/>
  <c r="AB1259" i="1"/>
  <c r="Y1259" i="1"/>
  <c r="AA1259" i="1"/>
  <c r="W1259" i="1"/>
  <c r="X1259" i="1"/>
  <c r="V1263" i="1"/>
  <c r="AD1263" i="1"/>
  <c r="AC1263" i="1"/>
  <c r="W1263" i="1"/>
  <c r="AB1263" i="1"/>
  <c r="Z1263" i="1"/>
  <c r="AA1263" i="1"/>
  <c r="X1263" i="1"/>
  <c r="Y1263" i="1"/>
  <c r="Z1267" i="1"/>
  <c r="AD1267" i="1"/>
  <c r="V1267" i="1"/>
  <c r="W1267" i="1"/>
  <c r="AC1267" i="1"/>
  <c r="AA1267" i="1"/>
  <c r="AB1267" i="1"/>
  <c r="X1267" i="1"/>
  <c r="Y1267" i="1"/>
  <c r="V1271" i="1"/>
  <c r="AD1271" i="1"/>
  <c r="W1271" i="1"/>
  <c r="X1271" i="1"/>
  <c r="AC1271" i="1"/>
  <c r="AA1271" i="1"/>
  <c r="AB1271" i="1"/>
  <c r="Y1271" i="1"/>
  <c r="Z1271" i="1"/>
  <c r="AB872" i="1"/>
  <c r="X1457" i="1"/>
  <c r="W1455" i="1"/>
  <c r="W1453" i="1"/>
  <c r="W1451" i="1"/>
  <c r="X1444" i="1"/>
  <c r="AC1440" i="1"/>
  <c r="X1437" i="1"/>
  <c r="AB1433" i="1"/>
  <c r="AA1426" i="1"/>
  <c r="Z1419" i="1"/>
  <c r="AD1415" i="1"/>
  <c r="Y1412" i="1"/>
  <c r="AC1408" i="1"/>
  <c r="X1405" i="1"/>
  <c r="AB1401" i="1"/>
  <c r="Z1394" i="1"/>
  <c r="Y1390" i="1"/>
  <c r="Y1203" i="1"/>
  <c r="X1199" i="1"/>
  <c r="X1196" i="1"/>
  <c r="AD1180" i="1"/>
  <c r="AD1177" i="1"/>
  <c r="AC1173" i="1"/>
  <c r="AC1169" i="1"/>
  <c r="AB1167" i="1"/>
  <c r="AB1164" i="1"/>
  <c r="AA1161" i="1"/>
  <c r="Z1158" i="1"/>
  <c r="Z1377" i="1"/>
  <c r="Y1376" i="1"/>
  <c r="Y1149" i="1"/>
  <c r="X1145" i="1"/>
  <c r="V1131" i="1"/>
  <c r="AD1127" i="1"/>
  <c r="V1449" i="1"/>
  <c r="AD1449" i="1"/>
  <c r="AA1449" i="1"/>
  <c r="AB1449" i="1"/>
  <c r="AC1449" i="1"/>
  <c r="Z1449" i="1"/>
  <c r="AA159" i="1"/>
  <c r="AD159" i="1"/>
  <c r="V159" i="1"/>
  <c r="W159" i="1"/>
  <c r="AC159" i="1"/>
  <c r="X159" i="1"/>
  <c r="Y159" i="1"/>
  <c r="Z159" i="1"/>
  <c r="AB159" i="1"/>
  <c r="Y1384" i="1"/>
  <c r="W1384" i="1"/>
  <c r="X1384" i="1"/>
  <c r="Z1384" i="1"/>
  <c r="AC1384" i="1"/>
  <c r="V1384" i="1"/>
  <c r="AA1384" i="1"/>
  <c r="AA1372" i="1"/>
  <c r="W1372" i="1"/>
  <c r="X1372" i="1"/>
  <c r="Y1372" i="1"/>
  <c r="AC1372" i="1"/>
  <c r="AD1372" i="1"/>
  <c r="V1372" i="1"/>
  <c r="Z1372" i="1"/>
  <c r="AB1372" i="1"/>
  <c r="AC1290" i="1"/>
  <c r="V1290" i="1"/>
  <c r="AD1290" i="1"/>
  <c r="W1290" i="1"/>
  <c r="AB1290" i="1"/>
  <c r="Y1290" i="1"/>
  <c r="Z1290" i="1"/>
  <c r="AA1290" i="1"/>
  <c r="X1290" i="1"/>
  <c r="AC829" i="1"/>
  <c r="W829" i="1"/>
  <c r="X829" i="1"/>
  <c r="Y829" i="1"/>
  <c r="AB829" i="1"/>
  <c r="V829" i="1"/>
  <c r="Z829" i="1"/>
  <c r="AA829" i="1"/>
  <c r="AD829" i="1"/>
  <c r="V579" i="1"/>
  <c r="AD579" i="1"/>
  <c r="W579" i="1"/>
  <c r="X579" i="1"/>
  <c r="AC579" i="1"/>
  <c r="AB579" i="1"/>
  <c r="AA579" i="1"/>
  <c r="Z579" i="1"/>
  <c r="Y579" i="1"/>
  <c r="AC482" i="1"/>
  <c r="V482" i="1"/>
  <c r="AD482" i="1"/>
  <c r="W482" i="1"/>
  <c r="AB482" i="1"/>
  <c r="AA482" i="1"/>
  <c r="Z482" i="1"/>
  <c r="Y482" i="1"/>
  <c r="X482" i="1"/>
  <c r="W236" i="1"/>
  <c r="X236" i="1"/>
  <c r="Y236" i="1"/>
  <c r="V236" i="1"/>
  <c r="AD236" i="1"/>
  <c r="Z236" i="1"/>
  <c r="AA236" i="1"/>
  <c r="AB236" i="1"/>
  <c r="AC236" i="1"/>
  <c r="W1424" i="1"/>
  <c r="X1424" i="1"/>
  <c r="Y1424" i="1"/>
  <c r="AB1424" i="1"/>
  <c r="V1424" i="1"/>
  <c r="Z1424" i="1"/>
  <c r="Y137" i="1"/>
  <c r="Z137" i="1"/>
  <c r="AA137" i="1"/>
  <c r="V137" i="1"/>
  <c r="AD137" i="1"/>
  <c r="W137" i="1"/>
  <c r="X137" i="1"/>
  <c r="AB137" i="1"/>
  <c r="AC137" i="1"/>
  <c r="AC1151" i="1"/>
  <c r="AA1151" i="1"/>
  <c r="AB1151" i="1"/>
  <c r="AD1151" i="1"/>
  <c r="X1151" i="1"/>
  <c r="V1151" i="1"/>
  <c r="Z1325" i="1"/>
  <c r="AA1325" i="1"/>
  <c r="AB1325" i="1"/>
  <c r="Y1325" i="1"/>
  <c r="AD1325" i="1"/>
  <c r="W1325" i="1"/>
  <c r="X1325" i="1"/>
  <c r="AC1325" i="1"/>
  <c r="V1325" i="1"/>
  <c r="Z623" i="1"/>
  <c r="V623" i="1"/>
  <c r="W623" i="1"/>
  <c r="X623" i="1"/>
  <c r="AD623" i="1"/>
  <c r="Y623" i="1"/>
  <c r="AA623" i="1"/>
  <c r="AB623" i="1"/>
  <c r="AC623" i="1"/>
  <c r="V777" i="1"/>
  <c r="AD777" i="1"/>
  <c r="AA777" i="1"/>
  <c r="AB777" i="1"/>
  <c r="AC777" i="1"/>
  <c r="Z777" i="1"/>
  <c r="W777" i="1"/>
  <c r="X777" i="1"/>
  <c r="Y777" i="1"/>
  <c r="V517" i="1"/>
  <c r="AD517" i="1"/>
  <c r="W517" i="1"/>
  <c r="X517" i="1"/>
  <c r="AC517" i="1"/>
  <c r="AB517" i="1"/>
  <c r="AA517" i="1"/>
  <c r="Z517" i="1"/>
  <c r="Y517" i="1"/>
  <c r="X1423" i="1"/>
  <c r="Y1423" i="1"/>
  <c r="Z1423" i="1"/>
  <c r="AC1423" i="1"/>
  <c r="AD1423" i="1"/>
  <c r="AB1423" i="1"/>
  <c r="AA143" i="1"/>
  <c r="AB143" i="1"/>
  <c r="AC143" i="1"/>
  <c r="X143" i="1"/>
  <c r="AD143" i="1"/>
  <c r="Z143" i="1"/>
  <c r="V143" i="1"/>
  <c r="W143" i="1"/>
  <c r="Y143" i="1"/>
  <c r="V1156" i="1"/>
  <c r="AD1156" i="1"/>
  <c r="AB1156" i="1"/>
  <c r="AC1156" i="1"/>
  <c r="Y1156" i="1"/>
  <c r="Z1156" i="1"/>
  <c r="AA1156" i="1"/>
  <c r="X1156" i="1"/>
  <c r="AA1324" i="1"/>
  <c r="AB1324" i="1"/>
  <c r="AC1324" i="1"/>
  <c r="Z1324" i="1"/>
  <c r="W1324" i="1"/>
  <c r="X1324" i="1"/>
  <c r="Y1324" i="1"/>
  <c r="V1324" i="1"/>
  <c r="AD1324" i="1"/>
  <c r="AA630" i="1"/>
  <c r="W630" i="1"/>
  <c r="X630" i="1"/>
  <c r="Y630" i="1"/>
  <c r="V630" i="1"/>
  <c r="AD630" i="1"/>
  <c r="AB630" i="1"/>
  <c r="Z630" i="1"/>
  <c r="AC630" i="1"/>
  <c r="AC814" i="1"/>
  <c r="V814" i="1"/>
  <c r="AD814" i="1"/>
  <c r="W814" i="1"/>
  <c r="Z814" i="1"/>
  <c r="Y814" i="1"/>
  <c r="X814" i="1"/>
  <c r="AA814" i="1"/>
  <c r="AB814" i="1"/>
  <c r="AA1028" i="1"/>
  <c r="W1028" i="1"/>
  <c r="X1028" i="1"/>
  <c r="Y1028" i="1"/>
  <c r="V1028" i="1"/>
  <c r="Z1028" i="1"/>
  <c r="AB1028" i="1"/>
  <c r="AC1028" i="1"/>
  <c r="AD1028" i="1"/>
  <c r="W508" i="1"/>
  <c r="X508" i="1"/>
  <c r="Y508" i="1"/>
  <c r="V508" i="1"/>
  <c r="AD508" i="1"/>
  <c r="AC508" i="1"/>
  <c r="AB508" i="1"/>
  <c r="Z508" i="1"/>
  <c r="AA508" i="1"/>
  <c r="W1457" i="1"/>
  <c r="V1455" i="1"/>
  <c r="AD1448" i="1"/>
  <c r="AA1440" i="1"/>
  <c r="Y1426" i="1"/>
  <c r="X1394" i="1"/>
  <c r="AC1188" i="1"/>
  <c r="AB1177" i="1"/>
  <c r="AA1173" i="1"/>
  <c r="Z1167" i="1"/>
  <c r="W1376" i="1"/>
  <c r="V1149" i="1"/>
  <c r="AC1130" i="1"/>
  <c r="V1417" i="1"/>
  <c r="AD1417" i="1"/>
  <c r="W1417" i="1"/>
  <c r="X1417" i="1"/>
  <c r="AA1417" i="1"/>
  <c r="Y1417" i="1"/>
  <c r="AB174" i="1"/>
  <c r="W174" i="1"/>
  <c r="X174" i="1"/>
  <c r="Y174" i="1"/>
  <c r="V174" i="1"/>
  <c r="Z174" i="1"/>
  <c r="AA174" i="1"/>
  <c r="AC174" i="1"/>
  <c r="AD174" i="1"/>
  <c r="X130" i="1"/>
  <c r="Y130" i="1"/>
  <c r="Z130" i="1"/>
  <c r="AC130" i="1"/>
  <c r="V130" i="1"/>
  <c r="W130" i="1"/>
  <c r="AA130" i="1"/>
  <c r="AB130" i="1"/>
  <c r="AD130" i="1"/>
  <c r="V124" i="1"/>
  <c r="AD124" i="1"/>
  <c r="W124" i="1"/>
  <c r="X124" i="1"/>
  <c r="AA124" i="1"/>
  <c r="Y124" i="1"/>
  <c r="Z124" i="1"/>
  <c r="AB124" i="1"/>
  <c r="AC124" i="1"/>
  <c r="X1381" i="1"/>
  <c r="AD1381" i="1"/>
  <c r="V1381" i="1"/>
  <c r="W1381" i="1"/>
  <c r="AA1381" i="1"/>
  <c r="AB1381" i="1"/>
  <c r="AC1381" i="1"/>
  <c r="Z1381" i="1"/>
  <c r="AA1138" i="1"/>
  <c r="Y1138" i="1"/>
  <c r="Z1138" i="1"/>
  <c r="AB1138" i="1"/>
  <c r="V1138" i="1"/>
  <c r="AD1138" i="1"/>
  <c r="Y1326" i="1"/>
  <c r="Z1326" i="1"/>
  <c r="AA1326" i="1"/>
  <c r="X1326" i="1"/>
  <c r="V1326" i="1"/>
  <c r="W1326" i="1"/>
  <c r="AD1326" i="1"/>
  <c r="AB1326" i="1"/>
  <c r="AC1326" i="1"/>
  <c r="AC1274" i="1"/>
  <c r="V1274" i="1"/>
  <c r="AD1274" i="1"/>
  <c r="W1274" i="1"/>
  <c r="AB1274" i="1"/>
  <c r="Y1274" i="1"/>
  <c r="Z1274" i="1"/>
  <c r="AA1274" i="1"/>
  <c r="X1274" i="1"/>
  <c r="Y608" i="1"/>
  <c r="AC608" i="1"/>
  <c r="AD608" i="1"/>
  <c r="V608" i="1"/>
  <c r="AB608" i="1"/>
  <c r="AA608" i="1"/>
  <c r="W608" i="1"/>
  <c r="X608" i="1"/>
  <c r="Z608" i="1"/>
  <c r="Y810" i="1"/>
  <c r="Z810" i="1"/>
  <c r="AA810" i="1"/>
  <c r="V810" i="1"/>
  <c r="AD810" i="1"/>
  <c r="W810" i="1"/>
  <c r="AC810" i="1"/>
  <c r="X810" i="1"/>
  <c r="AB810" i="1"/>
  <c r="V784" i="1"/>
  <c r="AD784" i="1"/>
  <c r="AB784" i="1"/>
  <c r="Y784" i="1"/>
  <c r="Z784" i="1"/>
  <c r="AA784" i="1"/>
  <c r="W784" i="1"/>
  <c r="X784" i="1"/>
  <c r="AC784" i="1"/>
  <c r="AB581" i="1"/>
  <c r="AC581" i="1"/>
  <c r="V581" i="1"/>
  <c r="AD581" i="1"/>
  <c r="AA581" i="1"/>
  <c r="Z581" i="1"/>
  <c r="Y581" i="1"/>
  <c r="W581" i="1"/>
  <c r="X581" i="1"/>
  <c r="W554" i="1"/>
  <c r="X554" i="1"/>
  <c r="Y554" i="1"/>
  <c r="V554" i="1"/>
  <c r="AD554" i="1"/>
  <c r="AC554" i="1"/>
  <c r="AB554" i="1"/>
  <c r="AA554" i="1"/>
  <c r="Z554" i="1"/>
  <c r="X1007" i="1"/>
  <c r="Y1007" i="1"/>
  <c r="Z1007" i="1"/>
  <c r="W1007" i="1"/>
  <c r="AC1007" i="1"/>
  <c r="AD1007" i="1"/>
  <c r="AB1007" i="1"/>
  <c r="AA1007" i="1"/>
  <c r="V1007" i="1"/>
  <c r="AC503" i="1"/>
  <c r="V503" i="1"/>
  <c r="AD503" i="1"/>
  <c r="W503" i="1"/>
  <c r="AB503" i="1"/>
  <c r="X503" i="1"/>
  <c r="Y503" i="1"/>
  <c r="Z503" i="1"/>
  <c r="AA503" i="1"/>
  <c r="Y369" i="1"/>
  <c r="V369" i="1"/>
  <c r="W369" i="1"/>
  <c r="X369" i="1"/>
  <c r="AD369" i="1"/>
  <c r="Z369" i="1"/>
  <c r="AA369" i="1"/>
  <c r="AB369" i="1"/>
  <c r="AC369" i="1"/>
  <c r="Y345" i="1"/>
  <c r="AB345" i="1"/>
  <c r="AC345" i="1"/>
  <c r="AD345" i="1"/>
  <c r="AA345" i="1"/>
  <c r="V345" i="1"/>
  <c r="W345" i="1"/>
  <c r="X345" i="1"/>
  <c r="Z345" i="1"/>
  <c r="V197" i="1"/>
  <c r="AD197" i="1"/>
  <c r="W197" i="1"/>
  <c r="X197" i="1"/>
  <c r="AC197" i="1"/>
  <c r="Y197" i="1"/>
  <c r="Z197" i="1"/>
  <c r="AA197" i="1"/>
  <c r="AB197" i="1"/>
  <c r="W244" i="1"/>
  <c r="X244" i="1"/>
  <c r="Y244" i="1"/>
  <c r="V244" i="1"/>
  <c r="AD244" i="1"/>
  <c r="AC244" i="1"/>
  <c r="Z244" i="1"/>
  <c r="AA244" i="1"/>
  <c r="AB244" i="1"/>
  <c r="W196" i="1"/>
  <c r="X196" i="1"/>
  <c r="Y196" i="1"/>
  <c r="V196" i="1"/>
  <c r="AD196" i="1"/>
  <c r="Z196" i="1"/>
  <c r="AA196" i="1"/>
  <c r="AB196" i="1"/>
  <c r="AC196" i="1"/>
  <c r="W1408" i="1"/>
  <c r="X1408" i="1"/>
  <c r="Y1408" i="1"/>
  <c r="AB1408" i="1"/>
  <c r="V1408" i="1"/>
  <c r="Z1408" i="1"/>
  <c r="V180" i="1"/>
  <c r="AD180" i="1"/>
  <c r="X180" i="1"/>
  <c r="Y180" i="1"/>
  <c r="Z180" i="1"/>
  <c r="W180" i="1"/>
  <c r="AA180" i="1"/>
  <c r="AB180" i="1"/>
  <c r="AC180" i="1"/>
  <c r="AA151" i="1"/>
  <c r="AB151" i="1"/>
  <c r="AC151" i="1"/>
  <c r="X151" i="1"/>
  <c r="V151" i="1"/>
  <c r="W151" i="1"/>
  <c r="Y151" i="1"/>
  <c r="Z151" i="1"/>
  <c r="AD151" i="1"/>
  <c r="Z1192" i="1"/>
  <c r="Y1192" i="1"/>
  <c r="AA1192" i="1"/>
  <c r="AB1192" i="1"/>
  <c r="V1192" i="1"/>
  <c r="AD1192" i="1"/>
  <c r="Y1171" i="1"/>
  <c r="V1171" i="1"/>
  <c r="W1171" i="1"/>
  <c r="X1171" i="1"/>
  <c r="AB1171" i="1"/>
  <c r="Z1171" i="1"/>
  <c r="AB1137" i="1"/>
  <c r="Y1137" i="1"/>
  <c r="Z1137" i="1"/>
  <c r="AA1137" i="1"/>
  <c r="V1137" i="1"/>
  <c r="W1137" i="1"/>
  <c r="X1137" i="1"/>
  <c r="AC1137" i="1"/>
  <c r="AB1355" i="1"/>
  <c r="V1355" i="1"/>
  <c r="AD1355" i="1"/>
  <c r="W1355" i="1"/>
  <c r="X1355" i="1"/>
  <c r="AA1355" i="1"/>
  <c r="AC1355" i="1"/>
  <c r="Y1355" i="1"/>
  <c r="Z1355" i="1"/>
  <c r="Y1310" i="1"/>
  <c r="Z1310" i="1"/>
  <c r="AA1310" i="1"/>
  <c r="X1310" i="1"/>
  <c r="V1310" i="1"/>
  <c r="W1310" i="1"/>
  <c r="AD1310" i="1"/>
  <c r="AB1310" i="1"/>
  <c r="AC1310" i="1"/>
  <c r="V1273" i="1"/>
  <c r="AD1273" i="1"/>
  <c r="W1273" i="1"/>
  <c r="X1273" i="1"/>
  <c r="AC1273" i="1"/>
  <c r="AA1273" i="1"/>
  <c r="Y1273" i="1"/>
  <c r="Z1273" i="1"/>
  <c r="AB1273" i="1"/>
  <c r="Z599" i="1"/>
  <c r="AA599" i="1"/>
  <c r="Y599" i="1"/>
  <c r="X599" i="1"/>
  <c r="AB599" i="1"/>
  <c r="AC599" i="1"/>
  <c r="W599" i="1"/>
  <c r="AD599" i="1"/>
  <c r="V599" i="1"/>
  <c r="W594" i="1"/>
  <c r="X594" i="1"/>
  <c r="Y594" i="1"/>
  <c r="V594" i="1"/>
  <c r="AD594" i="1"/>
  <c r="Z594" i="1"/>
  <c r="AA594" i="1"/>
  <c r="AB594" i="1"/>
  <c r="AC594" i="1"/>
  <c r="W797" i="1"/>
  <c r="Y797" i="1"/>
  <c r="Z797" i="1"/>
  <c r="AA797" i="1"/>
  <c r="AD797" i="1"/>
  <c r="AB797" i="1"/>
  <c r="AC797" i="1"/>
  <c r="V797" i="1"/>
  <c r="X797" i="1"/>
  <c r="AB757" i="1"/>
  <c r="X757" i="1"/>
  <c r="Y757" i="1"/>
  <c r="Z757" i="1"/>
  <c r="W757" i="1"/>
  <c r="AA757" i="1"/>
  <c r="V757" i="1"/>
  <c r="AC757" i="1"/>
  <c r="AD757" i="1"/>
  <c r="AB565" i="1"/>
  <c r="AC565" i="1"/>
  <c r="V565" i="1"/>
  <c r="AD565" i="1"/>
  <c r="AA565" i="1"/>
  <c r="Z565" i="1"/>
  <c r="Y565" i="1"/>
  <c r="X565" i="1"/>
  <c r="W565" i="1"/>
  <c r="AC540" i="1"/>
  <c r="V540" i="1"/>
  <c r="AD540" i="1"/>
  <c r="W540" i="1"/>
  <c r="AB540" i="1"/>
  <c r="AA540" i="1"/>
  <c r="Z540" i="1"/>
  <c r="Y540" i="1"/>
  <c r="X540" i="1"/>
  <c r="V502" i="1"/>
  <c r="AD502" i="1"/>
  <c r="W502" i="1"/>
  <c r="X502" i="1"/>
  <c r="AC502" i="1"/>
  <c r="AB502" i="1"/>
  <c r="AA502" i="1"/>
  <c r="Y502" i="1"/>
  <c r="Z502" i="1"/>
  <c r="V473" i="1"/>
  <c r="AD473" i="1"/>
  <c r="W473" i="1"/>
  <c r="X473" i="1"/>
  <c r="AC473" i="1"/>
  <c r="AB473" i="1"/>
  <c r="AA473" i="1"/>
  <c r="Y473" i="1"/>
  <c r="Z473" i="1"/>
  <c r="Z368" i="1"/>
  <c r="V368" i="1"/>
  <c r="W368" i="1"/>
  <c r="X368" i="1"/>
  <c r="AD368" i="1"/>
  <c r="AC368" i="1"/>
  <c r="AB368" i="1"/>
  <c r="AA368" i="1"/>
  <c r="Y368" i="1"/>
  <c r="Z336" i="1"/>
  <c r="AA336" i="1"/>
  <c r="AB336" i="1"/>
  <c r="AC336" i="1"/>
  <c r="Y336" i="1"/>
  <c r="X336" i="1"/>
  <c r="AD336" i="1"/>
  <c r="V336" i="1"/>
  <c r="W336" i="1"/>
  <c r="X1439" i="1"/>
  <c r="Y1439" i="1"/>
  <c r="Z1439" i="1"/>
  <c r="AC1439" i="1"/>
  <c r="AD1439" i="1"/>
  <c r="AB1439" i="1"/>
  <c r="W1393" i="1"/>
  <c r="AB1393" i="1"/>
  <c r="AC1393" i="1"/>
  <c r="AD1393" i="1"/>
  <c r="Y1393" i="1"/>
  <c r="Z1393" i="1"/>
  <c r="AA1393" i="1"/>
  <c r="X1393" i="1"/>
  <c r="AC165" i="1"/>
  <c r="V165" i="1"/>
  <c r="W165" i="1"/>
  <c r="X165" i="1"/>
  <c r="AD165" i="1"/>
  <c r="Y165" i="1"/>
  <c r="Z165" i="1"/>
  <c r="AA165" i="1"/>
  <c r="AB165" i="1"/>
  <c r="V1203" i="1"/>
  <c r="AD1203" i="1"/>
  <c r="AA1203" i="1"/>
  <c r="AB1203" i="1"/>
  <c r="AC1203" i="1"/>
  <c r="X1203" i="1"/>
  <c r="Y113" i="1"/>
  <c r="Z113" i="1"/>
  <c r="AA113" i="1"/>
  <c r="V113" i="1"/>
  <c r="AD113" i="1"/>
  <c r="AB113" i="1"/>
  <c r="AC113" i="1"/>
  <c r="X113" i="1"/>
  <c r="W113" i="1"/>
  <c r="W1161" i="1"/>
  <c r="AC1161" i="1"/>
  <c r="AD1161" i="1"/>
  <c r="V1161" i="1"/>
  <c r="Z1161" i="1"/>
  <c r="X1161" i="1"/>
  <c r="AC1129" i="1"/>
  <c r="X1129" i="1"/>
  <c r="Y1129" i="1"/>
  <c r="Z1129" i="1"/>
  <c r="AD1129" i="1"/>
  <c r="AB1129" i="1"/>
  <c r="AB1339" i="1"/>
  <c r="AC1339" i="1"/>
  <c r="V1339" i="1"/>
  <c r="AD1339" i="1"/>
  <c r="AA1339" i="1"/>
  <c r="Y1339" i="1"/>
  <c r="Z1339" i="1"/>
  <c r="W1339" i="1"/>
  <c r="X1339" i="1"/>
  <c r="X1295" i="1"/>
  <c r="Y1295" i="1"/>
  <c r="Z1295" i="1"/>
  <c r="W1295" i="1"/>
  <c r="AB1295" i="1"/>
  <c r="AC1295" i="1"/>
  <c r="AD1295" i="1"/>
  <c r="V1295" i="1"/>
  <c r="AA1295" i="1"/>
  <c r="AA638" i="1"/>
  <c r="X638" i="1"/>
  <c r="Y638" i="1"/>
  <c r="Z638" i="1"/>
  <c r="W638" i="1"/>
  <c r="V638" i="1"/>
  <c r="AC638" i="1"/>
  <c r="AD638" i="1"/>
  <c r="AB638" i="1"/>
  <c r="AA606" i="1"/>
  <c r="AC606" i="1"/>
  <c r="AD606" i="1"/>
  <c r="V606" i="1"/>
  <c r="AB606" i="1"/>
  <c r="Z606" i="1"/>
  <c r="X606" i="1"/>
  <c r="Y606" i="1"/>
  <c r="W606" i="1"/>
  <c r="X808" i="1"/>
  <c r="AA808" i="1"/>
  <c r="AB808" i="1"/>
  <c r="AC808" i="1"/>
  <c r="W808" i="1"/>
  <c r="V808" i="1"/>
  <c r="Y808" i="1"/>
  <c r="Z808" i="1"/>
  <c r="AD808" i="1"/>
  <c r="X782" i="1"/>
  <c r="AB782" i="1"/>
  <c r="AC782" i="1"/>
  <c r="V782" i="1"/>
  <c r="W782" i="1"/>
  <c r="AA782" i="1"/>
  <c r="Z782" i="1"/>
  <c r="Y782" i="1"/>
  <c r="AD782" i="1"/>
  <c r="X585" i="1"/>
  <c r="Y585" i="1"/>
  <c r="Z585" i="1"/>
  <c r="W585" i="1"/>
  <c r="V585" i="1"/>
  <c r="AA585" i="1"/>
  <c r="AB585" i="1"/>
  <c r="AC585" i="1"/>
  <c r="AD585" i="1"/>
  <c r="W570" i="1"/>
  <c r="X570" i="1"/>
  <c r="Y570" i="1"/>
  <c r="V570" i="1"/>
  <c r="AD570" i="1"/>
  <c r="AC570" i="1"/>
  <c r="AB570" i="1"/>
  <c r="Z570" i="1"/>
  <c r="AA570" i="1"/>
  <c r="X545" i="1"/>
  <c r="Y545" i="1"/>
  <c r="Z545" i="1"/>
  <c r="W545" i="1"/>
  <c r="AD545" i="1"/>
  <c r="AC545" i="1"/>
  <c r="V545" i="1"/>
  <c r="AA545" i="1"/>
  <c r="AB545" i="1"/>
  <c r="W524" i="1"/>
  <c r="X524" i="1"/>
  <c r="Y524" i="1"/>
  <c r="V524" i="1"/>
  <c r="AD524" i="1"/>
  <c r="AC524" i="1"/>
  <c r="AB524" i="1"/>
  <c r="AA524" i="1"/>
  <c r="Z524" i="1"/>
  <c r="W487" i="1"/>
  <c r="X487" i="1"/>
  <c r="Y487" i="1"/>
  <c r="V487" i="1"/>
  <c r="AD487" i="1"/>
  <c r="Z487" i="1"/>
  <c r="AA487" i="1"/>
  <c r="AB487" i="1"/>
  <c r="AC487" i="1"/>
  <c r="W390" i="1"/>
  <c r="X390" i="1"/>
  <c r="Y390" i="1"/>
  <c r="V390" i="1"/>
  <c r="AD390" i="1"/>
  <c r="AC390" i="1"/>
  <c r="AB390" i="1"/>
  <c r="AA390" i="1"/>
  <c r="Z390" i="1"/>
  <c r="AA359" i="1"/>
  <c r="AD359" i="1"/>
  <c r="V359" i="1"/>
  <c r="W359" i="1"/>
  <c r="AC359" i="1"/>
  <c r="X359" i="1"/>
  <c r="Y359" i="1"/>
  <c r="Z359" i="1"/>
  <c r="AB359" i="1"/>
  <c r="Y202" i="1"/>
  <c r="Z202" i="1"/>
  <c r="AA202" i="1"/>
  <c r="X202" i="1"/>
  <c r="AB202" i="1"/>
  <c r="AC202" i="1"/>
  <c r="AD202" i="1"/>
  <c r="V202" i="1"/>
  <c r="W202" i="1"/>
  <c r="Y218" i="1"/>
  <c r="Z218" i="1"/>
  <c r="AA218" i="1"/>
  <c r="X218" i="1"/>
  <c r="AB218" i="1"/>
  <c r="AC218" i="1"/>
  <c r="AD218" i="1"/>
  <c r="V218" i="1"/>
  <c r="W218" i="1"/>
  <c r="Z233" i="1"/>
  <c r="AA233" i="1"/>
  <c r="AB233" i="1"/>
  <c r="Y233" i="1"/>
  <c r="V233" i="1"/>
  <c r="W233" i="1"/>
  <c r="X233" i="1"/>
  <c r="AC233" i="1"/>
  <c r="AD233" i="1"/>
  <c r="Z249" i="1"/>
  <c r="Y249" i="1"/>
  <c r="AA249" i="1"/>
  <c r="AB249" i="1"/>
  <c r="X249" i="1"/>
  <c r="W249" i="1"/>
  <c r="AC249" i="1"/>
  <c r="AD249" i="1"/>
  <c r="V249" i="1"/>
  <c r="V261" i="1"/>
  <c r="AD261" i="1"/>
  <c r="AA261" i="1"/>
  <c r="AB261" i="1"/>
  <c r="AC261" i="1"/>
  <c r="Z261" i="1"/>
  <c r="Y261" i="1"/>
  <c r="X261" i="1"/>
  <c r="W261" i="1"/>
  <c r="V281" i="1"/>
  <c r="AD281" i="1"/>
  <c r="W281" i="1"/>
  <c r="X281" i="1"/>
  <c r="AC281" i="1"/>
  <c r="Y281" i="1"/>
  <c r="Z281" i="1"/>
  <c r="AA281" i="1"/>
  <c r="AB281" i="1"/>
  <c r="V297" i="1"/>
  <c r="AD297" i="1"/>
  <c r="W297" i="1"/>
  <c r="X297" i="1"/>
  <c r="AC297" i="1"/>
  <c r="Y297" i="1"/>
  <c r="Z297" i="1"/>
  <c r="AA297" i="1"/>
  <c r="AB297" i="1"/>
  <c r="W11" i="1"/>
  <c r="X11" i="1"/>
  <c r="Y11" i="1"/>
  <c r="V11" i="1"/>
  <c r="AD11" i="1"/>
  <c r="AC11" i="1"/>
  <c r="Z11" i="1"/>
  <c r="AB11" i="1"/>
  <c r="AA11" i="1"/>
  <c r="AA19" i="1"/>
  <c r="AB19" i="1"/>
  <c r="AC19" i="1"/>
  <c r="Z19" i="1"/>
  <c r="V19" i="1"/>
  <c r="W19" i="1"/>
  <c r="X19" i="1"/>
  <c r="Y19" i="1"/>
  <c r="AD19" i="1"/>
  <c r="X879" i="1"/>
  <c r="Y879" i="1"/>
  <c r="Z879" i="1"/>
  <c r="W879" i="1"/>
  <c r="V879" i="1"/>
  <c r="AA879" i="1"/>
  <c r="AB879" i="1"/>
  <c r="AC879" i="1"/>
  <c r="AD879" i="1"/>
  <c r="X887" i="1"/>
  <c r="Y887" i="1"/>
  <c r="Z887" i="1"/>
  <c r="W887" i="1"/>
  <c r="AD887" i="1"/>
  <c r="V887" i="1"/>
  <c r="AA887" i="1"/>
  <c r="AB887" i="1"/>
  <c r="AC887" i="1"/>
  <c r="Z908" i="1"/>
  <c r="AA908" i="1"/>
  <c r="AB908" i="1"/>
  <c r="AD908" i="1"/>
  <c r="V908" i="1"/>
  <c r="W908" i="1"/>
  <c r="X908" i="1"/>
  <c r="Y908" i="1"/>
  <c r="AC908" i="1"/>
  <c r="W919" i="1"/>
  <c r="X919" i="1"/>
  <c r="Y919" i="1"/>
  <c r="V919" i="1"/>
  <c r="AB919" i="1"/>
  <c r="AD919" i="1"/>
  <c r="Z919" i="1"/>
  <c r="AA919" i="1"/>
  <c r="AC919" i="1"/>
  <c r="X936" i="1"/>
  <c r="Y936" i="1"/>
  <c r="Z936" i="1"/>
  <c r="AA936" i="1"/>
  <c r="AD936" i="1"/>
  <c r="AB936" i="1"/>
  <c r="AC936" i="1"/>
  <c r="W936" i="1"/>
  <c r="V936" i="1"/>
  <c r="V951" i="1"/>
  <c r="AD951" i="1"/>
  <c r="W951" i="1"/>
  <c r="X951" i="1"/>
  <c r="AB951" i="1"/>
  <c r="AC951" i="1"/>
  <c r="AA951" i="1"/>
  <c r="Y951" i="1"/>
  <c r="Z951" i="1"/>
  <c r="Z973" i="1"/>
  <c r="V973" i="1"/>
  <c r="W973" i="1"/>
  <c r="X973" i="1"/>
  <c r="AD973" i="1"/>
  <c r="Y973" i="1"/>
  <c r="AA973" i="1"/>
  <c r="AB973" i="1"/>
  <c r="AC973" i="1"/>
  <c r="X991" i="1"/>
  <c r="Y991" i="1"/>
  <c r="Z991" i="1"/>
  <c r="W991" i="1"/>
  <c r="AC991" i="1"/>
  <c r="AD991" i="1"/>
  <c r="AB991" i="1"/>
  <c r="V991" i="1"/>
  <c r="AA991" i="1"/>
  <c r="AA75" i="1"/>
  <c r="AB75" i="1"/>
  <c r="AD75" i="1"/>
  <c r="V75" i="1"/>
  <c r="AC75" i="1"/>
  <c r="Z75" i="1"/>
  <c r="W75" i="1"/>
  <c r="X75" i="1"/>
  <c r="Y75" i="1"/>
  <c r="Y1446" i="1"/>
  <c r="Z1446" i="1"/>
  <c r="AA1446" i="1"/>
  <c r="X1446" i="1"/>
  <c r="AB1446" i="1"/>
  <c r="AC1446" i="1"/>
  <c r="W1446" i="1"/>
  <c r="Y1414" i="1"/>
  <c r="Z1414" i="1"/>
  <c r="AA1414" i="1"/>
  <c r="V1414" i="1"/>
  <c r="AD1414" i="1"/>
  <c r="AC1414" i="1"/>
  <c r="Y193" i="1"/>
  <c r="Z193" i="1"/>
  <c r="AA193" i="1"/>
  <c r="AB193" i="1"/>
  <c r="X193" i="1"/>
  <c r="AC193" i="1"/>
  <c r="AD193" i="1"/>
  <c r="V193" i="1"/>
  <c r="W193" i="1"/>
  <c r="V164" i="1"/>
  <c r="AD164" i="1"/>
  <c r="W164" i="1"/>
  <c r="X164" i="1"/>
  <c r="AC164" i="1"/>
  <c r="Y164" i="1"/>
  <c r="Z164" i="1"/>
  <c r="AA164" i="1"/>
  <c r="AB164" i="1"/>
  <c r="AA135" i="1"/>
  <c r="AB135" i="1"/>
  <c r="AC135" i="1"/>
  <c r="X135" i="1"/>
  <c r="V135" i="1"/>
  <c r="W135" i="1"/>
  <c r="Y135" i="1"/>
  <c r="Z135" i="1"/>
  <c r="AD135" i="1"/>
  <c r="AB1190" i="1"/>
  <c r="Y1190" i="1"/>
  <c r="Z1190" i="1"/>
  <c r="AA1190" i="1"/>
  <c r="V1190" i="1"/>
  <c r="AD1190" i="1"/>
  <c r="AA1164" i="1"/>
  <c r="AD1164" i="1"/>
  <c r="V1164" i="1"/>
  <c r="W1164" i="1"/>
  <c r="Z1164" i="1"/>
  <c r="X1164" i="1"/>
  <c r="V1375" i="1"/>
  <c r="AD1375" i="1"/>
  <c r="Z1375" i="1"/>
  <c r="AA1375" i="1"/>
  <c r="AB1375" i="1"/>
  <c r="W1375" i="1"/>
  <c r="X1375" i="1"/>
  <c r="Y1375" i="1"/>
  <c r="AC1375" i="1"/>
  <c r="V1361" i="1"/>
  <c r="AD1361" i="1"/>
  <c r="X1361" i="1"/>
  <c r="W1361" i="1"/>
  <c r="AA1361" i="1"/>
  <c r="Y1361" i="1"/>
  <c r="Z1361" i="1"/>
  <c r="AB1361" i="1"/>
  <c r="AC1361" i="1"/>
  <c r="AB1323" i="1"/>
  <c r="AC1323" i="1"/>
  <c r="V1323" i="1"/>
  <c r="AD1323" i="1"/>
  <c r="AA1323" i="1"/>
  <c r="Y1323" i="1"/>
  <c r="W1323" i="1"/>
  <c r="X1323" i="1"/>
  <c r="Z1323" i="1"/>
  <c r="V1120" i="1"/>
  <c r="AD1120" i="1"/>
  <c r="W1120" i="1"/>
  <c r="X1120" i="1"/>
  <c r="AA1120" i="1"/>
  <c r="AC1120" i="1"/>
  <c r="Y1120" i="1"/>
  <c r="Z1120" i="1"/>
  <c r="AB1120" i="1"/>
  <c r="AC652" i="1"/>
  <c r="Z652" i="1"/>
  <c r="AA652" i="1"/>
  <c r="AB652" i="1"/>
  <c r="Y652" i="1"/>
  <c r="V652" i="1"/>
  <c r="W652" i="1"/>
  <c r="AD652" i="1"/>
  <c r="X652" i="1"/>
  <c r="AB621" i="1"/>
  <c r="V621" i="1"/>
  <c r="W621" i="1"/>
  <c r="X621" i="1"/>
  <c r="AD621" i="1"/>
  <c r="Y621" i="1"/>
  <c r="Z621" i="1"/>
  <c r="AA621" i="1"/>
  <c r="AC621" i="1"/>
  <c r="AC596" i="1"/>
  <c r="V596" i="1"/>
  <c r="AD596" i="1"/>
  <c r="W596" i="1"/>
  <c r="AB596" i="1"/>
  <c r="X596" i="1"/>
  <c r="Y596" i="1"/>
  <c r="AA596" i="1"/>
  <c r="Z596" i="1"/>
  <c r="V813" i="1"/>
  <c r="AD813" i="1"/>
  <c r="W813" i="1"/>
  <c r="X813" i="1"/>
  <c r="AA813" i="1"/>
  <c r="Y813" i="1"/>
  <c r="Z813" i="1"/>
  <c r="AB813" i="1"/>
  <c r="AC813" i="1"/>
  <c r="Y788" i="1"/>
  <c r="AC788" i="1"/>
  <c r="V788" i="1"/>
  <c r="W788" i="1"/>
  <c r="X788" i="1"/>
  <c r="AB788" i="1"/>
  <c r="AA788" i="1"/>
  <c r="Z788" i="1"/>
  <c r="AD788" i="1"/>
  <c r="X775" i="1"/>
  <c r="AA775" i="1"/>
  <c r="AB775" i="1"/>
  <c r="AC775" i="1"/>
  <c r="Z775" i="1"/>
  <c r="V775" i="1"/>
  <c r="AD775" i="1"/>
  <c r="Y775" i="1"/>
  <c r="W775" i="1"/>
  <c r="V1033" i="1"/>
  <c r="AD1033" i="1"/>
  <c r="X1033" i="1"/>
  <c r="Y1033" i="1"/>
  <c r="Z1033" i="1"/>
  <c r="W1033" i="1"/>
  <c r="AA1033" i="1"/>
  <c r="AB1033" i="1"/>
  <c r="AC1033" i="1"/>
  <c r="V563" i="1"/>
  <c r="AD563" i="1"/>
  <c r="W563" i="1"/>
  <c r="X563" i="1"/>
  <c r="AC563" i="1"/>
  <c r="AB563" i="1"/>
  <c r="AA563" i="1"/>
  <c r="Y563" i="1"/>
  <c r="Z563" i="1"/>
  <c r="W538" i="1"/>
  <c r="X538" i="1"/>
  <c r="Y538" i="1"/>
  <c r="V538" i="1"/>
  <c r="AD538" i="1"/>
  <c r="AC538" i="1"/>
  <c r="AB538" i="1"/>
  <c r="Z538" i="1"/>
  <c r="AA538" i="1"/>
  <c r="X515" i="1"/>
  <c r="Y515" i="1"/>
  <c r="Z515" i="1"/>
  <c r="W515" i="1"/>
  <c r="AD515" i="1"/>
  <c r="AC515" i="1"/>
  <c r="V515" i="1"/>
  <c r="AA515" i="1"/>
  <c r="AB515" i="1"/>
  <c r="X486" i="1"/>
  <c r="Y486" i="1"/>
  <c r="Z486" i="1"/>
  <c r="W486" i="1"/>
  <c r="AD486" i="1"/>
  <c r="AC486" i="1"/>
  <c r="V486" i="1"/>
  <c r="AA486" i="1"/>
  <c r="AB486" i="1"/>
  <c r="X389" i="1"/>
  <c r="Y389" i="1"/>
  <c r="Z389" i="1"/>
  <c r="W389" i="1"/>
  <c r="V389" i="1"/>
  <c r="AA389" i="1"/>
  <c r="AB389" i="1"/>
  <c r="AC389" i="1"/>
  <c r="AD389" i="1"/>
  <c r="AB358" i="1"/>
  <c r="AD358" i="1"/>
  <c r="V358" i="1"/>
  <c r="W358" i="1"/>
  <c r="AC358" i="1"/>
  <c r="AA358" i="1"/>
  <c r="Z358" i="1"/>
  <c r="X358" i="1"/>
  <c r="Y358" i="1"/>
  <c r="Z1453" i="1"/>
  <c r="AB1453" i="1"/>
  <c r="AC1453" i="1"/>
  <c r="AD1453" i="1"/>
  <c r="AA1453" i="1"/>
  <c r="Z1437" i="1"/>
  <c r="AA1437" i="1"/>
  <c r="AB1437" i="1"/>
  <c r="W1437" i="1"/>
  <c r="AD1437" i="1"/>
  <c r="Z1429" i="1"/>
  <c r="AA1429" i="1"/>
  <c r="AB1429" i="1"/>
  <c r="W1429" i="1"/>
  <c r="X1429" i="1"/>
  <c r="Y1429" i="1"/>
  <c r="AC1429" i="1"/>
  <c r="V1429" i="1"/>
  <c r="Z1421" i="1"/>
  <c r="AA1421" i="1"/>
  <c r="AB1421" i="1"/>
  <c r="W1421" i="1"/>
  <c r="AD1421" i="1"/>
  <c r="Z1413" i="1"/>
  <c r="AA1413" i="1"/>
  <c r="AB1413" i="1"/>
  <c r="W1413" i="1"/>
  <c r="X1413" i="1"/>
  <c r="Y1413" i="1"/>
  <c r="AC1413" i="1"/>
  <c r="V1413" i="1"/>
  <c r="Z1405" i="1"/>
  <c r="AA1405" i="1"/>
  <c r="AB1405" i="1"/>
  <c r="W1405" i="1"/>
  <c r="AD1405" i="1"/>
  <c r="Z1397" i="1"/>
  <c r="AA1397" i="1"/>
  <c r="AB1397" i="1"/>
  <c r="W1397" i="1"/>
  <c r="X1397" i="1"/>
  <c r="Y1397" i="1"/>
  <c r="AC1397" i="1"/>
  <c r="V1397" i="1"/>
  <c r="Z192" i="1"/>
  <c r="Y192" i="1"/>
  <c r="AA192" i="1"/>
  <c r="AB192" i="1"/>
  <c r="X192" i="1"/>
  <c r="V192" i="1"/>
  <c r="W192" i="1"/>
  <c r="AC192" i="1"/>
  <c r="AD192" i="1"/>
  <c r="Y185" i="1"/>
  <c r="X185" i="1"/>
  <c r="Z185" i="1"/>
  <c r="AA185" i="1"/>
  <c r="W185" i="1"/>
  <c r="AB185" i="1"/>
  <c r="AC185" i="1"/>
  <c r="AD185" i="1"/>
  <c r="V185" i="1"/>
  <c r="X178" i="1"/>
  <c r="W178" i="1"/>
  <c r="Y178" i="1"/>
  <c r="Z178" i="1"/>
  <c r="V178" i="1"/>
  <c r="AA178" i="1"/>
  <c r="AB178" i="1"/>
  <c r="AC178" i="1"/>
  <c r="AD178" i="1"/>
  <c r="X170" i="1"/>
  <c r="V170" i="1"/>
  <c r="W170" i="1"/>
  <c r="Y170" i="1"/>
  <c r="AD170" i="1"/>
  <c r="Z170" i="1"/>
  <c r="AA170" i="1"/>
  <c r="AB170" i="1"/>
  <c r="AC170" i="1"/>
  <c r="W163" i="1"/>
  <c r="AD163" i="1"/>
  <c r="V163" i="1"/>
  <c r="X163" i="1"/>
  <c r="AC163" i="1"/>
  <c r="Y163" i="1"/>
  <c r="Z163" i="1"/>
  <c r="AA163" i="1"/>
  <c r="AB163" i="1"/>
  <c r="V156" i="1"/>
  <c r="AD156" i="1"/>
  <c r="AC156" i="1"/>
  <c r="W156" i="1"/>
  <c r="AB156" i="1"/>
  <c r="X156" i="1"/>
  <c r="Y156" i="1"/>
  <c r="Z156" i="1"/>
  <c r="AA156" i="1"/>
  <c r="AB1388" i="1"/>
  <c r="AA1388" i="1"/>
  <c r="AC1388" i="1"/>
  <c r="AD1388" i="1"/>
  <c r="X1388" i="1"/>
  <c r="V1388" i="1"/>
  <c r="AC141" i="1"/>
  <c r="V141" i="1"/>
  <c r="AD141" i="1"/>
  <c r="W141" i="1"/>
  <c r="Z141" i="1"/>
  <c r="AB141" i="1"/>
  <c r="X141" i="1"/>
  <c r="Y141" i="1"/>
  <c r="AA141" i="1"/>
  <c r="AB134" i="1"/>
  <c r="AC134" i="1"/>
  <c r="V134" i="1"/>
  <c r="AD134" i="1"/>
  <c r="Y134" i="1"/>
  <c r="AA134" i="1"/>
  <c r="W134" i="1"/>
  <c r="X134" i="1"/>
  <c r="Z134" i="1"/>
  <c r="Z128" i="1"/>
  <c r="AA128" i="1"/>
  <c r="AB128" i="1"/>
  <c r="W128" i="1"/>
  <c r="V128" i="1"/>
  <c r="X128" i="1"/>
  <c r="Y128" i="1"/>
  <c r="AC128" i="1"/>
  <c r="AD128" i="1"/>
  <c r="Y1200" i="1"/>
  <c r="AA1200" i="1"/>
  <c r="AB1200" i="1"/>
  <c r="AC1200" i="1"/>
  <c r="W1200" i="1"/>
  <c r="X1200" i="1"/>
  <c r="Z1200" i="1"/>
  <c r="AD1200" i="1"/>
  <c r="V1200" i="1"/>
  <c r="AA119" i="1"/>
  <c r="AB119" i="1"/>
  <c r="AC119" i="1"/>
  <c r="X119" i="1"/>
  <c r="V119" i="1"/>
  <c r="W119" i="1"/>
  <c r="Y119" i="1"/>
  <c r="Z119" i="1"/>
  <c r="AD119" i="1"/>
  <c r="AC117" i="1"/>
  <c r="V117" i="1"/>
  <c r="AD117" i="1"/>
  <c r="W117" i="1"/>
  <c r="Z117" i="1"/>
  <c r="X117" i="1"/>
  <c r="Y117" i="1"/>
  <c r="AA117" i="1"/>
  <c r="AB117" i="1"/>
  <c r="Y1186" i="1"/>
  <c r="X1186" i="1"/>
  <c r="Z1186" i="1"/>
  <c r="AA1186" i="1"/>
  <c r="AD1186" i="1"/>
  <c r="V1186" i="1"/>
  <c r="W1186" i="1"/>
  <c r="AB1186" i="1"/>
  <c r="W1180" i="1"/>
  <c r="X1180" i="1"/>
  <c r="Y1180" i="1"/>
  <c r="Z1180" i="1"/>
  <c r="AC1180" i="1"/>
  <c r="V1180" i="1"/>
  <c r="AA1180" i="1"/>
  <c r="AB1176" i="1"/>
  <c r="W1176" i="1"/>
  <c r="X1176" i="1"/>
  <c r="Y1176" i="1"/>
  <c r="AC1176" i="1"/>
  <c r="AD1176" i="1"/>
  <c r="AA1176" i="1"/>
  <c r="AB1383" i="1"/>
  <c r="V1383" i="1"/>
  <c r="W1383" i="1"/>
  <c r="X1383" i="1"/>
  <c r="AA1383" i="1"/>
  <c r="AC1383" i="1"/>
  <c r="AD1383" i="1"/>
  <c r="Z1383" i="1"/>
  <c r="AB1163" i="1"/>
  <c r="AD1163" i="1"/>
  <c r="V1163" i="1"/>
  <c r="W1163" i="1"/>
  <c r="Z1163" i="1"/>
  <c r="AA1163" i="1"/>
  <c r="AC1163" i="1"/>
  <c r="Y1163" i="1"/>
  <c r="Y1160" i="1"/>
  <c r="AC1160" i="1"/>
  <c r="AD1160" i="1"/>
  <c r="V1160" i="1"/>
  <c r="Z1160" i="1"/>
  <c r="W1160" i="1"/>
  <c r="X1155" i="1"/>
  <c r="AB1155" i="1"/>
  <c r="AC1155" i="1"/>
  <c r="AD1155" i="1"/>
  <c r="Y1155" i="1"/>
  <c r="Z1155" i="1"/>
  <c r="AA1155" i="1"/>
  <c r="W1155" i="1"/>
  <c r="Z1124" i="1"/>
  <c r="AA1124" i="1"/>
  <c r="AB1124" i="1"/>
  <c r="W1124" i="1"/>
  <c r="AC1124" i="1"/>
  <c r="AD1124" i="1"/>
  <c r="Y1124" i="1"/>
  <c r="V1124" i="1"/>
  <c r="X1124" i="1"/>
  <c r="W1142" i="1"/>
  <c r="Z1142" i="1"/>
  <c r="AA1142" i="1"/>
  <c r="AB1142" i="1"/>
  <c r="V1142" i="1"/>
  <c r="AD1142" i="1"/>
  <c r="W1134" i="1"/>
  <c r="Y1134" i="1"/>
  <c r="Z1134" i="1"/>
  <c r="AA1134" i="1"/>
  <c r="AD1134" i="1"/>
  <c r="AC1134" i="1"/>
  <c r="W1128" i="1"/>
  <c r="X1128" i="1"/>
  <c r="Y1128" i="1"/>
  <c r="Z1128" i="1"/>
  <c r="AC1128" i="1"/>
  <c r="AD1128" i="1"/>
  <c r="AB1128" i="1"/>
  <c r="W1368" i="1"/>
  <c r="V1368" i="1"/>
  <c r="X1368" i="1"/>
  <c r="Y1368" i="1"/>
  <c r="AB1368" i="1"/>
  <c r="AC1368" i="1"/>
  <c r="AD1368" i="1"/>
  <c r="Z1368" i="1"/>
  <c r="AA1368" i="1"/>
  <c r="W1360" i="1"/>
  <c r="Y1360" i="1"/>
  <c r="AC1360" i="1"/>
  <c r="AD1360" i="1"/>
  <c r="Z1360" i="1"/>
  <c r="AA1360" i="1"/>
  <c r="AB1360" i="1"/>
  <c r="V1360" i="1"/>
  <c r="X1360" i="1"/>
  <c r="W1352" i="1"/>
  <c r="X1352" i="1"/>
  <c r="Y1352" i="1"/>
  <c r="V1352" i="1"/>
  <c r="Z1352" i="1"/>
  <c r="AA1352" i="1"/>
  <c r="AD1352" i="1"/>
  <c r="AB1352" i="1"/>
  <c r="AC1352" i="1"/>
  <c r="W1344" i="1"/>
  <c r="X1344" i="1"/>
  <c r="Y1344" i="1"/>
  <c r="V1344" i="1"/>
  <c r="AD1344" i="1"/>
  <c r="AB1344" i="1"/>
  <c r="Z1344" i="1"/>
  <c r="AA1344" i="1"/>
  <c r="AC1344" i="1"/>
  <c r="AC1338" i="1"/>
  <c r="V1338" i="1"/>
  <c r="AD1338" i="1"/>
  <c r="W1338" i="1"/>
  <c r="AB1338" i="1"/>
  <c r="Y1338" i="1"/>
  <c r="Z1338" i="1"/>
  <c r="AA1338" i="1"/>
  <c r="X1338" i="1"/>
  <c r="AC1330" i="1"/>
  <c r="V1330" i="1"/>
  <c r="AD1330" i="1"/>
  <c r="W1330" i="1"/>
  <c r="AB1330" i="1"/>
  <c r="Z1330" i="1"/>
  <c r="X1330" i="1"/>
  <c r="Y1330" i="1"/>
  <c r="AA1330" i="1"/>
  <c r="AC1322" i="1"/>
  <c r="V1322" i="1"/>
  <c r="AD1322" i="1"/>
  <c r="W1322" i="1"/>
  <c r="AB1322" i="1"/>
  <c r="Y1322" i="1"/>
  <c r="Z1322" i="1"/>
  <c r="AA1322" i="1"/>
  <c r="X1322" i="1"/>
  <c r="AC1314" i="1"/>
  <c r="V1314" i="1"/>
  <c r="AD1314" i="1"/>
  <c r="W1314" i="1"/>
  <c r="AB1314" i="1"/>
  <c r="Z1314" i="1"/>
  <c r="AA1314" i="1"/>
  <c r="X1314" i="1"/>
  <c r="Y1314" i="1"/>
  <c r="AB1307" i="1"/>
  <c r="AC1307" i="1"/>
  <c r="V1307" i="1"/>
  <c r="AD1307" i="1"/>
  <c r="AA1307" i="1"/>
  <c r="Y1307" i="1"/>
  <c r="Z1307" i="1"/>
  <c r="W1307" i="1"/>
  <c r="X1307" i="1"/>
  <c r="AA1300" i="1"/>
  <c r="AB1300" i="1"/>
  <c r="AC1300" i="1"/>
  <c r="Z1300" i="1"/>
  <c r="X1300" i="1"/>
  <c r="Y1300" i="1"/>
  <c r="AD1300" i="1"/>
  <c r="V1300" i="1"/>
  <c r="W1300" i="1"/>
  <c r="Z1293" i="1"/>
  <c r="AA1293" i="1"/>
  <c r="AB1293" i="1"/>
  <c r="Y1293" i="1"/>
  <c r="AD1293" i="1"/>
  <c r="W1293" i="1"/>
  <c r="X1293" i="1"/>
  <c r="AC1293" i="1"/>
  <c r="V1293" i="1"/>
  <c r="Y1286" i="1"/>
  <c r="Z1286" i="1"/>
  <c r="AA1286" i="1"/>
  <c r="X1286" i="1"/>
  <c r="AC1286" i="1"/>
  <c r="AD1286" i="1"/>
  <c r="V1286" i="1"/>
  <c r="W1286" i="1"/>
  <c r="AB1286" i="1"/>
  <c r="Y1278" i="1"/>
  <c r="Z1278" i="1"/>
  <c r="AA1278" i="1"/>
  <c r="X1278" i="1"/>
  <c r="V1278" i="1"/>
  <c r="W1278" i="1"/>
  <c r="AD1278" i="1"/>
  <c r="AB1278" i="1"/>
  <c r="AC1278" i="1"/>
  <c r="V651" i="1"/>
  <c r="AD651" i="1"/>
  <c r="Z651" i="1"/>
  <c r="AA651" i="1"/>
  <c r="AB651" i="1"/>
  <c r="Y651" i="1"/>
  <c r="AC651" i="1"/>
  <c r="X651" i="1"/>
  <c r="W651" i="1"/>
  <c r="V643" i="1"/>
  <c r="AD643" i="1"/>
  <c r="Y643" i="1"/>
  <c r="Z643" i="1"/>
  <c r="AA643" i="1"/>
  <c r="X643" i="1"/>
  <c r="AB643" i="1"/>
  <c r="AC643" i="1"/>
  <c r="W643" i="1"/>
  <c r="AC636" i="1"/>
  <c r="X636" i="1"/>
  <c r="Y636" i="1"/>
  <c r="Z636" i="1"/>
  <c r="W636" i="1"/>
  <c r="AA636" i="1"/>
  <c r="AB636" i="1"/>
  <c r="AD636" i="1"/>
  <c r="V636" i="1"/>
  <c r="AC628" i="1"/>
  <c r="W628" i="1"/>
  <c r="X628" i="1"/>
  <c r="Y628" i="1"/>
  <c r="V628" i="1"/>
  <c r="AD628" i="1"/>
  <c r="Z628" i="1"/>
  <c r="AA628" i="1"/>
  <c r="AB628" i="1"/>
  <c r="AC620" i="1"/>
  <c r="V620" i="1"/>
  <c r="W620" i="1"/>
  <c r="X620" i="1"/>
  <c r="AD620" i="1"/>
  <c r="AB620" i="1"/>
  <c r="Y620" i="1"/>
  <c r="Z620" i="1"/>
  <c r="AA620" i="1"/>
  <c r="AC612" i="1"/>
  <c r="AD612" i="1"/>
  <c r="V612" i="1"/>
  <c r="W612" i="1"/>
  <c r="AB612" i="1"/>
  <c r="AA612" i="1"/>
  <c r="X612" i="1"/>
  <c r="Y612" i="1"/>
  <c r="Z612" i="1"/>
  <c r="AC604" i="1"/>
  <c r="AB604" i="1"/>
  <c r="AD604" i="1"/>
  <c r="V604" i="1"/>
  <c r="AA604" i="1"/>
  <c r="Z604" i="1"/>
  <c r="W604" i="1"/>
  <c r="X604" i="1"/>
  <c r="Y604" i="1"/>
  <c r="X846" i="1"/>
  <c r="Y846" i="1"/>
  <c r="Z846" i="1"/>
  <c r="AC846" i="1"/>
  <c r="AA846" i="1"/>
  <c r="AB846" i="1"/>
  <c r="AD846" i="1"/>
  <c r="V846" i="1"/>
  <c r="W846" i="1"/>
  <c r="V595" i="1"/>
  <c r="AD595" i="1"/>
  <c r="W595" i="1"/>
  <c r="X595" i="1"/>
  <c r="AC595" i="1"/>
  <c r="AB595" i="1"/>
  <c r="AA595" i="1"/>
  <c r="Y595" i="1"/>
  <c r="Z595" i="1"/>
  <c r="Y833" i="1"/>
  <c r="W833" i="1"/>
  <c r="X833" i="1"/>
  <c r="Z833" i="1"/>
  <c r="AC833" i="1"/>
  <c r="V833" i="1"/>
  <c r="AA833" i="1"/>
  <c r="AB833" i="1"/>
  <c r="AD833" i="1"/>
  <c r="Y826" i="1"/>
  <c r="V826" i="1"/>
  <c r="W826" i="1"/>
  <c r="X826" i="1"/>
  <c r="AB826" i="1"/>
  <c r="Z826" i="1"/>
  <c r="AA826" i="1"/>
  <c r="AC826" i="1"/>
  <c r="AD826" i="1"/>
  <c r="W819" i="1"/>
  <c r="X819" i="1"/>
  <c r="Y819" i="1"/>
  <c r="AB819" i="1"/>
  <c r="Z819" i="1"/>
  <c r="AA819" i="1"/>
  <c r="AC819" i="1"/>
  <c r="AD819" i="1"/>
  <c r="V819" i="1"/>
  <c r="X593" i="1"/>
  <c r="Y593" i="1"/>
  <c r="Z593" i="1"/>
  <c r="W593" i="1"/>
  <c r="AD593" i="1"/>
  <c r="AC593" i="1"/>
  <c r="AB593" i="1"/>
  <c r="V593" i="1"/>
  <c r="AA593" i="1"/>
  <c r="Z1042" i="1"/>
  <c r="AA1042" i="1"/>
  <c r="AB1042" i="1"/>
  <c r="AC1042" i="1"/>
  <c r="W1042" i="1"/>
  <c r="V1042" i="1"/>
  <c r="X1042" i="1"/>
  <c r="Y1042" i="1"/>
  <c r="AD1042" i="1"/>
  <c r="Z801" i="1"/>
  <c r="Y801" i="1"/>
  <c r="AA801" i="1"/>
  <c r="AB801" i="1"/>
  <c r="V801" i="1"/>
  <c r="W801" i="1"/>
  <c r="AD801" i="1"/>
  <c r="X801" i="1"/>
  <c r="AC801" i="1"/>
  <c r="Z794" i="1"/>
  <c r="AD794" i="1"/>
  <c r="V794" i="1"/>
  <c r="W794" i="1"/>
  <c r="X794" i="1"/>
  <c r="AB794" i="1"/>
  <c r="AA794" i="1"/>
  <c r="Y794" i="1"/>
  <c r="AC794" i="1"/>
  <c r="Z787" i="1"/>
  <c r="AC787" i="1"/>
  <c r="V787" i="1"/>
  <c r="W787" i="1"/>
  <c r="AA787" i="1"/>
  <c r="X787" i="1"/>
  <c r="Y787" i="1"/>
  <c r="AB787" i="1"/>
  <c r="AD787" i="1"/>
  <c r="Z591" i="1"/>
  <c r="AA591" i="1"/>
  <c r="AB591" i="1"/>
  <c r="Y591" i="1"/>
  <c r="V591" i="1"/>
  <c r="W591" i="1"/>
  <c r="X591" i="1"/>
  <c r="AC591" i="1"/>
  <c r="AD591" i="1"/>
  <c r="AA590" i="1"/>
  <c r="AB590" i="1"/>
  <c r="AC590" i="1"/>
  <c r="Z590" i="1"/>
  <c r="Y590" i="1"/>
  <c r="AD590" i="1"/>
  <c r="X590" i="1"/>
  <c r="W590" i="1"/>
  <c r="V590" i="1"/>
  <c r="V587" i="1"/>
  <c r="AD587" i="1"/>
  <c r="W587" i="1"/>
  <c r="X587" i="1"/>
  <c r="AC587" i="1"/>
  <c r="Y587" i="1"/>
  <c r="Z587" i="1"/>
  <c r="AA587" i="1"/>
  <c r="AB587" i="1"/>
  <c r="AA765" i="1"/>
  <c r="Y765" i="1"/>
  <c r="Z765" i="1"/>
  <c r="AB765" i="1"/>
  <c r="X765" i="1"/>
  <c r="W765" i="1"/>
  <c r="AC765" i="1"/>
  <c r="AD765" i="1"/>
  <c r="V765" i="1"/>
  <c r="Z759" i="1"/>
  <c r="X759" i="1"/>
  <c r="Y759" i="1"/>
  <c r="AA759" i="1"/>
  <c r="W759" i="1"/>
  <c r="AB759" i="1"/>
  <c r="V759" i="1"/>
  <c r="AC759" i="1"/>
  <c r="AD759" i="1"/>
  <c r="W1032" i="1"/>
  <c r="X1032" i="1"/>
  <c r="Y1032" i="1"/>
  <c r="Z1032" i="1"/>
  <c r="V1032" i="1"/>
  <c r="AA1032" i="1"/>
  <c r="AB1032" i="1"/>
  <c r="AC1032" i="1"/>
  <c r="AD1032" i="1"/>
  <c r="AB1027" i="1"/>
  <c r="W1027" i="1"/>
  <c r="X1027" i="1"/>
  <c r="Y1027" i="1"/>
  <c r="V1027" i="1"/>
  <c r="AD1027" i="1"/>
  <c r="Z1027" i="1"/>
  <c r="AA1027" i="1"/>
  <c r="AC1027" i="1"/>
  <c r="AA574" i="1"/>
  <c r="AB574" i="1"/>
  <c r="AC574" i="1"/>
  <c r="Z574" i="1"/>
  <c r="Y574" i="1"/>
  <c r="AD574" i="1"/>
  <c r="X574" i="1"/>
  <c r="V574" i="1"/>
  <c r="W574" i="1"/>
  <c r="Y568" i="1"/>
  <c r="Z568" i="1"/>
  <c r="AA568" i="1"/>
  <c r="X568" i="1"/>
  <c r="AD568" i="1"/>
  <c r="AC568" i="1"/>
  <c r="W568" i="1"/>
  <c r="V568" i="1"/>
  <c r="AB568" i="1"/>
  <c r="AC1018" i="1"/>
  <c r="V1018" i="1"/>
  <c r="AD1018" i="1"/>
  <c r="W1018" i="1"/>
  <c r="AA1018" i="1"/>
  <c r="AB1018" i="1"/>
  <c r="Z1018" i="1"/>
  <c r="X1018" i="1"/>
  <c r="Y1018" i="1"/>
  <c r="W1016" i="1"/>
  <c r="X1016" i="1"/>
  <c r="Y1016" i="1"/>
  <c r="V1016" i="1"/>
  <c r="AD1016" i="1"/>
  <c r="AC1016" i="1"/>
  <c r="Z1016" i="1"/>
  <c r="AA1016" i="1"/>
  <c r="AB1016" i="1"/>
  <c r="Z551" i="1"/>
  <c r="AA551" i="1"/>
  <c r="AB551" i="1"/>
  <c r="Y551" i="1"/>
  <c r="X551" i="1"/>
  <c r="AC551" i="1"/>
  <c r="AD551" i="1"/>
  <c r="W551" i="1"/>
  <c r="V551" i="1"/>
  <c r="Z1013" i="1"/>
  <c r="AA1013" i="1"/>
  <c r="AB1013" i="1"/>
  <c r="V1013" i="1"/>
  <c r="W1013" i="1"/>
  <c r="X1013" i="1"/>
  <c r="Y1013" i="1"/>
  <c r="AC1013" i="1"/>
  <c r="AD1013" i="1"/>
  <c r="X537" i="1"/>
  <c r="Y537" i="1"/>
  <c r="Z537" i="1"/>
  <c r="W537" i="1"/>
  <c r="V537" i="1"/>
  <c r="AA537" i="1"/>
  <c r="AB537" i="1"/>
  <c r="AC537" i="1"/>
  <c r="AD537" i="1"/>
  <c r="W396" i="1"/>
  <c r="X396" i="1"/>
  <c r="Y396" i="1"/>
  <c r="V396" i="1"/>
  <c r="AD396" i="1"/>
  <c r="Z396" i="1"/>
  <c r="AA396" i="1"/>
  <c r="AB396" i="1"/>
  <c r="AC396" i="1"/>
  <c r="Y1006" i="1"/>
  <c r="Z1006" i="1"/>
  <c r="AA1006" i="1"/>
  <c r="X1006" i="1"/>
  <c r="V1006" i="1"/>
  <c r="W1006" i="1"/>
  <c r="AB1006" i="1"/>
  <c r="AC1006" i="1"/>
  <c r="AD1006" i="1"/>
  <c r="Y522" i="1"/>
  <c r="Z522" i="1"/>
  <c r="AA522" i="1"/>
  <c r="X522" i="1"/>
  <c r="AD522" i="1"/>
  <c r="V522" i="1"/>
  <c r="W522" i="1"/>
  <c r="AB522" i="1"/>
  <c r="AC522" i="1"/>
  <c r="Y514" i="1"/>
  <c r="Z514" i="1"/>
  <c r="AA514" i="1"/>
  <c r="X514" i="1"/>
  <c r="W514" i="1"/>
  <c r="AB514" i="1"/>
  <c r="AC514" i="1"/>
  <c r="V514" i="1"/>
  <c r="AD514" i="1"/>
  <c r="Y506" i="1"/>
  <c r="Z506" i="1"/>
  <c r="AA506" i="1"/>
  <c r="X506" i="1"/>
  <c r="AD506" i="1"/>
  <c r="AC506" i="1"/>
  <c r="W506" i="1"/>
  <c r="V506" i="1"/>
  <c r="AB506" i="1"/>
  <c r="Y499" i="1"/>
  <c r="Z499" i="1"/>
  <c r="AA499" i="1"/>
  <c r="X499" i="1"/>
  <c r="W499" i="1"/>
  <c r="AB499" i="1"/>
  <c r="AC499" i="1"/>
  <c r="V499" i="1"/>
  <c r="AD499" i="1"/>
  <c r="Y492" i="1"/>
  <c r="Z492" i="1"/>
  <c r="AA492" i="1"/>
  <c r="X492" i="1"/>
  <c r="AD492" i="1"/>
  <c r="V492" i="1"/>
  <c r="W492" i="1"/>
  <c r="AB492" i="1"/>
  <c r="AC492" i="1"/>
  <c r="Y485" i="1"/>
  <c r="Z485" i="1"/>
  <c r="AA485" i="1"/>
  <c r="X485" i="1"/>
  <c r="W485" i="1"/>
  <c r="AB485" i="1"/>
  <c r="AC485" i="1"/>
  <c r="V485" i="1"/>
  <c r="AD485" i="1"/>
  <c r="Y478" i="1"/>
  <c r="Z478" i="1"/>
  <c r="AA478" i="1"/>
  <c r="X478" i="1"/>
  <c r="AD478" i="1"/>
  <c r="AC478" i="1"/>
  <c r="V478" i="1"/>
  <c r="W478" i="1"/>
  <c r="AB478" i="1"/>
  <c r="Y470" i="1"/>
  <c r="Z470" i="1"/>
  <c r="AA470" i="1"/>
  <c r="X470" i="1"/>
  <c r="W470" i="1"/>
  <c r="AB470" i="1"/>
  <c r="AC470" i="1"/>
  <c r="V470" i="1"/>
  <c r="AD470" i="1"/>
  <c r="Y388" i="1"/>
  <c r="Z388" i="1"/>
  <c r="AA388" i="1"/>
  <c r="X388" i="1"/>
  <c r="AD388" i="1"/>
  <c r="V388" i="1"/>
  <c r="W388" i="1"/>
  <c r="AB388" i="1"/>
  <c r="AC388" i="1"/>
  <c r="AC104" i="1"/>
  <c r="X104" i="1"/>
  <c r="Y104" i="1"/>
  <c r="Z104" i="1"/>
  <c r="W104" i="1"/>
  <c r="V104" i="1"/>
  <c r="AA104" i="1"/>
  <c r="AB104" i="1"/>
  <c r="AD104" i="1"/>
  <c r="AC373" i="1"/>
  <c r="W373" i="1"/>
  <c r="X373" i="1"/>
  <c r="Y373" i="1"/>
  <c r="V373" i="1"/>
  <c r="Z373" i="1"/>
  <c r="AA373" i="1"/>
  <c r="AB373" i="1"/>
  <c r="AD373" i="1"/>
  <c r="AC365" i="1"/>
  <c r="V365" i="1"/>
  <c r="W365" i="1"/>
  <c r="X365" i="1"/>
  <c r="AD365" i="1"/>
  <c r="Y365" i="1"/>
  <c r="Z365" i="1"/>
  <c r="AA365" i="1"/>
  <c r="AB365" i="1"/>
  <c r="AC357" i="1"/>
  <c r="AD357" i="1"/>
  <c r="V357" i="1"/>
  <c r="W357" i="1"/>
  <c r="AB357" i="1"/>
  <c r="X357" i="1"/>
  <c r="Y357" i="1"/>
  <c r="Z357" i="1"/>
  <c r="AA357" i="1"/>
  <c r="AC349" i="1"/>
  <c r="AB349" i="1"/>
  <c r="AD349" i="1"/>
  <c r="V349" i="1"/>
  <c r="AA349" i="1"/>
  <c r="W349" i="1"/>
  <c r="X349" i="1"/>
  <c r="Y349" i="1"/>
  <c r="Z349" i="1"/>
  <c r="AC341" i="1"/>
  <c r="AA341" i="1"/>
  <c r="AB341" i="1"/>
  <c r="AD341" i="1"/>
  <c r="Z341" i="1"/>
  <c r="V341" i="1"/>
  <c r="W341" i="1"/>
  <c r="X341" i="1"/>
  <c r="Y341" i="1"/>
  <c r="AC102" i="1"/>
  <c r="Z102" i="1"/>
  <c r="AA102" i="1"/>
  <c r="AB102" i="1"/>
  <c r="Y102" i="1"/>
  <c r="V102" i="1"/>
  <c r="W102" i="1"/>
  <c r="X102" i="1"/>
  <c r="AD102" i="1"/>
  <c r="AB199" i="1"/>
  <c r="AC199" i="1"/>
  <c r="V199" i="1"/>
  <c r="AD199" i="1"/>
  <c r="AA199" i="1"/>
  <c r="W199" i="1"/>
  <c r="X199" i="1"/>
  <c r="Y199" i="1"/>
  <c r="Z199" i="1"/>
  <c r="X203" i="1"/>
  <c r="Y203" i="1"/>
  <c r="Z203" i="1"/>
  <c r="W203" i="1"/>
  <c r="V203" i="1"/>
  <c r="AA203" i="1"/>
  <c r="AB203" i="1"/>
  <c r="AC203" i="1"/>
  <c r="AD203" i="1"/>
  <c r="AB207" i="1"/>
  <c r="AC207" i="1"/>
  <c r="V207" i="1"/>
  <c r="AD207" i="1"/>
  <c r="AA207" i="1"/>
  <c r="W207" i="1"/>
  <c r="X207" i="1"/>
  <c r="Y207" i="1"/>
  <c r="Z207" i="1"/>
  <c r="X211" i="1"/>
  <c r="Y211" i="1"/>
  <c r="Z211" i="1"/>
  <c r="W211" i="1"/>
  <c r="AA211" i="1"/>
  <c r="AB211" i="1"/>
  <c r="AC211" i="1"/>
  <c r="AD211" i="1"/>
  <c r="V211" i="1"/>
  <c r="AB215" i="1"/>
  <c r="AC215" i="1"/>
  <c r="V215" i="1"/>
  <c r="AD215" i="1"/>
  <c r="AA215" i="1"/>
  <c r="W215" i="1"/>
  <c r="X215" i="1"/>
  <c r="Y215" i="1"/>
  <c r="Z215" i="1"/>
  <c r="X219" i="1"/>
  <c r="Y219" i="1"/>
  <c r="Z219" i="1"/>
  <c r="W219" i="1"/>
  <c r="V219" i="1"/>
  <c r="AA219" i="1"/>
  <c r="AB219" i="1"/>
  <c r="AC219" i="1"/>
  <c r="AD219" i="1"/>
  <c r="AB223" i="1"/>
  <c r="AC223" i="1"/>
  <c r="V223" i="1"/>
  <c r="AD223" i="1"/>
  <c r="AA223" i="1"/>
  <c r="W223" i="1"/>
  <c r="X223" i="1"/>
  <c r="Y223" i="1"/>
  <c r="Z223" i="1"/>
  <c r="X227" i="1"/>
  <c r="Y227" i="1"/>
  <c r="Z227" i="1"/>
  <c r="W227" i="1"/>
  <c r="AA227" i="1"/>
  <c r="AB227" i="1"/>
  <c r="AC227" i="1"/>
  <c r="V227" i="1"/>
  <c r="AD227" i="1"/>
  <c r="AC230" i="1"/>
  <c r="V230" i="1"/>
  <c r="AD230" i="1"/>
  <c r="W230" i="1"/>
  <c r="AB230" i="1"/>
  <c r="AA230" i="1"/>
  <c r="X230" i="1"/>
  <c r="Y230" i="1"/>
  <c r="Z230" i="1"/>
  <c r="Y234" i="1"/>
  <c r="Z234" i="1"/>
  <c r="AA234" i="1"/>
  <c r="X234" i="1"/>
  <c r="AB234" i="1"/>
  <c r="AC234" i="1"/>
  <c r="AD234" i="1"/>
  <c r="W234" i="1"/>
  <c r="V234" i="1"/>
  <c r="AC238" i="1"/>
  <c r="V238" i="1"/>
  <c r="AD238" i="1"/>
  <c r="W238" i="1"/>
  <c r="AB238" i="1"/>
  <c r="X238" i="1"/>
  <c r="Y238" i="1"/>
  <c r="Z238" i="1"/>
  <c r="AA238" i="1"/>
  <c r="Y242" i="1"/>
  <c r="Z242" i="1"/>
  <c r="AA242" i="1"/>
  <c r="X242" i="1"/>
  <c r="V242" i="1"/>
  <c r="AD242" i="1"/>
  <c r="W242" i="1"/>
  <c r="AC242" i="1"/>
  <c r="AB242" i="1"/>
  <c r="AC246" i="1"/>
  <c r="V246" i="1"/>
  <c r="AD246" i="1"/>
  <c r="W246" i="1"/>
  <c r="AA246" i="1"/>
  <c r="AB246" i="1"/>
  <c r="Z246" i="1"/>
  <c r="Y246" i="1"/>
  <c r="X246" i="1"/>
  <c r="Y250" i="1"/>
  <c r="Z250" i="1"/>
  <c r="AA250" i="1"/>
  <c r="AB250" i="1"/>
  <c r="X250" i="1"/>
  <c r="V250" i="1"/>
  <c r="W250" i="1"/>
  <c r="AC250" i="1"/>
  <c r="AD250" i="1"/>
  <c r="AC254" i="1"/>
  <c r="Z254" i="1"/>
  <c r="AA254" i="1"/>
  <c r="AB254" i="1"/>
  <c r="Y254" i="1"/>
  <c r="V254" i="1"/>
  <c r="W254" i="1"/>
  <c r="X254" i="1"/>
  <c r="AD254" i="1"/>
  <c r="Y258" i="1"/>
  <c r="AA258" i="1"/>
  <c r="AB258" i="1"/>
  <c r="AC258" i="1"/>
  <c r="Z258" i="1"/>
  <c r="V258" i="1"/>
  <c r="W258" i="1"/>
  <c r="X258" i="1"/>
  <c r="AD258" i="1"/>
  <c r="AC262" i="1"/>
  <c r="AA262" i="1"/>
  <c r="AB262" i="1"/>
  <c r="AD262" i="1"/>
  <c r="Z262" i="1"/>
  <c r="V262" i="1"/>
  <c r="W262" i="1"/>
  <c r="X262" i="1"/>
  <c r="Y262" i="1"/>
  <c r="Y266" i="1"/>
  <c r="AB266" i="1"/>
  <c r="AC266" i="1"/>
  <c r="AD266" i="1"/>
  <c r="AA266" i="1"/>
  <c r="V266" i="1"/>
  <c r="W266" i="1"/>
  <c r="X266" i="1"/>
  <c r="Z266" i="1"/>
  <c r="AC270" i="1"/>
  <c r="AB270" i="1"/>
  <c r="AD270" i="1"/>
  <c r="V270" i="1"/>
  <c r="AA270" i="1"/>
  <c r="W270" i="1"/>
  <c r="X270" i="1"/>
  <c r="Y270" i="1"/>
  <c r="Z270" i="1"/>
  <c r="Y274" i="1"/>
  <c r="AC274" i="1"/>
  <c r="AD274" i="1"/>
  <c r="V274" i="1"/>
  <c r="AB274" i="1"/>
  <c r="W274" i="1"/>
  <c r="X274" i="1"/>
  <c r="Z274" i="1"/>
  <c r="AA274" i="1"/>
  <c r="Y278" i="1"/>
  <c r="Z278" i="1"/>
  <c r="AA278" i="1"/>
  <c r="X278" i="1"/>
  <c r="V278" i="1"/>
  <c r="W278" i="1"/>
  <c r="AB278" i="1"/>
  <c r="AD278" i="1"/>
  <c r="AC278" i="1"/>
  <c r="AC282" i="1"/>
  <c r="V282" i="1"/>
  <c r="AD282" i="1"/>
  <c r="W282" i="1"/>
  <c r="AB282" i="1"/>
  <c r="AA282" i="1"/>
  <c r="X282" i="1"/>
  <c r="Z282" i="1"/>
  <c r="Y282" i="1"/>
  <c r="Y286" i="1"/>
  <c r="Z286" i="1"/>
  <c r="AA286" i="1"/>
  <c r="X286" i="1"/>
  <c r="W286" i="1"/>
  <c r="AB286" i="1"/>
  <c r="AC286" i="1"/>
  <c r="AD286" i="1"/>
  <c r="V286" i="1"/>
  <c r="AC290" i="1"/>
  <c r="V290" i="1"/>
  <c r="AD290" i="1"/>
  <c r="W290" i="1"/>
  <c r="AB290" i="1"/>
  <c r="X290" i="1"/>
  <c r="Y290" i="1"/>
  <c r="Z290" i="1"/>
  <c r="AA290" i="1"/>
  <c r="Y294" i="1"/>
  <c r="Z294" i="1"/>
  <c r="AA294" i="1"/>
  <c r="X294" i="1"/>
  <c r="V294" i="1"/>
  <c r="W294" i="1"/>
  <c r="AB294" i="1"/>
  <c r="AD294" i="1"/>
  <c r="AC294" i="1"/>
  <c r="AC298" i="1"/>
  <c r="V298" i="1"/>
  <c r="AD298" i="1"/>
  <c r="W298" i="1"/>
  <c r="AB298" i="1"/>
  <c r="AA298" i="1"/>
  <c r="X298" i="1"/>
  <c r="Z298" i="1"/>
  <c r="Y298" i="1"/>
  <c r="Y302" i="1"/>
  <c r="Z302" i="1"/>
  <c r="AA302" i="1"/>
  <c r="X302" i="1"/>
  <c r="W302" i="1"/>
  <c r="AB302" i="1"/>
  <c r="AC302" i="1"/>
  <c r="AD302" i="1"/>
  <c r="V302" i="1"/>
  <c r="V873" i="1"/>
  <c r="AD873" i="1"/>
  <c r="W873" i="1"/>
  <c r="X873" i="1"/>
  <c r="Y873" i="1"/>
  <c r="Z873" i="1"/>
  <c r="AB873" i="1"/>
  <c r="AC873" i="1"/>
  <c r="AA873" i="1"/>
  <c r="Z9" i="1"/>
  <c r="AA9" i="1"/>
  <c r="AB9" i="1"/>
  <c r="Y9" i="1"/>
  <c r="X9" i="1"/>
  <c r="AC9" i="1"/>
  <c r="AD9" i="1"/>
  <c r="W9" i="1"/>
  <c r="V9" i="1"/>
  <c r="V304" i="1"/>
  <c r="AD304" i="1"/>
  <c r="W304" i="1"/>
  <c r="X304" i="1"/>
  <c r="AC304" i="1"/>
  <c r="Y304" i="1"/>
  <c r="Z304" i="1"/>
  <c r="AA304" i="1"/>
  <c r="AB304" i="1"/>
  <c r="Z15" i="1"/>
  <c r="AA15" i="1"/>
  <c r="AB15" i="1"/>
  <c r="Y15" i="1"/>
  <c r="V15" i="1"/>
  <c r="W15" i="1"/>
  <c r="X15" i="1"/>
  <c r="AC15" i="1"/>
  <c r="AD15" i="1"/>
  <c r="V306" i="1"/>
  <c r="AD306" i="1"/>
  <c r="W306" i="1"/>
  <c r="X306" i="1"/>
  <c r="AC306" i="1"/>
  <c r="AB306" i="1"/>
  <c r="Y306" i="1"/>
  <c r="AA306" i="1"/>
  <c r="Z306" i="1"/>
  <c r="Z20" i="1"/>
  <c r="AA20" i="1"/>
  <c r="AB20" i="1"/>
  <c r="Y20" i="1"/>
  <c r="X20" i="1"/>
  <c r="AC20" i="1"/>
  <c r="AD20" i="1"/>
  <c r="W20" i="1"/>
  <c r="V20" i="1"/>
  <c r="W23" i="1"/>
  <c r="X23" i="1"/>
  <c r="Y23" i="1"/>
  <c r="V23" i="1"/>
  <c r="AD23" i="1"/>
  <c r="AC23" i="1"/>
  <c r="Z23" i="1"/>
  <c r="AB23" i="1"/>
  <c r="AA23" i="1"/>
  <c r="AB875" i="1"/>
  <c r="AC875" i="1"/>
  <c r="V875" i="1"/>
  <c r="AD875" i="1"/>
  <c r="AA875" i="1"/>
  <c r="Z875" i="1"/>
  <c r="W875" i="1"/>
  <c r="X875" i="1"/>
  <c r="Y875" i="1"/>
  <c r="Y28" i="1"/>
  <c r="Z28" i="1"/>
  <c r="AA28" i="1"/>
  <c r="X28" i="1"/>
  <c r="W28" i="1"/>
  <c r="AB28" i="1"/>
  <c r="AC28" i="1"/>
  <c r="AD28" i="1"/>
  <c r="V28" i="1"/>
  <c r="AC309" i="1"/>
  <c r="V309" i="1"/>
  <c r="AD309" i="1"/>
  <c r="W309" i="1"/>
  <c r="AB309" i="1"/>
  <c r="X309" i="1"/>
  <c r="Y309" i="1"/>
  <c r="Z309" i="1"/>
  <c r="AA309" i="1"/>
  <c r="AB310" i="1"/>
  <c r="AC310" i="1"/>
  <c r="V310" i="1"/>
  <c r="AD310" i="1"/>
  <c r="AA310" i="1"/>
  <c r="Z310" i="1"/>
  <c r="W310" i="1"/>
  <c r="Y310" i="1"/>
  <c r="X310" i="1"/>
  <c r="W880" i="1"/>
  <c r="X880" i="1"/>
  <c r="Y880" i="1"/>
  <c r="V880" i="1"/>
  <c r="AD880" i="1"/>
  <c r="AC880" i="1"/>
  <c r="Z880" i="1"/>
  <c r="AA880" i="1"/>
  <c r="AB880" i="1"/>
  <c r="W313" i="1"/>
  <c r="X313" i="1"/>
  <c r="Y313" i="1"/>
  <c r="V313" i="1"/>
  <c r="AD313" i="1"/>
  <c r="AC313" i="1"/>
  <c r="Z313" i="1"/>
  <c r="AB313" i="1"/>
  <c r="AA313" i="1"/>
  <c r="AA35" i="1"/>
  <c r="AB35" i="1"/>
  <c r="AC35" i="1"/>
  <c r="Z35" i="1"/>
  <c r="Y35" i="1"/>
  <c r="AD35" i="1"/>
  <c r="V35" i="1"/>
  <c r="X35" i="1"/>
  <c r="W35" i="1"/>
  <c r="Z885" i="1"/>
  <c r="AA885" i="1"/>
  <c r="AB885" i="1"/>
  <c r="Y885" i="1"/>
  <c r="V885" i="1"/>
  <c r="W885" i="1"/>
  <c r="X885" i="1"/>
  <c r="AC885" i="1"/>
  <c r="AD885" i="1"/>
  <c r="W888" i="1"/>
  <c r="X888" i="1"/>
  <c r="Y888" i="1"/>
  <c r="V888" i="1"/>
  <c r="AD888" i="1"/>
  <c r="Z888" i="1"/>
  <c r="AA888" i="1"/>
  <c r="AB888" i="1"/>
  <c r="AC888" i="1"/>
  <c r="AA892" i="1"/>
  <c r="AB892" i="1"/>
  <c r="AC892" i="1"/>
  <c r="AD892" i="1"/>
  <c r="V892" i="1"/>
  <c r="W892" i="1"/>
  <c r="X892" i="1"/>
  <c r="Y892" i="1"/>
  <c r="Z892" i="1"/>
  <c r="X38" i="1"/>
  <c r="Y38" i="1"/>
  <c r="Z38" i="1"/>
  <c r="W38" i="1"/>
  <c r="AD38" i="1"/>
  <c r="V38" i="1"/>
  <c r="AA38" i="1"/>
  <c r="AC38" i="1"/>
  <c r="AB38" i="1"/>
  <c r="AB899" i="1"/>
  <c r="AC899" i="1"/>
  <c r="V899" i="1"/>
  <c r="AD899" i="1"/>
  <c r="W899" i="1"/>
  <c r="X899" i="1"/>
  <c r="Y899" i="1"/>
  <c r="Z899" i="1"/>
  <c r="AA899" i="1"/>
  <c r="X756" i="1"/>
  <c r="Y756" i="1"/>
  <c r="Z756" i="1"/>
  <c r="V756" i="1"/>
  <c r="W756" i="1"/>
  <c r="AA756" i="1"/>
  <c r="AB756" i="1"/>
  <c r="AC756" i="1"/>
  <c r="AD756" i="1"/>
  <c r="AC905" i="1"/>
  <c r="V905" i="1"/>
  <c r="AD905" i="1"/>
  <c r="W905" i="1"/>
  <c r="X905" i="1"/>
  <c r="Y905" i="1"/>
  <c r="Z905" i="1"/>
  <c r="AA905" i="1"/>
  <c r="AB905" i="1"/>
  <c r="Y909" i="1"/>
  <c r="Z909" i="1"/>
  <c r="AA909" i="1"/>
  <c r="V909" i="1"/>
  <c r="W909" i="1"/>
  <c r="X909" i="1"/>
  <c r="AB909" i="1"/>
  <c r="AC909" i="1"/>
  <c r="AD909" i="1"/>
  <c r="AC913" i="1"/>
  <c r="V913" i="1"/>
  <c r="AD913" i="1"/>
  <c r="W913" i="1"/>
  <c r="X913" i="1"/>
  <c r="Y913" i="1"/>
  <c r="Z913" i="1"/>
  <c r="AA913" i="1"/>
  <c r="AB913" i="1"/>
  <c r="Z916" i="1"/>
  <c r="AA916" i="1"/>
  <c r="AB916" i="1"/>
  <c r="V916" i="1"/>
  <c r="W916" i="1"/>
  <c r="X916" i="1"/>
  <c r="AD916" i="1"/>
  <c r="Y916" i="1"/>
  <c r="AC916" i="1"/>
  <c r="V920" i="1"/>
  <c r="AD920" i="1"/>
  <c r="W920" i="1"/>
  <c r="X920" i="1"/>
  <c r="Y920" i="1"/>
  <c r="Z920" i="1"/>
  <c r="AA920" i="1"/>
  <c r="AB920" i="1"/>
  <c r="AC920" i="1"/>
  <c r="Z924" i="1"/>
  <c r="AA924" i="1"/>
  <c r="AB924" i="1"/>
  <c r="Y924" i="1"/>
  <c r="AC924" i="1"/>
  <c r="AD924" i="1"/>
  <c r="V924" i="1"/>
  <c r="W924" i="1"/>
  <c r="X924" i="1"/>
  <c r="Y927" i="1"/>
  <c r="W927" i="1"/>
  <c r="X927" i="1"/>
  <c r="Z927" i="1"/>
  <c r="AC927" i="1"/>
  <c r="AB927" i="1"/>
  <c r="AD927" i="1"/>
  <c r="AA927" i="1"/>
  <c r="V927" i="1"/>
  <c r="AC931" i="1"/>
  <c r="X931" i="1"/>
  <c r="Y931" i="1"/>
  <c r="Z931" i="1"/>
  <c r="AD931" i="1"/>
  <c r="V931" i="1"/>
  <c r="AB931" i="1"/>
  <c r="AA931" i="1"/>
  <c r="W931" i="1"/>
  <c r="AB317" i="1"/>
  <c r="AC317" i="1"/>
  <c r="V317" i="1"/>
  <c r="AD317" i="1"/>
  <c r="AA317" i="1"/>
  <c r="Z317" i="1"/>
  <c r="W317" i="1"/>
  <c r="Y317" i="1"/>
  <c r="X317" i="1"/>
  <c r="W937" i="1"/>
  <c r="Y937" i="1"/>
  <c r="Z937" i="1"/>
  <c r="AA937" i="1"/>
  <c r="AD937" i="1"/>
  <c r="V937" i="1"/>
  <c r="X937" i="1"/>
  <c r="AB937" i="1"/>
  <c r="AC937" i="1"/>
  <c r="AA941" i="1"/>
  <c r="Y941" i="1"/>
  <c r="Z941" i="1"/>
  <c r="AB941" i="1"/>
  <c r="V941" i="1"/>
  <c r="W941" i="1"/>
  <c r="X941" i="1"/>
  <c r="AC941" i="1"/>
  <c r="AD941" i="1"/>
  <c r="Z42" i="1"/>
  <c r="AA42" i="1"/>
  <c r="AB42" i="1"/>
  <c r="Y42" i="1"/>
  <c r="X42" i="1"/>
  <c r="AC42" i="1"/>
  <c r="AD42" i="1"/>
  <c r="W42" i="1"/>
  <c r="V42" i="1"/>
  <c r="Y948" i="1"/>
  <c r="Z948" i="1"/>
  <c r="AA948" i="1"/>
  <c r="AD948" i="1"/>
  <c r="AC948" i="1"/>
  <c r="V948" i="1"/>
  <c r="W948" i="1"/>
  <c r="X948" i="1"/>
  <c r="AB948" i="1"/>
  <c r="AC952" i="1"/>
  <c r="V952" i="1"/>
  <c r="AD952" i="1"/>
  <c r="W952" i="1"/>
  <c r="X952" i="1"/>
  <c r="AA952" i="1"/>
  <c r="AB952" i="1"/>
  <c r="Z952" i="1"/>
  <c r="Y952" i="1"/>
  <c r="Z955" i="1"/>
  <c r="AA955" i="1"/>
  <c r="AB955" i="1"/>
  <c r="V955" i="1"/>
  <c r="AD955" i="1"/>
  <c r="Y955" i="1"/>
  <c r="AC955" i="1"/>
  <c r="X955" i="1"/>
  <c r="W955" i="1"/>
  <c r="V959" i="1"/>
  <c r="AD959" i="1"/>
  <c r="W959" i="1"/>
  <c r="X959" i="1"/>
  <c r="Y959" i="1"/>
  <c r="Z959" i="1"/>
  <c r="AA959" i="1"/>
  <c r="AB959" i="1"/>
  <c r="AC959" i="1"/>
  <c r="Z963" i="1"/>
  <c r="AA963" i="1"/>
  <c r="AB963" i="1"/>
  <c r="W963" i="1"/>
  <c r="X963" i="1"/>
  <c r="Y963" i="1"/>
  <c r="V963" i="1"/>
  <c r="AD963" i="1"/>
  <c r="AC963" i="1"/>
  <c r="W966" i="1"/>
  <c r="X966" i="1"/>
  <c r="Y966" i="1"/>
  <c r="V966" i="1"/>
  <c r="Z966" i="1"/>
  <c r="AC966" i="1"/>
  <c r="AD966" i="1"/>
  <c r="AB966" i="1"/>
  <c r="AA966" i="1"/>
  <c r="AA970" i="1"/>
  <c r="AB970" i="1"/>
  <c r="AC970" i="1"/>
  <c r="X970" i="1"/>
  <c r="Y970" i="1"/>
  <c r="Z970" i="1"/>
  <c r="W970" i="1"/>
  <c r="V970" i="1"/>
  <c r="AD970" i="1"/>
  <c r="Y974" i="1"/>
  <c r="V974" i="1"/>
  <c r="W974" i="1"/>
  <c r="X974" i="1"/>
  <c r="AD974" i="1"/>
  <c r="AB974" i="1"/>
  <c r="AC974" i="1"/>
  <c r="AA974" i="1"/>
  <c r="Z974" i="1"/>
  <c r="V977" i="1"/>
  <c r="AD977" i="1"/>
  <c r="W977" i="1"/>
  <c r="X977" i="1"/>
  <c r="Y977" i="1"/>
  <c r="Z977" i="1"/>
  <c r="AA977" i="1"/>
  <c r="AB977" i="1"/>
  <c r="AC977" i="1"/>
  <c r="Z981" i="1"/>
  <c r="W981" i="1"/>
  <c r="X981" i="1"/>
  <c r="Y981" i="1"/>
  <c r="V981" i="1"/>
  <c r="AA981" i="1"/>
  <c r="AB981" i="1"/>
  <c r="AC981" i="1"/>
  <c r="AD981" i="1"/>
  <c r="V319" i="1"/>
  <c r="AD319" i="1"/>
  <c r="W319" i="1"/>
  <c r="X319" i="1"/>
  <c r="AC319" i="1"/>
  <c r="Y319" i="1"/>
  <c r="Z319" i="1"/>
  <c r="AA319" i="1"/>
  <c r="AB319" i="1"/>
  <c r="AA988" i="1"/>
  <c r="AB988" i="1"/>
  <c r="AC988" i="1"/>
  <c r="Z988" i="1"/>
  <c r="X988" i="1"/>
  <c r="Y988" i="1"/>
  <c r="AD988" i="1"/>
  <c r="W988" i="1"/>
  <c r="V988" i="1"/>
  <c r="W992" i="1"/>
  <c r="X992" i="1"/>
  <c r="Y992" i="1"/>
  <c r="V992" i="1"/>
  <c r="AD992" i="1"/>
  <c r="Z992" i="1"/>
  <c r="AA992" i="1"/>
  <c r="AB992" i="1"/>
  <c r="AC992" i="1"/>
  <c r="AB995" i="1"/>
  <c r="AC995" i="1"/>
  <c r="V995" i="1"/>
  <c r="AD995" i="1"/>
  <c r="AA995" i="1"/>
  <c r="Y995" i="1"/>
  <c r="Z995" i="1"/>
  <c r="X995" i="1"/>
  <c r="W995" i="1"/>
  <c r="X999" i="1"/>
  <c r="Y999" i="1"/>
  <c r="Z999" i="1"/>
  <c r="W999" i="1"/>
  <c r="V999" i="1"/>
  <c r="AA999" i="1"/>
  <c r="AB999" i="1"/>
  <c r="AC999" i="1"/>
  <c r="AD999" i="1"/>
  <c r="AB1003" i="1"/>
  <c r="AC1003" i="1"/>
  <c r="V1003" i="1"/>
  <c r="AD1003" i="1"/>
  <c r="AA1003" i="1"/>
  <c r="W1003" i="1"/>
  <c r="X1003" i="1"/>
  <c r="Y1003" i="1"/>
  <c r="Z1003" i="1"/>
  <c r="Z320" i="1"/>
  <c r="AA320" i="1"/>
  <c r="AB320" i="1"/>
  <c r="Y320" i="1"/>
  <c r="V320" i="1"/>
  <c r="W320" i="1"/>
  <c r="X320" i="1"/>
  <c r="AC320" i="1"/>
  <c r="AD320" i="1"/>
  <c r="V50" i="1"/>
  <c r="AD50" i="1"/>
  <c r="W50" i="1"/>
  <c r="X50" i="1"/>
  <c r="AC50" i="1"/>
  <c r="AB50" i="1"/>
  <c r="Y50" i="1"/>
  <c r="AA50" i="1"/>
  <c r="Z50" i="1"/>
  <c r="Z53" i="1"/>
  <c r="AA53" i="1"/>
  <c r="AB53" i="1"/>
  <c r="Y53" i="1"/>
  <c r="X53" i="1"/>
  <c r="AC53" i="1"/>
  <c r="AD53" i="1"/>
  <c r="W53" i="1"/>
  <c r="V53" i="1"/>
  <c r="V57" i="1"/>
  <c r="AD57" i="1"/>
  <c r="W57" i="1"/>
  <c r="X57" i="1"/>
  <c r="AC57" i="1"/>
  <c r="Y57" i="1"/>
  <c r="Z57" i="1"/>
  <c r="AA57" i="1"/>
  <c r="AB57" i="1"/>
  <c r="Z61" i="1"/>
  <c r="AA61" i="1"/>
  <c r="AB61" i="1"/>
  <c r="Y61" i="1"/>
  <c r="V61" i="1"/>
  <c r="W61" i="1"/>
  <c r="X61" i="1"/>
  <c r="AC61" i="1"/>
  <c r="AD61" i="1"/>
  <c r="V62" i="1"/>
  <c r="AD62" i="1"/>
  <c r="W62" i="1"/>
  <c r="X62" i="1"/>
  <c r="AC62" i="1"/>
  <c r="AB62" i="1"/>
  <c r="AA62" i="1"/>
  <c r="Y62" i="1"/>
  <c r="Z62" i="1"/>
  <c r="Z326" i="1"/>
  <c r="AA326" i="1"/>
  <c r="AB326" i="1"/>
  <c r="Y326" i="1"/>
  <c r="X326" i="1"/>
  <c r="AC326" i="1"/>
  <c r="AD326" i="1"/>
  <c r="W326" i="1"/>
  <c r="V326" i="1"/>
  <c r="V329" i="1"/>
  <c r="AD329" i="1"/>
  <c r="W329" i="1"/>
  <c r="X329" i="1"/>
  <c r="AC329" i="1"/>
  <c r="Y329" i="1"/>
  <c r="Z329" i="1"/>
  <c r="AA329" i="1"/>
  <c r="AB329" i="1"/>
  <c r="Z68" i="1"/>
  <c r="AA68" i="1"/>
  <c r="AB68" i="1"/>
  <c r="Y68" i="1"/>
  <c r="V68" i="1"/>
  <c r="AD68" i="1"/>
  <c r="W68" i="1"/>
  <c r="X68" i="1"/>
  <c r="AC68" i="1"/>
  <c r="V72" i="1"/>
  <c r="AD72" i="1"/>
  <c r="W72" i="1"/>
  <c r="X72" i="1"/>
  <c r="AC72" i="1"/>
  <c r="AB72" i="1"/>
  <c r="AA72" i="1"/>
  <c r="Z72" i="1"/>
  <c r="Y72" i="1"/>
  <c r="Z76" i="1"/>
  <c r="AA76" i="1"/>
  <c r="V76" i="1"/>
  <c r="W76" i="1"/>
  <c r="AD76" i="1"/>
  <c r="X76" i="1"/>
  <c r="Y76" i="1"/>
  <c r="AB76" i="1"/>
  <c r="AC76" i="1"/>
  <c r="V79" i="1"/>
  <c r="AD79" i="1"/>
  <c r="W79" i="1"/>
  <c r="X79" i="1"/>
  <c r="Y79" i="1"/>
  <c r="Z79" i="1"/>
  <c r="AA79" i="1"/>
  <c r="AB79" i="1"/>
  <c r="AC79" i="1"/>
  <c r="Z83" i="1"/>
  <c r="W83" i="1"/>
  <c r="X83" i="1"/>
  <c r="Y83" i="1"/>
  <c r="V83" i="1"/>
  <c r="AA83" i="1"/>
  <c r="AB83" i="1"/>
  <c r="AC83" i="1"/>
  <c r="AD83" i="1"/>
  <c r="V87" i="1"/>
  <c r="AD87" i="1"/>
  <c r="X87" i="1"/>
  <c r="Y87" i="1"/>
  <c r="Z87" i="1"/>
  <c r="W87" i="1"/>
  <c r="AA87" i="1"/>
  <c r="AB87" i="1"/>
  <c r="AC87" i="1"/>
  <c r="Z91" i="1"/>
  <c r="X91" i="1"/>
  <c r="Y91" i="1"/>
  <c r="AA91" i="1"/>
  <c r="W91" i="1"/>
  <c r="V91" i="1"/>
  <c r="AB91" i="1"/>
  <c r="AC91" i="1"/>
  <c r="AD91" i="1"/>
  <c r="V95" i="1"/>
  <c r="AD95" i="1"/>
  <c r="Y95" i="1"/>
  <c r="Z95" i="1"/>
  <c r="AA95" i="1"/>
  <c r="X95" i="1"/>
  <c r="W95" i="1"/>
  <c r="AB95" i="1"/>
  <c r="AC95" i="1"/>
  <c r="Z97" i="1"/>
  <c r="Y97" i="1"/>
  <c r="AA97" i="1"/>
  <c r="AB97" i="1"/>
  <c r="X97" i="1"/>
  <c r="W97" i="1"/>
  <c r="AC97" i="1"/>
  <c r="AD97" i="1"/>
  <c r="V97" i="1"/>
  <c r="Z655" i="1"/>
  <c r="AA655" i="1"/>
  <c r="AB655" i="1"/>
  <c r="AC655" i="1"/>
  <c r="Y655" i="1"/>
  <c r="AD655" i="1"/>
  <c r="X655" i="1"/>
  <c r="V655" i="1"/>
  <c r="W655" i="1"/>
  <c r="V659" i="1"/>
  <c r="AD659" i="1"/>
  <c r="AA659" i="1"/>
  <c r="AB659" i="1"/>
  <c r="AC659" i="1"/>
  <c r="Z659" i="1"/>
  <c r="Y659" i="1"/>
  <c r="W659" i="1"/>
  <c r="X659" i="1"/>
  <c r="Z663" i="1"/>
  <c r="AB663" i="1"/>
  <c r="AC663" i="1"/>
  <c r="AD663" i="1"/>
  <c r="AA663" i="1"/>
  <c r="Y663" i="1"/>
  <c r="W663" i="1"/>
  <c r="V663" i="1"/>
  <c r="X663" i="1"/>
  <c r="V667" i="1"/>
  <c r="AD667" i="1"/>
  <c r="AB667" i="1"/>
  <c r="AC667" i="1"/>
  <c r="AA667" i="1"/>
  <c r="Z667" i="1"/>
  <c r="X667" i="1"/>
  <c r="W667" i="1"/>
  <c r="Y667" i="1"/>
  <c r="Z670" i="1"/>
  <c r="AC670" i="1"/>
  <c r="AD670" i="1"/>
  <c r="V670" i="1"/>
  <c r="AB670" i="1"/>
  <c r="AA670" i="1"/>
  <c r="X670" i="1"/>
  <c r="Y670" i="1"/>
  <c r="W670" i="1"/>
  <c r="V399" i="1"/>
  <c r="AD399" i="1"/>
  <c r="AC399" i="1"/>
  <c r="W399" i="1"/>
  <c r="AB399" i="1"/>
  <c r="AA399" i="1"/>
  <c r="Y399" i="1"/>
  <c r="X399" i="1"/>
  <c r="Z399" i="1"/>
  <c r="Z401" i="1"/>
  <c r="AD401" i="1"/>
  <c r="V401" i="1"/>
  <c r="W401" i="1"/>
  <c r="AC401" i="1"/>
  <c r="AB401" i="1"/>
  <c r="Y401" i="1"/>
  <c r="X401" i="1"/>
  <c r="AA401" i="1"/>
  <c r="V678" i="1"/>
  <c r="AD678" i="1"/>
  <c r="W678" i="1"/>
  <c r="X678" i="1"/>
  <c r="AC678" i="1"/>
  <c r="AB678" i="1"/>
  <c r="Z678" i="1"/>
  <c r="Y678" i="1"/>
  <c r="AA678" i="1"/>
  <c r="Z405" i="1"/>
  <c r="V405" i="1"/>
  <c r="W405" i="1"/>
  <c r="X405" i="1"/>
  <c r="AD405" i="1"/>
  <c r="AC405" i="1"/>
  <c r="AA405" i="1"/>
  <c r="Y405" i="1"/>
  <c r="AB405" i="1"/>
  <c r="V681" i="1"/>
  <c r="AD681" i="1"/>
  <c r="W681" i="1"/>
  <c r="X681" i="1"/>
  <c r="Y681" i="1"/>
  <c r="AC681" i="1"/>
  <c r="AA681" i="1"/>
  <c r="Z681" i="1"/>
  <c r="AB681" i="1"/>
  <c r="Z683" i="1"/>
  <c r="W683" i="1"/>
  <c r="X683" i="1"/>
  <c r="Y683" i="1"/>
  <c r="V683" i="1"/>
  <c r="AD683" i="1"/>
  <c r="AB683" i="1"/>
  <c r="AA683" i="1"/>
  <c r="AC683" i="1"/>
  <c r="V413" i="1"/>
  <c r="AD413" i="1"/>
  <c r="W413" i="1"/>
  <c r="X413" i="1"/>
  <c r="AC413" i="1"/>
  <c r="AB413" i="1"/>
  <c r="Z413" i="1"/>
  <c r="Y413" i="1"/>
  <c r="AA413" i="1"/>
  <c r="Z417" i="1"/>
  <c r="AA417" i="1"/>
  <c r="AB417" i="1"/>
  <c r="Y417" i="1"/>
  <c r="AC417" i="1"/>
  <c r="AD417" i="1"/>
  <c r="X417" i="1"/>
  <c r="V417" i="1"/>
  <c r="W417" i="1"/>
  <c r="V419" i="1"/>
  <c r="AD419" i="1"/>
  <c r="W419" i="1"/>
  <c r="X419" i="1"/>
  <c r="AC419" i="1"/>
  <c r="Y419" i="1"/>
  <c r="Z419" i="1"/>
  <c r="AA419" i="1"/>
  <c r="AB419" i="1"/>
  <c r="Z423" i="1"/>
  <c r="AA423" i="1"/>
  <c r="AB423" i="1"/>
  <c r="Y423" i="1"/>
  <c r="V423" i="1"/>
  <c r="W423" i="1"/>
  <c r="AC423" i="1"/>
  <c r="AD423" i="1"/>
  <c r="X423" i="1"/>
  <c r="V427" i="1"/>
  <c r="AD427" i="1"/>
  <c r="W427" i="1"/>
  <c r="X427" i="1"/>
  <c r="AC427" i="1"/>
  <c r="AB427" i="1"/>
  <c r="Y427" i="1"/>
  <c r="Z427" i="1"/>
  <c r="AA427" i="1"/>
  <c r="Z430" i="1"/>
  <c r="AA430" i="1"/>
  <c r="AB430" i="1"/>
  <c r="Y430" i="1"/>
  <c r="AC430" i="1"/>
  <c r="AD430" i="1"/>
  <c r="X430" i="1"/>
  <c r="V430" i="1"/>
  <c r="W430" i="1"/>
  <c r="V434" i="1"/>
  <c r="AD434" i="1"/>
  <c r="W434" i="1"/>
  <c r="X434" i="1"/>
  <c r="AC434" i="1"/>
  <c r="Y434" i="1"/>
  <c r="Z434" i="1"/>
  <c r="AA434" i="1"/>
  <c r="AB434" i="1"/>
  <c r="Z687" i="1"/>
  <c r="AA687" i="1"/>
  <c r="AB687" i="1"/>
  <c r="Y687" i="1"/>
  <c r="V687" i="1"/>
  <c r="W687" i="1"/>
  <c r="AD687" i="1"/>
  <c r="X687" i="1"/>
  <c r="AC687" i="1"/>
  <c r="V441" i="1"/>
  <c r="AD441" i="1"/>
  <c r="W441" i="1"/>
  <c r="X441" i="1"/>
  <c r="AC441" i="1"/>
  <c r="AB441" i="1"/>
  <c r="Z441" i="1"/>
  <c r="Y441" i="1"/>
  <c r="AA441" i="1"/>
  <c r="Z445" i="1"/>
  <c r="AA445" i="1"/>
  <c r="AB445" i="1"/>
  <c r="Y445" i="1"/>
  <c r="AC445" i="1"/>
  <c r="AD445" i="1"/>
  <c r="X445" i="1"/>
  <c r="V445" i="1"/>
  <c r="W445" i="1"/>
  <c r="V448" i="1"/>
  <c r="AD448" i="1"/>
  <c r="W448" i="1"/>
  <c r="X448" i="1"/>
  <c r="AC448" i="1"/>
  <c r="Y448" i="1"/>
  <c r="Z448" i="1"/>
  <c r="AA448" i="1"/>
  <c r="AB448" i="1"/>
  <c r="Z452" i="1"/>
  <c r="AA452" i="1"/>
  <c r="AB452" i="1"/>
  <c r="Y452" i="1"/>
  <c r="V452" i="1"/>
  <c r="W452" i="1"/>
  <c r="AC452" i="1"/>
  <c r="AD452" i="1"/>
  <c r="X452" i="1"/>
  <c r="V456" i="1"/>
  <c r="AD456" i="1"/>
  <c r="W456" i="1"/>
  <c r="X456" i="1"/>
  <c r="AC456" i="1"/>
  <c r="AB456" i="1"/>
  <c r="Y456" i="1"/>
  <c r="Z456" i="1"/>
  <c r="AA456" i="1"/>
  <c r="Z459" i="1"/>
  <c r="AA459" i="1"/>
  <c r="AB459" i="1"/>
  <c r="Y459" i="1"/>
  <c r="AC459" i="1"/>
  <c r="AD459" i="1"/>
  <c r="X459" i="1"/>
  <c r="V459" i="1"/>
  <c r="W459" i="1"/>
  <c r="V690" i="1"/>
  <c r="AD690" i="1"/>
  <c r="W690" i="1"/>
  <c r="X690" i="1"/>
  <c r="AC690" i="1"/>
  <c r="Y690" i="1"/>
  <c r="Z690" i="1"/>
  <c r="AA690" i="1"/>
  <c r="AB690" i="1"/>
  <c r="Z692" i="1"/>
  <c r="AA692" i="1"/>
  <c r="AB692" i="1"/>
  <c r="Y692" i="1"/>
  <c r="V692" i="1"/>
  <c r="W692" i="1"/>
  <c r="AD692" i="1"/>
  <c r="X692" i="1"/>
  <c r="AC692" i="1"/>
  <c r="X694" i="1"/>
  <c r="Y694" i="1"/>
  <c r="Z694" i="1"/>
  <c r="W694" i="1"/>
  <c r="AD694" i="1"/>
  <c r="AA694" i="1"/>
  <c r="AB694" i="1"/>
  <c r="AC694" i="1"/>
  <c r="V694" i="1"/>
  <c r="AB698" i="1"/>
  <c r="AC698" i="1"/>
  <c r="V698" i="1"/>
  <c r="AD698" i="1"/>
  <c r="AA698" i="1"/>
  <c r="Z698" i="1"/>
  <c r="W698" i="1"/>
  <c r="X698" i="1"/>
  <c r="Y698" i="1"/>
  <c r="Y701" i="1"/>
  <c r="Z701" i="1"/>
  <c r="AA701" i="1"/>
  <c r="X701" i="1"/>
  <c r="V701" i="1"/>
  <c r="AB701" i="1"/>
  <c r="AC701" i="1"/>
  <c r="AD701" i="1"/>
  <c r="W701" i="1"/>
  <c r="AC705" i="1"/>
  <c r="V705" i="1"/>
  <c r="AD705" i="1"/>
  <c r="W705" i="1"/>
  <c r="AB705" i="1"/>
  <c r="AA705" i="1"/>
  <c r="X705" i="1"/>
  <c r="Y705" i="1"/>
  <c r="Z705" i="1"/>
  <c r="Y709" i="1"/>
  <c r="Z709" i="1"/>
  <c r="AA709" i="1"/>
  <c r="X709" i="1"/>
  <c r="AB709" i="1"/>
  <c r="AC709" i="1"/>
  <c r="AD709" i="1"/>
  <c r="W709" i="1"/>
  <c r="V709" i="1"/>
  <c r="AC713" i="1"/>
  <c r="V713" i="1"/>
  <c r="AD713" i="1"/>
  <c r="W713" i="1"/>
  <c r="X713" i="1"/>
  <c r="Y713" i="1"/>
  <c r="AB713" i="1"/>
  <c r="Z713" i="1"/>
  <c r="AA713" i="1"/>
  <c r="Z716" i="1"/>
  <c r="AA716" i="1"/>
  <c r="AB716" i="1"/>
  <c r="V716" i="1"/>
  <c r="W716" i="1"/>
  <c r="AC716" i="1"/>
  <c r="AD716" i="1"/>
  <c r="X716" i="1"/>
  <c r="Y716" i="1"/>
  <c r="V720" i="1"/>
  <c r="AD720" i="1"/>
  <c r="W720" i="1"/>
  <c r="X720" i="1"/>
  <c r="Y720" i="1"/>
  <c r="Z720" i="1"/>
  <c r="AB720" i="1"/>
  <c r="AC720" i="1"/>
  <c r="AA720" i="1"/>
  <c r="AA723" i="1"/>
  <c r="AB723" i="1"/>
  <c r="AC723" i="1"/>
  <c r="V723" i="1"/>
  <c r="W723" i="1"/>
  <c r="X723" i="1"/>
  <c r="Z723" i="1"/>
  <c r="AD723" i="1"/>
  <c r="Y723" i="1"/>
  <c r="X726" i="1"/>
  <c r="Z726" i="1"/>
  <c r="AA726" i="1"/>
  <c r="AB726" i="1"/>
  <c r="Y726" i="1"/>
  <c r="V726" i="1"/>
  <c r="W726" i="1"/>
  <c r="AC726" i="1"/>
  <c r="AD726" i="1"/>
  <c r="V728" i="1"/>
  <c r="AD728" i="1"/>
  <c r="Z728" i="1"/>
  <c r="AA728" i="1"/>
  <c r="AB728" i="1"/>
  <c r="Y728" i="1"/>
  <c r="W728" i="1"/>
  <c r="X728" i="1"/>
  <c r="AC728" i="1"/>
  <c r="Z732" i="1"/>
  <c r="AA732" i="1"/>
  <c r="AB732" i="1"/>
  <c r="AC732" i="1"/>
  <c r="Y732" i="1"/>
  <c r="V732" i="1"/>
  <c r="W732" i="1"/>
  <c r="X732" i="1"/>
  <c r="AD732" i="1"/>
  <c r="V736" i="1"/>
  <c r="AD736" i="1"/>
  <c r="AA736" i="1"/>
  <c r="AB736" i="1"/>
  <c r="AC736" i="1"/>
  <c r="Z736" i="1"/>
  <c r="W736" i="1"/>
  <c r="X736" i="1"/>
  <c r="Y736" i="1"/>
  <c r="AC854" i="1"/>
  <c r="V854" i="1"/>
  <c r="AD854" i="1"/>
  <c r="W854" i="1"/>
  <c r="Z854" i="1"/>
  <c r="X854" i="1"/>
  <c r="Y854" i="1"/>
  <c r="AA854" i="1"/>
  <c r="AB854" i="1"/>
  <c r="Z740" i="1"/>
  <c r="AB740" i="1"/>
  <c r="AC740" i="1"/>
  <c r="AD740" i="1"/>
  <c r="AA740" i="1"/>
  <c r="W740" i="1"/>
  <c r="X740" i="1"/>
  <c r="Y740" i="1"/>
  <c r="V740" i="1"/>
  <c r="Z856" i="1"/>
  <c r="AA856" i="1"/>
  <c r="AB856" i="1"/>
  <c r="W856" i="1"/>
  <c r="AC856" i="1"/>
  <c r="AD856" i="1"/>
  <c r="V856" i="1"/>
  <c r="X856" i="1"/>
  <c r="Y856" i="1"/>
  <c r="V860" i="1"/>
  <c r="AD860" i="1"/>
  <c r="W860" i="1"/>
  <c r="X860" i="1"/>
  <c r="AA860" i="1"/>
  <c r="Y860" i="1"/>
  <c r="Z860" i="1"/>
  <c r="AB860" i="1"/>
  <c r="AC860" i="1"/>
  <c r="Z1051" i="1"/>
  <c r="AA1051" i="1"/>
  <c r="AB1051" i="1"/>
  <c r="W1051" i="1"/>
  <c r="V1051" i="1"/>
  <c r="X1051" i="1"/>
  <c r="AD1051" i="1"/>
  <c r="Y1051" i="1"/>
  <c r="AC1051" i="1"/>
  <c r="W1054" i="1"/>
  <c r="X1054" i="1"/>
  <c r="Y1054" i="1"/>
  <c r="AB1054" i="1"/>
  <c r="Z1054" i="1"/>
  <c r="AA1054" i="1"/>
  <c r="AC1054" i="1"/>
  <c r="V1054" i="1"/>
  <c r="AD1054" i="1"/>
  <c r="AA867" i="1"/>
  <c r="AB867" i="1"/>
  <c r="AC867" i="1"/>
  <c r="X867" i="1"/>
  <c r="V867" i="1"/>
  <c r="W867" i="1"/>
  <c r="Y867" i="1"/>
  <c r="Z867" i="1"/>
  <c r="AD867" i="1"/>
  <c r="AC745" i="1"/>
  <c r="AB745" i="1"/>
  <c r="AD745" i="1"/>
  <c r="V745" i="1"/>
  <c r="AA745" i="1"/>
  <c r="Y745" i="1"/>
  <c r="W745" i="1"/>
  <c r="X745" i="1"/>
  <c r="Z745" i="1"/>
  <c r="AB1057" i="1"/>
  <c r="AC1057" i="1"/>
  <c r="V1057" i="1"/>
  <c r="AD1057" i="1"/>
  <c r="Y1057" i="1"/>
  <c r="W1057" i="1"/>
  <c r="X1057" i="1"/>
  <c r="Z1057" i="1"/>
  <c r="AA1057" i="1"/>
  <c r="X1061" i="1"/>
  <c r="Y1061" i="1"/>
  <c r="Z1061" i="1"/>
  <c r="AC1061" i="1"/>
  <c r="V1061" i="1"/>
  <c r="AB1061" i="1"/>
  <c r="W1061" i="1"/>
  <c r="AA1061" i="1"/>
  <c r="AD1061" i="1"/>
  <c r="AC1064" i="1"/>
  <c r="V1064" i="1"/>
  <c r="AD1064" i="1"/>
  <c r="W1064" i="1"/>
  <c r="Z1064" i="1"/>
  <c r="X1064" i="1"/>
  <c r="Y1064" i="1"/>
  <c r="AA1064" i="1"/>
  <c r="AB1064" i="1"/>
  <c r="Z1067" i="1"/>
  <c r="AA1067" i="1"/>
  <c r="AB1067" i="1"/>
  <c r="W1067" i="1"/>
  <c r="AC1067" i="1"/>
  <c r="AD1067" i="1"/>
  <c r="V1067" i="1"/>
  <c r="X1067" i="1"/>
  <c r="Y1067" i="1"/>
  <c r="V1071" i="1"/>
  <c r="AD1071" i="1"/>
  <c r="W1071" i="1"/>
  <c r="X1071" i="1"/>
  <c r="AA1071" i="1"/>
  <c r="Y1071" i="1"/>
  <c r="Z1071" i="1"/>
  <c r="AB1071" i="1"/>
  <c r="AC1071" i="1"/>
  <c r="X1074" i="1"/>
  <c r="AB1074" i="1"/>
  <c r="AC1074" i="1"/>
  <c r="AD1074" i="1"/>
  <c r="Y1074" i="1"/>
  <c r="AA1074" i="1"/>
  <c r="V1074" i="1"/>
  <c r="W1074" i="1"/>
  <c r="Z1074" i="1"/>
  <c r="AB1078" i="1"/>
  <c r="AC1078" i="1"/>
  <c r="AD1078" i="1"/>
  <c r="V1078" i="1"/>
  <c r="Y1078" i="1"/>
  <c r="AA1078" i="1"/>
  <c r="W1078" i="1"/>
  <c r="X1078" i="1"/>
  <c r="Z1078" i="1"/>
  <c r="X1082" i="1"/>
  <c r="AC1082" i="1"/>
  <c r="AD1082" i="1"/>
  <c r="V1082" i="1"/>
  <c r="Z1082" i="1"/>
  <c r="AB1082" i="1"/>
  <c r="W1082" i="1"/>
  <c r="Y1082" i="1"/>
  <c r="AA1082" i="1"/>
  <c r="V1084" i="1"/>
  <c r="AD1084" i="1"/>
  <c r="AC1084" i="1"/>
  <c r="W1084" i="1"/>
  <c r="Z1084" i="1"/>
  <c r="AB1084" i="1"/>
  <c r="X1084" i="1"/>
  <c r="Y1084" i="1"/>
  <c r="AA1084" i="1"/>
  <c r="Z1088" i="1"/>
  <c r="AD1088" i="1"/>
  <c r="V1088" i="1"/>
  <c r="W1088" i="1"/>
  <c r="AA1088" i="1"/>
  <c r="AC1088" i="1"/>
  <c r="X1088" i="1"/>
  <c r="Y1088" i="1"/>
  <c r="AB1088" i="1"/>
  <c r="V1092" i="1"/>
  <c r="AD1092" i="1"/>
  <c r="W1092" i="1"/>
  <c r="X1092" i="1"/>
  <c r="AA1092" i="1"/>
  <c r="AC1092" i="1"/>
  <c r="Y1092" i="1"/>
  <c r="Z1092" i="1"/>
  <c r="AB1092" i="1"/>
  <c r="AA1095" i="1"/>
  <c r="V1095" i="1"/>
  <c r="W1095" i="1"/>
  <c r="X1095" i="1"/>
  <c r="AB1095" i="1"/>
  <c r="Y1095" i="1"/>
  <c r="Z1095" i="1"/>
  <c r="AC1095" i="1"/>
  <c r="AD1095" i="1"/>
  <c r="W1099" i="1"/>
  <c r="V1099" i="1"/>
  <c r="X1099" i="1"/>
  <c r="Y1099" i="1"/>
  <c r="AB1099" i="1"/>
  <c r="Z1099" i="1"/>
  <c r="AA1099" i="1"/>
  <c r="AC1099" i="1"/>
  <c r="AD1099" i="1"/>
  <c r="V752" i="1"/>
  <c r="AD752" i="1"/>
  <c r="AC752" i="1"/>
  <c r="W752" i="1"/>
  <c r="AB752" i="1"/>
  <c r="Y752" i="1"/>
  <c r="Z752" i="1"/>
  <c r="AA752" i="1"/>
  <c r="X752" i="1"/>
  <c r="X1106" i="1"/>
  <c r="W1106" i="1"/>
  <c r="Y1106" i="1"/>
  <c r="Z1106" i="1"/>
  <c r="AC1106" i="1"/>
  <c r="V1106" i="1"/>
  <c r="AA1106" i="1"/>
  <c r="AB1106" i="1"/>
  <c r="AD1106" i="1"/>
  <c r="AB1110" i="1"/>
  <c r="X1110" i="1"/>
  <c r="Y1110" i="1"/>
  <c r="Z1110" i="1"/>
  <c r="AD1110" i="1"/>
  <c r="V1110" i="1"/>
  <c r="W1110" i="1"/>
  <c r="AA1110" i="1"/>
  <c r="AC1110" i="1"/>
  <c r="Y1113" i="1"/>
  <c r="X1113" i="1"/>
  <c r="Z1113" i="1"/>
  <c r="AA1113" i="1"/>
  <c r="AD1113" i="1"/>
  <c r="AB1113" i="1"/>
  <c r="AC1113" i="1"/>
  <c r="W1113" i="1"/>
  <c r="V1113" i="1"/>
  <c r="Y1117" i="1"/>
  <c r="Z1117" i="1"/>
  <c r="AA1117" i="1"/>
  <c r="V1117" i="1"/>
  <c r="AD1117" i="1"/>
  <c r="AB1117" i="1"/>
  <c r="AC1117" i="1"/>
  <c r="X1117" i="1"/>
  <c r="W1117" i="1"/>
  <c r="Y1204" i="1"/>
  <c r="AD1204" i="1"/>
  <c r="V1204" i="1"/>
  <c r="W1204" i="1"/>
  <c r="AC1204" i="1"/>
  <c r="AA1204" i="1"/>
  <c r="X1204" i="1"/>
  <c r="Z1204" i="1"/>
  <c r="AB1204" i="1"/>
  <c r="AC1208" i="1"/>
  <c r="V1208" i="1"/>
  <c r="W1208" i="1"/>
  <c r="X1208" i="1"/>
  <c r="AD1208" i="1"/>
  <c r="AA1208" i="1"/>
  <c r="Y1208" i="1"/>
  <c r="Z1208" i="1"/>
  <c r="AB1208" i="1"/>
  <c r="Y1212" i="1"/>
  <c r="V1212" i="1"/>
  <c r="W1212" i="1"/>
  <c r="X1212" i="1"/>
  <c r="AD1212" i="1"/>
  <c r="AB1212" i="1"/>
  <c r="Z1212" i="1"/>
  <c r="AA1212" i="1"/>
  <c r="AC1212" i="1"/>
  <c r="AC1216" i="1"/>
  <c r="W1216" i="1"/>
  <c r="X1216" i="1"/>
  <c r="Y1216" i="1"/>
  <c r="V1216" i="1"/>
  <c r="AB1216" i="1"/>
  <c r="Z1216" i="1"/>
  <c r="AA1216" i="1"/>
  <c r="AD1216" i="1"/>
  <c r="Y1220" i="1"/>
  <c r="W1220" i="1"/>
  <c r="X1220" i="1"/>
  <c r="Z1220" i="1"/>
  <c r="V1220" i="1"/>
  <c r="AC1220" i="1"/>
  <c r="AA1220" i="1"/>
  <c r="AB1220" i="1"/>
  <c r="AD1220" i="1"/>
  <c r="AC1224" i="1"/>
  <c r="X1224" i="1"/>
  <c r="Y1224" i="1"/>
  <c r="Z1224" i="1"/>
  <c r="W1224" i="1"/>
  <c r="V1224" i="1"/>
  <c r="AD1224" i="1"/>
  <c r="AA1224" i="1"/>
  <c r="AB1224" i="1"/>
  <c r="Y1228" i="1"/>
  <c r="X1228" i="1"/>
  <c r="Z1228" i="1"/>
  <c r="AA1228" i="1"/>
  <c r="W1228" i="1"/>
  <c r="V1228" i="1"/>
  <c r="AD1228" i="1"/>
  <c r="AB1228" i="1"/>
  <c r="AC1228" i="1"/>
  <c r="AC1232" i="1"/>
  <c r="Y1232" i="1"/>
  <c r="Z1232" i="1"/>
  <c r="AA1232" i="1"/>
  <c r="X1232" i="1"/>
  <c r="V1232" i="1"/>
  <c r="W1232" i="1"/>
  <c r="AB1232" i="1"/>
  <c r="AD1232" i="1"/>
  <c r="Y1236" i="1"/>
  <c r="Z1236" i="1"/>
  <c r="AA1236" i="1"/>
  <c r="AB1236" i="1"/>
  <c r="X1236" i="1"/>
  <c r="V1236" i="1"/>
  <c r="W1236" i="1"/>
  <c r="AC1236" i="1"/>
  <c r="AD1236" i="1"/>
  <c r="AC1240" i="1"/>
  <c r="Z1240" i="1"/>
  <c r="AA1240" i="1"/>
  <c r="AB1240" i="1"/>
  <c r="Y1240" i="1"/>
  <c r="V1240" i="1"/>
  <c r="W1240" i="1"/>
  <c r="X1240" i="1"/>
  <c r="AD1240" i="1"/>
  <c r="Y1244" i="1"/>
  <c r="AA1244" i="1"/>
  <c r="AB1244" i="1"/>
  <c r="AC1244" i="1"/>
  <c r="Z1244" i="1"/>
  <c r="V1244" i="1"/>
  <c r="W1244" i="1"/>
  <c r="X1244" i="1"/>
  <c r="AD1244" i="1"/>
  <c r="AC1248" i="1"/>
  <c r="AA1248" i="1"/>
  <c r="AB1248" i="1"/>
  <c r="AD1248" i="1"/>
  <c r="Z1248" i="1"/>
  <c r="W1248" i="1"/>
  <c r="X1248" i="1"/>
  <c r="Y1248" i="1"/>
  <c r="V1248" i="1"/>
  <c r="Y1252" i="1"/>
  <c r="AB1252" i="1"/>
  <c r="AC1252" i="1"/>
  <c r="AD1252" i="1"/>
  <c r="AA1252" i="1"/>
  <c r="W1252" i="1"/>
  <c r="X1252" i="1"/>
  <c r="Z1252" i="1"/>
  <c r="V1252" i="1"/>
  <c r="AC1256" i="1"/>
  <c r="AB1256" i="1"/>
  <c r="AD1256" i="1"/>
  <c r="V1256" i="1"/>
  <c r="AA1256" i="1"/>
  <c r="X1256" i="1"/>
  <c r="Y1256" i="1"/>
  <c r="Z1256" i="1"/>
  <c r="W1256" i="1"/>
  <c r="Y1260" i="1"/>
  <c r="AC1260" i="1"/>
  <c r="AD1260" i="1"/>
  <c r="V1260" i="1"/>
  <c r="AB1260" i="1"/>
  <c r="X1260" i="1"/>
  <c r="Z1260" i="1"/>
  <c r="AA1260" i="1"/>
  <c r="W1260" i="1"/>
  <c r="AC1264" i="1"/>
  <c r="AD1264" i="1"/>
  <c r="V1264" i="1"/>
  <c r="W1264" i="1"/>
  <c r="AB1264" i="1"/>
  <c r="Y1264" i="1"/>
  <c r="Z1264" i="1"/>
  <c r="AA1264" i="1"/>
  <c r="X1264" i="1"/>
  <c r="Y1268" i="1"/>
  <c r="AD1268" i="1"/>
  <c r="V1268" i="1"/>
  <c r="W1268" i="1"/>
  <c r="AC1268" i="1"/>
  <c r="Z1268" i="1"/>
  <c r="AA1268" i="1"/>
  <c r="AB1268" i="1"/>
  <c r="X1268" i="1"/>
  <c r="AC1272" i="1"/>
  <c r="V1272" i="1"/>
  <c r="W1272" i="1"/>
  <c r="X1272" i="1"/>
  <c r="AD1272" i="1"/>
  <c r="Z1272" i="1"/>
  <c r="AA1272" i="1"/>
  <c r="AB1272" i="1"/>
  <c r="Y1272" i="1"/>
  <c r="Z1458" i="1"/>
  <c r="Z1456" i="1"/>
  <c r="Z1454" i="1"/>
  <c r="Y1450" i="1"/>
  <c r="V1446" i="1"/>
  <c r="AA1439" i="1"/>
  <c r="Z1432" i="1"/>
  <c r="Y1425" i="1"/>
  <c r="AC1421" i="1"/>
  <c r="X1418" i="1"/>
  <c r="AB1414" i="1"/>
  <c r="AA1407" i="1"/>
  <c r="V1393" i="1"/>
  <c r="V1389" i="1"/>
  <c r="AD1198" i="1"/>
  <c r="AC1194" i="1"/>
  <c r="AC1190" i="1"/>
  <c r="AB1187" i="1"/>
  <c r="AA1183" i="1"/>
  <c r="AA1179" i="1"/>
  <c r="Z1176" i="1"/>
  <c r="Z1172" i="1"/>
  <c r="Y1383" i="1"/>
  <c r="Y1381" i="1"/>
  <c r="X1163" i="1"/>
  <c r="W1157" i="1"/>
  <c r="V1155" i="1"/>
  <c r="AD1147" i="1"/>
  <c r="AC1140" i="1"/>
  <c r="AB1136" i="1"/>
  <c r="AB1374" i="1"/>
  <c r="AA1129" i="1"/>
  <c r="V1433" i="1"/>
  <c r="AD1433" i="1"/>
  <c r="W1433" i="1"/>
  <c r="X1433" i="1"/>
  <c r="AA1433" i="1"/>
  <c r="Y1433" i="1"/>
  <c r="V1401" i="1"/>
  <c r="AD1401" i="1"/>
  <c r="W1401" i="1"/>
  <c r="X1401" i="1"/>
  <c r="AA1401" i="1"/>
  <c r="Y1401" i="1"/>
  <c r="Y145" i="1"/>
  <c r="Z145" i="1"/>
  <c r="AA145" i="1"/>
  <c r="V145" i="1"/>
  <c r="AD145" i="1"/>
  <c r="AB145" i="1"/>
  <c r="AC145" i="1"/>
  <c r="X145" i="1"/>
  <c r="W145" i="1"/>
  <c r="V1385" i="1"/>
  <c r="AD1385" i="1"/>
  <c r="Y1385" i="1"/>
  <c r="Z1385" i="1"/>
  <c r="AA1385" i="1"/>
  <c r="AC1385" i="1"/>
  <c r="AA1145" i="1"/>
  <c r="Z1145" i="1"/>
  <c r="AB1145" i="1"/>
  <c r="AC1145" i="1"/>
  <c r="W1145" i="1"/>
  <c r="AA1356" i="1"/>
  <c r="AC1356" i="1"/>
  <c r="W1356" i="1"/>
  <c r="X1356" i="1"/>
  <c r="Y1356" i="1"/>
  <c r="AD1356" i="1"/>
  <c r="V1356" i="1"/>
  <c r="Z1356" i="1"/>
  <c r="AB1356" i="1"/>
  <c r="Y1334" i="1"/>
  <c r="Z1334" i="1"/>
  <c r="AA1334" i="1"/>
  <c r="X1334" i="1"/>
  <c r="AC1334" i="1"/>
  <c r="AD1334" i="1"/>
  <c r="V1334" i="1"/>
  <c r="W1334" i="1"/>
  <c r="AB1334" i="1"/>
  <c r="V1297" i="1"/>
  <c r="AD1297" i="1"/>
  <c r="W1297" i="1"/>
  <c r="X1297" i="1"/>
  <c r="AC1297" i="1"/>
  <c r="Z1297" i="1"/>
  <c r="AA1297" i="1"/>
  <c r="AB1297" i="1"/>
  <c r="Y1297" i="1"/>
  <c r="AB842" i="1"/>
  <c r="AC842" i="1"/>
  <c r="V842" i="1"/>
  <c r="AD842" i="1"/>
  <c r="Y842" i="1"/>
  <c r="W842" i="1"/>
  <c r="X842" i="1"/>
  <c r="Z842" i="1"/>
  <c r="AA842" i="1"/>
  <c r="V790" i="1"/>
  <c r="AD790" i="1"/>
  <c r="AC790" i="1"/>
  <c r="Z790" i="1"/>
  <c r="AA790" i="1"/>
  <c r="AB790" i="1"/>
  <c r="W790" i="1"/>
  <c r="X790" i="1"/>
  <c r="Y790" i="1"/>
  <c r="V762" i="1"/>
  <c r="AD762" i="1"/>
  <c r="Y762" i="1"/>
  <c r="Z762" i="1"/>
  <c r="AA762" i="1"/>
  <c r="X762" i="1"/>
  <c r="AB762" i="1"/>
  <c r="W762" i="1"/>
  <c r="AC762" i="1"/>
  <c r="Z559" i="1"/>
  <c r="AA559" i="1"/>
  <c r="AB559" i="1"/>
  <c r="Y559" i="1"/>
  <c r="V559" i="1"/>
  <c r="W559" i="1"/>
  <c r="X559" i="1"/>
  <c r="AC559" i="1"/>
  <c r="AD559" i="1"/>
  <c r="AB397" i="1"/>
  <c r="AC397" i="1"/>
  <c r="V397" i="1"/>
  <c r="AD397" i="1"/>
  <c r="AA397" i="1"/>
  <c r="Z397" i="1"/>
  <c r="Y397" i="1"/>
  <c r="X397" i="1"/>
  <c r="W397" i="1"/>
  <c r="AC510" i="1"/>
  <c r="V510" i="1"/>
  <c r="AD510" i="1"/>
  <c r="W510" i="1"/>
  <c r="AB510" i="1"/>
  <c r="AA510" i="1"/>
  <c r="Z510" i="1"/>
  <c r="Y510" i="1"/>
  <c r="X510" i="1"/>
  <c r="Y377" i="1"/>
  <c r="W377" i="1"/>
  <c r="X377" i="1"/>
  <c r="Z377" i="1"/>
  <c r="V377" i="1"/>
  <c r="AA377" i="1"/>
  <c r="AB377" i="1"/>
  <c r="AC377" i="1"/>
  <c r="AD377" i="1"/>
  <c r="Y353" i="1"/>
  <c r="AC353" i="1"/>
  <c r="AD353" i="1"/>
  <c r="V353" i="1"/>
  <c r="AB353" i="1"/>
  <c r="W353" i="1"/>
  <c r="X353" i="1"/>
  <c r="Z353" i="1"/>
  <c r="AA353" i="1"/>
  <c r="AA240" i="1"/>
  <c r="AB240" i="1"/>
  <c r="AC240" i="1"/>
  <c r="Z240" i="1"/>
  <c r="V240" i="1"/>
  <c r="W240" i="1"/>
  <c r="X240" i="1"/>
  <c r="Y240" i="1"/>
  <c r="AD240" i="1"/>
  <c r="W1448" i="1"/>
  <c r="AA1448" i="1"/>
  <c r="AB1448" i="1"/>
  <c r="AC1448" i="1"/>
  <c r="Z1448" i="1"/>
  <c r="W1400" i="1"/>
  <c r="X1400" i="1"/>
  <c r="Y1400" i="1"/>
  <c r="AB1400" i="1"/>
  <c r="AC1400" i="1"/>
  <c r="AD1400" i="1"/>
  <c r="AA1400" i="1"/>
  <c r="AB166" i="1"/>
  <c r="V166" i="1"/>
  <c r="W166" i="1"/>
  <c r="X166" i="1"/>
  <c r="AD166" i="1"/>
  <c r="Y166" i="1"/>
  <c r="Z166" i="1"/>
  <c r="AA166" i="1"/>
  <c r="AC166" i="1"/>
  <c r="W123" i="1"/>
  <c r="X123" i="1"/>
  <c r="Y123" i="1"/>
  <c r="AB123" i="1"/>
  <c r="AD123" i="1"/>
  <c r="V123" i="1"/>
  <c r="Z123" i="1"/>
  <c r="AA123" i="1"/>
  <c r="AC123" i="1"/>
  <c r="Z1178" i="1"/>
  <c r="W1178" i="1"/>
  <c r="X1178" i="1"/>
  <c r="Y1178" i="1"/>
  <c r="AC1178" i="1"/>
  <c r="AD1178" i="1"/>
  <c r="AB1178" i="1"/>
  <c r="AC1378" i="1"/>
  <c r="AB1378" i="1"/>
  <c r="AD1378" i="1"/>
  <c r="V1378" i="1"/>
  <c r="Y1378" i="1"/>
  <c r="W1378" i="1"/>
  <c r="AB1363" i="1"/>
  <c r="V1363" i="1"/>
  <c r="W1363" i="1"/>
  <c r="X1363" i="1"/>
  <c r="AA1363" i="1"/>
  <c r="Y1363" i="1"/>
  <c r="Z1363" i="1"/>
  <c r="AC1363" i="1"/>
  <c r="AD1363" i="1"/>
  <c r="Z1317" i="1"/>
  <c r="AA1317" i="1"/>
  <c r="AB1317" i="1"/>
  <c r="Y1317" i="1"/>
  <c r="V1317" i="1"/>
  <c r="W1317" i="1"/>
  <c r="X1317" i="1"/>
  <c r="AC1317" i="1"/>
  <c r="AD1317" i="1"/>
  <c r="V1281" i="1"/>
  <c r="AD1281" i="1"/>
  <c r="W1281" i="1"/>
  <c r="X1281" i="1"/>
  <c r="AC1281" i="1"/>
  <c r="Z1281" i="1"/>
  <c r="AA1281" i="1"/>
  <c r="AB1281" i="1"/>
  <c r="Y1281" i="1"/>
  <c r="Z607" i="1"/>
  <c r="AC607" i="1"/>
  <c r="AD607" i="1"/>
  <c r="V607" i="1"/>
  <c r="AB607" i="1"/>
  <c r="W607" i="1"/>
  <c r="X607" i="1"/>
  <c r="Y607" i="1"/>
  <c r="AA607" i="1"/>
  <c r="V828" i="1"/>
  <c r="AD828" i="1"/>
  <c r="W828" i="1"/>
  <c r="X828" i="1"/>
  <c r="Y828" i="1"/>
  <c r="AB828" i="1"/>
  <c r="Z828" i="1"/>
  <c r="AA828" i="1"/>
  <c r="AC828" i="1"/>
  <c r="W804" i="1"/>
  <c r="Z804" i="1"/>
  <c r="AA804" i="1"/>
  <c r="AB804" i="1"/>
  <c r="V804" i="1"/>
  <c r="AC804" i="1"/>
  <c r="AD804" i="1"/>
  <c r="X804" i="1"/>
  <c r="Y804" i="1"/>
  <c r="W761" i="1"/>
  <c r="Y761" i="1"/>
  <c r="Z761" i="1"/>
  <c r="AA761" i="1"/>
  <c r="X761" i="1"/>
  <c r="V761" i="1"/>
  <c r="AB761" i="1"/>
  <c r="AC761" i="1"/>
  <c r="AD761" i="1"/>
  <c r="Z1029" i="1"/>
  <c r="W1029" i="1"/>
  <c r="X1029" i="1"/>
  <c r="Y1029" i="1"/>
  <c r="V1029" i="1"/>
  <c r="AD1029" i="1"/>
  <c r="AA1029" i="1"/>
  <c r="AB1029" i="1"/>
  <c r="AC1029" i="1"/>
  <c r="V1017" i="1"/>
  <c r="AD1017" i="1"/>
  <c r="W1017" i="1"/>
  <c r="X1017" i="1"/>
  <c r="Y1017" i="1"/>
  <c r="Z1017" i="1"/>
  <c r="AA1017" i="1"/>
  <c r="AB1017" i="1"/>
  <c r="AC1017" i="1"/>
  <c r="AB1011" i="1"/>
  <c r="AC1011" i="1"/>
  <c r="V1011" i="1"/>
  <c r="AD1011" i="1"/>
  <c r="AA1011" i="1"/>
  <c r="Y1011" i="1"/>
  <c r="Z1011" i="1"/>
  <c r="X1011" i="1"/>
  <c r="W1011" i="1"/>
  <c r="V488" i="1"/>
  <c r="AD488" i="1"/>
  <c r="W488" i="1"/>
  <c r="X488" i="1"/>
  <c r="AC488" i="1"/>
  <c r="AB488" i="1"/>
  <c r="AA488" i="1"/>
  <c r="Z488" i="1"/>
  <c r="Y488" i="1"/>
  <c r="V383" i="1"/>
  <c r="AD383" i="1"/>
  <c r="W383" i="1"/>
  <c r="X383" i="1"/>
  <c r="AC383" i="1"/>
  <c r="AB383" i="1"/>
  <c r="AA383" i="1"/>
  <c r="Z383" i="1"/>
  <c r="Y383" i="1"/>
  <c r="Z352" i="1"/>
  <c r="AC352" i="1"/>
  <c r="AD352" i="1"/>
  <c r="V352" i="1"/>
  <c r="AB352" i="1"/>
  <c r="AA352" i="1"/>
  <c r="Y352" i="1"/>
  <c r="W352" i="1"/>
  <c r="X352" i="1"/>
  <c r="X1447" i="1"/>
  <c r="AA1447" i="1"/>
  <c r="AB1447" i="1"/>
  <c r="AC1447" i="1"/>
  <c r="Z1447" i="1"/>
  <c r="X1415" i="1"/>
  <c r="Y1415" i="1"/>
  <c r="Z1415" i="1"/>
  <c r="AC1415" i="1"/>
  <c r="V1415" i="1"/>
  <c r="W1415" i="1"/>
  <c r="AA1415" i="1"/>
  <c r="W179" i="1"/>
  <c r="X179" i="1"/>
  <c r="Y179" i="1"/>
  <c r="Z179" i="1"/>
  <c r="V179" i="1"/>
  <c r="AA179" i="1"/>
  <c r="AB179" i="1"/>
  <c r="AC179" i="1"/>
  <c r="AD179" i="1"/>
  <c r="AB150" i="1"/>
  <c r="AC150" i="1"/>
  <c r="V150" i="1"/>
  <c r="AD150" i="1"/>
  <c r="Y150" i="1"/>
  <c r="AA150" i="1"/>
  <c r="W150" i="1"/>
  <c r="X150" i="1"/>
  <c r="Z150" i="1"/>
  <c r="AA1191" i="1"/>
  <c r="Y1191" i="1"/>
  <c r="Z1191" i="1"/>
  <c r="AB1191" i="1"/>
  <c r="V1191" i="1"/>
  <c r="W1191" i="1"/>
  <c r="X1191" i="1"/>
  <c r="AC1191" i="1"/>
  <c r="Z1170" i="1"/>
  <c r="V1170" i="1"/>
  <c r="W1170" i="1"/>
  <c r="X1170" i="1"/>
  <c r="AB1170" i="1"/>
  <c r="AC1170" i="1"/>
  <c r="AD1170" i="1"/>
  <c r="AA1170" i="1"/>
  <c r="AC1143" i="1"/>
  <c r="Z1143" i="1"/>
  <c r="AA1143" i="1"/>
  <c r="AB1143" i="1"/>
  <c r="W1143" i="1"/>
  <c r="AC1362" i="1"/>
  <c r="V1362" i="1"/>
  <c r="W1362" i="1"/>
  <c r="X1362" i="1"/>
  <c r="AA1362" i="1"/>
  <c r="AB1362" i="1"/>
  <c r="AD1362" i="1"/>
  <c r="Y1362" i="1"/>
  <c r="Z1362" i="1"/>
  <c r="AA1332" i="1"/>
  <c r="AB1332" i="1"/>
  <c r="AC1332" i="1"/>
  <c r="Z1332" i="1"/>
  <c r="X1332" i="1"/>
  <c r="Y1332" i="1"/>
  <c r="AD1332" i="1"/>
  <c r="V1332" i="1"/>
  <c r="W1332" i="1"/>
  <c r="Z1301" i="1"/>
  <c r="AA1301" i="1"/>
  <c r="AB1301" i="1"/>
  <c r="Y1301" i="1"/>
  <c r="V1301" i="1"/>
  <c r="W1301" i="1"/>
  <c r="X1301" i="1"/>
  <c r="AC1301" i="1"/>
  <c r="AD1301" i="1"/>
  <c r="AB645" i="1"/>
  <c r="Y645" i="1"/>
  <c r="Z645" i="1"/>
  <c r="AA645" i="1"/>
  <c r="X645" i="1"/>
  <c r="AC645" i="1"/>
  <c r="AD645" i="1"/>
  <c r="W645" i="1"/>
  <c r="V645" i="1"/>
  <c r="V840" i="1"/>
  <c r="AD840" i="1"/>
  <c r="W840" i="1"/>
  <c r="X840" i="1"/>
  <c r="AA840" i="1"/>
  <c r="Y840" i="1"/>
  <c r="Z840" i="1"/>
  <c r="AB840" i="1"/>
  <c r="AC840" i="1"/>
  <c r="X803" i="1"/>
  <c r="Z803" i="1"/>
  <c r="AA803" i="1"/>
  <c r="AB803" i="1"/>
  <c r="V803" i="1"/>
  <c r="W803" i="1"/>
  <c r="AD803" i="1"/>
  <c r="Y803" i="1"/>
  <c r="AC803" i="1"/>
  <c r="AC588" i="1"/>
  <c r="V588" i="1"/>
  <c r="AD588" i="1"/>
  <c r="W588" i="1"/>
  <c r="AB588" i="1"/>
  <c r="AA588" i="1"/>
  <c r="Z588" i="1"/>
  <c r="X588" i="1"/>
  <c r="Y588" i="1"/>
  <c r="Y576" i="1"/>
  <c r="Z576" i="1"/>
  <c r="AA576" i="1"/>
  <c r="X576" i="1"/>
  <c r="W576" i="1"/>
  <c r="AB576" i="1"/>
  <c r="AC576" i="1"/>
  <c r="V576" i="1"/>
  <c r="AD576" i="1"/>
  <c r="AA558" i="1"/>
  <c r="AB558" i="1"/>
  <c r="AC558" i="1"/>
  <c r="Z558" i="1"/>
  <c r="Y558" i="1"/>
  <c r="AD558" i="1"/>
  <c r="X558" i="1"/>
  <c r="W558" i="1"/>
  <c r="V558" i="1"/>
  <c r="Y530" i="1"/>
  <c r="Z530" i="1"/>
  <c r="AA530" i="1"/>
  <c r="X530" i="1"/>
  <c r="W530" i="1"/>
  <c r="AB530" i="1"/>
  <c r="AC530" i="1"/>
  <c r="V530" i="1"/>
  <c r="AD530" i="1"/>
  <c r="W394" i="1"/>
  <c r="X394" i="1"/>
  <c r="Y394" i="1"/>
  <c r="V394" i="1"/>
  <c r="AD394" i="1"/>
  <c r="AC394" i="1"/>
  <c r="AB394" i="1"/>
  <c r="AA394" i="1"/>
  <c r="Z394" i="1"/>
  <c r="W382" i="1"/>
  <c r="X382" i="1"/>
  <c r="Y382" i="1"/>
  <c r="V382" i="1"/>
  <c r="AD382" i="1"/>
  <c r="Z382" i="1"/>
  <c r="AA382" i="1"/>
  <c r="AB382" i="1"/>
  <c r="AC382" i="1"/>
  <c r="AA351" i="1"/>
  <c r="AC351" i="1"/>
  <c r="AD351" i="1"/>
  <c r="V351" i="1"/>
  <c r="AB351" i="1"/>
  <c r="W351" i="1"/>
  <c r="X351" i="1"/>
  <c r="Y351" i="1"/>
  <c r="Z351" i="1"/>
  <c r="AC214" i="1"/>
  <c r="V214" i="1"/>
  <c r="AD214" i="1"/>
  <c r="W214" i="1"/>
  <c r="AB214" i="1"/>
  <c r="X214" i="1"/>
  <c r="Y214" i="1"/>
  <c r="Z214" i="1"/>
  <c r="AA214" i="1"/>
  <c r="Y226" i="1"/>
  <c r="Z226" i="1"/>
  <c r="AA226" i="1"/>
  <c r="X226" i="1"/>
  <c r="V226" i="1"/>
  <c r="W226" i="1"/>
  <c r="AB226" i="1"/>
  <c r="AC226" i="1"/>
  <c r="AD226" i="1"/>
  <c r="Z241" i="1"/>
  <c r="AA241" i="1"/>
  <c r="AB241" i="1"/>
  <c r="Y241" i="1"/>
  <c r="AC241" i="1"/>
  <c r="AD241" i="1"/>
  <c r="X241" i="1"/>
  <c r="V241" i="1"/>
  <c r="W241" i="1"/>
  <c r="Z257" i="1"/>
  <c r="AA257" i="1"/>
  <c r="AB257" i="1"/>
  <c r="AC257" i="1"/>
  <c r="Y257" i="1"/>
  <c r="X257" i="1"/>
  <c r="AD257" i="1"/>
  <c r="W257" i="1"/>
  <c r="V257" i="1"/>
  <c r="V269" i="1"/>
  <c r="AD269" i="1"/>
  <c r="AB269" i="1"/>
  <c r="AC269" i="1"/>
  <c r="AA269" i="1"/>
  <c r="Z269" i="1"/>
  <c r="W269" i="1"/>
  <c r="Y269" i="1"/>
  <c r="X269" i="1"/>
  <c r="V289" i="1"/>
  <c r="AD289" i="1"/>
  <c r="W289" i="1"/>
  <c r="X289" i="1"/>
  <c r="AC289" i="1"/>
  <c r="AB289" i="1"/>
  <c r="Y289" i="1"/>
  <c r="AA289" i="1"/>
  <c r="Z289" i="1"/>
  <c r="V5" i="1"/>
  <c r="AD5" i="1"/>
  <c r="W5" i="1"/>
  <c r="X5" i="1"/>
  <c r="AC5" i="1"/>
  <c r="AB5" i="1"/>
  <c r="Y5" i="1"/>
  <c r="AA5" i="1"/>
  <c r="Z5" i="1"/>
  <c r="W17" i="1"/>
  <c r="X17" i="1"/>
  <c r="Y17" i="1"/>
  <c r="V17" i="1"/>
  <c r="AD17" i="1"/>
  <c r="Z17" i="1"/>
  <c r="AA17" i="1"/>
  <c r="AB17" i="1"/>
  <c r="AC17" i="1"/>
  <c r="V31" i="1"/>
  <c r="AD31" i="1"/>
  <c r="W31" i="1"/>
  <c r="X31" i="1"/>
  <c r="AC31" i="1"/>
  <c r="AB31" i="1"/>
  <c r="Y31" i="1"/>
  <c r="AA31" i="1"/>
  <c r="Z31" i="1"/>
  <c r="Y33" i="1"/>
  <c r="Z33" i="1"/>
  <c r="AA33" i="1"/>
  <c r="X33" i="1"/>
  <c r="V33" i="1"/>
  <c r="W33" i="1"/>
  <c r="AB33" i="1"/>
  <c r="AD33" i="1"/>
  <c r="AC33" i="1"/>
  <c r="AB315" i="1"/>
  <c r="AC315" i="1"/>
  <c r="V315" i="1"/>
  <c r="AD315" i="1"/>
  <c r="AA315" i="1"/>
  <c r="W315" i="1"/>
  <c r="X315" i="1"/>
  <c r="Y315" i="1"/>
  <c r="Z315" i="1"/>
  <c r="AC898" i="1"/>
  <c r="V898" i="1"/>
  <c r="AD898" i="1"/>
  <c r="W898" i="1"/>
  <c r="Z898" i="1"/>
  <c r="AA898" i="1"/>
  <c r="AB898" i="1"/>
  <c r="X898" i="1"/>
  <c r="Y898" i="1"/>
  <c r="V912" i="1"/>
  <c r="AD912" i="1"/>
  <c r="W912" i="1"/>
  <c r="X912" i="1"/>
  <c r="Y912" i="1"/>
  <c r="Z912" i="1"/>
  <c r="AA912" i="1"/>
  <c r="AB912" i="1"/>
  <c r="AC912" i="1"/>
  <c r="X926" i="1"/>
  <c r="Y926" i="1"/>
  <c r="Z926" i="1"/>
  <c r="V926" i="1"/>
  <c r="W926" i="1"/>
  <c r="AC926" i="1"/>
  <c r="AA926" i="1"/>
  <c r="AB926" i="1"/>
  <c r="AD926" i="1"/>
  <c r="X944" i="1"/>
  <c r="Z944" i="1"/>
  <c r="AA944" i="1"/>
  <c r="AB944" i="1"/>
  <c r="W944" i="1"/>
  <c r="Y944" i="1"/>
  <c r="AC944" i="1"/>
  <c r="V944" i="1"/>
  <c r="AD944" i="1"/>
  <c r="W958" i="1"/>
  <c r="X958" i="1"/>
  <c r="Y958" i="1"/>
  <c r="AC958" i="1"/>
  <c r="AD958" i="1"/>
  <c r="AB958" i="1"/>
  <c r="Z958" i="1"/>
  <c r="AA958" i="1"/>
  <c r="V958" i="1"/>
  <c r="AB969" i="1"/>
  <c r="AC969" i="1"/>
  <c r="V969" i="1"/>
  <c r="AD969" i="1"/>
  <c r="W969" i="1"/>
  <c r="X969" i="1"/>
  <c r="AA969" i="1"/>
  <c r="Z969" i="1"/>
  <c r="Y969" i="1"/>
  <c r="AB987" i="1"/>
  <c r="AC987" i="1"/>
  <c r="V987" i="1"/>
  <c r="AD987" i="1"/>
  <c r="AA987" i="1"/>
  <c r="W987" i="1"/>
  <c r="X987" i="1"/>
  <c r="Y987" i="1"/>
  <c r="Z987" i="1"/>
  <c r="AA82" i="1"/>
  <c r="W82" i="1"/>
  <c r="X82" i="1"/>
  <c r="Y82" i="1"/>
  <c r="V82" i="1"/>
  <c r="AD82" i="1"/>
  <c r="Z82" i="1"/>
  <c r="AB82" i="1"/>
  <c r="AC82" i="1"/>
  <c r="Y1430" i="1"/>
  <c r="Z1430" i="1"/>
  <c r="AA1430" i="1"/>
  <c r="V1430" i="1"/>
  <c r="AD1430" i="1"/>
  <c r="AC1430" i="1"/>
  <c r="Y1398" i="1"/>
  <c r="Z1398" i="1"/>
  <c r="AA1398" i="1"/>
  <c r="V1398" i="1"/>
  <c r="AD1398" i="1"/>
  <c r="AC1398" i="1"/>
  <c r="Y1391" i="1"/>
  <c r="AB1391" i="1"/>
  <c r="AC1391" i="1"/>
  <c r="AD1391" i="1"/>
  <c r="X1391" i="1"/>
  <c r="Z1391" i="1"/>
  <c r="AA1391" i="1"/>
  <c r="W1391" i="1"/>
  <c r="AC149" i="1"/>
  <c r="V149" i="1"/>
  <c r="AD149" i="1"/>
  <c r="W149" i="1"/>
  <c r="Z149" i="1"/>
  <c r="X149" i="1"/>
  <c r="Y149" i="1"/>
  <c r="AA149" i="1"/>
  <c r="AB149" i="1"/>
  <c r="X1201" i="1"/>
  <c r="AA1201" i="1"/>
  <c r="AB1201" i="1"/>
  <c r="AC1201" i="1"/>
  <c r="W1201" i="1"/>
  <c r="Z112" i="1"/>
  <c r="AA112" i="1"/>
  <c r="AB112" i="1"/>
  <c r="W112" i="1"/>
  <c r="V112" i="1"/>
  <c r="X112" i="1"/>
  <c r="Y112" i="1"/>
  <c r="AC112" i="1"/>
  <c r="AD112" i="1"/>
  <c r="X1379" i="1"/>
  <c r="AC1379" i="1"/>
  <c r="AD1379" i="1"/>
  <c r="V1379" i="1"/>
  <c r="Z1379" i="1"/>
  <c r="AA1379" i="1"/>
  <c r="AB1379" i="1"/>
  <c r="Y1379" i="1"/>
  <c r="V1135" i="1"/>
  <c r="AD1135" i="1"/>
  <c r="Y1135" i="1"/>
  <c r="Z1135" i="1"/>
  <c r="AA1135" i="1"/>
  <c r="W1135" i="1"/>
  <c r="X1135" i="1"/>
  <c r="AB1135" i="1"/>
  <c r="V1353" i="1"/>
  <c r="AD1353" i="1"/>
  <c r="W1353" i="1"/>
  <c r="X1353" i="1"/>
  <c r="AA1353" i="1"/>
  <c r="AB1353" i="1"/>
  <c r="AC1353" i="1"/>
  <c r="Y1353" i="1"/>
  <c r="Z1353" i="1"/>
  <c r="AB1331" i="1"/>
  <c r="AC1331" i="1"/>
  <c r="V1331" i="1"/>
  <c r="AD1331" i="1"/>
  <c r="AA1331" i="1"/>
  <c r="X1331" i="1"/>
  <c r="Y1331" i="1"/>
  <c r="Z1331" i="1"/>
  <c r="W1331" i="1"/>
  <c r="AA1308" i="1"/>
  <c r="AB1308" i="1"/>
  <c r="AC1308" i="1"/>
  <c r="Z1308" i="1"/>
  <c r="W1308" i="1"/>
  <c r="X1308" i="1"/>
  <c r="Y1308" i="1"/>
  <c r="V1308" i="1"/>
  <c r="AD1308" i="1"/>
  <c r="X1279" i="1"/>
  <c r="Y1279" i="1"/>
  <c r="Z1279" i="1"/>
  <c r="W1279" i="1"/>
  <c r="AB1279" i="1"/>
  <c r="AC1279" i="1"/>
  <c r="AD1279" i="1"/>
  <c r="V1279" i="1"/>
  <c r="AA1279" i="1"/>
  <c r="AC644" i="1"/>
  <c r="Y644" i="1"/>
  <c r="Z644" i="1"/>
  <c r="AA644" i="1"/>
  <c r="X644" i="1"/>
  <c r="V644" i="1"/>
  <c r="AB644" i="1"/>
  <c r="AD644" i="1"/>
  <c r="W644" i="1"/>
  <c r="AB605" i="1"/>
  <c r="AC605" i="1"/>
  <c r="AD605" i="1"/>
  <c r="V605" i="1"/>
  <c r="AA605" i="1"/>
  <c r="W605" i="1"/>
  <c r="X605" i="1"/>
  <c r="Y605" i="1"/>
  <c r="Z605" i="1"/>
  <c r="X834" i="1"/>
  <c r="W834" i="1"/>
  <c r="Y834" i="1"/>
  <c r="Z834" i="1"/>
  <c r="AC834" i="1"/>
  <c r="AA834" i="1"/>
  <c r="AB834" i="1"/>
  <c r="AD834" i="1"/>
  <c r="V834" i="1"/>
  <c r="Y1043" i="1"/>
  <c r="AA1043" i="1"/>
  <c r="AB1043" i="1"/>
  <c r="AC1043" i="1"/>
  <c r="W1043" i="1"/>
  <c r="AD1043" i="1"/>
  <c r="V1043" i="1"/>
  <c r="X1043" i="1"/>
  <c r="Z1043" i="1"/>
  <c r="Y781" i="1"/>
  <c r="AB781" i="1"/>
  <c r="AC781" i="1"/>
  <c r="AD781" i="1"/>
  <c r="AA781" i="1"/>
  <c r="Z781" i="1"/>
  <c r="V781" i="1"/>
  <c r="W781" i="1"/>
  <c r="X781" i="1"/>
  <c r="Y1035" i="1"/>
  <c r="X1035" i="1"/>
  <c r="Z1035" i="1"/>
  <c r="AA1035" i="1"/>
  <c r="W1035" i="1"/>
  <c r="V1035" i="1"/>
  <c r="AB1035" i="1"/>
  <c r="AC1035" i="1"/>
  <c r="AD1035" i="1"/>
  <c r="X569" i="1"/>
  <c r="Y569" i="1"/>
  <c r="Z569" i="1"/>
  <c r="W569" i="1"/>
  <c r="V569" i="1"/>
  <c r="AA569" i="1"/>
  <c r="AB569" i="1"/>
  <c r="AC569" i="1"/>
  <c r="AD569" i="1"/>
  <c r="Y552" i="1"/>
  <c r="Z552" i="1"/>
  <c r="AA552" i="1"/>
  <c r="X552" i="1"/>
  <c r="AD552" i="1"/>
  <c r="V552" i="1"/>
  <c r="W552" i="1"/>
  <c r="AB552" i="1"/>
  <c r="AC552" i="1"/>
  <c r="Z529" i="1"/>
  <c r="AA529" i="1"/>
  <c r="AB529" i="1"/>
  <c r="Y529" i="1"/>
  <c r="V529" i="1"/>
  <c r="W529" i="1"/>
  <c r="X529" i="1"/>
  <c r="AC529" i="1"/>
  <c r="AD529" i="1"/>
  <c r="X500" i="1"/>
  <c r="Y500" i="1"/>
  <c r="Z500" i="1"/>
  <c r="W500" i="1"/>
  <c r="AD500" i="1"/>
  <c r="AC500" i="1"/>
  <c r="AB500" i="1"/>
  <c r="V500" i="1"/>
  <c r="AA500" i="1"/>
  <c r="X471" i="1"/>
  <c r="Y471" i="1"/>
  <c r="Z471" i="1"/>
  <c r="W471" i="1"/>
  <c r="AD471" i="1"/>
  <c r="AC471" i="1"/>
  <c r="AB471" i="1"/>
  <c r="V471" i="1"/>
  <c r="AA471" i="1"/>
  <c r="AB366" i="1"/>
  <c r="V366" i="1"/>
  <c r="W366" i="1"/>
  <c r="X366" i="1"/>
  <c r="AD366" i="1"/>
  <c r="AC366" i="1"/>
  <c r="AA366" i="1"/>
  <c r="Y366" i="1"/>
  <c r="Z366" i="1"/>
  <c r="AB103" i="1"/>
  <c r="Z103" i="1"/>
  <c r="AA103" i="1"/>
  <c r="AC103" i="1"/>
  <c r="Y103" i="1"/>
  <c r="X103" i="1"/>
  <c r="AD103" i="1"/>
  <c r="V103" i="1"/>
  <c r="W103" i="1"/>
  <c r="Z1445" i="1"/>
  <c r="AA1445" i="1"/>
  <c r="AB1445" i="1"/>
  <c r="V1445" i="1"/>
  <c r="W1445" i="1"/>
  <c r="X1445" i="1"/>
  <c r="AA1452" i="1"/>
  <c r="AB1452" i="1"/>
  <c r="AC1452" i="1"/>
  <c r="AD1452" i="1"/>
  <c r="Z1452" i="1"/>
  <c r="AA1444" i="1"/>
  <c r="AB1444" i="1"/>
  <c r="AC1444" i="1"/>
  <c r="V1444" i="1"/>
  <c r="AD1444" i="1"/>
  <c r="AA1436" i="1"/>
  <c r="AB1436" i="1"/>
  <c r="AC1436" i="1"/>
  <c r="X1436" i="1"/>
  <c r="Y1436" i="1"/>
  <c r="Z1436" i="1"/>
  <c r="AD1436" i="1"/>
  <c r="W1436" i="1"/>
  <c r="AA1428" i="1"/>
  <c r="AB1428" i="1"/>
  <c r="AC1428" i="1"/>
  <c r="X1428" i="1"/>
  <c r="V1428" i="1"/>
  <c r="AA1420" i="1"/>
  <c r="AB1420" i="1"/>
  <c r="AC1420" i="1"/>
  <c r="X1420" i="1"/>
  <c r="Y1420" i="1"/>
  <c r="Z1420" i="1"/>
  <c r="AD1420" i="1"/>
  <c r="W1420" i="1"/>
  <c r="AA1412" i="1"/>
  <c r="AB1412" i="1"/>
  <c r="AC1412" i="1"/>
  <c r="X1412" i="1"/>
  <c r="V1412" i="1"/>
  <c r="AA1404" i="1"/>
  <c r="AB1404" i="1"/>
  <c r="AC1404" i="1"/>
  <c r="X1404" i="1"/>
  <c r="Y1404" i="1"/>
  <c r="Z1404" i="1"/>
  <c r="AD1404" i="1"/>
  <c r="W1404" i="1"/>
  <c r="AA1396" i="1"/>
  <c r="AB1396" i="1"/>
  <c r="AC1396" i="1"/>
  <c r="X1396" i="1"/>
  <c r="V1396" i="1"/>
  <c r="AA191" i="1"/>
  <c r="Y191" i="1"/>
  <c r="Z191" i="1"/>
  <c r="AB191" i="1"/>
  <c r="X191" i="1"/>
  <c r="AC191" i="1"/>
  <c r="AD191" i="1"/>
  <c r="V191" i="1"/>
  <c r="W191" i="1"/>
  <c r="Z184" i="1"/>
  <c r="X184" i="1"/>
  <c r="Y184" i="1"/>
  <c r="AA184" i="1"/>
  <c r="W184" i="1"/>
  <c r="V184" i="1"/>
  <c r="AB184" i="1"/>
  <c r="AC184" i="1"/>
  <c r="AD184" i="1"/>
  <c r="Y177" i="1"/>
  <c r="W177" i="1"/>
  <c r="X177" i="1"/>
  <c r="Z177" i="1"/>
  <c r="V177" i="1"/>
  <c r="AA177" i="1"/>
  <c r="AB177" i="1"/>
  <c r="AC177" i="1"/>
  <c r="AD177" i="1"/>
  <c r="Y169" i="1"/>
  <c r="V169" i="1"/>
  <c r="W169" i="1"/>
  <c r="X169" i="1"/>
  <c r="AD169" i="1"/>
  <c r="Z169" i="1"/>
  <c r="AA169" i="1"/>
  <c r="AB169" i="1"/>
  <c r="AC169" i="1"/>
  <c r="X162" i="1"/>
  <c r="AD162" i="1"/>
  <c r="V162" i="1"/>
  <c r="W162" i="1"/>
  <c r="AC162" i="1"/>
  <c r="Y162" i="1"/>
  <c r="Z162" i="1"/>
  <c r="AA162" i="1"/>
  <c r="AB162" i="1"/>
  <c r="W155" i="1"/>
  <c r="X155" i="1"/>
  <c r="Y155" i="1"/>
  <c r="AC155" i="1"/>
  <c r="AD155" i="1"/>
  <c r="AB155" i="1"/>
  <c r="V155" i="1"/>
  <c r="Z155" i="1"/>
  <c r="AA155" i="1"/>
  <c r="V148" i="1"/>
  <c r="AD148" i="1"/>
  <c r="W148" i="1"/>
  <c r="X148" i="1"/>
  <c r="AA148" i="1"/>
  <c r="AC148" i="1"/>
  <c r="Y148" i="1"/>
  <c r="Z148" i="1"/>
  <c r="AB148" i="1"/>
  <c r="V140" i="1"/>
  <c r="AD140" i="1"/>
  <c r="W140" i="1"/>
  <c r="X140" i="1"/>
  <c r="AA140" i="1"/>
  <c r="Y140" i="1"/>
  <c r="Z140" i="1"/>
  <c r="AB140" i="1"/>
  <c r="AC140" i="1"/>
  <c r="AC133" i="1"/>
  <c r="V133" i="1"/>
  <c r="AD133" i="1"/>
  <c r="W133" i="1"/>
  <c r="Z133" i="1"/>
  <c r="X133" i="1"/>
  <c r="Y133" i="1"/>
  <c r="AA133" i="1"/>
  <c r="AB133" i="1"/>
  <c r="AA127" i="1"/>
  <c r="AB127" i="1"/>
  <c r="AC127" i="1"/>
  <c r="X127" i="1"/>
  <c r="AD127" i="1"/>
  <c r="Z127" i="1"/>
  <c r="V127" i="1"/>
  <c r="W127" i="1"/>
  <c r="Y127" i="1"/>
  <c r="Z1199" i="1"/>
  <c r="AA1199" i="1"/>
  <c r="AB1199" i="1"/>
  <c r="AC1199" i="1"/>
  <c r="W1199" i="1"/>
  <c r="AB118" i="1"/>
  <c r="AC118" i="1"/>
  <c r="V118" i="1"/>
  <c r="AD118" i="1"/>
  <c r="Y118" i="1"/>
  <c r="AA118" i="1"/>
  <c r="W118" i="1"/>
  <c r="X118" i="1"/>
  <c r="Z118" i="1"/>
  <c r="V116" i="1"/>
  <c r="AD116" i="1"/>
  <c r="W116" i="1"/>
  <c r="X116" i="1"/>
  <c r="AA116" i="1"/>
  <c r="AC116" i="1"/>
  <c r="Y116" i="1"/>
  <c r="Z116" i="1"/>
  <c r="AB116" i="1"/>
  <c r="Z1185" i="1"/>
  <c r="X1185" i="1"/>
  <c r="Y1185" i="1"/>
  <c r="AA1185" i="1"/>
  <c r="AD1185" i="1"/>
  <c r="AC1185" i="1"/>
  <c r="AA111" i="1"/>
  <c r="AB111" i="1"/>
  <c r="AC111" i="1"/>
  <c r="X111" i="1"/>
  <c r="AD111" i="1"/>
  <c r="Z111" i="1"/>
  <c r="V111" i="1"/>
  <c r="W111" i="1"/>
  <c r="Y111" i="1"/>
  <c r="AC1175" i="1"/>
  <c r="W1175" i="1"/>
  <c r="X1175" i="1"/>
  <c r="Y1175" i="1"/>
  <c r="AB1175" i="1"/>
  <c r="V1175" i="1"/>
  <c r="Z1175" i="1"/>
  <c r="AC1382" i="1"/>
  <c r="V1382" i="1"/>
  <c r="W1382" i="1"/>
  <c r="X1382" i="1"/>
  <c r="AA1382" i="1"/>
  <c r="Y1382" i="1"/>
  <c r="AC1162" i="1"/>
  <c r="AD1162" i="1"/>
  <c r="V1162" i="1"/>
  <c r="W1162" i="1"/>
  <c r="Z1162" i="1"/>
  <c r="X1162" i="1"/>
  <c r="Z1159" i="1"/>
  <c r="AC1159" i="1"/>
  <c r="AD1159" i="1"/>
  <c r="V1159" i="1"/>
  <c r="Y1159" i="1"/>
  <c r="AA1159" i="1"/>
  <c r="AB1159" i="1"/>
  <c r="X1159" i="1"/>
  <c r="Y1154" i="1"/>
  <c r="AB1154" i="1"/>
  <c r="AC1154" i="1"/>
  <c r="AD1154" i="1"/>
  <c r="X1154" i="1"/>
  <c r="V1154" i="1"/>
  <c r="X1148" i="1"/>
  <c r="AA1148" i="1"/>
  <c r="AB1148" i="1"/>
  <c r="AC1148" i="1"/>
  <c r="W1148" i="1"/>
  <c r="Y1148" i="1"/>
  <c r="Z1148" i="1"/>
  <c r="AD1148" i="1"/>
  <c r="V1148" i="1"/>
  <c r="X1141" i="1"/>
  <c r="Z1141" i="1"/>
  <c r="AA1141" i="1"/>
  <c r="AB1141" i="1"/>
  <c r="V1141" i="1"/>
  <c r="W1141" i="1"/>
  <c r="Y1141" i="1"/>
  <c r="AC1141" i="1"/>
  <c r="X1133" i="1"/>
  <c r="Y1133" i="1"/>
  <c r="Z1133" i="1"/>
  <c r="AA1133" i="1"/>
  <c r="AD1133" i="1"/>
  <c r="V1133" i="1"/>
  <c r="W1133" i="1"/>
  <c r="AB1133" i="1"/>
  <c r="X1127" i="1"/>
  <c r="W1127" i="1"/>
  <c r="Y1127" i="1"/>
  <c r="Z1127" i="1"/>
  <c r="AC1127" i="1"/>
  <c r="V1127" i="1"/>
  <c r="AA1127" i="1"/>
  <c r="X1367" i="1"/>
  <c r="V1367" i="1"/>
  <c r="W1367" i="1"/>
  <c r="Y1367" i="1"/>
  <c r="AB1367" i="1"/>
  <c r="Z1367" i="1"/>
  <c r="AA1367" i="1"/>
  <c r="AC1367" i="1"/>
  <c r="AD1367" i="1"/>
  <c r="X1359" i="1"/>
  <c r="Z1359" i="1"/>
  <c r="AB1359" i="1"/>
  <c r="AC1359" i="1"/>
  <c r="AD1359" i="1"/>
  <c r="W1359" i="1"/>
  <c r="V1359" i="1"/>
  <c r="Y1359" i="1"/>
  <c r="AA1359" i="1"/>
  <c r="X1351" i="1"/>
  <c r="Y1351" i="1"/>
  <c r="Z1351" i="1"/>
  <c r="V1351" i="1"/>
  <c r="AB1351" i="1"/>
  <c r="W1351" i="1"/>
  <c r="AA1351" i="1"/>
  <c r="AC1351" i="1"/>
  <c r="AD1351" i="1"/>
  <c r="X1343" i="1"/>
  <c r="Y1343" i="1"/>
  <c r="Z1343" i="1"/>
  <c r="W1343" i="1"/>
  <c r="AB1343" i="1"/>
  <c r="AC1343" i="1"/>
  <c r="AD1343" i="1"/>
  <c r="V1343" i="1"/>
  <c r="AA1343" i="1"/>
  <c r="V1337" i="1"/>
  <c r="AD1337" i="1"/>
  <c r="W1337" i="1"/>
  <c r="X1337" i="1"/>
  <c r="AC1337" i="1"/>
  <c r="AA1337" i="1"/>
  <c r="Y1337" i="1"/>
  <c r="Z1337" i="1"/>
  <c r="AB1337" i="1"/>
  <c r="V1329" i="1"/>
  <c r="AD1329" i="1"/>
  <c r="W1329" i="1"/>
  <c r="X1329" i="1"/>
  <c r="AC1329" i="1"/>
  <c r="Z1329" i="1"/>
  <c r="AA1329" i="1"/>
  <c r="AB1329" i="1"/>
  <c r="Y1329" i="1"/>
  <c r="V1321" i="1"/>
  <c r="AD1321" i="1"/>
  <c r="W1321" i="1"/>
  <c r="X1321" i="1"/>
  <c r="AC1321" i="1"/>
  <c r="AA1321" i="1"/>
  <c r="AB1321" i="1"/>
  <c r="Y1321" i="1"/>
  <c r="Z1321" i="1"/>
  <c r="V1313" i="1"/>
  <c r="AD1313" i="1"/>
  <c r="W1313" i="1"/>
  <c r="X1313" i="1"/>
  <c r="AC1313" i="1"/>
  <c r="Z1313" i="1"/>
  <c r="AA1313" i="1"/>
  <c r="AB1313" i="1"/>
  <c r="Y1313" i="1"/>
  <c r="AC1306" i="1"/>
  <c r="V1306" i="1"/>
  <c r="AD1306" i="1"/>
  <c r="W1306" i="1"/>
  <c r="AB1306" i="1"/>
  <c r="Y1306" i="1"/>
  <c r="Z1306" i="1"/>
  <c r="AA1306" i="1"/>
  <c r="X1306" i="1"/>
  <c r="AB1299" i="1"/>
  <c r="AC1299" i="1"/>
  <c r="V1299" i="1"/>
  <c r="AD1299" i="1"/>
  <c r="AA1299" i="1"/>
  <c r="X1299" i="1"/>
  <c r="Y1299" i="1"/>
  <c r="Z1299" i="1"/>
  <c r="W1299" i="1"/>
  <c r="AA1292" i="1"/>
  <c r="AB1292" i="1"/>
  <c r="AC1292" i="1"/>
  <c r="Z1292" i="1"/>
  <c r="W1292" i="1"/>
  <c r="X1292" i="1"/>
  <c r="Y1292" i="1"/>
  <c r="V1292" i="1"/>
  <c r="AD1292" i="1"/>
  <c r="Z1285" i="1"/>
  <c r="AA1285" i="1"/>
  <c r="AB1285" i="1"/>
  <c r="Y1285" i="1"/>
  <c r="V1285" i="1"/>
  <c r="W1285" i="1"/>
  <c r="X1285" i="1"/>
  <c r="AC1285" i="1"/>
  <c r="AD1285" i="1"/>
  <c r="Z1277" i="1"/>
  <c r="AA1277" i="1"/>
  <c r="AB1277" i="1"/>
  <c r="Y1277" i="1"/>
  <c r="AD1277" i="1"/>
  <c r="W1277" i="1"/>
  <c r="V1277" i="1"/>
  <c r="X1277" i="1"/>
  <c r="AC1277" i="1"/>
  <c r="W650" i="1"/>
  <c r="Z650" i="1"/>
  <c r="AA650" i="1"/>
  <c r="AB650" i="1"/>
  <c r="Y650" i="1"/>
  <c r="V650" i="1"/>
  <c r="X650" i="1"/>
  <c r="AD650" i="1"/>
  <c r="AC650" i="1"/>
  <c r="W847" i="1"/>
  <c r="X847" i="1"/>
  <c r="Y847" i="1"/>
  <c r="AB847" i="1"/>
  <c r="V847" i="1"/>
  <c r="Z847" i="1"/>
  <c r="AA847" i="1"/>
  <c r="AC847" i="1"/>
  <c r="AD847" i="1"/>
  <c r="V635" i="1"/>
  <c r="AD635" i="1"/>
  <c r="X635" i="1"/>
  <c r="Y635" i="1"/>
  <c r="Z635" i="1"/>
  <c r="W635" i="1"/>
  <c r="AA635" i="1"/>
  <c r="AB635" i="1"/>
  <c r="AC635" i="1"/>
  <c r="V627" i="1"/>
  <c r="AD627" i="1"/>
  <c r="W627" i="1"/>
  <c r="X627" i="1"/>
  <c r="Y627" i="1"/>
  <c r="Z627" i="1"/>
  <c r="AA627" i="1"/>
  <c r="AB627" i="1"/>
  <c r="AC627" i="1"/>
  <c r="V619" i="1"/>
  <c r="AD619" i="1"/>
  <c r="W619" i="1"/>
  <c r="X619" i="1"/>
  <c r="AC619" i="1"/>
  <c r="Y619" i="1"/>
  <c r="Z619" i="1"/>
  <c r="AA619" i="1"/>
  <c r="AB619" i="1"/>
  <c r="V611" i="1"/>
  <c r="AD611" i="1"/>
  <c r="AC611" i="1"/>
  <c r="W611" i="1"/>
  <c r="AB611" i="1"/>
  <c r="X611" i="1"/>
  <c r="Y611" i="1"/>
  <c r="Z611" i="1"/>
  <c r="AA611" i="1"/>
  <c r="V603" i="1"/>
  <c r="AD603" i="1"/>
  <c r="AB603" i="1"/>
  <c r="AC603" i="1"/>
  <c r="AA603" i="1"/>
  <c r="W603" i="1"/>
  <c r="X603" i="1"/>
  <c r="Y603" i="1"/>
  <c r="Z603" i="1"/>
  <c r="Y845" i="1"/>
  <c r="Z845" i="1"/>
  <c r="AA845" i="1"/>
  <c r="V845" i="1"/>
  <c r="AD845" i="1"/>
  <c r="W845" i="1"/>
  <c r="X845" i="1"/>
  <c r="AB845" i="1"/>
  <c r="AC845" i="1"/>
  <c r="W839" i="1"/>
  <c r="X839" i="1"/>
  <c r="Y839" i="1"/>
  <c r="AB839" i="1"/>
  <c r="Z839" i="1"/>
  <c r="AA839" i="1"/>
  <c r="AC839" i="1"/>
  <c r="AD839" i="1"/>
  <c r="V839" i="1"/>
  <c r="Z832" i="1"/>
  <c r="W832" i="1"/>
  <c r="X832" i="1"/>
  <c r="Y832" i="1"/>
  <c r="AC832" i="1"/>
  <c r="AA832" i="1"/>
  <c r="AB832" i="1"/>
  <c r="AD832" i="1"/>
  <c r="V832" i="1"/>
  <c r="Z825" i="1"/>
  <c r="V825" i="1"/>
  <c r="W825" i="1"/>
  <c r="X825" i="1"/>
  <c r="AB825" i="1"/>
  <c r="Y825" i="1"/>
  <c r="AA825" i="1"/>
  <c r="AC825" i="1"/>
  <c r="AD825" i="1"/>
  <c r="X818" i="1"/>
  <c r="Y818" i="1"/>
  <c r="Z818" i="1"/>
  <c r="AC818" i="1"/>
  <c r="V818" i="1"/>
  <c r="AB818" i="1"/>
  <c r="W818" i="1"/>
  <c r="AA818" i="1"/>
  <c r="AD818" i="1"/>
  <c r="W812" i="1"/>
  <c r="X812" i="1"/>
  <c r="Y812" i="1"/>
  <c r="AB812" i="1"/>
  <c r="AA812" i="1"/>
  <c r="V812" i="1"/>
  <c r="Z812" i="1"/>
  <c r="AC812" i="1"/>
  <c r="AD812" i="1"/>
  <c r="AA1041" i="1"/>
  <c r="Z1041" i="1"/>
  <c r="AB1041" i="1"/>
  <c r="AC1041" i="1"/>
  <c r="W1041" i="1"/>
  <c r="AD1041" i="1"/>
  <c r="V1041" i="1"/>
  <c r="X1041" i="1"/>
  <c r="Y1041" i="1"/>
  <c r="AA800" i="1"/>
  <c r="Y800" i="1"/>
  <c r="Z800" i="1"/>
  <c r="AB800" i="1"/>
  <c r="V800" i="1"/>
  <c r="AC800" i="1"/>
  <c r="AD800" i="1"/>
  <c r="W800" i="1"/>
  <c r="X800" i="1"/>
  <c r="AA793" i="1"/>
  <c r="AD793" i="1"/>
  <c r="V793" i="1"/>
  <c r="W793" i="1"/>
  <c r="Z793" i="1"/>
  <c r="X793" i="1"/>
  <c r="Y793" i="1"/>
  <c r="AB793" i="1"/>
  <c r="AC793" i="1"/>
  <c r="AA786" i="1"/>
  <c r="AC786" i="1"/>
  <c r="AD786" i="1"/>
  <c r="V786" i="1"/>
  <c r="Y786" i="1"/>
  <c r="X786" i="1"/>
  <c r="W786" i="1"/>
  <c r="Z786" i="1"/>
  <c r="AB786" i="1"/>
  <c r="Z780" i="1"/>
  <c r="AB780" i="1"/>
  <c r="AC780" i="1"/>
  <c r="AD780" i="1"/>
  <c r="AA780" i="1"/>
  <c r="V780" i="1"/>
  <c r="W780" i="1"/>
  <c r="X780" i="1"/>
  <c r="Y780" i="1"/>
  <c r="Y774" i="1"/>
  <c r="AA774" i="1"/>
  <c r="AB774" i="1"/>
  <c r="AC774" i="1"/>
  <c r="Z774" i="1"/>
  <c r="X774" i="1"/>
  <c r="AD774" i="1"/>
  <c r="V774" i="1"/>
  <c r="W774" i="1"/>
  <c r="W586" i="1"/>
  <c r="X586" i="1"/>
  <c r="Y586" i="1"/>
  <c r="V586" i="1"/>
  <c r="AD586" i="1"/>
  <c r="AC586" i="1"/>
  <c r="AB586" i="1"/>
  <c r="AA586" i="1"/>
  <c r="Z586" i="1"/>
  <c r="AB764" i="1"/>
  <c r="Y764" i="1"/>
  <c r="Z764" i="1"/>
  <c r="AA764" i="1"/>
  <c r="X764" i="1"/>
  <c r="AC764" i="1"/>
  <c r="W764" i="1"/>
  <c r="V764" i="1"/>
  <c r="AD764" i="1"/>
  <c r="Z583" i="1"/>
  <c r="AA583" i="1"/>
  <c r="AB583" i="1"/>
  <c r="Y583" i="1"/>
  <c r="X583" i="1"/>
  <c r="AC583" i="1"/>
  <c r="AD583" i="1"/>
  <c r="W583" i="1"/>
  <c r="V583" i="1"/>
  <c r="X1031" i="1"/>
  <c r="W1031" i="1"/>
  <c r="Y1031" i="1"/>
  <c r="Z1031" i="1"/>
  <c r="V1031" i="1"/>
  <c r="AD1031" i="1"/>
  <c r="AA1031" i="1"/>
  <c r="AB1031" i="1"/>
  <c r="AC1031" i="1"/>
  <c r="AC1026" i="1"/>
  <c r="W1026" i="1"/>
  <c r="X1026" i="1"/>
  <c r="Y1026" i="1"/>
  <c r="V1026" i="1"/>
  <c r="Z1026" i="1"/>
  <c r="AA1026" i="1"/>
  <c r="AD1026" i="1"/>
  <c r="AB1026" i="1"/>
  <c r="AB573" i="1"/>
  <c r="AC573" i="1"/>
  <c r="V573" i="1"/>
  <c r="AD573" i="1"/>
  <c r="AA573" i="1"/>
  <c r="W573" i="1"/>
  <c r="X573" i="1"/>
  <c r="Y573" i="1"/>
  <c r="Z573" i="1"/>
  <c r="AA1020" i="1"/>
  <c r="V1020" i="1"/>
  <c r="W1020" i="1"/>
  <c r="X1020" i="1"/>
  <c r="AD1020" i="1"/>
  <c r="Y1020" i="1"/>
  <c r="Z1020" i="1"/>
  <c r="AB1020" i="1"/>
  <c r="AC1020" i="1"/>
  <c r="W562" i="1"/>
  <c r="X562" i="1"/>
  <c r="Y562" i="1"/>
  <c r="V562" i="1"/>
  <c r="AD562" i="1"/>
  <c r="Z562" i="1"/>
  <c r="AA562" i="1"/>
  <c r="AB562" i="1"/>
  <c r="AC562" i="1"/>
  <c r="AC556" i="1"/>
  <c r="V556" i="1"/>
  <c r="AD556" i="1"/>
  <c r="W556" i="1"/>
  <c r="AB556" i="1"/>
  <c r="AA556" i="1"/>
  <c r="Z556" i="1"/>
  <c r="X556" i="1"/>
  <c r="Y556" i="1"/>
  <c r="AA550" i="1"/>
  <c r="AB550" i="1"/>
  <c r="AC550" i="1"/>
  <c r="Z550" i="1"/>
  <c r="V550" i="1"/>
  <c r="W550" i="1"/>
  <c r="X550" i="1"/>
  <c r="Y550" i="1"/>
  <c r="AD550" i="1"/>
  <c r="Z543" i="1"/>
  <c r="AA543" i="1"/>
  <c r="AB543" i="1"/>
  <c r="Y543" i="1"/>
  <c r="V543" i="1"/>
  <c r="AD543" i="1"/>
  <c r="W543" i="1"/>
  <c r="X543" i="1"/>
  <c r="AC543" i="1"/>
  <c r="Y536" i="1"/>
  <c r="Z536" i="1"/>
  <c r="AA536" i="1"/>
  <c r="X536" i="1"/>
  <c r="AD536" i="1"/>
  <c r="AC536" i="1"/>
  <c r="V536" i="1"/>
  <c r="W536" i="1"/>
  <c r="AB536" i="1"/>
  <c r="AC1010" i="1"/>
  <c r="V1010" i="1"/>
  <c r="AD1010" i="1"/>
  <c r="W1010" i="1"/>
  <c r="AB1010" i="1"/>
  <c r="X1010" i="1"/>
  <c r="Y1010" i="1"/>
  <c r="Z1010" i="1"/>
  <c r="AA1010" i="1"/>
  <c r="Z1005" i="1"/>
  <c r="AA1005" i="1"/>
  <c r="AB1005" i="1"/>
  <c r="Y1005" i="1"/>
  <c r="AD1005" i="1"/>
  <c r="V1005" i="1"/>
  <c r="W1005" i="1"/>
  <c r="X1005" i="1"/>
  <c r="AC1005" i="1"/>
  <c r="Z521" i="1"/>
  <c r="AA521" i="1"/>
  <c r="AB521" i="1"/>
  <c r="Y521" i="1"/>
  <c r="X521" i="1"/>
  <c r="AC521" i="1"/>
  <c r="AD521" i="1"/>
  <c r="W521" i="1"/>
  <c r="V521" i="1"/>
  <c r="Z513" i="1"/>
  <c r="AA513" i="1"/>
  <c r="AB513" i="1"/>
  <c r="Y513" i="1"/>
  <c r="V513" i="1"/>
  <c r="AD513" i="1"/>
  <c r="X513" i="1"/>
  <c r="W513" i="1"/>
  <c r="AC513" i="1"/>
  <c r="Z505" i="1"/>
  <c r="AA505" i="1"/>
  <c r="AB505" i="1"/>
  <c r="Y505" i="1"/>
  <c r="X505" i="1"/>
  <c r="AC505" i="1"/>
  <c r="AD505" i="1"/>
  <c r="W505" i="1"/>
  <c r="V505" i="1"/>
  <c r="Z498" i="1"/>
  <c r="AA498" i="1"/>
  <c r="AB498" i="1"/>
  <c r="Y498" i="1"/>
  <c r="V498" i="1"/>
  <c r="W498" i="1"/>
  <c r="X498" i="1"/>
  <c r="AC498" i="1"/>
  <c r="AD498" i="1"/>
  <c r="Z393" i="1"/>
  <c r="AA393" i="1"/>
  <c r="AB393" i="1"/>
  <c r="Y393" i="1"/>
  <c r="X393" i="1"/>
  <c r="AC393" i="1"/>
  <c r="AD393" i="1"/>
  <c r="W393" i="1"/>
  <c r="V393" i="1"/>
  <c r="Z484" i="1"/>
  <c r="AA484" i="1"/>
  <c r="AB484" i="1"/>
  <c r="Y484" i="1"/>
  <c r="V484" i="1"/>
  <c r="AD484" i="1"/>
  <c r="W484" i="1"/>
  <c r="X484" i="1"/>
  <c r="AC484" i="1"/>
  <c r="Z477" i="1"/>
  <c r="AA477" i="1"/>
  <c r="AB477" i="1"/>
  <c r="Y477" i="1"/>
  <c r="X477" i="1"/>
  <c r="AC477" i="1"/>
  <c r="AD477" i="1"/>
  <c r="W477" i="1"/>
  <c r="V477" i="1"/>
  <c r="Z469" i="1"/>
  <c r="AA469" i="1"/>
  <c r="AB469" i="1"/>
  <c r="Y469" i="1"/>
  <c r="V469" i="1"/>
  <c r="W469" i="1"/>
  <c r="X469" i="1"/>
  <c r="AC469" i="1"/>
  <c r="AD469" i="1"/>
  <c r="Z387" i="1"/>
  <c r="AA387" i="1"/>
  <c r="AB387" i="1"/>
  <c r="Y387" i="1"/>
  <c r="X387" i="1"/>
  <c r="AC387" i="1"/>
  <c r="AD387" i="1"/>
  <c r="W387" i="1"/>
  <c r="V387" i="1"/>
  <c r="V380" i="1"/>
  <c r="AD380" i="1"/>
  <c r="X380" i="1"/>
  <c r="Y380" i="1"/>
  <c r="Z380" i="1"/>
  <c r="W380" i="1"/>
  <c r="AC380" i="1"/>
  <c r="AB380" i="1"/>
  <c r="AA380" i="1"/>
  <c r="V372" i="1"/>
  <c r="AD372" i="1"/>
  <c r="W372" i="1"/>
  <c r="X372" i="1"/>
  <c r="Y372" i="1"/>
  <c r="AC372" i="1"/>
  <c r="AB372" i="1"/>
  <c r="AA372" i="1"/>
  <c r="Z372" i="1"/>
  <c r="V364" i="1"/>
  <c r="AD364" i="1"/>
  <c r="W364" i="1"/>
  <c r="X364" i="1"/>
  <c r="AC364" i="1"/>
  <c r="AB364" i="1"/>
  <c r="AA364" i="1"/>
  <c r="Y364" i="1"/>
  <c r="Z364" i="1"/>
  <c r="V356" i="1"/>
  <c r="AD356" i="1"/>
  <c r="AC356" i="1"/>
  <c r="W356" i="1"/>
  <c r="AB356" i="1"/>
  <c r="AA356" i="1"/>
  <c r="Z356" i="1"/>
  <c r="X356" i="1"/>
  <c r="Y356" i="1"/>
  <c r="V348" i="1"/>
  <c r="AD348" i="1"/>
  <c r="AB348" i="1"/>
  <c r="AC348" i="1"/>
  <c r="AA348" i="1"/>
  <c r="Z348" i="1"/>
  <c r="Y348" i="1"/>
  <c r="W348" i="1"/>
  <c r="X348" i="1"/>
  <c r="V340" i="1"/>
  <c r="AD340" i="1"/>
  <c r="AA340" i="1"/>
  <c r="AB340" i="1"/>
  <c r="AC340" i="1"/>
  <c r="Z340" i="1"/>
  <c r="Y340" i="1"/>
  <c r="W340" i="1"/>
  <c r="X340" i="1"/>
  <c r="V101" i="1"/>
  <c r="AD101" i="1"/>
  <c r="Z101" i="1"/>
  <c r="AA101" i="1"/>
  <c r="AB101" i="1"/>
  <c r="Y101" i="1"/>
  <c r="X101" i="1"/>
  <c r="AC101" i="1"/>
  <c r="W101" i="1"/>
  <c r="Y1456" i="1"/>
  <c r="X1452" i="1"/>
  <c r="X1450" i="1"/>
  <c r="X1448" i="1"/>
  <c r="AD1445" i="1"/>
  <c r="AB1442" i="1"/>
  <c r="W1439" i="1"/>
  <c r="V1432" i="1"/>
  <c r="Z1428" i="1"/>
  <c r="AD1424" i="1"/>
  <c r="Y1421" i="1"/>
  <c r="AC1417" i="1"/>
  <c r="X1414" i="1"/>
  <c r="AB1410" i="1"/>
  <c r="V1400" i="1"/>
  <c r="Z1396" i="1"/>
  <c r="AA1392" i="1"/>
  <c r="Z1388" i="1"/>
  <c r="Z1201" i="1"/>
  <c r="Y1198" i="1"/>
  <c r="Y1194" i="1"/>
  <c r="X1190" i="1"/>
  <c r="W1183" i="1"/>
  <c r="V1179" i="1"/>
  <c r="V1176" i="1"/>
  <c r="AD1171" i="1"/>
  <c r="AD1382" i="1"/>
  <c r="AC1166" i="1"/>
  <c r="AB1162" i="1"/>
  <c r="AB1160" i="1"/>
  <c r="AA1378" i="1"/>
  <c r="AA1154" i="1"/>
  <c r="Z1151" i="1"/>
  <c r="Y1143" i="1"/>
  <c r="W1129" i="1"/>
  <c r="AD1125" i="1"/>
  <c r="V1441" i="1"/>
  <c r="AD1441" i="1"/>
  <c r="W1441" i="1"/>
  <c r="X1441" i="1"/>
  <c r="AA1441" i="1"/>
  <c r="AB1441" i="1"/>
  <c r="AC1441" i="1"/>
  <c r="Z1441" i="1"/>
  <c r="V1409" i="1"/>
  <c r="AD1409" i="1"/>
  <c r="W1409" i="1"/>
  <c r="X1409" i="1"/>
  <c r="AA1409" i="1"/>
  <c r="AB1409" i="1"/>
  <c r="AC1409" i="1"/>
  <c r="Z1409" i="1"/>
  <c r="AA167" i="1"/>
  <c r="V167" i="1"/>
  <c r="W167" i="1"/>
  <c r="X167" i="1"/>
  <c r="AD167" i="1"/>
  <c r="Y167" i="1"/>
  <c r="Z167" i="1"/>
  <c r="AB167" i="1"/>
  <c r="AC167" i="1"/>
  <c r="Y1193" i="1"/>
  <c r="Z1193" i="1"/>
  <c r="AA1193" i="1"/>
  <c r="AB1193" i="1"/>
  <c r="V1193" i="1"/>
  <c r="W1193" i="1"/>
  <c r="X1193" i="1"/>
  <c r="AC1193" i="1"/>
  <c r="AB1152" i="1"/>
  <c r="AA1152" i="1"/>
  <c r="AC1152" i="1"/>
  <c r="AD1152" i="1"/>
  <c r="X1152" i="1"/>
  <c r="Y1152" i="1"/>
  <c r="Z1152" i="1"/>
  <c r="W1152" i="1"/>
  <c r="AA1364" i="1"/>
  <c r="V1364" i="1"/>
  <c r="W1364" i="1"/>
  <c r="X1364" i="1"/>
  <c r="AB1364" i="1"/>
  <c r="AC1364" i="1"/>
  <c r="AD1364" i="1"/>
  <c r="Y1364" i="1"/>
  <c r="Z1364" i="1"/>
  <c r="Y1318" i="1"/>
  <c r="Z1318" i="1"/>
  <c r="AA1318" i="1"/>
  <c r="X1318" i="1"/>
  <c r="AC1318" i="1"/>
  <c r="AD1318" i="1"/>
  <c r="V1318" i="1"/>
  <c r="W1318" i="1"/>
  <c r="AB1318" i="1"/>
  <c r="Y640" i="1"/>
  <c r="X640" i="1"/>
  <c r="Z640" i="1"/>
  <c r="AA640" i="1"/>
  <c r="W640" i="1"/>
  <c r="AB640" i="1"/>
  <c r="AC640" i="1"/>
  <c r="AD640" i="1"/>
  <c r="V640" i="1"/>
  <c r="AC837" i="1"/>
  <c r="X837" i="1"/>
  <c r="Y837" i="1"/>
  <c r="Z837" i="1"/>
  <c r="AD837" i="1"/>
  <c r="V837" i="1"/>
  <c r="W837" i="1"/>
  <c r="AA837" i="1"/>
  <c r="AB837" i="1"/>
  <c r="V805" i="1"/>
  <c r="AD805" i="1"/>
  <c r="Z805" i="1"/>
  <c r="AA805" i="1"/>
  <c r="AB805" i="1"/>
  <c r="W805" i="1"/>
  <c r="X805" i="1"/>
  <c r="Y805" i="1"/>
  <c r="AC805" i="1"/>
  <c r="AA772" i="1"/>
  <c r="Z772" i="1"/>
  <c r="AB772" i="1"/>
  <c r="AC772" i="1"/>
  <c r="Y772" i="1"/>
  <c r="X772" i="1"/>
  <c r="AD772" i="1"/>
  <c r="V772" i="1"/>
  <c r="W772" i="1"/>
  <c r="V547" i="1"/>
  <c r="AD547" i="1"/>
  <c r="W547" i="1"/>
  <c r="X547" i="1"/>
  <c r="AC547" i="1"/>
  <c r="AB547" i="1"/>
  <c r="AA547" i="1"/>
  <c r="Z547" i="1"/>
  <c r="Y547" i="1"/>
  <c r="AC526" i="1"/>
  <c r="V526" i="1"/>
  <c r="AD526" i="1"/>
  <c r="W526" i="1"/>
  <c r="AB526" i="1"/>
  <c r="AA526" i="1"/>
  <c r="Z526" i="1"/>
  <c r="X526" i="1"/>
  <c r="Y526" i="1"/>
  <c r="AC495" i="1"/>
  <c r="V495" i="1"/>
  <c r="AD495" i="1"/>
  <c r="W495" i="1"/>
  <c r="AB495" i="1"/>
  <c r="AA495" i="1"/>
  <c r="Z495" i="1"/>
  <c r="X495" i="1"/>
  <c r="Y495" i="1"/>
  <c r="Y361" i="1"/>
  <c r="AD361" i="1"/>
  <c r="V361" i="1"/>
  <c r="W361" i="1"/>
  <c r="AC361" i="1"/>
  <c r="X361" i="1"/>
  <c r="Z361" i="1"/>
  <c r="AA361" i="1"/>
  <c r="AB361" i="1"/>
  <c r="W252" i="1"/>
  <c r="Z252" i="1"/>
  <c r="AA252" i="1"/>
  <c r="AB252" i="1"/>
  <c r="Y252" i="1"/>
  <c r="V252" i="1"/>
  <c r="X252" i="1"/>
  <c r="AC252" i="1"/>
  <c r="AD252" i="1"/>
  <c r="W1416" i="1"/>
  <c r="X1416" i="1"/>
  <c r="Y1416" i="1"/>
  <c r="AB1416" i="1"/>
  <c r="AC1416" i="1"/>
  <c r="AD1416" i="1"/>
  <c r="AA1416" i="1"/>
  <c r="AC173" i="1"/>
  <c r="W173" i="1"/>
  <c r="X173" i="1"/>
  <c r="Y173" i="1"/>
  <c r="V173" i="1"/>
  <c r="Z173" i="1"/>
  <c r="AA173" i="1"/>
  <c r="AB173" i="1"/>
  <c r="AD173" i="1"/>
  <c r="Y129" i="1"/>
  <c r="Z129" i="1"/>
  <c r="AA129" i="1"/>
  <c r="V129" i="1"/>
  <c r="AD129" i="1"/>
  <c r="AB129" i="1"/>
  <c r="AC129" i="1"/>
  <c r="X129" i="1"/>
  <c r="W129" i="1"/>
  <c r="V1181" i="1"/>
  <c r="AD1181" i="1"/>
  <c r="X1181" i="1"/>
  <c r="Y1181" i="1"/>
  <c r="Z1181" i="1"/>
  <c r="AC1181" i="1"/>
  <c r="AB1181" i="1"/>
  <c r="X106" i="1"/>
  <c r="Y106" i="1"/>
  <c r="Z106" i="1"/>
  <c r="AC106" i="1"/>
  <c r="AA106" i="1"/>
  <c r="AB106" i="1"/>
  <c r="AD106" i="1"/>
  <c r="W106" i="1"/>
  <c r="V106" i="1"/>
  <c r="AB1371" i="1"/>
  <c r="W1371" i="1"/>
  <c r="X1371" i="1"/>
  <c r="Y1371" i="1"/>
  <c r="AC1371" i="1"/>
  <c r="V1371" i="1"/>
  <c r="Z1371" i="1"/>
  <c r="AA1371" i="1"/>
  <c r="AD1371" i="1"/>
  <c r="Z1333" i="1"/>
  <c r="AA1333" i="1"/>
  <c r="AB1333" i="1"/>
  <c r="Y1333" i="1"/>
  <c r="V1333" i="1"/>
  <c r="W1333" i="1"/>
  <c r="X1333" i="1"/>
  <c r="AC1333" i="1"/>
  <c r="AD1333" i="1"/>
  <c r="V1289" i="1"/>
  <c r="AD1289" i="1"/>
  <c r="W1289" i="1"/>
  <c r="X1289" i="1"/>
  <c r="AC1289" i="1"/>
  <c r="AA1289" i="1"/>
  <c r="AB1289" i="1"/>
  <c r="Y1289" i="1"/>
  <c r="Z1289" i="1"/>
  <c r="Z639" i="1"/>
  <c r="X639" i="1"/>
  <c r="Y639" i="1"/>
  <c r="AA639" i="1"/>
  <c r="W639" i="1"/>
  <c r="AB639" i="1"/>
  <c r="AC639" i="1"/>
  <c r="AD639" i="1"/>
  <c r="V639" i="1"/>
  <c r="AC841" i="1"/>
  <c r="V841" i="1"/>
  <c r="AD841" i="1"/>
  <c r="W841" i="1"/>
  <c r="Z841" i="1"/>
  <c r="X841" i="1"/>
  <c r="Y841" i="1"/>
  <c r="AA841" i="1"/>
  <c r="AB841" i="1"/>
  <c r="AB815" i="1"/>
  <c r="AC815" i="1"/>
  <c r="V815" i="1"/>
  <c r="AD815" i="1"/>
  <c r="Y815" i="1"/>
  <c r="W815" i="1"/>
  <c r="X815" i="1"/>
  <c r="Z815" i="1"/>
  <c r="AA815" i="1"/>
  <c r="AB771" i="1"/>
  <c r="Z771" i="1"/>
  <c r="AA771" i="1"/>
  <c r="AC771" i="1"/>
  <c r="Y771" i="1"/>
  <c r="V771" i="1"/>
  <c r="AD771" i="1"/>
  <c r="X771" i="1"/>
  <c r="W771" i="1"/>
  <c r="X577" i="1"/>
  <c r="Y577" i="1"/>
  <c r="Z577" i="1"/>
  <c r="W577" i="1"/>
  <c r="AD577" i="1"/>
  <c r="AC577" i="1"/>
  <c r="V577" i="1"/>
  <c r="AA577" i="1"/>
  <c r="AB577" i="1"/>
  <c r="W546" i="1"/>
  <c r="X546" i="1"/>
  <c r="Y546" i="1"/>
  <c r="V546" i="1"/>
  <c r="AD546" i="1"/>
  <c r="Z546" i="1"/>
  <c r="AA546" i="1"/>
  <c r="AC546" i="1"/>
  <c r="AB546" i="1"/>
  <c r="V509" i="1"/>
  <c r="AD509" i="1"/>
  <c r="W509" i="1"/>
  <c r="X509" i="1"/>
  <c r="AC509" i="1"/>
  <c r="Y509" i="1"/>
  <c r="Z509" i="1"/>
  <c r="AA509" i="1"/>
  <c r="AB509" i="1"/>
  <c r="V481" i="1"/>
  <c r="AD481" i="1"/>
  <c r="W481" i="1"/>
  <c r="X481" i="1"/>
  <c r="AC481" i="1"/>
  <c r="Y481" i="1"/>
  <c r="Z481" i="1"/>
  <c r="AA481" i="1"/>
  <c r="AB481" i="1"/>
  <c r="Z376" i="1"/>
  <c r="W376" i="1"/>
  <c r="X376" i="1"/>
  <c r="Y376" i="1"/>
  <c r="V376" i="1"/>
  <c r="AD376" i="1"/>
  <c r="AC376" i="1"/>
  <c r="AB376" i="1"/>
  <c r="AA376" i="1"/>
  <c r="Z344" i="1"/>
  <c r="AB344" i="1"/>
  <c r="AC344" i="1"/>
  <c r="AD344" i="1"/>
  <c r="AA344" i="1"/>
  <c r="Y344" i="1"/>
  <c r="V344" i="1"/>
  <c r="W344" i="1"/>
  <c r="X344" i="1"/>
  <c r="X1431" i="1"/>
  <c r="Y1431" i="1"/>
  <c r="Z1431" i="1"/>
  <c r="AC1431" i="1"/>
  <c r="V1431" i="1"/>
  <c r="W1431" i="1"/>
  <c r="AA1431" i="1"/>
  <c r="X1407" i="1"/>
  <c r="Y1407" i="1"/>
  <c r="Z1407" i="1"/>
  <c r="AC1407" i="1"/>
  <c r="AD1407" i="1"/>
  <c r="AB1407" i="1"/>
  <c r="V172" i="1"/>
  <c r="AD172" i="1"/>
  <c r="W172" i="1"/>
  <c r="X172" i="1"/>
  <c r="Y172" i="1"/>
  <c r="Z172" i="1"/>
  <c r="AA172" i="1"/>
  <c r="AB172" i="1"/>
  <c r="AC172" i="1"/>
  <c r="Z136" i="1"/>
  <c r="AA136" i="1"/>
  <c r="AB136" i="1"/>
  <c r="W136" i="1"/>
  <c r="AC136" i="1"/>
  <c r="AD136" i="1"/>
  <c r="Y136" i="1"/>
  <c r="V136" i="1"/>
  <c r="X136" i="1"/>
  <c r="X1187" i="1"/>
  <c r="Y1187" i="1"/>
  <c r="Z1187" i="1"/>
  <c r="AA1187" i="1"/>
  <c r="AD1187" i="1"/>
  <c r="AC1187" i="1"/>
  <c r="Z1165" i="1"/>
  <c r="AD1165" i="1"/>
  <c r="V1165" i="1"/>
  <c r="W1165" i="1"/>
  <c r="AA1165" i="1"/>
  <c r="AB1165" i="1"/>
  <c r="AC1165" i="1"/>
  <c r="Y1165" i="1"/>
  <c r="AC1136" i="1"/>
  <c r="Y1136" i="1"/>
  <c r="Z1136" i="1"/>
  <c r="AA1136" i="1"/>
  <c r="V1136" i="1"/>
  <c r="AD1136" i="1"/>
  <c r="AC1346" i="1"/>
  <c r="V1346" i="1"/>
  <c r="AD1346" i="1"/>
  <c r="W1346" i="1"/>
  <c r="AB1346" i="1"/>
  <c r="Z1346" i="1"/>
  <c r="AA1346" i="1"/>
  <c r="X1346" i="1"/>
  <c r="Y1346" i="1"/>
  <c r="Z1309" i="1"/>
  <c r="AA1309" i="1"/>
  <c r="AB1309" i="1"/>
  <c r="Y1309" i="1"/>
  <c r="AD1309" i="1"/>
  <c r="W1309" i="1"/>
  <c r="V1309" i="1"/>
  <c r="X1309" i="1"/>
  <c r="AC1309" i="1"/>
  <c r="W1280" i="1"/>
  <c r="X1280" i="1"/>
  <c r="Y1280" i="1"/>
  <c r="V1280" i="1"/>
  <c r="AD1280" i="1"/>
  <c r="AB1280" i="1"/>
  <c r="Z1280" i="1"/>
  <c r="AA1280" i="1"/>
  <c r="AC1280" i="1"/>
  <c r="AA622" i="1"/>
  <c r="V622" i="1"/>
  <c r="W622" i="1"/>
  <c r="X622" i="1"/>
  <c r="AD622" i="1"/>
  <c r="AC622" i="1"/>
  <c r="Z622" i="1"/>
  <c r="Y622" i="1"/>
  <c r="AB622" i="1"/>
  <c r="AA598" i="1"/>
  <c r="AB598" i="1"/>
  <c r="AC598" i="1"/>
  <c r="Z598" i="1"/>
  <c r="V598" i="1"/>
  <c r="W598" i="1"/>
  <c r="X598" i="1"/>
  <c r="Y598" i="1"/>
  <c r="AD598" i="1"/>
  <c r="AC821" i="1"/>
  <c r="V821" i="1"/>
  <c r="AD821" i="1"/>
  <c r="W821" i="1"/>
  <c r="X821" i="1"/>
  <c r="Y821" i="1"/>
  <c r="Z821" i="1"/>
  <c r="AA821" i="1"/>
  <c r="AB821" i="1"/>
  <c r="X1039" i="1"/>
  <c r="AC1039" i="1"/>
  <c r="W1039" i="1"/>
  <c r="Y1039" i="1"/>
  <c r="Z1039" i="1"/>
  <c r="AD1039" i="1"/>
  <c r="AA1039" i="1"/>
  <c r="AB1039" i="1"/>
  <c r="V1039" i="1"/>
  <c r="AC1034" i="1"/>
  <c r="X1034" i="1"/>
  <c r="Y1034" i="1"/>
  <c r="Z1034" i="1"/>
  <c r="W1034" i="1"/>
  <c r="V1034" i="1"/>
  <c r="AA1034" i="1"/>
  <c r="AB1034" i="1"/>
  <c r="AD1034" i="1"/>
  <c r="AC564" i="1"/>
  <c r="V564" i="1"/>
  <c r="AD564" i="1"/>
  <c r="W564" i="1"/>
  <c r="AB564" i="1"/>
  <c r="X564" i="1"/>
  <c r="Y564" i="1"/>
  <c r="Z564" i="1"/>
  <c r="AA564" i="1"/>
  <c r="AC533" i="1"/>
  <c r="V533" i="1"/>
  <c r="AD533" i="1"/>
  <c r="W533" i="1"/>
  <c r="AB533" i="1"/>
  <c r="X533" i="1"/>
  <c r="Y533" i="1"/>
  <c r="AA533" i="1"/>
  <c r="Z533" i="1"/>
  <c r="W501" i="1"/>
  <c r="X501" i="1"/>
  <c r="Y501" i="1"/>
  <c r="V501" i="1"/>
  <c r="AD501" i="1"/>
  <c r="Z501" i="1"/>
  <c r="AA501" i="1"/>
  <c r="AB501" i="1"/>
  <c r="AC501" i="1"/>
  <c r="W472" i="1"/>
  <c r="X472" i="1"/>
  <c r="Y472" i="1"/>
  <c r="V472" i="1"/>
  <c r="AD472" i="1"/>
  <c r="Z472" i="1"/>
  <c r="AA472" i="1"/>
  <c r="AB472" i="1"/>
  <c r="AC472" i="1"/>
  <c r="AA367" i="1"/>
  <c r="V367" i="1"/>
  <c r="W367" i="1"/>
  <c r="X367" i="1"/>
  <c r="AD367" i="1"/>
  <c r="Y367" i="1"/>
  <c r="Z367" i="1"/>
  <c r="AB367" i="1"/>
  <c r="AC367" i="1"/>
  <c r="AC198" i="1"/>
  <c r="V198" i="1"/>
  <c r="AD198" i="1"/>
  <c r="W198" i="1"/>
  <c r="AB198" i="1"/>
  <c r="X198" i="1"/>
  <c r="Y198" i="1"/>
  <c r="Z198" i="1"/>
  <c r="AA198" i="1"/>
  <c r="AC222" i="1"/>
  <c r="V222" i="1"/>
  <c r="AD222" i="1"/>
  <c r="W222" i="1"/>
  <c r="AB222" i="1"/>
  <c r="X222" i="1"/>
  <c r="Y222" i="1"/>
  <c r="Z222" i="1"/>
  <c r="AA222" i="1"/>
  <c r="V237" i="1"/>
  <c r="AD237" i="1"/>
  <c r="W237" i="1"/>
  <c r="X237" i="1"/>
  <c r="AC237" i="1"/>
  <c r="AB237" i="1"/>
  <c r="Y237" i="1"/>
  <c r="Z237" i="1"/>
  <c r="AA237" i="1"/>
  <c r="V253" i="1"/>
  <c r="AD253" i="1"/>
  <c r="Z253" i="1"/>
  <c r="AA253" i="1"/>
  <c r="AB253" i="1"/>
  <c r="Y253" i="1"/>
  <c r="X253" i="1"/>
  <c r="AC253" i="1"/>
  <c r="W253" i="1"/>
  <c r="Z265" i="1"/>
  <c r="AB265" i="1"/>
  <c r="AC265" i="1"/>
  <c r="AD265" i="1"/>
  <c r="AA265" i="1"/>
  <c r="Y265" i="1"/>
  <c r="V265" i="1"/>
  <c r="X265" i="1"/>
  <c r="W265" i="1"/>
  <c r="Z285" i="1"/>
  <c r="AA285" i="1"/>
  <c r="AB285" i="1"/>
  <c r="Y285" i="1"/>
  <c r="V285" i="1"/>
  <c r="W285" i="1"/>
  <c r="X285" i="1"/>
  <c r="AC285" i="1"/>
  <c r="AD285" i="1"/>
  <c r="Z301" i="1"/>
  <c r="AA301" i="1"/>
  <c r="AB301" i="1"/>
  <c r="Y301" i="1"/>
  <c r="V301" i="1"/>
  <c r="W301" i="1"/>
  <c r="X301" i="1"/>
  <c r="AC301" i="1"/>
  <c r="AD301" i="1"/>
  <c r="AA14" i="1"/>
  <c r="AB14" i="1"/>
  <c r="AC14" i="1"/>
  <c r="Z14" i="1"/>
  <c r="Y14" i="1"/>
  <c r="AD14" i="1"/>
  <c r="V14" i="1"/>
  <c r="X14" i="1"/>
  <c r="W14" i="1"/>
  <c r="Z308" i="1"/>
  <c r="AA308" i="1"/>
  <c r="AB308" i="1"/>
  <c r="Y308" i="1"/>
  <c r="V308" i="1"/>
  <c r="W308" i="1"/>
  <c r="X308" i="1"/>
  <c r="AC308" i="1"/>
  <c r="AD308" i="1"/>
  <c r="AA884" i="1"/>
  <c r="AB884" i="1"/>
  <c r="AC884" i="1"/>
  <c r="Z884" i="1"/>
  <c r="Y884" i="1"/>
  <c r="AD884" i="1"/>
  <c r="V884" i="1"/>
  <c r="W884" i="1"/>
  <c r="X884" i="1"/>
  <c r="W39" i="1"/>
  <c r="X39" i="1"/>
  <c r="Y39" i="1"/>
  <c r="V39" i="1"/>
  <c r="AD39" i="1"/>
  <c r="Z39" i="1"/>
  <c r="AA39" i="1"/>
  <c r="AB39" i="1"/>
  <c r="AC39" i="1"/>
  <c r="AA915" i="1"/>
  <c r="AB915" i="1"/>
  <c r="AC915" i="1"/>
  <c r="V915" i="1"/>
  <c r="Y915" i="1"/>
  <c r="W915" i="1"/>
  <c r="X915" i="1"/>
  <c r="Z915" i="1"/>
  <c r="AD915" i="1"/>
  <c r="Z934" i="1"/>
  <c r="X934" i="1"/>
  <c r="Y934" i="1"/>
  <c r="AA934" i="1"/>
  <c r="AD934" i="1"/>
  <c r="AB934" i="1"/>
  <c r="AC934" i="1"/>
  <c r="W934" i="1"/>
  <c r="V934" i="1"/>
  <c r="Z947" i="1"/>
  <c r="AA947" i="1"/>
  <c r="AB947" i="1"/>
  <c r="Y947" i="1"/>
  <c r="AC947" i="1"/>
  <c r="AD947" i="1"/>
  <c r="X947" i="1"/>
  <c r="V947" i="1"/>
  <c r="W947" i="1"/>
  <c r="X965" i="1"/>
  <c r="Y965" i="1"/>
  <c r="Z965" i="1"/>
  <c r="AD965" i="1"/>
  <c r="AC965" i="1"/>
  <c r="V965" i="1"/>
  <c r="W965" i="1"/>
  <c r="AB965" i="1"/>
  <c r="AA965" i="1"/>
  <c r="W976" i="1"/>
  <c r="V976" i="1"/>
  <c r="X976" i="1"/>
  <c r="Y976" i="1"/>
  <c r="AD976" i="1"/>
  <c r="AB976" i="1"/>
  <c r="AC976" i="1"/>
  <c r="AA976" i="1"/>
  <c r="Z976" i="1"/>
  <c r="AC45" i="1"/>
  <c r="V45" i="1"/>
  <c r="AD45" i="1"/>
  <c r="W45" i="1"/>
  <c r="AB45" i="1"/>
  <c r="AA45" i="1"/>
  <c r="X45" i="1"/>
  <c r="Z45" i="1"/>
  <c r="Y45" i="1"/>
  <c r="W71" i="1"/>
  <c r="X71" i="1"/>
  <c r="Y71" i="1"/>
  <c r="V71" i="1"/>
  <c r="AD71" i="1"/>
  <c r="Z71" i="1"/>
  <c r="AA71" i="1"/>
  <c r="AB71" i="1"/>
  <c r="AC71" i="1"/>
  <c r="Y1454" i="1"/>
  <c r="AB1454" i="1"/>
  <c r="AC1454" i="1"/>
  <c r="AD1454" i="1"/>
  <c r="AA1454" i="1"/>
  <c r="Y1422" i="1"/>
  <c r="Z1422" i="1"/>
  <c r="AA1422" i="1"/>
  <c r="V1422" i="1"/>
  <c r="AD1422" i="1"/>
  <c r="W1422" i="1"/>
  <c r="X1422" i="1"/>
  <c r="AB1422" i="1"/>
  <c r="X186" i="1"/>
  <c r="Y186" i="1"/>
  <c r="Z186" i="1"/>
  <c r="AA186" i="1"/>
  <c r="W186" i="1"/>
  <c r="V186" i="1"/>
  <c r="AB186" i="1"/>
  <c r="AC186" i="1"/>
  <c r="AD186" i="1"/>
  <c r="AC157" i="1"/>
  <c r="AD157" i="1"/>
  <c r="V157" i="1"/>
  <c r="W157" i="1"/>
  <c r="AB157" i="1"/>
  <c r="X157" i="1"/>
  <c r="Y157" i="1"/>
  <c r="Z157" i="1"/>
  <c r="AA157" i="1"/>
  <c r="W1202" i="1"/>
  <c r="AA1202" i="1"/>
  <c r="AB1202" i="1"/>
  <c r="AC1202" i="1"/>
  <c r="X1202" i="1"/>
  <c r="Y1202" i="1"/>
  <c r="Z1202" i="1"/>
  <c r="AD1202" i="1"/>
  <c r="V1202" i="1"/>
  <c r="X114" i="1"/>
  <c r="Y114" i="1"/>
  <c r="Z114" i="1"/>
  <c r="AC114" i="1"/>
  <c r="V114" i="1"/>
  <c r="W114" i="1"/>
  <c r="AA114" i="1"/>
  <c r="AB114" i="1"/>
  <c r="AD114" i="1"/>
  <c r="AA1169" i="1"/>
  <c r="V1169" i="1"/>
  <c r="W1169" i="1"/>
  <c r="X1169" i="1"/>
  <c r="AB1169" i="1"/>
  <c r="Y1169" i="1"/>
  <c r="W1377" i="1"/>
  <c r="AB1377" i="1"/>
  <c r="AC1377" i="1"/>
  <c r="AD1377" i="1"/>
  <c r="Y1377" i="1"/>
  <c r="V1377" i="1"/>
  <c r="V1373" i="1"/>
  <c r="AD1373" i="1"/>
  <c r="X1373" i="1"/>
  <c r="Y1373" i="1"/>
  <c r="Z1373" i="1"/>
  <c r="AC1373" i="1"/>
  <c r="W1373" i="1"/>
  <c r="AA1373" i="1"/>
  <c r="V1345" i="1"/>
  <c r="AD1345" i="1"/>
  <c r="W1345" i="1"/>
  <c r="X1345" i="1"/>
  <c r="AC1345" i="1"/>
  <c r="Z1345" i="1"/>
  <c r="AA1345" i="1"/>
  <c r="AB1345" i="1"/>
  <c r="Y1345" i="1"/>
  <c r="AB1315" i="1"/>
  <c r="AC1315" i="1"/>
  <c r="V1315" i="1"/>
  <c r="AD1315" i="1"/>
  <c r="AA1315" i="1"/>
  <c r="X1315" i="1"/>
  <c r="Y1315" i="1"/>
  <c r="Z1315" i="1"/>
  <c r="W1315" i="1"/>
  <c r="X1287" i="1"/>
  <c r="Y1287" i="1"/>
  <c r="Z1287" i="1"/>
  <c r="W1287" i="1"/>
  <c r="V1287" i="1"/>
  <c r="AC1287" i="1"/>
  <c r="AA1287" i="1"/>
  <c r="AB1287" i="1"/>
  <c r="AD1287" i="1"/>
  <c r="AB637" i="1"/>
  <c r="X637" i="1"/>
  <c r="Y637" i="1"/>
  <c r="Z637" i="1"/>
  <c r="W637" i="1"/>
  <c r="AA637" i="1"/>
  <c r="AC637" i="1"/>
  <c r="AD637" i="1"/>
  <c r="V637" i="1"/>
  <c r="AB613" i="1"/>
  <c r="AD613" i="1"/>
  <c r="V613" i="1"/>
  <c r="W613" i="1"/>
  <c r="AC613" i="1"/>
  <c r="X613" i="1"/>
  <c r="Y613" i="1"/>
  <c r="Z613" i="1"/>
  <c r="AA613" i="1"/>
  <c r="X827" i="1"/>
  <c r="V827" i="1"/>
  <c r="W827" i="1"/>
  <c r="Y827" i="1"/>
  <c r="AB827" i="1"/>
  <c r="Z827" i="1"/>
  <c r="AA827" i="1"/>
  <c r="AC827" i="1"/>
  <c r="AD827" i="1"/>
  <c r="Y802" i="1"/>
  <c r="Z802" i="1"/>
  <c r="AA802" i="1"/>
  <c r="AB802" i="1"/>
  <c r="V802" i="1"/>
  <c r="AC802" i="1"/>
  <c r="AD802" i="1"/>
  <c r="W802" i="1"/>
  <c r="X802" i="1"/>
  <c r="AC770" i="1"/>
  <c r="Z770" i="1"/>
  <c r="AA770" i="1"/>
  <c r="AB770" i="1"/>
  <c r="Y770" i="1"/>
  <c r="X770" i="1"/>
  <c r="AD770" i="1"/>
  <c r="V770" i="1"/>
  <c r="W770" i="1"/>
  <c r="W578" i="1"/>
  <c r="X578" i="1"/>
  <c r="Y578" i="1"/>
  <c r="V578" i="1"/>
  <c r="AD578" i="1"/>
  <c r="Z578" i="1"/>
  <c r="AA578" i="1"/>
  <c r="AB578" i="1"/>
  <c r="AC578" i="1"/>
  <c r="AB557" i="1"/>
  <c r="AC557" i="1"/>
  <c r="V557" i="1"/>
  <c r="AD557" i="1"/>
  <c r="AA557" i="1"/>
  <c r="W557" i="1"/>
  <c r="X557" i="1"/>
  <c r="Y557" i="1"/>
  <c r="Z557" i="1"/>
  <c r="V532" i="1"/>
  <c r="AD532" i="1"/>
  <c r="W532" i="1"/>
  <c r="X532" i="1"/>
  <c r="AC532" i="1"/>
  <c r="AB532" i="1"/>
  <c r="AA532" i="1"/>
  <c r="Y532" i="1"/>
  <c r="Z532" i="1"/>
  <c r="X507" i="1"/>
  <c r="Y507" i="1"/>
  <c r="Z507" i="1"/>
  <c r="W507" i="1"/>
  <c r="V507" i="1"/>
  <c r="AA507" i="1"/>
  <c r="AB507" i="1"/>
  <c r="AC507" i="1"/>
  <c r="AD507" i="1"/>
  <c r="X479" i="1"/>
  <c r="Y479" i="1"/>
  <c r="Z479" i="1"/>
  <c r="W479" i="1"/>
  <c r="V479" i="1"/>
  <c r="AA479" i="1"/>
  <c r="AB479" i="1"/>
  <c r="AC479" i="1"/>
  <c r="AD479" i="1"/>
  <c r="AB374" i="1"/>
  <c r="W374" i="1"/>
  <c r="X374" i="1"/>
  <c r="Y374" i="1"/>
  <c r="V374" i="1"/>
  <c r="AD374" i="1"/>
  <c r="AC374" i="1"/>
  <c r="Z374" i="1"/>
  <c r="AA374" i="1"/>
  <c r="AB342" i="1"/>
  <c r="AA342" i="1"/>
  <c r="AC342" i="1"/>
  <c r="AD342" i="1"/>
  <c r="Z342" i="1"/>
  <c r="Y342" i="1"/>
  <c r="V342" i="1"/>
  <c r="W342" i="1"/>
  <c r="X342" i="1"/>
  <c r="AC1458" i="1"/>
  <c r="AB1458" i="1"/>
  <c r="AD1458" i="1"/>
  <c r="V1458" i="1"/>
  <c r="AA1458" i="1"/>
  <c r="AB1451" i="1"/>
  <c r="AA1451" i="1"/>
  <c r="AC1451" i="1"/>
  <c r="AD1451" i="1"/>
  <c r="Z1451" i="1"/>
  <c r="AB1443" i="1"/>
  <c r="AC1443" i="1"/>
  <c r="V1443" i="1"/>
  <c r="AD1443" i="1"/>
  <c r="Y1443" i="1"/>
  <c r="Z1443" i="1"/>
  <c r="AA1443" i="1"/>
  <c r="X1443" i="1"/>
  <c r="AB1435" i="1"/>
  <c r="AC1435" i="1"/>
  <c r="V1435" i="1"/>
  <c r="AD1435" i="1"/>
  <c r="Y1435" i="1"/>
  <c r="W1435" i="1"/>
  <c r="AB1427" i="1"/>
  <c r="AC1427" i="1"/>
  <c r="V1427" i="1"/>
  <c r="AD1427" i="1"/>
  <c r="Y1427" i="1"/>
  <c r="Z1427" i="1"/>
  <c r="AA1427" i="1"/>
  <c r="X1427" i="1"/>
  <c r="AB1419" i="1"/>
  <c r="AC1419" i="1"/>
  <c r="V1419" i="1"/>
  <c r="AD1419" i="1"/>
  <c r="Y1419" i="1"/>
  <c r="W1419" i="1"/>
  <c r="AB1411" i="1"/>
  <c r="AC1411" i="1"/>
  <c r="V1411" i="1"/>
  <c r="AD1411" i="1"/>
  <c r="Y1411" i="1"/>
  <c r="Z1411" i="1"/>
  <c r="AA1411" i="1"/>
  <c r="X1411" i="1"/>
  <c r="AB1403" i="1"/>
  <c r="AC1403" i="1"/>
  <c r="V1403" i="1"/>
  <c r="AD1403" i="1"/>
  <c r="Y1403" i="1"/>
  <c r="W1403" i="1"/>
  <c r="AB1395" i="1"/>
  <c r="AC1395" i="1"/>
  <c r="V1395" i="1"/>
  <c r="AD1395" i="1"/>
  <c r="Y1395" i="1"/>
  <c r="Z1395" i="1"/>
  <c r="AA1395" i="1"/>
  <c r="X1395" i="1"/>
  <c r="AB190" i="1"/>
  <c r="Y190" i="1"/>
  <c r="Z190" i="1"/>
  <c r="AA190" i="1"/>
  <c r="X190" i="1"/>
  <c r="V190" i="1"/>
  <c r="W190" i="1"/>
  <c r="AC190" i="1"/>
  <c r="AD190" i="1"/>
  <c r="AA183" i="1"/>
  <c r="X183" i="1"/>
  <c r="Y183" i="1"/>
  <c r="Z183" i="1"/>
  <c r="W183" i="1"/>
  <c r="AB183" i="1"/>
  <c r="AC183" i="1"/>
  <c r="AD183" i="1"/>
  <c r="V183" i="1"/>
  <c r="Z176" i="1"/>
  <c r="W176" i="1"/>
  <c r="X176" i="1"/>
  <c r="Y176" i="1"/>
  <c r="V176" i="1"/>
  <c r="AA176" i="1"/>
  <c r="AB176" i="1"/>
  <c r="AC176" i="1"/>
  <c r="AD176" i="1"/>
  <c r="Z1390" i="1"/>
  <c r="AB1390" i="1"/>
  <c r="AC1390" i="1"/>
  <c r="AD1390" i="1"/>
  <c r="X1390" i="1"/>
  <c r="V1390" i="1"/>
  <c r="Y161" i="1"/>
  <c r="AD161" i="1"/>
  <c r="V161" i="1"/>
  <c r="W161" i="1"/>
  <c r="AC161" i="1"/>
  <c r="X161" i="1"/>
  <c r="Z161" i="1"/>
  <c r="AA161" i="1"/>
  <c r="AB161" i="1"/>
  <c r="X154" i="1"/>
  <c r="Y154" i="1"/>
  <c r="Z154" i="1"/>
  <c r="AA154" i="1"/>
  <c r="AB154" i="1"/>
  <c r="AC154" i="1"/>
  <c r="W154" i="1"/>
  <c r="AD154" i="1"/>
  <c r="V154" i="1"/>
  <c r="W147" i="1"/>
  <c r="X147" i="1"/>
  <c r="Y147" i="1"/>
  <c r="AB147" i="1"/>
  <c r="Z147" i="1"/>
  <c r="AA147" i="1"/>
  <c r="AC147" i="1"/>
  <c r="V147" i="1"/>
  <c r="AD147" i="1"/>
  <c r="W139" i="1"/>
  <c r="X139" i="1"/>
  <c r="Y139" i="1"/>
  <c r="AB139" i="1"/>
  <c r="AD139" i="1"/>
  <c r="V139" i="1"/>
  <c r="Z139" i="1"/>
  <c r="AA139" i="1"/>
  <c r="AC139" i="1"/>
  <c r="V132" i="1"/>
  <c r="AD132" i="1"/>
  <c r="W132" i="1"/>
  <c r="X132" i="1"/>
  <c r="AA132" i="1"/>
  <c r="AC132" i="1"/>
  <c r="Y132" i="1"/>
  <c r="Z132" i="1"/>
  <c r="AB132" i="1"/>
  <c r="AB126" i="1"/>
  <c r="AC126" i="1"/>
  <c r="V126" i="1"/>
  <c r="AD126" i="1"/>
  <c r="Y126" i="1"/>
  <c r="W126" i="1"/>
  <c r="X126" i="1"/>
  <c r="Z126" i="1"/>
  <c r="AA126" i="1"/>
  <c r="AA1386" i="1"/>
  <c r="Z1386" i="1"/>
  <c r="AB1386" i="1"/>
  <c r="AC1386" i="1"/>
  <c r="W1386" i="1"/>
  <c r="X1386" i="1"/>
  <c r="Y1386" i="1"/>
  <c r="AD1386" i="1"/>
  <c r="V1386" i="1"/>
  <c r="W1195" i="1"/>
  <c r="Z1195" i="1"/>
  <c r="AA1195" i="1"/>
  <c r="AB1195" i="1"/>
  <c r="V1195" i="1"/>
  <c r="X1195" i="1"/>
  <c r="Y1195" i="1"/>
  <c r="AC1195" i="1"/>
  <c r="AC1189" i="1"/>
  <c r="Y1189" i="1"/>
  <c r="Z1189" i="1"/>
  <c r="AA1189" i="1"/>
  <c r="V1189" i="1"/>
  <c r="W1189" i="1"/>
  <c r="X1189" i="1"/>
  <c r="AB1189" i="1"/>
  <c r="AA1184" i="1"/>
  <c r="X1184" i="1"/>
  <c r="Y1184" i="1"/>
  <c r="Z1184" i="1"/>
  <c r="AD1184" i="1"/>
  <c r="V1184" i="1"/>
  <c r="W1184" i="1"/>
  <c r="AB1184" i="1"/>
  <c r="AB110" i="1"/>
  <c r="AC110" i="1"/>
  <c r="V110" i="1"/>
  <c r="AD110" i="1"/>
  <c r="Y110" i="1"/>
  <c r="W110" i="1"/>
  <c r="X110" i="1"/>
  <c r="Z110" i="1"/>
  <c r="AA110" i="1"/>
  <c r="V1174" i="1"/>
  <c r="AD1174" i="1"/>
  <c r="W1174" i="1"/>
  <c r="X1174" i="1"/>
  <c r="Y1174" i="1"/>
  <c r="AB1174" i="1"/>
  <c r="AC1174" i="1"/>
  <c r="AA1174" i="1"/>
  <c r="V1168" i="1"/>
  <c r="AD1168" i="1"/>
  <c r="W1168" i="1"/>
  <c r="X1168" i="1"/>
  <c r="AA1168" i="1"/>
  <c r="AB1168" i="1"/>
  <c r="AC1168" i="1"/>
  <c r="Z1168" i="1"/>
  <c r="V1380" i="1"/>
  <c r="AD1380" i="1"/>
  <c r="AC1380" i="1"/>
  <c r="W1380" i="1"/>
  <c r="Z1380" i="1"/>
  <c r="AA1380" i="1"/>
  <c r="AB1380" i="1"/>
  <c r="Y1380" i="1"/>
  <c r="AA1158" i="1"/>
  <c r="AC1158" i="1"/>
  <c r="AD1158" i="1"/>
  <c r="V1158" i="1"/>
  <c r="Y1158" i="1"/>
  <c r="W1158" i="1"/>
  <c r="Z1153" i="1"/>
  <c r="AB1153" i="1"/>
  <c r="AC1153" i="1"/>
  <c r="AD1153" i="1"/>
  <c r="X1153" i="1"/>
  <c r="Y1153" i="1"/>
  <c r="AA1153" i="1"/>
  <c r="W1153" i="1"/>
  <c r="Y1147" i="1"/>
  <c r="AA1147" i="1"/>
  <c r="AB1147" i="1"/>
  <c r="AC1147" i="1"/>
  <c r="W1147" i="1"/>
  <c r="Y1140" i="1"/>
  <c r="Z1140" i="1"/>
  <c r="AA1140" i="1"/>
  <c r="AB1140" i="1"/>
  <c r="V1140" i="1"/>
  <c r="AD1140" i="1"/>
  <c r="Y1374" i="1"/>
  <c r="X1374" i="1"/>
  <c r="Z1374" i="1"/>
  <c r="AA1374" i="1"/>
  <c r="AD1374" i="1"/>
  <c r="AC1374" i="1"/>
  <c r="Y1126" i="1"/>
  <c r="W1126" i="1"/>
  <c r="X1126" i="1"/>
  <c r="Z1126" i="1"/>
  <c r="AC1126" i="1"/>
  <c r="AD1126" i="1"/>
  <c r="V1126" i="1"/>
  <c r="AB1126" i="1"/>
  <c r="Y1366" i="1"/>
  <c r="V1366" i="1"/>
  <c r="W1366" i="1"/>
  <c r="X1366" i="1"/>
  <c r="AB1366" i="1"/>
  <c r="AC1366" i="1"/>
  <c r="AD1366" i="1"/>
  <c r="Z1366" i="1"/>
  <c r="AA1366" i="1"/>
  <c r="Y1358" i="1"/>
  <c r="AA1358" i="1"/>
  <c r="Z1358" i="1"/>
  <c r="AB1358" i="1"/>
  <c r="AC1358" i="1"/>
  <c r="V1358" i="1"/>
  <c r="W1358" i="1"/>
  <c r="X1358" i="1"/>
  <c r="AD1358" i="1"/>
  <c r="Y1350" i="1"/>
  <c r="Z1350" i="1"/>
  <c r="AA1350" i="1"/>
  <c r="X1350" i="1"/>
  <c r="AC1350" i="1"/>
  <c r="AD1350" i="1"/>
  <c r="V1350" i="1"/>
  <c r="W1350" i="1"/>
  <c r="AB1350" i="1"/>
  <c r="Y1342" i="1"/>
  <c r="Z1342" i="1"/>
  <c r="AA1342" i="1"/>
  <c r="X1342" i="1"/>
  <c r="V1342" i="1"/>
  <c r="W1342" i="1"/>
  <c r="AD1342" i="1"/>
  <c r="AB1342" i="1"/>
  <c r="AC1342" i="1"/>
  <c r="W1336" i="1"/>
  <c r="X1336" i="1"/>
  <c r="Y1336" i="1"/>
  <c r="V1336" i="1"/>
  <c r="AD1336" i="1"/>
  <c r="AA1336" i="1"/>
  <c r="AB1336" i="1"/>
  <c r="AC1336" i="1"/>
  <c r="Z1336" i="1"/>
  <c r="W1328" i="1"/>
  <c r="X1328" i="1"/>
  <c r="Y1328" i="1"/>
  <c r="V1328" i="1"/>
  <c r="AD1328" i="1"/>
  <c r="AB1328" i="1"/>
  <c r="AC1328" i="1"/>
  <c r="Z1328" i="1"/>
  <c r="AA1328" i="1"/>
  <c r="W1320" i="1"/>
  <c r="X1320" i="1"/>
  <c r="Y1320" i="1"/>
  <c r="V1320" i="1"/>
  <c r="AD1320" i="1"/>
  <c r="AA1320" i="1"/>
  <c r="AB1320" i="1"/>
  <c r="AC1320" i="1"/>
  <c r="Z1320" i="1"/>
  <c r="W1312" i="1"/>
  <c r="X1312" i="1"/>
  <c r="Y1312" i="1"/>
  <c r="V1312" i="1"/>
  <c r="AD1312" i="1"/>
  <c r="AB1312" i="1"/>
  <c r="Z1312" i="1"/>
  <c r="AA1312" i="1"/>
  <c r="AC1312" i="1"/>
  <c r="V1305" i="1"/>
  <c r="AD1305" i="1"/>
  <c r="W1305" i="1"/>
  <c r="X1305" i="1"/>
  <c r="AC1305" i="1"/>
  <c r="AA1305" i="1"/>
  <c r="Y1305" i="1"/>
  <c r="Z1305" i="1"/>
  <c r="AB1305" i="1"/>
  <c r="W1119" i="1"/>
  <c r="X1119" i="1"/>
  <c r="Y1119" i="1"/>
  <c r="AB1119" i="1"/>
  <c r="Z1119" i="1"/>
  <c r="AA1119" i="1"/>
  <c r="AC1119" i="1"/>
  <c r="V1119" i="1"/>
  <c r="AD1119" i="1"/>
  <c r="AB1291" i="1"/>
  <c r="AC1291" i="1"/>
  <c r="V1291" i="1"/>
  <c r="AD1291" i="1"/>
  <c r="AA1291" i="1"/>
  <c r="Y1291" i="1"/>
  <c r="W1291" i="1"/>
  <c r="X1291" i="1"/>
  <c r="Z1291" i="1"/>
  <c r="AA1284" i="1"/>
  <c r="AB1284" i="1"/>
  <c r="AC1284" i="1"/>
  <c r="Z1284" i="1"/>
  <c r="X1284" i="1"/>
  <c r="V1284" i="1"/>
  <c r="W1284" i="1"/>
  <c r="Y1284" i="1"/>
  <c r="AD1284" i="1"/>
  <c r="AA1276" i="1"/>
  <c r="AB1276" i="1"/>
  <c r="AC1276" i="1"/>
  <c r="Z1276" i="1"/>
  <c r="W1276" i="1"/>
  <c r="X1276" i="1"/>
  <c r="Y1276" i="1"/>
  <c r="V1276" i="1"/>
  <c r="AD1276" i="1"/>
  <c r="X649" i="1"/>
  <c r="Z649" i="1"/>
  <c r="AA649" i="1"/>
  <c r="AB649" i="1"/>
  <c r="Y649" i="1"/>
  <c r="AC649" i="1"/>
  <c r="AD649" i="1"/>
  <c r="W649" i="1"/>
  <c r="V649" i="1"/>
  <c r="W642" i="1"/>
  <c r="Y642" i="1"/>
  <c r="Z642" i="1"/>
  <c r="AA642" i="1"/>
  <c r="X642" i="1"/>
  <c r="V642" i="1"/>
  <c r="AC642" i="1"/>
  <c r="AB642" i="1"/>
  <c r="AD642" i="1"/>
  <c r="W634" i="1"/>
  <c r="X634" i="1"/>
  <c r="Y634" i="1"/>
  <c r="Z634" i="1"/>
  <c r="V634" i="1"/>
  <c r="AD634" i="1"/>
  <c r="AB634" i="1"/>
  <c r="AA634" i="1"/>
  <c r="AC634" i="1"/>
  <c r="W626" i="1"/>
  <c r="V626" i="1"/>
  <c r="X626" i="1"/>
  <c r="Y626" i="1"/>
  <c r="AD626" i="1"/>
  <c r="AC626" i="1"/>
  <c r="AA626" i="1"/>
  <c r="Z626" i="1"/>
  <c r="AB626" i="1"/>
  <c r="W618" i="1"/>
  <c r="AD618" i="1"/>
  <c r="V618" i="1"/>
  <c r="X618" i="1"/>
  <c r="AC618" i="1"/>
  <c r="AB618" i="1"/>
  <c r="Z618" i="1"/>
  <c r="Y618" i="1"/>
  <c r="AA618" i="1"/>
  <c r="W610" i="1"/>
  <c r="AC610" i="1"/>
  <c r="AD610" i="1"/>
  <c r="V610" i="1"/>
  <c r="AB610" i="1"/>
  <c r="AA610" i="1"/>
  <c r="Y610" i="1"/>
  <c r="X610" i="1"/>
  <c r="Z610" i="1"/>
  <c r="W602" i="1"/>
  <c r="AB602" i="1"/>
  <c r="AC602" i="1"/>
  <c r="AD602" i="1"/>
  <c r="AA602" i="1"/>
  <c r="Z602" i="1"/>
  <c r="X602" i="1"/>
  <c r="V602" i="1"/>
  <c r="Y602" i="1"/>
  <c r="Z844" i="1"/>
  <c r="AA844" i="1"/>
  <c r="AB844" i="1"/>
  <c r="W844" i="1"/>
  <c r="AC844" i="1"/>
  <c r="AD844" i="1"/>
  <c r="V844" i="1"/>
  <c r="X844" i="1"/>
  <c r="Y844" i="1"/>
  <c r="X838" i="1"/>
  <c r="Y838" i="1"/>
  <c r="Z838" i="1"/>
  <c r="AC838" i="1"/>
  <c r="V838" i="1"/>
  <c r="W838" i="1"/>
  <c r="AA838" i="1"/>
  <c r="AB838" i="1"/>
  <c r="AD838" i="1"/>
  <c r="AA831" i="1"/>
  <c r="W831" i="1"/>
  <c r="X831" i="1"/>
  <c r="Y831" i="1"/>
  <c r="AC831" i="1"/>
  <c r="V831" i="1"/>
  <c r="Z831" i="1"/>
  <c r="AB831" i="1"/>
  <c r="AD831" i="1"/>
  <c r="AA824" i="1"/>
  <c r="V824" i="1"/>
  <c r="W824" i="1"/>
  <c r="X824" i="1"/>
  <c r="AB824" i="1"/>
  <c r="Y824" i="1"/>
  <c r="Z824" i="1"/>
  <c r="AC824" i="1"/>
  <c r="AD824" i="1"/>
  <c r="Y1044" i="1"/>
  <c r="Z1044" i="1"/>
  <c r="AA1044" i="1"/>
  <c r="V1044" i="1"/>
  <c r="AD1044" i="1"/>
  <c r="AB1044" i="1"/>
  <c r="AC1044" i="1"/>
  <c r="W1044" i="1"/>
  <c r="X1044" i="1"/>
  <c r="X811" i="1"/>
  <c r="Y811" i="1"/>
  <c r="Z811" i="1"/>
  <c r="AC811" i="1"/>
  <c r="AA811" i="1"/>
  <c r="AB811" i="1"/>
  <c r="AD811" i="1"/>
  <c r="V811" i="1"/>
  <c r="W811" i="1"/>
  <c r="AB807" i="1"/>
  <c r="Z807" i="1"/>
  <c r="AA807" i="1"/>
  <c r="AC807" i="1"/>
  <c r="W807" i="1"/>
  <c r="V807" i="1"/>
  <c r="X807" i="1"/>
  <c r="Y807" i="1"/>
  <c r="AD807" i="1"/>
  <c r="AB799" i="1"/>
  <c r="Y799" i="1"/>
  <c r="Z799" i="1"/>
  <c r="AA799" i="1"/>
  <c r="V799" i="1"/>
  <c r="W799" i="1"/>
  <c r="AD799" i="1"/>
  <c r="X799" i="1"/>
  <c r="AC799" i="1"/>
  <c r="AB792" i="1"/>
  <c r="AD792" i="1"/>
  <c r="AC792" i="1"/>
  <c r="V792" i="1"/>
  <c r="Y792" i="1"/>
  <c r="X792" i="1"/>
  <c r="W792" i="1"/>
  <c r="Z792" i="1"/>
  <c r="AA792" i="1"/>
  <c r="AB785" i="1"/>
  <c r="AC785" i="1"/>
  <c r="AA785" i="1"/>
  <c r="AD785" i="1"/>
  <c r="X785" i="1"/>
  <c r="V785" i="1"/>
  <c r="W785" i="1"/>
  <c r="Y785" i="1"/>
  <c r="Z785" i="1"/>
  <c r="AA1037" i="1"/>
  <c r="AB1037" i="1"/>
  <c r="AC1037" i="1"/>
  <c r="AD1037" i="1"/>
  <c r="Z1037" i="1"/>
  <c r="Y1037" i="1"/>
  <c r="V1037" i="1"/>
  <c r="W1037" i="1"/>
  <c r="X1037" i="1"/>
  <c r="Z773" i="1"/>
  <c r="AA773" i="1"/>
  <c r="AB773" i="1"/>
  <c r="AC773" i="1"/>
  <c r="Y773" i="1"/>
  <c r="V773" i="1"/>
  <c r="AD773" i="1"/>
  <c r="W773" i="1"/>
  <c r="X773" i="1"/>
  <c r="V1036" i="1"/>
  <c r="AD1036" i="1"/>
  <c r="Z1036" i="1"/>
  <c r="AA1036" i="1"/>
  <c r="AB1036" i="1"/>
  <c r="Y1036" i="1"/>
  <c r="AC1036" i="1"/>
  <c r="W1036" i="1"/>
  <c r="X1036" i="1"/>
  <c r="AC763" i="1"/>
  <c r="Y763" i="1"/>
  <c r="Z763" i="1"/>
  <c r="AA763" i="1"/>
  <c r="X763" i="1"/>
  <c r="W763" i="1"/>
  <c r="AB763" i="1"/>
  <c r="AD763" i="1"/>
  <c r="V763" i="1"/>
  <c r="AA582" i="1"/>
  <c r="AB582" i="1"/>
  <c r="AC582" i="1"/>
  <c r="Z582" i="1"/>
  <c r="V582" i="1"/>
  <c r="W582" i="1"/>
  <c r="Y582" i="1"/>
  <c r="X582" i="1"/>
  <c r="AD582" i="1"/>
  <c r="AC580" i="1"/>
  <c r="V580" i="1"/>
  <c r="AD580" i="1"/>
  <c r="W580" i="1"/>
  <c r="AB580" i="1"/>
  <c r="X580" i="1"/>
  <c r="Y580" i="1"/>
  <c r="Z580" i="1"/>
  <c r="AA580" i="1"/>
  <c r="V1025" i="1"/>
  <c r="AD1025" i="1"/>
  <c r="W1025" i="1"/>
  <c r="X1025" i="1"/>
  <c r="Y1025" i="1"/>
  <c r="AC1025" i="1"/>
  <c r="Z1025" i="1"/>
  <c r="AA1025" i="1"/>
  <c r="AB1025" i="1"/>
  <c r="Y1022" i="1"/>
  <c r="V1022" i="1"/>
  <c r="W1022" i="1"/>
  <c r="X1022" i="1"/>
  <c r="AD1022" i="1"/>
  <c r="Z1022" i="1"/>
  <c r="AA1022" i="1"/>
  <c r="AC1022" i="1"/>
  <c r="AB1022" i="1"/>
  <c r="AB1019" i="1"/>
  <c r="V1019" i="1"/>
  <c r="AD1019" i="1"/>
  <c r="W1019" i="1"/>
  <c r="AC1019" i="1"/>
  <c r="AA1019" i="1"/>
  <c r="X1019" i="1"/>
  <c r="Y1019" i="1"/>
  <c r="Z1019" i="1"/>
  <c r="X561" i="1"/>
  <c r="Y561" i="1"/>
  <c r="Z561" i="1"/>
  <c r="W561" i="1"/>
  <c r="AD561" i="1"/>
  <c r="AC561" i="1"/>
  <c r="AB561" i="1"/>
  <c r="V561" i="1"/>
  <c r="AA561" i="1"/>
  <c r="V555" i="1"/>
  <c r="AD555" i="1"/>
  <c r="W555" i="1"/>
  <c r="X555" i="1"/>
  <c r="AC555" i="1"/>
  <c r="Y555" i="1"/>
  <c r="Z555" i="1"/>
  <c r="AA555" i="1"/>
  <c r="AB555" i="1"/>
  <c r="AB549" i="1"/>
  <c r="AC549" i="1"/>
  <c r="V549" i="1"/>
  <c r="AD549" i="1"/>
  <c r="AA549" i="1"/>
  <c r="Z549" i="1"/>
  <c r="Y549" i="1"/>
  <c r="W549" i="1"/>
  <c r="X549" i="1"/>
  <c r="AA542" i="1"/>
  <c r="AB542" i="1"/>
  <c r="AC542" i="1"/>
  <c r="Z542" i="1"/>
  <c r="Y542" i="1"/>
  <c r="AD542" i="1"/>
  <c r="X542" i="1"/>
  <c r="V542" i="1"/>
  <c r="W542" i="1"/>
  <c r="Z535" i="1"/>
  <c r="AA535" i="1"/>
  <c r="AB535" i="1"/>
  <c r="Y535" i="1"/>
  <c r="X535" i="1"/>
  <c r="AC535" i="1"/>
  <c r="AD535" i="1"/>
  <c r="W535" i="1"/>
  <c r="V535" i="1"/>
  <c r="V1009" i="1"/>
  <c r="AD1009" i="1"/>
  <c r="W1009" i="1"/>
  <c r="X1009" i="1"/>
  <c r="AC1009" i="1"/>
  <c r="AA1009" i="1"/>
  <c r="AB1009" i="1"/>
  <c r="Z1009" i="1"/>
  <c r="Y1009" i="1"/>
  <c r="AA528" i="1"/>
  <c r="AB528" i="1"/>
  <c r="AC528" i="1"/>
  <c r="Z528" i="1"/>
  <c r="Y528" i="1"/>
  <c r="AD528" i="1"/>
  <c r="X528" i="1"/>
  <c r="W528" i="1"/>
  <c r="V528" i="1"/>
  <c r="AA520" i="1"/>
  <c r="AB520" i="1"/>
  <c r="AC520" i="1"/>
  <c r="Z520" i="1"/>
  <c r="V520" i="1"/>
  <c r="W520" i="1"/>
  <c r="Y520" i="1"/>
  <c r="X520" i="1"/>
  <c r="AD520" i="1"/>
  <c r="AA512" i="1"/>
  <c r="AB512" i="1"/>
  <c r="AC512" i="1"/>
  <c r="Z512" i="1"/>
  <c r="Y512" i="1"/>
  <c r="AD512" i="1"/>
  <c r="X512" i="1"/>
  <c r="V512" i="1"/>
  <c r="W512" i="1"/>
  <c r="AA504" i="1"/>
  <c r="AB504" i="1"/>
  <c r="AC504" i="1"/>
  <c r="Z504" i="1"/>
  <c r="V504" i="1"/>
  <c r="W504" i="1"/>
  <c r="X504" i="1"/>
  <c r="Y504" i="1"/>
  <c r="AD504" i="1"/>
  <c r="AA497" i="1"/>
  <c r="AB497" i="1"/>
  <c r="AC497" i="1"/>
  <c r="Z497" i="1"/>
  <c r="Y497" i="1"/>
  <c r="AD497" i="1"/>
  <c r="X497" i="1"/>
  <c r="W497" i="1"/>
  <c r="V497" i="1"/>
  <c r="AA491" i="1"/>
  <c r="AB491" i="1"/>
  <c r="AC491" i="1"/>
  <c r="Z491" i="1"/>
  <c r="V491" i="1"/>
  <c r="W491" i="1"/>
  <c r="X491" i="1"/>
  <c r="Y491" i="1"/>
  <c r="AD491" i="1"/>
  <c r="AA392" i="1"/>
  <c r="AB392" i="1"/>
  <c r="AC392" i="1"/>
  <c r="Z392" i="1"/>
  <c r="Y392" i="1"/>
  <c r="AD392" i="1"/>
  <c r="X392" i="1"/>
  <c r="V392" i="1"/>
  <c r="W392" i="1"/>
  <c r="AA476" i="1"/>
  <c r="AB476" i="1"/>
  <c r="AC476" i="1"/>
  <c r="Z476" i="1"/>
  <c r="V476" i="1"/>
  <c r="W476" i="1"/>
  <c r="X476" i="1"/>
  <c r="Y476" i="1"/>
  <c r="AD476" i="1"/>
  <c r="AA468" i="1"/>
  <c r="AB468" i="1"/>
  <c r="AC468" i="1"/>
  <c r="Z468" i="1"/>
  <c r="Y468" i="1"/>
  <c r="AD468" i="1"/>
  <c r="X468" i="1"/>
  <c r="W468" i="1"/>
  <c r="V468" i="1"/>
  <c r="AA386" i="1"/>
  <c r="AB386" i="1"/>
  <c r="AC386" i="1"/>
  <c r="Z386" i="1"/>
  <c r="V386" i="1"/>
  <c r="W386" i="1"/>
  <c r="X386" i="1"/>
  <c r="Y386" i="1"/>
  <c r="AD386" i="1"/>
  <c r="W379" i="1"/>
  <c r="X379" i="1"/>
  <c r="Y379" i="1"/>
  <c r="Z379" i="1"/>
  <c r="V379" i="1"/>
  <c r="AA379" i="1"/>
  <c r="AB379" i="1"/>
  <c r="AC379" i="1"/>
  <c r="AD379" i="1"/>
  <c r="W371" i="1"/>
  <c r="V371" i="1"/>
  <c r="X371" i="1"/>
  <c r="Y371" i="1"/>
  <c r="AD371" i="1"/>
  <c r="Z371" i="1"/>
  <c r="AA371" i="1"/>
  <c r="AB371" i="1"/>
  <c r="AC371" i="1"/>
  <c r="W363" i="1"/>
  <c r="AD363" i="1"/>
  <c r="V363" i="1"/>
  <c r="X363" i="1"/>
  <c r="AC363" i="1"/>
  <c r="Y363" i="1"/>
  <c r="Z363" i="1"/>
  <c r="AA363" i="1"/>
  <c r="AB363" i="1"/>
  <c r="W355" i="1"/>
  <c r="AC355" i="1"/>
  <c r="AD355" i="1"/>
  <c r="V355" i="1"/>
  <c r="AB355" i="1"/>
  <c r="X355" i="1"/>
  <c r="Y355" i="1"/>
  <c r="Z355" i="1"/>
  <c r="AA355" i="1"/>
  <c r="W347" i="1"/>
  <c r="AB347" i="1"/>
  <c r="AC347" i="1"/>
  <c r="AD347" i="1"/>
  <c r="AA347" i="1"/>
  <c r="V347" i="1"/>
  <c r="X347" i="1"/>
  <c r="Y347" i="1"/>
  <c r="Z347" i="1"/>
  <c r="W339" i="1"/>
  <c r="AA339" i="1"/>
  <c r="AB339" i="1"/>
  <c r="AC339" i="1"/>
  <c r="Z339" i="1"/>
  <c r="V339" i="1"/>
  <c r="X339" i="1"/>
  <c r="Y339" i="1"/>
  <c r="AD339" i="1"/>
  <c r="W100" i="1"/>
  <c r="Z100" i="1"/>
  <c r="AA100" i="1"/>
  <c r="AB100" i="1"/>
  <c r="Y100" i="1"/>
  <c r="V100" i="1"/>
  <c r="X100" i="1"/>
  <c r="AC100" i="1"/>
  <c r="AD100" i="1"/>
  <c r="AA200" i="1"/>
  <c r="AB200" i="1"/>
  <c r="AC200" i="1"/>
  <c r="Z200" i="1"/>
  <c r="AD200" i="1"/>
  <c r="V200" i="1"/>
  <c r="W200" i="1"/>
  <c r="X200" i="1"/>
  <c r="Y200" i="1"/>
  <c r="W204" i="1"/>
  <c r="X204" i="1"/>
  <c r="Y204" i="1"/>
  <c r="V204" i="1"/>
  <c r="AD204" i="1"/>
  <c r="Z204" i="1"/>
  <c r="AA204" i="1"/>
  <c r="AB204" i="1"/>
  <c r="AC204" i="1"/>
  <c r="AA208" i="1"/>
  <c r="AB208" i="1"/>
  <c r="AC208" i="1"/>
  <c r="Z208" i="1"/>
  <c r="V208" i="1"/>
  <c r="W208" i="1"/>
  <c r="X208" i="1"/>
  <c r="Y208" i="1"/>
  <c r="AD208" i="1"/>
  <c r="W212" i="1"/>
  <c r="X212" i="1"/>
  <c r="Y212" i="1"/>
  <c r="V212" i="1"/>
  <c r="AD212" i="1"/>
  <c r="Z212" i="1"/>
  <c r="AA212" i="1"/>
  <c r="AB212" i="1"/>
  <c r="AC212" i="1"/>
  <c r="AA216" i="1"/>
  <c r="AB216" i="1"/>
  <c r="AC216" i="1"/>
  <c r="Z216" i="1"/>
  <c r="AD216" i="1"/>
  <c r="V216" i="1"/>
  <c r="W216" i="1"/>
  <c r="X216" i="1"/>
  <c r="Y216" i="1"/>
  <c r="W220" i="1"/>
  <c r="X220" i="1"/>
  <c r="Y220" i="1"/>
  <c r="V220" i="1"/>
  <c r="AD220" i="1"/>
  <c r="Z220" i="1"/>
  <c r="AA220" i="1"/>
  <c r="AB220" i="1"/>
  <c r="AC220" i="1"/>
  <c r="AA224" i="1"/>
  <c r="AB224" i="1"/>
  <c r="AC224" i="1"/>
  <c r="Z224" i="1"/>
  <c r="V224" i="1"/>
  <c r="W224" i="1"/>
  <c r="X224" i="1"/>
  <c r="Y224" i="1"/>
  <c r="AD224" i="1"/>
  <c r="X872" i="1"/>
  <c r="W872" i="1"/>
  <c r="V872" i="1"/>
  <c r="AD872" i="1"/>
  <c r="Y872" i="1"/>
  <c r="AB231" i="1"/>
  <c r="AC231" i="1"/>
  <c r="V231" i="1"/>
  <c r="AD231" i="1"/>
  <c r="AA231" i="1"/>
  <c r="W231" i="1"/>
  <c r="X231" i="1"/>
  <c r="Y231" i="1"/>
  <c r="Z231" i="1"/>
  <c r="X235" i="1"/>
  <c r="Y235" i="1"/>
  <c r="Z235" i="1"/>
  <c r="W235" i="1"/>
  <c r="AD235" i="1"/>
  <c r="AC235" i="1"/>
  <c r="V235" i="1"/>
  <c r="AB235" i="1"/>
  <c r="AA235" i="1"/>
  <c r="AB239" i="1"/>
  <c r="AC239" i="1"/>
  <c r="V239" i="1"/>
  <c r="AD239" i="1"/>
  <c r="AA239" i="1"/>
  <c r="Z239" i="1"/>
  <c r="Y239" i="1"/>
  <c r="X239" i="1"/>
  <c r="W239" i="1"/>
  <c r="X243" i="1"/>
  <c r="Y243" i="1"/>
  <c r="Z243" i="1"/>
  <c r="W243" i="1"/>
  <c r="AA243" i="1"/>
  <c r="AB243" i="1"/>
  <c r="AC243" i="1"/>
  <c r="V243" i="1"/>
  <c r="AD243" i="1"/>
  <c r="AB247" i="1"/>
  <c r="AC247" i="1"/>
  <c r="V247" i="1"/>
  <c r="AD247" i="1"/>
  <c r="W247" i="1"/>
  <c r="X247" i="1"/>
  <c r="Y247" i="1"/>
  <c r="Z247" i="1"/>
  <c r="AA247" i="1"/>
  <c r="X251" i="1"/>
  <c r="Z251" i="1"/>
  <c r="AA251" i="1"/>
  <c r="AB251" i="1"/>
  <c r="Y251" i="1"/>
  <c r="W251" i="1"/>
  <c r="AC251" i="1"/>
  <c r="AD251" i="1"/>
  <c r="V251" i="1"/>
  <c r="AB255" i="1"/>
  <c r="Z255" i="1"/>
  <c r="AA255" i="1"/>
  <c r="AC255" i="1"/>
  <c r="Y255" i="1"/>
  <c r="X255" i="1"/>
  <c r="AD255" i="1"/>
  <c r="W255" i="1"/>
  <c r="V255" i="1"/>
  <c r="X259" i="1"/>
  <c r="AA259" i="1"/>
  <c r="AB259" i="1"/>
  <c r="AC259" i="1"/>
  <c r="Z259" i="1"/>
  <c r="Y259" i="1"/>
  <c r="AD259" i="1"/>
  <c r="W259" i="1"/>
  <c r="V259" i="1"/>
  <c r="AB263" i="1"/>
  <c r="AA263" i="1"/>
  <c r="AC263" i="1"/>
  <c r="AD263" i="1"/>
  <c r="Z263" i="1"/>
  <c r="Y263" i="1"/>
  <c r="V263" i="1"/>
  <c r="X263" i="1"/>
  <c r="W263" i="1"/>
  <c r="X267" i="1"/>
  <c r="AB267" i="1"/>
  <c r="AC267" i="1"/>
  <c r="AD267" i="1"/>
  <c r="AA267" i="1"/>
  <c r="Z267" i="1"/>
  <c r="V267" i="1"/>
  <c r="Y267" i="1"/>
  <c r="W267" i="1"/>
  <c r="AB271" i="1"/>
  <c r="AC271" i="1"/>
  <c r="AD271" i="1"/>
  <c r="V271" i="1"/>
  <c r="AA271" i="1"/>
  <c r="Z271" i="1"/>
  <c r="W271" i="1"/>
  <c r="Y271" i="1"/>
  <c r="X271" i="1"/>
  <c r="AB275" i="1"/>
  <c r="AC275" i="1"/>
  <c r="V275" i="1"/>
  <c r="AD275" i="1"/>
  <c r="AA275" i="1"/>
  <c r="Z275" i="1"/>
  <c r="W275" i="1"/>
  <c r="Y275" i="1"/>
  <c r="X275" i="1"/>
  <c r="X279" i="1"/>
  <c r="Y279" i="1"/>
  <c r="Z279" i="1"/>
  <c r="W279" i="1"/>
  <c r="V279" i="1"/>
  <c r="AA279" i="1"/>
  <c r="AB279" i="1"/>
  <c r="AC279" i="1"/>
  <c r="AD279" i="1"/>
  <c r="AB283" i="1"/>
  <c r="AC283" i="1"/>
  <c r="V283" i="1"/>
  <c r="AD283" i="1"/>
  <c r="AA283" i="1"/>
  <c r="W283" i="1"/>
  <c r="X283" i="1"/>
  <c r="Y283" i="1"/>
  <c r="Z283" i="1"/>
  <c r="X287" i="1"/>
  <c r="Y287" i="1"/>
  <c r="Z287" i="1"/>
  <c r="W287" i="1"/>
  <c r="AD287" i="1"/>
  <c r="V287" i="1"/>
  <c r="AA287" i="1"/>
  <c r="AC287" i="1"/>
  <c r="AB287" i="1"/>
  <c r="AB291" i="1"/>
  <c r="AC291" i="1"/>
  <c r="V291" i="1"/>
  <c r="AD291" i="1"/>
  <c r="AA291" i="1"/>
  <c r="Z291" i="1"/>
  <c r="W291" i="1"/>
  <c r="Y291" i="1"/>
  <c r="X291" i="1"/>
  <c r="X295" i="1"/>
  <c r="Y295" i="1"/>
  <c r="Z295" i="1"/>
  <c r="W295" i="1"/>
  <c r="V295" i="1"/>
  <c r="AA295" i="1"/>
  <c r="AB295" i="1"/>
  <c r="AC295" i="1"/>
  <c r="AD295" i="1"/>
  <c r="AB299" i="1"/>
  <c r="AC299" i="1"/>
  <c r="V299" i="1"/>
  <c r="AD299" i="1"/>
  <c r="AA299" i="1"/>
  <c r="W299" i="1"/>
  <c r="X299" i="1"/>
  <c r="Y299" i="1"/>
  <c r="Z299" i="1"/>
  <c r="X3" i="1"/>
  <c r="Y3" i="1"/>
  <c r="Z3" i="1"/>
  <c r="W3" i="1"/>
  <c r="AD3" i="1"/>
  <c r="V3" i="1"/>
  <c r="AA3" i="1"/>
  <c r="AC3" i="1"/>
  <c r="AB3" i="1"/>
  <c r="AC6" i="1"/>
  <c r="V6" i="1"/>
  <c r="AD6" i="1"/>
  <c r="W6" i="1"/>
  <c r="AB6" i="1"/>
  <c r="X6" i="1"/>
  <c r="Y6" i="1"/>
  <c r="Z6" i="1"/>
  <c r="AA6" i="1"/>
  <c r="Y10" i="1"/>
  <c r="Z10" i="1"/>
  <c r="AA10" i="1"/>
  <c r="X10" i="1"/>
  <c r="V10" i="1"/>
  <c r="W10" i="1"/>
  <c r="AB10" i="1"/>
  <c r="AD10" i="1"/>
  <c r="AC10" i="1"/>
  <c r="AC12" i="1"/>
  <c r="V12" i="1"/>
  <c r="AD12" i="1"/>
  <c r="W12" i="1"/>
  <c r="AB12" i="1"/>
  <c r="AA12" i="1"/>
  <c r="X12" i="1"/>
  <c r="Z12" i="1"/>
  <c r="Y12" i="1"/>
  <c r="Y16" i="1"/>
  <c r="Z16" i="1"/>
  <c r="AA16" i="1"/>
  <c r="X16" i="1"/>
  <c r="W16" i="1"/>
  <c r="AB16" i="1"/>
  <c r="AC16" i="1"/>
  <c r="AD16" i="1"/>
  <c r="V16" i="1"/>
  <c r="AC307" i="1"/>
  <c r="V307" i="1"/>
  <c r="AD307" i="1"/>
  <c r="W307" i="1"/>
  <c r="AB307" i="1"/>
  <c r="X307" i="1"/>
  <c r="Y307" i="1"/>
  <c r="Z307" i="1"/>
  <c r="AA307" i="1"/>
  <c r="Y21" i="1"/>
  <c r="Z21" i="1"/>
  <c r="AA21" i="1"/>
  <c r="X21" i="1"/>
  <c r="V21" i="1"/>
  <c r="W21" i="1"/>
  <c r="AB21" i="1"/>
  <c r="AD21" i="1"/>
  <c r="AC21" i="1"/>
  <c r="V24" i="1"/>
  <c r="AD24" i="1"/>
  <c r="W24" i="1"/>
  <c r="X24" i="1"/>
  <c r="AC24" i="1"/>
  <c r="Y24" i="1"/>
  <c r="Z24" i="1"/>
  <c r="AA24" i="1"/>
  <c r="AB24" i="1"/>
  <c r="AA27" i="1"/>
  <c r="AB27" i="1"/>
  <c r="AC27" i="1"/>
  <c r="Z27" i="1"/>
  <c r="Y27" i="1"/>
  <c r="AD27" i="1"/>
  <c r="V27" i="1"/>
  <c r="X27" i="1"/>
  <c r="W27" i="1"/>
  <c r="X29" i="1"/>
  <c r="Y29" i="1"/>
  <c r="Z29" i="1"/>
  <c r="W29" i="1"/>
  <c r="AD29" i="1"/>
  <c r="V29" i="1"/>
  <c r="AA29" i="1"/>
  <c r="AC29" i="1"/>
  <c r="AB29" i="1"/>
  <c r="Z877" i="1"/>
  <c r="AA877" i="1"/>
  <c r="AB877" i="1"/>
  <c r="Y877" i="1"/>
  <c r="X877" i="1"/>
  <c r="AC877" i="1"/>
  <c r="AD877" i="1"/>
  <c r="V877" i="1"/>
  <c r="W877" i="1"/>
  <c r="AA32" i="1"/>
  <c r="AB32" i="1"/>
  <c r="AC32" i="1"/>
  <c r="Z32" i="1"/>
  <c r="V32" i="1"/>
  <c r="W32" i="1"/>
  <c r="X32" i="1"/>
  <c r="Y32" i="1"/>
  <c r="AD32" i="1"/>
  <c r="V881" i="1"/>
  <c r="AD881" i="1"/>
  <c r="W881" i="1"/>
  <c r="X881" i="1"/>
  <c r="AC881" i="1"/>
  <c r="Y881" i="1"/>
  <c r="Z881" i="1"/>
  <c r="AA881" i="1"/>
  <c r="AB881" i="1"/>
  <c r="V34" i="1"/>
  <c r="AD34" i="1"/>
  <c r="W34" i="1"/>
  <c r="X34" i="1"/>
  <c r="AC34" i="1"/>
  <c r="Y34" i="1"/>
  <c r="Z34" i="1"/>
  <c r="AA34" i="1"/>
  <c r="AB34" i="1"/>
  <c r="Z36" i="1"/>
  <c r="AA36" i="1"/>
  <c r="AB36" i="1"/>
  <c r="Y36" i="1"/>
  <c r="V36" i="1"/>
  <c r="W36" i="1"/>
  <c r="X36" i="1"/>
  <c r="AC36" i="1"/>
  <c r="AD36" i="1"/>
  <c r="Y37" i="1"/>
  <c r="Z37" i="1"/>
  <c r="AA37" i="1"/>
  <c r="X37" i="1"/>
  <c r="W37" i="1"/>
  <c r="AB37" i="1"/>
  <c r="AC37" i="1"/>
  <c r="AD37" i="1"/>
  <c r="V37" i="1"/>
  <c r="V889" i="1"/>
  <c r="AD889" i="1"/>
  <c r="W889" i="1"/>
  <c r="X889" i="1"/>
  <c r="AC889" i="1"/>
  <c r="AB889" i="1"/>
  <c r="Y889" i="1"/>
  <c r="Z889" i="1"/>
  <c r="AA889" i="1"/>
  <c r="Z893" i="1"/>
  <c r="AA893" i="1"/>
  <c r="AB893" i="1"/>
  <c r="V893" i="1"/>
  <c r="W893" i="1"/>
  <c r="X893" i="1"/>
  <c r="Y893" i="1"/>
  <c r="AC893" i="1"/>
  <c r="AD893" i="1"/>
  <c r="W896" i="1"/>
  <c r="X896" i="1"/>
  <c r="Y896" i="1"/>
  <c r="AD896" i="1"/>
  <c r="V896" i="1"/>
  <c r="Z896" i="1"/>
  <c r="AA896" i="1"/>
  <c r="AB896" i="1"/>
  <c r="AC896" i="1"/>
  <c r="AA900" i="1"/>
  <c r="AB900" i="1"/>
  <c r="AC900" i="1"/>
  <c r="V900" i="1"/>
  <c r="W900" i="1"/>
  <c r="X900" i="1"/>
  <c r="Y900" i="1"/>
  <c r="Z900" i="1"/>
  <c r="AD900" i="1"/>
  <c r="W903" i="1"/>
  <c r="X903" i="1"/>
  <c r="Y903" i="1"/>
  <c r="V903" i="1"/>
  <c r="Z903" i="1"/>
  <c r="AA903" i="1"/>
  <c r="AB903" i="1"/>
  <c r="AC903" i="1"/>
  <c r="AD903" i="1"/>
  <c r="AB906" i="1"/>
  <c r="AC906" i="1"/>
  <c r="V906" i="1"/>
  <c r="AD906" i="1"/>
  <c r="W906" i="1"/>
  <c r="X906" i="1"/>
  <c r="Y906" i="1"/>
  <c r="Z906" i="1"/>
  <c r="AA906" i="1"/>
  <c r="X910" i="1"/>
  <c r="Y910" i="1"/>
  <c r="Z910" i="1"/>
  <c r="W910" i="1"/>
  <c r="AA910" i="1"/>
  <c r="AB910" i="1"/>
  <c r="AC910" i="1"/>
  <c r="AD910" i="1"/>
  <c r="V910" i="1"/>
  <c r="AB914" i="1"/>
  <c r="AC914" i="1"/>
  <c r="V914" i="1"/>
  <c r="AD914" i="1"/>
  <c r="Z914" i="1"/>
  <c r="AA914" i="1"/>
  <c r="W914" i="1"/>
  <c r="X914" i="1"/>
  <c r="Y914" i="1"/>
  <c r="Y917" i="1"/>
  <c r="Z917" i="1"/>
  <c r="AA917" i="1"/>
  <c r="X917" i="1"/>
  <c r="AB917" i="1"/>
  <c r="AC917" i="1"/>
  <c r="AD917" i="1"/>
  <c r="W917" i="1"/>
  <c r="V917" i="1"/>
  <c r="AC921" i="1"/>
  <c r="V921" i="1"/>
  <c r="AD921" i="1"/>
  <c r="W921" i="1"/>
  <c r="AA921" i="1"/>
  <c r="AB921" i="1"/>
  <c r="X921" i="1"/>
  <c r="Y921" i="1"/>
  <c r="Z921" i="1"/>
  <c r="AC316" i="1"/>
  <c r="V316" i="1"/>
  <c r="AD316" i="1"/>
  <c r="W316" i="1"/>
  <c r="AB316" i="1"/>
  <c r="X316" i="1"/>
  <c r="Y316" i="1"/>
  <c r="Z316" i="1"/>
  <c r="AA316" i="1"/>
  <c r="X928" i="1"/>
  <c r="W928" i="1"/>
  <c r="Y928" i="1"/>
  <c r="Z928" i="1"/>
  <c r="AC928" i="1"/>
  <c r="AA928" i="1"/>
  <c r="AB928" i="1"/>
  <c r="AD928" i="1"/>
  <c r="V928" i="1"/>
  <c r="AB932" i="1"/>
  <c r="X932" i="1"/>
  <c r="Y932" i="1"/>
  <c r="Z932" i="1"/>
  <c r="AD932" i="1"/>
  <c r="AA932" i="1"/>
  <c r="AC932" i="1"/>
  <c r="W932" i="1"/>
  <c r="V932" i="1"/>
  <c r="AA41" i="1"/>
  <c r="AB41" i="1"/>
  <c r="AC41" i="1"/>
  <c r="Z41" i="1"/>
  <c r="V41" i="1"/>
  <c r="W41" i="1"/>
  <c r="X41" i="1"/>
  <c r="Y41" i="1"/>
  <c r="AD41" i="1"/>
  <c r="V938" i="1"/>
  <c r="AD938" i="1"/>
  <c r="Y938" i="1"/>
  <c r="Z938" i="1"/>
  <c r="AA938" i="1"/>
  <c r="AB938" i="1"/>
  <c r="AC938" i="1"/>
  <c r="X938" i="1"/>
  <c r="W938" i="1"/>
  <c r="Z942" i="1"/>
  <c r="Y942" i="1"/>
  <c r="AA942" i="1"/>
  <c r="AB942" i="1"/>
  <c r="V942" i="1"/>
  <c r="AC942" i="1"/>
  <c r="AD942" i="1"/>
  <c r="X942" i="1"/>
  <c r="W942" i="1"/>
  <c r="W945" i="1"/>
  <c r="Z945" i="1"/>
  <c r="AA945" i="1"/>
  <c r="AB945" i="1"/>
  <c r="AD945" i="1"/>
  <c r="AC945" i="1"/>
  <c r="V945" i="1"/>
  <c r="X945" i="1"/>
  <c r="Y945" i="1"/>
  <c r="X949" i="1"/>
  <c r="Y949" i="1"/>
  <c r="Z949" i="1"/>
  <c r="V949" i="1"/>
  <c r="W949" i="1"/>
  <c r="AC949" i="1"/>
  <c r="AD949" i="1"/>
  <c r="AB949" i="1"/>
  <c r="AA949" i="1"/>
  <c r="AB953" i="1"/>
  <c r="AC953" i="1"/>
  <c r="V953" i="1"/>
  <c r="AD953" i="1"/>
  <c r="X953" i="1"/>
  <c r="Y953" i="1"/>
  <c r="Z953" i="1"/>
  <c r="W953" i="1"/>
  <c r="AA953" i="1"/>
  <c r="Y956" i="1"/>
  <c r="Z956" i="1"/>
  <c r="AA956" i="1"/>
  <c r="V956" i="1"/>
  <c r="W956" i="1"/>
  <c r="X956" i="1"/>
  <c r="AB956" i="1"/>
  <c r="AC956" i="1"/>
  <c r="AD956" i="1"/>
  <c r="AC960" i="1"/>
  <c r="V960" i="1"/>
  <c r="AD960" i="1"/>
  <c r="W960" i="1"/>
  <c r="Y960" i="1"/>
  <c r="Z960" i="1"/>
  <c r="AA960" i="1"/>
  <c r="X960" i="1"/>
  <c r="AB960" i="1"/>
  <c r="Y964" i="1"/>
  <c r="Z964" i="1"/>
  <c r="AA964" i="1"/>
  <c r="AB964" i="1"/>
  <c r="AC964" i="1"/>
  <c r="AD964" i="1"/>
  <c r="X964" i="1"/>
  <c r="V964" i="1"/>
  <c r="W964" i="1"/>
  <c r="V967" i="1"/>
  <c r="AD967" i="1"/>
  <c r="W967" i="1"/>
  <c r="X967" i="1"/>
  <c r="Z967" i="1"/>
  <c r="AA967" i="1"/>
  <c r="AB967" i="1"/>
  <c r="Y967" i="1"/>
  <c r="AC967" i="1"/>
  <c r="Z971" i="1"/>
  <c r="AA971" i="1"/>
  <c r="AB971" i="1"/>
  <c r="AC971" i="1"/>
  <c r="AD971" i="1"/>
  <c r="Y971" i="1"/>
  <c r="V971" i="1"/>
  <c r="W971" i="1"/>
  <c r="X971" i="1"/>
  <c r="W318" i="1"/>
  <c r="X318" i="1"/>
  <c r="Y318" i="1"/>
  <c r="V318" i="1"/>
  <c r="AD318" i="1"/>
  <c r="AC318" i="1"/>
  <c r="Z318" i="1"/>
  <c r="AB318" i="1"/>
  <c r="AA318" i="1"/>
  <c r="AC978" i="1"/>
  <c r="W978" i="1"/>
  <c r="X978" i="1"/>
  <c r="Y978" i="1"/>
  <c r="V978" i="1"/>
  <c r="AB978" i="1"/>
  <c r="AD978" i="1"/>
  <c r="AA978" i="1"/>
  <c r="Z978" i="1"/>
  <c r="Y982" i="1"/>
  <c r="W982" i="1"/>
  <c r="X982" i="1"/>
  <c r="Z982" i="1"/>
  <c r="V982" i="1"/>
  <c r="AC982" i="1"/>
  <c r="AD982" i="1"/>
  <c r="AB982" i="1"/>
  <c r="AA982" i="1"/>
  <c r="V985" i="1"/>
  <c r="AD985" i="1"/>
  <c r="W985" i="1"/>
  <c r="X985" i="1"/>
  <c r="AC985" i="1"/>
  <c r="Y985" i="1"/>
  <c r="Z985" i="1"/>
  <c r="AA985" i="1"/>
  <c r="AB985" i="1"/>
  <c r="Z989" i="1"/>
  <c r="AA989" i="1"/>
  <c r="AB989" i="1"/>
  <c r="Y989" i="1"/>
  <c r="AD989" i="1"/>
  <c r="AC989" i="1"/>
  <c r="V989" i="1"/>
  <c r="W989" i="1"/>
  <c r="X989" i="1"/>
  <c r="V993" i="1"/>
  <c r="AD993" i="1"/>
  <c r="W993" i="1"/>
  <c r="X993" i="1"/>
  <c r="AC993" i="1"/>
  <c r="AA993" i="1"/>
  <c r="AB993" i="1"/>
  <c r="Z993" i="1"/>
  <c r="Y993" i="1"/>
  <c r="AA996" i="1"/>
  <c r="AB996" i="1"/>
  <c r="AC996" i="1"/>
  <c r="Z996" i="1"/>
  <c r="V996" i="1"/>
  <c r="AD996" i="1"/>
  <c r="W996" i="1"/>
  <c r="X996" i="1"/>
  <c r="Y996" i="1"/>
  <c r="W1000" i="1"/>
  <c r="X1000" i="1"/>
  <c r="Y1000" i="1"/>
  <c r="V1000" i="1"/>
  <c r="AD1000" i="1"/>
  <c r="AB1000" i="1"/>
  <c r="AC1000" i="1"/>
  <c r="AA1000" i="1"/>
  <c r="Z1000" i="1"/>
  <c r="AA1004" i="1"/>
  <c r="AB1004" i="1"/>
  <c r="AC1004" i="1"/>
  <c r="Z1004" i="1"/>
  <c r="X1004" i="1"/>
  <c r="Y1004" i="1"/>
  <c r="AD1004" i="1"/>
  <c r="W1004" i="1"/>
  <c r="V1004" i="1"/>
  <c r="Y48" i="1"/>
  <c r="Z48" i="1"/>
  <c r="AA48" i="1"/>
  <c r="X48" i="1"/>
  <c r="W48" i="1"/>
  <c r="AB48" i="1"/>
  <c r="AC48" i="1"/>
  <c r="AD48" i="1"/>
  <c r="V48" i="1"/>
  <c r="AC51" i="1"/>
  <c r="V51" i="1"/>
  <c r="AD51" i="1"/>
  <c r="W51" i="1"/>
  <c r="AB51" i="1"/>
  <c r="X51" i="1"/>
  <c r="Y51" i="1"/>
  <c r="Z51" i="1"/>
  <c r="AA51" i="1"/>
  <c r="Y54" i="1"/>
  <c r="Z54" i="1"/>
  <c r="AA54" i="1"/>
  <c r="X54" i="1"/>
  <c r="V54" i="1"/>
  <c r="W54" i="1"/>
  <c r="AB54" i="1"/>
  <c r="AD54" i="1"/>
  <c r="AC54" i="1"/>
  <c r="AC58" i="1"/>
  <c r="V58" i="1"/>
  <c r="AD58" i="1"/>
  <c r="W58" i="1"/>
  <c r="AB58" i="1"/>
  <c r="AA58" i="1"/>
  <c r="X58" i="1"/>
  <c r="Z58" i="1"/>
  <c r="Y58" i="1"/>
  <c r="Y323" i="1"/>
  <c r="Z323" i="1"/>
  <c r="AA323" i="1"/>
  <c r="X323" i="1"/>
  <c r="W323" i="1"/>
  <c r="AB323" i="1"/>
  <c r="AC323" i="1"/>
  <c r="AD323" i="1"/>
  <c r="V323" i="1"/>
  <c r="AC63" i="1"/>
  <c r="V63" i="1"/>
  <c r="AD63" i="1"/>
  <c r="W63" i="1"/>
  <c r="AB63" i="1"/>
  <c r="X63" i="1"/>
  <c r="Y63" i="1"/>
  <c r="Z63" i="1"/>
  <c r="AA63" i="1"/>
  <c r="Y327" i="1"/>
  <c r="Z327" i="1"/>
  <c r="AA327" i="1"/>
  <c r="X327" i="1"/>
  <c r="AD327" i="1"/>
  <c r="AC327" i="1"/>
  <c r="V327" i="1"/>
  <c r="W327" i="1"/>
  <c r="AB327" i="1"/>
  <c r="AC67" i="1"/>
  <c r="V67" i="1"/>
  <c r="AD67" i="1"/>
  <c r="W67" i="1"/>
  <c r="AB67" i="1"/>
  <c r="AA67" i="1"/>
  <c r="Z67" i="1"/>
  <c r="Y67" i="1"/>
  <c r="X67" i="1"/>
  <c r="Y69" i="1"/>
  <c r="Z69" i="1"/>
  <c r="AA69" i="1"/>
  <c r="X69" i="1"/>
  <c r="W69" i="1"/>
  <c r="AB69" i="1"/>
  <c r="AC69" i="1"/>
  <c r="V69" i="1"/>
  <c r="AD69" i="1"/>
  <c r="AC73" i="1"/>
  <c r="V73" i="1"/>
  <c r="AD73" i="1"/>
  <c r="W73" i="1"/>
  <c r="AB73" i="1"/>
  <c r="X73" i="1"/>
  <c r="Y73" i="1"/>
  <c r="Z73" i="1"/>
  <c r="AA73" i="1"/>
  <c r="Y332" i="1"/>
  <c r="V332" i="1"/>
  <c r="W332" i="1"/>
  <c r="X332" i="1"/>
  <c r="AD332" i="1"/>
  <c r="AC332" i="1"/>
  <c r="Z332" i="1"/>
  <c r="AA332" i="1"/>
  <c r="AB332" i="1"/>
  <c r="AC80" i="1"/>
  <c r="W80" i="1"/>
  <c r="X80" i="1"/>
  <c r="Y80" i="1"/>
  <c r="V80" i="1"/>
  <c r="AD80" i="1"/>
  <c r="Z80" i="1"/>
  <c r="AA80" i="1"/>
  <c r="AB80" i="1"/>
  <c r="Y84" i="1"/>
  <c r="W84" i="1"/>
  <c r="X84" i="1"/>
  <c r="Z84" i="1"/>
  <c r="V84" i="1"/>
  <c r="AD84" i="1"/>
  <c r="AA84" i="1"/>
  <c r="AB84" i="1"/>
  <c r="AC84" i="1"/>
  <c r="AC88" i="1"/>
  <c r="X88" i="1"/>
  <c r="Y88" i="1"/>
  <c r="Z88" i="1"/>
  <c r="W88" i="1"/>
  <c r="V88" i="1"/>
  <c r="AA88" i="1"/>
  <c r="AB88" i="1"/>
  <c r="AD88" i="1"/>
  <c r="Y92" i="1"/>
  <c r="X92" i="1"/>
  <c r="Z92" i="1"/>
  <c r="AA92" i="1"/>
  <c r="W92" i="1"/>
  <c r="V92" i="1"/>
  <c r="AB92" i="1"/>
  <c r="AC92" i="1"/>
  <c r="AD92" i="1"/>
  <c r="AC96" i="1"/>
  <c r="Y96" i="1"/>
  <c r="Z96" i="1"/>
  <c r="AA96" i="1"/>
  <c r="X96" i="1"/>
  <c r="V96" i="1"/>
  <c r="W96" i="1"/>
  <c r="AB96" i="1"/>
  <c r="AD96" i="1"/>
  <c r="Y98" i="1"/>
  <c r="Z98" i="1"/>
  <c r="AA98" i="1"/>
  <c r="AB98" i="1"/>
  <c r="X98" i="1"/>
  <c r="V98" i="1"/>
  <c r="W98" i="1"/>
  <c r="AC98" i="1"/>
  <c r="AD98" i="1"/>
  <c r="Y656" i="1"/>
  <c r="AA656" i="1"/>
  <c r="AB656" i="1"/>
  <c r="AC656" i="1"/>
  <c r="Z656" i="1"/>
  <c r="V656" i="1"/>
  <c r="W656" i="1"/>
  <c r="AD656" i="1"/>
  <c r="X656" i="1"/>
  <c r="AC660" i="1"/>
  <c r="AA660" i="1"/>
  <c r="AB660" i="1"/>
  <c r="AD660" i="1"/>
  <c r="Z660" i="1"/>
  <c r="V660" i="1"/>
  <c r="W660" i="1"/>
  <c r="X660" i="1"/>
  <c r="Y660" i="1"/>
  <c r="Y664" i="1"/>
  <c r="AB664" i="1"/>
  <c r="AC664" i="1"/>
  <c r="AD664" i="1"/>
  <c r="AA664" i="1"/>
  <c r="V664" i="1"/>
  <c r="W664" i="1"/>
  <c r="X664" i="1"/>
  <c r="Z664" i="1"/>
  <c r="AC668" i="1"/>
  <c r="AB668" i="1"/>
  <c r="AD668" i="1"/>
  <c r="V668" i="1"/>
  <c r="AA668" i="1"/>
  <c r="W668" i="1"/>
  <c r="X668" i="1"/>
  <c r="Y668" i="1"/>
  <c r="Z668" i="1"/>
  <c r="Y671" i="1"/>
  <c r="AC671" i="1"/>
  <c r="AD671" i="1"/>
  <c r="V671" i="1"/>
  <c r="AB671" i="1"/>
  <c r="W671" i="1"/>
  <c r="X671" i="1"/>
  <c r="Z671" i="1"/>
  <c r="AA671" i="1"/>
  <c r="AC674" i="1"/>
  <c r="AD674" i="1"/>
  <c r="V674" i="1"/>
  <c r="W674" i="1"/>
  <c r="AB674" i="1"/>
  <c r="X674" i="1"/>
  <c r="Y674" i="1"/>
  <c r="Z674" i="1"/>
  <c r="AA674" i="1"/>
  <c r="Y402" i="1"/>
  <c r="AD402" i="1"/>
  <c r="V402" i="1"/>
  <c r="W402" i="1"/>
  <c r="AC402" i="1"/>
  <c r="X402" i="1"/>
  <c r="Z402" i="1"/>
  <c r="AA402" i="1"/>
  <c r="AB402" i="1"/>
  <c r="AC679" i="1"/>
  <c r="V679" i="1"/>
  <c r="W679" i="1"/>
  <c r="X679" i="1"/>
  <c r="AD679" i="1"/>
  <c r="Y679" i="1"/>
  <c r="Z679" i="1"/>
  <c r="AA679" i="1"/>
  <c r="AB679" i="1"/>
  <c r="Y680" i="1"/>
  <c r="V680" i="1"/>
  <c r="W680" i="1"/>
  <c r="X680" i="1"/>
  <c r="AD680" i="1"/>
  <c r="Z680" i="1"/>
  <c r="AA680" i="1"/>
  <c r="AB680" i="1"/>
  <c r="AC680" i="1"/>
  <c r="AC408" i="1"/>
  <c r="W408" i="1"/>
  <c r="X408" i="1"/>
  <c r="Y408" i="1"/>
  <c r="V408" i="1"/>
  <c r="Z408" i="1"/>
  <c r="AA408" i="1"/>
  <c r="AB408" i="1"/>
  <c r="AD408" i="1"/>
  <c r="Y410" i="1"/>
  <c r="W410" i="1"/>
  <c r="X410" i="1"/>
  <c r="Z410" i="1"/>
  <c r="V410" i="1"/>
  <c r="AA410" i="1"/>
  <c r="AB410" i="1"/>
  <c r="AC410" i="1"/>
  <c r="AD410" i="1"/>
  <c r="AC414" i="1"/>
  <c r="V414" i="1"/>
  <c r="AD414" i="1"/>
  <c r="W414" i="1"/>
  <c r="AB414" i="1"/>
  <c r="X414" i="1"/>
  <c r="Y414" i="1"/>
  <c r="Z414" i="1"/>
  <c r="AA414" i="1"/>
  <c r="Y684" i="1"/>
  <c r="Z684" i="1"/>
  <c r="AA684" i="1"/>
  <c r="X684" i="1"/>
  <c r="V684" i="1"/>
  <c r="AB684" i="1"/>
  <c r="AC684" i="1"/>
  <c r="AD684" i="1"/>
  <c r="W684" i="1"/>
  <c r="AC420" i="1"/>
  <c r="V420" i="1"/>
  <c r="AD420" i="1"/>
  <c r="W420" i="1"/>
  <c r="AB420" i="1"/>
  <c r="AA420" i="1"/>
  <c r="X420" i="1"/>
  <c r="Y420" i="1"/>
  <c r="Z420" i="1"/>
  <c r="Y424" i="1"/>
  <c r="Z424" i="1"/>
  <c r="AA424" i="1"/>
  <c r="X424" i="1"/>
  <c r="AB424" i="1"/>
  <c r="AC424" i="1"/>
  <c r="AD424" i="1"/>
  <c r="W424" i="1"/>
  <c r="V424" i="1"/>
  <c r="AC686" i="1"/>
  <c r="V686" i="1"/>
  <c r="AD686" i="1"/>
  <c r="W686" i="1"/>
  <c r="AB686" i="1"/>
  <c r="X686" i="1"/>
  <c r="Y686" i="1"/>
  <c r="Z686" i="1"/>
  <c r="AA686" i="1"/>
  <c r="Y431" i="1"/>
  <c r="Z431" i="1"/>
  <c r="AA431" i="1"/>
  <c r="X431" i="1"/>
  <c r="V431" i="1"/>
  <c r="AC431" i="1"/>
  <c r="AD431" i="1"/>
  <c r="W431" i="1"/>
  <c r="AB431" i="1"/>
  <c r="AC435" i="1"/>
  <c r="V435" i="1"/>
  <c r="AD435" i="1"/>
  <c r="W435" i="1"/>
  <c r="AB435" i="1"/>
  <c r="AA435" i="1"/>
  <c r="Y435" i="1"/>
  <c r="X435" i="1"/>
  <c r="Z435" i="1"/>
  <c r="Y438" i="1"/>
  <c r="Z438" i="1"/>
  <c r="AA438" i="1"/>
  <c r="X438" i="1"/>
  <c r="AB438" i="1"/>
  <c r="AC438" i="1"/>
  <c r="AD438" i="1"/>
  <c r="W438" i="1"/>
  <c r="V438" i="1"/>
  <c r="AC442" i="1"/>
  <c r="V442" i="1"/>
  <c r="AD442" i="1"/>
  <c r="W442" i="1"/>
  <c r="AB442" i="1"/>
  <c r="X442" i="1"/>
  <c r="Y442" i="1"/>
  <c r="Z442" i="1"/>
  <c r="AA442" i="1"/>
  <c r="Y446" i="1"/>
  <c r="Z446" i="1"/>
  <c r="AA446" i="1"/>
  <c r="X446" i="1"/>
  <c r="V446" i="1"/>
  <c r="AB446" i="1"/>
  <c r="AC446" i="1"/>
  <c r="AD446" i="1"/>
  <c r="W446" i="1"/>
  <c r="AC449" i="1"/>
  <c r="V449" i="1"/>
  <c r="AD449" i="1"/>
  <c r="W449" i="1"/>
  <c r="AB449" i="1"/>
  <c r="AA449" i="1"/>
  <c r="X449" i="1"/>
  <c r="Y449" i="1"/>
  <c r="Z449" i="1"/>
  <c r="Y453" i="1"/>
  <c r="Z453" i="1"/>
  <c r="AA453" i="1"/>
  <c r="X453" i="1"/>
  <c r="AB453" i="1"/>
  <c r="AC453" i="1"/>
  <c r="AD453" i="1"/>
  <c r="W453" i="1"/>
  <c r="V453" i="1"/>
  <c r="AC457" i="1"/>
  <c r="V457" i="1"/>
  <c r="AD457" i="1"/>
  <c r="W457" i="1"/>
  <c r="AB457" i="1"/>
  <c r="X457" i="1"/>
  <c r="Y457" i="1"/>
  <c r="Z457" i="1"/>
  <c r="AA457" i="1"/>
  <c r="Y460" i="1"/>
  <c r="Z460" i="1"/>
  <c r="AA460" i="1"/>
  <c r="X460" i="1"/>
  <c r="V460" i="1"/>
  <c r="AC460" i="1"/>
  <c r="W460" i="1"/>
  <c r="AB460" i="1"/>
  <c r="AD460" i="1"/>
  <c r="AC691" i="1"/>
  <c r="V691" i="1"/>
  <c r="AD691" i="1"/>
  <c r="W691" i="1"/>
  <c r="AB691" i="1"/>
  <c r="AA691" i="1"/>
  <c r="Y691" i="1"/>
  <c r="Z691" i="1"/>
  <c r="X691" i="1"/>
  <c r="V1047" i="1"/>
  <c r="AD1047" i="1"/>
  <c r="W1047" i="1"/>
  <c r="X1047" i="1"/>
  <c r="AA1047" i="1"/>
  <c r="Y1047" i="1"/>
  <c r="Z1047" i="1"/>
  <c r="AB1047" i="1"/>
  <c r="AC1047" i="1"/>
  <c r="W695" i="1"/>
  <c r="X695" i="1"/>
  <c r="Y695" i="1"/>
  <c r="V695" i="1"/>
  <c r="AD695" i="1"/>
  <c r="Z695" i="1"/>
  <c r="AA695" i="1"/>
  <c r="AB695" i="1"/>
  <c r="AC695" i="1"/>
  <c r="AA699" i="1"/>
  <c r="AB699" i="1"/>
  <c r="AC699" i="1"/>
  <c r="Z699" i="1"/>
  <c r="V699" i="1"/>
  <c r="W699" i="1"/>
  <c r="X699" i="1"/>
  <c r="Y699" i="1"/>
  <c r="AD699" i="1"/>
  <c r="X702" i="1"/>
  <c r="Y702" i="1"/>
  <c r="Z702" i="1"/>
  <c r="W702" i="1"/>
  <c r="AA702" i="1"/>
  <c r="AB702" i="1"/>
  <c r="AC702" i="1"/>
  <c r="V702" i="1"/>
  <c r="AD702" i="1"/>
  <c r="AB706" i="1"/>
  <c r="AC706" i="1"/>
  <c r="V706" i="1"/>
  <c r="AD706" i="1"/>
  <c r="AA706" i="1"/>
  <c r="W706" i="1"/>
  <c r="X706" i="1"/>
  <c r="Y706" i="1"/>
  <c r="Z706" i="1"/>
  <c r="X710" i="1"/>
  <c r="Y710" i="1"/>
  <c r="Z710" i="1"/>
  <c r="W710" i="1"/>
  <c r="AD710" i="1"/>
  <c r="AB710" i="1"/>
  <c r="AC710" i="1"/>
  <c r="V710" i="1"/>
  <c r="AA710" i="1"/>
  <c r="AB714" i="1"/>
  <c r="AC714" i="1"/>
  <c r="V714" i="1"/>
  <c r="AD714" i="1"/>
  <c r="Y714" i="1"/>
  <c r="Z714" i="1"/>
  <c r="AA714" i="1"/>
  <c r="X714" i="1"/>
  <c r="W714" i="1"/>
  <c r="Y717" i="1"/>
  <c r="Z717" i="1"/>
  <c r="AA717" i="1"/>
  <c r="W717" i="1"/>
  <c r="X717" i="1"/>
  <c r="AB717" i="1"/>
  <c r="V717" i="1"/>
  <c r="AD717" i="1"/>
  <c r="AC717" i="1"/>
  <c r="AC721" i="1"/>
  <c r="V721" i="1"/>
  <c r="AD721" i="1"/>
  <c r="W721" i="1"/>
  <c r="Z721" i="1"/>
  <c r="AA721" i="1"/>
  <c r="AB721" i="1"/>
  <c r="Y721" i="1"/>
  <c r="X721" i="1"/>
  <c r="Z724" i="1"/>
  <c r="AA724" i="1"/>
  <c r="X724" i="1"/>
  <c r="Y724" i="1"/>
  <c r="AB724" i="1"/>
  <c r="W724" i="1"/>
  <c r="V724" i="1"/>
  <c r="AC724" i="1"/>
  <c r="AD724" i="1"/>
  <c r="W727" i="1"/>
  <c r="Z727" i="1"/>
  <c r="AA727" i="1"/>
  <c r="AB727" i="1"/>
  <c r="Y727" i="1"/>
  <c r="AD727" i="1"/>
  <c r="V727" i="1"/>
  <c r="X727" i="1"/>
  <c r="AC727" i="1"/>
  <c r="AC729" i="1"/>
  <c r="Z729" i="1"/>
  <c r="AA729" i="1"/>
  <c r="AB729" i="1"/>
  <c r="Y729" i="1"/>
  <c r="W729" i="1"/>
  <c r="V729" i="1"/>
  <c r="X729" i="1"/>
  <c r="AD729" i="1"/>
  <c r="Y733" i="1"/>
  <c r="AA733" i="1"/>
  <c r="AB733" i="1"/>
  <c r="AC733" i="1"/>
  <c r="Z733" i="1"/>
  <c r="W733" i="1"/>
  <c r="V733" i="1"/>
  <c r="X733" i="1"/>
  <c r="AD733" i="1"/>
  <c r="AC737" i="1"/>
  <c r="AA737" i="1"/>
  <c r="AB737" i="1"/>
  <c r="AD737" i="1"/>
  <c r="Z737" i="1"/>
  <c r="X737" i="1"/>
  <c r="V737" i="1"/>
  <c r="W737" i="1"/>
  <c r="Y737" i="1"/>
  <c r="AA739" i="1"/>
  <c r="AB739" i="1"/>
  <c r="AC739" i="1"/>
  <c r="AD739" i="1"/>
  <c r="Z739" i="1"/>
  <c r="X739" i="1"/>
  <c r="Y739" i="1"/>
  <c r="V739" i="1"/>
  <c r="W739" i="1"/>
  <c r="Y741" i="1"/>
  <c r="AB741" i="1"/>
  <c r="AC741" i="1"/>
  <c r="AD741" i="1"/>
  <c r="AA741" i="1"/>
  <c r="X741" i="1"/>
  <c r="V741" i="1"/>
  <c r="W741" i="1"/>
  <c r="Z741" i="1"/>
  <c r="Y857" i="1"/>
  <c r="Z857" i="1"/>
  <c r="AA857" i="1"/>
  <c r="V857" i="1"/>
  <c r="AD857" i="1"/>
  <c r="W857" i="1"/>
  <c r="X857" i="1"/>
  <c r="AB857" i="1"/>
  <c r="AC857" i="1"/>
  <c r="AC861" i="1"/>
  <c r="V861" i="1"/>
  <c r="AD861" i="1"/>
  <c r="W861" i="1"/>
  <c r="Z861" i="1"/>
  <c r="Y861" i="1"/>
  <c r="X861" i="1"/>
  <c r="AA861" i="1"/>
  <c r="AB861" i="1"/>
  <c r="V744" i="1"/>
  <c r="AD744" i="1"/>
  <c r="AB744" i="1"/>
  <c r="AC744" i="1"/>
  <c r="AA744" i="1"/>
  <c r="X744" i="1"/>
  <c r="Y744" i="1"/>
  <c r="Z744" i="1"/>
  <c r="W744" i="1"/>
  <c r="V864" i="1"/>
  <c r="AD864" i="1"/>
  <c r="W864" i="1"/>
  <c r="X864" i="1"/>
  <c r="AA864" i="1"/>
  <c r="Z864" i="1"/>
  <c r="Y864" i="1"/>
  <c r="AB864" i="1"/>
  <c r="AC864" i="1"/>
  <c r="Z868" i="1"/>
  <c r="AA868" i="1"/>
  <c r="AB868" i="1"/>
  <c r="W868" i="1"/>
  <c r="AC868" i="1"/>
  <c r="AD868" i="1"/>
  <c r="V868" i="1"/>
  <c r="X868" i="1"/>
  <c r="Y868" i="1"/>
  <c r="W870" i="1"/>
  <c r="X870" i="1"/>
  <c r="Y870" i="1"/>
  <c r="AB870" i="1"/>
  <c r="AA870" i="1"/>
  <c r="AD870" i="1"/>
  <c r="V870" i="1"/>
  <c r="Z870" i="1"/>
  <c r="AC870" i="1"/>
  <c r="AA1058" i="1"/>
  <c r="AB1058" i="1"/>
  <c r="AC1058" i="1"/>
  <c r="X1058" i="1"/>
  <c r="AD1058" i="1"/>
  <c r="W1058" i="1"/>
  <c r="Z1058" i="1"/>
  <c r="V1058" i="1"/>
  <c r="Y1058" i="1"/>
  <c r="W1062" i="1"/>
  <c r="X1062" i="1"/>
  <c r="Y1062" i="1"/>
  <c r="AB1062" i="1"/>
  <c r="Z1062" i="1"/>
  <c r="AA1062" i="1"/>
  <c r="AC1062" i="1"/>
  <c r="AD1062" i="1"/>
  <c r="V1062" i="1"/>
  <c r="AB1065" i="1"/>
  <c r="AC1065" i="1"/>
  <c r="V1065" i="1"/>
  <c r="AD1065" i="1"/>
  <c r="Y1065" i="1"/>
  <c r="X1065" i="1"/>
  <c r="AA1065" i="1"/>
  <c r="W1065" i="1"/>
  <c r="Z1065" i="1"/>
  <c r="Y1068" i="1"/>
  <c r="Z1068" i="1"/>
  <c r="AA1068" i="1"/>
  <c r="V1068" i="1"/>
  <c r="AD1068" i="1"/>
  <c r="W1068" i="1"/>
  <c r="AC1068" i="1"/>
  <c r="X1068" i="1"/>
  <c r="AB1068" i="1"/>
  <c r="V1072" i="1"/>
  <c r="Z1072" i="1"/>
  <c r="AB1072" i="1"/>
  <c r="AC1072" i="1"/>
  <c r="AD1072" i="1"/>
  <c r="X1072" i="1"/>
  <c r="AA1072" i="1"/>
  <c r="W1072" i="1"/>
  <c r="Y1072" i="1"/>
  <c r="W1075" i="1"/>
  <c r="AB1075" i="1"/>
  <c r="AC1075" i="1"/>
  <c r="AD1075" i="1"/>
  <c r="Y1075" i="1"/>
  <c r="V1075" i="1"/>
  <c r="X1075" i="1"/>
  <c r="Z1075" i="1"/>
  <c r="AA1075" i="1"/>
  <c r="AA1079" i="1"/>
  <c r="AC1079" i="1"/>
  <c r="AD1079" i="1"/>
  <c r="V1079" i="1"/>
  <c r="Y1079" i="1"/>
  <c r="W1079" i="1"/>
  <c r="X1079" i="1"/>
  <c r="Z1079" i="1"/>
  <c r="AB1079" i="1"/>
  <c r="Y749" i="1"/>
  <c r="AC749" i="1"/>
  <c r="AD749" i="1"/>
  <c r="V749" i="1"/>
  <c r="AB749" i="1"/>
  <c r="Z749" i="1"/>
  <c r="W749" i="1"/>
  <c r="X749" i="1"/>
  <c r="AA749" i="1"/>
  <c r="AC1085" i="1"/>
  <c r="AD1085" i="1"/>
  <c r="V1085" i="1"/>
  <c r="W1085" i="1"/>
  <c r="Z1085" i="1"/>
  <c r="X1085" i="1"/>
  <c r="Y1085" i="1"/>
  <c r="AA1085" i="1"/>
  <c r="AB1085" i="1"/>
  <c r="Y1089" i="1"/>
  <c r="AD1089" i="1"/>
  <c r="V1089" i="1"/>
  <c r="W1089" i="1"/>
  <c r="AA1089" i="1"/>
  <c r="X1089" i="1"/>
  <c r="Z1089" i="1"/>
  <c r="AB1089" i="1"/>
  <c r="AC1089" i="1"/>
  <c r="W751" i="1"/>
  <c r="AC751" i="1"/>
  <c r="AD751" i="1"/>
  <c r="V751" i="1"/>
  <c r="AB751" i="1"/>
  <c r="Z751" i="1"/>
  <c r="AA751" i="1"/>
  <c r="X751" i="1"/>
  <c r="Y751" i="1"/>
  <c r="Z1096" i="1"/>
  <c r="V1096" i="1"/>
  <c r="W1096" i="1"/>
  <c r="X1096" i="1"/>
  <c r="AB1096" i="1"/>
  <c r="AD1096" i="1"/>
  <c r="Y1096" i="1"/>
  <c r="AA1096" i="1"/>
  <c r="AC1096" i="1"/>
  <c r="V1100" i="1"/>
  <c r="AD1100" i="1"/>
  <c r="W1100" i="1"/>
  <c r="X1100" i="1"/>
  <c r="Y1100" i="1"/>
  <c r="AB1100" i="1"/>
  <c r="Z1100" i="1"/>
  <c r="AA1100" i="1"/>
  <c r="AC1100" i="1"/>
  <c r="AA1103" i="1"/>
  <c r="W1103" i="1"/>
  <c r="X1103" i="1"/>
  <c r="Y1103" i="1"/>
  <c r="AC1103" i="1"/>
  <c r="Z1103" i="1"/>
  <c r="AB1103" i="1"/>
  <c r="AD1103" i="1"/>
  <c r="V1103" i="1"/>
  <c r="W1107" i="1"/>
  <c r="X1107" i="1"/>
  <c r="Y1107" i="1"/>
  <c r="Z1107" i="1"/>
  <c r="AC1107" i="1"/>
  <c r="AA1107" i="1"/>
  <c r="AB1107" i="1"/>
  <c r="AD1107" i="1"/>
  <c r="V1107" i="1"/>
  <c r="AA1111" i="1"/>
  <c r="X1111" i="1"/>
  <c r="Y1111" i="1"/>
  <c r="Z1111" i="1"/>
  <c r="AD1111" i="1"/>
  <c r="AB1111" i="1"/>
  <c r="AC1111" i="1"/>
  <c r="W1111" i="1"/>
  <c r="V1111" i="1"/>
  <c r="X1114" i="1"/>
  <c r="Y1114" i="1"/>
  <c r="Z1114" i="1"/>
  <c r="AA1114" i="1"/>
  <c r="AD1114" i="1"/>
  <c r="V1114" i="1"/>
  <c r="W1114" i="1"/>
  <c r="AB1114" i="1"/>
  <c r="AC1114" i="1"/>
  <c r="AB753" i="1"/>
  <c r="AD753" i="1"/>
  <c r="V753" i="1"/>
  <c r="W753" i="1"/>
  <c r="AC753" i="1"/>
  <c r="Y753" i="1"/>
  <c r="Z753" i="1"/>
  <c r="AA753" i="1"/>
  <c r="X753" i="1"/>
  <c r="X1205" i="1"/>
  <c r="AD1205" i="1"/>
  <c r="V1205" i="1"/>
  <c r="W1205" i="1"/>
  <c r="AC1205" i="1"/>
  <c r="Z1205" i="1"/>
  <c r="AA1205" i="1"/>
  <c r="AB1205" i="1"/>
  <c r="Y1205" i="1"/>
  <c r="AB1209" i="1"/>
  <c r="V1209" i="1"/>
  <c r="W1209" i="1"/>
  <c r="X1209" i="1"/>
  <c r="AD1209" i="1"/>
  <c r="Z1209" i="1"/>
  <c r="AA1209" i="1"/>
  <c r="AC1209" i="1"/>
  <c r="Y1209" i="1"/>
  <c r="X1213" i="1"/>
  <c r="V1213" i="1"/>
  <c r="W1213" i="1"/>
  <c r="Y1213" i="1"/>
  <c r="AD1213" i="1"/>
  <c r="AA1213" i="1"/>
  <c r="AB1213" i="1"/>
  <c r="AC1213" i="1"/>
  <c r="Z1213" i="1"/>
  <c r="AB1217" i="1"/>
  <c r="W1217" i="1"/>
  <c r="X1217" i="1"/>
  <c r="Y1217" i="1"/>
  <c r="V1217" i="1"/>
  <c r="AA1217" i="1"/>
  <c r="AC1217" i="1"/>
  <c r="AD1217" i="1"/>
  <c r="Z1217" i="1"/>
  <c r="X1221" i="1"/>
  <c r="W1221" i="1"/>
  <c r="Y1221" i="1"/>
  <c r="Z1221" i="1"/>
  <c r="V1221" i="1"/>
  <c r="AB1221" i="1"/>
  <c r="AC1221" i="1"/>
  <c r="AD1221" i="1"/>
  <c r="AA1221" i="1"/>
  <c r="AB1225" i="1"/>
  <c r="X1225" i="1"/>
  <c r="Y1225" i="1"/>
  <c r="Z1225" i="1"/>
  <c r="W1225" i="1"/>
  <c r="AC1225" i="1"/>
  <c r="AD1225" i="1"/>
  <c r="V1225" i="1"/>
  <c r="AA1225" i="1"/>
  <c r="X1229" i="1"/>
  <c r="Y1229" i="1"/>
  <c r="Z1229" i="1"/>
  <c r="AA1229" i="1"/>
  <c r="W1229" i="1"/>
  <c r="AC1229" i="1"/>
  <c r="AD1229" i="1"/>
  <c r="V1229" i="1"/>
  <c r="AB1229" i="1"/>
  <c r="AB1233" i="1"/>
  <c r="Y1233" i="1"/>
  <c r="Z1233" i="1"/>
  <c r="AA1233" i="1"/>
  <c r="X1233" i="1"/>
  <c r="AD1233" i="1"/>
  <c r="V1233" i="1"/>
  <c r="W1233" i="1"/>
  <c r="AC1233" i="1"/>
  <c r="X1237" i="1"/>
  <c r="Z1237" i="1"/>
  <c r="AA1237" i="1"/>
  <c r="AB1237" i="1"/>
  <c r="Y1237" i="1"/>
  <c r="AD1237" i="1"/>
  <c r="V1237" i="1"/>
  <c r="W1237" i="1"/>
  <c r="AC1237" i="1"/>
  <c r="AB1241" i="1"/>
  <c r="Z1241" i="1"/>
  <c r="AA1241" i="1"/>
  <c r="AC1241" i="1"/>
  <c r="Y1241" i="1"/>
  <c r="W1241" i="1"/>
  <c r="V1241" i="1"/>
  <c r="X1241" i="1"/>
  <c r="AD1241" i="1"/>
  <c r="X1245" i="1"/>
  <c r="AA1245" i="1"/>
  <c r="AB1245" i="1"/>
  <c r="AC1245" i="1"/>
  <c r="Z1245" i="1"/>
  <c r="W1245" i="1"/>
  <c r="V1245" i="1"/>
  <c r="Y1245" i="1"/>
  <c r="AD1245" i="1"/>
  <c r="AB1249" i="1"/>
  <c r="AA1249" i="1"/>
  <c r="AC1249" i="1"/>
  <c r="AD1249" i="1"/>
  <c r="Z1249" i="1"/>
  <c r="X1249" i="1"/>
  <c r="V1249" i="1"/>
  <c r="W1249" i="1"/>
  <c r="Y1249" i="1"/>
  <c r="X1253" i="1"/>
  <c r="AB1253" i="1"/>
  <c r="AC1253" i="1"/>
  <c r="AD1253" i="1"/>
  <c r="AA1253" i="1"/>
  <c r="Y1253" i="1"/>
  <c r="V1253" i="1"/>
  <c r="W1253" i="1"/>
  <c r="Z1253" i="1"/>
  <c r="AB1257" i="1"/>
  <c r="AC1257" i="1"/>
  <c r="AD1257" i="1"/>
  <c r="V1257" i="1"/>
  <c r="AA1257" i="1"/>
  <c r="Y1257" i="1"/>
  <c r="W1257" i="1"/>
  <c r="X1257" i="1"/>
  <c r="Z1257" i="1"/>
  <c r="X1261" i="1"/>
  <c r="AC1261" i="1"/>
  <c r="AD1261" i="1"/>
  <c r="V1261" i="1"/>
  <c r="AB1261" i="1"/>
  <c r="Z1261" i="1"/>
  <c r="W1261" i="1"/>
  <c r="Y1261" i="1"/>
  <c r="AA1261" i="1"/>
  <c r="AB1265" i="1"/>
  <c r="AD1265" i="1"/>
  <c r="V1265" i="1"/>
  <c r="W1265" i="1"/>
  <c r="AC1265" i="1"/>
  <c r="Z1265" i="1"/>
  <c r="X1265" i="1"/>
  <c r="Y1265" i="1"/>
  <c r="AA1265" i="1"/>
  <c r="X1269" i="1"/>
  <c r="AD1269" i="1"/>
  <c r="V1269" i="1"/>
  <c r="W1269" i="1"/>
  <c r="AC1269" i="1"/>
  <c r="AA1269" i="1"/>
  <c r="Y1269" i="1"/>
  <c r="Z1269" i="1"/>
  <c r="AB1269" i="1"/>
  <c r="X1458" i="1"/>
  <c r="X1456" i="1"/>
  <c r="W1454" i="1"/>
  <c r="W1452" i="1"/>
  <c r="W1450" i="1"/>
  <c r="V1448" i="1"/>
  <c r="AC1445" i="1"/>
  <c r="AA1442" i="1"/>
  <c r="V1439" i="1"/>
  <c r="Z1435" i="1"/>
  <c r="AD1431" i="1"/>
  <c r="Y1428" i="1"/>
  <c r="AC1424" i="1"/>
  <c r="X1421" i="1"/>
  <c r="AB1417" i="1"/>
  <c r="W1414" i="1"/>
  <c r="AA1410" i="1"/>
  <c r="V1407" i="1"/>
  <c r="Z1403" i="1"/>
  <c r="AD1399" i="1"/>
  <c r="Y1396" i="1"/>
  <c r="Z1392" i="1"/>
  <c r="Y1388" i="1"/>
  <c r="Y1201" i="1"/>
  <c r="X1198" i="1"/>
  <c r="W1194" i="1"/>
  <c r="W1190" i="1"/>
  <c r="V1187" i="1"/>
  <c r="V1183" i="1"/>
  <c r="AD1384" i="1"/>
  <c r="AD1175" i="1"/>
  <c r="AC1171" i="1"/>
  <c r="AB1382" i="1"/>
  <c r="AB1166" i="1"/>
  <c r="AA1162" i="1"/>
  <c r="AA1160" i="1"/>
  <c r="Z1378" i="1"/>
  <c r="Z1154" i="1"/>
  <c r="Y1151" i="1"/>
  <c r="X1147" i="1"/>
  <c r="X1143" i="1"/>
  <c r="W1140" i="1"/>
  <c r="W1136" i="1"/>
  <c r="V1374" i="1"/>
  <c r="V1129" i="1"/>
  <c r="AB1125" i="1"/>
  <c r="U8" i="11" l="1"/>
  <c r="AG7" i="11"/>
  <c r="AE7" i="11"/>
  <c r="AG8" i="11"/>
  <c r="AE8" i="11"/>
  <c r="U10" i="11"/>
  <c r="AE9" i="11"/>
  <c r="AG9" i="11"/>
  <c r="AG10" i="11"/>
  <c r="AE10" i="11"/>
  <c r="AE5" i="11"/>
  <c r="AG5" i="11"/>
  <c r="AE11" i="11"/>
  <c r="AG11" i="11"/>
  <c r="AD5" i="11"/>
  <c r="AG12" i="11"/>
  <c r="AE12" i="11"/>
  <c r="U7" i="11"/>
  <c r="AG6" i="11"/>
  <c r="AE6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<sst xmlns="http://schemas.openxmlformats.org/spreadsheetml/2006/main" count="24610" uniqueCount="2987">
  <si>
    <t>Gender</t>
  </si>
  <si>
    <t>Everyday</t>
  </si>
  <si>
    <t>Work</t>
  </si>
  <si>
    <t>Sport</t>
  </si>
  <si>
    <t>male</t>
  </si>
  <si>
    <t>female</t>
  </si>
  <si>
    <t>white</t>
  </si>
  <si>
    <t>File</t>
  </si>
  <si>
    <t>/Users/timomiessen/Desktop/imagesdk/blackmen1/BM_1.jpg</t>
  </si>
  <si>
    <t>/Users/timomiessen/Desktop/imagesdk/blackmen1/BM_10.jpg</t>
  </si>
  <si>
    <t>/Users/timomiessen/Desktop/imagesdk/blackmen1/BM_100.jpg</t>
  </si>
  <si>
    <t>/Users/timomiessen/Desktop/imagesdk/blackmen1/BM_101.jpg</t>
  </si>
  <si>
    <t>/Users/timomiessen/Desktop/imagesdk/blackmen1/BM_102.jpg</t>
  </si>
  <si>
    <t>/Users/timomiessen/Desktop/imagesdk/blackmen1/BM_103.jpg</t>
  </si>
  <si>
    <t>/Users/timomiessen/Desktop/imagesdk/blackmen1/BM_104.jpg</t>
  </si>
  <si>
    <t>/Users/timomiessen/Desktop/imagesdk/blackmen1/BM_105.jpg</t>
  </si>
  <si>
    <t>/Users/timomiessen/Desktop/imagesdk/blackmen1/BM_106.jpg</t>
  </si>
  <si>
    <t>/Users/timomiessen/Desktop/imagesdk/blackmen1/BM_107.jpg</t>
  </si>
  <si>
    <t>/Users/timomiessen/Desktop/imagesdk/blackmen1/BM_108.jpg</t>
  </si>
  <si>
    <t>/Users/timomiessen/Desktop/imagesdk/blackmen1/BM_109.jpg</t>
  </si>
  <si>
    <t>/Users/timomiessen/Desktop/imagesdk/blackmen1/BM_11.jpg</t>
  </si>
  <si>
    <t>/Users/timomiessen/Desktop/imagesdk/blackmen1/BM_110.jpg</t>
  </si>
  <si>
    <t>/Users/timomiessen/Desktop/imagesdk/blackmen1/BM_111.jpg</t>
  </si>
  <si>
    <t>/Users/timomiessen/Desktop/imagesdk/blackmen1/BM_112.jpg</t>
  </si>
  <si>
    <t>/Users/timomiessen/Desktop/imagesdk/blackmen1/BM_113.jpg</t>
  </si>
  <si>
    <t>/Users/timomiessen/Desktop/imagesdk/blackmen1/BM_114.jpg</t>
  </si>
  <si>
    <t>/Users/timomiessen/Desktop/imagesdk/blackmen1/BM_115.jpg</t>
  </si>
  <si>
    <t>/Users/timomiessen/Desktop/imagesdk/blackmen1/BM_116.jpg</t>
  </si>
  <si>
    <t>/Users/timomiessen/Desktop/imagesdk/blackmen1/BM_117.jpg</t>
  </si>
  <si>
    <t>/Users/timomiessen/Desktop/imagesdk/blackmen1/BM_118.jpg</t>
  </si>
  <si>
    <t>/Users/timomiessen/Desktop/imagesdk/blackmen1/BM_119.jpg</t>
  </si>
  <si>
    <t>/Users/timomiessen/Desktop/imagesdk/blackmen1/BM_12.jpg</t>
  </si>
  <si>
    <t>/Users/timomiessen/Desktop/imagesdk/blackmen1/BM_120.jpg</t>
  </si>
  <si>
    <t>/Users/timomiessen/Desktop/imagesdk/blackmen1/BM_121.jpg</t>
  </si>
  <si>
    <t>/Users/timomiessen/Desktop/imagesdk/blackmen1/BM_122.jpg</t>
  </si>
  <si>
    <t>/Users/timomiessen/Desktop/imagesdk/blackmen1/BM_123.jpg</t>
  </si>
  <si>
    <t>/Users/timomiessen/Desktop/imagesdk/blackmen1/BM_124.jpg</t>
  </si>
  <si>
    <t>/Users/timomiessen/Desktop/imagesdk/blackmen1/BM_125.jpg</t>
  </si>
  <si>
    <t>/Users/timomiessen/Desktop/imagesdk/blackmen1/BM_126.jpg</t>
  </si>
  <si>
    <t>/Users/timomiessen/Desktop/imagesdk/blackmen1/BM_127.jpg</t>
  </si>
  <si>
    <t>/Users/timomiessen/Desktop/imagesdk/blackmen1/BM_128.jpg</t>
  </si>
  <si>
    <t>/Users/timomiessen/Desktop/imagesdk/blackmen1/BM_129.jpg</t>
  </si>
  <si>
    <t>/Users/timomiessen/Desktop/imagesdk/blackmen1/BM_13.jpg</t>
  </si>
  <si>
    <t>/Users/timomiessen/Desktop/imagesdk/blackmen1/BM_130.jpg</t>
  </si>
  <si>
    <t>/Users/timomiessen/Desktop/imagesdk/blackmen1/BM_131.jpg</t>
  </si>
  <si>
    <t>/Users/timomiessen/Desktop/imagesdk/blackmen1/BM_132.jpg</t>
  </si>
  <si>
    <t>/Users/timomiessen/Desktop/imagesdk/blackmen1/BM_133.jpg</t>
  </si>
  <si>
    <t>/Users/timomiessen/Desktop/imagesdk/blackmen1/BM_134.jpg</t>
  </si>
  <si>
    <t>/Users/timomiessen/Desktop/imagesdk/blackmen1/BM_135.jpg</t>
  </si>
  <si>
    <t>/Users/timomiessen/Desktop/imagesdk/blackmen1/BM_136.jpg</t>
  </si>
  <si>
    <t>/Users/timomiessen/Desktop/imagesdk/blackmen1/BM_137.jpg</t>
  </si>
  <si>
    <t>/Users/timomiessen/Desktop/imagesdk/blackmen1/BM_138.jpg</t>
  </si>
  <si>
    <t>/Users/timomiessen/Desktop/imagesdk/blackmen1/BM_139.jpg</t>
  </si>
  <si>
    <t>/Users/timomiessen/Desktop/imagesdk/blackmen1/BM_14.jpg</t>
  </si>
  <si>
    <t>/Users/timomiessen/Desktop/imagesdk/blackmen1/BM_140.jpg</t>
  </si>
  <si>
    <t>/Users/timomiessen/Desktop/imagesdk/blackmen1/BM_141.jpg</t>
  </si>
  <si>
    <t>/Users/timomiessen/Desktop/imagesdk/blackmen1/BM_142.jpg</t>
  </si>
  <si>
    <t>/Users/timomiessen/Desktop/imagesdk/blackmen1/BM_143.jpg</t>
  </si>
  <si>
    <t>/Users/timomiessen/Desktop/imagesdk/blackmen1/BM_144.jpg</t>
  </si>
  <si>
    <t>/Users/timomiessen/Desktop/imagesdk/blackmen1/BM_145.jpg</t>
  </si>
  <si>
    <t>/Users/timomiessen/Desktop/imagesdk/blackmen1/BM_146.jpg</t>
  </si>
  <si>
    <t>/Users/timomiessen/Desktop/imagesdk/blackmen1/BM_147.jpg</t>
  </si>
  <si>
    <t>/Users/timomiessen/Desktop/imagesdk/blackmen1/BM_148.jpg</t>
  </si>
  <si>
    <t>/Users/timomiessen/Desktop/imagesdk/blackmen1/BM_149.jpg</t>
  </si>
  <si>
    <t>/Users/timomiessen/Desktop/imagesdk/blackmen1/BM_15.jpg</t>
  </si>
  <si>
    <t>/Users/timomiessen/Desktop/imagesdk/blackmen1/BM_150.jpg</t>
  </si>
  <si>
    <t>/Users/timomiessen/Desktop/imagesdk/blackmen1/BM_151.jpg</t>
  </si>
  <si>
    <t>/Users/timomiessen/Desktop/imagesdk/blackmen1/BM_152.jpg</t>
  </si>
  <si>
    <t>/Users/timomiessen/Desktop/imagesdk/blackmen1/BM_153.jpg</t>
  </si>
  <si>
    <t>/Users/timomiessen/Desktop/imagesdk/blackmen1/BM_154.jpg</t>
  </si>
  <si>
    <t>/Users/timomiessen/Desktop/imagesdk/blackmen1/BM_155.jpg</t>
  </si>
  <si>
    <t>/Users/timomiessen/Desktop/imagesdk/blackmen1/BM_156.jpg</t>
  </si>
  <si>
    <t>/Users/timomiessen/Desktop/imagesdk/blackmen1/BM_157.jpg</t>
  </si>
  <si>
    <t>/Users/timomiessen/Desktop/imagesdk/blackmen1/BM_158.jpg</t>
  </si>
  <si>
    <t>/Users/timomiessen/Desktop/imagesdk/blackmen1/BM_159.jpg</t>
  </si>
  <si>
    <t>/Users/timomiessen/Desktop/imagesdk/blackmen1/BM_16.jpg</t>
  </si>
  <si>
    <t>/Users/timomiessen/Desktop/imagesdk/blackmen1/BM_160.jpg</t>
  </si>
  <si>
    <t>/Users/timomiessen/Desktop/imagesdk/blackmen1/BM_161.jpg</t>
  </si>
  <si>
    <t>/Users/timomiessen/Desktop/imagesdk/blackmen1/BM_162.jpg</t>
  </si>
  <si>
    <t>/Users/timomiessen/Desktop/imagesdk/blackmen1/BM_163.jpg</t>
  </si>
  <si>
    <t>/Users/timomiessen/Desktop/imagesdk/blackmen1/BM_164.jpg</t>
  </si>
  <si>
    <t>/Users/timomiessen/Desktop/imagesdk/blackmen1/BM_165.jpg</t>
  </si>
  <si>
    <t>/Users/timomiessen/Desktop/imagesdk/blackmen1/BM_166.jpg</t>
  </si>
  <si>
    <t>/Users/timomiessen/Desktop/imagesdk/blackmen1/BM_167.jpg</t>
  </si>
  <si>
    <t>/Users/timomiessen/Desktop/imagesdk/blackmen1/BM_168.jpg</t>
  </si>
  <si>
    <t>/Users/timomiessen/Desktop/imagesdk/blackmen1/BM_169.jpg</t>
  </si>
  <si>
    <t>/Users/timomiessen/Desktop/imagesdk/blackmen1/BM_17.jpg</t>
  </si>
  <si>
    <t>/Users/timomiessen/Desktop/imagesdk/blackmen1/BM_170.jpg</t>
  </si>
  <si>
    <t>/Users/timomiessen/Desktop/imagesdk/blackmen1/BM_171.jpg</t>
  </si>
  <si>
    <t>/Users/timomiessen/Desktop/imagesdk/blackmen1/BM_172.jpg</t>
  </si>
  <si>
    <t>/Users/timomiessen/Desktop/imagesdk/blackmen1/BM_173.jpg</t>
  </si>
  <si>
    <t>/Users/timomiessen/Desktop/imagesdk/blackmen1/BM_174.jpg</t>
  </si>
  <si>
    <t>/Users/timomiessen/Desktop/imagesdk/blackmen1/BM_175.jpg</t>
  </si>
  <si>
    <t>/Users/timomiessen/Desktop/imagesdk/blackmen1/BM_176.jpg</t>
  </si>
  <si>
    <t>/Users/timomiessen/Desktop/imagesdk/blackmen1/BM_177.jpg</t>
  </si>
  <si>
    <t>/Users/timomiessen/Desktop/imagesdk/blackmen1/BM_178.jpg</t>
  </si>
  <si>
    <t>/Users/timomiessen/Desktop/imagesdk/blackmen1/BM_179.jpg</t>
  </si>
  <si>
    <t>/Users/timomiessen/Desktop/imagesdk/blackmen1/BM_18.jpg</t>
  </si>
  <si>
    <t>/Users/timomiessen/Desktop/imagesdk/blackmen1/BM_180.jpg</t>
  </si>
  <si>
    <t>/Users/timomiessen/Desktop/imagesdk/blackmen1/BM_181.jpg</t>
  </si>
  <si>
    <t>/Users/timomiessen/Desktop/imagesdk/blackmen1/BM_182.jpg</t>
  </si>
  <si>
    <t>/Users/timomiessen/Desktop/imagesdk/blackmen1/BM_183.jpg</t>
  </si>
  <si>
    <t>/Users/timomiessen/Desktop/imagesdk/blackmen1/BM_184.jpg</t>
  </si>
  <si>
    <t>/Users/timomiessen/Desktop/imagesdk/blackmen1/BM_185.jpg</t>
  </si>
  <si>
    <t>/Users/timomiessen/Desktop/imagesdk/blackmen1/BM_186.jpg</t>
  </si>
  <si>
    <t>/Users/timomiessen/Desktop/imagesdk/blackmen1/BM_187.jpg</t>
  </si>
  <si>
    <t>/Users/timomiessen/Desktop/imagesdk/blackmen1/BM_188.jpg</t>
  </si>
  <si>
    <t>/Users/timomiessen/Desktop/imagesdk/blackmen1/BM_189.jpg</t>
  </si>
  <si>
    <t>/Users/timomiessen/Desktop/imagesdk/blackmen1/BM_19.jpg</t>
  </si>
  <si>
    <t>/Users/timomiessen/Desktop/imagesdk/blackmen1/BM_190.jpg</t>
  </si>
  <si>
    <t>/Users/timomiessen/Desktop/imagesdk/blackmen1/BM_191.jpg</t>
  </si>
  <si>
    <t>/Users/timomiessen/Desktop/imagesdk/blackmen1/BM_192.jpg</t>
  </si>
  <si>
    <t>/Users/timomiessen/Desktop/imagesdk/blackmen1/BM_193.jpg</t>
  </si>
  <si>
    <t>/Users/timomiessen/Desktop/imagesdk/blackmen1/BM_194.jpg</t>
  </si>
  <si>
    <t>/Users/timomiessen/Desktop/imagesdk/blackmen1/BM_195.jpg</t>
  </si>
  <si>
    <t>/Users/timomiessen/Desktop/imagesdk/blackmen1/BM_196.jpg</t>
  </si>
  <si>
    <t>/Users/timomiessen/Desktop/imagesdk/blackmen1/BM_197.jpg</t>
  </si>
  <si>
    <t>/Users/timomiessen/Desktop/imagesdk/blackmen1/BM_198.jpg</t>
  </si>
  <si>
    <t>/Users/timomiessen/Desktop/imagesdk/blackmen1/BM_199.jpg</t>
  </si>
  <si>
    <t>/Users/timomiessen/Desktop/imagesdk/blackmen1/BM_2.jpg</t>
  </si>
  <si>
    <t>/Users/timomiessen/Desktop/imagesdk/blackmen1/BM_20.jpg</t>
  </si>
  <si>
    <t>/Users/timomiessen/Desktop/imagesdk/blackmen1/BM_200.jpg</t>
  </si>
  <si>
    <t>/Users/timomiessen/Desktop/imagesdk/blackmen1/BM_201.jpg</t>
  </si>
  <si>
    <t>/Users/timomiessen/Desktop/imagesdk/blackmen1/BM_202.jpg</t>
  </si>
  <si>
    <t>/Users/timomiessen/Desktop/imagesdk/blackmen1/BM_203.jpg</t>
  </si>
  <si>
    <t>/Users/timomiessen/Desktop/imagesdk/blackmen1/BM_204.jpg</t>
  </si>
  <si>
    <t>/Users/timomiessen/Desktop/imagesdk/blackmen1/BM_205.jpg</t>
  </si>
  <si>
    <t>/Users/timomiessen/Desktop/imagesdk/blackmen1/BM_206.jpg</t>
  </si>
  <si>
    <t>/Users/timomiessen/Desktop/imagesdk/blackmen1/BM_207.jpg</t>
  </si>
  <si>
    <t>/Users/timomiessen/Desktop/imagesdk/blackmen1/BM_208.jpg</t>
  </si>
  <si>
    <t>/Users/timomiessen/Desktop/imagesdk/blackmen1/BM_209.jpg</t>
  </si>
  <si>
    <t>/Users/timomiessen/Desktop/imagesdk/blackmen1/BM_21.jpg</t>
  </si>
  <si>
    <t>/Users/timomiessen/Desktop/imagesdk/blackmen1/BM_210.jpg</t>
  </si>
  <si>
    <t>/Users/timomiessen/Desktop/imagesdk/blackmen1/BM_211.jpg</t>
  </si>
  <si>
    <t>/Users/timomiessen/Desktop/imagesdk/blackmen1/BM_212.jpg</t>
  </si>
  <si>
    <t>/Users/timomiessen/Desktop/imagesdk/blackmen1/BM_213.jpg</t>
  </si>
  <si>
    <t>/Users/timomiessen/Desktop/imagesdk/blackmen1/BM_214.jpg</t>
  </si>
  <si>
    <t>/Users/timomiessen/Desktop/imagesdk/blackmen1/BM_215.jpg</t>
  </si>
  <si>
    <t>/Users/timomiessen/Desktop/imagesdk/blackmen1/BM_216.jpg</t>
  </si>
  <si>
    <t>/Users/timomiessen/Desktop/imagesdk/blackmen1/BM_217.jpg</t>
  </si>
  <si>
    <t>/Users/timomiessen/Desktop/imagesdk/blackmen1/BM_218.jpg</t>
  </si>
  <si>
    <t>/Users/timomiessen/Desktop/imagesdk/blackmen1/BM_219.jpg</t>
  </si>
  <si>
    <t>/Users/timomiessen/Desktop/imagesdk/blackmen1/BM_22.jpg</t>
  </si>
  <si>
    <t>/Users/timomiessen/Desktop/imagesdk/blackmen1/BM_220.jpg</t>
  </si>
  <si>
    <t>/Users/timomiessen/Desktop/imagesdk/blackmen1/BM_221.jpg</t>
  </si>
  <si>
    <t>/Users/timomiessen/Desktop/imagesdk/blackmen1/BM_222.jpg</t>
  </si>
  <si>
    <t>/Users/timomiessen/Desktop/imagesdk/blackmen1/BM_223.jpg</t>
  </si>
  <si>
    <t>/Users/timomiessen/Desktop/imagesdk/blackmen1/BM_224.jpg</t>
  </si>
  <si>
    <t>/Users/timomiessen/Desktop/imagesdk/blackmen1/BM_225.jpg</t>
  </si>
  <si>
    <t>/Users/timomiessen/Desktop/imagesdk/blackmen1/BM_226.jpg</t>
  </si>
  <si>
    <t>/Users/timomiessen/Desktop/imagesdk/blackmen1/BM_227.jpg</t>
  </si>
  <si>
    <t>/Users/timomiessen/Desktop/imagesdk/blackmen1/BM_228.jpg</t>
  </si>
  <si>
    <t>/Users/timomiessen/Desktop/imagesdk/blackmen1/BM_229.jpg</t>
  </si>
  <si>
    <t>/Users/timomiessen/Desktop/imagesdk/blackmen1/BM_23.jpg</t>
  </si>
  <si>
    <t>/Users/timomiessen/Desktop/imagesdk/blackmen1/BM_230.jpg</t>
  </si>
  <si>
    <t>/Users/timomiessen/Desktop/imagesdk/blackmen1/BM_231.jpg</t>
  </si>
  <si>
    <t>/Users/timomiessen/Desktop/imagesdk/blackmen1/BM_232.jpg</t>
  </si>
  <si>
    <t>/Users/timomiessen/Desktop/imagesdk/blackmen1/BM_233.jpg</t>
  </si>
  <si>
    <t>/Users/timomiessen/Desktop/imagesdk/blackmen1/BM_234.jpg</t>
  </si>
  <si>
    <t>/Users/timomiessen/Desktop/imagesdk/blackmen1/BM_235.jpg</t>
  </si>
  <si>
    <t>/Users/timomiessen/Desktop/imagesdk/blackmen1/BM_236.jpg</t>
  </si>
  <si>
    <t>/Users/timomiessen/Desktop/imagesdk/blackmen1/BM_237.jpg</t>
  </si>
  <si>
    <t>/Users/timomiessen/Desktop/imagesdk/blackmen1/BM_238.jpg</t>
  </si>
  <si>
    <t>/Users/timomiessen/Desktop/imagesdk/blackmen1/BM_239.jpg</t>
  </si>
  <si>
    <t>/Users/timomiessen/Desktop/imagesdk/blackmen1/BM_24.jpg</t>
  </si>
  <si>
    <t>/Users/timomiessen/Desktop/imagesdk/blackmen1/BM_240.jpg</t>
  </si>
  <si>
    <t>/Users/timomiessen/Desktop/imagesdk/blackmen1/BM_241.jpg</t>
  </si>
  <si>
    <t>/Users/timomiessen/Desktop/imagesdk/blackmen1/BM_242.jpg</t>
  </si>
  <si>
    <t>/Users/timomiessen/Desktop/imagesdk/blackmen1/BM_243.jpg</t>
  </si>
  <si>
    <t>/Users/timomiessen/Desktop/imagesdk/blackmen1/BM_244.jpg</t>
  </si>
  <si>
    <t>/Users/timomiessen/Desktop/imagesdk/blackmen1/BM_245.jpg</t>
  </si>
  <si>
    <t>/Users/timomiessen/Desktop/imagesdk/blackmen1/BM_246.jpg</t>
  </si>
  <si>
    <t>/Users/timomiessen/Desktop/imagesdk/blackmen1/BM_247.jpg</t>
  </si>
  <si>
    <t>/Users/timomiessen/Desktop/imagesdk/blackmen1/BM_248.jpg</t>
  </si>
  <si>
    <t>/Users/timomiessen/Desktop/imagesdk/blackmen1/BM_249.jpg</t>
  </si>
  <si>
    <t>/Users/timomiessen/Desktop/imagesdk/blackmen1/BM_25.jpg</t>
  </si>
  <si>
    <t>/Users/timomiessen/Desktop/imagesdk/blackmen1/BM_250.jpg</t>
  </si>
  <si>
    <t>/Users/timomiessen/Desktop/imagesdk/blackmen1/BM_251.jpg</t>
  </si>
  <si>
    <t>/Users/timomiessen/Desktop/imagesdk/blackmen1/BM_252.jpg</t>
  </si>
  <si>
    <t>/Users/timomiessen/Desktop/imagesdk/blackmen1/BM_253.jpg</t>
  </si>
  <si>
    <t>/Users/timomiessen/Desktop/imagesdk/blackmen1/BM_254.jpg</t>
  </si>
  <si>
    <t>/Users/timomiessen/Desktop/imagesdk/blackmen1/BM_255.jpg</t>
  </si>
  <si>
    <t>/Users/timomiessen/Desktop/imagesdk/blackmen1/BM_256.jpg</t>
  </si>
  <si>
    <t>/Users/timomiessen/Desktop/imagesdk/blackmen1/BM_257.jpg</t>
  </si>
  <si>
    <t>/Users/timomiessen/Desktop/imagesdk/blackmen1/BM_258.jpg</t>
  </si>
  <si>
    <t>/Users/timomiessen/Desktop/imagesdk/blackmen1/BM_259.jpg</t>
  </si>
  <si>
    <t>/Users/timomiessen/Desktop/imagesdk/blackmen1/BM_26.jpg</t>
  </si>
  <si>
    <t>/Users/timomiessen/Desktop/imagesdk/blackmen1/BM_260.jpg</t>
  </si>
  <si>
    <t>/Users/timomiessen/Desktop/imagesdk/blackmen1/BM_261.jpg</t>
  </si>
  <si>
    <t>/Users/timomiessen/Desktop/imagesdk/blackmen1/BM_262.jpg</t>
  </si>
  <si>
    <t>/Users/timomiessen/Desktop/imagesdk/blackmen1/BM_263.jpg</t>
  </si>
  <si>
    <t>/Users/timomiessen/Desktop/imagesdk/blackmen1/BM_264.jpg</t>
  </si>
  <si>
    <t>/Users/timomiessen/Desktop/imagesdk/blackmen1/BM_265.jpg</t>
  </si>
  <si>
    <t>/Users/timomiessen/Desktop/imagesdk/blackmen1/BM_266.jpg</t>
  </si>
  <si>
    <t>/Users/timomiessen/Desktop/imagesdk/blackmen1/BM_267.jpg</t>
  </si>
  <si>
    <t>/Users/timomiessen/Desktop/imagesdk/blackmen1/BM_268.jpg</t>
  </si>
  <si>
    <t>/Users/timomiessen/Desktop/imagesdk/blackmen1/BM_269.jpg</t>
  </si>
  <si>
    <t>/Users/timomiessen/Desktop/imagesdk/blackmen1/BM_27.jpg</t>
  </si>
  <si>
    <t>/Users/timomiessen/Desktop/imagesdk/blackmen1/BM_270.jpg</t>
  </si>
  <si>
    <t>/Users/timomiessen/Desktop/imagesdk/blackmen1/BM_271.jpg</t>
  </si>
  <si>
    <t>/Users/timomiessen/Desktop/imagesdk/blackmen1/BM_272.jpg</t>
  </si>
  <si>
    <t>/Users/timomiessen/Desktop/imagesdk/blackmen1/BM_273.jpg</t>
  </si>
  <si>
    <t>/Users/timomiessen/Desktop/imagesdk/blackmen1/BM_274.jpg</t>
  </si>
  <si>
    <t>/Users/timomiessen/Desktop/imagesdk/blackmen1/BM_275.jpg</t>
  </si>
  <si>
    <t>/Users/timomiessen/Desktop/imagesdk/blackmen1/BM_276.jpg</t>
  </si>
  <si>
    <t>/Users/timomiessen/Desktop/imagesdk/blackmen1/BM_277.jpg</t>
  </si>
  <si>
    <t>/Users/timomiessen/Desktop/imagesdk/blackmen1/BM_278.jpg</t>
  </si>
  <si>
    <t>/Users/timomiessen/Desktop/imagesdk/blackmen1/BM_279.jpg</t>
  </si>
  <si>
    <t>/Users/timomiessen/Desktop/imagesdk/blackmen1/BM_28.jpg</t>
  </si>
  <si>
    <t>/Users/timomiessen/Desktop/imagesdk/blackmen1/BM_280.jpg</t>
  </si>
  <si>
    <t>/Users/timomiessen/Desktop/imagesdk/blackmen1/BM_281.jpg</t>
  </si>
  <si>
    <t>/Users/timomiessen/Desktop/imagesdk/blackmen1/BM_282.jpg</t>
  </si>
  <si>
    <t>/Users/timomiessen/Desktop/imagesdk/blackmen1/BM_283.jpg</t>
  </si>
  <si>
    <t>/Users/timomiessen/Desktop/imagesdk/blackmen1/BM_284.jpg</t>
  </si>
  <si>
    <t>/Users/timomiessen/Desktop/imagesdk/blackmen1/BM_285.jpg</t>
  </si>
  <si>
    <t>/Users/timomiessen/Desktop/imagesdk/blackmen1/BM_286.jpg</t>
  </si>
  <si>
    <t>/Users/timomiessen/Desktop/imagesdk/blackmen1/BM_287.jpg</t>
  </si>
  <si>
    <t>/Users/timomiessen/Desktop/imagesdk/blackmen1/BM_288.jpg</t>
  </si>
  <si>
    <t>/Users/timomiessen/Desktop/imagesdk/blackmen1/BM_289.jpg</t>
  </si>
  <si>
    <t>/Users/timomiessen/Desktop/imagesdk/blackmen1/BM_29.jpg</t>
  </si>
  <si>
    <t>/Users/timomiessen/Desktop/imagesdk/blackmen1/BM_290.jpg</t>
  </si>
  <si>
    <t>/Users/timomiessen/Desktop/imagesdk/blackmen1/BM_291.jpg</t>
  </si>
  <si>
    <t>/Users/timomiessen/Desktop/imagesdk/blackmen1/BM_292.jpg</t>
  </si>
  <si>
    <t>/Users/timomiessen/Desktop/imagesdk/blackmen1/BM_293.jpg</t>
  </si>
  <si>
    <t>/Users/timomiessen/Desktop/imagesdk/blackmen1/BM_294.jpg</t>
  </si>
  <si>
    <t>/Users/timomiessen/Desktop/imagesdk/blackmen1/BM_295.jpg</t>
  </si>
  <si>
    <t>/Users/timomiessen/Desktop/imagesdk/blackmen1/BM_296.jpg</t>
  </si>
  <si>
    <t>/Users/timomiessen/Desktop/imagesdk/blackmen1/BM_297.jpg</t>
  </si>
  <si>
    <t>/Users/timomiessen/Desktop/imagesdk/blackmen1/BM_298.jpg</t>
  </si>
  <si>
    <t>/Users/timomiessen/Desktop/imagesdk/blackmen1/BM_299.jpg</t>
  </si>
  <si>
    <t>/Users/timomiessen/Desktop/imagesdk/blackmen1/BM_3.jpg</t>
  </si>
  <si>
    <t>/Users/timomiessen/Desktop/imagesdk/blackmen1/BM_30.jpg</t>
  </si>
  <si>
    <t>/Users/timomiessen/Desktop/imagesdk/blackmen1/BM_300.jpg</t>
  </si>
  <si>
    <t>/Users/timomiessen/Desktop/imagesdk/blackmen1/BM_301.jpg</t>
  </si>
  <si>
    <t>/Users/timomiessen/Desktop/imagesdk/blackmen1/BM_302.jpg</t>
  </si>
  <si>
    <t>/Users/timomiessen/Desktop/imagesdk/blackmen1/BM_303.jpg</t>
  </si>
  <si>
    <t>/Users/timomiessen/Desktop/imagesdk/blackmen1/BM_304.jpg</t>
  </si>
  <si>
    <t>/Users/timomiessen/Desktop/imagesdk/blackmen1/BM_305.jpg</t>
  </si>
  <si>
    <t>/Users/timomiessen/Desktop/imagesdk/blackmen1/BM_306.jpg</t>
  </si>
  <si>
    <t>/Users/timomiessen/Desktop/imagesdk/blackmen1/BM_307.jpg</t>
  </si>
  <si>
    <t>/Users/timomiessen/Desktop/imagesdk/blackmen1/BM_308.jpg</t>
  </si>
  <si>
    <t>/Users/timomiessen/Desktop/imagesdk/blackmen1/BM_309.jpg</t>
  </si>
  <si>
    <t>/Users/timomiessen/Desktop/imagesdk/blackmen1/BM_31.jpg</t>
  </si>
  <si>
    <t>/Users/timomiessen/Desktop/imagesdk/blackmen1/BM_310.jpg</t>
  </si>
  <si>
    <t>/Users/timomiessen/Desktop/imagesdk/blackmen1/BM_311.jpg</t>
  </si>
  <si>
    <t>/Users/timomiessen/Desktop/imagesdk/blackmen1/BM_312.jpg</t>
  </si>
  <si>
    <t>/Users/timomiessen/Desktop/imagesdk/blackmen1/BM_313.jpg</t>
  </si>
  <si>
    <t>/Users/timomiessen/Desktop/imagesdk/blackmen1/BM_314.jpg</t>
  </si>
  <si>
    <t>/Users/timomiessen/Desktop/imagesdk/blackmen1/BM_315.jpg</t>
  </si>
  <si>
    <t>/Users/timomiessen/Desktop/imagesdk/blackmen1/BM_316.jpg</t>
  </si>
  <si>
    <t>/Users/timomiessen/Desktop/imagesdk/blackmen1/BM_317.jpg</t>
  </si>
  <si>
    <t>/Users/timomiessen/Desktop/imagesdk/blackmen1/BM_318.jpg</t>
  </si>
  <si>
    <t>/Users/timomiessen/Desktop/imagesdk/blackmen1/BM_319.jpg</t>
  </si>
  <si>
    <t>/Users/timomiessen/Desktop/imagesdk/blackmen1/BM_32.jpg</t>
  </si>
  <si>
    <t>/Users/timomiessen/Desktop/imagesdk/blackmen1/BM_320.jpg</t>
  </si>
  <si>
    <t>/Users/timomiessen/Desktop/imagesdk/blackmen1/BM_321.jpg</t>
  </si>
  <si>
    <t>/Users/timomiessen/Desktop/imagesdk/blackmen1/BM_322.jpg</t>
  </si>
  <si>
    <t>/Users/timomiessen/Desktop/imagesdk/blackmen1/BM_323.jpg</t>
  </si>
  <si>
    <t>/Users/timomiessen/Desktop/imagesdk/blackmen1/BM_324.jpg</t>
  </si>
  <si>
    <t>/Users/timomiessen/Desktop/imagesdk/blackmen1/BM_325.jpg</t>
  </si>
  <si>
    <t>/Users/timomiessen/Desktop/imagesdk/blackmen1/BM_326.jpg</t>
  </si>
  <si>
    <t>/Users/timomiessen/Desktop/imagesdk/blackmen1/BM_327.jpg</t>
  </si>
  <si>
    <t>/Users/timomiessen/Desktop/imagesdk/blackmen1/BM_328.jpg</t>
  </si>
  <si>
    <t>/Users/timomiessen/Desktop/imagesdk/blackmen1/BM_329.jpg</t>
  </si>
  <si>
    <t>/Users/timomiessen/Desktop/imagesdk/blackmen1/BM_33.jpg</t>
  </si>
  <si>
    <t>/Users/timomiessen/Desktop/imagesdk/blackmen1/BM_330.jpg</t>
  </si>
  <si>
    <t>/Users/timomiessen/Desktop/imagesdk/blackmen1/BM_331.jpg</t>
  </si>
  <si>
    <t>/Users/timomiessen/Desktop/imagesdk/blackmen1/BM_332.jpg</t>
  </si>
  <si>
    <t>/Users/timomiessen/Desktop/imagesdk/blackmen1/BM_333.jpg</t>
  </si>
  <si>
    <t>/Users/timomiessen/Desktop/imagesdk/blackmen1/BM_334.jpg</t>
  </si>
  <si>
    <t>/Users/timomiessen/Desktop/imagesdk/blackmen1/BM_335.jpg</t>
  </si>
  <si>
    <t>/Users/timomiessen/Desktop/imagesdk/blackmen1/BM_336.jpg</t>
  </si>
  <si>
    <t>/Users/timomiessen/Desktop/imagesdk/blackmen1/BM_34.jpg</t>
  </si>
  <si>
    <t>/Users/timomiessen/Desktop/imagesdk/blackmen1/BM_35.jpg</t>
  </si>
  <si>
    <t>/Users/timomiessen/Desktop/imagesdk/blackmen1/BM_36.jpg</t>
  </si>
  <si>
    <t>/Users/timomiessen/Desktop/imagesdk/blackmen1/BM_37.jpg</t>
  </si>
  <si>
    <t>/Users/timomiessen/Desktop/imagesdk/blackmen1/BM_38.jpg</t>
  </si>
  <si>
    <t>/Users/timomiessen/Desktop/imagesdk/blackmen1/BM_39.jpg</t>
  </si>
  <si>
    <t>/Users/timomiessen/Desktop/imagesdk/blackmen1/BM_4.jpg</t>
  </si>
  <si>
    <t>/Users/timomiessen/Desktop/imagesdk/blackmen1/BM_40.jpg</t>
  </si>
  <si>
    <t>/Users/timomiessen/Desktop/imagesdk/blackmen1/BM_41.jpg</t>
  </si>
  <si>
    <t>/Users/timomiessen/Desktop/imagesdk/blackmen1/BM_42.jpg</t>
  </si>
  <si>
    <t>/Users/timomiessen/Desktop/imagesdk/blackmen1/BM_43.jpg</t>
  </si>
  <si>
    <t>/Users/timomiessen/Desktop/imagesdk/blackmen1/BM_44.jpg</t>
  </si>
  <si>
    <t>/Users/timomiessen/Desktop/imagesdk/blackmen1/BM_45.jpg</t>
  </si>
  <si>
    <t>/Users/timomiessen/Desktop/imagesdk/blackmen1/BM_46.jpg</t>
  </si>
  <si>
    <t>/Users/timomiessen/Desktop/imagesdk/blackmen1/BM_47.jpg</t>
  </si>
  <si>
    <t>/Users/timomiessen/Desktop/imagesdk/blackmen1/BM_48.jpg</t>
  </si>
  <si>
    <t>/Users/timomiessen/Desktop/imagesdk/blackmen1/BM_49.jpg</t>
  </si>
  <si>
    <t>/Users/timomiessen/Desktop/imagesdk/blackmen1/BM_5.jpg</t>
  </si>
  <si>
    <t>/Users/timomiessen/Desktop/imagesdk/blackmen1/BM_50.jpg</t>
  </si>
  <si>
    <t>/Users/timomiessen/Desktop/imagesdk/blackmen1/BM_51.jpg</t>
  </si>
  <si>
    <t>/Users/timomiessen/Desktop/imagesdk/blackmen1/BM_52.jpg</t>
  </si>
  <si>
    <t>/Users/timomiessen/Desktop/imagesdk/blackmen1/BM_53.jpg</t>
  </si>
  <si>
    <t>/Users/timomiessen/Desktop/imagesdk/blackmen1/BM_54.jpg</t>
  </si>
  <si>
    <t>/Users/timomiessen/Desktop/imagesdk/blackmen1/BM_55.jpg</t>
  </si>
  <si>
    <t>/Users/timomiessen/Desktop/imagesdk/blackmen1/BM_56.jpg</t>
  </si>
  <si>
    <t>/Users/timomiessen/Desktop/imagesdk/blackmen1/BM_57.jpg</t>
  </si>
  <si>
    <t>/Users/timomiessen/Desktop/imagesdk/blackmen1/BM_58.jpg</t>
  </si>
  <si>
    <t>/Users/timomiessen/Desktop/imagesdk/blackmen1/BM_59.jpg</t>
  </si>
  <si>
    <t>/Users/timomiessen/Desktop/imagesdk/blackmen1/BM_6.jpg</t>
  </si>
  <si>
    <t>/Users/timomiessen/Desktop/imagesdk/blackmen1/BM_60.jpg</t>
  </si>
  <si>
    <t>/Users/timomiessen/Desktop/imagesdk/blackmen1/BM_61.jpg</t>
  </si>
  <si>
    <t>/Users/timomiessen/Desktop/imagesdk/blackmen1/BM_62.jpg</t>
  </si>
  <si>
    <t>/Users/timomiessen/Desktop/imagesdk/blackmen1/BM_63.jpg</t>
  </si>
  <si>
    <t>/Users/timomiessen/Desktop/imagesdk/blackmen1/BM_64.jpg</t>
  </si>
  <si>
    <t>/Users/timomiessen/Desktop/imagesdk/blackmen1/BM_65.jpg</t>
  </si>
  <si>
    <t>/Users/timomiessen/Desktop/imagesdk/blackmen1/BM_66.jpg</t>
  </si>
  <si>
    <t>/Users/timomiessen/Desktop/imagesdk/blackmen1/BM_67.jpg</t>
  </si>
  <si>
    <t>/Users/timomiessen/Desktop/imagesdk/blackmen1/BM_68.jpg</t>
  </si>
  <si>
    <t>/Users/timomiessen/Desktop/imagesdk/blackmen1/BM_69.jpg</t>
  </si>
  <si>
    <t>/Users/timomiessen/Desktop/imagesdk/blackmen1/BM_7.jpg</t>
  </si>
  <si>
    <t>/Users/timomiessen/Desktop/imagesdk/blackmen1/BM_70.jpg</t>
  </si>
  <si>
    <t>/Users/timomiessen/Desktop/imagesdk/blackmen1/BM_71.jpg</t>
  </si>
  <si>
    <t>/Users/timomiessen/Desktop/imagesdk/blackmen1/BM_72.jpg</t>
  </si>
  <si>
    <t>/Users/timomiessen/Desktop/imagesdk/blackmen1/BM_73.jpg</t>
  </si>
  <si>
    <t>/Users/timomiessen/Desktop/imagesdk/blackmen1/BM_74.jpg</t>
  </si>
  <si>
    <t>/Users/timomiessen/Desktop/imagesdk/blackmen1/BM_75.jpg</t>
  </si>
  <si>
    <t>/Users/timomiessen/Desktop/imagesdk/blackmen1/BM_76.jpg</t>
  </si>
  <si>
    <t>/Users/timomiessen/Desktop/imagesdk/blackmen1/BM_77.jpg</t>
  </si>
  <si>
    <t>/Users/timomiessen/Desktop/imagesdk/blackmen1/BM_78.jpg</t>
  </si>
  <si>
    <t>/Users/timomiessen/Desktop/imagesdk/blackmen1/BM_79.jpg</t>
  </si>
  <si>
    <t>/Users/timomiessen/Desktop/imagesdk/blackmen1/BM_8.jpg</t>
  </si>
  <si>
    <t>/Users/timomiessen/Desktop/imagesdk/blackmen1/BM_80.jpg</t>
  </si>
  <si>
    <t>/Users/timomiessen/Desktop/imagesdk/blackmen1/BM_81.jpg</t>
  </si>
  <si>
    <t>/Users/timomiessen/Desktop/imagesdk/blackmen1/BM_82.jpg</t>
  </si>
  <si>
    <t>/Users/timomiessen/Desktop/imagesdk/blackmen1/BM_83.jpg</t>
  </si>
  <si>
    <t>/Users/timomiessen/Desktop/imagesdk/blackmen1/BM_84.jpg</t>
  </si>
  <si>
    <t>/Users/timomiessen/Desktop/imagesdk/blackmen1/BM_85.jpg</t>
  </si>
  <si>
    <t>/Users/timomiessen/Desktop/imagesdk/blackmen1/BM_86.jpg</t>
  </si>
  <si>
    <t>/Users/timomiessen/Desktop/imagesdk/blackmen1/BM_87.jpg</t>
  </si>
  <si>
    <t>/Users/timomiessen/Desktop/imagesdk/blackmen1/BM_88.jpg</t>
  </si>
  <si>
    <t>/Users/timomiessen/Desktop/imagesdk/blackmen1/BM_89.jpg</t>
  </si>
  <si>
    <t>/Users/timomiessen/Desktop/imagesdk/blackmen1/BM_9.jpg</t>
  </si>
  <si>
    <t>/Users/timomiessen/Desktop/imagesdk/blackmen1/BM_90.jpg</t>
  </si>
  <si>
    <t>/Users/timomiessen/Desktop/imagesdk/blackmen1/BM_91.jpg</t>
  </si>
  <si>
    <t>/Users/timomiessen/Desktop/imagesdk/blackmen1/BM_92.jpg</t>
  </si>
  <si>
    <t>/Users/timomiessen/Desktop/imagesdk/blackmen1/BM_93.jpg</t>
  </si>
  <si>
    <t>/Users/timomiessen/Desktop/imagesdk/blackmen1/BM_94.jpg</t>
  </si>
  <si>
    <t>/Users/timomiessen/Desktop/imagesdk/blackmen1/BM_95.jpg</t>
  </si>
  <si>
    <t>/Users/timomiessen/Desktop/imagesdk/blackmen1/BM_96.jpg</t>
  </si>
  <si>
    <t>/Users/timomiessen/Desktop/imagesdk/blackmen1/BM_97.jpg</t>
  </si>
  <si>
    <t>/Users/timomiessen/Desktop/imagesdk/blackmen1/BM_98.jpg</t>
  </si>
  <si>
    <t>/Users/timomiessen/Desktop/imagesdk/blackmen1/BM_99.jpg</t>
  </si>
  <si>
    <t>/Users/timomiessen/Desktop/imagesdk/blackwomen1/BW_1.jpg</t>
  </si>
  <si>
    <t>/Users/timomiessen/Desktop/imagesdk/blackwomen1/BW_10.jpg</t>
  </si>
  <si>
    <t>/Users/timomiessen/Desktop/imagesdk/blackwomen1/BW_100.jpg</t>
  </si>
  <si>
    <t>/Users/timomiessen/Desktop/imagesdk/blackwomen1/BW_101.jpg</t>
  </si>
  <si>
    <t>/Users/timomiessen/Desktop/imagesdk/blackwomen1/BW_102.jpg</t>
  </si>
  <si>
    <t>/Users/timomiessen/Desktop/imagesdk/blackwomen1/BW_103.jpg</t>
  </si>
  <si>
    <t>/Users/timomiessen/Desktop/imagesdk/blackwomen1/BW_104.jpg</t>
  </si>
  <si>
    <t>/Users/timomiessen/Desktop/imagesdk/blackwomen1/BW_105.jpg</t>
  </si>
  <si>
    <t>/Users/timomiessen/Desktop/imagesdk/blackwomen1/BW_106.jpg</t>
  </si>
  <si>
    <t>/Users/timomiessen/Desktop/imagesdk/blackwomen1/BW_107.jpg</t>
  </si>
  <si>
    <t>/Users/timomiessen/Desktop/imagesdk/blackwomen1/BW_108.jpg</t>
  </si>
  <si>
    <t>/Users/timomiessen/Desktop/imagesdk/blackwomen1/BW_109.jpg</t>
  </si>
  <si>
    <t>/Users/timomiessen/Desktop/imagesdk/blackwomen1/BW_11.jpg</t>
  </si>
  <si>
    <t>/Users/timomiessen/Desktop/imagesdk/blackwomen1/BW_110.jpg</t>
  </si>
  <si>
    <t>/Users/timomiessen/Desktop/imagesdk/blackwomen1/BW_111.jpg</t>
  </si>
  <si>
    <t>/Users/timomiessen/Desktop/imagesdk/blackwomen1/BW_112.jpg</t>
  </si>
  <si>
    <t>/Users/timomiessen/Desktop/imagesdk/blackwomen1/BW_113.jpg</t>
  </si>
  <si>
    <t>/Users/timomiessen/Desktop/imagesdk/blackwomen1/BW_114.jpg</t>
  </si>
  <si>
    <t>/Users/timomiessen/Desktop/imagesdk/blackwomen1/BW_115.jpg</t>
  </si>
  <si>
    <t>/Users/timomiessen/Desktop/imagesdk/blackwomen1/BW_116.jpg</t>
  </si>
  <si>
    <t>/Users/timomiessen/Desktop/imagesdk/blackwomen1/BW_117.jpg</t>
  </si>
  <si>
    <t>/Users/timomiessen/Desktop/imagesdk/blackwomen1/BW_118.jpg</t>
  </si>
  <si>
    <t>/Users/timomiessen/Desktop/imagesdk/blackwomen1/BW_119.jpg</t>
  </si>
  <si>
    <t>/Users/timomiessen/Desktop/imagesdk/blackwomen1/BW_12.jpg</t>
  </si>
  <si>
    <t>/Users/timomiessen/Desktop/imagesdk/blackwomen1/BW_120.jpg</t>
  </si>
  <si>
    <t>/Users/timomiessen/Desktop/imagesdk/blackwomen1/BW_121.jpg</t>
  </si>
  <si>
    <t>/Users/timomiessen/Desktop/imagesdk/blackwomen1/BW_122.jpg</t>
  </si>
  <si>
    <t>/Users/timomiessen/Desktop/imagesdk/blackwomen1/BW_123.jpg</t>
  </si>
  <si>
    <t>/Users/timomiessen/Desktop/imagesdk/blackwomen1/BW_124.jpg</t>
  </si>
  <si>
    <t>/Users/timomiessen/Desktop/imagesdk/blackwomen1/BW_125.jpg</t>
  </si>
  <si>
    <t>/Users/timomiessen/Desktop/imagesdk/blackwomen1/BW_126.jpg</t>
  </si>
  <si>
    <t>/Users/timomiessen/Desktop/imagesdk/blackwomen1/BW_127.jpg</t>
  </si>
  <si>
    <t>/Users/timomiessen/Desktop/imagesdk/blackwomen1/BW_128.jpg</t>
  </si>
  <si>
    <t>/Users/timomiessen/Desktop/imagesdk/blackwomen1/BW_129.jpg</t>
  </si>
  <si>
    <t>/Users/timomiessen/Desktop/imagesdk/blackwomen1/BW_13.jpg</t>
  </si>
  <si>
    <t>/Users/timomiessen/Desktop/imagesdk/blackwomen1/BW_130.jpg</t>
  </si>
  <si>
    <t>/Users/timomiessen/Desktop/imagesdk/blackwomen1/BW_131.jpg</t>
  </si>
  <si>
    <t>/Users/timomiessen/Desktop/imagesdk/blackwomen1/BW_132.jpg</t>
  </si>
  <si>
    <t>/Users/timomiessen/Desktop/imagesdk/blackwomen1/BW_133.jpg</t>
  </si>
  <si>
    <t>/Users/timomiessen/Desktop/imagesdk/blackwomen1/BW_134.jpg</t>
  </si>
  <si>
    <t>/Users/timomiessen/Desktop/imagesdk/blackwomen1/BW_135.jpg</t>
  </si>
  <si>
    <t>/Users/timomiessen/Desktop/imagesdk/blackwomen1/BW_136.jpg</t>
  </si>
  <si>
    <t>/Users/timomiessen/Desktop/imagesdk/blackwomen1/BW_137.jpg</t>
  </si>
  <si>
    <t>/Users/timomiessen/Desktop/imagesdk/blackwomen1/BW_138.jpg</t>
  </si>
  <si>
    <t>/Users/timomiessen/Desktop/imagesdk/blackwomen1/BW_139.jpg</t>
  </si>
  <si>
    <t>/Users/timomiessen/Desktop/imagesdk/blackwomen1/BW_140.jpg</t>
  </si>
  <si>
    <t>/Users/timomiessen/Desktop/imagesdk/blackwomen1/BW_141.jpg</t>
  </si>
  <si>
    <t>/Users/timomiessen/Desktop/imagesdk/blackwomen1/BW_142.jpg</t>
  </si>
  <si>
    <t>/Users/timomiessen/Desktop/imagesdk/blackwomen1/BW_143.jpg</t>
  </si>
  <si>
    <t>/Users/timomiessen/Desktop/imagesdk/blackwomen1/BW_144.jpg</t>
  </si>
  <si>
    <t>/Users/timomiessen/Desktop/imagesdk/blackwomen1/BW_145.jpg</t>
  </si>
  <si>
    <t>/Users/timomiessen/Desktop/imagesdk/blackwomen1/BW_146.jpg</t>
  </si>
  <si>
    <t>/Users/timomiessen/Desktop/imagesdk/blackwomen1/BW_147.jpg</t>
  </si>
  <si>
    <t>/Users/timomiessen/Desktop/imagesdk/blackwomen1/BW_148.jpg</t>
  </si>
  <si>
    <t>/Users/timomiessen/Desktop/imagesdk/blackwomen1/BW_149.jpg</t>
  </si>
  <si>
    <t>/Users/timomiessen/Desktop/imagesdk/blackwomen1/BW_15.jpg</t>
  </si>
  <si>
    <t>/Users/timomiessen/Desktop/imagesdk/blackwomen1/BW_151.jpg</t>
  </si>
  <si>
    <t>/Users/timomiessen/Desktop/imagesdk/blackwomen1/BW_152.jpg</t>
  </si>
  <si>
    <t>/Users/timomiessen/Desktop/imagesdk/blackwomen1/BW_153.jpg</t>
  </si>
  <si>
    <t>/Users/timomiessen/Desktop/imagesdk/blackwomen1/BW_154.jpg</t>
  </si>
  <si>
    <t>/Users/timomiessen/Desktop/imagesdk/blackwomen1/BW_155.jpg</t>
  </si>
  <si>
    <t>/Users/timomiessen/Desktop/imagesdk/blackwomen1/BW_156.jpg</t>
  </si>
  <si>
    <t>/Users/timomiessen/Desktop/imagesdk/blackwomen1/BW_157.jpg</t>
  </si>
  <si>
    <t>/Users/timomiessen/Desktop/imagesdk/blackwomen1/BW_158.jpg</t>
  </si>
  <si>
    <t>/Users/timomiessen/Desktop/imagesdk/blackwomen1/BW_159.jpg</t>
  </si>
  <si>
    <t>/Users/timomiessen/Desktop/imagesdk/blackwomen1/BW_16.jpg</t>
  </si>
  <si>
    <t>/Users/timomiessen/Desktop/imagesdk/blackwomen1/BW_160.jpg</t>
  </si>
  <si>
    <t>/Users/timomiessen/Desktop/imagesdk/blackwomen1/BW_161.jpg</t>
  </si>
  <si>
    <t>/Users/timomiessen/Desktop/imagesdk/blackwomen1/BW_162.jpg</t>
  </si>
  <si>
    <t>/Users/timomiessen/Desktop/imagesdk/blackwomen1/BW_163.jpg</t>
  </si>
  <si>
    <t>/Users/timomiessen/Desktop/imagesdk/blackwomen1/BW_164.jpg</t>
  </si>
  <si>
    <t>/Users/timomiessen/Desktop/imagesdk/blackwomen1/BW_165.jpg</t>
  </si>
  <si>
    <t>/Users/timomiessen/Desktop/imagesdk/blackwomen1/BW_166.jpg</t>
  </si>
  <si>
    <t>/Users/timomiessen/Desktop/imagesdk/blackwomen1/BW_167.jpg</t>
  </si>
  <si>
    <t>/Users/timomiessen/Desktop/imagesdk/blackwomen1/BW_168.jpg</t>
  </si>
  <si>
    <t>/Users/timomiessen/Desktop/imagesdk/blackwomen1/BW_169.jpg</t>
  </si>
  <si>
    <t>/Users/timomiessen/Desktop/imagesdk/blackwomen1/BW_17.jpg</t>
  </si>
  <si>
    <t>/Users/timomiessen/Desktop/imagesdk/blackwomen1/BW_170.jpg</t>
  </si>
  <si>
    <t>/Users/timomiessen/Desktop/imagesdk/blackwomen1/BW_171.jpg</t>
  </si>
  <si>
    <t>/Users/timomiessen/Desktop/imagesdk/blackwomen1/BW_172.jpg</t>
  </si>
  <si>
    <t>/Users/timomiessen/Desktop/imagesdk/blackwomen1/BW_173.jpg</t>
  </si>
  <si>
    <t>/Users/timomiessen/Desktop/imagesdk/blackwomen1/BW_174.jpg</t>
  </si>
  <si>
    <t>/Users/timomiessen/Desktop/imagesdk/blackwomen1/BW_175.jpg</t>
  </si>
  <si>
    <t>/Users/timomiessen/Desktop/imagesdk/blackwomen1/BW_176.jpg</t>
  </si>
  <si>
    <t>/Users/timomiessen/Desktop/imagesdk/blackwomen1/BW_177.jpg</t>
  </si>
  <si>
    <t>/Users/timomiessen/Desktop/imagesdk/blackwomen1/BW_178.jpg</t>
  </si>
  <si>
    <t>/Users/timomiessen/Desktop/imagesdk/blackwomen1/BW_179.jpg</t>
  </si>
  <si>
    <t>/Users/timomiessen/Desktop/imagesdk/blackwomen1/BW_18.jpg</t>
  </si>
  <si>
    <t>/Users/timomiessen/Desktop/imagesdk/blackwomen1/BW_180.jpg</t>
  </si>
  <si>
    <t>/Users/timomiessen/Desktop/imagesdk/blackwomen1/BW_181.jpg</t>
  </si>
  <si>
    <t>/Users/timomiessen/Desktop/imagesdk/blackwomen1/BW_182.jpg</t>
  </si>
  <si>
    <t>/Users/timomiessen/Desktop/imagesdk/blackwomen1/BW_183.jpg</t>
  </si>
  <si>
    <t>/Users/timomiessen/Desktop/imagesdk/blackwomen1/BW_184.jpg</t>
  </si>
  <si>
    <t>/Users/timomiessen/Desktop/imagesdk/blackwomen1/BW_185.jpg</t>
  </si>
  <si>
    <t>/Users/timomiessen/Desktop/imagesdk/blackwomen1/BW_186.jpg</t>
  </si>
  <si>
    <t>/Users/timomiessen/Desktop/imagesdk/blackwomen1/BW_187.jpg</t>
  </si>
  <si>
    <t>/Users/timomiessen/Desktop/imagesdk/blackwomen1/BW_188.jpg</t>
  </si>
  <si>
    <t>/Users/timomiessen/Desktop/imagesdk/blackwomen1/BW_189.jpg</t>
  </si>
  <si>
    <t>/Users/timomiessen/Desktop/imagesdk/blackwomen1/BW_19.jpg</t>
  </si>
  <si>
    <t>/Users/timomiessen/Desktop/imagesdk/blackwomen1/BW_190.jpg</t>
  </si>
  <si>
    <t>/Users/timomiessen/Desktop/imagesdk/blackwomen1/BW_191.jpg</t>
  </si>
  <si>
    <t>/Users/timomiessen/Desktop/imagesdk/blackwomen1/BW_192.jpg</t>
  </si>
  <si>
    <t>/Users/timomiessen/Desktop/imagesdk/blackwomen1/BW_193.jpg</t>
  </si>
  <si>
    <t>/Users/timomiessen/Desktop/imagesdk/blackwomen1/BW_194.jpg</t>
  </si>
  <si>
    <t>/Users/timomiessen/Desktop/imagesdk/blackwomen1/BW_195.jpg</t>
  </si>
  <si>
    <t>/Users/timomiessen/Desktop/imagesdk/blackwomen1/BW_196.jpg</t>
  </si>
  <si>
    <t>/Users/timomiessen/Desktop/imagesdk/blackwomen1/BW_197.jpg</t>
  </si>
  <si>
    <t>/Users/timomiessen/Desktop/imagesdk/blackwomen1/BW_198.jpg</t>
  </si>
  <si>
    <t>/Users/timomiessen/Desktop/imagesdk/blackwomen1/BW_199.jpg</t>
  </si>
  <si>
    <t>/Users/timomiessen/Desktop/imagesdk/blackwomen1/BW_2.jpg</t>
  </si>
  <si>
    <t>/Users/timomiessen/Desktop/imagesdk/blackwomen1/BW_20.jpg</t>
  </si>
  <si>
    <t>/Users/timomiessen/Desktop/imagesdk/blackwomen1/BW_200.jpg</t>
  </si>
  <si>
    <t>/Users/timomiessen/Desktop/imagesdk/blackwomen1/BW_201.jpg</t>
  </si>
  <si>
    <t>/Users/timomiessen/Desktop/imagesdk/blackwomen1/BW_202.jpg</t>
  </si>
  <si>
    <t>/Users/timomiessen/Desktop/imagesdk/blackwomen1/BW_203.jpg</t>
  </si>
  <si>
    <t>/Users/timomiessen/Desktop/imagesdk/blackwomen1/BW_204.jpg</t>
  </si>
  <si>
    <t>/Users/timomiessen/Desktop/imagesdk/blackwomen1/BW_205.jpg</t>
  </si>
  <si>
    <t>/Users/timomiessen/Desktop/imagesdk/blackwomen1/BW_206.jpg</t>
  </si>
  <si>
    <t>/Users/timomiessen/Desktop/imagesdk/blackwomen1/BW_207.jpg</t>
  </si>
  <si>
    <t>/Users/timomiessen/Desktop/imagesdk/blackwomen1/BW_208.jpg</t>
  </si>
  <si>
    <t>/Users/timomiessen/Desktop/imagesdk/blackwomen1/BW_209.jpg</t>
  </si>
  <si>
    <t>/Users/timomiessen/Desktop/imagesdk/blackwomen1/BW_21.jpg</t>
  </si>
  <si>
    <t>/Users/timomiessen/Desktop/imagesdk/blackwomen1/BW_210.jpg</t>
  </si>
  <si>
    <t>/Users/timomiessen/Desktop/imagesdk/blackwomen1/BW_211.jpg</t>
  </si>
  <si>
    <t>/Users/timomiessen/Desktop/imagesdk/blackwomen1/BW_212.jpg</t>
  </si>
  <si>
    <t>/Users/timomiessen/Desktop/imagesdk/blackwomen1/BW_213.jpg</t>
  </si>
  <si>
    <t>/Users/timomiessen/Desktop/imagesdk/blackwomen1/BW_214.jpg</t>
  </si>
  <si>
    <t>/Users/timomiessen/Desktop/imagesdk/blackwomen1/BW_215.jpg</t>
  </si>
  <si>
    <t>/Users/timomiessen/Desktop/imagesdk/blackwomen1/BW_216.jpg</t>
  </si>
  <si>
    <t>/Users/timomiessen/Desktop/imagesdk/blackwomen1/BW_217.jpg</t>
  </si>
  <si>
    <t>/Users/timomiessen/Desktop/imagesdk/blackwomen1/BW_218.jpg</t>
  </si>
  <si>
    <t>/Users/timomiessen/Desktop/imagesdk/blackwomen1/BW_219.jpg</t>
  </si>
  <si>
    <t>/Users/timomiessen/Desktop/imagesdk/blackwomen1/BW_22.jpg</t>
  </si>
  <si>
    <t>/Users/timomiessen/Desktop/imagesdk/blackwomen1/BW_220.jpg</t>
  </si>
  <si>
    <t>/Users/timomiessen/Desktop/imagesdk/blackwomen1/BW_221.jpg</t>
  </si>
  <si>
    <t>/Users/timomiessen/Desktop/imagesdk/blackwomen1/BW_222.jpg</t>
  </si>
  <si>
    <t>/Users/timomiessen/Desktop/imagesdk/blackwomen1/BW_223.jpg</t>
  </si>
  <si>
    <t>/Users/timomiessen/Desktop/imagesdk/blackwomen1/BW_224.jpg</t>
  </si>
  <si>
    <t>/Users/timomiessen/Desktop/imagesdk/blackwomen1/BW_225.jpg</t>
  </si>
  <si>
    <t>/Users/timomiessen/Desktop/imagesdk/blackwomen1/BW_226.jpg</t>
  </si>
  <si>
    <t>/Users/timomiessen/Desktop/imagesdk/blackwomen1/BW_227.jpg</t>
  </si>
  <si>
    <t>/Users/timomiessen/Desktop/imagesdk/blackwomen1/BW_228.jpg</t>
  </si>
  <si>
    <t>/Users/timomiessen/Desktop/imagesdk/blackwomen1/BW_229.jpg</t>
  </si>
  <si>
    <t>/Users/timomiessen/Desktop/imagesdk/blackwomen1/BW_23.jpg</t>
  </si>
  <si>
    <t>/Users/timomiessen/Desktop/imagesdk/blackwomen1/BW_230.jpg</t>
  </si>
  <si>
    <t>/Users/timomiessen/Desktop/imagesdk/blackwomen1/BW_231.jpg</t>
  </si>
  <si>
    <t>/Users/timomiessen/Desktop/imagesdk/blackwomen1/BW_232.jpg</t>
  </si>
  <si>
    <t>/Users/timomiessen/Desktop/imagesdk/blackwomen1/BW_233.jpg</t>
  </si>
  <si>
    <t>/Users/timomiessen/Desktop/imagesdk/blackwomen1/BW_234.jpg</t>
  </si>
  <si>
    <t>/Users/timomiessen/Desktop/imagesdk/blackwomen1/BW_235.jpg</t>
  </si>
  <si>
    <t>/Users/timomiessen/Desktop/imagesdk/blackwomen1/BW_236.jpg</t>
  </si>
  <si>
    <t>/Users/timomiessen/Desktop/imagesdk/blackwomen1/BW_237.jpg</t>
  </si>
  <si>
    <t>/Users/timomiessen/Desktop/imagesdk/blackwomen1/BW_238.jpg</t>
  </si>
  <si>
    <t>/Users/timomiessen/Desktop/imagesdk/blackwomen1/BW_239.jpg</t>
  </si>
  <si>
    <t>/Users/timomiessen/Desktop/imagesdk/blackwomen1/BW_24.jpg</t>
  </si>
  <si>
    <t>/Users/timomiessen/Desktop/imagesdk/blackwomen1/BW_240.jpg</t>
  </si>
  <si>
    <t>/Users/timomiessen/Desktop/imagesdk/blackwomen1/BW_241.jpg</t>
  </si>
  <si>
    <t>/Users/timomiessen/Desktop/imagesdk/blackwomen1/BW_242.jpg</t>
  </si>
  <si>
    <t>/Users/timomiessen/Desktop/imagesdk/blackwomen1/BW_243.jpg</t>
  </si>
  <si>
    <t>/Users/timomiessen/Desktop/imagesdk/blackwomen1/BW_244.jpg</t>
  </si>
  <si>
    <t>/Users/timomiessen/Desktop/imagesdk/blackwomen1/BW_245.jpg</t>
  </si>
  <si>
    <t>/Users/timomiessen/Desktop/imagesdk/blackwomen1/BW_246.jpg</t>
  </si>
  <si>
    <t>/Users/timomiessen/Desktop/imagesdk/blackwomen1/BW_247.jpg</t>
  </si>
  <si>
    <t>/Users/timomiessen/Desktop/imagesdk/blackwomen1/BW_248.jpg</t>
  </si>
  <si>
    <t>/Users/timomiessen/Desktop/imagesdk/blackwomen1/BW_249.jpg</t>
  </si>
  <si>
    <t>/Users/timomiessen/Desktop/imagesdk/blackwomen1/BW_25.jpg</t>
  </si>
  <si>
    <t>/Users/timomiessen/Desktop/imagesdk/blackwomen1/BW_251.jpg</t>
  </si>
  <si>
    <t>/Users/timomiessen/Desktop/imagesdk/blackwomen1/BW_252.jpg</t>
  </si>
  <si>
    <t>/Users/timomiessen/Desktop/imagesdk/blackwomen1/BW_253.jpg</t>
  </si>
  <si>
    <t>/Users/timomiessen/Desktop/imagesdk/blackwomen1/BW_254.jpg</t>
  </si>
  <si>
    <t>/Users/timomiessen/Desktop/imagesdk/blackwomen1/BW_255.jpg</t>
  </si>
  <si>
    <t>/Users/timomiessen/Desktop/imagesdk/blackwomen1/BW_256.jpg</t>
  </si>
  <si>
    <t>/Users/timomiessen/Desktop/imagesdk/blackwomen1/BW_257.jpg</t>
  </si>
  <si>
    <t>/Users/timomiessen/Desktop/imagesdk/blackwomen1/BW_258.jpg</t>
  </si>
  <si>
    <t>/Users/timomiessen/Desktop/imagesdk/blackwomen1/BW_259.jpg</t>
  </si>
  <si>
    <t>/Users/timomiessen/Desktop/imagesdk/blackwomen1/BW_26.jpg</t>
  </si>
  <si>
    <t>/Users/timomiessen/Desktop/imagesdk/blackwomen1/BW_260.jpg</t>
  </si>
  <si>
    <t>/Users/timomiessen/Desktop/imagesdk/blackwomen1/BW_261.jpg</t>
  </si>
  <si>
    <t>/Users/timomiessen/Desktop/imagesdk/blackwomen1/BW_262.jpg</t>
  </si>
  <si>
    <t>/Users/timomiessen/Desktop/imagesdk/blackwomen1/BW_263.jpg</t>
  </si>
  <si>
    <t>/Users/timomiessen/Desktop/imagesdk/blackwomen1/BW_264.jpg</t>
  </si>
  <si>
    <t>/Users/timomiessen/Desktop/imagesdk/blackwomen1/BW_265.jpg</t>
  </si>
  <si>
    <t>/Users/timomiessen/Desktop/imagesdk/blackwomen1/BW_266.jpg</t>
  </si>
  <si>
    <t>/Users/timomiessen/Desktop/imagesdk/blackwomen1/BW_267.jpg</t>
  </si>
  <si>
    <t>/Users/timomiessen/Desktop/imagesdk/blackwomen1/BW_268.jpg</t>
  </si>
  <si>
    <t>/Users/timomiessen/Desktop/imagesdk/blackwomen1/BW_269.jpg</t>
  </si>
  <si>
    <t>/Users/timomiessen/Desktop/imagesdk/blackwomen1/BW_27.jpg</t>
  </si>
  <si>
    <t>/Users/timomiessen/Desktop/imagesdk/blackwomen1/BW_270.jpg</t>
  </si>
  <si>
    <t>/Users/timomiessen/Desktop/imagesdk/blackwomen1/BW_271.jpg</t>
  </si>
  <si>
    <t>/Users/timomiessen/Desktop/imagesdk/blackwomen1/BW_272.jpg</t>
  </si>
  <si>
    <t>/Users/timomiessen/Desktop/imagesdk/blackwomen1/BW_273.jpg</t>
  </si>
  <si>
    <t>/Users/timomiessen/Desktop/imagesdk/blackwomen1/BW_275.jpg</t>
  </si>
  <si>
    <t>/Users/timomiessen/Desktop/imagesdk/blackwomen1/BW_276.jpg</t>
  </si>
  <si>
    <t>/Users/timomiessen/Desktop/imagesdk/blackwomen1/BW_277.jpg</t>
  </si>
  <si>
    <t>/Users/timomiessen/Desktop/imagesdk/blackwomen1/BW_278.jpg</t>
  </si>
  <si>
    <t>/Users/timomiessen/Desktop/imagesdk/blackwomen1/BW_279.jpg</t>
  </si>
  <si>
    <t>/Users/timomiessen/Desktop/imagesdk/blackwomen1/BW_28.jpg</t>
  </si>
  <si>
    <t>/Users/timomiessen/Desktop/imagesdk/blackwomen1/BW_280.jpg</t>
  </si>
  <si>
    <t>/Users/timomiessen/Desktop/imagesdk/blackwomen1/BW_281.jpg</t>
  </si>
  <si>
    <t>/Users/timomiessen/Desktop/imagesdk/blackwomen1/BW_282.jpg</t>
  </si>
  <si>
    <t>/Users/timomiessen/Desktop/imagesdk/blackwomen1/BW_283.jpg</t>
  </si>
  <si>
    <t>/Users/timomiessen/Desktop/imagesdk/blackwomen1/BW_284.jpg</t>
  </si>
  <si>
    <t>/Users/timomiessen/Desktop/imagesdk/blackwomen1/BW_286.jpg</t>
  </si>
  <si>
    <t>/Users/timomiessen/Desktop/imagesdk/blackwomen1/BW_287.jpg</t>
  </si>
  <si>
    <t>/Users/timomiessen/Desktop/imagesdk/blackwomen1/BW_288.jpg</t>
  </si>
  <si>
    <t>/Users/timomiessen/Desktop/imagesdk/blackwomen1/BW_29.jpg</t>
  </si>
  <si>
    <t>/Users/timomiessen/Desktop/imagesdk/blackwomen1/BW_290.jpg</t>
  </si>
  <si>
    <t>/Users/timomiessen/Desktop/imagesdk/blackwomen1/BW_291.jpg</t>
  </si>
  <si>
    <t>/Users/timomiessen/Desktop/imagesdk/blackwomen1/BW_292.jpg</t>
  </si>
  <si>
    <t>/Users/timomiessen/Desktop/imagesdk/blackwomen1/BW_293.jpg</t>
  </si>
  <si>
    <t>/Users/timomiessen/Desktop/imagesdk/blackwomen1/BW_294.jpg</t>
  </si>
  <si>
    <t>/Users/timomiessen/Desktop/imagesdk/blackwomen1/BW_295.jpg</t>
  </si>
  <si>
    <t>/Users/timomiessen/Desktop/imagesdk/blackwomen1/BW_296.jpg</t>
  </si>
  <si>
    <t>/Users/timomiessen/Desktop/imagesdk/blackwomen1/BW_297.jpg</t>
  </si>
  <si>
    <t>/Users/timomiessen/Desktop/imagesdk/blackwomen1/BW_298.jpg</t>
  </si>
  <si>
    <t>/Users/timomiessen/Desktop/imagesdk/blackwomen1/BW_299.jpg</t>
  </si>
  <si>
    <t>/Users/timomiessen/Desktop/imagesdk/blackwomen1/BW_3.jpg</t>
  </si>
  <si>
    <t>/Users/timomiessen/Desktop/imagesdk/blackwomen1/BW_300.jpg</t>
  </si>
  <si>
    <t>/Users/timomiessen/Desktop/imagesdk/blackwomen1/BW_301.jpg</t>
  </si>
  <si>
    <t>/Users/timomiessen/Desktop/imagesdk/blackwomen1/BW_302.jpg</t>
  </si>
  <si>
    <t>/Users/timomiessen/Desktop/imagesdk/blackwomen1/BW_303.jpg</t>
  </si>
  <si>
    <t>/Users/timomiessen/Desktop/imagesdk/blackwomen1/BW_304.jpg</t>
  </si>
  <si>
    <t>/Users/timomiessen/Desktop/imagesdk/blackwomen1/BW_305.jpg</t>
  </si>
  <si>
    <t>/Users/timomiessen/Desktop/imagesdk/blackwomen1/BW_306.jpg</t>
  </si>
  <si>
    <t>/Users/timomiessen/Desktop/imagesdk/blackwomen1/BW_307.jpg</t>
  </si>
  <si>
    <t>/Users/timomiessen/Desktop/imagesdk/blackwomen1/BW_308.jpg</t>
  </si>
  <si>
    <t>/Users/timomiessen/Desktop/imagesdk/blackwomen1/BW_309.jpg</t>
  </si>
  <si>
    <t>/Users/timomiessen/Desktop/imagesdk/blackwomen1/BW_31.jpg</t>
  </si>
  <si>
    <t>/Users/timomiessen/Desktop/imagesdk/blackwomen1/BW_310.jpg</t>
  </si>
  <si>
    <t>/Users/timomiessen/Desktop/imagesdk/blackwomen1/BW_311.jpg</t>
  </si>
  <si>
    <t>/Users/timomiessen/Desktop/imagesdk/blackwomen1/BW_312.jpg</t>
  </si>
  <si>
    <t>/Users/timomiessen/Desktop/imagesdk/blackwomen1/BW_313.jpg</t>
  </si>
  <si>
    <t>/Users/timomiessen/Desktop/imagesdk/blackwomen1/BW_314.jpg</t>
  </si>
  <si>
    <t>/Users/timomiessen/Desktop/imagesdk/blackwomen1/BW_315.jpg</t>
  </si>
  <si>
    <t>/Users/timomiessen/Desktop/imagesdk/blackwomen1/BW_316.jpg</t>
  </si>
  <si>
    <t>/Users/timomiessen/Desktop/imagesdk/blackwomen1/BW_317.jpg</t>
  </si>
  <si>
    <t>/Users/timomiessen/Desktop/imagesdk/blackwomen1/BW_318.jpg</t>
  </si>
  <si>
    <t>/Users/timomiessen/Desktop/imagesdk/blackwomen1/BW_319.jpg</t>
  </si>
  <si>
    <t>/Users/timomiessen/Desktop/imagesdk/blackwomen1/BW_32.jpg</t>
  </si>
  <si>
    <t>/Users/timomiessen/Desktop/imagesdk/blackwomen1/BW_320.jpg</t>
  </si>
  <si>
    <t>/Users/timomiessen/Desktop/imagesdk/blackwomen1/BW_321.jpg</t>
  </si>
  <si>
    <t>/Users/timomiessen/Desktop/imagesdk/blackwomen1/BW_322.jpg</t>
  </si>
  <si>
    <t>/Users/timomiessen/Desktop/imagesdk/blackwomen1/BW_323.jpg</t>
  </si>
  <si>
    <t>/Users/timomiessen/Desktop/imagesdk/blackwomen1/BW_324.jpg</t>
  </si>
  <si>
    <t>/Users/timomiessen/Desktop/imagesdk/blackwomen1/BW_325.jpg</t>
  </si>
  <si>
    <t>/Users/timomiessen/Desktop/imagesdk/blackwomen1/BW_326.jpg</t>
  </si>
  <si>
    <t>/Users/timomiessen/Desktop/imagesdk/blackwomen1/BW_327.jpg</t>
  </si>
  <si>
    <t>/Users/timomiessen/Desktop/imagesdk/blackwomen1/BW_328.jpg</t>
  </si>
  <si>
    <t>/Users/timomiessen/Desktop/imagesdk/blackwomen1/BW_329.jpg</t>
  </si>
  <si>
    <t>/Users/timomiessen/Desktop/imagesdk/blackwomen1/BW_33.jpg</t>
  </si>
  <si>
    <t>/Users/timomiessen/Desktop/imagesdk/blackwomen1/BW_330.jpg</t>
  </si>
  <si>
    <t>/Users/timomiessen/Desktop/imagesdk/blackwomen1/BW_331.jpg</t>
  </si>
  <si>
    <t>/Users/timomiessen/Desktop/imagesdk/blackwomen1/BW_332.jpg</t>
  </si>
  <si>
    <t>/Users/timomiessen/Desktop/imagesdk/blackwomen1/BW_333.jpg</t>
  </si>
  <si>
    <t>/Users/timomiessen/Desktop/imagesdk/blackwomen1/BW_334.jpg</t>
  </si>
  <si>
    <t>/Users/timomiessen/Desktop/imagesdk/blackwomen1/BW_335.jpg</t>
  </si>
  <si>
    <t>/Users/timomiessen/Desktop/imagesdk/blackwomen1/BW_336.jpg</t>
  </si>
  <si>
    <t>/Users/timomiessen/Desktop/imagesdk/blackwomen1/BW_337.jpg</t>
  </si>
  <si>
    <t>/Users/timomiessen/Desktop/imagesdk/blackwomen1/BW_338.jpg</t>
  </si>
  <si>
    <t>/Users/timomiessen/Desktop/imagesdk/blackwomen1/BW_339.jpg</t>
  </si>
  <si>
    <t>/Users/timomiessen/Desktop/imagesdk/blackwomen1/BW_340.jpg</t>
  </si>
  <si>
    <t>/Users/timomiessen/Desktop/imagesdk/blackwomen1/BW_341.jpg</t>
  </si>
  <si>
    <t>/Users/timomiessen/Desktop/imagesdk/blackwomen1/BW_342.jpg</t>
  </si>
  <si>
    <t>/Users/timomiessen/Desktop/imagesdk/blackwomen1/BW_343.jpg</t>
  </si>
  <si>
    <t>/Users/timomiessen/Desktop/imagesdk/blackwomen1/BW_344.jpg</t>
  </si>
  <si>
    <t>/Users/timomiessen/Desktop/imagesdk/blackwomen1/BW_345.jpg</t>
  </si>
  <si>
    <t>/Users/timomiessen/Desktop/imagesdk/blackwomen1/BW_346.jpg</t>
  </si>
  <si>
    <t>/Users/timomiessen/Desktop/imagesdk/blackwomen1/BW_347.jpg</t>
  </si>
  <si>
    <t>/Users/timomiessen/Desktop/imagesdk/blackwomen1/BW_348.jpg</t>
  </si>
  <si>
    <t>/Users/timomiessen/Desktop/imagesdk/blackwomen1/BW_349.jpg</t>
  </si>
  <si>
    <t>/Users/timomiessen/Desktop/imagesdk/blackwomen1/BW_35.jpg</t>
  </si>
  <si>
    <t>/Users/timomiessen/Desktop/imagesdk/blackwomen1/BW_350.jpg</t>
  </si>
  <si>
    <t>/Users/timomiessen/Desktop/imagesdk/blackwomen1/BW_351.jpg</t>
  </si>
  <si>
    <t>/Users/timomiessen/Desktop/imagesdk/blackwomen1/BW_352.jpg</t>
  </si>
  <si>
    <t>/Users/timomiessen/Desktop/imagesdk/blackwomen1/BW_353.jpg</t>
  </si>
  <si>
    <t>/Users/timomiessen/Desktop/imagesdk/blackwomen1/BW_354.jpg</t>
  </si>
  <si>
    <t>/Users/timomiessen/Desktop/imagesdk/blackwomen1/BW_355.jpg</t>
  </si>
  <si>
    <t>/Users/timomiessen/Desktop/imagesdk/blackwomen1/BW_356.jpg</t>
  </si>
  <si>
    <t>/Users/timomiessen/Desktop/imagesdk/blackwomen1/BW_357.jpg</t>
  </si>
  <si>
    <t>/Users/timomiessen/Desktop/imagesdk/blackwomen1/BW_359.jpg</t>
  </si>
  <si>
    <t>/Users/timomiessen/Desktop/imagesdk/blackwomen1/BW_36.jpg</t>
  </si>
  <si>
    <t>/Users/timomiessen/Desktop/imagesdk/blackwomen1/BW_360.jpg</t>
  </si>
  <si>
    <t>/Users/timomiessen/Desktop/imagesdk/blackwomen1/BW_361.jpg</t>
  </si>
  <si>
    <t>/Users/timomiessen/Desktop/imagesdk/blackwomen1/BW_364.jpg</t>
  </si>
  <si>
    <t>/Users/timomiessen/Desktop/imagesdk/blackwomen1/BW_365.jpg</t>
  </si>
  <si>
    <t>/Users/timomiessen/Desktop/imagesdk/blackwomen1/BW_366.jpg</t>
  </si>
  <si>
    <t>/Users/timomiessen/Desktop/imagesdk/blackwomen1/BW_367.jpg</t>
  </si>
  <si>
    <t>/Users/timomiessen/Desktop/imagesdk/blackwomen1/BW_368.jpg</t>
  </si>
  <si>
    <t>/Users/timomiessen/Desktop/imagesdk/blackwomen1/BW_369.jpg</t>
  </si>
  <si>
    <t>/Users/timomiessen/Desktop/imagesdk/blackwomen1/BW_37.jpg</t>
  </si>
  <si>
    <t>/Users/timomiessen/Desktop/imagesdk/blackwomen1/BW_370.jpg</t>
  </si>
  <si>
    <t>/Users/timomiessen/Desktop/imagesdk/blackwomen1/BW_371.jpg</t>
  </si>
  <si>
    <t>/Users/timomiessen/Desktop/imagesdk/blackwomen1/BW_372.jpg</t>
  </si>
  <si>
    <t>/Users/timomiessen/Desktop/imagesdk/blackwomen1/BW_373.jpg</t>
  </si>
  <si>
    <t>/Users/timomiessen/Desktop/imagesdk/blackwomen1/BW_374.jpg</t>
  </si>
  <si>
    <t>/Users/timomiessen/Desktop/imagesdk/blackwomen1/BW_375.jpg</t>
  </si>
  <si>
    <t>/Users/timomiessen/Desktop/imagesdk/blackwomen1/BW_376.jpg</t>
  </si>
  <si>
    <t>/Users/timomiessen/Desktop/imagesdk/blackwomen1/BW_377.jpg</t>
  </si>
  <si>
    <t>/Users/timomiessen/Desktop/imagesdk/blackwomen1/BW_378.jpg</t>
  </si>
  <si>
    <t>/Users/timomiessen/Desktop/imagesdk/blackwomen1/BW_379.jpg</t>
  </si>
  <si>
    <t>/Users/timomiessen/Desktop/imagesdk/blackwomen1/BW_38.jpg</t>
  </si>
  <si>
    <t>/Users/timomiessen/Desktop/imagesdk/blackwomen1/BW_380.jpg</t>
  </si>
  <si>
    <t>/Users/timomiessen/Desktop/imagesdk/blackwomen1/BW_381.jpg</t>
  </si>
  <si>
    <t>/Users/timomiessen/Desktop/imagesdk/blackwomen1/BW_382.jpg</t>
  </si>
  <si>
    <t>/Users/timomiessen/Desktop/imagesdk/blackwomen1/BW_383.jpg</t>
  </si>
  <si>
    <t>/Users/timomiessen/Desktop/imagesdk/blackwomen1/BW_384.jpg</t>
  </si>
  <si>
    <t>/Users/timomiessen/Desktop/imagesdk/blackwomen1/BW_385.jpg</t>
  </si>
  <si>
    <t>/Users/timomiessen/Desktop/imagesdk/blackwomen1/BW_386.jpg</t>
  </si>
  <si>
    <t>/Users/timomiessen/Desktop/imagesdk/blackwomen1/BW_387.jpg</t>
  </si>
  <si>
    <t>/Users/timomiessen/Desktop/imagesdk/blackwomen1/BW_388.jpg</t>
  </si>
  <si>
    <t>/Users/timomiessen/Desktop/imagesdk/blackwomen1/BW_389.jpg</t>
  </si>
  <si>
    <t>/Users/timomiessen/Desktop/imagesdk/blackwomen1/BW_390.jpg</t>
  </si>
  <si>
    <t>/Users/timomiessen/Desktop/imagesdk/blackwomen1/BW_391.jpg</t>
  </si>
  <si>
    <t>/Users/timomiessen/Desktop/imagesdk/blackwomen1/BW_392.jpg</t>
  </si>
  <si>
    <t>/Users/timomiessen/Desktop/imagesdk/blackwomen1/BW_393.jpg</t>
  </si>
  <si>
    <t>/Users/timomiessen/Desktop/imagesdk/blackwomen1/BW_394.jpg</t>
  </si>
  <si>
    <t>/Users/timomiessen/Desktop/imagesdk/blackwomen1/BW_395.jpg</t>
  </si>
  <si>
    <t>/Users/timomiessen/Desktop/imagesdk/blackwomen1/BW_396.jpg</t>
  </si>
  <si>
    <t>/Users/timomiessen/Desktop/imagesdk/blackwomen1/BW_397.jpg</t>
  </si>
  <si>
    <t>/Users/timomiessen/Desktop/imagesdk/blackwomen1/BW_398.jpg</t>
  </si>
  <si>
    <t>/Users/timomiessen/Desktop/imagesdk/blackwomen1/BW_399.jpg</t>
  </si>
  <si>
    <t>/Users/timomiessen/Desktop/imagesdk/blackwomen1/BW_4.jpg</t>
  </si>
  <si>
    <t>/Users/timomiessen/Desktop/imagesdk/blackwomen1/BW_40.jpg</t>
  </si>
  <si>
    <t>/Users/timomiessen/Desktop/imagesdk/blackwomen1/BW_400.jpg</t>
  </si>
  <si>
    <t>/Users/timomiessen/Desktop/imagesdk/blackwomen1/BW_401.jpg</t>
  </si>
  <si>
    <t>/Users/timomiessen/Desktop/imagesdk/blackwomen1/BW_402.jpg</t>
  </si>
  <si>
    <t>/Users/timomiessen/Desktop/imagesdk/blackwomen1/BW_403.jpg</t>
  </si>
  <si>
    <t>/Users/timomiessen/Desktop/imagesdk/blackwomen1/BW_404.jpg</t>
  </si>
  <si>
    <t>/Users/timomiessen/Desktop/imagesdk/blackwomen1/BW_405.jpg</t>
  </si>
  <si>
    <t>/Users/timomiessen/Desktop/imagesdk/blackwomen1/BW_406.jpg</t>
  </si>
  <si>
    <t>/Users/timomiessen/Desktop/imagesdk/blackwomen1/BW_41.jpg</t>
  </si>
  <si>
    <t>/Users/timomiessen/Desktop/imagesdk/blackwomen1/BW_42.jpg</t>
  </si>
  <si>
    <t>/Users/timomiessen/Desktop/imagesdk/blackwomen1/BW_43.jpg</t>
  </si>
  <si>
    <t>/Users/timomiessen/Desktop/imagesdk/blackwomen1/BW_44.jpg</t>
  </si>
  <si>
    <t>/Users/timomiessen/Desktop/imagesdk/blackwomen1/BW_46.jpg</t>
  </si>
  <si>
    <t>/Users/timomiessen/Desktop/imagesdk/blackwomen1/BW_47.jpg</t>
  </si>
  <si>
    <t>/Users/timomiessen/Desktop/imagesdk/blackwomen1/BW_48.jpg</t>
  </si>
  <si>
    <t>/Users/timomiessen/Desktop/imagesdk/blackwomen1/BW_5.jpg</t>
  </si>
  <si>
    <t>/Users/timomiessen/Desktop/imagesdk/blackwomen1/BW_50.jpg</t>
  </si>
  <si>
    <t>/Users/timomiessen/Desktop/imagesdk/blackwomen1/BW_51.jpg</t>
  </si>
  <si>
    <t>/Users/timomiessen/Desktop/imagesdk/blackwomen1/BW_52.jpg</t>
  </si>
  <si>
    <t>/Users/timomiessen/Desktop/imagesdk/blackwomen1/BW_53.jpg</t>
  </si>
  <si>
    <t>/Users/timomiessen/Desktop/imagesdk/blackwomen1/BW_54.jpg</t>
  </si>
  <si>
    <t>/Users/timomiessen/Desktop/imagesdk/blackwomen1/BW_55.jpg</t>
  </si>
  <si>
    <t>/Users/timomiessen/Desktop/imagesdk/blackwomen1/BW_56.jpg</t>
  </si>
  <si>
    <t>/Users/timomiessen/Desktop/imagesdk/blackwomen1/BW_57.jpg</t>
  </si>
  <si>
    <t>/Users/timomiessen/Desktop/imagesdk/blackwomen1/BW_58.jpg</t>
  </si>
  <si>
    <t>/Users/timomiessen/Desktop/imagesdk/blackwomen1/BW_59.jpg</t>
  </si>
  <si>
    <t>/Users/timomiessen/Desktop/imagesdk/blackwomen1/BW_6.jpg</t>
  </si>
  <si>
    <t>/Users/timomiessen/Desktop/imagesdk/blackwomen1/BW_60.jpg</t>
  </si>
  <si>
    <t>/Users/timomiessen/Desktop/imagesdk/blackwomen1/BW_61.jpg</t>
  </si>
  <si>
    <t>/Users/timomiessen/Desktop/imagesdk/blackwomen1/BW_62.jpg</t>
  </si>
  <si>
    <t>/Users/timomiessen/Desktop/imagesdk/blackwomen1/BW_63.jpg</t>
  </si>
  <si>
    <t>/Users/timomiessen/Desktop/imagesdk/blackwomen1/BW_66.jpg</t>
  </si>
  <si>
    <t>/Users/timomiessen/Desktop/imagesdk/blackwomen1/BW_67.jpg</t>
  </si>
  <si>
    <t>/Users/timomiessen/Desktop/imagesdk/blackwomen1/BW_69.jpg</t>
  </si>
  <si>
    <t>/Users/timomiessen/Desktop/imagesdk/blackwomen1/BW_7.jpg</t>
  </si>
  <si>
    <t>/Users/timomiessen/Desktop/imagesdk/blackwomen1/BW_70.jpg</t>
  </si>
  <si>
    <t>/Users/timomiessen/Desktop/imagesdk/blackwomen1/BW_71.jpg</t>
  </si>
  <si>
    <t>/Users/timomiessen/Desktop/imagesdk/blackwomen1/BW_73.jpg</t>
  </si>
  <si>
    <t>/Users/timomiessen/Desktop/imagesdk/blackwomen1/BW_74.jpg</t>
  </si>
  <si>
    <t>/Users/timomiessen/Desktop/imagesdk/blackwomen1/BW_75.jpg</t>
  </si>
  <si>
    <t>/Users/timomiessen/Desktop/imagesdk/blackwomen1/BW_76.jpg</t>
  </si>
  <si>
    <t>/Users/timomiessen/Desktop/imagesdk/blackwomen1/BW_78.jpg</t>
  </si>
  <si>
    <t>/Users/timomiessen/Desktop/imagesdk/blackwomen1/BW_79.jpg</t>
  </si>
  <si>
    <t>/Users/timomiessen/Desktop/imagesdk/blackwomen1/BW_8.jpg</t>
  </si>
  <si>
    <t>/Users/timomiessen/Desktop/imagesdk/blackwomen1/BW_80.jpg</t>
  </si>
  <si>
    <t>/Users/timomiessen/Desktop/imagesdk/blackwomen1/BW_81.jpg</t>
  </si>
  <si>
    <t>/Users/timomiessen/Desktop/imagesdk/blackwomen1/BW_82.jpg</t>
  </si>
  <si>
    <t>/Users/timomiessen/Desktop/imagesdk/blackwomen1/BW_83.jpg</t>
  </si>
  <si>
    <t>/Users/timomiessen/Desktop/imagesdk/blackwomen1/BW_84.jpg</t>
  </si>
  <si>
    <t>/Users/timomiessen/Desktop/imagesdk/blackwomen1/BW_85.jpg</t>
  </si>
  <si>
    <t>/Users/timomiessen/Desktop/imagesdk/blackwomen1/BW_86.jpg</t>
  </si>
  <si>
    <t>/Users/timomiessen/Desktop/imagesdk/blackwomen1/BW_87.jpg</t>
  </si>
  <si>
    <t>/Users/timomiessen/Desktop/imagesdk/blackwomen1/BW_88.jpg</t>
  </si>
  <si>
    <t>/Users/timomiessen/Desktop/imagesdk/blackwomen1/BW_89.jpg</t>
  </si>
  <si>
    <t>/Users/timomiessen/Desktop/imagesdk/blackwomen1/BW_9.jpg</t>
  </si>
  <si>
    <t>/Users/timomiessen/Desktop/imagesdk/blackwomen1/BW_90.jpg</t>
  </si>
  <si>
    <t>/Users/timomiessen/Desktop/imagesdk/blackwomen1/BW_91.jpg</t>
  </si>
  <si>
    <t>/Users/timomiessen/Desktop/imagesdk/blackwomen1/BW_92.jpg</t>
  </si>
  <si>
    <t>/Users/timomiessen/Desktop/imagesdk/blackwomen1/BW_93.jpg</t>
  </si>
  <si>
    <t>/Users/timomiessen/Desktop/imagesdk/blackwomen1/BW_94.jpg</t>
  </si>
  <si>
    <t>/Users/timomiessen/Desktop/imagesdk/blackwomen1/BW_95.jpg</t>
  </si>
  <si>
    <t>/Users/timomiessen/Desktop/imagesdk/blackwomen1/BW_96.jpg</t>
  </si>
  <si>
    <t>/Users/timomiessen/Desktop/imagesdk/blackwomen1/BW_97.jpg</t>
  </si>
  <si>
    <t>/Users/timomiessen/Desktop/imagesdk/blackwomen1/BW_98.jpg</t>
  </si>
  <si>
    <t>/Users/timomiessen/Desktop/imagesdk/blackwomen1/BW_99.jpg</t>
  </si>
  <si>
    <t>/Users/timomiessen/Desktop/imagesdk/nonblackmen1/NBM_1.jpg</t>
  </si>
  <si>
    <t>/Users/timomiessen/Desktop/imagesdk/nonblackmen1/NBM_10.jpg</t>
  </si>
  <si>
    <t>/Users/timomiessen/Desktop/imagesdk/nonblackmen1/NBM_100.jpg</t>
  </si>
  <si>
    <t>/Users/timomiessen/Desktop/imagesdk/nonblackmen1/NBM_101.jpg</t>
  </si>
  <si>
    <t>/Users/timomiessen/Desktop/imagesdk/nonblackmen1/NBM_102.jpg</t>
  </si>
  <si>
    <t>/Users/timomiessen/Desktop/imagesdk/nonblackmen1/NBM_103.jpg</t>
  </si>
  <si>
    <t>/Users/timomiessen/Desktop/imagesdk/nonblackmen1/NBM_104.jpg</t>
  </si>
  <si>
    <t>/Users/timomiessen/Desktop/imagesdk/nonblackmen1/NBM_105.jpg</t>
  </si>
  <si>
    <t>/Users/timomiessen/Desktop/imagesdk/nonblackmen1/NBM_106.jpg</t>
  </si>
  <si>
    <t>/Users/timomiessen/Desktop/imagesdk/nonblackmen1/NBM_107.jpg</t>
  </si>
  <si>
    <t>/Users/timomiessen/Desktop/imagesdk/nonblackmen1/NBM_108.jpg</t>
  </si>
  <si>
    <t>/Users/timomiessen/Desktop/imagesdk/nonblackmen1/NBM_109.jpg</t>
  </si>
  <si>
    <t>/Users/timomiessen/Desktop/imagesdk/nonblackmen1/NBM_11.jpg</t>
  </si>
  <si>
    <t>/Users/timomiessen/Desktop/imagesdk/nonblackmen1/NBM_110.jpg</t>
  </si>
  <si>
    <t>/Users/timomiessen/Desktop/imagesdk/nonblackmen1/NBM_111.jpg</t>
  </si>
  <si>
    <t>/Users/timomiessen/Desktop/imagesdk/nonblackmen1/NBM_112.jpg</t>
  </si>
  <si>
    <t>/Users/timomiessen/Desktop/imagesdk/nonblackmen1/NBM_113.jpg</t>
  </si>
  <si>
    <t>/Users/timomiessen/Desktop/imagesdk/nonblackmen1/NBM_114.jpg</t>
  </si>
  <si>
    <t>/Users/timomiessen/Desktop/imagesdk/nonblackmen1/NBM_115.jpg</t>
  </si>
  <si>
    <t>/Users/timomiessen/Desktop/imagesdk/nonblackmen1/NBM_116.jpg</t>
  </si>
  <si>
    <t>/Users/timomiessen/Desktop/imagesdk/nonblackmen1/NBM_117.jpg</t>
  </si>
  <si>
    <t>/Users/timomiessen/Desktop/imagesdk/nonblackmen1/NBM_118.jpg</t>
  </si>
  <si>
    <t>/Users/timomiessen/Desktop/imagesdk/nonblackmen1/NBM_119.jpg</t>
  </si>
  <si>
    <t>/Users/timomiessen/Desktop/imagesdk/nonblackmen1/NBM_12.jpg</t>
  </si>
  <si>
    <t>/Users/timomiessen/Desktop/imagesdk/nonblackmen1/NBM_120.jpg</t>
  </si>
  <si>
    <t>/Users/timomiessen/Desktop/imagesdk/nonblackmen1/NBM_121.jpg</t>
  </si>
  <si>
    <t>/Users/timomiessen/Desktop/imagesdk/nonblackmen1/NBM_122.jpg</t>
  </si>
  <si>
    <t>/Users/timomiessen/Desktop/imagesdk/nonblackmen1/NBM_123.jpg</t>
  </si>
  <si>
    <t>/Users/timomiessen/Desktop/imagesdk/nonblackmen1/NBM_124.jpg</t>
  </si>
  <si>
    <t>/Users/timomiessen/Desktop/imagesdk/nonblackmen1/NBM_125.jpg</t>
  </si>
  <si>
    <t>/Users/timomiessen/Desktop/imagesdk/nonblackmen1/NBM_126.jpg</t>
  </si>
  <si>
    <t>/Users/timomiessen/Desktop/imagesdk/nonblackmen1/NBM_127.jpg</t>
  </si>
  <si>
    <t>/Users/timomiessen/Desktop/imagesdk/nonblackmen1/NBM_128.jpg</t>
  </si>
  <si>
    <t>/Users/timomiessen/Desktop/imagesdk/nonblackmen1/NBM_129.jpg</t>
  </si>
  <si>
    <t>/Users/timomiessen/Desktop/imagesdk/nonblackmen1/NBM_13.jpg</t>
  </si>
  <si>
    <t>/Users/timomiessen/Desktop/imagesdk/nonblackmen1/NBM_131.jpg</t>
  </si>
  <si>
    <t>/Users/timomiessen/Desktop/imagesdk/nonblackmen1/NBM_132.jpg</t>
  </si>
  <si>
    <t>/Users/timomiessen/Desktop/imagesdk/nonblackmen1/NBM_133.jpg</t>
  </si>
  <si>
    <t>/Users/timomiessen/Desktop/imagesdk/nonblackmen1/NBM_134.jpg</t>
  </si>
  <si>
    <t>/Users/timomiessen/Desktop/imagesdk/nonblackmen1/NBM_135.jpg</t>
  </si>
  <si>
    <t>/Users/timomiessen/Desktop/imagesdk/nonblackmen1/NBM_136.jpg</t>
  </si>
  <si>
    <t>/Users/timomiessen/Desktop/imagesdk/nonblackmen1/NBM_137.jpg</t>
  </si>
  <si>
    <t>/Users/timomiessen/Desktop/imagesdk/nonblackmen1/NBM_138.jpg</t>
  </si>
  <si>
    <t>/Users/timomiessen/Desktop/imagesdk/nonblackmen1/NBM_139.jpg</t>
  </si>
  <si>
    <t>/Users/timomiessen/Desktop/imagesdk/nonblackmen1/NBM_14.jpg</t>
  </si>
  <si>
    <t>/Users/timomiessen/Desktop/imagesdk/nonblackmen1/NBM_140.jpg</t>
  </si>
  <si>
    <t>/Users/timomiessen/Desktop/imagesdk/nonblackmen1/NBM_141.jpg</t>
  </si>
  <si>
    <t>/Users/timomiessen/Desktop/imagesdk/nonblackmen1/NBM_142.jpg</t>
  </si>
  <si>
    <t>/Users/timomiessen/Desktop/imagesdk/nonblackmen1/NBM_143.jpg</t>
  </si>
  <si>
    <t>/Users/timomiessen/Desktop/imagesdk/nonblackmen1/NBM_144.jpg</t>
  </si>
  <si>
    <t>/Users/timomiessen/Desktop/imagesdk/nonblackmen1/NBM_145.jpg</t>
  </si>
  <si>
    <t>/Users/timomiessen/Desktop/imagesdk/nonblackmen1/NBM_146.jpg</t>
  </si>
  <si>
    <t>/Users/timomiessen/Desktop/imagesdk/nonblackmen1/NBM_147.jpg</t>
  </si>
  <si>
    <t>/Users/timomiessen/Desktop/imagesdk/nonblackmen1/NBM_148.jpg</t>
  </si>
  <si>
    <t>/Users/timomiessen/Desktop/imagesdk/nonblackmen1/NBM_149.jpg</t>
  </si>
  <si>
    <t>/Users/timomiessen/Desktop/imagesdk/nonblackmen1/NBM_15.jpg</t>
  </si>
  <si>
    <t>/Users/timomiessen/Desktop/imagesdk/nonblackmen1/NBM_150.jpg</t>
  </si>
  <si>
    <t>/Users/timomiessen/Desktop/imagesdk/nonblackmen1/NBM_151.jpg</t>
  </si>
  <si>
    <t>/Users/timomiessen/Desktop/imagesdk/nonblackmen1/NBM_152.jpg</t>
  </si>
  <si>
    <t>/Users/timomiessen/Desktop/imagesdk/nonblackmen1/NBM_153.jpg</t>
  </si>
  <si>
    <t>/Users/timomiessen/Desktop/imagesdk/nonblackmen1/NBM_154.jpg</t>
  </si>
  <si>
    <t>/Users/timomiessen/Desktop/imagesdk/nonblackmen1/NBM_155.jpg</t>
  </si>
  <si>
    <t>/Users/timomiessen/Desktop/imagesdk/nonblackmen1/NBM_156.jpg</t>
  </si>
  <si>
    <t>/Users/timomiessen/Desktop/imagesdk/nonblackmen1/NBM_157.jpg</t>
  </si>
  <si>
    <t>/Users/timomiessen/Desktop/imagesdk/nonblackmen1/NBM_158.jpg</t>
  </si>
  <si>
    <t>/Users/timomiessen/Desktop/imagesdk/nonblackmen1/NBM_159.jpg</t>
  </si>
  <si>
    <t>/Users/timomiessen/Desktop/imagesdk/nonblackmen1/NBM_16.jpg</t>
  </si>
  <si>
    <t>/Users/timomiessen/Desktop/imagesdk/nonblackmen1/NBM_160.jpg</t>
  </si>
  <si>
    <t>/Users/timomiessen/Desktop/imagesdk/nonblackmen1/NBM_161.jpg</t>
  </si>
  <si>
    <t>/Users/timomiessen/Desktop/imagesdk/nonblackmen1/NBM_162.jpg</t>
  </si>
  <si>
    <t>/Users/timomiessen/Desktop/imagesdk/nonblackmen1/NBM_163.jpg</t>
  </si>
  <si>
    <t>/Users/timomiessen/Desktop/imagesdk/nonblackmen1/NBM_164.jpg</t>
  </si>
  <si>
    <t>/Users/timomiessen/Desktop/imagesdk/nonblackmen1/NBM_165.jpg</t>
  </si>
  <si>
    <t>/Users/timomiessen/Desktop/imagesdk/nonblackmen1/NBM_166.jpg</t>
  </si>
  <si>
    <t>/Users/timomiessen/Desktop/imagesdk/nonblackmen1/NBM_167.jpg</t>
  </si>
  <si>
    <t>/Users/timomiessen/Desktop/imagesdk/nonblackmen1/NBM_168.jpg</t>
  </si>
  <si>
    <t>/Users/timomiessen/Desktop/imagesdk/nonblackmen1/NBM_169.jpg</t>
  </si>
  <si>
    <t>/Users/timomiessen/Desktop/imagesdk/nonblackmen1/NBM_17.jpg</t>
  </si>
  <si>
    <t>/Users/timomiessen/Desktop/imagesdk/nonblackmen1/NBM_170.jpg</t>
  </si>
  <si>
    <t>/Users/timomiessen/Desktop/imagesdk/nonblackmen1/NBM_171.jpg</t>
  </si>
  <si>
    <t>/Users/timomiessen/Desktop/imagesdk/nonblackmen1/NBM_172.jpg</t>
  </si>
  <si>
    <t>/Users/timomiessen/Desktop/imagesdk/nonblackmen1/NBM_173.jpg</t>
  </si>
  <si>
    <t>/Users/timomiessen/Desktop/imagesdk/nonblackmen1/NBM_174.jpg</t>
  </si>
  <si>
    <t>/Users/timomiessen/Desktop/imagesdk/nonblackmen1/NBM_175.jpg</t>
  </si>
  <si>
    <t>/Users/timomiessen/Desktop/imagesdk/nonblackmen1/NBM_176.jpg</t>
  </si>
  <si>
    <t>/Users/timomiessen/Desktop/imagesdk/nonblackmen1/NBM_177.jpg</t>
  </si>
  <si>
    <t>/Users/timomiessen/Desktop/imagesdk/nonblackmen1/NBM_178.jpg</t>
  </si>
  <si>
    <t>/Users/timomiessen/Desktop/imagesdk/nonblackmen1/NBM_179.jpg</t>
  </si>
  <si>
    <t>/Users/timomiessen/Desktop/imagesdk/nonblackmen1/NBM_18.jpg</t>
  </si>
  <si>
    <t>/Users/timomiessen/Desktop/imagesdk/nonblackmen1/NBM_180.jpg</t>
  </si>
  <si>
    <t>/Users/timomiessen/Desktop/imagesdk/nonblackmen1/NBM_181.jpg</t>
  </si>
  <si>
    <t>/Users/timomiessen/Desktop/imagesdk/nonblackmen1/NBM_182.jpg</t>
  </si>
  <si>
    <t>/Users/timomiessen/Desktop/imagesdk/nonblackmen1/NBM_183.jpg</t>
  </si>
  <si>
    <t>/Users/timomiessen/Desktop/imagesdk/nonblackmen1/NBM_184.jpg</t>
  </si>
  <si>
    <t>/Users/timomiessen/Desktop/imagesdk/nonblackmen1/NBM_185.jpg</t>
  </si>
  <si>
    <t>/Users/timomiessen/Desktop/imagesdk/nonblackmen1/NBM_186.jpg</t>
  </si>
  <si>
    <t>/Users/timomiessen/Desktop/imagesdk/nonblackmen1/NBM_187.jpg</t>
  </si>
  <si>
    <t>/Users/timomiessen/Desktop/imagesdk/nonblackmen1/NBM_188.jpg</t>
  </si>
  <si>
    <t>/Users/timomiessen/Desktop/imagesdk/nonblackmen1/NBM_189.jpg</t>
  </si>
  <si>
    <t>/Users/timomiessen/Desktop/imagesdk/nonblackmen1/NBM_19.jpg</t>
  </si>
  <si>
    <t>/Users/timomiessen/Desktop/imagesdk/nonblackmen1/NBM_190.jpg</t>
  </si>
  <si>
    <t>/Users/timomiessen/Desktop/imagesdk/nonblackmen1/NBM_191.jpg</t>
  </si>
  <si>
    <t>/Users/timomiessen/Desktop/imagesdk/nonblackmen1/NBM_192.jpg</t>
  </si>
  <si>
    <t>/Users/timomiessen/Desktop/imagesdk/nonblackmen1/NBM_193.jpg</t>
  </si>
  <si>
    <t>/Users/timomiessen/Desktop/imagesdk/nonblackmen1/NBM_194.jpg</t>
  </si>
  <si>
    <t>/Users/timomiessen/Desktop/imagesdk/nonblackmen1/NBM_195.jpg</t>
  </si>
  <si>
    <t>/Users/timomiessen/Desktop/imagesdk/nonblackmen1/NBM_196.jpg</t>
  </si>
  <si>
    <t>/Users/timomiessen/Desktop/imagesdk/nonblackmen1/NBM_197.jpg</t>
  </si>
  <si>
    <t>/Users/timomiessen/Desktop/imagesdk/nonblackmen1/NBM_198.jpg</t>
  </si>
  <si>
    <t>/Users/timomiessen/Desktop/imagesdk/nonblackmen1/NBM_199.jpg</t>
  </si>
  <si>
    <t>/Users/timomiessen/Desktop/imagesdk/nonblackmen1/NBM_2.jpg</t>
  </si>
  <si>
    <t>/Users/timomiessen/Desktop/imagesdk/nonblackmen1/NBM_20.jpg</t>
  </si>
  <si>
    <t>/Users/timomiessen/Desktop/imagesdk/nonblackmen1/NBM_200.jpg</t>
  </si>
  <si>
    <t>/Users/timomiessen/Desktop/imagesdk/nonblackmen1/NBM_201.jpg</t>
  </si>
  <si>
    <t>/Users/timomiessen/Desktop/imagesdk/nonblackmen1/NBM_202.jpg</t>
  </si>
  <si>
    <t>/Users/timomiessen/Desktop/imagesdk/nonblackmen1/NBM_203.jpg</t>
  </si>
  <si>
    <t>/Users/timomiessen/Desktop/imagesdk/nonblackmen1/NBM_204.jpg</t>
  </si>
  <si>
    <t>/Users/timomiessen/Desktop/imagesdk/nonblackmen1/NBM_205.jpg</t>
  </si>
  <si>
    <t>/Users/timomiessen/Desktop/imagesdk/nonblackmen1/NBM_206.jpg</t>
  </si>
  <si>
    <t>/Users/timomiessen/Desktop/imagesdk/nonblackmen1/NBM_207.jpg</t>
  </si>
  <si>
    <t>/Users/timomiessen/Desktop/imagesdk/nonblackmen1/NBM_208.jpg</t>
  </si>
  <si>
    <t>/Users/timomiessen/Desktop/imagesdk/nonblackmen1/NBM_209.jpg</t>
  </si>
  <si>
    <t>/Users/timomiessen/Desktop/imagesdk/nonblackmen1/NBM_21.jpg</t>
  </si>
  <si>
    <t>/Users/timomiessen/Desktop/imagesdk/nonblackmen1/NBM_210.jpg</t>
  </si>
  <si>
    <t>/Users/timomiessen/Desktop/imagesdk/nonblackmen1/NBM_211.jpg</t>
  </si>
  <si>
    <t>/Users/timomiessen/Desktop/imagesdk/nonblackmen1/NBM_212.jpg</t>
  </si>
  <si>
    <t>/Users/timomiessen/Desktop/imagesdk/nonblackmen1/NBM_213.jpg</t>
  </si>
  <si>
    <t>/Users/timomiessen/Desktop/imagesdk/nonblackmen1/NBM_214.jpg</t>
  </si>
  <si>
    <t>/Users/timomiessen/Desktop/imagesdk/nonblackmen1/NBM_215.jpg</t>
  </si>
  <si>
    <t>/Users/timomiessen/Desktop/imagesdk/nonblackmen1/NBM_216.jpg</t>
  </si>
  <si>
    <t>/Users/timomiessen/Desktop/imagesdk/nonblackmen1/NBM_217.jpg</t>
  </si>
  <si>
    <t>/Users/timomiessen/Desktop/imagesdk/nonblackmen1/NBM_218.jpg</t>
  </si>
  <si>
    <t>/Users/timomiessen/Desktop/imagesdk/nonblackmen1/NBM_219.jpg</t>
  </si>
  <si>
    <t>/Users/timomiessen/Desktop/imagesdk/nonblackmen1/NBM_22.jpg</t>
  </si>
  <si>
    <t>/Users/timomiessen/Desktop/imagesdk/nonblackmen1/NBM_220.jpg</t>
  </si>
  <si>
    <t>/Users/timomiessen/Desktop/imagesdk/nonblackmen1/NBM_221.jpg</t>
  </si>
  <si>
    <t>/Users/timomiessen/Desktop/imagesdk/nonblackmen1/NBM_222.jpg</t>
  </si>
  <si>
    <t>/Users/timomiessen/Desktop/imagesdk/nonblackmen1/NBM_223.jpg</t>
  </si>
  <si>
    <t>/Users/timomiessen/Desktop/imagesdk/nonblackmen1/NBM_224.jpg</t>
  </si>
  <si>
    <t>/Users/timomiessen/Desktop/imagesdk/nonblackmen1/NBM_225.jpg</t>
  </si>
  <si>
    <t>/Users/timomiessen/Desktop/imagesdk/nonblackmen1/NBM_226.jpg</t>
  </si>
  <si>
    <t>/Users/timomiessen/Desktop/imagesdk/nonblackmen1/NBM_227.jpg</t>
  </si>
  <si>
    <t>/Users/timomiessen/Desktop/imagesdk/nonblackmen1/NBM_228.jpg</t>
  </si>
  <si>
    <t>/Users/timomiessen/Desktop/imagesdk/nonblackmen1/NBM_229.jpg</t>
  </si>
  <si>
    <t>/Users/timomiessen/Desktop/imagesdk/nonblackmen1/NBM_23.jpg</t>
  </si>
  <si>
    <t>/Users/timomiessen/Desktop/imagesdk/nonblackmen1/NBM_230.jpg</t>
  </si>
  <si>
    <t>/Users/timomiessen/Desktop/imagesdk/nonblackmen1/NBM_231.jpg</t>
  </si>
  <si>
    <t>/Users/timomiessen/Desktop/imagesdk/nonblackmen1/NBM_232.jpg</t>
  </si>
  <si>
    <t>/Users/timomiessen/Desktop/imagesdk/nonblackmen1/NBM_233.jpg</t>
  </si>
  <si>
    <t>/Users/timomiessen/Desktop/imagesdk/nonblackmen1/NBM_234.jpg</t>
  </si>
  <si>
    <t>/Users/timomiessen/Desktop/imagesdk/nonblackmen1/NBM_235.jpg</t>
  </si>
  <si>
    <t>/Users/timomiessen/Desktop/imagesdk/nonblackmen1/NBM_236.jpg</t>
  </si>
  <si>
    <t>/Users/timomiessen/Desktop/imagesdk/nonblackmen1/NBM_237.jpg</t>
  </si>
  <si>
    <t>/Users/timomiessen/Desktop/imagesdk/nonblackmen1/NBM_238.jpg</t>
  </si>
  <si>
    <t>/Users/timomiessen/Desktop/imagesdk/nonblackmen1/NBM_239.jpg</t>
  </si>
  <si>
    <t>/Users/timomiessen/Desktop/imagesdk/nonblackmen1/NBM_24.jpg</t>
  </si>
  <si>
    <t>/Users/timomiessen/Desktop/imagesdk/nonblackmen1/NBM_240.jpg</t>
  </si>
  <si>
    <t>/Users/timomiessen/Desktop/imagesdk/nonblackmen1/NBM_241.jpg</t>
  </si>
  <si>
    <t>/Users/timomiessen/Desktop/imagesdk/nonblackmen1/NBM_242.jpg</t>
  </si>
  <si>
    <t>/Users/timomiessen/Desktop/imagesdk/nonblackmen1/NBM_243.jpg</t>
  </si>
  <si>
    <t>/Users/timomiessen/Desktop/imagesdk/nonblackmen1/NBM_244.jpg</t>
  </si>
  <si>
    <t>/Users/timomiessen/Desktop/imagesdk/nonblackmen1/NBM_245.jpg</t>
  </si>
  <si>
    <t>/Users/timomiessen/Desktop/imagesdk/nonblackmen1/NBM_246.jpg</t>
  </si>
  <si>
    <t>/Users/timomiessen/Desktop/imagesdk/nonblackmen1/NBM_247.jpg</t>
  </si>
  <si>
    <t>/Users/timomiessen/Desktop/imagesdk/nonblackmen1/NBM_248.jpg</t>
  </si>
  <si>
    <t>/Users/timomiessen/Desktop/imagesdk/nonblackmen1/NBM_249.jpg</t>
  </si>
  <si>
    <t>/Users/timomiessen/Desktop/imagesdk/nonblackmen1/NBM_25.jpg</t>
  </si>
  <si>
    <t>/Users/timomiessen/Desktop/imagesdk/nonblackmen1/NBM_250.jpg</t>
  </si>
  <si>
    <t>/Users/timomiessen/Desktop/imagesdk/nonblackmen1/NBM_251.jpg</t>
  </si>
  <si>
    <t>/Users/timomiessen/Desktop/imagesdk/nonblackmen1/NBM_252.jpg</t>
  </si>
  <si>
    <t>/Users/timomiessen/Desktop/imagesdk/nonblackmen1/NBM_253.jpg</t>
  </si>
  <si>
    <t>/Users/timomiessen/Desktop/imagesdk/nonblackmen1/NBM_254.jpg</t>
  </si>
  <si>
    <t>/Users/timomiessen/Desktop/imagesdk/nonblackmen1/NBM_255.jpg</t>
  </si>
  <si>
    <t>/Users/timomiessen/Desktop/imagesdk/nonblackmen1/NBM_256.jpg</t>
  </si>
  <si>
    <t>/Users/timomiessen/Desktop/imagesdk/nonblackmen1/NBM_257.jpg</t>
  </si>
  <si>
    <t>/Users/timomiessen/Desktop/imagesdk/nonblackmen1/NBM_258.jpg</t>
  </si>
  <si>
    <t>/Users/timomiessen/Desktop/imagesdk/nonblackmen1/NBM_259.jpg</t>
  </si>
  <si>
    <t>/Users/timomiessen/Desktop/imagesdk/nonblackmen1/NBM_26.jpg</t>
  </si>
  <si>
    <t>/Users/timomiessen/Desktop/imagesdk/nonblackmen1/NBM_260.jpg</t>
  </si>
  <si>
    <t>/Users/timomiessen/Desktop/imagesdk/nonblackmen1/NBM_261.jpg</t>
  </si>
  <si>
    <t>/Users/timomiessen/Desktop/imagesdk/nonblackmen1/NBM_262.jpg</t>
  </si>
  <si>
    <t>/Users/timomiessen/Desktop/imagesdk/nonblackmen1/NBM_263.jpg</t>
  </si>
  <si>
    <t>/Users/timomiessen/Desktop/imagesdk/nonblackmen1/NBM_264.jpg</t>
  </si>
  <si>
    <t>/Users/timomiessen/Desktop/imagesdk/nonblackmen1/NBM_265.jpg</t>
  </si>
  <si>
    <t>/Users/timomiessen/Desktop/imagesdk/nonblackmen1/NBM_266.jpg</t>
  </si>
  <si>
    <t>/Users/timomiessen/Desktop/imagesdk/nonblackmen1/NBM_267.jpg</t>
  </si>
  <si>
    <t>/Users/timomiessen/Desktop/imagesdk/nonblackmen1/NBM_268.jpg</t>
  </si>
  <si>
    <t>/Users/timomiessen/Desktop/imagesdk/nonblackmen1/NBM_269.jpg</t>
  </si>
  <si>
    <t>/Users/timomiessen/Desktop/imagesdk/nonblackmen1/NBM_27.jpg</t>
  </si>
  <si>
    <t>/Users/timomiessen/Desktop/imagesdk/nonblackmen1/NBM_270.jpg</t>
  </si>
  <si>
    <t>/Users/timomiessen/Desktop/imagesdk/nonblackmen1/NBM_271.jpg</t>
  </si>
  <si>
    <t>/Users/timomiessen/Desktop/imagesdk/nonblackmen1/NBM_272.jpg</t>
  </si>
  <si>
    <t>/Users/timomiessen/Desktop/imagesdk/nonblackmen1/NBM_273.jpg</t>
  </si>
  <si>
    <t>/Users/timomiessen/Desktop/imagesdk/nonblackmen1/NBM_274.jpg</t>
  </si>
  <si>
    <t>/Users/timomiessen/Desktop/imagesdk/nonblackmen1/NBM_275.jpg</t>
  </si>
  <si>
    <t>/Users/timomiessen/Desktop/imagesdk/nonblackmen1/NBM_276.jpg</t>
  </si>
  <si>
    <t>/Users/timomiessen/Desktop/imagesdk/nonblackmen1/NBM_277.jpg</t>
  </si>
  <si>
    <t>/Users/timomiessen/Desktop/imagesdk/nonblackmen1/NBM_278.jpg</t>
  </si>
  <si>
    <t>/Users/timomiessen/Desktop/imagesdk/nonblackmen1/NBM_279.jpg</t>
  </si>
  <si>
    <t>/Users/timomiessen/Desktop/imagesdk/nonblackmen1/NBM_28.jpg</t>
  </si>
  <si>
    <t>/Users/timomiessen/Desktop/imagesdk/nonblackmen1/NBM_280.jpg</t>
  </si>
  <si>
    <t>/Users/timomiessen/Desktop/imagesdk/nonblackmen1/NBM_281.jpg</t>
  </si>
  <si>
    <t>/Users/timomiessen/Desktop/imagesdk/nonblackmen1/NBM_282.jpg</t>
  </si>
  <si>
    <t>/Users/timomiessen/Desktop/imagesdk/nonblackmen1/NBM_283.jpg</t>
  </si>
  <si>
    <t>/Users/timomiessen/Desktop/imagesdk/nonblackmen1/NBM_284.jpg</t>
  </si>
  <si>
    <t>/Users/timomiessen/Desktop/imagesdk/nonblackmen1/NBM_285.jpg</t>
  </si>
  <si>
    <t>/Users/timomiessen/Desktop/imagesdk/nonblackmen1/NBM_286.jpg</t>
  </si>
  <si>
    <t>/Users/timomiessen/Desktop/imagesdk/nonblackmen1/NBM_287.jpg</t>
  </si>
  <si>
    <t>/Users/timomiessen/Desktop/imagesdk/nonblackmen1/NBM_288.jpg</t>
  </si>
  <si>
    <t>/Users/timomiessen/Desktop/imagesdk/nonblackmen1/NBM_289.jpg</t>
  </si>
  <si>
    <t>/Users/timomiessen/Desktop/imagesdk/nonblackmen1/NBM_29.jpg</t>
  </si>
  <si>
    <t>/Users/timomiessen/Desktop/imagesdk/nonblackmen1/NBM_290.jpg</t>
  </si>
  <si>
    <t>/Users/timomiessen/Desktop/imagesdk/nonblackmen1/NBM_291.jpg</t>
  </si>
  <si>
    <t>/Users/timomiessen/Desktop/imagesdk/nonblackmen1/NBM_292.jpg</t>
  </si>
  <si>
    <t>/Users/timomiessen/Desktop/imagesdk/nonblackmen1/NBM_293.jpg</t>
  </si>
  <si>
    <t>/Users/timomiessen/Desktop/imagesdk/nonblackmen1/NBM_294.jpg</t>
  </si>
  <si>
    <t>/Users/timomiessen/Desktop/imagesdk/nonblackmen1/NBM_295.jpg</t>
  </si>
  <si>
    <t>/Users/timomiessen/Desktop/imagesdk/nonblackmen1/NBM_296.jpg</t>
  </si>
  <si>
    <t>/Users/timomiessen/Desktop/imagesdk/nonblackmen1/NBM_297.jpg</t>
  </si>
  <si>
    <t>/Users/timomiessen/Desktop/imagesdk/nonblackmen1/NBM_298.jpg</t>
  </si>
  <si>
    <t>/Users/timomiessen/Desktop/imagesdk/nonblackmen1/NBM_299.jpg</t>
  </si>
  <si>
    <t>/Users/timomiessen/Desktop/imagesdk/nonblackmen1/NBM_3.jpg</t>
  </si>
  <si>
    <t>/Users/timomiessen/Desktop/imagesdk/nonblackmen1/NBM_30.jpg</t>
  </si>
  <si>
    <t>/Users/timomiessen/Desktop/imagesdk/nonblackmen1/NBM_300.jpg</t>
  </si>
  <si>
    <t>/Users/timomiessen/Desktop/imagesdk/nonblackmen1/NBM_301.jpg</t>
  </si>
  <si>
    <t>/Users/timomiessen/Desktop/imagesdk/nonblackmen1/NBM_302.jpg</t>
  </si>
  <si>
    <t>/Users/timomiessen/Desktop/imagesdk/nonblackmen1/NBM_303.jpg</t>
  </si>
  <si>
    <t>/Users/timomiessen/Desktop/imagesdk/nonblackmen1/NBM_304.jpg</t>
  </si>
  <si>
    <t>/Users/timomiessen/Desktop/imagesdk/nonblackmen1/NBM_305.jpg</t>
  </si>
  <si>
    <t>/Users/timomiessen/Desktop/imagesdk/nonblackmen1/NBM_306.jpg</t>
  </si>
  <si>
    <t>/Users/timomiessen/Desktop/imagesdk/nonblackmen1/NBM_307.jpg</t>
  </si>
  <si>
    <t>/Users/timomiessen/Desktop/imagesdk/nonblackmen1/NBM_308.jpg</t>
  </si>
  <si>
    <t>/Users/timomiessen/Desktop/imagesdk/nonblackmen1/NBM_309.jpg</t>
  </si>
  <si>
    <t>/Users/timomiessen/Desktop/imagesdk/nonblackmen1/NBM_31.jpg</t>
  </si>
  <si>
    <t>/Users/timomiessen/Desktop/imagesdk/nonblackmen1/NBM_310.jpg</t>
  </si>
  <si>
    <t>/Users/timomiessen/Desktop/imagesdk/nonblackmen1/NBM_311.jpg</t>
  </si>
  <si>
    <t>/Users/timomiessen/Desktop/imagesdk/nonblackmen1/NBM_312.jpg</t>
  </si>
  <si>
    <t>/Users/timomiessen/Desktop/imagesdk/nonblackmen1/NBM_313.jpg</t>
  </si>
  <si>
    <t>/Users/timomiessen/Desktop/imagesdk/nonblackmen1/NBM_314.jpg</t>
  </si>
  <si>
    <t>/Users/timomiessen/Desktop/imagesdk/nonblackmen1/NBM_315.jpg</t>
  </si>
  <si>
    <t>/Users/timomiessen/Desktop/imagesdk/nonblackmen1/NBM_316.jpg</t>
  </si>
  <si>
    <t>/Users/timomiessen/Desktop/imagesdk/nonblackmen1/NBM_317.jpg</t>
  </si>
  <si>
    <t>/Users/timomiessen/Desktop/imagesdk/nonblackmen1/NBM_318.jpg</t>
  </si>
  <si>
    <t>/Users/timomiessen/Desktop/imagesdk/nonblackmen1/NBM_319.jpg</t>
  </si>
  <si>
    <t>/Users/timomiessen/Desktop/imagesdk/nonblackmen1/NBM_32.jpg</t>
  </si>
  <si>
    <t>/Users/timomiessen/Desktop/imagesdk/nonblackmen1/NBM_320.jpg</t>
  </si>
  <si>
    <t>/Users/timomiessen/Desktop/imagesdk/nonblackmen1/NBM_321.jpg</t>
  </si>
  <si>
    <t>/Users/timomiessen/Desktop/imagesdk/nonblackmen1/NBM_322.jpg</t>
  </si>
  <si>
    <t>/Users/timomiessen/Desktop/imagesdk/nonblackmen1/NBM_323.jpg</t>
  </si>
  <si>
    <t>/Users/timomiessen/Desktop/imagesdk/nonblackmen1/NBM_324.jpg</t>
  </si>
  <si>
    <t>/Users/timomiessen/Desktop/imagesdk/nonblackmen1/NBM_325.jpg</t>
  </si>
  <si>
    <t>/Users/timomiessen/Desktop/imagesdk/nonblackmen1/NBM_326.jpg</t>
  </si>
  <si>
    <t>/Users/timomiessen/Desktop/imagesdk/nonblackmen1/NBM_327.jpg</t>
  </si>
  <si>
    <t>/Users/timomiessen/Desktop/imagesdk/nonblackmen1/NBM_328.jpg</t>
  </si>
  <si>
    <t>/Users/timomiessen/Desktop/imagesdk/nonblackmen1/NBM_329.jpg</t>
  </si>
  <si>
    <t>/Users/timomiessen/Desktop/imagesdk/nonblackmen1/NBM_33.jpg</t>
  </si>
  <si>
    <t>/Users/timomiessen/Desktop/imagesdk/nonblackmen1/NBM_330.jpg</t>
  </si>
  <si>
    <t>/Users/timomiessen/Desktop/imagesdk/nonblackmen1/NBM_331.jpg</t>
  </si>
  <si>
    <t>/Users/timomiessen/Desktop/imagesdk/nonblackmen1/NBM_332.jpg</t>
  </si>
  <si>
    <t>/Users/timomiessen/Desktop/imagesdk/nonblackmen1/NBM_333.jpg</t>
  </si>
  <si>
    <t>/Users/timomiessen/Desktop/imagesdk/nonblackmen1/NBM_334.jpg</t>
  </si>
  <si>
    <t>/Users/timomiessen/Desktop/imagesdk/nonblackmen1/NBM_34.jpg</t>
  </si>
  <si>
    <t>/Users/timomiessen/Desktop/imagesdk/nonblackmen1/NBM_35.jpg</t>
  </si>
  <si>
    <t>/Users/timomiessen/Desktop/imagesdk/nonblackmen1/NBM_36.jpg</t>
  </si>
  <si>
    <t>/Users/timomiessen/Desktop/imagesdk/nonblackmen1/NBM_37.jpg</t>
  </si>
  <si>
    <t>/Users/timomiessen/Desktop/imagesdk/nonblackmen1/NBM_38.jpg</t>
  </si>
  <si>
    <t>/Users/timomiessen/Desktop/imagesdk/nonblackmen1/NBM_39.jpg</t>
  </si>
  <si>
    <t>/Users/timomiessen/Desktop/imagesdk/nonblackmen1/NBM_4.jpg</t>
  </si>
  <si>
    <t>/Users/timomiessen/Desktop/imagesdk/nonblackmen1/NBM_40.jpg</t>
  </si>
  <si>
    <t>/Users/timomiessen/Desktop/imagesdk/nonblackmen1/NBM_41.jpg</t>
  </si>
  <si>
    <t>/Users/timomiessen/Desktop/imagesdk/nonblackmen1/NBM_42.jpg</t>
  </si>
  <si>
    <t>/Users/timomiessen/Desktop/imagesdk/nonblackmen1/NBM_43.jpg</t>
  </si>
  <si>
    <t>/Users/timomiessen/Desktop/imagesdk/nonblackmen1/NBM_44.jpg</t>
  </si>
  <si>
    <t>/Users/timomiessen/Desktop/imagesdk/nonblackmen1/NBM_45.jpg</t>
  </si>
  <si>
    <t>/Users/timomiessen/Desktop/imagesdk/nonblackmen1/NBM_46.jpg</t>
  </si>
  <si>
    <t>/Users/timomiessen/Desktop/imagesdk/nonblackmen1/NBM_47.jpg</t>
  </si>
  <si>
    <t>/Users/timomiessen/Desktop/imagesdk/nonblackmen1/NBM_48.jpg</t>
  </si>
  <si>
    <t>/Users/timomiessen/Desktop/imagesdk/nonblackmen1/NBM_49.jpg</t>
  </si>
  <si>
    <t>/Users/timomiessen/Desktop/imagesdk/nonblackmen1/NBM_5.jpg</t>
  </si>
  <si>
    <t>/Users/timomiessen/Desktop/imagesdk/nonblackmen1/NBM_50.jpg</t>
  </si>
  <si>
    <t>/Users/timomiessen/Desktop/imagesdk/nonblackmen1/NBM_51.jpg</t>
  </si>
  <si>
    <t>/Users/timomiessen/Desktop/imagesdk/nonblackmen1/NBM_52.jpg</t>
  </si>
  <si>
    <t>/Users/timomiessen/Desktop/imagesdk/nonblackmen1/NBM_53.jpg</t>
  </si>
  <si>
    <t>/Users/timomiessen/Desktop/imagesdk/nonblackmen1/NBM_54.jpg</t>
  </si>
  <si>
    <t>/Users/timomiessen/Desktop/imagesdk/nonblackmen1/NBM_55.jpg</t>
  </si>
  <si>
    <t>/Users/timomiessen/Desktop/imagesdk/nonblackmen1/NBM_56.jpg</t>
  </si>
  <si>
    <t>/Users/timomiessen/Desktop/imagesdk/nonblackmen1/NBM_57.jpg</t>
  </si>
  <si>
    <t>/Users/timomiessen/Desktop/imagesdk/nonblackmen1/NBM_58.jpg</t>
  </si>
  <si>
    <t>/Users/timomiessen/Desktop/imagesdk/nonblackmen1/NBM_59.jpg</t>
  </si>
  <si>
    <t>/Users/timomiessen/Desktop/imagesdk/nonblackmen1/NBM_6.jpg</t>
  </si>
  <si>
    <t>/Users/timomiessen/Desktop/imagesdk/nonblackmen1/NBM_60.jpg</t>
  </si>
  <si>
    <t>/Users/timomiessen/Desktop/imagesdk/nonblackmen1/NBM_61.jpg</t>
  </si>
  <si>
    <t>/Users/timomiessen/Desktop/imagesdk/nonblackmen1/NBM_62.jpg</t>
  </si>
  <si>
    <t>/Users/timomiessen/Desktop/imagesdk/nonblackmen1/NBM_63.jpg</t>
  </si>
  <si>
    <t>/Users/timomiessen/Desktop/imagesdk/nonblackmen1/NBM_64.jpg</t>
  </si>
  <si>
    <t>/Users/timomiessen/Desktop/imagesdk/nonblackmen1/NBM_65.jpg</t>
  </si>
  <si>
    <t>/Users/timomiessen/Desktop/imagesdk/nonblackmen1/NBM_66.jpg</t>
  </si>
  <si>
    <t>/Users/timomiessen/Desktop/imagesdk/nonblackmen1/NBM_67.jpg</t>
  </si>
  <si>
    <t>/Users/timomiessen/Desktop/imagesdk/nonblackmen1/NBM_68.jpg</t>
  </si>
  <si>
    <t>/Users/timomiessen/Desktop/imagesdk/nonblackmen1/NBM_69.jpg</t>
  </si>
  <si>
    <t>/Users/timomiessen/Desktop/imagesdk/nonblackmen1/NBM_7.jpg</t>
  </si>
  <si>
    <t>/Users/timomiessen/Desktop/imagesdk/nonblackmen1/NBM_70.jpg</t>
  </si>
  <si>
    <t>/Users/timomiessen/Desktop/imagesdk/nonblackmen1/NBM_71.jpg</t>
  </si>
  <si>
    <t>/Users/timomiessen/Desktop/imagesdk/nonblackmen1/NBM_72.jpg</t>
  </si>
  <si>
    <t>/Users/timomiessen/Desktop/imagesdk/nonblackmen1/NBM_73.jpg</t>
  </si>
  <si>
    <t>/Users/timomiessen/Desktop/imagesdk/nonblackmen1/NBM_74.jpg</t>
  </si>
  <si>
    <t>/Users/timomiessen/Desktop/imagesdk/nonblackmen1/NBM_75.jpg</t>
  </si>
  <si>
    <t>/Users/timomiessen/Desktop/imagesdk/nonblackmen1/NBM_76.jpg</t>
  </si>
  <si>
    <t>/Users/timomiessen/Desktop/imagesdk/nonblackmen1/NBM_77.jpg</t>
  </si>
  <si>
    <t>/Users/timomiessen/Desktop/imagesdk/nonblackmen1/NBM_78.jpg</t>
  </si>
  <si>
    <t>/Users/timomiessen/Desktop/imagesdk/nonblackmen1/NBM_79.jpg</t>
  </si>
  <si>
    <t>/Users/timomiessen/Desktop/imagesdk/nonblackmen1/NBM_8.jpg</t>
  </si>
  <si>
    <t>/Users/timomiessen/Desktop/imagesdk/nonblackmen1/NBM_80.jpg</t>
  </si>
  <si>
    <t>/Users/timomiessen/Desktop/imagesdk/nonblackmen1/NBM_81.jpg</t>
  </si>
  <si>
    <t>/Users/timomiessen/Desktop/imagesdk/nonblackmen1/NBM_82.jpg</t>
  </si>
  <si>
    <t>/Users/timomiessen/Desktop/imagesdk/nonblackmen1/NBM_83.jpg</t>
  </si>
  <si>
    <t>/Users/timomiessen/Desktop/imagesdk/nonblackmen1/NBM_84.jpg</t>
  </si>
  <si>
    <t>/Users/timomiessen/Desktop/imagesdk/nonblackmen1/NBM_85.jpg</t>
  </si>
  <si>
    <t>/Users/timomiessen/Desktop/imagesdk/nonblackmen1/NBM_86.jpg</t>
  </si>
  <si>
    <t>/Users/timomiessen/Desktop/imagesdk/nonblackmen1/NBM_87.jpg</t>
  </si>
  <si>
    <t>/Users/timomiessen/Desktop/imagesdk/nonblackmen1/NBM_88.jpg</t>
  </si>
  <si>
    <t>/Users/timomiessen/Desktop/imagesdk/nonblackmen1/NBM_89.jpg</t>
  </si>
  <si>
    <t>/Users/timomiessen/Desktop/imagesdk/nonblackmen1/NBM_9.jpg</t>
  </si>
  <si>
    <t>/Users/timomiessen/Desktop/imagesdk/nonblackmen1/NBM_90.jpg</t>
  </si>
  <si>
    <t>/Users/timomiessen/Desktop/imagesdk/nonblackmen1/NBM_91.jpg</t>
  </si>
  <si>
    <t>/Users/timomiessen/Desktop/imagesdk/nonblackmen1/NBM_92.jpg</t>
  </si>
  <si>
    <t>/Users/timomiessen/Desktop/imagesdk/nonblackmen1/NBM_93.jpg</t>
  </si>
  <si>
    <t>/Users/timomiessen/Desktop/imagesdk/nonblackmen1/NBM_94.jpg</t>
  </si>
  <si>
    <t>/Users/timomiessen/Desktop/imagesdk/nonblackmen1/NBM_95.jpg</t>
  </si>
  <si>
    <t>/Users/timomiessen/Desktop/imagesdk/nonblackmen1/NBM_96.jpg</t>
  </si>
  <si>
    <t>/Users/timomiessen/Desktop/imagesdk/nonblackmen1/NBM_97.jpg</t>
  </si>
  <si>
    <t>/Users/timomiessen/Desktop/imagesdk/nonblackmen1/NBM_98.jpg</t>
  </si>
  <si>
    <t>/Users/timomiessen/Desktop/imagesdk/nonblackmen1/NBM_99.jpg</t>
  </si>
  <si>
    <t>/Users/timomiessen/Desktop/imagesdk/nonblackwomen1/NBW_1.jpg</t>
  </si>
  <si>
    <t>/Users/timomiessen/Desktop/imagesdk/nonblackwomen1/NBW_10.jpg</t>
  </si>
  <si>
    <t>/Users/timomiessen/Desktop/imagesdk/nonblackwomen1/NBW_100.jpg</t>
  </si>
  <si>
    <t>/Users/timomiessen/Desktop/imagesdk/nonblackwomen1/NBW_101.jpg</t>
  </si>
  <si>
    <t>/Users/timomiessen/Desktop/imagesdk/nonblackwomen1/NBW_102.jpg</t>
  </si>
  <si>
    <t>/Users/timomiessen/Desktop/imagesdk/nonblackwomen1/NBW_103.jpg</t>
  </si>
  <si>
    <t>/Users/timomiessen/Desktop/imagesdk/nonblackwomen1/NBW_104.jpg</t>
  </si>
  <si>
    <t>/Users/timomiessen/Desktop/imagesdk/nonblackwomen1/NBW_105.jpg</t>
  </si>
  <si>
    <t>/Users/timomiessen/Desktop/imagesdk/nonblackwomen1/NBW_106.jpg</t>
  </si>
  <si>
    <t>/Users/timomiessen/Desktop/imagesdk/nonblackwomen1/NBW_107.jpg</t>
  </si>
  <si>
    <t>/Users/timomiessen/Desktop/imagesdk/nonblackwomen1/NBW_108.jpg</t>
  </si>
  <si>
    <t>/Users/timomiessen/Desktop/imagesdk/nonblackwomen1/NBW_109.jpg</t>
  </si>
  <si>
    <t>/Users/timomiessen/Desktop/imagesdk/nonblackwomen1/NBW_11.jpg</t>
  </si>
  <si>
    <t>/Users/timomiessen/Desktop/imagesdk/nonblackwomen1/NBW_110.jpg</t>
  </si>
  <si>
    <t>/Users/timomiessen/Desktop/imagesdk/nonblackwomen1/NBW_111.jpg</t>
  </si>
  <si>
    <t>/Users/timomiessen/Desktop/imagesdk/nonblackwomen1/NBW_112.jpg</t>
  </si>
  <si>
    <t>/Users/timomiessen/Desktop/imagesdk/nonblackwomen1/NBW_113.jpg</t>
  </si>
  <si>
    <t>/Users/timomiessen/Desktop/imagesdk/nonblackwomen1/NBW_114.jpg</t>
  </si>
  <si>
    <t>/Users/timomiessen/Desktop/imagesdk/nonblackwomen1/NBW_115.jpg</t>
  </si>
  <si>
    <t>/Users/timomiessen/Desktop/imagesdk/nonblackwomen1/NBW_116.jpg</t>
  </si>
  <si>
    <t>/Users/timomiessen/Desktop/imagesdk/nonblackwomen1/NBW_117.jpg</t>
  </si>
  <si>
    <t>/Users/timomiessen/Desktop/imagesdk/nonblackwomen1/NBW_118.jpg</t>
  </si>
  <si>
    <t>/Users/timomiessen/Desktop/imagesdk/nonblackwomen1/NBW_119.jpg</t>
  </si>
  <si>
    <t>/Users/timomiessen/Desktop/imagesdk/nonblackwomen1/NBW_12.jpg</t>
  </si>
  <si>
    <t>/Users/timomiessen/Desktop/imagesdk/nonblackwomen1/NBW_120.jpg</t>
  </si>
  <si>
    <t>/Users/timomiessen/Desktop/imagesdk/nonblackwomen1/NBW_121.jpg</t>
  </si>
  <si>
    <t>/Users/timomiessen/Desktop/imagesdk/nonblackwomen1/NBW_122.jpg</t>
  </si>
  <si>
    <t>/Users/timomiessen/Desktop/imagesdk/nonblackwomen1/NBW_123.jpg</t>
  </si>
  <si>
    <t>/Users/timomiessen/Desktop/imagesdk/nonblackwomen1/NBW_124.jpg</t>
  </si>
  <si>
    <t>/Users/timomiessen/Desktop/imagesdk/nonblackwomen1/NBW_125.jpg</t>
  </si>
  <si>
    <t>/Users/timomiessen/Desktop/imagesdk/nonblackwomen1/NBW_126.jpg</t>
  </si>
  <si>
    <t>/Users/timomiessen/Desktop/imagesdk/nonblackwomen1/NBW_127.jpg</t>
  </si>
  <si>
    <t>/Users/timomiessen/Desktop/imagesdk/nonblackwomen1/NBW_128.jpg</t>
  </si>
  <si>
    <t>/Users/timomiessen/Desktop/imagesdk/nonblackwomen1/NBW_129.jpg</t>
  </si>
  <si>
    <t>/Users/timomiessen/Desktop/imagesdk/nonblackwomen1/NBW_13.jpg</t>
  </si>
  <si>
    <t>/Users/timomiessen/Desktop/imagesdk/nonblackwomen1/NBW_130.jpg</t>
  </si>
  <si>
    <t>/Users/timomiessen/Desktop/imagesdk/nonblackwomen1/NBW_131.jpg</t>
  </si>
  <si>
    <t>/Users/timomiessen/Desktop/imagesdk/nonblackwomen1/NBW_132.jpg</t>
  </si>
  <si>
    <t>/Users/timomiessen/Desktop/imagesdk/nonblackwomen1/NBW_133.jpg</t>
  </si>
  <si>
    <t>/Users/timomiessen/Desktop/imagesdk/nonblackwomen1/NBW_134.jpg</t>
  </si>
  <si>
    <t>/Users/timomiessen/Desktop/imagesdk/nonblackwomen1/NBW_135.jpg</t>
  </si>
  <si>
    <t>/Users/timomiessen/Desktop/imagesdk/nonblackwomen1/NBW_136.jpg</t>
  </si>
  <si>
    <t>/Users/timomiessen/Desktop/imagesdk/nonblackwomen1/NBW_137.jpg</t>
  </si>
  <si>
    <t>/Users/timomiessen/Desktop/imagesdk/nonblackwomen1/NBW_138.jpg</t>
  </si>
  <si>
    <t>/Users/timomiessen/Desktop/imagesdk/nonblackwomen1/NBW_139.jpg</t>
  </si>
  <si>
    <t>/Users/timomiessen/Desktop/imagesdk/nonblackwomen1/NBW_14.jpg</t>
  </si>
  <si>
    <t>/Users/timomiessen/Desktop/imagesdk/nonblackwomen1/NBW_140.jpg</t>
  </si>
  <si>
    <t>/Users/timomiessen/Desktop/imagesdk/nonblackwomen1/NBW_141.jpg</t>
  </si>
  <si>
    <t>/Users/timomiessen/Desktop/imagesdk/nonblackwomen1/NBW_142.jpg</t>
  </si>
  <si>
    <t>/Users/timomiessen/Desktop/imagesdk/nonblackwomen1/NBW_143.jpg</t>
  </si>
  <si>
    <t>/Users/timomiessen/Desktop/imagesdk/nonblackwomen1/NBW_144.jpg</t>
  </si>
  <si>
    <t>/Users/timomiessen/Desktop/imagesdk/nonblackwomen1/NBW_145.jpg</t>
  </si>
  <si>
    <t>/Users/timomiessen/Desktop/imagesdk/nonblackwomen1/NBW_146.jpg</t>
  </si>
  <si>
    <t>/Users/timomiessen/Desktop/imagesdk/nonblackwomen1/NBW_147.jpg</t>
  </si>
  <si>
    <t>/Users/timomiessen/Desktop/imagesdk/nonblackwomen1/NBW_148.jpg</t>
  </si>
  <si>
    <t>/Users/timomiessen/Desktop/imagesdk/nonblackwomen1/NBW_149.jpg</t>
  </si>
  <si>
    <t>/Users/timomiessen/Desktop/imagesdk/nonblackwomen1/NBW_15.jpg</t>
  </si>
  <si>
    <t>/Users/timomiessen/Desktop/imagesdk/nonblackwomen1/NBW_150.jpg</t>
  </si>
  <si>
    <t>/Users/timomiessen/Desktop/imagesdk/nonblackwomen1/NBW_151.jpg</t>
  </si>
  <si>
    <t>/Users/timomiessen/Desktop/imagesdk/nonblackwomen1/NBW_152.jpg</t>
  </si>
  <si>
    <t>/Users/timomiessen/Desktop/imagesdk/nonblackwomen1/NBW_153.jpg</t>
  </si>
  <si>
    <t>/Users/timomiessen/Desktop/imagesdk/nonblackwomen1/NBW_154.jpg</t>
  </si>
  <si>
    <t>/Users/timomiessen/Desktop/imagesdk/nonblackwomen1/NBW_155.jpg</t>
  </si>
  <si>
    <t>/Users/timomiessen/Desktop/imagesdk/nonblackwomen1/NBW_156.jpg</t>
  </si>
  <si>
    <t>/Users/timomiessen/Desktop/imagesdk/nonblackwomen1/NBW_158.jpg</t>
  </si>
  <si>
    <t>/Users/timomiessen/Desktop/imagesdk/nonblackwomen1/NBW_159.jpg</t>
  </si>
  <si>
    <t>/Users/timomiessen/Desktop/imagesdk/nonblackwomen1/NBW_16.jpg</t>
  </si>
  <si>
    <t>/Users/timomiessen/Desktop/imagesdk/nonblackwomen1/NBW_160.jpg</t>
  </si>
  <si>
    <t>/Users/timomiessen/Desktop/imagesdk/nonblackwomen1/NBW_161.jpg</t>
  </si>
  <si>
    <t>/Users/timomiessen/Desktop/imagesdk/nonblackwomen1/NBW_162.jpg</t>
  </si>
  <si>
    <t>/Users/timomiessen/Desktop/imagesdk/nonblackwomen1/NBW_163.jpg</t>
  </si>
  <si>
    <t>/Users/timomiessen/Desktop/imagesdk/nonblackwomen1/NBW_164.jpg</t>
  </si>
  <si>
    <t>/Users/timomiessen/Desktop/imagesdk/nonblackwomen1/NBW_165.jpg</t>
  </si>
  <si>
    <t>/Users/timomiessen/Desktop/imagesdk/nonblackwomen1/NBW_166.jpg</t>
  </si>
  <si>
    <t>/Users/timomiessen/Desktop/imagesdk/nonblackwomen1/NBW_167.jpg</t>
  </si>
  <si>
    <t>/Users/timomiessen/Desktop/imagesdk/nonblackwomen1/NBW_168.jpg</t>
  </si>
  <si>
    <t>/Users/timomiessen/Desktop/imagesdk/nonblackwomen1/NBW_169.jpg</t>
  </si>
  <si>
    <t>/Users/timomiessen/Desktop/imagesdk/nonblackwomen1/NBW_17.jpg</t>
  </si>
  <si>
    <t>/Users/timomiessen/Desktop/imagesdk/nonblackwomen1/NBW_170.jpg</t>
  </si>
  <si>
    <t>/Users/timomiessen/Desktop/imagesdk/nonblackwomen1/NBW_171.jpg</t>
  </si>
  <si>
    <t>/Users/timomiessen/Desktop/imagesdk/nonblackwomen1/NBW_172.jpg</t>
  </si>
  <si>
    <t>/Users/timomiessen/Desktop/imagesdk/nonblackwomen1/NBW_173.jpg</t>
  </si>
  <si>
    <t>/Users/timomiessen/Desktop/imagesdk/nonblackwomen1/NBW_174.jpg</t>
  </si>
  <si>
    <t>/Users/timomiessen/Desktop/imagesdk/nonblackwomen1/NBW_175.jpg</t>
  </si>
  <si>
    <t>/Users/timomiessen/Desktop/imagesdk/nonblackwomen1/NBW_176.jpg</t>
  </si>
  <si>
    <t>/Users/timomiessen/Desktop/imagesdk/nonblackwomen1/NBW_177.jpg</t>
  </si>
  <si>
    <t>/Users/timomiessen/Desktop/imagesdk/nonblackwomen1/NBW_178.jpg</t>
  </si>
  <si>
    <t>/Users/timomiessen/Desktop/imagesdk/nonblackwomen1/NBW_179.jpg</t>
  </si>
  <si>
    <t>/Users/timomiessen/Desktop/imagesdk/nonblackwomen1/NBW_18.jpg</t>
  </si>
  <si>
    <t>/Users/timomiessen/Desktop/imagesdk/nonblackwomen1/NBW_180.jpg</t>
  </si>
  <si>
    <t>/Users/timomiessen/Desktop/imagesdk/nonblackwomen1/NBW_181.jpg</t>
  </si>
  <si>
    <t>/Users/timomiessen/Desktop/imagesdk/nonblackwomen1/NBW_182.jpg</t>
  </si>
  <si>
    <t>/Users/timomiessen/Desktop/imagesdk/nonblackwomen1/NBW_183.jpg</t>
  </si>
  <si>
    <t>/Users/timomiessen/Desktop/imagesdk/nonblackwomen1/NBW_184.jpg</t>
  </si>
  <si>
    <t>/Users/timomiessen/Desktop/imagesdk/nonblackwomen1/NBW_185.jpg</t>
  </si>
  <si>
    <t>/Users/timomiessen/Desktop/imagesdk/nonblackwomen1/NBW_186.jpg</t>
  </si>
  <si>
    <t>/Users/timomiessen/Desktop/imagesdk/nonblackwomen1/NBW_187.jpg</t>
  </si>
  <si>
    <t>/Users/timomiessen/Desktop/imagesdk/nonblackwomen1/NBW_188.jpg</t>
  </si>
  <si>
    <t>/Users/timomiessen/Desktop/imagesdk/nonblackwomen1/NBW_189.jpg</t>
  </si>
  <si>
    <t>/Users/timomiessen/Desktop/imagesdk/nonblackwomen1/NBW_19.jpg</t>
  </si>
  <si>
    <t>/Users/timomiessen/Desktop/imagesdk/nonblackwomen1/NBW_190.jpg</t>
  </si>
  <si>
    <t>/Users/timomiessen/Desktop/imagesdk/nonblackwomen1/NBW_191.jpg</t>
  </si>
  <si>
    <t>/Users/timomiessen/Desktop/imagesdk/nonblackwomen1/NBW_192.jpg</t>
  </si>
  <si>
    <t>/Users/timomiessen/Desktop/imagesdk/nonblackwomen1/NBW_193.jpg</t>
  </si>
  <si>
    <t>/Users/timomiessen/Desktop/imagesdk/nonblackwomen1/NBW_194.jpg</t>
  </si>
  <si>
    <t>/Users/timomiessen/Desktop/imagesdk/nonblackwomen1/NBW_195.jpg</t>
  </si>
  <si>
    <t>/Users/timomiessen/Desktop/imagesdk/nonblackwomen1/NBW_196.jpg</t>
  </si>
  <si>
    <t>/Users/timomiessen/Desktop/imagesdk/nonblackwomen1/NBW_197.jpg</t>
  </si>
  <si>
    <t>/Users/timomiessen/Desktop/imagesdk/nonblackwomen1/NBW_198.jpg</t>
  </si>
  <si>
    <t>/Users/timomiessen/Desktop/imagesdk/nonblackwomen1/NBW_199.jpg</t>
  </si>
  <si>
    <t>/Users/timomiessen/Desktop/imagesdk/nonblackwomen1/NBW_2.jpg</t>
  </si>
  <si>
    <t>/Users/timomiessen/Desktop/imagesdk/nonblackwomen1/NBW_20.jpg</t>
  </si>
  <si>
    <t>/Users/timomiessen/Desktop/imagesdk/nonblackwomen1/NBW_200.jpg</t>
  </si>
  <si>
    <t>/Users/timomiessen/Desktop/imagesdk/nonblackwomen1/NBW_201.jpg</t>
  </si>
  <si>
    <t>/Users/timomiessen/Desktop/imagesdk/nonblackwomen1/NBW_202.jpg</t>
  </si>
  <si>
    <t>/Users/timomiessen/Desktop/imagesdk/nonblackwomen1/NBW_203.jpg</t>
  </si>
  <si>
    <t>/Users/timomiessen/Desktop/imagesdk/nonblackwomen1/NBW_204.jpg</t>
  </si>
  <si>
    <t>/Users/timomiessen/Desktop/imagesdk/nonblackwomen1/NBW_205.jpg</t>
  </si>
  <si>
    <t>/Users/timomiessen/Desktop/imagesdk/nonblackwomen1/NBW_206.jpg</t>
  </si>
  <si>
    <t>/Users/timomiessen/Desktop/imagesdk/nonblackwomen1/NBW_207.jpg</t>
  </si>
  <si>
    <t>/Users/timomiessen/Desktop/imagesdk/nonblackwomen1/NBW_208.jpg</t>
  </si>
  <si>
    <t>/Users/timomiessen/Desktop/imagesdk/nonblackwomen1/NBW_209.jpg</t>
  </si>
  <si>
    <t>/Users/timomiessen/Desktop/imagesdk/nonblackwomen1/NBW_21.jpg</t>
  </si>
  <si>
    <t>/Users/timomiessen/Desktop/imagesdk/nonblackwomen1/NBW_210.jpg</t>
  </si>
  <si>
    <t>/Users/timomiessen/Desktop/imagesdk/nonblackwomen1/NBW_211.jpg</t>
  </si>
  <si>
    <t>/Users/timomiessen/Desktop/imagesdk/nonblackwomen1/NBW_212.jpg</t>
  </si>
  <si>
    <t>/Users/timomiessen/Desktop/imagesdk/nonblackwomen1/NBW_213.jpg</t>
  </si>
  <si>
    <t>/Users/timomiessen/Desktop/imagesdk/nonblackwomen1/NBW_214.jpg</t>
  </si>
  <si>
    <t>/Users/timomiessen/Desktop/imagesdk/nonblackwomen1/NBW_215.jpg</t>
  </si>
  <si>
    <t>/Users/timomiessen/Desktop/imagesdk/nonblackwomen1/NBW_216.jpg</t>
  </si>
  <si>
    <t>/Users/timomiessen/Desktop/imagesdk/nonblackwomen1/NBW_217.jpg</t>
  </si>
  <si>
    <t>/Users/timomiessen/Desktop/imagesdk/nonblackwomen1/NBW_218.jpg</t>
  </si>
  <si>
    <t>/Users/timomiessen/Desktop/imagesdk/nonblackwomen1/NBW_219.jpg</t>
  </si>
  <si>
    <t>/Users/timomiessen/Desktop/imagesdk/nonblackwomen1/NBW_22.jpg</t>
  </si>
  <si>
    <t>/Users/timomiessen/Desktop/imagesdk/nonblackwomen1/NBW_220.jpg</t>
  </si>
  <si>
    <t>/Users/timomiessen/Desktop/imagesdk/nonblackwomen1/NBW_221.jpg</t>
  </si>
  <si>
    <t>/Users/timomiessen/Desktop/imagesdk/nonblackwomen1/NBW_222.jpg</t>
  </si>
  <si>
    <t>/Users/timomiessen/Desktop/imagesdk/nonblackwomen1/NBW_223.jpg</t>
  </si>
  <si>
    <t>/Users/timomiessen/Desktop/imagesdk/nonblackwomen1/NBW_224.jpg</t>
  </si>
  <si>
    <t>/Users/timomiessen/Desktop/imagesdk/nonblackwomen1/NBW_225.jpg</t>
  </si>
  <si>
    <t>/Users/timomiessen/Desktop/imagesdk/nonblackwomen1/NBW_226.jpg</t>
  </si>
  <si>
    <t>/Users/timomiessen/Desktop/imagesdk/nonblackwomen1/NBW_227.jpg</t>
  </si>
  <si>
    <t>/Users/timomiessen/Desktop/imagesdk/nonblackwomen1/NBW_228.jpg</t>
  </si>
  <si>
    <t>/Users/timomiessen/Desktop/imagesdk/nonblackwomen1/NBW_229.jpg</t>
  </si>
  <si>
    <t>/Users/timomiessen/Desktop/imagesdk/nonblackwomen1/NBW_23.jpg</t>
  </si>
  <si>
    <t>/Users/timomiessen/Desktop/imagesdk/nonblackwomen1/NBW_230.jpg</t>
  </si>
  <si>
    <t>/Users/timomiessen/Desktop/imagesdk/nonblackwomen1/NBW_231.jpg</t>
  </si>
  <si>
    <t>/Users/timomiessen/Desktop/imagesdk/nonblackwomen1/NBW_232.jpg</t>
  </si>
  <si>
    <t>/Users/timomiessen/Desktop/imagesdk/nonblackwomen1/NBW_233.jpg</t>
  </si>
  <si>
    <t>/Users/timomiessen/Desktop/imagesdk/nonblackwomen1/NBW_234.jpg</t>
  </si>
  <si>
    <t>/Users/timomiessen/Desktop/imagesdk/nonblackwomen1/NBW_235.jpg</t>
  </si>
  <si>
    <t>/Users/timomiessen/Desktop/imagesdk/nonblackwomen1/NBW_236.jpg</t>
  </si>
  <si>
    <t>/Users/timomiessen/Desktop/imagesdk/nonblackwomen1/NBW_237.jpg</t>
  </si>
  <si>
    <t>/Users/timomiessen/Desktop/imagesdk/nonblackwomen1/NBW_238.jpg</t>
  </si>
  <si>
    <t>/Users/timomiessen/Desktop/imagesdk/nonblackwomen1/NBW_239.jpg</t>
  </si>
  <si>
    <t>/Users/timomiessen/Desktop/imagesdk/nonblackwomen1/NBW_24.jpg</t>
  </si>
  <si>
    <t>/Users/timomiessen/Desktop/imagesdk/nonblackwomen1/NBW_240.jpg</t>
  </si>
  <si>
    <t>/Users/timomiessen/Desktop/imagesdk/nonblackwomen1/NBW_241.jpg</t>
  </si>
  <si>
    <t>/Users/timomiessen/Desktop/imagesdk/nonblackwomen1/NBW_242.jpg</t>
  </si>
  <si>
    <t>/Users/timomiessen/Desktop/imagesdk/nonblackwomen1/NBW_243.jpg</t>
  </si>
  <si>
    <t>/Users/timomiessen/Desktop/imagesdk/nonblackwomen1/NBW_244.jpg</t>
  </si>
  <si>
    <t>/Users/timomiessen/Desktop/imagesdk/nonblackwomen1/NBW_245.jpg</t>
  </si>
  <si>
    <t>/Users/timomiessen/Desktop/imagesdk/nonblackwomen1/NBW_246.jpg</t>
  </si>
  <si>
    <t>/Users/timomiessen/Desktop/imagesdk/nonblackwomen1/NBW_247.jpg</t>
  </si>
  <si>
    <t>/Users/timomiessen/Desktop/imagesdk/nonblackwomen1/NBW_248.jpg</t>
  </si>
  <si>
    <t>/Users/timomiessen/Desktop/imagesdk/nonblackwomen1/NBW_249.jpg</t>
  </si>
  <si>
    <t>/Users/timomiessen/Desktop/imagesdk/nonblackwomen1/NBW_25.jpg</t>
  </si>
  <si>
    <t>/Users/timomiessen/Desktop/imagesdk/nonblackwomen1/NBW_250.jpg</t>
  </si>
  <si>
    <t>/Users/timomiessen/Desktop/imagesdk/nonblackwomen1/NBW_251.jpg</t>
  </si>
  <si>
    <t>/Users/timomiessen/Desktop/imagesdk/nonblackwomen1/NBW_252.jpg</t>
  </si>
  <si>
    <t>/Users/timomiessen/Desktop/imagesdk/nonblackwomen1/NBW_253.jpg</t>
  </si>
  <si>
    <t>/Users/timomiessen/Desktop/imagesdk/nonblackwomen1/NBW_254.jpg</t>
  </si>
  <si>
    <t>/Users/timomiessen/Desktop/imagesdk/nonblackwomen1/NBW_255.jpg</t>
  </si>
  <si>
    <t>/Users/timomiessen/Desktop/imagesdk/nonblackwomen1/NBW_256.jpg</t>
  </si>
  <si>
    <t>/Users/timomiessen/Desktop/imagesdk/nonblackwomen1/NBW_257.jpg</t>
  </si>
  <si>
    <t>/Users/timomiessen/Desktop/imagesdk/nonblackwomen1/NBW_258.jpg</t>
  </si>
  <si>
    <t>/Users/timomiessen/Desktop/imagesdk/nonblackwomen1/NBW_259.jpg</t>
  </si>
  <si>
    <t>/Users/timomiessen/Desktop/imagesdk/nonblackwomen1/NBW_26.jpg</t>
  </si>
  <si>
    <t>/Users/timomiessen/Desktop/imagesdk/nonblackwomen1/NBW_260.jpg</t>
  </si>
  <si>
    <t>/Users/timomiessen/Desktop/imagesdk/nonblackwomen1/NBW_261.jpg</t>
  </si>
  <si>
    <t>/Users/timomiessen/Desktop/imagesdk/nonblackwomen1/NBW_262.jpg</t>
  </si>
  <si>
    <t>/Users/timomiessen/Desktop/imagesdk/nonblackwomen1/NBW_263.jpg</t>
  </si>
  <si>
    <t>/Users/timomiessen/Desktop/imagesdk/nonblackwomen1/NBW_264.jpg</t>
  </si>
  <si>
    <t>/Users/timomiessen/Desktop/imagesdk/nonblackwomen1/NBW_265.jpg</t>
  </si>
  <si>
    <t>/Users/timomiessen/Desktop/imagesdk/nonblackwomen1/NBW_266.jpg</t>
  </si>
  <si>
    <t>/Users/timomiessen/Desktop/imagesdk/nonblackwomen1/NBW_267.jpg</t>
  </si>
  <si>
    <t>/Users/timomiessen/Desktop/imagesdk/nonblackwomen1/NBW_268.jpg</t>
  </si>
  <si>
    <t>/Users/timomiessen/Desktop/imagesdk/nonblackwomen1/NBW_269.jpg</t>
  </si>
  <si>
    <t>/Users/timomiessen/Desktop/imagesdk/nonblackwomen1/NBW_27.jpg</t>
  </si>
  <si>
    <t>/Users/timomiessen/Desktop/imagesdk/nonblackwomen1/NBW_270.jpg</t>
  </si>
  <si>
    <t>/Users/timomiessen/Desktop/imagesdk/nonblackwomen1/NBW_271.jpg</t>
  </si>
  <si>
    <t>/Users/timomiessen/Desktop/imagesdk/nonblackwomen1/NBW_272.jpg</t>
  </si>
  <si>
    <t>/Users/timomiessen/Desktop/imagesdk/nonblackwomen1/NBW_273.jpg</t>
  </si>
  <si>
    <t>/Users/timomiessen/Desktop/imagesdk/nonblackwomen1/NBW_274.jpg</t>
  </si>
  <si>
    <t>/Users/timomiessen/Desktop/imagesdk/nonblackwomen1/NBW_275.jpg</t>
  </si>
  <si>
    <t>/Users/timomiessen/Desktop/imagesdk/nonblackwomen1/NBW_276.jpg</t>
  </si>
  <si>
    <t>/Users/timomiessen/Desktop/imagesdk/nonblackwomen1/NBW_277.jpg</t>
  </si>
  <si>
    <t>/Users/timomiessen/Desktop/imagesdk/nonblackwomen1/NBW_278.jpg</t>
  </si>
  <si>
    <t>/Users/timomiessen/Desktop/imagesdk/nonblackwomen1/NBW_279.jpg</t>
  </si>
  <si>
    <t>/Users/timomiessen/Desktop/imagesdk/nonblackwomen1/NBW_28.jpg</t>
  </si>
  <si>
    <t>/Users/timomiessen/Desktop/imagesdk/nonblackwomen1/NBW_280.jpg</t>
  </si>
  <si>
    <t>/Users/timomiessen/Desktop/imagesdk/nonblackwomen1/NBW_281.jpg</t>
  </si>
  <si>
    <t>/Users/timomiessen/Desktop/imagesdk/nonblackwomen1/NBW_282.jpg</t>
  </si>
  <si>
    <t>/Users/timomiessen/Desktop/imagesdk/nonblackwomen1/NBW_283.jpg</t>
  </si>
  <si>
    <t>/Users/timomiessen/Desktop/imagesdk/nonblackwomen1/NBW_284.jpg</t>
  </si>
  <si>
    <t>/Users/timomiessen/Desktop/imagesdk/nonblackwomen1/NBW_285.jpg</t>
  </si>
  <si>
    <t>/Users/timomiessen/Desktop/imagesdk/nonblackwomen1/NBW_286.jpg</t>
  </si>
  <si>
    <t>/Users/timomiessen/Desktop/imagesdk/nonblackwomen1/NBW_287.jpg</t>
  </si>
  <si>
    <t>/Users/timomiessen/Desktop/imagesdk/nonblackwomen1/NBW_288.jpg</t>
  </si>
  <si>
    <t>/Users/timomiessen/Desktop/imagesdk/nonblackwomen1/NBW_289.jpg</t>
  </si>
  <si>
    <t>/Users/timomiessen/Desktop/imagesdk/nonblackwomen1/NBW_29.jpg</t>
  </si>
  <si>
    <t>/Users/timomiessen/Desktop/imagesdk/nonblackwomen1/NBW_290.jpg</t>
  </si>
  <si>
    <t>/Users/timomiessen/Desktop/imagesdk/nonblackwomen1/NBW_291.jpg</t>
  </si>
  <si>
    <t>/Users/timomiessen/Desktop/imagesdk/nonblackwomen1/NBW_292.jpg</t>
  </si>
  <si>
    <t>/Users/timomiessen/Desktop/imagesdk/nonblackwomen1/NBW_293.jpg</t>
  </si>
  <si>
    <t>/Users/timomiessen/Desktop/imagesdk/nonblackwomen1/NBW_294.jpg</t>
  </si>
  <si>
    <t>/Users/timomiessen/Desktop/imagesdk/nonblackwomen1/NBW_295.jpg</t>
  </si>
  <si>
    <t>/Users/timomiessen/Desktop/imagesdk/nonblackwomen1/NBW_296.jpg</t>
  </si>
  <si>
    <t>/Users/timomiessen/Desktop/imagesdk/nonblackwomen1/NBW_297.jpg</t>
  </si>
  <si>
    <t>/Users/timomiessen/Desktop/imagesdk/nonblackwomen1/NBW_298.jpg</t>
  </si>
  <si>
    <t>/Users/timomiessen/Desktop/imagesdk/nonblackwomen1/NBW_299.jpg</t>
  </si>
  <si>
    <t>/Users/timomiessen/Desktop/imagesdk/nonblackwomen1/NBW_3.jpg</t>
  </si>
  <si>
    <t>/Users/timomiessen/Desktop/imagesdk/nonblackwomen1/NBW_30.jpg</t>
  </si>
  <si>
    <t>/Users/timomiessen/Desktop/imagesdk/nonblackwomen1/NBW_300.jpg</t>
  </si>
  <si>
    <t>/Users/timomiessen/Desktop/imagesdk/nonblackwomen1/NBW_301.jpg</t>
  </si>
  <si>
    <t>/Users/timomiessen/Desktop/imagesdk/nonblackwomen1/NBW_302.jpg</t>
  </si>
  <si>
    <t>/Users/timomiessen/Desktop/imagesdk/nonblackwomen1/NBW_303.jpg</t>
  </si>
  <si>
    <t>/Users/timomiessen/Desktop/imagesdk/nonblackwomen1/NBW_304.jpg</t>
  </si>
  <si>
    <t>/Users/timomiessen/Desktop/imagesdk/nonblackwomen1/NBW_305.jpg</t>
  </si>
  <si>
    <t>/Users/timomiessen/Desktop/imagesdk/nonblackwomen1/NBW_306.jpg</t>
  </si>
  <si>
    <t>/Users/timomiessen/Desktop/imagesdk/nonblackwomen1/NBW_307.jpg</t>
  </si>
  <si>
    <t>/Users/timomiessen/Desktop/imagesdk/nonblackwomen1/NBW_308.jpg</t>
  </si>
  <si>
    <t>/Users/timomiessen/Desktop/imagesdk/nonblackwomen1/NBW_309.jpg</t>
  </si>
  <si>
    <t>/Users/timomiessen/Desktop/imagesdk/nonblackwomen1/NBW_31.jpg</t>
  </si>
  <si>
    <t>/Users/timomiessen/Desktop/imagesdk/nonblackwomen1/NBW_310.jpg</t>
  </si>
  <si>
    <t>/Users/timomiessen/Desktop/imagesdk/nonblackwomen1/NBW_311.jpg</t>
  </si>
  <si>
    <t>/Users/timomiessen/Desktop/imagesdk/nonblackwomen1/NBW_312.jpg</t>
  </si>
  <si>
    <t>/Users/timomiessen/Desktop/imagesdk/nonblackwomen1/NBW_313.jpg</t>
  </si>
  <si>
    <t>/Users/timomiessen/Desktop/imagesdk/nonblackwomen1/NBW_314.jpg</t>
  </si>
  <si>
    <t>/Users/timomiessen/Desktop/imagesdk/nonblackwomen1/NBW_315.jpg</t>
  </si>
  <si>
    <t>/Users/timomiessen/Desktop/imagesdk/nonblackwomen1/NBW_316.jpg</t>
  </si>
  <si>
    <t>/Users/timomiessen/Desktop/imagesdk/nonblackwomen1/NBW_317.jpg</t>
  </si>
  <si>
    <t>/Users/timomiessen/Desktop/imagesdk/nonblackwomen1/NBW_318.jpg</t>
  </si>
  <si>
    <t>/Users/timomiessen/Desktop/imagesdk/nonblackwomen1/NBW_319.jpg</t>
  </si>
  <si>
    <t>/Users/timomiessen/Desktop/imagesdk/nonblackwomen1/NBW_32.jpg</t>
  </si>
  <si>
    <t>/Users/timomiessen/Desktop/imagesdk/nonblackwomen1/NBW_320.jpg</t>
  </si>
  <si>
    <t>/Users/timomiessen/Desktop/imagesdk/nonblackwomen1/NBW_321.jpg</t>
  </si>
  <si>
    <t>/Users/timomiessen/Desktop/imagesdk/nonblackwomen1/NBW_322.jpg</t>
  </si>
  <si>
    <t>/Users/timomiessen/Desktop/imagesdk/nonblackwomen1/NBW_323.jpg</t>
  </si>
  <si>
    <t>/Users/timomiessen/Desktop/imagesdk/nonblackwomen1/NBW_324.jpg</t>
  </si>
  <si>
    <t>/Users/timomiessen/Desktop/imagesdk/nonblackwomen1/NBW_325.jpg</t>
  </si>
  <si>
    <t>/Users/timomiessen/Desktop/imagesdk/nonblackwomen1/NBW_326.jpg</t>
  </si>
  <si>
    <t>/Users/timomiessen/Desktop/imagesdk/nonblackwomen1/NBW_327.jpg</t>
  </si>
  <si>
    <t>/Users/timomiessen/Desktop/imagesdk/nonblackwomen1/NBW_328.jpg</t>
  </si>
  <si>
    <t>/Users/timomiessen/Desktop/imagesdk/nonblackwomen1/NBW_329.jpg</t>
  </si>
  <si>
    <t>/Users/timomiessen/Desktop/imagesdk/nonblackwomen1/NBW_33.jpg</t>
  </si>
  <si>
    <t>/Users/timomiessen/Desktop/imagesdk/nonblackwomen1/NBW_330.jpg</t>
  </si>
  <si>
    <t>/Users/timomiessen/Desktop/imagesdk/nonblackwomen1/NBW_331.jpg</t>
  </si>
  <si>
    <t>/Users/timomiessen/Desktop/imagesdk/nonblackwomen1/NBW_332.jpg</t>
  </si>
  <si>
    <t>/Users/timomiessen/Desktop/imagesdk/nonblackwomen1/NBW_333.jpg</t>
  </si>
  <si>
    <t>/Users/timomiessen/Desktop/imagesdk/nonblackwomen1/NBW_334.jpg</t>
  </si>
  <si>
    <t>/Users/timomiessen/Desktop/imagesdk/nonblackwomen1/NBW_335.jpg</t>
  </si>
  <si>
    <t>/Users/timomiessen/Desktop/imagesdk/nonblackwomen1/NBW_336.jpg</t>
  </si>
  <si>
    <t>/Users/timomiessen/Desktop/imagesdk/nonblackwomen1/NBW_337.jpg</t>
  </si>
  <si>
    <t>/Users/timomiessen/Desktop/imagesdk/nonblackwomen1/NBW_338.jpg</t>
  </si>
  <si>
    <t>/Users/timomiessen/Desktop/imagesdk/nonblackwomen1/NBW_339.jpg</t>
  </si>
  <si>
    <t>/Users/timomiessen/Desktop/imagesdk/nonblackwomen1/NBW_34.jpg</t>
  </si>
  <si>
    <t>/Users/timomiessen/Desktop/imagesdk/nonblackwomen1/NBW_340.jpg</t>
  </si>
  <si>
    <t>/Users/timomiessen/Desktop/imagesdk/nonblackwomen1/NBW_341.jpg</t>
  </si>
  <si>
    <t>/Users/timomiessen/Desktop/imagesdk/nonblackwomen1/NBW_342.jpg</t>
  </si>
  <si>
    <t>/Users/timomiessen/Desktop/imagesdk/nonblackwomen1/NBW_343.jpg</t>
  </si>
  <si>
    <t>/Users/timomiessen/Desktop/imagesdk/nonblackwomen1/NBW_344.jpg</t>
  </si>
  <si>
    <t>/Users/timomiessen/Desktop/imagesdk/nonblackwomen1/NBW_345.jpg</t>
  </si>
  <si>
    <t>/Users/timomiessen/Desktop/imagesdk/nonblackwomen1/NBW_346.jpg</t>
  </si>
  <si>
    <t>/Users/timomiessen/Desktop/imagesdk/nonblackwomen1/NBW_347.jpg</t>
  </si>
  <si>
    <t>/Users/timomiessen/Desktop/imagesdk/nonblackwomen1/NBW_348.jpg</t>
  </si>
  <si>
    <t>/Users/timomiessen/Desktop/imagesdk/nonblackwomen1/NBW_349.jpg</t>
  </si>
  <si>
    <t>/Users/timomiessen/Desktop/imagesdk/nonblackwomen1/NBW_35.jpg</t>
  </si>
  <si>
    <t>/Users/timomiessen/Desktop/imagesdk/nonblackwomen1/NBW_350.jpg</t>
  </si>
  <si>
    <t>/Users/timomiessen/Desktop/imagesdk/nonblackwomen1/NBW_351.jpg</t>
  </si>
  <si>
    <t>/Users/timomiessen/Desktop/imagesdk/nonblackwomen1/NBW_352.jpg</t>
  </si>
  <si>
    <t>/Users/timomiessen/Desktop/imagesdk/nonblackwomen1/NBW_353.jpg</t>
  </si>
  <si>
    <t>/Users/timomiessen/Desktop/imagesdk/nonblackwomen1/NBW_354.jpg</t>
  </si>
  <si>
    <t>/Users/timomiessen/Desktop/imagesdk/nonblackwomen1/NBW_355.jpg</t>
  </si>
  <si>
    <t>/Users/timomiessen/Desktop/imagesdk/nonblackwomen1/NBW_356.jpg</t>
  </si>
  <si>
    <t>/Users/timomiessen/Desktop/imagesdk/nonblackwomen1/NBW_357.jpg</t>
  </si>
  <si>
    <t>/Users/timomiessen/Desktop/imagesdk/nonblackwomen1/NBW_358.jpg</t>
  </si>
  <si>
    <t>/Users/timomiessen/Desktop/imagesdk/nonblackwomen1/NBW_359.jpg</t>
  </si>
  <si>
    <t>/Users/timomiessen/Desktop/imagesdk/nonblackwomen1/NBW_36.jpg</t>
  </si>
  <si>
    <t>/Users/timomiessen/Desktop/imagesdk/nonblackwomen1/NBW_360.jpg</t>
  </si>
  <si>
    <t>/Users/timomiessen/Desktop/imagesdk/nonblackwomen1/NBW_361.jpg</t>
  </si>
  <si>
    <t>/Users/timomiessen/Desktop/imagesdk/nonblackwomen1/NBW_362.jpg</t>
  </si>
  <si>
    <t>/Users/timomiessen/Desktop/imagesdk/nonblackwomen1/NBW_363.jpg</t>
  </si>
  <si>
    <t>/Users/timomiessen/Desktop/imagesdk/nonblackwomen1/NBW_364.jpg</t>
  </si>
  <si>
    <t>/Users/timomiessen/Desktop/imagesdk/nonblackwomen1/NBW_37.jpg</t>
  </si>
  <si>
    <t>/Users/timomiessen/Desktop/imagesdk/nonblackwomen1/NBW_38.jpg</t>
  </si>
  <si>
    <t>/Users/timomiessen/Desktop/imagesdk/nonblackwomen1/NBW_39.jpg</t>
  </si>
  <si>
    <t>/Users/timomiessen/Desktop/imagesdk/nonblackwomen1/NBW_4.jpg</t>
  </si>
  <si>
    <t>/Users/timomiessen/Desktop/imagesdk/nonblackwomen1/NBW_40.jpg</t>
  </si>
  <si>
    <t>/Users/timomiessen/Desktop/imagesdk/nonblackwomen1/NBW_41.jpg</t>
  </si>
  <si>
    <t>/Users/timomiessen/Desktop/imagesdk/nonblackwomen1/NBW_42.jpg</t>
  </si>
  <si>
    <t>/Users/timomiessen/Desktop/imagesdk/nonblackwomen1/NBW_43.jpg</t>
  </si>
  <si>
    <t>/Users/timomiessen/Desktop/imagesdk/nonblackwomen1/NBW_44.jpg</t>
  </si>
  <si>
    <t>/Users/timomiessen/Desktop/imagesdk/nonblackwomen1/NBW_45.jpg</t>
  </si>
  <si>
    <t>/Users/timomiessen/Desktop/imagesdk/nonblackwomen1/NBW_46.jpg</t>
  </si>
  <si>
    <t>/Users/timomiessen/Desktop/imagesdk/nonblackwomen1/NBW_47.jpg</t>
  </si>
  <si>
    <t>/Users/timomiessen/Desktop/imagesdk/nonblackwomen1/NBW_48.jpg</t>
  </si>
  <si>
    <t>/Users/timomiessen/Desktop/imagesdk/nonblackwomen1/NBW_49.jpg</t>
  </si>
  <si>
    <t>/Users/timomiessen/Desktop/imagesdk/nonblackwomen1/NBW_5.jpg</t>
  </si>
  <si>
    <t>/Users/timomiessen/Desktop/imagesdk/nonblackwomen1/NBW_50.jpg</t>
  </si>
  <si>
    <t>/Users/timomiessen/Desktop/imagesdk/nonblackwomen1/NBW_51.jpg</t>
  </si>
  <si>
    <t>/Users/timomiessen/Desktop/imagesdk/nonblackwomen1/NBW_52.jpg</t>
  </si>
  <si>
    <t>/Users/timomiessen/Desktop/imagesdk/nonblackwomen1/NBW_53.jpg</t>
  </si>
  <si>
    <t>/Users/timomiessen/Desktop/imagesdk/nonblackwomen1/NBW_54.jpg</t>
  </si>
  <si>
    <t>/Users/timomiessen/Desktop/imagesdk/nonblackwomen1/NBW_55.jpg</t>
  </si>
  <si>
    <t>/Users/timomiessen/Desktop/imagesdk/nonblackwomen1/NBW_56.jpg</t>
  </si>
  <si>
    <t>/Users/timomiessen/Desktop/imagesdk/nonblackwomen1/NBW_57.jpg</t>
  </si>
  <si>
    <t>/Users/timomiessen/Desktop/imagesdk/nonblackwomen1/NBW_58.jpg</t>
  </si>
  <si>
    <t>/Users/timomiessen/Desktop/imagesdk/nonblackwomen1/NBW_59.jpg</t>
  </si>
  <si>
    <t>/Users/timomiessen/Desktop/imagesdk/nonblackwomen1/NBW_6.jpg</t>
  </si>
  <si>
    <t>/Users/timomiessen/Desktop/imagesdk/nonblackwomen1/NBW_60.jpg</t>
  </si>
  <si>
    <t>/Users/timomiessen/Desktop/imagesdk/nonblackwomen1/NBW_61.jpg</t>
  </si>
  <si>
    <t>/Users/timomiessen/Desktop/imagesdk/nonblackwomen1/NBW_62.jpg</t>
  </si>
  <si>
    <t>/Users/timomiessen/Desktop/imagesdk/nonblackwomen1/NBW_63.jpg</t>
  </si>
  <si>
    <t>/Users/timomiessen/Desktop/imagesdk/nonblackwomen1/NBW_64.jpg</t>
  </si>
  <si>
    <t>/Users/timomiessen/Desktop/imagesdk/nonblackwomen1/NBW_65.jpg</t>
  </si>
  <si>
    <t>/Users/timomiessen/Desktop/imagesdk/nonblackwomen1/NBW_66.jpg</t>
  </si>
  <si>
    <t>/Users/timomiessen/Desktop/imagesdk/nonblackwomen1/NBW_67.jpg</t>
  </si>
  <si>
    <t>/Users/timomiessen/Desktop/imagesdk/nonblackwomen1/NBW_68.jpg</t>
  </si>
  <si>
    <t>/Users/timomiessen/Desktop/imagesdk/nonblackwomen1/NBW_69.jpg</t>
  </si>
  <si>
    <t>/Users/timomiessen/Desktop/imagesdk/nonblackwomen1/NBW_7.jpg</t>
  </si>
  <si>
    <t>/Users/timomiessen/Desktop/imagesdk/nonblackwomen1/NBW_70.jpg</t>
  </si>
  <si>
    <t>/Users/timomiessen/Desktop/imagesdk/nonblackwomen1/NBW_71.jpg</t>
  </si>
  <si>
    <t>/Users/timomiessen/Desktop/imagesdk/nonblackwomen1/NBW_72.jpg</t>
  </si>
  <si>
    <t>/Users/timomiessen/Desktop/imagesdk/nonblackwomen1/NBW_73.jpg</t>
  </si>
  <si>
    <t>/Users/timomiessen/Desktop/imagesdk/nonblackwomen1/NBW_74.jpg</t>
  </si>
  <si>
    <t>/Users/timomiessen/Desktop/imagesdk/nonblackwomen1/NBW_75.jpg</t>
  </si>
  <si>
    <t>/Users/timomiessen/Desktop/imagesdk/nonblackwomen1/NBW_76.jpg</t>
  </si>
  <si>
    <t>/Users/timomiessen/Desktop/imagesdk/nonblackwomen1/NBW_77.jpg</t>
  </si>
  <si>
    <t>/Users/timomiessen/Desktop/imagesdk/nonblackwomen1/NBW_78.jpg</t>
  </si>
  <si>
    <t>/Users/timomiessen/Desktop/imagesdk/nonblackwomen1/NBW_79.jpg</t>
  </si>
  <si>
    <t>/Users/timomiessen/Desktop/imagesdk/nonblackwomen1/NBW_8.jpg</t>
  </si>
  <si>
    <t>/Users/timomiessen/Desktop/imagesdk/nonblackwomen1/NBW_80.jpg</t>
  </si>
  <si>
    <t>/Users/timomiessen/Desktop/imagesdk/nonblackwomen1/NBW_81.jpg</t>
  </si>
  <si>
    <t>/Users/timomiessen/Desktop/imagesdk/nonblackwomen1/NBW_82.jpg</t>
  </si>
  <si>
    <t>/Users/timomiessen/Desktop/imagesdk/nonblackwomen1/NBW_83.jpg</t>
  </si>
  <si>
    <t>/Users/timomiessen/Desktop/imagesdk/nonblackwomen1/NBW_84.jpg</t>
  </si>
  <si>
    <t>/Users/timomiessen/Desktop/imagesdk/nonblackwomen1/NBW_85.jpg</t>
  </si>
  <si>
    <t>/Users/timomiessen/Desktop/imagesdk/nonblackwomen1/NBW_86.jpg</t>
  </si>
  <si>
    <t>/Users/timomiessen/Desktop/imagesdk/nonblackwomen1/NBW_87.jpg</t>
  </si>
  <si>
    <t>/Users/timomiessen/Desktop/imagesdk/nonblackwomen1/NBW_88.jpg</t>
  </si>
  <si>
    <t>/Users/timomiessen/Desktop/imagesdk/nonblackwomen1/NBW_89.jpg</t>
  </si>
  <si>
    <t>/Users/timomiessen/Desktop/imagesdk/nonblackwomen1/NBW_9.jpg</t>
  </si>
  <si>
    <t>/Users/timomiessen/Desktop/imagesdk/nonblackwomen1/NBW_90.jpg</t>
  </si>
  <si>
    <t>/Users/timomiessen/Desktop/imagesdk/nonblackwomen1/NBW_91.jpg</t>
  </si>
  <si>
    <t>/Users/timomiessen/Desktop/imagesdk/nonblackwomen1/NBW_92.jpg</t>
  </si>
  <si>
    <t>/Users/timomiessen/Desktop/imagesdk/nonblackwomen1/NBW_93.jpg</t>
  </si>
  <si>
    <t>/Users/timomiessen/Desktop/imagesdk/nonblackwomen1/NBW_94.jpg</t>
  </si>
  <si>
    <t>/Users/timomiessen/Desktop/imagesdk/nonblackwomen1/NBW_95.jpg</t>
  </si>
  <si>
    <t>/Users/timomiessen/Desktop/imagesdk/nonblackwomen1/NBW_96.jpg</t>
  </si>
  <si>
    <t>/Users/timomiessen/Desktop/imagesdk/nonblackwomen1/NBW_97.jpg</t>
  </si>
  <si>
    <t>/Users/timomiessen/Desktop/imagesdk/nonblackwomen1/NBW_98.jpg</t>
  </si>
  <si>
    <t>/Users/timomiessen/Desktop/imagesdk/nonblackwomen1/NBW_99.jpg</t>
  </si>
  <si>
    <t>/Users/timomiessen/Desktop/imagesdk/blackmen1/BM_342.jpg</t>
  </si>
  <si>
    <t>/Users/timomiessen/Desktop/imagesdk/blackmen1/BM_356.jpg</t>
  </si>
  <si>
    <t>/Users/timomiessen/Desktop/imagesdk/blackmen1/BM_357.jpg</t>
  </si>
  <si>
    <t>/Users/timomiessen/Desktop/imagesdk/blackmen1/BM_343.jpg</t>
  </si>
  <si>
    <t>/Users/timomiessen/Desktop/imagesdk/blackmen1/BM_369.jpg</t>
  </si>
  <si>
    <t>/Users/timomiessen/Desktop/imagesdk/blackmen1/BM_355.jpg</t>
  </si>
  <si>
    <t>/Users/timomiessen/Desktop/imagesdk/blackmen1/BM_341.jpg</t>
  </si>
  <si>
    <t>/Users/timomiessen/Desktop/imagesdk/blackmen1/BM_340.jpg</t>
  </si>
  <si>
    <t>/Users/timomiessen/Desktop/imagesdk/blackmen1/BM_354.jpg</t>
  </si>
  <si>
    <t>/Users/timomiessen/Desktop/imagesdk/blackmen1/BM_368.jpg</t>
  </si>
  <si>
    <t>/Users/timomiessen/Desktop/imagesdk/blackmen1/BM_350.jpg</t>
  </si>
  <si>
    <t>/Users/timomiessen/Desktop/imagesdk/blackmen1/BM_344.jpg</t>
  </si>
  <si>
    <t>/Users/timomiessen/Desktop/imagesdk/blackmen1/BM_345.jpg</t>
  </si>
  <si>
    <t>/Users/timomiessen/Desktop/imagesdk/blackmen1/BM_351.jpg</t>
  </si>
  <si>
    <t>/Users/timomiessen/Desktop/imagesdk/blackmen1/BM_347.jpg</t>
  </si>
  <si>
    <t>/Users/timomiessen/Desktop/imagesdk/blackmen1/BM_353.jpg</t>
  </si>
  <si>
    <t>/Users/timomiessen/Desktop/imagesdk/blackmen1/BM_352.jpg</t>
  </si>
  <si>
    <t>/Users/timomiessen/Desktop/imagesdk/blackmen1/BM_346.jpg</t>
  </si>
  <si>
    <t>/Users/timomiessen/Desktop/imagesdk/blackmen1/BM_337.jpg</t>
  </si>
  <si>
    <t>/Users/timomiessen/Desktop/imagesdk/blackmen1/BM_339.jpg</t>
  </si>
  <si>
    <t>/Users/timomiessen/Desktop/imagesdk/blackmen1/BM_338.jpg</t>
  </si>
  <si>
    <t>/Users/timomiessen/Desktop/imagesdk/blackmen1/BM_363.jpg</t>
  </si>
  <si>
    <t>/Users/timomiessen/Desktop/imagesdk/blackmen1/BM_362.jpg</t>
  </si>
  <si>
    <t>/Users/timomiessen/Desktop/imagesdk/blackmen1/BM_348.jpg</t>
  </si>
  <si>
    <t>/Users/timomiessen/Desktop/imagesdk/blackmen1/BM_360.jpg</t>
  </si>
  <si>
    <t>/Users/timomiessen/Desktop/imagesdk/blackmen1/BM_361.jpg</t>
  </si>
  <si>
    <t>/Users/timomiessen/Desktop/imagesdk/blackmen1/BM_349.jpg</t>
  </si>
  <si>
    <t>/Users/timomiessen/Desktop/imagesdk/blackmen1/BM_365.jpg</t>
  </si>
  <si>
    <t>/Users/timomiessen/Desktop/imagesdk/blackmen1/BM_359.jpg</t>
  </si>
  <si>
    <t>/Users/timomiessen/Desktop/imagesdk/blackmen1/BM_358.jpg</t>
  </si>
  <si>
    <t>/Users/timomiessen/Desktop/imagesdk/blackmen1/BM_364.jpg</t>
  </si>
  <si>
    <t>/Users/timomiessen/Desktop/imagesdk/blackmen1/BM_366.jpg</t>
  </si>
  <si>
    <t>/Users/timomiessen/Desktop/imagesdk/blackmen1/BM_367.jpg</t>
  </si>
  <si>
    <t>Skin_Color</t>
  </si>
  <si>
    <t>/Users/timomiessen/Desktop/imagesdk/nonblackmen1/NBM_130.jpg</t>
  </si>
  <si>
    <t>/Users/timomiessen/Desktop/imagesdk/blackwomen1/BW_150.jpg</t>
  </si>
  <si>
    <t>/Users/timomiessen/Desktop/imagesdk/blackwomen1/BW_45.jpg</t>
  </si>
  <si>
    <t>/Users/timomiessen/Desktop/imagesdk/nonblackwomen1/NBW_157.jpg</t>
  </si>
  <si>
    <t>Visible_Underwear</t>
  </si>
  <si>
    <t>Nude_Buttocks</t>
  </si>
  <si>
    <t>Sport_Bra</t>
  </si>
  <si>
    <t>Bottoms</t>
  </si>
  <si>
    <t>Crop_Top</t>
  </si>
  <si>
    <t>Barechested_Men</t>
  </si>
  <si>
    <t>Barechested_Women</t>
  </si>
  <si>
    <t>Free_Shoulders_Women</t>
  </si>
  <si>
    <t>Female</t>
  </si>
  <si>
    <t>Male</t>
  </si>
  <si>
    <t>TRUE Classification</t>
  </si>
  <si>
    <t>PREDICTED Classification</t>
  </si>
  <si>
    <t>Classes</t>
  </si>
  <si>
    <t>Racy</t>
  </si>
  <si>
    <t>Total</t>
  </si>
  <si>
    <t>White</t>
  </si>
  <si>
    <t>Whole</t>
  </si>
  <si>
    <t>White_Female</t>
  </si>
  <si>
    <t>White_Male</t>
  </si>
  <si>
    <t>Racy &gt;0,1</t>
  </si>
  <si>
    <t>Racy &gt;0,2</t>
  </si>
  <si>
    <t>Racy &gt;0,3</t>
  </si>
  <si>
    <t>Racy &gt;0,4</t>
  </si>
  <si>
    <t>Racy &gt;0,5</t>
  </si>
  <si>
    <t>Racy &gt;0,6</t>
  </si>
  <si>
    <t>Racy &gt;0,7</t>
  </si>
  <si>
    <t>Racy &gt;0,8</t>
  </si>
  <si>
    <t>Racy &gt;0,9</t>
  </si>
  <si>
    <t>0.057679345831274986</t>
  </si>
  <si>
    <t>0.05976226180791855</t>
  </si>
  <si>
    <t>0.01432077493518591</t>
  </si>
  <si>
    <t>0.008125993655994534</t>
  </si>
  <si>
    <t>0.013455271255224943</t>
  </si>
  <si>
    <t>0.05700456723570824</t>
  </si>
  <si>
    <t>0.011928848922252655</t>
  </si>
  <si>
    <t>0.01810273015871644</t>
  </si>
  <si>
    <t>0.39889590442180634</t>
  </si>
  <si>
    <t>0.015895280987024307</t>
  </si>
  <si>
    <t>0.003896882990375161</t>
  </si>
  <si>
    <t>0.0064195290906354785</t>
  </si>
  <si>
    <t>0.01719429111108184</t>
  </si>
  <si>
    <t>0.048984453082084656</t>
  </si>
  <si>
    <t>0.02441029716283083</t>
  </si>
  <si>
    <t>0.1011863574385643</t>
  </si>
  <si>
    <t>0.06657596305012703</t>
  </si>
  <si>
    <t>0.03728035185486078</t>
  </si>
  <si>
    <t>0.030397624475881457</t>
  </si>
  <si>
    <t>0.010504692327231169</t>
  </si>
  <si>
    <t>0.005487941671162844</t>
  </si>
  <si>
    <t>0.025991338305175304</t>
  </si>
  <si>
    <t>0.011888260953128338</t>
  </si>
  <si>
    <t>0.03203147277235985</t>
  </si>
  <si>
    <t>0.009905323851853609</t>
  </si>
  <si>
    <t>0.11128931120038033</t>
  </si>
  <si>
    <t>0.08474641665816307</t>
  </si>
  <si>
    <t>0.025690283277072012</t>
  </si>
  <si>
    <t>0.03935051150619984</t>
  </si>
  <si>
    <t>0.01524176076054573</t>
  </si>
  <si>
    <t>0.02806447260081768</t>
  </si>
  <si>
    <t>0.18931187316775322</t>
  </si>
  <si>
    <t>0.1760328896343708</t>
  </si>
  <si>
    <t>0.02343111438676715</t>
  </si>
  <si>
    <t>0.008437622454948723</t>
  </si>
  <si>
    <t>0.343346931040287</t>
  </si>
  <si>
    <t>0.008904169779270887</t>
  </si>
  <si>
    <t>0.012505568098276854</t>
  </si>
  <si>
    <t>0.04985601641237736</t>
  </si>
  <si>
    <t>0.04242531768977642</t>
  </si>
  <si>
    <t>0.005791250383481383</t>
  </si>
  <si>
    <t>0.05707789119333029</t>
  </si>
  <si>
    <t>0.019004529807716608</t>
  </si>
  <si>
    <t>0.00661706062965095</t>
  </si>
  <si>
    <t>0.01494282204657793</t>
  </si>
  <si>
    <t>0.04760404862463474</t>
  </si>
  <si>
    <t>0.0033600975293666124</t>
  </si>
  <si>
    <t>0.017458471236750484</t>
  </si>
  <si>
    <t>0.009834352182224393</t>
  </si>
  <si>
    <t>0.003827967622783035</t>
  </si>
  <si>
    <t>0.02592857927083969</t>
  </si>
  <si>
    <t>0.0490435604006052</t>
  </si>
  <si>
    <t>0.018445591907948256</t>
  </si>
  <si>
    <t>0.02352367388084531</t>
  </si>
  <si>
    <t>0.029441410675644875</t>
  </si>
  <si>
    <t>0.018999259918928146</t>
  </si>
  <si>
    <t>0.11863270774483681</t>
  </si>
  <si>
    <t>0.016565012512728572</t>
  </si>
  <si>
    <t>0.021649320144206285</t>
  </si>
  <si>
    <t>0.011842707637697458</t>
  </si>
  <si>
    <t>0.015217507723718882</t>
  </si>
  <si>
    <t>0.06372584030032158</t>
  </si>
  <si>
    <t>0.018698721192777157</t>
  </si>
  <si>
    <t>0.007826384156942368</t>
  </si>
  <si>
    <t>0.021195541135966778</t>
  </si>
  <si>
    <t>0.011078199837356806</t>
  </si>
  <si>
    <t>0.023726084269583225</t>
  </si>
  <si>
    <t>0.028220738749951124</t>
  </si>
  <si>
    <t>0.07765180245041847</t>
  </si>
  <si>
    <t>0.04949796758592129</t>
  </si>
  <si>
    <t>0.04981571529060602</t>
  </si>
  <si>
    <t>0.046381017193198204</t>
  </si>
  <si>
    <t>0.0368364155292511</t>
  </si>
  <si>
    <t>0.005217979778535664</t>
  </si>
  <si>
    <t>0.04233902506530285</t>
  </si>
  <si>
    <t>0.0421827178215608</t>
  </si>
  <si>
    <t>0.011783152353018522</t>
  </si>
  <si>
    <t>0.016544034704566002</t>
  </si>
  <si>
    <t>0.014506216626614332</t>
  </si>
  <si>
    <t>0.03261509956791997</t>
  </si>
  <si>
    <t>0.023019558400847018</t>
  </si>
  <si>
    <t>0.1306324563920498</t>
  </si>
  <si>
    <t>0.004736937349662185</t>
  </si>
  <si>
    <t>0.009379045572131872</t>
  </si>
  <si>
    <t>0.049924350809305906</t>
  </si>
  <si>
    <t>0.0031812108354642987</t>
  </si>
  <si>
    <t>0.07117622066289186</t>
  </si>
  <si>
    <t>0.01738553959876299</t>
  </si>
  <si>
    <t>0.0076257940381765366</t>
  </si>
  <si>
    <t>0.004396265256218612</t>
  </si>
  <si>
    <t>0.012828323058784008</t>
  </si>
  <si>
    <t>0.0061877574771642685</t>
  </si>
  <si>
    <t>0.03696039505302906</t>
  </si>
  <si>
    <t>0.3402183949947357</t>
  </si>
  <si>
    <t>0.01589359436184168</t>
  </si>
  <si>
    <t>0.007301940117031336</t>
  </si>
  <si>
    <t>0.020110289566218853</t>
  </si>
  <si>
    <t>0.013076237868517637</t>
  </si>
  <si>
    <t>0.010078060789965093</t>
  </si>
  <si>
    <t>0.009817625395953655</t>
  </si>
  <si>
    <t>0.03984610736370087</t>
  </si>
  <si>
    <t>0.007368430495262146</t>
  </si>
  <si>
    <t>0.0072598501574248075</t>
  </si>
  <si>
    <t>0.009345205151475966</t>
  </si>
  <si>
    <t>0.04139843536540866</t>
  </si>
  <si>
    <t>0.035936739295721054</t>
  </si>
  <si>
    <t>0.02182063926011324</t>
  </si>
  <si>
    <t>0.13787721283733845</t>
  </si>
  <si>
    <t>0.09207027219235897</t>
  </si>
  <si>
    <t>0.08533031400293112</t>
  </si>
  <si>
    <t>0.27931716572493315</t>
  </si>
  <si>
    <t>0.05478032398968935</t>
  </si>
  <si>
    <t>0.04872630350291729</t>
  </si>
  <si>
    <t>0.052425443194806576</t>
  </si>
  <si>
    <t>0.042896146420389414</t>
  </si>
  <si>
    <t>0.013832584023475647</t>
  </si>
  <si>
    <t>0.026049199514091015</t>
  </si>
  <si>
    <t>0.024860323406755924</t>
  </si>
  <si>
    <t>0.022573569789528847</t>
  </si>
  <si>
    <t>0.005014351801946759</t>
  </si>
  <si>
    <t>0.08177464827895164</t>
  </si>
  <si>
    <t>0.02312139654532075</t>
  </si>
  <si>
    <t>0.0311581464484334</t>
  </si>
  <si>
    <t>0.025729358196258545</t>
  </si>
  <si>
    <t>0.04693153314292431</t>
  </si>
  <si>
    <t>0.027533470652997494</t>
  </si>
  <si>
    <t>0.12062914669513702</t>
  </si>
  <si>
    <t>0.012193589471280575</t>
  </si>
  <si>
    <t>0.08515773713588715</t>
  </si>
  <si>
    <t>0.05440874211490154</t>
  </si>
  <si>
    <t>0.018999313935637474</t>
  </si>
  <si>
    <t>0.022808752954006195</t>
  </si>
  <si>
    <t>0.017115408554673195</t>
  </si>
  <si>
    <t>0.05420912429690361</t>
  </si>
  <si>
    <t>0.008325207978487015</t>
  </si>
  <si>
    <t>0.11970995739102364</t>
  </si>
  <si>
    <t>0.00517674651928246</t>
  </si>
  <si>
    <t>0.012477918062359095</t>
  </si>
  <si>
    <t>0.0326046459376812</t>
  </si>
  <si>
    <t>0.022381534799933434</t>
  </si>
  <si>
    <t>0.10317037999629974</t>
  </si>
  <si>
    <t>0.01237861579284072</t>
  </si>
  <si>
    <t>0.010575611842796206</t>
  </si>
  <si>
    <t>0.026515062898397446</t>
  </si>
  <si>
    <t>0.028511924669146538</t>
  </si>
  <si>
    <t>0.043897638097405434</t>
  </si>
  <si>
    <t>0.021855102851986885</t>
  </si>
  <si>
    <t>0.06749575585126877</t>
  </si>
  <si>
    <t>0.014778152341023088</t>
  </si>
  <si>
    <t>0.18521203845739365</t>
  </si>
  <si>
    <t>0.014271928928792477</t>
  </si>
  <si>
    <t>0.023508326150476933</t>
  </si>
  <si>
    <t>0.027277083601802588</t>
  </si>
  <si>
    <t>0.006145481253042817</t>
  </si>
  <si>
    <t>0.018283993937075138</t>
  </si>
  <si>
    <t>0.082312130369246</t>
  </si>
  <si>
    <t>0.005645414057653397</t>
  </si>
  <si>
    <t>0.04604689683765173</t>
  </si>
  <si>
    <t>0.1857927292585373</t>
  </si>
  <si>
    <t>0.12446529790759087</t>
  </si>
  <si>
    <t>0.42677563428878784</t>
  </si>
  <si>
    <t>0.03234701044857502</t>
  </si>
  <si>
    <t>0.13416386395692825</t>
  </si>
  <si>
    <t>0.05410870350897312</t>
  </si>
  <si>
    <t>0.07241899333894253</t>
  </si>
  <si>
    <t>0.17228156328201294</t>
  </si>
  <si>
    <t>0.19148105941712856</t>
  </si>
  <si>
    <t>0.13006270676851273</t>
  </si>
  <si>
    <t>0.19586359709501266</t>
  </si>
  <si>
    <t>0.3816904127597809</t>
  </si>
  <si>
    <t>0.085891118273139</t>
  </si>
  <si>
    <t>0.14202400296926498</t>
  </si>
  <si>
    <t>0.12331472337245941</t>
  </si>
  <si>
    <t>0.34254052117466927</t>
  </si>
  <si>
    <t>0.2652907222509384</t>
  </si>
  <si>
    <t>0.09855306521058083</t>
  </si>
  <si>
    <t>0.40213094651699066</t>
  </si>
  <si>
    <t>0.09163271635770798</t>
  </si>
  <si>
    <t>0.005258719669654965</t>
  </si>
  <si>
    <t>0.012020075926557183</t>
  </si>
  <si>
    <t>0.1697033029049635</t>
  </si>
  <si>
    <t>0.3473059982061386</t>
  </si>
  <si>
    <t>0.11155341006815434</t>
  </si>
  <si>
    <t>0.14484002068638802</t>
  </si>
  <si>
    <t>0.9133712351322174</t>
  </si>
  <si>
    <t>0.13366470858454704</t>
  </si>
  <si>
    <t>0.18354254961013794</t>
  </si>
  <si>
    <t>0.40991324186325073</t>
  </si>
  <si>
    <t>0.26242480613291264</t>
  </si>
  <si>
    <t>0.05896438052877784</t>
  </si>
  <si>
    <t>0.1611519968137145</t>
  </si>
  <si>
    <t>0.05390835180878639</t>
  </si>
  <si>
    <t>0.29368869960308075</t>
  </si>
  <si>
    <t>0.2465282380580902</t>
  </si>
  <si>
    <t>0.140301083214581</t>
  </si>
  <si>
    <t>0.1303332932293415</t>
  </si>
  <si>
    <t>0.5181077495217323</t>
  </si>
  <si>
    <t>0.1643400490283966</t>
  </si>
  <si>
    <t>0.11472493782639503</t>
  </si>
  <si>
    <t>0.08053023740649223</t>
  </si>
  <si>
    <t>0.5079045593738556</t>
  </si>
  <si>
    <t>0.018017031252384186</t>
  </si>
  <si>
    <t>0.15610943734645844</t>
  </si>
  <si>
    <t>0.36158323287963867</t>
  </si>
  <si>
    <t>0.0977538451552391</t>
  </si>
  <si>
    <t>0.08129890821874142</t>
  </si>
  <si>
    <t>0.06647849641740322</t>
  </si>
  <si>
    <t>0.18023985996842384</t>
  </si>
  <si>
    <t>0.07913266867399216</t>
  </si>
  <si>
    <t>0.10636597825214267</t>
  </si>
  <si>
    <t>0.4244926944375038</t>
  </si>
  <si>
    <t>0.8549078591167927</t>
  </si>
  <si>
    <t>0.05738334683701396</t>
  </si>
  <si>
    <t>0.03544535115361214</t>
  </si>
  <si>
    <t>0.038231671787798405</t>
  </si>
  <si>
    <t>0.07186464034020901</t>
  </si>
  <si>
    <t>0.20936299860477448</t>
  </si>
  <si>
    <t>0.6048835813999176</t>
  </si>
  <si>
    <t>0.16397878341376781</t>
  </si>
  <si>
    <t>0.06958711426705122</t>
  </si>
  <si>
    <t>0.5438075177371502</t>
  </si>
  <si>
    <t>0.11004506517201662</t>
  </si>
  <si>
    <t>0.02360704494640231</t>
  </si>
  <si>
    <t>0.3333224579691887</t>
  </si>
  <si>
    <t>0.8835141658782959</t>
  </si>
  <si>
    <t>0.12210134696215391</t>
  </si>
  <si>
    <t>0.02034513931721449</t>
  </si>
  <si>
    <t>0.04513203725218773</t>
  </si>
  <si>
    <t>0.06810974609106779</t>
  </si>
  <si>
    <t>0.19997654482722282</t>
  </si>
  <si>
    <t>0.22574254916980863</t>
  </si>
  <si>
    <t>0.03325555380433798</t>
  </si>
  <si>
    <t>0.10641052573919296</t>
  </si>
  <si>
    <t>0.38505005836486816</t>
  </si>
  <si>
    <t>0.030011804774403572</t>
  </si>
  <si>
    <t>0.25311800464987755</t>
  </si>
  <si>
    <t>0.22728548478335142</t>
  </si>
  <si>
    <t>0.6760792285203934</t>
  </si>
  <si>
    <t>0.18148034065961838</t>
  </si>
  <si>
    <t>0.6019442975521088</t>
  </si>
  <si>
    <t>0.4465883895754814</t>
  </si>
  <si>
    <t>0.39895087480545044</t>
  </si>
  <si>
    <t>0.7495528757572174</t>
  </si>
  <si>
    <t>0.2779483497142792</t>
  </si>
  <si>
    <t>0.7506445050239563</t>
  </si>
  <si>
    <t>0.04053076356649399</t>
  </si>
  <si>
    <t>0.7241285741329193</t>
  </si>
  <si>
    <t>0.7010926604270935</t>
  </si>
  <si>
    <t>0.10034377872943878</t>
  </si>
  <si>
    <t>0.6078503504395485</t>
  </si>
  <si>
    <t>0.1333398800343275</t>
  </si>
  <si>
    <t>0.3063420131802559</t>
  </si>
  <si>
    <t>0.28388847690075636</t>
  </si>
  <si>
    <t>0.11324947793036699</t>
  </si>
  <si>
    <t>0.7292135283350945</t>
  </si>
  <si>
    <t>0.8760266900062561</t>
  </si>
  <si>
    <t>0.025661909952759743</t>
  </si>
  <si>
    <t>0.4439668357372284</t>
  </si>
  <si>
    <t>0.2848930135369301</t>
  </si>
  <si>
    <t>0.5607916731387377</t>
  </si>
  <si>
    <t>0.30692313611507416</t>
  </si>
  <si>
    <t>0.11708847433328629</t>
  </si>
  <si>
    <t>0.16291457787156105</t>
  </si>
  <si>
    <t>0.33087909780442715</t>
  </si>
  <si>
    <t>0.1915348395705223</t>
  </si>
  <si>
    <t>0.3366791605949402</t>
  </si>
  <si>
    <t>0.22917654924094677</t>
  </si>
  <si>
    <t>0.010997505392879248</t>
  </si>
  <si>
    <t>0.5681237578392029</t>
  </si>
  <si>
    <t>0.30745475366711617</t>
  </si>
  <si>
    <t>0.08950718864798546</t>
  </si>
  <si>
    <t>0.18861883878707886</t>
  </si>
  <si>
    <t>0.5289797633886337</t>
  </si>
  <si>
    <t>0.5274414867162704</t>
  </si>
  <si>
    <t>0.09578500874340534</t>
  </si>
  <si>
    <t>0.5479991808533669</t>
  </si>
  <si>
    <t>0.23723066598176956</t>
  </si>
  <si>
    <t>0.32212136685848236</t>
  </si>
  <si>
    <t>0.013172463979572058</t>
  </si>
  <si>
    <t>0.030023551546037197</t>
  </si>
  <si>
    <t>0.04413670673966408</t>
  </si>
  <si>
    <t>0.08940138295292854</t>
  </si>
  <si>
    <t>0.046155478805303574</t>
  </si>
  <si>
    <t>0.7173335775732994</t>
  </si>
  <si>
    <t>0.1340937614440918</t>
  </si>
  <si>
    <t>0.12742867693305016</t>
  </si>
  <si>
    <t>0.1267209155485034</t>
  </si>
  <si>
    <t>0.015176574233919382</t>
  </si>
  <si>
    <t>0.04934333264827728</t>
  </si>
  <si>
    <t>0.025748188607394695</t>
  </si>
  <si>
    <t>0.12254197895526886</t>
  </si>
  <si>
    <t>0.04595137760043144</t>
  </si>
  <si>
    <t>0.25657824240624905</t>
  </si>
  <si>
    <t>0.14151053316891193</t>
  </si>
  <si>
    <t>0.4582262896001339</t>
  </si>
  <si>
    <t>0.07107900455594063</t>
  </si>
  <si>
    <t>0.07328013516962528</t>
  </si>
  <si>
    <t>0.06751110218465328</t>
  </si>
  <si>
    <t>0.15389242861419916</t>
  </si>
  <si>
    <t>0.7647705674171448</t>
  </si>
  <si>
    <t>0.17227191478013992</t>
  </si>
  <si>
    <t>0.019261639565229416</t>
  </si>
  <si>
    <t>0.015306423651054502</t>
  </si>
  <si>
    <t>0.01163270534016192</t>
  </si>
  <si>
    <t>0.011104721575975418</t>
  </si>
  <si>
    <t>0.08596006687730551</t>
  </si>
  <si>
    <t>0.014344156719744205</t>
  </si>
  <si>
    <t>0.007667085854336619</t>
  </si>
  <si>
    <t>0.03418451454490423</t>
  </si>
  <si>
    <t>0.04018840007483959</t>
  </si>
  <si>
    <t>0.0044167740270495415</t>
  </si>
  <si>
    <t>0.014138832921162248</t>
  </si>
  <si>
    <t>0.011378007009625435</t>
  </si>
  <si>
    <t>0.07294058427214622</t>
  </si>
  <si>
    <t>0.010425294283777475</t>
  </si>
  <si>
    <t>0.0058136621955782175</t>
  </si>
  <si>
    <t>0.008752847323194146</t>
  </si>
  <si>
    <t>0.011939312680624425</t>
  </si>
  <si>
    <t>0.0037024415796622634</t>
  </si>
  <si>
    <t>0.03870009630918503</t>
  </si>
  <si>
    <t>0.03388709179125726</t>
  </si>
  <si>
    <t>0.005235671764239669</t>
  </si>
  <si>
    <t>0.07527648657560349</t>
  </si>
  <si>
    <t>0.09197785286232829</t>
  </si>
  <si>
    <t>0.0183487213216722</t>
  </si>
  <si>
    <t>0.06297355983406305</t>
  </si>
  <si>
    <t>0.028650847263634205</t>
  </si>
  <si>
    <t>0.019530199002474546</t>
  </si>
  <si>
    <t>0.03753107227385044</t>
  </si>
  <si>
    <t>0.2502739876508713</t>
  </si>
  <si>
    <t>0.036788398399949074</t>
  </si>
  <si>
    <t>0.011105685960501432</t>
  </si>
  <si>
    <t>0.01768382638692856</t>
  </si>
  <si>
    <t>0.019641798920929432</t>
  </si>
  <si>
    <t>0.011689022881910205</t>
  </si>
  <si>
    <t>0.008916563354432583</t>
  </si>
  <si>
    <t>0.05903508700430393</t>
  </si>
  <si>
    <t>0.008871578145772219</t>
  </si>
  <si>
    <t>0.010746144223958254</t>
  </si>
  <si>
    <t>0.04071874264627695</t>
  </si>
  <si>
    <t>0.03768731467425823</t>
  </si>
  <si>
    <t>0.03558470471762121</t>
  </si>
  <si>
    <t>0.006263540359213948</t>
  </si>
  <si>
    <t>0.04693341441452503</t>
  </si>
  <si>
    <t>0.011682892916724086</t>
  </si>
  <si>
    <t>0.006547093391418457</t>
  </si>
  <si>
    <t>0.026723272167146206</t>
  </si>
  <si>
    <t>0.010012449929490685</t>
  </si>
  <si>
    <t>0.005347804632037878</t>
  </si>
  <si>
    <t>0.01717074029147625</t>
  </si>
  <si>
    <t>0.007284982595592737</t>
  </si>
  <si>
    <t>0.017631947062909603</t>
  </si>
  <si>
    <t>0.027193501591682434</t>
  </si>
  <si>
    <t>0.006118028657510877</t>
  </si>
  <si>
    <t>0.14790437370538712</t>
  </si>
  <si>
    <t>0.010168287379201502</t>
  </si>
  <si>
    <t>0.9013341069221497</t>
  </si>
  <si>
    <t>0.010448856512084603</t>
  </si>
  <si>
    <t>0.15946565568447113</t>
  </si>
  <si>
    <t>0.04119182750582695</t>
  </si>
  <si>
    <t>0.020557993091642857</t>
  </si>
  <si>
    <t>0.040577320381999016</t>
  </si>
  <si>
    <t>0.5490425676107407</t>
  </si>
  <si>
    <t>0.23596683889627457</t>
  </si>
  <si>
    <t>0.020540858851745725</t>
  </si>
  <si>
    <t>0.1232033334672451</t>
  </si>
  <si>
    <t>0.14388425275683403</t>
  </si>
  <si>
    <t>0.022678885143250227</t>
  </si>
  <si>
    <t>0.01339345658197999</t>
  </si>
  <si>
    <t>0.038255270570516586</t>
  </si>
  <si>
    <t>0.13787245005369186</t>
  </si>
  <si>
    <t>0.006536285858601332</t>
  </si>
  <si>
    <t>0.0898277722299099</t>
  </si>
  <si>
    <t>0.02814582665450871</t>
  </si>
  <si>
    <t>0.010676658246666193</t>
  </si>
  <si>
    <t>0.0470208004117012</t>
  </si>
  <si>
    <t>0.01110834814608097</t>
  </si>
  <si>
    <t>0.0310882106423378</t>
  </si>
  <si>
    <t>0.031580929178744555</t>
  </si>
  <si>
    <t>0.2580651715397835</t>
  </si>
  <si>
    <t>0.015976516995579004</t>
  </si>
  <si>
    <t>0.15971092507243156</t>
  </si>
  <si>
    <t>0.02955822180956602</t>
  </si>
  <si>
    <t>0.011519103311002254</t>
  </si>
  <si>
    <t>0.02063471358269453</t>
  </si>
  <si>
    <t>0.13672477006912231</t>
  </si>
  <si>
    <t>0.07075392827391624</t>
  </si>
  <si>
    <t>0.26482848078012466</t>
  </si>
  <si>
    <t>0.03920322097837925</t>
  </si>
  <si>
    <t>0.020474547520279884</t>
  </si>
  <si>
    <t>0.02001441176980734</t>
  </si>
  <si>
    <t>0.034828854724764824</t>
  </si>
  <si>
    <t>0.0710192583501339</t>
  </si>
  <si>
    <t>0.07199694961309433</t>
  </si>
  <si>
    <t>0.014766672626137733</t>
  </si>
  <si>
    <t>0.004297394538298249</t>
  </si>
  <si>
    <t>0.034037998877465725</t>
  </si>
  <si>
    <t>0.007538861827924848</t>
  </si>
  <si>
    <t>0.012540360447019339</t>
  </si>
  <si>
    <t>0.011591758113354445</t>
  </si>
  <si>
    <t>0.01821646001189947</t>
  </si>
  <si>
    <t>0.05740376561880112</t>
  </si>
  <si>
    <t>0.03455224446952343</t>
  </si>
  <si>
    <t>0.013546724803745747</t>
  </si>
  <si>
    <t>0.03854941297322512</t>
  </si>
  <si>
    <t>0.684075266122818</t>
  </si>
  <si>
    <t>0.017981937155127525</t>
  </si>
  <si>
    <t>0.12066156417131424</t>
  </si>
  <si>
    <t>0.05549713154323399</t>
  </si>
  <si>
    <t>0.014548412756994367</t>
  </si>
  <si>
    <t>0.08948896080255508</t>
  </si>
  <si>
    <t>0.05466572567820549</t>
  </si>
  <si>
    <t>0.02587903942912817</t>
  </si>
  <si>
    <t>0.004953339695930481</t>
  </si>
  <si>
    <t>0.03299618628807366</t>
  </si>
  <si>
    <t>0.03373450227081776</t>
  </si>
  <si>
    <t>0.14044882729649544</t>
  </si>
  <si>
    <t>0.08447425626218319</t>
  </si>
  <si>
    <t>0.08981350623071194</t>
  </si>
  <si>
    <t>0.018266435712575912</t>
  </si>
  <si>
    <t>0.01872600568458438</t>
  </si>
  <si>
    <t>0.013155214954167604</t>
  </si>
  <si>
    <t>0.02313750935718417</t>
  </si>
  <si>
    <t>0.030129612423479557</t>
  </si>
  <si>
    <t>0.02723746281117201</t>
  </si>
  <si>
    <t>0.016993109369650483</t>
  </si>
  <si>
    <t>0.010217234957963228</t>
  </si>
  <si>
    <t>0.023876016028225422</t>
  </si>
  <si>
    <t>0.009071157546713948</t>
  </si>
  <si>
    <t>0.01341626001521945</t>
  </si>
  <si>
    <t>0.0979679562151432</t>
  </si>
  <si>
    <t>0.021245074458420277</t>
  </si>
  <si>
    <t>0.013173585757613182</t>
  </si>
  <si>
    <t>0.04895062278956175</t>
  </si>
  <si>
    <t>0.04628456011414528</t>
  </si>
  <si>
    <t>0.012220287695527077</t>
  </si>
  <si>
    <t>0.09664865210652351</t>
  </si>
  <si>
    <t>0.05931984446942806</t>
  </si>
  <si>
    <t>0.005392749095335603</t>
  </si>
  <si>
    <t>0.010469777276739478</t>
  </si>
  <si>
    <t>0.018443872686475515</t>
  </si>
  <si>
    <t>0.039895208552479744</t>
  </si>
  <si>
    <t>0.02572336047887802</t>
  </si>
  <si>
    <t>0.006352253956720233</t>
  </si>
  <si>
    <t>0.024876151350326836</t>
  </si>
  <si>
    <t>0.007679082220420241</t>
  </si>
  <si>
    <t>0.016698005609214306</t>
  </si>
  <si>
    <t>0.04746398888528347</t>
  </si>
  <si>
    <t>0.005666782846674323</t>
  </si>
  <si>
    <t>0.012589362217113376</t>
  </si>
  <si>
    <t>0.009759016567841172</t>
  </si>
  <si>
    <t>0.009637134615331888</t>
  </si>
  <si>
    <t>0.01390481973066926</t>
  </si>
  <si>
    <t>0.011276057921350002</t>
  </si>
  <si>
    <t>0.027535646222531796</t>
  </si>
  <si>
    <t>0.010623142123222351</t>
  </si>
  <si>
    <t>0.029076112434267998</t>
  </si>
  <si>
    <t>0.012646442279219627</t>
  </si>
  <si>
    <t>0.008833380066789687</t>
  </si>
  <si>
    <t>0.003191488271113485</t>
  </si>
  <si>
    <t>0.0028787979390472174</t>
  </si>
  <si>
    <t>0.007775043370202184</t>
  </si>
  <si>
    <t>0.023421606980264187</t>
  </si>
  <si>
    <t>0.02912578172981739</t>
  </si>
  <si>
    <t>0.053579872474074364</t>
  </si>
  <si>
    <t>0.06733070034533739</t>
  </si>
  <si>
    <t>0.027500825002789497</t>
  </si>
  <si>
    <t>0.06760217994451523</t>
  </si>
  <si>
    <t>0.012404261622577906</t>
  </si>
  <si>
    <t>0.018264752812683582</t>
  </si>
  <si>
    <t>0.007408730802126229</t>
  </si>
  <si>
    <t>0.03770804964005947</t>
  </si>
  <si>
    <t>0.027662749402225018</t>
  </si>
  <si>
    <t>0.05999656580388546</t>
  </si>
  <si>
    <t>0.015100962948054075</t>
  </si>
  <si>
    <t>0.007743494585156441</t>
  </si>
  <si>
    <t>0.011058894451707602</t>
  </si>
  <si>
    <t>0.015904229134321213</t>
  </si>
  <si>
    <t>0.05630005244165659</t>
  </si>
  <si>
    <t>0.029286482371389866</t>
  </si>
  <si>
    <t>0.017499485053122044</t>
  </si>
  <si>
    <t>0.003273301641456783</t>
  </si>
  <si>
    <t>0.011321226134896278</t>
  </si>
  <si>
    <t>0.004750872729346156</t>
  </si>
  <si>
    <t>0.031083998270332813</t>
  </si>
  <si>
    <t>0.021560855209827423</t>
  </si>
  <si>
    <t>0.031173965893685818</t>
  </si>
  <si>
    <t>0.01651945151388645</t>
  </si>
  <si>
    <t>0.014731301460415125</t>
  </si>
  <si>
    <t>0.06146944547072053</t>
  </si>
  <si>
    <t>0.016128941904753447</t>
  </si>
  <si>
    <t>0.006933026481419802</t>
  </si>
  <si>
    <t>0.8131474256515503</t>
  </si>
  <si>
    <t>0.009300909005105495</t>
  </si>
  <si>
    <t>0.11709266155958176</t>
  </si>
  <si>
    <t>0.16194739937782288</t>
  </si>
  <si>
    <t>0.7213740199804306</t>
  </si>
  <si>
    <t>0.09117144625633955</t>
  </si>
  <si>
    <t>0.28880393132567406</t>
  </si>
  <si>
    <t>0.303634587675333</t>
  </si>
  <si>
    <t>0.7934728413820267</t>
  </si>
  <si>
    <t>0.055126676335930824</t>
  </si>
  <si>
    <t>0.00520946818869561</t>
  </si>
  <si>
    <t>0.022583741694688797</t>
  </si>
  <si>
    <t>0.28709717094898224</t>
  </si>
  <si>
    <t>0.018295666202902794</t>
  </si>
  <si>
    <t>0.5059767216444016</t>
  </si>
  <si>
    <t>0.045495777390897274</t>
  </si>
  <si>
    <t>0.03225879417732358</t>
  </si>
  <si>
    <t>0.4076176583766937</t>
  </si>
  <si>
    <t>0.7869227631017566</t>
  </si>
  <si>
    <t>0.10622422024607658</t>
  </si>
  <si>
    <t>0.20711396634578705</t>
  </si>
  <si>
    <t>0.01295489864423871</t>
  </si>
  <si>
    <t>0.03243451006710529</t>
  </si>
  <si>
    <t>0.23715818487107754</t>
  </si>
  <si>
    <t>0.2141861179843545</t>
  </si>
  <si>
    <t>0.05915418080985546</t>
  </si>
  <si>
    <t>0.01826792024075985</t>
  </si>
  <si>
    <t>0.2552829459309578</t>
  </si>
  <si>
    <t>0.47984732687473297</t>
  </si>
  <si>
    <t>0.24685609713196754</t>
  </si>
  <si>
    <t>0.023856207728385925</t>
  </si>
  <si>
    <t>0.2893306198529899</t>
  </si>
  <si>
    <t>0.034724997356534004</t>
  </si>
  <si>
    <t>0.2777415495365858</t>
  </si>
  <si>
    <t>0.006001488538458943</t>
  </si>
  <si>
    <t>0.011385100893676281</t>
  </si>
  <si>
    <t>0.025243897922337055</t>
  </si>
  <si>
    <t>0.15456463862210512</t>
  </si>
  <si>
    <t>0.04180450923740864</t>
  </si>
  <si>
    <t>0.1943128937855363</t>
  </si>
  <si>
    <t>0.043606722727417946</t>
  </si>
  <si>
    <t>0.10200127214193344</t>
  </si>
  <si>
    <t>0.8282620050013065</t>
  </si>
  <si>
    <t>0.13217318803071976</t>
  </si>
  <si>
    <t>0.07021341100335121</t>
  </si>
  <si>
    <t>0.11235975287854671</t>
  </si>
  <si>
    <t>0.03759551327675581</t>
  </si>
  <si>
    <t>0.11817414686083794</t>
  </si>
  <si>
    <t>0.023929576855152845</t>
  </si>
  <si>
    <t>0.3500903248786926</t>
  </si>
  <si>
    <t>0.25999709963798523</t>
  </si>
  <si>
    <t>0.08072629012167454</t>
  </si>
  <si>
    <t>0.08226925134658813</t>
  </si>
  <si>
    <t>0.19381170347332954</t>
  </si>
  <si>
    <t>0.01711243623867631</t>
  </si>
  <si>
    <t>0.006465161452069879</t>
  </si>
  <si>
    <t>0.03128775767982006</t>
  </si>
  <si>
    <t>0.009559603640809655</t>
  </si>
  <si>
    <t>0.11567426566034555</t>
  </si>
  <si>
    <t>0.017224250361323357</t>
  </si>
  <si>
    <t>0.07792500220239162</t>
  </si>
  <si>
    <t>0.3718818174675107</t>
  </si>
  <si>
    <t>0.1262525450438261</t>
  </si>
  <si>
    <t>0.008464692626148462</t>
  </si>
  <si>
    <t>0.03042760770767927</t>
  </si>
  <si>
    <t>0.007758599007502198</t>
  </si>
  <si>
    <t>0.7042706459760666</t>
  </si>
  <si>
    <t>0.09054373018443584</t>
  </si>
  <si>
    <t>0.08628723211586475</t>
  </si>
  <si>
    <t>0.7496598537545651</t>
  </si>
  <si>
    <t>0.012460309080779552</t>
  </si>
  <si>
    <t>0.045360829681158066</t>
  </si>
  <si>
    <t>0.15250520408153534</t>
  </si>
  <si>
    <t>0.14500050945207477</t>
  </si>
  <si>
    <t>0.2758480869233608</t>
  </si>
  <si>
    <t>0.15169915929436684</t>
  </si>
  <si>
    <t>0.802362535148859</t>
  </si>
  <si>
    <t>0.5179350823163986</t>
  </si>
  <si>
    <t>0.23768088966608047</t>
  </si>
  <si>
    <t>0.1959986612200737</t>
  </si>
  <si>
    <t>0.8460499346256256</t>
  </si>
  <si>
    <t>0.9695443511009216</t>
  </si>
  <si>
    <t>0.04858243651688099</t>
  </si>
  <si>
    <t>0.04300863016396761</t>
  </si>
  <si>
    <t>0.3431793376803398</t>
  </si>
  <si>
    <t>0.6696779429912567</t>
  </si>
  <si>
    <t>0.10994340805336833</t>
  </si>
  <si>
    <t>0.8647467494010925</t>
  </si>
  <si>
    <t>0.3363306522369385</t>
  </si>
  <si>
    <t>0.7052555531263351</t>
  </si>
  <si>
    <t>0.31315548717975616</t>
  </si>
  <si>
    <t>0.12405428476631641</t>
  </si>
  <si>
    <t>0.5997133105993271</t>
  </si>
  <si>
    <t>0.3021434657275677</t>
  </si>
  <si>
    <t>0.02046653162688017</t>
  </si>
  <si>
    <t>0.24673964828252792</t>
  </si>
  <si>
    <t>0.6950893402099609</t>
  </si>
  <si>
    <t>0.585654828697443</t>
  </si>
  <si>
    <t>0.796802893280983</t>
  </si>
  <si>
    <t>0.3774313912726939</t>
  </si>
  <si>
    <t>0.9162423340603709</t>
  </si>
  <si>
    <t>0.3357269614934921</t>
  </si>
  <si>
    <t>0.9115379452705383</t>
  </si>
  <si>
    <t>0.2353086918592453</t>
  </si>
  <si>
    <t>0.250099653378129</t>
  </si>
  <si>
    <t>0.07082411274313927</t>
  </si>
  <si>
    <t>0.11368585377931595</t>
  </si>
  <si>
    <t>0.5596617385745049</t>
  </si>
  <si>
    <t>0.9572785561904311</t>
  </si>
  <si>
    <t>0.11054733395576477</t>
  </si>
  <si>
    <t>0.007689371705055237</t>
  </si>
  <si>
    <t>0.13773207366466522</t>
  </si>
  <si>
    <t>0.010457483120262623</t>
  </si>
  <si>
    <t>0.13629639148712158</t>
  </si>
  <si>
    <t>0.8840085500851274</t>
  </si>
  <si>
    <t>0.3026403831318021</t>
  </si>
  <si>
    <t>0.017908313777297735</t>
  </si>
  <si>
    <t>0.017175419721752405</t>
  </si>
  <si>
    <t>0.7518965005874634</t>
  </si>
  <si>
    <t>0.19955612905323505</t>
  </si>
  <si>
    <t>0.9857138842344284</t>
  </si>
  <si>
    <t>0.5704590827226639</t>
  </si>
  <si>
    <t>0.8894049096852541</t>
  </si>
  <si>
    <t>0.8702311962842941</t>
  </si>
  <si>
    <t>0.9404062954708934</t>
  </si>
  <si>
    <t>0.09649167209863663</t>
  </si>
  <si>
    <t>0.18729582242667675</t>
  </si>
  <si>
    <t>0.01564046973362565</t>
  </si>
  <si>
    <t>0.31474850699305534</t>
  </si>
  <si>
    <t>0.8407410085201263</t>
  </si>
  <si>
    <t>0.03361306991428137</t>
  </si>
  <si>
    <t>0.8386956453323364</t>
  </si>
  <si>
    <t>0.02879041712731123</t>
  </si>
  <si>
    <t>0.9130923775956035</t>
  </si>
  <si>
    <t>0.4443656727671623</t>
  </si>
  <si>
    <t>0.99385582562536</t>
  </si>
  <si>
    <t>0.956068180501461</t>
  </si>
  <si>
    <t>0.8680186569690704</t>
  </si>
  <si>
    <t>0.9265625476837158</t>
  </si>
  <si>
    <t>0.9224358201026917</t>
  </si>
  <si>
    <t>0.9852982636075467</t>
  </si>
  <si>
    <t>0.9175620614551008</t>
  </si>
  <si>
    <t>0.5828882805071771</t>
  </si>
  <si>
    <t>0.7910230532288551</t>
  </si>
  <si>
    <t>0.8366634864360094</t>
  </si>
  <si>
    <t>0.4268817752599716</t>
  </si>
  <si>
    <t>0.9939801833825186</t>
  </si>
  <si>
    <t>0.6112083420157433</t>
  </si>
  <si>
    <t>0.6163998544216156</t>
  </si>
  <si>
    <t>0.9151687814155594</t>
  </si>
  <si>
    <t>0.4136396497488022</t>
  </si>
  <si>
    <t>0.9537966139614582</t>
  </si>
  <si>
    <t>0.9942404062021524</t>
  </si>
  <si>
    <t>0.1397031880915165</t>
  </si>
  <si>
    <t>0.17851529270410538</t>
  </si>
  <si>
    <t>0.9467938357265666</t>
  </si>
  <si>
    <t>0.003965105046518147</t>
  </si>
  <si>
    <t>0.9804086189251393</t>
  </si>
  <si>
    <t>0.061916764825582504</t>
  </si>
  <si>
    <t>0.12336968071758747</t>
  </si>
  <si>
    <t>0.8695635721087456</t>
  </si>
  <si>
    <t>0.06554020754992962</t>
  </si>
  <si>
    <t>0.588867723941803</t>
  </si>
  <si>
    <t>0.9034207202494144</t>
  </si>
  <si>
    <t>0.23740610107779503</t>
  </si>
  <si>
    <t>0.07783766463398933</t>
  </si>
  <si>
    <t>0.6892562061548233</t>
  </si>
  <si>
    <t>0.3064824119210243</t>
  </si>
  <si>
    <t>0.22445914894342422</t>
  </si>
  <si>
    <t>0.9009683579206467</t>
  </si>
  <si>
    <t>0.98252759501338</t>
  </si>
  <si>
    <t>0.9844519272446632</t>
  </si>
  <si>
    <t>0.9852986037731171</t>
  </si>
  <si>
    <t>0.8741182759404182</t>
  </si>
  <si>
    <t>0.9744882043451071</t>
  </si>
  <si>
    <t>0.9949130266904831</t>
  </si>
  <si>
    <t>0.8808237593621016</t>
  </si>
  <si>
    <t>0.7507387697696686</t>
  </si>
  <si>
    <t>0.019144403282552958</t>
  </si>
  <si>
    <t>0.9717611894011497</t>
  </si>
  <si>
    <t>0.9759259531274438</t>
  </si>
  <si>
    <t>0.9105667769908905</t>
  </si>
  <si>
    <t>0.7931034117937088</t>
  </si>
  <si>
    <t>0.9673134759068489</t>
  </si>
  <si>
    <t>0.03762568160891533</t>
  </si>
  <si>
    <t>0.9498478770256042</t>
  </si>
  <si>
    <t>0.39432041347026825</t>
  </si>
  <si>
    <t>0.15175529941916466</t>
  </si>
  <si>
    <t>0.6897265911102295</t>
  </si>
  <si>
    <t>0.7577247843146324</t>
  </si>
  <si>
    <t>0.9782221019268036</t>
  </si>
  <si>
    <t>0.9341996088624</t>
  </si>
  <si>
    <t>0.6024254523217678</t>
  </si>
  <si>
    <t>0.1194765754044056</t>
  </si>
  <si>
    <t>0.9543461799621582</t>
  </si>
  <si>
    <t>0.4913201481103897</t>
  </si>
  <si>
    <t>0.673256641253829</t>
  </si>
  <si>
    <t>0.8327693939208984</t>
  </si>
  <si>
    <t>0.7913179360330105</t>
  </si>
  <si>
    <t>0.03325739689171314</t>
  </si>
  <si>
    <t>0.004902075161226094</t>
  </si>
  <si>
    <t>0.9096929393708706</t>
  </si>
  <si>
    <t>0.6230560271069407</t>
  </si>
  <si>
    <t>0.9668781757354736</t>
  </si>
  <si>
    <t>0.7351153884083033</t>
  </si>
  <si>
    <t>0.7711865678429604</t>
  </si>
  <si>
    <t>0.9598066061735153</t>
  </si>
  <si>
    <t>0.9602863118052483</t>
  </si>
  <si>
    <t>0.10821717604994774</t>
  </si>
  <si>
    <t>0.015238606603816152</t>
  </si>
  <si>
    <t>0.026874424889683723</t>
  </si>
  <si>
    <t>0.013387491926550865</t>
  </si>
  <si>
    <t>0.014750592410564423</t>
  </si>
  <si>
    <t>0.05282818153500557</t>
  </si>
  <si>
    <t>0.0497541930526495</t>
  </si>
  <si>
    <t>0.04430177994072437</t>
  </si>
  <si>
    <t>0.2291923239827156</t>
  </si>
  <si>
    <t>0.5399163067340851</t>
  </si>
  <si>
    <t>0.023019340820610523</t>
  </si>
  <si>
    <t>0.05217082239687443</t>
  </si>
  <si>
    <t>0.15908405696973205</t>
  </si>
  <si>
    <t>0.015884272288531065</t>
  </si>
  <si>
    <t>0.007903373800218105</t>
  </si>
  <si>
    <t>0.02698937593959272</t>
  </si>
  <si>
    <t>0.019516537431627512</t>
  </si>
  <si>
    <t>0.010649610543623567</t>
  </si>
  <si>
    <t>0.0397843481041491</t>
  </si>
  <si>
    <t>0.052566226571798325</t>
  </si>
  <si>
    <t>0.09980625472962856</t>
  </si>
  <si>
    <t>0.05282269325107336</t>
  </si>
  <si>
    <t>0.08464225195348263</t>
  </si>
  <si>
    <t>0.21868998557329178</t>
  </si>
  <si>
    <t>0.04397545475512743</t>
  </si>
  <si>
    <t>0.008105583721771836</t>
  </si>
  <si>
    <t>0.22939489781856537</t>
  </si>
  <si>
    <t>0.021439403295516968</t>
  </si>
  <si>
    <t>0.23041534842923284</t>
  </si>
  <si>
    <t>0.02087651565670967</t>
  </si>
  <si>
    <t>0.05661799572408199</t>
  </si>
  <si>
    <t>0.014321538154035807</t>
  </si>
  <si>
    <t>0.02114434912800789</t>
  </si>
  <si>
    <t>0.020516354590654373</t>
  </si>
  <si>
    <t>0.028058298863470554</t>
  </si>
  <si>
    <t>0.0072974469512701035</t>
  </si>
  <si>
    <t>0.06872585415840149</t>
  </si>
  <si>
    <t>0.05519707966595888</t>
  </si>
  <si>
    <t>0.007963847136124969</t>
  </si>
  <si>
    <t>0.9359216019511223</t>
  </si>
  <si>
    <t>0.16088072024285793</t>
  </si>
  <si>
    <t>0.03693492989987135</t>
  </si>
  <si>
    <t>0.015177276451140642</t>
  </si>
  <si>
    <t>0.07130286656320095</t>
  </si>
  <si>
    <t>0.1165224201977253</t>
  </si>
  <si>
    <t>0.15353181213140488</t>
  </si>
  <si>
    <t>0.0832919143140316</t>
  </si>
  <si>
    <t>0.03047588001936674</t>
  </si>
  <si>
    <t>0.04113019723445177</t>
  </si>
  <si>
    <t>0.04192027822136879</t>
  </si>
  <si>
    <t>0.04264868702739477</t>
  </si>
  <si>
    <t>0.6604590904898942</t>
  </si>
  <si>
    <t>0.18153713108040392</t>
  </si>
  <si>
    <t>0.6125953495502472</t>
  </si>
  <si>
    <t>0.07517018541693687</t>
  </si>
  <si>
    <t>0.010944843990728259</t>
  </si>
  <si>
    <t>0.031850519590079784</t>
  </si>
  <si>
    <t>0.05482441699132323</t>
  </si>
  <si>
    <t>0.5210381299257278</t>
  </si>
  <si>
    <t>0.06279459223151207</t>
  </si>
  <si>
    <t>0.10347222536802292</t>
  </si>
  <si>
    <t>0.6253507733345032</t>
  </si>
  <si>
    <t>0.023564712144434452</t>
  </si>
  <si>
    <t>0.04517078399658203</t>
  </si>
  <si>
    <t>0.06233439780771732</t>
  </si>
  <si>
    <t>0.032409271225333214</t>
  </si>
  <si>
    <t>0.020612582564353943</t>
  </si>
  <si>
    <t>0.014545262791216373</t>
  </si>
  <si>
    <t>0.01755687640979886</t>
  </si>
  <si>
    <t>0.4312094748020172</t>
  </si>
  <si>
    <t>0.028647999744862318</t>
  </si>
  <si>
    <t>0.0516107901930809</t>
  </si>
  <si>
    <t>0.03561035171151161</t>
  </si>
  <si>
    <t>0.010086508700624108</t>
  </si>
  <si>
    <t>0.00757969357073307</t>
  </si>
  <si>
    <t>0.04412026237696409</t>
  </si>
  <si>
    <t>0.05500779114663601</t>
  </si>
  <si>
    <t>0.020980393514037132</t>
  </si>
  <si>
    <t>0.00880046607926488</t>
  </si>
  <si>
    <t>0.11549469456076622</t>
  </si>
  <si>
    <t>0.013786283787339926</t>
  </si>
  <si>
    <t>0.00827774778008461</t>
  </si>
  <si>
    <t>0.021583460737019777</t>
  </si>
  <si>
    <t>0.15704162418842316</t>
  </si>
  <si>
    <t>0.017679887358099222</t>
  </si>
  <si>
    <t>0.17881763726472855</t>
  </si>
  <si>
    <t>0.07787053659558296</t>
  </si>
  <si>
    <t>0.005943289492279291</t>
  </si>
  <si>
    <t>0.11684020049870014</t>
  </si>
  <si>
    <t>0.007585962302982807</t>
  </si>
  <si>
    <t>0.02487514540553093</t>
  </si>
  <si>
    <t>0.2285921722650528</t>
  </si>
  <si>
    <t>0.013276296434924006</t>
  </si>
  <si>
    <t>0.4217569977045059</t>
  </si>
  <si>
    <t>0.05547180585563183</t>
  </si>
  <si>
    <t>0.0794559009373188</t>
  </si>
  <si>
    <t>0.008297406719066203</t>
  </si>
  <si>
    <t>0.07167862728238106</t>
  </si>
  <si>
    <t>0.4694082736968994</t>
  </si>
  <si>
    <t>0.1480492241680622</t>
  </si>
  <si>
    <t>0.01616713125258684</t>
  </si>
  <si>
    <t>0.013863097410649061</t>
  </si>
  <si>
    <t>0.012906732968986034</t>
  </si>
  <si>
    <t>0.04101684037595987</t>
  </si>
  <si>
    <t>0.018231932073831558</t>
  </si>
  <si>
    <t>0.04702533408999443</t>
  </si>
  <si>
    <t>0.013300581835210323</t>
  </si>
  <si>
    <t>0.011406874749809504</t>
  </si>
  <si>
    <t>0.0319748567417264</t>
  </si>
  <si>
    <t>0.011255516204982996</t>
  </si>
  <si>
    <t>0.10881728772073984</t>
  </si>
  <si>
    <t>0.02832578495144844</t>
  </si>
  <si>
    <t>0.030224689282476902</t>
  </si>
  <si>
    <t>0.03666285052895546</t>
  </si>
  <si>
    <t>0.04663050267845392</t>
  </si>
  <si>
    <t>0.07220053113996983</t>
  </si>
  <si>
    <t>0.04593786410987377</t>
  </si>
  <si>
    <t>0.033207811415195465</t>
  </si>
  <si>
    <t>0.00766523415222764</t>
  </si>
  <si>
    <t>0.037505077198147774</t>
  </si>
  <si>
    <t>0.01914754183962941</t>
  </si>
  <si>
    <t>0.09973519295454025</t>
  </si>
  <si>
    <t>0.04454673081636429</t>
  </si>
  <si>
    <t>0.003473535238299519</t>
  </si>
  <si>
    <t>0.021835796535015106</t>
  </si>
  <si>
    <t>0.01297304267063737</t>
  </si>
  <si>
    <t>0.01368544902652502</t>
  </si>
  <si>
    <t>0.011347373016178608</t>
  </si>
  <si>
    <t>0.1357460655272007</t>
  </si>
  <si>
    <t>0.018009569961577654</t>
  </si>
  <si>
    <t>0.014862333424389362</t>
  </si>
  <si>
    <t>0.2227580025792122</t>
  </si>
  <si>
    <t>0.007193995174020529</t>
  </si>
  <si>
    <t>0.009412025101482868</t>
  </si>
  <si>
    <t>0.01715615694411099</t>
  </si>
  <si>
    <t>0.01010801363736391</t>
  </si>
  <si>
    <t>0.20547131448984146</t>
  </si>
  <si>
    <t>0.03547380771487951</t>
  </si>
  <si>
    <t>0.027218217961490154</t>
  </si>
  <si>
    <t>0.00959845818579197</t>
  </si>
  <si>
    <t>0.006496291141957045</t>
  </si>
  <si>
    <t>0.03460666164755821</t>
  </si>
  <si>
    <t>0.007037511793896556</t>
  </si>
  <si>
    <t>0.00636498280800879</t>
  </si>
  <si>
    <t>0.009041409706696868</t>
  </si>
  <si>
    <t>0.028461708687245846</t>
  </si>
  <si>
    <t>0.313366424292326</t>
  </si>
  <si>
    <t>0.009321791818365455</t>
  </si>
  <si>
    <t>0.2314916029572487</t>
  </si>
  <si>
    <t>0.02460851613432169</t>
  </si>
  <si>
    <t>0.03305039741098881</t>
  </si>
  <si>
    <t>0.015575722325593233</t>
  </si>
  <si>
    <t>0.011158077046275139</t>
  </si>
  <si>
    <t>0.03903986141085625</t>
  </si>
  <si>
    <t>0.008188327308744192</t>
  </si>
  <si>
    <t>0.017534865997731686</t>
  </si>
  <si>
    <t>0.019541658461093903</t>
  </si>
  <si>
    <t>0.033417521975934505</t>
  </si>
  <si>
    <t>0.021340911276638508</t>
  </si>
  <si>
    <t>0.021469448693096638</t>
  </si>
  <si>
    <t>0.007563315099105239</t>
  </si>
  <si>
    <t>0.019116981886327267</t>
  </si>
  <si>
    <t>0.01710993703454733</t>
  </si>
  <si>
    <t>0.021928776055574417</t>
  </si>
  <si>
    <t>0.08661615662276745</t>
  </si>
  <si>
    <t>0.011672088876366615</t>
  </si>
  <si>
    <t>0.004656132776290178</t>
  </si>
  <si>
    <t>0.07589124888181686</t>
  </si>
  <si>
    <t>0.010542508214712143</t>
  </si>
  <si>
    <t>0.025607914198189974</t>
  </si>
  <si>
    <t>0.17036454007029533</t>
  </si>
  <si>
    <t>0.12492716312408447</t>
  </si>
  <si>
    <t>0.24503885582089424</t>
  </si>
  <si>
    <t>0.004109875299036503</t>
  </si>
  <si>
    <t>0.05184665322303772</t>
  </si>
  <si>
    <t>0.018406790681183338</t>
  </si>
  <si>
    <t>0.0104124597273767</t>
  </si>
  <si>
    <t>0.006996900076046586</t>
  </si>
  <si>
    <t>0.2288954183459282</t>
  </si>
  <si>
    <t>0.00422893650829792</t>
  </si>
  <si>
    <t>0.01717229699715972</t>
  </si>
  <si>
    <t>0.02030964195728302</t>
  </si>
  <si>
    <t>0.01294049178250134</t>
  </si>
  <si>
    <t>0.009222781751304865</t>
  </si>
  <si>
    <t>0.013408833649009466</t>
  </si>
  <si>
    <t>0.0044508203864097595</t>
  </si>
  <si>
    <t>0.04795488528907299</t>
  </si>
  <si>
    <t>0.004112077760510147</t>
  </si>
  <si>
    <t>0.011783037334680557</t>
  </si>
  <si>
    <t>0.0019385997438803315</t>
  </si>
  <si>
    <t>0.7043848745524883</t>
  </si>
  <si>
    <t>0.762322012335062</t>
  </si>
  <si>
    <t>0.09349008277058601</t>
  </si>
  <si>
    <t>0.03187764249742031</t>
  </si>
  <si>
    <t>0.26060234592296183</t>
  </si>
  <si>
    <t>0.0376490643247962</t>
  </si>
  <si>
    <t>0.1243317686021328</t>
  </si>
  <si>
    <t>0.01492377882823348</t>
  </si>
  <si>
    <t>0.016395969316363335</t>
  </si>
  <si>
    <t>0.003844933700747788</t>
  </si>
  <si>
    <t>0.13049594685435295</t>
  </si>
  <si>
    <t>0.006753365276381373</t>
  </si>
  <si>
    <t>0.06285054422914982</t>
  </si>
  <si>
    <t>0.011766362120397389</t>
  </si>
  <si>
    <t>0.06953555624932051</t>
  </si>
  <si>
    <t>0.05758704990148544</t>
  </si>
  <si>
    <t>0.1286488939076662</t>
  </si>
  <si>
    <t>0.674763634800911</t>
  </si>
  <si>
    <t>0.017753317020833492</t>
  </si>
  <si>
    <t>0.6837665438652039</t>
  </si>
  <si>
    <t>0.4953892230987549</t>
  </si>
  <si>
    <t>0.06357151456177235</t>
  </si>
  <si>
    <t>0.012027530116029084</t>
  </si>
  <si>
    <t>0.4096660539507866</t>
  </si>
  <si>
    <t>0.02495285216718912</t>
  </si>
  <si>
    <t>0.07345863804221153</t>
  </si>
  <si>
    <t>0.21290216594934464</t>
  </si>
  <si>
    <t>0.09743253700435162</t>
  </si>
  <si>
    <t>0.020614763721823692</t>
  </si>
  <si>
    <t>0.06389857642352581</t>
  </si>
  <si>
    <t>0.31891555339097977</t>
  </si>
  <si>
    <t>0.7786954194307327</t>
  </si>
  <si>
    <t>0.26274070143699646</t>
  </si>
  <si>
    <t>0.03499480336904526</t>
  </si>
  <si>
    <t>0.05163254286162555</t>
  </si>
  <si>
    <t>0.012238323455676436</t>
  </si>
  <si>
    <t>0.11801569908857346</t>
  </si>
  <si>
    <t>0.06228533200919628</t>
  </si>
  <si>
    <t>0.8696514889597893</t>
  </si>
  <si>
    <t>0.01567518524825573</t>
  </si>
  <si>
    <t>0.5475944648496807</t>
  </si>
  <si>
    <t>0.6885286904871464</t>
  </si>
  <si>
    <t>0.0172404944896698</t>
  </si>
  <si>
    <t>0.028713620267808437</t>
  </si>
  <si>
    <t>0.005485737696290016</t>
  </si>
  <si>
    <t>0.040505330078303814</t>
  </si>
  <si>
    <t>0.14788615331053734</t>
  </si>
  <si>
    <t>0.009242125786840916</t>
  </si>
  <si>
    <t>0.3827110268175602</t>
  </si>
  <si>
    <t>0.017323985463008285</t>
  </si>
  <si>
    <t>0.49475518241524696</t>
  </si>
  <si>
    <t>0.7045233808457851</t>
  </si>
  <si>
    <t>0.23580195754766464</t>
  </si>
  <si>
    <t>0.04230879247188568</t>
  </si>
  <si>
    <t>0.013338446151465178</t>
  </si>
  <si>
    <t>0.01849796250462532</t>
  </si>
  <si>
    <t>0.02052253670990467</t>
  </si>
  <si>
    <t>0.14372152462601662</t>
  </si>
  <si>
    <t>0.8587642856291495</t>
  </si>
  <si>
    <t>0.007669165963307023</t>
  </si>
  <si>
    <t>0.48622500617057085</t>
  </si>
  <si>
    <t>0.017399317119270563</t>
  </si>
  <si>
    <t>0.570184726268053</t>
  </si>
  <si>
    <t>0.07541556097567081</t>
  </si>
  <si>
    <t>0.026682021707529202</t>
  </si>
  <si>
    <t>0.008148259250447154</t>
  </si>
  <si>
    <t>0.5273904651403427</t>
  </si>
  <si>
    <t>0.1521461047232151</t>
  </si>
  <si>
    <t>0.01796681759878993</t>
  </si>
  <si>
    <t>0.02411759737879038</t>
  </si>
  <si>
    <t>0.09958553779870272</t>
  </si>
  <si>
    <t>0.1395963951945305</t>
  </si>
  <si>
    <t>0.2763720080256462</t>
  </si>
  <si>
    <t>0.23167453613132238</t>
  </si>
  <si>
    <t>0.018792325165122747</t>
  </si>
  <si>
    <t>0.010886943200603127</t>
  </si>
  <si>
    <t>0.13026193156838417</t>
  </si>
  <si>
    <t>0.9567713849246502</t>
  </si>
  <si>
    <t>0.009041945450007915</t>
  </si>
  <si>
    <t>0.42473091185092926</t>
  </si>
  <si>
    <t>0.2036035694181919</t>
  </si>
  <si>
    <t>0.09542099572718143</t>
  </si>
  <si>
    <t>0.6933316513895988</t>
  </si>
  <si>
    <t>0.5284695699810982</t>
  </si>
  <si>
    <t>0.7942455597221851</t>
  </si>
  <si>
    <t>0.6146657541394234</t>
  </si>
  <si>
    <t>0.2036349307745695</t>
  </si>
  <si>
    <t>0.7904531992971897</t>
  </si>
  <si>
    <t>0.10223678546026349</t>
  </si>
  <si>
    <t>0.9515820955857635</t>
  </si>
  <si>
    <t>0.006218452239409089</t>
  </si>
  <si>
    <t>0.0015657556359656155</t>
  </si>
  <si>
    <t>0.9528727158904076</t>
  </si>
  <si>
    <t>0.5039352402091026</t>
  </si>
  <si>
    <t>0.9488085191696882</t>
  </si>
  <si>
    <t>0.45943788439035416</t>
  </si>
  <si>
    <t>0.8029394894838333</t>
  </si>
  <si>
    <t>0.8188115656375885</t>
  </si>
  <si>
    <t>0.9867357416078448</t>
  </si>
  <si>
    <t>0.9671494588255882</t>
  </si>
  <si>
    <t>0.7639601565897465</t>
  </si>
  <si>
    <t>0.9958738891873509</t>
  </si>
  <si>
    <t>0.6283554956316948</t>
  </si>
  <si>
    <t>0.28743840754032135</t>
  </si>
  <si>
    <t>0.9670246951282024</t>
  </si>
  <si>
    <t>0.9824038837105036</t>
  </si>
  <si>
    <t>0.9849235629662871</t>
  </si>
  <si>
    <t>0.8048912324011326</t>
  </si>
  <si>
    <t>0.7659382373094559</t>
  </si>
  <si>
    <t>0.8777086455374956</t>
  </si>
  <si>
    <t>0.9974538930691779</t>
  </si>
  <si>
    <t>0.993130917311646</t>
  </si>
  <si>
    <t>0.6222536489367485</t>
  </si>
  <si>
    <t>0.019375378265976906</t>
  </si>
  <si>
    <t>0.9925405278336257</t>
  </si>
  <si>
    <t>0.7208974026143551</t>
  </si>
  <si>
    <t>0.9796399474143982</t>
  </si>
  <si>
    <t>0.9808160744141787</t>
  </si>
  <si>
    <t>0.9936732808127999</t>
  </si>
  <si>
    <t>0.9445896726101637</t>
  </si>
  <si>
    <t>0.19604458659887314</t>
  </si>
  <si>
    <t>0.8343203961849213</t>
  </si>
  <si>
    <t>0.6190060023218393</t>
  </si>
  <si>
    <t>0.986651599407196</t>
  </si>
  <si>
    <t>0.3755454644560814</t>
  </si>
  <si>
    <t>0.9906327445060015</t>
  </si>
  <si>
    <t>0.9532256424427032</t>
  </si>
  <si>
    <t>0.9861806861008517</t>
  </si>
  <si>
    <t>0.9573274967260659</t>
  </si>
  <si>
    <t>0.9696835754439235</t>
  </si>
  <si>
    <t>0.922857016324997</t>
  </si>
  <si>
    <t>0.98244743142277</t>
  </si>
  <si>
    <t>0.9777180626988411</t>
  </si>
  <si>
    <t>0.8748730383813381</t>
  </si>
  <si>
    <t>0.8625646457076073</t>
  </si>
  <si>
    <t>0.3986577242612839</t>
  </si>
  <si>
    <t>0.8207930075004697</t>
  </si>
  <si>
    <t>0.9826494245789945</t>
  </si>
  <si>
    <t>0.9950207353103906</t>
  </si>
  <si>
    <t>0.15428410843014717</t>
  </si>
  <si>
    <t>0.9965139896376058</t>
  </si>
  <si>
    <t>0.46986399590969086</t>
  </si>
  <si>
    <t>0.8272847533226013</t>
  </si>
  <si>
    <t>0.9809130672365427</t>
  </si>
  <si>
    <t>0.9206421924754977</t>
  </si>
  <si>
    <t>0.9702192954719067</t>
  </si>
  <si>
    <t>0.02906349766999483</t>
  </si>
  <si>
    <t>0.3412378132343292</t>
  </si>
  <si>
    <t>0.09126723185181618</t>
  </si>
  <si>
    <t>0.9460050486959517</t>
  </si>
  <si>
    <t>0.9827382583171129</t>
  </si>
  <si>
    <t>0.9930657744407654</t>
  </si>
  <si>
    <t>0.8433685079216957</t>
  </si>
  <si>
    <t>0.9908026875928044</t>
  </si>
  <si>
    <t>0.8918429613113403</t>
  </si>
  <si>
    <t>0.8759417161345482</t>
  </si>
  <si>
    <t>0.9821750521659851</t>
  </si>
  <si>
    <t>0.024235717952251434</t>
  </si>
  <si>
    <t>0.13470829091966152</t>
  </si>
  <si>
    <t>0.9805588852614164</t>
  </si>
  <si>
    <t>0.9893716424703598</t>
  </si>
  <si>
    <t>0.9562124907970428</t>
  </si>
  <si>
    <t>0.75552137196064</t>
  </si>
  <si>
    <t>0.020221099257469177</t>
  </si>
  <si>
    <t>0.008005096344277263</t>
  </si>
  <si>
    <t>0.14745283871889114</t>
  </si>
  <si>
    <t>0.11801481246948242</t>
  </si>
  <si>
    <t>0.7159493714570999</t>
  </si>
  <si>
    <t>0.007506984518840909</t>
  </si>
  <si>
    <t>0.007725035306066275</t>
  </si>
  <si>
    <t>0.01660299999639392</t>
  </si>
  <si>
    <t>0.013679494615644217</t>
  </si>
  <si>
    <t>0.0184369501657784</t>
  </si>
  <si>
    <t>0.014178351033478975</t>
  </si>
  <si>
    <t>0.08992732688784599</t>
  </si>
  <si>
    <t>0.08361980132758617</t>
  </si>
  <si>
    <t>0.019132851622998714</t>
  </si>
  <si>
    <t>0.030424132011830807</t>
  </si>
  <si>
    <t>0.11974666081368923</t>
  </si>
  <si>
    <t>0.12142404541373253</t>
  </si>
  <si>
    <t>0.01632199762389064</t>
  </si>
  <si>
    <t>0.04157148115336895</t>
  </si>
  <si>
    <t>0.12140785157680511</t>
  </si>
  <si>
    <t>0.011481430381536484</t>
  </si>
  <si>
    <t>0.007889383123256266</t>
  </si>
  <si>
    <t>0.011100534349679947</t>
  </si>
  <si>
    <t>0.02527485741302371</t>
  </si>
  <si>
    <t>0.00885074702091515</t>
  </si>
  <si>
    <t>0.018268211279064417</t>
  </si>
  <si>
    <t>0.03579593077301979</t>
  </si>
  <si>
    <t>0.017568534705787897</t>
  </si>
  <si>
    <t>0.014046672265976667</t>
  </si>
  <si>
    <t>0.015842831460759044</t>
  </si>
  <si>
    <t>0.1580086052417755</t>
  </si>
  <si>
    <t>0.019677914679050446</t>
  </si>
  <si>
    <t>0.013319967314600945</t>
  </si>
  <si>
    <t>0.1220105029642582</t>
  </si>
  <si>
    <t>0.010934826917946339</t>
  </si>
  <si>
    <t>0.06042767874896526</t>
  </si>
  <si>
    <t>0.049275646451860666</t>
  </si>
  <si>
    <t>0.06069581024348736</t>
  </si>
  <si>
    <t>0.19801054522395134</t>
  </si>
  <si>
    <t>0.05710322828963399</t>
  </si>
  <si>
    <t>0.013440631562843919</t>
  </si>
  <si>
    <t>0.029262776486575603</t>
  </si>
  <si>
    <t>0.06652316264808178</t>
  </si>
  <si>
    <t>0.011181844398379326</t>
  </si>
  <si>
    <t>0.04862289968878031</t>
  </si>
  <si>
    <t>0.018596551846712828</t>
  </si>
  <si>
    <t>0.4653865583240986</t>
  </si>
  <si>
    <t>0.022772773168981075</t>
  </si>
  <si>
    <t>0.20003952458500862</t>
  </si>
  <si>
    <t>0.13265812397003174</t>
  </si>
  <si>
    <t>0.009110453771427274</t>
  </si>
  <si>
    <t>0.021098298486322165</t>
  </si>
  <si>
    <t>0.08514060452580452</t>
  </si>
  <si>
    <t>0.39032208919525146</t>
  </si>
  <si>
    <t>0.12096128985285759</t>
  </si>
  <si>
    <t>0.015096315182745457</t>
  </si>
  <si>
    <t>0.004549979232251644</t>
  </si>
  <si>
    <t>0.0427438709884882</t>
  </si>
  <si>
    <t>0.021478756796568632</t>
  </si>
  <si>
    <t>0.07029438577592373</t>
  </si>
  <si>
    <t>0.05912429466843605</t>
  </si>
  <si>
    <t>0.014386678114533424</t>
  </si>
  <si>
    <t>0.030276698525995016</t>
  </si>
  <si>
    <t>0.005648043705150485</t>
  </si>
  <si>
    <t>0.0730629526078701</t>
  </si>
  <si>
    <t>0.011014444287866354</t>
  </si>
  <si>
    <t>0.022705182433128357</t>
  </si>
  <si>
    <t>0.0135277658700943</t>
  </si>
  <si>
    <t>0.014749153051525354</t>
  </si>
  <si>
    <t>0.11552471667528152</t>
  </si>
  <si>
    <t>0.030048170126974583</t>
  </si>
  <si>
    <t>0.014780772384256124</t>
  </si>
  <si>
    <t>0.0721238311380148</t>
  </si>
  <si>
    <t>0.1046880567446351</t>
  </si>
  <si>
    <t>0.009660837007686496</t>
  </si>
  <si>
    <t>0.016181237529963255</t>
  </si>
  <si>
    <t>0.03278361260890961</t>
  </si>
  <si>
    <t>0.014771595131605864</t>
  </si>
  <si>
    <t>0.015984738245606422</t>
  </si>
  <si>
    <t>0.02631844487041235</t>
  </si>
  <si>
    <t>0.00798014597967267</t>
  </si>
  <si>
    <t>0.10050126537680626</t>
  </si>
  <si>
    <t>0.09835587441921234</t>
  </si>
  <si>
    <t>0.030090434243902564</t>
  </si>
  <si>
    <t>0.005086132558062673</t>
  </si>
  <si>
    <t>0.14298049360513687</t>
  </si>
  <si>
    <t>0.014879294438287616</t>
  </si>
  <si>
    <t>0.014093135483562946</t>
  </si>
  <si>
    <t>0.01772753498516977</t>
  </si>
  <si>
    <t>0.00970392138697207</t>
  </si>
  <si>
    <t>0.019331529270857573</t>
  </si>
  <si>
    <t>0.07112313434481621</t>
  </si>
  <si>
    <t>0.005671242135576904</t>
  </si>
  <si>
    <t>0.7457365915179253</t>
  </si>
  <si>
    <t>0.017645007697865367</t>
  </si>
  <si>
    <t>0.02126640547066927</t>
  </si>
  <si>
    <t>0.05933685787022114</t>
  </si>
  <si>
    <t>0.17969421669840813</t>
  </si>
  <si>
    <t>0.006275187944993377</t>
  </si>
  <si>
    <t>0.013867838308215141</t>
  </si>
  <si>
    <t>0.01856334414333105</t>
  </si>
  <si>
    <t>0.012795879389159381</t>
  </si>
  <si>
    <t>0.007688690675422549</t>
  </si>
  <si>
    <t>0.015262927860021591</t>
  </si>
  <si>
    <t>0.011292974464595318</t>
  </si>
  <si>
    <t>0.016776675824075937</t>
  </si>
  <si>
    <t>0.011191599071025848</t>
  </si>
  <si>
    <t>0.006980030564591289</t>
  </si>
  <si>
    <t>0.0035819379845634103</t>
  </si>
  <si>
    <t>0.003829019609838724</t>
  </si>
  <si>
    <t>0.019532078877091408</t>
  </si>
  <si>
    <t>0.07220715656876564</t>
  </si>
  <si>
    <t>0.09037834033370018</t>
  </si>
  <si>
    <t>0.11152186058461666</t>
  </si>
  <si>
    <t>0.04836721532046795</t>
  </si>
  <si>
    <t>0.03191954083740711</t>
  </si>
  <si>
    <t>0.034068488515913486</t>
  </si>
  <si>
    <t>0.05649125203490257</t>
  </si>
  <si>
    <t>0.0539489071816206</t>
  </si>
  <si>
    <t>0.051028795540332794</t>
  </si>
  <si>
    <t>0.023526187054812908</t>
  </si>
  <si>
    <t>0.004895817721262574</t>
  </si>
  <si>
    <t>0.006808109348639846</t>
  </si>
  <si>
    <t>0.1079743504524231</t>
  </si>
  <si>
    <t>0.016107622999697924</t>
  </si>
  <si>
    <t>0.024904531426727772</t>
  </si>
  <si>
    <t>0.03702468052506447</t>
  </si>
  <si>
    <t>0.033722341991961</t>
  </si>
  <si>
    <t>0.00801277649588883</t>
  </si>
  <si>
    <t>0.023639626801013947</t>
  </si>
  <si>
    <t>0.06367907859385014</t>
  </si>
  <si>
    <t>0.011461883084848523</t>
  </si>
  <si>
    <t>0.007915768306702375</t>
  </si>
  <si>
    <t>0.009516663383692503</t>
  </si>
  <si>
    <t>0.013898455072194338</t>
  </si>
  <si>
    <t>0.06975918263196945</t>
  </si>
  <si>
    <t>0.013797766529023647</t>
  </si>
  <si>
    <t>0.003805031068623066</t>
  </si>
  <si>
    <t>0.015176708111539483</t>
  </si>
  <si>
    <t>0.013426851248368621</t>
  </si>
  <si>
    <t>0.0055516541469842196</t>
  </si>
  <si>
    <t>0.02726186951622367</t>
  </si>
  <si>
    <t>0.08590803667902946</t>
  </si>
  <si>
    <t>0.012369496282190084</t>
  </si>
  <si>
    <t>0.015972988214343786</t>
  </si>
  <si>
    <t>0.010498200310394168</t>
  </si>
  <si>
    <t>0.00756538100540638</t>
  </si>
  <si>
    <t>0.022169195115566254</t>
  </si>
  <si>
    <t>0.009206560673192143</t>
  </si>
  <si>
    <t>0.032268024049699306</t>
  </si>
  <si>
    <t>0.02140318788588047</t>
  </si>
  <si>
    <t>0.008554871892556548</t>
  </si>
  <si>
    <t>0.02166504319757223</t>
  </si>
  <si>
    <t>0.008165707462467253</t>
  </si>
  <si>
    <t>0.01979519845917821</t>
  </si>
  <si>
    <t>0.01121432869695127</t>
  </si>
  <si>
    <t>0.010526399360969663</t>
  </si>
  <si>
    <t>0.00601256953086704</t>
  </si>
  <si>
    <t>0.043657888658344746</t>
  </si>
  <si>
    <t>0.007306134211830795</t>
  </si>
  <si>
    <t>0.006308362353593111</t>
  </si>
  <si>
    <t>0.013889722060412169</t>
  </si>
  <si>
    <t>0.004224049742333591</t>
  </si>
  <si>
    <t>0.003942663490306586</t>
  </si>
  <si>
    <t>0.03058689273893833</t>
  </si>
  <si>
    <t>0.012637799605727196</t>
  </si>
  <si>
    <t>0.03117529209703207</t>
  </si>
  <si>
    <t>0.005660461727529764</t>
  </si>
  <si>
    <t>0.005970317171886563</t>
  </si>
  <si>
    <t>0.011364795733243227</t>
  </si>
  <si>
    <t>0.015428881160914898</t>
  </si>
  <si>
    <t>0.024352275766432285</t>
  </si>
  <si>
    <t>0.01665147440508008</t>
  </si>
  <si>
    <t>0.07222664915025234</t>
  </si>
  <si>
    <t>0.019846991170197725</t>
  </si>
  <si>
    <t>0.3360305726528168</t>
  </si>
  <si>
    <t>0.007752581732347608</t>
  </si>
  <si>
    <t>0.04052881617099047</t>
  </si>
  <si>
    <t>0.10137701220810413</t>
  </si>
  <si>
    <t>0.016060470137745142</t>
  </si>
  <si>
    <t>0.07013690657913685</t>
  </si>
  <si>
    <t>0.0448752511292696</t>
  </si>
  <si>
    <t>0.09949193149805069</t>
  </si>
  <si>
    <t>0.5189405828714371</t>
  </si>
  <si>
    <t>0.029581758193671703</t>
  </si>
  <si>
    <t>0.3778834231197834</t>
  </si>
  <si>
    <t>0.030660925433039665</t>
  </si>
  <si>
    <t>0.034291259944438934</t>
  </si>
  <si>
    <t>0.1449117250740528</t>
  </si>
  <si>
    <t>0.007194007746875286</t>
  </si>
  <si>
    <t>0.014807551633566618</t>
  </si>
  <si>
    <t>0.00273264164570719</t>
  </si>
  <si>
    <t>0.013902706559747458</t>
  </si>
  <si>
    <t>0.0315899271517992</t>
  </si>
  <si>
    <t>0.056522928178310394</t>
  </si>
  <si>
    <t>0.08312825113534927</t>
  </si>
  <si>
    <t>0.07679347041994333</t>
  </si>
  <si>
    <t>0.216300617903471</t>
  </si>
  <si>
    <t>0.012298251502215862</t>
  </si>
  <si>
    <t>0.015351086854934692</t>
  </si>
  <si>
    <t>0.007773642195388675</t>
  </si>
  <si>
    <t>0.1562722772359848</t>
  </si>
  <si>
    <t>0.4157007187604904</t>
  </si>
  <si>
    <t>0.35620246455073357</t>
  </si>
  <si>
    <t>0.05966339074075222</t>
  </si>
  <si>
    <t>0.01202948298305273</t>
  </si>
  <si>
    <t>0.01576446695253253</t>
  </si>
  <si>
    <t>0.06795413792133331</t>
  </si>
  <si>
    <t>0.2407434992492199</t>
  </si>
  <si>
    <t>0.01957118115387857</t>
  </si>
  <si>
    <t>0.041126636788249016</t>
  </si>
  <si>
    <t>0.018867011182010174</t>
  </si>
  <si>
    <t>0.09014637768268585</t>
  </si>
  <si>
    <t>0.10789283737540245</t>
  </si>
  <si>
    <t>0.011922686826437712</t>
  </si>
  <si>
    <t>0.027900099754333496</t>
  </si>
  <si>
    <t>0.004781612195074558</t>
  </si>
  <si>
    <t>0.033702561631798744</t>
  </si>
  <si>
    <t>0.03746833698824048</t>
  </si>
  <si>
    <t>0.015318602789193392</t>
  </si>
  <si>
    <t>0.21201854199171066</t>
  </si>
  <si>
    <t>0.01621485035866499</t>
  </si>
  <si>
    <t>0.015970849432051182</t>
  </si>
  <si>
    <t>0.04268001206219196</t>
  </si>
  <si>
    <t>0.10601107776165009</t>
  </si>
  <si>
    <t>0.15619762428104877</t>
  </si>
  <si>
    <t>0.015006595756858587</t>
  </si>
  <si>
    <t>0.048246704041957855</t>
  </si>
  <si>
    <t>0.18989975843578577</t>
  </si>
  <si>
    <t>0.06839274801313877</t>
  </si>
  <si>
    <t>0.6399738490581512</t>
  </si>
  <si>
    <t>0.03342790715396404</t>
  </si>
  <si>
    <t>0.0586848221719265</t>
  </si>
  <si>
    <t>0.08940012659877539</t>
  </si>
  <si>
    <t>0.013349688611924648</t>
  </si>
  <si>
    <t>0.008717794436961412</t>
  </si>
  <si>
    <t>0.014173253439366817</t>
  </si>
  <si>
    <t>0.01573485042899847</t>
  </si>
  <si>
    <t>0.22515862062573433</t>
  </si>
  <si>
    <t>0.2046342494431883</t>
  </si>
  <si>
    <t>0.3157544210553169</t>
  </si>
  <si>
    <t>0.28460000175982714</t>
  </si>
  <si>
    <t>0.06481990963220596</t>
  </si>
  <si>
    <t>0.956607898697257</t>
  </si>
  <si>
    <t>0.16915637999773026</t>
  </si>
  <si>
    <t>0.11185928923077881</t>
  </si>
  <si>
    <t>0.20777381025254726</t>
  </si>
  <si>
    <t>0.0021264039678499103</t>
  </si>
  <si>
    <t>0.21822470799088478</t>
  </si>
  <si>
    <t>0.2926611565053463</t>
  </si>
  <si>
    <t>0.23744564689695835</t>
  </si>
  <si>
    <t>0.48996346443891525</t>
  </si>
  <si>
    <t>0.10761677846312523</t>
  </si>
  <si>
    <t>0.5394300818443298</t>
  </si>
  <si>
    <t>0.4556424468755722</t>
  </si>
  <si>
    <t>0.3276861160993576</t>
  </si>
  <si>
    <t>0.2873714566230774</t>
  </si>
  <si>
    <t>0.0317943524569273</t>
  </si>
  <si>
    <t>0.04486164264380932</t>
  </si>
  <si>
    <t>0.5733840614557266</t>
  </si>
  <si>
    <t>0.10631382744759321</t>
  </si>
  <si>
    <t>0.113583292812109</t>
  </si>
  <si>
    <t>0.1698847934603691</t>
  </si>
  <si>
    <t>0.05319385137408972</t>
  </si>
  <si>
    <t>0.36760550271719694</t>
  </si>
  <si>
    <t>0.19589363085106015</t>
  </si>
  <si>
    <t>0.12258802354335785</t>
  </si>
  <si>
    <t>0.16579649597406387</t>
  </si>
  <si>
    <t>0.1545221284031868</t>
  </si>
  <si>
    <t>0.005673982901498675</t>
  </si>
  <si>
    <t>0.18875547125935555</t>
  </si>
  <si>
    <t>0.14872442558407784</t>
  </si>
  <si>
    <t>0.012632957426831126</t>
  </si>
  <si>
    <t>0.013710046652704477</t>
  </si>
  <si>
    <t>0.6694197654724121</t>
  </si>
  <si>
    <t>0.24983182549476624</t>
  </si>
  <si>
    <t>0.20138907805085182</t>
  </si>
  <si>
    <t>0.16754809394478798</t>
  </si>
  <si>
    <t>0.2679916098713875</t>
  </si>
  <si>
    <t>0.7358357608318329</t>
  </si>
  <si>
    <t>0.035654373466968536</t>
  </si>
  <si>
    <t>0.1647888720035553</t>
  </si>
  <si>
    <t>0.01278747757896781</t>
  </si>
  <si>
    <t>0.044638630002737045</t>
  </si>
  <si>
    <t>0.08217341266572475</t>
  </si>
  <si>
    <t>0.1975930519402027</t>
  </si>
  <si>
    <t>0.9665910303592682</t>
  </si>
  <si>
    <t>0.1500084027647972</t>
  </si>
  <si>
    <t>0.36278849095106125</t>
  </si>
  <si>
    <t>0.32675667107105255</t>
  </si>
  <si>
    <t>0.3964741975069046</t>
  </si>
  <si>
    <t>0.0694483295083046</t>
  </si>
  <si>
    <t>0.010973523836582899</t>
  </si>
  <si>
    <t>0.11051375698298216</t>
  </si>
  <si>
    <t>0.6751967407763004</t>
  </si>
  <si>
    <t>0.5269036144018173</t>
  </si>
  <si>
    <t>0.3036906123161316</t>
  </si>
  <si>
    <t>0.28393181040883064</t>
  </si>
  <si>
    <t>0.04356965376064181</t>
  </si>
  <si>
    <t>0.0645920792594552</t>
  </si>
  <si>
    <t>0.6648097038269043</t>
  </si>
  <si>
    <t>0.6929170489311218</t>
  </si>
  <si>
    <t>0.9540154933929443</t>
  </si>
  <si>
    <t>0.11865581944584846</t>
  </si>
  <si>
    <t>0.8406935818493366</t>
  </si>
  <si>
    <t>0.908133752644062</t>
  </si>
  <si>
    <t>0.32441647350788116</t>
  </si>
  <si>
    <t>0.5270190387964249</t>
  </si>
  <si>
    <t>0.8600346790626645</t>
  </si>
  <si>
    <t>0.8421831950545311</t>
  </si>
  <si>
    <t>0.8649880327284336</t>
  </si>
  <si>
    <t>0.710775651037693</t>
  </si>
  <si>
    <t>0.8781077712774277</t>
  </si>
  <si>
    <t>0.7239492610096931</t>
  </si>
  <si>
    <t>0.65903440117836</t>
  </si>
  <si>
    <t>0.8333495259284973</t>
  </si>
  <si>
    <t>0.736246757209301</t>
  </si>
  <si>
    <t>0.8675390407443047</t>
  </si>
  <si>
    <t>0.9560973644256592</t>
  </si>
  <si>
    <t>0.7810811474919319</t>
  </si>
  <si>
    <t>0.7535437047481537</t>
  </si>
  <si>
    <t>0.5474369302392006</t>
  </si>
  <si>
    <t>0.629725843667984</t>
  </si>
  <si>
    <t>0.8450667355209589</t>
  </si>
  <si>
    <t>0.8942954540252686</t>
  </si>
  <si>
    <t>0.001967120508197695</t>
  </si>
  <si>
    <t>0.7248678021132946</t>
  </si>
  <si>
    <t>0.5122101586312056</t>
  </si>
  <si>
    <t>0.687153812032193</t>
  </si>
  <si>
    <t>0.7305701114237309</t>
  </si>
  <si>
    <t>0.28846002370119095</t>
  </si>
  <si>
    <t>0.25948894023895264</t>
  </si>
  <si>
    <t>0.02554513653740287</t>
  </si>
  <si>
    <t>0.01104656234383583</t>
  </si>
  <si>
    <t>0.005602552366326563</t>
  </si>
  <si>
    <t>0.04427235387265682</t>
  </si>
  <si>
    <t>0.00864668469876051</t>
  </si>
  <si>
    <t>0.005847945692948997</t>
  </si>
  <si>
    <t>0.010719239711761475</t>
  </si>
  <si>
    <t>0.03535713301971555</t>
  </si>
  <si>
    <t>0.06849243305623531</t>
  </si>
  <si>
    <t>0.01505797088611871</t>
  </si>
  <si>
    <t>0.01541717629879713</t>
  </si>
  <si>
    <t>0.030534562189131975</t>
  </si>
  <si>
    <t>0.16869084537029266</t>
  </si>
  <si>
    <t>0.016694315243512392</t>
  </si>
  <si>
    <t>0.026618060190230608</t>
  </si>
  <si>
    <t>0.022111766040325165</t>
  </si>
  <si>
    <t>0.004406561842188239</t>
  </si>
  <si>
    <t>0.030845030210912228</t>
  </si>
  <si>
    <t>0.011309774592518806</t>
  </si>
  <si>
    <t>0.08578650653362274</t>
  </si>
  <si>
    <t>0.006203850731253624</t>
  </si>
  <si>
    <t>0.10308734513819218</t>
  </si>
  <si>
    <t>0.2638996224850416</t>
  </si>
  <si>
    <t>0.537489265203476</t>
  </si>
  <si>
    <t>0.03652929654344916</t>
  </si>
  <si>
    <t>0.03661901969462633</t>
  </si>
  <si>
    <t>0.07616518810391426</t>
  </si>
  <si>
    <t>0.01754535618238151</t>
  </si>
  <si>
    <t>0.039876099675893784</t>
  </si>
  <si>
    <t>0.014287402387708426</t>
  </si>
  <si>
    <t>0.005412542726844549</t>
  </si>
  <si>
    <t>0.022932630963623524</t>
  </si>
  <si>
    <t>0.006495094974525273</t>
  </si>
  <si>
    <t>0.05573031399399042</t>
  </si>
  <si>
    <t>0.07798133743926883</t>
  </si>
  <si>
    <t>0.0036751498701050878</t>
  </si>
  <si>
    <t>0.022576171904802322</t>
  </si>
  <si>
    <t>0.03498803451657295</t>
  </si>
  <si>
    <t>0.006907031871378422</t>
  </si>
  <si>
    <t>0.024577045813202858</t>
  </si>
  <si>
    <t>0.11196619272232056</t>
  </si>
  <si>
    <t>0.0039785113476682454</t>
  </si>
  <si>
    <t>0.004774044675286859</t>
  </si>
  <si>
    <t>0.030766336247324944</t>
  </si>
  <si>
    <t>0.0035485528642311692</t>
  </si>
  <si>
    <t>0.02275262598413974</t>
  </si>
  <si>
    <t>0.02597910724580288</t>
  </si>
  <si>
    <t>0.09753207676112652</t>
  </si>
  <si>
    <t>0.023772736079990864</t>
  </si>
  <si>
    <t>0.004447915940545499</t>
  </si>
  <si>
    <t>0.030286581255495548</t>
  </si>
  <si>
    <t>0.0064876360120251775</t>
  </si>
  <si>
    <t>0.02484462410211563</t>
  </si>
  <si>
    <t>0.06832607463002205</t>
  </si>
  <si>
    <t>0.013380040414631367</t>
  </si>
  <si>
    <t>0.011281168670393527</t>
  </si>
  <si>
    <t>0.017990640830248594</t>
  </si>
  <si>
    <t>0.018463841173797846</t>
  </si>
  <si>
    <t>0.017076628049835563</t>
  </si>
  <si>
    <t>0.02443844825029373</t>
  </si>
  <si>
    <t>0.015480767702683806</t>
  </si>
  <si>
    <t>0.2515659034252167</t>
  </si>
  <si>
    <t>0.018476543948054314</t>
  </si>
  <si>
    <t>0.13888149708509445</t>
  </si>
  <si>
    <t>0.03110386338084936</t>
  </si>
  <si>
    <t>0.06292247213423252</t>
  </si>
  <si>
    <t>0.028381917625665665</t>
  </si>
  <si>
    <t>0.03281297441571951</t>
  </si>
  <si>
    <t>0.05233378615230322</t>
  </si>
  <si>
    <t>0.013002690859138966</t>
  </si>
  <si>
    <t>0.02040180191397667</t>
  </si>
  <si>
    <t>Not Racy</t>
  </si>
  <si>
    <t>Balanced Accuracy</t>
  </si>
  <si>
    <t>MCC</t>
  </si>
  <si>
    <t>FPR</t>
  </si>
  <si>
    <t>Precision</t>
  </si>
  <si>
    <t>TPR</t>
  </si>
  <si>
    <t>PPV</t>
  </si>
  <si>
    <t>FNR</t>
  </si>
  <si>
    <t>Predictive Rate Parity</t>
  </si>
  <si>
    <t>SkinColor</t>
  </si>
  <si>
    <t>Statistical Parity</t>
  </si>
  <si>
    <t>SPD</t>
  </si>
  <si>
    <t>AAOD</t>
  </si>
  <si>
    <t>Male_White</t>
  </si>
  <si>
    <t>Male_PoC</t>
  </si>
  <si>
    <t>F1 Score</t>
  </si>
  <si>
    <t>Swimwear_OnePiece</t>
  </si>
  <si>
    <t>Swimwear_TwoPiece</t>
  </si>
  <si>
    <t>TNR</t>
  </si>
  <si>
    <t>Eigene Variablen</t>
  </si>
  <si>
    <t>Top-Level Kategorie</t>
  </si>
  <si>
    <t>Umwandlung der Wahrscheinlichkeiten in binäre Ausprägungen</t>
  </si>
  <si>
    <t>Hilfsspalte Suggestive_Label</t>
  </si>
  <si>
    <t>Suggestive_Label</t>
  </si>
  <si>
    <t>PoC</t>
  </si>
  <si>
    <t>Schwellenwert = 10%</t>
  </si>
  <si>
    <t>Schwellenwert = 20%</t>
  </si>
  <si>
    <t>Schwellenwert = 30%</t>
  </si>
  <si>
    <t>Schwellenwert = 40%</t>
  </si>
  <si>
    <t>Schwellenwert = 50%</t>
  </si>
  <si>
    <t>Schwellenwert = 60%</t>
  </si>
  <si>
    <t>Schwellenwert = 70%</t>
  </si>
  <si>
    <t>Schwellenwert = 80%</t>
  </si>
  <si>
    <t>Schwellenwert = 90%</t>
  </si>
  <si>
    <t>PoC_Female</t>
  </si>
  <si>
    <t>PoC_Male</t>
  </si>
  <si>
    <t>Schwellenwert</t>
  </si>
  <si>
    <t>Standardabweichung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</si>
</sst>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top" wrapText="1"/>
    </xf>
    <xf numFmtId="0" fontId="3" fillId="0" borderId="0" xfId="0" applyFont="1" applyAlignment="1">
      <alignment horizontal="right" vertical="center" textRotation="90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5" fillId="0" borderId="0" xfId="0" applyFont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3" fillId="0" borderId="3" xfId="0" applyFont="1" applyBorder="1" applyAlignment="1">
      <alignment horizontal="center" wrapText="1"/>
    </xf>
    <xf numFmtId="0" fontId="3" fillId="0" borderId="2" xfId="0" applyFont="1" applyBorder="1" applyAlignment="1">
      <alignment horizontal="right" vertical="center" textRotation="90" wrapText="1"/>
    </xf>
    <xf numFmtId="0" fontId="0" fillId="0" borderId="0" xfId="0" applyFill="1"/>
    <xf numFmtId="0" fontId="1" fillId="0" borderId="0" xfId="0" applyFont="1" applyFill="1" applyBorder="1" applyAlignment="1">
      <alignment horizontal="center" vertical="center" wrapText="1"/>
    </xf>
    <xf numFmtId="49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vertical="top"/>
    </xf>
    <xf numFmtId="0" fontId="2" fillId="0" borderId="0" xfId="0" applyFont="1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vertical="top"/>
    </xf>
    <xf numFmtId="1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2" fontId="0" fillId="4" borderId="0" xfId="0" applyNumberForma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vertical="center"/>
    </xf>
    <xf numFmtId="2" fontId="1" fillId="0" borderId="1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>
      <alignment horizontal="center" vertical="center"/>
    </xf>
    <xf numFmtId="49" fontId="2" fillId="0" borderId="4" xfId="0" applyNumberFormat="1" applyFont="1" applyFill="1" applyBorder="1" applyAlignment="1">
      <alignment horizontal="center" vertical="center"/>
    </xf>
    <xf numFmtId="49" fontId="2" fillId="0" borderId="5" xfId="0" applyNumberFormat="1" applyFont="1" applyFill="1" applyBorder="1" applyAlignment="1">
      <alignment horizontal="center" vertical="center"/>
    </xf>
    <xf numFmtId="49" fontId="2" fillId="0" borderId="6" xfId="0" applyNumberFormat="1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2" fontId="1" fillId="4" borderId="7" xfId="0" applyNumberFormat="1" applyFont="1" applyFill="1" applyBorder="1" applyAlignment="1">
      <alignment horizontal="center" vertical="center"/>
    </xf>
    <xf numFmtId="2" fontId="1" fillId="0" borderId="4" xfId="0" applyNumberFormat="1" applyFont="1" applyFill="1" applyBorder="1" applyAlignment="1">
      <alignment horizontal="center" vertical="center"/>
    </xf>
    <xf numFmtId="2" fontId="1" fillId="0" borderId="5" xfId="0" applyNumberFormat="1" applyFont="1" applyFill="1" applyBorder="1" applyAlignment="1">
      <alignment horizontal="center" vertical="center"/>
    </xf>
    <xf numFmtId="2" fontId="1" fillId="0" borderId="6" xfId="0" applyNumberFormat="1" applyFont="1" applyFill="1" applyBorder="1" applyAlignment="1">
      <alignment horizontal="center" vertical="center"/>
    </xf>
    <xf numFmtId="164" fontId="0" fillId="4" borderId="8" xfId="0" applyNumberFormat="1" applyFill="1" applyBorder="1" applyAlignment="1">
      <alignment horizontal="center" vertical="center"/>
    </xf>
    <xf numFmtId="164" fontId="0" fillId="4" borderId="9" xfId="0" applyNumberFormat="1" applyFill="1" applyBorder="1" applyAlignment="1">
      <alignment horizontal="center" vertical="center"/>
    </xf>
    <xf numFmtId="164" fontId="0" fillId="4" borderId="10" xfId="0" applyNumberFormat="1" applyFill="1" applyBorder="1" applyAlignment="1">
      <alignment horizontal="center" vertical="center"/>
    </xf>
    <xf numFmtId="1" fontId="0" fillId="0" borderId="11" xfId="0" applyNumberFormat="1" applyFill="1" applyBorder="1" applyAlignment="1">
      <alignment horizontal="center" vertical="center"/>
    </xf>
    <xf numFmtId="1" fontId="0" fillId="0" borderId="12" xfId="0" applyNumberFormat="1" applyFill="1" applyBorder="1" applyAlignment="1">
      <alignment horizontal="center" vertical="center"/>
    </xf>
    <xf numFmtId="1" fontId="0" fillId="0" borderId="13" xfId="0" applyNumberFormat="1" applyFill="1" applyBorder="1" applyAlignment="1">
      <alignment horizontal="center" vertical="center"/>
    </xf>
    <xf numFmtId="1" fontId="0" fillId="0" borderId="14" xfId="0" applyNumberFormat="1" applyFill="1" applyBorder="1" applyAlignment="1">
      <alignment horizontal="center" vertical="center"/>
    </xf>
    <xf numFmtId="1" fontId="0" fillId="0" borderId="15" xfId="0" applyNumberFormat="1" applyFill="1" applyBorder="1" applyAlignment="1">
      <alignment horizontal="center" vertical="center"/>
    </xf>
    <xf numFmtId="1" fontId="0" fillId="0" borderId="16" xfId="0" applyNumberFormat="1" applyFill="1" applyBorder="1" applyAlignment="1">
      <alignment horizontal="center" vertical="center"/>
    </xf>
    <xf numFmtId="1" fontId="0" fillId="0" borderId="17" xfId="0" applyNumberFormat="1" applyFill="1" applyBorder="1" applyAlignment="1">
      <alignment horizontal="center" vertical="center"/>
    </xf>
    <xf numFmtId="1" fontId="0" fillId="0" borderId="18" xfId="0" applyNumberFormat="1" applyFill="1" applyBorder="1" applyAlignment="1">
      <alignment horizontal="center" vertical="center"/>
    </xf>
    <xf numFmtId="49" fontId="3" fillId="0" borderId="11" xfId="0" applyNumberFormat="1" applyFont="1" applyFill="1" applyBorder="1" applyAlignment="1">
      <alignment horizontal="center" vertical="center"/>
    </xf>
    <xf numFmtId="49" fontId="3" fillId="0" borderId="12" xfId="0" applyNumberFormat="1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49" fontId="3" fillId="0" borderId="14" xfId="0" applyNumberFormat="1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49" fontId="3" fillId="0" borderId="16" xfId="0" applyNumberFormat="1" applyFont="1" applyFill="1" applyBorder="1" applyAlignment="1">
      <alignment horizontal="center" vertical="center"/>
    </xf>
    <xf numFmtId="49" fontId="3" fillId="0" borderId="17" xfId="0" applyNumberFormat="1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1" fontId="3" fillId="0" borderId="17" xfId="0" applyNumberFormat="1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2" xfId="0" applyFill="1" applyBorder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right" vertical="center" textRotation="90"/>
    </xf>
    <xf numFmtId="0" fontId="1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1" fillId="0" borderId="0" xfId="0" applyFont="1" applyFill="1" applyAlignment="1">
      <alignment horizontal="right" vertical="center" textRotation="90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3" xfId="0" applyFont="1" applyFill="1" applyBorder="1" applyAlignment="1">
      <alignment horizontal="center"/>
    </xf>
    <xf numFmtId="164" fontId="0" fillId="0" borderId="14" xfId="0" applyNumberFormat="1" applyFill="1" applyBorder="1" applyAlignment="1">
      <alignment horizontal="center"/>
    </xf>
    <xf numFmtId="164" fontId="0" fillId="0" borderId="15" xfId="0" applyNumberFormat="1" applyFill="1" applyBorder="1" applyAlignment="1">
      <alignment horizontal="center"/>
    </xf>
    <xf numFmtId="164" fontId="0" fillId="0" borderId="16" xfId="0" applyNumberFormat="1" applyFill="1" applyBorder="1" applyAlignment="1">
      <alignment horizontal="center"/>
    </xf>
    <xf numFmtId="164" fontId="0" fillId="0" borderId="18" xfId="0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17" xfId="0" applyNumberForma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164" fontId="0" fillId="6" borderId="0" xfId="0" applyNumberFormat="1" applyFill="1" applyAlignment="1">
      <alignment horizontal="center"/>
    </xf>
    <xf numFmtId="0" fontId="1" fillId="6" borderId="3" xfId="0" applyFont="1" applyFill="1" applyBorder="1"/>
    <xf numFmtId="0" fontId="0" fillId="6" borderId="3" xfId="0" applyFill="1" applyBorder="1"/>
    <xf numFmtId="0" fontId="1" fillId="5" borderId="0" xfId="0" applyFont="1" applyFill="1"/>
    <xf numFmtId="0" fontId="0" fillId="5" borderId="0" xfId="0" applyFill="1"/>
    <xf numFmtId="0" fontId="1" fillId="6" borderId="0" xfId="0" applyFont="1" applyFill="1"/>
    <xf numFmtId="0" fontId="1" fillId="5" borderId="3" xfId="0" applyFont="1" applyFill="1" applyBorder="1"/>
    <xf numFmtId="0" fontId="0" fillId="5" borderId="3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74B8-D8D2-EE4F-98D3-BB7884E9C913}">
  <dimension ref="A1:AD1550"/>
  <sheetViews>
    <sheetView topLeftCell="B1" zoomScaleNormal="100" workbookViewId="0">
      <pane ySplit="2" topLeftCell="A3" activePane="bottomLeft" state="frozen"/>
      <selection activeCell="O1" sqref="O1"/>
      <selection pane="bottomLeft" activeCell="B1" sqref="A1:XFD1048576"/>
    </sheetView>
  </sheetViews>
  <sheetFormatPr baseColWidth="10" defaultColWidth="15.83203125" defaultRowHeight="20" customHeight="1" x14ac:dyDescent="0.2"/>
  <cols>
    <col min="1" max="1" width="15.83203125" style="29" hidden="1" customWidth="1"/>
    <col min="2" max="2" width="17.83203125" style="29" bestFit="1" customWidth="1"/>
    <col min="3" max="7" width="15.83203125" style="29"/>
    <col min="8" max="8" width="15.83203125" style="29" customWidth="1"/>
    <col min="9" max="10" width="18.5" style="29" bestFit="1" customWidth="1"/>
    <col min="11" max="11" width="15.83203125" style="29" customWidth="1"/>
    <col min="12" max="12" width="15.83203125" style="29"/>
    <col min="13" max="13" width="18.5" style="29" bestFit="1" customWidth="1"/>
    <col min="14" max="14" width="20.6640625" style="29" bestFit="1" customWidth="1"/>
    <col min="15" max="17" width="15.83203125" style="29"/>
    <col min="18" max="18" width="24.6640625" style="29" bestFit="1" customWidth="1"/>
    <col min="19" max="19" width="15.83203125" style="29"/>
    <col min="20" max="20" width="15.83203125" style="26" hidden="1" customWidth="1"/>
    <col min="21" max="21" width="17.83203125" style="32" bestFit="1" customWidth="1"/>
    <col min="22" max="29" width="15.83203125" style="28" customWidth="1"/>
    <col min="30" max="30" width="15.83203125" style="30"/>
    <col min="31" max="16384" width="15.83203125" style="26"/>
  </cols>
  <sheetData>
    <row r="1" spans="1:30" ht="20" customHeight="1" thickBot="1" x14ac:dyDescent="0.25">
      <c r="C1" s="41" t="s">
        <v>2968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3"/>
      <c r="U1" s="44" t="s">
        <v>2969</v>
      </c>
      <c r="V1" s="36" t="s">
        <v>2970</v>
      </c>
      <c r="W1" s="36"/>
      <c r="X1" s="36"/>
      <c r="Y1" s="36"/>
      <c r="Z1" s="36"/>
      <c r="AA1" s="36"/>
      <c r="AB1" s="36"/>
      <c r="AC1" s="36"/>
      <c r="AD1" s="37"/>
    </row>
    <row r="2" spans="1:30" s="19" customFormat="1" ht="20" customHeight="1" thickBot="1" x14ac:dyDescent="0.25">
      <c r="A2" s="17"/>
      <c r="B2" s="35" t="s">
        <v>7</v>
      </c>
      <c r="C2" s="38" t="s">
        <v>0</v>
      </c>
      <c r="D2" s="39" t="s">
        <v>1460</v>
      </c>
      <c r="E2" s="39" t="s">
        <v>1</v>
      </c>
      <c r="F2" s="39" t="s">
        <v>2</v>
      </c>
      <c r="G2" s="39" t="s">
        <v>3</v>
      </c>
      <c r="H2" s="39" t="s">
        <v>1465</v>
      </c>
      <c r="I2" s="39" t="s">
        <v>2965</v>
      </c>
      <c r="J2" s="39" t="s">
        <v>2966</v>
      </c>
      <c r="K2" s="39" t="s">
        <v>1470</v>
      </c>
      <c r="L2" s="39" t="s">
        <v>1466</v>
      </c>
      <c r="M2" s="39" t="s">
        <v>1471</v>
      </c>
      <c r="N2" s="39" t="s">
        <v>1472</v>
      </c>
      <c r="O2" s="39" t="s">
        <v>1467</v>
      </c>
      <c r="P2" s="39" t="s">
        <v>1468</v>
      </c>
      <c r="Q2" s="39" t="s">
        <v>1469</v>
      </c>
      <c r="R2" s="39" t="s">
        <v>2971</v>
      </c>
      <c r="S2" s="40" t="s">
        <v>2972</v>
      </c>
      <c r="T2" s="19" t="s">
        <v>1478</v>
      </c>
      <c r="U2" s="44" t="s">
        <v>1478</v>
      </c>
      <c r="V2" s="45" t="s">
        <v>1484</v>
      </c>
      <c r="W2" s="46" t="s">
        <v>1485</v>
      </c>
      <c r="X2" s="46" t="s">
        <v>1486</v>
      </c>
      <c r="Y2" s="46" t="s">
        <v>1487</v>
      </c>
      <c r="Z2" s="46" t="s">
        <v>1488</v>
      </c>
      <c r="AA2" s="46" t="s">
        <v>1489</v>
      </c>
      <c r="AB2" s="46" t="s">
        <v>1490</v>
      </c>
      <c r="AC2" s="46" t="s">
        <v>1491</v>
      </c>
      <c r="AD2" s="47" t="s">
        <v>1492</v>
      </c>
    </row>
    <row r="3" spans="1:30" ht="20" customHeight="1" x14ac:dyDescent="0.2">
      <c r="A3" s="20" t="s">
        <v>541</v>
      </c>
      <c r="B3" s="33" t="str">
        <f>SUBSTITUTE(A3,"/Users/timomiessen/Desktop/imagesdk/blackwomen1/","Image_")</f>
        <v>Image_BW_280.jpg</v>
      </c>
      <c r="C3" s="59" t="s">
        <v>5</v>
      </c>
      <c r="D3" s="60" t="s">
        <v>2973</v>
      </c>
      <c r="E3" s="61">
        <v>0</v>
      </c>
      <c r="F3" s="61">
        <v>0</v>
      </c>
      <c r="G3" s="61">
        <v>0</v>
      </c>
      <c r="H3" s="61">
        <v>0</v>
      </c>
      <c r="I3" s="61">
        <v>0</v>
      </c>
      <c r="J3" s="61">
        <v>0</v>
      </c>
      <c r="K3" s="61">
        <v>0</v>
      </c>
      <c r="L3" s="61">
        <v>0</v>
      </c>
      <c r="M3" s="61">
        <v>1</v>
      </c>
      <c r="N3" s="61">
        <v>1</v>
      </c>
      <c r="O3" s="61">
        <v>0</v>
      </c>
      <c r="P3" s="61">
        <v>0</v>
      </c>
      <c r="Q3" s="61">
        <v>0</v>
      </c>
      <c r="R3" s="61" cm="1">
        <f t="array" ref="R3">_xlfn.IFS(H3=1,1,K3=1,1,L3=1,1,M3=1,1,N3=1,1,P3=1,1,TRUE,0)</f>
        <v>1</v>
      </c>
      <c r="S3" s="62">
        <f>IF(AND(G3=1,R3=1),0,R3)</f>
        <v>1</v>
      </c>
      <c r="T3" s="24" t="s">
        <v>2060</v>
      </c>
      <c r="U3" s="48">
        <f>SUBSTITUTE(T3,".",",")*1</f>
        <v>0.151699159294366</v>
      </c>
      <c r="V3" s="51">
        <f>IF(U3&gt;=0.1, 1, 0)</f>
        <v>1</v>
      </c>
      <c r="W3" s="52">
        <f>IF(U3&gt;=0.2, 1, 0)</f>
        <v>0</v>
      </c>
      <c r="X3" s="52">
        <f>IF(U3&gt;=0.3, 1, 0)</f>
        <v>0</v>
      </c>
      <c r="Y3" s="52">
        <f>IF(U3&gt;=0.4, 1, 0)</f>
        <v>0</v>
      </c>
      <c r="Z3" s="52">
        <f>IF(U3&gt;=0.5, 1, 0)</f>
        <v>0</v>
      </c>
      <c r="AA3" s="52">
        <f>IF(U3&gt;=0.6, 1, 0)</f>
        <v>0</v>
      </c>
      <c r="AB3" s="52">
        <f>IF(U3&gt;=0.7, 1, 0)</f>
        <v>0</v>
      </c>
      <c r="AC3" s="52">
        <f>IF(U3&gt;=0.8, 1, 0)</f>
        <v>0</v>
      </c>
      <c r="AD3" s="53">
        <f>IF(U3&gt;=0.9, 1, 0)</f>
        <v>0</v>
      </c>
    </row>
    <row r="4" spans="1:30" ht="20" customHeight="1" x14ac:dyDescent="0.2">
      <c r="A4" s="20" t="s">
        <v>542</v>
      </c>
      <c r="B4" s="33" t="str">
        <f>SUBSTITUTE(A4,"/Users/timomiessen/Desktop/imagesdk/blackwomen1/","Image_")</f>
        <v>Image_BW_281.jpg</v>
      </c>
      <c r="C4" s="63" t="s">
        <v>5</v>
      </c>
      <c r="D4" s="22" t="s">
        <v>2973</v>
      </c>
      <c r="E4" s="23">
        <v>0</v>
      </c>
      <c r="F4" s="23">
        <v>0</v>
      </c>
      <c r="G4" s="23">
        <v>0</v>
      </c>
      <c r="H4" s="23">
        <v>1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 cm="1">
        <f t="array" ref="R4">_xlfn.IFS(H4=1,1,K4=1,1,L4=1,1,M4=1,1,N4=1,1,P4=1,1,TRUE,0)</f>
        <v>1</v>
      </c>
      <c r="S4" s="64">
        <f>IF(AND(G4=1,R4=1),0,R4)</f>
        <v>1</v>
      </c>
      <c r="T4" s="24" t="s">
        <v>2061</v>
      </c>
      <c r="U4" s="49">
        <f>SUBSTITUTE(T4,".",",")*1</f>
        <v>0.80236253514885902</v>
      </c>
      <c r="V4" s="54">
        <f>IF(U4&gt;=0.1, 1, 0)</f>
        <v>1</v>
      </c>
      <c r="W4" s="25">
        <f>IF(U4&gt;=0.2, 1, 0)</f>
        <v>1</v>
      </c>
      <c r="X4" s="25">
        <f>IF(U4&gt;=0.3, 1, 0)</f>
        <v>1</v>
      </c>
      <c r="Y4" s="25">
        <f>IF(U4&gt;=0.4, 1, 0)</f>
        <v>1</v>
      </c>
      <c r="Z4" s="25">
        <f>IF(U4&gt;=0.5, 1, 0)</f>
        <v>1</v>
      </c>
      <c r="AA4" s="25">
        <f>IF(U4&gt;=0.6, 1, 0)</f>
        <v>1</v>
      </c>
      <c r="AB4" s="25">
        <f>IF(U4&gt;=0.7, 1, 0)</f>
        <v>1</v>
      </c>
      <c r="AC4" s="25">
        <f>IF(U4&gt;=0.8, 1, 0)</f>
        <v>1</v>
      </c>
      <c r="AD4" s="55">
        <f>IF(U4&gt;=0.9, 1, 0)</f>
        <v>0</v>
      </c>
    </row>
    <row r="5" spans="1:30" ht="20" customHeight="1" x14ac:dyDescent="0.2">
      <c r="A5" s="20" t="s">
        <v>543</v>
      </c>
      <c r="B5" s="33" t="str">
        <f>SUBSTITUTE(A5,"/Users/timomiessen/Desktop/imagesdk/blackwomen1/","Image_")</f>
        <v>Image_BW_282.jpg</v>
      </c>
      <c r="C5" s="63" t="s">
        <v>5</v>
      </c>
      <c r="D5" s="22" t="s">
        <v>2973</v>
      </c>
      <c r="E5" s="23">
        <v>0</v>
      </c>
      <c r="F5" s="23">
        <v>0</v>
      </c>
      <c r="G5" s="23">
        <v>0</v>
      </c>
      <c r="H5" s="23">
        <v>0</v>
      </c>
      <c r="I5" s="23">
        <v>1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1</v>
      </c>
      <c r="Q5" s="23">
        <v>0</v>
      </c>
      <c r="R5" s="23" cm="1">
        <f t="array" ref="R5">_xlfn.IFS(H5=1,1,K5=1,1,L5=1,1,M5=1,1,N5=1,1,P5=1,1,TRUE,0)</f>
        <v>1</v>
      </c>
      <c r="S5" s="64">
        <f>IF(AND(G5=1,R5=1),0,R5)</f>
        <v>1</v>
      </c>
      <c r="T5" s="24" t="s">
        <v>2062</v>
      </c>
      <c r="U5" s="49">
        <f>SUBSTITUTE(T5,".",",")*1</f>
        <v>0.51793508231639795</v>
      </c>
      <c r="V5" s="54">
        <f>IF(U5&gt;=0.1, 1, 0)</f>
        <v>1</v>
      </c>
      <c r="W5" s="25">
        <f>IF(U5&gt;=0.2, 1, 0)</f>
        <v>1</v>
      </c>
      <c r="X5" s="25">
        <f>IF(U5&gt;=0.3, 1, 0)</f>
        <v>1</v>
      </c>
      <c r="Y5" s="25">
        <f>IF(U5&gt;=0.4, 1, 0)</f>
        <v>1</v>
      </c>
      <c r="Z5" s="25">
        <f>IF(U5&gt;=0.5, 1, 0)</f>
        <v>1</v>
      </c>
      <c r="AA5" s="25">
        <f>IF(U5&gt;=0.6, 1, 0)</f>
        <v>0</v>
      </c>
      <c r="AB5" s="25">
        <f>IF(U5&gt;=0.7, 1, 0)</f>
        <v>0</v>
      </c>
      <c r="AC5" s="25">
        <f>IF(U5&gt;=0.8, 1, 0)</f>
        <v>0</v>
      </c>
      <c r="AD5" s="55">
        <f>IF(U5&gt;=0.9, 1, 0)</f>
        <v>0</v>
      </c>
    </row>
    <row r="6" spans="1:30" ht="20" customHeight="1" x14ac:dyDescent="0.2">
      <c r="A6" s="20" t="s">
        <v>544</v>
      </c>
      <c r="B6" s="33" t="str">
        <f>SUBSTITUTE(A6,"/Users/timomiessen/Desktop/imagesdk/blackwomen1/","Image_")</f>
        <v>Image_BW_283.jpg</v>
      </c>
      <c r="C6" s="63" t="s">
        <v>5</v>
      </c>
      <c r="D6" s="22" t="s">
        <v>2973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</v>
      </c>
      <c r="N6" s="23">
        <v>1</v>
      </c>
      <c r="O6" s="23">
        <v>0</v>
      </c>
      <c r="P6" s="23">
        <v>0</v>
      </c>
      <c r="Q6" s="23">
        <v>0</v>
      </c>
      <c r="R6" s="23" cm="1">
        <f t="array" ref="R6">_xlfn.IFS(H6=1,1,K6=1,1,L6=1,1,M6=1,1,N6=1,1,P6=1,1,TRUE,0)</f>
        <v>1</v>
      </c>
      <c r="S6" s="64">
        <f>IF(AND(G6=1,R6=1),0,R6)</f>
        <v>1</v>
      </c>
      <c r="T6" s="24" t="s">
        <v>2063</v>
      </c>
      <c r="U6" s="49">
        <f>SUBSTITUTE(T6,".",",")*1</f>
        <v>0.23768088966608</v>
      </c>
      <c r="V6" s="54">
        <f>IF(U6&gt;=0.1, 1, 0)</f>
        <v>1</v>
      </c>
      <c r="W6" s="25">
        <f>IF(U6&gt;=0.2, 1, 0)</f>
        <v>1</v>
      </c>
      <c r="X6" s="25">
        <f>IF(U6&gt;=0.3, 1, 0)</f>
        <v>0</v>
      </c>
      <c r="Y6" s="25">
        <f>IF(U6&gt;=0.4, 1, 0)</f>
        <v>0</v>
      </c>
      <c r="Z6" s="25">
        <f>IF(U6&gt;=0.5, 1, 0)</f>
        <v>0</v>
      </c>
      <c r="AA6" s="25">
        <f>IF(U6&gt;=0.6, 1, 0)</f>
        <v>0</v>
      </c>
      <c r="AB6" s="25">
        <f>IF(U6&gt;=0.7, 1, 0)</f>
        <v>0</v>
      </c>
      <c r="AC6" s="25">
        <f>IF(U6&gt;=0.8, 1, 0)</f>
        <v>0</v>
      </c>
      <c r="AD6" s="55">
        <f>IF(U6&gt;=0.9, 1, 0)</f>
        <v>0</v>
      </c>
    </row>
    <row r="7" spans="1:30" ht="20" customHeight="1" x14ac:dyDescent="0.2">
      <c r="A7" s="20" t="s">
        <v>545</v>
      </c>
      <c r="B7" s="33" t="str">
        <f>SUBSTITUTE(A7,"/Users/timomiessen/Desktop/imagesdk/blackwomen1/","Image_")</f>
        <v>Image_BW_284.jpg</v>
      </c>
      <c r="C7" s="63" t="s">
        <v>5</v>
      </c>
      <c r="D7" s="22" t="s">
        <v>2973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1</v>
      </c>
      <c r="N7" s="23">
        <v>1</v>
      </c>
      <c r="O7" s="23">
        <v>0</v>
      </c>
      <c r="P7" s="23">
        <v>0</v>
      </c>
      <c r="Q7" s="23">
        <v>0</v>
      </c>
      <c r="R7" s="23" cm="1">
        <f t="array" ref="R7">_xlfn.IFS(H7=1,1,K7=1,1,L7=1,1,M7=1,1,N7=1,1,P7=1,1,TRUE,0)</f>
        <v>1</v>
      </c>
      <c r="S7" s="64">
        <f>IF(AND(G7=1,R7=1),0,R7)</f>
        <v>1</v>
      </c>
      <c r="T7" s="24" t="s">
        <v>2064</v>
      </c>
      <c r="U7" s="49">
        <f>SUBSTITUTE(T7,".",",")*1</f>
        <v>0.19599866122007301</v>
      </c>
      <c r="V7" s="54">
        <f>IF(U7&gt;=0.1, 1, 0)</f>
        <v>1</v>
      </c>
      <c r="W7" s="25">
        <f>IF(U7&gt;=0.2, 1, 0)</f>
        <v>0</v>
      </c>
      <c r="X7" s="25">
        <f>IF(U7&gt;=0.3, 1, 0)</f>
        <v>0</v>
      </c>
      <c r="Y7" s="25">
        <f>IF(U7&gt;=0.4, 1, 0)</f>
        <v>0</v>
      </c>
      <c r="Z7" s="25">
        <f>IF(U7&gt;=0.5, 1, 0)</f>
        <v>0</v>
      </c>
      <c r="AA7" s="25">
        <f>IF(U7&gt;=0.6, 1, 0)</f>
        <v>0</v>
      </c>
      <c r="AB7" s="25">
        <f>IF(U7&gt;=0.7, 1, 0)</f>
        <v>0</v>
      </c>
      <c r="AC7" s="25">
        <f>IF(U7&gt;=0.8, 1, 0)</f>
        <v>0</v>
      </c>
      <c r="AD7" s="55">
        <f>IF(U7&gt;=0.9, 1, 0)</f>
        <v>0</v>
      </c>
    </row>
    <row r="8" spans="1:30" ht="20" customHeight="1" x14ac:dyDescent="0.2">
      <c r="A8" s="20" t="s">
        <v>546</v>
      </c>
      <c r="B8" s="33" t="str">
        <f>SUBSTITUTE(A8,"/Users/timomiessen/Desktop/imagesdk/blackwomen1/","Image_")</f>
        <v>Image_BW_286.jpg</v>
      </c>
      <c r="C8" s="63" t="s">
        <v>5</v>
      </c>
      <c r="D8" s="22" t="s">
        <v>2973</v>
      </c>
      <c r="E8" s="23">
        <v>0</v>
      </c>
      <c r="F8" s="23">
        <v>0</v>
      </c>
      <c r="G8" s="23">
        <v>0</v>
      </c>
      <c r="H8" s="23">
        <v>1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 cm="1">
        <f t="array" ref="R8">_xlfn.IFS(H8=1,1,K8=1,1,L8=1,1,M8=1,1,N8=1,1,P8=1,1,TRUE,0)</f>
        <v>1</v>
      </c>
      <c r="S8" s="64">
        <f>IF(AND(G8=1,R8=1),0,R8)</f>
        <v>1</v>
      </c>
      <c r="T8" s="24" t="s">
        <v>2065</v>
      </c>
      <c r="U8" s="49">
        <f>SUBSTITUTE(T8,".",",")*1</f>
        <v>0.84604993462562506</v>
      </c>
      <c r="V8" s="54">
        <f>IF(U8&gt;=0.1, 1, 0)</f>
        <v>1</v>
      </c>
      <c r="W8" s="25">
        <f>IF(U8&gt;=0.2, 1, 0)</f>
        <v>1</v>
      </c>
      <c r="X8" s="25">
        <f>IF(U8&gt;=0.3, 1, 0)</f>
        <v>1</v>
      </c>
      <c r="Y8" s="25">
        <f>IF(U8&gt;=0.4, 1, 0)</f>
        <v>1</v>
      </c>
      <c r="Z8" s="25">
        <f>IF(U8&gt;=0.5, 1, 0)</f>
        <v>1</v>
      </c>
      <c r="AA8" s="25">
        <f>IF(U8&gt;=0.6, 1, 0)</f>
        <v>1</v>
      </c>
      <c r="AB8" s="25">
        <f>IF(U8&gt;=0.7, 1, 0)</f>
        <v>1</v>
      </c>
      <c r="AC8" s="25">
        <f>IF(U8&gt;=0.8, 1, 0)</f>
        <v>1</v>
      </c>
      <c r="AD8" s="55">
        <f>IF(U8&gt;=0.9, 1, 0)</f>
        <v>0</v>
      </c>
    </row>
    <row r="9" spans="1:30" ht="20" customHeight="1" x14ac:dyDescent="0.2">
      <c r="A9" s="20" t="s">
        <v>547</v>
      </c>
      <c r="B9" s="33" t="str">
        <f>SUBSTITUTE(A9,"/Users/timomiessen/Desktop/imagesdk/blackwomen1/","Image_")</f>
        <v>Image_BW_287.jpg</v>
      </c>
      <c r="C9" s="63" t="s">
        <v>5</v>
      </c>
      <c r="D9" s="22" t="s">
        <v>2973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1</v>
      </c>
      <c r="M9" s="23">
        <v>0</v>
      </c>
      <c r="N9" s="23">
        <v>0</v>
      </c>
      <c r="O9" s="23">
        <v>0</v>
      </c>
      <c r="P9" s="23">
        <v>1</v>
      </c>
      <c r="Q9" s="23">
        <v>0</v>
      </c>
      <c r="R9" s="23" cm="1">
        <f t="array" ref="R9">_xlfn.IFS(H9=1,1,K9=1,1,L9=1,1,M9=1,1,N9=1,1,P9=1,1,TRUE,0)</f>
        <v>1</v>
      </c>
      <c r="S9" s="64">
        <f>IF(AND(G9=1,R9=1),0,R9)</f>
        <v>1</v>
      </c>
      <c r="T9" s="24" t="s">
        <v>2066</v>
      </c>
      <c r="U9" s="49">
        <f>SUBSTITUTE(T9,".",",")*1</f>
        <v>0.96954435110092096</v>
      </c>
      <c r="V9" s="54">
        <f>IF(U9&gt;=0.1, 1, 0)</f>
        <v>1</v>
      </c>
      <c r="W9" s="25">
        <f>IF(U9&gt;=0.2, 1, 0)</f>
        <v>1</v>
      </c>
      <c r="X9" s="25">
        <f>IF(U9&gt;=0.3, 1, 0)</f>
        <v>1</v>
      </c>
      <c r="Y9" s="25">
        <f>IF(U9&gt;=0.4, 1, 0)</f>
        <v>1</v>
      </c>
      <c r="Z9" s="25">
        <f>IF(U9&gt;=0.5, 1, 0)</f>
        <v>1</v>
      </c>
      <c r="AA9" s="25">
        <f>IF(U9&gt;=0.6, 1, 0)</f>
        <v>1</v>
      </c>
      <c r="AB9" s="25">
        <f>IF(U9&gt;=0.7, 1, 0)</f>
        <v>1</v>
      </c>
      <c r="AC9" s="25">
        <f>IF(U9&gt;=0.8, 1, 0)</f>
        <v>1</v>
      </c>
      <c r="AD9" s="55">
        <f>IF(U9&gt;=0.9, 1, 0)</f>
        <v>1</v>
      </c>
    </row>
    <row r="10" spans="1:30" ht="20" customHeight="1" x14ac:dyDescent="0.2">
      <c r="A10" s="20" t="s">
        <v>548</v>
      </c>
      <c r="B10" s="33" t="str">
        <f>SUBSTITUTE(A10,"/Users/timomiessen/Desktop/imagesdk/blackwomen1/","Image_")</f>
        <v>Image_BW_288.jpg</v>
      </c>
      <c r="C10" s="63" t="s">
        <v>5</v>
      </c>
      <c r="D10" s="22" t="s">
        <v>2973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1</v>
      </c>
      <c r="N10" s="23">
        <v>1</v>
      </c>
      <c r="O10" s="23">
        <v>0</v>
      </c>
      <c r="P10" s="23">
        <v>0</v>
      </c>
      <c r="Q10" s="23">
        <v>0</v>
      </c>
      <c r="R10" s="23" cm="1">
        <f t="array" ref="R10">_xlfn.IFS(H10=1,1,K10=1,1,L10=1,1,M10=1,1,N10=1,1,P10=1,1,TRUE,0)</f>
        <v>1</v>
      </c>
      <c r="S10" s="64">
        <f>IF(AND(G10=1,R10=1),0,R10)</f>
        <v>1</v>
      </c>
      <c r="T10" s="24" t="s">
        <v>2067</v>
      </c>
      <c r="U10" s="49">
        <f>SUBSTITUTE(T10,".",",")*1</f>
        <v>4.8582436516880899E-2</v>
      </c>
      <c r="V10" s="54">
        <f>IF(U10&gt;=0.1, 1, 0)</f>
        <v>0</v>
      </c>
      <c r="W10" s="25">
        <f>IF(U10&gt;=0.2, 1, 0)</f>
        <v>0</v>
      </c>
      <c r="X10" s="25">
        <f>IF(U10&gt;=0.3, 1, 0)</f>
        <v>0</v>
      </c>
      <c r="Y10" s="25">
        <f>IF(U10&gt;=0.4, 1, 0)</f>
        <v>0</v>
      </c>
      <c r="Z10" s="25">
        <f>IF(U10&gt;=0.5, 1, 0)</f>
        <v>0</v>
      </c>
      <c r="AA10" s="25">
        <f>IF(U10&gt;=0.6, 1, 0)</f>
        <v>0</v>
      </c>
      <c r="AB10" s="25">
        <f>IF(U10&gt;=0.7, 1, 0)</f>
        <v>0</v>
      </c>
      <c r="AC10" s="25">
        <f>IF(U10&gt;=0.8, 1, 0)</f>
        <v>0</v>
      </c>
      <c r="AD10" s="55">
        <f>IF(U10&gt;=0.9, 1, 0)</f>
        <v>0</v>
      </c>
    </row>
    <row r="11" spans="1:30" ht="20" customHeight="1" x14ac:dyDescent="0.2">
      <c r="A11" s="20" t="s">
        <v>550</v>
      </c>
      <c r="B11" s="33" t="str">
        <f>SUBSTITUTE(A11,"/Users/timomiessen/Desktop/imagesdk/blackwomen1/","Image_")</f>
        <v>Image_BW_290.jpg</v>
      </c>
      <c r="C11" s="63" t="s">
        <v>5</v>
      </c>
      <c r="D11" s="22" t="s">
        <v>2973</v>
      </c>
      <c r="E11" s="23">
        <v>0</v>
      </c>
      <c r="F11" s="23">
        <v>0</v>
      </c>
      <c r="G11" s="23">
        <v>0</v>
      </c>
      <c r="H11" s="23">
        <v>1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1</v>
      </c>
      <c r="Q11" s="23">
        <v>0</v>
      </c>
      <c r="R11" s="23" cm="1">
        <f t="array" ref="R11">_xlfn.IFS(H11=1,1,K11=1,1,L11=1,1,M11=1,1,N11=1,1,P11=1,1,TRUE,0)</f>
        <v>1</v>
      </c>
      <c r="S11" s="64">
        <f>IF(AND(G11=1,R11=1),0,R11)</f>
        <v>1</v>
      </c>
      <c r="T11" s="24" t="s">
        <v>2069</v>
      </c>
      <c r="U11" s="49">
        <f>SUBSTITUTE(T11,".",",")*1</f>
        <v>0.34317933768033898</v>
      </c>
      <c r="V11" s="54">
        <f>IF(U11&gt;=0.1, 1, 0)</f>
        <v>1</v>
      </c>
      <c r="W11" s="25">
        <f>IF(U11&gt;=0.2, 1, 0)</f>
        <v>1</v>
      </c>
      <c r="X11" s="25">
        <f>IF(U11&gt;=0.3, 1, 0)</f>
        <v>1</v>
      </c>
      <c r="Y11" s="25">
        <f>IF(U11&gt;=0.4, 1, 0)</f>
        <v>0</v>
      </c>
      <c r="Z11" s="25">
        <f>IF(U11&gt;=0.5, 1, 0)</f>
        <v>0</v>
      </c>
      <c r="AA11" s="25">
        <f>IF(U11&gt;=0.6, 1, 0)</f>
        <v>0</v>
      </c>
      <c r="AB11" s="25">
        <f>IF(U11&gt;=0.7, 1, 0)</f>
        <v>0</v>
      </c>
      <c r="AC11" s="25">
        <f>IF(U11&gt;=0.8, 1, 0)</f>
        <v>0</v>
      </c>
      <c r="AD11" s="55">
        <f>IF(U11&gt;=0.9, 1, 0)</f>
        <v>0</v>
      </c>
    </row>
    <row r="12" spans="1:30" ht="20" customHeight="1" x14ac:dyDescent="0.2">
      <c r="A12" s="20" t="s">
        <v>552</v>
      </c>
      <c r="B12" s="33" t="str">
        <f>SUBSTITUTE(A12,"/Users/timomiessen/Desktop/imagesdk/blackwomen1/","Image_")</f>
        <v>Image_BW_292.jpg</v>
      </c>
      <c r="C12" s="63" t="s">
        <v>5</v>
      </c>
      <c r="D12" s="22" t="s">
        <v>2973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1</v>
      </c>
      <c r="O12" s="23">
        <v>0</v>
      </c>
      <c r="P12" s="23">
        <v>0</v>
      </c>
      <c r="Q12" s="23">
        <v>0</v>
      </c>
      <c r="R12" s="23" cm="1">
        <f t="array" ref="R12">_xlfn.IFS(H12=1,1,K12=1,1,L12=1,1,M12=1,1,N12=1,1,P12=1,1,TRUE,0)</f>
        <v>1</v>
      </c>
      <c r="S12" s="64">
        <f>IF(AND(G12=1,R12=1),0,R12)</f>
        <v>1</v>
      </c>
      <c r="T12" s="24" t="s">
        <v>2071</v>
      </c>
      <c r="U12" s="49">
        <f>SUBSTITUTE(T12,".",",")*1</f>
        <v>0.109943408053368</v>
      </c>
      <c r="V12" s="54">
        <f>IF(U12&gt;=0.1, 1, 0)</f>
        <v>1</v>
      </c>
      <c r="W12" s="25">
        <f>IF(U12&gt;=0.2, 1, 0)</f>
        <v>0</v>
      </c>
      <c r="X12" s="25">
        <f>IF(U12&gt;=0.3, 1, 0)</f>
        <v>0</v>
      </c>
      <c r="Y12" s="25">
        <f>IF(U12&gt;=0.4, 1, 0)</f>
        <v>0</v>
      </c>
      <c r="Z12" s="25">
        <f>IF(U12&gt;=0.5, 1, 0)</f>
        <v>0</v>
      </c>
      <c r="AA12" s="25">
        <f>IF(U12&gt;=0.6, 1, 0)</f>
        <v>0</v>
      </c>
      <c r="AB12" s="25">
        <f>IF(U12&gt;=0.7, 1, 0)</f>
        <v>0</v>
      </c>
      <c r="AC12" s="25">
        <f>IF(U12&gt;=0.8, 1, 0)</f>
        <v>0</v>
      </c>
      <c r="AD12" s="55">
        <f>IF(U12&gt;=0.9, 1, 0)</f>
        <v>0</v>
      </c>
    </row>
    <row r="13" spans="1:30" ht="20" customHeight="1" x14ac:dyDescent="0.2">
      <c r="A13" s="20" t="s">
        <v>553</v>
      </c>
      <c r="B13" s="33" t="str">
        <f>SUBSTITUTE(A13,"/Users/timomiessen/Desktop/imagesdk/blackwomen1/","Image_")</f>
        <v>Image_BW_293.jpg</v>
      </c>
      <c r="C13" s="63" t="s">
        <v>5</v>
      </c>
      <c r="D13" s="22" t="s">
        <v>2973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1</v>
      </c>
      <c r="N13" s="23">
        <v>1</v>
      </c>
      <c r="O13" s="23">
        <v>0</v>
      </c>
      <c r="P13" s="23">
        <v>0</v>
      </c>
      <c r="Q13" s="23">
        <v>0</v>
      </c>
      <c r="R13" s="23" cm="1">
        <f t="array" ref="R13">_xlfn.IFS(H13=1,1,K13=1,1,L13=1,1,M13=1,1,N13=1,1,P13=1,1,TRUE,0)</f>
        <v>1</v>
      </c>
      <c r="S13" s="64">
        <f>IF(AND(G13=1,R13=1),0,R13)</f>
        <v>1</v>
      </c>
      <c r="T13" s="24" t="s">
        <v>2072</v>
      </c>
      <c r="U13" s="49">
        <f>SUBSTITUTE(T13,".",",")*1</f>
        <v>0.86474674940109197</v>
      </c>
      <c r="V13" s="54">
        <f>IF(U13&gt;=0.1, 1, 0)</f>
        <v>1</v>
      </c>
      <c r="W13" s="25">
        <f>IF(U13&gt;=0.2, 1, 0)</f>
        <v>1</v>
      </c>
      <c r="X13" s="25">
        <f>IF(U13&gt;=0.3, 1, 0)</f>
        <v>1</v>
      </c>
      <c r="Y13" s="25">
        <f>IF(U13&gt;=0.4, 1, 0)</f>
        <v>1</v>
      </c>
      <c r="Z13" s="25">
        <f>IF(U13&gt;=0.5, 1, 0)</f>
        <v>1</v>
      </c>
      <c r="AA13" s="25">
        <f>IF(U13&gt;=0.6, 1, 0)</f>
        <v>1</v>
      </c>
      <c r="AB13" s="25">
        <f>IF(U13&gt;=0.7, 1, 0)</f>
        <v>1</v>
      </c>
      <c r="AC13" s="25">
        <f>IF(U13&gt;=0.8, 1, 0)</f>
        <v>1</v>
      </c>
      <c r="AD13" s="55">
        <f>IF(U13&gt;=0.9, 1, 0)</f>
        <v>0</v>
      </c>
    </row>
    <row r="14" spans="1:30" ht="20" customHeight="1" x14ac:dyDescent="0.2">
      <c r="A14" s="20" t="s">
        <v>554</v>
      </c>
      <c r="B14" s="33" t="str">
        <f>SUBSTITUTE(A14,"/Users/timomiessen/Desktop/imagesdk/blackwomen1/","Image_")</f>
        <v>Image_BW_294.jpg</v>
      </c>
      <c r="C14" s="63" t="s">
        <v>5</v>
      </c>
      <c r="D14" s="22" t="s">
        <v>2973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1</v>
      </c>
      <c r="N14" s="23">
        <v>0</v>
      </c>
      <c r="O14" s="23">
        <v>0</v>
      </c>
      <c r="P14" s="23">
        <v>1</v>
      </c>
      <c r="Q14" s="23">
        <v>0</v>
      </c>
      <c r="R14" s="23" cm="1">
        <f t="array" ref="R14">_xlfn.IFS(H14=1,1,K14=1,1,L14=1,1,M14=1,1,N14=1,1,P14=1,1,TRUE,0)</f>
        <v>1</v>
      </c>
      <c r="S14" s="64">
        <f>IF(AND(G14=1,R14=1),0,R14)</f>
        <v>1</v>
      </c>
      <c r="T14" s="24" t="s">
        <v>2073</v>
      </c>
      <c r="U14" s="49">
        <f>SUBSTITUTE(T14,".",",")*1</f>
        <v>0.33633065223693798</v>
      </c>
      <c r="V14" s="54">
        <f>IF(U14&gt;=0.1, 1, 0)</f>
        <v>1</v>
      </c>
      <c r="W14" s="25">
        <f>IF(U14&gt;=0.2, 1, 0)</f>
        <v>1</v>
      </c>
      <c r="X14" s="25">
        <f>IF(U14&gt;=0.3, 1, 0)</f>
        <v>1</v>
      </c>
      <c r="Y14" s="25">
        <f>IF(U14&gt;=0.4, 1, 0)</f>
        <v>0</v>
      </c>
      <c r="Z14" s="25">
        <f>IF(U14&gt;=0.5, 1, 0)</f>
        <v>0</v>
      </c>
      <c r="AA14" s="25">
        <f>IF(U14&gt;=0.6, 1, 0)</f>
        <v>0</v>
      </c>
      <c r="AB14" s="25">
        <f>IF(U14&gt;=0.7, 1, 0)</f>
        <v>0</v>
      </c>
      <c r="AC14" s="25">
        <f>IF(U14&gt;=0.8, 1, 0)</f>
        <v>0</v>
      </c>
      <c r="AD14" s="55">
        <f>IF(U14&gt;=0.9, 1, 0)</f>
        <v>0</v>
      </c>
    </row>
    <row r="15" spans="1:30" ht="20" customHeight="1" x14ac:dyDescent="0.2">
      <c r="A15" s="20" t="s">
        <v>555</v>
      </c>
      <c r="B15" s="33" t="str">
        <f>SUBSTITUTE(A15,"/Users/timomiessen/Desktop/imagesdk/blackwomen1/","Image_")</f>
        <v>Image_BW_295.jpg</v>
      </c>
      <c r="C15" s="63" t="s">
        <v>5</v>
      </c>
      <c r="D15" s="22" t="s">
        <v>2973</v>
      </c>
      <c r="E15" s="23">
        <v>0</v>
      </c>
      <c r="F15" s="23">
        <v>0</v>
      </c>
      <c r="G15" s="23">
        <v>0</v>
      </c>
      <c r="H15" s="23">
        <v>1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1</v>
      </c>
      <c r="Q15" s="23">
        <v>0</v>
      </c>
      <c r="R15" s="23" cm="1">
        <f t="array" ref="R15">_xlfn.IFS(H15=1,1,K15=1,1,L15=1,1,M15=1,1,N15=1,1,P15=1,1,TRUE,0)</f>
        <v>1</v>
      </c>
      <c r="S15" s="64">
        <f>IF(AND(G15=1,R15=1),0,R15)</f>
        <v>1</v>
      </c>
      <c r="T15" s="24" t="s">
        <v>2074</v>
      </c>
      <c r="U15" s="49">
        <f>SUBSTITUTE(T15,".",",")*1</f>
        <v>0.70525555312633503</v>
      </c>
      <c r="V15" s="54">
        <f>IF(U15&gt;=0.1, 1, 0)</f>
        <v>1</v>
      </c>
      <c r="W15" s="25">
        <f>IF(U15&gt;=0.2, 1, 0)</f>
        <v>1</v>
      </c>
      <c r="X15" s="25">
        <f>IF(U15&gt;=0.3, 1, 0)</f>
        <v>1</v>
      </c>
      <c r="Y15" s="25">
        <f>IF(U15&gt;=0.4, 1, 0)</f>
        <v>1</v>
      </c>
      <c r="Z15" s="25">
        <f>IF(U15&gt;=0.5, 1, 0)</f>
        <v>1</v>
      </c>
      <c r="AA15" s="25">
        <f>IF(U15&gt;=0.6, 1, 0)</f>
        <v>1</v>
      </c>
      <c r="AB15" s="25">
        <f>IF(U15&gt;=0.7, 1, 0)</f>
        <v>1</v>
      </c>
      <c r="AC15" s="25">
        <f>IF(U15&gt;=0.8, 1, 0)</f>
        <v>0</v>
      </c>
      <c r="AD15" s="55">
        <f>IF(U15&gt;=0.9, 1, 0)</f>
        <v>0</v>
      </c>
    </row>
    <row r="16" spans="1:30" ht="20" customHeight="1" x14ac:dyDescent="0.2">
      <c r="A16" s="20" t="s">
        <v>556</v>
      </c>
      <c r="B16" s="33" t="str">
        <f>SUBSTITUTE(A16,"/Users/timomiessen/Desktop/imagesdk/blackwomen1/","Image_")</f>
        <v>Image_BW_296.jpg</v>
      </c>
      <c r="C16" s="63" t="s">
        <v>5</v>
      </c>
      <c r="D16" s="22" t="s">
        <v>2973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1</v>
      </c>
      <c r="N16" s="23">
        <v>1</v>
      </c>
      <c r="O16" s="23">
        <v>0</v>
      </c>
      <c r="P16" s="23">
        <v>0</v>
      </c>
      <c r="Q16" s="23">
        <v>0</v>
      </c>
      <c r="R16" s="23" cm="1">
        <f t="array" ref="R16">_xlfn.IFS(H16=1,1,K16=1,1,L16=1,1,M16=1,1,N16=1,1,P16=1,1,TRUE,0)</f>
        <v>1</v>
      </c>
      <c r="S16" s="64">
        <f>IF(AND(G16=1,R16=1),0,R16)</f>
        <v>1</v>
      </c>
      <c r="T16" s="24" t="s">
        <v>2075</v>
      </c>
      <c r="U16" s="49">
        <f>SUBSTITUTE(T16,".",",")*1</f>
        <v>0.313155487179756</v>
      </c>
      <c r="V16" s="54">
        <f>IF(U16&gt;=0.1, 1, 0)</f>
        <v>1</v>
      </c>
      <c r="W16" s="25">
        <f>IF(U16&gt;=0.2, 1, 0)</f>
        <v>1</v>
      </c>
      <c r="X16" s="25">
        <f>IF(U16&gt;=0.3, 1, 0)</f>
        <v>1</v>
      </c>
      <c r="Y16" s="25">
        <f>IF(U16&gt;=0.4, 1, 0)</f>
        <v>0</v>
      </c>
      <c r="Z16" s="25">
        <f>IF(U16&gt;=0.5, 1, 0)</f>
        <v>0</v>
      </c>
      <c r="AA16" s="25">
        <f>IF(U16&gt;=0.6, 1, 0)</f>
        <v>0</v>
      </c>
      <c r="AB16" s="25">
        <f>IF(U16&gt;=0.7, 1, 0)</f>
        <v>0</v>
      </c>
      <c r="AC16" s="25">
        <f>IF(U16&gt;=0.8, 1, 0)</f>
        <v>0</v>
      </c>
      <c r="AD16" s="55">
        <f>IF(U16&gt;=0.9, 1, 0)</f>
        <v>0</v>
      </c>
    </row>
    <row r="17" spans="1:30" ht="20" customHeight="1" x14ac:dyDescent="0.2">
      <c r="A17" s="20" t="s">
        <v>558</v>
      </c>
      <c r="B17" s="33" t="str">
        <f>SUBSTITUTE(A17,"/Users/timomiessen/Desktop/imagesdk/blackwomen1/","Image_")</f>
        <v>Image_BW_298.jpg</v>
      </c>
      <c r="C17" s="63" t="s">
        <v>5</v>
      </c>
      <c r="D17" s="22" t="s">
        <v>2973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1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 cm="1">
        <f t="array" ref="R17">_xlfn.IFS(H17=1,1,K17=1,1,L17=1,1,M17=1,1,N17=1,1,P17=1,1,TRUE,0)</f>
        <v>1</v>
      </c>
      <c r="S17" s="64">
        <f>IF(AND(G17=1,R17=1),0,R17)</f>
        <v>1</v>
      </c>
      <c r="T17" s="24" t="s">
        <v>2077</v>
      </c>
      <c r="U17" s="49">
        <f>SUBSTITUTE(T17,".",",")*1</f>
        <v>0.59971331059932698</v>
      </c>
      <c r="V17" s="54">
        <f>IF(U17&gt;=0.1, 1, 0)</f>
        <v>1</v>
      </c>
      <c r="W17" s="25">
        <f>IF(U17&gt;=0.2, 1, 0)</f>
        <v>1</v>
      </c>
      <c r="X17" s="25">
        <f>IF(U17&gt;=0.3, 1, 0)</f>
        <v>1</v>
      </c>
      <c r="Y17" s="25">
        <f>IF(U17&gt;=0.4, 1, 0)</f>
        <v>1</v>
      </c>
      <c r="Z17" s="25">
        <f>IF(U17&gt;=0.5, 1, 0)</f>
        <v>1</v>
      </c>
      <c r="AA17" s="25">
        <f>IF(U17&gt;=0.6, 1, 0)</f>
        <v>0</v>
      </c>
      <c r="AB17" s="25">
        <f>IF(U17&gt;=0.7, 1, 0)</f>
        <v>0</v>
      </c>
      <c r="AC17" s="25">
        <f>IF(U17&gt;=0.8, 1, 0)</f>
        <v>0</v>
      </c>
      <c r="AD17" s="55">
        <f>IF(U17&gt;=0.9, 1, 0)</f>
        <v>0</v>
      </c>
    </row>
    <row r="18" spans="1:30" ht="20" customHeight="1" x14ac:dyDescent="0.2">
      <c r="A18" s="20" t="s">
        <v>561</v>
      </c>
      <c r="B18" s="33" t="str">
        <f>SUBSTITUTE(A18,"/Users/timomiessen/Desktop/imagesdk/blackwomen1/","Image_")</f>
        <v>Image_BW_300.jpg</v>
      </c>
      <c r="C18" s="63" t="s">
        <v>5</v>
      </c>
      <c r="D18" s="22" t="s">
        <v>2973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1</v>
      </c>
      <c r="N18" s="23">
        <v>1</v>
      </c>
      <c r="O18" s="23">
        <v>0</v>
      </c>
      <c r="P18" s="23">
        <v>0</v>
      </c>
      <c r="Q18" s="23">
        <v>0</v>
      </c>
      <c r="R18" s="23" cm="1">
        <f t="array" ref="R18">_xlfn.IFS(H18=1,1,K18=1,1,L18=1,1,M18=1,1,N18=1,1,P18=1,1,TRUE,0)</f>
        <v>1</v>
      </c>
      <c r="S18" s="64">
        <f>IF(AND(G18=1,R18=1),0,R18)</f>
        <v>1</v>
      </c>
      <c r="T18" s="24" t="s">
        <v>2080</v>
      </c>
      <c r="U18" s="49">
        <f>SUBSTITUTE(T18,".",",")*1</f>
        <v>0.24673964828252701</v>
      </c>
      <c r="V18" s="54">
        <f>IF(U18&gt;=0.1, 1, 0)</f>
        <v>1</v>
      </c>
      <c r="W18" s="25">
        <f>IF(U18&gt;=0.2, 1, 0)</f>
        <v>1</v>
      </c>
      <c r="X18" s="25">
        <f>IF(U18&gt;=0.3, 1, 0)</f>
        <v>0</v>
      </c>
      <c r="Y18" s="25">
        <f>IF(U18&gt;=0.4, 1, 0)</f>
        <v>0</v>
      </c>
      <c r="Z18" s="25">
        <f>IF(U18&gt;=0.5, 1, 0)</f>
        <v>0</v>
      </c>
      <c r="AA18" s="25">
        <f>IF(U18&gt;=0.6, 1, 0)</f>
        <v>0</v>
      </c>
      <c r="AB18" s="25">
        <f>IF(U18&gt;=0.7, 1, 0)</f>
        <v>0</v>
      </c>
      <c r="AC18" s="25">
        <f>IF(U18&gt;=0.8, 1, 0)</f>
        <v>0</v>
      </c>
      <c r="AD18" s="55">
        <f>IF(U18&gt;=0.9, 1, 0)</f>
        <v>0</v>
      </c>
    </row>
    <row r="19" spans="1:30" ht="20" customHeight="1" x14ac:dyDescent="0.2">
      <c r="A19" s="20" t="s">
        <v>562</v>
      </c>
      <c r="B19" s="33" t="str">
        <f>SUBSTITUTE(A19,"/Users/timomiessen/Desktop/imagesdk/blackwomen1/","Image_")</f>
        <v>Image_BW_301.jpg</v>
      </c>
      <c r="C19" s="63" t="s">
        <v>5</v>
      </c>
      <c r="D19" s="22" t="s">
        <v>2973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1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 cm="1">
        <f t="array" ref="R19">_xlfn.IFS(H19=1,1,K19=1,1,L19=1,1,M19=1,1,N19=1,1,P19=1,1,TRUE,0)</f>
        <v>1</v>
      </c>
      <c r="S19" s="64">
        <f>IF(AND(G19=1,R19=1),0,R19)</f>
        <v>1</v>
      </c>
      <c r="T19" s="24" t="s">
        <v>2081</v>
      </c>
      <c r="U19" s="49">
        <f>SUBSTITUTE(T19,".",",")*1</f>
        <v>0.69508934020996005</v>
      </c>
      <c r="V19" s="54">
        <f>IF(U19&gt;=0.1, 1, 0)</f>
        <v>1</v>
      </c>
      <c r="W19" s="25">
        <f>IF(U19&gt;=0.2, 1, 0)</f>
        <v>1</v>
      </c>
      <c r="X19" s="25">
        <f>IF(U19&gt;=0.3, 1, 0)</f>
        <v>1</v>
      </c>
      <c r="Y19" s="25">
        <f>IF(U19&gt;=0.4, 1, 0)</f>
        <v>1</v>
      </c>
      <c r="Z19" s="25">
        <f>IF(U19&gt;=0.5, 1, 0)</f>
        <v>1</v>
      </c>
      <c r="AA19" s="25">
        <f>IF(U19&gt;=0.6, 1, 0)</f>
        <v>1</v>
      </c>
      <c r="AB19" s="25">
        <f>IF(U19&gt;=0.7, 1, 0)</f>
        <v>0</v>
      </c>
      <c r="AC19" s="25">
        <f>IF(U19&gt;=0.8, 1, 0)</f>
        <v>0</v>
      </c>
      <c r="AD19" s="55">
        <f>IF(U19&gt;=0.9, 1, 0)</f>
        <v>0</v>
      </c>
    </row>
    <row r="20" spans="1:30" ht="20" customHeight="1" x14ac:dyDescent="0.2">
      <c r="A20" s="20" t="s">
        <v>563</v>
      </c>
      <c r="B20" s="33" t="str">
        <f>SUBSTITUTE(A20,"/Users/timomiessen/Desktop/imagesdk/blackwomen1/","Image_")</f>
        <v>Image_BW_302.jpg</v>
      </c>
      <c r="C20" s="63" t="s">
        <v>5</v>
      </c>
      <c r="D20" s="22" t="s">
        <v>2973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1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 cm="1">
        <f t="array" ref="R20">_xlfn.IFS(H20=1,1,K20=1,1,L20=1,1,M20=1,1,N20=1,1,P20=1,1,TRUE,0)</f>
        <v>1</v>
      </c>
      <c r="S20" s="64">
        <f>IF(AND(G20=1,R20=1),0,R20)</f>
        <v>1</v>
      </c>
      <c r="T20" s="24" t="s">
        <v>2082</v>
      </c>
      <c r="U20" s="49">
        <f>SUBSTITUTE(T20,".",",")*1</f>
        <v>0.58565482869744301</v>
      </c>
      <c r="V20" s="54">
        <f>IF(U20&gt;=0.1, 1, 0)</f>
        <v>1</v>
      </c>
      <c r="W20" s="25">
        <f>IF(U20&gt;=0.2, 1, 0)</f>
        <v>1</v>
      </c>
      <c r="X20" s="25">
        <f>IF(U20&gt;=0.3, 1, 0)</f>
        <v>1</v>
      </c>
      <c r="Y20" s="25">
        <f>IF(U20&gt;=0.4, 1, 0)</f>
        <v>1</v>
      </c>
      <c r="Z20" s="25">
        <f>IF(U20&gt;=0.5, 1, 0)</f>
        <v>1</v>
      </c>
      <c r="AA20" s="25">
        <f>IF(U20&gt;=0.6, 1, 0)</f>
        <v>0</v>
      </c>
      <c r="AB20" s="25">
        <f>IF(U20&gt;=0.7, 1, 0)</f>
        <v>0</v>
      </c>
      <c r="AC20" s="25">
        <f>IF(U20&gt;=0.8, 1, 0)</f>
        <v>0</v>
      </c>
      <c r="AD20" s="55">
        <f>IF(U20&gt;=0.9, 1, 0)</f>
        <v>0</v>
      </c>
    </row>
    <row r="21" spans="1:30" ht="20" customHeight="1" x14ac:dyDescent="0.2">
      <c r="A21" s="20" t="s">
        <v>564</v>
      </c>
      <c r="B21" s="33" t="str">
        <f>SUBSTITUTE(A21,"/Users/timomiessen/Desktop/imagesdk/blackwomen1/","Image_")</f>
        <v>Image_BW_303.jpg</v>
      </c>
      <c r="C21" s="63" t="s">
        <v>5</v>
      </c>
      <c r="D21" s="22" t="s">
        <v>2973</v>
      </c>
      <c r="E21" s="23">
        <v>0</v>
      </c>
      <c r="F21" s="23">
        <v>0</v>
      </c>
      <c r="G21" s="23">
        <v>0</v>
      </c>
      <c r="H21" s="23">
        <v>1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1</v>
      </c>
      <c r="Q21" s="23">
        <v>0</v>
      </c>
      <c r="R21" s="23" cm="1">
        <f t="array" ref="R21">_xlfn.IFS(H21=1,1,K21=1,1,L21=1,1,M21=1,1,N21=1,1,P21=1,1,TRUE,0)</f>
        <v>1</v>
      </c>
      <c r="S21" s="64">
        <f>IF(AND(G21=1,R21=1),0,R21)</f>
        <v>1</v>
      </c>
      <c r="T21" s="24" t="s">
        <v>2083</v>
      </c>
      <c r="U21" s="49">
        <f>SUBSTITUTE(T21,".",",")*1</f>
        <v>0.79680289328098297</v>
      </c>
      <c r="V21" s="54">
        <f>IF(U21&gt;=0.1, 1, 0)</f>
        <v>1</v>
      </c>
      <c r="W21" s="25">
        <f>IF(U21&gt;=0.2, 1, 0)</f>
        <v>1</v>
      </c>
      <c r="X21" s="25">
        <f>IF(U21&gt;=0.3, 1, 0)</f>
        <v>1</v>
      </c>
      <c r="Y21" s="25">
        <f>IF(U21&gt;=0.4, 1, 0)</f>
        <v>1</v>
      </c>
      <c r="Z21" s="25">
        <f>IF(U21&gt;=0.5, 1, 0)</f>
        <v>1</v>
      </c>
      <c r="AA21" s="25">
        <f>IF(U21&gt;=0.6, 1, 0)</f>
        <v>1</v>
      </c>
      <c r="AB21" s="25">
        <f>IF(U21&gt;=0.7, 1, 0)</f>
        <v>1</v>
      </c>
      <c r="AC21" s="25">
        <f>IF(U21&gt;=0.8, 1, 0)</f>
        <v>0</v>
      </c>
      <c r="AD21" s="55">
        <f>IF(U21&gt;=0.9, 1, 0)</f>
        <v>0</v>
      </c>
    </row>
    <row r="22" spans="1:30" ht="20" customHeight="1" x14ac:dyDescent="0.2">
      <c r="A22" s="20" t="s">
        <v>565</v>
      </c>
      <c r="B22" s="33" t="str">
        <f>SUBSTITUTE(A22,"/Users/timomiessen/Desktop/imagesdk/blackwomen1/","Image_")</f>
        <v>Image_BW_304.jpg</v>
      </c>
      <c r="C22" s="63" t="s">
        <v>5</v>
      </c>
      <c r="D22" s="22" t="s">
        <v>2973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1</v>
      </c>
      <c r="Q22" s="23">
        <v>0</v>
      </c>
      <c r="R22" s="23" cm="1">
        <f t="array" ref="R22">_xlfn.IFS(H22=1,1,K22=1,1,L22=1,1,M22=1,1,N22=1,1,P22=1,1,TRUE,0)</f>
        <v>1</v>
      </c>
      <c r="S22" s="64">
        <f>IF(AND(G22=1,R22=1),0,R22)</f>
        <v>1</v>
      </c>
      <c r="T22" s="24" t="s">
        <v>2084</v>
      </c>
      <c r="U22" s="49">
        <f>SUBSTITUTE(T22,".",",")*1</f>
        <v>0.37743139127269298</v>
      </c>
      <c r="V22" s="54">
        <f>IF(U22&gt;=0.1, 1, 0)</f>
        <v>1</v>
      </c>
      <c r="W22" s="25">
        <f>IF(U22&gt;=0.2, 1, 0)</f>
        <v>1</v>
      </c>
      <c r="X22" s="25">
        <f>IF(U22&gt;=0.3, 1, 0)</f>
        <v>1</v>
      </c>
      <c r="Y22" s="25">
        <f>IF(U22&gt;=0.4, 1, 0)</f>
        <v>0</v>
      </c>
      <c r="Z22" s="25">
        <f>IF(U22&gt;=0.5, 1, 0)</f>
        <v>0</v>
      </c>
      <c r="AA22" s="25">
        <f>IF(U22&gt;=0.6, 1, 0)</f>
        <v>0</v>
      </c>
      <c r="AB22" s="25">
        <f>IF(U22&gt;=0.7, 1, 0)</f>
        <v>0</v>
      </c>
      <c r="AC22" s="25">
        <f>IF(U22&gt;=0.8, 1, 0)</f>
        <v>0</v>
      </c>
      <c r="AD22" s="55">
        <f>IF(U22&gt;=0.9, 1, 0)</f>
        <v>0</v>
      </c>
    </row>
    <row r="23" spans="1:30" ht="20" customHeight="1" x14ac:dyDescent="0.2">
      <c r="A23" s="20" t="s">
        <v>566</v>
      </c>
      <c r="B23" s="33" t="str">
        <f>SUBSTITUTE(A23,"/Users/timomiessen/Desktop/imagesdk/blackwomen1/","Image_")</f>
        <v>Image_BW_305.jpg</v>
      </c>
      <c r="C23" s="63" t="s">
        <v>5</v>
      </c>
      <c r="D23" s="22" t="s">
        <v>2973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1</v>
      </c>
      <c r="O23" s="23">
        <v>0</v>
      </c>
      <c r="P23" s="23">
        <v>0</v>
      </c>
      <c r="Q23" s="23">
        <v>0</v>
      </c>
      <c r="R23" s="23" cm="1">
        <f t="array" ref="R23">_xlfn.IFS(H23=1,1,K23=1,1,L23=1,1,M23=1,1,N23=1,1,P23=1,1,TRUE,0)</f>
        <v>1</v>
      </c>
      <c r="S23" s="64">
        <f>IF(AND(G23=1,R23=1),0,R23)</f>
        <v>1</v>
      </c>
      <c r="T23" s="24" t="s">
        <v>2085</v>
      </c>
      <c r="U23" s="49">
        <f>SUBSTITUTE(T23,".",",")*1</f>
        <v>0.91624233406037003</v>
      </c>
      <c r="V23" s="54">
        <f>IF(U23&gt;=0.1, 1, 0)</f>
        <v>1</v>
      </c>
      <c r="W23" s="25">
        <f>IF(U23&gt;=0.2, 1, 0)</f>
        <v>1</v>
      </c>
      <c r="X23" s="25">
        <f>IF(U23&gt;=0.3, 1, 0)</f>
        <v>1</v>
      </c>
      <c r="Y23" s="25">
        <f>IF(U23&gt;=0.4, 1, 0)</f>
        <v>1</v>
      </c>
      <c r="Z23" s="25">
        <f>IF(U23&gt;=0.5, 1, 0)</f>
        <v>1</v>
      </c>
      <c r="AA23" s="25">
        <f>IF(U23&gt;=0.6, 1, 0)</f>
        <v>1</v>
      </c>
      <c r="AB23" s="25">
        <f>IF(U23&gt;=0.7, 1, 0)</f>
        <v>1</v>
      </c>
      <c r="AC23" s="25">
        <f>IF(U23&gt;=0.8, 1, 0)</f>
        <v>1</v>
      </c>
      <c r="AD23" s="55">
        <f>IF(U23&gt;=0.9, 1, 0)</f>
        <v>1</v>
      </c>
    </row>
    <row r="24" spans="1:30" ht="20" customHeight="1" x14ac:dyDescent="0.2">
      <c r="A24" s="20" t="s">
        <v>567</v>
      </c>
      <c r="B24" s="33" t="str">
        <f>SUBSTITUTE(A24,"/Users/timomiessen/Desktop/imagesdk/blackwomen1/","Image_")</f>
        <v>Image_BW_306.jpg</v>
      </c>
      <c r="C24" s="63" t="s">
        <v>5</v>
      </c>
      <c r="D24" s="22" t="s">
        <v>2973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1</v>
      </c>
      <c r="N24" s="23">
        <v>0</v>
      </c>
      <c r="O24" s="23">
        <v>0</v>
      </c>
      <c r="P24" s="23">
        <v>1</v>
      </c>
      <c r="Q24" s="23">
        <v>0</v>
      </c>
      <c r="R24" s="23" cm="1">
        <f t="array" ref="R24">_xlfn.IFS(H24=1,1,K24=1,1,L24=1,1,M24=1,1,N24=1,1,P24=1,1,TRUE,0)</f>
        <v>1</v>
      </c>
      <c r="S24" s="64">
        <f>IF(AND(G24=1,R24=1),0,R24)</f>
        <v>1</v>
      </c>
      <c r="T24" s="24" t="s">
        <v>2086</v>
      </c>
      <c r="U24" s="49">
        <f>SUBSTITUTE(T24,".",",")*1</f>
        <v>0.33572696149349202</v>
      </c>
      <c r="V24" s="54">
        <f>IF(U24&gt;=0.1, 1, 0)</f>
        <v>1</v>
      </c>
      <c r="W24" s="25">
        <f>IF(U24&gt;=0.2, 1, 0)</f>
        <v>1</v>
      </c>
      <c r="X24" s="25">
        <f>IF(U24&gt;=0.3, 1, 0)</f>
        <v>1</v>
      </c>
      <c r="Y24" s="25">
        <f>IF(U24&gt;=0.4, 1, 0)</f>
        <v>0</v>
      </c>
      <c r="Z24" s="25">
        <f>IF(U24&gt;=0.5, 1, 0)</f>
        <v>0</v>
      </c>
      <c r="AA24" s="25">
        <f>IF(U24&gt;=0.6, 1, 0)</f>
        <v>0</v>
      </c>
      <c r="AB24" s="25">
        <f>IF(U24&gt;=0.7, 1, 0)</f>
        <v>0</v>
      </c>
      <c r="AC24" s="25">
        <f>IF(U24&gt;=0.8, 1, 0)</f>
        <v>0</v>
      </c>
      <c r="AD24" s="55">
        <f>IF(U24&gt;=0.9, 1, 0)</f>
        <v>0</v>
      </c>
    </row>
    <row r="25" spans="1:30" ht="20" customHeight="1" x14ac:dyDescent="0.2">
      <c r="A25" s="20" t="s">
        <v>568</v>
      </c>
      <c r="B25" s="33" t="str">
        <f>SUBSTITUTE(A25,"/Users/timomiessen/Desktop/imagesdk/blackwomen1/","Image_")</f>
        <v>Image_BW_307.jpg</v>
      </c>
      <c r="C25" s="63" t="s">
        <v>5</v>
      </c>
      <c r="D25" s="22" t="s">
        <v>2973</v>
      </c>
      <c r="E25" s="23">
        <v>0</v>
      </c>
      <c r="F25" s="23">
        <v>0</v>
      </c>
      <c r="G25" s="23">
        <v>0</v>
      </c>
      <c r="H25" s="23">
        <v>0</v>
      </c>
      <c r="I25" s="23">
        <v>1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1</v>
      </c>
      <c r="Q25" s="23">
        <v>0</v>
      </c>
      <c r="R25" s="23" cm="1">
        <f t="array" ref="R25">_xlfn.IFS(H25=1,1,K25=1,1,L25=1,1,M25=1,1,N25=1,1,P25=1,1,TRUE,0)</f>
        <v>1</v>
      </c>
      <c r="S25" s="64">
        <f>IF(AND(G25=1,R25=1),0,R25)</f>
        <v>1</v>
      </c>
      <c r="T25" s="24" t="s">
        <v>2087</v>
      </c>
      <c r="U25" s="49">
        <f>SUBSTITUTE(T25,".",",")*1</f>
        <v>0.911537945270538</v>
      </c>
      <c r="V25" s="54">
        <f>IF(U25&gt;=0.1, 1, 0)</f>
        <v>1</v>
      </c>
      <c r="W25" s="25">
        <f>IF(U25&gt;=0.2, 1, 0)</f>
        <v>1</v>
      </c>
      <c r="X25" s="25">
        <f>IF(U25&gt;=0.3, 1, 0)</f>
        <v>1</v>
      </c>
      <c r="Y25" s="25">
        <f>IF(U25&gt;=0.4, 1, 0)</f>
        <v>1</v>
      </c>
      <c r="Z25" s="25">
        <f>IF(U25&gt;=0.5, 1, 0)</f>
        <v>1</v>
      </c>
      <c r="AA25" s="25">
        <f>IF(U25&gt;=0.6, 1, 0)</f>
        <v>1</v>
      </c>
      <c r="AB25" s="25">
        <f>IF(U25&gt;=0.7, 1, 0)</f>
        <v>1</v>
      </c>
      <c r="AC25" s="25">
        <f>IF(U25&gt;=0.8, 1, 0)</f>
        <v>1</v>
      </c>
      <c r="AD25" s="55">
        <f>IF(U25&gt;=0.9, 1, 0)</f>
        <v>1</v>
      </c>
    </row>
    <row r="26" spans="1:30" ht="20" customHeight="1" x14ac:dyDescent="0.2">
      <c r="A26" s="20" t="s">
        <v>569</v>
      </c>
      <c r="B26" s="33" t="str">
        <f>SUBSTITUTE(A26,"/Users/timomiessen/Desktop/imagesdk/blackwomen1/","Image_")</f>
        <v>Image_BW_308.jpg</v>
      </c>
      <c r="C26" s="63" t="s">
        <v>5</v>
      </c>
      <c r="D26" s="22" t="s">
        <v>2973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</v>
      </c>
      <c r="N26" s="23">
        <v>1</v>
      </c>
      <c r="O26" s="23">
        <v>0</v>
      </c>
      <c r="P26" s="23">
        <v>0</v>
      </c>
      <c r="Q26" s="23">
        <v>0</v>
      </c>
      <c r="R26" s="23" cm="1">
        <f t="array" ref="R26">_xlfn.IFS(H26=1,1,K26=1,1,L26=1,1,M26=1,1,N26=1,1,P26=1,1,TRUE,0)</f>
        <v>1</v>
      </c>
      <c r="S26" s="64">
        <f>IF(AND(G26=1,R26=1),0,R26)</f>
        <v>1</v>
      </c>
      <c r="T26" s="24" t="s">
        <v>2088</v>
      </c>
      <c r="U26" s="49">
        <f>SUBSTITUTE(T26,".",",")*1</f>
        <v>0.23530869185924499</v>
      </c>
      <c r="V26" s="54">
        <f>IF(U26&gt;=0.1, 1, 0)</f>
        <v>1</v>
      </c>
      <c r="W26" s="25">
        <f>IF(U26&gt;=0.2, 1, 0)</f>
        <v>1</v>
      </c>
      <c r="X26" s="25">
        <f>IF(U26&gt;=0.3, 1, 0)</f>
        <v>0</v>
      </c>
      <c r="Y26" s="25">
        <f>IF(U26&gt;=0.4, 1, 0)</f>
        <v>0</v>
      </c>
      <c r="Z26" s="25">
        <f>IF(U26&gt;=0.5, 1, 0)</f>
        <v>0</v>
      </c>
      <c r="AA26" s="25">
        <f>IF(U26&gt;=0.6, 1, 0)</f>
        <v>0</v>
      </c>
      <c r="AB26" s="25">
        <f>IF(U26&gt;=0.7, 1, 0)</f>
        <v>0</v>
      </c>
      <c r="AC26" s="25">
        <f>IF(U26&gt;=0.8, 1, 0)</f>
        <v>0</v>
      </c>
      <c r="AD26" s="55">
        <f>IF(U26&gt;=0.9, 1, 0)</f>
        <v>0</v>
      </c>
    </row>
    <row r="27" spans="1:30" ht="20" customHeight="1" x14ac:dyDescent="0.2">
      <c r="A27" s="20" t="s">
        <v>570</v>
      </c>
      <c r="B27" s="33" t="str">
        <f>SUBSTITUTE(A27,"/Users/timomiessen/Desktop/imagesdk/blackwomen1/","Image_")</f>
        <v>Image_BW_309.jpg</v>
      </c>
      <c r="C27" s="63" t="s">
        <v>5</v>
      </c>
      <c r="D27" s="22" t="s">
        <v>2973</v>
      </c>
      <c r="E27" s="23">
        <v>0</v>
      </c>
      <c r="F27" s="23">
        <v>0</v>
      </c>
      <c r="G27" s="23">
        <v>0</v>
      </c>
      <c r="H27" s="23">
        <v>1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 cm="1">
        <f t="array" ref="R27">_xlfn.IFS(H27=1,1,K27=1,1,L27=1,1,M27=1,1,N27=1,1,P27=1,1,TRUE,0)</f>
        <v>1</v>
      </c>
      <c r="S27" s="64">
        <f>IF(AND(G27=1,R27=1),0,R27)</f>
        <v>1</v>
      </c>
      <c r="T27" s="24" t="s">
        <v>2089</v>
      </c>
      <c r="U27" s="49">
        <f>SUBSTITUTE(T27,".",",")*1</f>
        <v>0.25009965337812901</v>
      </c>
      <c r="V27" s="54">
        <f>IF(U27&gt;=0.1, 1, 0)</f>
        <v>1</v>
      </c>
      <c r="W27" s="25">
        <f>IF(U27&gt;=0.2, 1, 0)</f>
        <v>1</v>
      </c>
      <c r="X27" s="25">
        <f>IF(U27&gt;=0.3, 1, 0)</f>
        <v>0</v>
      </c>
      <c r="Y27" s="25">
        <f>IF(U27&gt;=0.4, 1, 0)</f>
        <v>0</v>
      </c>
      <c r="Z27" s="25">
        <f>IF(U27&gt;=0.5, 1, 0)</f>
        <v>0</v>
      </c>
      <c r="AA27" s="25">
        <f>IF(U27&gt;=0.6, 1, 0)</f>
        <v>0</v>
      </c>
      <c r="AB27" s="25">
        <f>IF(U27&gt;=0.7, 1, 0)</f>
        <v>0</v>
      </c>
      <c r="AC27" s="25">
        <f>IF(U27&gt;=0.8, 1, 0)</f>
        <v>0</v>
      </c>
      <c r="AD27" s="55">
        <f>IF(U27&gt;=0.9, 1, 0)</f>
        <v>0</v>
      </c>
    </row>
    <row r="28" spans="1:30" ht="20" customHeight="1" x14ac:dyDescent="0.2">
      <c r="A28" s="20" t="s">
        <v>572</v>
      </c>
      <c r="B28" s="33" t="str">
        <f>SUBSTITUTE(A28,"/Users/timomiessen/Desktop/imagesdk/blackwomen1/","Image_")</f>
        <v>Image_BW_310.jpg</v>
      </c>
      <c r="C28" s="63" t="s">
        <v>5</v>
      </c>
      <c r="D28" s="22" t="s">
        <v>2973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1</v>
      </c>
      <c r="Q28" s="23">
        <v>0</v>
      </c>
      <c r="R28" s="23" cm="1">
        <f t="array" ref="R28">_xlfn.IFS(H28=1,1,K28=1,1,L28=1,1,M28=1,1,N28=1,1,P28=1,1,TRUE,0)</f>
        <v>1</v>
      </c>
      <c r="S28" s="64">
        <f>IF(AND(G28=1,R28=1),0,R28)</f>
        <v>1</v>
      </c>
      <c r="T28" s="24" t="s">
        <v>2091</v>
      </c>
      <c r="U28" s="49">
        <f>SUBSTITUTE(T28,".",",")*1</f>
        <v>0.113685853779315</v>
      </c>
      <c r="V28" s="54">
        <f>IF(U28&gt;=0.1, 1, 0)</f>
        <v>1</v>
      </c>
      <c r="W28" s="25">
        <f>IF(U28&gt;=0.2, 1, 0)</f>
        <v>0</v>
      </c>
      <c r="X28" s="25">
        <f>IF(U28&gt;=0.3, 1, 0)</f>
        <v>0</v>
      </c>
      <c r="Y28" s="25">
        <f>IF(U28&gt;=0.4, 1, 0)</f>
        <v>0</v>
      </c>
      <c r="Z28" s="25">
        <f>IF(U28&gt;=0.5, 1, 0)</f>
        <v>0</v>
      </c>
      <c r="AA28" s="25">
        <f>IF(U28&gt;=0.6, 1, 0)</f>
        <v>0</v>
      </c>
      <c r="AB28" s="25">
        <f>IF(U28&gt;=0.7, 1, 0)</f>
        <v>0</v>
      </c>
      <c r="AC28" s="25">
        <f>IF(U28&gt;=0.8, 1, 0)</f>
        <v>0</v>
      </c>
      <c r="AD28" s="55">
        <f>IF(U28&gt;=0.9, 1, 0)</f>
        <v>0</v>
      </c>
    </row>
    <row r="29" spans="1:30" ht="20" customHeight="1" x14ac:dyDescent="0.2">
      <c r="A29" s="20" t="s">
        <v>573</v>
      </c>
      <c r="B29" s="33" t="str">
        <f>SUBSTITUTE(A29,"/Users/timomiessen/Desktop/imagesdk/blackwomen1/","Image_")</f>
        <v>Image_BW_311.jpg</v>
      </c>
      <c r="C29" s="63" t="s">
        <v>5</v>
      </c>
      <c r="D29" s="22" t="s">
        <v>2973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1</v>
      </c>
      <c r="Q29" s="23">
        <v>0</v>
      </c>
      <c r="R29" s="23" cm="1">
        <f t="array" ref="R29">_xlfn.IFS(H29=1,1,K29=1,1,L29=1,1,M29=1,1,N29=1,1,P29=1,1,TRUE,0)</f>
        <v>1</v>
      </c>
      <c r="S29" s="64">
        <f>IF(AND(G29=1,R29=1),0,R29)</f>
        <v>1</v>
      </c>
      <c r="T29" s="24" t="s">
        <v>2092</v>
      </c>
      <c r="U29" s="49">
        <f>SUBSTITUTE(T29,".",",")*1</f>
        <v>0.55966173857450396</v>
      </c>
      <c r="V29" s="54">
        <f>IF(U29&gt;=0.1, 1, 0)</f>
        <v>1</v>
      </c>
      <c r="W29" s="25">
        <f>IF(U29&gt;=0.2, 1, 0)</f>
        <v>1</v>
      </c>
      <c r="X29" s="25">
        <f>IF(U29&gt;=0.3, 1, 0)</f>
        <v>1</v>
      </c>
      <c r="Y29" s="25">
        <f>IF(U29&gt;=0.4, 1, 0)</f>
        <v>1</v>
      </c>
      <c r="Z29" s="25">
        <f>IF(U29&gt;=0.5, 1, 0)</f>
        <v>1</v>
      </c>
      <c r="AA29" s="25">
        <f>IF(U29&gt;=0.6, 1, 0)</f>
        <v>0</v>
      </c>
      <c r="AB29" s="25">
        <f>IF(U29&gt;=0.7, 1, 0)</f>
        <v>0</v>
      </c>
      <c r="AC29" s="25">
        <f>IF(U29&gt;=0.8, 1, 0)</f>
        <v>0</v>
      </c>
      <c r="AD29" s="55">
        <f>IF(U29&gt;=0.9, 1, 0)</f>
        <v>0</v>
      </c>
    </row>
    <row r="30" spans="1:30" ht="20" customHeight="1" x14ac:dyDescent="0.2">
      <c r="A30" s="20" t="s">
        <v>574</v>
      </c>
      <c r="B30" s="33" t="str">
        <f>SUBSTITUTE(A30,"/Users/timomiessen/Desktop/imagesdk/blackwomen1/","Image_")</f>
        <v>Image_BW_312.jpg</v>
      </c>
      <c r="C30" s="63" t="s">
        <v>5</v>
      </c>
      <c r="D30" s="22" t="s">
        <v>2973</v>
      </c>
      <c r="E30" s="23">
        <v>0</v>
      </c>
      <c r="F30" s="23">
        <v>0</v>
      </c>
      <c r="G30" s="23">
        <v>0</v>
      </c>
      <c r="H30" s="23">
        <v>1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1</v>
      </c>
      <c r="Q30" s="23">
        <v>0</v>
      </c>
      <c r="R30" s="23" cm="1">
        <f t="array" ref="R30">_xlfn.IFS(H30=1,1,K30=1,1,L30=1,1,M30=1,1,N30=1,1,P30=1,1,TRUE,0)</f>
        <v>1</v>
      </c>
      <c r="S30" s="64">
        <f>IF(AND(G30=1,R30=1),0,R30)</f>
        <v>1</v>
      </c>
      <c r="T30" s="24" t="s">
        <v>2093</v>
      </c>
      <c r="U30" s="49">
        <f>SUBSTITUTE(T30,".",",")*1</f>
        <v>0.95727855619043101</v>
      </c>
      <c r="V30" s="54">
        <f>IF(U30&gt;=0.1, 1, 0)</f>
        <v>1</v>
      </c>
      <c r="W30" s="25">
        <f>IF(U30&gt;=0.2, 1, 0)</f>
        <v>1</v>
      </c>
      <c r="X30" s="25">
        <f>IF(U30&gt;=0.3, 1, 0)</f>
        <v>1</v>
      </c>
      <c r="Y30" s="25">
        <f>IF(U30&gt;=0.4, 1, 0)</f>
        <v>1</v>
      </c>
      <c r="Z30" s="25">
        <f>IF(U30&gt;=0.5, 1, 0)</f>
        <v>1</v>
      </c>
      <c r="AA30" s="25">
        <f>IF(U30&gt;=0.6, 1, 0)</f>
        <v>1</v>
      </c>
      <c r="AB30" s="25">
        <f>IF(U30&gt;=0.7, 1, 0)</f>
        <v>1</v>
      </c>
      <c r="AC30" s="25">
        <f>IF(U30&gt;=0.8, 1, 0)</f>
        <v>1</v>
      </c>
      <c r="AD30" s="55">
        <f>IF(U30&gt;=0.9, 1, 0)</f>
        <v>1</v>
      </c>
    </row>
    <row r="31" spans="1:30" ht="20" customHeight="1" x14ac:dyDescent="0.2">
      <c r="A31" s="20" t="s">
        <v>575</v>
      </c>
      <c r="B31" s="33" t="str">
        <f>SUBSTITUTE(A31,"/Users/timomiessen/Desktop/imagesdk/blackwomen1/","Image_")</f>
        <v>Image_BW_313.jpg</v>
      </c>
      <c r="C31" s="63" t="s">
        <v>5</v>
      </c>
      <c r="D31" s="22" t="s">
        <v>2973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1</v>
      </c>
      <c r="O31" s="23">
        <v>0</v>
      </c>
      <c r="P31" s="23">
        <v>0</v>
      </c>
      <c r="Q31" s="23">
        <v>0</v>
      </c>
      <c r="R31" s="23" cm="1">
        <f t="array" ref="R31">_xlfn.IFS(H31=1,1,K31=1,1,L31=1,1,M31=1,1,N31=1,1,P31=1,1,TRUE,0)</f>
        <v>1</v>
      </c>
      <c r="S31" s="64">
        <f>IF(AND(G31=1,R31=1),0,R31)</f>
        <v>1</v>
      </c>
      <c r="T31" s="24" t="s">
        <v>2094</v>
      </c>
      <c r="U31" s="49">
        <f>SUBSTITUTE(T31,".",",")*1</f>
        <v>0.11054733395576399</v>
      </c>
      <c r="V31" s="54">
        <f>IF(U31&gt;=0.1, 1, 0)</f>
        <v>1</v>
      </c>
      <c r="W31" s="25">
        <f>IF(U31&gt;=0.2, 1, 0)</f>
        <v>0</v>
      </c>
      <c r="X31" s="25">
        <f>IF(U31&gt;=0.3, 1, 0)</f>
        <v>0</v>
      </c>
      <c r="Y31" s="25">
        <f>IF(U31&gt;=0.4, 1, 0)</f>
        <v>0</v>
      </c>
      <c r="Z31" s="25">
        <f>IF(U31&gt;=0.5, 1, 0)</f>
        <v>0</v>
      </c>
      <c r="AA31" s="25">
        <f>IF(U31&gt;=0.6, 1, 0)</f>
        <v>0</v>
      </c>
      <c r="AB31" s="25">
        <f>IF(U31&gt;=0.7, 1, 0)</f>
        <v>0</v>
      </c>
      <c r="AC31" s="25">
        <f>IF(U31&gt;=0.8, 1, 0)</f>
        <v>0</v>
      </c>
      <c r="AD31" s="55">
        <f>IF(U31&gt;=0.9, 1, 0)</f>
        <v>0</v>
      </c>
    </row>
    <row r="32" spans="1:30" ht="20" customHeight="1" x14ac:dyDescent="0.2">
      <c r="A32" s="20" t="s">
        <v>578</v>
      </c>
      <c r="B32" s="33" t="str">
        <f>SUBSTITUTE(A32,"/Users/timomiessen/Desktop/imagesdk/blackwomen1/","Image_")</f>
        <v>Image_BW_316.jpg</v>
      </c>
      <c r="C32" s="63" t="s">
        <v>5</v>
      </c>
      <c r="D32" s="22" t="s">
        <v>2973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1</v>
      </c>
      <c r="N32" s="23">
        <v>0</v>
      </c>
      <c r="O32" s="23">
        <v>0</v>
      </c>
      <c r="P32" s="23">
        <v>0</v>
      </c>
      <c r="Q32" s="23">
        <v>0</v>
      </c>
      <c r="R32" s="23" cm="1">
        <f t="array" ref="R32">_xlfn.IFS(H32=1,1,K32=1,1,L32=1,1,M32=1,1,N32=1,1,P32=1,1,TRUE,0)</f>
        <v>1</v>
      </c>
      <c r="S32" s="64">
        <f>IF(AND(G32=1,R32=1),0,R32)</f>
        <v>1</v>
      </c>
      <c r="T32" s="24" t="s">
        <v>2097</v>
      </c>
      <c r="U32" s="49">
        <f>SUBSTITUTE(T32,".",",")*1</f>
        <v>1.04574831202626E-2</v>
      </c>
      <c r="V32" s="54">
        <f>IF(U32&gt;=0.1, 1, 0)</f>
        <v>0</v>
      </c>
      <c r="W32" s="25">
        <f>IF(U32&gt;=0.2, 1, 0)</f>
        <v>0</v>
      </c>
      <c r="X32" s="25">
        <f>IF(U32&gt;=0.3, 1, 0)</f>
        <v>0</v>
      </c>
      <c r="Y32" s="25">
        <f>IF(U32&gt;=0.4, 1, 0)</f>
        <v>0</v>
      </c>
      <c r="Z32" s="25">
        <f>IF(U32&gt;=0.5, 1, 0)</f>
        <v>0</v>
      </c>
      <c r="AA32" s="25">
        <f>IF(U32&gt;=0.6, 1, 0)</f>
        <v>0</v>
      </c>
      <c r="AB32" s="25">
        <f>IF(U32&gt;=0.7, 1, 0)</f>
        <v>0</v>
      </c>
      <c r="AC32" s="25">
        <f>IF(U32&gt;=0.8, 1, 0)</f>
        <v>0</v>
      </c>
      <c r="AD32" s="55">
        <f>IF(U32&gt;=0.9, 1, 0)</f>
        <v>0</v>
      </c>
    </row>
    <row r="33" spans="1:30" ht="20" customHeight="1" x14ac:dyDescent="0.2">
      <c r="A33" s="20" t="s">
        <v>580</v>
      </c>
      <c r="B33" s="33" t="str">
        <f>SUBSTITUTE(A33,"/Users/timomiessen/Desktop/imagesdk/blackwomen1/","Image_")</f>
        <v>Image_BW_318.jpg</v>
      </c>
      <c r="C33" s="63" t="s">
        <v>5</v>
      </c>
      <c r="D33" s="22" t="s">
        <v>2973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1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1</v>
      </c>
      <c r="Q33" s="23">
        <v>0</v>
      </c>
      <c r="R33" s="23" cm="1">
        <f t="array" ref="R33">_xlfn.IFS(H33=1,1,K33=1,1,L33=1,1,M33=1,1,N33=1,1,P33=1,1,TRUE,0)</f>
        <v>1</v>
      </c>
      <c r="S33" s="64">
        <f>IF(AND(G33=1,R33=1),0,R33)</f>
        <v>1</v>
      </c>
      <c r="T33" s="24" t="s">
        <v>2099</v>
      </c>
      <c r="U33" s="49">
        <f>SUBSTITUTE(T33,".",",")*1</f>
        <v>0.88400855008512702</v>
      </c>
      <c r="V33" s="54">
        <f>IF(U33&gt;=0.1, 1, 0)</f>
        <v>1</v>
      </c>
      <c r="W33" s="25">
        <f>IF(U33&gt;=0.2, 1, 0)</f>
        <v>1</v>
      </c>
      <c r="X33" s="25">
        <f>IF(U33&gt;=0.3, 1, 0)</f>
        <v>1</v>
      </c>
      <c r="Y33" s="25">
        <f>IF(U33&gt;=0.4, 1, 0)</f>
        <v>1</v>
      </c>
      <c r="Z33" s="25">
        <f>IF(U33&gt;=0.5, 1, 0)</f>
        <v>1</v>
      </c>
      <c r="AA33" s="25">
        <f>IF(U33&gt;=0.6, 1, 0)</f>
        <v>1</v>
      </c>
      <c r="AB33" s="25">
        <f>IF(U33&gt;=0.7, 1, 0)</f>
        <v>1</v>
      </c>
      <c r="AC33" s="25">
        <f>IF(U33&gt;=0.8, 1, 0)</f>
        <v>1</v>
      </c>
      <c r="AD33" s="55">
        <f>IF(U33&gt;=0.9, 1, 0)</f>
        <v>0</v>
      </c>
    </row>
    <row r="34" spans="1:30" ht="20" customHeight="1" x14ac:dyDescent="0.2">
      <c r="A34" s="20" t="s">
        <v>583</v>
      </c>
      <c r="B34" s="33" t="str">
        <f>SUBSTITUTE(A34,"/Users/timomiessen/Desktop/imagesdk/blackwomen1/","Image_")</f>
        <v>Image_BW_320.jpg</v>
      </c>
      <c r="C34" s="63" t="s">
        <v>5</v>
      </c>
      <c r="D34" s="22" t="s">
        <v>2973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1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1</v>
      </c>
      <c r="Q34" s="23">
        <v>0</v>
      </c>
      <c r="R34" s="23" cm="1">
        <f t="array" ref="R34">_xlfn.IFS(H34=1,1,K34=1,1,L34=1,1,M34=1,1,N34=1,1,P34=1,1,TRUE,0)</f>
        <v>1</v>
      </c>
      <c r="S34" s="64">
        <f>IF(AND(G34=1,R34=1),0,R34)</f>
        <v>1</v>
      </c>
      <c r="T34" s="24" t="s">
        <v>2102</v>
      </c>
      <c r="U34" s="49">
        <f>SUBSTITUTE(T34,".",",")*1</f>
        <v>1.7175419721752402E-2</v>
      </c>
      <c r="V34" s="54">
        <f>IF(U34&gt;=0.1, 1, 0)</f>
        <v>0</v>
      </c>
      <c r="W34" s="25">
        <f>IF(U34&gt;=0.2, 1, 0)</f>
        <v>0</v>
      </c>
      <c r="X34" s="25">
        <f>IF(U34&gt;=0.3, 1, 0)</f>
        <v>0</v>
      </c>
      <c r="Y34" s="25">
        <f>IF(U34&gt;=0.4, 1, 0)</f>
        <v>0</v>
      </c>
      <c r="Z34" s="25">
        <f>IF(U34&gt;=0.5, 1, 0)</f>
        <v>0</v>
      </c>
      <c r="AA34" s="25">
        <f>IF(U34&gt;=0.6, 1, 0)</f>
        <v>0</v>
      </c>
      <c r="AB34" s="25">
        <f>IF(U34&gt;=0.7, 1, 0)</f>
        <v>0</v>
      </c>
      <c r="AC34" s="25">
        <f>IF(U34&gt;=0.8, 1, 0)</f>
        <v>0</v>
      </c>
      <c r="AD34" s="55">
        <f>IF(U34&gt;=0.9, 1, 0)</f>
        <v>0</v>
      </c>
    </row>
    <row r="35" spans="1:30" ht="20" customHeight="1" x14ac:dyDescent="0.2">
      <c r="A35" s="20" t="s">
        <v>586</v>
      </c>
      <c r="B35" s="33" t="str">
        <f>SUBSTITUTE(A35,"/Users/timomiessen/Desktop/imagesdk/blackwomen1/","Image_")</f>
        <v>Image_BW_323.jpg</v>
      </c>
      <c r="C35" s="63" t="s">
        <v>5</v>
      </c>
      <c r="D35" s="22" t="s">
        <v>2973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1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1</v>
      </c>
      <c r="Q35" s="23">
        <v>0</v>
      </c>
      <c r="R35" s="23" cm="1">
        <f t="array" ref="R35">_xlfn.IFS(H35=1,1,K35=1,1,L35=1,1,M35=1,1,N35=1,1,P35=1,1,TRUE,0)</f>
        <v>1</v>
      </c>
      <c r="S35" s="64">
        <f>IF(AND(G35=1,R35=1),0,R35)</f>
        <v>1</v>
      </c>
      <c r="T35" s="24" t="s">
        <v>2105</v>
      </c>
      <c r="U35" s="49">
        <f>SUBSTITUTE(T35,".",",")*1</f>
        <v>0.98571388423442796</v>
      </c>
      <c r="V35" s="54">
        <f>IF(U35&gt;=0.1, 1, 0)</f>
        <v>1</v>
      </c>
      <c r="W35" s="25">
        <f>IF(U35&gt;=0.2, 1, 0)</f>
        <v>1</v>
      </c>
      <c r="X35" s="25">
        <f>IF(U35&gt;=0.3, 1, 0)</f>
        <v>1</v>
      </c>
      <c r="Y35" s="25">
        <f>IF(U35&gt;=0.4, 1, 0)</f>
        <v>1</v>
      </c>
      <c r="Z35" s="25">
        <f>IF(U35&gt;=0.5, 1, 0)</f>
        <v>1</v>
      </c>
      <c r="AA35" s="25">
        <f>IF(U35&gt;=0.6, 1, 0)</f>
        <v>1</v>
      </c>
      <c r="AB35" s="25">
        <f>IF(U35&gt;=0.7, 1, 0)</f>
        <v>1</v>
      </c>
      <c r="AC35" s="25">
        <f>IF(U35&gt;=0.8, 1, 0)</f>
        <v>1</v>
      </c>
      <c r="AD35" s="55">
        <f>IF(U35&gt;=0.9, 1, 0)</f>
        <v>1</v>
      </c>
    </row>
    <row r="36" spans="1:30" ht="20" customHeight="1" x14ac:dyDescent="0.2">
      <c r="A36" s="20" t="s">
        <v>587</v>
      </c>
      <c r="B36" s="33" t="str">
        <f>SUBSTITUTE(A36,"/Users/timomiessen/Desktop/imagesdk/blackwomen1/","Image_")</f>
        <v>Image_BW_324.jpg</v>
      </c>
      <c r="C36" s="63" t="s">
        <v>5</v>
      </c>
      <c r="D36" s="22" t="s">
        <v>2973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1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1</v>
      </c>
      <c r="Q36" s="23">
        <v>0</v>
      </c>
      <c r="R36" s="23" cm="1">
        <f t="array" ref="R36">_xlfn.IFS(H36=1,1,K36=1,1,L36=1,1,M36=1,1,N36=1,1,P36=1,1,TRUE,0)</f>
        <v>1</v>
      </c>
      <c r="S36" s="64">
        <f>IF(AND(G36=1,R36=1),0,R36)</f>
        <v>1</v>
      </c>
      <c r="T36" s="24" t="s">
        <v>2106</v>
      </c>
      <c r="U36" s="49">
        <f>SUBSTITUTE(T36,".",",")*1</f>
        <v>0.57045908272266299</v>
      </c>
      <c r="V36" s="54">
        <f>IF(U36&gt;=0.1, 1, 0)</f>
        <v>1</v>
      </c>
      <c r="W36" s="25">
        <f>IF(U36&gt;=0.2, 1, 0)</f>
        <v>1</v>
      </c>
      <c r="X36" s="25">
        <f>IF(U36&gt;=0.3, 1, 0)</f>
        <v>1</v>
      </c>
      <c r="Y36" s="25">
        <f>IF(U36&gt;=0.4, 1, 0)</f>
        <v>1</v>
      </c>
      <c r="Z36" s="25">
        <f>IF(U36&gt;=0.5, 1, 0)</f>
        <v>1</v>
      </c>
      <c r="AA36" s="25">
        <f>IF(U36&gt;=0.6, 1, 0)</f>
        <v>0</v>
      </c>
      <c r="AB36" s="25">
        <f>IF(U36&gt;=0.7, 1, 0)</f>
        <v>0</v>
      </c>
      <c r="AC36" s="25">
        <f>IF(U36&gt;=0.8, 1, 0)</f>
        <v>0</v>
      </c>
      <c r="AD36" s="55">
        <f>IF(U36&gt;=0.9, 1, 0)</f>
        <v>0</v>
      </c>
    </row>
    <row r="37" spans="1:30" ht="20" customHeight="1" x14ac:dyDescent="0.2">
      <c r="A37" s="20" t="s">
        <v>588</v>
      </c>
      <c r="B37" s="33" t="str">
        <f>SUBSTITUTE(A37,"/Users/timomiessen/Desktop/imagesdk/blackwomen1/","Image_")</f>
        <v>Image_BW_325.jpg</v>
      </c>
      <c r="C37" s="63" t="s">
        <v>5</v>
      </c>
      <c r="D37" s="22" t="s">
        <v>2973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1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1</v>
      </c>
      <c r="Q37" s="23">
        <v>0</v>
      </c>
      <c r="R37" s="23" cm="1">
        <f t="array" ref="R37">_xlfn.IFS(H37=1,1,K37=1,1,L37=1,1,M37=1,1,N37=1,1,P37=1,1,TRUE,0)</f>
        <v>1</v>
      </c>
      <c r="S37" s="64">
        <f>IF(AND(G37=1,R37=1),0,R37)</f>
        <v>1</v>
      </c>
      <c r="T37" s="24" t="s">
        <v>2107</v>
      </c>
      <c r="U37" s="49">
        <f>SUBSTITUTE(T37,".",",")*1</f>
        <v>0.88940490968525399</v>
      </c>
      <c r="V37" s="54">
        <f>IF(U37&gt;=0.1, 1, 0)</f>
        <v>1</v>
      </c>
      <c r="W37" s="25">
        <f>IF(U37&gt;=0.2, 1, 0)</f>
        <v>1</v>
      </c>
      <c r="X37" s="25">
        <f>IF(U37&gt;=0.3, 1, 0)</f>
        <v>1</v>
      </c>
      <c r="Y37" s="25">
        <f>IF(U37&gt;=0.4, 1, 0)</f>
        <v>1</v>
      </c>
      <c r="Z37" s="25">
        <f>IF(U37&gt;=0.5, 1, 0)</f>
        <v>1</v>
      </c>
      <c r="AA37" s="25">
        <f>IF(U37&gt;=0.6, 1, 0)</f>
        <v>1</v>
      </c>
      <c r="AB37" s="25">
        <f>IF(U37&gt;=0.7, 1, 0)</f>
        <v>1</v>
      </c>
      <c r="AC37" s="25">
        <f>IF(U37&gt;=0.8, 1, 0)</f>
        <v>1</v>
      </c>
      <c r="AD37" s="55">
        <f>IF(U37&gt;=0.9, 1, 0)</f>
        <v>0</v>
      </c>
    </row>
    <row r="38" spans="1:30" ht="20" customHeight="1" x14ac:dyDescent="0.2">
      <c r="A38" s="20" t="s">
        <v>589</v>
      </c>
      <c r="B38" s="33" t="str">
        <f>SUBSTITUTE(A38,"/Users/timomiessen/Desktop/imagesdk/blackwomen1/","Image_")</f>
        <v>Image_BW_326.jpg</v>
      </c>
      <c r="C38" s="63" t="s">
        <v>5</v>
      </c>
      <c r="D38" s="22" t="s">
        <v>2973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1</v>
      </c>
      <c r="K38" s="23">
        <v>0</v>
      </c>
      <c r="L38" s="23">
        <v>1</v>
      </c>
      <c r="M38" s="23">
        <v>0</v>
      </c>
      <c r="N38" s="23">
        <v>0</v>
      </c>
      <c r="O38" s="23">
        <v>0</v>
      </c>
      <c r="P38" s="23">
        <v>1</v>
      </c>
      <c r="Q38" s="23">
        <v>0</v>
      </c>
      <c r="R38" s="23" cm="1">
        <f t="array" ref="R38">_xlfn.IFS(H38=1,1,K38=1,1,L38=1,1,M38=1,1,N38=1,1,P38=1,1,TRUE,0)</f>
        <v>1</v>
      </c>
      <c r="S38" s="64">
        <f>IF(AND(G38=1,R38=1),0,R38)</f>
        <v>1</v>
      </c>
      <c r="T38" s="24" t="s">
        <v>2108</v>
      </c>
      <c r="U38" s="49">
        <f>SUBSTITUTE(T38,".",",")*1</f>
        <v>0.87023119628429402</v>
      </c>
      <c r="V38" s="54">
        <f>IF(U38&gt;=0.1, 1, 0)</f>
        <v>1</v>
      </c>
      <c r="W38" s="25">
        <f>IF(U38&gt;=0.2, 1, 0)</f>
        <v>1</v>
      </c>
      <c r="X38" s="25">
        <f>IF(U38&gt;=0.3, 1, 0)</f>
        <v>1</v>
      </c>
      <c r="Y38" s="25">
        <f>IF(U38&gt;=0.4, 1, 0)</f>
        <v>1</v>
      </c>
      <c r="Z38" s="25">
        <f>IF(U38&gt;=0.5, 1, 0)</f>
        <v>1</v>
      </c>
      <c r="AA38" s="25">
        <f>IF(U38&gt;=0.6, 1, 0)</f>
        <v>1</v>
      </c>
      <c r="AB38" s="25">
        <f>IF(U38&gt;=0.7, 1, 0)</f>
        <v>1</v>
      </c>
      <c r="AC38" s="25">
        <f>IF(U38&gt;=0.8, 1, 0)</f>
        <v>1</v>
      </c>
      <c r="AD38" s="55">
        <f>IF(U38&gt;=0.9, 1, 0)</f>
        <v>0</v>
      </c>
    </row>
    <row r="39" spans="1:30" ht="20" customHeight="1" x14ac:dyDescent="0.2">
      <c r="A39" s="20" t="s">
        <v>590</v>
      </c>
      <c r="B39" s="33" t="str">
        <f>SUBSTITUTE(A39,"/Users/timomiessen/Desktop/imagesdk/blackwomen1/","Image_")</f>
        <v>Image_BW_327.jpg</v>
      </c>
      <c r="C39" s="63" t="s">
        <v>5</v>
      </c>
      <c r="D39" s="22" t="s">
        <v>2973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1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1</v>
      </c>
      <c r="Q39" s="23">
        <v>0</v>
      </c>
      <c r="R39" s="23" cm="1">
        <f t="array" ref="R39">_xlfn.IFS(H39=1,1,K39=1,1,L39=1,1,M39=1,1,N39=1,1,P39=1,1,TRUE,0)</f>
        <v>1</v>
      </c>
      <c r="S39" s="64">
        <f>IF(AND(G39=1,R39=1),0,R39)</f>
        <v>1</v>
      </c>
      <c r="T39" s="24" t="s">
        <v>2109</v>
      </c>
      <c r="U39" s="49">
        <f>SUBSTITUTE(T39,".",",")*1</f>
        <v>0.94040629547089305</v>
      </c>
      <c r="V39" s="54">
        <f>IF(U39&gt;=0.1, 1, 0)</f>
        <v>1</v>
      </c>
      <c r="W39" s="25">
        <f>IF(U39&gt;=0.2, 1, 0)</f>
        <v>1</v>
      </c>
      <c r="X39" s="25">
        <f>IF(U39&gt;=0.3, 1, 0)</f>
        <v>1</v>
      </c>
      <c r="Y39" s="25">
        <f>IF(U39&gt;=0.4, 1, 0)</f>
        <v>1</v>
      </c>
      <c r="Z39" s="25">
        <f>IF(U39&gt;=0.5, 1, 0)</f>
        <v>1</v>
      </c>
      <c r="AA39" s="25">
        <f>IF(U39&gt;=0.6, 1, 0)</f>
        <v>1</v>
      </c>
      <c r="AB39" s="25">
        <f>IF(U39&gt;=0.7, 1, 0)</f>
        <v>1</v>
      </c>
      <c r="AC39" s="25">
        <f>IF(U39&gt;=0.8, 1, 0)</f>
        <v>1</v>
      </c>
      <c r="AD39" s="55">
        <f>IF(U39&gt;=0.9, 1, 0)</f>
        <v>1</v>
      </c>
    </row>
    <row r="40" spans="1:30" ht="20" customHeight="1" x14ac:dyDescent="0.2">
      <c r="A40" s="20" t="s">
        <v>591</v>
      </c>
      <c r="B40" s="33" t="str">
        <f>SUBSTITUTE(A40,"/Users/timomiessen/Desktop/imagesdk/blackwomen1/","Image_")</f>
        <v>Image_BW_328.jpg</v>
      </c>
      <c r="C40" s="63" t="s">
        <v>5</v>
      </c>
      <c r="D40" s="22" t="s">
        <v>2973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1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1</v>
      </c>
      <c r="Q40" s="23">
        <v>0</v>
      </c>
      <c r="R40" s="23" cm="1">
        <f t="array" ref="R40">_xlfn.IFS(H40=1,1,K40=1,1,L40=1,1,M40=1,1,N40=1,1,P40=1,1,TRUE,0)</f>
        <v>1</v>
      </c>
      <c r="S40" s="64">
        <f>IF(AND(G40=1,R40=1),0,R40)</f>
        <v>1</v>
      </c>
      <c r="T40" s="24" t="s">
        <v>2110</v>
      </c>
      <c r="U40" s="49">
        <f>SUBSTITUTE(T40,".",",")*1</f>
        <v>9.6491672098636599E-2</v>
      </c>
      <c r="V40" s="54">
        <f>IF(U40&gt;=0.1, 1, 0)</f>
        <v>0</v>
      </c>
      <c r="W40" s="25">
        <f>IF(U40&gt;=0.2, 1, 0)</f>
        <v>0</v>
      </c>
      <c r="X40" s="25">
        <f>IF(U40&gt;=0.3, 1, 0)</f>
        <v>0</v>
      </c>
      <c r="Y40" s="25">
        <f>IF(U40&gt;=0.4, 1, 0)</f>
        <v>0</v>
      </c>
      <c r="Z40" s="25">
        <f>IF(U40&gt;=0.5, 1, 0)</f>
        <v>0</v>
      </c>
      <c r="AA40" s="25">
        <f>IF(U40&gt;=0.6, 1, 0)</f>
        <v>0</v>
      </c>
      <c r="AB40" s="25">
        <f>IF(U40&gt;=0.7, 1, 0)</f>
        <v>0</v>
      </c>
      <c r="AC40" s="25">
        <f>IF(U40&gt;=0.8, 1, 0)</f>
        <v>0</v>
      </c>
      <c r="AD40" s="55">
        <f>IF(U40&gt;=0.9, 1, 0)</f>
        <v>0</v>
      </c>
    </row>
    <row r="41" spans="1:30" ht="20" customHeight="1" x14ac:dyDescent="0.2">
      <c r="A41" s="20" t="s">
        <v>594</v>
      </c>
      <c r="B41" s="33" t="str">
        <f>SUBSTITUTE(A41,"/Users/timomiessen/Desktop/imagesdk/blackwomen1/","Image_")</f>
        <v>Image_BW_330.jpg</v>
      </c>
      <c r="C41" s="63" t="s">
        <v>5</v>
      </c>
      <c r="D41" s="22" t="s">
        <v>2973</v>
      </c>
      <c r="E41" s="23">
        <v>0</v>
      </c>
      <c r="F41" s="23">
        <v>0</v>
      </c>
      <c r="G41" s="23">
        <v>0</v>
      </c>
      <c r="H41" s="23">
        <v>0</v>
      </c>
      <c r="I41" s="23">
        <v>1</v>
      </c>
      <c r="J41" s="23">
        <v>0</v>
      </c>
      <c r="K41" s="23">
        <v>0</v>
      </c>
      <c r="L41" s="23">
        <v>1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 cm="1">
        <f t="array" ref="R41">_xlfn.IFS(H41=1,1,K41=1,1,L41=1,1,M41=1,1,N41=1,1,P41=1,1,TRUE,0)</f>
        <v>1</v>
      </c>
      <c r="S41" s="64">
        <f>IF(AND(G41=1,R41=1),0,R41)</f>
        <v>1</v>
      </c>
      <c r="T41" s="24" t="s">
        <v>2113</v>
      </c>
      <c r="U41" s="49">
        <f>SUBSTITUTE(T41,".",",")*1</f>
        <v>0.31474850699305501</v>
      </c>
      <c r="V41" s="54">
        <f>IF(U41&gt;=0.1, 1, 0)</f>
        <v>1</v>
      </c>
      <c r="W41" s="25">
        <f>IF(U41&gt;=0.2, 1, 0)</f>
        <v>1</v>
      </c>
      <c r="X41" s="25">
        <f>IF(U41&gt;=0.3, 1, 0)</f>
        <v>1</v>
      </c>
      <c r="Y41" s="25">
        <f>IF(U41&gt;=0.4, 1, 0)</f>
        <v>0</v>
      </c>
      <c r="Z41" s="25">
        <f>IF(U41&gt;=0.5, 1, 0)</f>
        <v>0</v>
      </c>
      <c r="AA41" s="25">
        <f>IF(U41&gt;=0.6, 1, 0)</f>
        <v>0</v>
      </c>
      <c r="AB41" s="25">
        <f>IF(U41&gt;=0.7, 1, 0)</f>
        <v>0</v>
      </c>
      <c r="AC41" s="25">
        <f>IF(U41&gt;=0.8, 1, 0)</f>
        <v>0</v>
      </c>
      <c r="AD41" s="55">
        <f>IF(U41&gt;=0.9, 1, 0)</f>
        <v>0</v>
      </c>
    </row>
    <row r="42" spans="1:30" ht="20" customHeight="1" x14ac:dyDescent="0.2">
      <c r="A42" s="20" t="s">
        <v>595</v>
      </c>
      <c r="B42" s="33" t="str">
        <f>SUBSTITUTE(A42,"/Users/timomiessen/Desktop/imagesdk/blackwomen1/","Image_")</f>
        <v>Image_BW_331.jpg</v>
      </c>
      <c r="C42" s="63" t="s">
        <v>5</v>
      </c>
      <c r="D42" s="22" t="s">
        <v>2973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1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1</v>
      </c>
      <c r="Q42" s="23">
        <v>0</v>
      </c>
      <c r="R42" s="23" cm="1">
        <f t="array" ref="R42">_xlfn.IFS(H42=1,1,K42=1,1,L42=1,1,M42=1,1,N42=1,1,P42=1,1,TRUE,0)</f>
        <v>1</v>
      </c>
      <c r="S42" s="64">
        <f>IF(AND(G42=1,R42=1),0,R42)</f>
        <v>1</v>
      </c>
      <c r="T42" s="24" t="s">
        <v>2114</v>
      </c>
      <c r="U42" s="49">
        <f>SUBSTITUTE(T42,".",",")*1</f>
        <v>0.84074100852012601</v>
      </c>
      <c r="V42" s="54">
        <f>IF(U42&gt;=0.1, 1, 0)</f>
        <v>1</v>
      </c>
      <c r="W42" s="25">
        <f>IF(U42&gt;=0.2, 1, 0)</f>
        <v>1</v>
      </c>
      <c r="X42" s="25">
        <f>IF(U42&gt;=0.3, 1, 0)</f>
        <v>1</v>
      </c>
      <c r="Y42" s="25">
        <f>IF(U42&gt;=0.4, 1, 0)</f>
        <v>1</v>
      </c>
      <c r="Z42" s="25">
        <f>IF(U42&gt;=0.5, 1, 0)</f>
        <v>1</v>
      </c>
      <c r="AA42" s="25">
        <f>IF(U42&gt;=0.6, 1, 0)</f>
        <v>1</v>
      </c>
      <c r="AB42" s="25">
        <f>IF(U42&gt;=0.7, 1, 0)</f>
        <v>1</v>
      </c>
      <c r="AC42" s="25">
        <f>IF(U42&gt;=0.8, 1, 0)</f>
        <v>1</v>
      </c>
      <c r="AD42" s="55">
        <f>IF(U42&gt;=0.9, 1, 0)</f>
        <v>0</v>
      </c>
    </row>
    <row r="43" spans="1:30" ht="20" customHeight="1" x14ac:dyDescent="0.2">
      <c r="A43" s="20" t="s">
        <v>596</v>
      </c>
      <c r="B43" s="33" t="str">
        <f>SUBSTITUTE(A43,"/Users/timomiessen/Desktop/imagesdk/blackwomen1/","Image_")</f>
        <v>Image_BW_332.jpg</v>
      </c>
      <c r="C43" s="63" t="s">
        <v>5</v>
      </c>
      <c r="D43" s="22" t="s">
        <v>2973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1</v>
      </c>
      <c r="Q43" s="23">
        <v>0</v>
      </c>
      <c r="R43" s="23" cm="1">
        <f t="array" ref="R43">_xlfn.IFS(H43=1,1,K43=1,1,L43=1,1,M43=1,1,N43=1,1,P43=1,1,TRUE,0)</f>
        <v>1</v>
      </c>
      <c r="S43" s="64">
        <f>IF(AND(G43=1,R43=1),0,R43)</f>
        <v>1</v>
      </c>
      <c r="T43" s="24" t="s">
        <v>2115</v>
      </c>
      <c r="U43" s="49">
        <f>SUBSTITUTE(T43,".",",")*1</f>
        <v>3.3613069914281299E-2</v>
      </c>
      <c r="V43" s="54">
        <f>IF(U43&gt;=0.1, 1, 0)</f>
        <v>0</v>
      </c>
      <c r="W43" s="25">
        <f>IF(U43&gt;=0.2, 1, 0)</f>
        <v>0</v>
      </c>
      <c r="X43" s="25">
        <f>IF(U43&gt;=0.3, 1, 0)</f>
        <v>0</v>
      </c>
      <c r="Y43" s="25">
        <f>IF(U43&gt;=0.4, 1, 0)</f>
        <v>0</v>
      </c>
      <c r="Z43" s="25">
        <f>IF(U43&gt;=0.5, 1, 0)</f>
        <v>0</v>
      </c>
      <c r="AA43" s="25">
        <f>IF(U43&gt;=0.6, 1, 0)</f>
        <v>0</v>
      </c>
      <c r="AB43" s="25">
        <f>IF(U43&gt;=0.7, 1, 0)</f>
        <v>0</v>
      </c>
      <c r="AC43" s="25">
        <f>IF(U43&gt;=0.8, 1, 0)</f>
        <v>0</v>
      </c>
      <c r="AD43" s="55">
        <f>IF(U43&gt;=0.9, 1, 0)</f>
        <v>0</v>
      </c>
    </row>
    <row r="44" spans="1:30" ht="20" customHeight="1" x14ac:dyDescent="0.2">
      <c r="A44" s="20" t="s">
        <v>597</v>
      </c>
      <c r="B44" s="33" t="str">
        <f>SUBSTITUTE(A44,"/Users/timomiessen/Desktop/imagesdk/blackwomen1/","Image_")</f>
        <v>Image_BW_333.jpg</v>
      </c>
      <c r="C44" s="63" t="s">
        <v>5</v>
      </c>
      <c r="D44" s="22" t="s">
        <v>2973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1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1</v>
      </c>
      <c r="Q44" s="23">
        <v>0</v>
      </c>
      <c r="R44" s="23" cm="1">
        <f t="array" ref="R44">_xlfn.IFS(H44=1,1,K44=1,1,L44=1,1,M44=1,1,N44=1,1,P44=1,1,TRUE,0)</f>
        <v>1</v>
      </c>
      <c r="S44" s="64">
        <f>IF(AND(G44=1,R44=1),0,R44)</f>
        <v>1</v>
      </c>
      <c r="T44" s="24" t="s">
        <v>2116</v>
      </c>
      <c r="U44" s="49">
        <f>SUBSTITUTE(T44,".",",")*1</f>
        <v>0.83869564533233598</v>
      </c>
      <c r="V44" s="54">
        <f>IF(U44&gt;=0.1, 1, 0)</f>
        <v>1</v>
      </c>
      <c r="W44" s="25">
        <f>IF(U44&gt;=0.2, 1, 0)</f>
        <v>1</v>
      </c>
      <c r="X44" s="25">
        <f>IF(U44&gt;=0.3, 1, 0)</f>
        <v>1</v>
      </c>
      <c r="Y44" s="25">
        <f>IF(U44&gt;=0.4, 1, 0)</f>
        <v>1</v>
      </c>
      <c r="Z44" s="25">
        <f>IF(U44&gt;=0.5, 1, 0)</f>
        <v>1</v>
      </c>
      <c r="AA44" s="25">
        <f>IF(U44&gt;=0.6, 1, 0)</f>
        <v>1</v>
      </c>
      <c r="AB44" s="25">
        <f>IF(U44&gt;=0.7, 1, 0)</f>
        <v>1</v>
      </c>
      <c r="AC44" s="25">
        <f>IF(U44&gt;=0.8, 1, 0)</f>
        <v>1</v>
      </c>
      <c r="AD44" s="55">
        <f>IF(U44&gt;=0.9, 1, 0)</f>
        <v>0</v>
      </c>
    </row>
    <row r="45" spans="1:30" ht="20" customHeight="1" x14ac:dyDescent="0.2">
      <c r="A45" s="20" t="s">
        <v>600</v>
      </c>
      <c r="B45" s="33" t="str">
        <f>SUBSTITUTE(A45,"/Users/timomiessen/Desktop/imagesdk/blackwomen1/","Image_")</f>
        <v>Image_BW_336.jpg</v>
      </c>
      <c r="C45" s="63" t="s">
        <v>5</v>
      </c>
      <c r="D45" s="22" t="s">
        <v>2973</v>
      </c>
      <c r="E45" s="23">
        <v>0</v>
      </c>
      <c r="F45" s="23">
        <v>0</v>
      </c>
      <c r="G45" s="23">
        <v>0</v>
      </c>
      <c r="H45" s="23">
        <v>0</v>
      </c>
      <c r="I45" s="23">
        <v>1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1</v>
      </c>
      <c r="Q45" s="23">
        <v>0</v>
      </c>
      <c r="R45" s="23" cm="1">
        <f t="array" ref="R45">_xlfn.IFS(H45=1,1,K45=1,1,L45=1,1,M45=1,1,N45=1,1,P45=1,1,TRUE,0)</f>
        <v>1</v>
      </c>
      <c r="S45" s="64">
        <f>IF(AND(G45=1,R45=1),0,R45)</f>
        <v>1</v>
      </c>
      <c r="T45" s="24" t="s">
        <v>2119</v>
      </c>
      <c r="U45" s="49">
        <f>SUBSTITUTE(T45,".",",")*1</f>
        <v>0.44436567276716199</v>
      </c>
      <c r="V45" s="54">
        <f>IF(U45&gt;=0.1, 1, 0)</f>
        <v>1</v>
      </c>
      <c r="W45" s="25">
        <f>IF(U45&gt;=0.2, 1, 0)</f>
        <v>1</v>
      </c>
      <c r="X45" s="25">
        <f>IF(U45&gt;=0.3, 1, 0)</f>
        <v>1</v>
      </c>
      <c r="Y45" s="25">
        <f>IF(U45&gt;=0.4, 1, 0)</f>
        <v>1</v>
      </c>
      <c r="Z45" s="25">
        <f>IF(U45&gt;=0.5, 1, 0)</f>
        <v>0</v>
      </c>
      <c r="AA45" s="25">
        <f>IF(U45&gt;=0.6, 1, 0)</f>
        <v>0</v>
      </c>
      <c r="AB45" s="25">
        <f>IF(U45&gt;=0.7, 1, 0)</f>
        <v>0</v>
      </c>
      <c r="AC45" s="25">
        <f>IF(U45&gt;=0.8, 1, 0)</f>
        <v>0</v>
      </c>
      <c r="AD45" s="55">
        <f>IF(U45&gt;=0.9, 1, 0)</f>
        <v>0</v>
      </c>
    </row>
    <row r="46" spans="1:30" ht="20" customHeight="1" x14ac:dyDescent="0.2">
      <c r="A46" s="20" t="s">
        <v>601</v>
      </c>
      <c r="B46" s="33" t="str">
        <f>SUBSTITUTE(A46,"/Users/timomiessen/Desktop/imagesdk/blackwomen1/","Image_")</f>
        <v>Image_BW_337.jpg</v>
      </c>
      <c r="C46" s="63" t="s">
        <v>5</v>
      </c>
      <c r="D46" s="22" t="s">
        <v>2973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1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1</v>
      </c>
      <c r="Q46" s="23">
        <v>0</v>
      </c>
      <c r="R46" s="23" cm="1">
        <f t="array" ref="R46">_xlfn.IFS(H46=1,1,K46=1,1,L46=1,1,M46=1,1,N46=1,1,P46=1,1,TRUE,0)</f>
        <v>1</v>
      </c>
      <c r="S46" s="64">
        <f>IF(AND(G46=1,R46=1),0,R46)</f>
        <v>1</v>
      </c>
      <c r="T46" s="24" t="s">
        <v>2120</v>
      </c>
      <c r="U46" s="49">
        <f>SUBSTITUTE(T46,".",",")*1</f>
        <v>0.99385582562536001</v>
      </c>
      <c r="V46" s="54">
        <f>IF(U46&gt;=0.1, 1, 0)</f>
        <v>1</v>
      </c>
      <c r="W46" s="25">
        <f>IF(U46&gt;=0.2, 1, 0)</f>
        <v>1</v>
      </c>
      <c r="X46" s="25">
        <f>IF(U46&gt;=0.3, 1, 0)</f>
        <v>1</v>
      </c>
      <c r="Y46" s="25">
        <f>IF(U46&gt;=0.4, 1, 0)</f>
        <v>1</v>
      </c>
      <c r="Z46" s="25">
        <f>IF(U46&gt;=0.5, 1, 0)</f>
        <v>1</v>
      </c>
      <c r="AA46" s="25">
        <f>IF(U46&gt;=0.6, 1, 0)</f>
        <v>1</v>
      </c>
      <c r="AB46" s="25">
        <f>IF(U46&gt;=0.7, 1, 0)</f>
        <v>1</v>
      </c>
      <c r="AC46" s="25">
        <f>IF(U46&gt;=0.8, 1, 0)</f>
        <v>1</v>
      </c>
      <c r="AD46" s="55">
        <f>IF(U46&gt;=0.9, 1, 0)</f>
        <v>1</v>
      </c>
    </row>
    <row r="47" spans="1:30" ht="20" customHeight="1" x14ac:dyDescent="0.2">
      <c r="A47" s="20" t="s">
        <v>602</v>
      </c>
      <c r="B47" s="33" t="str">
        <f>SUBSTITUTE(A47,"/Users/timomiessen/Desktop/imagesdk/blackwomen1/","Image_")</f>
        <v>Image_BW_338.jpg</v>
      </c>
      <c r="C47" s="63" t="s">
        <v>5</v>
      </c>
      <c r="D47" s="22" t="s">
        <v>2973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1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1</v>
      </c>
      <c r="Q47" s="23">
        <v>0</v>
      </c>
      <c r="R47" s="23" cm="1">
        <f t="array" ref="R47">_xlfn.IFS(H47=1,1,K47=1,1,L47=1,1,M47=1,1,N47=1,1,P47=1,1,TRUE,0)</f>
        <v>1</v>
      </c>
      <c r="S47" s="64">
        <f>IF(AND(G47=1,R47=1),0,R47)</f>
        <v>1</v>
      </c>
      <c r="T47" s="24" t="s">
        <v>2121</v>
      </c>
      <c r="U47" s="49">
        <f>SUBSTITUTE(T47,".",",")*1</f>
        <v>0.95606818050146103</v>
      </c>
      <c r="V47" s="54">
        <f>IF(U47&gt;=0.1, 1, 0)</f>
        <v>1</v>
      </c>
      <c r="W47" s="25">
        <f>IF(U47&gt;=0.2, 1, 0)</f>
        <v>1</v>
      </c>
      <c r="X47" s="25">
        <f>IF(U47&gt;=0.3, 1, 0)</f>
        <v>1</v>
      </c>
      <c r="Y47" s="25">
        <f>IF(U47&gt;=0.4, 1, 0)</f>
        <v>1</v>
      </c>
      <c r="Z47" s="25">
        <f>IF(U47&gt;=0.5, 1, 0)</f>
        <v>1</v>
      </c>
      <c r="AA47" s="25">
        <f>IF(U47&gt;=0.6, 1, 0)</f>
        <v>1</v>
      </c>
      <c r="AB47" s="25">
        <f>IF(U47&gt;=0.7, 1, 0)</f>
        <v>1</v>
      </c>
      <c r="AC47" s="25">
        <f>IF(U47&gt;=0.8, 1, 0)</f>
        <v>1</v>
      </c>
      <c r="AD47" s="55">
        <f>IF(U47&gt;=0.9, 1, 0)</f>
        <v>1</v>
      </c>
    </row>
    <row r="48" spans="1:30" ht="20" customHeight="1" x14ac:dyDescent="0.2">
      <c r="A48" s="20" t="s">
        <v>604</v>
      </c>
      <c r="B48" s="33" t="str">
        <f>SUBSTITUTE(A48,"/Users/timomiessen/Desktop/imagesdk/blackwomen1/","Image_")</f>
        <v>Image_BW_340.jpg</v>
      </c>
      <c r="C48" s="63" t="s">
        <v>5</v>
      </c>
      <c r="D48" s="22" t="s">
        <v>2973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1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1</v>
      </c>
      <c r="Q48" s="23">
        <v>0</v>
      </c>
      <c r="R48" s="23" cm="1">
        <f t="array" ref="R48">_xlfn.IFS(H48=1,1,K48=1,1,L48=1,1,M48=1,1,N48=1,1,P48=1,1,TRUE,0)</f>
        <v>1</v>
      </c>
      <c r="S48" s="64">
        <f>IF(AND(G48=1,R48=1),0,R48)</f>
        <v>1</v>
      </c>
      <c r="T48" s="24" t="s">
        <v>2123</v>
      </c>
      <c r="U48" s="49">
        <f>SUBSTITUTE(T48,".",",")*1</f>
        <v>0.92656254768371504</v>
      </c>
      <c r="V48" s="54">
        <f>IF(U48&gt;=0.1, 1, 0)</f>
        <v>1</v>
      </c>
      <c r="W48" s="25">
        <f>IF(U48&gt;=0.2, 1, 0)</f>
        <v>1</v>
      </c>
      <c r="X48" s="25">
        <f>IF(U48&gt;=0.3, 1, 0)</f>
        <v>1</v>
      </c>
      <c r="Y48" s="25">
        <f>IF(U48&gt;=0.4, 1, 0)</f>
        <v>1</v>
      </c>
      <c r="Z48" s="25">
        <f>IF(U48&gt;=0.5, 1, 0)</f>
        <v>1</v>
      </c>
      <c r="AA48" s="25">
        <f>IF(U48&gt;=0.6, 1, 0)</f>
        <v>1</v>
      </c>
      <c r="AB48" s="25">
        <f>IF(U48&gt;=0.7, 1, 0)</f>
        <v>1</v>
      </c>
      <c r="AC48" s="25">
        <f>IF(U48&gt;=0.8, 1, 0)</f>
        <v>1</v>
      </c>
      <c r="AD48" s="55">
        <f>IF(U48&gt;=0.9, 1, 0)</f>
        <v>1</v>
      </c>
    </row>
    <row r="49" spans="1:30" ht="20" customHeight="1" x14ac:dyDescent="0.2">
      <c r="A49" s="20" t="s">
        <v>605</v>
      </c>
      <c r="B49" s="33" t="str">
        <f>SUBSTITUTE(A49,"/Users/timomiessen/Desktop/imagesdk/blackwomen1/","Image_")</f>
        <v>Image_BW_341.jpg</v>
      </c>
      <c r="C49" s="63" t="s">
        <v>5</v>
      </c>
      <c r="D49" s="22" t="s">
        <v>2973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1</v>
      </c>
      <c r="Q49" s="23">
        <v>0</v>
      </c>
      <c r="R49" s="23" cm="1">
        <f t="array" ref="R49">_xlfn.IFS(H49=1,1,K49=1,1,L49=1,1,M49=1,1,N49=1,1,P49=1,1,TRUE,0)</f>
        <v>1</v>
      </c>
      <c r="S49" s="64">
        <f>IF(AND(G49=1,R49=1),0,R49)</f>
        <v>1</v>
      </c>
      <c r="T49" s="24" t="s">
        <v>2124</v>
      </c>
      <c r="U49" s="49">
        <f>SUBSTITUTE(T49,".",",")*1</f>
        <v>0.92243582010269098</v>
      </c>
      <c r="V49" s="54">
        <f>IF(U49&gt;=0.1, 1, 0)</f>
        <v>1</v>
      </c>
      <c r="W49" s="25">
        <f>IF(U49&gt;=0.2, 1, 0)</f>
        <v>1</v>
      </c>
      <c r="X49" s="25">
        <f>IF(U49&gt;=0.3, 1, 0)</f>
        <v>1</v>
      </c>
      <c r="Y49" s="25">
        <f>IF(U49&gt;=0.4, 1, 0)</f>
        <v>1</v>
      </c>
      <c r="Z49" s="25">
        <f>IF(U49&gt;=0.5, 1, 0)</f>
        <v>1</v>
      </c>
      <c r="AA49" s="25">
        <f>IF(U49&gt;=0.6, 1, 0)</f>
        <v>1</v>
      </c>
      <c r="AB49" s="25">
        <f>IF(U49&gt;=0.7, 1, 0)</f>
        <v>1</v>
      </c>
      <c r="AC49" s="25">
        <f>IF(U49&gt;=0.8, 1, 0)</f>
        <v>1</v>
      </c>
      <c r="AD49" s="55">
        <f>IF(U49&gt;=0.9, 1, 0)</f>
        <v>1</v>
      </c>
    </row>
    <row r="50" spans="1:30" ht="20" customHeight="1" x14ac:dyDescent="0.2">
      <c r="A50" s="20" t="s">
        <v>607</v>
      </c>
      <c r="B50" s="33" t="str">
        <f>SUBSTITUTE(A50,"/Users/timomiessen/Desktop/imagesdk/blackwomen1/","Image_")</f>
        <v>Image_BW_343.jpg</v>
      </c>
      <c r="C50" s="63" t="s">
        <v>5</v>
      </c>
      <c r="D50" s="22" t="s">
        <v>2973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1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1</v>
      </c>
      <c r="Q50" s="23">
        <v>0</v>
      </c>
      <c r="R50" s="23" cm="1">
        <f t="array" ref="R50">_xlfn.IFS(H50=1,1,K50=1,1,L50=1,1,M50=1,1,N50=1,1,P50=1,1,TRUE,0)</f>
        <v>1</v>
      </c>
      <c r="S50" s="64">
        <f>IF(AND(G50=1,R50=1),0,R50)</f>
        <v>1</v>
      </c>
      <c r="T50" s="24" t="s">
        <v>2126</v>
      </c>
      <c r="U50" s="49">
        <f>SUBSTITUTE(T50,".",",")*1</f>
        <v>0.9175620614551</v>
      </c>
      <c r="V50" s="54">
        <f>IF(U50&gt;=0.1, 1, 0)</f>
        <v>1</v>
      </c>
      <c r="W50" s="25">
        <f>IF(U50&gt;=0.2, 1, 0)</f>
        <v>1</v>
      </c>
      <c r="X50" s="25">
        <f>IF(U50&gt;=0.3, 1, 0)</f>
        <v>1</v>
      </c>
      <c r="Y50" s="25">
        <f>IF(U50&gt;=0.4, 1, 0)</f>
        <v>1</v>
      </c>
      <c r="Z50" s="25">
        <f>IF(U50&gt;=0.5, 1, 0)</f>
        <v>1</v>
      </c>
      <c r="AA50" s="25">
        <f>IF(U50&gt;=0.6, 1, 0)</f>
        <v>1</v>
      </c>
      <c r="AB50" s="25">
        <f>IF(U50&gt;=0.7, 1, 0)</f>
        <v>1</v>
      </c>
      <c r="AC50" s="25">
        <f>IF(U50&gt;=0.8, 1, 0)</f>
        <v>1</v>
      </c>
      <c r="AD50" s="55">
        <f>IF(U50&gt;=0.9, 1, 0)</f>
        <v>1</v>
      </c>
    </row>
    <row r="51" spans="1:30" ht="20" customHeight="1" x14ac:dyDescent="0.2">
      <c r="A51" s="20" t="s">
        <v>608</v>
      </c>
      <c r="B51" s="33" t="str">
        <f>SUBSTITUTE(A51,"/Users/timomiessen/Desktop/imagesdk/blackwomen1/","Image_")</f>
        <v>Image_BW_344.jpg</v>
      </c>
      <c r="C51" s="63" t="s">
        <v>5</v>
      </c>
      <c r="D51" s="22" t="s">
        <v>2973</v>
      </c>
      <c r="E51" s="23">
        <v>0</v>
      </c>
      <c r="F51" s="23">
        <v>0</v>
      </c>
      <c r="G51" s="23">
        <v>0</v>
      </c>
      <c r="H51" s="23">
        <v>0</v>
      </c>
      <c r="I51" s="23">
        <v>1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1</v>
      </c>
      <c r="Q51" s="23">
        <v>0</v>
      </c>
      <c r="R51" s="23" cm="1">
        <f t="array" ref="R51">_xlfn.IFS(H51=1,1,K51=1,1,L51=1,1,M51=1,1,N51=1,1,P51=1,1,TRUE,0)</f>
        <v>1</v>
      </c>
      <c r="S51" s="64">
        <f>IF(AND(G51=1,R51=1),0,R51)</f>
        <v>1</v>
      </c>
      <c r="T51" s="24" t="s">
        <v>2127</v>
      </c>
      <c r="U51" s="49">
        <f>SUBSTITUTE(T51,".",",")*1</f>
        <v>0.582888280507177</v>
      </c>
      <c r="V51" s="54">
        <f>IF(U51&gt;=0.1, 1, 0)</f>
        <v>1</v>
      </c>
      <c r="W51" s="25">
        <f>IF(U51&gt;=0.2, 1, 0)</f>
        <v>1</v>
      </c>
      <c r="X51" s="25">
        <f>IF(U51&gt;=0.3, 1, 0)</f>
        <v>1</v>
      </c>
      <c r="Y51" s="25">
        <f>IF(U51&gt;=0.4, 1, 0)</f>
        <v>1</v>
      </c>
      <c r="Z51" s="25">
        <f>IF(U51&gt;=0.5, 1, 0)</f>
        <v>1</v>
      </c>
      <c r="AA51" s="25">
        <f>IF(U51&gt;=0.6, 1, 0)</f>
        <v>0</v>
      </c>
      <c r="AB51" s="25">
        <f>IF(U51&gt;=0.7, 1, 0)</f>
        <v>0</v>
      </c>
      <c r="AC51" s="25">
        <f>IF(U51&gt;=0.8, 1, 0)</f>
        <v>0</v>
      </c>
      <c r="AD51" s="55">
        <f>IF(U51&gt;=0.9, 1, 0)</f>
        <v>0</v>
      </c>
    </row>
    <row r="52" spans="1:30" ht="20" customHeight="1" x14ac:dyDescent="0.2">
      <c r="A52" s="20" t="s">
        <v>609</v>
      </c>
      <c r="B52" s="33" t="str">
        <f>SUBSTITUTE(A52,"/Users/timomiessen/Desktop/imagesdk/blackwomen1/","Image_")</f>
        <v>Image_BW_345.jpg</v>
      </c>
      <c r="C52" s="63" t="s">
        <v>5</v>
      </c>
      <c r="D52" s="22" t="s">
        <v>2973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1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1</v>
      </c>
      <c r="Q52" s="23">
        <v>0</v>
      </c>
      <c r="R52" s="23" cm="1">
        <f t="array" ref="R52">_xlfn.IFS(H52=1,1,K52=1,1,L52=1,1,M52=1,1,N52=1,1,P52=1,1,TRUE,0)</f>
        <v>1</v>
      </c>
      <c r="S52" s="64">
        <f>IF(AND(G52=1,R52=1),0,R52)</f>
        <v>1</v>
      </c>
      <c r="T52" s="24" t="s">
        <v>2128</v>
      </c>
      <c r="U52" s="49">
        <f>SUBSTITUTE(T52,".",",")*1</f>
        <v>0.79102305322885502</v>
      </c>
      <c r="V52" s="54">
        <f>IF(U52&gt;=0.1, 1, 0)</f>
        <v>1</v>
      </c>
      <c r="W52" s="25">
        <f>IF(U52&gt;=0.2, 1, 0)</f>
        <v>1</v>
      </c>
      <c r="X52" s="25">
        <f>IF(U52&gt;=0.3, 1, 0)</f>
        <v>1</v>
      </c>
      <c r="Y52" s="25">
        <f>IF(U52&gt;=0.4, 1, 0)</f>
        <v>1</v>
      </c>
      <c r="Z52" s="25">
        <f>IF(U52&gt;=0.5, 1, 0)</f>
        <v>1</v>
      </c>
      <c r="AA52" s="25">
        <f>IF(U52&gt;=0.6, 1, 0)</f>
        <v>1</v>
      </c>
      <c r="AB52" s="25">
        <f>IF(U52&gt;=0.7, 1, 0)</f>
        <v>1</v>
      </c>
      <c r="AC52" s="25">
        <f>IF(U52&gt;=0.8, 1, 0)</f>
        <v>0</v>
      </c>
      <c r="AD52" s="55">
        <f>IF(U52&gt;=0.9, 1, 0)</f>
        <v>0</v>
      </c>
    </row>
    <row r="53" spans="1:30" ht="20" customHeight="1" x14ac:dyDescent="0.2">
      <c r="A53" s="20" t="s">
        <v>611</v>
      </c>
      <c r="B53" s="33" t="str">
        <f>SUBSTITUTE(A53,"/Users/timomiessen/Desktop/imagesdk/blackwomen1/","Image_")</f>
        <v>Image_BW_347.jpg</v>
      </c>
      <c r="C53" s="63" t="s">
        <v>5</v>
      </c>
      <c r="D53" s="22" t="s">
        <v>2973</v>
      </c>
      <c r="E53" s="23">
        <v>0</v>
      </c>
      <c r="F53" s="23">
        <v>0</v>
      </c>
      <c r="G53" s="23">
        <v>0</v>
      </c>
      <c r="H53" s="23">
        <v>0</v>
      </c>
      <c r="I53" s="23">
        <v>1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1</v>
      </c>
      <c r="Q53" s="23">
        <v>0</v>
      </c>
      <c r="R53" s="23" cm="1">
        <f t="array" ref="R53">_xlfn.IFS(H53=1,1,K53=1,1,L53=1,1,M53=1,1,N53=1,1,P53=1,1,TRUE,0)</f>
        <v>1</v>
      </c>
      <c r="S53" s="64">
        <f>IF(AND(G53=1,R53=1),0,R53)</f>
        <v>1</v>
      </c>
      <c r="T53" s="24" t="s">
        <v>2130</v>
      </c>
      <c r="U53" s="49">
        <f>SUBSTITUTE(T53,".",",")*1</f>
        <v>0.42688177525997101</v>
      </c>
      <c r="V53" s="54">
        <f>IF(U53&gt;=0.1, 1, 0)</f>
        <v>1</v>
      </c>
      <c r="W53" s="25">
        <f>IF(U53&gt;=0.2, 1, 0)</f>
        <v>1</v>
      </c>
      <c r="X53" s="25">
        <f>IF(U53&gt;=0.3, 1, 0)</f>
        <v>1</v>
      </c>
      <c r="Y53" s="25">
        <f>IF(U53&gt;=0.4, 1, 0)</f>
        <v>1</v>
      </c>
      <c r="Z53" s="25">
        <f>IF(U53&gt;=0.5, 1, 0)</f>
        <v>0</v>
      </c>
      <c r="AA53" s="25">
        <f>IF(U53&gt;=0.6, 1, 0)</f>
        <v>0</v>
      </c>
      <c r="AB53" s="25">
        <f>IF(U53&gt;=0.7, 1, 0)</f>
        <v>0</v>
      </c>
      <c r="AC53" s="25">
        <f>IF(U53&gt;=0.8, 1, 0)</f>
        <v>0</v>
      </c>
      <c r="AD53" s="55">
        <f>IF(U53&gt;=0.9, 1, 0)</f>
        <v>0</v>
      </c>
    </row>
    <row r="54" spans="1:30" ht="20" customHeight="1" x14ac:dyDescent="0.2">
      <c r="A54" s="20" t="s">
        <v>612</v>
      </c>
      <c r="B54" s="33" t="str">
        <f>SUBSTITUTE(A54,"/Users/timomiessen/Desktop/imagesdk/blackwomen1/","Image_")</f>
        <v>Image_BW_348.jpg</v>
      </c>
      <c r="C54" s="63" t="s">
        <v>5</v>
      </c>
      <c r="D54" s="22" t="s">
        <v>2973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1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1</v>
      </c>
      <c r="Q54" s="23">
        <v>0</v>
      </c>
      <c r="R54" s="23" cm="1">
        <f t="array" ref="R54">_xlfn.IFS(H54=1,1,K54=1,1,L54=1,1,M54=1,1,N54=1,1,P54=1,1,TRUE,0)</f>
        <v>1</v>
      </c>
      <c r="S54" s="64">
        <f>IF(AND(G54=1,R54=1),0,R54)</f>
        <v>1</v>
      </c>
      <c r="T54" s="24" t="s">
        <v>2131</v>
      </c>
      <c r="U54" s="49">
        <f>SUBSTITUTE(T54,".",",")*1</f>
        <v>0.99398018338251803</v>
      </c>
      <c r="V54" s="54">
        <f>IF(U54&gt;=0.1, 1, 0)</f>
        <v>1</v>
      </c>
      <c r="W54" s="25">
        <f>IF(U54&gt;=0.2, 1, 0)</f>
        <v>1</v>
      </c>
      <c r="X54" s="25">
        <f>IF(U54&gt;=0.3, 1, 0)</f>
        <v>1</v>
      </c>
      <c r="Y54" s="25">
        <f>IF(U54&gt;=0.4, 1, 0)</f>
        <v>1</v>
      </c>
      <c r="Z54" s="25">
        <f>IF(U54&gt;=0.5, 1, 0)</f>
        <v>1</v>
      </c>
      <c r="AA54" s="25">
        <f>IF(U54&gt;=0.6, 1, 0)</f>
        <v>1</v>
      </c>
      <c r="AB54" s="25">
        <f>IF(U54&gt;=0.7, 1, 0)</f>
        <v>1</v>
      </c>
      <c r="AC54" s="25">
        <f>IF(U54&gt;=0.8, 1, 0)</f>
        <v>1</v>
      </c>
      <c r="AD54" s="55">
        <f>IF(U54&gt;=0.9, 1, 0)</f>
        <v>1</v>
      </c>
    </row>
    <row r="55" spans="1:30" ht="20" customHeight="1" x14ac:dyDescent="0.2">
      <c r="A55" s="20" t="s">
        <v>613</v>
      </c>
      <c r="B55" s="33" t="str">
        <f>SUBSTITUTE(A55,"/Users/timomiessen/Desktop/imagesdk/blackwomen1/","Image_")</f>
        <v>Image_BW_349.jpg</v>
      </c>
      <c r="C55" s="63" t="s">
        <v>5</v>
      </c>
      <c r="D55" s="22" t="s">
        <v>2973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1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1</v>
      </c>
      <c r="Q55" s="23">
        <v>0</v>
      </c>
      <c r="R55" s="23" cm="1">
        <f t="array" ref="R55">_xlfn.IFS(H55=1,1,K55=1,1,L55=1,1,M55=1,1,N55=1,1,P55=1,1,TRUE,0)</f>
        <v>1</v>
      </c>
      <c r="S55" s="64">
        <f>IF(AND(G55=1,R55=1),0,R55)</f>
        <v>1</v>
      </c>
      <c r="T55" s="24" t="s">
        <v>2132</v>
      </c>
      <c r="U55" s="49">
        <f>SUBSTITUTE(T55,".",",")*1</f>
        <v>0.61120834201574303</v>
      </c>
      <c r="V55" s="54">
        <f>IF(U55&gt;=0.1, 1, 0)</f>
        <v>1</v>
      </c>
      <c r="W55" s="25">
        <f>IF(U55&gt;=0.2, 1, 0)</f>
        <v>1</v>
      </c>
      <c r="X55" s="25">
        <f>IF(U55&gt;=0.3, 1, 0)</f>
        <v>1</v>
      </c>
      <c r="Y55" s="25">
        <f>IF(U55&gt;=0.4, 1, 0)</f>
        <v>1</v>
      </c>
      <c r="Z55" s="25">
        <f>IF(U55&gt;=0.5, 1, 0)</f>
        <v>1</v>
      </c>
      <c r="AA55" s="25">
        <f>IF(U55&gt;=0.6, 1, 0)</f>
        <v>1</v>
      </c>
      <c r="AB55" s="25">
        <f>IF(U55&gt;=0.7, 1, 0)</f>
        <v>0</v>
      </c>
      <c r="AC55" s="25">
        <f>IF(U55&gt;=0.8, 1, 0)</f>
        <v>0</v>
      </c>
      <c r="AD55" s="55">
        <f>IF(U55&gt;=0.9, 1, 0)</f>
        <v>0</v>
      </c>
    </row>
    <row r="56" spans="1:30" ht="20" customHeight="1" x14ac:dyDescent="0.2">
      <c r="A56" s="20" t="s">
        <v>614</v>
      </c>
      <c r="B56" s="33" t="str">
        <f>SUBSTITUTE(A56,"/Users/timomiessen/Desktop/imagesdk/blackwomen1/","Image_")</f>
        <v>Image_BW_35.jpg</v>
      </c>
      <c r="C56" s="63" t="s">
        <v>5</v>
      </c>
      <c r="D56" s="22" t="s">
        <v>2973</v>
      </c>
      <c r="E56" s="23">
        <v>1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1</v>
      </c>
      <c r="Q56" s="23">
        <v>0</v>
      </c>
      <c r="R56" s="23" cm="1">
        <f t="array" ref="R56">_xlfn.IFS(H56=1,1,K56=1,1,L56=1,1,M56=1,1,N56=1,1,P56=1,1,TRUE,0)</f>
        <v>1</v>
      </c>
      <c r="S56" s="64">
        <f>IF(AND(G56=1,R56=1),0,R56)</f>
        <v>1</v>
      </c>
      <c r="T56" s="24" t="s">
        <v>2133</v>
      </c>
      <c r="U56" s="49">
        <f>SUBSTITUTE(T56,".",",")*1</f>
        <v>0.61639985442161505</v>
      </c>
      <c r="V56" s="54">
        <f>IF(U56&gt;=0.1, 1, 0)</f>
        <v>1</v>
      </c>
      <c r="W56" s="25">
        <f>IF(U56&gt;=0.2, 1, 0)</f>
        <v>1</v>
      </c>
      <c r="X56" s="25">
        <f>IF(U56&gt;=0.3, 1, 0)</f>
        <v>1</v>
      </c>
      <c r="Y56" s="25">
        <f>IF(U56&gt;=0.4, 1, 0)</f>
        <v>1</v>
      </c>
      <c r="Z56" s="25">
        <f>IF(U56&gt;=0.5, 1, 0)</f>
        <v>1</v>
      </c>
      <c r="AA56" s="25">
        <f>IF(U56&gt;=0.6, 1, 0)</f>
        <v>1</v>
      </c>
      <c r="AB56" s="25">
        <f>IF(U56&gt;=0.7, 1, 0)</f>
        <v>0</v>
      </c>
      <c r="AC56" s="25">
        <f>IF(U56&gt;=0.8, 1, 0)</f>
        <v>0</v>
      </c>
      <c r="AD56" s="55">
        <f>IF(U56&gt;=0.9, 1, 0)</f>
        <v>0</v>
      </c>
    </row>
    <row r="57" spans="1:30" ht="20" customHeight="1" x14ac:dyDescent="0.2">
      <c r="A57" s="20" t="s">
        <v>615</v>
      </c>
      <c r="B57" s="33" t="str">
        <f>SUBSTITUTE(A57,"/Users/timomiessen/Desktop/imagesdk/blackwomen1/","Image_")</f>
        <v>Image_BW_350.jpg</v>
      </c>
      <c r="C57" s="63" t="s">
        <v>5</v>
      </c>
      <c r="D57" s="22" t="s">
        <v>2973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1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1</v>
      </c>
      <c r="Q57" s="23">
        <v>0</v>
      </c>
      <c r="R57" s="23" cm="1">
        <f t="array" ref="R57">_xlfn.IFS(H57=1,1,K57=1,1,L57=1,1,M57=1,1,N57=1,1,P57=1,1,TRUE,0)</f>
        <v>1</v>
      </c>
      <c r="S57" s="64">
        <f>IF(AND(G57=1,R57=1),0,R57)</f>
        <v>1</v>
      </c>
      <c r="T57" s="24" t="s">
        <v>2134</v>
      </c>
      <c r="U57" s="49">
        <f>SUBSTITUTE(T57,".",",")*1</f>
        <v>0.91516878141555902</v>
      </c>
      <c r="V57" s="54">
        <f>IF(U57&gt;=0.1, 1, 0)</f>
        <v>1</v>
      </c>
      <c r="W57" s="25">
        <f>IF(U57&gt;=0.2, 1, 0)</f>
        <v>1</v>
      </c>
      <c r="X57" s="25">
        <f>IF(U57&gt;=0.3, 1, 0)</f>
        <v>1</v>
      </c>
      <c r="Y57" s="25">
        <f>IF(U57&gt;=0.4, 1, 0)</f>
        <v>1</v>
      </c>
      <c r="Z57" s="25">
        <f>IF(U57&gt;=0.5, 1, 0)</f>
        <v>1</v>
      </c>
      <c r="AA57" s="25">
        <f>IF(U57&gt;=0.6, 1, 0)</f>
        <v>1</v>
      </c>
      <c r="AB57" s="25">
        <f>IF(U57&gt;=0.7, 1, 0)</f>
        <v>1</v>
      </c>
      <c r="AC57" s="25">
        <f>IF(U57&gt;=0.8, 1, 0)</f>
        <v>1</v>
      </c>
      <c r="AD57" s="55">
        <f>IF(U57&gt;=0.9, 1, 0)</f>
        <v>1</v>
      </c>
    </row>
    <row r="58" spans="1:30" ht="20" customHeight="1" x14ac:dyDescent="0.2">
      <c r="A58" s="20" t="s">
        <v>616</v>
      </c>
      <c r="B58" s="33" t="str">
        <f>SUBSTITUTE(A58,"/Users/timomiessen/Desktop/imagesdk/blackwomen1/","Image_")</f>
        <v>Image_BW_351.jpg</v>
      </c>
      <c r="C58" s="63" t="s">
        <v>5</v>
      </c>
      <c r="D58" s="22" t="s">
        <v>2973</v>
      </c>
      <c r="E58" s="23">
        <v>0</v>
      </c>
      <c r="F58" s="23">
        <v>0</v>
      </c>
      <c r="G58" s="23">
        <v>0</v>
      </c>
      <c r="H58" s="23">
        <v>0</v>
      </c>
      <c r="I58" s="23">
        <v>1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1</v>
      </c>
      <c r="Q58" s="23">
        <v>0</v>
      </c>
      <c r="R58" s="23" cm="1">
        <f t="array" ref="R58">_xlfn.IFS(H58=1,1,K58=1,1,L58=1,1,M58=1,1,N58=1,1,P58=1,1,TRUE,0)</f>
        <v>1</v>
      </c>
      <c r="S58" s="64">
        <f>IF(AND(G58=1,R58=1),0,R58)</f>
        <v>1</v>
      </c>
      <c r="T58" s="24" t="s">
        <v>2135</v>
      </c>
      <c r="U58" s="49">
        <f>SUBSTITUTE(T58,".",",")*1</f>
        <v>0.41363964974880202</v>
      </c>
      <c r="V58" s="54">
        <f>IF(U58&gt;=0.1, 1, 0)</f>
        <v>1</v>
      </c>
      <c r="W58" s="25">
        <f>IF(U58&gt;=0.2, 1, 0)</f>
        <v>1</v>
      </c>
      <c r="X58" s="25">
        <f>IF(U58&gt;=0.3, 1, 0)</f>
        <v>1</v>
      </c>
      <c r="Y58" s="25">
        <f>IF(U58&gt;=0.4, 1, 0)</f>
        <v>1</v>
      </c>
      <c r="Z58" s="25">
        <f>IF(U58&gt;=0.5, 1, 0)</f>
        <v>0</v>
      </c>
      <c r="AA58" s="25">
        <f>IF(U58&gt;=0.6, 1, 0)</f>
        <v>0</v>
      </c>
      <c r="AB58" s="25">
        <f>IF(U58&gt;=0.7, 1, 0)</f>
        <v>0</v>
      </c>
      <c r="AC58" s="25">
        <f>IF(U58&gt;=0.8, 1, 0)</f>
        <v>0</v>
      </c>
      <c r="AD58" s="55">
        <f>IF(U58&gt;=0.9, 1, 0)</f>
        <v>0</v>
      </c>
    </row>
    <row r="59" spans="1:30" ht="20" customHeight="1" x14ac:dyDescent="0.2">
      <c r="A59" s="20" t="s">
        <v>617</v>
      </c>
      <c r="B59" s="33" t="str">
        <f>SUBSTITUTE(A59,"/Users/timomiessen/Desktop/imagesdk/blackwomen1/","Image_")</f>
        <v>Image_BW_352.jpg</v>
      </c>
      <c r="C59" s="63" t="s">
        <v>5</v>
      </c>
      <c r="D59" s="22" t="s">
        <v>2973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1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1</v>
      </c>
      <c r="Q59" s="23">
        <v>0</v>
      </c>
      <c r="R59" s="23" cm="1">
        <f t="array" ref="R59">_xlfn.IFS(H59=1,1,K59=1,1,L59=1,1,M59=1,1,N59=1,1,P59=1,1,TRUE,0)</f>
        <v>1</v>
      </c>
      <c r="S59" s="64">
        <f>IF(AND(G59=1,R59=1),0,R59)</f>
        <v>1</v>
      </c>
      <c r="T59" s="24" t="s">
        <v>2136</v>
      </c>
      <c r="U59" s="49">
        <f>SUBSTITUTE(T59,".",",")*1</f>
        <v>0.95379661396145798</v>
      </c>
      <c r="V59" s="54">
        <f>IF(U59&gt;=0.1, 1, 0)</f>
        <v>1</v>
      </c>
      <c r="W59" s="25">
        <f>IF(U59&gt;=0.2, 1, 0)</f>
        <v>1</v>
      </c>
      <c r="X59" s="25">
        <f>IF(U59&gt;=0.3, 1, 0)</f>
        <v>1</v>
      </c>
      <c r="Y59" s="25">
        <f>IF(U59&gt;=0.4, 1, 0)</f>
        <v>1</v>
      </c>
      <c r="Z59" s="25">
        <f>IF(U59&gt;=0.5, 1, 0)</f>
        <v>1</v>
      </c>
      <c r="AA59" s="25">
        <f>IF(U59&gt;=0.6, 1, 0)</f>
        <v>1</v>
      </c>
      <c r="AB59" s="25">
        <f>IF(U59&gt;=0.7, 1, 0)</f>
        <v>1</v>
      </c>
      <c r="AC59" s="25">
        <f>IF(U59&gt;=0.8, 1, 0)</f>
        <v>1</v>
      </c>
      <c r="AD59" s="55">
        <f>IF(U59&gt;=0.9, 1, 0)</f>
        <v>1</v>
      </c>
    </row>
    <row r="60" spans="1:30" ht="20" customHeight="1" x14ac:dyDescent="0.2">
      <c r="A60" s="20" t="s">
        <v>618</v>
      </c>
      <c r="B60" s="33" t="str">
        <f>SUBSTITUTE(A60,"/Users/timomiessen/Desktop/imagesdk/blackwomen1/","Image_")</f>
        <v>Image_BW_353.jpg</v>
      </c>
      <c r="C60" s="63" t="s">
        <v>5</v>
      </c>
      <c r="D60" s="22" t="s">
        <v>2973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1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1</v>
      </c>
      <c r="Q60" s="23">
        <v>0</v>
      </c>
      <c r="R60" s="23" cm="1">
        <f t="array" ref="R60">_xlfn.IFS(H60=1,1,K60=1,1,L60=1,1,M60=1,1,N60=1,1,P60=1,1,TRUE,0)</f>
        <v>1</v>
      </c>
      <c r="S60" s="64">
        <f>IF(AND(G60=1,R60=1),0,R60)</f>
        <v>1</v>
      </c>
      <c r="T60" s="24" t="s">
        <v>2137</v>
      </c>
      <c r="U60" s="49">
        <f>SUBSTITUTE(T60,".",",")*1</f>
        <v>0.99424040620215204</v>
      </c>
      <c r="V60" s="54">
        <f>IF(U60&gt;=0.1, 1, 0)</f>
        <v>1</v>
      </c>
      <c r="W60" s="25">
        <f>IF(U60&gt;=0.2, 1, 0)</f>
        <v>1</v>
      </c>
      <c r="X60" s="25">
        <f>IF(U60&gt;=0.3, 1, 0)</f>
        <v>1</v>
      </c>
      <c r="Y60" s="25">
        <f>IF(U60&gt;=0.4, 1, 0)</f>
        <v>1</v>
      </c>
      <c r="Z60" s="25">
        <f>IF(U60&gt;=0.5, 1, 0)</f>
        <v>1</v>
      </c>
      <c r="AA60" s="25">
        <f>IF(U60&gt;=0.6, 1, 0)</f>
        <v>1</v>
      </c>
      <c r="AB60" s="25">
        <f>IF(U60&gt;=0.7, 1, 0)</f>
        <v>1</v>
      </c>
      <c r="AC60" s="25">
        <f>IF(U60&gt;=0.8, 1, 0)</f>
        <v>1</v>
      </c>
      <c r="AD60" s="55">
        <f>IF(U60&gt;=0.9, 1, 0)</f>
        <v>1</v>
      </c>
    </row>
    <row r="61" spans="1:30" ht="20" customHeight="1" x14ac:dyDescent="0.2">
      <c r="A61" s="20" t="s">
        <v>619</v>
      </c>
      <c r="B61" s="33" t="str">
        <f>SUBSTITUTE(A61,"/Users/timomiessen/Desktop/imagesdk/blackwomen1/","Image_")</f>
        <v>Image_BW_354.jpg</v>
      </c>
      <c r="C61" s="63" t="s">
        <v>5</v>
      </c>
      <c r="D61" s="22" t="s">
        <v>2973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1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0</v>
      </c>
      <c r="R61" s="23" cm="1">
        <f t="array" ref="R61">_xlfn.IFS(H61=1,1,K61=1,1,L61=1,1,M61=1,1,N61=1,1,P61=1,1,TRUE,0)</f>
        <v>1</v>
      </c>
      <c r="S61" s="64">
        <f>IF(AND(G61=1,R61=1),0,R61)</f>
        <v>1</v>
      </c>
      <c r="T61" s="24" t="s">
        <v>2138</v>
      </c>
      <c r="U61" s="49">
        <f>SUBSTITUTE(T61,".",",")*1</f>
        <v>0.139703188091516</v>
      </c>
      <c r="V61" s="54">
        <f>IF(U61&gt;=0.1, 1, 0)</f>
        <v>1</v>
      </c>
      <c r="W61" s="25">
        <f>IF(U61&gt;=0.2, 1, 0)</f>
        <v>0</v>
      </c>
      <c r="X61" s="25">
        <f>IF(U61&gt;=0.3, 1, 0)</f>
        <v>0</v>
      </c>
      <c r="Y61" s="25">
        <f>IF(U61&gt;=0.4, 1, 0)</f>
        <v>0</v>
      </c>
      <c r="Z61" s="25">
        <f>IF(U61&gt;=0.5, 1, 0)</f>
        <v>0</v>
      </c>
      <c r="AA61" s="25">
        <f>IF(U61&gt;=0.6, 1, 0)</f>
        <v>0</v>
      </c>
      <c r="AB61" s="25">
        <f>IF(U61&gt;=0.7, 1, 0)</f>
        <v>0</v>
      </c>
      <c r="AC61" s="25">
        <f>IF(U61&gt;=0.8, 1, 0)</f>
        <v>0</v>
      </c>
      <c r="AD61" s="55">
        <f>IF(U61&gt;=0.9, 1, 0)</f>
        <v>0</v>
      </c>
    </row>
    <row r="62" spans="1:30" ht="20" customHeight="1" x14ac:dyDescent="0.2">
      <c r="A62" s="20" t="s">
        <v>623</v>
      </c>
      <c r="B62" s="33" t="str">
        <f>SUBSTITUTE(A62,"/Users/timomiessen/Desktop/imagesdk/blackwomen1/","Image_")</f>
        <v>Image_BW_359.jpg</v>
      </c>
      <c r="C62" s="63" t="s">
        <v>5</v>
      </c>
      <c r="D62" s="22" t="s">
        <v>2973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1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1</v>
      </c>
      <c r="Q62" s="23">
        <v>0</v>
      </c>
      <c r="R62" s="23" cm="1">
        <f t="array" ref="R62">_xlfn.IFS(H62=1,1,K62=1,1,L62=1,1,M62=1,1,N62=1,1,P62=1,1,TRUE,0)</f>
        <v>1</v>
      </c>
      <c r="S62" s="64">
        <f>IF(AND(G62=1,R62=1),0,R62)</f>
        <v>1</v>
      </c>
      <c r="T62" s="24" t="s">
        <v>2142</v>
      </c>
      <c r="U62" s="49">
        <f>SUBSTITUTE(T62,".",",")*1</f>
        <v>0.98040861892513897</v>
      </c>
      <c r="V62" s="54">
        <f>IF(U62&gt;=0.1, 1, 0)</f>
        <v>1</v>
      </c>
      <c r="W62" s="25">
        <f>IF(U62&gt;=0.2, 1, 0)</f>
        <v>1</v>
      </c>
      <c r="X62" s="25">
        <f>IF(U62&gt;=0.3, 1, 0)</f>
        <v>1</v>
      </c>
      <c r="Y62" s="25">
        <f>IF(U62&gt;=0.4, 1, 0)</f>
        <v>1</v>
      </c>
      <c r="Z62" s="25">
        <f>IF(U62&gt;=0.5, 1, 0)</f>
        <v>1</v>
      </c>
      <c r="AA62" s="25">
        <f>IF(U62&gt;=0.6, 1, 0)</f>
        <v>1</v>
      </c>
      <c r="AB62" s="25">
        <f>IF(U62&gt;=0.7, 1, 0)</f>
        <v>1</v>
      </c>
      <c r="AC62" s="25">
        <f>IF(U62&gt;=0.8, 1, 0)</f>
        <v>1</v>
      </c>
      <c r="AD62" s="55">
        <f>IF(U62&gt;=0.9, 1, 0)</f>
        <v>1</v>
      </c>
    </row>
    <row r="63" spans="1:30" ht="20" customHeight="1" x14ac:dyDescent="0.2">
      <c r="A63" s="20" t="s">
        <v>624</v>
      </c>
      <c r="B63" s="33" t="str">
        <f>SUBSTITUTE(A63,"/Users/timomiessen/Desktop/imagesdk/blackwomen1/","Image_")</f>
        <v>Image_BW_36.jpg</v>
      </c>
      <c r="C63" s="63" t="s">
        <v>5</v>
      </c>
      <c r="D63" s="22" t="s">
        <v>2973</v>
      </c>
      <c r="E63" s="23">
        <v>1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1</v>
      </c>
      <c r="Q63" s="23">
        <v>0</v>
      </c>
      <c r="R63" s="23" cm="1">
        <f t="array" ref="R63">_xlfn.IFS(H63=1,1,K63=1,1,L63=1,1,M63=1,1,N63=1,1,P63=1,1,TRUE,0)</f>
        <v>1</v>
      </c>
      <c r="S63" s="64">
        <f>IF(AND(G63=1,R63=1),0,R63)</f>
        <v>1</v>
      </c>
      <c r="T63" s="24" t="s">
        <v>2143</v>
      </c>
      <c r="U63" s="49">
        <f>SUBSTITUTE(T63,".",",")*1</f>
        <v>6.1916764825582497E-2</v>
      </c>
      <c r="V63" s="54">
        <f>IF(U63&gt;=0.1, 1, 0)</f>
        <v>0</v>
      </c>
      <c r="W63" s="25">
        <f>IF(U63&gt;=0.2, 1, 0)</f>
        <v>0</v>
      </c>
      <c r="X63" s="25">
        <f>IF(U63&gt;=0.3, 1, 0)</f>
        <v>0</v>
      </c>
      <c r="Y63" s="25">
        <f>IF(U63&gt;=0.4, 1, 0)</f>
        <v>0</v>
      </c>
      <c r="Z63" s="25">
        <f>IF(U63&gt;=0.5, 1, 0)</f>
        <v>0</v>
      </c>
      <c r="AA63" s="25">
        <f>IF(U63&gt;=0.6, 1, 0)</f>
        <v>0</v>
      </c>
      <c r="AB63" s="25">
        <f>IF(U63&gt;=0.7, 1, 0)</f>
        <v>0</v>
      </c>
      <c r="AC63" s="25">
        <f>IF(U63&gt;=0.8, 1, 0)</f>
        <v>0</v>
      </c>
      <c r="AD63" s="55">
        <f>IF(U63&gt;=0.9, 1, 0)</f>
        <v>0</v>
      </c>
    </row>
    <row r="64" spans="1:30" ht="20" customHeight="1" x14ac:dyDescent="0.2">
      <c r="A64" s="20" t="s">
        <v>625</v>
      </c>
      <c r="B64" s="33" t="str">
        <f>SUBSTITUTE(A64,"/Users/timomiessen/Desktop/imagesdk/blackwomen1/","Image_")</f>
        <v>Image_BW_360.jpg</v>
      </c>
      <c r="C64" s="63" t="s">
        <v>5</v>
      </c>
      <c r="D64" s="22" t="s">
        <v>2973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1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1</v>
      </c>
      <c r="Q64" s="23">
        <v>0</v>
      </c>
      <c r="R64" s="23" cm="1">
        <f t="array" ref="R64">_xlfn.IFS(H64=1,1,K64=1,1,L64=1,1,M64=1,1,N64=1,1,P64=1,1,TRUE,0)</f>
        <v>1</v>
      </c>
      <c r="S64" s="64">
        <f>IF(AND(G64=1,R64=1),0,R64)</f>
        <v>1</v>
      </c>
      <c r="T64" s="24" t="s">
        <v>2144</v>
      </c>
      <c r="U64" s="49">
        <f>SUBSTITUTE(T64,".",",")*1</f>
        <v>0.123369680717587</v>
      </c>
      <c r="V64" s="54">
        <f>IF(U64&gt;=0.1, 1, 0)</f>
        <v>1</v>
      </c>
      <c r="W64" s="25">
        <f>IF(U64&gt;=0.2, 1, 0)</f>
        <v>0</v>
      </c>
      <c r="X64" s="25">
        <f>IF(U64&gt;=0.3, 1, 0)</f>
        <v>0</v>
      </c>
      <c r="Y64" s="25">
        <f>IF(U64&gt;=0.4, 1, 0)</f>
        <v>0</v>
      </c>
      <c r="Z64" s="25">
        <f>IF(U64&gt;=0.5, 1, 0)</f>
        <v>0</v>
      </c>
      <c r="AA64" s="25">
        <f>IF(U64&gt;=0.6, 1, 0)</f>
        <v>0</v>
      </c>
      <c r="AB64" s="25">
        <f>IF(U64&gt;=0.7, 1, 0)</f>
        <v>0</v>
      </c>
      <c r="AC64" s="25">
        <f>IF(U64&gt;=0.8, 1, 0)</f>
        <v>0</v>
      </c>
      <c r="AD64" s="55">
        <f>IF(U64&gt;=0.9, 1, 0)</f>
        <v>0</v>
      </c>
    </row>
    <row r="65" spans="1:30" ht="20" customHeight="1" x14ac:dyDescent="0.2">
      <c r="A65" s="20" t="s">
        <v>626</v>
      </c>
      <c r="B65" s="33" t="str">
        <f>SUBSTITUTE(A65,"/Users/timomiessen/Desktop/imagesdk/blackwomen1/","Image_")</f>
        <v>Image_BW_361.jpg</v>
      </c>
      <c r="C65" s="63" t="s">
        <v>5</v>
      </c>
      <c r="D65" s="22" t="s">
        <v>2973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1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1</v>
      </c>
      <c r="Q65" s="23">
        <v>0</v>
      </c>
      <c r="R65" s="23" cm="1">
        <f t="array" ref="R65">_xlfn.IFS(H65=1,1,K65=1,1,L65=1,1,M65=1,1,N65=1,1,P65=1,1,TRUE,0)</f>
        <v>1</v>
      </c>
      <c r="S65" s="64">
        <f>IF(AND(G65=1,R65=1),0,R65)</f>
        <v>1</v>
      </c>
      <c r="T65" s="24" t="s">
        <v>2145</v>
      </c>
      <c r="U65" s="49">
        <f>SUBSTITUTE(T65,".",",")*1</f>
        <v>0.86956357210874502</v>
      </c>
      <c r="V65" s="54">
        <f>IF(U65&gt;=0.1, 1, 0)</f>
        <v>1</v>
      </c>
      <c r="W65" s="25">
        <f>IF(U65&gt;=0.2, 1, 0)</f>
        <v>1</v>
      </c>
      <c r="X65" s="25">
        <f>IF(U65&gt;=0.3, 1, 0)</f>
        <v>1</v>
      </c>
      <c r="Y65" s="25">
        <f>IF(U65&gt;=0.4, 1, 0)</f>
        <v>1</v>
      </c>
      <c r="Z65" s="25">
        <f>IF(U65&gt;=0.5, 1, 0)</f>
        <v>1</v>
      </c>
      <c r="AA65" s="25">
        <f>IF(U65&gt;=0.6, 1, 0)</f>
        <v>1</v>
      </c>
      <c r="AB65" s="25">
        <f>IF(U65&gt;=0.7, 1, 0)</f>
        <v>1</v>
      </c>
      <c r="AC65" s="25">
        <f>IF(U65&gt;=0.8, 1, 0)</f>
        <v>1</v>
      </c>
      <c r="AD65" s="55">
        <f>IF(U65&gt;=0.9, 1, 0)</f>
        <v>0</v>
      </c>
    </row>
    <row r="66" spans="1:30" ht="20" customHeight="1" x14ac:dyDescent="0.2">
      <c r="A66" s="20" t="s">
        <v>629</v>
      </c>
      <c r="B66" s="33" t="str">
        <f>SUBSTITUTE(A66,"/Users/timomiessen/Desktop/imagesdk/blackwomen1/","Image_")</f>
        <v>Image_BW_366.jpg</v>
      </c>
      <c r="C66" s="63" t="s">
        <v>5</v>
      </c>
      <c r="D66" s="22" t="s">
        <v>2973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1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1</v>
      </c>
      <c r="Q66" s="23">
        <v>0</v>
      </c>
      <c r="R66" s="23" cm="1">
        <f t="array" ref="R66">_xlfn.IFS(H66=1,1,K66=1,1,L66=1,1,M66=1,1,N66=1,1,P66=1,1,TRUE,0)</f>
        <v>1</v>
      </c>
      <c r="S66" s="64">
        <f>IF(AND(G66=1,R66=1),0,R66)</f>
        <v>1</v>
      </c>
      <c r="T66" s="24" t="s">
        <v>2148</v>
      </c>
      <c r="U66" s="49">
        <f>SUBSTITUTE(T66,".",",")*1</f>
        <v>0.903420720249414</v>
      </c>
      <c r="V66" s="54">
        <f>IF(U66&gt;=0.1, 1, 0)</f>
        <v>1</v>
      </c>
      <c r="W66" s="25">
        <f>IF(U66&gt;=0.2, 1, 0)</f>
        <v>1</v>
      </c>
      <c r="X66" s="25">
        <f>IF(U66&gt;=0.3, 1, 0)</f>
        <v>1</v>
      </c>
      <c r="Y66" s="25">
        <f>IF(U66&gt;=0.4, 1, 0)</f>
        <v>1</v>
      </c>
      <c r="Z66" s="25">
        <f>IF(U66&gt;=0.5, 1, 0)</f>
        <v>1</v>
      </c>
      <c r="AA66" s="25">
        <f>IF(U66&gt;=0.6, 1, 0)</f>
        <v>1</v>
      </c>
      <c r="AB66" s="25">
        <f>IF(U66&gt;=0.7, 1, 0)</f>
        <v>1</v>
      </c>
      <c r="AC66" s="25">
        <f>IF(U66&gt;=0.8, 1, 0)</f>
        <v>1</v>
      </c>
      <c r="AD66" s="55">
        <f>IF(U66&gt;=0.9, 1, 0)</f>
        <v>1</v>
      </c>
    </row>
    <row r="67" spans="1:30" ht="20" customHeight="1" x14ac:dyDescent="0.2">
      <c r="A67" s="20" t="s">
        <v>632</v>
      </c>
      <c r="B67" s="33" t="str">
        <f>SUBSTITUTE(A67,"/Users/timomiessen/Desktop/imagesdk/blackwomen1/","Image_")</f>
        <v>Image_BW_369.jpg</v>
      </c>
      <c r="C67" s="63" t="s">
        <v>5</v>
      </c>
      <c r="D67" s="22" t="s">
        <v>2973</v>
      </c>
      <c r="E67" s="23">
        <v>0</v>
      </c>
      <c r="F67" s="23">
        <v>0</v>
      </c>
      <c r="G67" s="23">
        <v>0</v>
      </c>
      <c r="H67" s="23">
        <v>0</v>
      </c>
      <c r="I67" s="23">
        <v>1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1</v>
      </c>
      <c r="Q67" s="23">
        <v>0</v>
      </c>
      <c r="R67" s="23" cm="1">
        <f t="array" ref="R67">_xlfn.IFS(H67=1,1,K67=1,1,L67=1,1,M67=1,1,N67=1,1,P67=1,1,TRUE,0)</f>
        <v>1</v>
      </c>
      <c r="S67" s="64">
        <f>IF(AND(G67=1,R67=1),0,R67)</f>
        <v>1</v>
      </c>
      <c r="T67" s="24" t="s">
        <v>2151</v>
      </c>
      <c r="U67" s="49">
        <f>SUBSTITUTE(T67,".",",")*1</f>
        <v>0.68925620615482297</v>
      </c>
      <c r="V67" s="54">
        <f>IF(U67&gt;=0.1, 1, 0)</f>
        <v>1</v>
      </c>
      <c r="W67" s="25">
        <f>IF(U67&gt;=0.2, 1, 0)</f>
        <v>1</v>
      </c>
      <c r="X67" s="25">
        <f>IF(U67&gt;=0.3, 1, 0)</f>
        <v>1</v>
      </c>
      <c r="Y67" s="25">
        <f>IF(U67&gt;=0.4, 1, 0)</f>
        <v>1</v>
      </c>
      <c r="Z67" s="25">
        <f>IF(U67&gt;=0.5, 1, 0)</f>
        <v>1</v>
      </c>
      <c r="AA67" s="25">
        <f>IF(U67&gt;=0.6, 1, 0)</f>
        <v>1</v>
      </c>
      <c r="AB67" s="25">
        <f>IF(U67&gt;=0.7, 1, 0)</f>
        <v>0</v>
      </c>
      <c r="AC67" s="25">
        <f>IF(U67&gt;=0.8, 1, 0)</f>
        <v>0</v>
      </c>
      <c r="AD67" s="55">
        <f>IF(U67&gt;=0.9, 1, 0)</f>
        <v>0</v>
      </c>
    </row>
    <row r="68" spans="1:30" ht="20" customHeight="1" x14ac:dyDescent="0.2">
      <c r="A68" s="20" t="s">
        <v>635</v>
      </c>
      <c r="B68" s="33" t="str">
        <f>SUBSTITUTE(A68,"/Users/timomiessen/Desktop/imagesdk/blackwomen1/","Image_")</f>
        <v>Image_BW_371.jpg</v>
      </c>
      <c r="C68" s="63" t="s">
        <v>5</v>
      </c>
      <c r="D68" s="22" t="s">
        <v>2973</v>
      </c>
      <c r="E68" s="23">
        <v>0</v>
      </c>
      <c r="F68" s="23">
        <v>0</v>
      </c>
      <c r="G68" s="23">
        <v>0</v>
      </c>
      <c r="H68" s="23">
        <v>1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1</v>
      </c>
      <c r="Q68" s="23">
        <v>0</v>
      </c>
      <c r="R68" s="23" cm="1">
        <f t="array" ref="R68">_xlfn.IFS(H68=1,1,K68=1,1,L68=1,1,M68=1,1,N68=1,1,P68=1,1,TRUE,0)</f>
        <v>1</v>
      </c>
      <c r="S68" s="64">
        <f>IF(AND(G68=1,R68=1),0,R68)</f>
        <v>1</v>
      </c>
      <c r="T68" s="24" t="s">
        <v>2154</v>
      </c>
      <c r="U68" s="49">
        <f>SUBSTITUTE(T68,".",",")*1</f>
        <v>0.900968357920646</v>
      </c>
      <c r="V68" s="54">
        <f>IF(U68&gt;=0.1, 1, 0)</f>
        <v>1</v>
      </c>
      <c r="W68" s="25">
        <f>IF(U68&gt;=0.2, 1, 0)</f>
        <v>1</v>
      </c>
      <c r="X68" s="25">
        <f>IF(U68&gt;=0.3, 1, 0)</f>
        <v>1</v>
      </c>
      <c r="Y68" s="25">
        <f>IF(U68&gt;=0.4, 1, 0)</f>
        <v>1</v>
      </c>
      <c r="Z68" s="25">
        <f>IF(U68&gt;=0.5, 1, 0)</f>
        <v>1</v>
      </c>
      <c r="AA68" s="25">
        <f>IF(U68&gt;=0.6, 1, 0)</f>
        <v>1</v>
      </c>
      <c r="AB68" s="25">
        <f>IF(U68&gt;=0.7, 1, 0)</f>
        <v>1</v>
      </c>
      <c r="AC68" s="25">
        <f>IF(U68&gt;=0.8, 1, 0)</f>
        <v>1</v>
      </c>
      <c r="AD68" s="55">
        <f>IF(U68&gt;=0.9, 1, 0)</f>
        <v>1</v>
      </c>
    </row>
    <row r="69" spans="1:30" ht="20" customHeight="1" x14ac:dyDescent="0.2">
      <c r="A69" s="20" t="s">
        <v>636</v>
      </c>
      <c r="B69" s="33" t="str">
        <f>SUBSTITUTE(A69,"/Users/timomiessen/Desktop/imagesdk/blackwomen1/","Image_")</f>
        <v>Image_BW_372.jpg</v>
      </c>
      <c r="C69" s="63" t="s">
        <v>5</v>
      </c>
      <c r="D69" s="22" t="s">
        <v>2973</v>
      </c>
      <c r="E69" s="23">
        <v>0</v>
      </c>
      <c r="F69" s="23">
        <v>0</v>
      </c>
      <c r="G69" s="23">
        <v>0</v>
      </c>
      <c r="H69" s="23">
        <v>1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1</v>
      </c>
      <c r="Q69" s="23">
        <v>0</v>
      </c>
      <c r="R69" s="23" cm="1">
        <f t="array" ref="R69">_xlfn.IFS(H69=1,1,K69=1,1,L69=1,1,M69=1,1,N69=1,1,P69=1,1,TRUE,0)</f>
        <v>1</v>
      </c>
      <c r="S69" s="64">
        <f>IF(AND(G69=1,R69=1),0,R69)</f>
        <v>1</v>
      </c>
      <c r="T69" s="24" t="s">
        <v>2155</v>
      </c>
      <c r="U69" s="49">
        <f>SUBSTITUTE(T69,".",",")*1</f>
        <v>0.98252759501338005</v>
      </c>
      <c r="V69" s="54">
        <f>IF(U69&gt;=0.1, 1, 0)</f>
        <v>1</v>
      </c>
      <c r="W69" s="25">
        <f>IF(U69&gt;=0.2, 1, 0)</f>
        <v>1</v>
      </c>
      <c r="X69" s="25">
        <f>IF(U69&gt;=0.3, 1, 0)</f>
        <v>1</v>
      </c>
      <c r="Y69" s="25">
        <f>IF(U69&gt;=0.4, 1, 0)</f>
        <v>1</v>
      </c>
      <c r="Z69" s="25">
        <f>IF(U69&gt;=0.5, 1, 0)</f>
        <v>1</v>
      </c>
      <c r="AA69" s="25">
        <f>IF(U69&gt;=0.6, 1, 0)</f>
        <v>1</v>
      </c>
      <c r="AB69" s="25">
        <f>IF(U69&gt;=0.7, 1, 0)</f>
        <v>1</v>
      </c>
      <c r="AC69" s="25">
        <f>IF(U69&gt;=0.8, 1, 0)</f>
        <v>1</v>
      </c>
      <c r="AD69" s="55">
        <f>IF(U69&gt;=0.9, 1, 0)</f>
        <v>1</v>
      </c>
    </row>
    <row r="70" spans="1:30" ht="20" customHeight="1" x14ac:dyDescent="0.2">
      <c r="A70" s="20" t="s">
        <v>637</v>
      </c>
      <c r="B70" s="33" t="str">
        <f>SUBSTITUTE(A70,"/Users/timomiessen/Desktop/imagesdk/blackwomen1/","Image_")</f>
        <v>Image_BW_373.jpg</v>
      </c>
      <c r="C70" s="63" t="s">
        <v>5</v>
      </c>
      <c r="D70" s="22" t="s">
        <v>2973</v>
      </c>
      <c r="E70" s="23">
        <v>0</v>
      </c>
      <c r="F70" s="23">
        <v>0</v>
      </c>
      <c r="G70" s="23">
        <v>0</v>
      </c>
      <c r="H70" s="23">
        <v>1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1</v>
      </c>
      <c r="Q70" s="23">
        <v>0</v>
      </c>
      <c r="R70" s="23" cm="1">
        <f t="array" ref="R70">_xlfn.IFS(H70=1,1,K70=1,1,L70=1,1,M70=1,1,N70=1,1,P70=1,1,TRUE,0)</f>
        <v>1</v>
      </c>
      <c r="S70" s="64">
        <f>IF(AND(G70=1,R70=1),0,R70)</f>
        <v>1</v>
      </c>
      <c r="T70" s="24" t="s">
        <v>2156</v>
      </c>
      <c r="U70" s="49">
        <f>SUBSTITUTE(T70,".",",")*1</f>
        <v>0.98445192724466302</v>
      </c>
      <c r="V70" s="54">
        <f>IF(U70&gt;=0.1, 1, 0)</f>
        <v>1</v>
      </c>
      <c r="W70" s="25">
        <f>IF(U70&gt;=0.2, 1, 0)</f>
        <v>1</v>
      </c>
      <c r="X70" s="25">
        <f>IF(U70&gt;=0.3, 1, 0)</f>
        <v>1</v>
      </c>
      <c r="Y70" s="25">
        <f>IF(U70&gt;=0.4, 1, 0)</f>
        <v>1</v>
      </c>
      <c r="Z70" s="25">
        <f>IF(U70&gt;=0.5, 1, 0)</f>
        <v>1</v>
      </c>
      <c r="AA70" s="25">
        <f>IF(U70&gt;=0.6, 1, 0)</f>
        <v>1</v>
      </c>
      <c r="AB70" s="25">
        <f>IF(U70&gt;=0.7, 1, 0)</f>
        <v>1</v>
      </c>
      <c r="AC70" s="25">
        <f>IF(U70&gt;=0.8, 1, 0)</f>
        <v>1</v>
      </c>
      <c r="AD70" s="55">
        <f>IF(U70&gt;=0.9, 1, 0)</f>
        <v>1</v>
      </c>
    </row>
    <row r="71" spans="1:30" ht="20" customHeight="1" x14ac:dyDescent="0.2">
      <c r="A71" s="20" t="s">
        <v>638</v>
      </c>
      <c r="B71" s="33" t="str">
        <f>SUBSTITUTE(A71,"/Users/timomiessen/Desktop/imagesdk/blackwomen1/","Image_")</f>
        <v>Image_BW_374.jpg</v>
      </c>
      <c r="C71" s="63" t="s">
        <v>5</v>
      </c>
      <c r="D71" s="22" t="s">
        <v>2973</v>
      </c>
      <c r="E71" s="23">
        <v>0</v>
      </c>
      <c r="F71" s="23">
        <v>0</v>
      </c>
      <c r="G71" s="23">
        <v>0</v>
      </c>
      <c r="H71" s="23">
        <v>1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1</v>
      </c>
      <c r="Q71" s="23">
        <v>0</v>
      </c>
      <c r="R71" s="23" cm="1">
        <f t="array" ref="R71">_xlfn.IFS(H71=1,1,K71=1,1,L71=1,1,M71=1,1,N71=1,1,P71=1,1,TRUE,0)</f>
        <v>1</v>
      </c>
      <c r="S71" s="64">
        <f>IF(AND(G71=1,R71=1),0,R71)</f>
        <v>1</v>
      </c>
      <c r="T71" s="24" t="s">
        <v>2157</v>
      </c>
      <c r="U71" s="49">
        <f>SUBSTITUTE(T71,".",",")*1</f>
        <v>0.98529860377311695</v>
      </c>
      <c r="V71" s="54">
        <f>IF(U71&gt;=0.1, 1, 0)</f>
        <v>1</v>
      </c>
      <c r="W71" s="25">
        <f>IF(U71&gt;=0.2, 1, 0)</f>
        <v>1</v>
      </c>
      <c r="X71" s="25">
        <f>IF(U71&gt;=0.3, 1, 0)</f>
        <v>1</v>
      </c>
      <c r="Y71" s="25">
        <f>IF(U71&gt;=0.4, 1, 0)</f>
        <v>1</v>
      </c>
      <c r="Z71" s="25">
        <f>IF(U71&gt;=0.5, 1, 0)</f>
        <v>1</v>
      </c>
      <c r="AA71" s="25">
        <f>IF(U71&gt;=0.6, 1, 0)</f>
        <v>1</v>
      </c>
      <c r="AB71" s="25">
        <f>IF(U71&gt;=0.7, 1, 0)</f>
        <v>1</v>
      </c>
      <c r="AC71" s="25">
        <f>IF(U71&gt;=0.8, 1, 0)</f>
        <v>1</v>
      </c>
      <c r="AD71" s="55">
        <f>IF(U71&gt;=0.9, 1, 0)</f>
        <v>1</v>
      </c>
    </row>
    <row r="72" spans="1:30" ht="20" customHeight="1" x14ac:dyDescent="0.2">
      <c r="A72" s="20" t="s">
        <v>639</v>
      </c>
      <c r="B72" s="33" t="str">
        <f>SUBSTITUTE(A72,"/Users/timomiessen/Desktop/imagesdk/blackwomen1/","Image_")</f>
        <v>Image_BW_375.jpg</v>
      </c>
      <c r="C72" s="63" t="s">
        <v>5</v>
      </c>
      <c r="D72" s="22" t="s">
        <v>2973</v>
      </c>
      <c r="E72" s="23">
        <v>0</v>
      </c>
      <c r="F72" s="23">
        <v>0</v>
      </c>
      <c r="G72" s="23">
        <v>0</v>
      </c>
      <c r="H72" s="23">
        <v>1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 cm="1">
        <f t="array" ref="R72">_xlfn.IFS(H72=1,1,K72=1,1,L72=1,1,M72=1,1,N72=1,1,P72=1,1,TRUE,0)</f>
        <v>1</v>
      </c>
      <c r="S72" s="64">
        <f>IF(AND(G72=1,R72=1),0,R72)</f>
        <v>1</v>
      </c>
      <c r="T72" s="24" t="s">
        <v>2158</v>
      </c>
      <c r="U72" s="49">
        <f>SUBSTITUTE(T72,".",",")*1</f>
        <v>0.87411827594041802</v>
      </c>
      <c r="V72" s="54">
        <f>IF(U72&gt;=0.1, 1, 0)</f>
        <v>1</v>
      </c>
      <c r="W72" s="25">
        <f>IF(U72&gt;=0.2, 1, 0)</f>
        <v>1</v>
      </c>
      <c r="X72" s="25">
        <f>IF(U72&gt;=0.3, 1, 0)</f>
        <v>1</v>
      </c>
      <c r="Y72" s="25">
        <f>IF(U72&gt;=0.4, 1, 0)</f>
        <v>1</v>
      </c>
      <c r="Z72" s="25">
        <f>IF(U72&gt;=0.5, 1, 0)</f>
        <v>1</v>
      </c>
      <c r="AA72" s="25">
        <f>IF(U72&gt;=0.6, 1, 0)</f>
        <v>1</v>
      </c>
      <c r="AB72" s="25">
        <f>IF(U72&gt;=0.7, 1, 0)</f>
        <v>1</v>
      </c>
      <c r="AC72" s="25">
        <f>IF(U72&gt;=0.8, 1, 0)</f>
        <v>1</v>
      </c>
      <c r="AD72" s="55">
        <f>IF(U72&gt;=0.9, 1, 0)</f>
        <v>0</v>
      </c>
    </row>
    <row r="73" spans="1:30" ht="20" customHeight="1" x14ac:dyDescent="0.2">
      <c r="A73" s="20" t="s">
        <v>640</v>
      </c>
      <c r="B73" s="33" t="str">
        <f>SUBSTITUTE(A73,"/Users/timomiessen/Desktop/imagesdk/blackwomen1/","Image_")</f>
        <v>Image_BW_376.jpg</v>
      </c>
      <c r="C73" s="63" t="s">
        <v>5</v>
      </c>
      <c r="D73" s="22" t="s">
        <v>2973</v>
      </c>
      <c r="E73" s="23">
        <v>0</v>
      </c>
      <c r="F73" s="23">
        <v>0</v>
      </c>
      <c r="G73" s="23">
        <v>0</v>
      </c>
      <c r="H73" s="23">
        <v>1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1</v>
      </c>
      <c r="Q73" s="23">
        <v>0</v>
      </c>
      <c r="R73" s="23" cm="1">
        <f t="array" ref="R73">_xlfn.IFS(H73=1,1,K73=1,1,L73=1,1,M73=1,1,N73=1,1,P73=1,1,TRUE,0)</f>
        <v>1</v>
      </c>
      <c r="S73" s="64">
        <f>IF(AND(G73=1,R73=1),0,R73)</f>
        <v>1</v>
      </c>
      <c r="T73" s="24" t="s">
        <v>2159</v>
      </c>
      <c r="U73" s="49">
        <f>SUBSTITUTE(T73,".",",")*1</f>
        <v>0.97448820434510697</v>
      </c>
      <c r="V73" s="54">
        <f>IF(U73&gt;=0.1, 1, 0)</f>
        <v>1</v>
      </c>
      <c r="W73" s="25">
        <f>IF(U73&gt;=0.2, 1, 0)</f>
        <v>1</v>
      </c>
      <c r="X73" s="25">
        <f>IF(U73&gt;=0.3, 1, 0)</f>
        <v>1</v>
      </c>
      <c r="Y73" s="25">
        <f>IF(U73&gt;=0.4, 1, 0)</f>
        <v>1</v>
      </c>
      <c r="Z73" s="25">
        <f>IF(U73&gt;=0.5, 1, 0)</f>
        <v>1</v>
      </c>
      <c r="AA73" s="25">
        <f>IF(U73&gt;=0.6, 1, 0)</f>
        <v>1</v>
      </c>
      <c r="AB73" s="25">
        <f>IF(U73&gt;=0.7, 1, 0)</f>
        <v>1</v>
      </c>
      <c r="AC73" s="25">
        <f>IF(U73&gt;=0.8, 1, 0)</f>
        <v>1</v>
      </c>
      <c r="AD73" s="55">
        <f>IF(U73&gt;=0.9, 1, 0)</f>
        <v>1</v>
      </c>
    </row>
    <row r="74" spans="1:30" ht="20" customHeight="1" x14ac:dyDescent="0.2">
      <c r="A74" s="20" t="s">
        <v>641</v>
      </c>
      <c r="B74" s="33" t="str">
        <f>SUBSTITUTE(A74,"/Users/timomiessen/Desktop/imagesdk/blackwomen1/","Image_")</f>
        <v>Image_BW_377.jpg</v>
      </c>
      <c r="C74" s="63" t="s">
        <v>5</v>
      </c>
      <c r="D74" s="22" t="s">
        <v>2973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1</v>
      </c>
      <c r="Q74" s="23">
        <v>0</v>
      </c>
      <c r="R74" s="23" cm="1">
        <f t="array" ref="R74">_xlfn.IFS(H74=1,1,K74=1,1,L74=1,1,M74=1,1,N74=1,1,P74=1,1,TRUE,0)</f>
        <v>1</v>
      </c>
      <c r="S74" s="64">
        <f>IF(AND(G74=1,R74=1),0,R74)</f>
        <v>1</v>
      </c>
      <c r="T74" s="24" t="s">
        <v>2160</v>
      </c>
      <c r="U74" s="49">
        <f>SUBSTITUTE(T74,".",",")*1</f>
        <v>0.99491302669048298</v>
      </c>
      <c r="V74" s="54">
        <f>IF(U74&gt;=0.1, 1, 0)</f>
        <v>1</v>
      </c>
      <c r="W74" s="25">
        <f>IF(U74&gt;=0.2, 1, 0)</f>
        <v>1</v>
      </c>
      <c r="X74" s="25">
        <f>IF(U74&gt;=0.3, 1, 0)</f>
        <v>1</v>
      </c>
      <c r="Y74" s="25">
        <f>IF(U74&gt;=0.4, 1, 0)</f>
        <v>1</v>
      </c>
      <c r="Z74" s="25">
        <f>IF(U74&gt;=0.5, 1, 0)</f>
        <v>1</v>
      </c>
      <c r="AA74" s="25">
        <f>IF(U74&gt;=0.6, 1, 0)</f>
        <v>1</v>
      </c>
      <c r="AB74" s="25">
        <f>IF(U74&gt;=0.7, 1, 0)</f>
        <v>1</v>
      </c>
      <c r="AC74" s="25">
        <f>IF(U74&gt;=0.8, 1, 0)</f>
        <v>1</v>
      </c>
      <c r="AD74" s="55">
        <f>IF(U74&gt;=0.9, 1, 0)</f>
        <v>1</v>
      </c>
    </row>
    <row r="75" spans="1:30" ht="20" customHeight="1" x14ac:dyDescent="0.2">
      <c r="A75" s="20" t="s">
        <v>642</v>
      </c>
      <c r="B75" s="33" t="str">
        <f>SUBSTITUTE(A75,"/Users/timomiessen/Desktop/imagesdk/blackwomen1/","Image_")</f>
        <v>Image_BW_378.jpg</v>
      </c>
      <c r="C75" s="63" t="s">
        <v>5</v>
      </c>
      <c r="D75" s="22" t="s">
        <v>2973</v>
      </c>
      <c r="E75" s="23">
        <v>0</v>
      </c>
      <c r="F75" s="23">
        <v>0</v>
      </c>
      <c r="G75" s="23">
        <v>0</v>
      </c>
      <c r="H75" s="23">
        <v>1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1</v>
      </c>
      <c r="Q75" s="23">
        <v>0</v>
      </c>
      <c r="R75" s="23" cm="1">
        <f t="array" ref="R75">_xlfn.IFS(H75=1,1,K75=1,1,L75=1,1,M75=1,1,N75=1,1,P75=1,1,TRUE,0)</f>
        <v>1</v>
      </c>
      <c r="S75" s="64">
        <f>IF(AND(G75=1,R75=1),0,R75)</f>
        <v>1</v>
      </c>
      <c r="T75" s="24" t="s">
        <v>2161</v>
      </c>
      <c r="U75" s="49">
        <f>SUBSTITUTE(T75,".",",")*1</f>
        <v>0.880823759362101</v>
      </c>
      <c r="V75" s="54">
        <f>IF(U75&gt;=0.1, 1, 0)</f>
        <v>1</v>
      </c>
      <c r="W75" s="25">
        <f>IF(U75&gt;=0.2, 1, 0)</f>
        <v>1</v>
      </c>
      <c r="X75" s="25">
        <f>IF(U75&gt;=0.3, 1, 0)</f>
        <v>1</v>
      </c>
      <c r="Y75" s="25">
        <f>IF(U75&gt;=0.4, 1, 0)</f>
        <v>1</v>
      </c>
      <c r="Z75" s="25">
        <f>IF(U75&gt;=0.5, 1, 0)</f>
        <v>1</v>
      </c>
      <c r="AA75" s="25">
        <f>IF(U75&gt;=0.6, 1, 0)</f>
        <v>1</v>
      </c>
      <c r="AB75" s="25">
        <f>IF(U75&gt;=0.7, 1, 0)</f>
        <v>1</v>
      </c>
      <c r="AC75" s="25">
        <f>IF(U75&gt;=0.8, 1, 0)</f>
        <v>1</v>
      </c>
      <c r="AD75" s="55">
        <f>IF(U75&gt;=0.9, 1, 0)</f>
        <v>0</v>
      </c>
    </row>
    <row r="76" spans="1:30" ht="20" customHeight="1" x14ac:dyDescent="0.2">
      <c r="A76" s="20" t="s">
        <v>643</v>
      </c>
      <c r="B76" s="33" t="str">
        <f>SUBSTITUTE(A76,"/Users/timomiessen/Desktop/imagesdk/blackwomen1/","Image_")</f>
        <v>Image_BW_379.jpg</v>
      </c>
      <c r="C76" s="63" t="s">
        <v>5</v>
      </c>
      <c r="D76" s="22" t="s">
        <v>2973</v>
      </c>
      <c r="E76" s="23">
        <v>0</v>
      </c>
      <c r="F76" s="23">
        <v>0</v>
      </c>
      <c r="G76" s="23">
        <v>0</v>
      </c>
      <c r="H76" s="23">
        <v>1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 cm="1">
        <f t="array" ref="R76">_xlfn.IFS(H76=1,1,K76=1,1,L76=1,1,M76=1,1,N76=1,1,P76=1,1,TRUE,0)</f>
        <v>1</v>
      </c>
      <c r="S76" s="64">
        <f>IF(AND(G76=1,R76=1),0,R76)</f>
        <v>1</v>
      </c>
      <c r="T76" s="24" t="s">
        <v>2162</v>
      </c>
      <c r="U76" s="49">
        <f>SUBSTITUTE(T76,".",",")*1</f>
        <v>0.75073876976966802</v>
      </c>
      <c r="V76" s="54">
        <f>IF(U76&gt;=0.1, 1, 0)</f>
        <v>1</v>
      </c>
      <c r="W76" s="25">
        <f>IF(U76&gt;=0.2, 1, 0)</f>
        <v>1</v>
      </c>
      <c r="X76" s="25">
        <f>IF(U76&gt;=0.3, 1, 0)</f>
        <v>1</v>
      </c>
      <c r="Y76" s="25">
        <f>IF(U76&gt;=0.4, 1, 0)</f>
        <v>1</v>
      </c>
      <c r="Z76" s="25">
        <f>IF(U76&gt;=0.5, 1, 0)</f>
        <v>1</v>
      </c>
      <c r="AA76" s="25">
        <f>IF(U76&gt;=0.6, 1, 0)</f>
        <v>1</v>
      </c>
      <c r="AB76" s="25">
        <f>IF(U76&gt;=0.7, 1, 0)</f>
        <v>1</v>
      </c>
      <c r="AC76" s="25">
        <f>IF(U76&gt;=0.8, 1, 0)</f>
        <v>0</v>
      </c>
      <c r="AD76" s="55">
        <f>IF(U76&gt;=0.9, 1, 0)</f>
        <v>0</v>
      </c>
    </row>
    <row r="77" spans="1:30" ht="20" customHeight="1" x14ac:dyDescent="0.2">
      <c r="A77" s="20" t="s">
        <v>645</v>
      </c>
      <c r="B77" s="33" t="str">
        <f>SUBSTITUTE(A77,"/Users/timomiessen/Desktop/imagesdk/blackwomen1/","Image_")</f>
        <v>Image_BW_380.jpg</v>
      </c>
      <c r="C77" s="63" t="s">
        <v>5</v>
      </c>
      <c r="D77" s="22" t="s">
        <v>2973</v>
      </c>
      <c r="E77" s="23">
        <v>0</v>
      </c>
      <c r="F77" s="23">
        <v>0</v>
      </c>
      <c r="G77" s="23">
        <v>0</v>
      </c>
      <c r="H77" s="23">
        <v>1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 cm="1">
        <f t="array" ref="R77">_xlfn.IFS(H77=1,1,K77=1,1,L77=1,1,M77=1,1,N77=1,1,P77=1,1,TRUE,0)</f>
        <v>1</v>
      </c>
      <c r="S77" s="64">
        <f>IF(AND(G77=1,R77=1),0,R77)</f>
        <v>1</v>
      </c>
      <c r="T77" s="24" t="s">
        <v>2164</v>
      </c>
      <c r="U77" s="49">
        <f>SUBSTITUTE(T77,".",",")*1</f>
        <v>0.97176118940114897</v>
      </c>
      <c r="V77" s="54">
        <f>IF(U77&gt;=0.1, 1, 0)</f>
        <v>1</v>
      </c>
      <c r="W77" s="25">
        <f>IF(U77&gt;=0.2, 1, 0)</f>
        <v>1</v>
      </c>
      <c r="X77" s="25">
        <f>IF(U77&gt;=0.3, 1, 0)</f>
        <v>1</v>
      </c>
      <c r="Y77" s="25">
        <f>IF(U77&gt;=0.4, 1, 0)</f>
        <v>1</v>
      </c>
      <c r="Z77" s="25">
        <f>IF(U77&gt;=0.5, 1, 0)</f>
        <v>1</v>
      </c>
      <c r="AA77" s="25">
        <f>IF(U77&gt;=0.6, 1, 0)</f>
        <v>1</v>
      </c>
      <c r="AB77" s="25">
        <f>IF(U77&gt;=0.7, 1, 0)</f>
        <v>1</v>
      </c>
      <c r="AC77" s="25">
        <f>IF(U77&gt;=0.8, 1, 0)</f>
        <v>1</v>
      </c>
      <c r="AD77" s="55">
        <f>IF(U77&gt;=0.9, 1, 0)</f>
        <v>1</v>
      </c>
    </row>
    <row r="78" spans="1:30" ht="20" customHeight="1" x14ac:dyDescent="0.2">
      <c r="A78" s="20" t="s">
        <v>646</v>
      </c>
      <c r="B78" s="33" t="str">
        <f>SUBSTITUTE(A78,"/Users/timomiessen/Desktop/imagesdk/blackwomen1/","Image_")</f>
        <v>Image_BW_381.jpg</v>
      </c>
      <c r="C78" s="63" t="s">
        <v>5</v>
      </c>
      <c r="D78" s="22" t="s">
        <v>2973</v>
      </c>
      <c r="E78" s="23">
        <v>0</v>
      </c>
      <c r="F78" s="23">
        <v>0</v>
      </c>
      <c r="G78" s="23">
        <v>0</v>
      </c>
      <c r="H78" s="23">
        <v>1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1</v>
      </c>
      <c r="Q78" s="23">
        <v>0</v>
      </c>
      <c r="R78" s="23" cm="1">
        <f t="array" ref="R78">_xlfn.IFS(H78=1,1,K78=1,1,L78=1,1,M78=1,1,N78=1,1,P78=1,1,TRUE,0)</f>
        <v>1</v>
      </c>
      <c r="S78" s="64">
        <f>IF(AND(G78=1,R78=1),0,R78)</f>
        <v>1</v>
      </c>
      <c r="T78" s="24" t="s">
        <v>2165</v>
      </c>
      <c r="U78" s="49">
        <f>SUBSTITUTE(T78,".",",")*1</f>
        <v>0.97592595312744301</v>
      </c>
      <c r="V78" s="54">
        <f>IF(U78&gt;=0.1, 1, 0)</f>
        <v>1</v>
      </c>
      <c r="W78" s="25">
        <f>IF(U78&gt;=0.2, 1, 0)</f>
        <v>1</v>
      </c>
      <c r="X78" s="25">
        <f>IF(U78&gt;=0.3, 1, 0)</f>
        <v>1</v>
      </c>
      <c r="Y78" s="25">
        <f>IF(U78&gt;=0.4, 1, 0)</f>
        <v>1</v>
      </c>
      <c r="Z78" s="25">
        <f>IF(U78&gt;=0.5, 1, 0)</f>
        <v>1</v>
      </c>
      <c r="AA78" s="25">
        <f>IF(U78&gt;=0.6, 1, 0)</f>
        <v>1</v>
      </c>
      <c r="AB78" s="25">
        <f>IF(U78&gt;=0.7, 1, 0)</f>
        <v>1</v>
      </c>
      <c r="AC78" s="25">
        <f>IF(U78&gt;=0.8, 1, 0)</f>
        <v>1</v>
      </c>
      <c r="AD78" s="55">
        <f>IF(U78&gt;=0.9, 1, 0)</f>
        <v>1</v>
      </c>
    </row>
    <row r="79" spans="1:30" ht="20" customHeight="1" x14ac:dyDescent="0.2">
      <c r="A79" s="20" t="s">
        <v>647</v>
      </c>
      <c r="B79" s="33" t="str">
        <f>SUBSTITUTE(A79,"/Users/timomiessen/Desktop/imagesdk/blackwomen1/","Image_")</f>
        <v>Image_BW_382.jpg</v>
      </c>
      <c r="C79" s="63" t="s">
        <v>5</v>
      </c>
      <c r="D79" s="22" t="s">
        <v>2973</v>
      </c>
      <c r="E79" s="23">
        <v>0</v>
      </c>
      <c r="F79" s="23">
        <v>0</v>
      </c>
      <c r="G79" s="23">
        <v>0</v>
      </c>
      <c r="H79" s="23">
        <v>1</v>
      </c>
      <c r="I79" s="23">
        <v>0</v>
      </c>
      <c r="J79" s="23">
        <v>0</v>
      </c>
      <c r="K79" s="23">
        <v>0</v>
      </c>
      <c r="L79" s="23">
        <v>1</v>
      </c>
      <c r="M79" s="23">
        <v>0</v>
      </c>
      <c r="N79" s="23">
        <v>0</v>
      </c>
      <c r="O79" s="23">
        <v>0</v>
      </c>
      <c r="P79" s="23">
        <v>1</v>
      </c>
      <c r="Q79" s="23">
        <v>0</v>
      </c>
      <c r="R79" s="23" cm="1">
        <f t="array" ref="R79">_xlfn.IFS(H79=1,1,K79=1,1,L79=1,1,M79=1,1,N79=1,1,P79=1,1,TRUE,0)</f>
        <v>1</v>
      </c>
      <c r="S79" s="64">
        <f>IF(AND(G79=1,R79=1),0,R79)</f>
        <v>1</v>
      </c>
      <c r="T79" s="24" t="s">
        <v>2166</v>
      </c>
      <c r="U79" s="49">
        <f>SUBSTITUTE(T79,".",",")*1</f>
        <v>0.91056677699088995</v>
      </c>
      <c r="V79" s="54">
        <f>IF(U79&gt;=0.1, 1, 0)</f>
        <v>1</v>
      </c>
      <c r="W79" s="25">
        <f>IF(U79&gt;=0.2, 1, 0)</f>
        <v>1</v>
      </c>
      <c r="X79" s="25">
        <f>IF(U79&gt;=0.3, 1, 0)</f>
        <v>1</v>
      </c>
      <c r="Y79" s="25">
        <f>IF(U79&gt;=0.4, 1, 0)</f>
        <v>1</v>
      </c>
      <c r="Z79" s="25">
        <f>IF(U79&gt;=0.5, 1, 0)</f>
        <v>1</v>
      </c>
      <c r="AA79" s="25">
        <f>IF(U79&gt;=0.6, 1, 0)</f>
        <v>1</v>
      </c>
      <c r="AB79" s="25">
        <f>IF(U79&gt;=0.7, 1, 0)</f>
        <v>1</v>
      </c>
      <c r="AC79" s="25">
        <f>IF(U79&gt;=0.8, 1, 0)</f>
        <v>1</v>
      </c>
      <c r="AD79" s="55">
        <f>IF(U79&gt;=0.9, 1, 0)</f>
        <v>1</v>
      </c>
    </row>
    <row r="80" spans="1:30" ht="20" customHeight="1" x14ac:dyDescent="0.2">
      <c r="A80" s="20" t="s">
        <v>648</v>
      </c>
      <c r="B80" s="33" t="str">
        <f>SUBSTITUTE(A80,"/Users/timomiessen/Desktop/imagesdk/blackwomen1/","Image_")</f>
        <v>Image_BW_383.jpg</v>
      </c>
      <c r="C80" s="63" t="s">
        <v>5</v>
      </c>
      <c r="D80" s="22" t="s">
        <v>2973</v>
      </c>
      <c r="E80" s="23">
        <v>0</v>
      </c>
      <c r="F80" s="23">
        <v>0</v>
      </c>
      <c r="G80" s="23">
        <v>0</v>
      </c>
      <c r="H80" s="23">
        <v>1</v>
      </c>
      <c r="I80" s="23">
        <v>0</v>
      </c>
      <c r="J80" s="23">
        <v>0</v>
      </c>
      <c r="K80" s="23">
        <v>0</v>
      </c>
      <c r="L80" s="23">
        <v>1</v>
      </c>
      <c r="M80" s="23">
        <v>0</v>
      </c>
      <c r="N80" s="23">
        <v>0</v>
      </c>
      <c r="O80" s="23">
        <v>0</v>
      </c>
      <c r="P80" s="23">
        <v>1</v>
      </c>
      <c r="Q80" s="23">
        <v>0</v>
      </c>
      <c r="R80" s="23" cm="1">
        <f t="array" ref="R80">_xlfn.IFS(H80=1,1,K80=1,1,L80=1,1,M80=1,1,N80=1,1,P80=1,1,TRUE,0)</f>
        <v>1</v>
      </c>
      <c r="S80" s="64">
        <f>IF(AND(G80=1,R80=1),0,R80)</f>
        <v>1</v>
      </c>
      <c r="T80" s="24" t="s">
        <v>2167</v>
      </c>
      <c r="U80" s="49">
        <f>SUBSTITUTE(T80,".",",")*1</f>
        <v>0.79310341179370802</v>
      </c>
      <c r="V80" s="54">
        <f>IF(U80&gt;=0.1, 1, 0)</f>
        <v>1</v>
      </c>
      <c r="W80" s="25">
        <f>IF(U80&gt;=0.2, 1, 0)</f>
        <v>1</v>
      </c>
      <c r="X80" s="25">
        <f>IF(U80&gt;=0.3, 1, 0)</f>
        <v>1</v>
      </c>
      <c r="Y80" s="25">
        <f>IF(U80&gt;=0.4, 1, 0)</f>
        <v>1</v>
      </c>
      <c r="Z80" s="25">
        <f>IF(U80&gt;=0.5, 1, 0)</f>
        <v>1</v>
      </c>
      <c r="AA80" s="25">
        <f>IF(U80&gt;=0.6, 1, 0)</f>
        <v>1</v>
      </c>
      <c r="AB80" s="25">
        <f>IF(U80&gt;=0.7, 1, 0)</f>
        <v>1</v>
      </c>
      <c r="AC80" s="25">
        <f>IF(U80&gt;=0.8, 1, 0)</f>
        <v>0</v>
      </c>
      <c r="AD80" s="55">
        <f>IF(U80&gt;=0.9, 1, 0)</f>
        <v>0</v>
      </c>
    </row>
    <row r="81" spans="1:30" ht="20" customHeight="1" x14ac:dyDescent="0.2">
      <c r="A81" s="20" t="s">
        <v>649</v>
      </c>
      <c r="B81" s="33" t="str">
        <f>SUBSTITUTE(A81,"/Users/timomiessen/Desktop/imagesdk/blackwomen1/","Image_")</f>
        <v>Image_BW_384.jpg</v>
      </c>
      <c r="C81" s="63" t="s">
        <v>5</v>
      </c>
      <c r="D81" s="22" t="s">
        <v>2973</v>
      </c>
      <c r="E81" s="23">
        <v>0</v>
      </c>
      <c r="F81" s="23">
        <v>0</v>
      </c>
      <c r="G81" s="23">
        <v>0</v>
      </c>
      <c r="H81" s="23">
        <v>1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1</v>
      </c>
      <c r="Q81" s="23">
        <v>0</v>
      </c>
      <c r="R81" s="23" cm="1">
        <f t="array" ref="R81">_xlfn.IFS(H81=1,1,K81=1,1,L81=1,1,M81=1,1,N81=1,1,P81=1,1,TRUE,0)</f>
        <v>1</v>
      </c>
      <c r="S81" s="64">
        <f>IF(AND(G81=1,R81=1),0,R81)</f>
        <v>1</v>
      </c>
      <c r="T81" s="24" t="s">
        <v>2168</v>
      </c>
      <c r="U81" s="49">
        <f>SUBSTITUTE(T81,".",",")*1</f>
        <v>0.96731347590684802</v>
      </c>
      <c r="V81" s="54">
        <f>IF(U81&gt;=0.1, 1, 0)</f>
        <v>1</v>
      </c>
      <c r="W81" s="25">
        <f>IF(U81&gt;=0.2, 1, 0)</f>
        <v>1</v>
      </c>
      <c r="X81" s="25">
        <f>IF(U81&gt;=0.3, 1, 0)</f>
        <v>1</v>
      </c>
      <c r="Y81" s="25">
        <f>IF(U81&gt;=0.4, 1, 0)</f>
        <v>1</v>
      </c>
      <c r="Z81" s="25">
        <f>IF(U81&gt;=0.5, 1, 0)</f>
        <v>1</v>
      </c>
      <c r="AA81" s="25">
        <f>IF(U81&gt;=0.6, 1, 0)</f>
        <v>1</v>
      </c>
      <c r="AB81" s="25">
        <f>IF(U81&gt;=0.7, 1, 0)</f>
        <v>1</v>
      </c>
      <c r="AC81" s="25">
        <f>IF(U81&gt;=0.8, 1, 0)</f>
        <v>1</v>
      </c>
      <c r="AD81" s="55">
        <f>IF(U81&gt;=0.9, 1, 0)</f>
        <v>1</v>
      </c>
    </row>
    <row r="82" spans="1:30" ht="20" customHeight="1" x14ac:dyDescent="0.2">
      <c r="A82" s="20" t="s">
        <v>650</v>
      </c>
      <c r="B82" s="33" t="str">
        <f>SUBSTITUTE(A82,"/Users/timomiessen/Desktop/imagesdk/blackwomen1/","Image_")</f>
        <v>Image_BW_385.jpg</v>
      </c>
      <c r="C82" s="63" t="s">
        <v>5</v>
      </c>
      <c r="D82" s="22" t="s">
        <v>2973</v>
      </c>
      <c r="E82" s="23">
        <v>0</v>
      </c>
      <c r="F82" s="23">
        <v>0</v>
      </c>
      <c r="G82" s="23">
        <v>0</v>
      </c>
      <c r="H82" s="23">
        <v>1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1</v>
      </c>
      <c r="Q82" s="23">
        <v>0</v>
      </c>
      <c r="R82" s="23" cm="1">
        <f t="array" ref="R82">_xlfn.IFS(H82=1,1,K82=1,1,L82=1,1,M82=1,1,N82=1,1,P82=1,1,TRUE,0)</f>
        <v>1</v>
      </c>
      <c r="S82" s="64">
        <f>IF(AND(G82=1,R82=1),0,R82)</f>
        <v>1</v>
      </c>
      <c r="T82" s="24" t="s">
        <v>2169</v>
      </c>
      <c r="U82" s="49">
        <f>SUBSTITUTE(T82,".",",")*1</f>
        <v>3.7625681608915301E-2</v>
      </c>
      <c r="V82" s="54">
        <f>IF(U82&gt;=0.1, 1, 0)</f>
        <v>0</v>
      </c>
      <c r="W82" s="25">
        <f>IF(U82&gt;=0.2, 1, 0)</f>
        <v>0</v>
      </c>
      <c r="X82" s="25">
        <f>IF(U82&gt;=0.3, 1, 0)</f>
        <v>0</v>
      </c>
      <c r="Y82" s="25">
        <f>IF(U82&gt;=0.4, 1, 0)</f>
        <v>0</v>
      </c>
      <c r="Z82" s="25">
        <f>IF(U82&gt;=0.5, 1, 0)</f>
        <v>0</v>
      </c>
      <c r="AA82" s="25">
        <f>IF(U82&gt;=0.6, 1, 0)</f>
        <v>0</v>
      </c>
      <c r="AB82" s="25">
        <f>IF(U82&gt;=0.7, 1, 0)</f>
        <v>0</v>
      </c>
      <c r="AC82" s="25">
        <f>IF(U82&gt;=0.8, 1, 0)</f>
        <v>0</v>
      </c>
      <c r="AD82" s="55">
        <f>IF(U82&gt;=0.9, 1, 0)</f>
        <v>0</v>
      </c>
    </row>
    <row r="83" spans="1:30" ht="20" customHeight="1" x14ac:dyDescent="0.2">
      <c r="A83" s="20" t="s">
        <v>651</v>
      </c>
      <c r="B83" s="33" t="str">
        <f>SUBSTITUTE(A83,"/Users/timomiessen/Desktop/imagesdk/blackwomen1/","Image_")</f>
        <v>Image_BW_386.jpg</v>
      </c>
      <c r="C83" s="63" t="s">
        <v>5</v>
      </c>
      <c r="D83" s="22" t="s">
        <v>2973</v>
      </c>
      <c r="E83" s="23">
        <v>0</v>
      </c>
      <c r="F83" s="23">
        <v>0</v>
      </c>
      <c r="G83" s="23">
        <v>0</v>
      </c>
      <c r="H83" s="23">
        <v>1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1</v>
      </c>
      <c r="Q83" s="23">
        <v>0</v>
      </c>
      <c r="R83" s="23" cm="1">
        <f t="array" ref="R83">_xlfn.IFS(H83=1,1,K83=1,1,L83=1,1,M83=1,1,N83=1,1,P83=1,1,TRUE,0)</f>
        <v>1</v>
      </c>
      <c r="S83" s="64">
        <f>IF(AND(G83=1,R83=1),0,R83)</f>
        <v>1</v>
      </c>
      <c r="T83" s="24" t="s">
        <v>2170</v>
      </c>
      <c r="U83" s="49">
        <f>SUBSTITUTE(T83,".",",")*1</f>
        <v>0.94984787702560403</v>
      </c>
      <c r="V83" s="54">
        <f>IF(U83&gt;=0.1, 1, 0)</f>
        <v>1</v>
      </c>
      <c r="W83" s="25">
        <f>IF(U83&gt;=0.2, 1, 0)</f>
        <v>1</v>
      </c>
      <c r="X83" s="25">
        <f>IF(U83&gt;=0.3, 1, 0)</f>
        <v>1</v>
      </c>
      <c r="Y83" s="25">
        <f>IF(U83&gt;=0.4, 1, 0)</f>
        <v>1</v>
      </c>
      <c r="Z83" s="25">
        <f>IF(U83&gt;=0.5, 1, 0)</f>
        <v>1</v>
      </c>
      <c r="AA83" s="25">
        <f>IF(U83&gt;=0.6, 1, 0)</f>
        <v>1</v>
      </c>
      <c r="AB83" s="25">
        <f>IF(U83&gt;=0.7, 1, 0)</f>
        <v>1</v>
      </c>
      <c r="AC83" s="25">
        <f>IF(U83&gt;=0.8, 1, 0)</f>
        <v>1</v>
      </c>
      <c r="AD83" s="55">
        <f>IF(U83&gt;=0.9, 1, 0)</f>
        <v>1</v>
      </c>
    </row>
    <row r="84" spans="1:30" ht="20" customHeight="1" x14ac:dyDescent="0.2">
      <c r="A84" s="20" t="s">
        <v>652</v>
      </c>
      <c r="B84" s="33" t="str">
        <f>SUBSTITUTE(A84,"/Users/timomiessen/Desktop/imagesdk/blackwomen1/","Image_")</f>
        <v>Image_BW_387.jpg</v>
      </c>
      <c r="C84" s="63" t="s">
        <v>5</v>
      </c>
      <c r="D84" s="22" t="s">
        <v>2973</v>
      </c>
      <c r="E84" s="23">
        <v>0</v>
      </c>
      <c r="F84" s="23">
        <v>0</v>
      </c>
      <c r="G84" s="23">
        <v>0</v>
      </c>
      <c r="H84" s="23">
        <v>1</v>
      </c>
      <c r="I84" s="23">
        <v>0</v>
      </c>
      <c r="J84" s="23">
        <v>0</v>
      </c>
      <c r="K84" s="23">
        <v>0</v>
      </c>
      <c r="L84" s="23">
        <v>1</v>
      </c>
      <c r="M84" s="23">
        <v>0</v>
      </c>
      <c r="N84" s="23">
        <v>0</v>
      </c>
      <c r="O84" s="23">
        <v>0</v>
      </c>
      <c r="P84" s="23">
        <v>1</v>
      </c>
      <c r="Q84" s="23">
        <v>0</v>
      </c>
      <c r="R84" s="23" cm="1">
        <f t="array" ref="R84">_xlfn.IFS(H84=1,1,K84=1,1,L84=1,1,M84=1,1,N84=1,1,P84=1,1,TRUE,0)</f>
        <v>1</v>
      </c>
      <c r="S84" s="64">
        <f>IF(AND(G84=1,R84=1),0,R84)</f>
        <v>1</v>
      </c>
      <c r="T84" s="24" t="s">
        <v>2171</v>
      </c>
      <c r="U84" s="49">
        <f>SUBSTITUTE(T84,".",",")*1</f>
        <v>0.39432041347026803</v>
      </c>
      <c r="V84" s="54">
        <f>IF(U84&gt;=0.1, 1, 0)</f>
        <v>1</v>
      </c>
      <c r="W84" s="25">
        <f>IF(U84&gt;=0.2, 1, 0)</f>
        <v>1</v>
      </c>
      <c r="X84" s="25">
        <f>IF(U84&gt;=0.3, 1, 0)</f>
        <v>1</v>
      </c>
      <c r="Y84" s="25">
        <f>IF(U84&gt;=0.4, 1, 0)</f>
        <v>0</v>
      </c>
      <c r="Z84" s="25">
        <f>IF(U84&gt;=0.5, 1, 0)</f>
        <v>0</v>
      </c>
      <c r="AA84" s="25">
        <f>IF(U84&gt;=0.6, 1, 0)</f>
        <v>0</v>
      </c>
      <c r="AB84" s="25">
        <f>IF(U84&gt;=0.7, 1, 0)</f>
        <v>0</v>
      </c>
      <c r="AC84" s="25">
        <f>IF(U84&gt;=0.8, 1, 0)</f>
        <v>0</v>
      </c>
      <c r="AD84" s="55">
        <f>IF(U84&gt;=0.9, 1, 0)</f>
        <v>0</v>
      </c>
    </row>
    <row r="85" spans="1:30" ht="20" customHeight="1" x14ac:dyDescent="0.2">
      <c r="A85" s="20" t="s">
        <v>653</v>
      </c>
      <c r="B85" s="33" t="str">
        <f>SUBSTITUTE(A85,"/Users/timomiessen/Desktop/imagesdk/blackwomen1/","Image_")</f>
        <v>Image_BW_388.jpg</v>
      </c>
      <c r="C85" s="63" t="s">
        <v>5</v>
      </c>
      <c r="D85" s="22" t="s">
        <v>2973</v>
      </c>
      <c r="E85" s="23">
        <v>0</v>
      </c>
      <c r="F85" s="23">
        <v>0</v>
      </c>
      <c r="G85" s="23">
        <v>0</v>
      </c>
      <c r="H85" s="23">
        <v>1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 cm="1">
        <f t="array" ref="R85">_xlfn.IFS(H85=1,1,K85=1,1,L85=1,1,M85=1,1,N85=1,1,P85=1,1,TRUE,0)</f>
        <v>1</v>
      </c>
      <c r="S85" s="64">
        <f>IF(AND(G85=1,R85=1),0,R85)</f>
        <v>1</v>
      </c>
      <c r="T85" s="24" t="s">
        <v>2172</v>
      </c>
      <c r="U85" s="49">
        <f>SUBSTITUTE(T85,".",",")*1</f>
        <v>0.15175529941916399</v>
      </c>
      <c r="V85" s="54">
        <f>IF(U85&gt;=0.1, 1, 0)</f>
        <v>1</v>
      </c>
      <c r="W85" s="25">
        <f>IF(U85&gt;=0.2, 1, 0)</f>
        <v>0</v>
      </c>
      <c r="X85" s="25">
        <f>IF(U85&gt;=0.3, 1, 0)</f>
        <v>0</v>
      </c>
      <c r="Y85" s="25">
        <f>IF(U85&gt;=0.4, 1, 0)</f>
        <v>0</v>
      </c>
      <c r="Z85" s="25">
        <f>IF(U85&gt;=0.5, 1, 0)</f>
        <v>0</v>
      </c>
      <c r="AA85" s="25">
        <f>IF(U85&gt;=0.6, 1, 0)</f>
        <v>0</v>
      </c>
      <c r="AB85" s="25">
        <f>IF(U85&gt;=0.7, 1, 0)</f>
        <v>0</v>
      </c>
      <c r="AC85" s="25">
        <f>IF(U85&gt;=0.8, 1, 0)</f>
        <v>0</v>
      </c>
      <c r="AD85" s="55">
        <f>IF(U85&gt;=0.9, 1, 0)</f>
        <v>0</v>
      </c>
    </row>
    <row r="86" spans="1:30" ht="20" customHeight="1" x14ac:dyDescent="0.2">
      <c r="A86" s="20" t="s">
        <v>654</v>
      </c>
      <c r="B86" s="33" t="str">
        <f>SUBSTITUTE(A86,"/Users/timomiessen/Desktop/imagesdk/blackwomen1/","Image_")</f>
        <v>Image_BW_389.jpg</v>
      </c>
      <c r="C86" s="63" t="s">
        <v>5</v>
      </c>
      <c r="D86" s="22" t="s">
        <v>2973</v>
      </c>
      <c r="E86" s="23">
        <v>0</v>
      </c>
      <c r="F86" s="23">
        <v>0</v>
      </c>
      <c r="G86" s="23">
        <v>0</v>
      </c>
      <c r="H86" s="23">
        <v>1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1</v>
      </c>
      <c r="Q86" s="23">
        <v>0</v>
      </c>
      <c r="R86" s="23" cm="1">
        <f t="array" ref="R86">_xlfn.IFS(H86=1,1,K86=1,1,L86=1,1,M86=1,1,N86=1,1,P86=1,1,TRUE,0)</f>
        <v>1</v>
      </c>
      <c r="S86" s="64">
        <f>IF(AND(G86=1,R86=1),0,R86)</f>
        <v>1</v>
      </c>
      <c r="T86" s="24" t="s">
        <v>2173</v>
      </c>
      <c r="U86" s="49">
        <f>SUBSTITUTE(T86,".",",")*1</f>
        <v>0.68972659111022905</v>
      </c>
      <c r="V86" s="54">
        <f>IF(U86&gt;=0.1, 1, 0)</f>
        <v>1</v>
      </c>
      <c r="W86" s="25">
        <f>IF(U86&gt;=0.2, 1, 0)</f>
        <v>1</v>
      </c>
      <c r="X86" s="25">
        <f>IF(U86&gt;=0.3, 1, 0)</f>
        <v>1</v>
      </c>
      <c r="Y86" s="25">
        <f>IF(U86&gt;=0.4, 1, 0)</f>
        <v>1</v>
      </c>
      <c r="Z86" s="25">
        <f>IF(U86&gt;=0.5, 1, 0)</f>
        <v>1</v>
      </c>
      <c r="AA86" s="25">
        <f>IF(U86&gt;=0.6, 1, 0)</f>
        <v>1</v>
      </c>
      <c r="AB86" s="25">
        <f>IF(U86&gt;=0.7, 1, 0)</f>
        <v>0</v>
      </c>
      <c r="AC86" s="25">
        <f>IF(U86&gt;=0.8, 1, 0)</f>
        <v>0</v>
      </c>
      <c r="AD86" s="55">
        <f>IF(U86&gt;=0.9, 1, 0)</f>
        <v>0</v>
      </c>
    </row>
    <row r="87" spans="1:30" ht="20" customHeight="1" x14ac:dyDescent="0.2">
      <c r="A87" s="20" t="s">
        <v>655</v>
      </c>
      <c r="B87" s="33" t="str">
        <f>SUBSTITUTE(A87,"/Users/timomiessen/Desktop/imagesdk/blackwomen1/","Image_")</f>
        <v>Image_BW_390.jpg</v>
      </c>
      <c r="C87" s="63" t="s">
        <v>5</v>
      </c>
      <c r="D87" s="22" t="s">
        <v>2973</v>
      </c>
      <c r="E87" s="23">
        <v>0</v>
      </c>
      <c r="F87" s="23">
        <v>0</v>
      </c>
      <c r="G87" s="23">
        <v>0</v>
      </c>
      <c r="H87" s="23">
        <v>1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1</v>
      </c>
      <c r="Q87" s="23">
        <v>0</v>
      </c>
      <c r="R87" s="23" cm="1">
        <f t="array" ref="R87">_xlfn.IFS(H87=1,1,K87=1,1,L87=1,1,M87=1,1,N87=1,1,P87=1,1,TRUE,0)</f>
        <v>1</v>
      </c>
      <c r="S87" s="64">
        <f>IF(AND(G87=1,R87=1),0,R87)</f>
        <v>1</v>
      </c>
      <c r="T87" s="24" t="s">
        <v>2174</v>
      </c>
      <c r="U87" s="49">
        <f>SUBSTITUTE(T87,".",",")*1</f>
        <v>0.75772478431463197</v>
      </c>
      <c r="V87" s="54">
        <f>IF(U87&gt;=0.1, 1, 0)</f>
        <v>1</v>
      </c>
      <c r="W87" s="25">
        <f>IF(U87&gt;=0.2, 1, 0)</f>
        <v>1</v>
      </c>
      <c r="X87" s="25">
        <f>IF(U87&gt;=0.3, 1, 0)</f>
        <v>1</v>
      </c>
      <c r="Y87" s="25">
        <f>IF(U87&gt;=0.4, 1, 0)</f>
        <v>1</v>
      </c>
      <c r="Z87" s="25">
        <f>IF(U87&gt;=0.5, 1, 0)</f>
        <v>1</v>
      </c>
      <c r="AA87" s="25">
        <f>IF(U87&gt;=0.6, 1, 0)</f>
        <v>1</v>
      </c>
      <c r="AB87" s="25">
        <f>IF(U87&gt;=0.7, 1, 0)</f>
        <v>1</v>
      </c>
      <c r="AC87" s="25">
        <f>IF(U87&gt;=0.8, 1, 0)</f>
        <v>0</v>
      </c>
      <c r="AD87" s="55">
        <f>IF(U87&gt;=0.9, 1, 0)</f>
        <v>0</v>
      </c>
    </row>
    <row r="88" spans="1:30" ht="20" customHeight="1" x14ac:dyDescent="0.2">
      <c r="A88" s="20" t="s">
        <v>656</v>
      </c>
      <c r="B88" s="33" t="str">
        <f>SUBSTITUTE(A88,"/Users/timomiessen/Desktop/imagesdk/blackwomen1/","Image_")</f>
        <v>Image_BW_391.jpg</v>
      </c>
      <c r="C88" s="63" t="s">
        <v>5</v>
      </c>
      <c r="D88" s="22" t="s">
        <v>2973</v>
      </c>
      <c r="E88" s="23">
        <v>0</v>
      </c>
      <c r="F88" s="23">
        <v>0</v>
      </c>
      <c r="G88" s="23">
        <v>0</v>
      </c>
      <c r="H88" s="23">
        <v>1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1</v>
      </c>
      <c r="Q88" s="23">
        <v>0</v>
      </c>
      <c r="R88" s="23" cm="1">
        <f t="array" ref="R88">_xlfn.IFS(H88=1,1,K88=1,1,L88=1,1,M88=1,1,N88=1,1,P88=1,1,TRUE,0)</f>
        <v>1</v>
      </c>
      <c r="S88" s="64">
        <f>IF(AND(G88=1,R88=1),0,R88)</f>
        <v>1</v>
      </c>
      <c r="T88" s="24" t="s">
        <v>2175</v>
      </c>
      <c r="U88" s="49">
        <f>SUBSTITUTE(T88,".",",")*1</f>
        <v>0.97822210192680303</v>
      </c>
      <c r="V88" s="54">
        <f>IF(U88&gt;=0.1, 1, 0)</f>
        <v>1</v>
      </c>
      <c r="W88" s="25">
        <f>IF(U88&gt;=0.2, 1, 0)</f>
        <v>1</v>
      </c>
      <c r="X88" s="25">
        <f>IF(U88&gt;=0.3, 1, 0)</f>
        <v>1</v>
      </c>
      <c r="Y88" s="25">
        <f>IF(U88&gt;=0.4, 1, 0)</f>
        <v>1</v>
      </c>
      <c r="Z88" s="25">
        <f>IF(U88&gt;=0.5, 1, 0)</f>
        <v>1</v>
      </c>
      <c r="AA88" s="25">
        <f>IF(U88&gt;=0.6, 1, 0)</f>
        <v>1</v>
      </c>
      <c r="AB88" s="25">
        <f>IF(U88&gt;=0.7, 1, 0)</f>
        <v>1</v>
      </c>
      <c r="AC88" s="25">
        <f>IF(U88&gt;=0.8, 1, 0)</f>
        <v>1</v>
      </c>
      <c r="AD88" s="55">
        <f>IF(U88&gt;=0.9, 1, 0)</f>
        <v>1</v>
      </c>
    </row>
    <row r="89" spans="1:30" ht="20" customHeight="1" x14ac:dyDescent="0.2">
      <c r="A89" s="20" t="s">
        <v>657</v>
      </c>
      <c r="B89" s="33" t="str">
        <f>SUBSTITUTE(A89,"/Users/timomiessen/Desktop/imagesdk/blackwomen1/","Image_")</f>
        <v>Image_BW_392.jpg</v>
      </c>
      <c r="C89" s="63" t="s">
        <v>5</v>
      </c>
      <c r="D89" s="22" t="s">
        <v>2973</v>
      </c>
      <c r="E89" s="23">
        <v>0</v>
      </c>
      <c r="F89" s="23">
        <v>0</v>
      </c>
      <c r="G89" s="23">
        <v>0</v>
      </c>
      <c r="H89" s="23">
        <v>1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1</v>
      </c>
      <c r="Q89" s="23">
        <v>0</v>
      </c>
      <c r="R89" s="23" cm="1">
        <f t="array" ref="R89">_xlfn.IFS(H89=1,1,K89=1,1,L89=1,1,M89=1,1,N89=1,1,P89=1,1,TRUE,0)</f>
        <v>1</v>
      </c>
      <c r="S89" s="64">
        <f>IF(AND(G89=1,R89=1),0,R89)</f>
        <v>1</v>
      </c>
      <c r="T89" s="24" t="s">
        <v>2176</v>
      </c>
      <c r="U89" s="49">
        <f>SUBSTITUTE(T89,".",",")*1</f>
        <v>0.93419960886240005</v>
      </c>
      <c r="V89" s="54">
        <f>IF(U89&gt;=0.1, 1, 0)</f>
        <v>1</v>
      </c>
      <c r="W89" s="25">
        <f>IF(U89&gt;=0.2, 1, 0)</f>
        <v>1</v>
      </c>
      <c r="X89" s="25">
        <f>IF(U89&gt;=0.3, 1, 0)</f>
        <v>1</v>
      </c>
      <c r="Y89" s="25">
        <f>IF(U89&gt;=0.4, 1, 0)</f>
        <v>1</v>
      </c>
      <c r="Z89" s="25">
        <f>IF(U89&gt;=0.5, 1, 0)</f>
        <v>1</v>
      </c>
      <c r="AA89" s="25">
        <f>IF(U89&gt;=0.6, 1, 0)</f>
        <v>1</v>
      </c>
      <c r="AB89" s="25">
        <f>IF(U89&gt;=0.7, 1, 0)</f>
        <v>1</v>
      </c>
      <c r="AC89" s="25">
        <f>IF(U89&gt;=0.8, 1, 0)</f>
        <v>1</v>
      </c>
      <c r="AD89" s="55">
        <f>IF(U89&gt;=0.9, 1, 0)</f>
        <v>1</v>
      </c>
    </row>
    <row r="90" spans="1:30" ht="20" customHeight="1" x14ac:dyDescent="0.2">
      <c r="A90" s="20" t="s">
        <v>658</v>
      </c>
      <c r="B90" s="33" t="str">
        <f>SUBSTITUTE(A90,"/Users/timomiessen/Desktop/imagesdk/blackwomen1/","Image_")</f>
        <v>Image_BW_393.jpg</v>
      </c>
      <c r="C90" s="63" t="s">
        <v>5</v>
      </c>
      <c r="D90" s="22" t="s">
        <v>2973</v>
      </c>
      <c r="E90" s="23">
        <v>0</v>
      </c>
      <c r="F90" s="23">
        <v>0</v>
      </c>
      <c r="G90" s="23">
        <v>0</v>
      </c>
      <c r="H90" s="23">
        <v>1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 cm="1">
        <f t="array" ref="R90">_xlfn.IFS(H90=1,1,K90=1,1,L90=1,1,M90=1,1,N90=1,1,P90=1,1,TRUE,0)</f>
        <v>1</v>
      </c>
      <c r="S90" s="64">
        <f>IF(AND(G90=1,R90=1),0,R90)</f>
        <v>1</v>
      </c>
      <c r="T90" s="24" t="s">
        <v>2177</v>
      </c>
      <c r="U90" s="49">
        <f>SUBSTITUTE(T90,".",",")*1</f>
        <v>0.60242545232176703</v>
      </c>
      <c r="V90" s="54">
        <f>IF(U90&gt;=0.1, 1, 0)</f>
        <v>1</v>
      </c>
      <c r="W90" s="25">
        <f>IF(U90&gt;=0.2, 1, 0)</f>
        <v>1</v>
      </c>
      <c r="X90" s="25">
        <f>IF(U90&gt;=0.3, 1, 0)</f>
        <v>1</v>
      </c>
      <c r="Y90" s="25">
        <f>IF(U90&gt;=0.4, 1, 0)</f>
        <v>1</v>
      </c>
      <c r="Z90" s="25">
        <f>IF(U90&gt;=0.5, 1, 0)</f>
        <v>1</v>
      </c>
      <c r="AA90" s="25">
        <f>IF(U90&gt;=0.6, 1, 0)</f>
        <v>1</v>
      </c>
      <c r="AB90" s="25">
        <f>IF(U90&gt;=0.7, 1, 0)</f>
        <v>0</v>
      </c>
      <c r="AC90" s="25">
        <f>IF(U90&gt;=0.8, 1, 0)</f>
        <v>0</v>
      </c>
      <c r="AD90" s="55">
        <f>IF(U90&gt;=0.9, 1, 0)</f>
        <v>0</v>
      </c>
    </row>
    <row r="91" spans="1:30" ht="20" customHeight="1" x14ac:dyDescent="0.2">
      <c r="A91" s="20" t="s">
        <v>659</v>
      </c>
      <c r="B91" s="33" t="str">
        <f>SUBSTITUTE(A91,"/Users/timomiessen/Desktop/imagesdk/blackwomen1/","Image_")</f>
        <v>Image_BW_394.jpg</v>
      </c>
      <c r="C91" s="63" t="s">
        <v>5</v>
      </c>
      <c r="D91" s="22" t="s">
        <v>2973</v>
      </c>
      <c r="E91" s="23">
        <v>0</v>
      </c>
      <c r="F91" s="23">
        <v>0</v>
      </c>
      <c r="G91" s="23">
        <v>0</v>
      </c>
      <c r="H91" s="23">
        <v>1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1</v>
      </c>
      <c r="Q91" s="23">
        <v>0</v>
      </c>
      <c r="R91" s="23" cm="1">
        <f t="array" ref="R91">_xlfn.IFS(H91=1,1,K91=1,1,L91=1,1,M91=1,1,N91=1,1,P91=1,1,TRUE,0)</f>
        <v>1</v>
      </c>
      <c r="S91" s="64">
        <f>IF(AND(G91=1,R91=1),0,R91)</f>
        <v>1</v>
      </c>
      <c r="T91" s="24" t="s">
        <v>2178</v>
      </c>
      <c r="U91" s="49">
        <f>SUBSTITUTE(T91,".",",")*1</f>
        <v>0.119476575404405</v>
      </c>
      <c r="V91" s="54">
        <f>IF(U91&gt;=0.1, 1, 0)</f>
        <v>1</v>
      </c>
      <c r="W91" s="25">
        <f>IF(U91&gt;=0.2, 1, 0)</f>
        <v>0</v>
      </c>
      <c r="X91" s="25">
        <f>IF(U91&gt;=0.3, 1, 0)</f>
        <v>0</v>
      </c>
      <c r="Y91" s="25">
        <f>IF(U91&gt;=0.4, 1, 0)</f>
        <v>0</v>
      </c>
      <c r="Z91" s="25">
        <f>IF(U91&gt;=0.5, 1, 0)</f>
        <v>0</v>
      </c>
      <c r="AA91" s="25">
        <f>IF(U91&gt;=0.6, 1, 0)</f>
        <v>0</v>
      </c>
      <c r="AB91" s="25">
        <f>IF(U91&gt;=0.7, 1, 0)</f>
        <v>0</v>
      </c>
      <c r="AC91" s="25">
        <f>IF(U91&gt;=0.8, 1, 0)</f>
        <v>0</v>
      </c>
      <c r="AD91" s="55">
        <f>IF(U91&gt;=0.9, 1, 0)</f>
        <v>0</v>
      </c>
    </row>
    <row r="92" spans="1:30" ht="20" customHeight="1" x14ac:dyDescent="0.2">
      <c r="A92" s="20" t="s">
        <v>660</v>
      </c>
      <c r="B92" s="33" t="str">
        <f>SUBSTITUTE(A92,"/Users/timomiessen/Desktop/imagesdk/blackwomen1/","Image_")</f>
        <v>Image_BW_395.jpg</v>
      </c>
      <c r="C92" s="63" t="s">
        <v>5</v>
      </c>
      <c r="D92" s="22" t="s">
        <v>2973</v>
      </c>
      <c r="E92" s="23">
        <v>0</v>
      </c>
      <c r="F92" s="23">
        <v>0</v>
      </c>
      <c r="G92" s="23">
        <v>0</v>
      </c>
      <c r="H92" s="23">
        <v>1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1</v>
      </c>
      <c r="Q92" s="23">
        <v>0</v>
      </c>
      <c r="R92" s="23" cm="1">
        <f t="array" ref="R92">_xlfn.IFS(H92=1,1,K92=1,1,L92=1,1,M92=1,1,N92=1,1,P92=1,1,TRUE,0)</f>
        <v>1</v>
      </c>
      <c r="S92" s="64">
        <f>IF(AND(G92=1,R92=1),0,R92)</f>
        <v>1</v>
      </c>
      <c r="T92" s="24" t="s">
        <v>2179</v>
      </c>
      <c r="U92" s="49">
        <f>SUBSTITUTE(T92,".",",")*1</f>
        <v>0.95434617996215798</v>
      </c>
      <c r="V92" s="54">
        <f>IF(U92&gt;=0.1, 1, 0)</f>
        <v>1</v>
      </c>
      <c r="W92" s="25">
        <f>IF(U92&gt;=0.2, 1, 0)</f>
        <v>1</v>
      </c>
      <c r="X92" s="25">
        <f>IF(U92&gt;=0.3, 1, 0)</f>
        <v>1</v>
      </c>
      <c r="Y92" s="25">
        <f>IF(U92&gt;=0.4, 1, 0)</f>
        <v>1</v>
      </c>
      <c r="Z92" s="25">
        <f>IF(U92&gt;=0.5, 1, 0)</f>
        <v>1</v>
      </c>
      <c r="AA92" s="25">
        <f>IF(U92&gt;=0.6, 1, 0)</f>
        <v>1</v>
      </c>
      <c r="AB92" s="25">
        <f>IF(U92&gt;=0.7, 1, 0)</f>
        <v>1</v>
      </c>
      <c r="AC92" s="25">
        <f>IF(U92&gt;=0.8, 1, 0)</f>
        <v>1</v>
      </c>
      <c r="AD92" s="55">
        <f>IF(U92&gt;=0.9, 1, 0)</f>
        <v>1</v>
      </c>
    </row>
    <row r="93" spans="1:30" ht="20" customHeight="1" x14ac:dyDescent="0.2">
      <c r="A93" s="20" t="s">
        <v>661</v>
      </c>
      <c r="B93" s="33" t="str">
        <f>SUBSTITUTE(A93,"/Users/timomiessen/Desktop/imagesdk/blackwomen1/","Image_")</f>
        <v>Image_BW_396.jpg</v>
      </c>
      <c r="C93" s="63" t="s">
        <v>5</v>
      </c>
      <c r="D93" s="22" t="s">
        <v>2973</v>
      </c>
      <c r="E93" s="23">
        <v>0</v>
      </c>
      <c r="F93" s="23">
        <v>0</v>
      </c>
      <c r="G93" s="23">
        <v>0</v>
      </c>
      <c r="H93" s="23">
        <v>1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1</v>
      </c>
      <c r="Q93" s="23">
        <v>0</v>
      </c>
      <c r="R93" s="23" cm="1">
        <f t="array" ref="R93">_xlfn.IFS(H93=1,1,K93=1,1,L93=1,1,M93=1,1,N93=1,1,P93=1,1,TRUE,0)</f>
        <v>1</v>
      </c>
      <c r="S93" s="64">
        <f>IF(AND(G93=1,R93=1),0,R93)</f>
        <v>1</v>
      </c>
      <c r="T93" s="24" t="s">
        <v>2180</v>
      </c>
      <c r="U93" s="49">
        <f>SUBSTITUTE(T93,".",",")*1</f>
        <v>0.49132014811038899</v>
      </c>
      <c r="V93" s="54">
        <f>IF(U93&gt;=0.1, 1, 0)</f>
        <v>1</v>
      </c>
      <c r="W93" s="25">
        <f>IF(U93&gt;=0.2, 1, 0)</f>
        <v>1</v>
      </c>
      <c r="X93" s="25">
        <f>IF(U93&gt;=0.3, 1, 0)</f>
        <v>1</v>
      </c>
      <c r="Y93" s="25">
        <f>IF(U93&gt;=0.4, 1, 0)</f>
        <v>1</v>
      </c>
      <c r="Z93" s="25">
        <f>IF(U93&gt;=0.5, 1, 0)</f>
        <v>0</v>
      </c>
      <c r="AA93" s="25">
        <f>IF(U93&gt;=0.6, 1, 0)</f>
        <v>0</v>
      </c>
      <c r="AB93" s="25">
        <f>IF(U93&gt;=0.7, 1, 0)</f>
        <v>0</v>
      </c>
      <c r="AC93" s="25">
        <f>IF(U93&gt;=0.8, 1, 0)</f>
        <v>0</v>
      </c>
      <c r="AD93" s="55">
        <f>IF(U93&gt;=0.9, 1, 0)</f>
        <v>0</v>
      </c>
    </row>
    <row r="94" spans="1:30" ht="20" customHeight="1" x14ac:dyDescent="0.2">
      <c r="A94" s="20" t="s">
        <v>662</v>
      </c>
      <c r="B94" s="33" t="str">
        <f>SUBSTITUTE(A94,"/Users/timomiessen/Desktop/imagesdk/blackwomen1/","Image_")</f>
        <v>Image_BW_397.jpg</v>
      </c>
      <c r="C94" s="63" t="s">
        <v>5</v>
      </c>
      <c r="D94" s="22" t="s">
        <v>2973</v>
      </c>
      <c r="E94" s="23">
        <v>0</v>
      </c>
      <c r="F94" s="23">
        <v>0</v>
      </c>
      <c r="G94" s="23">
        <v>0</v>
      </c>
      <c r="H94" s="23">
        <v>1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1</v>
      </c>
      <c r="Q94" s="23">
        <v>0</v>
      </c>
      <c r="R94" s="23" cm="1">
        <f t="array" ref="R94">_xlfn.IFS(H94=1,1,K94=1,1,L94=1,1,M94=1,1,N94=1,1,P94=1,1,TRUE,0)</f>
        <v>1</v>
      </c>
      <c r="S94" s="64">
        <f>IF(AND(G94=1,R94=1),0,R94)</f>
        <v>1</v>
      </c>
      <c r="T94" s="24" t="s">
        <v>2181</v>
      </c>
      <c r="U94" s="49">
        <f>SUBSTITUTE(T94,".",",")*1</f>
        <v>0.673256641253829</v>
      </c>
      <c r="V94" s="54">
        <f>IF(U94&gt;=0.1, 1, 0)</f>
        <v>1</v>
      </c>
      <c r="W94" s="25">
        <f>IF(U94&gt;=0.2, 1, 0)</f>
        <v>1</v>
      </c>
      <c r="X94" s="25">
        <f>IF(U94&gt;=0.3, 1, 0)</f>
        <v>1</v>
      </c>
      <c r="Y94" s="25">
        <f>IF(U94&gt;=0.4, 1, 0)</f>
        <v>1</v>
      </c>
      <c r="Z94" s="25">
        <f>IF(U94&gt;=0.5, 1, 0)</f>
        <v>1</v>
      </c>
      <c r="AA94" s="25">
        <f>IF(U94&gt;=0.6, 1, 0)</f>
        <v>1</v>
      </c>
      <c r="AB94" s="25">
        <f>IF(U94&gt;=0.7, 1, 0)</f>
        <v>0</v>
      </c>
      <c r="AC94" s="25">
        <f>IF(U94&gt;=0.8, 1, 0)</f>
        <v>0</v>
      </c>
      <c r="AD94" s="55">
        <f>IF(U94&gt;=0.9, 1, 0)</f>
        <v>0</v>
      </c>
    </row>
    <row r="95" spans="1:30" ht="20" customHeight="1" x14ac:dyDescent="0.2">
      <c r="A95" s="20" t="s">
        <v>663</v>
      </c>
      <c r="B95" s="33" t="str">
        <f>SUBSTITUTE(A95,"/Users/timomiessen/Desktop/imagesdk/blackwomen1/","Image_")</f>
        <v>Image_BW_398.jpg</v>
      </c>
      <c r="C95" s="63" t="s">
        <v>5</v>
      </c>
      <c r="D95" s="22" t="s">
        <v>2973</v>
      </c>
      <c r="E95" s="23">
        <v>0</v>
      </c>
      <c r="F95" s="23">
        <v>0</v>
      </c>
      <c r="G95" s="23">
        <v>0</v>
      </c>
      <c r="H95" s="23">
        <v>1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1</v>
      </c>
      <c r="Q95" s="23">
        <v>0</v>
      </c>
      <c r="R95" s="23" cm="1">
        <f t="array" ref="R95">_xlfn.IFS(H95=1,1,K95=1,1,L95=1,1,M95=1,1,N95=1,1,P95=1,1,TRUE,0)</f>
        <v>1</v>
      </c>
      <c r="S95" s="64">
        <f>IF(AND(G95=1,R95=1),0,R95)</f>
        <v>1</v>
      </c>
      <c r="T95" s="24" t="s">
        <v>2182</v>
      </c>
      <c r="U95" s="49">
        <f>SUBSTITUTE(T95,".",",")*1</f>
        <v>0.83276939392089799</v>
      </c>
      <c r="V95" s="54">
        <f>IF(U95&gt;=0.1, 1, 0)</f>
        <v>1</v>
      </c>
      <c r="W95" s="25">
        <f>IF(U95&gt;=0.2, 1, 0)</f>
        <v>1</v>
      </c>
      <c r="X95" s="25">
        <f>IF(U95&gt;=0.3, 1, 0)</f>
        <v>1</v>
      </c>
      <c r="Y95" s="25">
        <f>IF(U95&gt;=0.4, 1, 0)</f>
        <v>1</v>
      </c>
      <c r="Z95" s="25">
        <f>IF(U95&gt;=0.5, 1, 0)</f>
        <v>1</v>
      </c>
      <c r="AA95" s="25">
        <f>IF(U95&gt;=0.6, 1, 0)</f>
        <v>1</v>
      </c>
      <c r="AB95" s="25">
        <f>IF(U95&gt;=0.7, 1, 0)</f>
        <v>1</v>
      </c>
      <c r="AC95" s="25">
        <f>IF(U95&gt;=0.8, 1, 0)</f>
        <v>1</v>
      </c>
      <c r="AD95" s="55">
        <f>IF(U95&gt;=0.9, 1, 0)</f>
        <v>0</v>
      </c>
    </row>
    <row r="96" spans="1:30" ht="20" customHeight="1" x14ac:dyDescent="0.2">
      <c r="A96" s="20" t="s">
        <v>664</v>
      </c>
      <c r="B96" s="33" t="str">
        <f>SUBSTITUTE(A96,"/Users/timomiessen/Desktop/imagesdk/blackwomen1/","Image_")</f>
        <v>Image_BW_399.jpg</v>
      </c>
      <c r="C96" s="63" t="s">
        <v>5</v>
      </c>
      <c r="D96" s="22" t="s">
        <v>2973</v>
      </c>
      <c r="E96" s="23">
        <v>0</v>
      </c>
      <c r="F96" s="23">
        <v>0</v>
      </c>
      <c r="G96" s="23">
        <v>0</v>
      </c>
      <c r="H96" s="23">
        <v>1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1</v>
      </c>
      <c r="Q96" s="23">
        <v>0</v>
      </c>
      <c r="R96" s="23" cm="1">
        <f t="array" ref="R96">_xlfn.IFS(H96=1,1,K96=1,1,L96=1,1,M96=1,1,N96=1,1,P96=1,1,TRUE,0)</f>
        <v>1</v>
      </c>
      <c r="S96" s="64">
        <f>IF(AND(G96=1,R96=1),0,R96)</f>
        <v>1</v>
      </c>
      <c r="T96" s="24" t="s">
        <v>2183</v>
      </c>
      <c r="U96" s="49">
        <f>SUBSTITUTE(T96,".",",")*1</f>
        <v>0.79131793603301004</v>
      </c>
      <c r="V96" s="54">
        <f>IF(U96&gt;=0.1, 1, 0)</f>
        <v>1</v>
      </c>
      <c r="W96" s="25">
        <f>IF(U96&gt;=0.2, 1, 0)</f>
        <v>1</v>
      </c>
      <c r="X96" s="25">
        <f>IF(U96&gt;=0.3, 1, 0)</f>
        <v>1</v>
      </c>
      <c r="Y96" s="25">
        <f>IF(U96&gt;=0.4, 1, 0)</f>
        <v>1</v>
      </c>
      <c r="Z96" s="25">
        <f>IF(U96&gt;=0.5, 1, 0)</f>
        <v>1</v>
      </c>
      <c r="AA96" s="25">
        <f>IF(U96&gt;=0.6, 1, 0)</f>
        <v>1</v>
      </c>
      <c r="AB96" s="25">
        <f>IF(U96&gt;=0.7, 1, 0)</f>
        <v>1</v>
      </c>
      <c r="AC96" s="25">
        <f>IF(U96&gt;=0.8, 1, 0)</f>
        <v>0</v>
      </c>
      <c r="AD96" s="55">
        <f>IF(U96&gt;=0.9, 1, 0)</f>
        <v>0</v>
      </c>
    </row>
    <row r="97" spans="1:30" ht="20" customHeight="1" x14ac:dyDescent="0.2">
      <c r="A97" s="20" t="s">
        <v>667</v>
      </c>
      <c r="B97" s="33" t="str">
        <f>SUBSTITUTE(A97,"/Users/timomiessen/Desktop/imagesdk/blackwomen1/","Image_")</f>
        <v>Image_BW_400.jpg</v>
      </c>
      <c r="C97" s="63" t="s">
        <v>5</v>
      </c>
      <c r="D97" s="22" t="s">
        <v>2973</v>
      </c>
      <c r="E97" s="23">
        <v>0</v>
      </c>
      <c r="F97" s="23">
        <v>0</v>
      </c>
      <c r="G97" s="23">
        <v>0</v>
      </c>
      <c r="H97" s="23">
        <v>1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1</v>
      </c>
      <c r="Q97" s="23">
        <v>0</v>
      </c>
      <c r="R97" s="23" cm="1">
        <f t="array" ref="R97">_xlfn.IFS(H97=1,1,K97=1,1,L97=1,1,M97=1,1,N97=1,1,P97=1,1,TRUE,0)</f>
        <v>1</v>
      </c>
      <c r="S97" s="64">
        <f>IF(AND(G97=1,R97=1),0,R97)</f>
        <v>1</v>
      </c>
      <c r="T97" s="24" t="s">
        <v>2186</v>
      </c>
      <c r="U97" s="49">
        <f>SUBSTITUTE(T97,".",",")*1</f>
        <v>0.90969293937087004</v>
      </c>
      <c r="V97" s="54">
        <f>IF(U97&gt;=0.1, 1, 0)</f>
        <v>1</v>
      </c>
      <c r="W97" s="25">
        <f>IF(U97&gt;=0.2, 1, 0)</f>
        <v>1</v>
      </c>
      <c r="X97" s="25">
        <f>IF(U97&gt;=0.3, 1, 0)</f>
        <v>1</v>
      </c>
      <c r="Y97" s="25">
        <f>IF(U97&gt;=0.4, 1, 0)</f>
        <v>1</v>
      </c>
      <c r="Z97" s="25">
        <f>IF(U97&gt;=0.5, 1, 0)</f>
        <v>1</v>
      </c>
      <c r="AA97" s="25">
        <f>IF(U97&gt;=0.6, 1, 0)</f>
        <v>1</v>
      </c>
      <c r="AB97" s="25">
        <f>IF(U97&gt;=0.7, 1, 0)</f>
        <v>1</v>
      </c>
      <c r="AC97" s="25">
        <f>IF(U97&gt;=0.8, 1, 0)</f>
        <v>1</v>
      </c>
      <c r="AD97" s="55">
        <f>IF(U97&gt;=0.9, 1, 0)</f>
        <v>1</v>
      </c>
    </row>
    <row r="98" spans="1:30" ht="20" customHeight="1" x14ac:dyDescent="0.2">
      <c r="A98" s="20" t="s">
        <v>668</v>
      </c>
      <c r="B98" s="33" t="str">
        <f>SUBSTITUTE(A98,"/Users/timomiessen/Desktop/imagesdk/blackwomen1/","Image_")</f>
        <v>Image_BW_401.jpg</v>
      </c>
      <c r="C98" s="63" t="s">
        <v>5</v>
      </c>
      <c r="D98" s="22" t="s">
        <v>2973</v>
      </c>
      <c r="E98" s="23">
        <v>0</v>
      </c>
      <c r="F98" s="23">
        <v>0</v>
      </c>
      <c r="G98" s="23">
        <v>0</v>
      </c>
      <c r="H98" s="23">
        <v>1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1</v>
      </c>
      <c r="Q98" s="23">
        <v>0</v>
      </c>
      <c r="R98" s="23" cm="1">
        <f t="array" ref="R98">_xlfn.IFS(H98=1,1,K98=1,1,L98=1,1,M98=1,1,N98=1,1,P98=1,1,TRUE,0)</f>
        <v>1</v>
      </c>
      <c r="S98" s="64">
        <f>IF(AND(G98=1,R98=1),0,R98)</f>
        <v>1</v>
      </c>
      <c r="T98" s="24" t="s">
        <v>2187</v>
      </c>
      <c r="U98" s="49">
        <f>SUBSTITUTE(T98,".",",")*1</f>
        <v>0.62305602710693997</v>
      </c>
      <c r="V98" s="54">
        <f>IF(U98&gt;=0.1, 1, 0)</f>
        <v>1</v>
      </c>
      <c r="W98" s="25">
        <f>IF(U98&gt;=0.2, 1, 0)</f>
        <v>1</v>
      </c>
      <c r="X98" s="25">
        <f>IF(U98&gt;=0.3, 1, 0)</f>
        <v>1</v>
      </c>
      <c r="Y98" s="25">
        <f>IF(U98&gt;=0.4, 1, 0)</f>
        <v>1</v>
      </c>
      <c r="Z98" s="25">
        <f>IF(U98&gt;=0.5, 1, 0)</f>
        <v>1</v>
      </c>
      <c r="AA98" s="25">
        <f>IF(U98&gt;=0.6, 1, 0)</f>
        <v>1</v>
      </c>
      <c r="AB98" s="25">
        <f>IF(U98&gt;=0.7, 1, 0)</f>
        <v>0</v>
      </c>
      <c r="AC98" s="25">
        <f>IF(U98&gt;=0.8, 1, 0)</f>
        <v>0</v>
      </c>
      <c r="AD98" s="55">
        <f>IF(U98&gt;=0.9, 1, 0)</f>
        <v>0</v>
      </c>
    </row>
    <row r="99" spans="1:30" ht="20" customHeight="1" x14ac:dyDescent="0.2">
      <c r="A99" s="20" t="s">
        <v>669</v>
      </c>
      <c r="B99" s="33" t="str">
        <f>SUBSTITUTE(A99,"/Users/timomiessen/Desktop/imagesdk/blackwomen1/","Image_")</f>
        <v>Image_BW_402.jpg</v>
      </c>
      <c r="C99" s="63" t="s">
        <v>5</v>
      </c>
      <c r="D99" s="22" t="s">
        <v>2973</v>
      </c>
      <c r="E99" s="23">
        <v>0</v>
      </c>
      <c r="F99" s="23">
        <v>0</v>
      </c>
      <c r="G99" s="23">
        <v>0</v>
      </c>
      <c r="H99" s="23">
        <v>1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1</v>
      </c>
      <c r="Q99" s="23">
        <v>0</v>
      </c>
      <c r="R99" s="23" cm="1">
        <f t="array" ref="R99">_xlfn.IFS(H99=1,1,K99=1,1,L99=1,1,M99=1,1,N99=1,1,P99=1,1,TRUE,0)</f>
        <v>1</v>
      </c>
      <c r="S99" s="64">
        <f>IF(AND(G99=1,R99=1),0,R99)</f>
        <v>1</v>
      </c>
      <c r="T99" s="24" t="s">
        <v>2188</v>
      </c>
      <c r="U99" s="49">
        <f>SUBSTITUTE(T99,".",",")*1</f>
        <v>0.96687817573547297</v>
      </c>
      <c r="V99" s="54">
        <f>IF(U99&gt;=0.1, 1, 0)</f>
        <v>1</v>
      </c>
      <c r="W99" s="25">
        <f>IF(U99&gt;=0.2, 1, 0)</f>
        <v>1</v>
      </c>
      <c r="X99" s="25">
        <f>IF(U99&gt;=0.3, 1, 0)</f>
        <v>1</v>
      </c>
      <c r="Y99" s="25">
        <f>IF(U99&gt;=0.4, 1, 0)</f>
        <v>1</v>
      </c>
      <c r="Z99" s="25">
        <f>IF(U99&gt;=0.5, 1, 0)</f>
        <v>1</v>
      </c>
      <c r="AA99" s="25">
        <f>IF(U99&gt;=0.6, 1, 0)</f>
        <v>1</v>
      </c>
      <c r="AB99" s="25">
        <f>IF(U99&gt;=0.7, 1, 0)</f>
        <v>1</v>
      </c>
      <c r="AC99" s="25">
        <f>IF(U99&gt;=0.8, 1, 0)</f>
        <v>1</v>
      </c>
      <c r="AD99" s="55">
        <f>IF(U99&gt;=0.9, 1, 0)</f>
        <v>1</v>
      </c>
    </row>
    <row r="100" spans="1:30" ht="20" customHeight="1" x14ac:dyDescent="0.2">
      <c r="A100" s="20" t="s">
        <v>670</v>
      </c>
      <c r="B100" s="33" t="str">
        <f>SUBSTITUTE(A100,"/Users/timomiessen/Desktop/imagesdk/blackwomen1/","Image_")</f>
        <v>Image_BW_403.jpg</v>
      </c>
      <c r="C100" s="63" t="s">
        <v>5</v>
      </c>
      <c r="D100" s="22" t="s">
        <v>2973</v>
      </c>
      <c r="E100" s="23">
        <v>0</v>
      </c>
      <c r="F100" s="23">
        <v>0</v>
      </c>
      <c r="G100" s="23">
        <v>0</v>
      </c>
      <c r="H100" s="23">
        <v>1</v>
      </c>
      <c r="I100" s="23">
        <v>0</v>
      </c>
      <c r="J100" s="23">
        <v>0</v>
      </c>
      <c r="K100" s="23">
        <v>0</v>
      </c>
      <c r="L100" s="23">
        <v>1</v>
      </c>
      <c r="M100" s="23">
        <v>0</v>
      </c>
      <c r="N100" s="23">
        <v>0</v>
      </c>
      <c r="O100" s="23">
        <v>0</v>
      </c>
      <c r="P100" s="23">
        <v>1</v>
      </c>
      <c r="Q100" s="23">
        <v>0</v>
      </c>
      <c r="R100" s="23" cm="1">
        <f t="array" ref="R100">_xlfn.IFS(H100=1,1,K100=1,1,L100=1,1,M100=1,1,N100=1,1,P100=1,1,TRUE,0)</f>
        <v>1</v>
      </c>
      <c r="S100" s="64">
        <f>IF(AND(G100=1,R100=1),0,R100)</f>
        <v>1</v>
      </c>
      <c r="T100" s="24" t="s">
        <v>2189</v>
      </c>
      <c r="U100" s="49">
        <f>SUBSTITUTE(T100,".",",")*1</f>
        <v>0.73511538840830304</v>
      </c>
      <c r="V100" s="54">
        <f>IF(U100&gt;=0.1, 1, 0)</f>
        <v>1</v>
      </c>
      <c r="W100" s="25">
        <f>IF(U100&gt;=0.2, 1, 0)</f>
        <v>1</v>
      </c>
      <c r="X100" s="25">
        <f>IF(U100&gt;=0.3, 1, 0)</f>
        <v>1</v>
      </c>
      <c r="Y100" s="25">
        <f>IF(U100&gt;=0.4, 1, 0)</f>
        <v>1</v>
      </c>
      <c r="Z100" s="25">
        <f>IF(U100&gt;=0.5, 1, 0)</f>
        <v>1</v>
      </c>
      <c r="AA100" s="25">
        <f>IF(U100&gt;=0.6, 1, 0)</f>
        <v>1</v>
      </c>
      <c r="AB100" s="25">
        <f>IF(U100&gt;=0.7, 1, 0)</f>
        <v>1</v>
      </c>
      <c r="AC100" s="25">
        <f>IF(U100&gt;=0.8, 1, 0)</f>
        <v>0</v>
      </c>
      <c r="AD100" s="55">
        <f>IF(U100&gt;=0.9, 1, 0)</f>
        <v>0</v>
      </c>
    </row>
    <row r="101" spans="1:30" ht="20" customHeight="1" x14ac:dyDescent="0.2">
      <c r="A101" s="20" t="s">
        <v>671</v>
      </c>
      <c r="B101" s="33" t="str">
        <f>SUBSTITUTE(A101,"/Users/timomiessen/Desktop/imagesdk/blackwomen1/","Image_")</f>
        <v>Image_BW_404.jpg</v>
      </c>
      <c r="C101" s="63" t="s">
        <v>5</v>
      </c>
      <c r="D101" s="22" t="s">
        <v>2973</v>
      </c>
      <c r="E101" s="23">
        <v>0</v>
      </c>
      <c r="F101" s="23">
        <v>0</v>
      </c>
      <c r="G101" s="23">
        <v>0</v>
      </c>
      <c r="H101" s="23">
        <v>1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 cm="1">
        <f t="array" ref="R101">_xlfn.IFS(H101=1,1,K101=1,1,L101=1,1,M101=1,1,N101=1,1,P101=1,1,TRUE,0)</f>
        <v>1</v>
      </c>
      <c r="S101" s="64">
        <f>IF(AND(G101=1,R101=1),0,R101)</f>
        <v>1</v>
      </c>
      <c r="T101" s="24" t="s">
        <v>2190</v>
      </c>
      <c r="U101" s="49">
        <f>SUBSTITUTE(T101,".",",")*1</f>
        <v>0.77118656784296002</v>
      </c>
      <c r="V101" s="54">
        <f>IF(U101&gt;=0.1, 1, 0)</f>
        <v>1</v>
      </c>
      <c r="W101" s="25">
        <f>IF(U101&gt;=0.2, 1, 0)</f>
        <v>1</v>
      </c>
      <c r="X101" s="25">
        <f>IF(U101&gt;=0.3, 1, 0)</f>
        <v>1</v>
      </c>
      <c r="Y101" s="25">
        <f>IF(U101&gt;=0.4, 1, 0)</f>
        <v>1</v>
      </c>
      <c r="Z101" s="25">
        <f>IF(U101&gt;=0.5, 1, 0)</f>
        <v>1</v>
      </c>
      <c r="AA101" s="25">
        <f>IF(U101&gt;=0.6, 1, 0)</f>
        <v>1</v>
      </c>
      <c r="AB101" s="25">
        <f>IF(U101&gt;=0.7, 1, 0)</f>
        <v>1</v>
      </c>
      <c r="AC101" s="25">
        <f>IF(U101&gt;=0.8, 1, 0)</f>
        <v>0</v>
      </c>
      <c r="AD101" s="55">
        <f>IF(U101&gt;=0.9, 1, 0)</f>
        <v>0</v>
      </c>
    </row>
    <row r="102" spans="1:30" ht="20" customHeight="1" x14ac:dyDescent="0.2">
      <c r="A102" s="20" t="s">
        <v>672</v>
      </c>
      <c r="B102" s="33" t="str">
        <f>SUBSTITUTE(A102,"/Users/timomiessen/Desktop/imagesdk/blackwomen1/","Image_")</f>
        <v>Image_BW_405.jpg</v>
      </c>
      <c r="C102" s="63" t="s">
        <v>5</v>
      </c>
      <c r="D102" s="22" t="s">
        <v>2973</v>
      </c>
      <c r="E102" s="23">
        <v>0</v>
      </c>
      <c r="F102" s="23">
        <v>0</v>
      </c>
      <c r="G102" s="23">
        <v>0</v>
      </c>
      <c r="H102" s="23">
        <v>1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1</v>
      </c>
      <c r="Q102" s="23">
        <v>0</v>
      </c>
      <c r="R102" s="23" cm="1">
        <f t="array" ref="R102">_xlfn.IFS(H102=1,1,K102=1,1,L102=1,1,M102=1,1,N102=1,1,P102=1,1,TRUE,0)</f>
        <v>1</v>
      </c>
      <c r="S102" s="64">
        <f>IF(AND(G102=1,R102=1),0,R102)</f>
        <v>1</v>
      </c>
      <c r="T102" s="24" t="s">
        <v>2191</v>
      </c>
      <c r="U102" s="49">
        <f>SUBSTITUTE(T102,".",",")*1</f>
        <v>0.95980660617351499</v>
      </c>
      <c r="V102" s="54">
        <f>IF(U102&gt;=0.1, 1, 0)</f>
        <v>1</v>
      </c>
      <c r="W102" s="25">
        <f>IF(U102&gt;=0.2, 1, 0)</f>
        <v>1</v>
      </c>
      <c r="X102" s="25">
        <f>IF(U102&gt;=0.3, 1, 0)</f>
        <v>1</v>
      </c>
      <c r="Y102" s="25">
        <f>IF(U102&gt;=0.4, 1, 0)</f>
        <v>1</v>
      </c>
      <c r="Z102" s="25">
        <f>IF(U102&gt;=0.5, 1, 0)</f>
        <v>1</v>
      </c>
      <c r="AA102" s="25">
        <f>IF(U102&gt;=0.6, 1, 0)</f>
        <v>1</v>
      </c>
      <c r="AB102" s="25">
        <f>IF(U102&gt;=0.7, 1, 0)</f>
        <v>1</v>
      </c>
      <c r="AC102" s="25">
        <f>IF(U102&gt;=0.8, 1, 0)</f>
        <v>1</v>
      </c>
      <c r="AD102" s="55">
        <f>IF(U102&gt;=0.9, 1, 0)</f>
        <v>1</v>
      </c>
    </row>
    <row r="103" spans="1:30" ht="20" customHeight="1" x14ac:dyDescent="0.2">
      <c r="A103" s="20" t="s">
        <v>673</v>
      </c>
      <c r="B103" s="33" t="str">
        <f>SUBSTITUTE(A103,"/Users/timomiessen/Desktop/imagesdk/blackwomen1/","Image_")</f>
        <v>Image_BW_406.jpg</v>
      </c>
      <c r="C103" s="63" t="s">
        <v>5</v>
      </c>
      <c r="D103" s="22" t="s">
        <v>2973</v>
      </c>
      <c r="E103" s="23">
        <v>0</v>
      </c>
      <c r="F103" s="23">
        <v>0</v>
      </c>
      <c r="G103" s="23">
        <v>0</v>
      </c>
      <c r="H103" s="23">
        <v>1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1</v>
      </c>
      <c r="Q103" s="23">
        <v>0</v>
      </c>
      <c r="R103" s="23" cm="1">
        <f t="array" ref="R103">_xlfn.IFS(H103=1,1,K103=1,1,L103=1,1,M103=1,1,N103=1,1,P103=1,1,TRUE,0)</f>
        <v>1</v>
      </c>
      <c r="S103" s="64">
        <f>IF(AND(G103=1,R103=1),0,R103)</f>
        <v>1</v>
      </c>
      <c r="T103" s="24" t="s">
        <v>2192</v>
      </c>
      <c r="U103" s="49">
        <f>SUBSTITUTE(T103,".",",")*1</f>
        <v>0.96028631180524804</v>
      </c>
      <c r="V103" s="54">
        <f>IF(U103&gt;=0.1, 1, 0)</f>
        <v>1</v>
      </c>
      <c r="W103" s="25">
        <f>IF(U103&gt;=0.2, 1, 0)</f>
        <v>1</v>
      </c>
      <c r="X103" s="25">
        <f>IF(U103&gt;=0.3, 1, 0)</f>
        <v>1</v>
      </c>
      <c r="Y103" s="25">
        <f>IF(U103&gt;=0.4, 1, 0)</f>
        <v>1</v>
      </c>
      <c r="Z103" s="25">
        <f>IF(U103&gt;=0.5, 1, 0)</f>
        <v>1</v>
      </c>
      <c r="AA103" s="25">
        <f>IF(U103&gt;=0.6, 1, 0)</f>
        <v>1</v>
      </c>
      <c r="AB103" s="25">
        <f>IF(U103&gt;=0.7, 1, 0)</f>
        <v>1</v>
      </c>
      <c r="AC103" s="25">
        <f>IF(U103&gt;=0.8, 1, 0)</f>
        <v>1</v>
      </c>
      <c r="AD103" s="55">
        <f>IF(U103&gt;=0.9, 1, 0)</f>
        <v>1</v>
      </c>
    </row>
    <row r="104" spans="1:30" ht="20" customHeight="1" x14ac:dyDescent="0.2">
      <c r="A104" s="20" t="s">
        <v>719</v>
      </c>
      <c r="B104" s="33" t="str">
        <f>SUBSTITUTE(A104,"/Users/timomiessen/Desktop/imagesdk/blackwomen1/","Image_")</f>
        <v>Image_BW_89.jpg</v>
      </c>
      <c r="C104" s="63" t="s">
        <v>5</v>
      </c>
      <c r="D104" s="22" t="s">
        <v>2973</v>
      </c>
      <c r="E104" s="23">
        <v>1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1</v>
      </c>
      <c r="Q104" s="23">
        <v>0</v>
      </c>
      <c r="R104" s="23" cm="1">
        <f t="array" ref="R104">_xlfn.IFS(H104=1,1,K104=1,1,L104=1,1,M104=1,1,N104=1,1,P104=1,1,TRUE,0)</f>
        <v>1</v>
      </c>
      <c r="S104" s="64">
        <f>IF(AND(G104=1,R104=1),0,R104)</f>
        <v>1</v>
      </c>
      <c r="T104" s="24" t="s">
        <v>2239</v>
      </c>
      <c r="U104" s="49">
        <f>SUBSTITUTE(T104,".",",")*1</f>
        <v>8.3291914314031601E-2</v>
      </c>
      <c r="V104" s="54">
        <f>IF(U104&gt;=0.1, 1, 0)</f>
        <v>0</v>
      </c>
      <c r="W104" s="25">
        <f>IF(U104&gt;=0.2, 1, 0)</f>
        <v>0</v>
      </c>
      <c r="X104" s="25">
        <f>IF(U104&gt;=0.3, 1, 0)</f>
        <v>0</v>
      </c>
      <c r="Y104" s="25">
        <f>IF(U104&gt;=0.4, 1, 0)</f>
        <v>0</v>
      </c>
      <c r="Z104" s="25">
        <f>IF(U104&gt;=0.5, 1, 0)</f>
        <v>0</v>
      </c>
      <c r="AA104" s="25">
        <f>IF(U104&gt;=0.6, 1, 0)</f>
        <v>0</v>
      </c>
      <c r="AB104" s="25">
        <f>IF(U104&gt;=0.7, 1, 0)</f>
        <v>0</v>
      </c>
      <c r="AC104" s="25">
        <f>IF(U104&gt;=0.8, 1, 0)</f>
        <v>0</v>
      </c>
      <c r="AD104" s="55">
        <f>IF(U104&gt;=0.9, 1, 0)</f>
        <v>0</v>
      </c>
    </row>
    <row r="105" spans="1:30" ht="20" customHeight="1" x14ac:dyDescent="0.2">
      <c r="A105" s="20" t="s">
        <v>344</v>
      </c>
      <c r="B105" s="33" t="str">
        <f>SUBSTITUTE(A105,"/Users/timomiessen/Desktop/imagesdk/blackwomen1/","Image_")</f>
        <v>Image_BW_1.jpg</v>
      </c>
      <c r="C105" s="63" t="s">
        <v>5</v>
      </c>
      <c r="D105" s="22" t="s">
        <v>2973</v>
      </c>
      <c r="E105" s="23">
        <v>1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 cm="1">
        <f t="array" ref="R105">_xlfn.IFS(H105=1,1,K105=1,1,L105=1,1,M105=1,1,N105=1,1,P105=1,1,TRUE,0)</f>
        <v>0</v>
      </c>
      <c r="S105" s="64">
        <f>IF(AND(G105=1,R105=1),0,R105)</f>
        <v>0</v>
      </c>
      <c r="T105" s="24" t="s">
        <v>1862</v>
      </c>
      <c r="U105" s="49">
        <f>SUBSTITUTE(T105,".",",")*1</f>
        <v>3.8255270570516503E-2</v>
      </c>
      <c r="V105" s="54">
        <f>IF(U105&gt;=0.1, 1, 0)</f>
        <v>0</v>
      </c>
      <c r="W105" s="25">
        <f>IF(U105&gt;=0.2, 1, 0)</f>
        <v>0</v>
      </c>
      <c r="X105" s="25">
        <f>IF(U105&gt;=0.3, 1, 0)</f>
        <v>0</v>
      </c>
      <c r="Y105" s="25">
        <f>IF(U105&gt;=0.4, 1, 0)</f>
        <v>0</v>
      </c>
      <c r="Z105" s="25">
        <f>IF(U105&gt;=0.5, 1, 0)</f>
        <v>0</v>
      </c>
      <c r="AA105" s="25">
        <f>IF(U105&gt;=0.6, 1, 0)</f>
        <v>0</v>
      </c>
      <c r="AB105" s="25">
        <f>IF(U105&gt;=0.7, 1, 0)</f>
        <v>0</v>
      </c>
      <c r="AC105" s="25">
        <f>IF(U105&gt;=0.8, 1, 0)</f>
        <v>0</v>
      </c>
      <c r="AD105" s="55">
        <f>IF(U105&gt;=0.9, 1, 0)</f>
        <v>0</v>
      </c>
    </row>
    <row r="106" spans="1:30" ht="20" customHeight="1" x14ac:dyDescent="0.2">
      <c r="A106" s="20" t="s">
        <v>345</v>
      </c>
      <c r="B106" s="33" t="str">
        <f>SUBSTITUTE(A106,"/Users/timomiessen/Desktop/imagesdk/blackwomen1/","Image_")</f>
        <v>Image_BW_10.jpg</v>
      </c>
      <c r="C106" s="63" t="s">
        <v>5</v>
      </c>
      <c r="D106" s="22" t="s">
        <v>2973</v>
      </c>
      <c r="E106" s="23">
        <v>1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 cm="1">
        <f t="array" ref="R106">_xlfn.IFS(H106=1,1,K106=1,1,L106=1,1,M106=1,1,N106=1,1,P106=1,1,TRUE,0)</f>
        <v>0</v>
      </c>
      <c r="S106" s="64">
        <f>IF(AND(G106=1,R106=1),0,R106)</f>
        <v>0</v>
      </c>
      <c r="T106" s="24" t="s">
        <v>1863</v>
      </c>
      <c r="U106" s="49">
        <f>SUBSTITUTE(T106,".",",")*1</f>
        <v>0.137872450053691</v>
      </c>
      <c r="V106" s="54">
        <f>IF(U106&gt;=0.1, 1, 0)</f>
        <v>1</v>
      </c>
      <c r="W106" s="25">
        <f>IF(U106&gt;=0.2, 1, 0)</f>
        <v>0</v>
      </c>
      <c r="X106" s="25">
        <f>IF(U106&gt;=0.3, 1, 0)</f>
        <v>0</v>
      </c>
      <c r="Y106" s="25">
        <f>IF(U106&gt;=0.4, 1, 0)</f>
        <v>0</v>
      </c>
      <c r="Z106" s="25">
        <f>IF(U106&gt;=0.5, 1, 0)</f>
        <v>0</v>
      </c>
      <c r="AA106" s="25">
        <f>IF(U106&gt;=0.6, 1, 0)</f>
        <v>0</v>
      </c>
      <c r="AB106" s="25">
        <f>IF(U106&gt;=0.7, 1, 0)</f>
        <v>0</v>
      </c>
      <c r="AC106" s="25">
        <f>IF(U106&gt;=0.8, 1, 0)</f>
        <v>0</v>
      </c>
      <c r="AD106" s="55">
        <f>IF(U106&gt;=0.9, 1, 0)</f>
        <v>0</v>
      </c>
    </row>
    <row r="107" spans="1:30" ht="20" customHeight="1" x14ac:dyDescent="0.2">
      <c r="A107" s="20" t="s">
        <v>346</v>
      </c>
      <c r="B107" s="33" t="str">
        <f>SUBSTITUTE(A107,"/Users/timomiessen/Desktop/imagesdk/blackwomen1/","Image_")</f>
        <v>Image_BW_100.jpg</v>
      </c>
      <c r="C107" s="63" t="s">
        <v>5</v>
      </c>
      <c r="D107" s="22" t="s">
        <v>2973</v>
      </c>
      <c r="E107" s="23">
        <v>1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 cm="1">
        <f t="array" ref="R107">_xlfn.IFS(H107=1,1,K107=1,1,L107=1,1,M107=1,1,N107=1,1,P107=1,1,TRUE,0)</f>
        <v>0</v>
      </c>
      <c r="S107" s="64">
        <f>IF(AND(G107=1,R107=1),0,R107)</f>
        <v>0</v>
      </c>
      <c r="T107" s="24" t="s">
        <v>1864</v>
      </c>
      <c r="U107" s="49">
        <f>SUBSTITUTE(T107,".",",")*1</f>
        <v>6.53628585860133E-3</v>
      </c>
      <c r="V107" s="54">
        <f>IF(U107&gt;=0.1, 1, 0)</f>
        <v>0</v>
      </c>
      <c r="W107" s="25">
        <f>IF(U107&gt;=0.2, 1, 0)</f>
        <v>0</v>
      </c>
      <c r="X107" s="25">
        <f>IF(U107&gt;=0.3, 1, 0)</f>
        <v>0</v>
      </c>
      <c r="Y107" s="25">
        <f>IF(U107&gt;=0.4, 1, 0)</f>
        <v>0</v>
      </c>
      <c r="Z107" s="25">
        <f>IF(U107&gt;=0.5, 1, 0)</f>
        <v>0</v>
      </c>
      <c r="AA107" s="25">
        <f>IF(U107&gt;=0.6, 1, 0)</f>
        <v>0</v>
      </c>
      <c r="AB107" s="25">
        <f>IF(U107&gt;=0.7, 1, 0)</f>
        <v>0</v>
      </c>
      <c r="AC107" s="25">
        <f>IF(U107&gt;=0.8, 1, 0)</f>
        <v>0</v>
      </c>
      <c r="AD107" s="55">
        <f>IF(U107&gt;=0.9, 1, 0)</f>
        <v>0</v>
      </c>
    </row>
    <row r="108" spans="1:30" ht="20" customHeight="1" x14ac:dyDescent="0.2">
      <c r="A108" s="20" t="s">
        <v>347</v>
      </c>
      <c r="B108" s="33" t="str">
        <f>SUBSTITUTE(A108,"/Users/timomiessen/Desktop/imagesdk/blackwomen1/","Image_")</f>
        <v>Image_BW_101.jpg</v>
      </c>
      <c r="C108" s="63" t="s">
        <v>5</v>
      </c>
      <c r="D108" s="22" t="s">
        <v>2973</v>
      </c>
      <c r="E108" s="23">
        <v>1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 cm="1">
        <f t="array" ref="R108">_xlfn.IFS(H108=1,1,K108=1,1,L108=1,1,M108=1,1,N108=1,1,P108=1,1,TRUE,0)</f>
        <v>0</v>
      </c>
      <c r="S108" s="64">
        <f>IF(AND(G108=1,R108=1),0,R108)</f>
        <v>0</v>
      </c>
      <c r="T108" s="24" t="s">
        <v>1865</v>
      </c>
      <c r="U108" s="49">
        <f>SUBSTITUTE(T108,".",",")*1</f>
        <v>8.9827772229909897E-2</v>
      </c>
      <c r="V108" s="54">
        <f>IF(U108&gt;=0.1, 1, 0)</f>
        <v>0</v>
      </c>
      <c r="W108" s="25">
        <f>IF(U108&gt;=0.2, 1, 0)</f>
        <v>0</v>
      </c>
      <c r="X108" s="25">
        <f>IF(U108&gt;=0.3, 1, 0)</f>
        <v>0</v>
      </c>
      <c r="Y108" s="25">
        <f>IF(U108&gt;=0.4, 1, 0)</f>
        <v>0</v>
      </c>
      <c r="Z108" s="25">
        <f>IF(U108&gt;=0.5, 1, 0)</f>
        <v>0</v>
      </c>
      <c r="AA108" s="25">
        <f>IF(U108&gt;=0.6, 1, 0)</f>
        <v>0</v>
      </c>
      <c r="AB108" s="25">
        <f>IF(U108&gt;=0.7, 1, 0)</f>
        <v>0</v>
      </c>
      <c r="AC108" s="25">
        <f>IF(U108&gt;=0.8, 1, 0)</f>
        <v>0</v>
      </c>
      <c r="AD108" s="55">
        <f>IF(U108&gt;=0.9, 1, 0)</f>
        <v>0</v>
      </c>
    </row>
    <row r="109" spans="1:30" ht="20" customHeight="1" x14ac:dyDescent="0.2">
      <c r="A109" s="20" t="s">
        <v>348</v>
      </c>
      <c r="B109" s="33" t="str">
        <f>SUBSTITUTE(A109,"/Users/timomiessen/Desktop/imagesdk/blackwomen1/","Image_")</f>
        <v>Image_BW_102.jpg</v>
      </c>
      <c r="C109" s="63" t="s">
        <v>5</v>
      </c>
      <c r="D109" s="22" t="s">
        <v>2973</v>
      </c>
      <c r="E109" s="23">
        <v>1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 cm="1">
        <f t="array" ref="R109">_xlfn.IFS(H109=1,1,K109=1,1,L109=1,1,M109=1,1,N109=1,1,P109=1,1,TRUE,0)</f>
        <v>0</v>
      </c>
      <c r="S109" s="64">
        <f>IF(AND(G109=1,R109=1),0,R109)</f>
        <v>0</v>
      </c>
      <c r="T109" s="24" t="s">
        <v>1866</v>
      </c>
      <c r="U109" s="49">
        <f>SUBSTITUTE(T109,".",",")*1</f>
        <v>2.8145826654508699E-2</v>
      </c>
      <c r="V109" s="54">
        <f>IF(U109&gt;=0.1, 1, 0)</f>
        <v>0</v>
      </c>
      <c r="W109" s="25">
        <f>IF(U109&gt;=0.2, 1, 0)</f>
        <v>0</v>
      </c>
      <c r="X109" s="25">
        <f>IF(U109&gt;=0.3, 1, 0)</f>
        <v>0</v>
      </c>
      <c r="Y109" s="25">
        <f>IF(U109&gt;=0.4, 1, 0)</f>
        <v>0</v>
      </c>
      <c r="Z109" s="25">
        <f>IF(U109&gt;=0.5, 1, 0)</f>
        <v>0</v>
      </c>
      <c r="AA109" s="25">
        <f>IF(U109&gt;=0.6, 1, 0)</f>
        <v>0</v>
      </c>
      <c r="AB109" s="25">
        <f>IF(U109&gt;=0.7, 1, 0)</f>
        <v>0</v>
      </c>
      <c r="AC109" s="25">
        <f>IF(U109&gt;=0.8, 1, 0)</f>
        <v>0</v>
      </c>
      <c r="AD109" s="55">
        <f>IF(U109&gt;=0.9, 1, 0)</f>
        <v>0</v>
      </c>
    </row>
    <row r="110" spans="1:30" ht="20" customHeight="1" x14ac:dyDescent="0.2">
      <c r="A110" s="20" t="s">
        <v>349</v>
      </c>
      <c r="B110" s="33" t="str">
        <f>SUBSTITUTE(A110,"/Users/timomiessen/Desktop/imagesdk/blackwomen1/","Image_")</f>
        <v>Image_BW_103.jpg</v>
      </c>
      <c r="C110" s="63" t="s">
        <v>5</v>
      </c>
      <c r="D110" s="22" t="s">
        <v>2973</v>
      </c>
      <c r="E110" s="23">
        <v>1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 cm="1">
        <f t="array" ref="R110">_xlfn.IFS(H110=1,1,K110=1,1,L110=1,1,M110=1,1,N110=1,1,P110=1,1,TRUE,0)</f>
        <v>0</v>
      </c>
      <c r="S110" s="64">
        <f>IF(AND(G110=1,R110=1),0,R110)</f>
        <v>0</v>
      </c>
      <c r="T110" s="24" t="s">
        <v>1867</v>
      </c>
      <c r="U110" s="49">
        <f>SUBSTITUTE(T110,".",",")*1</f>
        <v>1.0676658246666099E-2</v>
      </c>
      <c r="V110" s="54">
        <f>IF(U110&gt;=0.1, 1, 0)</f>
        <v>0</v>
      </c>
      <c r="W110" s="25">
        <f>IF(U110&gt;=0.2, 1, 0)</f>
        <v>0</v>
      </c>
      <c r="X110" s="25">
        <f>IF(U110&gt;=0.3, 1, 0)</f>
        <v>0</v>
      </c>
      <c r="Y110" s="25">
        <f>IF(U110&gt;=0.4, 1, 0)</f>
        <v>0</v>
      </c>
      <c r="Z110" s="25">
        <f>IF(U110&gt;=0.5, 1, 0)</f>
        <v>0</v>
      </c>
      <c r="AA110" s="25">
        <f>IF(U110&gt;=0.6, 1, 0)</f>
        <v>0</v>
      </c>
      <c r="AB110" s="25">
        <f>IF(U110&gt;=0.7, 1, 0)</f>
        <v>0</v>
      </c>
      <c r="AC110" s="25">
        <f>IF(U110&gt;=0.8, 1, 0)</f>
        <v>0</v>
      </c>
      <c r="AD110" s="55">
        <f>IF(U110&gt;=0.9, 1, 0)</f>
        <v>0</v>
      </c>
    </row>
    <row r="111" spans="1:30" ht="20" customHeight="1" x14ac:dyDescent="0.2">
      <c r="A111" s="20" t="s">
        <v>350</v>
      </c>
      <c r="B111" s="33" t="str">
        <f>SUBSTITUTE(A111,"/Users/timomiessen/Desktop/imagesdk/blackwomen1/","Image_")</f>
        <v>Image_BW_104.jpg</v>
      </c>
      <c r="C111" s="63" t="s">
        <v>5</v>
      </c>
      <c r="D111" s="22" t="s">
        <v>2973</v>
      </c>
      <c r="E111" s="23">
        <v>1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 cm="1">
        <f t="array" ref="R111">_xlfn.IFS(H111=1,1,K111=1,1,L111=1,1,M111=1,1,N111=1,1,P111=1,1,TRUE,0)</f>
        <v>0</v>
      </c>
      <c r="S111" s="64">
        <f>IF(AND(G111=1,R111=1),0,R111)</f>
        <v>0</v>
      </c>
      <c r="T111" s="24" t="s">
        <v>1868</v>
      </c>
      <c r="U111" s="49">
        <f>SUBSTITUTE(T111,".",",")*1</f>
        <v>4.7020800411701202E-2</v>
      </c>
      <c r="V111" s="54">
        <f>IF(U111&gt;=0.1, 1, 0)</f>
        <v>0</v>
      </c>
      <c r="W111" s="25">
        <f>IF(U111&gt;=0.2, 1, 0)</f>
        <v>0</v>
      </c>
      <c r="X111" s="25">
        <f>IF(U111&gt;=0.3, 1, 0)</f>
        <v>0</v>
      </c>
      <c r="Y111" s="25">
        <f>IF(U111&gt;=0.4, 1, 0)</f>
        <v>0</v>
      </c>
      <c r="Z111" s="25">
        <f>IF(U111&gt;=0.5, 1, 0)</f>
        <v>0</v>
      </c>
      <c r="AA111" s="25">
        <f>IF(U111&gt;=0.6, 1, 0)</f>
        <v>0</v>
      </c>
      <c r="AB111" s="25">
        <f>IF(U111&gt;=0.7, 1, 0)</f>
        <v>0</v>
      </c>
      <c r="AC111" s="25">
        <f>IF(U111&gt;=0.8, 1, 0)</f>
        <v>0</v>
      </c>
      <c r="AD111" s="55">
        <f>IF(U111&gt;=0.9, 1, 0)</f>
        <v>0</v>
      </c>
    </row>
    <row r="112" spans="1:30" ht="20" customHeight="1" x14ac:dyDescent="0.2">
      <c r="A112" s="20" t="s">
        <v>351</v>
      </c>
      <c r="B112" s="33" t="str">
        <f>SUBSTITUTE(A112,"/Users/timomiessen/Desktop/imagesdk/blackwomen1/","Image_")</f>
        <v>Image_BW_105.jpg</v>
      </c>
      <c r="C112" s="63" t="s">
        <v>5</v>
      </c>
      <c r="D112" s="22" t="s">
        <v>2973</v>
      </c>
      <c r="E112" s="23">
        <v>1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 cm="1">
        <f t="array" ref="R112">_xlfn.IFS(H112=1,1,K112=1,1,L112=1,1,M112=1,1,N112=1,1,P112=1,1,TRUE,0)</f>
        <v>0</v>
      </c>
      <c r="S112" s="64">
        <f>IF(AND(G112=1,R112=1),0,R112)</f>
        <v>0</v>
      </c>
      <c r="T112" s="24" t="s">
        <v>1869</v>
      </c>
      <c r="U112" s="49">
        <f>SUBSTITUTE(T112,".",",")*1</f>
        <v>1.11083481460809E-2</v>
      </c>
      <c r="V112" s="54">
        <f>IF(U112&gt;=0.1, 1, 0)</f>
        <v>0</v>
      </c>
      <c r="W112" s="25">
        <f>IF(U112&gt;=0.2, 1, 0)</f>
        <v>0</v>
      </c>
      <c r="X112" s="25">
        <f>IF(U112&gt;=0.3, 1, 0)</f>
        <v>0</v>
      </c>
      <c r="Y112" s="25">
        <f>IF(U112&gt;=0.4, 1, 0)</f>
        <v>0</v>
      </c>
      <c r="Z112" s="25">
        <f>IF(U112&gt;=0.5, 1, 0)</f>
        <v>0</v>
      </c>
      <c r="AA112" s="25">
        <f>IF(U112&gt;=0.6, 1, 0)</f>
        <v>0</v>
      </c>
      <c r="AB112" s="25">
        <f>IF(U112&gt;=0.7, 1, 0)</f>
        <v>0</v>
      </c>
      <c r="AC112" s="25">
        <f>IF(U112&gt;=0.8, 1, 0)</f>
        <v>0</v>
      </c>
      <c r="AD112" s="55">
        <f>IF(U112&gt;=0.9, 1, 0)</f>
        <v>0</v>
      </c>
    </row>
    <row r="113" spans="1:30" ht="20" customHeight="1" x14ac:dyDescent="0.2">
      <c r="A113" s="20" t="s">
        <v>352</v>
      </c>
      <c r="B113" s="33" t="str">
        <f>SUBSTITUTE(A113,"/Users/timomiessen/Desktop/imagesdk/blackwomen1/","Image_")</f>
        <v>Image_BW_106.jpg</v>
      </c>
      <c r="C113" s="63" t="s">
        <v>5</v>
      </c>
      <c r="D113" s="22" t="s">
        <v>2973</v>
      </c>
      <c r="E113" s="23">
        <v>1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 cm="1">
        <f t="array" ref="R113">_xlfn.IFS(H113=1,1,K113=1,1,L113=1,1,M113=1,1,N113=1,1,P113=1,1,TRUE,0)</f>
        <v>0</v>
      </c>
      <c r="S113" s="64">
        <f>IF(AND(G113=1,R113=1),0,R113)</f>
        <v>0</v>
      </c>
      <c r="T113" s="24" t="s">
        <v>1870</v>
      </c>
      <c r="U113" s="49">
        <f>SUBSTITUTE(T113,".",",")*1</f>
        <v>3.1088210642337799E-2</v>
      </c>
      <c r="V113" s="54">
        <f>IF(U113&gt;=0.1, 1, 0)</f>
        <v>0</v>
      </c>
      <c r="W113" s="25">
        <f>IF(U113&gt;=0.2, 1, 0)</f>
        <v>0</v>
      </c>
      <c r="X113" s="25">
        <f>IF(U113&gt;=0.3, 1, 0)</f>
        <v>0</v>
      </c>
      <c r="Y113" s="25">
        <f>IF(U113&gt;=0.4, 1, 0)</f>
        <v>0</v>
      </c>
      <c r="Z113" s="25">
        <f>IF(U113&gt;=0.5, 1, 0)</f>
        <v>0</v>
      </c>
      <c r="AA113" s="25">
        <f>IF(U113&gt;=0.6, 1, 0)</f>
        <v>0</v>
      </c>
      <c r="AB113" s="25">
        <f>IF(U113&gt;=0.7, 1, 0)</f>
        <v>0</v>
      </c>
      <c r="AC113" s="25">
        <f>IF(U113&gt;=0.8, 1, 0)</f>
        <v>0</v>
      </c>
      <c r="AD113" s="55">
        <f>IF(U113&gt;=0.9, 1, 0)</f>
        <v>0</v>
      </c>
    </row>
    <row r="114" spans="1:30" ht="20" customHeight="1" x14ac:dyDescent="0.2">
      <c r="A114" s="20" t="s">
        <v>353</v>
      </c>
      <c r="B114" s="33" t="str">
        <f>SUBSTITUTE(A114,"/Users/timomiessen/Desktop/imagesdk/blackwomen1/","Image_")</f>
        <v>Image_BW_107.jpg</v>
      </c>
      <c r="C114" s="63" t="s">
        <v>5</v>
      </c>
      <c r="D114" s="22" t="s">
        <v>2973</v>
      </c>
      <c r="E114" s="23">
        <v>1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 cm="1">
        <f t="array" ref="R114">_xlfn.IFS(H114=1,1,K114=1,1,L114=1,1,M114=1,1,N114=1,1,P114=1,1,TRUE,0)</f>
        <v>0</v>
      </c>
      <c r="S114" s="64">
        <f>IF(AND(G114=1,R114=1),0,R114)</f>
        <v>0</v>
      </c>
      <c r="T114" s="24" t="s">
        <v>1871</v>
      </c>
      <c r="U114" s="49">
        <f>SUBSTITUTE(T114,".",",")*1</f>
        <v>3.1580929178744499E-2</v>
      </c>
      <c r="V114" s="54">
        <f>IF(U114&gt;=0.1, 1, 0)</f>
        <v>0</v>
      </c>
      <c r="W114" s="25">
        <f>IF(U114&gt;=0.2, 1, 0)</f>
        <v>0</v>
      </c>
      <c r="X114" s="25">
        <f>IF(U114&gt;=0.3, 1, 0)</f>
        <v>0</v>
      </c>
      <c r="Y114" s="25">
        <f>IF(U114&gt;=0.4, 1, 0)</f>
        <v>0</v>
      </c>
      <c r="Z114" s="25">
        <f>IF(U114&gt;=0.5, 1, 0)</f>
        <v>0</v>
      </c>
      <c r="AA114" s="25">
        <f>IF(U114&gt;=0.6, 1, 0)</f>
        <v>0</v>
      </c>
      <c r="AB114" s="25">
        <f>IF(U114&gt;=0.7, 1, 0)</f>
        <v>0</v>
      </c>
      <c r="AC114" s="25">
        <f>IF(U114&gt;=0.8, 1, 0)</f>
        <v>0</v>
      </c>
      <c r="AD114" s="55">
        <f>IF(U114&gt;=0.9, 1, 0)</f>
        <v>0</v>
      </c>
    </row>
    <row r="115" spans="1:30" ht="20" customHeight="1" x14ac:dyDescent="0.2">
      <c r="A115" s="20" t="s">
        <v>354</v>
      </c>
      <c r="B115" s="33" t="str">
        <f>SUBSTITUTE(A115,"/Users/timomiessen/Desktop/imagesdk/blackwomen1/","Image_")</f>
        <v>Image_BW_108.jpg</v>
      </c>
      <c r="C115" s="63" t="s">
        <v>5</v>
      </c>
      <c r="D115" s="22" t="s">
        <v>2973</v>
      </c>
      <c r="E115" s="23">
        <v>1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 cm="1">
        <f t="array" ref="R115">_xlfn.IFS(H115=1,1,K115=1,1,L115=1,1,M115=1,1,N115=1,1,P115=1,1,TRUE,0)</f>
        <v>0</v>
      </c>
      <c r="S115" s="64">
        <f>IF(AND(G115=1,R115=1),0,R115)</f>
        <v>0</v>
      </c>
      <c r="T115" s="24" t="s">
        <v>1872</v>
      </c>
      <c r="U115" s="49">
        <f>SUBSTITUTE(T115,".",",")*1</f>
        <v>0.25806517153978298</v>
      </c>
      <c r="V115" s="54">
        <f>IF(U115&gt;=0.1, 1, 0)</f>
        <v>1</v>
      </c>
      <c r="W115" s="25">
        <f>IF(U115&gt;=0.2, 1, 0)</f>
        <v>1</v>
      </c>
      <c r="X115" s="25">
        <f>IF(U115&gt;=0.3, 1, 0)</f>
        <v>0</v>
      </c>
      <c r="Y115" s="25">
        <f>IF(U115&gt;=0.4, 1, 0)</f>
        <v>0</v>
      </c>
      <c r="Z115" s="25">
        <f>IF(U115&gt;=0.5, 1, 0)</f>
        <v>0</v>
      </c>
      <c r="AA115" s="25">
        <f>IF(U115&gt;=0.6, 1, 0)</f>
        <v>0</v>
      </c>
      <c r="AB115" s="25">
        <f>IF(U115&gt;=0.7, 1, 0)</f>
        <v>0</v>
      </c>
      <c r="AC115" s="25">
        <f>IF(U115&gt;=0.8, 1, 0)</f>
        <v>0</v>
      </c>
      <c r="AD115" s="55">
        <f>IF(U115&gt;=0.9, 1, 0)</f>
        <v>0</v>
      </c>
    </row>
    <row r="116" spans="1:30" ht="20" customHeight="1" x14ac:dyDescent="0.2">
      <c r="A116" s="20" t="s">
        <v>355</v>
      </c>
      <c r="B116" s="33" t="str">
        <f>SUBSTITUTE(A116,"/Users/timomiessen/Desktop/imagesdk/blackwomen1/","Image_")</f>
        <v>Image_BW_109.jpg</v>
      </c>
      <c r="C116" s="63" t="s">
        <v>5</v>
      </c>
      <c r="D116" s="22" t="s">
        <v>2973</v>
      </c>
      <c r="E116" s="23">
        <v>1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 cm="1">
        <f t="array" ref="R116">_xlfn.IFS(H116=1,1,K116=1,1,L116=1,1,M116=1,1,N116=1,1,P116=1,1,TRUE,0)</f>
        <v>0</v>
      </c>
      <c r="S116" s="64">
        <f>IF(AND(G116=1,R116=1),0,R116)</f>
        <v>0</v>
      </c>
      <c r="T116" s="24" t="s">
        <v>1873</v>
      </c>
      <c r="U116" s="49">
        <f>SUBSTITUTE(T116,".",",")*1</f>
        <v>1.5976516995579001E-2</v>
      </c>
      <c r="V116" s="54">
        <f>IF(U116&gt;=0.1, 1, 0)</f>
        <v>0</v>
      </c>
      <c r="W116" s="25">
        <f>IF(U116&gt;=0.2, 1, 0)</f>
        <v>0</v>
      </c>
      <c r="X116" s="25">
        <f>IF(U116&gt;=0.3, 1, 0)</f>
        <v>0</v>
      </c>
      <c r="Y116" s="25">
        <f>IF(U116&gt;=0.4, 1, 0)</f>
        <v>0</v>
      </c>
      <c r="Z116" s="25">
        <f>IF(U116&gt;=0.5, 1, 0)</f>
        <v>0</v>
      </c>
      <c r="AA116" s="25">
        <f>IF(U116&gt;=0.6, 1, 0)</f>
        <v>0</v>
      </c>
      <c r="AB116" s="25">
        <f>IF(U116&gt;=0.7, 1, 0)</f>
        <v>0</v>
      </c>
      <c r="AC116" s="25">
        <f>IF(U116&gt;=0.8, 1, 0)</f>
        <v>0</v>
      </c>
      <c r="AD116" s="55">
        <f>IF(U116&gt;=0.9, 1, 0)</f>
        <v>0</v>
      </c>
    </row>
    <row r="117" spans="1:30" ht="20" customHeight="1" x14ac:dyDescent="0.2">
      <c r="A117" s="20" t="s">
        <v>356</v>
      </c>
      <c r="B117" s="33" t="str">
        <f>SUBSTITUTE(A117,"/Users/timomiessen/Desktop/imagesdk/blackwomen1/","Image_")</f>
        <v>Image_BW_11.jpg</v>
      </c>
      <c r="C117" s="63" t="s">
        <v>5</v>
      </c>
      <c r="D117" s="22" t="s">
        <v>2973</v>
      </c>
      <c r="E117" s="23">
        <v>1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 cm="1">
        <f t="array" ref="R117">_xlfn.IFS(H117=1,1,K117=1,1,L117=1,1,M117=1,1,N117=1,1,P117=1,1,TRUE,0)</f>
        <v>0</v>
      </c>
      <c r="S117" s="64">
        <f>IF(AND(G117=1,R117=1),0,R117)</f>
        <v>0</v>
      </c>
      <c r="T117" s="24" t="s">
        <v>1874</v>
      </c>
      <c r="U117" s="49">
        <f>SUBSTITUTE(T117,".",",")*1</f>
        <v>0.15971092507243101</v>
      </c>
      <c r="V117" s="54">
        <f>IF(U117&gt;=0.1, 1, 0)</f>
        <v>1</v>
      </c>
      <c r="W117" s="25">
        <f>IF(U117&gt;=0.2, 1, 0)</f>
        <v>0</v>
      </c>
      <c r="X117" s="25">
        <f>IF(U117&gt;=0.3, 1, 0)</f>
        <v>0</v>
      </c>
      <c r="Y117" s="25">
        <f>IF(U117&gt;=0.4, 1, 0)</f>
        <v>0</v>
      </c>
      <c r="Z117" s="25">
        <f>IF(U117&gt;=0.5, 1, 0)</f>
        <v>0</v>
      </c>
      <c r="AA117" s="25">
        <f>IF(U117&gt;=0.6, 1, 0)</f>
        <v>0</v>
      </c>
      <c r="AB117" s="25">
        <f>IF(U117&gt;=0.7, 1, 0)</f>
        <v>0</v>
      </c>
      <c r="AC117" s="25">
        <f>IF(U117&gt;=0.8, 1, 0)</f>
        <v>0</v>
      </c>
      <c r="AD117" s="55">
        <f>IF(U117&gt;=0.9, 1, 0)</f>
        <v>0</v>
      </c>
    </row>
    <row r="118" spans="1:30" ht="20" customHeight="1" x14ac:dyDescent="0.2">
      <c r="A118" s="20" t="s">
        <v>357</v>
      </c>
      <c r="B118" s="33" t="str">
        <f>SUBSTITUTE(A118,"/Users/timomiessen/Desktop/imagesdk/blackwomen1/","Image_")</f>
        <v>Image_BW_110.jpg</v>
      </c>
      <c r="C118" s="63" t="s">
        <v>5</v>
      </c>
      <c r="D118" s="22" t="s">
        <v>2973</v>
      </c>
      <c r="E118" s="23">
        <v>1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 cm="1">
        <f t="array" ref="R118">_xlfn.IFS(H118=1,1,K118=1,1,L118=1,1,M118=1,1,N118=1,1,P118=1,1,TRUE,0)</f>
        <v>0</v>
      </c>
      <c r="S118" s="64">
        <f>IF(AND(G118=1,R118=1),0,R118)</f>
        <v>0</v>
      </c>
      <c r="T118" s="24" t="s">
        <v>1875</v>
      </c>
      <c r="U118" s="49">
        <f>SUBSTITUTE(T118,".",",")*1</f>
        <v>2.9558221809566E-2</v>
      </c>
      <c r="V118" s="54">
        <f>IF(U118&gt;=0.1, 1, 0)</f>
        <v>0</v>
      </c>
      <c r="W118" s="25">
        <f>IF(U118&gt;=0.2, 1, 0)</f>
        <v>0</v>
      </c>
      <c r="X118" s="25">
        <f>IF(U118&gt;=0.3, 1, 0)</f>
        <v>0</v>
      </c>
      <c r="Y118" s="25">
        <f>IF(U118&gt;=0.4, 1, 0)</f>
        <v>0</v>
      </c>
      <c r="Z118" s="25">
        <f>IF(U118&gt;=0.5, 1, 0)</f>
        <v>0</v>
      </c>
      <c r="AA118" s="25">
        <f>IF(U118&gt;=0.6, 1, 0)</f>
        <v>0</v>
      </c>
      <c r="AB118" s="25">
        <f>IF(U118&gt;=0.7, 1, 0)</f>
        <v>0</v>
      </c>
      <c r="AC118" s="25">
        <f>IF(U118&gt;=0.8, 1, 0)</f>
        <v>0</v>
      </c>
      <c r="AD118" s="55">
        <f>IF(U118&gt;=0.9, 1, 0)</f>
        <v>0</v>
      </c>
    </row>
    <row r="119" spans="1:30" ht="20" customHeight="1" x14ac:dyDescent="0.2">
      <c r="A119" s="20" t="s">
        <v>358</v>
      </c>
      <c r="B119" s="33" t="str">
        <f>SUBSTITUTE(A119,"/Users/timomiessen/Desktop/imagesdk/blackwomen1/","Image_")</f>
        <v>Image_BW_111.jpg</v>
      </c>
      <c r="C119" s="63" t="s">
        <v>5</v>
      </c>
      <c r="D119" s="22" t="s">
        <v>2973</v>
      </c>
      <c r="E119" s="23">
        <v>1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 cm="1">
        <f t="array" ref="R119">_xlfn.IFS(H119=1,1,K119=1,1,L119=1,1,M119=1,1,N119=1,1,P119=1,1,TRUE,0)</f>
        <v>0</v>
      </c>
      <c r="S119" s="64">
        <f>IF(AND(G119=1,R119=1),0,R119)</f>
        <v>0</v>
      </c>
      <c r="T119" s="24" t="s">
        <v>1876</v>
      </c>
      <c r="U119" s="49">
        <f>SUBSTITUTE(T119,".",",")*1</f>
        <v>1.1519103311002201E-2</v>
      </c>
      <c r="V119" s="54">
        <f>IF(U119&gt;=0.1, 1, 0)</f>
        <v>0</v>
      </c>
      <c r="W119" s="25">
        <f>IF(U119&gt;=0.2, 1, 0)</f>
        <v>0</v>
      </c>
      <c r="X119" s="25">
        <f>IF(U119&gt;=0.3, 1, 0)</f>
        <v>0</v>
      </c>
      <c r="Y119" s="25">
        <f>IF(U119&gt;=0.4, 1, 0)</f>
        <v>0</v>
      </c>
      <c r="Z119" s="25">
        <f>IF(U119&gt;=0.5, 1, 0)</f>
        <v>0</v>
      </c>
      <c r="AA119" s="25">
        <f>IF(U119&gt;=0.6, 1, 0)</f>
        <v>0</v>
      </c>
      <c r="AB119" s="25">
        <f>IF(U119&gt;=0.7, 1, 0)</f>
        <v>0</v>
      </c>
      <c r="AC119" s="25">
        <f>IF(U119&gt;=0.8, 1, 0)</f>
        <v>0</v>
      </c>
      <c r="AD119" s="55">
        <f>IF(U119&gt;=0.9, 1, 0)</f>
        <v>0</v>
      </c>
    </row>
    <row r="120" spans="1:30" ht="20" customHeight="1" x14ac:dyDescent="0.2">
      <c r="A120" s="20" t="s">
        <v>359</v>
      </c>
      <c r="B120" s="33" t="str">
        <f>SUBSTITUTE(A120,"/Users/timomiessen/Desktop/imagesdk/blackwomen1/","Image_")</f>
        <v>Image_BW_112.jpg</v>
      </c>
      <c r="C120" s="63" t="s">
        <v>5</v>
      </c>
      <c r="D120" s="22" t="s">
        <v>2973</v>
      </c>
      <c r="E120" s="23">
        <v>1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 cm="1">
        <f t="array" ref="R120">_xlfn.IFS(H120=1,1,K120=1,1,L120=1,1,M120=1,1,N120=1,1,P120=1,1,TRUE,0)</f>
        <v>0</v>
      </c>
      <c r="S120" s="64">
        <f>IF(AND(G120=1,R120=1),0,R120)</f>
        <v>0</v>
      </c>
      <c r="T120" s="24" t="s">
        <v>1877</v>
      </c>
      <c r="U120" s="49">
        <f>SUBSTITUTE(T120,".",",")*1</f>
        <v>2.0634713582694499E-2</v>
      </c>
      <c r="V120" s="54">
        <f>IF(U120&gt;=0.1, 1, 0)</f>
        <v>0</v>
      </c>
      <c r="W120" s="25">
        <f>IF(U120&gt;=0.2, 1, 0)</f>
        <v>0</v>
      </c>
      <c r="X120" s="25">
        <f>IF(U120&gt;=0.3, 1, 0)</f>
        <v>0</v>
      </c>
      <c r="Y120" s="25">
        <f>IF(U120&gt;=0.4, 1, 0)</f>
        <v>0</v>
      </c>
      <c r="Z120" s="25">
        <f>IF(U120&gt;=0.5, 1, 0)</f>
        <v>0</v>
      </c>
      <c r="AA120" s="25">
        <f>IF(U120&gt;=0.6, 1, 0)</f>
        <v>0</v>
      </c>
      <c r="AB120" s="25">
        <f>IF(U120&gt;=0.7, 1, 0)</f>
        <v>0</v>
      </c>
      <c r="AC120" s="25">
        <f>IF(U120&gt;=0.8, 1, 0)</f>
        <v>0</v>
      </c>
      <c r="AD120" s="55">
        <f>IF(U120&gt;=0.9, 1, 0)</f>
        <v>0</v>
      </c>
    </row>
    <row r="121" spans="1:30" ht="20" customHeight="1" x14ac:dyDescent="0.2">
      <c r="A121" s="20" t="s">
        <v>360</v>
      </c>
      <c r="B121" s="33" t="str">
        <f>SUBSTITUTE(A121,"/Users/timomiessen/Desktop/imagesdk/blackwomen1/","Image_")</f>
        <v>Image_BW_113.jpg</v>
      </c>
      <c r="C121" s="63" t="s">
        <v>5</v>
      </c>
      <c r="D121" s="22" t="s">
        <v>2973</v>
      </c>
      <c r="E121" s="23">
        <v>1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 cm="1">
        <f t="array" ref="R121">_xlfn.IFS(H121=1,1,K121=1,1,L121=1,1,M121=1,1,N121=1,1,P121=1,1,TRUE,0)</f>
        <v>0</v>
      </c>
      <c r="S121" s="64">
        <f>IF(AND(G121=1,R121=1),0,R121)</f>
        <v>0</v>
      </c>
      <c r="T121" s="24" t="s">
        <v>1878</v>
      </c>
      <c r="U121" s="49">
        <f>SUBSTITUTE(T121,".",",")*1</f>
        <v>0.13672477006912201</v>
      </c>
      <c r="V121" s="54">
        <f>IF(U121&gt;=0.1, 1, 0)</f>
        <v>1</v>
      </c>
      <c r="W121" s="25">
        <f>IF(U121&gt;=0.2, 1, 0)</f>
        <v>0</v>
      </c>
      <c r="X121" s="25">
        <f>IF(U121&gt;=0.3, 1, 0)</f>
        <v>0</v>
      </c>
      <c r="Y121" s="25">
        <f>IF(U121&gt;=0.4, 1, 0)</f>
        <v>0</v>
      </c>
      <c r="Z121" s="25">
        <f>IF(U121&gt;=0.5, 1, 0)</f>
        <v>0</v>
      </c>
      <c r="AA121" s="25">
        <f>IF(U121&gt;=0.6, 1, 0)</f>
        <v>0</v>
      </c>
      <c r="AB121" s="25">
        <f>IF(U121&gt;=0.7, 1, 0)</f>
        <v>0</v>
      </c>
      <c r="AC121" s="25">
        <f>IF(U121&gt;=0.8, 1, 0)</f>
        <v>0</v>
      </c>
      <c r="AD121" s="55">
        <f>IF(U121&gt;=0.9, 1, 0)</f>
        <v>0</v>
      </c>
    </row>
    <row r="122" spans="1:30" ht="20" customHeight="1" x14ac:dyDescent="0.2">
      <c r="A122" s="20" t="s">
        <v>361</v>
      </c>
      <c r="B122" s="33" t="str">
        <f>SUBSTITUTE(A122,"/Users/timomiessen/Desktop/imagesdk/blackwomen1/","Image_")</f>
        <v>Image_BW_114.jpg</v>
      </c>
      <c r="C122" s="63" t="s">
        <v>5</v>
      </c>
      <c r="D122" s="22" t="s">
        <v>2973</v>
      </c>
      <c r="E122" s="23">
        <v>1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 cm="1">
        <f t="array" ref="R122">_xlfn.IFS(H122=1,1,K122=1,1,L122=1,1,M122=1,1,N122=1,1,P122=1,1,TRUE,0)</f>
        <v>0</v>
      </c>
      <c r="S122" s="64">
        <f>IF(AND(G122=1,R122=1),0,R122)</f>
        <v>0</v>
      </c>
      <c r="T122" s="24" t="s">
        <v>1879</v>
      </c>
      <c r="U122" s="49">
        <f>SUBSTITUTE(T122,".",",")*1</f>
        <v>7.0753928273916203E-2</v>
      </c>
      <c r="V122" s="54">
        <f>IF(U122&gt;=0.1, 1, 0)</f>
        <v>0</v>
      </c>
      <c r="W122" s="25">
        <f>IF(U122&gt;=0.2, 1, 0)</f>
        <v>0</v>
      </c>
      <c r="X122" s="25">
        <f>IF(U122&gt;=0.3, 1, 0)</f>
        <v>0</v>
      </c>
      <c r="Y122" s="25">
        <f>IF(U122&gt;=0.4, 1, 0)</f>
        <v>0</v>
      </c>
      <c r="Z122" s="25">
        <f>IF(U122&gt;=0.5, 1, 0)</f>
        <v>0</v>
      </c>
      <c r="AA122" s="25">
        <f>IF(U122&gt;=0.6, 1, 0)</f>
        <v>0</v>
      </c>
      <c r="AB122" s="25">
        <f>IF(U122&gt;=0.7, 1, 0)</f>
        <v>0</v>
      </c>
      <c r="AC122" s="25">
        <f>IF(U122&gt;=0.8, 1, 0)</f>
        <v>0</v>
      </c>
      <c r="AD122" s="55">
        <f>IF(U122&gt;=0.9, 1, 0)</f>
        <v>0</v>
      </c>
    </row>
    <row r="123" spans="1:30" ht="20" customHeight="1" x14ac:dyDescent="0.2">
      <c r="A123" s="20" t="s">
        <v>362</v>
      </c>
      <c r="B123" s="33" t="str">
        <f>SUBSTITUTE(A123,"/Users/timomiessen/Desktop/imagesdk/blackwomen1/","Image_")</f>
        <v>Image_BW_115.jpg</v>
      </c>
      <c r="C123" s="63" t="s">
        <v>5</v>
      </c>
      <c r="D123" s="22" t="s">
        <v>2973</v>
      </c>
      <c r="E123" s="23">
        <v>1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 cm="1">
        <f t="array" ref="R123">_xlfn.IFS(H123=1,1,K123=1,1,L123=1,1,M123=1,1,N123=1,1,P123=1,1,TRUE,0)</f>
        <v>0</v>
      </c>
      <c r="S123" s="64">
        <f>IF(AND(G123=1,R123=1),0,R123)</f>
        <v>0</v>
      </c>
      <c r="T123" s="24" t="s">
        <v>1880</v>
      </c>
      <c r="U123" s="49">
        <f>SUBSTITUTE(T123,".",",")*1</f>
        <v>0.264828480780124</v>
      </c>
      <c r="V123" s="54">
        <f>IF(U123&gt;=0.1, 1, 0)</f>
        <v>1</v>
      </c>
      <c r="W123" s="25">
        <f>IF(U123&gt;=0.2, 1, 0)</f>
        <v>1</v>
      </c>
      <c r="X123" s="25">
        <f>IF(U123&gt;=0.3, 1, 0)</f>
        <v>0</v>
      </c>
      <c r="Y123" s="25">
        <f>IF(U123&gt;=0.4, 1, 0)</f>
        <v>0</v>
      </c>
      <c r="Z123" s="25">
        <f>IF(U123&gt;=0.5, 1, 0)</f>
        <v>0</v>
      </c>
      <c r="AA123" s="25">
        <f>IF(U123&gt;=0.6, 1, 0)</f>
        <v>0</v>
      </c>
      <c r="AB123" s="25">
        <f>IF(U123&gt;=0.7, 1, 0)</f>
        <v>0</v>
      </c>
      <c r="AC123" s="25">
        <f>IF(U123&gt;=0.8, 1, 0)</f>
        <v>0</v>
      </c>
      <c r="AD123" s="55">
        <f>IF(U123&gt;=0.9, 1, 0)</f>
        <v>0</v>
      </c>
    </row>
    <row r="124" spans="1:30" ht="20" customHeight="1" x14ac:dyDescent="0.2">
      <c r="A124" s="20" t="s">
        <v>363</v>
      </c>
      <c r="B124" s="33" t="str">
        <f>SUBSTITUTE(A124,"/Users/timomiessen/Desktop/imagesdk/blackwomen1/","Image_")</f>
        <v>Image_BW_116.jpg</v>
      </c>
      <c r="C124" s="63" t="s">
        <v>5</v>
      </c>
      <c r="D124" s="22" t="s">
        <v>2973</v>
      </c>
      <c r="E124" s="23">
        <v>1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 cm="1">
        <f t="array" ref="R124">_xlfn.IFS(H124=1,1,K124=1,1,L124=1,1,M124=1,1,N124=1,1,P124=1,1,TRUE,0)</f>
        <v>0</v>
      </c>
      <c r="S124" s="64">
        <f>IF(AND(G124=1,R124=1),0,R124)</f>
        <v>0</v>
      </c>
      <c r="T124" s="24" t="s">
        <v>1881</v>
      </c>
      <c r="U124" s="49">
        <f>SUBSTITUTE(T124,".",",")*1</f>
        <v>3.9203220978379201E-2</v>
      </c>
      <c r="V124" s="54">
        <f>IF(U124&gt;=0.1, 1, 0)</f>
        <v>0</v>
      </c>
      <c r="W124" s="25">
        <f>IF(U124&gt;=0.2, 1, 0)</f>
        <v>0</v>
      </c>
      <c r="X124" s="25">
        <f>IF(U124&gt;=0.3, 1, 0)</f>
        <v>0</v>
      </c>
      <c r="Y124" s="25">
        <f>IF(U124&gt;=0.4, 1, 0)</f>
        <v>0</v>
      </c>
      <c r="Z124" s="25">
        <f>IF(U124&gt;=0.5, 1, 0)</f>
        <v>0</v>
      </c>
      <c r="AA124" s="25">
        <f>IF(U124&gt;=0.6, 1, 0)</f>
        <v>0</v>
      </c>
      <c r="AB124" s="25">
        <f>IF(U124&gt;=0.7, 1, 0)</f>
        <v>0</v>
      </c>
      <c r="AC124" s="25">
        <f>IF(U124&gt;=0.8, 1, 0)</f>
        <v>0</v>
      </c>
      <c r="AD124" s="55">
        <f>IF(U124&gt;=0.9, 1, 0)</f>
        <v>0</v>
      </c>
    </row>
    <row r="125" spans="1:30" ht="20" customHeight="1" x14ac:dyDescent="0.2">
      <c r="A125" s="20" t="s">
        <v>364</v>
      </c>
      <c r="B125" s="33" t="str">
        <f>SUBSTITUTE(A125,"/Users/timomiessen/Desktop/imagesdk/blackwomen1/","Image_")</f>
        <v>Image_BW_117.jpg</v>
      </c>
      <c r="C125" s="63" t="s">
        <v>5</v>
      </c>
      <c r="D125" s="22" t="s">
        <v>2973</v>
      </c>
      <c r="E125" s="23">
        <v>1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 cm="1">
        <f t="array" ref="R125">_xlfn.IFS(H125=1,1,K125=1,1,L125=1,1,M125=1,1,N125=1,1,P125=1,1,TRUE,0)</f>
        <v>0</v>
      </c>
      <c r="S125" s="64">
        <f>IF(AND(G125=1,R125=1),0,R125)</f>
        <v>0</v>
      </c>
      <c r="T125" s="24" t="s">
        <v>1882</v>
      </c>
      <c r="U125" s="49">
        <f>SUBSTITUTE(T125,".",",")*1</f>
        <v>2.0474547520279801E-2</v>
      </c>
      <c r="V125" s="54">
        <f>IF(U125&gt;=0.1, 1, 0)</f>
        <v>0</v>
      </c>
      <c r="W125" s="25">
        <f>IF(U125&gt;=0.2, 1, 0)</f>
        <v>0</v>
      </c>
      <c r="X125" s="25">
        <f>IF(U125&gt;=0.3, 1, 0)</f>
        <v>0</v>
      </c>
      <c r="Y125" s="25">
        <f>IF(U125&gt;=0.4, 1, 0)</f>
        <v>0</v>
      </c>
      <c r="Z125" s="25">
        <f>IF(U125&gt;=0.5, 1, 0)</f>
        <v>0</v>
      </c>
      <c r="AA125" s="25">
        <f>IF(U125&gt;=0.6, 1, 0)</f>
        <v>0</v>
      </c>
      <c r="AB125" s="25">
        <f>IF(U125&gt;=0.7, 1, 0)</f>
        <v>0</v>
      </c>
      <c r="AC125" s="25">
        <f>IF(U125&gt;=0.8, 1, 0)</f>
        <v>0</v>
      </c>
      <c r="AD125" s="55">
        <f>IF(U125&gt;=0.9, 1, 0)</f>
        <v>0</v>
      </c>
    </row>
    <row r="126" spans="1:30" ht="20" customHeight="1" x14ac:dyDescent="0.2">
      <c r="A126" s="20" t="s">
        <v>365</v>
      </c>
      <c r="B126" s="33" t="str">
        <f>SUBSTITUTE(A126,"/Users/timomiessen/Desktop/imagesdk/blackwomen1/","Image_")</f>
        <v>Image_BW_118.jpg</v>
      </c>
      <c r="C126" s="63" t="s">
        <v>5</v>
      </c>
      <c r="D126" s="22" t="s">
        <v>2973</v>
      </c>
      <c r="E126" s="23">
        <v>1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 cm="1">
        <f t="array" ref="R126">_xlfn.IFS(H126=1,1,K126=1,1,L126=1,1,M126=1,1,N126=1,1,P126=1,1,TRUE,0)</f>
        <v>0</v>
      </c>
      <c r="S126" s="64">
        <f>IF(AND(G126=1,R126=1),0,R126)</f>
        <v>0</v>
      </c>
      <c r="T126" s="24" t="s">
        <v>1883</v>
      </c>
      <c r="U126" s="49">
        <f>SUBSTITUTE(T126,".",",")*1</f>
        <v>2.0014411769807301E-2</v>
      </c>
      <c r="V126" s="54">
        <f>IF(U126&gt;=0.1, 1, 0)</f>
        <v>0</v>
      </c>
      <c r="W126" s="25">
        <f>IF(U126&gt;=0.2, 1, 0)</f>
        <v>0</v>
      </c>
      <c r="X126" s="25">
        <f>IF(U126&gt;=0.3, 1, 0)</f>
        <v>0</v>
      </c>
      <c r="Y126" s="25">
        <f>IF(U126&gt;=0.4, 1, 0)</f>
        <v>0</v>
      </c>
      <c r="Z126" s="25">
        <f>IF(U126&gt;=0.5, 1, 0)</f>
        <v>0</v>
      </c>
      <c r="AA126" s="25">
        <f>IF(U126&gt;=0.6, 1, 0)</f>
        <v>0</v>
      </c>
      <c r="AB126" s="25">
        <f>IF(U126&gt;=0.7, 1, 0)</f>
        <v>0</v>
      </c>
      <c r="AC126" s="25">
        <f>IF(U126&gt;=0.8, 1, 0)</f>
        <v>0</v>
      </c>
      <c r="AD126" s="55">
        <f>IF(U126&gt;=0.9, 1, 0)</f>
        <v>0</v>
      </c>
    </row>
    <row r="127" spans="1:30" ht="20" customHeight="1" x14ac:dyDescent="0.2">
      <c r="A127" s="20" t="s">
        <v>366</v>
      </c>
      <c r="B127" s="33" t="str">
        <f>SUBSTITUTE(A127,"/Users/timomiessen/Desktop/imagesdk/blackwomen1/","Image_")</f>
        <v>Image_BW_119.jpg</v>
      </c>
      <c r="C127" s="63" t="s">
        <v>5</v>
      </c>
      <c r="D127" s="22" t="s">
        <v>2973</v>
      </c>
      <c r="E127" s="23">
        <v>1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 cm="1">
        <f t="array" ref="R127">_xlfn.IFS(H127=1,1,K127=1,1,L127=1,1,M127=1,1,N127=1,1,P127=1,1,TRUE,0)</f>
        <v>0</v>
      </c>
      <c r="S127" s="64">
        <f>IF(AND(G127=1,R127=1),0,R127)</f>
        <v>0</v>
      </c>
      <c r="T127" s="24" t="s">
        <v>1884</v>
      </c>
      <c r="U127" s="49">
        <f>SUBSTITUTE(T127,".",",")*1</f>
        <v>3.4828854724764803E-2</v>
      </c>
      <c r="V127" s="54">
        <f>IF(U127&gt;=0.1, 1, 0)</f>
        <v>0</v>
      </c>
      <c r="W127" s="25">
        <f>IF(U127&gt;=0.2, 1, 0)</f>
        <v>0</v>
      </c>
      <c r="X127" s="25">
        <f>IF(U127&gt;=0.3, 1, 0)</f>
        <v>0</v>
      </c>
      <c r="Y127" s="25">
        <f>IF(U127&gt;=0.4, 1, 0)</f>
        <v>0</v>
      </c>
      <c r="Z127" s="25">
        <f>IF(U127&gt;=0.5, 1, 0)</f>
        <v>0</v>
      </c>
      <c r="AA127" s="25">
        <f>IF(U127&gt;=0.6, 1, 0)</f>
        <v>0</v>
      </c>
      <c r="AB127" s="25">
        <f>IF(U127&gt;=0.7, 1, 0)</f>
        <v>0</v>
      </c>
      <c r="AC127" s="25">
        <f>IF(U127&gt;=0.8, 1, 0)</f>
        <v>0</v>
      </c>
      <c r="AD127" s="55">
        <f>IF(U127&gt;=0.9, 1, 0)</f>
        <v>0</v>
      </c>
    </row>
    <row r="128" spans="1:30" ht="20" customHeight="1" x14ac:dyDescent="0.2">
      <c r="A128" s="20" t="s">
        <v>367</v>
      </c>
      <c r="B128" s="33" t="str">
        <f>SUBSTITUTE(A128,"/Users/timomiessen/Desktop/imagesdk/blackwomen1/","Image_")</f>
        <v>Image_BW_12.jpg</v>
      </c>
      <c r="C128" s="63" t="s">
        <v>5</v>
      </c>
      <c r="D128" s="22" t="s">
        <v>2973</v>
      </c>
      <c r="E128" s="23">
        <v>1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 cm="1">
        <f t="array" ref="R128">_xlfn.IFS(H128=1,1,K128=1,1,L128=1,1,M128=1,1,N128=1,1,P128=1,1,TRUE,0)</f>
        <v>0</v>
      </c>
      <c r="S128" s="64">
        <f>IF(AND(G128=1,R128=1),0,R128)</f>
        <v>0</v>
      </c>
      <c r="T128" s="24" t="s">
        <v>1885</v>
      </c>
      <c r="U128" s="49">
        <f>SUBSTITUTE(T128,".",",")*1</f>
        <v>7.1019258350133896E-2</v>
      </c>
      <c r="V128" s="54">
        <f>IF(U128&gt;=0.1, 1, 0)</f>
        <v>0</v>
      </c>
      <c r="W128" s="25">
        <f>IF(U128&gt;=0.2, 1, 0)</f>
        <v>0</v>
      </c>
      <c r="X128" s="25">
        <f>IF(U128&gt;=0.3, 1, 0)</f>
        <v>0</v>
      </c>
      <c r="Y128" s="25">
        <f>IF(U128&gt;=0.4, 1, 0)</f>
        <v>0</v>
      </c>
      <c r="Z128" s="25">
        <f>IF(U128&gt;=0.5, 1, 0)</f>
        <v>0</v>
      </c>
      <c r="AA128" s="25">
        <f>IF(U128&gt;=0.6, 1, 0)</f>
        <v>0</v>
      </c>
      <c r="AB128" s="25">
        <f>IF(U128&gt;=0.7, 1, 0)</f>
        <v>0</v>
      </c>
      <c r="AC128" s="25">
        <f>IF(U128&gt;=0.8, 1, 0)</f>
        <v>0</v>
      </c>
      <c r="AD128" s="55">
        <f>IF(U128&gt;=0.9, 1, 0)</f>
        <v>0</v>
      </c>
    </row>
    <row r="129" spans="1:30" ht="20" customHeight="1" x14ac:dyDescent="0.2">
      <c r="A129" s="20" t="s">
        <v>368</v>
      </c>
      <c r="B129" s="33" t="str">
        <f>SUBSTITUTE(A129,"/Users/timomiessen/Desktop/imagesdk/blackwomen1/","Image_")</f>
        <v>Image_BW_120.jpg</v>
      </c>
      <c r="C129" s="63" t="s">
        <v>5</v>
      </c>
      <c r="D129" s="22" t="s">
        <v>2973</v>
      </c>
      <c r="E129" s="23">
        <v>1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 cm="1">
        <f t="array" ref="R129">_xlfn.IFS(H129=1,1,K129=1,1,L129=1,1,M129=1,1,N129=1,1,P129=1,1,TRUE,0)</f>
        <v>0</v>
      </c>
      <c r="S129" s="64">
        <f>IF(AND(G129=1,R129=1),0,R129)</f>
        <v>0</v>
      </c>
      <c r="T129" s="24" t="s">
        <v>1886</v>
      </c>
      <c r="U129" s="49">
        <f>SUBSTITUTE(T129,".",",")*1</f>
        <v>7.1996949613094302E-2</v>
      </c>
      <c r="V129" s="54">
        <f>IF(U129&gt;=0.1, 1, 0)</f>
        <v>0</v>
      </c>
      <c r="W129" s="25">
        <f>IF(U129&gt;=0.2, 1, 0)</f>
        <v>0</v>
      </c>
      <c r="X129" s="25">
        <f>IF(U129&gt;=0.3, 1, 0)</f>
        <v>0</v>
      </c>
      <c r="Y129" s="25">
        <f>IF(U129&gt;=0.4, 1, 0)</f>
        <v>0</v>
      </c>
      <c r="Z129" s="25">
        <f>IF(U129&gt;=0.5, 1, 0)</f>
        <v>0</v>
      </c>
      <c r="AA129" s="25">
        <f>IF(U129&gt;=0.6, 1, 0)</f>
        <v>0</v>
      </c>
      <c r="AB129" s="25">
        <f>IF(U129&gt;=0.7, 1, 0)</f>
        <v>0</v>
      </c>
      <c r="AC129" s="25">
        <f>IF(U129&gt;=0.8, 1, 0)</f>
        <v>0</v>
      </c>
      <c r="AD129" s="55">
        <f>IF(U129&gt;=0.9, 1, 0)</f>
        <v>0</v>
      </c>
    </row>
    <row r="130" spans="1:30" ht="20" customHeight="1" x14ac:dyDescent="0.2">
      <c r="A130" s="20" t="s">
        <v>369</v>
      </c>
      <c r="B130" s="33" t="str">
        <f>SUBSTITUTE(A130,"/Users/timomiessen/Desktop/imagesdk/blackwomen1/","Image_")</f>
        <v>Image_BW_121.jpg</v>
      </c>
      <c r="C130" s="63" t="s">
        <v>5</v>
      </c>
      <c r="D130" s="22" t="s">
        <v>2973</v>
      </c>
      <c r="E130" s="23">
        <v>1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 cm="1">
        <f t="array" ref="R130">_xlfn.IFS(H130=1,1,K130=1,1,L130=1,1,M130=1,1,N130=1,1,P130=1,1,TRUE,0)</f>
        <v>0</v>
      </c>
      <c r="S130" s="64">
        <f>IF(AND(G130=1,R130=1),0,R130)</f>
        <v>0</v>
      </c>
      <c r="T130" s="24" t="s">
        <v>1887</v>
      </c>
      <c r="U130" s="49">
        <f>SUBSTITUTE(T130,".",",")*1</f>
        <v>1.47666726261377E-2</v>
      </c>
      <c r="V130" s="54">
        <f>IF(U130&gt;=0.1, 1, 0)</f>
        <v>0</v>
      </c>
      <c r="W130" s="25">
        <f>IF(U130&gt;=0.2, 1, 0)</f>
        <v>0</v>
      </c>
      <c r="X130" s="25">
        <f>IF(U130&gt;=0.3, 1, 0)</f>
        <v>0</v>
      </c>
      <c r="Y130" s="25">
        <f>IF(U130&gt;=0.4, 1, 0)</f>
        <v>0</v>
      </c>
      <c r="Z130" s="25">
        <f>IF(U130&gt;=0.5, 1, 0)</f>
        <v>0</v>
      </c>
      <c r="AA130" s="25">
        <f>IF(U130&gt;=0.6, 1, 0)</f>
        <v>0</v>
      </c>
      <c r="AB130" s="25">
        <f>IF(U130&gt;=0.7, 1, 0)</f>
        <v>0</v>
      </c>
      <c r="AC130" s="25">
        <f>IF(U130&gt;=0.8, 1, 0)</f>
        <v>0</v>
      </c>
      <c r="AD130" s="55">
        <f>IF(U130&gt;=0.9, 1, 0)</f>
        <v>0</v>
      </c>
    </row>
    <row r="131" spans="1:30" ht="20" customHeight="1" x14ac:dyDescent="0.2">
      <c r="A131" s="20" t="s">
        <v>370</v>
      </c>
      <c r="B131" s="33" t="str">
        <f>SUBSTITUTE(A131,"/Users/timomiessen/Desktop/imagesdk/blackwomen1/","Image_")</f>
        <v>Image_BW_122.jpg</v>
      </c>
      <c r="C131" s="63" t="s">
        <v>5</v>
      </c>
      <c r="D131" s="22" t="s">
        <v>2973</v>
      </c>
      <c r="E131" s="23">
        <v>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 cm="1">
        <f t="array" ref="R131">_xlfn.IFS(H131=1,1,K131=1,1,L131=1,1,M131=1,1,N131=1,1,P131=1,1,TRUE,0)</f>
        <v>0</v>
      </c>
      <c r="S131" s="64">
        <f>IF(AND(G131=1,R131=1),0,R131)</f>
        <v>0</v>
      </c>
      <c r="T131" s="24" t="s">
        <v>1888</v>
      </c>
      <c r="U131" s="49">
        <f>SUBSTITUTE(T131,".",",")*1</f>
        <v>4.2973945382982397E-3</v>
      </c>
      <c r="V131" s="54">
        <f>IF(U131&gt;=0.1, 1, 0)</f>
        <v>0</v>
      </c>
      <c r="W131" s="25">
        <f>IF(U131&gt;=0.2, 1, 0)</f>
        <v>0</v>
      </c>
      <c r="X131" s="25">
        <f>IF(U131&gt;=0.3, 1, 0)</f>
        <v>0</v>
      </c>
      <c r="Y131" s="25">
        <f>IF(U131&gt;=0.4, 1, 0)</f>
        <v>0</v>
      </c>
      <c r="Z131" s="25">
        <f>IF(U131&gt;=0.5, 1, 0)</f>
        <v>0</v>
      </c>
      <c r="AA131" s="25">
        <f>IF(U131&gt;=0.6, 1, 0)</f>
        <v>0</v>
      </c>
      <c r="AB131" s="25">
        <f>IF(U131&gt;=0.7, 1, 0)</f>
        <v>0</v>
      </c>
      <c r="AC131" s="25">
        <f>IF(U131&gt;=0.8, 1, 0)</f>
        <v>0</v>
      </c>
      <c r="AD131" s="55">
        <f>IF(U131&gt;=0.9, 1, 0)</f>
        <v>0</v>
      </c>
    </row>
    <row r="132" spans="1:30" ht="20" customHeight="1" x14ac:dyDescent="0.2">
      <c r="A132" s="20" t="s">
        <v>371</v>
      </c>
      <c r="B132" s="33" t="str">
        <f>SUBSTITUTE(A132,"/Users/timomiessen/Desktop/imagesdk/blackwomen1/","Image_")</f>
        <v>Image_BW_123.jpg</v>
      </c>
      <c r="C132" s="63" t="s">
        <v>5</v>
      </c>
      <c r="D132" s="22" t="s">
        <v>2973</v>
      </c>
      <c r="E132" s="23">
        <v>1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 cm="1">
        <f t="array" ref="R132">_xlfn.IFS(H132=1,1,K132=1,1,L132=1,1,M132=1,1,N132=1,1,P132=1,1,TRUE,0)</f>
        <v>0</v>
      </c>
      <c r="S132" s="64">
        <f>IF(AND(G132=1,R132=1),0,R132)</f>
        <v>0</v>
      </c>
      <c r="T132" s="24" t="s">
        <v>1889</v>
      </c>
      <c r="U132" s="49">
        <f>SUBSTITUTE(T132,".",",")*1</f>
        <v>3.4037998877465697E-2</v>
      </c>
      <c r="V132" s="54">
        <f>IF(U132&gt;=0.1, 1, 0)</f>
        <v>0</v>
      </c>
      <c r="W132" s="25">
        <f>IF(U132&gt;=0.2, 1, 0)</f>
        <v>0</v>
      </c>
      <c r="X132" s="25">
        <f>IF(U132&gt;=0.3, 1, 0)</f>
        <v>0</v>
      </c>
      <c r="Y132" s="25">
        <f>IF(U132&gt;=0.4, 1, 0)</f>
        <v>0</v>
      </c>
      <c r="Z132" s="25">
        <f>IF(U132&gt;=0.5, 1, 0)</f>
        <v>0</v>
      </c>
      <c r="AA132" s="25">
        <f>IF(U132&gt;=0.6, 1, 0)</f>
        <v>0</v>
      </c>
      <c r="AB132" s="25">
        <f>IF(U132&gt;=0.7, 1, 0)</f>
        <v>0</v>
      </c>
      <c r="AC132" s="25">
        <f>IF(U132&gt;=0.8, 1, 0)</f>
        <v>0</v>
      </c>
      <c r="AD132" s="55">
        <f>IF(U132&gt;=0.9, 1, 0)</f>
        <v>0</v>
      </c>
    </row>
    <row r="133" spans="1:30" ht="20" customHeight="1" x14ac:dyDescent="0.2">
      <c r="A133" s="20" t="s">
        <v>372</v>
      </c>
      <c r="B133" s="33" t="str">
        <f>SUBSTITUTE(A133,"/Users/timomiessen/Desktop/imagesdk/blackwomen1/","Image_")</f>
        <v>Image_BW_124.jpg</v>
      </c>
      <c r="C133" s="63" t="s">
        <v>5</v>
      </c>
      <c r="D133" s="22" t="s">
        <v>2973</v>
      </c>
      <c r="E133" s="23">
        <v>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 cm="1">
        <f t="array" ref="R133">_xlfn.IFS(H133=1,1,K133=1,1,L133=1,1,M133=1,1,N133=1,1,P133=1,1,TRUE,0)</f>
        <v>0</v>
      </c>
      <c r="S133" s="64">
        <f>IF(AND(G133=1,R133=1),0,R133)</f>
        <v>0</v>
      </c>
      <c r="T133" s="24" t="s">
        <v>1890</v>
      </c>
      <c r="U133" s="49">
        <f>SUBSTITUTE(T133,".",",")*1</f>
        <v>7.5388618279248398E-3</v>
      </c>
      <c r="V133" s="54">
        <f>IF(U133&gt;=0.1, 1, 0)</f>
        <v>0</v>
      </c>
      <c r="W133" s="25">
        <f>IF(U133&gt;=0.2, 1, 0)</f>
        <v>0</v>
      </c>
      <c r="X133" s="25">
        <f>IF(U133&gt;=0.3, 1, 0)</f>
        <v>0</v>
      </c>
      <c r="Y133" s="25">
        <f>IF(U133&gt;=0.4, 1, 0)</f>
        <v>0</v>
      </c>
      <c r="Z133" s="25">
        <f>IF(U133&gt;=0.5, 1, 0)</f>
        <v>0</v>
      </c>
      <c r="AA133" s="25">
        <f>IF(U133&gt;=0.6, 1, 0)</f>
        <v>0</v>
      </c>
      <c r="AB133" s="25">
        <f>IF(U133&gt;=0.7, 1, 0)</f>
        <v>0</v>
      </c>
      <c r="AC133" s="25">
        <f>IF(U133&gt;=0.8, 1, 0)</f>
        <v>0</v>
      </c>
      <c r="AD133" s="55">
        <f>IF(U133&gt;=0.9, 1, 0)</f>
        <v>0</v>
      </c>
    </row>
    <row r="134" spans="1:30" ht="20" customHeight="1" x14ac:dyDescent="0.2">
      <c r="A134" s="20" t="s">
        <v>373</v>
      </c>
      <c r="B134" s="33" t="str">
        <f>SUBSTITUTE(A134,"/Users/timomiessen/Desktop/imagesdk/blackwomen1/","Image_")</f>
        <v>Image_BW_125.jpg</v>
      </c>
      <c r="C134" s="63" t="s">
        <v>5</v>
      </c>
      <c r="D134" s="22" t="s">
        <v>2973</v>
      </c>
      <c r="E134" s="23">
        <v>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 cm="1">
        <f t="array" ref="R134">_xlfn.IFS(H134=1,1,K134=1,1,L134=1,1,M134=1,1,N134=1,1,P134=1,1,TRUE,0)</f>
        <v>0</v>
      </c>
      <c r="S134" s="64">
        <f>IF(AND(G134=1,R134=1),0,R134)</f>
        <v>0</v>
      </c>
      <c r="T134" s="24" t="s">
        <v>1891</v>
      </c>
      <c r="U134" s="49">
        <f>SUBSTITUTE(T134,".",",")*1</f>
        <v>1.25403604470193E-2</v>
      </c>
      <c r="V134" s="54">
        <f>IF(U134&gt;=0.1, 1, 0)</f>
        <v>0</v>
      </c>
      <c r="W134" s="25">
        <f>IF(U134&gt;=0.2, 1, 0)</f>
        <v>0</v>
      </c>
      <c r="X134" s="25">
        <f>IF(U134&gt;=0.3, 1, 0)</f>
        <v>0</v>
      </c>
      <c r="Y134" s="25">
        <f>IF(U134&gt;=0.4, 1, 0)</f>
        <v>0</v>
      </c>
      <c r="Z134" s="25">
        <f>IF(U134&gt;=0.5, 1, 0)</f>
        <v>0</v>
      </c>
      <c r="AA134" s="25">
        <f>IF(U134&gt;=0.6, 1, 0)</f>
        <v>0</v>
      </c>
      <c r="AB134" s="25">
        <f>IF(U134&gt;=0.7, 1, 0)</f>
        <v>0</v>
      </c>
      <c r="AC134" s="25">
        <f>IF(U134&gt;=0.8, 1, 0)</f>
        <v>0</v>
      </c>
      <c r="AD134" s="55">
        <f>IF(U134&gt;=0.9, 1, 0)</f>
        <v>0</v>
      </c>
    </row>
    <row r="135" spans="1:30" ht="20" customHeight="1" x14ac:dyDescent="0.2">
      <c r="A135" s="20" t="s">
        <v>374</v>
      </c>
      <c r="B135" s="33" t="str">
        <f>SUBSTITUTE(A135,"/Users/timomiessen/Desktop/imagesdk/blackwomen1/","Image_")</f>
        <v>Image_BW_126.jpg</v>
      </c>
      <c r="C135" s="63" t="s">
        <v>5</v>
      </c>
      <c r="D135" s="22" t="s">
        <v>2973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 cm="1">
        <f t="array" ref="R135">_xlfn.IFS(H135=1,1,K135=1,1,L135=1,1,M135=1,1,N135=1,1,P135=1,1,TRUE,0)</f>
        <v>0</v>
      </c>
      <c r="S135" s="64">
        <f>IF(AND(G135=1,R135=1),0,R135)</f>
        <v>0</v>
      </c>
      <c r="T135" s="24" t="s">
        <v>1892</v>
      </c>
      <c r="U135" s="49">
        <f>SUBSTITUTE(T135,".",",")*1</f>
        <v>1.1591758113354399E-2</v>
      </c>
      <c r="V135" s="54">
        <f>IF(U135&gt;=0.1, 1, 0)</f>
        <v>0</v>
      </c>
      <c r="W135" s="25">
        <f>IF(U135&gt;=0.2, 1, 0)</f>
        <v>0</v>
      </c>
      <c r="X135" s="25">
        <f>IF(U135&gt;=0.3, 1, 0)</f>
        <v>0</v>
      </c>
      <c r="Y135" s="25">
        <f>IF(U135&gt;=0.4, 1, 0)</f>
        <v>0</v>
      </c>
      <c r="Z135" s="25">
        <f>IF(U135&gt;=0.5, 1, 0)</f>
        <v>0</v>
      </c>
      <c r="AA135" s="25">
        <f>IF(U135&gt;=0.6, 1, 0)</f>
        <v>0</v>
      </c>
      <c r="AB135" s="25">
        <f>IF(U135&gt;=0.7, 1, 0)</f>
        <v>0</v>
      </c>
      <c r="AC135" s="25">
        <f>IF(U135&gt;=0.8, 1, 0)</f>
        <v>0</v>
      </c>
      <c r="AD135" s="55">
        <f>IF(U135&gt;=0.9, 1, 0)</f>
        <v>0</v>
      </c>
    </row>
    <row r="136" spans="1:30" ht="20" customHeight="1" x14ac:dyDescent="0.2">
      <c r="A136" s="20" t="s">
        <v>375</v>
      </c>
      <c r="B136" s="33" t="str">
        <f>SUBSTITUTE(A136,"/Users/timomiessen/Desktop/imagesdk/blackwomen1/","Image_")</f>
        <v>Image_BW_127.jpg</v>
      </c>
      <c r="C136" s="63" t="s">
        <v>5</v>
      </c>
      <c r="D136" s="22" t="s">
        <v>2973</v>
      </c>
      <c r="E136" s="23">
        <v>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 cm="1">
        <f t="array" ref="R136">_xlfn.IFS(H136=1,1,K136=1,1,L136=1,1,M136=1,1,N136=1,1,P136=1,1,TRUE,0)</f>
        <v>0</v>
      </c>
      <c r="S136" s="64">
        <f>IF(AND(G136=1,R136=1),0,R136)</f>
        <v>0</v>
      </c>
      <c r="T136" s="24" t="s">
        <v>1893</v>
      </c>
      <c r="U136" s="49">
        <f>SUBSTITUTE(T136,".",",")*1</f>
        <v>1.8216460011899398E-2</v>
      </c>
      <c r="V136" s="54">
        <f>IF(U136&gt;=0.1, 1, 0)</f>
        <v>0</v>
      </c>
      <c r="W136" s="25">
        <f>IF(U136&gt;=0.2, 1, 0)</f>
        <v>0</v>
      </c>
      <c r="X136" s="25">
        <f>IF(U136&gt;=0.3, 1, 0)</f>
        <v>0</v>
      </c>
      <c r="Y136" s="25">
        <f>IF(U136&gt;=0.4, 1, 0)</f>
        <v>0</v>
      </c>
      <c r="Z136" s="25">
        <f>IF(U136&gt;=0.5, 1, 0)</f>
        <v>0</v>
      </c>
      <c r="AA136" s="25">
        <f>IF(U136&gt;=0.6, 1, 0)</f>
        <v>0</v>
      </c>
      <c r="AB136" s="25">
        <f>IF(U136&gt;=0.7, 1, 0)</f>
        <v>0</v>
      </c>
      <c r="AC136" s="25">
        <f>IF(U136&gt;=0.8, 1, 0)</f>
        <v>0</v>
      </c>
      <c r="AD136" s="55">
        <f>IF(U136&gt;=0.9, 1, 0)</f>
        <v>0</v>
      </c>
    </row>
    <row r="137" spans="1:30" ht="20" customHeight="1" x14ac:dyDescent="0.2">
      <c r="A137" s="20" t="s">
        <v>376</v>
      </c>
      <c r="B137" s="33" t="str">
        <f>SUBSTITUTE(A137,"/Users/timomiessen/Desktop/imagesdk/blackwomen1/","Image_")</f>
        <v>Image_BW_128.jpg</v>
      </c>
      <c r="C137" s="63" t="s">
        <v>5</v>
      </c>
      <c r="D137" s="22" t="s">
        <v>2973</v>
      </c>
      <c r="E137" s="23">
        <v>1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 cm="1">
        <f t="array" ref="R137">_xlfn.IFS(H137=1,1,K137=1,1,L137=1,1,M137=1,1,N137=1,1,P137=1,1,TRUE,0)</f>
        <v>0</v>
      </c>
      <c r="S137" s="64">
        <f>IF(AND(G137=1,R137=1),0,R137)</f>
        <v>0</v>
      </c>
      <c r="T137" s="24" t="s">
        <v>1894</v>
      </c>
      <c r="U137" s="49">
        <f>SUBSTITUTE(T137,".",",")*1</f>
        <v>5.7403765618801103E-2</v>
      </c>
      <c r="V137" s="54">
        <f>IF(U137&gt;=0.1, 1, 0)</f>
        <v>0</v>
      </c>
      <c r="W137" s="25">
        <f>IF(U137&gt;=0.2, 1, 0)</f>
        <v>0</v>
      </c>
      <c r="X137" s="25">
        <f>IF(U137&gt;=0.3, 1, 0)</f>
        <v>0</v>
      </c>
      <c r="Y137" s="25">
        <f>IF(U137&gt;=0.4, 1, 0)</f>
        <v>0</v>
      </c>
      <c r="Z137" s="25">
        <f>IF(U137&gt;=0.5, 1, 0)</f>
        <v>0</v>
      </c>
      <c r="AA137" s="25">
        <f>IF(U137&gt;=0.6, 1, 0)</f>
        <v>0</v>
      </c>
      <c r="AB137" s="25">
        <f>IF(U137&gt;=0.7, 1, 0)</f>
        <v>0</v>
      </c>
      <c r="AC137" s="25">
        <f>IF(U137&gt;=0.8, 1, 0)</f>
        <v>0</v>
      </c>
      <c r="AD137" s="55">
        <f>IF(U137&gt;=0.9, 1, 0)</f>
        <v>0</v>
      </c>
    </row>
    <row r="138" spans="1:30" ht="20" customHeight="1" x14ac:dyDescent="0.2">
      <c r="A138" s="20" t="s">
        <v>377</v>
      </c>
      <c r="B138" s="33" t="str">
        <f>SUBSTITUTE(A138,"/Users/timomiessen/Desktop/imagesdk/blackwomen1/","Image_")</f>
        <v>Image_BW_129.jpg</v>
      </c>
      <c r="C138" s="63" t="s">
        <v>5</v>
      </c>
      <c r="D138" s="22" t="s">
        <v>2973</v>
      </c>
      <c r="E138" s="23">
        <v>1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 cm="1">
        <f t="array" ref="R138">_xlfn.IFS(H138=1,1,K138=1,1,L138=1,1,M138=1,1,N138=1,1,P138=1,1,TRUE,0)</f>
        <v>0</v>
      </c>
      <c r="S138" s="64">
        <f>IF(AND(G138=1,R138=1),0,R138)</f>
        <v>0</v>
      </c>
      <c r="T138" s="24" t="s">
        <v>1895</v>
      </c>
      <c r="U138" s="49">
        <f>SUBSTITUTE(T138,".",",")*1</f>
        <v>3.4552244469523402E-2</v>
      </c>
      <c r="V138" s="54">
        <f>IF(U138&gt;=0.1, 1, 0)</f>
        <v>0</v>
      </c>
      <c r="W138" s="25">
        <f>IF(U138&gt;=0.2, 1, 0)</f>
        <v>0</v>
      </c>
      <c r="X138" s="25">
        <f>IF(U138&gt;=0.3, 1, 0)</f>
        <v>0</v>
      </c>
      <c r="Y138" s="25">
        <f>IF(U138&gt;=0.4, 1, 0)</f>
        <v>0</v>
      </c>
      <c r="Z138" s="25">
        <f>IF(U138&gt;=0.5, 1, 0)</f>
        <v>0</v>
      </c>
      <c r="AA138" s="25">
        <f>IF(U138&gt;=0.6, 1, 0)</f>
        <v>0</v>
      </c>
      <c r="AB138" s="25">
        <f>IF(U138&gt;=0.7, 1, 0)</f>
        <v>0</v>
      </c>
      <c r="AC138" s="25">
        <f>IF(U138&gt;=0.8, 1, 0)</f>
        <v>0</v>
      </c>
      <c r="AD138" s="55">
        <f>IF(U138&gt;=0.9, 1, 0)</f>
        <v>0</v>
      </c>
    </row>
    <row r="139" spans="1:30" ht="20" customHeight="1" x14ac:dyDescent="0.2">
      <c r="A139" s="20" t="s">
        <v>378</v>
      </c>
      <c r="B139" s="33" t="str">
        <f>SUBSTITUTE(A139,"/Users/timomiessen/Desktop/imagesdk/blackwomen1/","Image_")</f>
        <v>Image_BW_13.jpg</v>
      </c>
      <c r="C139" s="63" t="s">
        <v>5</v>
      </c>
      <c r="D139" s="22" t="s">
        <v>2973</v>
      </c>
      <c r="E139" s="23">
        <v>1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 cm="1">
        <f t="array" ref="R139">_xlfn.IFS(H139=1,1,K139=1,1,L139=1,1,M139=1,1,N139=1,1,P139=1,1,TRUE,0)</f>
        <v>0</v>
      </c>
      <c r="S139" s="64">
        <f>IF(AND(G139=1,R139=1),0,R139)</f>
        <v>0</v>
      </c>
      <c r="T139" s="24" t="s">
        <v>1896</v>
      </c>
      <c r="U139" s="49">
        <f>SUBSTITUTE(T139,".",",")*1</f>
        <v>1.35467248037457E-2</v>
      </c>
      <c r="V139" s="54">
        <f>IF(U139&gt;=0.1, 1, 0)</f>
        <v>0</v>
      </c>
      <c r="W139" s="25">
        <f>IF(U139&gt;=0.2, 1, 0)</f>
        <v>0</v>
      </c>
      <c r="X139" s="25">
        <f>IF(U139&gt;=0.3, 1, 0)</f>
        <v>0</v>
      </c>
      <c r="Y139" s="25">
        <f>IF(U139&gt;=0.4, 1, 0)</f>
        <v>0</v>
      </c>
      <c r="Z139" s="25">
        <f>IF(U139&gt;=0.5, 1, 0)</f>
        <v>0</v>
      </c>
      <c r="AA139" s="25">
        <f>IF(U139&gt;=0.6, 1, 0)</f>
        <v>0</v>
      </c>
      <c r="AB139" s="25">
        <f>IF(U139&gt;=0.7, 1, 0)</f>
        <v>0</v>
      </c>
      <c r="AC139" s="25">
        <f>IF(U139&gt;=0.8, 1, 0)</f>
        <v>0</v>
      </c>
      <c r="AD139" s="55">
        <f>IF(U139&gt;=0.9, 1, 0)</f>
        <v>0</v>
      </c>
    </row>
    <row r="140" spans="1:30" ht="20" customHeight="1" x14ac:dyDescent="0.2">
      <c r="A140" s="20" t="s">
        <v>379</v>
      </c>
      <c r="B140" s="33" t="str">
        <f>SUBSTITUTE(A140,"/Users/timomiessen/Desktop/imagesdk/blackwomen1/","Image_")</f>
        <v>Image_BW_130.jpg</v>
      </c>
      <c r="C140" s="63" t="s">
        <v>5</v>
      </c>
      <c r="D140" s="22" t="s">
        <v>2973</v>
      </c>
      <c r="E140" s="23">
        <v>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 cm="1">
        <f t="array" ref="R140">_xlfn.IFS(H140=1,1,K140=1,1,L140=1,1,M140=1,1,N140=1,1,P140=1,1,TRUE,0)</f>
        <v>0</v>
      </c>
      <c r="S140" s="64">
        <f>IF(AND(G140=1,R140=1),0,R140)</f>
        <v>0</v>
      </c>
      <c r="T140" s="24" t="s">
        <v>1897</v>
      </c>
      <c r="U140" s="49">
        <f>SUBSTITUTE(T140,".",",")*1</f>
        <v>3.8549412973225103E-2</v>
      </c>
      <c r="V140" s="54">
        <f>IF(U140&gt;=0.1, 1, 0)</f>
        <v>0</v>
      </c>
      <c r="W140" s="25">
        <f>IF(U140&gt;=0.2, 1, 0)</f>
        <v>0</v>
      </c>
      <c r="X140" s="25">
        <f>IF(U140&gt;=0.3, 1, 0)</f>
        <v>0</v>
      </c>
      <c r="Y140" s="25">
        <f>IF(U140&gt;=0.4, 1, 0)</f>
        <v>0</v>
      </c>
      <c r="Z140" s="25">
        <f>IF(U140&gt;=0.5, 1, 0)</f>
        <v>0</v>
      </c>
      <c r="AA140" s="25">
        <f>IF(U140&gt;=0.6, 1, 0)</f>
        <v>0</v>
      </c>
      <c r="AB140" s="25">
        <f>IF(U140&gt;=0.7, 1, 0)</f>
        <v>0</v>
      </c>
      <c r="AC140" s="25">
        <f>IF(U140&gt;=0.8, 1, 0)</f>
        <v>0</v>
      </c>
      <c r="AD140" s="55">
        <f>IF(U140&gt;=0.9, 1, 0)</f>
        <v>0</v>
      </c>
    </row>
    <row r="141" spans="1:30" ht="20" customHeight="1" x14ac:dyDescent="0.2">
      <c r="A141" s="20" t="s">
        <v>380</v>
      </c>
      <c r="B141" s="33" t="str">
        <f>SUBSTITUTE(A141,"/Users/timomiessen/Desktop/imagesdk/blackwomen1/","Image_")</f>
        <v>Image_BW_131.jpg</v>
      </c>
      <c r="C141" s="63" t="s">
        <v>5</v>
      </c>
      <c r="D141" s="22" t="s">
        <v>2973</v>
      </c>
      <c r="E141" s="23">
        <v>1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 cm="1">
        <f t="array" ref="R141">_xlfn.IFS(H141=1,1,K141=1,1,L141=1,1,M141=1,1,N141=1,1,P141=1,1,TRUE,0)</f>
        <v>0</v>
      </c>
      <c r="S141" s="64">
        <f>IF(AND(G141=1,R141=1),0,R141)</f>
        <v>0</v>
      </c>
      <c r="T141" s="24" t="s">
        <v>1898</v>
      </c>
      <c r="U141" s="49">
        <f>SUBSTITUTE(T141,".",",")*1</f>
        <v>0.68407526612281799</v>
      </c>
      <c r="V141" s="54">
        <f>IF(U141&gt;=0.1, 1, 0)</f>
        <v>1</v>
      </c>
      <c r="W141" s="25">
        <f>IF(U141&gt;=0.2, 1, 0)</f>
        <v>1</v>
      </c>
      <c r="X141" s="25">
        <f>IF(U141&gt;=0.3, 1, 0)</f>
        <v>1</v>
      </c>
      <c r="Y141" s="25">
        <f>IF(U141&gt;=0.4, 1, 0)</f>
        <v>1</v>
      </c>
      <c r="Z141" s="25">
        <f>IF(U141&gt;=0.5, 1, 0)</f>
        <v>1</v>
      </c>
      <c r="AA141" s="25">
        <f>IF(U141&gt;=0.6, 1, 0)</f>
        <v>1</v>
      </c>
      <c r="AB141" s="25">
        <f>IF(U141&gt;=0.7, 1, 0)</f>
        <v>0</v>
      </c>
      <c r="AC141" s="25">
        <f>IF(U141&gt;=0.8, 1, 0)</f>
        <v>0</v>
      </c>
      <c r="AD141" s="55">
        <f>IF(U141&gt;=0.9, 1, 0)</f>
        <v>0</v>
      </c>
    </row>
    <row r="142" spans="1:30" ht="20" customHeight="1" x14ac:dyDescent="0.2">
      <c r="A142" s="20" t="s">
        <v>381</v>
      </c>
      <c r="B142" s="33" t="str">
        <f>SUBSTITUTE(A142,"/Users/timomiessen/Desktop/imagesdk/blackwomen1/","Image_")</f>
        <v>Image_BW_132.jpg</v>
      </c>
      <c r="C142" s="63" t="s">
        <v>5</v>
      </c>
      <c r="D142" s="22" t="s">
        <v>2973</v>
      </c>
      <c r="E142" s="23">
        <v>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 cm="1">
        <f t="array" ref="R142">_xlfn.IFS(H142=1,1,K142=1,1,L142=1,1,M142=1,1,N142=1,1,P142=1,1,TRUE,0)</f>
        <v>0</v>
      </c>
      <c r="S142" s="64">
        <f>IF(AND(G142=1,R142=1),0,R142)</f>
        <v>0</v>
      </c>
      <c r="T142" s="24" t="s">
        <v>1899</v>
      </c>
      <c r="U142" s="49">
        <f>SUBSTITUTE(T142,".",",")*1</f>
        <v>1.7981937155127501E-2</v>
      </c>
      <c r="V142" s="54">
        <f>IF(U142&gt;=0.1, 1, 0)</f>
        <v>0</v>
      </c>
      <c r="W142" s="25">
        <f>IF(U142&gt;=0.2, 1, 0)</f>
        <v>0</v>
      </c>
      <c r="X142" s="25">
        <f>IF(U142&gt;=0.3, 1, 0)</f>
        <v>0</v>
      </c>
      <c r="Y142" s="25">
        <f>IF(U142&gt;=0.4, 1, 0)</f>
        <v>0</v>
      </c>
      <c r="Z142" s="25">
        <f>IF(U142&gt;=0.5, 1, 0)</f>
        <v>0</v>
      </c>
      <c r="AA142" s="25">
        <f>IF(U142&gt;=0.6, 1, 0)</f>
        <v>0</v>
      </c>
      <c r="AB142" s="25">
        <f>IF(U142&gt;=0.7, 1, 0)</f>
        <v>0</v>
      </c>
      <c r="AC142" s="25">
        <f>IF(U142&gt;=0.8, 1, 0)</f>
        <v>0</v>
      </c>
      <c r="AD142" s="55">
        <f>IF(U142&gt;=0.9, 1, 0)</f>
        <v>0</v>
      </c>
    </row>
    <row r="143" spans="1:30" ht="20" customHeight="1" x14ac:dyDescent="0.2">
      <c r="A143" s="20" t="s">
        <v>382</v>
      </c>
      <c r="B143" s="33" t="str">
        <f>SUBSTITUTE(A143,"/Users/timomiessen/Desktop/imagesdk/blackwomen1/","Image_")</f>
        <v>Image_BW_133.jpg</v>
      </c>
      <c r="C143" s="63" t="s">
        <v>5</v>
      </c>
      <c r="D143" s="22" t="s">
        <v>2973</v>
      </c>
      <c r="E143" s="23">
        <v>1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 cm="1">
        <f t="array" ref="R143">_xlfn.IFS(H143=1,1,K143=1,1,L143=1,1,M143=1,1,N143=1,1,P143=1,1,TRUE,0)</f>
        <v>0</v>
      </c>
      <c r="S143" s="64">
        <f>IF(AND(G143=1,R143=1),0,R143)</f>
        <v>0</v>
      </c>
      <c r="T143" s="24" t="s">
        <v>1900</v>
      </c>
      <c r="U143" s="49">
        <f>SUBSTITUTE(T143,".",",")*1</f>
        <v>0.120661564171314</v>
      </c>
      <c r="V143" s="54">
        <f>IF(U143&gt;=0.1, 1, 0)</f>
        <v>1</v>
      </c>
      <c r="W143" s="25">
        <f>IF(U143&gt;=0.2, 1, 0)</f>
        <v>0</v>
      </c>
      <c r="X143" s="25">
        <f>IF(U143&gt;=0.3, 1, 0)</f>
        <v>0</v>
      </c>
      <c r="Y143" s="25">
        <f>IF(U143&gt;=0.4, 1, 0)</f>
        <v>0</v>
      </c>
      <c r="Z143" s="25">
        <f>IF(U143&gt;=0.5, 1, 0)</f>
        <v>0</v>
      </c>
      <c r="AA143" s="25">
        <f>IF(U143&gt;=0.6, 1, 0)</f>
        <v>0</v>
      </c>
      <c r="AB143" s="25">
        <f>IF(U143&gt;=0.7, 1, 0)</f>
        <v>0</v>
      </c>
      <c r="AC143" s="25">
        <f>IF(U143&gt;=0.8, 1, 0)</f>
        <v>0</v>
      </c>
      <c r="AD143" s="55">
        <f>IF(U143&gt;=0.9, 1, 0)</f>
        <v>0</v>
      </c>
    </row>
    <row r="144" spans="1:30" ht="20" customHeight="1" x14ac:dyDescent="0.2">
      <c r="A144" s="20" t="s">
        <v>383</v>
      </c>
      <c r="B144" s="33" t="str">
        <f>SUBSTITUTE(A144,"/Users/timomiessen/Desktop/imagesdk/blackwomen1/","Image_")</f>
        <v>Image_BW_134.jpg</v>
      </c>
      <c r="C144" s="63" t="s">
        <v>5</v>
      </c>
      <c r="D144" s="22" t="s">
        <v>2973</v>
      </c>
      <c r="E144" s="23">
        <v>1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 cm="1">
        <f t="array" ref="R144">_xlfn.IFS(H144=1,1,K144=1,1,L144=1,1,M144=1,1,N144=1,1,P144=1,1,TRUE,0)</f>
        <v>0</v>
      </c>
      <c r="S144" s="64">
        <f>IF(AND(G144=1,R144=1),0,R144)</f>
        <v>0</v>
      </c>
      <c r="T144" s="24" t="s">
        <v>1901</v>
      </c>
      <c r="U144" s="49">
        <f>SUBSTITUTE(T144,".",",")*1</f>
        <v>5.54971315432339E-2</v>
      </c>
      <c r="V144" s="54">
        <f>IF(U144&gt;=0.1, 1, 0)</f>
        <v>0</v>
      </c>
      <c r="W144" s="25">
        <f>IF(U144&gt;=0.2, 1, 0)</f>
        <v>0</v>
      </c>
      <c r="X144" s="25">
        <f>IF(U144&gt;=0.3, 1, 0)</f>
        <v>0</v>
      </c>
      <c r="Y144" s="25">
        <f>IF(U144&gt;=0.4, 1, 0)</f>
        <v>0</v>
      </c>
      <c r="Z144" s="25">
        <f>IF(U144&gt;=0.5, 1, 0)</f>
        <v>0</v>
      </c>
      <c r="AA144" s="25">
        <f>IF(U144&gt;=0.6, 1, 0)</f>
        <v>0</v>
      </c>
      <c r="AB144" s="25">
        <f>IF(U144&gt;=0.7, 1, 0)</f>
        <v>0</v>
      </c>
      <c r="AC144" s="25">
        <f>IF(U144&gt;=0.8, 1, 0)</f>
        <v>0</v>
      </c>
      <c r="AD144" s="55">
        <f>IF(U144&gt;=0.9, 1, 0)</f>
        <v>0</v>
      </c>
    </row>
    <row r="145" spans="1:30" ht="20" customHeight="1" x14ac:dyDescent="0.2">
      <c r="A145" s="20" t="s">
        <v>384</v>
      </c>
      <c r="B145" s="33" t="str">
        <f>SUBSTITUTE(A145,"/Users/timomiessen/Desktop/imagesdk/blackwomen1/","Image_")</f>
        <v>Image_BW_135.jpg</v>
      </c>
      <c r="C145" s="63" t="s">
        <v>5</v>
      </c>
      <c r="D145" s="22" t="s">
        <v>2973</v>
      </c>
      <c r="E145" s="23">
        <v>1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 cm="1">
        <f t="array" ref="R145">_xlfn.IFS(H145=1,1,K145=1,1,L145=1,1,M145=1,1,N145=1,1,P145=1,1,TRUE,0)</f>
        <v>0</v>
      </c>
      <c r="S145" s="64">
        <f>IF(AND(G145=1,R145=1),0,R145)</f>
        <v>0</v>
      </c>
      <c r="T145" s="24" t="s">
        <v>1902</v>
      </c>
      <c r="U145" s="49">
        <f>SUBSTITUTE(T145,".",",")*1</f>
        <v>1.4548412756994301E-2</v>
      </c>
      <c r="V145" s="54">
        <f>IF(U145&gt;=0.1, 1, 0)</f>
        <v>0</v>
      </c>
      <c r="W145" s="25">
        <f>IF(U145&gt;=0.2, 1, 0)</f>
        <v>0</v>
      </c>
      <c r="X145" s="25">
        <f>IF(U145&gt;=0.3, 1, 0)</f>
        <v>0</v>
      </c>
      <c r="Y145" s="25">
        <f>IF(U145&gt;=0.4, 1, 0)</f>
        <v>0</v>
      </c>
      <c r="Z145" s="25">
        <f>IF(U145&gt;=0.5, 1, 0)</f>
        <v>0</v>
      </c>
      <c r="AA145" s="25">
        <f>IF(U145&gt;=0.6, 1, 0)</f>
        <v>0</v>
      </c>
      <c r="AB145" s="25">
        <f>IF(U145&gt;=0.7, 1, 0)</f>
        <v>0</v>
      </c>
      <c r="AC145" s="25">
        <f>IF(U145&gt;=0.8, 1, 0)</f>
        <v>0</v>
      </c>
      <c r="AD145" s="55">
        <f>IF(U145&gt;=0.9, 1, 0)</f>
        <v>0</v>
      </c>
    </row>
    <row r="146" spans="1:30" ht="20" customHeight="1" x14ac:dyDescent="0.2">
      <c r="A146" s="20" t="s">
        <v>385</v>
      </c>
      <c r="B146" s="33" t="str">
        <f>SUBSTITUTE(A146,"/Users/timomiessen/Desktop/imagesdk/blackwomen1/","Image_")</f>
        <v>Image_BW_136.jpg</v>
      </c>
      <c r="C146" s="63" t="s">
        <v>5</v>
      </c>
      <c r="D146" s="22" t="s">
        <v>2973</v>
      </c>
      <c r="E146" s="23">
        <v>1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 cm="1">
        <f t="array" ref="R146">_xlfn.IFS(H146=1,1,K146=1,1,L146=1,1,M146=1,1,N146=1,1,P146=1,1,TRUE,0)</f>
        <v>0</v>
      </c>
      <c r="S146" s="64">
        <f>IF(AND(G146=1,R146=1),0,R146)</f>
        <v>0</v>
      </c>
      <c r="T146" s="24" t="s">
        <v>1903</v>
      </c>
      <c r="U146" s="49">
        <f>SUBSTITUTE(T146,".",",")*1</f>
        <v>8.9488960802555001E-2</v>
      </c>
      <c r="V146" s="54">
        <f>IF(U146&gt;=0.1, 1, 0)</f>
        <v>0</v>
      </c>
      <c r="W146" s="25">
        <f>IF(U146&gt;=0.2, 1, 0)</f>
        <v>0</v>
      </c>
      <c r="X146" s="25">
        <f>IF(U146&gt;=0.3, 1, 0)</f>
        <v>0</v>
      </c>
      <c r="Y146" s="25">
        <f>IF(U146&gt;=0.4, 1, 0)</f>
        <v>0</v>
      </c>
      <c r="Z146" s="25">
        <f>IF(U146&gt;=0.5, 1, 0)</f>
        <v>0</v>
      </c>
      <c r="AA146" s="25">
        <f>IF(U146&gt;=0.6, 1, 0)</f>
        <v>0</v>
      </c>
      <c r="AB146" s="25">
        <f>IF(U146&gt;=0.7, 1, 0)</f>
        <v>0</v>
      </c>
      <c r="AC146" s="25">
        <f>IF(U146&gt;=0.8, 1, 0)</f>
        <v>0</v>
      </c>
      <c r="AD146" s="55">
        <f>IF(U146&gt;=0.9, 1, 0)</f>
        <v>0</v>
      </c>
    </row>
    <row r="147" spans="1:30" ht="20" customHeight="1" x14ac:dyDescent="0.2">
      <c r="A147" s="20" t="s">
        <v>386</v>
      </c>
      <c r="B147" s="33" t="str">
        <f>SUBSTITUTE(A147,"/Users/timomiessen/Desktop/imagesdk/blackwomen1/","Image_")</f>
        <v>Image_BW_137.jpg</v>
      </c>
      <c r="C147" s="63" t="s">
        <v>5</v>
      </c>
      <c r="D147" s="22" t="s">
        <v>2973</v>
      </c>
      <c r="E147" s="23">
        <v>1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 cm="1">
        <f t="array" ref="R147">_xlfn.IFS(H147=1,1,K147=1,1,L147=1,1,M147=1,1,N147=1,1,P147=1,1,TRUE,0)</f>
        <v>0</v>
      </c>
      <c r="S147" s="64">
        <f>IF(AND(G147=1,R147=1),0,R147)</f>
        <v>0</v>
      </c>
      <c r="T147" s="24" t="s">
        <v>1904</v>
      </c>
      <c r="U147" s="49">
        <f>SUBSTITUTE(T147,".",",")*1</f>
        <v>5.46657256782054E-2</v>
      </c>
      <c r="V147" s="54">
        <f>IF(U147&gt;=0.1, 1, 0)</f>
        <v>0</v>
      </c>
      <c r="W147" s="25">
        <f>IF(U147&gt;=0.2, 1, 0)</f>
        <v>0</v>
      </c>
      <c r="X147" s="25">
        <f>IF(U147&gt;=0.3, 1, 0)</f>
        <v>0</v>
      </c>
      <c r="Y147" s="25">
        <f>IF(U147&gt;=0.4, 1, 0)</f>
        <v>0</v>
      </c>
      <c r="Z147" s="25">
        <f>IF(U147&gt;=0.5, 1, 0)</f>
        <v>0</v>
      </c>
      <c r="AA147" s="25">
        <f>IF(U147&gt;=0.6, 1, 0)</f>
        <v>0</v>
      </c>
      <c r="AB147" s="25">
        <f>IF(U147&gt;=0.7, 1, 0)</f>
        <v>0</v>
      </c>
      <c r="AC147" s="25">
        <f>IF(U147&gt;=0.8, 1, 0)</f>
        <v>0</v>
      </c>
      <c r="AD147" s="55">
        <f>IF(U147&gt;=0.9, 1, 0)</f>
        <v>0</v>
      </c>
    </row>
    <row r="148" spans="1:30" ht="20" customHeight="1" x14ac:dyDescent="0.2">
      <c r="A148" s="20" t="s">
        <v>387</v>
      </c>
      <c r="B148" s="33" t="str">
        <f>SUBSTITUTE(A148,"/Users/timomiessen/Desktop/imagesdk/blackwomen1/","Image_")</f>
        <v>Image_BW_138.jpg</v>
      </c>
      <c r="C148" s="63" t="s">
        <v>5</v>
      </c>
      <c r="D148" s="22" t="s">
        <v>2973</v>
      </c>
      <c r="E148" s="23">
        <v>1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 cm="1">
        <f t="array" ref="R148">_xlfn.IFS(H148=1,1,K148=1,1,L148=1,1,M148=1,1,N148=1,1,P148=1,1,TRUE,0)</f>
        <v>0</v>
      </c>
      <c r="S148" s="64">
        <f>IF(AND(G148=1,R148=1),0,R148)</f>
        <v>0</v>
      </c>
      <c r="T148" s="24" t="s">
        <v>1905</v>
      </c>
      <c r="U148" s="49">
        <f>SUBSTITUTE(T148,".",",")*1</f>
        <v>2.5879039429128101E-2</v>
      </c>
      <c r="V148" s="54">
        <f>IF(U148&gt;=0.1, 1, 0)</f>
        <v>0</v>
      </c>
      <c r="W148" s="25">
        <f>IF(U148&gt;=0.2, 1, 0)</f>
        <v>0</v>
      </c>
      <c r="X148" s="25">
        <f>IF(U148&gt;=0.3, 1, 0)</f>
        <v>0</v>
      </c>
      <c r="Y148" s="25">
        <f>IF(U148&gt;=0.4, 1, 0)</f>
        <v>0</v>
      </c>
      <c r="Z148" s="25">
        <f>IF(U148&gt;=0.5, 1, 0)</f>
        <v>0</v>
      </c>
      <c r="AA148" s="25">
        <f>IF(U148&gt;=0.6, 1, 0)</f>
        <v>0</v>
      </c>
      <c r="AB148" s="25">
        <f>IF(U148&gt;=0.7, 1, 0)</f>
        <v>0</v>
      </c>
      <c r="AC148" s="25">
        <f>IF(U148&gt;=0.8, 1, 0)</f>
        <v>0</v>
      </c>
      <c r="AD148" s="55">
        <f>IF(U148&gt;=0.9, 1, 0)</f>
        <v>0</v>
      </c>
    </row>
    <row r="149" spans="1:30" ht="20" customHeight="1" x14ac:dyDescent="0.2">
      <c r="A149" s="20" t="s">
        <v>388</v>
      </c>
      <c r="B149" s="33" t="str">
        <f>SUBSTITUTE(A149,"/Users/timomiessen/Desktop/imagesdk/blackwomen1/","Image_")</f>
        <v>Image_BW_139.jpg</v>
      </c>
      <c r="C149" s="63" t="s">
        <v>5</v>
      </c>
      <c r="D149" s="22" t="s">
        <v>2973</v>
      </c>
      <c r="E149" s="23">
        <v>1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 cm="1">
        <f t="array" ref="R149">_xlfn.IFS(H149=1,1,K149=1,1,L149=1,1,M149=1,1,N149=1,1,P149=1,1,TRUE,0)</f>
        <v>0</v>
      </c>
      <c r="S149" s="64">
        <f>IF(AND(G149=1,R149=1),0,R149)</f>
        <v>0</v>
      </c>
      <c r="T149" s="24" t="s">
        <v>1906</v>
      </c>
      <c r="U149" s="49">
        <f>SUBSTITUTE(T149,".",",")*1</f>
        <v>4.9533396959304801E-3</v>
      </c>
      <c r="V149" s="54">
        <f>IF(U149&gt;=0.1, 1, 0)</f>
        <v>0</v>
      </c>
      <c r="W149" s="25">
        <f>IF(U149&gt;=0.2, 1, 0)</f>
        <v>0</v>
      </c>
      <c r="X149" s="25">
        <f>IF(U149&gt;=0.3, 1, 0)</f>
        <v>0</v>
      </c>
      <c r="Y149" s="25">
        <f>IF(U149&gt;=0.4, 1, 0)</f>
        <v>0</v>
      </c>
      <c r="Z149" s="25">
        <f>IF(U149&gt;=0.5, 1, 0)</f>
        <v>0</v>
      </c>
      <c r="AA149" s="25">
        <f>IF(U149&gt;=0.6, 1, 0)</f>
        <v>0</v>
      </c>
      <c r="AB149" s="25">
        <f>IF(U149&gt;=0.7, 1, 0)</f>
        <v>0</v>
      </c>
      <c r="AC149" s="25">
        <f>IF(U149&gt;=0.8, 1, 0)</f>
        <v>0</v>
      </c>
      <c r="AD149" s="55">
        <f>IF(U149&gt;=0.9, 1, 0)</f>
        <v>0</v>
      </c>
    </row>
    <row r="150" spans="1:30" ht="20" customHeight="1" x14ac:dyDescent="0.2">
      <c r="A150" s="20" t="s">
        <v>389</v>
      </c>
      <c r="B150" s="33" t="str">
        <f>SUBSTITUTE(A150,"/Users/timomiessen/Desktop/imagesdk/blackwomen1/","Image_")</f>
        <v>Image_BW_140.jpg</v>
      </c>
      <c r="C150" s="63" t="s">
        <v>5</v>
      </c>
      <c r="D150" s="22" t="s">
        <v>2973</v>
      </c>
      <c r="E150" s="23">
        <v>1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 cm="1">
        <f t="array" ref="R150">_xlfn.IFS(H150=1,1,K150=1,1,L150=1,1,M150=1,1,N150=1,1,P150=1,1,TRUE,0)</f>
        <v>0</v>
      </c>
      <c r="S150" s="64">
        <f>IF(AND(G150=1,R150=1),0,R150)</f>
        <v>0</v>
      </c>
      <c r="T150" s="24" t="s">
        <v>1907</v>
      </c>
      <c r="U150" s="49">
        <f>SUBSTITUTE(T150,".",",")*1</f>
        <v>3.2996186288073603E-2</v>
      </c>
      <c r="V150" s="54">
        <f>IF(U150&gt;=0.1, 1, 0)</f>
        <v>0</v>
      </c>
      <c r="W150" s="25">
        <f>IF(U150&gt;=0.2, 1, 0)</f>
        <v>0</v>
      </c>
      <c r="X150" s="25">
        <f>IF(U150&gt;=0.3, 1, 0)</f>
        <v>0</v>
      </c>
      <c r="Y150" s="25">
        <f>IF(U150&gt;=0.4, 1, 0)</f>
        <v>0</v>
      </c>
      <c r="Z150" s="25">
        <f>IF(U150&gt;=0.5, 1, 0)</f>
        <v>0</v>
      </c>
      <c r="AA150" s="25">
        <f>IF(U150&gt;=0.6, 1, 0)</f>
        <v>0</v>
      </c>
      <c r="AB150" s="25">
        <f>IF(U150&gt;=0.7, 1, 0)</f>
        <v>0</v>
      </c>
      <c r="AC150" s="25">
        <f>IF(U150&gt;=0.8, 1, 0)</f>
        <v>0</v>
      </c>
      <c r="AD150" s="55">
        <f>IF(U150&gt;=0.9, 1, 0)</f>
        <v>0</v>
      </c>
    </row>
    <row r="151" spans="1:30" ht="20" customHeight="1" x14ac:dyDescent="0.2">
      <c r="A151" s="20" t="s">
        <v>390</v>
      </c>
      <c r="B151" s="33" t="str">
        <f>SUBSTITUTE(A151,"/Users/timomiessen/Desktop/imagesdk/blackwomen1/","Image_")</f>
        <v>Image_BW_141.jpg</v>
      </c>
      <c r="C151" s="63" t="s">
        <v>5</v>
      </c>
      <c r="D151" s="22" t="s">
        <v>2973</v>
      </c>
      <c r="E151" s="23">
        <v>1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 cm="1">
        <f t="array" ref="R151">_xlfn.IFS(H151=1,1,K151=1,1,L151=1,1,M151=1,1,N151=1,1,P151=1,1,TRUE,0)</f>
        <v>0</v>
      </c>
      <c r="S151" s="64">
        <f>IF(AND(G151=1,R151=1),0,R151)</f>
        <v>0</v>
      </c>
      <c r="T151" s="24" t="s">
        <v>1908</v>
      </c>
      <c r="U151" s="49">
        <f>SUBSTITUTE(T151,".",",")*1</f>
        <v>3.3734502270817701E-2</v>
      </c>
      <c r="V151" s="54">
        <f>IF(U151&gt;=0.1, 1, 0)</f>
        <v>0</v>
      </c>
      <c r="W151" s="25">
        <f>IF(U151&gt;=0.2, 1, 0)</f>
        <v>0</v>
      </c>
      <c r="X151" s="25">
        <f>IF(U151&gt;=0.3, 1, 0)</f>
        <v>0</v>
      </c>
      <c r="Y151" s="25">
        <f>IF(U151&gt;=0.4, 1, 0)</f>
        <v>0</v>
      </c>
      <c r="Z151" s="25">
        <f>IF(U151&gt;=0.5, 1, 0)</f>
        <v>0</v>
      </c>
      <c r="AA151" s="25">
        <f>IF(U151&gt;=0.6, 1, 0)</f>
        <v>0</v>
      </c>
      <c r="AB151" s="25">
        <f>IF(U151&gt;=0.7, 1, 0)</f>
        <v>0</v>
      </c>
      <c r="AC151" s="25">
        <f>IF(U151&gt;=0.8, 1, 0)</f>
        <v>0</v>
      </c>
      <c r="AD151" s="55">
        <f>IF(U151&gt;=0.9, 1, 0)</f>
        <v>0</v>
      </c>
    </row>
    <row r="152" spans="1:30" ht="20" customHeight="1" x14ac:dyDescent="0.2">
      <c r="A152" s="20" t="s">
        <v>391</v>
      </c>
      <c r="B152" s="33" t="str">
        <f>SUBSTITUTE(A152,"/Users/timomiessen/Desktop/imagesdk/blackwomen1/","Image_")</f>
        <v>Image_BW_142.jpg</v>
      </c>
      <c r="C152" s="63" t="s">
        <v>5</v>
      </c>
      <c r="D152" s="22" t="s">
        <v>2973</v>
      </c>
      <c r="E152" s="23">
        <v>1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 cm="1">
        <f t="array" ref="R152">_xlfn.IFS(H152=1,1,K152=1,1,L152=1,1,M152=1,1,N152=1,1,P152=1,1,TRUE,0)</f>
        <v>0</v>
      </c>
      <c r="S152" s="64">
        <f>IF(AND(G152=1,R152=1),0,R152)</f>
        <v>0</v>
      </c>
      <c r="T152" s="24" t="s">
        <v>1909</v>
      </c>
      <c r="U152" s="49">
        <f>SUBSTITUTE(T152,".",",")*1</f>
        <v>0.14044882729649499</v>
      </c>
      <c r="V152" s="54">
        <f>IF(U152&gt;=0.1, 1, 0)</f>
        <v>1</v>
      </c>
      <c r="W152" s="25">
        <f>IF(U152&gt;=0.2, 1, 0)</f>
        <v>0</v>
      </c>
      <c r="X152" s="25">
        <f>IF(U152&gt;=0.3, 1, 0)</f>
        <v>0</v>
      </c>
      <c r="Y152" s="25">
        <f>IF(U152&gt;=0.4, 1, 0)</f>
        <v>0</v>
      </c>
      <c r="Z152" s="25">
        <f>IF(U152&gt;=0.5, 1, 0)</f>
        <v>0</v>
      </c>
      <c r="AA152" s="25">
        <f>IF(U152&gt;=0.6, 1, 0)</f>
        <v>0</v>
      </c>
      <c r="AB152" s="25">
        <f>IF(U152&gt;=0.7, 1, 0)</f>
        <v>0</v>
      </c>
      <c r="AC152" s="25">
        <f>IF(U152&gt;=0.8, 1, 0)</f>
        <v>0</v>
      </c>
      <c r="AD152" s="55">
        <f>IF(U152&gt;=0.9, 1, 0)</f>
        <v>0</v>
      </c>
    </row>
    <row r="153" spans="1:30" ht="20" customHeight="1" x14ac:dyDescent="0.2">
      <c r="A153" s="20" t="s">
        <v>392</v>
      </c>
      <c r="B153" s="33" t="str">
        <f>SUBSTITUTE(A153,"/Users/timomiessen/Desktop/imagesdk/blackwomen1/","Image_")</f>
        <v>Image_BW_143.jpg</v>
      </c>
      <c r="C153" s="63" t="s">
        <v>5</v>
      </c>
      <c r="D153" s="22" t="s">
        <v>2973</v>
      </c>
      <c r="E153" s="23">
        <v>1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 cm="1">
        <f t="array" ref="R153">_xlfn.IFS(H153=1,1,K153=1,1,L153=1,1,M153=1,1,N153=1,1,P153=1,1,TRUE,0)</f>
        <v>0</v>
      </c>
      <c r="S153" s="64">
        <f>IF(AND(G153=1,R153=1),0,R153)</f>
        <v>0</v>
      </c>
      <c r="T153" s="24" t="s">
        <v>1910</v>
      </c>
      <c r="U153" s="49">
        <f>SUBSTITUTE(T153,".",",")*1</f>
        <v>8.4474256262183106E-2</v>
      </c>
      <c r="V153" s="54">
        <f>IF(U153&gt;=0.1, 1, 0)</f>
        <v>0</v>
      </c>
      <c r="W153" s="25">
        <f>IF(U153&gt;=0.2, 1, 0)</f>
        <v>0</v>
      </c>
      <c r="X153" s="25">
        <f>IF(U153&gt;=0.3, 1, 0)</f>
        <v>0</v>
      </c>
      <c r="Y153" s="25">
        <f>IF(U153&gt;=0.4, 1, 0)</f>
        <v>0</v>
      </c>
      <c r="Z153" s="25">
        <f>IF(U153&gt;=0.5, 1, 0)</f>
        <v>0</v>
      </c>
      <c r="AA153" s="25">
        <f>IF(U153&gt;=0.6, 1, 0)</f>
        <v>0</v>
      </c>
      <c r="AB153" s="25">
        <f>IF(U153&gt;=0.7, 1, 0)</f>
        <v>0</v>
      </c>
      <c r="AC153" s="25">
        <f>IF(U153&gt;=0.8, 1, 0)</f>
        <v>0</v>
      </c>
      <c r="AD153" s="55">
        <f>IF(U153&gt;=0.9, 1, 0)</f>
        <v>0</v>
      </c>
    </row>
    <row r="154" spans="1:30" ht="20" customHeight="1" x14ac:dyDescent="0.2">
      <c r="A154" s="20" t="s">
        <v>393</v>
      </c>
      <c r="B154" s="33" t="str">
        <f>SUBSTITUTE(A154,"/Users/timomiessen/Desktop/imagesdk/blackwomen1/","Image_")</f>
        <v>Image_BW_144.jpg</v>
      </c>
      <c r="C154" s="63" t="s">
        <v>5</v>
      </c>
      <c r="D154" s="22" t="s">
        <v>2973</v>
      </c>
      <c r="E154" s="23">
        <v>1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 cm="1">
        <f t="array" ref="R154">_xlfn.IFS(H154=1,1,K154=1,1,L154=1,1,M154=1,1,N154=1,1,P154=1,1,TRUE,0)</f>
        <v>0</v>
      </c>
      <c r="S154" s="64">
        <f>IF(AND(G154=1,R154=1),0,R154)</f>
        <v>0</v>
      </c>
      <c r="T154" s="24" t="s">
        <v>1911</v>
      </c>
      <c r="U154" s="49">
        <f>SUBSTITUTE(T154,".",",")*1</f>
        <v>8.9813506230711895E-2</v>
      </c>
      <c r="V154" s="54">
        <f>IF(U154&gt;=0.1, 1, 0)</f>
        <v>0</v>
      </c>
      <c r="W154" s="25">
        <f>IF(U154&gt;=0.2, 1, 0)</f>
        <v>0</v>
      </c>
      <c r="X154" s="25">
        <f>IF(U154&gt;=0.3, 1, 0)</f>
        <v>0</v>
      </c>
      <c r="Y154" s="25">
        <f>IF(U154&gt;=0.4, 1, 0)</f>
        <v>0</v>
      </c>
      <c r="Z154" s="25">
        <f>IF(U154&gt;=0.5, 1, 0)</f>
        <v>0</v>
      </c>
      <c r="AA154" s="25">
        <f>IF(U154&gt;=0.6, 1, 0)</f>
        <v>0</v>
      </c>
      <c r="AB154" s="25">
        <f>IF(U154&gt;=0.7, 1, 0)</f>
        <v>0</v>
      </c>
      <c r="AC154" s="25">
        <f>IF(U154&gt;=0.8, 1, 0)</f>
        <v>0</v>
      </c>
      <c r="AD154" s="55">
        <f>IF(U154&gt;=0.9, 1, 0)</f>
        <v>0</v>
      </c>
    </row>
    <row r="155" spans="1:30" ht="20" customHeight="1" x14ac:dyDescent="0.2">
      <c r="A155" s="20" t="s">
        <v>394</v>
      </c>
      <c r="B155" s="33" t="str">
        <f>SUBSTITUTE(A155,"/Users/timomiessen/Desktop/imagesdk/blackwomen1/","Image_")</f>
        <v>Image_BW_145.jpg</v>
      </c>
      <c r="C155" s="63" t="s">
        <v>5</v>
      </c>
      <c r="D155" s="22" t="s">
        <v>2973</v>
      </c>
      <c r="E155" s="23">
        <v>0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 cm="1">
        <f t="array" ref="R155">_xlfn.IFS(H155=1,1,K155=1,1,L155=1,1,M155=1,1,N155=1,1,P155=1,1,TRUE,0)</f>
        <v>0</v>
      </c>
      <c r="S155" s="64">
        <f>IF(AND(G155=1,R155=1),0,R155)</f>
        <v>0</v>
      </c>
      <c r="T155" s="24" t="s">
        <v>1912</v>
      </c>
      <c r="U155" s="49">
        <f>SUBSTITUTE(T155,".",",")*1</f>
        <v>1.8266435712575899E-2</v>
      </c>
      <c r="V155" s="54">
        <f>IF(U155&gt;=0.1, 1, 0)</f>
        <v>0</v>
      </c>
      <c r="W155" s="25">
        <f>IF(U155&gt;=0.2, 1, 0)</f>
        <v>0</v>
      </c>
      <c r="X155" s="25">
        <f>IF(U155&gt;=0.3, 1, 0)</f>
        <v>0</v>
      </c>
      <c r="Y155" s="25">
        <f>IF(U155&gt;=0.4, 1, 0)</f>
        <v>0</v>
      </c>
      <c r="Z155" s="25">
        <f>IF(U155&gt;=0.5, 1, 0)</f>
        <v>0</v>
      </c>
      <c r="AA155" s="25">
        <f>IF(U155&gt;=0.6, 1, 0)</f>
        <v>0</v>
      </c>
      <c r="AB155" s="25">
        <f>IF(U155&gt;=0.7, 1, 0)</f>
        <v>0</v>
      </c>
      <c r="AC155" s="25">
        <f>IF(U155&gt;=0.8, 1, 0)</f>
        <v>0</v>
      </c>
      <c r="AD155" s="55">
        <f>IF(U155&gt;=0.9, 1, 0)</f>
        <v>0</v>
      </c>
    </row>
    <row r="156" spans="1:30" ht="20" customHeight="1" x14ac:dyDescent="0.2">
      <c r="A156" s="20" t="s">
        <v>395</v>
      </c>
      <c r="B156" s="33" t="str">
        <f>SUBSTITUTE(A156,"/Users/timomiessen/Desktop/imagesdk/blackwomen1/","Image_")</f>
        <v>Image_BW_146.jpg</v>
      </c>
      <c r="C156" s="63" t="s">
        <v>5</v>
      </c>
      <c r="D156" s="22" t="s">
        <v>2973</v>
      </c>
      <c r="E156" s="23">
        <v>1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 cm="1">
        <f t="array" ref="R156">_xlfn.IFS(H156=1,1,K156=1,1,L156=1,1,M156=1,1,N156=1,1,P156=1,1,TRUE,0)</f>
        <v>0</v>
      </c>
      <c r="S156" s="64">
        <f>IF(AND(G156=1,R156=1),0,R156)</f>
        <v>0</v>
      </c>
      <c r="T156" s="24" t="s">
        <v>1913</v>
      </c>
      <c r="U156" s="49">
        <f>SUBSTITUTE(T156,".",",")*1</f>
        <v>1.8726005684584299E-2</v>
      </c>
      <c r="V156" s="54">
        <f>IF(U156&gt;=0.1, 1, 0)</f>
        <v>0</v>
      </c>
      <c r="W156" s="25">
        <f>IF(U156&gt;=0.2, 1, 0)</f>
        <v>0</v>
      </c>
      <c r="X156" s="25">
        <f>IF(U156&gt;=0.3, 1, 0)</f>
        <v>0</v>
      </c>
      <c r="Y156" s="25">
        <f>IF(U156&gt;=0.4, 1, 0)</f>
        <v>0</v>
      </c>
      <c r="Z156" s="25">
        <f>IF(U156&gt;=0.5, 1, 0)</f>
        <v>0</v>
      </c>
      <c r="AA156" s="25">
        <f>IF(U156&gt;=0.6, 1, 0)</f>
        <v>0</v>
      </c>
      <c r="AB156" s="25">
        <f>IF(U156&gt;=0.7, 1, 0)</f>
        <v>0</v>
      </c>
      <c r="AC156" s="25">
        <f>IF(U156&gt;=0.8, 1, 0)</f>
        <v>0</v>
      </c>
      <c r="AD156" s="55">
        <f>IF(U156&gt;=0.9, 1, 0)</f>
        <v>0</v>
      </c>
    </row>
    <row r="157" spans="1:30" ht="20" customHeight="1" x14ac:dyDescent="0.2">
      <c r="A157" s="20" t="s">
        <v>396</v>
      </c>
      <c r="B157" s="33" t="str">
        <f>SUBSTITUTE(A157,"/Users/timomiessen/Desktop/imagesdk/blackwomen1/","Image_")</f>
        <v>Image_BW_147.jpg</v>
      </c>
      <c r="C157" s="63" t="s">
        <v>5</v>
      </c>
      <c r="D157" s="22" t="s">
        <v>2973</v>
      </c>
      <c r="E157" s="23">
        <v>0</v>
      </c>
      <c r="F157" s="23">
        <v>1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 cm="1">
        <f t="array" ref="R157">_xlfn.IFS(H157=1,1,K157=1,1,L157=1,1,M157=1,1,N157=1,1,P157=1,1,TRUE,0)</f>
        <v>0</v>
      </c>
      <c r="S157" s="64">
        <f>IF(AND(G157=1,R157=1),0,R157)</f>
        <v>0</v>
      </c>
      <c r="T157" s="24" t="s">
        <v>1914</v>
      </c>
      <c r="U157" s="49">
        <f>SUBSTITUTE(T157,".",",")*1</f>
        <v>1.3155214954167599E-2</v>
      </c>
      <c r="V157" s="54">
        <f>IF(U157&gt;=0.1, 1, 0)</f>
        <v>0</v>
      </c>
      <c r="W157" s="25">
        <f>IF(U157&gt;=0.2, 1, 0)</f>
        <v>0</v>
      </c>
      <c r="X157" s="25">
        <f>IF(U157&gt;=0.3, 1, 0)</f>
        <v>0</v>
      </c>
      <c r="Y157" s="25">
        <f>IF(U157&gt;=0.4, 1, 0)</f>
        <v>0</v>
      </c>
      <c r="Z157" s="25">
        <f>IF(U157&gt;=0.5, 1, 0)</f>
        <v>0</v>
      </c>
      <c r="AA157" s="25">
        <f>IF(U157&gt;=0.6, 1, 0)</f>
        <v>0</v>
      </c>
      <c r="AB157" s="25">
        <f>IF(U157&gt;=0.7, 1, 0)</f>
        <v>0</v>
      </c>
      <c r="AC157" s="25">
        <f>IF(U157&gt;=0.8, 1, 0)</f>
        <v>0</v>
      </c>
      <c r="AD157" s="55">
        <f>IF(U157&gt;=0.9, 1, 0)</f>
        <v>0</v>
      </c>
    </row>
    <row r="158" spans="1:30" ht="20" customHeight="1" x14ac:dyDescent="0.2">
      <c r="A158" s="20" t="s">
        <v>397</v>
      </c>
      <c r="B158" s="33" t="str">
        <f>SUBSTITUTE(A158,"/Users/timomiessen/Desktop/imagesdk/blackwomen1/","Image_")</f>
        <v>Image_BW_148.jpg</v>
      </c>
      <c r="C158" s="63" t="s">
        <v>5</v>
      </c>
      <c r="D158" s="22" t="s">
        <v>2973</v>
      </c>
      <c r="E158" s="23">
        <v>0</v>
      </c>
      <c r="F158" s="23">
        <v>1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 cm="1">
        <f t="array" ref="R158">_xlfn.IFS(H158=1,1,K158=1,1,L158=1,1,M158=1,1,N158=1,1,P158=1,1,TRUE,0)</f>
        <v>0</v>
      </c>
      <c r="S158" s="64">
        <f>IF(AND(G158=1,R158=1),0,R158)</f>
        <v>0</v>
      </c>
      <c r="T158" s="24" t="s">
        <v>1915</v>
      </c>
      <c r="U158" s="49">
        <f>SUBSTITUTE(T158,".",",")*1</f>
        <v>2.3137509357184099E-2</v>
      </c>
      <c r="V158" s="54">
        <f>IF(U158&gt;=0.1, 1, 0)</f>
        <v>0</v>
      </c>
      <c r="W158" s="25">
        <f>IF(U158&gt;=0.2, 1, 0)</f>
        <v>0</v>
      </c>
      <c r="X158" s="25">
        <f>IF(U158&gt;=0.3, 1, 0)</f>
        <v>0</v>
      </c>
      <c r="Y158" s="25">
        <f>IF(U158&gt;=0.4, 1, 0)</f>
        <v>0</v>
      </c>
      <c r="Z158" s="25">
        <f>IF(U158&gt;=0.5, 1, 0)</f>
        <v>0</v>
      </c>
      <c r="AA158" s="25">
        <f>IF(U158&gt;=0.6, 1, 0)</f>
        <v>0</v>
      </c>
      <c r="AB158" s="25">
        <f>IF(U158&gt;=0.7, 1, 0)</f>
        <v>0</v>
      </c>
      <c r="AC158" s="25">
        <f>IF(U158&gt;=0.8, 1, 0)</f>
        <v>0</v>
      </c>
      <c r="AD158" s="55">
        <f>IF(U158&gt;=0.9, 1, 0)</f>
        <v>0</v>
      </c>
    </row>
    <row r="159" spans="1:30" ht="20" customHeight="1" x14ac:dyDescent="0.2">
      <c r="A159" s="20" t="s">
        <v>398</v>
      </c>
      <c r="B159" s="33" t="str">
        <f>SUBSTITUTE(A159,"/Users/timomiessen/Desktop/imagesdk/blackwomen1/","Image_")</f>
        <v>Image_BW_149.jpg</v>
      </c>
      <c r="C159" s="63" t="s">
        <v>5</v>
      </c>
      <c r="D159" s="22" t="s">
        <v>2973</v>
      </c>
      <c r="E159" s="23">
        <v>0</v>
      </c>
      <c r="F159" s="23">
        <v>1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 cm="1">
        <f t="array" ref="R159">_xlfn.IFS(H159=1,1,K159=1,1,L159=1,1,M159=1,1,N159=1,1,P159=1,1,TRUE,0)</f>
        <v>0</v>
      </c>
      <c r="S159" s="64">
        <f>IF(AND(G159=1,R159=1),0,R159)</f>
        <v>0</v>
      </c>
      <c r="T159" s="24" t="s">
        <v>1916</v>
      </c>
      <c r="U159" s="49">
        <f>SUBSTITUTE(T159,".",",")*1</f>
        <v>3.0129612423479502E-2</v>
      </c>
      <c r="V159" s="54">
        <f>IF(U159&gt;=0.1, 1, 0)</f>
        <v>0</v>
      </c>
      <c r="W159" s="25">
        <f>IF(U159&gt;=0.2, 1, 0)</f>
        <v>0</v>
      </c>
      <c r="X159" s="25">
        <f>IF(U159&gt;=0.3, 1, 0)</f>
        <v>0</v>
      </c>
      <c r="Y159" s="25">
        <f>IF(U159&gt;=0.4, 1, 0)</f>
        <v>0</v>
      </c>
      <c r="Z159" s="25">
        <f>IF(U159&gt;=0.5, 1, 0)</f>
        <v>0</v>
      </c>
      <c r="AA159" s="25">
        <f>IF(U159&gt;=0.6, 1, 0)</f>
        <v>0</v>
      </c>
      <c r="AB159" s="25">
        <f>IF(U159&gt;=0.7, 1, 0)</f>
        <v>0</v>
      </c>
      <c r="AC159" s="25">
        <f>IF(U159&gt;=0.8, 1, 0)</f>
        <v>0</v>
      </c>
      <c r="AD159" s="55">
        <f>IF(U159&gt;=0.9, 1, 0)</f>
        <v>0</v>
      </c>
    </row>
    <row r="160" spans="1:30" ht="20" customHeight="1" x14ac:dyDescent="0.2">
      <c r="A160" s="20" t="s">
        <v>399</v>
      </c>
      <c r="B160" s="33" t="str">
        <f>SUBSTITUTE(A160,"/Users/timomiessen/Desktop/imagesdk/blackwomen1/","Image_")</f>
        <v>Image_BW_15.jpg</v>
      </c>
      <c r="C160" s="63" t="s">
        <v>5</v>
      </c>
      <c r="D160" s="22" t="s">
        <v>2973</v>
      </c>
      <c r="E160" s="23">
        <v>1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 cm="1">
        <f t="array" ref="R160">_xlfn.IFS(H160=1,1,K160=1,1,L160=1,1,M160=1,1,N160=1,1,P160=1,1,TRUE,0)</f>
        <v>0</v>
      </c>
      <c r="S160" s="64">
        <f>IF(AND(G160=1,R160=1),0,R160)</f>
        <v>0</v>
      </c>
      <c r="T160" s="24" t="s">
        <v>1917</v>
      </c>
      <c r="U160" s="49">
        <f>SUBSTITUTE(T160,".",",")*1</f>
        <v>2.7237462811172002E-2</v>
      </c>
      <c r="V160" s="54">
        <f>IF(U160&gt;=0.1, 1, 0)</f>
        <v>0</v>
      </c>
      <c r="W160" s="25">
        <f>IF(U160&gt;=0.2, 1, 0)</f>
        <v>0</v>
      </c>
      <c r="X160" s="25">
        <f>IF(U160&gt;=0.3, 1, 0)</f>
        <v>0</v>
      </c>
      <c r="Y160" s="25">
        <f>IF(U160&gt;=0.4, 1, 0)</f>
        <v>0</v>
      </c>
      <c r="Z160" s="25">
        <f>IF(U160&gt;=0.5, 1, 0)</f>
        <v>0</v>
      </c>
      <c r="AA160" s="25">
        <f>IF(U160&gt;=0.6, 1, 0)</f>
        <v>0</v>
      </c>
      <c r="AB160" s="25">
        <f>IF(U160&gt;=0.7, 1, 0)</f>
        <v>0</v>
      </c>
      <c r="AC160" s="25">
        <f>IF(U160&gt;=0.8, 1, 0)</f>
        <v>0</v>
      </c>
      <c r="AD160" s="55">
        <f>IF(U160&gt;=0.9, 1, 0)</f>
        <v>0</v>
      </c>
    </row>
    <row r="161" spans="1:30" ht="20" customHeight="1" x14ac:dyDescent="0.2">
      <c r="A161" s="20" t="s">
        <v>1462</v>
      </c>
      <c r="B161" s="33" t="str">
        <f>SUBSTITUTE(A161,"/Users/timomiessen/Desktop/imagesdk/blackwomen1/","Image_")</f>
        <v>Image_BW_150.jpg</v>
      </c>
      <c r="C161" s="63" t="s">
        <v>5</v>
      </c>
      <c r="D161" s="22" t="s">
        <v>2973</v>
      </c>
      <c r="E161" s="23">
        <v>0</v>
      </c>
      <c r="F161" s="23">
        <v>1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 cm="1">
        <f t="array" ref="R161">_xlfn.IFS(H161=1,1,K161=1,1,L161=1,1,M161=1,1,N161=1,1,P161=1,1,TRUE,0)</f>
        <v>0</v>
      </c>
      <c r="S161" s="64">
        <f>IF(AND(G161=1,R161=1),0,R161)</f>
        <v>0</v>
      </c>
      <c r="T161" s="24" t="s">
        <v>1918</v>
      </c>
      <c r="U161" s="49">
        <f>SUBSTITUTE(T161,".",",")*1</f>
        <v>1.69931093696504E-2</v>
      </c>
      <c r="V161" s="54">
        <f>IF(U161&gt;=0.1, 1, 0)</f>
        <v>0</v>
      </c>
      <c r="W161" s="25">
        <f>IF(U161&gt;=0.2, 1, 0)</f>
        <v>0</v>
      </c>
      <c r="X161" s="25">
        <f>IF(U161&gt;=0.3, 1, 0)</f>
        <v>0</v>
      </c>
      <c r="Y161" s="25">
        <f>IF(U161&gt;=0.4, 1, 0)</f>
        <v>0</v>
      </c>
      <c r="Z161" s="25">
        <f>IF(U161&gt;=0.5, 1, 0)</f>
        <v>0</v>
      </c>
      <c r="AA161" s="25">
        <f>IF(U161&gt;=0.6, 1, 0)</f>
        <v>0</v>
      </c>
      <c r="AB161" s="25">
        <f>IF(U161&gt;=0.7, 1, 0)</f>
        <v>0</v>
      </c>
      <c r="AC161" s="25">
        <f>IF(U161&gt;=0.8, 1, 0)</f>
        <v>0</v>
      </c>
      <c r="AD161" s="55">
        <f>IF(U161&gt;=0.9, 1, 0)</f>
        <v>0</v>
      </c>
    </row>
    <row r="162" spans="1:30" ht="20" customHeight="1" x14ac:dyDescent="0.2">
      <c r="A162" s="20" t="s">
        <v>400</v>
      </c>
      <c r="B162" s="33" t="str">
        <f>SUBSTITUTE(A162,"/Users/timomiessen/Desktop/imagesdk/blackwomen1/","Image_")</f>
        <v>Image_BW_151.jpg</v>
      </c>
      <c r="C162" s="63" t="s">
        <v>5</v>
      </c>
      <c r="D162" s="22" t="s">
        <v>2973</v>
      </c>
      <c r="E162" s="23">
        <v>0</v>
      </c>
      <c r="F162" s="23">
        <v>1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 cm="1">
        <f t="array" ref="R162">_xlfn.IFS(H162=1,1,K162=1,1,L162=1,1,M162=1,1,N162=1,1,P162=1,1,TRUE,0)</f>
        <v>0</v>
      </c>
      <c r="S162" s="64">
        <f>IF(AND(G162=1,R162=1),0,R162)</f>
        <v>0</v>
      </c>
      <c r="T162" s="24" t="s">
        <v>1919</v>
      </c>
      <c r="U162" s="49">
        <f>SUBSTITUTE(T162,".",",")*1</f>
        <v>1.02172349579632E-2</v>
      </c>
      <c r="V162" s="54">
        <f>IF(U162&gt;=0.1, 1, 0)</f>
        <v>0</v>
      </c>
      <c r="W162" s="25">
        <f>IF(U162&gt;=0.2, 1, 0)</f>
        <v>0</v>
      </c>
      <c r="X162" s="25">
        <f>IF(U162&gt;=0.3, 1, 0)</f>
        <v>0</v>
      </c>
      <c r="Y162" s="25">
        <f>IF(U162&gt;=0.4, 1, 0)</f>
        <v>0</v>
      </c>
      <c r="Z162" s="25">
        <f>IF(U162&gt;=0.5, 1, 0)</f>
        <v>0</v>
      </c>
      <c r="AA162" s="25">
        <f>IF(U162&gt;=0.6, 1, 0)</f>
        <v>0</v>
      </c>
      <c r="AB162" s="25">
        <f>IF(U162&gt;=0.7, 1, 0)</f>
        <v>0</v>
      </c>
      <c r="AC162" s="25">
        <f>IF(U162&gt;=0.8, 1, 0)</f>
        <v>0</v>
      </c>
      <c r="AD162" s="55">
        <f>IF(U162&gt;=0.9, 1, 0)</f>
        <v>0</v>
      </c>
    </row>
    <row r="163" spans="1:30" ht="20" customHeight="1" x14ac:dyDescent="0.2">
      <c r="A163" s="20" t="s">
        <v>401</v>
      </c>
      <c r="B163" s="33" t="str">
        <f>SUBSTITUTE(A163,"/Users/timomiessen/Desktop/imagesdk/blackwomen1/","Image_")</f>
        <v>Image_BW_152.jpg</v>
      </c>
      <c r="C163" s="63" t="s">
        <v>5</v>
      </c>
      <c r="D163" s="22" t="s">
        <v>2973</v>
      </c>
      <c r="E163" s="23">
        <v>0</v>
      </c>
      <c r="F163" s="23">
        <v>1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 cm="1">
        <f t="array" ref="R163">_xlfn.IFS(H163=1,1,K163=1,1,L163=1,1,M163=1,1,N163=1,1,P163=1,1,TRUE,0)</f>
        <v>0</v>
      </c>
      <c r="S163" s="64">
        <f>IF(AND(G163=1,R163=1),0,R163)</f>
        <v>0</v>
      </c>
      <c r="T163" s="24" t="s">
        <v>1920</v>
      </c>
      <c r="U163" s="49">
        <f>SUBSTITUTE(T163,".",",")*1</f>
        <v>2.3876016028225401E-2</v>
      </c>
      <c r="V163" s="54">
        <f>IF(U163&gt;=0.1, 1, 0)</f>
        <v>0</v>
      </c>
      <c r="W163" s="25">
        <f>IF(U163&gt;=0.2, 1, 0)</f>
        <v>0</v>
      </c>
      <c r="X163" s="25">
        <f>IF(U163&gt;=0.3, 1, 0)</f>
        <v>0</v>
      </c>
      <c r="Y163" s="25">
        <f>IF(U163&gt;=0.4, 1, 0)</f>
        <v>0</v>
      </c>
      <c r="Z163" s="25">
        <f>IF(U163&gt;=0.5, 1, 0)</f>
        <v>0</v>
      </c>
      <c r="AA163" s="25">
        <f>IF(U163&gt;=0.6, 1, 0)</f>
        <v>0</v>
      </c>
      <c r="AB163" s="25">
        <f>IF(U163&gt;=0.7, 1, 0)</f>
        <v>0</v>
      </c>
      <c r="AC163" s="25">
        <f>IF(U163&gt;=0.8, 1, 0)</f>
        <v>0</v>
      </c>
      <c r="AD163" s="55">
        <f>IF(U163&gt;=0.9, 1, 0)</f>
        <v>0</v>
      </c>
    </row>
    <row r="164" spans="1:30" ht="20" customHeight="1" x14ac:dyDescent="0.2">
      <c r="A164" s="20" t="s">
        <v>402</v>
      </c>
      <c r="B164" s="33" t="str">
        <f>SUBSTITUTE(A164,"/Users/timomiessen/Desktop/imagesdk/blackwomen1/","Image_")</f>
        <v>Image_BW_153.jpg</v>
      </c>
      <c r="C164" s="63" t="s">
        <v>5</v>
      </c>
      <c r="D164" s="22" t="s">
        <v>2973</v>
      </c>
      <c r="E164" s="23">
        <v>0</v>
      </c>
      <c r="F164" s="23">
        <v>1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 cm="1">
        <f t="array" ref="R164">_xlfn.IFS(H164=1,1,K164=1,1,L164=1,1,M164=1,1,N164=1,1,P164=1,1,TRUE,0)</f>
        <v>0</v>
      </c>
      <c r="S164" s="64">
        <f>IF(AND(G164=1,R164=1),0,R164)</f>
        <v>0</v>
      </c>
      <c r="T164" s="24" t="s">
        <v>1921</v>
      </c>
      <c r="U164" s="49">
        <f>SUBSTITUTE(T164,".",",")*1</f>
        <v>9.0711575467139396E-3</v>
      </c>
      <c r="V164" s="54">
        <f>IF(U164&gt;=0.1, 1, 0)</f>
        <v>0</v>
      </c>
      <c r="W164" s="25">
        <f>IF(U164&gt;=0.2, 1, 0)</f>
        <v>0</v>
      </c>
      <c r="X164" s="25">
        <f>IF(U164&gt;=0.3, 1, 0)</f>
        <v>0</v>
      </c>
      <c r="Y164" s="25">
        <f>IF(U164&gt;=0.4, 1, 0)</f>
        <v>0</v>
      </c>
      <c r="Z164" s="25">
        <f>IF(U164&gt;=0.5, 1, 0)</f>
        <v>0</v>
      </c>
      <c r="AA164" s="25">
        <f>IF(U164&gt;=0.6, 1, 0)</f>
        <v>0</v>
      </c>
      <c r="AB164" s="25">
        <f>IF(U164&gt;=0.7, 1, 0)</f>
        <v>0</v>
      </c>
      <c r="AC164" s="25">
        <f>IF(U164&gt;=0.8, 1, 0)</f>
        <v>0</v>
      </c>
      <c r="AD164" s="55">
        <f>IF(U164&gt;=0.9, 1, 0)</f>
        <v>0</v>
      </c>
    </row>
    <row r="165" spans="1:30" ht="20" customHeight="1" x14ac:dyDescent="0.2">
      <c r="A165" s="20" t="s">
        <v>403</v>
      </c>
      <c r="B165" s="33" t="str">
        <f>SUBSTITUTE(A165,"/Users/timomiessen/Desktop/imagesdk/blackwomen1/","Image_")</f>
        <v>Image_BW_154.jpg</v>
      </c>
      <c r="C165" s="63" t="s">
        <v>5</v>
      </c>
      <c r="D165" s="22" t="s">
        <v>2973</v>
      </c>
      <c r="E165" s="23">
        <v>0</v>
      </c>
      <c r="F165" s="23">
        <v>1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 cm="1">
        <f t="array" ref="R165">_xlfn.IFS(H165=1,1,K165=1,1,L165=1,1,M165=1,1,N165=1,1,P165=1,1,TRUE,0)</f>
        <v>0</v>
      </c>
      <c r="S165" s="64">
        <f>IF(AND(G165=1,R165=1),0,R165)</f>
        <v>0</v>
      </c>
      <c r="T165" s="24" t="s">
        <v>1922</v>
      </c>
      <c r="U165" s="49">
        <f>SUBSTITUTE(T165,".",",")*1</f>
        <v>1.34162600152194E-2</v>
      </c>
      <c r="V165" s="54">
        <f>IF(U165&gt;=0.1, 1, 0)</f>
        <v>0</v>
      </c>
      <c r="W165" s="25">
        <f>IF(U165&gt;=0.2, 1, 0)</f>
        <v>0</v>
      </c>
      <c r="X165" s="25">
        <f>IF(U165&gt;=0.3, 1, 0)</f>
        <v>0</v>
      </c>
      <c r="Y165" s="25">
        <f>IF(U165&gt;=0.4, 1, 0)</f>
        <v>0</v>
      </c>
      <c r="Z165" s="25">
        <f>IF(U165&gt;=0.5, 1, 0)</f>
        <v>0</v>
      </c>
      <c r="AA165" s="25">
        <f>IF(U165&gt;=0.6, 1, 0)</f>
        <v>0</v>
      </c>
      <c r="AB165" s="25">
        <f>IF(U165&gt;=0.7, 1, 0)</f>
        <v>0</v>
      </c>
      <c r="AC165" s="25">
        <f>IF(U165&gt;=0.8, 1, 0)</f>
        <v>0</v>
      </c>
      <c r="AD165" s="55">
        <f>IF(U165&gt;=0.9, 1, 0)</f>
        <v>0</v>
      </c>
    </row>
    <row r="166" spans="1:30" ht="20" customHeight="1" x14ac:dyDescent="0.2">
      <c r="A166" s="20" t="s">
        <v>404</v>
      </c>
      <c r="B166" s="33" t="str">
        <f>SUBSTITUTE(A166,"/Users/timomiessen/Desktop/imagesdk/blackwomen1/","Image_")</f>
        <v>Image_BW_155.jpg</v>
      </c>
      <c r="C166" s="63" t="s">
        <v>5</v>
      </c>
      <c r="D166" s="22" t="s">
        <v>2973</v>
      </c>
      <c r="E166" s="23">
        <v>0</v>
      </c>
      <c r="F166" s="23">
        <v>1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 cm="1">
        <f t="array" ref="R166">_xlfn.IFS(H166=1,1,K166=1,1,L166=1,1,M166=1,1,N166=1,1,P166=1,1,TRUE,0)</f>
        <v>0</v>
      </c>
      <c r="S166" s="64">
        <f>IF(AND(G166=1,R166=1),0,R166)</f>
        <v>0</v>
      </c>
      <c r="T166" s="24" t="s">
        <v>1923</v>
      </c>
      <c r="U166" s="49">
        <f>SUBSTITUTE(T166,".",",")*1</f>
        <v>9.7967956215143204E-2</v>
      </c>
      <c r="V166" s="54">
        <f>IF(U166&gt;=0.1, 1, 0)</f>
        <v>0</v>
      </c>
      <c r="W166" s="25">
        <f>IF(U166&gt;=0.2, 1, 0)</f>
        <v>0</v>
      </c>
      <c r="X166" s="25">
        <f>IF(U166&gt;=0.3, 1, 0)</f>
        <v>0</v>
      </c>
      <c r="Y166" s="25">
        <f>IF(U166&gt;=0.4, 1, 0)</f>
        <v>0</v>
      </c>
      <c r="Z166" s="25">
        <f>IF(U166&gt;=0.5, 1, 0)</f>
        <v>0</v>
      </c>
      <c r="AA166" s="25">
        <f>IF(U166&gt;=0.6, 1, 0)</f>
        <v>0</v>
      </c>
      <c r="AB166" s="25">
        <f>IF(U166&gt;=0.7, 1, 0)</f>
        <v>0</v>
      </c>
      <c r="AC166" s="25">
        <f>IF(U166&gt;=0.8, 1, 0)</f>
        <v>0</v>
      </c>
      <c r="AD166" s="55">
        <f>IF(U166&gt;=0.9, 1, 0)</f>
        <v>0</v>
      </c>
    </row>
    <row r="167" spans="1:30" ht="20" customHeight="1" x14ac:dyDescent="0.2">
      <c r="A167" s="20" t="s">
        <v>405</v>
      </c>
      <c r="B167" s="33" t="str">
        <f>SUBSTITUTE(A167,"/Users/timomiessen/Desktop/imagesdk/blackwomen1/","Image_")</f>
        <v>Image_BW_156.jpg</v>
      </c>
      <c r="C167" s="63" t="s">
        <v>5</v>
      </c>
      <c r="D167" s="22" t="s">
        <v>2973</v>
      </c>
      <c r="E167" s="23">
        <v>0</v>
      </c>
      <c r="F167" s="23">
        <v>1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 cm="1">
        <f t="array" ref="R167">_xlfn.IFS(H167=1,1,K167=1,1,L167=1,1,M167=1,1,N167=1,1,P167=1,1,TRUE,0)</f>
        <v>0</v>
      </c>
      <c r="S167" s="64">
        <f>IF(AND(G167=1,R167=1),0,R167)</f>
        <v>0</v>
      </c>
      <c r="T167" s="24" t="s">
        <v>1924</v>
      </c>
      <c r="U167" s="49">
        <f>SUBSTITUTE(T167,".",",")*1</f>
        <v>2.12450744584202E-2</v>
      </c>
      <c r="V167" s="54">
        <f>IF(U167&gt;=0.1, 1, 0)</f>
        <v>0</v>
      </c>
      <c r="W167" s="25">
        <f>IF(U167&gt;=0.2, 1, 0)</f>
        <v>0</v>
      </c>
      <c r="X167" s="25">
        <f>IF(U167&gt;=0.3, 1, 0)</f>
        <v>0</v>
      </c>
      <c r="Y167" s="25">
        <f>IF(U167&gt;=0.4, 1, 0)</f>
        <v>0</v>
      </c>
      <c r="Z167" s="25">
        <f>IF(U167&gt;=0.5, 1, 0)</f>
        <v>0</v>
      </c>
      <c r="AA167" s="25">
        <f>IF(U167&gt;=0.6, 1, 0)</f>
        <v>0</v>
      </c>
      <c r="AB167" s="25">
        <f>IF(U167&gt;=0.7, 1, 0)</f>
        <v>0</v>
      </c>
      <c r="AC167" s="25">
        <f>IF(U167&gt;=0.8, 1, 0)</f>
        <v>0</v>
      </c>
      <c r="AD167" s="55">
        <f>IF(U167&gt;=0.9, 1, 0)</f>
        <v>0</v>
      </c>
    </row>
    <row r="168" spans="1:30" ht="20" customHeight="1" x14ac:dyDescent="0.2">
      <c r="A168" s="20" t="s">
        <v>406</v>
      </c>
      <c r="B168" s="33" t="str">
        <f>SUBSTITUTE(A168,"/Users/timomiessen/Desktop/imagesdk/blackwomen1/","Image_")</f>
        <v>Image_BW_157.jpg</v>
      </c>
      <c r="C168" s="63" t="s">
        <v>5</v>
      </c>
      <c r="D168" s="22" t="s">
        <v>2973</v>
      </c>
      <c r="E168" s="23">
        <v>0</v>
      </c>
      <c r="F168" s="23">
        <v>1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 cm="1">
        <f t="array" ref="R168">_xlfn.IFS(H168=1,1,K168=1,1,L168=1,1,M168=1,1,N168=1,1,P168=1,1,TRUE,0)</f>
        <v>0</v>
      </c>
      <c r="S168" s="64">
        <f>IF(AND(G168=1,R168=1),0,R168)</f>
        <v>0</v>
      </c>
      <c r="T168" s="24" t="s">
        <v>1925</v>
      </c>
      <c r="U168" s="49">
        <f>SUBSTITUTE(T168,".",",")*1</f>
        <v>1.3173585757613101E-2</v>
      </c>
      <c r="V168" s="54">
        <f>IF(U168&gt;=0.1, 1, 0)</f>
        <v>0</v>
      </c>
      <c r="W168" s="25">
        <f>IF(U168&gt;=0.2, 1, 0)</f>
        <v>0</v>
      </c>
      <c r="X168" s="25">
        <f>IF(U168&gt;=0.3, 1, 0)</f>
        <v>0</v>
      </c>
      <c r="Y168" s="25">
        <f>IF(U168&gt;=0.4, 1, 0)</f>
        <v>0</v>
      </c>
      <c r="Z168" s="25">
        <f>IF(U168&gt;=0.5, 1, 0)</f>
        <v>0</v>
      </c>
      <c r="AA168" s="25">
        <f>IF(U168&gt;=0.6, 1, 0)</f>
        <v>0</v>
      </c>
      <c r="AB168" s="25">
        <f>IF(U168&gt;=0.7, 1, 0)</f>
        <v>0</v>
      </c>
      <c r="AC168" s="25">
        <f>IF(U168&gt;=0.8, 1, 0)</f>
        <v>0</v>
      </c>
      <c r="AD168" s="55">
        <f>IF(U168&gt;=0.9, 1, 0)</f>
        <v>0</v>
      </c>
    </row>
    <row r="169" spans="1:30" ht="20" customHeight="1" x14ac:dyDescent="0.2">
      <c r="A169" s="20" t="s">
        <v>407</v>
      </c>
      <c r="B169" s="33" t="str">
        <f>SUBSTITUTE(A169,"/Users/timomiessen/Desktop/imagesdk/blackwomen1/","Image_")</f>
        <v>Image_BW_158.jpg</v>
      </c>
      <c r="C169" s="63" t="s">
        <v>5</v>
      </c>
      <c r="D169" s="22" t="s">
        <v>2973</v>
      </c>
      <c r="E169" s="23">
        <v>0</v>
      </c>
      <c r="F169" s="23">
        <v>1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 cm="1">
        <f t="array" ref="R169">_xlfn.IFS(H169=1,1,K169=1,1,L169=1,1,M169=1,1,N169=1,1,P169=1,1,TRUE,0)</f>
        <v>0</v>
      </c>
      <c r="S169" s="64">
        <f>IF(AND(G169=1,R169=1),0,R169)</f>
        <v>0</v>
      </c>
      <c r="T169" s="24" t="s">
        <v>1926</v>
      </c>
      <c r="U169" s="49">
        <f>SUBSTITUTE(T169,".",",")*1</f>
        <v>4.89506227895617E-2</v>
      </c>
      <c r="V169" s="54">
        <f>IF(U169&gt;=0.1, 1, 0)</f>
        <v>0</v>
      </c>
      <c r="W169" s="25">
        <f>IF(U169&gt;=0.2, 1, 0)</f>
        <v>0</v>
      </c>
      <c r="X169" s="25">
        <f>IF(U169&gt;=0.3, 1, 0)</f>
        <v>0</v>
      </c>
      <c r="Y169" s="25">
        <f>IF(U169&gt;=0.4, 1, 0)</f>
        <v>0</v>
      </c>
      <c r="Z169" s="25">
        <f>IF(U169&gt;=0.5, 1, 0)</f>
        <v>0</v>
      </c>
      <c r="AA169" s="25">
        <f>IF(U169&gt;=0.6, 1, 0)</f>
        <v>0</v>
      </c>
      <c r="AB169" s="25">
        <f>IF(U169&gt;=0.7, 1, 0)</f>
        <v>0</v>
      </c>
      <c r="AC169" s="25">
        <f>IF(U169&gt;=0.8, 1, 0)</f>
        <v>0</v>
      </c>
      <c r="AD169" s="55">
        <f>IF(U169&gt;=0.9, 1, 0)</f>
        <v>0</v>
      </c>
    </row>
    <row r="170" spans="1:30" ht="20" customHeight="1" x14ac:dyDescent="0.2">
      <c r="A170" s="20" t="s">
        <v>408</v>
      </c>
      <c r="B170" s="33" t="str">
        <f>SUBSTITUTE(A170,"/Users/timomiessen/Desktop/imagesdk/blackwomen1/","Image_")</f>
        <v>Image_BW_159.jpg</v>
      </c>
      <c r="C170" s="63" t="s">
        <v>5</v>
      </c>
      <c r="D170" s="22" t="s">
        <v>2973</v>
      </c>
      <c r="E170" s="23">
        <v>0</v>
      </c>
      <c r="F170" s="23">
        <v>1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 cm="1">
        <f t="array" ref="R170">_xlfn.IFS(H170=1,1,K170=1,1,L170=1,1,M170=1,1,N170=1,1,P170=1,1,TRUE,0)</f>
        <v>0</v>
      </c>
      <c r="S170" s="64">
        <f>IF(AND(G170=1,R170=1),0,R170)</f>
        <v>0</v>
      </c>
      <c r="T170" s="24" t="s">
        <v>1927</v>
      </c>
      <c r="U170" s="49">
        <f>SUBSTITUTE(T170,".",",")*1</f>
        <v>4.6284560114145203E-2</v>
      </c>
      <c r="V170" s="54">
        <f>IF(U170&gt;=0.1, 1, 0)</f>
        <v>0</v>
      </c>
      <c r="W170" s="25">
        <f>IF(U170&gt;=0.2, 1, 0)</f>
        <v>0</v>
      </c>
      <c r="X170" s="25">
        <f>IF(U170&gt;=0.3, 1, 0)</f>
        <v>0</v>
      </c>
      <c r="Y170" s="25">
        <f>IF(U170&gt;=0.4, 1, 0)</f>
        <v>0</v>
      </c>
      <c r="Z170" s="25">
        <f>IF(U170&gt;=0.5, 1, 0)</f>
        <v>0</v>
      </c>
      <c r="AA170" s="25">
        <f>IF(U170&gt;=0.6, 1, 0)</f>
        <v>0</v>
      </c>
      <c r="AB170" s="25">
        <f>IF(U170&gt;=0.7, 1, 0)</f>
        <v>0</v>
      </c>
      <c r="AC170" s="25">
        <f>IF(U170&gt;=0.8, 1, 0)</f>
        <v>0</v>
      </c>
      <c r="AD170" s="55">
        <f>IF(U170&gt;=0.9, 1, 0)</f>
        <v>0</v>
      </c>
    </row>
    <row r="171" spans="1:30" ht="20" customHeight="1" x14ac:dyDescent="0.2">
      <c r="A171" s="20" t="s">
        <v>409</v>
      </c>
      <c r="B171" s="33" t="str">
        <f>SUBSTITUTE(A171,"/Users/timomiessen/Desktop/imagesdk/blackwomen1/","Image_")</f>
        <v>Image_BW_16.jpg</v>
      </c>
      <c r="C171" s="63" t="s">
        <v>5</v>
      </c>
      <c r="D171" s="22" t="s">
        <v>2973</v>
      </c>
      <c r="E171" s="23">
        <v>1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 cm="1">
        <f t="array" ref="R171">_xlfn.IFS(H171=1,1,K171=1,1,L171=1,1,M171=1,1,N171=1,1,P171=1,1,TRUE,0)</f>
        <v>0</v>
      </c>
      <c r="S171" s="64">
        <f>IF(AND(G171=1,R171=1),0,R171)</f>
        <v>0</v>
      </c>
      <c r="T171" s="24" t="s">
        <v>1928</v>
      </c>
      <c r="U171" s="49">
        <f>SUBSTITUTE(T171,".",",")*1</f>
        <v>1.2220287695527E-2</v>
      </c>
      <c r="V171" s="54">
        <f>IF(U171&gt;=0.1, 1, 0)</f>
        <v>0</v>
      </c>
      <c r="W171" s="25">
        <f>IF(U171&gt;=0.2, 1, 0)</f>
        <v>0</v>
      </c>
      <c r="X171" s="25">
        <f>IF(U171&gt;=0.3, 1, 0)</f>
        <v>0</v>
      </c>
      <c r="Y171" s="25">
        <f>IF(U171&gt;=0.4, 1, 0)</f>
        <v>0</v>
      </c>
      <c r="Z171" s="25">
        <f>IF(U171&gt;=0.5, 1, 0)</f>
        <v>0</v>
      </c>
      <c r="AA171" s="25">
        <f>IF(U171&gt;=0.6, 1, 0)</f>
        <v>0</v>
      </c>
      <c r="AB171" s="25">
        <f>IF(U171&gt;=0.7, 1, 0)</f>
        <v>0</v>
      </c>
      <c r="AC171" s="25">
        <f>IF(U171&gt;=0.8, 1, 0)</f>
        <v>0</v>
      </c>
      <c r="AD171" s="55">
        <f>IF(U171&gt;=0.9, 1, 0)</f>
        <v>0</v>
      </c>
    </row>
    <row r="172" spans="1:30" ht="20" customHeight="1" x14ac:dyDescent="0.2">
      <c r="A172" s="20" t="s">
        <v>410</v>
      </c>
      <c r="B172" s="33" t="str">
        <f>SUBSTITUTE(A172,"/Users/timomiessen/Desktop/imagesdk/blackwomen1/","Image_")</f>
        <v>Image_BW_160.jpg</v>
      </c>
      <c r="C172" s="63" t="s">
        <v>5</v>
      </c>
      <c r="D172" s="22" t="s">
        <v>2973</v>
      </c>
      <c r="E172" s="23">
        <v>0</v>
      </c>
      <c r="F172" s="23">
        <v>1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 cm="1">
        <f t="array" ref="R172">_xlfn.IFS(H172=1,1,K172=1,1,L172=1,1,M172=1,1,N172=1,1,P172=1,1,TRUE,0)</f>
        <v>0</v>
      </c>
      <c r="S172" s="64">
        <f>IF(AND(G172=1,R172=1),0,R172)</f>
        <v>0</v>
      </c>
      <c r="T172" s="24" t="s">
        <v>1929</v>
      </c>
      <c r="U172" s="49">
        <f>SUBSTITUTE(T172,".",",")*1</f>
        <v>9.66486521065235E-2</v>
      </c>
      <c r="V172" s="54">
        <f>IF(U172&gt;=0.1, 1, 0)</f>
        <v>0</v>
      </c>
      <c r="W172" s="25">
        <f>IF(U172&gt;=0.2, 1, 0)</f>
        <v>0</v>
      </c>
      <c r="X172" s="25">
        <f>IF(U172&gt;=0.3, 1, 0)</f>
        <v>0</v>
      </c>
      <c r="Y172" s="25">
        <f>IF(U172&gt;=0.4, 1, 0)</f>
        <v>0</v>
      </c>
      <c r="Z172" s="25">
        <f>IF(U172&gt;=0.5, 1, 0)</f>
        <v>0</v>
      </c>
      <c r="AA172" s="25">
        <f>IF(U172&gt;=0.6, 1, 0)</f>
        <v>0</v>
      </c>
      <c r="AB172" s="25">
        <f>IF(U172&gt;=0.7, 1, 0)</f>
        <v>0</v>
      </c>
      <c r="AC172" s="25">
        <f>IF(U172&gt;=0.8, 1, 0)</f>
        <v>0</v>
      </c>
      <c r="AD172" s="55">
        <f>IF(U172&gt;=0.9, 1, 0)</f>
        <v>0</v>
      </c>
    </row>
    <row r="173" spans="1:30" ht="20" customHeight="1" x14ac:dyDescent="0.2">
      <c r="A173" s="20" t="s">
        <v>411</v>
      </c>
      <c r="B173" s="33" t="str">
        <f>SUBSTITUTE(A173,"/Users/timomiessen/Desktop/imagesdk/blackwomen1/","Image_")</f>
        <v>Image_BW_161.jpg</v>
      </c>
      <c r="C173" s="63" t="s">
        <v>5</v>
      </c>
      <c r="D173" s="22" t="s">
        <v>2973</v>
      </c>
      <c r="E173" s="23">
        <v>0</v>
      </c>
      <c r="F173" s="23">
        <v>1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 cm="1">
        <f t="array" ref="R173">_xlfn.IFS(H173=1,1,K173=1,1,L173=1,1,M173=1,1,N173=1,1,P173=1,1,TRUE,0)</f>
        <v>0</v>
      </c>
      <c r="S173" s="64">
        <f>IF(AND(G173=1,R173=1),0,R173)</f>
        <v>0</v>
      </c>
      <c r="T173" s="24" t="s">
        <v>1930</v>
      </c>
      <c r="U173" s="49">
        <f>SUBSTITUTE(T173,".",",")*1</f>
        <v>5.9319844469428E-2</v>
      </c>
      <c r="V173" s="54">
        <f>IF(U173&gt;=0.1, 1, 0)</f>
        <v>0</v>
      </c>
      <c r="W173" s="25">
        <f>IF(U173&gt;=0.2, 1, 0)</f>
        <v>0</v>
      </c>
      <c r="X173" s="25">
        <f>IF(U173&gt;=0.3, 1, 0)</f>
        <v>0</v>
      </c>
      <c r="Y173" s="25">
        <f>IF(U173&gt;=0.4, 1, 0)</f>
        <v>0</v>
      </c>
      <c r="Z173" s="25">
        <f>IF(U173&gt;=0.5, 1, 0)</f>
        <v>0</v>
      </c>
      <c r="AA173" s="25">
        <f>IF(U173&gt;=0.6, 1, 0)</f>
        <v>0</v>
      </c>
      <c r="AB173" s="25">
        <f>IF(U173&gt;=0.7, 1, 0)</f>
        <v>0</v>
      </c>
      <c r="AC173" s="25">
        <f>IF(U173&gt;=0.8, 1, 0)</f>
        <v>0</v>
      </c>
      <c r="AD173" s="55">
        <f>IF(U173&gt;=0.9, 1, 0)</f>
        <v>0</v>
      </c>
    </row>
    <row r="174" spans="1:30" ht="20" customHeight="1" x14ac:dyDescent="0.2">
      <c r="A174" s="20" t="s">
        <v>412</v>
      </c>
      <c r="B174" s="33" t="str">
        <f>SUBSTITUTE(A174,"/Users/timomiessen/Desktop/imagesdk/blackwomen1/","Image_")</f>
        <v>Image_BW_162.jpg</v>
      </c>
      <c r="C174" s="63" t="s">
        <v>5</v>
      </c>
      <c r="D174" s="22" t="s">
        <v>2973</v>
      </c>
      <c r="E174" s="23">
        <v>0</v>
      </c>
      <c r="F174" s="23">
        <v>1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 cm="1">
        <f t="array" ref="R174">_xlfn.IFS(H174=1,1,K174=1,1,L174=1,1,M174=1,1,N174=1,1,P174=1,1,TRUE,0)</f>
        <v>0</v>
      </c>
      <c r="S174" s="64">
        <f>IF(AND(G174=1,R174=1),0,R174)</f>
        <v>0</v>
      </c>
      <c r="T174" s="24" t="s">
        <v>1931</v>
      </c>
      <c r="U174" s="49">
        <f>SUBSTITUTE(T174,".",",")*1</f>
        <v>5.3927490953356002E-3</v>
      </c>
      <c r="V174" s="54">
        <f>IF(U174&gt;=0.1, 1, 0)</f>
        <v>0</v>
      </c>
      <c r="W174" s="25">
        <f>IF(U174&gt;=0.2, 1, 0)</f>
        <v>0</v>
      </c>
      <c r="X174" s="25">
        <f>IF(U174&gt;=0.3, 1, 0)</f>
        <v>0</v>
      </c>
      <c r="Y174" s="25">
        <f>IF(U174&gt;=0.4, 1, 0)</f>
        <v>0</v>
      </c>
      <c r="Z174" s="25">
        <f>IF(U174&gt;=0.5, 1, 0)</f>
        <v>0</v>
      </c>
      <c r="AA174" s="25">
        <f>IF(U174&gt;=0.6, 1, 0)</f>
        <v>0</v>
      </c>
      <c r="AB174" s="25">
        <f>IF(U174&gt;=0.7, 1, 0)</f>
        <v>0</v>
      </c>
      <c r="AC174" s="25">
        <f>IF(U174&gt;=0.8, 1, 0)</f>
        <v>0</v>
      </c>
      <c r="AD174" s="55">
        <f>IF(U174&gt;=0.9, 1, 0)</f>
        <v>0</v>
      </c>
    </row>
    <row r="175" spans="1:30" ht="20" customHeight="1" x14ac:dyDescent="0.2">
      <c r="A175" s="20" t="s">
        <v>413</v>
      </c>
      <c r="B175" s="33" t="str">
        <f>SUBSTITUTE(A175,"/Users/timomiessen/Desktop/imagesdk/blackwomen1/","Image_")</f>
        <v>Image_BW_163.jpg</v>
      </c>
      <c r="C175" s="63" t="s">
        <v>5</v>
      </c>
      <c r="D175" s="22" t="s">
        <v>2973</v>
      </c>
      <c r="E175" s="23">
        <v>0</v>
      </c>
      <c r="F175" s="23">
        <v>1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 cm="1">
        <f t="array" ref="R175">_xlfn.IFS(H175=1,1,K175=1,1,L175=1,1,M175=1,1,N175=1,1,P175=1,1,TRUE,0)</f>
        <v>0</v>
      </c>
      <c r="S175" s="64">
        <f>IF(AND(G175=1,R175=1),0,R175)</f>
        <v>0</v>
      </c>
      <c r="T175" s="24" t="s">
        <v>1932</v>
      </c>
      <c r="U175" s="49">
        <f>SUBSTITUTE(T175,".",",")*1</f>
        <v>1.04697772767394E-2</v>
      </c>
      <c r="V175" s="54">
        <f>IF(U175&gt;=0.1, 1, 0)</f>
        <v>0</v>
      </c>
      <c r="W175" s="25">
        <f>IF(U175&gt;=0.2, 1, 0)</f>
        <v>0</v>
      </c>
      <c r="X175" s="25">
        <f>IF(U175&gt;=0.3, 1, 0)</f>
        <v>0</v>
      </c>
      <c r="Y175" s="25">
        <f>IF(U175&gt;=0.4, 1, 0)</f>
        <v>0</v>
      </c>
      <c r="Z175" s="25">
        <f>IF(U175&gt;=0.5, 1, 0)</f>
        <v>0</v>
      </c>
      <c r="AA175" s="25">
        <f>IF(U175&gt;=0.6, 1, 0)</f>
        <v>0</v>
      </c>
      <c r="AB175" s="25">
        <f>IF(U175&gt;=0.7, 1, 0)</f>
        <v>0</v>
      </c>
      <c r="AC175" s="25">
        <f>IF(U175&gt;=0.8, 1, 0)</f>
        <v>0</v>
      </c>
      <c r="AD175" s="55">
        <f>IF(U175&gt;=0.9, 1, 0)</f>
        <v>0</v>
      </c>
    </row>
    <row r="176" spans="1:30" ht="20" customHeight="1" x14ac:dyDescent="0.2">
      <c r="A176" s="20" t="s">
        <v>414</v>
      </c>
      <c r="B176" s="33" t="str">
        <f>SUBSTITUTE(A176,"/Users/timomiessen/Desktop/imagesdk/blackwomen1/","Image_")</f>
        <v>Image_BW_164.jpg</v>
      </c>
      <c r="C176" s="63" t="s">
        <v>5</v>
      </c>
      <c r="D176" s="22" t="s">
        <v>2973</v>
      </c>
      <c r="E176" s="23">
        <v>0</v>
      </c>
      <c r="F176" s="23">
        <v>1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 cm="1">
        <f t="array" ref="R176">_xlfn.IFS(H176=1,1,K176=1,1,L176=1,1,M176=1,1,N176=1,1,P176=1,1,TRUE,0)</f>
        <v>0</v>
      </c>
      <c r="S176" s="64">
        <f>IF(AND(G176=1,R176=1),0,R176)</f>
        <v>0</v>
      </c>
      <c r="T176" s="24" t="s">
        <v>1933</v>
      </c>
      <c r="U176" s="49">
        <f>SUBSTITUTE(T176,".",",")*1</f>
        <v>1.8443872686475501E-2</v>
      </c>
      <c r="V176" s="54">
        <f>IF(U176&gt;=0.1, 1, 0)</f>
        <v>0</v>
      </c>
      <c r="W176" s="25">
        <f>IF(U176&gt;=0.2, 1, 0)</f>
        <v>0</v>
      </c>
      <c r="X176" s="25">
        <f>IF(U176&gt;=0.3, 1, 0)</f>
        <v>0</v>
      </c>
      <c r="Y176" s="25">
        <f>IF(U176&gt;=0.4, 1, 0)</f>
        <v>0</v>
      </c>
      <c r="Z176" s="25">
        <f>IF(U176&gt;=0.5, 1, 0)</f>
        <v>0</v>
      </c>
      <c r="AA176" s="25">
        <f>IF(U176&gt;=0.6, 1, 0)</f>
        <v>0</v>
      </c>
      <c r="AB176" s="25">
        <f>IF(U176&gt;=0.7, 1, 0)</f>
        <v>0</v>
      </c>
      <c r="AC176" s="25">
        <f>IF(U176&gt;=0.8, 1, 0)</f>
        <v>0</v>
      </c>
      <c r="AD176" s="55">
        <f>IF(U176&gt;=0.9, 1, 0)</f>
        <v>0</v>
      </c>
    </row>
    <row r="177" spans="1:30" ht="20" customHeight="1" x14ac:dyDescent="0.2">
      <c r="A177" s="20" t="s">
        <v>415</v>
      </c>
      <c r="B177" s="33" t="str">
        <f>SUBSTITUTE(A177,"/Users/timomiessen/Desktop/imagesdk/blackwomen1/","Image_")</f>
        <v>Image_BW_165.jpg</v>
      </c>
      <c r="C177" s="63" t="s">
        <v>5</v>
      </c>
      <c r="D177" s="22" t="s">
        <v>2973</v>
      </c>
      <c r="E177" s="23">
        <v>0</v>
      </c>
      <c r="F177" s="23">
        <v>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 cm="1">
        <f t="array" ref="R177">_xlfn.IFS(H177=1,1,K177=1,1,L177=1,1,M177=1,1,N177=1,1,P177=1,1,TRUE,0)</f>
        <v>0</v>
      </c>
      <c r="S177" s="64">
        <f>IF(AND(G177=1,R177=1),0,R177)</f>
        <v>0</v>
      </c>
      <c r="T177" s="24" t="s">
        <v>1934</v>
      </c>
      <c r="U177" s="49">
        <f>SUBSTITUTE(T177,".",",")*1</f>
        <v>3.9895208552479702E-2</v>
      </c>
      <c r="V177" s="54">
        <f>IF(U177&gt;=0.1, 1, 0)</f>
        <v>0</v>
      </c>
      <c r="W177" s="25">
        <f>IF(U177&gt;=0.2, 1, 0)</f>
        <v>0</v>
      </c>
      <c r="X177" s="25">
        <f>IF(U177&gt;=0.3, 1, 0)</f>
        <v>0</v>
      </c>
      <c r="Y177" s="25">
        <f>IF(U177&gt;=0.4, 1, 0)</f>
        <v>0</v>
      </c>
      <c r="Z177" s="25">
        <f>IF(U177&gt;=0.5, 1, 0)</f>
        <v>0</v>
      </c>
      <c r="AA177" s="25">
        <f>IF(U177&gt;=0.6, 1, 0)</f>
        <v>0</v>
      </c>
      <c r="AB177" s="25">
        <f>IF(U177&gt;=0.7, 1, 0)</f>
        <v>0</v>
      </c>
      <c r="AC177" s="25">
        <f>IF(U177&gt;=0.8, 1, 0)</f>
        <v>0</v>
      </c>
      <c r="AD177" s="55">
        <f>IF(U177&gt;=0.9, 1, 0)</f>
        <v>0</v>
      </c>
    </row>
    <row r="178" spans="1:30" ht="20" customHeight="1" x14ac:dyDescent="0.2">
      <c r="A178" s="20" t="s">
        <v>416</v>
      </c>
      <c r="B178" s="33" t="str">
        <f>SUBSTITUTE(A178,"/Users/timomiessen/Desktop/imagesdk/blackwomen1/","Image_")</f>
        <v>Image_BW_166.jpg</v>
      </c>
      <c r="C178" s="63" t="s">
        <v>5</v>
      </c>
      <c r="D178" s="22" t="s">
        <v>2973</v>
      </c>
      <c r="E178" s="23">
        <v>0</v>
      </c>
      <c r="F178" s="23">
        <v>1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 cm="1">
        <f t="array" ref="R178">_xlfn.IFS(H178=1,1,K178=1,1,L178=1,1,M178=1,1,N178=1,1,P178=1,1,TRUE,0)</f>
        <v>0</v>
      </c>
      <c r="S178" s="64">
        <f>IF(AND(G178=1,R178=1),0,R178)</f>
        <v>0</v>
      </c>
      <c r="T178" s="24" t="s">
        <v>1935</v>
      </c>
      <c r="U178" s="49">
        <f>SUBSTITUTE(T178,".",",")*1</f>
        <v>2.5723360478878E-2</v>
      </c>
      <c r="V178" s="54">
        <f>IF(U178&gt;=0.1, 1, 0)</f>
        <v>0</v>
      </c>
      <c r="W178" s="25">
        <f>IF(U178&gt;=0.2, 1, 0)</f>
        <v>0</v>
      </c>
      <c r="X178" s="25">
        <f>IF(U178&gt;=0.3, 1, 0)</f>
        <v>0</v>
      </c>
      <c r="Y178" s="25">
        <f>IF(U178&gt;=0.4, 1, 0)</f>
        <v>0</v>
      </c>
      <c r="Z178" s="25">
        <f>IF(U178&gt;=0.5, 1, 0)</f>
        <v>0</v>
      </c>
      <c r="AA178" s="25">
        <f>IF(U178&gt;=0.6, 1, 0)</f>
        <v>0</v>
      </c>
      <c r="AB178" s="25">
        <f>IF(U178&gt;=0.7, 1, 0)</f>
        <v>0</v>
      </c>
      <c r="AC178" s="25">
        <f>IF(U178&gt;=0.8, 1, 0)</f>
        <v>0</v>
      </c>
      <c r="AD178" s="55">
        <f>IF(U178&gt;=0.9, 1, 0)</f>
        <v>0</v>
      </c>
    </row>
    <row r="179" spans="1:30" ht="20" customHeight="1" x14ac:dyDescent="0.2">
      <c r="A179" s="20" t="s">
        <v>417</v>
      </c>
      <c r="B179" s="33" t="str">
        <f>SUBSTITUTE(A179,"/Users/timomiessen/Desktop/imagesdk/blackwomen1/","Image_")</f>
        <v>Image_BW_167.jpg</v>
      </c>
      <c r="C179" s="63" t="s">
        <v>5</v>
      </c>
      <c r="D179" s="22" t="s">
        <v>2973</v>
      </c>
      <c r="E179" s="23">
        <v>0</v>
      </c>
      <c r="F179" s="23">
        <v>1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 cm="1">
        <f t="array" ref="R179">_xlfn.IFS(H179=1,1,K179=1,1,L179=1,1,M179=1,1,N179=1,1,P179=1,1,TRUE,0)</f>
        <v>0</v>
      </c>
      <c r="S179" s="64">
        <f>IF(AND(G179=1,R179=1),0,R179)</f>
        <v>0</v>
      </c>
      <c r="T179" s="24" t="s">
        <v>1936</v>
      </c>
      <c r="U179" s="49">
        <f>SUBSTITUTE(T179,".",",")*1</f>
        <v>6.3522539567202304E-3</v>
      </c>
      <c r="V179" s="54">
        <f>IF(U179&gt;=0.1, 1, 0)</f>
        <v>0</v>
      </c>
      <c r="W179" s="25">
        <f>IF(U179&gt;=0.2, 1, 0)</f>
        <v>0</v>
      </c>
      <c r="X179" s="25">
        <f>IF(U179&gt;=0.3, 1, 0)</f>
        <v>0</v>
      </c>
      <c r="Y179" s="25">
        <f>IF(U179&gt;=0.4, 1, 0)</f>
        <v>0</v>
      </c>
      <c r="Z179" s="25">
        <f>IF(U179&gt;=0.5, 1, 0)</f>
        <v>0</v>
      </c>
      <c r="AA179" s="25">
        <f>IF(U179&gt;=0.6, 1, 0)</f>
        <v>0</v>
      </c>
      <c r="AB179" s="25">
        <f>IF(U179&gt;=0.7, 1, 0)</f>
        <v>0</v>
      </c>
      <c r="AC179" s="25">
        <f>IF(U179&gt;=0.8, 1, 0)</f>
        <v>0</v>
      </c>
      <c r="AD179" s="55">
        <f>IF(U179&gt;=0.9, 1, 0)</f>
        <v>0</v>
      </c>
    </row>
    <row r="180" spans="1:30" ht="20" customHeight="1" x14ac:dyDescent="0.2">
      <c r="A180" s="20" t="s">
        <v>418</v>
      </c>
      <c r="B180" s="33" t="str">
        <f>SUBSTITUTE(A180,"/Users/timomiessen/Desktop/imagesdk/blackwomen1/","Image_")</f>
        <v>Image_BW_168.jpg</v>
      </c>
      <c r="C180" s="63" t="s">
        <v>5</v>
      </c>
      <c r="D180" s="22" t="s">
        <v>2973</v>
      </c>
      <c r="E180" s="23">
        <v>0</v>
      </c>
      <c r="F180" s="23">
        <v>1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 cm="1">
        <f t="array" ref="R180">_xlfn.IFS(H180=1,1,K180=1,1,L180=1,1,M180=1,1,N180=1,1,P180=1,1,TRUE,0)</f>
        <v>0</v>
      </c>
      <c r="S180" s="64">
        <f>IF(AND(G180=1,R180=1),0,R180)</f>
        <v>0</v>
      </c>
      <c r="T180" s="24" t="s">
        <v>1937</v>
      </c>
      <c r="U180" s="49">
        <f>SUBSTITUTE(T180,".",",")*1</f>
        <v>2.4876151350326801E-2</v>
      </c>
      <c r="V180" s="54">
        <f>IF(U180&gt;=0.1, 1, 0)</f>
        <v>0</v>
      </c>
      <c r="W180" s="25">
        <f>IF(U180&gt;=0.2, 1, 0)</f>
        <v>0</v>
      </c>
      <c r="X180" s="25">
        <f>IF(U180&gt;=0.3, 1, 0)</f>
        <v>0</v>
      </c>
      <c r="Y180" s="25">
        <f>IF(U180&gt;=0.4, 1, 0)</f>
        <v>0</v>
      </c>
      <c r="Z180" s="25">
        <f>IF(U180&gt;=0.5, 1, 0)</f>
        <v>0</v>
      </c>
      <c r="AA180" s="25">
        <f>IF(U180&gt;=0.6, 1, 0)</f>
        <v>0</v>
      </c>
      <c r="AB180" s="25">
        <f>IF(U180&gt;=0.7, 1, 0)</f>
        <v>0</v>
      </c>
      <c r="AC180" s="25">
        <f>IF(U180&gt;=0.8, 1, 0)</f>
        <v>0</v>
      </c>
      <c r="AD180" s="55">
        <f>IF(U180&gt;=0.9, 1, 0)</f>
        <v>0</v>
      </c>
    </row>
    <row r="181" spans="1:30" ht="20" customHeight="1" x14ac:dyDescent="0.2">
      <c r="A181" s="20" t="s">
        <v>419</v>
      </c>
      <c r="B181" s="33" t="str">
        <f>SUBSTITUTE(A181,"/Users/timomiessen/Desktop/imagesdk/blackwomen1/","Image_")</f>
        <v>Image_BW_169.jpg</v>
      </c>
      <c r="C181" s="63" t="s">
        <v>5</v>
      </c>
      <c r="D181" s="22" t="s">
        <v>2973</v>
      </c>
      <c r="E181" s="23">
        <v>0</v>
      </c>
      <c r="F181" s="23">
        <v>1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 cm="1">
        <f t="array" ref="R181">_xlfn.IFS(H181=1,1,K181=1,1,L181=1,1,M181=1,1,N181=1,1,P181=1,1,TRUE,0)</f>
        <v>0</v>
      </c>
      <c r="S181" s="64">
        <f>IF(AND(G181=1,R181=1),0,R181)</f>
        <v>0</v>
      </c>
      <c r="T181" s="24" t="s">
        <v>1938</v>
      </c>
      <c r="U181" s="49">
        <f>SUBSTITUTE(T181,".",",")*1</f>
        <v>7.6790822204202396E-3</v>
      </c>
      <c r="V181" s="54">
        <f>IF(U181&gt;=0.1, 1, 0)</f>
        <v>0</v>
      </c>
      <c r="W181" s="25">
        <f>IF(U181&gt;=0.2, 1, 0)</f>
        <v>0</v>
      </c>
      <c r="X181" s="25">
        <f>IF(U181&gt;=0.3, 1, 0)</f>
        <v>0</v>
      </c>
      <c r="Y181" s="25">
        <f>IF(U181&gt;=0.4, 1, 0)</f>
        <v>0</v>
      </c>
      <c r="Z181" s="25">
        <f>IF(U181&gt;=0.5, 1, 0)</f>
        <v>0</v>
      </c>
      <c r="AA181" s="25">
        <f>IF(U181&gt;=0.6, 1, 0)</f>
        <v>0</v>
      </c>
      <c r="AB181" s="25">
        <f>IF(U181&gt;=0.7, 1, 0)</f>
        <v>0</v>
      </c>
      <c r="AC181" s="25">
        <f>IF(U181&gt;=0.8, 1, 0)</f>
        <v>0</v>
      </c>
      <c r="AD181" s="55">
        <f>IF(U181&gt;=0.9, 1, 0)</f>
        <v>0</v>
      </c>
    </row>
    <row r="182" spans="1:30" ht="20" customHeight="1" x14ac:dyDescent="0.2">
      <c r="A182" s="20" t="s">
        <v>420</v>
      </c>
      <c r="B182" s="33" t="str">
        <f>SUBSTITUTE(A182,"/Users/timomiessen/Desktop/imagesdk/blackwomen1/","Image_")</f>
        <v>Image_BW_17.jpg</v>
      </c>
      <c r="C182" s="63" t="s">
        <v>5</v>
      </c>
      <c r="D182" s="22" t="s">
        <v>2973</v>
      </c>
      <c r="E182" s="23">
        <v>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 cm="1">
        <f t="array" ref="R182">_xlfn.IFS(H182=1,1,K182=1,1,L182=1,1,M182=1,1,N182=1,1,P182=1,1,TRUE,0)</f>
        <v>0</v>
      </c>
      <c r="S182" s="64">
        <f>IF(AND(G182=1,R182=1),0,R182)</f>
        <v>0</v>
      </c>
      <c r="T182" s="24" t="s">
        <v>1939</v>
      </c>
      <c r="U182" s="49">
        <f>SUBSTITUTE(T182,".",",")*1</f>
        <v>1.6698005609214299E-2</v>
      </c>
      <c r="V182" s="54">
        <f>IF(U182&gt;=0.1, 1, 0)</f>
        <v>0</v>
      </c>
      <c r="W182" s="25">
        <f>IF(U182&gt;=0.2, 1, 0)</f>
        <v>0</v>
      </c>
      <c r="X182" s="25">
        <f>IF(U182&gt;=0.3, 1, 0)</f>
        <v>0</v>
      </c>
      <c r="Y182" s="25">
        <f>IF(U182&gt;=0.4, 1, 0)</f>
        <v>0</v>
      </c>
      <c r="Z182" s="25">
        <f>IF(U182&gt;=0.5, 1, 0)</f>
        <v>0</v>
      </c>
      <c r="AA182" s="25">
        <f>IF(U182&gt;=0.6, 1, 0)</f>
        <v>0</v>
      </c>
      <c r="AB182" s="25">
        <f>IF(U182&gt;=0.7, 1, 0)</f>
        <v>0</v>
      </c>
      <c r="AC182" s="25">
        <f>IF(U182&gt;=0.8, 1, 0)</f>
        <v>0</v>
      </c>
      <c r="AD182" s="55">
        <f>IF(U182&gt;=0.9, 1, 0)</f>
        <v>0</v>
      </c>
    </row>
    <row r="183" spans="1:30" ht="20" customHeight="1" x14ac:dyDescent="0.2">
      <c r="A183" s="20" t="s">
        <v>421</v>
      </c>
      <c r="B183" s="33" t="str">
        <f>SUBSTITUTE(A183,"/Users/timomiessen/Desktop/imagesdk/blackwomen1/","Image_")</f>
        <v>Image_BW_170.jpg</v>
      </c>
      <c r="C183" s="63" t="s">
        <v>5</v>
      </c>
      <c r="D183" s="22" t="s">
        <v>2973</v>
      </c>
      <c r="E183" s="23">
        <v>0</v>
      </c>
      <c r="F183" s="23">
        <v>1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 cm="1">
        <f t="array" ref="R183">_xlfn.IFS(H183=1,1,K183=1,1,L183=1,1,M183=1,1,N183=1,1,P183=1,1,TRUE,0)</f>
        <v>0</v>
      </c>
      <c r="S183" s="64">
        <f>IF(AND(G183=1,R183=1),0,R183)</f>
        <v>0</v>
      </c>
      <c r="T183" s="24" t="s">
        <v>1940</v>
      </c>
      <c r="U183" s="49">
        <f>SUBSTITUTE(T183,".",",")*1</f>
        <v>4.7463988885283401E-2</v>
      </c>
      <c r="V183" s="54">
        <f>IF(U183&gt;=0.1, 1, 0)</f>
        <v>0</v>
      </c>
      <c r="W183" s="25">
        <f>IF(U183&gt;=0.2, 1, 0)</f>
        <v>0</v>
      </c>
      <c r="X183" s="25">
        <f>IF(U183&gt;=0.3, 1, 0)</f>
        <v>0</v>
      </c>
      <c r="Y183" s="25">
        <f>IF(U183&gt;=0.4, 1, 0)</f>
        <v>0</v>
      </c>
      <c r="Z183" s="25">
        <f>IF(U183&gt;=0.5, 1, 0)</f>
        <v>0</v>
      </c>
      <c r="AA183" s="25">
        <f>IF(U183&gt;=0.6, 1, 0)</f>
        <v>0</v>
      </c>
      <c r="AB183" s="25">
        <f>IF(U183&gt;=0.7, 1, 0)</f>
        <v>0</v>
      </c>
      <c r="AC183" s="25">
        <f>IF(U183&gt;=0.8, 1, 0)</f>
        <v>0</v>
      </c>
      <c r="AD183" s="55">
        <f>IF(U183&gt;=0.9, 1, 0)</f>
        <v>0</v>
      </c>
    </row>
    <row r="184" spans="1:30" ht="20" customHeight="1" x14ac:dyDescent="0.2">
      <c r="A184" s="20" t="s">
        <v>422</v>
      </c>
      <c r="B184" s="33" t="str">
        <f>SUBSTITUTE(A184,"/Users/timomiessen/Desktop/imagesdk/blackwomen1/","Image_")</f>
        <v>Image_BW_171.jpg</v>
      </c>
      <c r="C184" s="63" t="s">
        <v>5</v>
      </c>
      <c r="D184" s="22" t="s">
        <v>2973</v>
      </c>
      <c r="E184" s="23">
        <v>0</v>
      </c>
      <c r="F184" s="23">
        <v>1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 cm="1">
        <f t="array" ref="R184">_xlfn.IFS(H184=1,1,K184=1,1,L184=1,1,M184=1,1,N184=1,1,P184=1,1,TRUE,0)</f>
        <v>0</v>
      </c>
      <c r="S184" s="64">
        <f>IF(AND(G184=1,R184=1),0,R184)</f>
        <v>0</v>
      </c>
      <c r="T184" s="24" t="s">
        <v>1941</v>
      </c>
      <c r="U184" s="49">
        <f>SUBSTITUTE(T184,".",",")*1</f>
        <v>5.6667828466743196E-3</v>
      </c>
      <c r="V184" s="54">
        <f>IF(U184&gt;=0.1, 1, 0)</f>
        <v>0</v>
      </c>
      <c r="W184" s="25">
        <f>IF(U184&gt;=0.2, 1, 0)</f>
        <v>0</v>
      </c>
      <c r="X184" s="25">
        <f>IF(U184&gt;=0.3, 1, 0)</f>
        <v>0</v>
      </c>
      <c r="Y184" s="25">
        <f>IF(U184&gt;=0.4, 1, 0)</f>
        <v>0</v>
      </c>
      <c r="Z184" s="25">
        <f>IF(U184&gt;=0.5, 1, 0)</f>
        <v>0</v>
      </c>
      <c r="AA184" s="25">
        <f>IF(U184&gt;=0.6, 1, 0)</f>
        <v>0</v>
      </c>
      <c r="AB184" s="25">
        <f>IF(U184&gt;=0.7, 1, 0)</f>
        <v>0</v>
      </c>
      <c r="AC184" s="25">
        <f>IF(U184&gt;=0.8, 1, 0)</f>
        <v>0</v>
      </c>
      <c r="AD184" s="55">
        <f>IF(U184&gt;=0.9, 1, 0)</f>
        <v>0</v>
      </c>
    </row>
    <row r="185" spans="1:30" ht="20" customHeight="1" x14ac:dyDescent="0.2">
      <c r="A185" s="20" t="s">
        <v>423</v>
      </c>
      <c r="B185" s="33" t="str">
        <f>SUBSTITUTE(A185,"/Users/timomiessen/Desktop/imagesdk/blackwomen1/","Image_")</f>
        <v>Image_BW_172.jpg</v>
      </c>
      <c r="C185" s="63" t="s">
        <v>5</v>
      </c>
      <c r="D185" s="22" t="s">
        <v>2973</v>
      </c>
      <c r="E185" s="23">
        <v>0</v>
      </c>
      <c r="F185" s="23">
        <v>1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 cm="1">
        <f t="array" ref="R185">_xlfn.IFS(H185=1,1,K185=1,1,L185=1,1,M185=1,1,N185=1,1,P185=1,1,TRUE,0)</f>
        <v>0</v>
      </c>
      <c r="S185" s="64">
        <f>IF(AND(G185=1,R185=1),0,R185)</f>
        <v>0</v>
      </c>
      <c r="T185" s="24" t="s">
        <v>1942</v>
      </c>
      <c r="U185" s="49">
        <f>SUBSTITUTE(T185,".",",")*1</f>
        <v>1.2589362217113299E-2</v>
      </c>
      <c r="V185" s="54">
        <f>IF(U185&gt;=0.1, 1, 0)</f>
        <v>0</v>
      </c>
      <c r="W185" s="25">
        <f>IF(U185&gt;=0.2, 1, 0)</f>
        <v>0</v>
      </c>
      <c r="X185" s="25">
        <f>IF(U185&gt;=0.3, 1, 0)</f>
        <v>0</v>
      </c>
      <c r="Y185" s="25">
        <f>IF(U185&gt;=0.4, 1, 0)</f>
        <v>0</v>
      </c>
      <c r="Z185" s="25">
        <f>IF(U185&gt;=0.5, 1, 0)</f>
        <v>0</v>
      </c>
      <c r="AA185" s="25">
        <f>IF(U185&gt;=0.6, 1, 0)</f>
        <v>0</v>
      </c>
      <c r="AB185" s="25">
        <f>IF(U185&gt;=0.7, 1, 0)</f>
        <v>0</v>
      </c>
      <c r="AC185" s="25">
        <f>IF(U185&gt;=0.8, 1, 0)</f>
        <v>0</v>
      </c>
      <c r="AD185" s="55">
        <f>IF(U185&gt;=0.9, 1, 0)</f>
        <v>0</v>
      </c>
    </row>
    <row r="186" spans="1:30" ht="20" customHeight="1" x14ac:dyDescent="0.2">
      <c r="A186" s="20" t="s">
        <v>424</v>
      </c>
      <c r="B186" s="33" t="str">
        <f>SUBSTITUTE(A186,"/Users/timomiessen/Desktop/imagesdk/blackwomen1/","Image_")</f>
        <v>Image_BW_173.jpg</v>
      </c>
      <c r="C186" s="63" t="s">
        <v>5</v>
      </c>
      <c r="D186" s="22" t="s">
        <v>2973</v>
      </c>
      <c r="E186" s="23">
        <v>0</v>
      </c>
      <c r="F186" s="23">
        <v>1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 cm="1">
        <f t="array" ref="R186">_xlfn.IFS(H186=1,1,K186=1,1,L186=1,1,M186=1,1,N186=1,1,P186=1,1,TRUE,0)</f>
        <v>0</v>
      </c>
      <c r="S186" s="64">
        <f>IF(AND(G186=1,R186=1),0,R186)</f>
        <v>0</v>
      </c>
      <c r="T186" s="24" t="s">
        <v>1943</v>
      </c>
      <c r="U186" s="49">
        <f>SUBSTITUTE(T186,".",",")*1</f>
        <v>9.7590165678411705E-3</v>
      </c>
      <c r="V186" s="54">
        <f>IF(U186&gt;=0.1, 1, 0)</f>
        <v>0</v>
      </c>
      <c r="W186" s="25">
        <f>IF(U186&gt;=0.2, 1, 0)</f>
        <v>0</v>
      </c>
      <c r="X186" s="25">
        <f>IF(U186&gt;=0.3, 1, 0)</f>
        <v>0</v>
      </c>
      <c r="Y186" s="25">
        <f>IF(U186&gt;=0.4, 1, 0)</f>
        <v>0</v>
      </c>
      <c r="Z186" s="25">
        <f>IF(U186&gt;=0.5, 1, 0)</f>
        <v>0</v>
      </c>
      <c r="AA186" s="25">
        <f>IF(U186&gt;=0.6, 1, 0)</f>
        <v>0</v>
      </c>
      <c r="AB186" s="25">
        <f>IF(U186&gt;=0.7, 1, 0)</f>
        <v>0</v>
      </c>
      <c r="AC186" s="25">
        <f>IF(U186&gt;=0.8, 1, 0)</f>
        <v>0</v>
      </c>
      <c r="AD186" s="55">
        <f>IF(U186&gt;=0.9, 1, 0)</f>
        <v>0</v>
      </c>
    </row>
    <row r="187" spans="1:30" ht="20" customHeight="1" x14ac:dyDescent="0.2">
      <c r="A187" s="20" t="s">
        <v>425</v>
      </c>
      <c r="B187" s="33" t="str">
        <f>SUBSTITUTE(A187,"/Users/timomiessen/Desktop/imagesdk/blackwomen1/","Image_")</f>
        <v>Image_BW_174.jpg</v>
      </c>
      <c r="C187" s="63" t="s">
        <v>5</v>
      </c>
      <c r="D187" s="22" t="s">
        <v>2973</v>
      </c>
      <c r="E187" s="23">
        <v>0</v>
      </c>
      <c r="F187" s="23">
        <v>1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 cm="1">
        <f t="array" ref="R187">_xlfn.IFS(H187=1,1,K187=1,1,L187=1,1,M187=1,1,N187=1,1,P187=1,1,TRUE,0)</f>
        <v>0</v>
      </c>
      <c r="S187" s="64">
        <f>IF(AND(G187=1,R187=1),0,R187)</f>
        <v>0</v>
      </c>
      <c r="T187" s="24" t="s">
        <v>1944</v>
      </c>
      <c r="U187" s="49">
        <f>SUBSTITUTE(T187,".",",")*1</f>
        <v>9.6371346153318795E-3</v>
      </c>
      <c r="V187" s="54">
        <f>IF(U187&gt;=0.1, 1, 0)</f>
        <v>0</v>
      </c>
      <c r="W187" s="25">
        <f>IF(U187&gt;=0.2, 1, 0)</f>
        <v>0</v>
      </c>
      <c r="X187" s="25">
        <f>IF(U187&gt;=0.3, 1, 0)</f>
        <v>0</v>
      </c>
      <c r="Y187" s="25">
        <f>IF(U187&gt;=0.4, 1, 0)</f>
        <v>0</v>
      </c>
      <c r="Z187" s="25">
        <f>IF(U187&gt;=0.5, 1, 0)</f>
        <v>0</v>
      </c>
      <c r="AA187" s="25">
        <f>IF(U187&gt;=0.6, 1, 0)</f>
        <v>0</v>
      </c>
      <c r="AB187" s="25">
        <f>IF(U187&gt;=0.7, 1, 0)</f>
        <v>0</v>
      </c>
      <c r="AC187" s="25">
        <f>IF(U187&gt;=0.8, 1, 0)</f>
        <v>0</v>
      </c>
      <c r="AD187" s="55">
        <f>IF(U187&gt;=0.9, 1, 0)</f>
        <v>0</v>
      </c>
    </row>
    <row r="188" spans="1:30" ht="20" customHeight="1" x14ac:dyDescent="0.2">
      <c r="A188" s="20" t="s">
        <v>426</v>
      </c>
      <c r="B188" s="33" t="str">
        <f>SUBSTITUTE(A188,"/Users/timomiessen/Desktop/imagesdk/blackwomen1/","Image_")</f>
        <v>Image_BW_175.jpg</v>
      </c>
      <c r="C188" s="63" t="s">
        <v>5</v>
      </c>
      <c r="D188" s="22" t="s">
        <v>2973</v>
      </c>
      <c r="E188" s="23">
        <v>0</v>
      </c>
      <c r="F188" s="23">
        <v>1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 cm="1">
        <f t="array" ref="R188">_xlfn.IFS(H188=1,1,K188=1,1,L188=1,1,M188=1,1,N188=1,1,P188=1,1,TRUE,0)</f>
        <v>0</v>
      </c>
      <c r="S188" s="64">
        <f>IF(AND(G188=1,R188=1),0,R188)</f>
        <v>0</v>
      </c>
      <c r="T188" s="24" t="s">
        <v>1945</v>
      </c>
      <c r="U188" s="49">
        <f>SUBSTITUTE(T188,".",",")*1</f>
        <v>1.3904819730669199E-2</v>
      </c>
      <c r="V188" s="54">
        <f>IF(U188&gt;=0.1, 1, 0)</f>
        <v>0</v>
      </c>
      <c r="W188" s="25">
        <f>IF(U188&gt;=0.2, 1, 0)</f>
        <v>0</v>
      </c>
      <c r="X188" s="25">
        <f>IF(U188&gt;=0.3, 1, 0)</f>
        <v>0</v>
      </c>
      <c r="Y188" s="25">
        <f>IF(U188&gt;=0.4, 1, 0)</f>
        <v>0</v>
      </c>
      <c r="Z188" s="25">
        <f>IF(U188&gt;=0.5, 1, 0)</f>
        <v>0</v>
      </c>
      <c r="AA188" s="25">
        <f>IF(U188&gt;=0.6, 1, 0)</f>
        <v>0</v>
      </c>
      <c r="AB188" s="25">
        <f>IF(U188&gt;=0.7, 1, 0)</f>
        <v>0</v>
      </c>
      <c r="AC188" s="25">
        <f>IF(U188&gt;=0.8, 1, 0)</f>
        <v>0</v>
      </c>
      <c r="AD188" s="55">
        <f>IF(U188&gt;=0.9, 1, 0)</f>
        <v>0</v>
      </c>
    </row>
    <row r="189" spans="1:30" ht="20" customHeight="1" x14ac:dyDescent="0.2">
      <c r="A189" s="20" t="s">
        <v>427</v>
      </c>
      <c r="B189" s="33" t="str">
        <f>SUBSTITUTE(A189,"/Users/timomiessen/Desktop/imagesdk/blackwomen1/","Image_")</f>
        <v>Image_BW_176.jpg</v>
      </c>
      <c r="C189" s="63" t="s">
        <v>5</v>
      </c>
      <c r="D189" s="22" t="s">
        <v>2973</v>
      </c>
      <c r="E189" s="23">
        <v>0</v>
      </c>
      <c r="F189" s="23">
        <v>1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 cm="1">
        <f t="array" ref="R189">_xlfn.IFS(H189=1,1,K189=1,1,L189=1,1,M189=1,1,N189=1,1,P189=1,1,TRUE,0)</f>
        <v>0</v>
      </c>
      <c r="S189" s="64">
        <f>IF(AND(G189=1,R189=1),0,R189)</f>
        <v>0</v>
      </c>
      <c r="T189" s="24" t="s">
        <v>1946</v>
      </c>
      <c r="U189" s="49">
        <f>SUBSTITUTE(T189,".",",")*1</f>
        <v>1.1276057921350001E-2</v>
      </c>
      <c r="V189" s="54">
        <f>IF(U189&gt;=0.1, 1, 0)</f>
        <v>0</v>
      </c>
      <c r="W189" s="25">
        <f>IF(U189&gt;=0.2, 1, 0)</f>
        <v>0</v>
      </c>
      <c r="X189" s="25">
        <f>IF(U189&gt;=0.3, 1, 0)</f>
        <v>0</v>
      </c>
      <c r="Y189" s="25">
        <f>IF(U189&gt;=0.4, 1, 0)</f>
        <v>0</v>
      </c>
      <c r="Z189" s="25">
        <f>IF(U189&gt;=0.5, 1, 0)</f>
        <v>0</v>
      </c>
      <c r="AA189" s="25">
        <f>IF(U189&gt;=0.6, 1, 0)</f>
        <v>0</v>
      </c>
      <c r="AB189" s="25">
        <f>IF(U189&gt;=0.7, 1, 0)</f>
        <v>0</v>
      </c>
      <c r="AC189" s="25">
        <f>IF(U189&gt;=0.8, 1, 0)</f>
        <v>0</v>
      </c>
      <c r="AD189" s="55">
        <f>IF(U189&gt;=0.9, 1, 0)</f>
        <v>0</v>
      </c>
    </row>
    <row r="190" spans="1:30" ht="20" customHeight="1" x14ac:dyDescent="0.2">
      <c r="A190" s="20" t="s">
        <v>428</v>
      </c>
      <c r="B190" s="33" t="str">
        <f>SUBSTITUTE(A190,"/Users/timomiessen/Desktop/imagesdk/blackwomen1/","Image_")</f>
        <v>Image_BW_177.jpg</v>
      </c>
      <c r="C190" s="63" t="s">
        <v>5</v>
      </c>
      <c r="D190" s="22" t="s">
        <v>2973</v>
      </c>
      <c r="E190" s="23">
        <v>0</v>
      </c>
      <c r="F190" s="23">
        <v>1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 cm="1">
        <f t="array" ref="R190">_xlfn.IFS(H190=1,1,K190=1,1,L190=1,1,M190=1,1,N190=1,1,P190=1,1,TRUE,0)</f>
        <v>0</v>
      </c>
      <c r="S190" s="64">
        <f>IF(AND(G190=1,R190=1),0,R190)</f>
        <v>0</v>
      </c>
      <c r="T190" s="24" t="s">
        <v>1947</v>
      </c>
      <c r="U190" s="49">
        <f>SUBSTITUTE(T190,".",",")*1</f>
        <v>2.7535646222531698E-2</v>
      </c>
      <c r="V190" s="54">
        <f>IF(U190&gt;=0.1, 1, 0)</f>
        <v>0</v>
      </c>
      <c r="W190" s="25">
        <f>IF(U190&gt;=0.2, 1, 0)</f>
        <v>0</v>
      </c>
      <c r="X190" s="25">
        <f>IF(U190&gt;=0.3, 1, 0)</f>
        <v>0</v>
      </c>
      <c r="Y190" s="25">
        <f>IF(U190&gt;=0.4, 1, 0)</f>
        <v>0</v>
      </c>
      <c r="Z190" s="25">
        <f>IF(U190&gt;=0.5, 1, 0)</f>
        <v>0</v>
      </c>
      <c r="AA190" s="25">
        <f>IF(U190&gt;=0.6, 1, 0)</f>
        <v>0</v>
      </c>
      <c r="AB190" s="25">
        <f>IF(U190&gt;=0.7, 1, 0)</f>
        <v>0</v>
      </c>
      <c r="AC190" s="25">
        <f>IF(U190&gt;=0.8, 1, 0)</f>
        <v>0</v>
      </c>
      <c r="AD190" s="55">
        <f>IF(U190&gt;=0.9, 1, 0)</f>
        <v>0</v>
      </c>
    </row>
    <row r="191" spans="1:30" ht="20" customHeight="1" x14ac:dyDescent="0.2">
      <c r="A191" s="20" t="s">
        <v>429</v>
      </c>
      <c r="B191" s="33" t="str">
        <f>SUBSTITUTE(A191,"/Users/timomiessen/Desktop/imagesdk/blackwomen1/","Image_")</f>
        <v>Image_BW_178.jpg</v>
      </c>
      <c r="C191" s="63" t="s">
        <v>5</v>
      </c>
      <c r="D191" s="22" t="s">
        <v>2973</v>
      </c>
      <c r="E191" s="23">
        <v>0</v>
      </c>
      <c r="F191" s="23">
        <v>1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 cm="1">
        <f t="array" ref="R191">_xlfn.IFS(H191=1,1,K191=1,1,L191=1,1,M191=1,1,N191=1,1,P191=1,1,TRUE,0)</f>
        <v>0</v>
      </c>
      <c r="S191" s="64">
        <f>IF(AND(G191=1,R191=1),0,R191)</f>
        <v>0</v>
      </c>
      <c r="T191" s="24" t="s">
        <v>1948</v>
      </c>
      <c r="U191" s="49">
        <f>SUBSTITUTE(T191,".",",")*1</f>
        <v>1.0623142123222301E-2</v>
      </c>
      <c r="V191" s="54">
        <f>IF(U191&gt;=0.1, 1, 0)</f>
        <v>0</v>
      </c>
      <c r="W191" s="25">
        <f>IF(U191&gt;=0.2, 1, 0)</f>
        <v>0</v>
      </c>
      <c r="X191" s="25">
        <f>IF(U191&gt;=0.3, 1, 0)</f>
        <v>0</v>
      </c>
      <c r="Y191" s="25">
        <f>IF(U191&gt;=0.4, 1, 0)</f>
        <v>0</v>
      </c>
      <c r="Z191" s="25">
        <f>IF(U191&gt;=0.5, 1, 0)</f>
        <v>0</v>
      </c>
      <c r="AA191" s="25">
        <f>IF(U191&gt;=0.6, 1, 0)</f>
        <v>0</v>
      </c>
      <c r="AB191" s="25">
        <f>IF(U191&gt;=0.7, 1, 0)</f>
        <v>0</v>
      </c>
      <c r="AC191" s="25">
        <f>IF(U191&gt;=0.8, 1, 0)</f>
        <v>0</v>
      </c>
      <c r="AD191" s="55">
        <f>IF(U191&gt;=0.9, 1, 0)</f>
        <v>0</v>
      </c>
    </row>
    <row r="192" spans="1:30" ht="20" customHeight="1" x14ac:dyDescent="0.2">
      <c r="A192" s="20" t="s">
        <v>430</v>
      </c>
      <c r="B192" s="33" t="str">
        <f>SUBSTITUTE(A192,"/Users/timomiessen/Desktop/imagesdk/blackwomen1/","Image_")</f>
        <v>Image_BW_179.jpg</v>
      </c>
      <c r="C192" s="63" t="s">
        <v>5</v>
      </c>
      <c r="D192" s="22" t="s">
        <v>2973</v>
      </c>
      <c r="E192" s="23">
        <v>0</v>
      </c>
      <c r="F192" s="23">
        <v>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 cm="1">
        <f t="array" ref="R192">_xlfn.IFS(H192=1,1,K192=1,1,L192=1,1,M192=1,1,N192=1,1,P192=1,1,TRUE,0)</f>
        <v>0</v>
      </c>
      <c r="S192" s="64">
        <f>IF(AND(G192=1,R192=1),0,R192)</f>
        <v>0</v>
      </c>
      <c r="T192" s="24" t="s">
        <v>1949</v>
      </c>
      <c r="U192" s="49">
        <f>SUBSTITUTE(T192,".",",")*1</f>
        <v>2.9076112434267901E-2</v>
      </c>
      <c r="V192" s="54">
        <f>IF(U192&gt;=0.1, 1, 0)</f>
        <v>0</v>
      </c>
      <c r="W192" s="25">
        <f>IF(U192&gt;=0.2, 1, 0)</f>
        <v>0</v>
      </c>
      <c r="X192" s="25">
        <f>IF(U192&gt;=0.3, 1, 0)</f>
        <v>0</v>
      </c>
      <c r="Y192" s="25">
        <f>IF(U192&gt;=0.4, 1, 0)</f>
        <v>0</v>
      </c>
      <c r="Z192" s="25">
        <f>IF(U192&gt;=0.5, 1, 0)</f>
        <v>0</v>
      </c>
      <c r="AA192" s="25">
        <f>IF(U192&gt;=0.6, 1, 0)</f>
        <v>0</v>
      </c>
      <c r="AB192" s="25">
        <f>IF(U192&gt;=0.7, 1, 0)</f>
        <v>0</v>
      </c>
      <c r="AC192" s="25">
        <f>IF(U192&gt;=0.8, 1, 0)</f>
        <v>0</v>
      </c>
      <c r="AD192" s="55">
        <f>IF(U192&gt;=0.9, 1, 0)</f>
        <v>0</v>
      </c>
    </row>
    <row r="193" spans="1:30" ht="20" customHeight="1" x14ac:dyDescent="0.2">
      <c r="A193" s="20" t="s">
        <v>431</v>
      </c>
      <c r="B193" s="33" t="str">
        <f>SUBSTITUTE(A193,"/Users/timomiessen/Desktop/imagesdk/blackwomen1/","Image_")</f>
        <v>Image_BW_18.jpg</v>
      </c>
      <c r="C193" s="63" t="s">
        <v>5</v>
      </c>
      <c r="D193" s="22" t="s">
        <v>2973</v>
      </c>
      <c r="E193" s="23">
        <v>1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 cm="1">
        <f t="array" ref="R193">_xlfn.IFS(H193=1,1,K193=1,1,L193=1,1,M193=1,1,N193=1,1,P193=1,1,TRUE,0)</f>
        <v>0</v>
      </c>
      <c r="S193" s="64">
        <f>IF(AND(G193=1,R193=1),0,R193)</f>
        <v>0</v>
      </c>
      <c r="T193" s="24" t="s">
        <v>1950</v>
      </c>
      <c r="U193" s="49">
        <f>SUBSTITUTE(T193,".",",")*1</f>
        <v>1.26464422792196E-2</v>
      </c>
      <c r="V193" s="54">
        <f>IF(U193&gt;=0.1, 1, 0)</f>
        <v>0</v>
      </c>
      <c r="W193" s="25">
        <f>IF(U193&gt;=0.2, 1, 0)</f>
        <v>0</v>
      </c>
      <c r="X193" s="25">
        <f>IF(U193&gt;=0.3, 1, 0)</f>
        <v>0</v>
      </c>
      <c r="Y193" s="25">
        <f>IF(U193&gt;=0.4, 1, 0)</f>
        <v>0</v>
      </c>
      <c r="Z193" s="25">
        <f>IF(U193&gt;=0.5, 1, 0)</f>
        <v>0</v>
      </c>
      <c r="AA193" s="25">
        <f>IF(U193&gt;=0.6, 1, 0)</f>
        <v>0</v>
      </c>
      <c r="AB193" s="25">
        <f>IF(U193&gt;=0.7, 1, 0)</f>
        <v>0</v>
      </c>
      <c r="AC193" s="25">
        <f>IF(U193&gt;=0.8, 1, 0)</f>
        <v>0</v>
      </c>
      <c r="AD193" s="55">
        <f>IF(U193&gt;=0.9, 1, 0)</f>
        <v>0</v>
      </c>
    </row>
    <row r="194" spans="1:30" ht="20" customHeight="1" x14ac:dyDescent="0.2">
      <c r="A194" s="20" t="s">
        <v>432</v>
      </c>
      <c r="B194" s="33" t="str">
        <f>SUBSTITUTE(A194,"/Users/timomiessen/Desktop/imagesdk/blackwomen1/","Image_")</f>
        <v>Image_BW_180.jpg</v>
      </c>
      <c r="C194" s="63" t="s">
        <v>5</v>
      </c>
      <c r="D194" s="22" t="s">
        <v>2973</v>
      </c>
      <c r="E194" s="23">
        <v>0</v>
      </c>
      <c r="F194" s="23">
        <v>1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 cm="1">
        <f t="array" ref="R194">_xlfn.IFS(H194=1,1,K194=1,1,L194=1,1,M194=1,1,N194=1,1,P194=1,1,TRUE,0)</f>
        <v>0</v>
      </c>
      <c r="S194" s="64">
        <f>IF(AND(G194=1,R194=1),0,R194)</f>
        <v>0</v>
      </c>
      <c r="T194" s="24" t="s">
        <v>1951</v>
      </c>
      <c r="U194" s="49">
        <f>SUBSTITUTE(T194,".",",")*1</f>
        <v>8.8333800667896797E-3</v>
      </c>
      <c r="V194" s="54">
        <f>IF(U194&gt;=0.1, 1, 0)</f>
        <v>0</v>
      </c>
      <c r="W194" s="25">
        <f>IF(U194&gt;=0.2, 1, 0)</f>
        <v>0</v>
      </c>
      <c r="X194" s="25">
        <f>IF(U194&gt;=0.3, 1, 0)</f>
        <v>0</v>
      </c>
      <c r="Y194" s="25">
        <f>IF(U194&gt;=0.4, 1, 0)</f>
        <v>0</v>
      </c>
      <c r="Z194" s="25">
        <f>IF(U194&gt;=0.5, 1, 0)</f>
        <v>0</v>
      </c>
      <c r="AA194" s="25">
        <f>IF(U194&gt;=0.6, 1, 0)</f>
        <v>0</v>
      </c>
      <c r="AB194" s="25">
        <f>IF(U194&gt;=0.7, 1, 0)</f>
        <v>0</v>
      </c>
      <c r="AC194" s="25">
        <f>IF(U194&gt;=0.8, 1, 0)</f>
        <v>0</v>
      </c>
      <c r="AD194" s="55">
        <f>IF(U194&gt;=0.9, 1, 0)</f>
        <v>0</v>
      </c>
    </row>
    <row r="195" spans="1:30" ht="20" customHeight="1" x14ac:dyDescent="0.2">
      <c r="A195" s="20" t="s">
        <v>433</v>
      </c>
      <c r="B195" s="33" t="str">
        <f>SUBSTITUTE(A195,"/Users/timomiessen/Desktop/imagesdk/blackwomen1/","Image_")</f>
        <v>Image_BW_181.jpg</v>
      </c>
      <c r="C195" s="63" t="s">
        <v>5</v>
      </c>
      <c r="D195" s="22" t="s">
        <v>2973</v>
      </c>
      <c r="E195" s="23">
        <v>0</v>
      </c>
      <c r="F195" s="23">
        <v>1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 cm="1">
        <f t="array" ref="R195">_xlfn.IFS(H195=1,1,K195=1,1,L195=1,1,M195=1,1,N195=1,1,P195=1,1,TRUE,0)</f>
        <v>0</v>
      </c>
      <c r="S195" s="64">
        <f>IF(AND(G195=1,R195=1),0,R195)</f>
        <v>0</v>
      </c>
      <c r="T195" s="24" t="s">
        <v>1952</v>
      </c>
      <c r="U195" s="49">
        <f>SUBSTITUTE(T195,".",",")*1</f>
        <v>3.1914882711134799E-3</v>
      </c>
      <c r="V195" s="54">
        <f>IF(U195&gt;=0.1, 1, 0)</f>
        <v>0</v>
      </c>
      <c r="W195" s="25">
        <f>IF(U195&gt;=0.2, 1, 0)</f>
        <v>0</v>
      </c>
      <c r="X195" s="25">
        <f>IF(U195&gt;=0.3, 1, 0)</f>
        <v>0</v>
      </c>
      <c r="Y195" s="25">
        <f>IF(U195&gt;=0.4, 1, 0)</f>
        <v>0</v>
      </c>
      <c r="Z195" s="25">
        <f>IF(U195&gt;=0.5, 1, 0)</f>
        <v>0</v>
      </c>
      <c r="AA195" s="25">
        <f>IF(U195&gt;=0.6, 1, 0)</f>
        <v>0</v>
      </c>
      <c r="AB195" s="25">
        <f>IF(U195&gt;=0.7, 1, 0)</f>
        <v>0</v>
      </c>
      <c r="AC195" s="25">
        <f>IF(U195&gt;=0.8, 1, 0)</f>
        <v>0</v>
      </c>
      <c r="AD195" s="55">
        <f>IF(U195&gt;=0.9, 1, 0)</f>
        <v>0</v>
      </c>
    </row>
    <row r="196" spans="1:30" ht="20" customHeight="1" x14ac:dyDescent="0.2">
      <c r="A196" s="20" t="s">
        <v>434</v>
      </c>
      <c r="B196" s="33" t="str">
        <f>SUBSTITUTE(A196,"/Users/timomiessen/Desktop/imagesdk/blackwomen1/","Image_")</f>
        <v>Image_BW_182.jpg</v>
      </c>
      <c r="C196" s="63" t="s">
        <v>5</v>
      </c>
      <c r="D196" s="22" t="s">
        <v>2973</v>
      </c>
      <c r="E196" s="23">
        <v>0</v>
      </c>
      <c r="F196" s="23">
        <v>1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 cm="1">
        <f t="array" ref="R196">_xlfn.IFS(H196=1,1,K196=1,1,L196=1,1,M196=1,1,N196=1,1,P196=1,1,TRUE,0)</f>
        <v>0</v>
      </c>
      <c r="S196" s="64">
        <f>IF(AND(G196=1,R196=1),0,R196)</f>
        <v>0</v>
      </c>
      <c r="T196" s="24" t="s">
        <v>1953</v>
      </c>
      <c r="U196" s="49">
        <f>SUBSTITUTE(T196,".",",")*1</f>
        <v>2.87879793904721E-3</v>
      </c>
      <c r="V196" s="54">
        <f>IF(U196&gt;=0.1, 1, 0)</f>
        <v>0</v>
      </c>
      <c r="W196" s="25">
        <f>IF(U196&gt;=0.2, 1, 0)</f>
        <v>0</v>
      </c>
      <c r="X196" s="25">
        <f>IF(U196&gt;=0.3, 1, 0)</f>
        <v>0</v>
      </c>
      <c r="Y196" s="25">
        <f>IF(U196&gt;=0.4, 1, 0)</f>
        <v>0</v>
      </c>
      <c r="Z196" s="25">
        <f>IF(U196&gt;=0.5, 1, 0)</f>
        <v>0</v>
      </c>
      <c r="AA196" s="25">
        <f>IF(U196&gt;=0.6, 1, 0)</f>
        <v>0</v>
      </c>
      <c r="AB196" s="25">
        <f>IF(U196&gt;=0.7, 1, 0)</f>
        <v>0</v>
      </c>
      <c r="AC196" s="25">
        <f>IF(U196&gt;=0.8, 1, 0)</f>
        <v>0</v>
      </c>
      <c r="AD196" s="55">
        <f>IF(U196&gt;=0.9, 1, 0)</f>
        <v>0</v>
      </c>
    </row>
    <row r="197" spans="1:30" ht="20" customHeight="1" x14ac:dyDescent="0.2">
      <c r="A197" s="20" t="s">
        <v>435</v>
      </c>
      <c r="B197" s="33" t="str">
        <f>SUBSTITUTE(A197,"/Users/timomiessen/Desktop/imagesdk/blackwomen1/","Image_")</f>
        <v>Image_BW_183.jpg</v>
      </c>
      <c r="C197" s="63" t="s">
        <v>5</v>
      </c>
      <c r="D197" s="22" t="s">
        <v>2973</v>
      </c>
      <c r="E197" s="23">
        <v>0</v>
      </c>
      <c r="F197" s="23">
        <v>1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 cm="1">
        <f t="array" ref="R197">_xlfn.IFS(H197=1,1,K197=1,1,L197=1,1,M197=1,1,N197=1,1,P197=1,1,TRUE,0)</f>
        <v>0</v>
      </c>
      <c r="S197" s="64">
        <f>IF(AND(G197=1,R197=1),0,R197)</f>
        <v>0</v>
      </c>
      <c r="T197" s="24" t="s">
        <v>1954</v>
      </c>
      <c r="U197" s="49">
        <f>SUBSTITUTE(T197,".",",")*1</f>
        <v>7.7750433702021803E-3</v>
      </c>
      <c r="V197" s="54">
        <f>IF(U197&gt;=0.1, 1, 0)</f>
        <v>0</v>
      </c>
      <c r="W197" s="25">
        <f>IF(U197&gt;=0.2, 1, 0)</f>
        <v>0</v>
      </c>
      <c r="X197" s="25">
        <f>IF(U197&gt;=0.3, 1, 0)</f>
        <v>0</v>
      </c>
      <c r="Y197" s="25">
        <f>IF(U197&gt;=0.4, 1, 0)</f>
        <v>0</v>
      </c>
      <c r="Z197" s="25">
        <f>IF(U197&gt;=0.5, 1, 0)</f>
        <v>0</v>
      </c>
      <c r="AA197" s="25">
        <f>IF(U197&gt;=0.6, 1, 0)</f>
        <v>0</v>
      </c>
      <c r="AB197" s="25">
        <f>IF(U197&gt;=0.7, 1, 0)</f>
        <v>0</v>
      </c>
      <c r="AC197" s="25">
        <f>IF(U197&gt;=0.8, 1, 0)</f>
        <v>0</v>
      </c>
      <c r="AD197" s="55">
        <f>IF(U197&gt;=0.9, 1, 0)</f>
        <v>0</v>
      </c>
    </row>
    <row r="198" spans="1:30" ht="20" customHeight="1" x14ac:dyDescent="0.2">
      <c r="A198" s="20" t="s">
        <v>436</v>
      </c>
      <c r="B198" s="33" t="str">
        <f>SUBSTITUTE(A198,"/Users/timomiessen/Desktop/imagesdk/blackwomen1/","Image_")</f>
        <v>Image_BW_184.jpg</v>
      </c>
      <c r="C198" s="63" t="s">
        <v>5</v>
      </c>
      <c r="D198" s="22" t="s">
        <v>2973</v>
      </c>
      <c r="E198" s="23">
        <v>0</v>
      </c>
      <c r="F198" s="23">
        <v>1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 cm="1">
        <f t="array" ref="R198">_xlfn.IFS(H198=1,1,K198=1,1,L198=1,1,M198=1,1,N198=1,1,P198=1,1,TRUE,0)</f>
        <v>0</v>
      </c>
      <c r="S198" s="64">
        <f>IF(AND(G198=1,R198=1),0,R198)</f>
        <v>0</v>
      </c>
      <c r="T198" s="24" t="s">
        <v>1955</v>
      </c>
      <c r="U198" s="49">
        <f>SUBSTITUTE(T198,".",",")*1</f>
        <v>2.34216069802641E-2</v>
      </c>
      <c r="V198" s="54">
        <f>IF(U198&gt;=0.1, 1, 0)</f>
        <v>0</v>
      </c>
      <c r="W198" s="25">
        <f>IF(U198&gt;=0.2, 1, 0)</f>
        <v>0</v>
      </c>
      <c r="X198" s="25">
        <f>IF(U198&gt;=0.3, 1, 0)</f>
        <v>0</v>
      </c>
      <c r="Y198" s="25">
        <f>IF(U198&gt;=0.4, 1, 0)</f>
        <v>0</v>
      </c>
      <c r="Z198" s="25">
        <f>IF(U198&gt;=0.5, 1, 0)</f>
        <v>0</v>
      </c>
      <c r="AA198" s="25">
        <f>IF(U198&gt;=0.6, 1, 0)</f>
        <v>0</v>
      </c>
      <c r="AB198" s="25">
        <f>IF(U198&gt;=0.7, 1, 0)</f>
        <v>0</v>
      </c>
      <c r="AC198" s="25">
        <f>IF(U198&gt;=0.8, 1, 0)</f>
        <v>0</v>
      </c>
      <c r="AD198" s="55">
        <f>IF(U198&gt;=0.9, 1, 0)</f>
        <v>0</v>
      </c>
    </row>
    <row r="199" spans="1:30" ht="20" customHeight="1" x14ac:dyDescent="0.2">
      <c r="A199" s="20" t="s">
        <v>437</v>
      </c>
      <c r="B199" s="33" t="str">
        <f>SUBSTITUTE(A199,"/Users/timomiessen/Desktop/imagesdk/blackwomen1/","Image_")</f>
        <v>Image_BW_185.jpg</v>
      </c>
      <c r="C199" s="63" t="s">
        <v>5</v>
      </c>
      <c r="D199" s="22" t="s">
        <v>2973</v>
      </c>
      <c r="E199" s="23">
        <v>0</v>
      </c>
      <c r="F199" s="23">
        <v>1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 cm="1">
        <f t="array" ref="R199">_xlfn.IFS(H199=1,1,K199=1,1,L199=1,1,M199=1,1,N199=1,1,P199=1,1,TRUE,0)</f>
        <v>0</v>
      </c>
      <c r="S199" s="64">
        <f>IF(AND(G199=1,R199=1),0,R199)</f>
        <v>0</v>
      </c>
      <c r="T199" s="24" t="s">
        <v>1956</v>
      </c>
      <c r="U199" s="49">
        <f>SUBSTITUTE(T199,".",",")*1</f>
        <v>2.91257817298173E-2</v>
      </c>
      <c r="V199" s="54">
        <f>IF(U199&gt;=0.1, 1, 0)</f>
        <v>0</v>
      </c>
      <c r="W199" s="25">
        <f>IF(U199&gt;=0.2, 1, 0)</f>
        <v>0</v>
      </c>
      <c r="X199" s="25">
        <f>IF(U199&gt;=0.3, 1, 0)</f>
        <v>0</v>
      </c>
      <c r="Y199" s="25">
        <f>IF(U199&gt;=0.4, 1, 0)</f>
        <v>0</v>
      </c>
      <c r="Z199" s="25">
        <f>IF(U199&gt;=0.5, 1, 0)</f>
        <v>0</v>
      </c>
      <c r="AA199" s="25">
        <f>IF(U199&gt;=0.6, 1, 0)</f>
        <v>0</v>
      </c>
      <c r="AB199" s="25">
        <f>IF(U199&gt;=0.7, 1, 0)</f>
        <v>0</v>
      </c>
      <c r="AC199" s="25">
        <f>IF(U199&gt;=0.8, 1, 0)</f>
        <v>0</v>
      </c>
      <c r="AD199" s="55">
        <f>IF(U199&gt;=0.9, 1, 0)</f>
        <v>0</v>
      </c>
    </row>
    <row r="200" spans="1:30" ht="20" customHeight="1" x14ac:dyDescent="0.2">
      <c r="A200" s="20" t="s">
        <v>438</v>
      </c>
      <c r="B200" s="33" t="str">
        <f>SUBSTITUTE(A200,"/Users/timomiessen/Desktop/imagesdk/blackwomen1/","Image_")</f>
        <v>Image_BW_186.jpg</v>
      </c>
      <c r="C200" s="63" t="s">
        <v>5</v>
      </c>
      <c r="D200" s="22" t="s">
        <v>2973</v>
      </c>
      <c r="E200" s="23">
        <v>0</v>
      </c>
      <c r="F200" s="23">
        <v>1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 cm="1">
        <f t="array" ref="R200">_xlfn.IFS(H200=1,1,K200=1,1,L200=1,1,M200=1,1,N200=1,1,P200=1,1,TRUE,0)</f>
        <v>0</v>
      </c>
      <c r="S200" s="64">
        <f>IF(AND(G200=1,R200=1),0,R200)</f>
        <v>0</v>
      </c>
      <c r="T200" s="24" t="s">
        <v>1957</v>
      </c>
      <c r="U200" s="49">
        <f>SUBSTITUTE(T200,".",",")*1</f>
        <v>5.3579872474074301E-2</v>
      </c>
      <c r="V200" s="54">
        <f>IF(U200&gt;=0.1, 1, 0)</f>
        <v>0</v>
      </c>
      <c r="W200" s="25">
        <f>IF(U200&gt;=0.2, 1, 0)</f>
        <v>0</v>
      </c>
      <c r="X200" s="25">
        <f>IF(U200&gt;=0.3, 1, 0)</f>
        <v>0</v>
      </c>
      <c r="Y200" s="25">
        <f>IF(U200&gt;=0.4, 1, 0)</f>
        <v>0</v>
      </c>
      <c r="Z200" s="25">
        <f>IF(U200&gt;=0.5, 1, 0)</f>
        <v>0</v>
      </c>
      <c r="AA200" s="25">
        <f>IF(U200&gt;=0.6, 1, 0)</f>
        <v>0</v>
      </c>
      <c r="AB200" s="25">
        <f>IF(U200&gt;=0.7, 1, 0)</f>
        <v>0</v>
      </c>
      <c r="AC200" s="25">
        <f>IF(U200&gt;=0.8, 1, 0)</f>
        <v>0</v>
      </c>
      <c r="AD200" s="55">
        <f>IF(U200&gt;=0.9, 1, 0)</f>
        <v>0</v>
      </c>
    </row>
    <row r="201" spans="1:30" ht="20" customHeight="1" x14ac:dyDescent="0.2">
      <c r="A201" s="20" t="s">
        <v>439</v>
      </c>
      <c r="B201" s="33" t="str">
        <f>SUBSTITUTE(A201,"/Users/timomiessen/Desktop/imagesdk/blackwomen1/","Image_")</f>
        <v>Image_BW_187.jpg</v>
      </c>
      <c r="C201" s="63" t="s">
        <v>5</v>
      </c>
      <c r="D201" s="22" t="s">
        <v>2973</v>
      </c>
      <c r="E201" s="23">
        <v>0</v>
      </c>
      <c r="F201" s="23">
        <v>1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 cm="1">
        <f t="array" ref="R201">_xlfn.IFS(H201=1,1,K201=1,1,L201=1,1,M201=1,1,N201=1,1,P201=1,1,TRUE,0)</f>
        <v>0</v>
      </c>
      <c r="S201" s="64">
        <f>IF(AND(G201=1,R201=1),0,R201)</f>
        <v>0</v>
      </c>
      <c r="T201" s="24" t="s">
        <v>1958</v>
      </c>
      <c r="U201" s="49">
        <f>SUBSTITUTE(T201,".",",")*1</f>
        <v>6.7330700345337294E-2</v>
      </c>
      <c r="V201" s="54">
        <f>IF(U201&gt;=0.1, 1, 0)</f>
        <v>0</v>
      </c>
      <c r="W201" s="25">
        <f>IF(U201&gt;=0.2, 1, 0)</f>
        <v>0</v>
      </c>
      <c r="X201" s="25">
        <f>IF(U201&gt;=0.3, 1, 0)</f>
        <v>0</v>
      </c>
      <c r="Y201" s="25">
        <f>IF(U201&gt;=0.4, 1, 0)</f>
        <v>0</v>
      </c>
      <c r="Z201" s="25">
        <f>IF(U201&gt;=0.5, 1, 0)</f>
        <v>0</v>
      </c>
      <c r="AA201" s="25">
        <f>IF(U201&gt;=0.6, 1, 0)</f>
        <v>0</v>
      </c>
      <c r="AB201" s="25">
        <f>IF(U201&gt;=0.7, 1, 0)</f>
        <v>0</v>
      </c>
      <c r="AC201" s="25">
        <f>IF(U201&gt;=0.8, 1, 0)</f>
        <v>0</v>
      </c>
      <c r="AD201" s="55">
        <f>IF(U201&gt;=0.9, 1, 0)</f>
        <v>0</v>
      </c>
    </row>
    <row r="202" spans="1:30" ht="20" customHeight="1" x14ac:dyDescent="0.2">
      <c r="A202" s="20" t="s">
        <v>440</v>
      </c>
      <c r="B202" s="33" t="str">
        <f>SUBSTITUTE(A202,"/Users/timomiessen/Desktop/imagesdk/blackwomen1/","Image_")</f>
        <v>Image_BW_188.jpg</v>
      </c>
      <c r="C202" s="63" t="s">
        <v>5</v>
      </c>
      <c r="D202" s="22" t="s">
        <v>2973</v>
      </c>
      <c r="E202" s="23">
        <v>0</v>
      </c>
      <c r="F202" s="23">
        <v>1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 cm="1">
        <f t="array" ref="R202">_xlfn.IFS(H202=1,1,K202=1,1,L202=1,1,M202=1,1,N202=1,1,P202=1,1,TRUE,0)</f>
        <v>0</v>
      </c>
      <c r="S202" s="64">
        <f>IF(AND(G202=1,R202=1),0,R202)</f>
        <v>0</v>
      </c>
      <c r="T202" s="24" t="s">
        <v>1959</v>
      </c>
      <c r="U202" s="49">
        <f>SUBSTITUTE(T202,".",",")*1</f>
        <v>2.75008250027894E-2</v>
      </c>
      <c r="V202" s="54">
        <f>IF(U202&gt;=0.1, 1, 0)</f>
        <v>0</v>
      </c>
      <c r="W202" s="25">
        <f>IF(U202&gt;=0.2, 1, 0)</f>
        <v>0</v>
      </c>
      <c r="X202" s="25">
        <f>IF(U202&gt;=0.3, 1, 0)</f>
        <v>0</v>
      </c>
      <c r="Y202" s="25">
        <f>IF(U202&gt;=0.4, 1, 0)</f>
        <v>0</v>
      </c>
      <c r="Z202" s="25">
        <f>IF(U202&gt;=0.5, 1, 0)</f>
        <v>0</v>
      </c>
      <c r="AA202" s="25">
        <f>IF(U202&gt;=0.6, 1, 0)</f>
        <v>0</v>
      </c>
      <c r="AB202" s="25">
        <f>IF(U202&gt;=0.7, 1, 0)</f>
        <v>0</v>
      </c>
      <c r="AC202" s="25">
        <f>IF(U202&gt;=0.8, 1, 0)</f>
        <v>0</v>
      </c>
      <c r="AD202" s="55">
        <f>IF(U202&gt;=0.9, 1, 0)</f>
        <v>0</v>
      </c>
    </row>
    <row r="203" spans="1:30" ht="20" customHeight="1" x14ac:dyDescent="0.2">
      <c r="A203" s="20" t="s">
        <v>441</v>
      </c>
      <c r="B203" s="33" t="str">
        <f>SUBSTITUTE(A203,"/Users/timomiessen/Desktop/imagesdk/blackwomen1/","Image_")</f>
        <v>Image_BW_189.jpg</v>
      </c>
      <c r="C203" s="63" t="s">
        <v>5</v>
      </c>
      <c r="D203" s="22" t="s">
        <v>2973</v>
      </c>
      <c r="E203" s="23">
        <v>0</v>
      </c>
      <c r="F203" s="23">
        <v>1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 cm="1">
        <f t="array" ref="R203">_xlfn.IFS(H203=1,1,K203=1,1,L203=1,1,M203=1,1,N203=1,1,P203=1,1,TRUE,0)</f>
        <v>0</v>
      </c>
      <c r="S203" s="64">
        <f>IF(AND(G203=1,R203=1),0,R203)</f>
        <v>0</v>
      </c>
      <c r="T203" s="24" t="s">
        <v>1960</v>
      </c>
      <c r="U203" s="49">
        <f>SUBSTITUTE(T203,".",",")*1</f>
        <v>6.7602179944515201E-2</v>
      </c>
      <c r="V203" s="54">
        <f>IF(U203&gt;=0.1, 1, 0)</f>
        <v>0</v>
      </c>
      <c r="W203" s="25">
        <f>IF(U203&gt;=0.2, 1, 0)</f>
        <v>0</v>
      </c>
      <c r="X203" s="25">
        <f>IF(U203&gt;=0.3, 1, 0)</f>
        <v>0</v>
      </c>
      <c r="Y203" s="25">
        <f>IF(U203&gt;=0.4, 1, 0)</f>
        <v>0</v>
      </c>
      <c r="Z203" s="25">
        <f>IF(U203&gt;=0.5, 1, 0)</f>
        <v>0</v>
      </c>
      <c r="AA203" s="25">
        <f>IF(U203&gt;=0.6, 1, 0)</f>
        <v>0</v>
      </c>
      <c r="AB203" s="25">
        <f>IF(U203&gt;=0.7, 1, 0)</f>
        <v>0</v>
      </c>
      <c r="AC203" s="25">
        <f>IF(U203&gt;=0.8, 1, 0)</f>
        <v>0</v>
      </c>
      <c r="AD203" s="55">
        <f>IF(U203&gt;=0.9, 1, 0)</f>
        <v>0</v>
      </c>
    </row>
    <row r="204" spans="1:30" ht="20" customHeight="1" x14ac:dyDescent="0.2">
      <c r="A204" s="20" t="s">
        <v>442</v>
      </c>
      <c r="B204" s="33" t="str">
        <f>SUBSTITUTE(A204,"/Users/timomiessen/Desktop/imagesdk/blackwomen1/","Image_")</f>
        <v>Image_BW_19.jpg</v>
      </c>
      <c r="C204" s="63" t="s">
        <v>5</v>
      </c>
      <c r="D204" s="22" t="s">
        <v>2973</v>
      </c>
      <c r="E204" s="23">
        <v>1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 cm="1">
        <f t="array" ref="R204">_xlfn.IFS(H204=1,1,K204=1,1,L204=1,1,M204=1,1,N204=1,1,P204=1,1,TRUE,0)</f>
        <v>0</v>
      </c>
      <c r="S204" s="64">
        <f>IF(AND(G204=1,R204=1),0,R204)</f>
        <v>0</v>
      </c>
      <c r="T204" s="24" t="s">
        <v>1961</v>
      </c>
      <c r="U204" s="49">
        <f>SUBSTITUTE(T204,".",",")*1</f>
        <v>1.24042616225779E-2</v>
      </c>
      <c r="V204" s="54">
        <f>IF(U204&gt;=0.1, 1, 0)</f>
        <v>0</v>
      </c>
      <c r="W204" s="25">
        <f>IF(U204&gt;=0.2, 1, 0)</f>
        <v>0</v>
      </c>
      <c r="X204" s="25">
        <f>IF(U204&gt;=0.3, 1, 0)</f>
        <v>0</v>
      </c>
      <c r="Y204" s="25">
        <f>IF(U204&gt;=0.4, 1, 0)</f>
        <v>0</v>
      </c>
      <c r="Z204" s="25">
        <f>IF(U204&gt;=0.5, 1, 0)</f>
        <v>0</v>
      </c>
      <c r="AA204" s="25">
        <f>IF(U204&gt;=0.6, 1, 0)</f>
        <v>0</v>
      </c>
      <c r="AB204" s="25">
        <f>IF(U204&gt;=0.7, 1, 0)</f>
        <v>0</v>
      </c>
      <c r="AC204" s="25">
        <f>IF(U204&gt;=0.8, 1, 0)</f>
        <v>0</v>
      </c>
      <c r="AD204" s="55">
        <f>IF(U204&gt;=0.9, 1, 0)</f>
        <v>0</v>
      </c>
    </row>
    <row r="205" spans="1:30" ht="20" customHeight="1" x14ac:dyDescent="0.2">
      <c r="A205" s="20" t="s">
        <v>443</v>
      </c>
      <c r="B205" s="33" t="str">
        <f>SUBSTITUTE(A205,"/Users/timomiessen/Desktop/imagesdk/blackwomen1/","Image_")</f>
        <v>Image_BW_190.jpg</v>
      </c>
      <c r="C205" s="63" t="s">
        <v>5</v>
      </c>
      <c r="D205" s="22" t="s">
        <v>2973</v>
      </c>
      <c r="E205" s="23">
        <v>0</v>
      </c>
      <c r="F205" s="23">
        <v>1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 cm="1">
        <f t="array" ref="R205">_xlfn.IFS(H205=1,1,K205=1,1,L205=1,1,M205=1,1,N205=1,1,P205=1,1,TRUE,0)</f>
        <v>0</v>
      </c>
      <c r="S205" s="64">
        <f>IF(AND(G205=1,R205=1),0,R205)</f>
        <v>0</v>
      </c>
      <c r="T205" s="24" t="s">
        <v>1962</v>
      </c>
      <c r="U205" s="49">
        <f>SUBSTITUTE(T205,".",",")*1</f>
        <v>1.8264752812683499E-2</v>
      </c>
      <c r="V205" s="54">
        <f>IF(U205&gt;=0.1, 1, 0)</f>
        <v>0</v>
      </c>
      <c r="W205" s="25">
        <f>IF(U205&gt;=0.2, 1, 0)</f>
        <v>0</v>
      </c>
      <c r="X205" s="25">
        <f>IF(U205&gt;=0.3, 1, 0)</f>
        <v>0</v>
      </c>
      <c r="Y205" s="25">
        <f>IF(U205&gt;=0.4, 1, 0)</f>
        <v>0</v>
      </c>
      <c r="Z205" s="25">
        <f>IF(U205&gt;=0.5, 1, 0)</f>
        <v>0</v>
      </c>
      <c r="AA205" s="25">
        <f>IF(U205&gt;=0.6, 1, 0)</f>
        <v>0</v>
      </c>
      <c r="AB205" s="25">
        <f>IF(U205&gt;=0.7, 1, 0)</f>
        <v>0</v>
      </c>
      <c r="AC205" s="25">
        <f>IF(U205&gt;=0.8, 1, 0)</f>
        <v>0</v>
      </c>
      <c r="AD205" s="55">
        <f>IF(U205&gt;=0.9, 1, 0)</f>
        <v>0</v>
      </c>
    </row>
    <row r="206" spans="1:30" ht="20" customHeight="1" x14ac:dyDescent="0.2">
      <c r="A206" s="20" t="s">
        <v>444</v>
      </c>
      <c r="B206" s="33" t="str">
        <f>SUBSTITUTE(A206,"/Users/timomiessen/Desktop/imagesdk/blackwomen1/","Image_")</f>
        <v>Image_BW_191.jpg</v>
      </c>
      <c r="C206" s="63" t="s">
        <v>5</v>
      </c>
      <c r="D206" s="22" t="s">
        <v>2973</v>
      </c>
      <c r="E206" s="23">
        <v>0</v>
      </c>
      <c r="F206" s="23">
        <v>1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 cm="1">
        <f t="array" ref="R206">_xlfn.IFS(H206=1,1,K206=1,1,L206=1,1,M206=1,1,N206=1,1,P206=1,1,TRUE,0)</f>
        <v>0</v>
      </c>
      <c r="S206" s="64">
        <f>IF(AND(G206=1,R206=1),0,R206)</f>
        <v>0</v>
      </c>
      <c r="T206" s="24" t="s">
        <v>1963</v>
      </c>
      <c r="U206" s="49">
        <f>SUBSTITUTE(T206,".",",")*1</f>
        <v>7.4087308021262201E-3</v>
      </c>
      <c r="V206" s="54">
        <f>IF(U206&gt;=0.1, 1, 0)</f>
        <v>0</v>
      </c>
      <c r="W206" s="25">
        <f>IF(U206&gt;=0.2, 1, 0)</f>
        <v>0</v>
      </c>
      <c r="X206" s="25">
        <f>IF(U206&gt;=0.3, 1, 0)</f>
        <v>0</v>
      </c>
      <c r="Y206" s="25">
        <f>IF(U206&gt;=0.4, 1, 0)</f>
        <v>0</v>
      </c>
      <c r="Z206" s="25">
        <f>IF(U206&gt;=0.5, 1, 0)</f>
        <v>0</v>
      </c>
      <c r="AA206" s="25">
        <f>IF(U206&gt;=0.6, 1, 0)</f>
        <v>0</v>
      </c>
      <c r="AB206" s="25">
        <f>IF(U206&gt;=0.7, 1, 0)</f>
        <v>0</v>
      </c>
      <c r="AC206" s="25">
        <f>IF(U206&gt;=0.8, 1, 0)</f>
        <v>0</v>
      </c>
      <c r="AD206" s="55">
        <f>IF(U206&gt;=0.9, 1, 0)</f>
        <v>0</v>
      </c>
    </row>
    <row r="207" spans="1:30" ht="20" customHeight="1" x14ac:dyDescent="0.2">
      <c r="A207" s="20" t="s">
        <v>445</v>
      </c>
      <c r="B207" s="33" t="str">
        <f>SUBSTITUTE(A207,"/Users/timomiessen/Desktop/imagesdk/blackwomen1/","Image_")</f>
        <v>Image_BW_192.jpg</v>
      </c>
      <c r="C207" s="63" t="s">
        <v>5</v>
      </c>
      <c r="D207" s="22" t="s">
        <v>2973</v>
      </c>
      <c r="E207" s="23">
        <v>0</v>
      </c>
      <c r="F207" s="23">
        <v>1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 cm="1">
        <f t="array" ref="R207">_xlfn.IFS(H207=1,1,K207=1,1,L207=1,1,M207=1,1,N207=1,1,P207=1,1,TRUE,0)</f>
        <v>0</v>
      </c>
      <c r="S207" s="64">
        <f>IF(AND(G207=1,R207=1),0,R207)</f>
        <v>0</v>
      </c>
      <c r="T207" s="24" t="s">
        <v>1964</v>
      </c>
      <c r="U207" s="49">
        <f>SUBSTITUTE(T207,".",",")*1</f>
        <v>3.7708049640059402E-2</v>
      </c>
      <c r="V207" s="54">
        <f>IF(U207&gt;=0.1, 1, 0)</f>
        <v>0</v>
      </c>
      <c r="W207" s="25">
        <f>IF(U207&gt;=0.2, 1, 0)</f>
        <v>0</v>
      </c>
      <c r="X207" s="25">
        <f>IF(U207&gt;=0.3, 1, 0)</f>
        <v>0</v>
      </c>
      <c r="Y207" s="25">
        <f>IF(U207&gt;=0.4, 1, 0)</f>
        <v>0</v>
      </c>
      <c r="Z207" s="25">
        <f>IF(U207&gt;=0.5, 1, 0)</f>
        <v>0</v>
      </c>
      <c r="AA207" s="25">
        <f>IF(U207&gt;=0.6, 1, 0)</f>
        <v>0</v>
      </c>
      <c r="AB207" s="25">
        <f>IF(U207&gt;=0.7, 1, 0)</f>
        <v>0</v>
      </c>
      <c r="AC207" s="25">
        <f>IF(U207&gt;=0.8, 1, 0)</f>
        <v>0</v>
      </c>
      <c r="AD207" s="55">
        <f>IF(U207&gt;=0.9, 1, 0)</f>
        <v>0</v>
      </c>
    </row>
    <row r="208" spans="1:30" ht="20" customHeight="1" x14ac:dyDescent="0.2">
      <c r="A208" s="20" t="s">
        <v>446</v>
      </c>
      <c r="B208" s="33" t="str">
        <f>SUBSTITUTE(A208,"/Users/timomiessen/Desktop/imagesdk/blackwomen1/","Image_")</f>
        <v>Image_BW_193.jpg</v>
      </c>
      <c r="C208" s="63" t="s">
        <v>5</v>
      </c>
      <c r="D208" s="22" t="s">
        <v>2973</v>
      </c>
      <c r="E208" s="23">
        <v>0</v>
      </c>
      <c r="F208" s="23">
        <v>1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 cm="1">
        <f t="array" ref="R208">_xlfn.IFS(H208=1,1,K208=1,1,L208=1,1,M208=1,1,N208=1,1,P208=1,1,TRUE,0)</f>
        <v>0</v>
      </c>
      <c r="S208" s="64">
        <f>IF(AND(G208=1,R208=1),0,R208)</f>
        <v>0</v>
      </c>
      <c r="T208" s="24" t="s">
        <v>1965</v>
      </c>
      <c r="U208" s="49">
        <f>SUBSTITUTE(T208,".",",")*1</f>
        <v>2.7662749402225E-2</v>
      </c>
      <c r="V208" s="54">
        <f>IF(U208&gt;=0.1, 1, 0)</f>
        <v>0</v>
      </c>
      <c r="W208" s="25">
        <f>IF(U208&gt;=0.2, 1, 0)</f>
        <v>0</v>
      </c>
      <c r="X208" s="25">
        <f>IF(U208&gt;=0.3, 1, 0)</f>
        <v>0</v>
      </c>
      <c r="Y208" s="25">
        <f>IF(U208&gt;=0.4, 1, 0)</f>
        <v>0</v>
      </c>
      <c r="Z208" s="25">
        <f>IF(U208&gt;=0.5, 1, 0)</f>
        <v>0</v>
      </c>
      <c r="AA208" s="25">
        <f>IF(U208&gt;=0.6, 1, 0)</f>
        <v>0</v>
      </c>
      <c r="AB208" s="25">
        <f>IF(U208&gt;=0.7, 1, 0)</f>
        <v>0</v>
      </c>
      <c r="AC208" s="25">
        <f>IF(U208&gt;=0.8, 1, 0)</f>
        <v>0</v>
      </c>
      <c r="AD208" s="55">
        <f>IF(U208&gt;=0.9, 1, 0)</f>
        <v>0</v>
      </c>
    </row>
    <row r="209" spans="1:30" ht="20" customHeight="1" x14ac:dyDescent="0.2">
      <c r="A209" s="20" t="s">
        <v>447</v>
      </c>
      <c r="B209" s="33" t="str">
        <f>SUBSTITUTE(A209,"/Users/timomiessen/Desktop/imagesdk/blackwomen1/","Image_")</f>
        <v>Image_BW_194.jpg</v>
      </c>
      <c r="C209" s="63" t="s">
        <v>5</v>
      </c>
      <c r="D209" s="22" t="s">
        <v>2973</v>
      </c>
      <c r="E209" s="23">
        <v>0</v>
      </c>
      <c r="F209" s="23">
        <v>1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 cm="1">
        <f t="array" ref="R209">_xlfn.IFS(H209=1,1,K209=1,1,L209=1,1,M209=1,1,N209=1,1,P209=1,1,TRUE,0)</f>
        <v>0</v>
      </c>
      <c r="S209" s="64">
        <f>IF(AND(G209=1,R209=1),0,R209)</f>
        <v>0</v>
      </c>
      <c r="T209" s="24" t="s">
        <v>1966</v>
      </c>
      <c r="U209" s="49">
        <f>SUBSTITUTE(T209,".",",")*1</f>
        <v>5.9996565803885397E-2</v>
      </c>
      <c r="V209" s="54">
        <f>IF(U209&gt;=0.1, 1, 0)</f>
        <v>0</v>
      </c>
      <c r="W209" s="25">
        <f>IF(U209&gt;=0.2, 1, 0)</f>
        <v>0</v>
      </c>
      <c r="X209" s="25">
        <f>IF(U209&gt;=0.3, 1, 0)</f>
        <v>0</v>
      </c>
      <c r="Y209" s="25">
        <f>IF(U209&gt;=0.4, 1, 0)</f>
        <v>0</v>
      </c>
      <c r="Z209" s="25">
        <f>IF(U209&gt;=0.5, 1, 0)</f>
        <v>0</v>
      </c>
      <c r="AA209" s="25">
        <f>IF(U209&gt;=0.6, 1, 0)</f>
        <v>0</v>
      </c>
      <c r="AB209" s="25">
        <f>IF(U209&gt;=0.7, 1, 0)</f>
        <v>0</v>
      </c>
      <c r="AC209" s="25">
        <f>IF(U209&gt;=0.8, 1, 0)</f>
        <v>0</v>
      </c>
      <c r="AD209" s="55">
        <f>IF(U209&gt;=0.9, 1, 0)</f>
        <v>0</v>
      </c>
    </row>
    <row r="210" spans="1:30" ht="20" customHeight="1" x14ac:dyDescent="0.2">
      <c r="A210" s="20" t="s">
        <v>448</v>
      </c>
      <c r="B210" s="33" t="str">
        <f>SUBSTITUTE(A210,"/Users/timomiessen/Desktop/imagesdk/blackwomen1/","Image_")</f>
        <v>Image_BW_195.jpg</v>
      </c>
      <c r="C210" s="63" t="s">
        <v>5</v>
      </c>
      <c r="D210" s="22" t="s">
        <v>2973</v>
      </c>
      <c r="E210" s="23">
        <v>0</v>
      </c>
      <c r="F210" s="23">
        <v>1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 cm="1">
        <f t="array" ref="R210">_xlfn.IFS(H210=1,1,K210=1,1,L210=1,1,M210=1,1,N210=1,1,P210=1,1,TRUE,0)</f>
        <v>0</v>
      </c>
      <c r="S210" s="64">
        <f>IF(AND(G210=1,R210=1),0,R210)</f>
        <v>0</v>
      </c>
      <c r="T210" s="24" t="s">
        <v>1967</v>
      </c>
      <c r="U210" s="49">
        <f>SUBSTITUTE(T210,".",",")*1</f>
        <v>1.5100962948054001E-2</v>
      </c>
      <c r="V210" s="54">
        <f>IF(U210&gt;=0.1, 1, 0)</f>
        <v>0</v>
      </c>
      <c r="W210" s="25">
        <f>IF(U210&gt;=0.2, 1, 0)</f>
        <v>0</v>
      </c>
      <c r="X210" s="25">
        <f>IF(U210&gt;=0.3, 1, 0)</f>
        <v>0</v>
      </c>
      <c r="Y210" s="25">
        <f>IF(U210&gt;=0.4, 1, 0)</f>
        <v>0</v>
      </c>
      <c r="Z210" s="25">
        <f>IF(U210&gt;=0.5, 1, 0)</f>
        <v>0</v>
      </c>
      <c r="AA210" s="25">
        <f>IF(U210&gt;=0.6, 1, 0)</f>
        <v>0</v>
      </c>
      <c r="AB210" s="25">
        <f>IF(U210&gt;=0.7, 1, 0)</f>
        <v>0</v>
      </c>
      <c r="AC210" s="25">
        <f>IF(U210&gt;=0.8, 1, 0)</f>
        <v>0</v>
      </c>
      <c r="AD210" s="55">
        <f>IF(U210&gt;=0.9, 1, 0)</f>
        <v>0</v>
      </c>
    </row>
    <row r="211" spans="1:30" ht="20" customHeight="1" x14ac:dyDescent="0.2">
      <c r="A211" s="20" t="s">
        <v>449</v>
      </c>
      <c r="B211" s="33" t="str">
        <f>SUBSTITUTE(A211,"/Users/timomiessen/Desktop/imagesdk/blackwomen1/","Image_")</f>
        <v>Image_BW_196.jpg</v>
      </c>
      <c r="C211" s="63" t="s">
        <v>5</v>
      </c>
      <c r="D211" s="22" t="s">
        <v>2973</v>
      </c>
      <c r="E211" s="23">
        <v>0</v>
      </c>
      <c r="F211" s="23">
        <v>1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 cm="1">
        <f t="array" ref="R211">_xlfn.IFS(H211=1,1,K211=1,1,L211=1,1,M211=1,1,N211=1,1,P211=1,1,TRUE,0)</f>
        <v>0</v>
      </c>
      <c r="S211" s="64">
        <f>IF(AND(G211=1,R211=1),0,R211)</f>
        <v>0</v>
      </c>
      <c r="T211" s="24" t="s">
        <v>1968</v>
      </c>
      <c r="U211" s="49">
        <f>SUBSTITUTE(T211,".",",")*1</f>
        <v>7.7434945851564399E-3</v>
      </c>
      <c r="V211" s="54">
        <f>IF(U211&gt;=0.1, 1, 0)</f>
        <v>0</v>
      </c>
      <c r="W211" s="25">
        <f>IF(U211&gt;=0.2, 1, 0)</f>
        <v>0</v>
      </c>
      <c r="X211" s="25">
        <f>IF(U211&gt;=0.3, 1, 0)</f>
        <v>0</v>
      </c>
      <c r="Y211" s="25">
        <f>IF(U211&gt;=0.4, 1, 0)</f>
        <v>0</v>
      </c>
      <c r="Z211" s="25">
        <f>IF(U211&gt;=0.5, 1, 0)</f>
        <v>0</v>
      </c>
      <c r="AA211" s="25">
        <f>IF(U211&gt;=0.6, 1, 0)</f>
        <v>0</v>
      </c>
      <c r="AB211" s="25">
        <f>IF(U211&gt;=0.7, 1, 0)</f>
        <v>0</v>
      </c>
      <c r="AC211" s="25">
        <f>IF(U211&gt;=0.8, 1, 0)</f>
        <v>0</v>
      </c>
      <c r="AD211" s="55">
        <f>IF(U211&gt;=0.9, 1, 0)</f>
        <v>0</v>
      </c>
    </row>
    <row r="212" spans="1:30" ht="20" customHeight="1" x14ac:dyDescent="0.2">
      <c r="A212" s="20" t="s">
        <v>450</v>
      </c>
      <c r="B212" s="33" t="str">
        <f>SUBSTITUTE(A212,"/Users/timomiessen/Desktop/imagesdk/blackwomen1/","Image_")</f>
        <v>Image_BW_197.jpg</v>
      </c>
      <c r="C212" s="63" t="s">
        <v>5</v>
      </c>
      <c r="D212" s="22" t="s">
        <v>2973</v>
      </c>
      <c r="E212" s="23">
        <v>0</v>
      </c>
      <c r="F212" s="23">
        <v>1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 cm="1">
        <f t="array" ref="R212">_xlfn.IFS(H212=1,1,K212=1,1,L212=1,1,M212=1,1,N212=1,1,P212=1,1,TRUE,0)</f>
        <v>0</v>
      </c>
      <c r="S212" s="64">
        <f>IF(AND(G212=1,R212=1),0,R212)</f>
        <v>0</v>
      </c>
      <c r="T212" s="24" t="s">
        <v>1969</v>
      </c>
      <c r="U212" s="49">
        <f>SUBSTITUTE(T212,".",",")*1</f>
        <v>1.10588944517076E-2</v>
      </c>
      <c r="V212" s="54">
        <f>IF(U212&gt;=0.1, 1, 0)</f>
        <v>0</v>
      </c>
      <c r="W212" s="25">
        <f>IF(U212&gt;=0.2, 1, 0)</f>
        <v>0</v>
      </c>
      <c r="X212" s="25">
        <f>IF(U212&gt;=0.3, 1, 0)</f>
        <v>0</v>
      </c>
      <c r="Y212" s="25">
        <f>IF(U212&gt;=0.4, 1, 0)</f>
        <v>0</v>
      </c>
      <c r="Z212" s="25">
        <f>IF(U212&gt;=0.5, 1, 0)</f>
        <v>0</v>
      </c>
      <c r="AA212" s="25">
        <f>IF(U212&gt;=0.6, 1, 0)</f>
        <v>0</v>
      </c>
      <c r="AB212" s="25">
        <f>IF(U212&gt;=0.7, 1, 0)</f>
        <v>0</v>
      </c>
      <c r="AC212" s="25">
        <f>IF(U212&gt;=0.8, 1, 0)</f>
        <v>0</v>
      </c>
      <c r="AD212" s="55">
        <f>IF(U212&gt;=0.9, 1, 0)</f>
        <v>0</v>
      </c>
    </row>
    <row r="213" spans="1:30" ht="20" customHeight="1" x14ac:dyDescent="0.2">
      <c r="A213" s="20" t="s">
        <v>451</v>
      </c>
      <c r="B213" s="33" t="str">
        <f>SUBSTITUTE(A213,"/Users/timomiessen/Desktop/imagesdk/blackwomen1/","Image_")</f>
        <v>Image_BW_198.jpg</v>
      </c>
      <c r="C213" s="63" t="s">
        <v>5</v>
      </c>
      <c r="D213" s="22" t="s">
        <v>2973</v>
      </c>
      <c r="E213" s="23">
        <v>0</v>
      </c>
      <c r="F213" s="23">
        <v>1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 cm="1">
        <f t="array" ref="R213">_xlfn.IFS(H213=1,1,K213=1,1,L213=1,1,M213=1,1,N213=1,1,P213=1,1,TRUE,0)</f>
        <v>0</v>
      </c>
      <c r="S213" s="64">
        <f>IF(AND(G213=1,R213=1),0,R213)</f>
        <v>0</v>
      </c>
      <c r="T213" s="24" t="s">
        <v>1970</v>
      </c>
      <c r="U213" s="49">
        <f>SUBSTITUTE(T213,".",",")*1</f>
        <v>1.5904229134321199E-2</v>
      </c>
      <c r="V213" s="54">
        <f>IF(U213&gt;=0.1, 1, 0)</f>
        <v>0</v>
      </c>
      <c r="W213" s="25">
        <f>IF(U213&gt;=0.2, 1, 0)</f>
        <v>0</v>
      </c>
      <c r="X213" s="25">
        <f>IF(U213&gt;=0.3, 1, 0)</f>
        <v>0</v>
      </c>
      <c r="Y213" s="25">
        <f>IF(U213&gt;=0.4, 1, 0)</f>
        <v>0</v>
      </c>
      <c r="Z213" s="25">
        <f>IF(U213&gt;=0.5, 1, 0)</f>
        <v>0</v>
      </c>
      <c r="AA213" s="25">
        <f>IF(U213&gt;=0.6, 1, 0)</f>
        <v>0</v>
      </c>
      <c r="AB213" s="25">
        <f>IF(U213&gt;=0.7, 1, 0)</f>
        <v>0</v>
      </c>
      <c r="AC213" s="25">
        <f>IF(U213&gt;=0.8, 1, 0)</f>
        <v>0</v>
      </c>
      <c r="AD213" s="55">
        <f>IF(U213&gt;=0.9, 1, 0)</f>
        <v>0</v>
      </c>
    </row>
    <row r="214" spans="1:30" ht="20" customHeight="1" x14ac:dyDescent="0.2">
      <c r="A214" s="20" t="s">
        <v>452</v>
      </c>
      <c r="B214" s="33" t="str">
        <f>SUBSTITUTE(A214,"/Users/timomiessen/Desktop/imagesdk/blackwomen1/","Image_")</f>
        <v>Image_BW_199.jpg</v>
      </c>
      <c r="C214" s="63" t="s">
        <v>5</v>
      </c>
      <c r="D214" s="22" t="s">
        <v>2973</v>
      </c>
      <c r="E214" s="23">
        <v>0</v>
      </c>
      <c r="F214" s="23">
        <v>1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 cm="1">
        <f t="array" ref="R214">_xlfn.IFS(H214=1,1,K214=1,1,L214=1,1,M214=1,1,N214=1,1,P214=1,1,TRUE,0)</f>
        <v>0</v>
      </c>
      <c r="S214" s="64">
        <f>IF(AND(G214=1,R214=1),0,R214)</f>
        <v>0</v>
      </c>
      <c r="T214" s="24" t="s">
        <v>1971</v>
      </c>
      <c r="U214" s="49">
        <f>SUBSTITUTE(T214,".",",")*1</f>
        <v>5.6300052441656499E-2</v>
      </c>
      <c r="V214" s="54">
        <f>IF(U214&gt;=0.1, 1, 0)</f>
        <v>0</v>
      </c>
      <c r="W214" s="25">
        <f>IF(U214&gt;=0.2, 1, 0)</f>
        <v>0</v>
      </c>
      <c r="X214" s="25">
        <f>IF(U214&gt;=0.3, 1, 0)</f>
        <v>0</v>
      </c>
      <c r="Y214" s="25">
        <f>IF(U214&gt;=0.4, 1, 0)</f>
        <v>0</v>
      </c>
      <c r="Z214" s="25">
        <f>IF(U214&gt;=0.5, 1, 0)</f>
        <v>0</v>
      </c>
      <c r="AA214" s="25">
        <f>IF(U214&gt;=0.6, 1, 0)</f>
        <v>0</v>
      </c>
      <c r="AB214" s="25">
        <f>IF(U214&gt;=0.7, 1, 0)</f>
        <v>0</v>
      </c>
      <c r="AC214" s="25">
        <f>IF(U214&gt;=0.8, 1, 0)</f>
        <v>0</v>
      </c>
      <c r="AD214" s="55">
        <f>IF(U214&gt;=0.9, 1, 0)</f>
        <v>0</v>
      </c>
    </row>
    <row r="215" spans="1:30" ht="20" customHeight="1" x14ac:dyDescent="0.2">
      <c r="A215" s="20" t="s">
        <v>453</v>
      </c>
      <c r="B215" s="33" t="str">
        <f>SUBSTITUTE(A215,"/Users/timomiessen/Desktop/imagesdk/blackwomen1/","Image_")</f>
        <v>Image_BW_2.jpg</v>
      </c>
      <c r="C215" s="63" t="s">
        <v>5</v>
      </c>
      <c r="D215" s="22" t="s">
        <v>2973</v>
      </c>
      <c r="E215" s="23">
        <v>1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 cm="1">
        <f t="array" ref="R215">_xlfn.IFS(H215=1,1,K215=1,1,L215=1,1,M215=1,1,N215=1,1,P215=1,1,TRUE,0)</f>
        <v>0</v>
      </c>
      <c r="S215" s="64">
        <f>IF(AND(G215=1,R215=1),0,R215)</f>
        <v>0</v>
      </c>
      <c r="T215" s="24" t="s">
        <v>1972</v>
      </c>
      <c r="U215" s="49">
        <f>SUBSTITUTE(T215,".",",")*1</f>
        <v>2.92864823713898E-2</v>
      </c>
      <c r="V215" s="54">
        <f>IF(U215&gt;=0.1, 1, 0)</f>
        <v>0</v>
      </c>
      <c r="W215" s="25">
        <f>IF(U215&gt;=0.2, 1, 0)</f>
        <v>0</v>
      </c>
      <c r="X215" s="25">
        <f>IF(U215&gt;=0.3, 1, 0)</f>
        <v>0</v>
      </c>
      <c r="Y215" s="25">
        <f>IF(U215&gt;=0.4, 1, 0)</f>
        <v>0</v>
      </c>
      <c r="Z215" s="25">
        <f>IF(U215&gt;=0.5, 1, 0)</f>
        <v>0</v>
      </c>
      <c r="AA215" s="25">
        <f>IF(U215&gt;=0.6, 1, 0)</f>
        <v>0</v>
      </c>
      <c r="AB215" s="25">
        <f>IF(U215&gt;=0.7, 1, 0)</f>
        <v>0</v>
      </c>
      <c r="AC215" s="25">
        <f>IF(U215&gt;=0.8, 1, 0)</f>
        <v>0</v>
      </c>
      <c r="AD215" s="55">
        <f>IF(U215&gt;=0.9, 1, 0)</f>
        <v>0</v>
      </c>
    </row>
    <row r="216" spans="1:30" ht="20" customHeight="1" x14ac:dyDescent="0.2">
      <c r="A216" s="20" t="s">
        <v>454</v>
      </c>
      <c r="B216" s="33" t="str">
        <f>SUBSTITUTE(A216,"/Users/timomiessen/Desktop/imagesdk/blackwomen1/","Image_")</f>
        <v>Image_BW_20.jpg</v>
      </c>
      <c r="C216" s="63" t="s">
        <v>5</v>
      </c>
      <c r="D216" s="22" t="s">
        <v>2973</v>
      </c>
      <c r="E216" s="23">
        <v>1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 cm="1">
        <f t="array" ref="R216">_xlfn.IFS(H216=1,1,K216=1,1,L216=1,1,M216=1,1,N216=1,1,P216=1,1,TRUE,0)</f>
        <v>0</v>
      </c>
      <c r="S216" s="64">
        <f>IF(AND(G216=1,R216=1),0,R216)</f>
        <v>0</v>
      </c>
      <c r="T216" s="24" t="s">
        <v>1973</v>
      </c>
      <c r="U216" s="49">
        <f>SUBSTITUTE(T216,".",",")*1</f>
        <v>1.7499485053121999E-2</v>
      </c>
      <c r="V216" s="54">
        <f>IF(U216&gt;=0.1, 1, 0)</f>
        <v>0</v>
      </c>
      <c r="W216" s="25">
        <f>IF(U216&gt;=0.2, 1, 0)</f>
        <v>0</v>
      </c>
      <c r="X216" s="25">
        <f>IF(U216&gt;=0.3, 1, 0)</f>
        <v>0</v>
      </c>
      <c r="Y216" s="25">
        <f>IF(U216&gt;=0.4, 1, 0)</f>
        <v>0</v>
      </c>
      <c r="Z216" s="25">
        <f>IF(U216&gt;=0.5, 1, 0)</f>
        <v>0</v>
      </c>
      <c r="AA216" s="25">
        <f>IF(U216&gt;=0.6, 1, 0)</f>
        <v>0</v>
      </c>
      <c r="AB216" s="25">
        <f>IF(U216&gt;=0.7, 1, 0)</f>
        <v>0</v>
      </c>
      <c r="AC216" s="25">
        <f>IF(U216&gt;=0.8, 1, 0)</f>
        <v>0</v>
      </c>
      <c r="AD216" s="55">
        <f>IF(U216&gt;=0.9, 1, 0)</f>
        <v>0</v>
      </c>
    </row>
    <row r="217" spans="1:30" ht="20" customHeight="1" x14ac:dyDescent="0.2">
      <c r="A217" s="20" t="s">
        <v>455</v>
      </c>
      <c r="B217" s="33" t="str">
        <f>SUBSTITUTE(A217,"/Users/timomiessen/Desktop/imagesdk/blackwomen1/","Image_")</f>
        <v>Image_BW_200.jpg</v>
      </c>
      <c r="C217" s="63" t="s">
        <v>5</v>
      </c>
      <c r="D217" s="22" t="s">
        <v>2973</v>
      </c>
      <c r="E217" s="23">
        <v>0</v>
      </c>
      <c r="F217" s="23">
        <v>1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 cm="1">
        <f t="array" ref="R217">_xlfn.IFS(H217=1,1,K217=1,1,L217=1,1,M217=1,1,N217=1,1,P217=1,1,TRUE,0)</f>
        <v>0</v>
      </c>
      <c r="S217" s="64">
        <f>IF(AND(G217=1,R217=1),0,R217)</f>
        <v>0</v>
      </c>
      <c r="T217" s="24" t="s">
        <v>1974</v>
      </c>
      <c r="U217" s="49">
        <f>SUBSTITUTE(T217,".",",")*1</f>
        <v>3.2733016414567802E-3</v>
      </c>
      <c r="V217" s="54">
        <f>IF(U217&gt;=0.1, 1, 0)</f>
        <v>0</v>
      </c>
      <c r="W217" s="25">
        <f>IF(U217&gt;=0.2, 1, 0)</f>
        <v>0</v>
      </c>
      <c r="X217" s="25">
        <f>IF(U217&gt;=0.3, 1, 0)</f>
        <v>0</v>
      </c>
      <c r="Y217" s="25">
        <f>IF(U217&gt;=0.4, 1, 0)</f>
        <v>0</v>
      </c>
      <c r="Z217" s="25">
        <f>IF(U217&gt;=0.5, 1, 0)</f>
        <v>0</v>
      </c>
      <c r="AA217" s="25">
        <f>IF(U217&gt;=0.6, 1, 0)</f>
        <v>0</v>
      </c>
      <c r="AB217" s="25">
        <f>IF(U217&gt;=0.7, 1, 0)</f>
        <v>0</v>
      </c>
      <c r="AC217" s="25">
        <f>IF(U217&gt;=0.8, 1, 0)</f>
        <v>0</v>
      </c>
      <c r="AD217" s="55">
        <f>IF(U217&gt;=0.9, 1, 0)</f>
        <v>0</v>
      </c>
    </row>
    <row r="218" spans="1:30" ht="20" customHeight="1" x14ac:dyDescent="0.2">
      <c r="A218" s="20" t="s">
        <v>456</v>
      </c>
      <c r="B218" s="33" t="str">
        <f>SUBSTITUTE(A218,"/Users/timomiessen/Desktop/imagesdk/blackwomen1/","Image_")</f>
        <v>Image_BW_201.jpg</v>
      </c>
      <c r="C218" s="63" t="s">
        <v>5</v>
      </c>
      <c r="D218" s="22" t="s">
        <v>2973</v>
      </c>
      <c r="E218" s="23">
        <v>0</v>
      </c>
      <c r="F218" s="23">
        <v>1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 cm="1">
        <f t="array" ref="R218">_xlfn.IFS(H218=1,1,K218=1,1,L218=1,1,M218=1,1,N218=1,1,P218=1,1,TRUE,0)</f>
        <v>0</v>
      </c>
      <c r="S218" s="64">
        <f>IF(AND(G218=1,R218=1),0,R218)</f>
        <v>0</v>
      </c>
      <c r="T218" s="24" t="s">
        <v>1975</v>
      </c>
      <c r="U218" s="49">
        <f>SUBSTITUTE(T218,".",",")*1</f>
        <v>1.13212261348962E-2</v>
      </c>
      <c r="V218" s="54">
        <f>IF(U218&gt;=0.1, 1, 0)</f>
        <v>0</v>
      </c>
      <c r="W218" s="25">
        <f>IF(U218&gt;=0.2, 1, 0)</f>
        <v>0</v>
      </c>
      <c r="X218" s="25">
        <f>IF(U218&gt;=0.3, 1, 0)</f>
        <v>0</v>
      </c>
      <c r="Y218" s="25">
        <f>IF(U218&gt;=0.4, 1, 0)</f>
        <v>0</v>
      </c>
      <c r="Z218" s="25">
        <f>IF(U218&gt;=0.5, 1, 0)</f>
        <v>0</v>
      </c>
      <c r="AA218" s="25">
        <f>IF(U218&gt;=0.6, 1, 0)</f>
        <v>0</v>
      </c>
      <c r="AB218" s="25">
        <f>IF(U218&gt;=0.7, 1, 0)</f>
        <v>0</v>
      </c>
      <c r="AC218" s="25">
        <f>IF(U218&gt;=0.8, 1, 0)</f>
        <v>0</v>
      </c>
      <c r="AD218" s="55">
        <f>IF(U218&gt;=0.9, 1, 0)</f>
        <v>0</v>
      </c>
    </row>
    <row r="219" spans="1:30" ht="20" customHeight="1" x14ac:dyDescent="0.2">
      <c r="A219" s="20" t="s">
        <v>457</v>
      </c>
      <c r="B219" s="33" t="str">
        <f>SUBSTITUTE(A219,"/Users/timomiessen/Desktop/imagesdk/blackwomen1/","Image_")</f>
        <v>Image_BW_202.jpg</v>
      </c>
      <c r="C219" s="63" t="s">
        <v>5</v>
      </c>
      <c r="D219" s="22" t="s">
        <v>2973</v>
      </c>
      <c r="E219" s="23">
        <v>0</v>
      </c>
      <c r="F219" s="23">
        <v>1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 cm="1">
        <f t="array" ref="R219">_xlfn.IFS(H219=1,1,K219=1,1,L219=1,1,M219=1,1,N219=1,1,P219=1,1,TRUE,0)</f>
        <v>0</v>
      </c>
      <c r="S219" s="64">
        <f>IF(AND(G219=1,R219=1),0,R219)</f>
        <v>0</v>
      </c>
      <c r="T219" s="24" t="s">
        <v>1976</v>
      </c>
      <c r="U219" s="49">
        <f>SUBSTITUTE(T219,".",",")*1</f>
        <v>4.75087272934615E-3</v>
      </c>
      <c r="V219" s="54">
        <f>IF(U219&gt;=0.1, 1, 0)</f>
        <v>0</v>
      </c>
      <c r="W219" s="25">
        <f>IF(U219&gt;=0.2, 1, 0)</f>
        <v>0</v>
      </c>
      <c r="X219" s="25">
        <f>IF(U219&gt;=0.3, 1, 0)</f>
        <v>0</v>
      </c>
      <c r="Y219" s="25">
        <f>IF(U219&gt;=0.4, 1, 0)</f>
        <v>0</v>
      </c>
      <c r="Z219" s="25">
        <f>IF(U219&gt;=0.5, 1, 0)</f>
        <v>0</v>
      </c>
      <c r="AA219" s="25">
        <f>IF(U219&gt;=0.6, 1, 0)</f>
        <v>0</v>
      </c>
      <c r="AB219" s="25">
        <f>IF(U219&gt;=0.7, 1, 0)</f>
        <v>0</v>
      </c>
      <c r="AC219" s="25">
        <f>IF(U219&gt;=0.8, 1, 0)</f>
        <v>0</v>
      </c>
      <c r="AD219" s="55">
        <f>IF(U219&gt;=0.9, 1, 0)</f>
        <v>0</v>
      </c>
    </row>
    <row r="220" spans="1:30" ht="20" customHeight="1" x14ac:dyDescent="0.2">
      <c r="A220" s="20" t="s">
        <v>458</v>
      </c>
      <c r="B220" s="33" t="str">
        <f>SUBSTITUTE(A220,"/Users/timomiessen/Desktop/imagesdk/blackwomen1/","Image_")</f>
        <v>Image_BW_203.jpg</v>
      </c>
      <c r="C220" s="63" t="s">
        <v>5</v>
      </c>
      <c r="D220" s="22" t="s">
        <v>2973</v>
      </c>
      <c r="E220" s="23">
        <v>0</v>
      </c>
      <c r="F220" s="23">
        <v>1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 cm="1">
        <f t="array" ref="R220">_xlfn.IFS(H220=1,1,K220=1,1,L220=1,1,M220=1,1,N220=1,1,P220=1,1,TRUE,0)</f>
        <v>0</v>
      </c>
      <c r="S220" s="64">
        <f>IF(AND(G220=1,R220=1),0,R220)</f>
        <v>0</v>
      </c>
      <c r="T220" s="24" t="s">
        <v>1977</v>
      </c>
      <c r="U220" s="49">
        <f>SUBSTITUTE(T220,".",",")*1</f>
        <v>3.1083998270332799E-2</v>
      </c>
      <c r="V220" s="54">
        <f>IF(U220&gt;=0.1, 1, 0)</f>
        <v>0</v>
      </c>
      <c r="W220" s="25">
        <f>IF(U220&gt;=0.2, 1, 0)</f>
        <v>0</v>
      </c>
      <c r="X220" s="25">
        <f>IF(U220&gt;=0.3, 1, 0)</f>
        <v>0</v>
      </c>
      <c r="Y220" s="25">
        <f>IF(U220&gt;=0.4, 1, 0)</f>
        <v>0</v>
      </c>
      <c r="Z220" s="25">
        <f>IF(U220&gt;=0.5, 1, 0)</f>
        <v>0</v>
      </c>
      <c r="AA220" s="25">
        <f>IF(U220&gt;=0.6, 1, 0)</f>
        <v>0</v>
      </c>
      <c r="AB220" s="25">
        <f>IF(U220&gt;=0.7, 1, 0)</f>
        <v>0</v>
      </c>
      <c r="AC220" s="25">
        <f>IF(U220&gt;=0.8, 1, 0)</f>
        <v>0</v>
      </c>
      <c r="AD220" s="55">
        <f>IF(U220&gt;=0.9, 1, 0)</f>
        <v>0</v>
      </c>
    </row>
    <row r="221" spans="1:30" ht="20" customHeight="1" x14ac:dyDescent="0.2">
      <c r="A221" s="20" t="s">
        <v>459</v>
      </c>
      <c r="B221" s="33" t="str">
        <f>SUBSTITUTE(A221,"/Users/timomiessen/Desktop/imagesdk/blackwomen1/","Image_")</f>
        <v>Image_BW_204.jpg</v>
      </c>
      <c r="C221" s="63" t="s">
        <v>5</v>
      </c>
      <c r="D221" s="22" t="s">
        <v>2973</v>
      </c>
      <c r="E221" s="23">
        <v>1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 cm="1">
        <f t="array" ref="R221">_xlfn.IFS(H221=1,1,K221=1,1,L221=1,1,M221=1,1,N221=1,1,P221=1,1,TRUE,0)</f>
        <v>0</v>
      </c>
      <c r="S221" s="64">
        <f>IF(AND(G221=1,R221=1),0,R221)</f>
        <v>0</v>
      </c>
      <c r="T221" s="24" t="s">
        <v>1978</v>
      </c>
      <c r="U221" s="49">
        <f>SUBSTITUTE(T221,".",",")*1</f>
        <v>2.1560855209827399E-2</v>
      </c>
      <c r="V221" s="54">
        <f>IF(U221&gt;=0.1, 1, 0)</f>
        <v>0</v>
      </c>
      <c r="W221" s="25">
        <f>IF(U221&gt;=0.2, 1, 0)</f>
        <v>0</v>
      </c>
      <c r="X221" s="25">
        <f>IF(U221&gt;=0.3, 1, 0)</f>
        <v>0</v>
      </c>
      <c r="Y221" s="25">
        <f>IF(U221&gt;=0.4, 1, 0)</f>
        <v>0</v>
      </c>
      <c r="Z221" s="25">
        <f>IF(U221&gt;=0.5, 1, 0)</f>
        <v>0</v>
      </c>
      <c r="AA221" s="25">
        <f>IF(U221&gt;=0.6, 1, 0)</f>
        <v>0</v>
      </c>
      <c r="AB221" s="25">
        <f>IF(U221&gt;=0.7, 1, 0)</f>
        <v>0</v>
      </c>
      <c r="AC221" s="25">
        <f>IF(U221&gt;=0.8, 1, 0)</f>
        <v>0</v>
      </c>
      <c r="AD221" s="55">
        <f>IF(U221&gt;=0.9, 1, 0)</f>
        <v>0</v>
      </c>
    </row>
    <row r="222" spans="1:30" ht="20" customHeight="1" x14ac:dyDescent="0.2">
      <c r="A222" s="20" t="s">
        <v>460</v>
      </c>
      <c r="B222" s="33" t="str">
        <f>SUBSTITUTE(A222,"/Users/timomiessen/Desktop/imagesdk/blackwomen1/","Image_")</f>
        <v>Image_BW_205.jpg</v>
      </c>
      <c r="C222" s="63" t="s">
        <v>5</v>
      </c>
      <c r="D222" s="22" t="s">
        <v>2973</v>
      </c>
      <c r="E222" s="23">
        <v>0</v>
      </c>
      <c r="F222" s="23">
        <v>1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 cm="1">
        <f t="array" ref="R222">_xlfn.IFS(H222=1,1,K222=1,1,L222=1,1,M222=1,1,N222=1,1,P222=1,1,TRUE,0)</f>
        <v>0</v>
      </c>
      <c r="S222" s="64">
        <f>IF(AND(G222=1,R222=1),0,R222)</f>
        <v>0</v>
      </c>
      <c r="T222" s="24" t="s">
        <v>1979</v>
      </c>
      <c r="U222" s="49">
        <f>SUBSTITUTE(T222,".",",")*1</f>
        <v>3.11739658936858E-2</v>
      </c>
      <c r="V222" s="54">
        <f>IF(U222&gt;=0.1, 1, 0)</f>
        <v>0</v>
      </c>
      <c r="W222" s="25">
        <f>IF(U222&gt;=0.2, 1, 0)</f>
        <v>0</v>
      </c>
      <c r="X222" s="25">
        <f>IF(U222&gt;=0.3, 1, 0)</f>
        <v>0</v>
      </c>
      <c r="Y222" s="25">
        <f>IF(U222&gt;=0.4, 1, 0)</f>
        <v>0</v>
      </c>
      <c r="Z222" s="25">
        <f>IF(U222&gt;=0.5, 1, 0)</f>
        <v>0</v>
      </c>
      <c r="AA222" s="25">
        <f>IF(U222&gt;=0.6, 1, 0)</f>
        <v>0</v>
      </c>
      <c r="AB222" s="25">
        <f>IF(U222&gt;=0.7, 1, 0)</f>
        <v>0</v>
      </c>
      <c r="AC222" s="25">
        <f>IF(U222&gt;=0.8, 1, 0)</f>
        <v>0</v>
      </c>
      <c r="AD222" s="55">
        <f>IF(U222&gt;=0.9, 1, 0)</f>
        <v>0</v>
      </c>
    </row>
    <row r="223" spans="1:30" ht="20" customHeight="1" x14ac:dyDescent="0.2">
      <c r="A223" s="20" t="s">
        <v>461</v>
      </c>
      <c r="B223" s="33" t="str">
        <f>SUBSTITUTE(A223,"/Users/timomiessen/Desktop/imagesdk/blackwomen1/","Image_")</f>
        <v>Image_BW_206.jpg</v>
      </c>
      <c r="C223" s="63" t="s">
        <v>5</v>
      </c>
      <c r="D223" s="22" t="s">
        <v>2973</v>
      </c>
      <c r="E223" s="23">
        <v>0</v>
      </c>
      <c r="F223" s="23">
        <v>1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 cm="1">
        <f t="array" ref="R223">_xlfn.IFS(H223=1,1,K223=1,1,L223=1,1,M223=1,1,N223=1,1,P223=1,1,TRUE,0)</f>
        <v>0</v>
      </c>
      <c r="S223" s="64">
        <f>IF(AND(G223=1,R223=1),0,R223)</f>
        <v>0</v>
      </c>
      <c r="T223" s="24" t="s">
        <v>1980</v>
      </c>
      <c r="U223" s="49">
        <f>SUBSTITUTE(T223,".",",")*1</f>
        <v>1.65194515138864E-2</v>
      </c>
      <c r="V223" s="54">
        <f>IF(U223&gt;=0.1, 1, 0)</f>
        <v>0</v>
      </c>
      <c r="W223" s="25">
        <f>IF(U223&gt;=0.2, 1, 0)</f>
        <v>0</v>
      </c>
      <c r="X223" s="25">
        <f>IF(U223&gt;=0.3, 1, 0)</f>
        <v>0</v>
      </c>
      <c r="Y223" s="25">
        <f>IF(U223&gt;=0.4, 1, 0)</f>
        <v>0</v>
      </c>
      <c r="Z223" s="25">
        <f>IF(U223&gt;=0.5, 1, 0)</f>
        <v>0</v>
      </c>
      <c r="AA223" s="25">
        <f>IF(U223&gt;=0.6, 1, 0)</f>
        <v>0</v>
      </c>
      <c r="AB223" s="25">
        <f>IF(U223&gt;=0.7, 1, 0)</f>
        <v>0</v>
      </c>
      <c r="AC223" s="25">
        <f>IF(U223&gt;=0.8, 1, 0)</f>
        <v>0</v>
      </c>
      <c r="AD223" s="55">
        <f>IF(U223&gt;=0.9, 1, 0)</f>
        <v>0</v>
      </c>
    </row>
    <row r="224" spans="1:30" ht="20" customHeight="1" x14ac:dyDescent="0.2">
      <c r="A224" s="20" t="s">
        <v>462</v>
      </c>
      <c r="B224" s="33" t="str">
        <f>SUBSTITUTE(A224,"/Users/timomiessen/Desktop/imagesdk/blackwomen1/","Image_")</f>
        <v>Image_BW_207.jpg</v>
      </c>
      <c r="C224" s="63" t="s">
        <v>5</v>
      </c>
      <c r="D224" s="22" t="s">
        <v>2973</v>
      </c>
      <c r="E224" s="23">
        <v>0</v>
      </c>
      <c r="F224" s="23">
        <v>1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 cm="1">
        <f t="array" ref="R224">_xlfn.IFS(H224=1,1,K224=1,1,L224=1,1,M224=1,1,N224=1,1,P224=1,1,TRUE,0)</f>
        <v>0</v>
      </c>
      <c r="S224" s="64">
        <f>IF(AND(G224=1,R224=1),0,R224)</f>
        <v>0</v>
      </c>
      <c r="T224" s="24" t="s">
        <v>1981</v>
      </c>
      <c r="U224" s="49">
        <f>SUBSTITUTE(T224,".",",")*1</f>
        <v>1.4731301460415101E-2</v>
      </c>
      <c r="V224" s="54">
        <f>IF(U224&gt;=0.1, 1, 0)</f>
        <v>0</v>
      </c>
      <c r="W224" s="25">
        <f>IF(U224&gt;=0.2, 1, 0)</f>
        <v>0</v>
      </c>
      <c r="X224" s="25">
        <f>IF(U224&gt;=0.3, 1, 0)</f>
        <v>0</v>
      </c>
      <c r="Y224" s="25">
        <f>IF(U224&gt;=0.4, 1, 0)</f>
        <v>0</v>
      </c>
      <c r="Z224" s="25">
        <f>IF(U224&gt;=0.5, 1, 0)</f>
        <v>0</v>
      </c>
      <c r="AA224" s="25">
        <f>IF(U224&gt;=0.6, 1, 0)</f>
        <v>0</v>
      </c>
      <c r="AB224" s="25">
        <f>IF(U224&gt;=0.7, 1, 0)</f>
        <v>0</v>
      </c>
      <c r="AC224" s="25">
        <f>IF(U224&gt;=0.8, 1, 0)</f>
        <v>0</v>
      </c>
      <c r="AD224" s="55">
        <f>IF(U224&gt;=0.9, 1, 0)</f>
        <v>0</v>
      </c>
    </row>
    <row r="225" spans="1:30" ht="20" customHeight="1" x14ac:dyDescent="0.2">
      <c r="A225" s="20" t="s">
        <v>463</v>
      </c>
      <c r="B225" s="33" t="str">
        <f>SUBSTITUTE(A225,"/Users/timomiessen/Desktop/imagesdk/blackwomen1/","Image_")</f>
        <v>Image_BW_208.jpg</v>
      </c>
      <c r="C225" s="63" t="s">
        <v>5</v>
      </c>
      <c r="D225" s="22" t="s">
        <v>2973</v>
      </c>
      <c r="E225" s="23">
        <v>0</v>
      </c>
      <c r="F225" s="23">
        <v>1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 cm="1">
        <f t="array" ref="R225">_xlfn.IFS(H225=1,1,K225=1,1,L225=1,1,M225=1,1,N225=1,1,P225=1,1,TRUE,0)</f>
        <v>0</v>
      </c>
      <c r="S225" s="64">
        <f>IF(AND(G225=1,R225=1),0,R225)</f>
        <v>0</v>
      </c>
      <c r="T225" s="24" t="s">
        <v>1982</v>
      </c>
      <c r="U225" s="49">
        <f>SUBSTITUTE(T225,".",",")*1</f>
        <v>6.1469445470720502E-2</v>
      </c>
      <c r="V225" s="54">
        <f>IF(U225&gt;=0.1, 1, 0)</f>
        <v>0</v>
      </c>
      <c r="W225" s="25">
        <f>IF(U225&gt;=0.2, 1, 0)</f>
        <v>0</v>
      </c>
      <c r="X225" s="25">
        <f>IF(U225&gt;=0.3, 1, 0)</f>
        <v>0</v>
      </c>
      <c r="Y225" s="25">
        <f>IF(U225&gt;=0.4, 1, 0)</f>
        <v>0</v>
      </c>
      <c r="Z225" s="25">
        <f>IF(U225&gt;=0.5, 1, 0)</f>
        <v>0</v>
      </c>
      <c r="AA225" s="25">
        <f>IF(U225&gt;=0.6, 1, 0)</f>
        <v>0</v>
      </c>
      <c r="AB225" s="25">
        <f>IF(U225&gt;=0.7, 1, 0)</f>
        <v>0</v>
      </c>
      <c r="AC225" s="25">
        <f>IF(U225&gt;=0.8, 1, 0)</f>
        <v>0</v>
      </c>
      <c r="AD225" s="55">
        <f>IF(U225&gt;=0.9, 1, 0)</f>
        <v>0</v>
      </c>
    </row>
    <row r="226" spans="1:30" ht="20" customHeight="1" x14ac:dyDescent="0.2">
      <c r="A226" s="20" t="s">
        <v>464</v>
      </c>
      <c r="B226" s="33" t="str">
        <f>SUBSTITUTE(A226,"/Users/timomiessen/Desktop/imagesdk/blackwomen1/","Image_")</f>
        <v>Image_BW_209.jpg</v>
      </c>
      <c r="C226" s="63" t="s">
        <v>5</v>
      </c>
      <c r="D226" s="22" t="s">
        <v>2973</v>
      </c>
      <c r="E226" s="23">
        <v>0</v>
      </c>
      <c r="F226" s="23">
        <v>0</v>
      </c>
      <c r="G226" s="23">
        <v>1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1</v>
      </c>
      <c r="P226" s="23">
        <v>0</v>
      </c>
      <c r="Q226" s="23">
        <v>0</v>
      </c>
      <c r="R226" s="23" cm="1">
        <f t="array" ref="R226">_xlfn.IFS(H226=1,1,K226=1,1,L226=1,1,M226=1,1,N226=1,1,P226=1,1,TRUE,0)</f>
        <v>0</v>
      </c>
      <c r="S226" s="64">
        <f>IF(AND(G226=1,R226=1),0,R226)</f>
        <v>0</v>
      </c>
      <c r="T226" s="24" t="s">
        <v>1983</v>
      </c>
      <c r="U226" s="49">
        <f>SUBSTITUTE(T226,".",",")*1</f>
        <v>1.6128941904753401E-2</v>
      </c>
      <c r="V226" s="54">
        <f>IF(U226&gt;=0.1, 1, 0)</f>
        <v>0</v>
      </c>
      <c r="W226" s="25">
        <f>IF(U226&gt;=0.2, 1, 0)</f>
        <v>0</v>
      </c>
      <c r="X226" s="25">
        <f>IF(U226&gt;=0.3, 1, 0)</f>
        <v>0</v>
      </c>
      <c r="Y226" s="25">
        <f>IF(U226&gt;=0.4, 1, 0)</f>
        <v>0</v>
      </c>
      <c r="Z226" s="25">
        <f>IF(U226&gt;=0.5, 1, 0)</f>
        <v>0</v>
      </c>
      <c r="AA226" s="25">
        <f>IF(U226&gt;=0.6, 1, 0)</f>
        <v>0</v>
      </c>
      <c r="AB226" s="25">
        <f>IF(U226&gt;=0.7, 1, 0)</f>
        <v>0</v>
      </c>
      <c r="AC226" s="25">
        <f>IF(U226&gt;=0.8, 1, 0)</f>
        <v>0</v>
      </c>
      <c r="AD226" s="55">
        <f>IF(U226&gt;=0.9, 1, 0)</f>
        <v>0</v>
      </c>
    </row>
    <row r="227" spans="1:30" ht="20" customHeight="1" x14ac:dyDescent="0.2">
      <c r="A227" s="20" t="s">
        <v>465</v>
      </c>
      <c r="B227" s="33" t="str">
        <f>SUBSTITUTE(A227,"/Users/timomiessen/Desktop/imagesdk/blackwomen1/","Image_")</f>
        <v>Image_BW_21.jpg</v>
      </c>
      <c r="C227" s="63" t="s">
        <v>5</v>
      </c>
      <c r="D227" s="22" t="s">
        <v>2973</v>
      </c>
      <c r="E227" s="23">
        <v>1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 cm="1">
        <f t="array" ref="R227">_xlfn.IFS(H227=1,1,K227=1,1,L227=1,1,M227=1,1,N227=1,1,P227=1,1,TRUE,0)</f>
        <v>0</v>
      </c>
      <c r="S227" s="64">
        <f>IF(AND(G227=1,R227=1),0,R227)</f>
        <v>0</v>
      </c>
      <c r="T227" s="24" t="s">
        <v>1984</v>
      </c>
      <c r="U227" s="49">
        <f>SUBSTITUTE(T227,".",",")*1</f>
        <v>6.9330264814198E-3</v>
      </c>
      <c r="V227" s="54">
        <f>IF(U227&gt;=0.1, 1, 0)</f>
        <v>0</v>
      </c>
      <c r="W227" s="25">
        <f>IF(U227&gt;=0.2, 1, 0)</f>
        <v>0</v>
      </c>
      <c r="X227" s="25">
        <f>IF(U227&gt;=0.3, 1, 0)</f>
        <v>0</v>
      </c>
      <c r="Y227" s="25">
        <f>IF(U227&gt;=0.4, 1, 0)</f>
        <v>0</v>
      </c>
      <c r="Z227" s="25">
        <f>IF(U227&gt;=0.5, 1, 0)</f>
        <v>0</v>
      </c>
      <c r="AA227" s="25">
        <f>IF(U227&gt;=0.6, 1, 0)</f>
        <v>0</v>
      </c>
      <c r="AB227" s="25">
        <f>IF(U227&gt;=0.7, 1, 0)</f>
        <v>0</v>
      </c>
      <c r="AC227" s="25">
        <f>IF(U227&gt;=0.8, 1, 0)</f>
        <v>0</v>
      </c>
      <c r="AD227" s="55">
        <f>IF(U227&gt;=0.9, 1, 0)</f>
        <v>0</v>
      </c>
    </row>
    <row r="228" spans="1:30" ht="20" customHeight="1" x14ac:dyDescent="0.2">
      <c r="A228" s="20" t="s">
        <v>466</v>
      </c>
      <c r="B228" s="33" t="str">
        <f>SUBSTITUTE(A228,"/Users/timomiessen/Desktop/imagesdk/blackwomen1/","Image_")</f>
        <v>Image_BW_210.jpg</v>
      </c>
      <c r="C228" s="63" t="s">
        <v>5</v>
      </c>
      <c r="D228" s="22" t="s">
        <v>2973</v>
      </c>
      <c r="E228" s="23">
        <v>0</v>
      </c>
      <c r="F228" s="23">
        <v>0</v>
      </c>
      <c r="G228" s="23">
        <v>1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1</v>
      </c>
      <c r="P228" s="23">
        <v>0</v>
      </c>
      <c r="Q228" s="23">
        <v>0</v>
      </c>
      <c r="R228" s="23" cm="1">
        <f t="array" ref="R228">_xlfn.IFS(H228=1,1,K228=1,1,L228=1,1,M228=1,1,N228=1,1,P228=1,1,TRUE,0)</f>
        <v>0</v>
      </c>
      <c r="S228" s="64">
        <f>IF(AND(G228=1,R228=1),0,R228)</f>
        <v>0</v>
      </c>
      <c r="T228" s="24" t="s">
        <v>1985</v>
      </c>
      <c r="U228" s="49">
        <f>SUBSTITUTE(T228,".",",")*1</f>
        <v>0.81314742565154996</v>
      </c>
      <c r="V228" s="54">
        <f>IF(U228&gt;=0.1, 1, 0)</f>
        <v>1</v>
      </c>
      <c r="W228" s="25">
        <f>IF(U228&gt;=0.2, 1, 0)</f>
        <v>1</v>
      </c>
      <c r="X228" s="25">
        <f>IF(U228&gt;=0.3, 1, 0)</f>
        <v>1</v>
      </c>
      <c r="Y228" s="25">
        <f>IF(U228&gt;=0.4, 1, 0)</f>
        <v>1</v>
      </c>
      <c r="Z228" s="25">
        <f>IF(U228&gt;=0.5, 1, 0)</f>
        <v>1</v>
      </c>
      <c r="AA228" s="25">
        <f>IF(U228&gt;=0.6, 1, 0)</f>
        <v>1</v>
      </c>
      <c r="AB228" s="25">
        <f>IF(U228&gt;=0.7, 1, 0)</f>
        <v>1</v>
      </c>
      <c r="AC228" s="25">
        <f>IF(U228&gt;=0.8, 1, 0)</f>
        <v>1</v>
      </c>
      <c r="AD228" s="55">
        <f>IF(U228&gt;=0.9, 1, 0)</f>
        <v>0</v>
      </c>
    </row>
    <row r="229" spans="1:30" ht="20" customHeight="1" x14ac:dyDescent="0.2">
      <c r="A229" s="20" t="s">
        <v>467</v>
      </c>
      <c r="B229" s="33" t="str">
        <f>SUBSTITUTE(A229,"/Users/timomiessen/Desktop/imagesdk/blackwomen1/","Image_")</f>
        <v>Image_BW_211.jpg</v>
      </c>
      <c r="C229" s="63" t="s">
        <v>5</v>
      </c>
      <c r="D229" s="22" t="s">
        <v>2973</v>
      </c>
      <c r="E229" s="23">
        <v>0</v>
      </c>
      <c r="F229" s="23">
        <v>0</v>
      </c>
      <c r="G229" s="23">
        <v>1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 cm="1">
        <f t="array" ref="R229">_xlfn.IFS(H229=1,1,K229=1,1,L229=1,1,M229=1,1,N229=1,1,P229=1,1,TRUE,0)</f>
        <v>0</v>
      </c>
      <c r="S229" s="64">
        <f>IF(AND(G229=1,R229=1),0,R229)</f>
        <v>0</v>
      </c>
      <c r="T229" s="24" t="s">
        <v>1986</v>
      </c>
      <c r="U229" s="49">
        <f>SUBSTITUTE(T229,".",",")*1</f>
        <v>9.3009090051054902E-3</v>
      </c>
      <c r="V229" s="54">
        <f>IF(U229&gt;=0.1, 1, 0)</f>
        <v>0</v>
      </c>
      <c r="W229" s="25">
        <f>IF(U229&gt;=0.2, 1, 0)</f>
        <v>0</v>
      </c>
      <c r="X229" s="25">
        <f>IF(U229&gt;=0.3, 1, 0)</f>
        <v>0</v>
      </c>
      <c r="Y229" s="25">
        <f>IF(U229&gt;=0.4, 1, 0)</f>
        <v>0</v>
      </c>
      <c r="Z229" s="25">
        <f>IF(U229&gt;=0.5, 1, 0)</f>
        <v>0</v>
      </c>
      <c r="AA229" s="25">
        <f>IF(U229&gt;=0.6, 1, 0)</f>
        <v>0</v>
      </c>
      <c r="AB229" s="25">
        <f>IF(U229&gt;=0.7, 1, 0)</f>
        <v>0</v>
      </c>
      <c r="AC229" s="25">
        <f>IF(U229&gt;=0.8, 1, 0)</f>
        <v>0</v>
      </c>
      <c r="AD229" s="55">
        <f>IF(U229&gt;=0.9, 1, 0)</f>
        <v>0</v>
      </c>
    </row>
    <row r="230" spans="1:30" ht="20" customHeight="1" x14ac:dyDescent="0.2">
      <c r="A230" s="20" t="s">
        <v>468</v>
      </c>
      <c r="B230" s="33" t="str">
        <f>SUBSTITUTE(A230,"/Users/timomiessen/Desktop/imagesdk/blackwomen1/","Image_")</f>
        <v>Image_BW_212.jpg</v>
      </c>
      <c r="C230" s="63" t="s">
        <v>5</v>
      </c>
      <c r="D230" s="22" t="s">
        <v>2973</v>
      </c>
      <c r="E230" s="23">
        <v>0</v>
      </c>
      <c r="F230" s="23">
        <v>0</v>
      </c>
      <c r="G230" s="23">
        <v>1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1</v>
      </c>
      <c r="P230" s="23">
        <v>0</v>
      </c>
      <c r="Q230" s="23">
        <v>0</v>
      </c>
      <c r="R230" s="23" cm="1">
        <f t="array" ref="R230">_xlfn.IFS(H230=1,1,K230=1,1,L230=1,1,M230=1,1,N230=1,1,P230=1,1,TRUE,0)</f>
        <v>0</v>
      </c>
      <c r="S230" s="64">
        <f>IF(AND(G230=1,R230=1),0,R230)</f>
        <v>0</v>
      </c>
      <c r="T230" s="24" t="s">
        <v>1987</v>
      </c>
      <c r="U230" s="49">
        <f>SUBSTITUTE(T230,".",",")*1</f>
        <v>0.11709266155958099</v>
      </c>
      <c r="V230" s="54">
        <f>IF(U230&gt;=0.1, 1, 0)</f>
        <v>1</v>
      </c>
      <c r="W230" s="25">
        <f>IF(U230&gt;=0.2, 1, 0)</f>
        <v>0</v>
      </c>
      <c r="X230" s="25">
        <f>IF(U230&gt;=0.3, 1, 0)</f>
        <v>0</v>
      </c>
      <c r="Y230" s="25">
        <f>IF(U230&gt;=0.4, 1, 0)</f>
        <v>0</v>
      </c>
      <c r="Z230" s="25">
        <f>IF(U230&gt;=0.5, 1, 0)</f>
        <v>0</v>
      </c>
      <c r="AA230" s="25">
        <f>IF(U230&gt;=0.6, 1, 0)</f>
        <v>0</v>
      </c>
      <c r="AB230" s="25">
        <f>IF(U230&gt;=0.7, 1, 0)</f>
        <v>0</v>
      </c>
      <c r="AC230" s="25">
        <f>IF(U230&gt;=0.8, 1, 0)</f>
        <v>0</v>
      </c>
      <c r="AD230" s="55">
        <f>IF(U230&gt;=0.9, 1, 0)</f>
        <v>0</v>
      </c>
    </row>
    <row r="231" spans="1:30" ht="20" customHeight="1" x14ac:dyDescent="0.2">
      <c r="A231" s="20" t="s">
        <v>469</v>
      </c>
      <c r="B231" s="33" t="str">
        <f>SUBSTITUTE(A231,"/Users/timomiessen/Desktop/imagesdk/blackwomen1/","Image_")</f>
        <v>Image_BW_213.jpg</v>
      </c>
      <c r="C231" s="63" t="s">
        <v>5</v>
      </c>
      <c r="D231" s="22" t="s">
        <v>2973</v>
      </c>
      <c r="E231" s="23">
        <v>0</v>
      </c>
      <c r="F231" s="23">
        <v>0</v>
      </c>
      <c r="G231" s="23">
        <v>1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 cm="1">
        <f t="array" ref="R231">_xlfn.IFS(H231=1,1,K231=1,1,L231=1,1,M231=1,1,N231=1,1,P231=1,1,TRUE,0)</f>
        <v>0</v>
      </c>
      <c r="S231" s="64">
        <f>IF(AND(G231=1,R231=1),0,R231)</f>
        <v>0</v>
      </c>
      <c r="T231" s="24" t="s">
        <v>1988</v>
      </c>
      <c r="U231" s="49">
        <f>SUBSTITUTE(T231,".",",")*1</f>
        <v>0.16194739937782199</v>
      </c>
      <c r="V231" s="54">
        <f>IF(U231&gt;=0.1, 1, 0)</f>
        <v>1</v>
      </c>
      <c r="W231" s="25">
        <f>IF(U231&gt;=0.2, 1, 0)</f>
        <v>0</v>
      </c>
      <c r="X231" s="25">
        <f>IF(U231&gt;=0.3, 1, 0)</f>
        <v>0</v>
      </c>
      <c r="Y231" s="25">
        <f>IF(U231&gt;=0.4, 1, 0)</f>
        <v>0</v>
      </c>
      <c r="Z231" s="25">
        <f>IF(U231&gt;=0.5, 1, 0)</f>
        <v>0</v>
      </c>
      <c r="AA231" s="25">
        <f>IF(U231&gt;=0.6, 1, 0)</f>
        <v>0</v>
      </c>
      <c r="AB231" s="25">
        <f>IF(U231&gt;=0.7, 1, 0)</f>
        <v>0</v>
      </c>
      <c r="AC231" s="25">
        <f>IF(U231&gt;=0.8, 1, 0)</f>
        <v>0</v>
      </c>
      <c r="AD231" s="55">
        <f>IF(U231&gt;=0.9, 1, 0)</f>
        <v>0</v>
      </c>
    </row>
    <row r="232" spans="1:30" ht="20" customHeight="1" x14ac:dyDescent="0.2">
      <c r="A232" s="20" t="s">
        <v>470</v>
      </c>
      <c r="B232" s="33" t="str">
        <f>SUBSTITUTE(A232,"/Users/timomiessen/Desktop/imagesdk/blackwomen1/","Image_")</f>
        <v>Image_BW_214.jpg</v>
      </c>
      <c r="C232" s="63" t="s">
        <v>5</v>
      </c>
      <c r="D232" s="22" t="s">
        <v>2973</v>
      </c>
      <c r="E232" s="23">
        <v>0</v>
      </c>
      <c r="F232" s="23">
        <v>0</v>
      </c>
      <c r="G232" s="23">
        <v>1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 cm="1">
        <f t="array" ref="R232">_xlfn.IFS(H232=1,1,K232=1,1,L232=1,1,M232=1,1,N232=1,1,P232=1,1,TRUE,0)</f>
        <v>0</v>
      </c>
      <c r="S232" s="64">
        <f>IF(AND(G232=1,R232=1),0,R232)</f>
        <v>0</v>
      </c>
      <c r="T232" s="24" t="s">
        <v>1989</v>
      </c>
      <c r="U232" s="49">
        <f>SUBSTITUTE(T232,".",",")*1</f>
        <v>0.72137401998043005</v>
      </c>
      <c r="V232" s="54">
        <f>IF(U232&gt;=0.1, 1, 0)</f>
        <v>1</v>
      </c>
      <c r="W232" s="25">
        <f>IF(U232&gt;=0.2, 1, 0)</f>
        <v>1</v>
      </c>
      <c r="X232" s="25">
        <f>IF(U232&gt;=0.3, 1, 0)</f>
        <v>1</v>
      </c>
      <c r="Y232" s="25">
        <f>IF(U232&gt;=0.4, 1, 0)</f>
        <v>1</v>
      </c>
      <c r="Z232" s="25">
        <f>IF(U232&gt;=0.5, 1, 0)</f>
        <v>1</v>
      </c>
      <c r="AA232" s="25">
        <f>IF(U232&gt;=0.6, 1, 0)</f>
        <v>1</v>
      </c>
      <c r="AB232" s="25">
        <f>IF(U232&gt;=0.7, 1, 0)</f>
        <v>1</v>
      </c>
      <c r="AC232" s="25">
        <f>IF(U232&gt;=0.8, 1, 0)</f>
        <v>0</v>
      </c>
      <c r="AD232" s="55">
        <f>IF(U232&gt;=0.9, 1, 0)</f>
        <v>0</v>
      </c>
    </row>
    <row r="233" spans="1:30" ht="20" customHeight="1" x14ac:dyDescent="0.2">
      <c r="A233" s="20" t="s">
        <v>471</v>
      </c>
      <c r="B233" s="33" t="str">
        <f>SUBSTITUTE(A233,"/Users/timomiessen/Desktop/imagesdk/blackwomen1/","Image_")</f>
        <v>Image_BW_215.jpg</v>
      </c>
      <c r="C233" s="63" t="s">
        <v>5</v>
      </c>
      <c r="D233" s="22" t="s">
        <v>2973</v>
      </c>
      <c r="E233" s="23">
        <v>0</v>
      </c>
      <c r="F233" s="23">
        <v>0</v>
      </c>
      <c r="G233" s="23">
        <v>1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 cm="1">
        <f t="array" ref="R233">_xlfn.IFS(H233=1,1,K233=1,1,L233=1,1,M233=1,1,N233=1,1,P233=1,1,TRUE,0)</f>
        <v>0</v>
      </c>
      <c r="S233" s="64">
        <f>IF(AND(G233=1,R233=1),0,R233)</f>
        <v>0</v>
      </c>
      <c r="T233" s="24" t="s">
        <v>1990</v>
      </c>
      <c r="U233" s="49">
        <f>SUBSTITUTE(T233,".",",")*1</f>
        <v>9.1171446256339495E-2</v>
      </c>
      <c r="V233" s="54">
        <f>IF(U233&gt;=0.1, 1, 0)</f>
        <v>0</v>
      </c>
      <c r="W233" s="25">
        <f>IF(U233&gt;=0.2, 1, 0)</f>
        <v>0</v>
      </c>
      <c r="X233" s="25">
        <f>IF(U233&gt;=0.3, 1, 0)</f>
        <v>0</v>
      </c>
      <c r="Y233" s="25">
        <f>IF(U233&gt;=0.4, 1, 0)</f>
        <v>0</v>
      </c>
      <c r="Z233" s="25">
        <f>IF(U233&gt;=0.5, 1, 0)</f>
        <v>0</v>
      </c>
      <c r="AA233" s="25">
        <f>IF(U233&gt;=0.6, 1, 0)</f>
        <v>0</v>
      </c>
      <c r="AB233" s="25">
        <f>IF(U233&gt;=0.7, 1, 0)</f>
        <v>0</v>
      </c>
      <c r="AC233" s="25">
        <f>IF(U233&gt;=0.8, 1, 0)</f>
        <v>0</v>
      </c>
      <c r="AD233" s="55">
        <f>IF(U233&gt;=0.9, 1, 0)</f>
        <v>0</v>
      </c>
    </row>
    <row r="234" spans="1:30" ht="20" customHeight="1" x14ac:dyDescent="0.2">
      <c r="A234" s="20" t="s">
        <v>472</v>
      </c>
      <c r="B234" s="33" t="str">
        <f>SUBSTITUTE(A234,"/Users/timomiessen/Desktop/imagesdk/blackwomen1/","Image_")</f>
        <v>Image_BW_216.jpg</v>
      </c>
      <c r="C234" s="63" t="s">
        <v>5</v>
      </c>
      <c r="D234" s="22" t="s">
        <v>2973</v>
      </c>
      <c r="E234" s="23">
        <v>0</v>
      </c>
      <c r="F234" s="23">
        <v>0</v>
      </c>
      <c r="G234" s="23">
        <v>1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1</v>
      </c>
      <c r="Q234" s="23">
        <v>0</v>
      </c>
      <c r="R234" s="23" cm="1">
        <f t="array" ref="R234">_xlfn.IFS(H234=1,1,K234=1,1,L234=1,1,M234=1,1,N234=1,1,P234=1,1,TRUE,0)</f>
        <v>1</v>
      </c>
      <c r="S234" s="64">
        <f>IF(AND(G234=1,R234=1),0,R234)</f>
        <v>0</v>
      </c>
      <c r="T234" s="24" t="s">
        <v>1991</v>
      </c>
      <c r="U234" s="49">
        <f>SUBSTITUTE(T234,".",",")*1</f>
        <v>0.288803931325674</v>
      </c>
      <c r="V234" s="54">
        <f>IF(U234&gt;=0.1, 1, 0)</f>
        <v>1</v>
      </c>
      <c r="W234" s="25">
        <f>IF(U234&gt;=0.2, 1, 0)</f>
        <v>1</v>
      </c>
      <c r="X234" s="25">
        <f>IF(U234&gt;=0.3, 1, 0)</f>
        <v>0</v>
      </c>
      <c r="Y234" s="25">
        <f>IF(U234&gt;=0.4, 1, 0)</f>
        <v>0</v>
      </c>
      <c r="Z234" s="25">
        <f>IF(U234&gt;=0.5, 1, 0)</f>
        <v>0</v>
      </c>
      <c r="AA234" s="25">
        <f>IF(U234&gt;=0.6, 1, 0)</f>
        <v>0</v>
      </c>
      <c r="AB234" s="25">
        <f>IF(U234&gt;=0.7, 1, 0)</f>
        <v>0</v>
      </c>
      <c r="AC234" s="25">
        <f>IF(U234&gt;=0.8, 1, 0)</f>
        <v>0</v>
      </c>
      <c r="AD234" s="55">
        <f>IF(U234&gt;=0.9, 1, 0)</f>
        <v>0</v>
      </c>
    </row>
    <row r="235" spans="1:30" ht="20" customHeight="1" x14ac:dyDescent="0.2">
      <c r="A235" s="20" t="s">
        <v>473</v>
      </c>
      <c r="B235" s="33" t="str">
        <f>SUBSTITUTE(A235,"/Users/timomiessen/Desktop/imagesdk/blackwomen1/","Image_")</f>
        <v>Image_BW_217.jpg</v>
      </c>
      <c r="C235" s="63" t="s">
        <v>5</v>
      </c>
      <c r="D235" s="22" t="s">
        <v>2973</v>
      </c>
      <c r="E235" s="23">
        <v>0</v>
      </c>
      <c r="F235" s="23">
        <v>0</v>
      </c>
      <c r="G235" s="23">
        <v>1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1</v>
      </c>
      <c r="Q235" s="23">
        <v>0</v>
      </c>
      <c r="R235" s="23" cm="1">
        <f t="array" ref="R235">_xlfn.IFS(H235=1,1,K235=1,1,L235=1,1,M235=1,1,N235=1,1,P235=1,1,TRUE,0)</f>
        <v>1</v>
      </c>
      <c r="S235" s="64">
        <f>IF(AND(G235=1,R235=1),0,R235)</f>
        <v>0</v>
      </c>
      <c r="T235" s="24" t="s">
        <v>1992</v>
      </c>
      <c r="U235" s="49">
        <f>SUBSTITUTE(T235,".",",")*1</f>
        <v>0.30363458767533302</v>
      </c>
      <c r="V235" s="54">
        <f>IF(U235&gt;=0.1, 1, 0)</f>
        <v>1</v>
      </c>
      <c r="W235" s="25">
        <f>IF(U235&gt;=0.2, 1, 0)</f>
        <v>1</v>
      </c>
      <c r="X235" s="25">
        <f>IF(U235&gt;=0.3, 1, 0)</f>
        <v>1</v>
      </c>
      <c r="Y235" s="25">
        <f>IF(U235&gt;=0.4, 1, 0)</f>
        <v>0</v>
      </c>
      <c r="Z235" s="25">
        <f>IF(U235&gt;=0.5, 1, 0)</f>
        <v>0</v>
      </c>
      <c r="AA235" s="25">
        <f>IF(U235&gt;=0.6, 1, 0)</f>
        <v>0</v>
      </c>
      <c r="AB235" s="25">
        <f>IF(U235&gt;=0.7, 1, 0)</f>
        <v>0</v>
      </c>
      <c r="AC235" s="25">
        <f>IF(U235&gt;=0.8, 1, 0)</f>
        <v>0</v>
      </c>
      <c r="AD235" s="55">
        <f>IF(U235&gt;=0.9, 1, 0)</f>
        <v>0</v>
      </c>
    </row>
    <row r="236" spans="1:30" ht="20" customHeight="1" x14ac:dyDescent="0.2">
      <c r="A236" s="20" t="s">
        <v>474</v>
      </c>
      <c r="B236" s="33" t="str">
        <f>SUBSTITUTE(A236,"/Users/timomiessen/Desktop/imagesdk/blackwomen1/","Image_")</f>
        <v>Image_BW_218.jpg</v>
      </c>
      <c r="C236" s="63" t="s">
        <v>5</v>
      </c>
      <c r="D236" s="22" t="s">
        <v>2973</v>
      </c>
      <c r="E236" s="23">
        <v>0</v>
      </c>
      <c r="F236" s="23">
        <v>0</v>
      </c>
      <c r="G236" s="23">
        <v>1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1</v>
      </c>
      <c r="P236" s="23">
        <v>0</v>
      </c>
      <c r="Q236" s="23">
        <v>0</v>
      </c>
      <c r="R236" s="23" cm="1">
        <f t="array" ref="R236">_xlfn.IFS(H236=1,1,K236=1,1,L236=1,1,M236=1,1,N236=1,1,P236=1,1,TRUE,0)</f>
        <v>0</v>
      </c>
      <c r="S236" s="64">
        <f>IF(AND(G236=1,R236=1),0,R236)</f>
        <v>0</v>
      </c>
      <c r="T236" s="24" t="s">
        <v>1993</v>
      </c>
      <c r="U236" s="49">
        <f>SUBSTITUTE(T236,".",",")*1</f>
        <v>0.79347284138202601</v>
      </c>
      <c r="V236" s="54">
        <f>IF(U236&gt;=0.1, 1, 0)</f>
        <v>1</v>
      </c>
      <c r="W236" s="25">
        <f>IF(U236&gt;=0.2, 1, 0)</f>
        <v>1</v>
      </c>
      <c r="X236" s="25">
        <f>IF(U236&gt;=0.3, 1, 0)</f>
        <v>1</v>
      </c>
      <c r="Y236" s="25">
        <f>IF(U236&gt;=0.4, 1, 0)</f>
        <v>1</v>
      </c>
      <c r="Z236" s="25">
        <f>IF(U236&gt;=0.5, 1, 0)</f>
        <v>1</v>
      </c>
      <c r="AA236" s="25">
        <f>IF(U236&gt;=0.6, 1, 0)</f>
        <v>1</v>
      </c>
      <c r="AB236" s="25">
        <f>IF(U236&gt;=0.7, 1, 0)</f>
        <v>1</v>
      </c>
      <c r="AC236" s="25">
        <f>IF(U236&gt;=0.8, 1, 0)</f>
        <v>0</v>
      </c>
      <c r="AD236" s="55">
        <f>IF(U236&gt;=0.9, 1, 0)</f>
        <v>0</v>
      </c>
    </row>
    <row r="237" spans="1:30" ht="20" customHeight="1" x14ac:dyDescent="0.2">
      <c r="A237" s="20" t="s">
        <v>475</v>
      </c>
      <c r="B237" s="33" t="str">
        <f>SUBSTITUTE(A237,"/Users/timomiessen/Desktop/imagesdk/blackwomen1/","Image_")</f>
        <v>Image_BW_219.jpg</v>
      </c>
      <c r="C237" s="63" t="s">
        <v>5</v>
      </c>
      <c r="D237" s="22" t="s">
        <v>2973</v>
      </c>
      <c r="E237" s="23">
        <v>0</v>
      </c>
      <c r="F237" s="23">
        <v>0</v>
      </c>
      <c r="G237" s="23">
        <v>1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1</v>
      </c>
      <c r="P237" s="23">
        <v>0</v>
      </c>
      <c r="Q237" s="23">
        <v>0</v>
      </c>
      <c r="R237" s="23" cm="1">
        <f t="array" ref="R237">_xlfn.IFS(H237=1,1,K237=1,1,L237=1,1,M237=1,1,N237=1,1,P237=1,1,TRUE,0)</f>
        <v>0</v>
      </c>
      <c r="S237" s="64">
        <f>IF(AND(G237=1,R237=1),0,R237)</f>
        <v>0</v>
      </c>
      <c r="T237" s="24" t="s">
        <v>1994</v>
      </c>
      <c r="U237" s="49">
        <f>SUBSTITUTE(T237,".",",")*1</f>
        <v>5.5126676335930803E-2</v>
      </c>
      <c r="V237" s="54">
        <f>IF(U237&gt;=0.1, 1, 0)</f>
        <v>0</v>
      </c>
      <c r="W237" s="25">
        <f>IF(U237&gt;=0.2, 1, 0)</f>
        <v>0</v>
      </c>
      <c r="X237" s="25">
        <f>IF(U237&gt;=0.3, 1, 0)</f>
        <v>0</v>
      </c>
      <c r="Y237" s="25">
        <f>IF(U237&gt;=0.4, 1, 0)</f>
        <v>0</v>
      </c>
      <c r="Z237" s="25">
        <f>IF(U237&gt;=0.5, 1, 0)</f>
        <v>0</v>
      </c>
      <c r="AA237" s="25">
        <f>IF(U237&gt;=0.6, 1, 0)</f>
        <v>0</v>
      </c>
      <c r="AB237" s="25">
        <f>IF(U237&gt;=0.7, 1, 0)</f>
        <v>0</v>
      </c>
      <c r="AC237" s="25">
        <f>IF(U237&gt;=0.8, 1, 0)</f>
        <v>0</v>
      </c>
      <c r="AD237" s="55">
        <f>IF(U237&gt;=0.9, 1, 0)</f>
        <v>0</v>
      </c>
    </row>
    <row r="238" spans="1:30" ht="20" customHeight="1" x14ac:dyDescent="0.2">
      <c r="A238" s="20" t="s">
        <v>476</v>
      </c>
      <c r="B238" s="33" t="str">
        <f>SUBSTITUTE(A238,"/Users/timomiessen/Desktop/imagesdk/blackwomen1/","Image_")</f>
        <v>Image_BW_22.jpg</v>
      </c>
      <c r="C238" s="63" t="s">
        <v>5</v>
      </c>
      <c r="D238" s="22" t="s">
        <v>2973</v>
      </c>
      <c r="E238" s="23">
        <v>1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 cm="1">
        <f t="array" ref="R238">_xlfn.IFS(H238=1,1,K238=1,1,L238=1,1,M238=1,1,N238=1,1,P238=1,1,TRUE,0)</f>
        <v>0</v>
      </c>
      <c r="S238" s="64">
        <f>IF(AND(G238=1,R238=1),0,R238)</f>
        <v>0</v>
      </c>
      <c r="T238" s="24" t="s">
        <v>1995</v>
      </c>
      <c r="U238" s="49">
        <f>SUBSTITUTE(T238,".",",")*1</f>
        <v>5.2094681886956096E-3</v>
      </c>
      <c r="V238" s="54">
        <f>IF(U238&gt;=0.1, 1, 0)</f>
        <v>0</v>
      </c>
      <c r="W238" s="25">
        <f>IF(U238&gt;=0.2, 1, 0)</f>
        <v>0</v>
      </c>
      <c r="X238" s="25">
        <f>IF(U238&gt;=0.3, 1, 0)</f>
        <v>0</v>
      </c>
      <c r="Y238" s="25">
        <f>IF(U238&gt;=0.4, 1, 0)</f>
        <v>0</v>
      </c>
      <c r="Z238" s="25">
        <f>IF(U238&gt;=0.5, 1, 0)</f>
        <v>0</v>
      </c>
      <c r="AA238" s="25">
        <f>IF(U238&gt;=0.6, 1, 0)</f>
        <v>0</v>
      </c>
      <c r="AB238" s="25">
        <f>IF(U238&gt;=0.7, 1, 0)</f>
        <v>0</v>
      </c>
      <c r="AC238" s="25">
        <f>IF(U238&gt;=0.8, 1, 0)</f>
        <v>0</v>
      </c>
      <c r="AD238" s="55">
        <f>IF(U238&gt;=0.9, 1, 0)</f>
        <v>0</v>
      </c>
    </row>
    <row r="239" spans="1:30" ht="20" customHeight="1" x14ac:dyDescent="0.2">
      <c r="A239" s="20" t="s">
        <v>477</v>
      </c>
      <c r="B239" s="33" t="str">
        <f>SUBSTITUTE(A239,"/Users/timomiessen/Desktop/imagesdk/blackwomen1/","Image_")</f>
        <v>Image_BW_220.jpg</v>
      </c>
      <c r="C239" s="63" t="s">
        <v>5</v>
      </c>
      <c r="D239" s="22" t="s">
        <v>2973</v>
      </c>
      <c r="E239" s="23">
        <v>0</v>
      </c>
      <c r="F239" s="23">
        <v>0</v>
      </c>
      <c r="G239" s="23">
        <v>1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1</v>
      </c>
      <c r="Q239" s="23">
        <v>0</v>
      </c>
      <c r="R239" s="23" cm="1">
        <f t="array" ref="R239">_xlfn.IFS(H239=1,1,K239=1,1,L239=1,1,M239=1,1,N239=1,1,P239=1,1,TRUE,0)</f>
        <v>1</v>
      </c>
      <c r="S239" s="64">
        <f>IF(AND(G239=1,R239=1),0,R239)</f>
        <v>0</v>
      </c>
      <c r="T239" s="24" t="s">
        <v>1996</v>
      </c>
      <c r="U239" s="49">
        <f>SUBSTITUTE(T239,".",",")*1</f>
        <v>2.25837416946887E-2</v>
      </c>
      <c r="V239" s="54">
        <f>IF(U239&gt;=0.1, 1, 0)</f>
        <v>0</v>
      </c>
      <c r="W239" s="25">
        <f>IF(U239&gt;=0.2, 1, 0)</f>
        <v>0</v>
      </c>
      <c r="X239" s="25">
        <f>IF(U239&gt;=0.3, 1, 0)</f>
        <v>0</v>
      </c>
      <c r="Y239" s="25">
        <f>IF(U239&gt;=0.4, 1, 0)</f>
        <v>0</v>
      </c>
      <c r="Z239" s="25">
        <f>IF(U239&gt;=0.5, 1, 0)</f>
        <v>0</v>
      </c>
      <c r="AA239" s="25">
        <f>IF(U239&gt;=0.6, 1, 0)</f>
        <v>0</v>
      </c>
      <c r="AB239" s="25">
        <f>IF(U239&gt;=0.7, 1, 0)</f>
        <v>0</v>
      </c>
      <c r="AC239" s="25">
        <f>IF(U239&gt;=0.8, 1, 0)</f>
        <v>0</v>
      </c>
      <c r="AD239" s="55">
        <f>IF(U239&gt;=0.9, 1, 0)</f>
        <v>0</v>
      </c>
    </row>
    <row r="240" spans="1:30" ht="20" customHeight="1" x14ac:dyDescent="0.2">
      <c r="A240" s="20" t="s">
        <v>478</v>
      </c>
      <c r="B240" s="33" t="str">
        <f>SUBSTITUTE(A240,"/Users/timomiessen/Desktop/imagesdk/blackwomen1/","Image_")</f>
        <v>Image_BW_221.jpg</v>
      </c>
      <c r="C240" s="63" t="s">
        <v>5</v>
      </c>
      <c r="D240" s="22" t="s">
        <v>2973</v>
      </c>
      <c r="E240" s="23">
        <v>0</v>
      </c>
      <c r="F240" s="23">
        <v>0</v>
      </c>
      <c r="G240" s="23">
        <v>1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1</v>
      </c>
      <c r="Q240" s="23">
        <v>0</v>
      </c>
      <c r="R240" s="23" cm="1">
        <f t="array" ref="R240">_xlfn.IFS(H240=1,1,K240=1,1,L240=1,1,M240=1,1,N240=1,1,P240=1,1,TRUE,0)</f>
        <v>1</v>
      </c>
      <c r="S240" s="64">
        <f>IF(AND(G240=1,R240=1),0,R240)</f>
        <v>0</v>
      </c>
      <c r="T240" s="24" t="s">
        <v>1997</v>
      </c>
      <c r="U240" s="49">
        <f>SUBSTITUTE(T240,".",",")*1</f>
        <v>0.28709717094898202</v>
      </c>
      <c r="V240" s="54">
        <f>IF(U240&gt;=0.1, 1, 0)</f>
        <v>1</v>
      </c>
      <c r="W240" s="25">
        <f>IF(U240&gt;=0.2, 1, 0)</f>
        <v>1</v>
      </c>
      <c r="X240" s="25">
        <f>IF(U240&gt;=0.3, 1, 0)</f>
        <v>0</v>
      </c>
      <c r="Y240" s="25">
        <f>IF(U240&gt;=0.4, 1, 0)</f>
        <v>0</v>
      </c>
      <c r="Z240" s="25">
        <f>IF(U240&gt;=0.5, 1, 0)</f>
        <v>0</v>
      </c>
      <c r="AA240" s="25">
        <f>IF(U240&gt;=0.6, 1, 0)</f>
        <v>0</v>
      </c>
      <c r="AB240" s="25">
        <f>IF(U240&gt;=0.7, 1, 0)</f>
        <v>0</v>
      </c>
      <c r="AC240" s="25">
        <f>IF(U240&gt;=0.8, 1, 0)</f>
        <v>0</v>
      </c>
      <c r="AD240" s="55">
        <f>IF(U240&gt;=0.9, 1, 0)</f>
        <v>0</v>
      </c>
    </row>
    <row r="241" spans="1:30" ht="20" customHeight="1" x14ac:dyDescent="0.2">
      <c r="A241" s="20" t="s">
        <v>479</v>
      </c>
      <c r="B241" s="33" t="str">
        <f>SUBSTITUTE(A241,"/Users/timomiessen/Desktop/imagesdk/blackwomen1/","Image_")</f>
        <v>Image_BW_222.jpg</v>
      </c>
      <c r="C241" s="63" t="s">
        <v>5</v>
      </c>
      <c r="D241" s="22" t="s">
        <v>2973</v>
      </c>
      <c r="E241" s="23">
        <v>0</v>
      </c>
      <c r="F241" s="23">
        <v>0</v>
      </c>
      <c r="G241" s="23">
        <v>1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1</v>
      </c>
      <c r="Q241" s="23">
        <v>0</v>
      </c>
      <c r="R241" s="23" cm="1">
        <f t="array" ref="R241">_xlfn.IFS(H241=1,1,K241=1,1,L241=1,1,M241=1,1,N241=1,1,P241=1,1,TRUE,0)</f>
        <v>1</v>
      </c>
      <c r="S241" s="64">
        <f>IF(AND(G241=1,R241=1),0,R241)</f>
        <v>0</v>
      </c>
      <c r="T241" s="24" t="s">
        <v>1998</v>
      </c>
      <c r="U241" s="49">
        <f>SUBSTITUTE(T241,".",",")*1</f>
        <v>1.82956662029027E-2</v>
      </c>
      <c r="V241" s="54">
        <f>IF(U241&gt;=0.1, 1, 0)</f>
        <v>0</v>
      </c>
      <c r="W241" s="25">
        <f>IF(U241&gt;=0.2, 1, 0)</f>
        <v>0</v>
      </c>
      <c r="X241" s="25">
        <f>IF(U241&gt;=0.3, 1, 0)</f>
        <v>0</v>
      </c>
      <c r="Y241" s="25">
        <f>IF(U241&gt;=0.4, 1, 0)</f>
        <v>0</v>
      </c>
      <c r="Z241" s="25">
        <f>IF(U241&gt;=0.5, 1, 0)</f>
        <v>0</v>
      </c>
      <c r="AA241" s="25">
        <f>IF(U241&gt;=0.6, 1, 0)</f>
        <v>0</v>
      </c>
      <c r="AB241" s="25">
        <f>IF(U241&gt;=0.7, 1, 0)</f>
        <v>0</v>
      </c>
      <c r="AC241" s="25">
        <f>IF(U241&gt;=0.8, 1, 0)</f>
        <v>0</v>
      </c>
      <c r="AD241" s="55">
        <f>IF(U241&gt;=0.9, 1, 0)</f>
        <v>0</v>
      </c>
    </row>
    <row r="242" spans="1:30" ht="20" customHeight="1" x14ac:dyDescent="0.2">
      <c r="A242" s="20" t="s">
        <v>480</v>
      </c>
      <c r="B242" s="33" t="str">
        <f>SUBSTITUTE(A242,"/Users/timomiessen/Desktop/imagesdk/blackwomen1/","Image_")</f>
        <v>Image_BW_223.jpg</v>
      </c>
      <c r="C242" s="63" t="s">
        <v>5</v>
      </c>
      <c r="D242" s="22" t="s">
        <v>2973</v>
      </c>
      <c r="E242" s="23">
        <v>0</v>
      </c>
      <c r="F242" s="23">
        <v>0</v>
      </c>
      <c r="G242" s="23">
        <v>1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1</v>
      </c>
      <c r="Q242" s="23">
        <v>0</v>
      </c>
      <c r="R242" s="23" cm="1">
        <f t="array" ref="R242">_xlfn.IFS(H242=1,1,K242=1,1,L242=1,1,M242=1,1,N242=1,1,P242=1,1,TRUE,0)</f>
        <v>1</v>
      </c>
      <c r="S242" s="64">
        <f>IF(AND(G242=1,R242=1),0,R242)</f>
        <v>0</v>
      </c>
      <c r="T242" s="24" t="s">
        <v>1999</v>
      </c>
      <c r="U242" s="49">
        <f>SUBSTITUTE(T242,".",",")*1</f>
        <v>0.505976721644401</v>
      </c>
      <c r="V242" s="54">
        <f>IF(U242&gt;=0.1, 1, 0)</f>
        <v>1</v>
      </c>
      <c r="W242" s="25">
        <f>IF(U242&gt;=0.2, 1, 0)</f>
        <v>1</v>
      </c>
      <c r="X242" s="25">
        <f>IF(U242&gt;=0.3, 1, 0)</f>
        <v>1</v>
      </c>
      <c r="Y242" s="25">
        <f>IF(U242&gt;=0.4, 1, 0)</f>
        <v>1</v>
      </c>
      <c r="Z242" s="25">
        <f>IF(U242&gt;=0.5, 1, 0)</f>
        <v>1</v>
      </c>
      <c r="AA242" s="25">
        <f>IF(U242&gt;=0.6, 1, 0)</f>
        <v>0</v>
      </c>
      <c r="AB242" s="25">
        <f>IF(U242&gt;=0.7, 1, 0)</f>
        <v>0</v>
      </c>
      <c r="AC242" s="25">
        <f>IF(U242&gt;=0.8, 1, 0)</f>
        <v>0</v>
      </c>
      <c r="AD242" s="55">
        <f>IF(U242&gt;=0.9, 1, 0)</f>
        <v>0</v>
      </c>
    </row>
    <row r="243" spans="1:30" ht="20" customHeight="1" x14ac:dyDescent="0.2">
      <c r="A243" s="20" t="s">
        <v>481</v>
      </c>
      <c r="B243" s="33" t="str">
        <f>SUBSTITUTE(A243,"/Users/timomiessen/Desktop/imagesdk/blackwomen1/","Image_")</f>
        <v>Image_BW_224.jpg</v>
      </c>
      <c r="C243" s="63" t="s">
        <v>5</v>
      </c>
      <c r="D243" s="22" t="s">
        <v>2973</v>
      </c>
      <c r="E243" s="23">
        <v>0</v>
      </c>
      <c r="F243" s="23">
        <v>0</v>
      </c>
      <c r="G243" s="23">
        <v>1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1</v>
      </c>
      <c r="P243" s="23">
        <v>0</v>
      </c>
      <c r="Q243" s="23">
        <v>0</v>
      </c>
      <c r="R243" s="23" cm="1">
        <f t="array" ref="R243">_xlfn.IFS(H243=1,1,K243=1,1,L243=1,1,M243=1,1,N243=1,1,P243=1,1,TRUE,0)</f>
        <v>0</v>
      </c>
      <c r="S243" s="64">
        <f>IF(AND(G243=1,R243=1),0,R243)</f>
        <v>0</v>
      </c>
      <c r="T243" s="24" t="s">
        <v>2000</v>
      </c>
      <c r="U243" s="49">
        <f>SUBSTITUTE(T243,".",",")*1</f>
        <v>4.5495777390897198E-2</v>
      </c>
      <c r="V243" s="54">
        <f>IF(U243&gt;=0.1, 1, 0)</f>
        <v>0</v>
      </c>
      <c r="W243" s="25">
        <f>IF(U243&gt;=0.2, 1, 0)</f>
        <v>0</v>
      </c>
      <c r="X243" s="25">
        <f>IF(U243&gt;=0.3, 1, 0)</f>
        <v>0</v>
      </c>
      <c r="Y243" s="25">
        <f>IF(U243&gt;=0.4, 1, 0)</f>
        <v>0</v>
      </c>
      <c r="Z243" s="25">
        <f>IF(U243&gt;=0.5, 1, 0)</f>
        <v>0</v>
      </c>
      <c r="AA243" s="25">
        <f>IF(U243&gt;=0.6, 1, 0)</f>
        <v>0</v>
      </c>
      <c r="AB243" s="25">
        <f>IF(U243&gt;=0.7, 1, 0)</f>
        <v>0</v>
      </c>
      <c r="AC243" s="25">
        <f>IF(U243&gt;=0.8, 1, 0)</f>
        <v>0</v>
      </c>
      <c r="AD243" s="55">
        <f>IF(U243&gt;=0.9, 1, 0)</f>
        <v>0</v>
      </c>
    </row>
    <row r="244" spans="1:30" ht="20" customHeight="1" x14ac:dyDescent="0.2">
      <c r="A244" s="20" t="s">
        <v>482</v>
      </c>
      <c r="B244" s="33" t="str">
        <f>SUBSTITUTE(A244,"/Users/timomiessen/Desktop/imagesdk/blackwomen1/","Image_")</f>
        <v>Image_BW_225.jpg</v>
      </c>
      <c r="C244" s="63" t="s">
        <v>5</v>
      </c>
      <c r="D244" s="22" t="s">
        <v>2973</v>
      </c>
      <c r="E244" s="23">
        <v>0</v>
      </c>
      <c r="F244" s="23">
        <v>0</v>
      </c>
      <c r="G244" s="23">
        <v>1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1</v>
      </c>
      <c r="P244" s="23">
        <v>0</v>
      </c>
      <c r="Q244" s="23">
        <v>0</v>
      </c>
      <c r="R244" s="23" cm="1">
        <f t="array" ref="R244">_xlfn.IFS(H244=1,1,K244=1,1,L244=1,1,M244=1,1,N244=1,1,P244=1,1,TRUE,0)</f>
        <v>0</v>
      </c>
      <c r="S244" s="64">
        <f>IF(AND(G244=1,R244=1),0,R244)</f>
        <v>0</v>
      </c>
      <c r="T244" s="24" t="s">
        <v>2001</v>
      </c>
      <c r="U244" s="49">
        <f>SUBSTITUTE(T244,".",",")*1</f>
        <v>3.2258794177323503E-2</v>
      </c>
      <c r="V244" s="54">
        <f>IF(U244&gt;=0.1, 1, 0)</f>
        <v>0</v>
      </c>
      <c r="W244" s="25">
        <f>IF(U244&gt;=0.2, 1, 0)</f>
        <v>0</v>
      </c>
      <c r="X244" s="25">
        <f>IF(U244&gt;=0.3, 1, 0)</f>
        <v>0</v>
      </c>
      <c r="Y244" s="25">
        <f>IF(U244&gt;=0.4, 1, 0)</f>
        <v>0</v>
      </c>
      <c r="Z244" s="25">
        <f>IF(U244&gt;=0.5, 1, 0)</f>
        <v>0</v>
      </c>
      <c r="AA244" s="25">
        <f>IF(U244&gt;=0.6, 1, 0)</f>
        <v>0</v>
      </c>
      <c r="AB244" s="25">
        <f>IF(U244&gt;=0.7, 1, 0)</f>
        <v>0</v>
      </c>
      <c r="AC244" s="25">
        <f>IF(U244&gt;=0.8, 1, 0)</f>
        <v>0</v>
      </c>
      <c r="AD244" s="55">
        <f>IF(U244&gt;=0.9, 1, 0)</f>
        <v>0</v>
      </c>
    </row>
    <row r="245" spans="1:30" ht="20" customHeight="1" x14ac:dyDescent="0.2">
      <c r="A245" s="20" t="s">
        <v>483</v>
      </c>
      <c r="B245" s="33" t="str">
        <f>SUBSTITUTE(A245,"/Users/timomiessen/Desktop/imagesdk/blackwomen1/","Image_")</f>
        <v>Image_BW_226.jpg</v>
      </c>
      <c r="C245" s="63" t="s">
        <v>5</v>
      </c>
      <c r="D245" s="22" t="s">
        <v>2973</v>
      </c>
      <c r="E245" s="23">
        <v>0</v>
      </c>
      <c r="F245" s="23">
        <v>0</v>
      </c>
      <c r="G245" s="23">
        <v>1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 cm="1">
        <f t="array" ref="R245">_xlfn.IFS(H245=1,1,K245=1,1,L245=1,1,M245=1,1,N245=1,1,P245=1,1,TRUE,0)</f>
        <v>0</v>
      </c>
      <c r="S245" s="64">
        <f>IF(AND(G245=1,R245=1),0,R245)</f>
        <v>0</v>
      </c>
      <c r="T245" s="24" t="s">
        <v>2002</v>
      </c>
      <c r="U245" s="49">
        <f>SUBSTITUTE(T245,".",",")*1</f>
        <v>0.407617658376693</v>
      </c>
      <c r="V245" s="54">
        <f>IF(U245&gt;=0.1, 1, 0)</f>
        <v>1</v>
      </c>
      <c r="W245" s="25">
        <f>IF(U245&gt;=0.2, 1, 0)</f>
        <v>1</v>
      </c>
      <c r="X245" s="25">
        <f>IF(U245&gt;=0.3, 1, 0)</f>
        <v>1</v>
      </c>
      <c r="Y245" s="25">
        <f>IF(U245&gt;=0.4, 1, 0)</f>
        <v>1</v>
      </c>
      <c r="Z245" s="25">
        <f>IF(U245&gt;=0.5, 1, 0)</f>
        <v>0</v>
      </c>
      <c r="AA245" s="25">
        <f>IF(U245&gt;=0.6, 1, 0)</f>
        <v>0</v>
      </c>
      <c r="AB245" s="25">
        <f>IF(U245&gt;=0.7, 1, 0)</f>
        <v>0</v>
      </c>
      <c r="AC245" s="25">
        <f>IF(U245&gt;=0.8, 1, 0)</f>
        <v>0</v>
      </c>
      <c r="AD245" s="55">
        <f>IF(U245&gt;=0.9, 1, 0)</f>
        <v>0</v>
      </c>
    </row>
    <row r="246" spans="1:30" ht="20" customHeight="1" x14ac:dyDescent="0.2">
      <c r="A246" s="20" t="s">
        <v>484</v>
      </c>
      <c r="B246" s="33" t="str">
        <f>SUBSTITUTE(A246,"/Users/timomiessen/Desktop/imagesdk/blackwomen1/","Image_")</f>
        <v>Image_BW_227.jpg</v>
      </c>
      <c r="C246" s="63" t="s">
        <v>5</v>
      </c>
      <c r="D246" s="22" t="s">
        <v>2973</v>
      </c>
      <c r="E246" s="23">
        <v>0</v>
      </c>
      <c r="F246" s="23">
        <v>0</v>
      </c>
      <c r="G246" s="23">
        <v>1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1</v>
      </c>
      <c r="P246" s="23">
        <v>1</v>
      </c>
      <c r="Q246" s="23">
        <v>0</v>
      </c>
      <c r="R246" s="23" cm="1">
        <f t="array" ref="R246">_xlfn.IFS(H246=1,1,K246=1,1,L246=1,1,M246=1,1,N246=1,1,P246=1,1,TRUE,0)</f>
        <v>1</v>
      </c>
      <c r="S246" s="64">
        <f>IF(AND(G246=1,R246=1),0,R246)</f>
        <v>0</v>
      </c>
      <c r="T246" s="24" t="s">
        <v>2003</v>
      </c>
      <c r="U246" s="49">
        <f>SUBSTITUTE(T246,".",",")*1</f>
        <v>0.78692276310175602</v>
      </c>
      <c r="V246" s="54">
        <f>IF(U246&gt;=0.1, 1, 0)</f>
        <v>1</v>
      </c>
      <c r="W246" s="25">
        <f>IF(U246&gt;=0.2, 1, 0)</f>
        <v>1</v>
      </c>
      <c r="X246" s="25">
        <f>IF(U246&gt;=0.3, 1, 0)</f>
        <v>1</v>
      </c>
      <c r="Y246" s="25">
        <f>IF(U246&gt;=0.4, 1, 0)</f>
        <v>1</v>
      </c>
      <c r="Z246" s="25">
        <f>IF(U246&gt;=0.5, 1, 0)</f>
        <v>1</v>
      </c>
      <c r="AA246" s="25">
        <f>IF(U246&gt;=0.6, 1, 0)</f>
        <v>1</v>
      </c>
      <c r="AB246" s="25">
        <f>IF(U246&gt;=0.7, 1, 0)</f>
        <v>1</v>
      </c>
      <c r="AC246" s="25">
        <f>IF(U246&gt;=0.8, 1, 0)</f>
        <v>0</v>
      </c>
      <c r="AD246" s="55">
        <f>IF(U246&gt;=0.9, 1, 0)</f>
        <v>0</v>
      </c>
    </row>
    <row r="247" spans="1:30" ht="20" customHeight="1" x14ac:dyDescent="0.2">
      <c r="A247" s="20" t="s">
        <v>485</v>
      </c>
      <c r="B247" s="33" t="str">
        <f>SUBSTITUTE(A247,"/Users/timomiessen/Desktop/imagesdk/blackwomen1/","Image_")</f>
        <v>Image_BW_228.jpg</v>
      </c>
      <c r="C247" s="63" t="s">
        <v>5</v>
      </c>
      <c r="D247" s="22" t="s">
        <v>2973</v>
      </c>
      <c r="E247" s="23">
        <v>0</v>
      </c>
      <c r="F247" s="23">
        <v>0</v>
      </c>
      <c r="G247" s="23">
        <v>1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1</v>
      </c>
      <c r="P247" s="23">
        <v>0</v>
      </c>
      <c r="Q247" s="23">
        <v>0</v>
      </c>
      <c r="R247" s="23" cm="1">
        <f t="array" ref="R247">_xlfn.IFS(H247=1,1,K247=1,1,L247=1,1,M247=1,1,N247=1,1,P247=1,1,TRUE,0)</f>
        <v>0</v>
      </c>
      <c r="S247" s="64">
        <f>IF(AND(G247=1,R247=1),0,R247)</f>
        <v>0</v>
      </c>
      <c r="T247" s="24" t="s">
        <v>2004</v>
      </c>
      <c r="U247" s="49">
        <f>SUBSTITUTE(T247,".",",")*1</f>
        <v>0.106224220246076</v>
      </c>
      <c r="V247" s="54">
        <f>IF(U247&gt;=0.1, 1, 0)</f>
        <v>1</v>
      </c>
      <c r="W247" s="25">
        <f>IF(U247&gt;=0.2, 1, 0)</f>
        <v>0</v>
      </c>
      <c r="X247" s="25">
        <f>IF(U247&gt;=0.3, 1, 0)</f>
        <v>0</v>
      </c>
      <c r="Y247" s="25">
        <f>IF(U247&gt;=0.4, 1, 0)</f>
        <v>0</v>
      </c>
      <c r="Z247" s="25">
        <f>IF(U247&gt;=0.5, 1, 0)</f>
        <v>0</v>
      </c>
      <c r="AA247" s="25">
        <f>IF(U247&gt;=0.6, 1, 0)</f>
        <v>0</v>
      </c>
      <c r="AB247" s="25">
        <f>IF(U247&gt;=0.7, 1, 0)</f>
        <v>0</v>
      </c>
      <c r="AC247" s="25">
        <f>IF(U247&gt;=0.8, 1, 0)</f>
        <v>0</v>
      </c>
      <c r="AD247" s="55">
        <f>IF(U247&gt;=0.9, 1, 0)</f>
        <v>0</v>
      </c>
    </row>
    <row r="248" spans="1:30" ht="20" customHeight="1" x14ac:dyDescent="0.2">
      <c r="A248" s="20" t="s">
        <v>486</v>
      </c>
      <c r="B248" s="33" t="str">
        <f>SUBSTITUTE(A248,"/Users/timomiessen/Desktop/imagesdk/blackwomen1/","Image_")</f>
        <v>Image_BW_229.jpg</v>
      </c>
      <c r="C248" s="63" t="s">
        <v>5</v>
      </c>
      <c r="D248" s="22" t="s">
        <v>2973</v>
      </c>
      <c r="E248" s="23">
        <v>0</v>
      </c>
      <c r="F248" s="23">
        <v>0</v>
      </c>
      <c r="G248" s="23">
        <v>1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1</v>
      </c>
      <c r="P248" s="23">
        <v>0</v>
      </c>
      <c r="Q248" s="23">
        <v>0</v>
      </c>
      <c r="R248" s="23" cm="1">
        <f t="array" ref="R248">_xlfn.IFS(H248=1,1,K248=1,1,L248=1,1,M248=1,1,N248=1,1,P248=1,1,TRUE,0)</f>
        <v>0</v>
      </c>
      <c r="S248" s="64">
        <f>IF(AND(G248=1,R248=1),0,R248)</f>
        <v>0</v>
      </c>
      <c r="T248" s="24" t="s">
        <v>2005</v>
      </c>
      <c r="U248" s="49">
        <f>SUBSTITUTE(T248,".",",")*1</f>
        <v>0.20711396634578699</v>
      </c>
      <c r="V248" s="54">
        <f>IF(U248&gt;=0.1, 1, 0)</f>
        <v>1</v>
      </c>
      <c r="W248" s="25">
        <f>IF(U248&gt;=0.2, 1, 0)</f>
        <v>1</v>
      </c>
      <c r="X248" s="25">
        <f>IF(U248&gt;=0.3, 1, 0)</f>
        <v>0</v>
      </c>
      <c r="Y248" s="25">
        <f>IF(U248&gt;=0.4, 1, 0)</f>
        <v>0</v>
      </c>
      <c r="Z248" s="25">
        <f>IF(U248&gt;=0.5, 1, 0)</f>
        <v>0</v>
      </c>
      <c r="AA248" s="25">
        <f>IF(U248&gt;=0.6, 1, 0)</f>
        <v>0</v>
      </c>
      <c r="AB248" s="25">
        <f>IF(U248&gt;=0.7, 1, 0)</f>
        <v>0</v>
      </c>
      <c r="AC248" s="25">
        <f>IF(U248&gt;=0.8, 1, 0)</f>
        <v>0</v>
      </c>
      <c r="AD248" s="55">
        <f>IF(U248&gt;=0.9, 1, 0)</f>
        <v>0</v>
      </c>
    </row>
    <row r="249" spans="1:30" ht="20" customHeight="1" x14ac:dyDescent="0.2">
      <c r="A249" s="20" t="s">
        <v>487</v>
      </c>
      <c r="B249" s="33" t="str">
        <f>SUBSTITUTE(A249,"/Users/timomiessen/Desktop/imagesdk/blackwomen1/","Image_")</f>
        <v>Image_BW_23.jpg</v>
      </c>
      <c r="C249" s="63" t="s">
        <v>5</v>
      </c>
      <c r="D249" s="22" t="s">
        <v>2973</v>
      </c>
      <c r="E249" s="23">
        <v>1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 cm="1">
        <f t="array" ref="R249">_xlfn.IFS(H249=1,1,K249=1,1,L249=1,1,M249=1,1,N249=1,1,P249=1,1,TRUE,0)</f>
        <v>0</v>
      </c>
      <c r="S249" s="64">
        <f>IF(AND(G249=1,R249=1),0,R249)</f>
        <v>0</v>
      </c>
      <c r="T249" s="24" t="s">
        <v>2006</v>
      </c>
      <c r="U249" s="49">
        <f>SUBSTITUTE(T249,".",",")*1</f>
        <v>1.29548986442387E-2</v>
      </c>
      <c r="V249" s="54">
        <f>IF(U249&gt;=0.1, 1, 0)</f>
        <v>0</v>
      </c>
      <c r="W249" s="25">
        <f>IF(U249&gt;=0.2, 1, 0)</f>
        <v>0</v>
      </c>
      <c r="X249" s="25">
        <f>IF(U249&gt;=0.3, 1, 0)</f>
        <v>0</v>
      </c>
      <c r="Y249" s="25">
        <f>IF(U249&gt;=0.4, 1, 0)</f>
        <v>0</v>
      </c>
      <c r="Z249" s="25">
        <f>IF(U249&gt;=0.5, 1, 0)</f>
        <v>0</v>
      </c>
      <c r="AA249" s="25">
        <f>IF(U249&gt;=0.6, 1, 0)</f>
        <v>0</v>
      </c>
      <c r="AB249" s="25">
        <f>IF(U249&gt;=0.7, 1, 0)</f>
        <v>0</v>
      </c>
      <c r="AC249" s="25">
        <f>IF(U249&gt;=0.8, 1, 0)</f>
        <v>0</v>
      </c>
      <c r="AD249" s="55">
        <f>IF(U249&gt;=0.9, 1, 0)</f>
        <v>0</v>
      </c>
    </row>
    <row r="250" spans="1:30" ht="20" customHeight="1" x14ac:dyDescent="0.2">
      <c r="A250" s="20" t="s">
        <v>488</v>
      </c>
      <c r="B250" s="33" t="str">
        <f>SUBSTITUTE(A250,"/Users/timomiessen/Desktop/imagesdk/blackwomen1/","Image_")</f>
        <v>Image_BW_230.jpg</v>
      </c>
      <c r="C250" s="63" t="s">
        <v>5</v>
      </c>
      <c r="D250" s="22" t="s">
        <v>2973</v>
      </c>
      <c r="E250" s="23">
        <v>0</v>
      </c>
      <c r="F250" s="23">
        <v>0</v>
      </c>
      <c r="G250" s="23">
        <v>1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 cm="1">
        <f t="array" ref="R250">_xlfn.IFS(H250=1,1,K250=1,1,L250=1,1,M250=1,1,N250=1,1,P250=1,1,TRUE,0)</f>
        <v>0</v>
      </c>
      <c r="S250" s="64">
        <f>IF(AND(G250=1,R250=1),0,R250)</f>
        <v>0</v>
      </c>
      <c r="T250" s="24" t="s">
        <v>2007</v>
      </c>
      <c r="U250" s="49">
        <f>SUBSTITUTE(T250,".",",")*1</f>
        <v>3.2434510067105203E-2</v>
      </c>
      <c r="V250" s="54">
        <f>IF(U250&gt;=0.1, 1, 0)</f>
        <v>0</v>
      </c>
      <c r="W250" s="25">
        <f>IF(U250&gt;=0.2, 1, 0)</f>
        <v>0</v>
      </c>
      <c r="X250" s="25">
        <f>IF(U250&gt;=0.3, 1, 0)</f>
        <v>0</v>
      </c>
      <c r="Y250" s="25">
        <f>IF(U250&gt;=0.4, 1, 0)</f>
        <v>0</v>
      </c>
      <c r="Z250" s="25">
        <f>IF(U250&gt;=0.5, 1, 0)</f>
        <v>0</v>
      </c>
      <c r="AA250" s="25">
        <f>IF(U250&gt;=0.6, 1, 0)</f>
        <v>0</v>
      </c>
      <c r="AB250" s="25">
        <f>IF(U250&gt;=0.7, 1, 0)</f>
        <v>0</v>
      </c>
      <c r="AC250" s="25">
        <f>IF(U250&gt;=0.8, 1, 0)</f>
        <v>0</v>
      </c>
      <c r="AD250" s="55">
        <f>IF(U250&gt;=0.9, 1, 0)</f>
        <v>0</v>
      </c>
    </row>
    <row r="251" spans="1:30" ht="20" customHeight="1" x14ac:dyDescent="0.2">
      <c r="A251" s="20" t="s">
        <v>489</v>
      </c>
      <c r="B251" s="33" t="str">
        <f>SUBSTITUTE(A251,"/Users/timomiessen/Desktop/imagesdk/blackwomen1/","Image_")</f>
        <v>Image_BW_231.jpg</v>
      </c>
      <c r="C251" s="63" t="s">
        <v>5</v>
      </c>
      <c r="D251" s="22" t="s">
        <v>2973</v>
      </c>
      <c r="E251" s="23">
        <v>0</v>
      </c>
      <c r="F251" s="23">
        <v>0</v>
      </c>
      <c r="G251" s="23">
        <v>1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1</v>
      </c>
      <c r="P251" s="23">
        <v>0</v>
      </c>
      <c r="Q251" s="23">
        <v>0</v>
      </c>
      <c r="R251" s="23" cm="1">
        <f t="array" ref="R251">_xlfn.IFS(H251=1,1,K251=1,1,L251=1,1,M251=1,1,N251=1,1,P251=1,1,TRUE,0)</f>
        <v>0</v>
      </c>
      <c r="S251" s="64">
        <f>IF(AND(G251=1,R251=1),0,R251)</f>
        <v>0</v>
      </c>
      <c r="T251" s="24" t="s">
        <v>2008</v>
      </c>
      <c r="U251" s="49">
        <f>SUBSTITUTE(T251,".",",")*1</f>
        <v>0.23715818487107701</v>
      </c>
      <c r="V251" s="54">
        <f>IF(U251&gt;=0.1, 1, 0)</f>
        <v>1</v>
      </c>
      <c r="W251" s="25">
        <f>IF(U251&gt;=0.2, 1, 0)</f>
        <v>1</v>
      </c>
      <c r="X251" s="25">
        <f>IF(U251&gt;=0.3, 1, 0)</f>
        <v>0</v>
      </c>
      <c r="Y251" s="25">
        <f>IF(U251&gt;=0.4, 1, 0)</f>
        <v>0</v>
      </c>
      <c r="Z251" s="25">
        <f>IF(U251&gt;=0.5, 1, 0)</f>
        <v>0</v>
      </c>
      <c r="AA251" s="25">
        <f>IF(U251&gt;=0.6, 1, 0)</f>
        <v>0</v>
      </c>
      <c r="AB251" s="25">
        <f>IF(U251&gt;=0.7, 1, 0)</f>
        <v>0</v>
      </c>
      <c r="AC251" s="25">
        <f>IF(U251&gt;=0.8, 1, 0)</f>
        <v>0</v>
      </c>
      <c r="AD251" s="55">
        <f>IF(U251&gt;=0.9, 1, 0)</f>
        <v>0</v>
      </c>
    </row>
    <row r="252" spans="1:30" ht="20" customHeight="1" x14ac:dyDescent="0.2">
      <c r="A252" s="20" t="s">
        <v>490</v>
      </c>
      <c r="B252" s="33" t="str">
        <f>SUBSTITUTE(A252,"/Users/timomiessen/Desktop/imagesdk/blackwomen1/","Image_")</f>
        <v>Image_BW_232.jpg</v>
      </c>
      <c r="C252" s="63" t="s">
        <v>5</v>
      </c>
      <c r="D252" s="22" t="s">
        <v>2973</v>
      </c>
      <c r="E252" s="23">
        <v>0</v>
      </c>
      <c r="F252" s="23">
        <v>0</v>
      </c>
      <c r="G252" s="23">
        <v>1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1</v>
      </c>
      <c r="P252" s="23">
        <v>0</v>
      </c>
      <c r="Q252" s="23">
        <v>0</v>
      </c>
      <c r="R252" s="23" cm="1">
        <f t="array" ref="R252">_xlfn.IFS(H252=1,1,K252=1,1,L252=1,1,M252=1,1,N252=1,1,P252=1,1,TRUE,0)</f>
        <v>0</v>
      </c>
      <c r="S252" s="64">
        <f>IF(AND(G252=1,R252=1),0,R252)</f>
        <v>0</v>
      </c>
      <c r="T252" s="24" t="s">
        <v>2009</v>
      </c>
      <c r="U252" s="49">
        <f>SUBSTITUTE(T252,".",",")*1</f>
        <v>0.214186117984354</v>
      </c>
      <c r="V252" s="54">
        <f>IF(U252&gt;=0.1, 1, 0)</f>
        <v>1</v>
      </c>
      <c r="W252" s="25">
        <f>IF(U252&gt;=0.2, 1, 0)</f>
        <v>1</v>
      </c>
      <c r="X252" s="25">
        <f>IF(U252&gt;=0.3, 1, 0)</f>
        <v>0</v>
      </c>
      <c r="Y252" s="25">
        <f>IF(U252&gt;=0.4, 1, 0)</f>
        <v>0</v>
      </c>
      <c r="Z252" s="25">
        <f>IF(U252&gt;=0.5, 1, 0)</f>
        <v>0</v>
      </c>
      <c r="AA252" s="25">
        <f>IF(U252&gt;=0.6, 1, 0)</f>
        <v>0</v>
      </c>
      <c r="AB252" s="25">
        <f>IF(U252&gt;=0.7, 1, 0)</f>
        <v>0</v>
      </c>
      <c r="AC252" s="25">
        <f>IF(U252&gt;=0.8, 1, 0)</f>
        <v>0</v>
      </c>
      <c r="AD252" s="55">
        <f>IF(U252&gt;=0.9, 1, 0)</f>
        <v>0</v>
      </c>
    </row>
    <row r="253" spans="1:30" ht="20" customHeight="1" x14ac:dyDescent="0.2">
      <c r="A253" s="20" t="s">
        <v>491</v>
      </c>
      <c r="B253" s="33" t="str">
        <f>SUBSTITUTE(A253,"/Users/timomiessen/Desktop/imagesdk/blackwomen1/","Image_")</f>
        <v>Image_BW_233.jpg</v>
      </c>
      <c r="C253" s="63" t="s">
        <v>5</v>
      </c>
      <c r="D253" s="22" t="s">
        <v>2973</v>
      </c>
      <c r="E253" s="23">
        <v>0</v>
      </c>
      <c r="F253" s="23">
        <v>0</v>
      </c>
      <c r="G253" s="23">
        <v>1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1</v>
      </c>
      <c r="P253" s="23">
        <v>0</v>
      </c>
      <c r="Q253" s="23">
        <v>0</v>
      </c>
      <c r="R253" s="23" cm="1">
        <f t="array" ref="R253">_xlfn.IFS(H253=1,1,K253=1,1,L253=1,1,M253=1,1,N253=1,1,P253=1,1,TRUE,0)</f>
        <v>0</v>
      </c>
      <c r="S253" s="64">
        <f>IF(AND(G253=1,R253=1),0,R253)</f>
        <v>0</v>
      </c>
      <c r="T253" s="24" t="s">
        <v>2010</v>
      </c>
      <c r="U253" s="49">
        <f>SUBSTITUTE(T253,".",",")*1</f>
        <v>5.9154180809855399E-2</v>
      </c>
      <c r="V253" s="54">
        <f>IF(U253&gt;=0.1, 1, 0)</f>
        <v>0</v>
      </c>
      <c r="W253" s="25">
        <f>IF(U253&gt;=0.2, 1, 0)</f>
        <v>0</v>
      </c>
      <c r="X253" s="25">
        <f>IF(U253&gt;=0.3, 1, 0)</f>
        <v>0</v>
      </c>
      <c r="Y253" s="25">
        <f>IF(U253&gt;=0.4, 1, 0)</f>
        <v>0</v>
      </c>
      <c r="Z253" s="25">
        <f>IF(U253&gt;=0.5, 1, 0)</f>
        <v>0</v>
      </c>
      <c r="AA253" s="25">
        <f>IF(U253&gt;=0.6, 1, 0)</f>
        <v>0</v>
      </c>
      <c r="AB253" s="25">
        <f>IF(U253&gt;=0.7, 1, 0)</f>
        <v>0</v>
      </c>
      <c r="AC253" s="25">
        <f>IF(U253&gt;=0.8, 1, 0)</f>
        <v>0</v>
      </c>
      <c r="AD253" s="55">
        <f>IF(U253&gt;=0.9, 1, 0)</f>
        <v>0</v>
      </c>
    </row>
    <row r="254" spans="1:30" ht="20" customHeight="1" x14ac:dyDescent="0.2">
      <c r="A254" s="20" t="s">
        <v>492</v>
      </c>
      <c r="B254" s="33" t="str">
        <f>SUBSTITUTE(A254,"/Users/timomiessen/Desktop/imagesdk/blackwomen1/","Image_")</f>
        <v>Image_BW_234.jpg</v>
      </c>
      <c r="C254" s="63" t="s">
        <v>5</v>
      </c>
      <c r="D254" s="22" t="s">
        <v>2973</v>
      </c>
      <c r="E254" s="23">
        <v>0</v>
      </c>
      <c r="F254" s="23">
        <v>0</v>
      </c>
      <c r="G254" s="23">
        <v>1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 cm="1">
        <f t="array" ref="R254">_xlfn.IFS(H254=1,1,K254=1,1,L254=1,1,M254=1,1,N254=1,1,P254=1,1,TRUE,0)</f>
        <v>0</v>
      </c>
      <c r="S254" s="64">
        <f>IF(AND(G254=1,R254=1),0,R254)</f>
        <v>0</v>
      </c>
      <c r="T254" s="24" t="s">
        <v>2011</v>
      </c>
      <c r="U254" s="49">
        <f>SUBSTITUTE(T254,".",",")*1</f>
        <v>1.8267920240759801E-2</v>
      </c>
      <c r="V254" s="54">
        <f>IF(U254&gt;=0.1, 1, 0)</f>
        <v>0</v>
      </c>
      <c r="W254" s="25">
        <f>IF(U254&gt;=0.2, 1, 0)</f>
        <v>0</v>
      </c>
      <c r="X254" s="25">
        <f>IF(U254&gt;=0.3, 1, 0)</f>
        <v>0</v>
      </c>
      <c r="Y254" s="25">
        <f>IF(U254&gt;=0.4, 1, 0)</f>
        <v>0</v>
      </c>
      <c r="Z254" s="25">
        <f>IF(U254&gt;=0.5, 1, 0)</f>
        <v>0</v>
      </c>
      <c r="AA254" s="25">
        <f>IF(U254&gt;=0.6, 1, 0)</f>
        <v>0</v>
      </c>
      <c r="AB254" s="25">
        <f>IF(U254&gt;=0.7, 1, 0)</f>
        <v>0</v>
      </c>
      <c r="AC254" s="25">
        <f>IF(U254&gt;=0.8, 1, 0)</f>
        <v>0</v>
      </c>
      <c r="AD254" s="55">
        <f>IF(U254&gt;=0.9, 1, 0)</f>
        <v>0</v>
      </c>
    </row>
    <row r="255" spans="1:30" ht="20" customHeight="1" x14ac:dyDescent="0.2">
      <c r="A255" s="20" t="s">
        <v>493</v>
      </c>
      <c r="B255" s="33" t="str">
        <f>SUBSTITUTE(A255,"/Users/timomiessen/Desktop/imagesdk/blackwomen1/","Image_")</f>
        <v>Image_BW_235.jpg</v>
      </c>
      <c r="C255" s="63" t="s">
        <v>5</v>
      </c>
      <c r="D255" s="22" t="s">
        <v>2973</v>
      </c>
      <c r="E255" s="23">
        <v>0</v>
      </c>
      <c r="F255" s="23">
        <v>0</v>
      </c>
      <c r="G255" s="23">
        <v>1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1</v>
      </c>
      <c r="P255" s="23">
        <v>1</v>
      </c>
      <c r="Q255" s="23">
        <v>0</v>
      </c>
      <c r="R255" s="23" cm="1">
        <f t="array" ref="R255">_xlfn.IFS(H255=1,1,K255=1,1,L255=1,1,M255=1,1,N255=1,1,P255=1,1,TRUE,0)</f>
        <v>1</v>
      </c>
      <c r="S255" s="64">
        <f>IF(AND(G255=1,R255=1),0,R255)</f>
        <v>0</v>
      </c>
      <c r="T255" s="24" t="s">
        <v>2012</v>
      </c>
      <c r="U255" s="49">
        <f>SUBSTITUTE(T255,".",",")*1</f>
        <v>0.25528294593095702</v>
      </c>
      <c r="V255" s="54">
        <f>IF(U255&gt;=0.1, 1, 0)</f>
        <v>1</v>
      </c>
      <c r="W255" s="25">
        <f>IF(U255&gt;=0.2, 1, 0)</f>
        <v>1</v>
      </c>
      <c r="X255" s="25">
        <f>IF(U255&gt;=0.3, 1, 0)</f>
        <v>0</v>
      </c>
      <c r="Y255" s="25">
        <f>IF(U255&gt;=0.4, 1, 0)</f>
        <v>0</v>
      </c>
      <c r="Z255" s="25">
        <f>IF(U255&gt;=0.5, 1, 0)</f>
        <v>0</v>
      </c>
      <c r="AA255" s="25">
        <f>IF(U255&gt;=0.6, 1, 0)</f>
        <v>0</v>
      </c>
      <c r="AB255" s="25">
        <f>IF(U255&gt;=0.7, 1, 0)</f>
        <v>0</v>
      </c>
      <c r="AC255" s="25">
        <f>IF(U255&gt;=0.8, 1, 0)</f>
        <v>0</v>
      </c>
      <c r="AD255" s="55">
        <f>IF(U255&gt;=0.9, 1, 0)</f>
        <v>0</v>
      </c>
    </row>
    <row r="256" spans="1:30" ht="20" customHeight="1" x14ac:dyDescent="0.2">
      <c r="A256" s="20" t="s">
        <v>494</v>
      </c>
      <c r="B256" s="33" t="str">
        <f>SUBSTITUTE(A256,"/Users/timomiessen/Desktop/imagesdk/blackwomen1/","Image_")</f>
        <v>Image_BW_236.jpg</v>
      </c>
      <c r="C256" s="63" t="s">
        <v>5</v>
      </c>
      <c r="D256" s="22" t="s">
        <v>2973</v>
      </c>
      <c r="E256" s="23">
        <v>0</v>
      </c>
      <c r="F256" s="23">
        <v>0</v>
      </c>
      <c r="G256" s="23">
        <v>1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1</v>
      </c>
      <c r="P256" s="23">
        <v>0</v>
      </c>
      <c r="Q256" s="23">
        <v>0</v>
      </c>
      <c r="R256" s="23" cm="1">
        <f t="array" ref="R256">_xlfn.IFS(H256=1,1,K256=1,1,L256=1,1,M256=1,1,N256=1,1,P256=1,1,TRUE,0)</f>
        <v>0</v>
      </c>
      <c r="S256" s="64">
        <f>IF(AND(G256=1,R256=1),0,R256)</f>
        <v>0</v>
      </c>
      <c r="T256" s="24" t="s">
        <v>2013</v>
      </c>
      <c r="U256" s="49">
        <f>SUBSTITUTE(T256,".",",")*1</f>
        <v>0.47984732687473203</v>
      </c>
      <c r="V256" s="54">
        <f>IF(U256&gt;=0.1, 1, 0)</f>
        <v>1</v>
      </c>
      <c r="W256" s="25">
        <f>IF(U256&gt;=0.2, 1, 0)</f>
        <v>1</v>
      </c>
      <c r="X256" s="25">
        <f>IF(U256&gt;=0.3, 1, 0)</f>
        <v>1</v>
      </c>
      <c r="Y256" s="25">
        <f>IF(U256&gt;=0.4, 1, 0)</f>
        <v>1</v>
      </c>
      <c r="Z256" s="25">
        <f>IF(U256&gt;=0.5, 1, 0)</f>
        <v>0</v>
      </c>
      <c r="AA256" s="25">
        <f>IF(U256&gt;=0.6, 1, 0)</f>
        <v>0</v>
      </c>
      <c r="AB256" s="25">
        <f>IF(U256&gt;=0.7, 1, 0)</f>
        <v>0</v>
      </c>
      <c r="AC256" s="25">
        <f>IF(U256&gt;=0.8, 1, 0)</f>
        <v>0</v>
      </c>
      <c r="AD256" s="55">
        <f>IF(U256&gt;=0.9, 1, 0)</f>
        <v>0</v>
      </c>
    </row>
    <row r="257" spans="1:30" ht="20" customHeight="1" x14ac:dyDescent="0.2">
      <c r="A257" s="20" t="s">
        <v>495</v>
      </c>
      <c r="B257" s="33" t="str">
        <f>SUBSTITUTE(A257,"/Users/timomiessen/Desktop/imagesdk/blackwomen1/","Image_")</f>
        <v>Image_BW_237.jpg</v>
      </c>
      <c r="C257" s="63" t="s">
        <v>5</v>
      </c>
      <c r="D257" s="22" t="s">
        <v>2973</v>
      </c>
      <c r="E257" s="23">
        <v>0</v>
      </c>
      <c r="F257" s="23">
        <v>0</v>
      </c>
      <c r="G257" s="23">
        <v>1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1</v>
      </c>
      <c r="R257" s="23" cm="1">
        <f t="array" ref="R257">_xlfn.IFS(H257=1,1,K257=1,1,L257=1,1,M257=1,1,N257=1,1,P257=1,1,TRUE,0)</f>
        <v>0</v>
      </c>
      <c r="S257" s="64">
        <f>IF(AND(G257=1,R257=1),0,R257)</f>
        <v>0</v>
      </c>
      <c r="T257" s="24" t="s">
        <v>2014</v>
      </c>
      <c r="U257" s="49">
        <f>SUBSTITUTE(T257,".",",")*1</f>
        <v>0.24685609713196699</v>
      </c>
      <c r="V257" s="54">
        <f>IF(U257&gt;=0.1, 1, 0)</f>
        <v>1</v>
      </c>
      <c r="W257" s="25">
        <f>IF(U257&gt;=0.2, 1, 0)</f>
        <v>1</v>
      </c>
      <c r="X257" s="25">
        <f>IF(U257&gt;=0.3, 1, 0)</f>
        <v>0</v>
      </c>
      <c r="Y257" s="25">
        <f>IF(U257&gt;=0.4, 1, 0)</f>
        <v>0</v>
      </c>
      <c r="Z257" s="25">
        <f>IF(U257&gt;=0.5, 1, 0)</f>
        <v>0</v>
      </c>
      <c r="AA257" s="25">
        <f>IF(U257&gt;=0.6, 1, 0)</f>
        <v>0</v>
      </c>
      <c r="AB257" s="25">
        <f>IF(U257&gt;=0.7, 1, 0)</f>
        <v>0</v>
      </c>
      <c r="AC257" s="25">
        <f>IF(U257&gt;=0.8, 1, 0)</f>
        <v>0</v>
      </c>
      <c r="AD257" s="55">
        <f>IF(U257&gt;=0.9, 1, 0)</f>
        <v>0</v>
      </c>
    </row>
    <row r="258" spans="1:30" ht="20" customHeight="1" x14ac:dyDescent="0.2">
      <c r="A258" s="20" t="s">
        <v>496</v>
      </c>
      <c r="B258" s="33" t="str">
        <f>SUBSTITUTE(A258,"/Users/timomiessen/Desktop/imagesdk/blackwomen1/","Image_")</f>
        <v>Image_BW_238.jpg</v>
      </c>
      <c r="C258" s="63" t="s">
        <v>5</v>
      </c>
      <c r="D258" s="22" t="s">
        <v>2973</v>
      </c>
      <c r="E258" s="23">
        <v>0</v>
      </c>
      <c r="F258" s="23">
        <v>0</v>
      </c>
      <c r="G258" s="23">
        <v>1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 cm="1">
        <f t="array" ref="R258">_xlfn.IFS(H258=1,1,K258=1,1,L258=1,1,M258=1,1,N258=1,1,P258=1,1,TRUE,0)</f>
        <v>0</v>
      </c>
      <c r="S258" s="64">
        <f>IF(AND(G258=1,R258=1),0,R258)</f>
        <v>0</v>
      </c>
      <c r="T258" s="24" t="s">
        <v>2015</v>
      </c>
      <c r="U258" s="49">
        <f>SUBSTITUTE(T258,".",",")*1</f>
        <v>2.3856207728385901E-2</v>
      </c>
      <c r="V258" s="54">
        <f>IF(U258&gt;=0.1, 1, 0)</f>
        <v>0</v>
      </c>
      <c r="W258" s="25">
        <f>IF(U258&gt;=0.2, 1, 0)</f>
        <v>0</v>
      </c>
      <c r="X258" s="25">
        <f>IF(U258&gt;=0.3, 1, 0)</f>
        <v>0</v>
      </c>
      <c r="Y258" s="25">
        <f>IF(U258&gt;=0.4, 1, 0)</f>
        <v>0</v>
      </c>
      <c r="Z258" s="25">
        <f>IF(U258&gt;=0.5, 1, 0)</f>
        <v>0</v>
      </c>
      <c r="AA258" s="25">
        <f>IF(U258&gt;=0.6, 1, 0)</f>
        <v>0</v>
      </c>
      <c r="AB258" s="25">
        <f>IF(U258&gt;=0.7, 1, 0)</f>
        <v>0</v>
      </c>
      <c r="AC258" s="25">
        <f>IF(U258&gt;=0.8, 1, 0)</f>
        <v>0</v>
      </c>
      <c r="AD258" s="55">
        <f>IF(U258&gt;=0.9, 1, 0)</f>
        <v>0</v>
      </c>
    </row>
    <row r="259" spans="1:30" ht="20" customHeight="1" x14ac:dyDescent="0.2">
      <c r="A259" s="20" t="s">
        <v>497</v>
      </c>
      <c r="B259" s="33" t="str">
        <f>SUBSTITUTE(A259,"/Users/timomiessen/Desktop/imagesdk/blackwomen1/","Image_")</f>
        <v>Image_BW_239.jpg</v>
      </c>
      <c r="C259" s="63" t="s">
        <v>5</v>
      </c>
      <c r="D259" s="22" t="s">
        <v>2973</v>
      </c>
      <c r="E259" s="23">
        <v>0</v>
      </c>
      <c r="F259" s="23">
        <v>0</v>
      </c>
      <c r="G259" s="23">
        <v>1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1</v>
      </c>
      <c r="P259" s="23">
        <v>1</v>
      </c>
      <c r="Q259" s="23">
        <v>0</v>
      </c>
      <c r="R259" s="23" cm="1">
        <f t="array" ref="R259">_xlfn.IFS(H259=1,1,K259=1,1,L259=1,1,M259=1,1,N259=1,1,P259=1,1,TRUE,0)</f>
        <v>1</v>
      </c>
      <c r="S259" s="64">
        <f>IF(AND(G259=1,R259=1),0,R259)</f>
        <v>0</v>
      </c>
      <c r="T259" s="24" t="s">
        <v>2016</v>
      </c>
      <c r="U259" s="49">
        <f>SUBSTITUTE(T259,".",",")*1</f>
        <v>0.28933061985298902</v>
      </c>
      <c r="V259" s="54">
        <f>IF(U259&gt;=0.1, 1, 0)</f>
        <v>1</v>
      </c>
      <c r="W259" s="25">
        <f>IF(U259&gt;=0.2, 1, 0)</f>
        <v>1</v>
      </c>
      <c r="X259" s="25">
        <f>IF(U259&gt;=0.3, 1, 0)</f>
        <v>0</v>
      </c>
      <c r="Y259" s="25">
        <f>IF(U259&gt;=0.4, 1, 0)</f>
        <v>0</v>
      </c>
      <c r="Z259" s="25">
        <f>IF(U259&gt;=0.5, 1, 0)</f>
        <v>0</v>
      </c>
      <c r="AA259" s="25">
        <f>IF(U259&gt;=0.6, 1, 0)</f>
        <v>0</v>
      </c>
      <c r="AB259" s="25">
        <f>IF(U259&gt;=0.7, 1, 0)</f>
        <v>0</v>
      </c>
      <c r="AC259" s="25">
        <f>IF(U259&gt;=0.8, 1, 0)</f>
        <v>0</v>
      </c>
      <c r="AD259" s="55">
        <f>IF(U259&gt;=0.9, 1, 0)</f>
        <v>0</v>
      </c>
    </row>
    <row r="260" spans="1:30" ht="20" customHeight="1" x14ac:dyDescent="0.2">
      <c r="A260" s="20" t="s">
        <v>498</v>
      </c>
      <c r="B260" s="33" t="str">
        <f>SUBSTITUTE(A260,"/Users/timomiessen/Desktop/imagesdk/blackwomen1/","Image_")</f>
        <v>Image_BW_24.jpg</v>
      </c>
      <c r="C260" s="63" t="s">
        <v>5</v>
      </c>
      <c r="D260" s="22" t="s">
        <v>2973</v>
      </c>
      <c r="E260" s="23">
        <v>1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 cm="1">
        <f t="array" ref="R260">_xlfn.IFS(H260=1,1,K260=1,1,L260=1,1,M260=1,1,N260=1,1,P260=1,1,TRUE,0)</f>
        <v>0</v>
      </c>
      <c r="S260" s="64">
        <f>IF(AND(G260=1,R260=1),0,R260)</f>
        <v>0</v>
      </c>
      <c r="T260" s="24" t="s">
        <v>2017</v>
      </c>
      <c r="U260" s="49">
        <f>SUBSTITUTE(T260,".",",")*1</f>
        <v>3.4724997356533997E-2</v>
      </c>
      <c r="V260" s="54">
        <f>IF(U260&gt;=0.1, 1, 0)</f>
        <v>0</v>
      </c>
      <c r="W260" s="25">
        <f>IF(U260&gt;=0.2, 1, 0)</f>
        <v>0</v>
      </c>
      <c r="X260" s="25">
        <f>IF(U260&gt;=0.3, 1, 0)</f>
        <v>0</v>
      </c>
      <c r="Y260" s="25">
        <f>IF(U260&gt;=0.4, 1, 0)</f>
        <v>0</v>
      </c>
      <c r="Z260" s="25">
        <f>IF(U260&gt;=0.5, 1, 0)</f>
        <v>0</v>
      </c>
      <c r="AA260" s="25">
        <f>IF(U260&gt;=0.6, 1, 0)</f>
        <v>0</v>
      </c>
      <c r="AB260" s="25">
        <f>IF(U260&gt;=0.7, 1, 0)</f>
        <v>0</v>
      </c>
      <c r="AC260" s="25">
        <f>IF(U260&gt;=0.8, 1, 0)</f>
        <v>0</v>
      </c>
      <c r="AD260" s="55">
        <f>IF(U260&gt;=0.9, 1, 0)</f>
        <v>0</v>
      </c>
    </row>
    <row r="261" spans="1:30" ht="20" customHeight="1" x14ac:dyDescent="0.2">
      <c r="A261" s="20" t="s">
        <v>499</v>
      </c>
      <c r="B261" s="33" t="str">
        <f>SUBSTITUTE(A261,"/Users/timomiessen/Desktop/imagesdk/blackwomen1/","Image_")</f>
        <v>Image_BW_240.jpg</v>
      </c>
      <c r="C261" s="63" t="s">
        <v>5</v>
      </c>
      <c r="D261" s="22" t="s">
        <v>2973</v>
      </c>
      <c r="E261" s="23">
        <v>0</v>
      </c>
      <c r="F261" s="23">
        <v>0</v>
      </c>
      <c r="G261" s="23">
        <v>1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1</v>
      </c>
      <c r="P261" s="23">
        <v>0</v>
      </c>
      <c r="Q261" s="23">
        <v>0</v>
      </c>
      <c r="R261" s="23" cm="1">
        <f t="array" ref="R261">_xlfn.IFS(H261=1,1,K261=1,1,L261=1,1,M261=1,1,N261=1,1,P261=1,1,TRUE,0)</f>
        <v>0</v>
      </c>
      <c r="S261" s="64">
        <f>IF(AND(G261=1,R261=1),0,R261)</f>
        <v>0</v>
      </c>
      <c r="T261" s="24" t="s">
        <v>2018</v>
      </c>
      <c r="U261" s="49">
        <f>SUBSTITUTE(T261,".",",")*1</f>
        <v>0.27774154953658498</v>
      </c>
      <c r="V261" s="54">
        <f>IF(U261&gt;=0.1, 1, 0)</f>
        <v>1</v>
      </c>
      <c r="W261" s="25">
        <f>IF(U261&gt;=0.2, 1, 0)</f>
        <v>1</v>
      </c>
      <c r="X261" s="25">
        <f>IF(U261&gt;=0.3, 1, 0)</f>
        <v>0</v>
      </c>
      <c r="Y261" s="25">
        <f>IF(U261&gt;=0.4, 1, 0)</f>
        <v>0</v>
      </c>
      <c r="Z261" s="25">
        <f>IF(U261&gt;=0.5, 1, 0)</f>
        <v>0</v>
      </c>
      <c r="AA261" s="25">
        <f>IF(U261&gt;=0.6, 1, 0)</f>
        <v>0</v>
      </c>
      <c r="AB261" s="25">
        <f>IF(U261&gt;=0.7, 1, 0)</f>
        <v>0</v>
      </c>
      <c r="AC261" s="25">
        <f>IF(U261&gt;=0.8, 1, 0)</f>
        <v>0</v>
      </c>
      <c r="AD261" s="55">
        <f>IF(U261&gt;=0.9, 1, 0)</f>
        <v>0</v>
      </c>
    </row>
    <row r="262" spans="1:30" ht="20" customHeight="1" x14ac:dyDescent="0.2">
      <c r="A262" s="20" t="s">
        <v>500</v>
      </c>
      <c r="B262" s="33" t="str">
        <f>SUBSTITUTE(A262,"/Users/timomiessen/Desktop/imagesdk/blackwomen1/","Image_")</f>
        <v>Image_BW_241.jpg</v>
      </c>
      <c r="C262" s="63" t="s">
        <v>5</v>
      </c>
      <c r="D262" s="22" t="s">
        <v>2973</v>
      </c>
      <c r="E262" s="23">
        <v>0</v>
      </c>
      <c r="F262" s="23">
        <v>0</v>
      </c>
      <c r="G262" s="23">
        <v>1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1</v>
      </c>
      <c r="P262" s="23">
        <v>0</v>
      </c>
      <c r="Q262" s="23">
        <v>0</v>
      </c>
      <c r="R262" s="23" cm="1">
        <f t="array" ref="R262">_xlfn.IFS(H262=1,1,K262=1,1,L262=1,1,M262=1,1,N262=1,1,P262=1,1,TRUE,0)</f>
        <v>0</v>
      </c>
      <c r="S262" s="64">
        <f>IF(AND(G262=1,R262=1),0,R262)</f>
        <v>0</v>
      </c>
      <c r="T262" s="24" t="s">
        <v>2019</v>
      </c>
      <c r="U262" s="49">
        <f>SUBSTITUTE(T262,".",",")*1</f>
        <v>6.0014885384589399E-3</v>
      </c>
      <c r="V262" s="54">
        <f>IF(U262&gt;=0.1, 1, 0)</f>
        <v>0</v>
      </c>
      <c r="W262" s="25">
        <f>IF(U262&gt;=0.2, 1, 0)</f>
        <v>0</v>
      </c>
      <c r="X262" s="25">
        <f>IF(U262&gt;=0.3, 1, 0)</f>
        <v>0</v>
      </c>
      <c r="Y262" s="25">
        <f>IF(U262&gt;=0.4, 1, 0)</f>
        <v>0</v>
      </c>
      <c r="Z262" s="25">
        <f>IF(U262&gt;=0.5, 1, 0)</f>
        <v>0</v>
      </c>
      <c r="AA262" s="25">
        <f>IF(U262&gt;=0.6, 1, 0)</f>
        <v>0</v>
      </c>
      <c r="AB262" s="25">
        <f>IF(U262&gt;=0.7, 1, 0)</f>
        <v>0</v>
      </c>
      <c r="AC262" s="25">
        <f>IF(U262&gt;=0.8, 1, 0)</f>
        <v>0</v>
      </c>
      <c r="AD262" s="55">
        <f>IF(U262&gt;=0.9, 1, 0)</f>
        <v>0</v>
      </c>
    </row>
    <row r="263" spans="1:30" ht="20" customHeight="1" x14ac:dyDescent="0.2">
      <c r="A263" s="20" t="s">
        <v>501</v>
      </c>
      <c r="B263" s="33" t="str">
        <f>SUBSTITUTE(A263,"/Users/timomiessen/Desktop/imagesdk/blackwomen1/","Image_")</f>
        <v>Image_BW_242.jpg</v>
      </c>
      <c r="C263" s="63" t="s">
        <v>5</v>
      </c>
      <c r="D263" s="22" t="s">
        <v>2973</v>
      </c>
      <c r="E263" s="23">
        <v>0</v>
      </c>
      <c r="F263" s="23">
        <v>0</v>
      </c>
      <c r="G263" s="23">
        <v>1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 cm="1">
        <f t="array" ref="R263">_xlfn.IFS(H263=1,1,K263=1,1,L263=1,1,M263=1,1,N263=1,1,P263=1,1,TRUE,0)</f>
        <v>0</v>
      </c>
      <c r="S263" s="64">
        <f>IF(AND(G263=1,R263=1),0,R263)</f>
        <v>0</v>
      </c>
      <c r="T263" s="24" t="s">
        <v>2020</v>
      </c>
      <c r="U263" s="49">
        <f>SUBSTITUTE(T263,".",",")*1</f>
        <v>1.1385100893676199E-2</v>
      </c>
      <c r="V263" s="54">
        <f>IF(U263&gt;=0.1, 1, 0)</f>
        <v>0</v>
      </c>
      <c r="W263" s="25">
        <f>IF(U263&gt;=0.2, 1, 0)</f>
        <v>0</v>
      </c>
      <c r="X263" s="25">
        <f>IF(U263&gt;=0.3, 1, 0)</f>
        <v>0</v>
      </c>
      <c r="Y263" s="25">
        <f>IF(U263&gt;=0.4, 1, 0)</f>
        <v>0</v>
      </c>
      <c r="Z263" s="25">
        <f>IF(U263&gt;=0.5, 1, 0)</f>
        <v>0</v>
      </c>
      <c r="AA263" s="25">
        <f>IF(U263&gt;=0.6, 1, 0)</f>
        <v>0</v>
      </c>
      <c r="AB263" s="25">
        <f>IF(U263&gt;=0.7, 1, 0)</f>
        <v>0</v>
      </c>
      <c r="AC263" s="25">
        <f>IF(U263&gt;=0.8, 1, 0)</f>
        <v>0</v>
      </c>
      <c r="AD263" s="55">
        <f>IF(U263&gt;=0.9, 1, 0)</f>
        <v>0</v>
      </c>
    </row>
    <row r="264" spans="1:30" ht="20" customHeight="1" x14ac:dyDescent="0.2">
      <c r="A264" s="20" t="s">
        <v>502</v>
      </c>
      <c r="B264" s="33" t="str">
        <f>SUBSTITUTE(A264,"/Users/timomiessen/Desktop/imagesdk/blackwomen1/","Image_")</f>
        <v>Image_BW_243.jpg</v>
      </c>
      <c r="C264" s="63" t="s">
        <v>5</v>
      </c>
      <c r="D264" s="22" t="s">
        <v>2973</v>
      </c>
      <c r="E264" s="23">
        <v>0</v>
      </c>
      <c r="F264" s="23">
        <v>0</v>
      </c>
      <c r="G264" s="23">
        <v>1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 cm="1">
        <f t="array" ref="R264">_xlfn.IFS(H264=1,1,K264=1,1,L264=1,1,M264=1,1,N264=1,1,P264=1,1,TRUE,0)</f>
        <v>0</v>
      </c>
      <c r="S264" s="64">
        <f>IF(AND(G264=1,R264=1),0,R264)</f>
        <v>0</v>
      </c>
      <c r="T264" s="24" t="s">
        <v>2021</v>
      </c>
      <c r="U264" s="49">
        <f>SUBSTITUTE(T264,".",",")*1</f>
        <v>2.5243897922337E-2</v>
      </c>
      <c r="V264" s="54">
        <f>IF(U264&gt;=0.1, 1, 0)</f>
        <v>0</v>
      </c>
      <c r="W264" s="25">
        <f>IF(U264&gt;=0.2, 1, 0)</f>
        <v>0</v>
      </c>
      <c r="X264" s="25">
        <f>IF(U264&gt;=0.3, 1, 0)</f>
        <v>0</v>
      </c>
      <c r="Y264" s="25">
        <f>IF(U264&gt;=0.4, 1, 0)</f>
        <v>0</v>
      </c>
      <c r="Z264" s="25">
        <f>IF(U264&gt;=0.5, 1, 0)</f>
        <v>0</v>
      </c>
      <c r="AA264" s="25">
        <f>IF(U264&gt;=0.6, 1, 0)</f>
        <v>0</v>
      </c>
      <c r="AB264" s="25">
        <f>IF(U264&gt;=0.7, 1, 0)</f>
        <v>0</v>
      </c>
      <c r="AC264" s="25">
        <f>IF(U264&gt;=0.8, 1, 0)</f>
        <v>0</v>
      </c>
      <c r="AD264" s="55">
        <f>IF(U264&gt;=0.9, 1, 0)</f>
        <v>0</v>
      </c>
    </row>
    <row r="265" spans="1:30" ht="20" customHeight="1" x14ac:dyDescent="0.2">
      <c r="A265" s="20" t="s">
        <v>503</v>
      </c>
      <c r="B265" s="33" t="str">
        <f>SUBSTITUTE(A265,"/Users/timomiessen/Desktop/imagesdk/blackwomen1/","Image_")</f>
        <v>Image_BW_244.jpg</v>
      </c>
      <c r="C265" s="63" t="s">
        <v>5</v>
      </c>
      <c r="D265" s="22" t="s">
        <v>2973</v>
      </c>
      <c r="E265" s="23">
        <v>0</v>
      </c>
      <c r="F265" s="23">
        <v>0</v>
      </c>
      <c r="G265" s="23">
        <v>1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1</v>
      </c>
      <c r="P265" s="23">
        <v>0</v>
      </c>
      <c r="Q265" s="23">
        <v>0</v>
      </c>
      <c r="R265" s="23" cm="1">
        <f t="array" ref="R265">_xlfn.IFS(H265=1,1,K265=1,1,L265=1,1,M265=1,1,N265=1,1,P265=1,1,TRUE,0)</f>
        <v>0</v>
      </c>
      <c r="S265" s="64">
        <f>IF(AND(G265=1,R265=1),0,R265)</f>
        <v>0</v>
      </c>
      <c r="T265" s="24" t="s">
        <v>2022</v>
      </c>
      <c r="U265" s="49">
        <f>SUBSTITUTE(T265,".",",")*1</f>
        <v>0.15456463862210501</v>
      </c>
      <c r="V265" s="54">
        <f>IF(U265&gt;=0.1, 1, 0)</f>
        <v>1</v>
      </c>
      <c r="W265" s="25">
        <f>IF(U265&gt;=0.2, 1, 0)</f>
        <v>0</v>
      </c>
      <c r="X265" s="25">
        <f>IF(U265&gt;=0.3, 1, 0)</f>
        <v>0</v>
      </c>
      <c r="Y265" s="25">
        <f>IF(U265&gt;=0.4, 1, 0)</f>
        <v>0</v>
      </c>
      <c r="Z265" s="25">
        <f>IF(U265&gt;=0.5, 1, 0)</f>
        <v>0</v>
      </c>
      <c r="AA265" s="25">
        <f>IF(U265&gt;=0.6, 1, 0)</f>
        <v>0</v>
      </c>
      <c r="AB265" s="25">
        <f>IF(U265&gt;=0.7, 1, 0)</f>
        <v>0</v>
      </c>
      <c r="AC265" s="25">
        <f>IF(U265&gt;=0.8, 1, 0)</f>
        <v>0</v>
      </c>
      <c r="AD265" s="55">
        <f>IF(U265&gt;=0.9, 1, 0)</f>
        <v>0</v>
      </c>
    </row>
    <row r="266" spans="1:30" ht="20" customHeight="1" x14ac:dyDescent="0.2">
      <c r="A266" s="20" t="s">
        <v>504</v>
      </c>
      <c r="B266" s="33" t="str">
        <f>SUBSTITUTE(A266,"/Users/timomiessen/Desktop/imagesdk/blackwomen1/","Image_")</f>
        <v>Image_BW_245.jpg</v>
      </c>
      <c r="C266" s="63" t="s">
        <v>5</v>
      </c>
      <c r="D266" s="22" t="s">
        <v>2973</v>
      </c>
      <c r="E266" s="23">
        <v>0</v>
      </c>
      <c r="F266" s="23">
        <v>0</v>
      </c>
      <c r="G266" s="23">
        <v>1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1</v>
      </c>
      <c r="P266" s="23">
        <v>0</v>
      </c>
      <c r="Q266" s="23">
        <v>0</v>
      </c>
      <c r="R266" s="23" cm="1">
        <f t="array" ref="R266">_xlfn.IFS(H266=1,1,K266=1,1,L266=1,1,M266=1,1,N266=1,1,P266=1,1,TRUE,0)</f>
        <v>0</v>
      </c>
      <c r="S266" s="64">
        <f>IF(AND(G266=1,R266=1),0,R266)</f>
        <v>0</v>
      </c>
      <c r="T266" s="24" t="s">
        <v>2023</v>
      </c>
      <c r="U266" s="49">
        <f>SUBSTITUTE(T266,".",",")*1</f>
        <v>4.1804509237408603E-2</v>
      </c>
      <c r="V266" s="54">
        <f>IF(U266&gt;=0.1, 1, 0)</f>
        <v>0</v>
      </c>
      <c r="W266" s="25">
        <f>IF(U266&gt;=0.2, 1, 0)</f>
        <v>0</v>
      </c>
      <c r="X266" s="25">
        <f>IF(U266&gt;=0.3, 1, 0)</f>
        <v>0</v>
      </c>
      <c r="Y266" s="25">
        <f>IF(U266&gt;=0.4, 1, 0)</f>
        <v>0</v>
      </c>
      <c r="Z266" s="25">
        <f>IF(U266&gt;=0.5, 1, 0)</f>
        <v>0</v>
      </c>
      <c r="AA266" s="25">
        <f>IF(U266&gt;=0.6, 1, 0)</f>
        <v>0</v>
      </c>
      <c r="AB266" s="25">
        <f>IF(U266&gt;=0.7, 1, 0)</f>
        <v>0</v>
      </c>
      <c r="AC266" s="25">
        <f>IF(U266&gt;=0.8, 1, 0)</f>
        <v>0</v>
      </c>
      <c r="AD266" s="55">
        <f>IF(U266&gt;=0.9, 1, 0)</f>
        <v>0</v>
      </c>
    </row>
    <row r="267" spans="1:30" ht="20" customHeight="1" x14ac:dyDescent="0.2">
      <c r="A267" s="20" t="s">
        <v>505</v>
      </c>
      <c r="B267" s="33" t="str">
        <f>SUBSTITUTE(A267,"/Users/timomiessen/Desktop/imagesdk/blackwomen1/","Image_")</f>
        <v>Image_BW_246.jpg</v>
      </c>
      <c r="C267" s="63" t="s">
        <v>5</v>
      </c>
      <c r="D267" s="22" t="s">
        <v>2973</v>
      </c>
      <c r="E267" s="23">
        <v>0</v>
      </c>
      <c r="F267" s="23">
        <v>0</v>
      </c>
      <c r="G267" s="23">
        <v>1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1</v>
      </c>
      <c r="P267" s="23">
        <v>0</v>
      </c>
      <c r="Q267" s="23">
        <v>0</v>
      </c>
      <c r="R267" s="23" cm="1">
        <f t="array" ref="R267">_xlfn.IFS(H267=1,1,K267=1,1,L267=1,1,M267=1,1,N267=1,1,P267=1,1,TRUE,0)</f>
        <v>0</v>
      </c>
      <c r="S267" s="64">
        <f>IF(AND(G267=1,R267=1),0,R267)</f>
        <v>0</v>
      </c>
      <c r="T267" s="24" t="s">
        <v>2024</v>
      </c>
      <c r="U267" s="49">
        <f>SUBSTITUTE(T267,".",",")*1</f>
        <v>0.19431289378553601</v>
      </c>
      <c r="V267" s="54">
        <f>IF(U267&gt;=0.1, 1, 0)</f>
        <v>1</v>
      </c>
      <c r="W267" s="25">
        <f>IF(U267&gt;=0.2, 1, 0)</f>
        <v>0</v>
      </c>
      <c r="X267" s="25">
        <f>IF(U267&gt;=0.3, 1, 0)</f>
        <v>0</v>
      </c>
      <c r="Y267" s="25">
        <f>IF(U267&gt;=0.4, 1, 0)</f>
        <v>0</v>
      </c>
      <c r="Z267" s="25">
        <f>IF(U267&gt;=0.5, 1, 0)</f>
        <v>0</v>
      </c>
      <c r="AA267" s="25">
        <f>IF(U267&gt;=0.6, 1, 0)</f>
        <v>0</v>
      </c>
      <c r="AB267" s="25">
        <f>IF(U267&gt;=0.7, 1, 0)</f>
        <v>0</v>
      </c>
      <c r="AC267" s="25">
        <f>IF(U267&gt;=0.8, 1, 0)</f>
        <v>0</v>
      </c>
      <c r="AD267" s="55">
        <f>IF(U267&gt;=0.9, 1, 0)</f>
        <v>0</v>
      </c>
    </row>
    <row r="268" spans="1:30" ht="20" customHeight="1" x14ac:dyDescent="0.2">
      <c r="A268" s="20" t="s">
        <v>506</v>
      </c>
      <c r="B268" s="33" t="str">
        <f>SUBSTITUTE(A268,"/Users/timomiessen/Desktop/imagesdk/blackwomen1/","Image_")</f>
        <v>Image_BW_247.jpg</v>
      </c>
      <c r="C268" s="63" t="s">
        <v>5</v>
      </c>
      <c r="D268" s="22" t="s">
        <v>2973</v>
      </c>
      <c r="E268" s="23">
        <v>0</v>
      </c>
      <c r="F268" s="23">
        <v>0</v>
      </c>
      <c r="G268" s="23">
        <v>1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 cm="1">
        <f t="array" ref="R268">_xlfn.IFS(H268=1,1,K268=1,1,L268=1,1,M268=1,1,N268=1,1,P268=1,1,TRUE,0)</f>
        <v>0</v>
      </c>
      <c r="S268" s="64">
        <f>IF(AND(G268=1,R268=1),0,R268)</f>
        <v>0</v>
      </c>
      <c r="T268" s="24" t="s">
        <v>2025</v>
      </c>
      <c r="U268" s="49">
        <f>SUBSTITUTE(T268,".",",")*1</f>
        <v>4.3606722727417897E-2</v>
      </c>
      <c r="V268" s="54">
        <f>IF(U268&gt;=0.1, 1, 0)</f>
        <v>0</v>
      </c>
      <c r="W268" s="25">
        <f>IF(U268&gt;=0.2, 1, 0)</f>
        <v>0</v>
      </c>
      <c r="X268" s="25">
        <f>IF(U268&gt;=0.3, 1, 0)</f>
        <v>0</v>
      </c>
      <c r="Y268" s="25">
        <f>IF(U268&gt;=0.4, 1, 0)</f>
        <v>0</v>
      </c>
      <c r="Z268" s="25">
        <f>IF(U268&gt;=0.5, 1, 0)</f>
        <v>0</v>
      </c>
      <c r="AA268" s="25">
        <f>IF(U268&gt;=0.6, 1, 0)</f>
        <v>0</v>
      </c>
      <c r="AB268" s="25">
        <f>IF(U268&gt;=0.7, 1, 0)</f>
        <v>0</v>
      </c>
      <c r="AC268" s="25">
        <f>IF(U268&gt;=0.8, 1, 0)</f>
        <v>0</v>
      </c>
      <c r="AD268" s="55">
        <f>IF(U268&gt;=0.9, 1, 0)</f>
        <v>0</v>
      </c>
    </row>
    <row r="269" spans="1:30" ht="20" customHeight="1" x14ac:dyDescent="0.2">
      <c r="A269" s="20" t="s">
        <v>507</v>
      </c>
      <c r="B269" s="33" t="str">
        <f>SUBSTITUTE(A269,"/Users/timomiessen/Desktop/imagesdk/blackwomen1/","Image_")</f>
        <v>Image_BW_248.jpg</v>
      </c>
      <c r="C269" s="63" t="s">
        <v>5</v>
      </c>
      <c r="D269" s="22" t="s">
        <v>2973</v>
      </c>
      <c r="E269" s="23">
        <v>0</v>
      </c>
      <c r="F269" s="23">
        <v>0</v>
      </c>
      <c r="G269" s="23">
        <v>1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</v>
      </c>
      <c r="P269" s="23">
        <v>1</v>
      </c>
      <c r="Q269" s="23">
        <v>0</v>
      </c>
      <c r="R269" s="23" cm="1">
        <f t="array" ref="R269">_xlfn.IFS(H269=1,1,K269=1,1,L269=1,1,M269=1,1,N269=1,1,P269=1,1,TRUE,0)</f>
        <v>1</v>
      </c>
      <c r="S269" s="64">
        <f>IF(AND(G269=1,R269=1),0,R269)</f>
        <v>0</v>
      </c>
      <c r="T269" s="24" t="s">
        <v>2026</v>
      </c>
      <c r="U269" s="49">
        <f>SUBSTITUTE(T269,".",",")*1</f>
        <v>0.102001272141933</v>
      </c>
      <c r="V269" s="54">
        <f>IF(U269&gt;=0.1, 1, 0)</f>
        <v>1</v>
      </c>
      <c r="W269" s="25">
        <f>IF(U269&gt;=0.2, 1, 0)</f>
        <v>0</v>
      </c>
      <c r="X269" s="25">
        <f>IF(U269&gt;=0.3, 1, 0)</f>
        <v>0</v>
      </c>
      <c r="Y269" s="25">
        <f>IF(U269&gt;=0.4, 1, 0)</f>
        <v>0</v>
      </c>
      <c r="Z269" s="25">
        <f>IF(U269&gt;=0.5, 1, 0)</f>
        <v>0</v>
      </c>
      <c r="AA269" s="25">
        <f>IF(U269&gt;=0.6, 1, 0)</f>
        <v>0</v>
      </c>
      <c r="AB269" s="25">
        <f>IF(U269&gt;=0.7, 1, 0)</f>
        <v>0</v>
      </c>
      <c r="AC269" s="25">
        <f>IF(U269&gt;=0.8, 1, 0)</f>
        <v>0</v>
      </c>
      <c r="AD269" s="55">
        <f>IF(U269&gt;=0.9, 1, 0)</f>
        <v>0</v>
      </c>
    </row>
    <row r="270" spans="1:30" ht="20" customHeight="1" x14ac:dyDescent="0.2">
      <c r="A270" s="20" t="s">
        <v>508</v>
      </c>
      <c r="B270" s="33" t="str">
        <f>SUBSTITUTE(A270,"/Users/timomiessen/Desktop/imagesdk/blackwomen1/","Image_")</f>
        <v>Image_BW_249.jpg</v>
      </c>
      <c r="C270" s="63" t="s">
        <v>5</v>
      </c>
      <c r="D270" s="22" t="s">
        <v>2973</v>
      </c>
      <c r="E270" s="23">
        <v>0</v>
      </c>
      <c r="F270" s="23">
        <v>0</v>
      </c>
      <c r="G270" s="23">
        <v>1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1</v>
      </c>
      <c r="P270" s="23">
        <v>0</v>
      </c>
      <c r="Q270" s="23">
        <v>0</v>
      </c>
      <c r="R270" s="23" cm="1">
        <f t="array" ref="R270">_xlfn.IFS(H270=1,1,K270=1,1,L270=1,1,M270=1,1,N270=1,1,P270=1,1,TRUE,0)</f>
        <v>0</v>
      </c>
      <c r="S270" s="64">
        <f>IF(AND(G270=1,R270=1),0,R270)</f>
        <v>0</v>
      </c>
      <c r="T270" s="24" t="s">
        <v>2027</v>
      </c>
      <c r="U270" s="49">
        <f>SUBSTITUTE(T270,".",",")*1</f>
        <v>0.82826200500130598</v>
      </c>
      <c r="V270" s="54">
        <f>IF(U270&gt;=0.1, 1, 0)</f>
        <v>1</v>
      </c>
      <c r="W270" s="25">
        <f>IF(U270&gt;=0.2, 1, 0)</f>
        <v>1</v>
      </c>
      <c r="X270" s="25">
        <f>IF(U270&gt;=0.3, 1, 0)</f>
        <v>1</v>
      </c>
      <c r="Y270" s="25">
        <f>IF(U270&gt;=0.4, 1, 0)</f>
        <v>1</v>
      </c>
      <c r="Z270" s="25">
        <f>IF(U270&gt;=0.5, 1, 0)</f>
        <v>1</v>
      </c>
      <c r="AA270" s="25">
        <f>IF(U270&gt;=0.6, 1, 0)</f>
        <v>1</v>
      </c>
      <c r="AB270" s="25">
        <f>IF(U270&gt;=0.7, 1, 0)</f>
        <v>1</v>
      </c>
      <c r="AC270" s="25">
        <f>IF(U270&gt;=0.8, 1, 0)</f>
        <v>1</v>
      </c>
      <c r="AD270" s="55">
        <f>IF(U270&gt;=0.9, 1, 0)</f>
        <v>0</v>
      </c>
    </row>
    <row r="271" spans="1:30" ht="20" customHeight="1" x14ac:dyDescent="0.2">
      <c r="A271" s="20" t="s">
        <v>509</v>
      </c>
      <c r="B271" s="33" t="str">
        <f>SUBSTITUTE(A271,"/Users/timomiessen/Desktop/imagesdk/blackwomen1/","Image_")</f>
        <v>Image_BW_25.jpg</v>
      </c>
      <c r="C271" s="63" t="s">
        <v>5</v>
      </c>
      <c r="D271" s="22" t="s">
        <v>2973</v>
      </c>
      <c r="E271" s="23">
        <v>1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 cm="1">
        <f t="array" ref="R271">_xlfn.IFS(H271=1,1,K271=1,1,L271=1,1,M271=1,1,N271=1,1,P271=1,1,TRUE,0)</f>
        <v>0</v>
      </c>
      <c r="S271" s="64">
        <f>IF(AND(G271=1,R271=1),0,R271)</f>
        <v>0</v>
      </c>
      <c r="T271" s="24" t="s">
        <v>2028</v>
      </c>
      <c r="U271" s="49">
        <f>SUBSTITUTE(T271,".",",")*1</f>
        <v>0.13217318803071901</v>
      </c>
      <c r="V271" s="54">
        <f>IF(U271&gt;=0.1, 1, 0)</f>
        <v>1</v>
      </c>
      <c r="W271" s="25">
        <f>IF(U271&gt;=0.2, 1, 0)</f>
        <v>0</v>
      </c>
      <c r="X271" s="25">
        <f>IF(U271&gt;=0.3, 1, 0)</f>
        <v>0</v>
      </c>
      <c r="Y271" s="25">
        <f>IF(U271&gt;=0.4, 1, 0)</f>
        <v>0</v>
      </c>
      <c r="Z271" s="25">
        <f>IF(U271&gt;=0.5, 1, 0)</f>
        <v>0</v>
      </c>
      <c r="AA271" s="25">
        <f>IF(U271&gt;=0.6, 1, 0)</f>
        <v>0</v>
      </c>
      <c r="AB271" s="25">
        <f>IF(U271&gt;=0.7, 1, 0)</f>
        <v>0</v>
      </c>
      <c r="AC271" s="25">
        <f>IF(U271&gt;=0.8, 1, 0)</f>
        <v>0</v>
      </c>
      <c r="AD271" s="55">
        <f>IF(U271&gt;=0.9, 1, 0)</f>
        <v>0</v>
      </c>
    </row>
    <row r="272" spans="1:30" ht="20" customHeight="1" x14ac:dyDescent="0.2">
      <c r="A272" s="20" t="s">
        <v>510</v>
      </c>
      <c r="B272" s="33" t="str">
        <f>SUBSTITUTE(A272,"/Users/timomiessen/Desktop/imagesdk/blackwomen1/","Image_")</f>
        <v>Image_BW_251.jpg</v>
      </c>
      <c r="C272" s="63" t="s">
        <v>5</v>
      </c>
      <c r="D272" s="22" t="s">
        <v>2973</v>
      </c>
      <c r="E272" s="23">
        <v>0</v>
      </c>
      <c r="F272" s="23">
        <v>0</v>
      </c>
      <c r="G272" s="23">
        <v>1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</v>
      </c>
      <c r="P272" s="23">
        <v>1</v>
      </c>
      <c r="Q272" s="23">
        <v>0</v>
      </c>
      <c r="R272" s="23" cm="1">
        <f t="array" ref="R272">_xlfn.IFS(H272=1,1,K272=1,1,L272=1,1,M272=1,1,N272=1,1,P272=1,1,TRUE,0)</f>
        <v>1</v>
      </c>
      <c r="S272" s="64">
        <f>IF(AND(G272=1,R272=1),0,R272)</f>
        <v>0</v>
      </c>
      <c r="T272" s="24" t="s">
        <v>2029</v>
      </c>
      <c r="U272" s="49">
        <f>SUBSTITUTE(T272,".",",")*1</f>
        <v>7.0213411003351198E-2</v>
      </c>
      <c r="V272" s="54">
        <f>IF(U272&gt;=0.1, 1, 0)</f>
        <v>0</v>
      </c>
      <c r="W272" s="25">
        <f>IF(U272&gt;=0.2, 1, 0)</f>
        <v>0</v>
      </c>
      <c r="X272" s="25">
        <f>IF(U272&gt;=0.3, 1, 0)</f>
        <v>0</v>
      </c>
      <c r="Y272" s="25">
        <f>IF(U272&gt;=0.4, 1, 0)</f>
        <v>0</v>
      </c>
      <c r="Z272" s="25">
        <f>IF(U272&gt;=0.5, 1, 0)</f>
        <v>0</v>
      </c>
      <c r="AA272" s="25">
        <f>IF(U272&gt;=0.6, 1, 0)</f>
        <v>0</v>
      </c>
      <c r="AB272" s="25">
        <f>IF(U272&gt;=0.7, 1, 0)</f>
        <v>0</v>
      </c>
      <c r="AC272" s="25">
        <f>IF(U272&gt;=0.8, 1, 0)</f>
        <v>0</v>
      </c>
      <c r="AD272" s="55">
        <f>IF(U272&gt;=0.9, 1, 0)</f>
        <v>0</v>
      </c>
    </row>
    <row r="273" spans="1:30" ht="20" customHeight="1" x14ac:dyDescent="0.2">
      <c r="A273" s="20" t="s">
        <v>511</v>
      </c>
      <c r="B273" s="33" t="str">
        <f>SUBSTITUTE(A273,"/Users/timomiessen/Desktop/imagesdk/blackwomen1/","Image_")</f>
        <v>Image_BW_252.jpg</v>
      </c>
      <c r="C273" s="63" t="s">
        <v>5</v>
      </c>
      <c r="D273" s="22" t="s">
        <v>2973</v>
      </c>
      <c r="E273" s="23">
        <v>0</v>
      </c>
      <c r="F273" s="23">
        <v>0</v>
      </c>
      <c r="G273" s="23">
        <v>1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1</v>
      </c>
      <c r="P273" s="23">
        <v>0</v>
      </c>
      <c r="Q273" s="23">
        <v>0</v>
      </c>
      <c r="R273" s="23" cm="1">
        <f t="array" ref="R273">_xlfn.IFS(H273=1,1,K273=1,1,L273=1,1,M273=1,1,N273=1,1,P273=1,1,TRUE,0)</f>
        <v>0</v>
      </c>
      <c r="S273" s="64">
        <f>IF(AND(G273=1,R273=1),0,R273)</f>
        <v>0</v>
      </c>
      <c r="T273" s="24" t="s">
        <v>2030</v>
      </c>
      <c r="U273" s="49">
        <f>SUBSTITUTE(T273,".",",")*1</f>
        <v>0.11235975287854599</v>
      </c>
      <c r="V273" s="54">
        <f>IF(U273&gt;=0.1, 1, 0)</f>
        <v>1</v>
      </c>
      <c r="W273" s="25">
        <f>IF(U273&gt;=0.2, 1, 0)</f>
        <v>0</v>
      </c>
      <c r="X273" s="25">
        <f>IF(U273&gt;=0.3, 1, 0)</f>
        <v>0</v>
      </c>
      <c r="Y273" s="25">
        <f>IF(U273&gt;=0.4, 1, 0)</f>
        <v>0</v>
      </c>
      <c r="Z273" s="25">
        <f>IF(U273&gt;=0.5, 1, 0)</f>
        <v>0</v>
      </c>
      <c r="AA273" s="25">
        <f>IF(U273&gt;=0.6, 1, 0)</f>
        <v>0</v>
      </c>
      <c r="AB273" s="25">
        <f>IF(U273&gt;=0.7, 1, 0)</f>
        <v>0</v>
      </c>
      <c r="AC273" s="25">
        <f>IF(U273&gt;=0.8, 1, 0)</f>
        <v>0</v>
      </c>
      <c r="AD273" s="55">
        <f>IF(U273&gt;=0.9, 1, 0)</f>
        <v>0</v>
      </c>
    </row>
    <row r="274" spans="1:30" ht="20" customHeight="1" x14ac:dyDescent="0.2">
      <c r="A274" s="20" t="s">
        <v>512</v>
      </c>
      <c r="B274" s="33" t="str">
        <f>SUBSTITUTE(A274,"/Users/timomiessen/Desktop/imagesdk/blackwomen1/","Image_")</f>
        <v>Image_BW_253.jpg</v>
      </c>
      <c r="C274" s="63" t="s">
        <v>5</v>
      </c>
      <c r="D274" s="22" t="s">
        <v>2973</v>
      </c>
      <c r="E274" s="23">
        <v>0</v>
      </c>
      <c r="F274" s="23">
        <v>0</v>
      </c>
      <c r="G274" s="23">
        <v>1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 cm="1">
        <f t="array" ref="R274">_xlfn.IFS(H274=1,1,K274=1,1,L274=1,1,M274=1,1,N274=1,1,P274=1,1,TRUE,0)</f>
        <v>0</v>
      </c>
      <c r="S274" s="64">
        <f>IF(AND(G274=1,R274=1),0,R274)</f>
        <v>0</v>
      </c>
      <c r="T274" s="24" t="s">
        <v>2031</v>
      </c>
      <c r="U274" s="49">
        <f>SUBSTITUTE(T274,".",",")*1</f>
        <v>3.7595513276755803E-2</v>
      </c>
      <c r="V274" s="54">
        <f>IF(U274&gt;=0.1, 1, 0)</f>
        <v>0</v>
      </c>
      <c r="W274" s="25">
        <f>IF(U274&gt;=0.2, 1, 0)</f>
        <v>0</v>
      </c>
      <c r="X274" s="25">
        <f>IF(U274&gt;=0.3, 1, 0)</f>
        <v>0</v>
      </c>
      <c r="Y274" s="25">
        <f>IF(U274&gt;=0.4, 1, 0)</f>
        <v>0</v>
      </c>
      <c r="Z274" s="25">
        <f>IF(U274&gt;=0.5, 1, 0)</f>
        <v>0</v>
      </c>
      <c r="AA274" s="25">
        <f>IF(U274&gt;=0.6, 1, 0)</f>
        <v>0</v>
      </c>
      <c r="AB274" s="25">
        <f>IF(U274&gt;=0.7, 1, 0)</f>
        <v>0</v>
      </c>
      <c r="AC274" s="25">
        <f>IF(U274&gt;=0.8, 1, 0)</f>
        <v>0</v>
      </c>
      <c r="AD274" s="55">
        <f>IF(U274&gt;=0.9, 1, 0)</f>
        <v>0</v>
      </c>
    </row>
    <row r="275" spans="1:30" ht="20" customHeight="1" x14ac:dyDescent="0.2">
      <c r="A275" s="20" t="s">
        <v>513</v>
      </c>
      <c r="B275" s="33" t="str">
        <f>SUBSTITUTE(A275,"/Users/timomiessen/Desktop/imagesdk/blackwomen1/","Image_")</f>
        <v>Image_BW_254.jpg</v>
      </c>
      <c r="C275" s="63" t="s">
        <v>5</v>
      </c>
      <c r="D275" s="22" t="s">
        <v>2973</v>
      </c>
      <c r="E275" s="23">
        <v>0</v>
      </c>
      <c r="F275" s="23">
        <v>0</v>
      </c>
      <c r="G275" s="23">
        <v>1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1</v>
      </c>
      <c r="P275" s="23">
        <v>1</v>
      </c>
      <c r="Q275" s="23">
        <v>0</v>
      </c>
      <c r="R275" s="23" cm="1">
        <f t="array" ref="R275">_xlfn.IFS(H275=1,1,K275=1,1,L275=1,1,M275=1,1,N275=1,1,P275=1,1,TRUE,0)</f>
        <v>1</v>
      </c>
      <c r="S275" s="64">
        <f>IF(AND(G275=1,R275=1),0,R275)</f>
        <v>0</v>
      </c>
      <c r="T275" s="24" t="s">
        <v>2032</v>
      </c>
      <c r="U275" s="49">
        <f>SUBSTITUTE(T275,".",",")*1</f>
        <v>0.11817414686083701</v>
      </c>
      <c r="V275" s="54">
        <f>IF(U275&gt;=0.1, 1, 0)</f>
        <v>1</v>
      </c>
      <c r="W275" s="25">
        <f>IF(U275&gt;=0.2, 1, 0)</f>
        <v>0</v>
      </c>
      <c r="X275" s="25">
        <f>IF(U275&gt;=0.3, 1, 0)</f>
        <v>0</v>
      </c>
      <c r="Y275" s="25">
        <f>IF(U275&gt;=0.4, 1, 0)</f>
        <v>0</v>
      </c>
      <c r="Z275" s="25">
        <f>IF(U275&gt;=0.5, 1, 0)</f>
        <v>0</v>
      </c>
      <c r="AA275" s="25">
        <f>IF(U275&gt;=0.6, 1, 0)</f>
        <v>0</v>
      </c>
      <c r="AB275" s="25">
        <f>IF(U275&gt;=0.7, 1, 0)</f>
        <v>0</v>
      </c>
      <c r="AC275" s="25">
        <f>IF(U275&gt;=0.8, 1, 0)</f>
        <v>0</v>
      </c>
      <c r="AD275" s="55">
        <f>IF(U275&gt;=0.9, 1, 0)</f>
        <v>0</v>
      </c>
    </row>
    <row r="276" spans="1:30" ht="20" customHeight="1" x14ac:dyDescent="0.2">
      <c r="A276" s="20" t="s">
        <v>514</v>
      </c>
      <c r="B276" s="33" t="str">
        <f>SUBSTITUTE(A276,"/Users/timomiessen/Desktop/imagesdk/blackwomen1/","Image_")</f>
        <v>Image_BW_255.jpg</v>
      </c>
      <c r="C276" s="63" t="s">
        <v>5</v>
      </c>
      <c r="D276" s="22" t="s">
        <v>2973</v>
      </c>
      <c r="E276" s="23">
        <v>0</v>
      </c>
      <c r="F276" s="23">
        <v>0</v>
      </c>
      <c r="G276" s="23">
        <v>1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1</v>
      </c>
      <c r="P276" s="23">
        <v>0</v>
      </c>
      <c r="Q276" s="23">
        <v>0</v>
      </c>
      <c r="R276" s="23" cm="1">
        <f t="array" ref="R276">_xlfn.IFS(H276=1,1,K276=1,1,L276=1,1,M276=1,1,N276=1,1,P276=1,1,TRUE,0)</f>
        <v>0</v>
      </c>
      <c r="S276" s="64">
        <f>IF(AND(G276=1,R276=1),0,R276)</f>
        <v>0</v>
      </c>
      <c r="T276" s="24" t="s">
        <v>2033</v>
      </c>
      <c r="U276" s="49">
        <f>SUBSTITUTE(T276,".",",")*1</f>
        <v>2.39295768551528E-2</v>
      </c>
      <c r="V276" s="54">
        <f>IF(U276&gt;=0.1, 1, 0)</f>
        <v>0</v>
      </c>
      <c r="W276" s="25">
        <f>IF(U276&gt;=0.2, 1, 0)</f>
        <v>0</v>
      </c>
      <c r="X276" s="25">
        <f>IF(U276&gt;=0.3, 1, 0)</f>
        <v>0</v>
      </c>
      <c r="Y276" s="25">
        <f>IF(U276&gt;=0.4, 1, 0)</f>
        <v>0</v>
      </c>
      <c r="Z276" s="25">
        <f>IF(U276&gt;=0.5, 1, 0)</f>
        <v>0</v>
      </c>
      <c r="AA276" s="25">
        <f>IF(U276&gt;=0.6, 1, 0)</f>
        <v>0</v>
      </c>
      <c r="AB276" s="25">
        <f>IF(U276&gt;=0.7, 1, 0)</f>
        <v>0</v>
      </c>
      <c r="AC276" s="25">
        <f>IF(U276&gt;=0.8, 1, 0)</f>
        <v>0</v>
      </c>
      <c r="AD276" s="55">
        <f>IF(U276&gt;=0.9, 1, 0)</f>
        <v>0</v>
      </c>
    </row>
    <row r="277" spans="1:30" ht="20" customHeight="1" x14ac:dyDescent="0.2">
      <c r="A277" s="20" t="s">
        <v>515</v>
      </c>
      <c r="B277" s="33" t="str">
        <f>SUBSTITUTE(A277,"/Users/timomiessen/Desktop/imagesdk/blackwomen1/","Image_")</f>
        <v>Image_BW_256.jpg</v>
      </c>
      <c r="C277" s="63" t="s">
        <v>5</v>
      </c>
      <c r="D277" s="22" t="s">
        <v>2973</v>
      </c>
      <c r="E277" s="23">
        <v>0</v>
      </c>
      <c r="F277" s="23">
        <v>0</v>
      </c>
      <c r="G277" s="23">
        <v>1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1</v>
      </c>
      <c r="P277" s="23">
        <v>0</v>
      </c>
      <c r="Q277" s="23">
        <v>0</v>
      </c>
      <c r="R277" s="23" cm="1">
        <f t="array" ref="R277">_xlfn.IFS(H277=1,1,K277=1,1,L277=1,1,M277=1,1,N277=1,1,P277=1,1,TRUE,0)</f>
        <v>0</v>
      </c>
      <c r="S277" s="64">
        <f>IF(AND(G277=1,R277=1),0,R277)</f>
        <v>0</v>
      </c>
      <c r="T277" s="24" t="s">
        <v>2034</v>
      </c>
      <c r="U277" s="49">
        <f>SUBSTITUTE(T277,".",",")*1</f>
        <v>0.35009032487869202</v>
      </c>
      <c r="V277" s="54">
        <f>IF(U277&gt;=0.1, 1, 0)</f>
        <v>1</v>
      </c>
      <c r="W277" s="25">
        <f>IF(U277&gt;=0.2, 1, 0)</f>
        <v>1</v>
      </c>
      <c r="X277" s="25">
        <f>IF(U277&gt;=0.3, 1, 0)</f>
        <v>1</v>
      </c>
      <c r="Y277" s="25">
        <f>IF(U277&gt;=0.4, 1, 0)</f>
        <v>0</v>
      </c>
      <c r="Z277" s="25">
        <f>IF(U277&gt;=0.5, 1, 0)</f>
        <v>0</v>
      </c>
      <c r="AA277" s="25">
        <f>IF(U277&gt;=0.6, 1, 0)</f>
        <v>0</v>
      </c>
      <c r="AB277" s="25">
        <f>IF(U277&gt;=0.7, 1, 0)</f>
        <v>0</v>
      </c>
      <c r="AC277" s="25">
        <f>IF(U277&gt;=0.8, 1, 0)</f>
        <v>0</v>
      </c>
      <c r="AD277" s="55">
        <f>IF(U277&gt;=0.9, 1, 0)</f>
        <v>0</v>
      </c>
    </row>
    <row r="278" spans="1:30" ht="20" customHeight="1" x14ac:dyDescent="0.2">
      <c r="A278" s="20" t="s">
        <v>516</v>
      </c>
      <c r="B278" s="33" t="str">
        <f>SUBSTITUTE(A278,"/Users/timomiessen/Desktop/imagesdk/blackwomen1/","Image_")</f>
        <v>Image_BW_257.jpg</v>
      </c>
      <c r="C278" s="63" t="s">
        <v>5</v>
      </c>
      <c r="D278" s="22" t="s">
        <v>2973</v>
      </c>
      <c r="E278" s="23">
        <v>0</v>
      </c>
      <c r="F278" s="23">
        <v>0</v>
      </c>
      <c r="G278" s="23">
        <v>1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1</v>
      </c>
      <c r="P278" s="23">
        <v>1</v>
      </c>
      <c r="Q278" s="23">
        <v>0</v>
      </c>
      <c r="R278" s="23" cm="1">
        <f t="array" ref="R278">_xlfn.IFS(H278=1,1,K278=1,1,L278=1,1,M278=1,1,N278=1,1,P278=1,1,TRUE,0)</f>
        <v>1</v>
      </c>
      <c r="S278" s="64">
        <f>IF(AND(G278=1,R278=1),0,R278)</f>
        <v>0</v>
      </c>
      <c r="T278" s="24" t="s">
        <v>2035</v>
      </c>
      <c r="U278" s="49">
        <f>SUBSTITUTE(T278,".",",")*1</f>
        <v>0.25999709963798501</v>
      </c>
      <c r="V278" s="54">
        <f>IF(U278&gt;=0.1, 1, 0)</f>
        <v>1</v>
      </c>
      <c r="W278" s="25">
        <f>IF(U278&gt;=0.2, 1, 0)</f>
        <v>1</v>
      </c>
      <c r="X278" s="25">
        <f>IF(U278&gt;=0.3, 1, 0)</f>
        <v>0</v>
      </c>
      <c r="Y278" s="25">
        <f>IF(U278&gt;=0.4, 1, 0)</f>
        <v>0</v>
      </c>
      <c r="Z278" s="25">
        <f>IF(U278&gt;=0.5, 1, 0)</f>
        <v>0</v>
      </c>
      <c r="AA278" s="25">
        <f>IF(U278&gt;=0.6, 1, 0)</f>
        <v>0</v>
      </c>
      <c r="AB278" s="25">
        <f>IF(U278&gt;=0.7, 1, 0)</f>
        <v>0</v>
      </c>
      <c r="AC278" s="25">
        <f>IF(U278&gt;=0.8, 1, 0)</f>
        <v>0</v>
      </c>
      <c r="AD278" s="55">
        <f>IF(U278&gt;=0.9, 1, 0)</f>
        <v>0</v>
      </c>
    </row>
    <row r="279" spans="1:30" ht="20" customHeight="1" x14ac:dyDescent="0.2">
      <c r="A279" s="20" t="s">
        <v>517</v>
      </c>
      <c r="B279" s="33" t="str">
        <f>SUBSTITUTE(A279,"/Users/timomiessen/Desktop/imagesdk/blackwomen1/","Image_")</f>
        <v>Image_BW_258.jpg</v>
      </c>
      <c r="C279" s="63" t="s">
        <v>5</v>
      </c>
      <c r="D279" s="22" t="s">
        <v>2973</v>
      </c>
      <c r="E279" s="23">
        <v>0</v>
      </c>
      <c r="F279" s="23">
        <v>0</v>
      </c>
      <c r="G279" s="23">
        <v>1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1</v>
      </c>
      <c r="P279" s="23">
        <v>0</v>
      </c>
      <c r="Q279" s="23">
        <v>0</v>
      </c>
      <c r="R279" s="23" cm="1">
        <f t="array" ref="R279">_xlfn.IFS(H279=1,1,K279=1,1,L279=1,1,M279=1,1,N279=1,1,P279=1,1,TRUE,0)</f>
        <v>0</v>
      </c>
      <c r="S279" s="64">
        <f>IF(AND(G279=1,R279=1),0,R279)</f>
        <v>0</v>
      </c>
      <c r="T279" s="24" t="s">
        <v>2036</v>
      </c>
      <c r="U279" s="49">
        <f>SUBSTITUTE(T279,".",",")*1</f>
        <v>8.0726290121674496E-2</v>
      </c>
      <c r="V279" s="54">
        <f>IF(U279&gt;=0.1, 1, 0)</f>
        <v>0</v>
      </c>
      <c r="W279" s="25">
        <f>IF(U279&gt;=0.2, 1, 0)</f>
        <v>0</v>
      </c>
      <c r="X279" s="25">
        <f>IF(U279&gt;=0.3, 1, 0)</f>
        <v>0</v>
      </c>
      <c r="Y279" s="25">
        <f>IF(U279&gt;=0.4, 1, 0)</f>
        <v>0</v>
      </c>
      <c r="Z279" s="25">
        <f>IF(U279&gt;=0.5, 1, 0)</f>
        <v>0</v>
      </c>
      <c r="AA279" s="25">
        <f>IF(U279&gt;=0.6, 1, 0)</f>
        <v>0</v>
      </c>
      <c r="AB279" s="25">
        <f>IF(U279&gt;=0.7, 1, 0)</f>
        <v>0</v>
      </c>
      <c r="AC279" s="25">
        <f>IF(U279&gt;=0.8, 1, 0)</f>
        <v>0</v>
      </c>
      <c r="AD279" s="55">
        <f>IF(U279&gt;=0.9, 1, 0)</f>
        <v>0</v>
      </c>
    </row>
    <row r="280" spans="1:30" ht="20" customHeight="1" x14ac:dyDescent="0.2">
      <c r="A280" s="20" t="s">
        <v>518</v>
      </c>
      <c r="B280" s="33" t="str">
        <f>SUBSTITUTE(A280,"/Users/timomiessen/Desktop/imagesdk/blackwomen1/","Image_")</f>
        <v>Image_BW_259.jpg</v>
      </c>
      <c r="C280" s="63" t="s">
        <v>5</v>
      </c>
      <c r="D280" s="22" t="s">
        <v>2973</v>
      </c>
      <c r="E280" s="23">
        <v>0</v>
      </c>
      <c r="F280" s="23">
        <v>0</v>
      </c>
      <c r="G280" s="23">
        <v>1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 cm="1">
        <f t="array" ref="R280">_xlfn.IFS(H280=1,1,K280=1,1,L280=1,1,M280=1,1,N280=1,1,P280=1,1,TRUE,0)</f>
        <v>0</v>
      </c>
      <c r="S280" s="64">
        <f>IF(AND(G280=1,R280=1),0,R280)</f>
        <v>0</v>
      </c>
      <c r="T280" s="24" t="s">
        <v>2037</v>
      </c>
      <c r="U280" s="49">
        <f>SUBSTITUTE(T280,".",",")*1</f>
        <v>8.2269251346588093E-2</v>
      </c>
      <c r="V280" s="54">
        <f>IF(U280&gt;=0.1, 1, 0)</f>
        <v>0</v>
      </c>
      <c r="W280" s="25">
        <f>IF(U280&gt;=0.2, 1, 0)</f>
        <v>0</v>
      </c>
      <c r="X280" s="25">
        <f>IF(U280&gt;=0.3, 1, 0)</f>
        <v>0</v>
      </c>
      <c r="Y280" s="25">
        <f>IF(U280&gt;=0.4, 1, 0)</f>
        <v>0</v>
      </c>
      <c r="Z280" s="25">
        <f>IF(U280&gt;=0.5, 1, 0)</f>
        <v>0</v>
      </c>
      <c r="AA280" s="25">
        <f>IF(U280&gt;=0.6, 1, 0)</f>
        <v>0</v>
      </c>
      <c r="AB280" s="25">
        <f>IF(U280&gt;=0.7, 1, 0)</f>
        <v>0</v>
      </c>
      <c r="AC280" s="25">
        <f>IF(U280&gt;=0.8, 1, 0)</f>
        <v>0</v>
      </c>
      <c r="AD280" s="55">
        <f>IF(U280&gt;=0.9, 1, 0)</f>
        <v>0</v>
      </c>
    </row>
    <row r="281" spans="1:30" ht="20" customHeight="1" x14ac:dyDescent="0.2">
      <c r="A281" s="20" t="s">
        <v>519</v>
      </c>
      <c r="B281" s="33" t="str">
        <f>SUBSTITUTE(A281,"/Users/timomiessen/Desktop/imagesdk/blackwomen1/","Image_")</f>
        <v>Image_BW_26.jpg</v>
      </c>
      <c r="C281" s="63" t="s">
        <v>5</v>
      </c>
      <c r="D281" s="22" t="s">
        <v>2973</v>
      </c>
      <c r="E281" s="23">
        <v>1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 cm="1">
        <f t="array" ref="R281">_xlfn.IFS(H281=1,1,K281=1,1,L281=1,1,M281=1,1,N281=1,1,P281=1,1,TRUE,0)</f>
        <v>0</v>
      </c>
      <c r="S281" s="64">
        <f>IF(AND(G281=1,R281=1),0,R281)</f>
        <v>0</v>
      </c>
      <c r="T281" s="24" t="s">
        <v>2038</v>
      </c>
      <c r="U281" s="49">
        <f>SUBSTITUTE(T281,".",",")*1</f>
        <v>0.19381170347332899</v>
      </c>
      <c r="V281" s="54">
        <f>IF(U281&gt;=0.1, 1, 0)</f>
        <v>1</v>
      </c>
      <c r="W281" s="25">
        <f>IF(U281&gt;=0.2, 1, 0)</f>
        <v>0</v>
      </c>
      <c r="X281" s="25">
        <f>IF(U281&gt;=0.3, 1, 0)</f>
        <v>0</v>
      </c>
      <c r="Y281" s="25">
        <f>IF(U281&gt;=0.4, 1, 0)</f>
        <v>0</v>
      </c>
      <c r="Z281" s="25">
        <f>IF(U281&gt;=0.5, 1, 0)</f>
        <v>0</v>
      </c>
      <c r="AA281" s="25">
        <f>IF(U281&gt;=0.6, 1, 0)</f>
        <v>0</v>
      </c>
      <c r="AB281" s="25">
        <f>IF(U281&gt;=0.7, 1, 0)</f>
        <v>0</v>
      </c>
      <c r="AC281" s="25">
        <f>IF(U281&gt;=0.8, 1, 0)</f>
        <v>0</v>
      </c>
      <c r="AD281" s="55">
        <f>IF(U281&gt;=0.9, 1, 0)</f>
        <v>0</v>
      </c>
    </row>
    <row r="282" spans="1:30" ht="20" customHeight="1" x14ac:dyDescent="0.2">
      <c r="A282" s="20" t="s">
        <v>520</v>
      </c>
      <c r="B282" s="33" t="str">
        <f>SUBSTITUTE(A282,"/Users/timomiessen/Desktop/imagesdk/blackwomen1/","Image_")</f>
        <v>Image_BW_260.jpg</v>
      </c>
      <c r="C282" s="63" t="s">
        <v>5</v>
      </c>
      <c r="D282" s="22" t="s">
        <v>2973</v>
      </c>
      <c r="E282" s="23">
        <v>0</v>
      </c>
      <c r="F282" s="23">
        <v>0</v>
      </c>
      <c r="G282" s="23">
        <v>1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 cm="1">
        <f t="array" ref="R282">_xlfn.IFS(H282=1,1,K282=1,1,L282=1,1,M282=1,1,N282=1,1,P282=1,1,TRUE,0)</f>
        <v>0</v>
      </c>
      <c r="S282" s="64">
        <f>IF(AND(G282=1,R282=1),0,R282)</f>
        <v>0</v>
      </c>
      <c r="T282" s="24" t="s">
        <v>2039</v>
      </c>
      <c r="U282" s="49">
        <f>SUBSTITUTE(T282,".",",")*1</f>
        <v>1.7112436238676299E-2</v>
      </c>
      <c r="V282" s="54">
        <f>IF(U282&gt;=0.1, 1, 0)</f>
        <v>0</v>
      </c>
      <c r="W282" s="25">
        <f>IF(U282&gt;=0.2, 1, 0)</f>
        <v>0</v>
      </c>
      <c r="X282" s="25">
        <f>IF(U282&gt;=0.3, 1, 0)</f>
        <v>0</v>
      </c>
      <c r="Y282" s="25">
        <f>IF(U282&gt;=0.4, 1, 0)</f>
        <v>0</v>
      </c>
      <c r="Z282" s="25">
        <f>IF(U282&gt;=0.5, 1, 0)</f>
        <v>0</v>
      </c>
      <c r="AA282" s="25">
        <f>IF(U282&gt;=0.6, 1, 0)</f>
        <v>0</v>
      </c>
      <c r="AB282" s="25">
        <f>IF(U282&gt;=0.7, 1, 0)</f>
        <v>0</v>
      </c>
      <c r="AC282" s="25">
        <f>IF(U282&gt;=0.8, 1, 0)</f>
        <v>0</v>
      </c>
      <c r="AD282" s="55">
        <f>IF(U282&gt;=0.9, 1, 0)</f>
        <v>0</v>
      </c>
    </row>
    <row r="283" spans="1:30" ht="20" customHeight="1" x14ac:dyDescent="0.2">
      <c r="A283" s="20" t="s">
        <v>521</v>
      </c>
      <c r="B283" s="33" t="str">
        <f>SUBSTITUTE(A283,"/Users/timomiessen/Desktop/imagesdk/blackwomen1/","Image_")</f>
        <v>Image_BW_261.jpg</v>
      </c>
      <c r="C283" s="63" t="s">
        <v>5</v>
      </c>
      <c r="D283" s="22" t="s">
        <v>2973</v>
      </c>
      <c r="E283" s="23">
        <v>0</v>
      </c>
      <c r="F283" s="23">
        <v>0</v>
      </c>
      <c r="G283" s="23">
        <v>1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1</v>
      </c>
      <c r="Q283" s="23">
        <v>0</v>
      </c>
      <c r="R283" s="23" cm="1">
        <f t="array" ref="R283">_xlfn.IFS(H283=1,1,K283=1,1,L283=1,1,M283=1,1,N283=1,1,P283=1,1,TRUE,0)</f>
        <v>1</v>
      </c>
      <c r="S283" s="64">
        <f>IF(AND(G283=1,R283=1),0,R283)</f>
        <v>0</v>
      </c>
      <c r="T283" s="24" t="s">
        <v>2040</v>
      </c>
      <c r="U283" s="49">
        <f>SUBSTITUTE(T283,".",",")*1</f>
        <v>6.4651614520698699E-3</v>
      </c>
      <c r="V283" s="54">
        <f>IF(U283&gt;=0.1, 1, 0)</f>
        <v>0</v>
      </c>
      <c r="W283" s="25">
        <f>IF(U283&gt;=0.2, 1, 0)</f>
        <v>0</v>
      </c>
      <c r="X283" s="25">
        <f>IF(U283&gt;=0.3, 1, 0)</f>
        <v>0</v>
      </c>
      <c r="Y283" s="25">
        <f>IF(U283&gt;=0.4, 1, 0)</f>
        <v>0</v>
      </c>
      <c r="Z283" s="25">
        <f>IF(U283&gt;=0.5, 1, 0)</f>
        <v>0</v>
      </c>
      <c r="AA283" s="25">
        <f>IF(U283&gt;=0.6, 1, 0)</f>
        <v>0</v>
      </c>
      <c r="AB283" s="25">
        <f>IF(U283&gt;=0.7, 1, 0)</f>
        <v>0</v>
      </c>
      <c r="AC283" s="25">
        <f>IF(U283&gt;=0.8, 1, 0)</f>
        <v>0</v>
      </c>
      <c r="AD283" s="55">
        <f>IF(U283&gt;=0.9, 1, 0)</f>
        <v>0</v>
      </c>
    </row>
    <row r="284" spans="1:30" ht="20" customHeight="1" x14ac:dyDescent="0.2">
      <c r="A284" s="20" t="s">
        <v>522</v>
      </c>
      <c r="B284" s="33" t="str">
        <f>SUBSTITUTE(A284,"/Users/timomiessen/Desktop/imagesdk/blackwomen1/","Image_")</f>
        <v>Image_BW_262.jpg</v>
      </c>
      <c r="C284" s="63" t="s">
        <v>5</v>
      </c>
      <c r="D284" s="22" t="s">
        <v>2973</v>
      </c>
      <c r="E284" s="23">
        <v>0</v>
      </c>
      <c r="F284" s="23">
        <v>0</v>
      </c>
      <c r="G284" s="23">
        <v>1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1</v>
      </c>
      <c r="P284" s="23">
        <v>0</v>
      </c>
      <c r="Q284" s="23">
        <v>0</v>
      </c>
      <c r="R284" s="23" cm="1">
        <f t="array" ref="R284">_xlfn.IFS(H284=1,1,K284=1,1,L284=1,1,M284=1,1,N284=1,1,P284=1,1,TRUE,0)</f>
        <v>0</v>
      </c>
      <c r="S284" s="64">
        <f>IF(AND(G284=1,R284=1),0,R284)</f>
        <v>0</v>
      </c>
      <c r="T284" s="24" t="s">
        <v>2041</v>
      </c>
      <c r="U284" s="49">
        <f>SUBSTITUTE(T284,".",",")*1</f>
        <v>3.1287757679819998E-2</v>
      </c>
      <c r="V284" s="54">
        <f>IF(U284&gt;=0.1, 1, 0)</f>
        <v>0</v>
      </c>
      <c r="W284" s="25">
        <f>IF(U284&gt;=0.2, 1, 0)</f>
        <v>0</v>
      </c>
      <c r="X284" s="25">
        <f>IF(U284&gt;=0.3, 1, 0)</f>
        <v>0</v>
      </c>
      <c r="Y284" s="25">
        <f>IF(U284&gt;=0.4, 1, 0)</f>
        <v>0</v>
      </c>
      <c r="Z284" s="25">
        <f>IF(U284&gt;=0.5, 1, 0)</f>
        <v>0</v>
      </c>
      <c r="AA284" s="25">
        <f>IF(U284&gt;=0.6, 1, 0)</f>
        <v>0</v>
      </c>
      <c r="AB284" s="25">
        <f>IF(U284&gt;=0.7, 1, 0)</f>
        <v>0</v>
      </c>
      <c r="AC284" s="25">
        <f>IF(U284&gt;=0.8, 1, 0)</f>
        <v>0</v>
      </c>
      <c r="AD284" s="55">
        <f>IF(U284&gt;=0.9, 1, 0)</f>
        <v>0</v>
      </c>
    </row>
    <row r="285" spans="1:30" ht="20" customHeight="1" x14ac:dyDescent="0.2">
      <c r="A285" s="20" t="s">
        <v>523</v>
      </c>
      <c r="B285" s="33" t="str">
        <f>SUBSTITUTE(A285,"/Users/timomiessen/Desktop/imagesdk/blackwomen1/","Image_")</f>
        <v>Image_BW_263.jpg</v>
      </c>
      <c r="C285" s="63" t="s">
        <v>5</v>
      </c>
      <c r="D285" s="22" t="s">
        <v>2973</v>
      </c>
      <c r="E285" s="23">
        <v>0</v>
      </c>
      <c r="F285" s="23">
        <v>0</v>
      </c>
      <c r="G285" s="23">
        <v>1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 cm="1">
        <f t="array" ref="R285">_xlfn.IFS(H285=1,1,K285=1,1,L285=1,1,M285=1,1,N285=1,1,P285=1,1,TRUE,0)</f>
        <v>0</v>
      </c>
      <c r="S285" s="64">
        <f>IF(AND(G285=1,R285=1),0,R285)</f>
        <v>0</v>
      </c>
      <c r="T285" s="24" t="s">
        <v>2042</v>
      </c>
      <c r="U285" s="49">
        <f>SUBSTITUTE(T285,".",",")*1</f>
        <v>9.55960364080965E-3</v>
      </c>
      <c r="V285" s="54">
        <f>IF(U285&gt;=0.1, 1, 0)</f>
        <v>0</v>
      </c>
      <c r="W285" s="25">
        <f>IF(U285&gt;=0.2, 1, 0)</f>
        <v>0</v>
      </c>
      <c r="X285" s="25">
        <f>IF(U285&gt;=0.3, 1, 0)</f>
        <v>0</v>
      </c>
      <c r="Y285" s="25">
        <f>IF(U285&gt;=0.4, 1, 0)</f>
        <v>0</v>
      </c>
      <c r="Z285" s="25">
        <f>IF(U285&gt;=0.5, 1, 0)</f>
        <v>0</v>
      </c>
      <c r="AA285" s="25">
        <f>IF(U285&gt;=0.6, 1, 0)</f>
        <v>0</v>
      </c>
      <c r="AB285" s="25">
        <f>IF(U285&gt;=0.7, 1, 0)</f>
        <v>0</v>
      </c>
      <c r="AC285" s="25">
        <f>IF(U285&gt;=0.8, 1, 0)</f>
        <v>0</v>
      </c>
      <c r="AD285" s="55">
        <f>IF(U285&gt;=0.9, 1, 0)</f>
        <v>0</v>
      </c>
    </row>
    <row r="286" spans="1:30" ht="20" customHeight="1" x14ac:dyDescent="0.2">
      <c r="A286" s="20" t="s">
        <v>524</v>
      </c>
      <c r="B286" s="33" t="str">
        <f>SUBSTITUTE(A286,"/Users/timomiessen/Desktop/imagesdk/blackwomen1/","Image_")</f>
        <v>Image_BW_264.jpg</v>
      </c>
      <c r="C286" s="63" t="s">
        <v>5</v>
      </c>
      <c r="D286" s="22" t="s">
        <v>2973</v>
      </c>
      <c r="E286" s="23">
        <v>0</v>
      </c>
      <c r="F286" s="23">
        <v>0</v>
      </c>
      <c r="G286" s="23">
        <v>1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1</v>
      </c>
      <c r="P286" s="23">
        <v>0</v>
      </c>
      <c r="Q286" s="23">
        <v>0</v>
      </c>
      <c r="R286" s="23" cm="1">
        <f t="array" ref="R286">_xlfn.IFS(H286=1,1,K286=1,1,L286=1,1,M286=1,1,N286=1,1,P286=1,1,TRUE,0)</f>
        <v>0</v>
      </c>
      <c r="S286" s="64">
        <f>IF(AND(G286=1,R286=1),0,R286)</f>
        <v>0</v>
      </c>
      <c r="T286" s="24" t="s">
        <v>2043</v>
      </c>
      <c r="U286" s="49">
        <f>SUBSTITUTE(T286,".",",")*1</f>
        <v>0.115674265660345</v>
      </c>
      <c r="V286" s="54">
        <f>IF(U286&gt;=0.1, 1, 0)</f>
        <v>1</v>
      </c>
      <c r="W286" s="25">
        <f>IF(U286&gt;=0.2, 1, 0)</f>
        <v>0</v>
      </c>
      <c r="X286" s="25">
        <f>IF(U286&gt;=0.3, 1, 0)</f>
        <v>0</v>
      </c>
      <c r="Y286" s="25">
        <f>IF(U286&gt;=0.4, 1, 0)</f>
        <v>0</v>
      </c>
      <c r="Z286" s="25">
        <f>IF(U286&gt;=0.5, 1, 0)</f>
        <v>0</v>
      </c>
      <c r="AA286" s="25">
        <f>IF(U286&gt;=0.6, 1, 0)</f>
        <v>0</v>
      </c>
      <c r="AB286" s="25">
        <f>IF(U286&gt;=0.7, 1, 0)</f>
        <v>0</v>
      </c>
      <c r="AC286" s="25">
        <f>IF(U286&gt;=0.8, 1, 0)</f>
        <v>0</v>
      </c>
      <c r="AD286" s="55">
        <f>IF(U286&gt;=0.9, 1, 0)</f>
        <v>0</v>
      </c>
    </row>
    <row r="287" spans="1:30" ht="20" customHeight="1" x14ac:dyDescent="0.2">
      <c r="A287" s="20" t="s">
        <v>525</v>
      </c>
      <c r="B287" s="33" t="str">
        <f>SUBSTITUTE(A287,"/Users/timomiessen/Desktop/imagesdk/blackwomen1/","Image_")</f>
        <v>Image_BW_265.jpg</v>
      </c>
      <c r="C287" s="63" t="s">
        <v>5</v>
      </c>
      <c r="D287" s="22" t="s">
        <v>2973</v>
      </c>
      <c r="E287" s="23">
        <v>0</v>
      </c>
      <c r="F287" s="23">
        <v>0</v>
      </c>
      <c r="G287" s="23">
        <v>1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 cm="1">
        <f t="array" ref="R287">_xlfn.IFS(H287=1,1,K287=1,1,L287=1,1,M287=1,1,N287=1,1,P287=1,1,TRUE,0)</f>
        <v>0</v>
      </c>
      <c r="S287" s="64">
        <f>IF(AND(G287=1,R287=1),0,R287)</f>
        <v>0</v>
      </c>
      <c r="T287" s="24" t="s">
        <v>2044</v>
      </c>
      <c r="U287" s="49">
        <f>SUBSTITUTE(T287,".",",")*1</f>
        <v>1.7224250361323301E-2</v>
      </c>
      <c r="V287" s="54">
        <f>IF(U287&gt;=0.1, 1, 0)</f>
        <v>0</v>
      </c>
      <c r="W287" s="25">
        <f>IF(U287&gt;=0.2, 1, 0)</f>
        <v>0</v>
      </c>
      <c r="X287" s="25">
        <f>IF(U287&gt;=0.3, 1, 0)</f>
        <v>0</v>
      </c>
      <c r="Y287" s="25">
        <f>IF(U287&gt;=0.4, 1, 0)</f>
        <v>0</v>
      </c>
      <c r="Z287" s="25">
        <f>IF(U287&gt;=0.5, 1, 0)</f>
        <v>0</v>
      </c>
      <c r="AA287" s="25">
        <f>IF(U287&gt;=0.6, 1, 0)</f>
        <v>0</v>
      </c>
      <c r="AB287" s="25">
        <f>IF(U287&gt;=0.7, 1, 0)</f>
        <v>0</v>
      </c>
      <c r="AC287" s="25">
        <f>IF(U287&gt;=0.8, 1, 0)</f>
        <v>0</v>
      </c>
      <c r="AD287" s="55">
        <f>IF(U287&gt;=0.9, 1, 0)</f>
        <v>0</v>
      </c>
    </row>
    <row r="288" spans="1:30" ht="20" customHeight="1" x14ac:dyDescent="0.2">
      <c r="A288" s="20" t="s">
        <v>526</v>
      </c>
      <c r="B288" s="33" t="str">
        <f>SUBSTITUTE(A288,"/Users/timomiessen/Desktop/imagesdk/blackwomen1/","Image_")</f>
        <v>Image_BW_266.jpg</v>
      </c>
      <c r="C288" s="63" t="s">
        <v>5</v>
      </c>
      <c r="D288" s="22" t="s">
        <v>2973</v>
      </c>
      <c r="E288" s="23">
        <v>0</v>
      </c>
      <c r="F288" s="23">
        <v>0</v>
      </c>
      <c r="G288" s="23">
        <v>1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1</v>
      </c>
      <c r="P288" s="23">
        <v>0</v>
      </c>
      <c r="Q288" s="23">
        <v>0</v>
      </c>
      <c r="R288" s="23" cm="1">
        <f t="array" ref="R288">_xlfn.IFS(H288=1,1,K288=1,1,L288=1,1,M288=1,1,N288=1,1,P288=1,1,TRUE,0)</f>
        <v>0</v>
      </c>
      <c r="S288" s="64">
        <f>IF(AND(G288=1,R288=1),0,R288)</f>
        <v>0</v>
      </c>
      <c r="T288" s="24" t="s">
        <v>2045</v>
      </c>
      <c r="U288" s="49">
        <f>SUBSTITUTE(T288,".",",")*1</f>
        <v>7.7925002202391597E-2</v>
      </c>
      <c r="V288" s="54">
        <f>IF(U288&gt;=0.1, 1, 0)</f>
        <v>0</v>
      </c>
      <c r="W288" s="25">
        <f>IF(U288&gt;=0.2, 1, 0)</f>
        <v>0</v>
      </c>
      <c r="X288" s="25">
        <f>IF(U288&gt;=0.3, 1, 0)</f>
        <v>0</v>
      </c>
      <c r="Y288" s="25">
        <f>IF(U288&gt;=0.4, 1, 0)</f>
        <v>0</v>
      </c>
      <c r="Z288" s="25">
        <f>IF(U288&gt;=0.5, 1, 0)</f>
        <v>0</v>
      </c>
      <c r="AA288" s="25">
        <f>IF(U288&gt;=0.6, 1, 0)</f>
        <v>0</v>
      </c>
      <c r="AB288" s="25">
        <f>IF(U288&gt;=0.7, 1, 0)</f>
        <v>0</v>
      </c>
      <c r="AC288" s="25">
        <f>IF(U288&gt;=0.8, 1, 0)</f>
        <v>0</v>
      </c>
      <c r="AD288" s="55">
        <f>IF(U288&gt;=0.9, 1, 0)</f>
        <v>0</v>
      </c>
    </row>
    <row r="289" spans="1:30" ht="20" customHeight="1" x14ac:dyDescent="0.2">
      <c r="A289" s="20" t="s">
        <v>527</v>
      </c>
      <c r="B289" s="33" t="str">
        <f>SUBSTITUTE(A289,"/Users/timomiessen/Desktop/imagesdk/blackwomen1/","Image_")</f>
        <v>Image_BW_267.jpg</v>
      </c>
      <c r="C289" s="63" t="s">
        <v>5</v>
      </c>
      <c r="D289" s="22" t="s">
        <v>2973</v>
      </c>
      <c r="E289" s="23">
        <v>0</v>
      </c>
      <c r="F289" s="23">
        <v>0</v>
      </c>
      <c r="G289" s="23">
        <v>1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1</v>
      </c>
      <c r="P289" s="23">
        <v>1</v>
      </c>
      <c r="Q289" s="23">
        <v>0</v>
      </c>
      <c r="R289" s="23" cm="1">
        <f t="array" ref="R289">_xlfn.IFS(H289=1,1,K289=1,1,L289=1,1,M289=1,1,N289=1,1,P289=1,1,TRUE,0)</f>
        <v>1</v>
      </c>
      <c r="S289" s="64">
        <f>IF(AND(G289=1,R289=1),0,R289)</f>
        <v>0</v>
      </c>
      <c r="T289" s="24" t="s">
        <v>2046</v>
      </c>
      <c r="U289" s="49">
        <f>SUBSTITUTE(T289,".",",")*1</f>
        <v>0.37188181746750998</v>
      </c>
      <c r="V289" s="54">
        <f>IF(U289&gt;=0.1, 1, 0)</f>
        <v>1</v>
      </c>
      <c r="W289" s="25">
        <f>IF(U289&gt;=0.2, 1, 0)</f>
        <v>1</v>
      </c>
      <c r="X289" s="25">
        <f>IF(U289&gt;=0.3, 1, 0)</f>
        <v>1</v>
      </c>
      <c r="Y289" s="25">
        <f>IF(U289&gt;=0.4, 1, 0)</f>
        <v>0</v>
      </c>
      <c r="Z289" s="25">
        <f>IF(U289&gt;=0.5, 1, 0)</f>
        <v>0</v>
      </c>
      <c r="AA289" s="25">
        <f>IF(U289&gt;=0.6, 1, 0)</f>
        <v>0</v>
      </c>
      <c r="AB289" s="25">
        <f>IF(U289&gt;=0.7, 1, 0)</f>
        <v>0</v>
      </c>
      <c r="AC289" s="25">
        <f>IF(U289&gt;=0.8, 1, 0)</f>
        <v>0</v>
      </c>
      <c r="AD289" s="55">
        <f>IF(U289&gt;=0.9, 1, 0)</f>
        <v>0</v>
      </c>
    </row>
    <row r="290" spans="1:30" ht="20" customHeight="1" x14ac:dyDescent="0.2">
      <c r="A290" s="20" t="s">
        <v>528</v>
      </c>
      <c r="B290" s="33" t="str">
        <f>SUBSTITUTE(A290,"/Users/timomiessen/Desktop/imagesdk/blackwomen1/","Image_")</f>
        <v>Image_BW_268.jpg</v>
      </c>
      <c r="C290" s="63" t="s">
        <v>5</v>
      </c>
      <c r="D290" s="22" t="s">
        <v>2973</v>
      </c>
      <c r="E290" s="23">
        <v>0</v>
      </c>
      <c r="F290" s="23">
        <v>0</v>
      </c>
      <c r="G290" s="23">
        <v>1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1</v>
      </c>
      <c r="P290" s="23">
        <v>1</v>
      </c>
      <c r="Q290" s="23">
        <v>0</v>
      </c>
      <c r="R290" s="23" cm="1">
        <f t="array" ref="R290">_xlfn.IFS(H290=1,1,K290=1,1,L290=1,1,M290=1,1,N290=1,1,P290=1,1,TRUE,0)</f>
        <v>1</v>
      </c>
      <c r="S290" s="64">
        <f>IF(AND(G290=1,R290=1),0,R290)</f>
        <v>0</v>
      </c>
      <c r="T290" s="24" t="s">
        <v>2047</v>
      </c>
      <c r="U290" s="49">
        <f>SUBSTITUTE(T290,".",",")*1</f>
        <v>0.12625254504382599</v>
      </c>
      <c r="V290" s="54">
        <f>IF(U290&gt;=0.1, 1, 0)</f>
        <v>1</v>
      </c>
      <c r="W290" s="25">
        <f>IF(U290&gt;=0.2, 1, 0)</f>
        <v>0</v>
      </c>
      <c r="X290" s="25">
        <f>IF(U290&gt;=0.3, 1, 0)</f>
        <v>0</v>
      </c>
      <c r="Y290" s="25">
        <f>IF(U290&gt;=0.4, 1, 0)</f>
        <v>0</v>
      </c>
      <c r="Z290" s="25">
        <f>IF(U290&gt;=0.5, 1, 0)</f>
        <v>0</v>
      </c>
      <c r="AA290" s="25">
        <f>IF(U290&gt;=0.6, 1, 0)</f>
        <v>0</v>
      </c>
      <c r="AB290" s="25">
        <f>IF(U290&gt;=0.7, 1, 0)</f>
        <v>0</v>
      </c>
      <c r="AC290" s="25">
        <f>IF(U290&gt;=0.8, 1, 0)</f>
        <v>0</v>
      </c>
      <c r="AD290" s="55">
        <f>IF(U290&gt;=0.9, 1, 0)</f>
        <v>0</v>
      </c>
    </row>
    <row r="291" spans="1:30" ht="20" customHeight="1" x14ac:dyDescent="0.2">
      <c r="A291" s="20" t="s">
        <v>529</v>
      </c>
      <c r="B291" s="33" t="str">
        <f>SUBSTITUTE(A291,"/Users/timomiessen/Desktop/imagesdk/blackwomen1/","Image_")</f>
        <v>Image_BW_269.jpg</v>
      </c>
      <c r="C291" s="63" t="s">
        <v>5</v>
      </c>
      <c r="D291" s="22" t="s">
        <v>2973</v>
      </c>
      <c r="E291" s="23">
        <v>0</v>
      </c>
      <c r="F291" s="23">
        <v>0</v>
      </c>
      <c r="G291" s="23">
        <v>1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 cm="1">
        <f t="array" ref="R291">_xlfn.IFS(H291=1,1,K291=1,1,L291=1,1,M291=1,1,N291=1,1,P291=1,1,TRUE,0)</f>
        <v>0</v>
      </c>
      <c r="S291" s="64">
        <f>IF(AND(G291=1,R291=1),0,R291)</f>
        <v>0</v>
      </c>
      <c r="T291" s="24" t="s">
        <v>2048</v>
      </c>
      <c r="U291" s="49">
        <f>SUBSTITUTE(T291,".",",")*1</f>
        <v>8.4646926261484606E-3</v>
      </c>
      <c r="V291" s="54">
        <f>IF(U291&gt;=0.1, 1, 0)</f>
        <v>0</v>
      </c>
      <c r="W291" s="25">
        <f>IF(U291&gt;=0.2, 1, 0)</f>
        <v>0</v>
      </c>
      <c r="X291" s="25">
        <f>IF(U291&gt;=0.3, 1, 0)</f>
        <v>0</v>
      </c>
      <c r="Y291" s="25">
        <f>IF(U291&gt;=0.4, 1, 0)</f>
        <v>0</v>
      </c>
      <c r="Z291" s="25">
        <f>IF(U291&gt;=0.5, 1, 0)</f>
        <v>0</v>
      </c>
      <c r="AA291" s="25">
        <f>IF(U291&gt;=0.6, 1, 0)</f>
        <v>0</v>
      </c>
      <c r="AB291" s="25">
        <f>IF(U291&gt;=0.7, 1, 0)</f>
        <v>0</v>
      </c>
      <c r="AC291" s="25">
        <f>IF(U291&gt;=0.8, 1, 0)</f>
        <v>0</v>
      </c>
      <c r="AD291" s="55">
        <f>IF(U291&gt;=0.9, 1, 0)</f>
        <v>0</v>
      </c>
    </row>
    <row r="292" spans="1:30" ht="20" customHeight="1" x14ac:dyDescent="0.2">
      <c r="A292" s="20" t="s">
        <v>530</v>
      </c>
      <c r="B292" s="33" t="str">
        <f>SUBSTITUTE(A292,"/Users/timomiessen/Desktop/imagesdk/blackwomen1/","Image_")</f>
        <v>Image_BW_27.jpg</v>
      </c>
      <c r="C292" s="63" t="s">
        <v>5</v>
      </c>
      <c r="D292" s="22" t="s">
        <v>2973</v>
      </c>
      <c r="E292" s="23">
        <v>1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 cm="1">
        <f t="array" ref="R292">_xlfn.IFS(H292=1,1,K292=1,1,L292=1,1,M292=1,1,N292=1,1,P292=1,1,TRUE,0)</f>
        <v>0</v>
      </c>
      <c r="S292" s="64">
        <f>IF(AND(G292=1,R292=1),0,R292)</f>
        <v>0</v>
      </c>
      <c r="T292" s="24" t="s">
        <v>2049</v>
      </c>
      <c r="U292" s="49">
        <f>SUBSTITUTE(T292,".",",")*1</f>
        <v>3.0427607707679199E-2</v>
      </c>
      <c r="V292" s="54">
        <f>IF(U292&gt;=0.1, 1, 0)</f>
        <v>0</v>
      </c>
      <c r="W292" s="25">
        <f>IF(U292&gt;=0.2, 1, 0)</f>
        <v>0</v>
      </c>
      <c r="X292" s="25">
        <f>IF(U292&gt;=0.3, 1, 0)</f>
        <v>0</v>
      </c>
      <c r="Y292" s="25">
        <f>IF(U292&gt;=0.4, 1, 0)</f>
        <v>0</v>
      </c>
      <c r="Z292" s="25">
        <f>IF(U292&gt;=0.5, 1, 0)</f>
        <v>0</v>
      </c>
      <c r="AA292" s="25">
        <f>IF(U292&gt;=0.6, 1, 0)</f>
        <v>0</v>
      </c>
      <c r="AB292" s="25">
        <f>IF(U292&gt;=0.7, 1, 0)</f>
        <v>0</v>
      </c>
      <c r="AC292" s="25">
        <f>IF(U292&gt;=0.8, 1, 0)</f>
        <v>0</v>
      </c>
      <c r="AD292" s="55">
        <f>IF(U292&gt;=0.9, 1, 0)</f>
        <v>0</v>
      </c>
    </row>
    <row r="293" spans="1:30" ht="20" customHeight="1" x14ac:dyDescent="0.2">
      <c r="A293" s="20" t="s">
        <v>531</v>
      </c>
      <c r="B293" s="33" t="str">
        <f>SUBSTITUTE(A293,"/Users/timomiessen/Desktop/imagesdk/blackwomen1/","Image_")</f>
        <v>Image_BW_270.jpg</v>
      </c>
      <c r="C293" s="63" t="s">
        <v>5</v>
      </c>
      <c r="D293" s="22" t="s">
        <v>2973</v>
      </c>
      <c r="E293" s="23">
        <v>0</v>
      </c>
      <c r="F293" s="23">
        <v>0</v>
      </c>
      <c r="G293" s="23">
        <v>1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 cm="1">
        <f t="array" ref="R293">_xlfn.IFS(H293=1,1,K293=1,1,L293=1,1,M293=1,1,N293=1,1,P293=1,1,TRUE,0)</f>
        <v>0</v>
      </c>
      <c r="S293" s="64">
        <f>IF(AND(G293=1,R293=1),0,R293)</f>
        <v>0</v>
      </c>
      <c r="T293" s="24" t="s">
        <v>2050</v>
      </c>
      <c r="U293" s="49">
        <f>SUBSTITUTE(T293,".",",")*1</f>
        <v>7.7585990075021904E-3</v>
      </c>
      <c r="V293" s="54">
        <f>IF(U293&gt;=0.1, 1, 0)</f>
        <v>0</v>
      </c>
      <c r="W293" s="25">
        <f>IF(U293&gt;=0.2, 1, 0)</f>
        <v>0</v>
      </c>
      <c r="X293" s="25">
        <f>IF(U293&gt;=0.3, 1, 0)</f>
        <v>0</v>
      </c>
      <c r="Y293" s="25">
        <f>IF(U293&gt;=0.4, 1, 0)</f>
        <v>0</v>
      </c>
      <c r="Z293" s="25">
        <f>IF(U293&gt;=0.5, 1, 0)</f>
        <v>0</v>
      </c>
      <c r="AA293" s="25">
        <f>IF(U293&gt;=0.6, 1, 0)</f>
        <v>0</v>
      </c>
      <c r="AB293" s="25">
        <f>IF(U293&gt;=0.7, 1, 0)</f>
        <v>0</v>
      </c>
      <c r="AC293" s="25">
        <f>IF(U293&gt;=0.8, 1, 0)</f>
        <v>0</v>
      </c>
      <c r="AD293" s="55">
        <f>IF(U293&gt;=0.9, 1, 0)</f>
        <v>0</v>
      </c>
    </row>
    <row r="294" spans="1:30" ht="20" customHeight="1" x14ac:dyDescent="0.2">
      <c r="A294" s="20" t="s">
        <v>532</v>
      </c>
      <c r="B294" s="33" t="str">
        <f>SUBSTITUTE(A294,"/Users/timomiessen/Desktop/imagesdk/blackwomen1/","Image_")</f>
        <v>Image_BW_271.jpg</v>
      </c>
      <c r="C294" s="63" t="s">
        <v>5</v>
      </c>
      <c r="D294" s="22" t="s">
        <v>2973</v>
      </c>
      <c r="E294" s="23">
        <v>0</v>
      </c>
      <c r="F294" s="23">
        <v>0</v>
      </c>
      <c r="G294" s="23">
        <v>1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1</v>
      </c>
      <c r="P294" s="23">
        <v>0</v>
      </c>
      <c r="Q294" s="23">
        <v>0</v>
      </c>
      <c r="R294" s="23" cm="1">
        <f t="array" ref="R294">_xlfn.IFS(H294=1,1,K294=1,1,L294=1,1,M294=1,1,N294=1,1,P294=1,1,TRUE,0)</f>
        <v>0</v>
      </c>
      <c r="S294" s="64">
        <f>IF(AND(G294=1,R294=1),0,R294)</f>
        <v>0</v>
      </c>
      <c r="T294" s="24" t="s">
        <v>2051</v>
      </c>
      <c r="U294" s="49">
        <f>SUBSTITUTE(T294,".",",")*1</f>
        <v>0.70427064597606603</v>
      </c>
      <c r="V294" s="54">
        <f>IF(U294&gt;=0.1, 1, 0)</f>
        <v>1</v>
      </c>
      <c r="W294" s="25">
        <f>IF(U294&gt;=0.2, 1, 0)</f>
        <v>1</v>
      </c>
      <c r="X294" s="25">
        <f>IF(U294&gt;=0.3, 1, 0)</f>
        <v>1</v>
      </c>
      <c r="Y294" s="25">
        <f>IF(U294&gt;=0.4, 1, 0)</f>
        <v>1</v>
      </c>
      <c r="Z294" s="25">
        <f>IF(U294&gt;=0.5, 1, 0)</f>
        <v>1</v>
      </c>
      <c r="AA294" s="25">
        <f>IF(U294&gt;=0.6, 1, 0)</f>
        <v>1</v>
      </c>
      <c r="AB294" s="25">
        <f>IF(U294&gt;=0.7, 1, 0)</f>
        <v>1</v>
      </c>
      <c r="AC294" s="25">
        <f>IF(U294&gt;=0.8, 1, 0)</f>
        <v>0</v>
      </c>
      <c r="AD294" s="55">
        <f>IF(U294&gt;=0.9, 1, 0)</f>
        <v>0</v>
      </c>
    </row>
    <row r="295" spans="1:30" ht="20" customHeight="1" x14ac:dyDescent="0.2">
      <c r="A295" s="20" t="s">
        <v>533</v>
      </c>
      <c r="B295" s="33" t="str">
        <f>SUBSTITUTE(A295,"/Users/timomiessen/Desktop/imagesdk/blackwomen1/","Image_")</f>
        <v>Image_BW_272.jpg</v>
      </c>
      <c r="C295" s="63" t="s">
        <v>5</v>
      </c>
      <c r="D295" s="22" t="s">
        <v>2973</v>
      </c>
      <c r="E295" s="23">
        <v>0</v>
      </c>
      <c r="F295" s="23">
        <v>0</v>
      </c>
      <c r="G295" s="23">
        <v>1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1</v>
      </c>
      <c r="P295" s="23">
        <v>1</v>
      </c>
      <c r="Q295" s="23">
        <v>0</v>
      </c>
      <c r="R295" s="23" cm="1">
        <f t="array" ref="R295">_xlfn.IFS(H295=1,1,K295=1,1,L295=1,1,M295=1,1,N295=1,1,P295=1,1,TRUE,0)</f>
        <v>1</v>
      </c>
      <c r="S295" s="64">
        <f>IF(AND(G295=1,R295=1),0,R295)</f>
        <v>0</v>
      </c>
      <c r="T295" s="24" t="s">
        <v>2052</v>
      </c>
      <c r="U295" s="49">
        <f>SUBSTITUTE(T295,".",",")*1</f>
        <v>9.0543730184435803E-2</v>
      </c>
      <c r="V295" s="54">
        <f>IF(U295&gt;=0.1, 1, 0)</f>
        <v>0</v>
      </c>
      <c r="W295" s="25">
        <f>IF(U295&gt;=0.2, 1, 0)</f>
        <v>0</v>
      </c>
      <c r="X295" s="25">
        <f>IF(U295&gt;=0.3, 1, 0)</f>
        <v>0</v>
      </c>
      <c r="Y295" s="25">
        <f>IF(U295&gt;=0.4, 1, 0)</f>
        <v>0</v>
      </c>
      <c r="Z295" s="25">
        <f>IF(U295&gt;=0.5, 1, 0)</f>
        <v>0</v>
      </c>
      <c r="AA295" s="25">
        <f>IF(U295&gt;=0.6, 1, 0)</f>
        <v>0</v>
      </c>
      <c r="AB295" s="25">
        <f>IF(U295&gt;=0.7, 1, 0)</f>
        <v>0</v>
      </c>
      <c r="AC295" s="25">
        <f>IF(U295&gt;=0.8, 1, 0)</f>
        <v>0</v>
      </c>
      <c r="AD295" s="55">
        <f>IF(U295&gt;=0.9, 1, 0)</f>
        <v>0</v>
      </c>
    </row>
    <row r="296" spans="1:30" ht="20" customHeight="1" x14ac:dyDescent="0.2">
      <c r="A296" s="20" t="s">
        <v>534</v>
      </c>
      <c r="B296" s="33" t="str">
        <f>SUBSTITUTE(A296,"/Users/timomiessen/Desktop/imagesdk/blackwomen1/","Image_")</f>
        <v>Image_BW_273.jpg</v>
      </c>
      <c r="C296" s="63" t="s">
        <v>5</v>
      </c>
      <c r="D296" s="22" t="s">
        <v>2973</v>
      </c>
      <c r="E296" s="23">
        <v>0</v>
      </c>
      <c r="F296" s="23">
        <v>0</v>
      </c>
      <c r="G296" s="23">
        <v>1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 cm="1">
        <f t="array" ref="R296">_xlfn.IFS(H296=1,1,K296=1,1,L296=1,1,M296=1,1,N296=1,1,P296=1,1,TRUE,0)</f>
        <v>0</v>
      </c>
      <c r="S296" s="64">
        <f>IF(AND(G296=1,R296=1),0,R296)</f>
        <v>0</v>
      </c>
      <c r="T296" s="24" t="s">
        <v>2053</v>
      </c>
      <c r="U296" s="49">
        <f>SUBSTITUTE(T296,".",",")*1</f>
        <v>8.6287232115864698E-2</v>
      </c>
      <c r="V296" s="54">
        <f>IF(U296&gt;=0.1, 1, 0)</f>
        <v>0</v>
      </c>
      <c r="W296" s="25">
        <f>IF(U296&gt;=0.2, 1, 0)</f>
        <v>0</v>
      </c>
      <c r="X296" s="25">
        <f>IF(U296&gt;=0.3, 1, 0)</f>
        <v>0</v>
      </c>
      <c r="Y296" s="25">
        <f>IF(U296&gt;=0.4, 1, 0)</f>
        <v>0</v>
      </c>
      <c r="Z296" s="25">
        <f>IF(U296&gt;=0.5, 1, 0)</f>
        <v>0</v>
      </c>
      <c r="AA296" s="25">
        <f>IF(U296&gt;=0.6, 1, 0)</f>
        <v>0</v>
      </c>
      <c r="AB296" s="25">
        <f>IF(U296&gt;=0.7, 1, 0)</f>
        <v>0</v>
      </c>
      <c r="AC296" s="25">
        <f>IF(U296&gt;=0.8, 1, 0)</f>
        <v>0</v>
      </c>
      <c r="AD296" s="55">
        <f>IF(U296&gt;=0.9, 1, 0)</f>
        <v>0</v>
      </c>
    </row>
    <row r="297" spans="1:30" ht="20" customHeight="1" x14ac:dyDescent="0.2">
      <c r="A297" s="20" t="s">
        <v>535</v>
      </c>
      <c r="B297" s="33" t="str">
        <f>SUBSTITUTE(A297,"/Users/timomiessen/Desktop/imagesdk/blackwomen1/","Image_")</f>
        <v>Image_BW_275.jpg</v>
      </c>
      <c r="C297" s="63" t="s">
        <v>5</v>
      </c>
      <c r="D297" s="22" t="s">
        <v>2973</v>
      </c>
      <c r="E297" s="23">
        <v>0</v>
      </c>
      <c r="F297" s="23">
        <v>0</v>
      </c>
      <c r="G297" s="23">
        <v>1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1</v>
      </c>
      <c r="P297" s="23">
        <v>1</v>
      </c>
      <c r="Q297" s="23">
        <v>0</v>
      </c>
      <c r="R297" s="23" cm="1">
        <f t="array" ref="R297">_xlfn.IFS(H297=1,1,K297=1,1,L297=1,1,M297=1,1,N297=1,1,P297=1,1,TRUE,0)</f>
        <v>1</v>
      </c>
      <c r="S297" s="64">
        <f>IF(AND(G297=1,R297=1),0,R297)</f>
        <v>0</v>
      </c>
      <c r="T297" s="24" t="s">
        <v>2054</v>
      </c>
      <c r="U297" s="49">
        <f>SUBSTITUTE(T297,".",",")*1</f>
        <v>0.74965985375456501</v>
      </c>
      <c r="V297" s="54">
        <f>IF(U297&gt;=0.1, 1, 0)</f>
        <v>1</v>
      </c>
      <c r="W297" s="25">
        <f>IF(U297&gt;=0.2, 1, 0)</f>
        <v>1</v>
      </c>
      <c r="X297" s="25">
        <f>IF(U297&gt;=0.3, 1, 0)</f>
        <v>1</v>
      </c>
      <c r="Y297" s="25">
        <f>IF(U297&gt;=0.4, 1, 0)</f>
        <v>1</v>
      </c>
      <c r="Z297" s="25">
        <f>IF(U297&gt;=0.5, 1, 0)</f>
        <v>1</v>
      </c>
      <c r="AA297" s="25">
        <f>IF(U297&gt;=0.6, 1, 0)</f>
        <v>1</v>
      </c>
      <c r="AB297" s="25">
        <f>IF(U297&gt;=0.7, 1, 0)</f>
        <v>1</v>
      </c>
      <c r="AC297" s="25">
        <f>IF(U297&gt;=0.8, 1, 0)</f>
        <v>0</v>
      </c>
      <c r="AD297" s="55">
        <f>IF(U297&gt;=0.9, 1, 0)</f>
        <v>0</v>
      </c>
    </row>
    <row r="298" spans="1:30" ht="20" customHeight="1" x14ac:dyDescent="0.2">
      <c r="A298" s="20" t="s">
        <v>536</v>
      </c>
      <c r="B298" s="33" t="str">
        <f>SUBSTITUTE(A298,"/Users/timomiessen/Desktop/imagesdk/blackwomen1/","Image_")</f>
        <v>Image_BW_276.jpg</v>
      </c>
      <c r="C298" s="63" t="s">
        <v>5</v>
      </c>
      <c r="D298" s="22" t="s">
        <v>2973</v>
      </c>
      <c r="E298" s="23">
        <v>0</v>
      </c>
      <c r="F298" s="23">
        <v>0</v>
      </c>
      <c r="G298" s="23">
        <v>1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 cm="1">
        <f t="array" ref="R298">_xlfn.IFS(H298=1,1,K298=1,1,L298=1,1,M298=1,1,N298=1,1,P298=1,1,TRUE,0)</f>
        <v>0</v>
      </c>
      <c r="S298" s="64">
        <f>IF(AND(G298=1,R298=1),0,R298)</f>
        <v>0</v>
      </c>
      <c r="T298" s="24" t="s">
        <v>2055</v>
      </c>
      <c r="U298" s="49">
        <f>SUBSTITUTE(T298,".",",")*1</f>
        <v>1.24603090807795E-2</v>
      </c>
      <c r="V298" s="54">
        <f>IF(U298&gt;=0.1, 1, 0)</f>
        <v>0</v>
      </c>
      <c r="W298" s="25">
        <f>IF(U298&gt;=0.2, 1, 0)</f>
        <v>0</v>
      </c>
      <c r="X298" s="25">
        <f>IF(U298&gt;=0.3, 1, 0)</f>
        <v>0</v>
      </c>
      <c r="Y298" s="25">
        <f>IF(U298&gt;=0.4, 1, 0)</f>
        <v>0</v>
      </c>
      <c r="Z298" s="25">
        <f>IF(U298&gt;=0.5, 1, 0)</f>
        <v>0</v>
      </c>
      <c r="AA298" s="25">
        <f>IF(U298&gt;=0.6, 1, 0)</f>
        <v>0</v>
      </c>
      <c r="AB298" s="25">
        <f>IF(U298&gt;=0.7, 1, 0)</f>
        <v>0</v>
      </c>
      <c r="AC298" s="25">
        <f>IF(U298&gt;=0.8, 1, 0)</f>
        <v>0</v>
      </c>
      <c r="AD298" s="55">
        <f>IF(U298&gt;=0.9, 1, 0)</f>
        <v>0</v>
      </c>
    </row>
    <row r="299" spans="1:30" ht="20" customHeight="1" x14ac:dyDescent="0.2">
      <c r="A299" s="20" t="s">
        <v>537</v>
      </c>
      <c r="B299" s="33" t="str">
        <f>SUBSTITUTE(A299,"/Users/timomiessen/Desktop/imagesdk/blackwomen1/","Image_")</f>
        <v>Image_BW_277.jpg</v>
      </c>
      <c r="C299" s="63" t="s">
        <v>5</v>
      </c>
      <c r="D299" s="22" t="s">
        <v>2973</v>
      </c>
      <c r="E299" s="23">
        <v>0</v>
      </c>
      <c r="F299" s="23">
        <v>0</v>
      </c>
      <c r="G299" s="23">
        <v>1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 cm="1">
        <f t="array" ref="R299">_xlfn.IFS(H299=1,1,K299=1,1,L299=1,1,M299=1,1,N299=1,1,P299=1,1,TRUE,0)</f>
        <v>0</v>
      </c>
      <c r="S299" s="64">
        <f>IF(AND(G299=1,R299=1),0,R299)</f>
        <v>0</v>
      </c>
      <c r="T299" s="24" t="s">
        <v>2056</v>
      </c>
      <c r="U299" s="49">
        <f>SUBSTITUTE(T299,".",",")*1</f>
        <v>4.5360829681158003E-2</v>
      </c>
      <c r="V299" s="54">
        <f>IF(U299&gt;=0.1, 1, 0)</f>
        <v>0</v>
      </c>
      <c r="W299" s="25">
        <f>IF(U299&gt;=0.2, 1, 0)</f>
        <v>0</v>
      </c>
      <c r="X299" s="25">
        <f>IF(U299&gt;=0.3, 1, 0)</f>
        <v>0</v>
      </c>
      <c r="Y299" s="25">
        <f>IF(U299&gt;=0.4, 1, 0)</f>
        <v>0</v>
      </c>
      <c r="Z299" s="25">
        <f>IF(U299&gt;=0.5, 1, 0)</f>
        <v>0</v>
      </c>
      <c r="AA299" s="25">
        <f>IF(U299&gt;=0.6, 1, 0)</f>
        <v>0</v>
      </c>
      <c r="AB299" s="25">
        <f>IF(U299&gt;=0.7, 1, 0)</f>
        <v>0</v>
      </c>
      <c r="AC299" s="25">
        <f>IF(U299&gt;=0.8, 1, 0)</f>
        <v>0</v>
      </c>
      <c r="AD299" s="55">
        <f>IF(U299&gt;=0.9, 1, 0)</f>
        <v>0</v>
      </c>
    </row>
    <row r="300" spans="1:30" ht="20" customHeight="1" x14ac:dyDescent="0.2">
      <c r="A300" s="20" t="s">
        <v>538</v>
      </c>
      <c r="B300" s="33" t="str">
        <f>SUBSTITUTE(A300,"/Users/timomiessen/Desktop/imagesdk/blackwomen1/","Image_")</f>
        <v>Image_BW_278.jpg</v>
      </c>
      <c r="C300" s="63" t="s">
        <v>5</v>
      </c>
      <c r="D300" s="22" t="s">
        <v>2973</v>
      </c>
      <c r="E300" s="23">
        <v>0</v>
      </c>
      <c r="F300" s="23">
        <v>0</v>
      </c>
      <c r="G300" s="23">
        <v>1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 cm="1">
        <f t="array" ref="R300">_xlfn.IFS(H300=1,1,K300=1,1,L300=1,1,M300=1,1,N300=1,1,P300=1,1,TRUE,0)</f>
        <v>0</v>
      </c>
      <c r="S300" s="64">
        <f>IF(AND(G300=1,R300=1),0,R300)</f>
        <v>0</v>
      </c>
      <c r="T300" s="24" t="s">
        <v>2057</v>
      </c>
      <c r="U300" s="49">
        <f>SUBSTITUTE(T300,".",",")*1</f>
        <v>0.15250520408153501</v>
      </c>
      <c r="V300" s="54">
        <f>IF(U300&gt;=0.1, 1, 0)</f>
        <v>1</v>
      </c>
      <c r="W300" s="25">
        <f>IF(U300&gt;=0.2, 1, 0)</f>
        <v>0</v>
      </c>
      <c r="X300" s="25">
        <f>IF(U300&gt;=0.3, 1, 0)</f>
        <v>0</v>
      </c>
      <c r="Y300" s="25">
        <f>IF(U300&gt;=0.4, 1, 0)</f>
        <v>0</v>
      </c>
      <c r="Z300" s="25">
        <f>IF(U300&gt;=0.5, 1, 0)</f>
        <v>0</v>
      </c>
      <c r="AA300" s="25">
        <f>IF(U300&gt;=0.6, 1, 0)</f>
        <v>0</v>
      </c>
      <c r="AB300" s="25">
        <f>IF(U300&gt;=0.7, 1, 0)</f>
        <v>0</v>
      </c>
      <c r="AC300" s="25">
        <f>IF(U300&gt;=0.8, 1, 0)</f>
        <v>0</v>
      </c>
      <c r="AD300" s="55">
        <f>IF(U300&gt;=0.9, 1, 0)</f>
        <v>0</v>
      </c>
    </row>
    <row r="301" spans="1:30" ht="20" customHeight="1" x14ac:dyDescent="0.2">
      <c r="A301" s="20" t="s">
        <v>539</v>
      </c>
      <c r="B301" s="33" t="str">
        <f>SUBSTITUTE(A301,"/Users/timomiessen/Desktop/imagesdk/blackwomen1/","Image_")</f>
        <v>Image_BW_279.jpg</v>
      </c>
      <c r="C301" s="63" t="s">
        <v>5</v>
      </c>
      <c r="D301" s="22" t="s">
        <v>2973</v>
      </c>
      <c r="E301" s="23">
        <v>1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 cm="1">
        <f t="array" ref="R301">_xlfn.IFS(H301=1,1,K301=1,1,L301=1,1,M301=1,1,N301=1,1,P301=1,1,TRUE,0)</f>
        <v>0</v>
      </c>
      <c r="S301" s="64">
        <f>IF(AND(G301=1,R301=1),0,R301)</f>
        <v>0</v>
      </c>
      <c r="T301" s="24" t="s">
        <v>2058</v>
      </c>
      <c r="U301" s="49">
        <f>SUBSTITUTE(T301,".",",")*1</f>
        <v>0.14500050945207399</v>
      </c>
      <c r="V301" s="54">
        <f>IF(U301&gt;=0.1, 1, 0)</f>
        <v>1</v>
      </c>
      <c r="W301" s="25">
        <f>IF(U301&gt;=0.2, 1, 0)</f>
        <v>0</v>
      </c>
      <c r="X301" s="25">
        <f>IF(U301&gt;=0.3, 1, 0)</f>
        <v>0</v>
      </c>
      <c r="Y301" s="25">
        <f>IF(U301&gt;=0.4, 1, 0)</f>
        <v>0</v>
      </c>
      <c r="Z301" s="25">
        <f>IF(U301&gt;=0.5, 1, 0)</f>
        <v>0</v>
      </c>
      <c r="AA301" s="25">
        <f>IF(U301&gt;=0.6, 1, 0)</f>
        <v>0</v>
      </c>
      <c r="AB301" s="25">
        <f>IF(U301&gt;=0.7, 1, 0)</f>
        <v>0</v>
      </c>
      <c r="AC301" s="25">
        <f>IF(U301&gt;=0.8, 1, 0)</f>
        <v>0</v>
      </c>
      <c r="AD301" s="55">
        <f>IF(U301&gt;=0.9, 1, 0)</f>
        <v>0</v>
      </c>
    </row>
    <row r="302" spans="1:30" ht="20" customHeight="1" x14ac:dyDescent="0.2">
      <c r="A302" s="20" t="s">
        <v>540</v>
      </c>
      <c r="B302" s="33" t="str">
        <f>SUBSTITUTE(A302,"/Users/timomiessen/Desktop/imagesdk/blackwomen1/","Image_")</f>
        <v>Image_BW_28.jpg</v>
      </c>
      <c r="C302" s="63" t="s">
        <v>5</v>
      </c>
      <c r="D302" s="22" t="s">
        <v>2973</v>
      </c>
      <c r="E302" s="23">
        <v>1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 cm="1">
        <f t="array" ref="R302">_xlfn.IFS(H302=1,1,K302=1,1,L302=1,1,M302=1,1,N302=1,1,P302=1,1,TRUE,0)</f>
        <v>0</v>
      </c>
      <c r="S302" s="64">
        <f>IF(AND(G302=1,R302=1),0,R302)</f>
        <v>0</v>
      </c>
      <c r="T302" s="24" t="s">
        <v>2059</v>
      </c>
      <c r="U302" s="49">
        <f>SUBSTITUTE(T302,".",",")*1</f>
        <v>0.27584808692335999</v>
      </c>
      <c r="V302" s="54">
        <f>IF(U302&gt;=0.1, 1, 0)</f>
        <v>1</v>
      </c>
      <c r="W302" s="25">
        <f>IF(U302&gt;=0.2, 1, 0)</f>
        <v>1</v>
      </c>
      <c r="X302" s="25">
        <f>IF(U302&gt;=0.3, 1, 0)</f>
        <v>0</v>
      </c>
      <c r="Y302" s="25">
        <f>IF(U302&gt;=0.4, 1, 0)</f>
        <v>0</v>
      </c>
      <c r="Z302" s="25">
        <f>IF(U302&gt;=0.5, 1, 0)</f>
        <v>0</v>
      </c>
      <c r="AA302" s="25">
        <f>IF(U302&gt;=0.6, 1, 0)</f>
        <v>0</v>
      </c>
      <c r="AB302" s="25">
        <f>IF(U302&gt;=0.7, 1, 0)</f>
        <v>0</v>
      </c>
      <c r="AC302" s="25">
        <f>IF(U302&gt;=0.8, 1, 0)</f>
        <v>0</v>
      </c>
      <c r="AD302" s="55">
        <f>IF(U302&gt;=0.9, 1, 0)</f>
        <v>0</v>
      </c>
    </row>
    <row r="303" spans="1:30" ht="20" customHeight="1" x14ac:dyDescent="0.2">
      <c r="A303" s="20" t="s">
        <v>549</v>
      </c>
      <c r="B303" s="33" t="str">
        <f>SUBSTITUTE(A303,"/Users/timomiessen/Desktop/imagesdk/blackwomen1/","Image_")</f>
        <v>Image_BW_29.jpg</v>
      </c>
      <c r="C303" s="63" t="s">
        <v>5</v>
      </c>
      <c r="D303" s="22" t="s">
        <v>2973</v>
      </c>
      <c r="E303" s="23">
        <v>1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 cm="1">
        <f t="array" ref="R303">_xlfn.IFS(H303=1,1,K303=1,1,L303=1,1,M303=1,1,N303=1,1,P303=1,1,TRUE,0)</f>
        <v>0</v>
      </c>
      <c r="S303" s="64">
        <f>IF(AND(G303=1,R303=1),0,R303)</f>
        <v>0</v>
      </c>
      <c r="T303" s="24" t="s">
        <v>2068</v>
      </c>
      <c r="U303" s="49">
        <f>SUBSTITUTE(T303,".",",")*1</f>
        <v>4.3008630163967602E-2</v>
      </c>
      <c r="V303" s="54">
        <f>IF(U303&gt;=0.1, 1, 0)</f>
        <v>0</v>
      </c>
      <c r="W303" s="25">
        <f>IF(U303&gt;=0.2, 1, 0)</f>
        <v>0</v>
      </c>
      <c r="X303" s="25">
        <f>IF(U303&gt;=0.3, 1, 0)</f>
        <v>0</v>
      </c>
      <c r="Y303" s="25">
        <f>IF(U303&gt;=0.4, 1, 0)</f>
        <v>0</v>
      </c>
      <c r="Z303" s="25">
        <f>IF(U303&gt;=0.5, 1, 0)</f>
        <v>0</v>
      </c>
      <c r="AA303" s="25">
        <f>IF(U303&gt;=0.6, 1, 0)</f>
        <v>0</v>
      </c>
      <c r="AB303" s="25">
        <f>IF(U303&gt;=0.7, 1, 0)</f>
        <v>0</v>
      </c>
      <c r="AC303" s="25">
        <f>IF(U303&gt;=0.8, 1, 0)</f>
        <v>0</v>
      </c>
      <c r="AD303" s="55">
        <f>IF(U303&gt;=0.9, 1, 0)</f>
        <v>0</v>
      </c>
    </row>
    <row r="304" spans="1:30" ht="20" customHeight="1" x14ac:dyDescent="0.2">
      <c r="A304" s="20" t="s">
        <v>551</v>
      </c>
      <c r="B304" s="33" t="str">
        <f>SUBSTITUTE(A304,"/Users/timomiessen/Desktop/imagesdk/blackwomen1/","Image_")</f>
        <v>Image_BW_291.jpg</v>
      </c>
      <c r="C304" s="63" t="s">
        <v>5</v>
      </c>
      <c r="D304" s="22" t="s">
        <v>2973</v>
      </c>
      <c r="E304" s="23">
        <v>1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 cm="1">
        <f t="array" ref="R304">_xlfn.IFS(H304=1,1,K304=1,1,L304=1,1,M304=1,1,N304=1,1,P304=1,1,TRUE,0)</f>
        <v>0</v>
      </c>
      <c r="S304" s="64">
        <f>IF(AND(G304=1,R304=1),0,R304)</f>
        <v>0</v>
      </c>
      <c r="T304" s="24" t="s">
        <v>2070</v>
      </c>
      <c r="U304" s="49">
        <f>SUBSTITUTE(T304,".",",")*1</f>
        <v>0.66967794299125605</v>
      </c>
      <c r="V304" s="54">
        <f>IF(U304&gt;=0.1, 1, 0)</f>
        <v>1</v>
      </c>
      <c r="W304" s="25">
        <f>IF(U304&gt;=0.2, 1, 0)</f>
        <v>1</v>
      </c>
      <c r="X304" s="25">
        <f>IF(U304&gt;=0.3, 1, 0)</f>
        <v>1</v>
      </c>
      <c r="Y304" s="25">
        <f>IF(U304&gt;=0.4, 1, 0)</f>
        <v>1</v>
      </c>
      <c r="Z304" s="25">
        <f>IF(U304&gt;=0.5, 1, 0)</f>
        <v>1</v>
      </c>
      <c r="AA304" s="25">
        <f>IF(U304&gt;=0.6, 1, 0)</f>
        <v>1</v>
      </c>
      <c r="AB304" s="25">
        <f>IF(U304&gt;=0.7, 1, 0)</f>
        <v>0</v>
      </c>
      <c r="AC304" s="25">
        <f>IF(U304&gt;=0.8, 1, 0)</f>
        <v>0</v>
      </c>
      <c r="AD304" s="55">
        <f>IF(U304&gt;=0.9, 1, 0)</f>
        <v>0</v>
      </c>
    </row>
    <row r="305" spans="1:30" ht="20" customHeight="1" x14ac:dyDescent="0.2">
      <c r="A305" s="20" t="s">
        <v>557</v>
      </c>
      <c r="B305" s="33" t="str">
        <f>SUBSTITUTE(A305,"/Users/timomiessen/Desktop/imagesdk/blackwomen1/","Image_")</f>
        <v>Image_BW_297.jpg</v>
      </c>
      <c r="C305" s="63" t="s">
        <v>5</v>
      </c>
      <c r="D305" s="22" t="s">
        <v>2973</v>
      </c>
      <c r="E305" s="23">
        <v>1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 cm="1">
        <f t="array" ref="R305">_xlfn.IFS(H305=1,1,K305=1,1,L305=1,1,M305=1,1,N305=1,1,P305=1,1,TRUE,0)</f>
        <v>0</v>
      </c>
      <c r="S305" s="64">
        <f>IF(AND(G305=1,R305=1),0,R305)</f>
        <v>0</v>
      </c>
      <c r="T305" s="24" t="s">
        <v>2076</v>
      </c>
      <c r="U305" s="49">
        <f>SUBSTITUTE(T305,".",",")*1</f>
        <v>0.124054284766316</v>
      </c>
      <c r="V305" s="54">
        <f>IF(U305&gt;=0.1, 1, 0)</f>
        <v>1</v>
      </c>
      <c r="W305" s="25">
        <f>IF(U305&gt;=0.2, 1, 0)</f>
        <v>0</v>
      </c>
      <c r="X305" s="25">
        <f>IF(U305&gt;=0.3, 1, 0)</f>
        <v>0</v>
      </c>
      <c r="Y305" s="25">
        <f>IF(U305&gt;=0.4, 1, 0)</f>
        <v>0</v>
      </c>
      <c r="Z305" s="25">
        <f>IF(U305&gt;=0.5, 1, 0)</f>
        <v>0</v>
      </c>
      <c r="AA305" s="25">
        <f>IF(U305&gt;=0.6, 1, 0)</f>
        <v>0</v>
      </c>
      <c r="AB305" s="25">
        <f>IF(U305&gt;=0.7, 1, 0)</f>
        <v>0</v>
      </c>
      <c r="AC305" s="25">
        <f>IF(U305&gt;=0.8, 1, 0)</f>
        <v>0</v>
      </c>
      <c r="AD305" s="55">
        <f>IF(U305&gt;=0.9, 1, 0)</f>
        <v>0</v>
      </c>
    </row>
    <row r="306" spans="1:30" ht="20" customHeight="1" x14ac:dyDescent="0.2">
      <c r="A306" s="20" t="s">
        <v>559</v>
      </c>
      <c r="B306" s="33" t="str">
        <f>SUBSTITUTE(A306,"/Users/timomiessen/Desktop/imagesdk/blackwomen1/","Image_")</f>
        <v>Image_BW_299.jpg</v>
      </c>
      <c r="C306" s="63" t="s">
        <v>5</v>
      </c>
      <c r="D306" s="22" t="s">
        <v>2973</v>
      </c>
      <c r="E306" s="23">
        <v>1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 cm="1">
        <f t="array" ref="R306">_xlfn.IFS(H306=1,1,K306=1,1,L306=1,1,M306=1,1,N306=1,1,P306=1,1,TRUE,0)</f>
        <v>0</v>
      </c>
      <c r="S306" s="64">
        <f>IF(AND(G306=1,R306=1),0,R306)</f>
        <v>0</v>
      </c>
      <c r="T306" s="24" t="s">
        <v>2078</v>
      </c>
      <c r="U306" s="49">
        <f>SUBSTITUTE(T306,".",",")*1</f>
        <v>0.30214346572756701</v>
      </c>
      <c r="V306" s="54">
        <f>IF(U306&gt;=0.1, 1, 0)</f>
        <v>1</v>
      </c>
      <c r="W306" s="25">
        <f>IF(U306&gt;=0.2, 1, 0)</f>
        <v>1</v>
      </c>
      <c r="X306" s="25">
        <f>IF(U306&gt;=0.3, 1, 0)</f>
        <v>1</v>
      </c>
      <c r="Y306" s="25">
        <f>IF(U306&gt;=0.4, 1, 0)</f>
        <v>0</v>
      </c>
      <c r="Z306" s="25">
        <f>IF(U306&gt;=0.5, 1, 0)</f>
        <v>0</v>
      </c>
      <c r="AA306" s="25">
        <f>IF(U306&gt;=0.6, 1, 0)</f>
        <v>0</v>
      </c>
      <c r="AB306" s="25">
        <f>IF(U306&gt;=0.7, 1, 0)</f>
        <v>0</v>
      </c>
      <c r="AC306" s="25">
        <f>IF(U306&gt;=0.8, 1, 0)</f>
        <v>0</v>
      </c>
      <c r="AD306" s="55">
        <f>IF(U306&gt;=0.9, 1, 0)</f>
        <v>0</v>
      </c>
    </row>
    <row r="307" spans="1:30" ht="20" customHeight="1" x14ac:dyDescent="0.2">
      <c r="A307" s="20" t="s">
        <v>560</v>
      </c>
      <c r="B307" s="33" t="str">
        <f>SUBSTITUTE(A307,"/Users/timomiessen/Desktop/imagesdk/blackwomen1/","Image_")</f>
        <v>Image_BW_3.jpg</v>
      </c>
      <c r="C307" s="63" t="s">
        <v>5</v>
      </c>
      <c r="D307" s="22" t="s">
        <v>2973</v>
      </c>
      <c r="E307" s="23">
        <v>1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 cm="1">
        <f t="array" ref="R307">_xlfn.IFS(H307=1,1,K307=1,1,L307=1,1,M307=1,1,N307=1,1,P307=1,1,TRUE,0)</f>
        <v>0</v>
      </c>
      <c r="S307" s="64">
        <f>IF(AND(G307=1,R307=1),0,R307)</f>
        <v>0</v>
      </c>
      <c r="T307" s="24" t="s">
        <v>2079</v>
      </c>
      <c r="U307" s="49">
        <f>SUBSTITUTE(T307,".",",")*1</f>
        <v>2.04665316268801E-2</v>
      </c>
      <c r="V307" s="54">
        <f>IF(U307&gt;=0.1, 1, 0)</f>
        <v>0</v>
      </c>
      <c r="W307" s="25">
        <f>IF(U307&gt;=0.2, 1, 0)</f>
        <v>0</v>
      </c>
      <c r="X307" s="25">
        <f>IF(U307&gt;=0.3, 1, 0)</f>
        <v>0</v>
      </c>
      <c r="Y307" s="25">
        <f>IF(U307&gt;=0.4, 1, 0)</f>
        <v>0</v>
      </c>
      <c r="Z307" s="25">
        <f>IF(U307&gt;=0.5, 1, 0)</f>
        <v>0</v>
      </c>
      <c r="AA307" s="25">
        <f>IF(U307&gt;=0.6, 1, 0)</f>
        <v>0</v>
      </c>
      <c r="AB307" s="25">
        <f>IF(U307&gt;=0.7, 1, 0)</f>
        <v>0</v>
      </c>
      <c r="AC307" s="25">
        <f>IF(U307&gt;=0.8, 1, 0)</f>
        <v>0</v>
      </c>
      <c r="AD307" s="55">
        <f>IF(U307&gt;=0.9, 1, 0)</f>
        <v>0</v>
      </c>
    </row>
    <row r="308" spans="1:30" ht="20" customHeight="1" x14ac:dyDescent="0.2">
      <c r="A308" s="20" t="s">
        <v>571</v>
      </c>
      <c r="B308" s="33" t="str">
        <f>SUBSTITUTE(A308,"/Users/timomiessen/Desktop/imagesdk/blackwomen1/","Image_")</f>
        <v>Image_BW_31.jpg</v>
      </c>
      <c r="C308" s="63" t="s">
        <v>5</v>
      </c>
      <c r="D308" s="22" t="s">
        <v>2973</v>
      </c>
      <c r="E308" s="23">
        <v>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 cm="1">
        <f t="array" ref="R308">_xlfn.IFS(H308=1,1,K308=1,1,L308=1,1,M308=1,1,N308=1,1,P308=1,1,TRUE,0)</f>
        <v>0</v>
      </c>
      <c r="S308" s="64">
        <f>IF(AND(G308=1,R308=1),0,R308)</f>
        <v>0</v>
      </c>
      <c r="T308" s="24" t="s">
        <v>2090</v>
      </c>
      <c r="U308" s="49">
        <f>SUBSTITUTE(T308,".",",")*1</f>
        <v>7.0824112743139198E-2</v>
      </c>
      <c r="V308" s="54">
        <f>IF(U308&gt;=0.1, 1, 0)</f>
        <v>0</v>
      </c>
      <c r="W308" s="25">
        <f>IF(U308&gt;=0.2, 1, 0)</f>
        <v>0</v>
      </c>
      <c r="X308" s="25">
        <f>IF(U308&gt;=0.3, 1, 0)</f>
        <v>0</v>
      </c>
      <c r="Y308" s="25">
        <f>IF(U308&gt;=0.4, 1, 0)</f>
        <v>0</v>
      </c>
      <c r="Z308" s="25">
        <f>IF(U308&gt;=0.5, 1, 0)</f>
        <v>0</v>
      </c>
      <c r="AA308" s="25">
        <f>IF(U308&gt;=0.6, 1, 0)</f>
        <v>0</v>
      </c>
      <c r="AB308" s="25">
        <f>IF(U308&gt;=0.7, 1, 0)</f>
        <v>0</v>
      </c>
      <c r="AC308" s="25">
        <f>IF(U308&gt;=0.8, 1, 0)</f>
        <v>0</v>
      </c>
      <c r="AD308" s="55">
        <f>IF(U308&gt;=0.9, 1, 0)</f>
        <v>0</v>
      </c>
    </row>
    <row r="309" spans="1:30" ht="20" customHeight="1" x14ac:dyDescent="0.2">
      <c r="A309" s="20" t="s">
        <v>576</v>
      </c>
      <c r="B309" s="33" t="str">
        <f>SUBSTITUTE(A309,"/Users/timomiessen/Desktop/imagesdk/blackwomen1/","Image_")</f>
        <v>Image_BW_314.jpg</v>
      </c>
      <c r="C309" s="63" t="s">
        <v>5</v>
      </c>
      <c r="D309" s="22" t="s">
        <v>2973</v>
      </c>
      <c r="E309" s="23">
        <v>1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 cm="1">
        <f t="array" ref="R309">_xlfn.IFS(H309=1,1,K309=1,1,L309=1,1,M309=1,1,N309=1,1,P309=1,1,TRUE,0)</f>
        <v>0</v>
      </c>
      <c r="S309" s="64">
        <f>IF(AND(G309=1,R309=1),0,R309)</f>
        <v>0</v>
      </c>
      <c r="T309" s="24" t="s">
        <v>2095</v>
      </c>
      <c r="U309" s="49">
        <f>SUBSTITUTE(T309,".",",")*1</f>
        <v>7.6893717050552299E-3</v>
      </c>
      <c r="V309" s="54">
        <f>IF(U309&gt;=0.1, 1, 0)</f>
        <v>0</v>
      </c>
      <c r="W309" s="25">
        <f>IF(U309&gt;=0.2, 1, 0)</f>
        <v>0</v>
      </c>
      <c r="X309" s="25">
        <f>IF(U309&gt;=0.3, 1, 0)</f>
        <v>0</v>
      </c>
      <c r="Y309" s="25">
        <f>IF(U309&gt;=0.4, 1, 0)</f>
        <v>0</v>
      </c>
      <c r="Z309" s="25">
        <f>IF(U309&gt;=0.5, 1, 0)</f>
        <v>0</v>
      </c>
      <c r="AA309" s="25">
        <f>IF(U309&gt;=0.6, 1, 0)</f>
        <v>0</v>
      </c>
      <c r="AB309" s="25">
        <f>IF(U309&gt;=0.7, 1, 0)</f>
        <v>0</v>
      </c>
      <c r="AC309" s="25">
        <f>IF(U309&gt;=0.8, 1, 0)</f>
        <v>0</v>
      </c>
      <c r="AD309" s="55">
        <f>IF(U309&gt;=0.9, 1, 0)</f>
        <v>0</v>
      </c>
    </row>
    <row r="310" spans="1:30" ht="20" customHeight="1" x14ac:dyDescent="0.2">
      <c r="A310" s="20" t="s">
        <v>577</v>
      </c>
      <c r="B310" s="33" t="str">
        <f>SUBSTITUTE(A310,"/Users/timomiessen/Desktop/imagesdk/blackwomen1/","Image_")</f>
        <v>Image_BW_315.jpg</v>
      </c>
      <c r="C310" s="63" t="s">
        <v>5</v>
      </c>
      <c r="D310" s="22" t="s">
        <v>2973</v>
      </c>
      <c r="E310" s="23">
        <v>1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 cm="1">
        <f t="array" ref="R310">_xlfn.IFS(H310=1,1,K310=1,1,L310=1,1,M310=1,1,N310=1,1,P310=1,1,TRUE,0)</f>
        <v>0</v>
      </c>
      <c r="S310" s="64">
        <f>IF(AND(G310=1,R310=1),0,R310)</f>
        <v>0</v>
      </c>
      <c r="T310" s="24" t="s">
        <v>2096</v>
      </c>
      <c r="U310" s="49">
        <f>SUBSTITUTE(T310,".",",")*1</f>
        <v>0.137732073664665</v>
      </c>
      <c r="V310" s="54">
        <f>IF(U310&gt;=0.1, 1, 0)</f>
        <v>1</v>
      </c>
      <c r="W310" s="25">
        <f>IF(U310&gt;=0.2, 1, 0)</f>
        <v>0</v>
      </c>
      <c r="X310" s="25">
        <f>IF(U310&gt;=0.3, 1, 0)</f>
        <v>0</v>
      </c>
      <c r="Y310" s="25">
        <f>IF(U310&gt;=0.4, 1, 0)</f>
        <v>0</v>
      </c>
      <c r="Z310" s="25">
        <f>IF(U310&gt;=0.5, 1, 0)</f>
        <v>0</v>
      </c>
      <c r="AA310" s="25">
        <f>IF(U310&gt;=0.6, 1, 0)</f>
        <v>0</v>
      </c>
      <c r="AB310" s="25">
        <f>IF(U310&gt;=0.7, 1, 0)</f>
        <v>0</v>
      </c>
      <c r="AC310" s="25">
        <f>IF(U310&gt;=0.8, 1, 0)</f>
        <v>0</v>
      </c>
      <c r="AD310" s="55">
        <f>IF(U310&gt;=0.9, 1, 0)</f>
        <v>0</v>
      </c>
    </row>
    <row r="311" spans="1:30" ht="20" customHeight="1" x14ac:dyDescent="0.2">
      <c r="A311" s="20" t="s">
        <v>579</v>
      </c>
      <c r="B311" s="33" t="str">
        <f>SUBSTITUTE(A311,"/Users/timomiessen/Desktop/imagesdk/blackwomen1/","Image_")</f>
        <v>Image_BW_317.jpg</v>
      </c>
      <c r="C311" s="63" t="s">
        <v>5</v>
      </c>
      <c r="D311" s="22" t="s">
        <v>2973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1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 cm="1">
        <f t="array" ref="R311">_xlfn.IFS(H311=1,1,K311=1,1,L311=1,1,M311=1,1,N311=1,1,P311=1,1,TRUE,0)</f>
        <v>0</v>
      </c>
      <c r="S311" s="64">
        <f>IF(AND(G311=1,R311=1),0,R311)</f>
        <v>0</v>
      </c>
      <c r="T311" s="24" t="s">
        <v>2098</v>
      </c>
      <c r="U311" s="49">
        <f>SUBSTITUTE(T311,".",",")*1</f>
        <v>0.136296391487121</v>
      </c>
      <c r="V311" s="54">
        <f>IF(U311&gt;=0.1, 1, 0)</f>
        <v>1</v>
      </c>
      <c r="W311" s="25">
        <f>IF(U311&gt;=0.2, 1, 0)</f>
        <v>0</v>
      </c>
      <c r="X311" s="25">
        <f>IF(U311&gt;=0.3, 1, 0)</f>
        <v>0</v>
      </c>
      <c r="Y311" s="25">
        <f>IF(U311&gt;=0.4, 1, 0)</f>
        <v>0</v>
      </c>
      <c r="Z311" s="25">
        <f>IF(U311&gt;=0.5, 1, 0)</f>
        <v>0</v>
      </c>
      <c r="AA311" s="25">
        <f>IF(U311&gt;=0.6, 1, 0)</f>
        <v>0</v>
      </c>
      <c r="AB311" s="25">
        <f>IF(U311&gt;=0.7, 1, 0)</f>
        <v>0</v>
      </c>
      <c r="AC311" s="25">
        <f>IF(U311&gt;=0.8, 1, 0)</f>
        <v>0</v>
      </c>
      <c r="AD311" s="55">
        <f>IF(U311&gt;=0.9, 1, 0)</f>
        <v>0</v>
      </c>
    </row>
    <row r="312" spans="1:30" ht="20" customHeight="1" x14ac:dyDescent="0.2">
      <c r="A312" s="20" t="s">
        <v>581</v>
      </c>
      <c r="B312" s="33" t="str">
        <f>SUBSTITUTE(A312,"/Users/timomiessen/Desktop/imagesdk/blackwomen1/","Image_")</f>
        <v>Image_BW_319.jpg</v>
      </c>
      <c r="C312" s="63" t="s">
        <v>5</v>
      </c>
      <c r="D312" s="22" t="s">
        <v>2973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1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 cm="1">
        <f t="array" ref="R312">_xlfn.IFS(H312=1,1,K312=1,1,L312=1,1,M312=1,1,N312=1,1,P312=1,1,TRUE,0)</f>
        <v>0</v>
      </c>
      <c r="S312" s="64">
        <f>IF(AND(G312=1,R312=1),0,R312)</f>
        <v>0</v>
      </c>
      <c r="T312" s="24" t="s">
        <v>2100</v>
      </c>
      <c r="U312" s="49">
        <f>SUBSTITUTE(T312,".",",")*1</f>
        <v>0.30264038313180203</v>
      </c>
      <c r="V312" s="54">
        <f>IF(U312&gt;=0.1, 1, 0)</f>
        <v>1</v>
      </c>
      <c r="W312" s="25">
        <f>IF(U312&gt;=0.2, 1, 0)</f>
        <v>1</v>
      </c>
      <c r="X312" s="25">
        <f>IF(U312&gt;=0.3, 1, 0)</f>
        <v>1</v>
      </c>
      <c r="Y312" s="25">
        <f>IF(U312&gt;=0.4, 1, 0)</f>
        <v>0</v>
      </c>
      <c r="Z312" s="25">
        <f>IF(U312&gt;=0.5, 1, 0)</f>
        <v>0</v>
      </c>
      <c r="AA312" s="25">
        <f>IF(U312&gt;=0.6, 1, 0)</f>
        <v>0</v>
      </c>
      <c r="AB312" s="25">
        <f>IF(U312&gt;=0.7, 1, 0)</f>
        <v>0</v>
      </c>
      <c r="AC312" s="25">
        <f>IF(U312&gt;=0.8, 1, 0)</f>
        <v>0</v>
      </c>
      <c r="AD312" s="55">
        <f>IF(U312&gt;=0.9, 1, 0)</f>
        <v>0</v>
      </c>
    </row>
    <row r="313" spans="1:30" ht="20" customHeight="1" x14ac:dyDescent="0.2">
      <c r="A313" s="20" t="s">
        <v>582</v>
      </c>
      <c r="B313" s="33" t="str">
        <f>SUBSTITUTE(A313,"/Users/timomiessen/Desktop/imagesdk/blackwomen1/","Image_")</f>
        <v>Image_BW_32.jpg</v>
      </c>
      <c r="C313" s="63" t="s">
        <v>5</v>
      </c>
      <c r="D313" s="22" t="s">
        <v>2973</v>
      </c>
      <c r="E313" s="23">
        <v>1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 cm="1">
        <f t="array" ref="R313">_xlfn.IFS(H313=1,1,K313=1,1,L313=1,1,M313=1,1,N313=1,1,P313=1,1,TRUE,0)</f>
        <v>0</v>
      </c>
      <c r="S313" s="64">
        <f>IF(AND(G313=1,R313=1),0,R313)</f>
        <v>0</v>
      </c>
      <c r="T313" s="24" t="s">
        <v>2101</v>
      </c>
      <c r="U313" s="49">
        <f>SUBSTITUTE(T313,".",",")*1</f>
        <v>1.7908313777297701E-2</v>
      </c>
      <c r="V313" s="54">
        <f>IF(U313&gt;=0.1, 1, 0)</f>
        <v>0</v>
      </c>
      <c r="W313" s="25">
        <f>IF(U313&gt;=0.2, 1, 0)</f>
        <v>0</v>
      </c>
      <c r="X313" s="25">
        <f>IF(U313&gt;=0.3, 1, 0)</f>
        <v>0</v>
      </c>
      <c r="Y313" s="25">
        <f>IF(U313&gt;=0.4, 1, 0)</f>
        <v>0</v>
      </c>
      <c r="Z313" s="25">
        <f>IF(U313&gt;=0.5, 1, 0)</f>
        <v>0</v>
      </c>
      <c r="AA313" s="25">
        <f>IF(U313&gt;=0.6, 1, 0)</f>
        <v>0</v>
      </c>
      <c r="AB313" s="25">
        <f>IF(U313&gt;=0.7, 1, 0)</f>
        <v>0</v>
      </c>
      <c r="AC313" s="25">
        <f>IF(U313&gt;=0.8, 1, 0)</f>
        <v>0</v>
      </c>
      <c r="AD313" s="55">
        <f>IF(U313&gt;=0.9, 1, 0)</f>
        <v>0</v>
      </c>
    </row>
    <row r="314" spans="1:30" ht="20" customHeight="1" x14ac:dyDescent="0.2">
      <c r="A314" s="20" t="s">
        <v>584</v>
      </c>
      <c r="B314" s="33" t="str">
        <f>SUBSTITUTE(A314,"/Users/timomiessen/Desktop/imagesdk/blackwomen1/","Image_")</f>
        <v>Image_BW_321.jpg</v>
      </c>
      <c r="C314" s="63" t="s">
        <v>5</v>
      </c>
      <c r="D314" s="22" t="s">
        <v>2973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1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 cm="1">
        <f t="array" ref="R314">_xlfn.IFS(H314=1,1,K314=1,1,L314=1,1,M314=1,1,N314=1,1,P314=1,1,TRUE,0)</f>
        <v>0</v>
      </c>
      <c r="S314" s="64">
        <f>IF(AND(G314=1,R314=1),0,R314)</f>
        <v>0</v>
      </c>
      <c r="T314" s="24" t="s">
        <v>2103</v>
      </c>
      <c r="U314" s="49">
        <f>SUBSTITUTE(T314,".",",")*1</f>
        <v>0.75189650058746305</v>
      </c>
      <c r="V314" s="54">
        <f>IF(U314&gt;=0.1, 1, 0)</f>
        <v>1</v>
      </c>
      <c r="W314" s="25">
        <f>IF(U314&gt;=0.2, 1, 0)</f>
        <v>1</v>
      </c>
      <c r="X314" s="25">
        <f>IF(U314&gt;=0.3, 1, 0)</f>
        <v>1</v>
      </c>
      <c r="Y314" s="25">
        <f>IF(U314&gt;=0.4, 1, 0)</f>
        <v>1</v>
      </c>
      <c r="Z314" s="25">
        <f>IF(U314&gt;=0.5, 1, 0)</f>
        <v>1</v>
      </c>
      <c r="AA314" s="25">
        <f>IF(U314&gt;=0.6, 1, 0)</f>
        <v>1</v>
      </c>
      <c r="AB314" s="25">
        <f>IF(U314&gt;=0.7, 1, 0)</f>
        <v>1</v>
      </c>
      <c r="AC314" s="25">
        <f>IF(U314&gt;=0.8, 1, 0)</f>
        <v>0</v>
      </c>
      <c r="AD314" s="55">
        <f>IF(U314&gt;=0.9, 1, 0)</f>
        <v>0</v>
      </c>
    </row>
    <row r="315" spans="1:30" ht="20" customHeight="1" x14ac:dyDescent="0.2">
      <c r="A315" s="20" t="s">
        <v>585</v>
      </c>
      <c r="B315" s="33" t="str">
        <f>SUBSTITUTE(A315,"/Users/timomiessen/Desktop/imagesdk/blackwomen1/","Image_")</f>
        <v>Image_BW_322.jpg</v>
      </c>
      <c r="C315" s="63" t="s">
        <v>5</v>
      </c>
      <c r="D315" s="22" t="s">
        <v>2973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1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 cm="1">
        <f t="array" ref="R315">_xlfn.IFS(H315=1,1,K315=1,1,L315=1,1,M315=1,1,N315=1,1,P315=1,1,TRUE,0)</f>
        <v>0</v>
      </c>
      <c r="S315" s="64">
        <f>IF(AND(G315=1,R315=1),0,R315)</f>
        <v>0</v>
      </c>
      <c r="T315" s="24" t="s">
        <v>2104</v>
      </c>
      <c r="U315" s="49">
        <f>SUBSTITUTE(T315,".",",")*1</f>
        <v>0.199556129053235</v>
      </c>
      <c r="V315" s="54">
        <f>IF(U315&gt;=0.1, 1, 0)</f>
        <v>1</v>
      </c>
      <c r="W315" s="25">
        <f>IF(U315&gt;=0.2, 1, 0)</f>
        <v>0</v>
      </c>
      <c r="X315" s="25">
        <f>IF(U315&gt;=0.3, 1, 0)</f>
        <v>0</v>
      </c>
      <c r="Y315" s="25">
        <f>IF(U315&gt;=0.4, 1, 0)</f>
        <v>0</v>
      </c>
      <c r="Z315" s="25">
        <f>IF(U315&gt;=0.5, 1, 0)</f>
        <v>0</v>
      </c>
      <c r="AA315" s="25">
        <f>IF(U315&gt;=0.6, 1, 0)</f>
        <v>0</v>
      </c>
      <c r="AB315" s="25">
        <f>IF(U315&gt;=0.7, 1, 0)</f>
        <v>0</v>
      </c>
      <c r="AC315" s="25">
        <f>IF(U315&gt;=0.8, 1, 0)</f>
        <v>0</v>
      </c>
      <c r="AD315" s="55">
        <f>IF(U315&gt;=0.9, 1, 0)</f>
        <v>0</v>
      </c>
    </row>
    <row r="316" spans="1:30" ht="20" customHeight="1" x14ac:dyDescent="0.2">
      <c r="A316" s="20" t="s">
        <v>592</v>
      </c>
      <c r="B316" s="33" t="str">
        <f>SUBSTITUTE(A316,"/Users/timomiessen/Desktop/imagesdk/blackwomen1/","Image_")</f>
        <v>Image_BW_329.jpg</v>
      </c>
      <c r="C316" s="63" t="s">
        <v>5</v>
      </c>
      <c r="D316" s="22" t="s">
        <v>2973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1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 cm="1">
        <f t="array" ref="R316">_xlfn.IFS(H316=1,1,K316=1,1,L316=1,1,M316=1,1,N316=1,1,P316=1,1,TRUE,0)</f>
        <v>0</v>
      </c>
      <c r="S316" s="64">
        <f>IF(AND(G316=1,R316=1),0,R316)</f>
        <v>0</v>
      </c>
      <c r="T316" s="24" t="s">
        <v>2111</v>
      </c>
      <c r="U316" s="49">
        <f>SUBSTITUTE(T316,".",",")*1</f>
        <v>0.187295822426676</v>
      </c>
      <c r="V316" s="54">
        <f>IF(U316&gt;=0.1, 1, 0)</f>
        <v>1</v>
      </c>
      <c r="W316" s="25">
        <f>IF(U316&gt;=0.2, 1, 0)</f>
        <v>0</v>
      </c>
      <c r="X316" s="25">
        <f>IF(U316&gt;=0.3, 1, 0)</f>
        <v>0</v>
      </c>
      <c r="Y316" s="25">
        <f>IF(U316&gt;=0.4, 1, 0)</f>
        <v>0</v>
      </c>
      <c r="Z316" s="25">
        <f>IF(U316&gt;=0.5, 1, 0)</f>
        <v>0</v>
      </c>
      <c r="AA316" s="25">
        <f>IF(U316&gt;=0.6, 1, 0)</f>
        <v>0</v>
      </c>
      <c r="AB316" s="25">
        <f>IF(U316&gt;=0.7, 1, 0)</f>
        <v>0</v>
      </c>
      <c r="AC316" s="25">
        <f>IF(U316&gt;=0.8, 1, 0)</f>
        <v>0</v>
      </c>
      <c r="AD316" s="55">
        <f>IF(U316&gt;=0.9, 1, 0)</f>
        <v>0</v>
      </c>
    </row>
    <row r="317" spans="1:30" ht="20" customHeight="1" x14ac:dyDescent="0.2">
      <c r="A317" s="20" t="s">
        <v>593</v>
      </c>
      <c r="B317" s="33" t="str">
        <f>SUBSTITUTE(A317,"/Users/timomiessen/Desktop/imagesdk/blackwomen1/","Image_")</f>
        <v>Image_BW_33.jpg</v>
      </c>
      <c r="C317" s="63" t="s">
        <v>5</v>
      </c>
      <c r="D317" s="22" t="s">
        <v>2973</v>
      </c>
      <c r="E317" s="23">
        <v>1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 cm="1">
        <f t="array" ref="R317">_xlfn.IFS(H317=1,1,K317=1,1,L317=1,1,M317=1,1,N317=1,1,P317=1,1,TRUE,0)</f>
        <v>0</v>
      </c>
      <c r="S317" s="64">
        <f>IF(AND(G317=1,R317=1),0,R317)</f>
        <v>0</v>
      </c>
      <c r="T317" s="24" t="s">
        <v>2112</v>
      </c>
      <c r="U317" s="49">
        <f>SUBSTITUTE(T317,".",",")*1</f>
        <v>1.5640469733625598E-2</v>
      </c>
      <c r="V317" s="54">
        <f>IF(U317&gt;=0.1, 1, 0)</f>
        <v>0</v>
      </c>
      <c r="W317" s="25">
        <f>IF(U317&gt;=0.2, 1, 0)</f>
        <v>0</v>
      </c>
      <c r="X317" s="25">
        <f>IF(U317&gt;=0.3, 1, 0)</f>
        <v>0</v>
      </c>
      <c r="Y317" s="25">
        <f>IF(U317&gt;=0.4, 1, 0)</f>
        <v>0</v>
      </c>
      <c r="Z317" s="25">
        <f>IF(U317&gt;=0.5, 1, 0)</f>
        <v>0</v>
      </c>
      <c r="AA317" s="25">
        <f>IF(U317&gt;=0.6, 1, 0)</f>
        <v>0</v>
      </c>
      <c r="AB317" s="25">
        <f>IF(U317&gt;=0.7, 1, 0)</f>
        <v>0</v>
      </c>
      <c r="AC317" s="25">
        <f>IF(U317&gt;=0.8, 1, 0)</f>
        <v>0</v>
      </c>
      <c r="AD317" s="55">
        <f>IF(U317&gt;=0.9, 1, 0)</f>
        <v>0</v>
      </c>
    </row>
    <row r="318" spans="1:30" ht="20" customHeight="1" x14ac:dyDescent="0.2">
      <c r="A318" s="20" t="s">
        <v>598</v>
      </c>
      <c r="B318" s="33" t="str">
        <f>SUBSTITUTE(A318,"/Users/timomiessen/Desktop/imagesdk/blackwomen1/","Image_")</f>
        <v>Image_BW_334.jpg</v>
      </c>
      <c r="C318" s="63" t="s">
        <v>5</v>
      </c>
      <c r="D318" s="22" t="s">
        <v>2973</v>
      </c>
      <c r="E318" s="23">
        <v>0</v>
      </c>
      <c r="F318" s="23">
        <v>0</v>
      </c>
      <c r="G318" s="23">
        <v>0</v>
      </c>
      <c r="H318" s="23">
        <v>0</v>
      </c>
      <c r="I318" s="23">
        <v>1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 cm="1">
        <f t="array" ref="R318">_xlfn.IFS(H318=1,1,K318=1,1,L318=1,1,M318=1,1,N318=1,1,P318=1,1,TRUE,0)</f>
        <v>0</v>
      </c>
      <c r="S318" s="64">
        <f>IF(AND(G318=1,R318=1),0,R318)</f>
        <v>0</v>
      </c>
      <c r="T318" s="24" t="s">
        <v>2117</v>
      </c>
      <c r="U318" s="49">
        <f>SUBSTITUTE(T318,".",",")*1</f>
        <v>2.8790417127311198E-2</v>
      </c>
      <c r="V318" s="54">
        <f>IF(U318&gt;=0.1, 1, 0)</f>
        <v>0</v>
      </c>
      <c r="W318" s="25">
        <f>IF(U318&gt;=0.2, 1, 0)</f>
        <v>0</v>
      </c>
      <c r="X318" s="25">
        <f>IF(U318&gt;=0.3, 1, 0)</f>
        <v>0</v>
      </c>
      <c r="Y318" s="25">
        <f>IF(U318&gt;=0.4, 1, 0)</f>
        <v>0</v>
      </c>
      <c r="Z318" s="25">
        <f>IF(U318&gt;=0.5, 1, 0)</f>
        <v>0</v>
      </c>
      <c r="AA318" s="25">
        <f>IF(U318&gt;=0.6, 1, 0)</f>
        <v>0</v>
      </c>
      <c r="AB318" s="25">
        <f>IF(U318&gt;=0.7, 1, 0)</f>
        <v>0</v>
      </c>
      <c r="AC318" s="25">
        <f>IF(U318&gt;=0.8, 1, 0)</f>
        <v>0</v>
      </c>
      <c r="AD318" s="55">
        <f>IF(U318&gt;=0.9, 1, 0)</f>
        <v>0</v>
      </c>
    </row>
    <row r="319" spans="1:30" ht="20" customHeight="1" x14ac:dyDescent="0.2">
      <c r="A319" s="20" t="s">
        <v>599</v>
      </c>
      <c r="B319" s="33" t="str">
        <f>SUBSTITUTE(A319,"/Users/timomiessen/Desktop/imagesdk/blackwomen1/","Image_")</f>
        <v>Image_BW_335.jpg</v>
      </c>
      <c r="C319" s="63" t="s">
        <v>5</v>
      </c>
      <c r="D319" s="22" t="s">
        <v>2973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1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 cm="1">
        <f t="array" ref="R319">_xlfn.IFS(H319=1,1,K319=1,1,L319=1,1,M319=1,1,N319=1,1,P319=1,1,TRUE,0)</f>
        <v>0</v>
      </c>
      <c r="S319" s="64">
        <f>IF(AND(G319=1,R319=1),0,R319)</f>
        <v>0</v>
      </c>
      <c r="T319" s="24" t="s">
        <v>2118</v>
      </c>
      <c r="U319" s="49">
        <f>SUBSTITUTE(T319,".",",")*1</f>
        <v>0.91309237759560302</v>
      </c>
      <c r="V319" s="54">
        <f>IF(U319&gt;=0.1, 1, 0)</f>
        <v>1</v>
      </c>
      <c r="W319" s="25">
        <f>IF(U319&gt;=0.2, 1, 0)</f>
        <v>1</v>
      </c>
      <c r="X319" s="25">
        <f>IF(U319&gt;=0.3, 1, 0)</f>
        <v>1</v>
      </c>
      <c r="Y319" s="25">
        <f>IF(U319&gt;=0.4, 1, 0)</f>
        <v>1</v>
      </c>
      <c r="Z319" s="25">
        <f>IF(U319&gt;=0.5, 1, 0)</f>
        <v>1</v>
      </c>
      <c r="AA319" s="25">
        <f>IF(U319&gt;=0.6, 1, 0)</f>
        <v>1</v>
      </c>
      <c r="AB319" s="25">
        <f>IF(U319&gt;=0.7, 1, 0)</f>
        <v>1</v>
      </c>
      <c r="AC319" s="25">
        <f>IF(U319&gt;=0.8, 1, 0)</f>
        <v>1</v>
      </c>
      <c r="AD319" s="55">
        <f>IF(U319&gt;=0.9, 1, 0)</f>
        <v>1</v>
      </c>
    </row>
    <row r="320" spans="1:30" ht="20" customHeight="1" x14ac:dyDescent="0.2">
      <c r="A320" s="20" t="s">
        <v>603</v>
      </c>
      <c r="B320" s="33" t="str">
        <f>SUBSTITUTE(A320,"/Users/timomiessen/Desktop/imagesdk/blackwomen1/","Image_")</f>
        <v>Image_BW_339.jpg</v>
      </c>
      <c r="C320" s="63" t="s">
        <v>5</v>
      </c>
      <c r="D320" s="22" t="s">
        <v>2973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1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 cm="1">
        <f t="array" ref="R320">_xlfn.IFS(H320=1,1,K320=1,1,L320=1,1,M320=1,1,N320=1,1,P320=1,1,TRUE,0)</f>
        <v>0</v>
      </c>
      <c r="S320" s="64">
        <f>IF(AND(G320=1,R320=1),0,R320)</f>
        <v>0</v>
      </c>
      <c r="T320" s="24" t="s">
        <v>2122</v>
      </c>
      <c r="U320" s="49">
        <f>SUBSTITUTE(T320,".",",")*1</f>
        <v>0.86801865696906999</v>
      </c>
      <c r="V320" s="54">
        <f>IF(U320&gt;=0.1, 1, 0)</f>
        <v>1</v>
      </c>
      <c r="W320" s="25">
        <f>IF(U320&gt;=0.2, 1, 0)</f>
        <v>1</v>
      </c>
      <c r="X320" s="25">
        <f>IF(U320&gt;=0.3, 1, 0)</f>
        <v>1</v>
      </c>
      <c r="Y320" s="25">
        <f>IF(U320&gt;=0.4, 1, 0)</f>
        <v>1</v>
      </c>
      <c r="Z320" s="25">
        <f>IF(U320&gt;=0.5, 1, 0)</f>
        <v>1</v>
      </c>
      <c r="AA320" s="25">
        <f>IF(U320&gt;=0.6, 1, 0)</f>
        <v>1</v>
      </c>
      <c r="AB320" s="25">
        <f>IF(U320&gt;=0.7, 1, 0)</f>
        <v>1</v>
      </c>
      <c r="AC320" s="25">
        <f>IF(U320&gt;=0.8, 1, 0)</f>
        <v>1</v>
      </c>
      <c r="AD320" s="55">
        <f>IF(U320&gt;=0.9, 1, 0)</f>
        <v>0</v>
      </c>
    </row>
    <row r="321" spans="1:30" ht="20" customHeight="1" x14ac:dyDescent="0.2">
      <c r="A321" s="20" t="s">
        <v>606</v>
      </c>
      <c r="B321" s="33" t="str">
        <f>SUBSTITUTE(A321,"/Users/timomiessen/Desktop/imagesdk/blackwomen1/","Image_")</f>
        <v>Image_BW_342.jpg</v>
      </c>
      <c r="C321" s="63" t="s">
        <v>5</v>
      </c>
      <c r="D321" s="22" t="s">
        <v>2973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1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 cm="1">
        <f t="array" ref="R321">_xlfn.IFS(H321=1,1,K321=1,1,L321=1,1,M321=1,1,N321=1,1,P321=1,1,TRUE,0)</f>
        <v>0</v>
      </c>
      <c r="S321" s="64">
        <f>IF(AND(G321=1,R321=1),0,R321)</f>
        <v>0</v>
      </c>
      <c r="T321" s="24" t="s">
        <v>2125</v>
      </c>
      <c r="U321" s="49">
        <f>SUBSTITUTE(T321,".",",")*1</f>
        <v>0.98529826360754602</v>
      </c>
      <c r="V321" s="54">
        <f>IF(U321&gt;=0.1, 1, 0)</f>
        <v>1</v>
      </c>
      <c r="W321" s="25">
        <f>IF(U321&gt;=0.2, 1, 0)</f>
        <v>1</v>
      </c>
      <c r="X321" s="25">
        <f>IF(U321&gt;=0.3, 1, 0)</f>
        <v>1</v>
      </c>
      <c r="Y321" s="25">
        <f>IF(U321&gt;=0.4, 1, 0)</f>
        <v>1</v>
      </c>
      <c r="Z321" s="25">
        <f>IF(U321&gt;=0.5, 1, 0)</f>
        <v>1</v>
      </c>
      <c r="AA321" s="25">
        <f>IF(U321&gt;=0.6, 1, 0)</f>
        <v>1</v>
      </c>
      <c r="AB321" s="25">
        <f>IF(U321&gt;=0.7, 1, 0)</f>
        <v>1</v>
      </c>
      <c r="AC321" s="25">
        <f>IF(U321&gt;=0.8, 1, 0)</f>
        <v>1</v>
      </c>
      <c r="AD321" s="55">
        <f>IF(U321&gt;=0.9, 1, 0)</f>
        <v>1</v>
      </c>
    </row>
    <row r="322" spans="1:30" ht="20" customHeight="1" x14ac:dyDescent="0.2">
      <c r="A322" s="20" t="s">
        <v>610</v>
      </c>
      <c r="B322" s="33" t="str">
        <f>SUBSTITUTE(A322,"/Users/timomiessen/Desktop/imagesdk/blackwomen1/","Image_")</f>
        <v>Image_BW_346.jpg</v>
      </c>
      <c r="C322" s="63" t="s">
        <v>5</v>
      </c>
      <c r="D322" s="22" t="s">
        <v>2973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1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 cm="1">
        <f t="array" ref="R322">_xlfn.IFS(H322=1,1,K322=1,1,L322=1,1,M322=1,1,N322=1,1,P322=1,1,TRUE,0)</f>
        <v>0</v>
      </c>
      <c r="S322" s="64">
        <f>IF(AND(G322=1,R322=1),0,R322)</f>
        <v>0</v>
      </c>
      <c r="T322" s="24" t="s">
        <v>2129</v>
      </c>
      <c r="U322" s="49">
        <f>SUBSTITUTE(T322,".",",")*1</f>
        <v>0.83666348643600896</v>
      </c>
      <c r="V322" s="54">
        <f>IF(U322&gt;=0.1, 1, 0)</f>
        <v>1</v>
      </c>
      <c r="W322" s="25">
        <f>IF(U322&gt;=0.2, 1, 0)</f>
        <v>1</v>
      </c>
      <c r="X322" s="25">
        <f>IF(U322&gt;=0.3, 1, 0)</f>
        <v>1</v>
      </c>
      <c r="Y322" s="25">
        <f>IF(U322&gt;=0.4, 1, 0)</f>
        <v>1</v>
      </c>
      <c r="Z322" s="25">
        <f>IF(U322&gt;=0.5, 1, 0)</f>
        <v>1</v>
      </c>
      <c r="AA322" s="25">
        <f>IF(U322&gt;=0.6, 1, 0)</f>
        <v>1</v>
      </c>
      <c r="AB322" s="25">
        <f>IF(U322&gt;=0.7, 1, 0)</f>
        <v>1</v>
      </c>
      <c r="AC322" s="25">
        <f>IF(U322&gt;=0.8, 1, 0)</f>
        <v>1</v>
      </c>
      <c r="AD322" s="55">
        <f>IF(U322&gt;=0.9, 1, 0)</f>
        <v>0</v>
      </c>
    </row>
    <row r="323" spans="1:30" ht="20" customHeight="1" x14ac:dyDescent="0.2">
      <c r="A323" s="20" t="s">
        <v>620</v>
      </c>
      <c r="B323" s="33" t="str">
        <f>SUBSTITUTE(A323,"/Users/timomiessen/Desktop/imagesdk/blackwomen1/","Image_")</f>
        <v>Image_BW_355.jpg</v>
      </c>
      <c r="C323" s="63" t="s">
        <v>5</v>
      </c>
      <c r="D323" s="22" t="s">
        <v>2973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1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 cm="1">
        <f t="array" ref="R323">_xlfn.IFS(H323=1,1,K323=1,1,L323=1,1,M323=1,1,N323=1,1,P323=1,1,TRUE,0)</f>
        <v>0</v>
      </c>
      <c r="S323" s="64">
        <f>IF(AND(G323=1,R323=1),0,R323)</f>
        <v>0</v>
      </c>
      <c r="T323" s="24" t="s">
        <v>2139</v>
      </c>
      <c r="U323" s="49">
        <f>SUBSTITUTE(T323,".",",")*1</f>
        <v>0.17851529270410499</v>
      </c>
      <c r="V323" s="54">
        <f>IF(U323&gt;=0.1, 1, 0)</f>
        <v>1</v>
      </c>
      <c r="W323" s="25">
        <f>IF(U323&gt;=0.2, 1, 0)</f>
        <v>0</v>
      </c>
      <c r="X323" s="25">
        <f>IF(U323&gt;=0.3, 1, 0)</f>
        <v>0</v>
      </c>
      <c r="Y323" s="25">
        <f>IF(U323&gt;=0.4, 1, 0)</f>
        <v>0</v>
      </c>
      <c r="Z323" s="25">
        <f>IF(U323&gt;=0.5, 1, 0)</f>
        <v>0</v>
      </c>
      <c r="AA323" s="25">
        <f>IF(U323&gt;=0.6, 1, 0)</f>
        <v>0</v>
      </c>
      <c r="AB323" s="25">
        <f>IF(U323&gt;=0.7, 1, 0)</f>
        <v>0</v>
      </c>
      <c r="AC323" s="25">
        <f>IF(U323&gt;=0.8, 1, 0)</f>
        <v>0</v>
      </c>
      <c r="AD323" s="55">
        <f>IF(U323&gt;=0.9, 1, 0)</f>
        <v>0</v>
      </c>
    </row>
    <row r="324" spans="1:30" ht="20" customHeight="1" x14ac:dyDescent="0.2">
      <c r="A324" s="20" t="s">
        <v>621</v>
      </c>
      <c r="B324" s="33" t="str">
        <f>SUBSTITUTE(A324,"/Users/timomiessen/Desktop/imagesdk/blackwomen1/","Image_")</f>
        <v>Image_BW_356.jpg</v>
      </c>
      <c r="C324" s="63" t="s">
        <v>5</v>
      </c>
      <c r="D324" s="22" t="s">
        <v>2973</v>
      </c>
      <c r="E324" s="23">
        <v>0</v>
      </c>
      <c r="F324" s="23">
        <v>0</v>
      </c>
      <c r="G324" s="23">
        <v>0</v>
      </c>
      <c r="H324" s="23">
        <v>0</v>
      </c>
      <c r="I324" s="23">
        <v>1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 cm="1">
        <f t="array" ref="R324">_xlfn.IFS(H324=1,1,K324=1,1,L324=1,1,M324=1,1,N324=1,1,P324=1,1,TRUE,0)</f>
        <v>0</v>
      </c>
      <c r="S324" s="64">
        <f>IF(AND(G324=1,R324=1),0,R324)</f>
        <v>0</v>
      </c>
      <c r="T324" s="24" t="s">
        <v>2140</v>
      </c>
      <c r="U324" s="49">
        <f>SUBSTITUTE(T324,".",",")*1</f>
        <v>0.94679383572656595</v>
      </c>
      <c r="V324" s="54">
        <f>IF(U324&gt;=0.1, 1, 0)</f>
        <v>1</v>
      </c>
      <c r="W324" s="25">
        <f>IF(U324&gt;=0.2, 1, 0)</f>
        <v>1</v>
      </c>
      <c r="X324" s="25">
        <f>IF(U324&gt;=0.3, 1, 0)</f>
        <v>1</v>
      </c>
      <c r="Y324" s="25">
        <f>IF(U324&gt;=0.4, 1, 0)</f>
        <v>1</v>
      </c>
      <c r="Z324" s="25">
        <f>IF(U324&gt;=0.5, 1, 0)</f>
        <v>1</v>
      </c>
      <c r="AA324" s="25">
        <f>IF(U324&gt;=0.6, 1, 0)</f>
        <v>1</v>
      </c>
      <c r="AB324" s="25">
        <f>IF(U324&gt;=0.7, 1, 0)</f>
        <v>1</v>
      </c>
      <c r="AC324" s="25">
        <f>IF(U324&gt;=0.8, 1, 0)</f>
        <v>1</v>
      </c>
      <c r="AD324" s="55">
        <f>IF(U324&gt;=0.9, 1, 0)</f>
        <v>1</v>
      </c>
    </row>
    <row r="325" spans="1:30" ht="20" customHeight="1" x14ac:dyDescent="0.2">
      <c r="A325" s="20" t="s">
        <v>622</v>
      </c>
      <c r="B325" s="33" t="str">
        <f>SUBSTITUTE(A325,"/Users/timomiessen/Desktop/imagesdk/blackwomen1/","Image_")</f>
        <v>Image_BW_357.jpg</v>
      </c>
      <c r="C325" s="63" t="s">
        <v>5</v>
      </c>
      <c r="D325" s="22" t="s">
        <v>2973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1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 cm="1">
        <f t="array" ref="R325">_xlfn.IFS(H325=1,1,K325=1,1,L325=1,1,M325=1,1,N325=1,1,P325=1,1,TRUE,0)</f>
        <v>0</v>
      </c>
      <c r="S325" s="64">
        <f>IF(AND(G325=1,R325=1),0,R325)</f>
        <v>0</v>
      </c>
      <c r="T325" s="24" t="s">
        <v>2141</v>
      </c>
      <c r="U325" s="49">
        <f>SUBSTITUTE(T325,".",",")*1</f>
        <v>3.9651050465181401E-3</v>
      </c>
      <c r="V325" s="54">
        <f>IF(U325&gt;=0.1, 1, 0)</f>
        <v>0</v>
      </c>
      <c r="W325" s="25">
        <f>IF(U325&gt;=0.2, 1, 0)</f>
        <v>0</v>
      </c>
      <c r="X325" s="25">
        <f>IF(U325&gt;=0.3, 1, 0)</f>
        <v>0</v>
      </c>
      <c r="Y325" s="25">
        <f>IF(U325&gt;=0.4, 1, 0)</f>
        <v>0</v>
      </c>
      <c r="Z325" s="25">
        <f>IF(U325&gt;=0.5, 1, 0)</f>
        <v>0</v>
      </c>
      <c r="AA325" s="25">
        <f>IF(U325&gt;=0.6, 1, 0)</f>
        <v>0</v>
      </c>
      <c r="AB325" s="25">
        <f>IF(U325&gt;=0.7, 1, 0)</f>
        <v>0</v>
      </c>
      <c r="AC325" s="25">
        <f>IF(U325&gt;=0.8, 1, 0)</f>
        <v>0</v>
      </c>
      <c r="AD325" s="55">
        <f>IF(U325&gt;=0.9, 1, 0)</f>
        <v>0</v>
      </c>
    </row>
    <row r="326" spans="1:30" ht="20" customHeight="1" x14ac:dyDescent="0.2">
      <c r="A326" s="20" t="s">
        <v>627</v>
      </c>
      <c r="B326" s="33" t="str">
        <f>SUBSTITUTE(A326,"/Users/timomiessen/Desktop/imagesdk/blackwomen1/","Image_")</f>
        <v>Image_BW_364.jpg</v>
      </c>
      <c r="C326" s="63" t="s">
        <v>5</v>
      </c>
      <c r="D326" s="22" t="s">
        <v>2973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1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 cm="1">
        <f t="array" ref="R326">_xlfn.IFS(H326=1,1,K326=1,1,L326=1,1,M326=1,1,N326=1,1,P326=1,1,TRUE,0)</f>
        <v>0</v>
      </c>
      <c r="S326" s="64">
        <f>IF(AND(G326=1,R326=1),0,R326)</f>
        <v>0</v>
      </c>
      <c r="T326" s="24" t="s">
        <v>2146</v>
      </c>
      <c r="U326" s="49">
        <f>SUBSTITUTE(T326,".",",")*1</f>
        <v>6.5540207549929605E-2</v>
      </c>
      <c r="V326" s="54">
        <f>IF(U326&gt;=0.1, 1, 0)</f>
        <v>0</v>
      </c>
      <c r="W326" s="25">
        <f>IF(U326&gt;=0.2, 1, 0)</f>
        <v>0</v>
      </c>
      <c r="X326" s="25">
        <f>IF(U326&gt;=0.3, 1, 0)</f>
        <v>0</v>
      </c>
      <c r="Y326" s="25">
        <f>IF(U326&gt;=0.4, 1, 0)</f>
        <v>0</v>
      </c>
      <c r="Z326" s="25">
        <f>IF(U326&gt;=0.5, 1, 0)</f>
        <v>0</v>
      </c>
      <c r="AA326" s="25">
        <f>IF(U326&gt;=0.6, 1, 0)</f>
        <v>0</v>
      </c>
      <c r="AB326" s="25">
        <f>IF(U326&gt;=0.7, 1, 0)</f>
        <v>0</v>
      </c>
      <c r="AC326" s="25">
        <f>IF(U326&gt;=0.8, 1, 0)</f>
        <v>0</v>
      </c>
      <c r="AD326" s="55">
        <f>IF(U326&gt;=0.9, 1, 0)</f>
        <v>0</v>
      </c>
    </row>
    <row r="327" spans="1:30" ht="20" customHeight="1" x14ac:dyDescent="0.2">
      <c r="A327" s="20" t="s">
        <v>628</v>
      </c>
      <c r="B327" s="33" t="str">
        <f>SUBSTITUTE(A327,"/Users/timomiessen/Desktop/imagesdk/blackwomen1/","Image_")</f>
        <v>Image_BW_365.jpg</v>
      </c>
      <c r="C327" s="63" t="s">
        <v>5</v>
      </c>
      <c r="D327" s="22" t="s">
        <v>2973</v>
      </c>
      <c r="E327" s="23">
        <v>0</v>
      </c>
      <c r="F327" s="23">
        <v>0</v>
      </c>
      <c r="G327" s="23">
        <v>0</v>
      </c>
      <c r="H327" s="23">
        <v>0</v>
      </c>
      <c r="I327" s="23">
        <v>1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 cm="1">
        <f t="array" ref="R327">_xlfn.IFS(H327=1,1,K327=1,1,L327=1,1,M327=1,1,N327=1,1,P327=1,1,TRUE,0)</f>
        <v>0</v>
      </c>
      <c r="S327" s="64">
        <f>IF(AND(G327=1,R327=1),0,R327)</f>
        <v>0</v>
      </c>
      <c r="T327" s="24" t="s">
        <v>2147</v>
      </c>
      <c r="U327" s="49">
        <f>SUBSTITUTE(T327,".",",")*1</f>
        <v>0.58886772394180298</v>
      </c>
      <c r="V327" s="54">
        <f>IF(U327&gt;=0.1, 1, 0)</f>
        <v>1</v>
      </c>
      <c r="W327" s="25">
        <f>IF(U327&gt;=0.2, 1, 0)</f>
        <v>1</v>
      </c>
      <c r="X327" s="25">
        <f>IF(U327&gt;=0.3, 1, 0)</f>
        <v>1</v>
      </c>
      <c r="Y327" s="25">
        <f>IF(U327&gt;=0.4, 1, 0)</f>
        <v>1</v>
      </c>
      <c r="Z327" s="25">
        <f>IF(U327&gt;=0.5, 1, 0)</f>
        <v>1</v>
      </c>
      <c r="AA327" s="25">
        <f>IF(U327&gt;=0.6, 1, 0)</f>
        <v>0</v>
      </c>
      <c r="AB327" s="25">
        <f>IF(U327&gt;=0.7, 1, 0)</f>
        <v>0</v>
      </c>
      <c r="AC327" s="25">
        <f>IF(U327&gt;=0.8, 1, 0)</f>
        <v>0</v>
      </c>
      <c r="AD327" s="55">
        <f>IF(U327&gt;=0.9, 1, 0)</f>
        <v>0</v>
      </c>
    </row>
    <row r="328" spans="1:30" ht="20" customHeight="1" x14ac:dyDescent="0.2">
      <c r="A328" s="20" t="s">
        <v>630</v>
      </c>
      <c r="B328" s="33" t="str">
        <f>SUBSTITUTE(A328,"/Users/timomiessen/Desktop/imagesdk/blackwomen1/","Image_")</f>
        <v>Image_BW_367.jpg</v>
      </c>
      <c r="C328" s="63" t="s">
        <v>5</v>
      </c>
      <c r="D328" s="22" t="s">
        <v>2973</v>
      </c>
      <c r="E328" s="23">
        <v>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 cm="1">
        <f t="array" ref="R328">_xlfn.IFS(H328=1,1,K328=1,1,L328=1,1,M328=1,1,N328=1,1,P328=1,1,TRUE,0)</f>
        <v>0</v>
      </c>
      <c r="S328" s="64">
        <f>IF(AND(G328=1,R328=1),0,R328)</f>
        <v>0</v>
      </c>
      <c r="T328" s="24" t="s">
        <v>2149</v>
      </c>
      <c r="U328" s="49">
        <f>SUBSTITUTE(T328,".",",")*1</f>
        <v>0.237406101077795</v>
      </c>
      <c r="V328" s="54">
        <f>IF(U328&gt;=0.1, 1, 0)</f>
        <v>1</v>
      </c>
      <c r="W328" s="25">
        <f>IF(U328&gt;=0.2, 1, 0)</f>
        <v>1</v>
      </c>
      <c r="X328" s="25">
        <f>IF(U328&gt;=0.3, 1, 0)</f>
        <v>0</v>
      </c>
      <c r="Y328" s="25">
        <f>IF(U328&gt;=0.4, 1, 0)</f>
        <v>0</v>
      </c>
      <c r="Z328" s="25">
        <f>IF(U328&gt;=0.5, 1, 0)</f>
        <v>0</v>
      </c>
      <c r="AA328" s="25">
        <f>IF(U328&gt;=0.6, 1, 0)</f>
        <v>0</v>
      </c>
      <c r="AB328" s="25">
        <f>IF(U328&gt;=0.7, 1, 0)</f>
        <v>0</v>
      </c>
      <c r="AC328" s="25">
        <f>IF(U328&gt;=0.8, 1, 0)</f>
        <v>0</v>
      </c>
      <c r="AD328" s="55">
        <f>IF(U328&gt;=0.9, 1, 0)</f>
        <v>0</v>
      </c>
    </row>
    <row r="329" spans="1:30" ht="20" customHeight="1" x14ac:dyDescent="0.2">
      <c r="A329" s="20" t="s">
        <v>631</v>
      </c>
      <c r="B329" s="33" t="str">
        <f>SUBSTITUTE(A329,"/Users/timomiessen/Desktop/imagesdk/blackwomen1/","Image_")</f>
        <v>Image_BW_368.jpg</v>
      </c>
      <c r="C329" s="63" t="s">
        <v>5</v>
      </c>
      <c r="D329" s="22" t="s">
        <v>2973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1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 cm="1">
        <f t="array" ref="R329">_xlfn.IFS(H329=1,1,K329=1,1,L329=1,1,M329=1,1,N329=1,1,P329=1,1,TRUE,0)</f>
        <v>0</v>
      </c>
      <c r="S329" s="64">
        <f>IF(AND(G329=1,R329=1),0,R329)</f>
        <v>0</v>
      </c>
      <c r="T329" s="24" t="s">
        <v>2150</v>
      </c>
      <c r="U329" s="49">
        <f>SUBSTITUTE(T329,".",",")*1</f>
        <v>7.7837664633989306E-2</v>
      </c>
      <c r="V329" s="54">
        <f>IF(U329&gt;=0.1, 1, 0)</f>
        <v>0</v>
      </c>
      <c r="W329" s="25">
        <f>IF(U329&gt;=0.2, 1, 0)</f>
        <v>0</v>
      </c>
      <c r="X329" s="25">
        <f>IF(U329&gt;=0.3, 1, 0)</f>
        <v>0</v>
      </c>
      <c r="Y329" s="25">
        <f>IF(U329&gt;=0.4, 1, 0)</f>
        <v>0</v>
      </c>
      <c r="Z329" s="25">
        <f>IF(U329&gt;=0.5, 1, 0)</f>
        <v>0</v>
      </c>
      <c r="AA329" s="25">
        <f>IF(U329&gt;=0.6, 1, 0)</f>
        <v>0</v>
      </c>
      <c r="AB329" s="25">
        <f>IF(U329&gt;=0.7, 1, 0)</f>
        <v>0</v>
      </c>
      <c r="AC329" s="25">
        <f>IF(U329&gt;=0.8, 1, 0)</f>
        <v>0</v>
      </c>
      <c r="AD329" s="55">
        <f>IF(U329&gt;=0.9, 1, 0)</f>
        <v>0</v>
      </c>
    </row>
    <row r="330" spans="1:30" ht="20" customHeight="1" x14ac:dyDescent="0.2">
      <c r="A330" s="20" t="s">
        <v>633</v>
      </c>
      <c r="B330" s="33" t="str">
        <f>SUBSTITUTE(A330,"/Users/timomiessen/Desktop/imagesdk/blackwomen1/","Image_")</f>
        <v>Image_BW_37.jpg</v>
      </c>
      <c r="C330" s="63" t="s">
        <v>5</v>
      </c>
      <c r="D330" s="22" t="s">
        <v>2973</v>
      </c>
      <c r="E330" s="23">
        <v>1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 cm="1">
        <f t="array" ref="R330">_xlfn.IFS(H330=1,1,K330=1,1,L330=1,1,M330=1,1,N330=1,1,P330=1,1,TRUE,0)</f>
        <v>0</v>
      </c>
      <c r="S330" s="64">
        <f>IF(AND(G330=1,R330=1),0,R330)</f>
        <v>0</v>
      </c>
      <c r="T330" s="24" t="s">
        <v>2152</v>
      </c>
      <c r="U330" s="49">
        <f>SUBSTITUTE(T330,".",",")*1</f>
        <v>0.30648241192102399</v>
      </c>
      <c r="V330" s="54">
        <f>IF(U330&gt;=0.1, 1, 0)</f>
        <v>1</v>
      </c>
      <c r="W330" s="25">
        <f>IF(U330&gt;=0.2, 1, 0)</f>
        <v>1</v>
      </c>
      <c r="X330" s="25">
        <f>IF(U330&gt;=0.3, 1, 0)</f>
        <v>1</v>
      </c>
      <c r="Y330" s="25">
        <f>IF(U330&gt;=0.4, 1, 0)</f>
        <v>0</v>
      </c>
      <c r="Z330" s="25">
        <f>IF(U330&gt;=0.5, 1, 0)</f>
        <v>0</v>
      </c>
      <c r="AA330" s="25">
        <f>IF(U330&gt;=0.6, 1, 0)</f>
        <v>0</v>
      </c>
      <c r="AB330" s="25">
        <f>IF(U330&gt;=0.7, 1, 0)</f>
        <v>0</v>
      </c>
      <c r="AC330" s="25">
        <f>IF(U330&gt;=0.8, 1, 0)</f>
        <v>0</v>
      </c>
      <c r="AD330" s="55">
        <f>IF(U330&gt;=0.9, 1, 0)</f>
        <v>0</v>
      </c>
    </row>
    <row r="331" spans="1:30" ht="20" customHeight="1" x14ac:dyDescent="0.2">
      <c r="A331" s="20" t="s">
        <v>634</v>
      </c>
      <c r="B331" s="33" t="str">
        <f>SUBSTITUTE(A331,"/Users/timomiessen/Desktop/imagesdk/blackwomen1/","Image_")</f>
        <v>Image_BW_370.jpg</v>
      </c>
      <c r="C331" s="63" t="s">
        <v>5</v>
      </c>
      <c r="D331" s="22" t="s">
        <v>2973</v>
      </c>
      <c r="E331" s="23">
        <v>0</v>
      </c>
      <c r="F331" s="23">
        <v>0</v>
      </c>
      <c r="G331" s="23">
        <v>0</v>
      </c>
      <c r="H331" s="23">
        <v>0</v>
      </c>
      <c r="I331" s="23">
        <v>1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 cm="1">
        <f t="array" ref="R331">_xlfn.IFS(H331=1,1,K331=1,1,L331=1,1,M331=1,1,N331=1,1,P331=1,1,TRUE,0)</f>
        <v>0</v>
      </c>
      <c r="S331" s="64">
        <f>IF(AND(G331=1,R331=1),0,R331)</f>
        <v>0</v>
      </c>
      <c r="T331" s="24" t="s">
        <v>2153</v>
      </c>
      <c r="U331" s="49">
        <f>SUBSTITUTE(T331,".",",")*1</f>
        <v>0.224459148943424</v>
      </c>
      <c r="V331" s="54">
        <f>IF(U331&gt;=0.1, 1, 0)</f>
        <v>1</v>
      </c>
      <c r="W331" s="25">
        <f>IF(U331&gt;=0.2, 1, 0)</f>
        <v>1</v>
      </c>
      <c r="X331" s="25">
        <f>IF(U331&gt;=0.3, 1, 0)</f>
        <v>0</v>
      </c>
      <c r="Y331" s="25">
        <f>IF(U331&gt;=0.4, 1, 0)</f>
        <v>0</v>
      </c>
      <c r="Z331" s="25">
        <f>IF(U331&gt;=0.5, 1, 0)</f>
        <v>0</v>
      </c>
      <c r="AA331" s="25">
        <f>IF(U331&gt;=0.6, 1, 0)</f>
        <v>0</v>
      </c>
      <c r="AB331" s="25">
        <f>IF(U331&gt;=0.7, 1, 0)</f>
        <v>0</v>
      </c>
      <c r="AC331" s="25">
        <f>IF(U331&gt;=0.8, 1, 0)</f>
        <v>0</v>
      </c>
      <c r="AD331" s="55">
        <f>IF(U331&gt;=0.9, 1, 0)</f>
        <v>0</v>
      </c>
    </row>
    <row r="332" spans="1:30" ht="20" customHeight="1" x14ac:dyDescent="0.2">
      <c r="A332" s="20" t="s">
        <v>644</v>
      </c>
      <c r="B332" s="33" t="str">
        <f>SUBSTITUTE(A332,"/Users/timomiessen/Desktop/imagesdk/blackwomen1/","Image_")</f>
        <v>Image_BW_38.jpg</v>
      </c>
      <c r="C332" s="63" t="s">
        <v>5</v>
      </c>
      <c r="D332" s="22" t="s">
        <v>2973</v>
      </c>
      <c r="E332" s="23">
        <v>1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 cm="1">
        <f t="array" ref="R332">_xlfn.IFS(H332=1,1,K332=1,1,L332=1,1,M332=1,1,N332=1,1,P332=1,1,TRUE,0)</f>
        <v>0</v>
      </c>
      <c r="S332" s="64">
        <f>IF(AND(G332=1,R332=1),0,R332)</f>
        <v>0</v>
      </c>
      <c r="T332" s="24" t="s">
        <v>2163</v>
      </c>
      <c r="U332" s="49">
        <f>SUBSTITUTE(T332,".",",")*1</f>
        <v>1.9144403282552899E-2</v>
      </c>
      <c r="V332" s="54">
        <f>IF(U332&gt;=0.1, 1, 0)</f>
        <v>0</v>
      </c>
      <c r="W332" s="25">
        <f>IF(U332&gt;=0.2, 1, 0)</f>
        <v>0</v>
      </c>
      <c r="X332" s="25">
        <f>IF(U332&gt;=0.3, 1, 0)</f>
        <v>0</v>
      </c>
      <c r="Y332" s="25">
        <f>IF(U332&gt;=0.4, 1, 0)</f>
        <v>0</v>
      </c>
      <c r="Z332" s="25">
        <f>IF(U332&gt;=0.5, 1, 0)</f>
        <v>0</v>
      </c>
      <c r="AA332" s="25">
        <f>IF(U332&gt;=0.6, 1, 0)</f>
        <v>0</v>
      </c>
      <c r="AB332" s="25">
        <f>IF(U332&gt;=0.7, 1, 0)</f>
        <v>0</v>
      </c>
      <c r="AC332" s="25">
        <f>IF(U332&gt;=0.8, 1, 0)</f>
        <v>0</v>
      </c>
      <c r="AD332" s="55">
        <f>IF(U332&gt;=0.9, 1, 0)</f>
        <v>0</v>
      </c>
    </row>
    <row r="333" spans="1:30" ht="20" customHeight="1" x14ac:dyDescent="0.2">
      <c r="A333" s="20" t="s">
        <v>665</v>
      </c>
      <c r="B333" s="33" t="str">
        <f>SUBSTITUTE(A333,"/Users/timomiessen/Desktop/imagesdk/blackwomen1/","Image_")</f>
        <v>Image_BW_4.jpg</v>
      </c>
      <c r="C333" s="63" t="s">
        <v>5</v>
      </c>
      <c r="D333" s="22" t="s">
        <v>2973</v>
      </c>
      <c r="E333" s="23">
        <v>1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 cm="1">
        <f t="array" ref="R333">_xlfn.IFS(H333=1,1,K333=1,1,L333=1,1,M333=1,1,N333=1,1,P333=1,1,TRUE,0)</f>
        <v>0</v>
      </c>
      <c r="S333" s="64">
        <f>IF(AND(G333=1,R333=1),0,R333)</f>
        <v>0</v>
      </c>
      <c r="T333" s="24" t="s">
        <v>2184</v>
      </c>
      <c r="U333" s="49">
        <f>SUBSTITUTE(T333,".",",")*1</f>
        <v>3.3257396891713101E-2</v>
      </c>
      <c r="V333" s="54">
        <f>IF(U333&gt;=0.1, 1, 0)</f>
        <v>0</v>
      </c>
      <c r="W333" s="25">
        <f>IF(U333&gt;=0.2, 1, 0)</f>
        <v>0</v>
      </c>
      <c r="X333" s="25">
        <f>IF(U333&gt;=0.3, 1, 0)</f>
        <v>0</v>
      </c>
      <c r="Y333" s="25">
        <f>IF(U333&gt;=0.4, 1, 0)</f>
        <v>0</v>
      </c>
      <c r="Z333" s="25">
        <f>IF(U333&gt;=0.5, 1, 0)</f>
        <v>0</v>
      </c>
      <c r="AA333" s="25">
        <f>IF(U333&gt;=0.6, 1, 0)</f>
        <v>0</v>
      </c>
      <c r="AB333" s="25">
        <f>IF(U333&gt;=0.7, 1, 0)</f>
        <v>0</v>
      </c>
      <c r="AC333" s="25">
        <f>IF(U333&gt;=0.8, 1, 0)</f>
        <v>0</v>
      </c>
      <c r="AD333" s="55">
        <f>IF(U333&gt;=0.9, 1, 0)</f>
        <v>0</v>
      </c>
    </row>
    <row r="334" spans="1:30" ht="20" customHeight="1" x14ac:dyDescent="0.2">
      <c r="A334" s="20" t="s">
        <v>666</v>
      </c>
      <c r="B334" s="33" t="str">
        <f>SUBSTITUTE(A334,"/Users/timomiessen/Desktop/imagesdk/blackwomen1/","Image_")</f>
        <v>Image_BW_40.jpg</v>
      </c>
      <c r="C334" s="63" t="s">
        <v>5</v>
      </c>
      <c r="D334" s="22" t="s">
        <v>2973</v>
      </c>
      <c r="E334" s="23">
        <v>1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 cm="1">
        <f t="array" ref="R334">_xlfn.IFS(H334=1,1,K334=1,1,L334=1,1,M334=1,1,N334=1,1,P334=1,1,TRUE,0)</f>
        <v>0</v>
      </c>
      <c r="S334" s="64">
        <f>IF(AND(G334=1,R334=1),0,R334)</f>
        <v>0</v>
      </c>
      <c r="T334" s="24" t="s">
        <v>2185</v>
      </c>
      <c r="U334" s="49">
        <f>SUBSTITUTE(T334,".",",")*1</f>
        <v>4.9020751612260903E-3</v>
      </c>
      <c r="V334" s="54">
        <f>IF(U334&gt;=0.1, 1, 0)</f>
        <v>0</v>
      </c>
      <c r="W334" s="25">
        <f>IF(U334&gt;=0.2, 1, 0)</f>
        <v>0</v>
      </c>
      <c r="X334" s="25">
        <f>IF(U334&gt;=0.3, 1, 0)</f>
        <v>0</v>
      </c>
      <c r="Y334" s="25">
        <f>IF(U334&gt;=0.4, 1, 0)</f>
        <v>0</v>
      </c>
      <c r="Z334" s="25">
        <f>IF(U334&gt;=0.5, 1, 0)</f>
        <v>0</v>
      </c>
      <c r="AA334" s="25">
        <f>IF(U334&gt;=0.6, 1, 0)</f>
        <v>0</v>
      </c>
      <c r="AB334" s="25">
        <f>IF(U334&gt;=0.7, 1, 0)</f>
        <v>0</v>
      </c>
      <c r="AC334" s="25">
        <f>IF(U334&gt;=0.8, 1, 0)</f>
        <v>0</v>
      </c>
      <c r="AD334" s="55">
        <f>IF(U334&gt;=0.9, 1, 0)</f>
        <v>0</v>
      </c>
    </row>
    <row r="335" spans="1:30" ht="20" customHeight="1" x14ac:dyDescent="0.2">
      <c r="A335" s="20" t="s">
        <v>674</v>
      </c>
      <c r="B335" s="33" t="str">
        <f>SUBSTITUTE(A335,"/Users/timomiessen/Desktop/imagesdk/blackwomen1/","Image_")</f>
        <v>Image_BW_41.jpg</v>
      </c>
      <c r="C335" s="63" t="s">
        <v>5</v>
      </c>
      <c r="D335" s="22" t="s">
        <v>2973</v>
      </c>
      <c r="E335" s="23">
        <v>1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 cm="1">
        <f t="array" ref="R335">_xlfn.IFS(H335=1,1,K335=1,1,L335=1,1,M335=1,1,N335=1,1,P335=1,1,TRUE,0)</f>
        <v>0</v>
      </c>
      <c r="S335" s="64">
        <f>IF(AND(G335=1,R335=1),0,R335)</f>
        <v>0</v>
      </c>
      <c r="T335" s="24" t="s">
        <v>2193</v>
      </c>
      <c r="U335" s="49">
        <f>SUBSTITUTE(T335,".",",")*1</f>
        <v>0.108217176049947</v>
      </c>
      <c r="V335" s="54">
        <f>IF(U335&gt;=0.1, 1, 0)</f>
        <v>1</v>
      </c>
      <c r="W335" s="25">
        <f>IF(U335&gt;=0.2, 1, 0)</f>
        <v>0</v>
      </c>
      <c r="X335" s="25">
        <f>IF(U335&gt;=0.3, 1, 0)</f>
        <v>0</v>
      </c>
      <c r="Y335" s="25">
        <f>IF(U335&gt;=0.4, 1, 0)</f>
        <v>0</v>
      </c>
      <c r="Z335" s="25">
        <f>IF(U335&gt;=0.5, 1, 0)</f>
        <v>0</v>
      </c>
      <c r="AA335" s="25">
        <f>IF(U335&gt;=0.6, 1, 0)</f>
        <v>0</v>
      </c>
      <c r="AB335" s="25">
        <f>IF(U335&gt;=0.7, 1, 0)</f>
        <v>0</v>
      </c>
      <c r="AC335" s="25">
        <f>IF(U335&gt;=0.8, 1, 0)</f>
        <v>0</v>
      </c>
      <c r="AD335" s="55">
        <f>IF(U335&gt;=0.9, 1, 0)</f>
        <v>0</v>
      </c>
    </row>
    <row r="336" spans="1:30" ht="20" customHeight="1" x14ac:dyDescent="0.2">
      <c r="A336" s="20" t="s">
        <v>675</v>
      </c>
      <c r="B336" s="33" t="str">
        <f>SUBSTITUTE(A336,"/Users/timomiessen/Desktop/imagesdk/blackwomen1/","Image_")</f>
        <v>Image_BW_42.jpg</v>
      </c>
      <c r="C336" s="63" t="s">
        <v>5</v>
      </c>
      <c r="D336" s="22" t="s">
        <v>2973</v>
      </c>
      <c r="E336" s="23">
        <v>1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 cm="1">
        <f t="array" ref="R336">_xlfn.IFS(H336=1,1,K336=1,1,L336=1,1,M336=1,1,N336=1,1,P336=1,1,TRUE,0)</f>
        <v>0</v>
      </c>
      <c r="S336" s="64">
        <f>IF(AND(G336=1,R336=1),0,R336)</f>
        <v>0</v>
      </c>
      <c r="T336" s="24" t="s">
        <v>2194</v>
      </c>
      <c r="U336" s="49">
        <f>SUBSTITUTE(T336,".",",")*1</f>
        <v>1.52386066038161E-2</v>
      </c>
      <c r="V336" s="54">
        <f>IF(U336&gt;=0.1, 1, 0)</f>
        <v>0</v>
      </c>
      <c r="W336" s="25">
        <f>IF(U336&gt;=0.2, 1, 0)</f>
        <v>0</v>
      </c>
      <c r="X336" s="25">
        <f>IF(U336&gt;=0.3, 1, 0)</f>
        <v>0</v>
      </c>
      <c r="Y336" s="25">
        <f>IF(U336&gt;=0.4, 1, 0)</f>
        <v>0</v>
      </c>
      <c r="Z336" s="25">
        <f>IF(U336&gt;=0.5, 1, 0)</f>
        <v>0</v>
      </c>
      <c r="AA336" s="25">
        <f>IF(U336&gt;=0.6, 1, 0)</f>
        <v>0</v>
      </c>
      <c r="AB336" s="25">
        <f>IF(U336&gt;=0.7, 1, 0)</f>
        <v>0</v>
      </c>
      <c r="AC336" s="25">
        <f>IF(U336&gt;=0.8, 1, 0)</f>
        <v>0</v>
      </c>
      <c r="AD336" s="55">
        <f>IF(U336&gt;=0.9, 1, 0)</f>
        <v>0</v>
      </c>
    </row>
    <row r="337" spans="1:30" ht="20" customHeight="1" x14ac:dyDescent="0.2">
      <c r="A337" s="20" t="s">
        <v>676</v>
      </c>
      <c r="B337" s="33" t="str">
        <f>SUBSTITUTE(A337,"/Users/timomiessen/Desktop/imagesdk/blackwomen1/","Image_")</f>
        <v>Image_BW_43.jpg</v>
      </c>
      <c r="C337" s="63" t="s">
        <v>5</v>
      </c>
      <c r="D337" s="22" t="s">
        <v>2973</v>
      </c>
      <c r="E337" s="23">
        <v>1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 cm="1">
        <f t="array" ref="R337">_xlfn.IFS(H337=1,1,K337=1,1,L337=1,1,M337=1,1,N337=1,1,P337=1,1,TRUE,0)</f>
        <v>0</v>
      </c>
      <c r="S337" s="64">
        <f>IF(AND(G337=1,R337=1),0,R337)</f>
        <v>0</v>
      </c>
      <c r="T337" s="24" t="s">
        <v>2195</v>
      </c>
      <c r="U337" s="49">
        <f>SUBSTITUTE(T337,".",",")*1</f>
        <v>2.6874424889683699E-2</v>
      </c>
      <c r="V337" s="54">
        <f>IF(U337&gt;=0.1, 1, 0)</f>
        <v>0</v>
      </c>
      <c r="W337" s="25">
        <f>IF(U337&gt;=0.2, 1, 0)</f>
        <v>0</v>
      </c>
      <c r="X337" s="25">
        <f>IF(U337&gt;=0.3, 1, 0)</f>
        <v>0</v>
      </c>
      <c r="Y337" s="25">
        <f>IF(U337&gt;=0.4, 1, 0)</f>
        <v>0</v>
      </c>
      <c r="Z337" s="25">
        <f>IF(U337&gt;=0.5, 1, 0)</f>
        <v>0</v>
      </c>
      <c r="AA337" s="25">
        <f>IF(U337&gt;=0.6, 1, 0)</f>
        <v>0</v>
      </c>
      <c r="AB337" s="25">
        <f>IF(U337&gt;=0.7, 1, 0)</f>
        <v>0</v>
      </c>
      <c r="AC337" s="25">
        <f>IF(U337&gt;=0.8, 1, 0)</f>
        <v>0</v>
      </c>
      <c r="AD337" s="55">
        <f>IF(U337&gt;=0.9, 1, 0)</f>
        <v>0</v>
      </c>
    </row>
    <row r="338" spans="1:30" ht="20" customHeight="1" x14ac:dyDescent="0.2">
      <c r="A338" s="20" t="s">
        <v>677</v>
      </c>
      <c r="B338" s="33" t="str">
        <f>SUBSTITUTE(A338,"/Users/timomiessen/Desktop/imagesdk/blackwomen1/","Image_")</f>
        <v>Image_BW_44.jpg</v>
      </c>
      <c r="C338" s="63" t="s">
        <v>5</v>
      </c>
      <c r="D338" s="22" t="s">
        <v>2973</v>
      </c>
      <c r="E338" s="23">
        <v>1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 cm="1">
        <f t="array" ref="R338">_xlfn.IFS(H338=1,1,K338=1,1,L338=1,1,M338=1,1,N338=1,1,P338=1,1,TRUE,0)</f>
        <v>0</v>
      </c>
      <c r="S338" s="64">
        <f>IF(AND(G338=1,R338=1),0,R338)</f>
        <v>0</v>
      </c>
      <c r="T338" s="24" t="s">
        <v>2196</v>
      </c>
      <c r="U338" s="49">
        <f>SUBSTITUTE(T338,".",",")*1</f>
        <v>1.3387491926550799E-2</v>
      </c>
      <c r="V338" s="54">
        <f>IF(U338&gt;=0.1, 1, 0)</f>
        <v>0</v>
      </c>
      <c r="W338" s="25">
        <f>IF(U338&gt;=0.2, 1, 0)</f>
        <v>0</v>
      </c>
      <c r="X338" s="25">
        <f>IF(U338&gt;=0.3, 1, 0)</f>
        <v>0</v>
      </c>
      <c r="Y338" s="25">
        <f>IF(U338&gt;=0.4, 1, 0)</f>
        <v>0</v>
      </c>
      <c r="Z338" s="25">
        <f>IF(U338&gt;=0.5, 1, 0)</f>
        <v>0</v>
      </c>
      <c r="AA338" s="25">
        <f>IF(U338&gt;=0.6, 1, 0)</f>
        <v>0</v>
      </c>
      <c r="AB338" s="25">
        <f>IF(U338&gt;=0.7, 1, 0)</f>
        <v>0</v>
      </c>
      <c r="AC338" s="25">
        <f>IF(U338&gt;=0.8, 1, 0)</f>
        <v>0</v>
      </c>
      <c r="AD338" s="55">
        <f>IF(U338&gt;=0.9, 1, 0)</f>
        <v>0</v>
      </c>
    </row>
    <row r="339" spans="1:30" ht="20" customHeight="1" x14ac:dyDescent="0.2">
      <c r="A339" s="20" t="s">
        <v>1463</v>
      </c>
      <c r="B339" s="33" t="str">
        <f>SUBSTITUTE(A339,"/Users/timomiessen/Desktop/imagesdk/blackwomen1/","Image_")</f>
        <v>Image_BW_45.jpg</v>
      </c>
      <c r="C339" s="63" t="s">
        <v>5</v>
      </c>
      <c r="D339" s="22" t="s">
        <v>2973</v>
      </c>
      <c r="E339" s="23">
        <v>1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 cm="1">
        <f t="array" ref="R339">_xlfn.IFS(H339=1,1,K339=1,1,L339=1,1,M339=1,1,N339=1,1,P339=1,1,TRUE,0)</f>
        <v>0</v>
      </c>
      <c r="S339" s="64">
        <f>IF(AND(G339=1,R339=1),0,R339)</f>
        <v>0</v>
      </c>
      <c r="T339" s="24" t="s">
        <v>2197</v>
      </c>
      <c r="U339" s="49">
        <f>SUBSTITUTE(T339,".",",")*1</f>
        <v>1.47505924105644E-2</v>
      </c>
      <c r="V339" s="54">
        <f>IF(U339&gt;=0.1, 1, 0)</f>
        <v>0</v>
      </c>
      <c r="W339" s="25">
        <f>IF(U339&gt;=0.2, 1, 0)</f>
        <v>0</v>
      </c>
      <c r="X339" s="25">
        <f>IF(U339&gt;=0.3, 1, 0)</f>
        <v>0</v>
      </c>
      <c r="Y339" s="25">
        <f>IF(U339&gt;=0.4, 1, 0)</f>
        <v>0</v>
      </c>
      <c r="Z339" s="25">
        <f>IF(U339&gt;=0.5, 1, 0)</f>
        <v>0</v>
      </c>
      <c r="AA339" s="25">
        <f>IF(U339&gt;=0.6, 1, 0)</f>
        <v>0</v>
      </c>
      <c r="AB339" s="25">
        <f>IF(U339&gt;=0.7, 1, 0)</f>
        <v>0</v>
      </c>
      <c r="AC339" s="25">
        <f>IF(U339&gt;=0.8, 1, 0)</f>
        <v>0</v>
      </c>
      <c r="AD339" s="55">
        <f>IF(U339&gt;=0.9, 1, 0)</f>
        <v>0</v>
      </c>
    </row>
    <row r="340" spans="1:30" ht="20" customHeight="1" x14ac:dyDescent="0.2">
      <c r="A340" s="20" t="s">
        <v>678</v>
      </c>
      <c r="B340" s="33" t="str">
        <f>SUBSTITUTE(A340,"/Users/timomiessen/Desktop/imagesdk/blackwomen1/","Image_")</f>
        <v>Image_BW_46.jpg</v>
      </c>
      <c r="C340" s="63" t="s">
        <v>5</v>
      </c>
      <c r="D340" s="22" t="s">
        <v>2973</v>
      </c>
      <c r="E340" s="23">
        <v>1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 cm="1">
        <f t="array" ref="R340">_xlfn.IFS(H340=1,1,K340=1,1,L340=1,1,M340=1,1,N340=1,1,P340=1,1,TRUE,0)</f>
        <v>0</v>
      </c>
      <c r="S340" s="64">
        <f>IF(AND(G340=1,R340=1),0,R340)</f>
        <v>0</v>
      </c>
      <c r="T340" s="24" t="s">
        <v>2198</v>
      </c>
      <c r="U340" s="49">
        <f>SUBSTITUTE(T340,".",",")*1</f>
        <v>5.28281815350055E-2</v>
      </c>
      <c r="V340" s="54">
        <f>IF(U340&gt;=0.1, 1, 0)</f>
        <v>0</v>
      </c>
      <c r="W340" s="25">
        <f>IF(U340&gt;=0.2, 1, 0)</f>
        <v>0</v>
      </c>
      <c r="X340" s="25">
        <f>IF(U340&gt;=0.3, 1, 0)</f>
        <v>0</v>
      </c>
      <c r="Y340" s="25">
        <f>IF(U340&gt;=0.4, 1, 0)</f>
        <v>0</v>
      </c>
      <c r="Z340" s="25">
        <f>IF(U340&gt;=0.5, 1, 0)</f>
        <v>0</v>
      </c>
      <c r="AA340" s="25">
        <f>IF(U340&gt;=0.6, 1, 0)</f>
        <v>0</v>
      </c>
      <c r="AB340" s="25">
        <f>IF(U340&gt;=0.7, 1, 0)</f>
        <v>0</v>
      </c>
      <c r="AC340" s="25">
        <f>IF(U340&gt;=0.8, 1, 0)</f>
        <v>0</v>
      </c>
      <c r="AD340" s="55">
        <f>IF(U340&gt;=0.9, 1, 0)</f>
        <v>0</v>
      </c>
    </row>
    <row r="341" spans="1:30" ht="20" customHeight="1" x14ac:dyDescent="0.2">
      <c r="A341" s="20" t="s">
        <v>679</v>
      </c>
      <c r="B341" s="33" t="str">
        <f>SUBSTITUTE(A341,"/Users/timomiessen/Desktop/imagesdk/blackwomen1/","Image_")</f>
        <v>Image_BW_47.jpg</v>
      </c>
      <c r="C341" s="63" t="s">
        <v>5</v>
      </c>
      <c r="D341" s="22" t="s">
        <v>2973</v>
      </c>
      <c r="E341" s="23">
        <v>1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3">
        <v>0</v>
      </c>
      <c r="Q341" s="23">
        <v>0</v>
      </c>
      <c r="R341" s="23" cm="1">
        <f t="array" ref="R341">_xlfn.IFS(H341=1,1,K341=1,1,L341=1,1,M341=1,1,N341=1,1,P341=1,1,TRUE,0)</f>
        <v>0</v>
      </c>
      <c r="S341" s="64">
        <f>IF(AND(G341=1,R341=1),0,R341)</f>
        <v>0</v>
      </c>
      <c r="T341" s="24" t="s">
        <v>2199</v>
      </c>
      <c r="U341" s="49">
        <f>SUBSTITUTE(T341,".",",")*1</f>
        <v>4.9754193052649498E-2</v>
      </c>
      <c r="V341" s="54">
        <f>IF(U341&gt;=0.1, 1, 0)</f>
        <v>0</v>
      </c>
      <c r="W341" s="25">
        <f>IF(U341&gt;=0.2, 1, 0)</f>
        <v>0</v>
      </c>
      <c r="X341" s="25">
        <f>IF(U341&gt;=0.3, 1, 0)</f>
        <v>0</v>
      </c>
      <c r="Y341" s="25">
        <f>IF(U341&gt;=0.4, 1, 0)</f>
        <v>0</v>
      </c>
      <c r="Z341" s="25">
        <f>IF(U341&gt;=0.5, 1, 0)</f>
        <v>0</v>
      </c>
      <c r="AA341" s="25">
        <f>IF(U341&gt;=0.6, 1, 0)</f>
        <v>0</v>
      </c>
      <c r="AB341" s="25">
        <f>IF(U341&gt;=0.7, 1, 0)</f>
        <v>0</v>
      </c>
      <c r="AC341" s="25">
        <f>IF(U341&gt;=0.8, 1, 0)</f>
        <v>0</v>
      </c>
      <c r="AD341" s="55">
        <f>IF(U341&gt;=0.9, 1, 0)</f>
        <v>0</v>
      </c>
    </row>
    <row r="342" spans="1:30" ht="20" customHeight="1" x14ac:dyDescent="0.2">
      <c r="A342" s="20" t="s">
        <v>680</v>
      </c>
      <c r="B342" s="33" t="str">
        <f>SUBSTITUTE(A342,"/Users/timomiessen/Desktop/imagesdk/blackwomen1/","Image_")</f>
        <v>Image_BW_48.jpg</v>
      </c>
      <c r="C342" s="63" t="s">
        <v>5</v>
      </c>
      <c r="D342" s="22" t="s">
        <v>2973</v>
      </c>
      <c r="E342" s="23">
        <v>1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3">
        <v>0</v>
      </c>
      <c r="P342" s="23">
        <v>0</v>
      </c>
      <c r="Q342" s="23">
        <v>0</v>
      </c>
      <c r="R342" s="23" cm="1">
        <f t="array" ref="R342">_xlfn.IFS(H342=1,1,K342=1,1,L342=1,1,M342=1,1,N342=1,1,P342=1,1,TRUE,0)</f>
        <v>0</v>
      </c>
      <c r="S342" s="64">
        <f>IF(AND(G342=1,R342=1),0,R342)</f>
        <v>0</v>
      </c>
      <c r="T342" s="24" t="s">
        <v>2200</v>
      </c>
      <c r="U342" s="49">
        <f>SUBSTITUTE(T342,".",",")*1</f>
        <v>4.4301779940724297E-2</v>
      </c>
      <c r="V342" s="54">
        <f>IF(U342&gt;=0.1, 1, 0)</f>
        <v>0</v>
      </c>
      <c r="W342" s="25">
        <f>IF(U342&gt;=0.2, 1, 0)</f>
        <v>0</v>
      </c>
      <c r="X342" s="25">
        <f>IF(U342&gt;=0.3, 1, 0)</f>
        <v>0</v>
      </c>
      <c r="Y342" s="25">
        <f>IF(U342&gt;=0.4, 1, 0)</f>
        <v>0</v>
      </c>
      <c r="Z342" s="25">
        <f>IF(U342&gt;=0.5, 1, 0)</f>
        <v>0</v>
      </c>
      <c r="AA342" s="25">
        <f>IF(U342&gt;=0.6, 1, 0)</f>
        <v>0</v>
      </c>
      <c r="AB342" s="25">
        <f>IF(U342&gt;=0.7, 1, 0)</f>
        <v>0</v>
      </c>
      <c r="AC342" s="25">
        <f>IF(U342&gt;=0.8, 1, 0)</f>
        <v>0</v>
      </c>
      <c r="AD342" s="55">
        <f>IF(U342&gt;=0.9, 1, 0)</f>
        <v>0</v>
      </c>
    </row>
    <row r="343" spans="1:30" ht="20" customHeight="1" x14ac:dyDescent="0.2">
      <c r="A343" s="20" t="s">
        <v>681</v>
      </c>
      <c r="B343" s="33" t="str">
        <f>SUBSTITUTE(A343,"/Users/timomiessen/Desktop/imagesdk/blackwomen1/","Image_")</f>
        <v>Image_BW_5.jpg</v>
      </c>
      <c r="C343" s="63" t="s">
        <v>5</v>
      </c>
      <c r="D343" s="22" t="s">
        <v>2973</v>
      </c>
      <c r="E343" s="23">
        <v>1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>
        <v>0</v>
      </c>
      <c r="M343" s="23">
        <v>0</v>
      </c>
      <c r="N343" s="23">
        <v>0</v>
      </c>
      <c r="O343" s="23">
        <v>0</v>
      </c>
      <c r="P343" s="23">
        <v>0</v>
      </c>
      <c r="Q343" s="23">
        <v>0</v>
      </c>
      <c r="R343" s="23" cm="1">
        <f t="array" ref="R343">_xlfn.IFS(H343=1,1,K343=1,1,L343=1,1,M343=1,1,N343=1,1,P343=1,1,TRUE,0)</f>
        <v>0</v>
      </c>
      <c r="S343" s="64">
        <f>IF(AND(G343=1,R343=1),0,R343)</f>
        <v>0</v>
      </c>
      <c r="T343" s="24" t="s">
        <v>2201</v>
      </c>
      <c r="U343" s="49">
        <f>SUBSTITUTE(T343,".",",")*1</f>
        <v>0.229192323982715</v>
      </c>
      <c r="V343" s="54">
        <f>IF(U343&gt;=0.1, 1, 0)</f>
        <v>1</v>
      </c>
      <c r="W343" s="25">
        <f>IF(U343&gt;=0.2, 1, 0)</f>
        <v>1</v>
      </c>
      <c r="X343" s="25">
        <f>IF(U343&gt;=0.3, 1, 0)</f>
        <v>0</v>
      </c>
      <c r="Y343" s="25">
        <f>IF(U343&gt;=0.4, 1, 0)</f>
        <v>0</v>
      </c>
      <c r="Z343" s="25">
        <f>IF(U343&gt;=0.5, 1, 0)</f>
        <v>0</v>
      </c>
      <c r="AA343" s="25">
        <f>IF(U343&gt;=0.6, 1, 0)</f>
        <v>0</v>
      </c>
      <c r="AB343" s="25">
        <f>IF(U343&gt;=0.7, 1, 0)</f>
        <v>0</v>
      </c>
      <c r="AC343" s="25">
        <f>IF(U343&gt;=0.8, 1, 0)</f>
        <v>0</v>
      </c>
      <c r="AD343" s="55">
        <f>IF(U343&gt;=0.9, 1, 0)</f>
        <v>0</v>
      </c>
    </row>
    <row r="344" spans="1:30" ht="20" customHeight="1" x14ac:dyDescent="0.2">
      <c r="A344" s="20" t="s">
        <v>682</v>
      </c>
      <c r="B344" s="33" t="str">
        <f>SUBSTITUTE(A344,"/Users/timomiessen/Desktop/imagesdk/blackwomen1/","Image_")</f>
        <v>Image_BW_50.jpg</v>
      </c>
      <c r="C344" s="63" t="s">
        <v>5</v>
      </c>
      <c r="D344" s="22" t="s">
        <v>2973</v>
      </c>
      <c r="E344" s="23">
        <v>1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3" cm="1">
        <f t="array" ref="R344">_xlfn.IFS(H344=1,1,K344=1,1,L344=1,1,M344=1,1,N344=1,1,P344=1,1,TRUE,0)</f>
        <v>0</v>
      </c>
      <c r="S344" s="64">
        <f>IF(AND(G344=1,R344=1),0,R344)</f>
        <v>0</v>
      </c>
      <c r="T344" s="24" t="s">
        <v>2202</v>
      </c>
      <c r="U344" s="49">
        <f>SUBSTITUTE(T344,".",",")*1</f>
        <v>0.53991630673408497</v>
      </c>
      <c r="V344" s="54">
        <f>IF(U344&gt;=0.1, 1, 0)</f>
        <v>1</v>
      </c>
      <c r="W344" s="25">
        <f>IF(U344&gt;=0.2, 1, 0)</f>
        <v>1</v>
      </c>
      <c r="X344" s="25">
        <f>IF(U344&gt;=0.3, 1, 0)</f>
        <v>1</v>
      </c>
      <c r="Y344" s="25">
        <f>IF(U344&gt;=0.4, 1, 0)</f>
        <v>1</v>
      </c>
      <c r="Z344" s="25">
        <f>IF(U344&gt;=0.5, 1, 0)</f>
        <v>1</v>
      </c>
      <c r="AA344" s="25">
        <f>IF(U344&gt;=0.6, 1, 0)</f>
        <v>0</v>
      </c>
      <c r="AB344" s="25">
        <f>IF(U344&gt;=0.7, 1, 0)</f>
        <v>0</v>
      </c>
      <c r="AC344" s="25">
        <f>IF(U344&gt;=0.8, 1, 0)</f>
        <v>0</v>
      </c>
      <c r="AD344" s="55">
        <f>IF(U344&gt;=0.9, 1, 0)</f>
        <v>0</v>
      </c>
    </row>
    <row r="345" spans="1:30" ht="20" customHeight="1" x14ac:dyDescent="0.2">
      <c r="A345" s="20" t="s">
        <v>683</v>
      </c>
      <c r="B345" s="33" t="str">
        <f>SUBSTITUTE(A345,"/Users/timomiessen/Desktop/imagesdk/blackwomen1/","Image_")</f>
        <v>Image_BW_51.jpg</v>
      </c>
      <c r="C345" s="63" t="s">
        <v>5</v>
      </c>
      <c r="D345" s="22" t="s">
        <v>2973</v>
      </c>
      <c r="E345" s="23">
        <v>1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0</v>
      </c>
      <c r="Q345" s="23">
        <v>0</v>
      </c>
      <c r="R345" s="23" cm="1">
        <f t="array" ref="R345">_xlfn.IFS(H345=1,1,K345=1,1,L345=1,1,M345=1,1,N345=1,1,P345=1,1,TRUE,0)</f>
        <v>0</v>
      </c>
      <c r="S345" s="64">
        <f>IF(AND(G345=1,R345=1),0,R345)</f>
        <v>0</v>
      </c>
      <c r="T345" s="24" t="s">
        <v>2203</v>
      </c>
      <c r="U345" s="49">
        <f>SUBSTITUTE(T345,".",",")*1</f>
        <v>2.3019340820610499E-2</v>
      </c>
      <c r="V345" s="54">
        <f>IF(U345&gt;=0.1, 1, 0)</f>
        <v>0</v>
      </c>
      <c r="W345" s="25">
        <f>IF(U345&gt;=0.2, 1, 0)</f>
        <v>0</v>
      </c>
      <c r="X345" s="25">
        <f>IF(U345&gt;=0.3, 1, 0)</f>
        <v>0</v>
      </c>
      <c r="Y345" s="25">
        <f>IF(U345&gt;=0.4, 1, 0)</f>
        <v>0</v>
      </c>
      <c r="Z345" s="25">
        <f>IF(U345&gt;=0.5, 1, 0)</f>
        <v>0</v>
      </c>
      <c r="AA345" s="25">
        <f>IF(U345&gt;=0.6, 1, 0)</f>
        <v>0</v>
      </c>
      <c r="AB345" s="25">
        <f>IF(U345&gt;=0.7, 1, 0)</f>
        <v>0</v>
      </c>
      <c r="AC345" s="25">
        <f>IF(U345&gt;=0.8, 1, 0)</f>
        <v>0</v>
      </c>
      <c r="AD345" s="55">
        <f>IF(U345&gt;=0.9, 1, 0)</f>
        <v>0</v>
      </c>
    </row>
    <row r="346" spans="1:30" ht="20" customHeight="1" x14ac:dyDescent="0.2">
      <c r="A346" s="20" t="s">
        <v>684</v>
      </c>
      <c r="B346" s="33" t="str">
        <f>SUBSTITUTE(A346,"/Users/timomiessen/Desktop/imagesdk/blackwomen1/","Image_")</f>
        <v>Image_BW_52.jpg</v>
      </c>
      <c r="C346" s="63" t="s">
        <v>5</v>
      </c>
      <c r="D346" s="22" t="s">
        <v>2973</v>
      </c>
      <c r="E346" s="23">
        <v>1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 cm="1">
        <f t="array" ref="R346">_xlfn.IFS(H346=1,1,K346=1,1,L346=1,1,M346=1,1,N346=1,1,P346=1,1,TRUE,0)</f>
        <v>0</v>
      </c>
      <c r="S346" s="64">
        <f>IF(AND(G346=1,R346=1),0,R346)</f>
        <v>0</v>
      </c>
      <c r="T346" s="24" t="s">
        <v>2204</v>
      </c>
      <c r="U346" s="49">
        <f>SUBSTITUTE(T346,".",",")*1</f>
        <v>5.21708223968744E-2</v>
      </c>
      <c r="V346" s="54">
        <f>IF(U346&gt;=0.1, 1, 0)</f>
        <v>0</v>
      </c>
      <c r="W346" s="25">
        <f>IF(U346&gt;=0.2, 1, 0)</f>
        <v>0</v>
      </c>
      <c r="X346" s="25">
        <f>IF(U346&gt;=0.3, 1, 0)</f>
        <v>0</v>
      </c>
      <c r="Y346" s="25">
        <f>IF(U346&gt;=0.4, 1, 0)</f>
        <v>0</v>
      </c>
      <c r="Z346" s="25">
        <f>IF(U346&gt;=0.5, 1, 0)</f>
        <v>0</v>
      </c>
      <c r="AA346" s="25">
        <f>IF(U346&gt;=0.6, 1, 0)</f>
        <v>0</v>
      </c>
      <c r="AB346" s="25">
        <f>IF(U346&gt;=0.7, 1, 0)</f>
        <v>0</v>
      </c>
      <c r="AC346" s="25">
        <f>IF(U346&gt;=0.8, 1, 0)</f>
        <v>0</v>
      </c>
      <c r="AD346" s="55">
        <f>IF(U346&gt;=0.9, 1, 0)</f>
        <v>0</v>
      </c>
    </row>
    <row r="347" spans="1:30" ht="20" customHeight="1" x14ac:dyDescent="0.2">
      <c r="A347" s="20" t="s">
        <v>685</v>
      </c>
      <c r="B347" s="33" t="str">
        <f>SUBSTITUTE(A347,"/Users/timomiessen/Desktop/imagesdk/blackwomen1/","Image_")</f>
        <v>Image_BW_53.jpg</v>
      </c>
      <c r="C347" s="63" t="s">
        <v>5</v>
      </c>
      <c r="D347" s="22" t="s">
        <v>2973</v>
      </c>
      <c r="E347" s="23">
        <v>1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0</v>
      </c>
      <c r="R347" s="23" cm="1">
        <f t="array" ref="R347">_xlfn.IFS(H347=1,1,K347=1,1,L347=1,1,M347=1,1,N347=1,1,P347=1,1,TRUE,0)</f>
        <v>0</v>
      </c>
      <c r="S347" s="64">
        <f>IF(AND(G347=1,R347=1),0,R347)</f>
        <v>0</v>
      </c>
      <c r="T347" s="24" t="s">
        <v>2205</v>
      </c>
      <c r="U347" s="49">
        <f>SUBSTITUTE(T347,".",",")*1</f>
        <v>0.15908405696973199</v>
      </c>
      <c r="V347" s="54">
        <f>IF(U347&gt;=0.1, 1, 0)</f>
        <v>1</v>
      </c>
      <c r="W347" s="25">
        <f>IF(U347&gt;=0.2, 1, 0)</f>
        <v>0</v>
      </c>
      <c r="X347" s="25">
        <f>IF(U347&gt;=0.3, 1, 0)</f>
        <v>0</v>
      </c>
      <c r="Y347" s="25">
        <f>IF(U347&gt;=0.4, 1, 0)</f>
        <v>0</v>
      </c>
      <c r="Z347" s="25">
        <f>IF(U347&gt;=0.5, 1, 0)</f>
        <v>0</v>
      </c>
      <c r="AA347" s="25">
        <f>IF(U347&gt;=0.6, 1, 0)</f>
        <v>0</v>
      </c>
      <c r="AB347" s="25">
        <f>IF(U347&gt;=0.7, 1, 0)</f>
        <v>0</v>
      </c>
      <c r="AC347" s="25">
        <f>IF(U347&gt;=0.8, 1, 0)</f>
        <v>0</v>
      </c>
      <c r="AD347" s="55">
        <f>IF(U347&gt;=0.9, 1, 0)</f>
        <v>0</v>
      </c>
    </row>
    <row r="348" spans="1:30" ht="20" customHeight="1" x14ac:dyDescent="0.2">
      <c r="A348" s="20" t="s">
        <v>686</v>
      </c>
      <c r="B348" s="33" t="str">
        <f>SUBSTITUTE(A348,"/Users/timomiessen/Desktop/imagesdk/blackwomen1/","Image_")</f>
        <v>Image_BW_54.jpg</v>
      </c>
      <c r="C348" s="63" t="s">
        <v>5</v>
      </c>
      <c r="D348" s="22" t="s">
        <v>2973</v>
      </c>
      <c r="E348" s="23">
        <v>1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23">
        <v>0</v>
      </c>
      <c r="P348" s="23">
        <v>0</v>
      </c>
      <c r="Q348" s="23">
        <v>0</v>
      </c>
      <c r="R348" s="23" cm="1">
        <f t="array" ref="R348">_xlfn.IFS(H348=1,1,K348=1,1,L348=1,1,M348=1,1,N348=1,1,P348=1,1,TRUE,0)</f>
        <v>0</v>
      </c>
      <c r="S348" s="64">
        <f>IF(AND(G348=1,R348=1),0,R348)</f>
        <v>0</v>
      </c>
      <c r="T348" s="24" t="s">
        <v>2206</v>
      </c>
      <c r="U348" s="49">
        <f>SUBSTITUTE(T348,".",",")*1</f>
        <v>1.5884272288530999E-2</v>
      </c>
      <c r="V348" s="54">
        <f>IF(U348&gt;=0.1, 1, 0)</f>
        <v>0</v>
      </c>
      <c r="W348" s="25">
        <f>IF(U348&gt;=0.2, 1, 0)</f>
        <v>0</v>
      </c>
      <c r="X348" s="25">
        <f>IF(U348&gt;=0.3, 1, 0)</f>
        <v>0</v>
      </c>
      <c r="Y348" s="25">
        <f>IF(U348&gt;=0.4, 1, 0)</f>
        <v>0</v>
      </c>
      <c r="Z348" s="25">
        <f>IF(U348&gt;=0.5, 1, 0)</f>
        <v>0</v>
      </c>
      <c r="AA348" s="25">
        <f>IF(U348&gt;=0.6, 1, 0)</f>
        <v>0</v>
      </c>
      <c r="AB348" s="25">
        <f>IF(U348&gt;=0.7, 1, 0)</f>
        <v>0</v>
      </c>
      <c r="AC348" s="25">
        <f>IF(U348&gt;=0.8, 1, 0)</f>
        <v>0</v>
      </c>
      <c r="AD348" s="55">
        <f>IF(U348&gt;=0.9, 1, 0)</f>
        <v>0</v>
      </c>
    </row>
    <row r="349" spans="1:30" ht="20" customHeight="1" x14ac:dyDescent="0.2">
      <c r="A349" s="20" t="s">
        <v>687</v>
      </c>
      <c r="B349" s="33" t="str">
        <f>SUBSTITUTE(A349,"/Users/timomiessen/Desktop/imagesdk/blackwomen1/","Image_")</f>
        <v>Image_BW_55.jpg</v>
      </c>
      <c r="C349" s="63" t="s">
        <v>5</v>
      </c>
      <c r="D349" s="22" t="s">
        <v>2973</v>
      </c>
      <c r="E349" s="23">
        <v>1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23">
        <v>0</v>
      </c>
      <c r="P349" s="23">
        <v>0</v>
      </c>
      <c r="Q349" s="23">
        <v>0</v>
      </c>
      <c r="R349" s="23" cm="1">
        <f t="array" ref="R349">_xlfn.IFS(H349=1,1,K349=1,1,L349=1,1,M349=1,1,N349=1,1,P349=1,1,TRUE,0)</f>
        <v>0</v>
      </c>
      <c r="S349" s="64">
        <f>IF(AND(G349=1,R349=1),0,R349)</f>
        <v>0</v>
      </c>
      <c r="T349" s="24" t="s">
        <v>2207</v>
      </c>
      <c r="U349" s="49">
        <f>SUBSTITUTE(T349,".",",")*1</f>
        <v>7.9033738002181001E-3</v>
      </c>
      <c r="V349" s="54">
        <f>IF(U349&gt;=0.1, 1, 0)</f>
        <v>0</v>
      </c>
      <c r="W349" s="25">
        <f>IF(U349&gt;=0.2, 1, 0)</f>
        <v>0</v>
      </c>
      <c r="X349" s="25">
        <f>IF(U349&gt;=0.3, 1, 0)</f>
        <v>0</v>
      </c>
      <c r="Y349" s="25">
        <f>IF(U349&gt;=0.4, 1, 0)</f>
        <v>0</v>
      </c>
      <c r="Z349" s="25">
        <f>IF(U349&gt;=0.5, 1, 0)</f>
        <v>0</v>
      </c>
      <c r="AA349" s="25">
        <f>IF(U349&gt;=0.6, 1, 0)</f>
        <v>0</v>
      </c>
      <c r="AB349" s="25">
        <f>IF(U349&gt;=0.7, 1, 0)</f>
        <v>0</v>
      </c>
      <c r="AC349" s="25">
        <f>IF(U349&gt;=0.8, 1, 0)</f>
        <v>0</v>
      </c>
      <c r="AD349" s="55">
        <f>IF(U349&gt;=0.9, 1, 0)</f>
        <v>0</v>
      </c>
    </row>
    <row r="350" spans="1:30" ht="20" customHeight="1" x14ac:dyDescent="0.2">
      <c r="A350" s="20" t="s">
        <v>688</v>
      </c>
      <c r="B350" s="33" t="str">
        <f>SUBSTITUTE(A350,"/Users/timomiessen/Desktop/imagesdk/blackwomen1/","Image_")</f>
        <v>Image_BW_56.jpg</v>
      </c>
      <c r="C350" s="63" t="s">
        <v>5</v>
      </c>
      <c r="D350" s="22" t="s">
        <v>2973</v>
      </c>
      <c r="E350" s="23">
        <v>1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23">
        <v>0</v>
      </c>
      <c r="P350" s="23">
        <v>0</v>
      </c>
      <c r="Q350" s="23">
        <v>0</v>
      </c>
      <c r="R350" s="23" cm="1">
        <f t="array" ref="R350">_xlfn.IFS(H350=1,1,K350=1,1,L350=1,1,M350=1,1,N350=1,1,P350=1,1,TRUE,0)</f>
        <v>0</v>
      </c>
      <c r="S350" s="64">
        <f>IF(AND(G350=1,R350=1),0,R350)</f>
        <v>0</v>
      </c>
      <c r="T350" s="24" t="s">
        <v>2208</v>
      </c>
      <c r="U350" s="49">
        <f>SUBSTITUTE(T350,".",",")*1</f>
        <v>2.6989375939592702E-2</v>
      </c>
      <c r="V350" s="54">
        <f>IF(U350&gt;=0.1, 1, 0)</f>
        <v>0</v>
      </c>
      <c r="W350" s="25">
        <f>IF(U350&gt;=0.2, 1, 0)</f>
        <v>0</v>
      </c>
      <c r="X350" s="25">
        <f>IF(U350&gt;=0.3, 1, 0)</f>
        <v>0</v>
      </c>
      <c r="Y350" s="25">
        <f>IF(U350&gt;=0.4, 1, 0)</f>
        <v>0</v>
      </c>
      <c r="Z350" s="25">
        <f>IF(U350&gt;=0.5, 1, 0)</f>
        <v>0</v>
      </c>
      <c r="AA350" s="25">
        <f>IF(U350&gt;=0.6, 1, 0)</f>
        <v>0</v>
      </c>
      <c r="AB350" s="25">
        <f>IF(U350&gt;=0.7, 1, 0)</f>
        <v>0</v>
      </c>
      <c r="AC350" s="25">
        <f>IF(U350&gt;=0.8, 1, 0)</f>
        <v>0</v>
      </c>
      <c r="AD350" s="55">
        <f>IF(U350&gt;=0.9, 1, 0)</f>
        <v>0</v>
      </c>
    </row>
    <row r="351" spans="1:30" ht="20" customHeight="1" x14ac:dyDescent="0.2">
      <c r="A351" s="20" t="s">
        <v>689</v>
      </c>
      <c r="B351" s="33" t="str">
        <f>SUBSTITUTE(A351,"/Users/timomiessen/Desktop/imagesdk/blackwomen1/","Image_")</f>
        <v>Image_BW_57.jpg</v>
      </c>
      <c r="C351" s="63" t="s">
        <v>5</v>
      </c>
      <c r="D351" s="22" t="s">
        <v>2973</v>
      </c>
      <c r="E351" s="23">
        <v>1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23">
        <v>0</v>
      </c>
      <c r="P351" s="23">
        <v>0</v>
      </c>
      <c r="Q351" s="23">
        <v>0</v>
      </c>
      <c r="R351" s="23" cm="1">
        <f t="array" ref="R351">_xlfn.IFS(H351=1,1,K351=1,1,L351=1,1,M351=1,1,N351=1,1,P351=1,1,TRUE,0)</f>
        <v>0</v>
      </c>
      <c r="S351" s="64">
        <f>IF(AND(G351=1,R351=1),0,R351)</f>
        <v>0</v>
      </c>
      <c r="T351" s="24" t="s">
        <v>2209</v>
      </c>
      <c r="U351" s="49">
        <f>SUBSTITUTE(T351,".",",")*1</f>
        <v>1.9516537431627502E-2</v>
      </c>
      <c r="V351" s="54">
        <f>IF(U351&gt;=0.1, 1, 0)</f>
        <v>0</v>
      </c>
      <c r="W351" s="25">
        <f>IF(U351&gt;=0.2, 1, 0)</f>
        <v>0</v>
      </c>
      <c r="X351" s="25">
        <f>IF(U351&gt;=0.3, 1, 0)</f>
        <v>0</v>
      </c>
      <c r="Y351" s="25">
        <f>IF(U351&gt;=0.4, 1, 0)</f>
        <v>0</v>
      </c>
      <c r="Z351" s="25">
        <f>IF(U351&gt;=0.5, 1, 0)</f>
        <v>0</v>
      </c>
      <c r="AA351" s="25">
        <f>IF(U351&gt;=0.6, 1, 0)</f>
        <v>0</v>
      </c>
      <c r="AB351" s="25">
        <f>IF(U351&gt;=0.7, 1, 0)</f>
        <v>0</v>
      </c>
      <c r="AC351" s="25">
        <f>IF(U351&gt;=0.8, 1, 0)</f>
        <v>0</v>
      </c>
      <c r="AD351" s="55">
        <f>IF(U351&gt;=0.9, 1, 0)</f>
        <v>0</v>
      </c>
    </row>
    <row r="352" spans="1:30" ht="20" customHeight="1" x14ac:dyDescent="0.2">
      <c r="A352" s="20" t="s">
        <v>690</v>
      </c>
      <c r="B352" s="33" t="str">
        <f>SUBSTITUTE(A352,"/Users/timomiessen/Desktop/imagesdk/blackwomen1/","Image_")</f>
        <v>Image_BW_58.jpg</v>
      </c>
      <c r="C352" s="63" t="s">
        <v>5</v>
      </c>
      <c r="D352" s="22" t="s">
        <v>2973</v>
      </c>
      <c r="E352" s="23">
        <v>1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23">
        <v>0</v>
      </c>
      <c r="P352" s="23">
        <v>0</v>
      </c>
      <c r="Q352" s="23">
        <v>0</v>
      </c>
      <c r="R352" s="23" cm="1">
        <f t="array" ref="R352">_xlfn.IFS(H352=1,1,K352=1,1,L352=1,1,M352=1,1,N352=1,1,P352=1,1,TRUE,0)</f>
        <v>0</v>
      </c>
      <c r="S352" s="64">
        <f>IF(AND(G352=1,R352=1),0,R352)</f>
        <v>0</v>
      </c>
      <c r="T352" s="24" t="s">
        <v>2210</v>
      </c>
      <c r="U352" s="49">
        <f>SUBSTITUTE(T352,".",",")*1</f>
        <v>1.0649610543623501E-2</v>
      </c>
      <c r="V352" s="54">
        <f>IF(U352&gt;=0.1, 1, 0)</f>
        <v>0</v>
      </c>
      <c r="W352" s="25">
        <f>IF(U352&gt;=0.2, 1, 0)</f>
        <v>0</v>
      </c>
      <c r="X352" s="25">
        <f>IF(U352&gt;=0.3, 1, 0)</f>
        <v>0</v>
      </c>
      <c r="Y352" s="25">
        <f>IF(U352&gt;=0.4, 1, 0)</f>
        <v>0</v>
      </c>
      <c r="Z352" s="25">
        <f>IF(U352&gt;=0.5, 1, 0)</f>
        <v>0</v>
      </c>
      <c r="AA352" s="25">
        <f>IF(U352&gt;=0.6, 1, 0)</f>
        <v>0</v>
      </c>
      <c r="AB352" s="25">
        <f>IF(U352&gt;=0.7, 1, 0)</f>
        <v>0</v>
      </c>
      <c r="AC352" s="25">
        <f>IF(U352&gt;=0.8, 1, 0)</f>
        <v>0</v>
      </c>
      <c r="AD352" s="55">
        <f>IF(U352&gt;=0.9, 1, 0)</f>
        <v>0</v>
      </c>
    </row>
    <row r="353" spans="1:30" ht="20" customHeight="1" x14ac:dyDescent="0.2">
      <c r="A353" s="20" t="s">
        <v>691</v>
      </c>
      <c r="B353" s="33" t="str">
        <f>SUBSTITUTE(A353,"/Users/timomiessen/Desktop/imagesdk/blackwomen1/","Image_")</f>
        <v>Image_BW_59.jpg</v>
      </c>
      <c r="C353" s="63" t="s">
        <v>5</v>
      </c>
      <c r="D353" s="22" t="s">
        <v>2973</v>
      </c>
      <c r="E353" s="23">
        <v>1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 cm="1">
        <f t="array" ref="R353">_xlfn.IFS(H353=1,1,K353=1,1,L353=1,1,M353=1,1,N353=1,1,P353=1,1,TRUE,0)</f>
        <v>0</v>
      </c>
      <c r="S353" s="64">
        <f>IF(AND(G353=1,R353=1),0,R353)</f>
        <v>0</v>
      </c>
      <c r="T353" s="24" t="s">
        <v>2211</v>
      </c>
      <c r="U353" s="49">
        <f>SUBSTITUTE(T353,".",",")*1</f>
        <v>3.9784348104149103E-2</v>
      </c>
      <c r="V353" s="54">
        <f>IF(U353&gt;=0.1, 1, 0)</f>
        <v>0</v>
      </c>
      <c r="W353" s="25">
        <f>IF(U353&gt;=0.2, 1, 0)</f>
        <v>0</v>
      </c>
      <c r="X353" s="25">
        <f>IF(U353&gt;=0.3, 1, 0)</f>
        <v>0</v>
      </c>
      <c r="Y353" s="25">
        <f>IF(U353&gt;=0.4, 1, 0)</f>
        <v>0</v>
      </c>
      <c r="Z353" s="25">
        <f>IF(U353&gt;=0.5, 1, 0)</f>
        <v>0</v>
      </c>
      <c r="AA353" s="25">
        <f>IF(U353&gt;=0.6, 1, 0)</f>
        <v>0</v>
      </c>
      <c r="AB353" s="25">
        <f>IF(U353&gt;=0.7, 1, 0)</f>
        <v>0</v>
      </c>
      <c r="AC353" s="25">
        <f>IF(U353&gt;=0.8, 1, 0)</f>
        <v>0</v>
      </c>
      <c r="AD353" s="55">
        <f>IF(U353&gt;=0.9, 1, 0)</f>
        <v>0</v>
      </c>
    </row>
    <row r="354" spans="1:30" ht="20" customHeight="1" x14ac:dyDescent="0.2">
      <c r="A354" s="20" t="s">
        <v>692</v>
      </c>
      <c r="B354" s="33" t="str">
        <f>SUBSTITUTE(A354,"/Users/timomiessen/Desktop/imagesdk/blackwomen1/","Image_")</f>
        <v>Image_BW_6.jpg</v>
      </c>
      <c r="C354" s="63" t="s">
        <v>5</v>
      </c>
      <c r="D354" s="22" t="s">
        <v>2973</v>
      </c>
      <c r="E354" s="23">
        <v>1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 cm="1">
        <f t="array" ref="R354">_xlfn.IFS(H354=1,1,K354=1,1,L354=1,1,M354=1,1,N354=1,1,P354=1,1,TRUE,0)</f>
        <v>0</v>
      </c>
      <c r="S354" s="64">
        <f>IF(AND(G354=1,R354=1),0,R354)</f>
        <v>0</v>
      </c>
      <c r="T354" s="24" t="s">
        <v>2212</v>
      </c>
      <c r="U354" s="49">
        <f>SUBSTITUTE(T354,".",",")*1</f>
        <v>5.2566226571798297E-2</v>
      </c>
      <c r="V354" s="54">
        <f>IF(U354&gt;=0.1, 1, 0)</f>
        <v>0</v>
      </c>
      <c r="W354" s="25">
        <f>IF(U354&gt;=0.2, 1, 0)</f>
        <v>0</v>
      </c>
      <c r="X354" s="25">
        <f>IF(U354&gt;=0.3, 1, 0)</f>
        <v>0</v>
      </c>
      <c r="Y354" s="25">
        <f>IF(U354&gt;=0.4, 1, 0)</f>
        <v>0</v>
      </c>
      <c r="Z354" s="25">
        <f>IF(U354&gt;=0.5, 1, 0)</f>
        <v>0</v>
      </c>
      <c r="AA354" s="25">
        <f>IF(U354&gt;=0.6, 1, 0)</f>
        <v>0</v>
      </c>
      <c r="AB354" s="25">
        <f>IF(U354&gt;=0.7, 1, 0)</f>
        <v>0</v>
      </c>
      <c r="AC354" s="25">
        <f>IF(U354&gt;=0.8, 1, 0)</f>
        <v>0</v>
      </c>
      <c r="AD354" s="55">
        <f>IF(U354&gt;=0.9, 1, 0)</f>
        <v>0</v>
      </c>
    </row>
    <row r="355" spans="1:30" ht="20" customHeight="1" x14ac:dyDescent="0.2">
      <c r="A355" s="20" t="s">
        <v>693</v>
      </c>
      <c r="B355" s="33" t="str">
        <f>SUBSTITUTE(A355,"/Users/timomiessen/Desktop/imagesdk/blackwomen1/","Image_")</f>
        <v>Image_BW_60.jpg</v>
      </c>
      <c r="C355" s="63" t="s">
        <v>5</v>
      </c>
      <c r="D355" s="22" t="s">
        <v>2973</v>
      </c>
      <c r="E355" s="23">
        <v>1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  <c r="R355" s="23" cm="1">
        <f t="array" ref="R355">_xlfn.IFS(H355=1,1,K355=1,1,L355=1,1,M355=1,1,N355=1,1,P355=1,1,TRUE,0)</f>
        <v>0</v>
      </c>
      <c r="S355" s="64">
        <f>IF(AND(G355=1,R355=1),0,R355)</f>
        <v>0</v>
      </c>
      <c r="T355" s="24" t="s">
        <v>2213</v>
      </c>
      <c r="U355" s="49">
        <f>SUBSTITUTE(T355,".",",")*1</f>
        <v>9.9806254729628494E-2</v>
      </c>
      <c r="V355" s="54">
        <f>IF(U355&gt;=0.1, 1, 0)</f>
        <v>0</v>
      </c>
      <c r="W355" s="25">
        <f>IF(U355&gt;=0.2, 1, 0)</f>
        <v>0</v>
      </c>
      <c r="X355" s="25">
        <f>IF(U355&gt;=0.3, 1, 0)</f>
        <v>0</v>
      </c>
      <c r="Y355" s="25">
        <f>IF(U355&gt;=0.4, 1, 0)</f>
        <v>0</v>
      </c>
      <c r="Z355" s="25">
        <f>IF(U355&gt;=0.5, 1, 0)</f>
        <v>0</v>
      </c>
      <c r="AA355" s="25">
        <f>IF(U355&gt;=0.6, 1, 0)</f>
        <v>0</v>
      </c>
      <c r="AB355" s="25">
        <f>IF(U355&gt;=0.7, 1, 0)</f>
        <v>0</v>
      </c>
      <c r="AC355" s="25">
        <f>IF(U355&gt;=0.8, 1, 0)</f>
        <v>0</v>
      </c>
      <c r="AD355" s="55">
        <f>IF(U355&gt;=0.9, 1, 0)</f>
        <v>0</v>
      </c>
    </row>
    <row r="356" spans="1:30" ht="20" customHeight="1" x14ac:dyDescent="0.2">
      <c r="A356" s="20" t="s">
        <v>694</v>
      </c>
      <c r="B356" s="33" t="str">
        <f>SUBSTITUTE(A356,"/Users/timomiessen/Desktop/imagesdk/blackwomen1/","Image_")</f>
        <v>Image_BW_61.jpg</v>
      </c>
      <c r="C356" s="63" t="s">
        <v>5</v>
      </c>
      <c r="D356" s="22" t="s">
        <v>2973</v>
      </c>
      <c r="E356" s="23">
        <v>1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 cm="1">
        <f t="array" ref="R356">_xlfn.IFS(H356=1,1,K356=1,1,L356=1,1,M356=1,1,N356=1,1,P356=1,1,TRUE,0)</f>
        <v>0</v>
      </c>
      <c r="S356" s="64">
        <f>IF(AND(G356=1,R356=1),0,R356)</f>
        <v>0</v>
      </c>
      <c r="T356" s="24" t="s">
        <v>2214</v>
      </c>
      <c r="U356" s="49">
        <f>SUBSTITUTE(T356,".",",")*1</f>
        <v>5.2822693251073298E-2</v>
      </c>
      <c r="V356" s="54">
        <f>IF(U356&gt;=0.1, 1, 0)</f>
        <v>0</v>
      </c>
      <c r="W356" s="25">
        <f>IF(U356&gt;=0.2, 1, 0)</f>
        <v>0</v>
      </c>
      <c r="X356" s="25">
        <f>IF(U356&gt;=0.3, 1, 0)</f>
        <v>0</v>
      </c>
      <c r="Y356" s="25">
        <f>IF(U356&gt;=0.4, 1, 0)</f>
        <v>0</v>
      </c>
      <c r="Z356" s="25">
        <f>IF(U356&gt;=0.5, 1, 0)</f>
        <v>0</v>
      </c>
      <c r="AA356" s="25">
        <f>IF(U356&gt;=0.6, 1, 0)</f>
        <v>0</v>
      </c>
      <c r="AB356" s="25">
        <f>IF(U356&gt;=0.7, 1, 0)</f>
        <v>0</v>
      </c>
      <c r="AC356" s="25">
        <f>IF(U356&gt;=0.8, 1, 0)</f>
        <v>0</v>
      </c>
      <c r="AD356" s="55">
        <f>IF(U356&gt;=0.9, 1, 0)</f>
        <v>0</v>
      </c>
    </row>
    <row r="357" spans="1:30" ht="20" customHeight="1" x14ac:dyDescent="0.2">
      <c r="A357" s="20" t="s">
        <v>695</v>
      </c>
      <c r="B357" s="33" t="str">
        <f>SUBSTITUTE(A357,"/Users/timomiessen/Desktop/imagesdk/blackwomen1/","Image_")</f>
        <v>Image_BW_62.jpg</v>
      </c>
      <c r="C357" s="63" t="s">
        <v>5</v>
      </c>
      <c r="D357" s="22" t="s">
        <v>2973</v>
      </c>
      <c r="E357" s="23">
        <v>1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 cm="1">
        <f t="array" ref="R357">_xlfn.IFS(H357=1,1,K357=1,1,L357=1,1,M357=1,1,N357=1,1,P357=1,1,TRUE,0)</f>
        <v>0</v>
      </c>
      <c r="S357" s="64">
        <f>IF(AND(G357=1,R357=1),0,R357)</f>
        <v>0</v>
      </c>
      <c r="T357" s="24" t="s">
        <v>2215</v>
      </c>
      <c r="U357" s="49">
        <f>SUBSTITUTE(T357,".",",")*1</f>
        <v>8.46422519534826E-2</v>
      </c>
      <c r="V357" s="54">
        <f>IF(U357&gt;=0.1, 1, 0)</f>
        <v>0</v>
      </c>
      <c r="W357" s="25">
        <f>IF(U357&gt;=0.2, 1, 0)</f>
        <v>0</v>
      </c>
      <c r="X357" s="25">
        <f>IF(U357&gt;=0.3, 1, 0)</f>
        <v>0</v>
      </c>
      <c r="Y357" s="25">
        <f>IF(U357&gt;=0.4, 1, 0)</f>
        <v>0</v>
      </c>
      <c r="Z357" s="25">
        <f>IF(U357&gt;=0.5, 1, 0)</f>
        <v>0</v>
      </c>
      <c r="AA357" s="25">
        <f>IF(U357&gt;=0.6, 1, 0)</f>
        <v>0</v>
      </c>
      <c r="AB357" s="25">
        <f>IF(U357&gt;=0.7, 1, 0)</f>
        <v>0</v>
      </c>
      <c r="AC357" s="25">
        <f>IF(U357&gt;=0.8, 1, 0)</f>
        <v>0</v>
      </c>
      <c r="AD357" s="55">
        <f>IF(U357&gt;=0.9, 1, 0)</f>
        <v>0</v>
      </c>
    </row>
    <row r="358" spans="1:30" ht="20" customHeight="1" x14ac:dyDescent="0.2">
      <c r="A358" s="20" t="s">
        <v>696</v>
      </c>
      <c r="B358" s="33" t="str">
        <f>SUBSTITUTE(A358,"/Users/timomiessen/Desktop/imagesdk/blackwomen1/","Image_")</f>
        <v>Image_BW_63.jpg</v>
      </c>
      <c r="C358" s="63" t="s">
        <v>5</v>
      </c>
      <c r="D358" s="22" t="s">
        <v>2973</v>
      </c>
      <c r="E358" s="23">
        <v>1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23">
        <v>0</v>
      </c>
      <c r="P358" s="23">
        <v>0</v>
      </c>
      <c r="Q358" s="23">
        <v>0</v>
      </c>
      <c r="R358" s="23" cm="1">
        <f t="array" ref="R358">_xlfn.IFS(H358=1,1,K358=1,1,L358=1,1,M358=1,1,N358=1,1,P358=1,1,TRUE,0)</f>
        <v>0</v>
      </c>
      <c r="S358" s="64">
        <f>IF(AND(G358=1,R358=1),0,R358)</f>
        <v>0</v>
      </c>
      <c r="T358" s="24" t="s">
        <v>2216</v>
      </c>
      <c r="U358" s="49">
        <f>SUBSTITUTE(T358,".",",")*1</f>
        <v>0.218689985573291</v>
      </c>
      <c r="V358" s="54">
        <f>IF(U358&gt;=0.1, 1, 0)</f>
        <v>1</v>
      </c>
      <c r="W358" s="25">
        <f>IF(U358&gt;=0.2, 1, 0)</f>
        <v>1</v>
      </c>
      <c r="X358" s="25">
        <f>IF(U358&gt;=0.3, 1, 0)</f>
        <v>0</v>
      </c>
      <c r="Y358" s="25">
        <f>IF(U358&gt;=0.4, 1, 0)</f>
        <v>0</v>
      </c>
      <c r="Z358" s="25">
        <f>IF(U358&gt;=0.5, 1, 0)</f>
        <v>0</v>
      </c>
      <c r="AA358" s="25">
        <f>IF(U358&gt;=0.6, 1, 0)</f>
        <v>0</v>
      </c>
      <c r="AB358" s="25">
        <f>IF(U358&gt;=0.7, 1, 0)</f>
        <v>0</v>
      </c>
      <c r="AC358" s="25">
        <f>IF(U358&gt;=0.8, 1, 0)</f>
        <v>0</v>
      </c>
      <c r="AD358" s="55">
        <f>IF(U358&gt;=0.9, 1, 0)</f>
        <v>0</v>
      </c>
    </row>
    <row r="359" spans="1:30" ht="20" customHeight="1" x14ac:dyDescent="0.2">
      <c r="A359" s="20" t="s">
        <v>697</v>
      </c>
      <c r="B359" s="33" t="str">
        <f>SUBSTITUTE(A359,"/Users/timomiessen/Desktop/imagesdk/blackwomen1/","Image_")</f>
        <v>Image_BW_66.jpg</v>
      </c>
      <c r="C359" s="63" t="s">
        <v>5</v>
      </c>
      <c r="D359" s="22" t="s">
        <v>2973</v>
      </c>
      <c r="E359" s="23">
        <v>1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3" cm="1">
        <f t="array" ref="R359">_xlfn.IFS(H359=1,1,K359=1,1,L359=1,1,M359=1,1,N359=1,1,P359=1,1,TRUE,0)</f>
        <v>0</v>
      </c>
      <c r="S359" s="64">
        <f>IF(AND(G359=1,R359=1),0,R359)</f>
        <v>0</v>
      </c>
      <c r="T359" s="24" t="s">
        <v>2217</v>
      </c>
      <c r="U359" s="49">
        <f>SUBSTITUTE(T359,".",",")*1</f>
        <v>4.3975454755127402E-2</v>
      </c>
      <c r="V359" s="54">
        <f>IF(U359&gt;=0.1, 1, 0)</f>
        <v>0</v>
      </c>
      <c r="W359" s="25">
        <f>IF(U359&gt;=0.2, 1, 0)</f>
        <v>0</v>
      </c>
      <c r="X359" s="25">
        <f>IF(U359&gt;=0.3, 1, 0)</f>
        <v>0</v>
      </c>
      <c r="Y359" s="25">
        <f>IF(U359&gt;=0.4, 1, 0)</f>
        <v>0</v>
      </c>
      <c r="Z359" s="25">
        <f>IF(U359&gt;=0.5, 1, 0)</f>
        <v>0</v>
      </c>
      <c r="AA359" s="25">
        <f>IF(U359&gt;=0.6, 1, 0)</f>
        <v>0</v>
      </c>
      <c r="AB359" s="25">
        <f>IF(U359&gt;=0.7, 1, 0)</f>
        <v>0</v>
      </c>
      <c r="AC359" s="25">
        <f>IF(U359&gt;=0.8, 1, 0)</f>
        <v>0</v>
      </c>
      <c r="AD359" s="55">
        <f>IF(U359&gt;=0.9, 1, 0)</f>
        <v>0</v>
      </c>
    </row>
    <row r="360" spans="1:30" ht="20" customHeight="1" x14ac:dyDescent="0.2">
      <c r="A360" s="20" t="s">
        <v>698</v>
      </c>
      <c r="B360" s="33" t="str">
        <f>SUBSTITUTE(A360,"/Users/timomiessen/Desktop/imagesdk/blackwomen1/","Image_")</f>
        <v>Image_BW_67.jpg</v>
      </c>
      <c r="C360" s="63" t="s">
        <v>5</v>
      </c>
      <c r="D360" s="22" t="s">
        <v>2973</v>
      </c>
      <c r="E360" s="23">
        <v>1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 cm="1">
        <f t="array" ref="R360">_xlfn.IFS(H360=1,1,K360=1,1,L360=1,1,M360=1,1,N360=1,1,P360=1,1,TRUE,0)</f>
        <v>0</v>
      </c>
      <c r="S360" s="64">
        <f>IF(AND(G360=1,R360=1),0,R360)</f>
        <v>0</v>
      </c>
      <c r="T360" s="24" t="s">
        <v>2218</v>
      </c>
      <c r="U360" s="49">
        <f>SUBSTITUTE(T360,".",",")*1</f>
        <v>8.1055837217718293E-3</v>
      </c>
      <c r="V360" s="54">
        <f>IF(U360&gt;=0.1, 1, 0)</f>
        <v>0</v>
      </c>
      <c r="W360" s="25">
        <f>IF(U360&gt;=0.2, 1, 0)</f>
        <v>0</v>
      </c>
      <c r="X360" s="25">
        <f>IF(U360&gt;=0.3, 1, 0)</f>
        <v>0</v>
      </c>
      <c r="Y360" s="25">
        <f>IF(U360&gt;=0.4, 1, 0)</f>
        <v>0</v>
      </c>
      <c r="Z360" s="25">
        <f>IF(U360&gt;=0.5, 1, 0)</f>
        <v>0</v>
      </c>
      <c r="AA360" s="25">
        <f>IF(U360&gt;=0.6, 1, 0)</f>
        <v>0</v>
      </c>
      <c r="AB360" s="25">
        <f>IF(U360&gt;=0.7, 1, 0)</f>
        <v>0</v>
      </c>
      <c r="AC360" s="25">
        <f>IF(U360&gt;=0.8, 1, 0)</f>
        <v>0</v>
      </c>
      <c r="AD360" s="55">
        <f>IF(U360&gt;=0.9, 1, 0)</f>
        <v>0</v>
      </c>
    </row>
    <row r="361" spans="1:30" ht="20" customHeight="1" x14ac:dyDescent="0.2">
      <c r="A361" s="20" t="s">
        <v>699</v>
      </c>
      <c r="B361" s="33" t="str">
        <f>SUBSTITUTE(A361,"/Users/timomiessen/Desktop/imagesdk/blackwomen1/","Image_")</f>
        <v>Image_BW_69.jpg</v>
      </c>
      <c r="C361" s="63" t="s">
        <v>5</v>
      </c>
      <c r="D361" s="22" t="s">
        <v>2973</v>
      </c>
      <c r="E361" s="23">
        <v>1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>
        <v>0</v>
      </c>
      <c r="M361" s="23">
        <v>0</v>
      </c>
      <c r="N361" s="23">
        <v>0</v>
      </c>
      <c r="O361" s="23">
        <v>0</v>
      </c>
      <c r="P361" s="23">
        <v>0</v>
      </c>
      <c r="Q361" s="23">
        <v>0</v>
      </c>
      <c r="R361" s="23" cm="1">
        <f t="array" ref="R361">_xlfn.IFS(H361=1,1,K361=1,1,L361=1,1,M361=1,1,N361=1,1,P361=1,1,TRUE,0)</f>
        <v>0</v>
      </c>
      <c r="S361" s="64">
        <f>IF(AND(G361=1,R361=1),0,R361)</f>
        <v>0</v>
      </c>
      <c r="T361" s="24" t="s">
        <v>2219</v>
      </c>
      <c r="U361" s="49">
        <f>SUBSTITUTE(T361,".",",")*1</f>
        <v>0.22939489781856501</v>
      </c>
      <c r="V361" s="54">
        <f>IF(U361&gt;=0.1, 1, 0)</f>
        <v>1</v>
      </c>
      <c r="W361" s="25">
        <f>IF(U361&gt;=0.2, 1, 0)</f>
        <v>1</v>
      </c>
      <c r="X361" s="25">
        <f>IF(U361&gt;=0.3, 1, 0)</f>
        <v>0</v>
      </c>
      <c r="Y361" s="25">
        <f>IF(U361&gt;=0.4, 1, 0)</f>
        <v>0</v>
      </c>
      <c r="Z361" s="25">
        <f>IF(U361&gt;=0.5, 1, 0)</f>
        <v>0</v>
      </c>
      <c r="AA361" s="25">
        <f>IF(U361&gt;=0.6, 1, 0)</f>
        <v>0</v>
      </c>
      <c r="AB361" s="25">
        <f>IF(U361&gt;=0.7, 1, 0)</f>
        <v>0</v>
      </c>
      <c r="AC361" s="25">
        <f>IF(U361&gt;=0.8, 1, 0)</f>
        <v>0</v>
      </c>
      <c r="AD361" s="55">
        <f>IF(U361&gt;=0.9, 1, 0)</f>
        <v>0</v>
      </c>
    </row>
    <row r="362" spans="1:30" ht="20" customHeight="1" x14ac:dyDescent="0.2">
      <c r="A362" s="20" t="s">
        <v>700</v>
      </c>
      <c r="B362" s="33" t="str">
        <f>SUBSTITUTE(A362,"/Users/timomiessen/Desktop/imagesdk/blackwomen1/","Image_")</f>
        <v>Image_BW_7.jpg</v>
      </c>
      <c r="C362" s="63" t="s">
        <v>5</v>
      </c>
      <c r="D362" s="22" t="s">
        <v>2973</v>
      </c>
      <c r="E362" s="23">
        <v>1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0</v>
      </c>
      <c r="R362" s="23" cm="1">
        <f t="array" ref="R362">_xlfn.IFS(H362=1,1,K362=1,1,L362=1,1,M362=1,1,N362=1,1,P362=1,1,TRUE,0)</f>
        <v>0</v>
      </c>
      <c r="S362" s="64">
        <f>IF(AND(G362=1,R362=1),0,R362)</f>
        <v>0</v>
      </c>
      <c r="T362" s="24" t="s">
        <v>2220</v>
      </c>
      <c r="U362" s="49">
        <f>SUBSTITUTE(T362,".",",")*1</f>
        <v>2.1439403295516898E-2</v>
      </c>
      <c r="V362" s="54">
        <f>IF(U362&gt;=0.1, 1, 0)</f>
        <v>0</v>
      </c>
      <c r="W362" s="25">
        <f>IF(U362&gt;=0.2, 1, 0)</f>
        <v>0</v>
      </c>
      <c r="X362" s="25">
        <f>IF(U362&gt;=0.3, 1, 0)</f>
        <v>0</v>
      </c>
      <c r="Y362" s="25">
        <f>IF(U362&gt;=0.4, 1, 0)</f>
        <v>0</v>
      </c>
      <c r="Z362" s="25">
        <f>IF(U362&gt;=0.5, 1, 0)</f>
        <v>0</v>
      </c>
      <c r="AA362" s="25">
        <f>IF(U362&gt;=0.6, 1, 0)</f>
        <v>0</v>
      </c>
      <c r="AB362" s="25">
        <f>IF(U362&gt;=0.7, 1, 0)</f>
        <v>0</v>
      </c>
      <c r="AC362" s="25">
        <f>IF(U362&gt;=0.8, 1, 0)</f>
        <v>0</v>
      </c>
      <c r="AD362" s="55">
        <f>IF(U362&gt;=0.9, 1, 0)</f>
        <v>0</v>
      </c>
    </row>
    <row r="363" spans="1:30" ht="20" customHeight="1" x14ac:dyDescent="0.2">
      <c r="A363" s="20" t="s">
        <v>701</v>
      </c>
      <c r="B363" s="33" t="str">
        <f>SUBSTITUTE(A363,"/Users/timomiessen/Desktop/imagesdk/blackwomen1/","Image_")</f>
        <v>Image_BW_70.jpg</v>
      </c>
      <c r="C363" s="63" t="s">
        <v>5</v>
      </c>
      <c r="D363" s="22" t="s">
        <v>2973</v>
      </c>
      <c r="E363" s="23">
        <v>1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3">
        <v>0</v>
      </c>
      <c r="P363" s="23">
        <v>0</v>
      </c>
      <c r="Q363" s="23">
        <v>0</v>
      </c>
      <c r="R363" s="23" cm="1">
        <f t="array" ref="R363">_xlfn.IFS(H363=1,1,K363=1,1,L363=1,1,M363=1,1,N363=1,1,P363=1,1,TRUE,0)</f>
        <v>0</v>
      </c>
      <c r="S363" s="64">
        <f>IF(AND(G363=1,R363=1),0,R363)</f>
        <v>0</v>
      </c>
      <c r="T363" s="24" t="s">
        <v>2221</v>
      </c>
      <c r="U363" s="49">
        <f>SUBSTITUTE(T363,".",",")*1</f>
        <v>0.230415348429232</v>
      </c>
      <c r="V363" s="54">
        <f>IF(U363&gt;=0.1, 1, 0)</f>
        <v>1</v>
      </c>
      <c r="W363" s="25">
        <f>IF(U363&gt;=0.2, 1, 0)</f>
        <v>1</v>
      </c>
      <c r="X363" s="25">
        <f>IF(U363&gt;=0.3, 1, 0)</f>
        <v>0</v>
      </c>
      <c r="Y363" s="25">
        <f>IF(U363&gt;=0.4, 1, 0)</f>
        <v>0</v>
      </c>
      <c r="Z363" s="25">
        <f>IF(U363&gt;=0.5, 1, 0)</f>
        <v>0</v>
      </c>
      <c r="AA363" s="25">
        <f>IF(U363&gt;=0.6, 1, 0)</f>
        <v>0</v>
      </c>
      <c r="AB363" s="25">
        <f>IF(U363&gt;=0.7, 1, 0)</f>
        <v>0</v>
      </c>
      <c r="AC363" s="25">
        <f>IF(U363&gt;=0.8, 1, 0)</f>
        <v>0</v>
      </c>
      <c r="AD363" s="55">
        <f>IF(U363&gt;=0.9, 1, 0)</f>
        <v>0</v>
      </c>
    </row>
    <row r="364" spans="1:30" ht="20" customHeight="1" x14ac:dyDescent="0.2">
      <c r="A364" s="20" t="s">
        <v>702</v>
      </c>
      <c r="B364" s="33" t="str">
        <f>SUBSTITUTE(A364,"/Users/timomiessen/Desktop/imagesdk/blackwomen1/","Image_")</f>
        <v>Image_BW_71.jpg</v>
      </c>
      <c r="C364" s="63" t="s">
        <v>5</v>
      </c>
      <c r="D364" s="22" t="s">
        <v>2973</v>
      </c>
      <c r="E364" s="23">
        <v>1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23">
        <v>0</v>
      </c>
      <c r="P364" s="23">
        <v>0</v>
      </c>
      <c r="Q364" s="23">
        <v>0</v>
      </c>
      <c r="R364" s="23" cm="1">
        <f t="array" ref="R364">_xlfn.IFS(H364=1,1,K364=1,1,L364=1,1,M364=1,1,N364=1,1,P364=1,1,TRUE,0)</f>
        <v>0</v>
      </c>
      <c r="S364" s="64">
        <f>IF(AND(G364=1,R364=1),0,R364)</f>
        <v>0</v>
      </c>
      <c r="T364" s="24" t="s">
        <v>2222</v>
      </c>
      <c r="U364" s="49">
        <f>SUBSTITUTE(T364,".",",")*1</f>
        <v>2.0876515656709602E-2</v>
      </c>
      <c r="V364" s="54">
        <f>IF(U364&gt;=0.1, 1, 0)</f>
        <v>0</v>
      </c>
      <c r="W364" s="25">
        <f>IF(U364&gt;=0.2, 1, 0)</f>
        <v>0</v>
      </c>
      <c r="X364" s="25">
        <f>IF(U364&gt;=0.3, 1, 0)</f>
        <v>0</v>
      </c>
      <c r="Y364" s="25">
        <f>IF(U364&gt;=0.4, 1, 0)</f>
        <v>0</v>
      </c>
      <c r="Z364" s="25">
        <f>IF(U364&gt;=0.5, 1, 0)</f>
        <v>0</v>
      </c>
      <c r="AA364" s="25">
        <f>IF(U364&gt;=0.6, 1, 0)</f>
        <v>0</v>
      </c>
      <c r="AB364" s="25">
        <f>IF(U364&gt;=0.7, 1, 0)</f>
        <v>0</v>
      </c>
      <c r="AC364" s="25">
        <f>IF(U364&gt;=0.8, 1, 0)</f>
        <v>0</v>
      </c>
      <c r="AD364" s="55">
        <f>IF(U364&gt;=0.9, 1, 0)</f>
        <v>0</v>
      </c>
    </row>
    <row r="365" spans="1:30" ht="20" customHeight="1" x14ac:dyDescent="0.2">
      <c r="A365" s="20" t="s">
        <v>703</v>
      </c>
      <c r="B365" s="33" t="str">
        <f>SUBSTITUTE(A365,"/Users/timomiessen/Desktop/imagesdk/blackwomen1/","Image_")</f>
        <v>Image_BW_73.jpg</v>
      </c>
      <c r="C365" s="63" t="s">
        <v>5</v>
      </c>
      <c r="D365" s="22" t="s">
        <v>2973</v>
      </c>
      <c r="E365" s="23">
        <v>1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3" cm="1">
        <f t="array" ref="R365">_xlfn.IFS(H365=1,1,K365=1,1,L365=1,1,M365=1,1,N365=1,1,P365=1,1,TRUE,0)</f>
        <v>0</v>
      </c>
      <c r="S365" s="64">
        <f>IF(AND(G365=1,R365=1),0,R365)</f>
        <v>0</v>
      </c>
      <c r="T365" s="24" t="s">
        <v>2223</v>
      </c>
      <c r="U365" s="49">
        <f>SUBSTITUTE(T365,".",",")*1</f>
        <v>5.6617995724081903E-2</v>
      </c>
      <c r="V365" s="54">
        <f>IF(U365&gt;=0.1, 1, 0)</f>
        <v>0</v>
      </c>
      <c r="W365" s="25">
        <f>IF(U365&gt;=0.2, 1, 0)</f>
        <v>0</v>
      </c>
      <c r="X365" s="25">
        <f>IF(U365&gt;=0.3, 1, 0)</f>
        <v>0</v>
      </c>
      <c r="Y365" s="25">
        <f>IF(U365&gt;=0.4, 1, 0)</f>
        <v>0</v>
      </c>
      <c r="Z365" s="25">
        <f>IF(U365&gt;=0.5, 1, 0)</f>
        <v>0</v>
      </c>
      <c r="AA365" s="25">
        <f>IF(U365&gt;=0.6, 1, 0)</f>
        <v>0</v>
      </c>
      <c r="AB365" s="25">
        <f>IF(U365&gt;=0.7, 1, 0)</f>
        <v>0</v>
      </c>
      <c r="AC365" s="25">
        <f>IF(U365&gt;=0.8, 1, 0)</f>
        <v>0</v>
      </c>
      <c r="AD365" s="55">
        <f>IF(U365&gt;=0.9, 1, 0)</f>
        <v>0</v>
      </c>
    </row>
    <row r="366" spans="1:30" ht="20" customHeight="1" x14ac:dyDescent="0.2">
      <c r="A366" s="20" t="s">
        <v>704</v>
      </c>
      <c r="B366" s="33" t="str">
        <f>SUBSTITUTE(A366,"/Users/timomiessen/Desktop/imagesdk/blackwomen1/","Image_")</f>
        <v>Image_BW_74.jpg</v>
      </c>
      <c r="C366" s="63" t="s">
        <v>5</v>
      </c>
      <c r="D366" s="22" t="s">
        <v>2973</v>
      </c>
      <c r="E366" s="23">
        <v>1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  <c r="R366" s="23" cm="1">
        <f t="array" ref="R366">_xlfn.IFS(H366=1,1,K366=1,1,L366=1,1,M366=1,1,N366=1,1,P366=1,1,TRUE,0)</f>
        <v>0</v>
      </c>
      <c r="S366" s="64">
        <f>IF(AND(G366=1,R366=1),0,R366)</f>
        <v>0</v>
      </c>
      <c r="T366" s="24" t="s">
        <v>2224</v>
      </c>
      <c r="U366" s="49">
        <f>SUBSTITUTE(T366,".",",")*1</f>
        <v>1.43215381540358E-2</v>
      </c>
      <c r="V366" s="54">
        <f>IF(U366&gt;=0.1, 1, 0)</f>
        <v>0</v>
      </c>
      <c r="W366" s="25">
        <f>IF(U366&gt;=0.2, 1, 0)</f>
        <v>0</v>
      </c>
      <c r="X366" s="25">
        <f>IF(U366&gt;=0.3, 1, 0)</f>
        <v>0</v>
      </c>
      <c r="Y366" s="25">
        <f>IF(U366&gt;=0.4, 1, 0)</f>
        <v>0</v>
      </c>
      <c r="Z366" s="25">
        <f>IF(U366&gt;=0.5, 1, 0)</f>
        <v>0</v>
      </c>
      <c r="AA366" s="25">
        <f>IF(U366&gt;=0.6, 1, 0)</f>
        <v>0</v>
      </c>
      <c r="AB366" s="25">
        <f>IF(U366&gt;=0.7, 1, 0)</f>
        <v>0</v>
      </c>
      <c r="AC366" s="25">
        <f>IF(U366&gt;=0.8, 1, 0)</f>
        <v>0</v>
      </c>
      <c r="AD366" s="55">
        <f>IF(U366&gt;=0.9, 1, 0)</f>
        <v>0</v>
      </c>
    </row>
    <row r="367" spans="1:30" ht="20" customHeight="1" x14ac:dyDescent="0.2">
      <c r="A367" s="20" t="s">
        <v>705</v>
      </c>
      <c r="B367" s="33" t="str">
        <f>SUBSTITUTE(A367,"/Users/timomiessen/Desktop/imagesdk/blackwomen1/","Image_")</f>
        <v>Image_BW_75.jpg</v>
      </c>
      <c r="C367" s="63" t="s">
        <v>5</v>
      </c>
      <c r="D367" s="22" t="s">
        <v>2973</v>
      </c>
      <c r="E367" s="23">
        <v>1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>
        <v>0</v>
      </c>
      <c r="M367" s="23">
        <v>0</v>
      </c>
      <c r="N367" s="23">
        <v>0</v>
      </c>
      <c r="O367" s="23">
        <v>0</v>
      </c>
      <c r="P367" s="23">
        <v>0</v>
      </c>
      <c r="Q367" s="23">
        <v>0</v>
      </c>
      <c r="R367" s="23" cm="1">
        <f t="array" ref="R367">_xlfn.IFS(H367=1,1,K367=1,1,L367=1,1,M367=1,1,N367=1,1,P367=1,1,TRUE,0)</f>
        <v>0</v>
      </c>
      <c r="S367" s="64">
        <f>IF(AND(G367=1,R367=1),0,R367)</f>
        <v>0</v>
      </c>
      <c r="T367" s="24" t="s">
        <v>2225</v>
      </c>
      <c r="U367" s="49">
        <f>SUBSTITUTE(T367,".",",")*1</f>
        <v>2.1144349128007799E-2</v>
      </c>
      <c r="V367" s="54">
        <f>IF(U367&gt;=0.1, 1, 0)</f>
        <v>0</v>
      </c>
      <c r="W367" s="25">
        <f>IF(U367&gt;=0.2, 1, 0)</f>
        <v>0</v>
      </c>
      <c r="X367" s="25">
        <f>IF(U367&gt;=0.3, 1, 0)</f>
        <v>0</v>
      </c>
      <c r="Y367" s="25">
        <f>IF(U367&gt;=0.4, 1, 0)</f>
        <v>0</v>
      </c>
      <c r="Z367" s="25">
        <f>IF(U367&gt;=0.5, 1, 0)</f>
        <v>0</v>
      </c>
      <c r="AA367" s="25">
        <f>IF(U367&gt;=0.6, 1, 0)</f>
        <v>0</v>
      </c>
      <c r="AB367" s="25">
        <f>IF(U367&gt;=0.7, 1, 0)</f>
        <v>0</v>
      </c>
      <c r="AC367" s="25">
        <f>IF(U367&gt;=0.8, 1, 0)</f>
        <v>0</v>
      </c>
      <c r="AD367" s="55">
        <f>IF(U367&gt;=0.9, 1, 0)</f>
        <v>0</v>
      </c>
    </row>
    <row r="368" spans="1:30" ht="20" customHeight="1" x14ac:dyDescent="0.2">
      <c r="A368" s="20" t="s">
        <v>706</v>
      </c>
      <c r="B368" s="33" t="str">
        <f>SUBSTITUTE(A368,"/Users/timomiessen/Desktop/imagesdk/blackwomen1/","Image_")</f>
        <v>Image_BW_76.jpg</v>
      </c>
      <c r="C368" s="63" t="s">
        <v>5</v>
      </c>
      <c r="D368" s="22" t="s">
        <v>2973</v>
      </c>
      <c r="E368" s="23">
        <v>1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M368" s="23">
        <v>0</v>
      </c>
      <c r="N368" s="23">
        <v>0</v>
      </c>
      <c r="O368" s="23">
        <v>0</v>
      </c>
      <c r="P368" s="23">
        <v>0</v>
      </c>
      <c r="Q368" s="23">
        <v>0</v>
      </c>
      <c r="R368" s="23" cm="1">
        <f t="array" ref="R368">_xlfn.IFS(H368=1,1,K368=1,1,L368=1,1,M368=1,1,N368=1,1,P368=1,1,TRUE,0)</f>
        <v>0</v>
      </c>
      <c r="S368" s="64">
        <f>IF(AND(G368=1,R368=1),0,R368)</f>
        <v>0</v>
      </c>
      <c r="T368" s="24" t="s">
        <v>2226</v>
      </c>
      <c r="U368" s="49">
        <f>SUBSTITUTE(T368,".",",")*1</f>
        <v>2.05163545906543E-2</v>
      </c>
      <c r="V368" s="54">
        <f>IF(U368&gt;=0.1, 1, 0)</f>
        <v>0</v>
      </c>
      <c r="W368" s="25">
        <f>IF(U368&gt;=0.2, 1, 0)</f>
        <v>0</v>
      </c>
      <c r="X368" s="25">
        <f>IF(U368&gt;=0.3, 1, 0)</f>
        <v>0</v>
      </c>
      <c r="Y368" s="25">
        <f>IF(U368&gt;=0.4, 1, 0)</f>
        <v>0</v>
      </c>
      <c r="Z368" s="25">
        <f>IF(U368&gt;=0.5, 1, 0)</f>
        <v>0</v>
      </c>
      <c r="AA368" s="25">
        <f>IF(U368&gt;=0.6, 1, 0)</f>
        <v>0</v>
      </c>
      <c r="AB368" s="25">
        <f>IF(U368&gt;=0.7, 1, 0)</f>
        <v>0</v>
      </c>
      <c r="AC368" s="25">
        <f>IF(U368&gt;=0.8, 1, 0)</f>
        <v>0</v>
      </c>
      <c r="AD368" s="55">
        <f>IF(U368&gt;=0.9, 1, 0)</f>
        <v>0</v>
      </c>
    </row>
    <row r="369" spans="1:30" ht="20" customHeight="1" x14ac:dyDescent="0.2">
      <c r="A369" s="20" t="s">
        <v>707</v>
      </c>
      <c r="B369" s="33" t="str">
        <f>SUBSTITUTE(A369,"/Users/timomiessen/Desktop/imagesdk/blackwomen1/","Image_")</f>
        <v>Image_BW_78.jpg</v>
      </c>
      <c r="C369" s="63" t="s">
        <v>5</v>
      </c>
      <c r="D369" s="22" t="s">
        <v>2973</v>
      </c>
      <c r="E369" s="23">
        <v>1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  <c r="O369" s="23">
        <v>0</v>
      </c>
      <c r="P369" s="23">
        <v>0</v>
      </c>
      <c r="Q369" s="23">
        <v>0</v>
      </c>
      <c r="R369" s="23" cm="1">
        <f t="array" ref="R369">_xlfn.IFS(H369=1,1,K369=1,1,L369=1,1,M369=1,1,N369=1,1,P369=1,1,TRUE,0)</f>
        <v>0</v>
      </c>
      <c r="S369" s="64">
        <f>IF(AND(G369=1,R369=1),0,R369)</f>
        <v>0</v>
      </c>
      <c r="T369" s="24" t="s">
        <v>2227</v>
      </c>
      <c r="U369" s="49">
        <f>SUBSTITUTE(T369,".",",")*1</f>
        <v>2.8058298863470499E-2</v>
      </c>
      <c r="V369" s="54">
        <f>IF(U369&gt;=0.1, 1, 0)</f>
        <v>0</v>
      </c>
      <c r="W369" s="25">
        <f>IF(U369&gt;=0.2, 1, 0)</f>
        <v>0</v>
      </c>
      <c r="X369" s="25">
        <f>IF(U369&gt;=0.3, 1, 0)</f>
        <v>0</v>
      </c>
      <c r="Y369" s="25">
        <f>IF(U369&gt;=0.4, 1, 0)</f>
        <v>0</v>
      </c>
      <c r="Z369" s="25">
        <f>IF(U369&gt;=0.5, 1, 0)</f>
        <v>0</v>
      </c>
      <c r="AA369" s="25">
        <f>IF(U369&gt;=0.6, 1, 0)</f>
        <v>0</v>
      </c>
      <c r="AB369" s="25">
        <f>IF(U369&gt;=0.7, 1, 0)</f>
        <v>0</v>
      </c>
      <c r="AC369" s="25">
        <f>IF(U369&gt;=0.8, 1, 0)</f>
        <v>0</v>
      </c>
      <c r="AD369" s="55">
        <f>IF(U369&gt;=0.9, 1, 0)</f>
        <v>0</v>
      </c>
    </row>
    <row r="370" spans="1:30" ht="20" customHeight="1" x14ac:dyDescent="0.2">
      <c r="A370" s="20" t="s">
        <v>708</v>
      </c>
      <c r="B370" s="33" t="str">
        <f>SUBSTITUTE(A370,"/Users/timomiessen/Desktop/imagesdk/blackwomen1/","Image_")</f>
        <v>Image_BW_79.jpg</v>
      </c>
      <c r="C370" s="63" t="s">
        <v>5</v>
      </c>
      <c r="D370" s="22" t="s">
        <v>2973</v>
      </c>
      <c r="E370" s="23">
        <v>1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  <c r="O370" s="23">
        <v>0</v>
      </c>
      <c r="P370" s="23">
        <v>0</v>
      </c>
      <c r="Q370" s="23">
        <v>0</v>
      </c>
      <c r="R370" s="23" cm="1">
        <f t="array" ref="R370">_xlfn.IFS(H370=1,1,K370=1,1,L370=1,1,M370=1,1,N370=1,1,P370=1,1,TRUE,0)</f>
        <v>0</v>
      </c>
      <c r="S370" s="64">
        <f>IF(AND(G370=1,R370=1),0,R370)</f>
        <v>0</v>
      </c>
      <c r="T370" s="24" t="s">
        <v>2228</v>
      </c>
      <c r="U370" s="49">
        <f>SUBSTITUTE(T370,".",",")*1</f>
        <v>7.2974469512701E-3</v>
      </c>
      <c r="V370" s="54">
        <f>IF(U370&gt;=0.1, 1, 0)</f>
        <v>0</v>
      </c>
      <c r="W370" s="25">
        <f>IF(U370&gt;=0.2, 1, 0)</f>
        <v>0</v>
      </c>
      <c r="X370" s="25">
        <f>IF(U370&gt;=0.3, 1, 0)</f>
        <v>0</v>
      </c>
      <c r="Y370" s="25">
        <f>IF(U370&gt;=0.4, 1, 0)</f>
        <v>0</v>
      </c>
      <c r="Z370" s="25">
        <f>IF(U370&gt;=0.5, 1, 0)</f>
        <v>0</v>
      </c>
      <c r="AA370" s="25">
        <f>IF(U370&gt;=0.6, 1, 0)</f>
        <v>0</v>
      </c>
      <c r="AB370" s="25">
        <f>IF(U370&gt;=0.7, 1, 0)</f>
        <v>0</v>
      </c>
      <c r="AC370" s="25">
        <f>IF(U370&gt;=0.8, 1, 0)</f>
        <v>0</v>
      </c>
      <c r="AD370" s="55">
        <f>IF(U370&gt;=0.9, 1, 0)</f>
        <v>0</v>
      </c>
    </row>
    <row r="371" spans="1:30" ht="20" customHeight="1" x14ac:dyDescent="0.2">
      <c r="A371" s="20" t="s">
        <v>709</v>
      </c>
      <c r="B371" s="33" t="str">
        <f>SUBSTITUTE(A371,"/Users/timomiessen/Desktop/imagesdk/blackwomen1/","Image_")</f>
        <v>Image_BW_8.jpg</v>
      </c>
      <c r="C371" s="63" t="s">
        <v>5</v>
      </c>
      <c r="D371" s="22" t="s">
        <v>2973</v>
      </c>
      <c r="E371" s="23">
        <v>1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 cm="1">
        <f t="array" ref="R371">_xlfn.IFS(H371=1,1,K371=1,1,L371=1,1,M371=1,1,N371=1,1,P371=1,1,TRUE,0)</f>
        <v>0</v>
      </c>
      <c r="S371" s="64">
        <f>IF(AND(G371=1,R371=1),0,R371)</f>
        <v>0</v>
      </c>
      <c r="T371" s="24" t="s">
        <v>2229</v>
      </c>
      <c r="U371" s="49">
        <f>SUBSTITUTE(T371,".",",")*1</f>
        <v>6.8725854158401406E-2</v>
      </c>
      <c r="V371" s="54">
        <f>IF(U371&gt;=0.1, 1, 0)</f>
        <v>0</v>
      </c>
      <c r="W371" s="25">
        <f>IF(U371&gt;=0.2, 1, 0)</f>
        <v>0</v>
      </c>
      <c r="X371" s="25">
        <f>IF(U371&gt;=0.3, 1, 0)</f>
        <v>0</v>
      </c>
      <c r="Y371" s="25">
        <f>IF(U371&gt;=0.4, 1, 0)</f>
        <v>0</v>
      </c>
      <c r="Z371" s="25">
        <f>IF(U371&gt;=0.5, 1, 0)</f>
        <v>0</v>
      </c>
      <c r="AA371" s="25">
        <f>IF(U371&gt;=0.6, 1, 0)</f>
        <v>0</v>
      </c>
      <c r="AB371" s="25">
        <f>IF(U371&gt;=0.7, 1, 0)</f>
        <v>0</v>
      </c>
      <c r="AC371" s="25">
        <f>IF(U371&gt;=0.8, 1, 0)</f>
        <v>0</v>
      </c>
      <c r="AD371" s="55">
        <f>IF(U371&gt;=0.9, 1, 0)</f>
        <v>0</v>
      </c>
    </row>
    <row r="372" spans="1:30" ht="20" customHeight="1" x14ac:dyDescent="0.2">
      <c r="A372" s="20" t="s">
        <v>710</v>
      </c>
      <c r="B372" s="33" t="str">
        <f>SUBSTITUTE(A372,"/Users/timomiessen/Desktop/imagesdk/blackwomen1/","Image_")</f>
        <v>Image_BW_80.jpg</v>
      </c>
      <c r="C372" s="63" t="s">
        <v>5</v>
      </c>
      <c r="D372" s="22" t="s">
        <v>2973</v>
      </c>
      <c r="E372" s="23">
        <v>1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>
        <v>0</v>
      </c>
      <c r="M372" s="23">
        <v>0</v>
      </c>
      <c r="N372" s="23">
        <v>0</v>
      </c>
      <c r="O372" s="23">
        <v>0</v>
      </c>
      <c r="P372" s="23">
        <v>0</v>
      </c>
      <c r="Q372" s="23">
        <v>0</v>
      </c>
      <c r="R372" s="23" cm="1">
        <f t="array" ref="R372">_xlfn.IFS(H372=1,1,K372=1,1,L372=1,1,M372=1,1,N372=1,1,P372=1,1,TRUE,0)</f>
        <v>0</v>
      </c>
      <c r="S372" s="64">
        <f>IF(AND(G372=1,R372=1),0,R372)</f>
        <v>0</v>
      </c>
      <c r="T372" s="24" t="s">
        <v>2230</v>
      </c>
      <c r="U372" s="49">
        <f>SUBSTITUTE(T372,".",",")*1</f>
        <v>5.5197079665958798E-2</v>
      </c>
      <c r="V372" s="54">
        <f>IF(U372&gt;=0.1, 1, 0)</f>
        <v>0</v>
      </c>
      <c r="W372" s="25">
        <f>IF(U372&gt;=0.2, 1, 0)</f>
        <v>0</v>
      </c>
      <c r="X372" s="25">
        <f>IF(U372&gt;=0.3, 1, 0)</f>
        <v>0</v>
      </c>
      <c r="Y372" s="25">
        <f>IF(U372&gt;=0.4, 1, 0)</f>
        <v>0</v>
      </c>
      <c r="Z372" s="25">
        <f>IF(U372&gt;=0.5, 1, 0)</f>
        <v>0</v>
      </c>
      <c r="AA372" s="25">
        <f>IF(U372&gt;=0.6, 1, 0)</f>
        <v>0</v>
      </c>
      <c r="AB372" s="25">
        <f>IF(U372&gt;=0.7, 1, 0)</f>
        <v>0</v>
      </c>
      <c r="AC372" s="25">
        <f>IF(U372&gt;=0.8, 1, 0)</f>
        <v>0</v>
      </c>
      <c r="AD372" s="55">
        <f>IF(U372&gt;=0.9, 1, 0)</f>
        <v>0</v>
      </c>
    </row>
    <row r="373" spans="1:30" ht="20" customHeight="1" x14ac:dyDescent="0.2">
      <c r="A373" s="20" t="s">
        <v>711</v>
      </c>
      <c r="B373" s="33" t="str">
        <f>SUBSTITUTE(A373,"/Users/timomiessen/Desktop/imagesdk/blackwomen1/","Image_")</f>
        <v>Image_BW_81.jpg</v>
      </c>
      <c r="C373" s="63" t="s">
        <v>5</v>
      </c>
      <c r="D373" s="22" t="s">
        <v>2973</v>
      </c>
      <c r="E373" s="23">
        <v>1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>
        <v>0</v>
      </c>
      <c r="M373" s="23">
        <v>0</v>
      </c>
      <c r="N373" s="23">
        <v>0</v>
      </c>
      <c r="O373" s="23">
        <v>0</v>
      </c>
      <c r="P373" s="23">
        <v>0</v>
      </c>
      <c r="Q373" s="23">
        <v>0</v>
      </c>
      <c r="R373" s="23" cm="1">
        <f t="array" ref="R373">_xlfn.IFS(H373=1,1,K373=1,1,L373=1,1,M373=1,1,N373=1,1,P373=1,1,TRUE,0)</f>
        <v>0</v>
      </c>
      <c r="S373" s="64">
        <f>IF(AND(G373=1,R373=1),0,R373)</f>
        <v>0</v>
      </c>
      <c r="T373" s="24" t="s">
        <v>2231</v>
      </c>
      <c r="U373" s="49">
        <f>SUBSTITUTE(T373,".",",")*1</f>
        <v>7.9638471361249599E-3</v>
      </c>
      <c r="V373" s="54">
        <f>IF(U373&gt;=0.1, 1, 0)</f>
        <v>0</v>
      </c>
      <c r="W373" s="25">
        <f>IF(U373&gt;=0.2, 1, 0)</f>
        <v>0</v>
      </c>
      <c r="X373" s="25">
        <f>IF(U373&gt;=0.3, 1, 0)</f>
        <v>0</v>
      </c>
      <c r="Y373" s="25">
        <f>IF(U373&gt;=0.4, 1, 0)</f>
        <v>0</v>
      </c>
      <c r="Z373" s="25">
        <f>IF(U373&gt;=0.5, 1, 0)</f>
        <v>0</v>
      </c>
      <c r="AA373" s="25">
        <f>IF(U373&gt;=0.6, 1, 0)</f>
        <v>0</v>
      </c>
      <c r="AB373" s="25">
        <f>IF(U373&gt;=0.7, 1, 0)</f>
        <v>0</v>
      </c>
      <c r="AC373" s="25">
        <f>IF(U373&gt;=0.8, 1, 0)</f>
        <v>0</v>
      </c>
      <c r="AD373" s="55">
        <f>IF(U373&gt;=0.9, 1, 0)</f>
        <v>0</v>
      </c>
    </row>
    <row r="374" spans="1:30" ht="20" customHeight="1" x14ac:dyDescent="0.2">
      <c r="A374" s="20" t="s">
        <v>712</v>
      </c>
      <c r="B374" s="33" t="str">
        <f>SUBSTITUTE(A374,"/Users/timomiessen/Desktop/imagesdk/blackwomen1/","Image_")</f>
        <v>Image_BW_82.jpg</v>
      </c>
      <c r="C374" s="63" t="s">
        <v>5</v>
      </c>
      <c r="D374" s="22" t="s">
        <v>2973</v>
      </c>
      <c r="E374" s="23">
        <v>1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0</v>
      </c>
      <c r="N374" s="23">
        <v>0</v>
      </c>
      <c r="O374" s="23">
        <v>0</v>
      </c>
      <c r="P374" s="23">
        <v>0</v>
      </c>
      <c r="Q374" s="23">
        <v>0</v>
      </c>
      <c r="R374" s="23" cm="1">
        <f t="array" ref="R374">_xlfn.IFS(H374=1,1,K374=1,1,L374=1,1,M374=1,1,N374=1,1,P374=1,1,TRUE,0)</f>
        <v>0</v>
      </c>
      <c r="S374" s="64">
        <f>IF(AND(G374=1,R374=1),0,R374)</f>
        <v>0</v>
      </c>
      <c r="T374" s="24" t="s">
        <v>2232</v>
      </c>
      <c r="U374" s="49">
        <f>SUBSTITUTE(T374,".",",")*1</f>
        <v>0.93592160195112195</v>
      </c>
      <c r="V374" s="54">
        <f>IF(U374&gt;=0.1, 1, 0)</f>
        <v>1</v>
      </c>
      <c r="W374" s="25">
        <f>IF(U374&gt;=0.2, 1, 0)</f>
        <v>1</v>
      </c>
      <c r="X374" s="25">
        <f>IF(U374&gt;=0.3, 1, 0)</f>
        <v>1</v>
      </c>
      <c r="Y374" s="25">
        <f>IF(U374&gt;=0.4, 1, 0)</f>
        <v>1</v>
      </c>
      <c r="Z374" s="25">
        <f>IF(U374&gt;=0.5, 1, 0)</f>
        <v>1</v>
      </c>
      <c r="AA374" s="25">
        <f>IF(U374&gt;=0.6, 1, 0)</f>
        <v>1</v>
      </c>
      <c r="AB374" s="25">
        <f>IF(U374&gt;=0.7, 1, 0)</f>
        <v>1</v>
      </c>
      <c r="AC374" s="25">
        <f>IF(U374&gt;=0.8, 1, 0)</f>
        <v>1</v>
      </c>
      <c r="AD374" s="55">
        <f>IF(U374&gt;=0.9, 1, 0)</f>
        <v>1</v>
      </c>
    </row>
    <row r="375" spans="1:30" ht="20" customHeight="1" x14ac:dyDescent="0.2">
      <c r="A375" s="20" t="s">
        <v>713</v>
      </c>
      <c r="B375" s="33" t="str">
        <f>SUBSTITUTE(A375,"/Users/timomiessen/Desktop/imagesdk/blackwomen1/","Image_")</f>
        <v>Image_BW_83.jpg</v>
      </c>
      <c r="C375" s="63" t="s">
        <v>5</v>
      </c>
      <c r="D375" s="22" t="s">
        <v>2973</v>
      </c>
      <c r="E375" s="23">
        <v>1</v>
      </c>
      <c r="F375" s="23">
        <v>0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>
        <v>0</v>
      </c>
      <c r="M375" s="23">
        <v>0</v>
      </c>
      <c r="N375" s="23">
        <v>0</v>
      </c>
      <c r="O375" s="23">
        <v>0</v>
      </c>
      <c r="P375" s="23">
        <v>0</v>
      </c>
      <c r="Q375" s="23">
        <v>0</v>
      </c>
      <c r="R375" s="23" cm="1">
        <f t="array" ref="R375">_xlfn.IFS(H375=1,1,K375=1,1,L375=1,1,M375=1,1,N375=1,1,P375=1,1,TRUE,0)</f>
        <v>0</v>
      </c>
      <c r="S375" s="64">
        <f>IF(AND(G375=1,R375=1),0,R375)</f>
        <v>0</v>
      </c>
      <c r="T375" s="24" t="s">
        <v>2233</v>
      </c>
      <c r="U375" s="49">
        <f>SUBSTITUTE(T375,".",",")*1</f>
        <v>0.16088072024285699</v>
      </c>
      <c r="V375" s="54">
        <f>IF(U375&gt;=0.1, 1, 0)</f>
        <v>1</v>
      </c>
      <c r="W375" s="25">
        <f>IF(U375&gt;=0.2, 1, 0)</f>
        <v>0</v>
      </c>
      <c r="X375" s="25">
        <f>IF(U375&gt;=0.3, 1, 0)</f>
        <v>0</v>
      </c>
      <c r="Y375" s="25">
        <f>IF(U375&gt;=0.4, 1, 0)</f>
        <v>0</v>
      </c>
      <c r="Z375" s="25">
        <f>IF(U375&gt;=0.5, 1, 0)</f>
        <v>0</v>
      </c>
      <c r="AA375" s="25">
        <f>IF(U375&gt;=0.6, 1, 0)</f>
        <v>0</v>
      </c>
      <c r="AB375" s="25">
        <f>IF(U375&gt;=0.7, 1, 0)</f>
        <v>0</v>
      </c>
      <c r="AC375" s="25">
        <f>IF(U375&gt;=0.8, 1, 0)</f>
        <v>0</v>
      </c>
      <c r="AD375" s="55">
        <f>IF(U375&gt;=0.9, 1, 0)</f>
        <v>0</v>
      </c>
    </row>
    <row r="376" spans="1:30" ht="20" customHeight="1" x14ac:dyDescent="0.2">
      <c r="A376" s="20" t="s">
        <v>714</v>
      </c>
      <c r="B376" s="33" t="str">
        <f>SUBSTITUTE(A376,"/Users/timomiessen/Desktop/imagesdk/blackwomen1/","Image_")</f>
        <v>Image_BW_84.jpg</v>
      </c>
      <c r="C376" s="63" t="s">
        <v>5</v>
      </c>
      <c r="D376" s="22" t="s">
        <v>2973</v>
      </c>
      <c r="E376" s="23">
        <v>1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0</v>
      </c>
      <c r="L376" s="23">
        <v>0</v>
      </c>
      <c r="M376" s="23">
        <v>0</v>
      </c>
      <c r="N376" s="23">
        <v>0</v>
      </c>
      <c r="O376" s="23">
        <v>0</v>
      </c>
      <c r="P376" s="23">
        <v>0</v>
      </c>
      <c r="Q376" s="23">
        <v>0</v>
      </c>
      <c r="R376" s="23" cm="1">
        <f t="array" ref="R376">_xlfn.IFS(H376=1,1,K376=1,1,L376=1,1,M376=1,1,N376=1,1,P376=1,1,TRUE,0)</f>
        <v>0</v>
      </c>
      <c r="S376" s="64">
        <f>IF(AND(G376=1,R376=1),0,R376)</f>
        <v>0</v>
      </c>
      <c r="T376" s="24" t="s">
        <v>2234</v>
      </c>
      <c r="U376" s="49">
        <f>SUBSTITUTE(T376,".",",")*1</f>
        <v>3.6934929899871301E-2</v>
      </c>
      <c r="V376" s="54">
        <f>IF(U376&gt;=0.1, 1, 0)</f>
        <v>0</v>
      </c>
      <c r="W376" s="25">
        <f>IF(U376&gt;=0.2, 1, 0)</f>
        <v>0</v>
      </c>
      <c r="X376" s="25">
        <f>IF(U376&gt;=0.3, 1, 0)</f>
        <v>0</v>
      </c>
      <c r="Y376" s="25">
        <f>IF(U376&gt;=0.4, 1, 0)</f>
        <v>0</v>
      </c>
      <c r="Z376" s="25">
        <f>IF(U376&gt;=0.5, 1, 0)</f>
        <v>0</v>
      </c>
      <c r="AA376" s="25">
        <f>IF(U376&gt;=0.6, 1, 0)</f>
        <v>0</v>
      </c>
      <c r="AB376" s="25">
        <f>IF(U376&gt;=0.7, 1, 0)</f>
        <v>0</v>
      </c>
      <c r="AC376" s="25">
        <f>IF(U376&gt;=0.8, 1, 0)</f>
        <v>0</v>
      </c>
      <c r="AD376" s="55">
        <f>IF(U376&gt;=0.9, 1, 0)</f>
        <v>0</v>
      </c>
    </row>
    <row r="377" spans="1:30" ht="20" customHeight="1" x14ac:dyDescent="0.2">
      <c r="A377" s="20" t="s">
        <v>715</v>
      </c>
      <c r="B377" s="33" t="str">
        <f>SUBSTITUTE(A377,"/Users/timomiessen/Desktop/imagesdk/blackwomen1/","Image_")</f>
        <v>Image_BW_85.jpg</v>
      </c>
      <c r="C377" s="63" t="s">
        <v>5</v>
      </c>
      <c r="D377" s="22" t="s">
        <v>2973</v>
      </c>
      <c r="E377" s="23">
        <v>1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>
        <v>0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3" cm="1">
        <f t="array" ref="R377">_xlfn.IFS(H377=1,1,K377=1,1,L377=1,1,M377=1,1,N377=1,1,P377=1,1,TRUE,0)</f>
        <v>0</v>
      </c>
      <c r="S377" s="64">
        <f>IF(AND(G377=1,R377=1),0,R377)</f>
        <v>0</v>
      </c>
      <c r="T377" s="24" t="s">
        <v>2235</v>
      </c>
      <c r="U377" s="49">
        <f>SUBSTITUTE(T377,".",",")*1</f>
        <v>1.5177276451140601E-2</v>
      </c>
      <c r="V377" s="54">
        <f>IF(U377&gt;=0.1, 1, 0)</f>
        <v>0</v>
      </c>
      <c r="W377" s="25">
        <f>IF(U377&gt;=0.2, 1, 0)</f>
        <v>0</v>
      </c>
      <c r="X377" s="25">
        <f>IF(U377&gt;=0.3, 1, 0)</f>
        <v>0</v>
      </c>
      <c r="Y377" s="25">
        <f>IF(U377&gt;=0.4, 1, 0)</f>
        <v>0</v>
      </c>
      <c r="Z377" s="25">
        <f>IF(U377&gt;=0.5, 1, 0)</f>
        <v>0</v>
      </c>
      <c r="AA377" s="25">
        <f>IF(U377&gt;=0.6, 1, 0)</f>
        <v>0</v>
      </c>
      <c r="AB377" s="25">
        <f>IF(U377&gt;=0.7, 1, 0)</f>
        <v>0</v>
      </c>
      <c r="AC377" s="25">
        <f>IF(U377&gt;=0.8, 1, 0)</f>
        <v>0</v>
      </c>
      <c r="AD377" s="55">
        <f>IF(U377&gt;=0.9, 1, 0)</f>
        <v>0</v>
      </c>
    </row>
    <row r="378" spans="1:30" ht="20" customHeight="1" x14ac:dyDescent="0.2">
      <c r="A378" s="20" t="s">
        <v>716</v>
      </c>
      <c r="B378" s="33" t="str">
        <f>SUBSTITUTE(A378,"/Users/timomiessen/Desktop/imagesdk/blackwomen1/","Image_")</f>
        <v>Image_BW_86.jpg</v>
      </c>
      <c r="C378" s="63" t="s">
        <v>5</v>
      </c>
      <c r="D378" s="22" t="s">
        <v>2973</v>
      </c>
      <c r="E378" s="23">
        <v>1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>
        <v>0</v>
      </c>
      <c r="M378" s="23">
        <v>0</v>
      </c>
      <c r="N378" s="23">
        <v>0</v>
      </c>
      <c r="O378" s="23">
        <v>0</v>
      </c>
      <c r="P378" s="23">
        <v>0</v>
      </c>
      <c r="Q378" s="23">
        <v>0</v>
      </c>
      <c r="R378" s="23" cm="1">
        <f t="array" ref="R378">_xlfn.IFS(H378=1,1,K378=1,1,L378=1,1,M378=1,1,N378=1,1,P378=1,1,TRUE,0)</f>
        <v>0</v>
      </c>
      <c r="S378" s="64">
        <f>IF(AND(G378=1,R378=1),0,R378)</f>
        <v>0</v>
      </c>
      <c r="T378" s="24" t="s">
        <v>2236</v>
      </c>
      <c r="U378" s="49">
        <f>SUBSTITUTE(T378,".",",")*1</f>
        <v>7.1302866563200895E-2</v>
      </c>
      <c r="V378" s="54">
        <f>IF(U378&gt;=0.1, 1, 0)</f>
        <v>0</v>
      </c>
      <c r="W378" s="25">
        <f>IF(U378&gt;=0.2, 1, 0)</f>
        <v>0</v>
      </c>
      <c r="X378" s="25">
        <f>IF(U378&gt;=0.3, 1, 0)</f>
        <v>0</v>
      </c>
      <c r="Y378" s="25">
        <f>IF(U378&gt;=0.4, 1, 0)</f>
        <v>0</v>
      </c>
      <c r="Z378" s="25">
        <f>IF(U378&gt;=0.5, 1, 0)</f>
        <v>0</v>
      </c>
      <c r="AA378" s="25">
        <f>IF(U378&gt;=0.6, 1, 0)</f>
        <v>0</v>
      </c>
      <c r="AB378" s="25">
        <f>IF(U378&gt;=0.7, 1, 0)</f>
        <v>0</v>
      </c>
      <c r="AC378" s="25">
        <f>IF(U378&gt;=0.8, 1, 0)</f>
        <v>0</v>
      </c>
      <c r="AD378" s="55">
        <f>IF(U378&gt;=0.9, 1, 0)</f>
        <v>0</v>
      </c>
    </row>
    <row r="379" spans="1:30" ht="20" customHeight="1" x14ac:dyDescent="0.2">
      <c r="A379" s="20" t="s">
        <v>717</v>
      </c>
      <c r="B379" s="33" t="str">
        <f>SUBSTITUTE(A379,"/Users/timomiessen/Desktop/imagesdk/blackwomen1/","Image_")</f>
        <v>Image_BW_87.jpg</v>
      </c>
      <c r="C379" s="63" t="s">
        <v>5</v>
      </c>
      <c r="D379" s="22" t="s">
        <v>2973</v>
      </c>
      <c r="E379" s="23">
        <v>1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>
        <v>0</v>
      </c>
      <c r="M379" s="23">
        <v>0</v>
      </c>
      <c r="N379" s="23">
        <v>0</v>
      </c>
      <c r="O379" s="23">
        <v>0</v>
      </c>
      <c r="P379" s="23">
        <v>0</v>
      </c>
      <c r="Q379" s="23">
        <v>0</v>
      </c>
      <c r="R379" s="23" cm="1">
        <f t="array" ref="R379">_xlfn.IFS(H379=1,1,K379=1,1,L379=1,1,M379=1,1,N379=1,1,P379=1,1,TRUE,0)</f>
        <v>0</v>
      </c>
      <c r="S379" s="64">
        <f>IF(AND(G379=1,R379=1),0,R379)</f>
        <v>0</v>
      </c>
      <c r="T379" s="24" t="s">
        <v>2237</v>
      </c>
      <c r="U379" s="49">
        <f>SUBSTITUTE(T379,".",",")*1</f>
        <v>0.116522420197725</v>
      </c>
      <c r="V379" s="54">
        <f>IF(U379&gt;=0.1, 1, 0)</f>
        <v>1</v>
      </c>
      <c r="W379" s="25">
        <f>IF(U379&gt;=0.2, 1, 0)</f>
        <v>0</v>
      </c>
      <c r="X379" s="25">
        <f>IF(U379&gt;=0.3, 1, 0)</f>
        <v>0</v>
      </c>
      <c r="Y379" s="25">
        <f>IF(U379&gt;=0.4, 1, 0)</f>
        <v>0</v>
      </c>
      <c r="Z379" s="25">
        <f>IF(U379&gt;=0.5, 1, 0)</f>
        <v>0</v>
      </c>
      <c r="AA379" s="25">
        <f>IF(U379&gt;=0.6, 1, 0)</f>
        <v>0</v>
      </c>
      <c r="AB379" s="25">
        <f>IF(U379&gt;=0.7, 1, 0)</f>
        <v>0</v>
      </c>
      <c r="AC379" s="25">
        <f>IF(U379&gt;=0.8, 1, 0)</f>
        <v>0</v>
      </c>
      <c r="AD379" s="55">
        <f>IF(U379&gt;=0.9, 1, 0)</f>
        <v>0</v>
      </c>
    </row>
    <row r="380" spans="1:30" ht="20" customHeight="1" x14ac:dyDescent="0.2">
      <c r="A380" s="20" t="s">
        <v>718</v>
      </c>
      <c r="B380" s="33" t="str">
        <f>SUBSTITUTE(A380,"/Users/timomiessen/Desktop/imagesdk/blackwomen1/","Image_")</f>
        <v>Image_BW_88.jpg</v>
      </c>
      <c r="C380" s="63" t="s">
        <v>5</v>
      </c>
      <c r="D380" s="22" t="s">
        <v>2973</v>
      </c>
      <c r="E380" s="23">
        <v>1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>
        <v>0</v>
      </c>
      <c r="M380" s="23">
        <v>0</v>
      </c>
      <c r="N380" s="23">
        <v>0</v>
      </c>
      <c r="O380" s="23">
        <v>0</v>
      </c>
      <c r="P380" s="23">
        <v>0</v>
      </c>
      <c r="Q380" s="23">
        <v>0</v>
      </c>
      <c r="R380" s="23" cm="1">
        <f t="array" ref="R380">_xlfn.IFS(H380=1,1,K380=1,1,L380=1,1,M380=1,1,N380=1,1,P380=1,1,TRUE,0)</f>
        <v>0</v>
      </c>
      <c r="S380" s="64">
        <f>IF(AND(G380=1,R380=1),0,R380)</f>
        <v>0</v>
      </c>
      <c r="T380" s="24" t="s">
        <v>2238</v>
      </c>
      <c r="U380" s="49">
        <f>SUBSTITUTE(T380,".",",")*1</f>
        <v>0.15353181213140399</v>
      </c>
      <c r="V380" s="54">
        <f>IF(U380&gt;=0.1, 1, 0)</f>
        <v>1</v>
      </c>
      <c r="W380" s="25">
        <f>IF(U380&gt;=0.2, 1, 0)</f>
        <v>0</v>
      </c>
      <c r="X380" s="25">
        <f>IF(U380&gt;=0.3, 1, 0)</f>
        <v>0</v>
      </c>
      <c r="Y380" s="25">
        <f>IF(U380&gt;=0.4, 1, 0)</f>
        <v>0</v>
      </c>
      <c r="Z380" s="25">
        <f>IF(U380&gt;=0.5, 1, 0)</f>
        <v>0</v>
      </c>
      <c r="AA380" s="25">
        <f>IF(U380&gt;=0.6, 1, 0)</f>
        <v>0</v>
      </c>
      <c r="AB380" s="25">
        <f>IF(U380&gt;=0.7, 1, 0)</f>
        <v>0</v>
      </c>
      <c r="AC380" s="25">
        <f>IF(U380&gt;=0.8, 1, 0)</f>
        <v>0</v>
      </c>
      <c r="AD380" s="55">
        <f>IF(U380&gt;=0.9, 1, 0)</f>
        <v>0</v>
      </c>
    </row>
    <row r="381" spans="1:30" ht="20" customHeight="1" x14ac:dyDescent="0.2">
      <c r="A381" s="20" t="s">
        <v>720</v>
      </c>
      <c r="B381" s="33" t="str">
        <f>SUBSTITUTE(A381,"/Users/timomiessen/Desktop/imagesdk/blackwomen1/","Image_")</f>
        <v>Image_BW_9.jpg</v>
      </c>
      <c r="C381" s="63" t="s">
        <v>5</v>
      </c>
      <c r="D381" s="22" t="s">
        <v>2973</v>
      </c>
      <c r="E381" s="23">
        <v>1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>
        <v>0</v>
      </c>
      <c r="M381" s="23">
        <v>0</v>
      </c>
      <c r="N381" s="23">
        <v>0</v>
      </c>
      <c r="O381" s="23">
        <v>0</v>
      </c>
      <c r="P381" s="23">
        <v>0</v>
      </c>
      <c r="Q381" s="23">
        <v>0</v>
      </c>
      <c r="R381" s="23" cm="1">
        <f t="array" ref="R381">_xlfn.IFS(H381=1,1,K381=1,1,L381=1,1,M381=1,1,N381=1,1,P381=1,1,TRUE,0)</f>
        <v>0</v>
      </c>
      <c r="S381" s="64">
        <f>IF(AND(G381=1,R381=1),0,R381)</f>
        <v>0</v>
      </c>
      <c r="T381" s="24" t="s">
        <v>2240</v>
      </c>
      <c r="U381" s="49">
        <f>SUBSTITUTE(T381,".",",")*1</f>
        <v>3.04758800193667E-2</v>
      </c>
      <c r="V381" s="54">
        <f>IF(U381&gt;=0.1, 1, 0)</f>
        <v>0</v>
      </c>
      <c r="W381" s="25">
        <f>IF(U381&gt;=0.2, 1, 0)</f>
        <v>0</v>
      </c>
      <c r="X381" s="25">
        <f>IF(U381&gt;=0.3, 1, 0)</f>
        <v>0</v>
      </c>
      <c r="Y381" s="25">
        <f>IF(U381&gt;=0.4, 1, 0)</f>
        <v>0</v>
      </c>
      <c r="Z381" s="25">
        <f>IF(U381&gt;=0.5, 1, 0)</f>
        <v>0</v>
      </c>
      <c r="AA381" s="25">
        <f>IF(U381&gt;=0.6, 1, 0)</f>
        <v>0</v>
      </c>
      <c r="AB381" s="25">
        <f>IF(U381&gt;=0.7, 1, 0)</f>
        <v>0</v>
      </c>
      <c r="AC381" s="25">
        <f>IF(U381&gt;=0.8, 1, 0)</f>
        <v>0</v>
      </c>
      <c r="AD381" s="55">
        <f>IF(U381&gt;=0.9, 1, 0)</f>
        <v>0</v>
      </c>
    </row>
    <row r="382" spans="1:30" ht="20" customHeight="1" x14ac:dyDescent="0.2">
      <c r="A382" s="20" t="s">
        <v>721</v>
      </c>
      <c r="B382" s="33" t="str">
        <f>SUBSTITUTE(A382,"/Users/timomiessen/Desktop/imagesdk/blackwomen1/","Image_")</f>
        <v>Image_BW_90.jpg</v>
      </c>
      <c r="C382" s="63" t="s">
        <v>5</v>
      </c>
      <c r="D382" s="22" t="s">
        <v>2973</v>
      </c>
      <c r="E382" s="23">
        <v>1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0</v>
      </c>
      <c r="L382" s="23">
        <v>0</v>
      </c>
      <c r="M382" s="23">
        <v>0</v>
      </c>
      <c r="N382" s="23">
        <v>0</v>
      </c>
      <c r="O382" s="23">
        <v>0</v>
      </c>
      <c r="P382" s="23">
        <v>0</v>
      </c>
      <c r="Q382" s="23">
        <v>0</v>
      </c>
      <c r="R382" s="23" cm="1">
        <f t="array" ref="R382">_xlfn.IFS(H382=1,1,K382=1,1,L382=1,1,M382=1,1,N382=1,1,P382=1,1,TRUE,0)</f>
        <v>0</v>
      </c>
      <c r="S382" s="64">
        <f>IF(AND(G382=1,R382=1),0,R382)</f>
        <v>0</v>
      </c>
      <c r="T382" s="24" t="s">
        <v>2241</v>
      </c>
      <c r="U382" s="49">
        <f>SUBSTITUTE(T382,".",",")*1</f>
        <v>4.1130197234451701E-2</v>
      </c>
      <c r="V382" s="54">
        <f>IF(U382&gt;=0.1, 1, 0)</f>
        <v>0</v>
      </c>
      <c r="W382" s="25">
        <f>IF(U382&gt;=0.2, 1, 0)</f>
        <v>0</v>
      </c>
      <c r="X382" s="25">
        <f>IF(U382&gt;=0.3, 1, 0)</f>
        <v>0</v>
      </c>
      <c r="Y382" s="25">
        <f>IF(U382&gt;=0.4, 1, 0)</f>
        <v>0</v>
      </c>
      <c r="Z382" s="25">
        <f>IF(U382&gt;=0.5, 1, 0)</f>
        <v>0</v>
      </c>
      <c r="AA382" s="25">
        <f>IF(U382&gt;=0.6, 1, 0)</f>
        <v>0</v>
      </c>
      <c r="AB382" s="25">
        <f>IF(U382&gt;=0.7, 1, 0)</f>
        <v>0</v>
      </c>
      <c r="AC382" s="25">
        <f>IF(U382&gt;=0.8, 1, 0)</f>
        <v>0</v>
      </c>
      <c r="AD382" s="55">
        <f>IF(U382&gt;=0.9, 1, 0)</f>
        <v>0</v>
      </c>
    </row>
    <row r="383" spans="1:30" ht="20" customHeight="1" x14ac:dyDescent="0.2">
      <c r="A383" s="20" t="s">
        <v>722</v>
      </c>
      <c r="B383" s="33" t="str">
        <f>SUBSTITUTE(A383,"/Users/timomiessen/Desktop/imagesdk/blackwomen1/","Image_")</f>
        <v>Image_BW_91.jpg</v>
      </c>
      <c r="C383" s="63" t="s">
        <v>5</v>
      </c>
      <c r="D383" s="22" t="s">
        <v>2973</v>
      </c>
      <c r="E383" s="23">
        <v>1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>
        <v>0</v>
      </c>
      <c r="M383" s="23">
        <v>0</v>
      </c>
      <c r="N383" s="23">
        <v>0</v>
      </c>
      <c r="O383" s="23">
        <v>0</v>
      </c>
      <c r="P383" s="23">
        <v>0</v>
      </c>
      <c r="Q383" s="23">
        <v>0</v>
      </c>
      <c r="R383" s="23" cm="1">
        <f t="array" ref="R383">_xlfn.IFS(H383=1,1,K383=1,1,L383=1,1,M383=1,1,N383=1,1,P383=1,1,TRUE,0)</f>
        <v>0</v>
      </c>
      <c r="S383" s="64">
        <f>IF(AND(G383=1,R383=1),0,R383)</f>
        <v>0</v>
      </c>
      <c r="T383" s="24" t="s">
        <v>2242</v>
      </c>
      <c r="U383" s="49">
        <f>SUBSTITUTE(T383,".",",")*1</f>
        <v>4.1920278221368699E-2</v>
      </c>
      <c r="V383" s="54">
        <f>IF(U383&gt;=0.1, 1, 0)</f>
        <v>0</v>
      </c>
      <c r="W383" s="25">
        <f>IF(U383&gt;=0.2, 1, 0)</f>
        <v>0</v>
      </c>
      <c r="X383" s="25">
        <f>IF(U383&gt;=0.3, 1, 0)</f>
        <v>0</v>
      </c>
      <c r="Y383" s="25">
        <f>IF(U383&gt;=0.4, 1, 0)</f>
        <v>0</v>
      </c>
      <c r="Z383" s="25">
        <f>IF(U383&gt;=0.5, 1, 0)</f>
        <v>0</v>
      </c>
      <c r="AA383" s="25">
        <f>IF(U383&gt;=0.6, 1, 0)</f>
        <v>0</v>
      </c>
      <c r="AB383" s="25">
        <f>IF(U383&gt;=0.7, 1, 0)</f>
        <v>0</v>
      </c>
      <c r="AC383" s="25">
        <f>IF(U383&gt;=0.8, 1, 0)</f>
        <v>0</v>
      </c>
      <c r="AD383" s="55">
        <f>IF(U383&gt;=0.9, 1, 0)</f>
        <v>0</v>
      </c>
    </row>
    <row r="384" spans="1:30" ht="20" customHeight="1" x14ac:dyDescent="0.2">
      <c r="A384" s="20" t="s">
        <v>723</v>
      </c>
      <c r="B384" s="33" t="str">
        <f>SUBSTITUTE(A384,"/Users/timomiessen/Desktop/imagesdk/blackwomen1/","Image_")</f>
        <v>Image_BW_92.jpg</v>
      </c>
      <c r="C384" s="63" t="s">
        <v>5</v>
      </c>
      <c r="D384" s="22" t="s">
        <v>2973</v>
      </c>
      <c r="E384" s="23">
        <v>1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s="23">
        <v>0</v>
      </c>
      <c r="R384" s="23" cm="1">
        <f t="array" ref="R384">_xlfn.IFS(H384=1,1,K384=1,1,L384=1,1,M384=1,1,N384=1,1,P384=1,1,TRUE,0)</f>
        <v>0</v>
      </c>
      <c r="S384" s="64">
        <f>IF(AND(G384=1,R384=1),0,R384)</f>
        <v>0</v>
      </c>
      <c r="T384" s="24" t="s">
        <v>2243</v>
      </c>
      <c r="U384" s="49">
        <f>SUBSTITUTE(T384,".",",")*1</f>
        <v>4.2648687027394702E-2</v>
      </c>
      <c r="V384" s="54">
        <f>IF(U384&gt;=0.1, 1, 0)</f>
        <v>0</v>
      </c>
      <c r="W384" s="25">
        <f>IF(U384&gt;=0.2, 1, 0)</f>
        <v>0</v>
      </c>
      <c r="X384" s="25">
        <f>IF(U384&gt;=0.3, 1, 0)</f>
        <v>0</v>
      </c>
      <c r="Y384" s="25">
        <f>IF(U384&gt;=0.4, 1, 0)</f>
        <v>0</v>
      </c>
      <c r="Z384" s="25">
        <f>IF(U384&gt;=0.5, 1, 0)</f>
        <v>0</v>
      </c>
      <c r="AA384" s="25">
        <f>IF(U384&gt;=0.6, 1, 0)</f>
        <v>0</v>
      </c>
      <c r="AB384" s="25">
        <f>IF(U384&gt;=0.7, 1, 0)</f>
        <v>0</v>
      </c>
      <c r="AC384" s="25">
        <f>IF(U384&gt;=0.8, 1, 0)</f>
        <v>0</v>
      </c>
      <c r="AD384" s="55">
        <f>IF(U384&gt;=0.9, 1, 0)</f>
        <v>0</v>
      </c>
    </row>
    <row r="385" spans="1:30" ht="20" customHeight="1" x14ac:dyDescent="0.2">
      <c r="A385" s="20" t="s">
        <v>724</v>
      </c>
      <c r="B385" s="33" t="str">
        <f>SUBSTITUTE(A385,"/Users/timomiessen/Desktop/imagesdk/blackwomen1/","Image_")</f>
        <v>Image_BW_93.jpg</v>
      </c>
      <c r="C385" s="63" t="s">
        <v>5</v>
      </c>
      <c r="D385" s="22" t="s">
        <v>2973</v>
      </c>
      <c r="E385" s="23">
        <v>1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23">
        <v>0</v>
      </c>
      <c r="P385" s="23">
        <v>0</v>
      </c>
      <c r="Q385" s="23">
        <v>0</v>
      </c>
      <c r="R385" s="23" cm="1">
        <f t="array" ref="R385">_xlfn.IFS(H385=1,1,K385=1,1,L385=1,1,M385=1,1,N385=1,1,P385=1,1,TRUE,0)</f>
        <v>0</v>
      </c>
      <c r="S385" s="64">
        <f>IF(AND(G385=1,R385=1),0,R385)</f>
        <v>0</v>
      </c>
      <c r="T385" s="24" t="s">
        <v>2244</v>
      </c>
      <c r="U385" s="49">
        <f>SUBSTITUTE(T385,".",",")*1</f>
        <v>0.66045909048989404</v>
      </c>
      <c r="V385" s="54">
        <f>IF(U385&gt;=0.1, 1, 0)</f>
        <v>1</v>
      </c>
      <c r="W385" s="25">
        <f>IF(U385&gt;=0.2, 1, 0)</f>
        <v>1</v>
      </c>
      <c r="X385" s="25">
        <f>IF(U385&gt;=0.3, 1, 0)</f>
        <v>1</v>
      </c>
      <c r="Y385" s="25">
        <f>IF(U385&gt;=0.4, 1, 0)</f>
        <v>1</v>
      </c>
      <c r="Z385" s="25">
        <f>IF(U385&gt;=0.5, 1, 0)</f>
        <v>1</v>
      </c>
      <c r="AA385" s="25">
        <f>IF(U385&gt;=0.6, 1, 0)</f>
        <v>1</v>
      </c>
      <c r="AB385" s="25">
        <f>IF(U385&gt;=0.7, 1, 0)</f>
        <v>0</v>
      </c>
      <c r="AC385" s="25">
        <f>IF(U385&gt;=0.8, 1, 0)</f>
        <v>0</v>
      </c>
      <c r="AD385" s="55">
        <f>IF(U385&gt;=0.9, 1, 0)</f>
        <v>0</v>
      </c>
    </row>
    <row r="386" spans="1:30" ht="20" customHeight="1" x14ac:dyDescent="0.2">
      <c r="A386" s="20" t="s">
        <v>725</v>
      </c>
      <c r="B386" s="33" t="str">
        <f>SUBSTITUTE(A386,"/Users/timomiessen/Desktop/imagesdk/blackwomen1/","Image_")</f>
        <v>Image_BW_94.jpg</v>
      </c>
      <c r="C386" s="63" t="s">
        <v>5</v>
      </c>
      <c r="D386" s="22" t="s">
        <v>2973</v>
      </c>
      <c r="E386" s="23">
        <v>1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0</v>
      </c>
      <c r="L386" s="23">
        <v>0</v>
      </c>
      <c r="M386" s="23">
        <v>0</v>
      </c>
      <c r="N386" s="23">
        <v>0</v>
      </c>
      <c r="O386" s="23">
        <v>0</v>
      </c>
      <c r="P386" s="23">
        <v>0</v>
      </c>
      <c r="Q386" s="23">
        <v>0</v>
      </c>
      <c r="R386" s="23" cm="1">
        <f t="array" ref="R386">_xlfn.IFS(H386=1,1,K386=1,1,L386=1,1,M386=1,1,N386=1,1,P386=1,1,TRUE,0)</f>
        <v>0</v>
      </c>
      <c r="S386" s="64">
        <f>IF(AND(G386=1,R386=1),0,R386)</f>
        <v>0</v>
      </c>
      <c r="T386" s="24" t="s">
        <v>2245</v>
      </c>
      <c r="U386" s="49">
        <f>SUBSTITUTE(T386,".",",")*1</f>
        <v>0.18153713108040301</v>
      </c>
      <c r="V386" s="54">
        <f>IF(U386&gt;=0.1, 1, 0)</f>
        <v>1</v>
      </c>
      <c r="W386" s="25">
        <f>IF(U386&gt;=0.2, 1, 0)</f>
        <v>0</v>
      </c>
      <c r="X386" s="25">
        <f>IF(U386&gt;=0.3, 1, 0)</f>
        <v>0</v>
      </c>
      <c r="Y386" s="25">
        <f>IF(U386&gt;=0.4, 1, 0)</f>
        <v>0</v>
      </c>
      <c r="Z386" s="25">
        <f>IF(U386&gt;=0.5, 1, 0)</f>
        <v>0</v>
      </c>
      <c r="AA386" s="25">
        <f>IF(U386&gt;=0.6, 1, 0)</f>
        <v>0</v>
      </c>
      <c r="AB386" s="25">
        <f>IF(U386&gt;=0.7, 1, 0)</f>
        <v>0</v>
      </c>
      <c r="AC386" s="25">
        <f>IF(U386&gt;=0.8, 1, 0)</f>
        <v>0</v>
      </c>
      <c r="AD386" s="55">
        <f>IF(U386&gt;=0.9, 1, 0)</f>
        <v>0</v>
      </c>
    </row>
    <row r="387" spans="1:30" ht="20" customHeight="1" x14ac:dyDescent="0.2">
      <c r="A387" s="20" t="s">
        <v>726</v>
      </c>
      <c r="B387" s="33" t="str">
        <f>SUBSTITUTE(A387,"/Users/timomiessen/Desktop/imagesdk/blackwomen1/","Image_")</f>
        <v>Image_BW_95.jpg</v>
      </c>
      <c r="C387" s="63" t="s">
        <v>5</v>
      </c>
      <c r="D387" s="22" t="s">
        <v>2973</v>
      </c>
      <c r="E387" s="23">
        <v>1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>
        <v>0</v>
      </c>
      <c r="M387" s="23">
        <v>0</v>
      </c>
      <c r="N387" s="23">
        <v>0</v>
      </c>
      <c r="O387" s="23">
        <v>0</v>
      </c>
      <c r="P387" s="23">
        <v>0</v>
      </c>
      <c r="Q387" s="23">
        <v>0</v>
      </c>
      <c r="R387" s="23" cm="1">
        <f t="array" ref="R387">_xlfn.IFS(H387=1,1,K387=1,1,L387=1,1,M387=1,1,N387=1,1,P387=1,1,TRUE,0)</f>
        <v>0</v>
      </c>
      <c r="S387" s="64">
        <f>IF(AND(G387=1,R387=1),0,R387)</f>
        <v>0</v>
      </c>
      <c r="T387" s="24" t="s">
        <v>2246</v>
      </c>
      <c r="U387" s="49">
        <f>SUBSTITUTE(T387,".",",")*1</f>
        <v>0.61259534955024697</v>
      </c>
      <c r="V387" s="54">
        <f>IF(U387&gt;=0.1, 1, 0)</f>
        <v>1</v>
      </c>
      <c r="W387" s="25">
        <f>IF(U387&gt;=0.2, 1, 0)</f>
        <v>1</v>
      </c>
      <c r="X387" s="25">
        <f>IF(U387&gt;=0.3, 1, 0)</f>
        <v>1</v>
      </c>
      <c r="Y387" s="25">
        <f>IF(U387&gt;=0.4, 1, 0)</f>
        <v>1</v>
      </c>
      <c r="Z387" s="25">
        <f>IF(U387&gt;=0.5, 1, 0)</f>
        <v>1</v>
      </c>
      <c r="AA387" s="25">
        <f>IF(U387&gt;=0.6, 1, 0)</f>
        <v>1</v>
      </c>
      <c r="AB387" s="25">
        <f>IF(U387&gt;=0.7, 1, 0)</f>
        <v>0</v>
      </c>
      <c r="AC387" s="25">
        <f>IF(U387&gt;=0.8, 1, 0)</f>
        <v>0</v>
      </c>
      <c r="AD387" s="55">
        <f>IF(U387&gt;=0.9, 1, 0)</f>
        <v>0</v>
      </c>
    </row>
    <row r="388" spans="1:30" ht="20" customHeight="1" x14ac:dyDescent="0.2">
      <c r="A388" s="20" t="s">
        <v>727</v>
      </c>
      <c r="B388" s="33" t="str">
        <f>SUBSTITUTE(A388,"/Users/timomiessen/Desktop/imagesdk/blackwomen1/","Image_")</f>
        <v>Image_BW_96.jpg</v>
      </c>
      <c r="C388" s="63" t="s">
        <v>5</v>
      </c>
      <c r="D388" s="22" t="s">
        <v>2973</v>
      </c>
      <c r="E388" s="23">
        <v>1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>
        <v>0</v>
      </c>
      <c r="M388" s="23">
        <v>0</v>
      </c>
      <c r="N388" s="23">
        <v>0</v>
      </c>
      <c r="O388" s="23">
        <v>0</v>
      </c>
      <c r="P388" s="23">
        <v>0</v>
      </c>
      <c r="Q388" s="23">
        <v>0</v>
      </c>
      <c r="R388" s="23" cm="1">
        <f t="array" ref="R388">_xlfn.IFS(H388=1,1,K388=1,1,L388=1,1,M388=1,1,N388=1,1,P388=1,1,TRUE,0)</f>
        <v>0</v>
      </c>
      <c r="S388" s="64">
        <f>IF(AND(G388=1,R388=1),0,R388)</f>
        <v>0</v>
      </c>
      <c r="T388" s="24" t="s">
        <v>2247</v>
      </c>
      <c r="U388" s="49">
        <f>SUBSTITUTE(T388,".",",")*1</f>
        <v>7.5170185416936805E-2</v>
      </c>
      <c r="V388" s="54">
        <f>IF(U388&gt;=0.1, 1, 0)</f>
        <v>0</v>
      </c>
      <c r="W388" s="25">
        <f>IF(U388&gt;=0.2, 1, 0)</f>
        <v>0</v>
      </c>
      <c r="X388" s="25">
        <f>IF(U388&gt;=0.3, 1, 0)</f>
        <v>0</v>
      </c>
      <c r="Y388" s="25">
        <f>IF(U388&gt;=0.4, 1, 0)</f>
        <v>0</v>
      </c>
      <c r="Z388" s="25">
        <f>IF(U388&gt;=0.5, 1, 0)</f>
        <v>0</v>
      </c>
      <c r="AA388" s="25">
        <f>IF(U388&gt;=0.6, 1, 0)</f>
        <v>0</v>
      </c>
      <c r="AB388" s="25">
        <f>IF(U388&gt;=0.7, 1, 0)</f>
        <v>0</v>
      </c>
      <c r="AC388" s="25">
        <f>IF(U388&gt;=0.8, 1, 0)</f>
        <v>0</v>
      </c>
      <c r="AD388" s="55">
        <f>IF(U388&gt;=0.9, 1, 0)</f>
        <v>0</v>
      </c>
    </row>
    <row r="389" spans="1:30" ht="20" customHeight="1" x14ac:dyDescent="0.2">
      <c r="A389" s="20" t="s">
        <v>728</v>
      </c>
      <c r="B389" s="33" t="str">
        <f>SUBSTITUTE(A389,"/Users/timomiessen/Desktop/imagesdk/blackwomen1/","Image_")</f>
        <v>Image_BW_97.jpg</v>
      </c>
      <c r="C389" s="63" t="s">
        <v>5</v>
      </c>
      <c r="D389" s="22" t="s">
        <v>2973</v>
      </c>
      <c r="E389" s="23">
        <v>1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>
        <v>0</v>
      </c>
      <c r="M389" s="23">
        <v>0</v>
      </c>
      <c r="N389" s="23">
        <v>0</v>
      </c>
      <c r="O389" s="23">
        <v>0</v>
      </c>
      <c r="P389" s="23">
        <v>0</v>
      </c>
      <c r="Q389" s="23">
        <v>0</v>
      </c>
      <c r="R389" s="23" cm="1">
        <f t="array" ref="R389">_xlfn.IFS(H389=1,1,K389=1,1,L389=1,1,M389=1,1,N389=1,1,P389=1,1,TRUE,0)</f>
        <v>0</v>
      </c>
      <c r="S389" s="64">
        <f>IF(AND(G389=1,R389=1),0,R389)</f>
        <v>0</v>
      </c>
      <c r="T389" s="24" t="s">
        <v>2248</v>
      </c>
      <c r="U389" s="49">
        <f>SUBSTITUTE(T389,".",",")*1</f>
        <v>1.09448439907282E-2</v>
      </c>
      <c r="V389" s="54">
        <f>IF(U389&gt;=0.1, 1, 0)</f>
        <v>0</v>
      </c>
      <c r="W389" s="25">
        <f>IF(U389&gt;=0.2, 1, 0)</f>
        <v>0</v>
      </c>
      <c r="X389" s="25">
        <f>IF(U389&gt;=0.3, 1, 0)</f>
        <v>0</v>
      </c>
      <c r="Y389" s="25">
        <f>IF(U389&gt;=0.4, 1, 0)</f>
        <v>0</v>
      </c>
      <c r="Z389" s="25">
        <f>IF(U389&gt;=0.5, 1, 0)</f>
        <v>0</v>
      </c>
      <c r="AA389" s="25">
        <f>IF(U389&gt;=0.6, 1, 0)</f>
        <v>0</v>
      </c>
      <c r="AB389" s="25">
        <f>IF(U389&gt;=0.7, 1, 0)</f>
        <v>0</v>
      </c>
      <c r="AC389" s="25">
        <f>IF(U389&gt;=0.8, 1, 0)</f>
        <v>0</v>
      </c>
      <c r="AD389" s="55">
        <f>IF(U389&gt;=0.9, 1, 0)</f>
        <v>0</v>
      </c>
    </row>
    <row r="390" spans="1:30" ht="20" customHeight="1" x14ac:dyDescent="0.2">
      <c r="A390" s="20" t="s">
        <v>729</v>
      </c>
      <c r="B390" s="33" t="str">
        <f>SUBSTITUTE(A390,"/Users/timomiessen/Desktop/imagesdk/blackwomen1/","Image_")</f>
        <v>Image_BW_98.jpg</v>
      </c>
      <c r="C390" s="63" t="s">
        <v>5</v>
      </c>
      <c r="D390" s="22" t="s">
        <v>2973</v>
      </c>
      <c r="E390" s="23">
        <v>1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>
        <v>0</v>
      </c>
      <c r="M390" s="23">
        <v>0</v>
      </c>
      <c r="N390" s="23">
        <v>0</v>
      </c>
      <c r="O390" s="23">
        <v>0</v>
      </c>
      <c r="P390" s="23">
        <v>0</v>
      </c>
      <c r="Q390" s="23">
        <v>0</v>
      </c>
      <c r="R390" s="23" cm="1">
        <f t="array" ref="R390">_xlfn.IFS(H390=1,1,K390=1,1,L390=1,1,M390=1,1,N390=1,1,P390=1,1,TRUE,0)</f>
        <v>0</v>
      </c>
      <c r="S390" s="64">
        <f>IF(AND(G390=1,R390=1),0,R390)</f>
        <v>0</v>
      </c>
      <c r="T390" s="24" t="s">
        <v>2249</v>
      </c>
      <c r="U390" s="49">
        <f>SUBSTITUTE(T390,".",",")*1</f>
        <v>3.1850519590079701E-2</v>
      </c>
      <c r="V390" s="54">
        <f>IF(U390&gt;=0.1, 1, 0)</f>
        <v>0</v>
      </c>
      <c r="W390" s="25">
        <f>IF(U390&gt;=0.2, 1, 0)</f>
        <v>0</v>
      </c>
      <c r="X390" s="25">
        <f>IF(U390&gt;=0.3, 1, 0)</f>
        <v>0</v>
      </c>
      <c r="Y390" s="25">
        <f>IF(U390&gt;=0.4, 1, 0)</f>
        <v>0</v>
      </c>
      <c r="Z390" s="25">
        <f>IF(U390&gt;=0.5, 1, 0)</f>
        <v>0</v>
      </c>
      <c r="AA390" s="25">
        <f>IF(U390&gt;=0.6, 1, 0)</f>
        <v>0</v>
      </c>
      <c r="AB390" s="25">
        <f>IF(U390&gt;=0.7, 1, 0)</f>
        <v>0</v>
      </c>
      <c r="AC390" s="25">
        <f>IF(U390&gt;=0.8, 1, 0)</f>
        <v>0</v>
      </c>
      <c r="AD390" s="55">
        <f>IF(U390&gt;=0.9, 1, 0)</f>
        <v>0</v>
      </c>
    </row>
    <row r="391" spans="1:30" ht="20" customHeight="1" x14ac:dyDescent="0.2">
      <c r="A391" s="20" t="s">
        <v>730</v>
      </c>
      <c r="B391" s="33" t="str">
        <f>SUBSTITUTE(A391,"/Users/timomiessen/Desktop/imagesdk/blackwomen1/","Image_")</f>
        <v>Image_BW_99.jpg</v>
      </c>
      <c r="C391" s="63" t="s">
        <v>5</v>
      </c>
      <c r="D391" s="22" t="s">
        <v>2973</v>
      </c>
      <c r="E391" s="23">
        <v>1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  <c r="M391" s="23">
        <v>0</v>
      </c>
      <c r="N391" s="23">
        <v>0</v>
      </c>
      <c r="O391" s="23">
        <v>0</v>
      </c>
      <c r="P391" s="23">
        <v>0</v>
      </c>
      <c r="Q391" s="23">
        <v>0</v>
      </c>
      <c r="R391" s="23" cm="1">
        <f t="array" ref="R391">_xlfn.IFS(H391=1,1,K391=1,1,L391=1,1,M391=1,1,N391=1,1,P391=1,1,TRUE,0)</f>
        <v>0</v>
      </c>
      <c r="S391" s="64">
        <f>IF(AND(G391=1,R391=1),0,R391)</f>
        <v>0</v>
      </c>
      <c r="T391" s="24" t="s">
        <v>2250</v>
      </c>
      <c r="U391" s="49">
        <f>SUBSTITUTE(T391,".",",")*1</f>
        <v>5.4824416991323198E-2</v>
      </c>
      <c r="V391" s="54">
        <f>IF(U391&gt;=0.1, 1, 0)</f>
        <v>0</v>
      </c>
      <c r="W391" s="25">
        <f>IF(U391&gt;=0.2, 1, 0)</f>
        <v>0</v>
      </c>
      <c r="X391" s="25">
        <f>IF(U391&gt;=0.3, 1, 0)</f>
        <v>0</v>
      </c>
      <c r="Y391" s="25">
        <f>IF(U391&gt;=0.4, 1, 0)</f>
        <v>0</v>
      </c>
      <c r="Z391" s="25">
        <f>IF(U391&gt;=0.5, 1, 0)</f>
        <v>0</v>
      </c>
      <c r="AA391" s="25">
        <f>IF(U391&gt;=0.6, 1, 0)</f>
        <v>0</v>
      </c>
      <c r="AB391" s="25">
        <f>IF(U391&gt;=0.7, 1, 0)</f>
        <v>0</v>
      </c>
      <c r="AC391" s="25">
        <f>IF(U391&gt;=0.8, 1, 0)</f>
        <v>0</v>
      </c>
      <c r="AD391" s="55">
        <f>IF(U391&gt;=0.9, 1, 0)</f>
        <v>0</v>
      </c>
    </row>
    <row r="392" spans="1:30" ht="20" customHeight="1" x14ac:dyDescent="0.2">
      <c r="A392" s="20" t="s">
        <v>1082</v>
      </c>
      <c r="B392" s="33" t="str">
        <f>SUBSTITUTE(A392,"/Users/timomiessen/Desktop/imagesdk/nonblackwomen1/","Image_")</f>
        <v>Image_NBW_115.jpg</v>
      </c>
      <c r="C392" s="63" t="s">
        <v>5</v>
      </c>
      <c r="D392" s="22" t="s">
        <v>6</v>
      </c>
      <c r="E392" s="23">
        <v>1</v>
      </c>
      <c r="F392" s="23">
        <v>0</v>
      </c>
      <c r="G392" s="23">
        <v>0</v>
      </c>
      <c r="H392" s="23">
        <v>0</v>
      </c>
      <c r="I392" s="23">
        <v>0</v>
      </c>
      <c r="J392" s="23">
        <v>0</v>
      </c>
      <c r="K392" s="23">
        <v>0</v>
      </c>
      <c r="L392" s="23">
        <v>0</v>
      </c>
      <c r="M392" s="23">
        <v>0</v>
      </c>
      <c r="N392" s="23">
        <v>1</v>
      </c>
      <c r="O392" s="23">
        <v>0</v>
      </c>
      <c r="P392" s="23">
        <v>0</v>
      </c>
      <c r="Q392" s="23">
        <v>0</v>
      </c>
      <c r="R392" s="23" cm="1">
        <f t="array" ref="R392">_xlfn.IFS(H392=1,1,K392=1,1,L392=1,1,M392=1,1,N392=1,1,P392=1,1,TRUE,0)</f>
        <v>1</v>
      </c>
      <c r="S392" s="64">
        <f>IF(AND(G392=1,R392=1),0,R392)</f>
        <v>1</v>
      </c>
      <c r="T392" s="24" t="s">
        <v>2269</v>
      </c>
      <c r="U392" s="49">
        <f>SUBSTITUTE(T392,".",",")*1</f>
        <v>5.5007791146636002E-2</v>
      </c>
      <c r="V392" s="54">
        <f>IF(U392&gt;=0.1, 1, 0)</f>
        <v>0</v>
      </c>
      <c r="W392" s="25">
        <f>IF(U392&gt;=0.2, 1, 0)</f>
        <v>0</v>
      </c>
      <c r="X392" s="25">
        <f>IF(U392&gt;=0.3, 1, 0)</f>
        <v>0</v>
      </c>
      <c r="Y392" s="25">
        <f>IF(U392&gt;=0.4, 1, 0)</f>
        <v>0</v>
      </c>
      <c r="Z392" s="25">
        <f>IF(U392&gt;=0.5, 1, 0)</f>
        <v>0</v>
      </c>
      <c r="AA392" s="25">
        <f>IF(U392&gt;=0.6, 1, 0)</f>
        <v>0</v>
      </c>
      <c r="AB392" s="25">
        <f>IF(U392&gt;=0.7, 1, 0)</f>
        <v>0</v>
      </c>
      <c r="AC392" s="25">
        <f>IF(U392&gt;=0.8, 1, 0)</f>
        <v>0</v>
      </c>
      <c r="AD392" s="55">
        <f>IF(U392&gt;=0.9, 1, 0)</f>
        <v>0</v>
      </c>
    </row>
    <row r="393" spans="1:30" ht="20" customHeight="1" x14ac:dyDescent="0.2">
      <c r="A393" s="20" t="s">
        <v>1091</v>
      </c>
      <c r="B393" s="33" t="str">
        <f>SUBSTITUTE(A393,"/Users/timomiessen/Desktop/imagesdk/nonblackwomen1/","Image_")</f>
        <v>Image_NBW_123.jpg</v>
      </c>
      <c r="C393" s="63" t="s">
        <v>5</v>
      </c>
      <c r="D393" s="22" t="s">
        <v>6</v>
      </c>
      <c r="E393" s="23">
        <v>1</v>
      </c>
      <c r="F393" s="23">
        <v>0</v>
      </c>
      <c r="G393" s="23">
        <v>0</v>
      </c>
      <c r="H393" s="23">
        <v>0</v>
      </c>
      <c r="I393" s="23">
        <v>0</v>
      </c>
      <c r="J393" s="23">
        <v>0</v>
      </c>
      <c r="K393" s="23">
        <v>0</v>
      </c>
      <c r="L393" s="23">
        <v>0</v>
      </c>
      <c r="M393" s="23">
        <v>0</v>
      </c>
      <c r="N393" s="23">
        <v>1</v>
      </c>
      <c r="O393" s="23">
        <v>0</v>
      </c>
      <c r="P393" s="23">
        <v>0</v>
      </c>
      <c r="Q393" s="23">
        <v>0</v>
      </c>
      <c r="R393" s="23" cm="1">
        <f t="array" ref="R393">_xlfn.IFS(H393=1,1,K393=1,1,L393=1,1,M393=1,1,N393=1,1,P393=1,1,TRUE,0)</f>
        <v>1</v>
      </c>
      <c r="S393" s="64">
        <f>IF(AND(G393=1,R393=1),0,R393)</f>
        <v>1</v>
      </c>
      <c r="T393" s="24" t="s">
        <v>2278</v>
      </c>
      <c r="U393" s="49">
        <f>SUBSTITUTE(T393,".",",")*1</f>
        <v>0.17881763726472799</v>
      </c>
      <c r="V393" s="54">
        <f>IF(U393&gt;=0.1, 1, 0)</f>
        <v>1</v>
      </c>
      <c r="W393" s="25">
        <f>IF(U393&gt;=0.2, 1, 0)</f>
        <v>0</v>
      </c>
      <c r="X393" s="25">
        <f>IF(U393&gt;=0.3, 1, 0)</f>
        <v>0</v>
      </c>
      <c r="Y393" s="25">
        <f>IF(U393&gt;=0.4, 1, 0)</f>
        <v>0</v>
      </c>
      <c r="Z393" s="25">
        <f>IF(U393&gt;=0.5, 1, 0)</f>
        <v>0</v>
      </c>
      <c r="AA393" s="25">
        <f>IF(U393&gt;=0.6, 1, 0)</f>
        <v>0</v>
      </c>
      <c r="AB393" s="25">
        <f>IF(U393&gt;=0.7, 1, 0)</f>
        <v>0</v>
      </c>
      <c r="AC393" s="25">
        <f>IF(U393&gt;=0.8, 1, 0)</f>
        <v>0</v>
      </c>
      <c r="AD393" s="55">
        <f>IF(U393&gt;=0.9, 1, 0)</f>
        <v>0</v>
      </c>
    </row>
    <row r="394" spans="1:30" ht="20" customHeight="1" x14ac:dyDescent="0.2">
      <c r="A394" s="20" t="s">
        <v>1094</v>
      </c>
      <c r="B394" s="33" t="str">
        <f>SUBSTITUTE(A394,"/Users/timomiessen/Desktop/imagesdk/nonblackwomen1/","Image_")</f>
        <v>Image_NBW_126.jpg</v>
      </c>
      <c r="C394" s="63" t="s">
        <v>5</v>
      </c>
      <c r="D394" s="22" t="s">
        <v>6</v>
      </c>
      <c r="E394" s="23">
        <v>1</v>
      </c>
      <c r="F394" s="23">
        <v>0</v>
      </c>
      <c r="G394" s="23">
        <v>0</v>
      </c>
      <c r="H394" s="23">
        <v>0</v>
      </c>
      <c r="I394" s="23">
        <v>0</v>
      </c>
      <c r="J394" s="23">
        <v>0</v>
      </c>
      <c r="K394" s="23">
        <v>0</v>
      </c>
      <c r="L394" s="23">
        <v>0</v>
      </c>
      <c r="M394" s="23">
        <v>0</v>
      </c>
      <c r="N394" s="23">
        <v>1</v>
      </c>
      <c r="O394" s="23">
        <v>0</v>
      </c>
      <c r="P394" s="23">
        <v>0</v>
      </c>
      <c r="Q394" s="23">
        <v>0</v>
      </c>
      <c r="R394" s="23" cm="1">
        <f t="array" ref="R394">_xlfn.IFS(H394=1,1,K394=1,1,L394=1,1,M394=1,1,N394=1,1,P394=1,1,TRUE,0)</f>
        <v>1</v>
      </c>
      <c r="S394" s="64">
        <f>IF(AND(G394=1,R394=1),0,R394)</f>
        <v>1</v>
      </c>
      <c r="T394" s="24" t="s">
        <v>2281</v>
      </c>
      <c r="U394" s="49">
        <f>SUBSTITUTE(T394,".",",")*1</f>
        <v>0.1168402004987</v>
      </c>
      <c r="V394" s="54">
        <f>IF(U394&gt;=0.1, 1, 0)</f>
        <v>1</v>
      </c>
      <c r="W394" s="25">
        <f>IF(U394&gt;=0.2, 1, 0)</f>
        <v>0</v>
      </c>
      <c r="X394" s="25">
        <f>IF(U394&gt;=0.3, 1, 0)</f>
        <v>0</v>
      </c>
      <c r="Y394" s="25">
        <f>IF(U394&gt;=0.4, 1, 0)</f>
        <v>0</v>
      </c>
      <c r="Z394" s="25">
        <f>IF(U394&gt;=0.5, 1, 0)</f>
        <v>0</v>
      </c>
      <c r="AA394" s="25">
        <f>IF(U394&gt;=0.6, 1, 0)</f>
        <v>0</v>
      </c>
      <c r="AB394" s="25">
        <f>IF(U394&gt;=0.7, 1, 0)</f>
        <v>0</v>
      </c>
      <c r="AC394" s="25">
        <f>IF(U394&gt;=0.8, 1, 0)</f>
        <v>0</v>
      </c>
      <c r="AD394" s="55">
        <f>IF(U394&gt;=0.9, 1, 0)</f>
        <v>0</v>
      </c>
    </row>
    <row r="395" spans="1:30" ht="20" customHeight="1" x14ac:dyDescent="0.2">
      <c r="A395" s="20" t="s">
        <v>1105</v>
      </c>
      <c r="B395" s="33" t="str">
        <f>SUBSTITUTE(A395,"/Users/timomiessen/Desktop/imagesdk/nonblackwomen1/","Image_")</f>
        <v>Image_NBW_136.jpg</v>
      </c>
      <c r="C395" s="63" t="s">
        <v>5</v>
      </c>
      <c r="D395" s="22" t="s">
        <v>6</v>
      </c>
      <c r="E395" s="23">
        <v>1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0</v>
      </c>
      <c r="L395" s="23">
        <v>0</v>
      </c>
      <c r="M395" s="23">
        <v>0</v>
      </c>
      <c r="N395" s="23">
        <v>1</v>
      </c>
      <c r="O395" s="23">
        <v>0</v>
      </c>
      <c r="P395" s="23">
        <v>0</v>
      </c>
      <c r="Q395" s="23">
        <v>0</v>
      </c>
      <c r="R395" s="23" cm="1">
        <f t="array" ref="R395">_xlfn.IFS(H395=1,1,K395=1,1,L395=1,1,M395=1,1,N395=1,1,P395=1,1,TRUE,0)</f>
        <v>1</v>
      </c>
      <c r="S395" s="64">
        <f>IF(AND(G395=1,R395=1),0,R395)</f>
        <v>1</v>
      </c>
      <c r="T395" s="24" t="s">
        <v>2292</v>
      </c>
      <c r="U395" s="49">
        <f>SUBSTITUTE(T395,".",",")*1</f>
        <v>0.14804922416806199</v>
      </c>
      <c r="V395" s="54">
        <f>IF(U395&gt;=0.1, 1, 0)</f>
        <v>1</v>
      </c>
      <c r="W395" s="25">
        <f>IF(U395&gt;=0.2, 1, 0)</f>
        <v>0</v>
      </c>
      <c r="X395" s="25">
        <f>IF(U395&gt;=0.3, 1, 0)</f>
        <v>0</v>
      </c>
      <c r="Y395" s="25">
        <f>IF(U395&gt;=0.4, 1, 0)</f>
        <v>0</v>
      </c>
      <c r="Z395" s="25">
        <f>IF(U395&gt;=0.5, 1, 0)</f>
        <v>0</v>
      </c>
      <c r="AA395" s="25">
        <f>IF(U395&gt;=0.6, 1, 0)</f>
        <v>0</v>
      </c>
      <c r="AB395" s="25">
        <f>IF(U395&gt;=0.7, 1, 0)</f>
        <v>0</v>
      </c>
      <c r="AC395" s="25">
        <f>IF(U395&gt;=0.8, 1, 0)</f>
        <v>0</v>
      </c>
      <c r="AD395" s="55">
        <f>IF(U395&gt;=0.9, 1, 0)</f>
        <v>0</v>
      </c>
    </row>
    <row r="396" spans="1:30" ht="20" customHeight="1" x14ac:dyDescent="0.2">
      <c r="A396" s="20" t="s">
        <v>1133</v>
      </c>
      <c r="B396" s="33" t="str">
        <f>SUBSTITUTE(A396,"/Users/timomiessen/Desktop/imagesdk/nonblackwomen1/","Image_")</f>
        <v>Image_NBW_162.jpg</v>
      </c>
      <c r="C396" s="63" t="s">
        <v>5</v>
      </c>
      <c r="D396" s="22" t="s">
        <v>6</v>
      </c>
      <c r="E396" s="23">
        <v>0</v>
      </c>
      <c r="F396" s="23">
        <v>1</v>
      </c>
      <c r="G396" s="23">
        <v>0</v>
      </c>
      <c r="H396" s="23">
        <v>0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23">
        <v>1</v>
      </c>
      <c r="O396" s="23">
        <v>0</v>
      </c>
      <c r="P396" s="23">
        <v>0</v>
      </c>
      <c r="Q396" s="23">
        <v>0</v>
      </c>
      <c r="R396" s="23" cm="1">
        <f t="array" ref="R396">_xlfn.IFS(H396=1,1,K396=1,1,L396=1,1,M396=1,1,N396=1,1,P396=1,1,TRUE,0)</f>
        <v>1</v>
      </c>
      <c r="S396" s="64">
        <f>IF(AND(G396=1,R396=1),0,R396)</f>
        <v>1</v>
      </c>
      <c r="T396" s="24" t="s">
        <v>2321</v>
      </c>
      <c r="U396" s="49">
        <f>SUBSTITUTE(T396,".",",")*1</f>
        <v>0.1357460655272</v>
      </c>
      <c r="V396" s="54">
        <f>IF(U396&gt;=0.1, 1, 0)</f>
        <v>1</v>
      </c>
      <c r="W396" s="25">
        <f>IF(U396&gt;=0.2, 1, 0)</f>
        <v>0</v>
      </c>
      <c r="X396" s="25">
        <f>IF(U396&gt;=0.3, 1, 0)</f>
        <v>0</v>
      </c>
      <c r="Y396" s="25">
        <f>IF(U396&gt;=0.4, 1, 0)</f>
        <v>0</v>
      </c>
      <c r="Z396" s="25">
        <f>IF(U396&gt;=0.5, 1, 0)</f>
        <v>0</v>
      </c>
      <c r="AA396" s="25">
        <f>IF(U396&gt;=0.6, 1, 0)</f>
        <v>0</v>
      </c>
      <c r="AB396" s="25">
        <f>IF(U396&gt;=0.7, 1, 0)</f>
        <v>0</v>
      </c>
      <c r="AC396" s="25">
        <f>IF(U396&gt;=0.8, 1, 0)</f>
        <v>0</v>
      </c>
      <c r="AD396" s="55">
        <f>IF(U396&gt;=0.9, 1, 0)</f>
        <v>0</v>
      </c>
    </row>
    <row r="397" spans="1:30" ht="20" customHeight="1" x14ac:dyDescent="0.2">
      <c r="A397" s="20" t="s">
        <v>1136</v>
      </c>
      <c r="B397" s="33" t="str">
        <f>SUBSTITUTE(A397,"/Users/timomiessen/Desktop/imagesdk/nonblackwomen1/","Image_")</f>
        <v>Image_NBW_165.jpg</v>
      </c>
      <c r="C397" s="63" t="s">
        <v>5</v>
      </c>
      <c r="D397" s="22" t="s">
        <v>6</v>
      </c>
      <c r="E397" s="23">
        <v>0</v>
      </c>
      <c r="F397" s="23">
        <v>1</v>
      </c>
      <c r="G397" s="23">
        <v>0</v>
      </c>
      <c r="H397" s="23">
        <v>0</v>
      </c>
      <c r="I397" s="23">
        <v>0</v>
      </c>
      <c r="J397" s="23">
        <v>0</v>
      </c>
      <c r="K397" s="23">
        <v>0</v>
      </c>
      <c r="L397" s="23">
        <v>0</v>
      </c>
      <c r="M397" s="23">
        <v>0</v>
      </c>
      <c r="N397" s="23">
        <v>1</v>
      </c>
      <c r="O397" s="23">
        <v>0</v>
      </c>
      <c r="P397" s="23">
        <v>0</v>
      </c>
      <c r="Q397" s="23">
        <v>0</v>
      </c>
      <c r="R397" s="23" cm="1">
        <f t="array" ref="R397">_xlfn.IFS(H397=1,1,K397=1,1,L397=1,1,M397=1,1,N397=1,1,P397=1,1,TRUE,0)</f>
        <v>1</v>
      </c>
      <c r="S397" s="64">
        <f>IF(AND(G397=1,R397=1),0,R397)</f>
        <v>1</v>
      </c>
      <c r="T397" s="24" t="s">
        <v>2324</v>
      </c>
      <c r="U397" s="49">
        <f>SUBSTITUTE(T397,".",",")*1</f>
        <v>0.22275800257921199</v>
      </c>
      <c r="V397" s="54">
        <f>IF(U397&gt;=0.1, 1, 0)</f>
        <v>1</v>
      </c>
      <c r="W397" s="25">
        <f>IF(U397&gt;=0.2, 1, 0)</f>
        <v>1</v>
      </c>
      <c r="X397" s="25">
        <f>IF(U397&gt;=0.3, 1, 0)</f>
        <v>0</v>
      </c>
      <c r="Y397" s="25">
        <f>IF(U397&gt;=0.4, 1, 0)</f>
        <v>0</v>
      </c>
      <c r="Z397" s="25">
        <f>IF(U397&gt;=0.5, 1, 0)</f>
        <v>0</v>
      </c>
      <c r="AA397" s="25">
        <f>IF(U397&gt;=0.6, 1, 0)</f>
        <v>0</v>
      </c>
      <c r="AB397" s="25">
        <f>IF(U397&gt;=0.7, 1, 0)</f>
        <v>0</v>
      </c>
      <c r="AC397" s="25">
        <f>IF(U397&gt;=0.8, 1, 0)</f>
        <v>0</v>
      </c>
      <c r="AD397" s="55">
        <f>IF(U397&gt;=0.9, 1, 0)</f>
        <v>0</v>
      </c>
    </row>
    <row r="398" spans="1:30" ht="20" customHeight="1" x14ac:dyDescent="0.2">
      <c r="A398" s="20" t="s">
        <v>1272</v>
      </c>
      <c r="B398" s="33" t="str">
        <f>SUBSTITUTE(A398,"/Users/timomiessen/Desktop/imagesdk/nonblackwomen1/","Image_")</f>
        <v>Image_NBW_288.jpg</v>
      </c>
      <c r="C398" s="63" t="s">
        <v>5</v>
      </c>
      <c r="D398" s="22" t="s">
        <v>6</v>
      </c>
      <c r="E398" s="23">
        <v>1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0</v>
      </c>
      <c r="L398" s="23">
        <v>0</v>
      </c>
      <c r="M398" s="23">
        <v>0</v>
      </c>
      <c r="N398" s="23">
        <v>1</v>
      </c>
      <c r="O398" s="23">
        <v>0</v>
      </c>
      <c r="P398" s="23">
        <v>0</v>
      </c>
      <c r="Q398" s="23">
        <v>0</v>
      </c>
      <c r="R398" s="23" cm="1">
        <f t="array" ref="R398">_xlfn.IFS(H398=1,1,K398=1,1,L398=1,1,M398=1,1,N398=1,1,P398=1,1,TRUE,0)</f>
        <v>1</v>
      </c>
      <c r="S398" s="64">
        <f>IF(AND(G398=1,R398=1),0,R398)</f>
        <v>1</v>
      </c>
      <c r="T398" s="24" t="s">
        <v>2460</v>
      </c>
      <c r="U398" s="49">
        <f>SUBSTITUTE(T398,".",",")*1</f>
        <v>0.95677138492464997</v>
      </c>
      <c r="V398" s="54">
        <f>IF(U398&gt;=0.1, 1, 0)</f>
        <v>1</v>
      </c>
      <c r="W398" s="25">
        <f>IF(U398&gt;=0.2, 1, 0)</f>
        <v>1</v>
      </c>
      <c r="X398" s="25">
        <f>IF(U398&gt;=0.3, 1, 0)</f>
        <v>1</v>
      </c>
      <c r="Y398" s="25">
        <f>IF(U398&gt;=0.4, 1, 0)</f>
        <v>1</v>
      </c>
      <c r="Z398" s="25">
        <f>IF(U398&gt;=0.5, 1, 0)</f>
        <v>1</v>
      </c>
      <c r="AA398" s="25">
        <f>IF(U398&gt;=0.6, 1, 0)</f>
        <v>1</v>
      </c>
      <c r="AB398" s="25">
        <f>IF(U398&gt;=0.7, 1, 0)</f>
        <v>1</v>
      </c>
      <c r="AC398" s="25">
        <f>IF(U398&gt;=0.8, 1, 0)</f>
        <v>1</v>
      </c>
      <c r="AD398" s="55">
        <f>IF(U398&gt;=0.9, 1, 0)</f>
        <v>1</v>
      </c>
    </row>
    <row r="399" spans="1:30" ht="20" customHeight="1" x14ac:dyDescent="0.2">
      <c r="A399" s="20" t="s">
        <v>1278</v>
      </c>
      <c r="B399" s="33" t="str">
        <f>SUBSTITUTE(A399,"/Users/timomiessen/Desktop/imagesdk/nonblackwomen1/","Image_")</f>
        <v>Image_NBW_293.jpg</v>
      </c>
      <c r="C399" s="63" t="s">
        <v>5</v>
      </c>
      <c r="D399" s="22" t="s">
        <v>6</v>
      </c>
      <c r="E399" s="23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1</v>
      </c>
      <c r="K399" s="23">
        <v>0</v>
      </c>
      <c r="L399" s="23">
        <v>0</v>
      </c>
      <c r="M399" s="23">
        <v>0</v>
      </c>
      <c r="N399" s="23">
        <v>0</v>
      </c>
      <c r="O399" s="23">
        <v>0</v>
      </c>
      <c r="P399" s="23">
        <v>1</v>
      </c>
      <c r="Q399" s="23">
        <v>0</v>
      </c>
      <c r="R399" s="23" cm="1">
        <f t="array" ref="R399">_xlfn.IFS(H399=1,1,K399=1,1,L399=1,1,M399=1,1,N399=1,1,P399=1,1,TRUE,0)</f>
        <v>1</v>
      </c>
      <c r="S399" s="64">
        <f>IF(AND(G399=1,R399=1),0,R399)</f>
        <v>1</v>
      </c>
      <c r="T399" s="24" t="s">
        <v>2466</v>
      </c>
      <c r="U399" s="49">
        <f>SUBSTITUTE(T399,".",",")*1</f>
        <v>0.52846956998109795</v>
      </c>
      <c r="V399" s="54">
        <f>IF(U399&gt;=0.1, 1, 0)</f>
        <v>1</v>
      </c>
      <c r="W399" s="25">
        <f>IF(U399&gt;=0.2, 1, 0)</f>
        <v>1</v>
      </c>
      <c r="X399" s="25">
        <f>IF(U399&gt;=0.3, 1, 0)</f>
        <v>1</v>
      </c>
      <c r="Y399" s="25">
        <f>IF(U399&gt;=0.4, 1, 0)</f>
        <v>1</v>
      </c>
      <c r="Z399" s="25">
        <f>IF(U399&gt;=0.5, 1, 0)</f>
        <v>1</v>
      </c>
      <c r="AA399" s="25">
        <f>IF(U399&gt;=0.6, 1, 0)</f>
        <v>0</v>
      </c>
      <c r="AB399" s="25">
        <f>IF(U399&gt;=0.7, 1, 0)</f>
        <v>0</v>
      </c>
      <c r="AC399" s="25">
        <f>IF(U399&gt;=0.8, 1, 0)</f>
        <v>0</v>
      </c>
      <c r="AD399" s="55">
        <f>IF(U399&gt;=0.9, 1, 0)</f>
        <v>0</v>
      </c>
    </row>
    <row r="400" spans="1:30" ht="20" customHeight="1" x14ac:dyDescent="0.2">
      <c r="A400" s="20" t="s">
        <v>1281</v>
      </c>
      <c r="B400" s="33" t="str">
        <f>SUBSTITUTE(A400,"/Users/timomiessen/Desktop/imagesdk/nonblackwomen1/","Image_")</f>
        <v>Image_NBW_296.jpg</v>
      </c>
      <c r="C400" s="63" t="s">
        <v>5</v>
      </c>
      <c r="D400" s="22" t="s">
        <v>6</v>
      </c>
      <c r="E400" s="23">
        <v>1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0</v>
      </c>
      <c r="L400" s="23">
        <v>0</v>
      </c>
      <c r="M400" s="23">
        <v>0</v>
      </c>
      <c r="N400" s="23">
        <v>1</v>
      </c>
      <c r="O400" s="23">
        <v>0</v>
      </c>
      <c r="P400" s="23">
        <v>0</v>
      </c>
      <c r="Q400" s="23">
        <v>0</v>
      </c>
      <c r="R400" s="23" cm="1">
        <f t="array" ref="R400">_xlfn.IFS(H400=1,1,K400=1,1,L400=1,1,M400=1,1,N400=1,1,P400=1,1,TRUE,0)</f>
        <v>1</v>
      </c>
      <c r="S400" s="64">
        <f>IF(AND(G400=1,R400=1),0,R400)</f>
        <v>1</v>
      </c>
      <c r="T400" s="24" t="s">
        <v>2469</v>
      </c>
      <c r="U400" s="49">
        <f>SUBSTITUTE(T400,".",",")*1</f>
        <v>0.20363493077456901</v>
      </c>
      <c r="V400" s="54">
        <f>IF(U400&gt;=0.1, 1, 0)</f>
        <v>1</v>
      </c>
      <c r="W400" s="25">
        <f>IF(U400&gt;=0.2, 1, 0)</f>
        <v>1</v>
      </c>
      <c r="X400" s="25">
        <f>IF(U400&gt;=0.3, 1, 0)</f>
        <v>0</v>
      </c>
      <c r="Y400" s="25">
        <f>IF(U400&gt;=0.4, 1, 0)</f>
        <v>0</v>
      </c>
      <c r="Z400" s="25">
        <f>IF(U400&gt;=0.5, 1, 0)</f>
        <v>0</v>
      </c>
      <c r="AA400" s="25">
        <f>IF(U400&gt;=0.6, 1, 0)</f>
        <v>0</v>
      </c>
      <c r="AB400" s="25">
        <f>IF(U400&gt;=0.7, 1, 0)</f>
        <v>0</v>
      </c>
      <c r="AC400" s="25">
        <f>IF(U400&gt;=0.8, 1, 0)</f>
        <v>0</v>
      </c>
      <c r="AD400" s="55">
        <f>IF(U400&gt;=0.9, 1, 0)</f>
        <v>0</v>
      </c>
    </row>
    <row r="401" spans="1:30" ht="20" customHeight="1" x14ac:dyDescent="0.2">
      <c r="A401" s="20" t="s">
        <v>1282</v>
      </c>
      <c r="B401" s="33" t="str">
        <f>SUBSTITUTE(A401,"/Users/timomiessen/Desktop/imagesdk/nonblackwomen1/","Image_")</f>
        <v>Image_NBW_297.jpg</v>
      </c>
      <c r="C401" s="63" t="s">
        <v>5</v>
      </c>
      <c r="D401" s="22" t="s">
        <v>6</v>
      </c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1</v>
      </c>
      <c r="K401" s="23">
        <v>0</v>
      </c>
      <c r="L401" s="23">
        <v>0</v>
      </c>
      <c r="M401" s="23">
        <v>0</v>
      </c>
      <c r="N401" s="23">
        <v>0</v>
      </c>
      <c r="O401" s="23">
        <v>0</v>
      </c>
      <c r="P401" s="23">
        <v>1</v>
      </c>
      <c r="Q401" s="23">
        <v>0</v>
      </c>
      <c r="R401" s="23" cm="1">
        <f t="array" ref="R401">_xlfn.IFS(H401=1,1,K401=1,1,L401=1,1,M401=1,1,N401=1,1,P401=1,1,TRUE,0)</f>
        <v>1</v>
      </c>
      <c r="S401" s="64">
        <f>IF(AND(G401=1,R401=1),0,R401)</f>
        <v>1</v>
      </c>
      <c r="T401" s="24" t="s">
        <v>2470</v>
      </c>
      <c r="U401" s="49">
        <f>SUBSTITUTE(T401,".",",")*1</f>
        <v>0.79045319929718905</v>
      </c>
      <c r="V401" s="54">
        <f>IF(U401&gt;=0.1, 1, 0)</f>
        <v>1</v>
      </c>
      <c r="W401" s="25">
        <f>IF(U401&gt;=0.2, 1, 0)</f>
        <v>1</v>
      </c>
      <c r="X401" s="25">
        <f>IF(U401&gt;=0.3, 1, 0)</f>
        <v>1</v>
      </c>
      <c r="Y401" s="25">
        <f>IF(U401&gt;=0.4, 1, 0)</f>
        <v>1</v>
      </c>
      <c r="Z401" s="25">
        <f>IF(U401&gt;=0.5, 1, 0)</f>
        <v>1</v>
      </c>
      <c r="AA401" s="25">
        <f>IF(U401&gt;=0.6, 1, 0)</f>
        <v>1</v>
      </c>
      <c r="AB401" s="25">
        <f>IF(U401&gt;=0.7, 1, 0)</f>
        <v>1</v>
      </c>
      <c r="AC401" s="25">
        <f>IF(U401&gt;=0.8, 1, 0)</f>
        <v>0</v>
      </c>
      <c r="AD401" s="55">
        <f>IF(U401&gt;=0.9, 1, 0)</f>
        <v>0</v>
      </c>
    </row>
    <row r="402" spans="1:30" ht="20" customHeight="1" x14ac:dyDescent="0.2">
      <c r="A402" s="20" t="s">
        <v>1283</v>
      </c>
      <c r="B402" s="33" t="str">
        <f>SUBSTITUTE(A402,"/Users/timomiessen/Desktop/imagesdk/nonblackwomen1/","Image_")</f>
        <v>Image_NBW_298.jpg</v>
      </c>
      <c r="C402" s="63" t="s">
        <v>5</v>
      </c>
      <c r="D402" s="22" t="s">
        <v>6</v>
      </c>
      <c r="E402" s="23">
        <v>0</v>
      </c>
      <c r="F402" s="23">
        <v>0</v>
      </c>
      <c r="G402" s="23">
        <v>0</v>
      </c>
      <c r="H402" s="23">
        <v>0</v>
      </c>
      <c r="I402" s="23">
        <v>1</v>
      </c>
      <c r="J402" s="23">
        <v>0</v>
      </c>
      <c r="K402" s="23">
        <v>0</v>
      </c>
      <c r="L402" s="23">
        <v>0</v>
      </c>
      <c r="M402" s="23">
        <v>0</v>
      </c>
      <c r="N402" s="23">
        <v>0</v>
      </c>
      <c r="O402" s="23">
        <v>0</v>
      </c>
      <c r="P402" s="23">
        <v>1</v>
      </c>
      <c r="Q402" s="23">
        <v>0</v>
      </c>
      <c r="R402" s="23" cm="1">
        <f t="array" ref="R402">_xlfn.IFS(H402=1,1,K402=1,1,L402=1,1,M402=1,1,N402=1,1,P402=1,1,TRUE,0)</f>
        <v>1</v>
      </c>
      <c r="S402" s="64">
        <f>IF(AND(G402=1,R402=1),0,R402)</f>
        <v>1</v>
      </c>
      <c r="T402" s="24" t="s">
        <v>2471</v>
      </c>
      <c r="U402" s="49">
        <f>SUBSTITUTE(T402,".",",")*1</f>
        <v>0.102236785460263</v>
      </c>
      <c r="V402" s="54">
        <f>IF(U402&gt;=0.1, 1, 0)</f>
        <v>1</v>
      </c>
      <c r="W402" s="25">
        <f>IF(U402&gt;=0.2, 1, 0)</f>
        <v>0</v>
      </c>
      <c r="X402" s="25">
        <f>IF(U402&gt;=0.3, 1, 0)</f>
        <v>0</v>
      </c>
      <c r="Y402" s="25">
        <f>IF(U402&gt;=0.4, 1, 0)</f>
        <v>0</v>
      </c>
      <c r="Z402" s="25">
        <f>IF(U402&gt;=0.5, 1, 0)</f>
        <v>0</v>
      </c>
      <c r="AA402" s="25">
        <f>IF(U402&gt;=0.6, 1, 0)</f>
        <v>0</v>
      </c>
      <c r="AB402" s="25">
        <f>IF(U402&gt;=0.7, 1, 0)</f>
        <v>0</v>
      </c>
      <c r="AC402" s="25">
        <f>IF(U402&gt;=0.8, 1, 0)</f>
        <v>0</v>
      </c>
      <c r="AD402" s="55">
        <f>IF(U402&gt;=0.9, 1, 0)</f>
        <v>0</v>
      </c>
    </row>
    <row r="403" spans="1:30" ht="20" customHeight="1" x14ac:dyDescent="0.2">
      <c r="A403" s="20" t="s">
        <v>1288</v>
      </c>
      <c r="B403" s="33" t="str">
        <f>SUBSTITUTE(A403,"/Users/timomiessen/Desktop/imagesdk/nonblackwomen1/","Image_")</f>
        <v>Image_NBW_301.jpg</v>
      </c>
      <c r="C403" s="63" t="s">
        <v>5</v>
      </c>
      <c r="D403" s="22" t="s">
        <v>6</v>
      </c>
      <c r="E403" s="23">
        <v>0</v>
      </c>
      <c r="F403" s="23">
        <v>0</v>
      </c>
      <c r="G403" s="23">
        <v>0</v>
      </c>
      <c r="H403" s="23">
        <v>0</v>
      </c>
      <c r="I403" s="23">
        <v>0</v>
      </c>
      <c r="J403" s="23">
        <v>1</v>
      </c>
      <c r="K403" s="23">
        <v>0</v>
      </c>
      <c r="L403" s="23">
        <v>1</v>
      </c>
      <c r="M403" s="23">
        <v>0</v>
      </c>
      <c r="N403" s="23">
        <v>0</v>
      </c>
      <c r="O403" s="23">
        <v>0</v>
      </c>
      <c r="P403" s="23">
        <v>1</v>
      </c>
      <c r="Q403" s="23">
        <v>0</v>
      </c>
      <c r="R403" s="23" cm="1">
        <f t="array" ref="R403">_xlfn.IFS(H403=1,1,K403=1,1,L403=1,1,M403=1,1,N403=1,1,P403=1,1,TRUE,0)</f>
        <v>1</v>
      </c>
      <c r="S403" s="64">
        <f>IF(AND(G403=1,R403=1),0,R403)</f>
        <v>1</v>
      </c>
      <c r="T403" s="24" t="s">
        <v>2476</v>
      </c>
      <c r="U403" s="49">
        <f>SUBSTITUTE(T403,".",",")*1</f>
        <v>0.50393524020910196</v>
      </c>
      <c r="V403" s="54">
        <f>IF(U403&gt;=0.1, 1, 0)</f>
        <v>1</v>
      </c>
      <c r="W403" s="25">
        <f>IF(U403&gt;=0.2, 1, 0)</f>
        <v>1</v>
      </c>
      <c r="X403" s="25">
        <f>IF(U403&gt;=0.3, 1, 0)</f>
        <v>1</v>
      </c>
      <c r="Y403" s="25">
        <f>IF(U403&gt;=0.4, 1, 0)</f>
        <v>1</v>
      </c>
      <c r="Z403" s="25">
        <f>IF(U403&gt;=0.5, 1, 0)</f>
        <v>1</v>
      </c>
      <c r="AA403" s="25">
        <f>IF(U403&gt;=0.6, 1, 0)</f>
        <v>0</v>
      </c>
      <c r="AB403" s="25">
        <f>IF(U403&gt;=0.7, 1, 0)</f>
        <v>0</v>
      </c>
      <c r="AC403" s="25">
        <f>IF(U403&gt;=0.8, 1, 0)</f>
        <v>0</v>
      </c>
      <c r="AD403" s="55">
        <f>IF(U403&gt;=0.9, 1, 0)</f>
        <v>0</v>
      </c>
    </row>
    <row r="404" spans="1:30" ht="20" customHeight="1" x14ac:dyDescent="0.2">
      <c r="A404" s="20" t="s">
        <v>1289</v>
      </c>
      <c r="B404" s="33" t="str">
        <f>SUBSTITUTE(A404,"/Users/timomiessen/Desktop/imagesdk/nonblackwomen1/","Image_")</f>
        <v>Image_NBW_302.jpg</v>
      </c>
      <c r="C404" s="63" t="s">
        <v>5</v>
      </c>
      <c r="D404" s="22" t="s">
        <v>6</v>
      </c>
      <c r="E404" s="23">
        <v>0</v>
      </c>
      <c r="F404" s="23">
        <v>0</v>
      </c>
      <c r="G404" s="23">
        <v>0</v>
      </c>
      <c r="H404" s="23">
        <v>0</v>
      </c>
      <c r="I404" s="23">
        <v>0</v>
      </c>
      <c r="J404" s="23">
        <v>1</v>
      </c>
      <c r="K404" s="23">
        <v>0</v>
      </c>
      <c r="L404" s="23">
        <v>0</v>
      </c>
      <c r="M404" s="23">
        <v>0</v>
      </c>
      <c r="N404" s="23">
        <v>0</v>
      </c>
      <c r="O404" s="23">
        <v>0</v>
      </c>
      <c r="P404" s="23">
        <v>1</v>
      </c>
      <c r="Q404" s="23">
        <v>0</v>
      </c>
      <c r="R404" s="23" cm="1">
        <f t="array" ref="R404">_xlfn.IFS(H404=1,1,K404=1,1,L404=1,1,M404=1,1,N404=1,1,P404=1,1,TRUE,0)</f>
        <v>1</v>
      </c>
      <c r="S404" s="64">
        <f>IF(AND(G404=1,R404=1),0,R404)</f>
        <v>1</v>
      </c>
      <c r="T404" s="24" t="s">
        <v>2477</v>
      </c>
      <c r="U404" s="49">
        <f>SUBSTITUTE(T404,".",",")*1</f>
        <v>0.948808519169688</v>
      </c>
      <c r="V404" s="54">
        <f>IF(U404&gt;=0.1, 1, 0)</f>
        <v>1</v>
      </c>
      <c r="W404" s="25">
        <f>IF(U404&gt;=0.2, 1, 0)</f>
        <v>1</v>
      </c>
      <c r="X404" s="25">
        <f>IF(U404&gt;=0.3, 1, 0)</f>
        <v>1</v>
      </c>
      <c r="Y404" s="25">
        <f>IF(U404&gt;=0.4, 1, 0)</f>
        <v>1</v>
      </c>
      <c r="Z404" s="25">
        <f>IF(U404&gt;=0.5, 1, 0)</f>
        <v>1</v>
      </c>
      <c r="AA404" s="25">
        <f>IF(U404&gt;=0.6, 1, 0)</f>
        <v>1</v>
      </c>
      <c r="AB404" s="25">
        <f>IF(U404&gt;=0.7, 1, 0)</f>
        <v>1</v>
      </c>
      <c r="AC404" s="25">
        <f>IF(U404&gt;=0.8, 1, 0)</f>
        <v>1</v>
      </c>
      <c r="AD404" s="55">
        <f>IF(U404&gt;=0.9, 1, 0)</f>
        <v>1</v>
      </c>
    </row>
    <row r="405" spans="1:30" ht="20" customHeight="1" x14ac:dyDescent="0.2">
      <c r="A405" s="20" t="s">
        <v>1290</v>
      </c>
      <c r="B405" s="33" t="str">
        <f>SUBSTITUTE(A405,"/Users/timomiessen/Desktop/imagesdk/nonblackwomen1/","Image_")</f>
        <v>Image_NBW_303.jpg</v>
      </c>
      <c r="C405" s="63" t="s">
        <v>5</v>
      </c>
      <c r="D405" s="22" t="s">
        <v>6</v>
      </c>
      <c r="E405" s="23">
        <v>0</v>
      </c>
      <c r="F405" s="23">
        <v>0</v>
      </c>
      <c r="G405" s="23">
        <v>0</v>
      </c>
      <c r="H405" s="23">
        <v>0</v>
      </c>
      <c r="I405" s="23">
        <v>1</v>
      </c>
      <c r="J405" s="23">
        <v>0</v>
      </c>
      <c r="K405" s="23">
        <v>0</v>
      </c>
      <c r="L405" s="23">
        <v>0</v>
      </c>
      <c r="M405" s="23">
        <v>0</v>
      </c>
      <c r="N405" s="23">
        <v>0</v>
      </c>
      <c r="O405" s="23">
        <v>0</v>
      </c>
      <c r="P405" s="23">
        <v>1</v>
      </c>
      <c r="Q405" s="23">
        <v>0</v>
      </c>
      <c r="R405" s="23" cm="1">
        <f t="array" ref="R405">_xlfn.IFS(H405=1,1,K405=1,1,L405=1,1,M405=1,1,N405=1,1,P405=1,1,TRUE,0)</f>
        <v>1</v>
      </c>
      <c r="S405" s="64">
        <f>IF(AND(G405=1,R405=1),0,R405)</f>
        <v>1</v>
      </c>
      <c r="T405" s="24" t="s">
        <v>2478</v>
      </c>
      <c r="U405" s="49">
        <f>SUBSTITUTE(T405,".",",")*1</f>
        <v>0.45943788439035399</v>
      </c>
      <c r="V405" s="54">
        <f>IF(U405&gt;=0.1, 1, 0)</f>
        <v>1</v>
      </c>
      <c r="W405" s="25">
        <f>IF(U405&gt;=0.2, 1, 0)</f>
        <v>1</v>
      </c>
      <c r="X405" s="25">
        <f>IF(U405&gt;=0.3, 1, 0)</f>
        <v>1</v>
      </c>
      <c r="Y405" s="25">
        <f>IF(U405&gt;=0.4, 1, 0)</f>
        <v>1</v>
      </c>
      <c r="Z405" s="25">
        <f>IF(U405&gt;=0.5, 1, 0)</f>
        <v>0</v>
      </c>
      <c r="AA405" s="25">
        <f>IF(U405&gt;=0.6, 1, 0)</f>
        <v>0</v>
      </c>
      <c r="AB405" s="25">
        <f>IF(U405&gt;=0.7, 1, 0)</f>
        <v>0</v>
      </c>
      <c r="AC405" s="25">
        <f>IF(U405&gt;=0.8, 1, 0)</f>
        <v>0</v>
      </c>
      <c r="AD405" s="55">
        <f>IF(U405&gt;=0.9, 1, 0)</f>
        <v>0</v>
      </c>
    </row>
    <row r="406" spans="1:30" ht="20" customHeight="1" x14ac:dyDescent="0.2">
      <c r="A406" s="20" t="s">
        <v>1292</v>
      </c>
      <c r="B406" s="33" t="str">
        <f>SUBSTITUTE(A406,"/Users/timomiessen/Desktop/imagesdk/nonblackwomen1/","Image_")</f>
        <v>Image_NBW_305.jpg</v>
      </c>
      <c r="C406" s="63" t="s">
        <v>5</v>
      </c>
      <c r="D406" s="22" t="s">
        <v>6</v>
      </c>
      <c r="E406" s="23">
        <v>0</v>
      </c>
      <c r="F406" s="23">
        <v>0</v>
      </c>
      <c r="G406" s="23">
        <v>0</v>
      </c>
      <c r="H406" s="23">
        <v>0</v>
      </c>
      <c r="I406" s="23">
        <v>0</v>
      </c>
      <c r="J406" s="23">
        <v>1</v>
      </c>
      <c r="K406" s="23">
        <v>0</v>
      </c>
      <c r="L406" s="23">
        <v>1</v>
      </c>
      <c r="M406" s="23">
        <v>0</v>
      </c>
      <c r="N406" s="23">
        <v>0</v>
      </c>
      <c r="O406" s="23">
        <v>0</v>
      </c>
      <c r="P406" s="23">
        <v>1</v>
      </c>
      <c r="Q406" s="23">
        <v>0</v>
      </c>
      <c r="R406" s="23" cm="1">
        <f t="array" ref="R406">_xlfn.IFS(H406=1,1,K406=1,1,L406=1,1,M406=1,1,N406=1,1,P406=1,1,TRUE,0)</f>
        <v>1</v>
      </c>
      <c r="S406" s="64">
        <f>IF(AND(G406=1,R406=1),0,R406)</f>
        <v>1</v>
      </c>
      <c r="T406" s="24" t="s">
        <v>2480</v>
      </c>
      <c r="U406" s="49">
        <f>SUBSTITUTE(T406,".",",")*1</f>
        <v>0.81881156563758795</v>
      </c>
      <c r="V406" s="54">
        <f>IF(U406&gt;=0.1, 1, 0)</f>
        <v>1</v>
      </c>
      <c r="W406" s="25">
        <f>IF(U406&gt;=0.2, 1, 0)</f>
        <v>1</v>
      </c>
      <c r="X406" s="25">
        <f>IF(U406&gt;=0.3, 1, 0)</f>
        <v>1</v>
      </c>
      <c r="Y406" s="25">
        <f>IF(U406&gt;=0.4, 1, 0)</f>
        <v>1</v>
      </c>
      <c r="Z406" s="25">
        <f>IF(U406&gt;=0.5, 1, 0)</f>
        <v>1</v>
      </c>
      <c r="AA406" s="25">
        <f>IF(U406&gt;=0.6, 1, 0)</f>
        <v>1</v>
      </c>
      <c r="AB406" s="25">
        <f>IF(U406&gt;=0.7, 1, 0)</f>
        <v>1</v>
      </c>
      <c r="AC406" s="25">
        <f>IF(U406&gt;=0.8, 1, 0)</f>
        <v>1</v>
      </c>
      <c r="AD406" s="55">
        <f>IF(U406&gt;=0.9, 1, 0)</f>
        <v>0</v>
      </c>
    </row>
    <row r="407" spans="1:30" ht="20" customHeight="1" x14ac:dyDescent="0.2">
      <c r="A407" s="20" t="s">
        <v>1293</v>
      </c>
      <c r="B407" s="33" t="str">
        <f>SUBSTITUTE(A407,"/Users/timomiessen/Desktop/imagesdk/nonblackwomen1/","Image_")</f>
        <v>Image_NBW_306.jpg</v>
      </c>
      <c r="C407" s="63" t="s">
        <v>5</v>
      </c>
      <c r="D407" s="22" t="s">
        <v>6</v>
      </c>
      <c r="E407" s="23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1</v>
      </c>
      <c r="K407" s="23">
        <v>0</v>
      </c>
      <c r="L407" s="23">
        <v>0</v>
      </c>
      <c r="M407" s="23">
        <v>0</v>
      </c>
      <c r="N407" s="23">
        <v>0</v>
      </c>
      <c r="O407" s="23">
        <v>0</v>
      </c>
      <c r="P407" s="23">
        <v>1</v>
      </c>
      <c r="Q407" s="23">
        <v>0</v>
      </c>
      <c r="R407" s="23" cm="1">
        <f t="array" ref="R407">_xlfn.IFS(H407=1,1,K407=1,1,L407=1,1,M407=1,1,N407=1,1,P407=1,1,TRUE,0)</f>
        <v>1</v>
      </c>
      <c r="S407" s="64">
        <f>IF(AND(G407=1,R407=1),0,R407)</f>
        <v>1</v>
      </c>
      <c r="T407" s="24" t="s">
        <v>2481</v>
      </c>
      <c r="U407" s="49">
        <f>SUBSTITUTE(T407,".",",")*1</f>
        <v>0.98673574160784405</v>
      </c>
      <c r="V407" s="54">
        <f>IF(U407&gt;=0.1, 1, 0)</f>
        <v>1</v>
      </c>
      <c r="W407" s="25">
        <f>IF(U407&gt;=0.2, 1, 0)</f>
        <v>1</v>
      </c>
      <c r="X407" s="25">
        <f>IF(U407&gt;=0.3, 1, 0)</f>
        <v>1</v>
      </c>
      <c r="Y407" s="25">
        <f>IF(U407&gt;=0.4, 1, 0)</f>
        <v>1</v>
      </c>
      <c r="Z407" s="25">
        <f>IF(U407&gt;=0.5, 1, 0)</f>
        <v>1</v>
      </c>
      <c r="AA407" s="25">
        <f>IF(U407&gt;=0.6, 1, 0)</f>
        <v>1</v>
      </c>
      <c r="AB407" s="25">
        <f>IF(U407&gt;=0.7, 1, 0)</f>
        <v>1</v>
      </c>
      <c r="AC407" s="25">
        <f>IF(U407&gt;=0.8, 1, 0)</f>
        <v>1</v>
      </c>
      <c r="AD407" s="55">
        <f>IF(U407&gt;=0.9, 1, 0)</f>
        <v>1</v>
      </c>
    </row>
    <row r="408" spans="1:30" ht="20" customHeight="1" x14ac:dyDescent="0.2">
      <c r="A408" s="20" t="s">
        <v>1295</v>
      </c>
      <c r="B408" s="33" t="str">
        <f>SUBSTITUTE(A408,"/Users/timomiessen/Desktop/imagesdk/nonblackwomen1/","Image_")</f>
        <v>Image_NBW_308.jpg</v>
      </c>
      <c r="C408" s="63" t="s">
        <v>5</v>
      </c>
      <c r="D408" s="22" t="s">
        <v>6</v>
      </c>
      <c r="E408" s="23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1</v>
      </c>
      <c r="K408" s="23">
        <v>0</v>
      </c>
      <c r="L408" s="23">
        <v>1</v>
      </c>
      <c r="M408" s="23">
        <v>0</v>
      </c>
      <c r="N408" s="23">
        <v>0</v>
      </c>
      <c r="O408" s="23">
        <v>0</v>
      </c>
      <c r="P408" s="23">
        <v>1</v>
      </c>
      <c r="Q408" s="23">
        <v>0</v>
      </c>
      <c r="R408" s="23" cm="1">
        <f t="array" ref="R408">_xlfn.IFS(H408=1,1,K408=1,1,L408=1,1,M408=1,1,N408=1,1,P408=1,1,TRUE,0)</f>
        <v>1</v>
      </c>
      <c r="S408" s="64">
        <f>IF(AND(G408=1,R408=1),0,R408)</f>
        <v>1</v>
      </c>
      <c r="T408" s="24" t="s">
        <v>2483</v>
      </c>
      <c r="U408" s="49">
        <f>SUBSTITUTE(T408,".",",")*1</f>
        <v>0.76396015658974603</v>
      </c>
      <c r="V408" s="54">
        <f>IF(U408&gt;=0.1, 1, 0)</f>
        <v>1</v>
      </c>
      <c r="W408" s="25">
        <f>IF(U408&gt;=0.2, 1, 0)</f>
        <v>1</v>
      </c>
      <c r="X408" s="25">
        <f>IF(U408&gt;=0.3, 1, 0)</f>
        <v>1</v>
      </c>
      <c r="Y408" s="25">
        <f>IF(U408&gt;=0.4, 1, 0)</f>
        <v>1</v>
      </c>
      <c r="Z408" s="25">
        <f>IF(U408&gt;=0.5, 1, 0)</f>
        <v>1</v>
      </c>
      <c r="AA408" s="25">
        <f>IF(U408&gt;=0.6, 1, 0)</f>
        <v>1</v>
      </c>
      <c r="AB408" s="25">
        <f>IF(U408&gt;=0.7, 1, 0)</f>
        <v>1</v>
      </c>
      <c r="AC408" s="25">
        <f>IF(U408&gt;=0.8, 1, 0)</f>
        <v>0</v>
      </c>
      <c r="AD408" s="55">
        <f>IF(U408&gt;=0.9, 1, 0)</f>
        <v>0</v>
      </c>
    </row>
    <row r="409" spans="1:30" ht="20" customHeight="1" x14ac:dyDescent="0.2">
      <c r="A409" s="20" t="s">
        <v>1296</v>
      </c>
      <c r="B409" s="33" t="str">
        <f>SUBSTITUTE(A409,"/Users/timomiessen/Desktop/imagesdk/nonblackwomen1/","Image_")</f>
        <v>Image_NBW_309.jpg</v>
      </c>
      <c r="C409" s="63" t="s">
        <v>5</v>
      </c>
      <c r="D409" s="22" t="s">
        <v>6</v>
      </c>
      <c r="E409" s="23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1</v>
      </c>
      <c r="K409" s="23">
        <v>0</v>
      </c>
      <c r="L409" s="23">
        <v>0</v>
      </c>
      <c r="M409" s="23">
        <v>0</v>
      </c>
      <c r="N409" s="23">
        <v>0</v>
      </c>
      <c r="O409" s="23">
        <v>0</v>
      </c>
      <c r="P409" s="23">
        <v>1</v>
      </c>
      <c r="Q409" s="23">
        <v>0</v>
      </c>
      <c r="R409" s="23" cm="1">
        <f t="array" ref="R409">_xlfn.IFS(H409=1,1,K409=1,1,L409=1,1,M409=1,1,N409=1,1,P409=1,1,TRUE,0)</f>
        <v>1</v>
      </c>
      <c r="S409" s="64">
        <f>IF(AND(G409=1,R409=1),0,R409)</f>
        <v>1</v>
      </c>
      <c r="T409" s="24" t="s">
        <v>2484</v>
      </c>
      <c r="U409" s="49">
        <f>SUBSTITUTE(T409,".",",")*1</f>
        <v>0.99587388918734998</v>
      </c>
      <c r="V409" s="54">
        <f>IF(U409&gt;=0.1, 1, 0)</f>
        <v>1</v>
      </c>
      <c r="W409" s="25">
        <f>IF(U409&gt;=0.2, 1, 0)</f>
        <v>1</v>
      </c>
      <c r="X409" s="25">
        <f>IF(U409&gt;=0.3, 1, 0)</f>
        <v>1</v>
      </c>
      <c r="Y409" s="25">
        <f>IF(U409&gt;=0.4, 1, 0)</f>
        <v>1</v>
      </c>
      <c r="Z409" s="25">
        <f>IF(U409&gt;=0.5, 1, 0)</f>
        <v>1</v>
      </c>
      <c r="AA409" s="25">
        <f>IF(U409&gt;=0.6, 1, 0)</f>
        <v>1</v>
      </c>
      <c r="AB409" s="25">
        <f>IF(U409&gt;=0.7, 1, 0)</f>
        <v>1</v>
      </c>
      <c r="AC409" s="25">
        <f>IF(U409&gt;=0.8, 1, 0)</f>
        <v>1</v>
      </c>
      <c r="AD409" s="55">
        <f>IF(U409&gt;=0.9, 1, 0)</f>
        <v>1</v>
      </c>
    </row>
    <row r="410" spans="1:30" ht="20" customHeight="1" x14ac:dyDescent="0.2">
      <c r="A410" s="20" t="s">
        <v>1299</v>
      </c>
      <c r="B410" s="33" t="str">
        <f>SUBSTITUTE(A410,"/Users/timomiessen/Desktop/imagesdk/nonblackwomen1/","Image_")</f>
        <v>Image_NBW_311.jpg</v>
      </c>
      <c r="C410" s="63" t="s">
        <v>5</v>
      </c>
      <c r="D410" s="22" t="s">
        <v>6</v>
      </c>
      <c r="E410" s="23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1</v>
      </c>
      <c r="K410" s="23">
        <v>0</v>
      </c>
      <c r="L410" s="23">
        <v>0</v>
      </c>
      <c r="M410" s="23">
        <v>0</v>
      </c>
      <c r="N410" s="23">
        <v>0</v>
      </c>
      <c r="O410" s="23">
        <v>0</v>
      </c>
      <c r="P410" s="23">
        <v>1</v>
      </c>
      <c r="Q410" s="23">
        <v>0</v>
      </c>
      <c r="R410" s="23" cm="1">
        <f t="array" ref="R410">_xlfn.IFS(H410=1,1,K410=1,1,L410=1,1,M410=1,1,N410=1,1,P410=1,1,TRUE,0)</f>
        <v>1</v>
      </c>
      <c r="S410" s="64">
        <f>IF(AND(G410=1,R410=1),0,R410)</f>
        <v>1</v>
      </c>
      <c r="T410" s="24" t="s">
        <v>2487</v>
      </c>
      <c r="U410" s="49">
        <f>SUBSTITUTE(T410,".",",")*1</f>
        <v>0.96702469512820199</v>
      </c>
      <c r="V410" s="54">
        <f>IF(U410&gt;=0.1, 1, 0)</f>
        <v>1</v>
      </c>
      <c r="W410" s="25">
        <f>IF(U410&gt;=0.2, 1, 0)</f>
        <v>1</v>
      </c>
      <c r="X410" s="25">
        <f>IF(U410&gt;=0.3, 1, 0)</f>
        <v>1</v>
      </c>
      <c r="Y410" s="25">
        <f>IF(U410&gt;=0.4, 1, 0)</f>
        <v>1</v>
      </c>
      <c r="Z410" s="25">
        <f>IF(U410&gt;=0.5, 1, 0)</f>
        <v>1</v>
      </c>
      <c r="AA410" s="25">
        <f>IF(U410&gt;=0.6, 1, 0)</f>
        <v>1</v>
      </c>
      <c r="AB410" s="25">
        <f>IF(U410&gt;=0.7, 1, 0)</f>
        <v>1</v>
      </c>
      <c r="AC410" s="25">
        <f>IF(U410&gt;=0.8, 1, 0)</f>
        <v>1</v>
      </c>
      <c r="AD410" s="55">
        <f>IF(U410&gt;=0.9, 1, 0)</f>
        <v>1</v>
      </c>
    </row>
    <row r="411" spans="1:30" ht="20" customHeight="1" x14ac:dyDescent="0.2">
      <c r="A411" s="20" t="s">
        <v>1300</v>
      </c>
      <c r="B411" s="33" t="str">
        <f>SUBSTITUTE(A411,"/Users/timomiessen/Desktop/imagesdk/nonblackwomen1/","Image_")</f>
        <v>Image_NBW_312.jpg</v>
      </c>
      <c r="C411" s="63" t="s">
        <v>5</v>
      </c>
      <c r="D411" s="22" t="s">
        <v>6</v>
      </c>
      <c r="E411" s="23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1</v>
      </c>
      <c r="K411" s="23">
        <v>0</v>
      </c>
      <c r="L411" s="23">
        <v>0</v>
      </c>
      <c r="M411" s="23">
        <v>0</v>
      </c>
      <c r="N411" s="23">
        <v>0</v>
      </c>
      <c r="O411" s="23">
        <v>0</v>
      </c>
      <c r="P411" s="23">
        <v>1</v>
      </c>
      <c r="Q411" s="23">
        <v>0</v>
      </c>
      <c r="R411" s="23" cm="1">
        <f t="array" ref="R411">_xlfn.IFS(H411=1,1,K411=1,1,L411=1,1,M411=1,1,N411=1,1,P411=1,1,TRUE,0)</f>
        <v>1</v>
      </c>
      <c r="S411" s="64">
        <f>IF(AND(G411=1,R411=1),0,R411)</f>
        <v>1</v>
      </c>
      <c r="T411" s="24" t="s">
        <v>2488</v>
      </c>
      <c r="U411" s="49">
        <f>SUBSTITUTE(T411,".",",")*1</f>
        <v>0.98240388371050302</v>
      </c>
      <c r="V411" s="54">
        <f>IF(U411&gt;=0.1, 1, 0)</f>
        <v>1</v>
      </c>
      <c r="W411" s="25">
        <f>IF(U411&gt;=0.2, 1, 0)</f>
        <v>1</v>
      </c>
      <c r="X411" s="25">
        <f>IF(U411&gt;=0.3, 1, 0)</f>
        <v>1</v>
      </c>
      <c r="Y411" s="25">
        <f>IF(U411&gt;=0.4, 1, 0)</f>
        <v>1</v>
      </c>
      <c r="Z411" s="25">
        <f>IF(U411&gt;=0.5, 1, 0)</f>
        <v>1</v>
      </c>
      <c r="AA411" s="25">
        <f>IF(U411&gt;=0.6, 1, 0)</f>
        <v>1</v>
      </c>
      <c r="AB411" s="25">
        <f>IF(U411&gt;=0.7, 1, 0)</f>
        <v>1</v>
      </c>
      <c r="AC411" s="25">
        <f>IF(U411&gt;=0.8, 1, 0)</f>
        <v>1</v>
      </c>
      <c r="AD411" s="55">
        <f>IF(U411&gt;=0.9, 1, 0)</f>
        <v>1</v>
      </c>
    </row>
    <row r="412" spans="1:30" ht="20" customHeight="1" x14ac:dyDescent="0.2">
      <c r="A412" s="20" t="s">
        <v>1301</v>
      </c>
      <c r="B412" s="33" t="str">
        <f>SUBSTITUTE(A412,"/Users/timomiessen/Desktop/imagesdk/nonblackwomen1/","Image_")</f>
        <v>Image_NBW_313.jpg</v>
      </c>
      <c r="C412" s="63" t="s">
        <v>5</v>
      </c>
      <c r="D412" s="22" t="s">
        <v>6</v>
      </c>
      <c r="E412" s="23">
        <v>0</v>
      </c>
      <c r="F412" s="23">
        <v>0</v>
      </c>
      <c r="G412" s="23">
        <v>0</v>
      </c>
      <c r="H412" s="23">
        <v>0</v>
      </c>
      <c r="I412" s="23">
        <v>0</v>
      </c>
      <c r="J412" s="23">
        <v>1</v>
      </c>
      <c r="K412" s="23">
        <v>0</v>
      </c>
      <c r="L412" s="23">
        <v>0</v>
      </c>
      <c r="M412" s="23">
        <v>0</v>
      </c>
      <c r="N412" s="23">
        <v>0</v>
      </c>
      <c r="O412" s="23">
        <v>0</v>
      </c>
      <c r="P412" s="23">
        <v>1</v>
      </c>
      <c r="Q412" s="23">
        <v>0</v>
      </c>
      <c r="R412" s="23" cm="1">
        <f t="array" ref="R412">_xlfn.IFS(H412=1,1,K412=1,1,L412=1,1,M412=1,1,N412=1,1,P412=1,1,TRUE,0)</f>
        <v>1</v>
      </c>
      <c r="S412" s="64">
        <f>IF(AND(G412=1,R412=1),0,R412)</f>
        <v>1</v>
      </c>
      <c r="T412" s="24" t="s">
        <v>2489</v>
      </c>
      <c r="U412" s="49">
        <f>SUBSTITUTE(T412,".",",")*1</f>
        <v>0.98492356296628703</v>
      </c>
      <c r="V412" s="54">
        <f>IF(U412&gt;=0.1, 1, 0)</f>
        <v>1</v>
      </c>
      <c r="W412" s="25">
        <f>IF(U412&gt;=0.2, 1, 0)</f>
        <v>1</v>
      </c>
      <c r="X412" s="25">
        <f>IF(U412&gt;=0.3, 1, 0)</f>
        <v>1</v>
      </c>
      <c r="Y412" s="25">
        <f>IF(U412&gt;=0.4, 1, 0)</f>
        <v>1</v>
      </c>
      <c r="Z412" s="25">
        <f>IF(U412&gt;=0.5, 1, 0)</f>
        <v>1</v>
      </c>
      <c r="AA412" s="25">
        <f>IF(U412&gt;=0.6, 1, 0)</f>
        <v>1</v>
      </c>
      <c r="AB412" s="25">
        <f>IF(U412&gt;=0.7, 1, 0)</f>
        <v>1</v>
      </c>
      <c r="AC412" s="25">
        <f>IF(U412&gt;=0.8, 1, 0)</f>
        <v>1</v>
      </c>
      <c r="AD412" s="55">
        <f>IF(U412&gt;=0.9, 1, 0)</f>
        <v>1</v>
      </c>
    </row>
    <row r="413" spans="1:30" ht="20" customHeight="1" x14ac:dyDescent="0.2">
      <c r="A413" s="20" t="s">
        <v>1302</v>
      </c>
      <c r="B413" s="33" t="str">
        <f>SUBSTITUTE(A413,"/Users/timomiessen/Desktop/imagesdk/nonblackwomen1/","Image_")</f>
        <v>Image_NBW_314.jpg</v>
      </c>
      <c r="C413" s="63" t="s">
        <v>5</v>
      </c>
      <c r="D413" s="22" t="s">
        <v>6</v>
      </c>
      <c r="E413" s="23">
        <v>0</v>
      </c>
      <c r="F413" s="23">
        <v>0</v>
      </c>
      <c r="G413" s="23">
        <v>0</v>
      </c>
      <c r="H413" s="23">
        <v>0</v>
      </c>
      <c r="I413" s="23">
        <v>0</v>
      </c>
      <c r="J413" s="23">
        <v>1</v>
      </c>
      <c r="K413" s="23">
        <v>0</v>
      </c>
      <c r="L413" s="23">
        <v>1</v>
      </c>
      <c r="M413" s="23">
        <v>0</v>
      </c>
      <c r="N413" s="23">
        <v>0</v>
      </c>
      <c r="O413" s="23">
        <v>0</v>
      </c>
      <c r="P413" s="23">
        <v>1</v>
      </c>
      <c r="Q413" s="23">
        <v>0</v>
      </c>
      <c r="R413" s="23" cm="1">
        <f t="array" ref="R413">_xlfn.IFS(H413=1,1,K413=1,1,L413=1,1,M413=1,1,N413=1,1,P413=1,1,TRUE,0)</f>
        <v>1</v>
      </c>
      <c r="S413" s="64">
        <f>IF(AND(G413=1,R413=1),0,R413)</f>
        <v>1</v>
      </c>
      <c r="T413" s="24" t="s">
        <v>2490</v>
      </c>
      <c r="U413" s="49">
        <f>SUBSTITUTE(T413,".",",")*1</f>
        <v>0.80489123240113203</v>
      </c>
      <c r="V413" s="54">
        <f>IF(U413&gt;=0.1, 1, 0)</f>
        <v>1</v>
      </c>
      <c r="W413" s="25">
        <f>IF(U413&gt;=0.2, 1, 0)</f>
        <v>1</v>
      </c>
      <c r="X413" s="25">
        <f>IF(U413&gt;=0.3, 1, 0)</f>
        <v>1</v>
      </c>
      <c r="Y413" s="25">
        <f>IF(U413&gt;=0.4, 1, 0)</f>
        <v>1</v>
      </c>
      <c r="Z413" s="25">
        <f>IF(U413&gt;=0.5, 1, 0)</f>
        <v>1</v>
      </c>
      <c r="AA413" s="25">
        <f>IF(U413&gt;=0.6, 1, 0)</f>
        <v>1</v>
      </c>
      <c r="AB413" s="25">
        <f>IF(U413&gt;=0.7, 1, 0)</f>
        <v>1</v>
      </c>
      <c r="AC413" s="25">
        <f>IF(U413&gt;=0.8, 1, 0)</f>
        <v>1</v>
      </c>
      <c r="AD413" s="55">
        <f>IF(U413&gt;=0.9, 1, 0)</f>
        <v>0</v>
      </c>
    </row>
    <row r="414" spans="1:30" ht="20" customHeight="1" x14ac:dyDescent="0.2">
      <c r="A414" s="20" t="s">
        <v>1303</v>
      </c>
      <c r="B414" s="33" t="str">
        <f>SUBSTITUTE(A414,"/Users/timomiessen/Desktop/imagesdk/nonblackwomen1/","Image_")</f>
        <v>Image_NBW_315.jpg</v>
      </c>
      <c r="C414" s="63" t="s">
        <v>5</v>
      </c>
      <c r="D414" s="22" t="s">
        <v>6</v>
      </c>
      <c r="E414" s="23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1</v>
      </c>
      <c r="K414" s="23">
        <v>0</v>
      </c>
      <c r="L414" s="23">
        <v>0</v>
      </c>
      <c r="M414" s="23">
        <v>0</v>
      </c>
      <c r="N414" s="23">
        <v>0</v>
      </c>
      <c r="O414" s="23">
        <v>0</v>
      </c>
      <c r="P414" s="23">
        <v>1</v>
      </c>
      <c r="Q414" s="23">
        <v>0</v>
      </c>
      <c r="R414" s="23" cm="1">
        <f t="array" ref="R414">_xlfn.IFS(H414=1,1,K414=1,1,L414=1,1,M414=1,1,N414=1,1,P414=1,1,TRUE,0)</f>
        <v>1</v>
      </c>
      <c r="S414" s="64">
        <f>IF(AND(G414=1,R414=1),0,R414)</f>
        <v>1</v>
      </c>
      <c r="T414" s="24" t="s">
        <v>2491</v>
      </c>
      <c r="U414" s="49">
        <f>SUBSTITUTE(T414,".",",")*1</f>
        <v>0.76593823730945498</v>
      </c>
      <c r="V414" s="54">
        <f>IF(U414&gt;=0.1, 1, 0)</f>
        <v>1</v>
      </c>
      <c r="W414" s="25">
        <f>IF(U414&gt;=0.2, 1, 0)</f>
        <v>1</v>
      </c>
      <c r="X414" s="25">
        <f>IF(U414&gt;=0.3, 1, 0)</f>
        <v>1</v>
      </c>
      <c r="Y414" s="25">
        <f>IF(U414&gt;=0.4, 1, 0)</f>
        <v>1</v>
      </c>
      <c r="Z414" s="25">
        <f>IF(U414&gt;=0.5, 1, 0)</f>
        <v>1</v>
      </c>
      <c r="AA414" s="25">
        <f>IF(U414&gt;=0.6, 1, 0)</f>
        <v>1</v>
      </c>
      <c r="AB414" s="25">
        <f>IF(U414&gt;=0.7, 1, 0)</f>
        <v>1</v>
      </c>
      <c r="AC414" s="25">
        <f>IF(U414&gt;=0.8, 1, 0)</f>
        <v>0</v>
      </c>
      <c r="AD414" s="55">
        <f>IF(U414&gt;=0.9, 1, 0)</f>
        <v>0</v>
      </c>
    </row>
    <row r="415" spans="1:30" ht="20" customHeight="1" x14ac:dyDescent="0.2">
      <c r="A415" s="20" t="s">
        <v>1304</v>
      </c>
      <c r="B415" s="33" t="str">
        <f>SUBSTITUTE(A415,"/Users/timomiessen/Desktop/imagesdk/nonblackwomen1/","Image_")</f>
        <v>Image_NBW_316.jpg</v>
      </c>
      <c r="C415" s="63" t="s">
        <v>5</v>
      </c>
      <c r="D415" s="22" t="s">
        <v>6</v>
      </c>
      <c r="E415" s="23">
        <v>0</v>
      </c>
      <c r="F415" s="23">
        <v>0</v>
      </c>
      <c r="G415" s="23">
        <v>0</v>
      </c>
      <c r="H415" s="23">
        <v>0</v>
      </c>
      <c r="I415" s="23">
        <v>1</v>
      </c>
      <c r="J415" s="23">
        <v>0</v>
      </c>
      <c r="K415" s="23">
        <v>0</v>
      </c>
      <c r="L415" s="23">
        <v>1</v>
      </c>
      <c r="M415" s="23">
        <v>0</v>
      </c>
      <c r="N415" s="23">
        <v>0</v>
      </c>
      <c r="O415" s="23">
        <v>0</v>
      </c>
      <c r="P415" s="23">
        <v>1</v>
      </c>
      <c r="Q415" s="23">
        <v>0</v>
      </c>
      <c r="R415" s="23" cm="1">
        <f t="array" ref="R415">_xlfn.IFS(H415=1,1,K415=1,1,L415=1,1,M415=1,1,N415=1,1,P415=1,1,TRUE,0)</f>
        <v>1</v>
      </c>
      <c r="S415" s="64">
        <f>IF(AND(G415=1,R415=1),0,R415)</f>
        <v>1</v>
      </c>
      <c r="T415" s="24" t="s">
        <v>2492</v>
      </c>
      <c r="U415" s="49">
        <f>SUBSTITUTE(T415,".",",")*1</f>
        <v>0.87770864553749495</v>
      </c>
      <c r="V415" s="54">
        <f>IF(U415&gt;=0.1, 1, 0)</f>
        <v>1</v>
      </c>
      <c r="W415" s="25">
        <f>IF(U415&gt;=0.2, 1, 0)</f>
        <v>1</v>
      </c>
      <c r="X415" s="25">
        <f>IF(U415&gt;=0.3, 1, 0)</f>
        <v>1</v>
      </c>
      <c r="Y415" s="25">
        <f>IF(U415&gt;=0.4, 1, 0)</f>
        <v>1</v>
      </c>
      <c r="Z415" s="25">
        <f>IF(U415&gt;=0.5, 1, 0)</f>
        <v>1</v>
      </c>
      <c r="AA415" s="25">
        <f>IF(U415&gt;=0.6, 1, 0)</f>
        <v>1</v>
      </c>
      <c r="AB415" s="25">
        <f>IF(U415&gt;=0.7, 1, 0)</f>
        <v>1</v>
      </c>
      <c r="AC415" s="25">
        <f>IF(U415&gt;=0.8, 1, 0)</f>
        <v>1</v>
      </c>
      <c r="AD415" s="55">
        <f>IF(U415&gt;=0.9, 1, 0)</f>
        <v>0</v>
      </c>
    </row>
    <row r="416" spans="1:30" ht="20" customHeight="1" x14ac:dyDescent="0.2">
      <c r="A416" s="20" t="s">
        <v>1305</v>
      </c>
      <c r="B416" s="33" t="str">
        <f>SUBSTITUTE(A416,"/Users/timomiessen/Desktop/imagesdk/nonblackwomen1/","Image_")</f>
        <v>Image_NBW_317.jpg</v>
      </c>
      <c r="C416" s="63" t="s">
        <v>5</v>
      </c>
      <c r="D416" s="22" t="s">
        <v>6</v>
      </c>
      <c r="E416" s="23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1</v>
      </c>
      <c r="K416" s="23">
        <v>0</v>
      </c>
      <c r="L416" s="23">
        <v>0</v>
      </c>
      <c r="M416" s="23">
        <v>0</v>
      </c>
      <c r="N416" s="23">
        <v>0</v>
      </c>
      <c r="O416" s="23">
        <v>0</v>
      </c>
      <c r="P416" s="23">
        <v>1</v>
      </c>
      <c r="Q416" s="23">
        <v>0</v>
      </c>
      <c r="R416" s="23" cm="1">
        <f t="array" ref="R416">_xlfn.IFS(H416=1,1,K416=1,1,L416=1,1,M416=1,1,N416=1,1,P416=1,1,TRUE,0)</f>
        <v>1</v>
      </c>
      <c r="S416" s="64">
        <f>IF(AND(G416=1,R416=1),0,R416)</f>
        <v>1</v>
      </c>
      <c r="T416" s="24" t="s">
        <v>2493</v>
      </c>
      <c r="U416" s="49">
        <f>SUBSTITUTE(T416,".",",")*1</f>
        <v>0.99745389306917698</v>
      </c>
      <c r="V416" s="54">
        <f>IF(U416&gt;=0.1, 1, 0)</f>
        <v>1</v>
      </c>
      <c r="W416" s="25">
        <f>IF(U416&gt;=0.2, 1, 0)</f>
        <v>1</v>
      </c>
      <c r="X416" s="25">
        <f>IF(U416&gt;=0.3, 1, 0)</f>
        <v>1</v>
      </c>
      <c r="Y416" s="25">
        <f>IF(U416&gt;=0.4, 1, 0)</f>
        <v>1</v>
      </c>
      <c r="Z416" s="25">
        <f>IF(U416&gt;=0.5, 1, 0)</f>
        <v>1</v>
      </c>
      <c r="AA416" s="25">
        <f>IF(U416&gt;=0.6, 1, 0)</f>
        <v>1</v>
      </c>
      <c r="AB416" s="25">
        <f>IF(U416&gt;=0.7, 1, 0)</f>
        <v>1</v>
      </c>
      <c r="AC416" s="25">
        <f>IF(U416&gt;=0.8, 1, 0)</f>
        <v>1</v>
      </c>
      <c r="AD416" s="55">
        <f>IF(U416&gt;=0.9, 1, 0)</f>
        <v>1</v>
      </c>
    </row>
    <row r="417" spans="1:30" ht="20" customHeight="1" x14ac:dyDescent="0.2">
      <c r="A417" s="20" t="s">
        <v>1306</v>
      </c>
      <c r="B417" s="33" t="str">
        <f>SUBSTITUTE(A417,"/Users/timomiessen/Desktop/imagesdk/nonblackwomen1/","Image_")</f>
        <v>Image_NBW_318.jpg</v>
      </c>
      <c r="C417" s="63" t="s">
        <v>5</v>
      </c>
      <c r="D417" s="22" t="s">
        <v>6</v>
      </c>
      <c r="E417" s="23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1</v>
      </c>
      <c r="K417" s="23">
        <v>0</v>
      </c>
      <c r="L417" s="23">
        <v>0</v>
      </c>
      <c r="M417" s="23">
        <v>0</v>
      </c>
      <c r="N417" s="23">
        <v>0</v>
      </c>
      <c r="O417" s="23">
        <v>0</v>
      </c>
      <c r="P417" s="23">
        <v>1</v>
      </c>
      <c r="Q417" s="23">
        <v>0</v>
      </c>
      <c r="R417" s="23" cm="1">
        <f t="array" ref="R417">_xlfn.IFS(H417=1,1,K417=1,1,L417=1,1,M417=1,1,N417=1,1,P417=1,1,TRUE,0)</f>
        <v>1</v>
      </c>
      <c r="S417" s="64">
        <f>IF(AND(G417=1,R417=1),0,R417)</f>
        <v>1</v>
      </c>
      <c r="T417" s="24" t="s">
        <v>2494</v>
      </c>
      <c r="U417" s="49">
        <f>SUBSTITUTE(T417,".",",")*1</f>
        <v>0.99313091731164604</v>
      </c>
      <c r="V417" s="54">
        <f>IF(U417&gt;=0.1, 1, 0)</f>
        <v>1</v>
      </c>
      <c r="W417" s="25">
        <f>IF(U417&gt;=0.2, 1, 0)</f>
        <v>1</v>
      </c>
      <c r="X417" s="25">
        <f>IF(U417&gt;=0.3, 1, 0)</f>
        <v>1</v>
      </c>
      <c r="Y417" s="25">
        <f>IF(U417&gt;=0.4, 1, 0)</f>
        <v>1</v>
      </c>
      <c r="Z417" s="25">
        <f>IF(U417&gt;=0.5, 1, 0)</f>
        <v>1</v>
      </c>
      <c r="AA417" s="25">
        <f>IF(U417&gt;=0.6, 1, 0)</f>
        <v>1</v>
      </c>
      <c r="AB417" s="25">
        <f>IF(U417&gt;=0.7, 1, 0)</f>
        <v>1</v>
      </c>
      <c r="AC417" s="25">
        <f>IF(U417&gt;=0.8, 1, 0)</f>
        <v>1</v>
      </c>
      <c r="AD417" s="55">
        <f>IF(U417&gt;=0.9, 1, 0)</f>
        <v>1</v>
      </c>
    </row>
    <row r="418" spans="1:30" ht="20" customHeight="1" x14ac:dyDescent="0.2">
      <c r="A418" s="20" t="s">
        <v>1309</v>
      </c>
      <c r="B418" s="33" t="str">
        <f>SUBSTITUTE(A418,"/Users/timomiessen/Desktop/imagesdk/nonblackwomen1/","Image_")</f>
        <v>Image_NBW_320.jpg</v>
      </c>
      <c r="C418" s="63" t="s">
        <v>5</v>
      </c>
      <c r="D418" s="22" t="s">
        <v>6</v>
      </c>
      <c r="E418" s="23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1</v>
      </c>
      <c r="K418" s="23">
        <v>0</v>
      </c>
      <c r="L418" s="23">
        <v>0</v>
      </c>
      <c r="M418" s="23">
        <v>0</v>
      </c>
      <c r="N418" s="23">
        <v>0</v>
      </c>
      <c r="O418" s="23">
        <v>0</v>
      </c>
      <c r="P418" s="23">
        <v>1</v>
      </c>
      <c r="Q418" s="23">
        <v>0</v>
      </c>
      <c r="R418" s="23" cm="1">
        <f t="array" ref="R418">_xlfn.IFS(H418=1,1,K418=1,1,L418=1,1,M418=1,1,N418=1,1,P418=1,1,TRUE,0)</f>
        <v>1</v>
      </c>
      <c r="S418" s="64">
        <f>IF(AND(G418=1,R418=1),0,R418)</f>
        <v>1</v>
      </c>
      <c r="T418" s="24" t="s">
        <v>2497</v>
      </c>
      <c r="U418" s="49">
        <f>SUBSTITUTE(T418,".",",")*1</f>
        <v>0.99254052783362501</v>
      </c>
      <c r="V418" s="54">
        <f>IF(U418&gt;=0.1, 1, 0)</f>
        <v>1</v>
      </c>
      <c r="W418" s="25">
        <f>IF(U418&gt;=0.2, 1, 0)</f>
        <v>1</v>
      </c>
      <c r="X418" s="25">
        <f>IF(U418&gt;=0.3, 1, 0)</f>
        <v>1</v>
      </c>
      <c r="Y418" s="25">
        <f>IF(U418&gt;=0.4, 1, 0)</f>
        <v>1</v>
      </c>
      <c r="Z418" s="25">
        <f>IF(U418&gt;=0.5, 1, 0)</f>
        <v>1</v>
      </c>
      <c r="AA418" s="25">
        <f>IF(U418&gt;=0.6, 1, 0)</f>
        <v>1</v>
      </c>
      <c r="AB418" s="25">
        <f>IF(U418&gt;=0.7, 1, 0)</f>
        <v>1</v>
      </c>
      <c r="AC418" s="25">
        <f>IF(U418&gt;=0.8, 1, 0)</f>
        <v>1</v>
      </c>
      <c r="AD418" s="55">
        <f>IF(U418&gt;=0.9, 1, 0)</f>
        <v>1</v>
      </c>
    </row>
    <row r="419" spans="1:30" ht="20" customHeight="1" x14ac:dyDescent="0.2">
      <c r="A419" s="20" t="s">
        <v>1310</v>
      </c>
      <c r="B419" s="33" t="str">
        <f>SUBSTITUTE(A419,"/Users/timomiessen/Desktop/imagesdk/nonblackwomen1/","Image_")</f>
        <v>Image_NBW_321.jpg</v>
      </c>
      <c r="C419" s="63" t="s">
        <v>5</v>
      </c>
      <c r="D419" s="22" t="s">
        <v>6</v>
      </c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1</v>
      </c>
      <c r="K419" s="23">
        <v>0</v>
      </c>
      <c r="L419" s="23">
        <v>0</v>
      </c>
      <c r="M419" s="23">
        <v>0</v>
      </c>
      <c r="N419" s="23">
        <v>0</v>
      </c>
      <c r="O419" s="23">
        <v>0</v>
      </c>
      <c r="P419" s="23">
        <v>1</v>
      </c>
      <c r="Q419" s="23">
        <v>0</v>
      </c>
      <c r="R419" s="23" cm="1">
        <f t="array" ref="R419">_xlfn.IFS(H419=1,1,K419=1,1,L419=1,1,M419=1,1,N419=1,1,P419=1,1,TRUE,0)</f>
        <v>1</v>
      </c>
      <c r="S419" s="64">
        <f>IF(AND(G419=1,R419=1),0,R419)</f>
        <v>1</v>
      </c>
      <c r="T419" s="24" t="s">
        <v>2498</v>
      </c>
      <c r="U419" s="49">
        <f>SUBSTITUTE(T419,".",",")*1</f>
        <v>0.72089740261435498</v>
      </c>
      <c r="V419" s="54">
        <f>IF(U419&gt;=0.1, 1, 0)</f>
        <v>1</v>
      </c>
      <c r="W419" s="25">
        <f>IF(U419&gt;=0.2, 1, 0)</f>
        <v>1</v>
      </c>
      <c r="X419" s="25">
        <f>IF(U419&gt;=0.3, 1, 0)</f>
        <v>1</v>
      </c>
      <c r="Y419" s="25">
        <f>IF(U419&gt;=0.4, 1, 0)</f>
        <v>1</v>
      </c>
      <c r="Z419" s="25">
        <f>IF(U419&gt;=0.5, 1, 0)</f>
        <v>1</v>
      </c>
      <c r="AA419" s="25">
        <f>IF(U419&gt;=0.6, 1, 0)</f>
        <v>1</v>
      </c>
      <c r="AB419" s="25">
        <f>IF(U419&gt;=0.7, 1, 0)</f>
        <v>1</v>
      </c>
      <c r="AC419" s="25">
        <f>IF(U419&gt;=0.8, 1, 0)</f>
        <v>0</v>
      </c>
      <c r="AD419" s="55">
        <f>IF(U419&gt;=0.9, 1, 0)</f>
        <v>0</v>
      </c>
    </row>
    <row r="420" spans="1:30" ht="20" customHeight="1" x14ac:dyDescent="0.2">
      <c r="A420" s="20" t="s">
        <v>1311</v>
      </c>
      <c r="B420" s="33" t="str">
        <f>SUBSTITUTE(A420,"/Users/timomiessen/Desktop/imagesdk/nonblackwomen1/","Image_")</f>
        <v>Image_NBW_322.jpg</v>
      </c>
      <c r="C420" s="63" t="s">
        <v>5</v>
      </c>
      <c r="D420" s="22" t="s">
        <v>6</v>
      </c>
      <c r="E420" s="23">
        <v>0</v>
      </c>
      <c r="F420" s="23">
        <v>0</v>
      </c>
      <c r="G420" s="23">
        <v>0</v>
      </c>
      <c r="H420" s="23">
        <v>0</v>
      </c>
      <c r="I420" s="23">
        <v>0</v>
      </c>
      <c r="J420" s="23">
        <v>1</v>
      </c>
      <c r="K420" s="23">
        <v>0</v>
      </c>
      <c r="L420" s="23">
        <v>0</v>
      </c>
      <c r="M420" s="23">
        <v>0</v>
      </c>
      <c r="N420" s="23">
        <v>0</v>
      </c>
      <c r="O420" s="23">
        <v>0</v>
      </c>
      <c r="P420" s="23">
        <v>1</v>
      </c>
      <c r="Q420" s="23">
        <v>0</v>
      </c>
      <c r="R420" s="23" cm="1">
        <f t="array" ref="R420">_xlfn.IFS(H420=1,1,K420=1,1,L420=1,1,M420=1,1,N420=1,1,P420=1,1,TRUE,0)</f>
        <v>1</v>
      </c>
      <c r="S420" s="64">
        <f>IF(AND(G420=1,R420=1),0,R420)</f>
        <v>1</v>
      </c>
      <c r="T420" s="24" t="s">
        <v>2499</v>
      </c>
      <c r="U420" s="49">
        <f>SUBSTITUTE(T420,".",",")*1</f>
        <v>0.97963994741439797</v>
      </c>
      <c r="V420" s="54">
        <f>IF(U420&gt;=0.1, 1, 0)</f>
        <v>1</v>
      </c>
      <c r="W420" s="25">
        <f>IF(U420&gt;=0.2, 1, 0)</f>
        <v>1</v>
      </c>
      <c r="X420" s="25">
        <f>IF(U420&gt;=0.3, 1, 0)</f>
        <v>1</v>
      </c>
      <c r="Y420" s="25">
        <f>IF(U420&gt;=0.4, 1, 0)</f>
        <v>1</v>
      </c>
      <c r="Z420" s="25">
        <f>IF(U420&gt;=0.5, 1, 0)</f>
        <v>1</v>
      </c>
      <c r="AA420" s="25">
        <f>IF(U420&gt;=0.6, 1, 0)</f>
        <v>1</v>
      </c>
      <c r="AB420" s="25">
        <f>IF(U420&gt;=0.7, 1, 0)</f>
        <v>1</v>
      </c>
      <c r="AC420" s="25">
        <f>IF(U420&gt;=0.8, 1, 0)</f>
        <v>1</v>
      </c>
      <c r="AD420" s="55">
        <f>IF(U420&gt;=0.9, 1, 0)</f>
        <v>1</v>
      </c>
    </row>
    <row r="421" spans="1:30" ht="20" customHeight="1" x14ac:dyDescent="0.2">
      <c r="A421" s="20" t="s">
        <v>1312</v>
      </c>
      <c r="B421" s="33" t="str">
        <f>SUBSTITUTE(A421,"/Users/timomiessen/Desktop/imagesdk/nonblackwomen1/","Image_")</f>
        <v>Image_NBW_323.jpg</v>
      </c>
      <c r="C421" s="63" t="s">
        <v>5</v>
      </c>
      <c r="D421" s="22" t="s">
        <v>6</v>
      </c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1</v>
      </c>
      <c r="K421" s="23">
        <v>0</v>
      </c>
      <c r="L421" s="23">
        <v>0</v>
      </c>
      <c r="M421" s="23">
        <v>0</v>
      </c>
      <c r="N421" s="23">
        <v>0</v>
      </c>
      <c r="O421" s="23">
        <v>0</v>
      </c>
      <c r="P421" s="23">
        <v>1</v>
      </c>
      <c r="Q421" s="23">
        <v>0</v>
      </c>
      <c r="R421" s="23" cm="1">
        <f t="array" ref="R421">_xlfn.IFS(H421=1,1,K421=1,1,L421=1,1,M421=1,1,N421=1,1,P421=1,1,TRUE,0)</f>
        <v>1</v>
      </c>
      <c r="S421" s="64">
        <f>IF(AND(G421=1,R421=1),0,R421)</f>
        <v>1</v>
      </c>
      <c r="T421" s="24" t="s">
        <v>2500</v>
      </c>
      <c r="U421" s="49">
        <f>SUBSTITUTE(T421,".",",")*1</f>
        <v>0.98081607441417795</v>
      </c>
      <c r="V421" s="54">
        <f>IF(U421&gt;=0.1, 1, 0)</f>
        <v>1</v>
      </c>
      <c r="W421" s="25">
        <f>IF(U421&gt;=0.2, 1, 0)</f>
        <v>1</v>
      </c>
      <c r="X421" s="25">
        <f>IF(U421&gt;=0.3, 1, 0)</f>
        <v>1</v>
      </c>
      <c r="Y421" s="25">
        <f>IF(U421&gt;=0.4, 1, 0)</f>
        <v>1</v>
      </c>
      <c r="Z421" s="25">
        <f>IF(U421&gt;=0.5, 1, 0)</f>
        <v>1</v>
      </c>
      <c r="AA421" s="25">
        <f>IF(U421&gt;=0.6, 1, 0)</f>
        <v>1</v>
      </c>
      <c r="AB421" s="25">
        <f>IF(U421&gt;=0.7, 1, 0)</f>
        <v>1</v>
      </c>
      <c r="AC421" s="25">
        <f>IF(U421&gt;=0.8, 1, 0)</f>
        <v>1</v>
      </c>
      <c r="AD421" s="55">
        <f>IF(U421&gt;=0.9, 1, 0)</f>
        <v>1</v>
      </c>
    </row>
    <row r="422" spans="1:30" ht="20" customHeight="1" x14ac:dyDescent="0.2">
      <c r="A422" s="20" t="s">
        <v>1313</v>
      </c>
      <c r="B422" s="33" t="str">
        <f>SUBSTITUTE(A422,"/Users/timomiessen/Desktop/imagesdk/nonblackwomen1/","Image_")</f>
        <v>Image_NBW_324.jpg</v>
      </c>
      <c r="C422" s="63" t="s">
        <v>5</v>
      </c>
      <c r="D422" s="22" t="s">
        <v>6</v>
      </c>
      <c r="E422" s="23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1</v>
      </c>
      <c r="K422" s="23">
        <v>0</v>
      </c>
      <c r="L422" s="23">
        <v>0</v>
      </c>
      <c r="M422" s="23">
        <v>0</v>
      </c>
      <c r="N422" s="23">
        <v>0</v>
      </c>
      <c r="O422" s="23">
        <v>0</v>
      </c>
      <c r="P422" s="23">
        <v>1</v>
      </c>
      <c r="Q422" s="23">
        <v>0</v>
      </c>
      <c r="R422" s="23" cm="1">
        <f t="array" ref="R422">_xlfn.IFS(H422=1,1,K422=1,1,L422=1,1,M422=1,1,N422=1,1,P422=1,1,TRUE,0)</f>
        <v>1</v>
      </c>
      <c r="S422" s="64">
        <f>IF(AND(G422=1,R422=1),0,R422)</f>
        <v>1</v>
      </c>
      <c r="T422" s="24" t="s">
        <v>2501</v>
      </c>
      <c r="U422" s="49">
        <f>SUBSTITUTE(T422,".",",")*1</f>
        <v>0.99367328081279904</v>
      </c>
      <c r="V422" s="54">
        <f>IF(U422&gt;=0.1, 1, 0)</f>
        <v>1</v>
      </c>
      <c r="W422" s="25">
        <f>IF(U422&gt;=0.2, 1, 0)</f>
        <v>1</v>
      </c>
      <c r="X422" s="25">
        <f>IF(U422&gt;=0.3, 1, 0)</f>
        <v>1</v>
      </c>
      <c r="Y422" s="25">
        <f>IF(U422&gt;=0.4, 1, 0)</f>
        <v>1</v>
      </c>
      <c r="Z422" s="25">
        <f>IF(U422&gt;=0.5, 1, 0)</f>
        <v>1</v>
      </c>
      <c r="AA422" s="25">
        <f>IF(U422&gt;=0.6, 1, 0)</f>
        <v>1</v>
      </c>
      <c r="AB422" s="25">
        <f>IF(U422&gt;=0.7, 1, 0)</f>
        <v>1</v>
      </c>
      <c r="AC422" s="25">
        <f>IF(U422&gt;=0.8, 1, 0)</f>
        <v>1</v>
      </c>
      <c r="AD422" s="55">
        <f>IF(U422&gt;=0.9, 1, 0)</f>
        <v>1</v>
      </c>
    </row>
    <row r="423" spans="1:30" ht="20" customHeight="1" x14ac:dyDescent="0.2">
      <c r="A423" s="20" t="s">
        <v>1314</v>
      </c>
      <c r="B423" s="33" t="str">
        <f>SUBSTITUTE(A423,"/Users/timomiessen/Desktop/imagesdk/nonblackwomen1/","Image_")</f>
        <v>Image_NBW_325.jpg</v>
      </c>
      <c r="C423" s="63" t="s">
        <v>5</v>
      </c>
      <c r="D423" s="22" t="s">
        <v>6</v>
      </c>
      <c r="E423" s="23">
        <v>0</v>
      </c>
      <c r="F423" s="23">
        <v>0</v>
      </c>
      <c r="G423" s="23">
        <v>0</v>
      </c>
      <c r="H423" s="23">
        <v>0</v>
      </c>
      <c r="I423" s="23">
        <v>1</v>
      </c>
      <c r="J423" s="23">
        <v>0</v>
      </c>
      <c r="K423" s="23">
        <v>0</v>
      </c>
      <c r="L423" s="23">
        <v>0</v>
      </c>
      <c r="M423" s="23">
        <v>0</v>
      </c>
      <c r="N423" s="23">
        <v>0</v>
      </c>
      <c r="O423" s="23">
        <v>0</v>
      </c>
      <c r="P423" s="23">
        <v>1</v>
      </c>
      <c r="Q423" s="23">
        <v>0</v>
      </c>
      <c r="R423" s="23" cm="1">
        <f t="array" ref="R423">_xlfn.IFS(H423=1,1,K423=1,1,L423=1,1,M423=1,1,N423=1,1,P423=1,1,TRUE,0)</f>
        <v>1</v>
      </c>
      <c r="S423" s="64">
        <f>IF(AND(G423=1,R423=1),0,R423)</f>
        <v>1</v>
      </c>
      <c r="T423" s="24" t="s">
        <v>2502</v>
      </c>
      <c r="U423" s="49">
        <f>SUBSTITUTE(T423,".",",")*1</f>
        <v>0.94458967261016302</v>
      </c>
      <c r="V423" s="54">
        <f>IF(U423&gt;=0.1, 1, 0)</f>
        <v>1</v>
      </c>
      <c r="W423" s="25">
        <f>IF(U423&gt;=0.2, 1, 0)</f>
        <v>1</v>
      </c>
      <c r="X423" s="25">
        <f>IF(U423&gt;=0.3, 1, 0)</f>
        <v>1</v>
      </c>
      <c r="Y423" s="25">
        <f>IF(U423&gt;=0.4, 1, 0)</f>
        <v>1</v>
      </c>
      <c r="Z423" s="25">
        <f>IF(U423&gt;=0.5, 1, 0)</f>
        <v>1</v>
      </c>
      <c r="AA423" s="25">
        <f>IF(U423&gt;=0.6, 1, 0)</f>
        <v>1</v>
      </c>
      <c r="AB423" s="25">
        <f>IF(U423&gt;=0.7, 1, 0)</f>
        <v>1</v>
      </c>
      <c r="AC423" s="25">
        <f>IF(U423&gt;=0.8, 1, 0)</f>
        <v>1</v>
      </c>
      <c r="AD423" s="55">
        <f>IF(U423&gt;=0.9, 1, 0)</f>
        <v>1</v>
      </c>
    </row>
    <row r="424" spans="1:30" ht="20" customHeight="1" x14ac:dyDescent="0.2">
      <c r="A424" s="20" t="s">
        <v>1315</v>
      </c>
      <c r="B424" s="33" t="str">
        <f>SUBSTITUTE(A424,"/Users/timomiessen/Desktop/imagesdk/nonblackwomen1/","Image_")</f>
        <v>Image_NBW_326.jpg</v>
      </c>
      <c r="C424" s="63" t="s">
        <v>5</v>
      </c>
      <c r="D424" s="22" t="s">
        <v>6</v>
      </c>
      <c r="E424" s="23">
        <v>0</v>
      </c>
      <c r="F424" s="23">
        <v>0</v>
      </c>
      <c r="G424" s="23">
        <v>0</v>
      </c>
      <c r="H424" s="23">
        <v>1</v>
      </c>
      <c r="I424" s="23">
        <v>0</v>
      </c>
      <c r="J424" s="23">
        <v>0</v>
      </c>
      <c r="K424" s="23">
        <v>0</v>
      </c>
      <c r="L424" s="23">
        <v>0</v>
      </c>
      <c r="M424" s="23">
        <v>0</v>
      </c>
      <c r="N424" s="23">
        <v>0</v>
      </c>
      <c r="O424" s="23">
        <v>0</v>
      </c>
      <c r="P424" s="23">
        <v>0</v>
      </c>
      <c r="Q424" s="23">
        <v>0</v>
      </c>
      <c r="R424" s="23" cm="1">
        <f t="array" ref="R424">_xlfn.IFS(H424=1,1,K424=1,1,L424=1,1,M424=1,1,N424=1,1,P424=1,1,TRUE,0)</f>
        <v>1</v>
      </c>
      <c r="S424" s="64">
        <f>IF(AND(G424=1,R424=1),0,R424)</f>
        <v>1</v>
      </c>
      <c r="T424" s="24" t="s">
        <v>2503</v>
      </c>
      <c r="U424" s="49">
        <f>SUBSTITUTE(T424,".",",")*1</f>
        <v>0.196044586598873</v>
      </c>
      <c r="V424" s="54">
        <f>IF(U424&gt;=0.1, 1, 0)</f>
        <v>1</v>
      </c>
      <c r="W424" s="25">
        <f>IF(U424&gt;=0.2, 1, 0)</f>
        <v>0</v>
      </c>
      <c r="X424" s="25">
        <f>IF(U424&gt;=0.3, 1, 0)</f>
        <v>0</v>
      </c>
      <c r="Y424" s="25">
        <f>IF(U424&gt;=0.4, 1, 0)</f>
        <v>0</v>
      </c>
      <c r="Z424" s="25">
        <f>IF(U424&gt;=0.5, 1, 0)</f>
        <v>0</v>
      </c>
      <c r="AA424" s="25">
        <f>IF(U424&gt;=0.6, 1, 0)</f>
        <v>0</v>
      </c>
      <c r="AB424" s="25">
        <f>IF(U424&gt;=0.7, 1, 0)</f>
        <v>0</v>
      </c>
      <c r="AC424" s="25">
        <f>IF(U424&gt;=0.8, 1, 0)</f>
        <v>0</v>
      </c>
      <c r="AD424" s="55">
        <f>IF(U424&gt;=0.9, 1, 0)</f>
        <v>0</v>
      </c>
    </row>
    <row r="425" spans="1:30" ht="20" customHeight="1" x14ac:dyDescent="0.2">
      <c r="A425" s="20" t="s">
        <v>1316</v>
      </c>
      <c r="B425" s="33" t="str">
        <f>SUBSTITUTE(A425,"/Users/timomiessen/Desktop/imagesdk/nonblackwomen1/","Image_")</f>
        <v>Image_NBW_327.jpg</v>
      </c>
      <c r="C425" s="63" t="s">
        <v>5</v>
      </c>
      <c r="D425" s="22" t="s">
        <v>6</v>
      </c>
      <c r="E425" s="23">
        <v>0</v>
      </c>
      <c r="F425" s="23">
        <v>0</v>
      </c>
      <c r="G425" s="23">
        <v>0</v>
      </c>
      <c r="H425" s="23">
        <v>1</v>
      </c>
      <c r="I425" s="23">
        <v>0</v>
      </c>
      <c r="J425" s="23">
        <v>0</v>
      </c>
      <c r="K425" s="23">
        <v>0</v>
      </c>
      <c r="L425" s="23">
        <v>0</v>
      </c>
      <c r="M425" s="23">
        <v>0</v>
      </c>
      <c r="N425" s="23">
        <v>0</v>
      </c>
      <c r="O425" s="23">
        <v>0</v>
      </c>
      <c r="P425" s="23">
        <v>1</v>
      </c>
      <c r="Q425" s="23">
        <v>0</v>
      </c>
      <c r="R425" s="23" cm="1">
        <f t="array" ref="R425">_xlfn.IFS(H425=1,1,K425=1,1,L425=1,1,M425=1,1,N425=1,1,P425=1,1,TRUE,0)</f>
        <v>1</v>
      </c>
      <c r="S425" s="64">
        <f>IF(AND(G425=1,R425=1),0,R425)</f>
        <v>1</v>
      </c>
      <c r="T425" s="24" t="s">
        <v>2504</v>
      </c>
      <c r="U425" s="49">
        <f>SUBSTITUTE(T425,".",",")*1</f>
        <v>0.83432039618492104</v>
      </c>
      <c r="V425" s="54">
        <f>IF(U425&gt;=0.1, 1, 0)</f>
        <v>1</v>
      </c>
      <c r="W425" s="25">
        <f>IF(U425&gt;=0.2, 1, 0)</f>
        <v>1</v>
      </c>
      <c r="X425" s="25">
        <f>IF(U425&gt;=0.3, 1, 0)</f>
        <v>1</v>
      </c>
      <c r="Y425" s="25">
        <f>IF(U425&gt;=0.4, 1, 0)</f>
        <v>1</v>
      </c>
      <c r="Z425" s="25">
        <f>IF(U425&gt;=0.5, 1, 0)</f>
        <v>1</v>
      </c>
      <c r="AA425" s="25">
        <f>IF(U425&gt;=0.6, 1, 0)</f>
        <v>1</v>
      </c>
      <c r="AB425" s="25">
        <f>IF(U425&gt;=0.7, 1, 0)</f>
        <v>1</v>
      </c>
      <c r="AC425" s="25">
        <f>IF(U425&gt;=0.8, 1, 0)</f>
        <v>1</v>
      </c>
      <c r="AD425" s="55">
        <f>IF(U425&gt;=0.9, 1, 0)</f>
        <v>0</v>
      </c>
    </row>
    <row r="426" spans="1:30" ht="20" customHeight="1" x14ac:dyDescent="0.2">
      <c r="A426" s="20" t="s">
        <v>1317</v>
      </c>
      <c r="B426" s="33" t="str">
        <f>SUBSTITUTE(A426,"/Users/timomiessen/Desktop/imagesdk/nonblackwomen1/","Image_")</f>
        <v>Image_NBW_328.jpg</v>
      </c>
      <c r="C426" s="63" t="s">
        <v>5</v>
      </c>
      <c r="D426" s="22" t="s">
        <v>6</v>
      </c>
      <c r="E426" s="23">
        <v>0</v>
      </c>
      <c r="F426" s="23">
        <v>0</v>
      </c>
      <c r="G426" s="23">
        <v>0</v>
      </c>
      <c r="H426" s="23">
        <v>1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23">
        <v>0</v>
      </c>
      <c r="O426" s="23">
        <v>0</v>
      </c>
      <c r="P426" s="23">
        <v>1</v>
      </c>
      <c r="Q426" s="23">
        <v>0</v>
      </c>
      <c r="R426" s="23" cm="1">
        <f t="array" ref="R426">_xlfn.IFS(H426=1,1,K426=1,1,L426=1,1,M426=1,1,N426=1,1,P426=1,1,TRUE,0)</f>
        <v>1</v>
      </c>
      <c r="S426" s="64">
        <f>IF(AND(G426=1,R426=1),0,R426)</f>
        <v>1</v>
      </c>
      <c r="T426" s="24" t="s">
        <v>2505</v>
      </c>
      <c r="U426" s="49">
        <f>SUBSTITUTE(T426,".",",")*1</f>
        <v>0.619006002321839</v>
      </c>
      <c r="V426" s="54">
        <f>IF(U426&gt;=0.1, 1, 0)</f>
        <v>1</v>
      </c>
      <c r="W426" s="25">
        <f>IF(U426&gt;=0.2, 1, 0)</f>
        <v>1</v>
      </c>
      <c r="X426" s="25">
        <f>IF(U426&gt;=0.3, 1, 0)</f>
        <v>1</v>
      </c>
      <c r="Y426" s="25">
        <f>IF(U426&gt;=0.4, 1, 0)</f>
        <v>1</v>
      </c>
      <c r="Z426" s="25">
        <f>IF(U426&gt;=0.5, 1, 0)</f>
        <v>1</v>
      </c>
      <c r="AA426" s="25">
        <f>IF(U426&gt;=0.6, 1, 0)</f>
        <v>1</v>
      </c>
      <c r="AB426" s="25">
        <f>IF(U426&gt;=0.7, 1, 0)</f>
        <v>0</v>
      </c>
      <c r="AC426" s="25">
        <f>IF(U426&gt;=0.8, 1, 0)</f>
        <v>0</v>
      </c>
      <c r="AD426" s="55">
        <f>IF(U426&gt;=0.9, 1, 0)</f>
        <v>0</v>
      </c>
    </row>
    <row r="427" spans="1:30" ht="20" customHeight="1" x14ac:dyDescent="0.2">
      <c r="A427" s="20" t="s">
        <v>1318</v>
      </c>
      <c r="B427" s="33" t="str">
        <f>SUBSTITUTE(A427,"/Users/timomiessen/Desktop/imagesdk/nonblackwomen1/","Image_")</f>
        <v>Image_NBW_329.jpg</v>
      </c>
      <c r="C427" s="63" t="s">
        <v>5</v>
      </c>
      <c r="D427" s="22" t="s">
        <v>6</v>
      </c>
      <c r="E427" s="23">
        <v>0</v>
      </c>
      <c r="F427" s="23">
        <v>0</v>
      </c>
      <c r="G427" s="23">
        <v>0</v>
      </c>
      <c r="H427" s="23">
        <v>1</v>
      </c>
      <c r="I427" s="23">
        <v>0</v>
      </c>
      <c r="J427" s="23">
        <v>0</v>
      </c>
      <c r="K427" s="23">
        <v>0</v>
      </c>
      <c r="L427" s="23">
        <v>0</v>
      </c>
      <c r="M427" s="23">
        <v>0</v>
      </c>
      <c r="N427" s="23">
        <v>0</v>
      </c>
      <c r="O427" s="23">
        <v>0</v>
      </c>
      <c r="P427" s="23">
        <v>1</v>
      </c>
      <c r="Q427" s="23">
        <v>0</v>
      </c>
      <c r="R427" s="23" cm="1">
        <f t="array" ref="R427">_xlfn.IFS(H427=1,1,K427=1,1,L427=1,1,M427=1,1,N427=1,1,P427=1,1,TRUE,0)</f>
        <v>1</v>
      </c>
      <c r="S427" s="64">
        <f>IF(AND(G427=1,R427=1),0,R427)</f>
        <v>1</v>
      </c>
      <c r="T427" s="24" t="s">
        <v>2506</v>
      </c>
      <c r="U427" s="49">
        <f>SUBSTITUTE(T427,".",",")*1</f>
        <v>0.98665159940719604</v>
      </c>
      <c r="V427" s="54">
        <f>IF(U427&gt;=0.1, 1, 0)</f>
        <v>1</v>
      </c>
      <c r="W427" s="25">
        <f>IF(U427&gt;=0.2, 1, 0)</f>
        <v>1</v>
      </c>
      <c r="X427" s="25">
        <f>IF(U427&gt;=0.3, 1, 0)</f>
        <v>1</v>
      </c>
      <c r="Y427" s="25">
        <f>IF(U427&gt;=0.4, 1, 0)</f>
        <v>1</v>
      </c>
      <c r="Z427" s="25">
        <f>IF(U427&gt;=0.5, 1, 0)</f>
        <v>1</v>
      </c>
      <c r="AA427" s="25">
        <f>IF(U427&gt;=0.6, 1, 0)</f>
        <v>1</v>
      </c>
      <c r="AB427" s="25">
        <f>IF(U427&gt;=0.7, 1, 0)</f>
        <v>1</v>
      </c>
      <c r="AC427" s="25">
        <f>IF(U427&gt;=0.8, 1, 0)</f>
        <v>1</v>
      </c>
      <c r="AD427" s="55">
        <f>IF(U427&gt;=0.9, 1, 0)</f>
        <v>1</v>
      </c>
    </row>
    <row r="428" spans="1:30" ht="20" customHeight="1" x14ac:dyDescent="0.2">
      <c r="A428" s="20" t="s">
        <v>1320</v>
      </c>
      <c r="B428" s="33" t="str">
        <f>SUBSTITUTE(A428,"/Users/timomiessen/Desktop/imagesdk/nonblackwomen1/","Image_")</f>
        <v>Image_NBW_330.jpg</v>
      </c>
      <c r="C428" s="63" t="s">
        <v>5</v>
      </c>
      <c r="D428" s="22" t="s">
        <v>6</v>
      </c>
      <c r="E428" s="23">
        <v>0</v>
      </c>
      <c r="F428" s="23">
        <v>0</v>
      </c>
      <c r="G428" s="23">
        <v>0</v>
      </c>
      <c r="H428" s="23">
        <v>1</v>
      </c>
      <c r="I428" s="23">
        <v>0</v>
      </c>
      <c r="J428" s="23">
        <v>0</v>
      </c>
      <c r="K428" s="23">
        <v>0</v>
      </c>
      <c r="L428" s="23">
        <v>0</v>
      </c>
      <c r="M428" s="23">
        <v>0</v>
      </c>
      <c r="N428" s="23">
        <v>0</v>
      </c>
      <c r="O428" s="23">
        <v>0</v>
      </c>
      <c r="P428" s="23">
        <v>1</v>
      </c>
      <c r="Q428" s="23">
        <v>0</v>
      </c>
      <c r="R428" s="23" cm="1">
        <f t="array" ref="R428">_xlfn.IFS(H428=1,1,K428=1,1,L428=1,1,M428=1,1,N428=1,1,P428=1,1,TRUE,0)</f>
        <v>1</v>
      </c>
      <c r="S428" s="64">
        <f>IF(AND(G428=1,R428=1),0,R428)</f>
        <v>1</v>
      </c>
      <c r="T428" s="24" t="s">
        <v>2508</v>
      </c>
      <c r="U428" s="49">
        <f>SUBSTITUTE(T428,".",",")*1</f>
        <v>0.99063274450600103</v>
      </c>
      <c r="V428" s="54">
        <f>IF(U428&gt;=0.1, 1, 0)</f>
        <v>1</v>
      </c>
      <c r="W428" s="25">
        <f>IF(U428&gt;=0.2, 1, 0)</f>
        <v>1</v>
      </c>
      <c r="X428" s="25">
        <f>IF(U428&gt;=0.3, 1, 0)</f>
        <v>1</v>
      </c>
      <c r="Y428" s="25">
        <f>IF(U428&gt;=0.4, 1, 0)</f>
        <v>1</v>
      </c>
      <c r="Z428" s="25">
        <f>IF(U428&gt;=0.5, 1, 0)</f>
        <v>1</v>
      </c>
      <c r="AA428" s="25">
        <f>IF(U428&gt;=0.6, 1, 0)</f>
        <v>1</v>
      </c>
      <c r="AB428" s="25">
        <f>IF(U428&gt;=0.7, 1, 0)</f>
        <v>1</v>
      </c>
      <c r="AC428" s="25">
        <f>IF(U428&gt;=0.8, 1, 0)</f>
        <v>1</v>
      </c>
      <c r="AD428" s="55">
        <f>IF(U428&gt;=0.9, 1, 0)</f>
        <v>1</v>
      </c>
    </row>
    <row r="429" spans="1:30" ht="20" customHeight="1" x14ac:dyDescent="0.2">
      <c r="A429" s="20" t="s">
        <v>1321</v>
      </c>
      <c r="B429" s="33" t="str">
        <f>SUBSTITUTE(A429,"/Users/timomiessen/Desktop/imagesdk/nonblackwomen1/","Image_")</f>
        <v>Image_NBW_331.jpg</v>
      </c>
      <c r="C429" s="63" t="s">
        <v>5</v>
      </c>
      <c r="D429" s="22" t="s">
        <v>6</v>
      </c>
      <c r="E429" s="23">
        <v>0</v>
      </c>
      <c r="F429" s="23">
        <v>0</v>
      </c>
      <c r="G429" s="23">
        <v>0</v>
      </c>
      <c r="H429" s="23">
        <v>1</v>
      </c>
      <c r="I429" s="23">
        <v>0</v>
      </c>
      <c r="J429" s="23">
        <v>0</v>
      </c>
      <c r="K429" s="23">
        <v>0</v>
      </c>
      <c r="L429" s="23">
        <v>1</v>
      </c>
      <c r="M429" s="23">
        <v>0</v>
      </c>
      <c r="N429" s="23">
        <v>0</v>
      </c>
      <c r="O429" s="23">
        <v>0</v>
      </c>
      <c r="P429" s="23">
        <v>1</v>
      </c>
      <c r="Q429" s="23">
        <v>0</v>
      </c>
      <c r="R429" s="23" cm="1">
        <f t="array" ref="R429">_xlfn.IFS(H429=1,1,K429=1,1,L429=1,1,M429=1,1,N429=1,1,P429=1,1,TRUE,0)</f>
        <v>1</v>
      </c>
      <c r="S429" s="64">
        <f>IF(AND(G429=1,R429=1),0,R429)</f>
        <v>1</v>
      </c>
      <c r="T429" s="24" t="s">
        <v>2509</v>
      </c>
      <c r="U429" s="49">
        <f>SUBSTITUTE(T429,".",",")*1</f>
        <v>0.95322564244270303</v>
      </c>
      <c r="V429" s="54">
        <f>IF(U429&gt;=0.1, 1, 0)</f>
        <v>1</v>
      </c>
      <c r="W429" s="25">
        <f>IF(U429&gt;=0.2, 1, 0)</f>
        <v>1</v>
      </c>
      <c r="X429" s="25">
        <f>IF(U429&gt;=0.3, 1, 0)</f>
        <v>1</v>
      </c>
      <c r="Y429" s="25">
        <f>IF(U429&gt;=0.4, 1, 0)</f>
        <v>1</v>
      </c>
      <c r="Z429" s="25">
        <f>IF(U429&gt;=0.5, 1, 0)</f>
        <v>1</v>
      </c>
      <c r="AA429" s="25">
        <f>IF(U429&gt;=0.6, 1, 0)</f>
        <v>1</v>
      </c>
      <c r="AB429" s="25">
        <f>IF(U429&gt;=0.7, 1, 0)</f>
        <v>1</v>
      </c>
      <c r="AC429" s="25">
        <f>IF(U429&gt;=0.8, 1, 0)</f>
        <v>1</v>
      </c>
      <c r="AD429" s="55">
        <f>IF(U429&gt;=0.9, 1, 0)</f>
        <v>1</v>
      </c>
    </row>
    <row r="430" spans="1:30" ht="20" customHeight="1" x14ac:dyDescent="0.2">
      <c r="A430" s="20" t="s">
        <v>1322</v>
      </c>
      <c r="B430" s="33" t="str">
        <f>SUBSTITUTE(A430,"/Users/timomiessen/Desktop/imagesdk/nonblackwomen1/","Image_")</f>
        <v>Image_NBW_332.jpg</v>
      </c>
      <c r="C430" s="63" t="s">
        <v>5</v>
      </c>
      <c r="D430" s="22" t="s">
        <v>6</v>
      </c>
      <c r="E430" s="23">
        <v>0</v>
      </c>
      <c r="F430" s="23">
        <v>0</v>
      </c>
      <c r="G430" s="23">
        <v>0</v>
      </c>
      <c r="H430" s="23">
        <v>1</v>
      </c>
      <c r="I430" s="23">
        <v>0</v>
      </c>
      <c r="J430" s="23">
        <v>0</v>
      </c>
      <c r="K430" s="23">
        <v>0</v>
      </c>
      <c r="L430" s="23">
        <v>0</v>
      </c>
      <c r="M430" s="23">
        <v>0</v>
      </c>
      <c r="N430" s="23">
        <v>0</v>
      </c>
      <c r="O430" s="23">
        <v>0</v>
      </c>
      <c r="P430" s="23">
        <v>1</v>
      </c>
      <c r="Q430" s="23">
        <v>0</v>
      </c>
      <c r="R430" s="23" cm="1">
        <f t="array" ref="R430">_xlfn.IFS(H430=1,1,K430=1,1,L430=1,1,M430=1,1,N430=1,1,P430=1,1,TRUE,0)</f>
        <v>1</v>
      </c>
      <c r="S430" s="64">
        <f>IF(AND(G430=1,R430=1),0,R430)</f>
        <v>1</v>
      </c>
      <c r="T430" s="24" t="s">
        <v>2510</v>
      </c>
      <c r="U430" s="49">
        <f>SUBSTITUTE(T430,".",",")*1</f>
        <v>0.98618068610085097</v>
      </c>
      <c r="V430" s="54">
        <f>IF(U430&gt;=0.1, 1, 0)</f>
        <v>1</v>
      </c>
      <c r="W430" s="25">
        <f>IF(U430&gt;=0.2, 1, 0)</f>
        <v>1</v>
      </c>
      <c r="X430" s="25">
        <f>IF(U430&gt;=0.3, 1, 0)</f>
        <v>1</v>
      </c>
      <c r="Y430" s="25">
        <f>IF(U430&gt;=0.4, 1, 0)</f>
        <v>1</v>
      </c>
      <c r="Z430" s="25">
        <f>IF(U430&gt;=0.5, 1, 0)</f>
        <v>1</v>
      </c>
      <c r="AA430" s="25">
        <f>IF(U430&gt;=0.6, 1, 0)</f>
        <v>1</v>
      </c>
      <c r="AB430" s="25">
        <f>IF(U430&gt;=0.7, 1, 0)</f>
        <v>1</v>
      </c>
      <c r="AC430" s="25">
        <f>IF(U430&gt;=0.8, 1, 0)</f>
        <v>1</v>
      </c>
      <c r="AD430" s="55">
        <f>IF(U430&gt;=0.9, 1, 0)</f>
        <v>1</v>
      </c>
    </row>
    <row r="431" spans="1:30" ht="20" customHeight="1" x14ac:dyDescent="0.2">
      <c r="A431" s="20" t="s">
        <v>1323</v>
      </c>
      <c r="B431" s="33" t="str">
        <f>SUBSTITUTE(A431,"/Users/timomiessen/Desktop/imagesdk/nonblackwomen1/","Image_")</f>
        <v>Image_NBW_333.jpg</v>
      </c>
      <c r="C431" s="63" t="s">
        <v>5</v>
      </c>
      <c r="D431" s="22" t="s">
        <v>6</v>
      </c>
      <c r="E431" s="23">
        <v>0</v>
      </c>
      <c r="F431" s="23">
        <v>0</v>
      </c>
      <c r="G431" s="23">
        <v>0</v>
      </c>
      <c r="H431" s="23">
        <v>1</v>
      </c>
      <c r="I431" s="23">
        <v>0</v>
      </c>
      <c r="J431" s="23">
        <v>0</v>
      </c>
      <c r="K431" s="23">
        <v>0</v>
      </c>
      <c r="L431" s="23">
        <v>0</v>
      </c>
      <c r="M431" s="23">
        <v>0</v>
      </c>
      <c r="N431" s="23">
        <v>0</v>
      </c>
      <c r="O431" s="23">
        <v>0</v>
      </c>
      <c r="P431" s="23">
        <v>1</v>
      </c>
      <c r="Q431" s="23">
        <v>0</v>
      </c>
      <c r="R431" s="23" cm="1">
        <f t="array" ref="R431">_xlfn.IFS(H431=1,1,K431=1,1,L431=1,1,M431=1,1,N431=1,1,P431=1,1,TRUE,0)</f>
        <v>1</v>
      </c>
      <c r="S431" s="64">
        <f>IF(AND(G431=1,R431=1),0,R431)</f>
        <v>1</v>
      </c>
      <c r="T431" s="24" t="s">
        <v>2511</v>
      </c>
      <c r="U431" s="49">
        <f>SUBSTITUTE(T431,".",",")*1</f>
        <v>0.95732749672606499</v>
      </c>
      <c r="V431" s="54">
        <f>IF(U431&gt;=0.1, 1, 0)</f>
        <v>1</v>
      </c>
      <c r="W431" s="25">
        <f>IF(U431&gt;=0.2, 1, 0)</f>
        <v>1</v>
      </c>
      <c r="X431" s="25">
        <f>IF(U431&gt;=0.3, 1, 0)</f>
        <v>1</v>
      </c>
      <c r="Y431" s="25">
        <f>IF(U431&gt;=0.4, 1, 0)</f>
        <v>1</v>
      </c>
      <c r="Z431" s="25">
        <f>IF(U431&gt;=0.5, 1, 0)</f>
        <v>1</v>
      </c>
      <c r="AA431" s="25">
        <f>IF(U431&gt;=0.6, 1, 0)</f>
        <v>1</v>
      </c>
      <c r="AB431" s="25">
        <f>IF(U431&gt;=0.7, 1, 0)</f>
        <v>1</v>
      </c>
      <c r="AC431" s="25">
        <f>IF(U431&gt;=0.8, 1, 0)</f>
        <v>1</v>
      </c>
      <c r="AD431" s="55">
        <f>IF(U431&gt;=0.9, 1, 0)</f>
        <v>1</v>
      </c>
    </row>
    <row r="432" spans="1:30" ht="20" customHeight="1" x14ac:dyDescent="0.2">
      <c r="A432" s="20" t="s">
        <v>1324</v>
      </c>
      <c r="B432" s="33" t="str">
        <f>SUBSTITUTE(A432,"/Users/timomiessen/Desktop/imagesdk/nonblackwomen1/","Image_")</f>
        <v>Image_NBW_334.jpg</v>
      </c>
      <c r="C432" s="63" t="s">
        <v>5</v>
      </c>
      <c r="D432" s="22" t="s">
        <v>6</v>
      </c>
      <c r="E432" s="23">
        <v>0</v>
      </c>
      <c r="F432" s="23">
        <v>0</v>
      </c>
      <c r="G432" s="23">
        <v>0</v>
      </c>
      <c r="H432" s="23">
        <v>1</v>
      </c>
      <c r="I432" s="23">
        <v>0</v>
      </c>
      <c r="J432" s="23">
        <v>0</v>
      </c>
      <c r="K432" s="23">
        <v>0</v>
      </c>
      <c r="L432" s="23">
        <v>0</v>
      </c>
      <c r="M432" s="23">
        <v>0</v>
      </c>
      <c r="N432" s="23">
        <v>0</v>
      </c>
      <c r="O432" s="23">
        <v>0</v>
      </c>
      <c r="P432" s="23">
        <v>1</v>
      </c>
      <c r="Q432" s="23">
        <v>0</v>
      </c>
      <c r="R432" s="23" cm="1">
        <f t="array" ref="R432">_xlfn.IFS(H432=1,1,K432=1,1,L432=1,1,M432=1,1,N432=1,1,P432=1,1,TRUE,0)</f>
        <v>1</v>
      </c>
      <c r="S432" s="64">
        <f>IF(AND(G432=1,R432=1),0,R432)</f>
        <v>1</v>
      </c>
      <c r="T432" s="24" t="s">
        <v>2512</v>
      </c>
      <c r="U432" s="49">
        <f>SUBSTITUTE(T432,".",",")*1</f>
        <v>0.96968357544392303</v>
      </c>
      <c r="V432" s="54">
        <f>IF(U432&gt;=0.1, 1, 0)</f>
        <v>1</v>
      </c>
      <c r="W432" s="25">
        <f>IF(U432&gt;=0.2, 1, 0)</f>
        <v>1</v>
      </c>
      <c r="X432" s="25">
        <f>IF(U432&gt;=0.3, 1, 0)</f>
        <v>1</v>
      </c>
      <c r="Y432" s="25">
        <f>IF(U432&gt;=0.4, 1, 0)</f>
        <v>1</v>
      </c>
      <c r="Z432" s="25">
        <f>IF(U432&gt;=0.5, 1, 0)</f>
        <v>1</v>
      </c>
      <c r="AA432" s="25">
        <f>IF(U432&gt;=0.6, 1, 0)</f>
        <v>1</v>
      </c>
      <c r="AB432" s="25">
        <f>IF(U432&gt;=0.7, 1, 0)</f>
        <v>1</v>
      </c>
      <c r="AC432" s="25">
        <f>IF(U432&gt;=0.8, 1, 0)</f>
        <v>1</v>
      </c>
      <c r="AD432" s="55">
        <f>IF(U432&gt;=0.9, 1, 0)</f>
        <v>1</v>
      </c>
    </row>
    <row r="433" spans="1:30" ht="20" customHeight="1" x14ac:dyDescent="0.2">
      <c r="A433" s="20" t="s">
        <v>1325</v>
      </c>
      <c r="B433" s="33" t="str">
        <f>SUBSTITUTE(A433,"/Users/timomiessen/Desktop/imagesdk/nonblackwomen1/","Image_")</f>
        <v>Image_NBW_335.jpg</v>
      </c>
      <c r="C433" s="63" t="s">
        <v>5</v>
      </c>
      <c r="D433" s="22" t="s">
        <v>6</v>
      </c>
      <c r="E433" s="23">
        <v>0</v>
      </c>
      <c r="F433" s="23">
        <v>0</v>
      </c>
      <c r="G433" s="23">
        <v>0</v>
      </c>
      <c r="H433" s="23">
        <v>1</v>
      </c>
      <c r="I433" s="23">
        <v>0</v>
      </c>
      <c r="J433" s="23">
        <v>0</v>
      </c>
      <c r="K433" s="23">
        <v>0</v>
      </c>
      <c r="L433" s="23">
        <v>0</v>
      </c>
      <c r="M433" s="23">
        <v>0</v>
      </c>
      <c r="N433" s="23">
        <v>0</v>
      </c>
      <c r="O433" s="23">
        <v>0</v>
      </c>
      <c r="P433" s="23">
        <v>1</v>
      </c>
      <c r="Q433" s="23">
        <v>0</v>
      </c>
      <c r="R433" s="23" cm="1">
        <f t="array" ref="R433">_xlfn.IFS(H433=1,1,K433=1,1,L433=1,1,M433=1,1,N433=1,1,P433=1,1,TRUE,0)</f>
        <v>1</v>
      </c>
      <c r="S433" s="64">
        <f>IF(AND(G433=1,R433=1),0,R433)</f>
        <v>1</v>
      </c>
      <c r="T433" s="24" t="s">
        <v>2513</v>
      </c>
      <c r="U433" s="49">
        <f>SUBSTITUTE(T433,".",",")*1</f>
        <v>0.92285701632499695</v>
      </c>
      <c r="V433" s="54">
        <f>IF(U433&gt;=0.1, 1, 0)</f>
        <v>1</v>
      </c>
      <c r="W433" s="25">
        <f>IF(U433&gt;=0.2, 1, 0)</f>
        <v>1</v>
      </c>
      <c r="X433" s="25">
        <f>IF(U433&gt;=0.3, 1, 0)</f>
        <v>1</v>
      </c>
      <c r="Y433" s="25">
        <f>IF(U433&gt;=0.4, 1, 0)</f>
        <v>1</v>
      </c>
      <c r="Z433" s="25">
        <f>IF(U433&gt;=0.5, 1, 0)</f>
        <v>1</v>
      </c>
      <c r="AA433" s="25">
        <f>IF(U433&gt;=0.6, 1, 0)</f>
        <v>1</v>
      </c>
      <c r="AB433" s="25">
        <f>IF(U433&gt;=0.7, 1, 0)</f>
        <v>1</v>
      </c>
      <c r="AC433" s="25">
        <f>IF(U433&gt;=0.8, 1, 0)</f>
        <v>1</v>
      </c>
      <c r="AD433" s="55">
        <f>IF(U433&gt;=0.9, 1, 0)</f>
        <v>1</v>
      </c>
    </row>
    <row r="434" spans="1:30" ht="20" customHeight="1" x14ac:dyDescent="0.2">
      <c r="A434" s="20" t="s">
        <v>1326</v>
      </c>
      <c r="B434" s="33" t="str">
        <f>SUBSTITUTE(A434,"/Users/timomiessen/Desktop/imagesdk/nonblackwomen1/","Image_")</f>
        <v>Image_NBW_336.jpg</v>
      </c>
      <c r="C434" s="63" t="s">
        <v>5</v>
      </c>
      <c r="D434" s="22" t="s">
        <v>6</v>
      </c>
      <c r="E434" s="23">
        <v>0</v>
      </c>
      <c r="F434" s="23">
        <v>0</v>
      </c>
      <c r="G434" s="23">
        <v>0</v>
      </c>
      <c r="H434" s="23">
        <v>1</v>
      </c>
      <c r="I434" s="23">
        <v>0</v>
      </c>
      <c r="J434" s="23">
        <v>0</v>
      </c>
      <c r="K434" s="23">
        <v>0</v>
      </c>
      <c r="L434" s="23">
        <v>0</v>
      </c>
      <c r="M434" s="23">
        <v>0</v>
      </c>
      <c r="N434" s="23">
        <v>0</v>
      </c>
      <c r="O434" s="23">
        <v>0</v>
      </c>
      <c r="P434" s="23">
        <v>1</v>
      </c>
      <c r="Q434" s="23">
        <v>0</v>
      </c>
      <c r="R434" s="23" cm="1">
        <f t="array" ref="R434">_xlfn.IFS(H434=1,1,K434=1,1,L434=1,1,M434=1,1,N434=1,1,P434=1,1,TRUE,0)</f>
        <v>1</v>
      </c>
      <c r="S434" s="64">
        <f>IF(AND(G434=1,R434=1),0,R434)</f>
        <v>1</v>
      </c>
      <c r="T434" s="24" t="s">
        <v>2514</v>
      </c>
      <c r="U434" s="49">
        <f>SUBSTITUTE(T434,".",",")*1</f>
        <v>0.98244743142277002</v>
      </c>
      <c r="V434" s="54">
        <f>IF(U434&gt;=0.1, 1, 0)</f>
        <v>1</v>
      </c>
      <c r="W434" s="25">
        <f>IF(U434&gt;=0.2, 1, 0)</f>
        <v>1</v>
      </c>
      <c r="X434" s="25">
        <f>IF(U434&gt;=0.3, 1, 0)</f>
        <v>1</v>
      </c>
      <c r="Y434" s="25">
        <f>IF(U434&gt;=0.4, 1, 0)</f>
        <v>1</v>
      </c>
      <c r="Z434" s="25">
        <f>IF(U434&gt;=0.5, 1, 0)</f>
        <v>1</v>
      </c>
      <c r="AA434" s="25">
        <f>IF(U434&gt;=0.6, 1, 0)</f>
        <v>1</v>
      </c>
      <c r="AB434" s="25">
        <f>IF(U434&gt;=0.7, 1, 0)</f>
        <v>1</v>
      </c>
      <c r="AC434" s="25">
        <f>IF(U434&gt;=0.8, 1, 0)</f>
        <v>1</v>
      </c>
      <c r="AD434" s="55">
        <f>IF(U434&gt;=0.9, 1, 0)</f>
        <v>1</v>
      </c>
    </row>
    <row r="435" spans="1:30" ht="20" customHeight="1" x14ac:dyDescent="0.2">
      <c r="A435" s="20" t="s">
        <v>1327</v>
      </c>
      <c r="B435" s="33" t="str">
        <f>SUBSTITUTE(A435,"/Users/timomiessen/Desktop/imagesdk/nonblackwomen1/","Image_")</f>
        <v>Image_NBW_337.jpg</v>
      </c>
      <c r="C435" s="63" t="s">
        <v>5</v>
      </c>
      <c r="D435" s="22" t="s">
        <v>6</v>
      </c>
      <c r="E435" s="23">
        <v>0</v>
      </c>
      <c r="F435" s="23">
        <v>0</v>
      </c>
      <c r="G435" s="23">
        <v>0</v>
      </c>
      <c r="H435" s="23">
        <v>1</v>
      </c>
      <c r="I435" s="23">
        <v>0</v>
      </c>
      <c r="J435" s="23">
        <v>0</v>
      </c>
      <c r="K435" s="23">
        <v>0</v>
      </c>
      <c r="L435" s="23">
        <v>0</v>
      </c>
      <c r="M435" s="23">
        <v>0</v>
      </c>
      <c r="N435" s="23">
        <v>0</v>
      </c>
      <c r="O435" s="23">
        <v>0</v>
      </c>
      <c r="P435" s="23">
        <v>1</v>
      </c>
      <c r="Q435" s="23">
        <v>0</v>
      </c>
      <c r="R435" s="23" cm="1">
        <f t="array" ref="R435">_xlfn.IFS(H435=1,1,K435=1,1,L435=1,1,M435=1,1,N435=1,1,P435=1,1,TRUE,0)</f>
        <v>1</v>
      </c>
      <c r="S435" s="64">
        <f>IF(AND(G435=1,R435=1),0,R435)</f>
        <v>1</v>
      </c>
      <c r="T435" s="24" t="s">
        <v>2515</v>
      </c>
      <c r="U435" s="49">
        <f>SUBSTITUTE(T435,".",",")*1</f>
        <v>0.97771806269884098</v>
      </c>
      <c r="V435" s="54">
        <f>IF(U435&gt;=0.1, 1, 0)</f>
        <v>1</v>
      </c>
      <c r="W435" s="25">
        <f>IF(U435&gt;=0.2, 1, 0)</f>
        <v>1</v>
      </c>
      <c r="X435" s="25">
        <f>IF(U435&gt;=0.3, 1, 0)</f>
        <v>1</v>
      </c>
      <c r="Y435" s="25">
        <f>IF(U435&gt;=0.4, 1, 0)</f>
        <v>1</v>
      </c>
      <c r="Z435" s="25">
        <f>IF(U435&gt;=0.5, 1, 0)</f>
        <v>1</v>
      </c>
      <c r="AA435" s="25">
        <f>IF(U435&gt;=0.6, 1, 0)</f>
        <v>1</v>
      </c>
      <c r="AB435" s="25">
        <f>IF(U435&gt;=0.7, 1, 0)</f>
        <v>1</v>
      </c>
      <c r="AC435" s="25">
        <f>IF(U435&gt;=0.8, 1, 0)</f>
        <v>1</v>
      </c>
      <c r="AD435" s="55">
        <f>IF(U435&gt;=0.9, 1, 0)</f>
        <v>1</v>
      </c>
    </row>
    <row r="436" spans="1:30" ht="20" customHeight="1" x14ac:dyDescent="0.2">
      <c r="A436" s="20" t="s">
        <v>1328</v>
      </c>
      <c r="B436" s="33" t="str">
        <f>SUBSTITUTE(A436,"/Users/timomiessen/Desktop/imagesdk/nonblackwomen1/","Image_")</f>
        <v>Image_NBW_338.jpg</v>
      </c>
      <c r="C436" s="63" t="s">
        <v>5</v>
      </c>
      <c r="D436" s="22" t="s">
        <v>6</v>
      </c>
      <c r="E436" s="23">
        <v>0</v>
      </c>
      <c r="F436" s="23">
        <v>0</v>
      </c>
      <c r="G436" s="23">
        <v>0</v>
      </c>
      <c r="H436" s="23">
        <v>1</v>
      </c>
      <c r="I436" s="23">
        <v>0</v>
      </c>
      <c r="J436" s="23">
        <v>0</v>
      </c>
      <c r="K436" s="23">
        <v>0</v>
      </c>
      <c r="L436" s="23">
        <v>0</v>
      </c>
      <c r="M436" s="23">
        <v>0</v>
      </c>
      <c r="N436" s="23">
        <v>0</v>
      </c>
      <c r="O436" s="23">
        <v>0</v>
      </c>
      <c r="P436" s="23">
        <v>0</v>
      </c>
      <c r="Q436" s="23">
        <v>0</v>
      </c>
      <c r="R436" s="23" cm="1">
        <f t="array" ref="R436">_xlfn.IFS(H436=1,1,K436=1,1,L436=1,1,M436=1,1,N436=1,1,P436=1,1,TRUE,0)</f>
        <v>1</v>
      </c>
      <c r="S436" s="64">
        <f>IF(AND(G436=1,R436=1),0,R436)</f>
        <v>1</v>
      </c>
      <c r="T436" s="24" t="s">
        <v>2516</v>
      </c>
      <c r="U436" s="49">
        <f>SUBSTITUTE(T436,".",",")*1</f>
        <v>0.87487303838133801</v>
      </c>
      <c r="V436" s="54">
        <f>IF(U436&gt;=0.1, 1, 0)</f>
        <v>1</v>
      </c>
      <c r="W436" s="25">
        <f>IF(U436&gt;=0.2, 1, 0)</f>
        <v>1</v>
      </c>
      <c r="X436" s="25">
        <f>IF(U436&gt;=0.3, 1, 0)</f>
        <v>1</v>
      </c>
      <c r="Y436" s="25">
        <f>IF(U436&gt;=0.4, 1, 0)</f>
        <v>1</v>
      </c>
      <c r="Z436" s="25">
        <f>IF(U436&gt;=0.5, 1, 0)</f>
        <v>1</v>
      </c>
      <c r="AA436" s="25">
        <f>IF(U436&gt;=0.6, 1, 0)</f>
        <v>1</v>
      </c>
      <c r="AB436" s="25">
        <f>IF(U436&gt;=0.7, 1, 0)</f>
        <v>1</v>
      </c>
      <c r="AC436" s="25">
        <f>IF(U436&gt;=0.8, 1, 0)</f>
        <v>1</v>
      </c>
      <c r="AD436" s="55">
        <f>IF(U436&gt;=0.9, 1, 0)</f>
        <v>0</v>
      </c>
    </row>
    <row r="437" spans="1:30" ht="20" customHeight="1" x14ac:dyDescent="0.2">
      <c r="A437" s="20" t="s">
        <v>1329</v>
      </c>
      <c r="B437" s="33" t="str">
        <f>SUBSTITUTE(A437,"/Users/timomiessen/Desktop/imagesdk/nonblackwomen1/","Image_")</f>
        <v>Image_NBW_339.jpg</v>
      </c>
      <c r="C437" s="63" t="s">
        <v>5</v>
      </c>
      <c r="D437" s="22" t="s">
        <v>6</v>
      </c>
      <c r="E437" s="23">
        <v>0</v>
      </c>
      <c r="F437" s="23">
        <v>0</v>
      </c>
      <c r="G437" s="23">
        <v>0</v>
      </c>
      <c r="H437" s="23">
        <v>1</v>
      </c>
      <c r="I437" s="23">
        <v>0</v>
      </c>
      <c r="J437" s="23">
        <v>0</v>
      </c>
      <c r="K437" s="23">
        <v>0</v>
      </c>
      <c r="L437" s="23">
        <v>0</v>
      </c>
      <c r="M437" s="23">
        <v>0</v>
      </c>
      <c r="N437" s="23">
        <v>0</v>
      </c>
      <c r="O437" s="23">
        <v>0</v>
      </c>
      <c r="P437" s="23">
        <v>1</v>
      </c>
      <c r="Q437" s="23">
        <v>0</v>
      </c>
      <c r="R437" s="23" cm="1">
        <f t="array" ref="R437">_xlfn.IFS(H437=1,1,K437=1,1,L437=1,1,M437=1,1,N437=1,1,P437=1,1,TRUE,0)</f>
        <v>1</v>
      </c>
      <c r="S437" s="64">
        <f>IF(AND(G437=1,R437=1),0,R437)</f>
        <v>1</v>
      </c>
      <c r="T437" s="24" t="s">
        <v>2517</v>
      </c>
      <c r="U437" s="49">
        <f>SUBSTITUTE(T437,".",",")*1</f>
        <v>0.86256464570760705</v>
      </c>
      <c r="V437" s="54">
        <f>IF(U437&gt;=0.1, 1, 0)</f>
        <v>1</v>
      </c>
      <c r="W437" s="25">
        <f>IF(U437&gt;=0.2, 1, 0)</f>
        <v>1</v>
      </c>
      <c r="X437" s="25">
        <f>IF(U437&gt;=0.3, 1, 0)</f>
        <v>1</v>
      </c>
      <c r="Y437" s="25">
        <f>IF(U437&gt;=0.4, 1, 0)</f>
        <v>1</v>
      </c>
      <c r="Z437" s="25">
        <f>IF(U437&gt;=0.5, 1, 0)</f>
        <v>1</v>
      </c>
      <c r="AA437" s="25">
        <f>IF(U437&gt;=0.6, 1, 0)</f>
        <v>1</v>
      </c>
      <c r="AB437" s="25">
        <f>IF(U437&gt;=0.7, 1, 0)</f>
        <v>1</v>
      </c>
      <c r="AC437" s="25">
        <f>IF(U437&gt;=0.8, 1, 0)</f>
        <v>1</v>
      </c>
      <c r="AD437" s="55">
        <f>IF(U437&gt;=0.9, 1, 0)</f>
        <v>0</v>
      </c>
    </row>
    <row r="438" spans="1:30" ht="20" customHeight="1" x14ac:dyDescent="0.2">
      <c r="A438" s="20" t="s">
        <v>1331</v>
      </c>
      <c r="B438" s="33" t="str">
        <f>SUBSTITUTE(A438,"/Users/timomiessen/Desktop/imagesdk/nonblackwomen1/","Image_")</f>
        <v>Image_NBW_340.jpg</v>
      </c>
      <c r="C438" s="63" t="s">
        <v>5</v>
      </c>
      <c r="D438" s="22" t="s">
        <v>6</v>
      </c>
      <c r="E438" s="23">
        <v>0</v>
      </c>
      <c r="F438" s="23">
        <v>0</v>
      </c>
      <c r="G438" s="23">
        <v>0</v>
      </c>
      <c r="H438" s="23">
        <v>1</v>
      </c>
      <c r="I438" s="23">
        <v>0</v>
      </c>
      <c r="J438" s="23">
        <v>0</v>
      </c>
      <c r="K438" s="23">
        <v>0</v>
      </c>
      <c r="L438" s="23">
        <v>0</v>
      </c>
      <c r="M438" s="23">
        <v>0</v>
      </c>
      <c r="N438" s="23">
        <v>0</v>
      </c>
      <c r="O438" s="23">
        <v>0</v>
      </c>
      <c r="P438" s="23">
        <v>1</v>
      </c>
      <c r="Q438" s="23">
        <v>0</v>
      </c>
      <c r="R438" s="23" cm="1">
        <f t="array" ref="R438">_xlfn.IFS(H438=1,1,K438=1,1,L438=1,1,M438=1,1,N438=1,1,P438=1,1,TRUE,0)</f>
        <v>1</v>
      </c>
      <c r="S438" s="64">
        <f>IF(AND(G438=1,R438=1),0,R438)</f>
        <v>1</v>
      </c>
      <c r="T438" s="24" t="s">
        <v>2519</v>
      </c>
      <c r="U438" s="49">
        <f>SUBSTITUTE(T438,".",",")*1</f>
        <v>0.82079300750046902</v>
      </c>
      <c r="V438" s="54">
        <f>IF(U438&gt;=0.1, 1, 0)</f>
        <v>1</v>
      </c>
      <c r="W438" s="25">
        <f>IF(U438&gt;=0.2, 1, 0)</f>
        <v>1</v>
      </c>
      <c r="X438" s="25">
        <f>IF(U438&gt;=0.3, 1, 0)</f>
        <v>1</v>
      </c>
      <c r="Y438" s="25">
        <f>IF(U438&gt;=0.4, 1, 0)</f>
        <v>1</v>
      </c>
      <c r="Z438" s="25">
        <f>IF(U438&gt;=0.5, 1, 0)</f>
        <v>1</v>
      </c>
      <c r="AA438" s="25">
        <f>IF(U438&gt;=0.6, 1, 0)</f>
        <v>1</v>
      </c>
      <c r="AB438" s="25">
        <f>IF(U438&gt;=0.7, 1, 0)</f>
        <v>1</v>
      </c>
      <c r="AC438" s="25">
        <f>IF(U438&gt;=0.8, 1, 0)</f>
        <v>1</v>
      </c>
      <c r="AD438" s="55">
        <f>IF(U438&gt;=0.9, 1, 0)</f>
        <v>0</v>
      </c>
    </row>
    <row r="439" spans="1:30" ht="20" customHeight="1" x14ac:dyDescent="0.2">
      <c r="A439" s="20" t="s">
        <v>1332</v>
      </c>
      <c r="B439" s="33" t="str">
        <f>SUBSTITUTE(A439,"/Users/timomiessen/Desktop/imagesdk/nonblackwomen1/","Image_")</f>
        <v>Image_NBW_341.jpg</v>
      </c>
      <c r="C439" s="63" t="s">
        <v>5</v>
      </c>
      <c r="D439" s="22" t="s">
        <v>6</v>
      </c>
      <c r="E439" s="23">
        <v>0</v>
      </c>
      <c r="F439" s="23">
        <v>0</v>
      </c>
      <c r="G439" s="23">
        <v>0</v>
      </c>
      <c r="H439" s="23">
        <v>1</v>
      </c>
      <c r="I439" s="23">
        <v>0</v>
      </c>
      <c r="J439" s="23">
        <v>0</v>
      </c>
      <c r="K439" s="23">
        <v>0</v>
      </c>
      <c r="L439" s="23">
        <v>0</v>
      </c>
      <c r="M439" s="23">
        <v>0</v>
      </c>
      <c r="N439" s="23">
        <v>0</v>
      </c>
      <c r="O439" s="23">
        <v>0</v>
      </c>
      <c r="P439" s="23">
        <v>1</v>
      </c>
      <c r="Q439" s="23">
        <v>0</v>
      </c>
      <c r="R439" s="23" cm="1">
        <f t="array" ref="R439">_xlfn.IFS(H439=1,1,K439=1,1,L439=1,1,M439=1,1,N439=1,1,P439=1,1,TRUE,0)</f>
        <v>1</v>
      </c>
      <c r="S439" s="64">
        <f>IF(AND(G439=1,R439=1),0,R439)</f>
        <v>1</v>
      </c>
      <c r="T439" s="24" t="s">
        <v>2520</v>
      </c>
      <c r="U439" s="49">
        <f>SUBSTITUTE(T439,".",",")*1</f>
        <v>0.98264942457899396</v>
      </c>
      <c r="V439" s="54">
        <f>IF(U439&gt;=0.1, 1, 0)</f>
        <v>1</v>
      </c>
      <c r="W439" s="25">
        <f>IF(U439&gt;=0.2, 1, 0)</f>
        <v>1</v>
      </c>
      <c r="X439" s="25">
        <f>IF(U439&gt;=0.3, 1, 0)</f>
        <v>1</v>
      </c>
      <c r="Y439" s="25">
        <f>IF(U439&gt;=0.4, 1, 0)</f>
        <v>1</v>
      </c>
      <c r="Z439" s="25">
        <f>IF(U439&gt;=0.5, 1, 0)</f>
        <v>1</v>
      </c>
      <c r="AA439" s="25">
        <f>IF(U439&gt;=0.6, 1, 0)</f>
        <v>1</v>
      </c>
      <c r="AB439" s="25">
        <f>IF(U439&gt;=0.7, 1, 0)</f>
        <v>1</v>
      </c>
      <c r="AC439" s="25">
        <f>IF(U439&gt;=0.8, 1, 0)</f>
        <v>1</v>
      </c>
      <c r="AD439" s="55">
        <f>IF(U439&gt;=0.9, 1, 0)</f>
        <v>1</v>
      </c>
    </row>
    <row r="440" spans="1:30" ht="20" customHeight="1" x14ac:dyDescent="0.2">
      <c r="A440" s="20" t="s">
        <v>1333</v>
      </c>
      <c r="B440" s="33" t="str">
        <f>SUBSTITUTE(A440,"/Users/timomiessen/Desktop/imagesdk/nonblackwomen1/","Image_")</f>
        <v>Image_NBW_342.jpg</v>
      </c>
      <c r="C440" s="63" t="s">
        <v>5</v>
      </c>
      <c r="D440" s="22" t="s">
        <v>6</v>
      </c>
      <c r="E440" s="23">
        <v>0</v>
      </c>
      <c r="F440" s="23">
        <v>0</v>
      </c>
      <c r="G440" s="23">
        <v>0</v>
      </c>
      <c r="H440" s="23">
        <v>1</v>
      </c>
      <c r="I440" s="23">
        <v>0</v>
      </c>
      <c r="J440" s="23">
        <v>0</v>
      </c>
      <c r="K440" s="23">
        <v>0</v>
      </c>
      <c r="L440" s="23">
        <v>0</v>
      </c>
      <c r="M440" s="23">
        <v>0</v>
      </c>
      <c r="N440" s="23">
        <v>0</v>
      </c>
      <c r="O440" s="23">
        <v>0</v>
      </c>
      <c r="P440" s="23">
        <v>1</v>
      </c>
      <c r="Q440" s="23">
        <v>0</v>
      </c>
      <c r="R440" s="23" cm="1">
        <f t="array" ref="R440">_xlfn.IFS(H440=1,1,K440=1,1,L440=1,1,M440=1,1,N440=1,1,P440=1,1,TRUE,0)</f>
        <v>1</v>
      </c>
      <c r="S440" s="64">
        <f>IF(AND(G440=1,R440=1),0,R440)</f>
        <v>1</v>
      </c>
      <c r="T440" s="24" t="s">
        <v>2521</v>
      </c>
      <c r="U440" s="49">
        <f>SUBSTITUTE(T440,".",",")*1</f>
        <v>0.99502073531039004</v>
      </c>
      <c r="V440" s="54">
        <f>IF(U440&gt;=0.1, 1, 0)</f>
        <v>1</v>
      </c>
      <c r="W440" s="25">
        <f>IF(U440&gt;=0.2, 1, 0)</f>
        <v>1</v>
      </c>
      <c r="X440" s="25">
        <f>IF(U440&gt;=0.3, 1, 0)</f>
        <v>1</v>
      </c>
      <c r="Y440" s="25">
        <f>IF(U440&gt;=0.4, 1, 0)</f>
        <v>1</v>
      </c>
      <c r="Z440" s="25">
        <f>IF(U440&gt;=0.5, 1, 0)</f>
        <v>1</v>
      </c>
      <c r="AA440" s="25">
        <f>IF(U440&gt;=0.6, 1, 0)</f>
        <v>1</v>
      </c>
      <c r="AB440" s="25">
        <f>IF(U440&gt;=0.7, 1, 0)</f>
        <v>1</v>
      </c>
      <c r="AC440" s="25">
        <f>IF(U440&gt;=0.8, 1, 0)</f>
        <v>1</v>
      </c>
      <c r="AD440" s="55">
        <f>IF(U440&gt;=0.9, 1, 0)</f>
        <v>1</v>
      </c>
    </row>
    <row r="441" spans="1:30" ht="20" customHeight="1" x14ac:dyDescent="0.2">
      <c r="A441" s="20" t="s">
        <v>1334</v>
      </c>
      <c r="B441" s="33" t="str">
        <f>SUBSTITUTE(A441,"/Users/timomiessen/Desktop/imagesdk/nonblackwomen1/","Image_")</f>
        <v>Image_NBW_343.jpg</v>
      </c>
      <c r="C441" s="63" t="s">
        <v>5</v>
      </c>
      <c r="D441" s="22" t="s">
        <v>6</v>
      </c>
      <c r="E441" s="23">
        <v>0</v>
      </c>
      <c r="F441" s="23">
        <v>0</v>
      </c>
      <c r="G441" s="23">
        <v>0</v>
      </c>
      <c r="H441" s="23">
        <v>1</v>
      </c>
      <c r="I441" s="23">
        <v>0</v>
      </c>
      <c r="J441" s="23">
        <v>0</v>
      </c>
      <c r="K441" s="23">
        <v>0</v>
      </c>
      <c r="L441" s="23">
        <v>0</v>
      </c>
      <c r="M441" s="23">
        <v>0</v>
      </c>
      <c r="N441" s="23">
        <v>0</v>
      </c>
      <c r="O441" s="23">
        <v>0</v>
      </c>
      <c r="P441" s="23">
        <v>1</v>
      </c>
      <c r="Q441" s="23">
        <v>0</v>
      </c>
      <c r="R441" s="23" cm="1">
        <f t="array" ref="R441">_xlfn.IFS(H441=1,1,K441=1,1,L441=1,1,M441=1,1,N441=1,1,P441=1,1,TRUE,0)</f>
        <v>1</v>
      </c>
      <c r="S441" s="64">
        <f>IF(AND(G441=1,R441=1),0,R441)</f>
        <v>1</v>
      </c>
      <c r="T441" s="24" t="s">
        <v>2522</v>
      </c>
      <c r="U441" s="49">
        <f>SUBSTITUTE(T441,".",",")*1</f>
        <v>0.154284108430147</v>
      </c>
      <c r="V441" s="54">
        <f>IF(U441&gt;=0.1, 1, 0)</f>
        <v>1</v>
      </c>
      <c r="W441" s="25">
        <f>IF(U441&gt;=0.2, 1, 0)</f>
        <v>0</v>
      </c>
      <c r="X441" s="25">
        <f>IF(U441&gt;=0.3, 1, 0)</f>
        <v>0</v>
      </c>
      <c r="Y441" s="25">
        <f>IF(U441&gt;=0.4, 1, 0)</f>
        <v>0</v>
      </c>
      <c r="Z441" s="25">
        <f>IF(U441&gt;=0.5, 1, 0)</f>
        <v>0</v>
      </c>
      <c r="AA441" s="25">
        <f>IF(U441&gt;=0.6, 1, 0)</f>
        <v>0</v>
      </c>
      <c r="AB441" s="25">
        <f>IF(U441&gt;=0.7, 1, 0)</f>
        <v>0</v>
      </c>
      <c r="AC441" s="25">
        <f>IF(U441&gt;=0.8, 1, 0)</f>
        <v>0</v>
      </c>
      <c r="AD441" s="55">
        <f>IF(U441&gt;=0.9, 1, 0)</f>
        <v>0</v>
      </c>
    </row>
    <row r="442" spans="1:30" ht="20" customHeight="1" x14ac:dyDescent="0.2">
      <c r="A442" s="20" t="s">
        <v>1335</v>
      </c>
      <c r="B442" s="33" t="str">
        <f>SUBSTITUTE(A442,"/Users/timomiessen/Desktop/imagesdk/nonblackwomen1/","Image_")</f>
        <v>Image_NBW_344.jpg</v>
      </c>
      <c r="C442" s="63" t="s">
        <v>5</v>
      </c>
      <c r="D442" s="22" t="s">
        <v>6</v>
      </c>
      <c r="E442" s="23">
        <v>0</v>
      </c>
      <c r="F442" s="23">
        <v>0</v>
      </c>
      <c r="G442" s="23">
        <v>0</v>
      </c>
      <c r="H442" s="23">
        <v>1</v>
      </c>
      <c r="I442" s="23">
        <v>0</v>
      </c>
      <c r="J442" s="23">
        <v>0</v>
      </c>
      <c r="K442" s="23">
        <v>0</v>
      </c>
      <c r="L442" s="23">
        <v>0</v>
      </c>
      <c r="M442" s="23">
        <v>0</v>
      </c>
      <c r="N442" s="23">
        <v>0</v>
      </c>
      <c r="O442" s="23">
        <v>0</v>
      </c>
      <c r="P442" s="23">
        <v>1</v>
      </c>
      <c r="Q442" s="23">
        <v>0</v>
      </c>
      <c r="R442" s="23" cm="1">
        <f t="array" ref="R442">_xlfn.IFS(H442=1,1,K442=1,1,L442=1,1,M442=1,1,N442=1,1,P442=1,1,TRUE,0)</f>
        <v>1</v>
      </c>
      <c r="S442" s="64">
        <f>IF(AND(G442=1,R442=1),0,R442)</f>
        <v>1</v>
      </c>
      <c r="T442" s="24" t="s">
        <v>2523</v>
      </c>
      <c r="U442" s="49">
        <f>SUBSTITUTE(T442,".",",")*1</f>
        <v>0.99651398963760496</v>
      </c>
      <c r="V442" s="54">
        <f>IF(U442&gt;=0.1, 1, 0)</f>
        <v>1</v>
      </c>
      <c r="W442" s="25">
        <f>IF(U442&gt;=0.2, 1, 0)</f>
        <v>1</v>
      </c>
      <c r="X442" s="25">
        <f>IF(U442&gt;=0.3, 1, 0)</f>
        <v>1</v>
      </c>
      <c r="Y442" s="25">
        <f>IF(U442&gt;=0.4, 1, 0)</f>
        <v>1</v>
      </c>
      <c r="Z442" s="25">
        <f>IF(U442&gt;=0.5, 1, 0)</f>
        <v>1</v>
      </c>
      <c r="AA442" s="25">
        <f>IF(U442&gt;=0.6, 1, 0)</f>
        <v>1</v>
      </c>
      <c r="AB442" s="25">
        <f>IF(U442&gt;=0.7, 1, 0)</f>
        <v>1</v>
      </c>
      <c r="AC442" s="25">
        <f>IF(U442&gt;=0.8, 1, 0)</f>
        <v>1</v>
      </c>
      <c r="AD442" s="55">
        <f>IF(U442&gt;=0.9, 1, 0)</f>
        <v>1</v>
      </c>
    </row>
    <row r="443" spans="1:30" ht="20" customHeight="1" x14ac:dyDescent="0.2">
      <c r="A443" s="20" t="s">
        <v>1336</v>
      </c>
      <c r="B443" s="33" t="str">
        <f>SUBSTITUTE(A443,"/Users/timomiessen/Desktop/imagesdk/nonblackwomen1/","Image_")</f>
        <v>Image_NBW_345.jpg</v>
      </c>
      <c r="C443" s="63" t="s">
        <v>5</v>
      </c>
      <c r="D443" s="22" t="s">
        <v>6</v>
      </c>
      <c r="E443" s="23">
        <v>0</v>
      </c>
      <c r="F443" s="23">
        <v>0</v>
      </c>
      <c r="G443" s="23">
        <v>0</v>
      </c>
      <c r="H443" s="23">
        <v>1</v>
      </c>
      <c r="I443" s="23">
        <v>0</v>
      </c>
      <c r="J443" s="23">
        <v>0</v>
      </c>
      <c r="K443" s="23">
        <v>0</v>
      </c>
      <c r="L443" s="23">
        <v>0</v>
      </c>
      <c r="M443" s="23">
        <v>0</v>
      </c>
      <c r="N443" s="23">
        <v>0</v>
      </c>
      <c r="O443" s="23">
        <v>0</v>
      </c>
      <c r="P443" s="23">
        <v>0</v>
      </c>
      <c r="Q443" s="23">
        <v>0</v>
      </c>
      <c r="R443" s="23" cm="1">
        <f t="array" ref="R443">_xlfn.IFS(H443=1,1,K443=1,1,L443=1,1,M443=1,1,N443=1,1,P443=1,1,TRUE,0)</f>
        <v>1</v>
      </c>
      <c r="S443" s="64">
        <f>IF(AND(G443=1,R443=1),0,R443)</f>
        <v>1</v>
      </c>
      <c r="T443" s="24" t="s">
        <v>2524</v>
      </c>
      <c r="U443" s="49">
        <f>SUBSTITUTE(T443,".",",")*1</f>
        <v>0.46986399590969002</v>
      </c>
      <c r="V443" s="54">
        <f>IF(U443&gt;=0.1, 1, 0)</f>
        <v>1</v>
      </c>
      <c r="W443" s="25">
        <f>IF(U443&gt;=0.2, 1, 0)</f>
        <v>1</v>
      </c>
      <c r="X443" s="25">
        <f>IF(U443&gt;=0.3, 1, 0)</f>
        <v>1</v>
      </c>
      <c r="Y443" s="25">
        <f>IF(U443&gt;=0.4, 1, 0)</f>
        <v>1</v>
      </c>
      <c r="Z443" s="25">
        <f>IF(U443&gt;=0.5, 1, 0)</f>
        <v>0</v>
      </c>
      <c r="AA443" s="25">
        <f>IF(U443&gt;=0.6, 1, 0)</f>
        <v>0</v>
      </c>
      <c r="AB443" s="25">
        <f>IF(U443&gt;=0.7, 1, 0)</f>
        <v>0</v>
      </c>
      <c r="AC443" s="25">
        <f>IF(U443&gt;=0.8, 1, 0)</f>
        <v>0</v>
      </c>
      <c r="AD443" s="55">
        <f>IF(U443&gt;=0.9, 1, 0)</f>
        <v>0</v>
      </c>
    </row>
    <row r="444" spans="1:30" ht="20" customHeight="1" x14ac:dyDescent="0.2">
      <c r="A444" s="20" t="s">
        <v>1337</v>
      </c>
      <c r="B444" s="33" t="str">
        <f>SUBSTITUTE(A444,"/Users/timomiessen/Desktop/imagesdk/nonblackwomen1/","Image_")</f>
        <v>Image_NBW_346.jpg</v>
      </c>
      <c r="C444" s="63" t="s">
        <v>5</v>
      </c>
      <c r="D444" s="22" t="s">
        <v>6</v>
      </c>
      <c r="E444" s="23">
        <v>0</v>
      </c>
      <c r="F444" s="23">
        <v>0</v>
      </c>
      <c r="G444" s="23">
        <v>0</v>
      </c>
      <c r="H444" s="23">
        <v>1</v>
      </c>
      <c r="I444" s="23">
        <v>0</v>
      </c>
      <c r="J444" s="23">
        <v>0</v>
      </c>
      <c r="K444" s="23">
        <v>0</v>
      </c>
      <c r="L444" s="23">
        <v>0</v>
      </c>
      <c r="M444" s="23">
        <v>0</v>
      </c>
      <c r="N444" s="23">
        <v>0</v>
      </c>
      <c r="O444" s="23">
        <v>0</v>
      </c>
      <c r="P444" s="23">
        <v>1</v>
      </c>
      <c r="Q444" s="23">
        <v>0</v>
      </c>
      <c r="R444" s="23" cm="1">
        <f t="array" ref="R444">_xlfn.IFS(H444=1,1,K444=1,1,L444=1,1,M444=1,1,N444=1,1,P444=1,1,TRUE,0)</f>
        <v>1</v>
      </c>
      <c r="S444" s="64">
        <f>IF(AND(G444=1,R444=1),0,R444)</f>
        <v>1</v>
      </c>
      <c r="T444" s="24" t="s">
        <v>2525</v>
      </c>
      <c r="U444" s="49">
        <f>SUBSTITUTE(T444,".",",")*1</f>
        <v>0.82728475332260099</v>
      </c>
      <c r="V444" s="54">
        <f>IF(U444&gt;=0.1, 1, 0)</f>
        <v>1</v>
      </c>
      <c r="W444" s="25">
        <f>IF(U444&gt;=0.2, 1, 0)</f>
        <v>1</v>
      </c>
      <c r="X444" s="25">
        <f>IF(U444&gt;=0.3, 1, 0)</f>
        <v>1</v>
      </c>
      <c r="Y444" s="25">
        <f>IF(U444&gt;=0.4, 1, 0)</f>
        <v>1</v>
      </c>
      <c r="Z444" s="25">
        <f>IF(U444&gt;=0.5, 1, 0)</f>
        <v>1</v>
      </c>
      <c r="AA444" s="25">
        <f>IF(U444&gt;=0.6, 1, 0)</f>
        <v>1</v>
      </c>
      <c r="AB444" s="25">
        <f>IF(U444&gt;=0.7, 1, 0)</f>
        <v>1</v>
      </c>
      <c r="AC444" s="25">
        <f>IF(U444&gt;=0.8, 1, 0)</f>
        <v>1</v>
      </c>
      <c r="AD444" s="55">
        <f>IF(U444&gt;=0.9, 1, 0)</f>
        <v>0</v>
      </c>
    </row>
    <row r="445" spans="1:30" ht="20" customHeight="1" x14ac:dyDescent="0.2">
      <c r="A445" s="20" t="s">
        <v>1338</v>
      </c>
      <c r="B445" s="33" t="str">
        <f>SUBSTITUTE(A445,"/Users/timomiessen/Desktop/imagesdk/nonblackwomen1/","Image_")</f>
        <v>Image_NBW_347.jpg</v>
      </c>
      <c r="C445" s="63" t="s">
        <v>5</v>
      </c>
      <c r="D445" s="22" t="s">
        <v>6</v>
      </c>
      <c r="E445" s="23">
        <v>0</v>
      </c>
      <c r="F445" s="23">
        <v>0</v>
      </c>
      <c r="G445" s="23">
        <v>0</v>
      </c>
      <c r="H445" s="23">
        <v>1</v>
      </c>
      <c r="I445" s="23">
        <v>0</v>
      </c>
      <c r="J445" s="23">
        <v>0</v>
      </c>
      <c r="K445" s="23">
        <v>0</v>
      </c>
      <c r="L445" s="23">
        <v>1</v>
      </c>
      <c r="M445" s="23">
        <v>0</v>
      </c>
      <c r="N445" s="23">
        <v>0</v>
      </c>
      <c r="O445" s="23">
        <v>0</v>
      </c>
      <c r="P445" s="23">
        <v>1</v>
      </c>
      <c r="Q445" s="23">
        <v>0</v>
      </c>
      <c r="R445" s="23" cm="1">
        <f t="array" ref="R445">_xlfn.IFS(H445=1,1,K445=1,1,L445=1,1,M445=1,1,N445=1,1,P445=1,1,TRUE,0)</f>
        <v>1</v>
      </c>
      <c r="S445" s="64">
        <f>IF(AND(G445=1,R445=1),0,R445)</f>
        <v>1</v>
      </c>
      <c r="T445" s="24" t="s">
        <v>2526</v>
      </c>
      <c r="U445" s="49">
        <f>SUBSTITUTE(T445,".",",")*1</f>
        <v>0.98091306723654204</v>
      </c>
      <c r="V445" s="54">
        <f>IF(U445&gt;=0.1, 1, 0)</f>
        <v>1</v>
      </c>
      <c r="W445" s="25">
        <f>IF(U445&gt;=0.2, 1, 0)</f>
        <v>1</v>
      </c>
      <c r="X445" s="25">
        <f>IF(U445&gt;=0.3, 1, 0)</f>
        <v>1</v>
      </c>
      <c r="Y445" s="25">
        <f>IF(U445&gt;=0.4, 1, 0)</f>
        <v>1</v>
      </c>
      <c r="Z445" s="25">
        <f>IF(U445&gt;=0.5, 1, 0)</f>
        <v>1</v>
      </c>
      <c r="AA445" s="25">
        <f>IF(U445&gt;=0.6, 1, 0)</f>
        <v>1</v>
      </c>
      <c r="AB445" s="25">
        <f>IF(U445&gt;=0.7, 1, 0)</f>
        <v>1</v>
      </c>
      <c r="AC445" s="25">
        <f>IF(U445&gt;=0.8, 1, 0)</f>
        <v>1</v>
      </c>
      <c r="AD445" s="55">
        <f>IF(U445&gt;=0.9, 1, 0)</f>
        <v>1</v>
      </c>
    </row>
    <row r="446" spans="1:30" ht="20" customHeight="1" x14ac:dyDescent="0.2">
      <c r="A446" s="20" t="s">
        <v>1339</v>
      </c>
      <c r="B446" s="33" t="str">
        <f>SUBSTITUTE(A446,"/Users/timomiessen/Desktop/imagesdk/nonblackwomen1/","Image_")</f>
        <v>Image_NBW_348.jpg</v>
      </c>
      <c r="C446" s="63" t="s">
        <v>5</v>
      </c>
      <c r="D446" s="22" t="s">
        <v>6</v>
      </c>
      <c r="E446" s="23">
        <v>0</v>
      </c>
      <c r="F446" s="23">
        <v>0</v>
      </c>
      <c r="G446" s="23">
        <v>0</v>
      </c>
      <c r="H446" s="23">
        <v>1</v>
      </c>
      <c r="I446" s="23">
        <v>0</v>
      </c>
      <c r="J446" s="23">
        <v>0</v>
      </c>
      <c r="K446" s="23">
        <v>0</v>
      </c>
      <c r="L446" s="23">
        <v>0</v>
      </c>
      <c r="M446" s="23">
        <v>0</v>
      </c>
      <c r="N446" s="23">
        <v>0</v>
      </c>
      <c r="O446" s="23">
        <v>0</v>
      </c>
      <c r="P446" s="23">
        <v>0</v>
      </c>
      <c r="Q446" s="23">
        <v>0</v>
      </c>
      <c r="R446" s="23" cm="1">
        <f t="array" ref="R446">_xlfn.IFS(H446=1,1,K446=1,1,L446=1,1,M446=1,1,N446=1,1,P446=1,1,TRUE,0)</f>
        <v>1</v>
      </c>
      <c r="S446" s="64">
        <f>IF(AND(G446=1,R446=1),0,R446)</f>
        <v>1</v>
      </c>
      <c r="T446" s="24" t="s">
        <v>2527</v>
      </c>
      <c r="U446" s="49">
        <f>SUBSTITUTE(T446,".",",")*1</f>
        <v>0.92064219247549695</v>
      </c>
      <c r="V446" s="54">
        <f>IF(U446&gt;=0.1, 1, 0)</f>
        <v>1</v>
      </c>
      <c r="W446" s="25">
        <f>IF(U446&gt;=0.2, 1, 0)</f>
        <v>1</v>
      </c>
      <c r="X446" s="25">
        <f>IF(U446&gt;=0.3, 1, 0)</f>
        <v>1</v>
      </c>
      <c r="Y446" s="25">
        <f>IF(U446&gt;=0.4, 1, 0)</f>
        <v>1</v>
      </c>
      <c r="Z446" s="25">
        <f>IF(U446&gt;=0.5, 1, 0)</f>
        <v>1</v>
      </c>
      <c r="AA446" s="25">
        <f>IF(U446&gt;=0.6, 1, 0)</f>
        <v>1</v>
      </c>
      <c r="AB446" s="25">
        <f>IF(U446&gt;=0.7, 1, 0)</f>
        <v>1</v>
      </c>
      <c r="AC446" s="25">
        <f>IF(U446&gt;=0.8, 1, 0)</f>
        <v>1</v>
      </c>
      <c r="AD446" s="55">
        <f>IF(U446&gt;=0.9, 1, 0)</f>
        <v>1</v>
      </c>
    </row>
    <row r="447" spans="1:30" ht="20" customHeight="1" x14ac:dyDescent="0.2">
      <c r="A447" s="20" t="s">
        <v>1340</v>
      </c>
      <c r="B447" s="33" t="str">
        <f>SUBSTITUTE(A447,"/Users/timomiessen/Desktop/imagesdk/nonblackwomen1/","Image_")</f>
        <v>Image_NBW_349.jpg</v>
      </c>
      <c r="C447" s="63" t="s">
        <v>5</v>
      </c>
      <c r="D447" s="22" t="s">
        <v>6</v>
      </c>
      <c r="E447" s="23">
        <v>0</v>
      </c>
      <c r="F447" s="23">
        <v>0</v>
      </c>
      <c r="G447" s="23">
        <v>0</v>
      </c>
      <c r="H447" s="23">
        <v>1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 cm="1">
        <f t="array" ref="R447">_xlfn.IFS(H447=1,1,K447=1,1,L447=1,1,M447=1,1,N447=1,1,P447=1,1,TRUE,0)</f>
        <v>1</v>
      </c>
      <c r="S447" s="64">
        <f>IF(AND(G447=1,R447=1),0,R447)</f>
        <v>1</v>
      </c>
      <c r="T447" s="24" t="s">
        <v>2528</v>
      </c>
      <c r="U447" s="49">
        <f>SUBSTITUTE(T447,".",",")*1</f>
        <v>0.970219295471906</v>
      </c>
      <c r="V447" s="54">
        <f>IF(U447&gt;=0.1, 1, 0)</f>
        <v>1</v>
      </c>
      <c r="W447" s="25">
        <f>IF(U447&gt;=0.2, 1, 0)</f>
        <v>1</v>
      </c>
      <c r="X447" s="25">
        <f>IF(U447&gt;=0.3, 1, 0)</f>
        <v>1</v>
      </c>
      <c r="Y447" s="25">
        <f>IF(U447&gt;=0.4, 1, 0)</f>
        <v>1</v>
      </c>
      <c r="Z447" s="25">
        <f>IF(U447&gt;=0.5, 1, 0)</f>
        <v>1</v>
      </c>
      <c r="AA447" s="25">
        <f>IF(U447&gt;=0.6, 1, 0)</f>
        <v>1</v>
      </c>
      <c r="AB447" s="25">
        <f>IF(U447&gt;=0.7, 1, 0)</f>
        <v>1</v>
      </c>
      <c r="AC447" s="25">
        <f>IF(U447&gt;=0.8, 1, 0)</f>
        <v>1</v>
      </c>
      <c r="AD447" s="55">
        <f>IF(U447&gt;=0.9, 1, 0)</f>
        <v>1</v>
      </c>
    </row>
    <row r="448" spans="1:30" ht="20" customHeight="1" x14ac:dyDescent="0.2">
      <c r="A448" s="20" t="s">
        <v>1342</v>
      </c>
      <c r="B448" s="33" t="str">
        <f>SUBSTITUTE(A448,"/Users/timomiessen/Desktop/imagesdk/nonblackwomen1/","Image_")</f>
        <v>Image_NBW_350.jpg</v>
      </c>
      <c r="C448" s="63" t="s">
        <v>5</v>
      </c>
      <c r="D448" s="22" t="s">
        <v>6</v>
      </c>
      <c r="E448" s="23">
        <v>0</v>
      </c>
      <c r="F448" s="23">
        <v>0</v>
      </c>
      <c r="G448" s="23">
        <v>0</v>
      </c>
      <c r="H448" s="23">
        <v>1</v>
      </c>
      <c r="I448" s="23">
        <v>0</v>
      </c>
      <c r="J448" s="23">
        <v>0</v>
      </c>
      <c r="K448" s="23">
        <v>0</v>
      </c>
      <c r="L448" s="23">
        <v>0</v>
      </c>
      <c r="M448" s="23">
        <v>0</v>
      </c>
      <c r="N448" s="23">
        <v>0</v>
      </c>
      <c r="O448" s="23">
        <v>0</v>
      </c>
      <c r="P448" s="23">
        <v>1</v>
      </c>
      <c r="Q448" s="23">
        <v>0</v>
      </c>
      <c r="R448" s="23" cm="1">
        <f t="array" ref="R448">_xlfn.IFS(H448=1,1,K448=1,1,L448=1,1,M448=1,1,N448=1,1,P448=1,1,TRUE,0)</f>
        <v>1</v>
      </c>
      <c r="S448" s="64">
        <f>IF(AND(G448=1,R448=1),0,R448)</f>
        <v>1</v>
      </c>
      <c r="T448" s="24" t="s">
        <v>2530</v>
      </c>
      <c r="U448" s="49">
        <f>SUBSTITUTE(T448,".",",")*1</f>
        <v>0.341237813234329</v>
      </c>
      <c r="V448" s="54">
        <f>IF(U448&gt;=0.1, 1, 0)</f>
        <v>1</v>
      </c>
      <c r="W448" s="25">
        <f>IF(U448&gt;=0.2, 1, 0)</f>
        <v>1</v>
      </c>
      <c r="X448" s="25">
        <f>IF(U448&gt;=0.3, 1, 0)</f>
        <v>1</v>
      </c>
      <c r="Y448" s="25">
        <f>IF(U448&gt;=0.4, 1, 0)</f>
        <v>0</v>
      </c>
      <c r="Z448" s="25">
        <f>IF(U448&gt;=0.5, 1, 0)</f>
        <v>0</v>
      </c>
      <c r="AA448" s="25">
        <f>IF(U448&gt;=0.6, 1, 0)</f>
        <v>0</v>
      </c>
      <c r="AB448" s="25">
        <f>IF(U448&gt;=0.7, 1, 0)</f>
        <v>0</v>
      </c>
      <c r="AC448" s="25">
        <f>IF(U448&gt;=0.8, 1, 0)</f>
        <v>0</v>
      </c>
      <c r="AD448" s="55">
        <f>IF(U448&gt;=0.9, 1, 0)</f>
        <v>0</v>
      </c>
    </row>
    <row r="449" spans="1:30" ht="20" customHeight="1" x14ac:dyDescent="0.2">
      <c r="A449" s="20" t="s">
        <v>1343</v>
      </c>
      <c r="B449" s="33" t="str">
        <f>SUBSTITUTE(A449,"/Users/timomiessen/Desktop/imagesdk/nonblackwomen1/","Image_")</f>
        <v>Image_NBW_351.jpg</v>
      </c>
      <c r="C449" s="63" t="s">
        <v>5</v>
      </c>
      <c r="D449" s="22" t="s">
        <v>6</v>
      </c>
      <c r="E449" s="23">
        <v>0</v>
      </c>
      <c r="F449" s="23">
        <v>0</v>
      </c>
      <c r="G449" s="23">
        <v>0</v>
      </c>
      <c r="H449" s="23">
        <v>1</v>
      </c>
      <c r="I449" s="23">
        <v>0</v>
      </c>
      <c r="J449" s="23">
        <v>0</v>
      </c>
      <c r="K449" s="23">
        <v>0</v>
      </c>
      <c r="L449" s="23">
        <v>0</v>
      </c>
      <c r="M449" s="23">
        <v>0</v>
      </c>
      <c r="N449" s="23">
        <v>0</v>
      </c>
      <c r="O449" s="23">
        <v>0</v>
      </c>
      <c r="P449" s="23">
        <v>1</v>
      </c>
      <c r="Q449" s="23">
        <v>0</v>
      </c>
      <c r="R449" s="23" cm="1">
        <f t="array" ref="R449">_xlfn.IFS(H449=1,1,K449=1,1,L449=1,1,M449=1,1,N449=1,1,P449=1,1,TRUE,0)</f>
        <v>1</v>
      </c>
      <c r="S449" s="64">
        <f>IF(AND(G449=1,R449=1),0,R449)</f>
        <v>1</v>
      </c>
      <c r="T449" s="24" t="s">
        <v>2531</v>
      </c>
      <c r="U449" s="49">
        <f>SUBSTITUTE(T449,".",",")*1</f>
        <v>9.1267231851816094E-2</v>
      </c>
      <c r="V449" s="54">
        <f>IF(U449&gt;=0.1, 1, 0)</f>
        <v>0</v>
      </c>
      <c r="W449" s="25">
        <f>IF(U449&gt;=0.2, 1, 0)</f>
        <v>0</v>
      </c>
      <c r="X449" s="25">
        <f>IF(U449&gt;=0.3, 1, 0)</f>
        <v>0</v>
      </c>
      <c r="Y449" s="25">
        <f>IF(U449&gt;=0.4, 1, 0)</f>
        <v>0</v>
      </c>
      <c r="Z449" s="25">
        <f>IF(U449&gt;=0.5, 1, 0)</f>
        <v>0</v>
      </c>
      <c r="AA449" s="25">
        <f>IF(U449&gt;=0.6, 1, 0)</f>
        <v>0</v>
      </c>
      <c r="AB449" s="25">
        <f>IF(U449&gt;=0.7, 1, 0)</f>
        <v>0</v>
      </c>
      <c r="AC449" s="25">
        <f>IF(U449&gt;=0.8, 1, 0)</f>
        <v>0</v>
      </c>
      <c r="AD449" s="55">
        <f>IF(U449&gt;=0.9, 1, 0)</f>
        <v>0</v>
      </c>
    </row>
    <row r="450" spans="1:30" ht="20" customHeight="1" x14ac:dyDescent="0.2">
      <c r="A450" s="20" t="s">
        <v>1344</v>
      </c>
      <c r="B450" s="33" t="str">
        <f>SUBSTITUTE(A450,"/Users/timomiessen/Desktop/imagesdk/nonblackwomen1/","Image_")</f>
        <v>Image_NBW_352.jpg</v>
      </c>
      <c r="C450" s="63" t="s">
        <v>5</v>
      </c>
      <c r="D450" s="22" t="s">
        <v>6</v>
      </c>
      <c r="E450" s="23">
        <v>0</v>
      </c>
      <c r="F450" s="23">
        <v>0</v>
      </c>
      <c r="G450" s="23">
        <v>0</v>
      </c>
      <c r="H450" s="23">
        <v>1</v>
      </c>
      <c r="I450" s="23">
        <v>0</v>
      </c>
      <c r="J450" s="23">
        <v>0</v>
      </c>
      <c r="K450" s="23">
        <v>0</v>
      </c>
      <c r="L450" s="23">
        <v>0</v>
      </c>
      <c r="M450" s="23">
        <v>0</v>
      </c>
      <c r="N450" s="23">
        <v>0</v>
      </c>
      <c r="O450" s="23">
        <v>0</v>
      </c>
      <c r="P450" s="23">
        <v>1</v>
      </c>
      <c r="Q450" s="23">
        <v>0</v>
      </c>
      <c r="R450" s="23" cm="1">
        <f t="array" ref="R450">_xlfn.IFS(H450=1,1,K450=1,1,L450=1,1,M450=1,1,N450=1,1,P450=1,1,TRUE,0)</f>
        <v>1</v>
      </c>
      <c r="S450" s="64">
        <f>IF(AND(G450=1,R450=1),0,R450)</f>
        <v>1</v>
      </c>
      <c r="T450" s="24" t="s">
        <v>2532</v>
      </c>
      <c r="U450" s="49">
        <f>SUBSTITUTE(T450,".",",")*1</f>
        <v>0.94600504869595103</v>
      </c>
      <c r="V450" s="54">
        <f>IF(U450&gt;=0.1, 1, 0)</f>
        <v>1</v>
      </c>
      <c r="W450" s="25">
        <f>IF(U450&gt;=0.2, 1, 0)</f>
        <v>1</v>
      </c>
      <c r="X450" s="25">
        <f>IF(U450&gt;=0.3, 1, 0)</f>
        <v>1</v>
      </c>
      <c r="Y450" s="25">
        <f>IF(U450&gt;=0.4, 1, 0)</f>
        <v>1</v>
      </c>
      <c r="Z450" s="25">
        <f>IF(U450&gt;=0.5, 1, 0)</f>
        <v>1</v>
      </c>
      <c r="AA450" s="25">
        <f>IF(U450&gt;=0.6, 1, 0)</f>
        <v>1</v>
      </c>
      <c r="AB450" s="25">
        <f>IF(U450&gt;=0.7, 1, 0)</f>
        <v>1</v>
      </c>
      <c r="AC450" s="25">
        <f>IF(U450&gt;=0.8, 1, 0)</f>
        <v>1</v>
      </c>
      <c r="AD450" s="55">
        <f>IF(U450&gt;=0.9, 1, 0)</f>
        <v>1</v>
      </c>
    </row>
    <row r="451" spans="1:30" ht="20" customHeight="1" x14ac:dyDescent="0.2">
      <c r="A451" s="20" t="s">
        <v>1345</v>
      </c>
      <c r="B451" s="33" t="str">
        <f>SUBSTITUTE(A451,"/Users/timomiessen/Desktop/imagesdk/nonblackwomen1/","Image_")</f>
        <v>Image_NBW_353.jpg</v>
      </c>
      <c r="C451" s="63" t="s">
        <v>5</v>
      </c>
      <c r="D451" s="22" t="s">
        <v>6</v>
      </c>
      <c r="E451" s="23">
        <v>0</v>
      </c>
      <c r="F451" s="23">
        <v>0</v>
      </c>
      <c r="G451" s="23">
        <v>0</v>
      </c>
      <c r="H451" s="23">
        <v>1</v>
      </c>
      <c r="I451" s="23">
        <v>0</v>
      </c>
      <c r="J451" s="23">
        <v>0</v>
      </c>
      <c r="K451" s="23">
        <v>0</v>
      </c>
      <c r="L451" s="23">
        <v>0</v>
      </c>
      <c r="M451" s="23">
        <v>0</v>
      </c>
      <c r="N451" s="23">
        <v>0</v>
      </c>
      <c r="O451" s="23">
        <v>0</v>
      </c>
      <c r="P451" s="23">
        <v>0</v>
      </c>
      <c r="Q451" s="23">
        <v>0</v>
      </c>
      <c r="R451" s="23" cm="1">
        <f t="array" ref="R451">_xlfn.IFS(H451=1,1,K451=1,1,L451=1,1,M451=1,1,N451=1,1,P451=1,1,TRUE,0)</f>
        <v>1</v>
      </c>
      <c r="S451" s="64">
        <f>IF(AND(G451=1,R451=1),0,R451)</f>
        <v>1</v>
      </c>
      <c r="T451" s="24" t="s">
        <v>2533</v>
      </c>
      <c r="U451" s="49">
        <f>SUBSTITUTE(T451,".",",")*1</f>
        <v>0.98273825831711203</v>
      </c>
      <c r="V451" s="54">
        <f>IF(U451&gt;=0.1, 1, 0)</f>
        <v>1</v>
      </c>
      <c r="W451" s="25">
        <f>IF(U451&gt;=0.2, 1, 0)</f>
        <v>1</v>
      </c>
      <c r="X451" s="25">
        <f>IF(U451&gt;=0.3, 1, 0)</f>
        <v>1</v>
      </c>
      <c r="Y451" s="25">
        <f>IF(U451&gt;=0.4, 1, 0)</f>
        <v>1</v>
      </c>
      <c r="Z451" s="25">
        <f>IF(U451&gt;=0.5, 1, 0)</f>
        <v>1</v>
      </c>
      <c r="AA451" s="25">
        <f>IF(U451&gt;=0.6, 1, 0)</f>
        <v>1</v>
      </c>
      <c r="AB451" s="25">
        <f>IF(U451&gt;=0.7, 1, 0)</f>
        <v>1</v>
      </c>
      <c r="AC451" s="25">
        <f>IF(U451&gt;=0.8, 1, 0)</f>
        <v>1</v>
      </c>
      <c r="AD451" s="55">
        <f>IF(U451&gt;=0.9, 1, 0)</f>
        <v>1</v>
      </c>
    </row>
    <row r="452" spans="1:30" ht="20" customHeight="1" x14ac:dyDescent="0.2">
      <c r="A452" s="20" t="s">
        <v>1346</v>
      </c>
      <c r="B452" s="33" t="str">
        <f>SUBSTITUTE(A452,"/Users/timomiessen/Desktop/imagesdk/nonblackwomen1/","Image_")</f>
        <v>Image_NBW_354.jpg</v>
      </c>
      <c r="C452" s="63" t="s">
        <v>5</v>
      </c>
      <c r="D452" s="22" t="s">
        <v>6</v>
      </c>
      <c r="E452" s="23">
        <v>0</v>
      </c>
      <c r="F452" s="23">
        <v>0</v>
      </c>
      <c r="G452" s="23">
        <v>0</v>
      </c>
      <c r="H452" s="23">
        <v>1</v>
      </c>
      <c r="I452" s="23">
        <v>0</v>
      </c>
      <c r="J452" s="23">
        <v>0</v>
      </c>
      <c r="K452" s="23">
        <v>0</v>
      </c>
      <c r="L452" s="23">
        <v>1</v>
      </c>
      <c r="M452" s="23">
        <v>0</v>
      </c>
      <c r="N452" s="23">
        <v>0</v>
      </c>
      <c r="O452" s="23">
        <v>0</v>
      </c>
      <c r="P452" s="23">
        <v>1</v>
      </c>
      <c r="Q452" s="23">
        <v>0</v>
      </c>
      <c r="R452" s="23" cm="1">
        <f t="array" ref="R452">_xlfn.IFS(H452=1,1,K452=1,1,L452=1,1,M452=1,1,N452=1,1,P452=1,1,TRUE,0)</f>
        <v>1</v>
      </c>
      <c r="S452" s="64">
        <f>IF(AND(G452=1,R452=1),0,R452)</f>
        <v>1</v>
      </c>
      <c r="T452" s="24" t="s">
        <v>2534</v>
      </c>
      <c r="U452" s="49">
        <f>SUBSTITUTE(T452,".",",")*1</f>
        <v>0.99306577444076505</v>
      </c>
      <c r="V452" s="54">
        <f>IF(U452&gt;=0.1, 1, 0)</f>
        <v>1</v>
      </c>
      <c r="W452" s="25">
        <f>IF(U452&gt;=0.2, 1, 0)</f>
        <v>1</v>
      </c>
      <c r="X452" s="25">
        <f>IF(U452&gt;=0.3, 1, 0)</f>
        <v>1</v>
      </c>
      <c r="Y452" s="25">
        <f>IF(U452&gt;=0.4, 1, 0)</f>
        <v>1</v>
      </c>
      <c r="Z452" s="25">
        <f>IF(U452&gt;=0.5, 1, 0)</f>
        <v>1</v>
      </c>
      <c r="AA452" s="25">
        <f>IF(U452&gt;=0.6, 1, 0)</f>
        <v>1</v>
      </c>
      <c r="AB452" s="25">
        <f>IF(U452&gt;=0.7, 1, 0)</f>
        <v>1</v>
      </c>
      <c r="AC452" s="25">
        <f>IF(U452&gt;=0.8, 1, 0)</f>
        <v>1</v>
      </c>
      <c r="AD452" s="55">
        <f>IF(U452&gt;=0.9, 1, 0)</f>
        <v>1</v>
      </c>
    </row>
    <row r="453" spans="1:30" ht="20" customHeight="1" x14ac:dyDescent="0.2">
      <c r="A453" s="20" t="s">
        <v>1347</v>
      </c>
      <c r="B453" s="33" t="str">
        <f>SUBSTITUTE(A453,"/Users/timomiessen/Desktop/imagesdk/nonblackwomen1/","Image_")</f>
        <v>Image_NBW_355.jpg</v>
      </c>
      <c r="C453" s="63" t="s">
        <v>5</v>
      </c>
      <c r="D453" s="22" t="s">
        <v>6</v>
      </c>
      <c r="E453" s="23">
        <v>0</v>
      </c>
      <c r="F453" s="23">
        <v>0</v>
      </c>
      <c r="G453" s="23">
        <v>0</v>
      </c>
      <c r="H453" s="23">
        <v>1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3">
        <v>0</v>
      </c>
      <c r="P453" s="23">
        <v>1</v>
      </c>
      <c r="Q453" s="23">
        <v>0</v>
      </c>
      <c r="R453" s="23" cm="1">
        <f t="array" ref="R453">_xlfn.IFS(H453=1,1,K453=1,1,L453=1,1,M453=1,1,N453=1,1,P453=1,1,TRUE,0)</f>
        <v>1</v>
      </c>
      <c r="S453" s="64">
        <f>IF(AND(G453=1,R453=1),0,R453)</f>
        <v>1</v>
      </c>
      <c r="T453" s="24" t="s">
        <v>2535</v>
      </c>
      <c r="U453" s="49">
        <f>SUBSTITUTE(T453,".",",")*1</f>
        <v>0.84336850792169504</v>
      </c>
      <c r="V453" s="54">
        <f>IF(U453&gt;=0.1, 1, 0)</f>
        <v>1</v>
      </c>
      <c r="W453" s="25">
        <f>IF(U453&gt;=0.2, 1, 0)</f>
        <v>1</v>
      </c>
      <c r="X453" s="25">
        <f>IF(U453&gt;=0.3, 1, 0)</f>
        <v>1</v>
      </c>
      <c r="Y453" s="25">
        <f>IF(U453&gt;=0.4, 1, 0)</f>
        <v>1</v>
      </c>
      <c r="Z453" s="25">
        <f>IF(U453&gt;=0.5, 1, 0)</f>
        <v>1</v>
      </c>
      <c r="AA453" s="25">
        <f>IF(U453&gt;=0.6, 1, 0)</f>
        <v>1</v>
      </c>
      <c r="AB453" s="25">
        <f>IF(U453&gt;=0.7, 1, 0)</f>
        <v>1</v>
      </c>
      <c r="AC453" s="25">
        <f>IF(U453&gt;=0.8, 1, 0)</f>
        <v>1</v>
      </c>
      <c r="AD453" s="55">
        <f>IF(U453&gt;=0.9, 1, 0)</f>
        <v>0</v>
      </c>
    </row>
    <row r="454" spans="1:30" ht="20" customHeight="1" x14ac:dyDescent="0.2">
      <c r="A454" s="20" t="s">
        <v>1348</v>
      </c>
      <c r="B454" s="33" t="str">
        <f>SUBSTITUTE(A454,"/Users/timomiessen/Desktop/imagesdk/nonblackwomen1/","Image_")</f>
        <v>Image_NBW_356.jpg</v>
      </c>
      <c r="C454" s="63" t="s">
        <v>5</v>
      </c>
      <c r="D454" s="22" t="s">
        <v>6</v>
      </c>
      <c r="E454" s="23">
        <v>0</v>
      </c>
      <c r="F454" s="23">
        <v>0</v>
      </c>
      <c r="G454" s="23">
        <v>0</v>
      </c>
      <c r="H454" s="23">
        <v>1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23">
        <v>0</v>
      </c>
      <c r="P454" s="23">
        <v>1</v>
      </c>
      <c r="Q454" s="23">
        <v>0</v>
      </c>
      <c r="R454" s="23" cm="1">
        <f t="array" ref="R454">_xlfn.IFS(H454=1,1,K454=1,1,L454=1,1,M454=1,1,N454=1,1,P454=1,1,TRUE,0)</f>
        <v>1</v>
      </c>
      <c r="S454" s="64">
        <f>IF(AND(G454=1,R454=1),0,R454)</f>
        <v>1</v>
      </c>
      <c r="T454" s="24" t="s">
        <v>2536</v>
      </c>
      <c r="U454" s="49">
        <f>SUBSTITUTE(T454,".",",")*1</f>
        <v>0.99080268759280399</v>
      </c>
      <c r="V454" s="54">
        <f>IF(U454&gt;=0.1, 1, 0)</f>
        <v>1</v>
      </c>
      <c r="W454" s="25">
        <f>IF(U454&gt;=0.2, 1, 0)</f>
        <v>1</v>
      </c>
      <c r="X454" s="25">
        <f>IF(U454&gt;=0.3, 1, 0)</f>
        <v>1</v>
      </c>
      <c r="Y454" s="25">
        <f>IF(U454&gt;=0.4, 1, 0)</f>
        <v>1</v>
      </c>
      <c r="Z454" s="25">
        <f>IF(U454&gt;=0.5, 1, 0)</f>
        <v>1</v>
      </c>
      <c r="AA454" s="25">
        <f>IF(U454&gt;=0.6, 1, 0)</f>
        <v>1</v>
      </c>
      <c r="AB454" s="25">
        <f>IF(U454&gt;=0.7, 1, 0)</f>
        <v>1</v>
      </c>
      <c r="AC454" s="25">
        <f>IF(U454&gt;=0.8, 1, 0)</f>
        <v>1</v>
      </c>
      <c r="AD454" s="55">
        <f>IF(U454&gt;=0.9, 1, 0)</f>
        <v>1</v>
      </c>
    </row>
    <row r="455" spans="1:30" ht="20" customHeight="1" x14ac:dyDescent="0.2">
      <c r="A455" s="20" t="s">
        <v>1349</v>
      </c>
      <c r="B455" s="33" t="str">
        <f>SUBSTITUTE(A455,"/Users/timomiessen/Desktop/imagesdk/nonblackwomen1/","Image_")</f>
        <v>Image_NBW_357.jpg</v>
      </c>
      <c r="C455" s="63" t="s">
        <v>5</v>
      </c>
      <c r="D455" s="22" t="s">
        <v>6</v>
      </c>
      <c r="E455" s="23">
        <v>0</v>
      </c>
      <c r="F455" s="23">
        <v>0</v>
      </c>
      <c r="G455" s="23">
        <v>0</v>
      </c>
      <c r="H455" s="23">
        <v>1</v>
      </c>
      <c r="I455" s="23">
        <v>0</v>
      </c>
      <c r="J455" s="23">
        <v>0</v>
      </c>
      <c r="K455" s="23">
        <v>0</v>
      </c>
      <c r="L455" s="23">
        <v>0</v>
      </c>
      <c r="M455" s="23">
        <v>0</v>
      </c>
      <c r="N455" s="23">
        <v>0</v>
      </c>
      <c r="O455" s="23">
        <v>0</v>
      </c>
      <c r="P455" s="23">
        <v>1</v>
      </c>
      <c r="Q455" s="23">
        <v>0</v>
      </c>
      <c r="R455" s="23" cm="1">
        <f t="array" ref="R455">_xlfn.IFS(H455=1,1,K455=1,1,L455=1,1,M455=1,1,N455=1,1,P455=1,1,TRUE,0)</f>
        <v>1</v>
      </c>
      <c r="S455" s="64">
        <f>IF(AND(G455=1,R455=1),0,R455)</f>
        <v>1</v>
      </c>
      <c r="T455" s="24" t="s">
        <v>2537</v>
      </c>
      <c r="U455" s="49">
        <f>SUBSTITUTE(T455,".",",")*1</f>
        <v>0.89184296131134</v>
      </c>
      <c r="V455" s="54">
        <f>IF(U455&gt;=0.1, 1, 0)</f>
        <v>1</v>
      </c>
      <c r="W455" s="25">
        <f>IF(U455&gt;=0.2, 1, 0)</f>
        <v>1</v>
      </c>
      <c r="X455" s="25">
        <f>IF(U455&gt;=0.3, 1, 0)</f>
        <v>1</v>
      </c>
      <c r="Y455" s="25">
        <f>IF(U455&gt;=0.4, 1, 0)</f>
        <v>1</v>
      </c>
      <c r="Z455" s="25">
        <f>IF(U455&gt;=0.5, 1, 0)</f>
        <v>1</v>
      </c>
      <c r="AA455" s="25">
        <f>IF(U455&gt;=0.6, 1, 0)</f>
        <v>1</v>
      </c>
      <c r="AB455" s="25">
        <f>IF(U455&gt;=0.7, 1, 0)</f>
        <v>1</v>
      </c>
      <c r="AC455" s="25">
        <f>IF(U455&gt;=0.8, 1, 0)</f>
        <v>1</v>
      </c>
      <c r="AD455" s="55">
        <f>IF(U455&gt;=0.9, 1, 0)</f>
        <v>0</v>
      </c>
    </row>
    <row r="456" spans="1:30" ht="20" customHeight="1" x14ac:dyDescent="0.2">
      <c r="A456" s="20" t="s">
        <v>1350</v>
      </c>
      <c r="B456" s="33" t="str">
        <f>SUBSTITUTE(A456,"/Users/timomiessen/Desktop/imagesdk/nonblackwomen1/","Image_")</f>
        <v>Image_NBW_358.jpg</v>
      </c>
      <c r="C456" s="63" t="s">
        <v>5</v>
      </c>
      <c r="D456" s="22" t="s">
        <v>6</v>
      </c>
      <c r="E456" s="23">
        <v>0</v>
      </c>
      <c r="F456" s="23">
        <v>0</v>
      </c>
      <c r="G456" s="23">
        <v>0</v>
      </c>
      <c r="H456" s="23">
        <v>1</v>
      </c>
      <c r="I456" s="23">
        <v>0</v>
      </c>
      <c r="J456" s="23">
        <v>0</v>
      </c>
      <c r="K456" s="23">
        <v>0</v>
      </c>
      <c r="L456" s="23">
        <v>0</v>
      </c>
      <c r="M456" s="23">
        <v>0</v>
      </c>
      <c r="N456" s="23">
        <v>0</v>
      </c>
      <c r="O456" s="23">
        <v>0</v>
      </c>
      <c r="P456" s="23">
        <v>0</v>
      </c>
      <c r="Q456" s="23">
        <v>0</v>
      </c>
      <c r="R456" s="23" cm="1">
        <f t="array" ref="R456">_xlfn.IFS(H456=1,1,K456=1,1,L456=1,1,M456=1,1,N456=1,1,P456=1,1,TRUE,0)</f>
        <v>1</v>
      </c>
      <c r="S456" s="64">
        <f>IF(AND(G456=1,R456=1),0,R456)</f>
        <v>1</v>
      </c>
      <c r="T456" s="24" t="s">
        <v>2538</v>
      </c>
      <c r="U456" s="49">
        <f>SUBSTITUTE(T456,".",",")*1</f>
        <v>0.87594171613454797</v>
      </c>
      <c r="V456" s="54">
        <f>IF(U456&gt;=0.1, 1, 0)</f>
        <v>1</v>
      </c>
      <c r="W456" s="25">
        <f>IF(U456&gt;=0.2, 1, 0)</f>
        <v>1</v>
      </c>
      <c r="X456" s="25">
        <f>IF(U456&gt;=0.3, 1, 0)</f>
        <v>1</v>
      </c>
      <c r="Y456" s="25">
        <f>IF(U456&gt;=0.4, 1, 0)</f>
        <v>1</v>
      </c>
      <c r="Z456" s="25">
        <f>IF(U456&gt;=0.5, 1, 0)</f>
        <v>1</v>
      </c>
      <c r="AA456" s="25">
        <f>IF(U456&gt;=0.6, 1, 0)</f>
        <v>1</v>
      </c>
      <c r="AB456" s="25">
        <f>IF(U456&gt;=0.7, 1, 0)</f>
        <v>1</v>
      </c>
      <c r="AC456" s="25">
        <f>IF(U456&gt;=0.8, 1, 0)</f>
        <v>1</v>
      </c>
      <c r="AD456" s="55">
        <f>IF(U456&gt;=0.9, 1, 0)</f>
        <v>0</v>
      </c>
    </row>
    <row r="457" spans="1:30" ht="20" customHeight="1" x14ac:dyDescent="0.2">
      <c r="A457" s="20" t="s">
        <v>1351</v>
      </c>
      <c r="B457" s="33" t="str">
        <f>SUBSTITUTE(A457,"/Users/timomiessen/Desktop/imagesdk/nonblackwomen1/","Image_")</f>
        <v>Image_NBW_359.jpg</v>
      </c>
      <c r="C457" s="63" t="s">
        <v>5</v>
      </c>
      <c r="D457" s="22" t="s">
        <v>6</v>
      </c>
      <c r="E457" s="23">
        <v>0</v>
      </c>
      <c r="F457" s="23">
        <v>0</v>
      </c>
      <c r="G457" s="23">
        <v>0</v>
      </c>
      <c r="H457" s="23">
        <v>1</v>
      </c>
      <c r="I457" s="23">
        <v>0</v>
      </c>
      <c r="J457" s="23">
        <v>0</v>
      </c>
      <c r="K457" s="23">
        <v>0</v>
      </c>
      <c r="L457" s="23">
        <v>0</v>
      </c>
      <c r="M457" s="23">
        <v>0</v>
      </c>
      <c r="N457" s="23">
        <v>0</v>
      </c>
      <c r="O457" s="23">
        <v>0</v>
      </c>
      <c r="P457" s="23">
        <v>0</v>
      </c>
      <c r="Q457" s="23">
        <v>0</v>
      </c>
      <c r="R457" s="23" cm="1">
        <f t="array" ref="R457">_xlfn.IFS(H457=1,1,K457=1,1,L457=1,1,M457=1,1,N457=1,1,P457=1,1,TRUE,0)</f>
        <v>1</v>
      </c>
      <c r="S457" s="64">
        <f>IF(AND(G457=1,R457=1),0,R457)</f>
        <v>1</v>
      </c>
      <c r="T457" s="24" t="s">
        <v>2539</v>
      </c>
      <c r="U457" s="49">
        <f>SUBSTITUTE(T457,".",",")*1</f>
        <v>0.982175052165985</v>
      </c>
      <c r="V457" s="54">
        <f>IF(U457&gt;=0.1, 1, 0)</f>
        <v>1</v>
      </c>
      <c r="W457" s="25">
        <f>IF(U457&gt;=0.2, 1, 0)</f>
        <v>1</v>
      </c>
      <c r="X457" s="25">
        <f>IF(U457&gt;=0.3, 1, 0)</f>
        <v>1</v>
      </c>
      <c r="Y457" s="25">
        <f>IF(U457&gt;=0.4, 1, 0)</f>
        <v>1</v>
      </c>
      <c r="Z457" s="25">
        <f>IF(U457&gt;=0.5, 1, 0)</f>
        <v>1</v>
      </c>
      <c r="AA457" s="25">
        <f>IF(U457&gt;=0.6, 1, 0)</f>
        <v>1</v>
      </c>
      <c r="AB457" s="25">
        <f>IF(U457&gt;=0.7, 1, 0)</f>
        <v>1</v>
      </c>
      <c r="AC457" s="25">
        <f>IF(U457&gt;=0.8, 1, 0)</f>
        <v>1</v>
      </c>
      <c r="AD457" s="55">
        <f>IF(U457&gt;=0.9, 1, 0)</f>
        <v>1</v>
      </c>
    </row>
    <row r="458" spans="1:30" ht="20" customHeight="1" x14ac:dyDescent="0.2">
      <c r="A458" s="20" t="s">
        <v>1353</v>
      </c>
      <c r="B458" s="33" t="str">
        <f>SUBSTITUTE(A458,"/Users/timomiessen/Desktop/imagesdk/nonblackwomen1/","Image_")</f>
        <v>Image_NBW_360.jpg</v>
      </c>
      <c r="C458" s="63" t="s">
        <v>5</v>
      </c>
      <c r="D458" s="22" t="s">
        <v>6</v>
      </c>
      <c r="E458" s="23">
        <v>0</v>
      </c>
      <c r="F458" s="23">
        <v>0</v>
      </c>
      <c r="G458" s="23">
        <v>0</v>
      </c>
      <c r="H458" s="23">
        <v>1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23">
        <v>0</v>
      </c>
      <c r="P458" s="23">
        <v>0</v>
      </c>
      <c r="Q458" s="23">
        <v>0</v>
      </c>
      <c r="R458" s="23" cm="1">
        <f t="array" ref="R458">_xlfn.IFS(H458=1,1,K458=1,1,L458=1,1,M458=1,1,N458=1,1,P458=1,1,TRUE,0)</f>
        <v>1</v>
      </c>
      <c r="S458" s="64">
        <f>IF(AND(G458=1,R458=1),0,R458)</f>
        <v>1</v>
      </c>
      <c r="T458" s="24" t="s">
        <v>2541</v>
      </c>
      <c r="U458" s="49">
        <f>SUBSTITUTE(T458,".",",")*1</f>
        <v>0.13470829091966099</v>
      </c>
      <c r="V458" s="54">
        <f>IF(U458&gt;=0.1, 1, 0)</f>
        <v>1</v>
      </c>
      <c r="W458" s="25">
        <f>IF(U458&gt;=0.2, 1, 0)</f>
        <v>0</v>
      </c>
      <c r="X458" s="25">
        <f>IF(U458&gt;=0.3, 1, 0)</f>
        <v>0</v>
      </c>
      <c r="Y458" s="25">
        <f>IF(U458&gt;=0.4, 1, 0)</f>
        <v>0</v>
      </c>
      <c r="Z458" s="25">
        <f>IF(U458&gt;=0.5, 1, 0)</f>
        <v>0</v>
      </c>
      <c r="AA458" s="25">
        <f>IF(U458&gt;=0.6, 1, 0)</f>
        <v>0</v>
      </c>
      <c r="AB458" s="25">
        <f>IF(U458&gt;=0.7, 1, 0)</f>
        <v>0</v>
      </c>
      <c r="AC458" s="25">
        <f>IF(U458&gt;=0.8, 1, 0)</f>
        <v>0</v>
      </c>
      <c r="AD458" s="55">
        <f>IF(U458&gt;=0.9, 1, 0)</f>
        <v>0</v>
      </c>
    </row>
    <row r="459" spans="1:30" ht="20" customHeight="1" x14ac:dyDescent="0.2">
      <c r="A459" s="20" t="s">
        <v>1354</v>
      </c>
      <c r="B459" s="33" t="str">
        <f>SUBSTITUTE(A459,"/Users/timomiessen/Desktop/imagesdk/nonblackwomen1/","Image_")</f>
        <v>Image_NBW_361.jpg</v>
      </c>
      <c r="C459" s="63" t="s">
        <v>5</v>
      </c>
      <c r="D459" s="22" t="s">
        <v>6</v>
      </c>
      <c r="E459" s="23">
        <v>0</v>
      </c>
      <c r="F459" s="23">
        <v>0</v>
      </c>
      <c r="G459" s="23">
        <v>0</v>
      </c>
      <c r="H459" s="23">
        <v>1</v>
      </c>
      <c r="I459" s="23">
        <v>0</v>
      </c>
      <c r="J459" s="23">
        <v>0</v>
      </c>
      <c r="K459" s="23">
        <v>0</v>
      </c>
      <c r="L459" s="23">
        <v>0</v>
      </c>
      <c r="M459" s="23">
        <v>0</v>
      </c>
      <c r="N459" s="23">
        <v>0</v>
      </c>
      <c r="O459" s="23">
        <v>0</v>
      </c>
      <c r="P459" s="23">
        <v>1</v>
      </c>
      <c r="Q459" s="23">
        <v>0</v>
      </c>
      <c r="R459" s="23" cm="1">
        <f t="array" ref="R459">_xlfn.IFS(H459=1,1,K459=1,1,L459=1,1,M459=1,1,N459=1,1,P459=1,1,TRUE,0)</f>
        <v>1</v>
      </c>
      <c r="S459" s="64">
        <f>IF(AND(G459=1,R459=1),0,R459)</f>
        <v>1</v>
      </c>
      <c r="T459" s="24" t="s">
        <v>2542</v>
      </c>
      <c r="U459" s="49">
        <f>SUBSTITUTE(T459,".",",")*1</f>
        <v>0.98055888526141599</v>
      </c>
      <c r="V459" s="54">
        <f>IF(U459&gt;=0.1, 1, 0)</f>
        <v>1</v>
      </c>
      <c r="W459" s="25">
        <f>IF(U459&gt;=0.2, 1, 0)</f>
        <v>1</v>
      </c>
      <c r="X459" s="25">
        <f>IF(U459&gt;=0.3, 1, 0)</f>
        <v>1</v>
      </c>
      <c r="Y459" s="25">
        <f>IF(U459&gt;=0.4, 1, 0)</f>
        <v>1</v>
      </c>
      <c r="Z459" s="25">
        <f>IF(U459&gt;=0.5, 1, 0)</f>
        <v>1</v>
      </c>
      <c r="AA459" s="25">
        <f>IF(U459&gt;=0.6, 1, 0)</f>
        <v>1</v>
      </c>
      <c r="AB459" s="25">
        <f>IF(U459&gt;=0.7, 1, 0)</f>
        <v>1</v>
      </c>
      <c r="AC459" s="25">
        <f>IF(U459&gt;=0.8, 1, 0)</f>
        <v>1</v>
      </c>
      <c r="AD459" s="55">
        <f>IF(U459&gt;=0.9, 1, 0)</f>
        <v>1</v>
      </c>
    </row>
    <row r="460" spans="1:30" ht="20" customHeight="1" x14ac:dyDescent="0.2">
      <c r="A460" s="20" t="s">
        <v>1355</v>
      </c>
      <c r="B460" s="33" t="str">
        <f>SUBSTITUTE(A460,"/Users/timomiessen/Desktop/imagesdk/nonblackwomen1/","Image_")</f>
        <v>Image_NBW_362.jpg</v>
      </c>
      <c r="C460" s="63" t="s">
        <v>5</v>
      </c>
      <c r="D460" s="22" t="s">
        <v>6</v>
      </c>
      <c r="E460" s="23">
        <v>0</v>
      </c>
      <c r="F460" s="23">
        <v>0</v>
      </c>
      <c r="G460" s="23">
        <v>0</v>
      </c>
      <c r="H460" s="23">
        <v>1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23">
        <v>0</v>
      </c>
      <c r="O460" s="23">
        <v>0</v>
      </c>
      <c r="P460" s="23">
        <v>1</v>
      </c>
      <c r="Q460" s="23">
        <v>0</v>
      </c>
      <c r="R460" s="23" cm="1">
        <f t="array" ref="R460">_xlfn.IFS(H460=1,1,K460=1,1,L460=1,1,M460=1,1,N460=1,1,P460=1,1,TRUE,0)</f>
        <v>1</v>
      </c>
      <c r="S460" s="64">
        <f>IF(AND(G460=1,R460=1),0,R460)</f>
        <v>1</v>
      </c>
      <c r="T460" s="24" t="s">
        <v>2543</v>
      </c>
      <c r="U460" s="49">
        <f>SUBSTITUTE(T460,".",",")*1</f>
        <v>0.98937164247035903</v>
      </c>
      <c r="V460" s="54">
        <f>IF(U460&gt;=0.1, 1, 0)</f>
        <v>1</v>
      </c>
      <c r="W460" s="25">
        <f>IF(U460&gt;=0.2, 1, 0)</f>
        <v>1</v>
      </c>
      <c r="X460" s="25">
        <f>IF(U460&gt;=0.3, 1, 0)</f>
        <v>1</v>
      </c>
      <c r="Y460" s="25">
        <f>IF(U460&gt;=0.4, 1, 0)</f>
        <v>1</v>
      </c>
      <c r="Z460" s="25">
        <f>IF(U460&gt;=0.5, 1, 0)</f>
        <v>1</v>
      </c>
      <c r="AA460" s="25">
        <f>IF(U460&gt;=0.6, 1, 0)</f>
        <v>1</v>
      </c>
      <c r="AB460" s="25">
        <f>IF(U460&gt;=0.7, 1, 0)</f>
        <v>1</v>
      </c>
      <c r="AC460" s="25">
        <f>IF(U460&gt;=0.8, 1, 0)</f>
        <v>1</v>
      </c>
      <c r="AD460" s="55">
        <f>IF(U460&gt;=0.9, 1, 0)</f>
        <v>1</v>
      </c>
    </row>
    <row r="461" spans="1:30" ht="20" customHeight="1" x14ac:dyDescent="0.2">
      <c r="A461" s="20" t="s">
        <v>1356</v>
      </c>
      <c r="B461" s="33" t="str">
        <f>SUBSTITUTE(A461,"/Users/timomiessen/Desktop/imagesdk/nonblackwomen1/","Image_")</f>
        <v>Image_NBW_363.jpg</v>
      </c>
      <c r="C461" s="63" t="s">
        <v>5</v>
      </c>
      <c r="D461" s="22" t="s">
        <v>6</v>
      </c>
      <c r="E461" s="23">
        <v>0</v>
      </c>
      <c r="F461" s="23">
        <v>0</v>
      </c>
      <c r="G461" s="23">
        <v>0</v>
      </c>
      <c r="H461" s="23">
        <v>1</v>
      </c>
      <c r="I461" s="23">
        <v>0</v>
      </c>
      <c r="J461" s="23">
        <v>0</v>
      </c>
      <c r="K461" s="23">
        <v>0</v>
      </c>
      <c r="L461" s="23">
        <v>0</v>
      </c>
      <c r="M461" s="23">
        <v>0</v>
      </c>
      <c r="N461" s="23">
        <v>0</v>
      </c>
      <c r="O461" s="23">
        <v>0</v>
      </c>
      <c r="P461" s="23">
        <v>1</v>
      </c>
      <c r="Q461" s="23">
        <v>0</v>
      </c>
      <c r="R461" s="23" cm="1">
        <f t="array" ref="R461">_xlfn.IFS(H461=1,1,K461=1,1,L461=1,1,M461=1,1,N461=1,1,P461=1,1,TRUE,0)</f>
        <v>1</v>
      </c>
      <c r="S461" s="64">
        <f>IF(AND(G461=1,R461=1),0,R461)</f>
        <v>1</v>
      </c>
      <c r="T461" s="24" t="s">
        <v>2544</v>
      </c>
      <c r="U461" s="49">
        <f>SUBSTITUTE(T461,".",",")*1</f>
        <v>0.95621249079704196</v>
      </c>
      <c r="V461" s="54">
        <f>IF(U461&gt;=0.1, 1, 0)</f>
        <v>1</v>
      </c>
      <c r="W461" s="25">
        <f>IF(U461&gt;=0.2, 1, 0)</f>
        <v>1</v>
      </c>
      <c r="X461" s="25">
        <f>IF(U461&gt;=0.3, 1, 0)</f>
        <v>1</v>
      </c>
      <c r="Y461" s="25">
        <f>IF(U461&gt;=0.4, 1, 0)</f>
        <v>1</v>
      </c>
      <c r="Z461" s="25">
        <f>IF(U461&gt;=0.5, 1, 0)</f>
        <v>1</v>
      </c>
      <c r="AA461" s="25">
        <f>IF(U461&gt;=0.6, 1, 0)</f>
        <v>1</v>
      </c>
      <c r="AB461" s="25">
        <f>IF(U461&gt;=0.7, 1, 0)</f>
        <v>1</v>
      </c>
      <c r="AC461" s="25">
        <f>IF(U461&gt;=0.8, 1, 0)</f>
        <v>1</v>
      </c>
      <c r="AD461" s="55">
        <f>IF(U461&gt;=0.9, 1, 0)</f>
        <v>1</v>
      </c>
    </row>
    <row r="462" spans="1:30" ht="20" customHeight="1" x14ac:dyDescent="0.2">
      <c r="A462" s="20" t="s">
        <v>1357</v>
      </c>
      <c r="B462" s="33" t="str">
        <f>SUBSTITUTE(A462,"/Users/timomiessen/Desktop/imagesdk/nonblackwomen1/","Image_")</f>
        <v>Image_NBW_364.jpg</v>
      </c>
      <c r="C462" s="63" t="s">
        <v>5</v>
      </c>
      <c r="D462" s="22" t="s">
        <v>6</v>
      </c>
      <c r="E462" s="23">
        <v>0</v>
      </c>
      <c r="F462" s="23">
        <v>0</v>
      </c>
      <c r="G462" s="23">
        <v>0</v>
      </c>
      <c r="H462" s="23">
        <v>1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23">
        <v>0</v>
      </c>
      <c r="P462" s="23">
        <v>1</v>
      </c>
      <c r="Q462" s="23">
        <v>0</v>
      </c>
      <c r="R462" s="23" cm="1">
        <f t="array" ref="R462">_xlfn.IFS(H462=1,1,K462=1,1,L462=1,1,M462=1,1,N462=1,1,P462=1,1,TRUE,0)</f>
        <v>1</v>
      </c>
      <c r="S462" s="64">
        <f>IF(AND(G462=1,R462=1),0,R462)</f>
        <v>1</v>
      </c>
      <c r="T462" s="24" t="s">
        <v>2545</v>
      </c>
      <c r="U462" s="49">
        <f>SUBSTITUTE(T462,".",",")*1</f>
        <v>0.75552137196063995</v>
      </c>
      <c r="V462" s="54">
        <f>IF(U462&gt;=0.1, 1, 0)</f>
        <v>1</v>
      </c>
      <c r="W462" s="25">
        <f>IF(U462&gt;=0.2, 1, 0)</f>
        <v>1</v>
      </c>
      <c r="X462" s="25">
        <f>IF(U462&gt;=0.3, 1, 0)</f>
        <v>1</v>
      </c>
      <c r="Y462" s="25">
        <f>IF(U462&gt;=0.4, 1, 0)</f>
        <v>1</v>
      </c>
      <c r="Z462" s="25">
        <f>IF(U462&gt;=0.5, 1, 0)</f>
        <v>1</v>
      </c>
      <c r="AA462" s="25">
        <f>IF(U462&gt;=0.6, 1, 0)</f>
        <v>1</v>
      </c>
      <c r="AB462" s="25">
        <f>IF(U462&gt;=0.7, 1, 0)</f>
        <v>1</v>
      </c>
      <c r="AC462" s="25">
        <f>IF(U462&gt;=0.8, 1, 0)</f>
        <v>0</v>
      </c>
      <c r="AD462" s="55">
        <f>IF(U462&gt;=0.9, 1, 0)</f>
        <v>0</v>
      </c>
    </row>
    <row r="463" spans="1:30" ht="20" customHeight="1" x14ac:dyDescent="0.2">
      <c r="A463" s="20" t="s">
        <v>1360</v>
      </c>
      <c r="B463" s="33" t="str">
        <f>SUBSTITUTE(A463,"/Users/timomiessen/Desktop/imagesdk/nonblackwomen1/","Image_")</f>
        <v>Image_NBW_39.jpg</v>
      </c>
      <c r="C463" s="63" t="s">
        <v>5</v>
      </c>
      <c r="D463" s="22" t="s">
        <v>6</v>
      </c>
      <c r="E463" s="23">
        <v>1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>
        <v>0</v>
      </c>
      <c r="M463" s="23">
        <v>0</v>
      </c>
      <c r="N463" s="23">
        <v>0</v>
      </c>
      <c r="O463" s="23">
        <v>0</v>
      </c>
      <c r="P463" s="23">
        <v>1</v>
      </c>
      <c r="Q463" s="23">
        <v>0</v>
      </c>
      <c r="R463" s="23" cm="1">
        <f t="array" ref="R463">_xlfn.IFS(H463=1,1,K463=1,1,L463=1,1,M463=1,1,N463=1,1,P463=1,1,TRUE,0)</f>
        <v>1</v>
      </c>
      <c r="S463" s="64">
        <f>IF(AND(G463=1,R463=1),0,R463)</f>
        <v>1</v>
      </c>
      <c r="T463" s="24" t="s">
        <v>2548</v>
      </c>
      <c r="U463" s="49">
        <f>SUBSTITUTE(T463,".",",")*1</f>
        <v>0.14745283871889101</v>
      </c>
      <c r="V463" s="54">
        <f>IF(U463&gt;=0.1, 1, 0)</f>
        <v>1</v>
      </c>
      <c r="W463" s="25">
        <f>IF(U463&gt;=0.2, 1, 0)</f>
        <v>0</v>
      </c>
      <c r="X463" s="25">
        <f>IF(U463&gt;=0.3, 1, 0)</f>
        <v>0</v>
      </c>
      <c r="Y463" s="25">
        <f>IF(U463&gt;=0.4, 1, 0)</f>
        <v>0</v>
      </c>
      <c r="Z463" s="25">
        <f>IF(U463&gt;=0.5, 1, 0)</f>
        <v>0</v>
      </c>
      <c r="AA463" s="25">
        <f>IF(U463&gt;=0.6, 1, 0)</f>
        <v>0</v>
      </c>
      <c r="AB463" s="25">
        <f>IF(U463&gt;=0.7, 1, 0)</f>
        <v>0</v>
      </c>
      <c r="AC463" s="25">
        <f>IF(U463&gt;=0.8, 1, 0)</f>
        <v>0</v>
      </c>
      <c r="AD463" s="55">
        <f>IF(U463&gt;=0.9, 1, 0)</f>
        <v>0</v>
      </c>
    </row>
    <row r="464" spans="1:30" ht="20" customHeight="1" x14ac:dyDescent="0.2">
      <c r="A464" s="20" t="s">
        <v>1361</v>
      </c>
      <c r="B464" s="33" t="str">
        <f>SUBSTITUTE(A464,"/Users/timomiessen/Desktop/imagesdk/nonblackwomen1/","Image_")</f>
        <v>Image_NBW_4.jpg</v>
      </c>
      <c r="C464" s="63" t="s">
        <v>5</v>
      </c>
      <c r="D464" s="22" t="s">
        <v>6</v>
      </c>
      <c r="E464" s="23">
        <v>1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>
        <v>0</v>
      </c>
      <c r="M464" s="23">
        <v>0</v>
      </c>
      <c r="N464" s="23">
        <v>1</v>
      </c>
      <c r="O464" s="23">
        <v>0</v>
      </c>
      <c r="P464" s="23">
        <v>0</v>
      </c>
      <c r="Q464" s="23">
        <v>0</v>
      </c>
      <c r="R464" s="23" cm="1">
        <f t="array" ref="R464">_xlfn.IFS(H464=1,1,K464=1,1,L464=1,1,M464=1,1,N464=1,1,P464=1,1,TRUE,0)</f>
        <v>1</v>
      </c>
      <c r="S464" s="64">
        <f>IF(AND(G464=1,R464=1),0,R464)</f>
        <v>1</v>
      </c>
      <c r="T464" s="24" t="s">
        <v>2549</v>
      </c>
      <c r="U464" s="49">
        <f>SUBSTITUTE(T464,".",",")*1</f>
        <v>0.11801481246948201</v>
      </c>
      <c r="V464" s="54">
        <f>IF(U464&gt;=0.1, 1, 0)</f>
        <v>1</v>
      </c>
      <c r="W464" s="25">
        <f>IF(U464&gt;=0.2, 1, 0)</f>
        <v>0</v>
      </c>
      <c r="X464" s="25">
        <f>IF(U464&gt;=0.3, 1, 0)</f>
        <v>0</v>
      </c>
      <c r="Y464" s="25">
        <f>IF(U464&gt;=0.4, 1, 0)</f>
        <v>0</v>
      </c>
      <c r="Z464" s="25">
        <f>IF(U464&gt;=0.5, 1, 0)</f>
        <v>0</v>
      </c>
      <c r="AA464" s="25">
        <f>IF(U464&gt;=0.6, 1, 0)</f>
        <v>0</v>
      </c>
      <c r="AB464" s="25">
        <f>IF(U464&gt;=0.7, 1, 0)</f>
        <v>0</v>
      </c>
      <c r="AC464" s="25">
        <f>IF(U464&gt;=0.8, 1, 0)</f>
        <v>0</v>
      </c>
      <c r="AD464" s="55">
        <f>IF(U464&gt;=0.9, 1, 0)</f>
        <v>0</v>
      </c>
    </row>
    <row r="465" spans="1:30" ht="20" customHeight="1" x14ac:dyDescent="0.2">
      <c r="A465" s="20" t="s">
        <v>1423</v>
      </c>
      <c r="B465" s="33" t="str">
        <f>SUBSTITUTE(A465,"/Users/timomiessen/Desktop/imagesdk/nonblackwomen1/","Image_")</f>
        <v>Image_NBW_96.jpg</v>
      </c>
      <c r="C465" s="63" t="s">
        <v>5</v>
      </c>
      <c r="D465" s="22" t="s">
        <v>6</v>
      </c>
      <c r="E465" s="23">
        <v>1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23">
        <v>0</v>
      </c>
      <c r="P465" s="23">
        <v>1</v>
      </c>
      <c r="Q465" s="23">
        <v>0</v>
      </c>
      <c r="R465" s="23" cm="1">
        <f t="array" ref="R465">_xlfn.IFS(H465=1,1,K465=1,1,L465=1,1,M465=1,1,N465=1,1,P465=1,1,TRUE,0)</f>
        <v>1</v>
      </c>
      <c r="S465" s="64">
        <f>IF(AND(G465=1,R465=1),0,R465)</f>
        <v>1</v>
      </c>
      <c r="T465" s="24" t="s">
        <v>2611</v>
      </c>
      <c r="U465" s="49">
        <f>SUBSTITUTE(T465,".",",")*1</f>
        <v>1.10144442878663E-2</v>
      </c>
      <c r="V465" s="54">
        <f>IF(U465&gt;=0.1, 1, 0)</f>
        <v>0</v>
      </c>
      <c r="W465" s="25">
        <f>IF(U465&gt;=0.2, 1, 0)</f>
        <v>0</v>
      </c>
      <c r="X465" s="25">
        <f>IF(U465&gt;=0.3, 1, 0)</f>
        <v>0</v>
      </c>
      <c r="Y465" s="25">
        <f>IF(U465&gt;=0.4, 1, 0)</f>
        <v>0</v>
      </c>
      <c r="Z465" s="25">
        <f>IF(U465&gt;=0.5, 1, 0)</f>
        <v>0</v>
      </c>
      <c r="AA465" s="25">
        <f>IF(U465&gt;=0.6, 1, 0)</f>
        <v>0</v>
      </c>
      <c r="AB465" s="25">
        <f>IF(U465&gt;=0.7, 1, 0)</f>
        <v>0</v>
      </c>
      <c r="AC465" s="25">
        <f>IF(U465&gt;=0.8, 1, 0)</f>
        <v>0</v>
      </c>
      <c r="AD465" s="55">
        <f>IF(U465&gt;=0.9, 1, 0)</f>
        <v>0</v>
      </c>
    </row>
    <row r="466" spans="1:30" ht="20" customHeight="1" x14ac:dyDescent="0.2">
      <c r="A466" s="20" t="s">
        <v>1064</v>
      </c>
      <c r="B466" s="33" t="str">
        <f>SUBSTITUTE(A466,"/Users/timomiessen/Desktop/imagesdk/nonblackwomen1/","Image_")</f>
        <v>Image_NBW_1.jpg</v>
      </c>
      <c r="C466" s="63" t="s">
        <v>5</v>
      </c>
      <c r="D466" s="22" t="s">
        <v>6</v>
      </c>
      <c r="E466" s="23">
        <v>1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</v>
      </c>
      <c r="L466" s="23">
        <v>0</v>
      </c>
      <c r="M466" s="23">
        <v>0</v>
      </c>
      <c r="N466" s="23">
        <v>0</v>
      </c>
      <c r="O466" s="23">
        <v>0</v>
      </c>
      <c r="P466" s="23">
        <v>0</v>
      </c>
      <c r="Q466" s="23">
        <v>0</v>
      </c>
      <c r="R466" s="23" cm="1">
        <f t="array" ref="R466">_xlfn.IFS(H466=1,1,K466=1,1,L466=1,1,M466=1,1,N466=1,1,P466=1,1,TRUE,0)</f>
        <v>0</v>
      </c>
      <c r="S466" s="64">
        <f>IF(AND(G466=1,R466=1),0,R466)</f>
        <v>0</v>
      </c>
      <c r="T466" s="24" t="s">
        <v>2251</v>
      </c>
      <c r="U466" s="49">
        <f>SUBSTITUTE(T466,".",",")*1</f>
        <v>0.52103812992572696</v>
      </c>
      <c r="V466" s="54">
        <f>IF(U466&gt;=0.1, 1, 0)</f>
        <v>1</v>
      </c>
      <c r="W466" s="25">
        <f>IF(U466&gt;=0.2, 1, 0)</f>
        <v>1</v>
      </c>
      <c r="X466" s="25">
        <f>IF(U466&gt;=0.3, 1, 0)</f>
        <v>1</v>
      </c>
      <c r="Y466" s="25">
        <f>IF(U466&gt;=0.4, 1, 0)</f>
        <v>1</v>
      </c>
      <c r="Z466" s="25">
        <f>IF(U466&gt;=0.5, 1, 0)</f>
        <v>1</v>
      </c>
      <c r="AA466" s="25">
        <f>IF(U466&gt;=0.6, 1, 0)</f>
        <v>0</v>
      </c>
      <c r="AB466" s="25">
        <f>IF(U466&gt;=0.7, 1, 0)</f>
        <v>0</v>
      </c>
      <c r="AC466" s="25">
        <f>IF(U466&gt;=0.8, 1, 0)</f>
        <v>0</v>
      </c>
      <c r="AD466" s="55">
        <f>IF(U466&gt;=0.9, 1, 0)</f>
        <v>0</v>
      </c>
    </row>
    <row r="467" spans="1:30" ht="20" customHeight="1" x14ac:dyDescent="0.2">
      <c r="A467" s="20" t="s">
        <v>1065</v>
      </c>
      <c r="B467" s="33" t="str">
        <f>SUBSTITUTE(A467,"/Users/timomiessen/Desktop/imagesdk/nonblackwomen1/","Image_")</f>
        <v>Image_NBW_10.jpg</v>
      </c>
      <c r="C467" s="63" t="s">
        <v>5</v>
      </c>
      <c r="D467" s="22" t="s">
        <v>6</v>
      </c>
      <c r="E467" s="23">
        <v>1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>
        <v>0</v>
      </c>
      <c r="M467" s="23">
        <v>0</v>
      </c>
      <c r="N467" s="23">
        <v>0</v>
      </c>
      <c r="O467" s="23">
        <v>0</v>
      </c>
      <c r="P467" s="23">
        <v>0</v>
      </c>
      <c r="Q467" s="23">
        <v>0</v>
      </c>
      <c r="R467" s="23" cm="1">
        <f t="array" ref="R467">_xlfn.IFS(H467=1,1,K467=1,1,L467=1,1,M467=1,1,N467=1,1,P467=1,1,TRUE,0)</f>
        <v>0</v>
      </c>
      <c r="S467" s="64">
        <f>IF(AND(G467=1,R467=1),0,R467)</f>
        <v>0</v>
      </c>
      <c r="T467" s="24" t="s">
        <v>2252</v>
      </c>
      <c r="U467" s="49">
        <f>SUBSTITUTE(T467,".",",")*1</f>
        <v>6.2794592231512E-2</v>
      </c>
      <c r="V467" s="54">
        <f>IF(U467&gt;=0.1, 1, 0)</f>
        <v>0</v>
      </c>
      <c r="W467" s="25">
        <f>IF(U467&gt;=0.2, 1, 0)</f>
        <v>0</v>
      </c>
      <c r="X467" s="25">
        <f>IF(U467&gt;=0.3, 1, 0)</f>
        <v>0</v>
      </c>
      <c r="Y467" s="25">
        <f>IF(U467&gt;=0.4, 1, 0)</f>
        <v>0</v>
      </c>
      <c r="Z467" s="25">
        <f>IF(U467&gt;=0.5, 1, 0)</f>
        <v>0</v>
      </c>
      <c r="AA467" s="25">
        <f>IF(U467&gt;=0.6, 1, 0)</f>
        <v>0</v>
      </c>
      <c r="AB467" s="25">
        <f>IF(U467&gt;=0.7, 1, 0)</f>
        <v>0</v>
      </c>
      <c r="AC467" s="25">
        <f>IF(U467&gt;=0.8, 1, 0)</f>
        <v>0</v>
      </c>
      <c r="AD467" s="55">
        <f>IF(U467&gt;=0.9, 1, 0)</f>
        <v>0</v>
      </c>
    </row>
    <row r="468" spans="1:30" ht="20" customHeight="1" x14ac:dyDescent="0.2">
      <c r="A468" s="20" t="s">
        <v>1066</v>
      </c>
      <c r="B468" s="33" t="str">
        <f>SUBSTITUTE(A468,"/Users/timomiessen/Desktop/imagesdk/nonblackwomen1/","Image_")</f>
        <v>Image_NBW_100.jpg</v>
      </c>
      <c r="C468" s="63" t="s">
        <v>5</v>
      </c>
      <c r="D468" s="22" t="s">
        <v>6</v>
      </c>
      <c r="E468" s="23">
        <v>1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</v>
      </c>
      <c r="L468" s="23">
        <v>0</v>
      </c>
      <c r="M468" s="23">
        <v>0</v>
      </c>
      <c r="N468" s="23">
        <v>0</v>
      </c>
      <c r="O468" s="23">
        <v>0</v>
      </c>
      <c r="P468" s="23">
        <v>0</v>
      </c>
      <c r="Q468" s="23">
        <v>0</v>
      </c>
      <c r="R468" s="23" cm="1">
        <f t="array" ref="R468">_xlfn.IFS(H468=1,1,K468=1,1,L468=1,1,M468=1,1,N468=1,1,P468=1,1,TRUE,0)</f>
        <v>0</v>
      </c>
      <c r="S468" s="64">
        <f>IF(AND(G468=1,R468=1),0,R468)</f>
        <v>0</v>
      </c>
      <c r="T468" s="24" t="s">
        <v>2253</v>
      </c>
      <c r="U468" s="49">
        <f>SUBSTITUTE(T468,".",",")*1</f>
        <v>0.103472225368022</v>
      </c>
      <c r="V468" s="54">
        <f>IF(U468&gt;=0.1, 1, 0)</f>
        <v>1</v>
      </c>
      <c r="W468" s="25">
        <f>IF(U468&gt;=0.2, 1, 0)</f>
        <v>0</v>
      </c>
      <c r="X468" s="25">
        <f>IF(U468&gt;=0.3, 1, 0)</f>
        <v>0</v>
      </c>
      <c r="Y468" s="25">
        <f>IF(U468&gt;=0.4, 1, 0)</f>
        <v>0</v>
      </c>
      <c r="Z468" s="25">
        <f>IF(U468&gt;=0.5, 1, 0)</f>
        <v>0</v>
      </c>
      <c r="AA468" s="25">
        <f>IF(U468&gt;=0.6, 1, 0)</f>
        <v>0</v>
      </c>
      <c r="AB468" s="25">
        <f>IF(U468&gt;=0.7, 1, 0)</f>
        <v>0</v>
      </c>
      <c r="AC468" s="25">
        <f>IF(U468&gt;=0.8, 1, 0)</f>
        <v>0</v>
      </c>
      <c r="AD468" s="55">
        <f>IF(U468&gt;=0.9, 1, 0)</f>
        <v>0</v>
      </c>
    </row>
    <row r="469" spans="1:30" ht="20" customHeight="1" x14ac:dyDescent="0.2">
      <c r="A469" s="20" t="s">
        <v>1067</v>
      </c>
      <c r="B469" s="33" t="str">
        <f>SUBSTITUTE(A469,"/Users/timomiessen/Desktop/imagesdk/nonblackwomen1/","Image_")</f>
        <v>Image_NBW_101.jpg</v>
      </c>
      <c r="C469" s="63" t="s">
        <v>5</v>
      </c>
      <c r="D469" s="22" t="s">
        <v>6</v>
      </c>
      <c r="E469" s="23">
        <v>1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0</v>
      </c>
      <c r="L469" s="23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 cm="1">
        <f t="array" ref="R469">_xlfn.IFS(H469=1,1,K469=1,1,L469=1,1,M469=1,1,N469=1,1,P469=1,1,TRUE,0)</f>
        <v>0</v>
      </c>
      <c r="S469" s="64">
        <f>IF(AND(G469=1,R469=1),0,R469)</f>
        <v>0</v>
      </c>
      <c r="T469" s="24" t="s">
        <v>2254</v>
      </c>
      <c r="U469" s="49">
        <f>SUBSTITUTE(T469,".",",")*1</f>
        <v>0.62535077333450295</v>
      </c>
      <c r="V469" s="54">
        <f>IF(U469&gt;=0.1, 1, 0)</f>
        <v>1</v>
      </c>
      <c r="W469" s="25">
        <f>IF(U469&gt;=0.2, 1, 0)</f>
        <v>1</v>
      </c>
      <c r="X469" s="25">
        <f>IF(U469&gt;=0.3, 1, 0)</f>
        <v>1</v>
      </c>
      <c r="Y469" s="25">
        <f>IF(U469&gt;=0.4, 1, 0)</f>
        <v>1</v>
      </c>
      <c r="Z469" s="25">
        <f>IF(U469&gt;=0.5, 1, 0)</f>
        <v>1</v>
      </c>
      <c r="AA469" s="25">
        <f>IF(U469&gt;=0.6, 1, 0)</f>
        <v>1</v>
      </c>
      <c r="AB469" s="25">
        <f>IF(U469&gt;=0.7, 1, 0)</f>
        <v>0</v>
      </c>
      <c r="AC469" s="25">
        <f>IF(U469&gt;=0.8, 1, 0)</f>
        <v>0</v>
      </c>
      <c r="AD469" s="55">
        <f>IF(U469&gt;=0.9, 1, 0)</f>
        <v>0</v>
      </c>
    </row>
    <row r="470" spans="1:30" ht="20" customHeight="1" x14ac:dyDescent="0.2">
      <c r="A470" s="20" t="s">
        <v>1068</v>
      </c>
      <c r="B470" s="33" t="str">
        <f>SUBSTITUTE(A470,"/Users/timomiessen/Desktop/imagesdk/nonblackwomen1/","Image_")</f>
        <v>Image_NBW_102.jpg</v>
      </c>
      <c r="C470" s="63" t="s">
        <v>5</v>
      </c>
      <c r="D470" s="22" t="s">
        <v>6</v>
      </c>
      <c r="E470" s="23">
        <v>1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 cm="1">
        <f t="array" ref="R470">_xlfn.IFS(H470=1,1,K470=1,1,L470=1,1,M470=1,1,N470=1,1,P470=1,1,TRUE,0)</f>
        <v>0</v>
      </c>
      <c r="S470" s="64">
        <f>IF(AND(G470=1,R470=1),0,R470)</f>
        <v>0</v>
      </c>
      <c r="T470" s="24" t="s">
        <v>2255</v>
      </c>
      <c r="U470" s="49">
        <f>SUBSTITUTE(T470,".",",")*1</f>
        <v>2.35647121444344E-2</v>
      </c>
      <c r="V470" s="54">
        <f>IF(U470&gt;=0.1, 1, 0)</f>
        <v>0</v>
      </c>
      <c r="W470" s="25">
        <f>IF(U470&gt;=0.2, 1, 0)</f>
        <v>0</v>
      </c>
      <c r="X470" s="25">
        <f>IF(U470&gt;=0.3, 1, 0)</f>
        <v>0</v>
      </c>
      <c r="Y470" s="25">
        <f>IF(U470&gt;=0.4, 1, 0)</f>
        <v>0</v>
      </c>
      <c r="Z470" s="25">
        <f>IF(U470&gt;=0.5, 1, 0)</f>
        <v>0</v>
      </c>
      <c r="AA470" s="25">
        <f>IF(U470&gt;=0.6, 1, 0)</f>
        <v>0</v>
      </c>
      <c r="AB470" s="25">
        <f>IF(U470&gt;=0.7, 1, 0)</f>
        <v>0</v>
      </c>
      <c r="AC470" s="25">
        <f>IF(U470&gt;=0.8, 1, 0)</f>
        <v>0</v>
      </c>
      <c r="AD470" s="55">
        <f>IF(U470&gt;=0.9, 1, 0)</f>
        <v>0</v>
      </c>
    </row>
    <row r="471" spans="1:30" ht="20" customHeight="1" x14ac:dyDescent="0.2">
      <c r="A471" s="20" t="s">
        <v>1069</v>
      </c>
      <c r="B471" s="33" t="str">
        <f>SUBSTITUTE(A471,"/Users/timomiessen/Desktop/imagesdk/nonblackwomen1/","Image_")</f>
        <v>Image_NBW_103.jpg</v>
      </c>
      <c r="C471" s="63" t="s">
        <v>5</v>
      </c>
      <c r="D471" s="22" t="s">
        <v>6</v>
      </c>
      <c r="E471" s="23">
        <v>1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0</v>
      </c>
      <c r="L471" s="23">
        <v>0</v>
      </c>
      <c r="M471" s="23">
        <v>0</v>
      </c>
      <c r="N471" s="23">
        <v>0</v>
      </c>
      <c r="O471" s="23">
        <v>0</v>
      </c>
      <c r="P471" s="23">
        <v>0</v>
      </c>
      <c r="Q471" s="23">
        <v>0</v>
      </c>
      <c r="R471" s="23" cm="1">
        <f t="array" ref="R471">_xlfn.IFS(H471=1,1,K471=1,1,L471=1,1,M471=1,1,N471=1,1,P471=1,1,TRUE,0)</f>
        <v>0</v>
      </c>
      <c r="S471" s="64">
        <f>IF(AND(G471=1,R471=1),0,R471)</f>
        <v>0</v>
      </c>
      <c r="T471" s="24" t="s">
        <v>2256</v>
      </c>
      <c r="U471" s="49">
        <f>SUBSTITUTE(T471,".",",")*1</f>
        <v>4.5170783996581997E-2</v>
      </c>
      <c r="V471" s="54">
        <f>IF(U471&gt;=0.1, 1, 0)</f>
        <v>0</v>
      </c>
      <c r="W471" s="25">
        <f>IF(U471&gt;=0.2, 1, 0)</f>
        <v>0</v>
      </c>
      <c r="X471" s="25">
        <f>IF(U471&gt;=0.3, 1, 0)</f>
        <v>0</v>
      </c>
      <c r="Y471" s="25">
        <f>IF(U471&gt;=0.4, 1, 0)</f>
        <v>0</v>
      </c>
      <c r="Z471" s="25">
        <f>IF(U471&gt;=0.5, 1, 0)</f>
        <v>0</v>
      </c>
      <c r="AA471" s="25">
        <f>IF(U471&gt;=0.6, 1, 0)</f>
        <v>0</v>
      </c>
      <c r="AB471" s="25">
        <f>IF(U471&gt;=0.7, 1, 0)</f>
        <v>0</v>
      </c>
      <c r="AC471" s="25">
        <f>IF(U471&gt;=0.8, 1, 0)</f>
        <v>0</v>
      </c>
      <c r="AD471" s="55">
        <f>IF(U471&gt;=0.9, 1, 0)</f>
        <v>0</v>
      </c>
    </row>
    <row r="472" spans="1:30" ht="20" customHeight="1" x14ac:dyDescent="0.2">
      <c r="A472" s="20" t="s">
        <v>1070</v>
      </c>
      <c r="B472" s="33" t="str">
        <f>SUBSTITUTE(A472,"/Users/timomiessen/Desktop/imagesdk/nonblackwomen1/","Image_")</f>
        <v>Image_NBW_104.jpg</v>
      </c>
      <c r="C472" s="63" t="s">
        <v>5</v>
      </c>
      <c r="D472" s="22" t="s">
        <v>6</v>
      </c>
      <c r="E472" s="23">
        <v>1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>
        <v>0</v>
      </c>
      <c r="M472" s="23">
        <v>0</v>
      </c>
      <c r="N472" s="23">
        <v>0</v>
      </c>
      <c r="O472" s="23">
        <v>0</v>
      </c>
      <c r="P472" s="23">
        <v>0</v>
      </c>
      <c r="Q472" s="23">
        <v>0</v>
      </c>
      <c r="R472" s="23" cm="1">
        <f t="array" ref="R472">_xlfn.IFS(H472=1,1,K472=1,1,L472=1,1,M472=1,1,N472=1,1,P472=1,1,TRUE,0)</f>
        <v>0</v>
      </c>
      <c r="S472" s="64">
        <f>IF(AND(G472=1,R472=1),0,R472)</f>
        <v>0</v>
      </c>
      <c r="T472" s="24" t="s">
        <v>2257</v>
      </c>
      <c r="U472" s="49">
        <f>SUBSTITUTE(T472,".",",")*1</f>
        <v>6.2334397807717302E-2</v>
      </c>
      <c r="V472" s="54">
        <f>IF(U472&gt;=0.1, 1, 0)</f>
        <v>0</v>
      </c>
      <c r="W472" s="25">
        <f>IF(U472&gt;=0.2, 1, 0)</f>
        <v>0</v>
      </c>
      <c r="X472" s="25">
        <f>IF(U472&gt;=0.3, 1, 0)</f>
        <v>0</v>
      </c>
      <c r="Y472" s="25">
        <f>IF(U472&gt;=0.4, 1, 0)</f>
        <v>0</v>
      </c>
      <c r="Z472" s="25">
        <f>IF(U472&gt;=0.5, 1, 0)</f>
        <v>0</v>
      </c>
      <c r="AA472" s="25">
        <f>IF(U472&gt;=0.6, 1, 0)</f>
        <v>0</v>
      </c>
      <c r="AB472" s="25">
        <f>IF(U472&gt;=0.7, 1, 0)</f>
        <v>0</v>
      </c>
      <c r="AC472" s="25">
        <f>IF(U472&gt;=0.8, 1, 0)</f>
        <v>0</v>
      </c>
      <c r="AD472" s="55">
        <f>IF(U472&gt;=0.9, 1, 0)</f>
        <v>0</v>
      </c>
    </row>
    <row r="473" spans="1:30" ht="20" customHeight="1" x14ac:dyDescent="0.2">
      <c r="A473" s="20" t="s">
        <v>1071</v>
      </c>
      <c r="B473" s="33" t="str">
        <f>SUBSTITUTE(A473,"/Users/timomiessen/Desktop/imagesdk/nonblackwomen1/","Image_")</f>
        <v>Image_NBW_105.jpg</v>
      </c>
      <c r="C473" s="63" t="s">
        <v>5</v>
      </c>
      <c r="D473" s="22" t="s">
        <v>6</v>
      </c>
      <c r="E473" s="23">
        <v>1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0</v>
      </c>
      <c r="L473" s="23">
        <v>0</v>
      </c>
      <c r="M473" s="23">
        <v>0</v>
      </c>
      <c r="N473" s="23">
        <v>0</v>
      </c>
      <c r="O473" s="23">
        <v>0</v>
      </c>
      <c r="P473" s="23">
        <v>0</v>
      </c>
      <c r="Q473" s="23">
        <v>0</v>
      </c>
      <c r="R473" s="23" cm="1">
        <f t="array" ref="R473">_xlfn.IFS(H473=1,1,K473=1,1,L473=1,1,M473=1,1,N473=1,1,P473=1,1,TRUE,0)</f>
        <v>0</v>
      </c>
      <c r="S473" s="64">
        <f>IF(AND(G473=1,R473=1),0,R473)</f>
        <v>0</v>
      </c>
      <c r="T473" s="24" t="s">
        <v>2258</v>
      </c>
      <c r="U473" s="49">
        <f>SUBSTITUTE(T473,".",",")*1</f>
        <v>3.24092712253332E-2</v>
      </c>
      <c r="V473" s="54">
        <f>IF(U473&gt;=0.1, 1, 0)</f>
        <v>0</v>
      </c>
      <c r="W473" s="25">
        <f>IF(U473&gt;=0.2, 1, 0)</f>
        <v>0</v>
      </c>
      <c r="X473" s="25">
        <f>IF(U473&gt;=0.3, 1, 0)</f>
        <v>0</v>
      </c>
      <c r="Y473" s="25">
        <f>IF(U473&gt;=0.4, 1, 0)</f>
        <v>0</v>
      </c>
      <c r="Z473" s="25">
        <f>IF(U473&gt;=0.5, 1, 0)</f>
        <v>0</v>
      </c>
      <c r="AA473" s="25">
        <f>IF(U473&gt;=0.6, 1, 0)</f>
        <v>0</v>
      </c>
      <c r="AB473" s="25">
        <f>IF(U473&gt;=0.7, 1, 0)</f>
        <v>0</v>
      </c>
      <c r="AC473" s="25">
        <f>IF(U473&gt;=0.8, 1, 0)</f>
        <v>0</v>
      </c>
      <c r="AD473" s="55">
        <f>IF(U473&gt;=0.9, 1, 0)</f>
        <v>0</v>
      </c>
    </row>
    <row r="474" spans="1:30" ht="20" customHeight="1" x14ac:dyDescent="0.2">
      <c r="A474" s="20" t="s">
        <v>1072</v>
      </c>
      <c r="B474" s="33" t="str">
        <f>SUBSTITUTE(A474,"/Users/timomiessen/Desktop/imagesdk/nonblackwomen1/","Image_")</f>
        <v>Image_NBW_106.jpg</v>
      </c>
      <c r="C474" s="63" t="s">
        <v>5</v>
      </c>
      <c r="D474" s="22" t="s">
        <v>6</v>
      </c>
      <c r="E474" s="23">
        <v>1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 cm="1">
        <f t="array" ref="R474">_xlfn.IFS(H474=1,1,K474=1,1,L474=1,1,M474=1,1,N474=1,1,P474=1,1,TRUE,0)</f>
        <v>0</v>
      </c>
      <c r="S474" s="64">
        <f>IF(AND(G474=1,R474=1),0,R474)</f>
        <v>0</v>
      </c>
      <c r="T474" s="24" t="s">
        <v>2259</v>
      </c>
      <c r="U474" s="49">
        <f>SUBSTITUTE(T474,".",",")*1</f>
        <v>2.0612582564353901E-2</v>
      </c>
      <c r="V474" s="54">
        <f>IF(U474&gt;=0.1, 1, 0)</f>
        <v>0</v>
      </c>
      <c r="W474" s="25">
        <f>IF(U474&gt;=0.2, 1, 0)</f>
        <v>0</v>
      </c>
      <c r="X474" s="25">
        <f>IF(U474&gt;=0.3, 1, 0)</f>
        <v>0</v>
      </c>
      <c r="Y474" s="25">
        <f>IF(U474&gt;=0.4, 1, 0)</f>
        <v>0</v>
      </c>
      <c r="Z474" s="25">
        <f>IF(U474&gt;=0.5, 1, 0)</f>
        <v>0</v>
      </c>
      <c r="AA474" s="25">
        <f>IF(U474&gt;=0.6, 1, 0)</f>
        <v>0</v>
      </c>
      <c r="AB474" s="25">
        <f>IF(U474&gt;=0.7, 1, 0)</f>
        <v>0</v>
      </c>
      <c r="AC474" s="25">
        <f>IF(U474&gt;=0.8, 1, 0)</f>
        <v>0</v>
      </c>
      <c r="AD474" s="55">
        <f>IF(U474&gt;=0.9, 1, 0)</f>
        <v>0</v>
      </c>
    </row>
    <row r="475" spans="1:30" ht="20" customHeight="1" x14ac:dyDescent="0.2">
      <c r="A475" s="20" t="s">
        <v>1073</v>
      </c>
      <c r="B475" s="33" t="str">
        <f>SUBSTITUTE(A475,"/Users/timomiessen/Desktop/imagesdk/nonblackwomen1/","Image_")</f>
        <v>Image_NBW_107.jpg</v>
      </c>
      <c r="C475" s="63" t="s">
        <v>5</v>
      </c>
      <c r="D475" s="22" t="s">
        <v>6</v>
      </c>
      <c r="E475" s="23">
        <v>1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>
        <v>0</v>
      </c>
      <c r="M475" s="23">
        <v>0</v>
      </c>
      <c r="N475" s="23">
        <v>0</v>
      </c>
      <c r="O475" s="23">
        <v>0</v>
      </c>
      <c r="P475" s="23">
        <v>0</v>
      </c>
      <c r="Q475" s="23">
        <v>0</v>
      </c>
      <c r="R475" s="23" cm="1">
        <f t="array" ref="R475">_xlfn.IFS(H475=1,1,K475=1,1,L475=1,1,M475=1,1,N475=1,1,P475=1,1,TRUE,0)</f>
        <v>0</v>
      </c>
      <c r="S475" s="64">
        <f>IF(AND(G475=1,R475=1),0,R475)</f>
        <v>0</v>
      </c>
      <c r="T475" s="24" t="s">
        <v>2260</v>
      </c>
      <c r="U475" s="49">
        <f>SUBSTITUTE(T475,".",",")*1</f>
        <v>1.4545262791216301E-2</v>
      </c>
      <c r="V475" s="54">
        <f>IF(U475&gt;=0.1, 1, 0)</f>
        <v>0</v>
      </c>
      <c r="W475" s="25">
        <f>IF(U475&gt;=0.2, 1, 0)</f>
        <v>0</v>
      </c>
      <c r="X475" s="25">
        <f>IF(U475&gt;=0.3, 1, 0)</f>
        <v>0</v>
      </c>
      <c r="Y475" s="25">
        <f>IF(U475&gt;=0.4, 1, 0)</f>
        <v>0</v>
      </c>
      <c r="Z475" s="25">
        <f>IF(U475&gt;=0.5, 1, 0)</f>
        <v>0</v>
      </c>
      <c r="AA475" s="25">
        <f>IF(U475&gt;=0.6, 1, 0)</f>
        <v>0</v>
      </c>
      <c r="AB475" s="25">
        <f>IF(U475&gt;=0.7, 1, 0)</f>
        <v>0</v>
      </c>
      <c r="AC475" s="25">
        <f>IF(U475&gt;=0.8, 1, 0)</f>
        <v>0</v>
      </c>
      <c r="AD475" s="55">
        <f>IF(U475&gt;=0.9, 1, 0)</f>
        <v>0</v>
      </c>
    </row>
    <row r="476" spans="1:30" ht="20" customHeight="1" x14ac:dyDescent="0.2">
      <c r="A476" s="20" t="s">
        <v>1074</v>
      </c>
      <c r="B476" s="33" t="str">
        <f>SUBSTITUTE(A476,"/Users/timomiessen/Desktop/imagesdk/nonblackwomen1/","Image_")</f>
        <v>Image_NBW_108.jpg</v>
      </c>
      <c r="C476" s="63" t="s">
        <v>5</v>
      </c>
      <c r="D476" s="22" t="s">
        <v>6</v>
      </c>
      <c r="E476" s="23">
        <v>1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>
        <v>0</v>
      </c>
      <c r="M476" s="23">
        <v>0</v>
      </c>
      <c r="N476" s="23">
        <v>0</v>
      </c>
      <c r="O476" s="23">
        <v>0</v>
      </c>
      <c r="P476" s="23">
        <v>0</v>
      </c>
      <c r="Q476" s="23">
        <v>0</v>
      </c>
      <c r="R476" s="23" cm="1">
        <f t="array" ref="R476">_xlfn.IFS(H476=1,1,K476=1,1,L476=1,1,M476=1,1,N476=1,1,P476=1,1,TRUE,0)</f>
        <v>0</v>
      </c>
      <c r="S476" s="64">
        <f>IF(AND(G476=1,R476=1),0,R476)</f>
        <v>0</v>
      </c>
      <c r="T476" s="24" t="s">
        <v>2261</v>
      </c>
      <c r="U476" s="49">
        <f>SUBSTITUTE(T476,".",",")*1</f>
        <v>1.7556876409798802E-2</v>
      </c>
      <c r="V476" s="54">
        <f>IF(U476&gt;=0.1, 1, 0)</f>
        <v>0</v>
      </c>
      <c r="W476" s="25">
        <f>IF(U476&gt;=0.2, 1, 0)</f>
        <v>0</v>
      </c>
      <c r="X476" s="25">
        <f>IF(U476&gt;=0.3, 1, 0)</f>
        <v>0</v>
      </c>
      <c r="Y476" s="25">
        <f>IF(U476&gt;=0.4, 1, 0)</f>
        <v>0</v>
      </c>
      <c r="Z476" s="25">
        <f>IF(U476&gt;=0.5, 1, 0)</f>
        <v>0</v>
      </c>
      <c r="AA476" s="25">
        <f>IF(U476&gt;=0.6, 1, 0)</f>
        <v>0</v>
      </c>
      <c r="AB476" s="25">
        <f>IF(U476&gt;=0.7, 1, 0)</f>
        <v>0</v>
      </c>
      <c r="AC476" s="25">
        <f>IF(U476&gt;=0.8, 1, 0)</f>
        <v>0</v>
      </c>
      <c r="AD476" s="55">
        <f>IF(U476&gt;=0.9, 1, 0)</f>
        <v>0</v>
      </c>
    </row>
    <row r="477" spans="1:30" ht="20" customHeight="1" x14ac:dyDescent="0.2">
      <c r="A477" s="20" t="s">
        <v>1075</v>
      </c>
      <c r="B477" s="33" t="str">
        <f>SUBSTITUTE(A477,"/Users/timomiessen/Desktop/imagesdk/nonblackwomen1/","Image_")</f>
        <v>Image_NBW_109.jpg</v>
      </c>
      <c r="C477" s="63" t="s">
        <v>5</v>
      </c>
      <c r="D477" s="22" t="s">
        <v>6</v>
      </c>
      <c r="E477" s="23">
        <v>1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0</v>
      </c>
      <c r="L477" s="23">
        <v>0</v>
      </c>
      <c r="M477" s="23">
        <v>0</v>
      </c>
      <c r="N477" s="23">
        <v>0</v>
      </c>
      <c r="O477" s="23">
        <v>0</v>
      </c>
      <c r="P477" s="23">
        <v>0</v>
      </c>
      <c r="Q477" s="23">
        <v>0</v>
      </c>
      <c r="R477" s="23" cm="1">
        <f t="array" ref="R477">_xlfn.IFS(H477=1,1,K477=1,1,L477=1,1,M477=1,1,N477=1,1,P477=1,1,TRUE,0)</f>
        <v>0</v>
      </c>
      <c r="S477" s="64">
        <f>IF(AND(G477=1,R477=1),0,R477)</f>
        <v>0</v>
      </c>
      <c r="T477" s="24" t="s">
        <v>2262</v>
      </c>
      <c r="U477" s="49">
        <f>SUBSTITUTE(T477,".",",")*1</f>
        <v>0.43120947480201699</v>
      </c>
      <c r="V477" s="54">
        <f>IF(U477&gt;=0.1, 1, 0)</f>
        <v>1</v>
      </c>
      <c r="W477" s="25">
        <f>IF(U477&gt;=0.2, 1, 0)</f>
        <v>1</v>
      </c>
      <c r="X477" s="25">
        <f>IF(U477&gt;=0.3, 1, 0)</f>
        <v>1</v>
      </c>
      <c r="Y477" s="25">
        <f>IF(U477&gt;=0.4, 1, 0)</f>
        <v>1</v>
      </c>
      <c r="Z477" s="25">
        <f>IF(U477&gt;=0.5, 1, 0)</f>
        <v>0</v>
      </c>
      <c r="AA477" s="25">
        <f>IF(U477&gt;=0.6, 1, 0)</f>
        <v>0</v>
      </c>
      <c r="AB477" s="25">
        <f>IF(U477&gt;=0.7, 1, 0)</f>
        <v>0</v>
      </c>
      <c r="AC477" s="25">
        <f>IF(U477&gt;=0.8, 1, 0)</f>
        <v>0</v>
      </c>
      <c r="AD477" s="55">
        <f>IF(U477&gt;=0.9, 1, 0)</f>
        <v>0</v>
      </c>
    </row>
    <row r="478" spans="1:30" ht="20" customHeight="1" x14ac:dyDescent="0.2">
      <c r="A478" s="20" t="s">
        <v>1076</v>
      </c>
      <c r="B478" s="33" t="str">
        <f>SUBSTITUTE(A478,"/Users/timomiessen/Desktop/imagesdk/nonblackwomen1/","Image_")</f>
        <v>Image_NBW_11.jpg</v>
      </c>
      <c r="C478" s="63" t="s">
        <v>5</v>
      </c>
      <c r="D478" s="22" t="s">
        <v>6</v>
      </c>
      <c r="E478" s="23">
        <v>1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0</v>
      </c>
      <c r="L478" s="23">
        <v>0</v>
      </c>
      <c r="M478" s="23">
        <v>0</v>
      </c>
      <c r="N478" s="23">
        <v>0</v>
      </c>
      <c r="O478" s="23">
        <v>0</v>
      </c>
      <c r="P478" s="23">
        <v>0</v>
      </c>
      <c r="Q478" s="23">
        <v>0</v>
      </c>
      <c r="R478" s="23" cm="1">
        <f t="array" ref="R478">_xlfn.IFS(H478=1,1,K478=1,1,L478=1,1,M478=1,1,N478=1,1,P478=1,1,TRUE,0)</f>
        <v>0</v>
      </c>
      <c r="S478" s="64">
        <f>IF(AND(G478=1,R478=1),0,R478)</f>
        <v>0</v>
      </c>
      <c r="T478" s="24" t="s">
        <v>2263</v>
      </c>
      <c r="U478" s="49">
        <f>SUBSTITUTE(T478,".",",")*1</f>
        <v>2.8647999744862301E-2</v>
      </c>
      <c r="V478" s="54">
        <f>IF(U478&gt;=0.1, 1, 0)</f>
        <v>0</v>
      </c>
      <c r="W478" s="25">
        <f>IF(U478&gt;=0.2, 1, 0)</f>
        <v>0</v>
      </c>
      <c r="X478" s="25">
        <f>IF(U478&gt;=0.3, 1, 0)</f>
        <v>0</v>
      </c>
      <c r="Y478" s="25">
        <f>IF(U478&gt;=0.4, 1, 0)</f>
        <v>0</v>
      </c>
      <c r="Z478" s="25">
        <f>IF(U478&gt;=0.5, 1, 0)</f>
        <v>0</v>
      </c>
      <c r="AA478" s="25">
        <f>IF(U478&gt;=0.6, 1, 0)</f>
        <v>0</v>
      </c>
      <c r="AB478" s="25">
        <f>IF(U478&gt;=0.7, 1, 0)</f>
        <v>0</v>
      </c>
      <c r="AC478" s="25">
        <f>IF(U478&gt;=0.8, 1, 0)</f>
        <v>0</v>
      </c>
      <c r="AD478" s="55">
        <f>IF(U478&gt;=0.9, 1, 0)</f>
        <v>0</v>
      </c>
    </row>
    <row r="479" spans="1:30" ht="20" customHeight="1" x14ac:dyDescent="0.2">
      <c r="A479" s="20" t="s">
        <v>1077</v>
      </c>
      <c r="B479" s="33" t="str">
        <f>SUBSTITUTE(A479,"/Users/timomiessen/Desktop/imagesdk/nonblackwomen1/","Image_")</f>
        <v>Image_NBW_110.jpg</v>
      </c>
      <c r="C479" s="63" t="s">
        <v>5</v>
      </c>
      <c r="D479" s="22" t="s">
        <v>6</v>
      </c>
      <c r="E479" s="23">
        <v>1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 cm="1">
        <f t="array" ref="R479">_xlfn.IFS(H479=1,1,K479=1,1,L479=1,1,M479=1,1,N479=1,1,P479=1,1,TRUE,0)</f>
        <v>0</v>
      </c>
      <c r="S479" s="64">
        <f>IF(AND(G479=1,R479=1),0,R479)</f>
        <v>0</v>
      </c>
      <c r="T479" s="24" t="s">
        <v>2264</v>
      </c>
      <c r="U479" s="49">
        <f>SUBSTITUTE(T479,".",",")*1</f>
        <v>5.1610790193080902E-2</v>
      </c>
      <c r="V479" s="54">
        <f>IF(U479&gt;=0.1, 1, 0)</f>
        <v>0</v>
      </c>
      <c r="W479" s="25">
        <f>IF(U479&gt;=0.2, 1, 0)</f>
        <v>0</v>
      </c>
      <c r="X479" s="25">
        <f>IF(U479&gt;=0.3, 1, 0)</f>
        <v>0</v>
      </c>
      <c r="Y479" s="25">
        <f>IF(U479&gt;=0.4, 1, 0)</f>
        <v>0</v>
      </c>
      <c r="Z479" s="25">
        <f>IF(U479&gt;=0.5, 1, 0)</f>
        <v>0</v>
      </c>
      <c r="AA479" s="25">
        <f>IF(U479&gt;=0.6, 1, 0)</f>
        <v>0</v>
      </c>
      <c r="AB479" s="25">
        <f>IF(U479&gt;=0.7, 1, 0)</f>
        <v>0</v>
      </c>
      <c r="AC479" s="25">
        <f>IF(U479&gt;=0.8, 1, 0)</f>
        <v>0</v>
      </c>
      <c r="AD479" s="55">
        <f>IF(U479&gt;=0.9, 1, 0)</f>
        <v>0</v>
      </c>
    </row>
    <row r="480" spans="1:30" ht="20" customHeight="1" x14ac:dyDescent="0.2">
      <c r="A480" s="20" t="s">
        <v>1078</v>
      </c>
      <c r="B480" s="33" t="str">
        <f>SUBSTITUTE(A480,"/Users/timomiessen/Desktop/imagesdk/nonblackwomen1/","Image_")</f>
        <v>Image_NBW_111.jpg</v>
      </c>
      <c r="C480" s="63" t="s">
        <v>5</v>
      </c>
      <c r="D480" s="22" t="s">
        <v>6</v>
      </c>
      <c r="E480" s="23">
        <v>1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>
        <v>0</v>
      </c>
      <c r="M480" s="23">
        <v>0</v>
      </c>
      <c r="N480" s="23">
        <v>0</v>
      </c>
      <c r="O480" s="23">
        <v>0</v>
      </c>
      <c r="P480" s="23">
        <v>0</v>
      </c>
      <c r="Q480" s="23">
        <v>0</v>
      </c>
      <c r="R480" s="23" cm="1">
        <f t="array" ref="R480">_xlfn.IFS(H480=1,1,K480=1,1,L480=1,1,M480=1,1,N480=1,1,P480=1,1,TRUE,0)</f>
        <v>0</v>
      </c>
      <c r="S480" s="64">
        <f>IF(AND(G480=1,R480=1),0,R480)</f>
        <v>0</v>
      </c>
      <c r="T480" s="24" t="s">
        <v>2265</v>
      </c>
      <c r="U480" s="49">
        <f>SUBSTITUTE(T480,".",",")*1</f>
        <v>3.5610351711511598E-2</v>
      </c>
      <c r="V480" s="54">
        <f>IF(U480&gt;=0.1, 1, 0)</f>
        <v>0</v>
      </c>
      <c r="W480" s="25">
        <f>IF(U480&gt;=0.2, 1, 0)</f>
        <v>0</v>
      </c>
      <c r="X480" s="25">
        <f>IF(U480&gt;=0.3, 1, 0)</f>
        <v>0</v>
      </c>
      <c r="Y480" s="25">
        <f>IF(U480&gt;=0.4, 1, 0)</f>
        <v>0</v>
      </c>
      <c r="Z480" s="25">
        <f>IF(U480&gt;=0.5, 1, 0)</f>
        <v>0</v>
      </c>
      <c r="AA480" s="25">
        <f>IF(U480&gt;=0.6, 1, 0)</f>
        <v>0</v>
      </c>
      <c r="AB480" s="25">
        <f>IF(U480&gt;=0.7, 1, 0)</f>
        <v>0</v>
      </c>
      <c r="AC480" s="25">
        <f>IF(U480&gt;=0.8, 1, 0)</f>
        <v>0</v>
      </c>
      <c r="AD480" s="55">
        <f>IF(U480&gt;=0.9, 1, 0)</f>
        <v>0</v>
      </c>
    </row>
    <row r="481" spans="1:30" ht="20" customHeight="1" x14ac:dyDescent="0.2">
      <c r="A481" s="20" t="s">
        <v>1079</v>
      </c>
      <c r="B481" s="33" t="str">
        <f>SUBSTITUTE(A481,"/Users/timomiessen/Desktop/imagesdk/nonblackwomen1/","Image_")</f>
        <v>Image_NBW_112.jpg</v>
      </c>
      <c r="C481" s="63" t="s">
        <v>5</v>
      </c>
      <c r="D481" s="22" t="s">
        <v>6</v>
      </c>
      <c r="E481" s="23">
        <v>1</v>
      </c>
      <c r="F481" s="23">
        <v>0</v>
      </c>
      <c r="G481" s="23">
        <v>0</v>
      </c>
      <c r="H481" s="23">
        <v>0</v>
      </c>
      <c r="I481" s="23">
        <v>0</v>
      </c>
      <c r="J481" s="23">
        <v>0</v>
      </c>
      <c r="K481" s="23">
        <v>0</v>
      </c>
      <c r="L481" s="23">
        <v>0</v>
      </c>
      <c r="M481" s="23">
        <v>0</v>
      </c>
      <c r="N481" s="23">
        <v>0</v>
      </c>
      <c r="O481" s="23">
        <v>0</v>
      </c>
      <c r="P481" s="23">
        <v>0</v>
      </c>
      <c r="Q481" s="23">
        <v>0</v>
      </c>
      <c r="R481" s="23" cm="1">
        <f t="array" ref="R481">_xlfn.IFS(H481=1,1,K481=1,1,L481=1,1,M481=1,1,N481=1,1,P481=1,1,TRUE,0)</f>
        <v>0</v>
      </c>
      <c r="S481" s="64">
        <f>IF(AND(G481=1,R481=1),0,R481)</f>
        <v>0</v>
      </c>
      <c r="T481" s="24" t="s">
        <v>2266</v>
      </c>
      <c r="U481" s="49">
        <f>SUBSTITUTE(T481,".",",")*1</f>
        <v>1.00865087006241E-2</v>
      </c>
      <c r="V481" s="54">
        <f>IF(U481&gt;=0.1, 1, 0)</f>
        <v>0</v>
      </c>
      <c r="W481" s="25">
        <f>IF(U481&gt;=0.2, 1, 0)</f>
        <v>0</v>
      </c>
      <c r="X481" s="25">
        <f>IF(U481&gt;=0.3, 1, 0)</f>
        <v>0</v>
      </c>
      <c r="Y481" s="25">
        <f>IF(U481&gt;=0.4, 1, 0)</f>
        <v>0</v>
      </c>
      <c r="Z481" s="25">
        <f>IF(U481&gt;=0.5, 1, 0)</f>
        <v>0</v>
      </c>
      <c r="AA481" s="25">
        <f>IF(U481&gt;=0.6, 1, 0)</f>
        <v>0</v>
      </c>
      <c r="AB481" s="25">
        <f>IF(U481&gt;=0.7, 1, 0)</f>
        <v>0</v>
      </c>
      <c r="AC481" s="25">
        <f>IF(U481&gt;=0.8, 1, 0)</f>
        <v>0</v>
      </c>
      <c r="AD481" s="55">
        <f>IF(U481&gt;=0.9, 1, 0)</f>
        <v>0</v>
      </c>
    </row>
    <row r="482" spans="1:30" ht="20" customHeight="1" x14ac:dyDescent="0.2">
      <c r="A482" s="20" t="s">
        <v>1080</v>
      </c>
      <c r="B482" s="33" t="str">
        <f>SUBSTITUTE(A482,"/Users/timomiessen/Desktop/imagesdk/nonblackwomen1/","Image_")</f>
        <v>Image_NBW_113.jpg</v>
      </c>
      <c r="C482" s="63" t="s">
        <v>5</v>
      </c>
      <c r="D482" s="22" t="s">
        <v>6</v>
      </c>
      <c r="E482" s="23">
        <v>1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0</v>
      </c>
      <c r="L482" s="23">
        <v>0</v>
      </c>
      <c r="M482" s="23">
        <v>0</v>
      </c>
      <c r="N482" s="23">
        <v>0</v>
      </c>
      <c r="O482" s="23">
        <v>0</v>
      </c>
      <c r="P482" s="23">
        <v>0</v>
      </c>
      <c r="Q482" s="23">
        <v>0</v>
      </c>
      <c r="R482" s="23" cm="1">
        <f t="array" ref="R482">_xlfn.IFS(H482=1,1,K482=1,1,L482=1,1,M482=1,1,N482=1,1,P482=1,1,TRUE,0)</f>
        <v>0</v>
      </c>
      <c r="S482" s="64">
        <f>IF(AND(G482=1,R482=1),0,R482)</f>
        <v>0</v>
      </c>
      <c r="T482" s="24" t="s">
        <v>2267</v>
      </c>
      <c r="U482" s="49">
        <f>SUBSTITUTE(T482,".",",")*1</f>
        <v>7.5796935707330704E-3</v>
      </c>
      <c r="V482" s="54">
        <f>IF(U482&gt;=0.1, 1, 0)</f>
        <v>0</v>
      </c>
      <c r="W482" s="25">
        <f>IF(U482&gt;=0.2, 1, 0)</f>
        <v>0</v>
      </c>
      <c r="X482" s="25">
        <f>IF(U482&gt;=0.3, 1, 0)</f>
        <v>0</v>
      </c>
      <c r="Y482" s="25">
        <f>IF(U482&gt;=0.4, 1, 0)</f>
        <v>0</v>
      </c>
      <c r="Z482" s="25">
        <f>IF(U482&gt;=0.5, 1, 0)</f>
        <v>0</v>
      </c>
      <c r="AA482" s="25">
        <f>IF(U482&gt;=0.6, 1, 0)</f>
        <v>0</v>
      </c>
      <c r="AB482" s="25">
        <f>IF(U482&gt;=0.7, 1, 0)</f>
        <v>0</v>
      </c>
      <c r="AC482" s="25">
        <f>IF(U482&gt;=0.8, 1, 0)</f>
        <v>0</v>
      </c>
      <c r="AD482" s="55">
        <f>IF(U482&gt;=0.9, 1, 0)</f>
        <v>0</v>
      </c>
    </row>
    <row r="483" spans="1:30" ht="20" customHeight="1" x14ac:dyDescent="0.2">
      <c r="A483" s="20" t="s">
        <v>1081</v>
      </c>
      <c r="B483" s="33" t="str">
        <f>SUBSTITUTE(A483,"/Users/timomiessen/Desktop/imagesdk/nonblackwomen1/","Image_")</f>
        <v>Image_NBW_114.jpg</v>
      </c>
      <c r="C483" s="63" t="s">
        <v>5</v>
      </c>
      <c r="D483" s="22" t="s">
        <v>6</v>
      </c>
      <c r="E483" s="23">
        <v>1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>
        <v>0</v>
      </c>
      <c r="M483" s="23">
        <v>0</v>
      </c>
      <c r="N483" s="23">
        <v>0</v>
      </c>
      <c r="O483" s="23">
        <v>0</v>
      </c>
      <c r="P483" s="23">
        <v>0</v>
      </c>
      <c r="Q483" s="23">
        <v>0</v>
      </c>
      <c r="R483" s="23" cm="1">
        <f t="array" ref="R483">_xlfn.IFS(H483=1,1,K483=1,1,L483=1,1,M483=1,1,N483=1,1,P483=1,1,TRUE,0)</f>
        <v>0</v>
      </c>
      <c r="S483" s="64">
        <f>IF(AND(G483=1,R483=1),0,R483)</f>
        <v>0</v>
      </c>
      <c r="T483" s="24" t="s">
        <v>2268</v>
      </c>
      <c r="U483" s="49">
        <f>SUBSTITUTE(T483,".",",")*1</f>
        <v>4.4120262376964002E-2</v>
      </c>
      <c r="V483" s="54">
        <f>IF(U483&gt;=0.1, 1, 0)</f>
        <v>0</v>
      </c>
      <c r="W483" s="25">
        <f>IF(U483&gt;=0.2, 1, 0)</f>
        <v>0</v>
      </c>
      <c r="X483" s="25">
        <f>IF(U483&gt;=0.3, 1, 0)</f>
        <v>0</v>
      </c>
      <c r="Y483" s="25">
        <f>IF(U483&gt;=0.4, 1, 0)</f>
        <v>0</v>
      </c>
      <c r="Z483" s="25">
        <f>IF(U483&gt;=0.5, 1, 0)</f>
        <v>0</v>
      </c>
      <c r="AA483" s="25">
        <f>IF(U483&gt;=0.6, 1, 0)</f>
        <v>0</v>
      </c>
      <c r="AB483" s="25">
        <f>IF(U483&gt;=0.7, 1, 0)</f>
        <v>0</v>
      </c>
      <c r="AC483" s="25">
        <f>IF(U483&gt;=0.8, 1, 0)</f>
        <v>0</v>
      </c>
      <c r="AD483" s="55">
        <f>IF(U483&gt;=0.9, 1, 0)</f>
        <v>0</v>
      </c>
    </row>
    <row r="484" spans="1:30" ht="20" customHeight="1" x14ac:dyDescent="0.2">
      <c r="A484" s="20" t="s">
        <v>1083</v>
      </c>
      <c r="B484" s="33" t="str">
        <f>SUBSTITUTE(A484,"/Users/timomiessen/Desktop/imagesdk/nonblackwomen1/","Image_")</f>
        <v>Image_NBW_116.jpg</v>
      </c>
      <c r="C484" s="63" t="s">
        <v>5</v>
      </c>
      <c r="D484" s="22" t="s">
        <v>6</v>
      </c>
      <c r="E484" s="23">
        <v>1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 cm="1">
        <f t="array" ref="R484">_xlfn.IFS(H484=1,1,K484=1,1,L484=1,1,M484=1,1,N484=1,1,P484=1,1,TRUE,0)</f>
        <v>0</v>
      </c>
      <c r="S484" s="64">
        <f>IF(AND(G484=1,R484=1),0,R484)</f>
        <v>0</v>
      </c>
      <c r="T484" s="24" t="s">
        <v>2270</v>
      </c>
      <c r="U484" s="49">
        <f>SUBSTITUTE(T484,".",",")*1</f>
        <v>2.0980393514037101E-2</v>
      </c>
      <c r="V484" s="54">
        <f>IF(U484&gt;=0.1, 1, 0)</f>
        <v>0</v>
      </c>
      <c r="W484" s="25">
        <f>IF(U484&gt;=0.2, 1, 0)</f>
        <v>0</v>
      </c>
      <c r="X484" s="25">
        <f>IF(U484&gt;=0.3, 1, 0)</f>
        <v>0</v>
      </c>
      <c r="Y484" s="25">
        <f>IF(U484&gt;=0.4, 1, 0)</f>
        <v>0</v>
      </c>
      <c r="Z484" s="25">
        <f>IF(U484&gt;=0.5, 1, 0)</f>
        <v>0</v>
      </c>
      <c r="AA484" s="25">
        <f>IF(U484&gt;=0.6, 1, 0)</f>
        <v>0</v>
      </c>
      <c r="AB484" s="25">
        <f>IF(U484&gt;=0.7, 1, 0)</f>
        <v>0</v>
      </c>
      <c r="AC484" s="25">
        <f>IF(U484&gt;=0.8, 1, 0)</f>
        <v>0</v>
      </c>
      <c r="AD484" s="55">
        <f>IF(U484&gt;=0.9, 1, 0)</f>
        <v>0</v>
      </c>
    </row>
    <row r="485" spans="1:30" ht="20" customHeight="1" x14ac:dyDescent="0.2">
      <c r="A485" s="20" t="s">
        <v>1084</v>
      </c>
      <c r="B485" s="33" t="str">
        <f>SUBSTITUTE(A485,"/Users/timomiessen/Desktop/imagesdk/nonblackwomen1/","Image_")</f>
        <v>Image_NBW_117.jpg</v>
      </c>
      <c r="C485" s="63" t="s">
        <v>5</v>
      </c>
      <c r="D485" s="22" t="s">
        <v>6</v>
      </c>
      <c r="E485" s="23">
        <v>1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0</v>
      </c>
      <c r="O485" s="23">
        <v>0</v>
      </c>
      <c r="P485" s="23">
        <v>0</v>
      </c>
      <c r="Q485" s="23">
        <v>0</v>
      </c>
      <c r="R485" s="23" cm="1">
        <f t="array" ref="R485">_xlfn.IFS(H485=1,1,K485=1,1,L485=1,1,M485=1,1,N485=1,1,P485=1,1,TRUE,0)</f>
        <v>0</v>
      </c>
      <c r="S485" s="64">
        <f>IF(AND(G485=1,R485=1),0,R485)</f>
        <v>0</v>
      </c>
      <c r="T485" s="24" t="s">
        <v>2271</v>
      </c>
      <c r="U485" s="49">
        <f>SUBSTITUTE(T485,".",",")*1</f>
        <v>8.8004660792648792E-3</v>
      </c>
      <c r="V485" s="54">
        <f>IF(U485&gt;=0.1, 1, 0)</f>
        <v>0</v>
      </c>
      <c r="W485" s="25">
        <f>IF(U485&gt;=0.2, 1, 0)</f>
        <v>0</v>
      </c>
      <c r="X485" s="25">
        <f>IF(U485&gt;=0.3, 1, 0)</f>
        <v>0</v>
      </c>
      <c r="Y485" s="25">
        <f>IF(U485&gt;=0.4, 1, 0)</f>
        <v>0</v>
      </c>
      <c r="Z485" s="25">
        <f>IF(U485&gt;=0.5, 1, 0)</f>
        <v>0</v>
      </c>
      <c r="AA485" s="25">
        <f>IF(U485&gt;=0.6, 1, 0)</f>
        <v>0</v>
      </c>
      <c r="AB485" s="25">
        <f>IF(U485&gt;=0.7, 1, 0)</f>
        <v>0</v>
      </c>
      <c r="AC485" s="25">
        <f>IF(U485&gt;=0.8, 1, 0)</f>
        <v>0</v>
      </c>
      <c r="AD485" s="55">
        <f>IF(U485&gt;=0.9, 1, 0)</f>
        <v>0</v>
      </c>
    </row>
    <row r="486" spans="1:30" ht="20" customHeight="1" x14ac:dyDescent="0.2">
      <c r="A486" s="20" t="s">
        <v>1085</v>
      </c>
      <c r="B486" s="33" t="str">
        <f>SUBSTITUTE(A486,"/Users/timomiessen/Desktop/imagesdk/nonblackwomen1/","Image_")</f>
        <v>Image_NBW_118.jpg</v>
      </c>
      <c r="C486" s="63" t="s">
        <v>5</v>
      </c>
      <c r="D486" s="22" t="s">
        <v>6</v>
      </c>
      <c r="E486" s="23">
        <v>1</v>
      </c>
      <c r="F486" s="23">
        <v>0</v>
      </c>
      <c r="G486" s="23">
        <v>0</v>
      </c>
      <c r="H486" s="23">
        <v>0</v>
      </c>
      <c r="I486" s="23">
        <v>0</v>
      </c>
      <c r="J486" s="23">
        <v>0</v>
      </c>
      <c r="K486" s="23">
        <v>0</v>
      </c>
      <c r="L486" s="23">
        <v>0</v>
      </c>
      <c r="M486" s="23">
        <v>0</v>
      </c>
      <c r="N486" s="23">
        <v>0</v>
      </c>
      <c r="O486" s="23">
        <v>0</v>
      </c>
      <c r="P486" s="23">
        <v>0</v>
      </c>
      <c r="Q486" s="23">
        <v>0</v>
      </c>
      <c r="R486" s="23" cm="1">
        <f t="array" ref="R486">_xlfn.IFS(H486=1,1,K486=1,1,L486=1,1,M486=1,1,N486=1,1,P486=1,1,TRUE,0)</f>
        <v>0</v>
      </c>
      <c r="S486" s="64">
        <f>IF(AND(G486=1,R486=1),0,R486)</f>
        <v>0</v>
      </c>
      <c r="T486" s="24" t="s">
        <v>2272</v>
      </c>
      <c r="U486" s="49">
        <f>SUBSTITUTE(T486,".",",")*1</f>
        <v>0.115494694560766</v>
      </c>
      <c r="V486" s="54">
        <f>IF(U486&gt;=0.1, 1, 0)</f>
        <v>1</v>
      </c>
      <c r="W486" s="25">
        <f>IF(U486&gt;=0.2, 1, 0)</f>
        <v>0</v>
      </c>
      <c r="X486" s="25">
        <f>IF(U486&gt;=0.3, 1, 0)</f>
        <v>0</v>
      </c>
      <c r="Y486" s="25">
        <f>IF(U486&gt;=0.4, 1, 0)</f>
        <v>0</v>
      </c>
      <c r="Z486" s="25">
        <f>IF(U486&gt;=0.5, 1, 0)</f>
        <v>0</v>
      </c>
      <c r="AA486" s="25">
        <f>IF(U486&gt;=0.6, 1, 0)</f>
        <v>0</v>
      </c>
      <c r="AB486" s="25">
        <f>IF(U486&gt;=0.7, 1, 0)</f>
        <v>0</v>
      </c>
      <c r="AC486" s="25">
        <f>IF(U486&gt;=0.8, 1, 0)</f>
        <v>0</v>
      </c>
      <c r="AD486" s="55">
        <f>IF(U486&gt;=0.9, 1, 0)</f>
        <v>0</v>
      </c>
    </row>
    <row r="487" spans="1:30" ht="20" customHeight="1" x14ac:dyDescent="0.2">
      <c r="A487" s="20" t="s">
        <v>1086</v>
      </c>
      <c r="B487" s="33" t="str">
        <f>SUBSTITUTE(A487,"/Users/timomiessen/Desktop/imagesdk/nonblackwomen1/","Image_")</f>
        <v>Image_NBW_119.jpg</v>
      </c>
      <c r="C487" s="63" t="s">
        <v>5</v>
      </c>
      <c r="D487" s="22" t="s">
        <v>6</v>
      </c>
      <c r="E487" s="23">
        <v>1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 cm="1">
        <f t="array" ref="R487">_xlfn.IFS(H487=1,1,K487=1,1,L487=1,1,M487=1,1,N487=1,1,P487=1,1,TRUE,0)</f>
        <v>0</v>
      </c>
      <c r="S487" s="64">
        <f>IF(AND(G487=1,R487=1),0,R487)</f>
        <v>0</v>
      </c>
      <c r="T487" s="24" t="s">
        <v>2273</v>
      </c>
      <c r="U487" s="49">
        <f>SUBSTITUTE(T487,".",",")*1</f>
        <v>1.37862837873399E-2</v>
      </c>
      <c r="V487" s="54">
        <f>IF(U487&gt;=0.1, 1, 0)</f>
        <v>0</v>
      </c>
      <c r="W487" s="25">
        <f>IF(U487&gt;=0.2, 1, 0)</f>
        <v>0</v>
      </c>
      <c r="X487" s="25">
        <f>IF(U487&gt;=0.3, 1, 0)</f>
        <v>0</v>
      </c>
      <c r="Y487" s="25">
        <f>IF(U487&gt;=0.4, 1, 0)</f>
        <v>0</v>
      </c>
      <c r="Z487" s="25">
        <f>IF(U487&gt;=0.5, 1, 0)</f>
        <v>0</v>
      </c>
      <c r="AA487" s="25">
        <f>IF(U487&gt;=0.6, 1, 0)</f>
        <v>0</v>
      </c>
      <c r="AB487" s="25">
        <f>IF(U487&gt;=0.7, 1, 0)</f>
        <v>0</v>
      </c>
      <c r="AC487" s="25">
        <f>IF(U487&gt;=0.8, 1, 0)</f>
        <v>0</v>
      </c>
      <c r="AD487" s="55">
        <f>IF(U487&gt;=0.9, 1, 0)</f>
        <v>0</v>
      </c>
    </row>
    <row r="488" spans="1:30" ht="20" customHeight="1" x14ac:dyDescent="0.2">
      <c r="A488" s="20" t="s">
        <v>1087</v>
      </c>
      <c r="B488" s="33" t="str">
        <f>SUBSTITUTE(A488,"/Users/timomiessen/Desktop/imagesdk/nonblackwomen1/","Image_")</f>
        <v>Image_NBW_12.jpg</v>
      </c>
      <c r="C488" s="63" t="s">
        <v>5</v>
      </c>
      <c r="D488" s="22" t="s">
        <v>6</v>
      </c>
      <c r="E488" s="23">
        <v>1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>
        <v>0</v>
      </c>
      <c r="M488" s="23">
        <v>0</v>
      </c>
      <c r="N488" s="23">
        <v>0</v>
      </c>
      <c r="O488" s="23">
        <v>0</v>
      </c>
      <c r="P488" s="23">
        <v>0</v>
      </c>
      <c r="Q488" s="23">
        <v>0</v>
      </c>
      <c r="R488" s="23" cm="1">
        <f t="array" ref="R488">_xlfn.IFS(H488=1,1,K488=1,1,L488=1,1,M488=1,1,N488=1,1,P488=1,1,TRUE,0)</f>
        <v>0</v>
      </c>
      <c r="S488" s="64">
        <f>IF(AND(G488=1,R488=1),0,R488)</f>
        <v>0</v>
      </c>
      <c r="T488" s="24" t="s">
        <v>2274</v>
      </c>
      <c r="U488" s="49">
        <f>SUBSTITUTE(T488,".",",")*1</f>
        <v>8.27774778008461E-3</v>
      </c>
      <c r="V488" s="54">
        <f>IF(U488&gt;=0.1, 1, 0)</f>
        <v>0</v>
      </c>
      <c r="W488" s="25">
        <f>IF(U488&gt;=0.2, 1, 0)</f>
        <v>0</v>
      </c>
      <c r="X488" s="25">
        <f>IF(U488&gt;=0.3, 1, 0)</f>
        <v>0</v>
      </c>
      <c r="Y488" s="25">
        <f>IF(U488&gt;=0.4, 1, 0)</f>
        <v>0</v>
      </c>
      <c r="Z488" s="25">
        <f>IF(U488&gt;=0.5, 1, 0)</f>
        <v>0</v>
      </c>
      <c r="AA488" s="25">
        <f>IF(U488&gt;=0.6, 1, 0)</f>
        <v>0</v>
      </c>
      <c r="AB488" s="25">
        <f>IF(U488&gt;=0.7, 1, 0)</f>
        <v>0</v>
      </c>
      <c r="AC488" s="25">
        <f>IF(U488&gt;=0.8, 1, 0)</f>
        <v>0</v>
      </c>
      <c r="AD488" s="55">
        <f>IF(U488&gt;=0.9, 1, 0)</f>
        <v>0</v>
      </c>
    </row>
    <row r="489" spans="1:30" ht="20" customHeight="1" x14ac:dyDescent="0.2">
      <c r="A489" s="20" t="s">
        <v>1088</v>
      </c>
      <c r="B489" s="33" t="str">
        <f>SUBSTITUTE(A489,"/Users/timomiessen/Desktop/imagesdk/nonblackwomen1/","Image_")</f>
        <v>Image_NBW_120.jpg</v>
      </c>
      <c r="C489" s="63" t="s">
        <v>5</v>
      </c>
      <c r="D489" s="22" t="s">
        <v>6</v>
      </c>
      <c r="E489" s="23">
        <v>1</v>
      </c>
      <c r="F489" s="23">
        <v>0</v>
      </c>
      <c r="G489" s="23">
        <v>0</v>
      </c>
      <c r="H489" s="23">
        <v>0</v>
      </c>
      <c r="I489" s="23">
        <v>0</v>
      </c>
      <c r="J489" s="23">
        <v>0</v>
      </c>
      <c r="K489" s="23">
        <v>0</v>
      </c>
      <c r="L489" s="23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 cm="1">
        <f t="array" ref="R489">_xlfn.IFS(H489=1,1,K489=1,1,L489=1,1,M489=1,1,N489=1,1,P489=1,1,TRUE,0)</f>
        <v>0</v>
      </c>
      <c r="S489" s="64">
        <f>IF(AND(G489=1,R489=1),0,R489)</f>
        <v>0</v>
      </c>
      <c r="T489" s="24" t="s">
        <v>2275</v>
      </c>
      <c r="U489" s="49">
        <f>SUBSTITUTE(T489,".",",")*1</f>
        <v>2.1583460737019701E-2</v>
      </c>
      <c r="V489" s="54">
        <f>IF(U489&gt;=0.1, 1, 0)</f>
        <v>0</v>
      </c>
      <c r="W489" s="25">
        <f>IF(U489&gt;=0.2, 1, 0)</f>
        <v>0</v>
      </c>
      <c r="X489" s="25">
        <f>IF(U489&gt;=0.3, 1, 0)</f>
        <v>0</v>
      </c>
      <c r="Y489" s="25">
        <f>IF(U489&gt;=0.4, 1, 0)</f>
        <v>0</v>
      </c>
      <c r="Z489" s="25">
        <f>IF(U489&gt;=0.5, 1, 0)</f>
        <v>0</v>
      </c>
      <c r="AA489" s="25">
        <f>IF(U489&gt;=0.6, 1, 0)</f>
        <v>0</v>
      </c>
      <c r="AB489" s="25">
        <f>IF(U489&gt;=0.7, 1, 0)</f>
        <v>0</v>
      </c>
      <c r="AC489" s="25">
        <f>IF(U489&gt;=0.8, 1, 0)</f>
        <v>0</v>
      </c>
      <c r="AD489" s="55">
        <f>IF(U489&gt;=0.9, 1, 0)</f>
        <v>0</v>
      </c>
    </row>
    <row r="490" spans="1:30" ht="20" customHeight="1" x14ac:dyDescent="0.2">
      <c r="A490" s="20" t="s">
        <v>1089</v>
      </c>
      <c r="B490" s="33" t="str">
        <f>SUBSTITUTE(A490,"/Users/timomiessen/Desktop/imagesdk/nonblackwomen1/","Image_")</f>
        <v>Image_NBW_121.jpg</v>
      </c>
      <c r="C490" s="63" t="s">
        <v>5</v>
      </c>
      <c r="D490" s="22" t="s">
        <v>6</v>
      </c>
      <c r="E490" s="23">
        <v>1</v>
      </c>
      <c r="F490" s="23">
        <v>0</v>
      </c>
      <c r="G490" s="23">
        <v>0</v>
      </c>
      <c r="H490" s="23">
        <v>0</v>
      </c>
      <c r="I490" s="23">
        <v>0</v>
      </c>
      <c r="J490" s="23">
        <v>0</v>
      </c>
      <c r="K490" s="23">
        <v>0</v>
      </c>
      <c r="L490" s="23">
        <v>0</v>
      </c>
      <c r="M490" s="23">
        <v>0</v>
      </c>
      <c r="N490" s="23">
        <v>0</v>
      </c>
      <c r="O490" s="23">
        <v>0</v>
      </c>
      <c r="P490" s="23">
        <v>0</v>
      </c>
      <c r="Q490" s="23">
        <v>0</v>
      </c>
      <c r="R490" s="23" cm="1">
        <f t="array" ref="R490">_xlfn.IFS(H490=1,1,K490=1,1,L490=1,1,M490=1,1,N490=1,1,P490=1,1,TRUE,0)</f>
        <v>0</v>
      </c>
      <c r="S490" s="64">
        <f>IF(AND(G490=1,R490=1),0,R490)</f>
        <v>0</v>
      </c>
      <c r="T490" s="24" t="s">
        <v>2276</v>
      </c>
      <c r="U490" s="49">
        <f>SUBSTITUTE(T490,".",",")*1</f>
        <v>0.15704162418842299</v>
      </c>
      <c r="V490" s="54">
        <f>IF(U490&gt;=0.1, 1, 0)</f>
        <v>1</v>
      </c>
      <c r="W490" s="25">
        <f>IF(U490&gt;=0.2, 1, 0)</f>
        <v>0</v>
      </c>
      <c r="X490" s="25">
        <f>IF(U490&gt;=0.3, 1, 0)</f>
        <v>0</v>
      </c>
      <c r="Y490" s="25">
        <f>IF(U490&gt;=0.4, 1, 0)</f>
        <v>0</v>
      </c>
      <c r="Z490" s="25">
        <f>IF(U490&gt;=0.5, 1, 0)</f>
        <v>0</v>
      </c>
      <c r="AA490" s="25">
        <f>IF(U490&gt;=0.6, 1, 0)</f>
        <v>0</v>
      </c>
      <c r="AB490" s="25">
        <f>IF(U490&gt;=0.7, 1, 0)</f>
        <v>0</v>
      </c>
      <c r="AC490" s="25">
        <f>IF(U490&gt;=0.8, 1, 0)</f>
        <v>0</v>
      </c>
      <c r="AD490" s="55">
        <f>IF(U490&gt;=0.9, 1, 0)</f>
        <v>0</v>
      </c>
    </row>
    <row r="491" spans="1:30" ht="20" customHeight="1" x14ac:dyDescent="0.2">
      <c r="A491" s="20" t="s">
        <v>1090</v>
      </c>
      <c r="B491" s="33" t="str">
        <f>SUBSTITUTE(A491,"/Users/timomiessen/Desktop/imagesdk/nonblackwomen1/","Image_")</f>
        <v>Image_NBW_122.jpg</v>
      </c>
      <c r="C491" s="63" t="s">
        <v>5</v>
      </c>
      <c r="D491" s="22" t="s">
        <v>6</v>
      </c>
      <c r="E491" s="23">
        <v>1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>
        <v>0</v>
      </c>
      <c r="M491" s="23">
        <v>0</v>
      </c>
      <c r="N491" s="23">
        <v>0</v>
      </c>
      <c r="O491" s="23">
        <v>0</v>
      </c>
      <c r="P491" s="23">
        <v>0</v>
      </c>
      <c r="Q491" s="23">
        <v>0</v>
      </c>
      <c r="R491" s="23" cm="1">
        <f t="array" ref="R491">_xlfn.IFS(H491=1,1,K491=1,1,L491=1,1,M491=1,1,N491=1,1,P491=1,1,TRUE,0)</f>
        <v>0</v>
      </c>
      <c r="S491" s="64">
        <f>IF(AND(G491=1,R491=1),0,R491)</f>
        <v>0</v>
      </c>
      <c r="T491" s="24" t="s">
        <v>2277</v>
      </c>
      <c r="U491" s="49">
        <f>SUBSTITUTE(T491,".",",")*1</f>
        <v>1.7679887358099201E-2</v>
      </c>
      <c r="V491" s="54">
        <f>IF(U491&gt;=0.1, 1, 0)</f>
        <v>0</v>
      </c>
      <c r="W491" s="25">
        <f>IF(U491&gt;=0.2, 1, 0)</f>
        <v>0</v>
      </c>
      <c r="X491" s="25">
        <f>IF(U491&gt;=0.3, 1, 0)</f>
        <v>0</v>
      </c>
      <c r="Y491" s="25">
        <f>IF(U491&gt;=0.4, 1, 0)</f>
        <v>0</v>
      </c>
      <c r="Z491" s="25">
        <f>IF(U491&gt;=0.5, 1, 0)</f>
        <v>0</v>
      </c>
      <c r="AA491" s="25">
        <f>IF(U491&gt;=0.6, 1, 0)</f>
        <v>0</v>
      </c>
      <c r="AB491" s="25">
        <f>IF(U491&gt;=0.7, 1, 0)</f>
        <v>0</v>
      </c>
      <c r="AC491" s="25">
        <f>IF(U491&gt;=0.8, 1, 0)</f>
        <v>0</v>
      </c>
      <c r="AD491" s="55">
        <f>IF(U491&gt;=0.9, 1, 0)</f>
        <v>0</v>
      </c>
    </row>
    <row r="492" spans="1:30" ht="20" customHeight="1" x14ac:dyDescent="0.2">
      <c r="A492" s="20" t="s">
        <v>1092</v>
      </c>
      <c r="B492" s="33" t="str">
        <f>SUBSTITUTE(A492,"/Users/timomiessen/Desktop/imagesdk/nonblackwomen1/","Image_")</f>
        <v>Image_NBW_124.jpg</v>
      </c>
      <c r="C492" s="63" t="s">
        <v>5</v>
      </c>
      <c r="D492" s="22" t="s">
        <v>6</v>
      </c>
      <c r="E492" s="23">
        <v>1</v>
      </c>
      <c r="F492" s="23">
        <v>0</v>
      </c>
      <c r="G492" s="23">
        <v>0</v>
      </c>
      <c r="H492" s="23">
        <v>0</v>
      </c>
      <c r="I492" s="23">
        <v>0</v>
      </c>
      <c r="J492" s="23">
        <v>0</v>
      </c>
      <c r="K492" s="23">
        <v>0</v>
      </c>
      <c r="L492" s="23">
        <v>0</v>
      </c>
      <c r="M492" s="23">
        <v>0</v>
      </c>
      <c r="N492" s="23">
        <v>0</v>
      </c>
      <c r="O492" s="23">
        <v>0</v>
      </c>
      <c r="P492" s="23">
        <v>0</v>
      </c>
      <c r="Q492" s="23">
        <v>0</v>
      </c>
      <c r="R492" s="23" cm="1">
        <f t="array" ref="R492">_xlfn.IFS(H492=1,1,K492=1,1,L492=1,1,M492=1,1,N492=1,1,P492=1,1,TRUE,0)</f>
        <v>0</v>
      </c>
      <c r="S492" s="64">
        <f>IF(AND(G492=1,R492=1),0,R492)</f>
        <v>0</v>
      </c>
      <c r="T492" s="24" t="s">
        <v>2279</v>
      </c>
      <c r="U492" s="49">
        <f>SUBSTITUTE(T492,".",",")*1</f>
        <v>7.7870536595582907E-2</v>
      </c>
      <c r="V492" s="54">
        <f>IF(U492&gt;=0.1, 1, 0)</f>
        <v>0</v>
      </c>
      <c r="W492" s="25">
        <f>IF(U492&gt;=0.2, 1, 0)</f>
        <v>0</v>
      </c>
      <c r="X492" s="25">
        <f>IF(U492&gt;=0.3, 1, 0)</f>
        <v>0</v>
      </c>
      <c r="Y492" s="25">
        <f>IF(U492&gt;=0.4, 1, 0)</f>
        <v>0</v>
      </c>
      <c r="Z492" s="25">
        <f>IF(U492&gt;=0.5, 1, 0)</f>
        <v>0</v>
      </c>
      <c r="AA492" s="25">
        <f>IF(U492&gt;=0.6, 1, 0)</f>
        <v>0</v>
      </c>
      <c r="AB492" s="25">
        <f>IF(U492&gt;=0.7, 1, 0)</f>
        <v>0</v>
      </c>
      <c r="AC492" s="25">
        <f>IF(U492&gt;=0.8, 1, 0)</f>
        <v>0</v>
      </c>
      <c r="AD492" s="55">
        <f>IF(U492&gt;=0.9, 1, 0)</f>
        <v>0</v>
      </c>
    </row>
    <row r="493" spans="1:30" ht="20" customHeight="1" x14ac:dyDescent="0.2">
      <c r="A493" s="20" t="s">
        <v>1093</v>
      </c>
      <c r="B493" s="33" t="str">
        <f>SUBSTITUTE(A493,"/Users/timomiessen/Desktop/imagesdk/nonblackwomen1/","Image_")</f>
        <v>Image_NBW_125.jpg</v>
      </c>
      <c r="C493" s="63" t="s">
        <v>5</v>
      </c>
      <c r="D493" s="22" t="s">
        <v>6</v>
      </c>
      <c r="E493" s="23">
        <v>1</v>
      </c>
      <c r="F493" s="23">
        <v>0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>
        <v>0</v>
      </c>
      <c r="M493" s="23">
        <v>0</v>
      </c>
      <c r="N493" s="23">
        <v>0</v>
      </c>
      <c r="O493" s="23">
        <v>0</v>
      </c>
      <c r="P493" s="23">
        <v>0</v>
      </c>
      <c r="Q493" s="23">
        <v>0</v>
      </c>
      <c r="R493" s="23" cm="1">
        <f t="array" ref="R493">_xlfn.IFS(H493=1,1,K493=1,1,L493=1,1,M493=1,1,N493=1,1,P493=1,1,TRUE,0)</f>
        <v>0</v>
      </c>
      <c r="S493" s="64">
        <f>IF(AND(G493=1,R493=1),0,R493)</f>
        <v>0</v>
      </c>
      <c r="T493" s="24" t="s">
        <v>2280</v>
      </c>
      <c r="U493" s="49">
        <f>SUBSTITUTE(T493,".",",")*1</f>
        <v>5.9432894922792903E-3</v>
      </c>
      <c r="V493" s="54">
        <f>IF(U493&gt;=0.1, 1, 0)</f>
        <v>0</v>
      </c>
      <c r="W493" s="25">
        <f>IF(U493&gt;=0.2, 1, 0)</f>
        <v>0</v>
      </c>
      <c r="X493" s="25">
        <f>IF(U493&gt;=0.3, 1, 0)</f>
        <v>0</v>
      </c>
      <c r="Y493" s="25">
        <f>IF(U493&gt;=0.4, 1, 0)</f>
        <v>0</v>
      </c>
      <c r="Z493" s="25">
        <f>IF(U493&gt;=0.5, 1, 0)</f>
        <v>0</v>
      </c>
      <c r="AA493" s="25">
        <f>IF(U493&gt;=0.6, 1, 0)</f>
        <v>0</v>
      </c>
      <c r="AB493" s="25">
        <f>IF(U493&gt;=0.7, 1, 0)</f>
        <v>0</v>
      </c>
      <c r="AC493" s="25">
        <f>IF(U493&gt;=0.8, 1, 0)</f>
        <v>0</v>
      </c>
      <c r="AD493" s="55">
        <f>IF(U493&gt;=0.9, 1, 0)</f>
        <v>0</v>
      </c>
    </row>
    <row r="494" spans="1:30" ht="20" customHeight="1" x14ac:dyDescent="0.2">
      <c r="A494" s="20" t="s">
        <v>1095</v>
      </c>
      <c r="B494" s="33" t="str">
        <f>SUBSTITUTE(A494,"/Users/timomiessen/Desktop/imagesdk/nonblackwomen1/","Image_")</f>
        <v>Image_NBW_127.jpg</v>
      </c>
      <c r="C494" s="63" t="s">
        <v>5</v>
      </c>
      <c r="D494" s="22" t="s">
        <v>6</v>
      </c>
      <c r="E494" s="23">
        <v>1</v>
      </c>
      <c r="F494" s="23">
        <v>0</v>
      </c>
      <c r="G494" s="23">
        <v>0</v>
      </c>
      <c r="H494" s="23">
        <v>0</v>
      </c>
      <c r="I494" s="23">
        <v>0</v>
      </c>
      <c r="J494" s="23">
        <v>0</v>
      </c>
      <c r="K494" s="23">
        <v>0</v>
      </c>
      <c r="L494" s="23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 cm="1">
        <f t="array" ref="R494">_xlfn.IFS(H494=1,1,K494=1,1,L494=1,1,M494=1,1,N494=1,1,P494=1,1,TRUE,0)</f>
        <v>0</v>
      </c>
      <c r="S494" s="64">
        <f>IF(AND(G494=1,R494=1),0,R494)</f>
        <v>0</v>
      </c>
      <c r="T494" s="24" t="s">
        <v>2282</v>
      </c>
      <c r="U494" s="49">
        <f>SUBSTITUTE(T494,".",",")*1</f>
        <v>7.5859623029828002E-3</v>
      </c>
      <c r="V494" s="54">
        <f>IF(U494&gt;=0.1, 1, 0)</f>
        <v>0</v>
      </c>
      <c r="W494" s="25">
        <f>IF(U494&gt;=0.2, 1, 0)</f>
        <v>0</v>
      </c>
      <c r="X494" s="25">
        <f>IF(U494&gt;=0.3, 1, 0)</f>
        <v>0</v>
      </c>
      <c r="Y494" s="25">
        <f>IF(U494&gt;=0.4, 1, 0)</f>
        <v>0</v>
      </c>
      <c r="Z494" s="25">
        <f>IF(U494&gt;=0.5, 1, 0)</f>
        <v>0</v>
      </c>
      <c r="AA494" s="25">
        <f>IF(U494&gt;=0.6, 1, 0)</f>
        <v>0</v>
      </c>
      <c r="AB494" s="25">
        <f>IF(U494&gt;=0.7, 1, 0)</f>
        <v>0</v>
      </c>
      <c r="AC494" s="25">
        <f>IF(U494&gt;=0.8, 1, 0)</f>
        <v>0</v>
      </c>
      <c r="AD494" s="55">
        <f>IF(U494&gt;=0.9, 1, 0)</f>
        <v>0</v>
      </c>
    </row>
    <row r="495" spans="1:30" ht="20" customHeight="1" x14ac:dyDescent="0.2">
      <c r="A495" s="20" t="s">
        <v>1096</v>
      </c>
      <c r="B495" s="33" t="str">
        <f>SUBSTITUTE(A495,"/Users/timomiessen/Desktop/imagesdk/nonblackwomen1/","Image_")</f>
        <v>Image_NBW_128.jpg</v>
      </c>
      <c r="C495" s="63" t="s">
        <v>5</v>
      </c>
      <c r="D495" s="22" t="s">
        <v>6</v>
      </c>
      <c r="E495" s="23">
        <v>1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23">
        <v>0</v>
      </c>
      <c r="P495" s="23">
        <v>0</v>
      </c>
      <c r="Q495" s="23">
        <v>0</v>
      </c>
      <c r="R495" s="23" cm="1">
        <f t="array" ref="R495">_xlfn.IFS(H495=1,1,K495=1,1,L495=1,1,M495=1,1,N495=1,1,P495=1,1,TRUE,0)</f>
        <v>0</v>
      </c>
      <c r="S495" s="64">
        <f>IF(AND(G495=1,R495=1),0,R495)</f>
        <v>0</v>
      </c>
      <c r="T495" s="24" t="s">
        <v>2283</v>
      </c>
      <c r="U495" s="49">
        <f>SUBSTITUTE(T495,".",",")*1</f>
        <v>2.4875145405530898E-2</v>
      </c>
      <c r="V495" s="54">
        <f>IF(U495&gt;=0.1, 1, 0)</f>
        <v>0</v>
      </c>
      <c r="W495" s="25">
        <f>IF(U495&gt;=0.2, 1, 0)</f>
        <v>0</v>
      </c>
      <c r="X495" s="25">
        <f>IF(U495&gt;=0.3, 1, 0)</f>
        <v>0</v>
      </c>
      <c r="Y495" s="25">
        <f>IF(U495&gt;=0.4, 1, 0)</f>
        <v>0</v>
      </c>
      <c r="Z495" s="25">
        <f>IF(U495&gt;=0.5, 1, 0)</f>
        <v>0</v>
      </c>
      <c r="AA495" s="25">
        <f>IF(U495&gt;=0.6, 1, 0)</f>
        <v>0</v>
      </c>
      <c r="AB495" s="25">
        <f>IF(U495&gt;=0.7, 1, 0)</f>
        <v>0</v>
      </c>
      <c r="AC495" s="25">
        <f>IF(U495&gt;=0.8, 1, 0)</f>
        <v>0</v>
      </c>
      <c r="AD495" s="55">
        <f>IF(U495&gt;=0.9, 1, 0)</f>
        <v>0</v>
      </c>
    </row>
    <row r="496" spans="1:30" ht="20" customHeight="1" x14ac:dyDescent="0.2">
      <c r="A496" s="20" t="s">
        <v>1097</v>
      </c>
      <c r="B496" s="33" t="str">
        <f>SUBSTITUTE(A496,"/Users/timomiessen/Desktop/imagesdk/nonblackwomen1/","Image_")</f>
        <v>Image_NBW_129.jpg</v>
      </c>
      <c r="C496" s="63" t="s">
        <v>5</v>
      </c>
      <c r="D496" s="22" t="s">
        <v>6</v>
      </c>
      <c r="E496" s="23">
        <v>1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 cm="1">
        <f t="array" ref="R496">_xlfn.IFS(H496=1,1,K496=1,1,L496=1,1,M496=1,1,N496=1,1,P496=1,1,TRUE,0)</f>
        <v>0</v>
      </c>
      <c r="S496" s="64">
        <f>IF(AND(G496=1,R496=1),0,R496)</f>
        <v>0</v>
      </c>
      <c r="T496" s="24" t="s">
        <v>2284</v>
      </c>
      <c r="U496" s="49">
        <f>SUBSTITUTE(T496,".",",")*1</f>
        <v>0.22859217226505199</v>
      </c>
      <c r="V496" s="54">
        <f>IF(U496&gt;=0.1, 1, 0)</f>
        <v>1</v>
      </c>
      <c r="W496" s="25">
        <f>IF(U496&gt;=0.2, 1, 0)</f>
        <v>1</v>
      </c>
      <c r="X496" s="25">
        <f>IF(U496&gt;=0.3, 1, 0)</f>
        <v>0</v>
      </c>
      <c r="Y496" s="25">
        <f>IF(U496&gt;=0.4, 1, 0)</f>
        <v>0</v>
      </c>
      <c r="Z496" s="25">
        <f>IF(U496&gt;=0.5, 1, 0)</f>
        <v>0</v>
      </c>
      <c r="AA496" s="25">
        <f>IF(U496&gt;=0.6, 1, 0)</f>
        <v>0</v>
      </c>
      <c r="AB496" s="25">
        <f>IF(U496&gt;=0.7, 1, 0)</f>
        <v>0</v>
      </c>
      <c r="AC496" s="25">
        <f>IF(U496&gt;=0.8, 1, 0)</f>
        <v>0</v>
      </c>
      <c r="AD496" s="55">
        <f>IF(U496&gt;=0.9, 1, 0)</f>
        <v>0</v>
      </c>
    </row>
    <row r="497" spans="1:30" ht="20" customHeight="1" x14ac:dyDescent="0.2">
      <c r="A497" s="20" t="s">
        <v>1098</v>
      </c>
      <c r="B497" s="33" t="str">
        <f>SUBSTITUTE(A497,"/Users/timomiessen/Desktop/imagesdk/nonblackwomen1/","Image_")</f>
        <v>Image_NBW_13.jpg</v>
      </c>
      <c r="C497" s="63" t="s">
        <v>5</v>
      </c>
      <c r="D497" s="22" t="s">
        <v>6</v>
      </c>
      <c r="E497" s="23">
        <v>1</v>
      </c>
      <c r="F497" s="23">
        <v>0</v>
      </c>
      <c r="G497" s="23">
        <v>0</v>
      </c>
      <c r="H497" s="23">
        <v>0</v>
      </c>
      <c r="I497" s="23">
        <v>0</v>
      </c>
      <c r="J497" s="23">
        <v>0</v>
      </c>
      <c r="K497" s="23">
        <v>0</v>
      </c>
      <c r="L497" s="23">
        <v>0</v>
      </c>
      <c r="M497" s="23">
        <v>0</v>
      </c>
      <c r="N497" s="23">
        <v>0</v>
      </c>
      <c r="O497" s="23">
        <v>0</v>
      </c>
      <c r="P497" s="23">
        <v>0</v>
      </c>
      <c r="Q497" s="23">
        <v>0</v>
      </c>
      <c r="R497" s="23" cm="1">
        <f t="array" ref="R497">_xlfn.IFS(H497=1,1,K497=1,1,L497=1,1,M497=1,1,N497=1,1,P497=1,1,TRUE,0)</f>
        <v>0</v>
      </c>
      <c r="S497" s="64">
        <f>IF(AND(G497=1,R497=1),0,R497)</f>
        <v>0</v>
      </c>
      <c r="T497" s="24" t="s">
        <v>2285</v>
      </c>
      <c r="U497" s="49">
        <f>SUBSTITUTE(T497,".",",")*1</f>
        <v>1.3276296434924E-2</v>
      </c>
      <c r="V497" s="54">
        <f>IF(U497&gt;=0.1, 1, 0)</f>
        <v>0</v>
      </c>
      <c r="W497" s="25">
        <f>IF(U497&gt;=0.2, 1, 0)</f>
        <v>0</v>
      </c>
      <c r="X497" s="25">
        <f>IF(U497&gt;=0.3, 1, 0)</f>
        <v>0</v>
      </c>
      <c r="Y497" s="25">
        <f>IF(U497&gt;=0.4, 1, 0)</f>
        <v>0</v>
      </c>
      <c r="Z497" s="25">
        <f>IF(U497&gt;=0.5, 1, 0)</f>
        <v>0</v>
      </c>
      <c r="AA497" s="25">
        <f>IF(U497&gt;=0.6, 1, 0)</f>
        <v>0</v>
      </c>
      <c r="AB497" s="25">
        <f>IF(U497&gt;=0.7, 1, 0)</f>
        <v>0</v>
      </c>
      <c r="AC497" s="25">
        <f>IF(U497&gt;=0.8, 1, 0)</f>
        <v>0</v>
      </c>
      <c r="AD497" s="55">
        <f>IF(U497&gt;=0.9, 1, 0)</f>
        <v>0</v>
      </c>
    </row>
    <row r="498" spans="1:30" ht="20" customHeight="1" x14ac:dyDescent="0.2">
      <c r="A498" s="20" t="s">
        <v>1099</v>
      </c>
      <c r="B498" s="33" t="str">
        <f>SUBSTITUTE(A498,"/Users/timomiessen/Desktop/imagesdk/nonblackwomen1/","Image_")</f>
        <v>Image_NBW_130.jpg</v>
      </c>
      <c r="C498" s="63" t="s">
        <v>5</v>
      </c>
      <c r="D498" s="22" t="s">
        <v>6</v>
      </c>
      <c r="E498" s="23">
        <v>1</v>
      </c>
      <c r="F498" s="23">
        <v>0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>
        <v>0</v>
      </c>
      <c r="M498" s="23">
        <v>0</v>
      </c>
      <c r="N498" s="23">
        <v>0</v>
      </c>
      <c r="O498" s="23">
        <v>0</v>
      </c>
      <c r="P498" s="23">
        <v>0</v>
      </c>
      <c r="Q498" s="23">
        <v>0</v>
      </c>
      <c r="R498" s="23" cm="1">
        <f t="array" ref="R498">_xlfn.IFS(H498=1,1,K498=1,1,L498=1,1,M498=1,1,N498=1,1,P498=1,1,TRUE,0)</f>
        <v>0</v>
      </c>
      <c r="S498" s="64">
        <f>IF(AND(G498=1,R498=1),0,R498)</f>
        <v>0</v>
      </c>
      <c r="T498" s="24" t="s">
        <v>2286</v>
      </c>
      <c r="U498" s="49">
        <f>SUBSTITUTE(T498,".",",")*1</f>
        <v>0.42175699770450498</v>
      </c>
      <c r="V498" s="54">
        <f>IF(U498&gt;=0.1, 1, 0)</f>
        <v>1</v>
      </c>
      <c r="W498" s="25">
        <f>IF(U498&gt;=0.2, 1, 0)</f>
        <v>1</v>
      </c>
      <c r="X498" s="25">
        <f>IF(U498&gt;=0.3, 1, 0)</f>
        <v>1</v>
      </c>
      <c r="Y498" s="25">
        <f>IF(U498&gt;=0.4, 1, 0)</f>
        <v>1</v>
      </c>
      <c r="Z498" s="25">
        <f>IF(U498&gt;=0.5, 1, 0)</f>
        <v>0</v>
      </c>
      <c r="AA498" s="25">
        <f>IF(U498&gt;=0.6, 1, 0)</f>
        <v>0</v>
      </c>
      <c r="AB498" s="25">
        <f>IF(U498&gt;=0.7, 1, 0)</f>
        <v>0</v>
      </c>
      <c r="AC498" s="25">
        <f>IF(U498&gt;=0.8, 1, 0)</f>
        <v>0</v>
      </c>
      <c r="AD498" s="55">
        <f>IF(U498&gt;=0.9, 1, 0)</f>
        <v>0</v>
      </c>
    </row>
    <row r="499" spans="1:30" ht="20" customHeight="1" x14ac:dyDescent="0.2">
      <c r="A499" s="20" t="s">
        <v>1100</v>
      </c>
      <c r="B499" s="33" t="str">
        <f>SUBSTITUTE(A499,"/Users/timomiessen/Desktop/imagesdk/nonblackwomen1/","Image_")</f>
        <v>Image_NBW_131.jpg</v>
      </c>
      <c r="C499" s="63" t="s">
        <v>5</v>
      </c>
      <c r="D499" s="22" t="s">
        <v>6</v>
      </c>
      <c r="E499" s="23">
        <v>1</v>
      </c>
      <c r="F499" s="23">
        <v>0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>
        <v>0</v>
      </c>
      <c r="M499" s="23">
        <v>0</v>
      </c>
      <c r="N499" s="23">
        <v>0</v>
      </c>
      <c r="O499" s="23">
        <v>0</v>
      </c>
      <c r="P499" s="23">
        <v>0</v>
      </c>
      <c r="Q499" s="23">
        <v>0</v>
      </c>
      <c r="R499" s="23" cm="1">
        <f t="array" ref="R499">_xlfn.IFS(H499=1,1,K499=1,1,L499=1,1,M499=1,1,N499=1,1,P499=1,1,TRUE,0)</f>
        <v>0</v>
      </c>
      <c r="S499" s="64">
        <f>IF(AND(G499=1,R499=1),0,R499)</f>
        <v>0</v>
      </c>
      <c r="T499" s="24" t="s">
        <v>2287</v>
      </c>
      <c r="U499" s="49">
        <f>SUBSTITUTE(T499,".",",")*1</f>
        <v>5.5471805855631801E-2</v>
      </c>
      <c r="V499" s="54">
        <f>IF(U499&gt;=0.1, 1, 0)</f>
        <v>0</v>
      </c>
      <c r="W499" s="25">
        <f>IF(U499&gt;=0.2, 1, 0)</f>
        <v>0</v>
      </c>
      <c r="X499" s="25">
        <f>IF(U499&gt;=0.3, 1, 0)</f>
        <v>0</v>
      </c>
      <c r="Y499" s="25">
        <f>IF(U499&gt;=0.4, 1, 0)</f>
        <v>0</v>
      </c>
      <c r="Z499" s="25">
        <f>IF(U499&gt;=0.5, 1, 0)</f>
        <v>0</v>
      </c>
      <c r="AA499" s="25">
        <f>IF(U499&gt;=0.6, 1, 0)</f>
        <v>0</v>
      </c>
      <c r="AB499" s="25">
        <f>IF(U499&gt;=0.7, 1, 0)</f>
        <v>0</v>
      </c>
      <c r="AC499" s="25">
        <f>IF(U499&gt;=0.8, 1, 0)</f>
        <v>0</v>
      </c>
      <c r="AD499" s="55">
        <f>IF(U499&gt;=0.9, 1, 0)</f>
        <v>0</v>
      </c>
    </row>
    <row r="500" spans="1:30" ht="20" customHeight="1" x14ac:dyDescent="0.2">
      <c r="A500" s="20" t="s">
        <v>1101</v>
      </c>
      <c r="B500" s="33" t="str">
        <f>SUBSTITUTE(A500,"/Users/timomiessen/Desktop/imagesdk/nonblackwomen1/","Image_")</f>
        <v>Image_NBW_132.jpg</v>
      </c>
      <c r="C500" s="63" t="s">
        <v>5</v>
      </c>
      <c r="D500" s="22" t="s">
        <v>6</v>
      </c>
      <c r="E500" s="23">
        <v>1</v>
      </c>
      <c r="F500" s="23">
        <v>0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>
        <v>0</v>
      </c>
      <c r="M500" s="23">
        <v>0</v>
      </c>
      <c r="N500" s="23">
        <v>0</v>
      </c>
      <c r="O500" s="23">
        <v>0</v>
      </c>
      <c r="P500" s="23">
        <v>0</v>
      </c>
      <c r="Q500" s="23">
        <v>0</v>
      </c>
      <c r="R500" s="23" cm="1">
        <f t="array" ref="R500">_xlfn.IFS(H500=1,1,K500=1,1,L500=1,1,M500=1,1,N500=1,1,P500=1,1,TRUE,0)</f>
        <v>0</v>
      </c>
      <c r="S500" s="64">
        <f>IF(AND(G500=1,R500=1),0,R500)</f>
        <v>0</v>
      </c>
      <c r="T500" s="24" t="s">
        <v>2288</v>
      </c>
      <c r="U500" s="49">
        <f>SUBSTITUTE(T500,".",",")*1</f>
        <v>7.9455900937318802E-2</v>
      </c>
      <c r="V500" s="54">
        <f>IF(U500&gt;=0.1, 1, 0)</f>
        <v>0</v>
      </c>
      <c r="W500" s="25">
        <f>IF(U500&gt;=0.2, 1, 0)</f>
        <v>0</v>
      </c>
      <c r="X500" s="25">
        <f>IF(U500&gt;=0.3, 1, 0)</f>
        <v>0</v>
      </c>
      <c r="Y500" s="25">
        <f>IF(U500&gt;=0.4, 1, 0)</f>
        <v>0</v>
      </c>
      <c r="Z500" s="25">
        <f>IF(U500&gt;=0.5, 1, 0)</f>
        <v>0</v>
      </c>
      <c r="AA500" s="25">
        <f>IF(U500&gt;=0.6, 1, 0)</f>
        <v>0</v>
      </c>
      <c r="AB500" s="25">
        <f>IF(U500&gt;=0.7, 1, 0)</f>
        <v>0</v>
      </c>
      <c r="AC500" s="25">
        <f>IF(U500&gt;=0.8, 1, 0)</f>
        <v>0</v>
      </c>
      <c r="AD500" s="55">
        <f>IF(U500&gt;=0.9, 1, 0)</f>
        <v>0</v>
      </c>
    </row>
    <row r="501" spans="1:30" ht="20" customHeight="1" x14ac:dyDescent="0.2">
      <c r="A501" s="20" t="s">
        <v>1102</v>
      </c>
      <c r="B501" s="33" t="str">
        <f>SUBSTITUTE(A501,"/Users/timomiessen/Desktop/imagesdk/nonblackwomen1/","Image_")</f>
        <v>Image_NBW_133.jpg</v>
      </c>
      <c r="C501" s="63" t="s">
        <v>5</v>
      </c>
      <c r="D501" s="22" t="s">
        <v>6</v>
      </c>
      <c r="E501" s="23">
        <v>1</v>
      </c>
      <c r="F501" s="23">
        <v>0</v>
      </c>
      <c r="G501" s="23">
        <v>0</v>
      </c>
      <c r="H501" s="23">
        <v>0</v>
      </c>
      <c r="I501" s="23">
        <v>0</v>
      </c>
      <c r="J501" s="23">
        <v>0</v>
      </c>
      <c r="K501" s="23">
        <v>0</v>
      </c>
      <c r="L501" s="23">
        <v>0</v>
      </c>
      <c r="M501" s="23">
        <v>0</v>
      </c>
      <c r="N501" s="23">
        <v>0</v>
      </c>
      <c r="O501" s="23">
        <v>0</v>
      </c>
      <c r="P501" s="23">
        <v>0</v>
      </c>
      <c r="Q501" s="23">
        <v>0</v>
      </c>
      <c r="R501" s="23" cm="1">
        <f t="array" ref="R501">_xlfn.IFS(H501=1,1,K501=1,1,L501=1,1,M501=1,1,N501=1,1,P501=1,1,TRUE,0)</f>
        <v>0</v>
      </c>
      <c r="S501" s="64">
        <f>IF(AND(G501=1,R501=1),0,R501)</f>
        <v>0</v>
      </c>
      <c r="T501" s="24" t="s">
        <v>2289</v>
      </c>
      <c r="U501" s="49">
        <f>SUBSTITUTE(T501,".",",")*1</f>
        <v>8.2974067190661992E-3</v>
      </c>
      <c r="V501" s="54">
        <f>IF(U501&gt;=0.1, 1, 0)</f>
        <v>0</v>
      </c>
      <c r="W501" s="25">
        <f>IF(U501&gt;=0.2, 1, 0)</f>
        <v>0</v>
      </c>
      <c r="X501" s="25">
        <f>IF(U501&gt;=0.3, 1, 0)</f>
        <v>0</v>
      </c>
      <c r="Y501" s="25">
        <f>IF(U501&gt;=0.4, 1, 0)</f>
        <v>0</v>
      </c>
      <c r="Z501" s="25">
        <f>IF(U501&gt;=0.5, 1, 0)</f>
        <v>0</v>
      </c>
      <c r="AA501" s="25">
        <f>IF(U501&gt;=0.6, 1, 0)</f>
        <v>0</v>
      </c>
      <c r="AB501" s="25">
        <f>IF(U501&gt;=0.7, 1, 0)</f>
        <v>0</v>
      </c>
      <c r="AC501" s="25">
        <f>IF(U501&gt;=0.8, 1, 0)</f>
        <v>0</v>
      </c>
      <c r="AD501" s="55">
        <f>IF(U501&gt;=0.9, 1, 0)</f>
        <v>0</v>
      </c>
    </row>
    <row r="502" spans="1:30" ht="20" customHeight="1" x14ac:dyDescent="0.2">
      <c r="A502" s="20" t="s">
        <v>1103</v>
      </c>
      <c r="B502" s="33" t="str">
        <f>SUBSTITUTE(A502,"/Users/timomiessen/Desktop/imagesdk/nonblackwomen1/","Image_")</f>
        <v>Image_NBW_134.jpg</v>
      </c>
      <c r="C502" s="63" t="s">
        <v>5</v>
      </c>
      <c r="D502" s="22" t="s">
        <v>6</v>
      </c>
      <c r="E502" s="23">
        <v>0</v>
      </c>
      <c r="F502" s="23">
        <v>0</v>
      </c>
      <c r="G502" s="23">
        <v>1</v>
      </c>
      <c r="H502" s="23">
        <v>0</v>
      </c>
      <c r="I502" s="23">
        <v>0</v>
      </c>
      <c r="J502" s="23">
        <v>0</v>
      </c>
      <c r="K502" s="23">
        <v>0</v>
      </c>
      <c r="L502" s="23">
        <v>0</v>
      </c>
      <c r="M502" s="23">
        <v>0</v>
      </c>
      <c r="N502" s="23">
        <v>0</v>
      </c>
      <c r="O502" s="23">
        <v>0</v>
      </c>
      <c r="P502" s="23">
        <v>0</v>
      </c>
      <c r="Q502" s="23">
        <v>0</v>
      </c>
      <c r="R502" s="23" cm="1">
        <f t="array" ref="R502">_xlfn.IFS(H502=1,1,K502=1,1,L502=1,1,M502=1,1,N502=1,1,P502=1,1,TRUE,0)</f>
        <v>0</v>
      </c>
      <c r="S502" s="64">
        <f>IF(AND(G502=1,R502=1),0,R502)</f>
        <v>0</v>
      </c>
      <c r="T502" s="24" t="s">
        <v>2290</v>
      </c>
      <c r="U502" s="49">
        <f>SUBSTITUTE(T502,".",",")*1</f>
        <v>7.1678627282381002E-2</v>
      </c>
      <c r="V502" s="54">
        <f>IF(U502&gt;=0.1, 1, 0)</f>
        <v>0</v>
      </c>
      <c r="W502" s="25">
        <f>IF(U502&gt;=0.2, 1, 0)</f>
        <v>0</v>
      </c>
      <c r="X502" s="25">
        <f>IF(U502&gt;=0.3, 1, 0)</f>
        <v>0</v>
      </c>
      <c r="Y502" s="25">
        <f>IF(U502&gt;=0.4, 1, 0)</f>
        <v>0</v>
      </c>
      <c r="Z502" s="25">
        <f>IF(U502&gt;=0.5, 1, 0)</f>
        <v>0</v>
      </c>
      <c r="AA502" s="25">
        <f>IF(U502&gt;=0.6, 1, 0)</f>
        <v>0</v>
      </c>
      <c r="AB502" s="25">
        <f>IF(U502&gt;=0.7, 1, 0)</f>
        <v>0</v>
      </c>
      <c r="AC502" s="25">
        <f>IF(U502&gt;=0.8, 1, 0)</f>
        <v>0</v>
      </c>
      <c r="AD502" s="55">
        <f>IF(U502&gt;=0.9, 1, 0)</f>
        <v>0</v>
      </c>
    </row>
    <row r="503" spans="1:30" ht="20" customHeight="1" x14ac:dyDescent="0.2">
      <c r="A503" s="20" t="s">
        <v>1104</v>
      </c>
      <c r="B503" s="33" t="str">
        <f>SUBSTITUTE(A503,"/Users/timomiessen/Desktop/imagesdk/nonblackwomen1/","Image_")</f>
        <v>Image_NBW_135.jpg</v>
      </c>
      <c r="C503" s="63" t="s">
        <v>5</v>
      </c>
      <c r="D503" s="22" t="s">
        <v>6</v>
      </c>
      <c r="E503" s="23">
        <v>1</v>
      </c>
      <c r="F503" s="23">
        <v>0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>
        <v>0</v>
      </c>
      <c r="M503" s="23">
        <v>0</v>
      </c>
      <c r="N503" s="23">
        <v>0</v>
      </c>
      <c r="O503" s="23">
        <v>0</v>
      </c>
      <c r="P503" s="23">
        <v>0</v>
      </c>
      <c r="Q503" s="23">
        <v>0</v>
      </c>
      <c r="R503" s="23" cm="1">
        <f t="array" ref="R503">_xlfn.IFS(H503=1,1,K503=1,1,L503=1,1,M503=1,1,N503=1,1,P503=1,1,TRUE,0)</f>
        <v>0</v>
      </c>
      <c r="S503" s="64">
        <f>IF(AND(G503=1,R503=1),0,R503)</f>
        <v>0</v>
      </c>
      <c r="T503" s="24" t="s">
        <v>2291</v>
      </c>
      <c r="U503" s="49">
        <f>SUBSTITUTE(T503,".",",")*1</f>
        <v>0.46940827369689903</v>
      </c>
      <c r="V503" s="54">
        <f>IF(U503&gt;=0.1, 1, 0)</f>
        <v>1</v>
      </c>
      <c r="W503" s="25">
        <f>IF(U503&gt;=0.2, 1, 0)</f>
        <v>1</v>
      </c>
      <c r="X503" s="25">
        <f>IF(U503&gt;=0.3, 1, 0)</f>
        <v>1</v>
      </c>
      <c r="Y503" s="25">
        <f>IF(U503&gt;=0.4, 1, 0)</f>
        <v>1</v>
      </c>
      <c r="Z503" s="25">
        <f>IF(U503&gt;=0.5, 1, 0)</f>
        <v>0</v>
      </c>
      <c r="AA503" s="25">
        <f>IF(U503&gt;=0.6, 1, 0)</f>
        <v>0</v>
      </c>
      <c r="AB503" s="25">
        <f>IF(U503&gt;=0.7, 1, 0)</f>
        <v>0</v>
      </c>
      <c r="AC503" s="25">
        <f>IF(U503&gt;=0.8, 1, 0)</f>
        <v>0</v>
      </c>
      <c r="AD503" s="55">
        <f>IF(U503&gt;=0.9, 1, 0)</f>
        <v>0</v>
      </c>
    </row>
    <row r="504" spans="1:30" ht="20" customHeight="1" x14ac:dyDescent="0.2">
      <c r="A504" s="20" t="s">
        <v>1106</v>
      </c>
      <c r="B504" s="33" t="str">
        <f>SUBSTITUTE(A504,"/Users/timomiessen/Desktop/imagesdk/nonblackwomen1/","Image_")</f>
        <v>Image_NBW_137.jpg</v>
      </c>
      <c r="C504" s="63" t="s">
        <v>5</v>
      </c>
      <c r="D504" s="22" t="s">
        <v>6</v>
      </c>
      <c r="E504" s="23">
        <v>1</v>
      </c>
      <c r="F504" s="23">
        <v>0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>
        <v>0</v>
      </c>
      <c r="M504" s="23">
        <v>0</v>
      </c>
      <c r="N504" s="23">
        <v>0</v>
      </c>
      <c r="O504" s="23">
        <v>0</v>
      </c>
      <c r="P504" s="23">
        <v>0</v>
      </c>
      <c r="Q504" s="23">
        <v>0</v>
      </c>
      <c r="R504" s="23" cm="1">
        <f t="array" ref="R504">_xlfn.IFS(H504=1,1,K504=1,1,L504=1,1,M504=1,1,N504=1,1,P504=1,1,TRUE,0)</f>
        <v>0</v>
      </c>
      <c r="S504" s="64">
        <f>IF(AND(G504=1,R504=1),0,R504)</f>
        <v>0</v>
      </c>
      <c r="T504" s="24" t="s">
        <v>2293</v>
      </c>
      <c r="U504" s="49">
        <f>SUBSTITUTE(T504,".",",")*1</f>
        <v>1.61671312525868E-2</v>
      </c>
      <c r="V504" s="54">
        <f>IF(U504&gt;=0.1, 1, 0)</f>
        <v>0</v>
      </c>
      <c r="W504" s="25">
        <f>IF(U504&gt;=0.2, 1, 0)</f>
        <v>0</v>
      </c>
      <c r="X504" s="25">
        <f>IF(U504&gt;=0.3, 1, 0)</f>
        <v>0</v>
      </c>
      <c r="Y504" s="25">
        <f>IF(U504&gt;=0.4, 1, 0)</f>
        <v>0</v>
      </c>
      <c r="Z504" s="25">
        <f>IF(U504&gt;=0.5, 1, 0)</f>
        <v>0</v>
      </c>
      <c r="AA504" s="25">
        <f>IF(U504&gt;=0.6, 1, 0)</f>
        <v>0</v>
      </c>
      <c r="AB504" s="25">
        <f>IF(U504&gt;=0.7, 1, 0)</f>
        <v>0</v>
      </c>
      <c r="AC504" s="25">
        <f>IF(U504&gt;=0.8, 1, 0)</f>
        <v>0</v>
      </c>
      <c r="AD504" s="55">
        <f>IF(U504&gt;=0.9, 1, 0)</f>
        <v>0</v>
      </c>
    </row>
    <row r="505" spans="1:30" ht="20" customHeight="1" x14ac:dyDescent="0.2">
      <c r="A505" s="20" t="s">
        <v>1107</v>
      </c>
      <c r="B505" s="33" t="str">
        <f>SUBSTITUTE(A505,"/Users/timomiessen/Desktop/imagesdk/nonblackwomen1/","Image_")</f>
        <v>Image_NBW_138.jpg</v>
      </c>
      <c r="C505" s="63" t="s">
        <v>5</v>
      </c>
      <c r="D505" s="22" t="s">
        <v>6</v>
      </c>
      <c r="E505" s="23">
        <v>1</v>
      </c>
      <c r="F505" s="23">
        <v>0</v>
      </c>
      <c r="G505" s="23">
        <v>0</v>
      </c>
      <c r="H505" s="23">
        <v>0</v>
      </c>
      <c r="I505" s="23">
        <v>0</v>
      </c>
      <c r="J505" s="23">
        <v>0</v>
      </c>
      <c r="K505" s="23">
        <v>0</v>
      </c>
      <c r="L505" s="23">
        <v>0</v>
      </c>
      <c r="M505" s="23">
        <v>0</v>
      </c>
      <c r="N505" s="23">
        <v>0</v>
      </c>
      <c r="O505" s="23">
        <v>0</v>
      </c>
      <c r="P505" s="23">
        <v>0</v>
      </c>
      <c r="Q505" s="23">
        <v>0</v>
      </c>
      <c r="R505" s="23" cm="1">
        <f t="array" ref="R505">_xlfn.IFS(H505=1,1,K505=1,1,L505=1,1,M505=1,1,N505=1,1,P505=1,1,TRUE,0)</f>
        <v>0</v>
      </c>
      <c r="S505" s="64">
        <f>IF(AND(G505=1,R505=1),0,R505)</f>
        <v>0</v>
      </c>
      <c r="T505" s="24" t="s">
        <v>2294</v>
      </c>
      <c r="U505" s="49">
        <f>SUBSTITUTE(T505,".",",")*1</f>
        <v>1.3863097410649E-2</v>
      </c>
      <c r="V505" s="54">
        <f>IF(U505&gt;=0.1, 1, 0)</f>
        <v>0</v>
      </c>
      <c r="W505" s="25">
        <f>IF(U505&gt;=0.2, 1, 0)</f>
        <v>0</v>
      </c>
      <c r="X505" s="25">
        <f>IF(U505&gt;=0.3, 1, 0)</f>
        <v>0</v>
      </c>
      <c r="Y505" s="25">
        <f>IF(U505&gt;=0.4, 1, 0)</f>
        <v>0</v>
      </c>
      <c r="Z505" s="25">
        <f>IF(U505&gt;=0.5, 1, 0)</f>
        <v>0</v>
      </c>
      <c r="AA505" s="25">
        <f>IF(U505&gt;=0.6, 1, 0)</f>
        <v>0</v>
      </c>
      <c r="AB505" s="25">
        <f>IF(U505&gt;=0.7, 1, 0)</f>
        <v>0</v>
      </c>
      <c r="AC505" s="25">
        <f>IF(U505&gt;=0.8, 1, 0)</f>
        <v>0</v>
      </c>
      <c r="AD505" s="55">
        <f>IF(U505&gt;=0.9, 1, 0)</f>
        <v>0</v>
      </c>
    </row>
    <row r="506" spans="1:30" ht="20" customHeight="1" x14ac:dyDescent="0.2">
      <c r="A506" s="20" t="s">
        <v>1108</v>
      </c>
      <c r="B506" s="33" t="str">
        <f>SUBSTITUTE(A506,"/Users/timomiessen/Desktop/imagesdk/nonblackwomen1/","Image_")</f>
        <v>Image_NBW_139.jpg</v>
      </c>
      <c r="C506" s="63" t="s">
        <v>5</v>
      </c>
      <c r="D506" s="22" t="s">
        <v>6</v>
      </c>
      <c r="E506" s="23">
        <v>1</v>
      </c>
      <c r="F506" s="23">
        <v>0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>
        <v>0</v>
      </c>
      <c r="M506" s="23">
        <v>0</v>
      </c>
      <c r="N506" s="23">
        <v>0</v>
      </c>
      <c r="O506" s="23">
        <v>0</v>
      </c>
      <c r="P506" s="23">
        <v>0</v>
      </c>
      <c r="Q506" s="23">
        <v>0</v>
      </c>
      <c r="R506" s="23" cm="1">
        <f t="array" ref="R506">_xlfn.IFS(H506=1,1,K506=1,1,L506=1,1,M506=1,1,N506=1,1,P506=1,1,TRUE,0)</f>
        <v>0</v>
      </c>
      <c r="S506" s="64">
        <f>IF(AND(G506=1,R506=1),0,R506)</f>
        <v>0</v>
      </c>
      <c r="T506" s="24" t="s">
        <v>2295</v>
      </c>
      <c r="U506" s="49">
        <f>SUBSTITUTE(T506,".",",")*1</f>
        <v>1.2906732968986E-2</v>
      </c>
      <c r="V506" s="54">
        <f>IF(U506&gt;=0.1, 1, 0)</f>
        <v>0</v>
      </c>
      <c r="W506" s="25">
        <f>IF(U506&gt;=0.2, 1, 0)</f>
        <v>0</v>
      </c>
      <c r="X506" s="25">
        <f>IF(U506&gt;=0.3, 1, 0)</f>
        <v>0</v>
      </c>
      <c r="Y506" s="25">
        <f>IF(U506&gt;=0.4, 1, 0)</f>
        <v>0</v>
      </c>
      <c r="Z506" s="25">
        <f>IF(U506&gt;=0.5, 1, 0)</f>
        <v>0</v>
      </c>
      <c r="AA506" s="25">
        <f>IF(U506&gt;=0.6, 1, 0)</f>
        <v>0</v>
      </c>
      <c r="AB506" s="25">
        <f>IF(U506&gt;=0.7, 1, 0)</f>
        <v>0</v>
      </c>
      <c r="AC506" s="25">
        <f>IF(U506&gt;=0.8, 1, 0)</f>
        <v>0</v>
      </c>
      <c r="AD506" s="55">
        <f>IF(U506&gt;=0.9, 1, 0)</f>
        <v>0</v>
      </c>
    </row>
    <row r="507" spans="1:30" ht="20" customHeight="1" x14ac:dyDescent="0.2">
      <c r="A507" s="20" t="s">
        <v>1109</v>
      </c>
      <c r="B507" s="33" t="str">
        <f>SUBSTITUTE(A507,"/Users/timomiessen/Desktop/imagesdk/nonblackwomen1/","Image_")</f>
        <v>Image_NBW_14.jpg</v>
      </c>
      <c r="C507" s="63" t="s">
        <v>5</v>
      </c>
      <c r="D507" s="22" t="s">
        <v>6</v>
      </c>
      <c r="E507" s="23">
        <v>1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>
        <v>0</v>
      </c>
      <c r="M507" s="23">
        <v>0</v>
      </c>
      <c r="N507" s="23">
        <v>0</v>
      </c>
      <c r="O507" s="23">
        <v>0</v>
      </c>
      <c r="P507" s="23">
        <v>0</v>
      </c>
      <c r="Q507" s="23">
        <v>0</v>
      </c>
      <c r="R507" s="23" cm="1">
        <f t="array" ref="R507">_xlfn.IFS(H507=1,1,K507=1,1,L507=1,1,M507=1,1,N507=1,1,P507=1,1,TRUE,0)</f>
        <v>0</v>
      </c>
      <c r="S507" s="64">
        <f>IF(AND(G507=1,R507=1),0,R507)</f>
        <v>0</v>
      </c>
      <c r="T507" s="24" t="s">
        <v>2296</v>
      </c>
      <c r="U507" s="49">
        <f>SUBSTITUTE(T507,".",",")*1</f>
        <v>4.1016840375959797E-2</v>
      </c>
      <c r="V507" s="54">
        <f>IF(U507&gt;=0.1, 1, 0)</f>
        <v>0</v>
      </c>
      <c r="W507" s="25">
        <f>IF(U507&gt;=0.2, 1, 0)</f>
        <v>0</v>
      </c>
      <c r="X507" s="25">
        <f>IF(U507&gt;=0.3, 1, 0)</f>
        <v>0</v>
      </c>
      <c r="Y507" s="25">
        <f>IF(U507&gt;=0.4, 1, 0)</f>
        <v>0</v>
      </c>
      <c r="Z507" s="25">
        <f>IF(U507&gt;=0.5, 1, 0)</f>
        <v>0</v>
      </c>
      <c r="AA507" s="25">
        <f>IF(U507&gt;=0.6, 1, 0)</f>
        <v>0</v>
      </c>
      <c r="AB507" s="25">
        <f>IF(U507&gt;=0.7, 1, 0)</f>
        <v>0</v>
      </c>
      <c r="AC507" s="25">
        <f>IF(U507&gt;=0.8, 1, 0)</f>
        <v>0</v>
      </c>
      <c r="AD507" s="55">
        <f>IF(U507&gt;=0.9, 1, 0)</f>
        <v>0</v>
      </c>
    </row>
    <row r="508" spans="1:30" ht="20" customHeight="1" x14ac:dyDescent="0.2">
      <c r="A508" s="20" t="s">
        <v>1110</v>
      </c>
      <c r="B508" s="33" t="str">
        <f>SUBSTITUTE(A508,"/Users/timomiessen/Desktop/imagesdk/nonblackwomen1/","Image_")</f>
        <v>Image_NBW_140.jpg</v>
      </c>
      <c r="C508" s="63" t="s">
        <v>5</v>
      </c>
      <c r="D508" s="22" t="s">
        <v>6</v>
      </c>
      <c r="E508" s="23">
        <v>1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3">
        <v>0</v>
      </c>
      <c r="P508" s="23">
        <v>0</v>
      </c>
      <c r="Q508" s="23">
        <v>0</v>
      </c>
      <c r="R508" s="23" cm="1">
        <f t="array" ref="R508">_xlfn.IFS(H508=1,1,K508=1,1,L508=1,1,M508=1,1,N508=1,1,P508=1,1,TRUE,0)</f>
        <v>0</v>
      </c>
      <c r="S508" s="64">
        <f>IF(AND(G508=1,R508=1),0,R508)</f>
        <v>0</v>
      </c>
      <c r="T508" s="24" t="s">
        <v>2297</v>
      </c>
      <c r="U508" s="49">
        <f>SUBSTITUTE(T508,".",",")*1</f>
        <v>1.8231932073831499E-2</v>
      </c>
      <c r="V508" s="54">
        <f>IF(U508&gt;=0.1, 1, 0)</f>
        <v>0</v>
      </c>
      <c r="W508" s="25">
        <f>IF(U508&gt;=0.2, 1, 0)</f>
        <v>0</v>
      </c>
      <c r="X508" s="25">
        <f>IF(U508&gt;=0.3, 1, 0)</f>
        <v>0</v>
      </c>
      <c r="Y508" s="25">
        <f>IF(U508&gt;=0.4, 1, 0)</f>
        <v>0</v>
      </c>
      <c r="Z508" s="25">
        <f>IF(U508&gt;=0.5, 1, 0)</f>
        <v>0</v>
      </c>
      <c r="AA508" s="25">
        <f>IF(U508&gt;=0.6, 1, 0)</f>
        <v>0</v>
      </c>
      <c r="AB508" s="25">
        <f>IF(U508&gt;=0.7, 1, 0)</f>
        <v>0</v>
      </c>
      <c r="AC508" s="25">
        <f>IF(U508&gt;=0.8, 1, 0)</f>
        <v>0</v>
      </c>
      <c r="AD508" s="55">
        <f>IF(U508&gt;=0.9, 1, 0)</f>
        <v>0</v>
      </c>
    </row>
    <row r="509" spans="1:30" ht="20" customHeight="1" x14ac:dyDescent="0.2">
      <c r="A509" s="20" t="s">
        <v>1111</v>
      </c>
      <c r="B509" s="33" t="str">
        <f>SUBSTITUTE(A509,"/Users/timomiessen/Desktop/imagesdk/nonblackwomen1/","Image_")</f>
        <v>Image_NBW_141.jpg</v>
      </c>
      <c r="C509" s="63" t="s">
        <v>5</v>
      </c>
      <c r="D509" s="22" t="s">
        <v>6</v>
      </c>
      <c r="E509" s="23">
        <v>1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23">
        <v>0</v>
      </c>
      <c r="P509" s="23">
        <v>0</v>
      </c>
      <c r="Q509" s="23">
        <v>0</v>
      </c>
      <c r="R509" s="23" cm="1">
        <f t="array" ref="R509">_xlfn.IFS(H509=1,1,K509=1,1,L509=1,1,M509=1,1,N509=1,1,P509=1,1,TRUE,0)</f>
        <v>0</v>
      </c>
      <c r="S509" s="64">
        <f>IF(AND(G509=1,R509=1),0,R509)</f>
        <v>0</v>
      </c>
      <c r="T509" s="24" t="s">
        <v>2298</v>
      </c>
      <c r="U509" s="49">
        <f>SUBSTITUTE(T509,".",",")*1</f>
        <v>4.7025334089994403E-2</v>
      </c>
      <c r="V509" s="54">
        <f>IF(U509&gt;=0.1, 1, 0)</f>
        <v>0</v>
      </c>
      <c r="W509" s="25">
        <f>IF(U509&gt;=0.2, 1, 0)</f>
        <v>0</v>
      </c>
      <c r="X509" s="25">
        <f>IF(U509&gt;=0.3, 1, 0)</f>
        <v>0</v>
      </c>
      <c r="Y509" s="25">
        <f>IF(U509&gt;=0.4, 1, 0)</f>
        <v>0</v>
      </c>
      <c r="Z509" s="25">
        <f>IF(U509&gt;=0.5, 1, 0)</f>
        <v>0</v>
      </c>
      <c r="AA509" s="25">
        <f>IF(U509&gt;=0.6, 1, 0)</f>
        <v>0</v>
      </c>
      <c r="AB509" s="25">
        <f>IF(U509&gt;=0.7, 1, 0)</f>
        <v>0</v>
      </c>
      <c r="AC509" s="25">
        <f>IF(U509&gt;=0.8, 1, 0)</f>
        <v>0</v>
      </c>
      <c r="AD509" s="55">
        <f>IF(U509&gt;=0.9, 1, 0)</f>
        <v>0</v>
      </c>
    </row>
    <row r="510" spans="1:30" ht="20" customHeight="1" x14ac:dyDescent="0.2">
      <c r="A510" s="20" t="s">
        <v>1112</v>
      </c>
      <c r="B510" s="33" t="str">
        <f>SUBSTITUTE(A510,"/Users/timomiessen/Desktop/imagesdk/nonblackwomen1/","Image_")</f>
        <v>Image_NBW_142.jpg</v>
      </c>
      <c r="C510" s="63" t="s">
        <v>5</v>
      </c>
      <c r="D510" s="22" t="s">
        <v>6</v>
      </c>
      <c r="E510" s="23">
        <v>1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23">
        <v>0</v>
      </c>
      <c r="P510" s="23">
        <v>0</v>
      </c>
      <c r="Q510" s="23">
        <v>0</v>
      </c>
      <c r="R510" s="23" cm="1">
        <f t="array" ref="R510">_xlfn.IFS(H510=1,1,K510=1,1,L510=1,1,M510=1,1,N510=1,1,P510=1,1,TRUE,0)</f>
        <v>0</v>
      </c>
      <c r="S510" s="64">
        <f>IF(AND(G510=1,R510=1),0,R510)</f>
        <v>0</v>
      </c>
      <c r="T510" s="24" t="s">
        <v>2299</v>
      </c>
      <c r="U510" s="49">
        <f>SUBSTITUTE(T510,".",",")*1</f>
        <v>1.3300581835210301E-2</v>
      </c>
      <c r="V510" s="54">
        <f>IF(U510&gt;=0.1, 1, 0)</f>
        <v>0</v>
      </c>
      <c r="W510" s="25">
        <f>IF(U510&gt;=0.2, 1, 0)</f>
        <v>0</v>
      </c>
      <c r="X510" s="25">
        <f>IF(U510&gt;=0.3, 1, 0)</f>
        <v>0</v>
      </c>
      <c r="Y510" s="25">
        <f>IF(U510&gt;=0.4, 1, 0)</f>
        <v>0</v>
      </c>
      <c r="Z510" s="25">
        <f>IF(U510&gt;=0.5, 1, 0)</f>
        <v>0</v>
      </c>
      <c r="AA510" s="25">
        <f>IF(U510&gt;=0.6, 1, 0)</f>
        <v>0</v>
      </c>
      <c r="AB510" s="25">
        <f>IF(U510&gt;=0.7, 1, 0)</f>
        <v>0</v>
      </c>
      <c r="AC510" s="25">
        <f>IF(U510&gt;=0.8, 1, 0)</f>
        <v>0</v>
      </c>
      <c r="AD510" s="55">
        <f>IF(U510&gt;=0.9, 1, 0)</f>
        <v>0</v>
      </c>
    </row>
    <row r="511" spans="1:30" ht="20" customHeight="1" x14ac:dyDescent="0.2">
      <c r="A511" s="20" t="s">
        <v>1113</v>
      </c>
      <c r="B511" s="33" t="str">
        <f>SUBSTITUTE(A511,"/Users/timomiessen/Desktop/imagesdk/nonblackwomen1/","Image_")</f>
        <v>Image_NBW_143.jpg</v>
      </c>
      <c r="C511" s="63" t="s">
        <v>5</v>
      </c>
      <c r="D511" s="22" t="s">
        <v>6</v>
      </c>
      <c r="E511" s="23">
        <v>1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23">
        <v>0</v>
      </c>
      <c r="P511" s="23">
        <v>0</v>
      </c>
      <c r="Q511" s="23">
        <v>0</v>
      </c>
      <c r="R511" s="23" cm="1">
        <f t="array" ref="R511">_xlfn.IFS(H511=1,1,K511=1,1,L511=1,1,M511=1,1,N511=1,1,P511=1,1,TRUE,0)</f>
        <v>0</v>
      </c>
      <c r="S511" s="64">
        <f>IF(AND(G511=1,R511=1),0,R511)</f>
        <v>0</v>
      </c>
      <c r="T511" s="24" t="s">
        <v>2300</v>
      </c>
      <c r="U511" s="49">
        <f>SUBSTITUTE(T511,".",",")*1</f>
        <v>1.14068747498095E-2</v>
      </c>
      <c r="V511" s="54">
        <f>IF(U511&gt;=0.1, 1, 0)</f>
        <v>0</v>
      </c>
      <c r="W511" s="25">
        <f>IF(U511&gt;=0.2, 1, 0)</f>
        <v>0</v>
      </c>
      <c r="X511" s="25">
        <f>IF(U511&gt;=0.3, 1, 0)</f>
        <v>0</v>
      </c>
      <c r="Y511" s="25">
        <f>IF(U511&gt;=0.4, 1, 0)</f>
        <v>0</v>
      </c>
      <c r="Z511" s="25">
        <f>IF(U511&gt;=0.5, 1, 0)</f>
        <v>0</v>
      </c>
      <c r="AA511" s="25">
        <f>IF(U511&gt;=0.6, 1, 0)</f>
        <v>0</v>
      </c>
      <c r="AB511" s="25">
        <f>IF(U511&gt;=0.7, 1, 0)</f>
        <v>0</v>
      </c>
      <c r="AC511" s="25">
        <f>IF(U511&gt;=0.8, 1, 0)</f>
        <v>0</v>
      </c>
      <c r="AD511" s="55">
        <f>IF(U511&gt;=0.9, 1, 0)</f>
        <v>0</v>
      </c>
    </row>
    <row r="512" spans="1:30" ht="20" customHeight="1" x14ac:dyDescent="0.2">
      <c r="A512" s="20" t="s">
        <v>1114</v>
      </c>
      <c r="B512" s="33" t="str">
        <f>SUBSTITUTE(A512,"/Users/timomiessen/Desktop/imagesdk/nonblackwomen1/","Image_")</f>
        <v>Image_NBW_144.jpg</v>
      </c>
      <c r="C512" s="63" t="s">
        <v>5</v>
      </c>
      <c r="D512" s="22" t="s">
        <v>6</v>
      </c>
      <c r="E512" s="23">
        <v>1</v>
      </c>
      <c r="F512" s="23">
        <v>0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>
        <v>0</v>
      </c>
      <c r="M512" s="23">
        <v>0</v>
      </c>
      <c r="N512" s="23">
        <v>0</v>
      </c>
      <c r="O512" s="23">
        <v>0</v>
      </c>
      <c r="P512" s="23">
        <v>0</v>
      </c>
      <c r="Q512" s="23">
        <v>0</v>
      </c>
      <c r="R512" s="23" cm="1">
        <f t="array" ref="R512">_xlfn.IFS(H512=1,1,K512=1,1,L512=1,1,M512=1,1,N512=1,1,P512=1,1,TRUE,0)</f>
        <v>0</v>
      </c>
      <c r="S512" s="64">
        <f>IF(AND(G512=1,R512=1),0,R512)</f>
        <v>0</v>
      </c>
      <c r="T512" s="24" t="s">
        <v>2301</v>
      </c>
      <c r="U512" s="49">
        <f>SUBSTITUTE(T512,".",",")*1</f>
        <v>3.1974856741726398E-2</v>
      </c>
      <c r="V512" s="54">
        <f>IF(U512&gt;=0.1, 1, 0)</f>
        <v>0</v>
      </c>
      <c r="W512" s="25">
        <f>IF(U512&gt;=0.2, 1, 0)</f>
        <v>0</v>
      </c>
      <c r="X512" s="25">
        <f>IF(U512&gt;=0.3, 1, 0)</f>
        <v>0</v>
      </c>
      <c r="Y512" s="25">
        <f>IF(U512&gt;=0.4, 1, 0)</f>
        <v>0</v>
      </c>
      <c r="Z512" s="25">
        <f>IF(U512&gt;=0.5, 1, 0)</f>
        <v>0</v>
      </c>
      <c r="AA512" s="25">
        <f>IF(U512&gt;=0.6, 1, 0)</f>
        <v>0</v>
      </c>
      <c r="AB512" s="25">
        <f>IF(U512&gt;=0.7, 1, 0)</f>
        <v>0</v>
      </c>
      <c r="AC512" s="25">
        <f>IF(U512&gt;=0.8, 1, 0)</f>
        <v>0</v>
      </c>
      <c r="AD512" s="55">
        <f>IF(U512&gt;=0.9, 1, 0)</f>
        <v>0</v>
      </c>
    </row>
    <row r="513" spans="1:30" ht="20" customHeight="1" x14ac:dyDescent="0.2">
      <c r="A513" s="20" t="s">
        <v>1115</v>
      </c>
      <c r="B513" s="33" t="str">
        <f>SUBSTITUTE(A513,"/Users/timomiessen/Desktop/imagesdk/nonblackwomen1/","Image_")</f>
        <v>Image_NBW_145.jpg</v>
      </c>
      <c r="C513" s="63" t="s">
        <v>5</v>
      </c>
      <c r="D513" s="22" t="s">
        <v>6</v>
      </c>
      <c r="E513" s="23">
        <v>1</v>
      </c>
      <c r="F513" s="23">
        <v>0</v>
      </c>
      <c r="G513" s="23">
        <v>0</v>
      </c>
      <c r="H513" s="23">
        <v>0</v>
      </c>
      <c r="I513" s="23">
        <v>0</v>
      </c>
      <c r="J513" s="23">
        <v>0</v>
      </c>
      <c r="K513" s="23">
        <v>0</v>
      </c>
      <c r="L513" s="23">
        <v>0</v>
      </c>
      <c r="M513" s="23">
        <v>0</v>
      </c>
      <c r="N513" s="23">
        <v>0</v>
      </c>
      <c r="O513" s="23">
        <v>0</v>
      </c>
      <c r="P513" s="23">
        <v>0</v>
      </c>
      <c r="Q513" s="23">
        <v>0</v>
      </c>
      <c r="R513" s="23" cm="1">
        <f t="array" ref="R513">_xlfn.IFS(H513=1,1,K513=1,1,L513=1,1,M513=1,1,N513=1,1,P513=1,1,TRUE,0)</f>
        <v>0</v>
      </c>
      <c r="S513" s="64">
        <f>IF(AND(G513=1,R513=1),0,R513)</f>
        <v>0</v>
      </c>
      <c r="T513" s="24" t="s">
        <v>2302</v>
      </c>
      <c r="U513" s="49">
        <f>SUBSTITUTE(T513,".",",")*1</f>
        <v>1.1255516204982901E-2</v>
      </c>
      <c r="V513" s="54">
        <f>IF(U513&gt;=0.1, 1, 0)</f>
        <v>0</v>
      </c>
      <c r="W513" s="25">
        <f>IF(U513&gt;=0.2, 1, 0)</f>
        <v>0</v>
      </c>
      <c r="X513" s="25">
        <f>IF(U513&gt;=0.3, 1, 0)</f>
        <v>0</v>
      </c>
      <c r="Y513" s="25">
        <f>IF(U513&gt;=0.4, 1, 0)</f>
        <v>0</v>
      </c>
      <c r="Z513" s="25">
        <f>IF(U513&gt;=0.5, 1, 0)</f>
        <v>0</v>
      </c>
      <c r="AA513" s="25">
        <f>IF(U513&gt;=0.6, 1, 0)</f>
        <v>0</v>
      </c>
      <c r="AB513" s="25">
        <f>IF(U513&gt;=0.7, 1, 0)</f>
        <v>0</v>
      </c>
      <c r="AC513" s="25">
        <f>IF(U513&gt;=0.8, 1, 0)</f>
        <v>0</v>
      </c>
      <c r="AD513" s="55">
        <f>IF(U513&gt;=0.9, 1, 0)</f>
        <v>0</v>
      </c>
    </row>
    <row r="514" spans="1:30" ht="20" customHeight="1" x14ac:dyDescent="0.2">
      <c r="A514" s="20" t="s">
        <v>1116</v>
      </c>
      <c r="B514" s="33" t="str">
        <f>SUBSTITUTE(A514,"/Users/timomiessen/Desktop/imagesdk/nonblackwomen1/","Image_")</f>
        <v>Image_NBW_146.jpg</v>
      </c>
      <c r="C514" s="63" t="s">
        <v>5</v>
      </c>
      <c r="D514" s="22" t="s">
        <v>6</v>
      </c>
      <c r="E514" s="23">
        <v>1</v>
      </c>
      <c r="F514" s="23">
        <v>0</v>
      </c>
      <c r="G514" s="23">
        <v>0</v>
      </c>
      <c r="H514" s="23">
        <v>0</v>
      </c>
      <c r="I514" s="23">
        <v>0</v>
      </c>
      <c r="J514" s="23">
        <v>0</v>
      </c>
      <c r="K514" s="23">
        <v>0</v>
      </c>
      <c r="L514" s="23">
        <v>0</v>
      </c>
      <c r="M514" s="23">
        <v>0</v>
      </c>
      <c r="N514" s="23">
        <v>0</v>
      </c>
      <c r="O514" s="23">
        <v>0</v>
      </c>
      <c r="P514" s="23">
        <v>0</v>
      </c>
      <c r="Q514" s="23">
        <v>0</v>
      </c>
      <c r="R514" s="23" cm="1">
        <f t="array" ref="R514">_xlfn.IFS(H514=1,1,K514=1,1,L514=1,1,M514=1,1,N514=1,1,P514=1,1,TRUE,0)</f>
        <v>0</v>
      </c>
      <c r="S514" s="64">
        <f>IF(AND(G514=1,R514=1),0,R514)</f>
        <v>0</v>
      </c>
      <c r="T514" s="24" t="s">
        <v>2303</v>
      </c>
      <c r="U514" s="49">
        <f>SUBSTITUTE(T514,".",",")*1</f>
        <v>0.10881728772073899</v>
      </c>
      <c r="V514" s="54">
        <f>IF(U514&gt;=0.1, 1, 0)</f>
        <v>1</v>
      </c>
      <c r="W514" s="25">
        <f>IF(U514&gt;=0.2, 1, 0)</f>
        <v>0</v>
      </c>
      <c r="X514" s="25">
        <f>IF(U514&gt;=0.3, 1, 0)</f>
        <v>0</v>
      </c>
      <c r="Y514" s="25">
        <f>IF(U514&gt;=0.4, 1, 0)</f>
        <v>0</v>
      </c>
      <c r="Z514" s="25">
        <f>IF(U514&gt;=0.5, 1, 0)</f>
        <v>0</v>
      </c>
      <c r="AA514" s="25">
        <f>IF(U514&gt;=0.6, 1, 0)</f>
        <v>0</v>
      </c>
      <c r="AB514" s="25">
        <f>IF(U514&gt;=0.7, 1, 0)</f>
        <v>0</v>
      </c>
      <c r="AC514" s="25">
        <f>IF(U514&gt;=0.8, 1, 0)</f>
        <v>0</v>
      </c>
      <c r="AD514" s="55">
        <f>IF(U514&gt;=0.9, 1, 0)</f>
        <v>0</v>
      </c>
    </row>
    <row r="515" spans="1:30" ht="20" customHeight="1" x14ac:dyDescent="0.2">
      <c r="A515" s="20" t="s">
        <v>1117</v>
      </c>
      <c r="B515" s="33" t="str">
        <f>SUBSTITUTE(A515,"/Users/timomiessen/Desktop/imagesdk/nonblackwomen1/","Image_")</f>
        <v>Image_NBW_147.jpg</v>
      </c>
      <c r="C515" s="63" t="s">
        <v>5</v>
      </c>
      <c r="D515" s="22" t="s">
        <v>6</v>
      </c>
      <c r="E515" s="23">
        <v>1</v>
      </c>
      <c r="F515" s="23">
        <v>0</v>
      </c>
      <c r="G515" s="23">
        <v>0</v>
      </c>
      <c r="H515" s="23">
        <v>0</v>
      </c>
      <c r="I515" s="23">
        <v>0</v>
      </c>
      <c r="J515" s="23">
        <v>0</v>
      </c>
      <c r="K515" s="23">
        <v>0</v>
      </c>
      <c r="L515" s="23">
        <v>0</v>
      </c>
      <c r="M515" s="23">
        <v>0</v>
      </c>
      <c r="N515" s="23">
        <v>0</v>
      </c>
      <c r="O515" s="23">
        <v>0</v>
      </c>
      <c r="P515" s="23">
        <v>0</v>
      </c>
      <c r="Q515" s="23">
        <v>0</v>
      </c>
      <c r="R515" s="23" cm="1">
        <f t="array" ref="R515">_xlfn.IFS(H515=1,1,K515=1,1,L515=1,1,M515=1,1,N515=1,1,P515=1,1,TRUE,0)</f>
        <v>0</v>
      </c>
      <c r="S515" s="64">
        <f>IF(AND(G515=1,R515=1),0,R515)</f>
        <v>0</v>
      </c>
      <c r="T515" s="24" t="s">
        <v>2304</v>
      </c>
      <c r="U515" s="49">
        <f>SUBSTITUTE(T515,".",",")*1</f>
        <v>2.8325784951448399E-2</v>
      </c>
      <c r="V515" s="54">
        <f>IF(U515&gt;=0.1, 1, 0)</f>
        <v>0</v>
      </c>
      <c r="W515" s="25">
        <f>IF(U515&gt;=0.2, 1, 0)</f>
        <v>0</v>
      </c>
      <c r="X515" s="25">
        <f>IF(U515&gt;=0.3, 1, 0)</f>
        <v>0</v>
      </c>
      <c r="Y515" s="25">
        <f>IF(U515&gt;=0.4, 1, 0)</f>
        <v>0</v>
      </c>
      <c r="Z515" s="25">
        <f>IF(U515&gt;=0.5, 1, 0)</f>
        <v>0</v>
      </c>
      <c r="AA515" s="25">
        <f>IF(U515&gt;=0.6, 1, 0)</f>
        <v>0</v>
      </c>
      <c r="AB515" s="25">
        <f>IF(U515&gt;=0.7, 1, 0)</f>
        <v>0</v>
      </c>
      <c r="AC515" s="25">
        <f>IF(U515&gt;=0.8, 1, 0)</f>
        <v>0</v>
      </c>
      <c r="AD515" s="55">
        <f>IF(U515&gt;=0.9, 1, 0)</f>
        <v>0</v>
      </c>
    </row>
    <row r="516" spans="1:30" ht="20" customHeight="1" x14ac:dyDescent="0.2">
      <c r="A516" s="20" t="s">
        <v>1118</v>
      </c>
      <c r="B516" s="33" t="str">
        <f>SUBSTITUTE(A516,"/Users/timomiessen/Desktop/imagesdk/nonblackwomen1/","Image_")</f>
        <v>Image_NBW_148.jpg</v>
      </c>
      <c r="C516" s="63" t="s">
        <v>5</v>
      </c>
      <c r="D516" s="22" t="s">
        <v>6</v>
      </c>
      <c r="E516" s="23">
        <v>1</v>
      </c>
      <c r="F516" s="23">
        <v>0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>
        <v>0</v>
      </c>
      <c r="M516" s="23">
        <v>0</v>
      </c>
      <c r="N516" s="23">
        <v>0</v>
      </c>
      <c r="O516" s="23">
        <v>0</v>
      </c>
      <c r="P516" s="23">
        <v>0</v>
      </c>
      <c r="Q516" s="23">
        <v>0</v>
      </c>
      <c r="R516" s="23" cm="1">
        <f t="array" ref="R516">_xlfn.IFS(H516=1,1,K516=1,1,L516=1,1,M516=1,1,N516=1,1,P516=1,1,TRUE,0)</f>
        <v>0</v>
      </c>
      <c r="S516" s="64">
        <f>IF(AND(G516=1,R516=1),0,R516)</f>
        <v>0</v>
      </c>
      <c r="T516" s="24" t="s">
        <v>2305</v>
      </c>
      <c r="U516" s="49">
        <f>SUBSTITUTE(T516,".",",")*1</f>
        <v>3.0224689282476899E-2</v>
      </c>
      <c r="V516" s="54">
        <f>IF(U516&gt;=0.1, 1, 0)</f>
        <v>0</v>
      </c>
      <c r="W516" s="25">
        <f>IF(U516&gt;=0.2, 1, 0)</f>
        <v>0</v>
      </c>
      <c r="X516" s="25">
        <f>IF(U516&gt;=0.3, 1, 0)</f>
        <v>0</v>
      </c>
      <c r="Y516" s="25">
        <f>IF(U516&gt;=0.4, 1, 0)</f>
        <v>0</v>
      </c>
      <c r="Z516" s="25">
        <f>IF(U516&gt;=0.5, 1, 0)</f>
        <v>0</v>
      </c>
      <c r="AA516" s="25">
        <f>IF(U516&gt;=0.6, 1, 0)</f>
        <v>0</v>
      </c>
      <c r="AB516" s="25">
        <f>IF(U516&gt;=0.7, 1, 0)</f>
        <v>0</v>
      </c>
      <c r="AC516" s="25">
        <f>IF(U516&gt;=0.8, 1, 0)</f>
        <v>0</v>
      </c>
      <c r="AD516" s="55">
        <f>IF(U516&gt;=0.9, 1, 0)</f>
        <v>0</v>
      </c>
    </row>
    <row r="517" spans="1:30" ht="20" customHeight="1" x14ac:dyDescent="0.2">
      <c r="A517" s="20" t="s">
        <v>1119</v>
      </c>
      <c r="B517" s="33" t="str">
        <f>SUBSTITUTE(A517,"/Users/timomiessen/Desktop/imagesdk/nonblackwomen1/","Image_")</f>
        <v>Image_NBW_149.jpg</v>
      </c>
      <c r="C517" s="63" t="s">
        <v>5</v>
      </c>
      <c r="D517" s="22" t="s">
        <v>6</v>
      </c>
      <c r="E517" s="23">
        <v>1</v>
      </c>
      <c r="F517" s="23">
        <v>0</v>
      </c>
      <c r="G517" s="23">
        <v>0</v>
      </c>
      <c r="H517" s="23">
        <v>0</v>
      </c>
      <c r="I517" s="23">
        <v>0</v>
      </c>
      <c r="J517" s="23">
        <v>0</v>
      </c>
      <c r="K517" s="23">
        <v>0</v>
      </c>
      <c r="L517" s="23">
        <v>0</v>
      </c>
      <c r="M517" s="23">
        <v>0</v>
      </c>
      <c r="N517" s="23">
        <v>0</v>
      </c>
      <c r="O517" s="23">
        <v>0</v>
      </c>
      <c r="P517" s="23">
        <v>0</v>
      </c>
      <c r="Q517" s="23">
        <v>0</v>
      </c>
      <c r="R517" s="23" cm="1">
        <f t="array" ref="R517">_xlfn.IFS(H517=1,1,K517=1,1,L517=1,1,M517=1,1,N517=1,1,P517=1,1,TRUE,0)</f>
        <v>0</v>
      </c>
      <c r="S517" s="64">
        <f>IF(AND(G517=1,R517=1),0,R517)</f>
        <v>0</v>
      </c>
      <c r="T517" s="24" t="s">
        <v>2306</v>
      </c>
      <c r="U517" s="49">
        <f>SUBSTITUTE(T517,".",",")*1</f>
        <v>3.6662850528955397E-2</v>
      </c>
      <c r="V517" s="54">
        <f>IF(U517&gt;=0.1, 1, 0)</f>
        <v>0</v>
      </c>
      <c r="W517" s="25">
        <f>IF(U517&gt;=0.2, 1, 0)</f>
        <v>0</v>
      </c>
      <c r="X517" s="25">
        <f>IF(U517&gt;=0.3, 1, 0)</f>
        <v>0</v>
      </c>
      <c r="Y517" s="25">
        <f>IF(U517&gt;=0.4, 1, 0)</f>
        <v>0</v>
      </c>
      <c r="Z517" s="25">
        <f>IF(U517&gt;=0.5, 1, 0)</f>
        <v>0</v>
      </c>
      <c r="AA517" s="25">
        <f>IF(U517&gt;=0.6, 1, 0)</f>
        <v>0</v>
      </c>
      <c r="AB517" s="25">
        <f>IF(U517&gt;=0.7, 1, 0)</f>
        <v>0</v>
      </c>
      <c r="AC517" s="25">
        <f>IF(U517&gt;=0.8, 1, 0)</f>
        <v>0</v>
      </c>
      <c r="AD517" s="55">
        <f>IF(U517&gt;=0.9, 1, 0)</f>
        <v>0</v>
      </c>
    </row>
    <row r="518" spans="1:30" ht="20" customHeight="1" x14ac:dyDescent="0.2">
      <c r="A518" s="20" t="s">
        <v>1120</v>
      </c>
      <c r="B518" s="33" t="str">
        <f>SUBSTITUTE(A518,"/Users/timomiessen/Desktop/imagesdk/nonblackwomen1/","Image_")</f>
        <v>Image_NBW_15.jpg</v>
      </c>
      <c r="C518" s="63" t="s">
        <v>5</v>
      </c>
      <c r="D518" s="22" t="s">
        <v>6</v>
      </c>
      <c r="E518" s="23">
        <v>1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 cm="1">
        <f t="array" ref="R518">_xlfn.IFS(H518=1,1,K518=1,1,L518=1,1,M518=1,1,N518=1,1,P518=1,1,TRUE,0)</f>
        <v>0</v>
      </c>
      <c r="S518" s="64">
        <f>IF(AND(G518=1,R518=1),0,R518)</f>
        <v>0</v>
      </c>
      <c r="T518" s="24" t="s">
        <v>2307</v>
      </c>
      <c r="U518" s="49">
        <f>SUBSTITUTE(T518,".",",")*1</f>
        <v>4.6630502678453901E-2</v>
      </c>
      <c r="V518" s="54">
        <f>IF(U518&gt;=0.1, 1, 0)</f>
        <v>0</v>
      </c>
      <c r="W518" s="25">
        <f>IF(U518&gt;=0.2, 1, 0)</f>
        <v>0</v>
      </c>
      <c r="X518" s="25">
        <f>IF(U518&gt;=0.3, 1, 0)</f>
        <v>0</v>
      </c>
      <c r="Y518" s="25">
        <f>IF(U518&gt;=0.4, 1, 0)</f>
        <v>0</v>
      </c>
      <c r="Z518" s="25">
        <f>IF(U518&gt;=0.5, 1, 0)</f>
        <v>0</v>
      </c>
      <c r="AA518" s="25">
        <f>IF(U518&gt;=0.6, 1, 0)</f>
        <v>0</v>
      </c>
      <c r="AB518" s="25">
        <f>IF(U518&gt;=0.7, 1, 0)</f>
        <v>0</v>
      </c>
      <c r="AC518" s="25">
        <f>IF(U518&gt;=0.8, 1, 0)</f>
        <v>0</v>
      </c>
      <c r="AD518" s="55">
        <f>IF(U518&gt;=0.9, 1, 0)</f>
        <v>0</v>
      </c>
    </row>
    <row r="519" spans="1:30" ht="20" customHeight="1" x14ac:dyDescent="0.2">
      <c r="A519" s="20" t="s">
        <v>1121</v>
      </c>
      <c r="B519" s="33" t="str">
        <f>SUBSTITUTE(A519,"/Users/timomiessen/Desktop/imagesdk/nonblackwomen1/","Image_")</f>
        <v>Image_NBW_150.jpg</v>
      </c>
      <c r="C519" s="63" t="s">
        <v>5</v>
      </c>
      <c r="D519" s="22" t="s">
        <v>6</v>
      </c>
      <c r="E519" s="23">
        <v>1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 cm="1">
        <f t="array" ref="R519">_xlfn.IFS(H519=1,1,K519=1,1,L519=1,1,M519=1,1,N519=1,1,P519=1,1,TRUE,0)</f>
        <v>0</v>
      </c>
      <c r="S519" s="64">
        <f>IF(AND(G519=1,R519=1),0,R519)</f>
        <v>0</v>
      </c>
      <c r="T519" s="24" t="s">
        <v>2308</v>
      </c>
      <c r="U519" s="49">
        <f>SUBSTITUTE(T519,".",",")*1</f>
        <v>7.2200531139969798E-2</v>
      </c>
      <c r="V519" s="54">
        <f>IF(U519&gt;=0.1, 1, 0)</f>
        <v>0</v>
      </c>
      <c r="W519" s="25">
        <f>IF(U519&gt;=0.2, 1, 0)</f>
        <v>0</v>
      </c>
      <c r="X519" s="25">
        <f>IF(U519&gt;=0.3, 1, 0)</f>
        <v>0</v>
      </c>
      <c r="Y519" s="25">
        <f>IF(U519&gt;=0.4, 1, 0)</f>
        <v>0</v>
      </c>
      <c r="Z519" s="25">
        <f>IF(U519&gt;=0.5, 1, 0)</f>
        <v>0</v>
      </c>
      <c r="AA519" s="25">
        <f>IF(U519&gt;=0.6, 1, 0)</f>
        <v>0</v>
      </c>
      <c r="AB519" s="25">
        <f>IF(U519&gt;=0.7, 1, 0)</f>
        <v>0</v>
      </c>
      <c r="AC519" s="25">
        <f>IF(U519&gt;=0.8, 1, 0)</f>
        <v>0</v>
      </c>
      <c r="AD519" s="55">
        <f>IF(U519&gt;=0.9, 1, 0)</f>
        <v>0</v>
      </c>
    </row>
    <row r="520" spans="1:30" ht="20" customHeight="1" x14ac:dyDescent="0.2">
      <c r="A520" s="20" t="s">
        <v>1122</v>
      </c>
      <c r="B520" s="33" t="str">
        <f>SUBSTITUTE(A520,"/Users/timomiessen/Desktop/imagesdk/nonblackwomen1/","Image_")</f>
        <v>Image_NBW_151.jpg</v>
      </c>
      <c r="C520" s="63" t="s">
        <v>5</v>
      </c>
      <c r="D520" s="22" t="s">
        <v>6</v>
      </c>
      <c r="E520" s="23">
        <v>1</v>
      </c>
      <c r="F520" s="23">
        <v>0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  <c r="O520" s="23">
        <v>0</v>
      </c>
      <c r="P520" s="23">
        <v>0</v>
      </c>
      <c r="Q520" s="23">
        <v>0</v>
      </c>
      <c r="R520" s="23" cm="1">
        <f t="array" ref="R520">_xlfn.IFS(H520=1,1,K520=1,1,L520=1,1,M520=1,1,N520=1,1,P520=1,1,TRUE,0)</f>
        <v>0</v>
      </c>
      <c r="S520" s="64">
        <f>IF(AND(G520=1,R520=1),0,R520)</f>
        <v>0</v>
      </c>
      <c r="T520" s="24" t="s">
        <v>2309</v>
      </c>
      <c r="U520" s="49">
        <f>SUBSTITUTE(T520,".",",")*1</f>
        <v>4.5937864109873702E-2</v>
      </c>
      <c r="V520" s="54">
        <f>IF(U520&gt;=0.1, 1, 0)</f>
        <v>0</v>
      </c>
      <c r="W520" s="25">
        <f>IF(U520&gt;=0.2, 1, 0)</f>
        <v>0</v>
      </c>
      <c r="X520" s="25">
        <f>IF(U520&gt;=0.3, 1, 0)</f>
        <v>0</v>
      </c>
      <c r="Y520" s="25">
        <f>IF(U520&gt;=0.4, 1, 0)</f>
        <v>0</v>
      </c>
      <c r="Z520" s="25">
        <f>IF(U520&gt;=0.5, 1, 0)</f>
        <v>0</v>
      </c>
      <c r="AA520" s="25">
        <f>IF(U520&gt;=0.6, 1, 0)</f>
        <v>0</v>
      </c>
      <c r="AB520" s="25">
        <f>IF(U520&gt;=0.7, 1, 0)</f>
        <v>0</v>
      </c>
      <c r="AC520" s="25">
        <f>IF(U520&gt;=0.8, 1, 0)</f>
        <v>0</v>
      </c>
      <c r="AD520" s="55">
        <f>IF(U520&gt;=0.9, 1, 0)</f>
        <v>0</v>
      </c>
    </row>
    <row r="521" spans="1:30" ht="20" customHeight="1" x14ac:dyDescent="0.2">
      <c r="A521" s="20" t="s">
        <v>1123</v>
      </c>
      <c r="B521" s="33" t="str">
        <f>SUBSTITUTE(A521,"/Users/timomiessen/Desktop/imagesdk/nonblackwomen1/","Image_")</f>
        <v>Image_NBW_152.jpg</v>
      </c>
      <c r="C521" s="63" t="s">
        <v>5</v>
      </c>
      <c r="D521" s="22" t="s">
        <v>6</v>
      </c>
      <c r="E521" s="23">
        <v>1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23">
        <v>0</v>
      </c>
      <c r="P521" s="23">
        <v>0</v>
      </c>
      <c r="Q521" s="23">
        <v>0</v>
      </c>
      <c r="R521" s="23" cm="1">
        <f t="array" ref="R521">_xlfn.IFS(H521=1,1,K521=1,1,L521=1,1,M521=1,1,N521=1,1,P521=1,1,TRUE,0)</f>
        <v>0</v>
      </c>
      <c r="S521" s="64">
        <f>IF(AND(G521=1,R521=1),0,R521)</f>
        <v>0</v>
      </c>
      <c r="T521" s="24" t="s">
        <v>2310</v>
      </c>
      <c r="U521" s="49">
        <f>SUBSTITUTE(T521,".",",")*1</f>
        <v>3.3207811415195403E-2</v>
      </c>
      <c r="V521" s="54">
        <f>IF(U521&gt;=0.1, 1, 0)</f>
        <v>0</v>
      </c>
      <c r="W521" s="25">
        <f>IF(U521&gt;=0.2, 1, 0)</f>
        <v>0</v>
      </c>
      <c r="X521" s="25">
        <f>IF(U521&gt;=0.3, 1, 0)</f>
        <v>0</v>
      </c>
      <c r="Y521" s="25">
        <f>IF(U521&gt;=0.4, 1, 0)</f>
        <v>0</v>
      </c>
      <c r="Z521" s="25">
        <f>IF(U521&gt;=0.5, 1, 0)</f>
        <v>0</v>
      </c>
      <c r="AA521" s="25">
        <f>IF(U521&gt;=0.6, 1, 0)</f>
        <v>0</v>
      </c>
      <c r="AB521" s="25">
        <f>IF(U521&gt;=0.7, 1, 0)</f>
        <v>0</v>
      </c>
      <c r="AC521" s="25">
        <f>IF(U521&gt;=0.8, 1, 0)</f>
        <v>0</v>
      </c>
      <c r="AD521" s="55">
        <f>IF(U521&gt;=0.9, 1, 0)</f>
        <v>0</v>
      </c>
    </row>
    <row r="522" spans="1:30" ht="20" customHeight="1" x14ac:dyDescent="0.2">
      <c r="A522" s="20" t="s">
        <v>1124</v>
      </c>
      <c r="B522" s="33" t="str">
        <f>SUBSTITUTE(A522,"/Users/timomiessen/Desktop/imagesdk/nonblackwomen1/","Image_")</f>
        <v>Image_NBW_153.jpg</v>
      </c>
      <c r="C522" s="63" t="s">
        <v>5</v>
      </c>
      <c r="D522" s="22" t="s">
        <v>6</v>
      </c>
      <c r="E522" s="23">
        <v>1</v>
      </c>
      <c r="F522" s="23">
        <v>0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>
        <v>0</v>
      </c>
      <c r="M522" s="23">
        <v>0</v>
      </c>
      <c r="N522" s="23">
        <v>0</v>
      </c>
      <c r="O522" s="23">
        <v>0</v>
      </c>
      <c r="P522" s="23">
        <v>0</v>
      </c>
      <c r="Q522" s="23">
        <v>0</v>
      </c>
      <c r="R522" s="23" cm="1">
        <f t="array" ref="R522">_xlfn.IFS(H522=1,1,K522=1,1,L522=1,1,M522=1,1,N522=1,1,P522=1,1,TRUE,0)</f>
        <v>0</v>
      </c>
      <c r="S522" s="64">
        <f>IF(AND(G522=1,R522=1),0,R522)</f>
        <v>0</v>
      </c>
      <c r="T522" s="24" t="s">
        <v>2311</v>
      </c>
      <c r="U522" s="49">
        <f>SUBSTITUTE(T522,".",",")*1</f>
        <v>7.6652341522276402E-3</v>
      </c>
      <c r="V522" s="54">
        <f>IF(U522&gt;=0.1, 1, 0)</f>
        <v>0</v>
      </c>
      <c r="W522" s="25">
        <f>IF(U522&gt;=0.2, 1, 0)</f>
        <v>0</v>
      </c>
      <c r="X522" s="25">
        <f>IF(U522&gt;=0.3, 1, 0)</f>
        <v>0</v>
      </c>
      <c r="Y522" s="25">
        <f>IF(U522&gt;=0.4, 1, 0)</f>
        <v>0</v>
      </c>
      <c r="Z522" s="25">
        <f>IF(U522&gt;=0.5, 1, 0)</f>
        <v>0</v>
      </c>
      <c r="AA522" s="25">
        <f>IF(U522&gt;=0.6, 1, 0)</f>
        <v>0</v>
      </c>
      <c r="AB522" s="25">
        <f>IF(U522&gt;=0.7, 1, 0)</f>
        <v>0</v>
      </c>
      <c r="AC522" s="25">
        <f>IF(U522&gt;=0.8, 1, 0)</f>
        <v>0</v>
      </c>
      <c r="AD522" s="55">
        <f>IF(U522&gt;=0.9, 1, 0)</f>
        <v>0</v>
      </c>
    </row>
    <row r="523" spans="1:30" ht="20" customHeight="1" x14ac:dyDescent="0.2">
      <c r="A523" s="20" t="s">
        <v>1125</v>
      </c>
      <c r="B523" s="33" t="str">
        <f>SUBSTITUTE(A523,"/Users/timomiessen/Desktop/imagesdk/nonblackwomen1/","Image_")</f>
        <v>Image_NBW_154.jpg</v>
      </c>
      <c r="C523" s="63" t="s">
        <v>5</v>
      </c>
      <c r="D523" s="22" t="s">
        <v>6</v>
      </c>
      <c r="E523" s="23">
        <v>1</v>
      </c>
      <c r="F523" s="23">
        <v>0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  <c r="O523" s="23">
        <v>0</v>
      </c>
      <c r="P523" s="23">
        <v>0</v>
      </c>
      <c r="Q523" s="23">
        <v>0</v>
      </c>
      <c r="R523" s="23" cm="1">
        <f t="array" ref="R523">_xlfn.IFS(H523=1,1,K523=1,1,L523=1,1,M523=1,1,N523=1,1,P523=1,1,TRUE,0)</f>
        <v>0</v>
      </c>
      <c r="S523" s="64">
        <f>IF(AND(G523=1,R523=1),0,R523)</f>
        <v>0</v>
      </c>
      <c r="T523" s="24" t="s">
        <v>2312</v>
      </c>
      <c r="U523" s="49">
        <f>SUBSTITUTE(T523,".",",")*1</f>
        <v>3.7505077198147697E-2</v>
      </c>
      <c r="V523" s="54">
        <f>IF(U523&gt;=0.1, 1, 0)</f>
        <v>0</v>
      </c>
      <c r="W523" s="25">
        <f>IF(U523&gt;=0.2, 1, 0)</f>
        <v>0</v>
      </c>
      <c r="X523" s="25">
        <f>IF(U523&gt;=0.3, 1, 0)</f>
        <v>0</v>
      </c>
      <c r="Y523" s="25">
        <f>IF(U523&gt;=0.4, 1, 0)</f>
        <v>0</v>
      </c>
      <c r="Z523" s="25">
        <f>IF(U523&gt;=0.5, 1, 0)</f>
        <v>0</v>
      </c>
      <c r="AA523" s="25">
        <f>IF(U523&gt;=0.6, 1, 0)</f>
        <v>0</v>
      </c>
      <c r="AB523" s="25">
        <f>IF(U523&gt;=0.7, 1, 0)</f>
        <v>0</v>
      </c>
      <c r="AC523" s="25">
        <f>IF(U523&gt;=0.8, 1, 0)</f>
        <v>0</v>
      </c>
      <c r="AD523" s="55">
        <f>IF(U523&gt;=0.9, 1, 0)</f>
        <v>0</v>
      </c>
    </row>
    <row r="524" spans="1:30" ht="20" customHeight="1" x14ac:dyDescent="0.2">
      <c r="A524" s="20" t="s">
        <v>1126</v>
      </c>
      <c r="B524" s="33" t="str">
        <f>SUBSTITUTE(A524,"/Users/timomiessen/Desktop/imagesdk/nonblackwomen1/","Image_")</f>
        <v>Image_NBW_155.jpg</v>
      </c>
      <c r="C524" s="63" t="s">
        <v>5</v>
      </c>
      <c r="D524" s="22" t="s">
        <v>6</v>
      </c>
      <c r="E524" s="23">
        <v>1</v>
      </c>
      <c r="F524" s="23">
        <v>0</v>
      </c>
      <c r="G524" s="23">
        <v>0</v>
      </c>
      <c r="H524" s="23">
        <v>0</v>
      </c>
      <c r="I524" s="23">
        <v>0</v>
      </c>
      <c r="J524" s="23">
        <v>0</v>
      </c>
      <c r="K524" s="23">
        <v>0</v>
      </c>
      <c r="L524" s="23">
        <v>0</v>
      </c>
      <c r="M524" s="23">
        <v>0</v>
      </c>
      <c r="N524" s="23">
        <v>0</v>
      </c>
      <c r="O524" s="23">
        <v>0</v>
      </c>
      <c r="P524" s="23">
        <v>0</v>
      </c>
      <c r="Q524" s="23">
        <v>0</v>
      </c>
      <c r="R524" s="23" cm="1">
        <f t="array" ref="R524">_xlfn.IFS(H524=1,1,K524=1,1,L524=1,1,M524=1,1,N524=1,1,P524=1,1,TRUE,0)</f>
        <v>0</v>
      </c>
      <c r="S524" s="64">
        <f>IF(AND(G524=1,R524=1),0,R524)</f>
        <v>0</v>
      </c>
      <c r="T524" s="24" t="s">
        <v>2313</v>
      </c>
      <c r="U524" s="49">
        <f>SUBSTITUTE(T524,".",",")*1</f>
        <v>1.9147541839629401E-2</v>
      </c>
      <c r="V524" s="54">
        <f>IF(U524&gt;=0.1, 1, 0)</f>
        <v>0</v>
      </c>
      <c r="W524" s="25">
        <f>IF(U524&gt;=0.2, 1, 0)</f>
        <v>0</v>
      </c>
      <c r="X524" s="25">
        <f>IF(U524&gt;=0.3, 1, 0)</f>
        <v>0</v>
      </c>
      <c r="Y524" s="25">
        <f>IF(U524&gt;=0.4, 1, 0)</f>
        <v>0</v>
      </c>
      <c r="Z524" s="25">
        <f>IF(U524&gt;=0.5, 1, 0)</f>
        <v>0</v>
      </c>
      <c r="AA524" s="25">
        <f>IF(U524&gt;=0.6, 1, 0)</f>
        <v>0</v>
      </c>
      <c r="AB524" s="25">
        <f>IF(U524&gt;=0.7, 1, 0)</f>
        <v>0</v>
      </c>
      <c r="AC524" s="25">
        <f>IF(U524&gt;=0.8, 1, 0)</f>
        <v>0</v>
      </c>
      <c r="AD524" s="55">
        <f>IF(U524&gt;=0.9, 1, 0)</f>
        <v>0</v>
      </c>
    </row>
    <row r="525" spans="1:30" ht="20" customHeight="1" x14ac:dyDescent="0.2">
      <c r="A525" s="20" t="s">
        <v>1127</v>
      </c>
      <c r="B525" s="33" t="str">
        <f>SUBSTITUTE(A525,"/Users/timomiessen/Desktop/imagesdk/nonblackwomen1/","Image_")</f>
        <v>Image_NBW_156.jpg</v>
      </c>
      <c r="C525" s="63" t="s">
        <v>5</v>
      </c>
      <c r="D525" s="22" t="s">
        <v>6</v>
      </c>
      <c r="E525" s="23">
        <v>1</v>
      </c>
      <c r="F525" s="23">
        <v>0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  <c r="R525" s="23" cm="1">
        <f t="array" ref="R525">_xlfn.IFS(H525=1,1,K525=1,1,L525=1,1,M525=1,1,N525=1,1,P525=1,1,TRUE,0)</f>
        <v>0</v>
      </c>
      <c r="S525" s="64">
        <f>IF(AND(G525=1,R525=1),0,R525)</f>
        <v>0</v>
      </c>
      <c r="T525" s="24" t="s">
        <v>2314</v>
      </c>
      <c r="U525" s="49">
        <f>SUBSTITUTE(T525,".",",")*1</f>
        <v>9.9735192954540197E-2</v>
      </c>
      <c r="V525" s="54">
        <f>IF(U525&gt;=0.1, 1, 0)</f>
        <v>0</v>
      </c>
      <c r="W525" s="25">
        <f>IF(U525&gt;=0.2, 1, 0)</f>
        <v>0</v>
      </c>
      <c r="X525" s="25">
        <f>IF(U525&gt;=0.3, 1, 0)</f>
        <v>0</v>
      </c>
      <c r="Y525" s="25">
        <f>IF(U525&gt;=0.4, 1, 0)</f>
        <v>0</v>
      </c>
      <c r="Z525" s="25">
        <f>IF(U525&gt;=0.5, 1, 0)</f>
        <v>0</v>
      </c>
      <c r="AA525" s="25">
        <f>IF(U525&gt;=0.6, 1, 0)</f>
        <v>0</v>
      </c>
      <c r="AB525" s="25">
        <f>IF(U525&gt;=0.7, 1, 0)</f>
        <v>0</v>
      </c>
      <c r="AC525" s="25">
        <f>IF(U525&gt;=0.8, 1, 0)</f>
        <v>0</v>
      </c>
      <c r="AD525" s="55">
        <f>IF(U525&gt;=0.9, 1, 0)</f>
        <v>0</v>
      </c>
    </row>
    <row r="526" spans="1:30" ht="20" customHeight="1" x14ac:dyDescent="0.2">
      <c r="A526" s="20" t="s">
        <v>1464</v>
      </c>
      <c r="B526" s="33" t="str">
        <f>SUBSTITUTE(A526,"/Users/timomiessen/Desktop/imagesdk/nonblackwomen1/","Image_")</f>
        <v>Image_NBW_157.jpg</v>
      </c>
      <c r="C526" s="63" t="s">
        <v>5</v>
      </c>
      <c r="D526" s="22" t="s">
        <v>6</v>
      </c>
      <c r="E526" s="23">
        <v>1</v>
      </c>
      <c r="F526" s="23">
        <v>0</v>
      </c>
      <c r="G526" s="23">
        <v>0</v>
      </c>
      <c r="H526" s="23">
        <v>0</v>
      </c>
      <c r="I526" s="23">
        <v>0</v>
      </c>
      <c r="J526" s="23">
        <v>0</v>
      </c>
      <c r="K526" s="23">
        <v>0</v>
      </c>
      <c r="L526" s="23">
        <v>0</v>
      </c>
      <c r="M526" s="23">
        <v>0</v>
      </c>
      <c r="N526" s="23">
        <v>0</v>
      </c>
      <c r="O526" s="23">
        <v>0</v>
      </c>
      <c r="P526" s="23">
        <v>0</v>
      </c>
      <c r="Q526" s="23">
        <v>0</v>
      </c>
      <c r="R526" s="23" cm="1">
        <f t="array" ref="R526">_xlfn.IFS(H526=1,1,K526=1,1,L526=1,1,M526=1,1,N526=1,1,P526=1,1,TRUE,0)</f>
        <v>0</v>
      </c>
      <c r="S526" s="64">
        <f>IF(AND(G526=1,R526=1),0,R526)</f>
        <v>0</v>
      </c>
      <c r="T526" s="24" t="s">
        <v>2315</v>
      </c>
      <c r="U526" s="49">
        <f>SUBSTITUTE(T526,".",",")*1</f>
        <v>4.4546730816364198E-2</v>
      </c>
      <c r="V526" s="54">
        <f>IF(U526&gt;=0.1, 1, 0)</f>
        <v>0</v>
      </c>
      <c r="W526" s="25">
        <f>IF(U526&gt;=0.2, 1, 0)</f>
        <v>0</v>
      </c>
      <c r="X526" s="25">
        <f>IF(U526&gt;=0.3, 1, 0)</f>
        <v>0</v>
      </c>
      <c r="Y526" s="25">
        <f>IF(U526&gt;=0.4, 1, 0)</f>
        <v>0</v>
      </c>
      <c r="Z526" s="25">
        <f>IF(U526&gt;=0.5, 1, 0)</f>
        <v>0</v>
      </c>
      <c r="AA526" s="25">
        <f>IF(U526&gt;=0.6, 1, 0)</f>
        <v>0</v>
      </c>
      <c r="AB526" s="25">
        <f>IF(U526&gt;=0.7, 1, 0)</f>
        <v>0</v>
      </c>
      <c r="AC526" s="25">
        <f>IF(U526&gt;=0.8, 1, 0)</f>
        <v>0</v>
      </c>
      <c r="AD526" s="55">
        <f>IF(U526&gt;=0.9, 1, 0)</f>
        <v>0</v>
      </c>
    </row>
    <row r="527" spans="1:30" ht="20" customHeight="1" x14ac:dyDescent="0.2">
      <c r="A527" s="20" t="s">
        <v>1128</v>
      </c>
      <c r="B527" s="33" t="str">
        <f>SUBSTITUTE(A527,"/Users/timomiessen/Desktop/imagesdk/nonblackwomen1/","Image_")</f>
        <v>Image_NBW_158.jpg</v>
      </c>
      <c r="C527" s="63" t="s">
        <v>5</v>
      </c>
      <c r="D527" s="22" t="s">
        <v>6</v>
      </c>
      <c r="E527" s="23">
        <v>0</v>
      </c>
      <c r="F527" s="23">
        <v>1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  <c r="O527" s="23">
        <v>0</v>
      </c>
      <c r="P527" s="23">
        <v>0</v>
      </c>
      <c r="Q527" s="23">
        <v>0</v>
      </c>
      <c r="R527" s="23" cm="1">
        <f t="array" ref="R527">_xlfn.IFS(H527=1,1,K527=1,1,L527=1,1,M527=1,1,N527=1,1,P527=1,1,TRUE,0)</f>
        <v>0</v>
      </c>
      <c r="S527" s="64">
        <f>IF(AND(G527=1,R527=1),0,R527)</f>
        <v>0</v>
      </c>
      <c r="T527" s="24" t="s">
        <v>2316</v>
      </c>
      <c r="U527" s="49">
        <f>SUBSTITUTE(T527,".",",")*1</f>
        <v>3.4735352382995102E-3</v>
      </c>
      <c r="V527" s="54">
        <f>IF(U527&gt;=0.1, 1, 0)</f>
        <v>0</v>
      </c>
      <c r="W527" s="25">
        <f>IF(U527&gt;=0.2, 1, 0)</f>
        <v>0</v>
      </c>
      <c r="X527" s="25">
        <f>IF(U527&gt;=0.3, 1, 0)</f>
        <v>0</v>
      </c>
      <c r="Y527" s="25">
        <f>IF(U527&gt;=0.4, 1, 0)</f>
        <v>0</v>
      </c>
      <c r="Z527" s="25">
        <f>IF(U527&gt;=0.5, 1, 0)</f>
        <v>0</v>
      </c>
      <c r="AA527" s="25">
        <f>IF(U527&gt;=0.6, 1, 0)</f>
        <v>0</v>
      </c>
      <c r="AB527" s="25">
        <f>IF(U527&gt;=0.7, 1, 0)</f>
        <v>0</v>
      </c>
      <c r="AC527" s="25">
        <f>IF(U527&gt;=0.8, 1, 0)</f>
        <v>0</v>
      </c>
      <c r="AD527" s="55">
        <f>IF(U527&gt;=0.9, 1, 0)</f>
        <v>0</v>
      </c>
    </row>
    <row r="528" spans="1:30" ht="20" customHeight="1" x14ac:dyDescent="0.2">
      <c r="A528" s="20" t="s">
        <v>1129</v>
      </c>
      <c r="B528" s="33" t="str">
        <f>SUBSTITUTE(A528,"/Users/timomiessen/Desktop/imagesdk/nonblackwomen1/","Image_")</f>
        <v>Image_NBW_159.jpg</v>
      </c>
      <c r="C528" s="63" t="s">
        <v>5</v>
      </c>
      <c r="D528" s="22" t="s">
        <v>6</v>
      </c>
      <c r="E528" s="23">
        <v>0</v>
      </c>
      <c r="F528" s="23">
        <v>1</v>
      </c>
      <c r="G528" s="23">
        <v>0</v>
      </c>
      <c r="H528" s="23">
        <v>0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  <c r="O528" s="23">
        <v>0</v>
      </c>
      <c r="P528" s="23">
        <v>0</v>
      </c>
      <c r="Q528" s="23">
        <v>0</v>
      </c>
      <c r="R528" s="23" cm="1">
        <f t="array" ref="R528">_xlfn.IFS(H528=1,1,K528=1,1,L528=1,1,M528=1,1,N528=1,1,P528=1,1,TRUE,0)</f>
        <v>0</v>
      </c>
      <c r="S528" s="64">
        <f>IF(AND(G528=1,R528=1),0,R528)</f>
        <v>0</v>
      </c>
      <c r="T528" s="24" t="s">
        <v>2317</v>
      </c>
      <c r="U528" s="49">
        <f>SUBSTITUTE(T528,".",",")*1</f>
        <v>2.1835796535015099E-2</v>
      </c>
      <c r="V528" s="54">
        <f>IF(U528&gt;=0.1, 1, 0)</f>
        <v>0</v>
      </c>
      <c r="W528" s="25">
        <f>IF(U528&gt;=0.2, 1, 0)</f>
        <v>0</v>
      </c>
      <c r="X528" s="25">
        <f>IF(U528&gt;=0.3, 1, 0)</f>
        <v>0</v>
      </c>
      <c r="Y528" s="25">
        <f>IF(U528&gt;=0.4, 1, 0)</f>
        <v>0</v>
      </c>
      <c r="Z528" s="25">
        <f>IF(U528&gt;=0.5, 1, 0)</f>
        <v>0</v>
      </c>
      <c r="AA528" s="25">
        <f>IF(U528&gt;=0.6, 1, 0)</f>
        <v>0</v>
      </c>
      <c r="AB528" s="25">
        <f>IF(U528&gt;=0.7, 1, 0)</f>
        <v>0</v>
      </c>
      <c r="AC528" s="25">
        <f>IF(U528&gt;=0.8, 1, 0)</f>
        <v>0</v>
      </c>
      <c r="AD528" s="55">
        <f>IF(U528&gt;=0.9, 1, 0)</f>
        <v>0</v>
      </c>
    </row>
    <row r="529" spans="1:30" ht="20" customHeight="1" x14ac:dyDescent="0.2">
      <c r="A529" s="20" t="s">
        <v>1130</v>
      </c>
      <c r="B529" s="33" t="str">
        <f>SUBSTITUTE(A529,"/Users/timomiessen/Desktop/imagesdk/nonblackwomen1/","Image_")</f>
        <v>Image_NBW_16.jpg</v>
      </c>
      <c r="C529" s="63" t="s">
        <v>5</v>
      </c>
      <c r="D529" s="22" t="s">
        <v>6</v>
      </c>
      <c r="E529" s="23">
        <v>1</v>
      </c>
      <c r="F529" s="23">
        <v>0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>
        <v>0</v>
      </c>
      <c r="M529" s="23">
        <v>0</v>
      </c>
      <c r="N529" s="23">
        <v>0</v>
      </c>
      <c r="O529" s="23">
        <v>0</v>
      </c>
      <c r="P529" s="23">
        <v>0</v>
      </c>
      <c r="Q529" s="23">
        <v>0</v>
      </c>
      <c r="R529" s="23" cm="1">
        <f t="array" ref="R529">_xlfn.IFS(H529=1,1,K529=1,1,L529=1,1,M529=1,1,N529=1,1,P529=1,1,TRUE,0)</f>
        <v>0</v>
      </c>
      <c r="S529" s="64">
        <f>IF(AND(G529=1,R529=1),0,R529)</f>
        <v>0</v>
      </c>
      <c r="T529" s="24" t="s">
        <v>2318</v>
      </c>
      <c r="U529" s="49">
        <f>SUBSTITUTE(T529,".",",")*1</f>
        <v>1.29730426706373E-2</v>
      </c>
      <c r="V529" s="54">
        <f>IF(U529&gt;=0.1, 1, 0)</f>
        <v>0</v>
      </c>
      <c r="W529" s="25">
        <f>IF(U529&gt;=0.2, 1, 0)</f>
        <v>0</v>
      </c>
      <c r="X529" s="25">
        <f>IF(U529&gt;=0.3, 1, 0)</f>
        <v>0</v>
      </c>
      <c r="Y529" s="25">
        <f>IF(U529&gt;=0.4, 1, 0)</f>
        <v>0</v>
      </c>
      <c r="Z529" s="25">
        <f>IF(U529&gt;=0.5, 1, 0)</f>
        <v>0</v>
      </c>
      <c r="AA529" s="25">
        <f>IF(U529&gt;=0.6, 1, 0)</f>
        <v>0</v>
      </c>
      <c r="AB529" s="25">
        <f>IF(U529&gt;=0.7, 1, 0)</f>
        <v>0</v>
      </c>
      <c r="AC529" s="25">
        <f>IF(U529&gt;=0.8, 1, 0)</f>
        <v>0</v>
      </c>
      <c r="AD529" s="55">
        <f>IF(U529&gt;=0.9, 1, 0)</f>
        <v>0</v>
      </c>
    </row>
    <row r="530" spans="1:30" ht="20" customHeight="1" x14ac:dyDescent="0.2">
      <c r="A530" s="20" t="s">
        <v>1131</v>
      </c>
      <c r="B530" s="33" t="str">
        <f>SUBSTITUTE(A530,"/Users/timomiessen/Desktop/imagesdk/nonblackwomen1/","Image_")</f>
        <v>Image_NBW_160.jpg</v>
      </c>
      <c r="C530" s="63" t="s">
        <v>5</v>
      </c>
      <c r="D530" s="22" t="s">
        <v>6</v>
      </c>
      <c r="E530" s="23">
        <v>0</v>
      </c>
      <c r="F530" s="23">
        <v>1</v>
      </c>
      <c r="G530" s="23">
        <v>0</v>
      </c>
      <c r="H530" s="23">
        <v>0</v>
      </c>
      <c r="I530" s="23">
        <v>0</v>
      </c>
      <c r="J530" s="23">
        <v>0</v>
      </c>
      <c r="K530" s="23">
        <v>0</v>
      </c>
      <c r="L530" s="23">
        <v>0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23" cm="1">
        <f t="array" ref="R530">_xlfn.IFS(H530=1,1,K530=1,1,L530=1,1,M530=1,1,N530=1,1,P530=1,1,TRUE,0)</f>
        <v>0</v>
      </c>
      <c r="S530" s="64">
        <f>IF(AND(G530=1,R530=1),0,R530)</f>
        <v>0</v>
      </c>
      <c r="T530" s="24" t="s">
        <v>2319</v>
      </c>
      <c r="U530" s="49">
        <f>SUBSTITUTE(T530,".",",")*1</f>
        <v>1.3685449026525E-2</v>
      </c>
      <c r="V530" s="54">
        <f>IF(U530&gt;=0.1, 1, 0)</f>
        <v>0</v>
      </c>
      <c r="W530" s="25">
        <f>IF(U530&gt;=0.2, 1, 0)</f>
        <v>0</v>
      </c>
      <c r="X530" s="25">
        <f>IF(U530&gt;=0.3, 1, 0)</f>
        <v>0</v>
      </c>
      <c r="Y530" s="25">
        <f>IF(U530&gt;=0.4, 1, 0)</f>
        <v>0</v>
      </c>
      <c r="Z530" s="25">
        <f>IF(U530&gt;=0.5, 1, 0)</f>
        <v>0</v>
      </c>
      <c r="AA530" s="25">
        <f>IF(U530&gt;=0.6, 1, 0)</f>
        <v>0</v>
      </c>
      <c r="AB530" s="25">
        <f>IF(U530&gt;=0.7, 1, 0)</f>
        <v>0</v>
      </c>
      <c r="AC530" s="25">
        <f>IF(U530&gt;=0.8, 1, 0)</f>
        <v>0</v>
      </c>
      <c r="AD530" s="55">
        <f>IF(U530&gt;=0.9, 1, 0)</f>
        <v>0</v>
      </c>
    </row>
    <row r="531" spans="1:30" ht="20" customHeight="1" x14ac:dyDescent="0.2">
      <c r="A531" s="20" t="s">
        <v>1132</v>
      </c>
      <c r="B531" s="33" t="str">
        <f>SUBSTITUTE(A531,"/Users/timomiessen/Desktop/imagesdk/nonblackwomen1/","Image_")</f>
        <v>Image_NBW_161.jpg</v>
      </c>
      <c r="C531" s="63" t="s">
        <v>5</v>
      </c>
      <c r="D531" s="22" t="s">
        <v>6</v>
      </c>
      <c r="E531" s="23">
        <v>0</v>
      </c>
      <c r="F531" s="23">
        <v>1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23">
        <v>0</v>
      </c>
      <c r="O531" s="23">
        <v>0</v>
      </c>
      <c r="P531" s="23">
        <v>0</v>
      </c>
      <c r="Q531" s="23">
        <v>0</v>
      </c>
      <c r="R531" s="23" cm="1">
        <f t="array" ref="R531">_xlfn.IFS(H531=1,1,K531=1,1,L531=1,1,M531=1,1,N531=1,1,P531=1,1,TRUE,0)</f>
        <v>0</v>
      </c>
      <c r="S531" s="64">
        <f>IF(AND(G531=1,R531=1),0,R531)</f>
        <v>0</v>
      </c>
      <c r="T531" s="24" t="s">
        <v>2320</v>
      </c>
      <c r="U531" s="49">
        <f>SUBSTITUTE(T531,".",",")*1</f>
        <v>1.1347373016178599E-2</v>
      </c>
      <c r="V531" s="54">
        <f>IF(U531&gt;=0.1, 1, 0)</f>
        <v>0</v>
      </c>
      <c r="W531" s="25">
        <f>IF(U531&gt;=0.2, 1, 0)</f>
        <v>0</v>
      </c>
      <c r="X531" s="25">
        <f>IF(U531&gt;=0.3, 1, 0)</f>
        <v>0</v>
      </c>
      <c r="Y531" s="25">
        <f>IF(U531&gt;=0.4, 1, 0)</f>
        <v>0</v>
      </c>
      <c r="Z531" s="25">
        <f>IF(U531&gt;=0.5, 1, 0)</f>
        <v>0</v>
      </c>
      <c r="AA531" s="25">
        <f>IF(U531&gt;=0.6, 1, 0)</f>
        <v>0</v>
      </c>
      <c r="AB531" s="25">
        <f>IF(U531&gt;=0.7, 1, 0)</f>
        <v>0</v>
      </c>
      <c r="AC531" s="25">
        <f>IF(U531&gt;=0.8, 1, 0)</f>
        <v>0</v>
      </c>
      <c r="AD531" s="55">
        <f>IF(U531&gt;=0.9, 1, 0)</f>
        <v>0</v>
      </c>
    </row>
    <row r="532" spans="1:30" ht="20" customHeight="1" x14ac:dyDescent="0.2">
      <c r="A532" s="20" t="s">
        <v>1134</v>
      </c>
      <c r="B532" s="33" t="str">
        <f>SUBSTITUTE(A532,"/Users/timomiessen/Desktop/imagesdk/nonblackwomen1/","Image_")</f>
        <v>Image_NBW_163.jpg</v>
      </c>
      <c r="C532" s="63" t="s">
        <v>5</v>
      </c>
      <c r="D532" s="22" t="s">
        <v>6</v>
      </c>
      <c r="E532" s="23">
        <v>0</v>
      </c>
      <c r="F532" s="23">
        <v>1</v>
      </c>
      <c r="G532" s="23">
        <v>0</v>
      </c>
      <c r="H532" s="23">
        <v>0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  <c r="O532" s="23">
        <v>0</v>
      </c>
      <c r="P532" s="23">
        <v>0</v>
      </c>
      <c r="Q532" s="23">
        <v>0</v>
      </c>
      <c r="R532" s="23" cm="1">
        <f t="array" ref="R532">_xlfn.IFS(H532=1,1,K532=1,1,L532=1,1,M532=1,1,N532=1,1,P532=1,1,TRUE,0)</f>
        <v>0</v>
      </c>
      <c r="S532" s="64">
        <f>IF(AND(G532=1,R532=1),0,R532)</f>
        <v>0</v>
      </c>
      <c r="T532" s="24" t="s">
        <v>2322</v>
      </c>
      <c r="U532" s="49">
        <f>SUBSTITUTE(T532,".",",")*1</f>
        <v>1.8009569961577598E-2</v>
      </c>
      <c r="V532" s="54">
        <f>IF(U532&gt;=0.1, 1, 0)</f>
        <v>0</v>
      </c>
      <c r="W532" s="25">
        <f>IF(U532&gt;=0.2, 1, 0)</f>
        <v>0</v>
      </c>
      <c r="X532" s="25">
        <f>IF(U532&gt;=0.3, 1, 0)</f>
        <v>0</v>
      </c>
      <c r="Y532" s="25">
        <f>IF(U532&gt;=0.4, 1, 0)</f>
        <v>0</v>
      </c>
      <c r="Z532" s="25">
        <f>IF(U532&gt;=0.5, 1, 0)</f>
        <v>0</v>
      </c>
      <c r="AA532" s="25">
        <f>IF(U532&gt;=0.6, 1, 0)</f>
        <v>0</v>
      </c>
      <c r="AB532" s="25">
        <f>IF(U532&gt;=0.7, 1, 0)</f>
        <v>0</v>
      </c>
      <c r="AC532" s="25">
        <f>IF(U532&gt;=0.8, 1, 0)</f>
        <v>0</v>
      </c>
      <c r="AD532" s="55">
        <f>IF(U532&gt;=0.9, 1, 0)</f>
        <v>0</v>
      </c>
    </row>
    <row r="533" spans="1:30" ht="20" customHeight="1" x14ac:dyDescent="0.2">
      <c r="A533" s="20" t="s">
        <v>1135</v>
      </c>
      <c r="B533" s="33" t="str">
        <f>SUBSTITUTE(A533,"/Users/timomiessen/Desktop/imagesdk/nonblackwomen1/","Image_")</f>
        <v>Image_NBW_164.jpg</v>
      </c>
      <c r="C533" s="63" t="s">
        <v>5</v>
      </c>
      <c r="D533" s="22" t="s">
        <v>6</v>
      </c>
      <c r="E533" s="23">
        <v>0</v>
      </c>
      <c r="F533" s="23">
        <v>1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>
        <v>0</v>
      </c>
      <c r="M533" s="23">
        <v>0</v>
      </c>
      <c r="N533" s="23">
        <v>0</v>
      </c>
      <c r="O533" s="23">
        <v>0</v>
      </c>
      <c r="P533" s="23">
        <v>0</v>
      </c>
      <c r="Q533" s="23">
        <v>0</v>
      </c>
      <c r="R533" s="23" cm="1">
        <f t="array" ref="R533">_xlfn.IFS(H533=1,1,K533=1,1,L533=1,1,M533=1,1,N533=1,1,P533=1,1,TRUE,0)</f>
        <v>0</v>
      </c>
      <c r="S533" s="64">
        <f>IF(AND(G533=1,R533=1),0,R533)</f>
        <v>0</v>
      </c>
      <c r="T533" s="24" t="s">
        <v>2323</v>
      </c>
      <c r="U533" s="49">
        <f>SUBSTITUTE(T533,".",",")*1</f>
        <v>1.48623334243893E-2</v>
      </c>
      <c r="V533" s="54">
        <f>IF(U533&gt;=0.1, 1, 0)</f>
        <v>0</v>
      </c>
      <c r="W533" s="25">
        <f>IF(U533&gt;=0.2, 1, 0)</f>
        <v>0</v>
      </c>
      <c r="X533" s="25">
        <f>IF(U533&gt;=0.3, 1, 0)</f>
        <v>0</v>
      </c>
      <c r="Y533" s="25">
        <f>IF(U533&gt;=0.4, 1, 0)</f>
        <v>0</v>
      </c>
      <c r="Z533" s="25">
        <f>IF(U533&gt;=0.5, 1, 0)</f>
        <v>0</v>
      </c>
      <c r="AA533" s="25">
        <f>IF(U533&gt;=0.6, 1, 0)</f>
        <v>0</v>
      </c>
      <c r="AB533" s="25">
        <f>IF(U533&gt;=0.7, 1, 0)</f>
        <v>0</v>
      </c>
      <c r="AC533" s="25">
        <f>IF(U533&gt;=0.8, 1, 0)</f>
        <v>0</v>
      </c>
      <c r="AD533" s="55">
        <f>IF(U533&gt;=0.9, 1, 0)</f>
        <v>0</v>
      </c>
    </row>
    <row r="534" spans="1:30" ht="20" customHeight="1" x14ac:dyDescent="0.2">
      <c r="A534" s="20" t="s">
        <v>1137</v>
      </c>
      <c r="B534" s="33" t="str">
        <f>SUBSTITUTE(A534,"/Users/timomiessen/Desktop/imagesdk/nonblackwomen1/","Image_")</f>
        <v>Image_NBW_166.jpg</v>
      </c>
      <c r="C534" s="63" t="s">
        <v>5</v>
      </c>
      <c r="D534" s="22" t="s">
        <v>6</v>
      </c>
      <c r="E534" s="23">
        <v>0</v>
      </c>
      <c r="F534" s="23">
        <v>1</v>
      </c>
      <c r="G534" s="23">
        <v>0</v>
      </c>
      <c r="H534" s="23">
        <v>0</v>
      </c>
      <c r="I534" s="23">
        <v>0</v>
      </c>
      <c r="J534" s="23">
        <v>0</v>
      </c>
      <c r="K534" s="23">
        <v>0</v>
      </c>
      <c r="L534" s="23">
        <v>0</v>
      </c>
      <c r="M534" s="23">
        <v>0</v>
      </c>
      <c r="N534" s="23">
        <v>0</v>
      </c>
      <c r="O534" s="23">
        <v>0</v>
      </c>
      <c r="P534" s="23">
        <v>0</v>
      </c>
      <c r="Q534" s="23">
        <v>0</v>
      </c>
      <c r="R534" s="23" cm="1">
        <f t="array" ref="R534">_xlfn.IFS(H534=1,1,K534=1,1,L534=1,1,M534=1,1,N534=1,1,P534=1,1,TRUE,0)</f>
        <v>0</v>
      </c>
      <c r="S534" s="64">
        <f>IF(AND(G534=1,R534=1),0,R534)</f>
        <v>0</v>
      </c>
      <c r="T534" s="24" t="s">
        <v>2325</v>
      </c>
      <c r="U534" s="49">
        <f>SUBSTITUTE(T534,".",",")*1</f>
        <v>7.1939951740205201E-3</v>
      </c>
      <c r="V534" s="54">
        <f>IF(U534&gt;=0.1, 1, 0)</f>
        <v>0</v>
      </c>
      <c r="W534" s="25">
        <f>IF(U534&gt;=0.2, 1, 0)</f>
        <v>0</v>
      </c>
      <c r="X534" s="25">
        <f>IF(U534&gt;=0.3, 1, 0)</f>
        <v>0</v>
      </c>
      <c r="Y534" s="25">
        <f>IF(U534&gt;=0.4, 1, 0)</f>
        <v>0</v>
      </c>
      <c r="Z534" s="25">
        <f>IF(U534&gt;=0.5, 1, 0)</f>
        <v>0</v>
      </c>
      <c r="AA534" s="25">
        <f>IF(U534&gt;=0.6, 1, 0)</f>
        <v>0</v>
      </c>
      <c r="AB534" s="25">
        <f>IF(U534&gt;=0.7, 1, 0)</f>
        <v>0</v>
      </c>
      <c r="AC534" s="25">
        <f>IF(U534&gt;=0.8, 1, 0)</f>
        <v>0</v>
      </c>
      <c r="AD534" s="55">
        <f>IF(U534&gt;=0.9, 1, 0)</f>
        <v>0</v>
      </c>
    </row>
    <row r="535" spans="1:30" ht="20" customHeight="1" x14ac:dyDescent="0.2">
      <c r="A535" s="20" t="s">
        <v>1138</v>
      </c>
      <c r="B535" s="33" t="str">
        <f>SUBSTITUTE(A535,"/Users/timomiessen/Desktop/imagesdk/nonblackwomen1/","Image_")</f>
        <v>Image_NBW_167.jpg</v>
      </c>
      <c r="C535" s="63" t="s">
        <v>5</v>
      </c>
      <c r="D535" s="22" t="s">
        <v>6</v>
      </c>
      <c r="E535" s="23">
        <v>0</v>
      </c>
      <c r="F535" s="23">
        <v>1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  <c r="O535" s="23">
        <v>0</v>
      </c>
      <c r="P535" s="23">
        <v>0</v>
      </c>
      <c r="Q535" s="23">
        <v>0</v>
      </c>
      <c r="R535" s="23" cm="1">
        <f t="array" ref="R535">_xlfn.IFS(H535=1,1,K535=1,1,L535=1,1,M535=1,1,N535=1,1,P535=1,1,TRUE,0)</f>
        <v>0</v>
      </c>
      <c r="S535" s="64">
        <f>IF(AND(G535=1,R535=1),0,R535)</f>
        <v>0</v>
      </c>
      <c r="T535" s="24" t="s">
        <v>2326</v>
      </c>
      <c r="U535" s="49">
        <f>SUBSTITUTE(T535,".",",")*1</f>
        <v>9.4120251014828595E-3</v>
      </c>
      <c r="V535" s="54">
        <f>IF(U535&gt;=0.1, 1, 0)</f>
        <v>0</v>
      </c>
      <c r="W535" s="25">
        <f>IF(U535&gt;=0.2, 1, 0)</f>
        <v>0</v>
      </c>
      <c r="X535" s="25">
        <f>IF(U535&gt;=0.3, 1, 0)</f>
        <v>0</v>
      </c>
      <c r="Y535" s="25">
        <f>IF(U535&gt;=0.4, 1, 0)</f>
        <v>0</v>
      </c>
      <c r="Z535" s="25">
        <f>IF(U535&gt;=0.5, 1, 0)</f>
        <v>0</v>
      </c>
      <c r="AA535" s="25">
        <f>IF(U535&gt;=0.6, 1, 0)</f>
        <v>0</v>
      </c>
      <c r="AB535" s="25">
        <f>IF(U535&gt;=0.7, 1, 0)</f>
        <v>0</v>
      </c>
      <c r="AC535" s="25">
        <f>IF(U535&gt;=0.8, 1, 0)</f>
        <v>0</v>
      </c>
      <c r="AD535" s="55">
        <f>IF(U535&gt;=0.9, 1, 0)</f>
        <v>0</v>
      </c>
    </row>
    <row r="536" spans="1:30" ht="20" customHeight="1" x14ac:dyDescent="0.2">
      <c r="A536" s="20" t="s">
        <v>1139</v>
      </c>
      <c r="B536" s="33" t="str">
        <f>SUBSTITUTE(A536,"/Users/timomiessen/Desktop/imagesdk/nonblackwomen1/","Image_")</f>
        <v>Image_NBW_168.jpg</v>
      </c>
      <c r="C536" s="63" t="s">
        <v>5</v>
      </c>
      <c r="D536" s="22" t="s">
        <v>6</v>
      </c>
      <c r="E536" s="23">
        <v>0</v>
      </c>
      <c r="F536" s="23">
        <v>1</v>
      </c>
      <c r="G536" s="23">
        <v>0</v>
      </c>
      <c r="H536" s="23">
        <v>0</v>
      </c>
      <c r="I536" s="23">
        <v>0</v>
      </c>
      <c r="J536" s="23">
        <v>0</v>
      </c>
      <c r="K536" s="23">
        <v>0</v>
      </c>
      <c r="L536" s="23">
        <v>0</v>
      </c>
      <c r="M536" s="23">
        <v>0</v>
      </c>
      <c r="N536" s="23">
        <v>0</v>
      </c>
      <c r="O536" s="23">
        <v>0</v>
      </c>
      <c r="P536" s="23">
        <v>0</v>
      </c>
      <c r="Q536" s="23">
        <v>0</v>
      </c>
      <c r="R536" s="23" cm="1">
        <f t="array" ref="R536">_xlfn.IFS(H536=1,1,K536=1,1,L536=1,1,M536=1,1,N536=1,1,P536=1,1,TRUE,0)</f>
        <v>0</v>
      </c>
      <c r="S536" s="64">
        <f>IF(AND(G536=1,R536=1),0,R536)</f>
        <v>0</v>
      </c>
      <c r="T536" s="24" t="s">
        <v>2327</v>
      </c>
      <c r="U536" s="49">
        <f>SUBSTITUTE(T536,".",",")*1</f>
        <v>1.7156156944110899E-2</v>
      </c>
      <c r="V536" s="54">
        <f>IF(U536&gt;=0.1, 1, 0)</f>
        <v>0</v>
      </c>
      <c r="W536" s="25">
        <f>IF(U536&gt;=0.2, 1, 0)</f>
        <v>0</v>
      </c>
      <c r="X536" s="25">
        <f>IF(U536&gt;=0.3, 1, 0)</f>
        <v>0</v>
      </c>
      <c r="Y536" s="25">
        <f>IF(U536&gt;=0.4, 1, 0)</f>
        <v>0</v>
      </c>
      <c r="Z536" s="25">
        <f>IF(U536&gt;=0.5, 1, 0)</f>
        <v>0</v>
      </c>
      <c r="AA536" s="25">
        <f>IF(U536&gt;=0.6, 1, 0)</f>
        <v>0</v>
      </c>
      <c r="AB536" s="25">
        <f>IF(U536&gt;=0.7, 1, 0)</f>
        <v>0</v>
      </c>
      <c r="AC536" s="25">
        <f>IF(U536&gt;=0.8, 1, 0)</f>
        <v>0</v>
      </c>
      <c r="AD536" s="55">
        <f>IF(U536&gt;=0.9, 1, 0)</f>
        <v>0</v>
      </c>
    </row>
    <row r="537" spans="1:30" ht="20" customHeight="1" x14ac:dyDescent="0.2">
      <c r="A537" s="20" t="s">
        <v>1140</v>
      </c>
      <c r="B537" s="33" t="str">
        <f>SUBSTITUTE(A537,"/Users/timomiessen/Desktop/imagesdk/nonblackwomen1/","Image_")</f>
        <v>Image_NBW_169.jpg</v>
      </c>
      <c r="C537" s="63" t="s">
        <v>5</v>
      </c>
      <c r="D537" s="22" t="s">
        <v>6</v>
      </c>
      <c r="E537" s="23">
        <v>0</v>
      </c>
      <c r="F537" s="23">
        <v>1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  <c r="O537" s="23">
        <v>0</v>
      </c>
      <c r="P537" s="23">
        <v>0</v>
      </c>
      <c r="Q537" s="23">
        <v>0</v>
      </c>
      <c r="R537" s="23" cm="1">
        <f t="array" ref="R537">_xlfn.IFS(H537=1,1,K537=1,1,L537=1,1,M537=1,1,N537=1,1,P537=1,1,TRUE,0)</f>
        <v>0</v>
      </c>
      <c r="S537" s="64">
        <f>IF(AND(G537=1,R537=1),0,R537)</f>
        <v>0</v>
      </c>
      <c r="T537" s="24" t="s">
        <v>2328</v>
      </c>
      <c r="U537" s="49">
        <f>SUBSTITUTE(T537,".",",")*1</f>
        <v>1.01080136373639E-2</v>
      </c>
      <c r="V537" s="54">
        <f>IF(U537&gt;=0.1, 1, 0)</f>
        <v>0</v>
      </c>
      <c r="W537" s="25">
        <f>IF(U537&gt;=0.2, 1, 0)</f>
        <v>0</v>
      </c>
      <c r="X537" s="25">
        <f>IF(U537&gt;=0.3, 1, 0)</f>
        <v>0</v>
      </c>
      <c r="Y537" s="25">
        <f>IF(U537&gt;=0.4, 1, 0)</f>
        <v>0</v>
      </c>
      <c r="Z537" s="25">
        <f>IF(U537&gt;=0.5, 1, 0)</f>
        <v>0</v>
      </c>
      <c r="AA537" s="25">
        <f>IF(U537&gt;=0.6, 1, 0)</f>
        <v>0</v>
      </c>
      <c r="AB537" s="25">
        <f>IF(U537&gt;=0.7, 1, 0)</f>
        <v>0</v>
      </c>
      <c r="AC537" s="25">
        <f>IF(U537&gt;=0.8, 1, 0)</f>
        <v>0</v>
      </c>
      <c r="AD537" s="55">
        <f>IF(U537&gt;=0.9, 1, 0)</f>
        <v>0</v>
      </c>
    </row>
    <row r="538" spans="1:30" ht="20" customHeight="1" x14ac:dyDescent="0.2">
      <c r="A538" s="20" t="s">
        <v>1141</v>
      </c>
      <c r="B538" s="33" t="str">
        <f>SUBSTITUTE(A538,"/Users/timomiessen/Desktop/imagesdk/nonblackwomen1/","Image_")</f>
        <v>Image_NBW_17.jpg</v>
      </c>
      <c r="C538" s="63" t="s">
        <v>5</v>
      </c>
      <c r="D538" s="22" t="s">
        <v>6</v>
      </c>
      <c r="E538" s="23">
        <v>1</v>
      </c>
      <c r="F538" s="23">
        <v>0</v>
      </c>
      <c r="G538" s="23">
        <v>0</v>
      </c>
      <c r="H538" s="23">
        <v>0</v>
      </c>
      <c r="I538" s="23">
        <v>0</v>
      </c>
      <c r="J538" s="23">
        <v>0</v>
      </c>
      <c r="K538" s="23">
        <v>0</v>
      </c>
      <c r="L538" s="23">
        <v>0</v>
      </c>
      <c r="M538" s="23">
        <v>0</v>
      </c>
      <c r="N538" s="23">
        <v>0</v>
      </c>
      <c r="O538" s="23">
        <v>0</v>
      </c>
      <c r="P538" s="23">
        <v>0</v>
      </c>
      <c r="Q538" s="23">
        <v>0</v>
      </c>
      <c r="R538" s="23" cm="1">
        <f t="array" ref="R538">_xlfn.IFS(H538=1,1,K538=1,1,L538=1,1,M538=1,1,N538=1,1,P538=1,1,TRUE,0)</f>
        <v>0</v>
      </c>
      <c r="S538" s="64">
        <f>IF(AND(G538=1,R538=1),0,R538)</f>
        <v>0</v>
      </c>
      <c r="T538" s="24" t="s">
        <v>2329</v>
      </c>
      <c r="U538" s="49">
        <f>SUBSTITUTE(T538,".",",")*1</f>
        <v>0.20547131448984099</v>
      </c>
      <c r="V538" s="54">
        <f>IF(U538&gt;=0.1, 1, 0)</f>
        <v>1</v>
      </c>
      <c r="W538" s="25">
        <f>IF(U538&gt;=0.2, 1, 0)</f>
        <v>1</v>
      </c>
      <c r="X538" s="25">
        <f>IF(U538&gt;=0.3, 1, 0)</f>
        <v>0</v>
      </c>
      <c r="Y538" s="25">
        <f>IF(U538&gt;=0.4, 1, 0)</f>
        <v>0</v>
      </c>
      <c r="Z538" s="25">
        <f>IF(U538&gt;=0.5, 1, 0)</f>
        <v>0</v>
      </c>
      <c r="AA538" s="25">
        <f>IF(U538&gt;=0.6, 1, 0)</f>
        <v>0</v>
      </c>
      <c r="AB538" s="25">
        <f>IF(U538&gt;=0.7, 1, 0)</f>
        <v>0</v>
      </c>
      <c r="AC538" s="25">
        <f>IF(U538&gt;=0.8, 1, 0)</f>
        <v>0</v>
      </c>
      <c r="AD538" s="55">
        <f>IF(U538&gt;=0.9, 1, 0)</f>
        <v>0</v>
      </c>
    </row>
    <row r="539" spans="1:30" ht="20" customHeight="1" x14ac:dyDescent="0.2">
      <c r="A539" s="20" t="s">
        <v>1142</v>
      </c>
      <c r="B539" s="33" t="str">
        <f>SUBSTITUTE(A539,"/Users/timomiessen/Desktop/imagesdk/nonblackwomen1/","Image_")</f>
        <v>Image_NBW_170.jpg</v>
      </c>
      <c r="C539" s="63" t="s">
        <v>5</v>
      </c>
      <c r="D539" s="22" t="s">
        <v>6</v>
      </c>
      <c r="E539" s="23">
        <v>0</v>
      </c>
      <c r="F539" s="23">
        <v>1</v>
      </c>
      <c r="G539" s="23">
        <v>0</v>
      </c>
      <c r="H539" s="23">
        <v>0</v>
      </c>
      <c r="I539" s="23">
        <v>0</v>
      </c>
      <c r="J539" s="23">
        <v>0</v>
      </c>
      <c r="K539" s="23">
        <v>0</v>
      </c>
      <c r="L539" s="23">
        <v>0</v>
      </c>
      <c r="M539" s="23">
        <v>0</v>
      </c>
      <c r="N539" s="23">
        <v>0</v>
      </c>
      <c r="O539" s="23">
        <v>0</v>
      </c>
      <c r="P539" s="23">
        <v>0</v>
      </c>
      <c r="Q539" s="23">
        <v>0</v>
      </c>
      <c r="R539" s="23" cm="1">
        <f t="array" ref="R539">_xlfn.IFS(H539=1,1,K539=1,1,L539=1,1,M539=1,1,N539=1,1,P539=1,1,TRUE,0)</f>
        <v>0</v>
      </c>
      <c r="S539" s="64">
        <f>IF(AND(G539=1,R539=1),0,R539)</f>
        <v>0</v>
      </c>
      <c r="T539" s="24" t="s">
        <v>2330</v>
      </c>
      <c r="U539" s="49">
        <f>SUBSTITUTE(T539,".",",")*1</f>
        <v>3.5473807714879499E-2</v>
      </c>
      <c r="V539" s="54">
        <f>IF(U539&gt;=0.1, 1, 0)</f>
        <v>0</v>
      </c>
      <c r="W539" s="25">
        <f>IF(U539&gt;=0.2, 1, 0)</f>
        <v>0</v>
      </c>
      <c r="X539" s="25">
        <f>IF(U539&gt;=0.3, 1, 0)</f>
        <v>0</v>
      </c>
      <c r="Y539" s="25">
        <f>IF(U539&gt;=0.4, 1, 0)</f>
        <v>0</v>
      </c>
      <c r="Z539" s="25">
        <f>IF(U539&gt;=0.5, 1, 0)</f>
        <v>0</v>
      </c>
      <c r="AA539" s="25">
        <f>IF(U539&gt;=0.6, 1, 0)</f>
        <v>0</v>
      </c>
      <c r="AB539" s="25">
        <f>IF(U539&gt;=0.7, 1, 0)</f>
        <v>0</v>
      </c>
      <c r="AC539" s="25">
        <f>IF(U539&gt;=0.8, 1, 0)</f>
        <v>0</v>
      </c>
      <c r="AD539" s="55">
        <f>IF(U539&gt;=0.9, 1, 0)</f>
        <v>0</v>
      </c>
    </row>
    <row r="540" spans="1:30" ht="20" customHeight="1" x14ac:dyDescent="0.2">
      <c r="A540" s="20" t="s">
        <v>1143</v>
      </c>
      <c r="B540" s="33" t="str">
        <f>SUBSTITUTE(A540,"/Users/timomiessen/Desktop/imagesdk/nonblackwomen1/","Image_")</f>
        <v>Image_NBW_171.jpg</v>
      </c>
      <c r="C540" s="63" t="s">
        <v>5</v>
      </c>
      <c r="D540" s="22" t="s">
        <v>6</v>
      </c>
      <c r="E540" s="23">
        <v>0</v>
      </c>
      <c r="F540" s="23">
        <v>1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>
        <v>0</v>
      </c>
      <c r="M540" s="23">
        <v>0</v>
      </c>
      <c r="N540" s="23">
        <v>0</v>
      </c>
      <c r="O540" s="23">
        <v>0</v>
      </c>
      <c r="P540" s="23">
        <v>0</v>
      </c>
      <c r="Q540" s="23">
        <v>0</v>
      </c>
      <c r="R540" s="23" cm="1">
        <f t="array" ref="R540">_xlfn.IFS(H540=1,1,K540=1,1,L540=1,1,M540=1,1,N540=1,1,P540=1,1,TRUE,0)</f>
        <v>0</v>
      </c>
      <c r="S540" s="64">
        <f>IF(AND(G540=1,R540=1),0,R540)</f>
        <v>0</v>
      </c>
      <c r="T540" s="24" t="s">
        <v>2331</v>
      </c>
      <c r="U540" s="49">
        <f>SUBSTITUTE(T540,".",",")*1</f>
        <v>2.7218217961490099E-2</v>
      </c>
      <c r="V540" s="54">
        <f>IF(U540&gt;=0.1, 1, 0)</f>
        <v>0</v>
      </c>
      <c r="W540" s="25">
        <f>IF(U540&gt;=0.2, 1, 0)</f>
        <v>0</v>
      </c>
      <c r="X540" s="25">
        <f>IF(U540&gt;=0.3, 1, 0)</f>
        <v>0</v>
      </c>
      <c r="Y540" s="25">
        <f>IF(U540&gt;=0.4, 1, 0)</f>
        <v>0</v>
      </c>
      <c r="Z540" s="25">
        <f>IF(U540&gt;=0.5, 1, 0)</f>
        <v>0</v>
      </c>
      <c r="AA540" s="25">
        <f>IF(U540&gt;=0.6, 1, 0)</f>
        <v>0</v>
      </c>
      <c r="AB540" s="25">
        <f>IF(U540&gt;=0.7, 1, 0)</f>
        <v>0</v>
      </c>
      <c r="AC540" s="25">
        <f>IF(U540&gt;=0.8, 1, 0)</f>
        <v>0</v>
      </c>
      <c r="AD540" s="55">
        <f>IF(U540&gt;=0.9, 1, 0)</f>
        <v>0</v>
      </c>
    </row>
    <row r="541" spans="1:30" ht="20" customHeight="1" x14ac:dyDescent="0.2">
      <c r="A541" s="20" t="s">
        <v>1144</v>
      </c>
      <c r="B541" s="33" t="str">
        <f>SUBSTITUTE(A541,"/Users/timomiessen/Desktop/imagesdk/nonblackwomen1/","Image_")</f>
        <v>Image_NBW_172.jpg</v>
      </c>
      <c r="C541" s="63" t="s">
        <v>5</v>
      </c>
      <c r="D541" s="22" t="s">
        <v>6</v>
      </c>
      <c r="E541" s="23">
        <v>0</v>
      </c>
      <c r="F541" s="23">
        <v>1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  <c r="O541" s="23">
        <v>0</v>
      </c>
      <c r="P541" s="23">
        <v>0</v>
      </c>
      <c r="Q541" s="23">
        <v>0</v>
      </c>
      <c r="R541" s="23" cm="1">
        <f t="array" ref="R541">_xlfn.IFS(H541=1,1,K541=1,1,L541=1,1,M541=1,1,N541=1,1,P541=1,1,TRUE,0)</f>
        <v>0</v>
      </c>
      <c r="S541" s="64">
        <f>IF(AND(G541=1,R541=1),0,R541)</f>
        <v>0</v>
      </c>
      <c r="T541" s="24" t="s">
        <v>2332</v>
      </c>
      <c r="U541" s="49">
        <f>SUBSTITUTE(T541,".",",")*1</f>
        <v>9.5984581857919693E-3</v>
      </c>
      <c r="V541" s="54">
        <f>IF(U541&gt;=0.1, 1, 0)</f>
        <v>0</v>
      </c>
      <c r="W541" s="25">
        <f>IF(U541&gt;=0.2, 1, 0)</f>
        <v>0</v>
      </c>
      <c r="X541" s="25">
        <f>IF(U541&gt;=0.3, 1, 0)</f>
        <v>0</v>
      </c>
      <c r="Y541" s="25">
        <f>IF(U541&gt;=0.4, 1, 0)</f>
        <v>0</v>
      </c>
      <c r="Z541" s="25">
        <f>IF(U541&gt;=0.5, 1, 0)</f>
        <v>0</v>
      </c>
      <c r="AA541" s="25">
        <f>IF(U541&gt;=0.6, 1, 0)</f>
        <v>0</v>
      </c>
      <c r="AB541" s="25">
        <f>IF(U541&gt;=0.7, 1, 0)</f>
        <v>0</v>
      </c>
      <c r="AC541" s="25">
        <f>IF(U541&gt;=0.8, 1, 0)</f>
        <v>0</v>
      </c>
      <c r="AD541" s="55">
        <f>IF(U541&gt;=0.9, 1, 0)</f>
        <v>0</v>
      </c>
    </row>
    <row r="542" spans="1:30" ht="20" customHeight="1" x14ac:dyDescent="0.2">
      <c r="A542" s="20" t="s">
        <v>1145</v>
      </c>
      <c r="B542" s="33" t="str">
        <f>SUBSTITUTE(A542,"/Users/timomiessen/Desktop/imagesdk/nonblackwomen1/","Image_")</f>
        <v>Image_NBW_173.jpg</v>
      </c>
      <c r="C542" s="63" t="s">
        <v>5</v>
      </c>
      <c r="D542" s="22" t="s">
        <v>6</v>
      </c>
      <c r="E542" s="23">
        <v>0</v>
      </c>
      <c r="F542" s="23">
        <v>1</v>
      </c>
      <c r="G542" s="23">
        <v>0</v>
      </c>
      <c r="H542" s="23">
        <v>0</v>
      </c>
      <c r="I542" s="23">
        <v>0</v>
      </c>
      <c r="J542" s="23">
        <v>0</v>
      </c>
      <c r="K542" s="23">
        <v>0</v>
      </c>
      <c r="L542" s="23">
        <v>0</v>
      </c>
      <c r="M542" s="23">
        <v>0</v>
      </c>
      <c r="N542" s="23">
        <v>0</v>
      </c>
      <c r="O542" s="23">
        <v>0</v>
      </c>
      <c r="P542" s="23">
        <v>0</v>
      </c>
      <c r="Q542" s="23">
        <v>0</v>
      </c>
      <c r="R542" s="23" cm="1">
        <f t="array" ref="R542">_xlfn.IFS(H542=1,1,K542=1,1,L542=1,1,M542=1,1,N542=1,1,P542=1,1,TRUE,0)</f>
        <v>0</v>
      </c>
      <c r="S542" s="64">
        <f>IF(AND(G542=1,R542=1),0,R542)</f>
        <v>0</v>
      </c>
      <c r="T542" s="24" t="s">
        <v>2333</v>
      </c>
      <c r="U542" s="49">
        <f>SUBSTITUTE(T542,".",",")*1</f>
        <v>6.4962911419570403E-3</v>
      </c>
      <c r="V542" s="54">
        <f>IF(U542&gt;=0.1, 1, 0)</f>
        <v>0</v>
      </c>
      <c r="W542" s="25">
        <f>IF(U542&gt;=0.2, 1, 0)</f>
        <v>0</v>
      </c>
      <c r="X542" s="25">
        <f>IF(U542&gt;=0.3, 1, 0)</f>
        <v>0</v>
      </c>
      <c r="Y542" s="25">
        <f>IF(U542&gt;=0.4, 1, 0)</f>
        <v>0</v>
      </c>
      <c r="Z542" s="25">
        <f>IF(U542&gt;=0.5, 1, 0)</f>
        <v>0</v>
      </c>
      <c r="AA542" s="25">
        <f>IF(U542&gt;=0.6, 1, 0)</f>
        <v>0</v>
      </c>
      <c r="AB542" s="25">
        <f>IF(U542&gt;=0.7, 1, 0)</f>
        <v>0</v>
      </c>
      <c r="AC542" s="25">
        <f>IF(U542&gt;=0.8, 1, 0)</f>
        <v>0</v>
      </c>
      <c r="AD542" s="55">
        <f>IF(U542&gt;=0.9, 1, 0)</f>
        <v>0</v>
      </c>
    </row>
    <row r="543" spans="1:30" ht="20" customHeight="1" x14ac:dyDescent="0.2">
      <c r="A543" s="20" t="s">
        <v>1146</v>
      </c>
      <c r="B543" s="33" t="str">
        <f>SUBSTITUTE(A543,"/Users/timomiessen/Desktop/imagesdk/nonblackwomen1/","Image_")</f>
        <v>Image_NBW_174.jpg</v>
      </c>
      <c r="C543" s="63" t="s">
        <v>5</v>
      </c>
      <c r="D543" s="22" t="s">
        <v>6</v>
      </c>
      <c r="E543" s="23">
        <v>0</v>
      </c>
      <c r="F543" s="23">
        <v>1</v>
      </c>
      <c r="G543" s="23">
        <v>0</v>
      </c>
      <c r="H543" s="23">
        <v>0</v>
      </c>
      <c r="I543" s="23">
        <v>0</v>
      </c>
      <c r="J543" s="23">
        <v>0</v>
      </c>
      <c r="K543" s="23">
        <v>0</v>
      </c>
      <c r="L543" s="23">
        <v>0</v>
      </c>
      <c r="M543" s="23">
        <v>0</v>
      </c>
      <c r="N543" s="23">
        <v>0</v>
      </c>
      <c r="O543" s="23">
        <v>0</v>
      </c>
      <c r="P543" s="23">
        <v>0</v>
      </c>
      <c r="Q543" s="23">
        <v>0</v>
      </c>
      <c r="R543" s="23" cm="1">
        <f t="array" ref="R543">_xlfn.IFS(H543=1,1,K543=1,1,L543=1,1,M543=1,1,N543=1,1,P543=1,1,TRUE,0)</f>
        <v>0</v>
      </c>
      <c r="S543" s="64">
        <f>IF(AND(G543=1,R543=1),0,R543)</f>
        <v>0</v>
      </c>
      <c r="T543" s="24" t="s">
        <v>2334</v>
      </c>
      <c r="U543" s="49">
        <f>SUBSTITUTE(T543,".",",")*1</f>
        <v>3.4606661647558198E-2</v>
      </c>
      <c r="V543" s="54">
        <f>IF(U543&gt;=0.1, 1, 0)</f>
        <v>0</v>
      </c>
      <c r="W543" s="25">
        <f>IF(U543&gt;=0.2, 1, 0)</f>
        <v>0</v>
      </c>
      <c r="X543" s="25">
        <f>IF(U543&gt;=0.3, 1, 0)</f>
        <v>0</v>
      </c>
      <c r="Y543" s="25">
        <f>IF(U543&gt;=0.4, 1, 0)</f>
        <v>0</v>
      </c>
      <c r="Z543" s="25">
        <f>IF(U543&gt;=0.5, 1, 0)</f>
        <v>0</v>
      </c>
      <c r="AA543" s="25">
        <f>IF(U543&gt;=0.6, 1, 0)</f>
        <v>0</v>
      </c>
      <c r="AB543" s="25">
        <f>IF(U543&gt;=0.7, 1, 0)</f>
        <v>0</v>
      </c>
      <c r="AC543" s="25">
        <f>IF(U543&gt;=0.8, 1, 0)</f>
        <v>0</v>
      </c>
      <c r="AD543" s="55">
        <f>IF(U543&gt;=0.9, 1, 0)</f>
        <v>0</v>
      </c>
    </row>
    <row r="544" spans="1:30" ht="20" customHeight="1" x14ac:dyDescent="0.2">
      <c r="A544" s="20" t="s">
        <v>1147</v>
      </c>
      <c r="B544" s="33" t="str">
        <f>SUBSTITUTE(A544,"/Users/timomiessen/Desktop/imagesdk/nonblackwomen1/","Image_")</f>
        <v>Image_NBW_175.jpg</v>
      </c>
      <c r="C544" s="63" t="s">
        <v>5</v>
      </c>
      <c r="D544" s="22" t="s">
        <v>6</v>
      </c>
      <c r="E544" s="23">
        <v>0</v>
      </c>
      <c r="F544" s="23">
        <v>1</v>
      </c>
      <c r="G544" s="23">
        <v>0</v>
      </c>
      <c r="H544" s="23">
        <v>0</v>
      </c>
      <c r="I544" s="23">
        <v>0</v>
      </c>
      <c r="J544" s="23">
        <v>0</v>
      </c>
      <c r="K544" s="23">
        <v>0</v>
      </c>
      <c r="L544" s="23">
        <v>0</v>
      </c>
      <c r="M544" s="23">
        <v>0</v>
      </c>
      <c r="N544" s="23">
        <v>0</v>
      </c>
      <c r="O544" s="23">
        <v>0</v>
      </c>
      <c r="P544" s="23">
        <v>0</v>
      </c>
      <c r="Q544" s="23">
        <v>0</v>
      </c>
      <c r="R544" s="23" cm="1">
        <f t="array" ref="R544">_xlfn.IFS(H544=1,1,K544=1,1,L544=1,1,M544=1,1,N544=1,1,P544=1,1,TRUE,0)</f>
        <v>0</v>
      </c>
      <c r="S544" s="64">
        <f>IF(AND(G544=1,R544=1),0,R544)</f>
        <v>0</v>
      </c>
      <c r="T544" s="24" t="s">
        <v>2335</v>
      </c>
      <c r="U544" s="49">
        <f>SUBSTITUTE(T544,".",",")*1</f>
        <v>7.0375117938965498E-3</v>
      </c>
      <c r="V544" s="54">
        <f>IF(U544&gt;=0.1, 1, 0)</f>
        <v>0</v>
      </c>
      <c r="W544" s="25">
        <f>IF(U544&gt;=0.2, 1, 0)</f>
        <v>0</v>
      </c>
      <c r="X544" s="25">
        <f>IF(U544&gt;=0.3, 1, 0)</f>
        <v>0</v>
      </c>
      <c r="Y544" s="25">
        <f>IF(U544&gt;=0.4, 1, 0)</f>
        <v>0</v>
      </c>
      <c r="Z544" s="25">
        <f>IF(U544&gt;=0.5, 1, 0)</f>
        <v>0</v>
      </c>
      <c r="AA544" s="25">
        <f>IF(U544&gt;=0.6, 1, 0)</f>
        <v>0</v>
      </c>
      <c r="AB544" s="25">
        <f>IF(U544&gt;=0.7, 1, 0)</f>
        <v>0</v>
      </c>
      <c r="AC544" s="25">
        <f>IF(U544&gt;=0.8, 1, 0)</f>
        <v>0</v>
      </c>
      <c r="AD544" s="55">
        <f>IF(U544&gt;=0.9, 1, 0)</f>
        <v>0</v>
      </c>
    </row>
    <row r="545" spans="1:30" ht="20" customHeight="1" x14ac:dyDescent="0.2">
      <c r="A545" s="20" t="s">
        <v>1148</v>
      </c>
      <c r="B545" s="33" t="str">
        <f>SUBSTITUTE(A545,"/Users/timomiessen/Desktop/imagesdk/nonblackwomen1/","Image_")</f>
        <v>Image_NBW_176.jpg</v>
      </c>
      <c r="C545" s="63" t="s">
        <v>5</v>
      </c>
      <c r="D545" s="22" t="s">
        <v>6</v>
      </c>
      <c r="E545" s="23">
        <v>0</v>
      </c>
      <c r="F545" s="23">
        <v>1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0</v>
      </c>
      <c r="O545" s="23">
        <v>0</v>
      </c>
      <c r="P545" s="23">
        <v>0</v>
      </c>
      <c r="Q545" s="23">
        <v>0</v>
      </c>
      <c r="R545" s="23" cm="1">
        <f t="array" ref="R545">_xlfn.IFS(H545=1,1,K545=1,1,L545=1,1,M545=1,1,N545=1,1,P545=1,1,TRUE,0)</f>
        <v>0</v>
      </c>
      <c r="S545" s="64">
        <f>IF(AND(G545=1,R545=1),0,R545)</f>
        <v>0</v>
      </c>
      <c r="T545" s="24" t="s">
        <v>2336</v>
      </c>
      <c r="U545" s="49">
        <f>SUBSTITUTE(T545,".",",")*1</f>
        <v>6.36498280800879E-3</v>
      </c>
      <c r="V545" s="54">
        <f>IF(U545&gt;=0.1, 1, 0)</f>
        <v>0</v>
      </c>
      <c r="W545" s="25">
        <f>IF(U545&gt;=0.2, 1, 0)</f>
        <v>0</v>
      </c>
      <c r="X545" s="25">
        <f>IF(U545&gt;=0.3, 1, 0)</f>
        <v>0</v>
      </c>
      <c r="Y545" s="25">
        <f>IF(U545&gt;=0.4, 1, 0)</f>
        <v>0</v>
      </c>
      <c r="Z545" s="25">
        <f>IF(U545&gt;=0.5, 1, 0)</f>
        <v>0</v>
      </c>
      <c r="AA545" s="25">
        <f>IF(U545&gt;=0.6, 1, 0)</f>
        <v>0</v>
      </c>
      <c r="AB545" s="25">
        <f>IF(U545&gt;=0.7, 1, 0)</f>
        <v>0</v>
      </c>
      <c r="AC545" s="25">
        <f>IF(U545&gt;=0.8, 1, 0)</f>
        <v>0</v>
      </c>
      <c r="AD545" s="55">
        <f>IF(U545&gt;=0.9, 1, 0)</f>
        <v>0</v>
      </c>
    </row>
    <row r="546" spans="1:30" ht="20" customHeight="1" x14ac:dyDescent="0.2">
      <c r="A546" s="20" t="s">
        <v>1149</v>
      </c>
      <c r="B546" s="33" t="str">
        <f>SUBSTITUTE(A546,"/Users/timomiessen/Desktop/imagesdk/nonblackwomen1/","Image_")</f>
        <v>Image_NBW_177.jpg</v>
      </c>
      <c r="C546" s="63" t="s">
        <v>5</v>
      </c>
      <c r="D546" s="22" t="s">
        <v>6</v>
      </c>
      <c r="E546" s="23">
        <v>0</v>
      </c>
      <c r="F546" s="23">
        <v>1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23">
        <v>0</v>
      </c>
      <c r="P546" s="23">
        <v>0</v>
      </c>
      <c r="Q546" s="23">
        <v>0</v>
      </c>
      <c r="R546" s="23" cm="1">
        <f t="array" ref="R546">_xlfn.IFS(H546=1,1,K546=1,1,L546=1,1,M546=1,1,N546=1,1,P546=1,1,TRUE,0)</f>
        <v>0</v>
      </c>
      <c r="S546" s="64">
        <f>IF(AND(G546=1,R546=1),0,R546)</f>
        <v>0</v>
      </c>
      <c r="T546" s="24" t="s">
        <v>2337</v>
      </c>
      <c r="U546" s="49">
        <f>SUBSTITUTE(T546,".",",")*1</f>
        <v>9.0414097066968593E-3</v>
      </c>
      <c r="V546" s="54">
        <f>IF(U546&gt;=0.1, 1, 0)</f>
        <v>0</v>
      </c>
      <c r="W546" s="25">
        <f>IF(U546&gt;=0.2, 1, 0)</f>
        <v>0</v>
      </c>
      <c r="X546" s="25">
        <f>IF(U546&gt;=0.3, 1, 0)</f>
        <v>0</v>
      </c>
      <c r="Y546" s="25">
        <f>IF(U546&gt;=0.4, 1, 0)</f>
        <v>0</v>
      </c>
      <c r="Z546" s="25">
        <f>IF(U546&gt;=0.5, 1, 0)</f>
        <v>0</v>
      </c>
      <c r="AA546" s="25">
        <f>IF(U546&gt;=0.6, 1, 0)</f>
        <v>0</v>
      </c>
      <c r="AB546" s="25">
        <f>IF(U546&gt;=0.7, 1, 0)</f>
        <v>0</v>
      </c>
      <c r="AC546" s="25">
        <f>IF(U546&gt;=0.8, 1, 0)</f>
        <v>0</v>
      </c>
      <c r="AD546" s="55">
        <f>IF(U546&gt;=0.9, 1, 0)</f>
        <v>0</v>
      </c>
    </row>
    <row r="547" spans="1:30" ht="20" customHeight="1" x14ac:dyDescent="0.2">
      <c r="A547" s="20" t="s">
        <v>1150</v>
      </c>
      <c r="B547" s="33" t="str">
        <f>SUBSTITUTE(A547,"/Users/timomiessen/Desktop/imagesdk/nonblackwomen1/","Image_")</f>
        <v>Image_NBW_178.jpg</v>
      </c>
      <c r="C547" s="63" t="s">
        <v>5</v>
      </c>
      <c r="D547" s="22" t="s">
        <v>6</v>
      </c>
      <c r="E547" s="23">
        <v>0</v>
      </c>
      <c r="F547" s="23">
        <v>1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 cm="1">
        <f t="array" ref="R547">_xlfn.IFS(H547=1,1,K547=1,1,L547=1,1,M547=1,1,N547=1,1,P547=1,1,TRUE,0)</f>
        <v>0</v>
      </c>
      <c r="S547" s="64">
        <f>IF(AND(G547=1,R547=1),0,R547)</f>
        <v>0</v>
      </c>
      <c r="T547" s="24" t="s">
        <v>2338</v>
      </c>
      <c r="U547" s="49">
        <f>SUBSTITUTE(T547,".",",")*1</f>
        <v>2.8461708687245801E-2</v>
      </c>
      <c r="V547" s="54">
        <f>IF(U547&gt;=0.1, 1, 0)</f>
        <v>0</v>
      </c>
      <c r="W547" s="25">
        <f>IF(U547&gt;=0.2, 1, 0)</f>
        <v>0</v>
      </c>
      <c r="X547" s="25">
        <f>IF(U547&gt;=0.3, 1, 0)</f>
        <v>0</v>
      </c>
      <c r="Y547" s="25">
        <f>IF(U547&gt;=0.4, 1, 0)</f>
        <v>0</v>
      </c>
      <c r="Z547" s="25">
        <f>IF(U547&gt;=0.5, 1, 0)</f>
        <v>0</v>
      </c>
      <c r="AA547" s="25">
        <f>IF(U547&gt;=0.6, 1, 0)</f>
        <v>0</v>
      </c>
      <c r="AB547" s="25">
        <f>IF(U547&gt;=0.7, 1, 0)</f>
        <v>0</v>
      </c>
      <c r="AC547" s="25">
        <f>IF(U547&gt;=0.8, 1, 0)</f>
        <v>0</v>
      </c>
      <c r="AD547" s="55">
        <f>IF(U547&gt;=0.9, 1, 0)</f>
        <v>0</v>
      </c>
    </row>
    <row r="548" spans="1:30" ht="20" customHeight="1" x14ac:dyDescent="0.2">
      <c r="A548" s="20" t="s">
        <v>1151</v>
      </c>
      <c r="B548" s="33" t="str">
        <f>SUBSTITUTE(A548,"/Users/timomiessen/Desktop/imagesdk/nonblackwomen1/","Image_")</f>
        <v>Image_NBW_179.jpg</v>
      </c>
      <c r="C548" s="63" t="s">
        <v>5</v>
      </c>
      <c r="D548" s="22" t="s">
        <v>6</v>
      </c>
      <c r="E548" s="23">
        <v>0</v>
      </c>
      <c r="F548" s="23">
        <v>1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3">
        <v>0</v>
      </c>
      <c r="Q548" s="23">
        <v>0</v>
      </c>
      <c r="R548" s="23" cm="1">
        <f t="array" ref="R548">_xlfn.IFS(H548=1,1,K548=1,1,L548=1,1,M548=1,1,N548=1,1,P548=1,1,TRUE,0)</f>
        <v>0</v>
      </c>
      <c r="S548" s="64">
        <f>IF(AND(G548=1,R548=1),0,R548)</f>
        <v>0</v>
      </c>
      <c r="T548" s="24" t="s">
        <v>2339</v>
      </c>
      <c r="U548" s="49">
        <f>SUBSTITUTE(T548,".",",")*1</f>
        <v>0.31336642429232597</v>
      </c>
      <c r="V548" s="54">
        <f>IF(U548&gt;=0.1, 1, 0)</f>
        <v>1</v>
      </c>
      <c r="W548" s="25">
        <f>IF(U548&gt;=0.2, 1, 0)</f>
        <v>1</v>
      </c>
      <c r="X548" s="25">
        <f>IF(U548&gt;=0.3, 1, 0)</f>
        <v>1</v>
      </c>
      <c r="Y548" s="25">
        <f>IF(U548&gt;=0.4, 1, 0)</f>
        <v>0</v>
      </c>
      <c r="Z548" s="25">
        <f>IF(U548&gt;=0.5, 1, 0)</f>
        <v>0</v>
      </c>
      <c r="AA548" s="25">
        <f>IF(U548&gt;=0.6, 1, 0)</f>
        <v>0</v>
      </c>
      <c r="AB548" s="25">
        <f>IF(U548&gt;=0.7, 1, 0)</f>
        <v>0</v>
      </c>
      <c r="AC548" s="25">
        <f>IF(U548&gt;=0.8, 1, 0)</f>
        <v>0</v>
      </c>
      <c r="AD548" s="55">
        <f>IF(U548&gt;=0.9, 1, 0)</f>
        <v>0</v>
      </c>
    </row>
    <row r="549" spans="1:30" ht="20" customHeight="1" x14ac:dyDescent="0.2">
      <c r="A549" s="20" t="s">
        <v>1152</v>
      </c>
      <c r="B549" s="33" t="str">
        <f>SUBSTITUTE(A549,"/Users/timomiessen/Desktop/imagesdk/nonblackwomen1/","Image_")</f>
        <v>Image_NBW_18.jpg</v>
      </c>
      <c r="C549" s="63" t="s">
        <v>5</v>
      </c>
      <c r="D549" s="22" t="s">
        <v>6</v>
      </c>
      <c r="E549" s="23">
        <v>1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>
        <v>0</v>
      </c>
      <c r="M549" s="23">
        <v>0</v>
      </c>
      <c r="N549" s="23">
        <v>0</v>
      </c>
      <c r="O549" s="23">
        <v>0</v>
      </c>
      <c r="P549" s="23">
        <v>0</v>
      </c>
      <c r="Q549" s="23">
        <v>0</v>
      </c>
      <c r="R549" s="23" cm="1">
        <f t="array" ref="R549">_xlfn.IFS(H549=1,1,K549=1,1,L549=1,1,M549=1,1,N549=1,1,P549=1,1,TRUE,0)</f>
        <v>0</v>
      </c>
      <c r="S549" s="64">
        <f>IF(AND(G549=1,R549=1),0,R549)</f>
        <v>0</v>
      </c>
      <c r="T549" s="24" t="s">
        <v>2340</v>
      </c>
      <c r="U549" s="49">
        <f>SUBSTITUTE(T549,".",",")*1</f>
        <v>9.3217918183654495E-3</v>
      </c>
      <c r="V549" s="54">
        <f>IF(U549&gt;=0.1, 1, 0)</f>
        <v>0</v>
      </c>
      <c r="W549" s="25">
        <f>IF(U549&gt;=0.2, 1, 0)</f>
        <v>0</v>
      </c>
      <c r="X549" s="25">
        <f>IF(U549&gt;=0.3, 1, 0)</f>
        <v>0</v>
      </c>
      <c r="Y549" s="25">
        <f>IF(U549&gt;=0.4, 1, 0)</f>
        <v>0</v>
      </c>
      <c r="Z549" s="25">
        <f>IF(U549&gt;=0.5, 1, 0)</f>
        <v>0</v>
      </c>
      <c r="AA549" s="25">
        <f>IF(U549&gt;=0.6, 1, 0)</f>
        <v>0</v>
      </c>
      <c r="AB549" s="25">
        <f>IF(U549&gt;=0.7, 1, 0)</f>
        <v>0</v>
      </c>
      <c r="AC549" s="25">
        <f>IF(U549&gt;=0.8, 1, 0)</f>
        <v>0</v>
      </c>
      <c r="AD549" s="55">
        <f>IF(U549&gt;=0.9, 1, 0)</f>
        <v>0</v>
      </c>
    </row>
    <row r="550" spans="1:30" ht="20" customHeight="1" x14ac:dyDescent="0.2">
      <c r="A550" s="20" t="s">
        <v>1153</v>
      </c>
      <c r="B550" s="33" t="str">
        <f>SUBSTITUTE(A550,"/Users/timomiessen/Desktop/imagesdk/nonblackwomen1/","Image_")</f>
        <v>Image_NBW_180.jpg</v>
      </c>
      <c r="C550" s="63" t="s">
        <v>5</v>
      </c>
      <c r="D550" s="22" t="s">
        <v>6</v>
      </c>
      <c r="E550" s="23">
        <v>0</v>
      </c>
      <c r="F550" s="23">
        <v>1</v>
      </c>
      <c r="G550" s="23">
        <v>0</v>
      </c>
      <c r="H550" s="23">
        <v>0</v>
      </c>
      <c r="I550" s="23">
        <v>0</v>
      </c>
      <c r="J550" s="23">
        <v>0</v>
      </c>
      <c r="K550" s="23">
        <v>0</v>
      </c>
      <c r="L550" s="23">
        <v>0</v>
      </c>
      <c r="M550" s="23">
        <v>0</v>
      </c>
      <c r="N550" s="23">
        <v>0</v>
      </c>
      <c r="O550" s="23">
        <v>0</v>
      </c>
      <c r="P550" s="23">
        <v>0</v>
      </c>
      <c r="Q550" s="23">
        <v>0</v>
      </c>
      <c r="R550" s="23" cm="1">
        <f t="array" ref="R550">_xlfn.IFS(H550=1,1,K550=1,1,L550=1,1,M550=1,1,N550=1,1,P550=1,1,TRUE,0)</f>
        <v>0</v>
      </c>
      <c r="S550" s="64">
        <f>IF(AND(G550=1,R550=1),0,R550)</f>
        <v>0</v>
      </c>
      <c r="T550" s="24" t="s">
        <v>2341</v>
      </c>
      <c r="U550" s="49">
        <f>SUBSTITUTE(T550,".",",")*1</f>
        <v>0.23149160295724799</v>
      </c>
      <c r="V550" s="54">
        <f>IF(U550&gt;=0.1, 1, 0)</f>
        <v>1</v>
      </c>
      <c r="W550" s="25">
        <f>IF(U550&gt;=0.2, 1, 0)</f>
        <v>1</v>
      </c>
      <c r="X550" s="25">
        <f>IF(U550&gt;=0.3, 1, 0)</f>
        <v>0</v>
      </c>
      <c r="Y550" s="25">
        <f>IF(U550&gt;=0.4, 1, 0)</f>
        <v>0</v>
      </c>
      <c r="Z550" s="25">
        <f>IF(U550&gt;=0.5, 1, 0)</f>
        <v>0</v>
      </c>
      <c r="AA550" s="25">
        <f>IF(U550&gt;=0.6, 1, 0)</f>
        <v>0</v>
      </c>
      <c r="AB550" s="25">
        <f>IF(U550&gt;=0.7, 1, 0)</f>
        <v>0</v>
      </c>
      <c r="AC550" s="25">
        <f>IF(U550&gt;=0.8, 1, 0)</f>
        <v>0</v>
      </c>
      <c r="AD550" s="55">
        <f>IF(U550&gt;=0.9, 1, 0)</f>
        <v>0</v>
      </c>
    </row>
    <row r="551" spans="1:30" ht="20" customHeight="1" x14ac:dyDescent="0.2">
      <c r="A551" s="20" t="s">
        <v>1154</v>
      </c>
      <c r="B551" s="33" t="str">
        <f>SUBSTITUTE(A551,"/Users/timomiessen/Desktop/imagesdk/nonblackwomen1/","Image_")</f>
        <v>Image_NBW_181.jpg</v>
      </c>
      <c r="C551" s="63" t="s">
        <v>5</v>
      </c>
      <c r="D551" s="22" t="s">
        <v>6</v>
      </c>
      <c r="E551" s="23">
        <v>0</v>
      </c>
      <c r="F551" s="23">
        <v>1</v>
      </c>
      <c r="G551" s="23">
        <v>0</v>
      </c>
      <c r="H551" s="23">
        <v>0</v>
      </c>
      <c r="I551" s="23">
        <v>0</v>
      </c>
      <c r="J551" s="23">
        <v>0</v>
      </c>
      <c r="K551" s="23">
        <v>0</v>
      </c>
      <c r="L551" s="23">
        <v>0</v>
      </c>
      <c r="M551" s="23">
        <v>0</v>
      </c>
      <c r="N551" s="23">
        <v>0</v>
      </c>
      <c r="O551" s="23">
        <v>0</v>
      </c>
      <c r="P551" s="23">
        <v>0</v>
      </c>
      <c r="Q551" s="23">
        <v>0</v>
      </c>
      <c r="R551" s="23" cm="1">
        <f t="array" ref="R551">_xlfn.IFS(H551=1,1,K551=1,1,L551=1,1,M551=1,1,N551=1,1,P551=1,1,TRUE,0)</f>
        <v>0</v>
      </c>
      <c r="S551" s="64">
        <f>IF(AND(G551=1,R551=1),0,R551)</f>
        <v>0</v>
      </c>
      <c r="T551" s="24" t="s">
        <v>2342</v>
      </c>
      <c r="U551" s="49">
        <f>SUBSTITUTE(T551,".",",")*1</f>
        <v>2.4608516134321599E-2</v>
      </c>
      <c r="V551" s="54">
        <f>IF(U551&gt;=0.1, 1, 0)</f>
        <v>0</v>
      </c>
      <c r="W551" s="25">
        <f>IF(U551&gt;=0.2, 1, 0)</f>
        <v>0</v>
      </c>
      <c r="X551" s="25">
        <f>IF(U551&gt;=0.3, 1, 0)</f>
        <v>0</v>
      </c>
      <c r="Y551" s="25">
        <f>IF(U551&gt;=0.4, 1, 0)</f>
        <v>0</v>
      </c>
      <c r="Z551" s="25">
        <f>IF(U551&gt;=0.5, 1, 0)</f>
        <v>0</v>
      </c>
      <c r="AA551" s="25">
        <f>IF(U551&gt;=0.6, 1, 0)</f>
        <v>0</v>
      </c>
      <c r="AB551" s="25">
        <f>IF(U551&gt;=0.7, 1, 0)</f>
        <v>0</v>
      </c>
      <c r="AC551" s="25">
        <f>IF(U551&gt;=0.8, 1, 0)</f>
        <v>0</v>
      </c>
      <c r="AD551" s="55">
        <f>IF(U551&gt;=0.9, 1, 0)</f>
        <v>0</v>
      </c>
    </row>
    <row r="552" spans="1:30" ht="20" customHeight="1" x14ac:dyDescent="0.2">
      <c r="A552" s="20" t="s">
        <v>1155</v>
      </c>
      <c r="B552" s="33" t="str">
        <f>SUBSTITUTE(A552,"/Users/timomiessen/Desktop/imagesdk/nonblackwomen1/","Image_")</f>
        <v>Image_NBW_182.jpg</v>
      </c>
      <c r="C552" s="63" t="s">
        <v>5</v>
      </c>
      <c r="D552" s="22" t="s">
        <v>6</v>
      </c>
      <c r="E552" s="23">
        <v>0</v>
      </c>
      <c r="F552" s="23">
        <v>1</v>
      </c>
      <c r="G552" s="23">
        <v>0</v>
      </c>
      <c r="H552" s="23">
        <v>0</v>
      </c>
      <c r="I552" s="23">
        <v>0</v>
      </c>
      <c r="J552" s="23">
        <v>0</v>
      </c>
      <c r="K552" s="23">
        <v>0</v>
      </c>
      <c r="L552" s="23">
        <v>0</v>
      </c>
      <c r="M552" s="23">
        <v>0</v>
      </c>
      <c r="N552" s="23">
        <v>0</v>
      </c>
      <c r="O552" s="23">
        <v>0</v>
      </c>
      <c r="P552" s="23">
        <v>0</v>
      </c>
      <c r="Q552" s="23">
        <v>0</v>
      </c>
      <c r="R552" s="23" cm="1">
        <f t="array" ref="R552">_xlfn.IFS(H552=1,1,K552=1,1,L552=1,1,M552=1,1,N552=1,1,P552=1,1,TRUE,0)</f>
        <v>0</v>
      </c>
      <c r="S552" s="64">
        <f>IF(AND(G552=1,R552=1),0,R552)</f>
        <v>0</v>
      </c>
      <c r="T552" s="24" t="s">
        <v>2343</v>
      </c>
      <c r="U552" s="49">
        <f>SUBSTITUTE(T552,".",",")*1</f>
        <v>3.3050397410988801E-2</v>
      </c>
      <c r="V552" s="54">
        <f>IF(U552&gt;=0.1, 1, 0)</f>
        <v>0</v>
      </c>
      <c r="W552" s="25">
        <f>IF(U552&gt;=0.2, 1, 0)</f>
        <v>0</v>
      </c>
      <c r="X552" s="25">
        <f>IF(U552&gt;=0.3, 1, 0)</f>
        <v>0</v>
      </c>
      <c r="Y552" s="25">
        <f>IF(U552&gt;=0.4, 1, 0)</f>
        <v>0</v>
      </c>
      <c r="Z552" s="25">
        <f>IF(U552&gt;=0.5, 1, 0)</f>
        <v>0</v>
      </c>
      <c r="AA552" s="25">
        <f>IF(U552&gt;=0.6, 1, 0)</f>
        <v>0</v>
      </c>
      <c r="AB552" s="25">
        <f>IF(U552&gt;=0.7, 1, 0)</f>
        <v>0</v>
      </c>
      <c r="AC552" s="25">
        <f>IF(U552&gt;=0.8, 1, 0)</f>
        <v>0</v>
      </c>
      <c r="AD552" s="55">
        <f>IF(U552&gt;=0.9, 1, 0)</f>
        <v>0</v>
      </c>
    </row>
    <row r="553" spans="1:30" ht="20" customHeight="1" x14ac:dyDescent="0.2">
      <c r="A553" s="20" t="s">
        <v>1156</v>
      </c>
      <c r="B553" s="33" t="str">
        <f>SUBSTITUTE(A553,"/Users/timomiessen/Desktop/imagesdk/nonblackwomen1/","Image_")</f>
        <v>Image_NBW_183.jpg</v>
      </c>
      <c r="C553" s="63" t="s">
        <v>5</v>
      </c>
      <c r="D553" s="22" t="s">
        <v>6</v>
      </c>
      <c r="E553" s="23">
        <v>0</v>
      </c>
      <c r="F553" s="23">
        <v>1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>
        <v>0</v>
      </c>
      <c r="M553" s="23">
        <v>0</v>
      </c>
      <c r="N553" s="23">
        <v>0</v>
      </c>
      <c r="O553" s="23">
        <v>0</v>
      </c>
      <c r="P553" s="23">
        <v>0</v>
      </c>
      <c r="Q553" s="23">
        <v>0</v>
      </c>
      <c r="R553" s="23" cm="1">
        <f t="array" ref="R553">_xlfn.IFS(H553=1,1,K553=1,1,L553=1,1,M553=1,1,N553=1,1,P553=1,1,TRUE,0)</f>
        <v>0</v>
      </c>
      <c r="S553" s="64">
        <f>IF(AND(G553=1,R553=1),0,R553)</f>
        <v>0</v>
      </c>
      <c r="T553" s="24" t="s">
        <v>2344</v>
      </c>
      <c r="U553" s="49">
        <f>SUBSTITUTE(T553,".",",")*1</f>
        <v>1.55757223255932E-2</v>
      </c>
      <c r="V553" s="54">
        <f>IF(U553&gt;=0.1, 1, 0)</f>
        <v>0</v>
      </c>
      <c r="W553" s="25">
        <f>IF(U553&gt;=0.2, 1, 0)</f>
        <v>0</v>
      </c>
      <c r="X553" s="25">
        <f>IF(U553&gt;=0.3, 1, 0)</f>
        <v>0</v>
      </c>
      <c r="Y553" s="25">
        <f>IF(U553&gt;=0.4, 1, 0)</f>
        <v>0</v>
      </c>
      <c r="Z553" s="25">
        <f>IF(U553&gt;=0.5, 1, 0)</f>
        <v>0</v>
      </c>
      <c r="AA553" s="25">
        <f>IF(U553&gt;=0.6, 1, 0)</f>
        <v>0</v>
      </c>
      <c r="AB553" s="25">
        <f>IF(U553&gt;=0.7, 1, 0)</f>
        <v>0</v>
      </c>
      <c r="AC553" s="25">
        <f>IF(U553&gt;=0.8, 1, 0)</f>
        <v>0</v>
      </c>
      <c r="AD553" s="55">
        <f>IF(U553&gt;=0.9, 1, 0)</f>
        <v>0</v>
      </c>
    </row>
    <row r="554" spans="1:30" ht="20" customHeight="1" x14ac:dyDescent="0.2">
      <c r="A554" s="20" t="s">
        <v>1157</v>
      </c>
      <c r="B554" s="33" t="str">
        <f>SUBSTITUTE(A554,"/Users/timomiessen/Desktop/imagesdk/nonblackwomen1/","Image_")</f>
        <v>Image_NBW_184.jpg</v>
      </c>
      <c r="C554" s="63" t="s">
        <v>5</v>
      </c>
      <c r="D554" s="22" t="s">
        <v>6</v>
      </c>
      <c r="E554" s="23">
        <v>0</v>
      </c>
      <c r="F554" s="23">
        <v>1</v>
      </c>
      <c r="G554" s="23">
        <v>0</v>
      </c>
      <c r="H554" s="23">
        <v>0</v>
      </c>
      <c r="I554" s="23">
        <v>0</v>
      </c>
      <c r="J554" s="23">
        <v>0</v>
      </c>
      <c r="K554" s="23">
        <v>0</v>
      </c>
      <c r="L554" s="23">
        <v>0</v>
      </c>
      <c r="M554" s="23">
        <v>0</v>
      </c>
      <c r="N554" s="23">
        <v>0</v>
      </c>
      <c r="O554" s="23">
        <v>0</v>
      </c>
      <c r="P554" s="23">
        <v>0</v>
      </c>
      <c r="Q554" s="23">
        <v>0</v>
      </c>
      <c r="R554" s="23" cm="1">
        <f t="array" ref="R554">_xlfn.IFS(H554=1,1,K554=1,1,L554=1,1,M554=1,1,N554=1,1,P554=1,1,TRUE,0)</f>
        <v>0</v>
      </c>
      <c r="S554" s="64">
        <f>IF(AND(G554=1,R554=1),0,R554)</f>
        <v>0</v>
      </c>
      <c r="T554" s="24" t="s">
        <v>2345</v>
      </c>
      <c r="U554" s="49">
        <f>SUBSTITUTE(T554,".",",")*1</f>
        <v>1.1158077046275101E-2</v>
      </c>
      <c r="V554" s="54">
        <f>IF(U554&gt;=0.1, 1, 0)</f>
        <v>0</v>
      </c>
      <c r="W554" s="25">
        <f>IF(U554&gt;=0.2, 1, 0)</f>
        <v>0</v>
      </c>
      <c r="X554" s="25">
        <f>IF(U554&gt;=0.3, 1, 0)</f>
        <v>0</v>
      </c>
      <c r="Y554" s="25">
        <f>IF(U554&gt;=0.4, 1, 0)</f>
        <v>0</v>
      </c>
      <c r="Z554" s="25">
        <f>IF(U554&gt;=0.5, 1, 0)</f>
        <v>0</v>
      </c>
      <c r="AA554" s="25">
        <f>IF(U554&gt;=0.6, 1, 0)</f>
        <v>0</v>
      </c>
      <c r="AB554" s="25">
        <f>IF(U554&gt;=0.7, 1, 0)</f>
        <v>0</v>
      </c>
      <c r="AC554" s="25">
        <f>IF(U554&gt;=0.8, 1, 0)</f>
        <v>0</v>
      </c>
      <c r="AD554" s="55">
        <f>IF(U554&gt;=0.9, 1, 0)</f>
        <v>0</v>
      </c>
    </row>
    <row r="555" spans="1:30" ht="20" customHeight="1" x14ac:dyDescent="0.2">
      <c r="A555" s="20" t="s">
        <v>1158</v>
      </c>
      <c r="B555" s="33" t="str">
        <f>SUBSTITUTE(A555,"/Users/timomiessen/Desktop/imagesdk/nonblackwomen1/","Image_")</f>
        <v>Image_NBW_185.jpg</v>
      </c>
      <c r="C555" s="63" t="s">
        <v>5</v>
      </c>
      <c r="D555" s="22" t="s">
        <v>6</v>
      </c>
      <c r="E555" s="23">
        <v>0</v>
      </c>
      <c r="F555" s="23">
        <v>1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23">
        <v>0</v>
      </c>
      <c r="P555" s="23">
        <v>0</v>
      </c>
      <c r="Q555" s="23">
        <v>0</v>
      </c>
      <c r="R555" s="23" cm="1">
        <f t="array" ref="R555">_xlfn.IFS(H555=1,1,K555=1,1,L555=1,1,M555=1,1,N555=1,1,P555=1,1,TRUE,0)</f>
        <v>0</v>
      </c>
      <c r="S555" s="64">
        <f>IF(AND(G555=1,R555=1),0,R555)</f>
        <v>0</v>
      </c>
      <c r="T555" s="24" t="s">
        <v>2346</v>
      </c>
      <c r="U555" s="49">
        <f>SUBSTITUTE(T555,".",",")*1</f>
        <v>3.9039861410856198E-2</v>
      </c>
      <c r="V555" s="54">
        <f>IF(U555&gt;=0.1, 1, 0)</f>
        <v>0</v>
      </c>
      <c r="W555" s="25">
        <f>IF(U555&gt;=0.2, 1, 0)</f>
        <v>0</v>
      </c>
      <c r="X555" s="25">
        <f>IF(U555&gt;=0.3, 1, 0)</f>
        <v>0</v>
      </c>
      <c r="Y555" s="25">
        <f>IF(U555&gt;=0.4, 1, 0)</f>
        <v>0</v>
      </c>
      <c r="Z555" s="25">
        <f>IF(U555&gt;=0.5, 1, 0)</f>
        <v>0</v>
      </c>
      <c r="AA555" s="25">
        <f>IF(U555&gt;=0.6, 1, 0)</f>
        <v>0</v>
      </c>
      <c r="AB555" s="25">
        <f>IF(U555&gt;=0.7, 1, 0)</f>
        <v>0</v>
      </c>
      <c r="AC555" s="25">
        <f>IF(U555&gt;=0.8, 1, 0)</f>
        <v>0</v>
      </c>
      <c r="AD555" s="55">
        <f>IF(U555&gt;=0.9, 1, 0)</f>
        <v>0</v>
      </c>
    </row>
    <row r="556" spans="1:30" ht="20" customHeight="1" x14ac:dyDescent="0.2">
      <c r="A556" s="20" t="s">
        <v>1159</v>
      </c>
      <c r="B556" s="33" t="str">
        <f>SUBSTITUTE(A556,"/Users/timomiessen/Desktop/imagesdk/nonblackwomen1/","Image_")</f>
        <v>Image_NBW_186.jpg</v>
      </c>
      <c r="C556" s="63" t="s">
        <v>5</v>
      </c>
      <c r="D556" s="22" t="s">
        <v>6</v>
      </c>
      <c r="E556" s="23">
        <v>0</v>
      </c>
      <c r="F556" s="23">
        <v>1</v>
      </c>
      <c r="G556" s="23">
        <v>0</v>
      </c>
      <c r="H556" s="23">
        <v>0</v>
      </c>
      <c r="I556" s="23">
        <v>0</v>
      </c>
      <c r="J556" s="23">
        <v>0</v>
      </c>
      <c r="K556" s="23">
        <v>0</v>
      </c>
      <c r="L556" s="23">
        <v>0</v>
      </c>
      <c r="M556" s="23">
        <v>0</v>
      </c>
      <c r="N556" s="23">
        <v>0</v>
      </c>
      <c r="O556" s="23">
        <v>0</v>
      </c>
      <c r="P556" s="23">
        <v>0</v>
      </c>
      <c r="Q556" s="23">
        <v>0</v>
      </c>
      <c r="R556" s="23" cm="1">
        <f t="array" ref="R556">_xlfn.IFS(H556=1,1,K556=1,1,L556=1,1,M556=1,1,N556=1,1,P556=1,1,TRUE,0)</f>
        <v>0</v>
      </c>
      <c r="S556" s="64">
        <f>IF(AND(G556=1,R556=1),0,R556)</f>
        <v>0</v>
      </c>
      <c r="T556" s="24" t="s">
        <v>2347</v>
      </c>
      <c r="U556" s="49">
        <f>SUBSTITUTE(T556,".",",")*1</f>
        <v>8.1883273087441904E-3</v>
      </c>
      <c r="V556" s="54">
        <f>IF(U556&gt;=0.1, 1, 0)</f>
        <v>0</v>
      </c>
      <c r="W556" s="25">
        <f>IF(U556&gt;=0.2, 1, 0)</f>
        <v>0</v>
      </c>
      <c r="X556" s="25">
        <f>IF(U556&gt;=0.3, 1, 0)</f>
        <v>0</v>
      </c>
      <c r="Y556" s="25">
        <f>IF(U556&gt;=0.4, 1, 0)</f>
        <v>0</v>
      </c>
      <c r="Z556" s="25">
        <f>IF(U556&gt;=0.5, 1, 0)</f>
        <v>0</v>
      </c>
      <c r="AA556" s="25">
        <f>IF(U556&gt;=0.6, 1, 0)</f>
        <v>0</v>
      </c>
      <c r="AB556" s="25">
        <f>IF(U556&gt;=0.7, 1, 0)</f>
        <v>0</v>
      </c>
      <c r="AC556" s="25">
        <f>IF(U556&gt;=0.8, 1, 0)</f>
        <v>0</v>
      </c>
      <c r="AD556" s="55">
        <f>IF(U556&gt;=0.9, 1, 0)</f>
        <v>0</v>
      </c>
    </row>
    <row r="557" spans="1:30" ht="20" customHeight="1" x14ac:dyDescent="0.2">
      <c r="A557" s="20" t="s">
        <v>1160</v>
      </c>
      <c r="B557" s="33" t="str">
        <f>SUBSTITUTE(A557,"/Users/timomiessen/Desktop/imagesdk/nonblackwomen1/","Image_")</f>
        <v>Image_NBW_187.jpg</v>
      </c>
      <c r="C557" s="63" t="s">
        <v>5</v>
      </c>
      <c r="D557" s="22" t="s">
        <v>6</v>
      </c>
      <c r="E557" s="23">
        <v>0</v>
      </c>
      <c r="F557" s="23">
        <v>1</v>
      </c>
      <c r="G557" s="23">
        <v>0</v>
      </c>
      <c r="H557" s="23">
        <v>0</v>
      </c>
      <c r="I557" s="23">
        <v>0</v>
      </c>
      <c r="J557" s="23">
        <v>0</v>
      </c>
      <c r="K557" s="23">
        <v>0</v>
      </c>
      <c r="L557" s="23">
        <v>0</v>
      </c>
      <c r="M557" s="23">
        <v>0</v>
      </c>
      <c r="N557" s="23">
        <v>0</v>
      </c>
      <c r="O557" s="23">
        <v>0</v>
      </c>
      <c r="P557" s="23">
        <v>0</v>
      </c>
      <c r="Q557" s="23">
        <v>0</v>
      </c>
      <c r="R557" s="23" cm="1">
        <f t="array" ref="R557">_xlfn.IFS(H557=1,1,K557=1,1,L557=1,1,M557=1,1,N557=1,1,P557=1,1,TRUE,0)</f>
        <v>0</v>
      </c>
      <c r="S557" s="64">
        <f>IF(AND(G557=1,R557=1),0,R557)</f>
        <v>0</v>
      </c>
      <c r="T557" s="24" t="s">
        <v>2348</v>
      </c>
      <c r="U557" s="49">
        <f>SUBSTITUTE(T557,".",",")*1</f>
        <v>1.7534865997731599E-2</v>
      </c>
      <c r="V557" s="54">
        <f>IF(U557&gt;=0.1, 1, 0)</f>
        <v>0</v>
      </c>
      <c r="W557" s="25">
        <f>IF(U557&gt;=0.2, 1, 0)</f>
        <v>0</v>
      </c>
      <c r="X557" s="25">
        <f>IF(U557&gt;=0.3, 1, 0)</f>
        <v>0</v>
      </c>
      <c r="Y557" s="25">
        <f>IF(U557&gt;=0.4, 1, 0)</f>
        <v>0</v>
      </c>
      <c r="Z557" s="25">
        <f>IF(U557&gt;=0.5, 1, 0)</f>
        <v>0</v>
      </c>
      <c r="AA557" s="25">
        <f>IF(U557&gt;=0.6, 1, 0)</f>
        <v>0</v>
      </c>
      <c r="AB557" s="25">
        <f>IF(U557&gt;=0.7, 1, 0)</f>
        <v>0</v>
      </c>
      <c r="AC557" s="25">
        <f>IF(U557&gt;=0.8, 1, 0)</f>
        <v>0</v>
      </c>
      <c r="AD557" s="55">
        <f>IF(U557&gt;=0.9, 1, 0)</f>
        <v>0</v>
      </c>
    </row>
    <row r="558" spans="1:30" ht="20" customHeight="1" x14ac:dyDescent="0.2">
      <c r="A558" s="20" t="s">
        <v>1161</v>
      </c>
      <c r="B558" s="33" t="str">
        <f>SUBSTITUTE(A558,"/Users/timomiessen/Desktop/imagesdk/nonblackwomen1/","Image_")</f>
        <v>Image_NBW_188.jpg</v>
      </c>
      <c r="C558" s="63" t="s">
        <v>5</v>
      </c>
      <c r="D558" s="22" t="s">
        <v>6</v>
      </c>
      <c r="E558" s="23">
        <v>0</v>
      </c>
      <c r="F558" s="23">
        <v>1</v>
      </c>
      <c r="G558" s="23">
        <v>0</v>
      </c>
      <c r="H558" s="23">
        <v>0</v>
      </c>
      <c r="I558" s="23">
        <v>0</v>
      </c>
      <c r="J558" s="23">
        <v>0</v>
      </c>
      <c r="K558" s="23">
        <v>0</v>
      </c>
      <c r="L558" s="23">
        <v>0</v>
      </c>
      <c r="M558" s="23">
        <v>0</v>
      </c>
      <c r="N558" s="23">
        <v>0</v>
      </c>
      <c r="O558" s="23">
        <v>0</v>
      </c>
      <c r="P558" s="23">
        <v>0</v>
      </c>
      <c r="Q558" s="23">
        <v>0</v>
      </c>
      <c r="R558" s="23" cm="1">
        <f t="array" ref="R558">_xlfn.IFS(H558=1,1,K558=1,1,L558=1,1,M558=1,1,N558=1,1,P558=1,1,TRUE,0)</f>
        <v>0</v>
      </c>
      <c r="S558" s="64">
        <f>IF(AND(G558=1,R558=1),0,R558)</f>
        <v>0</v>
      </c>
      <c r="T558" s="24" t="s">
        <v>2349</v>
      </c>
      <c r="U558" s="49">
        <f>SUBSTITUTE(T558,".",",")*1</f>
        <v>1.9541658461093899E-2</v>
      </c>
      <c r="V558" s="54">
        <f>IF(U558&gt;=0.1, 1, 0)</f>
        <v>0</v>
      </c>
      <c r="W558" s="25">
        <f>IF(U558&gt;=0.2, 1, 0)</f>
        <v>0</v>
      </c>
      <c r="X558" s="25">
        <f>IF(U558&gt;=0.3, 1, 0)</f>
        <v>0</v>
      </c>
      <c r="Y558" s="25">
        <f>IF(U558&gt;=0.4, 1, 0)</f>
        <v>0</v>
      </c>
      <c r="Z558" s="25">
        <f>IF(U558&gt;=0.5, 1, 0)</f>
        <v>0</v>
      </c>
      <c r="AA558" s="25">
        <f>IF(U558&gt;=0.6, 1, 0)</f>
        <v>0</v>
      </c>
      <c r="AB558" s="25">
        <f>IF(U558&gt;=0.7, 1, 0)</f>
        <v>0</v>
      </c>
      <c r="AC558" s="25">
        <f>IF(U558&gt;=0.8, 1, 0)</f>
        <v>0</v>
      </c>
      <c r="AD558" s="55">
        <f>IF(U558&gt;=0.9, 1, 0)</f>
        <v>0</v>
      </c>
    </row>
    <row r="559" spans="1:30" ht="20" customHeight="1" x14ac:dyDescent="0.2">
      <c r="A559" s="20" t="s">
        <v>1162</v>
      </c>
      <c r="B559" s="33" t="str">
        <f>SUBSTITUTE(A559,"/Users/timomiessen/Desktop/imagesdk/nonblackwomen1/","Image_")</f>
        <v>Image_NBW_189.jpg</v>
      </c>
      <c r="C559" s="63" t="s">
        <v>5</v>
      </c>
      <c r="D559" s="22" t="s">
        <v>6</v>
      </c>
      <c r="E559" s="23">
        <v>0</v>
      </c>
      <c r="F559" s="23">
        <v>1</v>
      </c>
      <c r="G559" s="23">
        <v>0</v>
      </c>
      <c r="H559" s="23">
        <v>0</v>
      </c>
      <c r="I559" s="23">
        <v>0</v>
      </c>
      <c r="J559" s="23">
        <v>0</v>
      </c>
      <c r="K559" s="23">
        <v>0</v>
      </c>
      <c r="L559" s="23">
        <v>0</v>
      </c>
      <c r="M559" s="23">
        <v>0</v>
      </c>
      <c r="N559" s="23">
        <v>0</v>
      </c>
      <c r="O559" s="23">
        <v>0</v>
      </c>
      <c r="P559" s="23">
        <v>0</v>
      </c>
      <c r="Q559" s="23">
        <v>0</v>
      </c>
      <c r="R559" s="23" cm="1">
        <f t="array" ref="R559">_xlfn.IFS(H559=1,1,K559=1,1,L559=1,1,M559=1,1,N559=1,1,P559=1,1,TRUE,0)</f>
        <v>0</v>
      </c>
      <c r="S559" s="64">
        <f>IF(AND(G559=1,R559=1),0,R559)</f>
        <v>0</v>
      </c>
      <c r="T559" s="24" t="s">
        <v>2350</v>
      </c>
      <c r="U559" s="49">
        <f>SUBSTITUTE(T559,".",",")*1</f>
        <v>3.3417521975934499E-2</v>
      </c>
      <c r="V559" s="54">
        <f>IF(U559&gt;=0.1, 1, 0)</f>
        <v>0</v>
      </c>
      <c r="W559" s="25">
        <f>IF(U559&gt;=0.2, 1, 0)</f>
        <v>0</v>
      </c>
      <c r="X559" s="25">
        <f>IF(U559&gt;=0.3, 1, 0)</f>
        <v>0</v>
      </c>
      <c r="Y559" s="25">
        <f>IF(U559&gt;=0.4, 1, 0)</f>
        <v>0</v>
      </c>
      <c r="Z559" s="25">
        <f>IF(U559&gt;=0.5, 1, 0)</f>
        <v>0</v>
      </c>
      <c r="AA559" s="25">
        <f>IF(U559&gt;=0.6, 1, 0)</f>
        <v>0</v>
      </c>
      <c r="AB559" s="25">
        <f>IF(U559&gt;=0.7, 1, 0)</f>
        <v>0</v>
      </c>
      <c r="AC559" s="25">
        <f>IF(U559&gt;=0.8, 1, 0)</f>
        <v>0</v>
      </c>
      <c r="AD559" s="55">
        <f>IF(U559&gt;=0.9, 1, 0)</f>
        <v>0</v>
      </c>
    </row>
    <row r="560" spans="1:30" ht="20" customHeight="1" x14ac:dyDescent="0.2">
      <c r="A560" s="20" t="s">
        <v>1163</v>
      </c>
      <c r="B560" s="33" t="str">
        <f>SUBSTITUTE(A560,"/Users/timomiessen/Desktop/imagesdk/nonblackwomen1/","Image_")</f>
        <v>Image_NBW_19.jpg</v>
      </c>
      <c r="C560" s="63" t="s">
        <v>5</v>
      </c>
      <c r="D560" s="22" t="s">
        <v>6</v>
      </c>
      <c r="E560" s="23">
        <v>1</v>
      </c>
      <c r="F560" s="23">
        <v>0</v>
      </c>
      <c r="G560" s="23">
        <v>0</v>
      </c>
      <c r="H560" s="23">
        <v>0</v>
      </c>
      <c r="I560" s="23">
        <v>0</v>
      </c>
      <c r="J560" s="23">
        <v>0</v>
      </c>
      <c r="K560" s="23">
        <v>0</v>
      </c>
      <c r="L560" s="23">
        <v>0</v>
      </c>
      <c r="M560" s="23">
        <v>0</v>
      </c>
      <c r="N560" s="23">
        <v>0</v>
      </c>
      <c r="O560" s="23">
        <v>0</v>
      </c>
      <c r="P560" s="23">
        <v>0</v>
      </c>
      <c r="Q560" s="23">
        <v>0</v>
      </c>
      <c r="R560" s="23" cm="1">
        <f t="array" ref="R560">_xlfn.IFS(H560=1,1,K560=1,1,L560=1,1,M560=1,1,N560=1,1,P560=1,1,TRUE,0)</f>
        <v>0</v>
      </c>
      <c r="S560" s="64">
        <f>IF(AND(G560=1,R560=1),0,R560)</f>
        <v>0</v>
      </c>
      <c r="T560" s="24" t="s">
        <v>2351</v>
      </c>
      <c r="U560" s="49">
        <f>SUBSTITUTE(T560,".",",")*1</f>
        <v>2.1340911276638501E-2</v>
      </c>
      <c r="V560" s="54">
        <f>IF(U560&gt;=0.1, 1, 0)</f>
        <v>0</v>
      </c>
      <c r="W560" s="25">
        <f>IF(U560&gt;=0.2, 1, 0)</f>
        <v>0</v>
      </c>
      <c r="X560" s="25">
        <f>IF(U560&gt;=0.3, 1, 0)</f>
        <v>0</v>
      </c>
      <c r="Y560" s="25">
        <f>IF(U560&gt;=0.4, 1, 0)</f>
        <v>0</v>
      </c>
      <c r="Z560" s="25">
        <f>IF(U560&gt;=0.5, 1, 0)</f>
        <v>0</v>
      </c>
      <c r="AA560" s="25">
        <f>IF(U560&gt;=0.6, 1, 0)</f>
        <v>0</v>
      </c>
      <c r="AB560" s="25">
        <f>IF(U560&gt;=0.7, 1, 0)</f>
        <v>0</v>
      </c>
      <c r="AC560" s="25">
        <f>IF(U560&gt;=0.8, 1, 0)</f>
        <v>0</v>
      </c>
      <c r="AD560" s="55">
        <f>IF(U560&gt;=0.9, 1, 0)</f>
        <v>0</v>
      </c>
    </row>
    <row r="561" spans="1:30" ht="20" customHeight="1" x14ac:dyDescent="0.2">
      <c r="A561" s="20" t="s">
        <v>1164</v>
      </c>
      <c r="B561" s="33" t="str">
        <f>SUBSTITUTE(A561,"/Users/timomiessen/Desktop/imagesdk/nonblackwomen1/","Image_")</f>
        <v>Image_NBW_190.jpg</v>
      </c>
      <c r="C561" s="63" t="s">
        <v>5</v>
      </c>
      <c r="D561" s="22" t="s">
        <v>6</v>
      </c>
      <c r="E561" s="23">
        <v>0</v>
      </c>
      <c r="F561" s="23">
        <v>1</v>
      </c>
      <c r="G561" s="23">
        <v>0</v>
      </c>
      <c r="H561" s="23">
        <v>0</v>
      </c>
      <c r="I561" s="23">
        <v>0</v>
      </c>
      <c r="J561" s="23">
        <v>0</v>
      </c>
      <c r="K561" s="23">
        <v>0</v>
      </c>
      <c r="L561" s="23">
        <v>0</v>
      </c>
      <c r="M561" s="23">
        <v>0</v>
      </c>
      <c r="N561" s="23">
        <v>0</v>
      </c>
      <c r="O561" s="23">
        <v>0</v>
      </c>
      <c r="P561" s="23">
        <v>0</v>
      </c>
      <c r="Q561" s="23">
        <v>0</v>
      </c>
      <c r="R561" s="23" cm="1">
        <f t="array" ref="R561">_xlfn.IFS(H561=1,1,K561=1,1,L561=1,1,M561=1,1,N561=1,1,P561=1,1,TRUE,0)</f>
        <v>0</v>
      </c>
      <c r="S561" s="64">
        <f>IF(AND(G561=1,R561=1),0,R561)</f>
        <v>0</v>
      </c>
      <c r="T561" s="24" t="s">
        <v>2352</v>
      </c>
      <c r="U561" s="49">
        <f>SUBSTITUTE(T561,".",",")*1</f>
        <v>2.14694486930966E-2</v>
      </c>
      <c r="V561" s="54">
        <f>IF(U561&gt;=0.1, 1, 0)</f>
        <v>0</v>
      </c>
      <c r="W561" s="25">
        <f>IF(U561&gt;=0.2, 1, 0)</f>
        <v>0</v>
      </c>
      <c r="X561" s="25">
        <f>IF(U561&gt;=0.3, 1, 0)</f>
        <v>0</v>
      </c>
      <c r="Y561" s="25">
        <f>IF(U561&gt;=0.4, 1, 0)</f>
        <v>0</v>
      </c>
      <c r="Z561" s="25">
        <f>IF(U561&gt;=0.5, 1, 0)</f>
        <v>0</v>
      </c>
      <c r="AA561" s="25">
        <f>IF(U561&gt;=0.6, 1, 0)</f>
        <v>0</v>
      </c>
      <c r="AB561" s="25">
        <f>IF(U561&gt;=0.7, 1, 0)</f>
        <v>0</v>
      </c>
      <c r="AC561" s="25">
        <f>IF(U561&gt;=0.8, 1, 0)</f>
        <v>0</v>
      </c>
      <c r="AD561" s="55">
        <f>IF(U561&gt;=0.9, 1, 0)</f>
        <v>0</v>
      </c>
    </row>
    <row r="562" spans="1:30" ht="20" customHeight="1" x14ac:dyDescent="0.2">
      <c r="A562" s="20" t="s">
        <v>1165</v>
      </c>
      <c r="B562" s="33" t="str">
        <f>SUBSTITUTE(A562,"/Users/timomiessen/Desktop/imagesdk/nonblackwomen1/","Image_")</f>
        <v>Image_NBW_191.jpg</v>
      </c>
      <c r="C562" s="63" t="s">
        <v>5</v>
      </c>
      <c r="D562" s="22" t="s">
        <v>6</v>
      </c>
      <c r="E562" s="23">
        <v>0</v>
      </c>
      <c r="F562" s="23">
        <v>1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>
        <v>0</v>
      </c>
      <c r="M562" s="23">
        <v>0</v>
      </c>
      <c r="N562" s="23">
        <v>0</v>
      </c>
      <c r="O562" s="23">
        <v>0</v>
      </c>
      <c r="P562" s="23">
        <v>0</v>
      </c>
      <c r="Q562" s="23">
        <v>0</v>
      </c>
      <c r="R562" s="23" cm="1">
        <f t="array" ref="R562">_xlfn.IFS(H562=1,1,K562=1,1,L562=1,1,M562=1,1,N562=1,1,P562=1,1,TRUE,0)</f>
        <v>0</v>
      </c>
      <c r="S562" s="64">
        <f>IF(AND(G562=1,R562=1),0,R562)</f>
        <v>0</v>
      </c>
      <c r="T562" s="24" t="s">
        <v>2353</v>
      </c>
      <c r="U562" s="49">
        <f>SUBSTITUTE(T562,".",",")*1</f>
        <v>7.5633150991052302E-3</v>
      </c>
      <c r="V562" s="54">
        <f>IF(U562&gt;=0.1, 1, 0)</f>
        <v>0</v>
      </c>
      <c r="W562" s="25">
        <f>IF(U562&gt;=0.2, 1, 0)</f>
        <v>0</v>
      </c>
      <c r="X562" s="25">
        <f>IF(U562&gt;=0.3, 1, 0)</f>
        <v>0</v>
      </c>
      <c r="Y562" s="25">
        <f>IF(U562&gt;=0.4, 1, 0)</f>
        <v>0</v>
      </c>
      <c r="Z562" s="25">
        <f>IF(U562&gt;=0.5, 1, 0)</f>
        <v>0</v>
      </c>
      <c r="AA562" s="25">
        <f>IF(U562&gt;=0.6, 1, 0)</f>
        <v>0</v>
      </c>
      <c r="AB562" s="25">
        <f>IF(U562&gt;=0.7, 1, 0)</f>
        <v>0</v>
      </c>
      <c r="AC562" s="25">
        <f>IF(U562&gt;=0.8, 1, 0)</f>
        <v>0</v>
      </c>
      <c r="AD562" s="55">
        <f>IF(U562&gt;=0.9, 1, 0)</f>
        <v>0</v>
      </c>
    </row>
    <row r="563" spans="1:30" ht="20" customHeight="1" x14ac:dyDescent="0.2">
      <c r="A563" s="20" t="s">
        <v>1166</v>
      </c>
      <c r="B563" s="33" t="str">
        <f>SUBSTITUTE(A563,"/Users/timomiessen/Desktop/imagesdk/nonblackwomen1/","Image_")</f>
        <v>Image_NBW_192.jpg</v>
      </c>
      <c r="C563" s="63" t="s">
        <v>5</v>
      </c>
      <c r="D563" s="22" t="s">
        <v>6</v>
      </c>
      <c r="E563" s="23">
        <v>0</v>
      </c>
      <c r="F563" s="23">
        <v>1</v>
      </c>
      <c r="G563" s="23">
        <v>0</v>
      </c>
      <c r="H563" s="23">
        <v>0</v>
      </c>
      <c r="I563" s="23">
        <v>0</v>
      </c>
      <c r="J563" s="23">
        <v>0</v>
      </c>
      <c r="K563" s="23">
        <v>0</v>
      </c>
      <c r="L563" s="23">
        <v>0</v>
      </c>
      <c r="M563" s="23">
        <v>0</v>
      </c>
      <c r="N563" s="23">
        <v>0</v>
      </c>
      <c r="O563" s="23">
        <v>0</v>
      </c>
      <c r="P563" s="23">
        <v>0</v>
      </c>
      <c r="Q563" s="23">
        <v>0</v>
      </c>
      <c r="R563" s="23" cm="1">
        <f t="array" ref="R563">_xlfn.IFS(H563=1,1,K563=1,1,L563=1,1,M563=1,1,N563=1,1,P563=1,1,TRUE,0)</f>
        <v>0</v>
      </c>
      <c r="S563" s="64">
        <f>IF(AND(G563=1,R563=1),0,R563)</f>
        <v>0</v>
      </c>
      <c r="T563" s="24" t="s">
        <v>2354</v>
      </c>
      <c r="U563" s="49">
        <f>SUBSTITUTE(T563,".",",")*1</f>
        <v>1.9116981886327201E-2</v>
      </c>
      <c r="V563" s="54">
        <f>IF(U563&gt;=0.1, 1, 0)</f>
        <v>0</v>
      </c>
      <c r="W563" s="25">
        <f>IF(U563&gt;=0.2, 1, 0)</f>
        <v>0</v>
      </c>
      <c r="X563" s="25">
        <f>IF(U563&gt;=0.3, 1, 0)</f>
        <v>0</v>
      </c>
      <c r="Y563" s="25">
        <f>IF(U563&gt;=0.4, 1, 0)</f>
        <v>0</v>
      </c>
      <c r="Z563" s="25">
        <f>IF(U563&gt;=0.5, 1, 0)</f>
        <v>0</v>
      </c>
      <c r="AA563" s="25">
        <f>IF(U563&gt;=0.6, 1, 0)</f>
        <v>0</v>
      </c>
      <c r="AB563" s="25">
        <f>IF(U563&gt;=0.7, 1, 0)</f>
        <v>0</v>
      </c>
      <c r="AC563" s="25">
        <f>IF(U563&gt;=0.8, 1, 0)</f>
        <v>0</v>
      </c>
      <c r="AD563" s="55">
        <f>IF(U563&gt;=0.9, 1, 0)</f>
        <v>0</v>
      </c>
    </row>
    <row r="564" spans="1:30" ht="20" customHeight="1" x14ac:dyDescent="0.2">
      <c r="A564" s="20" t="s">
        <v>1167</v>
      </c>
      <c r="B564" s="33" t="str">
        <f>SUBSTITUTE(A564,"/Users/timomiessen/Desktop/imagesdk/nonblackwomen1/","Image_")</f>
        <v>Image_NBW_193.jpg</v>
      </c>
      <c r="C564" s="63" t="s">
        <v>5</v>
      </c>
      <c r="D564" s="22" t="s">
        <v>6</v>
      </c>
      <c r="E564" s="23">
        <v>0</v>
      </c>
      <c r="F564" s="23">
        <v>1</v>
      </c>
      <c r="G564" s="23">
        <v>0</v>
      </c>
      <c r="H564" s="23">
        <v>0</v>
      </c>
      <c r="I564" s="23">
        <v>0</v>
      </c>
      <c r="J564" s="23">
        <v>0</v>
      </c>
      <c r="K564" s="23">
        <v>0</v>
      </c>
      <c r="L564" s="23">
        <v>0</v>
      </c>
      <c r="M564" s="23">
        <v>0</v>
      </c>
      <c r="N564" s="23">
        <v>0</v>
      </c>
      <c r="O564" s="23">
        <v>0</v>
      </c>
      <c r="P564" s="23">
        <v>0</v>
      </c>
      <c r="Q564" s="23">
        <v>0</v>
      </c>
      <c r="R564" s="23" cm="1">
        <f t="array" ref="R564">_xlfn.IFS(H564=1,1,K564=1,1,L564=1,1,M564=1,1,N564=1,1,P564=1,1,TRUE,0)</f>
        <v>0</v>
      </c>
      <c r="S564" s="64">
        <f>IF(AND(G564=1,R564=1),0,R564)</f>
        <v>0</v>
      </c>
      <c r="T564" s="24" t="s">
        <v>2355</v>
      </c>
      <c r="U564" s="49">
        <f>SUBSTITUTE(T564,".",",")*1</f>
        <v>1.7109937034547301E-2</v>
      </c>
      <c r="V564" s="54">
        <f>IF(U564&gt;=0.1, 1, 0)</f>
        <v>0</v>
      </c>
      <c r="W564" s="25">
        <f>IF(U564&gt;=0.2, 1, 0)</f>
        <v>0</v>
      </c>
      <c r="X564" s="25">
        <f>IF(U564&gt;=0.3, 1, 0)</f>
        <v>0</v>
      </c>
      <c r="Y564" s="25">
        <f>IF(U564&gt;=0.4, 1, 0)</f>
        <v>0</v>
      </c>
      <c r="Z564" s="25">
        <f>IF(U564&gt;=0.5, 1, 0)</f>
        <v>0</v>
      </c>
      <c r="AA564" s="25">
        <f>IF(U564&gt;=0.6, 1, 0)</f>
        <v>0</v>
      </c>
      <c r="AB564" s="25">
        <f>IF(U564&gt;=0.7, 1, 0)</f>
        <v>0</v>
      </c>
      <c r="AC564" s="25">
        <f>IF(U564&gt;=0.8, 1, 0)</f>
        <v>0</v>
      </c>
      <c r="AD564" s="55">
        <f>IF(U564&gt;=0.9, 1, 0)</f>
        <v>0</v>
      </c>
    </row>
    <row r="565" spans="1:30" ht="20" customHeight="1" x14ac:dyDescent="0.2">
      <c r="A565" s="20" t="s">
        <v>1168</v>
      </c>
      <c r="B565" s="33" t="str">
        <f>SUBSTITUTE(A565,"/Users/timomiessen/Desktop/imagesdk/nonblackwomen1/","Image_")</f>
        <v>Image_NBW_194.jpg</v>
      </c>
      <c r="C565" s="63" t="s">
        <v>5</v>
      </c>
      <c r="D565" s="22" t="s">
        <v>6</v>
      </c>
      <c r="E565" s="23">
        <v>0</v>
      </c>
      <c r="F565" s="23">
        <v>1</v>
      </c>
      <c r="G565" s="23">
        <v>0</v>
      </c>
      <c r="H565" s="23">
        <v>0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  <c r="O565" s="23">
        <v>0</v>
      </c>
      <c r="P565" s="23">
        <v>0</v>
      </c>
      <c r="Q565" s="23">
        <v>0</v>
      </c>
      <c r="R565" s="23" cm="1">
        <f t="array" ref="R565">_xlfn.IFS(H565=1,1,K565=1,1,L565=1,1,M565=1,1,N565=1,1,P565=1,1,TRUE,0)</f>
        <v>0</v>
      </c>
      <c r="S565" s="64">
        <f>IF(AND(G565=1,R565=1),0,R565)</f>
        <v>0</v>
      </c>
      <c r="T565" s="24" t="s">
        <v>2356</v>
      </c>
      <c r="U565" s="49">
        <f>SUBSTITUTE(T565,".",",")*1</f>
        <v>2.19287760555744E-2</v>
      </c>
      <c r="V565" s="54">
        <f>IF(U565&gt;=0.1, 1, 0)</f>
        <v>0</v>
      </c>
      <c r="W565" s="25">
        <f>IF(U565&gt;=0.2, 1, 0)</f>
        <v>0</v>
      </c>
      <c r="X565" s="25">
        <f>IF(U565&gt;=0.3, 1, 0)</f>
        <v>0</v>
      </c>
      <c r="Y565" s="25">
        <f>IF(U565&gt;=0.4, 1, 0)</f>
        <v>0</v>
      </c>
      <c r="Z565" s="25">
        <f>IF(U565&gt;=0.5, 1, 0)</f>
        <v>0</v>
      </c>
      <c r="AA565" s="25">
        <f>IF(U565&gt;=0.6, 1, 0)</f>
        <v>0</v>
      </c>
      <c r="AB565" s="25">
        <f>IF(U565&gt;=0.7, 1, 0)</f>
        <v>0</v>
      </c>
      <c r="AC565" s="25">
        <f>IF(U565&gt;=0.8, 1, 0)</f>
        <v>0</v>
      </c>
      <c r="AD565" s="55">
        <f>IF(U565&gt;=0.9, 1, 0)</f>
        <v>0</v>
      </c>
    </row>
    <row r="566" spans="1:30" ht="20" customHeight="1" x14ac:dyDescent="0.2">
      <c r="A566" s="20" t="s">
        <v>1169</v>
      </c>
      <c r="B566" s="33" t="str">
        <f>SUBSTITUTE(A566,"/Users/timomiessen/Desktop/imagesdk/nonblackwomen1/","Image_")</f>
        <v>Image_NBW_195.jpg</v>
      </c>
      <c r="C566" s="63" t="s">
        <v>5</v>
      </c>
      <c r="D566" s="22" t="s">
        <v>6</v>
      </c>
      <c r="E566" s="23">
        <v>0</v>
      </c>
      <c r="F566" s="23">
        <v>1</v>
      </c>
      <c r="G566" s="23">
        <v>0</v>
      </c>
      <c r="H566" s="23">
        <v>0</v>
      </c>
      <c r="I566" s="23">
        <v>0</v>
      </c>
      <c r="J566" s="23">
        <v>0</v>
      </c>
      <c r="K566" s="23">
        <v>0</v>
      </c>
      <c r="L566" s="23">
        <v>0</v>
      </c>
      <c r="M566" s="23">
        <v>0</v>
      </c>
      <c r="N566" s="23">
        <v>0</v>
      </c>
      <c r="O566" s="23">
        <v>0</v>
      </c>
      <c r="P566" s="23">
        <v>0</v>
      </c>
      <c r="Q566" s="23">
        <v>0</v>
      </c>
      <c r="R566" s="23" cm="1">
        <f t="array" ref="R566">_xlfn.IFS(H566=1,1,K566=1,1,L566=1,1,M566=1,1,N566=1,1,P566=1,1,TRUE,0)</f>
        <v>0</v>
      </c>
      <c r="S566" s="64">
        <f>IF(AND(G566=1,R566=1),0,R566)</f>
        <v>0</v>
      </c>
      <c r="T566" s="24" t="s">
        <v>2357</v>
      </c>
      <c r="U566" s="49">
        <f>SUBSTITUTE(T566,".",",")*1</f>
        <v>8.6616156622767407E-2</v>
      </c>
      <c r="V566" s="54">
        <f>IF(U566&gt;=0.1, 1, 0)</f>
        <v>0</v>
      </c>
      <c r="W566" s="25">
        <f>IF(U566&gt;=0.2, 1, 0)</f>
        <v>0</v>
      </c>
      <c r="X566" s="25">
        <f>IF(U566&gt;=0.3, 1, 0)</f>
        <v>0</v>
      </c>
      <c r="Y566" s="25">
        <f>IF(U566&gt;=0.4, 1, 0)</f>
        <v>0</v>
      </c>
      <c r="Z566" s="25">
        <f>IF(U566&gt;=0.5, 1, 0)</f>
        <v>0</v>
      </c>
      <c r="AA566" s="25">
        <f>IF(U566&gt;=0.6, 1, 0)</f>
        <v>0</v>
      </c>
      <c r="AB566" s="25">
        <f>IF(U566&gt;=0.7, 1, 0)</f>
        <v>0</v>
      </c>
      <c r="AC566" s="25">
        <f>IF(U566&gt;=0.8, 1, 0)</f>
        <v>0</v>
      </c>
      <c r="AD566" s="55">
        <f>IF(U566&gt;=0.9, 1, 0)</f>
        <v>0</v>
      </c>
    </row>
    <row r="567" spans="1:30" ht="20" customHeight="1" x14ac:dyDescent="0.2">
      <c r="A567" s="20" t="s">
        <v>1170</v>
      </c>
      <c r="B567" s="33" t="str">
        <f>SUBSTITUTE(A567,"/Users/timomiessen/Desktop/imagesdk/nonblackwomen1/","Image_")</f>
        <v>Image_NBW_196.jpg</v>
      </c>
      <c r="C567" s="63" t="s">
        <v>5</v>
      </c>
      <c r="D567" s="22" t="s">
        <v>6</v>
      </c>
      <c r="E567" s="23">
        <v>0</v>
      </c>
      <c r="F567" s="23">
        <v>1</v>
      </c>
      <c r="G567" s="23">
        <v>0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0</v>
      </c>
      <c r="N567" s="23">
        <v>0</v>
      </c>
      <c r="O567" s="23">
        <v>0</v>
      </c>
      <c r="P567" s="23">
        <v>0</v>
      </c>
      <c r="Q567" s="23">
        <v>0</v>
      </c>
      <c r="R567" s="23" cm="1">
        <f t="array" ref="R567">_xlfn.IFS(H567=1,1,K567=1,1,L567=1,1,M567=1,1,N567=1,1,P567=1,1,TRUE,0)</f>
        <v>0</v>
      </c>
      <c r="S567" s="64">
        <f>IF(AND(G567=1,R567=1),0,R567)</f>
        <v>0</v>
      </c>
      <c r="T567" s="24" t="s">
        <v>2358</v>
      </c>
      <c r="U567" s="49">
        <f>SUBSTITUTE(T567,".",",")*1</f>
        <v>1.16720888763666E-2</v>
      </c>
      <c r="V567" s="54">
        <f>IF(U567&gt;=0.1, 1, 0)</f>
        <v>0</v>
      </c>
      <c r="W567" s="25">
        <f>IF(U567&gt;=0.2, 1, 0)</f>
        <v>0</v>
      </c>
      <c r="X567" s="25">
        <f>IF(U567&gt;=0.3, 1, 0)</f>
        <v>0</v>
      </c>
      <c r="Y567" s="25">
        <f>IF(U567&gt;=0.4, 1, 0)</f>
        <v>0</v>
      </c>
      <c r="Z567" s="25">
        <f>IF(U567&gt;=0.5, 1, 0)</f>
        <v>0</v>
      </c>
      <c r="AA567" s="25">
        <f>IF(U567&gt;=0.6, 1, 0)</f>
        <v>0</v>
      </c>
      <c r="AB567" s="25">
        <f>IF(U567&gt;=0.7, 1, 0)</f>
        <v>0</v>
      </c>
      <c r="AC567" s="25">
        <f>IF(U567&gt;=0.8, 1, 0)</f>
        <v>0</v>
      </c>
      <c r="AD567" s="55">
        <f>IF(U567&gt;=0.9, 1, 0)</f>
        <v>0</v>
      </c>
    </row>
    <row r="568" spans="1:30" ht="20" customHeight="1" x14ac:dyDescent="0.2">
      <c r="A568" s="20" t="s">
        <v>1171</v>
      </c>
      <c r="B568" s="33" t="str">
        <f>SUBSTITUTE(A568,"/Users/timomiessen/Desktop/imagesdk/nonblackwomen1/","Image_")</f>
        <v>Image_NBW_197.jpg</v>
      </c>
      <c r="C568" s="63" t="s">
        <v>5</v>
      </c>
      <c r="D568" s="22" t="s">
        <v>6</v>
      </c>
      <c r="E568" s="23">
        <v>0</v>
      </c>
      <c r="F568" s="23">
        <v>1</v>
      </c>
      <c r="G568" s="23">
        <v>0</v>
      </c>
      <c r="H568" s="23">
        <v>0</v>
      </c>
      <c r="I568" s="23">
        <v>0</v>
      </c>
      <c r="J568" s="23">
        <v>0</v>
      </c>
      <c r="K568" s="23">
        <v>0</v>
      </c>
      <c r="L568" s="23">
        <v>0</v>
      </c>
      <c r="M568" s="23">
        <v>0</v>
      </c>
      <c r="N568" s="23">
        <v>0</v>
      </c>
      <c r="O568" s="23">
        <v>0</v>
      </c>
      <c r="P568" s="23">
        <v>0</v>
      </c>
      <c r="Q568" s="23">
        <v>0</v>
      </c>
      <c r="R568" s="23" cm="1">
        <f t="array" ref="R568">_xlfn.IFS(H568=1,1,K568=1,1,L568=1,1,M568=1,1,N568=1,1,P568=1,1,TRUE,0)</f>
        <v>0</v>
      </c>
      <c r="S568" s="64">
        <f>IF(AND(G568=1,R568=1),0,R568)</f>
        <v>0</v>
      </c>
      <c r="T568" s="24" t="s">
        <v>2359</v>
      </c>
      <c r="U568" s="49">
        <f>SUBSTITUTE(T568,".",",")*1</f>
        <v>4.6561327762901696E-3</v>
      </c>
      <c r="V568" s="54">
        <f>IF(U568&gt;=0.1, 1, 0)</f>
        <v>0</v>
      </c>
      <c r="W568" s="25">
        <f>IF(U568&gt;=0.2, 1, 0)</f>
        <v>0</v>
      </c>
      <c r="X568" s="25">
        <f>IF(U568&gt;=0.3, 1, 0)</f>
        <v>0</v>
      </c>
      <c r="Y568" s="25">
        <f>IF(U568&gt;=0.4, 1, 0)</f>
        <v>0</v>
      </c>
      <c r="Z568" s="25">
        <f>IF(U568&gt;=0.5, 1, 0)</f>
        <v>0</v>
      </c>
      <c r="AA568" s="25">
        <f>IF(U568&gt;=0.6, 1, 0)</f>
        <v>0</v>
      </c>
      <c r="AB568" s="25">
        <f>IF(U568&gt;=0.7, 1, 0)</f>
        <v>0</v>
      </c>
      <c r="AC568" s="25">
        <f>IF(U568&gt;=0.8, 1, 0)</f>
        <v>0</v>
      </c>
      <c r="AD568" s="55">
        <f>IF(U568&gt;=0.9, 1, 0)</f>
        <v>0</v>
      </c>
    </row>
    <row r="569" spans="1:30" ht="20" customHeight="1" x14ac:dyDescent="0.2">
      <c r="A569" s="20" t="s">
        <v>1172</v>
      </c>
      <c r="B569" s="33" t="str">
        <f>SUBSTITUTE(A569,"/Users/timomiessen/Desktop/imagesdk/nonblackwomen1/","Image_")</f>
        <v>Image_NBW_198.jpg</v>
      </c>
      <c r="C569" s="63" t="s">
        <v>5</v>
      </c>
      <c r="D569" s="22" t="s">
        <v>6</v>
      </c>
      <c r="E569" s="23">
        <v>0</v>
      </c>
      <c r="F569" s="23">
        <v>1</v>
      </c>
      <c r="G569" s="23">
        <v>0</v>
      </c>
      <c r="H569" s="23">
        <v>0</v>
      </c>
      <c r="I569" s="23">
        <v>0</v>
      </c>
      <c r="J569" s="23">
        <v>0</v>
      </c>
      <c r="K569" s="23">
        <v>0</v>
      </c>
      <c r="L569" s="23">
        <v>0</v>
      </c>
      <c r="M569" s="23">
        <v>0</v>
      </c>
      <c r="N569" s="23">
        <v>0</v>
      </c>
      <c r="O569" s="23">
        <v>0</v>
      </c>
      <c r="P569" s="23">
        <v>0</v>
      </c>
      <c r="Q569" s="23">
        <v>0</v>
      </c>
      <c r="R569" s="23" cm="1">
        <f t="array" ref="R569">_xlfn.IFS(H569=1,1,K569=1,1,L569=1,1,M569=1,1,N569=1,1,P569=1,1,TRUE,0)</f>
        <v>0</v>
      </c>
      <c r="S569" s="64">
        <f>IF(AND(G569=1,R569=1),0,R569)</f>
        <v>0</v>
      </c>
      <c r="T569" s="24" t="s">
        <v>2360</v>
      </c>
      <c r="U569" s="49">
        <f>SUBSTITUTE(T569,".",",")*1</f>
        <v>7.5891248881816795E-2</v>
      </c>
      <c r="V569" s="54">
        <f>IF(U569&gt;=0.1, 1, 0)</f>
        <v>0</v>
      </c>
      <c r="W569" s="25">
        <f>IF(U569&gt;=0.2, 1, 0)</f>
        <v>0</v>
      </c>
      <c r="X569" s="25">
        <f>IF(U569&gt;=0.3, 1, 0)</f>
        <v>0</v>
      </c>
      <c r="Y569" s="25">
        <f>IF(U569&gt;=0.4, 1, 0)</f>
        <v>0</v>
      </c>
      <c r="Z569" s="25">
        <f>IF(U569&gt;=0.5, 1, 0)</f>
        <v>0</v>
      </c>
      <c r="AA569" s="25">
        <f>IF(U569&gt;=0.6, 1, 0)</f>
        <v>0</v>
      </c>
      <c r="AB569" s="25">
        <f>IF(U569&gt;=0.7, 1, 0)</f>
        <v>0</v>
      </c>
      <c r="AC569" s="25">
        <f>IF(U569&gt;=0.8, 1, 0)</f>
        <v>0</v>
      </c>
      <c r="AD569" s="55">
        <f>IF(U569&gt;=0.9, 1, 0)</f>
        <v>0</v>
      </c>
    </row>
    <row r="570" spans="1:30" ht="20" customHeight="1" x14ac:dyDescent="0.2">
      <c r="A570" s="20" t="s">
        <v>1173</v>
      </c>
      <c r="B570" s="33" t="str">
        <f>SUBSTITUTE(A570,"/Users/timomiessen/Desktop/imagesdk/nonblackwomen1/","Image_")</f>
        <v>Image_NBW_199.jpg</v>
      </c>
      <c r="C570" s="63" t="s">
        <v>5</v>
      </c>
      <c r="D570" s="22" t="s">
        <v>6</v>
      </c>
      <c r="E570" s="23">
        <v>0</v>
      </c>
      <c r="F570" s="23">
        <v>1</v>
      </c>
      <c r="G570" s="23">
        <v>0</v>
      </c>
      <c r="H570" s="23">
        <v>0</v>
      </c>
      <c r="I570" s="23">
        <v>0</v>
      </c>
      <c r="J570" s="23">
        <v>0</v>
      </c>
      <c r="K570" s="23">
        <v>0</v>
      </c>
      <c r="L570" s="23">
        <v>0</v>
      </c>
      <c r="M570" s="23">
        <v>0</v>
      </c>
      <c r="N570" s="23">
        <v>0</v>
      </c>
      <c r="O570" s="23">
        <v>0</v>
      </c>
      <c r="P570" s="23">
        <v>0</v>
      </c>
      <c r="Q570" s="23">
        <v>0</v>
      </c>
      <c r="R570" s="23" cm="1">
        <f t="array" ref="R570">_xlfn.IFS(H570=1,1,K570=1,1,L570=1,1,M570=1,1,N570=1,1,P570=1,1,TRUE,0)</f>
        <v>0</v>
      </c>
      <c r="S570" s="64">
        <f>IF(AND(G570=1,R570=1),0,R570)</f>
        <v>0</v>
      </c>
      <c r="T570" s="24" t="s">
        <v>2361</v>
      </c>
      <c r="U570" s="49">
        <f>SUBSTITUTE(T570,".",",")*1</f>
        <v>1.05425082147121E-2</v>
      </c>
      <c r="V570" s="54">
        <f>IF(U570&gt;=0.1, 1, 0)</f>
        <v>0</v>
      </c>
      <c r="W570" s="25">
        <f>IF(U570&gt;=0.2, 1, 0)</f>
        <v>0</v>
      </c>
      <c r="X570" s="25">
        <f>IF(U570&gt;=0.3, 1, 0)</f>
        <v>0</v>
      </c>
      <c r="Y570" s="25">
        <f>IF(U570&gt;=0.4, 1, 0)</f>
        <v>0</v>
      </c>
      <c r="Z570" s="25">
        <f>IF(U570&gt;=0.5, 1, 0)</f>
        <v>0</v>
      </c>
      <c r="AA570" s="25">
        <f>IF(U570&gt;=0.6, 1, 0)</f>
        <v>0</v>
      </c>
      <c r="AB570" s="25">
        <f>IF(U570&gt;=0.7, 1, 0)</f>
        <v>0</v>
      </c>
      <c r="AC570" s="25">
        <f>IF(U570&gt;=0.8, 1, 0)</f>
        <v>0</v>
      </c>
      <c r="AD570" s="55">
        <f>IF(U570&gt;=0.9, 1, 0)</f>
        <v>0</v>
      </c>
    </row>
    <row r="571" spans="1:30" ht="20" customHeight="1" x14ac:dyDescent="0.2">
      <c r="A571" s="20" t="s">
        <v>1174</v>
      </c>
      <c r="B571" s="33" t="str">
        <f>SUBSTITUTE(A571,"/Users/timomiessen/Desktop/imagesdk/nonblackwomen1/","Image_")</f>
        <v>Image_NBW_2.jpg</v>
      </c>
      <c r="C571" s="63" t="s">
        <v>5</v>
      </c>
      <c r="D571" s="22" t="s">
        <v>6</v>
      </c>
      <c r="E571" s="23">
        <v>1</v>
      </c>
      <c r="F571" s="23">
        <v>0</v>
      </c>
      <c r="G571" s="23">
        <v>0</v>
      </c>
      <c r="H571" s="23">
        <v>0</v>
      </c>
      <c r="I571" s="23">
        <v>0</v>
      </c>
      <c r="J571" s="23">
        <v>0</v>
      </c>
      <c r="K571" s="23">
        <v>0</v>
      </c>
      <c r="L571" s="23">
        <v>0</v>
      </c>
      <c r="M571" s="23">
        <v>0</v>
      </c>
      <c r="N571" s="23">
        <v>0</v>
      </c>
      <c r="O571" s="23">
        <v>0</v>
      </c>
      <c r="P571" s="23">
        <v>0</v>
      </c>
      <c r="Q571" s="23">
        <v>0</v>
      </c>
      <c r="R571" s="23" cm="1">
        <f t="array" ref="R571">_xlfn.IFS(H571=1,1,K571=1,1,L571=1,1,M571=1,1,N571=1,1,P571=1,1,TRUE,0)</f>
        <v>0</v>
      </c>
      <c r="S571" s="64">
        <f>IF(AND(G571=1,R571=1),0,R571)</f>
        <v>0</v>
      </c>
      <c r="T571" s="24" t="s">
        <v>2362</v>
      </c>
      <c r="U571" s="49">
        <f>SUBSTITUTE(T571,".",",")*1</f>
        <v>2.5607914198189901E-2</v>
      </c>
      <c r="V571" s="54">
        <f>IF(U571&gt;=0.1, 1, 0)</f>
        <v>0</v>
      </c>
      <c r="W571" s="25">
        <f>IF(U571&gt;=0.2, 1, 0)</f>
        <v>0</v>
      </c>
      <c r="X571" s="25">
        <f>IF(U571&gt;=0.3, 1, 0)</f>
        <v>0</v>
      </c>
      <c r="Y571" s="25">
        <f>IF(U571&gt;=0.4, 1, 0)</f>
        <v>0</v>
      </c>
      <c r="Z571" s="25">
        <f>IF(U571&gt;=0.5, 1, 0)</f>
        <v>0</v>
      </c>
      <c r="AA571" s="25">
        <f>IF(U571&gt;=0.6, 1, 0)</f>
        <v>0</v>
      </c>
      <c r="AB571" s="25">
        <f>IF(U571&gt;=0.7, 1, 0)</f>
        <v>0</v>
      </c>
      <c r="AC571" s="25">
        <f>IF(U571&gt;=0.8, 1, 0)</f>
        <v>0</v>
      </c>
      <c r="AD571" s="55">
        <f>IF(U571&gt;=0.9, 1, 0)</f>
        <v>0</v>
      </c>
    </row>
    <row r="572" spans="1:30" ht="20" customHeight="1" x14ac:dyDescent="0.2">
      <c r="A572" s="20" t="s">
        <v>1175</v>
      </c>
      <c r="B572" s="33" t="str">
        <f>SUBSTITUTE(A572,"/Users/timomiessen/Desktop/imagesdk/nonblackwomen1/","Image_")</f>
        <v>Image_NBW_20.jpg</v>
      </c>
      <c r="C572" s="63" t="s">
        <v>5</v>
      </c>
      <c r="D572" s="22" t="s">
        <v>6</v>
      </c>
      <c r="E572" s="23">
        <v>1</v>
      </c>
      <c r="F572" s="23">
        <v>0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3">
        <v>0</v>
      </c>
      <c r="Q572" s="23">
        <v>0</v>
      </c>
      <c r="R572" s="23" cm="1">
        <f t="array" ref="R572">_xlfn.IFS(H572=1,1,K572=1,1,L572=1,1,M572=1,1,N572=1,1,P572=1,1,TRUE,0)</f>
        <v>0</v>
      </c>
      <c r="S572" s="64">
        <f>IF(AND(G572=1,R572=1),0,R572)</f>
        <v>0</v>
      </c>
      <c r="T572" s="24" t="s">
        <v>2363</v>
      </c>
      <c r="U572" s="49">
        <f>SUBSTITUTE(T572,".",",")*1</f>
        <v>0.170364540070295</v>
      </c>
      <c r="V572" s="54">
        <f>IF(U572&gt;=0.1, 1, 0)</f>
        <v>1</v>
      </c>
      <c r="W572" s="25">
        <f>IF(U572&gt;=0.2, 1, 0)</f>
        <v>0</v>
      </c>
      <c r="X572" s="25">
        <f>IF(U572&gt;=0.3, 1, 0)</f>
        <v>0</v>
      </c>
      <c r="Y572" s="25">
        <f>IF(U572&gt;=0.4, 1, 0)</f>
        <v>0</v>
      </c>
      <c r="Z572" s="25">
        <f>IF(U572&gt;=0.5, 1, 0)</f>
        <v>0</v>
      </c>
      <c r="AA572" s="25">
        <f>IF(U572&gt;=0.6, 1, 0)</f>
        <v>0</v>
      </c>
      <c r="AB572" s="25">
        <f>IF(U572&gt;=0.7, 1, 0)</f>
        <v>0</v>
      </c>
      <c r="AC572" s="25">
        <f>IF(U572&gt;=0.8, 1, 0)</f>
        <v>0</v>
      </c>
      <c r="AD572" s="55">
        <f>IF(U572&gt;=0.9, 1, 0)</f>
        <v>0</v>
      </c>
    </row>
    <row r="573" spans="1:30" ht="20" customHeight="1" x14ac:dyDescent="0.2">
      <c r="A573" s="20" t="s">
        <v>1176</v>
      </c>
      <c r="B573" s="33" t="str">
        <f>SUBSTITUTE(A573,"/Users/timomiessen/Desktop/imagesdk/nonblackwomen1/","Image_")</f>
        <v>Image_NBW_200.jpg</v>
      </c>
      <c r="C573" s="63" t="s">
        <v>5</v>
      </c>
      <c r="D573" s="22" t="s">
        <v>6</v>
      </c>
      <c r="E573" s="23">
        <v>0</v>
      </c>
      <c r="F573" s="23">
        <v>1</v>
      </c>
      <c r="G573" s="23">
        <v>0</v>
      </c>
      <c r="H573" s="23">
        <v>0</v>
      </c>
      <c r="I573" s="23">
        <v>0</v>
      </c>
      <c r="J573" s="23">
        <v>0</v>
      </c>
      <c r="K573" s="23">
        <v>0</v>
      </c>
      <c r="L573" s="23">
        <v>0</v>
      </c>
      <c r="M573" s="23">
        <v>0</v>
      </c>
      <c r="N573" s="23">
        <v>0</v>
      </c>
      <c r="O573" s="23">
        <v>0</v>
      </c>
      <c r="P573" s="23">
        <v>0</v>
      </c>
      <c r="Q573" s="23">
        <v>0</v>
      </c>
      <c r="R573" s="23" cm="1">
        <f t="array" ref="R573">_xlfn.IFS(H573=1,1,K573=1,1,L573=1,1,M573=1,1,N573=1,1,P573=1,1,TRUE,0)</f>
        <v>0</v>
      </c>
      <c r="S573" s="64">
        <f>IF(AND(G573=1,R573=1),0,R573)</f>
        <v>0</v>
      </c>
      <c r="T573" s="24" t="s">
        <v>2364</v>
      </c>
      <c r="U573" s="49">
        <f>SUBSTITUTE(T573,".",",")*1</f>
        <v>0.124927163124084</v>
      </c>
      <c r="V573" s="54">
        <f>IF(U573&gt;=0.1, 1, 0)</f>
        <v>1</v>
      </c>
      <c r="W573" s="25">
        <f>IF(U573&gt;=0.2, 1, 0)</f>
        <v>0</v>
      </c>
      <c r="X573" s="25">
        <f>IF(U573&gt;=0.3, 1, 0)</f>
        <v>0</v>
      </c>
      <c r="Y573" s="25">
        <f>IF(U573&gt;=0.4, 1, 0)</f>
        <v>0</v>
      </c>
      <c r="Z573" s="25">
        <f>IF(U573&gt;=0.5, 1, 0)</f>
        <v>0</v>
      </c>
      <c r="AA573" s="25">
        <f>IF(U573&gt;=0.6, 1, 0)</f>
        <v>0</v>
      </c>
      <c r="AB573" s="25">
        <f>IF(U573&gt;=0.7, 1, 0)</f>
        <v>0</v>
      </c>
      <c r="AC573" s="25">
        <f>IF(U573&gt;=0.8, 1, 0)</f>
        <v>0</v>
      </c>
      <c r="AD573" s="55">
        <f>IF(U573&gt;=0.9, 1, 0)</f>
        <v>0</v>
      </c>
    </row>
    <row r="574" spans="1:30" ht="20" customHeight="1" x14ac:dyDescent="0.2">
      <c r="A574" s="20" t="s">
        <v>1177</v>
      </c>
      <c r="B574" s="33" t="str">
        <f>SUBSTITUTE(A574,"/Users/timomiessen/Desktop/imagesdk/nonblackwomen1/","Image_")</f>
        <v>Image_NBW_201.jpg</v>
      </c>
      <c r="C574" s="63" t="s">
        <v>5</v>
      </c>
      <c r="D574" s="22" t="s">
        <v>6</v>
      </c>
      <c r="E574" s="23">
        <v>0</v>
      </c>
      <c r="F574" s="23">
        <v>1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0</v>
      </c>
      <c r="O574" s="23">
        <v>0</v>
      </c>
      <c r="P574" s="23">
        <v>0</v>
      </c>
      <c r="Q574" s="23">
        <v>0</v>
      </c>
      <c r="R574" s="23" cm="1">
        <f t="array" ref="R574">_xlfn.IFS(H574=1,1,K574=1,1,L574=1,1,M574=1,1,N574=1,1,P574=1,1,TRUE,0)</f>
        <v>0</v>
      </c>
      <c r="S574" s="64">
        <f>IF(AND(G574=1,R574=1),0,R574)</f>
        <v>0</v>
      </c>
      <c r="T574" s="24" t="s">
        <v>2365</v>
      </c>
      <c r="U574" s="49">
        <f>SUBSTITUTE(T574,".",",")*1</f>
        <v>0.24503885582089399</v>
      </c>
      <c r="V574" s="54">
        <f>IF(U574&gt;=0.1, 1, 0)</f>
        <v>1</v>
      </c>
      <c r="W574" s="25">
        <f>IF(U574&gt;=0.2, 1, 0)</f>
        <v>1</v>
      </c>
      <c r="X574" s="25">
        <f>IF(U574&gt;=0.3, 1, 0)</f>
        <v>0</v>
      </c>
      <c r="Y574" s="25">
        <f>IF(U574&gt;=0.4, 1, 0)</f>
        <v>0</v>
      </c>
      <c r="Z574" s="25">
        <f>IF(U574&gt;=0.5, 1, 0)</f>
        <v>0</v>
      </c>
      <c r="AA574" s="25">
        <f>IF(U574&gt;=0.6, 1, 0)</f>
        <v>0</v>
      </c>
      <c r="AB574" s="25">
        <f>IF(U574&gt;=0.7, 1, 0)</f>
        <v>0</v>
      </c>
      <c r="AC574" s="25">
        <f>IF(U574&gt;=0.8, 1, 0)</f>
        <v>0</v>
      </c>
      <c r="AD574" s="55">
        <f>IF(U574&gt;=0.9, 1, 0)</f>
        <v>0</v>
      </c>
    </row>
    <row r="575" spans="1:30" ht="20" customHeight="1" x14ac:dyDescent="0.2">
      <c r="A575" s="20" t="s">
        <v>1178</v>
      </c>
      <c r="B575" s="33" t="str">
        <f>SUBSTITUTE(A575,"/Users/timomiessen/Desktop/imagesdk/nonblackwomen1/","Image_")</f>
        <v>Image_NBW_202.jpg</v>
      </c>
      <c r="C575" s="63" t="s">
        <v>5</v>
      </c>
      <c r="D575" s="22" t="s">
        <v>6</v>
      </c>
      <c r="E575" s="23">
        <v>0</v>
      </c>
      <c r="F575" s="23">
        <v>1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  <c r="O575" s="23">
        <v>0</v>
      </c>
      <c r="P575" s="23">
        <v>0</v>
      </c>
      <c r="Q575" s="23">
        <v>0</v>
      </c>
      <c r="R575" s="23" cm="1">
        <f t="array" ref="R575">_xlfn.IFS(H575=1,1,K575=1,1,L575=1,1,M575=1,1,N575=1,1,P575=1,1,TRUE,0)</f>
        <v>0</v>
      </c>
      <c r="S575" s="64">
        <f>IF(AND(G575=1,R575=1),0,R575)</f>
        <v>0</v>
      </c>
      <c r="T575" s="24" t="s">
        <v>2366</v>
      </c>
      <c r="U575" s="49">
        <f>SUBSTITUTE(T575,".",",")*1</f>
        <v>4.1098752990365002E-3</v>
      </c>
      <c r="V575" s="54">
        <f>IF(U575&gt;=0.1, 1, 0)</f>
        <v>0</v>
      </c>
      <c r="W575" s="25">
        <f>IF(U575&gt;=0.2, 1, 0)</f>
        <v>0</v>
      </c>
      <c r="X575" s="25">
        <f>IF(U575&gt;=0.3, 1, 0)</f>
        <v>0</v>
      </c>
      <c r="Y575" s="25">
        <f>IF(U575&gt;=0.4, 1, 0)</f>
        <v>0</v>
      </c>
      <c r="Z575" s="25">
        <f>IF(U575&gt;=0.5, 1, 0)</f>
        <v>0</v>
      </c>
      <c r="AA575" s="25">
        <f>IF(U575&gt;=0.6, 1, 0)</f>
        <v>0</v>
      </c>
      <c r="AB575" s="25">
        <f>IF(U575&gt;=0.7, 1, 0)</f>
        <v>0</v>
      </c>
      <c r="AC575" s="25">
        <f>IF(U575&gt;=0.8, 1, 0)</f>
        <v>0</v>
      </c>
      <c r="AD575" s="55">
        <f>IF(U575&gt;=0.9, 1, 0)</f>
        <v>0</v>
      </c>
    </row>
    <row r="576" spans="1:30" ht="20" customHeight="1" x14ac:dyDescent="0.2">
      <c r="A576" s="20" t="s">
        <v>1179</v>
      </c>
      <c r="B576" s="33" t="str">
        <f>SUBSTITUTE(A576,"/Users/timomiessen/Desktop/imagesdk/nonblackwomen1/","Image_")</f>
        <v>Image_NBW_203.jpg</v>
      </c>
      <c r="C576" s="63" t="s">
        <v>5</v>
      </c>
      <c r="D576" s="22" t="s">
        <v>6</v>
      </c>
      <c r="E576" s="23">
        <v>0</v>
      </c>
      <c r="F576" s="23">
        <v>1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>
        <v>0</v>
      </c>
      <c r="M576" s="23">
        <v>0</v>
      </c>
      <c r="N576" s="23">
        <v>0</v>
      </c>
      <c r="O576" s="23">
        <v>0</v>
      </c>
      <c r="P576" s="23">
        <v>0</v>
      </c>
      <c r="Q576" s="23">
        <v>0</v>
      </c>
      <c r="R576" s="23" cm="1">
        <f t="array" ref="R576">_xlfn.IFS(H576=1,1,K576=1,1,L576=1,1,M576=1,1,N576=1,1,P576=1,1,TRUE,0)</f>
        <v>0</v>
      </c>
      <c r="S576" s="64">
        <f>IF(AND(G576=1,R576=1),0,R576)</f>
        <v>0</v>
      </c>
      <c r="T576" s="24" t="s">
        <v>2367</v>
      </c>
      <c r="U576" s="49">
        <f>SUBSTITUTE(T576,".",",")*1</f>
        <v>5.1846653223037699E-2</v>
      </c>
      <c r="V576" s="54">
        <f>IF(U576&gt;=0.1, 1, 0)</f>
        <v>0</v>
      </c>
      <c r="W576" s="25">
        <f>IF(U576&gt;=0.2, 1, 0)</f>
        <v>0</v>
      </c>
      <c r="X576" s="25">
        <f>IF(U576&gt;=0.3, 1, 0)</f>
        <v>0</v>
      </c>
      <c r="Y576" s="25">
        <f>IF(U576&gt;=0.4, 1, 0)</f>
        <v>0</v>
      </c>
      <c r="Z576" s="25">
        <f>IF(U576&gt;=0.5, 1, 0)</f>
        <v>0</v>
      </c>
      <c r="AA576" s="25">
        <f>IF(U576&gt;=0.6, 1, 0)</f>
        <v>0</v>
      </c>
      <c r="AB576" s="25">
        <f>IF(U576&gt;=0.7, 1, 0)</f>
        <v>0</v>
      </c>
      <c r="AC576" s="25">
        <f>IF(U576&gt;=0.8, 1, 0)</f>
        <v>0</v>
      </c>
      <c r="AD576" s="55">
        <f>IF(U576&gt;=0.9, 1, 0)</f>
        <v>0</v>
      </c>
    </row>
    <row r="577" spans="1:30" ht="20" customHeight="1" x14ac:dyDescent="0.2">
      <c r="A577" s="20" t="s">
        <v>1180</v>
      </c>
      <c r="B577" s="33" t="str">
        <f>SUBSTITUTE(A577,"/Users/timomiessen/Desktop/imagesdk/nonblackwomen1/","Image_")</f>
        <v>Image_NBW_204.jpg</v>
      </c>
      <c r="C577" s="63" t="s">
        <v>5</v>
      </c>
      <c r="D577" s="22" t="s">
        <v>6</v>
      </c>
      <c r="E577" s="23">
        <v>0</v>
      </c>
      <c r="F577" s="23">
        <v>1</v>
      </c>
      <c r="G577" s="23">
        <v>0</v>
      </c>
      <c r="H577" s="23">
        <v>0</v>
      </c>
      <c r="I577" s="23">
        <v>0</v>
      </c>
      <c r="J577" s="23">
        <v>0</v>
      </c>
      <c r="K577" s="23">
        <v>0</v>
      </c>
      <c r="L577" s="23">
        <v>0</v>
      </c>
      <c r="M577" s="23">
        <v>0</v>
      </c>
      <c r="N577" s="23">
        <v>0</v>
      </c>
      <c r="O577" s="23">
        <v>0</v>
      </c>
      <c r="P577" s="23">
        <v>0</v>
      </c>
      <c r="Q577" s="23">
        <v>0</v>
      </c>
      <c r="R577" s="23" cm="1">
        <f t="array" ref="R577">_xlfn.IFS(H577=1,1,K577=1,1,L577=1,1,M577=1,1,N577=1,1,P577=1,1,TRUE,0)</f>
        <v>0</v>
      </c>
      <c r="S577" s="64">
        <f>IF(AND(G577=1,R577=1),0,R577)</f>
        <v>0</v>
      </c>
      <c r="T577" s="24" t="s">
        <v>2368</v>
      </c>
      <c r="U577" s="49">
        <f>SUBSTITUTE(T577,".",",")*1</f>
        <v>1.84067906811833E-2</v>
      </c>
      <c r="V577" s="54">
        <f>IF(U577&gt;=0.1, 1, 0)</f>
        <v>0</v>
      </c>
      <c r="W577" s="25">
        <f>IF(U577&gt;=0.2, 1, 0)</f>
        <v>0</v>
      </c>
      <c r="X577" s="25">
        <f>IF(U577&gt;=0.3, 1, 0)</f>
        <v>0</v>
      </c>
      <c r="Y577" s="25">
        <f>IF(U577&gt;=0.4, 1, 0)</f>
        <v>0</v>
      </c>
      <c r="Z577" s="25">
        <f>IF(U577&gt;=0.5, 1, 0)</f>
        <v>0</v>
      </c>
      <c r="AA577" s="25">
        <f>IF(U577&gt;=0.6, 1, 0)</f>
        <v>0</v>
      </c>
      <c r="AB577" s="25">
        <f>IF(U577&gt;=0.7, 1, 0)</f>
        <v>0</v>
      </c>
      <c r="AC577" s="25">
        <f>IF(U577&gt;=0.8, 1, 0)</f>
        <v>0</v>
      </c>
      <c r="AD577" s="55">
        <f>IF(U577&gt;=0.9, 1, 0)</f>
        <v>0</v>
      </c>
    </row>
    <row r="578" spans="1:30" ht="20" customHeight="1" x14ac:dyDescent="0.2">
      <c r="A578" s="20" t="s">
        <v>1181</v>
      </c>
      <c r="B578" s="33" t="str">
        <f>SUBSTITUTE(A578,"/Users/timomiessen/Desktop/imagesdk/nonblackwomen1/","Image_")</f>
        <v>Image_NBW_205.jpg</v>
      </c>
      <c r="C578" s="63" t="s">
        <v>5</v>
      </c>
      <c r="D578" s="22" t="s">
        <v>6</v>
      </c>
      <c r="E578" s="23">
        <v>0</v>
      </c>
      <c r="F578" s="23">
        <v>1</v>
      </c>
      <c r="G578" s="23">
        <v>0</v>
      </c>
      <c r="H578" s="23">
        <v>0</v>
      </c>
      <c r="I578" s="23">
        <v>0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0</v>
      </c>
      <c r="Q578" s="23">
        <v>0</v>
      </c>
      <c r="R578" s="23" cm="1">
        <f t="array" ref="R578">_xlfn.IFS(H578=1,1,K578=1,1,L578=1,1,M578=1,1,N578=1,1,P578=1,1,TRUE,0)</f>
        <v>0</v>
      </c>
      <c r="S578" s="64">
        <f>IF(AND(G578=1,R578=1),0,R578)</f>
        <v>0</v>
      </c>
      <c r="T578" s="24" t="s">
        <v>2369</v>
      </c>
      <c r="U578" s="49">
        <f>SUBSTITUTE(T578,".",",")*1</f>
        <v>1.0412459727376699E-2</v>
      </c>
      <c r="V578" s="54">
        <f>IF(U578&gt;=0.1, 1, 0)</f>
        <v>0</v>
      </c>
      <c r="W578" s="25">
        <f>IF(U578&gt;=0.2, 1, 0)</f>
        <v>0</v>
      </c>
      <c r="X578" s="25">
        <f>IF(U578&gt;=0.3, 1, 0)</f>
        <v>0</v>
      </c>
      <c r="Y578" s="25">
        <f>IF(U578&gt;=0.4, 1, 0)</f>
        <v>0</v>
      </c>
      <c r="Z578" s="25">
        <f>IF(U578&gt;=0.5, 1, 0)</f>
        <v>0</v>
      </c>
      <c r="AA578" s="25">
        <f>IF(U578&gt;=0.6, 1, 0)</f>
        <v>0</v>
      </c>
      <c r="AB578" s="25">
        <f>IF(U578&gt;=0.7, 1, 0)</f>
        <v>0</v>
      </c>
      <c r="AC578" s="25">
        <f>IF(U578&gt;=0.8, 1, 0)</f>
        <v>0</v>
      </c>
      <c r="AD578" s="55">
        <f>IF(U578&gt;=0.9, 1, 0)</f>
        <v>0</v>
      </c>
    </row>
    <row r="579" spans="1:30" ht="20" customHeight="1" x14ac:dyDescent="0.2">
      <c r="A579" s="20" t="s">
        <v>1182</v>
      </c>
      <c r="B579" s="33" t="str">
        <f>SUBSTITUTE(A579,"/Users/timomiessen/Desktop/imagesdk/nonblackwomen1/","Image_")</f>
        <v>Image_NBW_206.jpg</v>
      </c>
      <c r="C579" s="63" t="s">
        <v>5</v>
      </c>
      <c r="D579" s="22" t="s">
        <v>6</v>
      </c>
      <c r="E579" s="23">
        <v>0</v>
      </c>
      <c r="F579" s="23">
        <v>1</v>
      </c>
      <c r="G579" s="23">
        <v>0</v>
      </c>
      <c r="H579" s="23">
        <v>0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 cm="1">
        <f t="array" ref="R579">_xlfn.IFS(H579=1,1,K579=1,1,L579=1,1,M579=1,1,N579=1,1,P579=1,1,TRUE,0)</f>
        <v>0</v>
      </c>
      <c r="S579" s="64">
        <f>IF(AND(G579=1,R579=1),0,R579)</f>
        <v>0</v>
      </c>
      <c r="T579" s="24" t="s">
        <v>2370</v>
      </c>
      <c r="U579" s="49">
        <f>SUBSTITUTE(T579,".",",")*1</f>
        <v>6.99690007604658E-3</v>
      </c>
      <c r="V579" s="54">
        <f>IF(U579&gt;=0.1, 1, 0)</f>
        <v>0</v>
      </c>
      <c r="W579" s="25">
        <f>IF(U579&gt;=0.2, 1, 0)</f>
        <v>0</v>
      </c>
      <c r="X579" s="25">
        <f>IF(U579&gt;=0.3, 1, 0)</f>
        <v>0</v>
      </c>
      <c r="Y579" s="25">
        <f>IF(U579&gt;=0.4, 1, 0)</f>
        <v>0</v>
      </c>
      <c r="Z579" s="25">
        <f>IF(U579&gt;=0.5, 1, 0)</f>
        <v>0</v>
      </c>
      <c r="AA579" s="25">
        <f>IF(U579&gt;=0.6, 1, 0)</f>
        <v>0</v>
      </c>
      <c r="AB579" s="25">
        <f>IF(U579&gt;=0.7, 1, 0)</f>
        <v>0</v>
      </c>
      <c r="AC579" s="25">
        <f>IF(U579&gt;=0.8, 1, 0)</f>
        <v>0</v>
      </c>
      <c r="AD579" s="55">
        <f>IF(U579&gt;=0.9, 1, 0)</f>
        <v>0</v>
      </c>
    </row>
    <row r="580" spans="1:30" ht="20" customHeight="1" x14ac:dyDescent="0.2">
      <c r="A580" s="20" t="s">
        <v>1183</v>
      </c>
      <c r="B580" s="33" t="str">
        <f>SUBSTITUTE(A580,"/Users/timomiessen/Desktop/imagesdk/nonblackwomen1/","Image_")</f>
        <v>Image_NBW_207.jpg</v>
      </c>
      <c r="C580" s="63" t="s">
        <v>5</v>
      </c>
      <c r="D580" s="22" t="s">
        <v>6</v>
      </c>
      <c r="E580" s="23">
        <v>0</v>
      </c>
      <c r="F580" s="23">
        <v>1</v>
      </c>
      <c r="G580" s="23">
        <v>0</v>
      </c>
      <c r="H580" s="23">
        <v>0</v>
      </c>
      <c r="I580" s="23">
        <v>0</v>
      </c>
      <c r="J580" s="23">
        <v>0</v>
      </c>
      <c r="K580" s="23">
        <v>0</v>
      </c>
      <c r="L580" s="23">
        <v>0</v>
      </c>
      <c r="M580" s="23">
        <v>0</v>
      </c>
      <c r="N580" s="23">
        <v>0</v>
      </c>
      <c r="O580" s="23">
        <v>0</v>
      </c>
      <c r="P580" s="23">
        <v>0</v>
      </c>
      <c r="Q580" s="23">
        <v>0</v>
      </c>
      <c r="R580" s="23" cm="1">
        <f t="array" ref="R580">_xlfn.IFS(H580=1,1,K580=1,1,L580=1,1,M580=1,1,N580=1,1,P580=1,1,TRUE,0)</f>
        <v>0</v>
      </c>
      <c r="S580" s="64">
        <f>IF(AND(G580=1,R580=1),0,R580)</f>
        <v>0</v>
      </c>
      <c r="T580" s="24" t="s">
        <v>2371</v>
      </c>
      <c r="U580" s="49">
        <f>SUBSTITUTE(T580,".",",")*1</f>
        <v>0.228895418345928</v>
      </c>
      <c r="V580" s="54">
        <f>IF(U580&gt;=0.1, 1, 0)</f>
        <v>1</v>
      </c>
      <c r="W580" s="25">
        <f>IF(U580&gt;=0.2, 1, 0)</f>
        <v>1</v>
      </c>
      <c r="X580" s="25">
        <f>IF(U580&gt;=0.3, 1, 0)</f>
        <v>0</v>
      </c>
      <c r="Y580" s="25">
        <f>IF(U580&gt;=0.4, 1, 0)</f>
        <v>0</v>
      </c>
      <c r="Z580" s="25">
        <f>IF(U580&gt;=0.5, 1, 0)</f>
        <v>0</v>
      </c>
      <c r="AA580" s="25">
        <f>IF(U580&gt;=0.6, 1, 0)</f>
        <v>0</v>
      </c>
      <c r="AB580" s="25">
        <f>IF(U580&gt;=0.7, 1, 0)</f>
        <v>0</v>
      </c>
      <c r="AC580" s="25">
        <f>IF(U580&gt;=0.8, 1, 0)</f>
        <v>0</v>
      </c>
      <c r="AD580" s="55">
        <f>IF(U580&gt;=0.9, 1, 0)</f>
        <v>0</v>
      </c>
    </row>
    <row r="581" spans="1:30" ht="20" customHeight="1" x14ac:dyDescent="0.2">
      <c r="A581" s="20" t="s">
        <v>1184</v>
      </c>
      <c r="B581" s="33" t="str">
        <f>SUBSTITUTE(A581,"/Users/timomiessen/Desktop/imagesdk/nonblackwomen1/","Image_")</f>
        <v>Image_NBW_208.jpg</v>
      </c>
      <c r="C581" s="63" t="s">
        <v>5</v>
      </c>
      <c r="D581" s="22" t="s">
        <v>6</v>
      </c>
      <c r="E581" s="23">
        <v>0</v>
      </c>
      <c r="F581" s="23">
        <v>1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  <c r="O581" s="23">
        <v>0</v>
      </c>
      <c r="P581" s="23">
        <v>0</v>
      </c>
      <c r="Q581" s="23">
        <v>0</v>
      </c>
      <c r="R581" s="23" cm="1">
        <f t="array" ref="R581">_xlfn.IFS(H581=1,1,K581=1,1,L581=1,1,M581=1,1,N581=1,1,P581=1,1,TRUE,0)</f>
        <v>0</v>
      </c>
      <c r="S581" s="64">
        <f>IF(AND(G581=1,R581=1),0,R581)</f>
        <v>0</v>
      </c>
      <c r="T581" s="24" t="s">
        <v>2372</v>
      </c>
      <c r="U581" s="49">
        <f>SUBSTITUTE(T581,".",",")*1</f>
        <v>4.2289365082979202E-3</v>
      </c>
      <c r="V581" s="54">
        <f>IF(U581&gt;=0.1, 1, 0)</f>
        <v>0</v>
      </c>
      <c r="W581" s="25">
        <f>IF(U581&gt;=0.2, 1, 0)</f>
        <v>0</v>
      </c>
      <c r="X581" s="25">
        <f>IF(U581&gt;=0.3, 1, 0)</f>
        <v>0</v>
      </c>
      <c r="Y581" s="25">
        <f>IF(U581&gt;=0.4, 1, 0)</f>
        <v>0</v>
      </c>
      <c r="Z581" s="25">
        <f>IF(U581&gt;=0.5, 1, 0)</f>
        <v>0</v>
      </c>
      <c r="AA581" s="25">
        <f>IF(U581&gt;=0.6, 1, 0)</f>
        <v>0</v>
      </c>
      <c r="AB581" s="25">
        <f>IF(U581&gt;=0.7, 1, 0)</f>
        <v>0</v>
      </c>
      <c r="AC581" s="25">
        <f>IF(U581&gt;=0.8, 1, 0)</f>
        <v>0</v>
      </c>
      <c r="AD581" s="55">
        <f>IF(U581&gt;=0.9, 1, 0)</f>
        <v>0</v>
      </c>
    </row>
    <row r="582" spans="1:30" ht="20" customHeight="1" x14ac:dyDescent="0.2">
      <c r="A582" s="20" t="s">
        <v>1185</v>
      </c>
      <c r="B582" s="33" t="str">
        <f>SUBSTITUTE(A582,"/Users/timomiessen/Desktop/imagesdk/nonblackwomen1/","Image_")</f>
        <v>Image_NBW_209.jpg</v>
      </c>
      <c r="C582" s="63" t="s">
        <v>5</v>
      </c>
      <c r="D582" s="22" t="s">
        <v>6</v>
      </c>
      <c r="E582" s="23">
        <v>0</v>
      </c>
      <c r="F582" s="23">
        <v>1</v>
      </c>
      <c r="G582" s="23">
        <v>0</v>
      </c>
      <c r="H582" s="23">
        <v>0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23">
        <v>0</v>
      </c>
      <c r="O582" s="23">
        <v>0</v>
      </c>
      <c r="P582" s="23">
        <v>0</v>
      </c>
      <c r="Q582" s="23">
        <v>0</v>
      </c>
      <c r="R582" s="23" cm="1">
        <f t="array" ref="R582">_xlfn.IFS(H582=1,1,K582=1,1,L582=1,1,M582=1,1,N582=1,1,P582=1,1,TRUE,0)</f>
        <v>0</v>
      </c>
      <c r="S582" s="64">
        <f>IF(AND(G582=1,R582=1),0,R582)</f>
        <v>0</v>
      </c>
      <c r="T582" s="24" t="s">
        <v>2373</v>
      </c>
      <c r="U582" s="49">
        <f>SUBSTITUTE(T582,".",",")*1</f>
        <v>1.7172296997159699E-2</v>
      </c>
      <c r="V582" s="54">
        <f>IF(U582&gt;=0.1, 1, 0)</f>
        <v>0</v>
      </c>
      <c r="W582" s="25">
        <f>IF(U582&gt;=0.2, 1, 0)</f>
        <v>0</v>
      </c>
      <c r="X582" s="25">
        <f>IF(U582&gt;=0.3, 1, 0)</f>
        <v>0</v>
      </c>
      <c r="Y582" s="25">
        <f>IF(U582&gt;=0.4, 1, 0)</f>
        <v>0</v>
      </c>
      <c r="Z582" s="25">
        <f>IF(U582&gt;=0.5, 1, 0)</f>
        <v>0</v>
      </c>
      <c r="AA582" s="25">
        <f>IF(U582&gt;=0.6, 1, 0)</f>
        <v>0</v>
      </c>
      <c r="AB582" s="25">
        <f>IF(U582&gt;=0.7, 1, 0)</f>
        <v>0</v>
      </c>
      <c r="AC582" s="25">
        <f>IF(U582&gt;=0.8, 1, 0)</f>
        <v>0</v>
      </c>
      <c r="AD582" s="55">
        <f>IF(U582&gt;=0.9, 1, 0)</f>
        <v>0</v>
      </c>
    </row>
    <row r="583" spans="1:30" ht="20" customHeight="1" x14ac:dyDescent="0.2">
      <c r="A583" s="20" t="s">
        <v>1186</v>
      </c>
      <c r="B583" s="33" t="str">
        <f>SUBSTITUTE(A583,"/Users/timomiessen/Desktop/imagesdk/nonblackwomen1/","Image_")</f>
        <v>Image_NBW_21.jpg</v>
      </c>
      <c r="C583" s="63" t="s">
        <v>5</v>
      </c>
      <c r="D583" s="22" t="s">
        <v>6</v>
      </c>
      <c r="E583" s="23">
        <v>1</v>
      </c>
      <c r="F583" s="23">
        <v>0</v>
      </c>
      <c r="G583" s="23">
        <v>0</v>
      </c>
      <c r="H583" s="23">
        <v>0</v>
      </c>
      <c r="I583" s="23">
        <v>0</v>
      </c>
      <c r="J583" s="23">
        <v>0</v>
      </c>
      <c r="K583" s="23">
        <v>0</v>
      </c>
      <c r="L583" s="23">
        <v>0</v>
      </c>
      <c r="M583" s="23">
        <v>0</v>
      </c>
      <c r="N583" s="23">
        <v>0</v>
      </c>
      <c r="O583" s="23">
        <v>0</v>
      </c>
      <c r="P583" s="23">
        <v>0</v>
      </c>
      <c r="Q583" s="23">
        <v>0</v>
      </c>
      <c r="R583" s="23" cm="1">
        <f t="array" ref="R583">_xlfn.IFS(H583=1,1,K583=1,1,L583=1,1,M583=1,1,N583=1,1,P583=1,1,TRUE,0)</f>
        <v>0</v>
      </c>
      <c r="S583" s="64">
        <f>IF(AND(G583=1,R583=1),0,R583)</f>
        <v>0</v>
      </c>
      <c r="T583" s="24" t="s">
        <v>2374</v>
      </c>
      <c r="U583" s="49">
        <f>SUBSTITUTE(T583,".",",")*1</f>
        <v>2.0309641957282999E-2</v>
      </c>
      <c r="V583" s="54">
        <f>IF(U583&gt;=0.1, 1, 0)</f>
        <v>0</v>
      </c>
      <c r="W583" s="25">
        <f>IF(U583&gt;=0.2, 1, 0)</f>
        <v>0</v>
      </c>
      <c r="X583" s="25">
        <f>IF(U583&gt;=0.3, 1, 0)</f>
        <v>0</v>
      </c>
      <c r="Y583" s="25">
        <f>IF(U583&gt;=0.4, 1, 0)</f>
        <v>0</v>
      </c>
      <c r="Z583" s="25">
        <f>IF(U583&gt;=0.5, 1, 0)</f>
        <v>0</v>
      </c>
      <c r="AA583" s="25">
        <f>IF(U583&gt;=0.6, 1, 0)</f>
        <v>0</v>
      </c>
      <c r="AB583" s="25">
        <f>IF(U583&gt;=0.7, 1, 0)</f>
        <v>0</v>
      </c>
      <c r="AC583" s="25">
        <f>IF(U583&gt;=0.8, 1, 0)</f>
        <v>0</v>
      </c>
      <c r="AD583" s="55">
        <f>IF(U583&gt;=0.9, 1, 0)</f>
        <v>0</v>
      </c>
    </row>
    <row r="584" spans="1:30" ht="20" customHeight="1" x14ac:dyDescent="0.2">
      <c r="A584" s="20" t="s">
        <v>1187</v>
      </c>
      <c r="B584" s="33" t="str">
        <f>SUBSTITUTE(A584,"/Users/timomiessen/Desktop/imagesdk/nonblackwomen1/","Image_")</f>
        <v>Image_NBW_210.jpg</v>
      </c>
      <c r="C584" s="63" t="s">
        <v>5</v>
      </c>
      <c r="D584" s="22" t="s">
        <v>6</v>
      </c>
      <c r="E584" s="23">
        <v>0</v>
      </c>
      <c r="F584" s="23">
        <v>1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  <c r="M584" s="23">
        <v>0</v>
      </c>
      <c r="N584" s="23">
        <v>0</v>
      </c>
      <c r="O584" s="23">
        <v>0</v>
      </c>
      <c r="P584" s="23">
        <v>0</v>
      </c>
      <c r="Q584" s="23">
        <v>0</v>
      </c>
      <c r="R584" s="23" cm="1">
        <f t="array" ref="R584">_xlfn.IFS(H584=1,1,K584=1,1,L584=1,1,M584=1,1,N584=1,1,P584=1,1,TRUE,0)</f>
        <v>0</v>
      </c>
      <c r="S584" s="64">
        <f>IF(AND(G584=1,R584=1),0,R584)</f>
        <v>0</v>
      </c>
      <c r="T584" s="24" t="s">
        <v>2375</v>
      </c>
      <c r="U584" s="49">
        <f>SUBSTITUTE(T584,".",",")*1</f>
        <v>1.29404917825013E-2</v>
      </c>
      <c r="V584" s="54">
        <f>IF(U584&gt;=0.1, 1, 0)</f>
        <v>0</v>
      </c>
      <c r="W584" s="25">
        <f>IF(U584&gt;=0.2, 1, 0)</f>
        <v>0</v>
      </c>
      <c r="X584" s="25">
        <f>IF(U584&gt;=0.3, 1, 0)</f>
        <v>0</v>
      </c>
      <c r="Y584" s="25">
        <f>IF(U584&gt;=0.4, 1, 0)</f>
        <v>0</v>
      </c>
      <c r="Z584" s="25">
        <f>IF(U584&gt;=0.5, 1, 0)</f>
        <v>0</v>
      </c>
      <c r="AA584" s="25">
        <f>IF(U584&gt;=0.6, 1, 0)</f>
        <v>0</v>
      </c>
      <c r="AB584" s="25">
        <f>IF(U584&gt;=0.7, 1, 0)</f>
        <v>0</v>
      </c>
      <c r="AC584" s="25">
        <f>IF(U584&gt;=0.8, 1, 0)</f>
        <v>0</v>
      </c>
      <c r="AD584" s="55">
        <f>IF(U584&gt;=0.9, 1, 0)</f>
        <v>0</v>
      </c>
    </row>
    <row r="585" spans="1:30" ht="20" customHeight="1" x14ac:dyDescent="0.2">
      <c r="A585" s="20" t="s">
        <v>1188</v>
      </c>
      <c r="B585" s="33" t="str">
        <f>SUBSTITUTE(A585,"/Users/timomiessen/Desktop/imagesdk/nonblackwomen1/","Image_")</f>
        <v>Image_NBW_211.jpg</v>
      </c>
      <c r="C585" s="63" t="s">
        <v>5</v>
      </c>
      <c r="D585" s="22" t="s">
        <v>6</v>
      </c>
      <c r="E585" s="23">
        <v>1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23">
        <v>0</v>
      </c>
      <c r="L585" s="23">
        <v>0</v>
      </c>
      <c r="M585" s="23">
        <v>0</v>
      </c>
      <c r="N585" s="23">
        <v>0</v>
      </c>
      <c r="O585" s="23">
        <v>0</v>
      </c>
      <c r="P585" s="23">
        <v>0</v>
      </c>
      <c r="Q585" s="23">
        <v>0</v>
      </c>
      <c r="R585" s="23" cm="1">
        <f t="array" ref="R585">_xlfn.IFS(H585=1,1,K585=1,1,L585=1,1,M585=1,1,N585=1,1,P585=1,1,TRUE,0)</f>
        <v>0</v>
      </c>
      <c r="S585" s="64">
        <f>IF(AND(G585=1,R585=1),0,R585)</f>
        <v>0</v>
      </c>
      <c r="T585" s="24" t="s">
        <v>2376</v>
      </c>
      <c r="U585" s="49">
        <f>SUBSTITUTE(T585,".",",")*1</f>
        <v>9.2227817513048597E-3</v>
      </c>
      <c r="V585" s="54">
        <f>IF(U585&gt;=0.1, 1, 0)</f>
        <v>0</v>
      </c>
      <c r="W585" s="25">
        <f>IF(U585&gt;=0.2, 1, 0)</f>
        <v>0</v>
      </c>
      <c r="X585" s="25">
        <f>IF(U585&gt;=0.3, 1, 0)</f>
        <v>0</v>
      </c>
      <c r="Y585" s="25">
        <f>IF(U585&gt;=0.4, 1, 0)</f>
        <v>0</v>
      </c>
      <c r="Z585" s="25">
        <f>IF(U585&gt;=0.5, 1, 0)</f>
        <v>0</v>
      </c>
      <c r="AA585" s="25">
        <f>IF(U585&gt;=0.6, 1, 0)</f>
        <v>0</v>
      </c>
      <c r="AB585" s="25">
        <f>IF(U585&gt;=0.7, 1, 0)</f>
        <v>0</v>
      </c>
      <c r="AC585" s="25">
        <f>IF(U585&gt;=0.8, 1, 0)</f>
        <v>0</v>
      </c>
      <c r="AD585" s="55">
        <f>IF(U585&gt;=0.9, 1, 0)</f>
        <v>0</v>
      </c>
    </row>
    <row r="586" spans="1:30" ht="20" customHeight="1" x14ac:dyDescent="0.2">
      <c r="A586" s="20" t="s">
        <v>1189</v>
      </c>
      <c r="B586" s="33" t="str">
        <f>SUBSTITUTE(A586,"/Users/timomiessen/Desktop/imagesdk/nonblackwomen1/","Image_")</f>
        <v>Image_NBW_212.jpg</v>
      </c>
      <c r="C586" s="63" t="s">
        <v>5</v>
      </c>
      <c r="D586" s="22" t="s">
        <v>6</v>
      </c>
      <c r="E586" s="23">
        <v>0</v>
      </c>
      <c r="F586" s="23">
        <v>1</v>
      </c>
      <c r="G586" s="23">
        <v>0</v>
      </c>
      <c r="H586" s="23">
        <v>0</v>
      </c>
      <c r="I586" s="23">
        <v>0</v>
      </c>
      <c r="J586" s="23">
        <v>0</v>
      </c>
      <c r="K586" s="23">
        <v>0</v>
      </c>
      <c r="L586" s="23">
        <v>0</v>
      </c>
      <c r="M586" s="23">
        <v>0</v>
      </c>
      <c r="N586" s="23">
        <v>0</v>
      </c>
      <c r="O586" s="23">
        <v>0</v>
      </c>
      <c r="P586" s="23">
        <v>0</v>
      </c>
      <c r="Q586" s="23">
        <v>0</v>
      </c>
      <c r="R586" s="23" cm="1">
        <f t="array" ref="R586">_xlfn.IFS(H586=1,1,K586=1,1,L586=1,1,M586=1,1,N586=1,1,P586=1,1,TRUE,0)</f>
        <v>0</v>
      </c>
      <c r="S586" s="64">
        <f>IF(AND(G586=1,R586=1),0,R586)</f>
        <v>0</v>
      </c>
      <c r="T586" s="24" t="s">
        <v>2377</v>
      </c>
      <c r="U586" s="49">
        <f>SUBSTITUTE(T586,".",",")*1</f>
        <v>1.34088336490094E-2</v>
      </c>
      <c r="V586" s="54">
        <f>IF(U586&gt;=0.1, 1, 0)</f>
        <v>0</v>
      </c>
      <c r="W586" s="25">
        <f>IF(U586&gt;=0.2, 1, 0)</f>
        <v>0</v>
      </c>
      <c r="X586" s="25">
        <f>IF(U586&gt;=0.3, 1, 0)</f>
        <v>0</v>
      </c>
      <c r="Y586" s="25">
        <f>IF(U586&gt;=0.4, 1, 0)</f>
        <v>0</v>
      </c>
      <c r="Z586" s="25">
        <f>IF(U586&gt;=0.5, 1, 0)</f>
        <v>0</v>
      </c>
      <c r="AA586" s="25">
        <f>IF(U586&gt;=0.6, 1, 0)</f>
        <v>0</v>
      </c>
      <c r="AB586" s="25">
        <f>IF(U586&gt;=0.7, 1, 0)</f>
        <v>0</v>
      </c>
      <c r="AC586" s="25">
        <f>IF(U586&gt;=0.8, 1, 0)</f>
        <v>0</v>
      </c>
      <c r="AD586" s="55">
        <f>IF(U586&gt;=0.9, 1, 0)</f>
        <v>0</v>
      </c>
    </row>
    <row r="587" spans="1:30" ht="20" customHeight="1" x14ac:dyDescent="0.2">
      <c r="A587" s="20" t="s">
        <v>1190</v>
      </c>
      <c r="B587" s="33" t="str">
        <f>SUBSTITUTE(A587,"/Users/timomiessen/Desktop/imagesdk/nonblackwomen1/","Image_")</f>
        <v>Image_NBW_213.jpg</v>
      </c>
      <c r="C587" s="63" t="s">
        <v>5</v>
      </c>
      <c r="D587" s="22" t="s">
        <v>6</v>
      </c>
      <c r="E587" s="23">
        <v>0</v>
      </c>
      <c r="F587" s="23">
        <v>1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  <c r="M587" s="23">
        <v>0</v>
      </c>
      <c r="N587" s="23">
        <v>0</v>
      </c>
      <c r="O587" s="23">
        <v>0</v>
      </c>
      <c r="P587" s="23">
        <v>0</v>
      </c>
      <c r="Q587" s="23">
        <v>0</v>
      </c>
      <c r="R587" s="23" cm="1">
        <f t="array" ref="R587">_xlfn.IFS(H587=1,1,K587=1,1,L587=1,1,M587=1,1,N587=1,1,P587=1,1,TRUE,0)</f>
        <v>0</v>
      </c>
      <c r="S587" s="64">
        <f>IF(AND(G587=1,R587=1),0,R587)</f>
        <v>0</v>
      </c>
      <c r="T587" s="24" t="s">
        <v>2378</v>
      </c>
      <c r="U587" s="49">
        <f>SUBSTITUTE(T587,".",",")*1</f>
        <v>4.45082038640975E-3</v>
      </c>
      <c r="V587" s="54">
        <f>IF(U587&gt;=0.1, 1, 0)</f>
        <v>0</v>
      </c>
      <c r="W587" s="25">
        <f>IF(U587&gt;=0.2, 1, 0)</f>
        <v>0</v>
      </c>
      <c r="X587" s="25">
        <f>IF(U587&gt;=0.3, 1, 0)</f>
        <v>0</v>
      </c>
      <c r="Y587" s="25">
        <f>IF(U587&gt;=0.4, 1, 0)</f>
        <v>0</v>
      </c>
      <c r="Z587" s="25">
        <f>IF(U587&gt;=0.5, 1, 0)</f>
        <v>0</v>
      </c>
      <c r="AA587" s="25">
        <f>IF(U587&gt;=0.6, 1, 0)</f>
        <v>0</v>
      </c>
      <c r="AB587" s="25">
        <f>IF(U587&gt;=0.7, 1, 0)</f>
        <v>0</v>
      </c>
      <c r="AC587" s="25">
        <f>IF(U587&gt;=0.8, 1, 0)</f>
        <v>0</v>
      </c>
      <c r="AD587" s="55">
        <f>IF(U587&gt;=0.9, 1, 0)</f>
        <v>0</v>
      </c>
    </row>
    <row r="588" spans="1:30" ht="20" customHeight="1" x14ac:dyDescent="0.2">
      <c r="A588" s="20" t="s">
        <v>1191</v>
      </c>
      <c r="B588" s="33" t="str">
        <f>SUBSTITUTE(A588,"/Users/timomiessen/Desktop/imagesdk/nonblackwomen1/","Image_")</f>
        <v>Image_NBW_214.jpg</v>
      </c>
      <c r="C588" s="63" t="s">
        <v>5</v>
      </c>
      <c r="D588" s="22" t="s">
        <v>6</v>
      </c>
      <c r="E588" s="23">
        <v>1</v>
      </c>
      <c r="F588" s="23">
        <v>0</v>
      </c>
      <c r="G588" s="23">
        <v>0</v>
      </c>
      <c r="H588" s="23">
        <v>0</v>
      </c>
      <c r="I588" s="23">
        <v>0</v>
      </c>
      <c r="J588" s="23">
        <v>0</v>
      </c>
      <c r="K588" s="23">
        <v>0</v>
      </c>
      <c r="L588" s="23">
        <v>0</v>
      </c>
      <c r="M588" s="23">
        <v>0</v>
      </c>
      <c r="N588" s="23">
        <v>0</v>
      </c>
      <c r="O588" s="23">
        <v>0</v>
      </c>
      <c r="P588" s="23">
        <v>0</v>
      </c>
      <c r="Q588" s="23">
        <v>0</v>
      </c>
      <c r="R588" s="23" cm="1">
        <f t="array" ref="R588">_xlfn.IFS(H588=1,1,K588=1,1,L588=1,1,M588=1,1,N588=1,1,P588=1,1,TRUE,0)</f>
        <v>0</v>
      </c>
      <c r="S588" s="64">
        <f>IF(AND(G588=1,R588=1),0,R588)</f>
        <v>0</v>
      </c>
      <c r="T588" s="24" t="s">
        <v>2379</v>
      </c>
      <c r="U588" s="49">
        <f>SUBSTITUTE(T588,".",",")*1</f>
        <v>4.79548852890729E-2</v>
      </c>
      <c r="V588" s="54">
        <f>IF(U588&gt;=0.1, 1, 0)</f>
        <v>0</v>
      </c>
      <c r="W588" s="25">
        <f>IF(U588&gt;=0.2, 1, 0)</f>
        <v>0</v>
      </c>
      <c r="X588" s="25">
        <f>IF(U588&gt;=0.3, 1, 0)</f>
        <v>0</v>
      </c>
      <c r="Y588" s="25">
        <f>IF(U588&gt;=0.4, 1, 0)</f>
        <v>0</v>
      </c>
      <c r="Z588" s="25">
        <f>IF(U588&gt;=0.5, 1, 0)</f>
        <v>0</v>
      </c>
      <c r="AA588" s="25">
        <f>IF(U588&gt;=0.6, 1, 0)</f>
        <v>0</v>
      </c>
      <c r="AB588" s="25">
        <f>IF(U588&gt;=0.7, 1, 0)</f>
        <v>0</v>
      </c>
      <c r="AC588" s="25">
        <f>IF(U588&gt;=0.8, 1, 0)</f>
        <v>0</v>
      </c>
      <c r="AD588" s="55">
        <f>IF(U588&gt;=0.9, 1, 0)</f>
        <v>0</v>
      </c>
    </row>
    <row r="589" spans="1:30" ht="20" customHeight="1" x14ac:dyDescent="0.2">
      <c r="A589" s="20" t="s">
        <v>1192</v>
      </c>
      <c r="B589" s="33" t="str">
        <f>SUBSTITUTE(A589,"/Users/timomiessen/Desktop/imagesdk/nonblackwomen1/","Image_")</f>
        <v>Image_NBW_215.jpg</v>
      </c>
      <c r="C589" s="63" t="s">
        <v>5</v>
      </c>
      <c r="D589" s="22" t="s">
        <v>6</v>
      </c>
      <c r="E589" s="23">
        <v>0</v>
      </c>
      <c r="F589" s="23">
        <v>1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>
        <v>0</v>
      </c>
      <c r="M589" s="23">
        <v>0</v>
      </c>
      <c r="N589" s="23">
        <v>0</v>
      </c>
      <c r="O589" s="23">
        <v>0</v>
      </c>
      <c r="P589" s="23">
        <v>0</v>
      </c>
      <c r="Q589" s="23">
        <v>0</v>
      </c>
      <c r="R589" s="23" cm="1">
        <f t="array" ref="R589">_xlfn.IFS(H589=1,1,K589=1,1,L589=1,1,M589=1,1,N589=1,1,P589=1,1,TRUE,0)</f>
        <v>0</v>
      </c>
      <c r="S589" s="64">
        <f>IF(AND(G589=1,R589=1),0,R589)</f>
        <v>0</v>
      </c>
      <c r="T589" s="24" t="s">
        <v>2380</v>
      </c>
      <c r="U589" s="49">
        <f>SUBSTITUTE(T589,".",",")*1</f>
        <v>4.1120777605101397E-3</v>
      </c>
      <c r="V589" s="54">
        <f>IF(U589&gt;=0.1, 1, 0)</f>
        <v>0</v>
      </c>
      <c r="W589" s="25">
        <f>IF(U589&gt;=0.2, 1, 0)</f>
        <v>0</v>
      </c>
      <c r="X589" s="25">
        <f>IF(U589&gt;=0.3, 1, 0)</f>
        <v>0</v>
      </c>
      <c r="Y589" s="25">
        <f>IF(U589&gt;=0.4, 1, 0)</f>
        <v>0</v>
      </c>
      <c r="Z589" s="25">
        <f>IF(U589&gt;=0.5, 1, 0)</f>
        <v>0</v>
      </c>
      <c r="AA589" s="25">
        <f>IF(U589&gt;=0.6, 1, 0)</f>
        <v>0</v>
      </c>
      <c r="AB589" s="25">
        <f>IF(U589&gt;=0.7, 1, 0)</f>
        <v>0</v>
      </c>
      <c r="AC589" s="25">
        <f>IF(U589&gt;=0.8, 1, 0)</f>
        <v>0</v>
      </c>
      <c r="AD589" s="55">
        <f>IF(U589&gt;=0.9, 1, 0)</f>
        <v>0</v>
      </c>
    </row>
    <row r="590" spans="1:30" ht="20" customHeight="1" x14ac:dyDescent="0.2">
      <c r="A590" s="20" t="s">
        <v>1193</v>
      </c>
      <c r="B590" s="33" t="str">
        <f>SUBSTITUTE(A590,"/Users/timomiessen/Desktop/imagesdk/nonblackwomen1/","Image_")</f>
        <v>Image_NBW_216.jpg</v>
      </c>
      <c r="C590" s="63" t="s">
        <v>5</v>
      </c>
      <c r="D590" s="22" t="s">
        <v>6</v>
      </c>
      <c r="E590" s="23">
        <v>1</v>
      </c>
      <c r="F590" s="23">
        <v>0</v>
      </c>
      <c r="G590" s="23">
        <v>0</v>
      </c>
      <c r="H590" s="23">
        <v>0</v>
      </c>
      <c r="I590" s="23">
        <v>0</v>
      </c>
      <c r="J590" s="23">
        <v>0</v>
      </c>
      <c r="K590" s="23">
        <v>0</v>
      </c>
      <c r="L590" s="23">
        <v>0</v>
      </c>
      <c r="M590" s="23">
        <v>0</v>
      </c>
      <c r="N590" s="23">
        <v>0</v>
      </c>
      <c r="O590" s="23">
        <v>0</v>
      </c>
      <c r="P590" s="23">
        <v>0</v>
      </c>
      <c r="Q590" s="23">
        <v>0</v>
      </c>
      <c r="R590" s="23" cm="1">
        <f t="array" ref="R590">_xlfn.IFS(H590=1,1,K590=1,1,L590=1,1,M590=1,1,N590=1,1,P590=1,1,TRUE,0)</f>
        <v>0</v>
      </c>
      <c r="S590" s="64">
        <f>IF(AND(G590=1,R590=1),0,R590)</f>
        <v>0</v>
      </c>
      <c r="T590" s="24" t="s">
        <v>2381</v>
      </c>
      <c r="U590" s="49">
        <f>SUBSTITUTE(T590,".",",")*1</f>
        <v>1.17830373346805E-2</v>
      </c>
      <c r="V590" s="54">
        <f>IF(U590&gt;=0.1, 1, 0)</f>
        <v>0</v>
      </c>
      <c r="W590" s="25">
        <f>IF(U590&gt;=0.2, 1, 0)</f>
        <v>0</v>
      </c>
      <c r="X590" s="25">
        <f>IF(U590&gt;=0.3, 1, 0)</f>
        <v>0</v>
      </c>
      <c r="Y590" s="25">
        <f>IF(U590&gt;=0.4, 1, 0)</f>
        <v>0</v>
      </c>
      <c r="Z590" s="25">
        <f>IF(U590&gt;=0.5, 1, 0)</f>
        <v>0</v>
      </c>
      <c r="AA590" s="25">
        <f>IF(U590&gt;=0.6, 1, 0)</f>
        <v>0</v>
      </c>
      <c r="AB590" s="25">
        <f>IF(U590&gt;=0.7, 1, 0)</f>
        <v>0</v>
      </c>
      <c r="AC590" s="25">
        <f>IF(U590&gt;=0.8, 1, 0)</f>
        <v>0</v>
      </c>
      <c r="AD590" s="55">
        <f>IF(U590&gt;=0.9, 1, 0)</f>
        <v>0</v>
      </c>
    </row>
    <row r="591" spans="1:30" ht="20" customHeight="1" x14ac:dyDescent="0.2">
      <c r="A591" s="20" t="s">
        <v>1194</v>
      </c>
      <c r="B591" s="33" t="str">
        <f>SUBSTITUTE(A591,"/Users/timomiessen/Desktop/imagesdk/nonblackwomen1/","Image_")</f>
        <v>Image_NBW_217.jpg</v>
      </c>
      <c r="C591" s="63" t="s">
        <v>5</v>
      </c>
      <c r="D591" s="22" t="s">
        <v>6</v>
      </c>
      <c r="E591" s="23">
        <v>0</v>
      </c>
      <c r="F591" s="23">
        <v>0</v>
      </c>
      <c r="G591" s="23">
        <v>1</v>
      </c>
      <c r="H591" s="23">
        <v>0</v>
      </c>
      <c r="I591" s="23">
        <v>0</v>
      </c>
      <c r="J591" s="23">
        <v>0</v>
      </c>
      <c r="K591" s="23">
        <v>0</v>
      </c>
      <c r="L591" s="23">
        <v>0</v>
      </c>
      <c r="M591" s="23">
        <v>0</v>
      </c>
      <c r="N591" s="23">
        <v>0</v>
      </c>
      <c r="O591" s="23">
        <v>1</v>
      </c>
      <c r="P591" s="23">
        <v>0</v>
      </c>
      <c r="Q591" s="23">
        <v>0</v>
      </c>
      <c r="R591" s="23" cm="1">
        <f t="array" ref="R591">_xlfn.IFS(H591=1,1,K591=1,1,L591=1,1,M591=1,1,N591=1,1,P591=1,1,TRUE,0)</f>
        <v>0</v>
      </c>
      <c r="S591" s="64">
        <f>IF(AND(G591=1,R591=1),0,R591)</f>
        <v>0</v>
      </c>
      <c r="T591" s="24" t="s">
        <v>2382</v>
      </c>
      <c r="U591" s="49">
        <f>SUBSTITUTE(T591,".",",")*1</f>
        <v>1.93859974388033E-3</v>
      </c>
      <c r="V591" s="54">
        <f>IF(U591&gt;=0.1, 1, 0)</f>
        <v>0</v>
      </c>
      <c r="W591" s="25">
        <f>IF(U591&gt;=0.2, 1, 0)</f>
        <v>0</v>
      </c>
      <c r="X591" s="25">
        <f>IF(U591&gt;=0.3, 1, 0)</f>
        <v>0</v>
      </c>
      <c r="Y591" s="25">
        <f>IF(U591&gt;=0.4, 1, 0)</f>
        <v>0</v>
      </c>
      <c r="Z591" s="25">
        <f>IF(U591&gt;=0.5, 1, 0)</f>
        <v>0</v>
      </c>
      <c r="AA591" s="25">
        <f>IF(U591&gt;=0.6, 1, 0)</f>
        <v>0</v>
      </c>
      <c r="AB591" s="25">
        <f>IF(U591&gt;=0.7, 1, 0)</f>
        <v>0</v>
      </c>
      <c r="AC591" s="25">
        <f>IF(U591&gt;=0.8, 1, 0)</f>
        <v>0</v>
      </c>
      <c r="AD591" s="55">
        <f>IF(U591&gt;=0.9, 1, 0)</f>
        <v>0</v>
      </c>
    </row>
    <row r="592" spans="1:30" ht="20" customHeight="1" x14ac:dyDescent="0.2">
      <c r="A592" s="20" t="s">
        <v>1195</v>
      </c>
      <c r="B592" s="33" t="str">
        <f>SUBSTITUTE(A592,"/Users/timomiessen/Desktop/imagesdk/nonblackwomen1/","Image_")</f>
        <v>Image_NBW_218.jpg</v>
      </c>
      <c r="C592" s="63" t="s">
        <v>5</v>
      </c>
      <c r="D592" s="22" t="s">
        <v>6</v>
      </c>
      <c r="E592" s="23">
        <v>0</v>
      </c>
      <c r="F592" s="23">
        <v>0</v>
      </c>
      <c r="G592" s="23">
        <v>1</v>
      </c>
      <c r="H592" s="23">
        <v>0</v>
      </c>
      <c r="I592" s="23">
        <v>0</v>
      </c>
      <c r="J592" s="23">
        <v>0</v>
      </c>
      <c r="K592" s="23">
        <v>0</v>
      </c>
      <c r="L592" s="23">
        <v>0</v>
      </c>
      <c r="M592" s="23">
        <v>0</v>
      </c>
      <c r="N592" s="23">
        <v>0</v>
      </c>
      <c r="O592" s="23">
        <v>1</v>
      </c>
      <c r="P592" s="23">
        <v>0</v>
      </c>
      <c r="Q592" s="23">
        <v>0</v>
      </c>
      <c r="R592" s="23" cm="1">
        <f t="array" ref="R592">_xlfn.IFS(H592=1,1,K592=1,1,L592=1,1,M592=1,1,N592=1,1,P592=1,1,TRUE,0)</f>
        <v>0</v>
      </c>
      <c r="S592" s="64">
        <f>IF(AND(G592=1,R592=1),0,R592)</f>
        <v>0</v>
      </c>
      <c r="T592" s="24" t="s">
        <v>2383</v>
      </c>
      <c r="U592" s="49">
        <f>SUBSTITUTE(T592,".",",")*1</f>
        <v>0.70438487455248799</v>
      </c>
      <c r="V592" s="54">
        <f>IF(U592&gt;=0.1, 1, 0)</f>
        <v>1</v>
      </c>
      <c r="W592" s="25">
        <f>IF(U592&gt;=0.2, 1, 0)</f>
        <v>1</v>
      </c>
      <c r="X592" s="25">
        <f>IF(U592&gt;=0.3, 1, 0)</f>
        <v>1</v>
      </c>
      <c r="Y592" s="25">
        <f>IF(U592&gt;=0.4, 1, 0)</f>
        <v>1</v>
      </c>
      <c r="Z592" s="25">
        <f>IF(U592&gt;=0.5, 1, 0)</f>
        <v>1</v>
      </c>
      <c r="AA592" s="25">
        <f>IF(U592&gt;=0.6, 1, 0)</f>
        <v>1</v>
      </c>
      <c r="AB592" s="25">
        <f>IF(U592&gt;=0.7, 1, 0)</f>
        <v>1</v>
      </c>
      <c r="AC592" s="25">
        <f>IF(U592&gt;=0.8, 1, 0)</f>
        <v>0</v>
      </c>
      <c r="AD592" s="55">
        <f>IF(U592&gt;=0.9, 1, 0)</f>
        <v>0</v>
      </c>
    </row>
    <row r="593" spans="1:30" ht="20" customHeight="1" x14ac:dyDescent="0.2">
      <c r="A593" s="20" t="s">
        <v>1196</v>
      </c>
      <c r="B593" s="33" t="str">
        <f>SUBSTITUTE(A593,"/Users/timomiessen/Desktop/imagesdk/nonblackwomen1/","Image_")</f>
        <v>Image_NBW_219.jpg</v>
      </c>
      <c r="C593" s="63" t="s">
        <v>5</v>
      </c>
      <c r="D593" s="22" t="s">
        <v>6</v>
      </c>
      <c r="E593" s="23">
        <v>0</v>
      </c>
      <c r="F593" s="23">
        <v>0</v>
      </c>
      <c r="G593" s="23">
        <v>1</v>
      </c>
      <c r="H593" s="23">
        <v>0</v>
      </c>
      <c r="I593" s="23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0</v>
      </c>
      <c r="O593" s="23">
        <v>1</v>
      </c>
      <c r="P593" s="23">
        <v>1</v>
      </c>
      <c r="Q593" s="23">
        <v>0</v>
      </c>
      <c r="R593" s="23" cm="1">
        <f t="array" ref="R593">_xlfn.IFS(H593=1,1,K593=1,1,L593=1,1,M593=1,1,N593=1,1,P593=1,1,TRUE,0)</f>
        <v>1</v>
      </c>
      <c r="S593" s="64">
        <f>IF(AND(G593=1,R593=1),0,R593)</f>
        <v>0</v>
      </c>
      <c r="T593" s="24" t="s">
        <v>2384</v>
      </c>
      <c r="U593" s="49">
        <f>SUBSTITUTE(T593,".",",")*1</f>
        <v>0.76232201233506203</v>
      </c>
      <c r="V593" s="54">
        <f>IF(U593&gt;=0.1, 1, 0)</f>
        <v>1</v>
      </c>
      <c r="W593" s="25">
        <f>IF(U593&gt;=0.2, 1, 0)</f>
        <v>1</v>
      </c>
      <c r="X593" s="25">
        <f>IF(U593&gt;=0.3, 1, 0)</f>
        <v>1</v>
      </c>
      <c r="Y593" s="25">
        <f>IF(U593&gt;=0.4, 1, 0)</f>
        <v>1</v>
      </c>
      <c r="Z593" s="25">
        <f>IF(U593&gt;=0.5, 1, 0)</f>
        <v>1</v>
      </c>
      <c r="AA593" s="25">
        <f>IF(U593&gt;=0.6, 1, 0)</f>
        <v>1</v>
      </c>
      <c r="AB593" s="25">
        <f>IF(U593&gt;=0.7, 1, 0)</f>
        <v>1</v>
      </c>
      <c r="AC593" s="25">
        <f>IF(U593&gt;=0.8, 1, 0)</f>
        <v>0</v>
      </c>
      <c r="AD593" s="55">
        <f>IF(U593&gt;=0.9, 1, 0)</f>
        <v>0</v>
      </c>
    </row>
    <row r="594" spans="1:30" ht="20" customHeight="1" x14ac:dyDescent="0.2">
      <c r="A594" s="20" t="s">
        <v>1197</v>
      </c>
      <c r="B594" s="33" t="str">
        <f>SUBSTITUTE(A594,"/Users/timomiessen/Desktop/imagesdk/nonblackwomen1/","Image_")</f>
        <v>Image_NBW_22.jpg</v>
      </c>
      <c r="C594" s="63" t="s">
        <v>5</v>
      </c>
      <c r="D594" s="22" t="s">
        <v>6</v>
      </c>
      <c r="E594" s="23">
        <v>1</v>
      </c>
      <c r="F594" s="23">
        <v>0</v>
      </c>
      <c r="G594" s="23">
        <v>0</v>
      </c>
      <c r="H594" s="23">
        <v>0</v>
      </c>
      <c r="I594" s="23">
        <v>0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23">
        <v>0</v>
      </c>
      <c r="P594" s="23">
        <v>0</v>
      </c>
      <c r="Q594" s="23">
        <v>0</v>
      </c>
      <c r="R594" s="23" cm="1">
        <f t="array" ref="R594">_xlfn.IFS(H594=1,1,K594=1,1,L594=1,1,M594=1,1,N594=1,1,P594=1,1,TRUE,0)</f>
        <v>0</v>
      </c>
      <c r="S594" s="64">
        <f>IF(AND(G594=1,R594=1),0,R594)</f>
        <v>0</v>
      </c>
      <c r="T594" s="24" t="s">
        <v>2385</v>
      </c>
      <c r="U594" s="49">
        <f>SUBSTITUTE(T594,".",",")*1</f>
        <v>9.3490082770586E-2</v>
      </c>
      <c r="V594" s="54">
        <f>IF(U594&gt;=0.1, 1, 0)</f>
        <v>0</v>
      </c>
      <c r="W594" s="25">
        <f>IF(U594&gt;=0.2, 1, 0)</f>
        <v>0</v>
      </c>
      <c r="X594" s="25">
        <f>IF(U594&gt;=0.3, 1, 0)</f>
        <v>0</v>
      </c>
      <c r="Y594" s="25">
        <f>IF(U594&gt;=0.4, 1, 0)</f>
        <v>0</v>
      </c>
      <c r="Z594" s="25">
        <f>IF(U594&gt;=0.5, 1, 0)</f>
        <v>0</v>
      </c>
      <c r="AA594" s="25">
        <f>IF(U594&gt;=0.6, 1, 0)</f>
        <v>0</v>
      </c>
      <c r="AB594" s="25">
        <f>IF(U594&gt;=0.7, 1, 0)</f>
        <v>0</v>
      </c>
      <c r="AC594" s="25">
        <f>IF(U594&gt;=0.8, 1, 0)</f>
        <v>0</v>
      </c>
      <c r="AD594" s="55">
        <f>IF(U594&gt;=0.9, 1, 0)</f>
        <v>0</v>
      </c>
    </row>
    <row r="595" spans="1:30" ht="20" customHeight="1" x14ac:dyDescent="0.2">
      <c r="A595" s="20" t="s">
        <v>1198</v>
      </c>
      <c r="B595" s="33" t="str">
        <f>SUBSTITUTE(A595,"/Users/timomiessen/Desktop/imagesdk/nonblackwomen1/","Image_")</f>
        <v>Image_NBW_220.jpg</v>
      </c>
      <c r="C595" s="63" t="s">
        <v>5</v>
      </c>
      <c r="D595" s="22" t="s">
        <v>6</v>
      </c>
      <c r="E595" s="23">
        <v>0</v>
      </c>
      <c r="F595" s="23">
        <v>0</v>
      </c>
      <c r="G595" s="23">
        <v>1</v>
      </c>
      <c r="H595" s="23">
        <v>0</v>
      </c>
      <c r="I595" s="23">
        <v>0</v>
      </c>
      <c r="J595" s="23">
        <v>0</v>
      </c>
      <c r="K595" s="23">
        <v>0</v>
      </c>
      <c r="L595" s="23">
        <v>0</v>
      </c>
      <c r="M595" s="23">
        <v>0</v>
      </c>
      <c r="N595" s="23">
        <v>0</v>
      </c>
      <c r="O595" s="23">
        <v>1</v>
      </c>
      <c r="P595" s="23">
        <v>0</v>
      </c>
      <c r="Q595" s="23">
        <v>0</v>
      </c>
      <c r="R595" s="23" cm="1">
        <f t="array" ref="R595">_xlfn.IFS(H595=1,1,K595=1,1,L595=1,1,M595=1,1,N595=1,1,P595=1,1,TRUE,0)</f>
        <v>0</v>
      </c>
      <c r="S595" s="64">
        <f>IF(AND(G595=1,R595=1),0,R595)</f>
        <v>0</v>
      </c>
      <c r="T595" s="24" t="s">
        <v>2386</v>
      </c>
      <c r="U595" s="49">
        <f>SUBSTITUTE(T595,".",",")*1</f>
        <v>3.1877642497420297E-2</v>
      </c>
      <c r="V595" s="54">
        <f>IF(U595&gt;=0.1, 1, 0)</f>
        <v>0</v>
      </c>
      <c r="W595" s="25">
        <f>IF(U595&gt;=0.2, 1, 0)</f>
        <v>0</v>
      </c>
      <c r="X595" s="25">
        <f>IF(U595&gt;=0.3, 1, 0)</f>
        <v>0</v>
      </c>
      <c r="Y595" s="25">
        <f>IF(U595&gt;=0.4, 1, 0)</f>
        <v>0</v>
      </c>
      <c r="Z595" s="25">
        <f>IF(U595&gt;=0.5, 1, 0)</f>
        <v>0</v>
      </c>
      <c r="AA595" s="25">
        <f>IF(U595&gt;=0.6, 1, 0)</f>
        <v>0</v>
      </c>
      <c r="AB595" s="25">
        <f>IF(U595&gt;=0.7, 1, 0)</f>
        <v>0</v>
      </c>
      <c r="AC595" s="25">
        <f>IF(U595&gt;=0.8, 1, 0)</f>
        <v>0</v>
      </c>
      <c r="AD595" s="55">
        <f>IF(U595&gt;=0.9, 1, 0)</f>
        <v>0</v>
      </c>
    </row>
    <row r="596" spans="1:30" ht="20" customHeight="1" x14ac:dyDescent="0.2">
      <c r="A596" s="20" t="s">
        <v>1199</v>
      </c>
      <c r="B596" s="33" t="str">
        <f>SUBSTITUTE(A596,"/Users/timomiessen/Desktop/imagesdk/nonblackwomen1/","Image_")</f>
        <v>Image_NBW_221.jpg</v>
      </c>
      <c r="C596" s="63" t="s">
        <v>5</v>
      </c>
      <c r="D596" s="22" t="s">
        <v>6</v>
      </c>
      <c r="E596" s="23">
        <v>0</v>
      </c>
      <c r="F596" s="23">
        <v>0</v>
      </c>
      <c r="G596" s="23">
        <v>1</v>
      </c>
      <c r="H596" s="23">
        <v>0</v>
      </c>
      <c r="I596" s="23">
        <v>0</v>
      </c>
      <c r="J596" s="23">
        <v>0</v>
      </c>
      <c r="K596" s="23">
        <v>0</v>
      </c>
      <c r="L596" s="23">
        <v>0</v>
      </c>
      <c r="M596" s="23">
        <v>0</v>
      </c>
      <c r="N596" s="23">
        <v>0</v>
      </c>
      <c r="O596" s="23">
        <v>1</v>
      </c>
      <c r="P596" s="23">
        <v>0</v>
      </c>
      <c r="Q596" s="23">
        <v>0</v>
      </c>
      <c r="R596" s="23" cm="1">
        <f t="array" ref="R596">_xlfn.IFS(H596=1,1,K596=1,1,L596=1,1,M596=1,1,N596=1,1,P596=1,1,TRUE,0)</f>
        <v>0</v>
      </c>
      <c r="S596" s="64">
        <f>IF(AND(G596=1,R596=1),0,R596)</f>
        <v>0</v>
      </c>
      <c r="T596" s="24" t="s">
        <v>2387</v>
      </c>
      <c r="U596" s="49">
        <f>SUBSTITUTE(T596,".",",")*1</f>
        <v>0.260602345922961</v>
      </c>
      <c r="V596" s="54">
        <f>IF(U596&gt;=0.1, 1, 0)</f>
        <v>1</v>
      </c>
      <c r="W596" s="25">
        <f>IF(U596&gt;=0.2, 1, 0)</f>
        <v>1</v>
      </c>
      <c r="X596" s="25">
        <f>IF(U596&gt;=0.3, 1, 0)</f>
        <v>0</v>
      </c>
      <c r="Y596" s="25">
        <f>IF(U596&gt;=0.4, 1, 0)</f>
        <v>0</v>
      </c>
      <c r="Z596" s="25">
        <f>IF(U596&gt;=0.5, 1, 0)</f>
        <v>0</v>
      </c>
      <c r="AA596" s="25">
        <f>IF(U596&gt;=0.6, 1, 0)</f>
        <v>0</v>
      </c>
      <c r="AB596" s="25">
        <f>IF(U596&gt;=0.7, 1, 0)</f>
        <v>0</v>
      </c>
      <c r="AC596" s="25">
        <f>IF(U596&gt;=0.8, 1, 0)</f>
        <v>0</v>
      </c>
      <c r="AD596" s="55">
        <f>IF(U596&gt;=0.9, 1, 0)</f>
        <v>0</v>
      </c>
    </row>
    <row r="597" spans="1:30" ht="20" customHeight="1" x14ac:dyDescent="0.2">
      <c r="A597" s="20" t="s">
        <v>1200</v>
      </c>
      <c r="B597" s="33" t="str">
        <f>SUBSTITUTE(A597,"/Users/timomiessen/Desktop/imagesdk/nonblackwomen1/","Image_")</f>
        <v>Image_NBW_222.jpg</v>
      </c>
      <c r="C597" s="63" t="s">
        <v>5</v>
      </c>
      <c r="D597" s="22" t="s">
        <v>6</v>
      </c>
      <c r="E597" s="23">
        <v>0</v>
      </c>
      <c r="F597" s="23">
        <v>0</v>
      </c>
      <c r="G597" s="23">
        <v>1</v>
      </c>
      <c r="H597" s="23">
        <v>0</v>
      </c>
      <c r="I597" s="23">
        <v>0</v>
      </c>
      <c r="J597" s="23">
        <v>0</v>
      </c>
      <c r="K597" s="23">
        <v>0</v>
      </c>
      <c r="L597" s="23">
        <v>0</v>
      </c>
      <c r="M597" s="23">
        <v>0</v>
      </c>
      <c r="N597" s="23">
        <v>0</v>
      </c>
      <c r="O597" s="23">
        <v>0</v>
      </c>
      <c r="P597" s="23">
        <v>0</v>
      </c>
      <c r="Q597" s="23">
        <v>0</v>
      </c>
      <c r="R597" s="23" cm="1">
        <f t="array" ref="R597">_xlfn.IFS(H597=1,1,K597=1,1,L597=1,1,M597=1,1,N597=1,1,P597=1,1,TRUE,0)</f>
        <v>0</v>
      </c>
      <c r="S597" s="64">
        <f>IF(AND(G597=1,R597=1),0,R597)</f>
        <v>0</v>
      </c>
      <c r="T597" s="24" t="s">
        <v>2388</v>
      </c>
      <c r="U597" s="49">
        <f>SUBSTITUTE(T597,".",",")*1</f>
        <v>3.76490643247962E-2</v>
      </c>
      <c r="V597" s="54">
        <f>IF(U597&gt;=0.1, 1, 0)</f>
        <v>0</v>
      </c>
      <c r="W597" s="25">
        <f>IF(U597&gt;=0.2, 1, 0)</f>
        <v>0</v>
      </c>
      <c r="X597" s="25">
        <f>IF(U597&gt;=0.3, 1, 0)</f>
        <v>0</v>
      </c>
      <c r="Y597" s="25">
        <f>IF(U597&gt;=0.4, 1, 0)</f>
        <v>0</v>
      </c>
      <c r="Z597" s="25">
        <f>IF(U597&gt;=0.5, 1, 0)</f>
        <v>0</v>
      </c>
      <c r="AA597" s="25">
        <f>IF(U597&gt;=0.6, 1, 0)</f>
        <v>0</v>
      </c>
      <c r="AB597" s="25">
        <f>IF(U597&gt;=0.7, 1, 0)</f>
        <v>0</v>
      </c>
      <c r="AC597" s="25">
        <f>IF(U597&gt;=0.8, 1, 0)</f>
        <v>0</v>
      </c>
      <c r="AD597" s="55">
        <f>IF(U597&gt;=0.9, 1, 0)</f>
        <v>0</v>
      </c>
    </row>
    <row r="598" spans="1:30" ht="20" customHeight="1" x14ac:dyDescent="0.2">
      <c r="A598" s="20" t="s">
        <v>1201</v>
      </c>
      <c r="B598" s="33" t="str">
        <f>SUBSTITUTE(A598,"/Users/timomiessen/Desktop/imagesdk/nonblackwomen1/","Image_")</f>
        <v>Image_NBW_223.jpg</v>
      </c>
      <c r="C598" s="63" t="s">
        <v>5</v>
      </c>
      <c r="D598" s="22" t="s">
        <v>6</v>
      </c>
      <c r="E598" s="23">
        <v>0</v>
      </c>
      <c r="F598" s="23">
        <v>0</v>
      </c>
      <c r="G598" s="23">
        <v>1</v>
      </c>
      <c r="H598" s="23">
        <v>0</v>
      </c>
      <c r="I598" s="23">
        <v>0</v>
      </c>
      <c r="J598" s="23">
        <v>0</v>
      </c>
      <c r="K598" s="23">
        <v>0</v>
      </c>
      <c r="L598" s="23">
        <v>0</v>
      </c>
      <c r="M598" s="23">
        <v>0</v>
      </c>
      <c r="N598" s="23">
        <v>0</v>
      </c>
      <c r="O598" s="23">
        <v>0</v>
      </c>
      <c r="P598" s="23">
        <v>0</v>
      </c>
      <c r="Q598" s="23">
        <v>0</v>
      </c>
      <c r="R598" s="23" cm="1">
        <f t="array" ref="R598">_xlfn.IFS(H598=1,1,K598=1,1,L598=1,1,M598=1,1,N598=1,1,P598=1,1,TRUE,0)</f>
        <v>0</v>
      </c>
      <c r="S598" s="64">
        <f>IF(AND(G598=1,R598=1),0,R598)</f>
        <v>0</v>
      </c>
      <c r="T598" s="24" t="s">
        <v>2389</v>
      </c>
      <c r="U598" s="49">
        <f>SUBSTITUTE(T598,".",",")*1</f>
        <v>0.12433176860213201</v>
      </c>
      <c r="V598" s="54">
        <f>IF(U598&gt;=0.1, 1, 0)</f>
        <v>1</v>
      </c>
      <c r="W598" s="25">
        <f>IF(U598&gt;=0.2, 1, 0)</f>
        <v>0</v>
      </c>
      <c r="X598" s="25">
        <f>IF(U598&gt;=0.3, 1, 0)</f>
        <v>0</v>
      </c>
      <c r="Y598" s="25">
        <f>IF(U598&gt;=0.4, 1, 0)</f>
        <v>0</v>
      </c>
      <c r="Z598" s="25">
        <f>IF(U598&gt;=0.5, 1, 0)</f>
        <v>0</v>
      </c>
      <c r="AA598" s="25">
        <f>IF(U598&gt;=0.6, 1, 0)</f>
        <v>0</v>
      </c>
      <c r="AB598" s="25">
        <f>IF(U598&gt;=0.7, 1, 0)</f>
        <v>0</v>
      </c>
      <c r="AC598" s="25">
        <f>IF(U598&gt;=0.8, 1, 0)</f>
        <v>0</v>
      </c>
      <c r="AD598" s="55">
        <f>IF(U598&gt;=0.9, 1, 0)</f>
        <v>0</v>
      </c>
    </row>
    <row r="599" spans="1:30" ht="20" customHeight="1" x14ac:dyDescent="0.2">
      <c r="A599" s="20" t="s">
        <v>1202</v>
      </c>
      <c r="B599" s="33" t="str">
        <f>SUBSTITUTE(A599,"/Users/timomiessen/Desktop/imagesdk/nonblackwomen1/","Image_")</f>
        <v>Image_NBW_224.jpg</v>
      </c>
      <c r="C599" s="63" t="s">
        <v>5</v>
      </c>
      <c r="D599" s="22" t="s">
        <v>6</v>
      </c>
      <c r="E599" s="23">
        <v>0</v>
      </c>
      <c r="F599" s="23">
        <v>0</v>
      </c>
      <c r="G599" s="23">
        <v>1</v>
      </c>
      <c r="H599" s="23">
        <v>0</v>
      </c>
      <c r="I599" s="23">
        <v>0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  <c r="O599" s="23">
        <v>0</v>
      </c>
      <c r="P599" s="23">
        <v>0</v>
      </c>
      <c r="Q599" s="23">
        <v>0</v>
      </c>
      <c r="R599" s="23" cm="1">
        <f t="array" ref="R599">_xlfn.IFS(H599=1,1,K599=1,1,L599=1,1,M599=1,1,N599=1,1,P599=1,1,TRUE,0)</f>
        <v>0</v>
      </c>
      <c r="S599" s="64">
        <f>IF(AND(G599=1,R599=1),0,R599)</f>
        <v>0</v>
      </c>
      <c r="T599" s="24" t="s">
        <v>2390</v>
      </c>
      <c r="U599" s="49">
        <f>SUBSTITUTE(T599,".",",")*1</f>
        <v>1.4923778828233401E-2</v>
      </c>
      <c r="V599" s="54">
        <f>IF(U599&gt;=0.1, 1, 0)</f>
        <v>0</v>
      </c>
      <c r="W599" s="25">
        <f>IF(U599&gt;=0.2, 1, 0)</f>
        <v>0</v>
      </c>
      <c r="X599" s="25">
        <f>IF(U599&gt;=0.3, 1, 0)</f>
        <v>0</v>
      </c>
      <c r="Y599" s="25">
        <f>IF(U599&gt;=0.4, 1, 0)</f>
        <v>0</v>
      </c>
      <c r="Z599" s="25">
        <f>IF(U599&gt;=0.5, 1, 0)</f>
        <v>0</v>
      </c>
      <c r="AA599" s="25">
        <f>IF(U599&gt;=0.6, 1, 0)</f>
        <v>0</v>
      </c>
      <c r="AB599" s="25">
        <f>IF(U599&gt;=0.7, 1, 0)</f>
        <v>0</v>
      </c>
      <c r="AC599" s="25">
        <f>IF(U599&gt;=0.8, 1, 0)</f>
        <v>0</v>
      </c>
      <c r="AD599" s="55">
        <f>IF(U599&gt;=0.9, 1, 0)</f>
        <v>0</v>
      </c>
    </row>
    <row r="600" spans="1:30" ht="20" customHeight="1" x14ac:dyDescent="0.2">
      <c r="A600" s="20" t="s">
        <v>1203</v>
      </c>
      <c r="B600" s="33" t="str">
        <f>SUBSTITUTE(A600,"/Users/timomiessen/Desktop/imagesdk/nonblackwomen1/","Image_")</f>
        <v>Image_NBW_225.jpg</v>
      </c>
      <c r="C600" s="63" t="s">
        <v>5</v>
      </c>
      <c r="D600" s="22" t="s">
        <v>6</v>
      </c>
      <c r="E600" s="23">
        <v>0</v>
      </c>
      <c r="F600" s="23">
        <v>0</v>
      </c>
      <c r="G600" s="23">
        <v>1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0</v>
      </c>
      <c r="N600" s="23">
        <v>0</v>
      </c>
      <c r="O600" s="23">
        <v>0</v>
      </c>
      <c r="P600" s="23">
        <v>0</v>
      </c>
      <c r="Q600" s="23">
        <v>0</v>
      </c>
      <c r="R600" s="23" cm="1">
        <f t="array" ref="R600">_xlfn.IFS(H600=1,1,K600=1,1,L600=1,1,M600=1,1,N600=1,1,P600=1,1,TRUE,0)</f>
        <v>0</v>
      </c>
      <c r="S600" s="64">
        <f>IF(AND(G600=1,R600=1),0,R600)</f>
        <v>0</v>
      </c>
      <c r="T600" s="24" t="s">
        <v>2391</v>
      </c>
      <c r="U600" s="49">
        <f>SUBSTITUTE(T600,".",",")*1</f>
        <v>1.63959693163633E-2</v>
      </c>
      <c r="V600" s="54">
        <f>IF(U600&gt;=0.1, 1, 0)</f>
        <v>0</v>
      </c>
      <c r="W600" s="25">
        <f>IF(U600&gt;=0.2, 1, 0)</f>
        <v>0</v>
      </c>
      <c r="X600" s="25">
        <f>IF(U600&gt;=0.3, 1, 0)</f>
        <v>0</v>
      </c>
      <c r="Y600" s="25">
        <f>IF(U600&gt;=0.4, 1, 0)</f>
        <v>0</v>
      </c>
      <c r="Z600" s="25">
        <f>IF(U600&gt;=0.5, 1, 0)</f>
        <v>0</v>
      </c>
      <c r="AA600" s="25">
        <f>IF(U600&gt;=0.6, 1, 0)</f>
        <v>0</v>
      </c>
      <c r="AB600" s="25">
        <f>IF(U600&gt;=0.7, 1, 0)</f>
        <v>0</v>
      </c>
      <c r="AC600" s="25">
        <f>IF(U600&gt;=0.8, 1, 0)</f>
        <v>0</v>
      </c>
      <c r="AD600" s="55">
        <f>IF(U600&gt;=0.9, 1, 0)</f>
        <v>0</v>
      </c>
    </row>
    <row r="601" spans="1:30" ht="20" customHeight="1" x14ac:dyDescent="0.2">
      <c r="A601" s="20" t="s">
        <v>1204</v>
      </c>
      <c r="B601" s="33" t="str">
        <f>SUBSTITUTE(A601,"/Users/timomiessen/Desktop/imagesdk/nonblackwomen1/","Image_")</f>
        <v>Image_NBW_226.jpg</v>
      </c>
      <c r="C601" s="63" t="s">
        <v>5</v>
      </c>
      <c r="D601" s="22" t="s">
        <v>6</v>
      </c>
      <c r="E601" s="23">
        <v>0</v>
      </c>
      <c r="F601" s="23">
        <v>0</v>
      </c>
      <c r="G601" s="23">
        <v>1</v>
      </c>
      <c r="H601" s="23">
        <v>0</v>
      </c>
      <c r="I601" s="23">
        <v>0</v>
      </c>
      <c r="J601" s="23">
        <v>0</v>
      </c>
      <c r="K601" s="23">
        <v>0</v>
      </c>
      <c r="L601" s="23">
        <v>0</v>
      </c>
      <c r="M601" s="23">
        <v>0</v>
      </c>
      <c r="N601" s="23">
        <v>0</v>
      </c>
      <c r="O601" s="23">
        <v>0</v>
      </c>
      <c r="P601" s="23">
        <v>0</v>
      </c>
      <c r="Q601" s="23">
        <v>0</v>
      </c>
      <c r="R601" s="23" cm="1">
        <f t="array" ref="R601">_xlfn.IFS(H601=1,1,K601=1,1,L601=1,1,M601=1,1,N601=1,1,P601=1,1,TRUE,0)</f>
        <v>0</v>
      </c>
      <c r="S601" s="64">
        <f>IF(AND(G601=1,R601=1),0,R601)</f>
        <v>0</v>
      </c>
      <c r="T601" s="24" t="s">
        <v>2392</v>
      </c>
      <c r="U601" s="49">
        <f>SUBSTITUTE(T601,".",",")*1</f>
        <v>3.8449337007477801E-3</v>
      </c>
      <c r="V601" s="54">
        <f>IF(U601&gt;=0.1, 1, 0)</f>
        <v>0</v>
      </c>
      <c r="W601" s="25">
        <f>IF(U601&gt;=0.2, 1, 0)</f>
        <v>0</v>
      </c>
      <c r="X601" s="25">
        <f>IF(U601&gt;=0.3, 1, 0)</f>
        <v>0</v>
      </c>
      <c r="Y601" s="25">
        <f>IF(U601&gt;=0.4, 1, 0)</f>
        <v>0</v>
      </c>
      <c r="Z601" s="25">
        <f>IF(U601&gt;=0.5, 1, 0)</f>
        <v>0</v>
      </c>
      <c r="AA601" s="25">
        <f>IF(U601&gt;=0.6, 1, 0)</f>
        <v>0</v>
      </c>
      <c r="AB601" s="25">
        <f>IF(U601&gt;=0.7, 1, 0)</f>
        <v>0</v>
      </c>
      <c r="AC601" s="25">
        <f>IF(U601&gt;=0.8, 1, 0)</f>
        <v>0</v>
      </c>
      <c r="AD601" s="55">
        <f>IF(U601&gt;=0.9, 1, 0)</f>
        <v>0</v>
      </c>
    </row>
    <row r="602" spans="1:30" ht="20" customHeight="1" x14ac:dyDescent="0.2">
      <c r="A602" s="20" t="s">
        <v>1205</v>
      </c>
      <c r="B602" s="33" t="str">
        <f>SUBSTITUTE(A602,"/Users/timomiessen/Desktop/imagesdk/nonblackwomen1/","Image_")</f>
        <v>Image_NBW_227.jpg</v>
      </c>
      <c r="C602" s="63" t="s">
        <v>5</v>
      </c>
      <c r="D602" s="22" t="s">
        <v>6</v>
      </c>
      <c r="E602" s="23">
        <v>0</v>
      </c>
      <c r="F602" s="23">
        <v>0</v>
      </c>
      <c r="G602" s="23">
        <v>1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23">
        <v>1</v>
      </c>
      <c r="P602" s="23">
        <v>0</v>
      </c>
      <c r="Q602" s="23">
        <v>0</v>
      </c>
      <c r="R602" s="23" cm="1">
        <f t="array" ref="R602">_xlfn.IFS(H602=1,1,K602=1,1,L602=1,1,M602=1,1,N602=1,1,P602=1,1,TRUE,0)</f>
        <v>0</v>
      </c>
      <c r="S602" s="64">
        <f>IF(AND(G602=1,R602=1),0,R602)</f>
        <v>0</v>
      </c>
      <c r="T602" s="24" t="s">
        <v>2393</v>
      </c>
      <c r="U602" s="49">
        <f>SUBSTITUTE(T602,".",",")*1</f>
        <v>0.13049594685435201</v>
      </c>
      <c r="V602" s="54">
        <f>IF(U602&gt;=0.1, 1, 0)</f>
        <v>1</v>
      </c>
      <c r="W602" s="25">
        <f>IF(U602&gt;=0.2, 1, 0)</f>
        <v>0</v>
      </c>
      <c r="X602" s="25">
        <f>IF(U602&gt;=0.3, 1, 0)</f>
        <v>0</v>
      </c>
      <c r="Y602" s="25">
        <f>IF(U602&gt;=0.4, 1, 0)</f>
        <v>0</v>
      </c>
      <c r="Z602" s="25">
        <f>IF(U602&gt;=0.5, 1, 0)</f>
        <v>0</v>
      </c>
      <c r="AA602" s="25">
        <f>IF(U602&gt;=0.6, 1, 0)</f>
        <v>0</v>
      </c>
      <c r="AB602" s="25">
        <f>IF(U602&gt;=0.7, 1, 0)</f>
        <v>0</v>
      </c>
      <c r="AC602" s="25">
        <f>IF(U602&gt;=0.8, 1, 0)</f>
        <v>0</v>
      </c>
      <c r="AD602" s="55">
        <f>IF(U602&gt;=0.9, 1, 0)</f>
        <v>0</v>
      </c>
    </row>
    <row r="603" spans="1:30" ht="20" customHeight="1" x14ac:dyDescent="0.2">
      <c r="A603" s="20" t="s">
        <v>1206</v>
      </c>
      <c r="B603" s="33" t="str">
        <f>SUBSTITUTE(A603,"/Users/timomiessen/Desktop/imagesdk/nonblackwomen1/","Image_")</f>
        <v>Image_NBW_228.jpg</v>
      </c>
      <c r="C603" s="63" t="s">
        <v>5</v>
      </c>
      <c r="D603" s="22" t="s">
        <v>6</v>
      </c>
      <c r="E603" s="23">
        <v>0</v>
      </c>
      <c r="F603" s="23">
        <v>0</v>
      </c>
      <c r="G603" s="23">
        <v>1</v>
      </c>
      <c r="H603" s="23">
        <v>0</v>
      </c>
      <c r="I603" s="23">
        <v>0</v>
      </c>
      <c r="J603" s="23">
        <v>0</v>
      </c>
      <c r="K603" s="23">
        <v>0</v>
      </c>
      <c r="L603" s="23">
        <v>0</v>
      </c>
      <c r="M603" s="23">
        <v>0</v>
      </c>
      <c r="N603" s="23">
        <v>0</v>
      </c>
      <c r="O603" s="23">
        <v>0</v>
      </c>
      <c r="P603" s="23">
        <v>0</v>
      </c>
      <c r="Q603" s="23">
        <v>0</v>
      </c>
      <c r="R603" s="23" cm="1">
        <f t="array" ref="R603">_xlfn.IFS(H603=1,1,K603=1,1,L603=1,1,M603=1,1,N603=1,1,P603=1,1,TRUE,0)</f>
        <v>0</v>
      </c>
      <c r="S603" s="64">
        <f>IF(AND(G603=1,R603=1),0,R603)</f>
        <v>0</v>
      </c>
      <c r="T603" s="24" t="s">
        <v>2394</v>
      </c>
      <c r="U603" s="49">
        <f>SUBSTITUTE(T603,".",",")*1</f>
        <v>6.7533652763813699E-3</v>
      </c>
      <c r="V603" s="54">
        <f>IF(U603&gt;=0.1, 1, 0)</f>
        <v>0</v>
      </c>
      <c r="W603" s="25">
        <f>IF(U603&gt;=0.2, 1, 0)</f>
        <v>0</v>
      </c>
      <c r="X603" s="25">
        <f>IF(U603&gt;=0.3, 1, 0)</f>
        <v>0</v>
      </c>
      <c r="Y603" s="25">
        <f>IF(U603&gt;=0.4, 1, 0)</f>
        <v>0</v>
      </c>
      <c r="Z603" s="25">
        <f>IF(U603&gt;=0.5, 1, 0)</f>
        <v>0</v>
      </c>
      <c r="AA603" s="25">
        <f>IF(U603&gt;=0.6, 1, 0)</f>
        <v>0</v>
      </c>
      <c r="AB603" s="25">
        <f>IF(U603&gt;=0.7, 1, 0)</f>
        <v>0</v>
      </c>
      <c r="AC603" s="25">
        <f>IF(U603&gt;=0.8, 1, 0)</f>
        <v>0</v>
      </c>
      <c r="AD603" s="55">
        <f>IF(U603&gt;=0.9, 1, 0)</f>
        <v>0</v>
      </c>
    </row>
    <row r="604" spans="1:30" ht="20" customHeight="1" x14ac:dyDescent="0.2">
      <c r="A604" s="20" t="s">
        <v>1207</v>
      </c>
      <c r="B604" s="33" t="str">
        <f>SUBSTITUTE(A604,"/Users/timomiessen/Desktop/imagesdk/nonblackwomen1/","Image_")</f>
        <v>Image_NBW_229.jpg</v>
      </c>
      <c r="C604" s="63" t="s">
        <v>5</v>
      </c>
      <c r="D604" s="22" t="s">
        <v>6</v>
      </c>
      <c r="E604" s="23">
        <v>0</v>
      </c>
      <c r="F604" s="23">
        <v>0</v>
      </c>
      <c r="G604" s="23">
        <v>1</v>
      </c>
      <c r="H604" s="23">
        <v>0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23">
        <v>1</v>
      </c>
      <c r="P604" s="23">
        <v>0</v>
      </c>
      <c r="Q604" s="23">
        <v>0</v>
      </c>
      <c r="R604" s="23" cm="1">
        <f t="array" ref="R604">_xlfn.IFS(H604=1,1,K604=1,1,L604=1,1,M604=1,1,N604=1,1,P604=1,1,TRUE,0)</f>
        <v>0</v>
      </c>
      <c r="S604" s="64">
        <f>IF(AND(G604=1,R604=1),0,R604)</f>
        <v>0</v>
      </c>
      <c r="T604" s="24" t="s">
        <v>2395</v>
      </c>
      <c r="U604" s="49">
        <f>SUBSTITUTE(T604,".",",")*1</f>
        <v>6.2850544229149805E-2</v>
      </c>
      <c r="V604" s="54">
        <f>IF(U604&gt;=0.1, 1, 0)</f>
        <v>0</v>
      </c>
      <c r="W604" s="25">
        <f>IF(U604&gt;=0.2, 1, 0)</f>
        <v>0</v>
      </c>
      <c r="X604" s="25">
        <f>IF(U604&gt;=0.3, 1, 0)</f>
        <v>0</v>
      </c>
      <c r="Y604" s="25">
        <f>IF(U604&gt;=0.4, 1, 0)</f>
        <v>0</v>
      </c>
      <c r="Z604" s="25">
        <f>IF(U604&gt;=0.5, 1, 0)</f>
        <v>0</v>
      </c>
      <c r="AA604" s="25">
        <f>IF(U604&gt;=0.6, 1, 0)</f>
        <v>0</v>
      </c>
      <c r="AB604" s="25">
        <f>IF(U604&gt;=0.7, 1, 0)</f>
        <v>0</v>
      </c>
      <c r="AC604" s="25">
        <f>IF(U604&gt;=0.8, 1, 0)</f>
        <v>0</v>
      </c>
      <c r="AD604" s="55">
        <f>IF(U604&gt;=0.9, 1, 0)</f>
        <v>0</v>
      </c>
    </row>
    <row r="605" spans="1:30" ht="20" customHeight="1" x14ac:dyDescent="0.2">
      <c r="A605" s="20" t="s">
        <v>1208</v>
      </c>
      <c r="B605" s="33" t="str">
        <f>SUBSTITUTE(A605,"/Users/timomiessen/Desktop/imagesdk/nonblackwomen1/","Image_")</f>
        <v>Image_NBW_23.jpg</v>
      </c>
      <c r="C605" s="63" t="s">
        <v>5</v>
      </c>
      <c r="D605" s="22" t="s">
        <v>6</v>
      </c>
      <c r="E605" s="23">
        <v>1</v>
      </c>
      <c r="F605" s="23">
        <v>0</v>
      </c>
      <c r="G605" s="23">
        <v>0</v>
      </c>
      <c r="H605" s="23">
        <v>0</v>
      </c>
      <c r="I605" s="23">
        <v>0</v>
      </c>
      <c r="J605" s="23">
        <v>0</v>
      </c>
      <c r="K605" s="23">
        <v>0</v>
      </c>
      <c r="L605" s="23">
        <v>0</v>
      </c>
      <c r="M605" s="23">
        <v>0</v>
      </c>
      <c r="N605" s="23">
        <v>0</v>
      </c>
      <c r="O605" s="23">
        <v>0</v>
      </c>
      <c r="P605" s="23">
        <v>0</v>
      </c>
      <c r="Q605" s="23">
        <v>0</v>
      </c>
      <c r="R605" s="23" cm="1">
        <f t="array" ref="R605">_xlfn.IFS(H605=1,1,K605=1,1,L605=1,1,M605=1,1,N605=1,1,P605=1,1,TRUE,0)</f>
        <v>0</v>
      </c>
      <c r="S605" s="64">
        <f>IF(AND(G605=1,R605=1),0,R605)</f>
        <v>0</v>
      </c>
      <c r="T605" s="24" t="s">
        <v>2396</v>
      </c>
      <c r="U605" s="49">
        <f>SUBSTITUTE(T605,".",",")*1</f>
        <v>1.17663621203973E-2</v>
      </c>
      <c r="V605" s="54">
        <f>IF(U605&gt;=0.1, 1, 0)</f>
        <v>0</v>
      </c>
      <c r="W605" s="25">
        <f>IF(U605&gt;=0.2, 1, 0)</f>
        <v>0</v>
      </c>
      <c r="X605" s="25">
        <f>IF(U605&gt;=0.3, 1, 0)</f>
        <v>0</v>
      </c>
      <c r="Y605" s="25">
        <f>IF(U605&gt;=0.4, 1, 0)</f>
        <v>0</v>
      </c>
      <c r="Z605" s="25">
        <f>IF(U605&gt;=0.5, 1, 0)</f>
        <v>0</v>
      </c>
      <c r="AA605" s="25">
        <f>IF(U605&gt;=0.6, 1, 0)</f>
        <v>0</v>
      </c>
      <c r="AB605" s="25">
        <f>IF(U605&gt;=0.7, 1, 0)</f>
        <v>0</v>
      </c>
      <c r="AC605" s="25">
        <f>IF(U605&gt;=0.8, 1, 0)</f>
        <v>0</v>
      </c>
      <c r="AD605" s="55">
        <f>IF(U605&gt;=0.9, 1, 0)</f>
        <v>0</v>
      </c>
    </row>
    <row r="606" spans="1:30" ht="20" customHeight="1" x14ac:dyDescent="0.2">
      <c r="A606" s="20" t="s">
        <v>1209</v>
      </c>
      <c r="B606" s="33" t="str">
        <f>SUBSTITUTE(A606,"/Users/timomiessen/Desktop/imagesdk/nonblackwomen1/","Image_")</f>
        <v>Image_NBW_230.jpg</v>
      </c>
      <c r="C606" s="63" t="s">
        <v>5</v>
      </c>
      <c r="D606" s="22" t="s">
        <v>6</v>
      </c>
      <c r="E606" s="23">
        <v>0</v>
      </c>
      <c r="F606" s="23">
        <v>0</v>
      </c>
      <c r="G606" s="23">
        <v>1</v>
      </c>
      <c r="H606" s="23">
        <v>0</v>
      </c>
      <c r="I606" s="23">
        <v>0</v>
      </c>
      <c r="J606" s="23">
        <v>0</v>
      </c>
      <c r="K606" s="23">
        <v>0</v>
      </c>
      <c r="L606" s="23">
        <v>0</v>
      </c>
      <c r="M606" s="23">
        <v>0</v>
      </c>
      <c r="N606" s="23">
        <v>0</v>
      </c>
      <c r="O606" s="23">
        <v>0</v>
      </c>
      <c r="P606" s="23">
        <v>1</v>
      </c>
      <c r="Q606" s="23">
        <v>0</v>
      </c>
      <c r="R606" s="23" cm="1">
        <f t="array" ref="R606">_xlfn.IFS(H606=1,1,K606=1,1,L606=1,1,M606=1,1,N606=1,1,P606=1,1,TRUE,0)</f>
        <v>1</v>
      </c>
      <c r="S606" s="64">
        <f>IF(AND(G606=1,R606=1),0,R606)</f>
        <v>0</v>
      </c>
      <c r="T606" s="24" t="s">
        <v>2397</v>
      </c>
      <c r="U606" s="49">
        <f>SUBSTITUTE(T606,".",",")*1</f>
        <v>6.9535556249320493E-2</v>
      </c>
      <c r="V606" s="54">
        <f>IF(U606&gt;=0.1, 1, 0)</f>
        <v>0</v>
      </c>
      <c r="W606" s="25">
        <f>IF(U606&gt;=0.2, 1, 0)</f>
        <v>0</v>
      </c>
      <c r="X606" s="25">
        <f>IF(U606&gt;=0.3, 1, 0)</f>
        <v>0</v>
      </c>
      <c r="Y606" s="25">
        <f>IF(U606&gt;=0.4, 1, 0)</f>
        <v>0</v>
      </c>
      <c r="Z606" s="25">
        <f>IF(U606&gt;=0.5, 1, 0)</f>
        <v>0</v>
      </c>
      <c r="AA606" s="25">
        <f>IF(U606&gt;=0.6, 1, 0)</f>
        <v>0</v>
      </c>
      <c r="AB606" s="25">
        <f>IF(U606&gt;=0.7, 1, 0)</f>
        <v>0</v>
      </c>
      <c r="AC606" s="25">
        <f>IF(U606&gt;=0.8, 1, 0)</f>
        <v>0</v>
      </c>
      <c r="AD606" s="55">
        <f>IF(U606&gt;=0.9, 1, 0)</f>
        <v>0</v>
      </c>
    </row>
    <row r="607" spans="1:30" ht="20" customHeight="1" x14ac:dyDescent="0.2">
      <c r="A607" s="20" t="s">
        <v>1210</v>
      </c>
      <c r="B607" s="33" t="str">
        <f>SUBSTITUTE(A607,"/Users/timomiessen/Desktop/imagesdk/nonblackwomen1/","Image_")</f>
        <v>Image_NBW_231.jpg</v>
      </c>
      <c r="C607" s="63" t="s">
        <v>5</v>
      </c>
      <c r="D607" s="22" t="s">
        <v>6</v>
      </c>
      <c r="E607" s="23">
        <v>0</v>
      </c>
      <c r="F607" s="23">
        <v>0</v>
      </c>
      <c r="G607" s="23">
        <v>1</v>
      </c>
      <c r="H607" s="23">
        <v>0</v>
      </c>
      <c r="I607" s="23">
        <v>0</v>
      </c>
      <c r="J607" s="23">
        <v>0</v>
      </c>
      <c r="K607" s="23">
        <v>0</v>
      </c>
      <c r="L607" s="23">
        <v>0</v>
      </c>
      <c r="M607" s="23">
        <v>0</v>
      </c>
      <c r="N607" s="23">
        <v>0</v>
      </c>
      <c r="O607" s="23">
        <v>1</v>
      </c>
      <c r="P607" s="23">
        <v>0</v>
      </c>
      <c r="Q607" s="23">
        <v>0</v>
      </c>
      <c r="R607" s="23" cm="1">
        <f t="array" ref="R607">_xlfn.IFS(H607=1,1,K607=1,1,L607=1,1,M607=1,1,N607=1,1,P607=1,1,TRUE,0)</f>
        <v>0</v>
      </c>
      <c r="S607" s="64">
        <f>IF(AND(G607=1,R607=1),0,R607)</f>
        <v>0</v>
      </c>
      <c r="T607" s="24" t="s">
        <v>2398</v>
      </c>
      <c r="U607" s="49">
        <f>SUBSTITUTE(T607,".",",")*1</f>
        <v>5.7587049901485401E-2</v>
      </c>
      <c r="V607" s="54">
        <f>IF(U607&gt;=0.1, 1, 0)</f>
        <v>0</v>
      </c>
      <c r="W607" s="25">
        <f>IF(U607&gt;=0.2, 1, 0)</f>
        <v>0</v>
      </c>
      <c r="X607" s="25">
        <f>IF(U607&gt;=0.3, 1, 0)</f>
        <v>0</v>
      </c>
      <c r="Y607" s="25">
        <f>IF(U607&gt;=0.4, 1, 0)</f>
        <v>0</v>
      </c>
      <c r="Z607" s="25">
        <f>IF(U607&gt;=0.5, 1, 0)</f>
        <v>0</v>
      </c>
      <c r="AA607" s="25">
        <f>IF(U607&gt;=0.6, 1, 0)</f>
        <v>0</v>
      </c>
      <c r="AB607" s="25">
        <f>IF(U607&gt;=0.7, 1, 0)</f>
        <v>0</v>
      </c>
      <c r="AC607" s="25">
        <f>IF(U607&gt;=0.8, 1, 0)</f>
        <v>0</v>
      </c>
      <c r="AD607" s="55">
        <f>IF(U607&gt;=0.9, 1, 0)</f>
        <v>0</v>
      </c>
    </row>
    <row r="608" spans="1:30" ht="20" customHeight="1" x14ac:dyDescent="0.2">
      <c r="A608" s="20" t="s">
        <v>1211</v>
      </c>
      <c r="B608" s="33" t="str">
        <f>SUBSTITUTE(A608,"/Users/timomiessen/Desktop/imagesdk/nonblackwomen1/","Image_")</f>
        <v>Image_NBW_232.jpg</v>
      </c>
      <c r="C608" s="63" t="s">
        <v>5</v>
      </c>
      <c r="D608" s="22" t="s">
        <v>6</v>
      </c>
      <c r="E608" s="23">
        <v>0</v>
      </c>
      <c r="F608" s="23">
        <v>0</v>
      </c>
      <c r="G608" s="23">
        <v>1</v>
      </c>
      <c r="H608" s="23">
        <v>0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3">
        <v>0</v>
      </c>
      <c r="Q608" s="23">
        <v>0</v>
      </c>
      <c r="R608" s="23" cm="1">
        <f t="array" ref="R608">_xlfn.IFS(H608=1,1,K608=1,1,L608=1,1,M608=1,1,N608=1,1,P608=1,1,TRUE,0)</f>
        <v>0</v>
      </c>
      <c r="S608" s="64">
        <f>IF(AND(G608=1,R608=1),0,R608)</f>
        <v>0</v>
      </c>
      <c r="T608" s="24" t="s">
        <v>2399</v>
      </c>
      <c r="U608" s="49">
        <f>SUBSTITUTE(T608,".",",")*1</f>
        <v>0.12864889390766601</v>
      </c>
      <c r="V608" s="54">
        <f>IF(U608&gt;=0.1, 1, 0)</f>
        <v>1</v>
      </c>
      <c r="W608" s="25">
        <f>IF(U608&gt;=0.2, 1, 0)</f>
        <v>0</v>
      </c>
      <c r="X608" s="25">
        <f>IF(U608&gt;=0.3, 1, 0)</f>
        <v>0</v>
      </c>
      <c r="Y608" s="25">
        <f>IF(U608&gt;=0.4, 1, 0)</f>
        <v>0</v>
      </c>
      <c r="Z608" s="25">
        <f>IF(U608&gt;=0.5, 1, 0)</f>
        <v>0</v>
      </c>
      <c r="AA608" s="25">
        <f>IF(U608&gt;=0.6, 1, 0)</f>
        <v>0</v>
      </c>
      <c r="AB608" s="25">
        <f>IF(U608&gt;=0.7, 1, 0)</f>
        <v>0</v>
      </c>
      <c r="AC608" s="25">
        <f>IF(U608&gt;=0.8, 1, 0)</f>
        <v>0</v>
      </c>
      <c r="AD608" s="55">
        <f>IF(U608&gt;=0.9, 1, 0)</f>
        <v>0</v>
      </c>
    </row>
    <row r="609" spans="1:30" ht="20" customHeight="1" x14ac:dyDescent="0.2">
      <c r="A609" s="20" t="s">
        <v>1212</v>
      </c>
      <c r="B609" s="33" t="str">
        <f>SUBSTITUTE(A609,"/Users/timomiessen/Desktop/imagesdk/nonblackwomen1/","Image_")</f>
        <v>Image_NBW_233.jpg</v>
      </c>
      <c r="C609" s="63" t="s">
        <v>5</v>
      </c>
      <c r="D609" s="22" t="s">
        <v>6</v>
      </c>
      <c r="E609" s="23">
        <v>0</v>
      </c>
      <c r="F609" s="23">
        <v>0</v>
      </c>
      <c r="G609" s="23">
        <v>1</v>
      </c>
      <c r="H609" s="23">
        <v>0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23">
        <v>0</v>
      </c>
      <c r="O609" s="23">
        <v>1</v>
      </c>
      <c r="P609" s="23">
        <v>0</v>
      </c>
      <c r="Q609" s="23">
        <v>0</v>
      </c>
      <c r="R609" s="23" cm="1">
        <f t="array" ref="R609">_xlfn.IFS(H609=1,1,K609=1,1,L609=1,1,M609=1,1,N609=1,1,P609=1,1,TRUE,0)</f>
        <v>0</v>
      </c>
      <c r="S609" s="64">
        <f>IF(AND(G609=1,R609=1),0,R609)</f>
        <v>0</v>
      </c>
      <c r="T609" s="24" t="s">
        <v>2400</v>
      </c>
      <c r="U609" s="49">
        <f>SUBSTITUTE(T609,".",",")*1</f>
        <v>0.67476363480091095</v>
      </c>
      <c r="V609" s="54">
        <f>IF(U609&gt;=0.1, 1, 0)</f>
        <v>1</v>
      </c>
      <c r="W609" s="25">
        <f>IF(U609&gt;=0.2, 1, 0)</f>
        <v>1</v>
      </c>
      <c r="X609" s="25">
        <f>IF(U609&gt;=0.3, 1, 0)</f>
        <v>1</v>
      </c>
      <c r="Y609" s="25">
        <f>IF(U609&gt;=0.4, 1, 0)</f>
        <v>1</v>
      </c>
      <c r="Z609" s="25">
        <f>IF(U609&gt;=0.5, 1, 0)</f>
        <v>1</v>
      </c>
      <c r="AA609" s="25">
        <f>IF(U609&gt;=0.6, 1, 0)</f>
        <v>1</v>
      </c>
      <c r="AB609" s="25">
        <f>IF(U609&gt;=0.7, 1, 0)</f>
        <v>0</v>
      </c>
      <c r="AC609" s="25">
        <f>IF(U609&gt;=0.8, 1, 0)</f>
        <v>0</v>
      </c>
      <c r="AD609" s="55">
        <f>IF(U609&gt;=0.9, 1, 0)</f>
        <v>0</v>
      </c>
    </row>
    <row r="610" spans="1:30" ht="20" customHeight="1" x14ac:dyDescent="0.2">
      <c r="A610" s="20" t="s">
        <v>1213</v>
      </c>
      <c r="B610" s="33" t="str">
        <f>SUBSTITUTE(A610,"/Users/timomiessen/Desktop/imagesdk/nonblackwomen1/","Image_")</f>
        <v>Image_NBW_234.jpg</v>
      </c>
      <c r="C610" s="63" t="s">
        <v>5</v>
      </c>
      <c r="D610" s="22" t="s">
        <v>6</v>
      </c>
      <c r="E610" s="23">
        <v>0</v>
      </c>
      <c r="F610" s="23">
        <v>0</v>
      </c>
      <c r="G610" s="23">
        <v>1</v>
      </c>
      <c r="H610" s="23">
        <v>0</v>
      </c>
      <c r="I610" s="23">
        <v>0</v>
      </c>
      <c r="J610" s="23">
        <v>0</v>
      </c>
      <c r="K610" s="23">
        <v>0</v>
      </c>
      <c r="L610" s="23">
        <v>0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 cm="1">
        <f t="array" ref="R610">_xlfn.IFS(H610=1,1,K610=1,1,L610=1,1,M610=1,1,N610=1,1,P610=1,1,TRUE,0)</f>
        <v>0</v>
      </c>
      <c r="S610" s="64">
        <f>IF(AND(G610=1,R610=1),0,R610)</f>
        <v>0</v>
      </c>
      <c r="T610" s="24" t="s">
        <v>2401</v>
      </c>
      <c r="U610" s="49">
        <f>SUBSTITUTE(T610,".",",")*1</f>
        <v>1.7753317020833399E-2</v>
      </c>
      <c r="V610" s="54">
        <f>IF(U610&gt;=0.1, 1, 0)</f>
        <v>0</v>
      </c>
      <c r="W610" s="25">
        <f>IF(U610&gt;=0.2, 1, 0)</f>
        <v>0</v>
      </c>
      <c r="X610" s="25">
        <f>IF(U610&gt;=0.3, 1, 0)</f>
        <v>0</v>
      </c>
      <c r="Y610" s="25">
        <f>IF(U610&gt;=0.4, 1, 0)</f>
        <v>0</v>
      </c>
      <c r="Z610" s="25">
        <f>IF(U610&gt;=0.5, 1, 0)</f>
        <v>0</v>
      </c>
      <c r="AA610" s="25">
        <f>IF(U610&gt;=0.6, 1, 0)</f>
        <v>0</v>
      </c>
      <c r="AB610" s="25">
        <f>IF(U610&gt;=0.7, 1, 0)</f>
        <v>0</v>
      </c>
      <c r="AC610" s="25">
        <f>IF(U610&gt;=0.8, 1, 0)</f>
        <v>0</v>
      </c>
      <c r="AD610" s="55">
        <f>IF(U610&gt;=0.9, 1, 0)</f>
        <v>0</v>
      </c>
    </row>
    <row r="611" spans="1:30" ht="20" customHeight="1" x14ac:dyDescent="0.2">
      <c r="A611" s="20" t="s">
        <v>1214</v>
      </c>
      <c r="B611" s="33" t="str">
        <f>SUBSTITUTE(A611,"/Users/timomiessen/Desktop/imagesdk/nonblackwomen1/","Image_")</f>
        <v>Image_NBW_235.jpg</v>
      </c>
      <c r="C611" s="63" t="s">
        <v>5</v>
      </c>
      <c r="D611" s="22" t="s">
        <v>6</v>
      </c>
      <c r="E611" s="23">
        <v>0</v>
      </c>
      <c r="F611" s="23">
        <v>0</v>
      </c>
      <c r="G611" s="23">
        <v>1</v>
      </c>
      <c r="H611" s="23">
        <v>0</v>
      </c>
      <c r="I611" s="23">
        <v>0</v>
      </c>
      <c r="J611" s="23">
        <v>0</v>
      </c>
      <c r="K611" s="23">
        <v>0</v>
      </c>
      <c r="L611" s="23">
        <v>0</v>
      </c>
      <c r="M611" s="23">
        <v>0</v>
      </c>
      <c r="N611" s="23">
        <v>0</v>
      </c>
      <c r="O611" s="23">
        <v>0</v>
      </c>
      <c r="P611" s="23">
        <v>0</v>
      </c>
      <c r="Q611" s="23">
        <v>0</v>
      </c>
      <c r="R611" s="23" cm="1">
        <f t="array" ref="R611">_xlfn.IFS(H611=1,1,K611=1,1,L611=1,1,M611=1,1,N611=1,1,P611=1,1,TRUE,0)</f>
        <v>0</v>
      </c>
      <c r="S611" s="64">
        <f>IF(AND(G611=1,R611=1),0,R611)</f>
        <v>0</v>
      </c>
      <c r="T611" s="24" t="s">
        <v>2402</v>
      </c>
      <c r="U611" s="49">
        <f>SUBSTITUTE(T611,".",",")*1</f>
        <v>0.68376654386520297</v>
      </c>
      <c r="V611" s="54">
        <f>IF(U611&gt;=0.1, 1, 0)</f>
        <v>1</v>
      </c>
      <c r="W611" s="25">
        <f>IF(U611&gt;=0.2, 1, 0)</f>
        <v>1</v>
      </c>
      <c r="X611" s="25">
        <f>IF(U611&gt;=0.3, 1, 0)</f>
        <v>1</v>
      </c>
      <c r="Y611" s="25">
        <f>IF(U611&gt;=0.4, 1, 0)</f>
        <v>1</v>
      </c>
      <c r="Z611" s="25">
        <f>IF(U611&gt;=0.5, 1, 0)</f>
        <v>1</v>
      </c>
      <c r="AA611" s="25">
        <f>IF(U611&gt;=0.6, 1, 0)</f>
        <v>1</v>
      </c>
      <c r="AB611" s="25">
        <f>IF(U611&gt;=0.7, 1, 0)</f>
        <v>0</v>
      </c>
      <c r="AC611" s="25">
        <f>IF(U611&gt;=0.8, 1, 0)</f>
        <v>0</v>
      </c>
      <c r="AD611" s="55">
        <f>IF(U611&gt;=0.9, 1, 0)</f>
        <v>0</v>
      </c>
    </row>
    <row r="612" spans="1:30" ht="20" customHeight="1" x14ac:dyDescent="0.2">
      <c r="A612" s="20" t="s">
        <v>1215</v>
      </c>
      <c r="B612" s="33" t="str">
        <f>SUBSTITUTE(A612,"/Users/timomiessen/Desktop/imagesdk/nonblackwomen1/","Image_")</f>
        <v>Image_NBW_236.jpg</v>
      </c>
      <c r="C612" s="63" t="s">
        <v>5</v>
      </c>
      <c r="D612" s="22" t="s">
        <v>6</v>
      </c>
      <c r="E612" s="23">
        <v>0</v>
      </c>
      <c r="F612" s="23">
        <v>0</v>
      </c>
      <c r="G612" s="23">
        <v>1</v>
      </c>
      <c r="H612" s="23">
        <v>0</v>
      </c>
      <c r="I612" s="23">
        <v>0</v>
      </c>
      <c r="J612" s="23">
        <v>0</v>
      </c>
      <c r="K612" s="23">
        <v>0</v>
      </c>
      <c r="L612" s="23">
        <v>0</v>
      </c>
      <c r="M612" s="23">
        <v>0</v>
      </c>
      <c r="N612" s="23">
        <v>0</v>
      </c>
      <c r="O612" s="23">
        <v>1</v>
      </c>
      <c r="P612" s="23">
        <v>1</v>
      </c>
      <c r="Q612" s="23">
        <v>0</v>
      </c>
      <c r="R612" s="23" cm="1">
        <f t="array" ref="R612">_xlfn.IFS(H612=1,1,K612=1,1,L612=1,1,M612=1,1,N612=1,1,P612=1,1,TRUE,0)</f>
        <v>1</v>
      </c>
      <c r="S612" s="64">
        <f>IF(AND(G612=1,R612=1),0,R612)</f>
        <v>0</v>
      </c>
      <c r="T612" s="24" t="s">
        <v>2403</v>
      </c>
      <c r="U612" s="49">
        <f>SUBSTITUTE(T612,".",",")*1</f>
        <v>0.49538922309875399</v>
      </c>
      <c r="V612" s="54">
        <f>IF(U612&gt;=0.1, 1, 0)</f>
        <v>1</v>
      </c>
      <c r="W612" s="25">
        <f>IF(U612&gt;=0.2, 1, 0)</f>
        <v>1</v>
      </c>
      <c r="X612" s="25">
        <f>IF(U612&gt;=0.3, 1, 0)</f>
        <v>1</v>
      </c>
      <c r="Y612" s="25">
        <f>IF(U612&gt;=0.4, 1, 0)</f>
        <v>1</v>
      </c>
      <c r="Z612" s="25">
        <f>IF(U612&gt;=0.5, 1, 0)</f>
        <v>0</v>
      </c>
      <c r="AA612" s="25">
        <f>IF(U612&gt;=0.6, 1, 0)</f>
        <v>0</v>
      </c>
      <c r="AB612" s="25">
        <f>IF(U612&gt;=0.7, 1, 0)</f>
        <v>0</v>
      </c>
      <c r="AC612" s="25">
        <f>IF(U612&gt;=0.8, 1, 0)</f>
        <v>0</v>
      </c>
      <c r="AD612" s="55">
        <f>IF(U612&gt;=0.9, 1, 0)</f>
        <v>0</v>
      </c>
    </row>
    <row r="613" spans="1:30" ht="20" customHeight="1" x14ac:dyDescent="0.2">
      <c r="A613" s="20" t="s">
        <v>1216</v>
      </c>
      <c r="B613" s="33" t="str">
        <f>SUBSTITUTE(A613,"/Users/timomiessen/Desktop/imagesdk/nonblackwomen1/","Image_")</f>
        <v>Image_NBW_237.jpg</v>
      </c>
      <c r="C613" s="63" t="s">
        <v>5</v>
      </c>
      <c r="D613" s="22" t="s">
        <v>6</v>
      </c>
      <c r="E613" s="23">
        <v>0</v>
      </c>
      <c r="F613" s="23">
        <v>0</v>
      </c>
      <c r="G613" s="23">
        <v>1</v>
      </c>
      <c r="H613" s="23">
        <v>0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23">
        <v>0</v>
      </c>
      <c r="P613" s="23">
        <v>1</v>
      </c>
      <c r="Q613" s="23">
        <v>0</v>
      </c>
      <c r="R613" s="23" cm="1">
        <f t="array" ref="R613">_xlfn.IFS(H613=1,1,K613=1,1,L613=1,1,M613=1,1,N613=1,1,P613=1,1,TRUE,0)</f>
        <v>1</v>
      </c>
      <c r="S613" s="64">
        <f>IF(AND(G613=1,R613=1),0,R613)</f>
        <v>0</v>
      </c>
      <c r="T613" s="24" t="s">
        <v>2404</v>
      </c>
      <c r="U613" s="49">
        <f>SUBSTITUTE(T613,".",",")*1</f>
        <v>6.3571514561772305E-2</v>
      </c>
      <c r="V613" s="54">
        <f>IF(U613&gt;=0.1, 1, 0)</f>
        <v>0</v>
      </c>
      <c r="W613" s="25">
        <f>IF(U613&gt;=0.2, 1, 0)</f>
        <v>0</v>
      </c>
      <c r="X613" s="25">
        <f>IF(U613&gt;=0.3, 1, 0)</f>
        <v>0</v>
      </c>
      <c r="Y613" s="25">
        <f>IF(U613&gt;=0.4, 1, 0)</f>
        <v>0</v>
      </c>
      <c r="Z613" s="25">
        <f>IF(U613&gt;=0.5, 1, 0)</f>
        <v>0</v>
      </c>
      <c r="AA613" s="25">
        <f>IF(U613&gt;=0.6, 1, 0)</f>
        <v>0</v>
      </c>
      <c r="AB613" s="25">
        <f>IF(U613&gt;=0.7, 1, 0)</f>
        <v>0</v>
      </c>
      <c r="AC613" s="25">
        <f>IF(U613&gt;=0.8, 1, 0)</f>
        <v>0</v>
      </c>
      <c r="AD613" s="55">
        <f>IF(U613&gt;=0.9, 1, 0)</f>
        <v>0</v>
      </c>
    </row>
    <row r="614" spans="1:30" ht="20" customHeight="1" x14ac:dyDescent="0.2">
      <c r="A614" s="20" t="s">
        <v>1217</v>
      </c>
      <c r="B614" s="33" t="str">
        <f>SUBSTITUTE(A614,"/Users/timomiessen/Desktop/imagesdk/nonblackwomen1/","Image_")</f>
        <v>Image_NBW_238.jpg</v>
      </c>
      <c r="C614" s="63" t="s">
        <v>5</v>
      </c>
      <c r="D614" s="22" t="s">
        <v>6</v>
      </c>
      <c r="E614" s="23">
        <v>0</v>
      </c>
      <c r="F614" s="23">
        <v>0</v>
      </c>
      <c r="G614" s="23">
        <v>1</v>
      </c>
      <c r="H614" s="23">
        <v>0</v>
      </c>
      <c r="I614" s="23">
        <v>0</v>
      </c>
      <c r="J614" s="23">
        <v>0</v>
      </c>
      <c r="K614" s="23">
        <v>0</v>
      </c>
      <c r="L614" s="23">
        <v>0</v>
      </c>
      <c r="M614" s="23">
        <v>0</v>
      </c>
      <c r="N614" s="23">
        <v>0</v>
      </c>
      <c r="O614" s="23">
        <v>0</v>
      </c>
      <c r="P614" s="23">
        <v>1</v>
      </c>
      <c r="Q614" s="23">
        <v>0</v>
      </c>
      <c r="R614" s="23" cm="1">
        <f t="array" ref="R614">_xlfn.IFS(H614=1,1,K614=1,1,L614=1,1,M614=1,1,N614=1,1,P614=1,1,TRUE,0)</f>
        <v>1</v>
      </c>
      <c r="S614" s="64">
        <f>IF(AND(G614=1,R614=1),0,R614)</f>
        <v>0</v>
      </c>
      <c r="T614" s="24" t="s">
        <v>2405</v>
      </c>
      <c r="U614" s="49">
        <f>SUBSTITUTE(T614,".",",")*1</f>
        <v>1.2027530116029E-2</v>
      </c>
      <c r="V614" s="54">
        <f>IF(U614&gt;=0.1, 1, 0)</f>
        <v>0</v>
      </c>
      <c r="W614" s="25">
        <f>IF(U614&gt;=0.2, 1, 0)</f>
        <v>0</v>
      </c>
      <c r="X614" s="25">
        <f>IF(U614&gt;=0.3, 1, 0)</f>
        <v>0</v>
      </c>
      <c r="Y614" s="25">
        <f>IF(U614&gt;=0.4, 1, 0)</f>
        <v>0</v>
      </c>
      <c r="Z614" s="25">
        <f>IF(U614&gt;=0.5, 1, 0)</f>
        <v>0</v>
      </c>
      <c r="AA614" s="25">
        <f>IF(U614&gt;=0.6, 1, 0)</f>
        <v>0</v>
      </c>
      <c r="AB614" s="25">
        <f>IF(U614&gt;=0.7, 1, 0)</f>
        <v>0</v>
      </c>
      <c r="AC614" s="25">
        <f>IF(U614&gt;=0.8, 1, 0)</f>
        <v>0</v>
      </c>
      <c r="AD614" s="55">
        <f>IF(U614&gt;=0.9, 1, 0)</f>
        <v>0</v>
      </c>
    </row>
    <row r="615" spans="1:30" ht="20" customHeight="1" x14ac:dyDescent="0.2">
      <c r="A615" s="20" t="s">
        <v>1218</v>
      </c>
      <c r="B615" s="33" t="str">
        <f>SUBSTITUTE(A615,"/Users/timomiessen/Desktop/imagesdk/nonblackwomen1/","Image_")</f>
        <v>Image_NBW_239.jpg</v>
      </c>
      <c r="C615" s="63" t="s">
        <v>5</v>
      </c>
      <c r="D615" s="22" t="s">
        <v>6</v>
      </c>
      <c r="E615" s="23">
        <v>0</v>
      </c>
      <c r="F615" s="23">
        <v>0</v>
      </c>
      <c r="G615" s="23">
        <v>1</v>
      </c>
      <c r="H615" s="23">
        <v>0</v>
      </c>
      <c r="I615" s="23">
        <v>0</v>
      </c>
      <c r="J615" s="23">
        <v>0</v>
      </c>
      <c r="K615" s="23">
        <v>0</v>
      </c>
      <c r="L615" s="23">
        <v>0</v>
      </c>
      <c r="M615" s="23">
        <v>0</v>
      </c>
      <c r="N615" s="23">
        <v>0</v>
      </c>
      <c r="O615" s="23">
        <v>1</v>
      </c>
      <c r="P615" s="23">
        <v>0</v>
      </c>
      <c r="Q615" s="23">
        <v>0</v>
      </c>
      <c r="R615" s="23" cm="1">
        <f t="array" ref="R615">_xlfn.IFS(H615=1,1,K615=1,1,L615=1,1,M615=1,1,N615=1,1,P615=1,1,TRUE,0)</f>
        <v>0</v>
      </c>
      <c r="S615" s="64">
        <f>IF(AND(G615=1,R615=1),0,R615)</f>
        <v>0</v>
      </c>
      <c r="T615" s="24" t="s">
        <v>2406</v>
      </c>
      <c r="U615" s="49">
        <f>SUBSTITUTE(T615,".",",")*1</f>
        <v>0.40966605395078598</v>
      </c>
      <c r="V615" s="54">
        <f>IF(U615&gt;=0.1, 1, 0)</f>
        <v>1</v>
      </c>
      <c r="W615" s="25">
        <f>IF(U615&gt;=0.2, 1, 0)</f>
        <v>1</v>
      </c>
      <c r="X615" s="25">
        <f>IF(U615&gt;=0.3, 1, 0)</f>
        <v>1</v>
      </c>
      <c r="Y615" s="25">
        <f>IF(U615&gt;=0.4, 1, 0)</f>
        <v>1</v>
      </c>
      <c r="Z615" s="25">
        <f>IF(U615&gt;=0.5, 1, 0)</f>
        <v>0</v>
      </c>
      <c r="AA615" s="25">
        <f>IF(U615&gt;=0.6, 1, 0)</f>
        <v>0</v>
      </c>
      <c r="AB615" s="25">
        <f>IF(U615&gt;=0.7, 1, 0)</f>
        <v>0</v>
      </c>
      <c r="AC615" s="25">
        <f>IF(U615&gt;=0.8, 1, 0)</f>
        <v>0</v>
      </c>
      <c r="AD615" s="55">
        <f>IF(U615&gt;=0.9, 1, 0)</f>
        <v>0</v>
      </c>
    </row>
    <row r="616" spans="1:30" ht="20" customHeight="1" x14ac:dyDescent="0.2">
      <c r="A616" s="20" t="s">
        <v>1219</v>
      </c>
      <c r="B616" s="33" t="str">
        <f>SUBSTITUTE(A616,"/Users/timomiessen/Desktop/imagesdk/nonblackwomen1/","Image_")</f>
        <v>Image_NBW_24.jpg</v>
      </c>
      <c r="C616" s="63" t="s">
        <v>5</v>
      </c>
      <c r="D616" s="22" t="s">
        <v>6</v>
      </c>
      <c r="E616" s="23">
        <v>1</v>
      </c>
      <c r="F616" s="23">
        <v>0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 cm="1">
        <f t="array" ref="R616">_xlfn.IFS(H616=1,1,K616=1,1,L616=1,1,M616=1,1,N616=1,1,P616=1,1,TRUE,0)</f>
        <v>0</v>
      </c>
      <c r="S616" s="64">
        <f>IF(AND(G616=1,R616=1),0,R616)</f>
        <v>0</v>
      </c>
      <c r="T616" s="24" t="s">
        <v>2407</v>
      </c>
      <c r="U616" s="49">
        <f>SUBSTITUTE(T616,".",",")*1</f>
        <v>2.49528521671891E-2</v>
      </c>
      <c r="V616" s="54">
        <f>IF(U616&gt;=0.1, 1, 0)</f>
        <v>0</v>
      </c>
      <c r="W616" s="25">
        <f>IF(U616&gt;=0.2, 1, 0)</f>
        <v>0</v>
      </c>
      <c r="X616" s="25">
        <f>IF(U616&gt;=0.3, 1, 0)</f>
        <v>0</v>
      </c>
      <c r="Y616" s="25">
        <f>IF(U616&gt;=0.4, 1, 0)</f>
        <v>0</v>
      </c>
      <c r="Z616" s="25">
        <f>IF(U616&gt;=0.5, 1, 0)</f>
        <v>0</v>
      </c>
      <c r="AA616" s="25">
        <f>IF(U616&gt;=0.6, 1, 0)</f>
        <v>0</v>
      </c>
      <c r="AB616" s="25">
        <f>IF(U616&gt;=0.7, 1, 0)</f>
        <v>0</v>
      </c>
      <c r="AC616" s="25">
        <f>IF(U616&gt;=0.8, 1, 0)</f>
        <v>0</v>
      </c>
      <c r="AD616" s="55">
        <f>IF(U616&gt;=0.9, 1, 0)</f>
        <v>0</v>
      </c>
    </row>
    <row r="617" spans="1:30" ht="20" customHeight="1" x14ac:dyDescent="0.2">
      <c r="A617" s="20" t="s">
        <v>1220</v>
      </c>
      <c r="B617" s="33" t="str">
        <f>SUBSTITUTE(A617,"/Users/timomiessen/Desktop/imagesdk/nonblackwomen1/","Image_")</f>
        <v>Image_NBW_240.jpg</v>
      </c>
      <c r="C617" s="63" t="s">
        <v>5</v>
      </c>
      <c r="D617" s="22" t="s">
        <v>6</v>
      </c>
      <c r="E617" s="23">
        <v>0</v>
      </c>
      <c r="F617" s="23">
        <v>0</v>
      </c>
      <c r="G617" s="23">
        <v>1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0</v>
      </c>
      <c r="Q617" s="23">
        <v>0</v>
      </c>
      <c r="R617" s="23" cm="1">
        <f t="array" ref="R617">_xlfn.IFS(H617=1,1,K617=1,1,L617=1,1,M617=1,1,N617=1,1,P617=1,1,TRUE,0)</f>
        <v>0</v>
      </c>
      <c r="S617" s="64">
        <f>IF(AND(G617=1,R617=1),0,R617)</f>
        <v>0</v>
      </c>
      <c r="T617" s="24" t="s">
        <v>2408</v>
      </c>
      <c r="U617" s="49">
        <f>SUBSTITUTE(T617,".",",")*1</f>
        <v>7.3458638042211505E-2</v>
      </c>
      <c r="V617" s="54">
        <f>IF(U617&gt;=0.1, 1, 0)</f>
        <v>0</v>
      </c>
      <c r="W617" s="25">
        <f>IF(U617&gt;=0.2, 1, 0)</f>
        <v>0</v>
      </c>
      <c r="X617" s="25">
        <f>IF(U617&gt;=0.3, 1, 0)</f>
        <v>0</v>
      </c>
      <c r="Y617" s="25">
        <f>IF(U617&gt;=0.4, 1, 0)</f>
        <v>0</v>
      </c>
      <c r="Z617" s="25">
        <f>IF(U617&gt;=0.5, 1, 0)</f>
        <v>0</v>
      </c>
      <c r="AA617" s="25">
        <f>IF(U617&gt;=0.6, 1, 0)</f>
        <v>0</v>
      </c>
      <c r="AB617" s="25">
        <f>IF(U617&gt;=0.7, 1, 0)</f>
        <v>0</v>
      </c>
      <c r="AC617" s="25">
        <f>IF(U617&gt;=0.8, 1, 0)</f>
        <v>0</v>
      </c>
      <c r="AD617" s="55">
        <f>IF(U617&gt;=0.9, 1, 0)</f>
        <v>0</v>
      </c>
    </row>
    <row r="618" spans="1:30" ht="20" customHeight="1" x14ac:dyDescent="0.2">
      <c r="A618" s="20" t="s">
        <v>1221</v>
      </c>
      <c r="B618" s="33" t="str">
        <f>SUBSTITUTE(A618,"/Users/timomiessen/Desktop/imagesdk/nonblackwomen1/","Image_")</f>
        <v>Image_NBW_241.jpg</v>
      </c>
      <c r="C618" s="63" t="s">
        <v>5</v>
      </c>
      <c r="D618" s="22" t="s">
        <v>6</v>
      </c>
      <c r="E618" s="23">
        <v>0</v>
      </c>
      <c r="F618" s="23">
        <v>0</v>
      </c>
      <c r="G618" s="23">
        <v>1</v>
      </c>
      <c r="H618" s="23">
        <v>0</v>
      </c>
      <c r="I618" s="23">
        <v>0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  <c r="O618" s="23">
        <v>1</v>
      </c>
      <c r="P618" s="23">
        <v>0</v>
      </c>
      <c r="Q618" s="23">
        <v>0</v>
      </c>
      <c r="R618" s="23" cm="1">
        <f t="array" ref="R618">_xlfn.IFS(H618=1,1,K618=1,1,L618=1,1,M618=1,1,N618=1,1,P618=1,1,TRUE,0)</f>
        <v>0</v>
      </c>
      <c r="S618" s="64">
        <f>IF(AND(G618=1,R618=1),0,R618)</f>
        <v>0</v>
      </c>
      <c r="T618" s="24" t="s">
        <v>2409</v>
      </c>
      <c r="U618" s="49">
        <f>SUBSTITUTE(T618,".",",")*1</f>
        <v>0.212902165949344</v>
      </c>
      <c r="V618" s="54">
        <f>IF(U618&gt;=0.1, 1, 0)</f>
        <v>1</v>
      </c>
      <c r="W618" s="25">
        <f>IF(U618&gt;=0.2, 1, 0)</f>
        <v>1</v>
      </c>
      <c r="X618" s="25">
        <f>IF(U618&gt;=0.3, 1, 0)</f>
        <v>0</v>
      </c>
      <c r="Y618" s="25">
        <f>IF(U618&gt;=0.4, 1, 0)</f>
        <v>0</v>
      </c>
      <c r="Z618" s="25">
        <f>IF(U618&gt;=0.5, 1, 0)</f>
        <v>0</v>
      </c>
      <c r="AA618" s="25">
        <f>IF(U618&gt;=0.6, 1, 0)</f>
        <v>0</v>
      </c>
      <c r="AB618" s="25">
        <f>IF(U618&gt;=0.7, 1, 0)</f>
        <v>0</v>
      </c>
      <c r="AC618" s="25">
        <f>IF(U618&gt;=0.8, 1, 0)</f>
        <v>0</v>
      </c>
      <c r="AD618" s="55">
        <f>IF(U618&gt;=0.9, 1, 0)</f>
        <v>0</v>
      </c>
    </row>
    <row r="619" spans="1:30" ht="20" customHeight="1" x14ac:dyDescent="0.2">
      <c r="A619" s="20" t="s">
        <v>1222</v>
      </c>
      <c r="B619" s="33" t="str">
        <f>SUBSTITUTE(A619,"/Users/timomiessen/Desktop/imagesdk/nonblackwomen1/","Image_")</f>
        <v>Image_NBW_242.jpg</v>
      </c>
      <c r="C619" s="63" t="s">
        <v>5</v>
      </c>
      <c r="D619" s="22" t="s">
        <v>6</v>
      </c>
      <c r="E619" s="23">
        <v>0</v>
      </c>
      <c r="F619" s="23">
        <v>0</v>
      </c>
      <c r="G619" s="23">
        <v>1</v>
      </c>
      <c r="H619" s="23">
        <v>0</v>
      </c>
      <c r="I619" s="23">
        <v>0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  <c r="O619" s="23">
        <v>0</v>
      </c>
      <c r="P619" s="23">
        <v>0</v>
      </c>
      <c r="Q619" s="23">
        <v>0</v>
      </c>
      <c r="R619" s="23" cm="1">
        <f t="array" ref="R619">_xlfn.IFS(H619=1,1,K619=1,1,L619=1,1,M619=1,1,N619=1,1,P619=1,1,TRUE,0)</f>
        <v>0</v>
      </c>
      <c r="S619" s="64">
        <f>IF(AND(G619=1,R619=1),0,R619)</f>
        <v>0</v>
      </c>
      <c r="T619" s="24" t="s">
        <v>2410</v>
      </c>
      <c r="U619" s="49">
        <f>SUBSTITUTE(T619,".",",")*1</f>
        <v>9.7432537004351602E-2</v>
      </c>
      <c r="V619" s="54">
        <f>IF(U619&gt;=0.1, 1, 0)</f>
        <v>0</v>
      </c>
      <c r="W619" s="25">
        <f>IF(U619&gt;=0.2, 1, 0)</f>
        <v>0</v>
      </c>
      <c r="X619" s="25">
        <f>IF(U619&gt;=0.3, 1, 0)</f>
        <v>0</v>
      </c>
      <c r="Y619" s="25">
        <f>IF(U619&gt;=0.4, 1, 0)</f>
        <v>0</v>
      </c>
      <c r="Z619" s="25">
        <f>IF(U619&gt;=0.5, 1, 0)</f>
        <v>0</v>
      </c>
      <c r="AA619" s="25">
        <f>IF(U619&gt;=0.6, 1, 0)</f>
        <v>0</v>
      </c>
      <c r="AB619" s="25">
        <f>IF(U619&gt;=0.7, 1, 0)</f>
        <v>0</v>
      </c>
      <c r="AC619" s="25">
        <f>IF(U619&gt;=0.8, 1, 0)</f>
        <v>0</v>
      </c>
      <c r="AD619" s="55">
        <f>IF(U619&gt;=0.9, 1, 0)</f>
        <v>0</v>
      </c>
    </row>
    <row r="620" spans="1:30" ht="20" customHeight="1" x14ac:dyDescent="0.2">
      <c r="A620" s="20" t="s">
        <v>1223</v>
      </c>
      <c r="B620" s="33" t="str">
        <f>SUBSTITUTE(A620,"/Users/timomiessen/Desktop/imagesdk/nonblackwomen1/","Image_")</f>
        <v>Image_NBW_243.jpg</v>
      </c>
      <c r="C620" s="63" t="s">
        <v>5</v>
      </c>
      <c r="D620" s="22" t="s">
        <v>6</v>
      </c>
      <c r="E620" s="23">
        <v>0</v>
      </c>
      <c r="F620" s="23">
        <v>0</v>
      </c>
      <c r="G620" s="23">
        <v>1</v>
      </c>
      <c r="H620" s="23">
        <v>0</v>
      </c>
      <c r="I620" s="23">
        <v>0</v>
      </c>
      <c r="J620" s="23">
        <v>0</v>
      </c>
      <c r="K620" s="23">
        <v>0</v>
      </c>
      <c r="L620" s="23">
        <v>0</v>
      </c>
      <c r="M620" s="23">
        <v>0</v>
      </c>
      <c r="N620" s="23">
        <v>0</v>
      </c>
      <c r="O620" s="23">
        <v>0</v>
      </c>
      <c r="P620" s="23">
        <v>0</v>
      </c>
      <c r="Q620" s="23">
        <v>0</v>
      </c>
      <c r="R620" s="23" cm="1">
        <f t="array" ref="R620">_xlfn.IFS(H620=1,1,K620=1,1,L620=1,1,M620=1,1,N620=1,1,P620=1,1,TRUE,0)</f>
        <v>0</v>
      </c>
      <c r="S620" s="64">
        <f>IF(AND(G620=1,R620=1),0,R620)</f>
        <v>0</v>
      </c>
      <c r="T620" s="24" t="s">
        <v>2411</v>
      </c>
      <c r="U620" s="49">
        <f>SUBSTITUTE(T620,".",",")*1</f>
        <v>2.0614763721823599E-2</v>
      </c>
      <c r="V620" s="54">
        <f>IF(U620&gt;=0.1, 1, 0)</f>
        <v>0</v>
      </c>
      <c r="W620" s="25">
        <f>IF(U620&gt;=0.2, 1, 0)</f>
        <v>0</v>
      </c>
      <c r="X620" s="25">
        <f>IF(U620&gt;=0.3, 1, 0)</f>
        <v>0</v>
      </c>
      <c r="Y620" s="25">
        <f>IF(U620&gt;=0.4, 1, 0)</f>
        <v>0</v>
      </c>
      <c r="Z620" s="25">
        <f>IF(U620&gt;=0.5, 1, 0)</f>
        <v>0</v>
      </c>
      <c r="AA620" s="25">
        <f>IF(U620&gt;=0.6, 1, 0)</f>
        <v>0</v>
      </c>
      <c r="AB620" s="25">
        <f>IF(U620&gt;=0.7, 1, 0)</f>
        <v>0</v>
      </c>
      <c r="AC620" s="25">
        <f>IF(U620&gt;=0.8, 1, 0)</f>
        <v>0</v>
      </c>
      <c r="AD620" s="55">
        <f>IF(U620&gt;=0.9, 1, 0)</f>
        <v>0</v>
      </c>
    </row>
    <row r="621" spans="1:30" ht="20" customHeight="1" x14ac:dyDescent="0.2">
      <c r="A621" s="20" t="s">
        <v>1224</v>
      </c>
      <c r="B621" s="33" t="str">
        <f>SUBSTITUTE(A621,"/Users/timomiessen/Desktop/imagesdk/nonblackwomen1/","Image_")</f>
        <v>Image_NBW_244.jpg</v>
      </c>
      <c r="C621" s="63" t="s">
        <v>5</v>
      </c>
      <c r="D621" s="22" t="s">
        <v>6</v>
      </c>
      <c r="E621" s="23">
        <v>0</v>
      </c>
      <c r="F621" s="23">
        <v>0</v>
      </c>
      <c r="G621" s="23">
        <v>1</v>
      </c>
      <c r="H621" s="23">
        <v>0</v>
      </c>
      <c r="I621" s="23">
        <v>0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23">
        <v>0</v>
      </c>
      <c r="P621" s="23">
        <v>0</v>
      </c>
      <c r="Q621" s="23">
        <v>1</v>
      </c>
      <c r="R621" s="23" cm="1">
        <f t="array" ref="R621">_xlfn.IFS(H621=1,1,K621=1,1,L621=1,1,M621=1,1,N621=1,1,P621=1,1,TRUE,0)</f>
        <v>0</v>
      </c>
      <c r="S621" s="64">
        <f>IF(AND(G621=1,R621=1),0,R621)</f>
        <v>0</v>
      </c>
      <c r="T621" s="24" t="s">
        <v>2412</v>
      </c>
      <c r="U621" s="49">
        <f>SUBSTITUTE(T621,".",",")*1</f>
        <v>6.3898576423525796E-2</v>
      </c>
      <c r="V621" s="54">
        <f>IF(U621&gt;=0.1, 1, 0)</f>
        <v>0</v>
      </c>
      <c r="W621" s="25">
        <f>IF(U621&gt;=0.2, 1, 0)</f>
        <v>0</v>
      </c>
      <c r="X621" s="25">
        <f>IF(U621&gt;=0.3, 1, 0)</f>
        <v>0</v>
      </c>
      <c r="Y621" s="25">
        <f>IF(U621&gt;=0.4, 1, 0)</f>
        <v>0</v>
      </c>
      <c r="Z621" s="25">
        <f>IF(U621&gt;=0.5, 1, 0)</f>
        <v>0</v>
      </c>
      <c r="AA621" s="25">
        <f>IF(U621&gt;=0.6, 1, 0)</f>
        <v>0</v>
      </c>
      <c r="AB621" s="25">
        <f>IF(U621&gt;=0.7, 1, 0)</f>
        <v>0</v>
      </c>
      <c r="AC621" s="25">
        <f>IF(U621&gt;=0.8, 1, 0)</f>
        <v>0</v>
      </c>
      <c r="AD621" s="55">
        <f>IF(U621&gt;=0.9, 1, 0)</f>
        <v>0</v>
      </c>
    </row>
    <row r="622" spans="1:30" ht="20" customHeight="1" x14ac:dyDescent="0.2">
      <c r="A622" s="20" t="s">
        <v>1225</v>
      </c>
      <c r="B622" s="33" t="str">
        <f>SUBSTITUTE(A622,"/Users/timomiessen/Desktop/imagesdk/nonblackwomen1/","Image_")</f>
        <v>Image_NBW_245.jpg</v>
      </c>
      <c r="C622" s="63" t="s">
        <v>5</v>
      </c>
      <c r="D622" s="22" t="s">
        <v>6</v>
      </c>
      <c r="E622" s="23">
        <v>0</v>
      </c>
      <c r="F622" s="23">
        <v>0</v>
      </c>
      <c r="G622" s="23">
        <v>1</v>
      </c>
      <c r="H622" s="23">
        <v>0</v>
      </c>
      <c r="I622" s="23">
        <v>0</v>
      </c>
      <c r="J622" s="23">
        <v>0</v>
      </c>
      <c r="K622" s="23">
        <v>0</v>
      </c>
      <c r="L622" s="23">
        <v>0</v>
      </c>
      <c r="M622" s="23">
        <v>0</v>
      </c>
      <c r="N622" s="23">
        <v>0</v>
      </c>
      <c r="O622" s="23">
        <v>0</v>
      </c>
      <c r="P622" s="23">
        <v>0</v>
      </c>
      <c r="Q622" s="23">
        <v>0</v>
      </c>
      <c r="R622" s="23" cm="1">
        <f t="array" ref="R622">_xlfn.IFS(H622=1,1,K622=1,1,L622=1,1,M622=1,1,N622=1,1,P622=1,1,TRUE,0)</f>
        <v>0</v>
      </c>
      <c r="S622" s="64">
        <f>IF(AND(G622=1,R622=1),0,R622)</f>
        <v>0</v>
      </c>
      <c r="T622" s="24" t="s">
        <v>2413</v>
      </c>
      <c r="U622" s="49">
        <f>SUBSTITUTE(T622,".",",")*1</f>
        <v>0.31891555339097899</v>
      </c>
      <c r="V622" s="54">
        <f>IF(U622&gt;=0.1, 1, 0)</f>
        <v>1</v>
      </c>
      <c r="W622" s="25">
        <f>IF(U622&gt;=0.2, 1, 0)</f>
        <v>1</v>
      </c>
      <c r="X622" s="25">
        <f>IF(U622&gt;=0.3, 1, 0)</f>
        <v>1</v>
      </c>
      <c r="Y622" s="25">
        <f>IF(U622&gt;=0.4, 1, 0)</f>
        <v>0</v>
      </c>
      <c r="Z622" s="25">
        <f>IF(U622&gt;=0.5, 1, 0)</f>
        <v>0</v>
      </c>
      <c r="AA622" s="25">
        <f>IF(U622&gt;=0.6, 1, 0)</f>
        <v>0</v>
      </c>
      <c r="AB622" s="25">
        <f>IF(U622&gt;=0.7, 1, 0)</f>
        <v>0</v>
      </c>
      <c r="AC622" s="25">
        <f>IF(U622&gt;=0.8, 1, 0)</f>
        <v>0</v>
      </c>
      <c r="AD622" s="55">
        <f>IF(U622&gt;=0.9, 1, 0)</f>
        <v>0</v>
      </c>
    </row>
    <row r="623" spans="1:30" ht="20" customHeight="1" x14ac:dyDescent="0.2">
      <c r="A623" s="20" t="s">
        <v>1226</v>
      </c>
      <c r="B623" s="33" t="str">
        <f>SUBSTITUTE(A623,"/Users/timomiessen/Desktop/imagesdk/nonblackwomen1/","Image_")</f>
        <v>Image_NBW_246.jpg</v>
      </c>
      <c r="C623" s="63" t="s">
        <v>5</v>
      </c>
      <c r="D623" s="22" t="s">
        <v>6</v>
      </c>
      <c r="E623" s="23">
        <v>0</v>
      </c>
      <c r="F623" s="23">
        <v>0</v>
      </c>
      <c r="G623" s="23">
        <v>1</v>
      </c>
      <c r="H623" s="23">
        <v>0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23">
        <v>1</v>
      </c>
      <c r="P623" s="23">
        <v>0</v>
      </c>
      <c r="Q623" s="23">
        <v>0</v>
      </c>
      <c r="R623" s="23" cm="1">
        <f t="array" ref="R623">_xlfn.IFS(H623=1,1,K623=1,1,L623=1,1,M623=1,1,N623=1,1,P623=1,1,TRUE,0)</f>
        <v>0</v>
      </c>
      <c r="S623" s="64">
        <f>IF(AND(G623=1,R623=1),0,R623)</f>
        <v>0</v>
      </c>
      <c r="T623" s="24" t="s">
        <v>2414</v>
      </c>
      <c r="U623" s="49">
        <f>SUBSTITUTE(T623,".",",")*1</f>
        <v>0.77869541943073195</v>
      </c>
      <c r="V623" s="54">
        <f>IF(U623&gt;=0.1, 1, 0)</f>
        <v>1</v>
      </c>
      <c r="W623" s="25">
        <f>IF(U623&gt;=0.2, 1, 0)</f>
        <v>1</v>
      </c>
      <c r="X623" s="25">
        <f>IF(U623&gt;=0.3, 1, 0)</f>
        <v>1</v>
      </c>
      <c r="Y623" s="25">
        <f>IF(U623&gt;=0.4, 1, 0)</f>
        <v>1</v>
      </c>
      <c r="Z623" s="25">
        <f>IF(U623&gt;=0.5, 1, 0)</f>
        <v>1</v>
      </c>
      <c r="AA623" s="25">
        <f>IF(U623&gt;=0.6, 1, 0)</f>
        <v>1</v>
      </c>
      <c r="AB623" s="25">
        <f>IF(U623&gt;=0.7, 1, 0)</f>
        <v>1</v>
      </c>
      <c r="AC623" s="25">
        <f>IF(U623&gt;=0.8, 1, 0)</f>
        <v>0</v>
      </c>
      <c r="AD623" s="55">
        <f>IF(U623&gt;=0.9, 1, 0)</f>
        <v>0</v>
      </c>
    </row>
    <row r="624" spans="1:30" ht="20" customHeight="1" x14ac:dyDescent="0.2">
      <c r="A624" s="20" t="s">
        <v>1227</v>
      </c>
      <c r="B624" s="33" t="str">
        <f>SUBSTITUTE(A624,"/Users/timomiessen/Desktop/imagesdk/nonblackwomen1/","Image_")</f>
        <v>Image_NBW_247.jpg</v>
      </c>
      <c r="C624" s="63" t="s">
        <v>5</v>
      </c>
      <c r="D624" s="22" t="s">
        <v>6</v>
      </c>
      <c r="E624" s="23">
        <v>0</v>
      </c>
      <c r="F624" s="23">
        <v>0</v>
      </c>
      <c r="G624" s="23">
        <v>1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0</v>
      </c>
      <c r="N624" s="23">
        <v>0</v>
      </c>
      <c r="O624" s="23">
        <v>1</v>
      </c>
      <c r="P624" s="23">
        <v>0</v>
      </c>
      <c r="Q624" s="23">
        <v>0</v>
      </c>
      <c r="R624" s="23" cm="1">
        <f t="array" ref="R624">_xlfn.IFS(H624=1,1,K624=1,1,L624=1,1,M624=1,1,N624=1,1,P624=1,1,TRUE,0)</f>
        <v>0</v>
      </c>
      <c r="S624" s="64">
        <f>IF(AND(G624=1,R624=1),0,R624)</f>
        <v>0</v>
      </c>
      <c r="T624" s="24" t="s">
        <v>2415</v>
      </c>
      <c r="U624" s="49">
        <f>SUBSTITUTE(T624,".",",")*1</f>
        <v>0.26274070143699602</v>
      </c>
      <c r="V624" s="54">
        <f>IF(U624&gt;=0.1, 1, 0)</f>
        <v>1</v>
      </c>
      <c r="W624" s="25">
        <f>IF(U624&gt;=0.2, 1, 0)</f>
        <v>1</v>
      </c>
      <c r="X624" s="25">
        <f>IF(U624&gt;=0.3, 1, 0)</f>
        <v>0</v>
      </c>
      <c r="Y624" s="25">
        <f>IF(U624&gt;=0.4, 1, 0)</f>
        <v>0</v>
      </c>
      <c r="Z624" s="25">
        <f>IF(U624&gt;=0.5, 1, 0)</f>
        <v>0</v>
      </c>
      <c r="AA624" s="25">
        <f>IF(U624&gt;=0.6, 1, 0)</f>
        <v>0</v>
      </c>
      <c r="AB624" s="25">
        <f>IF(U624&gt;=0.7, 1, 0)</f>
        <v>0</v>
      </c>
      <c r="AC624" s="25">
        <f>IF(U624&gt;=0.8, 1, 0)</f>
        <v>0</v>
      </c>
      <c r="AD624" s="55">
        <f>IF(U624&gt;=0.9, 1, 0)</f>
        <v>0</v>
      </c>
    </row>
    <row r="625" spans="1:30" ht="20" customHeight="1" x14ac:dyDescent="0.2">
      <c r="A625" s="20" t="s">
        <v>1228</v>
      </c>
      <c r="B625" s="33" t="str">
        <f>SUBSTITUTE(A625,"/Users/timomiessen/Desktop/imagesdk/nonblackwomen1/","Image_")</f>
        <v>Image_NBW_248.jpg</v>
      </c>
      <c r="C625" s="63" t="s">
        <v>5</v>
      </c>
      <c r="D625" s="22" t="s">
        <v>6</v>
      </c>
      <c r="E625" s="23">
        <v>0</v>
      </c>
      <c r="F625" s="23">
        <v>0</v>
      </c>
      <c r="G625" s="23">
        <v>1</v>
      </c>
      <c r="H625" s="23">
        <v>0</v>
      </c>
      <c r="I625" s="23">
        <v>0</v>
      </c>
      <c r="J625" s="23">
        <v>0</v>
      </c>
      <c r="K625" s="23">
        <v>0</v>
      </c>
      <c r="L625" s="23">
        <v>0</v>
      </c>
      <c r="M625" s="23">
        <v>0</v>
      </c>
      <c r="N625" s="23">
        <v>0</v>
      </c>
      <c r="O625" s="23">
        <v>1</v>
      </c>
      <c r="P625" s="23">
        <v>0</v>
      </c>
      <c r="Q625" s="23">
        <v>0</v>
      </c>
      <c r="R625" s="23" cm="1">
        <f t="array" ref="R625">_xlfn.IFS(H625=1,1,K625=1,1,L625=1,1,M625=1,1,N625=1,1,P625=1,1,TRUE,0)</f>
        <v>0</v>
      </c>
      <c r="S625" s="64">
        <f>IF(AND(G625=1,R625=1),0,R625)</f>
        <v>0</v>
      </c>
      <c r="T625" s="24" t="s">
        <v>2416</v>
      </c>
      <c r="U625" s="49">
        <f>SUBSTITUTE(T625,".",",")*1</f>
        <v>3.4994803369045202E-2</v>
      </c>
      <c r="V625" s="54">
        <f>IF(U625&gt;=0.1, 1, 0)</f>
        <v>0</v>
      </c>
      <c r="W625" s="25">
        <f>IF(U625&gt;=0.2, 1, 0)</f>
        <v>0</v>
      </c>
      <c r="X625" s="25">
        <f>IF(U625&gt;=0.3, 1, 0)</f>
        <v>0</v>
      </c>
      <c r="Y625" s="25">
        <f>IF(U625&gt;=0.4, 1, 0)</f>
        <v>0</v>
      </c>
      <c r="Z625" s="25">
        <f>IF(U625&gt;=0.5, 1, 0)</f>
        <v>0</v>
      </c>
      <c r="AA625" s="25">
        <f>IF(U625&gt;=0.6, 1, 0)</f>
        <v>0</v>
      </c>
      <c r="AB625" s="25">
        <f>IF(U625&gt;=0.7, 1, 0)</f>
        <v>0</v>
      </c>
      <c r="AC625" s="25">
        <f>IF(U625&gt;=0.8, 1, 0)</f>
        <v>0</v>
      </c>
      <c r="AD625" s="55">
        <f>IF(U625&gt;=0.9, 1, 0)</f>
        <v>0</v>
      </c>
    </row>
    <row r="626" spans="1:30" ht="20" customHeight="1" x14ac:dyDescent="0.2">
      <c r="A626" s="20" t="s">
        <v>1229</v>
      </c>
      <c r="B626" s="33" t="str">
        <f>SUBSTITUTE(A626,"/Users/timomiessen/Desktop/imagesdk/nonblackwomen1/","Image_")</f>
        <v>Image_NBW_249.jpg</v>
      </c>
      <c r="C626" s="63" t="s">
        <v>5</v>
      </c>
      <c r="D626" s="22" t="s">
        <v>6</v>
      </c>
      <c r="E626" s="23">
        <v>0</v>
      </c>
      <c r="F626" s="23">
        <v>0</v>
      </c>
      <c r="G626" s="23">
        <v>1</v>
      </c>
      <c r="H626" s="23">
        <v>0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0</v>
      </c>
      <c r="R626" s="23" cm="1">
        <f t="array" ref="R626">_xlfn.IFS(H626=1,1,K626=1,1,L626=1,1,M626=1,1,N626=1,1,P626=1,1,TRUE,0)</f>
        <v>0</v>
      </c>
      <c r="S626" s="64">
        <f>IF(AND(G626=1,R626=1),0,R626)</f>
        <v>0</v>
      </c>
      <c r="T626" s="24" t="s">
        <v>2417</v>
      </c>
      <c r="U626" s="49">
        <f>SUBSTITUTE(T626,".",",")*1</f>
        <v>5.1632542861625497E-2</v>
      </c>
      <c r="V626" s="54">
        <f>IF(U626&gt;=0.1, 1, 0)</f>
        <v>0</v>
      </c>
      <c r="W626" s="25">
        <f>IF(U626&gt;=0.2, 1, 0)</f>
        <v>0</v>
      </c>
      <c r="X626" s="25">
        <f>IF(U626&gt;=0.3, 1, 0)</f>
        <v>0</v>
      </c>
      <c r="Y626" s="25">
        <f>IF(U626&gt;=0.4, 1, 0)</f>
        <v>0</v>
      </c>
      <c r="Z626" s="25">
        <f>IF(U626&gt;=0.5, 1, 0)</f>
        <v>0</v>
      </c>
      <c r="AA626" s="25">
        <f>IF(U626&gt;=0.6, 1, 0)</f>
        <v>0</v>
      </c>
      <c r="AB626" s="25">
        <f>IF(U626&gt;=0.7, 1, 0)</f>
        <v>0</v>
      </c>
      <c r="AC626" s="25">
        <f>IF(U626&gt;=0.8, 1, 0)</f>
        <v>0</v>
      </c>
      <c r="AD626" s="55">
        <f>IF(U626&gt;=0.9, 1, 0)</f>
        <v>0</v>
      </c>
    </row>
    <row r="627" spans="1:30" ht="20" customHeight="1" x14ac:dyDescent="0.2">
      <c r="A627" s="20" t="s">
        <v>1230</v>
      </c>
      <c r="B627" s="33" t="str">
        <f>SUBSTITUTE(A627,"/Users/timomiessen/Desktop/imagesdk/nonblackwomen1/","Image_")</f>
        <v>Image_NBW_25.jpg</v>
      </c>
      <c r="C627" s="63" t="s">
        <v>5</v>
      </c>
      <c r="D627" s="22" t="s">
        <v>6</v>
      </c>
      <c r="E627" s="23">
        <v>1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  <c r="O627" s="23">
        <v>0</v>
      </c>
      <c r="P627" s="23">
        <v>0</v>
      </c>
      <c r="Q627" s="23">
        <v>0</v>
      </c>
      <c r="R627" s="23" cm="1">
        <f t="array" ref="R627">_xlfn.IFS(H627=1,1,K627=1,1,L627=1,1,M627=1,1,N627=1,1,P627=1,1,TRUE,0)</f>
        <v>0</v>
      </c>
      <c r="S627" s="64">
        <f>IF(AND(G627=1,R627=1),0,R627)</f>
        <v>0</v>
      </c>
      <c r="T627" s="24" t="s">
        <v>2418</v>
      </c>
      <c r="U627" s="49">
        <f>SUBSTITUTE(T627,".",",")*1</f>
        <v>1.22383234556764E-2</v>
      </c>
      <c r="V627" s="54">
        <f>IF(U627&gt;=0.1, 1, 0)</f>
        <v>0</v>
      </c>
      <c r="W627" s="25">
        <f>IF(U627&gt;=0.2, 1, 0)</f>
        <v>0</v>
      </c>
      <c r="X627" s="25">
        <f>IF(U627&gt;=0.3, 1, 0)</f>
        <v>0</v>
      </c>
      <c r="Y627" s="25">
        <f>IF(U627&gt;=0.4, 1, 0)</f>
        <v>0</v>
      </c>
      <c r="Z627" s="25">
        <f>IF(U627&gt;=0.5, 1, 0)</f>
        <v>0</v>
      </c>
      <c r="AA627" s="25">
        <f>IF(U627&gt;=0.6, 1, 0)</f>
        <v>0</v>
      </c>
      <c r="AB627" s="25">
        <f>IF(U627&gt;=0.7, 1, 0)</f>
        <v>0</v>
      </c>
      <c r="AC627" s="25">
        <f>IF(U627&gt;=0.8, 1, 0)</f>
        <v>0</v>
      </c>
      <c r="AD627" s="55">
        <f>IF(U627&gt;=0.9, 1, 0)</f>
        <v>0</v>
      </c>
    </row>
    <row r="628" spans="1:30" ht="20" customHeight="1" x14ac:dyDescent="0.2">
      <c r="A628" s="20" t="s">
        <v>1231</v>
      </c>
      <c r="B628" s="33" t="str">
        <f>SUBSTITUTE(A628,"/Users/timomiessen/Desktop/imagesdk/nonblackwomen1/","Image_")</f>
        <v>Image_NBW_250.jpg</v>
      </c>
      <c r="C628" s="63" t="s">
        <v>5</v>
      </c>
      <c r="D628" s="22" t="s">
        <v>6</v>
      </c>
      <c r="E628" s="23">
        <v>0</v>
      </c>
      <c r="F628" s="23">
        <v>0</v>
      </c>
      <c r="G628" s="23">
        <v>1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3">
        <v>1</v>
      </c>
      <c r="P628" s="23">
        <v>0</v>
      </c>
      <c r="Q628" s="23">
        <v>0</v>
      </c>
      <c r="R628" s="23" cm="1">
        <f t="array" ref="R628">_xlfn.IFS(H628=1,1,K628=1,1,L628=1,1,M628=1,1,N628=1,1,P628=1,1,TRUE,0)</f>
        <v>0</v>
      </c>
      <c r="S628" s="64">
        <f>IF(AND(G628=1,R628=1),0,R628)</f>
        <v>0</v>
      </c>
      <c r="T628" s="24" t="s">
        <v>2419</v>
      </c>
      <c r="U628" s="49">
        <f>SUBSTITUTE(T628,".",",")*1</f>
        <v>0.118015699088573</v>
      </c>
      <c r="V628" s="54">
        <f>IF(U628&gt;=0.1, 1, 0)</f>
        <v>1</v>
      </c>
      <c r="W628" s="25">
        <f>IF(U628&gt;=0.2, 1, 0)</f>
        <v>0</v>
      </c>
      <c r="X628" s="25">
        <f>IF(U628&gt;=0.3, 1, 0)</f>
        <v>0</v>
      </c>
      <c r="Y628" s="25">
        <f>IF(U628&gt;=0.4, 1, 0)</f>
        <v>0</v>
      </c>
      <c r="Z628" s="25">
        <f>IF(U628&gt;=0.5, 1, 0)</f>
        <v>0</v>
      </c>
      <c r="AA628" s="25">
        <f>IF(U628&gt;=0.6, 1, 0)</f>
        <v>0</v>
      </c>
      <c r="AB628" s="25">
        <f>IF(U628&gt;=0.7, 1, 0)</f>
        <v>0</v>
      </c>
      <c r="AC628" s="25">
        <f>IF(U628&gt;=0.8, 1, 0)</f>
        <v>0</v>
      </c>
      <c r="AD628" s="55">
        <f>IF(U628&gt;=0.9, 1, 0)</f>
        <v>0</v>
      </c>
    </row>
    <row r="629" spans="1:30" ht="20" customHeight="1" x14ac:dyDescent="0.2">
      <c r="A629" s="20" t="s">
        <v>1232</v>
      </c>
      <c r="B629" s="33" t="str">
        <f>SUBSTITUTE(A629,"/Users/timomiessen/Desktop/imagesdk/nonblackwomen1/","Image_")</f>
        <v>Image_NBW_251.jpg</v>
      </c>
      <c r="C629" s="63" t="s">
        <v>5</v>
      </c>
      <c r="D629" s="22" t="s">
        <v>6</v>
      </c>
      <c r="E629" s="23">
        <v>0</v>
      </c>
      <c r="F629" s="23">
        <v>0</v>
      </c>
      <c r="G629" s="23">
        <v>1</v>
      </c>
      <c r="H629" s="23">
        <v>0</v>
      </c>
      <c r="I629" s="23">
        <v>0</v>
      </c>
      <c r="J629" s="23">
        <v>0</v>
      </c>
      <c r="K629" s="23">
        <v>0</v>
      </c>
      <c r="L629" s="23">
        <v>0</v>
      </c>
      <c r="M629" s="23">
        <v>0</v>
      </c>
      <c r="N629" s="23">
        <v>0</v>
      </c>
      <c r="O629" s="23">
        <v>0</v>
      </c>
      <c r="P629" s="23">
        <v>0</v>
      </c>
      <c r="Q629" s="23">
        <v>1</v>
      </c>
      <c r="R629" s="23" cm="1">
        <f t="array" ref="R629">_xlfn.IFS(H629=1,1,K629=1,1,L629=1,1,M629=1,1,N629=1,1,P629=1,1,TRUE,0)</f>
        <v>0</v>
      </c>
      <c r="S629" s="64">
        <f>IF(AND(G629=1,R629=1),0,R629)</f>
        <v>0</v>
      </c>
      <c r="T629" s="24" t="s">
        <v>2420</v>
      </c>
      <c r="U629" s="49">
        <f>SUBSTITUTE(T629,".",",")*1</f>
        <v>6.2285332009196198E-2</v>
      </c>
      <c r="V629" s="54">
        <f>IF(U629&gt;=0.1, 1, 0)</f>
        <v>0</v>
      </c>
      <c r="W629" s="25">
        <f>IF(U629&gt;=0.2, 1, 0)</f>
        <v>0</v>
      </c>
      <c r="X629" s="25">
        <f>IF(U629&gt;=0.3, 1, 0)</f>
        <v>0</v>
      </c>
      <c r="Y629" s="25">
        <f>IF(U629&gt;=0.4, 1, 0)</f>
        <v>0</v>
      </c>
      <c r="Z629" s="25">
        <f>IF(U629&gt;=0.5, 1, 0)</f>
        <v>0</v>
      </c>
      <c r="AA629" s="25">
        <f>IF(U629&gt;=0.6, 1, 0)</f>
        <v>0</v>
      </c>
      <c r="AB629" s="25">
        <f>IF(U629&gt;=0.7, 1, 0)</f>
        <v>0</v>
      </c>
      <c r="AC629" s="25">
        <f>IF(U629&gt;=0.8, 1, 0)</f>
        <v>0</v>
      </c>
      <c r="AD629" s="55">
        <f>IF(U629&gt;=0.9, 1, 0)</f>
        <v>0</v>
      </c>
    </row>
    <row r="630" spans="1:30" ht="20" customHeight="1" x14ac:dyDescent="0.2">
      <c r="A630" s="20" t="s">
        <v>1233</v>
      </c>
      <c r="B630" s="33" t="str">
        <f>SUBSTITUTE(A630,"/Users/timomiessen/Desktop/imagesdk/nonblackwomen1/","Image_")</f>
        <v>Image_NBW_252.jpg</v>
      </c>
      <c r="C630" s="63" t="s">
        <v>5</v>
      </c>
      <c r="D630" s="22" t="s">
        <v>6</v>
      </c>
      <c r="E630" s="23">
        <v>0</v>
      </c>
      <c r="F630" s="23">
        <v>0</v>
      </c>
      <c r="G630" s="23">
        <v>1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1</v>
      </c>
      <c r="R630" s="23" cm="1">
        <f t="array" ref="R630">_xlfn.IFS(H630=1,1,K630=1,1,L630=1,1,M630=1,1,N630=1,1,P630=1,1,TRUE,0)</f>
        <v>0</v>
      </c>
      <c r="S630" s="64">
        <f>IF(AND(G630=1,R630=1),0,R630)</f>
        <v>0</v>
      </c>
      <c r="T630" s="24" t="s">
        <v>2421</v>
      </c>
      <c r="U630" s="49">
        <f>SUBSTITUTE(T630,".",",")*1</f>
        <v>0.86965148895978905</v>
      </c>
      <c r="V630" s="54">
        <f>IF(U630&gt;=0.1, 1, 0)</f>
        <v>1</v>
      </c>
      <c r="W630" s="25">
        <f>IF(U630&gt;=0.2, 1, 0)</f>
        <v>1</v>
      </c>
      <c r="X630" s="25">
        <f>IF(U630&gt;=0.3, 1, 0)</f>
        <v>1</v>
      </c>
      <c r="Y630" s="25">
        <f>IF(U630&gt;=0.4, 1, 0)</f>
        <v>1</v>
      </c>
      <c r="Z630" s="25">
        <f>IF(U630&gt;=0.5, 1, 0)</f>
        <v>1</v>
      </c>
      <c r="AA630" s="25">
        <f>IF(U630&gt;=0.6, 1, 0)</f>
        <v>1</v>
      </c>
      <c r="AB630" s="25">
        <f>IF(U630&gt;=0.7, 1, 0)</f>
        <v>1</v>
      </c>
      <c r="AC630" s="25">
        <f>IF(U630&gt;=0.8, 1, 0)</f>
        <v>1</v>
      </c>
      <c r="AD630" s="55">
        <f>IF(U630&gt;=0.9, 1, 0)</f>
        <v>0</v>
      </c>
    </row>
    <row r="631" spans="1:30" ht="20" customHeight="1" x14ac:dyDescent="0.2">
      <c r="A631" s="20" t="s">
        <v>1234</v>
      </c>
      <c r="B631" s="33" t="str">
        <f>SUBSTITUTE(A631,"/Users/timomiessen/Desktop/imagesdk/nonblackwomen1/","Image_")</f>
        <v>Image_NBW_253.jpg</v>
      </c>
      <c r="C631" s="63" t="s">
        <v>5</v>
      </c>
      <c r="D631" s="22" t="s">
        <v>6</v>
      </c>
      <c r="E631" s="23">
        <v>0</v>
      </c>
      <c r="F631" s="23">
        <v>0</v>
      </c>
      <c r="G631" s="23">
        <v>1</v>
      </c>
      <c r="H631" s="23">
        <v>0</v>
      </c>
      <c r="I631" s="23">
        <v>0</v>
      </c>
      <c r="J631" s="23">
        <v>0</v>
      </c>
      <c r="K631" s="23">
        <v>0</v>
      </c>
      <c r="L631" s="23">
        <v>0</v>
      </c>
      <c r="M631" s="23">
        <v>0</v>
      </c>
      <c r="N631" s="23">
        <v>0</v>
      </c>
      <c r="O631" s="23">
        <v>0</v>
      </c>
      <c r="P631" s="23">
        <v>0</v>
      </c>
      <c r="Q631" s="23">
        <v>0</v>
      </c>
      <c r="R631" s="23" cm="1">
        <f t="array" ref="R631">_xlfn.IFS(H631=1,1,K631=1,1,L631=1,1,M631=1,1,N631=1,1,P631=1,1,TRUE,0)</f>
        <v>0</v>
      </c>
      <c r="S631" s="64">
        <f>IF(AND(G631=1,R631=1),0,R631)</f>
        <v>0</v>
      </c>
      <c r="T631" s="24" t="s">
        <v>2422</v>
      </c>
      <c r="U631" s="49">
        <f>SUBSTITUTE(T631,".",",")*1</f>
        <v>1.5675185248255698E-2</v>
      </c>
      <c r="V631" s="54">
        <f>IF(U631&gt;=0.1, 1, 0)</f>
        <v>0</v>
      </c>
      <c r="W631" s="25">
        <f>IF(U631&gt;=0.2, 1, 0)</f>
        <v>0</v>
      </c>
      <c r="X631" s="25">
        <f>IF(U631&gt;=0.3, 1, 0)</f>
        <v>0</v>
      </c>
      <c r="Y631" s="25">
        <f>IF(U631&gt;=0.4, 1, 0)</f>
        <v>0</v>
      </c>
      <c r="Z631" s="25">
        <f>IF(U631&gt;=0.5, 1, 0)</f>
        <v>0</v>
      </c>
      <c r="AA631" s="25">
        <f>IF(U631&gt;=0.6, 1, 0)</f>
        <v>0</v>
      </c>
      <c r="AB631" s="25">
        <f>IF(U631&gt;=0.7, 1, 0)</f>
        <v>0</v>
      </c>
      <c r="AC631" s="25">
        <f>IF(U631&gt;=0.8, 1, 0)</f>
        <v>0</v>
      </c>
      <c r="AD631" s="55">
        <f>IF(U631&gt;=0.9, 1, 0)</f>
        <v>0</v>
      </c>
    </row>
    <row r="632" spans="1:30" ht="20" customHeight="1" x14ac:dyDescent="0.2">
      <c r="A632" s="20" t="s">
        <v>1235</v>
      </c>
      <c r="B632" s="33" t="str">
        <f>SUBSTITUTE(A632,"/Users/timomiessen/Desktop/imagesdk/nonblackwomen1/","Image_")</f>
        <v>Image_NBW_254.jpg</v>
      </c>
      <c r="C632" s="63" t="s">
        <v>5</v>
      </c>
      <c r="D632" s="22" t="s">
        <v>6</v>
      </c>
      <c r="E632" s="23">
        <v>0</v>
      </c>
      <c r="F632" s="23">
        <v>0</v>
      </c>
      <c r="G632" s="23">
        <v>1</v>
      </c>
      <c r="H632" s="23">
        <v>0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23">
        <v>0</v>
      </c>
      <c r="O632" s="23">
        <v>1</v>
      </c>
      <c r="P632" s="23">
        <v>0</v>
      </c>
      <c r="Q632" s="23">
        <v>0</v>
      </c>
      <c r="R632" s="23" cm="1">
        <f t="array" ref="R632">_xlfn.IFS(H632=1,1,K632=1,1,L632=1,1,M632=1,1,N632=1,1,P632=1,1,TRUE,0)</f>
        <v>0</v>
      </c>
      <c r="S632" s="64">
        <f>IF(AND(G632=1,R632=1),0,R632)</f>
        <v>0</v>
      </c>
      <c r="T632" s="24" t="s">
        <v>2423</v>
      </c>
      <c r="U632" s="49">
        <f>SUBSTITUTE(T632,".",",")*1</f>
        <v>0.54759446484968</v>
      </c>
      <c r="V632" s="54">
        <f>IF(U632&gt;=0.1, 1, 0)</f>
        <v>1</v>
      </c>
      <c r="W632" s="25">
        <f>IF(U632&gt;=0.2, 1, 0)</f>
        <v>1</v>
      </c>
      <c r="X632" s="25">
        <f>IF(U632&gt;=0.3, 1, 0)</f>
        <v>1</v>
      </c>
      <c r="Y632" s="25">
        <f>IF(U632&gt;=0.4, 1, 0)</f>
        <v>1</v>
      </c>
      <c r="Z632" s="25">
        <f>IF(U632&gt;=0.5, 1, 0)</f>
        <v>1</v>
      </c>
      <c r="AA632" s="25">
        <f>IF(U632&gt;=0.6, 1, 0)</f>
        <v>0</v>
      </c>
      <c r="AB632" s="25">
        <f>IF(U632&gt;=0.7, 1, 0)</f>
        <v>0</v>
      </c>
      <c r="AC632" s="25">
        <f>IF(U632&gt;=0.8, 1, 0)</f>
        <v>0</v>
      </c>
      <c r="AD632" s="55">
        <f>IF(U632&gt;=0.9, 1, 0)</f>
        <v>0</v>
      </c>
    </row>
    <row r="633" spans="1:30" ht="20" customHeight="1" x14ac:dyDescent="0.2">
      <c r="A633" s="20" t="s">
        <v>1236</v>
      </c>
      <c r="B633" s="33" t="str">
        <f>SUBSTITUTE(A633,"/Users/timomiessen/Desktop/imagesdk/nonblackwomen1/","Image_")</f>
        <v>Image_NBW_255.jpg</v>
      </c>
      <c r="C633" s="63" t="s">
        <v>5</v>
      </c>
      <c r="D633" s="22" t="s">
        <v>6</v>
      </c>
      <c r="E633" s="23">
        <v>0</v>
      </c>
      <c r="F633" s="23">
        <v>0</v>
      </c>
      <c r="G633" s="23">
        <v>1</v>
      </c>
      <c r="H633" s="23">
        <v>0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23">
        <v>1</v>
      </c>
      <c r="P633" s="23">
        <v>0</v>
      </c>
      <c r="Q633" s="23">
        <v>0</v>
      </c>
      <c r="R633" s="23" cm="1">
        <f t="array" ref="R633">_xlfn.IFS(H633=1,1,K633=1,1,L633=1,1,M633=1,1,N633=1,1,P633=1,1,TRUE,0)</f>
        <v>0</v>
      </c>
      <c r="S633" s="64">
        <f>IF(AND(G633=1,R633=1),0,R633)</f>
        <v>0</v>
      </c>
      <c r="T633" s="24" t="s">
        <v>2424</v>
      </c>
      <c r="U633" s="49">
        <f>SUBSTITUTE(T633,".",",")*1</f>
        <v>0.68852869048714604</v>
      </c>
      <c r="V633" s="54">
        <f>IF(U633&gt;=0.1, 1, 0)</f>
        <v>1</v>
      </c>
      <c r="W633" s="25">
        <f>IF(U633&gt;=0.2, 1, 0)</f>
        <v>1</v>
      </c>
      <c r="X633" s="25">
        <f>IF(U633&gt;=0.3, 1, 0)</f>
        <v>1</v>
      </c>
      <c r="Y633" s="25">
        <f>IF(U633&gt;=0.4, 1, 0)</f>
        <v>1</v>
      </c>
      <c r="Z633" s="25">
        <f>IF(U633&gt;=0.5, 1, 0)</f>
        <v>1</v>
      </c>
      <c r="AA633" s="25">
        <f>IF(U633&gt;=0.6, 1, 0)</f>
        <v>1</v>
      </c>
      <c r="AB633" s="25">
        <f>IF(U633&gt;=0.7, 1, 0)</f>
        <v>0</v>
      </c>
      <c r="AC633" s="25">
        <f>IF(U633&gt;=0.8, 1, 0)</f>
        <v>0</v>
      </c>
      <c r="AD633" s="55">
        <f>IF(U633&gt;=0.9, 1, 0)</f>
        <v>0</v>
      </c>
    </row>
    <row r="634" spans="1:30" ht="20" customHeight="1" x14ac:dyDescent="0.2">
      <c r="A634" s="20" t="s">
        <v>1237</v>
      </c>
      <c r="B634" s="33" t="str">
        <f>SUBSTITUTE(A634,"/Users/timomiessen/Desktop/imagesdk/nonblackwomen1/","Image_")</f>
        <v>Image_NBW_256.jpg</v>
      </c>
      <c r="C634" s="63" t="s">
        <v>5</v>
      </c>
      <c r="D634" s="22" t="s">
        <v>6</v>
      </c>
      <c r="E634" s="23">
        <v>0</v>
      </c>
      <c r="F634" s="23">
        <v>0</v>
      </c>
      <c r="G634" s="23">
        <v>1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23">
        <v>0</v>
      </c>
      <c r="P634" s="23">
        <v>0</v>
      </c>
      <c r="Q634" s="23">
        <v>0</v>
      </c>
      <c r="R634" s="23" cm="1">
        <f t="array" ref="R634">_xlfn.IFS(H634=1,1,K634=1,1,L634=1,1,M634=1,1,N634=1,1,P634=1,1,TRUE,0)</f>
        <v>0</v>
      </c>
      <c r="S634" s="64">
        <f>IF(AND(G634=1,R634=1),0,R634)</f>
        <v>0</v>
      </c>
      <c r="T634" s="24" t="s">
        <v>2425</v>
      </c>
      <c r="U634" s="49">
        <f>SUBSTITUTE(T634,".",",")*1</f>
        <v>1.72404944896698E-2</v>
      </c>
      <c r="V634" s="54">
        <f>IF(U634&gt;=0.1, 1, 0)</f>
        <v>0</v>
      </c>
      <c r="W634" s="25">
        <f>IF(U634&gt;=0.2, 1, 0)</f>
        <v>0</v>
      </c>
      <c r="X634" s="25">
        <f>IF(U634&gt;=0.3, 1, 0)</f>
        <v>0</v>
      </c>
      <c r="Y634" s="25">
        <f>IF(U634&gt;=0.4, 1, 0)</f>
        <v>0</v>
      </c>
      <c r="Z634" s="25">
        <f>IF(U634&gt;=0.5, 1, 0)</f>
        <v>0</v>
      </c>
      <c r="AA634" s="25">
        <f>IF(U634&gt;=0.6, 1, 0)</f>
        <v>0</v>
      </c>
      <c r="AB634" s="25">
        <f>IF(U634&gt;=0.7, 1, 0)</f>
        <v>0</v>
      </c>
      <c r="AC634" s="25">
        <f>IF(U634&gt;=0.8, 1, 0)</f>
        <v>0</v>
      </c>
      <c r="AD634" s="55">
        <f>IF(U634&gt;=0.9, 1, 0)</f>
        <v>0</v>
      </c>
    </row>
    <row r="635" spans="1:30" ht="20" customHeight="1" x14ac:dyDescent="0.2">
      <c r="A635" s="20" t="s">
        <v>1238</v>
      </c>
      <c r="B635" s="33" t="str">
        <f>SUBSTITUTE(A635,"/Users/timomiessen/Desktop/imagesdk/nonblackwomen1/","Image_")</f>
        <v>Image_NBW_257.jpg</v>
      </c>
      <c r="C635" s="63" t="s">
        <v>5</v>
      </c>
      <c r="D635" s="22" t="s">
        <v>6</v>
      </c>
      <c r="E635" s="23">
        <v>0</v>
      </c>
      <c r="F635" s="23">
        <v>0</v>
      </c>
      <c r="G635" s="23">
        <v>1</v>
      </c>
      <c r="H635" s="23">
        <v>0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  <c r="O635" s="23">
        <v>0</v>
      </c>
      <c r="P635" s="23">
        <v>1</v>
      </c>
      <c r="Q635" s="23">
        <v>0</v>
      </c>
      <c r="R635" s="23" cm="1">
        <f t="array" ref="R635">_xlfn.IFS(H635=1,1,K635=1,1,L635=1,1,M635=1,1,N635=1,1,P635=1,1,TRUE,0)</f>
        <v>1</v>
      </c>
      <c r="S635" s="64">
        <f>IF(AND(G635=1,R635=1),0,R635)</f>
        <v>0</v>
      </c>
      <c r="T635" s="24" t="s">
        <v>2426</v>
      </c>
      <c r="U635" s="49">
        <f>SUBSTITUTE(T635,".",",")*1</f>
        <v>2.8713620267808399E-2</v>
      </c>
      <c r="V635" s="54">
        <f>IF(U635&gt;=0.1, 1, 0)</f>
        <v>0</v>
      </c>
      <c r="W635" s="25">
        <f>IF(U635&gt;=0.2, 1, 0)</f>
        <v>0</v>
      </c>
      <c r="X635" s="25">
        <f>IF(U635&gt;=0.3, 1, 0)</f>
        <v>0</v>
      </c>
      <c r="Y635" s="25">
        <f>IF(U635&gt;=0.4, 1, 0)</f>
        <v>0</v>
      </c>
      <c r="Z635" s="25">
        <f>IF(U635&gt;=0.5, 1, 0)</f>
        <v>0</v>
      </c>
      <c r="AA635" s="25">
        <f>IF(U635&gt;=0.6, 1, 0)</f>
        <v>0</v>
      </c>
      <c r="AB635" s="25">
        <f>IF(U635&gt;=0.7, 1, 0)</f>
        <v>0</v>
      </c>
      <c r="AC635" s="25">
        <f>IF(U635&gt;=0.8, 1, 0)</f>
        <v>0</v>
      </c>
      <c r="AD635" s="55">
        <f>IF(U635&gt;=0.9, 1, 0)</f>
        <v>0</v>
      </c>
    </row>
    <row r="636" spans="1:30" ht="20" customHeight="1" x14ac:dyDescent="0.2">
      <c r="A636" s="20" t="s">
        <v>1239</v>
      </c>
      <c r="B636" s="33" t="str">
        <f>SUBSTITUTE(A636,"/Users/timomiessen/Desktop/imagesdk/nonblackwomen1/","Image_")</f>
        <v>Image_NBW_258.jpg</v>
      </c>
      <c r="C636" s="63" t="s">
        <v>5</v>
      </c>
      <c r="D636" s="22" t="s">
        <v>6</v>
      </c>
      <c r="E636" s="23">
        <v>0</v>
      </c>
      <c r="F636" s="23">
        <v>0</v>
      </c>
      <c r="G636" s="23">
        <v>1</v>
      </c>
      <c r="H636" s="23">
        <v>0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23">
        <v>0</v>
      </c>
      <c r="O636" s="23">
        <v>1</v>
      </c>
      <c r="P636" s="23">
        <v>0</v>
      </c>
      <c r="Q636" s="23">
        <v>0</v>
      </c>
      <c r="R636" s="23" cm="1">
        <f t="array" ref="R636">_xlfn.IFS(H636=1,1,K636=1,1,L636=1,1,M636=1,1,N636=1,1,P636=1,1,TRUE,0)</f>
        <v>0</v>
      </c>
      <c r="S636" s="64">
        <f>IF(AND(G636=1,R636=1),0,R636)</f>
        <v>0</v>
      </c>
      <c r="T636" s="24" t="s">
        <v>2427</v>
      </c>
      <c r="U636" s="49">
        <f>SUBSTITUTE(T636,".",",")*1</f>
        <v>5.4857376962900101E-3</v>
      </c>
      <c r="V636" s="54">
        <f>IF(U636&gt;=0.1, 1, 0)</f>
        <v>0</v>
      </c>
      <c r="W636" s="25">
        <f>IF(U636&gt;=0.2, 1, 0)</f>
        <v>0</v>
      </c>
      <c r="X636" s="25">
        <f>IF(U636&gt;=0.3, 1, 0)</f>
        <v>0</v>
      </c>
      <c r="Y636" s="25">
        <f>IF(U636&gt;=0.4, 1, 0)</f>
        <v>0</v>
      </c>
      <c r="Z636" s="25">
        <f>IF(U636&gt;=0.5, 1, 0)</f>
        <v>0</v>
      </c>
      <c r="AA636" s="25">
        <f>IF(U636&gt;=0.6, 1, 0)</f>
        <v>0</v>
      </c>
      <c r="AB636" s="25">
        <f>IF(U636&gt;=0.7, 1, 0)</f>
        <v>0</v>
      </c>
      <c r="AC636" s="25">
        <f>IF(U636&gt;=0.8, 1, 0)</f>
        <v>0</v>
      </c>
      <c r="AD636" s="55">
        <f>IF(U636&gt;=0.9, 1, 0)</f>
        <v>0</v>
      </c>
    </row>
    <row r="637" spans="1:30" ht="20" customHeight="1" x14ac:dyDescent="0.2">
      <c r="A637" s="20" t="s">
        <v>1240</v>
      </c>
      <c r="B637" s="33" t="str">
        <f>SUBSTITUTE(A637,"/Users/timomiessen/Desktop/imagesdk/nonblackwomen1/","Image_")</f>
        <v>Image_NBW_259.jpg</v>
      </c>
      <c r="C637" s="63" t="s">
        <v>5</v>
      </c>
      <c r="D637" s="22" t="s">
        <v>6</v>
      </c>
      <c r="E637" s="23">
        <v>0</v>
      </c>
      <c r="F637" s="23">
        <v>0</v>
      </c>
      <c r="G637" s="23">
        <v>1</v>
      </c>
      <c r="H637" s="23">
        <v>0</v>
      </c>
      <c r="I637" s="23">
        <v>0</v>
      </c>
      <c r="J637" s="23">
        <v>0</v>
      </c>
      <c r="K637" s="23">
        <v>0</v>
      </c>
      <c r="L637" s="23">
        <v>0</v>
      </c>
      <c r="M637" s="23">
        <v>0</v>
      </c>
      <c r="N637" s="23">
        <v>0</v>
      </c>
      <c r="O637" s="23">
        <v>0</v>
      </c>
      <c r="P637" s="23">
        <v>0</v>
      </c>
      <c r="Q637" s="23">
        <v>0</v>
      </c>
      <c r="R637" s="23" cm="1">
        <f t="array" ref="R637">_xlfn.IFS(H637=1,1,K637=1,1,L637=1,1,M637=1,1,N637=1,1,P637=1,1,TRUE,0)</f>
        <v>0</v>
      </c>
      <c r="S637" s="64">
        <f>IF(AND(G637=1,R637=1),0,R637)</f>
        <v>0</v>
      </c>
      <c r="T637" s="24" t="s">
        <v>2428</v>
      </c>
      <c r="U637" s="49">
        <f>SUBSTITUTE(T637,".",",")*1</f>
        <v>4.05053300783038E-2</v>
      </c>
      <c r="V637" s="54">
        <f>IF(U637&gt;=0.1, 1, 0)</f>
        <v>0</v>
      </c>
      <c r="W637" s="25">
        <f>IF(U637&gt;=0.2, 1, 0)</f>
        <v>0</v>
      </c>
      <c r="X637" s="25">
        <f>IF(U637&gt;=0.3, 1, 0)</f>
        <v>0</v>
      </c>
      <c r="Y637" s="25">
        <f>IF(U637&gt;=0.4, 1, 0)</f>
        <v>0</v>
      </c>
      <c r="Z637" s="25">
        <f>IF(U637&gt;=0.5, 1, 0)</f>
        <v>0</v>
      </c>
      <c r="AA637" s="25">
        <f>IF(U637&gt;=0.6, 1, 0)</f>
        <v>0</v>
      </c>
      <c r="AB637" s="25">
        <f>IF(U637&gt;=0.7, 1, 0)</f>
        <v>0</v>
      </c>
      <c r="AC637" s="25">
        <f>IF(U637&gt;=0.8, 1, 0)</f>
        <v>0</v>
      </c>
      <c r="AD637" s="55">
        <f>IF(U637&gt;=0.9, 1, 0)</f>
        <v>0</v>
      </c>
    </row>
    <row r="638" spans="1:30" ht="20" customHeight="1" x14ac:dyDescent="0.2">
      <c r="A638" s="20" t="s">
        <v>1241</v>
      </c>
      <c r="B638" s="33" t="str">
        <f>SUBSTITUTE(A638,"/Users/timomiessen/Desktop/imagesdk/nonblackwomen1/","Image_")</f>
        <v>Image_NBW_26.jpg</v>
      </c>
      <c r="C638" s="63" t="s">
        <v>5</v>
      </c>
      <c r="D638" s="22" t="s">
        <v>6</v>
      </c>
      <c r="E638" s="23">
        <v>1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23">
        <v>0</v>
      </c>
      <c r="P638" s="23">
        <v>0</v>
      </c>
      <c r="Q638" s="23">
        <v>0</v>
      </c>
      <c r="R638" s="23" cm="1">
        <f t="array" ref="R638">_xlfn.IFS(H638=1,1,K638=1,1,L638=1,1,M638=1,1,N638=1,1,P638=1,1,TRUE,0)</f>
        <v>0</v>
      </c>
      <c r="S638" s="64">
        <f>IF(AND(G638=1,R638=1),0,R638)</f>
        <v>0</v>
      </c>
      <c r="T638" s="24" t="s">
        <v>2429</v>
      </c>
      <c r="U638" s="49">
        <f>SUBSTITUTE(T638,".",",")*1</f>
        <v>0.14788615331053701</v>
      </c>
      <c r="V638" s="54">
        <f>IF(U638&gt;=0.1, 1, 0)</f>
        <v>1</v>
      </c>
      <c r="W638" s="25">
        <f>IF(U638&gt;=0.2, 1, 0)</f>
        <v>0</v>
      </c>
      <c r="X638" s="25">
        <f>IF(U638&gt;=0.3, 1, 0)</f>
        <v>0</v>
      </c>
      <c r="Y638" s="25">
        <f>IF(U638&gt;=0.4, 1, 0)</f>
        <v>0</v>
      </c>
      <c r="Z638" s="25">
        <f>IF(U638&gt;=0.5, 1, 0)</f>
        <v>0</v>
      </c>
      <c r="AA638" s="25">
        <f>IF(U638&gt;=0.6, 1, 0)</f>
        <v>0</v>
      </c>
      <c r="AB638" s="25">
        <f>IF(U638&gt;=0.7, 1, 0)</f>
        <v>0</v>
      </c>
      <c r="AC638" s="25">
        <f>IF(U638&gt;=0.8, 1, 0)</f>
        <v>0</v>
      </c>
      <c r="AD638" s="55">
        <f>IF(U638&gt;=0.9, 1, 0)</f>
        <v>0</v>
      </c>
    </row>
    <row r="639" spans="1:30" ht="20" customHeight="1" x14ac:dyDescent="0.2">
      <c r="A639" s="20" t="s">
        <v>1242</v>
      </c>
      <c r="B639" s="33" t="str">
        <f>SUBSTITUTE(A639,"/Users/timomiessen/Desktop/imagesdk/nonblackwomen1/","Image_")</f>
        <v>Image_NBW_260.jpg</v>
      </c>
      <c r="C639" s="63" t="s">
        <v>5</v>
      </c>
      <c r="D639" s="22" t="s">
        <v>6</v>
      </c>
      <c r="E639" s="23">
        <v>0</v>
      </c>
      <c r="F639" s="23">
        <v>0</v>
      </c>
      <c r="G639" s="23">
        <v>1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3">
        <v>0</v>
      </c>
      <c r="P639" s="23">
        <v>1</v>
      </c>
      <c r="Q639" s="23">
        <v>0</v>
      </c>
      <c r="R639" s="23" cm="1">
        <f t="array" ref="R639">_xlfn.IFS(H639=1,1,K639=1,1,L639=1,1,M639=1,1,N639=1,1,P639=1,1,TRUE,0)</f>
        <v>1</v>
      </c>
      <c r="S639" s="64">
        <f>IF(AND(G639=1,R639=1),0,R639)</f>
        <v>0</v>
      </c>
      <c r="T639" s="24" t="s">
        <v>2430</v>
      </c>
      <c r="U639" s="49">
        <f>SUBSTITUTE(T639,".",",")*1</f>
        <v>9.2421257868409105E-3</v>
      </c>
      <c r="V639" s="54">
        <f>IF(U639&gt;=0.1, 1, 0)</f>
        <v>0</v>
      </c>
      <c r="W639" s="25">
        <f>IF(U639&gt;=0.2, 1, 0)</f>
        <v>0</v>
      </c>
      <c r="X639" s="25">
        <f>IF(U639&gt;=0.3, 1, 0)</f>
        <v>0</v>
      </c>
      <c r="Y639" s="25">
        <f>IF(U639&gt;=0.4, 1, 0)</f>
        <v>0</v>
      </c>
      <c r="Z639" s="25">
        <f>IF(U639&gt;=0.5, 1, 0)</f>
        <v>0</v>
      </c>
      <c r="AA639" s="25">
        <f>IF(U639&gt;=0.6, 1, 0)</f>
        <v>0</v>
      </c>
      <c r="AB639" s="25">
        <f>IF(U639&gt;=0.7, 1, 0)</f>
        <v>0</v>
      </c>
      <c r="AC639" s="25">
        <f>IF(U639&gt;=0.8, 1, 0)</f>
        <v>0</v>
      </c>
      <c r="AD639" s="55">
        <f>IF(U639&gt;=0.9, 1, 0)</f>
        <v>0</v>
      </c>
    </row>
    <row r="640" spans="1:30" ht="20" customHeight="1" x14ac:dyDescent="0.2">
      <c r="A640" s="20" t="s">
        <v>1243</v>
      </c>
      <c r="B640" s="33" t="str">
        <f>SUBSTITUTE(A640,"/Users/timomiessen/Desktop/imagesdk/nonblackwomen1/","Image_")</f>
        <v>Image_NBW_261.jpg</v>
      </c>
      <c r="C640" s="63" t="s">
        <v>5</v>
      </c>
      <c r="D640" s="22" t="s">
        <v>6</v>
      </c>
      <c r="E640" s="23">
        <v>0</v>
      </c>
      <c r="F640" s="23">
        <v>0</v>
      </c>
      <c r="G640" s="23">
        <v>1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23">
        <v>0</v>
      </c>
      <c r="P640" s="23">
        <v>1</v>
      </c>
      <c r="Q640" s="23">
        <v>0</v>
      </c>
      <c r="R640" s="23" cm="1">
        <f t="array" ref="R640">_xlfn.IFS(H640=1,1,K640=1,1,L640=1,1,M640=1,1,N640=1,1,P640=1,1,TRUE,0)</f>
        <v>1</v>
      </c>
      <c r="S640" s="64">
        <f>IF(AND(G640=1,R640=1),0,R640)</f>
        <v>0</v>
      </c>
      <c r="T640" s="24" t="s">
        <v>2431</v>
      </c>
      <c r="U640" s="49">
        <f>SUBSTITUTE(T640,".",",")*1</f>
        <v>0.38271102681755997</v>
      </c>
      <c r="V640" s="54">
        <f>IF(U640&gt;=0.1, 1, 0)</f>
        <v>1</v>
      </c>
      <c r="W640" s="25">
        <f>IF(U640&gt;=0.2, 1, 0)</f>
        <v>1</v>
      </c>
      <c r="X640" s="25">
        <f>IF(U640&gt;=0.3, 1, 0)</f>
        <v>1</v>
      </c>
      <c r="Y640" s="25">
        <f>IF(U640&gt;=0.4, 1, 0)</f>
        <v>0</v>
      </c>
      <c r="Z640" s="25">
        <f>IF(U640&gt;=0.5, 1, 0)</f>
        <v>0</v>
      </c>
      <c r="AA640" s="25">
        <f>IF(U640&gt;=0.6, 1, 0)</f>
        <v>0</v>
      </c>
      <c r="AB640" s="25">
        <f>IF(U640&gt;=0.7, 1, 0)</f>
        <v>0</v>
      </c>
      <c r="AC640" s="25">
        <f>IF(U640&gt;=0.8, 1, 0)</f>
        <v>0</v>
      </c>
      <c r="AD640" s="55">
        <f>IF(U640&gt;=0.9, 1, 0)</f>
        <v>0</v>
      </c>
    </row>
    <row r="641" spans="1:30" ht="20" customHeight="1" x14ac:dyDescent="0.2">
      <c r="A641" s="20" t="s">
        <v>1244</v>
      </c>
      <c r="B641" s="33" t="str">
        <f>SUBSTITUTE(A641,"/Users/timomiessen/Desktop/imagesdk/nonblackwomen1/","Image_")</f>
        <v>Image_NBW_262.jpg</v>
      </c>
      <c r="C641" s="63" t="s">
        <v>5</v>
      </c>
      <c r="D641" s="22" t="s">
        <v>6</v>
      </c>
      <c r="E641" s="23">
        <v>0</v>
      </c>
      <c r="F641" s="23">
        <v>0</v>
      </c>
      <c r="G641" s="23">
        <v>1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3" cm="1">
        <f t="array" ref="R641">_xlfn.IFS(H641=1,1,K641=1,1,L641=1,1,M641=1,1,N641=1,1,P641=1,1,TRUE,0)</f>
        <v>0</v>
      </c>
      <c r="S641" s="64">
        <f>IF(AND(G641=1,R641=1),0,R641)</f>
        <v>0</v>
      </c>
      <c r="T641" s="24" t="s">
        <v>2432</v>
      </c>
      <c r="U641" s="49">
        <f>SUBSTITUTE(T641,".",",")*1</f>
        <v>1.7323985463008201E-2</v>
      </c>
      <c r="V641" s="54">
        <f>IF(U641&gt;=0.1, 1, 0)</f>
        <v>0</v>
      </c>
      <c r="W641" s="25">
        <f>IF(U641&gt;=0.2, 1, 0)</f>
        <v>0</v>
      </c>
      <c r="X641" s="25">
        <f>IF(U641&gt;=0.3, 1, 0)</f>
        <v>0</v>
      </c>
      <c r="Y641" s="25">
        <f>IF(U641&gt;=0.4, 1, 0)</f>
        <v>0</v>
      </c>
      <c r="Z641" s="25">
        <f>IF(U641&gt;=0.5, 1, 0)</f>
        <v>0</v>
      </c>
      <c r="AA641" s="25">
        <f>IF(U641&gt;=0.6, 1, 0)</f>
        <v>0</v>
      </c>
      <c r="AB641" s="25">
        <f>IF(U641&gt;=0.7, 1, 0)</f>
        <v>0</v>
      </c>
      <c r="AC641" s="25">
        <f>IF(U641&gt;=0.8, 1, 0)</f>
        <v>0</v>
      </c>
      <c r="AD641" s="55">
        <f>IF(U641&gt;=0.9, 1, 0)</f>
        <v>0</v>
      </c>
    </row>
    <row r="642" spans="1:30" ht="20" customHeight="1" x14ac:dyDescent="0.2">
      <c r="A642" s="20" t="s">
        <v>1245</v>
      </c>
      <c r="B642" s="33" t="str">
        <f>SUBSTITUTE(A642,"/Users/timomiessen/Desktop/imagesdk/nonblackwomen1/","Image_")</f>
        <v>Image_NBW_263.jpg</v>
      </c>
      <c r="C642" s="63" t="s">
        <v>5</v>
      </c>
      <c r="D642" s="22" t="s">
        <v>6</v>
      </c>
      <c r="E642" s="23">
        <v>0</v>
      </c>
      <c r="F642" s="23">
        <v>0</v>
      </c>
      <c r="G642" s="23">
        <v>1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1</v>
      </c>
      <c r="Q642" s="23">
        <v>0</v>
      </c>
      <c r="R642" s="23" cm="1">
        <f t="array" ref="R642">_xlfn.IFS(H642=1,1,K642=1,1,L642=1,1,M642=1,1,N642=1,1,P642=1,1,TRUE,0)</f>
        <v>1</v>
      </c>
      <c r="S642" s="64">
        <f>IF(AND(G642=1,R642=1),0,R642)</f>
        <v>0</v>
      </c>
      <c r="T642" s="24" t="s">
        <v>2433</v>
      </c>
      <c r="U642" s="49">
        <f>SUBSTITUTE(T642,".",",")*1</f>
        <v>0.49475518241524602</v>
      </c>
      <c r="V642" s="54">
        <f>IF(U642&gt;=0.1, 1, 0)</f>
        <v>1</v>
      </c>
      <c r="W642" s="25">
        <f>IF(U642&gt;=0.2, 1, 0)</f>
        <v>1</v>
      </c>
      <c r="X642" s="25">
        <f>IF(U642&gt;=0.3, 1, 0)</f>
        <v>1</v>
      </c>
      <c r="Y642" s="25">
        <f>IF(U642&gt;=0.4, 1, 0)</f>
        <v>1</v>
      </c>
      <c r="Z642" s="25">
        <f>IF(U642&gt;=0.5, 1, 0)</f>
        <v>0</v>
      </c>
      <c r="AA642" s="25">
        <f>IF(U642&gt;=0.6, 1, 0)</f>
        <v>0</v>
      </c>
      <c r="AB642" s="25">
        <f>IF(U642&gt;=0.7, 1, 0)</f>
        <v>0</v>
      </c>
      <c r="AC642" s="25">
        <f>IF(U642&gt;=0.8, 1, 0)</f>
        <v>0</v>
      </c>
      <c r="AD642" s="55">
        <f>IF(U642&gt;=0.9, 1, 0)</f>
        <v>0</v>
      </c>
    </row>
    <row r="643" spans="1:30" ht="20" customHeight="1" x14ac:dyDescent="0.2">
      <c r="A643" s="20" t="s">
        <v>1246</v>
      </c>
      <c r="B643" s="33" t="str">
        <f>SUBSTITUTE(A643,"/Users/timomiessen/Desktop/imagesdk/nonblackwomen1/","Image_")</f>
        <v>Image_NBW_264.jpg</v>
      </c>
      <c r="C643" s="63" t="s">
        <v>5</v>
      </c>
      <c r="D643" s="22" t="s">
        <v>6</v>
      </c>
      <c r="E643" s="23">
        <v>0</v>
      </c>
      <c r="F643" s="23">
        <v>0</v>
      </c>
      <c r="G643" s="23">
        <v>1</v>
      </c>
      <c r="H643" s="23">
        <v>0</v>
      </c>
      <c r="I643" s="23">
        <v>0</v>
      </c>
      <c r="J643" s="23">
        <v>0</v>
      </c>
      <c r="K643" s="23">
        <v>0</v>
      </c>
      <c r="L643" s="23">
        <v>0</v>
      </c>
      <c r="M643" s="23">
        <v>0</v>
      </c>
      <c r="N643" s="23">
        <v>0</v>
      </c>
      <c r="O643" s="23">
        <v>1</v>
      </c>
      <c r="P643" s="23">
        <v>1</v>
      </c>
      <c r="Q643" s="23">
        <v>0</v>
      </c>
      <c r="R643" s="23" cm="1">
        <f t="array" ref="R643">_xlfn.IFS(H643=1,1,K643=1,1,L643=1,1,M643=1,1,N643=1,1,P643=1,1,TRUE,0)</f>
        <v>1</v>
      </c>
      <c r="S643" s="64">
        <f>IF(AND(G643=1,R643=1),0,R643)</f>
        <v>0</v>
      </c>
      <c r="T643" s="24" t="s">
        <v>2434</v>
      </c>
      <c r="U643" s="49">
        <f>SUBSTITUTE(T643,".",",")*1</f>
        <v>0.70452338084578503</v>
      </c>
      <c r="V643" s="54">
        <f>IF(U643&gt;=0.1, 1, 0)</f>
        <v>1</v>
      </c>
      <c r="W643" s="25">
        <f>IF(U643&gt;=0.2, 1, 0)</f>
        <v>1</v>
      </c>
      <c r="X643" s="25">
        <f>IF(U643&gt;=0.3, 1, 0)</f>
        <v>1</v>
      </c>
      <c r="Y643" s="25">
        <f>IF(U643&gt;=0.4, 1, 0)</f>
        <v>1</v>
      </c>
      <c r="Z643" s="25">
        <f>IF(U643&gt;=0.5, 1, 0)</f>
        <v>1</v>
      </c>
      <c r="AA643" s="25">
        <f>IF(U643&gt;=0.6, 1, 0)</f>
        <v>1</v>
      </c>
      <c r="AB643" s="25">
        <f>IF(U643&gt;=0.7, 1, 0)</f>
        <v>1</v>
      </c>
      <c r="AC643" s="25">
        <f>IF(U643&gt;=0.8, 1, 0)</f>
        <v>0</v>
      </c>
      <c r="AD643" s="55">
        <f>IF(U643&gt;=0.9, 1, 0)</f>
        <v>0</v>
      </c>
    </row>
    <row r="644" spans="1:30" ht="20" customHeight="1" x14ac:dyDescent="0.2">
      <c r="A644" s="20" t="s">
        <v>1247</v>
      </c>
      <c r="B644" s="33" t="str">
        <f>SUBSTITUTE(A644,"/Users/timomiessen/Desktop/imagesdk/nonblackwomen1/","Image_")</f>
        <v>Image_NBW_265.jpg</v>
      </c>
      <c r="C644" s="63" t="s">
        <v>5</v>
      </c>
      <c r="D644" s="22" t="s">
        <v>6</v>
      </c>
      <c r="E644" s="23">
        <v>0</v>
      </c>
      <c r="F644" s="23">
        <v>0</v>
      </c>
      <c r="G644" s="23">
        <v>1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23">
        <v>1</v>
      </c>
      <c r="P644" s="23">
        <v>0</v>
      </c>
      <c r="Q644" s="23">
        <v>0</v>
      </c>
      <c r="R644" s="23" cm="1">
        <f t="array" ref="R644">_xlfn.IFS(H644=1,1,K644=1,1,L644=1,1,M644=1,1,N644=1,1,P644=1,1,TRUE,0)</f>
        <v>0</v>
      </c>
      <c r="S644" s="64">
        <f>IF(AND(G644=1,R644=1),0,R644)</f>
        <v>0</v>
      </c>
      <c r="T644" s="24" t="s">
        <v>2435</v>
      </c>
      <c r="U644" s="49">
        <f>SUBSTITUTE(T644,".",",")*1</f>
        <v>0.235801957547664</v>
      </c>
      <c r="V644" s="54">
        <f>IF(U644&gt;=0.1, 1, 0)</f>
        <v>1</v>
      </c>
      <c r="W644" s="25">
        <f>IF(U644&gt;=0.2, 1, 0)</f>
        <v>1</v>
      </c>
      <c r="X644" s="25">
        <f>IF(U644&gt;=0.3, 1, 0)</f>
        <v>0</v>
      </c>
      <c r="Y644" s="25">
        <f>IF(U644&gt;=0.4, 1, 0)</f>
        <v>0</v>
      </c>
      <c r="Z644" s="25">
        <f>IF(U644&gt;=0.5, 1, 0)</f>
        <v>0</v>
      </c>
      <c r="AA644" s="25">
        <f>IF(U644&gt;=0.6, 1, 0)</f>
        <v>0</v>
      </c>
      <c r="AB644" s="25">
        <f>IF(U644&gt;=0.7, 1, 0)</f>
        <v>0</v>
      </c>
      <c r="AC644" s="25">
        <f>IF(U644&gt;=0.8, 1, 0)</f>
        <v>0</v>
      </c>
      <c r="AD644" s="55">
        <f>IF(U644&gt;=0.9, 1, 0)</f>
        <v>0</v>
      </c>
    </row>
    <row r="645" spans="1:30" ht="20" customHeight="1" x14ac:dyDescent="0.2">
      <c r="A645" s="20" t="s">
        <v>1248</v>
      </c>
      <c r="B645" s="33" t="str">
        <f>SUBSTITUTE(A645,"/Users/timomiessen/Desktop/imagesdk/nonblackwomen1/","Image_")</f>
        <v>Image_NBW_266.jpg</v>
      </c>
      <c r="C645" s="63" t="s">
        <v>5</v>
      </c>
      <c r="D645" s="22" t="s">
        <v>6</v>
      </c>
      <c r="E645" s="23">
        <v>0</v>
      </c>
      <c r="F645" s="23">
        <v>0</v>
      </c>
      <c r="G645" s="23">
        <v>1</v>
      </c>
      <c r="H645" s="23">
        <v>0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23">
        <v>0</v>
      </c>
      <c r="P645" s="23">
        <v>0</v>
      </c>
      <c r="Q645" s="23">
        <v>0</v>
      </c>
      <c r="R645" s="23" cm="1">
        <f t="array" ref="R645">_xlfn.IFS(H645=1,1,K645=1,1,L645=1,1,M645=1,1,N645=1,1,P645=1,1,TRUE,0)</f>
        <v>0</v>
      </c>
      <c r="S645" s="64">
        <f>IF(AND(G645=1,R645=1),0,R645)</f>
        <v>0</v>
      </c>
      <c r="T645" s="24" t="s">
        <v>2436</v>
      </c>
      <c r="U645" s="49">
        <f>SUBSTITUTE(T645,".",",")*1</f>
        <v>4.2308792471885598E-2</v>
      </c>
      <c r="V645" s="54">
        <f>IF(U645&gt;=0.1, 1, 0)</f>
        <v>0</v>
      </c>
      <c r="W645" s="25">
        <f>IF(U645&gt;=0.2, 1, 0)</f>
        <v>0</v>
      </c>
      <c r="X645" s="25">
        <f>IF(U645&gt;=0.3, 1, 0)</f>
        <v>0</v>
      </c>
      <c r="Y645" s="25">
        <f>IF(U645&gt;=0.4, 1, 0)</f>
        <v>0</v>
      </c>
      <c r="Z645" s="25">
        <f>IF(U645&gt;=0.5, 1, 0)</f>
        <v>0</v>
      </c>
      <c r="AA645" s="25">
        <f>IF(U645&gt;=0.6, 1, 0)</f>
        <v>0</v>
      </c>
      <c r="AB645" s="25">
        <f>IF(U645&gt;=0.7, 1, 0)</f>
        <v>0</v>
      </c>
      <c r="AC645" s="25">
        <f>IF(U645&gt;=0.8, 1, 0)</f>
        <v>0</v>
      </c>
      <c r="AD645" s="55">
        <f>IF(U645&gt;=0.9, 1, 0)</f>
        <v>0</v>
      </c>
    </row>
    <row r="646" spans="1:30" ht="20" customHeight="1" x14ac:dyDescent="0.2">
      <c r="A646" s="20" t="s">
        <v>1249</v>
      </c>
      <c r="B646" s="33" t="str">
        <f>SUBSTITUTE(A646,"/Users/timomiessen/Desktop/imagesdk/nonblackwomen1/","Image_")</f>
        <v>Image_NBW_267.jpg</v>
      </c>
      <c r="C646" s="63" t="s">
        <v>5</v>
      </c>
      <c r="D646" s="22" t="s">
        <v>6</v>
      </c>
      <c r="E646" s="23">
        <v>0</v>
      </c>
      <c r="F646" s="23">
        <v>0</v>
      </c>
      <c r="G646" s="23">
        <v>1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1</v>
      </c>
      <c r="P646" s="23">
        <v>0</v>
      </c>
      <c r="Q646" s="23">
        <v>0</v>
      </c>
      <c r="R646" s="23" cm="1">
        <f t="array" ref="R646">_xlfn.IFS(H646=1,1,K646=1,1,L646=1,1,M646=1,1,N646=1,1,P646=1,1,TRUE,0)</f>
        <v>0</v>
      </c>
      <c r="S646" s="64">
        <f>IF(AND(G646=1,R646=1),0,R646)</f>
        <v>0</v>
      </c>
      <c r="T646" s="24" t="s">
        <v>2437</v>
      </c>
      <c r="U646" s="49">
        <f>SUBSTITUTE(T646,".",",")*1</f>
        <v>1.3338446151465099E-2</v>
      </c>
      <c r="V646" s="54">
        <f>IF(U646&gt;=0.1, 1, 0)</f>
        <v>0</v>
      </c>
      <c r="W646" s="25">
        <f>IF(U646&gt;=0.2, 1, 0)</f>
        <v>0</v>
      </c>
      <c r="X646" s="25">
        <f>IF(U646&gt;=0.3, 1, 0)</f>
        <v>0</v>
      </c>
      <c r="Y646" s="25">
        <f>IF(U646&gt;=0.4, 1, 0)</f>
        <v>0</v>
      </c>
      <c r="Z646" s="25">
        <f>IF(U646&gt;=0.5, 1, 0)</f>
        <v>0</v>
      </c>
      <c r="AA646" s="25">
        <f>IF(U646&gt;=0.6, 1, 0)</f>
        <v>0</v>
      </c>
      <c r="AB646" s="25">
        <f>IF(U646&gt;=0.7, 1, 0)</f>
        <v>0</v>
      </c>
      <c r="AC646" s="25">
        <f>IF(U646&gt;=0.8, 1, 0)</f>
        <v>0</v>
      </c>
      <c r="AD646" s="55">
        <f>IF(U646&gt;=0.9, 1, 0)</f>
        <v>0</v>
      </c>
    </row>
    <row r="647" spans="1:30" ht="20" customHeight="1" x14ac:dyDescent="0.2">
      <c r="A647" s="20" t="s">
        <v>1250</v>
      </c>
      <c r="B647" s="33" t="str">
        <f>SUBSTITUTE(A647,"/Users/timomiessen/Desktop/imagesdk/nonblackwomen1/","Image_")</f>
        <v>Image_NBW_268.jpg</v>
      </c>
      <c r="C647" s="63" t="s">
        <v>5</v>
      </c>
      <c r="D647" s="22" t="s">
        <v>6</v>
      </c>
      <c r="E647" s="23">
        <v>0</v>
      </c>
      <c r="F647" s="23">
        <v>0</v>
      </c>
      <c r="G647" s="23">
        <v>1</v>
      </c>
      <c r="H647" s="23">
        <v>0</v>
      </c>
      <c r="I647" s="23">
        <v>0</v>
      </c>
      <c r="J647" s="23">
        <v>0</v>
      </c>
      <c r="K647" s="23">
        <v>0</v>
      </c>
      <c r="L647" s="23">
        <v>0</v>
      </c>
      <c r="M647" s="23">
        <v>0</v>
      </c>
      <c r="N647" s="23">
        <v>0</v>
      </c>
      <c r="O647" s="23">
        <v>0</v>
      </c>
      <c r="P647" s="23">
        <v>0</v>
      </c>
      <c r="Q647" s="23">
        <v>0</v>
      </c>
      <c r="R647" s="23" cm="1">
        <f t="array" ref="R647">_xlfn.IFS(H647=1,1,K647=1,1,L647=1,1,M647=1,1,N647=1,1,P647=1,1,TRUE,0)</f>
        <v>0</v>
      </c>
      <c r="S647" s="64">
        <f>IF(AND(G647=1,R647=1),0,R647)</f>
        <v>0</v>
      </c>
      <c r="T647" s="24" t="s">
        <v>2438</v>
      </c>
      <c r="U647" s="49">
        <f>SUBSTITUTE(T647,".",",")*1</f>
        <v>1.84979625046253E-2</v>
      </c>
      <c r="V647" s="54">
        <f>IF(U647&gt;=0.1, 1, 0)</f>
        <v>0</v>
      </c>
      <c r="W647" s="25">
        <f>IF(U647&gt;=0.2, 1, 0)</f>
        <v>0</v>
      </c>
      <c r="X647" s="25">
        <f>IF(U647&gt;=0.3, 1, 0)</f>
        <v>0</v>
      </c>
      <c r="Y647" s="25">
        <f>IF(U647&gt;=0.4, 1, 0)</f>
        <v>0</v>
      </c>
      <c r="Z647" s="25">
        <f>IF(U647&gt;=0.5, 1, 0)</f>
        <v>0</v>
      </c>
      <c r="AA647" s="25">
        <f>IF(U647&gt;=0.6, 1, 0)</f>
        <v>0</v>
      </c>
      <c r="AB647" s="25">
        <f>IF(U647&gt;=0.7, 1, 0)</f>
        <v>0</v>
      </c>
      <c r="AC647" s="25">
        <f>IF(U647&gt;=0.8, 1, 0)</f>
        <v>0</v>
      </c>
      <c r="AD647" s="55">
        <f>IF(U647&gt;=0.9, 1, 0)</f>
        <v>0</v>
      </c>
    </row>
    <row r="648" spans="1:30" ht="20" customHeight="1" x14ac:dyDescent="0.2">
      <c r="A648" s="20" t="s">
        <v>1251</v>
      </c>
      <c r="B648" s="33" t="str">
        <f>SUBSTITUTE(A648,"/Users/timomiessen/Desktop/imagesdk/nonblackwomen1/","Image_")</f>
        <v>Image_NBW_269.jpg</v>
      </c>
      <c r="C648" s="63" t="s">
        <v>5</v>
      </c>
      <c r="D648" s="22" t="s">
        <v>6</v>
      </c>
      <c r="E648" s="23">
        <v>0</v>
      </c>
      <c r="F648" s="23">
        <v>0</v>
      </c>
      <c r="G648" s="23">
        <v>1</v>
      </c>
      <c r="H648" s="23">
        <v>0</v>
      </c>
      <c r="I648" s="23">
        <v>0</v>
      </c>
      <c r="J648" s="23">
        <v>0</v>
      </c>
      <c r="K648" s="23">
        <v>0</v>
      </c>
      <c r="L648" s="23">
        <v>0</v>
      </c>
      <c r="M648" s="23">
        <v>0</v>
      </c>
      <c r="N648" s="23">
        <v>0</v>
      </c>
      <c r="O648" s="23">
        <v>0</v>
      </c>
      <c r="P648" s="23">
        <v>0</v>
      </c>
      <c r="Q648" s="23">
        <v>0</v>
      </c>
      <c r="R648" s="23" cm="1">
        <f t="array" ref="R648">_xlfn.IFS(H648=1,1,K648=1,1,L648=1,1,M648=1,1,N648=1,1,P648=1,1,TRUE,0)</f>
        <v>0</v>
      </c>
      <c r="S648" s="64">
        <f>IF(AND(G648=1,R648=1),0,R648)</f>
        <v>0</v>
      </c>
      <c r="T648" s="24" t="s">
        <v>2439</v>
      </c>
      <c r="U648" s="49">
        <f>SUBSTITUTE(T648,".",",")*1</f>
        <v>2.0522536709904601E-2</v>
      </c>
      <c r="V648" s="54">
        <f>IF(U648&gt;=0.1, 1, 0)</f>
        <v>0</v>
      </c>
      <c r="W648" s="25">
        <f>IF(U648&gt;=0.2, 1, 0)</f>
        <v>0</v>
      </c>
      <c r="X648" s="25">
        <f>IF(U648&gt;=0.3, 1, 0)</f>
        <v>0</v>
      </c>
      <c r="Y648" s="25">
        <f>IF(U648&gt;=0.4, 1, 0)</f>
        <v>0</v>
      </c>
      <c r="Z648" s="25">
        <f>IF(U648&gt;=0.5, 1, 0)</f>
        <v>0</v>
      </c>
      <c r="AA648" s="25">
        <f>IF(U648&gt;=0.6, 1, 0)</f>
        <v>0</v>
      </c>
      <c r="AB648" s="25">
        <f>IF(U648&gt;=0.7, 1, 0)</f>
        <v>0</v>
      </c>
      <c r="AC648" s="25">
        <f>IF(U648&gt;=0.8, 1, 0)</f>
        <v>0</v>
      </c>
      <c r="AD648" s="55">
        <f>IF(U648&gt;=0.9, 1, 0)</f>
        <v>0</v>
      </c>
    </row>
    <row r="649" spans="1:30" ht="20" customHeight="1" x14ac:dyDescent="0.2">
      <c r="A649" s="20" t="s">
        <v>1252</v>
      </c>
      <c r="B649" s="33" t="str">
        <f>SUBSTITUTE(A649,"/Users/timomiessen/Desktop/imagesdk/nonblackwomen1/","Image_")</f>
        <v>Image_NBW_27.jpg</v>
      </c>
      <c r="C649" s="63" t="s">
        <v>5</v>
      </c>
      <c r="D649" s="22" t="s">
        <v>6</v>
      </c>
      <c r="E649" s="23">
        <v>1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  <c r="O649" s="23">
        <v>0</v>
      </c>
      <c r="P649" s="23">
        <v>0</v>
      </c>
      <c r="Q649" s="23">
        <v>0</v>
      </c>
      <c r="R649" s="23" cm="1">
        <f t="array" ref="R649">_xlfn.IFS(H649=1,1,K649=1,1,L649=1,1,M649=1,1,N649=1,1,P649=1,1,TRUE,0)</f>
        <v>0</v>
      </c>
      <c r="S649" s="64">
        <f>IF(AND(G649=1,R649=1),0,R649)</f>
        <v>0</v>
      </c>
      <c r="T649" s="24" t="s">
        <v>2440</v>
      </c>
      <c r="U649" s="49">
        <f>SUBSTITUTE(T649,".",",")*1</f>
        <v>0.14372152462601601</v>
      </c>
      <c r="V649" s="54">
        <f>IF(U649&gt;=0.1, 1, 0)</f>
        <v>1</v>
      </c>
      <c r="W649" s="25">
        <f>IF(U649&gt;=0.2, 1, 0)</f>
        <v>0</v>
      </c>
      <c r="X649" s="25">
        <f>IF(U649&gt;=0.3, 1, 0)</f>
        <v>0</v>
      </c>
      <c r="Y649" s="25">
        <f>IF(U649&gt;=0.4, 1, 0)</f>
        <v>0</v>
      </c>
      <c r="Z649" s="25">
        <f>IF(U649&gt;=0.5, 1, 0)</f>
        <v>0</v>
      </c>
      <c r="AA649" s="25">
        <f>IF(U649&gt;=0.6, 1, 0)</f>
        <v>0</v>
      </c>
      <c r="AB649" s="25">
        <f>IF(U649&gt;=0.7, 1, 0)</f>
        <v>0</v>
      </c>
      <c r="AC649" s="25">
        <f>IF(U649&gt;=0.8, 1, 0)</f>
        <v>0</v>
      </c>
      <c r="AD649" s="55">
        <f>IF(U649&gt;=0.9, 1, 0)</f>
        <v>0</v>
      </c>
    </row>
    <row r="650" spans="1:30" ht="20" customHeight="1" x14ac:dyDescent="0.2">
      <c r="A650" s="20" t="s">
        <v>1253</v>
      </c>
      <c r="B650" s="33" t="str">
        <f>SUBSTITUTE(A650,"/Users/timomiessen/Desktop/imagesdk/nonblackwomen1/","Image_")</f>
        <v>Image_NBW_270.jpg</v>
      </c>
      <c r="C650" s="63" t="s">
        <v>5</v>
      </c>
      <c r="D650" s="22" t="s">
        <v>6</v>
      </c>
      <c r="E650" s="23">
        <v>0</v>
      </c>
      <c r="F650" s="23">
        <v>0</v>
      </c>
      <c r="G650" s="23">
        <v>1</v>
      </c>
      <c r="H650" s="23">
        <v>0</v>
      </c>
      <c r="I650" s="23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0</v>
      </c>
      <c r="O650" s="23">
        <v>1</v>
      </c>
      <c r="P650" s="23">
        <v>1</v>
      </c>
      <c r="Q650" s="23">
        <v>0</v>
      </c>
      <c r="R650" s="23" cm="1">
        <f t="array" ref="R650">_xlfn.IFS(H650=1,1,K650=1,1,L650=1,1,M650=1,1,N650=1,1,P650=1,1,TRUE,0)</f>
        <v>1</v>
      </c>
      <c r="S650" s="64">
        <f>IF(AND(G650=1,R650=1),0,R650)</f>
        <v>0</v>
      </c>
      <c r="T650" s="24" t="s">
        <v>2441</v>
      </c>
      <c r="U650" s="49">
        <f>SUBSTITUTE(T650,".",",")*1</f>
        <v>0.85876428562914897</v>
      </c>
      <c r="V650" s="54">
        <f>IF(U650&gt;=0.1, 1, 0)</f>
        <v>1</v>
      </c>
      <c r="W650" s="25">
        <f>IF(U650&gt;=0.2, 1, 0)</f>
        <v>1</v>
      </c>
      <c r="X650" s="25">
        <f>IF(U650&gt;=0.3, 1, 0)</f>
        <v>1</v>
      </c>
      <c r="Y650" s="25">
        <f>IF(U650&gt;=0.4, 1, 0)</f>
        <v>1</v>
      </c>
      <c r="Z650" s="25">
        <f>IF(U650&gt;=0.5, 1, 0)</f>
        <v>1</v>
      </c>
      <c r="AA650" s="25">
        <f>IF(U650&gt;=0.6, 1, 0)</f>
        <v>1</v>
      </c>
      <c r="AB650" s="25">
        <f>IF(U650&gt;=0.7, 1, 0)</f>
        <v>1</v>
      </c>
      <c r="AC650" s="25">
        <f>IF(U650&gt;=0.8, 1, 0)</f>
        <v>1</v>
      </c>
      <c r="AD650" s="55">
        <f>IF(U650&gt;=0.9, 1, 0)</f>
        <v>0</v>
      </c>
    </row>
    <row r="651" spans="1:30" ht="20" customHeight="1" x14ac:dyDescent="0.2">
      <c r="A651" s="20" t="s">
        <v>1254</v>
      </c>
      <c r="B651" s="33" t="str">
        <f>SUBSTITUTE(A651,"/Users/timomiessen/Desktop/imagesdk/nonblackwomen1/","Image_")</f>
        <v>Image_NBW_271.jpg</v>
      </c>
      <c r="C651" s="63" t="s">
        <v>5</v>
      </c>
      <c r="D651" s="22" t="s">
        <v>6</v>
      </c>
      <c r="E651" s="23">
        <v>0</v>
      </c>
      <c r="F651" s="23">
        <v>0</v>
      </c>
      <c r="G651" s="23">
        <v>1</v>
      </c>
      <c r="H651" s="23">
        <v>0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0</v>
      </c>
      <c r="O651" s="23">
        <v>0</v>
      </c>
      <c r="P651" s="23">
        <v>0</v>
      </c>
      <c r="Q651" s="23">
        <v>0</v>
      </c>
      <c r="R651" s="23" cm="1">
        <f t="array" ref="R651">_xlfn.IFS(H651=1,1,K651=1,1,L651=1,1,M651=1,1,N651=1,1,P651=1,1,TRUE,0)</f>
        <v>0</v>
      </c>
      <c r="S651" s="64">
        <f>IF(AND(G651=1,R651=1),0,R651)</f>
        <v>0</v>
      </c>
      <c r="T651" s="24" t="s">
        <v>2442</v>
      </c>
      <c r="U651" s="49">
        <f>SUBSTITUTE(T651,".",",")*1</f>
        <v>7.6691659633070196E-3</v>
      </c>
      <c r="V651" s="54">
        <f>IF(U651&gt;=0.1, 1, 0)</f>
        <v>0</v>
      </c>
      <c r="W651" s="25">
        <f>IF(U651&gt;=0.2, 1, 0)</f>
        <v>0</v>
      </c>
      <c r="X651" s="25">
        <f>IF(U651&gt;=0.3, 1, 0)</f>
        <v>0</v>
      </c>
      <c r="Y651" s="25">
        <f>IF(U651&gt;=0.4, 1, 0)</f>
        <v>0</v>
      </c>
      <c r="Z651" s="25">
        <f>IF(U651&gt;=0.5, 1, 0)</f>
        <v>0</v>
      </c>
      <c r="AA651" s="25">
        <f>IF(U651&gt;=0.6, 1, 0)</f>
        <v>0</v>
      </c>
      <c r="AB651" s="25">
        <f>IF(U651&gt;=0.7, 1, 0)</f>
        <v>0</v>
      </c>
      <c r="AC651" s="25">
        <f>IF(U651&gt;=0.8, 1, 0)</f>
        <v>0</v>
      </c>
      <c r="AD651" s="55">
        <f>IF(U651&gt;=0.9, 1, 0)</f>
        <v>0</v>
      </c>
    </row>
    <row r="652" spans="1:30" ht="20" customHeight="1" x14ac:dyDescent="0.2">
      <c r="A652" s="20" t="s">
        <v>1255</v>
      </c>
      <c r="B652" s="33" t="str">
        <f>SUBSTITUTE(A652,"/Users/timomiessen/Desktop/imagesdk/nonblackwomen1/","Image_")</f>
        <v>Image_NBW_272.jpg</v>
      </c>
      <c r="C652" s="63" t="s">
        <v>5</v>
      </c>
      <c r="D652" s="22" t="s">
        <v>6</v>
      </c>
      <c r="E652" s="23">
        <v>0</v>
      </c>
      <c r="F652" s="23">
        <v>0</v>
      </c>
      <c r="G652" s="23">
        <v>1</v>
      </c>
      <c r="H652" s="23">
        <v>0</v>
      </c>
      <c r="I652" s="23">
        <v>0</v>
      </c>
      <c r="J652" s="23">
        <v>0</v>
      </c>
      <c r="K652" s="23">
        <v>0</v>
      </c>
      <c r="L652" s="23">
        <v>0</v>
      </c>
      <c r="M652" s="23">
        <v>0</v>
      </c>
      <c r="N652" s="23">
        <v>0</v>
      </c>
      <c r="O652" s="23">
        <v>1</v>
      </c>
      <c r="P652" s="23">
        <v>0</v>
      </c>
      <c r="Q652" s="23">
        <v>0</v>
      </c>
      <c r="R652" s="23" cm="1">
        <f t="array" ref="R652">_xlfn.IFS(H652=1,1,K652=1,1,L652=1,1,M652=1,1,N652=1,1,P652=1,1,TRUE,0)</f>
        <v>0</v>
      </c>
      <c r="S652" s="64">
        <f>IF(AND(G652=1,R652=1),0,R652)</f>
        <v>0</v>
      </c>
      <c r="T652" s="24" t="s">
        <v>2443</v>
      </c>
      <c r="U652" s="49">
        <f>SUBSTITUTE(T652,".",",")*1</f>
        <v>0.48622500617057002</v>
      </c>
      <c r="V652" s="54">
        <f>IF(U652&gt;=0.1, 1, 0)</f>
        <v>1</v>
      </c>
      <c r="W652" s="25">
        <f>IF(U652&gt;=0.2, 1, 0)</f>
        <v>1</v>
      </c>
      <c r="X652" s="25">
        <f>IF(U652&gt;=0.3, 1, 0)</f>
        <v>1</v>
      </c>
      <c r="Y652" s="25">
        <f>IF(U652&gt;=0.4, 1, 0)</f>
        <v>1</v>
      </c>
      <c r="Z652" s="25">
        <f>IF(U652&gt;=0.5, 1, 0)</f>
        <v>0</v>
      </c>
      <c r="AA652" s="25">
        <f>IF(U652&gt;=0.6, 1, 0)</f>
        <v>0</v>
      </c>
      <c r="AB652" s="25">
        <f>IF(U652&gt;=0.7, 1, 0)</f>
        <v>0</v>
      </c>
      <c r="AC652" s="25">
        <f>IF(U652&gt;=0.8, 1, 0)</f>
        <v>0</v>
      </c>
      <c r="AD652" s="55">
        <f>IF(U652&gt;=0.9, 1, 0)</f>
        <v>0</v>
      </c>
    </row>
    <row r="653" spans="1:30" ht="20" customHeight="1" x14ac:dyDescent="0.2">
      <c r="A653" s="20" t="s">
        <v>1256</v>
      </c>
      <c r="B653" s="33" t="str">
        <f>SUBSTITUTE(A653,"/Users/timomiessen/Desktop/imagesdk/nonblackwomen1/","Image_")</f>
        <v>Image_NBW_273.jpg</v>
      </c>
      <c r="C653" s="63" t="s">
        <v>5</v>
      </c>
      <c r="D653" s="22" t="s">
        <v>6</v>
      </c>
      <c r="E653" s="23">
        <v>0</v>
      </c>
      <c r="F653" s="23">
        <v>0</v>
      </c>
      <c r="G653" s="23">
        <v>1</v>
      </c>
      <c r="H653" s="23">
        <v>0</v>
      </c>
      <c r="I653" s="23">
        <v>0</v>
      </c>
      <c r="J653" s="23">
        <v>0</v>
      </c>
      <c r="K653" s="23">
        <v>0</v>
      </c>
      <c r="L653" s="23">
        <v>0</v>
      </c>
      <c r="M653" s="23">
        <v>0</v>
      </c>
      <c r="N653" s="23">
        <v>0</v>
      </c>
      <c r="O653" s="23">
        <v>0</v>
      </c>
      <c r="P653" s="23">
        <v>0</v>
      </c>
      <c r="Q653" s="23">
        <v>0</v>
      </c>
      <c r="R653" s="23" cm="1">
        <f t="array" ref="R653">_xlfn.IFS(H653=1,1,K653=1,1,L653=1,1,M653=1,1,N653=1,1,P653=1,1,TRUE,0)</f>
        <v>0</v>
      </c>
      <c r="S653" s="64">
        <f>IF(AND(G653=1,R653=1),0,R653)</f>
        <v>0</v>
      </c>
      <c r="T653" s="24" t="s">
        <v>2444</v>
      </c>
      <c r="U653" s="49">
        <f>SUBSTITUTE(T653,".",",")*1</f>
        <v>1.7399317119270501E-2</v>
      </c>
      <c r="V653" s="54">
        <f>IF(U653&gt;=0.1, 1, 0)</f>
        <v>0</v>
      </c>
      <c r="W653" s="25">
        <f>IF(U653&gt;=0.2, 1, 0)</f>
        <v>0</v>
      </c>
      <c r="X653" s="25">
        <f>IF(U653&gt;=0.3, 1, 0)</f>
        <v>0</v>
      </c>
      <c r="Y653" s="25">
        <f>IF(U653&gt;=0.4, 1, 0)</f>
        <v>0</v>
      </c>
      <c r="Z653" s="25">
        <f>IF(U653&gt;=0.5, 1, 0)</f>
        <v>0</v>
      </c>
      <c r="AA653" s="25">
        <f>IF(U653&gt;=0.6, 1, 0)</f>
        <v>0</v>
      </c>
      <c r="AB653" s="25">
        <f>IF(U653&gt;=0.7, 1, 0)</f>
        <v>0</v>
      </c>
      <c r="AC653" s="25">
        <f>IF(U653&gt;=0.8, 1, 0)</f>
        <v>0</v>
      </c>
      <c r="AD653" s="55">
        <f>IF(U653&gt;=0.9, 1, 0)</f>
        <v>0</v>
      </c>
    </row>
    <row r="654" spans="1:30" ht="20" customHeight="1" x14ac:dyDescent="0.2">
      <c r="A654" s="20" t="s">
        <v>1257</v>
      </c>
      <c r="B654" s="33" t="str">
        <f>SUBSTITUTE(A654,"/Users/timomiessen/Desktop/imagesdk/nonblackwomen1/","Image_")</f>
        <v>Image_NBW_274.jpg</v>
      </c>
      <c r="C654" s="63" t="s">
        <v>5</v>
      </c>
      <c r="D654" s="22" t="s">
        <v>6</v>
      </c>
      <c r="E654" s="23">
        <v>0</v>
      </c>
      <c r="F654" s="23">
        <v>0</v>
      </c>
      <c r="G654" s="23">
        <v>1</v>
      </c>
      <c r="H654" s="23">
        <v>0</v>
      </c>
      <c r="I654" s="23">
        <v>0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  <c r="O654" s="23">
        <v>0</v>
      </c>
      <c r="P654" s="23">
        <v>1</v>
      </c>
      <c r="Q654" s="23">
        <v>0</v>
      </c>
      <c r="R654" s="23" cm="1">
        <f t="array" ref="R654">_xlfn.IFS(H654=1,1,K654=1,1,L654=1,1,M654=1,1,N654=1,1,P654=1,1,TRUE,0)</f>
        <v>1</v>
      </c>
      <c r="S654" s="64">
        <f>IF(AND(G654=1,R654=1),0,R654)</f>
        <v>0</v>
      </c>
      <c r="T654" s="24" t="s">
        <v>2445</v>
      </c>
      <c r="U654" s="49">
        <f>SUBSTITUTE(T654,".",",")*1</f>
        <v>0.57018472626805305</v>
      </c>
      <c r="V654" s="54">
        <f>IF(U654&gt;=0.1, 1, 0)</f>
        <v>1</v>
      </c>
      <c r="W654" s="25">
        <f>IF(U654&gt;=0.2, 1, 0)</f>
        <v>1</v>
      </c>
      <c r="X654" s="25">
        <f>IF(U654&gt;=0.3, 1, 0)</f>
        <v>1</v>
      </c>
      <c r="Y654" s="25">
        <f>IF(U654&gt;=0.4, 1, 0)</f>
        <v>1</v>
      </c>
      <c r="Z654" s="25">
        <f>IF(U654&gt;=0.5, 1, 0)</f>
        <v>1</v>
      </c>
      <c r="AA654" s="25">
        <f>IF(U654&gt;=0.6, 1, 0)</f>
        <v>0</v>
      </c>
      <c r="AB654" s="25">
        <f>IF(U654&gt;=0.7, 1, 0)</f>
        <v>0</v>
      </c>
      <c r="AC654" s="25">
        <f>IF(U654&gt;=0.8, 1, 0)</f>
        <v>0</v>
      </c>
      <c r="AD654" s="55">
        <f>IF(U654&gt;=0.9, 1, 0)</f>
        <v>0</v>
      </c>
    </row>
    <row r="655" spans="1:30" ht="20" customHeight="1" x14ac:dyDescent="0.2">
      <c r="A655" s="20" t="s">
        <v>1258</v>
      </c>
      <c r="B655" s="33" t="str">
        <f>SUBSTITUTE(A655,"/Users/timomiessen/Desktop/imagesdk/nonblackwomen1/","Image_")</f>
        <v>Image_NBW_275.jpg</v>
      </c>
      <c r="C655" s="63" t="s">
        <v>5</v>
      </c>
      <c r="D655" s="22" t="s">
        <v>6</v>
      </c>
      <c r="E655" s="23">
        <v>0</v>
      </c>
      <c r="F655" s="23">
        <v>0</v>
      </c>
      <c r="G655" s="23">
        <v>1</v>
      </c>
      <c r="H655" s="23">
        <v>0</v>
      </c>
      <c r="I655" s="23">
        <v>0</v>
      </c>
      <c r="J655" s="23">
        <v>0</v>
      </c>
      <c r="K655" s="23">
        <v>0</v>
      </c>
      <c r="L655" s="23">
        <v>0</v>
      </c>
      <c r="M655" s="23">
        <v>0</v>
      </c>
      <c r="N655" s="23">
        <v>0</v>
      </c>
      <c r="O655" s="23">
        <v>0</v>
      </c>
      <c r="P655" s="23">
        <v>0</v>
      </c>
      <c r="Q655" s="23">
        <v>1</v>
      </c>
      <c r="R655" s="23" cm="1">
        <f t="array" ref="R655">_xlfn.IFS(H655=1,1,K655=1,1,L655=1,1,M655=1,1,N655=1,1,P655=1,1,TRUE,0)</f>
        <v>0</v>
      </c>
      <c r="S655" s="64">
        <f>IF(AND(G655=1,R655=1),0,R655)</f>
        <v>0</v>
      </c>
      <c r="T655" s="24" t="s">
        <v>2446</v>
      </c>
      <c r="U655" s="49">
        <f>SUBSTITUTE(T655,".",",")*1</f>
        <v>7.5415560975670801E-2</v>
      </c>
      <c r="V655" s="54">
        <f>IF(U655&gt;=0.1, 1, 0)</f>
        <v>0</v>
      </c>
      <c r="W655" s="25">
        <f>IF(U655&gt;=0.2, 1, 0)</f>
        <v>0</v>
      </c>
      <c r="X655" s="25">
        <f>IF(U655&gt;=0.3, 1, 0)</f>
        <v>0</v>
      </c>
      <c r="Y655" s="25">
        <f>IF(U655&gt;=0.4, 1, 0)</f>
        <v>0</v>
      </c>
      <c r="Z655" s="25">
        <f>IF(U655&gt;=0.5, 1, 0)</f>
        <v>0</v>
      </c>
      <c r="AA655" s="25">
        <f>IF(U655&gt;=0.6, 1, 0)</f>
        <v>0</v>
      </c>
      <c r="AB655" s="25">
        <f>IF(U655&gt;=0.7, 1, 0)</f>
        <v>0</v>
      </c>
      <c r="AC655" s="25">
        <f>IF(U655&gt;=0.8, 1, 0)</f>
        <v>0</v>
      </c>
      <c r="AD655" s="55">
        <f>IF(U655&gt;=0.9, 1, 0)</f>
        <v>0</v>
      </c>
    </row>
    <row r="656" spans="1:30" ht="20" customHeight="1" x14ac:dyDescent="0.2">
      <c r="A656" s="20" t="s">
        <v>1259</v>
      </c>
      <c r="B656" s="33" t="str">
        <f>SUBSTITUTE(A656,"/Users/timomiessen/Desktop/imagesdk/nonblackwomen1/","Image_")</f>
        <v>Image_NBW_276.jpg</v>
      </c>
      <c r="C656" s="63" t="s">
        <v>5</v>
      </c>
      <c r="D656" s="22" t="s">
        <v>6</v>
      </c>
      <c r="E656" s="23">
        <v>0</v>
      </c>
      <c r="F656" s="23">
        <v>0</v>
      </c>
      <c r="G656" s="23">
        <v>1</v>
      </c>
      <c r="H656" s="23">
        <v>0</v>
      </c>
      <c r="I656" s="23">
        <v>0</v>
      </c>
      <c r="J656" s="23">
        <v>0</v>
      </c>
      <c r="K656" s="23">
        <v>0</v>
      </c>
      <c r="L656" s="23">
        <v>0</v>
      </c>
      <c r="M656" s="23">
        <v>0</v>
      </c>
      <c r="N656" s="23">
        <v>0</v>
      </c>
      <c r="O656" s="23">
        <v>0</v>
      </c>
      <c r="P656" s="23">
        <v>1</v>
      </c>
      <c r="Q656" s="23">
        <v>0</v>
      </c>
      <c r="R656" s="23" cm="1">
        <f t="array" ref="R656">_xlfn.IFS(H656=1,1,K656=1,1,L656=1,1,M656=1,1,N656=1,1,P656=1,1,TRUE,0)</f>
        <v>1</v>
      </c>
      <c r="S656" s="64">
        <f>IF(AND(G656=1,R656=1),0,R656)</f>
        <v>0</v>
      </c>
      <c r="T656" s="24" t="s">
        <v>2447</v>
      </c>
      <c r="U656" s="49">
        <f>SUBSTITUTE(T656,".",",")*1</f>
        <v>2.6682021707529199E-2</v>
      </c>
      <c r="V656" s="54">
        <f>IF(U656&gt;=0.1, 1, 0)</f>
        <v>0</v>
      </c>
      <c r="W656" s="25">
        <f>IF(U656&gt;=0.2, 1, 0)</f>
        <v>0</v>
      </c>
      <c r="X656" s="25">
        <f>IF(U656&gt;=0.3, 1, 0)</f>
        <v>0</v>
      </c>
      <c r="Y656" s="25">
        <f>IF(U656&gt;=0.4, 1, 0)</f>
        <v>0</v>
      </c>
      <c r="Z656" s="25">
        <f>IF(U656&gt;=0.5, 1, 0)</f>
        <v>0</v>
      </c>
      <c r="AA656" s="25">
        <f>IF(U656&gt;=0.6, 1, 0)</f>
        <v>0</v>
      </c>
      <c r="AB656" s="25">
        <f>IF(U656&gt;=0.7, 1, 0)</f>
        <v>0</v>
      </c>
      <c r="AC656" s="25">
        <f>IF(U656&gt;=0.8, 1, 0)</f>
        <v>0</v>
      </c>
      <c r="AD656" s="55">
        <f>IF(U656&gt;=0.9, 1, 0)</f>
        <v>0</v>
      </c>
    </row>
    <row r="657" spans="1:30" ht="20" customHeight="1" x14ac:dyDescent="0.2">
      <c r="A657" s="20" t="s">
        <v>1260</v>
      </c>
      <c r="B657" s="33" t="str">
        <f>SUBSTITUTE(A657,"/Users/timomiessen/Desktop/imagesdk/nonblackwomen1/","Image_")</f>
        <v>Image_NBW_277.jpg</v>
      </c>
      <c r="C657" s="63" t="s">
        <v>5</v>
      </c>
      <c r="D657" s="22" t="s">
        <v>6</v>
      </c>
      <c r="E657" s="23">
        <v>0</v>
      </c>
      <c r="F657" s="23">
        <v>0</v>
      </c>
      <c r="G657" s="23">
        <v>1</v>
      </c>
      <c r="H657" s="23">
        <v>0</v>
      </c>
      <c r="I657" s="23">
        <v>0</v>
      </c>
      <c r="J657" s="23">
        <v>0</v>
      </c>
      <c r="K657" s="23">
        <v>0</v>
      </c>
      <c r="L657" s="23">
        <v>0</v>
      </c>
      <c r="M657" s="23">
        <v>0</v>
      </c>
      <c r="N657" s="23">
        <v>0</v>
      </c>
      <c r="O657" s="23">
        <v>0</v>
      </c>
      <c r="P657" s="23">
        <v>1</v>
      </c>
      <c r="Q657" s="23">
        <v>0</v>
      </c>
      <c r="R657" s="23" cm="1">
        <f t="array" ref="R657">_xlfn.IFS(H657=1,1,K657=1,1,L657=1,1,M657=1,1,N657=1,1,P657=1,1,TRUE,0)</f>
        <v>1</v>
      </c>
      <c r="S657" s="64">
        <f>IF(AND(G657=1,R657=1),0,R657)</f>
        <v>0</v>
      </c>
      <c r="T657" s="24" t="s">
        <v>2448</v>
      </c>
      <c r="U657" s="49">
        <f>SUBSTITUTE(T657,".",",")*1</f>
        <v>8.1482592504471506E-3</v>
      </c>
      <c r="V657" s="54">
        <f>IF(U657&gt;=0.1, 1, 0)</f>
        <v>0</v>
      </c>
      <c r="W657" s="25">
        <f>IF(U657&gt;=0.2, 1, 0)</f>
        <v>0</v>
      </c>
      <c r="X657" s="25">
        <f>IF(U657&gt;=0.3, 1, 0)</f>
        <v>0</v>
      </c>
      <c r="Y657" s="25">
        <f>IF(U657&gt;=0.4, 1, 0)</f>
        <v>0</v>
      </c>
      <c r="Z657" s="25">
        <f>IF(U657&gt;=0.5, 1, 0)</f>
        <v>0</v>
      </c>
      <c r="AA657" s="25">
        <f>IF(U657&gt;=0.6, 1, 0)</f>
        <v>0</v>
      </c>
      <c r="AB657" s="25">
        <f>IF(U657&gt;=0.7, 1, 0)</f>
        <v>0</v>
      </c>
      <c r="AC657" s="25">
        <f>IF(U657&gt;=0.8, 1, 0)</f>
        <v>0</v>
      </c>
      <c r="AD657" s="55">
        <f>IF(U657&gt;=0.9, 1, 0)</f>
        <v>0</v>
      </c>
    </row>
    <row r="658" spans="1:30" ht="20" customHeight="1" x14ac:dyDescent="0.2">
      <c r="A658" s="20" t="s">
        <v>1261</v>
      </c>
      <c r="B658" s="33" t="str">
        <f>SUBSTITUTE(A658,"/Users/timomiessen/Desktop/imagesdk/nonblackwomen1/","Image_")</f>
        <v>Image_NBW_278.jpg</v>
      </c>
      <c r="C658" s="63" t="s">
        <v>5</v>
      </c>
      <c r="D658" s="22" t="s">
        <v>6</v>
      </c>
      <c r="E658" s="23">
        <v>0</v>
      </c>
      <c r="F658" s="23">
        <v>0</v>
      </c>
      <c r="G658" s="23">
        <v>1</v>
      </c>
      <c r="H658" s="23">
        <v>0</v>
      </c>
      <c r="I658" s="23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0</v>
      </c>
      <c r="O658" s="23">
        <v>1</v>
      </c>
      <c r="P658" s="23">
        <v>0</v>
      </c>
      <c r="Q658" s="23">
        <v>0</v>
      </c>
      <c r="R658" s="23" cm="1">
        <f t="array" ref="R658">_xlfn.IFS(H658=1,1,K658=1,1,L658=1,1,M658=1,1,N658=1,1,P658=1,1,TRUE,0)</f>
        <v>0</v>
      </c>
      <c r="S658" s="64">
        <f>IF(AND(G658=1,R658=1),0,R658)</f>
        <v>0</v>
      </c>
      <c r="T658" s="24" t="s">
        <v>2449</v>
      </c>
      <c r="U658" s="49">
        <f>SUBSTITUTE(T658,".",",")*1</f>
        <v>0.52739046514034205</v>
      </c>
      <c r="V658" s="54">
        <f>IF(U658&gt;=0.1, 1, 0)</f>
        <v>1</v>
      </c>
      <c r="W658" s="25">
        <f>IF(U658&gt;=0.2, 1, 0)</f>
        <v>1</v>
      </c>
      <c r="X658" s="25">
        <f>IF(U658&gt;=0.3, 1, 0)</f>
        <v>1</v>
      </c>
      <c r="Y658" s="25">
        <f>IF(U658&gt;=0.4, 1, 0)</f>
        <v>1</v>
      </c>
      <c r="Z658" s="25">
        <f>IF(U658&gt;=0.5, 1, 0)</f>
        <v>1</v>
      </c>
      <c r="AA658" s="25">
        <f>IF(U658&gt;=0.6, 1, 0)</f>
        <v>0</v>
      </c>
      <c r="AB658" s="25">
        <f>IF(U658&gt;=0.7, 1, 0)</f>
        <v>0</v>
      </c>
      <c r="AC658" s="25">
        <f>IF(U658&gt;=0.8, 1, 0)</f>
        <v>0</v>
      </c>
      <c r="AD658" s="55">
        <f>IF(U658&gt;=0.9, 1, 0)</f>
        <v>0</v>
      </c>
    </row>
    <row r="659" spans="1:30" ht="20" customHeight="1" x14ac:dyDescent="0.2">
      <c r="A659" s="20" t="s">
        <v>1262</v>
      </c>
      <c r="B659" s="33" t="str">
        <f>SUBSTITUTE(A659,"/Users/timomiessen/Desktop/imagesdk/nonblackwomen1/","Image_")</f>
        <v>Image_NBW_279.jpg</v>
      </c>
      <c r="C659" s="63" t="s">
        <v>5</v>
      </c>
      <c r="D659" s="22" t="s">
        <v>6</v>
      </c>
      <c r="E659" s="23">
        <v>0</v>
      </c>
      <c r="F659" s="23">
        <v>0</v>
      </c>
      <c r="G659" s="23">
        <v>1</v>
      </c>
      <c r="H659" s="23">
        <v>0</v>
      </c>
      <c r="I659" s="23">
        <v>0</v>
      </c>
      <c r="J659" s="23">
        <v>0</v>
      </c>
      <c r="K659" s="23">
        <v>0</v>
      </c>
      <c r="L659" s="23">
        <v>0</v>
      </c>
      <c r="M659" s="23">
        <v>0</v>
      </c>
      <c r="N659" s="23">
        <v>0</v>
      </c>
      <c r="O659" s="23">
        <v>0</v>
      </c>
      <c r="P659" s="23">
        <v>0</v>
      </c>
      <c r="Q659" s="23">
        <v>0</v>
      </c>
      <c r="R659" s="23" cm="1">
        <f t="array" ref="R659">_xlfn.IFS(H659=1,1,K659=1,1,L659=1,1,M659=1,1,N659=1,1,P659=1,1,TRUE,0)</f>
        <v>0</v>
      </c>
      <c r="S659" s="64">
        <f>IF(AND(G659=1,R659=1),0,R659)</f>
        <v>0</v>
      </c>
      <c r="T659" s="24" t="s">
        <v>2450</v>
      </c>
      <c r="U659" s="49">
        <f>SUBSTITUTE(T659,".",",")*1</f>
        <v>0.15214610472321499</v>
      </c>
      <c r="V659" s="54">
        <f>IF(U659&gt;=0.1, 1, 0)</f>
        <v>1</v>
      </c>
      <c r="W659" s="25">
        <f>IF(U659&gt;=0.2, 1, 0)</f>
        <v>0</v>
      </c>
      <c r="X659" s="25">
        <f>IF(U659&gt;=0.3, 1, 0)</f>
        <v>0</v>
      </c>
      <c r="Y659" s="25">
        <f>IF(U659&gt;=0.4, 1, 0)</f>
        <v>0</v>
      </c>
      <c r="Z659" s="25">
        <f>IF(U659&gt;=0.5, 1, 0)</f>
        <v>0</v>
      </c>
      <c r="AA659" s="25">
        <f>IF(U659&gt;=0.6, 1, 0)</f>
        <v>0</v>
      </c>
      <c r="AB659" s="25">
        <f>IF(U659&gt;=0.7, 1, 0)</f>
        <v>0</v>
      </c>
      <c r="AC659" s="25">
        <f>IF(U659&gt;=0.8, 1, 0)</f>
        <v>0</v>
      </c>
      <c r="AD659" s="55">
        <f>IF(U659&gt;=0.9, 1, 0)</f>
        <v>0</v>
      </c>
    </row>
    <row r="660" spans="1:30" ht="20" customHeight="1" x14ac:dyDescent="0.2">
      <c r="A660" s="20" t="s">
        <v>1263</v>
      </c>
      <c r="B660" s="33" t="str">
        <f>SUBSTITUTE(A660,"/Users/timomiessen/Desktop/imagesdk/nonblackwomen1/","Image_")</f>
        <v>Image_NBW_28.jpg</v>
      </c>
      <c r="C660" s="63" t="s">
        <v>5</v>
      </c>
      <c r="D660" s="22" t="s">
        <v>6</v>
      </c>
      <c r="E660" s="23">
        <v>1</v>
      </c>
      <c r="F660" s="23">
        <v>0</v>
      </c>
      <c r="G660" s="23">
        <v>0</v>
      </c>
      <c r="H660" s="23">
        <v>0</v>
      </c>
      <c r="I660" s="23">
        <v>0</v>
      </c>
      <c r="J660" s="23">
        <v>0</v>
      </c>
      <c r="K660" s="23">
        <v>0</v>
      </c>
      <c r="L660" s="23">
        <v>0</v>
      </c>
      <c r="M660" s="23">
        <v>0</v>
      </c>
      <c r="N660" s="23">
        <v>0</v>
      </c>
      <c r="O660" s="23">
        <v>0</v>
      </c>
      <c r="P660" s="23">
        <v>0</v>
      </c>
      <c r="Q660" s="23">
        <v>0</v>
      </c>
      <c r="R660" s="23" cm="1">
        <f t="array" ref="R660">_xlfn.IFS(H660=1,1,K660=1,1,L660=1,1,M660=1,1,N660=1,1,P660=1,1,TRUE,0)</f>
        <v>0</v>
      </c>
      <c r="S660" s="64">
        <f>IF(AND(G660=1,R660=1),0,R660)</f>
        <v>0</v>
      </c>
      <c r="T660" s="24" t="s">
        <v>2451</v>
      </c>
      <c r="U660" s="49">
        <f>SUBSTITUTE(T660,".",",")*1</f>
        <v>1.7966817598789899E-2</v>
      </c>
      <c r="V660" s="54">
        <f>IF(U660&gt;=0.1, 1, 0)</f>
        <v>0</v>
      </c>
      <c r="W660" s="25">
        <f>IF(U660&gt;=0.2, 1, 0)</f>
        <v>0</v>
      </c>
      <c r="X660" s="25">
        <f>IF(U660&gt;=0.3, 1, 0)</f>
        <v>0</v>
      </c>
      <c r="Y660" s="25">
        <f>IF(U660&gt;=0.4, 1, 0)</f>
        <v>0</v>
      </c>
      <c r="Z660" s="25">
        <f>IF(U660&gt;=0.5, 1, 0)</f>
        <v>0</v>
      </c>
      <c r="AA660" s="25">
        <f>IF(U660&gt;=0.6, 1, 0)</f>
        <v>0</v>
      </c>
      <c r="AB660" s="25">
        <f>IF(U660&gt;=0.7, 1, 0)</f>
        <v>0</v>
      </c>
      <c r="AC660" s="25">
        <f>IF(U660&gt;=0.8, 1, 0)</f>
        <v>0</v>
      </c>
      <c r="AD660" s="55">
        <f>IF(U660&gt;=0.9, 1, 0)</f>
        <v>0</v>
      </c>
    </row>
    <row r="661" spans="1:30" ht="20" customHeight="1" x14ac:dyDescent="0.2">
      <c r="A661" s="20" t="s">
        <v>1264</v>
      </c>
      <c r="B661" s="33" t="str">
        <f>SUBSTITUTE(A661,"/Users/timomiessen/Desktop/imagesdk/nonblackwomen1/","Image_")</f>
        <v>Image_NBW_280.jpg</v>
      </c>
      <c r="C661" s="63" t="s">
        <v>5</v>
      </c>
      <c r="D661" s="22" t="s">
        <v>6</v>
      </c>
      <c r="E661" s="23">
        <v>0</v>
      </c>
      <c r="F661" s="23">
        <v>0</v>
      </c>
      <c r="G661" s="23">
        <v>1</v>
      </c>
      <c r="H661" s="23">
        <v>0</v>
      </c>
      <c r="I661" s="23">
        <v>0</v>
      </c>
      <c r="J661" s="23">
        <v>0</v>
      </c>
      <c r="K661" s="23">
        <v>0</v>
      </c>
      <c r="L661" s="23">
        <v>0</v>
      </c>
      <c r="M661" s="23">
        <v>0</v>
      </c>
      <c r="N661" s="23">
        <v>0</v>
      </c>
      <c r="O661" s="23">
        <v>0</v>
      </c>
      <c r="P661" s="23">
        <v>0</v>
      </c>
      <c r="Q661" s="23">
        <v>0</v>
      </c>
      <c r="R661" s="23" cm="1">
        <f t="array" ref="R661">_xlfn.IFS(H661=1,1,K661=1,1,L661=1,1,M661=1,1,N661=1,1,P661=1,1,TRUE,0)</f>
        <v>0</v>
      </c>
      <c r="S661" s="64">
        <f>IF(AND(G661=1,R661=1),0,R661)</f>
        <v>0</v>
      </c>
      <c r="T661" s="24" t="s">
        <v>2452</v>
      </c>
      <c r="U661" s="49">
        <f>SUBSTITUTE(T661,".",",")*1</f>
        <v>2.4117597378790299E-2</v>
      </c>
      <c r="V661" s="54">
        <f>IF(U661&gt;=0.1, 1, 0)</f>
        <v>0</v>
      </c>
      <c r="W661" s="25">
        <f>IF(U661&gt;=0.2, 1, 0)</f>
        <v>0</v>
      </c>
      <c r="X661" s="25">
        <f>IF(U661&gt;=0.3, 1, 0)</f>
        <v>0</v>
      </c>
      <c r="Y661" s="25">
        <f>IF(U661&gt;=0.4, 1, 0)</f>
        <v>0</v>
      </c>
      <c r="Z661" s="25">
        <f>IF(U661&gt;=0.5, 1, 0)</f>
        <v>0</v>
      </c>
      <c r="AA661" s="25">
        <f>IF(U661&gt;=0.6, 1, 0)</f>
        <v>0</v>
      </c>
      <c r="AB661" s="25">
        <f>IF(U661&gt;=0.7, 1, 0)</f>
        <v>0</v>
      </c>
      <c r="AC661" s="25">
        <f>IF(U661&gt;=0.8, 1, 0)</f>
        <v>0</v>
      </c>
      <c r="AD661" s="55">
        <f>IF(U661&gt;=0.9, 1, 0)</f>
        <v>0</v>
      </c>
    </row>
    <row r="662" spans="1:30" ht="20" customHeight="1" x14ac:dyDescent="0.2">
      <c r="A662" s="20" t="s">
        <v>1265</v>
      </c>
      <c r="B662" s="33" t="str">
        <f>SUBSTITUTE(A662,"/Users/timomiessen/Desktop/imagesdk/nonblackwomen1/","Image_")</f>
        <v>Image_NBW_281.jpg</v>
      </c>
      <c r="C662" s="63" t="s">
        <v>5</v>
      </c>
      <c r="D662" s="22" t="s">
        <v>6</v>
      </c>
      <c r="E662" s="23">
        <v>0</v>
      </c>
      <c r="F662" s="23">
        <v>0</v>
      </c>
      <c r="G662" s="23">
        <v>1</v>
      </c>
      <c r="H662" s="23">
        <v>0</v>
      </c>
      <c r="I662" s="23">
        <v>0</v>
      </c>
      <c r="J662" s="23">
        <v>0</v>
      </c>
      <c r="K662" s="23">
        <v>0</v>
      </c>
      <c r="L662" s="23">
        <v>0</v>
      </c>
      <c r="M662" s="23">
        <v>0</v>
      </c>
      <c r="N662" s="23">
        <v>0</v>
      </c>
      <c r="O662" s="23">
        <v>1</v>
      </c>
      <c r="P662" s="23">
        <v>0</v>
      </c>
      <c r="Q662" s="23">
        <v>0</v>
      </c>
      <c r="R662" s="23" cm="1">
        <f t="array" ref="R662">_xlfn.IFS(H662=1,1,K662=1,1,L662=1,1,M662=1,1,N662=1,1,P662=1,1,TRUE,0)</f>
        <v>0</v>
      </c>
      <c r="S662" s="64">
        <f>IF(AND(G662=1,R662=1),0,R662)</f>
        <v>0</v>
      </c>
      <c r="T662" s="24" t="s">
        <v>2453</v>
      </c>
      <c r="U662" s="49">
        <f>SUBSTITUTE(T662,".",",")*1</f>
        <v>9.9585537798702703E-2</v>
      </c>
      <c r="V662" s="54">
        <f>IF(U662&gt;=0.1, 1, 0)</f>
        <v>0</v>
      </c>
      <c r="W662" s="25">
        <f>IF(U662&gt;=0.2, 1, 0)</f>
        <v>0</v>
      </c>
      <c r="X662" s="25">
        <f>IF(U662&gt;=0.3, 1, 0)</f>
        <v>0</v>
      </c>
      <c r="Y662" s="25">
        <f>IF(U662&gt;=0.4, 1, 0)</f>
        <v>0</v>
      </c>
      <c r="Z662" s="25">
        <f>IF(U662&gt;=0.5, 1, 0)</f>
        <v>0</v>
      </c>
      <c r="AA662" s="25">
        <f>IF(U662&gt;=0.6, 1, 0)</f>
        <v>0</v>
      </c>
      <c r="AB662" s="25">
        <f>IF(U662&gt;=0.7, 1, 0)</f>
        <v>0</v>
      </c>
      <c r="AC662" s="25">
        <f>IF(U662&gt;=0.8, 1, 0)</f>
        <v>0</v>
      </c>
      <c r="AD662" s="55">
        <f>IF(U662&gt;=0.9, 1, 0)</f>
        <v>0</v>
      </c>
    </row>
    <row r="663" spans="1:30" ht="20" customHeight="1" x14ac:dyDescent="0.2">
      <c r="A663" s="20" t="s">
        <v>1266</v>
      </c>
      <c r="B663" s="33" t="str">
        <f>SUBSTITUTE(A663,"/Users/timomiessen/Desktop/imagesdk/nonblackwomen1/","Image_")</f>
        <v>Image_NBW_282.jpg</v>
      </c>
      <c r="C663" s="63" t="s">
        <v>5</v>
      </c>
      <c r="D663" s="22" t="s">
        <v>6</v>
      </c>
      <c r="E663" s="23">
        <v>0</v>
      </c>
      <c r="F663" s="23">
        <v>0</v>
      </c>
      <c r="G663" s="23">
        <v>1</v>
      </c>
      <c r="H663" s="23">
        <v>0</v>
      </c>
      <c r="I663" s="23">
        <v>0</v>
      </c>
      <c r="J663" s="23">
        <v>0</v>
      </c>
      <c r="K663" s="23">
        <v>0</v>
      </c>
      <c r="L663" s="23">
        <v>0</v>
      </c>
      <c r="M663" s="23">
        <v>0</v>
      </c>
      <c r="N663" s="23">
        <v>0</v>
      </c>
      <c r="O663" s="23">
        <v>1</v>
      </c>
      <c r="P663" s="23">
        <v>0</v>
      </c>
      <c r="Q663" s="23">
        <v>0</v>
      </c>
      <c r="R663" s="23" cm="1">
        <f t="array" ref="R663">_xlfn.IFS(H663=1,1,K663=1,1,L663=1,1,M663=1,1,N663=1,1,P663=1,1,TRUE,0)</f>
        <v>0</v>
      </c>
      <c r="S663" s="64">
        <f>IF(AND(G663=1,R663=1),0,R663)</f>
        <v>0</v>
      </c>
      <c r="T663" s="24" t="s">
        <v>2454</v>
      </c>
      <c r="U663" s="49">
        <f>SUBSTITUTE(T663,".",",")*1</f>
        <v>0.13959639519452999</v>
      </c>
      <c r="V663" s="54">
        <f>IF(U663&gt;=0.1, 1, 0)</f>
        <v>1</v>
      </c>
      <c r="W663" s="25">
        <f>IF(U663&gt;=0.2, 1, 0)</f>
        <v>0</v>
      </c>
      <c r="X663" s="25">
        <f>IF(U663&gt;=0.3, 1, 0)</f>
        <v>0</v>
      </c>
      <c r="Y663" s="25">
        <f>IF(U663&gt;=0.4, 1, 0)</f>
        <v>0</v>
      </c>
      <c r="Z663" s="25">
        <f>IF(U663&gt;=0.5, 1, 0)</f>
        <v>0</v>
      </c>
      <c r="AA663" s="25">
        <f>IF(U663&gt;=0.6, 1, 0)</f>
        <v>0</v>
      </c>
      <c r="AB663" s="25">
        <f>IF(U663&gt;=0.7, 1, 0)</f>
        <v>0</v>
      </c>
      <c r="AC663" s="25">
        <f>IF(U663&gt;=0.8, 1, 0)</f>
        <v>0</v>
      </c>
      <c r="AD663" s="55">
        <f>IF(U663&gt;=0.9, 1, 0)</f>
        <v>0</v>
      </c>
    </row>
    <row r="664" spans="1:30" ht="20" customHeight="1" x14ac:dyDescent="0.2">
      <c r="A664" s="20" t="s">
        <v>1267</v>
      </c>
      <c r="B664" s="33" t="str">
        <f>SUBSTITUTE(A664,"/Users/timomiessen/Desktop/imagesdk/nonblackwomen1/","Image_")</f>
        <v>Image_NBW_283.jpg</v>
      </c>
      <c r="C664" s="63" t="s">
        <v>5</v>
      </c>
      <c r="D664" s="22" t="s">
        <v>6</v>
      </c>
      <c r="E664" s="23">
        <v>0</v>
      </c>
      <c r="F664" s="23">
        <v>0</v>
      </c>
      <c r="G664" s="23">
        <v>1</v>
      </c>
      <c r="H664" s="23">
        <v>0</v>
      </c>
      <c r="I664" s="23">
        <v>0</v>
      </c>
      <c r="J664" s="23">
        <v>0</v>
      </c>
      <c r="K664" s="23">
        <v>0</v>
      </c>
      <c r="L664" s="23">
        <v>0</v>
      </c>
      <c r="M664" s="23">
        <v>0</v>
      </c>
      <c r="N664" s="23">
        <v>0</v>
      </c>
      <c r="O664" s="23">
        <v>1</v>
      </c>
      <c r="P664" s="23">
        <v>1</v>
      </c>
      <c r="Q664" s="23">
        <v>0</v>
      </c>
      <c r="R664" s="23" cm="1">
        <f t="array" ref="R664">_xlfn.IFS(H664=1,1,K664=1,1,L664=1,1,M664=1,1,N664=1,1,P664=1,1,TRUE,0)</f>
        <v>1</v>
      </c>
      <c r="S664" s="64">
        <f>IF(AND(G664=1,R664=1),0,R664)</f>
        <v>0</v>
      </c>
      <c r="T664" s="24" t="s">
        <v>2455</v>
      </c>
      <c r="U664" s="49">
        <f>SUBSTITUTE(T664,".",",")*1</f>
        <v>0.27637200802564599</v>
      </c>
      <c r="V664" s="54">
        <f>IF(U664&gt;=0.1, 1, 0)</f>
        <v>1</v>
      </c>
      <c r="W664" s="25">
        <f>IF(U664&gt;=0.2, 1, 0)</f>
        <v>1</v>
      </c>
      <c r="X664" s="25">
        <f>IF(U664&gt;=0.3, 1, 0)</f>
        <v>0</v>
      </c>
      <c r="Y664" s="25">
        <f>IF(U664&gt;=0.4, 1, 0)</f>
        <v>0</v>
      </c>
      <c r="Z664" s="25">
        <f>IF(U664&gt;=0.5, 1, 0)</f>
        <v>0</v>
      </c>
      <c r="AA664" s="25">
        <f>IF(U664&gt;=0.6, 1, 0)</f>
        <v>0</v>
      </c>
      <c r="AB664" s="25">
        <f>IF(U664&gt;=0.7, 1, 0)</f>
        <v>0</v>
      </c>
      <c r="AC664" s="25">
        <f>IF(U664&gt;=0.8, 1, 0)</f>
        <v>0</v>
      </c>
      <c r="AD664" s="55">
        <f>IF(U664&gt;=0.9, 1, 0)</f>
        <v>0</v>
      </c>
    </row>
    <row r="665" spans="1:30" ht="20" customHeight="1" x14ac:dyDescent="0.2">
      <c r="A665" s="20" t="s">
        <v>1268</v>
      </c>
      <c r="B665" s="33" t="str">
        <f>SUBSTITUTE(A665,"/Users/timomiessen/Desktop/imagesdk/nonblackwomen1/","Image_")</f>
        <v>Image_NBW_284.jpg</v>
      </c>
      <c r="C665" s="63" t="s">
        <v>5</v>
      </c>
      <c r="D665" s="22" t="s">
        <v>6</v>
      </c>
      <c r="E665" s="23">
        <v>0</v>
      </c>
      <c r="F665" s="23">
        <v>0</v>
      </c>
      <c r="G665" s="23">
        <v>1</v>
      </c>
      <c r="H665" s="23">
        <v>0</v>
      </c>
      <c r="I665" s="23">
        <v>0</v>
      </c>
      <c r="J665" s="23">
        <v>0</v>
      </c>
      <c r="K665" s="23">
        <v>0</v>
      </c>
      <c r="L665" s="23">
        <v>0</v>
      </c>
      <c r="M665" s="23">
        <v>0</v>
      </c>
      <c r="N665" s="23">
        <v>0</v>
      </c>
      <c r="O665" s="23">
        <v>0</v>
      </c>
      <c r="P665" s="23">
        <v>1</v>
      </c>
      <c r="Q665" s="23">
        <v>0</v>
      </c>
      <c r="R665" s="23" cm="1">
        <f t="array" ref="R665">_xlfn.IFS(H665=1,1,K665=1,1,L665=1,1,M665=1,1,N665=1,1,P665=1,1,TRUE,0)</f>
        <v>1</v>
      </c>
      <c r="S665" s="64">
        <f>IF(AND(G665=1,R665=1),0,R665)</f>
        <v>0</v>
      </c>
      <c r="T665" s="24" t="s">
        <v>2456</v>
      </c>
      <c r="U665" s="49">
        <f>SUBSTITUTE(T665,".",",")*1</f>
        <v>0.231674536131322</v>
      </c>
      <c r="V665" s="54">
        <f>IF(U665&gt;=0.1, 1, 0)</f>
        <v>1</v>
      </c>
      <c r="W665" s="25">
        <f>IF(U665&gt;=0.2, 1, 0)</f>
        <v>1</v>
      </c>
      <c r="X665" s="25">
        <f>IF(U665&gt;=0.3, 1, 0)</f>
        <v>0</v>
      </c>
      <c r="Y665" s="25">
        <f>IF(U665&gt;=0.4, 1, 0)</f>
        <v>0</v>
      </c>
      <c r="Z665" s="25">
        <f>IF(U665&gt;=0.5, 1, 0)</f>
        <v>0</v>
      </c>
      <c r="AA665" s="25">
        <f>IF(U665&gt;=0.6, 1, 0)</f>
        <v>0</v>
      </c>
      <c r="AB665" s="25">
        <f>IF(U665&gt;=0.7, 1, 0)</f>
        <v>0</v>
      </c>
      <c r="AC665" s="25">
        <f>IF(U665&gt;=0.8, 1, 0)</f>
        <v>0</v>
      </c>
      <c r="AD665" s="55">
        <f>IF(U665&gt;=0.9, 1, 0)</f>
        <v>0</v>
      </c>
    </row>
    <row r="666" spans="1:30" ht="20" customHeight="1" x14ac:dyDescent="0.2">
      <c r="A666" s="20" t="s">
        <v>1269</v>
      </c>
      <c r="B666" s="33" t="str">
        <f>SUBSTITUTE(A666,"/Users/timomiessen/Desktop/imagesdk/nonblackwomen1/","Image_")</f>
        <v>Image_NBW_285.jpg</v>
      </c>
      <c r="C666" s="63" t="s">
        <v>5</v>
      </c>
      <c r="D666" s="22" t="s">
        <v>6</v>
      </c>
      <c r="E666" s="23">
        <v>0</v>
      </c>
      <c r="F666" s="23">
        <v>0</v>
      </c>
      <c r="G666" s="23">
        <v>1</v>
      </c>
      <c r="H666" s="23">
        <v>0</v>
      </c>
      <c r="I666" s="23">
        <v>0</v>
      </c>
      <c r="J666" s="23">
        <v>0</v>
      </c>
      <c r="K666" s="23">
        <v>0</v>
      </c>
      <c r="L666" s="23">
        <v>0</v>
      </c>
      <c r="M666" s="23">
        <v>0</v>
      </c>
      <c r="N666" s="23">
        <v>0</v>
      </c>
      <c r="O666" s="23">
        <v>0</v>
      </c>
      <c r="P666" s="23">
        <v>1</v>
      </c>
      <c r="Q666" s="23">
        <v>0</v>
      </c>
      <c r="R666" s="23" cm="1">
        <f t="array" ref="R666">_xlfn.IFS(H666=1,1,K666=1,1,L666=1,1,M666=1,1,N666=1,1,P666=1,1,TRUE,0)</f>
        <v>1</v>
      </c>
      <c r="S666" s="64">
        <f>IF(AND(G666=1,R666=1),0,R666)</f>
        <v>0</v>
      </c>
      <c r="T666" s="24" t="s">
        <v>2457</v>
      </c>
      <c r="U666" s="49">
        <f>SUBSTITUTE(T666,".",",")*1</f>
        <v>1.8792325165122699E-2</v>
      </c>
      <c r="V666" s="54">
        <f>IF(U666&gt;=0.1, 1, 0)</f>
        <v>0</v>
      </c>
      <c r="W666" s="25">
        <f>IF(U666&gt;=0.2, 1, 0)</f>
        <v>0</v>
      </c>
      <c r="X666" s="25">
        <f>IF(U666&gt;=0.3, 1, 0)</f>
        <v>0</v>
      </c>
      <c r="Y666" s="25">
        <f>IF(U666&gt;=0.4, 1, 0)</f>
        <v>0</v>
      </c>
      <c r="Z666" s="25">
        <f>IF(U666&gt;=0.5, 1, 0)</f>
        <v>0</v>
      </c>
      <c r="AA666" s="25">
        <f>IF(U666&gt;=0.6, 1, 0)</f>
        <v>0</v>
      </c>
      <c r="AB666" s="25">
        <f>IF(U666&gt;=0.7, 1, 0)</f>
        <v>0</v>
      </c>
      <c r="AC666" s="25">
        <f>IF(U666&gt;=0.8, 1, 0)</f>
        <v>0</v>
      </c>
      <c r="AD666" s="55">
        <f>IF(U666&gt;=0.9, 1, 0)</f>
        <v>0</v>
      </c>
    </row>
    <row r="667" spans="1:30" ht="20" customHeight="1" x14ac:dyDescent="0.2">
      <c r="A667" s="20" t="s">
        <v>1270</v>
      </c>
      <c r="B667" s="33" t="str">
        <f>SUBSTITUTE(A667,"/Users/timomiessen/Desktop/imagesdk/nonblackwomen1/","Image_")</f>
        <v>Image_NBW_286.jpg</v>
      </c>
      <c r="C667" s="63" t="s">
        <v>5</v>
      </c>
      <c r="D667" s="22" t="s">
        <v>6</v>
      </c>
      <c r="E667" s="23">
        <v>0</v>
      </c>
      <c r="F667" s="23">
        <v>0</v>
      </c>
      <c r="G667" s="23">
        <v>1</v>
      </c>
      <c r="H667" s="23">
        <v>0</v>
      </c>
      <c r="I667" s="23">
        <v>0</v>
      </c>
      <c r="J667" s="23">
        <v>0</v>
      </c>
      <c r="K667" s="23">
        <v>0</v>
      </c>
      <c r="L667" s="23">
        <v>0</v>
      </c>
      <c r="M667" s="23">
        <v>0</v>
      </c>
      <c r="N667" s="23">
        <v>0</v>
      </c>
      <c r="O667" s="23">
        <v>0</v>
      </c>
      <c r="P667" s="23">
        <v>0</v>
      </c>
      <c r="Q667" s="23">
        <v>0</v>
      </c>
      <c r="R667" s="23" cm="1">
        <f t="array" ref="R667">_xlfn.IFS(H667=1,1,K667=1,1,L667=1,1,M667=1,1,N667=1,1,P667=1,1,TRUE,0)</f>
        <v>0</v>
      </c>
      <c r="S667" s="64">
        <f>IF(AND(G667=1,R667=1),0,R667)</f>
        <v>0</v>
      </c>
      <c r="T667" s="24" t="s">
        <v>2458</v>
      </c>
      <c r="U667" s="49">
        <f>SUBSTITUTE(T667,".",",")*1</f>
        <v>1.08869432006031E-2</v>
      </c>
      <c r="V667" s="54">
        <f>IF(U667&gt;=0.1, 1, 0)</f>
        <v>0</v>
      </c>
      <c r="W667" s="25">
        <f>IF(U667&gt;=0.2, 1, 0)</f>
        <v>0</v>
      </c>
      <c r="X667" s="25">
        <f>IF(U667&gt;=0.3, 1, 0)</f>
        <v>0</v>
      </c>
      <c r="Y667" s="25">
        <f>IF(U667&gt;=0.4, 1, 0)</f>
        <v>0</v>
      </c>
      <c r="Z667" s="25">
        <f>IF(U667&gt;=0.5, 1, 0)</f>
        <v>0</v>
      </c>
      <c r="AA667" s="25">
        <f>IF(U667&gt;=0.6, 1, 0)</f>
        <v>0</v>
      </c>
      <c r="AB667" s="25">
        <f>IF(U667&gt;=0.7, 1, 0)</f>
        <v>0</v>
      </c>
      <c r="AC667" s="25">
        <f>IF(U667&gt;=0.8, 1, 0)</f>
        <v>0</v>
      </c>
      <c r="AD667" s="55">
        <f>IF(U667&gt;=0.9, 1, 0)</f>
        <v>0</v>
      </c>
    </row>
    <row r="668" spans="1:30" ht="20" customHeight="1" x14ac:dyDescent="0.2">
      <c r="A668" s="20" t="s">
        <v>1271</v>
      </c>
      <c r="B668" s="33" t="str">
        <f>SUBSTITUTE(A668,"/Users/timomiessen/Desktop/imagesdk/nonblackwomen1/","Image_")</f>
        <v>Image_NBW_287.jpg</v>
      </c>
      <c r="C668" s="63" t="s">
        <v>5</v>
      </c>
      <c r="D668" s="22" t="s">
        <v>6</v>
      </c>
      <c r="E668" s="23">
        <v>0</v>
      </c>
      <c r="F668" s="23">
        <v>0</v>
      </c>
      <c r="G668" s="23">
        <v>1</v>
      </c>
      <c r="H668" s="23">
        <v>0</v>
      </c>
      <c r="I668" s="23">
        <v>0</v>
      </c>
      <c r="J668" s="23">
        <v>0</v>
      </c>
      <c r="K668" s="23">
        <v>0</v>
      </c>
      <c r="L668" s="23">
        <v>0</v>
      </c>
      <c r="M668" s="23">
        <v>0</v>
      </c>
      <c r="N668" s="23">
        <v>0</v>
      </c>
      <c r="O668" s="23">
        <v>1</v>
      </c>
      <c r="P668" s="23">
        <v>0</v>
      </c>
      <c r="Q668" s="23">
        <v>0</v>
      </c>
      <c r="R668" s="23" cm="1">
        <f t="array" ref="R668">_xlfn.IFS(H668=1,1,K668=1,1,L668=1,1,M668=1,1,N668=1,1,P668=1,1,TRUE,0)</f>
        <v>0</v>
      </c>
      <c r="S668" s="64">
        <f>IF(AND(G668=1,R668=1),0,R668)</f>
        <v>0</v>
      </c>
      <c r="T668" s="24" t="s">
        <v>2459</v>
      </c>
      <c r="U668" s="49">
        <f>SUBSTITUTE(T668,".",",")*1</f>
        <v>0.130261931568384</v>
      </c>
      <c r="V668" s="54">
        <f>IF(U668&gt;=0.1, 1, 0)</f>
        <v>1</v>
      </c>
      <c r="W668" s="25">
        <f>IF(U668&gt;=0.2, 1, 0)</f>
        <v>0</v>
      </c>
      <c r="X668" s="25">
        <f>IF(U668&gt;=0.3, 1, 0)</f>
        <v>0</v>
      </c>
      <c r="Y668" s="25">
        <f>IF(U668&gt;=0.4, 1, 0)</f>
        <v>0</v>
      </c>
      <c r="Z668" s="25">
        <f>IF(U668&gt;=0.5, 1, 0)</f>
        <v>0</v>
      </c>
      <c r="AA668" s="25">
        <f>IF(U668&gt;=0.6, 1, 0)</f>
        <v>0</v>
      </c>
      <c r="AB668" s="25">
        <f>IF(U668&gt;=0.7, 1, 0)</f>
        <v>0</v>
      </c>
      <c r="AC668" s="25">
        <f>IF(U668&gt;=0.8, 1, 0)</f>
        <v>0</v>
      </c>
      <c r="AD668" s="55">
        <f>IF(U668&gt;=0.9, 1, 0)</f>
        <v>0</v>
      </c>
    </row>
    <row r="669" spans="1:30" ht="20" customHeight="1" x14ac:dyDescent="0.2">
      <c r="A669" s="20" t="s">
        <v>1273</v>
      </c>
      <c r="B669" s="33" t="str">
        <f>SUBSTITUTE(A669,"/Users/timomiessen/Desktop/imagesdk/nonblackwomen1/","Image_")</f>
        <v>Image_NBW_289.jpg</v>
      </c>
      <c r="C669" s="63" t="s">
        <v>5</v>
      </c>
      <c r="D669" s="22" t="s">
        <v>6</v>
      </c>
      <c r="E669" s="23">
        <v>1</v>
      </c>
      <c r="F669" s="23">
        <v>0</v>
      </c>
      <c r="G669" s="23">
        <v>0</v>
      </c>
      <c r="H669" s="23">
        <v>0</v>
      </c>
      <c r="I669" s="23">
        <v>0</v>
      </c>
      <c r="J669" s="23">
        <v>0</v>
      </c>
      <c r="K669" s="23">
        <v>0</v>
      </c>
      <c r="L669" s="23">
        <v>0</v>
      </c>
      <c r="M669" s="23">
        <v>0</v>
      </c>
      <c r="N669" s="23">
        <v>0</v>
      </c>
      <c r="O669" s="23">
        <v>0</v>
      </c>
      <c r="P669" s="23">
        <v>0</v>
      </c>
      <c r="Q669" s="23">
        <v>0</v>
      </c>
      <c r="R669" s="23" cm="1">
        <f t="array" ref="R669">_xlfn.IFS(H669=1,1,K669=1,1,L669=1,1,M669=1,1,N669=1,1,P669=1,1,TRUE,0)</f>
        <v>0</v>
      </c>
      <c r="S669" s="64">
        <f>IF(AND(G669=1,R669=1),0,R669)</f>
        <v>0</v>
      </c>
      <c r="T669" s="24" t="s">
        <v>2461</v>
      </c>
      <c r="U669" s="49">
        <f>SUBSTITUTE(T669,".",",")*1</f>
        <v>9.0419454500079103E-3</v>
      </c>
      <c r="V669" s="54">
        <f>IF(U669&gt;=0.1, 1, 0)</f>
        <v>0</v>
      </c>
      <c r="W669" s="25">
        <f>IF(U669&gt;=0.2, 1, 0)</f>
        <v>0</v>
      </c>
      <c r="X669" s="25">
        <f>IF(U669&gt;=0.3, 1, 0)</f>
        <v>0</v>
      </c>
      <c r="Y669" s="25">
        <f>IF(U669&gt;=0.4, 1, 0)</f>
        <v>0</v>
      </c>
      <c r="Z669" s="25">
        <f>IF(U669&gt;=0.5, 1, 0)</f>
        <v>0</v>
      </c>
      <c r="AA669" s="25">
        <f>IF(U669&gt;=0.6, 1, 0)</f>
        <v>0</v>
      </c>
      <c r="AB669" s="25">
        <f>IF(U669&gt;=0.7, 1, 0)</f>
        <v>0</v>
      </c>
      <c r="AC669" s="25">
        <f>IF(U669&gt;=0.8, 1, 0)</f>
        <v>0</v>
      </c>
      <c r="AD669" s="55">
        <f>IF(U669&gt;=0.9, 1, 0)</f>
        <v>0</v>
      </c>
    </row>
    <row r="670" spans="1:30" ht="20" customHeight="1" x14ac:dyDescent="0.2">
      <c r="A670" s="20" t="s">
        <v>1274</v>
      </c>
      <c r="B670" s="33" t="str">
        <f>SUBSTITUTE(A670,"/Users/timomiessen/Desktop/imagesdk/nonblackwomen1/","Image_")</f>
        <v>Image_NBW_29.jpg</v>
      </c>
      <c r="C670" s="63" t="s">
        <v>5</v>
      </c>
      <c r="D670" s="22" t="s">
        <v>6</v>
      </c>
      <c r="E670" s="23">
        <v>1</v>
      </c>
      <c r="F670" s="23">
        <v>0</v>
      </c>
      <c r="G670" s="23">
        <v>0</v>
      </c>
      <c r="H670" s="23">
        <v>0</v>
      </c>
      <c r="I670" s="23">
        <v>0</v>
      </c>
      <c r="J670" s="23">
        <v>0</v>
      </c>
      <c r="K670" s="23">
        <v>0</v>
      </c>
      <c r="L670" s="23">
        <v>0</v>
      </c>
      <c r="M670" s="23">
        <v>0</v>
      </c>
      <c r="N670" s="23">
        <v>0</v>
      </c>
      <c r="O670" s="23">
        <v>0</v>
      </c>
      <c r="P670" s="23">
        <v>0</v>
      </c>
      <c r="Q670" s="23">
        <v>0</v>
      </c>
      <c r="R670" s="23" cm="1">
        <f t="array" ref="R670">_xlfn.IFS(H670=1,1,K670=1,1,L670=1,1,M670=1,1,N670=1,1,P670=1,1,TRUE,0)</f>
        <v>0</v>
      </c>
      <c r="S670" s="64">
        <f>IF(AND(G670=1,R670=1),0,R670)</f>
        <v>0</v>
      </c>
      <c r="T670" s="24" t="s">
        <v>2462</v>
      </c>
      <c r="U670" s="49">
        <f>SUBSTITUTE(T670,".",",")*1</f>
        <v>0.42473091185092898</v>
      </c>
      <c r="V670" s="54">
        <f>IF(U670&gt;=0.1, 1, 0)</f>
        <v>1</v>
      </c>
      <c r="W670" s="25">
        <f>IF(U670&gt;=0.2, 1, 0)</f>
        <v>1</v>
      </c>
      <c r="X670" s="25">
        <f>IF(U670&gt;=0.3, 1, 0)</f>
        <v>1</v>
      </c>
      <c r="Y670" s="25">
        <f>IF(U670&gt;=0.4, 1, 0)</f>
        <v>1</v>
      </c>
      <c r="Z670" s="25">
        <f>IF(U670&gt;=0.5, 1, 0)</f>
        <v>0</v>
      </c>
      <c r="AA670" s="25">
        <f>IF(U670&gt;=0.6, 1, 0)</f>
        <v>0</v>
      </c>
      <c r="AB670" s="25">
        <f>IF(U670&gt;=0.7, 1, 0)</f>
        <v>0</v>
      </c>
      <c r="AC670" s="25">
        <f>IF(U670&gt;=0.8, 1, 0)</f>
        <v>0</v>
      </c>
      <c r="AD670" s="55">
        <f>IF(U670&gt;=0.9, 1, 0)</f>
        <v>0</v>
      </c>
    </row>
    <row r="671" spans="1:30" ht="20" customHeight="1" x14ac:dyDescent="0.2">
      <c r="A671" s="20" t="s">
        <v>1275</v>
      </c>
      <c r="B671" s="33" t="str">
        <f>SUBSTITUTE(A671,"/Users/timomiessen/Desktop/imagesdk/nonblackwomen1/","Image_")</f>
        <v>Image_NBW_290.jpg</v>
      </c>
      <c r="C671" s="63" t="s">
        <v>5</v>
      </c>
      <c r="D671" s="22" t="s">
        <v>6</v>
      </c>
      <c r="E671" s="23">
        <v>1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  <c r="O671" s="23">
        <v>0</v>
      </c>
      <c r="P671" s="23">
        <v>0</v>
      </c>
      <c r="Q671" s="23">
        <v>0</v>
      </c>
      <c r="R671" s="23" cm="1">
        <f t="array" ref="R671">_xlfn.IFS(H671=1,1,K671=1,1,L671=1,1,M671=1,1,N671=1,1,P671=1,1,TRUE,0)</f>
        <v>0</v>
      </c>
      <c r="S671" s="64">
        <f>IF(AND(G671=1,R671=1),0,R671)</f>
        <v>0</v>
      </c>
      <c r="T671" s="24" t="s">
        <v>2463</v>
      </c>
      <c r="U671" s="49">
        <f>SUBSTITUTE(T671,".",",")*1</f>
        <v>0.20360356941819099</v>
      </c>
      <c r="V671" s="54">
        <f>IF(U671&gt;=0.1, 1, 0)</f>
        <v>1</v>
      </c>
      <c r="W671" s="25">
        <f>IF(U671&gt;=0.2, 1, 0)</f>
        <v>1</v>
      </c>
      <c r="X671" s="25">
        <f>IF(U671&gt;=0.3, 1, 0)</f>
        <v>0</v>
      </c>
      <c r="Y671" s="25">
        <f>IF(U671&gt;=0.4, 1, 0)</f>
        <v>0</v>
      </c>
      <c r="Z671" s="25">
        <f>IF(U671&gt;=0.5, 1, 0)</f>
        <v>0</v>
      </c>
      <c r="AA671" s="25">
        <f>IF(U671&gt;=0.6, 1, 0)</f>
        <v>0</v>
      </c>
      <c r="AB671" s="25">
        <f>IF(U671&gt;=0.7, 1, 0)</f>
        <v>0</v>
      </c>
      <c r="AC671" s="25">
        <f>IF(U671&gt;=0.8, 1, 0)</f>
        <v>0</v>
      </c>
      <c r="AD671" s="55">
        <f>IF(U671&gt;=0.9, 1, 0)</f>
        <v>0</v>
      </c>
    </row>
    <row r="672" spans="1:30" ht="20" customHeight="1" x14ac:dyDescent="0.2">
      <c r="A672" s="20" t="s">
        <v>1276</v>
      </c>
      <c r="B672" s="33" t="str">
        <f>SUBSTITUTE(A672,"/Users/timomiessen/Desktop/imagesdk/nonblackwomen1/","Image_")</f>
        <v>Image_NBW_291.jpg</v>
      </c>
      <c r="C672" s="63" t="s">
        <v>5</v>
      </c>
      <c r="D672" s="22" t="s">
        <v>6</v>
      </c>
      <c r="E672" s="23">
        <v>1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>
        <v>0</v>
      </c>
      <c r="M672" s="23">
        <v>0</v>
      </c>
      <c r="N672" s="23">
        <v>0</v>
      </c>
      <c r="O672" s="23">
        <v>0</v>
      </c>
      <c r="P672" s="23">
        <v>0</v>
      </c>
      <c r="Q672" s="23">
        <v>0</v>
      </c>
      <c r="R672" s="23" cm="1">
        <f t="array" ref="R672">_xlfn.IFS(H672=1,1,K672=1,1,L672=1,1,M672=1,1,N672=1,1,P672=1,1,TRUE,0)</f>
        <v>0</v>
      </c>
      <c r="S672" s="64">
        <f>IF(AND(G672=1,R672=1),0,R672)</f>
        <v>0</v>
      </c>
      <c r="T672" s="24" t="s">
        <v>2464</v>
      </c>
      <c r="U672" s="49">
        <f>SUBSTITUTE(T672,".",",")*1</f>
        <v>9.5420995727181407E-2</v>
      </c>
      <c r="V672" s="54">
        <f>IF(U672&gt;=0.1, 1, 0)</f>
        <v>0</v>
      </c>
      <c r="W672" s="25">
        <f>IF(U672&gt;=0.2, 1, 0)</f>
        <v>0</v>
      </c>
      <c r="X672" s="25">
        <f>IF(U672&gt;=0.3, 1, 0)</f>
        <v>0</v>
      </c>
      <c r="Y672" s="25">
        <f>IF(U672&gt;=0.4, 1, 0)</f>
        <v>0</v>
      </c>
      <c r="Z672" s="25">
        <f>IF(U672&gt;=0.5, 1, 0)</f>
        <v>0</v>
      </c>
      <c r="AA672" s="25">
        <f>IF(U672&gt;=0.6, 1, 0)</f>
        <v>0</v>
      </c>
      <c r="AB672" s="25">
        <f>IF(U672&gt;=0.7, 1, 0)</f>
        <v>0</v>
      </c>
      <c r="AC672" s="25">
        <f>IF(U672&gt;=0.8, 1, 0)</f>
        <v>0</v>
      </c>
      <c r="AD672" s="55">
        <f>IF(U672&gt;=0.9, 1, 0)</f>
        <v>0</v>
      </c>
    </row>
    <row r="673" spans="1:30" ht="20" customHeight="1" x14ac:dyDescent="0.2">
      <c r="A673" s="20" t="s">
        <v>1277</v>
      </c>
      <c r="B673" s="33" t="str">
        <f>SUBSTITUTE(A673,"/Users/timomiessen/Desktop/imagesdk/nonblackwomen1/","Image_")</f>
        <v>Image_NBW_292.jpg</v>
      </c>
      <c r="C673" s="63" t="s">
        <v>5</v>
      </c>
      <c r="D673" s="22" t="s">
        <v>6</v>
      </c>
      <c r="E673" s="23">
        <v>1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23">
        <v>0</v>
      </c>
      <c r="O673" s="23">
        <v>0</v>
      </c>
      <c r="P673" s="23">
        <v>0</v>
      </c>
      <c r="Q673" s="23">
        <v>0</v>
      </c>
      <c r="R673" s="23" cm="1">
        <f t="array" ref="R673">_xlfn.IFS(H673=1,1,K673=1,1,L673=1,1,M673=1,1,N673=1,1,P673=1,1,TRUE,0)</f>
        <v>0</v>
      </c>
      <c r="S673" s="64">
        <f>IF(AND(G673=1,R673=1),0,R673)</f>
        <v>0</v>
      </c>
      <c r="T673" s="24" t="s">
        <v>2465</v>
      </c>
      <c r="U673" s="49">
        <f>SUBSTITUTE(T673,".",",")*1</f>
        <v>0.69333165138959796</v>
      </c>
      <c r="V673" s="54">
        <f>IF(U673&gt;=0.1, 1, 0)</f>
        <v>1</v>
      </c>
      <c r="W673" s="25">
        <f>IF(U673&gt;=0.2, 1, 0)</f>
        <v>1</v>
      </c>
      <c r="X673" s="25">
        <f>IF(U673&gt;=0.3, 1, 0)</f>
        <v>1</v>
      </c>
      <c r="Y673" s="25">
        <f>IF(U673&gt;=0.4, 1, 0)</f>
        <v>1</v>
      </c>
      <c r="Z673" s="25">
        <f>IF(U673&gt;=0.5, 1, 0)</f>
        <v>1</v>
      </c>
      <c r="AA673" s="25">
        <f>IF(U673&gt;=0.6, 1, 0)</f>
        <v>1</v>
      </c>
      <c r="AB673" s="25">
        <f>IF(U673&gt;=0.7, 1, 0)</f>
        <v>0</v>
      </c>
      <c r="AC673" s="25">
        <f>IF(U673&gt;=0.8, 1, 0)</f>
        <v>0</v>
      </c>
      <c r="AD673" s="55">
        <f>IF(U673&gt;=0.9, 1, 0)</f>
        <v>0</v>
      </c>
    </row>
    <row r="674" spans="1:30" ht="20" customHeight="1" x14ac:dyDescent="0.2">
      <c r="A674" s="20" t="s">
        <v>1279</v>
      </c>
      <c r="B674" s="33" t="str">
        <f>SUBSTITUTE(A674,"/Users/timomiessen/Desktop/imagesdk/nonblackwomen1/","Image_")</f>
        <v>Image_NBW_294.jpg</v>
      </c>
      <c r="C674" s="63" t="s">
        <v>5</v>
      </c>
      <c r="D674" s="22" t="s">
        <v>6</v>
      </c>
      <c r="E674" s="23">
        <v>0</v>
      </c>
      <c r="F674" s="23">
        <v>0</v>
      </c>
      <c r="G674" s="23">
        <v>0</v>
      </c>
      <c r="H674" s="23">
        <v>0</v>
      </c>
      <c r="I674" s="23">
        <v>0</v>
      </c>
      <c r="J674" s="23">
        <v>1</v>
      </c>
      <c r="K674" s="23">
        <v>0</v>
      </c>
      <c r="L674" s="23">
        <v>0</v>
      </c>
      <c r="M674" s="23">
        <v>0</v>
      </c>
      <c r="N674" s="23">
        <v>0</v>
      </c>
      <c r="O674" s="23">
        <v>0</v>
      </c>
      <c r="P674" s="23">
        <v>0</v>
      </c>
      <c r="Q674" s="23">
        <v>0</v>
      </c>
      <c r="R674" s="23" cm="1">
        <f t="array" ref="R674">_xlfn.IFS(H674=1,1,K674=1,1,L674=1,1,M674=1,1,N674=1,1,P674=1,1,TRUE,0)</f>
        <v>0</v>
      </c>
      <c r="S674" s="64">
        <f>IF(AND(G674=1,R674=1),0,R674)</f>
        <v>0</v>
      </c>
      <c r="T674" s="24" t="s">
        <v>2467</v>
      </c>
      <c r="U674" s="49">
        <f>SUBSTITUTE(T674,".",",")*1</f>
        <v>0.79424555972218502</v>
      </c>
      <c r="V674" s="54">
        <f>IF(U674&gt;=0.1, 1, 0)</f>
        <v>1</v>
      </c>
      <c r="W674" s="25">
        <f>IF(U674&gt;=0.2, 1, 0)</f>
        <v>1</v>
      </c>
      <c r="X674" s="25">
        <f>IF(U674&gt;=0.3, 1, 0)</f>
        <v>1</v>
      </c>
      <c r="Y674" s="25">
        <f>IF(U674&gt;=0.4, 1, 0)</f>
        <v>1</v>
      </c>
      <c r="Z674" s="25">
        <f>IF(U674&gt;=0.5, 1, 0)</f>
        <v>1</v>
      </c>
      <c r="AA674" s="25">
        <f>IF(U674&gt;=0.6, 1, 0)</f>
        <v>1</v>
      </c>
      <c r="AB674" s="25">
        <f>IF(U674&gt;=0.7, 1, 0)</f>
        <v>1</v>
      </c>
      <c r="AC674" s="25">
        <f>IF(U674&gt;=0.8, 1, 0)</f>
        <v>0</v>
      </c>
      <c r="AD674" s="55">
        <f>IF(U674&gt;=0.9, 1, 0)</f>
        <v>0</v>
      </c>
    </row>
    <row r="675" spans="1:30" ht="20" customHeight="1" x14ac:dyDescent="0.2">
      <c r="A675" s="20" t="s">
        <v>1280</v>
      </c>
      <c r="B675" s="33" t="str">
        <f>SUBSTITUTE(A675,"/Users/timomiessen/Desktop/imagesdk/nonblackwomen1/","Image_")</f>
        <v>Image_NBW_295.jpg</v>
      </c>
      <c r="C675" s="63" t="s">
        <v>5</v>
      </c>
      <c r="D675" s="22" t="s">
        <v>6</v>
      </c>
      <c r="E675" s="23">
        <v>0</v>
      </c>
      <c r="F675" s="23">
        <v>0</v>
      </c>
      <c r="G675" s="23">
        <v>0</v>
      </c>
      <c r="H675" s="23">
        <v>0</v>
      </c>
      <c r="I675" s="23">
        <v>0</v>
      </c>
      <c r="J675" s="23">
        <v>1</v>
      </c>
      <c r="K675" s="23">
        <v>0</v>
      </c>
      <c r="L675" s="23">
        <v>0</v>
      </c>
      <c r="M675" s="23">
        <v>0</v>
      </c>
      <c r="N675" s="23">
        <v>0</v>
      </c>
      <c r="O675" s="23">
        <v>0</v>
      </c>
      <c r="P675" s="23">
        <v>0</v>
      </c>
      <c r="Q675" s="23">
        <v>0</v>
      </c>
      <c r="R675" s="23" cm="1">
        <f t="array" ref="R675">_xlfn.IFS(H675=1,1,K675=1,1,L675=1,1,M675=1,1,N675=1,1,P675=1,1,TRUE,0)</f>
        <v>0</v>
      </c>
      <c r="S675" s="64">
        <f>IF(AND(G675=1,R675=1),0,R675)</f>
        <v>0</v>
      </c>
      <c r="T675" s="24" t="s">
        <v>2468</v>
      </c>
      <c r="U675" s="49">
        <f>SUBSTITUTE(T675,".",",")*1</f>
        <v>0.61466575413942304</v>
      </c>
      <c r="V675" s="54">
        <f>IF(U675&gt;=0.1, 1, 0)</f>
        <v>1</v>
      </c>
      <c r="W675" s="25">
        <f>IF(U675&gt;=0.2, 1, 0)</f>
        <v>1</v>
      </c>
      <c r="X675" s="25">
        <f>IF(U675&gt;=0.3, 1, 0)</f>
        <v>1</v>
      </c>
      <c r="Y675" s="25">
        <f>IF(U675&gt;=0.4, 1, 0)</f>
        <v>1</v>
      </c>
      <c r="Z675" s="25">
        <f>IF(U675&gt;=0.5, 1, 0)</f>
        <v>1</v>
      </c>
      <c r="AA675" s="25">
        <f>IF(U675&gt;=0.6, 1, 0)</f>
        <v>1</v>
      </c>
      <c r="AB675" s="25">
        <f>IF(U675&gt;=0.7, 1, 0)</f>
        <v>0</v>
      </c>
      <c r="AC675" s="25">
        <f>IF(U675&gt;=0.8, 1, 0)</f>
        <v>0</v>
      </c>
      <c r="AD675" s="55">
        <f>IF(U675&gt;=0.9, 1, 0)</f>
        <v>0</v>
      </c>
    </row>
    <row r="676" spans="1:30" ht="20" customHeight="1" x14ac:dyDescent="0.2">
      <c r="A676" s="20" t="s">
        <v>1284</v>
      </c>
      <c r="B676" s="33" t="str">
        <f>SUBSTITUTE(A676,"/Users/timomiessen/Desktop/imagesdk/nonblackwomen1/","Image_")</f>
        <v>Image_NBW_299.jpg</v>
      </c>
      <c r="C676" s="63" t="s">
        <v>5</v>
      </c>
      <c r="D676" s="22" t="s">
        <v>6</v>
      </c>
      <c r="E676" s="23">
        <v>0</v>
      </c>
      <c r="F676" s="23">
        <v>0</v>
      </c>
      <c r="G676" s="23">
        <v>0</v>
      </c>
      <c r="H676" s="23">
        <v>0</v>
      </c>
      <c r="I676" s="23">
        <v>0</v>
      </c>
      <c r="J676" s="23">
        <v>1</v>
      </c>
      <c r="K676" s="23">
        <v>0</v>
      </c>
      <c r="L676" s="23">
        <v>0</v>
      </c>
      <c r="M676" s="23">
        <v>0</v>
      </c>
      <c r="N676" s="23">
        <v>0</v>
      </c>
      <c r="O676" s="23">
        <v>0</v>
      </c>
      <c r="P676" s="23">
        <v>0</v>
      </c>
      <c r="Q676" s="23">
        <v>0</v>
      </c>
      <c r="R676" s="23" cm="1">
        <f t="array" ref="R676">_xlfn.IFS(H676=1,1,K676=1,1,L676=1,1,M676=1,1,N676=1,1,P676=1,1,TRUE,0)</f>
        <v>0</v>
      </c>
      <c r="S676" s="64">
        <f>IF(AND(G676=1,R676=1),0,R676)</f>
        <v>0</v>
      </c>
      <c r="T676" s="24" t="s">
        <v>2472</v>
      </c>
      <c r="U676" s="49">
        <f>SUBSTITUTE(T676,".",",")*1</f>
        <v>0.95158209558576301</v>
      </c>
      <c r="V676" s="54">
        <f>IF(U676&gt;=0.1, 1, 0)</f>
        <v>1</v>
      </c>
      <c r="W676" s="25">
        <f>IF(U676&gt;=0.2, 1, 0)</f>
        <v>1</v>
      </c>
      <c r="X676" s="25">
        <f>IF(U676&gt;=0.3, 1, 0)</f>
        <v>1</v>
      </c>
      <c r="Y676" s="25">
        <f>IF(U676&gt;=0.4, 1, 0)</f>
        <v>1</v>
      </c>
      <c r="Z676" s="25">
        <f>IF(U676&gt;=0.5, 1, 0)</f>
        <v>1</v>
      </c>
      <c r="AA676" s="25">
        <f>IF(U676&gt;=0.6, 1, 0)</f>
        <v>1</v>
      </c>
      <c r="AB676" s="25">
        <f>IF(U676&gt;=0.7, 1, 0)</f>
        <v>1</v>
      </c>
      <c r="AC676" s="25">
        <f>IF(U676&gt;=0.8, 1, 0)</f>
        <v>1</v>
      </c>
      <c r="AD676" s="55">
        <f>IF(U676&gt;=0.9, 1, 0)</f>
        <v>1</v>
      </c>
    </row>
    <row r="677" spans="1:30" ht="20" customHeight="1" x14ac:dyDescent="0.2">
      <c r="A677" s="20" t="s">
        <v>1285</v>
      </c>
      <c r="B677" s="33" t="str">
        <f>SUBSTITUTE(A677,"/Users/timomiessen/Desktop/imagesdk/nonblackwomen1/","Image_")</f>
        <v>Image_NBW_3.jpg</v>
      </c>
      <c r="C677" s="63" t="s">
        <v>5</v>
      </c>
      <c r="D677" s="22" t="s">
        <v>6</v>
      </c>
      <c r="E677" s="23">
        <v>1</v>
      </c>
      <c r="F677" s="23">
        <v>0</v>
      </c>
      <c r="G677" s="23">
        <v>0</v>
      </c>
      <c r="H677" s="23">
        <v>0</v>
      </c>
      <c r="I677" s="23">
        <v>0</v>
      </c>
      <c r="J677" s="23">
        <v>0</v>
      </c>
      <c r="K677" s="23">
        <v>0</v>
      </c>
      <c r="L677" s="23">
        <v>0</v>
      </c>
      <c r="M677" s="23">
        <v>0</v>
      </c>
      <c r="N677" s="23">
        <v>0</v>
      </c>
      <c r="O677" s="23">
        <v>0</v>
      </c>
      <c r="P677" s="23">
        <v>0</v>
      </c>
      <c r="Q677" s="23">
        <v>0</v>
      </c>
      <c r="R677" s="23" cm="1">
        <f t="array" ref="R677">_xlfn.IFS(H677=1,1,K677=1,1,L677=1,1,M677=1,1,N677=1,1,P677=1,1,TRUE,0)</f>
        <v>0</v>
      </c>
      <c r="S677" s="64">
        <f>IF(AND(G677=1,R677=1),0,R677)</f>
        <v>0</v>
      </c>
      <c r="T677" s="24" t="s">
        <v>2473</v>
      </c>
      <c r="U677" s="49">
        <f>SUBSTITUTE(T677,".",",")*1</f>
        <v>6.2184522394090804E-3</v>
      </c>
      <c r="V677" s="54">
        <f>IF(U677&gt;=0.1, 1, 0)</f>
        <v>0</v>
      </c>
      <c r="W677" s="25">
        <f>IF(U677&gt;=0.2, 1, 0)</f>
        <v>0</v>
      </c>
      <c r="X677" s="25">
        <f>IF(U677&gt;=0.3, 1, 0)</f>
        <v>0</v>
      </c>
      <c r="Y677" s="25">
        <f>IF(U677&gt;=0.4, 1, 0)</f>
        <v>0</v>
      </c>
      <c r="Z677" s="25">
        <f>IF(U677&gt;=0.5, 1, 0)</f>
        <v>0</v>
      </c>
      <c r="AA677" s="25">
        <f>IF(U677&gt;=0.6, 1, 0)</f>
        <v>0</v>
      </c>
      <c r="AB677" s="25">
        <f>IF(U677&gt;=0.7, 1, 0)</f>
        <v>0</v>
      </c>
      <c r="AC677" s="25">
        <f>IF(U677&gt;=0.8, 1, 0)</f>
        <v>0</v>
      </c>
      <c r="AD677" s="55">
        <f>IF(U677&gt;=0.9, 1, 0)</f>
        <v>0</v>
      </c>
    </row>
    <row r="678" spans="1:30" ht="20" customHeight="1" x14ac:dyDescent="0.2">
      <c r="A678" s="20" t="s">
        <v>1286</v>
      </c>
      <c r="B678" s="33" t="str">
        <f>SUBSTITUTE(A678,"/Users/timomiessen/Desktop/imagesdk/nonblackwomen1/","Image_")</f>
        <v>Image_NBW_30.jpg</v>
      </c>
      <c r="C678" s="63" t="s">
        <v>5</v>
      </c>
      <c r="D678" s="22" t="s">
        <v>6</v>
      </c>
      <c r="E678" s="23">
        <v>1</v>
      </c>
      <c r="F678" s="23">
        <v>0</v>
      </c>
      <c r="G678" s="23">
        <v>0</v>
      </c>
      <c r="H678" s="23">
        <v>0</v>
      </c>
      <c r="I678" s="23">
        <v>0</v>
      </c>
      <c r="J678" s="23">
        <v>0</v>
      </c>
      <c r="K678" s="23">
        <v>0</v>
      </c>
      <c r="L678" s="23">
        <v>0</v>
      </c>
      <c r="M678" s="23">
        <v>0</v>
      </c>
      <c r="N678" s="23">
        <v>0</v>
      </c>
      <c r="O678" s="23">
        <v>0</v>
      </c>
      <c r="P678" s="23">
        <v>0</v>
      </c>
      <c r="Q678" s="23">
        <v>0</v>
      </c>
      <c r="R678" s="23" cm="1">
        <f t="array" ref="R678">_xlfn.IFS(H678=1,1,K678=1,1,L678=1,1,M678=1,1,N678=1,1,P678=1,1,TRUE,0)</f>
        <v>0</v>
      </c>
      <c r="S678" s="64">
        <f>IF(AND(G678=1,R678=1),0,R678)</f>
        <v>0</v>
      </c>
      <c r="T678" s="24" t="s">
        <v>2474</v>
      </c>
      <c r="U678" s="49">
        <f>SUBSTITUTE(T678,".",",")*1</f>
        <v>1.5657556359656101E-3</v>
      </c>
      <c r="V678" s="54">
        <f>IF(U678&gt;=0.1, 1, 0)</f>
        <v>0</v>
      </c>
      <c r="W678" s="25">
        <f>IF(U678&gt;=0.2, 1, 0)</f>
        <v>0</v>
      </c>
      <c r="X678" s="25">
        <f>IF(U678&gt;=0.3, 1, 0)</f>
        <v>0</v>
      </c>
      <c r="Y678" s="25">
        <f>IF(U678&gt;=0.4, 1, 0)</f>
        <v>0</v>
      </c>
      <c r="Z678" s="25">
        <f>IF(U678&gt;=0.5, 1, 0)</f>
        <v>0</v>
      </c>
      <c r="AA678" s="25">
        <f>IF(U678&gt;=0.6, 1, 0)</f>
        <v>0</v>
      </c>
      <c r="AB678" s="25">
        <f>IF(U678&gt;=0.7, 1, 0)</f>
        <v>0</v>
      </c>
      <c r="AC678" s="25">
        <f>IF(U678&gt;=0.8, 1, 0)</f>
        <v>0</v>
      </c>
      <c r="AD678" s="55">
        <f>IF(U678&gt;=0.9, 1, 0)</f>
        <v>0</v>
      </c>
    </row>
    <row r="679" spans="1:30" ht="20" customHeight="1" x14ac:dyDescent="0.2">
      <c r="A679" s="20" t="s">
        <v>1287</v>
      </c>
      <c r="B679" s="33" t="str">
        <f>SUBSTITUTE(A679,"/Users/timomiessen/Desktop/imagesdk/nonblackwomen1/","Image_")</f>
        <v>Image_NBW_300.jpg</v>
      </c>
      <c r="C679" s="63" t="s">
        <v>5</v>
      </c>
      <c r="D679" s="22" t="s">
        <v>6</v>
      </c>
      <c r="E679" s="23">
        <v>0</v>
      </c>
      <c r="F679" s="23">
        <v>0</v>
      </c>
      <c r="G679" s="23">
        <v>0</v>
      </c>
      <c r="H679" s="23">
        <v>0</v>
      </c>
      <c r="I679" s="23">
        <v>1</v>
      </c>
      <c r="J679" s="23">
        <v>0</v>
      </c>
      <c r="K679" s="23">
        <v>0</v>
      </c>
      <c r="L679" s="23">
        <v>0</v>
      </c>
      <c r="M679" s="23">
        <v>0</v>
      </c>
      <c r="N679" s="23">
        <v>0</v>
      </c>
      <c r="O679" s="23">
        <v>0</v>
      </c>
      <c r="P679" s="23">
        <v>0</v>
      </c>
      <c r="Q679" s="23">
        <v>0</v>
      </c>
      <c r="R679" s="23" cm="1">
        <f t="array" ref="R679">_xlfn.IFS(H679=1,1,K679=1,1,L679=1,1,M679=1,1,N679=1,1,P679=1,1,TRUE,0)</f>
        <v>0</v>
      </c>
      <c r="S679" s="64">
        <f>IF(AND(G679=1,R679=1),0,R679)</f>
        <v>0</v>
      </c>
      <c r="T679" s="24" t="s">
        <v>2475</v>
      </c>
      <c r="U679" s="49">
        <f>SUBSTITUTE(T679,".",",")*1</f>
        <v>0.95287271589040701</v>
      </c>
      <c r="V679" s="54">
        <f>IF(U679&gt;=0.1, 1, 0)</f>
        <v>1</v>
      </c>
      <c r="W679" s="25">
        <f>IF(U679&gt;=0.2, 1, 0)</f>
        <v>1</v>
      </c>
      <c r="X679" s="25">
        <f>IF(U679&gt;=0.3, 1, 0)</f>
        <v>1</v>
      </c>
      <c r="Y679" s="25">
        <f>IF(U679&gt;=0.4, 1, 0)</f>
        <v>1</v>
      </c>
      <c r="Z679" s="25">
        <f>IF(U679&gt;=0.5, 1, 0)</f>
        <v>1</v>
      </c>
      <c r="AA679" s="25">
        <f>IF(U679&gt;=0.6, 1, 0)</f>
        <v>1</v>
      </c>
      <c r="AB679" s="25">
        <f>IF(U679&gt;=0.7, 1, 0)</f>
        <v>1</v>
      </c>
      <c r="AC679" s="25">
        <f>IF(U679&gt;=0.8, 1, 0)</f>
        <v>1</v>
      </c>
      <c r="AD679" s="55">
        <f>IF(U679&gt;=0.9, 1, 0)</f>
        <v>1</v>
      </c>
    </row>
    <row r="680" spans="1:30" ht="20" customHeight="1" x14ac:dyDescent="0.2">
      <c r="A680" s="20" t="s">
        <v>1291</v>
      </c>
      <c r="B680" s="33" t="str">
        <f>SUBSTITUTE(A680,"/Users/timomiessen/Desktop/imagesdk/nonblackwomen1/","Image_")</f>
        <v>Image_NBW_304.jpg</v>
      </c>
      <c r="C680" s="63" t="s">
        <v>5</v>
      </c>
      <c r="D680" s="22" t="s">
        <v>6</v>
      </c>
      <c r="E680" s="23">
        <v>0</v>
      </c>
      <c r="F680" s="23">
        <v>0</v>
      </c>
      <c r="G680" s="23">
        <v>0</v>
      </c>
      <c r="H680" s="23">
        <v>0</v>
      </c>
      <c r="I680" s="23">
        <v>0</v>
      </c>
      <c r="J680" s="23">
        <v>1</v>
      </c>
      <c r="K680" s="23">
        <v>0</v>
      </c>
      <c r="L680" s="23">
        <v>0</v>
      </c>
      <c r="M680" s="23">
        <v>0</v>
      </c>
      <c r="N680" s="23">
        <v>0</v>
      </c>
      <c r="O680" s="23">
        <v>0</v>
      </c>
      <c r="P680" s="23">
        <v>0</v>
      </c>
      <c r="Q680" s="23">
        <v>0</v>
      </c>
      <c r="R680" s="23" cm="1">
        <f t="array" ref="R680">_xlfn.IFS(H680=1,1,K680=1,1,L680=1,1,M680=1,1,N680=1,1,P680=1,1,TRUE,0)</f>
        <v>0</v>
      </c>
      <c r="S680" s="64">
        <f>IF(AND(G680=1,R680=1),0,R680)</f>
        <v>0</v>
      </c>
      <c r="T680" s="24" t="s">
        <v>2479</v>
      </c>
      <c r="U680" s="49">
        <f>SUBSTITUTE(T680,".",",")*1</f>
        <v>0.80293948948383298</v>
      </c>
      <c r="V680" s="54">
        <f>IF(U680&gt;=0.1, 1, 0)</f>
        <v>1</v>
      </c>
      <c r="W680" s="25">
        <f>IF(U680&gt;=0.2, 1, 0)</f>
        <v>1</v>
      </c>
      <c r="X680" s="25">
        <f>IF(U680&gt;=0.3, 1, 0)</f>
        <v>1</v>
      </c>
      <c r="Y680" s="25">
        <f>IF(U680&gt;=0.4, 1, 0)</f>
        <v>1</v>
      </c>
      <c r="Z680" s="25">
        <f>IF(U680&gt;=0.5, 1, 0)</f>
        <v>1</v>
      </c>
      <c r="AA680" s="25">
        <f>IF(U680&gt;=0.6, 1, 0)</f>
        <v>1</v>
      </c>
      <c r="AB680" s="25">
        <f>IF(U680&gt;=0.7, 1, 0)</f>
        <v>1</v>
      </c>
      <c r="AC680" s="25">
        <f>IF(U680&gt;=0.8, 1, 0)</f>
        <v>1</v>
      </c>
      <c r="AD680" s="55">
        <f>IF(U680&gt;=0.9, 1, 0)</f>
        <v>0</v>
      </c>
    </row>
    <row r="681" spans="1:30" ht="20" customHeight="1" x14ac:dyDescent="0.2">
      <c r="A681" s="20" t="s">
        <v>1294</v>
      </c>
      <c r="B681" s="33" t="str">
        <f>SUBSTITUTE(A681,"/Users/timomiessen/Desktop/imagesdk/nonblackwomen1/","Image_")</f>
        <v>Image_NBW_307.jpg</v>
      </c>
      <c r="C681" s="63" t="s">
        <v>5</v>
      </c>
      <c r="D681" s="22" t="s">
        <v>6</v>
      </c>
      <c r="E681" s="23">
        <v>0</v>
      </c>
      <c r="F681" s="23">
        <v>0</v>
      </c>
      <c r="G681" s="23">
        <v>1</v>
      </c>
      <c r="H681" s="23">
        <v>0</v>
      </c>
      <c r="I681" s="23">
        <v>0</v>
      </c>
      <c r="J681" s="23">
        <v>1</v>
      </c>
      <c r="K681" s="23">
        <v>0</v>
      </c>
      <c r="L681" s="23">
        <v>0</v>
      </c>
      <c r="M681" s="23">
        <v>0</v>
      </c>
      <c r="N681" s="23">
        <v>0</v>
      </c>
      <c r="O681" s="23">
        <v>0</v>
      </c>
      <c r="P681" s="23">
        <v>1</v>
      </c>
      <c r="Q681" s="23">
        <v>0</v>
      </c>
      <c r="R681" s="23" cm="1">
        <f t="array" ref="R681">_xlfn.IFS(H681=1,1,K681=1,1,L681=1,1,M681=1,1,N681=1,1,P681=1,1,TRUE,0)</f>
        <v>1</v>
      </c>
      <c r="S681" s="64">
        <f>IF(AND(G681=1,R681=1),0,R681)</f>
        <v>0</v>
      </c>
      <c r="T681" s="24" t="s">
        <v>2482</v>
      </c>
      <c r="U681" s="49">
        <f>SUBSTITUTE(T681,".",",")*1</f>
        <v>0.967149458825588</v>
      </c>
      <c r="V681" s="54">
        <f>IF(U681&gt;=0.1, 1, 0)</f>
        <v>1</v>
      </c>
      <c r="W681" s="25">
        <f>IF(U681&gt;=0.2, 1, 0)</f>
        <v>1</v>
      </c>
      <c r="X681" s="25">
        <f>IF(U681&gt;=0.3, 1, 0)</f>
        <v>1</v>
      </c>
      <c r="Y681" s="25">
        <f>IF(U681&gt;=0.4, 1, 0)</f>
        <v>1</v>
      </c>
      <c r="Z681" s="25">
        <f>IF(U681&gt;=0.5, 1, 0)</f>
        <v>1</v>
      </c>
      <c r="AA681" s="25">
        <f>IF(U681&gt;=0.6, 1, 0)</f>
        <v>1</v>
      </c>
      <c r="AB681" s="25">
        <f>IF(U681&gt;=0.7, 1, 0)</f>
        <v>1</v>
      </c>
      <c r="AC681" s="25">
        <f>IF(U681&gt;=0.8, 1, 0)</f>
        <v>1</v>
      </c>
      <c r="AD681" s="55">
        <f>IF(U681&gt;=0.9, 1, 0)</f>
        <v>1</v>
      </c>
    </row>
    <row r="682" spans="1:30" ht="20" customHeight="1" x14ac:dyDescent="0.2">
      <c r="A682" s="20" t="s">
        <v>1297</v>
      </c>
      <c r="B682" s="33" t="str">
        <f>SUBSTITUTE(A682,"/Users/timomiessen/Desktop/imagesdk/nonblackwomen1/","Image_")</f>
        <v>Image_NBW_31.jpg</v>
      </c>
      <c r="C682" s="63" t="s">
        <v>5</v>
      </c>
      <c r="D682" s="22" t="s">
        <v>6</v>
      </c>
      <c r="E682" s="23">
        <v>1</v>
      </c>
      <c r="F682" s="23">
        <v>0</v>
      </c>
      <c r="G682" s="23">
        <v>0</v>
      </c>
      <c r="H682" s="23">
        <v>0</v>
      </c>
      <c r="I682" s="23">
        <v>0</v>
      </c>
      <c r="J682" s="23">
        <v>0</v>
      </c>
      <c r="K682" s="23">
        <v>0</v>
      </c>
      <c r="L682" s="23">
        <v>0</v>
      </c>
      <c r="M682" s="23">
        <v>0</v>
      </c>
      <c r="N682" s="23">
        <v>0</v>
      </c>
      <c r="O682" s="23">
        <v>0</v>
      </c>
      <c r="P682" s="23">
        <v>0</v>
      </c>
      <c r="Q682" s="23">
        <v>0</v>
      </c>
      <c r="R682" s="23" cm="1">
        <f t="array" ref="R682">_xlfn.IFS(H682=1,1,K682=1,1,L682=1,1,M682=1,1,N682=1,1,P682=1,1,TRUE,0)</f>
        <v>0</v>
      </c>
      <c r="S682" s="64">
        <f>IF(AND(G682=1,R682=1),0,R682)</f>
        <v>0</v>
      </c>
      <c r="T682" s="24" t="s">
        <v>2485</v>
      </c>
      <c r="U682" s="49">
        <f>SUBSTITUTE(T682,".",",")*1</f>
        <v>0.62835549563169402</v>
      </c>
      <c r="V682" s="54">
        <f>IF(U682&gt;=0.1, 1, 0)</f>
        <v>1</v>
      </c>
      <c r="W682" s="25">
        <f>IF(U682&gt;=0.2, 1, 0)</f>
        <v>1</v>
      </c>
      <c r="X682" s="25">
        <f>IF(U682&gt;=0.3, 1, 0)</f>
        <v>1</v>
      </c>
      <c r="Y682" s="25">
        <f>IF(U682&gt;=0.4, 1, 0)</f>
        <v>1</v>
      </c>
      <c r="Z682" s="25">
        <f>IF(U682&gt;=0.5, 1, 0)</f>
        <v>1</v>
      </c>
      <c r="AA682" s="25">
        <f>IF(U682&gt;=0.6, 1, 0)</f>
        <v>1</v>
      </c>
      <c r="AB682" s="25">
        <f>IF(U682&gt;=0.7, 1, 0)</f>
        <v>0</v>
      </c>
      <c r="AC682" s="25">
        <f>IF(U682&gt;=0.8, 1, 0)</f>
        <v>0</v>
      </c>
      <c r="AD682" s="55">
        <f>IF(U682&gt;=0.9, 1, 0)</f>
        <v>0</v>
      </c>
    </row>
    <row r="683" spans="1:30" ht="20" customHeight="1" x14ac:dyDescent="0.2">
      <c r="A683" s="20" t="s">
        <v>1298</v>
      </c>
      <c r="B683" s="33" t="str">
        <f>SUBSTITUTE(A683,"/Users/timomiessen/Desktop/imagesdk/nonblackwomen1/","Image_")</f>
        <v>Image_NBW_310.jpg</v>
      </c>
      <c r="C683" s="63" t="s">
        <v>5</v>
      </c>
      <c r="D683" s="22" t="s">
        <v>6</v>
      </c>
      <c r="E683" s="23">
        <v>0</v>
      </c>
      <c r="F683" s="23">
        <v>0</v>
      </c>
      <c r="G683" s="23">
        <v>0</v>
      </c>
      <c r="H683" s="23">
        <v>0</v>
      </c>
      <c r="I683" s="23">
        <v>0</v>
      </c>
      <c r="J683" s="23">
        <v>1</v>
      </c>
      <c r="K683" s="23">
        <v>0</v>
      </c>
      <c r="L683" s="23">
        <v>0</v>
      </c>
      <c r="M683" s="23">
        <v>0</v>
      </c>
      <c r="N683" s="23">
        <v>0</v>
      </c>
      <c r="O683" s="23">
        <v>0</v>
      </c>
      <c r="P683" s="23">
        <v>0</v>
      </c>
      <c r="Q683" s="23">
        <v>0</v>
      </c>
      <c r="R683" s="23" cm="1">
        <f t="array" ref="R683">_xlfn.IFS(H683=1,1,K683=1,1,L683=1,1,M683=1,1,N683=1,1,P683=1,1,TRUE,0)</f>
        <v>0</v>
      </c>
      <c r="S683" s="64">
        <f>IF(AND(G683=1,R683=1),0,R683)</f>
        <v>0</v>
      </c>
      <c r="T683" s="24" t="s">
        <v>2486</v>
      </c>
      <c r="U683" s="49">
        <f>SUBSTITUTE(T683,".",",")*1</f>
        <v>0.28743840754032102</v>
      </c>
      <c r="V683" s="54">
        <f>IF(U683&gt;=0.1, 1, 0)</f>
        <v>1</v>
      </c>
      <c r="W683" s="25">
        <f>IF(U683&gt;=0.2, 1, 0)</f>
        <v>1</v>
      </c>
      <c r="X683" s="25">
        <f>IF(U683&gt;=0.3, 1, 0)</f>
        <v>0</v>
      </c>
      <c r="Y683" s="25">
        <f>IF(U683&gt;=0.4, 1, 0)</f>
        <v>0</v>
      </c>
      <c r="Z683" s="25">
        <f>IF(U683&gt;=0.5, 1, 0)</f>
        <v>0</v>
      </c>
      <c r="AA683" s="25">
        <f>IF(U683&gt;=0.6, 1, 0)</f>
        <v>0</v>
      </c>
      <c r="AB683" s="25">
        <f>IF(U683&gt;=0.7, 1, 0)</f>
        <v>0</v>
      </c>
      <c r="AC683" s="25">
        <f>IF(U683&gt;=0.8, 1, 0)</f>
        <v>0</v>
      </c>
      <c r="AD683" s="55">
        <f>IF(U683&gt;=0.9, 1, 0)</f>
        <v>0</v>
      </c>
    </row>
    <row r="684" spans="1:30" ht="20" customHeight="1" x14ac:dyDescent="0.2">
      <c r="A684" s="20" t="s">
        <v>1307</v>
      </c>
      <c r="B684" s="33" t="str">
        <f>SUBSTITUTE(A684,"/Users/timomiessen/Desktop/imagesdk/nonblackwomen1/","Image_")</f>
        <v>Image_NBW_319.jpg</v>
      </c>
      <c r="C684" s="63" t="s">
        <v>5</v>
      </c>
      <c r="D684" s="22" t="s">
        <v>6</v>
      </c>
      <c r="E684" s="23">
        <v>0</v>
      </c>
      <c r="F684" s="23">
        <v>0</v>
      </c>
      <c r="G684" s="23">
        <v>0</v>
      </c>
      <c r="H684" s="23">
        <v>0</v>
      </c>
      <c r="I684" s="23">
        <v>1</v>
      </c>
      <c r="J684" s="23">
        <v>0</v>
      </c>
      <c r="K684" s="23">
        <v>0</v>
      </c>
      <c r="L684" s="23">
        <v>0</v>
      </c>
      <c r="M684" s="23">
        <v>0</v>
      </c>
      <c r="N684" s="23">
        <v>0</v>
      </c>
      <c r="O684" s="23">
        <v>0</v>
      </c>
      <c r="P684" s="23">
        <v>0</v>
      </c>
      <c r="Q684" s="23">
        <v>0</v>
      </c>
      <c r="R684" s="23" cm="1">
        <f t="array" ref="R684">_xlfn.IFS(H684=1,1,K684=1,1,L684=1,1,M684=1,1,N684=1,1,P684=1,1,TRUE,0)</f>
        <v>0</v>
      </c>
      <c r="S684" s="64">
        <f>IF(AND(G684=1,R684=1),0,R684)</f>
        <v>0</v>
      </c>
      <c r="T684" s="24" t="s">
        <v>2495</v>
      </c>
      <c r="U684" s="49">
        <f>SUBSTITUTE(T684,".",",")*1</f>
        <v>0.62225364893674795</v>
      </c>
      <c r="V684" s="54">
        <f>IF(U684&gt;=0.1, 1, 0)</f>
        <v>1</v>
      </c>
      <c r="W684" s="25">
        <f>IF(U684&gt;=0.2, 1, 0)</f>
        <v>1</v>
      </c>
      <c r="X684" s="25">
        <f>IF(U684&gt;=0.3, 1, 0)</f>
        <v>1</v>
      </c>
      <c r="Y684" s="25">
        <f>IF(U684&gt;=0.4, 1, 0)</f>
        <v>1</v>
      </c>
      <c r="Z684" s="25">
        <f>IF(U684&gt;=0.5, 1, 0)</f>
        <v>1</v>
      </c>
      <c r="AA684" s="25">
        <f>IF(U684&gt;=0.6, 1, 0)</f>
        <v>1</v>
      </c>
      <c r="AB684" s="25">
        <f>IF(U684&gt;=0.7, 1, 0)</f>
        <v>0</v>
      </c>
      <c r="AC684" s="25">
        <f>IF(U684&gt;=0.8, 1, 0)</f>
        <v>0</v>
      </c>
      <c r="AD684" s="55">
        <f>IF(U684&gt;=0.9, 1, 0)</f>
        <v>0</v>
      </c>
    </row>
    <row r="685" spans="1:30" ht="20" customHeight="1" x14ac:dyDescent="0.2">
      <c r="A685" s="20" t="s">
        <v>1308</v>
      </c>
      <c r="B685" s="33" t="str">
        <f>SUBSTITUTE(A685,"/Users/timomiessen/Desktop/imagesdk/nonblackwomen1/","Image_")</f>
        <v>Image_NBW_32.jpg</v>
      </c>
      <c r="C685" s="63" t="s">
        <v>5</v>
      </c>
      <c r="D685" s="22" t="s">
        <v>6</v>
      </c>
      <c r="E685" s="23">
        <v>1</v>
      </c>
      <c r="F685" s="23">
        <v>0</v>
      </c>
      <c r="G685" s="23">
        <v>0</v>
      </c>
      <c r="H685" s="23">
        <v>0</v>
      </c>
      <c r="I685" s="23">
        <v>0</v>
      </c>
      <c r="J685" s="23">
        <v>0</v>
      </c>
      <c r="K685" s="23">
        <v>0</v>
      </c>
      <c r="L685" s="23">
        <v>0</v>
      </c>
      <c r="M685" s="23">
        <v>0</v>
      </c>
      <c r="N685" s="23">
        <v>0</v>
      </c>
      <c r="O685" s="23">
        <v>0</v>
      </c>
      <c r="P685" s="23">
        <v>0</v>
      </c>
      <c r="Q685" s="23">
        <v>0</v>
      </c>
      <c r="R685" s="23" cm="1">
        <f t="array" ref="R685">_xlfn.IFS(H685=1,1,K685=1,1,L685=1,1,M685=1,1,N685=1,1,P685=1,1,TRUE,0)</f>
        <v>0</v>
      </c>
      <c r="S685" s="64">
        <f>IF(AND(G685=1,R685=1),0,R685)</f>
        <v>0</v>
      </c>
      <c r="T685" s="24" t="s">
        <v>2496</v>
      </c>
      <c r="U685" s="49">
        <f>SUBSTITUTE(T685,".",",")*1</f>
        <v>1.9375378265976899E-2</v>
      </c>
      <c r="V685" s="54">
        <f>IF(U685&gt;=0.1, 1, 0)</f>
        <v>0</v>
      </c>
      <c r="W685" s="25">
        <f>IF(U685&gt;=0.2, 1, 0)</f>
        <v>0</v>
      </c>
      <c r="X685" s="25">
        <f>IF(U685&gt;=0.3, 1, 0)</f>
        <v>0</v>
      </c>
      <c r="Y685" s="25">
        <f>IF(U685&gt;=0.4, 1, 0)</f>
        <v>0</v>
      </c>
      <c r="Z685" s="25">
        <f>IF(U685&gt;=0.5, 1, 0)</f>
        <v>0</v>
      </c>
      <c r="AA685" s="25">
        <f>IF(U685&gt;=0.6, 1, 0)</f>
        <v>0</v>
      </c>
      <c r="AB685" s="25">
        <f>IF(U685&gt;=0.7, 1, 0)</f>
        <v>0</v>
      </c>
      <c r="AC685" s="25">
        <f>IF(U685&gt;=0.8, 1, 0)</f>
        <v>0</v>
      </c>
      <c r="AD685" s="55">
        <f>IF(U685&gt;=0.9, 1, 0)</f>
        <v>0</v>
      </c>
    </row>
    <row r="686" spans="1:30" ht="20" customHeight="1" x14ac:dyDescent="0.2">
      <c r="A686" s="20" t="s">
        <v>1319</v>
      </c>
      <c r="B686" s="33" t="str">
        <f>SUBSTITUTE(A686,"/Users/timomiessen/Desktop/imagesdk/nonblackwomen1/","Image_")</f>
        <v>Image_NBW_33.jpg</v>
      </c>
      <c r="C686" s="63" t="s">
        <v>5</v>
      </c>
      <c r="D686" s="22" t="s">
        <v>6</v>
      </c>
      <c r="E686" s="23">
        <v>1</v>
      </c>
      <c r="F686" s="23">
        <v>0</v>
      </c>
      <c r="G686" s="23">
        <v>0</v>
      </c>
      <c r="H686" s="23">
        <v>0</v>
      </c>
      <c r="I686" s="23">
        <v>0</v>
      </c>
      <c r="J686" s="23">
        <v>0</v>
      </c>
      <c r="K686" s="23">
        <v>0</v>
      </c>
      <c r="L686" s="23">
        <v>0</v>
      </c>
      <c r="M686" s="23">
        <v>0</v>
      </c>
      <c r="N686" s="23">
        <v>0</v>
      </c>
      <c r="O686" s="23">
        <v>0</v>
      </c>
      <c r="P686" s="23">
        <v>0</v>
      </c>
      <c r="Q686" s="23">
        <v>0</v>
      </c>
      <c r="R686" s="23" cm="1">
        <f t="array" ref="R686">_xlfn.IFS(H686=1,1,K686=1,1,L686=1,1,M686=1,1,N686=1,1,P686=1,1,TRUE,0)</f>
        <v>0</v>
      </c>
      <c r="S686" s="64">
        <f>IF(AND(G686=1,R686=1),0,R686)</f>
        <v>0</v>
      </c>
      <c r="T686" s="24" t="s">
        <v>2507</v>
      </c>
      <c r="U686" s="49">
        <f>SUBSTITUTE(T686,".",",")*1</f>
        <v>0.375545464456081</v>
      </c>
      <c r="V686" s="54">
        <f>IF(U686&gt;=0.1, 1, 0)</f>
        <v>1</v>
      </c>
      <c r="W686" s="25">
        <f>IF(U686&gt;=0.2, 1, 0)</f>
        <v>1</v>
      </c>
      <c r="X686" s="25">
        <f>IF(U686&gt;=0.3, 1, 0)</f>
        <v>1</v>
      </c>
      <c r="Y686" s="25">
        <f>IF(U686&gt;=0.4, 1, 0)</f>
        <v>0</v>
      </c>
      <c r="Z686" s="25">
        <f>IF(U686&gt;=0.5, 1, 0)</f>
        <v>0</v>
      </c>
      <c r="AA686" s="25">
        <f>IF(U686&gt;=0.6, 1, 0)</f>
        <v>0</v>
      </c>
      <c r="AB686" s="25">
        <f>IF(U686&gt;=0.7, 1, 0)</f>
        <v>0</v>
      </c>
      <c r="AC686" s="25">
        <f>IF(U686&gt;=0.8, 1, 0)</f>
        <v>0</v>
      </c>
      <c r="AD686" s="55">
        <f>IF(U686&gt;=0.9, 1, 0)</f>
        <v>0</v>
      </c>
    </row>
    <row r="687" spans="1:30" ht="20" customHeight="1" x14ac:dyDescent="0.2">
      <c r="A687" s="20" t="s">
        <v>1330</v>
      </c>
      <c r="B687" s="33" t="str">
        <f>SUBSTITUTE(A687,"/Users/timomiessen/Desktop/imagesdk/nonblackwomen1/","Image_")</f>
        <v>Image_NBW_34.jpg</v>
      </c>
      <c r="C687" s="63" t="s">
        <v>5</v>
      </c>
      <c r="D687" s="22" t="s">
        <v>6</v>
      </c>
      <c r="E687" s="23">
        <v>1</v>
      </c>
      <c r="F687" s="23">
        <v>0</v>
      </c>
      <c r="G687" s="23">
        <v>0</v>
      </c>
      <c r="H687" s="23">
        <v>0</v>
      </c>
      <c r="I687" s="23">
        <v>0</v>
      </c>
      <c r="J687" s="23">
        <v>0</v>
      </c>
      <c r="K687" s="23">
        <v>0</v>
      </c>
      <c r="L687" s="23">
        <v>0</v>
      </c>
      <c r="M687" s="23">
        <v>0</v>
      </c>
      <c r="N687" s="23">
        <v>0</v>
      </c>
      <c r="O687" s="23">
        <v>0</v>
      </c>
      <c r="P687" s="23">
        <v>0</v>
      </c>
      <c r="Q687" s="23">
        <v>0</v>
      </c>
      <c r="R687" s="23" cm="1">
        <f t="array" ref="R687">_xlfn.IFS(H687=1,1,K687=1,1,L687=1,1,M687=1,1,N687=1,1,P687=1,1,TRUE,0)</f>
        <v>0</v>
      </c>
      <c r="S687" s="64">
        <f>IF(AND(G687=1,R687=1),0,R687)</f>
        <v>0</v>
      </c>
      <c r="T687" s="24" t="s">
        <v>2518</v>
      </c>
      <c r="U687" s="49">
        <f>SUBSTITUTE(T687,".",",")*1</f>
        <v>0.39865772426128299</v>
      </c>
      <c r="V687" s="54">
        <f>IF(U687&gt;=0.1, 1, 0)</f>
        <v>1</v>
      </c>
      <c r="W687" s="25">
        <f>IF(U687&gt;=0.2, 1, 0)</f>
        <v>1</v>
      </c>
      <c r="X687" s="25">
        <f>IF(U687&gt;=0.3, 1, 0)</f>
        <v>1</v>
      </c>
      <c r="Y687" s="25">
        <f>IF(U687&gt;=0.4, 1, 0)</f>
        <v>0</v>
      </c>
      <c r="Z687" s="25">
        <f>IF(U687&gt;=0.5, 1, 0)</f>
        <v>0</v>
      </c>
      <c r="AA687" s="25">
        <f>IF(U687&gt;=0.6, 1, 0)</f>
        <v>0</v>
      </c>
      <c r="AB687" s="25">
        <f>IF(U687&gt;=0.7, 1, 0)</f>
        <v>0</v>
      </c>
      <c r="AC687" s="25">
        <f>IF(U687&gt;=0.8, 1, 0)</f>
        <v>0</v>
      </c>
      <c r="AD687" s="55">
        <f>IF(U687&gt;=0.9, 1, 0)</f>
        <v>0</v>
      </c>
    </row>
    <row r="688" spans="1:30" ht="20" customHeight="1" x14ac:dyDescent="0.2">
      <c r="A688" s="20" t="s">
        <v>1341</v>
      </c>
      <c r="B688" s="33" t="str">
        <f>SUBSTITUTE(A688,"/Users/timomiessen/Desktop/imagesdk/nonblackwomen1/","Image_")</f>
        <v>Image_NBW_35.jpg</v>
      </c>
      <c r="C688" s="63" t="s">
        <v>5</v>
      </c>
      <c r="D688" s="22" t="s">
        <v>6</v>
      </c>
      <c r="E688" s="23">
        <v>1</v>
      </c>
      <c r="F688" s="23">
        <v>0</v>
      </c>
      <c r="G688" s="23">
        <v>0</v>
      </c>
      <c r="H688" s="26">
        <v>0</v>
      </c>
      <c r="I688" s="23">
        <v>0</v>
      </c>
      <c r="J688" s="23">
        <v>0</v>
      </c>
      <c r="K688" s="23">
        <v>0</v>
      </c>
      <c r="L688" s="26">
        <v>0</v>
      </c>
      <c r="M688" s="23">
        <v>0</v>
      </c>
      <c r="N688" s="23">
        <v>0</v>
      </c>
      <c r="O688" s="23">
        <v>0</v>
      </c>
      <c r="P688" s="26">
        <v>0</v>
      </c>
      <c r="Q688" s="23">
        <v>0</v>
      </c>
      <c r="R688" s="23" cm="1">
        <f t="array" ref="R688">_xlfn.IFS(H688=1,1,K688=1,1,L688=1,1,M688=1,1,N688=1,1,P688=1,1,TRUE,0)</f>
        <v>0</v>
      </c>
      <c r="S688" s="64">
        <f>IF(AND(G688=1,R688=1),0,R688)</f>
        <v>0</v>
      </c>
      <c r="T688" s="24" t="s">
        <v>2529</v>
      </c>
      <c r="U688" s="49">
        <f>SUBSTITUTE(T688,".",",")*1</f>
        <v>2.90634976699948E-2</v>
      </c>
      <c r="V688" s="54">
        <f>IF(U688&gt;=0.1, 1, 0)</f>
        <v>0</v>
      </c>
      <c r="W688" s="25">
        <f>IF(U688&gt;=0.2, 1, 0)</f>
        <v>0</v>
      </c>
      <c r="X688" s="25">
        <f>IF(U688&gt;=0.3, 1, 0)</f>
        <v>0</v>
      </c>
      <c r="Y688" s="25">
        <f>IF(U688&gt;=0.4, 1, 0)</f>
        <v>0</v>
      </c>
      <c r="Z688" s="25">
        <f>IF(U688&gt;=0.5, 1, 0)</f>
        <v>0</v>
      </c>
      <c r="AA688" s="25">
        <f>IF(U688&gt;=0.6, 1, 0)</f>
        <v>0</v>
      </c>
      <c r="AB688" s="25">
        <f>IF(U688&gt;=0.7, 1, 0)</f>
        <v>0</v>
      </c>
      <c r="AC688" s="25">
        <f>IF(U688&gt;=0.8, 1, 0)</f>
        <v>0</v>
      </c>
      <c r="AD688" s="55">
        <f>IF(U688&gt;=0.9, 1, 0)</f>
        <v>0</v>
      </c>
    </row>
    <row r="689" spans="1:30" ht="20" customHeight="1" x14ac:dyDescent="0.2">
      <c r="A689" s="20" t="s">
        <v>1352</v>
      </c>
      <c r="B689" s="33" t="str">
        <f>SUBSTITUTE(A689,"/Users/timomiessen/Desktop/imagesdk/nonblackwomen1/","Image_")</f>
        <v>Image_NBW_36.jpg</v>
      </c>
      <c r="C689" s="63" t="s">
        <v>5</v>
      </c>
      <c r="D689" s="22" t="s">
        <v>6</v>
      </c>
      <c r="E689" s="23">
        <v>1</v>
      </c>
      <c r="F689" s="23">
        <v>0</v>
      </c>
      <c r="G689" s="23">
        <v>0</v>
      </c>
      <c r="H689" s="23">
        <v>0</v>
      </c>
      <c r="I689" s="23">
        <v>0</v>
      </c>
      <c r="J689" s="23">
        <v>0</v>
      </c>
      <c r="K689" s="23">
        <v>0</v>
      </c>
      <c r="L689" s="23">
        <v>0</v>
      </c>
      <c r="M689" s="23">
        <v>0</v>
      </c>
      <c r="N689" s="23">
        <v>0</v>
      </c>
      <c r="O689" s="23">
        <v>0</v>
      </c>
      <c r="P689" s="23">
        <v>0</v>
      </c>
      <c r="Q689" s="23">
        <v>0</v>
      </c>
      <c r="R689" s="23" cm="1">
        <f t="array" ref="R689">_xlfn.IFS(H689=1,1,K689=1,1,L689=1,1,M689=1,1,N689=1,1,P689=1,1,TRUE,0)</f>
        <v>0</v>
      </c>
      <c r="S689" s="64">
        <f>IF(AND(G689=1,R689=1),0,R689)</f>
        <v>0</v>
      </c>
      <c r="T689" s="24" t="s">
        <v>2540</v>
      </c>
      <c r="U689" s="49">
        <f>SUBSTITUTE(T689,".",",")*1</f>
        <v>2.42357179522514E-2</v>
      </c>
      <c r="V689" s="54">
        <f>IF(U689&gt;=0.1, 1, 0)</f>
        <v>0</v>
      </c>
      <c r="W689" s="25">
        <f>IF(U689&gt;=0.2, 1, 0)</f>
        <v>0</v>
      </c>
      <c r="X689" s="25">
        <f>IF(U689&gt;=0.3, 1, 0)</f>
        <v>0</v>
      </c>
      <c r="Y689" s="25">
        <f>IF(U689&gt;=0.4, 1, 0)</f>
        <v>0</v>
      </c>
      <c r="Z689" s="25">
        <f>IF(U689&gt;=0.5, 1, 0)</f>
        <v>0</v>
      </c>
      <c r="AA689" s="25">
        <f>IF(U689&gt;=0.6, 1, 0)</f>
        <v>0</v>
      </c>
      <c r="AB689" s="25">
        <f>IF(U689&gt;=0.7, 1, 0)</f>
        <v>0</v>
      </c>
      <c r="AC689" s="25">
        <f>IF(U689&gt;=0.8, 1, 0)</f>
        <v>0</v>
      </c>
      <c r="AD689" s="55">
        <f>IF(U689&gt;=0.9, 1, 0)</f>
        <v>0</v>
      </c>
    </row>
    <row r="690" spans="1:30" ht="20" customHeight="1" x14ac:dyDescent="0.2">
      <c r="A690" s="20" t="s">
        <v>1358</v>
      </c>
      <c r="B690" s="33" t="str">
        <f>SUBSTITUTE(A690,"/Users/timomiessen/Desktop/imagesdk/nonblackwomen1/","Image_")</f>
        <v>Image_NBW_37.jpg</v>
      </c>
      <c r="C690" s="63" t="s">
        <v>5</v>
      </c>
      <c r="D690" s="22" t="s">
        <v>6</v>
      </c>
      <c r="E690" s="23">
        <v>1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0</v>
      </c>
      <c r="L690" s="23">
        <v>0</v>
      </c>
      <c r="M690" s="23">
        <v>0</v>
      </c>
      <c r="N690" s="23">
        <v>0</v>
      </c>
      <c r="O690" s="23">
        <v>0</v>
      </c>
      <c r="P690" s="23">
        <v>0</v>
      </c>
      <c r="Q690" s="23">
        <v>0</v>
      </c>
      <c r="R690" s="23" cm="1">
        <f t="array" ref="R690">_xlfn.IFS(H690=1,1,K690=1,1,L690=1,1,M690=1,1,N690=1,1,P690=1,1,TRUE,0)</f>
        <v>0</v>
      </c>
      <c r="S690" s="64">
        <f>IF(AND(G690=1,R690=1),0,R690)</f>
        <v>0</v>
      </c>
      <c r="T690" s="24" t="s">
        <v>2546</v>
      </c>
      <c r="U690" s="49">
        <f>SUBSTITUTE(T690,".",",")*1</f>
        <v>2.0221099257469101E-2</v>
      </c>
      <c r="V690" s="54">
        <f>IF(U690&gt;=0.1, 1, 0)</f>
        <v>0</v>
      </c>
      <c r="W690" s="25">
        <f>IF(U690&gt;=0.2, 1, 0)</f>
        <v>0</v>
      </c>
      <c r="X690" s="25">
        <f>IF(U690&gt;=0.3, 1, 0)</f>
        <v>0</v>
      </c>
      <c r="Y690" s="25">
        <f>IF(U690&gt;=0.4, 1, 0)</f>
        <v>0</v>
      </c>
      <c r="Z690" s="25">
        <f>IF(U690&gt;=0.5, 1, 0)</f>
        <v>0</v>
      </c>
      <c r="AA690" s="25">
        <f>IF(U690&gt;=0.6, 1, 0)</f>
        <v>0</v>
      </c>
      <c r="AB690" s="25">
        <f>IF(U690&gt;=0.7, 1, 0)</f>
        <v>0</v>
      </c>
      <c r="AC690" s="25">
        <f>IF(U690&gt;=0.8, 1, 0)</f>
        <v>0</v>
      </c>
      <c r="AD690" s="55">
        <f>IF(U690&gt;=0.9, 1, 0)</f>
        <v>0</v>
      </c>
    </row>
    <row r="691" spans="1:30" ht="20" customHeight="1" x14ac:dyDescent="0.2">
      <c r="A691" s="20" t="s">
        <v>1359</v>
      </c>
      <c r="B691" s="33" t="str">
        <f>SUBSTITUTE(A691,"/Users/timomiessen/Desktop/imagesdk/nonblackwomen1/","Image_")</f>
        <v>Image_NBW_38.jpg</v>
      </c>
      <c r="C691" s="63" t="s">
        <v>5</v>
      </c>
      <c r="D691" s="22" t="s">
        <v>6</v>
      </c>
      <c r="E691" s="23">
        <v>1</v>
      </c>
      <c r="F691" s="23">
        <v>0</v>
      </c>
      <c r="G691" s="23">
        <v>0</v>
      </c>
      <c r="H691" s="23">
        <v>0</v>
      </c>
      <c r="I691" s="23">
        <v>0</v>
      </c>
      <c r="J691" s="23">
        <v>0</v>
      </c>
      <c r="K691" s="23">
        <v>0</v>
      </c>
      <c r="L691" s="23">
        <v>0</v>
      </c>
      <c r="M691" s="23">
        <v>0</v>
      </c>
      <c r="N691" s="23">
        <v>0</v>
      </c>
      <c r="O691" s="23">
        <v>0</v>
      </c>
      <c r="P691" s="23">
        <v>0</v>
      </c>
      <c r="Q691" s="23">
        <v>0</v>
      </c>
      <c r="R691" s="23" cm="1">
        <f t="array" ref="R691">_xlfn.IFS(H691=1,1,K691=1,1,L691=1,1,M691=1,1,N691=1,1,P691=1,1,TRUE,0)</f>
        <v>0</v>
      </c>
      <c r="S691" s="64">
        <f>IF(AND(G691=1,R691=1),0,R691)</f>
        <v>0</v>
      </c>
      <c r="T691" s="24" t="s">
        <v>2547</v>
      </c>
      <c r="U691" s="49">
        <f>SUBSTITUTE(T691,".",",")*1</f>
        <v>8.0050963442772592E-3</v>
      </c>
      <c r="V691" s="54">
        <f>IF(U691&gt;=0.1, 1, 0)</f>
        <v>0</v>
      </c>
      <c r="W691" s="25">
        <f>IF(U691&gt;=0.2, 1, 0)</f>
        <v>0</v>
      </c>
      <c r="X691" s="25">
        <f>IF(U691&gt;=0.3, 1, 0)</f>
        <v>0</v>
      </c>
      <c r="Y691" s="25">
        <f>IF(U691&gt;=0.4, 1, 0)</f>
        <v>0</v>
      </c>
      <c r="Z691" s="25">
        <f>IF(U691&gt;=0.5, 1, 0)</f>
        <v>0</v>
      </c>
      <c r="AA691" s="25">
        <f>IF(U691&gt;=0.6, 1, 0)</f>
        <v>0</v>
      </c>
      <c r="AB691" s="25">
        <f>IF(U691&gt;=0.7, 1, 0)</f>
        <v>0</v>
      </c>
      <c r="AC691" s="25">
        <f>IF(U691&gt;=0.8, 1, 0)</f>
        <v>0</v>
      </c>
      <c r="AD691" s="55">
        <f>IF(U691&gt;=0.9, 1, 0)</f>
        <v>0</v>
      </c>
    </row>
    <row r="692" spans="1:30" ht="20" customHeight="1" x14ac:dyDescent="0.2">
      <c r="A692" s="20" t="s">
        <v>1362</v>
      </c>
      <c r="B692" s="33" t="str">
        <f>SUBSTITUTE(A692,"/Users/timomiessen/Desktop/imagesdk/nonblackwomen1/","Image_")</f>
        <v>Image_NBW_40.jpg</v>
      </c>
      <c r="C692" s="63" t="s">
        <v>5</v>
      </c>
      <c r="D692" s="22" t="s">
        <v>6</v>
      </c>
      <c r="E692" s="23">
        <v>1</v>
      </c>
      <c r="F692" s="23">
        <v>0</v>
      </c>
      <c r="G692" s="23">
        <v>0</v>
      </c>
      <c r="H692" s="23">
        <v>0</v>
      </c>
      <c r="I692" s="23">
        <v>0</v>
      </c>
      <c r="J692" s="23">
        <v>0</v>
      </c>
      <c r="K692" s="23">
        <v>0</v>
      </c>
      <c r="L692" s="23">
        <v>0</v>
      </c>
      <c r="M692" s="23">
        <v>0</v>
      </c>
      <c r="N692" s="23">
        <v>0</v>
      </c>
      <c r="O692" s="23">
        <v>0</v>
      </c>
      <c r="P692" s="23">
        <v>0</v>
      </c>
      <c r="Q692" s="23">
        <v>0</v>
      </c>
      <c r="R692" s="23" cm="1">
        <f t="array" ref="R692">_xlfn.IFS(H692=1,1,K692=1,1,L692=1,1,M692=1,1,N692=1,1,P692=1,1,TRUE,0)</f>
        <v>0</v>
      </c>
      <c r="S692" s="64">
        <f>IF(AND(G692=1,R692=1),0,R692)</f>
        <v>0</v>
      </c>
      <c r="T692" s="24" t="s">
        <v>2550</v>
      </c>
      <c r="U692" s="49">
        <f>SUBSTITUTE(T692,".",",")*1</f>
        <v>0.71594937145709903</v>
      </c>
      <c r="V692" s="54">
        <f>IF(U692&gt;=0.1, 1, 0)</f>
        <v>1</v>
      </c>
      <c r="W692" s="25">
        <f>IF(U692&gt;=0.2, 1, 0)</f>
        <v>1</v>
      </c>
      <c r="X692" s="25">
        <f>IF(U692&gt;=0.3, 1, 0)</f>
        <v>1</v>
      </c>
      <c r="Y692" s="25">
        <f>IF(U692&gt;=0.4, 1, 0)</f>
        <v>1</v>
      </c>
      <c r="Z692" s="25">
        <f>IF(U692&gt;=0.5, 1, 0)</f>
        <v>1</v>
      </c>
      <c r="AA692" s="25">
        <f>IF(U692&gt;=0.6, 1, 0)</f>
        <v>1</v>
      </c>
      <c r="AB692" s="25">
        <f>IF(U692&gt;=0.7, 1, 0)</f>
        <v>1</v>
      </c>
      <c r="AC692" s="25">
        <f>IF(U692&gt;=0.8, 1, 0)</f>
        <v>0</v>
      </c>
      <c r="AD692" s="55">
        <f>IF(U692&gt;=0.9, 1, 0)</f>
        <v>0</v>
      </c>
    </row>
    <row r="693" spans="1:30" ht="20" customHeight="1" x14ac:dyDescent="0.2">
      <c r="A693" s="20" t="s">
        <v>1363</v>
      </c>
      <c r="B693" s="33" t="str">
        <f>SUBSTITUTE(A693,"/Users/timomiessen/Desktop/imagesdk/nonblackwomen1/","Image_")</f>
        <v>Image_NBW_41.jpg</v>
      </c>
      <c r="C693" s="63" t="s">
        <v>5</v>
      </c>
      <c r="D693" s="22" t="s">
        <v>6</v>
      </c>
      <c r="E693" s="23">
        <v>1</v>
      </c>
      <c r="F693" s="23">
        <v>0</v>
      </c>
      <c r="G693" s="23">
        <v>0</v>
      </c>
      <c r="H693" s="23">
        <v>0</v>
      </c>
      <c r="I693" s="23">
        <v>0</v>
      </c>
      <c r="J693" s="23">
        <v>0</v>
      </c>
      <c r="K693" s="23">
        <v>0</v>
      </c>
      <c r="L693" s="23">
        <v>0</v>
      </c>
      <c r="M693" s="23">
        <v>0</v>
      </c>
      <c r="N693" s="23">
        <v>0</v>
      </c>
      <c r="O693" s="23">
        <v>0</v>
      </c>
      <c r="P693" s="23">
        <v>0</v>
      </c>
      <c r="Q693" s="23">
        <v>0</v>
      </c>
      <c r="R693" s="23" cm="1">
        <f t="array" ref="R693">_xlfn.IFS(H693=1,1,K693=1,1,L693=1,1,M693=1,1,N693=1,1,P693=1,1,TRUE,0)</f>
        <v>0</v>
      </c>
      <c r="S693" s="64">
        <f>IF(AND(G693=1,R693=1),0,R693)</f>
        <v>0</v>
      </c>
      <c r="T693" s="24" t="s">
        <v>2551</v>
      </c>
      <c r="U693" s="49">
        <f>SUBSTITUTE(T693,".",",")*1</f>
        <v>7.5069845188409003E-3</v>
      </c>
      <c r="V693" s="54">
        <f>IF(U693&gt;=0.1, 1, 0)</f>
        <v>0</v>
      </c>
      <c r="W693" s="25">
        <f>IF(U693&gt;=0.2, 1, 0)</f>
        <v>0</v>
      </c>
      <c r="X693" s="25">
        <f>IF(U693&gt;=0.3, 1, 0)</f>
        <v>0</v>
      </c>
      <c r="Y693" s="25">
        <f>IF(U693&gt;=0.4, 1, 0)</f>
        <v>0</v>
      </c>
      <c r="Z693" s="25">
        <f>IF(U693&gt;=0.5, 1, 0)</f>
        <v>0</v>
      </c>
      <c r="AA693" s="25">
        <f>IF(U693&gt;=0.6, 1, 0)</f>
        <v>0</v>
      </c>
      <c r="AB693" s="25">
        <f>IF(U693&gt;=0.7, 1, 0)</f>
        <v>0</v>
      </c>
      <c r="AC693" s="25">
        <f>IF(U693&gt;=0.8, 1, 0)</f>
        <v>0</v>
      </c>
      <c r="AD693" s="55">
        <f>IF(U693&gt;=0.9, 1, 0)</f>
        <v>0</v>
      </c>
    </row>
    <row r="694" spans="1:30" ht="20" customHeight="1" x14ac:dyDescent="0.2">
      <c r="A694" s="20" t="s">
        <v>1364</v>
      </c>
      <c r="B694" s="33" t="str">
        <f>SUBSTITUTE(A694,"/Users/timomiessen/Desktop/imagesdk/nonblackwomen1/","Image_")</f>
        <v>Image_NBW_42.jpg</v>
      </c>
      <c r="C694" s="63" t="s">
        <v>5</v>
      </c>
      <c r="D694" s="22" t="s">
        <v>6</v>
      </c>
      <c r="E694" s="23">
        <v>1</v>
      </c>
      <c r="F694" s="23">
        <v>0</v>
      </c>
      <c r="G694" s="23">
        <v>0</v>
      </c>
      <c r="H694" s="23">
        <v>0</v>
      </c>
      <c r="I694" s="23">
        <v>0</v>
      </c>
      <c r="J694" s="23">
        <v>0</v>
      </c>
      <c r="K694" s="23">
        <v>0</v>
      </c>
      <c r="L694" s="23">
        <v>0</v>
      </c>
      <c r="M694" s="23">
        <v>0</v>
      </c>
      <c r="N694" s="23">
        <v>0</v>
      </c>
      <c r="O694" s="23">
        <v>0</v>
      </c>
      <c r="P694" s="23">
        <v>0</v>
      </c>
      <c r="Q694" s="23">
        <v>0</v>
      </c>
      <c r="R694" s="23" cm="1">
        <f t="array" ref="R694">_xlfn.IFS(H694=1,1,K694=1,1,L694=1,1,M694=1,1,N694=1,1,P694=1,1,TRUE,0)</f>
        <v>0</v>
      </c>
      <c r="S694" s="64">
        <f>IF(AND(G694=1,R694=1),0,R694)</f>
        <v>0</v>
      </c>
      <c r="T694" s="24" t="s">
        <v>2552</v>
      </c>
      <c r="U694" s="49">
        <f>SUBSTITUTE(T694,".",",")*1</f>
        <v>7.7250353060662703E-3</v>
      </c>
      <c r="V694" s="54">
        <f>IF(U694&gt;=0.1, 1, 0)</f>
        <v>0</v>
      </c>
      <c r="W694" s="25">
        <f>IF(U694&gt;=0.2, 1, 0)</f>
        <v>0</v>
      </c>
      <c r="X694" s="25">
        <f>IF(U694&gt;=0.3, 1, 0)</f>
        <v>0</v>
      </c>
      <c r="Y694" s="25">
        <f>IF(U694&gt;=0.4, 1, 0)</f>
        <v>0</v>
      </c>
      <c r="Z694" s="25">
        <f>IF(U694&gt;=0.5, 1, 0)</f>
        <v>0</v>
      </c>
      <c r="AA694" s="25">
        <f>IF(U694&gt;=0.6, 1, 0)</f>
        <v>0</v>
      </c>
      <c r="AB694" s="25">
        <f>IF(U694&gt;=0.7, 1, 0)</f>
        <v>0</v>
      </c>
      <c r="AC694" s="25">
        <f>IF(U694&gt;=0.8, 1, 0)</f>
        <v>0</v>
      </c>
      <c r="AD694" s="55">
        <f>IF(U694&gt;=0.9, 1, 0)</f>
        <v>0</v>
      </c>
    </row>
    <row r="695" spans="1:30" ht="20" customHeight="1" x14ac:dyDescent="0.2">
      <c r="A695" s="20" t="s">
        <v>1365</v>
      </c>
      <c r="B695" s="33" t="str">
        <f>SUBSTITUTE(A695,"/Users/timomiessen/Desktop/imagesdk/nonblackwomen1/","Image_")</f>
        <v>Image_NBW_43.jpg</v>
      </c>
      <c r="C695" s="63" t="s">
        <v>5</v>
      </c>
      <c r="D695" s="22" t="s">
        <v>6</v>
      </c>
      <c r="E695" s="23">
        <v>1</v>
      </c>
      <c r="F695" s="23">
        <v>0</v>
      </c>
      <c r="G695" s="23">
        <v>0</v>
      </c>
      <c r="H695" s="23">
        <v>0</v>
      </c>
      <c r="I695" s="23">
        <v>0</v>
      </c>
      <c r="J695" s="23">
        <v>0</v>
      </c>
      <c r="K695" s="23">
        <v>0</v>
      </c>
      <c r="L695" s="23">
        <v>0</v>
      </c>
      <c r="M695" s="23">
        <v>0</v>
      </c>
      <c r="N695" s="23">
        <v>0</v>
      </c>
      <c r="O695" s="23">
        <v>0</v>
      </c>
      <c r="P695" s="23">
        <v>0</v>
      </c>
      <c r="Q695" s="23">
        <v>0</v>
      </c>
      <c r="R695" s="23" cm="1">
        <f t="array" ref="R695">_xlfn.IFS(H695=1,1,K695=1,1,L695=1,1,M695=1,1,N695=1,1,P695=1,1,TRUE,0)</f>
        <v>0</v>
      </c>
      <c r="S695" s="64">
        <f>IF(AND(G695=1,R695=1),0,R695)</f>
        <v>0</v>
      </c>
      <c r="T695" s="24" t="s">
        <v>2553</v>
      </c>
      <c r="U695" s="49">
        <f>SUBSTITUTE(T695,".",",")*1</f>
        <v>1.6602999996393902E-2</v>
      </c>
      <c r="V695" s="54">
        <f>IF(U695&gt;=0.1, 1, 0)</f>
        <v>0</v>
      </c>
      <c r="W695" s="25">
        <f>IF(U695&gt;=0.2, 1, 0)</f>
        <v>0</v>
      </c>
      <c r="X695" s="25">
        <f>IF(U695&gt;=0.3, 1, 0)</f>
        <v>0</v>
      </c>
      <c r="Y695" s="25">
        <f>IF(U695&gt;=0.4, 1, 0)</f>
        <v>0</v>
      </c>
      <c r="Z695" s="25">
        <f>IF(U695&gt;=0.5, 1, 0)</f>
        <v>0</v>
      </c>
      <c r="AA695" s="25">
        <f>IF(U695&gt;=0.6, 1, 0)</f>
        <v>0</v>
      </c>
      <c r="AB695" s="25">
        <f>IF(U695&gt;=0.7, 1, 0)</f>
        <v>0</v>
      </c>
      <c r="AC695" s="25">
        <f>IF(U695&gt;=0.8, 1, 0)</f>
        <v>0</v>
      </c>
      <c r="AD695" s="55">
        <f>IF(U695&gt;=0.9, 1, 0)</f>
        <v>0</v>
      </c>
    </row>
    <row r="696" spans="1:30" ht="20" customHeight="1" x14ac:dyDescent="0.2">
      <c r="A696" s="20" t="s">
        <v>1366</v>
      </c>
      <c r="B696" s="33" t="str">
        <f>SUBSTITUTE(A696,"/Users/timomiessen/Desktop/imagesdk/nonblackwomen1/","Image_")</f>
        <v>Image_NBW_44.jpg</v>
      </c>
      <c r="C696" s="63" t="s">
        <v>5</v>
      </c>
      <c r="D696" s="22" t="s">
        <v>6</v>
      </c>
      <c r="E696" s="23">
        <v>1</v>
      </c>
      <c r="F696" s="23">
        <v>0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>
        <v>0</v>
      </c>
      <c r="M696" s="23">
        <v>0</v>
      </c>
      <c r="N696" s="23">
        <v>0</v>
      </c>
      <c r="O696" s="23">
        <v>0</v>
      </c>
      <c r="P696" s="23">
        <v>0</v>
      </c>
      <c r="Q696" s="23">
        <v>0</v>
      </c>
      <c r="R696" s="23" cm="1">
        <f t="array" ref="R696">_xlfn.IFS(H696=1,1,K696=1,1,L696=1,1,M696=1,1,N696=1,1,P696=1,1,TRUE,0)</f>
        <v>0</v>
      </c>
      <c r="S696" s="64">
        <f>IF(AND(G696=1,R696=1),0,R696)</f>
        <v>0</v>
      </c>
      <c r="T696" s="24" t="s">
        <v>2554</v>
      </c>
      <c r="U696" s="49">
        <f>SUBSTITUTE(T696,".",",")*1</f>
        <v>1.3679494615644199E-2</v>
      </c>
      <c r="V696" s="54">
        <f>IF(U696&gt;=0.1, 1, 0)</f>
        <v>0</v>
      </c>
      <c r="W696" s="25">
        <f>IF(U696&gt;=0.2, 1, 0)</f>
        <v>0</v>
      </c>
      <c r="X696" s="25">
        <f>IF(U696&gt;=0.3, 1, 0)</f>
        <v>0</v>
      </c>
      <c r="Y696" s="25">
        <f>IF(U696&gt;=0.4, 1, 0)</f>
        <v>0</v>
      </c>
      <c r="Z696" s="25">
        <f>IF(U696&gt;=0.5, 1, 0)</f>
        <v>0</v>
      </c>
      <c r="AA696" s="25">
        <f>IF(U696&gt;=0.6, 1, 0)</f>
        <v>0</v>
      </c>
      <c r="AB696" s="25">
        <f>IF(U696&gt;=0.7, 1, 0)</f>
        <v>0</v>
      </c>
      <c r="AC696" s="25">
        <f>IF(U696&gt;=0.8, 1, 0)</f>
        <v>0</v>
      </c>
      <c r="AD696" s="55">
        <f>IF(U696&gt;=0.9, 1, 0)</f>
        <v>0</v>
      </c>
    </row>
    <row r="697" spans="1:30" ht="20" customHeight="1" x14ac:dyDescent="0.2">
      <c r="A697" s="20" t="s">
        <v>1367</v>
      </c>
      <c r="B697" s="33" t="str">
        <f>SUBSTITUTE(A697,"/Users/timomiessen/Desktop/imagesdk/nonblackwomen1/","Image_")</f>
        <v>Image_NBW_45.jpg</v>
      </c>
      <c r="C697" s="63" t="s">
        <v>5</v>
      </c>
      <c r="D697" s="22" t="s">
        <v>6</v>
      </c>
      <c r="E697" s="23">
        <v>1</v>
      </c>
      <c r="F697" s="23">
        <v>0</v>
      </c>
      <c r="G697" s="23">
        <v>0</v>
      </c>
      <c r="H697" s="23">
        <v>0</v>
      </c>
      <c r="I697" s="23">
        <v>0</v>
      </c>
      <c r="J697" s="23">
        <v>0</v>
      </c>
      <c r="K697" s="23">
        <v>0</v>
      </c>
      <c r="L697" s="23">
        <v>0</v>
      </c>
      <c r="M697" s="23">
        <v>0</v>
      </c>
      <c r="N697" s="23">
        <v>0</v>
      </c>
      <c r="O697" s="23">
        <v>0</v>
      </c>
      <c r="P697" s="23">
        <v>0</v>
      </c>
      <c r="Q697" s="23">
        <v>0</v>
      </c>
      <c r="R697" s="23" cm="1">
        <f t="array" ref="R697">_xlfn.IFS(H697=1,1,K697=1,1,L697=1,1,M697=1,1,N697=1,1,P697=1,1,TRUE,0)</f>
        <v>0</v>
      </c>
      <c r="S697" s="64">
        <f>IF(AND(G697=1,R697=1),0,R697)</f>
        <v>0</v>
      </c>
      <c r="T697" s="24" t="s">
        <v>2555</v>
      </c>
      <c r="U697" s="49">
        <f>SUBSTITUTE(T697,".",",")*1</f>
        <v>1.8436950165778399E-2</v>
      </c>
      <c r="V697" s="54">
        <f>IF(U697&gt;=0.1, 1, 0)</f>
        <v>0</v>
      </c>
      <c r="W697" s="25">
        <f>IF(U697&gt;=0.2, 1, 0)</f>
        <v>0</v>
      </c>
      <c r="X697" s="25">
        <f>IF(U697&gt;=0.3, 1, 0)</f>
        <v>0</v>
      </c>
      <c r="Y697" s="25">
        <f>IF(U697&gt;=0.4, 1, 0)</f>
        <v>0</v>
      </c>
      <c r="Z697" s="25">
        <f>IF(U697&gt;=0.5, 1, 0)</f>
        <v>0</v>
      </c>
      <c r="AA697" s="25">
        <f>IF(U697&gt;=0.6, 1, 0)</f>
        <v>0</v>
      </c>
      <c r="AB697" s="25">
        <f>IF(U697&gt;=0.7, 1, 0)</f>
        <v>0</v>
      </c>
      <c r="AC697" s="25">
        <f>IF(U697&gt;=0.8, 1, 0)</f>
        <v>0</v>
      </c>
      <c r="AD697" s="55">
        <f>IF(U697&gt;=0.9, 1, 0)</f>
        <v>0</v>
      </c>
    </row>
    <row r="698" spans="1:30" ht="20" customHeight="1" x14ac:dyDescent="0.2">
      <c r="A698" s="20" t="s">
        <v>1368</v>
      </c>
      <c r="B698" s="33" t="str">
        <f>SUBSTITUTE(A698,"/Users/timomiessen/Desktop/imagesdk/nonblackwomen1/","Image_")</f>
        <v>Image_NBW_46.jpg</v>
      </c>
      <c r="C698" s="63" t="s">
        <v>5</v>
      </c>
      <c r="D698" s="22" t="s">
        <v>6</v>
      </c>
      <c r="E698" s="23">
        <v>1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0</v>
      </c>
      <c r="Q698" s="23">
        <v>0</v>
      </c>
      <c r="R698" s="23" cm="1">
        <f t="array" ref="R698">_xlfn.IFS(H698=1,1,K698=1,1,L698=1,1,M698=1,1,N698=1,1,P698=1,1,TRUE,0)</f>
        <v>0</v>
      </c>
      <c r="S698" s="64">
        <f>IF(AND(G698=1,R698=1),0,R698)</f>
        <v>0</v>
      </c>
      <c r="T698" s="24" t="s">
        <v>2556</v>
      </c>
      <c r="U698" s="49">
        <f>SUBSTITUTE(T698,".",",")*1</f>
        <v>1.4178351033478901E-2</v>
      </c>
      <c r="V698" s="54">
        <f>IF(U698&gt;=0.1, 1, 0)</f>
        <v>0</v>
      </c>
      <c r="W698" s="25">
        <f>IF(U698&gt;=0.2, 1, 0)</f>
        <v>0</v>
      </c>
      <c r="X698" s="25">
        <f>IF(U698&gt;=0.3, 1, 0)</f>
        <v>0</v>
      </c>
      <c r="Y698" s="25">
        <f>IF(U698&gt;=0.4, 1, 0)</f>
        <v>0</v>
      </c>
      <c r="Z698" s="25">
        <f>IF(U698&gt;=0.5, 1, 0)</f>
        <v>0</v>
      </c>
      <c r="AA698" s="25">
        <f>IF(U698&gt;=0.6, 1, 0)</f>
        <v>0</v>
      </c>
      <c r="AB698" s="25">
        <f>IF(U698&gt;=0.7, 1, 0)</f>
        <v>0</v>
      </c>
      <c r="AC698" s="25">
        <f>IF(U698&gt;=0.8, 1, 0)</f>
        <v>0</v>
      </c>
      <c r="AD698" s="55">
        <f>IF(U698&gt;=0.9, 1, 0)</f>
        <v>0</v>
      </c>
    </row>
    <row r="699" spans="1:30" ht="20" customHeight="1" x14ac:dyDescent="0.2">
      <c r="A699" s="20" t="s">
        <v>1369</v>
      </c>
      <c r="B699" s="33" t="str">
        <f>SUBSTITUTE(A699,"/Users/timomiessen/Desktop/imagesdk/nonblackwomen1/","Image_")</f>
        <v>Image_NBW_47.jpg</v>
      </c>
      <c r="C699" s="63" t="s">
        <v>5</v>
      </c>
      <c r="D699" s="22" t="s">
        <v>6</v>
      </c>
      <c r="E699" s="23">
        <v>1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>
        <v>0</v>
      </c>
      <c r="M699" s="23">
        <v>0</v>
      </c>
      <c r="N699" s="23">
        <v>0</v>
      </c>
      <c r="O699" s="23">
        <v>0</v>
      </c>
      <c r="P699" s="23">
        <v>0</v>
      </c>
      <c r="Q699" s="23">
        <v>1</v>
      </c>
      <c r="R699" s="23" cm="1">
        <f t="array" ref="R699">_xlfn.IFS(H699=1,1,K699=1,1,L699=1,1,M699=1,1,N699=1,1,P699=1,1,TRUE,0)</f>
        <v>0</v>
      </c>
      <c r="S699" s="64">
        <f>IF(AND(G699=1,R699=1),0,R699)</f>
        <v>0</v>
      </c>
      <c r="T699" s="24" t="s">
        <v>2557</v>
      </c>
      <c r="U699" s="49">
        <f>SUBSTITUTE(T699,".",",")*1</f>
        <v>8.9927326887845896E-2</v>
      </c>
      <c r="V699" s="54">
        <f>IF(U699&gt;=0.1, 1, 0)</f>
        <v>0</v>
      </c>
      <c r="W699" s="25">
        <f>IF(U699&gt;=0.2, 1, 0)</f>
        <v>0</v>
      </c>
      <c r="X699" s="25">
        <f>IF(U699&gt;=0.3, 1, 0)</f>
        <v>0</v>
      </c>
      <c r="Y699" s="25">
        <f>IF(U699&gt;=0.4, 1, 0)</f>
        <v>0</v>
      </c>
      <c r="Z699" s="25">
        <f>IF(U699&gt;=0.5, 1, 0)</f>
        <v>0</v>
      </c>
      <c r="AA699" s="25">
        <f>IF(U699&gt;=0.6, 1, 0)</f>
        <v>0</v>
      </c>
      <c r="AB699" s="25">
        <f>IF(U699&gt;=0.7, 1, 0)</f>
        <v>0</v>
      </c>
      <c r="AC699" s="25">
        <f>IF(U699&gt;=0.8, 1, 0)</f>
        <v>0</v>
      </c>
      <c r="AD699" s="55">
        <f>IF(U699&gt;=0.9, 1, 0)</f>
        <v>0</v>
      </c>
    </row>
    <row r="700" spans="1:30" ht="20" customHeight="1" x14ac:dyDescent="0.2">
      <c r="A700" s="20" t="s">
        <v>1370</v>
      </c>
      <c r="B700" s="33" t="str">
        <f>SUBSTITUTE(A700,"/Users/timomiessen/Desktop/imagesdk/nonblackwomen1/","Image_")</f>
        <v>Image_NBW_48.jpg</v>
      </c>
      <c r="C700" s="63" t="s">
        <v>5</v>
      </c>
      <c r="D700" s="22" t="s">
        <v>6</v>
      </c>
      <c r="E700" s="23">
        <v>1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>
        <v>0</v>
      </c>
      <c r="M700" s="23">
        <v>0</v>
      </c>
      <c r="N700" s="23">
        <v>0</v>
      </c>
      <c r="O700" s="23">
        <v>0</v>
      </c>
      <c r="P700" s="23">
        <v>0</v>
      </c>
      <c r="Q700" s="23">
        <v>0</v>
      </c>
      <c r="R700" s="23" cm="1">
        <f t="array" ref="R700">_xlfn.IFS(H700=1,1,K700=1,1,L700=1,1,M700=1,1,N700=1,1,P700=1,1,TRUE,0)</f>
        <v>0</v>
      </c>
      <c r="S700" s="64">
        <f>IF(AND(G700=1,R700=1),0,R700)</f>
        <v>0</v>
      </c>
      <c r="T700" s="24" t="s">
        <v>2558</v>
      </c>
      <c r="U700" s="49">
        <f>SUBSTITUTE(T700,".",",")*1</f>
        <v>8.3619801327586105E-2</v>
      </c>
      <c r="V700" s="54">
        <f>IF(U700&gt;=0.1, 1, 0)</f>
        <v>0</v>
      </c>
      <c r="W700" s="25">
        <f>IF(U700&gt;=0.2, 1, 0)</f>
        <v>0</v>
      </c>
      <c r="X700" s="25">
        <f>IF(U700&gt;=0.3, 1, 0)</f>
        <v>0</v>
      </c>
      <c r="Y700" s="25">
        <f>IF(U700&gt;=0.4, 1, 0)</f>
        <v>0</v>
      </c>
      <c r="Z700" s="25">
        <f>IF(U700&gt;=0.5, 1, 0)</f>
        <v>0</v>
      </c>
      <c r="AA700" s="25">
        <f>IF(U700&gt;=0.6, 1, 0)</f>
        <v>0</v>
      </c>
      <c r="AB700" s="25">
        <f>IF(U700&gt;=0.7, 1, 0)</f>
        <v>0</v>
      </c>
      <c r="AC700" s="25">
        <f>IF(U700&gt;=0.8, 1, 0)</f>
        <v>0</v>
      </c>
      <c r="AD700" s="55">
        <f>IF(U700&gt;=0.9, 1, 0)</f>
        <v>0</v>
      </c>
    </row>
    <row r="701" spans="1:30" ht="20" customHeight="1" x14ac:dyDescent="0.2">
      <c r="A701" s="20" t="s">
        <v>1371</v>
      </c>
      <c r="B701" s="33" t="str">
        <f>SUBSTITUTE(A701,"/Users/timomiessen/Desktop/imagesdk/nonblackwomen1/","Image_")</f>
        <v>Image_NBW_49.jpg</v>
      </c>
      <c r="C701" s="63" t="s">
        <v>5</v>
      </c>
      <c r="D701" s="22" t="s">
        <v>6</v>
      </c>
      <c r="E701" s="23">
        <v>1</v>
      </c>
      <c r="F701" s="23">
        <v>0</v>
      </c>
      <c r="G701" s="23">
        <v>0</v>
      </c>
      <c r="H701" s="23">
        <v>0</v>
      </c>
      <c r="I701" s="23">
        <v>0</v>
      </c>
      <c r="J701" s="23">
        <v>0</v>
      </c>
      <c r="K701" s="23">
        <v>0</v>
      </c>
      <c r="L701" s="23">
        <v>0</v>
      </c>
      <c r="M701" s="23">
        <v>0</v>
      </c>
      <c r="N701" s="23">
        <v>0</v>
      </c>
      <c r="O701" s="23">
        <v>0</v>
      </c>
      <c r="P701" s="23">
        <v>0</v>
      </c>
      <c r="Q701" s="23">
        <v>0</v>
      </c>
      <c r="R701" s="23" cm="1">
        <f t="array" ref="R701">_xlfn.IFS(H701=1,1,K701=1,1,L701=1,1,M701=1,1,N701=1,1,P701=1,1,TRUE,0)</f>
        <v>0</v>
      </c>
      <c r="S701" s="64">
        <f>IF(AND(G701=1,R701=1),0,R701)</f>
        <v>0</v>
      </c>
      <c r="T701" s="24" t="s">
        <v>2559</v>
      </c>
      <c r="U701" s="49">
        <f>SUBSTITUTE(T701,".",",")*1</f>
        <v>1.9132851622998701E-2</v>
      </c>
      <c r="V701" s="54">
        <f>IF(U701&gt;=0.1, 1, 0)</f>
        <v>0</v>
      </c>
      <c r="W701" s="25">
        <f>IF(U701&gt;=0.2, 1, 0)</f>
        <v>0</v>
      </c>
      <c r="X701" s="25">
        <f>IF(U701&gt;=0.3, 1, 0)</f>
        <v>0</v>
      </c>
      <c r="Y701" s="25">
        <f>IF(U701&gt;=0.4, 1, 0)</f>
        <v>0</v>
      </c>
      <c r="Z701" s="25">
        <f>IF(U701&gt;=0.5, 1, 0)</f>
        <v>0</v>
      </c>
      <c r="AA701" s="25">
        <f>IF(U701&gt;=0.6, 1, 0)</f>
        <v>0</v>
      </c>
      <c r="AB701" s="25">
        <f>IF(U701&gt;=0.7, 1, 0)</f>
        <v>0</v>
      </c>
      <c r="AC701" s="25">
        <f>IF(U701&gt;=0.8, 1, 0)</f>
        <v>0</v>
      </c>
      <c r="AD701" s="55">
        <f>IF(U701&gt;=0.9, 1, 0)</f>
        <v>0</v>
      </c>
    </row>
    <row r="702" spans="1:30" ht="20" customHeight="1" x14ac:dyDescent="0.2">
      <c r="A702" s="20" t="s">
        <v>1372</v>
      </c>
      <c r="B702" s="33" t="str">
        <f>SUBSTITUTE(A702,"/Users/timomiessen/Desktop/imagesdk/nonblackwomen1/","Image_")</f>
        <v>Image_NBW_5.jpg</v>
      </c>
      <c r="C702" s="63" t="s">
        <v>5</v>
      </c>
      <c r="D702" s="22" t="s">
        <v>6</v>
      </c>
      <c r="E702" s="23">
        <v>1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>
        <v>0</v>
      </c>
      <c r="M702" s="23">
        <v>0</v>
      </c>
      <c r="N702" s="23">
        <v>0</v>
      </c>
      <c r="O702" s="23">
        <v>0</v>
      </c>
      <c r="P702" s="23">
        <v>0</v>
      </c>
      <c r="Q702" s="23">
        <v>0</v>
      </c>
      <c r="R702" s="23" cm="1">
        <f t="array" ref="R702">_xlfn.IFS(H702=1,1,K702=1,1,L702=1,1,M702=1,1,N702=1,1,P702=1,1,TRUE,0)</f>
        <v>0</v>
      </c>
      <c r="S702" s="64">
        <f>IF(AND(G702=1,R702=1),0,R702)</f>
        <v>0</v>
      </c>
      <c r="T702" s="24" t="s">
        <v>2560</v>
      </c>
      <c r="U702" s="49">
        <f>SUBSTITUTE(T702,".",",")*1</f>
        <v>3.04241320118308E-2</v>
      </c>
      <c r="V702" s="54">
        <f>IF(U702&gt;=0.1, 1, 0)</f>
        <v>0</v>
      </c>
      <c r="W702" s="25">
        <f>IF(U702&gt;=0.2, 1, 0)</f>
        <v>0</v>
      </c>
      <c r="X702" s="25">
        <f>IF(U702&gt;=0.3, 1, 0)</f>
        <v>0</v>
      </c>
      <c r="Y702" s="25">
        <f>IF(U702&gt;=0.4, 1, 0)</f>
        <v>0</v>
      </c>
      <c r="Z702" s="25">
        <f>IF(U702&gt;=0.5, 1, 0)</f>
        <v>0</v>
      </c>
      <c r="AA702" s="25">
        <f>IF(U702&gt;=0.6, 1, 0)</f>
        <v>0</v>
      </c>
      <c r="AB702" s="25">
        <f>IF(U702&gt;=0.7, 1, 0)</f>
        <v>0</v>
      </c>
      <c r="AC702" s="25">
        <f>IF(U702&gt;=0.8, 1, 0)</f>
        <v>0</v>
      </c>
      <c r="AD702" s="55">
        <f>IF(U702&gt;=0.9, 1, 0)</f>
        <v>0</v>
      </c>
    </row>
    <row r="703" spans="1:30" ht="20" customHeight="1" x14ac:dyDescent="0.2">
      <c r="A703" s="20" t="s">
        <v>1373</v>
      </c>
      <c r="B703" s="33" t="str">
        <f>SUBSTITUTE(A703,"/Users/timomiessen/Desktop/imagesdk/nonblackwomen1/","Image_")</f>
        <v>Image_NBW_50.jpg</v>
      </c>
      <c r="C703" s="63" t="s">
        <v>5</v>
      </c>
      <c r="D703" s="22" t="s">
        <v>6</v>
      </c>
      <c r="E703" s="23">
        <v>1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  <c r="O703" s="23">
        <v>0</v>
      </c>
      <c r="P703" s="23">
        <v>0</v>
      </c>
      <c r="Q703" s="23">
        <v>0</v>
      </c>
      <c r="R703" s="23" cm="1">
        <f t="array" ref="R703">_xlfn.IFS(H703=1,1,K703=1,1,L703=1,1,M703=1,1,N703=1,1,P703=1,1,TRUE,0)</f>
        <v>0</v>
      </c>
      <c r="S703" s="64">
        <f>IF(AND(G703=1,R703=1),0,R703)</f>
        <v>0</v>
      </c>
      <c r="T703" s="24" t="s">
        <v>2561</v>
      </c>
      <c r="U703" s="49">
        <f>SUBSTITUTE(T703,".",",")*1</f>
        <v>0.119746660813689</v>
      </c>
      <c r="V703" s="54">
        <f>IF(U703&gt;=0.1, 1, 0)</f>
        <v>1</v>
      </c>
      <c r="W703" s="25">
        <f>IF(U703&gt;=0.2, 1, 0)</f>
        <v>0</v>
      </c>
      <c r="X703" s="25">
        <f>IF(U703&gt;=0.3, 1, 0)</f>
        <v>0</v>
      </c>
      <c r="Y703" s="25">
        <f>IF(U703&gt;=0.4, 1, 0)</f>
        <v>0</v>
      </c>
      <c r="Z703" s="25">
        <f>IF(U703&gt;=0.5, 1, 0)</f>
        <v>0</v>
      </c>
      <c r="AA703" s="25">
        <f>IF(U703&gt;=0.6, 1, 0)</f>
        <v>0</v>
      </c>
      <c r="AB703" s="25">
        <f>IF(U703&gt;=0.7, 1, 0)</f>
        <v>0</v>
      </c>
      <c r="AC703" s="25">
        <f>IF(U703&gt;=0.8, 1, 0)</f>
        <v>0</v>
      </c>
      <c r="AD703" s="55">
        <f>IF(U703&gt;=0.9, 1, 0)</f>
        <v>0</v>
      </c>
    </row>
    <row r="704" spans="1:30" ht="20" customHeight="1" x14ac:dyDescent="0.2">
      <c r="A704" s="20" t="s">
        <v>1374</v>
      </c>
      <c r="B704" s="33" t="str">
        <f>SUBSTITUTE(A704,"/Users/timomiessen/Desktop/imagesdk/nonblackwomen1/","Image_")</f>
        <v>Image_NBW_51.jpg</v>
      </c>
      <c r="C704" s="63" t="s">
        <v>5</v>
      </c>
      <c r="D704" s="22" t="s">
        <v>6</v>
      </c>
      <c r="E704" s="23">
        <v>1</v>
      </c>
      <c r="F704" s="23">
        <v>0</v>
      </c>
      <c r="G704" s="23">
        <v>0</v>
      </c>
      <c r="H704" s="23">
        <v>0</v>
      </c>
      <c r="I704" s="23">
        <v>0</v>
      </c>
      <c r="J704" s="23">
        <v>0</v>
      </c>
      <c r="K704" s="23">
        <v>0</v>
      </c>
      <c r="L704" s="23">
        <v>0</v>
      </c>
      <c r="M704" s="23">
        <v>0</v>
      </c>
      <c r="N704" s="23">
        <v>0</v>
      </c>
      <c r="O704" s="23">
        <v>0</v>
      </c>
      <c r="P704" s="23">
        <v>0</v>
      </c>
      <c r="Q704" s="23">
        <v>0</v>
      </c>
      <c r="R704" s="23" cm="1">
        <f t="array" ref="R704">_xlfn.IFS(H704=1,1,K704=1,1,L704=1,1,M704=1,1,N704=1,1,P704=1,1,TRUE,0)</f>
        <v>0</v>
      </c>
      <c r="S704" s="64">
        <f>IF(AND(G704=1,R704=1),0,R704)</f>
        <v>0</v>
      </c>
      <c r="T704" s="24" t="s">
        <v>2562</v>
      </c>
      <c r="U704" s="49">
        <f>SUBSTITUTE(T704,".",",")*1</f>
        <v>0.121424045413732</v>
      </c>
      <c r="V704" s="54">
        <f>IF(U704&gt;=0.1, 1, 0)</f>
        <v>1</v>
      </c>
      <c r="W704" s="25">
        <f>IF(U704&gt;=0.2, 1, 0)</f>
        <v>0</v>
      </c>
      <c r="X704" s="25">
        <f>IF(U704&gt;=0.3, 1, 0)</f>
        <v>0</v>
      </c>
      <c r="Y704" s="25">
        <f>IF(U704&gt;=0.4, 1, 0)</f>
        <v>0</v>
      </c>
      <c r="Z704" s="25">
        <f>IF(U704&gt;=0.5, 1, 0)</f>
        <v>0</v>
      </c>
      <c r="AA704" s="25">
        <f>IF(U704&gt;=0.6, 1, 0)</f>
        <v>0</v>
      </c>
      <c r="AB704" s="25">
        <f>IF(U704&gt;=0.7, 1, 0)</f>
        <v>0</v>
      </c>
      <c r="AC704" s="25">
        <f>IF(U704&gt;=0.8, 1, 0)</f>
        <v>0</v>
      </c>
      <c r="AD704" s="55">
        <f>IF(U704&gt;=0.9, 1, 0)</f>
        <v>0</v>
      </c>
    </row>
    <row r="705" spans="1:30" ht="20" customHeight="1" x14ac:dyDescent="0.2">
      <c r="A705" s="20" t="s">
        <v>1375</v>
      </c>
      <c r="B705" s="33" t="str">
        <f>SUBSTITUTE(A705,"/Users/timomiessen/Desktop/imagesdk/nonblackwomen1/","Image_")</f>
        <v>Image_NBW_52.jpg</v>
      </c>
      <c r="C705" s="63" t="s">
        <v>5</v>
      </c>
      <c r="D705" s="22" t="s">
        <v>6</v>
      </c>
      <c r="E705" s="23">
        <v>1</v>
      </c>
      <c r="F705" s="23">
        <v>0</v>
      </c>
      <c r="G705" s="23">
        <v>0</v>
      </c>
      <c r="H705" s="23">
        <v>0</v>
      </c>
      <c r="I705" s="23">
        <v>0</v>
      </c>
      <c r="J705" s="23">
        <v>0</v>
      </c>
      <c r="K705" s="23">
        <v>0</v>
      </c>
      <c r="L705" s="23">
        <v>0</v>
      </c>
      <c r="M705" s="23">
        <v>0</v>
      </c>
      <c r="N705" s="23">
        <v>0</v>
      </c>
      <c r="O705" s="23">
        <v>0</v>
      </c>
      <c r="P705" s="23">
        <v>0</v>
      </c>
      <c r="Q705" s="23">
        <v>0</v>
      </c>
      <c r="R705" s="23" cm="1">
        <f t="array" ref="R705">_xlfn.IFS(H705=1,1,K705=1,1,L705=1,1,M705=1,1,N705=1,1,P705=1,1,TRUE,0)</f>
        <v>0</v>
      </c>
      <c r="S705" s="64">
        <f>IF(AND(G705=1,R705=1),0,R705)</f>
        <v>0</v>
      </c>
      <c r="T705" s="24" t="s">
        <v>2563</v>
      </c>
      <c r="U705" s="49">
        <f>SUBSTITUTE(T705,".",",")*1</f>
        <v>1.63219976238906E-2</v>
      </c>
      <c r="V705" s="54">
        <f>IF(U705&gt;=0.1, 1, 0)</f>
        <v>0</v>
      </c>
      <c r="W705" s="25">
        <f>IF(U705&gt;=0.2, 1, 0)</f>
        <v>0</v>
      </c>
      <c r="X705" s="25">
        <f>IF(U705&gt;=0.3, 1, 0)</f>
        <v>0</v>
      </c>
      <c r="Y705" s="25">
        <f>IF(U705&gt;=0.4, 1, 0)</f>
        <v>0</v>
      </c>
      <c r="Z705" s="25">
        <f>IF(U705&gt;=0.5, 1, 0)</f>
        <v>0</v>
      </c>
      <c r="AA705" s="25">
        <f>IF(U705&gt;=0.6, 1, 0)</f>
        <v>0</v>
      </c>
      <c r="AB705" s="25">
        <f>IF(U705&gt;=0.7, 1, 0)</f>
        <v>0</v>
      </c>
      <c r="AC705" s="25">
        <f>IF(U705&gt;=0.8, 1, 0)</f>
        <v>0</v>
      </c>
      <c r="AD705" s="55">
        <f>IF(U705&gt;=0.9, 1, 0)</f>
        <v>0</v>
      </c>
    </row>
    <row r="706" spans="1:30" ht="20" customHeight="1" x14ac:dyDescent="0.2">
      <c r="A706" s="20" t="s">
        <v>1376</v>
      </c>
      <c r="B706" s="33" t="str">
        <f>SUBSTITUTE(A706,"/Users/timomiessen/Desktop/imagesdk/nonblackwomen1/","Image_")</f>
        <v>Image_NBW_53.jpg</v>
      </c>
      <c r="C706" s="63" t="s">
        <v>5</v>
      </c>
      <c r="D706" s="22" t="s">
        <v>6</v>
      </c>
      <c r="E706" s="23">
        <v>1</v>
      </c>
      <c r="F706" s="23">
        <v>0</v>
      </c>
      <c r="G706" s="23">
        <v>0</v>
      </c>
      <c r="H706" s="23">
        <v>0</v>
      </c>
      <c r="I706" s="23">
        <v>0</v>
      </c>
      <c r="J706" s="23">
        <v>0</v>
      </c>
      <c r="K706" s="23">
        <v>0</v>
      </c>
      <c r="L706" s="23">
        <v>0</v>
      </c>
      <c r="M706" s="23">
        <v>0</v>
      </c>
      <c r="N706" s="23">
        <v>0</v>
      </c>
      <c r="O706" s="23">
        <v>0</v>
      </c>
      <c r="P706" s="23">
        <v>0</v>
      </c>
      <c r="Q706" s="23">
        <v>0</v>
      </c>
      <c r="R706" s="23" cm="1">
        <f t="array" ref="R706">_xlfn.IFS(H706=1,1,K706=1,1,L706=1,1,M706=1,1,N706=1,1,P706=1,1,TRUE,0)</f>
        <v>0</v>
      </c>
      <c r="S706" s="64">
        <f>IF(AND(G706=1,R706=1),0,R706)</f>
        <v>0</v>
      </c>
      <c r="T706" s="24" t="s">
        <v>2564</v>
      </c>
      <c r="U706" s="49">
        <f>SUBSTITUTE(T706,".",",")*1</f>
        <v>4.1571481153368901E-2</v>
      </c>
      <c r="V706" s="54">
        <f>IF(U706&gt;=0.1, 1, 0)</f>
        <v>0</v>
      </c>
      <c r="W706" s="25">
        <f>IF(U706&gt;=0.2, 1, 0)</f>
        <v>0</v>
      </c>
      <c r="X706" s="25">
        <f>IF(U706&gt;=0.3, 1, 0)</f>
        <v>0</v>
      </c>
      <c r="Y706" s="25">
        <f>IF(U706&gt;=0.4, 1, 0)</f>
        <v>0</v>
      </c>
      <c r="Z706" s="25">
        <f>IF(U706&gt;=0.5, 1, 0)</f>
        <v>0</v>
      </c>
      <c r="AA706" s="25">
        <f>IF(U706&gt;=0.6, 1, 0)</f>
        <v>0</v>
      </c>
      <c r="AB706" s="25">
        <f>IF(U706&gt;=0.7, 1, 0)</f>
        <v>0</v>
      </c>
      <c r="AC706" s="25">
        <f>IF(U706&gt;=0.8, 1, 0)</f>
        <v>0</v>
      </c>
      <c r="AD706" s="55">
        <f>IF(U706&gt;=0.9, 1, 0)</f>
        <v>0</v>
      </c>
    </row>
    <row r="707" spans="1:30" ht="20" customHeight="1" x14ac:dyDescent="0.2">
      <c r="A707" s="20" t="s">
        <v>1377</v>
      </c>
      <c r="B707" s="33" t="str">
        <f>SUBSTITUTE(A707,"/Users/timomiessen/Desktop/imagesdk/nonblackwomen1/","Image_")</f>
        <v>Image_NBW_54.jpg</v>
      </c>
      <c r="C707" s="63" t="s">
        <v>5</v>
      </c>
      <c r="D707" s="22" t="s">
        <v>6</v>
      </c>
      <c r="E707" s="23">
        <v>1</v>
      </c>
      <c r="F707" s="23">
        <v>0</v>
      </c>
      <c r="G707" s="23">
        <v>0</v>
      </c>
      <c r="H707" s="23">
        <v>0</v>
      </c>
      <c r="I707" s="23">
        <v>0</v>
      </c>
      <c r="J707" s="23">
        <v>0</v>
      </c>
      <c r="K707" s="23">
        <v>0</v>
      </c>
      <c r="L707" s="23">
        <v>0</v>
      </c>
      <c r="M707" s="23">
        <v>0</v>
      </c>
      <c r="N707" s="23">
        <v>0</v>
      </c>
      <c r="O707" s="23">
        <v>0</v>
      </c>
      <c r="P707" s="23">
        <v>0</v>
      </c>
      <c r="Q707" s="23">
        <v>0</v>
      </c>
      <c r="R707" s="23" cm="1">
        <f t="array" ref="R707">_xlfn.IFS(H707=1,1,K707=1,1,L707=1,1,M707=1,1,N707=1,1,P707=1,1,TRUE,0)</f>
        <v>0</v>
      </c>
      <c r="S707" s="64">
        <f>IF(AND(G707=1,R707=1),0,R707)</f>
        <v>0</v>
      </c>
      <c r="T707" s="24" t="s">
        <v>2565</v>
      </c>
      <c r="U707" s="49">
        <f>SUBSTITUTE(T707,".",",")*1</f>
        <v>0.121407851576805</v>
      </c>
      <c r="V707" s="54">
        <f>IF(U707&gt;=0.1, 1, 0)</f>
        <v>1</v>
      </c>
      <c r="W707" s="25">
        <f>IF(U707&gt;=0.2, 1, 0)</f>
        <v>0</v>
      </c>
      <c r="X707" s="25">
        <f>IF(U707&gt;=0.3, 1, 0)</f>
        <v>0</v>
      </c>
      <c r="Y707" s="25">
        <f>IF(U707&gt;=0.4, 1, 0)</f>
        <v>0</v>
      </c>
      <c r="Z707" s="25">
        <f>IF(U707&gt;=0.5, 1, 0)</f>
        <v>0</v>
      </c>
      <c r="AA707" s="25">
        <f>IF(U707&gt;=0.6, 1, 0)</f>
        <v>0</v>
      </c>
      <c r="AB707" s="25">
        <f>IF(U707&gt;=0.7, 1, 0)</f>
        <v>0</v>
      </c>
      <c r="AC707" s="25">
        <f>IF(U707&gt;=0.8, 1, 0)</f>
        <v>0</v>
      </c>
      <c r="AD707" s="55">
        <f>IF(U707&gt;=0.9, 1, 0)</f>
        <v>0</v>
      </c>
    </row>
    <row r="708" spans="1:30" ht="20" customHeight="1" x14ac:dyDescent="0.2">
      <c r="A708" s="20" t="s">
        <v>1378</v>
      </c>
      <c r="B708" s="33" t="str">
        <f>SUBSTITUTE(A708,"/Users/timomiessen/Desktop/imagesdk/nonblackwomen1/","Image_")</f>
        <v>Image_NBW_55.jpg</v>
      </c>
      <c r="C708" s="63" t="s">
        <v>5</v>
      </c>
      <c r="D708" s="22" t="s">
        <v>6</v>
      </c>
      <c r="E708" s="23">
        <v>1</v>
      </c>
      <c r="F708" s="23">
        <v>0</v>
      </c>
      <c r="G708" s="23">
        <v>0</v>
      </c>
      <c r="H708" s="23">
        <v>0</v>
      </c>
      <c r="I708" s="23">
        <v>0</v>
      </c>
      <c r="J708" s="23">
        <v>0</v>
      </c>
      <c r="K708" s="23">
        <v>0</v>
      </c>
      <c r="L708" s="23">
        <v>0</v>
      </c>
      <c r="M708" s="23">
        <v>0</v>
      </c>
      <c r="N708" s="23">
        <v>0</v>
      </c>
      <c r="O708" s="23">
        <v>0</v>
      </c>
      <c r="P708" s="23">
        <v>0</v>
      </c>
      <c r="Q708" s="23">
        <v>0</v>
      </c>
      <c r="R708" s="23" cm="1">
        <f t="array" ref="R708">_xlfn.IFS(H708=1,1,K708=1,1,L708=1,1,M708=1,1,N708=1,1,P708=1,1,TRUE,0)</f>
        <v>0</v>
      </c>
      <c r="S708" s="64">
        <f>IF(AND(G708=1,R708=1),0,R708)</f>
        <v>0</v>
      </c>
      <c r="T708" s="24" t="s">
        <v>2566</v>
      </c>
      <c r="U708" s="49">
        <f>SUBSTITUTE(T708,".",",")*1</f>
        <v>1.14814303815364E-2</v>
      </c>
      <c r="V708" s="54">
        <f>IF(U708&gt;=0.1, 1, 0)</f>
        <v>0</v>
      </c>
      <c r="W708" s="25">
        <f>IF(U708&gt;=0.2, 1, 0)</f>
        <v>0</v>
      </c>
      <c r="X708" s="25">
        <f>IF(U708&gt;=0.3, 1, 0)</f>
        <v>0</v>
      </c>
      <c r="Y708" s="25">
        <f>IF(U708&gt;=0.4, 1, 0)</f>
        <v>0</v>
      </c>
      <c r="Z708" s="25">
        <f>IF(U708&gt;=0.5, 1, 0)</f>
        <v>0</v>
      </c>
      <c r="AA708" s="25">
        <f>IF(U708&gt;=0.6, 1, 0)</f>
        <v>0</v>
      </c>
      <c r="AB708" s="25">
        <f>IF(U708&gt;=0.7, 1, 0)</f>
        <v>0</v>
      </c>
      <c r="AC708" s="25">
        <f>IF(U708&gt;=0.8, 1, 0)</f>
        <v>0</v>
      </c>
      <c r="AD708" s="55">
        <f>IF(U708&gt;=0.9, 1, 0)</f>
        <v>0</v>
      </c>
    </row>
    <row r="709" spans="1:30" ht="20" customHeight="1" x14ac:dyDescent="0.2">
      <c r="A709" s="20" t="s">
        <v>1379</v>
      </c>
      <c r="B709" s="33" t="str">
        <f>SUBSTITUTE(A709,"/Users/timomiessen/Desktop/imagesdk/nonblackwomen1/","Image_")</f>
        <v>Image_NBW_56.jpg</v>
      </c>
      <c r="C709" s="63" t="s">
        <v>5</v>
      </c>
      <c r="D709" s="22" t="s">
        <v>6</v>
      </c>
      <c r="E709" s="23">
        <v>1</v>
      </c>
      <c r="F709" s="23">
        <v>0</v>
      </c>
      <c r="G709" s="23">
        <v>0</v>
      </c>
      <c r="H709" s="23">
        <v>0</v>
      </c>
      <c r="I709" s="23">
        <v>0</v>
      </c>
      <c r="J709" s="23">
        <v>0</v>
      </c>
      <c r="K709" s="23">
        <v>0</v>
      </c>
      <c r="L709" s="23">
        <v>0</v>
      </c>
      <c r="M709" s="23">
        <v>0</v>
      </c>
      <c r="N709" s="23">
        <v>0</v>
      </c>
      <c r="O709" s="23">
        <v>0</v>
      </c>
      <c r="P709" s="23">
        <v>0</v>
      </c>
      <c r="Q709" s="23">
        <v>0</v>
      </c>
      <c r="R709" s="23" cm="1">
        <f t="array" ref="R709">_xlfn.IFS(H709=1,1,K709=1,1,L709=1,1,M709=1,1,N709=1,1,P709=1,1,TRUE,0)</f>
        <v>0</v>
      </c>
      <c r="S709" s="64">
        <f>IF(AND(G709=1,R709=1),0,R709)</f>
        <v>0</v>
      </c>
      <c r="T709" s="24" t="s">
        <v>2567</v>
      </c>
      <c r="U709" s="49">
        <f>SUBSTITUTE(T709,".",",")*1</f>
        <v>7.8893831232562592E-3</v>
      </c>
      <c r="V709" s="54">
        <f>IF(U709&gt;=0.1, 1, 0)</f>
        <v>0</v>
      </c>
      <c r="W709" s="25">
        <f>IF(U709&gt;=0.2, 1, 0)</f>
        <v>0</v>
      </c>
      <c r="X709" s="25">
        <f>IF(U709&gt;=0.3, 1, 0)</f>
        <v>0</v>
      </c>
      <c r="Y709" s="25">
        <f>IF(U709&gt;=0.4, 1, 0)</f>
        <v>0</v>
      </c>
      <c r="Z709" s="25">
        <f>IF(U709&gt;=0.5, 1, 0)</f>
        <v>0</v>
      </c>
      <c r="AA709" s="25">
        <f>IF(U709&gt;=0.6, 1, 0)</f>
        <v>0</v>
      </c>
      <c r="AB709" s="25">
        <f>IF(U709&gt;=0.7, 1, 0)</f>
        <v>0</v>
      </c>
      <c r="AC709" s="25">
        <f>IF(U709&gt;=0.8, 1, 0)</f>
        <v>0</v>
      </c>
      <c r="AD709" s="55">
        <f>IF(U709&gt;=0.9, 1, 0)</f>
        <v>0</v>
      </c>
    </row>
    <row r="710" spans="1:30" ht="20" customHeight="1" x14ac:dyDescent="0.2">
      <c r="A710" s="20" t="s">
        <v>1380</v>
      </c>
      <c r="B710" s="33" t="str">
        <f>SUBSTITUTE(A710,"/Users/timomiessen/Desktop/imagesdk/nonblackwomen1/","Image_")</f>
        <v>Image_NBW_57.jpg</v>
      </c>
      <c r="C710" s="63" t="s">
        <v>5</v>
      </c>
      <c r="D710" s="22" t="s">
        <v>6</v>
      </c>
      <c r="E710" s="23">
        <v>1</v>
      </c>
      <c r="F710" s="23">
        <v>0</v>
      </c>
      <c r="G710" s="23">
        <v>0</v>
      </c>
      <c r="H710" s="23">
        <v>0</v>
      </c>
      <c r="I710" s="23">
        <v>0</v>
      </c>
      <c r="J710" s="23">
        <v>0</v>
      </c>
      <c r="K710" s="23">
        <v>0</v>
      </c>
      <c r="L710" s="23">
        <v>0</v>
      </c>
      <c r="M710" s="23">
        <v>0</v>
      </c>
      <c r="N710" s="23">
        <v>0</v>
      </c>
      <c r="O710" s="23">
        <v>0</v>
      </c>
      <c r="P710" s="23">
        <v>0</v>
      </c>
      <c r="Q710" s="23">
        <v>0</v>
      </c>
      <c r="R710" s="23" cm="1">
        <f t="array" ref="R710">_xlfn.IFS(H710=1,1,K710=1,1,L710=1,1,M710=1,1,N710=1,1,P710=1,1,TRUE,0)</f>
        <v>0</v>
      </c>
      <c r="S710" s="64">
        <f>IF(AND(G710=1,R710=1),0,R710)</f>
        <v>0</v>
      </c>
      <c r="T710" s="24" t="s">
        <v>2568</v>
      </c>
      <c r="U710" s="49">
        <f>SUBSTITUTE(T710,".",",")*1</f>
        <v>1.11005343496799E-2</v>
      </c>
      <c r="V710" s="54">
        <f>IF(U710&gt;=0.1, 1, 0)</f>
        <v>0</v>
      </c>
      <c r="W710" s="25">
        <f>IF(U710&gt;=0.2, 1, 0)</f>
        <v>0</v>
      </c>
      <c r="X710" s="25">
        <f>IF(U710&gt;=0.3, 1, 0)</f>
        <v>0</v>
      </c>
      <c r="Y710" s="25">
        <f>IF(U710&gt;=0.4, 1, 0)</f>
        <v>0</v>
      </c>
      <c r="Z710" s="25">
        <f>IF(U710&gt;=0.5, 1, 0)</f>
        <v>0</v>
      </c>
      <c r="AA710" s="25">
        <f>IF(U710&gt;=0.6, 1, 0)</f>
        <v>0</v>
      </c>
      <c r="AB710" s="25">
        <f>IF(U710&gt;=0.7, 1, 0)</f>
        <v>0</v>
      </c>
      <c r="AC710" s="25">
        <f>IF(U710&gt;=0.8, 1, 0)</f>
        <v>0</v>
      </c>
      <c r="AD710" s="55">
        <f>IF(U710&gt;=0.9, 1, 0)</f>
        <v>0</v>
      </c>
    </row>
    <row r="711" spans="1:30" ht="20" customHeight="1" x14ac:dyDescent="0.2">
      <c r="A711" s="20" t="s">
        <v>1381</v>
      </c>
      <c r="B711" s="33" t="str">
        <f>SUBSTITUTE(A711,"/Users/timomiessen/Desktop/imagesdk/nonblackwomen1/","Image_")</f>
        <v>Image_NBW_58.jpg</v>
      </c>
      <c r="C711" s="63" t="s">
        <v>5</v>
      </c>
      <c r="D711" s="22" t="s">
        <v>6</v>
      </c>
      <c r="E711" s="23">
        <v>1</v>
      </c>
      <c r="F711" s="23">
        <v>0</v>
      </c>
      <c r="G711" s="23">
        <v>0</v>
      </c>
      <c r="H711" s="23">
        <v>0</v>
      </c>
      <c r="I711" s="23">
        <v>0</v>
      </c>
      <c r="J711" s="23">
        <v>0</v>
      </c>
      <c r="K711" s="23">
        <v>0</v>
      </c>
      <c r="L711" s="23">
        <v>0</v>
      </c>
      <c r="M711" s="23">
        <v>0</v>
      </c>
      <c r="N711" s="23">
        <v>0</v>
      </c>
      <c r="O711" s="23">
        <v>0</v>
      </c>
      <c r="P711" s="23">
        <v>0</v>
      </c>
      <c r="Q711" s="23">
        <v>1</v>
      </c>
      <c r="R711" s="23" cm="1">
        <f t="array" ref="R711">_xlfn.IFS(H711=1,1,K711=1,1,L711=1,1,M711=1,1,N711=1,1,P711=1,1,TRUE,0)</f>
        <v>0</v>
      </c>
      <c r="S711" s="64">
        <f>IF(AND(G711=1,R711=1),0,R711)</f>
        <v>0</v>
      </c>
      <c r="T711" s="24" t="s">
        <v>2569</v>
      </c>
      <c r="U711" s="49">
        <f>SUBSTITUTE(T711,".",",")*1</f>
        <v>2.52748574130237E-2</v>
      </c>
      <c r="V711" s="54">
        <f>IF(U711&gt;=0.1, 1, 0)</f>
        <v>0</v>
      </c>
      <c r="W711" s="25">
        <f>IF(U711&gt;=0.2, 1, 0)</f>
        <v>0</v>
      </c>
      <c r="X711" s="25">
        <f>IF(U711&gt;=0.3, 1, 0)</f>
        <v>0</v>
      </c>
      <c r="Y711" s="25">
        <f>IF(U711&gt;=0.4, 1, 0)</f>
        <v>0</v>
      </c>
      <c r="Z711" s="25">
        <f>IF(U711&gt;=0.5, 1, 0)</f>
        <v>0</v>
      </c>
      <c r="AA711" s="25">
        <f>IF(U711&gt;=0.6, 1, 0)</f>
        <v>0</v>
      </c>
      <c r="AB711" s="25">
        <f>IF(U711&gt;=0.7, 1, 0)</f>
        <v>0</v>
      </c>
      <c r="AC711" s="25">
        <f>IF(U711&gt;=0.8, 1, 0)</f>
        <v>0</v>
      </c>
      <c r="AD711" s="55">
        <f>IF(U711&gt;=0.9, 1, 0)</f>
        <v>0</v>
      </c>
    </row>
    <row r="712" spans="1:30" ht="20" customHeight="1" x14ac:dyDescent="0.2">
      <c r="A712" s="20" t="s">
        <v>1382</v>
      </c>
      <c r="B712" s="33" t="str">
        <f>SUBSTITUTE(A712,"/Users/timomiessen/Desktop/imagesdk/nonblackwomen1/","Image_")</f>
        <v>Image_NBW_59.jpg</v>
      </c>
      <c r="C712" s="63" t="s">
        <v>5</v>
      </c>
      <c r="D712" s="22" t="s">
        <v>6</v>
      </c>
      <c r="E712" s="23">
        <v>1</v>
      </c>
      <c r="F712" s="23">
        <v>0</v>
      </c>
      <c r="G712" s="23">
        <v>0</v>
      </c>
      <c r="H712" s="23">
        <v>0</v>
      </c>
      <c r="I712" s="23">
        <v>0</v>
      </c>
      <c r="J712" s="23">
        <v>0</v>
      </c>
      <c r="K712" s="23">
        <v>0</v>
      </c>
      <c r="L712" s="23">
        <v>0</v>
      </c>
      <c r="M712" s="23">
        <v>0</v>
      </c>
      <c r="N712" s="23">
        <v>0</v>
      </c>
      <c r="O712" s="23">
        <v>0</v>
      </c>
      <c r="P712" s="23">
        <v>0</v>
      </c>
      <c r="Q712" s="23">
        <v>0</v>
      </c>
      <c r="R712" s="23" cm="1">
        <f t="array" ref="R712">_xlfn.IFS(H712=1,1,K712=1,1,L712=1,1,M712=1,1,N712=1,1,P712=1,1,TRUE,0)</f>
        <v>0</v>
      </c>
      <c r="S712" s="64">
        <f>IF(AND(G712=1,R712=1),0,R712)</f>
        <v>0</v>
      </c>
      <c r="T712" s="24" t="s">
        <v>2570</v>
      </c>
      <c r="U712" s="49">
        <f>SUBSTITUTE(T712,".",",")*1</f>
        <v>8.8507470209151506E-3</v>
      </c>
      <c r="V712" s="54">
        <f>IF(U712&gt;=0.1, 1, 0)</f>
        <v>0</v>
      </c>
      <c r="W712" s="25">
        <f>IF(U712&gt;=0.2, 1, 0)</f>
        <v>0</v>
      </c>
      <c r="X712" s="25">
        <f>IF(U712&gt;=0.3, 1, 0)</f>
        <v>0</v>
      </c>
      <c r="Y712" s="25">
        <f>IF(U712&gt;=0.4, 1, 0)</f>
        <v>0</v>
      </c>
      <c r="Z712" s="25">
        <f>IF(U712&gt;=0.5, 1, 0)</f>
        <v>0</v>
      </c>
      <c r="AA712" s="25">
        <f>IF(U712&gt;=0.6, 1, 0)</f>
        <v>0</v>
      </c>
      <c r="AB712" s="25">
        <f>IF(U712&gt;=0.7, 1, 0)</f>
        <v>0</v>
      </c>
      <c r="AC712" s="25">
        <f>IF(U712&gt;=0.8, 1, 0)</f>
        <v>0</v>
      </c>
      <c r="AD712" s="55">
        <f>IF(U712&gt;=0.9, 1, 0)</f>
        <v>0</v>
      </c>
    </row>
    <row r="713" spans="1:30" ht="20" customHeight="1" x14ac:dyDescent="0.2">
      <c r="A713" s="20" t="s">
        <v>1383</v>
      </c>
      <c r="B713" s="33" t="str">
        <f>SUBSTITUTE(A713,"/Users/timomiessen/Desktop/imagesdk/nonblackwomen1/","Image_")</f>
        <v>Image_NBW_6.jpg</v>
      </c>
      <c r="C713" s="63" t="s">
        <v>5</v>
      </c>
      <c r="D713" s="22" t="s">
        <v>6</v>
      </c>
      <c r="E713" s="23">
        <v>1</v>
      </c>
      <c r="F713" s="23">
        <v>0</v>
      </c>
      <c r="G713" s="23">
        <v>0</v>
      </c>
      <c r="H713" s="23">
        <v>0</v>
      </c>
      <c r="I713" s="23">
        <v>0</v>
      </c>
      <c r="J713" s="23">
        <v>0</v>
      </c>
      <c r="K713" s="23">
        <v>0</v>
      </c>
      <c r="L713" s="23">
        <v>0</v>
      </c>
      <c r="M713" s="23">
        <v>0</v>
      </c>
      <c r="N713" s="23">
        <v>0</v>
      </c>
      <c r="O713" s="23">
        <v>0</v>
      </c>
      <c r="P713" s="23">
        <v>0</v>
      </c>
      <c r="Q713" s="23">
        <v>0</v>
      </c>
      <c r="R713" s="23" cm="1">
        <f t="array" ref="R713">_xlfn.IFS(H713=1,1,K713=1,1,L713=1,1,M713=1,1,N713=1,1,P713=1,1,TRUE,0)</f>
        <v>0</v>
      </c>
      <c r="S713" s="64">
        <f>IF(AND(G713=1,R713=1),0,R713)</f>
        <v>0</v>
      </c>
      <c r="T713" s="24" t="s">
        <v>2571</v>
      </c>
      <c r="U713" s="49">
        <f>SUBSTITUTE(T713,".",",")*1</f>
        <v>1.82682112790644E-2</v>
      </c>
      <c r="V713" s="54">
        <f>IF(U713&gt;=0.1, 1, 0)</f>
        <v>0</v>
      </c>
      <c r="W713" s="25">
        <f>IF(U713&gt;=0.2, 1, 0)</f>
        <v>0</v>
      </c>
      <c r="X713" s="25">
        <f>IF(U713&gt;=0.3, 1, 0)</f>
        <v>0</v>
      </c>
      <c r="Y713" s="25">
        <f>IF(U713&gt;=0.4, 1, 0)</f>
        <v>0</v>
      </c>
      <c r="Z713" s="25">
        <f>IF(U713&gt;=0.5, 1, 0)</f>
        <v>0</v>
      </c>
      <c r="AA713" s="25">
        <f>IF(U713&gt;=0.6, 1, 0)</f>
        <v>0</v>
      </c>
      <c r="AB713" s="25">
        <f>IF(U713&gt;=0.7, 1, 0)</f>
        <v>0</v>
      </c>
      <c r="AC713" s="25">
        <f>IF(U713&gt;=0.8, 1, 0)</f>
        <v>0</v>
      </c>
      <c r="AD713" s="55">
        <f>IF(U713&gt;=0.9, 1, 0)</f>
        <v>0</v>
      </c>
    </row>
    <row r="714" spans="1:30" ht="20" customHeight="1" x14ac:dyDescent="0.2">
      <c r="A714" s="20" t="s">
        <v>1384</v>
      </c>
      <c r="B714" s="33" t="str">
        <f>SUBSTITUTE(A714,"/Users/timomiessen/Desktop/imagesdk/nonblackwomen1/","Image_")</f>
        <v>Image_NBW_60.jpg</v>
      </c>
      <c r="C714" s="63" t="s">
        <v>5</v>
      </c>
      <c r="D714" s="22" t="s">
        <v>6</v>
      </c>
      <c r="E714" s="23">
        <v>1</v>
      </c>
      <c r="F714" s="23">
        <v>0</v>
      </c>
      <c r="G714" s="23">
        <v>0</v>
      </c>
      <c r="H714" s="23">
        <v>0</v>
      </c>
      <c r="I714" s="23">
        <v>0</v>
      </c>
      <c r="J714" s="23">
        <v>0</v>
      </c>
      <c r="K714" s="23">
        <v>0</v>
      </c>
      <c r="L714" s="23">
        <v>0</v>
      </c>
      <c r="M714" s="23">
        <v>0</v>
      </c>
      <c r="N714" s="23">
        <v>0</v>
      </c>
      <c r="O714" s="23">
        <v>0</v>
      </c>
      <c r="P714" s="23">
        <v>0</v>
      </c>
      <c r="Q714" s="23">
        <v>0</v>
      </c>
      <c r="R714" s="23" cm="1">
        <f t="array" ref="R714">_xlfn.IFS(H714=1,1,K714=1,1,L714=1,1,M714=1,1,N714=1,1,P714=1,1,TRUE,0)</f>
        <v>0</v>
      </c>
      <c r="S714" s="64">
        <f>IF(AND(G714=1,R714=1),0,R714)</f>
        <v>0</v>
      </c>
      <c r="T714" s="24" t="s">
        <v>2572</v>
      </c>
      <c r="U714" s="49">
        <f>SUBSTITUTE(T714,".",",")*1</f>
        <v>3.57959307730197E-2</v>
      </c>
      <c r="V714" s="54">
        <f>IF(U714&gt;=0.1, 1, 0)</f>
        <v>0</v>
      </c>
      <c r="W714" s="25">
        <f>IF(U714&gt;=0.2, 1, 0)</f>
        <v>0</v>
      </c>
      <c r="X714" s="25">
        <f>IF(U714&gt;=0.3, 1, 0)</f>
        <v>0</v>
      </c>
      <c r="Y714" s="25">
        <f>IF(U714&gt;=0.4, 1, 0)</f>
        <v>0</v>
      </c>
      <c r="Z714" s="25">
        <f>IF(U714&gt;=0.5, 1, 0)</f>
        <v>0</v>
      </c>
      <c r="AA714" s="25">
        <f>IF(U714&gt;=0.6, 1, 0)</f>
        <v>0</v>
      </c>
      <c r="AB714" s="25">
        <f>IF(U714&gt;=0.7, 1, 0)</f>
        <v>0</v>
      </c>
      <c r="AC714" s="25">
        <f>IF(U714&gt;=0.8, 1, 0)</f>
        <v>0</v>
      </c>
      <c r="AD714" s="55">
        <f>IF(U714&gt;=0.9, 1, 0)</f>
        <v>0</v>
      </c>
    </row>
    <row r="715" spans="1:30" ht="20" customHeight="1" x14ac:dyDescent="0.2">
      <c r="A715" s="20" t="s">
        <v>1385</v>
      </c>
      <c r="B715" s="33" t="str">
        <f>SUBSTITUTE(A715,"/Users/timomiessen/Desktop/imagesdk/nonblackwomen1/","Image_")</f>
        <v>Image_NBW_61.jpg</v>
      </c>
      <c r="C715" s="63" t="s">
        <v>5</v>
      </c>
      <c r="D715" s="22" t="s">
        <v>6</v>
      </c>
      <c r="E715" s="23">
        <v>1</v>
      </c>
      <c r="F715" s="23">
        <v>0</v>
      </c>
      <c r="G715" s="23">
        <v>0</v>
      </c>
      <c r="H715" s="23">
        <v>0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  <c r="O715" s="23">
        <v>0</v>
      </c>
      <c r="P715" s="23">
        <v>0</v>
      </c>
      <c r="Q715" s="23">
        <v>0</v>
      </c>
      <c r="R715" s="23" cm="1">
        <f t="array" ref="R715">_xlfn.IFS(H715=1,1,K715=1,1,L715=1,1,M715=1,1,N715=1,1,P715=1,1,TRUE,0)</f>
        <v>0</v>
      </c>
      <c r="S715" s="64">
        <f>IF(AND(G715=1,R715=1),0,R715)</f>
        <v>0</v>
      </c>
      <c r="T715" s="24" t="s">
        <v>2573</v>
      </c>
      <c r="U715" s="49">
        <f>SUBSTITUTE(T715,".",",")*1</f>
        <v>1.75685347057878E-2</v>
      </c>
      <c r="V715" s="54">
        <f>IF(U715&gt;=0.1, 1, 0)</f>
        <v>0</v>
      </c>
      <c r="W715" s="25">
        <f>IF(U715&gt;=0.2, 1, 0)</f>
        <v>0</v>
      </c>
      <c r="X715" s="25">
        <f>IF(U715&gt;=0.3, 1, 0)</f>
        <v>0</v>
      </c>
      <c r="Y715" s="25">
        <f>IF(U715&gt;=0.4, 1, 0)</f>
        <v>0</v>
      </c>
      <c r="Z715" s="25">
        <f>IF(U715&gt;=0.5, 1, 0)</f>
        <v>0</v>
      </c>
      <c r="AA715" s="25">
        <f>IF(U715&gt;=0.6, 1, 0)</f>
        <v>0</v>
      </c>
      <c r="AB715" s="25">
        <f>IF(U715&gt;=0.7, 1, 0)</f>
        <v>0</v>
      </c>
      <c r="AC715" s="25">
        <f>IF(U715&gt;=0.8, 1, 0)</f>
        <v>0</v>
      </c>
      <c r="AD715" s="55">
        <f>IF(U715&gt;=0.9, 1, 0)</f>
        <v>0</v>
      </c>
    </row>
    <row r="716" spans="1:30" ht="20" customHeight="1" x14ac:dyDescent="0.2">
      <c r="A716" s="20" t="s">
        <v>1386</v>
      </c>
      <c r="B716" s="33" t="str">
        <f>SUBSTITUTE(A716,"/Users/timomiessen/Desktop/imagesdk/nonblackwomen1/","Image_")</f>
        <v>Image_NBW_62.jpg</v>
      </c>
      <c r="C716" s="63" t="s">
        <v>5</v>
      </c>
      <c r="D716" s="22" t="s">
        <v>6</v>
      </c>
      <c r="E716" s="23">
        <v>1</v>
      </c>
      <c r="F716" s="23">
        <v>0</v>
      </c>
      <c r="G716" s="23">
        <v>0</v>
      </c>
      <c r="H716" s="23">
        <v>0</v>
      </c>
      <c r="I716" s="23">
        <v>0</v>
      </c>
      <c r="J716" s="23">
        <v>0</v>
      </c>
      <c r="K716" s="23">
        <v>0</v>
      </c>
      <c r="L716" s="23">
        <v>0</v>
      </c>
      <c r="M716" s="23">
        <v>0</v>
      </c>
      <c r="N716" s="23">
        <v>0</v>
      </c>
      <c r="O716" s="23">
        <v>0</v>
      </c>
      <c r="P716" s="23">
        <v>0</v>
      </c>
      <c r="Q716" s="23">
        <v>0</v>
      </c>
      <c r="R716" s="23" cm="1">
        <f t="array" ref="R716">_xlfn.IFS(H716=1,1,K716=1,1,L716=1,1,M716=1,1,N716=1,1,P716=1,1,TRUE,0)</f>
        <v>0</v>
      </c>
      <c r="S716" s="64">
        <f>IF(AND(G716=1,R716=1),0,R716)</f>
        <v>0</v>
      </c>
      <c r="T716" s="24" t="s">
        <v>2574</v>
      </c>
      <c r="U716" s="49">
        <f>SUBSTITUTE(T716,".",",")*1</f>
        <v>1.40466722659766E-2</v>
      </c>
      <c r="V716" s="54">
        <f>IF(U716&gt;=0.1, 1, 0)</f>
        <v>0</v>
      </c>
      <c r="W716" s="25">
        <f>IF(U716&gt;=0.2, 1, 0)</f>
        <v>0</v>
      </c>
      <c r="X716" s="25">
        <f>IF(U716&gt;=0.3, 1, 0)</f>
        <v>0</v>
      </c>
      <c r="Y716" s="25">
        <f>IF(U716&gt;=0.4, 1, 0)</f>
        <v>0</v>
      </c>
      <c r="Z716" s="25">
        <f>IF(U716&gt;=0.5, 1, 0)</f>
        <v>0</v>
      </c>
      <c r="AA716" s="25">
        <f>IF(U716&gt;=0.6, 1, 0)</f>
        <v>0</v>
      </c>
      <c r="AB716" s="25">
        <f>IF(U716&gt;=0.7, 1, 0)</f>
        <v>0</v>
      </c>
      <c r="AC716" s="25">
        <f>IF(U716&gt;=0.8, 1, 0)</f>
        <v>0</v>
      </c>
      <c r="AD716" s="55">
        <f>IF(U716&gt;=0.9, 1, 0)</f>
        <v>0</v>
      </c>
    </row>
    <row r="717" spans="1:30" ht="20" customHeight="1" x14ac:dyDescent="0.2">
      <c r="A717" s="20" t="s">
        <v>1387</v>
      </c>
      <c r="B717" s="33" t="str">
        <f>SUBSTITUTE(A717,"/Users/timomiessen/Desktop/imagesdk/nonblackwomen1/","Image_")</f>
        <v>Image_NBW_63.jpg</v>
      </c>
      <c r="C717" s="63" t="s">
        <v>5</v>
      </c>
      <c r="D717" s="22" t="s">
        <v>6</v>
      </c>
      <c r="E717" s="23">
        <v>1</v>
      </c>
      <c r="F717" s="23">
        <v>0</v>
      </c>
      <c r="G717" s="23">
        <v>0</v>
      </c>
      <c r="H717" s="23">
        <v>0</v>
      </c>
      <c r="I717" s="23">
        <v>0</v>
      </c>
      <c r="J717" s="23">
        <v>0</v>
      </c>
      <c r="K717" s="23">
        <v>0</v>
      </c>
      <c r="L717" s="23">
        <v>0</v>
      </c>
      <c r="M717" s="23">
        <v>0</v>
      </c>
      <c r="N717" s="23">
        <v>0</v>
      </c>
      <c r="O717" s="23">
        <v>0</v>
      </c>
      <c r="P717" s="23">
        <v>0</v>
      </c>
      <c r="Q717" s="23">
        <v>0</v>
      </c>
      <c r="R717" s="23" cm="1">
        <f t="array" ref="R717">_xlfn.IFS(H717=1,1,K717=1,1,L717=1,1,M717=1,1,N717=1,1,P717=1,1,TRUE,0)</f>
        <v>0</v>
      </c>
      <c r="S717" s="64">
        <f>IF(AND(G717=1,R717=1),0,R717)</f>
        <v>0</v>
      </c>
      <c r="T717" s="24" t="s">
        <v>2575</v>
      </c>
      <c r="U717" s="49">
        <f>SUBSTITUTE(T717,".",",")*1</f>
        <v>1.5842831460758999E-2</v>
      </c>
      <c r="V717" s="54">
        <f>IF(U717&gt;=0.1, 1, 0)</f>
        <v>0</v>
      </c>
      <c r="W717" s="25">
        <f>IF(U717&gt;=0.2, 1, 0)</f>
        <v>0</v>
      </c>
      <c r="X717" s="25">
        <f>IF(U717&gt;=0.3, 1, 0)</f>
        <v>0</v>
      </c>
      <c r="Y717" s="25">
        <f>IF(U717&gt;=0.4, 1, 0)</f>
        <v>0</v>
      </c>
      <c r="Z717" s="25">
        <f>IF(U717&gt;=0.5, 1, 0)</f>
        <v>0</v>
      </c>
      <c r="AA717" s="25">
        <f>IF(U717&gt;=0.6, 1, 0)</f>
        <v>0</v>
      </c>
      <c r="AB717" s="25">
        <f>IF(U717&gt;=0.7, 1, 0)</f>
        <v>0</v>
      </c>
      <c r="AC717" s="25">
        <f>IF(U717&gt;=0.8, 1, 0)</f>
        <v>0</v>
      </c>
      <c r="AD717" s="55">
        <f>IF(U717&gt;=0.9, 1, 0)</f>
        <v>0</v>
      </c>
    </row>
    <row r="718" spans="1:30" ht="20" customHeight="1" x14ac:dyDescent="0.2">
      <c r="A718" s="20" t="s">
        <v>1388</v>
      </c>
      <c r="B718" s="33" t="str">
        <f>SUBSTITUTE(A718,"/Users/timomiessen/Desktop/imagesdk/nonblackwomen1/","Image_")</f>
        <v>Image_NBW_64.jpg</v>
      </c>
      <c r="C718" s="63" t="s">
        <v>5</v>
      </c>
      <c r="D718" s="22" t="s">
        <v>6</v>
      </c>
      <c r="E718" s="23">
        <v>1</v>
      </c>
      <c r="F718" s="23">
        <v>0</v>
      </c>
      <c r="G718" s="23">
        <v>0</v>
      </c>
      <c r="H718" s="23">
        <v>0</v>
      </c>
      <c r="I718" s="23">
        <v>0</v>
      </c>
      <c r="J718" s="23">
        <v>0</v>
      </c>
      <c r="K718" s="23">
        <v>0</v>
      </c>
      <c r="L718" s="23">
        <v>0</v>
      </c>
      <c r="M718" s="23">
        <v>0</v>
      </c>
      <c r="N718" s="23">
        <v>0</v>
      </c>
      <c r="O718" s="23">
        <v>0</v>
      </c>
      <c r="P718" s="23">
        <v>0</v>
      </c>
      <c r="Q718" s="23">
        <v>0</v>
      </c>
      <c r="R718" s="23" cm="1">
        <f t="array" ref="R718">_xlfn.IFS(H718=1,1,K718=1,1,L718=1,1,M718=1,1,N718=1,1,P718=1,1,TRUE,0)</f>
        <v>0</v>
      </c>
      <c r="S718" s="64">
        <f>IF(AND(G718=1,R718=1),0,R718)</f>
        <v>0</v>
      </c>
      <c r="T718" s="24" t="s">
        <v>2576</v>
      </c>
      <c r="U718" s="49">
        <f>SUBSTITUTE(T718,".",",")*1</f>
        <v>0.15800860524177501</v>
      </c>
      <c r="V718" s="54">
        <f>IF(U718&gt;=0.1, 1, 0)</f>
        <v>1</v>
      </c>
      <c r="W718" s="25">
        <f>IF(U718&gt;=0.2, 1, 0)</f>
        <v>0</v>
      </c>
      <c r="X718" s="25">
        <f>IF(U718&gt;=0.3, 1, 0)</f>
        <v>0</v>
      </c>
      <c r="Y718" s="25">
        <f>IF(U718&gt;=0.4, 1, 0)</f>
        <v>0</v>
      </c>
      <c r="Z718" s="25">
        <f>IF(U718&gt;=0.5, 1, 0)</f>
        <v>0</v>
      </c>
      <c r="AA718" s="25">
        <f>IF(U718&gt;=0.6, 1, 0)</f>
        <v>0</v>
      </c>
      <c r="AB718" s="25">
        <f>IF(U718&gt;=0.7, 1, 0)</f>
        <v>0</v>
      </c>
      <c r="AC718" s="25">
        <f>IF(U718&gt;=0.8, 1, 0)</f>
        <v>0</v>
      </c>
      <c r="AD718" s="55">
        <f>IF(U718&gt;=0.9, 1, 0)</f>
        <v>0</v>
      </c>
    </row>
    <row r="719" spans="1:30" ht="20" customHeight="1" x14ac:dyDescent="0.2">
      <c r="A719" s="20" t="s">
        <v>1389</v>
      </c>
      <c r="B719" s="33" t="str">
        <f>SUBSTITUTE(A719,"/Users/timomiessen/Desktop/imagesdk/nonblackwomen1/","Image_")</f>
        <v>Image_NBW_65.jpg</v>
      </c>
      <c r="C719" s="63" t="s">
        <v>5</v>
      </c>
      <c r="D719" s="22" t="s">
        <v>6</v>
      </c>
      <c r="E719" s="23">
        <v>1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3" cm="1">
        <f t="array" ref="R719">_xlfn.IFS(H719=1,1,K719=1,1,L719=1,1,M719=1,1,N719=1,1,P719=1,1,TRUE,0)</f>
        <v>0</v>
      </c>
      <c r="S719" s="64">
        <f>IF(AND(G719=1,R719=1),0,R719)</f>
        <v>0</v>
      </c>
      <c r="T719" s="24" t="s">
        <v>2577</v>
      </c>
      <c r="U719" s="49">
        <f>SUBSTITUTE(T719,".",",")*1</f>
        <v>1.96779146790504E-2</v>
      </c>
      <c r="V719" s="54">
        <f>IF(U719&gt;=0.1, 1, 0)</f>
        <v>0</v>
      </c>
      <c r="W719" s="25">
        <f>IF(U719&gt;=0.2, 1, 0)</f>
        <v>0</v>
      </c>
      <c r="X719" s="25">
        <f>IF(U719&gt;=0.3, 1, 0)</f>
        <v>0</v>
      </c>
      <c r="Y719" s="25">
        <f>IF(U719&gt;=0.4, 1, 0)</f>
        <v>0</v>
      </c>
      <c r="Z719" s="25">
        <f>IF(U719&gt;=0.5, 1, 0)</f>
        <v>0</v>
      </c>
      <c r="AA719" s="25">
        <f>IF(U719&gt;=0.6, 1, 0)</f>
        <v>0</v>
      </c>
      <c r="AB719" s="25">
        <f>IF(U719&gt;=0.7, 1, 0)</f>
        <v>0</v>
      </c>
      <c r="AC719" s="25">
        <f>IF(U719&gt;=0.8, 1, 0)</f>
        <v>0</v>
      </c>
      <c r="AD719" s="55">
        <f>IF(U719&gt;=0.9, 1, 0)</f>
        <v>0</v>
      </c>
    </row>
    <row r="720" spans="1:30" ht="20" customHeight="1" x14ac:dyDescent="0.2">
      <c r="A720" s="20" t="s">
        <v>1390</v>
      </c>
      <c r="B720" s="33" t="str">
        <f>SUBSTITUTE(A720,"/Users/timomiessen/Desktop/imagesdk/nonblackwomen1/","Image_")</f>
        <v>Image_NBW_66.jpg</v>
      </c>
      <c r="C720" s="63" t="s">
        <v>5</v>
      </c>
      <c r="D720" s="22" t="s">
        <v>6</v>
      </c>
      <c r="E720" s="23">
        <v>1</v>
      </c>
      <c r="F720" s="23">
        <v>0</v>
      </c>
      <c r="G720" s="23">
        <v>0</v>
      </c>
      <c r="H720" s="23">
        <v>0</v>
      </c>
      <c r="I720" s="23">
        <v>0</v>
      </c>
      <c r="J720" s="23">
        <v>0</v>
      </c>
      <c r="K720" s="23">
        <v>0</v>
      </c>
      <c r="L720" s="23">
        <v>0</v>
      </c>
      <c r="M720" s="23">
        <v>0</v>
      </c>
      <c r="N720" s="23">
        <v>0</v>
      </c>
      <c r="O720" s="23">
        <v>0</v>
      </c>
      <c r="P720" s="23">
        <v>0</v>
      </c>
      <c r="Q720" s="23">
        <v>0</v>
      </c>
      <c r="R720" s="23" cm="1">
        <f t="array" ref="R720">_xlfn.IFS(H720=1,1,K720=1,1,L720=1,1,M720=1,1,N720=1,1,P720=1,1,TRUE,0)</f>
        <v>0</v>
      </c>
      <c r="S720" s="64">
        <f>IF(AND(G720=1,R720=1),0,R720)</f>
        <v>0</v>
      </c>
      <c r="T720" s="24" t="s">
        <v>2578</v>
      </c>
      <c r="U720" s="49">
        <f>SUBSTITUTE(T720,".",",")*1</f>
        <v>1.3319967314600899E-2</v>
      </c>
      <c r="V720" s="54">
        <f>IF(U720&gt;=0.1, 1, 0)</f>
        <v>0</v>
      </c>
      <c r="W720" s="25">
        <f>IF(U720&gt;=0.2, 1, 0)</f>
        <v>0</v>
      </c>
      <c r="X720" s="25">
        <f>IF(U720&gt;=0.3, 1, 0)</f>
        <v>0</v>
      </c>
      <c r="Y720" s="25">
        <f>IF(U720&gt;=0.4, 1, 0)</f>
        <v>0</v>
      </c>
      <c r="Z720" s="25">
        <f>IF(U720&gt;=0.5, 1, 0)</f>
        <v>0</v>
      </c>
      <c r="AA720" s="25">
        <f>IF(U720&gt;=0.6, 1, 0)</f>
        <v>0</v>
      </c>
      <c r="AB720" s="25">
        <f>IF(U720&gt;=0.7, 1, 0)</f>
        <v>0</v>
      </c>
      <c r="AC720" s="25">
        <f>IF(U720&gt;=0.8, 1, 0)</f>
        <v>0</v>
      </c>
      <c r="AD720" s="55">
        <f>IF(U720&gt;=0.9, 1, 0)</f>
        <v>0</v>
      </c>
    </row>
    <row r="721" spans="1:30" ht="20" customHeight="1" x14ac:dyDescent="0.2">
      <c r="A721" s="20" t="s">
        <v>1391</v>
      </c>
      <c r="B721" s="33" t="str">
        <f>SUBSTITUTE(A721,"/Users/timomiessen/Desktop/imagesdk/nonblackwomen1/","Image_")</f>
        <v>Image_NBW_67.jpg</v>
      </c>
      <c r="C721" s="63" t="s">
        <v>5</v>
      </c>
      <c r="D721" s="22" t="s">
        <v>6</v>
      </c>
      <c r="E721" s="23">
        <v>1</v>
      </c>
      <c r="F721" s="23">
        <v>0</v>
      </c>
      <c r="G721" s="23">
        <v>0</v>
      </c>
      <c r="H721" s="23">
        <v>0</v>
      </c>
      <c r="I721" s="23">
        <v>0</v>
      </c>
      <c r="J721" s="23">
        <v>0</v>
      </c>
      <c r="K721" s="23">
        <v>0</v>
      </c>
      <c r="L721" s="23">
        <v>0</v>
      </c>
      <c r="M721" s="23">
        <v>0</v>
      </c>
      <c r="N721" s="23">
        <v>0</v>
      </c>
      <c r="O721" s="23">
        <v>0</v>
      </c>
      <c r="P721" s="23">
        <v>0</v>
      </c>
      <c r="Q721" s="23">
        <v>0</v>
      </c>
      <c r="R721" s="23" cm="1">
        <f t="array" ref="R721">_xlfn.IFS(H721=1,1,K721=1,1,L721=1,1,M721=1,1,N721=1,1,P721=1,1,TRUE,0)</f>
        <v>0</v>
      </c>
      <c r="S721" s="64">
        <f>IF(AND(G721=1,R721=1),0,R721)</f>
        <v>0</v>
      </c>
      <c r="T721" s="24" t="s">
        <v>2579</v>
      </c>
      <c r="U721" s="49">
        <f>SUBSTITUTE(T721,".",",")*1</f>
        <v>0.122010502964258</v>
      </c>
      <c r="V721" s="54">
        <f>IF(U721&gt;=0.1, 1, 0)</f>
        <v>1</v>
      </c>
      <c r="W721" s="25">
        <f>IF(U721&gt;=0.2, 1, 0)</f>
        <v>0</v>
      </c>
      <c r="X721" s="25">
        <f>IF(U721&gt;=0.3, 1, 0)</f>
        <v>0</v>
      </c>
      <c r="Y721" s="25">
        <f>IF(U721&gt;=0.4, 1, 0)</f>
        <v>0</v>
      </c>
      <c r="Z721" s="25">
        <f>IF(U721&gt;=0.5, 1, 0)</f>
        <v>0</v>
      </c>
      <c r="AA721" s="25">
        <f>IF(U721&gt;=0.6, 1, 0)</f>
        <v>0</v>
      </c>
      <c r="AB721" s="25">
        <f>IF(U721&gt;=0.7, 1, 0)</f>
        <v>0</v>
      </c>
      <c r="AC721" s="25">
        <f>IF(U721&gt;=0.8, 1, 0)</f>
        <v>0</v>
      </c>
      <c r="AD721" s="55">
        <f>IF(U721&gt;=0.9, 1, 0)</f>
        <v>0</v>
      </c>
    </row>
    <row r="722" spans="1:30" ht="20" customHeight="1" x14ac:dyDescent="0.2">
      <c r="A722" s="20" t="s">
        <v>1392</v>
      </c>
      <c r="B722" s="33" t="str">
        <f>SUBSTITUTE(A722,"/Users/timomiessen/Desktop/imagesdk/nonblackwomen1/","Image_")</f>
        <v>Image_NBW_68.jpg</v>
      </c>
      <c r="C722" s="63" t="s">
        <v>5</v>
      </c>
      <c r="D722" s="22" t="s">
        <v>6</v>
      </c>
      <c r="E722" s="23">
        <v>1</v>
      </c>
      <c r="F722" s="23">
        <v>0</v>
      </c>
      <c r="G722" s="23">
        <v>0</v>
      </c>
      <c r="H722" s="23">
        <v>0</v>
      </c>
      <c r="I722" s="23">
        <v>0</v>
      </c>
      <c r="J722" s="23">
        <v>0</v>
      </c>
      <c r="K722" s="23">
        <v>0</v>
      </c>
      <c r="L722" s="23">
        <v>0</v>
      </c>
      <c r="M722" s="23">
        <v>0</v>
      </c>
      <c r="N722" s="23">
        <v>0</v>
      </c>
      <c r="O722" s="23">
        <v>0</v>
      </c>
      <c r="P722" s="23">
        <v>0</v>
      </c>
      <c r="Q722" s="23">
        <v>0</v>
      </c>
      <c r="R722" s="23" cm="1">
        <f t="array" ref="R722">_xlfn.IFS(H722=1,1,K722=1,1,L722=1,1,M722=1,1,N722=1,1,P722=1,1,TRUE,0)</f>
        <v>0</v>
      </c>
      <c r="S722" s="64">
        <f>IF(AND(G722=1,R722=1),0,R722)</f>
        <v>0</v>
      </c>
      <c r="T722" s="24" t="s">
        <v>2580</v>
      </c>
      <c r="U722" s="49">
        <f>SUBSTITUTE(T722,".",",")*1</f>
        <v>1.09348269179463E-2</v>
      </c>
      <c r="V722" s="54">
        <f>IF(U722&gt;=0.1, 1, 0)</f>
        <v>0</v>
      </c>
      <c r="W722" s="25">
        <f>IF(U722&gt;=0.2, 1, 0)</f>
        <v>0</v>
      </c>
      <c r="X722" s="25">
        <f>IF(U722&gt;=0.3, 1, 0)</f>
        <v>0</v>
      </c>
      <c r="Y722" s="25">
        <f>IF(U722&gt;=0.4, 1, 0)</f>
        <v>0</v>
      </c>
      <c r="Z722" s="25">
        <f>IF(U722&gt;=0.5, 1, 0)</f>
        <v>0</v>
      </c>
      <c r="AA722" s="25">
        <f>IF(U722&gt;=0.6, 1, 0)</f>
        <v>0</v>
      </c>
      <c r="AB722" s="25">
        <f>IF(U722&gt;=0.7, 1, 0)</f>
        <v>0</v>
      </c>
      <c r="AC722" s="25">
        <f>IF(U722&gt;=0.8, 1, 0)</f>
        <v>0</v>
      </c>
      <c r="AD722" s="55">
        <f>IF(U722&gt;=0.9, 1, 0)</f>
        <v>0</v>
      </c>
    </row>
    <row r="723" spans="1:30" ht="20" customHeight="1" x14ac:dyDescent="0.2">
      <c r="A723" s="20" t="s">
        <v>1393</v>
      </c>
      <c r="B723" s="33" t="str">
        <f>SUBSTITUTE(A723,"/Users/timomiessen/Desktop/imagesdk/nonblackwomen1/","Image_")</f>
        <v>Image_NBW_69.jpg</v>
      </c>
      <c r="C723" s="63" t="s">
        <v>5</v>
      </c>
      <c r="D723" s="22" t="s">
        <v>6</v>
      </c>
      <c r="E723" s="23">
        <v>1</v>
      </c>
      <c r="F723" s="23">
        <v>0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  <c r="M723" s="23">
        <v>0</v>
      </c>
      <c r="N723" s="23">
        <v>0</v>
      </c>
      <c r="O723" s="23">
        <v>0</v>
      </c>
      <c r="P723" s="23">
        <v>0</v>
      </c>
      <c r="Q723" s="23">
        <v>0</v>
      </c>
      <c r="R723" s="23" cm="1">
        <f t="array" ref="R723">_xlfn.IFS(H723=1,1,K723=1,1,L723=1,1,M723=1,1,N723=1,1,P723=1,1,TRUE,0)</f>
        <v>0</v>
      </c>
      <c r="S723" s="64">
        <f>IF(AND(G723=1,R723=1),0,R723)</f>
        <v>0</v>
      </c>
      <c r="T723" s="24" t="s">
        <v>2581</v>
      </c>
      <c r="U723" s="49">
        <f>SUBSTITUTE(T723,".",",")*1</f>
        <v>6.0427678748965201E-2</v>
      </c>
      <c r="V723" s="54">
        <f>IF(U723&gt;=0.1, 1, 0)</f>
        <v>0</v>
      </c>
      <c r="W723" s="25">
        <f>IF(U723&gt;=0.2, 1, 0)</f>
        <v>0</v>
      </c>
      <c r="X723" s="25">
        <f>IF(U723&gt;=0.3, 1, 0)</f>
        <v>0</v>
      </c>
      <c r="Y723" s="25">
        <f>IF(U723&gt;=0.4, 1, 0)</f>
        <v>0</v>
      </c>
      <c r="Z723" s="25">
        <f>IF(U723&gt;=0.5, 1, 0)</f>
        <v>0</v>
      </c>
      <c r="AA723" s="25">
        <f>IF(U723&gt;=0.6, 1, 0)</f>
        <v>0</v>
      </c>
      <c r="AB723" s="25">
        <f>IF(U723&gt;=0.7, 1, 0)</f>
        <v>0</v>
      </c>
      <c r="AC723" s="25">
        <f>IF(U723&gt;=0.8, 1, 0)</f>
        <v>0</v>
      </c>
      <c r="AD723" s="55">
        <f>IF(U723&gt;=0.9, 1, 0)</f>
        <v>0</v>
      </c>
    </row>
    <row r="724" spans="1:30" ht="20" customHeight="1" x14ac:dyDescent="0.2">
      <c r="A724" s="20" t="s">
        <v>1394</v>
      </c>
      <c r="B724" s="33" t="str">
        <f>SUBSTITUTE(A724,"/Users/timomiessen/Desktop/imagesdk/nonblackwomen1/","Image_")</f>
        <v>Image_NBW_7.jpg</v>
      </c>
      <c r="C724" s="63" t="s">
        <v>5</v>
      </c>
      <c r="D724" s="22" t="s">
        <v>6</v>
      </c>
      <c r="E724" s="23">
        <v>1</v>
      </c>
      <c r="F724" s="23">
        <v>0</v>
      </c>
      <c r="G724" s="23">
        <v>0</v>
      </c>
      <c r="H724" s="23">
        <v>0</v>
      </c>
      <c r="I724" s="23">
        <v>0</v>
      </c>
      <c r="J724" s="23">
        <v>0</v>
      </c>
      <c r="K724" s="23">
        <v>0</v>
      </c>
      <c r="L724" s="23">
        <v>0</v>
      </c>
      <c r="M724" s="23">
        <v>0</v>
      </c>
      <c r="N724" s="23">
        <v>0</v>
      </c>
      <c r="O724" s="23">
        <v>0</v>
      </c>
      <c r="P724" s="23">
        <v>0</v>
      </c>
      <c r="Q724" s="23">
        <v>0</v>
      </c>
      <c r="R724" s="23" cm="1">
        <f t="array" ref="R724">_xlfn.IFS(H724=1,1,K724=1,1,L724=1,1,M724=1,1,N724=1,1,P724=1,1,TRUE,0)</f>
        <v>0</v>
      </c>
      <c r="S724" s="64">
        <f>IF(AND(G724=1,R724=1),0,R724)</f>
        <v>0</v>
      </c>
      <c r="T724" s="24" t="s">
        <v>2582</v>
      </c>
      <c r="U724" s="49">
        <f>SUBSTITUTE(T724,".",",")*1</f>
        <v>4.9275646451860597E-2</v>
      </c>
      <c r="V724" s="54">
        <f>IF(U724&gt;=0.1, 1, 0)</f>
        <v>0</v>
      </c>
      <c r="W724" s="25">
        <f>IF(U724&gt;=0.2, 1, 0)</f>
        <v>0</v>
      </c>
      <c r="X724" s="25">
        <f>IF(U724&gt;=0.3, 1, 0)</f>
        <v>0</v>
      </c>
      <c r="Y724" s="25">
        <f>IF(U724&gt;=0.4, 1, 0)</f>
        <v>0</v>
      </c>
      <c r="Z724" s="25">
        <f>IF(U724&gt;=0.5, 1, 0)</f>
        <v>0</v>
      </c>
      <c r="AA724" s="25">
        <f>IF(U724&gt;=0.6, 1, 0)</f>
        <v>0</v>
      </c>
      <c r="AB724" s="25">
        <f>IF(U724&gt;=0.7, 1, 0)</f>
        <v>0</v>
      </c>
      <c r="AC724" s="25">
        <f>IF(U724&gt;=0.8, 1, 0)</f>
        <v>0</v>
      </c>
      <c r="AD724" s="55">
        <f>IF(U724&gt;=0.9, 1, 0)</f>
        <v>0</v>
      </c>
    </row>
    <row r="725" spans="1:30" ht="20" customHeight="1" x14ac:dyDescent="0.2">
      <c r="A725" s="20" t="s">
        <v>1395</v>
      </c>
      <c r="B725" s="33" t="str">
        <f>SUBSTITUTE(A725,"/Users/timomiessen/Desktop/imagesdk/nonblackwomen1/","Image_")</f>
        <v>Image_NBW_70.jpg</v>
      </c>
      <c r="C725" s="63" t="s">
        <v>5</v>
      </c>
      <c r="D725" s="22" t="s">
        <v>6</v>
      </c>
      <c r="E725" s="23">
        <v>1</v>
      </c>
      <c r="F725" s="23">
        <v>0</v>
      </c>
      <c r="G725" s="23">
        <v>0</v>
      </c>
      <c r="H725" s="23">
        <v>0</v>
      </c>
      <c r="I725" s="23">
        <v>0</v>
      </c>
      <c r="J725" s="23">
        <v>0</v>
      </c>
      <c r="K725" s="23">
        <v>0</v>
      </c>
      <c r="L725" s="23">
        <v>0</v>
      </c>
      <c r="M725" s="23">
        <v>0</v>
      </c>
      <c r="N725" s="23">
        <v>0</v>
      </c>
      <c r="O725" s="23">
        <v>0</v>
      </c>
      <c r="P725" s="23">
        <v>0</v>
      </c>
      <c r="Q725" s="23">
        <v>0</v>
      </c>
      <c r="R725" s="23" cm="1">
        <f t="array" ref="R725">_xlfn.IFS(H725=1,1,K725=1,1,L725=1,1,M725=1,1,N725=1,1,P725=1,1,TRUE,0)</f>
        <v>0</v>
      </c>
      <c r="S725" s="64">
        <f>IF(AND(G725=1,R725=1),0,R725)</f>
        <v>0</v>
      </c>
      <c r="T725" s="24" t="s">
        <v>2583</v>
      </c>
      <c r="U725" s="49">
        <f>SUBSTITUTE(T725,".",",")*1</f>
        <v>6.0695810243487303E-2</v>
      </c>
      <c r="V725" s="54">
        <f>IF(U725&gt;=0.1, 1, 0)</f>
        <v>0</v>
      </c>
      <c r="W725" s="25">
        <f>IF(U725&gt;=0.2, 1, 0)</f>
        <v>0</v>
      </c>
      <c r="X725" s="25">
        <f>IF(U725&gt;=0.3, 1, 0)</f>
        <v>0</v>
      </c>
      <c r="Y725" s="25">
        <f>IF(U725&gt;=0.4, 1, 0)</f>
        <v>0</v>
      </c>
      <c r="Z725" s="25">
        <f>IF(U725&gt;=0.5, 1, 0)</f>
        <v>0</v>
      </c>
      <c r="AA725" s="25">
        <f>IF(U725&gt;=0.6, 1, 0)</f>
        <v>0</v>
      </c>
      <c r="AB725" s="25">
        <f>IF(U725&gt;=0.7, 1, 0)</f>
        <v>0</v>
      </c>
      <c r="AC725" s="25">
        <f>IF(U725&gt;=0.8, 1, 0)</f>
        <v>0</v>
      </c>
      <c r="AD725" s="55">
        <f>IF(U725&gt;=0.9, 1, 0)</f>
        <v>0</v>
      </c>
    </row>
    <row r="726" spans="1:30" ht="20" customHeight="1" x14ac:dyDescent="0.2">
      <c r="A726" s="20" t="s">
        <v>1396</v>
      </c>
      <c r="B726" s="33" t="str">
        <f>SUBSTITUTE(A726,"/Users/timomiessen/Desktop/imagesdk/nonblackwomen1/","Image_")</f>
        <v>Image_NBW_71.jpg</v>
      </c>
      <c r="C726" s="63" t="s">
        <v>5</v>
      </c>
      <c r="D726" s="22" t="s">
        <v>6</v>
      </c>
      <c r="E726" s="23">
        <v>1</v>
      </c>
      <c r="F726" s="23">
        <v>0</v>
      </c>
      <c r="G726" s="23">
        <v>0</v>
      </c>
      <c r="H726" s="23">
        <v>0</v>
      </c>
      <c r="I726" s="23">
        <v>0</v>
      </c>
      <c r="J726" s="23">
        <v>0</v>
      </c>
      <c r="K726" s="23">
        <v>0</v>
      </c>
      <c r="L726" s="23">
        <v>0</v>
      </c>
      <c r="M726" s="23">
        <v>0</v>
      </c>
      <c r="N726" s="23">
        <v>0</v>
      </c>
      <c r="O726" s="23">
        <v>0</v>
      </c>
      <c r="P726" s="23">
        <v>0</v>
      </c>
      <c r="Q726" s="23">
        <v>0</v>
      </c>
      <c r="R726" s="23" cm="1">
        <f t="array" ref="R726">_xlfn.IFS(H726=1,1,K726=1,1,L726=1,1,M726=1,1,N726=1,1,P726=1,1,TRUE,0)</f>
        <v>0</v>
      </c>
      <c r="S726" s="64">
        <f>IF(AND(G726=1,R726=1),0,R726)</f>
        <v>0</v>
      </c>
      <c r="T726" s="24" t="s">
        <v>2584</v>
      </c>
      <c r="U726" s="49">
        <f>SUBSTITUTE(T726,".",",")*1</f>
        <v>0.19801054522395101</v>
      </c>
      <c r="V726" s="54">
        <f>IF(U726&gt;=0.1, 1, 0)</f>
        <v>1</v>
      </c>
      <c r="W726" s="25">
        <f>IF(U726&gt;=0.2, 1, 0)</f>
        <v>0</v>
      </c>
      <c r="X726" s="25">
        <f>IF(U726&gt;=0.3, 1, 0)</f>
        <v>0</v>
      </c>
      <c r="Y726" s="25">
        <f>IF(U726&gt;=0.4, 1, 0)</f>
        <v>0</v>
      </c>
      <c r="Z726" s="25">
        <f>IF(U726&gt;=0.5, 1, 0)</f>
        <v>0</v>
      </c>
      <c r="AA726" s="25">
        <f>IF(U726&gt;=0.6, 1, 0)</f>
        <v>0</v>
      </c>
      <c r="AB726" s="25">
        <f>IF(U726&gt;=0.7, 1, 0)</f>
        <v>0</v>
      </c>
      <c r="AC726" s="25">
        <f>IF(U726&gt;=0.8, 1, 0)</f>
        <v>0</v>
      </c>
      <c r="AD726" s="55">
        <f>IF(U726&gt;=0.9, 1, 0)</f>
        <v>0</v>
      </c>
    </row>
    <row r="727" spans="1:30" ht="20" customHeight="1" x14ac:dyDescent="0.2">
      <c r="A727" s="20" t="s">
        <v>1397</v>
      </c>
      <c r="B727" s="33" t="str">
        <f>SUBSTITUTE(A727,"/Users/timomiessen/Desktop/imagesdk/nonblackwomen1/","Image_")</f>
        <v>Image_NBW_72.jpg</v>
      </c>
      <c r="C727" s="63" t="s">
        <v>5</v>
      </c>
      <c r="D727" s="22" t="s">
        <v>6</v>
      </c>
      <c r="E727" s="23">
        <v>1</v>
      </c>
      <c r="F727" s="23">
        <v>0</v>
      </c>
      <c r="G727" s="23">
        <v>0</v>
      </c>
      <c r="H727" s="23">
        <v>0</v>
      </c>
      <c r="I727" s="23">
        <v>0</v>
      </c>
      <c r="J727" s="23">
        <v>0</v>
      </c>
      <c r="K727" s="23">
        <v>0</v>
      </c>
      <c r="L727" s="23">
        <v>0</v>
      </c>
      <c r="M727" s="23">
        <v>0</v>
      </c>
      <c r="N727" s="23">
        <v>0</v>
      </c>
      <c r="O727" s="23">
        <v>0</v>
      </c>
      <c r="P727" s="23">
        <v>0</v>
      </c>
      <c r="Q727" s="23">
        <v>0</v>
      </c>
      <c r="R727" s="23" cm="1">
        <f t="array" ref="R727">_xlfn.IFS(H727=1,1,K727=1,1,L727=1,1,M727=1,1,N727=1,1,P727=1,1,TRUE,0)</f>
        <v>0</v>
      </c>
      <c r="S727" s="64">
        <f>IF(AND(G727=1,R727=1),0,R727)</f>
        <v>0</v>
      </c>
      <c r="T727" s="24" t="s">
        <v>2585</v>
      </c>
      <c r="U727" s="49">
        <f>SUBSTITUTE(T727,".",",")*1</f>
        <v>5.7103228289633899E-2</v>
      </c>
      <c r="V727" s="54">
        <f>IF(U727&gt;=0.1, 1, 0)</f>
        <v>0</v>
      </c>
      <c r="W727" s="25">
        <f>IF(U727&gt;=0.2, 1, 0)</f>
        <v>0</v>
      </c>
      <c r="X727" s="25">
        <f>IF(U727&gt;=0.3, 1, 0)</f>
        <v>0</v>
      </c>
      <c r="Y727" s="25">
        <f>IF(U727&gt;=0.4, 1, 0)</f>
        <v>0</v>
      </c>
      <c r="Z727" s="25">
        <f>IF(U727&gt;=0.5, 1, 0)</f>
        <v>0</v>
      </c>
      <c r="AA727" s="25">
        <f>IF(U727&gt;=0.6, 1, 0)</f>
        <v>0</v>
      </c>
      <c r="AB727" s="25">
        <f>IF(U727&gt;=0.7, 1, 0)</f>
        <v>0</v>
      </c>
      <c r="AC727" s="25">
        <f>IF(U727&gt;=0.8, 1, 0)</f>
        <v>0</v>
      </c>
      <c r="AD727" s="55">
        <f>IF(U727&gt;=0.9, 1, 0)</f>
        <v>0</v>
      </c>
    </row>
    <row r="728" spans="1:30" ht="20" customHeight="1" x14ac:dyDescent="0.2">
      <c r="A728" s="20" t="s">
        <v>1398</v>
      </c>
      <c r="B728" s="33" t="str">
        <f>SUBSTITUTE(A728,"/Users/timomiessen/Desktop/imagesdk/nonblackwomen1/","Image_")</f>
        <v>Image_NBW_73.jpg</v>
      </c>
      <c r="C728" s="63" t="s">
        <v>5</v>
      </c>
      <c r="D728" s="22" t="s">
        <v>6</v>
      </c>
      <c r="E728" s="23">
        <v>1</v>
      </c>
      <c r="F728" s="23">
        <v>0</v>
      </c>
      <c r="G728" s="23">
        <v>0</v>
      </c>
      <c r="H728" s="23">
        <v>0</v>
      </c>
      <c r="I728" s="23">
        <v>0</v>
      </c>
      <c r="J728" s="23">
        <v>0</v>
      </c>
      <c r="K728" s="23">
        <v>0</v>
      </c>
      <c r="L728" s="23">
        <v>0</v>
      </c>
      <c r="M728" s="23">
        <v>0</v>
      </c>
      <c r="N728" s="23">
        <v>0</v>
      </c>
      <c r="O728" s="23">
        <v>0</v>
      </c>
      <c r="P728" s="23">
        <v>0</v>
      </c>
      <c r="Q728" s="23">
        <v>0</v>
      </c>
      <c r="R728" s="23" cm="1">
        <f t="array" ref="R728">_xlfn.IFS(H728=1,1,K728=1,1,L728=1,1,M728=1,1,N728=1,1,P728=1,1,TRUE,0)</f>
        <v>0</v>
      </c>
      <c r="S728" s="64">
        <f>IF(AND(G728=1,R728=1),0,R728)</f>
        <v>0</v>
      </c>
      <c r="T728" s="24" t="s">
        <v>2586</v>
      </c>
      <c r="U728" s="49">
        <f>SUBSTITUTE(T728,".",",")*1</f>
        <v>1.34406315628439E-2</v>
      </c>
      <c r="V728" s="54">
        <f>IF(U728&gt;=0.1, 1, 0)</f>
        <v>0</v>
      </c>
      <c r="W728" s="25">
        <f>IF(U728&gt;=0.2, 1, 0)</f>
        <v>0</v>
      </c>
      <c r="X728" s="25">
        <f>IF(U728&gt;=0.3, 1, 0)</f>
        <v>0</v>
      </c>
      <c r="Y728" s="25">
        <f>IF(U728&gt;=0.4, 1, 0)</f>
        <v>0</v>
      </c>
      <c r="Z728" s="25">
        <f>IF(U728&gt;=0.5, 1, 0)</f>
        <v>0</v>
      </c>
      <c r="AA728" s="25">
        <f>IF(U728&gt;=0.6, 1, 0)</f>
        <v>0</v>
      </c>
      <c r="AB728" s="25">
        <f>IF(U728&gt;=0.7, 1, 0)</f>
        <v>0</v>
      </c>
      <c r="AC728" s="25">
        <f>IF(U728&gt;=0.8, 1, 0)</f>
        <v>0</v>
      </c>
      <c r="AD728" s="55">
        <f>IF(U728&gt;=0.9, 1, 0)</f>
        <v>0</v>
      </c>
    </row>
    <row r="729" spans="1:30" ht="20" customHeight="1" x14ac:dyDescent="0.2">
      <c r="A729" s="20" t="s">
        <v>1399</v>
      </c>
      <c r="B729" s="33" t="str">
        <f>SUBSTITUTE(A729,"/Users/timomiessen/Desktop/imagesdk/nonblackwomen1/","Image_")</f>
        <v>Image_NBW_74.jpg</v>
      </c>
      <c r="C729" s="63" t="s">
        <v>5</v>
      </c>
      <c r="D729" s="22" t="s">
        <v>6</v>
      </c>
      <c r="E729" s="23">
        <v>1</v>
      </c>
      <c r="F729" s="23">
        <v>0</v>
      </c>
      <c r="G729" s="23">
        <v>0</v>
      </c>
      <c r="H729" s="23">
        <v>0</v>
      </c>
      <c r="I729" s="23">
        <v>0</v>
      </c>
      <c r="J729" s="23">
        <v>0</v>
      </c>
      <c r="K729" s="23">
        <v>0</v>
      </c>
      <c r="L729" s="23">
        <v>0</v>
      </c>
      <c r="M729" s="23">
        <v>0</v>
      </c>
      <c r="N729" s="23">
        <v>0</v>
      </c>
      <c r="O729" s="23">
        <v>0</v>
      </c>
      <c r="P729" s="23">
        <v>0</v>
      </c>
      <c r="Q729" s="23">
        <v>0</v>
      </c>
      <c r="R729" s="23" cm="1">
        <f t="array" ref="R729">_xlfn.IFS(H729=1,1,K729=1,1,L729=1,1,M729=1,1,N729=1,1,P729=1,1,TRUE,0)</f>
        <v>0</v>
      </c>
      <c r="S729" s="64">
        <f>IF(AND(G729=1,R729=1),0,R729)</f>
        <v>0</v>
      </c>
      <c r="T729" s="24" t="s">
        <v>2587</v>
      </c>
      <c r="U729" s="49">
        <f>SUBSTITUTE(T729,".",",")*1</f>
        <v>2.92627764865756E-2</v>
      </c>
      <c r="V729" s="54">
        <f>IF(U729&gt;=0.1, 1, 0)</f>
        <v>0</v>
      </c>
      <c r="W729" s="25">
        <f>IF(U729&gt;=0.2, 1, 0)</f>
        <v>0</v>
      </c>
      <c r="X729" s="25">
        <f>IF(U729&gt;=0.3, 1, 0)</f>
        <v>0</v>
      </c>
      <c r="Y729" s="25">
        <f>IF(U729&gt;=0.4, 1, 0)</f>
        <v>0</v>
      </c>
      <c r="Z729" s="25">
        <f>IF(U729&gt;=0.5, 1, 0)</f>
        <v>0</v>
      </c>
      <c r="AA729" s="25">
        <f>IF(U729&gt;=0.6, 1, 0)</f>
        <v>0</v>
      </c>
      <c r="AB729" s="25">
        <f>IF(U729&gt;=0.7, 1, 0)</f>
        <v>0</v>
      </c>
      <c r="AC729" s="25">
        <f>IF(U729&gt;=0.8, 1, 0)</f>
        <v>0</v>
      </c>
      <c r="AD729" s="55">
        <f>IF(U729&gt;=0.9, 1, 0)</f>
        <v>0</v>
      </c>
    </row>
    <row r="730" spans="1:30" ht="20" customHeight="1" x14ac:dyDescent="0.2">
      <c r="A730" s="20" t="s">
        <v>1400</v>
      </c>
      <c r="B730" s="33" t="str">
        <f>SUBSTITUTE(A730,"/Users/timomiessen/Desktop/imagesdk/nonblackwomen1/","Image_")</f>
        <v>Image_NBW_75.jpg</v>
      </c>
      <c r="C730" s="63" t="s">
        <v>5</v>
      </c>
      <c r="D730" s="22" t="s">
        <v>6</v>
      </c>
      <c r="E730" s="23">
        <v>1</v>
      </c>
      <c r="F730" s="23">
        <v>0</v>
      </c>
      <c r="G730" s="23">
        <v>0</v>
      </c>
      <c r="H730" s="23">
        <v>0</v>
      </c>
      <c r="I730" s="23">
        <v>0</v>
      </c>
      <c r="J730" s="23">
        <v>0</v>
      </c>
      <c r="K730" s="23">
        <v>0</v>
      </c>
      <c r="L730" s="23">
        <v>0</v>
      </c>
      <c r="M730" s="23">
        <v>0</v>
      </c>
      <c r="N730" s="23">
        <v>0</v>
      </c>
      <c r="O730" s="23">
        <v>0</v>
      </c>
      <c r="P730" s="23">
        <v>0</v>
      </c>
      <c r="Q730" s="23">
        <v>0</v>
      </c>
      <c r="R730" s="23" cm="1">
        <f t="array" ref="R730">_xlfn.IFS(H730=1,1,K730=1,1,L730=1,1,M730=1,1,N730=1,1,P730=1,1,TRUE,0)</f>
        <v>0</v>
      </c>
      <c r="S730" s="64">
        <f>IF(AND(G730=1,R730=1),0,R730)</f>
        <v>0</v>
      </c>
      <c r="T730" s="24" t="s">
        <v>2588</v>
      </c>
      <c r="U730" s="49">
        <f>SUBSTITUTE(T730,".",",")*1</f>
        <v>6.6523162648081696E-2</v>
      </c>
      <c r="V730" s="54">
        <f>IF(U730&gt;=0.1, 1, 0)</f>
        <v>0</v>
      </c>
      <c r="W730" s="25">
        <f>IF(U730&gt;=0.2, 1, 0)</f>
        <v>0</v>
      </c>
      <c r="X730" s="25">
        <f>IF(U730&gt;=0.3, 1, 0)</f>
        <v>0</v>
      </c>
      <c r="Y730" s="25">
        <f>IF(U730&gt;=0.4, 1, 0)</f>
        <v>0</v>
      </c>
      <c r="Z730" s="25">
        <f>IF(U730&gt;=0.5, 1, 0)</f>
        <v>0</v>
      </c>
      <c r="AA730" s="25">
        <f>IF(U730&gt;=0.6, 1, 0)</f>
        <v>0</v>
      </c>
      <c r="AB730" s="25">
        <f>IF(U730&gt;=0.7, 1, 0)</f>
        <v>0</v>
      </c>
      <c r="AC730" s="25">
        <f>IF(U730&gt;=0.8, 1, 0)</f>
        <v>0</v>
      </c>
      <c r="AD730" s="55">
        <f>IF(U730&gt;=0.9, 1, 0)</f>
        <v>0</v>
      </c>
    </row>
    <row r="731" spans="1:30" ht="20" customHeight="1" x14ac:dyDescent="0.2">
      <c r="A731" s="20" t="s">
        <v>1401</v>
      </c>
      <c r="B731" s="33" t="str">
        <f>SUBSTITUTE(A731,"/Users/timomiessen/Desktop/imagesdk/nonblackwomen1/","Image_")</f>
        <v>Image_NBW_76.jpg</v>
      </c>
      <c r="C731" s="63" t="s">
        <v>5</v>
      </c>
      <c r="D731" s="22" t="s">
        <v>6</v>
      </c>
      <c r="E731" s="23">
        <v>1</v>
      </c>
      <c r="F731" s="23">
        <v>0</v>
      </c>
      <c r="G731" s="23">
        <v>0</v>
      </c>
      <c r="H731" s="23">
        <v>0</v>
      </c>
      <c r="I731" s="23">
        <v>0</v>
      </c>
      <c r="J731" s="23">
        <v>0</v>
      </c>
      <c r="K731" s="23">
        <v>0</v>
      </c>
      <c r="L731" s="23">
        <v>0</v>
      </c>
      <c r="M731" s="23">
        <v>0</v>
      </c>
      <c r="N731" s="23">
        <v>0</v>
      </c>
      <c r="O731" s="23">
        <v>0</v>
      </c>
      <c r="P731" s="23">
        <v>0</v>
      </c>
      <c r="Q731" s="23">
        <v>0</v>
      </c>
      <c r="R731" s="23" cm="1">
        <f t="array" ref="R731">_xlfn.IFS(H731=1,1,K731=1,1,L731=1,1,M731=1,1,N731=1,1,P731=1,1,TRUE,0)</f>
        <v>0</v>
      </c>
      <c r="S731" s="64">
        <f>IF(AND(G731=1,R731=1),0,R731)</f>
        <v>0</v>
      </c>
      <c r="T731" s="24" t="s">
        <v>2589</v>
      </c>
      <c r="U731" s="49">
        <f>SUBSTITUTE(T731,".",",")*1</f>
        <v>1.11818443983793E-2</v>
      </c>
      <c r="V731" s="54">
        <f>IF(U731&gt;=0.1, 1, 0)</f>
        <v>0</v>
      </c>
      <c r="W731" s="25">
        <f>IF(U731&gt;=0.2, 1, 0)</f>
        <v>0</v>
      </c>
      <c r="X731" s="25">
        <f>IF(U731&gt;=0.3, 1, 0)</f>
        <v>0</v>
      </c>
      <c r="Y731" s="25">
        <f>IF(U731&gt;=0.4, 1, 0)</f>
        <v>0</v>
      </c>
      <c r="Z731" s="25">
        <f>IF(U731&gt;=0.5, 1, 0)</f>
        <v>0</v>
      </c>
      <c r="AA731" s="25">
        <f>IF(U731&gt;=0.6, 1, 0)</f>
        <v>0</v>
      </c>
      <c r="AB731" s="25">
        <f>IF(U731&gt;=0.7, 1, 0)</f>
        <v>0</v>
      </c>
      <c r="AC731" s="25">
        <f>IF(U731&gt;=0.8, 1, 0)</f>
        <v>0</v>
      </c>
      <c r="AD731" s="55">
        <f>IF(U731&gt;=0.9, 1, 0)</f>
        <v>0</v>
      </c>
    </row>
    <row r="732" spans="1:30" ht="20" customHeight="1" x14ac:dyDescent="0.2">
      <c r="A732" s="20" t="s">
        <v>1402</v>
      </c>
      <c r="B732" s="33" t="str">
        <f>SUBSTITUTE(A732,"/Users/timomiessen/Desktop/imagesdk/nonblackwomen1/","Image_")</f>
        <v>Image_NBW_77.jpg</v>
      </c>
      <c r="C732" s="63" t="s">
        <v>5</v>
      </c>
      <c r="D732" s="22" t="s">
        <v>6</v>
      </c>
      <c r="E732" s="23">
        <v>1</v>
      </c>
      <c r="F732" s="23">
        <v>0</v>
      </c>
      <c r="G732" s="23">
        <v>0</v>
      </c>
      <c r="H732" s="23">
        <v>0</v>
      </c>
      <c r="I732" s="23">
        <v>0</v>
      </c>
      <c r="J732" s="23">
        <v>0</v>
      </c>
      <c r="K732" s="23">
        <v>0</v>
      </c>
      <c r="L732" s="23">
        <v>0</v>
      </c>
      <c r="M732" s="23">
        <v>0</v>
      </c>
      <c r="N732" s="23">
        <v>0</v>
      </c>
      <c r="O732" s="23">
        <v>0</v>
      </c>
      <c r="P732" s="23">
        <v>0</v>
      </c>
      <c r="Q732" s="23">
        <v>0</v>
      </c>
      <c r="R732" s="23" cm="1">
        <f t="array" ref="R732">_xlfn.IFS(H732=1,1,K732=1,1,L732=1,1,M732=1,1,N732=1,1,P732=1,1,TRUE,0)</f>
        <v>0</v>
      </c>
      <c r="S732" s="64">
        <f>IF(AND(G732=1,R732=1),0,R732)</f>
        <v>0</v>
      </c>
      <c r="T732" s="24" t="s">
        <v>2590</v>
      </c>
      <c r="U732" s="49">
        <f>SUBSTITUTE(T732,".",",")*1</f>
        <v>4.8622899688780301E-2</v>
      </c>
      <c r="V732" s="54">
        <f>IF(U732&gt;=0.1, 1, 0)</f>
        <v>0</v>
      </c>
      <c r="W732" s="25">
        <f>IF(U732&gt;=0.2, 1, 0)</f>
        <v>0</v>
      </c>
      <c r="X732" s="25">
        <f>IF(U732&gt;=0.3, 1, 0)</f>
        <v>0</v>
      </c>
      <c r="Y732" s="25">
        <f>IF(U732&gt;=0.4, 1, 0)</f>
        <v>0</v>
      </c>
      <c r="Z732" s="25">
        <f>IF(U732&gt;=0.5, 1, 0)</f>
        <v>0</v>
      </c>
      <c r="AA732" s="25">
        <f>IF(U732&gt;=0.6, 1, 0)</f>
        <v>0</v>
      </c>
      <c r="AB732" s="25">
        <f>IF(U732&gt;=0.7, 1, 0)</f>
        <v>0</v>
      </c>
      <c r="AC732" s="25">
        <f>IF(U732&gt;=0.8, 1, 0)</f>
        <v>0</v>
      </c>
      <c r="AD732" s="55">
        <f>IF(U732&gt;=0.9, 1, 0)</f>
        <v>0</v>
      </c>
    </row>
    <row r="733" spans="1:30" ht="20" customHeight="1" x14ac:dyDescent="0.2">
      <c r="A733" s="20" t="s">
        <v>1403</v>
      </c>
      <c r="B733" s="33" t="str">
        <f>SUBSTITUTE(A733,"/Users/timomiessen/Desktop/imagesdk/nonblackwomen1/","Image_")</f>
        <v>Image_NBW_78.jpg</v>
      </c>
      <c r="C733" s="63" t="s">
        <v>5</v>
      </c>
      <c r="D733" s="22" t="s">
        <v>6</v>
      </c>
      <c r="E733" s="23">
        <v>1</v>
      </c>
      <c r="F733" s="23">
        <v>0</v>
      </c>
      <c r="G733" s="23">
        <v>0</v>
      </c>
      <c r="H733" s="23">
        <v>0</v>
      </c>
      <c r="I733" s="23">
        <v>0</v>
      </c>
      <c r="J733" s="23">
        <v>0</v>
      </c>
      <c r="K733" s="23">
        <v>0</v>
      </c>
      <c r="L733" s="23">
        <v>0</v>
      </c>
      <c r="M733" s="23">
        <v>0</v>
      </c>
      <c r="N733" s="23">
        <v>0</v>
      </c>
      <c r="O733" s="23">
        <v>0</v>
      </c>
      <c r="P733" s="23">
        <v>0</v>
      </c>
      <c r="Q733" s="23">
        <v>0</v>
      </c>
      <c r="R733" s="23" cm="1">
        <f t="array" ref="R733">_xlfn.IFS(H733=1,1,K733=1,1,L733=1,1,M733=1,1,N733=1,1,P733=1,1,TRUE,0)</f>
        <v>0</v>
      </c>
      <c r="S733" s="64">
        <f>IF(AND(G733=1,R733=1),0,R733)</f>
        <v>0</v>
      </c>
      <c r="T733" s="24" t="s">
        <v>2591</v>
      </c>
      <c r="U733" s="49">
        <f>SUBSTITUTE(T733,".",",")*1</f>
        <v>1.85965518467128E-2</v>
      </c>
      <c r="V733" s="54">
        <f>IF(U733&gt;=0.1, 1, 0)</f>
        <v>0</v>
      </c>
      <c r="W733" s="25">
        <f>IF(U733&gt;=0.2, 1, 0)</f>
        <v>0</v>
      </c>
      <c r="X733" s="25">
        <f>IF(U733&gt;=0.3, 1, 0)</f>
        <v>0</v>
      </c>
      <c r="Y733" s="25">
        <f>IF(U733&gt;=0.4, 1, 0)</f>
        <v>0</v>
      </c>
      <c r="Z733" s="25">
        <f>IF(U733&gt;=0.5, 1, 0)</f>
        <v>0</v>
      </c>
      <c r="AA733" s="25">
        <f>IF(U733&gt;=0.6, 1, 0)</f>
        <v>0</v>
      </c>
      <c r="AB733" s="25">
        <f>IF(U733&gt;=0.7, 1, 0)</f>
        <v>0</v>
      </c>
      <c r="AC733" s="25">
        <f>IF(U733&gt;=0.8, 1, 0)</f>
        <v>0</v>
      </c>
      <c r="AD733" s="55">
        <f>IF(U733&gt;=0.9, 1, 0)</f>
        <v>0</v>
      </c>
    </row>
    <row r="734" spans="1:30" ht="20" customHeight="1" x14ac:dyDescent="0.2">
      <c r="A734" s="20" t="s">
        <v>1404</v>
      </c>
      <c r="B734" s="33" t="str">
        <f>SUBSTITUTE(A734,"/Users/timomiessen/Desktop/imagesdk/nonblackwomen1/","Image_")</f>
        <v>Image_NBW_79.jpg</v>
      </c>
      <c r="C734" s="63" t="s">
        <v>5</v>
      </c>
      <c r="D734" s="22" t="s">
        <v>6</v>
      </c>
      <c r="E734" s="23">
        <v>1</v>
      </c>
      <c r="F734" s="23">
        <v>0</v>
      </c>
      <c r="G734" s="23">
        <v>0</v>
      </c>
      <c r="H734" s="23">
        <v>0</v>
      </c>
      <c r="I734" s="23">
        <v>0</v>
      </c>
      <c r="J734" s="23">
        <v>0</v>
      </c>
      <c r="K734" s="23">
        <v>0</v>
      </c>
      <c r="L734" s="23">
        <v>0</v>
      </c>
      <c r="M734" s="23">
        <v>0</v>
      </c>
      <c r="N734" s="23">
        <v>0</v>
      </c>
      <c r="O734" s="23">
        <v>0</v>
      </c>
      <c r="P734" s="23">
        <v>0</v>
      </c>
      <c r="Q734" s="23">
        <v>0</v>
      </c>
      <c r="R734" s="23" cm="1">
        <f t="array" ref="R734">_xlfn.IFS(H734=1,1,K734=1,1,L734=1,1,M734=1,1,N734=1,1,P734=1,1,TRUE,0)</f>
        <v>0</v>
      </c>
      <c r="S734" s="64">
        <f>IF(AND(G734=1,R734=1),0,R734)</f>
        <v>0</v>
      </c>
      <c r="T734" s="24" t="s">
        <v>2592</v>
      </c>
      <c r="U734" s="49">
        <f>SUBSTITUTE(T734,".",",")*1</f>
        <v>0.46538655832409798</v>
      </c>
      <c r="V734" s="54">
        <f>IF(U734&gt;=0.1, 1, 0)</f>
        <v>1</v>
      </c>
      <c r="W734" s="25">
        <f>IF(U734&gt;=0.2, 1, 0)</f>
        <v>1</v>
      </c>
      <c r="X734" s="25">
        <f>IF(U734&gt;=0.3, 1, 0)</f>
        <v>1</v>
      </c>
      <c r="Y734" s="25">
        <f>IF(U734&gt;=0.4, 1, 0)</f>
        <v>1</v>
      </c>
      <c r="Z734" s="25">
        <f>IF(U734&gt;=0.5, 1, 0)</f>
        <v>0</v>
      </c>
      <c r="AA734" s="25">
        <f>IF(U734&gt;=0.6, 1, 0)</f>
        <v>0</v>
      </c>
      <c r="AB734" s="25">
        <f>IF(U734&gt;=0.7, 1, 0)</f>
        <v>0</v>
      </c>
      <c r="AC734" s="25">
        <f>IF(U734&gt;=0.8, 1, 0)</f>
        <v>0</v>
      </c>
      <c r="AD734" s="55">
        <f>IF(U734&gt;=0.9, 1, 0)</f>
        <v>0</v>
      </c>
    </row>
    <row r="735" spans="1:30" ht="20" customHeight="1" x14ac:dyDescent="0.2">
      <c r="A735" s="20" t="s">
        <v>1405</v>
      </c>
      <c r="B735" s="33" t="str">
        <f>SUBSTITUTE(A735,"/Users/timomiessen/Desktop/imagesdk/nonblackwomen1/","Image_")</f>
        <v>Image_NBW_8.jpg</v>
      </c>
      <c r="C735" s="63" t="s">
        <v>5</v>
      </c>
      <c r="D735" s="22" t="s">
        <v>6</v>
      </c>
      <c r="E735" s="23">
        <v>1</v>
      </c>
      <c r="F735" s="23">
        <v>0</v>
      </c>
      <c r="G735" s="23">
        <v>0</v>
      </c>
      <c r="H735" s="23">
        <v>0</v>
      </c>
      <c r="I735" s="23">
        <v>0</v>
      </c>
      <c r="J735" s="23">
        <v>0</v>
      </c>
      <c r="K735" s="23">
        <v>0</v>
      </c>
      <c r="L735" s="23">
        <v>0</v>
      </c>
      <c r="M735" s="23">
        <v>0</v>
      </c>
      <c r="N735" s="23">
        <v>0</v>
      </c>
      <c r="O735" s="23">
        <v>0</v>
      </c>
      <c r="P735" s="23">
        <v>0</v>
      </c>
      <c r="Q735" s="23">
        <v>0</v>
      </c>
      <c r="R735" s="23" cm="1">
        <f t="array" ref="R735">_xlfn.IFS(H735=1,1,K735=1,1,L735=1,1,M735=1,1,N735=1,1,P735=1,1,TRUE,0)</f>
        <v>0</v>
      </c>
      <c r="S735" s="64">
        <f>IF(AND(G735=1,R735=1),0,R735)</f>
        <v>0</v>
      </c>
      <c r="T735" s="24" t="s">
        <v>2593</v>
      </c>
      <c r="U735" s="49">
        <f>SUBSTITUTE(T735,".",",")*1</f>
        <v>2.2772773168980999E-2</v>
      </c>
      <c r="V735" s="54">
        <f>IF(U735&gt;=0.1, 1, 0)</f>
        <v>0</v>
      </c>
      <c r="W735" s="25">
        <f>IF(U735&gt;=0.2, 1, 0)</f>
        <v>0</v>
      </c>
      <c r="X735" s="25">
        <f>IF(U735&gt;=0.3, 1, 0)</f>
        <v>0</v>
      </c>
      <c r="Y735" s="25">
        <f>IF(U735&gt;=0.4, 1, 0)</f>
        <v>0</v>
      </c>
      <c r="Z735" s="25">
        <f>IF(U735&gt;=0.5, 1, 0)</f>
        <v>0</v>
      </c>
      <c r="AA735" s="25">
        <f>IF(U735&gt;=0.6, 1, 0)</f>
        <v>0</v>
      </c>
      <c r="AB735" s="25">
        <f>IF(U735&gt;=0.7, 1, 0)</f>
        <v>0</v>
      </c>
      <c r="AC735" s="25">
        <f>IF(U735&gt;=0.8, 1, 0)</f>
        <v>0</v>
      </c>
      <c r="AD735" s="55">
        <f>IF(U735&gt;=0.9, 1, 0)</f>
        <v>0</v>
      </c>
    </row>
    <row r="736" spans="1:30" ht="20" customHeight="1" x14ac:dyDescent="0.2">
      <c r="A736" s="20" t="s">
        <v>1406</v>
      </c>
      <c r="B736" s="33" t="str">
        <f>SUBSTITUTE(A736,"/Users/timomiessen/Desktop/imagesdk/nonblackwomen1/","Image_")</f>
        <v>Image_NBW_80.jpg</v>
      </c>
      <c r="C736" s="63" t="s">
        <v>5</v>
      </c>
      <c r="D736" s="22" t="s">
        <v>6</v>
      </c>
      <c r="E736" s="23">
        <v>1</v>
      </c>
      <c r="F736" s="23">
        <v>0</v>
      </c>
      <c r="G736" s="23">
        <v>0</v>
      </c>
      <c r="H736" s="23">
        <v>0</v>
      </c>
      <c r="I736" s="23">
        <v>0</v>
      </c>
      <c r="J736" s="23">
        <v>0</v>
      </c>
      <c r="K736" s="23">
        <v>0</v>
      </c>
      <c r="L736" s="23">
        <v>0</v>
      </c>
      <c r="M736" s="23">
        <v>0</v>
      </c>
      <c r="N736" s="23">
        <v>0</v>
      </c>
      <c r="O736" s="23">
        <v>0</v>
      </c>
      <c r="P736" s="23">
        <v>0</v>
      </c>
      <c r="Q736" s="23">
        <v>0</v>
      </c>
      <c r="R736" s="23" cm="1">
        <f t="array" ref="R736">_xlfn.IFS(H736=1,1,K736=1,1,L736=1,1,M736=1,1,N736=1,1,P736=1,1,TRUE,0)</f>
        <v>0</v>
      </c>
      <c r="S736" s="64">
        <f>IF(AND(G736=1,R736=1),0,R736)</f>
        <v>0</v>
      </c>
      <c r="T736" s="24" t="s">
        <v>2594</v>
      </c>
      <c r="U736" s="49">
        <f>SUBSTITUTE(T736,".",",")*1</f>
        <v>0.20003952458500801</v>
      </c>
      <c r="V736" s="54">
        <f>IF(U736&gt;=0.1, 1, 0)</f>
        <v>1</v>
      </c>
      <c r="W736" s="25">
        <f>IF(U736&gt;=0.2, 1, 0)</f>
        <v>1</v>
      </c>
      <c r="X736" s="25">
        <f>IF(U736&gt;=0.3, 1, 0)</f>
        <v>0</v>
      </c>
      <c r="Y736" s="25">
        <f>IF(U736&gt;=0.4, 1, 0)</f>
        <v>0</v>
      </c>
      <c r="Z736" s="25">
        <f>IF(U736&gt;=0.5, 1, 0)</f>
        <v>0</v>
      </c>
      <c r="AA736" s="25">
        <f>IF(U736&gt;=0.6, 1, 0)</f>
        <v>0</v>
      </c>
      <c r="AB736" s="25">
        <f>IF(U736&gt;=0.7, 1, 0)</f>
        <v>0</v>
      </c>
      <c r="AC736" s="25">
        <f>IF(U736&gt;=0.8, 1, 0)</f>
        <v>0</v>
      </c>
      <c r="AD736" s="55">
        <f>IF(U736&gt;=0.9, 1, 0)</f>
        <v>0</v>
      </c>
    </row>
    <row r="737" spans="1:30" ht="20" customHeight="1" x14ac:dyDescent="0.2">
      <c r="A737" s="20" t="s">
        <v>1407</v>
      </c>
      <c r="B737" s="33" t="str">
        <f>SUBSTITUTE(A737,"/Users/timomiessen/Desktop/imagesdk/nonblackwomen1/","Image_")</f>
        <v>Image_NBW_81.jpg</v>
      </c>
      <c r="C737" s="63" t="s">
        <v>5</v>
      </c>
      <c r="D737" s="22" t="s">
        <v>6</v>
      </c>
      <c r="E737" s="23">
        <v>1</v>
      </c>
      <c r="F737" s="23">
        <v>0</v>
      </c>
      <c r="G737" s="23">
        <v>0</v>
      </c>
      <c r="H737" s="23">
        <v>0</v>
      </c>
      <c r="I737" s="23">
        <v>0</v>
      </c>
      <c r="J737" s="23">
        <v>0</v>
      </c>
      <c r="K737" s="23">
        <v>0</v>
      </c>
      <c r="L737" s="23">
        <v>0</v>
      </c>
      <c r="M737" s="23">
        <v>0</v>
      </c>
      <c r="N737" s="23">
        <v>0</v>
      </c>
      <c r="O737" s="23">
        <v>0</v>
      </c>
      <c r="P737" s="23">
        <v>0</v>
      </c>
      <c r="Q737" s="23">
        <v>0</v>
      </c>
      <c r="R737" s="23" cm="1">
        <f t="array" ref="R737">_xlfn.IFS(H737=1,1,K737=1,1,L737=1,1,M737=1,1,N737=1,1,P737=1,1,TRUE,0)</f>
        <v>0</v>
      </c>
      <c r="S737" s="64">
        <f>IF(AND(G737=1,R737=1),0,R737)</f>
        <v>0</v>
      </c>
      <c r="T737" s="24" t="s">
        <v>2595</v>
      </c>
      <c r="U737" s="49">
        <f>SUBSTITUTE(T737,".",",")*1</f>
        <v>0.13265812397003099</v>
      </c>
      <c r="V737" s="54">
        <f>IF(U737&gt;=0.1, 1, 0)</f>
        <v>1</v>
      </c>
      <c r="W737" s="25">
        <f>IF(U737&gt;=0.2, 1, 0)</f>
        <v>0</v>
      </c>
      <c r="X737" s="25">
        <f>IF(U737&gt;=0.3, 1, 0)</f>
        <v>0</v>
      </c>
      <c r="Y737" s="25">
        <f>IF(U737&gt;=0.4, 1, 0)</f>
        <v>0</v>
      </c>
      <c r="Z737" s="25">
        <f>IF(U737&gt;=0.5, 1, 0)</f>
        <v>0</v>
      </c>
      <c r="AA737" s="25">
        <f>IF(U737&gt;=0.6, 1, 0)</f>
        <v>0</v>
      </c>
      <c r="AB737" s="25">
        <f>IF(U737&gt;=0.7, 1, 0)</f>
        <v>0</v>
      </c>
      <c r="AC737" s="25">
        <f>IF(U737&gt;=0.8, 1, 0)</f>
        <v>0</v>
      </c>
      <c r="AD737" s="55">
        <f>IF(U737&gt;=0.9, 1, 0)</f>
        <v>0</v>
      </c>
    </row>
    <row r="738" spans="1:30" ht="20" customHeight="1" x14ac:dyDescent="0.2">
      <c r="A738" s="20" t="s">
        <v>1408</v>
      </c>
      <c r="B738" s="33" t="str">
        <f>SUBSTITUTE(A738,"/Users/timomiessen/Desktop/imagesdk/nonblackwomen1/","Image_")</f>
        <v>Image_NBW_82.jpg</v>
      </c>
      <c r="C738" s="63" t="s">
        <v>5</v>
      </c>
      <c r="D738" s="22" t="s">
        <v>6</v>
      </c>
      <c r="E738" s="23">
        <v>1</v>
      </c>
      <c r="F738" s="23">
        <v>0</v>
      </c>
      <c r="G738" s="23">
        <v>0</v>
      </c>
      <c r="H738" s="23">
        <v>0</v>
      </c>
      <c r="I738" s="23">
        <v>0</v>
      </c>
      <c r="J738" s="23">
        <v>0</v>
      </c>
      <c r="K738" s="23">
        <v>0</v>
      </c>
      <c r="L738" s="23">
        <v>0</v>
      </c>
      <c r="M738" s="23">
        <v>0</v>
      </c>
      <c r="N738" s="23">
        <v>0</v>
      </c>
      <c r="O738" s="23">
        <v>0</v>
      </c>
      <c r="P738" s="23">
        <v>0</v>
      </c>
      <c r="Q738" s="23">
        <v>0</v>
      </c>
      <c r="R738" s="23" cm="1">
        <f t="array" ref="R738">_xlfn.IFS(H738=1,1,K738=1,1,L738=1,1,M738=1,1,N738=1,1,P738=1,1,TRUE,0)</f>
        <v>0</v>
      </c>
      <c r="S738" s="64">
        <f>IF(AND(G738=1,R738=1),0,R738)</f>
        <v>0</v>
      </c>
      <c r="T738" s="24" t="s">
        <v>2596</v>
      </c>
      <c r="U738" s="49">
        <f>SUBSTITUTE(T738,".",",")*1</f>
        <v>9.1104537714272703E-3</v>
      </c>
      <c r="V738" s="54">
        <f>IF(U738&gt;=0.1, 1, 0)</f>
        <v>0</v>
      </c>
      <c r="W738" s="25">
        <f>IF(U738&gt;=0.2, 1, 0)</f>
        <v>0</v>
      </c>
      <c r="X738" s="25">
        <f>IF(U738&gt;=0.3, 1, 0)</f>
        <v>0</v>
      </c>
      <c r="Y738" s="25">
        <f>IF(U738&gt;=0.4, 1, 0)</f>
        <v>0</v>
      </c>
      <c r="Z738" s="25">
        <f>IF(U738&gt;=0.5, 1, 0)</f>
        <v>0</v>
      </c>
      <c r="AA738" s="25">
        <f>IF(U738&gt;=0.6, 1, 0)</f>
        <v>0</v>
      </c>
      <c r="AB738" s="25">
        <f>IF(U738&gt;=0.7, 1, 0)</f>
        <v>0</v>
      </c>
      <c r="AC738" s="25">
        <f>IF(U738&gt;=0.8, 1, 0)</f>
        <v>0</v>
      </c>
      <c r="AD738" s="55">
        <f>IF(U738&gt;=0.9, 1, 0)</f>
        <v>0</v>
      </c>
    </row>
    <row r="739" spans="1:30" ht="20" customHeight="1" x14ac:dyDescent="0.2">
      <c r="A739" s="20" t="s">
        <v>1409</v>
      </c>
      <c r="B739" s="33" t="str">
        <f>SUBSTITUTE(A739,"/Users/timomiessen/Desktop/imagesdk/nonblackwomen1/","Image_")</f>
        <v>Image_NBW_83.jpg</v>
      </c>
      <c r="C739" s="63" t="s">
        <v>5</v>
      </c>
      <c r="D739" s="22" t="s">
        <v>6</v>
      </c>
      <c r="E739" s="23">
        <v>1</v>
      </c>
      <c r="F739" s="23">
        <v>0</v>
      </c>
      <c r="G739" s="23">
        <v>0</v>
      </c>
      <c r="H739" s="23">
        <v>0</v>
      </c>
      <c r="I739" s="23">
        <v>0</v>
      </c>
      <c r="J739" s="23">
        <v>0</v>
      </c>
      <c r="K739" s="23">
        <v>0</v>
      </c>
      <c r="L739" s="23">
        <v>0</v>
      </c>
      <c r="M739" s="23">
        <v>0</v>
      </c>
      <c r="N739" s="23">
        <v>0</v>
      </c>
      <c r="O739" s="23">
        <v>0</v>
      </c>
      <c r="P739" s="23">
        <v>0</v>
      </c>
      <c r="Q739" s="23">
        <v>0</v>
      </c>
      <c r="R739" s="23" cm="1">
        <f t="array" ref="R739">_xlfn.IFS(H739=1,1,K739=1,1,L739=1,1,M739=1,1,N739=1,1,P739=1,1,TRUE,0)</f>
        <v>0</v>
      </c>
      <c r="S739" s="64">
        <f>IF(AND(G739=1,R739=1),0,R739)</f>
        <v>0</v>
      </c>
      <c r="T739" s="24" t="s">
        <v>2597</v>
      </c>
      <c r="U739" s="49">
        <f>SUBSTITUTE(T739,".",",")*1</f>
        <v>2.1098298486322099E-2</v>
      </c>
      <c r="V739" s="54">
        <f>IF(U739&gt;=0.1, 1, 0)</f>
        <v>0</v>
      </c>
      <c r="W739" s="25">
        <f>IF(U739&gt;=0.2, 1, 0)</f>
        <v>0</v>
      </c>
      <c r="X739" s="25">
        <f>IF(U739&gt;=0.3, 1, 0)</f>
        <v>0</v>
      </c>
      <c r="Y739" s="25">
        <f>IF(U739&gt;=0.4, 1, 0)</f>
        <v>0</v>
      </c>
      <c r="Z739" s="25">
        <f>IF(U739&gt;=0.5, 1, 0)</f>
        <v>0</v>
      </c>
      <c r="AA739" s="25">
        <f>IF(U739&gt;=0.6, 1, 0)</f>
        <v>0</v>
      </c>
      <c r="AB739" s="25">
        <f>IF(U739&gt;=0.7, 1, 0)</f>
        <v>0</v>
      </c>
      <c r="AC739" s="25">
        <f>IF(U739&gt;=0.8, 1, 0)</f>
        <v>0</v>
      </c>
      <c r="AD739" s="55">
        <f>IF(U739&gt;=0.9, 1, 0)</f>
        <v>0</v>
      </c>
    </row>
    <row r="740" spans="1:30" ht="20" customHeight="1" x14ac:dyDescent="0.2">
      <c r="A740" s="20" t="s">
        <v>1410</v>
      </c>
      <c r="B740" s="33" t="str">
        <f>SUBSTITUTE(A740,"/Users/timomiessen/Desktop/imagesdk/nonblackwomen1/","Image_")</f>
        <v>Image_NBW_84.jpg</v>
      </c>
      <c r="C740" s="63" t="s">
        <v>5</v>
      </c>
      <c r="D740" s="22" t="s">
        <v>6</v>
      </c>
      <c r="E740" s="23">
        <v>1</v>
      </c>
      <c r="F740" s="23">
        <v>0</v>
      </c>
      <c r="G740" s="23">
        <v>0</v>
      </c>
      <c r="H740" s="23">
        <v>0</v>
      </c>
      <c r="I740" s="23">
        <v>0</v>
      </c>
      <c r="J740" s="23">
        <v>0</v>
      </c>
      <c r="K740" s="23">
        <v>0</v>
      </c>
      <c r="L740" s="23">
        <v>0</v>
      </c>
      <c r="M740" s="23">
        <v>0</v>
      </c>
      <c r="N740" s="23">
        <v>0</v>
      </c>
      <c r="O740" s="23">
        <v>0</v>
      </c>
      <c r="P740" s="23">
        <v>0</v>
      </c>
      <c r="Q740" s="23">
        <v>0</v>
      </c>
      <c r="R740" s="23" cm="1">
        <f t="array" ref="R740">_xlfn.IFS(H740=1,1,K740=1,1,L740=1,1,M740=1,1,N740=1,1,P740=1,1,TRUE,0)</f>
        <v>0</v>
      </c>
      <c r="S740" s="64">
        <f>IF(AND(G740=1,R740=1),0,R740)</f>
        <v>0</v>
      </c>
      <c r="T740" s="24" t="s">
        <v>2598</v>
      </c>
      <c r="U740" s="49">
        <f>SUBSTITUTE(T740,".",",")*1</f>
        <v>8.5140604525804506E-2</v>
      </c>
      <c r="V740" s="54">
        <f>IF(U740&gt;=0.1, 1, 0)</f>
        <v>0</v>
      </c>
      <c r="W740" s="25">
        <f>IF(U740&gt;=0.2, 1, 0)</f>
        <v>0</v>
      </c>
      <c r="X740" s="25">
        <f>IF(U740&gt;=0.3, 1, 0)</f>
        <v>0</v>
      </c>
      <c r="Y740" s="25">
        <f>IF(U740&gt;=0.4, 1, 0)</f>
        <v>0</v>
      </c>
      <c r="Z740" s="25">
        <f>IF(U740&gt;=0.5, 1, 0)</f>
        <v>0</v>
      </c>
      <c r="AA740" s="25">
        <f>IF(U740&gt;=0.6, 1, 0)</f>
        <v>0</v>
      </c>
      <c r="AB740" s="25">
        <f>IF(U740&gt;=0.7, 1, 0)</f>
        <v>0</v>
      </c>
      <c r="AC740" s="25">
        <f>IF(U740&gt;=0.8, 1, 0)</f>
        <v>0</v>
      </c>
      <c r="AD740" s="55">
        <f>IF(U740&gt;=0.9, 1, 0)</f>
        <v>0</v>
      </c>
    </row>
    <row r="741" spans="1:30" ht="20" customHeight="1" x14ac:dyDescent="0.2">
      <c r="A741" s="20" t="s">
        <v>1411</v>
      </c>
      <c r="B741" s="33" t="str">
        <f>SUBSTITUTE(A741,"/Users/timomiessen/Desktop/imagesdk/nonblackwomen1/","Image_")</f>
        <v>Image_NBW_85.jpg</v>
      </c>
      <c r="C741" s="63" t="s">
        <v>5</v>
      </c>
      <c r="D741" s="22" t="s">
        <v>6</v>
      </c>
      <c r="E741" s="23">
        <v>1</v>
      </c>
      <c r="F741" s="23">
        <v>0</v>
      </c>
      <c r="G741" s="23">
        <v>0</v>
      </c>
      <c r="H741" s="23">
        <v>0</v>
      </c>
      <c r="I741" s="23">
        <v>0</v>
      </c>
      <c r="J741" s="23">
        <v>0</v>
      </c>
      <c r="K741" s="23">
        <v>0</v>
      </c>
      <c r="L741" s="23">
        <v>0</v>
      </c>
      <c r="M741" s="23">
        <v>0</v>
      </c>
      <c r="N741" s="23">
        <v>0</v>
      </c>
      <c r="O741" s="23">
        <v>0</v>
      </c>
      <c r="P741" s="23">
        <v>0</v>
      </c>
      <c r="Q741" s="23">
        <v>0</v>
      </c>
      <c r="R741" s="23" cm="1">
        <f t="array" ref="R741">_xlfn.IFS(H741=1,1,K741=1,1,L741=1,1,M741=1,1,N741=1,1,P741=1,1,TRUE,0)</f>
        <v>0</v>
      </c>
      <c r="S741" s="64">
        <f>IF(AND(G741=1,R741=1),0,R741)</f>
        <v>0</v>
      </c>
      <c r="T741" s="24" t="s">
        <v>2599</v>
      </c>
      <c r="U741" s="49">
        <f>SUBSTITUTE(T741,".",",")*1</f>
        <v>0.39032208919525102</v>
      </c>
      <c r="V741" s="54">
        <f>IF(U741&gt;=0.1, 1, 0)</f>
        <v>1</v>
      </c>
      <c r="W741" s="25">
        <f>IF(U741&gt;=0.2, 1, 0)</f>
        <v>1</v>
      </c>
      <c r="X741" s="25">
        <f>IF(U741&gt;=0.3, 1, 0)</f>
        <v>1</v>
      </c>
      <c r="Y741" s="25">
        <f>IF(U741&gt;=0.4, 1, 0)</f>
        <v>0</v>
      </c>
      <c r="Z741" s="25">
        <f>IF(U741&gt;=0.5, 1, 0)</f>
        <v>0</v>
      </c>
      <c r="AA741" s="25">
        <f>IF(U741&gt;=0.6, 1, 0)</f>
        <v>0</v>
      </c>
      <c r="AB741" s="25">
        <f>IF(U741&gt;=0.7, 1, 0)</f>
        <v>0</v>
      </c>
      <c r="AC741" s="25">
        <f>IF(U741&gt;=0.8, 1, 0)</f>
        <v>0</v>
      </c>
      <c r="AD741" s="55">
        <f>IF(U741&gt;=0.9, 1, 0)</f>
        <v>0</v>
      </c>
    </row>
    <row r="742" spans="1:30" ht="20" customHeight="1" x14ac:dyDescent="0.2">
      <c r="A742" s="20" t="s">
        <v>1412</v>
      </c>
      <c r="B742" s="33" t="str">
        <f>SUBSTITUTE(A742,"/Users/timomiessen/Desktop/imagesdk/nonblackwomen1/","Image_")</f>
        <v>Image_NBW_86.jpg</v>
      </c>
      <c r="C742" s="63" t="s">
        <v>5</v>
      </c>
      <c r="D742" s="22" t="s">
        <v>6</v>
      </c>
      <c r="E742" s="23">
        <v>1</v>
      </c>
      <c r="F742" s="23">
        <v>0</v>
      </c>
      <c r="G742" s="23">
        <v>0</v>
      </c>
      <c r="H742" s="23">
        <v>0</v>
      </c>
      <c r="I742" s="23">
        <v>0</v>
      </c>
      <c r="J742" s="23">
        <v>0</v>
      </c>
      <c r="K742" s="23">
        <v>0</v>
      </c>
      <c r="L742" s="23">
        <v>0</v>
      </c>
      <c r="M742" s="23">
        <v>0</v>
      </c>
      <c r="N742" s="23">
        <v>0</v>
      </c>
      <c r="O742" s="23">
        <v>0</v>
      </c>
      <c r="P742" s="23">
        <v>0</v>
      </c>
      <c r="Q742" s="23">
        <v>0</v>
      </c>
      <c r="R742" s="23" cm="1">
        <f t="array" ref="R742">_xlfn.IFS(H742=1,1,K742=1,1,L742=1,1,M742=1,1,N742=1,1,P742=1,1,TRUE,0)</f>
        <v>0</v>
      </c>
      <c r="S742" s="64">
        <f>IF(AND(G742=1,R742=1),0,R742)</f>
        <v>0</v>
      </c>
      <c r="T742" s="24" t="s">
        <v>2600</v>
      </c>
      <c r="U742" s="49">
        <f>SUBSTITUTE(T742,".",",")*1</f>
        <v>0.12096128985285701</v>
      </c>
      <c r="V742" s="54">
        <f>IF(U742&gt;=0.1, 1, 0)</f>
        <v>1</v>
      </c>
      <c r="W742" s="25">
        <f>IF(U742&gt;=0.2, 1, 0)</f>
        <v>0</v>
      </c>
      <c r="X742" s="25">
        <f>IF(U742&gt;=0.3, 1, 0)</f>
        <v>0</v>
      </c>
      <c r="Y742" s="25">
        <f>IF(U742&gt;=0.4, 1, 0)</f>
        <v>0</v>
      </c>
      <c r="Z742" s="25">
        <f>IF(U742&gt;=0.5, 1, 0)</f>
        <v>0</v>
      </c>
      <c r="AA742" s="25">
        <f>IF(U742&gt;=0.6, 1, 0)</f>
        <v>0</v>
      </c>
      <c r="AB742" s="25">
        <f>IF(U742&gt;=0.7, 1, 0)</f>
        <v>0</v>
      </c>
      <c r="AC742" s="25">
        <f>IF(U742&gt;=0.8, 1, 0)</f>
        <v>0</v>
      </c>
      <c r="AD742" s="55">
        <f>IF(U742&gt;=0.9, 1, 0)</f>
        <v>0</v>
      </c>
    </row>
    <row r="743" spans="1:30" ht="20" customHeight="1" x14ac:dyDescent="0.2">
      <c r="A743" s="20" t="s">
        <v>1413</v>
      </c>
      <c r="B743" s="33" t="str">
        <f>SUBSTITUTE(A743,"/Users/timomiessen/Desktop/imagesdk/nonblackwomen1/","Image_")</f>
        <v>Image_NBW_87.jpg</v>
      </c>
      <c r="C743" s="63" t="s">
        <v>5</v>
      </c>
      <c r="D743" s="22" t="s">
        <v>6</v>
      </c>
      <c r="E743" s="23">
        <v>1</v>
      </c>
      <c r="F743" s="23">
        <v>0</v>
      </c>
      <c r="G743" s="23">
        <v>0</v>
      </c>
      <c r="H743" s="23">
        <v>0</v>
      </c>
      <c r="I743" s="23">
        <v>0</v>
      </c>
      <c r="J743" s="23">
        <v>0</v>
      </c>
      <c r="K743" s="23">
        <v>0</v>
      </c>
      <c r="L743" s="23">
        <v>0</v>
      </c>
      <c r="M743" s="23">
        <v>0</v>
      </c>
      <c r="N743" s="23">
        <v>0</v>
      </c>
      <c r="O743" s="23">
        <v>0</v>
      </c>
      <c r="P743" s="23">
        <v>0</v>
      </c>
      <c r="Q743" s="23">
        <v>0</v>
      </c>
      <c r="R743" s="23" cm="1">
        <f t="array" ref="R743">_xlfn.IFS(H743=1,1,K743=1,1,L743=1,1,M743=1,1,N743=1,1,P743=1,1,TRUE,0)</f>
        <v>0</v>
      </c>
      <c r="S743" s="64">
        <f>IF(AND(G743=1,R743=1),0,R743)</f>
        <v>0</v>
      </c>
      <c r="T743" s="24" t="s">
        <v>2601</v>
      </c>
      <c r="U743" s="49">
        <f>SUBSTITUTE(T743,".",",")*1</f>
        <v>1.5096315182745399E-2</v>
      </c>
      <c r="V743" s="54">
        <f>IF(U743&gt;=0.1, 1, 0)</f>
        <v>0</v>
      </c>
      <c r="W743" s="25">
        <f>IF(U743&gt;=0.2, 1, 0)</f>
        <v>0</v>
      </c>
      <c r="X743" s="25">
        <f>IF(U743&gt;=0.3, 1, 0)</f>
        <v>0</v>
      </c>
      <c r="Y743" s="25">
        <f>IF(U743&gt;=0.4, 1, 0)</f>
        <v>0</v>
      </c>
      <c r="Z743" s="25">
        <f>IF(U743&gt;=0.5, 1, 0)</f>
        <v>0</v>
      </c>
      <c r="AA743" s="25">
        <f>IF(U743&gt;=0.6, 1, 0)</f>
        <v>0</v>
      </c>
      <c r="AB743" s="25">
        <f>IF(U743&gt;=0.7, 1, 0)</f>
        <v>0</v>
      </c>
      <c r="AC743" s="25">
        <f>IF(U743&gt;=0.8, 1, 0)</f>
        <v>0</v>
      </c>
      <c r="AD743" s="55">
        <f>IF(U743&gt;=0.9, 1, 0)</f>
        <v>0</v>
      </c>
    </row>
    <row r="744" spans="1:30" ht="20" customHeight="1" x14ac:dyDescent="0.2">
      <c r="A744" s="20" t="s">
        <v>1414</v>
      </c>
      <c r="B744" s="33" t="str">
        <f>SUBSTITUTE(A744,"/Users/timomiessen/Desktop/imagesdk/nonblackwomen1/","Image_")</f>
        <v>Image_NBW_88.jpg</v>
      </c>
      <c r="C744" s="63" t="s">
        <v>5</v>
      </c>
      <c r="D744" s="22" t="s">
        <v>6</v>
      </c>
      <c r="E744" s="23">
        <v>1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>
        <v>0</v>
      </c>
      <c r="M744" s="23">
        <v>0</v>
      </c>
      <c r="N744" s="23">
        <v>0</v>
      </c>
      <c r="O744" s="23">
        <v>0</v>
      </c>
      <c r="P744" s="23">
        <v>0</v>
      </c>
      <c r="Q744" s="23">
        <v>0</v>
      </c>
      <c r="R744" s="23" cm="1">
        <f t="array" ref="R744">_xlfn.IFS(H744=1,1,K744=1,1,L744=1,1,M744=1,1,N744=1,1,P744=1,1,TRUE,0)</f>
        <v>0</v>
      </c>
      <c r="S744" s="64">
        <f>IF(AND(G744=1,R744=1),0,R744)</f>
        <v>0</v>
      </c>
      <c r="T744" s="24" t="s">
        <v>2602</v>
      </c>
      <c r="U744" s="49">
        <f>SUBSTITUTE(T744,".",",")*1</f>
        <v>4.5499792322516398E-3</v>
      </c>
      <c r="V744" s="54">
        <f>IF(U744&gt;=0.1, 1, 0)</f>
        <v>0</v>
      </c>
      <c r="W744" s="25">
        <f>IF(U744&gt;=0.2, 1, 0)</f>
        <v>0</v>
      </c>
      <c r="X744" s="25">
        <f>IF(U744&gt;=0.3, 1, 0)</f>
        <v>0</v>
      </c>
      <c r="Y744" s="25">
        <f>IF(U744&gt;=0.4, 1, 0)</f>
        <v>0</v>
      </c>
      <c r="Z744" s="25">
        <f>IF(U744&gt;=0.5, 1, 0)</f>
        <v>0</v>
      </c>
      <c r="AA744" s="25">
        <f>IF(U744&gt;=0.6, 1, 0)</f>
        <v>0</v>
      </c>
      <c r="AB744" s="25">
        <f>IF(U744&gt;=0.7, 1, 0)</f>
        <v>0</v>
      </c>
      <c r="AC744" s="25">
        <f>IF(U744&gt;=0.8, 1, 0)</f>
        <v>0</v>
      </c>
      <c r="AD744" s="55">
        <f>IF(U744&gt;=0.9, 1, 0)</f>
        <v>0</v>
      </c>
    </row>
    <row r="745" spans="1:30" ht="20" customHeight="1" x14ac:dyDescent="0.2">
      <c r="A745" s="20" t="s">
        <v>1415</v>
      </c>
      <c r="B745" s="33" t="str">
        <f>SUBSTITUTE(A745,"/Users/timomiessen/Desktop/imagesdk/nonblackwomen1/","Image_")</f>
        <v>Image_NBW_89.jpg</v>
      </c>
      <c r="C745" s="63" t="s">
        <v>5</v>
      </c>
      <c r="D745" s="22" t="s">
        <v>6</v>
      </c>
      <c r="E745" s="23">
        <v>1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23">
        <v>0</v>
      </c>
      <c r="O745" s="23">
        <v>0</v>
      </c>
      <c r="P745" s="23">
        <v>0</v>
      </c>
      <c r="Q745" s="23">
        <v>0</v>
      </c>
      <c r="R745" s="23" cm="1">
        <f t="array" ref="R745">_xlfn.IFS(H745=1,1,K745=1,1,L745=1,1,M745=1,1,N745=1,1,P745=1,1,TRUE,0)</f>
        <v>0</v>
      </c>
      <c r="S745" s="64">
        <f>IF(AND(G745=1,R745=1),0,R745)</f>
        <v>0</v>
      </c>
      <c r="T745" s="24" t="s">
        <v>2603</v>
      </c>
      <c r="U745" s="49">
        <f>SUBSTITUTE(T745,".",",")*1</f>
        <v>4.2743870988488197E-2</v>
      </c>
      <c r="V745" s="54">
        <f>IF(U745&gt;=0.1, 1, 0)</f>
        <v>0</v>
      </c>
      <c r="W745" s="25">
        <f>IF(U745&gt;=0.2, 1, 0)</f>
        <v>0</v>
      </c>
      <c r="X745" s="25">
        <f>IF(U745&gt;=0.3, 1, 0)</f>
        <v>0</v>
      </c>
      <c r="Y745" s="25">
        <f>IF(U745&gt;=0.4, 1, 0)</f>
        <v>0</v>
      </c>
      <c r="Z745" s="25">
        <f>IF(U745&gt;=0.5, 1, 0)</f>
        <v>0</v>
      </c>
      <c r="AA745" s="25">
        <f>IF(U745&gt;=0.6, 1, 0)</f>
        <v>0</v>
      </c>
      <c r="AB745" s="25">
        <f>IF(U745&gt;=0.7, 1, 0)</f>
        <v>0</v>
      </c>
      <c r="AC745" s="25">
        <f>IF(U745&gt;=0.8, 1, 0)</f>
        <v>0</v>
      </c>
      <c r="AD745" s="55">
        <f>IF(U745&gt;=0.9, 1, 0)</f>
        <v>0</v>
      </c>
    </row>
    <row r="746" spans="1:30" ht="20" customHeight="1" x14ac:dyDescent="0.2">
      <c r="A746" s="20" t="s">
        <v>1416</v>
      </c>
      <c r="B746" s="33" t="str">
        <f>SUBSTITUTE(A746,"/Users/timomiessen/Desktop/imagesdk/nonblackwomen1/","Image_")</f>
        <v>Image_NBW_9.jpg</v>
      </c>
      <c r="C746" s="63" t="s">
        <v>5</v>
      </c>
      <c r="D746" s="22" t="s">
        <v>6</v>
      </c>
      <c r="E746" s="23">
        <v>1</v>
      </c>
      <c r="F746" s="23">
        <v>0</v>
      </c>
      <c r="G746" s="23">
        <v>0</v>
      </c>
      <c r="H746" s="23">
        <v>0</v>
      </c>
      <c r="I746" s="23">
        <v>0</v>
      </c>
      <c r="J746" s="23">
        <v>0</v>
      </c>
      <c r="K746" s="23">
        <v>0</v>
      </c>
      <c r="L746" s="23">
        <v>0</v>
      </c>
      <c r="M746" s="23">
        <v>0</v>
      </c>
      <c r="N746" s="23">
        <v>0</v>
      </c>
      <c r="O746" s="23">
        <v>0</v>
      </c>
      <c r="P746" s="23">
        <v>0</v>
      </c>
      <c r="Q746" s="23">
        <v>0</v>
      </c>
      <c r="R746" s="23" cm="1">
        <f t="array" ref="R746">_xlfn.IFS(H746=1,1,K746=1,1,L746=1,1,M746=1,1,N746=1,1,P746=1,1,TRUE,0)</f>
        <v>0</v>
      </c>
      <c r="S746" s="64">
        <f>IF(AND(G746=1,R746=1),0,R746)</f>
        <v>0</v>
      </c>
      <c r="T746" s="24" t="s">
        <v>2604</v>
      </c>
      <c r="U746" s="49">
        <f>SUBSTITUTE(T746,".",",")*1</f>
        <v>2.1478756796568601E-2</v>
      </c>
      <c r="V746" s="54">
        <f>IF(U746&gt;=0.1, 1, 0)</f>
        <v>0</v>
      </c>
      <c r="W746" s="25">
        <f>IF(U746&gt;=0.2, 1, 0)</f>
        <v>0</v>
      </c>
      <c r="X746" s="25">
        <f>IF(U746&gt;=0.3, 1, 0)</f>
        <v>0</v>
      </c>
      <c r="Y746" s="25">
        <f>IF(U746&gt;=0.4, 1, 0)</f>
        <v>0</v>
      </c>
      <c r="Z746" s="25">
        <f>IF(U746&gt;=0.5, 1, 0)</f>
        <v>0</v>
      </c>
      <c r="AA746" s="25">
        <f>IF(U746&gt;=0.6, 1, 0)</f>
        <v>0</v>
      </c>
      <c r="AB746" s="25">
        <f>IF(U746&gt;=0.7, 1, 0)</f>
        <v>0</v>
      </c>
      <c r="AC746" s="25">
        <f>IF(U746&gt;=0.8, 1, 0)</f>
        <v>0</v>
      </c>
      <c r="AD746" s="55">
        <f>IF(U746&gt;=0.9, 1, 0)</f>
        <v>0</v>
      </c>
    </row>
    <row r="747" spans="1:30" ht="20" customHeight="1" x14ac:dyDescent="0.2">
      <c r="A747" s="20" t="s">
        <v>1417</v>
      </c>
      <c r="B747" s="33" t="str">
        <f>SUBSTITUTE(A747,"/Users/timomiessen/Desktop/imagesdk/nonblackwomen1/","Image_")</f>
        <v>Image_NBW_90.jpg</v>
      </c>
      <c r="C747" s="63" t="s">
        <v>5</v>
      </c>
      <c r="D747" s="22" t="s">
        <v>6</v>
      </c>
      <c r="E747" s="23">
        <v>1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3">
        <v>0</v>
      </c>
      <c r="Q747" s="23">
        <v>0</v>
      </c>
      <c r="R747" s="23" cm="1">
        <f t="array" ref="R747">_xlfn.IFS(H747=1,1,K747=1,1,L747=1,1,M747=1,1,N747=1,1,P747=1,1,TRUE,0)</f>
        <v>0</v>
      </c>
      <c r="S747" s="64">
        <f>IF(AND(G747=1,R747=1),0,R747)</f>
        <v>0</v>
      </c>
      <c r="T747" s="24" t="s">
        <v>2605</v>
      </c>
      <c r="U747" s="49">
        <f>SUBSTITUTE(T747,".",",")*1</f>
        <v>7.0294385775923701E-2</v>
      </c>
      <c r="V747" s="54">
        <f>IF(U747&gt;=0.1, 1, 0)</f>
        <v>0</v>
      </c>
      <c r="W747" s="25">
        <f>IF(U747&gt;=0.2, 1, 0)</f>
        <v>0</v>
      </c>
      <c r="X747" s="25">
        <f>IF(U747&gt;=0.3, 1, 0)</f>
        <v>0</v>
      </c>
      <c r="Y747" s="25">
        <f>IF(U747&gt;=0.4, 1, 0)</f>
        <v>0</v>
      </c>
      <c r="Z747" s="25">
        <f>IF(U747&gt;=0.5, 1, 0)</f>
        <v>0</v>
      </c>
      <c r="AA747" s="25">
        <f>IF(U747&gt;=0.6, 1, 0)</f>
        <v>0</v>
      </c>
      <c r="AB747" s="25">
        <f>IF(U747&gt;=0.7, 1, 0)</f>
        <v>0</v>
      </c>
      <c r="AC747" s="25">
        <f>IF(U747&gt;=0.8, 1, 0)</f>
        <v>0</v>
      </c>
      <c r="AD747" s="55">
        <f>IF(U747&gt;=0.9, 1, 0)</f>
        <v>0</v>
      </c>
    </row>
    <row r="748" spans="1:30" ht="20" customHeight="1" x14ac:dyDescent="0.2">
      <c r="A748" s="20" t="s">
        <v>1418</v>
      </c>
      <c r="B748" s="33" t="str">
        <f>SUBSTITUTE(A748,"/Users/timomiessen/Desktop/imagesdk/nonblackwomen1/","Image_")</f>
        <v>Image_NBW_91.jpg</v>
      </c>
      <c r="C748" s="63" t="s">
        <v>5</v>
      </c>
      <c r="D748" s="22" t="s">
        <v>6</v>
      </c>
      <c r="E748" s="23">
        <v>1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23">
        <v>0</v>
      </c>
      <c r="L748" s="23">
        <v>0</v>
      </c>
      <c r="M748" s="23">
        <v>0</v>
      </c>
      <c r="N748" s="23">
        <v>0</v>
      </c>
      <c r="O748" s="23">
        <v>0</v>
      </c>
      <c r="P748" s="23">
        <v>0</v>
      </c>
      <c r="Q748" s="23">
        <v>0</v>
      </c>
      <c r="R748" s="23" cm="1">
        <f t="array" ref="R748">_xlfn.IFS(H748=1,1,K748=1,1,L748=1,1,M748=1,1,N748=1,1,P748=1,1,TRUE,0)</f>
        <v>0</v>
      </c>
      <c r="S748" s="64">
        <f>IF(AND(G748=1,R748=1),0,R748)</f>
        <v>0</v>
      </c>
      <c r="T748" s="24" t="s">
        <v>2606</v>
      </c>
      <c r="U748" s="49">
        <f>SUBSTITUTE(T748,".",",")*1</f>
        <v>5.9124294668436002E-2</v>
      </c>
      <c r="V748" s="54">
        <f>IF(U748&gt;=0.1, 1, 0)</f>
        <v>0</v>
      </c>
      <c r="W748" s="25">
        <f>IF(U748&gt;=0.2, 1, 0)</f>
        <v>0</v>
      </c>
      <c r="X748" s="25">
        <f>IF(U748&gt;=0.3, 1, 0)</f>
        <v>0</v>
      </c>
      <c r="Y748" s="25">
        <f>IF(U748&gt;=0.4, 1, 0)</f>
        <v>0</v>
      </c>
      <c r="Z748" s="25">
        <f>IF(U748&gt;=0.5, 1, 0)</f>
        <v>0</v>
      </c>
      <c r="AA748" s="25">
        <f>IF(U748&gt;=0.6, 1, 0)</f>
        <v>0</v>
      </c>
      <c r="AB748" s="25">
        <f>IF(U748&gt;=0.7, 1, 0)</f>
        <v>0</v>
      </c>
      <c r="AC748" s="25">
        <f>IF(U748&gt;=0.8, 1, 0)</f>
        <v>0</v>
      </c>
      <c r="AD748" s="55">
        <f>IF(U748&gt;=0.9, 1, 0)</f>
        <v>0</v>
      </c>
    </row>
    <row r="749" spans="1:30" ht="20" customHeight="1" x14ac:dyDescent="0.2">
      <c r="A749" s="20" t="s">
        <v>1419</v>
      </c>
      <c r="B749" s="33" t="str">
        <f>SUBSTITUTE(A749,"/Users/timomiessen/Desktop/imagesdk/nonblackwomen1/","Image_")</f>
        <v>Image_NBW_92.jpg</v>
      </c>
      <c r="C749" s="63" t="s">
        <v>5</v>
      </c>
      <c r="D749" s="22" t="s">
        <v>6</v>
      </c>
      <c r="E749" s="23">
        <v>1</v>
      </c>
      <c r="F749" s="23">
        <v>0</v>
      </c>
      <c r="G749" s="23">
        <v>0</v>
      </c>
      <c r="H749" s="23">
        <v>0</v>
      </c>
      <c r="I749" s="23">
        <v>0</v>
      </c>
      <c r="J749" s="23">
        <v>0</v>
      </c>
      <c r="K749" s="23">
        <v>0</v>
      </c>
      <c r="L749" s="23">
        <v>0</v>
      </c>
      <c r="M749" s="23">
        <v>0</v>
      </c>
      <c r="N749" s="23">
        <v>0</v>
      </c>
      <c r="O749" s="23">
        <v>0</v>
      </c>
      <c r="P749" s="23">
        <v>0</v>
      </c>
      <c r="Q749" s="23">
        <v>0</v>
      </c>
      <c r="R749" s="23" cm="1">
        <f t="array" ref="R749">_xlfn.IFS(H749=1,1,K749=1,1,L749=1,1,M749=1,1,N749=1,1,P749=1,1,TRUE,0)</f>
        <v>0</v>
      </c>
      <c r="S749" s="64">
        <f>IF(AND(G749=1,R749=1),0,R749)</f>
        <v>0</v>
      </c>
      <c r="T749" s="24" t="s">
        <v>2607</v>
      </c>
      <c r="U749" s="49">
        <f>SUBSTITUTE(T749,".",",")*1</f>
        <v>1.43866781145334E-2</v>
      </c>
      <c r="V749" s="54">
        <f>IF(U749&gt;=0.1, 1, 0)</f>
        <v>0</v>
      </c>
      <c r="W749" s="25">
        <f>IF(U749&gt;=0.2, 1, 0)</f>
        <v>0</v>
      </c>
      <c r="X749" s="25">
        <f>IF(U749&gt;=0.3, 1, 0)</f>
        <v>0</v>
      </c>
      <c r="Y749" s="25">
        <f>IF(U749&gt;=0.4, 1, 0)</f>
        <v>0</v>
      </c>
      <c r="Z749" s="25">
        <f>IF(U749&gt;=0.5, 1, 0)</f>
        <v>0</v>
      </c>
      <c r="AA749" s="25">
        <f>IF(U749&gt;=0.6, 1, 0)</f>
        <v>0</v>
      </c>
      <c r="AB749" s="25">
        <f>IF(U749&gt;=0.7, 1, 0)</f>
        <v>0</v>
      </c>
      <c r="AC749" s="25">
        <f>IF(U749&gt;=0.8, 1, 0)</f>
        <v>0</v>
      </c>
      <c r="AD749" s="55">
        <f>IF(U749&gt;=0.9, 1, 0)</f>
        <v>0</v>
      </c>
    </row>
    <row r="750" spans="1:30" ht="20" customHeight="1" x14ac:dyDescent="0.2">
      <c r="A750" s="20" t="s">
        <v>1420</v>
      </c>
      <c r="B750" s="33" t="str">
        <f>SUBSTITUTE(A750,"/Users/timomiessen/Desktop/imagesdk/nonblackwomen1/","Image_")</f>
        <v>Image_NBW_93.jpg</v>
      </c>
      <c r="C750" s="63" t="s">
        <v>5</v>
      </c>
      <c r="D750" s="22" t="s">
        <v>6</v>
      </c>
      <c r="E750" s="23">
        <v>1</v>
      </c>
      <c r="F750" s="23">
        <v>0</v>
      </c>
      <c r="G750" s="23">
        <v>0</v>
      </c>
      <c r="H750" s="23">
        <v>0</v>
      </c>
      <c r="I750" s="23">
        <v>0</v>
      </c>
      <c r="J750" s="23">
        <v>0</v>
      </c>
      <c r="K750" s="23">
        <v>0</v>
      </c>
      <c r="L750" s="23">
        <v>0</v>
      </c>
      <c r="M750" s="23">
        <v>0</v>
      </c>
      <c r="N750" s="23">
        <v>0</v>
      </c>
      <c r="O750" s="23">
        <v>0</v>
      </c>
      <c r="P750" s="23">
        <v>0</v>
      </c>
      <c r="Q750" s="23">
        <v>0</v>
      </c>
      <c r="R750" s="23" cm="1">
        <f t="array" ref="R750">_xlfn.IFS(H750=1,1,K750=1,1,L750=1,1,M750=1,1,N750=1,1,P750=1,1,TRUE,0)</f>
        <v>0</v>
      </c>
      <c r="S750" s="64">
        <f>IF(AND(G750=1,R750=1),0,R750)</f>
        <v>0</v>
      </c>
      <c r="T750" s="24" t="s">
        <v>2608</v>
      </c>
      <c r="U750" s="49">
        <f>SUBSTITUTE(T750,".",",")*1</f>
        <v>3.0276698525994999E-2</v>
      </c>
      <c r="V750" s="54">
        <f>IF(U750&gt;=0.1, 1, 0)</f>
        <v>0</v>
      </c>
      <c r="W750" s="25">
        <f>IF(U750&gt;=0.2, 1, 0)</f>
        <v>0</v>
      </c>
      <c r="X750" s="25">
        <f>IF(U750&gt;=0.3, 1, 0)</f>
        <v>0</v>
      </c>
      <c r="Y750" s="25">
        <f>IF(U750&gt;=0.4, 1, 0)</f>
        <v>0</v>
      </c>
      <c r="Z750" s="25">
        <f>IF(U750&gt;=0.5, 1, 0)</f>
        <v>0</v>
      </c>
      <c r="AA750" s="25">
        <f>IF(U750&gt;=0.6, 1, 0)</f>
        <v>0</v>
      </c>
      <c r="AB750" s="25">
        <f>IF(U750&gt;=0.7, 1, 0)</f>
        <v>0</v>
      </c>
      <c r="AC750" s="25">
        <f>IF(U750&gt;=0.8, 1, 0)</f>
        <v>0</v>
      </c>
      <c r="AD750" s="55">
        <f>IF(U750&gt;=0.9, 1, 0)</f>
        <v>0</v>
      </c>
    </row>
    <row r="751" spans="1:30" ht="20" customHeight="1" x14ac:dyDescent="0.2">
      <c r="A751" s="20" t="s">
        <v>1421</v>
      </c>
      <c r="B751" s="33" t="str">
        <f>SUBSTITUTE(A751,"/Users/timomiessen/Desktop/imagesdk/nonblackwomen1/","Image_")</f>
        <v>Image_NBW_94.jpg</v>
      </c>
      <c r="C751" s="63" t="s">
        <v>5</v>
      </c>
      <c r="D751" s="22" t="s">
        <v>6</v>
      </c>
      <c r="E751" s="23">
        <v>1</v>
      </c>
      <c r="F751" s="23">
        <v>0</v>
      </c>
      <c r="G751" s="23">
        <v>0</v>
      </c>
      <c r="H751" s="23">
        <v>0</v>
      </c>
      <c r="I751" s="23">
        <v>0</v>
      </c>
      <c r="J751" s="23">
        <v>0</v>
      </c>
      <c r="K751" s="23">
        <v>0</v>
      </c>
      <c r="L751" s="23">
        <v>0</v>
      </c>
      <c r="M751" s="23">
        <v>0</v>
      </c>
      <c r="N751" s="23">
        <v>0</v>
      </c>
      <c r="O751" s="23">
        <v>0</v>
      </c>
      <c r="P751" s="23">
        <v>0</v>
      </c>
      <c r="Q751" s="23">
        <v>0</v>
      </c>
      <c r="R751" s="23" cm="1">
        <f t="array" ref="R751">_xlfn.IFS(H751=1,1,K751=1,1,L751=1,1,M751=1,1,N751=1,1,P751=1,1,TRUE,0)</f>
        <v>0</v>
      </c>
      <c r="S751" s="64">
        <f>IF(AND(G751=1,R751=1),0,R751)</f>
        <v>0</v>
      </c>
      <c r="T751" s="24" t="s">
        <v>2609</v>
      </c>
      <c r="U751" s="49">
        <f>SUBSTITUTE(T751,".",",")*1</f>
        <v>5.6480437051504798E-3</v>
      </c>
      <c r="V751" s="54">
        <f>IF(U751&gt;=0.1, 1, 0)</f>
        <v>0</v>
      </c>
      <c r="W751" s="25">
        <f>IF(U751&gt;=0.2, 1, 0)</f>
        <v>0</v>
      </c>
      <c r="X751" s="25">
        <f>IF(U751&gt;=0.3, 1, 0)</f>
        <v>0</v>
      </c>
      <c r="Y751" s="25">
        <f>IF(U751&gt;=0.4, 1, 0)</f>
        <v>0</v>
      </c>
      <c r="Z751" s="25">
        <f>IF(U751&gt;=0.5, 1, 0)</f>
        <v>0</v>
      </c>
      <c r="AA751" s="25">
        <f>IF(U751&gt;=0.6, 1, 0)</f>
        <v>0</v>
      </c>
      <c r="AB751" s="25">
        <f>IF(U751&gt;=0.7, 1, 0)</f>
        <v>0</v>
      </c>
      <c r="AC751" s="25">
        <f>IF(U751&gt;=0.8, 1, 0)</f>
        <v>0</v>
      </c>
      <c r="AD751" s="55">
        <f>IF(U751&gt;=0.9, 1, 0)</f>
        <v>0</v>
      </c>
    </row>
    <row r="752" spans="1:30" ht="20" customHeight="1" x14ac:dyDescent="0.2">
      <c r="A752" s="20" t="s">
        <v>1422</v>
      </c>
      <c r="B752" s="33" t="str">
        <f>SUBSTITUTE(A752,"/Users/timomiessen/Desktop/imagesdk/nonblackwomen1/","Image_")</f>
        <v>Image_NBW_95.jpg</v>
      </c>
      <c r="C752" s="63" t="s">
        <v>5</v>
      </c>
      <c r="D752" s="22" t="s">
        <v>6</v>
      </c>
      <c r="E752" s="23">
        <v>1</v>
      </c>
      <c r="F752" s="23">
        <v>0</v>
      </c>
      <c r="G752" s="23">
        <v>0</v>
      </c>
      <c r="H752" s="23">
        <v>0</v>
      </c>
      <c r="I752" s="23">
        <v>0</v>
      </c>
      <c r="J752" s="23">
        <v>0</v>
      </c>
      <c r="K752" s="23">
        <v>0</v>
      </c>
      <c r="L752" s="23">
        <v>0</v>
      </c>
      <c r="M752" s="23">
        <v>0</v>
      </c>
      <c r="N752" s="23">
        <v>0</v>
      </c>
      <c r="O752" s="23">
        <v>0</v>
      </c>
      <c r="P752" s="23">
        <v>0</v>
      </c>
      <c r="Q752" s="23">
        <v>0</v>
      </c>
      <c r="R752" s="23" cm="1">
        <f t="array" ref="R752">_xlfn.IFS(H752=1,1,K752=1,1,L752=1,1,M752=1,1,N752=1,1,P752=1,1,TRUE,0)</f>
        <v>0</v>
      </c>
      <c r="S752" s="64">
        <f>IF(AND(G752=1,R752=1),0,R752)</f>
        <v>0</v>
      </c>
      <c r="T752" s="24" t="s">
        <v>2610</v>
      </c>
      <c r="U752" s="49">
        <f>SUBSTITUTE(T752,".",",")*1</f>
        <v>7.3062952607870102E-2</v>
      </c>
      <c r="V752" s="54">
        <f>IF(U752&gt;=0.1, 1, 0)</f>
        <v>0</v>
      </c>
      <c r="W752" s="25">
        <f>IF(U752&gt;=0.2, 1, 0)</f>
        <v>0</v>
      </c>
      <c r="X752" s="25">
        <f>IF(U752&gt;=0.3, 1, 0)</f>
        <v>0</v>
      </c>
      <c r="Y752" s="25">
        <f>IF(U752&gt;=0.4, 1, 0)</f>
        <v>0</v>
      </c>
      <c r="Z752" s="25">
        <f>IF(U752&gt;=0.5, 1, 0)</f>
        <v>0</v>
      </c>
      <c r="AA752" s="25">
        <f>IF(U752&gt;=0.6, 1, 0)</f>
        <v>0</v>
      </c>
      <c r="AB752" s="25">
        <f>IF(U752&gt;=0.7, 1, 0)</f>
        <v>0</v>
      </c>
      <c r="AC752" s="25">
        <f>IF(U752&gt;=0.8, 1, 0)</f>
        <v>0</v>
      </c>
      <c r="AD752" s="55">
        <f>IF(U752&gt;=0.9, 1, 0)</f>
        <v>0</v>
      </c>
    </row>
    <row r="753" spans="1:30" ht="20" customHeight="1" x14ac:dyDescent="0.2">
      <c r="A753" s="20" t="s">
        <v>1424</v>
      </c>
      <c r="B753" s="33" t="str">
        <f>SUBSTITUTE(A753,"/Users/timomiessen/Desktop/imagesdk/nonblackwomen1/","Image_")</f>
        <v>Image_NBW_97.jpg</v>
      </c>
      <c r="C753" s="63" t="s">
        <v>5</v>
      </c>
      <c r="D753" s="22" t="s">
        <v>6</v>
      </c>
      <c r="E753" s="23">
        <v>1</v>
      </c>
      <c r="F753" s="23">
        <v>0</v>
      </c>
      <c r="G753" s="23">
        <v>0</v>
      </c>
      <c r="H753" s="23">
        <v>0</v>
      </c>
      <c r="I753" s="23">
        <v>0</v>
      </c>
      <c r="J753" s="23">
        <v>0</v>
      </c>
      <c r="K753" s="23">
        <v>0</v>
      </c>
      <c r="L753" s="23">
        <v>0</v>
      </c>
      <c r="M753" s="23">
        <v>0</v>
      </c>
      <c r="N753" s="23">
        <v>0</v>
      </c>
      <c r="O753" s="23">
        <v>0</v>
      </c>
      <c r="P753" s="23">
        <v>0</v>
      </c>
      <c r="Q753" s="23">
        <v>0</v>
      </c>
      <c r="R753" s="23" cm="1">
        <f t="array" ref="R753">_xlfn.IFS(H753=1,1,K753=1,1,L753=1,1,M753=1,1,N753=1,1,P753=1,1,TRUE,0)</f>
        <v>0</v>
      </c>
      <c r="S753" s="64">
        <f>IF(AND(G753=1,R753=1),0,R753)</f>
        <v>0</v>
      </c>
      <c r="T753" s="24" t="s">
        <v>2612</v>
      </c>
      <c r="U753" s="49">
        <f>SUBSTITUTE(T753,".",",")*1</f>
        <v>2.2705182433128301E-2</v>
      </c>
      <c r="V753" s="54">
        <f>IF(U753&gt;=0.1, 1, 0)</f>
        <v>0</v>
      </c>
      <c r="W753" s="25">
        <f>IF(U753&gt;=0.2, 1, 0)</f>
        <v>0</v>
      </c>
      <c r="X753" s="25">
        <f>IF(U753&gt;=0.3, 1, 0)</f>
        <v>0</v>
      </c>
      <c r="Y753" s="25">
        <f>IF(U753&gt;=0.4, 1, 0)</f>
        <v>0</v>
      </c>
      <c r="Z753" s="25">
        <f>IF(U753&gt;=0.5, 1, 0)</f>
        <v>0</v>
      </c>
      <c r="AA753" s="25">
        <f>IF(U753&gt;=0.6, 1, 0)</f>
        <v>0</v>
      </c>
      <c r="AB753" s="25">
        <f>IF(U753&gt;=0.7, 1, 0)</f>
        <v>0</v>
      </c>
      <c r="AC753" s="25">
        <f>IF(U753&gt;=0.8, 1, 0)</f>
        <v>0</v>
      </c>
      <c r="AD753" s="55">
        <f>IF(U753&gt;=0.9, 1, 0)</f>
        <v>0</v>
      </c>
    </row>
    <row r="754" spans="1:30" ht="20" customHeight="1" x14ac:dyDescent="0.2">
      <c r="A754" s="20" t="s">
        <v>1425</v>
      </c>
      <c r="B754" s="33" t="str">
        <f>SUBSTITUTE(A754,"/Users/timomiessen/Desktop/imagesdk/nonblackwomen1/","Image_")</f>
        <v>Image_NBW_98.jpg</v>
      </c>
      <c r="C754" s="63" t="s">
        <v>5</v>
      </c>
      <c r="D754" s="22" t="s">
        <v>6</v>
      </c>
      <c r="E754" s="23">
        <v>1</v>
      </c>
      <c r="F754" s="23">
        <v>0</v>
      </c>
      <c r="G754" s="23">
        <v>0</v>
      </c>
      <c r="H754" s="23">
        <v>0</v>
      </c>
      <c r="I754" s="23">
        <v>0</v>
      </c>
      <c r="J754" s="23">
        <v>0</v>
      </c>
      <c r="K754" s="23">
        <v>0</v>
      </c>
      <c r="L754" s="23">
        <v>0</v>
      </c>
      <c r="M754" s="23">
        <v>0</v>
      </c>
      <c r="N754" s="23">
        <v>0</v>
      </c>
      <c r="O754" s="23">
        <v>0</v>
      </c>
      <c r="P754" s="23">
        <v>0</v>
      </c>
      <c r="Q754" s="23">
        <v>0</v>
      </c>
      <c r="R754" s="23" cm="1">
        <f t="array" ref="R754">_xlfn.IFS(H754=1,1,K754=1,1,L754=1,1,M754=1,1,N754=1,1,P754=1,1,TRUE,0)</f>
        <v>0</v>
      </c>
      <c r="S754" s="64">
        <f>IF(AND(G754=1,R754=1),0,R754)</f>
        <v>0</v>
      </c>
      <c r="T754" s="24" t="s">
        <v>2613</v>
      </c>
      <c r="U754" s="49">
        <f>SUBSTITUTE(T754,".",",")*1</f>
        <v>1.3527765870094299E-2</v>
      </c>
      <c r="V754" s="54">
        <f>IF(U754&gt;=0.1, 1, 0)</f>
        <v>0</v>
      </c>
      <c r="W754" s="25">
        <f>IF(U754&gt;=0.2, 1, 0)</f>
        <v>0</v>
      </c>
      <c r="X754" s="25">
        <f>IF(U754&gt;=0.3, 1, 0)</f>
        <v>0</v>
      </c>
      <c r="Y754" s="25">
        <f>IF(U754&gt;=0.4, 1, 0)</f>
        <v>0</v>
      </c>
      <c r="Z754" s="25">
        <f>IF(U754&gt;=0.5, 1, 0)</f>
        <v>0</v>
      </c>
      <c r="AA754" s="25">
        <f>IF(U754&gt;=0.6, 1, 0)</f>
        <v>0</v>
      </c>
      <c r="AB754" s="25">
        <f>IF(U754&gt;=0.7, 1, 0)</f>
        <v>0</v>
      </c>
      <c r="AC754" s="25">
        <f>IF(U754&gt;=0.8, 1, 0)</f>
        <v>0</v>
      </c>
      <c r="AD754" s="55">
        <f>IF(U754&gt;=0.9, 1, 0)</f>
        <v>0</v>
      </c>
    </row>
    <row r="755" spans="1:30" ht="20" customHeight="1" x14ac:dyDescent="0.2">
      <c r="A755" s="20" t="s">
        <v>1426</v>
      </c>
      <c r="B755" s="33" t="str">
        <f>SUBSTITUTE(A755,"/Users/timomiessen/Desktop/imagesdk/nonblackwomen1/","Image_")</f>
        <v>Image_NBW_99.jpg</v>
      </c>
      <c r="C755" s="63" t="s">
        <v>5</v>
      </c>
      <c r="D755" s="22" t="s">
        <v>6</v>
      </c>
      <c r="E755" s="23">
        <v>1</v>
      </c>
      <c r="F755" s="23">
        <v>0</v>
      </c>
      <c r="G755" s="23">
        <v>0</v>
      </c>
      <c r="H755" s="23">
        <v>0</v>
      </c>
      <c r="I755" s="23">
        <v>0</v>
      </c>
      <c r="J755" s="23">
        <v>0</v>
      </c>
      <c r="K755" s="23">
        <v>0</v>
      </c>
      <c r="L755" s="23">
        <v>0</v>
      </c>
      <c r="M755" s="23">
        <v>0</v>
      </c>
      <c r="N755" s="23">
        <v>0</v>
      </c>
      <c r="O755" s="23">
        <v>0</v>
      </c>
      <c r="P755" s="23">
        <v>0</v>
      </c>
      <c r="Q755" s="23">
        <v>0</v>
      </c>
      <c r="R755" s="23" cm="1">
        <f t="array" ref="R755">_xlfn.IFS(H755=1,1,K755=1,1,L755=1,1,M755=1,1,N755=1,1,P755=1,1,TRUE,0)</f>
        <v>0</v>
      </c>
      <c r="S755" s="64">
        <f>IF(AND(G755=1,R755=1),0,R755)</f>
        <v>0</v>
      </c>
      <c r="T755" s="24" t="s">
        <v>2614</v>
      </c>
      <c r="U755" s="49">
        <f>SUBSTITUTE(T755,".",",")*1</f>
        <v>1.4749153051525301E-2</v>
      </c>
      <c r="V755" s="54">
        <f>IF(U755&gt;=0.1, 1, 0)</f>
        <v>0</v>
      </c>
      <c r="W755" s="25">
        <f>IF(U755&gt;=0.2, 1, 0)</f>
        <v>0</v>
      </c>
      <c r="X755" s="25">
        <f>IF(U755&gt;=0.3, 1, 0)</f>
        <v>0</v>
      </c>
      <c r="Y755" s="25">
        <f>IF(U755&gt;=0.4, 1, 0)</f>
        <v>0</v>
      </c>
      <c r="Z755" s="25">
        <f>IF(U755&gt;=0.5, 1, 0)</f>
        <v>0</v>
      </c>
      <c r="AA755" s="25">
        <f>IF(U755&gt;=0.6, 1, 0)</f>
        <v>0</v>
      </c>
      <c r="AB755" s="25">
        <f>IF(U755&gt;=0.7, 1, 0)</f>
        <v>0</v>
      </c>
      <c r="AC755" s="25">
        <f>IF(U755&gt;=0.8, 1, 0)</f>
        <v>0</v>
      </c>
      <c r="AD755" s="55">
        <f>IF(U755&gt;=0.9, 1, 0)</f>
        <v>0</v>
      </c>
    </row>
    <row r="756" spans="1:30" ht="20" customHeight="1" x14ac:dyDescent="0.2">
      <c r="A756" s="20" t="s">
        <v>39</v>
      </c>
      <c r="B756" s="33" t="str">
        <f>SUBSTITUTE(A756,"/Users/timomiessen/Desktop/imagesdk/blackmen1/","Image_")</f>
        <v>Image_BM_127.jpg</v>
      </c>
      <c r="C756" s="63" t="s">
        <v>4</v>
      </c>
      <c r="D756" s="22" t="s">
        <v>2973</v>
      </c>
      <c r="E756" s="27">
        <v>1</v>
      </c>
      <c r="F756" s="27">
        <v>0</v>
      </c>
      <c r="G756" s="27">
        <v>0</v>
      </c>
      <c r="H756" s="27">
        <v>0</v>
      </c>
      <c r="I756" s="27">
        <v>0</v>
      </c>
      <c r="J756" s="23">
        <v>0</v>
      </c>
      <c r="K756" s="27">
        <v>0</v>
      </c>
      <c r="L756" s="27">
        <v>0</v>
      </c>
      <c r="M756" s="27">
        <v>0</v>
      </c>
      <c r="N756" s="27">
        <v>0</v>
      </c>
      <c r="O756" s="27">
        <v>0</v>
      </c>
      <c r="P756" s="27">
        <v>1</v>
      </c>
      <c r="Q756" s="27">
        <v>0</v>
      </c>
      <c r="R756" s="23" cm="1">
        <f t="array" ref="R756">_xlfn.IFS(H756=1,1,K756=1,1,L756=1,1,M756=1,1,N756=1,1,P756=1,1,TRUE,0)</f>
        <v>1</v>
      </c>
      <c r="S756" s="64">
        <f>IF(AND(G756=1,R756=1),0,R756)</f>
        <v>1</v>
      </c>
      <c r="T756" s="24" t="s">
        <v>1524</v>
      </c>
      <c r="U756" s="49">
        <f>SUBSTITUTE(T756,".",",")*1</f>
        <v>0.189311873167753</v>
      </c>
      <c r="V756" s="54">
        <f>IF(U756&gt;=0.1, 1, 0)</f>
        <v>1</v>
      </c>
      <c r="W756" s="25">
        <f>IF(U756&gt;=0.2, 1, 0)</f>
        <v>0</v>
      </c>
      <c r="X756" s="25">
        <f>IF(U756&gt;=0.3, 1, 0)</f>
        <v>0</v>
      </c>
      <c r="Y756" s="25">
        <f>IF(U756&gt;=0.4, 1, 0)</f>
        <v>0</v>
      </c>
      <c r="Z756" s="25">
        <f>IF(U756&gt;=0.5, 1, 0)</f>
        <v>0</v>
      </c>
      <c r="AA756" s="25">
        <f>IF(U756&gt;=0.6, 1, 0)</f>
        <v>0</v>
      </c>
      <c r="AB756" s="25">
        <f>IF(U756&gt;=0.7, 1, 0)</f>
        <v>0</v>
      </c>
      <c r="AC756" s="25">
        <f>IF(U756&gt;=0.8, 1, 0)</f>
        <v>0</v>
      </c>
      <c r="AD756" s="55">
        <f>IF(U756&gt;=0.9, 1, 0)</f>
        <v>0</v>
      </c>
    </row>
    <row r="757" spans="1:30" ht="20" customHeight="1" x14ac:dyDescent="0.2">
      <c r="A757" s="20" t="s">
        <v>172</v>
      </c>
      <c r="B757" s="33" t="str">
        <f>SUBSTITUTE(A757,"/Users/timomiessen/Desktop/imagesdk/blackmen1/","Image_")</f>
        <v>Image_BM_247.jpg</v>
      </c>
      <c r="C757" s="63" t="s">
        <v>4</v>
      </c>
      <c r="D757" s="22" t="s">
        <v>2973</v>
      </c>
      <c r="E757" s="27">
        <v>0</v>
      </c>
      <c r="F757" s="27">
        <v>0</v>
      </c>
      <c r="G757" s="27">
        <v>0</v>
      </c>
      <c r="H757" s="27">
        <v>0</v>
      </c>
      <c r="I757" s="27">
        <v>0</v>
      </c>
      <c r="J757" s="23">
        <v>0</v>
      </c>
      <c r="K757" s="27">
        <v>1</v>
      </c>
      <c r="L757" s="27">
        <v>0</v>
      </c>
      <c r="M757" s="27">
        <v>0</v>
      </c>
      <c r="N757" s="27">
        <v>0</v>
      </c>
      <c r="O757" s="27">
        <v>0</v>
      </c>
      <c r="P757" s="27">
        <v>1</v>
      </c>
      <c r="Q757" s="27">
        <v>0</v>
      </c>
      <c r="R757" s="23" cm="1">
        <f t="array" ref="R757">_xlfn.IFS(H757=1,1,K757=1,1,L757=1,1,M757=1,1,N757=1,1,P757=1,1,TRUE,0)</f>
        <v>1</v>
      </c>
      <c r="S757" s="64">
        <f>IF(AND(G757=1,R757=1),0,R757)</f>
        <v>1</v>
      </c>
      <c r="T757" s="24" t="s">
        <v>1657</v>
      </c>
      <c r="U757" s="49">
        <f>SUBSTITUTE(T757,".",",")*1</f>
        <v>7.24189933389425E-2</v>
      </c>
      <c r="V757" s="54">
        <f>IF(U757&gt;=0.1, 1, 0)</f>
        <v>0</v>
      </c>
      <c r="W757" s="25">
        <f>IF(U757&gt;=0.2, 1, 0)</f>
        <v>0</v>
      </c>
      <c r="X757" s="25">
        <f>IF(U757&gt;=0.3, 1, 0)</f>
        <v>0</v>
      </c>
      <c r="Y757" s="25">
        <f>IF(U757&gt;=0.4, 1, 0)</f>
        <v>0</v>
      </c>
      <c r="Z757" s="25">
        <f>IF(U757&gt;=0.5, 1, 0)</f>
        <v>0</v>
      </c>
      <c r="AA757" s="25">
        <f>IF(U757&gt;=0.6, 1, 0)</f>
        <v>0</v>
      </c>
      <c r="AB757" s="25">
        <f>IF(U757&gt;=0.7, 1, 0)</f>
        <v>0</v>
      </c>
      <c r="AC757" s="25">
        <f>IF(U757&gt;=0.8, 1, 0)</f>
        <v>0</v>
      </c>
      <c r="AD757" s="55">
        <f>IF(U757&gt;=0.9, 1, 0)</f>
        <v>0</v>
      </c>
    </row>
    <row r="758" spans="1:30" ht="20" customHeight="1" x14ac:dyDescent="0.2">
      <c r="A758" s="20" t="s">
        <v>173</v>
      </c>
      <c r="B758" s="33" t="str">
        <f>SUBSTITUTE(A758,"/Users/timomiessen/Desktop/imagesdk/blackmen1/","Image_")</f>
        <v>Image_BM_248.jpg</v>
      </c>
      <c r="C758" s="63" t="s">
        <v>4</v>
      </c>
      <c r="D758" s="22" t="s">
        <v>2973</v>
      </c>
      <c r="E758" s="27">
        <v>0</v>
      </c>
      <c r="F758" s="27">
        <v>0</v>
      </c>
      <c r="G758" s="27">
        <v>0</v>
      </c>
      <c r="H758" s="27">
        <v>0</v>
      </c>
      <c r="I758" s="27">
        <v>0</v>
      </c>
      <c r="J758" s="23">
        <v>0</v>
      </c>
      <c r="K758" s="27">
        <v>1</v>
      </c>
      <c r="L758" s="27">
        <v>0</v>
      </c>
      <c r="M758" s="27">
        <v>0</v>
      </c>
      <c r="N758" s="27">
        <v>0</v>
      </c>
      <c r="O758" s="27">
        <v>0</v>
      </c>
      <c r="P758" s="27">
        <v>0</v>
      </c>
      <c r="Q758" s="27">
        <v>0</v>
      </c>
      <c r="R758" s="23" cm="1">
        <f t="array" ref="R758">_xlfn.IFS(H758=1,1,K758=1,1,L758=1,1,M758=1,1,N758=1,1,P758=1,1,TRUE,0)</f>
        <v>1</v>
      </c>
      <c r="S758" s="64">
        <f>IF(AND(G758=1,R758=1),0,R758)</f>
        <v>1</v>
      </c>
      <c r="T758" s="24" t="s">
        <v>1658</v>
      </c>
      <c r="U758" s="49">
        <f>SUBSTITUTE(T758,".",",")*1</f>
        <v>0.172281563282012</v>
      </c>
      <c r="V758" s="54">
        <f>IF(U758&gt;=0.1, 1, 0)</f>
        <v>1</v>
      </c>
      <c r="W758" s="25">
        <f>IF(U758&gt;=0.2, 1, 0)</f>
        <v>0</v>
      </c>
      <c r="X758" s="25">
        <f>IF(U758&gt;=0.3, 1, 0)</f>
        <v>0</v>
      </c>
      <c r="Y758" s="25">
        <f>IF(U758&gt;=0.4, 1, 0)</f>
        <v>0</v>
      </c>
      <c r="Z758" s="25">
        <f>IF(U758&gt;=0.5, 1, 0)</f>
        <v>0</v>
      </c>
      <c r="AA758" s="25">
        <f>IF(U758&gt;=0.6, 1, 0)</f>
        <v>0</v>
      </c>
      <c r="AB758" s="25">
        <f>IF(U758&gt;=0.7, 1, 0)</f>
        <v>0</v>
      </c>
      <c r="AC758" s="25">
        <f>IF(U758&gt;=0.8, 1, 0)</f>
        <v>0</v>
      </c>
      <c r="AD758" s="55">
        <f>IF(U758&gt;=0.9, 1, 0)</f>
        <v>0</v>
      </c>
    </row>
    <row r="759" spans="1:30" ht="20" customHeight="1" x14ac:dyDescent="0.2">
      <c r="A759" s="20" t="s">
        <v>174</v>
      </c>
      <c r="B759" s="33" t="str">
        <f>SUBSTITUTE(A759,"/Users/timomiessen/Desktop/imagesdk/blackmen1/","Image_")</f>
        <v>Image_BM_249.jpg</v>
      </c>
      <c r="C759" s="63" t="s">
        <v>4</v>
      </c>
      <c r="D759" s="22" t="s">
        <v>2973</v>
      </c>
      <c r="E759" s="27">
        <v>0</v>
      </c>
      <c r="F759" s="27">
        <v>0</v>
      </c>
      <c r="G759" s="27">
        <v>0</v>
      </c>
      <c r="H759" s="27">
        <v>0</v>
      </c>
      <c r="I759" s="27">
        <v>1</v>
      </c>
      <c r="J759" s="23">
        <v>0</v>
      </c>
      <c r="K759" s="27">
        <v>1</v>
      </c>
      <c r="L759" s="27">
        <v>0</v>
      </c>
      <c r="M759" s="27">
        <v>0</v>
      </c>
      <c r="N759" s="27">
        <v>0</v>
      </c>
      <c r="O759" s="27">
        <v>0</v>
      </c>
      <c r="P759" s="27">
        <v>0</v>
      </c>
      <c r="Q759" s="27">
        <v>0</v>
      </c>
      <c r="R759" s="23" cm="1">
        <f t="array" ref="R759">_xlfn.IFS(H759=1,1,K759=1,1,L759=1,1,M759=1,1,N759=1,1,P759=1,1,TRUE,0)</f>
        <v>1</v>
      </c>
      <c r="S759" s="64">
        <f>IF(AND(G759=1,R759=1),0,R759)</f>
        <v>1</v>
      </c>
      <c r="T759" s="24" t="s">
        <v>1659</v>
      </c>
      <c r="U759" s="49">
        <f>SUBSTITUTE(T759,".",",")*1</f>
        <v>0.19148105941712801</v>
      </c>
      <c r="V759" s="54">
        <f>IF(U759&gt;=0.1, 1, 0)</f>
        <v>1</v>
      </c>
      <c r="W759" s="25">
        <f>IF(U759&gt;=0.2, 1, 0)</f>
        <v>0</v>
      </c>
      <c r="X759" s="25">
        <f>IF(U759&gt;=0.3, 1, 0)</f>
        <v>0</v>
      </c>
      <c r="Y759" s="25">
        <f>IF(U759&gt;=0.4, 1, 0)</f>
        <v>0</v>
      </c>
      <c r="Z759" s="25">
        <f>IF(U759&gt;=0.5, 1, 0)</f>
        <v>0</v>
      </c>
      <c r="AA759" s="25">
        <f>IF(U759&gt;=0.6, 1, 0)</f>
        <v>0</v>
      </c>
      <c r="AB759" s="25">
        <f>IF(U759&gt;=0.7, 1, 0)</f>
        <v>0</v>
      </c>
      <c r="AC759" s="25">
        <f>IF(U759&gt;=0.8, 1, 0)</f>
        <v>0</v>
      </c>
      <c r="AD759" s="55">
        <f>IF(U759&gt;=0.9, 1, 0)</f>
        <v>0</v>
      </c>
    </row>
    <row r="760" spans="1:30" ht="20" customHeight="1" x14ac:dyDescent="0.2">
      <c r="A760" s="20" t="s">
        <v>176</v>
      </c>
      <c r="B760" s="33" t="str">
        <f>SUBSTITUTE(A760,"/Users/timomiessen/Desktop/imagesdk/blackmen1/","Image_")</f>
        <v>Image_BM_250.jpg</v>
      </c>
      <c r="C760" s="63" t="s">
        <v>4</v>
      </c>
      <c r="D760" s="22" t="s">
        <v>2973</v>
      </c>
      <c r="E760" s="27">
        <v>0</v>
      </c>
      <c r="F760" s="27">
        <v>0</v>
      </c>
      <c r="G760" s="27">
        <v>0</v>
      </c>
      <c r="H760" s="27">
        <v>0</v>
      </c>
      <c r="I760" s="27">
        <v>0</v>
      </c>
      <c r="J760" s="23">
        <v>0</v>
      </c>
      <c r="K760" s="27">
        <v>1</v>
      </c>
      <c r="L760" s="27">
        <v>0</v>
      </c>
      <c r="M760" s="27">
        <v>0</v>
      </c>
      <c r="N760" s="27">
        <v>0</v>
      </c>
      <c r="O760" s="27">
        <v>0</v>
      </c>
      <c r="P760" s="27">
        <v>0</v>
      </c>
      <c r="Q760" s="27">
        <v>0</v>
      </c>
      <c r="R760" s="23" cm="1">
        <f t="array" ref="R760">_xlfn.IFS(H760=1,1,K760=1,1,L760=1,1,M760=1,1,N760=1,1,P760=1,1,TRUE,0)</f>
        <v>1</v>
      </c>
      <c r="S760" s="64">
        <f>IF(AND(G760=1,R760=1),0,R760)</f>
        <v>1</v>
      </c>
      <c r="T760" s="24" t="s">
        <v>1661</v>
      </c>
      <c r="U760" s="49">
        <f>SUBSTITUTE(T760,".",",")*1</f>
        <v>0.195863597095012</v>
      </c>
      <c r="V760" s="54">
        <f>IF(U760&gt;=0.1, 1, 0)</f>
        <v>1</v>
      </c>
      <c r="W760" s="25">
        <f>IF(U760&gt;=0.2, 1, 0)</f>
        <v>0</v>
      </c>
      <c r="X760" s="25">
        <f>IF(U760&gt;=0.3, 1, 0)</f>
        <v>0</v>
      </c>
      <c r="Y760" s="25">
        <f>IF(U760&gt;=0.4, 1, 0)</f>
        <v>0</v>
      </c>
      <c r="Z760" s="25">
        <f>IF(U760&gt;=0.5, 1, 0)</f>
        <v>0</v>
      </c>
      <c r="AA760" s="25">
        <f>IF(U760&gt;=0.6, 1, 0)</f>
        <v>0</v>
      </c>
      <c r="AB760" s="25">
        <f>IF(U760&gt;=0.7, 1, 0)</f>
        <v>0</v>
      </c>
      <c r="AC760" s="25">
        <f>IF(U760&gt;=0.8, 1, 0)</f>
        <v>0</v>
      </c>
      <c r="AD760" s="55">
        <f>IF(U760&gt;=0.9, 1, 0)</f>
        <v>0</v>
      </c>
    </row>
    <row r="761" spans="1:30" ht="20" customHeight="1" x14ac:dyDescent="0.2">
      <c r="A761" s="20" t="s">
        <v>177</v>
      </c>
      <c r="B761" s="33" t="str">
        <f>SUBSTITUTE(A761,"/Users/timomiessen/Desktop/imagesdk/blackmen1/","Image_")</f>
        <v>Image_BM_251.jpg</v>
      </c>
      <c r="C761" s="63" t="s">
        <v>4</v>
      </c>
      <c r="D761" s="22" t="s">
        <v>2973</v>
      </c>
      <c r="E761" s="27">
        <v>0</v>
      </c>
      <c r="F761" s="27">
        <v>0</v>
      </c>
      <c r="G761" s="27">
        <v>0</v>
      </c>
      <c r="H761" s="27">
        <v>0</v>
      </c>
      <c r="I761" s="27">
        <v>0</v>
      </c>
      <c r="J761" s="23">
        <v>0</v>
      </c>
      <c r="K761" s="27">
        <v>1</v>
      </c>
      <c r="L761" s="27">
        <v>0</v>
      </c>
      <c r="M761" s="27">
        <v>0</v>
      </c>
      <c r="N761" s="27">
        <v>0</v>
      </c>
      <c r="O761" s="27">
        <v>0</v>
      </c>
      <c r="P761" s="27">
        <v>0</v>
      </c>
      <c r="Q761" s="27">
        <v>0</v>
      </c>
      <c r="R761" s="23" cm="1">
        <f t="array" ref="R761">_xlfn.IFS(H761=1,1,K761=1,1,L761=1,1,M761=1,1,N761=1,1,P761=1,1,TRUE,0)</f>
        <v>1</v>
      </c>
      <c r="S761" s="64">
        <f>IF(AND(G761=1,R761=1),0,R761)</f>
        <v>1</v>
      </c>
      <c r="T761" s="24" t="s">
        <v>1662</v>
      </c>
      <c r="U761" s="49">
        <f>SUBSTITUTE(T761,".",",")*1</f>
        <v>0.38169041275978</v>
      </c>
      <c r="V761" s="54">
        <f>IF(U761&gt;=0.1, 1, 0)</f>
        <v>1</v>
      </c>
      <c r="W761" s="25">
        <f>IF(U761&gt;=0.2, 1, 0)</f>
        <v>1</v>
      </c>
      <c r="X761" s="25">
        <f>IF(U761&gt;=0.3, 1, 0)</f>
        <v>1</v>
      </c>
      <c r="Y761" s="25">
        <f>IF(U761&gt;=0.4, 1, 0)</f>
        <v>0</v>
      </c>
      <c r="Z761" s="25">
        <f>IF(U761&gt;=0.5, 1, 0)</f>
        <v>0</v>
      </c>
      <c r="AA761" s="25">
        <f>IF(U761&gt;=0.6, 1, 0)</f>
        <v>0</v>
      </c>
      <c r="AB761" s="25">
        <f>IF(U761&gt;=0.7, 1, 0)</f>
        <v>0</v>
      </c>
      <c r="AC761" s="25">
        <f>IF(U761&gt;=0.8, 1, 0)</f>
        <v>0</v>
      </c>
      <c r="AD761" s="55">
        <f>IF(U761&gt;=0.9, 1, 0)</f>
        <v>0</v>
      </c>
    </row>
    <row r="762" spans="1:30" ht="20" customHeight="1" x14ac:dyDescent="0.2">
      <c r="A762" s="20" t="s">
        <v>178</v>
      </c>
      <c r="B762" s="33" t="str">
        <f>SUBSTITUTE(A762,"/Users/timomiessen/Desktop/imagesdk/blackmen1/","Image_")</f>
        <v>Image_BM_252.jpg</v>
      </c>
      <c r="C762" s="63" t="s">
        <v>4</v>
      </c>
      <c r="D762" s="22" t="s">
        <v>2973</v>
      </c>
      <c r="E762" s="27">
        <v>0</v>
      </c>
      <c r="F762" s="27">
        <v>0</v>
      </c>
      <c r="G762" s="27">
        <v>0</v>
      </c>
      <c r="H762" s="27">
        <v>0</v>
      </c>
      <c r="I762" s="27">
        <v>0</v>
      </c>
      <c r="J762" s="23">
        <v>0</v>
      </c>
      <c r="K762" s="27">
        <v>1</v>
      </c>
      <c r="L762" s="27">
        <v>0</v>
      </c>
      <c r="M762" s="27">
        <v>0</v>
      </c>
      <c r="N762" s="27">
        <v>0</v>
      </c>
      <c r="O762" s="27">
        <v>0</v>
      </c>
      <c r="P762" s="27">
        <v>0</v>
      </c>
      <c r="Q762" s="27">
        <v>0</v>
      </c>
      <c r="R762" s="23" cm="1">
        <f t="array" ref="R762">_xlfn.IFS(H762=1,1,K762=1,1,L762=1,1,M762=1,1,N762=1,1,P762=1,1,TRUE,0)</f>
        <v>1</v>
      </c>
      <c r="S762" s="64">
        <f>IF(AND(G762=1,R762=1),0,R762)</f>
        <v>1</v>
      </c>
      <c r="T762" s="24" t="s">
        <v>1663</v>
      </c>
      <c r="U762" s="49">
        <f>SUBSTITUTE(T762,".",",")*1</f>
        <v>8.5891118273139E-2</v>
      </c>
      <c r="V762" s="54">
        <f>IF(U762&gt;=0.1, 1, 0)</f>
        <v>0</v>
      </c>
      <c r="W762" s="25">
        <f>IF(U762&gt;=0.2, 1, 0)</f>
        <v>0</v>
      </c>
      <c r="X762" s="25">
        <f>IF(U762&gt;=0.3, 1, 0)</f>
        <v>0</v>
      </c>
      <c r="Y762" s="25">
        <f>IF(U762&gt;=0.4, 1, 0)</f>
        <v>0</v>
      </c>
      <c r="Z762" s="25">
        <f>IF(U762&gt;=0.5, 1, 0)</f>
        <v>0</v>
      </c>
      <c r="AA762" s="25">
        <f>IF(U762&gt;=0.6, 1, 0)</f>
        <v>0</v>
      </c>
      <c r="AB762" s="25">
        <f>IF(U762&gt;=0.7, 1, 0)</f>
        <v>0</v>
      </c>
      <c r="AC762" s="25">
        <f>IF(U762&gt;=0.8, 1, 0)</f>
        <v>0</v>
      </c>
      <c r="AD762" s="55">
        <f>IF(U762&gt;=0.9, 1, 0)</f>
        <v>0</v>
      </c>
    </row>
    <row r="763" spans="1:30" ht="20" customHeight="1" x14ac:dyDescent="0.2">
      <c r="A763" s="20" t="s">
        <v>179</v>
      </c>
      <c r="B763" s="33" t="str">
        <f>SUBSTITUTE(A763,"/Users/timomiessen/Desktop/imagesdk/blackmen1/","Image_")</f>
        <v>Image_BM_253.jpg</v>
      </c>
      <c r="C763" s="63" t="s">
        <v>4</v>
      </c>
      <c r="D763" s="22" t="s">
        <v>2973</v>
      </c>
      <c r="E763" s="27">
        <v>0</v>
      </c>
      <c r="F763" s="27">
        <v>0</v>
      </c>
      <c r="G763" s="27">
        <v>0</v>
      </c>
      <c r="H763" s="27">
        <v>0</v>
      </c>
      <c r="I763" s="27">
        <v>0</v>
      </c>
      <c r="J763" s="23">
        <v>0</v>
      </c>
      <c r="K763" s="27">
        <v>1</v>
      </c>
      <c r="L763" s="27">
        <v>0</v>
      </c>
      <c r="M763" s="27">
        <v>0</v>
      </c>
      <c r="N763" s="27">
        <v>0</v>
      </c>
      <c r="O763" s="27">
        <v>0</v>
      </c>
      <c r="P763" s="27">
        <v>0</v>
      </c>
      <c r="Q763" s="27">
        <v>0</v>
      </c>
      <c r="R763" s="23" cm="1">
        <f t="array" ref="R763">_xlfn.IFS(H763=1,1,K763=1,1,L763=1,1,M763=1,1,N763=1,1,P763=1,1,TRUE,0)</f>
        <v>1</v>
      </c>
      <c r="S763" s="64">
        <f>IF(AND(G763=1,R763=1),0,R763)</f>
        <v>1</v>
      </c>
      <c r="T763" s="24" t="s">
        <v>1664</v>
      </c>
      <c r="U763" s="49">
        <f>SUBSTITUTE(T763,".",",")*1</f>
        <v>0.14202400296926401</v>
      </c>
      <c r="V763" s="54">
        <f>IF(U763&gt;=0.1, 1, 0)</f>
        <v>1</v>
      </c>
      <c r="W763" s="25">
        <f>IF(U763&gt;=0.2, 1, 0)</f>
        <v>0</v>
      </c>
      <c r="X763" s="25">
        <f>IF(U763&gt;=0.3, 1, 0)</f>
        <v>0</v>
      </c>
      <c r="Y763" s="25">
        <f>IF(U763&gt;=0.4, 1, 0)</f>
        <v>0</v>
      </c>
      <c r="Z763" s="25">
        <f>IF(U763&gt;=0.5, 1, 0)</f>
        <v>0</v>
      </c>
      <c r="AA763" s="25">
        <f>IF(U763&gt;=0.6, 1, 0)</f>
        <v>0</v>
      </c>
      <c r="AB763" s="25">
        <f>IF(U763&gt;=0.7, 1, 0)</f>
        <v>0</v>
      </c>
      <c r="AC763" s="25">
        <f>IF(U763&gt;=0.8, 1, 0)</f>
        <v>0</v>
      </c>
      <c r="AD763" s="55">
        <f>IF(U763&gt;=0.9, 1, 0)</f>
        <v>0</v>
      </c>
    </row>
    <row r="764" spans="1:30" ht="20" customHeight="1" x14ac:dyDescent="0.2">
      <c r="A764" s="20" t="s">
        <v>180</v>
      </c>
      <c r="B764" s="33" t="str">
        <f>SUBSTITUTE(A764,"/Users/timomiessen/Desktop/imagesdk/blackmen1/","Image_")</f>
        <v>Image_BM_254.jpg</v>
      </c>
      <c r="C764" s="63" t="s">
        <v>4</v>
      </c>
      <c r="D764" s="22" t="s">
        <v>2973</v>
      </c>
      <c r="E764" s="27">
        <v>0</v>
      </c>
      <c r="F764" s="27">
        <v>0</v>
      </c>
      <c r="G764" s="27">
        <v>0</v>
      </c>
      <c r="H764" s="27">
        <v>0</v>
      </c>
      <c r="I764" s="27">
        <v>0</v>
      </c>
      <c r="J764" s="23">
        <v>0</v>
      </c>
      <c r="K764" s="27">
        <v>1</v>
      </c>
      <c r="L764" s="27">
        <v>0</v>
      </c>
      <c r="M764" s="27">
        <v>0</v>
      </c>
      <c r="N764" s="27">
        <v>0</v>
      </c>
      <c r="O764" s="27">
        <v>0</v>
      </c>
      <c r="P764" s="27">
        <v>0</v>
      </c>
      <c r="Q764" s="27">
        <v>0</v>
      </c>
      <c r="R764" s="23" cm="1">
        <f t="array" ref="R764">_xlfn.IFS(H764=1,1,K764=1,1,L764=1,1,M764=1,1,N764=1,1,P764=1,1,TRUE,0)</f>
        <v>1</v>
      </c>
      <c r="S764" s="64">
        <f>IF(AND(G764=1,R764=1),0,R764)</f>
        <v>1</v>
      </c>
      <c r="T764" s="24" t="s">
        <v>1665</v>
      </c>
      <c r="U764" s="49">
        <f>SUBSTITUTE(T764,".",",")*1</f>
        <v>0.123314723372459</v>
      </c>
      <c r="V764" s="54">
        <f>IF(U764&gt;=0.1, 1, 0)</f>
        <v>1</v>
      </c>
      <c r="W764" s="25">
        <f>IF(U764&gt;=0.2, 1, 0)</f>
        <v>0</v>
      </c>
      <c r="X764" s="25">
        <f>IF(U764&gt;=0.3, 1, 0)</f>
        <v>0</v>
      </c>
      <c r="Y764" s="25">
        <f>IF(U764&gt;=0.4, 1, 0)</f>
        <v>0</v>
      </c>
      <c r="Z764" s="25">
        <f>IF(U764&gt;=0.5, 1, 0)</f>
        <v>0</v>
      </c>
      <c r="AA764" s="25">
        <f>IF(U764&gt;=0.6, 1, 0)</f>
        <v>0</v>
      </c>
      <c r="AB764" s="25">
        <f>IF(U764&gt;=0.7, 1, 0)</f>
        <v>0</v>
      </c>
      <c r="AC764" s="25">
        <f>IF(U764&gt;=0.8, 1, 0)</f>
        <v>0</v>
      </c>
      <c r="AD764" s="55">
        <f>IF(U764&gt;=0.9, 1, 0)</f>
        <v>0</v>
      </c>
    </row>
    <row r="765" spans="1:30" ht="20" customHeight="1" x14ac:dyDescent="0.2">
      <c r="A765" s="20" t="s">
        <v>181</v>
      </c>
      <c r="B765" s="33" t="str">
        <f>SUBSTITUTE(A765,"/Users/timomiessen/Desktop/imagesdk/blackmen1/","Image_")</f>
        <v>Image_BM_255.jpg</v>
      </c>
      <c r="C765" s="63" t="s">
        <v>4</v>
      </c>
      <c r="D765" s="22" t="s">
        <v>2973</v>
      </c>
      <c r="E765" s="27">
        <v>0</v>
      </c>
      <c r="F765" s="27">
        <v>0</v>
      </c>
      <c r="G765" s="27">
        <v>0</v>
      </c>
      <c r="H765" s="27">
        <v>0</v>
      </c>
      <c r="I765" s="27">
        <v>0</v>
      </c>
      <c r="J765" s="23">
        <v>0</v>
      </c>
      <c r="K765" s="27">
        <v>1</v>
      </c>
      <c r="L765" s="27">
        <v>0</v>
      </c>
      <c r="M765" s="27">
        <v>0</v>
      </c>
      <c r="N765" s="27">
        <v>0</v>
      </c>
      <c r="O765" s="27">
        <v>0</v>
      </c>
      <c r="P765" s="27">
        <v>0</v>
      </c>
      <c r="Q765" s="27">
        <v>0</v>
      </c>
      <c r="R765" s="23" cm="1">
        <f t="array" ref="R765">_xlfn.IFS(H765=1,1,K765=1,1,L765=1,1,M765=1,1,N765=1,1,P765=1,1,TRUE,0)</f>
        <v>1</v>
      </c>
      <c r="S765" s="64">
        <f>IF(AND(G765=1,R765=1),0,R765)</f>
        <v>1</v>
      </c>
      <c r="T765" s="24" t="s">
        <v>1666</v>
      </c>
      <c r="U765" s="49">
        <f>SUBSTITUTE(T765,".",",")*1</f>
        <v>0.34254052117466899</v>
      </c>
      <c r="V765" s="54">
        <f>IF(U765&gt;=0.1, 1, 0)</f>
        <v>1</v>
      </c>
      <c r="W765" s="25">
        <f>IF(U765&gt;=0.2, 1, 0)</f>
        <v>1</v>
      </c>
      <c r="X765" s="25">
        <f>IF(U765&gt;=0.3, 1, 0)</f>
        <v>1</v>
      </c>
      <c r="Y765" s="25">
        <f>IF(U765&gt;=0.4, 1, 0)</f>
        <v>0</v>
      </c>
      <c r="Z765" s="25">
        <f>IF(U765&gt;=0.5, 1, 0)</f>
        <v>0</v>
      </c>
      <c r="AA765" s="25">
        <f>IF(U765&gt;=0.6, 1, 0)</f>
        <v>0</v>
      </c>
      <c r="AB765" s="25">
        <f>IF(U765&gt;=0.7, 1, 0)</f>
        <v>0</v>
      </c>
      <c r="AC765" s="25">
        <f>IF(U765&gt;=0.8, 1, 0)</f>
        <v>0</v>
      </c>
      <c r="AD765" s="55">
        <f>IF(U765&gt;=0.9, 1, 0)</f>
        <v>0</v>
      </c>
    </row>
    <row r="766" spans="1:30" ht="20" customHeight="1" x14ac:dyDescent="0.2">
      <c r="A766" s="20" t="s">
        <v>182</v>
      </c>
      <c r="B766" s="33" t="str">
        <f>SUBSTITUTE(A766,"/Users/timomiessen/Desktop/imagesdk/blackmen1/","Image_")</f>
        <v>Image_BM_256.jpg</v>
      </c>
      <c r="C766" s="63" t="s">
        <v>4</v>
      </c>
      <c r="D766" s="22" t="s">
        <v>2973</v>
      </c>
      <c r="E766" s="27">
        <v>0</v>
      </c>
      <c r="F766" s="27">
        <v>0</v>
      </c>
      <c r="G766" s="27">
        <v>0</v>
      </c>
      <c r="H766" s="27">
        <v>0</v>
      </c>
      <c r="I766" s="27">
        <v>0</v>
      </c>
      <c r="J766" s="23">
        <v>0</v>
      </c>
      <c r="K766" s="27">
        <v>1</v>
      </c>
      <c r="L766" s="27">
        <v>0</v>
      </c>
      <c r="M766" s="27">
        <v>0</v>
      </c>
      <c r="N766" s="27">
        <v>0</v>
      </c>
      <c r="O766" s="27">
        <v>0</v>
      </c>
      <c r="P766" s="27">
        <v>0</v>
      </c>
      <c r="Q766" s="27">
        <v>0</v>
      </c>
      <c r="R766" s="23" cm="1">
        <f t="array" ref="R766">_xlfn.IFS(H766=1,1,K766=1,1,L766=1,1,M766=1,1,N766=1,1,P766=1,1,TRUE,0)</f>
        <v>1</v>
      </c>
      <c r="S766" s="64">
        <f>IF(AND(G766=1,R766=1),0,R766)</f>
        <v>1</v>
      </c>
      <c r="T766" s="24" t="s">
        <v>1667</v>
      </c>
      <c r="U766" s="49">
        <f>SUBSTITUTE(T766,".",",")*1</f>
        <v>0.26529072225093803</v>
      </c>
      <c r="V766" s="54">
        <f>IF(U766&gt;=0.1, 1, 0)</f>
        <v>1</v>
      </c>
      <c r="W766" s="25">
        <f>IF(U766&gt;=0.2, 1, 0)</f>
        <v>1</v>
      </c>
      <c r="X766" s="25">
        <f>IF(U766&gt;=0.3, 1, 0)</f>
        <v>0</v>
      </c>
      <c r="Y766" s="25">
        <f>IF(U766&gt;=0.4, 1, 0)</f>
        <v>0</v>
      </c>
      <c r="Z766" s="25">
        <f>IF(U766&gt;=0.5, 1, 0)</f>
        <v>0</v>
      </c>
      <c r="AA766" s="25">
        <f>IF(U766&gt;=0.6, 1, 0)</f>
        <v>0</v>
      </c>
      <c r="AB766" s="25">
        <f>IF(U766&gt;=0.7, 1, 0)</f>
        <v>0</v>
      </c>
      <c r="AC766" s="25">
        <f>IF(U766&gt;=0.8, 1, 0)</f>
        <v>0</v>
      </c>
      <c r="AD766" s="55">
        <f>IF(U766&gt;=0.9, 1, 0)</f>
        <v>0</v>
      </c>
    </row>
    <row r="767" spans="1:30" ht="20" customHeight="1" x14ac:dyDescent="0.2">
      <c r="A767" s="20" t="s">
        <v>183</v>
      </c>
      <c r="B767" s="33" t="str">
        <f>SUBSTITUTE(A767,"/Users/timomiessen/Desktop/imagesdk/blackmen1/","Image_")</f>
        <v>Image_BM_257.jpg</v>
      </c>
      <c r="C767" s="63" t="s">
        <v>4</v>
      </c>
      <c r="D767" s="22" t="s">
        <v>2973</v>
      </c>
      <c r="E767" s="27">
        <v>0</v>
      </c>
      <c r="F767" s="27">
        <v>0</v>
      </c>
      <c r="G767" s="27">
        <v>0</v>
      </c>
      <c r="H767" s="27">
        <v>0</v>
      </c>
      <c r="I767" s="27">
        <v>0</v>
      </c>
      <c r="J767" s="23">
        <v>0</v>
      </c>
      <c r="K767" s="27">
        <v>1</v>
      </c>
      <c r="L767" s="27">
        <v>0</v>
      </c>
      <c r="M767" s="27">
        <v>0</v>
      </c>
      <c r="N767" s="27">
        <v>0</v>
      </c>
      <c r="O767" s="27">
        <v>0</v>
      </c>
      <c r="P767" s="27">
        <v>0</v>
      </c>
      <c r="Q767" s="27">
        <v>0</v>
      </c>
      <c r="R767" s="23" cm="1">
        <f t="array" ref="R767">_xlfn.IFS(H767=1,1,K767=1,1,L767=1,1,M767=1,1,N767=1,1,P767=1,1,TRUE,0)</f>
        <v>1</v>
      </c>
      <c r="S767" s="64">
        <f>IF(AND(G767=1,R767=1),0,R767)</f>
        <v>1</v>
      </c>
      <c r="T767" s="24" t="s">
        <v>1668</v>
      </c>
      <c r="U767" s="49">
        <f>SUBSTITUTE(T767,".",",")*1</f>
        <v>9.8553065210580798E-2</v>
      </c>
      <c r="V767" s="54">
        <f>IF(U767&gt;=0.1, 1, 0)</f>
        <v>0</v>
      </c>
      <c r="W767" s="25">
        <f>IF(U767&gt;=0.2, 1, 0)</f>
        <v>0</v>
      </c>
      <c r="X767" s="25">
        <f>IF(U767&gt;=0.3, 1, 0)</f>
        <v>0</v>
      </c>
      <c r="Y767" s="25">
        <f>IF(U767&gt;=0.4, 1, 0)</f>
        <v>0</v>
      </c>
      <c r="Z767" s="25">
        <f>IF(U767&gt;=0.5, 1, 0)</f>
        <v>0</v>
      </c>
      <c r="AA767" s="25">
        <f>IF(U767&gt;=0.6, 1, 0)</f>
        <v>0</v>
      </c>
      <c r="AB767" s="25">
        <f>IF(U767&gt;=0.7, 1, 0)</f>
        <v>0</v>
      </c>
      <c r="AC767" s="25">
        <f>IF(U767&gt;=0.8, 1, 0)</f>
        <v>0</v>
      </c>
      <c r="AD767" s="55">
        <f>IF(U767&gt;=0.9, 1, 0)</f>
        <v>0</v>
      </c>
    </row>
    <row r="768" spans="1:30" ht="20" customHeight="1" x14ac:dyDescent="0.2">
      <c r="A768" s="20" t="s">
        <v>184</v>
      </c>
      <c r="B768" s="33" t="str">
        <f>SUBSTITUTE(A768,"/Users/timomiessen/Desktop/imagesdk/blackmen1/","Image_")</f>
        <v>Image_BM_258.jpg</v>
      </c>
      <c r="C768" s="63" t="s">
        <v>4</v>
      </c>
      <c r="D768" s="22" t="s">
        <v>2973</v>
      </c>
      <c r="E768" s="27">
        <v>0</v>
      </c>
      <c r="F768" s="27">
        <v>0</v>
      </c>
      <c r="G768" s="27">
        <v>0</v>
      </c>
      <c r="H768" s="27">
        <v>0</v>
      </c>
      <c r="I768" s="27">
        <v>0</v>
      </c>
      <c r="J768" s="23">
        <v>0</v>
      </c>
      <c r="K768" s="27">
        <v>1</v>
      </c>
      <c r="L768" s="27">
        <v>0</v>
      </c>
      <c r="M768" s="27">
        <v>0</v>
      </c>
      <c r="N768" s="27">
        <v>0</v>
      </c>
      <c r="O768" s="27">
        <v>0</v>
      </c>
      <c r="P768" s="27">
        <v>0</v>
      </c>
      <c r="Q768" s="27">
        <v>0</v>
      </c>
      <c r="R768" s="23" cm="1">
        <f t="array" ref="R768">_xlfn.IFS(H768=1,1,K768=1,1,L768=1,1,M768=1,1,N768=1,1,P768=1,1,TRUE,0)</f>
        <v>1</v>
      </c>
      <c r="S768" s="64">
        <f>IF(AND(G768=1,R768=1),0,R768)</f>
        <v>1</v>
      </c>
      <c r="T768" s="24" t="s">
        <v>1669</v>
      </c>
      <c r="U768" s="49">
        <f>SUBSTITUTE(T768,".",",")*1</f>
        <v>0.40213094651699</v>
      </c>
      <c r="V768" s="54">
        <f>IF(U768&gt;=0.1, 1, 0)</f>
        <v>1</v>
      </c>
      <c r="W768" s="25">
        <f>IF(U768&gt;=0.2, 1, 0)</f>
        <v>1</v>
      </c>
      <c r="X768" s="25">
        <f>IF(U768&gt;=0.3, 1, 0)</f>
        <v>1</v>
      </c>
      <c r="Y768" s="25">
        <f>IF(U768&gt;=0.4, 1, 0)</f>
        <v>1</v>
      </c>
      <c r="Z768" s="25">
        <f>IF(U768&gt;=0.5, 1, 0)</f>
        <v>0</v>
      </c>
      <c r="AA768" s="25">
        <f>IF(U768&gt;=0.6, 1, 0)</f>
        <v>0</v>
      </c>
      <c r="AB768" s="25">
        <f>IF(U768&gt;=0.7, 1, 0)</f>
        <v>0</v>
      </c>
      <c r="AC768" s="25">
        <f>IF(U768&gt;=0.8, 1, 0)</f>
        <v>0</v>
      </c>
      <c r="AD768" s="55">
        <f>IF(U768&gt;=0.9, 1, 0)</f>
        <v>0</v>
      </c>
    </row>
    <row r="769" spans="1:30" ht="20" customHeight="1" x14ac:dyDescent="0.2">
      <c r="A769" s="20" t="s">
        <v>185</v>
      </c>
      <c r="B769" s="33" t="str">
        <f>SUBSTITUTE(A769,"/Users/timomiessen/Desktop/imagesdk/blackmen1/","Image_")</f>
        <v>Image_BM_259.jpg</v>
      </c>
      <c r="C769" s="63" t="s">
        <v>4</v>
      </c>
      <c r="D769" s="22" t="s">
        <v>2973</v>
      </c>
      <c r="E769" s="27">
        <v>0</v>
      </c>
      <c r="F769" s="27">
        <v>0</v>
      </c>
      <c r="G769" s="27">
        <v>0</v>
      </c>
      <c r="H769" s="27">
        <v>0</v>
      </c>
      <c r="I769" s="27">
        <v>0</v>
      </c>
      <c r="J769" s="23">
        <v>0</v>
      </c>
      <c r="K769" s="27">
        <v>1</v>
      </c>
      <c r="L769" s="27">
        <v>0</v>
      </c>
      <c r="M769" s="27">
        <v>0</v>
      </c>
      <c r="N769" s="27">
        <v>0</v>
      </c>
      <c r="O769" s="27">
        <v>0</v>
      </c>
      <c r="P769" s="27">
        <v>0</v>
      </c>
      <c r="Q769" s="27">
        <v>0</v>
      </c>
      <c r="R769" s="23" cm="1">
        <f t="array" ref="R769">_xlfn.IFS(H769=1,1,K769=1,1,L769=1,1,M769=1,1,N769=1,1,P769=1,1,TRUE,0)</f>
        <v>1</v>
      </c>
      <c r="S769" s="64">
        <f>IF(AND(G769=1,R769=1),0,R769)</f>
        <v>1</v>
      </c>
      <c r="T769" s="24" t="s">
        <v>1670</v>
      </c>
      <c r="U769" s="49">
        <f>SUBSTITUTE(T769,".",",")*1</f>
        <v>9.1632716357707894E-2</v>
      </c>
      <c r="V769" s="54">
        <f>IF(U769&gt;=0.1, 1, 0)</f>
        <v>0</v>
      </c>
      <c r="W769" s="25">
        <f>IF(U769&gt;=0.2, 1, 0)</f>
        <v>0</v>
      </c>
      <c r="X769" s="25">
        <f>IF(U769&gt;=0.3, 1, 0)</f>
        <v>0</v>
      </c>
      <c r="Y769" s="25">
        <f>IF(U769&gt;=0.4, 1, 0)</f>
        <v>0</v>
      </c>
      <c r="Z769" s="25">
        <f>IF(U769&gt;=0.5, 1, 0)</f>
        <v>0</v>
      </c>
      <c r="AA769" s="25">
        <f>IF(U769&gt;=0.6, 1, 0)</f>
        <v>0</v>
      </c>
      <c r="AB769" s="25">
        <f>IF(U769&gt;=0.7, 1, 0)</f>
        <v>0</v>
      </c>
      <c r="AC769" s="25">
        <f>IF(U769&gt;=0.8, 1, 0)</f>
        <v>0</v>
      </c>
      <c r="AD769" s="55">
        <f>IF(U769&gt;=0.9, 1, 0)</f>
        <v>0</v>
      </c>
    </row>
    <row r="770" spans="1:30" ht="20" customHeight="1" x14ac:dyDescent="0.2">
      <c r="A770" s="20" t="s">
        <v>187</v>
      </c>
      <c r="B770" s="33" t="str">
        <f>SUBSTITUTE(A770,"/Users/timomiessen/Desktop/imagesdk/blackmen1/","Image_")</f>
        <v>Image_BM_260.jpg</v>
      </c>
      <c r="C770" s="63" t="s">
        <v>4</v>
      </c>
      <c r="D770" s="22" t="s">
        <v>2973</v>
      </c>
      <c r="E770" s="27">
        <v>0</v>
      </c>
      <c r="F770" s="27">
        <v>0</v>
      </c>
      <c r="G770" s="27">
        <v>0</v>
      </c>
      <c r="H770" s="27">
        <v>0</v>
      </c>
      <c r="I770" s="27">
        <v>0</v>
      </c>
      <c r="J770" s="23">
        <v>0</v>
      </c>
      <c r="K770" s="27">
        <v>1</v>
      </c>
      <c r="L770" s="27">
        <v>0</v>
      </c>
      <c r="M770" s="27">
        <v>0</v>
      </c>
      <c r="N770" s="27">
        <v>0</v>
      </c>
      <c r="O770" s="27">
        <v>0</v>
      </c>
      <c r="P770" s="27">
        <v>0</v>
      </c>
      <c r="Q770" s="27">
        <v>0</v>
      </c>
      <c r="R770" s="23" cm="1">
        <f t="array" ref="R770">_xlfn.IFS(H770=1,1,K770=1,1,L770=1,1,M770=1,1,N770=1,1,P770=1,1,TRUE,0)</f>
        <v>1</v>
      </c>
      <c r="S770" s="64">
        <f>IF(AND(G770=1,R770=1),0,R770)</f>
        <v>1</v>
      </c>
      <c r="T770" s="24" t="s">
        <v>1672</v>
      </c>
      <c r="U770" s="49">
        <f>SUBSTITUTE(T770,".",",")*1</f>
        <v>1.20200759265571E-2</v>
      </c>
      <c r="V770" s="54">
        <f>IF(U770&gt;=0.1, 1, 0)</f>
        <v>0</v>
      </c>
      <c r="W770" s="25">
        <f>IF(U770&gt;=0.2, 1, 0)</f>
        <v>0</v>
      </c>
      <c r="X770" s="25">
        <f>IF(U770&gt;=0.3, 1, 0)</f>
        <v>0</v>
      </c>
      <c r="Y770" s="25">
        <f>IF(U770&gt;=0.4, 1, 0)</f>
        <v>0</v>
      </c>
      <c r="Z770" s="25">
        <f>IF(U770&gt;=0.5, 1, 0)</f>
        <v>0</v>
      </c>
      <c r="AA770" s="25">
        <f>IF(U770&gt;=0.6, 1, 0)</f>
        <v>0</v>
      </c>
      <c r="AB770" s="25">
        <f>IF(U770&gt;=0.7, 1, 0)</f>
        <v>0</v>
      </c>
      <c r="AC770" s="25">
        <f>IF(U770&gt;=0.8, 1, 0)</f>
        <v>0</v>
      </c>
      <c r="AD770" s="55">
        <f>IF(U770&gt;=0.9, 1, 0)</f>
        <v>0</v>
      </c>
    </row>
    <row r="771" spans="1:30" ht="20" customHeight="1" x14ac:dyDescent="0.2">
      <c r="A771" s="20" t="s">
        <v>188</v>
      </c>
      <c r="B771" s="33" t="str">
        <f>SUBSTITUTE(A771,"/Users/timomiessen/Desktop/imagesdk/blackmen1/","Image_")</f>
        <v>Image_BM_261.jpg</v>
      </c>
      <c r="C771" s="63" t="s">
        <v>4</v>
      </c>
      <c r="D771" s="22" t="s">
        <v>2973</v>
      </c>
      <c r="E771" s="27">
        <v>0</v>
      </c>
      <c r="F771" s="27">
        <v>0</v>
      </c>
      <c r="G771" s="27">
        <v>0</v>
      </c>
      <c r="H771" s="27">
        <v>0</v>
      </c>
      <c r="I771" s="27">
        <v>0</v>
      </c>
      <c r="J771" s="23">
        <v>0</v>
      </c>
      <c r="K771" s="27">
        <v>1</v>
      </c>
      <c r="L771" s="27">
        <v>0</v>
      </c>
      <c r="M771" s="27">
        <v>0</v>
      </c>
      <c r="N771" s="27">
        <v>0</v>
      </c>
      <c r="O771" s="27">
        <v>0</v>
      </c>
      <c r="P771" s="27">
        <v>0</v>
      </c>
      <c r="Q771" s="27">
        <v>0</v>
      </c>
      <c r="R771" s="23" cm="1">
        <f t="array" ref="R771">_xlfn.IFS(H771=1,1,K771=1,1,L771=1,1,M771=1,1,N771=1,1,P771=1,1,TRUE,0)</f>
        <v>1</v>
      </c>
      <c r="S771" s="64">
        <f>IF(AND(G771=1,R771=1),0,R771)</f>
        <v>1</v>
      </c>
      <c r="T771" s="24" t="s">
        <v>1673</v>
      </c>
      <c r="U771" s="49">
        <f>SUBSTITUTE(T771,".",",")*1</f>
        <v>0.16970330290496299</v>
      </c>
      <c r="V771" s="54">
        <f>IF(U771&gt;=0.1, 1, 0)</f>
        <v>1</v>
      </c>
      <c r="W771" s="25">
        <f>IF(U771&gt;=0.2, 1, 0)</f>
        <v>0</v>
      </c>
      <c r="X771" s="25">
        <f>IF(U771&gt;=0.3, 1, 0)</f>
        <v>0</v>
      </c>
      <c r="Y771" s="25">
        <f>IF(U771&gt;=0.4, 1, 0)</f>
        <v>0</v>
      </c>
      <c r="Z771" s="25">
        <f>IF(U771&gt;=0.5, 1, 0)</f>
        <v>0</v>
      </c>
      <c r="AA771" s="25">
        <f>IF(U771&gt;=0.6, 1, 0)</f>
        <v>0</v>
      </c>
      <c r="AB771" s="25">
        <f>IF(U771&gt;=0.7, 1, 0)</f>
        <v>0</v>
      </c>
      <c r="AC771" s="25">
        <f>IF(U771&gt;=0.8, 1, 0)</f>
        <v>0</v>
      </c>
      <c r="AD771" s="55">
        <f>IF(U771&gt;=0.9, 1, 0)</f>
        <v>0</v>
      </c>
    </row>
    <row r="772" spans="1:30" ht="20" customHeight="1" x14ac:dyDescent="0.2">
      <c r="A772" s="20" t="s">
        <v>189</v>
      </c>
      <c r="B772" s="33" t="str">
        <f>SUBSTITUTE(A772,"/Users/timomiessen/Desktop/imagesdk/blackmen1/","Image_")</f>
        <v>Image_BM_262.jpg</v>
      </c>
      <c r="C772" s="63" t="s">
        <v>4</v>
      </c>
      <c r="D772" s="22" t="s">
        <v>2973</v>
      </c>
      <c r="E772" s="27">
        <v>0</v>
      </c>
      <c r="F772" s="27">
        <v>0</v>
      </c>
      <c r="G772" s="27">
        <v>0</v>
      </c>
      <c r="H772" s="27">
        <v>0</v>
      </c>
      <c r="I772" s="27">
        <v>0</v>
      </c>
      <c r="J772" s="23">
        <v>0</v>
      </c>
      <c r="K772" s="27">
        <v>1</v>
      </c>
      <c r="L772" s="27">
        <v>0</v>
      </c>
      <c r="M772" s="27">
        <v>0</v>
      </c>
      <c r="N772" s="27">
        <v>0</v>
      </c>
      <c r="O772" s="27">
        <v>0</v>
      </c>
      <c r="P772" s="27">
        <v>0</v>
      </c>
      <c r="Q772" s="27">
        <v>0</v>
      </c>
      <c r="R772" s="23" cm="1">
        <f t="array" ref="R772">_xlfn.IFS(H772=1,1,K772=1,1,L772=1,1,M772=1,1,N772=1,1,P772=1,1,TRUE,0)</f>
        <v>1</v>
      </c>
      <c r="S772" s="64">
        <f>IF(AND(G772=1,R772=1),0,R772)</f>
        <v>1</v>
      </c>
      <c r="T772" s="24" t="s">
        <v>1674</v>
      </c>
      <c r="U772" s="49">
        <f>SUBSTITUTE(T772,".",",")*1</f>
        <v>0.347305998206138</v>
      </c>
      <c r="V772" s="54">
        <f>IF(U772&gt;=0.1, 1, 0)</f>
        <v>1</v>
      </c>
      <c r="W772" s="25">
        <f>IF(U772&gt;=0.2, 1, 0)</f>
        <v>1</v>
      </c>
      <c r="X772" s="25">
        <f>IF(U772&gt;=0.3, 1, 0)</f>
        <v>1</v>
      </c>
      <c r="Y772" s="25">
        <f>IF(U772&gt;=0.4, 1, 0)</f>
        <v>0</v>
      </c>
      <c r="Z772" s="25">
        <f>IF(U772&gt;=0.5, 1, 0)</f>
        <v>0</v>
      </c>
      <c r="AA772" s="25">
        <f>IF(U772&gt;=0.6, 1, 0)</f>
        <v>0</v>
      </c>
      <c r="AB772" s="25">
        <f>IF(U772&gt;=0.7, 1, 0)</f>
        <v>0</v>
      </c>
      <c r="AC772" s="25">
        <f>IF(U772&gt;=0.8, 1, 0)</f>
        <v>0</v>
      </c>
      <c r="AD772" s="55">
        <f>IF(U772&gt;=0.9, 1, 0)</f>
        <v>0</v>
      </c>
    </row>
    <row r="773" spans="1:30" ht="20" customHeight="1" x14ac:dyDescent="0.2">
      <c r="A773" s="20" t="s">
        <v>190</v>
      </c>
      <c r="B773" s="33" t="str">
        <f>SUBSTITUTE(A773,"/Users/timomiessen/Desktop/imagesdk/blackmen1/","Image_")</f>
        <v>Image_BM_263.jpg</v>
      </c>
      <c r="C773" s="63" t="s">
        <v>4</v>
      </c>
      <c r="D773" s="22" t="s">
        <v>2973</v>
      </c>
      <c r="E773" s="27">
        <v>0</v>
      </c>
      <c r="F773" s="27">
        <v>0</v>
      </c>
      <c r="G773" s="27">
        <v>0</v>
      </c>
      <c r="H773" s="27">
        <v>0</v>
      </c>
      <c r="I773" s="27">
        <v>0</v>
      </c>
      <c r="J773" s="23">
        <v>0</v>
      </c>
      <c r="K773" s="27">
        <v>1</v>
      </c>
      <c r="L773" s="27">
        <v>0</v>
      </c>
      <c r="M773" s="27">
        <v>0</v>
      </c>
      <c r="N773" s="27">
        <v>0</v>
      </c>
      <c r="O773" s="27">
        <v>0</v>
      </c>
      <c r="P773" s="27">
        <v>0</v>
      </c>
      <c r="Q773" s="27">
        <v>0</v>
      </c>
      <c r="R773" s="23" cm="1">
        <f t="array" ref="R773">_xlfn.IFS(H773=1,1,K773=1,1,L773=1,1,M773=1,1,N773=1,1,P773=1,1,TRUE,0)</f>
        <v>1</v>
      </c>
      <c r="S773" s="64">
        <f>IF(AND(G773=1,R773=1),0,R773)</f>
        <v>1</v>
      </c>
      <c r="T773" s="24" t="s">
        <v>1675</v>
      </c>
      <c r="U773" s="49">
        <f>SUBSTITUTE(T773,".",",")*1</f>
        <v>0.111553410068154</v>
      </c>
      <c r="V773" s="54">
        <f>IF(U773&gt;=0.1, 1, 0)</f>
        <v>1</v>
      </c>
      <c r="W773" s="25">
        <f>IF(U773&gt;=0.2, 1, 0)</f>
        <v>0</v>
      </c>
      <c r="X773" s="25">
        <f>IF(U773&gt;=0.3, 1, 0)</f>
        <v>0</v>
      </c>
      <c r="Y773" s="25">
        <f>IF(U773&gt;=0.4, 1, 0)</f>
        <v>0</v>
      </c>
      <c r="Z773" s="25">
        <f>IF(U773&gt;=0.5, 1, 0)</f>
        <v>0</v>
      </c>
      <c r="AA773" s="25">
        <f>IF(U773&gt;=0.6, 1, 0)</f>
        <v>0</v>
      </c>
      <c r="AB773" s="25">
        <f>IF(U773&gt;=0.7, 1, 0)</f>
        <v>0</v>
      </c>
      <c r="AC773" s="25">
        <f>IF(U773&gt;=0.8, 1, 0)</f>
        <v>0</v>
      </c>
      <c r="AD773" s="55">
        <f>IF(U773&gt;=0.9, 1, 0)</f>
        <v>0</v>
      </c>
    </row>
    <row r="774" spans="1:30" ht="20" customHeight="1" x14ac:dyDescent="0.2">
      <c r="A774" s="20" t="s">
        <v>191</v>
      </c>
      <c r="B774" s="33" t="str">
        <f>SUBSTITUTE(A774,"/Users/timomiessen/Desktop/imagesdk/blackmen1/","Image_")</f>
        <v>Image_BM_264.jpg</v>
      </c>
      <c r="C774" s="63" t="s">
        <v>4</v>
      </c>
      <c r="D774" s="22" t="s">
        <v>2973</v>
      </c>
      <c r="E774" s="27">
        <v>0</v>
      </c>
      <c r="F774" s="27">
        <v>0</v>
      </c>
      <c r="G774" s="27">
        <v>0</v>
      </c>
      <c r="H774" s="27">
        <v>0</v>
      </c>
      <c r="I774" s="27">
        <v>0</v>
      </c>
      <c r="J774" s="23">
        <v>0</v>
      </c>
      <c r="K774" s="27">
        <v>1</v>
      </c>
      <c r="L774" s="27">
        <v>0</v>
      </c>
      <c r="M774" s="27">
        <v>0</v>
      </c>
      <c r="N774" s="27">
        <v>0</v>
      </c>
      <c r="O774" s="27">
        <v>0</v>
      </c>
      <c r="P774" s="27">
        <v>0</v>
      </c>
      <c r="Q774" s="27">
        <v>0</v>
      </c>
      <c r="R774" s="23" cm="1">
        <f t="array" ref="R774">_xlfn.IFS(H774=1,1,K774=1,1,L774=1,1,M774=1,1,N774=1,1,P774=1,1,TRUE,0)</f>
        <v>1</v>
      </c>
      <c r="S774" s="64">
        <f>IF(AND(G774=1,R774=1),0,R774)</f>
        <v>1</v>
      </c>
      <c r="T774" s="24" t="s">
        <v>1676</v>
      </c>
      <c r="U774" s="49">
        <f>SUBSTITUTE(T774,".",",")*1</f>
        <v>0.14484002068638799</v>
      </c>
      <c r="V774" s="54">
        <f>IF(U774&gt;=0.1, 1, 0)</f>
        <v>1</v>
      </c>
      <c r="W774" s="25">
        <f>IF(U774&gt;=0.2, 1, 0)</f>
        <v>0</v>
      </c>
      <c r="X774" s="25">
        <f>IF(U774&gt;=0.3, 1, 0)</f>
        <v>0</v>
      </c>
      <c r="Y774" s="25">
        <f>IF(U774&gt;=0.4, 1, 0)</f>
        <v>0</v>
      </c>
      <c r="Z774" s="25">
        <f>IF(U774&gt;=0.5, 1, 0)</f>
        <v>0</v>
      </c>
      <c r="AA774" s="25">
        <f>IF(U774&gt;=0.6, 1, 0)</f>
        <v>0</v>
      </c>
      <c r="AB774" s="25">
        <f>IF(U774&gt;=0.7, 1, 0)</f>
        <v>0</v>
      </c>
      <c r="AC774" s="25">
        <f>IF(U774&gt;=0.8, 1, 0)</f>
        <v>0</v>
      </c>
      <c r="AD774" s="55">
        <f>IF(U774&gt;=0.9, 1, 0)</f>
        <v>0</v>
      </c>
    </row>
    <row r="775" spans="1:30" ht="20" customHeight="1" x14ac:dyDescent="0.2">
      <c r="A775" s="20" t="s">
        <v>192</v>
      </c>
      <c r="B775" s="33" t="str">
        <f>SUBSTITUTE(A775,"/Users/timomiessen/Desktop/imagesdk/blackmen1/","Image_")</f>
        <v>Image_BM_265.jpg</v>
      </c>
      <c r="C775" s="63" t="s">
        <v>4</v>
      </c>
      <c r="D775" s="22" t="s">
        <v>2973</v>
      </c>
      <c r="E775" s="27">
        <v>0</v>
      </c>
      <c r="F775" s="27">
        <v>0</v>
      </c>
      <c r="G775" s="27">
        <v>0</v>
      </c>
      <c r="H775" s="27">
        <v>0</v>
      </c>
      <c r="I775" s="27">
        <v>0</v>
      </c>
      <c r="J775" s="23">
        <v>0</v>
      </c>
      <c r="K775" s="27">
        <v>1</v>
      </c>
      <c r="L775" s="27">
        <v>0</v>
      </c>
      <c r="M775" s="27">
        <v>0</v>
      </c>
      <c r="N775" s="27">
        <v>0</v>
      </c>
      <c r="O775" s="27">
        <v>0</v>
      </c>
      <c r="P775" s="27">
        <v>0</v>
      </c>
      <c r="Q775" s="27">
        <v>0</v>
      </c>
      <c r="R775" s="23" cm="1">
        <f t="array" ref="R775">_xlfn.IFS(H775=1,1,K775=1,1,L775=1,1,M775=1,1,N775=1,1,P775=1,1,TRUE,0)</f>
        <v>1</v>
      </c>
      <c r="S775" s="64">
        <f>IF(AND(G775=1,R775=1),0,R775)</f>
        <v>1</v>
      </c>
      <c r="T775" s="24" t="s">
        <v>1677</v>
      </c>
      <c r="U775" s="49">
        <f>SUBSTITUTE(T775,".",",")*1</f>
        <v>0.91337123513221696</v>
      </c>
      <c r="V775" s="54">
        <f>IF(U775&gt;=0.1, 1, 0)</f>
        <v>1</v>
      </c>
      <c r="W775" s="25">
        <f>IF(U775&gt;=0.2, 1, 0)</f>
        <v>1</v>
      </c>
      <c r="X775" s="25">
        <f>IF(U775&gt;=0.3, 1, 0)</f>
        <v>1</v>
      </c>
      <c r="Y775" s="25">
        <f>IF(U775&gt;=0.4, 1, 0)</f>
        <v>1</v>
      </c>
      <c r="Z775" s="25">
        <f>IF(U775&gt;=0.5, 1, 0)</f>
        <v>1</v>
      </c>
      <c r="AA775" s="25">
        <f>IF(U775&gt;=0.6, 1, 0)</f>
        <v>1</v>
      </c>
      <c r="AB775" s="25">
        <f>IF(U775&gt;=0.7, 1, 0)</f>
        <v>1</v>
      </c>
      <c r="AC775" s="25">
        <f>IF(U775&gt;=0.8, 1, 0)</f>
        <v>1</v>
      </c>
      <c r="AD775" s="55">
        <f>IF(U775&gt;=0.9, 1, 0)</f>
        <v>1</v>
      </c>
    </row>
    <row r="776" spans="1:30" ht="20" customHeight="1" x14ac:dyDescent="0.2">
      <c r="A776" s="20" t="s">
        <v>193</v>
      </c>
      <c r="B776" s="33" t="str">
        <f>SUBSTITUTE(A776,"/Users/timomiessen/Desktop/imagesdk/blackmen1/","Image_")</f>
        <v>Image_BM_266.jpg</v>
      </c>
      <c r="C776" s="63" t="s">
        <v>4</v>
      </c>
      <c r="D776" s="22" t="s">
        <v>2973</v>
      </c>
      <c r="E776" s="27">
        <v>0</v>
      </c>
      <c r="F776" s="27">
        <v>0</v>
      </c>
      <c r="G776" s="27">
        <v>0</v>
      </c>
      <c r="H776" s="27">
        <v>0</v>
      </c>
      <c r="I776" s="27">
        <v>0</v>
      </c>
      <c r="J776" s="23">
        <v>0</v>
      </c>
      <c r="K776" s="27">
        <v>1</v>
      </c>
      <c r="L776" s="27">
        <v>0</v>
      </c>
      <c r="M776" s="27">
        <v>0</v>
      </c>
      <c r="N776" s="27">
        <v>0</v>
      </c>
      <c r="O776" s="27">
        <v>0</v>
      </c>
      <c r="P776" s="27">
        <v>0</v>
      </c>
      <c r="Q776" s="27">
        <v>0</v>
      </c>
      <c r="R776" s="23" cm="1">
        <f t="array" ref="R776">_xlfn.IFS(H776=1,1,K776=1,1,L776=1,1,M776=1,1,N776=1,1,P776=1,1,TRUE,0)</f>
        <v>1</v>
      </c>
      <c r="S776" s="64">
        <f>IF(AND(G776=1,R776=1),0,R776)</f>
        <v>1</v>
      </c>
      <c r="T776" s="24" t="s">
        <v>1678</v>
      </c>
      <c r="U776" s="49">
        <f>SUBSTITUTE(T776,".",",")*1</f>
        <v>0.13366470858454699</v>
      </c>
      <c r="V776" s="54">
        <f>IF(U776&gt;=0.1, 1, 0)</f>
        <v>1</v>
      </c>
      <c r="W776" s="25">
        <f>IF(U776&gt;=0.2, 1, 0)</f>
        <v>0</v>
      </c>
      <c r="X776" s="25">
        <f>IF(U776&gt;=0.3, 1, 0)</f>
        <v>0</v>
      </c>
      <c r="Y776" s="25">
        <f>IF(U776&gt;=0.4, 1, 0)</f>
        <v>0</v>
      </c>
      <c r="Z776" s="25">
        <f>IF(U776&gt;=0.5, 1, 0)</f>
        <v>0</v>
      </c>
      <c r="AA776" s="25">
        <f>IF(U776&gt;=0.6, 1, 0)</f>
        <v>0</v>
      </c>
      <c r="AB776" s="25">
        <f>IF(U776&gt;=0.7, 1, 0)</f>
        <v>0</v>
      </c>
      <c r="AC776" s="25">
        <f>IF(U776&gt;=0.8, 1, 0)</f>
        <v>0</v>
      </c>
      <c r="AD776" s="55">
        <f>IF(U776&gt;=0.9, 1, 0)</f>
        <v>0</v>
      </c>
    </row>
    <row r="777" spans="1:30" ht="20" customHeight="1" x14ac:dyDescent="0.2">
      <c r="A777" s="20" t="s">
        <v>194</v>
      </c>
      <c r="B777" s="33" t="str">
        <f>SUBSTITUTE(A777,"/Users/timomiessen/Desktop/imagesdk/blackmen1/","Image_")</f>
        <v>Image_BM_267.jpg</v>
      </c>
      <c r="C777" s="63" t="s">
        <v>4</v>
      </c>
      <c r="D777" s="22" t="s">
        <v>2973</v>
      </c>
      <c r="E777" s="27">
        <v>0</v>
      </c>
      <c r="F777" s="27">
        <v>0</v>
      </c>
      <c r="G777" s="27">
        <v>0</v>
      </c>
      <c r="H777" s="27">
        <v>0</v>
      </c>
      <c r="I777" s="27">
        <v>0</v>
      </c>
      <c r="J777" s="23">
        <v>0</v>
      </c>
      <c r="K777" s="27">
        <v>1</v>
      </c>
      <c r="L777" s="27">
        <v>0</v>
      </c>
      <c r="M777" s="27">
        <v>0</v>
      </c>
      <c r="N777" s="27">
        <v>0</v>
      </c>
      <c r="O777" s="27">
        <v>0</v>
      </c>
      <c r="P777" s="27">
        <v>0</v>
      </c>
      <c r="Q777" s="27">
        <v>0</v>
      </c>
      <c r="R777" s="23" cm="1">
        <f t="array" ref="R777">_xlfn.IFS(H777=1,1,K777=1,1,L777=1,1,M777=1,1,N777=1,1,P777=1,1,TRUE,0)</f>
        <v>1</v>
      </c>
      <c r="S777" s="64">
        <f>IF(AND(G777=1,R777=1),0,R777)</f>
        <v>1</v>
      </c>
      <c r="T777" s="24" t="s">
        <v>1679</v>
      </c>
      <c r="U777" s="49">
        <f>SUBSTITUTE(T777,".",",")*1</f>
        <v>0.183542549610137</v>
      </c>
      <c r="V777" s="54">
        <f>IF(U777&gt;=0.1, 1, 0)</f>
        <v>1</v>
      </c>
      <c r="W777" s="25">
        <f>IF(U777&gt;=0.2, 1, 0)</f>
        <v>0</v>
      </c>
      <c r="X777" s="25">
        <f>IF(U777&gt;=0.3, 1, 0)</f>
        <v>0</v>
      </c>
      <c r="Y777" s="25">
        <f>IF(U777&gt;=0.4, 1, 0)</f>
        <v>0</v>
      </c>
      <c r="Z777" s="25">
        <f>IF(U777&gt;=0.5, 1, 0)</f>
        <v>0</v>
      </c>
      <c r="AA777" s="25">
        <f>IF(U777&gt;=0.6, 1, 0)</f>
        <v>0</v>
      </c>
      <c r="AB777" s="25">
        <f>IF(U777&gt;=0.7, 1, 0)</f>
        <v>0</v>
      </c>
      <c r="AC777" s="25">
        <f>IF(U777&gt;=0.8, 1, 0)</f>
        <v>0</v>
      </c>
      <c r="AD777" s="55">
        <f>IF(U777&gt;=0.9, 1, 0)</f>
        <v>0</v>
      </c>
    </row>
    <row r="778" spans="1:30" ht="20" customHeight="1" x14ac:dyDescent="0.2">
      <c r="A778" s="20" t="s">
        <v>195</v>
      </c>
      <c r="B778" s="33" t="str">
        <f>SUBSTITUTE(A778,"/Users/timomiessen/Desktop/imagesdk/blackmen1/","Image_")</f>
        <v>Image_BM_268.jpg</v>
      </c>
      <c r="C778" s="63" t="s">
        <v>4</v>
      </c>
      <c r="D778" s="22" t="s">
        <v>2973</v>
      </c>
      <c r="E778" s="27">
        <v>0</v>
      </c>
      <c r="F778" s="27">
        <v>0</v>
      </c>
      <c r="G778" s="27">
        <v>0</v>
      </c>
      <c r="H778" s="27">
        <v>0</v>
      </c>
      <c r="I778" s="27">
        <v>0</v>
      </c>
      <c r="J778" s="23">
        <v>0</v>
      </c>
      <c r="K778" s="27">
        <v>1</v>
      </c>
      <c r="L778" s="27">
        <v>0</v>
      </c>
      <c r="M778" s="27">
        <v>0</v>
      </c>
      <c r="N778" s="27">
        <v>0</v>
      </c>
      <c r="O778" s="27">
        <v>0</v>
      </c>
      <c r="P778" s="27">
        <v>0</v>
      </c>
      <c r="Q778" s="27">
        <v>0</v>
      </c>
      <c r="R778" s="23" cm="1">
        <f t="array" ref="R778">_xlfn.IFS(H778=1,1,K778=1,1,L778=1,1,M778=1,1,N778=1,1,P778=1,1,TRUE,0)</f>
        <v>1</v>
      </c>
      <c r="S778" s="64">
        <f>IF(AND(G778=1,R778=1),0,R778)</f>
        <v>1</v>
      </c>
      <c r="T778" s="24" t="s">
        <v>1680</v>
      </c>
      <c r="U778" s="49">
        <f>SUBSTITUTE(T778,".",",")*1</f>
        <v>0.40991324186325001</v>
      </c>
      <c r="V778" s="54">
        <f>IF(U778&gt;=0.1, 1, 0)</f>
        <v>1</v>
      </c>
      <c r="W778" s="25">
        <f>IF(U778&gt;=0.2, 1, 0)</f>
        <v>1</v>
      </c>
      <c r="X778" s="25">
        <f>IF(U778&gt;=0.3, 1, 0)</f>
        <v>1</v>
      </c>
      <c r="Y778" s="25">
        <f>IF(U778&gt;=0.4, 1, 0)</f>
        <v>1</v>
      </c>
      <c r="Z778" s="25">
        <f>IF(U778&gt;=0.5, 1, 0)</f>
        <v>0</v>
      </c>
      <c r="AA778" s="25">
        <f>IF(U778&gt;=0.6, 1, 0)</f>
        <v>0</v>
      </c>
      <c r="AB778" s="25">
        <f>IF(U778&gt;=0.7, 1, 0)</f>
        <v>0</v>
      </c>
      <c r="AC778" s="25">
        <f>IF(U778&gt;=0.8, 1, 0)</f>
        <v>0</v>
      </c>
      <c r="AD778" s="55">
        <f>IF(U778&gt;=0.9, 1, 0)</f>
        <v>0</v>
      </c>
    </row>
    <row r="779" spans="1:30" ht="20" customHeight="1" x14ac:dyDescent="0.2">
      <c r="A779" s="20" t="s">
        <v>196</v>
      </c>
      <c r="B779" s="33" t="str">
        <f>SUBSTITUTE(A779,"/Users/timomiessen/Desktop/imagesdk/blackmen1/","Image_")</f>
        <v>Image_BM_269.jpg</v>
      </c>
      <c r="C779" s="63" t="s">
        <v>4</v>
      </c>
      <c r="D779" s="22" t="s">
        <v>2973</v>
      </c>
      <c r="E779" s="27">
        <v>0</v>
      </c>
      <c r="F779" s="27">
        <v>0</v>
      </c>
      <c r="G779" s="27">
        <v>0</v>
      </c>
      <c r="H779" s="27">
        <v>0</v>
      </c>
      <c r="I779" s="27">
        <v>0</v>
      </c>
      <c r="J779" s="23">
        <v>0</v>
      </c>
      <c r="K779" s="27">
        <v>1</v>
      </c>
      <c r="L779" s="27">
        <v>0</v>
      </c>
      <c r="M779" s="27">
        <v>0</v>
      </c>
      <c r="N779" s="27">
        <v>0</v>
      </c>
      <c r="O779" s="27">
        <v>0</v>
      </c>
      <c r="P779" s="27">
        <v>0</v>
      </c>
      <c r="Q779" s="27">
        <v>0</v>
      </c>
      <c r="R779" s="23" cm="1">
        <f t="array" ref="R779">_xlfn.IFS(H779=1,1,K779=1,1,L779=1,1,M779=1,1,N779=1,1,P779=1,1,TRUE,0)</f>
        <v>1</v>
      </c>
      <c r="S779" s="64">
        <f>IF(AND(G779=1,R779=1),0,R779)</f>
        <v>1</v>
      </c>
      <c r="T779" s="24" t="s">
        <v>1681</v>
      </c>
      <c r="U779" s="49">
        <f>SUBSTITUTE(T779,".",",")*1</f>
        <v>0.26242480613291203</v>
      </c>
      <c r="V779" s="54">
        <f>IF(U779&gt;=0.1, 1, 0)</f>
        <v>1</v>
      </c>
      <c r="W779" s="25">
        <f>IF(U779&gt;=0.2, 1, 0)</f>
        <v>1</v>
      </c>
      <c r="X779" s="25">
        <f>IF(U779&gt;=0.3, 1, 0)</f>
        <v>0</v>
      </c>
      <c r="Y779" s="25">
        <f>IF(U779&gt;=0.4, 1, 0)</f>
        <v>0</v>
      </c>
      <c r="Z779" s="25">
        <f>IF(U779&gt;=0.5, 1, 0)</f>
        <v>0</v>
      </c>
      <c r="AA779" s="25">
        <f>IF(U779&gt;=0.6, 1, 0)</f>
        <v>0</v>
      </c>
      <c r="AB779" s="25">
        <f>IF(U779&gt;=0.7, 1, 0)</f>
        <v>0</v>
      </c>
      <c r="AC779" s="25">
        <f>IF(U779&gt;=0.8, 1, 0)</f>
        <v>0</v>
      </c>
      <c r="AD779" s="55">
        <f>IF(U779&gt;=0.9, 1, 0)</f>
        <v>0</v>
      </c>
    </row>
    <row r="780" spans="1:30" ht="20" customHeight="1" x14ac:dyDescent="0.2">
      <c r="A780" s="20" t="s">
        <v>198</v>
      </c>
      <c r="B780" s="33" t="str">
        <f>SUBSTITUTE(A780,"/Users/timomiessen/Desktop/imagesdk/blackmen1/","Image_")</f>
        <v>Image_BM_270.jpg</v>
      </c>
      <c r="C780" s="63" t="s">
        <v>4</v>
      </c>
      <c r="D780" s="22" t="s">
        <v>2973</v>
      </c>
      <c r="E780" s="27">
        <v>0</v>
      </c>
      <c r="F780" s="27">
        <v>0</v>
      </c>
      <c r="G780" s="27">
        <v>0</v>
      </c>
      <c r="H780" s="27">
        <v>0</v>
      </c>
      <c r="I780" s="27">
        <v>0</v>
      </c>
      <c r="J780" s="23">
        <v>0</v>
      </c>
      <c r="K780" s="27">
        <v>1</v>
      </c>
      <c r="L780" s="27">
        <v>0</v>
      </c>
      <c r="M780" s="27">
        <v>0</v>
      </c>
      <c r="N780" s="27">
        <v>0</v>
      </c>
      <c r="O780" s="27">
        <v>0</v>
      </c>
      <c r="P780" s="27">
        <v>0</v>
      </c>
      <c r="Q780" s="27">
        <v>0</v>
      </c>
      <c r="R780" s="23" cm="1">
        <f t="array" ref="R780">_xlfn.IFS(H780=1,1,K780=1,1,L780=1,1,M780=1,1,N780=1,1,P780=1,1,TRUE,0)</f>
        <v>1</v>
      </c>
      <c r="S780" s="64">
        <f>IF(AND(G780=1,R780=1),0,R780)</f>
        <v>1</v>
      </c>
      <c r="T780" s="24" t="s">
        <v>1683</v>
      </c>
      <c r="U780" s="49">
        <f>SUBSTITUTE(T780,".",",")*1</f>
        <v>0.161151996813714</v>
      </c>
      <c r="V780" s="54">
        <f>IF(U780&gt;=0.1, 1, 0)</f>
        <v>1</v>
      </c>
      <c r="W780" s="25">
        <f>IF(U780&gt;=0.2, 1, 0)</f>
        <v>0</v>
      </c>
      <c r="X780" s="25">
        <f>IF(U780&gt;=0.3, 1, 0)</f>
        <v>0</v>
      </c>
      <c r="Y780" s="25">
        <f>IF(U780&gt;=0.4, 1, 0)</f>
        <v>0</v>
      </c>
      <c r="Z780" s="25">
        <f>IF(U780&gt;=0.5, 1, 0)</f>
        <v>0</v>
      </c>
      <c r="AA780" s="25">
        <f>IF(U780&gt;=0.6, 1, 0)</f>
        <v>0</v>
      </c>
      <c r="AB780" s="25">
        <f>IF(U780&gt;=0.7, 1, 0)</f>
        <v>0</v>
      </c>
      <c r="AC780" s="25">
        <f>IF(U780&gt;=0.8, 1, 0)</f>
        <v>0</v>
      </c>
      <c r="AD780" s="55">
        <f>IF(U780&gt;=0.9, 1, 0)</f>
        <v>0</v>
      </c>
    </row>
    <row r="781" spans="1:30" ht="20" customHeight="1" x14ac:dyDescent="0.2">
      <c r="A781" s="20" t="s">
        <v>199</v>
      </c>
      <c r="B781" s="33" t="str">
        <f>SUBSTITUTE(A781,"/Users/timomiessen/Desktop/imagesdk/blackmen1/","Image_")</f>
        <v>Image_BM_271.jpg</v>
      </c>
      <c r="C781" s="63" t="s">
        <v>4</v>
      </c>
      <c r="D781" s="22" t="s">
        <v>2973</v>
      </c>
      <c r="E781" s="27">
        <v>0</v>
      </c>
      <c r="F781" s="27">
        <v>0</v>
      </c>
      <c r="G781" s="27">
        <v>0</v>
      </c>
      <c r="H781" s="27">
        <v>0</v>
      </c>
      <c r="I781" s="27">
        <v>0</v>
      </c>
      <c r="J781" s="23">
        <v>0</v>
      </c>
      <c r="K781" s="27">
        <v>1</v>
      </c>
      <c r="L781" s="27">
        <v>0</v>
      </c>
      <c r="M781" s="27">
        <v>0</v>
      </c>
      <c r="N781" s="27">
        <v>0</v>
      </c>
      <c r="O781" s="27">
        <v>0</v>
      </c>
      <c r="P781" s="27">
        <v>0</v>
      </c>
      <c r="Q781" s="27">
        <v>0</v>
      </c>
      <c r="R781" s="23" cm="1">
        <f t="array" ref="R781">_xlfn.IFS(H781=1,1,K781=1,1,L781=1,1,M781=1,1,N781=1,1,P781=1,1,TRUE,0)</f>
        <v>1</v>
      </c>
      <c r="S781" s="64">
        <f>IF(AND(G781=1,R781=1),0,R781)</f>
        <v>1</v>
      </c>
      <c r="T781" s="24" t="s">
        <v>1684</v>
      </c>
      <c r="U781" s="49">
        <f>SUBSTITUTE(T781,".",",")*1</f>
        <v>5.3908351808786302E-2</v>
      </c>
      <c r="V781" s="54">
        <f>IF(U781&gt;=0.1, 1, 0)</f>
        <v>0</v>
      </c>
      <c r="W781" s="25">
        <f>IF(U781&gt;=0.2, 1, 0)</f>
        <v>0</v>
      </c>
      <c r="X781" s="25">
        <f>IF(U781&gt;=0.3, 1, 0)</f>
        <v>0</v>
      </c>
      <c r="Y781" s="25">
        <f>IF(U781&gt;=0.4, 1, 0)</f>
        <v>0</v>
      </c>
      <c r="Z781" s="25">
        <f>IF(U781&gt;=0.5, 1, 0)</f>
        <v>0</v>
      </c>
      <c r="AA781" s="25">
        <f>IF(U781&gt;=0.6, 1, 0)</f>
        <v>0</v>
      </c>
      <c r="AB781" s="25">
        <f>IF(U781&gt;=0.7, 1, 0)</f>
        <v>0</v>
      </c>
      <c r="AC781" s="25">
        <f>IF(U781&gt;=0.8, 1, 0)</f>
        <v>0</v>
      </c>
      <c r="AD781" s="55">
        <f>IF(U781&gt;=0.9, 1, 0)</f>
        <v>0</v>
      </c>
    </row>
    <row r="782" spans="1:30" ht="20" customHeight="1" x14ac:dyDescent="0.2">
      <c r="A782" s="20" t="s">
        <v>200</v>
      </c>
      <c r="B782" s="33" t="str">
        <f>SUBSTITUTE(A782,"/Users/timomiessen/Desktop/imagesdk/blackmen1/","Image_")</f>
        <v>Image_BM_272.jpg</v>
      </c>
      <c r="C782" s="63" t="s">
        <v>4</v>
      </c>
      <c r="D782" s="22" t="s">
        <v>2973</v>
      </c>
      <c r="E782" s="27">
        <v>0</v>
      </c>
      <c r="F782" s="27">
        <v>0</v>
      </c>
      <c r="G782" s="27">
        <v>0</v>
      </c>
      <c r="H782" s="27">
        <v>0</v>
      </c>
      <c r="I782" s="27">
        <v>0</v>
      </c>
      <c r="J782" s="23">
        <v>0</v>
      </c>
      <c r="K782" s="27">
        <v>1</v>
      </c>
      <c r="L782" s="27">
        <v>0</v>
      </c>
      <c r="M782" s="27">
        <v>0</v>
      </c>
      <c r="N782" s="27">
        <v>0</v>
      </c>
      <c r="O782" s="27">
        <v>0</v>
      </c>
      <c r="P782" s="27">
        <v>0</v>
      </c>
      <c r="Q782" s="27">
        <v>0</v>
      </c>
      <c r="R782" s="23" cm="1">
        <f t="array" ref="R782">_xlfn.IFS(H782=1,1,K782=1,1,L782=1,1,M782=1,1,N782=1,1,P782=1,1,TRUE,0)</f>
        <v>1</v>
      </c>
      <c r="S782" s="64">
        <f>IF(AND(G782=1,R782=1),0,R782)</f>
        <v>1</v>
      </c>
      <c r="T782" s="24" t="s">
        <v>1685</v>
      </c>
      <c r="U782" s="49">
        <f>SUBSTITUTE(T782,".",",")*1</f>
        <v>0.29368869960307997</v>
      </c>
      <c r="V782" s="54">
        <f>IF(U782&gt;=0.1, 1, 0)</f>
        <v>1</v>
      </c>
      <c r="W782" s="25">
        <f>IF(U782&gt;=0.2, 1, 0)</f>
        <v>1</v>
      </c>
      <c r="X782" s="25">
        <f>IF(U782&gt;=0.3, 1, 0)</f>
        <v>0</v>
      </c>
      <c r="Y782" s="25">
        <f>IF(U782&gt;=0.4, 1, 0)</f>
        <v>0</v>
      </c>
      <c r="Z782" s="25">
        <f>IF(U782&gt;=0.5, 1, 0)</f>
        <v>0</v>
      </c>
      <c r="AA782" s="25">
        <f>IF(U782&gt;=0.6, 1, 0)</f>
        <v>0</v>
      </c>
      <c r="AB782" s="25">
        <f>IF(U782&gt;=0.7, 1, 0)</f>
        <v>0</v>
      </c>
      <c r="AC782" s="25">
        <f>IF(U782&gt;=0.8, 1, 0)</f>
        <v>0</v>
      </c>
      <c r="AD782" s="55">
        <f>IF(U782&gt;=0.9, 1, 0)</f>
        <v>0</v>
      </c>
    </row>
    <row r="783" spans="1:30" ht="20" customHeight="1" x14ac:dyDescent="0.2">
      <c r="A783" s="20" t="s">
        <v>201</v>
      </c>
      <c r="B783" s="33" t="str">
        <f>SUBSTITUTE(A783,"/Users/timomiessen/Desktop/imagesdk/blackmen1/","Image_")</f>
        <v>Image_BM_273.jpg</v>
      </c>
      <c r="C783" s="63" t="s">
        <v>4</v>
      </c>
      <c r="D783" s="22" t="s">
        <v>2973</v>
      </c>
      <c r="E783" s="27">
        <v>0</v>
      </c>
      <c r="F783" s="27">
        <v>0</v>
      </c>
      <c r="G783" s="27">
        <v>0</v>
      </c>
      <c r="H783" s="27">
        <v>0</v>
      </c>
      <c r="I783" s="27">
        <v>0</v>
      </c>
      <c r="J783" s="23">
        <v>0</v>
      </c>
      <c r="K783" s="27">
        <v>1</v>
      </c>
      <c r="L783" s="27">
        <v>0</v>
      </c>
      <c r="M783" s="27">
        <v>0</v>
      </c>
      <c r="N783" s="27">
        <v>0</v>
      </c>
      <c r="O783" s="27">
        <v>0</v>
      </c>
      <c r="P783" s="27">
        <v>0</v>
      </c>
      <c r="Q783" s="27">
        <v>0</v>
      </c>
      <c r="R783" s="23" cm="1">
        <f t="array" ref="R783">_xlfn.IFS(H783=1,1,K783=1,1,L783=1,1,M783=1,1,N783=1,1,P783=1,1,TRUE,0)</f>
        <v>1</v>
      </c>
      <c r="S783" s="64">
        <f>IF(AND(G783=1,R783=1),0,R783)</f>
        <v>1</v>
      </c>
      <c r="T783" s="24" t="s">
        <v>1686</v>
      </c>
      <c r="U783" s="49">
        <f>SUBSTITUTE(T783,".",",")*1</f>
        <v>0.24652823805808999</v>
      </c>
      <c r="V783" s="54">
        <f>IF(U783&gt;=0.1, 1, 0)</f>
        <v>1</v>
      </c>
      <c r="W783" s="25">
        <f>IF(U783&gt;=0.2, 1, 0)</f>
        <v>1</v>
      </c>
      <c r="X783" s="25">
        <f>IF(U783&gt;=0.3, 1, 0)</f>
        <v>0</v>
      </c>
      <c r="Y783" s="25">
        <f>IF(U783&gt;=0.4, 1, 0)</f>
        <v>0</v>
      </c>
      <c r="Z783" s="25">
        <f>IF(U783&gt;=0.5, 1, 0)</f>
        <v>0</v>
      </c>
      <c r="AA783" s="25">
        <f>IF(U783&gt;=0.6, 1, 0)</f>
        <v>0</v>
      </c>
      <c r="AB783" s="25">
        <f>IF(U783&gt;=0.7, 1, 0)</f>
        <v>0</v>
      </c>
      <c r="AC783" s="25">
        <f>IF(U783&gt;=0.8, 1, 0)</f>
        <v>0</v>
      </c>
      <c r="AD783" s="55">
        <f>IF(U783&gt;=0.9, 1, 0)</f>
        <v>0</v>
      </c>
    </row>
    <row r="784" spans="1:30" ht="20" customHeight="1" x14ac:dyDescent="0.2">
      <c r="A784" s="20" t="s">
        <v>202</v>
      </c>
      <c r="B784" s="33" t="str">
        <f>SUBSTITUTE(A784,"/Users/timomiessen/Desktop/imagesdk/blackmen1/","Image_")</f>
        <v>Image_BM_274.jpg</v>
      </c>
      <c r="C784" s="63" t="s">
        <v>4</v>
      </c>
      <c r="D784" s="22" t="s">
        <v>2973</v>
      </c>
      <c r="E784" s="27">
        <v>0</v>
      </c>
      <c r="F784" s="27">
        <v>0</v>
      </c>
      <c r="G784" s="27">
        <v>0</v>
      </c>
      <c r="H784" s="27">
        <v>0</v>
      </c>
      <c r="I784" s="27">
        <v>0</v>
      </c>
      <c r="J784" s="23">
        <v>0</v>
      </c>
      <c r="K784" s="27">
        <v>1</v>
      </c>
      <c r="L784" s="27">
        <v>0</v>
      </c>
      <c r="M784" s="27">
        <v>0</v>
      </c>
      <c r="N784" s="27">
        <v>0</v>
      </c>
      <c r="O784" s="27">
        <v>0</v>
      </c>
      <c r="P784" s="27">
        <v>0</v>
      </c>
      <c r="Q784" s="27">
        <v>0</v>
      </c>
      <c r="R784" s="23" cm="1">
        <f t="array" ref="R784">_xlfn.IFS(H784=1,1,K784=1,1,L784=1,1,M784=1,1,N784=1,1,P784=1,1,TRUE,0)</f>
        <v>1</v>
      </c>
      <c r="S784" s="64">
        <f>IF(AND(G784=1,R784=1),0,R784)</f>
        <v>1</v>
      </c>
      <c r="T784" s="24" t="s">
        <v>1687</v>
      </c>
      <c r="U784" s="49">
        <f>SUBSTITUTE(T784,".",",")*1</f>
        <v>0.14030108321458101</v>
      </c>
      <c r="V784" s="54">
        <f>IF(U784&gt;=0.1, 1, 0)</f>
        <v>1</v>
      </c>
      <c r="W784" s="25">
        <f>IF(U784&gt;=0.2, 1, 0)</f>
        <v>0</v>
      </c>
      <c r="X784" s="25">
        <f>IF(U784&gt;=0.3, 1, 0)</f>
        <v>0</v>
      </c>
      <c r="Y784" s="25">
        <f>IF(U784&gt;=0.4, 1, 0)</f>
        <v>0</v>
      </c>
      <c r="Z784" s="25">
        <f>IF(U784&gt;=0.5, 1, 0)</f>
        <v>0</v>
      </c>
      <c r="AA784" s="25">
        <f>IF(U784&gt;=0.6, 1, 0)</f>
        <v>0</v>
      </c>
      <c r="AB784" s="25">
        <f>IF(U784&gt;=0.7, 1, 0)</f>
        <v>0</v>
      </c>
      <c r="AC784" s="25">
        <f>IF(U784&gt;=0.8, 1, 0)</f>
        <v>0</v>
      </c>
      <c r="AD784" s="55">
        <f>IF(U784&gt;=0.9, 1, 0)</f>
        <v>0</v>
      </c>
    </row>
    <row r="785" spans="1:30" ht="20" customHeight="1" x14ac:dyDescent="0.2">
      <c r="A785" s="20" t="s">
        <v>204</v>
      </c>
      <c r="B785" s="33" t="str">
        <f>SUBSTITUTE(A785,"/Users/timomiessen/Desktop/imagesdk/blackmen1/","Image_")</f>
        <v>Image_BM_276.jpg</v>
      </c>
      <c r="C785" s="63" t="s">
        <v>4</v>
      </c>
      <c r="D785" s="22" t="s">
        <v>2973</v>
      </c>
      <c r="E785" s="27">
        <v>0</v>
      </c>
      <c r="F785" s="27">
        <v>0</v>
      </c>
      <c r="G785" s="27">
        <v>0</v>
      </c>
      <c r="H785" s="27">
        <v>0</v>
      </c>
      <c r="I785" s="27">
        <v>0</v>
      </c>
      <c r="J785" s="23">
        <v>0</v>
      </c>
      <c r="K785" s="27">
        <v>1</v>
      </c>
      <c r="L785" s="27">
        <v>0</v>
      </c>
      <c r="M785" s="27">
        <v>0</v>
      </c>
      <c r="N785" s="27">
        <v>0</v>
      </c>
      <c r="O785" s="27">
        <v>0</v>
      </c>
      <c r="P785" s="27">
        <v>0</v>
      </c>
      <c r="Q785" s="27">
        <v>0</v>
      </c>
      <c r="R785" s="23" cm="1">
        <f t="array" ref="R785">_xlfn.IFS(H785=1,1,K785=1,1,L785=1,1,M785=1,1,N785=1,1,P785=1,1,TRUE,0)</f>
        <v>1</v>
      </c>
      <c r="S785" s="64">
        <f>IF(AND(G785=1,R785=1),0,R785)</f>
        <v>1</v>
      </c>
      <c r="T785" s="24" t="s">
        <v>1689</v>
      </c>
      <c r="U785" s="49">
        <f>SUBSTITUTE(T785,".",",")*1</f>
        <v>0.518107749521732</v>
      </c>
      <c r="V785" s="54">
        <f>IF(U785&gt;=0.1, 1, 0)</f>
        <v>1</v>
      </c>
      <c r="W785" s="25">
        <f>IF(U785&gt;=0.2, 1, 0)</f>
        <v>1</v>
      </c>
      <c r="X785" s="25">
        <f>IF(U785&gt;=0.3, 1, 0)</f>
        <v>1</v>
      </c>
      <c r="Y785" s="25">
        <f>IF(U785&gt;=0.4, 1, 0)</f>
        <v>1</v>
      </c>
      <c r="Z785" s="25">
        <f>IF(U785&gt;=0.5, 1, 0)</f>
        <v>1</v>
      </c>
      <c r="AA785" s="25">
        <f>IF(U785&gt;=0.6, 1, 0)</f>
        <v>0</v>
      </c>
      <c r="AB785" s="25">
        <f>IF(U785&gt;=0.7, 1, 0)</f>
        <v>0</v>
      </c>
      <c r="AC785" s="25">
        <f>IF(U785&gt;=0.8, 1, 0)</f>
        <v>0</v>
      </c>
      <c r="AD785" s="55">
        <f>IF(U785&gt;=0.9, 1, 0)</f>
        <v>0</v>
      </c>
    </row>
    <row r="786" spans="1:30" ht="20" customHeight="1" x14ac:dyDescent="0.2">
      <c r="A786" s="20" t="s">
        <v>205</v>
      </c>
      <c r="B786" s="33" t="str">
        <f>SUBSTITUTE(A786,"/Users/timomiessen/Desktop/imagesdk/blackmen1/","Image_")</f>
        <v>Image_BM_277.jpg</v>
      </c>
      <c r="C786" s="63" t="s">
        <v>4</v>
      </c>
      <c r="D786" s="22" t="s">
        <v>2973</v>
      </c>
      <c r="E786" s="27">
        <v>0</v>
      </c>
      <c r="F786" s="27">
        <v>0</v>
      </c>
      <c r="G786" s="27">
        <v>0</v>
      </c>
      <c r="H786" s="27">
        <v>0</v>
      </c>
      <c r="I786" s="27">
        <v>0</v>
      </c>
      <c r="J786" s="23">
        <v>0</v>
      </c>
      <c r="K786" s="27">
        <v>1</v>
      </c>
      <c r="L786" s="27">
        <v>0</v>
      </c>
      <c r="M786" s="27">
        <v>0</v>
      </c>
      <c r="N786" s="27">
        <v>0</v>
      </c>
      <c r="O786" s="27">
        <v>0</v>
      </c>
      <c r="P786" s="27">
        <v>0</v>
      </c>
      <c r="Q786" s="27">
        <v>0</v>
      </c>
      <c r="R786" s="23" cm="1">
        <f t="array" ref="R786">_xlfn.IFS(H786=1,1,K786=1,1,L786=1,1,M786=1,1,N786=1,1,P786=1,1,TRUE,0)</f>
        <v>1</v>
      </c>
      <c r="S786" s="64">
        <f>IF(AND(G786=1,R786=1),0,R786)</f>
        <v>1</v>
      </c>
      <c r="T786" s="24" t="s">
        <v>1690</v>
      </c>
      <c r="U786" s="49">
        <f>SUBSTITUTE(T786,".",",")*1</f>
        <v>0.164340049028396</v>
      </c>
      <c r="V786" s="54">
        <f>IF(U786&gt;=0.1, 1, 0)</f>
        <v>1</v>
      </c>
      <c r="W786" s="25">
        <f>IF(U786&gt;=0.2, 1, 0)</f>
        <v>0</v>
      </c>
      <c r="X786" s="25">
        <f>IF(U786&gt;=0.3, 1, 0)</f>
        <v>0</v>
      </c>
      <c r="Y786" s="25">
        <f>IF(U786&gt;=0.4, 1, 0)</f>
        <v>0</v>
      </c>
      <c r="Z786" s="25">
        <f>IF(U786&gt;=0.5, 1, 0)</f>
        <v>0</v>
      </c>
      <c r="AA786" s="25">
        <f>IF(U786&gt;=0.6, 1, 0)</f>
        <v>0</v>
      </c>
      <c r="AB786" s="25">
        <f>IF(U786&gt;=0.7, 1, 0)</f>
        <v>0</v>
      </c>
      <c r="AC786" s="25">
        <f>IF(U786&gt;=0.8, 1, 0)</f>
        <v>0</v>
      </c>
      <c r="AD786" s="55">
        <f>IF(U786&gt;=0.9, 1, 0)</f>
        <v>0</v>
      </c>
    </row>
    <row r="787" spans="1:30" ht="20" customHeight="1" x14ac:dyDescent="0.2">
      <c r="A787" s="20" t="s">
        <v>206</v>
      </c>
      <c r="B787" s="33" t="str">
        <f>SUBSTITUTE(A787,"/Users/timomiessen/Desktop/imagesdk/blackmen1/","Image_")</f>
        <v>Image_BM_278.jpg</v>
      </c>
      <c r="C787" s="63" t="s">
        <v>4</v>
      </c>
      <c r="D787" s="22" t="s">
        <v>2973</v>
      </c>
      <c r="E787" s="27">
        <v>0</v>
      </c>
      <c r="F787" s="27">
        <v>0</v>
      </c>
      <c r="G787" s="27">
        <v>0</v>
      </c>
      <c r="H787" s="27">
        <v>0</v>
      </c>
      <c r="I787" s="27">
        <v>0</v>
      </c>
      <c r="J787" s="23">
        <v>0</v>
      </c>
      <c r="K787" s="27">
        <v>1</v>
      </c>
      <c r="L787" s="27">
        <v>0</v>
      </c>
      <c r="M787" s="27">
        <v>0</v>
      </c>
      <c r="N787" s="27">
        <v>0</v>
      </c>
      <c r="O787" s="27">
        <v>0</v>
      </c>
      <c r="P787" s="27">
        <v>0</v>
      </c>
      <c r="Q787" s="27">
        <v>0</v>
      </c>
      <c r="R787" s="23" cm="1">
        <f t="array" ref="R787">_xlfn.IFS(H787=1,1,K787=1,1,L787=1,1,M787=1,1,N787=1,1,P787=1,1,TRUE,0)</f>
        <v>1</v>
      </c>
      <c r="S787" s="64">
        <f>IF(AND(G787=1,R787=1),0,R787)</f>
        <v>1</v>
      </c>
      <c r="T787" s="24" t="s">
        <v>1691</v>
      </c>
      <c r="U787" s="49">
        <f>SUBSTITUTE(T787,".",",")*1</f>
        <v>0.11472493782639499</v>
      </c>
      <c r="V787" s="54">
        <f>IF(U787&gt;=0.1, 1, 0)</f>
        <v>1</v>
      </c>
      <c r="W787" s="25">
        <f>IF(U787&gt;=0.2, 1, 0)</f>
        <v>0</v>
      </c>
      <c r="X787" s="25">
        <f>IF(U787&gt;=0.3, 1, 0)</f>
        <v>0</v>
      </c>
      <c r="Y787" s="25">
        <f>IF(U787&gt;=0.4, 1, 0)</f>
        <v>0</v>
      </c>
      <c r="Z787" s="25">
        <f>IF(U787&gt;=0.5, 1, 0)</f>
        <v>0</v>
      </c>
      <c r="AA787" s="25">
        <f>IF(U787&gt;=0.6, 1, 0)</f>
        <v>0</v>
      </c>
      <c r="AB787" s="25">
        <f>IF(U787&gt;=0.7, 1, 0)</f>
        <v>0</v>
      </c>
      <c r="AC787" s="25">
        <f>IF(U787&gt;=0.8, 1, 0)</f>
        <v>0</v>
      </c>
      <c r="AD787" s="55">
        <f>IF(U787&gt;=0.9, 1, 0)</f>
        <v>0</v>
      </c>
    </row>
    <row r="788" spans="1:30" ht="20" customHeight="1" x14ac:dyDescent="0.2">
      <c r="A788" s="20" t="s">
        <v>207</v>
      </c>
      <c r="B788" s="33" t="str">
        <f>SUBSTITUTE(A788,"/Users/timomiessen/Desktop/imagesdk/blackmen1/","Image_")</f>
        <v>Image_BM_279.jpg</v>
      </c>
      <c r="C788" s="63" t="s">
        <v>4</v>
      </c>
      <c r="D788" s="22" t="s">
        <v>2973</v>
      </c>
      <c r="E788" s="27">
        <v>0</v>
      </c>
      <c r="F788" s="27">
        <v>0</v>
      </c>
      <c r="G788" s="27">
        <v>0</v>
      </c>
      <c r="H788" s="27">
        <v>0</v>
      </c>
      <c r="I788" s="27">
        <v>1</v>
      </c>
      <c r="J788" s="23">
        <v>0</v>
      </c>
      <c r="K788" s="27">
        <v>1</v>
      </c>
      <c r="L788" s="27">
        <v>0</v>
      </c>
      <c r="M788" s="27">
        <v>0</v>
      </c>
      <c r="N788" s="27">
        <v>0</v>
      </c>
      <c r="O788" s="27">
        <v>0</v>
      </c>
      <c r="P788" s="27">
        <v>0</v>
      </c>
      <c r="Q788" s="27">
        <v>0</v>
      </c>
      <c r="R788" s="23" cm="1">
        <f t="array" ref="R788">_xlfn.IFS(H788=1,1,K788=1,1,L788=1,1,M788=1,1,N788=1,1,P788=1,1,TRUE,0)</f>
        <v>1</v>
      </c>
      <c r="S788" s="64">
        <f>IF(AND(G788=1,R788=1),0,R788)</f>
        <v>1</v>
      </c>
      <c r="T788" s="24" t="s">
        <v>1692</v>
      </c>
      <c r="U788" s="49">
        <f>SUBSTITUTE(T788,".",",")*1</f>
        <v>8.0530237406492206E-2</v>
      </c>
      <c r="V788" s="54">
        <f>IF(U788&gt;=0.1, 1, 0)</f>
        <v>0</v>
      </c>
      <c r="W788" s="25">
        <f>IF(U788&gt;=0.2, 1, 0)</f>
        <v>0</v>
      </c>
      <c r="X788" s="25">
        <f>IF(U788&gt;=0.3, 1, 0)</f>
        <v>0</v>
      </c>
      <c r="Y788" s="25">
        <f>IF(U788&gt;=0.4, 1, 0)</f>
        <v>0</v>
      </c>
      <c r="Z788" s="25">
        <f>IF(U788&gt;=0.5, 1, 0)</f>
        <v>0</v>
      </c>
      <c r="AA788" s="25">
        <f>IF(U788&gt;=0.6, 1, 0)</f>
        <v>0</v>
      </c>
      <c r="AB788" s="25">
        <f>IF(U788&gt;=0.7, 1, 0)</f>
        <v>0</v>
      </c>
      <c r="AC788" s="25">
        <f>IF(U788&gt;=0.8, 1, 0)</f>
        <v>0</v>
      </c>
      <c r="AD788" s="55">
        <f>IF(U788&gt;=0.9, 1, 0)</f>
        <v>0</v>
      </c>
    </row>
    <row r="789" spans="1:30" ht="20" customHeight="1" x14ac:dyDescent="0.2">
      <c r="A789" s="20" t="s">
        <v>209</v>
      </c>
      <c r="B789" s="33" t="str">
        <f>SUBSTITUTE(A789,"/Users/timomiessen/Desktop/imagesdk/blackmen1/","Image_")</f>
        <v>Image_BM_280.jpg</v>
      </c>
      <c r="C789" s="63" t="s">
        <v>4</v>
      </c>
      <c r="D789" s="22" t="s">
        <v>2973</v>
      </c>
      <c r="E789" s="27">
        <v>0</v>
      </c>
      <c r="F789" s="27">
        <v>0</v>
      </c>
      <c r="G789" s="27">
        <v>0</v>
      </c>
      <c r="H789" s="27">
        <v>0</v>
      </c>
      <c r="I789" s="27">
        <v>1</v>
      </c>
      <c r="J789" s="23">
        <v>0</v>
      </c>
      <c r="K789" s="27">
        <v>1</v>
      </c>
      <c r="L789" s="27">
        <v>0</v>
      </c>
      <c r="M789" s="27">
        <v>0</v>
      </c>
      <c r="N789" s="27">
        <v>0</v>
      </c>
      <c r="O789" s="27">
        <v>0</v>
      </c>
      <c r="P789" s="27">
        <v>0</v>
      </c>
      <c r="Q789" s="27">
        <v>0</v>
      </c>
      <c r="R789" s="23" cm="1">
        <f t="array" ref="R789">_xlfn.IFS(H789=1,1,K789=1,1,L789=1,1,M789=1,1,N789=1,1,P789=1,1,TRUE,0)</f>
        <v>1</v>
      </c>
      <c r="S789" s="64">
        <f>IF(AND(G789=1,R789=1),0,R789)</f>
        <v>1</v>
      </c>
      <c r="T789" s="24" t="s">
        <v>1694</v>
      </c>
      <c r="U789" s="49">
        <f>SUBSTITUTE(T789,".",",")*1</f>
        <v>1.8017031252384099E-2</v>
      </c>
      <c r="V789" s="54">
        <f>IF(U789&gt;=0.1, 1, 0)</f>
        <v>0</v>
      </c>
      <c r="W789" s="25">
        <f>IF(U789&gt;=0.2, 1, 0)</f>
        <v>0</v>
      </c>
      <c r="X789" s="25">
        <f>IF(U789&gt;=0.3, 1, 0)</f>
        <v>0</v>
      </c>
      <c r="Y789" s="25">
        <f>IF(U789&gt;=0.4, 1, 0)</f>
        <v>0</v>
      </c>
      <c r="Z789" s="25">
        <f>IF(U789&gt;=0.5, 1, 0)</f>
        <v>0</v>
      </c>
      <c r="AA789" s="25">
        <f>IF(U789&gt;=0.6, 1, 0)</f>
        <v>0</v>
      </c>
      <c r="AB789" s="25">
        <f>IF(U789&gt;=0.7, 1, 0)</f>
        <v>0</v>
      </c>
      <c r="AC789" s="25">
        <f>IF(U789&gt;=0.8, 1, 0)</f>
        <v>0</v>
      </c>
      <c r="AD789" s="55">
        <f>IF(U789&gt;=0.9, 1, 0)</f>
        <v>0</v>
      </c>
    </row>
    <row r="790" spans="1:30" ht="20" customHeight="1" x14ac:dyDescent="0.2">
      <c r="A790" s="20" t="s">
        <v>210</v>
      </c>
      <c r="B790" s="33" t="str">
        <f>SUBSTITUTE(A790,"/Users/timomiessen/Desktop/imagesdk/blackmen1/","Image_")</f>
        <v>Image_BM_281.jpg</v>
      </c>
      <c r="C790" s="63" t="s">
        <v>4</v>
      </c>
      <c r="D790" s="22" t="s">
        <v>2973</v>
      </c>
      <c r="E790" s="27">
        <v>0</v>
      </c>
      <c r="F790" s="27">
        <v>0</v>
      </c>
      <c r="G790" s="27">
        <v>0</v>
      </c>
      <c r="H790" s="27">
        <v>0</v>
      </c>
      <c r="I790" s="27">
        <v>1</v>
      </c>
      <c r="J790" s="23">
        <v>0</v>
      </c>
      <c r="K790" s="27">
        <v>1</v>
      </c>
      <c r="L790" s="27">
        <v>0</v>
      </c>
      <c r="M790" s="27">
        <v>0</v>
      </c>
      <c r="N790" s="27">
        <v>0</v>
      </c>
      <c r="O790" s="27">
        <v>0</v>
      </c>
      <c r="P790" s="27">
        <v>0</v>
      </c>
      <c r="Q790" s="27">
        <v>0</v>
      </c>
      <c r="R790" s="23" cm="1">
        <f t="array" ref="R790">_xlfn.IFS(H790=1,1,K790=1,1,L790=1,1,M790=1,1,N790=1,1,P790=1,1,TRUE,0)</f>
        <v>1</v>
      </c>
      <c r="S790" s="64">
        <f>IF(AND(G790=1,R790=1),0,R790)</f>
        <v>1</v>
      </c>
      <c r="T790" s="24" t="s">
        <v>1695</v>
      </c>
      <c r="U790" s="49">
        <f>SUBSTITUTE(T790,".",",")*1</f>
        <v>0.15610943734645799</v>
      </c>
      <c r="V790" s="54">
        <f>IF(U790&gt;=0.1, 1, 0)</f>
        <v>1</v>
      </c>
      <c r="W790" s="25">
        <f>IF(U790&gt;=0.2, 1, 0)</f>
        <v>0</v>
      </c>
      <c r="X790" s="25">
        <f>IF(U790&gt;=0.3, 1, 0)</f>
        <v>0</v>
      </c>
      <c r="Y790" s="25">
        <f>IF(U790&gt;=0.4, 1, 0)</f>
        <v>0</v>
      </c>
      <c r="Z790" s="25">
        <f>IF(U790&gt;=0.5, 1, 0)</f>
        <v>0</v>
      </c>
      <c r="AA790" s="25">
        <f>IF(U790&gt;=0.6, 1, 0)</f>
        <v>0</v>
      </c>
      <c r="AB790" s="25">
        <f>IF(U790&gt;=0.7, 1, 0)</f>
        <v>0</v>
      </c>
      <c r="AC790" s="25">
        <f>IF(U790&gt;=0.8, 1, 0)</f>
        <v>0</v>
      </c>
      <c r="AD790" s="55">
        <f>IF(U790&gt;=0.9, 1, 0)</f>
        <v>0</v>
      </c>
    </row>
    <row r="791" spans="1:30" ht="20" customHeight="1" x14ac:dyDescent="0.2">
      <c r="A791" s="20" t="s">
        <v>211</v>
      </c>
      <c r="B791" s="33" t="str">
        <f>SUBSTITUTE(A791,"/Users/timomiessen/Desktop/imagesdk/blackmen1/","Image_")</f>
        <v>Image_BM_282.jpg</v>
      </c>
      <c r="C791" s="63" t="s">
        <v>4</v>
      </c>
      <c r="D791" s="22" t="s">
        <v>2973</v>
      </c>
      <c r="E791" s="27">
        <v>0</v>
      </c>
      <c r="F791" s="27">
        <v>0</v>
      </c>
      <c r="G791" s="27">
        <v>0</v>
      </c>
      <c r="H791" s="27">
        <v>0</v>
      </c>
      <c r="I791" s="27">
        <v>0</v>
      </c>
      <c r="J791" s="23">
        <v>0</v>
      </c>
      <c r="K791" s="27">
        <v>1</v>
      </c>
      <c r="L791" s="27">
        <v>0</v>
      </c>
      <c r="M791" s="27">
        <v>0</v>
      </c>
      <c r="N791" s="27">
        <v>0</v>
      </c>
      <c r="O791" s="27">
        <v>0</v>
      </c>
      <c r="P791" s="27">
        <v>0</v>
      </c>
      <c r="Q791" s="27">
        <v>0</v>
      </c>
      <c r="R791" s="23" cm="1">
        <f t="array" ref="R791">_xlfn.IFS(H791=1,1,K791=1,1,L791=1,1,M791=1,1,N791=1,1,P791=1,1,TRUE,0)</f>
        <v>1</v>
      </c>
      <c r="S791" s="64">
        <f>IF(AND(G791=1,R791=1),0,R791)</f>
        <v>1</v>
      </c>
      <c r="T791" s="24" t="s">
        <v>1696</v>
      </c>
      <c r="U791" s="49">
        <f>SUBSTITUTE(T791,".",",")*1</f>
        <v>0.36158323287963801</v>
      </c>
      <c r="V791" s="54">
        <f>IF(U791&gt;=0.1, 1, 0)</f>
        <v>1</v>
      </c>
      <c r="W791" s="25">
        <f>IF(U791&gt;=0.2, 1, 0)</f>
        <v>1</v>
      </c>
      <c r="X791" s="25">
        <f>IF(U791&gt;=0.3, 1, 0)</f>
        <v>1</v>
      </c>
      <c r="Y791" s="25">
        <f>IF(U791&gt;=0.4, 1, 0)</f>
        <v>0</v>
      </c>
      <c r="Z791" s="25">
        <f>IF(U791&gt;=0.5, 1, 0)</f>
        <v>0</v>
      </c>
      <c r="AA791" s="25">
        <f>IF(U791&gt;=0.6, 1, 0)</f>
        <v>0</v>
      </c>
      <c r="AB791" s="25">
        <f>IF(U791&gt;=0.7, 1, 0)</f>
        <v>0</v>
      </c>
      <c r="AC791" s="25">
        <f>IF(U791&gt;=0.8, 1, 0)</f>
        <v>0</v>
      </c>
      <c r="AD791" s="55">
        <f>IF(U791&gt;=0.9, 1, 0)</f>
        <v>0</v>
      </c>
    </row>
    <row r="792" spans="1:30" ht="20" customHeight="1" x14ac:dyDescent="0.2">
      <c r="A792" s="20" t="s">
        <v>212</v>
      </c>
      <c r="B792" s="33" t="str">
        <f>SUBSTITUTE(A792,"/Users/timomiessen/Desktop/imagesdk/blackmen1/","Image_")</f>
        <v>Image_BM_283.jpg</v>
      </c>
      <c r="C792" s="63" t="s">
        <v>4</v>
      </c>
      <c r="D792" s="22" t="s">
        <v>2973</v>
      </c>
      <c r="E792" s="27">
        <v>0</v>
      </c>
      <c r="F792" s="27">
        <v>0</v>
      </c>
      <c r="G792" s="27">
        <v>0</v>
      </c>
      <c r="H792" s="27">
        <v>0</v>
      </c>
      <c r="I792" s="27">
        <v>1</v>
      </c>
      <c r="J792" s="23">
        <v>0</v>
      </c>
      <c r="K792" s="27">
        <v>1</v>
      </c>
      <c r="L792" s="27">
        <v>0</v>
      </c>
      <c r="M792" s="27">
        <v>0</v>
      </c>
      <c r="N792" s="27">
        <v>0</v>
      </c>
      <c r="O792" s="27">
        <v>0</v>
      </c>
      <c r="P792" s="27">
        <v>0</v>
      </c>
      <c r="Q792" s="27">
        <v>0</v>
      </c>
      <c r="R792" s="23" cm="1">
        <f t="array" ref="R792">_xlfn.IFS(H792=1,1,K792=1,1,L792=1,1,M792=1,1,N792=1,1,P792=1,1,TRUE,0)</f>
        <v>1</v>
      </c>
      <c r="S792" s="64">
        <f>IF(AND(G792=1,R792=1),0,R792)</f>
        <v>1</v>
      </c>
      <c r="T792" s="24" t="s">
        <v>1697</v>
      </c>
      <c r="U792" s="49">
        <f>SUBSTITUTE(T792,".",",")*1</f>
        <v>9.7753845155239105E-2</v>
      </c>
      <c r="V792" s="54">
        <f>IF(U792&gt;=0.1, 1, 0)</f>
        <v>0</v>
      </c>
      <c r="W792" s="25">
        <f>IF(U792&gt;=0.2, 1, 0)</f>
        <v>0</v>
      </c>
      <c r="X792" s="25">
        <f>IF(U792&gt;=0.3, 1, 0)</f>
        <v>0</v>
      </c>
      <c r="Y792" s="25">
        <f>IF(U792&gt;=0.4, 1, 0)</f>
        <v>0</v>
      </c>
      <c r="Z792" s="25">
        <f>IF(U792&gt;=0.5, 1, 0)</f>
        <v>0</v>
      </c>
      <c r="AA792" s="25">
        <f>IF(U792&gt;=0.6, 1, 0)</f>
        <v>0</v>
      </c>
      <c r="AB792" s="25">
        <f>IF(U792&gt;=0.7, 1, 0)</f>
        <v>0</v>
      </c>
      <c r="AC792" s="25">
        <f>IF(U792&gt;=0.8, 1, 0)</f>
        <v>0</v>
      </c>
      <c r="AD792" s="55">
        <f>IF(U792&gt;=0.9, 1, 0)</f>
        <v>0</v>
      </c>
    </row>
    <row r="793" spans="1:30" ht="20" customHeight="1" x14ac:dyDescent="0.2">
      <c r="A793" s="20" t="s">
        <v>213</v>
      </c>
      <c r="B793" s="33" t="str">
        <f>SUBSTITUTE(A793,"/Users/timomiessen/Desktop/imagesdk/blackmen1/","Image_")</f>
        <v>Image_BM_284.jpg</v>
      </c>
      <c r="C793" s="63" t="s">
        <v>4</v>
      </c>
      <c r="D793" s="22" t="s">
        <v>2973</v>
      </c>
      <c r="E793" s="27">
        <v>0</v>
      </c>
      <c r="F793" s="27">
        <v>0</v>
      </c>
      <c r="G793" s="27">
        <v>0</v>
      </c>
      <c r="H793" s="27">
        <v>0</v>
      </c>
      <c r="I793" s="27">
        <v>0</v>
      </c>
      <c r="J793" s="23">
        <v>0</v>
      </c>
      <c r="K793" s="27">
        <v>1</v>
      </c>
      <c r="L793" s="27">
        <v>0</v>
      </c>
      <c r="M793" s="27">
        <v>0</v>
      </c>
      <c r="N793" s="27">
        <v>0</v>
      </c>
      <c r="O793" s="27">
        <v>0</v>
      </c>
      <c r="P793" s="27">
        <v>0</v>
      </c>
      <c r="Q793" s="27">
        <v>0</v>
      </c>
      <c r="R793" s="23" cm="1">
        <f t="array" ref="R793">_xlfn.IFS(H793=1,1,K793=1,1,L793=1,1,M793=1,1,N793=1,1,P793=1,1,TRUE,0)</f>
        <v>1</v>
      </c>
      <c r="S793" s="64">
        <f>IF(AND(G793=1,R793=1),0,R793)</f>
        <v>1</v>
      </c>
      <c r="T793" s="24" t="s">
        <v>1698</v>
      </c>
      <c r="U793" s="49">
        <f>SUBSTITUTE(T793,".",",")*1</f>
        <v>8.1298908218741403E-2</v>
      </c>
      <c r="V793" s="54">
        <f>IF(U793&gt;=0.1, 1, 0)</f>
        <v>0</v>
      </c>
      <c r="W793" s="25">
        <f>IF(U793&gt;=0.2, 1, 0)</f>
        <v>0</v>
      </c>
      <c r="X793" s="25">
        <f>IF(U793&gt;=0.3, 1, 0)</f>
        <v>0</v>
      </c>
      <c r="Y793" s="25">
        <f>IF(U793&gt;=0.4, 1, 0)</f>
        <v>0</v>
      </c>
      <c r="Z793" s="25">
        <f>IF(U793&gt;=0.5, 1, 0)</f>
        <v>0</v>
      </c>
      <c r="AA793" s="25">
        <f>IF(U793&gt;=0.6, 1, 0)</f>
        <v>0</v>
      </c>
      <c r="AB793" s="25">
        <f>IF(U793&gt;=0.7, 1, 0)</f>
        <v>0</v>
      </c>
      <c r="AC793" s="25">
        <f>IF(U793&gt;=0.8, 1, 0)</f>
        <v>0</v>
      </c>
      <c r="AD793" s="55">
        <f>IF(U793&gt;=0.9, 1, 0)</f>
        <v>0</v>
      </c>
    </row>
    <row r="794" spans="1:30" ht="20" customHeight="1" x14ac:dyDescent="0.2">
      <c r="A794" s="20" t="s">
        <v>214</v>
      </c>
      <c r="B794" s="33" t="str">
        <f>SUBSTITUTE(A794,"/Users/timomiessen/Desktop/imagesdk/blackmen1/","Image_")</f>
        <v>Image_BM_285.jpg</v>
      </c>
      <c r="C794" s="63" t="s">
        <v>4</v>
      </c>
      <c r="D794" s="22" t="s">
        <v>2973</v>
      </c>
      <c r="E794" s="27">
        <v>0</v>
      </c>
      <c r="F794" s="27">
        <v>0</v>
      </c>
      <c r="G794" s="27">
        <v>0</v>
      </c>
      <c r="H794" s="27">
        <v>0</v>
      </c>
      <c r="I794" s="27">
        <v>1</v>
      </c>
      <c r="J794" s="23">
        <v>0</v>
      </c>
      <c r="K794" s="27">
        <v>1</v>
      </c>
      <c r="L794" s="27">
        <v>0</v>
      </c>
      <c r="M794" s="27">
        <v>0</v>
      </c>
      <c r="N794" s="27">
        <v>0</v>
      </c>
      <c r="O794" s="27">
        <v>0</v>
      </c>
      <c r="P794" s="27">
        <v>1</v>
      </c>
      <c r="Q794" s="27">
        <v>0</v>
      </c>
      <c r="R794" s="23" cm="1">
        <f t="array" ref="R794">_xlfn.IFS(H794=1,1,K794=1,1,L794=1,1,M794=1,1,N794=1,1,P794=1,1,TRUE,0)</f>
        <v>1</v>
      </c>
      <c r="S794" s="64">
        <f>IF(AND(G794=1,R794=1),0,R794)</f>
        <v>1</v>
      </c>
      <c r="T794" s="24" t="s">
        <v>1699</v>
      </c>
      <c r="U794" s="49">
        <f>SUBSTITUTE(T794,".",",")*1</f>
        <v>6.6478496417403193E-2</v>
      </c>
      <c r="V794" s="54">
        <f>IF(U794&gt;=0.1, 1, 0)</f>
        <v>0</v>
      </c>
      <c r="W794" s="25">
        <f>IF(U794&gt;=0.2, 1, 0)</f>
        <v>0</v>
      </c>
      <c r="X794" s="25">
        <f>IF(U794&gt;=0.3, 1, 0)</f>
        <v>0</v>
      </c>
      <c r="Y794" s="25">
        <f>IF(U794&gt;=0.4, 1, 0)</f>
        <v>0</v>
      </c>
      <c r="Z794" s="25">
        <f>IF(U794&gt;=0.5, 1, 0)</f>
        <v>0</v>
      </c>
      <c r="AA794" s="25">
        <f>IF(U794&gt;=0.6, 1, 0)</f>
        <v>0</v>
      </c>
      <c r="AB794" s="25">
        <f>IF(U794&gt;=0.7, 1, 0)</f>
        <v>0</v>
      </c>
      <c r="AC794" s="25">
        <f>IF(U794&gt;=0.8, 1, 0)</f>
        <v>0</v>
      </c>
      <c r="AD794" s="55">
        <f>IF(U794&gt;=0.9, 1, 0)</f>
        <v>0</v>
      </c>
    </row>
    <row r="795" spans="1:30" ht="20" customHeight="1" x14ac:dyDescent="0.2">
      <c r="A795" s="20" t="s">
        <v>215</v>
      </c>
      <c r="B795" s="33" t="str">
        <f>SUBSTITUTE(A795,"/Users/timomiessen/Desktop/imagesdk/blackmen1/","Image_")</f>
        <v>Image_BM_286.jpg</v>
      </c>
      <c r="C795" s="63" t="s">
        <v>4</v>
      </c>
      <c r="D795" s="22" t="s">
        <v>2973</v>
      </c>
      <c r="E795" s="27">
        <v>0</v>
      </c>
      <c r="F795" s="27">
        <v>0</v>
      </c>
      <c r="G795" s="27">
        <v>0</v>
      </c>
      <c r="H795" s="27">
        <v>0</v>
      </c>
      <c r="I795" s="27">
        <v>1</v>
      </c>
      <c r="J795" s="23">
        <v>0</v>
      </c>
      <c r="K795" s="27">
        <v>1</v>
      </c>
      <c r="L795" s="27">
        <v>0</v>
      </c>
      <c r="M795" s="27">
        <v>0</v>
      </c>
      <c r="N795" s="27">
        <v>0</v>
      </c>
      <c r="O795" s="27">
        <v>0</v>
      </c>
      <c r="P795" s="27">
        <v>1</v>
      </c>
      <c r="Q795" s="27">
        <v>0</v>
      </c>
      <c r="R795" s="23" cm="1">
        <f t="array" ref="R795">_xlfn.IFS(H795=1,1,K795=1,1,L795=1,1,M795=1,1,N795=1,1,P795=1,1,TRUE,0)</f>
        <v>1</v>
      </c>
      <c r="S795" s="64">
        <f>IF(AND(G795=1,R795=1),0,R795)</f>
        <v>1</v>
      </c>
      <c r="T795" s="24" t="s">
        <v>1700</v>
      </c>
      <c r="U795" s="49">
        <f>SUBSTITUTE(T795,".",",")*1</f>
        <v>0.18023985996842301</v>
      </c>
      <c r="V795" s="54">
        <f>IF(U795&gt;=0.1, 1, 0)</f>
        <v>1</v>
      </c>
      <c r="W795" s="25">
        <f>IF(U795&gt;=0.2, 1, 0)</f>
        <v>0</v>
      </c>
      <c r="X795" s="25">
        <f>IF(U795&gt;=0.3, 1, 0)</f>
        <v>0</v>
      </c>
      <c r="Y795" s="25">
        <f>IF(U795&gt;=0.4, 1, 0)</f>
        <v>0</v>
      </c>
      <c r="Z795" s="25">
        <f>IF(U795&gt;=0.5, 1, 0)</f>
        <v>0</v>
      </c>
      <c r="AA795" s="25">
        <f>IF(U795&gt;=0.6, 1, 0)</f>
        <v>0</v>
      </c>
      <c r="AB795" s="25">
        <f>IF(U795&gt;=0.7, 1, 0)</f>
        <v>0</v>
      </c>
      <c r="AC795" s="25">
        <f>IF(U795&gt;=0.8, 1, 0)</f>
        <v>0</v>
      </c>
      <c r="AD795" s="55">
        <f>IF(U795&gt;=0.9, 1, 0)</f>
        <v>0</v>
      </c>
    </row>
    <row r="796" spans="1:30" ht="20" customHeight="1" x14ac:dyDescent="0.2">
      <c r="A796" s="20" t="s">
        <v>216</v>
      </c>
      <c r="B796" s="33" t="str">
        <f>SUBSTITUTE(A796,"/Users/timomiessen/Desktop/imagesdk/blackmen1/","Image_")</f>
        <v>Image_BM_287.jpg</v>
      </c>
      <c r="C796" s="63" t="s">
        <v>4</v>
      </c>
      <c r="D796" s="22" t="s">
        <v>2973</v>
      </c>
      <c r="E796" s="27">
        <v>0</v>
      </c>
      <c r="F796" s="27">
        <v>0</v>
      </c>
      <c r="G796" s="27">
        <v>0</v>
      </c>
      <c r="H796" s="27">
        <v>0</v>
      </c>
      <c r="I796" s="27">
        <v>1</v>
      </c>
      <c r="J796" s="23">
        <v>0</v>
      </c>
      <c r="K796" s="27">
        <v>1</v>
      </c>
      <c r="L796" s="27">
        <v>0</v>
      </c>
      <c r="M796" s="27">
        <v>0</v>
      </c>
      <c r="N796" s="27">
        <v>0</v>
      </c>
      <c r="O796" s="27">
        <v>0</v>
      </c>
      <c r="P796" s="27">
        <v>0</v>
      </c>
      <c r="Q796" s="27">
        <v>0</v>
      </c>
      <c r="R796" s="23" cm="1">
        <f t="array" ref="R796">_xlfn.IFS(H796=1,1,K796=1,1,L796=1,1,M796=1,1,N796=1,1,P796=1,1,TRUE,0)</f>
        <v>1</v>
      </c>
      <c r="S796" s="64">
        <f>IF(AND(G796=1,R796=1),0,R796)</f>
        <v>1</v>
      </c>
      <c r="T796" s="24" t="s">
        <v>1701</v>
      </c>
      <c r="U796" s="49">
        <f>SUBSTITUTE(T796,".",",")*1</f>
        <v>7.9132668673992101E-2</v>
      </c>
      <c r="V796" s="54">
        <f>IF(U796&gt;=0.1, 1, 0)</f>
        <v>0</v>
      </c>
      <c r="W796" s="25">
        <f>IF(U796&gt;=0.2, 1, 0)</f>
        <v>0</v>
      </c>
      <c r="X796" s="25">
        <f>IF(U796&gt;=0.3, 1, 0)</f>
        <v>0</v>
      </c>
      <c r="Y796" s="25">
        <f>IF(U796&gt;=0.4, 1, 0)</f>
        <v>0</v>
      </c>
      <c r="Z796" s="25">
        <f>IF(U796&gt;=0.5, 1, 0)</f>
        <v>0</v>
      </c>
      <c r="AA796" s="25">
        <f>IF(U796&gt;=0.6, 1, 0)</f>
        <v>0</v>
      </c>
      <c r="AB796" s="25">
        <f>IF(U796&gt;=0.7, 1, 0)</f>
        <v>0</v>
      </c>
      <c r="AC796" s="25">
        <f>IF(U796&gt;=0.8, 1, 0)</f>
        <v>0</v>
      </c>
      <c r="AD796" s="55">
        <f>IF(U796&gt;=0.9, 1, 0)</f>
        <v>0</v>
      </c>
    </row>
    <row r="797" spans="1:30" ht="20" customHeight="1" x14ac:dyDescent="0.2">
      <c r="A797" s="20" t="s">
        <v>217</v>
      </c>
      <c r="B797" s="33" t="str">
        <f>SUBSTITUTE(A797,"/Users/timomiessen/Desktop/imagesdk/blackmen1/","Image_")</f>
        <v>Image_BM_288.jpg</v>
      </c>
      <c r="C797" s="63" t="s">
        <v>4</v>
      </c>
      <c r="D797" s="22" t="s">
        <v>2973</v>
      </c>
      <c r="E797" s="27">
        <v>0</v>
      </c>
      <c r="F797" s="27">
        <v>0</v>
      </c>
      <c r="G797" s="27">
        <v>0</v>
      </c>
      <c r="H797" s="27">
        <v>0</v>
      </c>
      <c r="I797" s="27">
        <v>1</v>
      </c>
      <c r="J797" s="23">
        <v>0</v>
      </c>
      <c r="K797" s="27">
        <v>1</v>
      </c>
      <c r="L797" s="27">
        <v>0</v>
      </c>
      <c r="M797" s="27">
        <v>0</v>
      </c>
      <c r="N797" s="27">
        <v>0</v>
      </c>
      <c r="O797" s="27">
        <v>0</v>
      </c>
      <c r="P797" s="27">
        <v>0</v>
      </c>
      <c r="Q797" s="27">
        <v>0</v>
      </c>
      <c r="R797" s="23" cm="1">
        <f t="array" ref="R797">_xlfn.IFS(H797=1,1,K797=1,1,L797=1,1,M797=1,1,N797=1,1,P797=1,1,TRUE,0)</f>
        <v>1</v>
      </c>
      <c r="S797" s="64">
        <f>IF(AND(G797=1,R797=1),0,R797)</f>
        <v>1</v>
      </c>
      <c r="T797" s="24" t="s">
        <v>1702</v>
      </c>
      <c r="U797" s="49">
        <f>SUBSTITUTE(T797,".",",")*1</f>
        <v>0.106365978252142</v>
      </c>
      <c r="V797" s="54">
        <f>IF(U797&gt;=0.1, 1, 0)</f>
        <v>1</v>
      </c>
      <c r="W797" s="25">
        <f>IF(U797&gt;=0.2, 1, 0)</f>
        <v>0</v>
      </c>
      <c r="X797" s="25">
        <f>IF(U797&gt;=0.3, 1, 0)</f>
        <v>0</v>
      </c>
      <c r="Y797" s="25">
        <f>IF(U797&gt;=0.4, 1, 0)</f>
        <v>0</v>
      </c>
      <c r="Z797" s="25">
        <f>IF(U797&gt;=0.5, 1, 0)</f>
        <v>0</v>
      </c>
      <c r="AA797" s="25">
        <f>IF(U797&gt;=0.6, 1, 0)</f>
        <v>0</v>
      </c>
      <c r="AB797" s="25">
        <f>IF(U797&gt;=0.7, 1, 0)</f>
        <v>0</v>
      </c>
      <c r="AC797" s="25">
        <f>IF(U797&gt;=0.8, 1, 0)</f>
        <v>0</v>
      </c>
      <c r="AD797" s="55">
        <f>IF(U797&gt;=0.9, 1, 0)</f>
        <v>0</v>
      </c>
    </row>
    <row r="798" spans="1:30" ht="20" customHeight="1" x14ac:dyDescent="0.2">
      <c r="A798" s="20" t="s">
        <v>218</v>
      </c>
      <c r="B798" s="33" t="str">
        <f>SUBSTITUTE(A798,"/Users/timomiessen/Desktop/imagesdk/blackmen1/","Image_")</f>
        <v>Image_BM_289.jpg</v>
      </c>
      <c r="C798" s="63" t="s">
        <v>4</v>
      </c>
      <c r="D798" s="22" t="s">
        <v>2973</v>
      </c>
      <c r="E798" s="27">
        <v>0</v>
      </c>
      <c r="F798" s="27">
        <v>0</v>
      </c>
      <c r="G798" s="27">
        <v>0</v>
      </c>
      <c r="H798" s="27">
        <v>0</v>
      </c>
      <c r="I798" s="27">
        <v>1</v>
      </c>
      <c r="J798" s="23">
        <v>0</v>
      </c>
      <c r="K798" s="27">
        <v>1</v>
      </c>
      <c r="L798" s="27">
        <v>0</v>
      </c>
      <c r="M798" s="27">
        <v>0</v>
      </c>
      <c r="N798" s="27">
        <v>0</v>
      </c>
      <c r="O798" s="27">
        <v>0</v>
      </c>
      <c r="P798" s="27">
        <v>1</v>
      </c>
      <c r="Q798" s="27">
        <v>0</v>
      </c>
      <c r="R798" s="23" cm="1">
        <f t="array" ref="R798">_xlfn.IFS(H798=1,1,K798=1,1,L798=1,1,M798=1,1,N798=1,1,P798=1,1,TRUE,0)</f>
        <v>1</v>
      </c>
      <c r="S798" s="64">
        <f>IF(AND(G798=1,R798=1),0,R798)</f>
        <v>1</v>
      </c>
      <c r="T798" s="24" t="s">
        <v>1703</v>
      </c>
      <c r="U798" s="49">
        <f>SUBSTITUTE(T798,".",",")*1</f>
        <v>0.42449269443750298</v>
      </c>
      <c r="V798" s="54">
        <f>IF(U798&gt;=0.1, 1, 0)</f>
        <v>1</v>
      </c>
      <c r="W798" s="25">
        <f>IF(U798&gt;=0.2, 1, 0)</f>
        <v>1</v>
      </c>
      <c r="X798" s="25">
        <f>IF(U798&gt;=0.3, 1, 0)</f>
        <v>1</v>
      </c>
      <c r="Y798" s="25">
        <f>IF(U798&gt;=0.4, 1, 0)</f>
        <v>1</v>
      </c>
      <c r="Z798" s="25">
        <f>IF(U798&gt;=0.5, 1, 0)</f>
        <v>0</v>
      </c>
      <c r="AA798" s="25">
        <f>IF(U798&gt;=0.6, 1, 0)</f>
        <v>0</v>
      </c>
      <c r="AB798" s="25">
        <f>IF(U798&gt;=0.7, 1, 0)</f>
        <v>0</v>
      </c>
      <c r="AC798" s="25">
        <f>IF(U798&gt;=0.8, 1, 0)</f>
        <v>0</v>
      </c>
      <c r="AD798" s="55">
        <f>IF(U798&gt;=0.9, 1, 0)</f>
        <v>0</v>
      </c>
    </row>
    <row r="799" spans="1:30" ht="20" customHeight="1" x14ac:dyDescent="0.2">
      <c r="A799" s="20" t="s">
        <v>220</v>
      </c>
      <c r="B799" s="33" t="str">
        <f>SUBSTITUTE(A799,"/Users/timomiessen/Desktop/imagesdk/blackmen1/","Image_")</f>
        <v>Image_BM_290.jpg</v>
      </c>
      <c r="C799" s="63" t="s">
        <v>4</v>
      </c>
      <c r="D799" s="22" t="s">
        <v>2973</v>
      </c>
      <c r="E799" s="27">
        <v>0</v>
      </c>
      <c r="F799" s="27">
        <v>0</v>
      </c>
      <c r="G799" s="27">
        <v>0</v>
      </c>
      <c r="H799" s="27">
        <v>0</v>
      </c>
      <c r="I799" s="27">
        <v>1</v>
      </c>
      <c r="J799" s="23">
        <v>0</v>
      </c>
      <c r="K799" s="27">
        <v>1</v>
      </c>
      <c r="L799" s="27">
        <v>0</v>
      </c>
      <c r="M799" s="27">
        <v>0</v>
      </c>
      <c r="N799" s="27">
        <v>0</v>
      </c>
      <c r="O799" s="27">
        <v>0</v>
      </c>
      <c r="P799" s="27">
        <v>0</v>
      </c>
      <c r="Q799" s="27">
        <v>0</v>
      </c>
      <c r="R799" s="23" cm="1">
        <f t="array" ref="R799">_xlfn.IFS(H799=1,1,K799=1,1,L799=1,1,M799=1,1,N799=1,1,P799=1,1,TRUE,0)</f>
        <v>1</v>
      </c>
      <c r="S799" s="64">
        <f>IF(AND(G799=1,R799=1),0,R799)</f>
        <v>1</v>
      </c>
      <c r="T799" s="24" t="s">
        <v>1705</v>
      </c>
      <c r="U799" s="49">
        <f>SUBSTITUTE(T799,".",",")*1</f>
        <v>5.7383346837013897E-2</v>
      </c>
      <c r="V799" s="54">
        <f>IF(U799&gt;=0.1, 1, 0)</f>
        <v>0</v>
      </c>
      <c r="W799" s="25">
        <f>IF(U799&gt;=0.2, 1, 0)</f>
        <v>0</v>
      </c>
      <c r="X799" s="25">
        <f>IF(U799&gt;=0.3, 1, 0)</f>
        <v>0</v>
      </c>
      <c r="Y799" s="25">
        <f>IF(U799&gt;=0.4, 1, 0)</f>
        <v>0</v>
      </c>
      <c r="Z799" s="25">
        <f>IF(U799&gt;=0.5, 1, 0)</f>
        <v>0</v>
      </c>
      <c r="AA799" s="25">
        <f>IF(U799&gt;=0.6, 1, 0)</f>
        <v>0</v>
      </c>
      <c r="AB799" s="25">
        <f>IF(U799&gt;=0.7, 1, 0)</f>
        <v>0</v>
      </c>
      <c r="AC799" s="25">
        <f>IF(U799&gt;=0.8, 1, 0)</f>
        <v>0</v>
      </c>
      <c r="AD799" s="55">
        <f>IF(U799&gt;=0.9, 1, 0)</f>
        <v>0</v>
      </c>
    </row>
    <row r="800" spans="1:30" ht="20" customHeight="1" x14ac:dyDescent="0.2">
      <c r="A800" s="20" t="s">
        <v>221</v>
      </c>
      <c r="B800" s="33" t="str">
        <f>SUBSTITUTE(A800,"/Users/timomiessen/Desktop/imagesdk/blackmen1/","Image_")</f>
        <v>Image_BM_291.jpg</v>
      </c>
      <c r="C800" s="63" t="s">
        <v>4</v>
      </c>
      <c r="D800" s="22" t="s">
        <v>2973</v>
      </c>
      <c r="E800" s="27">
        <v>0</v>
      </c>
      <c r="F800" s="27">
        <v>0</v>
      </c>
      <c r="G800" s="27">
        <v>0</v>
      </c>
      <c r="H800" s="27">
        <v>0</v>
      </c>
      <c r="I800" s="27">
        <v>1</v>
      </c>
      <c r="J800" s="23">
        <v>0</v>
      </c>
      <c r="K800" s="27">
        <v>1</v>
      </c>
      <c r="L800" s="27">
        <v>0</v>
      </c>
      <c r="M800" s="27">
        <v>0</v>
      </c>
      <c r="N800" s="27">
        <v>0</v>
      </c>
      <c r="O800" s="27">
        <v>0</v>
      </c>
      <c r="P800" s="27">
        <v>0</v>
      </c>
      <c r="Q800" s="27">
        <v>0</v>
      </c>
      <c r="R800" s="23" cm="1">
        <f t="array" ref="R800">_xlfn.IFS(H800=1,1,K800=1,1,L800=1,1,M800=1,1,N800=1,1,P800=1,1,TRUE,0)</f>
        <v>1</v>
      </c>
      <c r="S800" s="64">
        <f>IF(AND(G800=1,R800=1),0,R800)</f>
        <v>1</v>
      </c>
      <c r="T800" s="24" t="s">
        <v>1706</v>
      </c>
      <c r="U800" s="49">
        <f>SUBSTITUTE(T800,".",",")*1</f>
        <v>3.5445351153612102E-2</v>
      </c>
      <c r="V800" s="54">
        <f>IF(U800&gt;=0.1, 1, 0)</f>
        <v>0</v>
      </c>
      <c r="W800" s="25">
        <f>IF(U800&gt;=0.2, 1, 0)</f>
        <v>0</v>
      </c>
      <c r="X800" s="25">
        <f>IF(U800&gt;=0.3, 1, 0)</f>
        <v>0</v>
      </c>
      <c r="Y800" s="25">
        <f>IF(U800&gt;=0.4, 1, 0)</f>
        <v>0</v>
      </c>
      <c r="Z800" s="25">
        <f>IF(U800&gt;=0.5, 1, 0)</f>
        <v>0</v>
      </c>
      <c r="AA800" s="25">
        <f>IF(U800&gt;=0.6, 1, 0)</f>
        <v>0</v>
      </c>
      <c r="AB800" s="25">
        <f>IF(U800&gt;=0.7, 1, 0)</f>
        <v>0</v>
      </c>
      <c r="AC800" s="25">
        <f>IF(U800&gt;=0.8, 1, 0)</f>
        <v>0</v>
      </c>
      <c r="AD800" s="55">
        <f>IF(U800&gt;=0.9, 1, 0)</f>
        <v>0</v>
      </c>
    </row>
    <row r="801" spans="1:30" ht="20" customHeight="1" x14ac:dyDescent="0.2">
      <c r="A801" s="20" t="s">
        <v>222</v>
      </c>
      <c r="B801" s="33" t="str">
        <f>SUBSTITUTE(A801,"/Users/timomiessen/Desktop/imagesdk/blackmen1/","Image_")</f>
        <v>Image_BM_292.jpg</v>
      </c>
      <c r="C801" s="63" t="s">
        <v>4</v>
      </c>
      <c r="D801" s="22" t="s">
        <v>2973</v>
      </c>
      <c r="E801" s="27">
        <v>0</v>
      </c>
      <c r="F801" s="27">
        <v>0</v>
      </c>
      <c r="G801" s="27">
        <v>0</v>
      </c>
      <c r="H801" s="27">
        <v>0</v>
      </c>
      <c r="I801" s="27">
        <v>0</v>
      </c>
      <c r="J801" s="23">
        <v>0</v>
      </c>
      <c r="K801" s="27">
        <v>1</v>
      </c>
      <c r="L801" s="27">
        <v>0</v>
      </c>
      <c r="M801" s="27">
        <v>0</v>
      </c>
      <c r="N801" s="27">
        <v>0</v>
      </c>
      <c r="O801" s="27">
        <v>0</v>
      </c>
      <c r="P801" s="27">
        <v>0</v>
      </c>
      <c r="Q801" s="27">
        <v>0</v>
      </c>
      <c r="R801" s="23" cm="1">
        <f t="array" ref="R801">_xlfn.IFS(H801=1,1,K801=1,1,L801=1,1,M801=1,1,N801=1,1,P801=1,1,TRUE,0)</f>
        <v>1</v>
      </c>
      <c r="S801" s="64">
        <f>IF(AND(G801=1,R801=1),0,R801)</f>
        <v>1</v>
      </c>
      <c r="T801" s="24" t="s">
        <v>1707</v>
      </c>
      <c r="U801" s="49">
        <f>SUBSTITUTE(T801,".",",")*1</f>
        <v>3.8231671787798398E-2</v>
      </c>
      <c r="V801" s="54">
        <f>IF(U801&gt;=0.1, 1, 0)</f>
        <v>0</v>
      </c>
      <c r="W801" s="25">
        <f>IF(U801&gt;=0.2, 1, 0)</f>
        <v>0</v>
      </c>
      <c r="X801" s="25">
        <f>IF(U801&gt;=0.3, 1, 0)</f>
        <v>0</v>
      </c>
      <c r="Y801" s="25">
        <f>IF(U801&gt;=0.4, 1, 0)</f>
        <v>0</v>
      </c>
      <c r="Z801" s="25">
        <f>IF(U801&gt;=0.5, 1, 0)</f>
        <v>0</v>
      </c>
      <c r="AA801" s="25">
        <f>IF(U801&gt;=0.6, 1, 0)</f>
        <v>0</v>
      </c>
      <c r="AB801" s="25">
        <f>IF(U801&gt;=0.7, 1, 0)</f>
        <v>0</v>
      </c>
      <c r="AC801" s="25">
        <f>IF(U801&gt;=0.8, 1, 0)</f>
        <v>0</v>
      </c>
      <c r="AD801" s="55">
        <f>IF(U801&gt;=0.9, 1, 0)</f>
        <v>0</v>
      </c>
    </row>
    <row r="802" spans="1:30" ht="20" customHeight="1" x14ac:dyDescent="0.2">
      <c r="A802" s="20" t="s">
        <v>223</v>
      </c>
      <c r="B802" s="33" t="str">
        <f>SUBSTITUTE(A802,"/Users/timomiessen/Desktop/imagesdk/blackmen1/","Image_")</f>
        <v>Image_BM_293.jpg</v>
      </c>
      <c r="C802" s="63" t="s">
        <v>4</v>
      </c>
      <c r="D802" s="22" t="s">
        <v>2973</v>
      </c>
      <c r="E802" s="27">
        <v>0</v>
      </c>
      <c r="F802" s="27">
        <v>0</v>
      </c>
      <c r="G802" s="27">
        <v>0</v>
      </c>
      <c r="H802" s="27">
        <v>0</v>
      </c>
      <c r="I802" s="27">
        <v>1</v>
      </c>
      <c r="J802" s="23">
        <v>0</v>
      </c>
      <c r="K802" s="27">
        <v>1</v>
      </c>
      <c r="L802" s="27">
        <v>0</v>
      </c>
      <c r="M802" s="27">
        <v>0</v>
      </c>
      <c r="N802" s="27">
        <v>0</v>
      </c>
      <c r="O802" s="27">
        <v>0</v>
      </c>
      <c r="P802" s="27">
        <v>0</v>
      </c>
      <c r="Q802" s="27">
        <v>0</v>
      </c>
      <c r="R802" s="23" cm="1">
        <f t="array" ref="R802">_xlfn.IFS(H802=1,1,K802=1,1,L802=1,1,M802=1,1,N802=1,1,P802=1,1,TRUE,0)</f>
        <v>1</v>
      </c>
      <c r="S802" s="64">
        <f>IF(AND(G802=1,R802=1),0,R802)</f>
        <v>1</v>
      </c>
      <c r="T802" s="24" t="s">
        <v>1708</v>
      </c>
      <c r="U802" s="49">
        <f>SUBSTITUTE(T802,".",",")*1</f>
        <v>7.1864640340208993E-2</v>
      </c>
      <c r="V802" s="54">
        <f>IF(U802&gt;=0.1, 1, 0)</f>
        <v>0</v>
      </c>
      <c r="W802" s="25">
        <f>IF(U802&gt;=0.2, 1, 0)</f>
        <v>0</v>
      </c>
      <c r="X802" s="25">
        <f>IF(U802&gt;=0.3, 1, 0)</f>
        <v>0</v>
      </c>
      <c r="Y802" s="25">
        <f>IF(U802&gt;=0.4, 1, 0)</f>
        <v>0</v>
      </c>
      <c r="Z802" s="25">
        <f>IF(U802&gt;=0.5, 1, 0)</f>
        <v>0</v>
      </c>
      <c r="AA802" s="25">
        <f>IF(U802&gt;=0.6, 1, 0)</f>
        <v>0</v>
      </c>
      <c r="AB802" s="25">
        <f>IF(U802&gt;=0.7, 1, 0)</f>
        <v>0</v>
      </c>
      <c r="AC802" s="25">
        <f>IF(U802&gt;=0.8, 1, 0)</f>
        <v>0</v>
      </c>
      <c r="AD802" s="55">
        <f>IF(U802&gt;=0.9, 1, 0)</f>
        <v>0</v>
      </c>
    </row>
    <row r="803" spans="1:30" ht="20" customHeight="1" x14ac:dyDescent="0.2">
      <c r="A803" s="20" t="s">
        <v>224</v>
      </c>
      <c r="B803" s="33" t="str">
        <f>SUBSTITUTE(A803,"/Users/timomiessen/Desktop/imagesdk/blackmen1/","Image_")</f>
        <v>Image_BM_294.jpg</v>
      </c>
      <c r="C803" s="63" t="s">
        <v>4</v>
      </c>
      <c r="D803" s="22" t="s">
        <v>2973</v>
      </c>
      <c r="E803" s="27">
        <v>0</v>
      </c>
      <c r="F803" s="27">
        <v>0</v>
      </c>
      <c r="G803" s="27">
        <v>0</v>
      </c>
      <c r="H803" s="27">
        <v>0</v>
      </c>
      <c r="I803" s="27">
        <v>1</v>
      </c>
      <c r="J803" s="23">
        <v>0</v>
      </c>
      <c r="K803" s="27">
        <v>1</v>
      </c>
      <c r="L803" s="27">
        <v>0</v>
      </c>
      <c r="M803" s="27">
        <v>0</v>
      </c>
      <c r="N803" s="27">
        <v>0</v>
      </c>
      <c r="O803" s="27">
        <v>0</v>
      </c>
      <c r="P803" s="27">
        <v>0</v>
      </c>
      <c r="Q803" s="27">
        <v>0</v>
      </c>
      <c r="R803" s="23" cm="1">
        <f t="array" ref="R803">_xlfn.IFS(H803=1,1,K803=1,1,L803=1,1,M803=1,1,N803=1,1,P803=1,1,TRUE,0)</f>
        <v>1</v>
      </c>
      <c r="S803" s="64">
        <f>IF(AND(G803=1,R803=1),0,R803)</f>
        <v>1</v>
      </c>
      <c r="T803" s="24" t="s">
        <v>1709</v>
      </c>
      <c r="U803" s="49">
        <f>SUBSTITUTE(T803,".",",")*1</f>
        <v>0.209362998604774</v>
      </c>
      <c r="V803" s="54">
        <f>IF(U803&gt;=0.1, 1, 0)</f>
        <v>1</v>
      </c>
      <c r="W803" s="25">
        <f>IF(U803&gt;=0.2, 1, 0)</f>
        <v>1</v>
      </c>
      <c r="X803" s="25">
        <f>IF(U803&gt;=0.3, 1, 0)</f>
        <v>0</v>
      </c>
      <c r="Y803" s="25">
        <f>IF(U803&gt;=0.4, 1, 0)</f>
        <v>0</v>
      </c>
      <c r="Z803" s="25">
        <f>IF(U803&gt;=0.5, 1, 0)</f>
        <v>0</v>
      </c>
      <c r="AA803" s="25">
        <f>IF(U803&gt;=0.6, 1, 0)</f>
        <v>0</v>
      </c>
      <c r="AB803" s="25">
        <f>IF(U803&gt;=0.7, 1, 0)</f>
        <v>0</v>
      </c>
      <c r="AC803" s="25">
        <f>IF(U803&gt;=0.8, 1, 0)</f>
        <v>0</v>
      </c>
      <c r="AD803" s="55">
        <f>IF(U803&gt;=0.9, 1, 0)</f>
        <v>0</v>
      </c>
    </row>
    <row r="804" spans="1:30" ht="20" customHeight="1" x14ac:dyDescent="0.2">
      <c r="A804" s="20" t="s">
        <v>225</v>
      </c>
      <c r="B804" s="33" t="str">
        <f>SUBSTITUTE(A804,"/Users/timomiessen/Desktop/imagesdk/blackmen1/","Image_")</f>
        <v>Image_BM_295.jpg</v>
      </c>
      <c r="C804" s="63" t="s">
        <v>4</v>
      </c>
      <c r="D804" s="22" t="s">
        <v>2973</v>
      </c>
      <c r="E804" s="27">
        <v>0</v>
      </c>
      <c r="F804" s="27">
        <v>0</v>
      </c>
      <c r="G804" s="27">
        <v>0</v>
      </c>
      <c r="H804" s="27">
        <v>0</v>
      </c>
      <c r="I804" s="27">
        <v>1</v>
      </c>
      <c r="J804" s="23">
        <v>0</v>
      </c>
      <c r="K804" s="27">
        <v>1</v>
      </c>
      <c r="L804" s="27">
        <v>0</v>
      </c>
      <c r="M804" s="27">
        <v>0</v>
      </c>
      <c r="N804" s="27">
        <v>0</v>
      </c>
      <c r="O804" s="27">
        <v>0</v>
      </c>
      <c r="P804" s="27">
        <v>0</v>
      </c>
      <c r="Q804" s="27">
        <v>0</v>
      </c>
      <c r="R804" s="23" cm="1">
        <f t="array" ref="R804">_xlfn.IFS(H804=1,1,K804=1,1,L804=1,1,M804=1,1,N804=1,1,P804=1,1,TRUE,0)</f>
        <v>1</v>
      </c>
      <c r="S804" s="64">
        <f>IF(AND(G804=1,R804=1),0,R804)</f>
        <v>1</v>
      </c>
      <c r="T804" s="24" t="s">
        <v>1710</v>
      </c>
      <c r="U804" s="49">
        <f>SUBSTITUTE(T804,".",",")*1</f>
        <v>0.60488358139991705</v>
      </c>
      <c r="V804" s="54">
        <f>IF(U804&gt;=0.1, 1, 0)</f>
        <v>1</v>
      </c>
      <c r="W804" s="25">
        <f>IF(U804&gt;=0.2, 1, 0)</f>
        <v>1</v>
      </c>
      <c r="X804" s="25">
        <f>IF(U804&gt;=0.3, 1, 0)</f>
        <v>1</v>
      </c>
      <c r="Y804" s="25">
        <f>IF(U804&gt;=0.4, 1, 0)</f>
        <v>1</v>
      </c>
      <c r="Z804" s="25">
        <f>IF(U804&gt;=0.5, 1, 0)</f>
        <v>1</v>
      </c>
      <c r="AA804" s="25">
        <f>IF(U804&gt;=0.6, 1, 0)</f>
        <v>1</v>
      </c>
      <c r="AB804" s="25">
        <f>IF(U804&gt;=0.7, 1, 0)</f>
        <v>0</v>
      </c>
      <c r="AC804" s="25">
        <f>IF(U804&gt;=0.8, 1, 0)</f>
        <v>0</v>
      </c>
      <c r="AD804" s="55">
        <f>IF(U804&gt;=0.9, 1, 0)</f>
        <v>0</v>
      </c>
    </row>
    <row r="805" spans="1:30" ht="20" customHeight="1" x14ac:dyDescent="0.2">
      <c r="A805" s="20" t="s">
        <v>226</v>
      </c>
      <c r="B805" s="33" t="str">
        <f>SUBSTITUTE(A805,"/Users/timomiessen/Desktop/imagesdk/blackmen1/","Image_")</f>
        <v>Image_BM_296.jpg</v>
      </c>
      <c r="C805" s="63" t="s">
        <v>4</v>
      </c>
      <c r="D805" s="22" t="s">
        <v>2973</v>
      </c>
      <c r="E805" s="27">
        <v>0</v>
      </c>
      <c r="F805" s="27">
        <v>0</v>
      </c>
      <c r="G805" s="27">
        <v>0</v>
      </c>
      <c r="H805" s="27">
        <v>0</v>
      </c>
      <c r="I805" s="27">
        <v>0</v>
      </c>
      <c r="J805" s="23">
        <v>0</v>
      </c>
      <c r="K805" s="27">
        <v>1</v>
      </c>
      <c r="L805" s="27">
        <v>0</v>
      </c>
      <c r="M805" s="27">
        <v>0</v>
      </c>
      <c r="N805" s="27">
        <v>0</v>
      </c>
      <c r="O805" s="27">
        <v>0</v>
      </c>
      <c r="P805" s="27">
        <v>0</v>
      </c>
      <c r="Q805" s="27">
        <v>0</v>
      </c>
      <c r="R805" s="23" cm="1">
        <f t="array" ref="R805">_xlfn.IFS(H805=1,1,K805=1,1,L805=1,1,M805=1,1,N805=1,1,P805=1,1,TRUE,0)</f>
        <v>1</v>
      </c>
      <c r="S805" s="64">
        <f>IF(AND(G805=1,R805=1),0,R805)</f>
        <v>1</v>
      </c>
      <c r="T805" s="24" t="s">
        <v>1711</v>
      </c>
      <c r="U805" s="49">
        <f>SUBSTITUTE(T805,".",",")*1</f>
        <v>0.16397878341376701</v>
      </c>
      <c r="V805" s="54">
        <f>IF(U805&gt;=0.1, 1, 0)</f>
        <v>1</v>
      </c>
      <c r="W805" s="25">
        <f>IF(U805&gt;=0.2, 1, 0)</f>
        <v>0</v>
      </c>
      <c r="X805" s="25">
        <f>IF(U805&gt;=0.3, 1, 0)</f>
        <v>0</v>
      </c>
      <c r="Y805" s="25">
        <f>IF(U805&gt;=0.4, 1, 0)</f>
        <v>0</v>
      </c>
      <c r="Z805" s="25">
        <f>IF(U805&gt;=0.5, 1, 0)</f>
        <v>0</v>
      </c>
      <c r="AA805" s="25">
        <f>IF(U805&gt;=0.6, 1, 0)</f>
        <v>0</v>
      </c>
      <c r="AB805" s="25">
        <f>IF(U805&gt;=0.7, 1, 0)</f>
        <v>0</v>
      </c>
      <c r="AC805" s="25">
        <f>IF(U805&gt;=0.8, 1, 0)</f>
        <v>0</v>
      </c>
      <c r="AD805" s="55">
        <f>IF(U805&gt;=0.9, 1, 0)</f>
        <v>0</v>
      </c>
    </row>
    <row r="806" spans="1:30" ht="20" customHeight="1" x14ac:dyDescent="0.2">
      <c r="A806" s="20" t="s">
        <v>227</v>
      </c>
      <c r="B806" s="33" t="str">
        <f>SUBSTITUTE(A806,"/Users/timomiessen/Desktop/imagesdk/blackmen1/","Image_")</f>
        <v>Image_BM_297.jpg</v>
      </c>
      <c r="C806" s="63" t="s">
        <v>4</v>
      </c>
      <c r="D806" s="22" t="s">
        <v>2973</v>
      </c>
      <c r="E806" s="27">
        <v>0</v>
      </c>
      <c r="F806" s="27">
        <v>0</v>
      </c>
      <c r="G806" s="27">
        <v>0</v>
      </c>
      <c r="H806" s="27">
        <v>0</v>
      </c>
      <c r="I806" s="27">
        <v>1</v>
      </c>
      <c r="J806" s="23">
        <v>0</v>
      </c>
      <c r="K806" s="27">
        <v>1</v>
      </c>
      <c r="L806" s="27">
        <v>0</v>
      </c>
      <c r="M806" s="27">
        <v>0</v>
      </c>
      <c r="N806" s="27">
        <v>0</v>
      </c>
      <c r="O806" s="27">
        <v>0</v>
      </c>
      <c r="P806" s="27">
        <v>0</v>
      </c>
      <c r="Q806" s="27">
        <v>0</v>
      </c>
      <c r="R806" s="23" cm="1">
        <f t="array" ref="R806">_xlfn.IFS(H806=1,1,K806=1,1,L806=1,1,M806=1,1,N806=1,1,P806=1,1,TRUE,0)</f>
        <v>1</v>
      </c>
      <c r="S806" s="64">
        <f>IF(AND(G806=1,R806=1),0,R806)</f>
        <v>1</v>
      </c>
      <c r="T806" s="24" t="s">
        <v>1712</v>
      </c>
      <c r="U806" s="49">
        <f>SUBSTITUTE(T806,".",",")*1</f>
        <v>6.9587114267051206E-2</v>
      </c>
      <c r="V806" s="54">
        <f>IF(U806&gt;=0.1, 1, 0)</f>
        <v>0</v>
      </c>
      <c r="W806" s="25">
        <f>IF(U806&gt;=0.2, 1, 0)</f>
        <v>0</v>
      </c>
      <c r="X806" s="25">
        <f>IF(U806&gt;=0.3, 1, 0)</f>
        <v>0</v>
      </c>
      <c r="Y806" s="25">
        <f>IF(U806&gt;=0.4, 1, 0)</f>
        <v>0</v>
      </c>
      <c r="Z806" s="25">
        <f>IF(U806&gt;=0.5, 1, 0)</f>
        <v>0</v>
      </c>
      <c r="AA806" s="25">
        <f>IF(U806&gt;=0.6, 1, 0)</f>
        <v>0</v>
      </c>
      <c r="AB806" s="25">
        <f>IF(U806&gt;=0.7, 1, 0)</f>
        <v>0</v>
      </c>
      <c r="AC806" s="25">
        <f>IF(U806&gt;=0.8, 1, 0)</f>
        <v>0</v>
      </c>
      <c r="AD806" s="55">
        <f>IF(U806&gt;=0.9, 1, 0)</f>
        <v>0</v>
      </c>
    </row>
    <row r="807" spans="1:30" ht="20" customHeight="1" x14ac:dyDescent="0.2">
      <c r="A807" s="20" t="s">
        <v>228</v>
      </c>
      <c r="B807" s="33" t="str">
        <f>SUBSTITUTE(A807,"/Users/timomiessen/Desktop/imagesdk/blackmen1/","Image_")</f>
        <v>Image_BM_298.jpg</v>
      </c>
      <c r="C807" s="63" t="s">
        <v>4</v>
      </c>
      <c r="D807" s="22" t="s">
        <v>2973</v>
      </c>
      <c r="E807" s="27">
        <v>0</v>
      </c>
      <c r="F807" s="27">
        <v>0</v>
      </c>
      <c r="G807" s="27">
        <v>0</v>
      </c>
      <c r="H807" s="27">
        <v>0</v>
      </c>
      <c r="I807" s="27">
        <v>1</v>
      </c>
      <c r="J807" s="23">
        <v>0</v>
      </c>
      <c r="K807" s="27">
        <v>1</v>
      </c>
      <c r="L807" s="27">
        <v>0</v>
      </c>
      <c r="M807" s="27">
        <v>0</v>
      </c>
      <c r="N807" s="27">
        <v>0</v>
      </c>
      <c r="O807" s="27">
        <v>0</v>
      </c>
      <c r="P807" s="27">
        <v>0</v>
      </c>
      <c r="Q807" s="27">
        <v>0</v>
      </c>
      <c r="R807" s="23" cm="1">
        <f t="array" ref="R807">_xlfn.IFS(H807=1,1,K807=1,1,L807=1,1,M807=1,1,N807=1,1,P807=1,1,TRUE,0)</f>
        <v>1</v>
      </c>
      <c r="S807" s="64">
        <f>IF(AND(G807=1,R807=1),0,R807)</f>
        <v>1</v>
      </c>
      <c r="T807" s="24" t="s">
        <v>1713</v>
      </c>
      <c r="U807" s="49">
        <f>SUBSTITUTE(T807,".",",")*1</f>
        <v>0.54380751773714997</v>
      </c>
      <c r="V807" s="54">
        <f>IF(U807&gt;=0.1, 1, 0)</f>
        <v>1</v>
      </c>
      <c r="W807" s="25">
        <f>IF(U807&gt;=0.2, 1, 0)</f>
        <v>1</v>
      </c>
      <c r="X807" s="25">
        <f>IF(U807&gt;=0.3, 1, 0)</f>
        <v>1</v>
      </c>
      <c r="Y807" s="25">
        <f>IF(U807&gt;=0.4, 1, 0)</f>
        <v>1</v>
      </c>
      <c r="Z807" s="25">
        <f>IF(U807&gt;=0.5, 1, 0)</f>
        <v>1</v>
      </c>
      <c r="AA807" s="25">
        <f>IF(U807&gt;=0.6, 1, 0)</f>
        <v>0</v>
      </c>
      <c r="AB807" s="25">
        <f>IF(U807&gt;=0.7, 1, 0)</f>
        <v>0</v>
      </c>
      <c r="AC807" s="25">
        <f>IF(U807&gt;=0.8, 1, 0)</f>
        <v>0</v>
      </c>
      <c r="AD807" s="55">
        <f>IF(U807&gt;=0.9, 1, 0)</f>
        <v>0</v>
      </c>
    </row>
    <row r="808" spans="1:30" ht="20" customHeight="1" x14ac:dyDescent="0.2">
      <c r="A808" s="20" t="s">
        <v>232</v>
      </c>
      <c r="B808" s="33" t="str">
        <f>SUBSTITUTE(A808,"/Users/timomiessen/Desktop/imagesdk/blackmen1/","Image_")</f>
        <v>Image_BM_300.jpg</v>
      </c>
      <c r="C808" s="63" t="s">
        <v>4</v>
      </c>
      <c r="D808" s="22" t="s">
        <v>2973</v>
      </c>
      <c r="E808" s="27">
        <v>0</v>
      </c>
      <c r="F808" s="27">
        <v>0</v>
      </c>
      <c r="G808" s="27">
        <v>0</v>
      </c>
      <c r="H808" s="27">
        <v>0</v>
      </c>
      <c r="I808" s="27">
        <v>1</v>
      </c>
      <c r="J808" s="23">
        <v>0</v>
      </c>
      <c r="K808" s="27">
        <v>1</v>
      </c>
      <c r="L808" s="27">
        <v>0</v>
      </c>
      <c r="M808" s="27">
        <v>0</v>
      </c>
      <c r="N808" s="27">
        <v>0</v>
      </c>
      <c r="O808" s="27">
        <v>0</v>
      </c>
      <c r="P808" s="27">
        <v>0</v>
      </c>
      <c r="Q808" s="27">
        <v>0</v>
      </c>
      <c r="R808" s="23" cm="1">
        <f t="array" ref="R808">_xlfn.IFS(H808=1,1,K808=1,1,L808=1,1,M808=1,1,N808=1,1,P808=1,1,TRUE,0)</f>
        <v>1</v>
      </c>
      <c r="S808" s="64">
        <f>IF(AND(G808=1,R808=1),0,R808)</f>
        <v>1</v>
      </c>
      <c r="T808" s="24" t="s">
        <v>1717</v>
      </c>
      <c r="U808" s="49">
        <f>SUBSTITUTE(T808,".",",")*1</f>
        <v>0.88351416587829501</v>
      </c>
      <c r="V808" s="54">
        <f>IF(U808&gt;=0.1, 1, 0)</f>
        <v>1</v>
      </c>
      <c r="W808" s="25">
        <f>IF(U808&gt;=0.2, 1, 0)</f>
        <v>1</v>
      </c>
      <c r="X808" s="25">
        <f>IF(U808&gt;=0.3, 1, 0)</f>
        <v>1</v>
      </c>
      <c r="Y808" s="25">
        <f>IF(U808&gt;=0.4, 1, 0)</f>
        <v>1</v>
      </c>
      <c r="Z808" s="25">
        <f>IF(U808&gt;=0.5, 1, 0)</f>
        <v>1</v>
      </c>
      <c r="AA808" s="25">
        <f>IF(U808&gt;=0.6, 1, 0)</f>
        <v>1</v>
      </c>
      <c r="AB808" s="25">
        <f>IF(U808&gt;=0.7, 1, 0)</f>
        <v>1</v>
      </c>
      <c r="AC808" s="25">
        <f>IF(U808&gt;=0.8, 1, 0)</f>
        <v>1</v>
      </c>
      <c r="AD808" s="55">
        <f>IF(U808&gt;=0.9, 1, 0)</f>
        <v>0</v>
      </c>
    </row>
    <row r="809" spans="1:30" ht="20" customHeight="1" x14ac:dyDescent="0.2">
      <c r="A809" s="20" t="s">
        <v>233</v>
      </c>
      <c r="B809" s="33" t="str">
        <f>SUBSTITUTE(A809,"/Users/timomiessen/Desktop/imagesdk/blackmen1/","Image_")</f>
        <v>Image_BM_301.jpg</v>
      </c>
      <c r="C809" s="63" t="s">
        <v>4</v>
      </c>
      <c r="D809" s="22" t="s">
        <v>2973</v>
      </c>
      <c r="E809" s="27">
        <v>0</v>
      </c>
      <c r="F809" s="27">
        <v>0</v>
      </c>
      <c r="G809" s="27">
        <v>0</v>
      </c>
      <c r="H809" s="27">
        <v>0</v>
      </c>
      <c r="I809" s="27">
        <v>1</v>
      </c>
      <c r="J809" s="23">
        <v>0</v>
      </c>
      <c r="K809" s="27">
        <v>1</v>
      </c>
      <c r="L809" s="27">
        <v>0</v>
      </c>
      <c r="M809" s="27">
        <v>0</v>
      </c>
      <c r="N809" s="27">
        <v>0</v>
      </c>
      <c r="O809" s="27">
        <v>0</v>
      </c>
      <c r="P809" s="27">
        <v>0</v>
      </c>
      <c r="Q809" s="27">
        <v>0</v>
      </c>
      <c r="R809" s="23" cm="1">
        <f t="array" ref="R809">_xlfn.IFS(H809=1,1,K809=1,1,L809=1,1,M809=1,1,N809=1,1,P809=1,1,TRUE,0)</f>
        <v>1</v>
      </c>
      <c r="S809" s="64">
        <f>IF(AND(G809=1,R809=1),0,R809)</f>
        <v>1</v>
      </c>
      <c r="T809" s="24" t="s">
        <v>1718</v>
      </c>
      <c r="U809" s="49">
        <f>SUBSTITUTE(T809,".",",")*1</f>
        <v>0.122101346962153</v>
      </c>
      <c r="V809" s="54">
        <f>IF(U809&gt;=0.1, 1, 0)</f>
        <v>1</v>
      </c>
      <c r="W809" s="25">
        <f>IF(U809&gt;=0.2, 1, 0)</f>
        <v>0</v>
      </c>
      <c r="X809" s="25">
        <f>IF(U809&gt;=0.3, 1, 0)</f>
        <v>0</v>
      </c>
      <c r="Y809" s="25">
        <f>IF(U809&gt;=0.4, 1, 0)</f>
        <v>0</v>
      </c>
      <c r="Z809" s="25">
        <f>IF(U809&gt;=0.5, 1, 0)</f>
        <v>0</v>
      </c>
      <c r="AA809" s="25">
        <f>IF(U809&gt;=0.6, 1, 0)</f>
        <v>0</v>
      </c>
      <c r="AB809" s="25">
        <f>IF(U809&gt;=0.7, 1, 0)</f>
        <v>0</v>
      </c>
      <c r="AC809" s="25">
        <f>IF(U809&gt;=0.8, 1, 0)</f>
        <v>0</v>
      </c>
      <c r="AD809" s="55">
        <f>IF(U809&gt;=0.9, 1, 0)</f>
        <v>0</v>
      </c>
    </row>
    <row r="810" spans="1:30" ht="20" customHeight="1" x14ac:dyDescent="0.2">
      <c r="A810" s="20" t="s">
        <v>234</v>
      </c>
      <c r="B810" s="33" t="str">
        <f>SUBSTITUTE(A810,"/Users/timomiessen/Desktop/imagesdk/blackmen1/","Image_")</f>
        <v>Image_BM_302.jpg</v>
      </c>
      <c r="C810" s="63" t="s">
        <v>4</v>
      </c>
      <c r="D810" s="22" t="s">
        <v>2973</v>
      </c>
      <c r="E810" s="27">
        <v>0</v>
      </c>
      <c r="F810" s="27">
        <v>0</v>
      </c>
      <c r="G810" s="27">
        <v>0</v>
      </c>
      <c r="H810" s="27">
        <v>0</v>
      </c>
      <c r="I810" s="27">
        <v>1</v>
      </c>
      <c r="J810" s="23">
        <v>0</v>
      </c>
      <c r="K810" s="27">
        <v>1</v>
      </c>
      <c r="L810" s="27">
        <v>0</v>
      </c>
      <c r="M810" s="27">
        <v>0</v>
      </c>
      <c r="N810" s="27">
        <v>0</v>
      </c>
      <c r="O810" s="27">
        <v>0</v>
      </c>
      <c r="P810" s="27">
        <v>0</v>
      </c>
      <c r="Q810" s="27">
        <v>0</v>
      </c>
      <c r="R810" s="23" cm="1">
        <f t="array" ref="R810">_xlfn.IFS(H810=1,1,K810=1,1,L810=1,1,M810=1,1,N810=1,1,P810=1,1,TRUE,0)</f>
        <v>1</v>
      </c>
      <c r="S810" s="64">
        <f>IF(AND(G810=1,R810=1),0,R810)</f>
        <v>1</v>
      </c>
      <c r="T810" s="24" t="s">
        <v>1719</v>
      </c>
      <c r="U810" s="49">
        <f>SUBSTITUTE(T810,".",",")*1</f>
        <v>2.0345139317214399E-2</v>
      </c>
      <c r="V810" s="54">
        <f>IF(U810&gt;=0.1, 1, 0)</f>
        <v>0</v>
      </c>
      <c r="W810" s="25">
        <f>IF(U810&gt;=0.2, 1, 0)</f>
        <v>0</v>
      </c>
      <c r="X810" s="25">
        <f>IF(U810&gt;=0.3, 1, 0)</f>
        <v>0</v>
      </c>
      <c r="Y810" s="25">
        <f>IF(U810&gt;=0.4, 1, 0)</f>
        <v>0</v>
      </c>
      <c r="Z810" s="25">
        <f>IF(U810&gt;=0.5, 1, 0)</f>
        <v>0</v>
      </c>
      <c r="AA810" s="25">
        <f>IF(U810&gt;=0.6, 1, 0)</f>
        <v>0</v>
      </c>
      <c r="AB810" s="25">
        <f>IF(U810&gt;=0.7, 1, 0)</f>
        <v>0</v>
      </c>
      <c r="AC810" s="25">
        <f>IF(U810&gt;=0.8, 1, 0)</f>
        <v>0</v>
      </c>
      <c r="AD810" s="55">
        <f>IF(U810&gt;=0.9, 1, 0)</f>
        <v>0</v>
      </c>
    </row>
    <row r="811" spans="1:30" ht="20" customHeight="1" x14ac:dyDescent="0.2">
      <c r="A811" s="20" t="s">
        <v>235</v>
      </c>
      <c r="B811" s="33" t="str">
        <f>SUBSTITUTE(A811,"/Users/timomiessen/Desktop/imagesdk/blackmen1/","Image_")</f>
        <v>Image_BM_303.jpg</v>
      </c>
      <c r="C811" s="63" t="s">
        <v>4</v>
      </c>
      <c r="D811" s="22" t="s">
        <v>2973</v>
      </c>
      <c r="E811" s="27">
        <v>0</v>
      </c>
      <c r="F811" s="27">
        <v>0</v>
      </c>
      <c r="G811" s="27">
        <v>0</v>
      </c>
      <c r="H811" s="27">
        <v>0</v>
      </c>
      <c r="I811" s="27">
        <v>1</v>
      </c>
      <c r="J811" s="23">
        <v>0</v>
      </c>
      <c r="K811" s="27">
        <v>1</v>
      </c>
      <c r="L811" s="27">
        <v>0</v>
      </c>
      <c r="M811" s="27">
        <v>0</v>
      </c>
      <c r="N811" s="27">
        <v>0</v>
      </c>
      <c r="O811" s="27">
        <v>0</v>
      </c>
      <c r="P811" s="27">
        <v>0</v>
      </c>
      <c r="Q811" s="27">
        <v>0</v>
      </c>
      <c r="R811" s="23" cm="1">
        <f t="array" ref="R811">_xlfn.IFS(H811=1,1,K811=1,1,L811=1,1,M811=1,1,N811=1,1,P811=1,1,TRUE,0)</f>
        <v>1</v>
      </c>
      <c r="S811" s="64">
        <f>IF(AND(G811=1,R811=1),0,R811)</f>
        <v>1</v>
      </c>
      <c r="T811" s="24" t="s">
        <v>1720</v>
      </c>
      <c r="U811" s="49">
        <f>SUBSTITUTE(T811,".",",")*1</f>
        <v>4.5132037252187701E-2</v>
      </c>
      <c r="V811" s="54">
        <f>IF(U811&gt;=0.1, 1, 0)</f>
        <v>0</v>
      </c>
      <c r="W811" s="25">
        <f>IF(U811&gt;=0.2, 1, 0)</f>
        <v>0</v>
      </c>
      <c r="X811" s="25">
        <f>IF(U811&gt;=0.3, 1, 0)</f>
        <v>0</v>
      </c>
      <c r="Y811" s="25">
        <f>IF(U811&gt;=0.4, 1, 0)</f>
        <v>0</v>
      </c>
      <c r="Z811" s="25">
        <f>IF(U811&gt;=0.5, 1, 0)</f>
        <v>0</v>
      </c>
      <c r="AA811" s="25">
        <f>IF(U811&gt;=0.6, 1, 0)</f>
        <v>0</v>
      </c>
      <c r="AB811" s="25">
        <f>IF(U811&gt;=0.7, 1, 0)</f>
        <v>0</v>
      </c>
      <c r="AC811" s="25">
        <f>IF(U811&gt;=0.8, 1, 0)</f>
        <v>0</v>
      </c>
      <c r="AD811" s="55">
        <f>IF(U811&gt;=0.9, 1, 0)</f>
        <v>0</v>
      </c>
    </row>
    <row r="812" spans="1:30" ht="20" customHeight="1" x14ac:dyDescent="0.2">
      <c r="A812" s="20" t="s">
        <v>236</v>
      </c>
      <c r="B812" s="33" t="str">
        <f>SUBSTITUTE(A812,"/Users/timomiessen/Desktop/imagesdk/blackmen1/","Image_")</f>
        <v>Image_BM_304.jpg</v>
      </c>
      <c r="C812" s="63" t="s">
        <v>4</v>
      </c>
      <c r="D812" s="22" t="s">
        <v>2973</v>
      </c>
      <c r="E812" s="27">
        <v>0</v>
      </c>
      <c r="F812" s="27">
        <v>0</v>
      </c>
      <c r="G812" s="27">
        <v>0</v>
      </c>
      <c r="H812" s="27">
        <v>0</v>
      </c>
      <c r="I812" s="27">
        <v>1</v>
      </c>
      <c r="J812" s="23">
        <v>0</v>
      </c>
      <c r="K812" s="27">
        <v>1</v>
      </c>
      <c r="L812" s="27">
        <v>0</v>
      </c>
      <c r="M812" s="27">
        <v>0</v>
      </c>
      <c r="N812" s="27">
        <v>0</v>
      </c>
      <c r="O812" s="27">
        <v>0</v>
      </c>
      <c r="P812" s="27">
        <v>0</v>
      </c>
      <c r="Q812" s="27">
        <v>0</v>
      </c>
      <c r="R812" s="23" cm="1">
        <f t="array" ref="R812">_xlfn.IFS(H812=1,1,K812=1,1,L812=1,1,M812=1,1,N812=1,1,P812=1,1,TRUE,0)</f>
        <v>1</v>
      </c>
      <c r="S812" s="64">
        <f>IF(AND(G812=1,R812=1),0,R812)</f>
        <v>1</v>
      </c>
      <c r="T812" s="24" t="s">
        <v>1721</v>
      </c>
      <c r="U812" s="49">
        <f>SUBSTITUTE(T812,".",",")*1</f>
        <v>6.8109746091067694E-2</v>
      </c>
      <c r="V812" s="54">
        <f>IF(U812&gt;=0.1, 1, 0)</f>
        <v>0</v>
      </c>
      <c r="W812" s="25">
        <f>IF(U812&gt;=0.2, 1, 0)</f>
        <v>0</v>
      </c>
      <c r="X812" s="25">
        <f>IF(U812&gt;=0.3, 1, 0)</f>
        <v>0</v>
      </c>
      <c r="Y812" s="25">
        <f>IF(U812&gt;=0.4, 1, 0)</f>
        <v>0</v>
      </c>
      <c r="Z812" s="25">
        <f>IF(U812&gt;=0.5, 1, 0)</f>
        <v>0</v>
      </c>
      <c r="AA812" s="25">
        <f>IF(U812&gt;=0.6, 1, 0)</f>
        <v>0</v>
      </c>
      <c r="AB812" s="25">
        <f>IF(U812&gt;=0.7, 1, 0)</f>
        <v>0</v>
      </c>
      <c r="AC812" s="25">
        <f>IF(U812&gt;=0.8, 1, 0)</f>
        <v>0</v>
      </c>
      <c r="AD812" s="55">
        <f>IF(U812&gt;=0.9, 1, 0)</f>
        <v>0</v>
      </c>
    </row>
    <row r="813" spans="1:30" ht="20" customHeight="1" x14ac:dyDescent="0.2">
      <c r="A813" s="20" t="s">
        <v>237</v>
      </c>
      <c r="B813" s="33" t="str">
        <f>SUBSTITUTE(A813,"/Users/timomiessen/Desktop/imagesdk/blackmen1/","Image_")</f>
        <v>Image_BM_305.jpg</v>
      </c>
      <c r="C813" s="63" t="s">
        <v>4</v>
      </c>
      <c r="D813" s="22" t="s">
        <v>2973</v>
      </c>
      <c r="E813" s="27">
        <v>0</v>
      </c>
      <c r="F813" s="27">
        <v>0</v>
      </c>
      <c r="G813" s="27">
        <v>0</v>
      </c>
      <c r="H813" s="27">
        <v>0</v>
      </c>
      <c r="I813" s="27">
        <v>1</v>
      </c>
      <c r="J813" s="23">
        <v>0</v>
      </c>
      <c r="K813" s="27">
        <v>1</v>
      </c>
      <c r="L813" s="27">
        <v>0</v>
      </c>
      <c r="M813" s="27">
        <v>0</v>
      </c>
      <c r="N813" s="27">
        <v>0</v>
      </c>
      <c r="O813" s="27">
        <v>0</v>
      </c>
      <c r="P813" s="27">
        <v>0</v>
      </c>
      <c r="Q813" s="27">
        <v>0</v>
      </c>
      <c r="R813" s="23" cm="1">
        <f t="array" ref="R813">_xlfn.IFS(H813=1,1,K813=1,1,L813=1,1,M813=1,1,N813=1,1,P813=1,1,TRUE,0)</f>
        <v>1</v>
      </c>
      <c r="S813" s="64">
        <f>IF(AND(G813=1,R813=1),0,R813)</f>
        <v>1</v>
      </c>
      <c r="T813" s="24" t="s">
        <v>1722</v>
      </c>
      <c r="U813" s="49">
        <f>SUBSTITUTE(T813,".",",")*1</f>
        <v>0.19997654482722199</v>
      </c>
      <c r="V813" s="54">
        <f>IF(U813&gt;=0.1, 1, 0)</f>
        <v>1</v>
      </c>
      <c r="W813" s="25">
        <f>IF(U813&gt;=0.2, 1, 0)</f>
        <v>0</v>
      </c>
      <c r="X813" s="25">
        <f>IF(U813&gt;=0.3, 1, 0)</f>
        <v>0</v>
      </c>
      <c r="Y813" s="25">
        <f>IF(U813&gt;=0.4, 1, 0)</f>
        <v>0</v>
      </c>
      <c r="Z813" s="25">
        <f>IF(U813&gt;=0.5, 1, 0)</f>
        <v>0</v>
      </c>
      <c r="AA813" s="25">
        <f>IF(U813&gt;=0.6, 1, 0)</f>
        <v>0</v>
      </c>
      <c r="AB813" s="25">
        <f>IF(U813&gt;=0.7, 1, 0)</f>
        <v>0</v>
      </c>
      <c r="AC813" s="25">
        <f>IF(U813&gt;=0.8, 1, 0)</f>
        <v>0</v>
      </c>
      <c r="AD813" s="55">
        <f>IF(U813&gt;=0.9, 1, 0)</f>
        <v>0</v>
      </c>
    </row>
    <row r="814" spans="1:30" ht="20" customHeight="1" x14ac:dyDescent="0.2">
      <c r="A814" s="20" t="s">
        <v>238</v>
      </c>
      <c r="B814" s="33" t="str">
        <f>SUBSTITUTE(A814,"/Users/timomiessen/Desktop/imagesdk/blackmen1/","Image_")</f>
        <v>Image_BM_306.jpg</v>
      </c>
      <c r="C814" s="63" t="s">
        <v>4</v>
      </c>
      <c r="D814" s="22" t="s">
        <v>2973</v>
      </c>
      <c r="E814" s="27">
        <v>0</v>
      </c>
      <c r="F814" s="27">
        <v>0</v>
      </c>
      <c r="G814" s="27">
        <v>0</v>
      </c>
      <c r="H814" s="27">
        <v>0</v>
      </c>
      <c r="I814" s="27">
        <v>1</v>
      </c>
      <c r="J814" s="23">
        <v>0</v>
      </c>
      <c r="K814" s="27">
        <v>1</v>
      </c>
      <c r="L814" s="27">
        <v>0</v>
      </c>
      <c r="M814" s="27">
        <v>0</v>
      </c>
      <c r="N814" s="27">
        <v>0</v>
      </c>
      <c r="O814" s="27">
        <v>0</v>
      </c>
      <c r="P814" s="27">
        <v>1</v>
      </c>
      <c r="Q814" s="27">
        <v>0</v>
      </c>
      <c r="R814" s="23" cm="1">
        <f t="array" ref="R814">_xlfn.IFS(H814=1,1,K814=1,1,L814=1,1,M814=1,1,N814=1,1,P814=1,1,TRUE,0)</f>
        <v>1</v>
      </c>
      <c r="S814" s="64">
        <f>IF(AND(G814=1,R814=1),0,R814)</f>
        <v>1</v>
      </c>
      <c r="T814" s="24" t="s">
        <v>1723</v>
      </c>
      <c r="U814" s="49">
        <f>SUBSTITUTE(T814,".",",")*1</f>
        <v>0.22574254916980799</v>
      </c>
      <c r="V814" s="54">
        <f>IF(U814&gt;=0.1, 1, 0)</f>
        <v>1</v>
      </c>
      <c r="W814" s="25">
        <f>IF(U814&gt;=0.2, 1, 0)</f>
        <v>1</v>
      </c>
      <c r="X814" s="25">
        <f>IF(U814&gt;=0.3, 1, 0)</f>
        <v>0</v>
      </c>
      <c r="Y814" s="25">
        <f>IF(U814&gt;=0.4, 1, 0)</f>
        <v>0</v>
      </c>
      <c r="Z814" s="25">
        <f>IF(U814&gt;=0.5, 1, 0)</f>
        <v>0</v>
      </c>
      <c r="AA814" s="25">
        <f>IF(U814&gt;=0.6, 1, 0)</f>
        <v>0</v>
      </c>
      <c r="AB814" s="25">
        <f>IF(U814&gt;=0.7, 1, 0)</f>
        <v>0</v>
      </c>
      <c r="AC814" s="25">
        <f>IF(U814&gt;=0.8, 1, 0)</f>
        <v>0</v>
      </c>
      <c r="AD814" s="55">
        <f>IF(U814&gt;=0.9, 1, 0)</f>
        <v>0</v>
      </c>
    </row>
    <row r="815" spans="1:30" ht="20" customHeight="1" x14ac:dyDescent="0.2">
      <c r="A815" s="20" t="s">
        <v>239</v>
      </c>
      <c r="B815" s="33" t="str">
        <f>SUBSTITUTE(A815,"/Users/timomiessen/Desktop/imagesdk/blackmen1/","Image_")</f>
        <v>Image_BM_307.jpg</v>
      </c>
      <c r="C815" s="63" t="s">
        <v>4</v>
      </c>
      <c r="D815" s="22" t="s">
        <v>2973</v>
      </c>
      <c r="E815" s="27">
        <v>0</v>
      </c>
      <c r="F815" s="27">
        <v>0</v>
      </c>
      <c r="G815" s="27">
        <v>0</v>
      </c>
      <c r="H815" s="27">
        <v>0</v>
      </c>
      <c r="I815" s="27">
        <v>0</v>
      </c>
      <c r="J815" s="23">
        <v>0</v>
      </c>
      <c r="K815" s="27">
        <v>1</v>
      </c>
      <c r="L815" s="27">
        <v>0</v>
      </c>
      <c r="M815" s="27">
        <v>0</v>
      </c>
      <c r="N815" s="27">
        <v>0</v>
      </c>
      <c r="O815" s="27">
        <v>0</v>
      </c>
      <c r="P815" s="27">
        <v>0</v>
      </c>
      <c r="Q815" s="27">
        <v>0</v>
      </c>
      <c r="R815" s="23" cm="1">
        <f t="array" ref="R815">_xlfn.IFS(H815=1,1,K815=1,1,L815=1,1,M815=1,1,N815=1,1,P815=1,1,TRUE,0)</f>
        <v>1</v>
      </c>
      <c r="S815" s="64">
        <f>IF(AND(G815=1,R815=1),0,R815)</f>
        <v>1</v>
      </c>
      <c r="T815" s="24" t="s">
        <v>1724</v>
      </c>
      <c r="U815" s="49">
        <f>SUBSTITUTE(T815,".",",")*1</f>
        <v>3.3255553804337902E-2</v>
      </c>
      <c r="V815" s="54">
        <f>IF(U815&gt;=0.1, 1, 0)</f>
        <v>0</v>
      </c>
      <c r="W815" s="25">
        <f>IF(U815&gt;=0.2, 1, 0)</f>
        <v>0</v>
      </c>
      <c r="X815" s="25">
        <f>IF(U815&gt;=0.3, 1, 0)</f>
        <v>0</v>
      </c>
      <c r="Y815" s="25">
        <f>IF(U815&gt;=0.4, 1, 0)</f>
        <v>0</v>
      </c>
      <c r="Z815" s="25">
        <f>IF(U815&gt;=0.5, 1, 0)</f>
        <v>0</v>
      </c>
      <c r="AA815" s="25">
        <f>IF(U815&gt;=0.6, 1, 0)</f>
        <v>0</v>
      </c>
      <c r="AB815" s="25">
        <f>IF(U815&gt;=0.7, 1, 0)</f>
        <v>0</v>
      </c>
      <c r="AC815" s="25">
        <f>IF(U815&gt;=0.8, 1, 0)</f>
        <v>0</v>
      </c>
      <c r="AD815" s="55">
        <f>IF(U815&gt;=0.9, 1, 0)</f>
        <v>0</v>
      </c>
    </row>
    <row r="816" spans="1:30" ht="20" customHeight="1" x14ac:dyDescent="0.2">
      <c r="A816" s="20" t="s">
        <v>240</v>
      </c>
      <c r="B816" s="33" t="str">
        <f>SUBSTITUTE(A816,"/Users/timomiessen/Desktop/imagesdk/blackmen1/","Image_")</f>
        <v>Image_BM_308.jpg</v>
      </c>
      <c r="C816" s="63" t="s">
        <v>4</v>
      </c>
      <c r="D816" s="22" t="s">
        <v>2973</v>
      </c>
      <c r="E816" s="27">
        <v>0</v>
      </c>
      <c r="F816" s="27">
        <v>0</v>
      </c>
      <c r="G816" s="27">
        <v>0</v>
      </c>
      <c r="H816" s="27">
        <v>0</v>
      </c>
      <c r="I816" s="27">
        <v>0</v>
      </c>
      <c r="J816" s="23">
        <v>0</v>
      </c>
      <c r="K816" s="27">
        <v>1</v>
      </c>
      <c r="L816" s="27">
        <v>0</v>
      </c>
      <c r="M816" s="27">
        <v>0</v>
      </c>
      <c r="N816" s="27">
        <v>0</v>
      </c>
      <c r="O816" s="27">
        <v>0</v>
      </c>
      <c r="P816" s="27">
        <v>0</v>
      </c>
      <c r="Q816" s="27">
        <v>0</v>
      </c>
      <c r="R816" s="23" cm="1">
        <f t="array" ref="R816">_xlfn.IFS(H816=1,1,K816=1,1,L816=1,1,M816=1,1,N816=1,1,P816=1,1,TRUE,0)</f>
        <v>1</v>
      </c>
      <c r="S816" s="64">
        <f>IF(AND(G816=1,R816=1),0,R816)</f>
        <v>1</v>
      </c>
      <c r="T816" s="24" t="s">
        <v>1725</v>
      </c>
      <c r="U816" s="49">
        <f>SUBSTITUTE(T816,".",",")*1</f>
        <v>0.10641052573919201</v>
      </c>
      <c r="V816" s="54">
        <f>IF(U816&gt;=0.1, 1, 0)</f>
        <v>1</v>
      </c>
      <c r="W816" s="25">
        <f>IF(U816&gt;=0.2, 1, 0)</f>
        <v>0</v>
      </c>
      <c r="X816" s="25">
        <f>IF(U816&gt;=0.3, 1, 0)</f>
        <v>0</v>
      </c>
      <c r="Y816" s="25">
        <f>IF(U816&gt;=0.4, 1, 0)</f>
        <v>0</v>
      </c>
      <c r="Z816" s="25">
        <f>IF(U816&gt;=0.5, 1, 0)</f>
        <v>0</v>
      </c>
      <c r="AA816" s="25">
        <f>IF(U816&gt;=0.6, 1, 0)</f>
        <v>0</v>
      </c>
      <c r="AB816" s="25">
        <f>IF(U816&gt;=0.7, 1, 0)</f>
        <v>0</v>
      </c>
      <c r="AC816" s="25">
        <f>IF(U816&gt;=0.8, 1, 0)</f>
        <v>0</v>
      </c>
      <c r="AD816" s="55">
        <f>IF(U816&gt;=0.9, 1, 0)</f>
        <v>0</v>
      </c>
    </row>
    <row r="817" spans="1:30" ht="20" customHeight="1" x14ac:dyDescent="0.2">
      <c r="A817" s="20" t="s">
        <v>241</v>
      </c>
      <c r="B817" s="33" t="str">
        <f>SUBSTITUTE(A817,"/Users/timomiessen/Desktop/imagesdk/blackmen1/","Image_")</f>
        <v>Image_BM_309.jpg</v>
      </c>
      <c r="C817" s="63" t="s">
        <v>4</v>
      </c>
      <c r="D817" s="22" t="s">
        <v>2973</v>
      </c>
      <c r="E817" s="27">
        <v>0</v>
      </c>
      <c r="F817" s="27">
        <v>0</v>
      </c>
      <c r="G817" s="27">
        <v>0</v>
      </c>
      <c r="H817" s="27">
        <v>0</v>
      </c>
      <c r="I817" s="27">
        <v>0</v>
      </c>
      <c r="J817" s="23">
        <v>0</v>
      </c>
      <c r="K817" s="27">
        <v>1</v>
      </c>
      <c r="L817" s="27">
        <v>0</v>
      </c>
      <c r="M817" s="27">
        <v>0</v>
      </c>
      <c r="N817" s="27">
        <v>0</v>
      </c>
      <c r="O817" s="27">
        <v>0</v>
      </c>
      <c r="P817" s="27">
        <v>0</v>
      </c>
      <c r="Q817" s="27">
        <v>0</v>
      </c>
      <c r="R817" s="23" cm="1">
        <f t="array" ref="R817">_xlfn.IFS(H817=1,1,K817=1,1,L817=1,1,M817=1,1,N817=1,1,P817=1,1,TRUE,0)</f>
        <v>1</v>
      </c>
      <c r="S817" s="64">
        <f>IF(AND(G817=1,R817=1),0,R817)</f>
        <v>1</v>
      </c>
      <c r="T817" s="24" t="s">
        <v>1726</v>
      </c>
      <c r="U817" s="49">
        <f>SUBSTITUTE(T817,".",",")*1</f>
        <v>0.385050058364868</v>
      </c>
      <c r="V817" s="54">
        <f>IF(U817&gt;=0.1, 1, 0)</f>
        <v>1</v>
      </c>
      <c r="W817" s="25">
        <f>IF(U817&gt;=0.2, 1, 0)</f>
        <v>1</v>
      </c>
      <c r="X817" s="25">
        <f>IF(U817&gt;=0.3, 1, 0)</f>
        <v>1</v>
      </c>
      <c r="Y817" s="25">
        <f>IF(U817&gt;=0.4, 1, 0)</f>
        <v>0</v>
      </c>
      <c r="Z817" s="25">
        <f>IF(U817&gt;=0.5, 1, 0)</f>
        <v>0</v>
      </c>
      <c r="AA817" s="25">
        <f>IF(U817&gt;=0.6, 1, 0)</f>
        <v>0</v>
      </c>
      <c r="AB817" s="25">
        <f>IF(U817&gt;=0.7, 1, 0)</f>
        <v>0</v>
      </c>
      <c r="AC817" s="25">
        <f>IF(U817&gt;=0.8, 1, 0)</f>
        <v>0</v>
      </c>
      <c r="AD817" s="55">
        <f>IF(U817&gt;=0.9, 1, 0)</f>
        <v>0</v>
      </c>
    </row>
    <row r="818" spans="1:30" ht="20" customHeight="1" x14ac:dyDescent="0.2">
      <c r="A818" s="20" t="s">
        <v>243</v>
      </c>
      <c r="B818" s="33" t="str">
        <f>SUBSTITUTE(A818,"/Users/timomiessen/Desktop/imagesdk/blackmen1/","Image_")</f>
        <v>Image_BM_310.jpg</v>
      </c>
      <c r="C818" s="63" t="s">
        <v>4</v>
      </c>
      <c r="D818" s="22" t="s">
        <v>2973</v>
      </c>
      <c r="E818" s="27">
        <v>0</v>
      </c>
      <c r="F818" s="27">
        <v>0</v>
      </c>
      <c r="G818" s="27">
        <v>0</v>
      </c>
      <c r="H818" s="27">
        <v>0</v>
      </c>
      <c r="I818" s="27">
        <v>1</v>
      </c>
      <c r="J818" s="23">
        <v>0</v>
      </c>
      <c r="K818" s="27">
        <v>1</v>
      </c>
      <c r="L818" s="27">
        <v>0</v>
      </c>
      <c r="M818" s="27">
        <v>0</v>
      </c>
      <c r="N818" s="27">
        <v>0</v>
      </c>
      <c r="O818" s="27">
        <v>0</v>
      </c>
      <c r="P818" s="27">
        <v>0</v>
      </c>
      <c r="Q818" s="27">
        <v>0</v>
      </c>
      <c r="R818" s="23" cm="1">
        <f t="array" ref="R818">_xlfn.IFS(H818=1,1,K818=1,1,L818=1,1,M818=1,1,N818=1,1,P818=1,1,TRUE,0)</f>
        <v>1</v>
      </c>
      <c r="S818" s="64">
        <f>IF(AND(G818=1,R818=1),0,R818)</f>
        <v>1</v>
      </c>
      <c r="T818" s="24" t="s">
        <v>1728</v>
      </c>
      <c r="U818" s="49">
        <f>SUBSTITUTE(T818,".",",")*1</f>
        <v>0.25311800464987699</v>
      </c>
      <c r="V818" s="54">
        <f>IF(U818&gt;=0.1, 1, 0)</f>
        <v>1</v>
      </c>
      <c r="W818" s="25">
        <f>IF(U818&gt;=0.2, 1, 0)</f>
        <v>1</v>
      </c>
      <c r="X818" s="25">
        <f>IF(U818&gt;=0.3, 1, 0)</f>
        <v>0</v>
      </c>
      <c r="Y818" s="25">
        <f>IF(U818&gt;=0.4, 1, 0)</f>
        <v>0</v>
      </c>
      <c r="Z818" s="25">
        <f>IF(U818&gt;=0.5, 1, 0)</f>
        <v>0</v>
      </c>
      <c r="AA818" s="25">
        <f>IF(U818&gt;=0.6, 1, 0)</f>
        <v>0</v>
      </c>
      <c r="AB818" s="25">
        <f>IF(U818&gt;=0.7, 1, 0)</f>
        <v>0</v>
      </c>
      <c r="AC818" s="25">
        <f>IF(U818&gt;=0.8, 1, 0)</f>
        <v>0</v>
      </c>
      <c r="AD818" s="55">
        <f>IF(U818&gt;=0.9, 1, 0)</f>
        <v>0</v>
      </c>
    </row>
    <row r="819" spans="1:30" ht="20" customHeight="1" x14ac:dyDescent="0.2">
      <c r="A819" s="20" t="s">
        <v>244</v>
      </c>
      <c r="B819" s="33" t="str">
        <f>SUBSTITUTE(A819,"/Users/timomiessen/Desktop/imagesdk/blackmen1/","Image_")</f>
        <v>Image_BM_311.jpg</v>
      </c>
      <c r="C819" s="63" t="s">
        <v>4</v>
      </c>
      <c r="D819" s="22" t="s">
        <v>2973</v>
      </c>
      <c r="E819" s="27">
        <v>0</v>
      </c>
      <c r="F819" s="27">
        <v>0</v>
      </c>
      <c r="G819" s="27">
        <v>0</v>
      </c>
      <c r="H819" s="27">
        <v>1</v>
      </c>
      <c r="I819" s="27">
        <v>0</v>
      </c>
      <c r="J819" s="23">
        <v>0</v>
      </c>
      <c r="K819" s="27">
        <v>1</v>
      </c>
      <c r="L819" s="27">
        <v>0</v>
      </c>
      <c r="M819" s="27">
        <v>0</v>
      </c>
      <c r="N819" s="27">
        <v>0</v>
      </c>
      <c r="O819" s="27">
        <v>0</v>
      </c>
      <c r="P819" s="27">
        <v>1</v>
      </c>
      <c r="Q819" s="27">
        <v>0</v>
      </c>
      <c r="R819" s="23" cm="1">
        <f t="array" ref="R819">_xlfn.IFS(H819=1,1,K819=1,1,L819=1,1,M819=1,1,N819=1,1,P819=1,1,TRUE,0)</f>
        <v>1</v>
      </c>
      <c r="S819" s="64">
        <f>IF(AND(G819=1,R819=1),0,R819)</f>
        <v>1</v>
      </c>
      <c r="T819" s="24" t="s">
        <v>1729</v>
      </c>
      <c r="U819" s="49">
        <f>SUBSTITUTE(T819,".",",")*1</f>
        <v>0.22728548478335101</v>
      </c>
      <c r="V819" s="54">
        <f>IF(U819&gt;=0.1, 1, 0)</f>
        <v>1</v>
      </c>
      <c r="W819" s="25">
        <f>IF(U819&gt;=0.2, 1, 0)</f>
        <v>1</v>
      </c>
      <c r="X819" s="25">
        <f>IF(U819&gt;=0.3, 1, 0)</f>
        <v>0</v>
      </c>
      <c r="Y819" s="25">
        <f>IF(U819&gt;=0.4, 1, 0)</f>
        <v>0</v>
      </c>
      <c r="Z819" s="25">
        <f>IF(U819&gt;=0.5, 1, 0)</f>
        <v>0</v>
      </c>
      <c r="AA819" s="25">
        <f>IF(U819&gt;=0.6, 1, 0)</f>
        <v>0</v>
      </c>
      <c r="AB819" s="25">
        <f>IF(U819&gt;=0.7, 1, 0)</f>
        <v>0</v>
      </c>
      <c r="AC819" s="25">
        <f>IF(U819&gt;=0.8, 1, 0)</f>
        <v>0</v>
      </c>
      <c r="AD819" s="55">
        <f>IF(U819&gt;=0.9, 1, 0)</f>
        <v>0</v>
      </c>
    </row>
    <row r="820" spans="1:30" ht="20" customHeight="1" x14ac:dyDescent="0.2">
      <c r="A820" s="20" t="s">
        <v>245</v>
      </c>
      <c r="B820" s="33" t="str">
        <f>SUBSTITUTE(A820,"/Users/timomiessen/Desktop/imagesdk/blackmen1/","Image_")</f>
        <v>Image_BM_312.jpg</v>
      </c>
      <c r="C820" s="63" t="s">
        <v>4</v>
      </c>
      <c r="D820" s="22" t="s">
        <v>2973</v>
      </c>
      <c r="E820" s="27">
        <v>0</v>
      </c>
      <c r="F820" s="27">
        <v>0</v>
      </c>
      <c r="G820" s="27">
        <v>0</v>
      </c>
      <c r="H820" s="27">
        <v>1</v>
      </c>
      <c r="I820" s="27">
        <v>0</v>
      </c>
      <c r="J820" s="23">
        <v>0</v>
      </c>
      <c r="K820" s="27">
        <v>1</v>
      </c>
      <c r="L820" s="27">
        <v>0</v>
      </c>
      <c r="M820" s="27">
        <v>0</v>
      </c>
      <c r="N820" s="27">
        <v>0</v>
      </c>
      <c r="O820" s="27">
        <v>0</v>
      </c>
      <c r="P820" s="27">
        <v>1</v>
      </c>
      <c r="Q820" s="27">
        <v>0</v>
      </c>
      <c r="R820" s="23" cm="1">
        <f t="array" ref="R820">_xlfn.IFS(H820=1,1,K820=1,1,L820=1,1,M820=1,1,N820=1,1,P820=1,1,TRUE,0)</f>
        <v>1</v>
      </c>
      <c r="S820" s="64">
        <f>IF(AND(G820=1,R820=1),0,R820)</f>
        <v>1</v>
      </c>
      <c r="T820" s="24" t="s">
        <v>1730</v>
      </c>
      <c r="U820" s="49">
        <f>SUBSTITUTE(T820,".",",")*1</f>
        <v>0.67607922852039304</v>
      </c>
      <c r="V820" s="54">
        <f>IF(U820&gt;=0.1, 1, 0)</f>
        <v>1</v>
      </c>
      <c r="W820" s="25">
        <f>IF(U820&gt;=0.2, 1, 0)</f>
        <v>1</v>
      </c>
      <c r="X820" s="25">
        <f>IF(U820&gt;=0.3, 1, 0)</f>
        <v>1</v>
      </c>
      <c r="Y820" s="25">
        <f>IF(U820&gt;=0.4, 1, 0)</f>
        <v>1</v>
      </c>
      <c r="Z820" s="25">
        <f>IF(U820&gt;=0.5, 1, 0)</f>
        <v>1</v>
      </c>
      <c r="AA820" s="25">
        <f>IF(U820&gt;=0.6, 1, 0)</f>
        <v>1</v>
      </c>
      <c r="AB820" s="25">
        <f>IF(U820&gt;=0.7, 1, 0)</f>
        <v>0</v>
      </c>
      <c r="AC820" s="25">
        <f>IF(U820&gt;=0.8, 1, 0)</f>
        <v>0</v>
      </c>
      <c r="AD820" s="55">
        <f>IF(U820&gt;=0.9, 1, 0)</f>
        <v>0</v>
      </c>
    </row>
    <row r="821" spans="1:30" ht="20" customHeight="1" x14ac:dyDescent="0.2">
      <c r="A821" s="20" t="s">
        <v>246</v>
      </c>
      <c r="B821" s="33" t="str">
        <f>SUBSTITUTE(A821,"/Users/timomiessen/Desktop/imagesdk/blackmen1/","Image_")</f>
        <v>Image_BM_313.jpg</v>
      </c>
      <c r="C821" s="63" t="s">
        <v>4</v>
      </c>
      <c r="D821" s="22" t="s">
        <v>2973</v>
      </c>
      <c r="E821" s="27">
        <v>0</v>
      </c>
      <c r="F821" s="27">
        <v>0</v>
      </c>
      <c r="G821" s="27">
        <v>0</v>
      </c>
      <c r="H821" s="27">
        <v>1</v>
      </c>
      <c r="I821" s="27">
        <v>0</v>
      </c>
      <c r="J821" s="23">
        <v>0</v>
      </c>
      <c r="K821" s="27">
        <v>1</v>
      </c>
      <c r="L821" s="27">
        <v>0</v>
      </c>
      <c r="M821" s="27">
        <v>0</v>
      </c>
      <c r="N821" s="27">
        <v>0</v>
      </c>
      <c r="O821" s="27">
        <v>0</v>
      </c>
      <c r="P821" s="27">
        <v>1</v>
      </c>
      <c r="Q821" s="27">
        <v>0</v>
      </c>
      <c r="R821" s="23" cm="1">
        <f t="array" ref="R821">_xlfn.IFS(H821=1,1,K821=1,1,L821=1,1,M821=1,1,N821=1,1,P821=1,1,TRUE,0)</f>
        <v>1</v>
      </c>
      <c r="S821" s="64">
        <f>IF(AND(G821=1,R821=1),0,R821)</f>
        <v>1</v>
      </c>
      <c r="T821" s="24" t="s">
        <v>1731</v>
      </c>
      <c r="U821" s="49">
        <f>SUBSTITUTE(T821,".",",")*1</f>
        <v>0.18148034065961799</v>
      </c>
      <c r="V821" s="54">
        <f>IF(U821&gt;=0.1, 1, 0)</f>
        <v>1</v>
      </c>
      <c r="W821" s="25">
        <f>IF(U821&gt;=0.2, 1, 0)</f>
        <v>0</v>
      </c>
      <c r="X821" s="25">
        <f>IF(U821&gt;=0.3, 1, 0)</f>
        <v>0</v>
      </c>
      <c r="Y821" s="25">
        <f>IF(U821&gt;=0.4, 1, 0)</f>
        <v>0</v>
      </c>
      <c r="Z821" s="25">
        <f>IF(U821&gt;=0.5, 1, 0)</f>
        <v>0</v>
      </c>
      <c r="AA821" s="25">
        <f>IF(U821&gt;=0.6, 1, 0)</f>
        <v>0</v>
      </c>
      <c r="AB821" s="25">
        <f>IF(U821&gt;=0.7, 1, 0)</f>
        <v>0</v>
      </c>
      <c r="AC821" s="25">
        <f>IF(U821&gt;=0.8, 1, 0)</f>
        <v>0</v>
      </c>
      <c r="AD821" s="55">
        <f>IF(U821&gt;=0.9, 1, 0)</f>
        <v>0</v>
      </c>
    </row>
    <row r="822" spans="1:30" ht="20" customHeight="1" x14ac:dyDescent="0.2">
      <c r="A822" s="20" t="s">
        <v>247</v>
      </c>
      <c r="B822" s="33" t="str">
        <f>SUBSTITUTE(A822,"/Users/timomiessen/Desktop/imagesdk/blackmen1/","Image_")</f>
        <v>Image_BM_314.jpg</v>
      </c>
      <c r="C822" s="63" t="s">
        <v>4</v>
      </c>
      <c r="D822" s="22" t="s">
        <v>2973</v>
      </c>
      <c r="E822" s="27">
        <v>0</v>
      </c>
      <c r="F822" s="27">
        <v>0</v>
      </c>
      <c r="G822" s="27">
        <v>0</v>
      </c>
      <c r="H822" s="27">
        <v>1</v>
      </c>
      <c r="I822" s="27">
        <v>0</v>
      </c>
      <c r="J822" s="23">
        <v>0</v>
      </c>
      <c r="K822" s="27">
        <v>1</v>
      </c>
      <c r="L822" s="27">
        <v>0</v>
      </c>
      <c r="M822" s="27">
        <v>0</v>
      </c>
      <c r="N822" s="27">
        <v>0</v>
      </c>
      <c r="O822" s="27">
        <v>0</v>
      </c>
      <c r="P822" s="27">
        <v>1</v>
      </c>
      <c r="Q822" s="27">
        <v>0</v>
      </c>
      <c r="R822" s="23" cm="1">
        <f t="array" ref="R822">_xlfn.IFS(H822=1,1,K822=1,1,L822=1,1,M822=1,1,N822=1,1,P822=1,1,TRUE,0)</f>
        <v>1</v>
      </c>
      <c r="S822" s="64">
        <f>IF(AND(G822=1,R822=1),0,R822)</f>
        <v>1</v>
      </c>
      <c r="T822" s="24" t="s">
        <v>1732</v>
      </c>
      <c r="U822" s="49">
        <f>SUBSTITUTE(T822,".",",")*1</f>
        <v>0.60194429755210799</v>
      </c>
      <c r="V822" s="54">
        <f>IF(U822&gt;=0.1, 1, 0)</f>
        <v>1</v>
      </c>
      <c r="W822" s="25">
        <f>IF(U822&gt;=0.2, 1, 0)</f>
        <v>1</v>
      </c>
      <c r="X822" s="25">
        <f>IF(U822&gt;=0.3, 1, 0)</f>
        <v>1</v>
      </c>
      <c r="Y822" s="25">
        <f>IF(U822&gt;=0.4, 1, 0)</f>
        <v>1</v>
      </c>
      <c r="Z822" s="25">
        <f>IF(U822&gt;=0.5, 1, 0)</f>
        <v>1</v>
      </c>
      <c r="AA822" s="25">
        <f>IF(U822&gt;=0.6, 1, 0)</f>
        <v>1</v>
      </c>
      <c r="AB822" s="25">
        <f>IF(U822&gt;=0.7, 1, 0)</f>
        <v>0</v>
      </c>
      <c r="AC822" s="25">
        <f>IF(U822&gt;=0.8, 1, 0)</f>
        <v>0</v>
      </c>
      <c r="AD822" s="55">
        <f>IF(U822&gt;=0.9, 1, 0)</f>
        <v>0</v>
      </c>
    </row>
    <row r="823" spans="1:30" ht="20" customHeight="1" x14ac:dyDescent="0.2">
      <c r="A823" s="20" t="s">
        <v>248</v>
      </c>
      <c r="B823" s="33" t="str">
        <f>SUBSTITUTE(A823,"/Users/timomiessen/Desktop/imagesdk/blackmen1/","Image_")</f>
        <v>Image_BM_315.jpg</v>
      </c>
      <c r="C823" s="63" t="s">
        <v>4</v>
      </c>
      <c r="D823" s="22" t="s">
        <v>2973</v>
      </c>
      <c r="E823" s="27">
        <v>0</v>
      </c>
      <c r="F823" s="27">
        <v>0</v>
      </c>
      <c r="G823" s="27">
        <v>0</v>
      </c>
      <c r="H823" s="27">
        <v>1</v>
      </c>
      <c r="I823" s="27">
        <v>0</v>
      </c>
      <c r="J823" s="23">
        <v>0</v>
      </c>
      <c r="K823" s="27">
        <v>1</v>
      </c>
      <c r="L823" s="27">
        <v>0</v>
      </c>
      <c r="M823" s="27">
        <v>0</v>
      </c>
      <c r="N823" s="27">
        <v>0</v>
      </c>
      <c r="O823" s="27">
        <v>0</v>
      </c>
      <c r="P823" s="27">
        <v>1</v>
      </c>
      <c r="Q823" s="27">
        <v>0</v>
      </c>
      <c r="R823" s="23" cm="1">
        <f t="array" ref="R823">_xlfn.IFS(H823=1,1,K823=1,1,L823=1,1,M823=1,1,N823=1,1,P823=1,1,TRUE,0)</f>
        <v>1</v>
      </c>
      <c r="S823" s="64">
        <f>IF(AND(G823=1,R823=1),0,R823)</f>
        <v>1</v>
      </c>
      <c r="T823" s="24" t="s">
        <v>1733</v>
      </c>
      <c r="U823" s="49">
        <f>SUBSTITUTE(T823,".",",")*1</f>
        <v>0.44658838957548103</v>
      </c>
      <c r="V823" s="54">
        <f>IF(U823&gt;=0.1, 1, 0)</f>
        <v>1</v>
      </c>
      <c r="W823" s="25">
        <f>IF(U823&gt;=0.2, 1, 0)</f>
        <v>1</v>
      </c>
      <c r="X823" s="25">
        <f>IF(U823&gt;=0.3, 1, 0)</f>
        <v>1</v>
      </c>
      <c r="Y823" s="25">
        <f>IF(U823&gt;=0.4, 1, 0)</f>
        <v>1</v>
      </c>
      <c r="Z823" s="25">
        <f>IF(U823&gt;=0.5, 1, 0)</f>
        <v>0</v>
      </c>
      <c r="AA823" s="25">
        <f>IF(U823&gt;=0.6, 1, 0)</f>
        <v>0</v>
      </c>
      <c r="AB823" s="25">
        <f>IF(U823&gt;=0.7, 1, 0)</f>
        <v>0</v>
      </c>
      <c r="AC823" s="25">
        <f>IF(U823&gt;=0.8, 1, 0)</f>
        <v>0</v>
      </c>
      <c r="AD823" s="55">
        <f>IF(U823&gt;=0.9, 1, 0)</f>
        <v>0</v>
      </c>
    </row>
    <row r="824" spans="1:30" ht="20" customHeight="1" x14ac:dyDescent="0.2">
      <c r="A824" s="20" t="s">
        <v>249</v>
      </c>
      <c r="B824" s="33" t="str">
        <f>SUBSTITUTE(A824,"/Users/timomiessen/Desktop/imagesdk/blackmen1/","Image_")</f>
        <v>Image_BM_316.jpg</v>
      </c>
      <c r="C824" s="63" t="s">
        <v>4</v>
      </c>
      <c r="D824" s="22" t="s">
        <v>2973</v>
      </c>
      <c r="E824" s="27">
        <v>0</v>
      </c>
      <c r="F824" s="27">
        <v>0</v>
      </c>
      <c r="G824" s="27">
        <v>0</v>
      </c>
      <c r="H824" s="27">
        <v>1</v>
      </c>
      <c r="I824" s="27">
        <v>0</v>
      </c>
      <c r="J824" s="23">
        <v>0</v>
      </c>
      <c r="K824" s="27">
        <v>1</v>
      </c>
      <c r="L824" s="27">
        <v>0</v>
      </c>
      <c r="M824" s="27">
        <v>0</v>
      </c>
      <c r="N824" s="27">
        <v>0</v>
      </c>
      <c r="O824" s="27">
        <v>0</v>
      </c>
      <c r="P824" s="27">
        <v>1</v>
      </c>
      <c r="Q824" s="27">
        <v>0</v>
      </c>
      <c r="R824" s="23" cm="1">
        <f t="array" ref="R824">_xlfn.IFS(H824=1,1,K824=1,1,L824=1,1,M824=1,1,N824=1,1,P824=1,1,TRUE,0)</f>
        <v>1</v>
      </c>
      <c r="S824" s="64">
        <f>IF(AND(G824=1,R824=1),0,R824)</f>
        <v>1</v>
      </c>
      <c r="T824" s="24" t="s">
        <v>1734</v>
      </c>
      <c r="U824" s="49">
        <f>SUBSTITUTE(T824,".",",")*1</f>
        <v>0.39895087480545</v>
      </c>
      <c r="V824" s="54">
        <f>IF(U824&gt;=0.1, 1, 0)</f>
        <v>1</v>
      </c>
      <c r="W824" s="25">
        <f>IF(U824&gt;=0.2, 1, 0)</f>
        <v>1</v>
      </c>
      <c r="X824" s="25">
        <f>IF(U824&gt;=0.3, 1, 0)</f>
        <v>1</v>
      </c>
      <c r="Y824" s="25">
        <f>IF(U824&gt;=0.4, 1, 0)</f>
        <v>0</v>
      </c>
      <c r="Z824" s="25">
        <f>IF(U824&gt;=0.5, 1, 0)</f>
        <v>0</v>
      </c>
      <c r="AA824" s="25">
        <f>IF(U824&gt;=0.6, 1, 0)</f>
        <v>0</v>
      </c>
      <c r="AB824" s="25">
        <f>IF(U824&gt;=0.7, 1, 0)</f>
        <v>0</v>
      </c>
      <c r="AC824" s="25">
        <f>IF(U824&gt;=0.8, 1, 0)</f>
        <v>0</v>
      </c>
      <c r="AD824" s="55">
        <f>IF(U824&gt;=0.9, 1, 0)</f>
        <v>0</v>
      </c>
    </row>
    <row r="825" spans="1:30" ht="20" customHeight="1" x14ac:dyDescent="0.2">
      <c r="A825" s="20" t="s">
        <v>250</v>
      </c>
      <c r="B825" s="33" t="str">
        <f>SUBSTITUTE(A825,"/Users/timomiessen/Desktop/imagesdk/blackmen1/","Image_")</f>
        <v>Image_BM_317.jpg</v>
      </c>
      <c r="C825" s="63" t="s">
        <v>4</v>
      </c>
      <c r="D825" s="22" t="s">
        <v>2973</v>
      </c>
      <c r="E825" s="27">
        <v>0</v>
      </c>
      <c r="F825" s="27">
        <v>0</v>
      </c>
      <c r="G825" s="27">
        <v>0</v>
      </c>
      <c r="H825" s="27">
        <v>1</v>
      </c>
      <c r="I825" s="27">
        <v>0</v>
      </c>
      <c r="J825" s="23">
        <v>0</v>
      </c>
      <c r="K825" s="27">
        <v>1</v>
      </c>
      <c r="L825" s="27">
        <v>0</v>
      </c>
      <c r="M825" s="27">
        <v>0</v>
      </c>
      <c r="N825" s="27">
        <v>0</v>
      </c>
      <c r="O825" s="27">
        <v>0</v>
      </c>
      <c r="P825" s="27">
        <v>1</v>
      </c>
      <c r="Q825" s="27">
        <v>0</v>
      </c>
      <c r="R825" s="23" cm="1">
        <f t="array" ref="R825">_xlfn.IFS(H825=1,1,K825=1,1,L825=1,1,M825=1,1,N825=1,1,P825=1,1,TRUE,0)</f>
        <v>1</v>
      </c>
      <c r="S825" s="64">
        <f>IF(AND(G825=1,R825=1),0,R825)</f>
        <v>1</v>
      </c>
      <c r="T825" s="24" t="s">
        <v>1735</v>
      </c>
      <c r="U825" s="49">
        <f>SUBSTITUTE(T825,".",",")*1</f>
        <v>0.74955287575721696</v>
      </c>
      <c r="V825" s="54">
        <f>IF(U825&gt;=0.1, 1, 0)</f>
        <v>1</v>
      </c>
      <c r="W825" s="25">
        <f>IF(U825&gt;=0.2, 1, 0)</f>
        <v>1</v>
      </c>
      <c r="X825" s="25">
        <f>IF(U825&gt;=0.3, 1, 0)</f>
        <v>1</v>
      </c>
      <c r="Y825" s="25">
        <f>IF(U825&gt;=0.4, 1, 0)</f>
        <v>1</v>
      </c>
      <c r="Z825" s="25">
        <f>IF(U825&gt;=0.5, 1, 0)</f>
        <v>1</v>
      </c>
      <c r="AA825" s="25">
        <f>IF(U825&gt;=0.6, 1, 0)</f>
        <v>1</v>
      </c>
      <c r="AB825" s="25">
        <f>IF(U825&gt;=0.7, 1, 0)</f>
        <v>1</v>
      </c>
      <c r="AC825" s="25">
        <f>IF(U825&gt;=0.8, 1, 0)</f>
        <v>0</v>
      </c>
      <c r="AD825" s="55">
        <f>IF(U825&gt;=0.9, 1, 0)</f>
        <v>0</v>
      </c>
    </row>
    <row r="826" spans="1:30" ht="20" customHeight="1" x14ac:dyDescent="0.2">
      <c r="A826" s="20" t="s">
        <v>251</v>
      </c>
      <c r="B826" s="33" t="str">
        <f>SUBSTITUTE(A826,"/Users/timomiessen/Desktop/imagesdk/blackmen1/","Image_")</f>
        <v>Image_BM_318.jpg</v>
      </c>
      <c r="C826" s="63" t="s">
        <v>4</v>
      </c>
      <c r="D826" s="22" t="s">
        <v>2973</v>
      </c>
      <c r="E826" s="27">
        <v>0</v>
      </c>
      <c r="F826" s="27">
        <v>0</v>
      </c>
      <c r="G826" s="27">
        <v>0</v>
      </c>
      <c r="H826" s="27">
        <v>1</v>
      </c>
      <c r="I826" s="27">
        <v>0</v>
      </c>
      <c r="J826" s="23">
        <v>0</v>
      </c>
      <c r="K826" s="27">
        <v>1</v>
      </c>
      <c r="L826" s="27">
        <v>0</v>
      </c>
      <c r="M826" s="27">
        <v>0</v>
      </c>
      <c r="N826" s="27">
        <v>0</v>
      </c>
      <c r="O826" s="27">
        <v>0</v>
      </c>
      <c r="P826" s="27">
        <v>1</v>
      </c>
      <c r="Q826" s="27">
        <v>0</v>
      </c>
      <c r="R826" s="23" cm="1">
        <f t="array" ref="R826">_xlfn.IFS(H826=1,1,K826=1,1,L826=1,1,M826=1,1,N826=1,1,P826=1,1,TRUE,0)</f>
        <v>1</v>
      </c>
      <c r="S826" s="64">
        <f>IF(AND(G826=1,R826=1),0,R826)</f>
        <v>1</v>
      </c>
      <c r="T826" s="24" t="s">
        <v>1736</v>
      </c>
      <c r="U826" s="49">
        <f>SUBSTITUTE(T826,".",",")*1</f>
        <v>0.27794834971427901</v>
      </c>
      <c r="V826" s="54">
        <f>IF(U826&gt;=0.1, 1, 0)</f>
        <v>1</v>
      </c>
      <c r="W826" s="25">
        <f>IF(U826&gt;=0.2, 1, 0)</f>
        <v>1</v>
      </c>
      <c r="X826" s="25">
        <f>IF(U826&gt;=0.3, 1, 0)</f>
        <v>0</v>
      </c>
      <c r="Y826" s="25">
        <f>IF(U826&gt;=0.4, 1, 0)</f>
        <v>0</v>
      </c>
      <c r="Z826" s="25">
        <f>IF(U826&gt;=0.5, 1, 0)</f>
        <v>0</v>
      </c>
      <c r="AA826" s="25">
        <f>IF(U826&gt;=0.6, 1, 0)</f>
        <v>0</v>
      </c>
      <c r="AB826" s="25">
        <f>IF(U826&gt;=0.7, 1, 0)</f>
        <v>0</v>
      </c>
      <c r="AC826" s="25">
        <f>IF(U826&gt;=0.8, 1, 0)</f>
        <v>0</v>
      </c>
      <c r="AD826" s="55">
        <f>IF(U826&gt;=0.9, 1, 0)</f>
        <v>0</v>
      </c>
    </row>
    <row r="827" spans="1:30" ht="20" customHeight="1" x14ac:dyDescent="0.2">
      <c r="A827" s="20" t="s">
        <v>252</v>
      </c>
      <c r="B827" s="33" t="str">
        <f>SUBSTITUTE(A827,"/Users/timomiessen/Desktop/imagesdk/blackmen1/","Image_")</f>
        <v>Image_BM_319.jpg</v>
      </c>
      <c r="C827" s="63" t="s">
        <v>4</v>
      </c>
      <c r="D827" s="22" t="s">
        <v>2973</v>
      </c>
      <c r="E827" s="27">
        <v>0</v>
      </c>
      <c r="F827" s="27">
        <v>0</v>
      </c>
      <c r="G827" s="27">
        <v>0</v>
      </c>
      <c r="H827" s="27">
        <v>1</v>
      </c>
      <c r="I827" s="27">
        <v>0</v>
      </c>
      <c r="J827" s="23">
        <v>0</v>
      </c>
      <c r="K827" s="27">
        <v>1</v>
      </c>
      <c r="L827" s="27">
        <v>0</v>
      </c>
      <c r="M827" s="27">
        <v>0</v>
      </c>
      <c r="N827" s="27">
        <v>0</v>
      </c>
      <c r="O827" s="27">
        <v>0</v>
      </c>
      <c r="P827" s="27">
        <v>1</v>
      </c>
      <c r="Q827" s="27">
        <v>0</v>
      </c>
      <c r="R827" s="23" cm="1">
        <f t="array" ref="R827">_xlfn.IFS(H827=1,1,K827=1,1,L827=1,1,M827=1,1,N827=1,1,P827=1,1,TRUE,0)</f>
        <v>1</v>
      </c>
      <c r="S827" s="64">
        <f>IF(AND(G827=1,R827=1),0,R827)</f>
        <v>1</v>
      </c>
      <c r="T827" s="24" t="s">
        <v>1737</v>
      </c>
      <c r="U827" s="49">
        <f>SUBSTITUTE(T827,".",",")*1</f>
        <v>0.75064450502395597</v>
      </c>
      <c r="V827" s="54">
        <f>IF(U827&gt;=0.1, 1, 0)</f>
        <v>1</v>
      </c>
      <c r="W827" s="25">
        <f>IF(U827&gt;=0.2, 1, 0)</f>
        <v>1</v>
      </c>
      <c r="X827" s="25">
        <f>IF(U827&gt;=0.3, 1, 0)</f>
        <v>1</v>
      </c>
      <c r="Y827" s="25">
        <f>IF(U827&gt;=0.4, 1, 0)</f>
        <v>1</v>
      </c>
      <c r="Z827" s="25">
        <f>IF(U827&gt;=0.5, 1, 0)</f>
        <v>1</v>
      </c>
      <c r="AA827" s="25">
        <f>IF(U827&gt;=0.6, 1, 0)</f>
        <v>1</v>
      </c>
      <c r="AB827" s="25">
        <f>IF(U827&gt;=0.7, 1, 0)</f>
        <v>1</v>
      </c>
      <c r="AC827" s="25">
        <f>IF(U827&gt;=0.8, 1, 0)</f>
        <v>0</v>
      </c>
      <c r="AD827" s="55">
        <f>IF(U827&gt;=0.9, 1, 0)</f>
        <v>0</v>
      </c>
    </row>
    <row r="828" spans="1:30" ht="20" customHeight="1" x14ac:dyDescent="0.2">
      <c r="A828" s="20" t="s">
        <v>254</v>
      </c>
      <c r="B828" s="33" t="str">
        <f>SUBSTITUTE(A828,"/Users/timomiessen/Desktop/imagesdk/blackmen1/","Image_")</f>
        <v>Image_BM_320.jpg</v>
      </c>
      <c r="C828" s="63" t="s">
        <v>4</v>
      </c>
      <c r="D828" s="22" t="s">
        <v>2973</v>
      </c>
      <c r="E828" s="27">
        <v>0</v>
      </c>
      <c r="F828" s="27">
        <v>0</v>
      </c>
      <c r="G828" s="27">
        <v>0</v>
      </c>
      <c r="H828" s="27">
        <v>1</v>
      </c>
      <c r="I828" s="27">
        <v>0</v>
      </c>
      <c r="J828" s="23">
        <v>0</v>
      </c>
      <c r="K828" s="27">
        <v>1</v>
      </c>
      <c r="L828" s="27">
        <v>0</v>
      </c>
      <c r="M828" s="27">
        <v>0</v>
      </c>
      <c r="N828" s="27">
        <v>0</v>
      </c>
      <c r="O828" s="27">
        <v>0</v>
      </c>
      <c r="P828" s="27">
        <v>1</v>
      </c>
      <c r="Q828" s="27">
        <v>0</v>
      </c>
      <c r="R828" s="23" cm="1">
        <f t="array" ref="R828">_xlfn.IFS(H828=1,1,K828=1,1,L828=1,1,M828=1,1,N828=1,1,P828=1,1,TRUE,0)</f>
        <v>1</v>
      </c>
      <c r="S828" s="64">
        <f>IF(AND(G828=1,R828=1),0,R828)</f>
        <v>1</v>
      </c>
      <c r="T828" s="24" t="s">
        <v>1739</v>
      </c>
      <c r="U828" s="49">
        <f>SUBSTITUTE(T828,".",",")*1</f>
        <v>0.72412857413291898</v>
      </c>
      <c r="V828" s="54">
        <f>IF(U828&gt;=0.1, 1, 0)</f>
        <v>1</v>
      </c>
      <c r="W828" s="25">
        <f>IF(U828&gt;=0.2, 1, 0)</f>
        <v>1</v>
      </c>
      <c r="X828" s="25">
        <f>IF(U828&gt;=0.3, 1, 0)</f>
        <v>1</v>
      </c>
      <c r="Y828" s="25">
        <f>IF(U828&gt;=0.4, 1, 0)</f>
        <v>1</v>
      </c>
      <c r="Z828" s="25">
        <f>IF(U828&gt;=0.5, 1, 0)</f>
        <v>1</v>
      </c>
      <c r="AA828" s="25">
        <f>IF(U828&gt;=0.6, 1, 0)</f>
        <v>1</v>
      </c>
      <c r="AB828" s="25">
        <f>IF(U828&gt;=0.7, 1, 0)</f>
        <v>1</v>
      </c>
      <c r="AC828" s="25">
        <f>IF(U828&gt;=0.8, 1, 0)</f>
        <v>0</v>
      </c>
      <c r="AD828" s="55">
        <f>IF(U828&gt;=0.9, 1, 0)</f>
        <v>0</v>
      </c>
    </row>
    <row r="829" spans="1:30" ht="20" customHeight="1" x14ac:dyDescent="0.2">
      <c r="A829" s="20" t="s">
        <v>255</v>
      </c>
      <c r="B829" s="33" t="str">
        <f>SUBSTITUTE(A829,"/Users/timomiessen/Desktop/imagesdk/blackmen1/","Image_")</f>
        <v>Image_BM_321.jpg</v>
      </c>
      <c r="C829" s="63" t="s">
        <v>4</v>
      </c>
      <c r="D829" s="22" t="s">
        <v>2973</v>
      </c>
      <c r="E829" s="27">
        <v>0</v>
      </c>
      <c r="F829" s="27">
        <v>0</v>
      </c>
      <c r="G829" s="27">
        <v>0</v>
      </c>
      <c r="H829" s="27">
        <v>1</v>
      </c>
      <c r="I829" s="27">
        <v>0</v>
      </c>
      <c r="J829" s="23">
        <v>0</v>
      </c>
      <c r="K829" s="27">
        <v>1</v>
      </c>
      <c r="L829" s="27">
        <v>0</v>
      </c>
      <c r="M829" s="27">
        <v>0</v>
      </c>
      <c r="N829" s="27">
        <v>0</v>
      </c>
      <c r="O829" s="27">
        <v>0</v>
      </c>
      <c r="P829" s="27">
        <v>1</v>
      </c>
      <c r="Q829" s="27">
        <v>0</v>
      </c>
      <c r="R829" s="23" cm="1">
        <f t="array" ref="R829">_xlfn.IFS(H829=1,1,K829=1,1,L829=1,1,M829=1,1,N829=1,1,P829=1,1,TRUE,0)</f>
        <v>1</v>
      </c>
      <c r="S829" s="64">
        <f>IF(AND(G829=1,R829=1),0,R829)</f>
        <v>1</v>
      </c>
      <c r="T829" s="24" t="s">
        <v>1740</v>
      </c>
      <c r="U829" s="49">
        <f>SUBSTITUTE(T829,".",",")*1</f>
        <v>0.70109266042709295</v>
      </c>
      <c r="V829" s="54">
        <f>IF(U829&gt;=0.1, 1, 0)</f>
        <v>1</v>
      </c>
      <c r="W829" s="25">
        <f>IF(U829&gt;=0.2, 1, 0)</f>
        <v>1</v>
      </c>
      <c r="X829" s="25">
        <f>IF(U829&gt;=0.3, 1, 0)</f>
        <v>1</v>
      </c>
      <c r="Y829" s="25">
        <f>IF(U829&gt;=0.4, 1, 0)</f>
        <v>1</v>
      </c>
      <c r="Z829" s="25">
        <f>IF(U829&gt;=0.5, 1, 0)</f>
        <v>1</v>
      </c>
      <c r="AA829" s="25">
        <f>IF(U829&gt;=0.6, 1, 0)</f>
        <v>1</v>
      </c>
      <c r="AB829" s="25">
        <f>IF(U829&gt;=0.7, 1, 0)</f>
        <v>1</v>
      </c>
      <c r="AC829" s="25">
        <f>IF(U829&gt;=0.8, 1, 0)</f>
        <v>0</v>
      </c>
      <c r="AD829" s="55">
        <f>IF(U829&gt;=0.9, 1, 0)</f>
        <v>0</v>
      </c>
    </row>
    <row r="830" spans="1:30" ht="20" customHeight="1" x14ac:dyDescent="0.2">
      <c r="A830" s="20" t="s">
        <v>256</v>
      </c>
      <c r="B830" s="33" t="str">
        <f>SUBSTITUTE(A830,"/Users/timomiessen/Desktop/imagesdk/blackmen1/","Image_")</f>
        <v>Image_BM_322.jpg</v>
      </c>
      <c r="C830" s="63" t="s">
        <v>4</v>
      </c>
      <c r="D830" s="22" t="s">
        <v>2973</v>
      </c>
      <c r="E830" s="27">
        <v>0</v>
      </c>
      <c r="F830" s="27">
        <v>0</v>
      </c>
      <c r="G830" s="27">
        <v>0</v>
      </c>
      <c r="H830" s="27">
        <v>1</v>
      </c>
      <c r="I830" s="27">
        <v>0</v>
      </c>
      <c r="J830" s="23">
        <v>0</v>
      </c>
      <c r="K830" s="27">
        <v>1</v>
      </c>
      <c r="L830" s="27">
        <v>0</v>
      </c>
      <c r="M830" s="27">
        <v>0</v>
      </c>
      <c r="N830" s="27">
        <v>0</v>
      </c>
      <c r="O830" s="27">
        <v>0</v>
      </c>
      <c r="P830" s="27">
        <v>1</v>
      </c>
      <c r="Q830" s="27">
        <v>0</v>
      </c>
      <c r="R830" s="23" cm="1">
        <f t="array" ref="R830">_xlfn.IFS(H830=1,1,K830=1,1,L830=1,1,M830=1,1,N830=1,1,P830=1,1,TRUE,0)</f>
        <v>1</v>
      </c>
      <c r="S830" s="64">
        <f>IF(AND(G830=1,R830=1),0,R830)</f>
        <v>1</v>
      </c>
      <c r="T830" s="24" t="s">
        <v>1741</v>
      </c>
      <c r="U830" s="49">
        <f>SUBSTITUTE(T830,".",",")*1</f>
        <v>0.100343778729438</v>
      </c>
      <c r="V830" s="54">
        <f>IF(U830&gt;=0.1, 1, 0)</f>
        <v>1</v>
      </c>
      <c r="W830" s="25">
        <f>IF(U830&gt;=0.2, 1, 0)</f>
        <v>0</v>
      </c>
      <c r="X830" s="25">
        <f>IF(U830&gt;=0.3, 1, 0)</f>
        <v>0</v>
      </c>
      <c r="Y830" s="25">
        <f>IF(U830&gt;=0.4, 1, 0)</f>
        <v>0</v>
      </c>
      <c r="Z830" s="25">
        <f>IF(U830&gt;=0.5, 1, 0)</f>
        <v>0</v>
      </c>
      <c r="AA830" s="25">
        <f>IF(U830&gt;=0.6, 1, 0)</f>
        <v>0</v>
      </c>
      <c r="AB830" s="25">
        <f>IF(U830&gt;=0.7, 1, 0)</f>
        <v>0</v>
      </c>
      <c r="AC830" s="25">
        <f>IF(U830&gt;=0.8, 1, 0)</f>
        <v>0</v>
      </c>
      <c r="AD830" s="55">
        <f>IF(U830&gt;=0.9, 1, 0)</f>
        <v>0</v>
      </c>
    </row>
    <row r="831" spans="1:30" ht="20" customHeight="1" x14ac:dyDescent="0.2">
      <c r="A831" s="20" t="s">
        <v>257</v>
      </c>
      <c r="B831" s="33" t="str">
        <f>SUBSTITUTE(A831,"/Users/timomiessen/Desktop/imagesdk/blackmen1/","Image_")</f>
        <v>Image_BM_323.jpg</v>
      </c>
      <c r="C831" s="63" t="s">
        <v>4</v>
      </c>
      <c r="D831" s="22" t="s">
        <v>2973</v>
      </c>
      <c r="E831" s="27">
        <v>0</v>
      </c>
      <c r="F831" s="27">
        <v>0</v>
      </c>
      <c r="G831" s="27">
        <v>0</v>
      </c>
      <c r="H831" s="27">
        <v>1</v>
      </c>
      <c r="I831" s="27">
        <v>0</v>
      </c>
      <c r="J831" s="23">
        <v>0</v>
      </c>
      <c r="K831" s="27">
        <v>1</v>
      </c>
      <c r="L831" s="27">
        <v>0</v>
      </c>
      <c r="M831" s="27">
        <v>0</v>
      </c>
      <c r="N831" s="27">
        <v>0</v>
      </c>
      <c r="O831" s="27">
        <v>0</v>
      </c>
      <c r="P831" s="27">
        <v>1</v>
      </c>
      <c r="Q831" s="27">
        <v>0</v>
      </c>
      <c r="R831" s="23" cm="1">
        <f t="array" ref="R831">_xlfn.IFS(H831=1,1,K831=1,1,L831=1,1,M831=1,1,N831=1,1,P831=1,1,TRUE,0)</f>
        <v>1</v>
      </c>
      <c r="S831" s="64">
        <f>IF(AND(G831=1,R831=1),0,R831)</f>
        <v>1</v>
      </c>
      <c r="T831" s="24" t="s">
        <v>1742</v>
      </c>
      <c r="U831" s="49">
        <f>SUBSTITUTE(T831,".",",")*1</f>
        <v>0.60785035043954805</v>
      </c>
      <c r="V831" s="54">
        <f>IF(U831&gt;=0.1, 1, 0)</f>
        <v>1</v>
      </c>
      <c r="W831" s="25">
        <f>IF(U831&gt;=0.2, 1, 0)</f>
        <v>1</v>
      </c>
      <c r="X831" s="25">
        <f>IF(U831&gt;=0.3, 1, 0)</f>
        <v>1</v>
      </c>
      <c r="Y831" s="25">
        <f>IF(U831&gt;=0.4, 1, 0)</f>
        <v>1</v>
      </c>
      <c r="Z831" s="25">
        <f>IF(U831&gt;=0.5, 1, 0)</f>
        <v>1</v>
      </c>
      <c r="AA831" s="25">
        <f>IF(U831&gt;=0.6, 1, 0)</f>
        <v>1</v>
      </c>
      <c r="AB831" s="25">
        <f>IF(U831&gt;=0.7, 1, 0)</f>
        <v>0</v>
      </c>
      <c r="AC831" s="25">
        <f>IF(U831&gt;=0.8, 1, 0)</f>
        <v>0</v>
      </c>
      <c r="AD831" s="55">
        <f>IF(U831&gt;=0.9, 1, 0)</f>
        <v>0</v>
      </c>
    </row>
    <row r="832" spans="1:30" ht="20" customHeight="1" x14ac:dyDescent="0.2">
      <c r="A832" s="20" t="s">
        <v>258</v>
      </c>
      <c r="B832" s="33" t="str">
        <f>SUBSTITUTE(A832,"/Users/timomiessen/Desktop/imagesdk/blackmen1/","Image_")</f>
        <v>Image_BM_324.jpg</v>
      </c>
      <c r="C832" s="63" t="s">
        <v>4</v>
      </c>
      <c r="D832" s="22" t="s">
        <v>2973</v>
      </c>
      <c r="E832" s="27">
        <v>0</v>
      </c>
      <c r="F832" s="27">
        <v>0</v>
      </c>
      <c r="G832" s="27">
        <v>0</v>
      </c>
      <c r="H832" s="27">
        <v>1</v>
      </c>
      <c r="I832" s="27">
        <v>0</v>
      </c>
      <c r="J832" s="23">
        <v>0</v>
      </c>
      <c r="K832" s="27">
        <v>1</v>
      </c>
      <c r="L832" s="27">
        <v>0</v>
      </c>
      <c r="M832" s="27">
        <v>0</v>
      </c>
      <c r="N832" s="27">
        <v>0</v>
      </c>
      <c r="O832" s="27">
        <v>0</v>
      </c>
      <c r="P832" s="27">
        <v>0</v>
      </c>
      <c r="Q832" s="27">
        <v>0</v>
      </c>
      <c r="R832" s="23" cm="1">
        <f t="array" ref="R832">_xlfn.IFS(H832=1,1,K832=1,1,L832=1,1,M832=1,1,N832=1,1,P832=1,1,TRUE,0)</f>
        <v>1</v>
      </c>
      <c r="S832" s="64">
        <f>IF(AND(G832=1,R832=1),0,R832)</f>
        <v>1</v>
      </c>
      <c r="T832" s="24" t="s">
        <v>1743</v>
      </c>
      <c r="U832" s="49">
        <f>SUBSTITUTE(T832,".",",")*1</f>
        <v>0.13333988003432701</v>
      </c>
      <c r="V832" s="54">
        <f>IF(U832&gt;=0.1, 1, 0)</f>
        <v>1</v>
      </c>
      <c r="W832" s="25">
        <f>IF(U832&gt;=0.2, 1, 0)</f>
        <v>0</v>
      </c>
      <c r="X832" s="25">
        <f>IF(U832&gt;=0.3, 1, 0)</f>
        <v>0</v>
      </c>
      <c r="Y832" s="25">
        <f>IF(U832&gt;=0.4, 1, 0)</f>
        <v>0</v>
      </c>
      <c r="Z832" s="25">
        <f>IF(U832&gt;=0.5, 1, 0)</f>
        <v>0</v>
      </c>
      <c r="AA832" s="25">
        <f>IF(U832&gt;=0.6, 1, 0)</f>
        <v>0</v>
      </c>
      <c r="AB832" s="25">
        <f>IF(U832&gt;=0.7, 1, 0)</f>
        <v>0</v>
      </c>
      <c r="AC832" s="25">
        <f>IF(U832&gt;=0.8, 1, 0)</f>
        <v>0</v>
      </c>
      <c r="AD832" s="55">
        <f>IF(U832&gt;=0.9, 1, 0)</f>
        <v>0</v>
      </c>
    </row>
    <row r="833" spans="1:30" ht="20" customHeight="1" x14ac:dyDescent="0.2">
      <c r="A833" s="20" t="s">
        <v>259</v>
      </c>
      <c r="B833" s="33" t="str">
        <f>SUBSTITUTE(A833,"/Users/timomiessen/Desktop/imagesdk/blackmen1/","Image_")</f>
        <v>Image_BM_325.jpg</v>
      </c>
      <c r="C833" s="63" t="s">
        <v>4</v>
      </c>
      <c r="D833" s="22" t="s">
        <v>2973</v>
      </c>
      <c r="E833" s="27">
        <v>0</v>
      </c>
      <c r="F833" s="27">
        <v>0</v>
      </c>
      <c r="G833" s="27">
        <v>0</v>
      </c>
      <c r="H833" s="27">
        <v>1</v>
      </c>
      <c r="I833" s="27">
        <v>0</v>
      </c>
      <c r="J833" s="23">
        <v>0</v>
      </c>
      <c r="K833" s="27">
        <v>1</v>
      </c>
      <c r="L833" s="27">
        <v>0</v>
      </c>
      <c r="M833" s="27">
        <v>0</v>
      </c>
      <c r="N833" s="27">
        <v>0</v>
      </c>
      <c r="O833" s="27">
        <v>0</v>
      </c>
      <c r="P833" s="27">
        <v>1</v>
      </c>
      <c r="Q833" s="27">
        <v>0</v>
      </c>
      <c r="R833" s="23" cm="1">
        <f t="array" ref="R833">_xlfn.IFS(H833=1,1,K833=1,1,L833=1,1,M833=1,1,N833=1,1,P833=1,1,TRUE,0)</f>
        <v>1</v>
      </c>
      <c r="S833" s="64">
        <f>IF(AND(G833=1,R833=1),0,R833)</f>
        <v>1</v>
      </c>
      <c r="T833" s="24" t="s">
        <v>1744</v>
      </c>
      <c r="U833" s="49">
        <f>SUBSTITUTE(T833,".",",")*1</f>
        <v>0.306342013180255</v>
      </c>
      <c r="V833" s="54">
        <f>IF(U833&gt;=0.1, 1, 0)</f>
        <v>1</v>
      </c>
      <c r="W833" s="25">
        <f>IF(U833&gt;=0.2, 1, 0)</f>
        <v>1</v>
      </c>
      <c r="X833" s="25">
        <f>IF(U833&gt;=0.3, 1, 0)</f>
        <v>1</v>
      </c>
      <c r="Y833" s="25">
        <f>IF(U833&gt;=0.4, 1, 0)</f>
        <v>0</v>
      </c>
      <c r="Z833" s="25">
        <f>IF(U833&gt;=0.5, 1, 0)</f>
        <v>0</v>
      </c>
      <c r="AA833" s="25">
        <f>IF(U833&gt;=0.6, 1, 0)</f>
        <v>0</v>
      </c>
      <c r="AB833" s="25">
        <f>IF(U833&gt;=0.7, 1, 0)</f>
        <v>0</v>
      </c>
      <c r="AC833" s="25">
        <f>IF(U833&gt;=0.8, 1, 0)</f>
        <v>0</v>
      </c>
      <c r="AD833" s="55">
        <f>IF(U833&gt;=0.9, 1, 0)</f>
        <v>0</v>
      </c>
    </row>
    <row r="834" spans="1:30" ht="20" customHeight="1" x14ac:dyDescent="0.2">
      <c r="A834" s="20" t="s">
        <v>260</v>
      </c>
      <c r="B834" s="33" t="str">
        <f>SUBSTITUTE(A834,"/Users/timomiessen/Desktop/imagesdk/blackmen1/","Image_")</f>
        <v>Image_BM_326.jpg</v>
      </c>
      <c r="C834" s="63" t="s">
        <v>4</v>
      </c>
      <c r="D834" s="22" t="s">
        <v>2973</v>
      </c>
      <c r="E834" s="27">
        <v>0</v>
      </c>
      <c r="F834" s="27">
        <v>0</v>
      </c>
      <c r="G834" s="27">
        <v>0</v>
      </c>
      <c r="H834" s="27">
        <v>1</v>
      </c>
      <c r="I834" s="27">
        <v>0</v>
      </c>
      <c r="J834" s="23">
        <v>0</v>
      </c>
      <c r="K834" s="27">
        <v>1</v>
      </c>
      <c r="L834" s="27">
        <v>0</v>
      </c>
      <c r="M834" s="27">
        <v>0</v>
      </c>
      <c r="N834" s="27">
        <v>0</v>
      </c>
      <c r="O834" s="27">
        <v>0</v>
      </c>
      <c r="P834" s="27">
        <v>1</v>
      </c>
      <c r="Q834" s="27">
        <v>0</v>
      </c>
      <c r="R834" s="23" cm="1">
        <f t="array" ref="R834">_xlfn.IFS(H834=1,1,K834=1,1,L834=1,1,M834=1,1,N834=1,1,P834=1,1,TRUE,0)</f>
        <v>1</v>
      </c>
      <c r="S834" s="64">
        <f>IF(AND(G834=1,R834=1),0,R834)</f>
        <v>1</v>
      </c>
      <c r="T834" s="24" t="s">
        <v>1745</v>
      </c>
      <c r="U834" s="49">
        <f>SUBSTITUTE(T834,".",",")*1</f>
        <v>0.28388847690075603</v>
      </c>
      <c r="V834" s="54">
        <f>IF(U834&gt;=0.1, 1, 0)</f>
        <v>1</v>
      </c>
      <c r="W834" s="25">
        <f>IF(U834&gt;=0.2, 1, 0)</f>
        <v>1</v>
      </c>
      <c r="X834" s="25">
        <f>IF(U834&gt;=0.3, 1, 0)</f>
        <v>0</v>
      </c>
      <c r="Y834" s="25">
        <f>IF(U834&gt;=0.4, 1, 0)</f>
        <v>0</v>
      </c>
      <c r="Z834" s="25">
        <f>IF(U834&gt;=0.5, 1, 0)</f>
        <v>0</v>
      </c>
      <c r="AA834" s="25">
        <f>IF(U834&gt;=0.6, 1, 0)</f>
        <v>0</v>
      </c>
      <c r="AB834" s="25">
        <f>IF(U834&gt;=0.7, 1, 0)</f>
        <v>0</v>
      </c>
      <c r="AC834" s="25">
        <f>IF(U834&gt;=0.8, 1, 0)</f>
        <v>0</v>
      </c>
      <c r="AD834" s="55">
        <f>IF(U834&gt;=0.9, 1, 0)</f>
        <v>0</v>
      </c>
    </row>
    <row r="835" spans="1:30" ht="20" customHeight="1" x14ac:dyDescent="0.2">
      <c r="A835" s="20" t="s">
        <v>261</v>
      </c>
      <c r="B835" s="33" t="str">
        <f>SUBSTITUTE(A835,"/Users/timomiessen/Desktop/imagesdk/blackmen1/","Image_")</f>
        <v>Image_BM_327.jpg</v>
      </c>
      <c r="C835" s="63" t="s">
        <v>4</v>
      </c>
      <c r="D835" s="22" t="s">
        <v>2973</v>
      </c>
      <c r="E835" s="27">
        <v>0</v>
      </c>
      <c r="F835" s="27">
        <v>0</v>
      </c>
      <c r="G835" s="27">
        <v>0</v>
      </c>
      <c r="H835" s="27">
        <v>1</v>
      </c>
      <c r="I835" s="27">
        <v>0</v>
      </c>
      <c r="J835" s="23">
        <v>0</v>
      </c>
      <c r="K835" s="27">
        <v>1</v>
      </c>
      <c r="L835" s="27">
        <v>0</v>
      </c>
      <c r="M835" s="27">
        <v>0</v>
      </c>
      <c r="N835" s="27">
        <v>0</v>
      </c>
      <c r="O835" s="27">
        <v>0</v>
      </c>
      <c r="P835" s="27">
        <v>1</v>
      </c>
      <c r="Q835" s="27">
        <v>0</v>
      </c>
      <c r="R835" s="23" cm="1">
        <f t="array" ref="R835">_xlfn.IFS(H835=1,1,K835=1,1,L835=1,1,M835=1,1,N835=1,1,P835=1,1,TRUE,0)</f>
        <v>1</v>
      </c>
      <c r="S835" s="64">
        <f>IF(AND(G835=1,R835=1),0,R835)</f>
        <v>1</v>
      </c>
      <c r="T835" s="24" t="s">
        <v>1746</v>
      </c>
      <c r="U835" s="49">
        <f>SUBSTITUTE(T835,".",",")*1</f>
        <v>0.11324947793036599</v>
      </c>
      <c r="V835" s="54">
        <f>IF(U835&gt;=0.1, 1, 0)</f>
        <v>1</v>
      </c>
      <c r="W835" s="25">
        <f>IF(U835&gt;=0.2, 1, 0)</f>
        <v>0</v>
      </c>
      <c r="X835" s="25">
        <f>IF(U835&gt;=0.3, 1, 0)</f>
        <v>0</v>
      </c>
      <c r="Y835" s="25">
        <f>IF(U835&gt;=0.4, 1, 0)</f>
        <v>0</v>
      </c>
      <c r="Z835" s="25">
        <f>IF(U835&gt;=0.5, 1, 0)</f>
        <v>0</v>
      </c>
      <c r="AA835" s="25">
        <f>IF(U835&gt;=0.6, 1, 0)</f>
        <v>0</v>
      </c>
      <c r="AB835" s="25">
        <f>IF(U835&gt;=0.7, 1, 0)</f>
        <v>0</v>
      </c>
      <c r="AC835" s="25">
        <f>IF(U835&gt;=0.8, 1, 0)</f>
        <v>0</v>
      </c>
      <c r="AD835" s="55">
        <f>IF(U835&gt;=0.9, 1, 0)</f>
        <v>0</v>
      </c>
    </row>
    <row r="836" spans="1:30" ht="20" customHeight="1" x14ac:dyDescent="0.2">
      <c r="A836" s="20" t="s">
        <v>262</v>
      </c>
      <c r="B836" s="33" t="str">
        <f>SUBSTITUTE(A836,"/Users/timomiessen/Desktop/imagesdk/blackmen1/","Image_")</f>
        <v>Image_BM_328.jpg</v>
      </c>
      <c r="C836" s="63" t="s">
        <v>4</v>
      </c>
      <c r="D836" s="22" t="s">
        <v>2973</v>
      </c>
      <c r="E836" s="27">
        <v>0</v>
      </c>
      <c r="F836" s="27">
        <v>0</v>
      </c>
      <c r="G836" s="27">
        <v>0</v>
      </c>
      <c r="H836" s="27">
        <v>1</v>
      </c>
      <c r="I836" s="27">
        <v>0</v>
      </c>
      <c r="J836" s="23">
        <v>0</v>
      </c>
      <c r="K836" s="27">
        <v>1</v>
      </c>
      <c r="L836" s="27">
        <v>0</v>
      </c>
      <c r="M836" s="27">
        <v>0</v>
      </c>
      <c r="N836" s="27">
        <v>0</v>
      </c>
      <c r="O836" s="27">
        <v>0</v>
      </c>
      <c r="P836" s="27">
        <v>1</v>
      </c>
      <c r="Q836" s="27">
        <v>0</v>
      </c>
      <c r="R836" s="23" cm="1">
        <f t="array" ref="R836">_xlfn.IFS(H836=1,1,K836=1,1,L836=1,1,M836=1,1,N836=1,1,P836=1,1,TRUE,0)</f>
        <v>1</v>
      </c>
      <c r="S836" s="64">
        <f>IF(AND(G836=1,R836=1),0,R836)</f>
        <v>1</v>
      </c>
      <c r="T836" s="24" t="s">
        <v>1747</v>
      </c>
      <c r="U836" s="49">
        <f>SUBSTITUTE(T836,".",",")*1</f>
        <v>0.72921352833509401</v>
      </c>
      <c r="V836" s="54">
        <f>IF(U836&gt;=0.1, 1, 0)</f>
        <v>1</v>
      </c>
      <c r="W836" s="25">
        <f>IF(U836&gt;=0.2, 1, 0)</f>
        <v>1</v>
      </c>
      <c r="X836" s="25">
        <f>IF(U836&gt;=0.3, 1, 0)</f>
        <v>1</v>
      </c>
      <c r="Y836" s="25">
        <f>IF(U836&gt;=0.4, 1, 0)</f>
        <v>1</v>
      </c>
      <c r="Z836" s="25">
        <f>IF(U836&gt;=0.5, 1, 0)</f>
        <v>1</v>
      </c>
      <c r="AA836" s="25">
        <f>IF(U836&gt;=0.6, 1, 0)</f>
        <v>1</v>
      </c>
      <c r="AB836" s="25">
        <f>IF(U836&gt;=0.7, 1, 0)</f>
        <v>1</v>
      </c>
      <c r="AC836" s="25">
        <f>IF(U836&gt;=0.8, 1, 0)</f>
        <v>0</v>
      </c>
      <c r="AD836" s="55">
        <f>IF(U836&gt;=0.9, 1, 0)</f>
        <v>0</v>
      </c>
    </row>
    <row r="837" spans="1:30" ht="20" customHeight="1" x14ac:dyDescent="0.2">
      <c r="A837" s="20" t="s">
        <v>263</v>
      </c>
      <c r="B837" s="33" t="str">
        <f>SUBSTITUTE(A837,"/Users/timomiessen/Desktop/imagesdk/blackmen1/","Image_")</f>
        <v>Image_BM_329.jpg</v>
      </c>
      <c r="C837" s="63" t="s">
        <v>4</v>
      </c>
      <c r="D837" s="22" t="s">
        <v>2973</v>
      </c>
      <c r="E837" s="27">
        <v>0</v>
      </c>
      <c r="F837" s="27">
        <v>0</v>
      </c>
      <c r="G837" s="27">
        <v>0</v>
      </c>
      <c r="H837" s="27">
        <v>1</v>
      </c>
      <c r="I837" s="27">
        <v>0</v>
      </c>
      <c r="J837" s="23">
        <v>0</v>
      </c>
      <c r="K837" s="27">
        <v>1</v>
      </c>
      <c r="L837" s="27">
        <v>0</v>
      </c>
      <c r="M837" s="27">
        <v>0</v>
      </c>
      <c r="N837" s="27">
        <v>0</v>
      </c>
      <c r="O837" s="27">
        <v>0</v>
      </c>
      <c r="P837" s="27">
        <v>1</v>
      </c>
      <c r="Q837" s="27">
        <v>0</v>
      </c>
      <c r="R837" s="23" cm="1">
        <f t="array" ref="R837">_xlfn.IFS(H837=1,1,K837=1,1,L837=1,1,M837=1,1,N837=1,1,P837=1,1,TRUE,0)</f>
        <v>1</v>
      </c>
      <c r="S837" s="64">
        <f>IF(AND(G837=1,R837=1),0,R837)</f>
        <v>1</v>
      </c>
      <c r="T837" s="24" t="s">
        <v>1748</v>
      </c>
      <c r="U837" s="49">
        <f>SUBSTITUTE(T837,".",",")*1</f>
        <v>0.87602669000625599</v>
      </c>
      <c r="V837" s="54">
        <f>IF(U837&gt;=0.1, 1, 0)</f>
        <v>1</v>
      </c>
      <c r="W837" s="25">
        <f>IF(U837&gt;=0.2, 1, 0)</f>
        <v>1</v>
      </c>
      <c r="X837" s="25">
        <f>IF(U837&gt;=0.3, 1, 0)</f>
        <v>1</v>
      </c>
      <c r="Y837" s="25">
        <f>IF(U837&gt;=0.4, 1, 0)</f>
        <v>1</v>
      </c>
      <c r="Z837" s="25">
        <f>IF(U837&gt;=0.5, 1, 0)</f>
        <v>1</v>
      </c>
      <c r="AA837" s="25">
        <f>IF(U837&gt;=0.6, 1, 0)</f>
        <v>1</v>
      </c>
      <c r="AB837" s="25">
        <f>IF(U837&gt;=0.7, 1, 0)</f>
        <v>1</v>
      </c>
      <c r="AC837" s="25">
        <f>IF(U837&gt;=0.8, 1, 0)</f>
        <v>1</v>
      </c>
      <c r="AD837" s="55">
        <f>IF(U837&gt;=0.9, 1, 0)</f>
        <v>0</v>
      </c>
    </row>
    <row r="838" spans="1:30" ht="20" customHeight="1" x14ac:dyDescent="0.2">
      <c r="A838" s="20" t="s">
        <v>265</v>
      </c>
      <c r="B838" s="33" t="str">
        <f>SUBSTITUTE(A838,"/Users/timomiessen/Desktop/imagesdk/blackmen1/","Image_")</f>
        <v>Image_BM_330.jpg</v>
      </c>
      <c r="C838" s="63" t="s">
        <v>4</v>
      </c>
      <c r="D838" s="22" t="s">
        <v>2973</v>
      </c>
      <c r="E838" s="27">
        <v>0</v>
      </c>
      <c r="F838" s="27">
        <v>0</v>
      </c>
      <c r="G838" s="27">
        <v>0</v>
      </c>
      <c r="H838" s="27">
        <v>1</v>
      </c>
      <c r="I838" s="27">
        <v>0</v>
      </c>
      <c r="J838" s="23">
        <v>0</v>
      </c>
      <c r="K838" s="27">
        <v>1</v>
      </c>
      <c r="L838" s="27">
        <v>0</v>
      </c>
      <c r="M838" s="27">
        <v>0</v>
      </c>
      <c r="N838" s="27">
        <v>0</v>
      </c>
      <c r="O838" s="27">
        <v>0</v>
      </c>
      <c r="P838" s="27">
        <v>1</v>
      </c>
      <c r="Q838" s="27">
        <v>0</v>
      </c>
      <c r="R838" s="23" cm="1">
        <f t="array" ref="R838">_xlfn.IFS(H838=1,1,K838=1,1,L838=1,1,M838=1,1,N838=1,1,P838=1,1,TRUE,0)</f>
        <v>1</v>
      </c>
      <c r="S838" s="64">
        <f>IF(AND(G838=1,R838=1),0,R838)</f>
        <v>1</v>
      </c>
      <c r="T838" s="24" t="s">
        <v>1750</v>
      </c>
      <c r="U838" s="49">
        <f>SUBSTITUTE(T838,".",",")*1</f>
        <v>0.443966835737228</v>
      </c>
      <c r="V838" s="54">
        <f>IF(U838&gt;=0.1, 1, 0)</f>
        <v>1</v>
      </c>
      <c r="W838" s="25">
        <f>IF(U838&gt;=0.2, 1, 0)</f>
        <v>1</v>
      </c>
      <c r="X838" s="25">
        <f>IF(U838&gt;=0.3, 1, 0)</f>
        <v>1</v>
      </c>
      <c r="Y838" s="25">
        <f>IF(U838&gt;=0.4, 1, 0)</f>
        <v>1</v>
      </c>
      <c r="Z838" s="25">
        <f>IF(U838&gt;=0.5, 1, 0)</f>
        <v>0</v>
      </c>
      <c r="AA838" s="25">
        <f>IF(U838&gt;=0.6, 1, 0)</f>
        <v>0</v>
      </c>
      <c r="AB838" s="25">
        <f>IF(U838&gt;=0.7, 1, 0)</f>
        <v>0</v>
      </c>
      <c r="AC838" s="25">
        <f>IF(U838&gt;=0.8, 1, 0)</f>
        <v>0</v>
      </c>
      <c r="AD838" s="55">
        <f>IF(U838&gt;=0.9, 1, 0)</f>
        <v>0</v>
      </c>
    </row>
    <row r="839" spans="1:30" ht="20" customHeight="1" x14ac:dyDescent="0.2">
      <c r="A839" s="20" t="s">
        <v>266</v>
      </c>
      <c r="B839" s="33" t="str">
        <f>SUBSTITUTE(A839,"/Users/timomiessen/Desktop/imagesdk/blackmen1/","Image_")</f>
        <v>Image_BM_331.jpg</v>
      </c>
      <c r="C839" s="63" t="s">
        <v>4</v>
      </c>
      <c r="D839" s="22" t="s">
        <v>2973</v>
      </c>
      <c r="E839" s="27">
        <v>0</v>
      </c>
      <c r="F839" s="27">
        <v>0</v>
      </c>
      <c r="G839" s="27">
        <v>0</v>
      </c>
      <c r="H839" s="27">
        <v>1</v>
      </c>
      <c r="I839" s="27">
        <v>0</v>
      </c>
      <c r="J839" s="23">
        <v>0</v>
      </c>
      <c r="K839" s="27">
        <v>1</v>
      </c>
      <c r="L839" s="27">
        <v>0</v>
      </c>
      <c r="M839" s="27">
        <v>0</v>
      </c>
      <c r="N839" s="27">
        <v>0</v>
      </c>
      <c r="O839" s="27">
        <v>0</v>
      </c>
      <c r="P839" s="27">
        <v>1</v>
      </c>
      <c r="Q839" s="27">
        <v>0</v>
      </c>
      <c r="R839" s="23" cm="1">
        <f t="array" ref="R839">_xlfn.IFS(H839=1,1,K839=1,1,L839=1,1,M839=1,1,N839=1,1,P839=1,1,TRUE,0)</f>
        <v>1</v>
      </c>
      <c r="S839" s="64">
        <f>IF(AND(G839=1,R839=1),0,R839)</f>
        <v>1</v>
      </c>
      <c r="T839" s="24" t="s">
        <v>1751</v>
      </c>
      <c r="U839" s="49">
        <f>SUBSTITUTE(T839,".",",")*1</f>
        <v>0.28489301353692997</v>
      </c>
      <c r="V839" s="54">
        <f>IF(U839&gt;=0.1, 1, 0)</f>
        <v>1</v>
      </c>
      <c r="W839" s="25">
        <f>IF(U839&gt;=0.2, 1, 0)</f>
        <v>1</v>
      </c>
      <c r="X839" s="25">
        <f>IF(U839&gt;=0.3, 1, 0)</f>
        <v>0</v>
      </c>
      <c r="Y839" s="25">
        <f>IF(U839&gt;=0.4, 1, 0)</f>
        <v>0</v>
      </c>
      <c r="Z839" s="25">
        <f>IF(U839&gt;=0.5, 1, 0)</f>
        <v>0</v>
      </c>
      <c r="AA839" s="25">
        <f>IF(U839&gt;=0.6, 1, 0)</f>
        <v>0</v>
      </c>
      <c r="AB839" s="25">
        <f>IF(U839&gt;=0.7, 1, 0)</f>
        <v>0</v>
      </c>
      <c r="AC839" s="25">
        <f>IF(U839&gt;=0.8, 1, 0)</f>
        <v>0</v>
      </c>
      <c r="AD839" s="55">
        <f>IF(U839&gt;=0.9, 1, 0)</f>
        <v>0</v>
      </c>
    </row>
    <row r="840" spans="1:30" ht="20" customHeight="1" x14ac:dyDescent="0.2">
      <c r="A840" s="20" t="s">
        <v>267</v>
      </c>
      <c r="B840" s="33" t="str">
        <f>SUBSTITUTE(A840,"/Users/timomiessen/Desktop/imagesdk/blackmen1/","Image_")</f>
        <v>Image_BM_332.jpg</v>
      </c>
      <c r="C840" s="63" t="s">
        <v>4</v>
      </c>
      <c r="D840" s="22" t="s">
        <v>2973</v>
      </c>
      <c r="E840" s="27">
        <v>0</v>
      </c>
      <c r="F840" s="27">
        <v>0</v>
      </c>
      <c r="G840" s="27">
        <v>0</v>
      </c>
      <c r="H840" s="27">
        <v>1</v>
      </c>
      <c r="I840" s="27">
        <v>0</v>
      </c>
      <c r="J840" s="23">
        <v>0</v>
      </c>
      <c r="K840" s="27">
        <v>1</v>
      </c>
      <c r="L840" s="27">
        <v>0</v>
      </c>
      <c r="M840" s="27">
        <v>0</v>
      </c>
      <c r="N840" s="27">
        <v>0</v>
      </c>
      <c r="O840" s="27">
        <v>0</v>
      </c>
      <c r="P840" s="27">
        <v>1</v>
      </c>
      <c r="Q840" s="27">
        <v>0</v>
      </c>
      <c r="R840" s="23" cm="1">
        <f t="array" ref="R840">_xlfn.IFS(H840=1,1,K840=1,1,L840=1,1,M840=1,1,N840=1,1,P840=1,1,TRUE,0)</f>
        <v>1</v>
      </c>
      <c r="S840" s="64">
        <f>IF(AND(G840=1,R840=1),0,R840)</f>
        <v>1</v>
      </c>
      <c r="T840" s="24" t="s">
        <v>1752</v>
      </c>
      <c r="U840" s="49">
        <f>SUBSTITUTE(T840,".",",")*1</f>
        <v>0.56079167313873701</v>
      </c>
      <c r="V840" s="54">
        <f>IF(U840&gt;=0.1, 1, 0)</f>
        <v>1</v>
      </c>
      <c r="W840" s="25">
        <f>IF(U840&gt;=0.2, 1, 0)</f>
        <v>1</v>
      </c>
      <c r="X840" s="25">
        <f>IF(U840&gt;=0.3, 1, 0)</f>
        <v>1</v>
      </c>
      <c r="Y840" s="25">
        <f>IF(U840&gt;=0.4, 1, 0)</f>
        <v>1</v>
      </c>
      <c r="Z840" s="25">
        <f>IF(U840&gt;=0.5, 1, 0)</f>
        <v>1</v>
      </c>
      <c r="AA840" s="25">
        <f>IF(U840&gt;=0.6, 1, 0)</f>
        <v>0</v>
      </c>
      <c r="AB840" s="25">
        <f>IF(U840&gt;=0.7, 1, 0)</f>
        <v>0</v>
      </c>
      <c r="AC840" s="25">
        <f>IF(U840&gt;=0.8, 1, 0)</f>
        <v>0</v>
      </c>
      <c r="AD840" s="55">
        <f>IF(U840&gt;=0.9, 1, 0)</f>
        <v>0</v>
      </c>
    </row>
    <row r="841" spans="1:30" ht="20" customHeight="1" x14ac:dyDescent="0.2">
      <c r="A841" s="20" t="s">
        <v>268</v>
      </c>
      <c r="B841" s="33" t="str">
        <f>SUBSTITUTE(A841,"/Users/timomiessen/Desktop/imagesdk/blackmen1/","Image_")</f>
        <v>Image_BM_333.jpg</v>
      </c>
      <c r="C841" s="63" t="s">
        <v>4</v>
      </c>
      <c r="D841" s="22" t="s">
        <v>2973</v>
      </c>
      <c r="E841" s="27">
        <v>0</v>
      </c>
      <c r="F841" s="27">
        <v>0</v>
      </c>
      <c r="G841" s="27">
        <v>0</v>
      </c>
      <c r="H841" s="27">
        <v>0</v>
      </c>
      <c r="I841" s="27">
        <v>0</v>
      </c>
      <c r="J841" s="23">
        <v>0</v>
      </c>
      <c r="K841" s="27">
        <v>1</v>
      </c>
      <c r="L841" s="27">
        <v>0</v>
      </c>
      <c r="M841" s="27">
        <v>0</v>
      </c>
      <c r="N841" s="27">
        <v>0</v>
      </c>
      <c r="O841" s="27">
        <v>0</v>
      </c>
      <c r="P841" s="27">
        <v>0</v>
      </c>
      <c r="Q841" s="27">
        <v>0</v>
      </c>
      <c r="R841" s="23" cm="1">
        <f t="array" ref="R841">_xlfn.IFS(H841=1,1,K841=1,1,L841=1,1,M841=1,1,N841=1,1,P841=1,1,TRUE,0)</f>
        <v>1</v>
      </c>
      <c r="S841" s="64">
        <f>IF(AND(G841=1,R841=1),0,R841)</f>
        <v>1</v>
      </c>
      <c r="T841" s="24" t="s">
        <v>1753</v>
      </c>
      <c r="U841" s="49">
        <f>SUBSTITUTE(T841,".",",")*1</f>
        <v>0.30692313611507399</v>
      </c>
      <c r="V841" s="54">
        <f>IF(U841&gt;=0.1, 1, 0)</f>
        <v>1</v>
      </c>
      <c r="W841" s="25">
        <f>IF(U841&gt;=0.2, 1, 0)</f>
        <v>1</v>
      </c>
      <c r="X841" s="25">
        <f>IF(U841&gt;=0.3, 1, 0)</f>
        <v>1</v>
      </c>
      <c r="Y841" s="25">
        <f>IF(U841&gt;=0.4, 1, 0)</f>
        <v>0</v>
      </c>
      <c r="Z841" s="25">
        <f>IF(U841&gt;=0.5, 1, 0)</f>
        <v>0</v>
      </c>
      <c r="AA841" s="25">
        <f>IF(U841&gt;=0.6, 1, 0)</f>
        <v>0</v>
      </c>
      <c r="AB841" s="25">
        <f>IF(U841&gt;=0.7, 1, 0)</f>
        <v>0</v>
      </c>
      <c r="AC841" s="25">
        <f>IF(U841&gt;=0.8, 1, 0)</f>
        <v>0</v>
      </c>
      <c r="AD841" s="55">
        <f>IF(U841&gt;=0.9, 1, 0)</f>
        <v>0</v>
      </c>
    </row>
    <row r="842" spans="1:30" ht="20" customHeight="1" x14ac:dyDescent="0.2">
      <c r="A842" s="20" t="s">
        <v>269</v>
      </c>
      <c r="B842" s="33" t="str">
        <f>SUBSTITUTE(A842,"/Users/timomiessen/Desktop/imagesdk/blackmen1/","Image_")</f>
        <v>Image_BM_334.jpg</v>
      </c>
      <c r="C842" s="63" t="s">
        <v>4</v>
      </c>
      <c r="D842" s="22" t="s">
        <v>2973</v>
      </c>
      <c r="E842" s="27">
        <v>0</v>
      </c>
      <c r="F842" s="27">
        <v>0</v>
      </c>
      <c r="G842" s="27">
        <v>0</v>
      </c>
      <c r="H842" s="27">
        <v>0</v>
      </c>
      <c r="I842" s="27">
        <v>0</v>
      </c>
      <c r="J842" s="23">
        <v>0</v>
      </c>
      <c r="K842" s="27">
        <v>1</v>
      </c>
      <c r="L842" s="27">
        <v>0</v>
      </c>
      <c r="M842" s="27">
        <v>0</v>
      </c>
      <c r="N842" s="27">
        <v>0</v>
      </c>
      <c r="O842" s="27">
        <v>0</v>
      </c>
      <c r="P842" s="27">
        <v>0</v>
      </c>
      <c r="Q842" s="27">
        <v>0</v>
      </c>
      <c r="R842" s="23" cm="1">
        <f t="array" ref="R842">_xlfn.IFS(H842=1,1,K842=1,1,L842=1,1,M842=1,1,N842=1,1,P842=1,1,TRUE,0)</f>
        <v>1</v>
      </c>
      <c r="S842" s="64">
        <f>IF(AND(G842=1,R842=1),0,R842)</f>
        <v>1</v>
      </c>
      <c r="T842" s="24" t="s">
        <v>1754</v>
      </c>
      <c r="U842" s="49">
        <f>SUBSTITUTE(T842,".",",")*1</f>
        <v>0.11708847433328599</v>
      </c>
      <c r="V842" s="54">
        <f>IF(U842&gt;=0.1, 1, 0)</f>
        <v>1</v>
      </c>
      <c r="W842" s="25">
        <f>IF(U842&gt;=0.2, 1, 0)</f>
        <v>0</v>
      </c>
      <c r="X842" s="25">
        <f>IF(U842&gt;=0.3, 1, 0)</f>
        <v>0</v>
      </c>
      <c r="Y842" s="25">
        <f>IF(U842&gt;=0.4, 1, 0)</f>
        <v>0</v>
      </c>
      <c r="Z842" s="25">
        <f>IF(U842&gt;=0.5, 1, 0)</f>
        <v>0</v>
      </c>
      <c r="AA842" s="25">
        <f>IF(U842&gt;=0.6, 1, 0)</f>
        <v>0</v>
      </c>
      <c r="AB842" s="25">
        <f>IF(U842&gt;=0.7, 1, 0)</f>
        <v>0</v>
      </c>
      <c r="AC842" s="25">
        <f>IF(U842&gt;=0.8, 1, 0)</f>
        <v>0</v>
      </c>
      <c r="AD842" s="55">
        <f>IF(U842&gt;=0.9, 1, 0)</f>
        <v>0</v>
      </c>
    </row>
    <row r="843" spans="1:30" ht="20" customHeight="1" x14ac:dyDescent="0.2">
      <c r="A843" s="20" t="s">
        <v>270</v>
      </c>
      <c r="B843" s="33" t="str">
        <f>SUBSTITUTE(A843,"/Users/timomiessen/Desktop/imagesdk/blackmen1/","Image_")</f>
        <v>Image_BM_335.jpg</v>
      </c>
      <c r="C843" s="63" t="s">
        <v>4</v>
      </c>
      <c r="D843" s="22" t="s">
        <v>2973</v>
      </c>
      <c r="E843" s="27">
        <v>0</v>
      </c>
      <c r="F843" s="27">
        <v>0</v>
      </c>
      <c r="G843" s="27">
        <v>0</v>
      </c>
      <c r="H843" s="27">
        <v>0</v>
      </c>
      <c r="I843" s="27">
        <v>1</v>
      </c>
      <c r="J843" s="23">
        <v>0</v>
      </c>
      <c r="K843" s="27">
        <v>1</v>
      </c>
      <c r="L843" s="27">
        <v>0</v>
      </c>
      <c r="M843" s="27">
        <v>0</v>
      </c>
      <c r="N843" s="27">
        <v>0</v>
      </c>
      <c r="O843" s="27">
        <v>0</v>
      </c>
      <c r="P843" s="27">
        <v>1</v>
      </c>
      <c r="Q843" s="27">
        <v>0</v>
      </c>
      <c r="R843" s="23" cm="1">
        <f t="array" ref="R843">_xlfn.IFS(H843=1,1,K843=1,1,L843=1,1,M843=1,1,N843=1,1,P843=1,1,TRUE,0)</f>
        <v>1</v>
      </c>
      <c r="S843" s="64">
        <f>IF(AND(G843=1,R843=1),0,R843)</f>
        <v>1</v>
      </c>
      <c r="T843" s="24" t="s">
        <v>1755</v>
      </c>
      <c r="U843" s="49">
        <f>SUBSTITUTE(T843,".",",")*1</f>
        <v>0.16291457787156099</v>
      </c>
      <c r="V843" s="54">
        <f>IF(U843&gt;=0.1, 1, 0)</f>
        <v>1</v>
      </c>
      <c r="W843" s="25">
        <f>IF(U843&gt;=0.2, 1, 0)</f>
        <v>0</v>
      </c>
      <c r="X843" s="25">
        <f>IF(U843&gt;=0.3, 1, 0)</f>
        <v>0</v>
      </c>
      <c r="Y843" s="25">
        <f>IF(U843&gt;=0.4, 1, 0)</f>
        <v>0</v>
      </c>
      <c r="Z843" s="25">
        <f>IF(U843&gt;=0.5, 1, 0)</f>
        <v>0</v>
      </c>
      <c r="AA843" s="25">
        <f>IF(U843&gt;=0.6, 1, 0)</f>
        <v>0</v>
      </c>
      <c r="AB843" s="25">
        <f>IF(U843&gt;=0.7, 1, 0)</f>
        <v>0</v>
      </c>
      <c r="AC843" s="25">
        <f>IF(U843&gt;=0.8, 1, 0)</f>
        <v>0</v>
      </c>
      <c r="AD843" s="55">
        <f>IF(U843&gt;=0.9, 1, 0)</f>
        <v>0</v>
      </c>
    </row>
    <row r="844" spans="1:30" ht="20" customHeight="1" x14ac:dyDescent="0.2">
      <c r="A844" s="20" t="s">
        <v>271</v>
      </c>
      <c r="B844" s="33" t="str">
        <f>SUBSTITUTE(A844,"/Users/timomiessen/Desktop/imagesdk/blackmen1/","Image_")</f>
        <v>Image_BM_336.jpg</v>
      </c>
      <c r="C844" s="63" t="s">
        <v>4</v>
      </c>
      <c r="D844" s="22" t="s">
        <v>2973</v>
      </c>
      <c r="E844" s="27">
        <v>0</v>
      </c>
      <c r="F844" s="27">
        <v>0</v>
      </c>
      <c r="G844" s="27">
        <v>0</v>
      </c>
      <c r="H844" s="27">
        <v>0</v>
      </c>
      <c r="I844" s="27">
        <v>1</v>
      </c>
      <c r="J844" s="23">
        <v>0</v>
      </c>
      <c r="K844" s="27">
        <v>1</v>
      </c>
      <c r="L844" s="27">
        <v>0</v>
      </c>
      <c r="M844" s="27">
        <v>0</v>
      </c>
      <c r="N844" s="27">
        <v>0</v>
      </c>
      <c r="O844" s="27">
        <v>0</v>
      </c>
      <c r="P844" s="27">
        <v>1</v>
      </c>
      <c r="Q844" s="27">
        <v>0</v>
      </c>
      <c r="R844" s="23" cm="1">
        <f t="array" ref="R844">_xlfn.IFS(H844=1,1,K844=1,1,L844=1,1,M844=1,1,N844=1,1,P844=1,1,TRUE,0)</f>
        <v>1</v>
      </c>
      <c r="S844" s="64">
        <f>IF(AND(G844=1,R844=1),0,R844)</f>
        <v>1</v>
      </c>
      <c r="T844" s="24" t="s">
        <v>1756</v>
      </c>
      <c r="U844" s="49">
        <f>SUBSTITUTE(T844,".",",")*1</f>
        <v>0.33087909780442698</v>
      </c>
      <c r="V844" s="54">
        <f>IF(U844&gt;=0.1, 1, 0)</f>
        <v>1</v>
      </c>
      <c r="W844" s="25">
        <f>IF(U844&gt;=0.2, 1, 0)</f>
        <v>1</v>
      </c>
      <c r="X844" s="25">
        <f>IF(U844&gt;=0.3, 1, 0)</f>
        <v>1</v>
      </c>
      <c r="Y844" s="25">
        <f>IF(U844&gt;=0.4, 1, 0)</f>
        <v>0</v>
      </c>
      <c r="Z844" s="25">
        <f>IF(U844&gt;=0.5, 1, 0)</f>
        <v>0</v>
      </c>
      <c r="AA844" s="25">
        <f>IF(U844&gt;=0.6, 1, 0)</f>
        <v>0</v>
      </c>
      <c r="AB844" s="25">
        <f>IF(U844&gt;=0.7, 1, 0)</f>
        <v>0</v>
      </c>
      <c r="AC844" s="25">
        <f>IF(U844&gt;=0.8, 1, 0)</f>
        <v>0</v>
      </c>
      <c r="AD844" s="55">
        <f>IF(U844&gt;=0.9, 1, 0)</f>
        <v>0</v>
      </c>
    </row>
    <row r="845" spans="1:30" ht="20" customHeight="1" x14ac:dyDescent="0.2">
      <c r="A845" s="20" t="s">
        <v>1445</v>
      </c>
      <c r="B845" s="33" t="str">
        <f>SUBSTITUTE(A845,"/Users/timomiessen/Desktop/imagesdk/blackmen1/","Image_")</f>
        <v>Image_BM_337.jpg</v>
      </c>
      <c r="C845" s="63" t="s">
        <v>4</v>
      </c>
      <c r="D845" s="22" t="s">
        <v>2973</v>
      </c>
      <c r="E845" s="27">
        <v>0</v>
      </c>
      <c r="F845" s="27">
        <v>0</v>
      </c>
      <c r="G845" s="27">
        <v>0</v>
      </c>
      <c r="H845" s="27">
        <v>0</v>
      </c>
      <c r="I845" s="27">
        <v>1</v>
      </c>
      <c r="J845" s="23">
        <v>0</v>
      </c>
      <c r="K845" s="27">
        <v>1</v>
      </c>
      <c r="L845" s="27">
        <v>0</v>
      </c>
      <c r="M845" s="27">
        <v>0</v>
      </c>
      <c r="N845" s="27">
        <v>0</v>
      </c>
      <c r="O845" s="27">
        <v>0</v>
      </c>
      <c r="P845" s="27">
        <v>0</v>
      </c>
      <c r="Q845" s="27">
        <v>0</v>
      </c>
      <c r="R845" s="23" cm="1">
        <f t="array" ref="R845">_xlfn.IFS(H845=1,1,K845=1,1,L845=1,1,M845=1,1,N845=1,1,P845=1,1,TRUE,0)</f>
        <v>1</v>
      </c>
      <c r="S845" s="64">
        <f>IF(AND(G845=1,R845=1),0,R845)</f>
        <v>1</v>
      </c>
      <c r="T845" s="24" t="s">
        <v>1757</v>
      </c>
      <c r="U845" s="49">
        <f>SUBSTITUTE(T845,".",",")*1</f>
        <v>0.191534839570522</v>
      </c>
      <c r="V845" s="54">
        <f>IF(U845&gt;=0.1, 1, 0)</f>
        <v>1</v>
      </c>
      <c r="W845" s="25">
        <f>IF(U845&gt;=0.2, 1, 0)</f>
        <v>0</v>
      </c>
      <c r="X845" s="25">
        <f>IF(U845&gt;=0.3, 1, 0)</f>
        <v>0</v>
      </c>
      <c r="Y845" s="25">
        <f>IF(U845&gt;=0.4, 1, 0)</f>
        <v>0</v>
      </c>
      <c r="Z845" s="25">
        <f>IF(U845&gt;=0.5, 1, 0)</f>
        <v>0</v>
      </c>
      <c r="AA845" s="25">
        <f>IF(U845&gt;=0.6, 1, 0)</f>
        <v>0</v>
      </c>
      <c r="AB845" s="25">
        <f>IF(U845&gt;=0.7, 1, 0)</f>
        <v>0</v>
      </c>
      <c r="AC845" s="25">
        <f>IF(U845&gt;=0.8, 1, 0)</f>
        <v>0</v>
      </c>
      <c r="AD845" s="55">
        <f>IF(U845&gt;=0.9, 1, 0)</f>
        <v>0</v>
      </c>
    </row>
    <row r="846" spans="1:30" ht="20" customHeight="1" x14ac:dyDescent="0.2">
      <c r="A846" s="20" t="s">
        <v>1447</v>
      </c>
      <c r="B846" s="33" t="str">
        <f>SUBSTITUTE(A846,"/Users/timomiessen/Desktop/imagesdk/blackmen1/","Image_")</f>
        <v>Image_BM_338.jpg</v>
      </c>
      <c r="C846" s="63" t="s">
        <v>4</v>
      </c>
      <c r="D846" s="22" t="s">
        <v>2973</v>
      </c>
      <c r="E846" s="27">
        <v>0</v>
      </c>
      <c r="F846" s="27">
        <v>0</v>
      </c>
      <c r="G846" s="27">
        <v>0</v>
      </c>
      <c r="H846" s="27">
        <v>0</v>
      </c>
      <c r="I846" s="27">
        <v>0</v>
      </c>
      <c r="J846" s="23">
        <v>0</v>
      </c>
      <c r="K846" s="27">
        <v>1</v>
      </c>
      <c r="L846" s="27">
        <v>0</v>
      </c>
      <c r="M846" s="27">
        <v>0</v>
      </c>
      <c r="N846" s="27">
        <v>0</v>
      </c>
      <c r="O846" s="27">
        <v>0</v>
      </c>
      <c r="P846" s="27">
        <v>0</v>
      </c>
      <c r="Q846" s="27">
        <v>0</v>
      </c>
      <c r="R846" s="23" cm="1">
        <f t="array" ref="R846">_xlfn.IFS(H846=1,1,K846=1,1,L846=1,1,M846=1,1,N846=1,1,P846=1,1,TRUE,0)</f>
        <v>1</v>
      </c>
      <c r="S846" s="64">
        <f>IF(AND(G846=1,R846=1),0,R846)</f>
        <v>1</v>
      </c>
      <c r="T846" s="24" t="s">
        <v>1758</v>
      </c>
      <c r="U846" s="49">
        <f>SUBSTITUTE(T846,".",",")*1</f>
        <v>0.33667916059494002</v>
      </c>
      <c r="V846" s="54">
        <f>IF(U846&gt;=0.1, 1, 0)</f>
        <v>1</v>
      </c>
      <c r="W846" s="25">
        <f>IF(U846&gt;=0.2, 1, 0)</f>
        <v>1</v>
      </c>
      <c r="X846" s="25">
        <f>IF(U846&gt;=0.3, 1, 0)</f>
        <v>1</v>
      </c>
      <c r="Y846" s="25">
        <f>IF(U846&gt;=0.4, 1, 0)</f>
        <v>0</v>
      </c>
      <c r="Z846" s="25">
        <f>IF(U846&gt;=0.5, 1, 0)</f>
        <v>0</v>
      </c>
      <c r="AA846" s="25">
        <f>IF(U846&gt;=0.6, 1, 0)</f>
        <v>0</v>
      </c>
      <c r="AB846" s="25">
        <f>IF(U846&gt;=0.7, 1, 0)</f>
        <v>0</v>
      </c>
      <c r="AC846" s="25">
        <f>IF(U846&gt;=0.8, 1, 0)</f>
        <v>0</v>
      </c>
      <c r="AD846" s="55">
        <f>IF(U846&gt;=0.9, 1, 0)</f>
        <v>0</v>
      </c>
    </row>
    <row r="847" spans="1:30" ht="20" customHeight="1" x14ac:dyDescent="0.2">
      <c r="A847" s="20" t="s">
        <v>1446</v>
      </c>
      <c r="B847" s="33" t="str">
        <f>SUBSTITUTE(A847,"/Users/timomiessen/Desktop/imagesdk/blackmen1/","Image_")</f>
        <v>Image_BM_339.jpg</v>
      </c>
      <c r="C847" s="63" t="s">
        <v>4</v>
      </c>
      <c r="D847" s="22" t="s">
        <v>2973</v>
      </c>
      <c r="E847" s="27">
        <v>0</v>
      </c>
      <c r="F847" s="27">
        <v>0</v>
      </c>
      <c r="G847" s="27">
        <v>0</v>
      </c>
      <c r="H847" s="27">
        <v>0</v>
      </c>
      <c r="I847" s="27">
        <v>0</v>
      </c>
      <c r="J847" s="23">
        <v>0</v>
      </c>
      <c r="K847" s="27">
        <v>1</v>
      </c>
      <c r="L847" s="27">
        <v>0</v>
      </c>
      <c r="M847" s="27">
        <v>0</v>
      </c>
      <c r="N847" s="27">
        <v>0</v>
      </c>
      <c r="O847" s="27">
        <v>0</v>
      </c>
      <c r="P847" s="27">
        <v>0</v>
      </c>
      <c r="Q847" s="27">
        <v>0</v>
      </c>
      <c r="R847" s="23" cm="1">
        <f t="array" ref="R847">_xlfn.IFS(H847=1,1,K847=1,1,L847=1,1,M847=1,1,N847=1,1,P847=1,1,TRUE,0)</f>
        <v>1</v>
      </c>
      <c r="S847" s="64">
        <f>IF(AND(G847=1,R847=1),0,R847)</f>
        <v>1</v>
      </c>
      <c r="T847" s="24" t="s">
        <v>1759</v>
      </c>
      <c r="U847" s="49">
        <f>SUBSTITUTE(T847,".",",")*1</f>
        <v>0.22917654924094599</v>
      </c>
      <c r="V847" s="54">
        <f>IF(U847&gt;=0.1, 1, 0)</f>
        <v>1</v>
      </c>
      <c r="W847" s="25">
        <f>IF(U847&gt;=0.2, 1, 0)</f>
        <v>1</v>
      </c>
      <c r="X847" s="25">
        <f>IF(U847&gt;=0.3, 1, 0)</f>
        <v>0</v>
      </c>
      <c r="Y847" s="25">
        <f>IF(U847&gt;=0.4, 1, 0)</f>
        <v>0</v>
      </c>
      <c r="Z847" s="25">
        <f>IF(U847&gt;=0.5, 1, 0)</f>
        <v>0</v>
      </c>
      <c r="AA847" s="25">
        <f>IF(U847&gt;=0.6, 1, 0)</f>
        <v>0</v>
      </c>
      <c r="AB847" s="25">
        <f>IF(U847&gt;=0.7, 1, 0)</f>
        <v>0</v>
      </c>
      <c r="AC847" s="25">
        <f>IF(U847&gt;=0.8, 1, 0)</f>
        <v>0</v>
      </c>
      <c r="AD847" s="55">
        <f>IF(U847&gt;=0.9, 1, 0)</f>
        <v>0</v>
      </c>
    </row>
    <row r="848" spans="1:30" ht="20" customHeight="1" x14ac:dyDescent="0.2">
      <c r="A848" s="20" t="s">
        <v>1434</v>
      </c>
      <c r="B848" s="33" t="str">
        <f>SUBSTITUTE(A848,"/Users/timomiessen/Desktop/imagesdk/blackmen1/","Image_")</f>
        <v>Image_BM_340.jpg</v>
      </c>
      <c r="C848" s="63" t="s">
        <v>4</v>
      </c>
      <c r="D848" s="22" t="s">
        <v>2973</v>
      </c>
      <c r="E848" s="27">
        <v>0</v>
      </c>
      <c r="F848" s="27">
        <v>0</v>
      </c>
      <c r="G848" s="27">
        <v>0</v>
      </c>
      <c r="H848" s="27">
        <v>0</v>
      </c>
      <c r="I848" s="27">
        <v>0</v>
      </c>
      <c r="J848" s="23">
        <v>0</v>
      </c>
      <c r="K848" s="27">
        <v>1</v>
      </c>
      <c r="L848" s="27">
        <v>0</v>
      </c>
      <c r="M848" s="27">
        <v>0</v>
      </c>
      <c r="N848" s="27">
        <v>0</v>
      </c>
      <c r="O848" s="27">
        <v>0</v>
      </c>
      <c r="P848" s="27">
        <v>0</v>
      </c>
      <c r="Q848" s="27">
        <v>0</v>
      </c>
      <c r="R848" s="23" cm="1">
        <f t="array" ref="R848">_xlfn.IFS(H848=1,1,K848=1,1,L848=1,1,M848=1,1,N848=1,1,P848=1,1,TRUE,0)</f>
        <v>1</v>
      </c>
      <c r="S848" s="64">
        <f>IF(AND(G848=1,R848=1),0,R848)</f>
        <v>1</v>
      </c>
      <c r="T848" s="24" t="s">
        <v>1761</v>
      </c>
      <c r="U848" s="49">
        <f>SUBSTITUTE(T848,".",",")*1</f>
        <v>0.56812375783920199</v>
      </c>
      <c r="V848" s="54">
        <f>IF(U848&gt;=0.1, 1, 0)</f>
        <v>1</v>
      </c>
      <c r="W848" s="25">
        <f>IF(U848&gt;=0.2, 1, 0)</f>
        <v>1</v>
      </c>
      <c r="X848" s="25">
        <f>IF(U848&gt;=0.3, 1, 0)</f>
        <v>1</v>
      </c>
      <c r="Y848" s="25">
        <f>IF(U848&gt;=0.4, 1, 0)</f>
        <v>1</v>
      </c>
      <c r="Z848" s="25">
        <f>IF(U848&gt;=0.5, 1, 0)</f>
        <v>1</v>
      </c>
      <c r="AA848" s="25">
        <f>IF(U848&gt;=0.6, 1, 0)</f>
        <v>0</v>
      </c>
      <c r="AB848" s="25">
        <f>IF(U848&gt;=0.7, 1, 0)</f>
        <v>0</v>
      </c>
      <c r="AC848" s="25">
        <f>IF(U848&gt;=0.8, 1, 0)</f>
        <v>0</v>
      </c>
      <c r="AD848" s="55">
        <f>IF(U848&gt;=0.9, 1, 0)</f>
        <v>0</v>
      </c>
    </row>
    <row r="849" spans="1:30" ht="20" customHeight="1" x14ac:dyDescent="0.2">
      <c r="A849" s="20" t="s">
        <v>1433</v>
      </c>
      <c r="B849" s="33" t="str">
        <f>SUBSTITUTE(A849,"/Users/timomiessen/Desktop/imagesdk/blackmen1/","Image_")</f>
        <v>Image_BM_341.jpg</v>
      </c>
      <c r="C849" s="63" t="s">
        <v>4</v>
      </c>
      <c r="D849" s="22" t="s">
        <v>2973</v>
      </c>
      <c r="E849" s="27">
        <v>0</v>
      </c>
      <c r="F849" s="27">
        <v>0</v>
      </c>
      <c r="G849" s="27">
        <v>0</v>
      </c>
      <c r="H849" s="27">
        <v>0</v>
      </c>
      <c r="I849" s="27">
        <v>0</v>
      </c>
      <c r="J849" s="23">
        <v>0</v>
      </c>
      <c r="K849" s="27">
        <v>1</v>
      </c>
      <c r="L849" s="27">
        <v>0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3" cm="1">
        <f t="array" ref="R849">_xlfn.IFS(H849=1,1,K849=1,1,L849=1,1,M849=1,1,N849=1,1,P849=1,1,TRUE,0)</f>
        <v>1</v>
      </c>
      <c r="S849" s="64">
        <f>IF(AND(G849=1,R849=1),0,R849)</f>
        <v>1</v>
      </c>
      <c r="T849" s="24" t="s">
        <v>1762</v>
      </c>
      <c r="U849" s="49">
        <f>SUBSTITUTE(T849,".",",")*1</f>
        <v>0.307454753667116</v>
      </c>
      <c r="V849" s="54">
        <f>IF(U849&gt;=0.1, 1, 0)</f>
        <v>1</v>
      </c>
      <c r="W849" s="25">
        <f>IF(U849&gt;=0.2, 1, 0)</f>
        <v>1</v>
      </c>
      <c r="X849" s="25">
        <f>IF(U849&gt;=0.3, 1, 0)</f>
        <v>1</v>
      </c>
      <c r="Y849" s="25">
        <f>IF(U849&gt;=0.4, 1, 0)</f>
        <v>0</v>
      </c>
      <c r="Z849" s="25">
        <f>IF(U849&gt;=0.5, 1, 0)</f>
        <v>0</v>
      </c>
      <c r="AA849" s="25">
        <f>IF(U849&gt;=0.6, 1, 0)</f>
        <v>0</v>
      </c>
      <c r="AB849" s="25">
        <f>IF(U849&gt;=0.7, 1, 0)</f>
        <v>0</v>
      </c>
      <c r="AC849" s="25">
        <f>IF(U849&gt;=0.8, 1, 0)</f>
        <v>0</v>
      </c>
      <c r="AD849" s="55">
        <f>IF(U849&gt;=0.9, 1, 0)</f>
        <v>0</v>
      </c>
    </row>
    <row r="850" spans="1:30" ht="20" customHeight="1" x14ac:dyDescent="0.2">
      <c r="A850" s="20" t="s">
        <v>1430</v>
      </c>
      <c r="B850" s="33" t="str">
        <f>SUBSTITUTE(A850,"/Users/timomiessen/Desktop/imagesdk/blackmen1/","Image_")</f>
        <v>Image_BM_343.jpg</v>
      </c>
      <c r="C850" s="63" t="s">
        <v>4</v>
      </c>
      <c r="D850" s="22" t="s">
        <v>2973</v>
      </c>
      <c r="E850" s="27">
        <v>0</v>
      </c>
      <c r="F850" s="27">
        <v>0</v>
      </c>
      <c r="G850" s="27">
        <v>0</v>
      </c>
      <c r="H850" s="27">
        <v>0</v>
      </c>
      <c r="I850" s="27">
        <v>0</v>
      </c>
      <c r="J850" s="23">
        <v>0</v>
      </c>
      <c r="K850" s="27">
        <v>1</v>
      </c>
      <c r="L850" s="27">
        <v>0</v>
      </c>
      <c r="M850" s="27">
        <v>0</v>
      </c>
      <c r="N850" s="27">
        <v>0</v>
      </c>
      <c r="O850" s="27">
        <v>0</v>
      </c>
      <c r="P850" s="27">
        <v>0</v>
      </c>
      <c r="Q850" s="27">
        <v>0</v>
      </c>
      <c r="R850" s="23" cm="1">
        <f t="array" ref="R850">_xlfn.IFS(H850=1,1,K850=1,1,L850=1,1,M850=1,1,N850=1,1,P850=1,1,TRUE,0)</f>
        <v>1</v>
      </c>
      <c r="S850" s="64">
        <f>IF(AND(G850=1,R850=1),0,R850)</f>
        <v>1</v>
      </c>
      <c r="T850" s="24" t="s">
        <v>1764</v>
      </c>
      <c r="U850" s="49">
        <f>SUBSTITUTE(T850,".",",")*1</f>
        <v>0.188618838787078</v>
      </c>
      <c r="V850" s="54">
        <f>IF(U850&gt;=0.1, 1, 0)</f>
        <v>1</v>
      </c>
      <c r="W850" s="25">
        <f>IF(U850&gt;=0.2, 1, 0)</f>
        <v>0</v>
      </c>
      <c r="X850" s="25">
        <f>IF(U850&gt;=0.3, 1, 0)</f>
        <v>0</v>
      </c>
      <c r="Y850" s="25">
        <f>IF(U850&gt;=0.4, 1, 0)</f>
        <v>0</v>
      </c>
      <c r="Z850" s="25">
        <f>IF(U850&gt;=0.5, 1, 0)</f>
        <v>0</v>
      </c>
      <c r="AA850" s="25">
        <f>IF(U850&gt;=0.6, 1, 0)</f>
        <v>0</v>
      </c>
      <c r="AB850" s="25">
        <f>IF(U850&gt;=0.7, 1, 0)</f>
        <v>0</v>
      </c>
      <c r="AC850" s="25">
        <f>IF(U850&gt;=0.8, 1, 0)</f>
        <v>0</v>
      </c>
      <c r="AD850" s="55">
        <f>IF(U850&gt;=0.9, 1, 0)</f>
        <v>0</v>
      </c>
    </row>
    <row r="851" spans="1:30" ht="20" customHeight="1" x14ac:dyDescent="0.2">
      <c r="A851" s="20" t="s">
        <v>1438</v>
      </c>
      <c r="B851" s="33" t="str">
        <f>SUBSTITUTE(A851,"/Users/timomiessen/Desktop/imagesdk/blackmen1/","Image_")</f>
        <v>Image_BM_344.jpg</v>
      </c>
      <c r="C851" s="63" t="s">
        <v>4</v>
      </c>
      <c r="D851" s="22" t="s">
        <v>2973</v>
      </c>
      <c r="E851" s="27">
        <v>0</v>
      </c>
      <c r="F851" s="27">
        <v>0</v>
      </c>
      <c r="G851" s="27">
        <v>0</v>
      </c>
      <c r="H851" s="27">
        <v>0</v>
      </c>
      <c r="I851" s="27">
        <v>0</v>
      </c>
      <c r="J851" s="23">
        <v>0</v>
      </c>
      <c r="K851" s="27">
        <v>1</v>
      </c>
      <c r="L851" s="27">
        <v>0</v>
      </c>
      <c r="M851" s="27">
        <v>0</v>
      </c>
      <c r="N851" s="27">
        <v>0</v>
      </c>
      <c r="O851" s="27">
        <v>0</v>
      </c>
      <c r="P851" s="27">
        <v>0</v>
      </c>
      <c r="Q851" s="27">
        <v>0</v>
      </c>
      <c r="R851" s="23" cm="1">
        <f t="array" ref="R851">_xlfn.IFS(H851=1,1,K851=1,1,L851=1,1,M851=1,1,N851=1,1,P851=1,1,TRUE,0)</f>
        <v>1</v>
      </c>
      <c r="S851" s="64">
        <f>IF(AND(G851=1,R851=1),0,R851)</f>
        <v>1</v>
      </c>
      <c r="T851" s="24" t="s">
        <v>1765</v>
      </c>
      <c r="U851" s="49">
        <f>SUBSTITUTE(T851,".",",")*1</f>
        <v>0.52897976338863295</v>
      </c>
      <c r="V851" s="54">
        <f>IF(U851&gt;=0.1, 1, 0)</f>
        <v>1</v>
      </c>
      <c r="W851" s="25">
        <f>IF(U851&gt;=0.2, 1, 0)</f>
        <v>1</v>
      </c>
      <c r="X851" s="25">
        <f>IF(U851&gt;=0.3, 1, 0)</f>
        <v>1</v>
      </c>
      <c r="Y851" s="25">
        <f>IF(U851&gt;=0.4, 1, 0)</f>
        <v>1</v>
      </c>
      <c r="Z851" s="25">
        <f>IF(U851&gt;=0.5, 1, 0)</f>
        <v>1</v>
      </c>
      <c r="AA851" s="25">
        <f>IF(U851&gt;=0.6, 1, 0)</f>
        <v>0</v>
      </c>
      <c r="AB851" s="25">
        <f>IF(U851&gt;=0.7, 1, 0)</f>
        <v>0</v>
      </c>
      <c r="AC851" s="25">
        <f>IF(U851&gt;=0.8, 1, 0)</f>
        <v>0</v>
      </c>
      <c r="AD851" s="55">
        <f>IF(U851&gt;=0.9, 1, 0)</f>
        <v>0</v>
      </c>
    </row>
    <row r="852" spans="1:30" ht="20" customHeight="1" x14ac:dyDescent="0.2">
      <c r="A852" s="20" t="s">
        <v>1444</v>
      </c>
      <c r="B852" s="33" t="str">
        <f>SUBSTITUTE(A852,"/Users/timomiessen/Desktop/imagesdk/blackmen1/","Image_")</f>
        <v>Image_BM_346.jpg</v>
      </c>
      <c r="C852" s="63" t="s">
        <v>4</v>
      </c>
      <c r="D852" s="22" t="s">
        <v>2973</v>
      </c>
      <c r="E852" s="27">
        <v>0</v>
      </c>
      <c r="F852" s="27">
        <v>0</v>
      </c>
      <c r="G852" s="27">
        <v>0</v>
      </c>
      <c r="H852" s="27">
        <v>0</v>
      </c>
      <c r="I852" s="27">
        <v>0</v>
      </c>
      <c r="J852" s="23">
        <v>0</v>
      </c>
      <c r="K852" s="27">
        <v>1</v>
      </c>
      <c r="L852" s="27">
        <v>0</v>
      </c>
      <c r="M852" s="27">
        <v>0</v>
      </c>
      <c r="N852" s="27">
        <v>0</v>
      </c>
      <c r="O852" s="27">
        <v>0</v>
      </c>
      <c r="P852" s="27">
        <v>0</v>
      </c>
      <c r="Q852" s="27">
        <v>0</v>
      </c>
      <c r="R852" s="23" cm="1">
        <f t="array" ref="R852">_xlfn.IFS(H852=1,1,K852=1,1,L852=1,1,M852=1,1,N852=1,1,P852=1,1,TRUE,0)</f>
        <v>1</v>
      </c>
      <c r="S852" s="64">
        <f>IF(AND(G852=1,R852=1),0,R852)</f>
        <v>1</v>
      </c>
      <c r="T852" s="24" t="s">
        <v>1767</v>
      </c>
      <c r="U852" s="49">
        <f>SUBSTITUTE(T852,".",",")*1</f>
        <v>9.57850087434053E-2</v>
      </c>
      <c r="V852" s="54">
        <f>IF(U852&gt;=0.1, 1, 0)</f>
        <v>0</v>
      </c>
      <c r="W852" s="25">
        <f>IF(U852&gt;=0.2, 1, 0)</f>
        <v>0</v>
      </c>
      <c r="X852" s="25">
        <f>IF(U852&gt;=0.3, 1, 0)</f>
        <v>0</v>
      </c>
      <c r="Y852" s="25">
        <f>IF(U852&gt;=0.4, 1, 0)</f>
        <v>0</v>
      </c>
      <c r="Z852" s="25">
        <f>IF(U852&gt;=0.5, 1, 0)</f>
        <v>0</v>
      </c>
      <c r="AA852" s="25">
        <f>IF(U852&gt;=0.6, 1, 0)</f>
        <v>0</v>
      </c>
      <c r="AB852" s="25">
        <f>IF(U852&gt;=0.7, 1, 0)</f>
        <v>0</v>
      </c>
      <c r="AC852" s="25">
        <f>IF(U852&gt;=0.8, 1, 0)</f>
        <v>0</v>
      </c>
      <c r="AD852" s="55">
        <f>IF(U852&gt;=0.9, 1, 0)</f>
        <v>0</v>
      </c>
    </row>
    <row r="853" spans="1:30" ht="20" customHeight="1" x14ac:dyDescent="0.2">
      <c r="A853" s="20" t="s">
        <v>1441</v>
      </c>
      <c r="B853" s="33" t="str">
        <f>SUBSTITUTE(A853,"/Users/timomiessen/Desktop/imagesdk/blackmen1/","Image_")</f>
        <v>Image_BM_347.jpg</v>
      </c>
      <c r="C853" s="63" t="s">
        <v>4</v>
      </c>
      <c r="D853" s="22" t="s">
        <v>2973</v>
      </c>
      <c r="E853" s="27">
        <v>0</v>
      </c>
      <c r="F853" s="27">
        <v>0</v>
      </c>
      <c r="G853" s="27">
        <v>0</v>
      </c>
      <c r="H853" s="27">
        <v>0</v>
      </c>
      <c r="I853" s="27">
        <v>0</v>
      </c>
      <c r="J853" s="23">
        <v>0</v>
      </c>
      <c r="K853" s="27">
        <v>1</v>
      </c>
      <c r="L853" s="27">
        <v>0</v>
      </c>
      <c r="M853" s="27">
        <v>0</v>
      </c>
      <c r="N853" s="27">
        <v>0</v>
      </c>
      <c r="O853" s="27">
        <v>0</v>
      </c>
      <c r="P853" s="27">
        <v>0</v>
      </c>
      <c r="Q853" s="27">
        <v>0</v>
      </c>
      <c r="R853" s="23" cm="1">
        <f t="array" ref="R853">_xlfn.IFS(H853=1,1,K853=1,1,L853=1,1,M853=1,1,N853=1,1,P853=1,1,TRUE,0)</f>
        <v>1</v>
      </c>
      <c r="S853" s="64">
        <f>IF(AND(G853=1,R853=1),0,R853)</f>
        <v>1</v>
      </c>
      <c r="T853" s="24" t="s">
        <v>1768</v>
      </c>
      <c r="U853" s="49">
        <f>SUBSTITUTE(T853,".",",")*1</f>
        <v>0.54799918085336596</v>
      </c>
      <c r="V853" s="54">
        <f>IF(U853&gt;=0.1, 1, 0)</f>
        <v>1</v>
      </c>
      <c r="W853" s="25">
        <f>IF(U853&gt;=0.2, 1, 0)</f>
        <v>1</v>
      </c>
      <c r="X853" s="25">
        <f>IF(U853&gt;=0.3, 1, 0)</f>
        <v>1</v>
      </c>
      <c r="Y853" s="25">
        <f>IF(U853&gt;=0.4, 1, 0)</f>
        <v>1</v>
      </c>
      <c r="Z853" s="25">
        <f>IF(U853&gt;=0.5, 1, 0)</f>
        <v>1</v>
      </c>
      <c r="AA853" s="25">
        <f>IF(U853&gt;=0.6, 1, 0)</f>
        <v>0</v>
      </c>
      <c r="AB853" s="25">
        <f>IF(U853&gt;=0.7, 1, 0)</f>
        <v>0</v>
      </c>
      <c r="AC853" s="25">
        <f>IF(U853&gt;=0.8, 1, 0)</f>
        <v>0</v>
      </c>
      <c r="AD853" s="55">
        <f>IF(U853&gt;=0.9, 1, 0)</f>
        <v>0</v>
      </c>
    </row>
    <row r="854" spans="1:30" ht="20" customHeight="1" x14ac:dyDescent="0.2">
      <c r="A854" s="20" t="s">
        <v>1450</v>
      </c>
      <c r="B854" s="33" t="str">
        <f>SUBSTITUTE(A854,"/Users/timomiessen/Desktop/imagesdk/blackmen1/","Image_")</f>
        <v>Image_BM_348.jpg</v>
      </c>
      <c r="C854" s="63" t="s">
        <v>4</v>
      </c>
      <c r="D854" s="22" t="s">
        <v>2973</v>
      </c>
      <c r="E854" s="27">
        <v>0</v>
      </c>
      <c r="F854" s="27">
        <v>0</v>
      </c>
      <c r="G854" s="27">
        <v>0</v>
      </c>
      <c r="H854" s="27">
        <v>0</v>
      </c>
      <c r="I854" s="27">
        <v>0</v>
      </c>
      <c r="J854" s="23">
        <v>0</v>
      </c>
      <c r="K854" s="27">
        <v>1</v>
      </c>
      <c r="L854" s="27">
        <v>0</v>
      </c>
      <c r="M854" s="27">
        <v>0</v>
      </c>
      <c r="N854" s="27">
        <v>0</v>
      </c>
      <c r="O854" s="27">
        <v>0</v>
      </c>
      <c r="P854" s="27">
        <v>0</v>
      </c>
      <c r="Q854" s="27">
        <v>0</v>
      </c>
      <c r="R854" s="23" cm="1">
        <f t="array" ref="R854">_xlfn.IFS(H854=1,1,K854=1,1,L854=1,1,M854=1,1,N854=1,1,P854=1,1,TRUE,0)</f>
        <v>1</v>
      </c>
      <c r="S854" s="64">
        <f>IF(AND(G854=1,R854=1),0,R854)</f>
        <v>1</v>
      </c>
      <c r="T854" s="24" t="s">
        <v>1769</v>
      </c>
      <c r="U854" s="49">
        <f>SUBSTITUTE(T854,".",",")*1</f>
        <v>0.23723066598176901</v>
      </c>
      <c r="V854" s="54">
        <f>IF(U854&gt;=0.1, 1, 0)</f>
        <v>1</v>
      </c>
      <c r="W854" s="25">
        <f>IF(U854&gt;=0.2, 1, 0)</f>
        <v>1</v>
      </c>
      <c r="X854" s="25">
        <f>IF(U854&gt;=0.3, 1, 0)</f>
        <v>0</v>
      </c>
      <c r="Y854" s="25">
        <f>IF(U854&gt;=0.4, 1, 0)</f>
        <v>0</v>
      </c>
      <c r="Z854" s="25">
        <f>IF(U854&gt;=0.5, 1, 0)</f>
        <v>0</v>
      </c>
      <c r="AA854" s="25">
        <f>IF(U854&gt;=0.6, 1, 0)</f>
        <v>0</v>
      </c>
      <c r="AB854" s="25">
        <f>IF(U854&gt;=0.7, 1, 0)</f>
        <v>0</v>
      </c>
      <c r="AC854" s="25">
        <f>IF(U854&gt;=0.8, 1, 0)</f>
        <v>0</v>
      </c>
      <c r="AD854" s="55">
        <f>IF(U854&gt;=0.9, 1, 0)</f>
        <v>0</v>
      </c>
    </row>
    <row r="855" spans="1:30" ht="20" customHeight="1" x14ac:dyDescent="0.2">
      <c r="A855" s="20" t="s">
        <v>1453</v>
      </c>
      <c r="B855" s="33" t="str">
        <f>SUBSTITUTE(A855,"/Users/timomiessen/Desktop/imagesdk/blackmen1/","Image_")</f>
        <v>Image_BM_349.jpg</v>
      </c>
      <c r="C855" s="63" t="s">
        <v>4</v>
      </c>
      <c r="D855" s="22" t="s">
        <v>2973</v>
      </c>
      <c r="E855" s="27">
        <v>0</v>
      </c>
      <c r="F855" s="27">
        <v>0</v>
      </c>
      <c r="G855" s="27">
        <v>0</v>
      </c>
      <c r="H855" s="27">
        <v>0</v>
      </c>
      <c r="I855" s="27">
        <v>0</v>
      </c>
      <c r="J855" s="23">
        <v>0</v>
      </c>
      <c r="K855" s="27">
        <v>1</v>
      </c>
      <c r="L855" s="27">
        <v>0</v>
      </c>
      <c r="M855" s="27">
        <v>0</v>
      </c>
      <c r="N855" s="27">
        <v>0</v>
      </c>
      <c r="O855" s="27">
        <v>0</v>
      </c>
      <c r="P855" s="27">
        <v>0</v>
      </c>
      <c r="Q855" s="27">
        <v>0</v>
      </c>
      <c r="R855" s="23" cm="1">
        <f t="array" ref="R855">_xlfn.IFS(H855=1,1,K855=1,1,L855=1,1,M855=1,1,N855=1,1,P855=1,1,TRUE,0)</f>
        <v>1</v>
      </c>
      <c r="S855" s="64">
        <f>IF(AND(G855=1,R855=1),0,R855)</f>
        <v>1</v>
      </c>
      <c r="T855" s="24" t="s">
        <v>1770</v>
      </c>
      <c r="U855" s="49">
        <f>SUBSTITUTE(T855,".",",")*1</f>
        <v>0.32212136685848197</v>
      </c>
      <c r="V855" s="54">
        <f>IF(U855&gt;=0.1, 1, 0)</f>
        <v>1</v>
      </c>
      <c r="W855" s="25">
        <f>IF(U855&gt;=0.2, 1, 0)</f>
        <v>1</v>
      </c>
      <c r="X855" s="25">
        <f>IF(U855&gt;=0.3, 1, 0)</f>
        <v>1</v>
      </c>
      <c r="Y855" s="25">
        <f>IF(U855&gt;=0.4, 1, 0)</f>
        <v>0</v>
      </c>
      <c r="Z855" s="25">
        <f>IF(U855&gt;=0.5, 1, 0)</f>
        <v>0</v>
      </c>
      <c r="AA855" s="25">
        <f>IF(U855&gt;=0.6, 1, 0)</f>
        <v>0</v>
      </c>
      <c r="AB855" s="25">
        <f>IF(U855&gt;=0.7, 1, 0)</f>
        <v>0</v>
      </c>
      <c r="AC855" s="25">
        <f>IF(U855&gt;=0.8, 1, 0)</f>
        <v>0</v>
      </c>
      <c r="AD855" s="55">
        <f>IF(U855&gt;=0.9, 1, 0)</f>
        <v>0</v>
      </c>
    </row>
    <row r="856" spans="1:30" ht="20" customHeight="1" x14ac:dyDescent="0.2">
      <c r="A856" s="20" t="s">
        <v>1437</v>
      </c>
      <c r="B856" s="33" t="str">
        <f>SUBSTITUTE(A856,"/Users/timomiessen/Desktop/imagesdk/blackmen1/","Image_")</f>
        <v>Image_BM_350.jpg</v>
      </c>
      <c r="C856" s="63" t="s">
        <v>4</v>
      </c>
      <c r="D856" s="22" t="s">
        <v>2973</v>
      </c>
      <c r="E856" s="27">
        <v>0</v>
      </c>
      <c r="F856" s="27">
        <v>0</v>
      </c>
      <c r="G856" s="27">
        <v>0</v>
      </c>
      <c r="H856" s="27">
        <v>0</v>
      </c>
      <c r="I856" s="27">
        <v>0</v>
      </c>
      <c r="J856" s="23">
        <v>0</v>
      </c>
      <c r="K856" s="27">
        <v>1</v>
      </c>
      <c r="L856" s="27">
        <v>0</v>
      </c>
      <c r="M856" s="27">
        <v>0</v>
      </c>
      <c r="N856" s="27">
        <v>0</v>
      </c>
      <c r="O856" s="27">
        <v>0</v>
      </c>
      <c r="P856" s="27">
        <v>0</v>
      </c>
      <c r="Q856" s="27">
        <v>0</v>
      </c>
      <c r="R856" s="23" cm="1">
        <f t="array" ref="R856">_xlfn.IFS(H856=1,1,K856=1,1,L856=1,1,M856=1,1,N856=1,1,P856=1,1,TRUE,0)</f>
        <v>1</v>
      </c>
      <c r="S856" s="64">
        <f>IF(AND(G856=1,R856=1),0,R856)</f>
        <v>1</v>
      </c>
      <c r="T856" s="24" t="s">
        <v>1772</v>
      </c>
      <c r="U856" s="49">
        <f>SUBSTITUTE(T856,".",",")*1</f>
        <v>3.00235515460371E-2</v>
      </c>
      <c r="V856" s="54">
        <f>IF(U856&gt;=0.1, 1, 0)</f>
        <v>0</v>
      </c>
      <c r="W856" s="25">
        <f>IF(U856&gt;=0.2, 1, 0)</f>
        <v>0</v>
      </c>
      <c r="X856" s="25">
        <f>IF(U856&gt;=0.3, 1, 0)</f>
        <v>0</v>
      </c>
      <c r="Y856" s="25">
        <f>IF(U856&gt;=0.4, 1, 0)</f>
        <v>0</v>
      </c>
      <c r="Z856" s="25">
        <f>IF(U856&gt;=0.5, 1, 0)</f>
        <v>0</v>
      </c>
      <c r="AA856" s="25">
        <f>IF(U856&gt;=0.6, 1, 0)</f>
        <v>0</v>
      </c>
      <c r="AB856" s="25">
        <f>IF(U856&gt;=0.7, 1, 0)</f>
        <v>0</v>
      </c>
      <c r="AC856" s="25">
        <f>IF(U856&gt;=0.8, 1, 0)</f>
        <v>0</v>
      </c>
      <c r="AD856" s="55">
        <f>IF(U856&gt;=0.9, 1, 0)</f>
        <v>0</v>
      </c>
    </row>
    <row r="857" spans="1:30" ht="20" customHeight="1" x14ac:dyDescent="0.2">
      <c r="A857" s="20" t="s">
        <v>1440</v>
      </c>
      <c r="B857" s="33" t="str">
        <f>SUBSTITUTE(A857,"/Users/timomiessen/Desktop/imagesdk/blackmen1/","Image_")</f>
        <v>Image_BM_351.jpg</v>
      </c>
      <c r="C857" s="63" t="s">
        <v>4</v>
      </c>
      <c r="D857" s="22" t="s">
        <v>2973</v>
      </c>
      <c r="E857" s="27">
        <v>0</v>
      </c>
      <c r="F857" s="27">
        <v>0</v>
      </c>
      <c r="G857" s="27">
        <v>0</v>
      </c>
      <c r="H857" s="27">
        <v>0</v>
      </c>
      <c r="I857" s="27">
        <v>0</v>
      </c>
      <c r="J857" s="23">
        <v>0</v>
      </c>
      <c r="K857" s="27">
        <v>1</v>
      </c>
      <c r="L857" s="27">
        <v>0</v>
      </c>
      <c r="M857" s="27">
        <v>0</v>
      </c>
      <c r="N857" s="27">
        <v>0</v>
      </c>
      <c r="O857" s="27">
        <v>0</v>
      </c>
      <c r="P857" s="27">
        <v>0</v>
      </c>
      <c r="Q857" s="27">
        <v>0</v>
      </c>
      <c r="R857" s="23" cm="1">
        <f t="array" ref="R857">_xlfn.IFS(H857=1,1,K857=1,1,L857=1,1,M857=1,1,N857=1,1,P857=1,1,TRUE,0)</f>
        <v>1</v>
      </c>
      <c r="S857" s="64">
        <f>IF(AND(G857=1,R857=1),0,R857)</f>
        <v>1</v>
      </c>
      <c r="T857" s="24" t="s">
        <v>1773</v>
      </c>
      <c r="U857" s="49">
        <f>SUBSTITUTE(T857,".",",")*1</f>
        <v>4.4136706739664001E-2</v>
      </c>
      <c r="V857" s="54">
        <f>IF(U857&gt;=0.1, 1, 0)</f>
        <v>0</v>
      </c>
      <c r="W857" s="25">
        <f>IF(U857&gt;=0.2, 1, 0)</f>
        <v>0</v>
      </c>
      <c r="X857" s="25">
        <f>IF(U857&gt;=0.3, 1, 0)</f>
        <v>0</v>
      </c>
      <c r="Y857" s="25">
        <f>IF(U857&gt;=0.4, 1, 0)</f>
        <v>0</v>
      </c>
      <c r="Z857" s="25">
        <f>IF(U857&gt;=0.5, 1, 0)</f>
        <v>0</v>
      </c>
      <c r="AA857" s="25">
        <f>IF(U857&gt;=0.6, 1, 0)</f>
        <v>0</v>
      </c>
      <c r="AB857" s="25">
        <f>IF(U857&gt;=0.7, 1, 0)</f>
        <v>0</v>
      </c>
      <c r="AC857" s="25">
        <f>IF(U857&gt;=0.8, 1, 0)</f>
        <v>0</v>
      </c>
      <c r="AD857" s="55">
        <f>IF(U857&gt;=0.9, 1, 0)</f>
        <v>0</v>
      </c>
    </row>
    <row r="858" spans="1:30" ht="20" customHeight="1" x14ac:dyDescent="0.2">
      <c r="A858" s="20" t="s">
        <v>1443</v>
      </c>
      <c r="B858" s="33" t="str">
        <f>SUBSTITUTE(A858,"/Users/timomiessen/Desktop/imagesdk/blackmen1/","Image_")</f>
        <v>Image_BM_352.jpg</v>
      </c>
      <c r="C858" s="63" t="s">
        <v>4</v>
      </c>
      <c r="D858" s="22" t="s">
        <v>2973</v>
      </c>
      <c r="E858" s="27">
        <v>0</v>
      </c>
      <c r="F858" s="27">
        <v>0</v>
      </c>
      <c r="G858" s="27">
        <v>0</v>
      </c>
      <c r="H858" s="27">
        <v>0</v>
      </c>
      <c r="I858" s="27">
        <v>0</v>
      </c>
      <c r="J858" s="23">
        <v>0</v>
      </c>
      <c r="K858" s="27">
        <v>1</v>
      </c>
      <c r="L858" s="27">
        <v>0</v>
      </c>
      <c r="M858" s="27">
        <v>0</v>
      </c>
      <c r="N858" s="27">
        <v>0</v>
      </c>
      <c r="O858" s="27">
        <v>0</v>
      </c>
      <c r="P858" s="27">
        <v>0</v>
      </c>
      <c r="Q858" s="27">
        <v>0</v>
      </c>
      <c r="R858" s="23" cm="1">
        <f t="array" ref="R858">_xlfn.IFS(H858=1,1,K858=1,1,L858=1,1,M858=1,1,N858=1,1,P858=1,1,TRUE,0)</f>
        <v>1</v>
      </c>
      <c r="S858" s="64">
        <f>IF(AND(G858=1,R858=1),0,R858)</f>
        <v>1</v>
      </c>
      <c r="T858" s="24" t="s">
        <v>1774</v>
      </c>
      <c r="U858" s="49">
        <f>SUBSTITUTE(T858,".",",")*1</f>
        <v>8.9401382952928501E-2</v>
      </c>
      <c r="V858" s="54">
        <f>IF(U858&gt;=0.1, 1, 0)</f>
        <v>0</v>
      </c>
      <c r="W858" s="25">
        <f>IF(U858&gt;=0.2, 1, 0)</f>
        <v>0</v>
      </c>
      <c r="X858" s="25">
        <f>IF(U858&gt;=0.3, 1, 0)</f>
        <v>0</v>
      </c>
      <c r="Y858" s="25">
        <f>IF(U858&gt;=0.4, 1, 0)</f>
        <v>0</v>
      </c>
      <c r="Z858" s="25">
        <f>IF(U858&gt;=0.5, 1, 0)</f>
        <v>0</v>
      </c>
      <c r="AA858" s="25">
        <f>IF(U858&gt;=0.6, 1, 0)</f>
        <v>0</v>
      </c>
      <c r="AB858" s="25">
        <f>IF(U858&gt;=0.7, 1, 0)</f>
        <v>0</v>
      </c>
      <c r="AC858" s="25">
        <f>IF(U858&gt;=0.8, 1, 0)</f>
        <v>0</v>
      </c>
      <c r="AD858" s="55">
        <f>IF(U858&gt;=0.9, 1, 0)</f>
        <v>0</v>
      </c>
    </row>
    <row r="859" spans="1:30" ht="20" customHeight="1" x14ac:dyDescent="0.2">
      <c r="A859" s="20" t="s">
        <v>1442</v>
      </c>
      <c r="B859" s="33" t="str">
        <f>SUBSTITUTE(A859,"/Users/timomiessen/Desktop/imagesdk/blackmen1/","Image_")</f>
        <v>Image_BM_353.jpg</v>
      </c>
      <c r="C859" s="63" t="s">
        <v>4</v>
      </c>
      <c r="D859" s="22" t="s">
        <v>2973</v>
      </c>
      <c r="E859" s="27">
        <v>0</v>
      </c>
      <c r="F859" s="27">
        <v>0</v>
      </c>
      <c r="G859" s="27">
        <v>0</v>
      </c>
      <c r="H859" s="27">
        <v>0</v>
      </c>
      <c r="I859" s="27">
        <v>0</v>
      </c>
      <c r="J859" s="23">
        <v>0</v>
      </c>
      <c r="K859" s="27">
        <v>1</v>
      </c>
      <c r="L859" s="27">
        <v>0</v>
      </c>
      <c r="M859" s="27">
        <v>0</v>
      </c>
      <c r="N859" s="27">
        <v>0</v>
      </c>
      <c r="O859" s="27">
        <v>0</v>
      </c>
      <c r="P859" s="27">
        <v>0</v>
      </c>
      <c r="Q859" s="27">
        <v>0</v>
      </c>
      <c r="R859" s="23" cm="1">
        <f t="array" ref="R859">_xlfn.IFS(H859=1,1,K859=1,1,L859=1,1,M859=1,1,N859=1,1,P859=1,1,TRUE,0)</f>
        <v>1</v>
      </c>
      <c r="S859" s="64">
        <f>IF(AND(G859=1,R859=1),0,R859)</f>
        <v>1</v>
      </c>
      <c r="T859" s="24" t="s">
        <v>1775</v>
      </c>
      <c r="U859" s="49">
        <f>SUBSTITUTE(T859,".",",")*1</f>
        <v>4.6155478805303497E-2</v>
      </c>
      <c r="V859" s="54">
        <f>IF(U859&gt;=0.1, 1, 0)</f>
        <v>0</v>
      </c>
      <c r="W859" s="25">
        <f>IF(U859&gt;=0.2, 1, 0)</f>
        <v>0</v>
      </c>
      <c r="X859" s="25">
        <f>IF(U859&gt;=0.3, 1, 0)</f>
        <v>0</v>
      </c>
      <c r="Y859" s="25">
        <f>IF(U859&gt;=0.4, 1, 0)</f>
        <v>0</v>
      </c>
      <c r="Z859" s="25">
        <f>IF(U859&gt;=0.5, 1, 0)</f>
        <v>0</v>
      </c>
      <c r="AA859" s="25">
        <f>IF(U859&gt;=0.6, 1, 0)</f>
        <v>0</v>
      </c>
      <c r="AB859" s="25">
        <f>IF(U859&gt;=0.7, 1, 0)</f>
        <v>0</v>
      </c>
      <c r="AC859" s="25">
        <f>IF(U859&gt;=0.8, 1, 0)</f>
        <v>0</v>
      </c>
      <c r="AD859" s="55">
        <f>IF(U859&gt;=0.9, 1, 0)</f>
        <v>0</v>
      </c>
    </row>
    <row r="860" spans="1:30" ht="20" customHeight="1" x14ac:dyDescent="0.2">
      <c r="A860" s="20" t="s">
        <v>1435</v>
      </c>
      <c r="B860" s="33" t="str">
        <f>SUBSTITUTE(A860,"/Users/timomiessen/Desktop/imagesdk/blackmen1/","Image_")</f>
        <v>Image_BM_354.jpg</v>
      </c>
      <c r="C860" s="63" t="s">
        <v>4</v>
      </c>
      <c r="D860" s="22" t="s">
        <v>2973</v>
      </c>
      <c r="E860" s="27">
        <v>0</v>
      </c>
      <c r="F860" s="27">
        <v>0</v>
      </c>
      <c r="G860" s="27">
        <v>0</v>
      </c>
      <c r="H860" s="27">
        <v>1</v>
      </c>
      <c r="I860" s="27">
        <v>0</v>
      </c>
      <c r="J860" s="23">
        <v>0</v>
      </c>
      <c r="K860" s="27">
        <v>1</v>
      </c>
      <c r="L860" s="27">
        <v>0</v>
      </c>
      <c r="M860" s="27">
        <v>0</v>
      </c>
      <c r="N860" s="27">
        <v>0</v>
      </c>
      <c r="O860" s="27">
        <v>0</v>
      </c>
      <c r="P860" s="27">
        <v>1</v>
      </c>
      <c r="Q860" s="27">
        <v>0</v>
      </c>
      <c r="R860" s="23" cm="1">
        <f t="array" ref="R860">_xlfn.IFS(H860=1,1,K860=1,1,L860=1,1,M860=1,1,N860=1,1,P860=1,1,TRUE,0)</f>
        <v>1</v>
      </c>
      <c r="S860" s="64">
        <f>IF(AND(G860=1,R860=1),0,R860)</f>
        <v>1</v>
      </c>
      <c r="T860" s="24" t="s">
        <v>1776</v>
      </c>
      <c r="U860" s="49">
        <f>SUBSTITUTE(T860,".",",")*1</f>
        <v>0.71733357757329896</v>
      </c>
      <c r="V860" s="54">
        <f>IF(U860&gt;=0.1, 1, 0)</f>
        <v>1</v>
      </c>
      <c r="W860" s="25">
        <f>IF(U860&gt;=0.2, 1, 0)</f>
        <v>1</v>
      </c>
      <c r="X860" s="25">
        <f>IF(U860&gt;=0.3, 1, 0)</f>
        <v>1</v>
      </c>
      <c r="Y860" s="25">
        <f>IF(U860&gt;=0.4, 1, 0)</f>
        <v>1</v>
      </c>
      <c r="Z860" s="25">
        <f>IF(U860&gt;=0.5, 1, 0)</f>
        <v>1</v>
      </c>
      <c r="AA860" s="25">
        <f>IF(U860&gt;=0.6, 1, 0)</f>
        <v>1</v>
      </c>
      <c r="AB860" s="25">
        <f>IF(U860&gt;=0.7, 1, 0)</f>
        <v>1</v>
      </c>
      <c r="AC860" s="25">
        <f>IF(U860&gt;=0.8, 1, 0)</f>
        <v>0</v>
      </c>
      <c r="AD860" s="55">
        <f>IF(U860&gt;=0.9, 1, 0)</f>
        <v>0</v>
      </c>
    </row>
    <row r="861" spans="1:30" ht="20" customHeight="1" x14ac:dyDescent="0.2">
      <c r="A861" s="20" t="s">
        <v>1432</v>
      </c>
      <c r="B861" s="33" t="str">
        <f>SUBSTITUTE(A861,"/Users/timomiessen/Desktop/imagesdk/blackmen1/","Image_")</f>
        <v>Image_BM_355.jpg</v>
      </c>
      <c r="C861" s="63" t="s">
        <v>4</v>
      </c>
      <c r="D861" s="22" t="s">
        <v>2973</v>
      </c>
      <c r="E861" s="27">
        <v>0</v>
      </c>
      <c r="F861" s="27">
        <v>0</v>
      </c>
      <c r="G861" s="27">
        <v>0</v>
      </c>
      <c r="H861" s="27">
        <v>0</v>
      </c>
      <c r="I861" s="27">
        <v>0</v>
      </c>
      <c r="J861" s="23">
        <v>0</v>
      </c>
      <c r="K861" s="27">
        <v>1</v>
      </c>
      <c r="L861" s="27">
        <v>0</v>
      </c>
      <c r="M861" s="27">
        <v>0</v>
      </c>
      <c r="N861" s="27">
        <v>0</v>
      </c>
      <c r="O861" s="27">
        <v>0</v>
      </c>
      <c r="P861" s="27">
        <v>0</v>
      </c>
      <c r="Q861" s="27">
        <v>0</v>
      </c>
      <c r="R861" s="23" cm="1">
        <f t="array" ref="R861">_xlfn.IFS(H861=1,1,K861=1,1,L861=1,1,M861=1,1,N861=1,1,P861=1,1,TRUE,0)</f>
        <v>1</v>
      </c>
      <c r="S861" s="64">
        <f>IF(AND(G861=1,R861=1),0,R861)</f>
        <v>1</v>
      </c>
      <c r="T861" s="24" t="s">
        <v>1777</v>
      </c>
      <c r="U861" s="49">
        <f>SUBSTITUTE(T861,".",",")*1</f>
        <v>0.13409376144409099</v>
      </c>
      <c r="V861" s="54">
        <f>IF(U861&gt;=0.1, 1, 0)</f>
        <v>1</v>
      </c>
      <c r="W861" s="25">
        <f>IF(U861&gt;=0.2, 1, 0)</f>
        <v>0</v>
      </c>
      <c r="X861" s="25">
        <f>IF(U861&gt;=0.3, 1, 0)</f>
        <v>0</v>
      </c>
      <c r="Y861" s="25">
        <f>IF(U861&gt;=0.4, 1, 0)</f>
        <v>0</v>
      </c>
      <c r="Z861" s="25">
        <f>IF(U861&gt;=0.5, 1, 0)</f>
        <v>0</v>
      </c>
      <c r="AA861" s="25">
        <f>IF(U861&gt;=0.6, 1, 0)</f>
        <v>0</v>
      </c>
      <c r="AB861" s="25">
        <f>IF(U861&gt;=0.7, 1, 0)</f>
        <v>0</v>
      </c>
      <c r="AC861" s="25">
        <f>IF(U861&gt;=0.8, 1, 0)</f>
        <v>0</v>
      </c>
      <c r="AD861" s="55">
        <f>IF(U861&gt;=0.9, 1, 0)</f>
        <v>0</v>
      </c>
    </row>
    <row r="862" spans="1:30" ht="20" customHeight="1" x14ac:dyDescent="0.2">
      <c r="A862" s="20" t="s">
        <v>1428</v>
      </c>
      <c r="B862" s="33" t="str">
        <f>SUBSTITUTE(A862,"/Users/timomiessen/Desktop/imagesdk/blackmen1/","Image_")</f>
        <v>Image_BM_356.jpg</v>
      </c>
      <c r="C862" s="63" t="s">
        <v>4</v>
      </c>
      <c r="D862" s="22" t="s">
        <v>2973</v>
      </c>
      <c r="E862" s="27">
        <v>0</v>
      </c>
      <c r="F862" s="27">
        <v>0</v>
      </c>
      <c r="G862" s="27">
        <v>0</v>
      </c>
      <c r="H862" s="27">
        <v>0</v>
      </c>
      <c r="I862" s="27">
        <v>0</v>
      </c>
      <c r="J862" s="23">
        <v>0</v>
      </c>
      <c r="K862" s="27">
        <v>1</v>
      </c>
      <c r="L862" s="27">
        <v>0</v>
      </c>
      <c r="M862" s="27">
        <v>0</v>
      </c>
      <c r="N862" s="27">
        <v>0</v>
      </c>
      <c r="O862" s="27">
        <v>0</v>
      </c>
      <c r="P862" s="27">
        <v>0</v>
      </c>
      <c r="Q862" s="27">
        <v>0</v>
      </c>
      <c r="R862" s="23" cm="1">
        <f t="array" ref="R862">_xlfn.IFS(H862=1,1,K862=1,1,L862=1,1,M862=1,1,N862=1,1,P862=1,1,TRUE,0)</f>
        <v>1</v>
      </c>
      <c r="S862" s="64">
        <f>IF(AND(G862=1,R862=1),0,R862)</f>
        <v>1</v>
      </c>
      <c r="T862" s="24" t="s">
        <v>1778</v>
      </c>
      <c r="U862" s="49">
        <f>SUBSTITUTE(T862,".",",")*1</f>
        <v>0.12742867693304999</v>
      </c>
      <c r="V862" s="54">
        <f>IF(U862&gt;=0.1, 1, 0)</f>
        <v>1</v>
      </c>
      <c r="W862" s="25">
        <f>IF(U862&gt;=0.2, 1, 0)</f>
        <v>0</v>
      </c>
      <c r="X862" s="25">
        <f>IF(U862&gt;=0.3, 1, 0)</f>
        <v>0</v>
      </c>
      <c r="Y862" s="25">
        <f>IF(U862&gt;=0.4, 1, 0)</f>
        <v>0</v>
      </c>
      <c r="Z862" s="25">
        <f>IF(U862&gt;=0.5, 1, 0)</f>
        <v>0</v>
      </c>
      <c r="AA862" s="25">
        <f>IF(U862&gt;=0.6, 1, 0)</f>
        <v>0</v>
      </c>
      <c r="AB862" s="25">
        <f>IF(U862&gt;=0.7, 1, 0)</f>
        <v>0</v>
      </c>
      <c r="AC862" s="25">
        <f>IF(U862&gt;=0.8, 1, 0)</f>
        <v>0</v>
      </c>
      <c r="AD862" s="55">
        <f>IF(U862&gt;=0.9, 1, 0)</f>
        <v>0</v>
      </c>
    </row>
    <row r="863" spans="1:30" ht="20" customHeight="1" x14ac:dyDescent="0.2">
      <c r="A863" s="20" t="s">
        <v>1429</v>
      </c>
      <c r="B863" s="33" t="str">
        <f>SUBSTITUTE(A863,"/Users/timomiessen/Desktop/imagesdk/blackmen1/","Image_")</f>
        <v>Image_BM_357.jpg</v>
      </c>
      <c r="C863" s="63" t="s">
        <v>4</v>
      </c>
      <c r="D863" s="22" t="s">
        <v>2973</v>
      </c>
      <c r="E863" s="27">
        <v>0</v>
      </c>
      <c r="F863" s="27">
        <v>0</v>
      </c>
      <c r="G863" s="27">
        <v>0</v>
      </c>
      <c r="H863" s="27">
        <v>0</v>
      </c>
      <c r="I863" s="27">
        <v>0</v>
      </c>
      <c r="J863" s="23">
        <v>0</v>
      </c>
      <c r="K863" s="27">
        <v>1</v>
      </c>
      <c r="L863" s="27">
        <v>0</v>
      </c>
      <c r="M863" s="27">
        <v>0</v>
      </c>
      <c r="N863" s="27">
        <v>0</v>
      </c>
      <c r="O863" s="27">
        <v>0</v>
      </c>
      <c r="P863" s="27">
        <v>0</v>
      </c>
      <c r="Q863" s="27">
        <v>0</v>
      </c>
      <c r="R863" s="23" cm="1">
        <f t="array" ref="R863">_xlfn.IFS(H863=1,1,K863=1,1,L863=1,1,M863=1,1,N863=1,1,P863=1,1,TRUE,0)</f>
        <v>1</v>
      </c>
      <c r="S863" s="64">
        <f>IF(AND(G863=1,R863=1),0,R863)</f>
        <v>1</v>
      </c>
      <c r="T863" s="24" t="s">
        <v>1779</v>
      </c>
      <c r="U863" s="49">
        <f>SUBSTITUTE(T863,".",",")*1</f>
        <v>0.12672091554850301</v>
      </c>
      <c r="V863" s="54">
        <f>IF(U863&gt;=0.1, 1, 0)</f>
        <v>1</v>
      </c>
      <c r="W863" s="25">
        <f>IF(U863&gt;=0.2, 1, 0)</f>
        <v>0</v>
      </c>
      <c r="X863" s="25">
        <f>IF(U863&gt;=0.3, 1, 0)</f>
        <v>0</v>
      </c>
      <c r="Y863" s="25">
        <f>IF(U863&gt;=0.4, 1, 0)</f>
        <v>0</v>
      </c>
      <c r="Z863" s="25">
        <f>IF(U863&gt;=0.5, 1, 0)</f>
        <v>0</v>
      </c>
      <c r="AA863" s="25">
        <f>IF(U863&gt;=0.6, 1, 0)</f>
        <v>0</v>
      </c>
      <c r="AB863" s="25">
        <f>IF(U863&gt;=0.7, 1, 0)</f>
        <v>0</v>
      </c>
      <c r="AC863" s="25">
        <f>IF(U863&gt;=0.8, 1, 0)</f>
        <v>0</v>
      </c>
      <c r="AD863" s="55">
        <f>IF(U863&gt;=0.9, 1, 0)</f>
        <v>0</v>
      </c>
    </row>
    <row r="864" spans="1:30" ht="20" customHeight="1" x14ac:dyDescent="0.2">
      <c r="A864" s="20" t="s">
        <v>1452</v>
      </c>
      <c r="B864" s="33" t="str">
        <f>SUBSTITUTE(A864,"/Users/timomiessen/Desktop/imagesdk/blackmen1/","Image_")</f>
        <v>Image_BM_361.jpg</v>
      </c>
      <c r="C864" s="63" t="s">
        <v>4</v>
      </c>
      <c r="D864" s="22" t="s">
        <v>2973</v>
      </c>
      <c r="E864" s="27">
        <v>0</v>
      </c>
      <c r="F864" s="27">
        <v>0</v>
      </c>
      <c r="G864" s="27">
        <v>0</v>
      </c>
      <c r="H864" s="27">
        <v>0</v>
      </c>
      <c r="I864" s="27">
        <v>0</v>
      </c>
      <c r="J864" s="23">
        <v>0</v>
      </c>
      <c r="K864" s="27">
        <v>1</v>
      </c>
      <c r="L864" s="27">
        <v>0</v>
      </c>
      <c r="M864" s="27">
        <v>0</v>
      </c>
      <c r="N864" s="27">
        <v>0</v>
      </c>
      <c r="O864" s="27">
        <v>0</v>
      </c>
      <c r="P864" s="27">
        <v>0</v>
      </c>
      <c r="Q864" s="27">
        <v>0</v>
      </c>
      <c r="R864" s="23" cm="1">
        <f t="array" ref="R864">_xlfn.IFS(H864=1,1,K864=1,1,L864=1,1,M864=1,1,N864=1,1,P864=1,1,TRUE,0)</f>
        <v>1</v>
      </c>
      <c r="S864" s="64">
        <f>IF(AND(G864=1,R864=1),0,R864)</f>
        <v>1</v>
      </c>
      <c r="T864" s="24" t="s">
        <v>1784</v>
      </c>
      <c r="U864" s="49">
        <f>SUBSTITUTE(T864,".",",")*1</f>
        <v>4.5951377600431401E-2</v>
      </c>
      <c r="V864" s="54">
        <f>IF(U864&gt;=0.1, 1, 0)</f>
        <v>0</v>
      </c>
      <c r="W864" s="25">
        <f>IF(U864&gt;=0.2, 1, 0)</f>
        <v>0</v>
      </c>
      <c r="X864" s="25">
        <f>IF(U864&gt;=0.3, 1, 0)</f>
        <v>0</v>
      </c>
      <c r="Y864" s="25">
        <f>IF(U864&gt;=0.4, 1, 0)</f>
        <v>0</v>
      </c>
      <c r="Z864" s="25">
        <f>IF(U864&gt;=0.5, 1, 0)</f>
        <v>0</v>
      </c>
      <c r="AA864" s="25">
        <f>IF(U864&gt;=0.6, 1, 0)</f>
        <v>0</v>
      </c>
      <c r="AB864" s="25">
        <f>IF(U864&gt;=0.7, 1, 0)</f>
        <v>0</v>
      </c>
      <c r="AC864" s="25">
        <f>IF(U864&gt;=0.8, 1, 0)</f>
        <v>0</v>
      </c>
      <c r="AD864" s="55">
        <f>IF(U864&gt;=0.9, 1, 0)</f>
        <v>0</v>
      </c>
    </row>
    <row r="865" spans="1:30" ht="20" customHeight="1" x14ac:dyDescent="0.2">
      <c r="A865" s="20" t="s">
        <v>1449</v>
      </c>
      <c r="B865" s="33" t="str">
        <f>SUBSTITUTE(A865,"/Users/timomiessen/Desktop/imagesdk/blackmen1/","Image_")</f>
        <v>Image_BM_362.jpg</v>
      </c>
      <c r="C865" s="63" t="s">
        <v>4</v>
      </c>
      <c r="D865" s="22" t="s">
        <v>2973</v>
      </c>
      <c r="E865" s="27">
        <v>0</v>
      </c>
      <c r="F865" s="27">
        <v>0</v>
      </c>
      <c r="G865" s="27">
        <v>0</v>
      </c>
      <c r="H865" s="27">
        <v>0</v>
      </c>
      <c r="I865" s="27">
        <v>0</v>
      </c>
      <c r="J865" s="23">
        <v>0</v>
      </c>
      <c r="K865" s="27">
        <v>1</v>
      </c>
      <c r="L865" s="27">
        <v>0</v>
      </c>
      <c r="M865" s="27">
        <v>0</v>
      </c>
      <c r="N865" s="27">
        <v>0</v>
      </c>
      <c r="O865" s="27">
        <v>0</v>
      </c>
      <c r="P865" s="27">
        <v>0</v>
      </c>
      <c r="Q865" s="27">
        <v>0</v>
      </c>
      <c r="R865" s="23" cm="1">
        <f t="array" ref="R865">_xlfn.IFS(H865=1,1,K865=1,1,L865=1,1,M865=1,1,N865=1,1,P865=1,1,TRUE,0)</f>
        <v>1</v>
      </c>
      <c r="S865" s="64">
        <f>IF(AND(G865=1,R865=1),0,R865)</f>
        <v>1</v>
      </c>
      <c r="T865" s="24" t="s">
        <v>1785</v>
      </c>
      <c r="U865" s="49">
        <f>SUBSTITUTE(T865,".",",")*1</f>
        <v>0.25657824240624899</v>
      </c>
      <c r="V865" s="54">
        <f>IF(U865&gt;=0.1, 1, 0)</f>
        <v>1</v>
      </c>
      <c r="W865" s="25">
        <f>IF(U865&gt;=0.2, 1, 0)</f>
        <v>1</v>
      </c>
      <c r="X865" s="25">
        <f>IF(U865&gt;=0.3, 1, 0)</f>
        <v>0</v>
      </c>
      <c r="Y865" s="25">
        <f>IF(U865&gt;=0.4, 1, 0)</f>
        <v>0</v>
      </c>
      <c r="Z865" s="25">
        <f>IF(U865&gt;=0.5, 1, 0)</f>
        <v>0</v>
      </c>
      <c r="AA865" s="25">
        <f>IF(U865&gt;=0.6, 1, 0)</f>
        <v>0</v>
      </c>
      <c r="AB865" s="25">
        <f>IF(U865&gt;=0.7, 1, 0)</f>
        <v>0</v>
      </c>
      <c r="AC865" s="25">
        <f>IF(U865&gt;=0.8, 1, 0)</f>
        <v>0</v>
      </c>
      <c r="AD865" s="55">
        <f>IF(U865&gt;=0.9, 1, 0)</f>
        <v>0</v>
      </c>
    </row>
    <row r="866" spans="1:30" ht="20" customHeight="1" x14ac:dyDescent="0.2">
      <c r="A866" s="20" t="s">
        <v>1448</v>
      </c>
      <c r="B866" s="33" t="str">
        <f>SUBSTITUTE(A866,"/Users/timomiessen/Desktop/imagesdk/blackmen1/","Image_")</f>
        <v>Image_BM_363.jpg</v>
      </c>
      <c r="C866" s="63" t="s">
        <v>4</v>
      </c>
      <c r="D866" s="22" t="s">
        <v>2973</v>
      </c>
      <c r="E866" s="27">
        <v>0</v>
      </c>
      <c r="F866" s="27">
        <v>0</v>
      </c>
      <c r="G866" s="27">
        <v>0</v>
      </c>
      <c r="H866" s="27">
        <v>0</v>
      </c>
      <c r="I866" s="27">
        <v>0</v>
      </c>
      <c r="J866" s="23">
        <v>0</v>
      </c>
      <c r="K866" s="27">
        <v>1</v>
      </c>
      <c r="L866" s="27">
        <v>0</v>
      </c>
      <c r="M866" s="27">
        <v>0</v>
      </c>
      <c r="N866" s="27">
        <v>0</v>
      </c>
      <c r="O866" s="27">
        <v>0</v>
      </c>
      <c r="P866" s="27">
        <v>0</v>
      </c>
      <c r="Q866" s="27">
        <v>0</v>
      </c>
      <c r="R866" s="23" cm="1">
        <f t="array" ref="R866">_xlfn.IFS(H866=1,1,K866=1,1,L866=1,1,M866=1,1,N866=1,1,P866=1,1,TRUE,0)</f>
        <v>1</v>
      </c>
      <c r="S866" s="64">
        <f>IF(AND(G866=1,R866=1),0,R866)</f>
        <v>1</v>
      </c>
      <c r="T866" s="24" t="s">
        <v>1786</v>
      </c>
      <c r="U866" s="49">
        <f>SUBSTITUTE(T866,".",",")*1</f>
        <v>0.14151053316891099</v>
      </c>
      <c r="V866" s="54">
        <f>IF(U866&gt;=0.1, 1, 0)</f>
        <v>1</v>
      </c>
      <c r="W866" s="25">
        <f>IF(U866&gt;=0.2, 1, 0)</f>
        <v>0</v>
      </c>
      <c r="X866" s="25">
        <f>IF(U866&gt;=0.3, 1, 0)</f>
        <v>0</v>
      </c>
      <c r="Y866" s="25">
        <f>IF(U866&gt;=0.4, 1, 0)</f>
        <v>0</v>
      </c>
      <c r="Z866" s="25">
        <f>IF(U866&gt;=0.5, 1, 0)</f>
        <v>0</v>
      </c>
      <c r="AA866" s="25">
        <f>IF(U866&gt;=0.6, 1, 0)</f>
        <v>0</v>
      </c>
      <c r="AB866" s="25">
        <f>IF(U866&gt;=0.7, 1, 0)</f>
        <v>0</v>
      </c>
      <c r="AC866" s="25">
        <f>IF(U866&gt;=0.8, 1, 0)</f>
        <v>0</v>
      </c>
      <c r="AD866" s="55">
        <f>IF(U866&gt;=0.9, 1, 0)</f>
        <v>0</v>
      </c>
    </row>
    <row r="867" spans="1:30" ht="20" customHeight="1" x14ac:dyDescent="0.2">
      <c r="A867" s="20" t="s">
        <v>1457</v>
      </c>
      <c r="B867" s="33" t="str">
        <f>SUBSTITUTE(A867,"/Users/timomiessen/Desktop/imagesdk/blackmen1/","Image_")</f>
        <v>Image_BM_364.jpg</v>
      </c>
      <c r="C867" s="63" t="s">
        <v>4</v>
      </c>
      <c r="D867" s="22" t="s">
        <v>2973</v>
      </c>
      <c r="E867" s="27">
        <v>0</v>
      </c>
      <c r="F867" s="27">
        <v>0</v>
      </c>
      <c r="G867" s="27">
        <v>0</v>
      </c>
      <c r="H867" s="27">
        <v>0</v>
      </c>
      <c r="I867" s="27">
        <v>1</v>
      </c>
      <c r="J867" s="23">
        <v>0</v>
      </c>
      <c r="K867" s="27">
        <v>1</v>
      </c>
      <c r="L867" s="27">
        <v>0</v>
      </c>
      <c r="M867" s="27">
        <v>0</v>
      </c>
      <c r="N867" s="27">
        <v>0</v>
      </c>
      <c r="O867" s="27">
        <v>0</v>
      </c>
      <c r="P867" s="27">
        <v>1</v>
      </c>
      <c r="Q867" s="27">
        <v>0</v>
      </c>
      <c r="R867" s="23" cm="1">
        <f t="array" ref="R867">_xlfn.IFS(H867=1,1,K867=1,1,L867=1,1,M867=1,1,N867=1,1,P867=1,1,TRUE,0)</f>
        <v>1</v>
      </c>
      <c r="S867" s="64">
        <f>IF(AND(G867=1,R867=1),0,R867)</f>
        <v>1</v>
      </c>
      <c r="T867" s="24" t="s">
        <v>1787</v>
      </c>
      <c r="U867" s="49">
        <f>SUBSTITUTE(T867,".",",")*1</f>
        <v>0.45822628960013301</v>
      </c>
      <c r="V867" s="54">
        <f>IF(U867&gt;=0.1, 1, 0)</f>
        <v>1</v>
      </c>
      <c r="W867" s="25">
        <f>IF(U867&gt;=0.2, 1, 0)</f>
        <v>1</v>
      </c>
      <c r="X867" s="25">
        <f>IF(U867&gt;=0.3, 1, 0)</f>
        <v>1</v>
      </c>
      <c r="Y867" s="25">
        <f>IF(U867&gt;=0.4, 1, 0)</f>
        <v>1</v>
      </c>
      <c r="Z867" s="25">
        <f>IF(U867&gt;=0.5, 1, 0)</f>
        <v>0</v>
      </c>
      <c r="AA867" s="25">
        <f>IF(U867&gt;=0.6, 1, 0)</f>
        <v>0</v>
      </c>
      <c r="AB867" s="25">
        <f>IF(U867&gt;=0.7, 1, 0)</f>
        <v>0</v>
      </c>
      <c r="AC867" s="25">
        <f>IF(U867&gt;=0.8, 1, 0)</f>
        <v>0</v>
      </c>
      <c r="AD867" s="55">
        <f>IF(U867&gt;=0.9, 1, 0)</f>
        <v>0</v>
      </c>
    </row>
    <row r="868" spans="1:30" ht="20" customHeight="1" x14ac:dyDescent="0.2">
      <c r="A868" s="20" t="s">
        <v>1454</v>
      </c>
      <c r="B868" s="33" t="str">
        <f>SUBSTITUTE(A868,"/Users/timomiessen/Desktop/imagesdk/blackmen1/","Image_")</f>
        <v>Image_BM_365.jpg</v>
      </c>
      <c r="C868" s="63" t="s">
        <v>4</v>
      </c>
      <c r="D868" s="22" t="s">
        <v>2973</v>
      </c>
      <c r="E868" s="27">
        <v>0</v>
      </c>
      <c r="F868" s="27">
        <v>0</v>
      </c>
      <c r="G868" s="27">
        <v>0</v>
      </c>
      <c r="H868" s="27">
        <v>0</v>
      </c>
      <c r="I868" s="27">
        <v>0</v>
      </c>
      <c r="J868" s="23">
        <v>0</v>
      </c>
      <c r="K868" s="27">
        <v>1</v>
      </c>
      <c r="L868" s="27">
        <v>0</v>
      </c>
      <c r="M868" s="27">
        <v>0</v>
      </c>
      <c r="N868" s="27">
        <v>0</v>
      </c>
      <c r="O868" s="27">
        <v>0</v>
      </c>
      <c r="P868" s="27">
        <v>0</v>
      </c>
      <c r="Q868" s="27">
        <v>0</v>
      </c>
      <c r="R868" s="23" cm="1">
        <f t="array" ref="R868">_xlfn.IFS(H868=1,1,K868=1,1,L868=1,1,M868=1,1,N868=1,1,P868=1,1,TRUE,0)</f>
        <v>1</v>
      </c>
      <c r="S868" s="64">
        <f>IF(AND(G868=1,R868=1),0,R868)</f>
        <v>1</v>
      </c>
      <c r="T868" s="24" t="s">
        <v>1788</v>
      </c>
      <c r="U868" s="49">
        <f>SUBSTITUTE(T868,".",",")*1</f>
        <v>7.10790045559406E-2</v>
      </c>
      <c r="V868" s="54">
        <f>IF(U868&gt;=0.1, 1, 0)</f>
        <v>0</v>
      </c>
      <c r="W868" s="25">
        <f>IF(U868&gt;=0.2, 1, 0)</f>
        <v>0</v>
      </c>
      <c r="X868" s="25">
        <f>IF(U868&gt;=0.3, 1, 0)</f>
        <v>0</v>
      </c>
      <c r="Y868" s="25">
        <f>IF(U868&gt;=0.4, 1, 0)</f>
        <v>0</v>
      </c>
      <c r="Z868" s="25">
        <f>IF(U868&gt;=0.5, 1, 0)</f>
        <v>0</v>
      </c>
      <c r="AA868" s="25">
        <f>IF(U868&gt;=0.6, 1, 0)</f>
        <v>0</v>
      </c>
      <c r="AB868" s="25">
        <f>IF(U868&gt;=0.7, 1, 0)</f>
        <v>0</v>
      </c>
      <c r="AC868" s="25">
        <f>IF(U868&gt;=0.8, 1, 0)</f>
        <v>0</v>
      </c>
      <c r="AD868" s="55">
        <f>IF(U868&gt;=0.9, 1, 0)</f>
        <v>0</v>
      </c>
    </row>
    <row r="869" spans="1:30" ht="20" customHeight="1" x14ac:dyDescent="0.2">
      <c r="A869" s="20" t="s">
        <v>1458</v>
      </c>
      <c r="B869" s="33" t="str">
        <f>SUBSTITUTE(A869,"/Users/timomiessen/Desktop/imagesdk/blackmen1/","Image_")</f>
        <v>Image_BM_366.jpg</v>
      </c>
      <c r="C869" s="63" t="s">
        <v>4</v>
      </c>
      <c r="D869" s="22" t="s">
        <v>2973</v>
      </c>
      <c r="E869" s="27">
        <v>0</v>
      </c>
      <c r="F869" s="27">
        <v>0</v>
      </c>
      <c r="G869" s="27">
        <v>0</v>
      </c>
      <c r="H869" s="27">
        <v>0</v>
      </c>
      <c r="I869" s="27">
        <v>0</v>
      </c>
      <c r="J869" s="23">
        <v>0</v>
      </c>
      <c r="K869" s="27">
        <v>1</v>
      </c>
      <c r="L869" s="27">
        <v>0</v>
      </c>
      <c r="M869" s="27">
        <v>0</v>
      </c>
      <c r="N869" s="27">
        <v>0</v>
      </c>
      <c r="O869" s="27">
        <v>0</v>
      </c>
      <c r="P869" s="27">
        <v>0</v>
      </c>
      <c r="Q869" s="27">
        <v>0</v>
      </c>
      <c r="R869" s="23" cm="1">
        <f t="array" ref="R869">_xlfn.IFS(H869=1,1,K869=1,1,L869=1,1,M869=1,1,N869=1,1,P869=1,1,TRUE,0)</f>
        <v>1</v>
      </c>
      <c r="S869" s="64">
        <f>IF(AND(G869=1,R869=1),0,R869)</f>
        <v>1</v>
      </c>
      <c r="T869" s="24" t="s">
        <v>1789</v>
      </c>
      <c r="U869" s="49">
        <f>SUBSTITUTE(T869,".",",")*1</f>
        <v>7.3280135169625199E-2</v>
      </c>
      <c r="V869" s="54">
        <f>IF(U869&gt;=0.1, 1, 0)</f>
        <v>0</v>
      </c>
      <c r="W869" s="25">
        <f>IF(U869&gt;=0.2, 1, 0)</f>
        <v>0</v>
      </c>
      <c r="X869" s="25">
        <f>IF(U869&gt;=0.3, 1, 0)</f>
        <v>0</v>
      </c>
      <c r="Y869" s="25">
        <f>IF(U869&gt;=0.4, 1, 0)</f>
        <v>0</v>
      </c>
      <c r="Z869" s="25">
        <f>IF(U869&gt;=0.5, 1, 0)</f>
        <v>0</v>
      </c>
      <c r="AA869" s="25">
        <f>IF(U869&gt;=0.6, 1, 0)</f>
        <v>0</v>
      </c>
      <c r="AB869" s="25">
        <f>IF(U869&gt;=0.7, 1, 0)</f>
        <v>0</v>
      </c>
      <c r="AC869" s="25">
        <f>IF(U869&gt;=0.8, 1, 0)</f>
        <v>0</v>
      </c>
      <c r="AD869" s="55">
        <f>IF(U869&gt;=0.9, 1, 0)</f>
        <v>0</v>
      </c>
    </row>
    <row r="870" spans="1:30" ht="20" customHeight="1" x14ac:dyDescent="0.2">
      <c r="A870" s="20" t="s">
        <v>1436</v>
      </c>
      <c r="B870" s="33" t="str">
        <f>SUBSTITUTE(A870,"/Users/timomiessen/Desktop/imagesdk/blackmen1/","Image_")</f>
        <v>Image_BM_368.jpg</v>
      </c>
      <c r="C870" s="63" t="s">
        <v>4</v>
      </c>
      <c r="D870" s="22" t="s">
        <v>2973</v>
      </c>
      <c r="E870" s="27">
        <v>0</v>
      </c>
      <c r="F870" s="27">
        <v>0</v>
      </c>
      <c r="G870" s="27">
        <v>0</v>
      </c>
      <c r="H870" s="27">
        <v>0</v>
      </c>
      <c r="I870" s="27">
        <v>0</v>
      </c>
      <c r="J870" s="23">
        <v>0</v>
      </c>
      <c r="K870" s="27">
        <v>1</v>
      </c>
      <c r="L870" s="27">
        <v>0</v>
      </c>
      <c r="M870" s="27">
        <v>0</v>
      </c>
      <c r="N870" s="27">
        <v>0</v>
      </c>
      <c r="O870" s="27">
        <v>0</v>
      </c>
      <c r="P870" s="27">
        <v>0</v>
      </c>
      <c r="Q870" s="27">
        <v>0</v>
      </c>
      <c r="R870" s="23" cm="1">
        <f t="array" ref="R870">_xlfn.IFS(H870=1,1,K870=1,1,L870=1,1,M870=1,1,N870=1,1,P870=1,1,TRUE,0)</f>
        <v>1</v>
      </c>
      <c r="S870" s="64">
        <f>IF(AND(G870=1,R870=1),0,R870)</f>
        <v>1</v>
      </c>
      <c r="T870" s="24" t="s">
        <v>1791</v>
      </c>
      <c r="U870" s="49">
        <f>SUBSTITUTE(T870,".",",")*1</f>
        <v>0.15389242861419899</v>
      </c>
      <c r="V870" s="54">
        <f>IF(U870&gt;=0.1, 1, 0)</f>
        <v>1</v>
      </c>
      <c r="W870" s="25">
        <f>IF(U870&gt;=0.2, 1, 0)</f>
        <v>0</v>
      </c>
      <c r="X870" s="25">
        <f>IF(U870&gt;=0.3, 1, 0)</f>
        <v>0</v>
      </c>
      <c r="Y870" s="25">
        <f>IF(U870&gt;=0.4, 1, 0)</f>
        <v>0</v>
      </c>
      <c r="Z870" s="25">
        <f>IF(U870&gt;=0.5, 1, 0)</f>
        <v>0</v>
      </c>
      <c r="AA870" s="25">
        <f>IF(U870&gt;=0.6, 1, 0)</f>
        <v>0</v>
      </c>
      <c r="AB870" s="25">
        <f>IF(U870&gt;=0.7, 1, 0)</f>
        <v>0</v>
      </c>
      <c r="AC870" s="25">
        <f>IF(U870&gt;=0.8, 1, 0)</f>
        <v>0</v>
      </c>
      <c r="AD870" s="55">
        <f>IF(U870&gt;=0.9, 1, 0)</f>
        <v>0</v>
      </c>
    </row>
    <row r="871" spans="1:30" ht="20" customHeight="1" x14ac:dyDescent="0.2">
      <c r="A871" s="20" t="s">
        <v>1431</v>
      </c>
      <c r="B871" s="33" t="str">
        <f>SUBSTITUTE(A871,"/Users/timomiessen/Desktop/imagesdk/blackmen1/","Image_")</f>
        <v>Image_BM_369.jpg</v>
      </c>
      <c r="C871" s="63" t="s">
        <v>4</v>
      </c>
      <c r="D871" s="22" t="s">
        <v>2973</v>
      </c>
      <c r="E871" s="27">
        <v>0</v>
      </c>
      <c r="F871" s="27">
        <v>0</v>
      </c>
      <c r="G871" s="27">
        <v>0</v>
      </c>
      <c r="H871" s="27">
        <v>0</v>
      </c>
      <c r="I871" s="27">
        <v>0</v>
      </c>
      <c r="J871" s="23">
        <v>0</v>
      </c>
      <c r="K871" s="27">
        <v>1</v>
      </c>
      <c r="L871" s="27">
        <v>0</v>
      </c>
      <c r="M871" s="27">
        <v>0</v>
      </c>
      <c r="N871" s="27">
        <v>0</v>
      </c>
      <c r="O871" s="27">
        <v>0</v>
      </c>
      <c r="P871" s="27">
        <v>0</v>
      </c>
      <c r="Q871" s="27">
        <v>0</v>
      </c>
      <c r="R871" s="23" cm="1">
        <f t="array" ref="R871">_xlfn.IFS(H871=1,1,K871=1,1,L871=1,1,M871=1,1,N871=1,1,P871=1,1,TRUE,0)</f>
        <v>1</v>
      </c>
      <c r="S871" s="64">
        <f>IF(AND(G871=1,R871=1),0,R871)</f>
        <v>1</v>
      </c>
      <c r="T871" s="24" t="s">
        <v>1792</v>
      </c>
      <c r="U871" s="49">
        <f>SUBSTITUTE(T871,".",",")*1</f>
        <v>0.764770567417144</v>
      </c>
      <c r="V871" s="54">
        <f>IF(U871&gt;=0.1, 1, 0)</f>
        <v>1</v>
      </c>
      <c r="W871" s="25">
        <f>IF(U871&gt;=0.2, 1, 0)</f>
        <v>1</v>
      </c>
      <c r="X871" s="25">
        <f>IF(U871&gt;=0.3, 1, 0)</f>
        <v>1</v>
      </c>
      <c r="Y871" s="25">
        <f>IF(U871&gt;=0.4, 1, 0)</f>
        <v>1</v>
      </c>
      <c r="Z871" s="25">
        <f>IF(U871&gt;=0.5, 1, 0)</f>
        <v>1</v>
      </c>
      <c r="AA871" s="25">
        <f>IF(U871&gt;=0.6, 1, 0)</f>
        <v>1</v>
      </c>
      <c r="AB871" s="25">
        <f>IF(U871&gt;=0.7, 1, 0)</f>
        <v>1</v>
      </c>
      <c r="AC871" s="25">
        <f>IF(U871&gt;=0.8, 1, 0)</f>
        <v>0</v>
      </c>
      <c r="AD871" s="55">
        <f>IF(U871&gt;=0.9, 1, 0)</f>
        <v>0</v>
      </c>
    </row>
    <row r="872" spans="1:30" ht="20" customHeight="1" x14ac:dyDescent="0.2">
      <c r="A872" s="20" t="s">
        <v>8</v>
      </c>
      <c r="B872" s="33" t="str">
        <f>SUBSTITUTE(A872,"/Users/timomiessen/Desktop/imagesdk/blackmen1/","Image_")</f>
        <v>Image_BM_1.jpg</v>
      </c>
      <c r="C872" s="63" t="s">
        <v>4</v>
      </c>
      <c r="D872" s="22" t="s">
        <v>2973</v>
      </c>
      <c r="E872" s="27">
        <v>1</v>
      </c>
      <c r="F872" s="27">
        <v>0</v>
      </c>
      <c r="G872" s="27">
        <v>0</v>
      </c>
      <c r="H872" s="27">
        <v>0</v>
      </c>
      <c r="I872" s="27">
        <v>0</v>
      </c>
      <c r="J872" s="27">
        <v>0</v>
      </c>
      <c r="K872" s="27">
        <v>0</v>
      </c>
      <c r="L872" s="27">
        <v>0</v>
      </c>
      <c r="M872" s="27">
        <v>0</v>
      </c>
      <c r="N872" s="27">
        <v>0</v>
      </c>
      <c r="O872" s="27">
        <v>0</v>
      </c>
      <c r="P872" s="27">
        <v>0</v>
      </c>
      <c r="Q872" s="27">
        <v>0</v>
      </c>
      <c r="R872" s="23" cm="1">
        <f t="array" ref="R872">_xlfn.IFS(H872=1,1,K872=1,1,L872=1,1,M872=1,1,N872=1,1,P872=1,1,TRUE,0)</f>
        <v>0</v>
      </c>
      <c r="S872" s="64">
        <f>IF(AND(G872=1,R872=1),0,R872)</f>
        <v>0</v>
      </c>
      <c r="T872" s="24" t="s">
        <v>1493</v>
      </c>
      <c r="U872" s="49">
        <f>SUBSTITUTE(T872,".",",")*1</f>
        <v>5.7679345831274903E-2</v>
      </c>
      <c r="V872" s="54">
        <f>IF(U872&gt;=0.1, 1, 0)</f>
        <v>0</v>
      </c>
      <c r="W872" s="25">
        <f>IF(U872&gt;=0.2, 1, 0)</f>
        <v>0</v>
      </c>
      <c r="X872" s="25">
        <f>IF(U872&gt;=0.3, 1, 0)</f>
        <v>0</v>
      </c>
      <c r="Y872" s="25">
        <f>IF(U872&gt;=0.4, 1, 0)</f>
        <v>0</v>
      </c>
      <c r="Z872" s="25">
        <f>IF(U872&gt;=0.5, 1, 0)</f>
        <v>0</v>
      </c>
      <c r="AA872" s="25">
        <f>IF(U872&gt;=0.6, 1, 0)</f>
        <v>0</v>
      </c>
      <c r="AB872" s="25">
        <f>IF(U872&gt;=0.7, 1, 0)</f>
        <v>0</v>
      </c>
      <c r="AC872" s="25">
        <f>IF(U872&gt;=0.8, 1, 0)</f>
        <v>0</v>
      </c>
      <c r="AD872" s="55">
        <f>IF(U872&gt;=0.9, 1, 0)</f>
        <v>0</v>
      </c>
    </row>
    <row r="873" spans="1:30" ht="20" customHeight="1" x14ac:dyDescent="0.2">
      <c r="A873" s="20" t="s">
        <v>9</v>
      </c>
      <c r="B873" s="33" t="str">
        <f>SUBSTITUTE(A873,"/Users/timomiessen/Desktop/imagesdk/blackmen1/","Image_")</f>
        <v>Image_BM_10.jpg</v>
      </c>
      <c r="C873" s="63" t="s">
        <v>4</v>
      </c>
      <c r="D873" s="22" t="s">
        <v>2973</v>
      </c>
      <c r="E873" s="27">
        <v>1</v>
      </c>
      <c r="F873" s="27">
        <v>0</v>
      </c>
      <c r="G873" s="27">
        <v>0</v>
      </c>
      <c r="H873" s="27">
        <v>0</v>
      </c>
      <c r="I873" s="27">
        <v>0</v>
      </c>
      <c r="J873" s="27">
        <v>0</v>
      </c>
      <c r="K873" s="27">
        <v>0</v>
      </c>
      <c r="L873" s="27">
        <v>0</v>
      </c>
      <c r="M873" s="27">
        <v>0</v>
      </c>
      <c r="N873" s="27">
        <v>0</v>
      </c>
      <c r="O873" s="27">
        <v>0</v>
      </c>
      <c r="P873" s="27">
        <v>0</v>
      </c>
      <c r="Q873" s="27">
        <v>0</v>
      </c>
      <c r="R873" s="23" cm="1">
        <f t="array" ref="R873">_xlfn.IFS(H873=1,1,K873=1,1,L873=1,1,M873=1,1,N873=1,1,P873=1,1,TRUE,0)</f>
        <v>0</v>
      </c>
      <c r="S873" s="64">
        <f>IF(AND(G873=1,R873=1),0,R873)</f>
        <v>0</v>
      </c>
      <c r="T873" s="24" t="s">
        <v>1494</v>
      </c>
      <c r="U873" s="49">
        <f>SUBSTITUTE(T873,".",",")*1</f>
        <v>5.97622618079185E-2</v>
      </c>
      <c r="V873" s="54">
        <f>IF(U873&gt;=0.1, 1, 0)</f>
        <v>0</v>
      </c>
      <c r="W873" s="25">
        <f>IF(U873&gt;=0.2, 1, 0)</f>
        <v>0</v>
      </c>
      <c r="X873" s="25">
        <f>IF(U873&gt;=0.3, 1, 0)</f>
        <v>0</v>
      </c>
      <c r="Y873" s="25">
        <f>IF(U873&gt;=0.4, 1, 0)</f>
        <v>0</v>
      </c>
      <c r="Z873" s="25">
        <f>IF(U873&gt;=0.5, 1, 0)</f>
        <v>0</v>
      </c>
      <c r="AA873" s="25">
        <f>IF(U873&gt;=0.6, 1, 0)</f>
        <v>0</v>
      </c>
      <c r="AB873" s="25">
        <f>IF(U873&gt;=0.7, 1, 0)</f>
        <v>0</v>
      </c>
      <c r="AC873" s="25">
        <f>IF(U873&gt;=0.8, 1, 0)</f>
        <v>0</v>
      </c>
      <c r="AD873" s="55">
        <f>IF(U873&gt;=0.9, 1, 0)</f>
        <v>0</v>
      </c>
    </row>
    <row r="874" spans="1:30" ht="20" customHeight="1" x14ac:dyDescent="0.2">
      <c r="A874" s="20" t="s">
        <v>10</v>
      </c>
      <c r="B874" s="33" t="str">
        <f>SUBSTITUTE(A874,"/Users/timomiessen/Desktop/imagesdk/blackmen1/","Image_")</f>
        <v>Image_BM_100.jpg</v>
      </c>
      <c r="C874" s="63" t="s">
        <v>4</v>
      </c>
      <c r="D874" s="22" t="s">
        <v>2973</v>
      </c>
      <c r="E874" s="27">
        <v>1</v>
      </c>
      <c r="F874" s="27">
        <v>0</v>
      </c>
      <c r="G874" s="27">
        <v>0</v>
      </c>
      <c r="H874" s="27">
        <v>0</v>
      </c>
      <c r="I874" s="27">
        <v>0</v>
      </c>
      <c r="J874" s="27">
        <v>0</v>
      </c>
      <c r="K874" s="27">
        <v>0</v>
      </c>
      <c r="L874" s="27">
        <v>0</v>
      </c>
      <c r="M874" s="27">
        <v>0</v>
      </c>
      <c r="N874" s="27">
        <v>0</v>
      </c>
      <c r="O874" s="27">
        <v>0</v>
      </c>
      <c r="P874" s="27">
        <v>0</v>
      </c>
      <c r="Q874" s="27">
        <v>0</v>
      </c>
      <c r="R874" s="23" cm="1">
        <f t="array" ref="R874">_xlfn.IFS(H874=1,1,K874=1,1,L874=1,1,M874=1,1,N874=1,1,P874=1,1,TRUE,0)</f>
        <v>0</v>
      </c>
      <c r="S874" s="64">
        <f>IF(AND(G874=1,R874=1),0,R874)</f>
        <v>0</v>
      </c>
      <c r="T874" s="24" t="s">
        <v>1495</v>
      </c>
      <c r="U874" s="49">
        <f>SUBSTITUTE(T874,".",",")*1</f>
        <v>1.4320774935185901E-2</v>
      </c>
      <c r="V874" s="54">
        <f>IF(U874&gt;=0.1, 1, 0)</f>
        <v>0</v>
      </c>
      <c r="W874" s="25">
        <f>IF(U874&gt;=0.2, 1, 0)</f>
        <v>0</v>
      </c>
      <c r="X874" s="25">
        <f>IF(U874&gt;=0.3, 1, 0)</f>
        <v>0</v>
      </c>
      <c r="Y874" s="25">
        <f>IF(U874&gt;=0.4, 1, 0)</f>
        <v>0</v>
      </c>
      <c r="Z874" s="25">
        <f>IF(U874&gt;=0.5, 1, 0)</f>
        <v>0</v>
      </c>
      <c r="AA874" s="25">
        <f>IF(U874&gt;=0.6, 1, 0)</f>
        <v>0</v>
      </c>
      <c r="AB874" s="25">
        <f>IF(U874&gt;=0.7, 1, 0)</f>
        <v>0</v>
      </c>
      <c r="AC874" s="25">
        <f>IF(U874&gt;=0.8, 1, 0)</f>
        <v>0</v>
      </c>
      <c r="AD874" s="55">
        <f>IF(U874&gt;=0.9, 1, 0)</f>
        <v>0</v>
      </c>
    </row>
    <row r="875" spans="1:30" ht="20" customHeight="1" x14ac:dyDescent="0.2">
      <c r="A875" s="20" t="s">
        <v>11</v>
      </c>
      <c r="B875" s="33" t="str">
        <f>SUBSTITUTE(A875,"/Users/timomiessen/Desktop/imagesdk/blackmen1/","Image_")</f>
        <v>Image_BM_101.jpg</v>
      </c>
      <c r="C875" s="63" t="s">
        <v>4</v>
      </c>
      <c r="D875" s="22" t="s">
        <v>2973</v>
      </c>
      <c r="E875" s="27">
        <v>1</v>
      </c>
      <c r="F875" s="27">
        <v>0</v>
      </c>
      <c r="G875" s="27">
        <v>0</v>
      </c>
      <c r="H875" s="27">
        <v>0</v>
      </c>
      <c r="I875" s="27">
        <v>0</v>
      </c>
      <c r="J875" s="27">
        <v>0</v>
      </c>
      <c r="K875" s="27">
        <v>0</v>
      </c>
      <c r="L875" s="27">
        <v>0</v>
      </c>
      <c r="M875" s="27">
        <v>0</v>
      </c>
      <c r="N875" s="27">
        <v>0</v>
      </c>
      <c r="O875" s="27">
        <v>0</v>
      </c>
      <c r="P875" s="27">
        <v>0</v>
      </c>
      <c r="Q875" s="27">
        <v>0</v>
      </c>
      <c r="R875" s="23" cm="1">
        <f t="array" ref="R875">_xlfn.IFS(H875=1,1,K875=1,1,L875=1,1,M875=1,1,N875=1,1,P875=1,1,TRUE,0)</f>
        <v>0</v>
      </c>
      <c r="S875" s="64">
        <f>IF(AND(G875=1,R875=1),0,R875)</f>
        <v>0</v>
      </c>
      <c r="T875" s="24" t="s">
        <v>1496</v>
      </c>
      <c r="U875" s="49">
        <f>SUBSTITUTE(T875,".",",")*1</f>
        <v>8.1259936559945293E-3</v>
      </c>
      <c r="V875" s="54">
        <f>IF(U875&gt;=0.1, 1, 0)</f>
        <v>0</v>
      </c>
      <c r="W875" s="25">
        <f>IF(U875&gt;=0.2, 1, 0)</f>
        <v>0</v>
      </c>
      <c r="X875" s="25">
        <f>IF(U875&gt;=0.3, 1, 0)</f>
        <v>0</v>
      </c>
      <c r="Y875" s="25">
        <f>IF(U875&gt;=0.4, 1, 0)</f>
        <v>0</v>
      </c>
      <c r="Z875" s="25">
        <f>IF(U875&gt;=0.5, 1, 0)</f>
        <v>0</v>
      </c>
      <c r="AA875" s="25">
        <f>IF(U875&gt;=0.6, 1, 0)</f>
        <v>0</v>
      </c>
      <c r="AB875" s="25">
        <f>IF(U875&gt;=0.7, 1, 0)</f>
        <v>0</v>
      </c>
      <c r="AC875" s="25">
        <f>IF(U875&gt;=0.8, 1, 0)</f>
        <v>0</v>
      </c>
      <c r="AD875" s="55">
        <f>IF(U875&gt;=0.9, 1, 0)</f>
        <v>0</v>
      </c>
    </row>
    <row r="876" spans="1:30" ht="20" customHeight="1" x14ac:dyDescent="0.2">
      <c r="A876" s="20" t="s">
        <v>12</v>
      </c>
      <c r="B876" s="33" t="str">
        <f>SUBSTITUTE(A876,"/Users/timomiessen/Desktop/imagesdk/blackmen1/","Image_")</f>
        <v>Image_BM_102.jpg</v>
      </c>
      <c r="C876" s="63" t="s">
        <v>4</v>
      </c>
      <c r="D876" s="22" t="s">
        <v>2973</v>
      </c>
      <c r="E876" s="27">
        <v>1</v>
      </c>
      <c r="F876" s="27">
        <v>0</v>
      </c>
      <c r="G876" s="27">
        <v>0</v>
      </c>
      <c r="H876" s="27">
        <v>0</v>
      </c>
      <c r="I876" s="27">
        <v>0</v>
      </c>
      <c r="J876" s="27">
        <v>0</v>
      </c>
      <c r="K876" s="27">
        <v>0</v>
      </c>
      <c r="L876" s="27">
        <v>0</v>
      </c>
      <c r="M876" s="27">
        <v>0</v>
      </c>
      <c r="N876" s="27">
        <v>0</v>
      </c>
      <c r="O876" s="27">
        <v>0</v>
      </c>
      <c r="P876" s="27">
        <v>0</v>
      </c>
      <c r="Q876" s="27">
        <v>0</v>
      </c>
      <c r="R876" s="23" cm="1">
        <f t="array" ref="R876">_xlfn.IFS(H876=1,1,K876=1,1,L876=1,1,M876=1,1,N876=1,1,P876=1,1,TRUE,0)</f>
        <v>0</v>
      </c>
      <c r="S876" s="64">
        <f>IF(AND(G876=1,R876=1),0,R876)</f>
        <v>0</v>
      </c>
      <c r="T876" s="24" t="s">
        <v>1497</v>
      </c>
      <c r="U876" s="49">
        <f>SUBSTITUTE(T876,".",",")*1</f>
        <v>1.34552712552249E-2</v>
      </c>
      <c r="V876" s="54">
        <f>IF(U876&gt;=0.1, 1, 0)</f>
        <v>0</v>
      </c>
      <c r="W876" s="25">
        <f>IF(U876&gt;=0.2, 1, 0)</f>
        <v>0</v>
      </c>
      <c r="X876" s="25">
        <f>IF(U876&gt;=0.3, 1, 0)</f>
        <v>0</v>
      </c>
      <c r="Y876" s="25">
        <f>IF(U876&gt;=0.4, 1, 0)</f>
        <v>0</v>
      </c>
      <c r="Z876" s="25">
        <f>IF(U876&gt;=0.5, 1, 0)</f>
        <v>0</v>
      </c>
      <c r="AA876" s="25">
        <f>IF(U876&gt;=0.6, 1, 0)</f>
        <v>0</v>
      </c>
      <c r="AB876" s="25">
        <f>IF(U876&gt;=0.7, 1, 0)</f>
        <v>0</v>
      </c>
      <c r="AC876" s="25">
        <f>IF(U876&gt;=0.8, 1, 0)</f>
        <v>0</v>
      </c>
      <c r="AD876" s="55">
        <f>IF(U876&gt;=0.9, 1, 0)</f>
        <v>0</v>
      </c>
    </row>
    <row r="877" spans="1:30" ht="20" customHeight="1" x14ac:dyDescent="0.2">
      <c r="A877" s="20" t="s">
        <v>13</v>
      </c>
      <c r="B877" s="33" t="str">
        <f>SUBSTITUTE(A877,"/Users/timomiessen/Desktop/imagesdk/blackmen1/","Image_")</f>
        <v>Image_BM_103.jpg</v>
      </c>
      <c r="C877" s="63" t="s">
        <v>4</v>
      </c>
      <c r="D877" s="22" t="s">
        <v>2973</v>
      </c>
      <c r="E877" s="27">
        <v>1</v>
      </c>
      <c r="F877" s="27">
        <v>0</v>
      </c>
      <c r="G877" s="27">
        <v>0</v>
      </c>
      <c r="H877" s="27">
        <v>0</v>
      </c>
      <c r="I877" s="27">
        <v>0</v>
      </c>
      <c r="J877" s="23">
        <v>0</v>
      </c>
      <c r="K877" s="27">
        <v>0</v>
      </c>
      <c r="L877" s="27">
        <v>0</v>
      </c>
      <c r="M877" s="27">
        <v>0</v>
      </c>
      <c r="N877" s="27">
        <v>0</v>
      </c>
      <c r="O877" s="27">
        <v>0</v>
      </c>
      <c r="P877" s="27">
        <v>0</v>
      </c>
      <c r="Q877" s="27">
        <v>0</v>
      </c>
      <c r="R877" s="23" cm="1">
        <f t="array" ref="R877">_xlfn.IFS(H877=1,1,K877=1,1,L877=1,1,M877=1,1,N877=1,1,P877=1,1,TRUE,0)</f>
        <v>0</v>
      </c>
      <c r="S877" s="64">
        <f>IF(AND(G877=1,R877=1),0,R877)</f>
        <v>0</v>
      </c>
      <c r="T877" s="24" t="s">
        <v>1498</v>
      </c>
      <c r="U877" s="49">
        <f>SUBSTITUTE(T877,".",",")*1</f>
        <v>5.7004567235708202E-2</v>
      </c>
      <c r="V877" s="54">
        <f>IF(U877&gt;=0.1, 1, 0)</f>
        <v>0</v>
      </c>
      <c r="W877" s="25">
        <f>IF(U877&gt;=0.2, 1, 0)</f>
        <v>0</v>
      </c>
      <c r="X877" s="25">
        <f>IF(U877&gt;=0.3, 1, 0)</f>
        <v>0</v>
      </c>
      <c r="Y877" s="25">
        <f>IF(U877&gt;=0.4, 1, 0)</f>
        <v>0</v>
      </c>
      <c r="Z877" s="25">
        <f>IF(U877&gt;=0.5, 1, 0)</f>
        <v>0</v>
      </c>
      <c r="AA877" s="25">
        <f>IF(U877&gt;=0.6, 1, 0)</f>
        <v>0</v>
      </c>
      <c r="AB877" s="25">
        <f>IF(U877&gt;=0.7, 1, 0)</f>
        <v>0</v>
      </c>
      <c r="AC877" s="25">
        <f>IF(U877&gt;=0.8, 1, 0)</f>
        <v>0</v>
      </c>
      <c r="AD877" s="55">
        <f>IF(U877&gt;=0.9, 1, 0)</f>
        <v>0</v>
      </c>
    </row>
    <row r="878" spans="1:30" ht="20" customHeight="1" x14ac:dyDescent="0.2">
      <c r="A878" s="20" t="s">
        <v>14</v>
      </c>
      <c r="B878" s="33" t="str">
        <f>SUBSTITUTE(A878,"/Users/timomiessen/Desktop/imagesdk/blackmen1/","Image_")</f>
        <v>Image_BM_104.jpg</v>
      </c>
      <c r="C878" s="63" t="s">
        <v>4</v>
      </c>
      <c r="D878" s="22" t="s">
        <v>2973</v>
      </c>
      <c r="E878" s="27">
        <v>1</v>
      </c>
      <c r="F878" s="27">
        <v>0</v>
      </c>
      <c r="G878" s="27">
        <v>0</v>
      </c>
      <c r="H878" s="27">
        <v>0</v>
      </c>
      <c r="I878" s="27">
        <v>0</v>
      </c>
      <c r="J878" s="23">
        <v>0</v>
      </c>
      <c r="K878" s="27">
        <v>0</v>
      </c>
      <c r="L878" s="27">
        <v>0</v>
      </c>
      <c r="M878" s="27">
        <v>0</v>
      </c>
      <c r="N878" s="27">
        <v>0</v>
      </c>
      <c r="O878" s="27">
        <v>0</v>
      </c>
      <c r="P878" s="27">
        <v>0</v>
      </c>
      <c r="Q878" s="27">
        <v>0</v>
      </c>
      <c r="R878" s="23" cm="1">
        <f t="array" ref="R878">_xlfn.IFS(H878=1,1,K878=1,1,L878=1,1,M878=1,1,N878=1,1,P878=1,1,TRUE,0)</f>
        <v>0</v>
      </c>
      <c r="S878" s="64">
        <f>IF(AND(G878=1,R878=1),0,R878)</f>
        <v>0</v>
      </c>
      <c r="T878" s="24" t="s">
        <v>1499</v>
      </c>
      <c r="U878" s="49">
        <f>SUBSTITUTE(T878,".",",")*1</f>
        <v>1.19288489222526E-2</v>
      </c>
      <c r="V878" s="54">
        <f>IF(U878&gt;=0.1, 1, 0)</f>
        <v>0</v>
      </c>
      <c r="W878" s="25">
        <f>IF(U878&gt;=0.2, 1, 0)</f>
        <v>0</v>
      </c>
      <c r="X878" s="25">
        <f>IF(U878&gt;=0.3, 1, 0)</f>
        <v>0</v>
      </c>
      <c r="Y878" s="25">
        <f>IF(U878&gt;=0.4, 1, 0)</f>
        <v>0</v>
      </c>
      <c r="Z878" s="25">
        <f>IF(U878&gt;=0.5, 1, 0)</f>
        <v>0</v>
      </c>
      <c r="AA878" s="25">
        <f>IF(U878&gt;=0.6, 1, 0)</f>
        <v>0</v>
      </c>
      <c r="AB878" s="25">
        <f>IF(U878&gt;=0.7, 1, 0)</f>
        <v>0</v>
      </c>
      <c r="AC878" s="25">
        <f>IF(U878&gt;=0.8, 1, 0)</f>
        <v>0</v>
      </c>
      <c r="AD878" s="55">
        <f>IF(U878&gt;=0.9, 1, 0)</f>
        <v>0</v>
      </c>
    </row>
    <row r="879" spans="1:30" ht="20" customHeight="1" x14ac:dyDescent="0.2">
      <c r="A879" s="20" t="s">
        <v>15</v>
      </c>
      <c r="B879" s="33" t="str">
        <f>SUBSTITUTE(A879,"/Users/timomiessen/Desktop/imagesdk/blackmen1/","Image_")</f>
        <v>Image_BM_105.jpg</v>
      </c>
      <c r="C879" s="63" t="s">
        <v>4</v>
      </c>
      <c r="D879" s="22" t="s">
        <v>2973</v>
      </c>
      <c r="E879" s="27">
        <v>1</v>
      </c>
      <c r="F879" s="27">
        <v>0</v>
      </c>
      <c r="G879" s="27">
        <v>0</v>
      </c>
      <c r="H879" s="27">
        <v>0</v>
      </c>
      <c r="I879" s="27">
        <v>0</v>
      </c>
      <c r="J879" s="23">
        <v>0</v>
      </c>
      <c r="K879" s="27">
        <v>0</v>
      </c>
      <c r="L879" s="27">
        <v>0</v>
      </c>
      <c r="M879" s="27">
        <v>0</v>
      </c>
      <c r="N879" s="27">
        <v>0</v>
      </c>
      <c r="O879" s="27">
        <v>0</v>
      </c>
      <c r="P879" s="27">
        <v>0</v>
      </c>
      <c r="Q879" s="27">
        <v>0</v>
      </c>
      <c r="R879" s="23" cm="1">
        <f t="array" ref="R879">_xlfn.IFS(H879=1,1,K879=1,1,L879=1,1,M879=1,1,N879=1,1,P879=1,1,TRUE,0)</f>
        <v>0</v>
      </c>
      <c r="S879" s="64">
        <f>IF(AND(G879=1,R879=1),0,R879)</f>
        <v>0</v>
      </c>
      <c r="T879" s="24" t="s">
        <v>1500</v>
      </c>
      <c r="U879" s="49">
        <f>SUBSTITUTE(T879,".",",")*1</f>
        <v>1.8102730158716399E-2</v>
      </c>
      <c r="V879" s="54">
        <f>IF(U879&gt;=0.1, 1, 0)</f>
        <v>0</v>
      </c>
      <c r="W879" s="25">
        <f>IF(U879&gt;=0.2, 1, 0)</f>
        <v>0</v>
      </c>
      <c r="X879" s="25">
        <f>IF(U879&gt;=0.3, 1, 0)</f>
        <v>0</v>
      </c>
      <c r="Y879" s="25">
        <f>IF(U879&gt;=0.4, 1, 0)</f>
        <v>0</v>
      </c>
      <c r="Z879" s="25">
        <f>IF(U879&gt;=0.5, 1, 0)</f>
        <v>0</v>
      </c>
      <c r="AA879" s="25">
        <f>IF(U879&gt;=0.6, 1, 0)</f>
        <v>0</v>
      </c>
      <c r="AB879" s="25">
        <f>IF(U879&gt;=0.7, 1, 0)</f>
        <v>0</v>
      </c>
      <c r="AC879" s="25">
        <f>IF(U879&gt;=0.8, 1, 0)</f>
        <v>0</v>
      </c>
      <c r="AD879" s="55">
        <f>IF(U879&gt;=0.9, 1, 0)</f>
        <v>0</v>
      </c>
    </row>
    <row r="880" spans="1:30" ht="20" customHeight="1" x14ac:dyDescent="0.2">
      <c r="A880" s="20" t="s">
        <v>16</v>
      </c>
      <c r="B880" s="33" t="str">
        <f>SUBSTITUTE(A880,"/Users/timomiessen/Desktop/imagesdk/blackmen1/","Image_")</f>
        <v>Image_BM_106.jpg</v>
      </c>
      <c r="C880" s="63" t="s">
        <v>4</v>
      </c>
      <c r="D880" s="22" t="s">
        <v>2973</v>
      </c>
      <c r="E880" s="27">
        <v>1</v>
      </c>
      <c r="F880" s="27">
        <v>0</v>
      </c>
      <c r="G880" s="27">
        <v>0</v>
      </c>
      <c r="H880" s="27">
        <v>0</v>
      </c>
      <c r="I880" s="27">
        <v>0</v>
      </c>
      <c r="J880" s="23">
        <v>0</v>
      </c>
      <c r="K880" s="27">
        <v>0</v>
      </c>
      <c r="L880" s="27">
        <v>0</v>
      </c>
      <c r="M880" s="27">
        <v>0</v>
      </c>
      <c r="N880" s="27">
        <v>0</v>
      </c>
      <c r="O880" s="27">
        <v>0</v>
      </c>
      <c r="P880" s="27">
        <v>0</v>
      </c>
      <c r="Q880" s="27">
        <v>0</v>
      </c>
      <c r="R880" s="23" cm="1">
        <f t="array" ref="R880">_xlfn.IFS(H880=1,1,K880=1,1,L880=1,1,M880=1,1,N880=1,1,P880=1,1,TRUE,0)</f>
        <v>0</v>
      </c>
      <c r="S880" s="64">
        <f>IF(AND(G880=1,R880=1),0,R880)</f>
        <v>0</v>
      </c>
      <c r="T880" s="24" t="s">
        <v>1501</v>
      </c>
      <c r="U880" s="49">
        <f>SUBSTITUTE(T880,".",",")*1</f>
        <v>0.398895904421806</v>
      </c>
      <c r="V880" s="54">
        <f>IF(U880&gt;=0.1, 1, 0)</f>
        <v>1</v>
      </c>
      <c r="W880" s="25">
        <f>IF(U880&gt;=0.2, 1, 0)</f>
        <v>1</v>
      </c>
      <c r="X880" s="25">
        <f>IF(U880&gt;=0.3, 1, 0)</f>
        <v>1</v>
      </c>
      <c r="Y880" s="25">
        <f>IF(U880&gt;=0.4, 1, 0)</f>
        <v>0</v>
      </c>
      <c r="Z880" s="25">
        <f>IF(U880&gt;=0.5, 1, 0)</f>
        <v>0</v>
      </c>
      <c r="AA880" s="25">
        <f>IF(U880&gt;=0.6, 1, 0)</f>
        <v>0</v>
      </c>
      <c r="AB880" s="25">
        <f>IF(U880&gt;=0.7, 1, 0)</f>
        <v>0</v>
      </c>
      <c r="AC880" s="25">
        <f>IF(U880&gt;=0.8, 1, 0)</f>
        <v>0</v>
      </c>
      <c r="AD880" s="55">
        <f>IF(U880&gt;=0.9, 1, 0)</f>
        <v>0</v>
      </c>
    </row>
    <row r="881" spans="1:30" ht="20" customHeight="1" x14ac:dyDescent="0.2">
      <c r="A881" s="20" t="s">
        <v>17</v>
      </c>
      <c r="B881" s="33" t="str">
        <f>SUBSTITUTE(A881,"/Users/timomiessen/Desktop/imagesdk/blackmen1/","Image_")</f>
        <v>Image_BM_107.jpg</v>
      </c>
      <c r="C881" s="63" t="s">
        <v>4</v>
      </c>
      <c r="D881" s="22" t="s">
        <v>2973</v>
      </c>
      <c r="E881" s="27">
        <v>1</v>
      </c>
      <c r="F881" s="27">
        <v>0</v>
      </c>
      <c r="G881" s="27">
        <v>0</v>
      </c>
      <c r="H881" s="27">
        <v>0</v>
      </c>
      <c r="I881" s="27">
        <v>0</v>
      </c>
      <c r="J881" s="23">
        <v>0</v>
      </c>
      <c r="K881" s="27">
        <v>0</v>
      </c>
      <c r="L881" s="27">
        <v>0</v>
      </c>
      <c r="M881" s="27">
        <v>0</v>
      </c>
      <c r="N881" s="27">
        <v>0</v>
      </c>
      <c r="O881" s="27">
        <v>0</v>
      </c>
      <c r="P881" s="27">
        <v>0</v>
      </c>
      <c r="Q881" s="27">
        <v>0</v>
      </c>
      <c r="R881" s="23" cm="1">
        <f t="array" ref="R881">_xlfn.IFS(H881=1,1,K881=1,1,L881=1,1,M881=1,1,N881=1,1,P881=1,1,TRUE,0)</f>
        <v>0</v>
      </c>
      <c r="S881" s="64">
        <f>IF(AND(G881=1,R881=1),0,R881)</f>
        <v>0</v>
      </c>
      <c r="T881" s="24" t="s">
        <v>1502</v>
      </c>
      <c r="U881" s="49">
        <f>SUBSTITUTE(T881,".",",")*1</f>
        <v>1.58952809870243E-2</v>
      </c>
      <c r="V881" s="54">
        <f>IF(U881&gt;=0.1, 1, 0)</f>
        <v>0</v>
      </c>
      <c r="W881" s="25">
        <f>IF(U881&gt;=0.2, 1, 0)</f>
        <v>0</v>
      </c>
      <c r="X881" s="25">
        <f>IF(U881&gt;=0.3, 1, 0)</f>
        <v>0</v>
      </c>
      <c r="Y881" s="25">
        <f>IF(U881&gt;=0.4, 1, 0)</f>
        <v>0</v>
      </c>
      <c r="Z881" s="25">
        <f>IF(U881&gt;=0.5, 1, 0)</f>
        <v>0</v>
      </c>
      <c r="AA881" s="25">
        <f>IF(U881&gt;=0.6, 1, 0)</f>
        <v>0</v>
      </c>
      <c r="AB881" s="25">
        <f>IF(U881&gt;=0.7, 1, 0)</f>
        <v>0</v>
      </c>
      <c r="AC881" s="25">
        <f>IF(U881&gt;=0.8, 1, 0)</f>
        <v>0</v>
      </c>
      <c r="AD881" s="55">
        <f>IF(U881&gt;=0.9, 1, 0)</f>
        <v>0</v>
      </c>
    </row>
    <row r="882" spans="1:30" ht="20" customHeight="1" x14ac:dyDescent="0.2">
      <c r="A882" s="20" t="s">
        <v>18</v>
      </c>
      <c r="B882" s="33" t="str">
        <f>SUBSTITUTE(A882,"/Users/timomiessen/Desktop/imagesdk/blackmen1/","Image_")</f>
        <v>Image_BM_108.jpg</v>
      </c>
      <c r="C882" s="63" t="s">
        <v>4</v>
      </c>
      <c r="D882" s="22" t="s">
        <v>2973</v>
      </c>
      <c r="E882" s="27">
        <v>1</v>
      </c>
      <c r="F882" s="27">
        <v>0</v>
      </c>
      <c r="G882" s="27">
        <v>0</v>
      </c>
      <c r="H882" s="27">
        <v>0</v>
      </c>
      <c r="I882" s="27">
        <v>0</v>
      </c>
      <c r="J882" s="23">
        <v>0</v>
      </c>
      <c r="K882" s="27">
        <v>0</v>
      </c>
      <c r="L882" s="27">
        <v>0</v>
      </c>
      <c r="M882" s="27">
        <v>0</v>
      </c>
      <c r="N882" s="27">
        <v>0</v>
      </c>
      <c r="O882" s="27">
        <v>0</v>
      </c>
      <c r="P882" s="27">
        <v>0</v>
      </c>
      <c r="Q882" s="27">
        <v>0</v>
      </c>
      <c r="R882" s="23" cm="1">
        <f t="array" ref="R882">_xlfn.IFS(H882=1,1,K882=1,1,L882=1,1,M882=1,1,N882=1,1,P882=1,1,TRUE,0)</f>
        <v>0</v>
      </c>
      <c r="S882" s="64">
        <f>IF(AND(G882=1,R882=1),0,R882)</f>
        <v>0</v>
      </c>
      <c r="T882" s="24" t="s">
        <v>1503</v>
      </c>
      <c r="U882" s="49">
        <f>SUBSTITUTE(T882,".",",")*1</f>
        <v>3.8968829903751599E-3</v>
      </c>
      <c r="V882" s="54">
        <f>IF(U882&gt;=0.1, 1, 0)</f>
        <v>0</v>
      </c>
      <c r="W882" s="25">
        <f>IF(U882&gt;=0.2, 1, 0)</f>
        <v>0</v>
      </c>
      <c r="X882" s="25">
        <f>IF(U882&gt;=0.3, 1, 0)</f>
        <v>0</v>
      </c>
      <c r="Y882" s="25">
        <f>IF(U882&gt;=0.4, 1, 0)</f>
        <v>0</v>
      </c>
      <c r="Z882" s="25">
        <f>IF(U882&gt;=0.5, 1, 0)</f>
        <v>0</v>
      </c>
      <c r="AA882" s="25">
        <f>IF(U882&gt;=0.6, 1, 0)</f>
        <v>0</v>
      </c>
      <c r="AB882" s="25">
        <f>IF(U882&gt;=0.7, 1, 0)</f>
        <v>0</v>
      </c>
      <c r="AC882" s="25">
        <f>IF(U882&gt;=0.8, 1, 0)</f>
        <v>0</v>
      </c>
      <c r="AD882" s="55">
        <f>IF(U882&gt;=0.9, 1, 0)</f>
        <v>0</v>
      </c>
    </row>
    <row r="883" spans="1:30" ht="20" customHeight="1" x14ac:dyDescent="0.2">
      <c r="A883" s="20" t="s">
        <v>19</v>
      </c>
      <c r="B883" s="33" t="str">
        <f>SUBSTITUTE(A883,"/Users/timomiessen/Desktop/imagesdk/blackmen1/","Image_")</f>
        <v>Image_BM_109.jpg</v>
      </c>
      <c r="C883" s="63" t="s">
        <v>4</v>
      </c>
      <c r="D883" s="22" t="s">
        <v>2973</v>
      </c>
      <c r="E883" s="27">
        <v>1</v>
      </c>
      <c r="F883" s="27">
        <v>0</v>
      </c>
      <c r="G883" s="27">
        <v>0</v>
      </c>
      <c r="H883" s="27">
        <v>0</v>
      </c>
      <c r="I883" s="27">
        <v>0</v>
      </c>
      <c r="J883" s="23">
        <v>0</v>
      </c>
      <c r="K883" s="27">
        <v>0</v>
      </c>
      <c r="L883" s="27">
        <v>0</v>
      </c>
      <c r="M883" s="27">
        <v>0</v>
      </c>
      <c r="N883" s="27">
        <v>0</v>
      </c>
      <c r="O883" s="27">
        <v>0</v>
      </c>
      <c r="P883" s="27">
        <v>0</v>
      </c>
      <c r="Q883" s="27">
        <v>0</v>
      </c>
      <c r="R883" s="23" cm="1">
        <f t="array" ref="R883">_xlfn.IFS(H883=1,1,K883=1,1,L883=1,1,M883=1,1,N883=1,1,P883=1,1,TRUE,0)</f>
        <v>0</v>
      </c>
      <c r="S883" s="64">
        <f>IF(AND(G883=1,R883=1),0,R883)</f>
        <v>0</v>
      </c>
      <c r="T883" s="24" t="s">
        <v>1504</v>
      </c>
      <c r="U883" s="49">
        <f>SUBSTITUTE(T883,".",",")*1</f>
        <v>6.4195290906354698E-3</v>
      </c>
      <c r="V883" s="54">
        <f>IF(U883&gt;=0.1, 1, 0)</f>
        <v>0</v>
      </c>
      <c r="W883" s="25">
        <f>IF(U883&gt;=0.2, 1, 0)</f>
        <v>0</v>
      </c>
      <c r="X883" s="25">
        <f>IF(U883&gt;=0.3, 1, 0)</f>
        <v>0</v>
      </c>
      <c r="Y883" s="25">
        <f>IF(U883&gt;=0.4, 1, 0)</f>
        <v>0</v>
      </c>
      <c r="Z883" s="25">
        <f>IF(U883&gt;=0.5, 1, 0)</f>
        <v>0</v>
      </c>
      <c r="AA883" s="25">
        <f>IF(U883&gt;=0.6, 1, 0)</f>
        <v>0</v>
      </c>
      <c r="AB883" s="25">
        <f>IF(U883&gt;=0.7, 1, 0)</f>
        <v>0</v>
      </c>
      <c r="AC883" s="25">
        <f>IF(U883&gt;=0.8, 1, 0)</f>
        <v>0</v>
      </c>
      <c r="AD883" s="55">
        <f>IF(U883&gt;=0.9, 1, 0)</f>
        <v>0</v>
      </c>
    </row>
    <row r="884" spans="1:30" ht="20" customHeight="1" x14ac:dyDescent="0.2">
      <c r="A884" s="20" t="s">
        <v>20</v>
      </c>
      <c r="B884" s="33" t="str">
        <f>SUBSTITUTE(A884,"/Users/timomiessen/Desktop/imagesdk/blackmen1/","Image_")</f>
        <v>Image_BM_11.jpg</v>
      </c>
      <c r="C884" s="63" t="s">
        <v>4</v>
      </c>
      <c r="D884" s="22" t="s">
        <v>2973</v>
      </c>
      <c r="E884" s="27">
        <v>1</v>
      </c>
      <c r="F884" s="27">
        <v>0</v>
      </c>
      <c r="G884" s="27">
        <v>0</v>
      </c>
      <c r="H884" s="27">
        <v>0</v>
      </c>
      <c r="I884" s="27">
        <v>0</v>
      </c>
      <c r="J884" s="23">
        <v>0</v>
      </c>
      <c r="K884" s="27">
        <v>0</v>
      </c>
      <c r="L884" s="27">
        <v>0</v>
      </c>
      <c r="M884" s="27">
        <v>0</v>
      </c>
      <c r="N884" s="27">
        <v>0</v>
      </c>
      <c r="O884" s="27">
        <v>0</v>
      </c>
      <c r="P884" s="27">
        <v>0</v>
      </c>
      <c r="Q884" s="27">
        <v>0</v>
      </c>
      <c r="R884" s="23" cm="1">
        <f t="array" ref="R884">_xlfn.IFS(H884=1,1,K884=1,1,L884=1,1,M884=1,1,N884=1,1,P884=1,1,TRUE,0)</f>
        <v>0</v>
      </c>
      <c r="S884" s="64">
        <f>IF(AND(G884=1,R884=1),0,R884)</f>
        <v>0</v>
      </c>
      <c r="T884" s="24" t="s">
        <v>1505</v>
      </c>
      <c r="U884" s="49">
        <f>SUBSTITUTE(T884,".",",")*1</f>
        <v>1.71942911110818E-2</v>
      </c>
      <c r="V884" s="54">
        <f>IF(U884&gt;=0.1, 1, 0)</f>
        <v>0</v>
      </c>
      <c r="W884" s="25">
        <f>IF(U884&gt;=0.2, 1, 0)</f>
        <v>0</v>
      </c>
      <c r="X884" s="25">
        <f>IF(U884&gt;=0.3, 1, 0)</f>
        <v>0</v>
      </c>
      <c r="Y884" s="25">
        <f>IF(U884&gt;=0.4, 1, 0)</f>
        <v>0</v>
      </c>
      <c r="Z884" s="25">
        <f>IF(U884&gt;=0.5, 1, 0)</f>
        <v>0</v>
      </c>
      <c r="AA884" s="25">
        <f>IF(U884&gt;=0.6, 1, 0)</f>
        <v>0</v>
      </c>
      <c r="AB884" s="25">
        <f>IF(U884&gt;=0.7, 1, 0)</f>
        <v>0</v>
      </c>
      <c r="AC884" s="25">
        <f>IF(U884&gt;=0.8, 1, 0)</f>
        <v>0</v>
      </c>
      <c r="AD884" s="55">
        <f>IF(U884&gt;=0.9, 1, 0)</f>
        <v>0</v>
      </c>
    </row>
    <row r="885" spans="1:30" ht="20" customHeight="1" x14ac:dyDescent="0.2">
      <c r="A885" s="20" t="s">
        <v>21</v>
      </c>
      <c r="B885" s="33" t="str">
        <f>SUBSTITUTE(A885,"/Users/timomiessen/Desktop/imagesdk/blackmen1/","Image_")</f>
        <v>Image_BM_110.jpg</v>
      </c>
      <c r="C885" s="63" t="s">
        <v>4</v>
      </c>
      <c r="D885" s="22" t="s">
        <v>2973</v>
      </c>
      <c r="E885" s="27">
        <v>1</v>
      </c>
      <c r="F885" s="27">
        <v>0</v>
      </c>
      <c r="G885" s="27">
        <v>0</v>
      </c>
      <c r="H885" s="27">
        <v>0</v>
      </c>
      <c r="I885" s="27">
        <v>0</v>
      </c>
      <c r="J885" s="23">
        <v>0</v>
      </c>
      <c r="K885" s="27">
        <v>0</v>
      </c>
      <c r="L885" s="27">
        <v>0</v>
      </c>
      <c r="M885" s="27">
        <v>0</v>
      </c>
      <c r="N885" s="27">
        <v>0</v>
      </c>
      <c r="O885" s="27">
        <v>0</v>
      </c>
      <c r="P885" s="27">
        <v>0</v>
      </c>
      <c r="Q885" s="27">
        <v>0</v>
      </c>
      <c r="R885" s="23" cm="1">
        <f t="array" ref="R885">_xlfn.IFS(H885=1,1,K885=1,1,L885=1,1,M885=1,1,N885=1,1,P885=1,1,TRUE,0)</f>
        <v>0</v>
      </c>
      <c r="S885" s="64">
        <f>IF(AND(G885=1,R885=1),0,R885)</f>
        <v>0</v>
      </c>
      <c r="T885" s="24" t="s">
        <v>1506</v>
      </c>
      <c r="U885" s="49">
        <f>SUBSTITUTE(T885,".",",")*1</f>
        <v>4.89844530820846E-2</v>
      </c>
      <c r="V885" s="54">
        <f>IF(U885&gt;=0.1, 1, 0)</f>
        <v>0</v>
      </c>
      <c r="W885" s="25">
        <f>IF(U885&gt;=0.2, 1, 0)</f>
        <v>0</v>
      </c>
      <c r="X885" s="25">
        <f>IF(U885&gt;=0.3, 1, 0)</f>
        <v>0</v>
      </c>
      <c r="Y885" s="25">
        <f>IF(U885&gt;=0.4, 1, 0)</f>
        <v>0</v>
      </c>
      <c r="Z885" s="25">
        <f>IF(U885&gt;=0.5, 1, 0)</f>
        <v>0</v>
      </c>
      <c r="AA885" s="25">
        <f>IF(U885&gt;=0.6, 1, 0)</f>
        <v>0</v>
      </c>
      <c r="AB885" s="25">
        <f>IF(U885&gt;=0.7, 1, 0)</f>
        <v>0</v>
      </c>
      <c r="AC885" s="25">
        <f>IF(U885&gt;=0.8, 1, 0)</f>
        <v>0</v>
      </c>
      <c r="AD885" s="55">
        <f>IF(U885&gt;=0.9, 1, 0)</f>
        <v>0</v>
      </c>
    </row>
    <row r="886" spans="1:30" ht="20" customHeight="1" x14ac:dyDescent="0.2">
      <c r="A886" s="20" t="s">
        <v>22</v>
      </c>
      <c r="B886" s="33" t="str">
        <f>SUBSTITUTE(A886,"/Users/timomiessen/Desktop/imagesdk/blackmen1/","Image_")</f>
        <v>Image_BM_111.jpg</v>
      </c>
      <c r="C886" s="63" t="s">
        <v>4</v>
      </c>
      <c r="D886" s="22" t="s">
        <v>2973</v>
      </c>
      <c r="E886" s="27">
        <v>1</v>
      </c>
      <c r="F886" s="27">
        <v>0</v>
      </c>
      <c r="G886" s="27">
        <v>0</v>
      </c>
      <c r="H886" s="27">
        <v>0</v>
      </c>
      <c r="I886" s="27">
        <v>0</v>
      </c>
      <c r="J886" s="23">
        <v>0</v>
      </c>
      <c r="K886" s="27">
        <v>0</v>
      </c>
      <c r="L886" s="27">
        <v>0</v>
      </c>
      <c r="M886" s="27">
        <v>0</v>
      </c>
      <c r="N886" s="27">
        <v>0</v>
      </c>
      <c r="O886" s="27">
        <v>0</v>
      </c>
      <c r="P886" s="27">
        <v>0</v>
      </c>
      <c r="Q886" s="27">
        <v>0</v>
      </c>
      <c r="R886" s="23" cm="1">
        <f t="array" ref="R886">_xlfn.IFS(H886=1,1,K886=1,1,L886=1,1,M886=1,1,N886=1,1,P886=1,1,TRUE,0)</f>
        <v>0</v>
      </c>
      <c r="S886" s="64">
        <f>IF(AND(G886=1,R886=1),0,R886)</f>
        <v>0</v>
      </c>
      <c r="T886" s="24" t="s">
        <v>1507</v>
      </c>
      <c r="U886" s="49">
        <f>SUBSTITUTE(T886,".",",")*1</f>
        <v>2.4410297162830798E-2</v>
      </c>
      <c r="V886" s="54">
        <f>IF(U886&gt;=0.1, 1, 0)</f>
        <v>0</v>
      </c>
      <c r="W886" s="25">
        <f>IF(U886&gt;=0.2, 1, 0)</f>
        <v>0</v>
      </c>
      <c r="X886" s="25">
        <f>IF(U886&gt;=0.3, 1, 0)</f>
        <v>0</v>
      </c>
      <c r="Y886" s="25">
        <f>IF(U886&gt;=0.4, 1, 0)</f>
        <v>0</v>
      </c>
      <c r="Z886" s="25">
        <f>IF(U886&gt;=0.5, 1, 0)</f>
        <v>0</v>
      </c>
      <c r="AA886" s="25">
        <f>IF(U886&gt;=0.6, 1, 0)</f>
        <v>0</v>
      </c>
      <c r="AB886" s="25">
        <f>IF(U886&gt;=0.7, 1, 0)</f>
        <v>0</v>
      </c>
      <c r="AC886" s="25">
        <f>IF(U886&gt;=0.8, 1, 0)</f>
        <v>0</v>
      </c>
      <c r="AD886" s="55">
        <f>IF(U886&gt;=0.9, 1, 0)</f>
        <v>0</v>
      </c>
    </row>
    <row r="887" spans="1:30" ht="20" customHeight="1" x14ac:dyDescent="0.2">
      <c r="A887" s="20" t="s">
        <v>23</v>
      </c>
      <c r="B887" s="33" t="str">
        <f>SUBSTITUTE(A887,"/Users/timomiessen/Desktop/imagesdk/blackmen1/","Image_")</f>
        <v>Image_BM_112.jpg</v>
      </c>
      <c r="C887" s="63" t="s">
        <v>4</v>
      </c>
      <c r="D887" s="22" t="s">
        <v>2973</v>
      </c>
      <c r="E887" s="27">
        <v>1</v>
      </c>
      <c r="F887" s="27">
        <v>0</v>
      </c>
      <c r="G887" s="27">
        <v>0</v>
      </c>
      <c r="H887" s="27">
        <v>0</v>
      </c>
      <c r="I887" s="27">
        <v>0</v>
      </c>
      <c r="J887" s="23">
        <v>0</v>
      </c>
      <c r="K887" s="27">
        <v>0</v>
      </c>
      <c r="L887" s="27">
        <v>0</v>
      </c>
      <c r="M887" s="27">
        <v>0</v>
      </c>
      <c r="N887" s="27">
        <v>0</v>
      </c>
      <c r="O887" s="27">
        <v>0</v>
      </c>
      <c r="P887" s="27">
        <v>0</v>
      </c>
      <c r="Q887" s="27">
        <v>0</v>
      </c>
      <c r="R887" s="23" cm="1">
        <f t="array" ref="R887">_xlfn.IFS(H887=1,1,K887=1,1,L887=1,1,M887=1,1,N887=1,1,P887=1,1,TRUE,0)</f>
        <v>0</v>
      </c>
      <c r="S887" s="64">
        <f>IF(AND(G887=1,R887=1),0,R887)</f>
        <v>0</v>
      </c>
      <c r="T887" s="24" t="s">
        <v>1508</v>
      </c>
      <c r="U887" s="49">
        <f>SUBSTITUTE(T887,".",",")*1</f>
        <v>0.101186357438564</v>
      </c>
      <c r="V887" s="54">
        <f>IF(U887&gt;=0.1, 1, 0)</f>
        <v>1</v>
      </c>
      <c r="W887" s="25">
        <f>IF(U887&gt;=0.2, 1, 0)</f>
        <v>0</v>
      </c>
      <c r="X887" s="25">
        <f>IF(U887&gt;=0.3, 1, 0)</f>
        <v>0</v>
      </c>
      <c r="Y887" s="25">
        <f>IF(U887&gt;=0.4, 1, 0)</f>
        <v>0</v>
      </c>
      <c r="Z887" s="25">
        <f>IF(U887&gt;=0.5, 1, 0)</f>
        <v>0</v>
      </c>
      <c r="AA887" s="25">
        <f>IF(U887&gt;=0.6, 1, 0)</f>
        <v>0</v>
      </c>
      <c r="AB887" s="25">
        <f>IF(U887&gt;=0.7, 1, 0)</f>
        <v>0</v>
      </c>
      <c r="AC887" s="25">
        <f>IF(U887&gt;=0.8, 1, 0)</f>
        <v>0</v>
      </c>
      <c r="AD887" s="55">
        <f>IF(U887&gt;=0.9, 1, 0)</f>
        <v>0</v>
      </c>
    </row>
    <row r="888" spans="1:30" ht="20" customHeight="1" x14ac:dyDescent="0.2">
      <c r="A888" s="20" t="s">
        <v>24</v>
      </c>
      <c r="B888" s="33" t="str">
        <f>SUBSTITUTE(A888,"/Users/timomiessen/Desktop/imagesdk/blackmen1/","Image_")</f>
        <v>Image_BM_113.jpg</v>
      </c>
      <c r="C888" s="63" t="s">
        <v>4</v>
      </c>
      <c r="D888" s="22" t="s">
        <v>2973</v>
      </c>
      <c r="E888" s="27">
        <v>1</v>
      </c>
      <c r="F888" s="27">
        <v>0</v>
      </c>
      <c r="G888" s="27">
        <v>0</v>
      </c>
      <c r="H888" s="27">
        <v>0</v>
      </c>
      <c r="I888" s="27">
        <v>0</v>
      </c>
      <c r="J888" s="23">
        <v>0</v>
      </c>
      <c r="K888" s="27">
        <v>0</v>
      </c>
      <c r="L888" s="27">
        <v>0</v>
      </c>
      <c r="M888" s="27">
        <v>0</v>
      </c>
      <c r="N888" s="27">
        <v>0</v>
      </c>
      <c r="O888" s="27">
        <v>0</v>
      </c>
      <c r="P888" s="27">
        <v>0</v>
      </c>
      <c r="Q888" s="27">
        <v>0</v>
      </c>
      <c r="R888" s="23" cm="1">
        <f t="array" ref="R888">_xlfn.IFS(H888=1,1,K888=1,1,L888=1,1,M888=1,1,N888=1,1,P888=1,1,TRUE,0)</f>
        <v>0</v>
      </c>
      <c r="S888" s="64">
        <f>IF(AND(G888=1,R888=1),0,R888)</f>
        <v>0</v>
      </c>
      <c r="T888" s="24" t="s">
        <v>1509</v>
      </c>
      <c r="U888" s="49">
        <f>SUBSTITUTE(T888,".",",")*1</f>
        <v>6.6575963050127002E-2</v>
      </c>
      <c r="V888" s="54">
        <f>IF(U888&gt;=0.1, 1, 0)</f>
        <v>0</v>
      </c>
      <c r="W888" s="25">
        <f>IF(U888&gt;=0.2, 1, 0)</f>
        <v>0</v>
      </c>
      <c r="X888" s="25">
        <f>IF(U888&gt;=0.3, 1, 0)</f>
        <v>0</v>
      </c>
      <c r="Y888" s="25">
        <f>IF(U888&gt;=0.4, 1, 0)</f>
        <v>0</v>
      </c>
      <c r="Z888" s="25">
        <f>IF(U888&gt;=0.5, 1, 0)</f>
        <v>0</v>
      </c>
      <c r="AA888" s="25">
        <f>IF(U888&gt;=0.6, 1, 0)</f>
        <v>0</v>
      </c>
      <c r="AB888" s="25">
        <f>IF(U888&gt;=0.7, 1, 0)</f>
        <v>0</v>
      </c>
      <c r="AC888" s="25">
        <f>IF(U888&gt;=0.8, 1, 0)</f>
        <v>0</v>
      </c>
      <c r="AD888" s="55">
        <f>IF(U888&gt;=0.9, 1, 0)</f>
        <v>0</v>
      </c>
    </row>
    <row r="889" spans="1:30" ht="20" customHeight="1" x14ac:dyDescent="0.2">
      <c r="A889" s="20" t="s">
        <v>25</v>
      </c>
      <c r="B889" s="33" t="str">
        <f>SUBSTITUTE(A889,"/Users/timomiessen/Desktop/imagesdk/blackmen1/","Image_")</f>
        <v>Image_BM_114.jpg</v>
      </c>
      <c r="C889" s="63" t="s">
        <v>4</v>
      </c>
      <c r="D889" s="22" t="s">
        <v>2973</v>
      </c>
      <c r="E889" s="27">
        <v>1</v>
      </c>
      <c r="F889" s="27">
        <v>0</v>
      </c>
      <c r="G889" s="27">
        <v>0</v>
      </c>
      <c r="H889" s="27">
        <v>0</v>
      </c>
      <c r="I889" s="27">
        <v>0</v>
      </c>
      <c r="J889" s="23">
        <v>0</v>
      </c>
      <c r="K889" s="27">
        <v>0</v>
      </c>
      <c r="L889" s="27">
        <v>0</v>
      </c>
      <c r="M889" s="27">
        <v>0</v>
      </c>
      <c r="N889" s="27">
        <v>0</v>
      </c>
      <c r="O889" s="27">
        <v>0</v>
      </c>
      <c r="P889" s="27">
        <v>0</v>
      </c>
      <c r="Q889" s="27">
        <v>0</v>
      </c>
      <c r="R889" s="23" cm="1">
        <f t="array" ref="R889">_xlfn.IFS(H889=1,1,K889=1,1,L889=1,1,M889=1,1,N889=1,1,P889=1,1,TRUE,0)</f>
        <v>0</v>
      </c>
      <c r="S889" s="64">
        <f>IF(AND(G889=1,R889=1),0,R889)</f>
        <v>0</v>
      </c>
      <c r="T889" s="24" t="s">
        <v>1510</v>
      </c>
      <c r="U889" s="49">
        <f>SUBSTITUTE(T889,".",",")*1</f>
        <v>3.7280351854860699E-2</v>
      </c>
      <c r="V889" s="54">
        <f>IF(U889&gt;=0.1, 1, 0)</f>
        <v>0</v>
      </c>
      <c r="W889" s="25">
        <f>IF(U889&gt;=0.2, 1, 0)</f>
        <v>0</v>
      </c>
      <c r="X889" s="25">
        <f>IF(U889&gt;=0.3, 1, 0)</f>
        <v>0</v>
      </c>
      <c r="Y889" s="25">
        <f>IF(U889&gt;=0.4, 1, 0)</f>
        <v>0</v>
      </c>
      <c r="Z889" s="25">
        <f>IF(U889&gt;=0.5, 1, 0)</f>
        <v>0</v>
      </c>
      <c r="AA889" s="25">
        <f>IF(U889&gt;=0.6, 1, 0)</f>
        <v>0</v>
      </c>
      <c r="AB889" s="25">
        <f>IF(U889&gt;=0.7, 1, 0)</f>
        <v>0</v>
      </c>
      <c r="AC889" s="25">
        <f>IF(U889&gt;=0.8, 1, 0)</f>
        <v>0</v>
      </c>
      <c r="AD889" s="55">
        <f>IF(U889&gt;=0.9, 1, 0)</f>
        <v>0</v>
      </c>
    </row>
    <row r="890" spans="1:30" ht="20" customHeight="1" x14ac:dyDescent="0.2">
      <c r="A890" s="20" t="s">
        <v>26</v>
      </c>
      <c r="B890" s="33" t="str">
        <f>SUBSTITUTE(A890,"/Users/timomiessen/Desktop/imagesdk/blackmen1/","Image_")</f>
        <v>Image_BM_115.jpg</v>
      </c>
      <c r="C890" s="63" t="s">
        <v>4</v>
      </c>
      <c r="D890" s="22" t="s">
        <v>2973</v>
      </c>
      <c r="E890" s="27">
        <v>1</v>
      </c>
      <c r="F890" s="27">
        <v>0</v>
      </c>
      <c r="G890" s="27">
        <v>0</v>
      </c>
      <c r="H890" s="27">
        <v>0</v>
      </c>
      <c r="I890" s="27">
        <v>0</v>
      </c>
      <c r="J890" s="23">
        <v>0</v>
      </c>
      <c r="K890" s="27">
        <v>0</v>
      </c>
      <c r="L890" s="27">
        <v>0</v>
      </c>
      <c r="M890" s="27">
        <v>0</v>
      </c>
      <c r="N890" s="27">
        <v>0</v>
      </c>
      <c r="O890" s="27">
        <v>0</v>
      </c>
      <c r="P890" s="27">
        <v>0</v>
      </c>
      <c r="Q890" s="27">
        <v>0</v>
      </c>
      <c r="R890" s="23" cm="1">
        <f t="array" ref="R890">_xlfn.IFS(H890=1,1,K890=1,1,L890=1,1,M890=1,1,N890=1,1,P890=1,1,TRUE,0)</f>
        <v>0</v>
      </c>
      <c r="S890" s="64">
        <f>IF(AND(G890=1,R890=1),0,R890)</f>
        <v>0</v>
      </c>
      <c r="T890" s="24" t="s">
        <v>1511</v>
      </c>
      <c r="U890" s="49">
        <f>SUBSTITUTE(T890,".",",")*1</f>
        <v>3.0397624475881398E-2</v>
      </c>
      <c r="V890" s="54">
        <f>IF(U890&gt;=0.1, 1, 0)</f>
        <v>0</v>
      </c>
      <c r="W890" s="25">
        <f>IF(U890&gt;=0.2, 1, 0)</f>
        <v>0</v>
      </c>
      <c r="X890" s="25">
        <f>IF(U890&gt;=0.3, 1, 0)</f>
        <v>0</v>
      </c>
      <c r="Y890" s="25">
        <f>IF(U890&gt;=0.4, 1, 0)</f>
        <v>0</v>
      </c>
      <c r="Z890" s="25">
        <f>IF(U890&gt;=0.5, 1, 0)</f>
        <v>0</v>
      </c>
      <c r="AA890" s="25">
        <f>IF(U890&gt;=0.6, 1, 0)</f>
        <v>0</v>
      </c>
      <c r="AB890" s="25">
        <f>IF(U890&gt;=0.7, 1, 0)</f>
        <v>0</v>
      </c>
      <c r="AC890" s="25">
        <f>IF(U890&gt;=0.8, 1, 0)</f>
        <v>0</v>
      </c>
      <c r="AD890" s="55">
        <f>IF(U890&gt;=0.9, 1, 0)</f>
        <v>0</v>
      </c>
    </row>
    <row r="891" spans="1:30" ht="20" customHeight="1" x14ac:dyDescent="0.2">
      <c r="A891" s="20" t="s">
        <v>27</v>
      </c>
      <c r="B891" s="33" t="str">
        <f>SUBSTITUTE(A891,"/Users/timomiessen/Desktop/imagesdk/blackmen1/","Image_")</f>
        <v>Image_BM_116.jpg</v>
      </c>
      <c r="C891" s="63" t="s">
        <v>4</v>
      </c>
      <c r="D891" s="22" t="s">
        <v>2973</v>
      </c>
      <c r="E891" s="27">
        <v>1</v>
      </c>
      <c r="F891" s="27">
        <v>0</v>
      </c>
      <c r="G891" s="27">
        <v>0</v>
      </c>
      <c r="H891" s="27">
        <v>0</v>
      </c>
      <c r="I891" s="27">
        <v>0</v>
      </c>
      <c r="J891" s="23">
        <v>0</v>
      </c>
      <c r="K891" s="27">
        <v>0</v>
      </c>
      <c r="L891" s="27">
        <v>0</v>
      </c>
      <c r="M891" s="27">
        <v>0</v>
      </c>
      <c r="N891" s="27">
        <v>0</v>
      </c>
      <c r="O891" s="27">
        <v>0</v>
      </c>
      <c r="P891" s="27">
        <v>0</v>
      </c>
      <c r="Q891" s="27">
        <v>0</v>
      </c>
      <c r="R891" s="23" cm="1">
        <f t="array" ref="R891">_xlfn.IFS(H891=1,1,K891=1,1,L891=1,1,M891=1,1,N891=1,1,P891=1,1,TRUE,0)</f>
        <v>0</v>
      </c>
      <c r="S891" s="64">
        <f>IF(AND(G891=1,R891=1),0,R891)</f>
        <v>0</v>
      </c>
      <c r="T891" s="24" t="s">
        <v>1512</v>
      </c>
      <c r="U891" s="49">
        <f>SUBSTITUTE(T891,".",",")*1</f>
        <v>1.0504692327231099E-2</v>
      </c>
      <c r="V891" s="54">
        <f>IF(U891&gt;=0.1, 1, 0)</f>
        <v>0</v>
      </c>
      <c r="W891" s="25">
        <f>IF(U891&gt;=0.2, 1, 0)</f>
        <v>0</v>
      </c>
      <c r="X891" s="25">
        <f>IF(U891&gt;=0.3, 1, 0)</f>
        <v>0</v>
      </c>
      <c r="Y891" s="25">
        <f>IF(U891&gt;=0.4, 1, 0)</f>
        <v>0</v>
      </c>
      <c r="Z891" s="25">
        <f>IF(U891&gt;=0.5, 1, 0)</f>
        <v>0</v>
      </c>
      <c r="AA891" s="25">
        <f>IF(U891&gt;=0.6, 1, 0)</f>
        <v>0</v>
      </c>
      <c r="AB891" s="25">
        <f>IF(U891&gt;=0.7, 1, 0)</f>
        <v>0</v>
      </c>
      <c r="AC891" s="25">
        <f>IF(U891&gt;=0.8, 1, 0)</f>
        <v>0</v>
      </c>
      <c r="AD891" s="55">
        <f>IF(U891&gt;=0.9, 1, 0)</f>
        <v>0</v>
      </c>
    </row>
    <row r="892" spans="1:30" ht="20" customHeight="1" x14ac:dyDescent="0.2">
      <c r="A892" s="20" t="s">
        <v>28</v>
      </c>
      <c r="B892" s="33" t="str">
        <f>SUBSTITUTE(A892,"/Users/timomiessen/Desktop/imagesdk/blackmen1/","Image_")</f>
        <v>Image_BM_117.jpg</v>
      </c>
      <c r="C892" s="63" t="s">
        <v>4</v>
      </c>
      <c r="D892" s="22" t="s">
        <v>2973</v>
      </c>
      <c r="E892" s="27">
        <v>1</v>
      </c>
      <c r="F892" s="27">
        <v>0</v>
      </c>
      <c r="G892" s="27">
        <v>0</v>
      </c>
      <c r="H892" s="27">
        <v>0</v>
      </c>
      <c r="I892" s="27">
        <v>0</v>
      </c>
      <c r="J892" s="23">
        <v>0</v>
      </c>
      <c r="K892" s="27">
        <v>0</v>
      </c>
      <c r="L892" s="27">
        <v>0</v>
      </c>
      <c r="M892" s="27">
        <v>0</v>
      </c>
      <c r="N892" s="27">
        <v>0</v>
      </c>
      <c r="O892" s="27">
        <v>0</v>
      </c>
      <c r="P892" s="27">
        <v>0</v>
      </c>
      <c r="Q892" s="27">
        <v>0</v>
      </c>
      <c r="R892" s="23" cm="1">
        <f t="array" ref="R892">_xlfn.IFS(H892=1,1,K892=1,1,L892=1,1,M892=1,1,N892=1,1,P892=1,1,TRUE,0)</f>
        <v>0</v>
      </c>
      <c r="S892" s="64">
        <f>IF(AND(G892=1,R892=1),0,R892)</f>
        <v>0</v>
      </c>
      <c r="T892" s="24" t="s">
        <v>1513</v>
      </c>
      <c r="U892" s="49">
        <f>SUBSTITUTE(T892,".",",")*1</f>
        <v>5.4879416711628402E-3</v>
      </c>
      <c r="V892" s="54">
        <f>IF(U892&gt;=0.1, 1, 0)</f>
        <v>0</v>
      </c>
      <c r="W892" s="25">
        <f>IF(U892&gt;=0.2, 1, 0)</f>
        <v>0</v>
      </c>
      <c r="X892" s="25">
        <f>IF(U892&gt;=0.3, 1, 0)</f>
        <v>0</v>
      </c>
      <c r="Y892" s="25">
        <f>IF(U892&gt;=0.4, 1, 0)</f>
        <v>0</v>
      </c>
      <c r="Z892" s="25">
        <f>IF(U892&gt;=0.5, 1, 0)</f>
        <v>0</v>
      </c>
      <c r="AA892" s="25">
        <f>IF(U892&gt;=0.6, 1, 0)</f>
        <v>0</v>
      </c>
      <c r="AB892" s="25">
        <f>IF(U892&gt;=0.7, 1, 0)</f>
        <v>0</v>
      </c>
      <c r="AC892" s="25">
        <f>IF(U892&gt;=0.8, 1, 0)</f>
        <v>0</v>
      </c>
      <c r="AD892" s="55">
        <f>IF(U892&gt;=0.9, 1, 0)</f>
        <v>0</v>
      </c>
    </row>
    <row r="893" spans="1:30" ht="20" customHeight="1" x14ac:dyDescent="0.2">
      <c r="A893" s="20" t="s">
        <v>29</v>
      </c>
      <c r="B893" s="33" t="str">
        <f>SUBSTITUTE(A893,"/Users/timomiessen/Desktop/imagesdk/blackmen1/","Image_")</f>
        <v>Image_BM_118.jpg</v>
      </c>
      <c r="C893" s="63" t="s">
        <v>4</v>
      </c>
      <c r="D893" s="22" t="s">
        <v>2973</v>
      </c>
      <c r="E893" s="27">
        <v>1</v>
      </c>
      <c r="F893" s="27">
        <v>0</v>
      </c>
      <c r="G893" s="27">
        <v>0</v>
      </c>
      <c r="H893" s="27">
        <v>0</v>
      </c>
      <c r="I893" s="27">
        <v>0</v>
      </c>
      <c r="J893" s="23">
        <v>0</v>
      </c>
      <c r="K893" s="27">
        <v>0</v>
      </c>
      <c r="L893" s="27">
        <v>0</v>
      </c>
      <c r="M893" s="27">
        <v>0</v>
      </c>
      <c r="N893" s="27">
        <v>0</v>
      </c>
      <c r="O893" s="27">
        <v>0</v>
      </c>
      <c r="P893" s="27">
        <v>0</v>
      </c>
      <c r="Q893" s="27">
        <v>0</v>
      </c>
      <c r="R893" s="23" cm="1">
        <f t="array" ref="R893">_xlfn.IFS(H893=1,1,K893=1,1,L893=1,1,M893=1,1,N893=1,1,P893=1,1,TRUE,0)</f>
        <v>0</v>
      </c>
      <c r="S893" s="64">
        <f>IF(AND(G893=1,R893=1),0,R893)</f>
        <v>0</v>
      </c>
      <c r="T893" s="24" t="s">
        <v>1514</v>
      </c>
      <c r="U893" s="49">
        <f>SUBSTITUTE(T893,".",",")*1</f>
        <v>2.5991338305175301E-2</v>
      </c>
      <c r="V893" s="54">
        <f>IF(U893&gt;=0.1, 1, 0)</f>
        <v>0</v>
      </c>
      <c r="W893" s="25">
        <f>IF(U893&gt;=0.2, 1, 0)</f>
        <v>0</v>
      </c>
      <c r="X893" s="25">
        <f>IF(U893&gt;=0.3, 1, 0)</f>
        <v>0</v>
      </c>
      <c r="Y893" s="25">
        <f>IF(U893&gt;=0.4, 1, 0)</f>
        <v>0</v>
      </c>
      <c r="Z893" s="25">
        <f>IF(U893&gt;=0.5, 1, 0)</f>
        <v>0</v>
      </c>
      <c r="AA893" s="25">
        <f>IF(U893&gt;=0.6, 1, 0)</f>
        <v>0</v>
      </c>
      <c r="AB893" s="25">
        <f>IF(U893&gt;=0.7, 1, 0)</f>
        <v>0</v>
      </c>
      <c r="AC893" s="25">
        <f>IF(U893&gt;=0.8, 1, 0)</f>
        <v>0</v>
      </c>
      <c r="AD893" s="55">
        <f>IF(U893&gt;=0.9, 1, 0)</f>
        <v>0</v>
      </c>
    </row>
    <row r="894" spans="1:30" ht="20" customHeight="1" x14ac:dyDescent="0.2">
      <c r="A894" s="20" t="s">
        <v>30</v>
      </c>
      <c r="B894" s="33" t="str">
        <f>SUBSTITUTE(A894,"/Users/timomiessen/Desktop/imagesdk/blackmen1/","Image_")</f>
        <v>Image_BM_119.jpg</v>
      </c>
      <c r="C894" s="63" t="s">
        <v>4</v>
      </c>
      <c r="D894" s="22" t="s">
        <v>2973</v>
      </c>
      <c r="E894" s="27">
        <v>1</v>
      </c>
      <c r="F894" s="27">
        <v>0</v>
      </c>
      <c r="G894" s="27">
        <v>0</v>
      </c>
      <c r="H894" s="27">
        <v>0</v>
      </c>
      <c r="I894" s="27">
        <v>0</v>
      </c>
      <c r="J894" s="23">
        <v>0</v>
      </c>
      <c r="K894" s="27">
        <v>0</v>
      </c>
      <c r="L894" s="27">
        <v>0</v>
      </c>
      <c r="M894" s="27">
        <v>0</v>
      </c>
      <c r="N894" s="27">
        <v>0</v>
      </c>
      <c r="O894" s="27">
        <v>0</v>
      </c>
      <c r="P894" s="27">
        <v>0</v>
      </c>
      <c r="Q894" s="27">
        <v>0</v>
      </c>
      <c r="R894" s="23" cm="1">
        <f t="array" ref="R894">_xlfn.IFS(H894=1,1,K894=1,1,L894=1,1,M894=1,1,N894=1,1,P894=1,1,TRUE,0)</f>
        <v>0</v>
      </c>
      <c r="S894" s="64">
        <f>IF(AND(G894=1,R894=1),0,R894)</f>
        <v>0</v>
      </c>
      <c r="T894" s="24" t="s">
        <v>1515</v>
      </c>
      <c r="U894" s="49">
        <f>SUBSTITUTE(T894,".",",")*1</f>
        <v>1.18882609531283E-2</v>
      </c>
      <c r="V894" s="54">
        <f>IF(U894&gt;=0.1, 1, 0)</f>
        <v>0</v>
      </c>
      <c r="W894" s="25">
        <f>IF(U894&gt;=0.2, 1, 0)</f>
        <v>0</v>
      </c>
      <c r="X894" s="25">
        <f>IF(U894&gt;=0.3, 1, 0)</f>
        <v>0</v>
      </c>
      <c r="Y894" s="25">
        <f>IF(U894&gt;=0.4, 1, 0)</f>
        <v>0</v>
      </c>
      <c r="Z894" s="25">
        <f>IF(U894&gt;=0.5, 1, 0)</f>
        <v>0</v>
      </c>
      <c r="AA894" s="25">
        <f>IF(U894&gt;=0.6, 1, 0)</f>
        <v>0</v>
      </c>
      <c r="AB894" s="25">
        <f>IF(U894&gt;=0.7, 1, 0)</f>
        <v>0</v>
      </c>
      <c r="AC894" s="25">
        <f>IF(U894&gt;=0.8, 1, 0)</f>
        <v>0</v>
      </c>
      <c r="AD894" s="55">
        <f>IF(U894&gt;=0.9, 1, 0)</f>
        <v>0</v>
      </c>
    </row>
    <row r="895" spans="1:30" ht="20" customHeight="1" x14ac:dyDescent="0.2">
      <c r="A895" s="20" t="s">
        <v>31</v>
      </c>
      <c r="B895" s="33" t="str">
        <f>SUBSTITUTE(A895,"/Users/timomiessen/Desktop/imagesdk/blackmen1/","Image_")</f>
        <v>Image_BM_12.jpg</v>
      </c>
      <c r="C895" s="63" t="s">
        <v>4</v>
      </c>
      <c r="D895" s="22" t="s">
        <v>2973</v>
      </c>
      <c r="E895" s="27">
        <v>1</v>
      </c>
      <c r="F895" s="27">
        <v>0</v>
      </c>
      <c r="G895" s="27">
        <v>0</v>
      </c>
      <c r="H895" s="27">
        <v>0</v>
      </c>
      <c r="I895" s="27">
        <v>0</v>
      </c>
      <c r="J895" s="23">
        <v>0</v>
      </c>
      <c r="K895" s="27">
        <v>0</v>
      </c>
      <c r="L895" s="27">
        <v>0</v>
      </c>
      <c r="M895" s="27">
        <v>0</v>
      </c>
      <c r="N895" s="27">
        <v>0</v>
      </c>
      <c r="O895" s="27">
        <v>0</v>
      </c>
      <c r="P895" s="27">
        <v>0</v>
      </c>
      <c r="Q895" s="27">
        <v>0</v>
      </c>
      <c r="R895" s="23" cm="1">
        <f t="array" ref="R895">_xlfn.IFS(H895=1,1,K895=1,1,L895=1,1,M895=1,1,N895=1,1,P895=1,1,TRUE,0)</f>
        <v>0</v>
      </c>
      <c r="S895" s="64">
        <f>IF(AND(G895=1,R895=1),0,R895)</f>
        <v>0</v>
      </c>
      <c r="T895" s="24" t="s">
        <v>1516</v>
      </c>
      <c r="U895" s="49">
        <f>SUBSTITUTE(T895,".",",")*1</f>
        <v>3.2031472772359799E-2</v>
      </c>
      <c r="V895" s="54">
        <f>IF(U895&gt;=0.1, 1, 0)</f>
        <v>0</v>
      </c>
      <c r="W895" s="25">
        <f>IF(U895&gt;=0.2, 1, 0)</f>
        <v>0</v>
      </c>
      <c r="X895" s="25">
        <f>IF(U895&gt;=0.3, 1, 0)</f>
        <v>0</v>
      </c>
      <c r="Y895" s="25">
        <f>IF(U895&gt;=0.4, 1, 0)</f>
        <v>0</v>
      </c>
      <c r="Z895" s="25">
        <f>IF(U895&gt;=0.5, 1, 0)</f>
        <v>0</v>
      </c>
      <c r="AA895" s="25">
        <f>IF(U895&gt;=0.6, 1, 0)</f>
        <v>0</v>
      </c>
      <c r="AB895" s="25">
        <f>IF(U895&gt;=0.7, 1, 0)</f>
        <v>0</v>
      </c>
      <c r="AC895" s="25">
        <f>IF(U895&gt;=0.8, 1, 0)</f>
        <v>0</v>
      </c>
      <c r="AD895" s="55">
        <f>IF(U895&gt;=0.9, 1, 0)</f>
        <v>0</v>
      </c>
    </row>
    <row r="896" spans="1:30" ht="20" customHeight="1" x14ac:dyDescent="0.2">
      <c r="A896" s="20" t="s">
        <v>32</v>
      </c>
      <c r="B896" s="33" t="str">
        <f>SUBSTITUTE(A896,"/Users/timomiessen/Desktop/imagesdk/blackmen1/","Image_")</f>
        <v>Image_BM_120.jpg</v>
      </c>
      <c r="C896" s="63" t="s">
        <v>4</v>
      </c>
      <c r="D896" s="22" t="s">
        <v>2973</v>
      </c>
      <c r="E896" s="27">
        <v>1</v>
      </c>
      <c r="F896" s="27">
        <v>0</v>
      </c>
      <c r="G896" s="27">
        <v>0</v>
      </c>
      <c r="H896" s="27">
        <v>0</v>
      </c>
      <c r="I896" s="27">
        <v>0</v>
      </c>
      <c r="J896" s="23">
        <v>0</v>
      </c>
      <c r="K896" s="27">
        <v>0</v>
      </c>
      <c r="L896" s="27">
        <v>0</v>
      </c>
      <c r="M896" s="27">
        <v>0</v>
      </c>
      <c r="N896" s="27">
        <v>0</v>
      </c>
      <c r="O896" s="27">
        <v>0</v>
      </c>
      <c r="P896" s="27">
        <v>0</v>
      </c>
      <c r="Q896" s="27">
        <v>0</v>
      </c>
      <c r="R896" s="23" cm="1">
        <f t="array" ref="R896">_xlfn.IFS(H896=1,1,K896=1,1,L896=1,1,M896=1,1,N896=1,1,P896=1,1,TRUE,0)</f>
        <v>0</v>
      </c>
      <c r="S896" s="64">
        <f>IF(AND(G896=1,R896=1),0,R896)</f>
        <v>0</v>
      </c>
      <c r="T896" s="24" t="s">
        <v>1517</v>
      </c>
      <c r="U896" s="49">
        <f>SUBSTITUTE(T896,".",",")*1</f>
        <v>9.9053238518536004E-3</v>
      </c>
      <c r="V896" s="54">
        <f>IF(U896&gt;=0.1, 1, 0)</f>
        <v>0</v>
      </c>
      <c r="W896" s="25">
        <f>IF(U896&gt;=0.2, 1, 0)</f>
        <v>0</v>
      </c>
      <c r="X896" s="25">
        <f>IF(U896&gt;=0.3, 1, 0)</f>
        <v>0</v>
      </c>
      <c r="Y896" s="25">
        <f>IF(U896&gt;=0.4, 1, 0)</f>
        <v>0</v>
      </c>
      <c r="Z896" s="25">
        <f>IF(U896&gt;=0.5, 1, 0)</f>
        <v>0</v>
      </c>
      <c r="AA896" s="25">
        <f>IF(U896&gt;=0.6, 1, 0)</f>
        <v>0</v>
      </c>
      <c r="AB896" s="25">
        <f>IF(U896&gt;=0.7, 1, 0)</f>
        <v>0</v>
      </c>
      <c r="AC896" s="25">
        <f>IF(U896&gt;=0.8, 1, 0)</f>
        <v>0</v>
      </c>
      <c r="AD896" s="55">
        <f>IF(U896&gt;=0.9, 1, 0)</f>
        <v>0</v>
      </c>
    </row>
    <row r="897" spans="1:30" ht="20" customHeight="1" x14ac:dyDescent="0.2">
      <c r="A897" s="20" t="s">
        <v>33</v>
      </c>
      <c r="B897" s="33" t="str">
        <f>SUBSTITUTE(A897,"/Users/timomiessen/Desktop/imagesdk/blackmen1/","Image_")</f>
        <v>Image_BM_121.jpg</v>
      </c>
      <c r="C897" s="63" t="s">
        <v>4</v>
      </c>
      <c r="D897" s="22" t="s">
        <v>2973</v>
      </c>
      <c r="E897" s="27">
        <v>1</v>
      </c>
      <c r="F897" s="27">
        <v>0</v>
      </c>
      <c r="G897" s="27">
        <v>0</v>
      </c>
      <c r="H897" s="27">
        <v>0</v>
      </c>
      <c r="I897" s="27">
        <v>0</v>
      </c>
      <c r="J897" s="23">
        <v>0</v>
      </c>
      <c r="K897" s="27">
        <v>0</v>
      </c>
      <c r="L897" s="27">
        <v>0</v>
      </c>
      <c r="M897" s="27">
        <v>0</v>
      </c>
      <c r="N897" s="27">
        <v>0</v>
      </c>
      <c r="O897" s="27">
        <v>0</v>
      </c>
      <c r="P897" s="27">
        <v>0</v>
      </c>
      <c r="Q897" s="27">
        <v>0</v>
      </c>
      <c r="R897" s="23" cm="1">
        <f t="array" ref="R897">_xlfn.IFS(H897=1,1,K897=1,1,L897=1,1,M897=1,1,N897=1,1,P897=1,1,TRUE,0)</f>
        <v>0</v>
      </c>
      <c r="S897" s="64">
        <f>IF(AND(G897=1,R897=1),0,R897)</f>
        <v>0</v>
      </c>
      <c r="T897" s="24" t="s">
        <v>1518</v>
      </c>
      <c r="U897" s="49">
        <f>SUBSTITUTE(T897,".",",")*1</f>
        <v>0.11128931120038001</v>
      </c>
      <c r="V897" s="54">
        <f>IF(U897&gt;=0.1, 1, 0)</f>
        <v>1</v>
      </c>
      <c r="W897" s="25">
        <f>IF(U897&gt;=0.2, 1, 0)</f>
        <v>0</v>
      </c>
      <c r="X897" s="25">
        <f>IF(U897&gt;=0.3, 1, 0)</f>
        <v>0</v>
      </c>
      <c r="Y897" s="25">
        <f>IF(U897&gt;=0.4, 1, 0)</f>
        <v>0</v>
      </c>
      <c r="Z897" s="25">
        <f>IF(U897&gt;=0.5, 1, 0)</f>
        <v>0</v>
      </c>
      <c r="AA897" s="25">
        <f>IF(U897&gt;=0.6, 1, 0)</f>
        <v>0</v>
      </c>
      <c r="AB897" s="25">
        <f>IF(U897&gt;=0.7, 1, 0)</f>
        <v>0</v>
      </c>
      <c r="AC897" s="25">
        <f>IF(U897&gt;=0.8, 1, 0)</f>
        <v>0</v>
      </c>
      <c r="AD897" s="55">
        <f>IF(U897&gt;=0.9, 1, 0)</f>
        <v>0</v>
      </c>
    </row>
    <row r="898" spans="1:30" ht="20" customHeight="1" x14ac:dyDescent="0.2">
      <c r="A898" s="20" t="s">
        <v>34</v>
      </c>
      <c r="B898" s="33" t="str">
        <f>SUBSTITUTE(A898,"/Users/timomiessen/Desktop/imagesdk/blackmen1/","Image_")</f>
        <v>Image_BM_122.jpg</v>
      </c>
      <c r="C898" s="63" t="s">
        <v>4</v>
      </c>
      <c r="D898" s="22" t="s">
        <v>2973</v>
      </c>
      <c r="E898" s="27">
        <v>1</v>
      </c>
      <c r="F898" s="27">
        <v>0</v>
      </c>
      <c r="G898" s="27">
        <v>0</v>
      </c>
      <c r="H898" s="27">
        <v>0</v>
      </c>
      <c r="I898" s="27">
        <v>0</v>
      </c>
      <c r="J898" s="23">
        <v>0</v>
      </c>
      <c r="K898" s="27">
        <v>0</v>
      </c>
      <c r="L898" s="27">
        <v>0</v>
      </c>
      <c r="M898" s="27">
        <v>0</v>
      </c>
      <c r="N898" s="27">
        <v>0</v>
      </c>
      <c r="O898" s="27">
        <v>0</v>
      </c>
      <c r="P898" s="27">
        <v>0</v>
      </c>
      <c r="Q898" s="27">
        <v>0</v>
      </c>
      <c r="R898" s="23" cm="1">
        <f t="array" ref="R898">_xlfn.IFS(H898=1,1,K898=1,1,L898=1,1,M898=1,1,N898=1,1,P898=1,1,TRUE,0)</f>
        <v>0</v>
      </c>
      <c r="S898" s="64">
        <f>IF(AND(G898=1,R898=1),0,R898)</f>
        <v>0</v>
      </c>
      <c r="T898" s="24" t="s">
        <v>1519</v>
      </c>
      <c r="U898" s="49">
        <f>SUBSTITUTE(T898,".",",")*1</f>
        <v>8.4746416658163001E-2</v>
      </c>
      <c r="V898" s="54">
        <f>IF(U898&gt;=0.1, 1, 0)</f>
        <v>0</v>
      </c>
      <c r="W898" s="25">
        <f>IF(U898&gt;=0.2, 1, 0)</f>
        <v>0</v>
      </c>
      <c r="X898" s="25">
        <f>IF(U898&gt;=0.3, 1, 0)</f>
        <v>0</v>
      </c>
      <c r="Y898" s="25">
        <f>IF(U898&gt;=0.4, 1, 0)</f>
        <v>0</v>
      </c>
      <c r="Z898" s="25">
        <f>IF(U898&gt;=0.5, 1, 0)</f>
        <v>0</v>
      </c>
      <c r="AA898" s="25">
        <f>IF(U898&gt;=0.6, 1, 0)</f>
        <v>0</v>
      </c>
      <c r="AB898" s="25">
        <f>IF(U898&gt;=0.7, 1, 0)</f>
        <v>0</v>
      </c>
      <c r="AC898" s="25">
        <f>IF(U898&gt;=0.8, 1, 0)</f>
        <v>0</v>
      </c>
      <c r="AD898" s="55">
        <f>IF(U898&gt;=0.9, 1, 0)</f>
        <v>0</v>
      </c>
    </row>
    <row r="899" spans="1:30" ht="20" customHeight="1" x14ac:dyDescent="0.2">
      <c r="A899" s="20" t="s">
        <v>35</v>
      </c>
      <c r="B899" s="33" t="str">
        <f>SUBSTITUTE(A899,"/Users/timomiessen/Desktop/imagesdk/blackmen1/","Image_")</f>
        <v>Image_BM_123.jpg</v>
      </c>
      <c r="C899" s="63" t="s">
        <v>4</v>
      </c>
      <c r="D899" s="22" t="s">
        <v>2973</v>
      </c>
      <c r="E899" s="27">
        <v>1</v>
      </c>
      <c r="F899" s="27">
        <v>0</v>
      </c>
      <c r="G899" s="27">
        <v>0</v>
      </c>
      <c r="H899" s="27">
        <v>0</v>
      </c>
      <c r="I899" s="27">
        <v>0</v>
      </c>
      <c r="J899" s="23">
        <v>0</v>
      </c>
      <c r="K899" s="27">
        <v>0</v>
      </c>
      <c r="L899" s="27">
        <v>0</v>
      </c>
      <c r="M899" s="27">
        <v>0</v>
      </c>
      <c r="N899" s="27">
        <v>0</v>
      </c>
      <c r="O899" s="27">
        <v>0</v>
      </c>
      <c r="P899" s="27">
        <v>0</v>
      </c>
      <c r="Q899" s="27">
        <v>0</v>
      </c>
      <c r="R899" s="23" cm="1">
        <f t="array" ref="R899">_xlfn.IFS(H899=1,1,K899=1,1,L899=1,1,M899=1,1,N899=1,1,P899=1,1,TRUE,0)</f>
        <v>0</v>
      </c>
      <c r="S899" s="64">
        <f>IF(AND(G899=1,R899=1),0,R899)</f>
        <v>0</v>
      </c>
      <c r="T899" s="24" t="s">
        <v>1520</v>
      </c>
      <c r="U899" s="49">
        <f>SUBSTITUTE(T899,".",",")*1</f>
        <v>2.5690283277071999E-2</v>
      </c>
      <c r="V899" s="54">
        <f>IF(U899&gt;=0.1, 1, 0)</f>
        <v>0</v>
      </c>
      <c r="W899" s="25">
        <f>IF(U899&gt;=0.2, 1, 0)</f>
        <v>0</v>
      </c>
      <c r="X899" s="25">
        <f>IF(U899&gt;=0.3, 1, 0)</f>
        <v>0</v>
      </c>
      <c r="Y899" s="25">
        <f>IF(U899&gt;=0.4, 1, 0)</f>
        <v>0</v>
      </c>
      <c r="Z899" s="25">
        <f>IF(U899&gt;=0.5, 1, 0)</f>
        <v>0</v>
      </c>
      <c r="AA899" s="25">
        <f>IF(U899&gt;=0.6, 1, 0)</f>
        <v>0</v>
      </c>
      <c r="AB899" s="25">
        <f>IF(U899&gt;=0.7, 1, 0)</f>
        <v>0</v>
      </c>
      <c r="AC899" s="25">
        <f>IF(U899&gt;=0.8, 1, 0)</f>
        <v>0</v>
      </c>
      <c r="AD899" s="55">
        <f>IF(U899&gt;=0.9, 1, 0)</f>
        <v>0</v>
      </c>
    </row>
    <row r="900" spans="1:30" ht="20" customHeight="1" x14ac:dyDescent="0.2">
      <c r="A900" s="20" t="s">
        <v>36</v>
      </c>
      <c r="B900" s="33" t="str">
        <f>SUBSTITUTE(A900,"/Users/timomiessen/Desktop/imagesdk/blackmen1/","Image_")</f>
        <v>Image_BM_124.jpg</v>
      </c>
      <c r="C900" s="63" t="s">
        <v>4</v>
      </c>
      <c r="D900" s="22" t="s">
        <v>2973</v>
      </c>
      <c r="E900" s="27">
        <v>1</v>
      </c>
      <c r="F900" s="27">
        <v>0</v>
      </c>
      <c r="G900" s="27">
        <v>0</v>
      </c>
      <c r="H900" s="27">
        <v>0</v>
      </c>
      <c r="I900" s="27">
        <v>0</v>
      </c>
      <c r="J900" s="23">
        <v>0</v>
      </c>
      <c r="K900" s="27">
        <v>0</v>
      </c>
      <c r="L900" s="27">
        <v>0</v>
      </c>
      <c r="M900" s="27">
        <v>0</v>
      </c>
      <c r="N900" s="27">
        <v>0</v>
      </c>
      <c r="O900" s="27">
        <v>0</v>
      </c>
      <c r="P900" s="27">
        <v>0</v>
      </c>
      <c r="Q900" s="27">
        <v>0</v>
      </c>
      <c r="R900" s="23" cm="1">
        <f t="array" ref="R900">_xlfn.IFS(H900=1,1,K900=1,1,L900=1,1,M900=1,1,N900=1,1,P900=1,1,TRUE,0)</f>
        <v>0</v>
      </c>
      <c r="S900" s="64">
        <f>IF(AND(G900=1,R900=1),0,R900)</f>
        <v>0</v>
      </c>
      <c r="T900" s="24" t="s">
        <v>1521</v>
      </c>
      <c r="U900" s="49">
        <f>SUBSTITUTE(T900,".",",")*1</f>
        <v>3.9350511506199802E-2</v>
      </c>
      <c r="V900" s="54">
        <f>IF(U900&gt;=0.1, 1, 0)</f>
        <v>0</v>
      </c>
      <c r="W900" s="25">
        <f>IF(U900&gt;=0.2, 1, 0)</f>
        <v>0</v>
      </c>
      <c r="X900" s="25">
        <f>IF(U900&gt;=0.3, 1, 0)</f>
        <v>0</v>
      </c>
      <c r="Y900" s="25">
        <f>IF(U900&gt;=0.4, 1, 0)</f>
        <v>0</v>
      </c>
      <c r="Z900" s="25">
        <f>IF(U900&gt;=0.5, 1, 0)</f>
        <v>0</v>
      </c>
      <c r="AA900" s="25">
        <f>IF(U900&gt;=0.6, 1, 0)</f>
        <v>0</v>
      </c>
      <c r="AB900" s="25">
        <f>IF(U900&gt;=0.7, 1, 0)</f>
        <v>0</v>
      </c>
      <c r="AC900" s="25">
        <f>IF(U900&gt;=0.8, 1, 0)</f>
        <v>0</v>
      </c>
      <c r="AD900" s="55">
        <f>IF(U900&gt;=0.9, 1, 0)</f>
        <v>0</v>
      </c>
    </row>
    <row r="901" spans="1:30" ht="20" customHeight="1" x14ac:dyDescent="0.2">
      <c r="A901" s="20" t="s">
        <v>37</v>
      </c>
      <c r="B901" s="33" t="str">
        <f>SUBSTITUTE(A901,"/Users/timomiessen/Desktop/imagesdk/blackmen1/","Image_")</f>
        <v>Image_BM_125.jpg</v>
      </c>
      <c r="C901" s="63" t="s">
        <v>4</v>
      </c>
      <c r="D901" s="22" t="s">
        <v>2973</v>
      </c>
      <c r="E901" s="27">
        <v>1</v>
      </c>
      <c r="F901" s="27">
        <v>0</v>
      </c>
      <c r="G901" s="27">
        <v>0</v>
      </c>
      <c r="H901" s="27">
        <v>0</v>
      </c>
      <c r="I901" s="27">
        <v>0</v>
      </c>
      <c r="J901" s="23">
        <v>0</v>
      </c>
      <c r="K901" s="27">
        <v>0</v>
      </c>
      <c r="L901" s="27">
        <v>0</v>
      </c>
      <c r="M901" s="27">
        <v>0</v>
      </c>
      <c r="N901" s="27">
        <v>0</v>
      </c>
      <c r="O901" s="27">
        <v>0</v>
      </c>
      <c r="P901" s="27">
        <v>0</v>
      </c>
      <c r="Q901" s="27">
        <v>0</v>
      </c>
      <c r="R901" s="23" cm="1">
        <f t="array" ref="R901">_xlfn.IFS(H901=1,1,K901=1,1,L901=1,1,M901=1,1,N901=1,1,P901=1,1,TRUE,0)</f>
        <v>0</v>
      </c>
      <c r="S901" s="64">
        <f>IF(AND(G901=1,R901=1),0,R901)</f>
        <v>0</v>
      </c>
      <c r="T901" s="24" t="s">
        <v>1522</v>
      </c>
      <c r="U901" s="49">
        <f>SUBSTITUTE(T901,".",",")*1</f>
        <v>1.5241760760545699E-2</v>
      </c>
      <c r="V901" s="54">
        <f>IF(U901&gt;=0.1, 1, 0)</f>
        <v>0</v>
      </c>
      <c r="W901" s="25">
        <f>IF(U901&gt;=0.2, 1, 0)</f>
        <v>0</v>
      </c>
      <c r="X901" s="25">
        <f>IF(U901&gt;=0.3, 1, 0)</f>
        <v>0</v>
      </c>
      <c r="Y901" s="25">
        <f>IF(U901&gt;=0.4, 1, 0)</f>
        <v>0</v>
      </c>
      <c r="Z901" s="25">
        <f>IF(U901&gt;=0.5, 1, 0)</f>
        <v>0</v>
      </c>
      <c r="AA901" s="25">
        <f>IF(U901&gt;=0.6, 1, 0)</f>
        <v>0</v>
      </c>
      <c r="AB901" s="25">
        <f>IF(U901&gt;=0.7, 1, 0)</f>
        <v>0</v>
      </c>
      <c r="AC901" s="25">
        <f>IF(U901&gt;=0.8, 1, 0)</f>
        <v>0</v>
      </c>
      <c r="AD901" s="55">
        <f>IF(U901&gt;=0.9, 1, 0)</f>
        <v>0</v>
      </c>
    </row>
    <row r="902" spans="1:30" ht="20" customHeight="1" x14ac:dyDescent="0.2">
      <c r="A902" s="20" t="s">
        <v>38</v>
      </c>
      <c r="B902" s="33" t="str">
        <f>SUBSTITUTE(A902,"/Users/timomiessen/Desktop/imagesdk/blackmen1/","Image_")</f>
        <v>Image_BM_126.jpg</v>
      </c>
      <c r="C902" s="63" t="s">
        <v>4</v>
      </c>
      <c r="D902" s="22" t="s">
        <v>2973</v>
      </c>
      <c r="E902" s="27">
        <v>1</v>
      </c>
      <c r="F902" s="27">
        <v>0</v>
      </c>
      <c r="G902" s="27">
        <v>0</v>
      </c>
      <c r="H902" s="27">
        <v>0</v>
      </c>
      <c r="I902" s="27">
        <v>0</v>
      </c>
      <c r="J902" s="23">
        <v>0</v>
      </c>
      <c r="K902" s="27">
        <v>0</v>
      </c>
      <c r="L902" s="27">
        <v>0</v>
      </c>
      <c r="M902" s="27">
        <v>0</v>
      </c>
      <c r="N902" s="27">
        <v>0</v>
      </c>
      <c r="O902" s="27">
        <v>0</v>
      </c>
      <c r="P902" s="27">
        <v>0</v>
      </c>
      <c r="Q902" s="27">
        <v>0</v>
      </c>
      <c r="R902" s="23" cm="1">
        <f t="array" ref="R902">_xlfn.IFS(H902=1,1,K902=1,1,L902=1,1,M902=1,1,N902=1,1,P902=1,1,TRUE,0)</f>
        <v>0</v>
      </c>
      <c r="S902" s="64">
        <f>IF(AND(G902=1,R902=1),0,R902)</f>
        <v>0</v>
      </c>
      <c r="T902" s="24" t="s">
        <v>1523</v>
      </c>
      <c r="U902" s="49">
        <f>SUBSTITUTE(T902,".",",")*1</f>
        <v>2.8064472600817601E-2</v>
      </c>
      <c r="V902" s="54">
        <f>IF(U902&gt;=0.1, 1, 0)</f>
        <v>0</v>
      </c>
      <c r="W902" s="25">
        <f>IF(U902&gt;=0.2, 1, 0)</f>
        <v>0</v>
      </c>
      <c r="X902" s="25">
        <f>IF(U902&gt;=0.3, 1, 0)</f>
        <v>0</v>
      </c>
      <c r="Y902" s="25">
        <f>IF(U902&gt;=0.4, 1, 0)</f>
        <v>0</v>
      </c>
      <c r="Z902" s="25">
        <f>IF(U902&gt;=0.5, 1, 0)</f>
        <v>0</v>
      </c>
      <c r="AA902" s="25">
        <f>IF(U902&gt;=0.6, 1, 0)</f>
        <v>0</v>
      </c>
      <c r="AB902" s="25">
        <f>IF(U902&gt;=0.7, 1, 0)</f>
        <v>0</v>
      </c>
      <c r="AC902" s="25">
        <f>IF(U902&gt;=0.8, 1, 0)</f>
        <v>0</v>
      </c>
      <c r="AD902" s="55">
        <f>IF(U902&gt;=0.9, 1, 0)</f>
        <v>0</v>
      </c>
    </row>
    <row r="903" spans="1:30" ht="20" customHeight="1" x14ac:dyDescent="0.2">
      <c r="A903" s="20" t="s">
        <v>40</v>
      </c>
      <c r="B903" s="33" t="str">
        <f>SUBSTITUTE(A903,"/Users/timomiessen/Desktop/imagesdk/blackmen1/","Image_")</f>
        <v>Image_BM_128.jpg</v>
      </c>
      <c r="C903" s="63" t="s">
        <v>4</v>
      </c>
      <c r="D903" s="22" t="s">
        <v>2973</v>
      </c>
      <c r="E903" s="27">
        <v>1</v>
      </c>
      <c r="F903" s="27">
        <v>0</v>
      </c>
      <c r="G903" s="27">
        <v>0</v>
      </c>
      <c r="H903" s="27">
        <v>0</v>
      </c>
      <c r="I903" s="27">
        <v>0</v>
      </c>
      <c r="J903" s="23">
        <v>0</v>
      </c>
      <c r="K903" s="27">
        <v>0</v>
      </c>
      <c r="L903" s="27">
        <v>0</v>
      </c>
      <c r="M903" s="27">
        <v>0</v>
      </c>
      <c r="N903" s="27">
        <v>0</v>
      </c>
      <c r="O903" s="27">
        <v>0</v>
      </c>
      <c r="P903" s="27">
        <v>0</v>
      </c>
      <c r="Q903" s="27">
        <v>0</v>
      </c>
      <c r="R903" s="23" cm="1">
        <f t="array" ref="R903">_xlfn.IFS(H903=1,1,K903=1,1,L903=1,1,M903=1,1,N903=1,1,P903=1,1,TRUE,0)</f>
        <v>0</v>
      </c>
      <c r="S903" s="64">
        <f>IF(AND(G903=1,R903=1),0,R903)</f>
        <v>0</v>
      </c>
      <c r="T903" s="24" t="s">
        <v>1525</v>
      </c>
      <c r="U903" s="49">
        <f>SUBSTITUTE(T903,".",",")*1</f>
        <v>0.17603288963437</v>
      </c>
      <c r="V903" s="54">
        <f>IF(U903&gt;=0.1, 1, 0)</f>
        <v>1</v>
      </c>
      <c r="W903" s="25">
        <f>IF(U903&gt;=0.2, 1, 0)</f>
        <v>0</v>
      </c>
      <c r="X903" s="25">
        <f>IF(U903&gt;=0.3, 1, 0)</f>
        <v>0</v>
      </c>
      <c r="Y903" s="25">
        <f>IF(U903&gt;=0.4, 1, 0)</f>
        <v>0</v>
      </c>
      <c r="Z903" s="25">
        <f>IF(U903&gt;=0.5, 1, 0)</f>
        <v>0</v>
      </c>
      <c r="AA903" s="25">
        <f>IF(U903&gt;=0.6, 1, 0)</f>
        <v>0</v>
      </c>
      <c r="AB903" s="25">
        <f>IF(U903&gt;=0.7, 1, 0)</f>
        <v>0</v>
      </c>
      <c r="AC903" s="25">
        <f>IF(U903&gt;=0.8, 1, 0)</f>
        <v>0</v>
      </c>
      <c r="AD903" s="55">
        <f>IF(U903&gt;=0.9, 1, 0)</f>
        <v>0</v>
      </c>
    </row>
    <row r="904" spans="1:30" ht="20" customHeight="1" x14ac:dyDescent="0.2">
      <c r="A904" s="20" t="s">
        <v>41</v>
      </c>
      <c r="B904" s="33" t="str">
        <f>SUBSTITUTE(A904,"/Users/timomiessen/Desktop/imagesdk/blackmen1/","Image_")</f>
        <v>Image_BM_129.jpg</v>
      </c>
      <c r="C904" s="63" t="s">
        <v>4</v>
      </c>
      <c r="D904" s="22" t="s">
        <v>2973</v>
      </c>
      <c r="E904" s="27">
        <v>1</v>
      </c>
      <c r="F904" s="27">
        <v>0</v>
      </c>
      <c r="G904" s="27">
        <v>0</v>
      </c>
      <c r="H904" s="27">
        <v>0</v>
      </c>
      <c r="I904" s="27">
        <v>0</v>
      </c>
      <c r="J904" s="23">
        <v>0</v>
      </c>
      <c r="K904" s="27">
        <v>0</v>
      </c>
      <c r="L904" s="27">
        <v>0</v>
      </c>
      <c r="M904" s="27">
        <v>0</v>
      </c>
      <c r="N904" s="27">
        <v>0</v>
      </c>
      <c r="O904" s="27">
        <v>0</v>
      </c>
      <c r="P904" s="27">
        <v>0</v>
      </c>
      <c r="Q904" s="27">
        <v>0</v>
      </c>
      <c r="R904" s="23" cm="1">
        <f t="array" ref="R904">_xlfn.IFS(H904=1,1,K904=1,1,L904=1,1,M904=1,1,N904=1,1,P904=1,1,TRUE,0)</f>
        <v>0</v>
      </c>
      <c r="S904" s="64">
        <f>IF(AND(G904=1,R904=1),0,R904)</f>
        <v>0</v>
      </c>
      <c r="T904" s="24" t="s">
        <v>1526</v>
      </c>
      <c r="U904" s="49">
        <f>SUBSTITUTE(T904,".",",")*1</f>
        <v>2.34311143867671E-2</v>
      </c>
      <c r="V904" s="54">
        <f>IF(U904&gt;=0.1, 1, 0)</f>
        <v>0</v>
      </c>
      <c r="W904" s="25">
        <f>IF(U904&gt;=0.2, 1, 0)</f>
        <v>0</v>
      </c>
      <c r="X904" s="25">
        <f>IF(U904&gt;=0.3, 1, 0)</f>
        <v>0</v>
      </c>
      <c r="Y904" s="25">
        <f>IF(U904&gt;=0.4, 1, 0)</f>
        <v>0</v>
      </c>
      <c r="Z904" s="25">
        <f>IF(U904&gt;=0.5, 1, 0)</f>
        <v>0</v>
      </c>
      <c r="AA904" s="25">
        <f>IF(U904&gt;=0.6, 1, 0)</f>
        <v>0</v>
      </c>
      <c r="AB904" s="25">
        <f>IF(U904&gt;=0.7, 1, 0)</f>
        <v>0</v>
      </c>
      <c r="AC904" s="25">
        <f>IF(U904&gt;=0.8, 1, 0)</f>
        <v>0</v>
      </c>
      <c r="AD904" s="55">
        <f>IF(U904&gt;=0.9, 1, 0)</f>
        <v>0</v>
      </c>
    </row>
    <row r="905" spans="1:30" ht="20" customHeight="1" x14ac:dyDescent="0.2">
      <c r="A905" s="20" t="s">
        <v>42</v>
      </c>
      <c r="B905" s="33" t="str">
        <f>SUBSTITUTE(A905,"/Users/timomiessen/Desktop/imagesdk/blackmen1/","Image_")</f>
        <v>Image_BM_13.jpg</v>
      </c>
      <c r="C905" s="63" t="s">
        <v>4</v>
      </c>
      <c r="D905" s="22" t="s">
        <v>2973</v>
      </c>
      <c r="E905" s="27">
        <v>1</v>
      </c>
      <c r="F905" s="27">
        <v>0</v>
      </c>
      <c r="G905" s="27">
        <v>0</v>
      </c>
      <c r="H905" s="27">
        <v>0</v>
      </c>
      <c r="I905" s="27">
        <v>0</v>
      </c>
      <c r="J905" s="23">
        <v>0</v>
      </c>
      <c r="K905" s="27">
        <v>0</v>
      </c>
      <c r="L905" s="27">
        <v>0</v>
      </c>
      <c r="M905" s="27">
        <v>0</v>
      </c>
      <c r="N905" s="27">
        <v>0</v>
      </c>
      <c r="O905" s="27">
        <v>0</v>
      </c>
      <c r="P905" s="27">
        <v>0</v>
      </c>
      <c r="Q905" s="27">
        <v>0</v>
      </c>
      <c r="R905" s="23" cm="1">
        <f t="array" ref="R905">_xlfn.IFS(H905=1,1,K905=1,1,L905=1,1,M905=1,1,N905=1,1,P905=1,1,TRUE,0)</f>
        <v>0</v>
      </c>
      <c r="S905" s="64">
        <f>IF(AND(G905=1,R905=1),0,R905)</f>
        <v>0</v>
      </c>
      <c r="T905" s="24" t="s">
        <v>1527</v>
      </c>
      <c r="U905" s="49">
        <f>SUBSTITUTE(T905,".",",")*1</f>
        <v>8.4376224549487198E-3</v>
      </c>
      <c r="V905" s="54">
        <f>IF(U905&gt;=0.1, 1, 0)</f>
        <v>0</v>
      </c>
      <c r="W905" s="25">
        <f>IF(U905&gt;=0.2, 1, 0)</f>
        <v>0</v>
      </c>
      <c r="X905" s="25">
        <f>IF(U905&gt;=0.3, 1, 0)</f>
        <v>0</v>
      </c>
      <c r="Y905" s="25">
        <f>IF(U905&gt;=0.4, 1, 0)</f>
        <v>0</v>
      </c>
      <c r="Z905" s="25">
        <f>IF(U905&gt;=0.5, 1, 0)</f>
        <v>0</v>
      </c>
      <c r="AA905" s="25">
        <f>IF(U905&gt;=0.6, 1, 0)</f>
        <v>0</v>
      </c>
      <c r="AB905" s="25">
        <f>IF(U905&gt;=0.7, 1, 0)</f>
        <v>0</v>
      </c>
      <c r="AC905" s="25">
        <f>IF(U905&gt;=0.8, 1, 0)</f>
        <v>0</v>
      </c>
      <c r="AD905" s="55">
        <f>IF(U905&gt;=0.9, 1, 0)</f>
        <v>0</v>
      </c>
    </row>
    <row r="906" spans="1:30" ht="20" customHeight="1" x14ac:dyDescent="0.2">
      <c r="A906" s="20" t="s">
        <v>43</v>
      </c>
      <c r="B906" s="33" t="str">
        <f>SUBSTITUTE(A906,"/Users/timomiessen/Desktop/imagesdk/blackmen1/","Image_")</f>
        <v>Image_BM_130.jpg</v>
      </c>
      <c r="C906" s="63" t="s">
        <v>4</v>
      </c>
      <c r="D906" s="22" t="s">
        <v>2973</v>
      </c>
      <c r="E906" s="27">
        <v>1</v>
      </c>
      <c r="F906" s="27">
        <v>0</v>
      </c>
      <c r="G906" s="27">
        <v>0</v>
      </c>
      <c r="H906" s="27">
        <v>0</v>
      </c>
      <c r="I906" s="27">
        <v>0</v>
      </c>
      <c r="J906" s="23">
        <v>0</v>
      </c>
      <c r="K906" s="27">
        <v>0</v>
      </c>
      <c r="L906" s="27">
        <v>0</v>
      </c>
      <c r="M906" s="27">
        <v>0</v>
      </c>
      <c r="N906" s="27">
        <v>0</v>
      </c>
      <c r="O906" s="27">
        <v>0</v>
      </c>
      <c r="P906" s="27">
        <v>0</v>
      </c>
      <c r="Q906" s="27">
        <v>0</v>
      </c>
      <c r="R906" s="23" cm="1">
        <f t="array" ref="R906">_xlfn.IFS(H906=1,1,K906=1,1,L906=1,1,M906=1,1,N906=1,1,P906=1,1,TRUE,0)</f>
        <v>0</v>
      </c>
      <c r="S906" s="64">
        <f>IF(AND(G906=1,R906=1),0,R906)</f>
        <v>0</v>
      </c>
      <c r="T906" s="24" t="s">
        <v>1528</v>
      </c>
      <c r="U906" s="49">
        <f>SUBSTITUTE(T906,".",",")*1</f>
        <v>0.34334693104028702</v>
      </c>
      <c r="V906" s="54">
        <f>IF(U906&gt;=0.1, 1, 0)</f>
        <v>1</v>
      </c>
      <c r="W906" s="25">
        <f>IF(U906&gt;=0.2, 1, 0)</f>
        <v>1</v>
      </c>
      <c r="X906" s="25">
        <f>IF(U906&gt;=0.3, 1, 0)</f>
        <v>1</v>
      </c>
      <c r="Y906" s="25">
        <f>IF(U906&gt;=0.4, 1, 0)</f>
        <v>0</v>
      </c>
      <c r="Z906" s="25">
        <f>IF(U906&gt;=0.5, 1, 0)</f>
        <v>0</v>
      </c>
      <c r="AA906" s="25">
        <f>IF(U906&gt;=0.6, 1, 0)</f>
        <v>0</v>
      </c>
      <c r="AB906" s="25">
        <f>IF(U906&gt;=0.7, 1, 0)</f>
        <v>0</v>
      </c>
      <c r="AC906" s="25">
        <f>IF(U906&gt;=0.8, 1, 0)</f>
        <v>0</v>
      </c>
      <c r="AD906" s="55">
        <f>IF(U906&gt;=0.9, 1, 0)</f>
        <v>0</v>
      </c>
    </row>
    <row r="907" spans="1:30" ht="20" customHeight="1" x14ac:dyDescent="0.2">
      <c r="A907" s="20" t="s">
        <v>44</v>
      </c>
      <c r="B907" s="33" t="str">
        <f>SUBSTITUTE(A907,"/Users/timomiessen/Desktop/imagesdk/blackmen1/","Image_")</f>
        <v>Image_BM_131.jpg</v>
      </c>
      <c r="C907" s="63" t="s">
        <v>4</v>
      </c>
      <c r="D907" s="22" t="s">
        <v>2973</v>
      </c>
      <c r="E907" s="27">
        <v>0</v>
      </c>
      <c r="F907" s="27">
        <v>1</v>
      </c>
      <c r="G907" s="27">
        <v>0</v>
      </c>
      <c r="H907" s="27">
        <v>0</v>
      </c>
      <c r="I907" s="27">
        <v>0</v>
      </c>
      <c r="J907" s="23">
        <v>0</v>
      </c>
      <c r="K907" s="27">
        <v>0</v>
      </c>
      <c r="L907" s="27">
        <v>0</v>
      </c>
      <c r="M907" s="27">
        <v>0</v>
      </c>
      <c r="N907" s="27">
        <v>0</v>
      </c>
      <c r="O907" s="27">
        <v>0</v>
      </c>
      <c r="P907" s="27">
        <v>0</v>
      </c>
      <c r="Q907" s="27">
        <v>0</v>
      </c>
      <c r="R907" s="23" cm="1">
        <f t="array" ref="R907">_xlfn.IFS(H907=1,1,K907=1,1,L907=1,1,M907=1,1,N907=1,1,P907=1,1,TRUE,0)</f>
        <v>0</v>
      </c>
      <c r="S907" s="64">
        <f>IF(AND(G907=1,R907=1),0,R907)</f>
        <v>0</v>
      </c>
      <c r="T907" s="24" t="s">
        <v>1529</v>
      </c>
      <c r="U907" s="49">
        <f>SUBSTITUTE(T907,".",",")*1</f>
        <v>8.9041697792708804E-3</v>
      </c>
      <c r="V907" s="54">
        <f>IF(U907&gt;=0.1, 1, 0)</f>
        <v>0</v>
      </c>
      <c r="W907" s="25">
        <f>IF(U907&gt;=0.2, 1, 0)</f>
        <v>0</v>
      </c>
      <c r="X907" s="25">
        <f>IF(U907&gt;=0.3, 1, 0)</f>
        <v>0</v>
      </c>
      <c r="Y907" s="25">
        <f>IF(U907&gt;=0.4, 1, 0)</f>
        <v>0</v>
      </c>
      <c r="Z907" s="25">
        <f>IF(U907&gt;=0.5, 1, 0)</f>
        <v>0</v>
      </c>
      <c r="AA907" s="25">
        <f>IF(U907&gt;=0.6, 1, 0)</f>
        <v>0</v>
      </c>
      <c r="AB907" s="25">
        <f>IF(U907&gt;=0.7, 1, 0)</f>
        <v>0</v>
      </c>
      <c r="AC907" s="25">
        <f>IF(U907&gt;=0.8, 1, 0)</f>
        <v>0</v>
      </c>
      <c r="AD907" s="55">
        <f>IF(U907&gt;=0.9, 1, 0)</f>
        <v>0</v>
      </c>
    </row>
    <row r="908" spans="1:30" ht="20" customHeight="1" x14ac:dyDescent="0.2">
      <c r="A908" s="20" t="s">
        <v>45</v>
      </c>
      <c r="B908" s="33" t="str">
        <f>SUBSTITUTE(A908,"/Users/timomiessen/Desktop/imagesdk/blackmen1/","Image_")</f>
        <v>Image_BM_132.jpg</v>
      </c>
      <c r="C908" s="63" t="s">
        <v>4</v>
      </c>
      <c r="D908" s="22" t="s">
        <v>2973</v>
      </c>
      <c r="E908" s="27">
        <v>0</v>
      </c>
      <c r="F908" s="27">
        <v>1</v>
      </c>
      <c r="G908" s="27">
        <v>0</v>
      </c>
      <c r="H908" s="27">
        <v>0</v>
      </c>
      <c r="I908" s="27">
        <v>0</v>
      </c>
      <c r="J908" s="23">
        <v>0</v>
      </c>
      <c r="K908" s="27">
        <v>0</v>
      </c>
      <c r="L908" s="27">
        <v>0</v>
      </c>
      <c r="M908" s="27">
        <v>0</v>
      </c>
      <c r="N908" s="27">
        <v>0</v>
      </c>
      <c r="O908" s="27">
        <v>0</v>
      </c>
      <c r="P908" s="27">
        <v>0</v>
      </c>
      <c r="Q908" s="27">
        <v>0</v>
      </c>
      <c r="R908" s="23" cm="1">
        <f t="array" ref="R908">_xlfn.IFS(H908=1,1,K908=1,1,L908=1,1,M908=1,1,N908=1,1,P908=1,1,TRUE,0)</f>
        <v>0</v>
      </c>
      <c r="S908" s="64">
        <f>IF(AND(G908=1,R908=1),0,R908)</f>
        <v>0</v>
      </c>
      <c r="T908" s="24" t="s">
        <v>1530</v>
      </c>
      <c r="U908" s="49">
        <f>SUBSTITUTE(T908,".",",")*1</f>
        <v>1.25055680982768E-2</v>
      </c>
      <c r="V908" s="54">
        <f>IF(U908&gt;=0.1, 1, 0)</f>
        <v>0</v>
      </c>
      <c r="W908" s="25">
        <f>IF(U908&gt;=0.2, 1, 0)</f>
        <v>0</v>
      </c>
      <c r="X908" s="25">
        <f>IF(U908&gt;=0.3, 1, 0)</f>
        <v>0</v>
      </c>
      <c r="Y908" s="25">
        <f>IF(U908&gt;=0.4, 1, 0)</f>
        <v>0</v>
      </c>
      <c r="Z908" s="25">
        <f>IF(U908&gt;=0.5, 1, 0)</f>
        <v>0</v>
      </c>
      <c r="AA908" s="25">
        <f>IF(U908&gt;=0.6, 1, 0)</f>
        <v>0</v>
      </c>
      <c r="AB908" s="25">
        <f>IF(U908&gt;=0.7, 1, 0)</f>
        <v>0</v>
      </c>
      <c r="AC908" s="25">
        <f>IF(U908&gt;=0.8, 1, 0)</f>
        <v>0</v>
      </c>
      <c r="AD908" s="55">
        <f>IF(U908&gt;=0.9, 1, 0)</f>
        <v>0</v>
      </c>
    </row>
    <row r="909" spans="1:30" ht="20" customHeight="1" x14ac:dyDescent="0.2">
      <c r="A909" s="20" t="s">
        <v>46</v>
      </c>
      <c r="B909" s="33" t="str">
        <f>SUBSTITUTE(A909,"/Users/timomiessen/Desktop/imagesdk/blackmen1/","Image_")</f>
        <v>Image_BM_133.jpg</v>
      </c>
      <c r="C909" s="63" t="s">
        <v>4</v>
      </c>
      <c r="D909" s="22" t="s">
        <v>2973</v>
      </c>
      <c r="E909" s="27">
        <v>0</v>
      </c>
      <c r="F909" s="27">
        <v>1</v>
      </c>
      <c r="G909" s="27">
        <v>0</v>
      </c>
      <c r="H909" s="27">
        <v>0</v>
      </c>
      <c r="I909" s="27">
        <v>0</v>
      </c>
      <c r="J909" s="23">
        <v>0</v>
      </c>
      <c r="K909" s="27">
        <v>0</v>
      </c>
      <c r="L909" s="27">
        <v>0</v>
      </c>
      <c r="M909" s="27">
        <v>0</v>
      </c>
      <c r="N909" s="27">
        <v>0</v>
      </c>
      <c r="O909" s="27">
        <v>0</v>
      </c>
      <c r="P909" s="27">
        <v>0</v>
      </c>
      <c r="Q909" s="27">
        <v>0</v>
      </c>
      <c r="R909" s="23" cm="1">
        <f t="array" ref="R909">_xlfn.IFS(H909=1,1,K909=1,1,L909=1,1,M909=1,1,N909=1,1,P909=1,1,TRUE,0)</f>
        <v>0</v>
      </c>
      <c r="S909" s="64">
        <f>IF(AND(G909=1,R909=1),0,R909)</f>
        <v>0</v>
      </c>
      <c r="T909" s="24" t="s">
        <v>1531</v>
      </c>
      <c r="U909" s="49">
        <f>SUBSTITUTE(T909,".",",")*1</f>
        <v>4.9856016412377302E-2</v>
      </c>
      <c r="V909" s="54">
        <f>IF(U909&gt;=0.1, 1, 0)</f>
        <v>0</v>
      </c>
      <c r="W909" s="25">
        <f>IF(U909&gt;=0.2, 1, 0)</f>
        <v>0</v>
      </c>
      <c r="X909" s="25">
        <f>IF(U909&gt;=0.3, 1, 0)</f>
        <v>0</v>
      </c>
      <c r="Y909" s="25">
        <f>IF(U909&gt;=0.4, 1, 0)</f>
        <v>0</v>
      </c>
      <c r="Z909" s="25">
        <f>IF(U909&gt;=0.5, 1, 0)</f>
        <v>0</v>
      </c>
      <c r="AA909" s="25">
        <f>IF(U909&gt;=0.6, 1, 0)</f>
        <v>0</v>
      </c>
      <c r="AB909" s="25">
        <f>IF(U909&gt;=0.7, 1, 0)</f>
        <v>0</v>
      </c>
      <c r="AC909" s="25">
        <f>IF(U909&gt;=0.8, 1, 0)</f>
        <v>0</v>
      </c>
      <c r="AD909" s="55">
        <f>IF(U909&gt;=0.9, 1, 0)</f>
        <v>0</v>
      </c>
    </row>
    <row r="910" spans="1:30" ht="20" customHeight="1" x14ac:dyDescent="0.2">
      <c r="A910" s="20" t="s">
        <v>47</v>
      </c>
      <c r="B910" s="33" t="str">
        <f>SUBSTITUTE(A910,"/Users/timomiessen/Desktop/imagesdk/blackmen1/","Image_")</f>
        <v>Image_BM_134.jpg</v>
      </c>
      <c r="C910" s="63" t="s">
        <v>4</v>
      </c>
      <c r="D910" s="22" t="s">
        <v>2973</v>
      </c>
      <c r="E910" s="27">
        <v>0</v>
      </c>
      <c r="F910" s="27">
        <v>1</v>
      </c>
      <c r="G910" s="27">
        <v>0</v>
      </c>
      <c r="H910" s="27">
        <v>0</v>
      </c>
      <c r="I910" s="27">
        <v>0</v>
      </c>
      <c r="J910" s="23">
        <v>0</v>
      </c>
      <c r="K910" s="27">
        <v>0</v>
      </c>
      <c r="L910" s="27">
        <v>0</v>
      </c>
      <c r="M910" s="27">
        <v>0</v>
      </c>
      <c r="N910" s="27">
        <v>0</v>
      </c>
      <c r="O910" s="27">
        <v>0</v>
      </c>
      <c r="P910" s="27">
        <v>0</v>
      </c>
      <c r="Q910" s="27">
        <v>0</v>
      </c>
      <c r="R910" s="23" cm="1">
        <f t="array" ref="R910">_xlfn.IFS(H910=1,1,K910=1,1,L910=1,1,M910=1,1,N910=1,1,P910=1,1,TRUE,0)</f>
        <v>0</v>
      </c>
      <c r="S910" s="64">
        <f>IF(AND(G910=1,R910=1),0,R910)</f>
        <v>0</v>
      </c>
      <c r="T910" s="24" t="s">
        <v>1532</v>
      </c>
      <c r="U910" s="49">
        <f>SUBSTITUTE(T910,".",",")*1</f>
        <v>4.24253176897764E-2</v>
      </c>
      <c r="V910" s="54">
        <f>IF(U910&gt;=0.1, 1, 0)</f>
        <v>0</v>
      </c>
      <c r="W910" s="25">
        <f>IF(U910&gt;=0.2, 1, 0)</f>
        <v>0</v>
      </c>
      <c r="X910" s="25">
        <f>IF(U910&gt;=0.3, 1, 0)</f>
        <v>0</v>
      </c>
      <c r="Y910" s="25">
        <f>IF(U910&gt;=0.4, 1, 0)</f>
        <v>0</v>
      </c>
      <c r="Z910" s="25">
        <f>IF(U910&gt;=0.5, 1, 0)</f>
        <v>0</v>
      </c>
      <c r="AA910" s="25">
        <f>IF(U910&gt;=0.6, 1, 0)</f>
        <v>0</v>
      </c>
      <c r="AB910" s="25">
        <f>IF(U910&gt;=0.7, 1, 0)</f>
        <v>0</v>
      </c>
      <c r="AC910" s="25">
        <f>IF(U910&gt;=0.8, 1, 0)</f>
        <v>0</v>
      </c>
      <c r="AD910" s="55">
        <f>IF(U910&gt;=0.9, 1, 0)</f>
        <v>0</v>
      </c>
    </row>
    <row r="911" spans="1:30" ht="20" customHeight="1" x14ac:dyDescent="0.2">
      <c r="A911" s="20" t="s">
        <v>48</v>
      </c>
      <c r="B911" s="33" t="str">
        <f>SUBSTITUTE(A911,"/Users/timomiessen/Desktop/imagesdk/blackmen1/","Image_")</f>
        <v>Image_BM_135.jpg</v>
      </c>
      <c r="C911" s="63" t="s">
        <v>4</v>
      </c>
      <c r="D911" s="22" t="s">
        <v>2973</v>
      </c>
      <c r="E911" s="27">
        <v>0</v>
      </c>
      <c r="F911" s="27">
        <v>1</v>
      </c>
      <c r="G911" s="27">
        <v>0</v>
      </c>
      <c r="H911" s="27">
        <v>0</v>
      </c>
      <c r="I911" s="27">
        <v>0</v>
      </c>
      <c r="J911" s="23">
        <v>0</v>
      </c>
      <c r="K911" s="27">
        <v>0</v>
      </c>
      <c r="L911" s="27">
        <v>0</v>
      </c>
      <c r="M911" s="27">
        <v>0</v>
      </c>
      <c r="N911" s="27">
        <v>0</v>
      </c>
      <c r="O911" s="27">
        <v>0</v>
      </c>
      <c r="P911" s="27">
        <v>0</v>
      </c>
      <c r="Q911" s="27">
        <v>0</v>
      </c>
      <c r="R911" s="23" cm="1">
        <f t="array" ref="R911">_xlfn.IFS(H911=1,1,K911=1,1,L911=1,1,M911=1,1,N911=1,1,P911=1,1,TRUE,0)</f>
        <v>0</v>
      </c>
      <c r="S911" s="64">
        <f>IF(AND(G911=1,R911=1),0,R911)</f>
        <v>0</v>
      </c>
      <c r="T911" s="24" t="s">
        <v>1533</v>
      </c>
      <c r="U911" s="49">
        <f>SUBSTITUTE(T911,".",",")*1</f>
        <v>5.7912503834813799E-3</v>
      </c>
      <c r="V911" s="54">
        <f>IF(U911&gt;=0.1, 1, 0)</f>
        <v>0</v>
      </c>
      <c r="W911" s="25">
        <f>IF(U911&gt;=0.2, 1, 0)</f>
        <v>0</v>
      </c>
      <c r="X911" s="25">
        <f>IF(U911&gt;=0.3, 1, 0)</f>
        <v>0</v>
      </c>
      <c r="Y911" s="25">
        <f>IF(U911&gt;=0.4, 1, 0)</f>
        <v>0</v>
      </c>
      <c r="Z911" s="25">
        <f>IF(U911&gt;=0.5, 1, 0)</f>
        <v>0</v>
      </c>
      <c r="AA911" s="25">
        <f>IF(U911&gt;=0.6, 1, 0)</f>
        <v>0</v>
      </c>
      <c r="AB911" s="25">
        <f>IF(U911&gt;=0.7, 1, 0)</f>
        <v>0</v>
      </c>
      <c r="AC911" s="25">
        <f>IF(U911&gt;=0.8, 1, 0)</f>
        <v>0</v>
      </c>
      <c r="AD911" s="55">
        <f>IF(U911&gt;=0.9, 1, 0)</f>
        <v>0</v>
      </c>
    </row>
    <row r="912" spans="1:30" ht="20" customHeight="1" x14ac:dyDescent="0.2">
      <c r="A912" s="20" t="s">
        <v>49</v>
      </c>
      <c r="B912" s="33" t="str">
        <f>SUBSTITUTE(A912,"/Users/timomiessen/Desktop/imagesdk/blackmen1/","Image_")</f>
        <v>Image_BM_136.jpg</v>
      </c>
      <c r="C912" s="63" t="s">
        <v>4</v>
      </c>
      <c r="D912" s="22" t="s">
        <v>2973</v>
      </c>
      <c r="E912" s="27">
        <v>0</v>
      </c>
      <c r="F912" s="27">
        <v>1</v>
      </c>
      <c r="G912" s="27">
        <v>0</v>
      </c>
      <c r="H912" s="27">
        <v>0</v>
      </c>
      <c r="I912" s="27">
        <v>0</v>
      </c>
      <c r="J912" s="23">
        <v>0</v>
      </c>
      <c r="K912" s="27">
        <v>0</v>
      </c>
      <c r="L912" s="27">
        <v>0</v>
      </c>
      <c r="M912" s="27">
        <v>0</v>
      </c>
      <c r="N912" s="27">
        <v>0</v>
      </c>
      <c r="O912" s="27">
        <v>0</v>
      </c>
      <c r="P912" s="27">
        <v>0</v>
      </c>
      <c r="Q912" s="27">
        <v>0</v>
      </c>
      <c r="R912" s="23" cm="1">
        <f t="array" ref="R912">_xlfn.IFS(H912=1,1,K912=1,1,L912=1,1,M912=1,1,N912=1,1,P912=1,1,TRUE,0)</f>
        <v>0</v>
      </c>
      <c r="S912" s="64">
        <f>IF(AND(G912=1,R912=1),0,R912)</f>
        <v>0</v>
      </c>
      <c r="T912" s="24" t="s">
        <v>1534</v>
      </c>
      <c r="U912" s="49">
        <f>SUBSTITUTE(T912,".",",")*1</f>
        <v>5.7077891193330198E-2</v>
      </c>
      <c r="V912" s="54">
        <f>IF(U912&gt;=0.1, 1, 0)</f>
        <v>0</v>
      </c>
      <c r="W912" s="25">
        <f>IF(U912&gt;=0.2, 1, 0)</f>
        <v>0</v>
      </c>
      <c r="X912" s="25">
        <f>IF(U912&gt;=0.3, 1, 0)</f>
        <v>0</v>
      </c>
      <c r="Y912" s="25">
        <f>IF(U912&gt;=0.4, 1, 0)</f>
        <v>0</v>
      </c>
      <c r="Z912" s="25">
        <f>IF(U912&gt;=0.5, 1, 0)</f>
        <v>0</v>
      </c>
      <c r="AA912" s="25">
        <f>IF(U912&gt;=0.6, 1, 0)</f>
        <v>0</v>
      </c>
      <c r="AB912" s="25">
        <f>IF(U912&gt;=0.7, 1, 0)</f>
        <v>0</v>
      </c>
      <c r="AC912" s="25">
        <f>IF(U912&gt;=0.8, 1, 0)</f>
        <v>0</v>
      </c>
      <c r="AD912" s="55">
        <f>IF(U912&gt;=0.9, 1, 0)</f>
        <v>0</v>
      </c>
    </row>
    <row r="913" spans="1:30" ht="20" customHeight="1" x14ac:dyDescent="0.2">
      <c r="A913" s="20" t="s">
        <v>50</v>
      </c>
      <c r="B913" s="33" t="str">
        <f>SUBSTITUTE(A913,"/Users/timomiessen/Desktop/imagesdk/blackmen1/","Image_")</f>
        <v>Image_BM_137.jpg</v>
      </c>
      <c r="C913" s="63" t="s">
        <v>4</v>
      </c>
      <c r="D913" s="22" t="s">
        <v>2973</v>
      </c>
      <c r="E913" s="27">
        <v>0</v>
      </c>
      <c r="F913" s="27">
        <v>1</v>
      </c>
      <c r="G913" s="27">
        <v>0</v>
      </c>
      <c r="H913" s="27">
        <v>0</v>
      </c>
      <c r="I913" s="27">
        <v>0</v>
      </c>
      <c r="J913" s="23">
        <v>0</v>
      </c>
      <c r="K913" s="27">
        <v>0</v>
      </c>
      <c r="L913" s="27">
        <v>0</v>
      </c>
      <c r="M913" s="27">
        <v>0</v>
      </c>
      <c r="N913" s="27">
        <v>0</v>
      </c>
      <c r="O913" s="27">
        <v>0</v>
      </c>
      <c r="P913" s="27">
        <v>0</v>
      </c>
      <c r="Q913" s="27">
        <v>0</v>
      </c>
      <c r="R913" s="23" cm="1">
        <f t="array" ref="R913">_xlfn.IFS(H913=1,1,K913=1,1,L913=1,1,M913=1,1,N913=1,1,P913=1,1,TRUE,0)</f>
        <v>0</v>
      </c>
      <c r="S913" s="64">
        <f>IF(AND(G913=1,R913=1),0,R913)</f>
        <v>0</v>
      </c>
      <c r="T913" s="24" t="s">
        <v>1535</v>
      </c>
      <c r="U913" s="49">
        <f>SUBSTITUTE(T913,".",",")*1</f>
        <v>1.9004529807716601E-2</v>
      </c>
      <c r="V913" s="54">
        <f>IF(U913&gt;=0.1, 1, 0)</f>
        <v>0</v>
      </c>
      <c r="W913" s="25">
        <f>IF(U913&gt;=0.2, 1, 0)</f>
        <v>0</v>
      </c>
      <c r="X913" s="25">
        <f>IF(U913&gt;=0.3, 1, 0)</f>
        <v>0</v>
      </c>
      <c r="Y913" s="25">
        <f>IF(U913&gt;=0.4, 1, 0)</f>
        <v>0</v>
      </c>
      <c r="Z913" s="25">
        <f>IF(U913&gt;=0.5, 1, 0)</f>
        <v>0</v>
      </c>
      <c r="AA913" s="25">
        <f>IF(U913&gt;=0.6, 1, 0)</f>
        <v>0</v>
      </c>
      <c r="AB913" s="25">
        <f>IF(U913&gt;=0.7, 1, 0)</f>
        <v>0</v>
      </c>
      <c r="AC913" s="25">
        <f>IF(U913&gt;=0.8, 1, 0)</f>
        <v>0</v>
      </c>
      <c r="AD913" s="55">
        <f>IF(U913&gt;=0.9, 1, 0)</f>
        <v>0</v>
      </c>
    </row>
    <row r="914" spans="1:30" ht="20" customHeight="1" x14ac:dyDescent="0.2">
      <c r="A914" s="20" t="s">
        <v>51</v>
      </c>
      <c r="B914" s="33" t="str">
        <f>SUBSTITUTE(A914,"/Users/timomiessen/Desktop/imagesdk/blackmen1/","Image_")</f>
        <v>Image_BM_138.jpg</v>
      </c>
      <c r="C914" s="63" t="s">
        <v>4</v>
      </c>
      <c r="D914" s="22" t="s">
        <v>2973</v>
      </c>
      <c r="E914" s="27">
        <v>0</v>
      </c>
      <c r="F914" s="27">
        <v>1</v>
      </c>
      <c r="G914" s="27">
        <v>0</v>
      </c>
      <c r="H914" s="27">
        <v>0</v>
      </c>
      <c r="I914" s="27">
        <v>0</v>
      </c>
      <c r="J914" s="23">
        <v>0</v>
      </c>
      <c r="K914" s="27">
        <v>0</v>
      </c>
      <c r="L914" s="27">
        <v>0</v>
      </c>
      <c r="M914" s="27">
        <v>0</v>
      </c>
      <c r="N914" s="27">
        <v>0</v>
      </c>
      <c r="O914" s="27">
        <v>0</v>
      </c>
      <c r="P914" s="27">
        <v>0</v>
      </c>
      <c r="Q914" s="27">
        <v>0</v>
      </c>
      <c r="R914" s="23" cm="1">
        <f t="array" ref="R914">_xlfn.IFS(H914=1,1,K914=1,1,L914=1,1,M914=1,1,N914=1,1,P914=1,1,TRUE,0)</f>
        <v>0</v>
      </c>
      <c r="S914" s="64">
        <f>IF(AND(G914=1,R914=1),0,R914)</f>
        <v>0</v>
      </c>
      <c r="T914" s="24" t="s">
        <v>1536</v>
      </c>
      <c r="U914" s="49">
        <f>SUBSTITUTE(T914,".",",")*1</f>
        <v>6.6170606296509504E-3</v>
      </c>
      <c r="V914" s="54">
        <f>IF(U914&gt;=0.1, 1, 0)</f>
        <v>0</v>
      </c>
      <c r="W914" s="25">
        <f>IF(U914&gt;=0.2, 1, 0)</f>
        <v>0</v>
      </c>
      <c r="X914" s="25">
        <f>IF(U914&gt;=0.3, 1, 0)</f>
        <v>0</v>
      </c>
      <c r="Y914" s="25">
        <f>IF(U914&gt;=0.4, 1, 0)</f>
        <v>0</v>
      </c>
      <c r="Z914" s="25">
        <f>IF(U914&gt;=0.5, 1, 0)</f>
        <v>0</v>
      </c>
      <c r="AA914" s="25">
        <f>IF(U914&gt;=0.6, 1, 0)</f>
        <v>0</v>
      </c>
      <c r="AB914" s="25">
        <f>IF(U914&gt;=0.7, 1, 0)</f>
        <v>0</v>
      </c>
      <c r="AC914" s="25">
        <f>IF(U914&gt;=0.8, 1, 0)</f>
        <v>0</v>
      </c>
      <c r="AD914" s="55">
        <f>IF(U914&gt;=0.9, 1, 0)</f>
        <v>0</v>
      </c>
    </row>
    <row r="915" spans="1:30" ht="20" customHeight="1" x14ac:dyDescent="0.2">
      <c r="A915" s="20" t="s">
        <v>52</v>
      </c>
      <c r="B915" s="33" t="str">
        <f>SUBSTITUTE(A915,"/Users/timomiessen/Desktop/imagesdk/blackmen1/","Image_")</f>
        <v>Image_BM_139.jpg</v>
      </c>
      <c r="C915" s="63" t="s">
        <v>4</v>
      </c>
      <c r="D915" s="22" t="s">
        <v>2973</v>
      </c>
      <c r="E915" s="27">
        <v>0</v>
      </c>
      <c r="F915" s="27">
        <v>1</v>
      </c>
      <c r="G915" s="27">
        <v>0</v>
      </c>
      <c r="H915" s="27">
        <v>0</v>
      </c>
      <c r="I915" s="27">
        <v>0</v>
      </c>
      <c r="J915" s="23">
        <v>0</v>
      </c>
      <c r="K915" s="27">
        <v>0</v>
      </c>
      <c r="L915" s="27">
        <v>0</v>
      </c>
      <c r="M915" s="27">
        <v>0</v>
      </c>
      <c r="N915" s="27">
        <v>0</v>
      </c>
      <c r="O915" s="27">
        <v>0</v>
      </c>
      <c r="P915" s="27">
        <v>0</v>
      </c>
      <c r="Q915" s="27">
        <v>0</v>
      </c>
      <c r="R915" s="23" cm="1">
        <f t="array" ref="R915">_xlfn.IFS(H915=1,1,K915=1,1,L915=1,1,M915=1,1,N915=1,1,P915=1,1,TRUE,0)</f>
        <v>0</v>
      </c>
      <c r="S915" s="64">
        <f>IF(AND(G915=1,R915=1),0,R915)</f>
        <v>0</v>
      </c>
      <c r="T915" s="24" t="s">
        <v>1537</v>
      </c>
      <c r="U915" s="49">
        <f>SUBSTITUTE(T915,".",",")*1</f>
        <v>1.4942822046577899E-2</v>
      </c>
      <c r="V915" s="54">
        <f>IF(U915&gt;=0.1, 1, 0)</f>
        <v>0</v>
      </c>
      <c r="W915" s="25">
        <f>IF(U915&gt;=0.2, 1, 0)</f>
        <v>0</v>
      </c>
      <c r="X915" s="25">
        <f>IF(U915&gt;=0.3, 1, 0)</f>
        <v>0</v>
      </c>
      <c r="Y915" s="25">
        <f>IF(U915&gt;=0.4, 1, 0)</f>
        <v>0</v>
      </c>
      <c r="Z915" s="25">
        <f>IF(U915&gt;=0.5, 1, 0)</f>
        <v>0</v>
      </c>
      <c r="AA915" s="25">
        <f>IF(U915&gt;=0.6, 1, 0)</f>
        <v>0</v>
      </c>
      <c r="AB915" s="25">
        <f>IF(U915&gt;=0.7, 1, 0)</f>
        <v>0</v>
      </c>
      <c r="AC915" s="25">
        <f>IF(U915&gt;=0.8, 1, 0)</f>
        <v>0</v>
      </c>
      <c r="AD915" s="55">
        <f>IF(U915&gt;=0.9, 1, 0)</f>
        <v>0</v>
      </c>
    </row>
    <row r="916" spans="1:30" ht="20" customHeight="1" x14ac:dyDescent="0.2">
      <c r="A916" s="20" t="s">
        <v>53</v>
      </c>
      <c r="B916" s="33" t="str">
        <f>SUBSTITUTE(A916,"/Users/timomiessen/Desktop/imagesdk/blackmen1/","Image_")</f>
        <v>Image_BM_14.jpg</v>
      </c>
      <c r="C916" s="63" t="s">
        <v>4</v>
      </c>
      <c r="D916" s="22" t="s">
        <v>2973</v>
      </c>
      <c r="E916" s="27">
        <v>1</v>
      </c>
      <c r="F916" s="27">
        <v>0</v>
      </c>
      <c r="G916" s="27">
        <v>0</v>
      </c>
      <c r="H916" s="27">
        <v>0</v>
      </c>
      <c r="I916" s="27">
        <v>0</v>
      </c>
      <c r="J916" s="23">
        <v>0</v>
      </c>
      <c r="K916" s="27">
        <v>0</v>
      </c>
      <c r="L916" s="27">
        <v>0</v>
      </c>
      <c r="M916" s="27">
        <v>0</v>
      </c>
      <c r="N916" s="27">
        <v>0</v>
      </c>
      <c r="O916" s="27">
        <v>0</v>
      </c>
      <c r="P916" s="27">
        <v>0</v>
      </c>
      <c r="Q916" s="27">
        <v>0</v>
      </c>
      <c r="R916" s="23" cm="1">
        <f t="array" ref="R916">_xlfn.IFS(H916=1,1,K916=1,1,L916=1,1,M916=1,1,N916=1,1,P916=1,1,TRUE,0)</f>
        <v>0</v>
      </c>
      <c r="S916" s="64">
        <f>IF(AND(G916=1,R916=1),0,R916)</f>
        <v>0</v>
      </c>
      <c r="T916" s="24" t="s">
        <v>1538</v>
      </c>
      <c r="U916" s="49">
        <f>SUBSTITUTE(T916,".",",")*1</f>
        <v>4.7604048624634701E-2</v>
      </c>
      <c r="V916" s="54">
        <f>IF(U916&gt;=0.1, 1, 0)</f>
        <v>0</v>
      </c>
      <c r="W916" s="25">
        <f>IF(U916&gt;=0.2, 1, 0)</f>
        <v>0</v>
      </c>
      <c r="X916" s="25">
        <f>IF(U916&gt;=0.3, 1, 0)</f>
        <v>0</v>
      </c>
      <c r="Y916" s="25">
        <f>IF(U916&gt;=0.4, 1, 0)</f>
        <v>0</v>
      </c>
      <c r="Z916" s="25">
        <f>IF(U916&gt;=0.5, 1, 0)</f>
        <v>0</v>
      </c>
      <c r="AA916" s="25">
        <f>IF(U916&gt;=0.6, 1, 0)</f>
        <v>0</v>
      </c>
      <c r="AB916" s="25">
        <f>IF(U916&gt;=0.7, 1, 0)</f>
        <v>0</v>
      </c>
      <c r="AC916" s="25">
        <f>IF(U916&gt;=0.8, 1, 0)</f>
        <v>0</v>
      </c>
      <c r="AD916" s="55">
        <f>IF(U916&gt;=0.9, 1, 0)</f>
        <v>0</v>
      </c>
    </row>
    <row r="917" spans="1:30" ht="20" customHeight="1" x14ac:dyDescent="0.2">
      <c r="A917" s="20" t="s">
        <v>54</v>
      </c>
      <c r="B917" s="33" t="str">
        <f>SUBSTITUTE(A917,"/Users/timomiessen/Desktop/imagesdk/blackmen1/","Image_")</f>
        <v>Image_BM_140.jpg</v>
      </c>
      <c r="C917" s="63" t="s">
        <v>4</v>
      </c>
      <c r="D917" s="22" t="s">
        <v>2973</v>
      </c>
      <c r="E917" s="27">
        <v>0</v>
      </c>
      <c r="F917" s="27">
        <v>1</v>
      </c>
      <c r="G917" s="27">
        <v>0</v>
      </c>
      <c r="H917" s="27">
        <v>0</v>
      </c>
      <c r="I917" s="27">
        <v>0</v>
      </c>
      <c r="J917" s="23">
        <v>0</v>
      </c>
      <c r="K917" s="27">
        <v>0</v>
      </c>
      <c r="L917" s="27">
        <v>0</v>
      </c>
      <c r="M917" s="27">
        <v>0</v>
      </c>
      <c r="N917" s="27">
        <v>0</v>
      </c>
      <c r="O917" s="27">
        <v>0</v>
      </c>
      <c r="P917" s="27">
        <v>0</v>
      </c>
      <c r="Q917" s="27">
        <v>0</v>
      </c>
      <c r="R917" s="23" cm="1">
        <f t="array" ref="R917">_xlfn.IFS(H917=1,1,K917=1,1,L917=1,1,M917=1,1,N917=1,1,P917=1,1,TRUE,0)</f>
        <v>0</v>
      </c>
      <c r="S917" s="64">
        <f>IF(AND(G917=1,R917=1),0,R917)</f>
        <v>0</v>
      </c>
      <c r="T917" s="24" t="s">
        <v>1539</v>
      </c>
      <c r="U917" s="49">
        <f>SUBSTITUTE(T917,".",",")*1</f>
        <v>3.3600975293666098E-3</v>
      </c>
      <c r="V917" s="54">
        <f>IF(U917&gt;=0.1, 1, 0)</f>
        <v>0</v>
      </c>
      <c r="W917" s="25">
        <f>IF(U917&gt;=0.2, 1, 0)</f>
        <v>0</v>
      </c>
      <c r="X917" s="25">
        <f>IF(U917&gt;=0.3, 1, 0)</f>
        <v>0</v>
      </c>
      <c r="Y917" s="25">
        <f>IF(U917&gt;=0.4, 1, 0)</f>
        <v>0</v>
      </c>
      <c r="Z917" s="25">
        <f>IF(U917&gt;=0.5, 1, 0)</f>
        <v>0</v>
      </c>
      <c r="AA917" s="25">
        <f>IF(U917&gt;=0.6, 1, 0)</f>
        <v>0</v>
      </c>
      <c r="AB917" s="25">
        <f>IF(U917&gt;=0.7, 1, 0)</f>
        <v>0</v>
      </c>
      <c r="AC917" s="25">
        <f>IF(U917&gt;=0.8, 1, 0)</f>
        <v>0</v>
      </c>
      <c r="AD917" s="55">
        <f>IF(U917&gt;=0.9, 1, 0)</f>
        <v>0</v>
      </c>
    </row>
    <row r="918" spans="1:30" ht="20" customHeight="1" x14ac:dyDescent="0.2">
      <c r="A918" s="20" t="s">
        <v>55</v>
      </c>
      <c r="B918" s="33" t="str">
        <f>SUBSTITUTE(A918,"/Users/timomiessen/Desktop/imagesdk/blackmen1/","Image_")</f>
        <v>Image_BM_141.jpg</v>
      </c>
      <c r="C918" s="63" t="s">
        <v>4</v>
      </c>
      <c r="D918" s="22" t="s">
        <v>2973</v>
      </c>
      <c r="E918" s="27">
        <v>0</v>
      </c>
      <c r="F918" s="27">
        <v>1</v>
      </c>
      <c r="G918" s="27">
        <v>0</v>
      </c>
      <c r="H918" s="27">
        <v>0</v>
      </c>
      <c r="I918" s="27">
        <v>0</v>
      </c>
      <c r="J918" s="23">
        <v>0</v>
      </c>
      <c r="K918" s="27">
        <v>0</v>
      </c>
      <c r="L918" s="27">
        <v>0</v>
      </c>
      <c r="M918" s="27">
        <v>0</v>
      </c>
      <c r="N918" s="27">
        <v>0</v>
      </c>
      <c r="O918" s="27">
        <v>0</v>
      </c>
      <c r="P918" s="27">
        <v>0</v>
      </c>
      <c r="Q918" s="27">
        <v>0</v>
      </c>
      <c r="R918" s="23" cm="1">
        <f t="array" ref="R918">_xlfn.IFS(H918=1,1,K918=1,1,L918=1,1,M918=1,1,N918=1,1,P918=1,1,TRUE,0)</f>
        <v>0</v>
      </c>
      <c r="S918" s="64">
        <f>IF(AND(G918=1,R918=1),0,R918)</f>
        <v>0</v>
      </c>
      <c r="T918" s="24" t="s">
        <v>1540</v>
      </c>
      <c r="U918" s="49">
        <f>SUBSTITUTE(T918,".",",")*1</f>
        <v>1.74584712367504E-2</v>
      </c>
      <c r="V918" s="54">
        <f>IF(U918&gt;=0.1, 1, 0)</f>
        <v>0</v>
      </c>
      <c r="W918" s="25">
        <f>IF(U918&gt;=0.2, 1, 0)</f>
        <v>0</v>
      </c>
      <c r="X918" s="25">
        <f>IF(U918&gt;=0.3, 1, 0)</f>
        <v>0</v>
      </c>
      <c r="Y918" s="25">
        <f>IF(U918&gt;=0.4, 1, 0)</f>
        <v>0</v>
      </c>
      <c r="Z918" s="25">
        <f>IF(U918&gt;=0.5, 1, 0)</f>
        <v>0</v>
      </c>
      <c r="AA918" s="25">
        <f>IF(U918&gt;=0.6, 1, 0)</f>
        <v>0</v>
      </c>
      <c r="AB918" s="25">
        <f>IF(U918&gt;=0.7, 1, 0)</f>
        <v>0</v>
      </c>
      <c r="AC918" s="25">
        <f>IF(U918&gt;=0.8, 1, 0)</f>
        <v>0</v>
      </c>
      <c r="AD918" s="55">
        <f>IF(U918&gt;=0.9, 1, 0)</f>
        <v>0</v>
      </c>
    </row>
    <row r="919" spans="1:30" ht="20" customHeight="1" x14ac:dyDescent="0.2">
      <c r="A919" s="20" t="s">
        <v>56</v>
      </c>
      <c r="B919" s="33" t="str">
        <f>SUBSTITUTE(A919,"/Users/timomiessen/Desktop/imagesdk/blackmen1/","Image_")</f>
        <v>Image_BM_142.jpg</v>
      </c>
      <c r="C919" s="63" t="s">
        <v>4</v>
      </c>
      <c r="D919" s="22" t="s">
        <v>2973</v>
      </c>
      <c r="E919" s="27">
        <v>0</v>
      </c>
      <c r="F919" s="27">
        <v>1</v>
      </c>
      <c r="G919" s="27">
        <v>0</v>
      </c>
      <c r="H919" s="27">
        <v>0</v>
      </c>
      <c r="I919" s="27">
        <v>0</v>
      </c>
      <c r="J919" s="23">
        <v>0</v>
      </c>
      <c r="K919" s="27">
        <v>0</v>
      </c>
      <c r="L919" s="27">
        <v>0</v>
      </c>
      <c r="M919" s="27">
        <v>0</v>
      </c>
      <c r="N919" s="27">
        <v>0</v>
      </c>
      <c r="O919" s="27">
        <v>0</v>
      </c>
      <c r="P919" s="27">
        <v>0</v>
      </c>
      <c r="Q919" s="27">
        <v>0</v>
      </c>
      <c r="R919" s="23" cm="1">
        <f t="array" ref="R919">_xlfn.IFS(H919=1,1,K919=1,1,L919=1,1,M919=1,1,N919=1,1,P919=1,1,TRUE,0)</f>
        <v>0</v>
      </c>
      <c r="S919" s="64">
        <f>IF(AND(G919=1,R919=1),0,R919)</f>
        <v>0</v>
      </c>
      <c r="T919" s="24" t="s">
        <v>1541</v>
      </c>
      <c r="U919" s="49">
        <f>SUBSTITUTE(T919,".",",")*1</f>
        <v>9.8343521822243894E-3</v>
      </c>
      <c r="V919" s="54">
        <f>IF(U919&gt;=0.1, 1, 0)</f>
        <v>0</v>
      </c>
      <c r="W919" s="25">
        <f>IF(U919&gt;=0.2, 1, 0)</f>
        <v>0</v>
      </c>
      <c r="X919" s="25">
        <f>IF(U919&gt;=0.3, 1, 0)</f>
        <v>0</v>
      </c>
      <c r="Y919" s="25">
        <f>IF(U919&gt;=0.4, 1, 0)</f>
        <v>0</v>
      </c>
      <c r="Z919" s="25">
        <f>IF(U919&gt;=0.5, 1, 0)</f>
        <v>0</v>
      </c>
      <c r="AA919" s="25">
        <f>IF(U919&gt;=0.6, 1, 0)</f>
        <v>0</v>
      </c>
      <c r="AB919" s="25">
        <f>IF(U919&gt;=0.7, 1, 0)</f>
        <v>0</v>
      </c>
      <c r="AC919" s="25">
        <f>IF(U919&gt;=0.8, 1, 0)</f>
        <v>0</v>
      </c>
      <c r="AD919" s="55">
        <f>IF(U919&gt;=0.9, 1, 0)</f>
        <v>0</v>
      </c>
    </row>
    <row r="920" spans="1:30" ht="20" customHeight="1" x14ac:dyDescent="0.2">
      <c r="A920" s="20" t="s">
        <v>57</v>
      </c>
      <c r="B920" s="33" t="str">
        <f>SUBSTITUTE(A920,"/Users/timomiessen/Desktop/imagesdk/blackmen1/","Image_")</f>
        <v>Image_BM_143.jpg</v>
      </c>
      <c r="C920" s="63" t="s">
        <v>4</v>
      </c>
      <c r="D920" s="22" t="s">
        <v>2973</v>
      </c>
      <c r="E920" s="27">
        <v>0</v>
      </c>
      <c r="F920" s="27">
        <v>1</v>
      </c>
      <c r="G920" s="27">
        <v>0</v>
      </c>
      <c r="H920" s="27">
        <v>0</v>
      </c>
      <c r="I920" s="27">
        <v>0</v>
      </c>
      <c r="J920" s="23">
        <v>0</v>
      </c>
      <c r="K920" s="27">
        <v>0</v>
      </c>
      <c r="L920" s="27">
        <v>0</v>
      </c>
      <c r="M920" s="27">
        <v>0</v>
      </c>
      <c r="N920" s="27">
        <v>0</v>
      </c>
      <c r="O920" s="27">
        <v>0</v>
      </c>
      <c r="P920" s="27">
        <v>0</v>
      </c>
      <c r="Q920" s="27">
        <v>0</v>
      </c>
      <c r="R920" s="23" cm="1">
        <f t="array" ref="R920">_xlfn.IFS(H920=1,1,K920=1,1,L920=1,1,M920=1,1,N920=1,1,P920=1,1,TRUE,0)</f>
        <v>0</v>
      </c>
      <c r="S920" s="64">
        <f>IF(AND(G920=1,R920=1),0,R920)</f>
        <v>0</v>
      </c>
      <c r="T920" s="24" t="s">
        <v>1542</v>
      </c>
      <c r="U920" s="49">
        <f>SUBSTITUTE(T920,".",",")*1</f>
        <v>3.8279676227830298E-3</v>
      </c>
      <c r="V920" s="54">
        <f>IF(U920&gt;=0.1, 1, 0)</f>
        <v>0</v>
      </c>
      <c r="W920" s="25">
        <f>IF(U920&gt;=0.2, 1, 0)</f>
        <v>0</v>
      </c>
      <c r="X920" s="25">
        <f>IF(U920&gt;=0.3, 1, 0)</f>
        <v>0</v>
      </c>
      <c r="Y920" s="25">
        <f>IF(U920&gt;=0.4, 1, 0)</f>
        <v>0</v>
      </c>
      <c r="Z920" s="25">
        <f>IF(U920&gt;=0.5, 1, 0)</f>
        <v>0</v>
      </c>
      <c r="AA920" s="25">
        <f>IF(U920&gt;=0.6, 1, 0)</f>
        <v>0</v>
      </c>
      <c r="AB920" s="25">
        <f>IF(U920&gt;=0.7, 1, 0)</f>
        <v>0</v>
      </c>
      <c r="AC920" s="25">
        <f>IF(U920&gt;=0.8, 1, 0)</f>
        <v>0</v>
      </c>
      <c r="AD920" s="55">
        <f>IF(U920&gt;=0.9, 1, 0)</f>
        <v>0</v>
      </c>
    </row>
    <row r="921" spans="1:30" ht="20" customHeight="1" x14ac:dyDescent="0.2">
      <c r="A921" s="20" t="s">
        <v>58</v>
      </c>
      <c r="B921" s="33" t="str">
        <f>SUBSTITUTE(A921,"/Users/timomiessen/Desktop/imagesdk/blackmen1/","Image_")</f>
        <v>Image_BM_144.jpg</v>
      </c>
      <c r="C921" s="63" t="s">
        <v>4</v>
      </c>
      <c r="D921" s="22" t="s">
        <v>2973</v>
      </c>
      <c r="E921" s="27">
        <v>0</v>
      </c>
      <c r="F921" s="27">
        <v>1</v>
      </c>
      <c r="G921" s="27">
        <v>0</v>
      </c>
      <c r="H921" s="27">
        <v>0</v>
      </c>
      <c r="I921" s="27">
        <v>0</v>
      </c>
      <c r="J921" s="23">
        <v>0</v>
      </c>
      <c r="K921" s="27">
        <v>0</v>
      </c>
      <c r="L921" s="27">
        <v>0</v>
      </c>
      <c r="M921" s="27">
        <v>0</v>
      </c>
      <c r="N921" s="27">
        <v>0</v>
      </c>
      <c r="O921" s="27">
        <v>0</v>
      </c>
      <c r="P921" s="27">
        <v>0</v>
      </c>
      <c r="Q921" s="27">
        <v>0</v>
      </c>
      <c r="R921" s="23" cm="1">
        <f t="array" ref="R921">_xlfn.IFS(H921=1,1,K921=1,1,L921=1,1,M921=1,1,N921=1,1,P921=1,1,TRUE,0)</f>
        <v>0</v>
      </c>
      <c r="S921" s="64">
        <f>IF(AND(G921=1,R921=1),0,R921)</f>
        <v>0</v>
      </c>
      <c r="T921" s="24" t="s">
        <v>1543</v>
      </c>
      <c r="U921" s="49">
        <f>SUBSTITUTE(T921,".",",")*1</f>
        <v>2.5928579270839601E-2</v>
      </c>
      <c r="V921" s="54">
        <f>IF(U921&gt;=0.1, 1, 0)</f>
        <v>0</v>
      </c>
      <c r="W921" s="25">
        <f>IF(U921&gt;=0.2, 1, 0)</f>
        <v>0</v>
      </c>
      <c r="X921" s="25">
        <f>IF(U921&gt;=0.3, 1, 0)</f>
        <v>0</v>
      </c>
      <c r="Y921" s="25">
        <f>IF(U921&gt;=0.4, 1, 0)</f>
        <v>0</v>
      </c>
      <c r="Z921" s="25">
        <f>IF(U921&gt;=0.5, 1, 0)</f>
        <v>0</v>
      </c>
      <c r="AA921" s="25">
        <f>IF(U921&gt;=0.6, 1, 0)</f>
        <v>0</v>
      </c>
      <c r="AB921" s="25">
        <f>IF(U921&gt;=0.7, 1, 0)</f>
        <v>0</v>
      </c>
      <c r="AC921" s="25">
        <f>IF(U921&gt;=0.8, 1, 0)</f>
        <v>0</v>
      </c>
      <c r="AD921" s="55">
        <f>IF(U921&gt;=0.9, 1, 0)</f>
        <v>0</v>
      </c>
    </row>
    <row r="922" spans="1:30" ht="20" customHeight="1" x14ac:dyDescent="0.2">
      <c r="A922" s="20" t="s">
        <v>59</v>
      </c>
      <c r="B922" s="33" t="str">
        <f>SUBSTITUTE(A922,"/Users/timomiessen/Desktop/imagesdk/blackmen1/","Image_")</f>
        <v>Image_BM_145.jpg</v>
      </c>
      <c r="C922" s="63" t="s">
        <v>4</v>
      </c>
      <c r="D922" s="22" t="s">
        <v>2973</v>
      </c>
      <c r="E922" s="27">
        <v>0</v>
      </c>
      <c r="F922" s="27">
        <v>1</v>
      </c>
      <c r="G922" s="27">
        <v>0</v>
      </c>
      <c r="H922" s="27">
        <v>0</v>
      </c>
      <c r="I922" s="27">
        <v>0</v>
      </c>
      <c r="J922" s="23">
        <v>0</v>
      </c>
      <c r="K922" s="27">
        <v>0</v>
      </c>
      <c r="L922" s="27">
        <v>0</v>
      </c>
      <c r="M922" s="27">
        <v>0</v>
      </c>
      <c r="N922" s="27">
        <v>0</v>
      </c>
      <c r="O922" s="27">
        <v>0</v>
      </c>
      <c r="P922" s="27">
        <v>0</v>
      </c>
      <c r="Q922" s="27">
        <v>0</v>
      </c>
      <c r="R922" s="23" cm="1">
        <f t="array" ref="R922">_xlfn.IFS(H922=1,1,K922=1,1,L922=1,1,M922=1,1,N922=1,1,P922=1,1,TRUE,0)</f>
        <v>0</v>
      </c>
      <c r="S922" s="64">
        <f>IF(AND(G922=1,R922=1),0,R922)</f>
        <v>0</v>
      </c>
      <c r="T922" s="24" t="s">
        <v>1544</v>
      </c>
      <c r="U922" s="49">
        <f>SUBSTITUTE(T922,".",",")*1</f>
        <v>4.9043560400605202E-2</v>
      </c>
      <c r="V922" s="54">
        <f>IF(U922&gt;=0.1, 1, 0)</f>
        <v>0</v>
      </c>
      <c r="W922" s="25">
        <f>IF(U922&gt;=0.2, 1, 0)</f>
        <v>0</v>
      </c>
      <c r="X922" s="25">
        <f>IF(U922&gt;=0.3, 1, 0)</f>
        <v>0</v>
      </c>
      <c r="Y922" s="25">
        <f>IF(U922&gt;=0.4, 1, 0)</f>
        <v>0</v>
      </c>
      <c r="Z922" s="25">
        <f>IF(U922&gt;=0.5, 1, 0)</f>
        <v>0</v>
      </c>
      <c r="AA922" s="25">
        <f>IF(U922&gt;=0.6, 1, 0)</f>
        <v>0</v>
      </c>
      <c r="AB922" s="25">
        <f>IF(U922&gt;=0.7, 1, 0)</f>
        <v>0</v>
      </c>
      <c r="AC922" s="25">
        <f>IF(U922&gt;=0.8, 1, 0)</f>
        <v>0</v>
      </c>
      <c r="AD922" s="55">
        <f>IF(U922&gt;=0.9, 1, 0)</f>
        <v>0</v>
      </c>
    </row>
    <row r="923" spans="1:30" ht="20" customHeight="1" x14ac:dyDescent="0.2">
      <c r="A923" s="20" t="s">
        <v>60</v>
      </c>
      <c r="B923" s="33" t="str">
        <f>SUBSTITUTE(A923,"/Users/timomiessen/Desktop/imagesdk/blackmen1/","Image_")</f>
        <v>Image_BM_146.jpg</v>
      </c>
      <c r="C923" s="63" t="s">
        <v>4</v>
      </c>
      <c r="D923" s="22" t="s">
        <v>2973</v>
      </c>
      <c r="E923" s="27">
        <v>0</v>
      </c>
      <c r="F923" s="27">
        <v>1</v>
      </c>
      <c r="G923" s="27">
        <v>0</v>
      </c>
      <c r="H923" s="27">
        <v>0</v>
      </c>
      <c r="I923" s="27">
        <v>0</v>
      </c>
      <c r="J923" s="23">
        <v>0</v>
      </c>
      <c r="K923" s="27">
        <v>0</v>
      </c>
      <c r="L923" s="27">
        <v>0</v>
      </c>
      <c r="M923" s="27">
        <v>0</v>
      </c>
      <c r="N923" s="27">
        <v>0</v>
      </c>
      <c r="O923" s="27">
        <v>0</v>
      </c>
      <c r="P923" s="27">
        <v>0</v>
      </c>
      <c r="Q923" s="27">
        <v>0</v>
      </c>
      <c r="R923" s="23" cm="1">
        <f t="array" ref="R923">_xlfn.IFS(H923=1,1,K923=1,1,L923=1,1,M923=1,1,N923=1,1,P923=1,1,TRUE,0)</f>
        <v>0</v>
      </c>
      <c r="S923" s="64">
        <f>IF(AND(G923=1,R923=1),0,R923)</f>
        <v>0</v>
      </c>
      <c r="T923" s="24" t="s">
        <v>1545</v>
      </c>
      <c r="U923" s="49">
        <f>SUBSTITUTE(T923,".",",")*1</f>
        <v>1.84455919079482E-2</v>
      </c>
      <c r="V923" s="54">
        <f>IF(U923&gt;=0.1, 1, 0)</f>
        <v>0</v>
      </c>
      <c r="W923" s="25">
        <f>IF(U923&gt;=0.2, 1, 0)</f>
        <v>0</v>
      </c>
      <c r="X923" s="25">
        <f>IF(U923&gt;=0.3, 1, 0)</f>
        <v>0</v>
      </c>
      <c r="Y923" s="25">
        <f>IF(U923&gt;=0.4, 1, 0)</f>
        <v>0</v>
      </c>
      <c r="Z923" s="25">
        <f>IF(U923&gt;=0.5, 1, 0)</f>
        <v>0</v>
      </c>
      <c r="AA923" s="25">
        <f>IF(U923&gt;=0.6, 1, 0)</f>
        <v>0</v>
      </c>
      <c r="AB923" s="25">
        <f>IF(U923&gt;=0.7, 1, 0)</f>
        <v>0</v>
      </c>
      <c r="AC923" s="25">
        <f>IF(U923&gt;=0.8, 1, 0)</f>
        <v>0</v>
      </c>
      <c r="AD923" s="55">
        <f>IF(U923&gt;=0.9, 1, 0)</f>
        <v>0</v>
      </c>
    </row>
    <row r="924" spans="1:30" ht="20" customHeight="1" x14ac:dyDescent="0.2">
      <c r="A924" s="20" t="s">
        <v>61</v>
      </c>
      <c r="B924" s="33" t="str">
        <f>SUBSTITUTE(A924,"/Users/timomiessen/Desktop/imagesdk/blackmen1/","Image_")</f>
        <v>Image_BM_147.jpg</v>
      </c>
      <c r="C924" s="63" t="s">
        <v>4</v>
      </c>
      <c r="D924" s="22" t="s">
        <v>2973</v>
      </c>
      <c r="E924" s="27">
        <v>0</v>
      </c>
      <c r="F924" s="27">
        <v>1</v>
      </c>
      <c r="G924" s="27">
        <v>0</v>
      </c>
      <c r="H924" s="27">
        <v>0</v>
      </c>
      <c r="I924" s="27">
        <v>0</v>
      </c>
      <c r="J924" s="23">
        <v>0</v>
      </c>
      <c r="K924" s="27">
        <v>0</v>
      </c>
      <c r="L924" s="27">
        <v>0</v>
      </c>
      <c r="M924" s="27">
        <v>0</v>
      </c>
      <c r="N924" s="27">
        <v>0</v>
      </c>
      <c r="O924" s="27">
        <v>0</v>
      </c>
      <c r="P924" s="27">
        <v>0</v>
      </c>
      <c r="Q924" s="27">
        <v>0</v>
      </c>
      <c r="R924" s="23" cm="1">
        <f t="array" ref="R924">_xlfn.IFS(H924=1,1,K924=1,1,L924=1,1,M924=1,1,N924=1,1,P924=1,1,TRUE,0)</f>
        <v>0</v>
      </c>
      <c r="S924" s="64">
        <f>IF(AND(G924=1,R924=1),0,R924)</f>
        <v>0</v>
      </c>
      <c r="T924" s="24" t="s">
        <v>1546</v>
      </c>
      <c r="U924" s="49">
        <f>SUBSTITUTE(T924,".",",")*1</f>
        <v>2.3523673880845301E-2</v>
      </c>
      <c r="V924" s="54">
        <f>IF(U924&gt;=0.1, 1, 0)</f>
        <v>0</v>
      </c>
      <c r="W924" s="25">
        <f>IF(U924&gt;=0.2, 1, 0)</f>
        <v>0</v>
      </c>
      <c r="X924" s="25">
        <f>IF(U924&gt;=0.3, 1, 0)</f>
        <v>0</v>
      </c>
      <c r="Y924" s="25">
        <f>IF(U924&gt;=0.4, 1, 0)</f>
        <v>0</v>
      </c>
      <c r="Z924" s="25">
        <f>IF(U924&gt;=0.5, 1, 0)</f>
        <v>0</v>
      </c>
      <c r="AA924" s="25">
        <f>IF(U924&gt;=0.6, 1, 0)</f>
        <v>0</v>
      </c>
      <c r="AB924" s="25">
        <f>IF(U924&gt;=0.7, 1, 0)</f>
        <v>0</v>
      </c>
      <c r="AC924" s="25">
        <f>IF(U924&gt;=0.8, 1, 0)</f>
        <v>0</v>
      </c>
      <c r="AD924" s="55">
        <f>IF(U924&gt;=0.9, 1, 0)</f>
        <v>0</v>
      </c>
    </row>
    <row r="925" spans="1:30" ht="20" customHeight="1" x14ac:dyDescent="0.2">
      <c r="A925" s="20" t="s">
        <v>62</v>
      </c>
      <c r="B925" s="33" t="str">
        <f>SUBSTITUTE(A925,"/Users/timomiessen/Desktop/imagesdk/blackmen1/","Image_")</f>
        <v>Image_BM_148.jpg</v>
      </c>
      <c r="C925" s="63" t="s">
        <v>4</v>
      </c>
      <c r="D925" s="22" t="s">
        <v>2973</v>
      </c>
      <c r="E925" s="27">
        <v>0</v>
      </c>
      <c r="F925" s="27">
        <v>1</v>
      </c>
      <c r="G925" s="27">
        <v>0</v>
      </c>
      <c r="H925" s="27">
        <v>0</v>
      </c>
      <c r="I925" s="27">
        <v>0</v>
      </c>
      <c r="J925" s="23">
        <v>0</v>
      </c>
      <c r="K925" s="27">
        <v>0</v>
      </c>
      <c r="L925" s="27">
        <v>0</v>
      </c>
      <c r="M925" s="27">
        <v>0</v>
      </c>
      <c r="N925" s="27">
        <v>0</v>
      </c>
      <c r="O925" s="27">
        <v>0</v>
      </c>
      <c r="P925" s="27">
        <v>0</v>
      </c>
      <c r="Q925" s="27">
        <v>0</v>
      </c>
      <c r="R925" s="23" cm="1">
        <f t="array" ref="R925">_xlfn.IFS(H925=1,1,K925=1,1,L925=1,1,M925=1,1,N925=1,1,P925=1,1,TRUE,0)</f>
        <v>0</v>
      </c>
      <c r="S925" s="64">
        <f>IF(AND(G925=1,R925=1),0,R925)</f>
        <v>0</v>
      </c>
      <c r="T925" s="24" t="s">
        <v>1547</v>
      </c>
      <c r="U925" s="49">
        <f>SUBSTITUTE(T925,".",",")*1</f>
        <v>2.9441410675644802E-2</v>
      </c>
      <c r="V925" s="54">
        <f>IF(U925&gt;=0.1, 1, 0)</f>
        <v>0</v>
      </c>
      <c r="W925" s="25">
        <f>IF(U925&gt;=0.2, 1, 0)</f>
        <v>0</v>
      </c>
      <c r="X925" s="25">
        <f>IF(U925&gt;=0.3, 1, 0)</f>
        <v>0</v>
      </c>
      <c r="Y925" s="25">
        <f>IF(U925&gt;=0.4, 1, 0)</f>
        <v>0</v>
      </c>
      <c r="Z925" s="25">
        <f>IF(U925&gt;=0.5, 1, 0)</f>
        <v>0</v>
      </c>
      <c r="AA925" s="25">
        <f>IF(U925&gt;=0.6, 1, 0)</f>
        <v>0</v>
      </c>
      <c r="AB925" s="25">
        <f>IF(U925&gt;=0.7, 1, 0)</f>
        <v>0</v>
      </c>
      <c r="AC925" s="25">
        <f>IF(U925&gt;=0.8, 1, 0)</f>
        <v>0</v>
      </c>
      <c r="AD925" s="55">
        <f>IF(U925&gt;=0.9, 1, 0)</f>
        <v>0</v>
      </c>
    </row>
    <row r="926" spans="1:30" ht="20" customHeight="1" x14ac:dyDescent="0.2">
      <c r="A926" s="20" t="s">
        <v>63</v>
      </c>
      <c r="B926" s="33" t="str">
        <f>SUBSTITUTE(A926,"/Users/timomiessen/Desktop/imagesdk/blackmen1/","Image_")</f>
        <v>Image_BM_149.jpg</v>
      </c>
      <c r="C926" s="63" t="s">
        <v>4</v>
      </c>
      <c r="D926" s="22" t="s">
        <v>2973</v>
      </c>
      <c r="E926" s="27">
        <v>0</v>
      </c>
      <c r="F926" s="27">
        <v>1</v>
      </c>
      <c r="G926" s="27">
        <v>0</v>
      </c>
      <c r="H926" s="27">
        <v>0</v>
      </c>
      <c r="I926" s="27">
        <v>0</v>
      </c>
      <c r="J926" s="23">
        <v>0</v>
      </c>
      <c r="K926" s="27">
        <v>0</v>
      </c>
      <c r="L926" s="27">
        <v>0</v>
      </c>
      <c r="M926" s="27">
        <v>0</v>
      </c>
      <c r="N926" s="27">
        <v>0</v>
      </c>
      <c r="O926" s="27">
        <v>0</v>
      </c>
      <c r="P926" s="27">
        <v>0</v>
      </c>
      <c r="Q926" s="27">
        <v>0</v>
      </c>
      <c r="R926" s="23" cm="1">
        <f t="array" ref="R926">_xlfn.IFS(H926=1,1,K926=1,1,L926=1,1,M926=1,1,N926=1,1,P926=1,1,TRUE,0)</f>
        <v>0</v>
      </c>
      <c r="S926" s="64">
        <f>IF(AND(G926=1,R926=1),0,R926)</f>
        <v>0</v>
      </c>
      <c r="T926" s="24" t="s">
        <v>1548</v>
      </c>
      <c r="U926" s="49">
        <f>SUBSTITUTE(T926,".",",")*1</f>
        <v>1.8999259918928101E-2</v>
      </c>
      <c r="V926" s="54">
        <f>IF(U926&gt;=0.1, 1, 0)</f>
        <v>0</v>
      </c>
      <c r="W926" s="25">
        <f>IF(U926&gt;=0.2, 1, 0)</f>
        <v>0</v>
      </c>
      <c r="X926" s="25">
        <f>IF(U926&gt;=0.3, 1, 0)</f>
        <v>0</v>
      </c>
      <c r="Y926" s="25">
        <f>IF(U926&gt;=0.4, 1, 0)</f>
        <v>0</v>
      </c>
      <c r="Z926" s="25">
        <f>IF(U926&gt;=0.5, 1, 0)</f>
        <v>0</v>
      </c>
      <c r="AA926" s="25">
        <f>IF(U926&gt;=0.6, 1, 0)</f>
        <v>0</v>
      </c>
      <c r="AB926" s="25">
        <f>IF(U926&gt;=0.7, 1, 0)</f>
        <v>0</v>
      </c>
      <c r="AC926" s="25">
        <f>IF(U926&gt;=0.8, 1, 0)</f>
        <v>0</v>
      </c>
      <c r="AD926" s="55">
        <f>IF(U926&gt;=0.9, 1, 0)</f>
        <v>0</v>
      </c>
    </row>
    <row r="927" spans="1:30" ht="20" customHeight="1" x14ac:dyDescent="0.2">
      <c r="A927" s="20" t="s">
        <v>64</v>
      </c>
      <c r="B927" s="33" t="str">
        <f>SUBSTITUTE(A927,"/Users/timomiessen/Desktop/imagesdk/blackmen1/","Image_")</f>
        <v>Image_BM_15.jpg</v>
      </c>
      <c r="C927" s="63" t="s">
        <v>4</v>
      </c>
      <c r="D927" s="22" t="s">
        <v>2973</v>
      </c>
      <c r="E927" s="27">
        <v>1</v>
      </c>
      <c r="F927" s="27">
        <v>0</v>
      </c>
      <c r="G927" s="27">
        <v>0</v>
      </c>
      <c r="H927" s="27">
        <v>0</v>
      </c>
      <c r="I927" s="27">
        <v>0</v>
      </c>
      <c r="J927" s="23">
        <v>0</v>
      </c>
      <c r="K927" s="27">
        <v>0</v>
      </c>
      <c r="L927" s="27">
        <v>0</v>
      </c>
      <c r="M927" s="27">
        <v>0</v>
      </c>
      <c r="N927" s="27">
        <v>0</v>
      </c>
      <c r="O927" s="27">
        <v>0</v>
      </c>
      <c r="P927" s="27">
        <v>0</v>
      </c>
      <c r="Q927" s="27">
        <v>0</v>
      </c>
      <c r="R927" s="23" cm="1">
        <f t="array" ref="R927">_xlfn.IFS(H927=1,1,K927=1,1,L927=1,1,M927=1,1,N927=1,1,P927=1,1,TRUE,0)</f>
        <v>0</v>
      </c>
      <c r="S927" s="64">
        <f>IF(AND(G927=1,R927=1),0,R927)</f>
        <v>0</v>
      </c>
      <c r="T927" s="24" t="s">
        <v>1549</v>
      </c>
      <c r="U927" s="49">
        <f>SUBSTITUTE(T927,".",",")*1</f>
        <v>0.118632707744836</v>
      </c>
      <c r="V927" s="54">
        <f>IF(U927&gt;=0.1, 1, 0)</f>
        <v>1</v>
      </c>
      <c r="W927" s="25">
        <f>IF(U927&gt;=0.2, 1, 0)</f>
        <v>0</v>
      </c>
      <c r="X927" s="25">
        <f>IF(U927&gt;=0.3, 1, 0)</f>
        <v>0</v>
      </c>
      <c r="Y927" s="25">
        <f>IF(U927&gt;=0.4, 1, 0)</f>
        <v>0</v>
      </c>
      <c r="Z927" s="25">
        <f>IF(U927&gt;=0.5, 1, 0)</f>
        <v>0</v>
      </c>
      <c r="AA927" s="25">
        <f>IF(U927&gt;=0.6, 1, 0)</f>
        <v>0</v>
      </c>
      <c r="AB927" s="25">
        <f>IF(U927&gt;=0.7, 1, 0)</f>
        <v>0</v>
      </c>
      <c r="AC927" s="25">
        <f>IF(U927&gt;=0.8, 1, 0)</f>
        <v>0</v>
      </c>
      <c r="AD927" s="55">
        <f>IF(U927&gt;=0.9, 1, 0)</f>
        <v>0</v>
      </c>
    </row>
    <row r="928" spans="1:30" ht="20" customHeight="1" x14ac:dyDescent="0.2">
      <c r="A928" s="20" t="s">
        <v>65</v>
      </c>
      <c r="B928" s="33" t="str">
        <f>SUBSTITUTE(A928,"/Users/timomiessen/Desktop/imagesdk/blackmen1/","Image_")</f>
        <v>Image_BM_150.jpg</v>
      </c>
      <c r="C928" s="63" t="s">
        <v>4</v>
      </c>
      <c r="D928" s="22" t="s">
        <v>2973</v>
      </c>
      <c r="E928" s="27">
        <v>0</v>
      </c>
      <c r="F928" s="27">
        <v>1</v>
      </c>
      <c r="G928" s="27">
        <v>0</v>
      </c>
      <c r="H928" s="27">
        <v>0</v>
      </c>
      <c r="I928" s="27">
        <v>0</v>
      </c>
      <c r="J928" s="23">
        <v>0</v>
      </c>
      <c r="K928" s="27">
        <v>0</v>
      </c>
      <c r="L928" s="27">
        <v>0</v>
      </c>
      <c r="M928" s="27">
        <v>0</v>
      </c>
      <c r="N928" s="27">
        <v>0</v>
      </c>
      <c r="O928" s="27">
        <v>0</v>
      </c>
      <c r="P928" s="27">
        <v>0</v>
      </c>
      <c r="Q928" s="27">
        <v>0</v>
      </c>
      <c r="R928" s="23" cm="1">
        <f t="array" ref="R928">_xlfn.IFS(H928=1,1,K928=1,1,L928=1,1,M928=1,1,N928=1,1,P928=1,1,TRUE,0)</f>
        <v>0</v>
      </c>
      <c r="S928" s="64">
        <f>IF(AND(G928=1,R928=1),0,R928)</f>
        <v>0</v>
      </c>
      <c r="T928" s="24" t="s">
        <v>1550</v>
      </c>
      <c r="U928" s="49">
        <f>SUBSTITUTE(T928,".",",")*1</f>
        <v>1.6565012512728499E-2</v>
      </c>
      <c r="V928" s="54">
        <f>IF(U928&gt;=0.1, 1, 0)</f>
        <v>0</v>
      </c>
      <c r="W928" s="25">
        <f>IF(U928&gt;=0.2, 1, 0)</f>
        <v>0</v>
      </c>
      <c r="X928" s="25">
        <f>IF(U928&gt;=0.3, 1, 0)</f>
        <v>0</v>
      </c>
      <c r="Y928" s="25">
        <f>IF(U928&gt;=0.4, 1, 0)</f>
        <v>0</v>
      </c>
      <c r="Z928" s="25">
        <f>IF(U928&gt;=0.5, 1, 0)</f>
        <v>0</v>
      </c>
      <c r="AA928" s="25">
        <f>IF(U928&gt;=0.6, 1, 0)</f>
        <v>0</v>
      </c>
      <c r="AB928" s="25">
        <f>IF(U928&gt;=0.7, 1, 0)</f>
        <v>0</v>
      </c>
      <c r="AC928" s="25">
        <f>IF(U928&gt;=0.8, 1, 0)</f>
        <v>0</v>
      </c>
      <c r="AD928" s="55">
        <f>IF(U928&gt;=0.9, 1, 0)</f>
        <v>0</v>
      </c>
    </row>
    <row r="929" spans="1:30" ht="20" customHeight="1" x14ac:dyDescent="0.2">
      <c r="A929" s="20" t="s">
        <v>66</v>
      </c>
      <c r="B929" s="33" t="str">
        <f>SUBSTITUTE(A929,"/Users/timomiessen/Desktop/imagesdk/blackmen1/","Image_")</f>
        <v>Image_BM_151.jpg</v>
      </c>
      <c r="C929" s="63" t="s">
        <v>4</v>
      </c>
      <c r="D929" s="22" t="s">
        <v>2973</v>
      </c>
      <c r="E929" s="27">
        <v>0</v>
      </c>
      <c r="F929" s="27">
        <v>1</v>
      </c>
      <c r="G929" s="27">
        <v>0</v>
      </c>
      <c r="H929" s="27">
        <v>0</v>
      </c>
      <c r="I929" s="27">
        <v>0</v>
      </c>
      <c r="J929" s="23">
        <v>0</v>
      </c>
      <c r="K929" s="27">
        <v>0</v>
      </c>
      <c r="L929" s="27">
        <v>0</v>
      </c>
      <c r="M929" s="27">
        <v>0</v>
      </c>
      <c r="N929" s="27">
        <v>0</v>
      </c>
      <c r="O929" s="27">
        <v>0</v>
      </c>
      <c r="P929" s="27">
        <v>0</v>
      </c>
      <c r="Q929" s="27">
        <v>0</v>
      </c>
      <c r="R929" s="23" cm="1">
        <f t="array" ref="R929">_xlfn.IFS(H929=1,1,K929=1,1,L929=1,1,M929=1,1,N929=1,1,P929=1,1,TRUE,0)</f>
        <v>0</v>
      </c>
      <c r="S929" s="64">
        <f>IF(AND(G929=1,R929=1),0,R929)</f>
        <v>0</v>
      </c>
      <c r="T929" s="24" t="s">
        <v>1551</v>
      </c>
      <c r="U929" s="49">
        <f>SUBSTITUTE(T929,".",",")*1</f>
        <v>2.1649320144206199E-2</v>
      </c>
      <c r="V929" s="54">
        <f>IF(U929&gt;=0.1, 1, 0)</f>
        <v>0</v>
      </c>
      <c r="W929" s="25">
        <f>IF(U929&gt;=0.2, 1, 0)</f>
        <v>0</v>
      </c>
      <c r="X929" s="25">
        <f>IF(U929&gt;=0.3, 1, 0)</f>
        <v>0</v>
      </c>
      <c r="Y929" s="25">
        <f>IF(U929&gt;=0.4, 1, 0)</f>
        <v>0</v>
      </c>
      <c r="Z929" s="25">
        <f>IF(U929&gt;=0.5, 1, 0)</f>
        <v>0</v>
      </c>
      <c r="AA929" s="25">
        <f>IF(U929&gt;=0.6, 1, 0)</f>
        <v>0</v>
      </c>
      <c r="AB929" s="25">
        <f>IF(U929&gt;=0.7, 1, 0)</f>
        <v>0</v>
      </c>
      <c r="AC929" s="25">
        <f>IF(U929&gt;=0.8, 1, 0)</f>
        <v>0</v>
      </c>
      <c r="AD929" s="55">
        <f>IF(U929&gt;=0.9, 1, 0)</f>
        <v>0</v>
      </c>
    </row>
    <row r="930" spans="1:30" ht="20" customHeight="1" x14ac:dyDescent="0.2">
      <c r="A930" s="20" t="s">
        <v>67</v>
      </c>
      <c r="B930" s="33" t="str">
        <f>SUBSTITUTE(A930,"/Users/timomiessen/Desktop/imagesdk/blackmen1/","Image_")</f>
        <v>Image_BM_152.jpg</v>
      </c>
      <c r="C930" s="63" t="s">
        <v>4</v>
      </c>
      <c r="D930" s="22" t="s">
        <v>2973</v>
      </c>
      <c r="E930" s="27">
        <v>0</v>
      </c>
      <c r="F930" s="27">
        <v>1</v>
      </c>
      <c r="G930" s="27">
        <v>0</v>
      </c>
      <c r="H930" s="27">
        <v>0</v>
      </c>
      <c r="I930" s="27">
        <v>0</v>
      </c>
      <c r="J930" s="23">
        <v>0</v>
      </c>
      <c r="K930" s="27">
        <v>0</v>
      </c>
      <c r="L930" s="27">
        <v>0</v>
      </c>
      <c r="M930" s="27">
        <v>0</v>
      </c>
      <c r="N930" s="27">
        <v>0</v>
      </c>
      <c r="O930" s="27">
        <v>0</v>
      </c>
      <c r="P930" s="27">
        <v>0</v>
      </c>
      <c r="Q930" s="27">
        <v>0</v>
      </c>
      <c r="R930" s="23" cm="1">
        <f t="array" ref="R930">_xlfn.IFS(H930=1,1,K930=1,1,L930=1,1,M930=1,1,N930=1,1,P930=1,1,TRUE,0)</f>
        <v>0</v>
      </c>
      <c r="S930" s="64">
        <f>IF(AND(G930=1,R930=1),0,R930)</f>
        <v>0</v>
      </c>
      <c r="T930" s="24" t="s">
        <v>1552</v>
      </c>
      <c r="U930" s="49">
        <f>SUBSTITUTE(T930,".",",")*1</f>
        <v>1.1842707637697399E-2</v>
      </c>
      <c r="V930" s="54">
        <f>IF(U930&gt;=0.1, 1, 0)</f>
        <v>0</v>
      </c>
      <c r="W930" s="25">
        <f>IF(U930&gt;=0.2, 1, 0)</f>
        <v>0</v>
      </c>
      <c r="X930" s="25">
        <f>IF(U930&gt;=0.3, 1, 0)</f>
        <v>0</v>
      </c>
      <c r="Y930" s="25">
        <f>IF(U930&gt;=0.4, 1, 0)</f>
        <v>0</v>
      </c>
      <c r="Z930" s="25">
        <f>IF(U930&gt;=0.5, 1, 0)</f>
        <v>0</v>
      </c>
      <c r="AA930" s="25">
        <f>IF(U930&gt;=0.6, 1, 0)</f>
        <v>0</v>
      </c>
      <c r="AB930" s="25">
        <f>IF(U930&gt;=0.7, 1, 0)</f>
        <v>0</v>
      </c>
      <c r="AC930" s="25">
        <f>IF(U930&gt;=0.8, 1, 0)</f>
        <v>0</v>
      </c>
      <c r="AD930" s="55">
        <f>IF(U930&gt;=0.9, 1, 0)</f>
        <v>0</v>
      </c>
    </row>
    <row r="931" spans="1:30" ht="20" customHeight="1" x14ac:dyDescent="0.2">
      <c r="A931" s="20" t="s">
        <v>68</v>
      </c>
      <c r="B931" s="33" t="str">
        <f>SUBSTITUTE(A931,"/Users/timomiessen/Desktop/imagesdk/blackmen1/","Image_")</f>
        <v>Image_BM_153.jpg</v>
      </c>
      <c r="C931" s="63" t="s">
        <v>4</v>
      </c>
      <c r="D931" s="22" t="s">
        <v>2973</v>
      </c>
      <c r="E931" s="27">
        <v>0</v>
      </c>
      <c r="F931" s="27">
        <v>1</v>
      </c>
      <c r="G931" s="27">
        <v>0</v>
      </c>
      <c r="H931" s="27">
        <v>0</v>
      </c>
      <c r="I931" s="27">
        <v>0</v>
      </c>
      <c r="J931" s="23">
        <v>0</v>
      </c>
      <c r="K931" s="27">
        <v>0</v>
      </c>
      <c r="L931" s="27">
        <v>0</v>
      </c>
      <c r="M931" s="27">
        <v>0</v>
      </c>
      <c r="N931" s="27">
        <v>0</v>
      </c>
      <c r="O931" s="27">
        <v>0</v>
      </c>
      <c r="P931" s="27">
        <v>0</v>
      </c>
      <c r="Q931" s="27">
        <v>0</v>
      </c>
      <c r="R931" s="23" cm="1">
        <f t="array" ref="R931">_xlfn.IFS(H931=1,1,K931=1,1,L931=1,1,M931=1,1,N931=1,1,P931=1,1,TRUE,0)</f>
        <v>0</v>
      </c>
      <c r="S931" s="64">
        <f>IF(AND(G931=1,R931=1),0,R931)</f>
        <v>0</v>
      </c>
      <c r="T931" s="24" t="s">
        <v>1553</v>
      </c>
      <c r="U931" s="49">
        <f>SUBSTITUTE(T931,".",",")*1</f>
        <v>1.52175077237188E-2</v>
      </c>
      <c r="V931" s="54">
        <f>IF(U931&gt;=0.1, 1, 0)</f>
        <v>0</v>
      </c>
      <c r="W931" s="25">
        <f>IF(U931&gt;=0.2, 1, 0)</f>
        <v>0</v>
      </c>
      <c r="X931" s="25">
        <f>IF(U931&gt;=0.3, 1, 0)</f>
        <v>0</v>
      </c>
      <c r="Y931" s="25">
        <f>IF(U931&gt;=0.4, 1, 0)</f>
        <v>0</v>
      </c>
      <c r="Z931" s="25">
        <f>IF(U931&gt;=0.5, 1, 0)</f>
        <v>0</v>
      </c>
      <c r="AA931" s="25">
        <f>IF(U931&gt;=0.6, 1, 0)</f>
        <v>0</v>
      </c>
      <c r="AB931" s="25">
        <f>IF(U931&gt;=0.7, 1, 0)</f>
        <v>0</v>
      </c>
      <c r="AC931" s="25">
        <f>IF(U931&gt;=0.8, 1, 0)</f>
        <v>0</v>
      </c>
      <c r="AD931" s="55">
        <f>IF(U931&gt;=0.9, 1, 0)</f>
        <v>0</v>
      </c>
    </row>
    <row r="932" spans="1:30" ht="20" customHeight="1" x14ac:dyDescent="0.2">
      <c r="A932" s="20" t="s">
        <v>69</v>
      </c>
      <c r="B932" s="33" t="str">
        <f>SUBSTITUTE(A932,"/Users/timomiessen/Desktop/imagesdk/blackmen1/","Image_")</f>
        <v>Image_BM_154.jpg</v>
      </c>
      <c r="C932" s="63" t="s">
        <v>4</v>
      </c>
      <c r="D932" s="22" t="s">
        <v>2973</v>
      </c>
      <c r="E932" s="27">
        <v>0</v>
      </c>
      <c r="F932" s="27">
        <v>1</v>
      </c>
      <c r="G932" s="27">
        <v>0</v>
      </c>
      <c r="H932" s="27">
        <v>0</v>
      </c>
      <c r="I932" s="27">
        <v>0</v>
      </c>
      <c r="J932" s="23">
        <v>0</v>
      </c>
      <c r="K932" s="27">
        <v>0</v>
      </c>
      <c r="L932" s="27">
        <v>0</v>
      </c>
      <c r="M932" s="27">
        <v>0</v>
      </c>
      <c r="N932" s="27">
        <v>0</v>
      </c>
      <c r="O932" s="27">
        <v>0</v>
      </c>
      <c r="P932" s="27">
        <v>0</v>
      </c>
      <c r="Q932" s="27">
        <v>0</v>
      </c>
      <c r="R932" s="23" cm="1">
        <f t="array" ref="R932">_xlfn.IFS(H932=1,1,K932=1,1,L932=1,1,M932=1,1,N932=1,1,P932=1,1,TRUE,0)</f>
        <v>0</v>
      </c>
      <c r="S932" s="64">
        <f>IF(AND(G932=1,R932=1),0,R932)</f>
        <v>0</v>
      </c>
      <c r="T932" s="24" t="s">
        <v>1554</v>
      </c>
      <c r="U932" s="49">
        <f>SUBSTITUTE(T932,".",",")*1</f>
        <v>6.3725840300321496E-2</v>
      </c>
      <c r="V932" s="54">
        <f>IF(U932&gt;=0.1, 1, 0)</f>
        <v>0</v>
      </c>
      <c r="W932" s="25">
        <f>IF(U932&gt;=0.2, 1, 0)</f>
        <v>0</v>
      </c>
      <c r="X932" s="25">
        <f>IF(U932&gt;=0.3, 1, 0)</f>
        <v>0</v>
      </c>
      <c r="Y932" s="25">
        <f>IF(U932&gt;=0.4, 1, 0)</f>
        <v>0</v>
      </c>
      <c r="Z932" s="25">
        <f>IF(U932&gt;=0.5, 1, 0)</f>
        <v>0</v>
      </c>
      <c r="AA932" s="25">
        <f>IF(U932&gt;=0.6, 1, 0)</f>
        <v>0</v>
      </c>
      <c r="AB932" s="25">
        <f>IF(U932&gt;=0.7, 1, 0)</f>
        <v>0</v>
      </c>
      <c r="AC932" s="25">
        <f>IF(U932&gt;=0.8, 1, 0)</f>
        <v>0</v>
      </c>
      <c r="AD932" s="55">
        <f>IF(U932&gt;=0.9, 1, 0)</f>
        <v>0</v>
      </c>
    </row>
    <row r="933" spans="1:30" ht="20" customHeight="1" x14ac:dyDescent="0.2">
      <c r="A933" s="20" t="s">
        <v>70</v>
      </c>
      <c r="B933" s="33" t="str">
        <f>SUBSTITUTE(A933,"/Users/timomiessen/Desktop/imagesdk/blackmen1/","Image_")</f>
        <v>Image_BM_155.jpg</v>
      </c>
      <c r="C933" s="63" t="s">
        <v>4</v>
      </c>
      <c r="D933" s="22" t="s">
        <v>2973</v>
      </c>
      <c r="E933" s="27">
        <v>0</v>
      </c>
      <c r="F933" s="27">
        <v>1</v>
      </c>
      <c r="G933" s="27">
        <v>0</v>
      </c>
      <c r="H933" s="27">
        <v>0</v>
      </c>
      <c r="I933" s="27">
        <v>0</v>
      </c>
      <c r="J933" s="23">
        <v>0</v>
      </c>
      <c r="K933" s="27">
        <v>0</v>
      </c>
      <c r="L933" s="27">
        <v>0</v>
      </c>
      <c r="M933" s="27">
        <v>0</v>
      </c>
      <c r="N933" s="27">
        <v>0</v>
      </c>
      <c r="O933" s="27">
        <v>0</v>
      </c>
      <c r="P933" s="27">
        <v>0</v>
      </c>
      <c r="Q933" s="27">
        <v>0</v>
      </c>
      <c r="R933" s="23" cm="1">
        <f t="array" ref="R933">_xlfn.IFS(H933=1,1,K933=1,1,L933=1,1,M933=1,1,N933=1,1,P933=1,1,TRUE,0)</f>
        <v>0</v>
      </c>
      <c r="S933" s="64">
        <f>IF(AND(G933=1,R933=1),0,R933)</f>
        <v>0</v>
      </c>
      <c r="T933" s="24" t="s">
        <v>1555</v>
      </c>
      <c r="U933" s="49">
        <f>SUBSTITUTE(T933,".",",")*1</f>
        <v>1.8698721192777101E-2</v>
      </c>
      <c r="V933" s="54">
        <f>IF(U933&gt;=0.1, 1, 0)</f>
        <v>0</v>
      </c>
      <c r="W933" s="25">
        <f>IF(U933&gt;=0.2, 1, 0)</f>
        <v>0</v>
      </c>
      <c r="X933" s="25">
        <f>IF(U933&gt;=0.3, 1, 0)</f>
        <v>0</v>
      </c>
      <c r="Y933" s="25">
        <f>IF(U933&gt;=0.4, 1, 0)</f>
        <v>0</v>
      </c>
      <c r="Z933" s="25">
        <f>IF(U933&gt;=0.5, 1, 0)</f>
        <v>0</v>
      </c>
      <c r="AA933" s="25">
        <f>IF(U933&gt;=0.6, 1, 0)</f>
        <v>0</v>
      </c>
      <c r="AB933" s="25">
        <f>IF(U933&gt;=0.7, 1, 0)</f>
        <v>0</v>
      </c>
      <c r="AC933" s="25">
        <f>IF(U933&gt;=0.8, 1, 0)</f>
        <v>0</v>
      </c>
      <c r="AD933" s="55">
        <f>IF(U933&gt;=0.9, 1, 0)</f>
        <v>0</v>
      </c>
    </row>
    <row r="934" spans="1:30" ht="20" customHeight="1" x14ac:dyDescent="0.2">
      <c r="A934" s="20" t="s">
        <v>71</v>
      </c>
      <c r="B934" s="33" t="str">
        <f>SUBSTITUTE(A934,"/Users/timomiessen/Desktop/imagesdk/blackmen1/","Image_")</f>
        <v>Image_BM_156.jpg</v>
      </c>
      <c r="C934" s="63" t="s">
        <v>4</v>
      </c>
      <c r="D934" s="22" t="s">
        <v>2973</v>
      </c>
      <c r="E934" s="27">
        <v>0</v>
      </c>
      <c r="F934" s="27">
        <v>1</v>
      </c>
      <c r="G934" s="27">
        <v>0</v>
      </c>
      <c r="H934" s="27">
        <v>0</v>
      </c>
      <c r="I934" s="27">
        <v>0</v>
      </c>
      <c r="J934" s="23">
        <v>0</v>
      </c>
      <c r="K934" s="27">
        <v>0</v>
      </c>
      <c r="L934" s="27">
        <v>0</v>
      </c>
      <c r="M934" s="27">
        <v>0</v>
      </c>
      <c r="N934" s="27">
        <v>0</v>
      </c>
      <c r="O934" s="27">
        <v>0</v>
      </c>
      <c r="P934" s="27">
        <v>0</v>
      </c>
      <c r="Q934" s="27">
        <v>0</v>
      </c>
      <c r="R934" s="23" cm="1">
        <f t="array" ref="R934">_xlfn.IFS(H934=1,1,K934=1,1,L934=1,1,M934=1,1,N934=1,1,P934=1,1,TRUE,0)</f>
        <v>0</v>
      </c>
      <c r="S934" s="64">
        <f>IF(AND(G934=1,R934=1),0,R934)</f>
        <v>0</v>
      </c>
      <c r="T934" s="24" t="s">
        <v>1556</v>
      </c>
      <c r="U934" s="49">
        <f>SUBSTITUTE(T934,".",",")*1</f>
        <v>7.8263841569423606E-3</v>
      </c>
      <c r="V934" s="54">
        <f>IF(U934&gt;=0.1, 1, 0)</f>
        <v>0</v>
      </c>
      <c r="W934" s="25">
        <f>IF(U934&gt;=0.2, 1, 0)</f>
        <v>0</v>
      </c>
      <c r="X934" s="25">
        <f>IF(U934&gt;=0.3, 1, 0)</f>
        <v>0</v>
      </c>
      <c r="Y934" s="25">
        <f>IF(U934&gt;=0.4, 1, 0)</f>
        <v>0</v>
      </c>
      <c r="Z934" s="25">
        <f>IF(U934&gt;=0.5, 1, 0)</f>
        <v>0</v>
      </c>
      <c r="AA934" s="25">
        <f>IF(U934&gt;=0.6, 1, 0)</f>
        <v>0</v>
      </c>
      <c r="AB934" s="25">
        <f>IF(U934&gt;=0.7, 1, 0)</f>
        <v>0</v>
      </c>
      <c r="AC934" s="25">
        <f>IF(U934&gt;=0.8, 1, 0)</f>
        <v>0</v>
      </c>
      <c r="AD934" s="55">
        <f>IF(U934&gt;=0.9, 1, 0)</f>
        <v>0</v>
      </c>
    </row>
    <row r="935" spans="1:30" ht="20" customHeight="1" x14ac:dyDescent="0.2">
      <c r="A935" s="20" t="s">
        <v>72</v>
      </c>
      <c r="B935" s="33" t="str">
        <f>SUBSTITUTE(A935,"/Users/timomiessen/Desktop/imagesdk/blackmen1/","Image_")</f>
        <v>Image_BM_157.jpg</v>
      </c>
      <c r="C935" s="63" t="s">
        <v>4</v>
      </c>
      <c r="D935" s="22" t="s">
        <v>2973</v>
      </c>
      <c r="E935" s="27">
        <v>0</v>
      </c>
      <c r="F935" s="27">
        <v>1</v>
      </c>
      <c r="G935" s="27">
        <v>0</v>
      </c>
      <c r="H935" s="27">
        <v>0</v>
      </c>
      <c r="I935" s="27">
        <v>0</v>
      </c>
      <c r="J935" s="23">
        <v>0</v>
      </c>
      <c r="K935" s="27">
        <v>0</v>
      </c>
      <c r="L935" s="27">
        <v>0</v>
      </c>
      <c r="M935" s="27">
        <v>0</v>
      </c>
      <c r="N935" s="27">
        <v>0</v>
      </c>
      <c r="O935" s="27">
        <v>0</v>
      </c>
      <c r="P935" s="27">
        <v>0</v>
      </c>
      <c r="Q935" s="27">
        <v>0</v>
      </c>
      <c r="R935" s="23" cm="1">
        <f t="array" ref="R935">_xlfn.IFS(H935=1,1,K935=1,1,L935=1,1,M935=1,1,N935=1,1,P935=1,1,TRUE,0)</f>
        <v>0</v>
      </c>
      <c r="S935" s="64">
        <f>IF(AND(G935=1,R935=1),0,R935)</f>
        <v>0</v>
      </c>
      <c r="T935" s="24" t="s">
        <v>1557</v>
      </c>
      <c r="U935" s="49">
        <f>SUBSTITUTE(T935,".",",")*1</f>
        <v>2.1195541135966701E-2</v>
      </c>
      <c r="V935" s="54">
        <f>IF(U935&gt;=0.1, 1, 0)</f>
        <v>0</v>
      </c>
      <c r="W935" s="25">
        <f>IF(U935&gt;=0.2, 1, 0)</f>
        <v>0</v>
      </c>
      <c r="X935" s="25">
        <f>IF(U935&gt;=0.3, 1, 0)</f>
        <v>0</v>
      </c>
      <c r="Y935" s="25">
        <f>IF(U935&gt;=0.4, 1, 0)</f>
        <v>0</v>
      </c>
      <c r="Z935" s="25">
        <f>IF(U935&gt;=0.5, 1, 0)</f>
        <v>0</v>
      </c>
      <c r="AA935" s="25">
        <f>IF(U935&gt;=0.6, 1, 0)</f>
        <v>0</v>
      </c>
      <c r="AB935" s="25">
        <f>IF(U935&gt;=0.7, 1, 0)</f>
        <v>0</v>
      </c>
      <c r="AC935" s="25">
        <f>IF(U935&gt;=0.8, 1, 0)</f>
        <v>0</v>
      </c>
      <c r="AD935" s="55">
        <f>IF(U935&gt;=0.9, 1, 0)</f>
        <v>0</v>
      </c>
    </row>
    <row r="936" spans="1:30" ht="20" customHeight="1" x14ac:dyDescent="0.2">
      <c r="A936" s="20" t="s">
        <v>73</v>
      </c>
      <c r="B936" s="33" t="str">
        <f>SUBSTITUTE(A936,"/Users/timomiessen/Desktop/imagesdk/blackmen1/","Image_")</f>
        <v>Image_BM_158.jpg</v>
      </c>
      <c r="C936" s="63" t="s">
        <v>4</v>
      </c>
      <c r="D936" s="22" t="s">
        <v>2973</v>
      </c>
      <c r="E936" s="27">
        <v>0</v>
      </c>
      <c r="F936" s="27">
        <v>1</v>
      </c>
      <c r="G936" s="27">
        <v>0</v>
      </c>
      <c r="H936" s="27">
        <v>0</v>
      </c>
      <c r="I936" s="27">
        <v>0</v>
      </c>
      <c r="J936" s="23">
        <v>0</v>
      </c>
      <c r="K936" s="27">
        <v>0</v>
      </c>
      <c r="L936" s="27">
        <v>0</v>
      </c>
      <c r="M936" s="27">
        <v>0</v>
      </c>
      <c r="N936" s="27">
        <v>0</v>
      </c>
      <c r="O936" s="27">
        <v>0</v>
      </c>
      <c r="P936" s="27">
        <v>0</v>
      </c>
      <c r="Q936" s="27">
        <v>0</v>
      </c>
      <c r="R936" s="23" cm="1">
        <f t="array" ref="R936">_xlfn.IFS(H936=1,1,K936=1,1,L936=1,1,M936=1,1,N936=1,1,P936=1,1,TRUE,0)</f>
        <v>0</v>
      </c>
      <c r="S936" s="64">
        <f>IF(AND(G936=1,R936=1),0,R936)</f>
        <v>0</v>
      </c>
      <c r="T936" s="24" t="s">
        <v>1558</v>
      </c>
      <c r="U936" s="49">
        <f>SUBSTITUTE(T936,".",",")*1</f>
        <v>1.1078199837356801E-2</v>
      </c>
      <c r="V936" s="54">
        <f>IF(U936&gt;=0.1, 1, 0)</f>
        <v>0</v>
      </c>
      <c r="W936" s="25">
        <f>IF(U936&gt;=0.2, 1, 0)</f>
        <v>0</v>
      </c>
      <c r="X936" s="25">
        <f>IF(U936&gt;=0.3, 1, 0)</f>
        <v>0</v>
      </c>
      <c r="Y936" s="25">
        <f>IF(U936&gt;=0.4, 1, 0)</f>
        <v>0</v>
      </c>
      <c r="Z936" s="25">
        <f>IF(U936&gt;=0.5, 1, 0)</f>
        <v>0</v>
      </c>
      <c r="AA936" s="25">
        <f>IF(U936&gt;=0.6, 1, 0)</f>
        <v>0</v>
      </c>
      <c r="AB936" s="25">
        <f>IF(U936&gt;=0.7, 1, 0)</f>
        <v>0</v>
      </c>
      <c r="AC936" s="25">
        <f>IF(U936&gt;=0.8, 1, 0)</f>
        <v>0</v>
      </c>
      <c r="AD936" s="55">
        <f>IF(U936&gt;=0.9, 1, 0)</f>
        <v>0</v>
      </c>
    </row>
    <row r="937" spans="1:30" ht="20" customHeight="1" x14ac:dyDescent="0.2">
      <c r="A937" s="20" t="s">
        <v>74</v>
      </c>
      <c r="B937" s="33" t="str">
        <f>SUBSTITUTE(A937,"/Users/timomiessen/Desktop/imagesdk/blackmen1/","Image_")</f>
        <v>Image_BM_159.jpg</v>
      </c>
      <c r="C937" s="63" t="s">
        <v>4</v>
      </c>
      <c r="D937" s="22" t="s">
        <v>2973</v>
      </c>
      <c r="E937" s="27">
        <v>0</v>
      </c>
      <c r="F937" s="27">
        <v>1</v>
      </c>
      <c r="G937" s="27">
        <v>0</v>
      </c>
      <c r="H937" s="27">
        <v>0</v>
      </c>
      <c r="I937" s="27">
        <v>0</v>
      </c>
      <c r="J937" s="23">
        <v>0</v>
      </c>
      <c r="K937" s="27">
        <v>0</v>
      </c>
      <c r="L937" s="27">
        <v>0</v>
      </c>
      <c r="M937" s="27">
        <v>0</v>
      </c>
      <c r="N937" s="27">
        <v>0</v>
      </c>
      <c r="O937" s="27">
        <v>0</v>
      </c>
      <c r="P937" s="27">
        <v>0</v>
      </c>
      <c r="Q937" s="27">
        <v>0</v>
      </c>
      <c r="R937" s="23" cm="1">
        <f t="array" ref="R937">_xlfn.IFS(H937=1,1,K937=1,1,L937=1,1,M937=1,1,N937=1,1,P937=1,1,TRUE,0)</f>
        <v>0</v>
      </c>
      <c r="S937" s="64">
        <f>IF(AND(G937=1,R937=1),0,R937)</f>
        <v>0</v>
      </c>
      <c r="T937" s="24" t="s">
        <v>1559</v>
      </c>
      <c r="U937" s="49">
        <f>SUBSTITUTE(T937,".",",")*1</f>
        <v>2.3726084269583201E-2</v>
      </c>
      <c r="V937" s="54">
        <f>IF(U937&gt;=0.1, 1, 0)</f>
        <v>0</v>
      </c>
      <c r="W937" s="25">
        <f>IF(U937&gt;=0.2, 1, 0)</f>
        <v>0</v>
      </c>
      <c r="X937" s="25">
        <f>IF(U937&gt;=0.3, 1, 0)</f>
        <v>0</v>
      </c>
      <c r="Y937" s="25">
        <f>IF(U937&gt;=0.4, 1, 0)</f>
        <v>0</v>
      </c>
      <c r="Z937" s="25">
        <f>IF(U937&gt;=0.5, 1, 0)</f>
        <v>0</v>
      </c>
      <c r="AA937" s="25">
        <f>IF(U937&gt;=0.6, 1, 0)</f>
        <v>0</v>
      </c>
      <c r="AB937" s="25">
        <f>IF(U937&gt;=0.7, 1, 0)</f>
        <v>0</v>
      </c>
      <c r="AC937" s="25">
        <f>IF(U937&gt;=0.8, 1, 0)</f>
        <v>0</v>
      </c>
      <c r="AD937" s="55">
        <f>IF(U937&gt;=0.9, 1, 0)</f>
        <v>0</v>
      </c>
    </row>
    <row r="938" spans="1:30" ht="20" customHeight="1" x14ac:dyDescent="0.2">
      <c r="A938" s="20" t="s">
        <v>75</v>
      </c>
      <c r="B938" s="33" t="str">
        <f>SUBSTITUTE(A938,"/Users/timomiessen/Desktop/imagesdk/blackmen1/","Image_")</f>
        <v>Image_BM_16.jpg</v>
      </c>
      <c r="C938" s="63" t="s">
        <v>4</v>
      </c>
      <c r="D938" s="22" t="s">
        <v>2973</v>
      </c>
      <c r="E938" s="27">
        <v>1</v>
      </c>
      <c r="F938" s="27">
        <v>0</v>
      </c>
      <c r="G938" s="27">
        <v>0</v>
      </c>
      <c r="H938" s="27">
        <v>0</v>
      </c>
      <c r="I938" s="27">
        <v>0</v>
      </c>
      <c r="J938" s="23">
        <v>0</v>
      </c>
      <c r="K938" s="27">
        <v>0</v>
      </c>
      <c r="L938" s="27">
        <v>0</v>
      </c>
      <c r="M938" s="27">
        <v>0</v>
      </c>
      <c r="N938" s="27">
        <v>0</v>
      </c>
      <c r="O938" s="27">
        <v>0</v>
      </c>
      <c r="P938" s="27">
        <v>0</v>
      </c>
      <c r="Q938" s="27">
        <v>0</v>
      </c>
      <c r="R938" s="23" cm="1">
        <f t="array" ref="R938">_xlfn.IFS(H938=1,1,K938=1,1,L938=1,1,M938=1,1,N938=1,1,P938=1,1,TRUE,0)</f>
        <v>0</v>
      </c>
      <c r="S938" s="64">
        <f>IF(AND(G938=1,R938=1),0,R938)</f>
        <v>0</v>
      </c>
      <c r="T938" s="24" t="s">
        <v>1560</v>
      </c>
      <c r="U938" s="49">
        <f>SUBSTITUTE(T938,".",",")*1</f>
        <v>2.82207387499511E-2</v>
      </c>
      <c r="V938" s="54">
        <f>IF(U938&gt;=0.1, 1, 0)</f>
        <v>0</v>
      </c>
      <c r="W938" s="25">
        <f>IF(U938&gt;=0.2, 1, 0)</f>
        <v>0</v>
      </c>
      <c r="X938" s="25">
        <f>IF(U938&gt;=0.3, 1, 0)</f>
        <v>0</v>
      </c>
      <c r="Y938" s="25">
        <f>IF(U938&gt;=0.4, 1, 0)</f>
        <v>0</v>
      </c>
      <c r="Z938" s="25">
        <f>IF(U938&gt;=0.5, 1, 0)</f>
        <v>0</v>
      </c>
      <c r="AA938" s="25">
        <f>IF(U938&gt;=0.6, 1, 0)</f>
        <v>0</v>
      </c>
      <c r="AB938" s="25">
        <f>IF(U938&gt;=0.7, 1, 0)</f>
        <v>0</v>
      </c>
      <c r="AC938" s="25">
        <f>IF(U938&gt;=0.8, 1, 0)</f>
        <v>0</v>
      </c>
      <c r="AD938" s="55">
        <f>IF(U938&gt;=0.9, 1, 0)</f>
        <v>0</v>
      </c>
    </row>
    <row r="939" spans="1:30" ht="20" customHeight="1" x14ac:dyDescent="0.2">
      <c r="A939" s="20" t="s">
        <v>76</v>
      </c>
      <c r="B939" s="33" t="str">
        <f>SUBSTITUTE(A939,"/Users/timomiessen/Desktop/imagesdk/blackmen1/","Image_")</f>
        <v>Image_BM_160.jpg</v>
      </c>
      <c r="C939" s="63" t="s">
        <v>4</v>
      </c>
      <c r="D939" s="22" t="s">
        <v>2973</v>
      </c>
      <c r="E939" s="27">
        <v>0</v>
      </c>
      <c r="F939" s="27">
        <v>1</v>
      </c>
      <c r="G939" s="27">
        <v>0</v>
      </c>
      <c r="H939" s="27">
        <v>0</v>
      </c>
      <c r="I939" s="27">
        <v>0</v>
      </c>
      <c r="J939" s="23">
        <v>0</v>
      </c>
      <c r="K939" s="27">
        <v>0</v>
      </c>
      <c r="L939" s="27">
        <v>0</v>
      </c>
      <c r="M939" s="27">
        <v>0</v>
      </c>
      <c r="N939" s="27">
        <v>0</v>
      </c>
      <c r="O939" s="27">
        <v>0</v>
      </c>
      <c r="P939" s="27">
        <v>0</v>
      </c>
      <c r="Q939" s="27">
        <v>0</v>
      </c>
      <c r="R939" s="23" cm="1">
        <f t="array" ref="R939">_xlfn.IFS(H939=1,1,K939=1,1,L939=1,1,M939=1,1,N939=1,1,P939=1,1,TRUE,0)</f>
        <v>0</v>
      </c>
      <c r="S939" s="64">
        <f>IF(AND(G939=1,R939=1),0,R939)</f>
        <v>0</v>
      </c>
      <c r="T939" s="24" t="s">
        <v>1561</v>
      </c>
      <c r="U939" s="49">
        <f>SUBSTITUTE(T939,".",",")*1</f>
        <v>7.7651802450418403E-2</v>
      </c>
      <c r="V939" s="54">
        <f>IF(U939&gt;=0.1, 1, 0)</f>
        <v>0</v>
      </c>
      <c r="W939" s="25">
        <f>IF(U939&gt;=0.2, 1, 0)</f>
        <v>0</v>
      </c>
      <c r="X939" s="25">
        <f>IF(U939&gt;=0.3, 1, 0)</f>
        <v>0</v>
      </c>
      <c r="Y939" s="25">
        <f>IF(U939&gt;=0.4, 1, 0)</f>
        <v>0</v>
      </c>
      <c r="Z939" s="25">
        <f>IF(U939&gt;=0.5, 1, 0)</f>
        <v>0</v>
      </c>
      <c r="AA939" s="25">
        <f>IF(U939&gt;=0.6, 1, 0)</f>
        <v>0</v>
      </c>
      <c r="AB939" s="25">
        <f>IF(U939&gt;=0.7, 1, 0)</f>
        <v>0</v>
      </c>
      <c r="AC939" s="25">
        <f>IF(U939&gt;=0.8, 1, 0)</f>
        <v>0</v>
      </c>
      <c r="AD939" s="55">
        <f>IF(U939&gt;=0.9, 1, 0)</f>
        <v>0</v>
      </c>
    </row>
    <row r="940" spans="1:30" ht="20" customHeight="1" x14ac:dyDescent="0.2">
      <c r="A940" s="20" t="s">
        <v>77</v>
      </c>
      <c r="B940" s="33" t="str">
        <f>SUBSTITUTE(A940,"/Users/timomiessen/Desktop/imagesdk/blackmen1/","Image_")</f>
        <v>Image_BM_161.jpg</v>
      </c>
      <c r="C940" s="63" t="s">
        <v>4</v>
      </c>
      <c r="D940" s="22" t="s">
        <v>2973</v>
      </c>
      <c r="E940" s="27">
        <v>0</v>
      </c>
      <c r="F940" s="27">
        <v>1</v>
      </c>
      <c r="G940" s="27">
        <v>0</v>
      </c>
      <c r="H940" s="27">
        <v>0</v>
      </c>
      <c r="I940" s="27">
        <v>0</v>
      </c>
      <c r="J940" s="23">
        <v>0</v>
      </c>
      <c r="K940" s="27">
        <v>0</v>
      </c>
      <c r="L940" s="27">
        <v>0</v>
      </c>
      <c r="M940" s="27">
        <v>0</v>
      </c>
      <c r="N940" s="27">
        <v>0</v>
      </c>
      <c r="O940" s="27">
        <v>0</v>
      </c>
      <c r="P940" s="27">
        <v>0</v>
      </c>
      <c r="Q940" s="27">
        <v>0</v>
      </c>
      <c r="R940" s="23" cm="1">
        <f t="array" ref="R940">_xlfn.IFS(H940=1,1,K940=1,1,L940=1,1,M940=1,1,N940=1,1,P940=1,1,TRUE,0)</f>
        <v>0</v>
      </c>
      <c r="S940" s="64">
        <f>IF(AND(G940=1,R940=1),0,R940)</f>
        <v>0</v>
      </c>
      <c r="T940" s="24" t="s">
        <v>1562</v>
      </c>
      <c r="U940" s="49">
        <f>SUBSTITUTE(T940,".",",")*1</f>
        <v>4.9497967585921197E-2</v>
      </c>
      <c r="V940" s="54">
        <f>IF(U940&gt;=0.1, 1, 0)</f>
        <v>0</v>
      </c>
      <c r="W940" s="25">
        <f>IF(U940&gt;=0.2, 1, 0)</f>
        <v>0</v>
      </c>
      <c r="X940" s="25">
        <f>IF(U940&gt;=0.3, 1, 0)</f>
        <v>0</v>
      </c>
      <c r="Y940" s="25">
        <f>IF(U940&gt;=0.4, 1, 0)</f>
        <v>0</v>
      </c>
      <c r="Z940" s="25">
        <f>IF(U940&gt;=0.5, 1, 0)</f>
        <v>0</v>
      </c>
      <c r="AA940" s="25">
        <f>IF(U940&gt;=0.6, 1, 0)</f>
        <v>0</v>
      </c>
      <c r="AB940" s="25">
        <f>IF(U940&gt;=0.7, 1, 0)</f>
        <v>0</v>
      </c>
      <c r="AC940" s="25">
        <f>IF(U940&gt;=0.8, 1, 0)</f>
        <v>0</v>
      </c>
      <c r="AD940" s="55">
        <f>IF(U940&gt;=0.9, 1, 0)</f>
        <v>0</v>
      </c>
    </row>
    <row r="941" spans="1:30" ht="20" customHeight="1" x14ac:dyDescent="0.2">
      <c r="A941" s="20" t="s">
        <v>78</v>
      </c>
      <c r="B941" s="33" t="str">
        <f>SUBSTITUTE(A941,"/Users/timomiessen/Desktop/imagesdk/blackmen1/","Image_")</f>
        <v>Image_BM_162.jpg</v>
      </c>
      <c r="C941" s="63" t="s">
        <v>4</v>
      </c>
      <c r="D941" s="22" t="s">
        <v>2973</v>
      </c>
      <c r="E941" s="27">
        <v>0</v>
      </c>
      <c r="F941" s="27">
        <v>1</v>
      </c>
      <c r="G941" s="27">
        <v>0</v>
      </c>
      <c r="H941" s="27">
        <v>0</v>
      </c>
      <c r="I941" s="27">
        <v>0</v>
      </c>
      <c r="J941" s="23">
        <v>0</v>
      </c>
      <c r="K941" s="27">
        <v>0</v>
      </c>
      <c r="L941" s="27">
        <v>0</v>
      </c>
      <c r="M941" s="27">
        <v>0</v>
      </c>
      <c r="N941" s="27">
        <v>0</v>
      </c>
      <c r="O941" s="27">
        <v>0</v>
      </c>
      <c r="P941" s="27">
        <v>0</v>
      </c>
      <c r="Q941" s="27">
        <v>0</v>
      </c>
      <c r="R941" s="23" cm="1">
        <f t="array" ref="R941">_xlfn.IFS(H941=1,1,K941=1,1,L941=1,1,M941=1,1,N941=1,1,P941=1,1,TRUE,0)</f>
        <v>0</v>
      </c>
      <c r="S941" s="64">
        <f>IF(AND(G941=1,R941=1),0,R941)</f>
        <v>0</v>
      </c>
      <c r="T941" s="24" t="s">
        <v>1563</v>
      </c>
      <c r="U941" s="49">
        <f>SUBSTITUTE(T941,".",",")*1</f>
        <v>4.9815715290606001E-2</v>
      </c>
      <c r="V941" s="54">
        <f>IF(U941&gt;=0.1, 1, 0)</f>
        <v>0</v>
      </c>
      <c r="W941" s="25">
        <f>IF(U941&gt;=0.2, 1, 0)</f>
        <v>0</v>
      </c>
      <c r="X941" s="25">
        <f>IF(U941&gt;=0.3, 1, 0)</f>
        <v>0</v>
      </c>
      <c r="Y941" s="25">
        <f>IF(U941&gt;=0.4, 1, 0)</f>
        <v>0</v>
      </c>
      <c r="Z941" s="25">
        <f>IF(U941&gt;=0.5, 1, 0)</f>
        <v>0</v>
      </c>
      <c r="AA941" s="25">
        <f>IF(U941&gt;=0.6, 1, 0)</f>
        <v>0</v>
      </c>
      <c r="AB941" s="25">
        <f>IF(U941&gt;=0.7, 1, 0)</f>
        <v>0</v>
      </c>
      <c r="AC941" s="25">
        <f>IF(U941&gt;=0.8, 1, 0)</f>
        <v>0</v>
      </c>
      <c r="AD941" s="55">
        <f>IF(U941&gt;=0.9, 1, 0)</f>
        <v>0</v>
      </c>
    </row>
    <row r="942" spans="1:30" ht="20" customHeight="1" x14ac:dyDescent="0.2">
      <c r="A942" s="20" t="s">
        <v>79</v>
      </c>
      <c r="B942" s="33" t="str">
        <f>SUBSTITUTE(A942,"/Users/timomiessen/Desktop/imagesdk/blackmen1/","Image_")</f>
        <v>Image_BM_163.jpg</v>
      </c>
      <c r="C942" s="63" t="s">
        <v>4</v>
      </c>
      <c r="D942" s="22" t="s">
        <v>2973</v>
      </c>
      <c r="E942" s="27">
        <v>0</v>
      </c>
      <c r="F942" s="27">
        <v>1</v>
      </c>
      <c r="G942" s="27">
        <v>0</v>
      </c>
      <c r="H942" s="27">
        <v>0</v>
      </c>
      <c r="I942" s="27">
        <v>0</v>
      </c>
      <c r="J942" s="23">
        <v>0</v>
      </c>
      <c r="K942" s="27">
        <v>0</v>
      </c>
      <c r="L942" s="27">
        <v>0</v>
      </c>
      <c r="M942" s="27">
        <v>0</v>
      </c>
      <c r="N942" s="27">
        <v>0</v>
      </c>
      <c r="O942" s="27">
        <v>0</v>
      </c>
      <c r="P942" s="27">
        <v>0</v>
      </c>
      <c r="Q942" s="27">
        <v>0</v>
      </c>
      <c r="R942" s="23" cm="1">
        <f t="array" ref="R942">_xlfn.IFS(H942=1,1,K942=1,1,L942=1,1,M942=1,1,N942=1,1,P942=1,1,TRUE,0)</f>
        <v>0</v>
      </c>
      <c r="S942" s="64">
        <f>IF(AND(G942=1,R942=1),0,R942)</f>
        <v>0</v>
      </c>
      <c r="T942" s="24" t="s">
        <v>1564</v>
      </c>
      <c r="U942" s="49">
        <f>SUBSTITUTE(T942,".",",")*1</f>
        <v>4.6381017193198197E-2</v>
      </c>
      <c r="V942" s="54">
        <f>IF(U942&gt;=0.1, 1, 0)</f>
        <v>0</v>
      </c>
      <c r="W942" s="25">
        <f>IF(U942&gt;=0.2, 1, 0)</f>
        <v>0</v>
      </c>
      <c r="X942" s="25">
        <f>IF(U942&gt;=0.3, 1, 0)</f>
        <v>0</v>
      </c>
      <c r="Y942" s="25">
        <f>IF(U942&gt;=0.4, 1, 0)</f>
        <v>0</v>
      </c>
      <c r="Z942" s="25">
        <f>IF(U942&gt;=0.5, 1, 0)</f>
        <v>0</v>
      </c>
      <c r="AA942" s="25">
        <f>IF(U942&gt;=0.6, 1, 0)</f>
        <v>0</v>
      </c>
      <c r="AB942" s="25">
        <f>IF(U942&gt;=0.7, 1, 0)</f>
        <v>0</v>
      </c>
      <c r="AC942" s="25">
        <f>IF(U942&gt;=0.8, 1, 0)</f>
        <v>0</v>
      </c>
      <c r="AD942" s="55">
        <f>IF(U942&gt;=0.9, 1, 0)</f>
        <v>0</v>
      </c>
    </row>
    <row r="943" spans="1:30" ht="20" customHeight="1" x14ac:dyDescent="0.2">
      <c r="A943" s="20" t="s">
        <v>80</v>
      </c>
      <c r="B943" s="33" t="str">
        <f>SUBSTITUTE(A943,"/Users/timomiessen/Desktop/imagesdk/blackmen1/","Image_")</f>
        <v>Image_BM_164.jpg</v>
      </c>
      <c r="C943" s="63" t="s">
        <v>4</v>
      </c>
      <c r="D943" s="22" t="s">
        <v>2973</v>
      </c>
      <c r="E943" s="27">
        <v>0</v>
      </c>
      <c r="F943" s="27">
        <v>1</v>
      </c>
      <c r="G943" s="27">
        <v>0</v>
      </c>
      <c r="H943" s="27">
        <v>0</v>
      </c>
      <c r="I943" s="27">
        <v>0</v>
      </c>
      <c r="J943" s="23">
        <v>0</v>
      </c>
      <c r="K943" s="27">
        <v>0</v>
      </c>
      <c r="L943" s="27">
        <v>0</v>
      </c>
      <c r="M943" s="27">
        <v>0</v>
      </c>
      <c r="N943" s="27">
        <v>0</v>
      </c>
      <c r="O943" s="27">
        <v>0</v>
      </c>
      <c r="P943" s="27">
        <v>0</v>
      </c>
      <c r="Q943" s="27">
        <v>0</v>
      </c>
      <c r="R943" s="23" cm="1">
        <f t="array" ref="R943">_xlfn.IFS(H943=1,1,K943=1,1,L943=1,1,M943=1,1,N943=1,1,P943=1,1,TRUE,0)</f>
        <v>0</v>
      </c>
      <c r="S943" s="64">
        <f>IF(AND(G943=1,R943=1),0,R943)</f>
        <v>0</v>
      </c>
      <c r="T943" s="24" t="s">
        <v>1565</v>
      </c>
      <c r="U943" s="49">
        <f>SUBSTITUTE(T943,".",",")*1</f>
        <v>3.6836415529251099E-2</v>
      </c>
      <c r="V943" s="54">
        <f>IF(U943&gt;=0.1, 1, 0)</f>
        <v>0</v>
      </c>
      <c r="W943" s="25">
        <f>IF(U943&gt;=0.2, 1, 0)</f>
        <v>0</v>
      </c>
      <c r="X943" s="25">
        <f>IF(U943&gt;=0.3, 1, 0)</f>
        <v>0</v>
      </c>
      <c r="Y943" s="25">
        <f>IF(U943&gt;=0.4, 1, 0)</f>
        <v>0</v>
      </c>
      <c r="Z943" s="25">
        <f>IF(U943&gt;=0.5, 1, 0)</f>
        <v>0</v>
      </c>
      <c r="AA943" s="25">
        <f>IF(U943&gt;=0.6, 1, 0)</f>
        <v>0</v>
      </c>
      <c r="AB943" s="25">
        <f>IF(U943&gt;=0.7, 1, 0)</f>
        <v>0</v>
      </c>
      <c r="AC943" s="25">
        <f>IF(U943&gt;=0.8, 1, 0)</f>
        <v>0</v>
      </c>
      <c r="AD943" s="55">
        <f>IF(U943&gt;=0.9, 1, 0)</f>
        <v>0</v>
      </c>
    </row>
    <row r="944" spans="1:30" ht="20" customHeight="1" x14ac:dyDescent="0.2">
      <c r="A944" s="20" t="s">
        <v>81</v>
      </c>
      <c r="B944" s="33" t="str">
        <f>SUBSTITUTE(A944,"/Users/timomiessen/Desktop/imagesdk/blackmen1/","Image_")</f>
        <v>Image_BM_165.jpg</v>
      </c>
      <c r="C944" s="63" t="s">
        <v>4</v>
      </c>
      <c r="D944" s="22" t="s">
        <v>2973</v>
      </c>
      <c r="E944" s="27">
        <v>0</v>
      </c>
      <c r="F944" s="27">
        <v>1</v>
      </c>
      <c r="G944" s="27">
        <v>0</v>
      </c>
      <c r="H944" s="27">
        <v>0</v>
      </c>
      <c r="I944" s="27">
        <v>0</v>
      </c>
      <c r="J944" s="23">
        <v>0</v>
      </c>
      <c r="K944" s="27">
        <v>0</v>
      </c>
      <c r="L944" s="27">
        <v>0</v>
      </c>
      <c r="M944" s="27">
        <v>0</v>
      </c>
      <c r="N944" s="27">
        <v>0</v>
      </c>
      <c r="O944" s="27">
        <v>0</v>
      </c>
      <c r="P944" s="27">
        <v>0</v>
      </c>
      <c r="Q944" s="27">
        <v>0</v>
      </c>
      <c r="R944" s="23" cm="1">
        <f t="array" ref="R944">_xlfn.IFS(H944=1,1,K944=1,1,L944=1,1,M944=1,1,N944=1,1,P944=1,1,TRUE,0)</f>
        <v>0</v>
      </c>
      <c r="S944" s="64">
        <f>IF(AND(G944=1,R944=1),0,R944)</f>
        <v>0</v>
      </c>
      <c r="T944" s="24" t="s">
        <v>1566</v>
      </c>
      <c r="U944" s="49">
        <f>SUBSTITUTE(T944,".",",")*1</f>
        <v>5.2179797785356597E-3</v>
      </c>
      <c r="V944" s="54">
        <f>IF(U944&gt;=0.1, 1, 0)</f>
        <v>0</v>
      </c>
      <c r="W944" s="25">
        <f>IF(U944&gt;=0.2, 1, 0)</f>
        <v>0</v>
      </c>
      <c r="X944" s="25">
        <f>IF(U944&gt;=0.3, 1, 0)</f>
        <v>0</v>
      </c>
      <c r="Y944" s="25">
        <f>IF(U944&gt;=0.4, 1, 0)</f>
        <v>0</v>
      </c>
      <c r="Z944" s="25">
        <f>IF(U944&gt;=0.5, 1, 0)</f>
        <v>0</v>
      </c>
      <c r="AA944" s="25">
        <f>IF(U944&gt;=0.6, 1, 0)</f>
        <v>0</v>
      </c>
      <c r="AB944" s="25">
        <f>IF(U944&gt;=0.7, 1, 0)</f>
        <v>0</v>
      </c>
      <c r="AC944" s="25">
        <f>IF(U944&gt;=0.8, 1, 0)</f>
        <v>0</v>
      </c>
      <c r="AD944" s="55">
        <f>IF(U944&gt;=0.9, 1, 0)</f>
        <v>0</v>
      </c>
    </row>
    <row r="945" spans="1:30" ht="20" customHeight="1" x14ac:dyDescent="0.2">
      <c r="A945" s="20" t="s">
        <v>82</v>
      </c>
      <c r="B945" s="33" t="str">
        <f>SUBSTITUTE(A945,"/Users/timomiessen/Desktop/imagesdk/blackmen1/","Image_")</f>
        <v>Image_BM_166.jpg</v>
      </c>
      <c r="C945" s="63" t="s">
        <v>4</v>
      </c>
      <c r="D945" s="22" t="s">
        <v>2973</v>
      </c>
      <c r="E945" s="27">
        <v>0</v>
      </c>
      <c r="F945" s="27">
        <v>1</v>
      </c>
      <c r="G945" s="27">
        <v>0</v>
      </c>
      <c r="H945" s="27">
        <v>0</v>
      </c>
      <c r="I945" s="27">
        <v>0</v>
      </c>
      <c r="J945" s="23">
        <v>0</v>
      </c>
      <c r="K945" s="27">
        <v>0</v>
      </c>
      <c r="L945" s="27">
        <v>0</v>
      </c>
      <c r="M945" s="27">
        <v>0</v>
      </c>
      <c r="N945" s="27">
        <v>0</v>
      </c>
      <c r="O945" s="27">
        <v>0</v>
      </c>
      <c r="P945" s="27">
        <v>0</v>
      </c>
      <c r="Q945" s="27">
        <v>0</v>
      </c>
      <c r="R945" s="23" cm="1">
        <f t="array" ref="R945">_xlfn.IFS(H945=1,1,K945=1,1,L945=1,1,M945=1,1,N945=1,1,P945=1,1,TRUE,0)</f>
        <v>0</v>
      </c>
      <c r="S945" s="64">
        <f>IF(AND(G945=1,R945=1),0,R945)</f>
        <v>0</v>
      </c>
      <c r="T945" s="24" t="s">
        <v>1567</v>
      </c>
      <c r="U945" s="49">
        <f>SUBSTITUTE(T945,".",",")*1</f>
        <v>4.23390250653028E-2</v>
      </c>
      <c r="V945" s="54">
        <f>IF(U945&gt;=0.1, 1, 0)</f>
        <v>0</v>
      </c>
      <c r="W945" s="25">
        <f>IF(U945&gt;=0.2, 1, 0)</f>
        <v>0</v>
      </c>
      <c r="X945" s="25">
        <f>IF(U945&gt;=0.3, 1, 0)</f>
        <v>0</v>
      </c>
      <c r="Y945" s="25">
        <f>IF(U945&gt;=0.4, 1, 0)</f>
        <v>0</v>
      </c>
      <c r="Z945" s="25">
        <f>IF(U945&gt;=0.5, 1, 0)</f>
        <v>0</v>
      </c>
      <c r="AA945" s="25">
        <f>IF(U945&gt;=0.6, 1, 0)</f>
        <v>0</v>
      </c>
      <c r="AB945" s="25">
        <f>IF(U945&gt;=0.7, 1, 0)</f>
        <v>0</v>
      </c>
      <c r="AC945" s="25">
        <f>IF(U945&gt;=0.8, 1, 0)</f>
        <v>0</v>
      </c>
      <c r="AD945" s="55">
        <f>IF(U945&gt;=0.9, 1, 0)</f>
        <v>0</v>
      </c>
    </row>
    <row r="946" spans="1:30" ht="20" customHeight="1" x14ac:dyDescent="0.2">
      <c r="A946" s="20" t="s">
        <v>83</v>
      </c>
      <c r="B946" s="33" t="str">
        <f>SUBSTITUTE(A946,"/Users/timomiessen/Desktop/imagesdk/blackmen1/","Image_")</f>
        <v>Image_BM_167.jpg</v>
      </c>
      <c r="C946" s="63" t="s">
        <v>4</v>
      </c>
      <c r="D946" s="22" t="s">
        <v>2973</v>
      </c>
      <c r="E946" s="27">
        <v>0</v>
      </c>
      <c r="F946" s="27">
        <v>1</v>
      </c>
      <c r="G946" s="27">
        <v>0</v>
      </c>
      <c r="H946" s="27">
        <v>0</v>
      </c>
      <c r="I946" s="27">
        <v>0</v>
      </c>
      <c r="J946" s="23">
        <v>0</v>
      </c>
      <c r="K946" s="27">
        <v>0</v>
      </c>
      <c r="L946" s="27">
        <v>0</v>
      </c>
      <c r="M946" s="27">
        <v>0</v>
      </c>
      <c r="N946" s="27">
        <v>0</v>
      </c>
      <c r="O946" s="27">
        <v>0</v>
      </c>
      <c r="P946" s="27">
        <v>0</v>
      </c>
      <c r="Q946" s="27">
        <v>0</v>
      </c>
      <c r="R946" s="23" cm="1">
        <f t="array" ref="R946">_xlfn.IFS(H946=1,1,K946=1,1,L946=1,1,M946=1,1,N946=1,1,P946=1,1,TRUE,0)</f>
        <v>0</v>
      </c>
      <c r="S946" s="64">
        <f>IF(AND(G946=1,R946=1),0,R946)</f>
        <v>0</v>
      </c>
      <c r="T946" s="24" t="s">
        <v>1568</v>
      </c>
      <c r="U946" s="49">
        <f>SUBSTITUTE(T946,".",",")*1</f>
        <v>4.21827178215608E-2</v>
      </c>
      <c r="V946" s="54">
        <f>IF(U946&gt;=0.1, 1, 0)</f>
        <v>0</v>
      </c>
      <c r="W946" s="25">
        <f>IF(U946&gt;=0.2, 1, 0)</f>
        <v>0</v>
      </c>
      <c r="X946" s="25">
        <f>IF(U946&gt;=0.3, 1, 0)</f>
        <v>0</v>
      </c>
      <c r="Y946" s="25">
        <f>IF(U946&gt;=0.4, 1, 0)</f>
        <v>0</v>
      </c>
      <c r="Z946" s="25">
        <f>IF(U946&gt;=0.5, 1, 0)</f>
        <v>0</v>
      </c>
      <c r="AA946" s="25">
        <f>IF(U946&gt;=0.6, 1, 0)</f>
        <v>0</v>
      </c>
      <c r="AB946" s="25">
        <f>IF(U946&gt;=0.7, 1, 0)</f>
        <v>0</v>
      </c>
      <c r="AC946" s="25">
        <f>IF(U946&gt;=0.8, 1, 0)</f>
        <v>0</v>
      </c>
      <c r="AD946" s="55">
        <f>IF(U946&gt;=0.9, 1, 0)</f>
        <v>0</v>
      </c>
    </row>
    <row r="947" spans="1:30" ht="20" customHeight="1" x14ac:dyDescent="0.2">
      <c r="A947" s="20" t="s">
        <v>84</v>
      </c>
      <c r="B947" s="33" t="str">
        <f>SUBSTITUTE(A947,"/Users/timomiessen/Desktop/imagesdk/blackmen1/","Image_")</f>
        <v>Image_BM_168.jpg</v>
      </c>
      <c r="C947" s="63" t="s">
        <v>4</v>
      </c>
      <c r="D947" s="22" t="s">
        <v>2973</v>
      </c>
      <c r="E947" s="27">
        <v>0</v>
      </c>
      <c r="F947" s="27">
        <v>1</v>
      </c>
      <c r="G947" s="27">
        <v>0</v>
      </c>
      <c r="H947" s="27">
        <v>0</v>
      </c>
      <c r="I947" s="27">
        <v>0</v>
      </c>
      <c r="J947" s="23">
        <v>0</v>
      </c>
      <c r="K947" s="27">
        <v>0</v>
      </c>
      <c r="L947" s="27">
        <v>0</v>
      </c>
      <c r="M947" s="27">
        <v>0</v>
      </c>
      <c r="N947" s="27">
        <v>0</v>
      </c>
      <c r="O947" s="27">
        <v>0</v>
      </c>
      <c r="P947" s="27">
        <v>0</v>
      </c>
      <c r="Q947" s="27">
        <v>0</v>
      </c>
      <c r="R947" s="23" cm="1">
        <f t="array" ref="R947">_xlfn.IFS(H947=1,1,K947=1,1,L947=1,1,M947=1,1,N947=1,1,P947=1,1,TRUE,0)</f>
        <v>0</v>
      </c>
      <c r="S947" s="64">
        <f>IF(AND(G947=1,R947=1),0,R947)</f>
        <v>0</v>
      </c>
      <c r="T947" s="24" t="s">
        <v>1569</v>
      </c>
      <c r="U947" s="49">
        <f>SUBSTITUTE(T947,".",",")*1</f>
        <v>1.17831523530185E-2</v>
      </c>
      <c r="V947" s="54">
        <f>IF(U947&gt;=0.1, 1, 0)</f>
        <v>0</v>
      </c>
      <c r="W947" s="25">
        <f>IF(U947&gt;=0.2, 1, 0)</f>
        <v>0</v>
      </c>
      <c r="X947" s="25">
        <f>IF(U947&gt;=0.3, 1, 0)</f>
        <v>0</v>
      </c>
      <c r="Y947" s="25">
        <f>IF(U947&gt;=0.4, 1, 0)</f>
        <v>0</v>
      </c>
      <c r="Z947" s="25">
        <f>IF(U947&gt;=0.5, 1, 0)</f>
        <v>0</v>
      </c>
      <c r="AA947" s="25">
        <f>IF(U947&gt;=0.6, 1, 0)</f>
        <v>0</v>
      </c>
      <c r="AB947" s="25">
        <f>IF(U947&gt;=0.7, 1, 0)</f>
        <v>0</v>
      </c>
      <c r="AC947" s="25">
        <f>IF(U947&gt;=0.8, 1, 0)</f>
        <v>0</v>
      </c>
      <c r="AD947" s="55">
        <f>IF(U947&gt;=0.9, 1, 0)</f>
        <v>0</v>
      </c>
    </row>
    <row r="948" spans="1:30" ht="20" customHeight="1" x14ac:dyDescent="0.2">
      <c r="A948" s="20" t="s">
        <v>85</v>
      </c>
      <c r="B948" s="33" t="str">
        <f>SUBSTITUTE(A948,"/Users/timomiessen/Desktop/imagesdk/blackmen1/","Image_")</f>
        <v>Image_BM_169.jpg</v>
      </c>
      <c r="C948" s="63" t="s">
        <v>4</v>
      </c>
      <c r="D948" s="22" t="s">
        <v>2973</v>
      </c>
      <c r="E948" s="27">
        <v>0</v>
      </c>
      <c r="F948" s="27">
        <v>1</v>
      </c>
      <c r="G948" s="27">
        <v>0</v>
      </c>
      <c r="H948" s="27">
        <v>0</v>
      </c>
      <c r="I948" s="27">
        <v>0</v>
      </c>
      <c r="J948" s="23">
        <v>0</v>
      </c>
      <c r="K948" s="27">
        <v>0</v>
      </c>
      <c r="L948" s="27">
        <v>0</v>
      </c>
      <c r="M948" s="27">
        <v>0</v>
      </c>
      <c r="N948" s="27">
        <v>0</v>
      </c>
      <c r="O948" s="27">
        <v>0</v>
      </c>
      <c r="P948" s="27">
        <v>0</v>
      </c>
      <c r="Q948" s="27">
        <v>0</v>
      </c>
      <c r="R948" s="23" cm="1">
        <f t="array" ref="R948">_xlfn.IFS(H948=1,1,K948=1,1,L948=1,1,M948=1,1,N948=1,1,P948=1,1,TRUE,0)</f>
        <v>0</v>
      </c>
      <c r="S948" s="64">
        <f>IF(AND(G948=1,R948=1),0,R948)</f>
        <v>0</v>
      </c>
      <c r="T948" s="24" t="s">
        <v>1570</v>
      </c>
      <c r="U948" s="49">
        <f>SUBSTITUTE(T948,".",",")*1</f>
        <v>1.6544034704565998E-2</v>
      </c>
      <c r="V948" s="54">
        <f>IF(U948&gt;=0.1, 1, 0)</f>
        <v>0</v>
      </c>
      <c r="W948" s="25">
        <f>IF(U948&gt;=0.2, 1, 0)</f>
        <v>0</v>
      </c>
      <c r="X948" s="25">
        <f>IF(U948&gt;=0.3, 1, 0)</f>
        <v>0</v>
      </c>
      <c r="Y948" s="25">
        <f>IF(U948&gt;=0.4, 1, 0)</f>
        <v>0</v>
      </c>
      <c r="Z948" s="25">
        <f>IF(U948&gt;=0.5, 1, 0)</f>
        <v>0</v>
      </c>
      <c r="AA948" s="25">
        <f>IF(U948&gt;=0.6, 1, 0)</f>
        <v>0</v>
      </c>
      <c r="AB948" s="25">
        <f>IF(U948&gt;=0.7, 1, 0)</f>
        <v>0</v>
      </c>
      <c r="AC948" s="25">
        <f>IF(U948&gt;=0.8, 1, 0)</f>
        <v>0</v>
      </c>
      <c r="AD948" s="55">
        <f>IF(U948&gt;=0.9, 1, 0)</f>
        <v>0</v>
      </c>
    </row>
    <row r="949" spans="1:30" ht="20" customHeight="1" x14ac:dyDescent="0.2">
      <c r="A949" s="20" t="s">
        <v>86</v>
      </c>
      <c r="B949" s="33" t="str">
        <f>SUBSTITUTE(A949,"/Users/timomiessen/Desktop/imagesdk/blackmen1/","Image_")</f>
        <v>Image_BM_17.jpg</v>
      </c>
      <c r="C949" s="63" t="s">
        <v>4</v>
      </c>
      <c r="D949" s="22" t="s">
        <v>2973</v>
      </c>
      <c r="E949" s="27">
        <v>1</v>
      </c>
      <c r="F949" s="27">
        <v>0</v>
      </c>
      <c r="G949" s="27">
        <v>0</v>
      </c>
      <c r="H949" s="27">
        <v>0</v>
      </c>
      <c r="I949" s="27">
        <v>0</v>
      </c>
      <c r="J949" s="23">
        <v>0</v>
      </c>
      <c r="K949" s="27">
        <v>0</v>
      </c>
      <c r="L949" s="27">
        <v>0</v>
      </c>
      <c r="M949" s="27">
        <v>0</v>
      </c>
      <c r="N949" s="27">
        <v>0</v>
      </c>
      <c r="O949" s="27">
        <v>0</v>
      </c>
      <c r="P949" s="27">
        <v>0</v>
      </c>
      <c r="Q949" s="27">
        <v>0</v>
      </c>
      <c r="R949" s="23" cm="1">
        <f t="array" ref="R949">_xlfn.IFS(H949=1,1,K949=1,1,L949=1,1,M949=1,1,N949=1,1,P949=1,1,TRUE,0)</f>
        <v>0</v>
      </c>
      <c r="S949" s="64">
        <f>IF(AND(G949=1,R949=1),0,R949)</f>
        <v>0</v>
      </c>
      <c r="T949" s="24" t="s">
        <v>1571</v>
      </c>
      <c r="U949" s="49">
        <f>SUBSTITUTE(T949,".",",")*1</f>
        <v>1.4506216626614299E-2</v>
      </c>
      <c r="V949" s="54">
        <f>IF(U949&gt;=0.1, 1, 0)</f>
        <v>0</v>
      </c>
      <c r="W949" s="25">
        <f>IF(U949&gt;=0.2, 1, 0)</f>
        <v>0</v>
      </c>
      <c r="X949" s="25">
        <f>IF(U949&gt;=0.3, 1, 0)</f>
        <v>0</v>
      </c>
      <c r="Y949" s="25">
        <f>IF(U949&gt;=0.4, 1, 0)</f>
        <v>0</v>
      </c>
      <c r="Z949" s="25">
        <f>IF(U949&gt;=0.5, 1, 0)</f>
        <v>0</v>
      </c>
      <c r="AA949" s="25">
        <f>IF(U949&gt;=0.6, 1, 0)</f>
        <v>0</v>
      </c>
      <c r="AB949" s="25">
        <f>IF(U949&gt;=0.7, 1, 0)</f>
        <v>0</v>
      </c>
      <c r="AC949" s="25">
        <f>IF(U949&gt;=0.8, 1, 0)</f>
        <v>0</v>
      </c>
      <c r="AD949" s="55">
        <f>IF(U949&gt;=0.9, 1, 0)</f>
        <v>0</v>
      </c>
    </row>
    <row r="950" spans="1:30" ht="20" customHeight="1" x14ac:dyDescent="0.2">
      <c r="A950" s="20" t="s">
        <v>87</v>
      </c>
      <c r="B950" s="33" t="str">
        <f>SUBSTITUTE(A950,"/Users/timomiessen/Desktop/imagesdk/blackmen1/","Image_")</f>
        <v>Image_BM_170.jpg</v>
      </c>
      <c r="C950" s="63" t="s">
        <v>4</v>
      </c>
      <c r="D950" s="22" t="s">
        <v>2973</v>
      </c>
      <c r="E950" s="27">
        <v>0</v>
      </c>
      <c r="F950" s="27">
        <v>1</v>
      </c>
      <c r="G950" s="27">
        <v>0</v>
      </c>
      <c r="H950" s="27">
        <v>0</v>
      </c>
      <c r="I950" s="27">
        <v>0</v>
      </c>
      <c r="J950" s="23">
        <v>0</v>
      </c>
      <c r="K950" s="27">
        <v>0</v>
      </c>
      <c r="L950" s="27">
        <v>0</v>
      </c>
      <c r="M950" s="27">
        <v>0</v>
      </c>
      <c r="N950" s="27">
        <v>0</v>
      </c>
      <c r="O950" s="27">
        <v>0</v>
      </c>
      <c r="P950" s="27">
        <v>0</v>
      </c>
      <c r="Q950" s="27">
        <v>0</v>
      </c>
      <c r="R950" s="23" cm="1">
        <f t="array" ref="R950">_xlfn.IFS(H950=1,1,K950=1,1,L950=1,1,M950=1,1,N950=1,1,P950=1,1,TRUE,0)</f>
        <v>0</v>
      </c>
      <c r="S950" s="64">
        <f>IF(AND(G950=1,R950=1),0,R950)</f>
        <v>0</v>
      </c>
      <c r="T950" s="24" t="s">
        <v>1572</v>
      </c>
      <c r="U950" s="49">
        <f>SUBSTITUTE(T950,".",",")*1</f>
        <v>3.26150995679199E-2</v>
      </c>
      <c r="V950" s="54">
        <f>IF(U950&gt;=0.1, 1, 0)</f>
        <v>0</v>
      </c>
      <c r="W950" s="25">
        <f>IF(U950&gt;=0.2, 1, 0)</f>
        <v>0</v>
      </c>
      <c r="X950" s="25">
        <f>IF(U950&gt;=0.3, 1, 0)</f>
        <v>0</v>
      </c>
      <c r="Y950" s="25">
        <f>IF(U950&gt;=0.4, 1, 0)</f>
        <v>0</v>
      </c>
      <c r="Z950" s="25">
        <f>IF(U950&gt;=0.5, 1, 0)</f>
        <v>0</v>
      </c>
      <c r="AA950" s="25">
        <f>IF(U950&gt;=0.6, 1, 0)</f>
        <v>0</v>
      </c>
      <c r="AB950" s="25">
        <f>IF(U950&gt;=0.7, 1, 0)</f>
        <v>0</v>
      </c>
      <c r="AC950" s="25">
        <f>IF(U950&gt;=0.8, 1, 0)</f>
        <v>0</v>
      </c>
      <c r="AD950" s="55">
        <f>IF(U950&gt;=0.9, 1, 0)</f>
        <v>0</v>
      </c>
    </row>
    <row r="951" spans="1:30" ht="20" customHeight="1" x14ac:dyDescent="0.2">
      <c r="A951" s="20" t="s">
        <v>88</v>
      </c>
      <c r="B951" s="33" t="str">
        <f>SUBSTITUTE(A951,"/Users/timomiessen/Desktop/imagesdk/blackmen1/","Image_")</f>
        <v>Image_BM_171.jpg</v>
      </c>
      <c r="C951" s="63" t="s">
        <v>4</v>
      </c>
      <c r="D951" s="22" t="s">
        <v>2973</v>
      </c>
      <c r="E951" s="27">
        <v>0</v>
      </c>
      <c r="F951" s="27">
        <v>1</v>
      </c>
      <c r="G951" s="27">
        <v>0</v>
      </c>
      <c r="H951" s="27">
        <v>0</v>
      </c>
      <c r="I951" s="27">
        <v>0</v>
      </c>
      <c r="J951" s="23">
        <v>0</v>
      </c>
      <c r="K951" s="27">
        <v>0</v>
      </c>
      <c r="L951" s="27">
        <v>0</v>
      </c>
      <c r="M951" s="27">
        <v>0</v>
      </c>
      <c r="N951" s="27">
        <v>0</v>
      </c>
      <c r="O951" s="27">
        <v>0</v>
      </c>
      <c r="P951" s="27">
        <v>0</v>
      </c>
      <c r="Q951" s="27">
        <v>0</v>
      </c>
      <c r="R951" s="23" cm="1">
        <f t="array" ref="R951">_xlfn.IFS(H951=1,1,K951=1,1,L951=1,1,M951=1,1,N951=1,1,P951=1,1,TRUE,0)</f>
        <v>0</v>
      </c>
      <c r="S951" s="64">
        <f>IF(AND(G951=1,R951=1),0,R951)</f>
        <v>0</v>
      </c>
      <c r="T951" s="24" t="s">
        <v>1573</v>
      </c>
      <c r="U951" s="49">
        <f>SUBSTITUTE(T951,".",",")*1</f>
        <v>2.3019558400847E-2</v>
      </c>
      <c r="V951" s="54">
        <f>IF(U951&gt;=0.1, 1, 0)</f>
        <v>0</v>
      </c>
      <c r="W951" s="25">
        <f>IF(U951&gt;=0.2, 1, 0)</f>
        <v>0</v>
      </c>
      <c r="X951" s="25">
        <f>IF(U951&gt;=0.3, 1, 0)</f>
        <v>0</v>
      </c>
      <c r="Y951" s="25">
        <f>IF(U951&gt;=0.4, 1, 0)</f>
        <v>0</v>
      </c>
      <c r="Z951" s="25">
        <f>IF(U951&gt;=0.5, 1, 0)</f>
        <v>0</v>
      </c>
      <c r="AA951" s="25">
        <f>IF(U951&gt;=0.6, 1, 0)</f>
        <v>0</v>
      </c>
      <c r="AB951" s="25">
        <f>IF(U951&gt;=0.7, 1, 0)</f>
        <v>0</v>
      </c>
      <c r="AC951" s="25">
        <f>IF(U951&gt;=0.8, 1, 0)</f>
        <v>0</v>
      </c>
      <c r="AD951" s="55">
        <f>IF(U951&gt;=0.9, 1, 0)</f>
        <v>0</v>
      </c>
    </row>
    <row r="952" spans="1:30" ht="20" customHeight="1" x14ac:dyDescent="0.2">
      <c r="A952" s="20" t="s">
        <v>89</v>
      </c>
      <c r="B952" s="33" t="str">
        <f>SUBSTITUTE(A952,"/Users/timomiessen/Desktop/imagesdk/blackmen1/","Image_")</f>
        <v>Image_BM_172.jpg</v>
      </c>
      <c r="C952" s="63" t="s">
        <v>4</v>
      </c>
      <c r="D952" s="22" t="s">
        <v>2973</v>
      </c>
      <c r="E952" s="27">
        <v>0</v>
      </c>
      <c r="F952" s="27">
        <v>1</v>
      </c>
      <c r="G952" s="27">
        <v>0</v>
      </c>
      <c r="H952" s="27">
        <v>0</v>
      </c>
      <c r="I952" s="27">
        <v>0</v>
      </c>
      <c r="J952" s="23">
        <v>0</v>
      </c>
      <c r="K952" s="27">
        <v>0</v>
      </c>
      <c r="L952" s="27">
        <v>0</v>
      </c>
      <c r="M952" s="27">
        <v>0</v>
      </c>
      <c r="N952" s="27">
        <v>0</v>
      </c>
      <c r="O952" s="27">
        <v>0</v>
      </c>
      <c r="P952" s="27">
        <v>0</v>
      </c>
      <c r="Q952" s="27">
        <v>0</v>
      </c>
      <c r="R952" s="23" cm="1">
        <f t="array" ref="R952">_xlfn.IFS(H952=1,1,K952=1,1,L952=1,1,M952=1,1,N952=1,1,P952=1,1,TRUE,0)</f>
        <v>0</v>
      </c>
      <c r="S952" s="64">
        <f>IF(AND(G952=1,R952=1),0,R952)</f>
        <v>0</v>
      </c>
      <c r="T952" s="24" t="s">
        <v>1574</v>
      </c>
      <c r="U952" s="49">
        <f>SUBSTITUTE(T952,".",",")*1</f>
        <v>0.13063245639204901</v>
      </c>
      <c r="V952" s="54">
        <f>IF(U952&gt;=0.1, 1, 0)</f>
        <v>1</v>
      </c>
      <c r="W952" s="25">
        <f>IF(U952&gt;=0.2, 1, 0)</f>
        <v>0</v>
      </c>
      <c r="X952" s="25">
        <f>IF(U952&gt;=0.3, 1, 0)</f>
        <v>0</v>
      </c>
      <c r="Y952" s="25">
        <f>IF(U952&gt;=0.4, 1, 0)</f>
        <v>0</v>
      </c>
      <c r="Z952" s="25">
        <f>IF(U952&gt;=0.5, 1, 0)</f>
        <v>0</v>
      </c>
      <c r="AA952" s="25">
        <f>IF(U952&gt;=0.6, 1, 0)</f>
        <v>0</v>
      </c>
      <c r="AB952" s="25">
        <f>IF(U952&gt;=0.7, 1, 0)</f>
        <v>0</v>
      </c>
      <c r="AC952" s="25">
        <f>IF(U952&gt;=0.8, 1, 0)</f>
        <v>0</v>
      </c>
      <c r="AD952" s="55">
        <f>IF(U952&gt;=0.9, 1, 0)</f>
        <v>0</v>
      </c>
    </row>
    <row r="953" spans="1:30" ht="20" customHeight="1" x14ac:dyDescent="0.2">
      <c r="A953" s="20" t="s">
        <v>90</v>
      </c>
      <c r="B953" s="33" t="str">
        <f>SUBSTITUTE(A953,"/Users/timomiessen/Desktop/imagesdk/blackmen1/","Image_")</f>
        <v>Image_BM_173.jpg</v>
      </c>
      <c r="C953" s="63" t="s">
        <v>4</v>
      </c>
      <c r="D953" s="22" t="s">
        <v>2973</v>
      </c>
      <c r="E953" s="27">
        <v>0</v>
      </c>
      <c r="F953" s="27">
        <v>1</v>
      </c>
      <c r="G953" s="27">
        <v>0</v>
      </c>
      <c r="H953" s="27">
        <v>0</v>
      </c>
      <c r="I953" s="27">
        <v>0</v>
      </c>
      <c r="J953" s="23">
        <v>0</v>
      </c>
      <c r="K953" s="27">
        <v>0</v>
      </c>
      <c r="L953" s="27">
        <v>0</v>
      </c>
      <c r="M953" s="27">
        <v>0</v>
      </c>
      <c r="N953" s="27">
        <v>0</v>
      </c>
      <c r="O953" s="27">
        <v>0</v>
      </c>
      <c r="P953" s="27">
        <v>0</v>
      </c>
      <c r="Q953" s="27">
        <v>0</v>
      </c>
      <c r="R953" s="23" cm="1">
        <f t="array" ref="R953">_xlfn.IFS(H953=1,1,K953=1,1,L953=1,1,M953=1,1,N953=1,1,P953=1,1,TRUE,0)</f>
        <v>0</v>
      </c>
      <c r="S953" s="64">
        <f>IF(AND(G953=1,R953=1),0,R953)</f>
        <v>0</v>
      </c>
      <c r="T953" s="24" t="s">
        <v>1575</v>
      </c>
      <c r="U953" s="49">
        <f>SUBSTITUTE(T953,".",",")*1</f>
        <v>4.7369373496621804E-3</v>
      </c>
      <c r="V953" s="54">
        <f>IF(U953&gt;=0.1, 1, 0)</f>
        <v>0</v>
      </c>
      <c r="W953" s="25">
        <f>IF(U953&gt;=0.2, 1, 0)</f>
        <v>0</v>
      </c>
      <c r="X953" s="25">
        <f>IF(U953&gt;=0.3, 1, 0)</f>
        <v>0</v>
      </c>
      <c r="Y953" s="25">
        <f>IF(U953&gt;=0.4, 1, 0)</f>
        <v>0</v>
      </c>
      <c r="Z953" s="25">
        <f>IF(U953&gt;=0.5, 1, 0)</f>
        <v>0</v>
      </c>
      <c r="AA953" s="25">
        <f>IF(U953&gt;=0.6, 1, 0)</f>
        <v>0</v>
      </c>
      <c r="AB953" s="25">
        <f>IF(U953&gt;=0.7, 1, 0)</f>
        <v>0</v>
      </c>
      <c r="AC953" s="25">
        <f>IF(U953&gt;=0.8, 1, 0)</f>
        <v>0</v>
      </c>
      <c r="AD953" s="55">
        <f>IF(U953&gt;=0.9, 1, 0)</f>
        <v>0</v>
      </c>
    </row>
    <row r="954" spans="1:30" ht="20" customHeight="1" x14ac:dyDescent="0.2">
      <c r="A954" s="20" t="s">
        <v>91</v>
      </c>
      <c r="B954" s="33" t="str">
        <f>SUBSTITUTE(A954,"/Users/timomiessen/Desktop/imagesdk/blackmen1/","Image_")</f>
        <v>Image_BM_174.jpg</v>
      </c>
      <c r="C954" s="63" t="s">
        <v>4</v>
      </c>
      <c r="D954" s="22" t="s">
        <v>2973</v>
      </c>
      <c r="E954" s="27">
        <v>0</v>
      </c>
      <c r="F954" s="27">
        <v>1</v>
      </c>
      <c r="G954" s="27">
        <v>0</v>
      </c>
      <c r="H954" s="27">
        <v>0</v>
      </c>
      <c r="I954" s="27">
        <v>0</v>
      </c>
      <c r="J954" s="23">
        <v>0</v>
      </c>
      <c r="K954" s="27">
        <v>0</v>
      </c>
      <c r="L954" s="27">
        <v>0</v>
      </c>
      <c r="M954" s="27">
        <v>0</v>
      </c>
      <c r="N954" s="27">
        <v>0</v>
      </c>
      <c r="O954" s="27">
        <v>0</v>
      </c>
      <c r="P954" s="27">
        <v>0</v>
      </c>
      <c r="Q954" s="27">
        <v>0</v>
      </c>
      <c r="R954" s="23" cm="1">
        <f t="array" ref="R954">_xlfn.IFS(H954=1,1,K954=1,1,L954=1,1,M954=1,1,N954=1,1,P954=1,1,TRUE,0)</f>
        <v>0</v>
      </c>
      <c r="S954" s="64">
        <f>IF(AND(G954=1,R954=1),0,R954)</f>
        <v>0</v>
      </c>
      <c r="T954" s="24" t="s">
        <v>1576</v>
      </c>
      <c r="U954" s="49">
        <f>SUBSTITUTE(T954,".",",")*1</f>
        <v>9.3790455721318704E-3</v>
      </c>
      <c r="V954" s="54">
        <f>IF(U954&gt;=0.1, 1, 0)</f>
        <v>0</v>
      </c>
      <c r="W954" s="25">
        <f>IF(U954&gt;=0.2, 1, 0)</f>
        <v>0</v>
      </c>
      <c r="X954" s="25">
        <f>IF(U954&gt;=0.3, 1, 0)</f>
        <v>0</v>
      </c>
      <c r="Y954" s="25">
        <f>IF(U954&gt;=0.4, 1, 0)</f>
        <v>0</v>
      </c>
      <c r="Z954" s="25">
        <f>IF(U954&gt;=0.5, 1, 0)</f>
        <v>0</v>
      </c>
      <c r="AA954" s="25">
        <f>IF(U954&gt;=0.6, 1, 0)</f>
        <v>0</v>
      </c>
      <c r="AB954" s="25">
        <f>IF(U954&gt;=0.7, 1, 0)</f>
        <v>0</v>
      </c>
      <c r="AC954" s="25">
        <f>IF(U954&gt;=0.8, 1, 0)</f>
        <v>0</v>
      </c>
      <c r="AD954" s="55">
        <f>IF(U954&gt;=0.9, 1, 0)</f>
        <v>0</v>
      </c>
    </row>
    <row r="955" spans="1:30" ht="20" customHeight="1" x14ac:dyDescent="0.2">
      <c r="A955" s="20" t="s">
        <v>92</v>
      </c>
      <c r="B955" s="33" t="str">
        <f>SUBSTITUTE(A955,"/Users/timomiessen/Desktop/imagesdk/blackmen1/","Image_")</f>
        <v>Image_BM_175.jpg</v>
      </c>
      <c r="C955" s="63" t="s">
        <v>4</v>
      </c>
      <c r="D955" s="22" t="s">
        <v>2973</v>
      </c>
      <c r="E955" s="27">
        <v>0</v>
      </c>
      <c r="F955" s="27">
        <v>1</v>
      </c>
      <c r="G955" s="27">
        <v>0</v>
      </c>
      <c r="H955" s="27">
        <v>0</v>
      </c>
      <c r="I955" s="27">
        <v>0</v>
      </c>
      <c r="J955" s="23">
        <v>0</v>
      </c>
      <c r="K955" s="27">
        <v>0</v>
      </c>
      <c r="L955" s="27">
        <v>0</v>
      </c>
      <c r="M955" s="27">
        <v>0</v>
      </c>
      <c r="N955" s="27">
        <v>0</v>
      </c>
      <c r="O955" s="27">
        <v>0</v>
      </c>
      <c r="P955" s="27">
        <v>0</v>
      </c>
      <c r="Q955" s="27">
        <v>0</v>
      </c>
      <c r="R955" s="23" cm="1">
        <f t="array" ref="R955">_xlfn.IFS(H955=1,1,K955=1,1,L955=1,1,M955=1,1,N955=1,1,P955=1,1,TRUE,0)</f>
        <v>0</v>
      </c>
      <c r="S955" s="64">
        <f>IF(AND(G955=1,R955=1),0,R955)</f>
        <v>0</v>
      </c>
      <c r="T955" s="24" t="s">
        <v>1577</v>
      </c>
      <c r="U955" s="49">
        <f>SUBSTITUTE(T955,".",",")*1</f>
        <v>4.9924350809305899E-2</v>
      </c>
      <c r="V955" s="54">
        <f>IF(U955&gt;=0.1, 1, 0)</f>
        <v>0</v>
      </c>
      <c r="W955" s="25">
        <f>IF(U955&gt;=0.2, 1, 0)</f>
        <v>0</v>
      </c>
      <c r="X955" s="25">
        <f>IF(U955&gt;=0.3, 1, 0)</f>
        <v>0</v>
      </c>
      <c r="Y955" s="25">
        <f>IF(U955&gt;=0.4, 1, 0)</f>
        <v>0</v>
      </c>
      <c r="Z955" s="25">
        <f>IF(U955&gt;=0.5, 1, 0)</f>
        <v>0</v>
      </c>
      <c r="AA955" s="25">
        <f>IF(U955&gt;=0.6, 1, 0)</f>
        <v>0</v>
      </c>
      <c r="AB955" s="25">
        <f>IF(U955&gt;=0.7, 1, 0)</f>
        <v>0</v>
      </c>
      <c r="AC955" s="25">
        <f>IF(U955&gt;=0.8, 1, 0)</f>
        <v>0</v>
      </c>
      <c r="AD955" s="55">
        <f>IF(U955&gt;=0.9, 1, 0)</f>
        <v>0</v>
      </c>
    </row>
    <row r="956" spans="1:30" ht="20" customHeight="1" x14ac:dyDescent="0.2">
      <c r="A956" s="20" t="s">
        <v>93</v>
      </c>
      <c r="B956" s="33" t="str">
        <f>SUBSTITUTE(A956,"/Users/timomiessen/Desktop/imagesdk/blackmen1/","Image_")</f>
        <v>Image_BM_176.jpg</v>
      </c>
      <c r="C956" s="63" t="s">
        <v>4</v>
      </c>
      <c r="D956" s="22" t="s">
        <v>2973</v>
      </c>
      <c r="E956" s="27">
        <v>0</v>
      </c>
      <c r="F956" s="27">
        <v>1</v>
      </c>
      <c r="G956" s="27">
        <v>0</v>
      </c>
      <c r="H956" s="27">
        <v>0</v>
      </c>
      <c r="I956" s="27">
        <v>0</v>
      </c>
      <c r="J956" s="23">
        <v>0</v>
      </c>
      <c r="K956" s="27">
        <v>0</v>
      </c>
      <c r="L956" s="27">
        <v>0</v>
      </c>
      <c r="M956" s="27">
        <v>0</v>
      </c>
      <c r="N956" s="27">
        <v>0</v>
      </c>
      <c r="O956" s="27">
        <v>0</v>
      </c>
      <c r="P956" s="27">
        <v>0</v>
      </c>
      <c r="Q956" s="27">
        <v>0</v>
      </c>
      <c r="R956" s="23" cm="1">
        <f t="array" ref="R956">_xlfn.IFS(H956=1,1,K956=1,1,L956=1,1,M956=1,1,N956=1,1,P956=1,1,TRUE,0)</f>
        <v>0</v>
      </c>
      <c r="S956" s="64">
        <f>IF(AND(G956=1,R956=1),0,R956)</f>
        <v>0</v>
      </c>
      <c r="T956" s="24" t="s">
        <v>1578</v>
      </c>
      <c r="U956" s="49">
        <f>SUBSTITUTE(T956,".",",")*1</f>
        <v>3.1812108354642901E-3</v>
      </c>
      <c r="V956" s="54">
        <f>IF(U956&gt;=0.1, 1, 0)</f>
        <v>0</v>
      </c>
      <c r="W956" s="25">
        <f>IF(U956&gt;=0.2, 1, 0)</f>
        <v>0</v>
      </c>
      <c r="X956" s="25">
        <f>IF(U956&gt;=0.3, 1, 0)</f>
        <v>0</v>
      </c>
      <c r="Y956" s="25">
        <f>IF(U956&gt;=0.4, 1, 0)</f>
        <v>0</v>
      </c>
      <c r="Z956" s="25">
        <f>IF(U956&gt;=0.5, 1, 0)</f>
        <v>0</v>
      </c>
      <c r="AA956" s="25">
        <f>IF(U956&gt;=0.6, 1, 0)</f>
        <v>0</v>
      </c>
      <c r="AB956" s="25">
        <f>IF(U956&gt;=0.7, 1, 0)</f>
        <v>0</v>
      </c>
      <c r="AC956" s="25">
        <f>IF(U956&gt;=0.8, 1, 0)</f>
        <v>0</v>
      </c>
      <c r="AD956" s="55">
        <f>IF(U956&gt;=0.9, 1, 0)</f>
        <v>0</v>
      </c>
    </row>
    <row r="957" spans="1:30" ht="20" customHeight="1" x14ac:dyDescent="0.2">
      <c r="A957" s="20" t="s">
        <v>94</v>
      </c>
      <c r="B957" s="33" t="str">
        <f>SUBSTITUTE(A957,"/Users/timomiessen/Desktop/imagesdk/blackmen1/","Image_")</f>
        <v>Image_BM_177.jpg</v>
      </c>
      <c r="C957" s="63" t="s">
        <v>4</v>
      </c>
      <c r="D957" s="22" t="s">
        <v>2973</v>
      </c>
      <c r="E957" s="27">
        <v>0</v>
      </c>
      <c r="F957" s="27">
        <v>1</v>
      </c>
      <c r="G957" s="27">
        <v>0</v>
      </c>
      <c r="H957" s="27">
        <v>0</v>
      </c>
      <c r="I957" s="27">
        <v>0</v>
      </c>
      <c r="J957" s="23">
        <v>0</v>
      </c>
      <c r="K957" s="27">
        <v>0</v>
      </c>
      <c r="L957" s="27">
        <v>0</v>
      </c>
      <c r="M957" s="27">
        <v>0</v>
      </c>
      <c r="N957" s="27">
        <v>0</v>
      </c>
      <c r="O957" s="27">
        <v>0</v>
      </c>
      <c r="P957" s="27">
        <v>0</v>
      </c>
      <c r="Q957" s="27">
        <v>0</v>
      </c>
      <c r="R957" s="23" cm="1">
        <f t="array" ref="R957">_xlfn.IFS(H957=1,1,K957=1,1,L957=1,1,M957=1,1,N957=1,1,P957=1,1,TRUE,0)</f>
        <v>0</v>
      </c>
      <c r="S957" s="64">
        <f>IF(AND(G957=1,R957=1),0,R957)</f>
        <v>0</v>
      </c>
      <c r="T957" s="24" t="s">
        <v>1579</v>
      </c>
      <c r="U957" s="49">
        <f>SUBSTITUTE(T957,".",",")*1</f>
        <v>7.1176220662891795E-2</v>
      </c>
      <c r="V957" s="54">
        <f>IF(U957&gt;=0.1, 1, 0)</f>
        <v>0</v>
      </c>
      <c r="W957" s="25">
        <f>IF(U957&gt;=0.2, 1, 0)</f>
        <v>0</v>
      </c>
      <c r="X957" s="25">
        <f>IF(U957&gt;=0.3, 1, 0)</f>
        <v>0</v>
      </c>
      <c r="Y957" s="25">
        <f>IF(U957&gt;=0.4, 1, 0)</f>
        <v>0</v>
      </c>
      <c r="Z957" s="25">
        <f>IF(U957&gt;=0.5, 1, 0)</f>
        <v>0</v>
      </c>
      <c r="AA957" s="25">
        <f>IF(U957&gt;=0.6, 1, 0)</f>
        <v>0</v>
      </c>
      <c r="AB957" s="25">
        <f>IF(U957&gt;=0.7, 1, 0)</f>
        <v>0</v>
      </c>
      <c r="AC957" s="25">
        <f>IF(U957&gt;=0.8, 1, 0)</f>
        <v>0</v>
      </c>
      <c r="AD957" s="55">
        <f>IF(U957&gt;=0.9, 1, 0)</f>
        <v>0</v>
      </c>
    </row>
    <row r="958" spans="1:30" ht="20" customHeight="1" x14ac:dyDescent="0.2">
      <c r="A958" s="20" t="s">
        <v>95</v>
      </c>
      <c r="B958" s="33" t="str">
        <f>SUBSTITUTE(A958,"/Users/timomiessen/Desktop/imagesdk/blackmen1/","Image_")</f>
        <v>Image_BM_178.jpg</v>
      </c>
      <c r="C958" s="63" t="s">
        <v>4</v>
      </c>
      <c r="D958" s="22" t="s">
        <v>2973</v>
      </c>
      <c r="E958" s="27">
        <v>0</v>
      </c>
      <c r="F958" s="27">
        <v>1</v>
      </c>
      <c r="G958" s="27">
        <v>0</v>
      </c>
      <c r="H958" s="27">
        <v>0</v>
      </c>
      <c r="I958" s="27">
        <v>0</v>
      </c>
      <c r="J958" s="23">
        <v>0</v>
      </c>
      <c r="K958" s="27">
        <v>0</v>
      </c>
      <c r="L958" s="27">
        <v>0</v>
      </c>
      <c r="M958" s="27">
        <v>0</v>
      </c>
      <c r="N958" s="27">
        <v>0</v>
      </c>
      <c r="O958" s="27">
        <v>0</v>
      </c>
      <c r="P958" s="27">
        <v>0</v>
      </c>
      <c r="Q958" s="27">
        <v>0</v>
      </c>
      <c r="R958" s="23" cm="1">
        <f t="array" ref="R958">_xlfn.IFS(H958=1,1,K958=1,1,L958=1,1,M958=1,1,N958=1,1,P958=1,1,TRUE,0)</f>
        <v>0</v>
      </c>
      <c r="S958" s="64">
        <f>IF(AND(G958=1,R958=1),0,R958)</f>
        <v>0</v>
      </c>
      <c r="T958" s="24" t="s">
        <v>1580</v>
      </c>
      <c r="U958" s="49">
        <f>SUBSTITUTE(T958,".",",")*1</f>
        <v>1.7385539598762899E-2</v>
      </c>
      <c r="V958" s="54">
        <f>IF(U958&gt;=0.1, 1, 0)</f>
        <v>0</v>
      </c>
      <c r="W958" s="25">
        <f>IF(U958&gt;=0.2, 1, 0)</f>
        <v>0</v>
      </c>
      <c r="X958" s="25">
        <f>IF(U958&gt;=0.3, 1, 0)</f>
        <v>0</v>
      </c>
      <c r="Y958" s="25">
        <f>IF(U958&gt;=0.4, 1, 0)</f>
        <v>0</v>
      </c>
      <c r="Z958" s="25">
        <f>IF(U958&gt;=0.5, 1, 0)</f>
        <v>0</v>
      </c>
      <c r="AA958" s="25">
        <f>IF(U958&gt;=0.6, 1, 0)</f>
        <v>0</v>
      </c>
      <c r="AB958" s="25">
        <f>IF(U958&gt;=0.7, 1, 0)</f>
        <v>0</v>
      </c>
      <c r="AC958" s="25">
        <f>IF(U958&gt;=0.8, 1, 0)</f>
        <v>0</v>
      </c>
      <c r="AD958" s="55">
        <f>IF(U958&gt;=0.9, 1, 0)</f>
        <v>0</v>
      </c>
    </row>
    <row r="959" spans="1:30" ht="20" customHeight="1" x14ac:dyDescent="0.2">
      <c r="A959" s="20" t="s">
        <v>96</v>
      </c>
      <c r="B959" s="33" t="str">
        <f>SUBSTITUTE(A959,"/Users/timomiessen/Desktop/imagesdk/blackmen1/","Image_")</f>
        <v>Image_BM_179.jpg</v>
      </c>
      <c r="C959" s="63" t="s">
        <v>4</v>
      </c>
      <c r="D959" s="22" t="s">
        <v>2973</v>
      </c>
      <c r="E959" s="27">
        <v>0</v>
      </c>
      <c r="F959" s="27">
        <v>1</v>
      </c>
      <c r="G959" s="27">
        <v>0</v>
      </c>
      <c r="H959" s="27">
        <v>0</v>
      </c>
      <c r="I959" s="27">
        <v>0</v>
      </c>
      <c r="J959" s="23">
        <v>0</v>
      </c>
      <c r="K959" s="27">
        <v>0</v>
      </c>
      <c r="L959" s="27">
        <v>0</v>
      </c>
      <c r="M959" s="27">
        <v>0</v>
      </c>
      <c r="N959" s="27">
        <v>0</v>
      </c>
      <c r="O959" s="27">
        <v>0</v>
      </c>
      <c r="P959" s="27">
        <v>0</v>
      </c>
      <c r="Q959" s="27">
        <v>0</v>
      </c>
      <c r="R959" s="23" cm="1">
        <f t="array" ref="R959">_xlfn.IFS(H959=1,1,K959=1,1,L959=1,1,M959=1,1,N959=1,1,P959=1,1,TRUE,0)</f>
        <v>0</v>
      </c>
      <c r="S959" s="64">
        <f>IF(AND(G959=1,R959=1),0,R959)</f>
        <v>0</v>
      </c>
      <c r="T959" s="24" t="s">
        <v>1581</v>
      </c>
      <c r="U959" s="49">
        <f>SUBSTITUTE(T959,".",",")*1</f>
        <v>7.6257940381765296E-3</v>
      </c>
      <c r="V959" s="54">
        <f>IF(U959&gt;=0.1, 1, 0)</f>
        <v>0</v>
      </c>
      <c r="W959" s="25">
        <f>IF(U959&gt;=0.2, 1, 0)</f>
        <v>0</v>
      </c>
      <c r="X959" s="25">
        <f>IF(U959&gt;=0.3, 1, 0)</f>
        <v>0</v>
      </c>
      <c r="Y959" s="25">
        <f>IF(U959&gt;=0.4, 1, 0)</f>
        <v>0</v>
      </c>
      <c r="Z959" s="25">
        <f>IF(U959&gt;=0.5, 1, 0)</f>
        <v>0</v>
      </c>
      <c r="AA959" s="25">
        <f>IF(U959&gt;=0.6, 1, 0)</f>
        <v>0</v>
      </c>
      <c r="AB959" s="25">
        <f>IF(U959&gt;=0.7, 1, 0)</f>
        <v>0</v>
      </c>
      <c r="AC959" s="25">
        <f>IF(U959&gt;=0.8, 1, 0)</f>
        <v>0</v>
      </c>
      <c r="AD959" s="55">
        <f>IF(U959&gt;=0.9, 1, 0)</f>
        <v>0</v>
      </c>
    </row>
    <row r="960" spans="1:30" ht="20" customHeight="1" x14ac:dyDescent="0.2">
      <c r="A960" s="20" t="s">
        <v>97</v>
      </c>
      <c r="B960" s="33" t="str">
        <f>SUBSTITUTE(A960,"/Users/timomiessen/Desktop/imagesdk/blackmen1/","Image_")</f>
        <v>Image_BM_18.jpg</v>
      </c>
      <c r="C960" s="63" t="s">
        <v>4</v>
      </c>
      <c r="D960" s="22" t="s">
        <v>2973</v>
      </c>
      <c r="E960" s="27">
        <v>1</v>
      </c>
      <c r="F960" s="27">
        <v>0</v>
      </c>
      <c r="G960" s="27">
        <v>0</v>
      </c>
      <c r="H960" s="27">
        <v>0</v>
      </c>
      <c r="I960" s="27">
        <v>0</v>
      </c>
      <c r="J960" s="23">
        <v>0</v>
      </c>
      <c r="K960" s="27">
        <v>0</v>
      </c>
      <c r="L960" s="27">
        <v>0</v>
      </c>
      <c r="M960" s="27">
        <v>0</v>
      </c>
      <c r="N960" s="27">
        <v>0</v>
      </c>
      <c r="O960" s="27">
        <v>0</v>
      </c>
      <c r="P960" s="27">
        <v>0</v>
      </c>
      <c r="Q960" s="27">
        <v>0</v>
      </c>
      <c r="R960" s="23" cm="1">
        <f t="array" ref="R960">_xlfn.IFS(H960=1,1,K960=1,1,L960=1,1,M960=1,1,N960=1,1,P960=1,1,TRUE,0)</f>
        <v>0</v>
      </c>
      <c r="S960" s="64">
        <f>IF(AND(G960=1,R960=1),0,R960)</f>
        <v>0</v>
      </c>
      <c r="T960" s="24" t="s">
        <v>1582</v>
      </c>
      <c r="U960" s="49">
        <f>SUBSTITUTE(T960,".",",")*1</f>
        <v>4.3962652562186096E-3</v>
      </c>
      <c r="V960" s="54">
        <f>IF(U960&gt;=0.1, 1, 0)</f>
        <v>0</v>
      </c>
      <c r="W960" s="25">
        <f>IF(U960&gt;=0.2, 1, 0)</f>
        <v>0</v>
      </c>
      <c r="X960" s="25">
        <f>IF(U960&gt;=0.3, 1, 0)</f>
        <v>0</v>
      </c>
      <c r="Y960" s="25">
        <f>IF(U960&gt;=0.4, 1, 0)</f>
        <v>0</v>
      </c>
      <c r="Z960" s="25">
        <f>IF(U960&gt;=0.5, 1, 0)</f>
        <v>0</v>
      </c>
      <c r="AA960" s="25">
        <f>IF(U960&gt;=0.6, 1, 0)</f>
        <v>0</v>
      </c>
      <c r="AB960" s="25">
        <f>IF(U960&gt;=0.7, 1, 0)</f>
        <v>0</v>
      </c>
      <c r="AC960" s="25">
        <f>IF(U960&gt;=0.8, 1, 0)</f>
        <v>0</v>
      </c>
      <c r="AD960" s="55">
        <f>IF(U960&gt;=0.9, 1, 0)</f>
        <v>0</v>
      </c>
    </row>
    <row r="961" spans="1:30" ht="20" customHeight="1" x14ac:dyDescent="0.2">
      <c r="A961" s="20" t="s">
        <v>98</v>
      </c>
      <c r="B961" s="33" t="str">
        <f>SUBSTITUTE(A961,"/Users/timomiessen/Desktop/imagesdk/blackmen1/","Image_")</f>
        <v>Image_BM_180.jpg</v>
      </c>
      <c r="C961" s="63" t="s">
        <v>4</v>
      </c>
      <c r="D961" s="22" t="s">
        <v>2973</v>
      </c>
      <c r="E961" s="27">
        <v>0</v>
      </c>
      <c r="F961" s="27">
        <v>1</v>
      </c>
      <c r="G961" s="27">
        <v>0</v>
      </c>
      <c r="H961" s="27">
        <v>0</v>
      </c>
      <c r="I961" s="27">
        <v>0</v>
      </c>
      <c r="J961" s="23">
        <v>0</v>
      </c>
      <c r="K961" s="27">
        <v>0</v>
      </c>
      <c r="L961" s="27">
        <v>0</v>
      </c>
      <c r="M961" s="27">
        <v>0</v>
      </c>
      <c r="N961" s="27">
        <v>0</v>
      </c>
      <c r="O961" s="27">
        <v>0</v>
      </c>
      <c r="P961" s="27">
        <v>0</v>
      </c>
      <c r="Q961" s="27">
        <v>0</v>
      </c>
      <c r="R961" s="23" cm="1">
        <f t="array" ref="R961">_xlfn.IFS(H961=1,1,K961=1,1,L961=1,1,M961=1,1,N961=1,1,P961=1,1,TRUE,0)</f>
        <v>0</v>
      </c>
      <c r="S961" s="64">
        <f>IF(AND(G961=1,R961=1),0,R961)</f>
        <v>0</v>
      </c>
      <c r="T961" s="24" t="s">
        <v>1583</v>
      </c>
      <c r="U961" s="49">
        <f>SUBSTITUTE(T961,".",",")*1</f>
        <v>1.2828323058783999E-2</v>
      </c>
      <c r="V961" s="54">
        <f>IF(U961&gt;=0.1, 1, 0)</f>
        <v>0</v>
      </c>
      <c r="W961" s="25">
        <f>IF(U961&gt;=0.2, 1, 0)</f>
        <v>0</v>
      </c>
      <c r="X961" s="25">
        <f>IF(U961&gt;=0.3, 1, 0)</f>
        <v>0</v>
      </c>
      <c r="Y961" s="25">
        <f>IF(U961&gt;=0.4, 1, 0)</f>
        <v>0</v>
      </c>
      <c r="Z961" s="25">
        <f>IF(U961&gt;=0.5, 1, 0)</f>
        <v>0</v>
      </c>
      <c r="AA961" s="25">
        <f>IF(U961&gt;=0.6, 1, 0)</f>
        <v>0</v>
      </c>
      <c r="AB961" s="25">
        <f>IF(U961&gt;=0.7, 1, 0)</f>
        <v>0</v>
      </c>
      <c r="AC961" s="25">
        <f>IF(U961&gt;=0.8, 1, 0)</f>
        <v>0</v>
      </c>
      <c r="AD961" s="55">
        <f>IF(U961&gt;=0.9, 1, 0)</f>
        <v>0</v>
      </c>
    </row>
    <row r="962" spans="1:30" ht="20" customHeight="1" x14ac:dyDescent="0.2">
      <c r="A962" s="20" t="s">
        <v>99</v>
      </c>
      <c r="B962" s="33" t="str">
        <f>SUBSTITUTE(A962,"/Users/timomiessen/Desktop/imagesdk/blackmen1/","Image_")</f>
        <v>Image_BM_181.jpg</v>
      </c>
      <c r="C962" s="63" t="s">
        <v>4</v>
      </c>
      <c r="D962" s="22" t="s">
        <v>2973</v>
      </c>
      <c r="E962" s="27">
        <v>0</v>
      </c>
      <c r="F962" s="27">
        <v>1</v>
      </c>
      <c r="G962" s="27">
        <v>0</v>
      </c>
      <c r="H962" s="27">
        <v>0</v>
      </c>
      <c r="I962" s="27">
        <v>0</v>
      </c>
      <c r="J962" s="23">
        <v>0</v>
      </c>
      <c r="K962" s="27">
        <v>0</v>
      </c>
      <c r="L962" s="27">
        <v>0</v>
      </c>
      <c r="M962" s="27">
        <v>0</v>
      </c>
      <c r="N962" s="27">
        <v>0</v>
      </c>
      <c r="O962" s="27">
        <v>0</v>
      </c>
      <c r="P962" s="27">
        <v>0</v>
      </c>
      <c r="Q962" s="27">
        <v>0</v>
      </c>
      <c r="R962" s="23" cm="1">
        <f t="array" ref="R962">_xlfn.IFS(H962=1,1,K962=1,1,L962=1,1,M962=1,1,N962=1,1,P962=1,1,TRUE,0)</f>
        <v>0</v>
      </c>
      <c r="S962" s="64">
        <f>IF(AND(G962=1,R962=1),0,R962)</f>
        <v>0</v>
      </c>
      <c r="T962" s="24" t="s">
        <v>1584</v>
      </c>
      <c r="U962" s="49">
        <f>SUBSTITUTE(T962,".",",")*1</f>
        <v>6.1877574771642598E-3</v>
      </c>
      <c r="V962" s="54">
        <f>IF(U962&gt;=0.1, 1, 0)</f>
        <v>0</v>
      </c>
      <c r="W962" s="25">
        <f>IF(U962&gt;=0.2, 1, 0)</f>
        <v>0</v>
      </c>
      <c r="X962" s="25">
        <f>IF(U962&gt;=0.3, 1, 0)</f>
        <v>0</v>
      </c>
      <c r="Y962" s="25">
        <f>IF(U962&gt;=0.4, 1, 0)</f>
        <v>0</v>
      </c>
      <c r="Z962" s="25">
        <f>IF(U962&gt;=0.5, 1, 0)</f>
        <v>0</v>
      </c>
      <c r="AA962" s="25">
        <f>IF(U962&gt;=0.6, 1, 0)</f>
        <v>0</v>
      </c>
      <c r="AB962" s="25">
        <f>IF(U962&gt;=0.7, 1, 0)</f>
        <v>0</v>
      </c>
      <c r="AC962" s="25">
        <f>IF(U962&gt;=0.8, 1, 0)</f>
        <v>0</v>
      </c>
      <c r="AD962" s="55">
        <f>IF(U962&gt;=0.9, 1, 0)</f>
        <v>0</v>
      </c>
    </row>
    <row r="963" spans="1:30" ht="20" customHeight="1" x14ac:dyDescent="0.2">
      <c r="A963" s="20" t="s">
        <v>100</v>
      </c>
      <c r="B963" s="33" t="str">
        <f>SUBSTITUTE(A963,"/Users/timomiessen/Desktop/imagesdk/blackmen1/","Image_")</f>
        <v>Image_BM_182.jpg</v>
      </c>
      <c r="C963" s="63" t="s">
        <v>4</v>
      </c>
      <c r="D963" s="22" t="s">
        <v>2973</v>
      </c>
      <c r="E963" s="27">
        <v>0</v>
      </c>
      <c r="F963" s="27">
        <v>1</v>
      </c>
      <c r="G963" s="27">
        <v>0</v>
      </c>
      <c r="H963" s="27">
        <v>0</v>
      </c>
      <c r="I963" s="27">
        <v>0</v>
      </c>
      <c r="J963" s="23">
        <v>0</v>
      </c>
      <c r="K963" s="27">
        <v>0</v>
      </c>
      <c r="L963" s="27">
        <v>0</v>
      </c>
      <c r="M963" s="27">
        <v>0</v>
      </c>
      <c r="N963" s="27">
        <v>0</v>
      </c>
      <c r="O963" s="27">
        <v>0</v>
      </c>
      <c r="P963" s="27">
        <v>0</v>
      </c>
      <c r="Q963" s="27">
        <v>0</v>
      </c>
      <c r="R963" s="23" cm="1">
        <f t="array" ref="R963">_xlfn.IFS(H963=1,1,K963=1,1,L963=1,1,M963=1,1,N963=1,1,P963=1,1,TRUE,0)</f>
        <v>0</v>
      </c>
      <c r="S963" s="64">
        <f>IF(AND(G963=1,R963=1),0,R963)</f>
        <v>0</v>
      </c>
      <c r="T963" s="24" t="s">
        <v>1585</v>
      </c>
      <c r="U963" s="49">
        <f>SUBSTITUTE(T963,".",",")*1</f>
        <v>3.6960395053028998E-2</v>
      </c>
      <c r="V963" s="54">
        <f>IF(U963&gt;=0.1, 1, 0)</f>
        <v>0</v>
      </c>
      <c r="W963" s="25">
        <f>IF(U963&gt;=0.2, 1, 0)</f>
        <v>0</v>
      </c>
      <c r="X963" s="25">
        <f>IF(U963&gt;=0.3, 1, 0)</f>
        <v>0</v>
      </c>
      <c r="Y963" s="25">
        <f>IF(U963&gt;=0.4, 1, 0)</f>
        <v>0</v>
      </c>
      <c r="Z963" s="25">
        <f>IF(U963&gt;=0.5, 1, 0)</f>
        <v>0</v>
      </c>
      <c r="AA963" s="25">
        <f>IF(U963&gt;=0.6, 1, 0)</f>
        <v>0</v>
      </c>
      <c r="AB963" s="25">
        <f>IF(U963&gt;=0.7, 1, 0)</f>
        <v>0</v>
      </c>
      <c r="AC963" s="25">
        <f>IF(U963&gt;=0.8, 1, 0)</f>
        <v>0</v>
      </c>
      <c r="AD963" s="55">
        <f>IF(U963&gt;=0.9, 1, 0)</f>
        <v>0</v>
      </c>
    </row>
    <row r="964" spans="1:30" ht="20" customHeight="1" x14ac:dyDescent="0.2">
      <c r="A964" s="20" t="s">
        <v>101</v>
      </c>
      <c r="B964" s="33" t="str">
        <f>SUBSTITUTE(A964,"/Users/timomiessen/Desktop/imagesdk/blackmen1/","Image_")</f>
        <v>Image_BM_183.jpg</v>
      </c>
      <c r="C964" s="63" t="s">
        <v>4</v>
      </c>
      <c r="D964" s="22" t="s">
        <v>2973</v>
      </c>
      <c r="E964" s="27">
        <v>0</v>
      </c>
      <c r="F964" s="27">
        <v>1</v>
      </c>
      <c r="G964" s="27">
        <v>0</v>
      </c>
      <c r="H964" s="27">
        <v>0</v>
      </c>
      <c r="I964" s="27">
        <v>0</v>
      </c>
      <c r="J964" s="23">
        <v>0</v>
      </c>
      <c r="K964" s="27">
        <v>0</v>
      </c>
      <c r="L964" s="27">
        <v>0</v>
      </c>
      <c r="M964" s="27">
        <v>0</v>
      </c>
      <c r="N964" s="27">
        <v>0</v>
      </c>
      <c r="O964" s="27">
        <v>0</v>
      </c>
      <c r="P964" s="27">
        <v>0</v>
      </c>
      <c r="Q964" s="27">
        <v>0</v>
      </c>
      <c r="R964" s="23" cm="1">
        <f t="array" ref="R964">_xlfn.IFS(H964=1,1,K964=1,1,L964=1,1,M964=1,1,N964=1,1,P964=1,1,TRUE,0)</f>
        <v>0</v>
      </c>
      <c r="S964" s="64">
        <f>IF(AND(G964=1,R964=1),0,R964)</f>
        <v>0</v>
      </c>
      <c r="T964" s="24" t="s">
        <v>1586</v>
      </c>
      <c r="U964" s="49">
        <f>SUBSTITUTE(T964,".",",")*1</f>
        <v>0.340218394994735</v>
      </c>
      <c r="V964" s="54">
        <f>IF(U964&gt;=0.1, 1, 0)</f>
        <v>1</v>
      </c>
      <c r="W964" s="25">
        <f>IF(U964&gt;=0.2, 1, 0)</f>
        <v>1</v>
      </c>
      <c r="X964" s="25">
        <f>IF(U964&gt;=0.3, 1, 0)</f>
        <v>1</v>
      </c>
      <c r="Y964" s="25">
        <f>IF(U964&gt;=0.4, 1, 0)</f>
        <v>0</v>
      </c>
      <c r="Z964" s="25">
        <f>IF(U964&gt;=0.5, 1, 0)</f>
        <v>0</v>
      </c>
      <c r="AA964" s="25">
        <f>IF(U964&gt;=0.6, 1, 0)</f>
        <v>0</v>
      </c>
      <c r="AB964" s="25">
        <f>IF(U964&gt;=0.7, 1, 0)</f>
        <v>0</v>
      </c>
      <c r="AC964" s="25">
        <f>IF(U964&gt;=0.8, 1, 0)</f>
        <v>0</v>
      </c>
      <c r="AD964" s="55">
        <f>IF(U964&gt;=0.9, 1, 0)</f>
        <v>0</v>
      </c>
    </row>
    <row r="965" spans="1:30" ht="20" customHeight="1" x14ac:dyDescent="0.2">
      <c r="A965" s="20" t="s">
        <v>102</v>
      </c>
      <c r="B965" s="33" t="str">
        <f>SUBSTITUTE(A965,"/Users/timomiessen/Desktop/imagesdk/blackmen1/","Image_")</f>
        <v>Image_BM_184.jpg</v>
      </c>
      <c r="C965" s="63" t="s">
        <v>4</v>
      </c>
      <c r="D965" s="22" t="s">
        <v>2973</v>
      </c>
      <c r="E965" s="27">
        <v>0</v>
      </c>
      <c r="F965" s="27">
        <v>1</v>
      </c>
      <c r="G965" s="27">
        <v>0</v>
      </c>
      <c r="H965" s="27">
        <v>0</v>
      </c>
      <c r="I965" s="27">
        <v>0</v>
      </c>
      <c r="J965" s="23">
        <v>0</v>
      </c>
      <c r="K965" s="27">
        <v>0</v>
      </c>
      <c r="L965" s="27">
        <v>0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3" cm="1">
        <f t="array" ref="R965">_xlfn.IFS(H965=1,1,K965=1,1,L965=1,1,M965=1,1,N965=1,1,P965=1,1,TRUE,0)</f>
        <v>0</v>
      </c>
      <c r="S965" s="64">
        <f>IF(AND(G965=1,R965=1),0,R965)</f>
        <v>0</v>
      </c>
      <c r="T965" s="24" t="s">
        <v>1587</v>
      </c>
      <c r="U965" s="49">
        <f>SUBSTITUTE(T965,".",",")*1</f>
        <v>1.5893594361841599E-2</v>
      </c>
      <c r="V965" s="54">
        <f>IF(U965&gt;=0.1, 1, 0)</f>
        <v>0</v>
      </c>
      <c r="W965" s="25">
        <f>IF(U965&gt;=0.2, 1, 0)</f>
        <v>0</v>
      </c>
      <c r="X965" s="25">
        <f>IF(U965&gt;=0.3, 1, 0)</f>
        <v>0</v>
      </c>
      <c r="Y965" s="25">
        <f>IF(U965&gt;=0.4, 1, 0)</f>
        <v>0</v>
      </c>
      <c r="Z965" s="25">
        <f>IF(U965&gt;=0.5, 1, 0)</f>
        <v>0</v>
      </c>
      <c r="AA965" s="25">
        <f>IF(U965&gt;=0.6, 1, 0)</f>
        <v>0</v>
      </c>
      <c r="AB965" s="25">
        <f>IF(U965&gt;=0.7, 1, 0)</f>
        <v>0</v>
      </c>
      <c r="AC965" s="25">
        <f>IF(U965&gt;=0.8, 1, 0)</f>
        <v>0</v>
      </c>
      <c r="AD965" s="55">
        <f>IF(U965&gt;=0.9, 1, 0)</f>
        <v>0</v>
      </c>
    </row>
    <row r="966" spans="1:30" ht="20" customHeight="1" x14ac:dyDescent="0.2">
      <c r="A966" s="20" t="s">
        <v>103</v>
      </c>
      <c r="B966" s="33" t="str">
        <f>SUBSTITUTE(A966,"/Users/timomiessen/Desktop/imagesdk/blackmen1/","Image_")</f>
        <v>Image_BM_185.jpg</v>
      </c>
      <c r="C966" s="63" t="s">
        <v>4</v>
      </c>
      <c r="D966" s="22" t="s">
        <v>2973</v>
      </c>
      <c r="E966" s="27">
        <v>0</v>
      </c>
      <c r="F966" s="27">
        <v>1</v>
      </c>
      <c r="G966" s="27">
        <v>0</v>
      </c>
      <c r="H966" s="27">
        <v>0</v>
      </c>
      <c r="I966" s="27">
        <v>0</v>
      </c>
      <c r="J966" s="23">
        <v>0</v>
      </c>
      <c r="K966" s="27">
        <v>0</v>
      </c>
      <c r="L966" s="27">
        <v>0</v>
      </c>
      <c r="M966" s="27">
        <v>0</v>
      </c>
      <c r="N966" s="27">
        <v>0</v>
      </c>
      <c r="O966" s="27">
        <v>0</v>
      </c>
      <c r="P966" s="27">
        <v>0</v>
      </c>
      <c r="Q966" s="27">
        <v>0</v>
      </c>
      <c r="R966" s="23" cm="1">
        <f t="array" ref="R966">_xlfn.IFS(H966=1,1,K966=1,1,L966=1,1,M966=1,1,N966=1,1,P966=1,1,TRUE,0)</f>
        <v>0</v>
      </c>
      <c r="S966" s="64">
        <f>IF(AND(G966=1,R966=1),0,R966)</f>
        <v>0</v>
      </c>
      <c r="T966" s="24" t="s">
        <v>1588</v>
      </c>
      <c r="U966" s="49">
        <f>SUBSTITUTE(T966,".",",")*1</f>
        <v>7.3019401170313298E-3</v>
      </c>
      <c r="V966" s="54">
        <f>IF(U966&gt;=0.1, 1, 0)</f>
        <v>0</v>
      </c>
      <c r="W966" s="25">
        <f>IF(U966&gt;=0.2, 1, 0)</f>
        <v>0</v>
      </c>
      <c r="X966" s="25">
        <f>IF(U966&gt;=0.3, 1, 0)</f>
        <v>0</v>
      </c>
      <c r="Y966" s="25">
        <f>IF(U966&gt;=0.4, 1, 0)</f>
        <v>0</v>
      </c>
      <c r="Z966" s="25">
        <f>IF(U966&gt;=0.5, 1, 0)</f>
        <v>0</v>
      </c>
      <c r="AA966" s="25">
        <f>IF(U966&gt;=0.6, 1, 0)</f>
        <v>0</v>
      </c>
      <c r="AB966" s="25">
        <f>IF(U966&gt;=0.7, 1, 0)</f>
        <v>0</v>
      </c>
      <c r="AC966" s="25">
        <f>IF(U966&gt;=0.8, 1, 0)</f>
        <v>0</v>
      </c>
      <c r="AD966" s="55">
        <f>IF(U966&gt;=0.9, 1, 0)</f>
        <v>0</v>
      </c>
    </row>
    <row r="967" spans="1:30" ht="20" customHeight="1" x14ac:dyDescent="0.2">
      <c r="A967" s="20" t="s">
        <v>104</v>
      </c>
      <c r="B967" s="33" t="str">
        <f>SUBSTITUTE(A967,"/Users/timomiessen/Desktop/imagesdk/blackmen1/","Image_")</f>
        <v>Image_BM_186.jpg</v>
      </c>
      <c r="C967" s="63" t="s">
        <v>4</v>
      </c>
      <c r="D967" s="22" t="s">
        <v>2973</v>
      </c>
      <c r="E967" s="27">
        <v>0</v>
      </c>
      <c r="F967" s="27">
        <v>1</v>
      </c>
      <c r="G967" s="27">
        <v>0</v>
      </c>
      <c r="H967" s="27">
        <v>0</v>
      </c>
      <c r="I967" s="27">
        <v>0</v>
      </c>
      <c r="J967" s="23">
        <v>0</v>
      </c>
      <c r="K967" s="27">
        <v>0</v>
      </c>
      <c r="L967" s="27">
        <v>0</v>
      </c>
      <c r="M967" s="27">
        <v>0</v>
      </c>
      <c r="N967" s="27">
        <v>0</v>
      </c>
      <c r="O967" s="27">
        <v>0</v>
      </c>
      <c r="P967" s="27">
        <v>0</v>
      </c>
      <c r="Q967" s="27">
        <v>0</v>
      </c>
      <c r="R967" s="23" cm="1">
        <f t="array" ref="R967">_xlfn.IFS(H967=1,1,K967=1,1,L967=1,1,M967=1,1,N967=1,1,P967=1,1,TRUE,0)</f>
        <v>0</v>
      </c>
      <c r="S967" s="64">
        <f>IF(AND(G967=1,R967=1),0,R967)</f>
        <v>0</v>
      </c>
      <c r="T967" s="24" t="s">
        <v>1589</v>
      </c>
      <c r="U967" s="49">
        <f>SUBSTITUTE(T967,".",",")*1</f>
        <v>2.0110289566218801E-2</v>
      </c>
      <c r="V967" s="54">
        <f>IF(U967&gt;=0.1, 1, 0)</f>
        <v>0</v>
      </c>
      <c r="W967" s="25">
        <f>IF(U967&gt;=0.2, 1, 0)</f>
        <v>0</v>
      </c>
      <c r="X967" s="25">
        <f>IF(U967&gt;=0.3, 1, 0)</f>
        <v>0</v>
      </c>
      <c r="Y967" s="25">
        <f>IF(U967&gt;=0.4, 1, 0)</f>
        <v>0</v>
      </c>
      <c r="Z967" s="25">
        <f>IF(U967&gt;=0.5, 1, 0)</f>
        <v>0</v>
      </c>
      <c r="AA967" s="25">
        <f>IF(U967&gt;=0.6, 1, 0)</f>
        <v>0</v>
      </c>
      <c r="AB967" s="25">
        <f>IF(U967&gt;=0.7, 1, 0)</f>
        <v>0</v>
      </c>
      <c r="AC967" s="25">
        <f>IF(U967&gt;=0.8, 1, 0)</f>
        <v>0</v>
      </c>
      <c r="AD967" s="55">
        <f>IF(U967&gt;=0.9, 1, 0)</f>
        <v>0</v>
      </c>
    </row>
    <row r="968" spans="1:30" ht="20" customHeight="1" x14ac:dyDescent="0.2">
      <c r="A968" s="20" t="s">
        <v>105</v>
      </c>
      <c r="B968" s="33" t="str">
        <f>SUBSTITUTE(A968,"/Users/timomiessen/Desktop/imagesdk/blackmen1/","Image_")</f>
        <v>Image_BM_187.jpg</v>
      </c>
      <c r="C968" s="63" t="s">
        <v>4</v>
      </c>
      <c r="D968" s="22" t="s">
        <v>2973</v>
      </c>
      <c r="E968" s="27">
        <v>0</v>
      </c>
      <c r="F968" s="27">
        <v>1</v>
      </c>
      <c r="G968" s="27">
        <v>0</v>
      </c>
      <c r="H968" s="27">
        <v>0</v>
      </c>
      <c r="I968" s="27">
        <v>0</v>
      </c>
      <c r="J968" s="23">
        <v>0</v>
      </c>
      <c r="K968" s="27">
        <v>0</v>
      </c>
      <c r="L968" s="27">
        <v>0</v>
      </c>
      <c r="M968" s="27">
        <v>0</v>
      </c>
      <c r="N968" s="27">
        <v>0</v>
      </c>
      <c r="O968" s="27">
        <v>0</v>
      </c>
      <c r="P968" s="27">
        <v>0</v>
      </c>
      <c r="Q968" s="27">
        <v>0</v>
      </c>
      <c r="R968" s="23" cm="1">
        <f t="array" ref="R968">_xlfn.IFS(H968=1,1,K968=1,1,L968=1,1,M968=1,1,N968=1,1,P968=1,1,TRUE,0)</f>
        <v>0</v>
      </c>
      <c r="S968" s="64">
        <f>IF(AND(G968=1,R968=1),0,R968)</f>
        <v>0</v>
      </c>
      <c r="T968" s="24" t="s">
        <v>1590</v>
      </c>
      <c r="U968" s="49">
        <f>SUBSTITUTE(T968,".",",")*1</f>
        <v>1.3076237868517601E-2</v>
      </c>
      <c r="V968" s="54">
        <f>IF(U968&gt;=0.1, 1, 0)</f>
        <v>0</v>
      </c>
      <c r="W968" s="25">
        <f>IF(U968&gt;=0.2, 1, 0)</f>
        <v>0</v>
      </c>
      <c r="X968" s="25">
        <f>IF(U968&gt;=0.3, 1, 0)</f>
        <v>0</v>
      </c>
      <c r="Y968" s="25">
        <f>IF(U968&gt;=0.4, 1, 0)</f>
        <v>0</v>
      </c>
      <c r="Z968" s="25">
        <f>IF(U968&gt;=0.5, 1, 0)</f>
        <v>0</v>
      </c>
      <c r="AA968" s="25">
        <f>IF(U968&gt;=0.6, 1, 0)</f>
        <v>0</v>
      </c>
      <c r="AB968" s="25">
        <f>IF(U968&gt;=0.7, 1, 0)</f>
        <v>0</v>
      </c>
      <c r="AC968" s="25">
        <f>IF(U968&gt;=0.8, 1, 0)</f>
        <v>0</v>
      </c>
      <c r="AD968" s="55">
        <f>IF(U968&gt;=0.9, 1, 0)</f>
        <v>0</v>
      </c>
    </row>
    <row r="969" spans="1:30" ht="20" customHeight="1" x14ac:dyDescent="0.2">
      <c r="A969" s="20" t="s">
        <v>106</v>
      </c>
      <c r="B969" s="33" t="str">
        <f>SUBSTITUTE(A969,"/Users/timomiessen/Desktop/imagesdk/blackmen1/","Image_")</f>
        <v>Image_BM_188.jpg</v>
      </c>
      <c r="C969" s="63" t="s">
        <v>4</v>
      </c>
      <c r="D969" s="22" t="s">
        <v>2973</v>
      </c>
      <c r="E969" s="27">
        <v>0</v>
      </c>
      <c r="F969" s="27">
        <v>1</v>
      </c>
      <c r="G969" s="27">
        <v>0</v>
      </c>
      <c r="H969" s="27">
        <v>0</v>
      </c>
      <c r="I969" s="27">
        <v>0</v>
      </c>
      <c r="J969" s="23">
        <v>0</v>
      </c>
      <c r="K969" s="27">
        <v>0</v>
      </c>
      <c r="L969" s="27">
        <v>0</v>
      </c>
      <c r="M969" s="27">
        <v>0</v>
      </c>
      <c r="N969" s="27">
        <v>0</v>
      </c>
      <c r="O969" s="27">
        <v>0</v>
      </c>
      <c r="P969" s="27">
        <v>0</v>
      </c>
      <c r="Q969" s="27">
        <v>0</v>
      </c>
      <c r="R969" s="23" cm="1">
        <f t="array" ref="R969">_xlfn.IFS(H969=1,1,K969=1,1,L969=1,1,M969=1,1,N969=1,1,P969=1,1,TRUE,0)</f>
        <v>0</v>
      </c>
      <c r="S969" s="64">
        <f>IF(AND(G969=1,R969=1),0,R969)</f>
        <v>0</v>
      </c>
      <c r="T969" s="24" t="s">
        <v>1591</v>
      </c>
      <c r="U969" s="49">
        <f>SUBSTITUTE(T969,".",",")*1</f>
        <v>1.0078060789964999E-2</v>
      </c>
      <c r="V969" s="54">
        <f>IF(U969&gt;=0.1, 1, 0)</f>
        <v>0</v>
      </c>
      <c r="W969" s="25">
        <f>IF(U969&gt;=0.2, 1, 0)</f>
        <v>0</v>
      </c>
      <c r="X969" s="25">
        <f>IF(U969&gt;=0.3, 1, 0)</f>
        <v>0</v>
      </c>
      <c r="Y969" s="25">
        <f>IF(U969&gt;=0.4, 1, 0)</f>
        <v>0</v>
      </c>
      <c r="Z969" s="25">
        <f>IF(U969&gt;=0.5, 1, 0)</f>
        <v>0</v>
      </c>
      <c r="AA969" s="25">
        <f>IF(U969&gt;=0.6, 1, 0)</f>
        <v>0</v>
      </c>
      <c r="AB969" s="25">
        <f>IF(U969&gt;=0.7, 1, 0)</f>
        <v>0</v>
      </c>
      <c r="AC969" s="25">
        <f>IF(U969&gt;=0.8, 1, 0)</f>
        <v>0</v>
      </c>
      <c r="AD969" s="55">
        <f>IF(U969&gt;=0.9, 1, 0)</f>
        <v>0</v>
      </c>
    </row>
    <row r="970" spans="1:30" ht="20" customHeight="1" x14ac:dyDescent="0.2">
      <c r="A970" s="20" t="s">
        <v>107</v>
      </c>
      <c r="B970" s="33" t="str">
        <f>SUBSTITUTE(A970,"/Users/timomiessen/Desktop/imagesdk/blackmen1/","Image_")</f>
        <v>Image_BM_189.jpg</v>
      </c>
      <c r="C970" s="63" t="s">
        <v>4</v>
      </c>
      <c r="D970" s="22" t="s">
        <v>2973</v>
      </c>
      <c r="E970" s="27">
        <v>0</v>
      </c>
      <c r="F970" s="27">
        <v>1</v>
      </c>
      <c r="G970" s="27">
        <v>0</v>
      </c>
      <c r="H970" s="27">
        <v>0</v>
      </c>
      <c r="I970" s="27">
        <v>0</v>
      </c>
      <c r="J970" s="23">
        <v>0</v>
      </c>
      <c r="K970" s="27">
        <v>0</v>
      </c>
      <c r="L970" s="27">
        <v>0</v>
      </c>
      <c r="M970" s="27">
        <v>0</v>
      </c>
      <c r="N970" s="27">
        <v>0</v>
      </c>
      <c r="O970" s="27">
        <v>0</v>
      </c>
      <c r="P970" s="27">
        <v>0</v>
      </c>
      <c r="Q970" s="27">
        <v>0</v>
      </c>
      <c r="R970" s="23" cm="1">
        <f t="array" ref="R970">_xlfn.IFS(H970=1,1,K970=1,1,L970=1,1,M970=1,1,N970=1,1,P970=1,1,TRUE,0)</f>
        <v>0</v>
      </c>
      <c r="S970" s="64">
        <f>IF(AND(G970=1,R970=1),0,R970)</f>
        <v>0</v>
      </c>
      <c r="T970" s="24" t="s">
        <v>1592</v>
      </c>
      <c r="U970" s="49">
        <f>SUBSTITUTE(T970,".",",")*1</f>
        <v>9.81762539595365E-3</v>
      </c>
      <c r="V970" s="54">
        <f>IF(U970&gt;=0.1, 1, 0)</f>
        <v>0</v>
      </c>
      <c r="W970" s="25">
        <f>IF(U970&gt;=0.2, 1, 0)</f>
        <v>0</v>
      </c>
      <c r="X970" s="25">
        <f>IF(U970&gt;=0.3, 1, 0)</f>
        <v>0</v>
      </c>
      <c r="Y970" s="25">
        <f>IF(U970&gt;=0.4, 1, 0)</f>
        <v>0</v>
      </c>
      <c r="Z970" s="25">
        <f>IF(U970&gt;=0.5, 1, 0)</f>
        <v>0</v>
      </c>
      <c r="AA970" s="25">
        <f>IF(U970&gt;=0.6, 1, 0)</f>
        <v>0</v>
      </c>
      <c r="AB970" s="25">
        <f>IF(U970&gt;=0.7, 1, 0)</f>
        <v>0</v>
      </c>
      <c r="AC970" s="25">
        <f>IF(U970&gt;=0.8, 1, 0)</f>
        <v>0</v>
      </c>
      <c r="AD970" s="55">
        <f>IF(U970&gt;=0.9, 1, 0)</f>
        <v>0</v>
      </c>
    </row>
    <row r="971" spans="1:30" ht="20" customHeight="1" x14ac:dyDescent="0.2">
      <c r="A971" s="20" t="s">
        <v>108</v>
      </c>
      <c r="B971" s="33" t="str">
        <f>SUBSTITUTE(A971,"/Users/timomiessen/Desktop/imagesdk/blackmen1/","Image_")</f>
        <v>Image_BM_19.jpg</v>
      </c>
      <c r="C971" s="63" t="s">
        <v>4</v>
      </c>
      <c r="D971" s="22" t="s">
        <v>2973</v>
      </c>
      <c r="E971" s="27">
        <v>1</v>
      </c>
      <c r="F971" s="27">
        <v>0</v>
      </c>
      <c r="G971" s="27">
        <v>0</v>
      </c>
      <c r="H971" s="27">
        <v>0</v>
      </c>
      <c r="I971" s="27">
        <v>0</v>
      </c>
      <c r="J971" s="23">
        <v>0</v>
      </c>
      <c r="K971" s="27">
        <v>0</v>
      </c>
      <c r="L971" s="27">
        <v>0</v>
      </c>
      <c r="M971" s="27">
        <v>0</v>
      </c>
      <c r="N971" s="27">
        <v>0</v>
      </c>
      <c r="O971" s="27">
        <v>0</v>
      </c>
      <c r="P971" s="27">
        <v>0</v>
      </c>
      <c r="Q971" s="27">
        <v>0</v>
      </c>
      <c r="R971" s="23" cm="1">
        <f t="array" ref="R971">_xlfn.IFS(H971=1,1,K971=1,1,L971=1,1,M971=1,1,N971=1,1,P971=1,1,TRUE,0)</f>
        <v>0</v>
      </c>
      <c r="S971" s="64">
        <f>IF(AND(G971=1,R971=1),0,R971)</f>
        <v>0</v>
      </c>
      <c r="T971" s="24" t="s">
        <v>1593</v>
      </c>
      <c r="U971" s="49">
        <f>SUBSTITUTE(T971,".",",")*1</f>
        <v>3.9846107363700797E-2</v>
      </c>
      <c r="V971" s="54">
        <f>IF(U971&gt;=0.1, 1, 0)</f>
        <v>0</v>
      </c>
      <c r="W971" s="25">
        <f>IF(U971&gt;=0.2, 1, 0)</f>
        <v>0</v>
      </c>
      <c r="X971" s="25">
        <f>IF(U971&gt;=0.3, 1, 0)</f>
        <v>0</v>
      </c>
      <c r="Y971" s="25">
        <f>IF(U971&gt;=0.4, 1, 0)</f>
        <v>0</v>
      </c>
      <c r="Z971" s="25">
        <f>IF(U971&gt;=0.5, 1, 0)</f>
        <v>0</v>
      </c>
      <c r="AA971" s="25">
        <f>IF(U971&gt;=0.6, 1, 0)</f>
        <v>0</v>
      </c>
      <c r="AB971" s="25">
        <f>IF(U971&gt;=0.7, 1, 0)</f>
        <v>0</v>
      </c>
      <c r="AC971" s="25">
        <f>IF(U971&gt;=0.8, 1, 0)</f>
        <v>0</v>
      </c>
      <c r="AD971" s="55">
        <f>IF(U971&gt;=0.9, 1, 0)</f>
        <v>0</v>
      </c>
    </row>
    <row r="972" spans="1:30" ht="20" customHeight="1" x14ac:dyDescent="0.2">
      <c r="A972" s="20" t="s">
        <v>109</v>
      </c>
      <c r="B972" s="33" t="str">
        <f>SUBSTITUTE(A972,"/Users/timomiessen/Desktop/imagesdk/blackmen1/","Image_")</f>
        <v>Image_BM_190.jpg</v>
      </c>
      <c r="C972" s="63" t="s">
        <v>4</v>
      </c>
      <c r="D972" s="22" t="s">
        <v>2973</v>
      </c>
      <c r="E972" s="27">
        <v>0</v>
      </c>
      <c r="F972" s="27">
        <v>1</v>
      </c>
      <c r="G972" s="27">
        <v>0</v>
      </c>
      <c r="H972" s="27">
        <v>0</v>
      </c>
      <c r="I972" s="27">
        <v>0</v>
      </c>
      <c r="J972" s="23">
        <v>0</v>
      </c>
      <c r="K972" s="27">
        <v>0</v>
      </c>
      <c r="L972" s="27">
        <v>0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3" cm="1">
        <f t="array" ref="R972">_xlfn.IFS(H972=1,1,K972=1,1,L972=1,1,M972=1,1,N972=1,1,P972=1,1,TRUE,0)</f>
        <v>0</v>
      </c>
      <c r="S972" s="64">
        <f>IF(AND(G972=1,R972=1),0,R972)</f>
        <v>0</v>
      </c>
      <c r="T972" s="24" t="s">
        <v>1594</v>
      </c>
      <c r="U972" s="49">
        <f>SUBSTITUTE(T972,".",",")*1</f>
        <v>7.3684304952621399E-3</v>
      </c>
      <c r="V972" s="54">
        <f>IF(U972&gt;=0.1, 1, 0)</f>
        <v>0</v>
      </c>
      <c r="W972" s="25">
        <f>IF(U972&gt;=0.2, 1, 0)</f>
        <v>0</v>
      </c>
      <c r="X972" s="25">
        <f>IF(U972&gt;=0.3, 1, 0)</f>
        <v>0</v>
      </c>
      <c r="Y972" s="25">
        <f>IF(U972&gt;=0.4, 1, 0)</f>
        <v>0</v>
      </c>
      <c r="Z972" s="25">
        <f>IF(U972&gt;=0.5, 1, 0)</f>
        <v>0</v>
      </c>
      <c r="AA972" s="25">
        <f>IF(U972&gt;=0.6, 1, 0)</f>
        <v>0</v>
      </c>
      <c r="AB972" s="25">
        <f>IF(U972&gt;=0.7, 1, 0)</f>
        <v>0</v>
      </c>
      <c r="AC972" s="25">
        <f>IF(U972&gt;=0.8, 1, 0)</f>
        <v>0</v>
      </c>
      <c r="AD972" s="55">
        <f>IF(U972&gt;=0.9, 1, 0)</f>
        <v>0</v>
      </c>
    </row>
    <row r="973" spans="1:30" ht="20" customHeight="1" x14ac:dyDescent="0.2">
      <c r="A973" s="20" t="s">
        <v>110</v>
      </c>
      <c r="B973" s="33" t="str">
        <f>SUBSTITUTE(A973,"/Users/timomiessen/Desktop/imagesdk/blackmen1/","Image_")</f>
        <v>Image_BM_191.jpg</v>
      </c>
      <c r="C973" s="63" t="s">
        <v>4</v>
      </c>
      <c r="D973" s="22" t="s">
        <v>2973</v>
      </c>
      <c r="E973" s="27">
        <v>0</v>
      </c>
      <c r="F973" s="27">
        <v>1</v>
      </c>
      <c r="G973" s="27">
        <v>0</v>
      </c>
      <c r="H973" s="27">
        <v>0</v>
      </c>
      <c r="I973" s="27">
        <v>0</v>
      </c>
      <c r="J973" s="23">
        <v>0</v>
      </c>
      <c r="K973" s="27">
        <v>0</v>
      </c>
      <c r="L973" s="27">
        <v>0</v>
      </c>
      <c r="M973" s="27">
        <v>0</v>
      </c>
      <c r="N973" s="27">
        <v>0</v>
      </c>
      <c r="O973" s="27">
        <v>0</v>
      </c>
      <c r="P973" s="27">
        <v>0</v>
      </c>
      <c r="Q973" s="27">
        <v>0</v>
      </c>
      <c r="R973" s="23" cm="1">
        <f t="array" ref="R973">_xlfn.IFS(H973=1,1,K973=1,1,L973=1,1,M973=1,1,N973=1,1,P973=1,1,TRUE,0)</f>
        <v>0</v>
      </c>
      <c r="S973" s="64">
        <f>IF(AND(G973=1,R973=1),0,R973)</f>
        <v>0</v>
      </c>
      <c r="T973" s="24" t="s">
        <v>1595</v>
      </c>
      <c r="U973" s="49">
        <f>SUBSTITUTE(T973,".",",")*1</f>
        <v>7.2598501574247997E-3</v>
      </c>
      <c r="V973" s="54">
        <f>IF(U973&gt;=0.1, 1, 0)</f>
        <v>0</v>
      </c>
      <c r="W973" s="25">
        <f>IF(U973&gt;=0.2, 1, 0)</f>
        <v>0</v>
      </c>
      <c r="X973" s="25">
        <f>IF(U973&gt;=0.3, 1, 0)</f>
        <v>0</v>
      </c>
      <c r="Y973" s="25">
        <f>IF(U973&gt;=0.4, 1, 0)</f>
        <v>0</v>
      </c>
      <c r="Z973" s="25">
        <f>IF(U973&gt;=0.5, 1, 0)</f>
        <v>0</v>
      </c>
      <c r="AA973" s="25">
        <f>IF(U973&gt;=0.6, 1, 0)</f>
        <v>0</v>
      </c>
      <c r="AB973" s="25">
        <f>IF(U973&gt;=0.7, 1, 0)</f>
        <v>0</v>
      </c>
      <c r="AC973" s="25">
        <f>IF(U973&gt;=0.8, 1, 0)</f>
        <v>0</v>
      </c>
      <c r="AD973" s="55">
        <f>IF(U973&gt;=0.9, 1, 0)</f>
        <v>0</v>
      </c>
    </row>
    <row r="974" spans="1:30" ht="20" customHeight="1" x14ac:dyDescent="0.2">
      <c r="A974" s="20" t="s">
        <v>111</v>
      </c>
      <c r="B974" s="33" t="str">
        <f>SUBSTITUTE(A974,"/Users/timomiessen/Desktop/imagesdk/blackmen1/","Image_")</f>
        <v>Image_BM_192.jpg</v>
      </c>
      <c r="C974" s="63" t="s">
        <v>4</v>
      </c>
      <c r="D974" s="22" t="s">
        <v>2973</v>
      </c>
      <c r="E974" s="27">
        <v>0</v>
      </c>
      <c r="F974" s="27">
        <v>0</v>
      </c>
      <c r="G974" s="27">
        <v>1</v>
      </c>
      <c r="H974" s="27">
        <v>0</v>
      </c>
      <c r="I974" s="27">
        <v>0</v>
      </c>
      <c r="J974" s="23">
        <v>0</v>
      </c>
      <c r="K974" s="27">
        <v>0</v>
      </c>
      <c r="L974" s="27">
        <v>0</v>
      </c>
      <c r="M974" s="27">
        <v>0</v>
      </c>
      <c r="N974" s="27">
        <v>0</v>
      </c>
      <c r="O974" s="27">
        <v>0</v>
      </c>
      <c r="P974" s="27">
        <v>0</v>
      </c>
      <c r="Q974" s="27">
        <v>0</v>
      </c>
      <c r="R974" s="23" cm="1">
        <f t="array" ref="R974">_xlfn.IFS(H974=1,1,K974=1,1,L974=1,1,M974=1,1,N974=1,1,P974=1,1,TRUE,0)</f>
        <v>0</v>
      </c>
      <c r="S974" s="64">
        <f>IF(AND(G974=1,R974=1),0,R974)</f>
        <v>0</v>
      </c>
      <c r="T974" s="24" t="s">
        <v>1596</v>
      </c>
      <c r="U974" s="49">
        <f>SUBSTITUTE(T974,".",",")*1</f>
        <v>9.3452051514759608E-3</v>
      </c>
      <c r="V974" s="54">
        <f>IF(U974&gt;=0.1, 1, 0)</f>
        <v>0</v>
      </c>
      <c r="W974" s="25">
        <f>IF(U974&gt;=0.2, 1, 0)</f>
        <v>0</v>
      </c>
      <c r="X974" s="25">
        <f>IF(U974&gt;=0.3, 1, 0)</f>
        <v>0</v>
      </c>
      <c r="Y974" s="25">
        <f>IF(U974&gt;=0.4, 1, 0)</f>
        <v>0</v>
      </c>
      <c r="Z974" s="25">
        <f>IF(U974&gt;=0.5, 1, 0)</f>
        <v>0</v>
      </c>
      <c r="AA974" s="25">
        <f>IF(U974&gt;=0.6, 1, 0)</f>
        <v>0</v>
      </c>
      <c r="AB974" s="25">
        <f>IF(U974&gt;=0.7, 1, 0)</f>
        <v>0</v>
      </c>
      <c r="AC974" s="25">
        <f>IF(U974&gt;=0.8, 1, 0)</f>
        <v>0</v>
      </c>
      <c r="AD974" s="55">
        <f>IF(U974&gt;=0.9, 1, 0)</f>
        <v>0</v>
      </c>
    </row>
    <row r="975" spans="1:30" ht="20" customHeight="1" x14ac:dyDescent="0.2">
      <c r="A975" s="20" t="s">
        <v>112</v>
      </c>
      <c r="B975" s="33" t="str">
        <f>SUBSTITUTE(A975,"/Users/timomiessen/Desktop/imagesdk/blackmen1/","Image_")</f>
        <v>Image_BM_193.jpg</v>
      </c>
      <c r="C975" s="63" t="s">
        <v>4</v>
      </c>
      <c r="D975" s="22" t="s">
        <v>2973</v>
      </c>
      <c r="E975" s="27">
        <v>0</v>
      </c>
      <c r="F975" s="27">
        <v>0</v>
      </c>
      <c r="G975" s="27">
        <v>1</v>
      </c>
      <c r="H975" s="27">
        <v>0</v>
      </c>
      <c r="I975" s="27">
        <v>0</v>
      </c>
      <c r="J975" s="23">
        <v>0</v>
      </c>
      <c r="K975" s="27">
        <v>0</v>
      </c>
      <c r="L975" s="27">
        <v>0</v>
      </c>
      <c r="M975" s="27">
        <v>0</v>
      </c>
      <c r="N975" s="27">
        <v>0</v>
      </c>
      <c r="O975" s="27">
        <v>0</v>
      </c>
      <c r="P975" s="27">
        <v>0</v>
      </c>
      <c r="Q975" s="27">
        <v>0</v>
      </c>
      <c r="R975" s="23" cm="1">
        <f t="array" ref="R975">_xlfn.IFS(H975=1,1,K975=1,1,L975=1,1,M975=1,1,N975=1,1,P975=1,1,TRUE,0)</f>
        <v>0</v>
      </c>
      <c r="S975" s="64">
        <f>IF(AND(G975=1,R975=1),0,R975)</f>
        <v>0</v>
      </c>
      <c r="T975" s="24" t="s">
        <v>1597</v>
      </c>
      <c r="U975" s="49">
        <f>SUBSTITUTE(T975,".",",")*1</f>
        <v>4.1398435365408603E-2</v>
      </c>
      <c r="V975" s="54">
        <f>IF(U975&gt;=0.1, 1, 0)</f>
        <v>0</v>
      </c>
      <c r="W975" s="25">
        <f>IF(U975&gt;=0.2, 1, 0)</f>
        <v>0</v>
      </c>
      <c r="X975" s="25">
        <f>IF(U975&gt;=0.3, 1, 0)</f>
        <v>0</v>
      </c>
      <c r="Y975" s="25">
        <f>IF(U975&gt;=0.4, 1, 0)</f>
        <v>0</v>
      </c>
      <c r="Z975" s="25">
        <f>IF(U975&gt;=0.5, 1, 0)</f>
        <v>0</v>
      </c>
      <c r="AA975" s="25">
        <f>IF(U975&gt;=0.6, 1, 0)</f>
        <v>0</v>
      </c>
      <c r="AB975" s="25">
        <f>IF(U975&gt;=0.7, 1, 0)</f>
        <v>0</v>
      </c>
      <c r="AC975" s="25">
        <f>IF(U975&gt;=0.8, 1, 0)</f>
        <v>0</v>
      </c>
      <c r="AD975" s="55">
        <f>IF(U975&gt;=0.9, 1, 0)</f>
        <v>0</v>
      </c>
    </row>
    <row r="976" spans="1:30" ht="20" customHeight="1" x14ac:dyDescent="0.2">
      <c r="A976" s="20" t="s">
        <v>113</v>
      </c>
      <c r="B976" s="33" t="str">
        <f>SUBSTITUTE(A976,"/Users/timomiessen/Desktop/imagesdk/blackmen1/","Image_")</f>
        <v>Image_BM_194.jpg</v>
      </c>
      <c r="C976" s="63" t="s">
        <v>4</v>
      </c>
      <c r="D976" s="22" t="s">
        <v>2973</v>
      </c>
      <c r="E976" s="27">
        <v>0</v>
      </c>
      <c r="F976" s="27">
        <v>0</v>
      </c>
      <c r="G976" s="27">
        <v>1</v>
      </c>
      <c r="H976" s="27">
        <v>0</v>
      </c>
      <c r="I976" s="27">
        <v>0</v>
      </c>
      <c r="J976" s="23">
        <v>0</v>
      </c>
      <c r="K976" s="27">
        <v>0</v>
      </c>
      <c r="L976" s="27">
        <v>0</v>
      </c>
      <c r="M976" s="27">
        <v>0</v>
      </c>
      <c r="N976" s="27">
        <v>0</v>
      </c>
      <c r="O976" s="27">
        <v>0</v>
      </c>
      <c r="P976" s="27">
        <v>0</v>
      </c>
      <c r="Q976" s="27">
        <v>0</v>
      </c>
      <c r="R976" s="23" cm="1">
        <f t="array" ref="R976">_xlfn.IFS(H976=1,1,K976=1,1,L976=1,1,M976=1,1,N976=1,1,P976=1,1,TRUE,0)</f>
        <v>0</v>
      </c>
      <c r="S976" s="64">
        <f>IF(AND(G976=1,R976=1),0,R976)</f>
        <v>0</v>
      </c>
      <c r="T976" s="24" t="s">
        <v>1598</v>
      </c>
      <c r="U976" s="49">
        <f>SUBSTITUTE(T976,".",",")*1</f>
        <v>3.5936739295720999E-2</v>
      </c>
      <c r="V976" s="54">
        <f>IF(U976&gt;=0.1, 1, 0)</f>
        <v>0</v>
      </c>
      <c r="W976" s="25">
        <f>IF(U976&gt;=0.2, 1, 0)</f>
        <v>0</v>
      </c>
      <c r="X976" s="25">
        <f>IF(U976&gt;=0.3, 1, 0)</f>
        <v>0</v>
      </c>
      <c r="Y976" s="25">
        <f>IF(U976&gt;=0.4, 1, 0)</f>
        <v>0</v>
      </c>
      <c r="Z976" s="25">
        <f>IF(U976&gt;=0.5, 1, 0)</f>
        <v>0</v>
      </c>
      <c r="AA976" s="25">
        <f>IF(U976&gt;=0.6, 1, 0)</f>
        <v>0</v>
      </c>
      <c r="AB976" s="25">
        <f>IF(U976&gt;=0.7, 1, 0)</f>
        <v>0</v>
      </c>
      <c r="AC976" s="25">
        <f>IF(U976&gt;=0.8, 1, 0)</f>
        <v>0</v>
      </c>
      <c r="AD976" s="55">
        <f>IF(U976&gt;=0.9, 1, 0)</f>
        <v>0</v>
      </c>
    </row>
    <row r="977" spans="1:30" ht="20" customHeight="1" x14ac:dyDescent="0.2">
      <c r="A977" s="20" t="s">
        <v>114</v>
      </c>
      <c r="B977" s="33" t="str">
        <f>SUBSTITUTE(A977,"/Users/timomiessen/Desktop/imagesdk/blackmen1/","Image_")</f>
        <v>Image_BM_195.jpg</v>
      </c>
      <c r="C977" s="63" t="s">
        <v>4</v>
      </c>
      <c r="D977" s="22" t="s">
        <v>2973</v>
      </c>
      <c r="E977" s="27">
        <v>0</v>
      </c>
      <c r="F977" s="27">
        <v>0</v>
      </c>
      <c r="G977" s="27">
        <v>1</v>
      </c>
      <c r="H977" s="27">
        <v>0</v>
      </c>
      <c r="I977" s="27">
        <v>0</v>
      </c>
      <c r="J977" s="23">
        <v>0</v>
      </c>
      <c r="K977" s="27">
        <v>0</v>
      </c>
      <c r="L977" s="27">
        <v>0</v>
      </c>
      <c r="M977" s="27">
        <v>0</v>
      </c>
      <c r="N977" s="27">
        <v>0</v>
      </c>
      <c r="O977" s="27">
        <v>0</v>
      </c>
      <c r="P977" s="27">
        <v>0</v>
      </c>
      <c r="Q977" s="27">
        <v>0</v>
      </c>
      <c r="R977" s="23" cm="1">
        <f t="array" ref="R977">_xlfn.IFS(H977=1,1,K977=1,1,L977=1,1,M977=1,1,N977=1,1,P977=1,1,TRUE,0)</f>
        <v>0</v>
      </c>
      <c r="S977" s="64">
        <f>IF(AND(G977=1,R977=1),0,R977)</f>
        <v>0</v>
      </c>
      <c r="T977" s="24" t="s">
        <v>1599</v>
      </c>
      <c r="U977" s="49">
        <f>SUBSTITUTE(T977,".",",")*1</f>
        <v>2.1820639260113201E-2</v>
      </c>
      <c r="V977" s="54">
        <f>IF(U977&gt;=0.1, 1, 0)</f>
        <v>0</v>
      </c>
      <c r="W977" s="25">
        <f>IF(U977&gt;=0.2, 1, 0)</f>
        <v>0</v>
      </c>
      <c r="X977" s="25">
        <f>IF(U977&gt;=0.3, 1, 0)</f>
        <v>0</v>
      </c>
      <c r="Y977" s="25">
        <f>IF(U977&gt;=0.4, 1, 0)</f>
        <v>0</v>
      </c>
      <c r="Z977" s="25">
        <f>IF(U977&gt;=0.5, 1, 0)</f>
        <v>0</v>
      </c>
      <c r="AA977" s="25">
        <f>IF(U977&gt;=0.6, 1, 0)</f>
        <v>0</v>
      </c>
      <c r="AB977" s="25">
        <f>IF(U977&gt;=0.7, 1, 0)</f>
        <v>0</v>
      </c>
      <c r="AC977" s="25">
        <f>IF(U977&gt;=0.8, 1, 0)</f>
        <v>0</v>
      </c>
      <c r="AD977" s="55">
        <f>IF(U977&gt;=0.9, 1, 0)</f>
        <v>0</v>
      </c>
    </row>
    <row r="978" spans="1:30" ht="20" customHeight="1" x14ac:dyDescent="0.2">
      <c r="A978" s="20" t="s">
        <v>115</v>
      </c>
      <c r="B978" s="33" t="str">
        <f>SUBSTITUTE(A978,"/Users/timomiessen/Desktop/imagesdk/blackmen1/","Image_")</f>
        <v>Image_BM_196.jpg</v>
      </c>
      <c r="C978" s="63" t="s">
        <v>4</v>
      </c>
      <c r="D978" s="22" t="s">
        <v>2973</v>
      </c>
      <c r="E978" s="27">
        <v>0</v>
      </c>
      <c r="F978" s="27">
        <v>0</v>
      </c>
      <c r="G978" s="27">
        <v>1</v>
      </c>
      <c r="H978" s="27">
        <v>0</v>
      </c>
      <c r="I978" s="27">
        <v>0</v>
      </c>
      <c r="J978" s="23">
        <v>0</v>
      </c>
      <c r="K978" s="27">
        <v>0</v>
      </c>
      <c r="L978" s="27">
        <v>0</v>
      </c>
      <c r="M978" s="27">
        <v>0</v>
      </c>
      <c r="N978" s="27">
        <v>0</v>
      </c>
      <c r="O978" s="27">
        <v>0</v>
      </c>
      <c r="P978" s="27">
        <v>0</v>
      </c>
      <c r="Q978" s="27">
        <v>0</v>
      </c>
      <c r="R978" s="23" cm="1">
        <f t="array" ref="R978">_xlfn.IFS(H978=1,1,K978=1,1,L978=1,1,M978=1,1,N978=1,1,P978=1,1,TRUE,0)</f>
        <v>0</v>
      </c>
      <c r="S978" s="64">
        <f>IF(AND(G978=1,R978=1),0,R978)</f>
        <v>0</v>
      </c>
      <c r="T978" s="24" t="s">
        <v>1600</v>
      </c>
      <c r="U978" s="49">
        <f>SUBSTITUTE(T978,".",",")*1</f>
        <v>0.137877212837338</v>
      </c>
      <c r="V978" s="54">
        <f>IF(U978&gt;=0.1, 1, 0)</f>
        <v>1</v>
      </c>
      <c r="W978" s="25">
        <f>IF(U978&gt;=0.2, 1, 0)</f>
        <v>0</v>
      </c>
      <c r="X978" s="25">
        <f>IF(U978&gt;=0.3, 1, 0)</f>
        <v>0</v>
      </c>
      <c r="Y978" s="25">
        <f>IF(U978&gt;=0.4, 1, 0)</f>
        <v>0</v>
      </c>
      <c r="Z978" s="25">
        <f>IF(U978&gt;=0.5, 1, 0)</f>
        <v>0</v>
      </c>
      <c r="AA978" s="25">
        <f>IF(U978&gt;=0.6, 1, 0)</f>
        <v>0</v>
      </c>
      <c r="AB978" s="25">
        <f>IF(U978&gt;=0.7, 1, 0)</f>
        <v>0</v>
      </c>
      <c r="AC978" s="25">
        <f>IF(U978&gt;=0.8, 1, 0)</f>
        <v>0</v>
      </c>
      <c r="AD978" s="55">
        <f>IF(U978&gt;=0.9, 1, 0)</f>
        <v>0</v>
      </c>
    </row>
    <row r="979" spans="1:30" ht="20" customHeight="1" x14ac:dyDescent="0.2">
      <c r="A979" s="20" t="s">
        <v>116</v>
      </c>
      <c r="B979" s="33" t="str">
        <f>SUBSTITUTE(A979,"/Users/timomiessen/Desktop/imagesdk/blackmen1/","Image_")</f>
        <v>Image_BM_197.jpg</v>
      </c>
      <c r="C979" s="63" t="s">
        <v>4</v>
      </c>
      <c r="D979" s="22" t="s">
        <v>2973</v>
      </c>
      <c r="E979" s="27">
        <v>0</v>
      </c>
      <c r="F979" s="27">
        <v>0</v>
      </c>
      <c r="G979" s="27">
        <v>1</v>
      </c>
      <c r="H979" s="27">
        <v>0</v>
      </c>
      <c r="I979" s="27">
        <v>0</v>
      </c>
      <c r="J979" s="23">
        <v>0</v>
      </c>
      <c r="K979" s="27">
        <v>0</v>
      </c>
      <c r="L979" s="27">
        <v>0</v>
      </c>
      <c r="M979" s="27">
        <v>0</v>
      </c>
      <c r="N979" s="27">
        <v>0</v>
      </c>
      <c r="O979" s="27">
        <v>0</v>
      </c>
      <c r="P979" s="27">
        <v>0</v>
      </c>
      <c r="Q979" s="27">
        <v>0</v>
      </c>
      <c r="R979" s="23" cm="1">
        <f t="array" ref="R979">_xlfn.IFS(H979=1,1,K979=1,1,L979=1,1,M979=1,1,N979=1,1,P979=1,1,TRUE,0)</f>
        <v>0</v>
      </c>
      <c r="S979" s="64">
        <f>IF(AND(G979=1,R979=1),0,R979)</f>
        <v>0</v>
      </c>
      <c r="T979" s="24" t="s">
        <v>1601</v>
      </c>
      <c r="U979" s="49">
        <f>SUBSTITUTE(T979,".",",")*1</f>
        <v>9.2070272192358901E-2</v>
      </c>
      <c r="V979" s="54">
        <f>IF(U979&gt;=0.1, 1, 0)</f>
        <v>0</v>
      </c>
      <c r="W979" s="25">
        <f>IF(U979&gt;=0.2, 1, 0)</f>
        <v>0</v>
      </c>
      <c r="X979" s="25">
        <f>IF(U979&gt;=0.3, 1, 0)</f>
        <v>0</v>
      </c>
      <c r="Y979" s="25">
        <f>IF(U979&gt;=0.4, 1, 0)</f>
        <v>0</v>
      </c>
      <c r="Z979" s="25">
        <f>IF(U979&gt;=0.5, 1, 0)</f>
        <v>0</v>
      </c>
      <c r="AA979" s="25">
        <f>IF(U979&gt;=0.6, 1, 0)</f>
        <v>0</v>
      </c>
      <c r="AB979" s="25">
        <f>IF(U979&gt;=0.7, 1, 0)</f>
        <v>0</v>
      </c>
      <c r="AC979" s="25">
        <f>IF(U979&gt;=0.8, 1, 0)</f>
        <v>0</v>
      </c>
      <c r="AD979" s="55">
        <f>IF(U979&gt;=0.9, 1, 0)</f>
        <v>0</v>
      </c>
    </row>
    <row r="980" spans="1:30" ht="20" customHeight="1" x14ac:dyDescent="0.2">
      <c r="A980" s="20" t="s">
        <v>117</v>
      </c>
      <c r="B980" s="33" t="str">
        <f>SUBSTITUTE(A980,"/Users/timomiessen/Desktop/imagesdk/blackmen1/","Image_")</f>
        <v>Image_BM_198.jpg</v>
      </c>
      <c r="C980" s="63" t="s">
        <v>4</v>
      </c>
      <c r="D980" s="22" t="s">
        <v>2973</v>
      </c>
      <c r="E980" s="27">
        <v>0</v>
      </c>
      <c r="F980" s="27">
        <v>0</v>
      </c>
      <c r="G980" s="27">
        <v>1</v>
      </c>
      <c r="H980" s="27">
        <v>0</v>
      </c>
      <c r="I980" s="27">
        <v>0</v>
      </c>
      <c r="J980" s="23">
        <v>0</v>
      </c>
      <c r="K980" s="27">
        <v>0</v>
      </c>
      <c r="L980" s="27">
        <v>0</v>
      </c>
      <c r="M980" s="27">
        <v>0</v>
      </c>
      <c r="N980" s="27">
        <v>0</v>
      </c>
      <c r="O980" s="27">
        <v>0</v>
      </c>
      <c r="P980" s="27">
        <v>0</v>
      </c>
      <c r="Q980" s="27">
        <v>0</v>
      </c>
      <c r="R980" s="23" cm="1">
        <f t="array" ref="R980">_xlfn.IFS(H980=1,1,K980=1,1,L980=1,1,M980=1,1,N980=1,1,P980=1,1,TRUE,0)</f>
        <v>0</v>
      </c>
      <c r="S980" s="64">
        <f>IF(AND(G980=1,R980=1),0,R980)</f>
        <v>0</v>
      </c>
      <c r="T980" s="24" t="s">
        <v>1602</v>
      </c>
      <c r="U980" s="49">
        <f>SUBSTITUTE(T980,".",",")*1</f>
        <v>8.5330314002931104E-2</v>
      </c>
      <c r="V980" s="54">
        <f>IF(U980&gt;=0.1, 1, 0)</f>
        <v>0</v>
      </c>
      <c r="W980" s="25">
        <f>IF(U980&gt;=0.2, 1, 0)</f>
        <v>0</v>
      </c>
      <c r="X980" s="25">
        <f>IF(U980&gt;=0.3, 1, 0)</f>
        <v>0</v>
      </c>
      <c r="Y980" s="25">
        <f>IF(U980&gt;=0.4, 1, 0)</f>
        <v>0</v>
      </c>
      <c r="Z980" s="25">
        <f>IF(U980&gt;=0.5, 1, 0)</f>
        <v>0</v>
      </c>
      <c r="AA980" s="25">
        <f>IF(U980&gt;=0.6, 1, 0)</f>
        <v>0</v>
      </c>
      <c r="AB980" s="25">
        <f>IF(U980&gt;=0.7, 1, 0)</f>
        <v>0</v>
      </c>
      <c r="AC980" s="25">
        <f>IF(U980&gt;=0.8, 1, 0)</f>
        <v>0</v>
      </c>
      <c r="AD980" s="55">
        <f>IF(U980&gt;=0.9, 1, 0)</f>
        <v>0</v>
      </c>
    </row>
    <row r="981" spans="1:30" ht="20" customHeight="1" x14ac:dyDescent="0.2">
      <c r="A981" s="20" t="s">
        <v>118</v>
      </c>
      <c r="B981" s="33" t="str">
        <f>SUBSTITUTE(A981,"/Users/timomiessen/Desktop/imagesdk/blackmen1/","Image_")</f>
        <v>Image_BM_199.jpg</v>
      </c>
      <c r="C981" s="63" t="s">
        <v>4</v>
      </c>
      <c r="D981" s="22" t="s">
        <v>2973</v>
      </c>
      <c r="E981" s="27">
        <v>0</v>
      </c>
      <c r="F981" s="27">
        <v>0</v>
      </c>
      <c r="G981" s="27">
        <v>1</v>
      </c>
      <c r="H981" s="27">
        <v>0</v>
      </c>
      <c r="I981" s="27">
        <v>0</v>
      </c>
      <c r="J981" s="23">
        <v>0</v>
      </c>
      <c r="K981" s="27">
        <v>1</v>
      </c>
      <c r="L981" s="27">
        <v>0</v>
      </c>
      <c r="M981" s="27">
        <v>0</v>
      </c>
      <c r="N981" s="27">
        <v>0</v>
      </c>
      <c r="O981" s="27">
        <v>0</v>
      </c>
      <c r="P981" s="27">
        <v>0</v>
      </c>
      <c r="Q981" s="27">
        <v>0</v>
      </c>
      <c r="R981" s="23" cm="1">
        <f t="array" ref="R981">_xlfn.IFS(H981=1,1,K981=1,1,L981=1,1,M981=1,1,N981=1,1,P981=1,1,TRUE,0)</f>
        <v>1</v>
      </c>
      <c r="S981" s="64">
        <f>IF(AND(G981=1,R981=1),0,R981)</f>
        <v>0</v>
      </c>
      <c r="T981" s="24" t="s">
        <v>1603</v>
      </c>
      <c r="U981" s="49">
        <f>SUBSTITUTE(T981,".",",")*1</f>
        <v>0.27931716572493298</v>
      </c>
      <c r="V981" s="54">
        <f>IF(U981&gt;=0.1, 1, 0)</f>
        <v>1</v>
      </c>
      <c r="W981" s="25">
        <f>IF(U981&gt;=0.2, 1, 0)</f>
        <v>1</v>
      </c>
      <c r="X981" s="25">
        <f>IF(U981&gt;=0.3, 1, 0)</f>
        <v>0</v>
      </c>
      <c r="Y981" s="25">
        <f>IF(U981&gt;=0.4, 1, 0)</f>
        <v>0</v>
      </c>
      <c r="Z981" s="25">
        <f>IF(U981&gt;=0.5, 1, 0)</f>
        <v>0</v>
      </c>
      <c r="AA981" s="25">
        <f>IF(U981&gt;=0.6, 1, 0)</f>
        <v>0</v>
      </c>
      <c r="AB981" s="25">
        <f>IF(U981&gt;=0.7, 1, 0)</f>
        <v>0</v>
      </c>
      <c r="AC981" s="25">
        <f>IF(U981&gt;=0.8, 1, 0)</f>
        <v>0</v>
      </c>
      <c r="AD981" s="55">
        <f>IF(U981&gt;=0.9, 1, 0)</f>
        <v>0</v>
      </c>
    </row>
    <row r="982" spans="1:30" ht="20" customHeight="1" x14ac:dyDescent="0.2">
      <c r="A982" s="20" t="s">
        <v>119</v>
      </c>
      <c r="B982" s="33" t="str">
        <f>SUBSTITUTE(A982,"/Users/timomiessen/Desktop/imagesdk/blackmen1/","Image_")</f>
        <v>Image_BM_2.jpg</v>
      </c>
      <c r="C982" s="63" t="s">
        <v>4</v>
      </c>
      <c r="D982" s="22" t="s">
        <v>2973</v>
      </c>
      <c r="E982" s="27">
        <v>1</v>
      </c>
      <c r="F982" s="27">
        <v>0</v>
      </c>
      <c r="G982" s="27">
        <v>0</v>
      </c>
      <c r="H982" s="27">
        <v>0</v>
      </c>
      <c r="I982" s="27">
        <v>0</v>
      </c>
      <c r="J982" s="23">
        <v>0</v>
      </c>
      <c r="K982" s="27">
        <v>0</v>
      </c>
      <c r="L982" s="27">
        <v>0</v>
      </c>
      <c r="M982" s="27">
        <v>0</v>
      </c>
      <c r="N982" s="27">
        <v>0</v>
      </c>
      <c r="O982" s="27">
        <v>0</v>
      </c>
      <c r="P982" s="27">
        <v>0</v>
      </c>
      <c r="Q982" s="27">
        <v>0</v>
      </c>
      <c r="R982" s="23" cm="1">
        <f t="array" ref="R982">_xlfn.IFS(H982=1,1,K982=1,1,L982=1,1,M982=1,1,N982=1,1,P982=1,1,TRUE,0)</f>
        <v>0</v>
      </c>
      <c r="S982" s="64">
        <f>IF(AND(G982=1,R982=1),0,R982)</f>
        <v>0</v>
      </c>
      <c r="T982" s="24" t="s">
        <v>1604</v>
      </c>
      <c r="U982" s="49">
        <f>SUBSTITUTE(T982,".",",")*1</f>
        <v>5.4780323989689302E-2</v>
      </c>
      <c r="V982" s="54">
        <f>IF(U982&gt;=0.1, 1, 0)</f>
        <v>0</v>
      </c>
      <c r="W982" s="25">
        <f>IF(U982&gt;=0.2, 1, 0)</f>
        <v>0</v>
      </c>
      <c r="X982" s="25">
        <f>IF(U982&gt;=0.3, 1, 0)</f>
        <v>0</v>
      </c>
      <c r="Y982" s="25">
        <f>IF(U982&gt;=0.4, 1, 0)</f>
        <v>0</v>
      </c>
      <c r="Z982" s="25">
        <f>IF(U982&gt;=0.5, 1, 0)</f>
        <v>0</v>
      </c>
      <c r="AA982" s="25">
        <f>IF(U982&gt;=0.6, 1, 0)</f>
        <v>0</v>
      </c>
      <c r="AB982" s="25">
        <f>IF(U982&gt;=0.7, 1, 0)</f>
        <v>0</v>
      </c>
      <c r="AC982" s="25">
        <f>IF(U982&gt;=0.8, 1, 0)</f>
        <v>0</v>
      </c>
      <c r="AD982" s="55">
        <f>IF(U982&gt;=0.9, 1, 0)</f>
        <v>0</v>
      </c>
    </row>
    <row r="983" spans="1:30" ht="20" customHeight="1" x14ac:dyDescent="0.2">
      <c r="A983" s="20" t="s">
        <v>120</v>
      </c>
      <c r="B983" s="33" t="str">
        <f>SUBSTITUTE(A983,"/Users/timomiessen/Desktop/imagesdk/blackmen1/","Image_")</f>
        <v>Image_BM_20.jpg</v>
      </c>
      <c r="C983" s="63" t="s">
        <v>4</v>
      </c>
      <c r="D983" s="22" t="s">
        <v>2973</v>
      </c>
      <c r="E983" s="27">
        <v>1</v>
      </c>
      <c r="F983" s="27">
        <v>0</v>
      </c>
      <c r="G983" s="27">
        <v>0</v>
      </c>
      <c r="H983" s="27">
        <v>0</v>
      </c>
      <c r="I983" s="27">
        <v>0</v>
      </c>
      <c r="J983" s="23">
        <v>0</v>
      </c>
      <c r="K983" s="27">
        <v>0</v>
      </c>
      <c r="L983" s="27">
        <v>0</v>
      </c>
      <c r="M983" s="27">
        <v>0</v>
      </c>
      <c r="N983" s="27">
        <v>0</v>
      </c>
      <c r="O983" s="27">
        <v>0</v>
      </c>
      <c r="P983" s="27">
        <v>0</v>
      </c>
      <c r="Q983" s="27">
        <v>0</v>
      </c>
      <c r="R983" s="23" cm="1">
        <f t="array" ref="R983">_xlfn.IFS(H983=1,1,K983=1,1,L983=1,1,M983=1,1,N983=1,1,P983=1,1,TRUE,0)</f>
        <v>0</v>
      </c>
      <c r="S983" s="64">
        <f>IF(AND(G983=1,R983=1),0,R983)</f>
        <v>0</v>
      </c>
      <c r="T983" s="24" t="s">
        <v>1605</v>
      </c>
      <c r="U983" s="49">
        <f>SUBSTITUTE(T983,".",",")*1</f>
        <v>4.87263035029172E-2</v>
      </c>
      <c r="V983" s="54">
        <f>IF(U983&gt;=0.1, 1, 0)</f>
        <v>0</v>
      </c>
      <c r="W983" s="25">
        <f>IF(U983&gt;=0.2, 1, 0)</f>
        <v>0</v>
      </c>
      <c r="X983" s="25">
        <f>IF(U983&gt;=0.3, 1, 0)</f>
        <v>0</v>
      </c>
      <c r="Y983" s="25">
        <f>IF(U983&gt;=0.4, 1, 0)</f>
        <v>0</v>
      </c>
      <c r="Z983" s="25">
        <f>IF(U983&gt;=0.5, 1, 0)</f>
        <v>0</v>
      </c>
      <c r="AA983" s="25">
        <f>IF(U983&gt;=0.6, 1, 0)</f>
        <v>0</v>
      </c>
      <c r="AB983" s="25">
        <f>IF(U983&gt;=0.7, 1, 0)</f>
        <v>0</v>
      </c>
      <c r="AC983" s="25">
        <f>IF(U983&gt;=0.8, 1, 0)</f>
        <v>0</v>
      </c>
      <c r="AD983" s="55">
        <f>IF(U983&gt;=0.9, 1, 0)</f>
        <v>0</v>
      </c>
    </row>
    <row r="984" spans="1:30" ht="20" customHeight="1" x14ac:dyDescent="0.2">
      <c r="A984" s="20" t="s">
        <v>121</v>
      </c>
      <c r="B984" s="33" t="str">
        <f>SUBSTITUTE(A984,"/Users/timomiessen/Desktop/imagesdk/blackmen1/","Image_")</f>
        <v>Image_BM_200.jpg</v>
      </c>
      <c r="C984" s="63" t="s">
        <v>4</v>
      </c>
      <c r="D984" s="22" t="s">
        <v>2973</v>
      </c>
      <c r="E984" s="27">
        <v>0</v>
      </c>
      <c r="F984" s="27">
        <v>0</v>
      </c>
      <c r="G984" s="27">
        <v>1</v>
      </c>
      <c r="H984" s="27">
        <v>0</v>
      </c>
      <c r="I984" s="27">
        <v>0</v>
      </c>
      <c r="J984" s="23">
        <v>0</v>
      </c>
      <c r="K984" s="27">
        <v>0</v>
      </c>
      <c r="L984" s="27">
        <v>0</v>
      </c>
      <c r="M984" s="27">
        <v>0</v>
      </c>
      <c r="N984" s="27">
        <v>0</v>
      </c>
      <c r="O984" s="27">
        <v>0</v>
      </c>
      <c r="P984" s="27">
        <v>0</v>
      </c>
      <c r="Q984" s="27">
        <v>0</v>
      </c>
      <c r="R984" s="23" cm="1">
        <f t="array" ref="R984">_xlfn.IFS(H984=1,1,K984=1,1,L984=1,1,M984=1,1,N984=1,1,P984=1,1,TRUE,0)</f>
        <v>0</v>
      </c>
      <c r="S984" s="64">
        <f>IF(AND(G984=1,R984=1),0,R984)</f>
        <v>0</v>
      </c>
      <c r="T984" s="24" t="s">
        <v>1606</v>
      </c>
      <c r="U984" s="49">
        <f>SUBSTITUTE(T984,".",",")*1</f>
        <v>5.2425443194806499E-2</v>
      </c>
      <c r="V984" s="54">
        <f>IF(U984&gt;=0.1, 1, 0)</f>
        <v>0</v>
      </c>
      <c r="W984" s="25">
        <f>IF(U984&gt;=0.2, 1, 0)</f>
        <v>0</v>
      </c>
      <c r="X984" s="25">
        <f>IF(U984&gt;=0.3, 1, 0)</f>
        <v>0</v>
      </c>
      <c r="Y984" s="25">
        <f>IF(U984&gt;=0.4, 1, 0)</f>
        <v>0</v>
      </c>
      <c r="Z984" s="25">
        <f>IF(U984&gt;=0.5, 1, 0)</f>
        <v>0</v>
      </c>
      <c r="AA984" s="25">
        <f>IF(U984&gt;=0.6, 1, 0)</f>
        <v>0</v>
      </c>
      <c r="AB984" s="25">
        <f>IF(U984&gt;=0.7, 1, 0)</f>
        <v>0</v>
      </c>
      <c r="AC984" s="25">
        <f>IF(U984&gt;=0.8, 1, 0)</f>
        <v>0</v>
      </c>
      <c r="AD984" s="55">
        <f>IF(U984&gt;=0.9, 1, 0)</f>
        <v>0</v>
      </c>
    </row>
    <row r="985" spans="1:30" ht="20" customHeight="1" x14ac:dyDescent="0.2">
      <c r="A985" s="20" t="s">
        <v>122</v>
      </c>
      <c r="B985" s="33" t="str">
        <f>SUBSTITUTE(A985,"/Users/timomiessen/Desktop/imagesdk/blackmen1/","Image_")</f>
        <v>Image_BM_201.jpg</v>
      </c>
      <c r="C985" s="63" t="s">
        <v>4</v>
      </c>
      <c r="D985" s="22" t="s">
        <v>2973</v>
      </c>
      <c r="E985" s="27">
        <v>0</v>
      </c>
      <c r="F985" s="27">
        <v>0</v>
      </c>
      <c r="G985" s="27">
        <v>1</v>
      </c>
      <c r="H985" s="27">
        <v>0</v>
      </c>
      <c r="I985" s="27">
        <v>0</v>
      </c>
      <c r="J985" s="23">
        <v>0</v>
      </c>
      <c r="K985" s="27">
        <v>0</v>
      </c>
      <c r="L985" s="27">
        <v>0</v>
      </c>
      <c r="M985" s="27">
        <v>0</v>
      </c>
      <c r="N985" s="27">
        <v>0</v>
      </c>
      <c r="O985" s="27">
        <v>0</v>
      </c>
      <c r="P985" s="27">
        <v>0</v>
      </c>
      <c r="Q985" s="27">
        <v>0</v>
      </c>
      <c r="R985" s="23" cm="1">
        <f t="array" ref="R985">_xlfn.IFS(H985=1,1,K985=1,1,L985=1,1,M985=1,1,N985=1,1,P985=1,1,TRUE,0)</f>
        <v>0</v>
      </c>
      <c r="S985" s="64">
        <f>IF(AND(G985=1,R985=1),0,R985)</f>
        <v>0</v>
      </c>
      <c r="T985" s="24" t="s">
        <v>1607</v>
      </c>
      <c r="U985" s="49">
        <f>SUBSTITUTE(T985,".",",")*1</f>
        <v>4.28961464203894E-2</v>
      </c>
      <c r="V985" s="54">
        <f>IF(U985&gt;=0.1, 1, 0)</f>
        <v>0</v>
      </c>
      <c r="W985" s="25">
        <f>IF(U985&gt;=0.2, 1, 0)</f>
        <v>0</v>
      </c>
      <c r="X985" s="25">
        <f>IF(U985&gt;=0.3, 1, 0)</f>
        <v>0</v>
      </c>
      <c r="Y985" s="25">
        <f>IF(U985&gt;=0.4, 1, 0)</f>
        <v>0</v>
      </c>
      <c r="Z985" s="25">
        <f>IF(U985&gt;=0.5, 1, 0)</f>
        <v>0</v>
      </c>
      <c r="AA985" s="25">
        <f>IF(U985&gt;=0.6, 1, 0)</f>
        <v>0</v>
      </c>
      <c r="AB985" s="25">
        <f>IF(U985&gt;=0.7, 1, 0)</f>
        <v>0</v>
      </c>
      <c r="AC985" s="25">
        <f>IF(U985&gt;=0.8, 1, 0)</f>
        <v>0</v>
      </c>
      <c r="AD985" s="55">
        <f>IF(U985&gt;=0.9, 1, 0)</f>
        <v>0</v>
      </c>
    </row>
    <row r="986" spans="1:30" ht="20" customHeight="1" x14ac:dyDescent="0.2">
      <c r="A986" s="20" t="s">
        <v>123</v>
      </c>
      <c r="B986" s="33" t="str">
        <f>SUBSTITUTE(A986,"/Users/timomiessen/Desktop/imagesdk/blackmen1/","Image_")</f>
        <v>Image_BM_202.jpg</v>
      </c>
      <c r="C986" s="63" t="s">
        <v>4</v>
      </c>
      <c r="D986" s="22" t="s">
        <v>2973</v>
      </c>
      <c r="E986" s="27">
        <v>0</v>
      </c>
      <c r="F986" s="27">
        <v>0</v>
      </c>
      <c r="G986" s="27">
        <v>1</v>
      </c>
      <c r="H986" s="27">
        <v>0</v>
      </c>
      <c r="I986" s="27">
        <v>0</v>
      </c>
      <c r="J986" s="23">
        <v>0</v>
      </c>
      <c r="K986" s="27">
        <v>0</v>
      </c>
      <c r="L986" s="27">
        <v>0</v>
      </c>
      <c r="M986" s="27">
        <v>0</v>
      </c>
      <c r="N986" s="27">
        <v>0</v>
      </c>
      <c r="O986" s="27">
        <v>0</v>
      </c>
      <c r="P986" s="27">
        <v>0</v>
      </c>
      <c r="Q986" s="27">
        <v>0</v>
      </c>
      <c r="R986" s="23" cm="1">
        <f t="array" ref="R986">_xlfn.IFS(H986=1,1,K986=1,1,L986=1,1,M986=1,1,N986=1,1,P986=1,1,TRUE,0)</f>
        <v>0</v>
      </c>
      <c r="S986" s="64">
        <f>IF(AND(G986=1,R986=1),0,R986)</f>
        <v>0</v>
      </c>
      <c r="T986" s="24" t="s">
        <v>1608</v>
      </c>
      <c r="U986" s="49">
        <f>SUBSTITUTE(T986,".",",")*1</f>
        <v>1.38325840234756E-2</v>
      </c>
      <c r="V986" s="54">
        <f>IF(U986&gt;=0.1, 1, 0)</f>
        <v>0</v>
      </c>
      <c r="W986" s="25">
        <f>IF(U986&gt;=0.2, 1, 0)</f>
        <v>0</v>
      </c>
      <c r="X986" s="25">
        <f>IF(U986&gt;=0.3, 1, 0)</f>
        <v>0</v>
      </c>
      <c r="Y986" s="25">
        <f>IF(U986&gt;=0.4, 1, 0)</f>
        <v>0</v>
      </c>
      <c r="Z986" s="25">
        <f>IF(U986&gt;=0.5, 1, 0)</f>
        <v>0</v>
      </c>
      <c r="AA986" s="25">
        <f>IF(U986&gt;=0.6, 1, 0)</f>
        <v>0</v>
      </c>
      <c r="AB986" s="25">
        <f>IF(U986&gt;=0.7, 1, 0)</f>
        <v>0</v>
      </c>
      <c r="AC986" s="25">
        <f>IF(U986&gt;=0.8, 1, 0)</f>
        <v>0</v>
      </c>
      <c r="AD986" s="55">
        <f>IF(U986&gt;=0.9, 1, 0)</f>
        <v>0</v>
      </c>
    </row>
    <row r="987" spans="1:30" ht="20" customHeight="1" x14ac:dyDescent="0.2">
      <c r="A987" s="20" t="s">
        <v>124</v>
      </c>
      <c r="B987" s="33" t="str">
        <f>SUBSTITUTE(A987,"/Users/timomiessen/Desktop/imagesdk/blackmen1/","Image_")</f>
        <v>Image_BM_203.jpg</v>
      </c>
      <c r="C987" s="63" t="s">
        <v>4</v>
      </c>
      <c r="D987" s="22" t="s">
        <v>2973</v>
      </c>
      <c r="E987" s="27">
        <v>0</v>
      </c>
      <c r="F987" s="27">
        <v>0</v>
      </c>
      <c r="G987" s="27">
        <v>1</v>
      </c>
      <c r="H987" s="27">
        <v>0</v>
      </c>
      <c r="I987" s="27">
        <v>0</v>
      </c>
      <c r="J987" s="23">
        <v>0</v>
      </c>
      <c r="K987" s="27">
        <v>0</v>
      </c>
      <c r="L987" s="27">
        <v>0</v>
      </c>
      <c r="M987" s="27">
        <v>0</v>
      </c>
      <c r="N987" s="27">
        <v>0</v>
      </c>
      <c r="O987" s="27">
        <v>0</v>
      </c>
      <c r="P987" s="27">
        <v>0</v>
      </c>
      <c r="Q987" s="27">
        <v>0</v>
      </c>
      <c r="R987" s="23" cm="1">
        <f t="array" ref="R987">_xlfn.IFS(H987=1,1,K987=1,1,L987=1,1,M987=1,1,N987=1,1,P987=1,1,TRUE,0)</f>
        <v>0</v>
      </c>
      <c r="S987" s="64">
        <f>IF(AND(G987=1,R987=1),0,R987)</f>
        <v>0</v>
      </c>
      <c r="T987" s="24" t="s">
        <v>1609</v>
      </c>
      <c r="U987" s="49">
        <f>SUBSTITUTE(T987,".",",")*1</f>
        <v>2.6049199514091001E-2</v>
      </c>
      <c r="V987" s="54">
        <f>IF(U987&gt;=0.1, 1, 0)</f>
        <v>0</v>
      </c>
      <c r="W987" s="25">
        <f>IF(U987&gt;=0.2, 1, 0)</f>
        <v>0</v>
      </c>
      <c r="X987" s="25">
        <f>IF(U987&gt;=0.3, 1, 0)</f>
        <v>0</v>
      </c>
      <c r="Y987" s="25">
        <f>IF(U987&gt;=0.4, 1, 0)</f>
        <v>0</v>
      </c>
      <c r="Z987" s="25">
        <f>IF(U987&gt;=0.5, 1, 0)</f>
        <v>0</v>
      </c>
      <c r="AA987" s="25">
        <f>IF(U987&gt;=0.6, 1, 0)</f>
        <v>0</v>
      </c>
      <c r="AB987" s="25">
        <f>IF(U987&gt;=0.7, 1, 0)</f>
        <v>0</v>
      </c>
      <c r="AC987" s="25">
        <f>IF(U987&gt;=0.8, 1, 0)</f>
        <v>0</v>
      </c>
      <c r="AD987" s="55">
        <f>IF(U987&gt;=0.9, 1, 0)</f>
        <v>0</v>
      </c>
    </row>
    <row r="988" spans="1:30" ht="20" customHeight="1" x14ac:dyDescent="0.2">
      <c r="A988" s="20" t="s">
        <v>125</v>
      </c>
      <c r="B988" s="33" t="str">
        <f>SUBSTITUTE(A988,"/Users/timomiessen/Desktop/imagesdk/blackmen1/","Image_")</f>
        <v>Image_BM_204.jpg</v>
      </c>
      <c r="C988" s="63" t="s">
        <v>4</v>
      </c>
      <c r="D988" s="22" t="s">
        <v>2973</v>
      </c>
      <c r="E988" s="27">
        <v>0</v>
      </c>
      <c r="F988" s="27">
        <v>0</v>
      </c>
      <c r="G988" s="27">
        <v>1</v>
      </c>
      <c r="H988" s="27">
        <v>0</v>
      </c>
      <c r="I988" s="27">
        <v>0</v>
      </c>
      <c r="J988" s="23">
        <v>0</v>
      </c>
      <c r="K988" s="27">
        <v>0</v>
      </c>
      <c r="L988" s="27">
        <v>0</v>
      </c>
      <c r="M988" s="27">
        <v>0</v>
      </c>
      <c r="N988" s="27">
        <v>0</v>
      </c>
      <c r="O988" s="27">
        <v>0</v>
      </c>
      <c r="P988" s="27">
        <v>0</v>
      </c>
      <c r="Q988" s="27">
        <v>0</v>
      </c>
      <c r="R988" s="23" cm="1">
        <f t="array" ref="R988">_xlfn.IFS(H988=1,1,K988=1,1,L988=1,1,M988=1,1,N988=1,1,P988=1,1,TRUE,0)</f>
        <v>0</v>
      </c>
      <c r="S988" s="64">
        <f>IF(AND(G988=1,R988=1),0,R988)</f>
        <v>0</v>
      </c>
      <c r="T988" s="24" t="s">
        <v>1610</v>
      </c>
      <c r="U988" s="49">
        <f>SUBSTITUTE(T988,".",",")*1</f>
        <v>2.48603234067559E-2</v>
      </c>
      <c r="V988" s="54">
        <f>IF(U988&gt;=0.1, 1, 0)</f>
        <v>0</v>
      </c>
      <c r="W988" s="25">
        <f>IF(U988&gt;=0.2, 1, 0)</f>
        <v>0</v>
      </c>
      <c r="X988" s="25">
        <f>IF(U988&gt;=0.3, 1, 0)</f>
        <v>0</v>
      </c>
      <c r="Y988" s="25">
        <f>IF(U988&gt;=0.4, 1, 0)</f>
        <v>0</v>
      </c>
      <c r="Z988" s="25">
        <f>IF(U988&gt;=0.5, 1, 0)</f>
        <v>0</v>
      </c>
      <c r="AA988" s="25">
        <f>IF(U988&gt;=0.6, 1, 0)</f>
        <v>0</v>
      </c>
      <c r="AB988" s="25">
        <f>IF(U988&gt;=0.7, 1, 0)</f>
        <v>0</v>
      </c>
      <c r="AC988" s="25">
        <f>IF(U988&gt;=0.8, 1, 0)</f>
        <v>0</v>
      </c>
      <c r="AD988" s="55">
        <f>IF(U988&gt;=0.9, 1, 0)</f>
        <v>0</v>
      </c>
    </row>
    <row r="989" spans="1:30" ht="20" customHeight="1" x14ac:dyDescent="0.2">
      <c r="A989" s="20" t="s">
        <v>126</v>
      </c>
      <c r="B989" s="33" t="str">
        <f>SUBSTITUTE(A989,"/Users/timomiessen/Desktop/imagesdk/blackmen1/","Image_")</f>
        <v>Image_BM_205.jpg</v>
      </c>
      <c r="C989" s="63" t="s">
        <v>4</v>
      </c>
      <c r="D989" s="22" t="s">
        <v>2973</v>
      </c>
      <c r="E989" s="27">
        <v>0</v>
      </c>
      <c r="F989" s="27">
        <v>0</v>
      </c>
      <c r="G989" s="27">
        <v>1</v>
      </c>
      <c r="H989" s="27">
        <v>0</v>
      </c>
      <c r="I989" s="27">
        <v>0</v>
      </c>
      <c r="J989" s="23">
        <v>0</v>
      </c>
      <c r="K989" s="27">
        <v>0</v>
      </c>
      <c r="L989" s="27">
        <v>0</v>
      </c>
      <c r="M989" s="27">
        <v>0</v>
      </c>
      <c r="N989" s="27">
        <v>0</v>
      </c>
      <c r="O989" s="27">
        <v>0</v>
      </c>
      <c r="P989" s="27">
        <v>0</v>
      </c>
      <c r="Q989" s="27">
        <v>0</v>
      </c>
      <c r="R989" s="23" cm="1">
        <f t="array" ref="R989">_xlfn.IFS(H989=1,1,K989=1,1,L989=1,1,M989=1,1,N989=1,1,P989=1,1,TRUE,0)</f>
        <v>0</v>
      </c>
      <c r="S989" s="64">
        <f>IF(AND(G989=1,R989=1),0,R989)</f>
        <v>0</v>
      </c>
      <c r="T989" s="24" t="s">
        <v>1611</v>
      </c>
      <c r="U989" s="49">
        <f>SUBSTITUTE(T989,".",",")*1</f>
        <v>2.2573569789528802E-2</v>
      </c>
      <c r="V989" s="54">
        <f>IF(U989&gt;=0.1, 1, 0)</f>
        <v>0</v>
      </c>
      <c r="W989" s="25">
        <f>IF(U989&gt;=0.2, 1, 0)</f>
        <v>0</v>
      </c>
      <c r="X989" s="25">
        <f>IF(U989&gt;=0.3, 1, 0)</f>
        <v>0</v>
      </c>
      <c r="Y989" s="25">
        <f>IF(U989&gt;=0.4, 1, 0)</f>
        <v>0</v>
      </c>
      <c r="Z989" s="25">
        <f>IF(U989&gt;=0.5, 1, 0)</f>
        <v>0</v>
      </c>
      <c r="AA989" s="25">
        <f>IF(U989&gt;=0.6, 1, 0)</f>
        <v>0</v>
      </c>
      <c r="AB989" s="25">
        <f>IF(U989&gt;=0.7, 1, 0)</f>
        <v>0</v>
      </c>
      <c r="AC989" s="25">
        <f>IF(U989&gt;=0.8, 1, 0)</f>
        <v>0</v>
      </c>
      <c r="AD989" s="55">
        <f>IF(U989&gt;=0.9, 1, 0)</f>
        <v>0</v>
      </c>
    </row>
    <row r="990" spans="1:30" ht="20" customHeight="1" x14ac:dyDescent="0.2">
      <c r="A990" s="20" t="s">
        <v>127</v>
      </c>
      <c r="B990" s="33" t="str">
        <f>SUBSTITUTE(A990,"/Users/timomiessen/Desktop/imagesdk/blackmen1/","Image_")</f>
        <v>Image_BM_206.jpg</v>
      </c>
      <c r="C990" s="63" t="s">
        <v>4</v>
      </c>
      <c r="D990" s="22" t="s">
        <v>2973</v>
      </c>
      <c r="E990" s="27">
        <v>0</v>
      </c>
      <c r="F990" s="27">
        <v>0</v>
      </c>
      <c r="G990" s="27">
        <v>1</v>
      </c>
      <c r="H990" s="27">
        <v>0</v>
      </c>
      <c r="I990" s="27">
        <v>0</v>
      </c>
      <c r="J990" s="23">
        <v>0</v>
      </c>
      <c r="K990" s="27">
        <v>0</v>
      </c>
      <c r="L990" s="27">
        <v>0</v>
      </c>
      <c r="M990" s="27">
        <v>0</v>
      </c>
      <c r="N990" s="27">
        <v>0</v>
      </c>
      <c r="O990" s="27">
        <v>0</v>
      </c>
      <c r="P990" s="27">
        <v>0</v>
      </c>
      <c r="Q990" s="27">
        <v>0</v>
      </c>
      <c r="R990" s="23" cm="1">
        <f t="array" ref="R990">_xlfn.IFS(H990=1,1,K990=1,1,L990=1,1,M990=1,1,N990=1,1,P990=1,1,TRUE,0)</f>
        <v>0</v>
      </c>
      <c r="S990" s="64">
        <f>IF(AND(G990=1,R990=1),0,R990)</f>
        <v>0</v>
      </c>
      <c r="T990" s="24" t="s">
        <v>1612</v>
      </c>
      <c r="U990" s="49">
        <f>SUBSTITUTE(T990,".",",")*1</f>
        <v>5.0143518019467497E-3</v>
      </c>
      <c r="V990" s="54">
        <f>IF(U990&gt;=0.1, 1, 0)</f>
        <v>0</v>
      </c>
      <c r="W990" s="25">
        <f>IF(U990&gt;=0.2, 1, 0)</f>
        <v>0</v>
      </c>
      <c r="X990" s="25">
        <f>IF(U990&gt;=0.3, 1, 0)</f>
        <v>0</v>
      </c>
      <c r="Y990" s="25">
        <f>IF(U990&gt;=0.4, 1, 0)</f>
        <v>0</v>
      </c>
      <c r="Z990" s="25">
        <f>IF(U990&gt;=0.5, 1, 0)</f>
        <v>0</v>
      </c>
      <c r="AA990" s="25">
        <f>IF(U990&gt;=0.6, 1, 0)</f>
        <v>0</v>
      </c>
      <c r="AB990" s="25">
        <f>IF(U990&gt;=0.7, 1, 0)</f>
        <v>0</v>
      </c>
      <c r="AC990" s="25">
        <f>IF(U990&gt;=0.8, 1, 0)</f>
        <v>0</v>
      </c>
      <c r="AD990" s="55">
        <f>IF(U990&gt;=0.9, 1, 0)</f>
        <v>0</v>
      </c>
    </row>
    <row r="991" spans="1:30" ht="20" customHeight="1" x14ac:dyDescent="0.2">
      <c r="A991" s="20" t="s">
        <v>128</v>
      </c>
      <c r="B991" s="33" t="str">
        <f>SUBSTITUTE(A991,"/Users/timomiessen/Desktop/imagesdk/blackmen1/","Image_")</f>
        <v>Image_BM_207.jpg</v>
      </c>
      <c r="C991" s="63" t="s">
        <v>4</v>
      </c>
      <c r="D991" s="22" t="s">
        <v>2973</v>
      </c>
      <c r="E991" s="27">
        <v>0</v>
      </c>
      <c r="F991" s="27">
        <v>0</v>
      </c>
      <c r="G991" s="27">
        <v>1</v>
      </c>
      <c r="H991" s="27">
        <v>0</v>
      </c>
      <c r="I991" s="27">
        <v>0</v>
      </c>
      <c r="J991" s="23">
        <v>0</v>
      </c>
      <c r="K991" s="27">
        <v>0</v>
      </c>
      <c r="L991" s="27">
        <v>0</v>
      </c>
      <c r="M991" s="27">
        <v>0</v>
      </c>
      <c r="N991" s="27">
        <v>0</v>
      </c>
      <c r="O991" s="27">
        <v>0</v>
      </c>
      <c r="P991" s="27">
        <v>0</v>
      </c>
      <c r="Q991" s="27">
        <v>0</v>
      </c>
      <c r="R991" s="23" cm="1">
        <f t="array" ref="R991">_xlfn.IFS(H991=1,1,K991=1,1,L991=1,1,M991=1,1,N991=1,1,P991=1,1,TRUE,0)</f>
        <v>0</v>
      </c>
      <c r="S991" s="64">
        <f>IF(AND(G991=1,R991=1),0,R991)</f>
        <v>0</v>
      </c>
      <c r="T991" s="24" t="s">
        <v>1613</v>
      </c>
      <c r="U991" s="49">
        <f>SUBSTITUTE(T991,".",",")*1</f>
        <v>8.1774648278951603E-2</v>
      </c>
      <c r="V991" s="54">
        <f>IF(U991&gt;=0.1, 1, 0)</f>
        <v>0</v>
      </c>
      <c r="W991" s="25">
        <f>IF(U991&gt;=0.2, 1, 0)</f>
        <v>0</v>
      </c>
      <c r="X991" s="25">
        <f>IF(U991&gt;=0.3, 1, 0)</f>
        <v>0</v>
      </c>
      <c r="Y991" s="25">
        <f>IF(U991&gt;=0.4, 1, 0)</f>
        <v>0</v>
      </c>
      <c r="Z991" s="25">
        <f>IF(U991&gt;=0.5, 1, 0)</f>
        <v>0</v>
      </c>
      <c r="AA991" s="25">
        <f>IF(U991&gt;=0.6, 1, 0)</f>
        <v>0</v>
      </c>
      <c r="AB991" s="25">
        <f>IF(U991&gt;=0.7, 1, 0)</f>
        <v>0</v>
      </c>
      <c r="AC991" s="25">
        <f>IF(U991&gt;=0.8, 1, 0)</f>
        <v>0</v>
      </c>
      <c r="AD991" s="55">
        <f>IF(U991&gt;=0.9, 1, 0)</f>
        <v>0</v>
      </c>
    </row>
    <row r="992" spans="1:30" ht="20" customHeight="1" x14ac:dyDescent="0.2">
      <c r="A992" s="20" t="s">
        <v>129</v>
      </c>
      <c r="B992" s="33" t="str">
        <f>SUBSTITUTE(A992,"/Users/timomiessen/Desktop/imagesdk/blackmen1/","Image_")</f>
        <v>Image_BM_208.jpg</v>
      </c>
      <c r="C992" s="63" t="s">
        <v>4</v>
      </c>
      <c r="D992" s="22" t="s">
        <v>2973</v>
      </c>
      <c r="E992" s="27">
        <v>0</v>
      </c>
      <c r="F992" s="27">
        <v>0</v>
      </c>
      <c r="G992" s="27">
        <v>1</v>
      </c>
      <c r="H992" s="27">
        <v>0</v>
      </c>
      <c r="I992" s="27">
        <v>0</v>
      </c>
      <c r="J992" s="23">
        <v>0</v>
      </c>
      <c r="K992" s="27">
        <v>0</v>
      </c>
      <c r="L992" s="27">
        <v>0</v>
      </c>
      <c r="M992" s="27">
        <v>0</v>
      </c>
      <c r="N992" s="27">
        <v>0</v>
      </c>
      <c r="O992" s="27">
        <v>0</v>
      </c>
      <c r="P992" s="27">
        <v>0</v>
      </c>
      <c r="Q992" s="27">
        <v>0</v>
      </c>
      <c r="R992" s="23" cm="1">
        <f t="array" ref="R992">_xlfn.IFS(H992=1,1,K992=1,1,L992=1,1,M992=1,1,N992=1,1,P992=1,1,TRUE,0)</f>
        <v>0</v>
      </c>
      <c r="S992" s="64">
        <f>IF(AND(G992=1,R992=1),0,R992)</f>
        <v>0</v>
      </c>
      <c r="T992" s="24" t="s">
        <v>1614</v>
      </c>
      <c r="U992" s="49">
        <f>SUBSTITUTE(T992,".",",")*1</f>
        <v>2.3121396545320701E-2</v>
      </c>
      <c r="V992" s="54">
        <f>IF(U992&gt;=0.1, 1, 0)</f>
        <v>0</v>
      </c>
      <c r="W992" s="25">
        <f>IF(U992&gt;=0.2, 1, 0)</f>
        <v>0</v>
      </c>
      <c r="X992" s="25">
        <f>IF(U992&gt;=0.3, 1, 0)</f>
        <v>0</v>
      </c>
      <c r="Y992" s="25">
        <f>IF(U992&gt;=0.4, 1, 0)</f>
        <v>0</v>
      </c>
      <c r="Z992" s="25">
        <f>IF(U992&gt;=0.5, 1, 0)</f>
        <v>0</v>
      </c>
      <c r="AA992" s="25">
        <f>IF(U992&gt;=0.6, 1, 0)</f>
        <v>0</v>
      </c>
      <c r="AB992" s="25">
        <f>IF(U992&gt;=0.7, 1, 0)</f>
        <v>0</v>
      </c>
      <c r="AC992" s="25">
        <f>IF(U992&gt;=0.8, 1, 0)</f>
        <v>0</v>
      </c>
      <c r="AD992" s="55">
        <f>IF(U992&gt;=0.9, 1, 0)</f>
        <v>0</v>
      </c>
    </row>
    <row r="993" spans="1:30" ht="20" customHeight="1" x14ac:dyDescent="0.2">
      <c r="A993" s="20" t="s">
        <v>130</v>
      </c>
      <c r="B993" s="33" t="str">
        <f>SUBSTITUTE(A993,"/Users/timomiessen/Desktop/imagesdk/blackmen1/","Image_")</f>
        <v>Image_BM_209.jpg</v>
      </c>
      <c r="C993" s="63" t="s">
        <v>4</v>
      </c>
      <c r="D993" s="22" t="s">
        <v>2973</v>
      </c>
      <c r="E993" s="27">
        <v>0</v>
      </c>
      <c r="F993" s="27">
        <v>0</v>
      </c>
      <c r="G993" s="27">
        <v>1</v>
      </c>
      <c r="H993" s="27">
        <v>0</v>
      </c>
      <c r="I993" s="27">
        <v>0</v>
      </c>
      <c r="J993" s="23">
        <v>0</v>
      </c>
      <c r="K993" s="27">
        <v>0</v>
      </c>
      <c r="L993" s="27">
        <v>0</v>
      </c>
      <c r="M993" s="27">
        <v>0</v>
      </c>
      <c r="N993" s="27">
        <v>0</v>
      </c>
      <c r="O993" s="27">
        <v>0</v>
      </c>
      <c r="P993" s="27">
        <v>0</v>
      </c>
      <c r="Q993" s="27">
        <v>0</v>
      </c>
      <c r="R993" s="23" cm="1">
        <f t="array" ref="R993">_xlfn.IFS(H993=1,1,K993=1,1,L993=1,1,M993=1,1,N993=1,1,P993=1,1,TRUE,0)</f>
        <v>0</v>
      </c>
      <c r="S993" s="64">
        <f>IF(AND(G993=1,R993=1),0,R993)</f>
        <v>0</v>
      </c>
      <c r="T993" s="24" t="s">
        <v>1615</v>
      </c>
      <c r="U993" s="49">
        <f>SUBSTITUTE(T993,".",",")*1</f>
        <v>3.1158146448433399E-2</v>
      </c>
      <c r="V993" s="54">
        <f>IF(U993&gt;=0.1, 1, 0)</f>
        <v>0</v>
      </c>
      <c r="W993" s="25">
        <f>IF(U993&gt;=0.2, 1, 0)</f>
        <v>0</v>
      </c>
      <c r="X993" s="25">
        <f>IF(U993&gt;=0.3, 1, 0)</f>
        <v>0</v>
      </c>
      <c r="Y993" s="25">
        <f>IF(U993&gt;=0.4, 1, 0)</f>
        <v>0</v>
      </c>
      <c r="Z993" s="25">
        <f>IF(U993&gt;=0.5, 1, 0)</f>
        <v>0</v>
      </c>
      <c r="AA993" s="25">
        <f>IF(U993&gt;=0.6, 1, 0)</f>
        <v>0</v>
      </c>
      <c r="AB993" s="25">
        <f>IF(U993&gt;=0.7, 1, 0)</f>
        <v>0</v>
      </c>
      <c r="AC993" s="25">
        <f>IF(U993&gt;=0.8, 1, 0)</f>
        <v>0</v>
      </c>
      <c r="AD993" s="55">
        <f>IF(U993&gt;=0.9, 1, 0)</f>
        <v>0</v>
      </c>
    </row>
    <row r="994" spans="1:30" ht="20" customHeight="1" x14ac:dyDescent="0.2">
      <c r="A994" s="20" t="s">
        <v>131</v>
      </c>
      <c r="B994" s="33" t="str">
        <f>SUBSTITUTE(A994,"/Users/timomiessen/Desktop/imagesdk/blackmen1/","Image_")</f>
        <v>Image_BM_21.jpg</v>
      </c>
      <c r="C994" s="63" t="s">
        <v>4</v>
      </c>
      <c r="D994" s="22" t="s">
        <v>2973</v>
      </c>
      <c r="E994" s="27">
        <v>1</v>
      </c>
      <c r="F994" s="27">
        <v>0</v>
      </c>
      <c r="G994" s="27">
        <v>0</v>
      </c>
      <c r="H994" s="27">
        <v>0</v>
      </c>
      <c r="I994" s="27">
        <v>0</v>
      </c>
      <c r="J994" s="23">
        <v>0</v>
      </c>
      <c r="K994" s="27">
        <v>0</v>
      </c>
      <c r="L994" s="27">
        <v>0</v>
      </c>
      <c r="M994" s="27">
        <v>0</v>
      </c>
      <c r="N994" s="27">
        <v>0</v>
      </c>
      <c r="O994" s="27">
        <v>0</v>
      </c>
      <c r="P994" s="27">
        <v>0</v>
      </c>
      <c r="Q994" s="27">
        <v>0</v>
      </c>
      <c r="R994" s="23" cm="1">
        <f t="array" ref="R994">_xlfn.IFS(H994=1,1,K994=1,1,L994=1,1,M994=1,1,N994=1,1,P994=1,1,TRUE,0)</f>
        <v>0</v>
      </c>
      <c r="S994" s="64">
        <f>IF(AND(G994=1,R994=1),0,R994)</f>
        <v>0</v>
      </c>
      <c r="T994" s="24" t="s">
        <v>1616</v>
      </c>
      <c r="U994" s="49">
        <f>SUBSTITUTE(T994,".",",")*1</f>
        <v>2.57293581962585E-2</v>
      </c>
      <c r="V994" s="54">
        <f>IF(U994&gt;=0.1, 1, 0)</f>
        <v>0</v>
      </c>
      <c r="W994" s="25">
        <f>IF(U994&gt;=0.2, 1, 0)</f>
        <v>0</v>
      </c>
      <c r="X994" s="25">
        <f>IF(U994&gt;=0.3, 1, 0)</f>
        <v>0</v>
      </c>
      <c r="Y994" s="25">
        <f>IF(U994&gt;=0.4, 1, 0)</f>
        <v>0</v>
      </c>
      <c r="Z994" s="25">
        <f>IF(U994&gt;=0.5, 1, 0)</f>
        <v>0</v>
      </c>
      <c r="AA994" s="25">
        <f>IF(U994&gt;=0.6, 1, 0)</f>
        <v>0</v>
      </c>
      <c r="AB994" s="25">
        <f>IF(U994&gt;=0.7, 1, 0)</f>
        <v>0</v>
      </c>
      <c r="AC994" s="25">
        <f>IF(U994&gt;=0.8, 1, 0)</f>
        <v>0</v>
      </c>
      <c r="AD994" s="55">
        <f>IF(U994&gt;=0.9, 1, 0)</f>
        <v>0</v>
      </c>
    </row>
    <row r="995" spans="1:30" ht="20" customHeight="1" x14ac:dyDescent="0.2">
      <c r="A995" s="20" t="s">
        <v>132</v>
      </c>
      <c r="B995" s="33" t="str">
        <f>SUBSTITUTE(A995,"/Users/timomiessen/Desktop/imagesdk/blackmen1/","Image_")</f>
        <v>Image_BM_210.jpg</v>
      </c>
      <c r="C995" s="63" t="s">
        <v>4</v>
      </c>
      <c r="D995" s="22" t="s">
        <v>2973</v>
      </c>
      <c r="E995" s="27">
        <v>0</v>
      </c>
      <c r="F995" s="27">
        <v>0</v>
      </c>
      <c r="G995" s="27">
        <v>1</v>
      </c>
      <c r="H995" s="27">
        <v>0</v>
      </c>
      <c r="I995" s="27">
        <v>0</v>
      </c>
      <c r="J995" s="23">
        <v>0</v>
      </c>
      <c r="K995" s="27">
        <v>0</v>
      </c>
      <c r="L995" s="27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3" cm="1">
        <f t="array" ref="R995">_xlfn.IFS(H995=1,1,K995=1,1,L995=1,1,M995=1,1,N995=1,1,P995=1,1,TRUE,0)</f>
        <v>0</v>
      </c>
      <c r="S995" s="64">
        <f>IF(AND(G995=1,R995=1),0,R995)</f>
        <v>0</v>
      </c>
      <c r="T995" s="24" t="s">
        <v>1617</v>
      </c>
      <c r="U995" s="49">
        <f>SUBSTITUTE(T995,".",",")*1</f>
        <v>4.6931533142924302E-2</v>
      </c>
      <c r="V995" s="54">
        <f>IF(U995&gt;=0.1, 1, 0)</f>
        <v>0</v>
      </c>
      <c r="W995" s="25">
        <f>IF(U995&gt;=0.2, 1, 0)</f>
        <v>0</v>
      </c>
      <c r="X995" s="25">
        <f>IF(U995&gt;=0.3, 1, 0)</f>
        <v>0</v>
      </c>
      <c r="Y995" s="25">
        <f>IF(U995&gt;=0.4, 1, 0)</f>
        <v>0</v>
      </c>
      <c r="Z995" s="25">
        <f>IF(U995&gt;=0.5, 1, 0)</f>
        <v>0</v>
      </c>
      <c r="AA995" s="25">
        <f>IF(U995&gt;=0.6, 1, 0)</f>
        <v>0</v>
      </c>
      <c r="AB995" s="25">
        <f>IF(U995&gt;=0.7, 1, 0)</f>
        <v>0</v>
      </c>
      <c r="AC995" s="25">
        <f>IF(U995&gt;=0.8, 1, 0)</f>
        <v>0</v>
      </c>
      <c r="AD995" s="55">
        <f>IF(U995&gt;=0.9, 1, 0)</f>
        <v>0</v>
      </c>
    </row>
    <row r="996" spans="1:30" ht="20" customHeight="1" x14ac:dyDescent="0.2">
      <c r="A996" s="20" t="s">
        <v>133</v>
      </c>
      <c r="B996" s="33" t="str">
        <f>SUBSTITUTE(A996,"/Users/timomiessen/Desktop/imagesdk/blackmen1/","Image_")</f>
        <v>Image_BM_211.jpg</v>
      </c>
      <c r="C996" s="63" t="s">
        <v>4</v>
      </c>
      <c r="D996" s="22" t="s">
        <v>2973</v>
      </c>
      <c r="E996" s="27">
        <v>0</v>
      </c>
      <c r="F996" s="27">
        <v>0</v>
      </c>
      <c r="G996" s="27">
        <v>1</v>
      </c>
      <c r="H996" s="27">
        <v>0</v>
      </c>
      <c r="I996" s="27">
        <v>0</v>
      </c>
      <c r="J996" s="23">
        <v>0</v>
      </c>
      <c r="K996" s="27">
        <v>0</v>
      </c>
      <c r="L996" s="27">
        <v>0</v>
      </c>
      <c r="M996" s="27">
        <v>0</v>
      </c>
      <c r="N996" s="27">
        <v>0</v>
      </c>
      <c r="O996" s="27">
        <v>0</v>
      </c>
      <c r="P996" s="27">
        <v>0</v>
      </c>
      <c r="Q996" s="27">
        <v>0</v>
      </c>
      <c r="R996" s="23" cm="1">
        <f t="array" ref="R996">_xlfn.IFS(H996=1,1,K996=1,1,L996=1,1,M996=1,1,N996=1,1,P996=1,1,TRUE,0)</f>
        <v>0</v>
      </c>
      <c r="S996" s="64">
        <f>IF(AND(G996=1,R996=1),0,R996)</f>
        <v>0</v>
      </c>
      <c r="T996" s="24" t="s">
        <v>1618</v>
      </c>
      <c r="U996" s="49">
        <f>SUBSTITUTE(T996,".",",")*1</f>
        <v>2.75334706529974E-2</v>
      </c>
      <c r="V996" s="54">
        <f>IF(U996&gt;=0.1, 1, 0)</f>
        <v>0</v>
      </c>
      <c r="W996" s="25">
        <f>IF(U996&gt;=0.2, 1, 0)</f>
        <v>0</v>
      </c>
      <c r="X996" s="25">
        <f>IF(U996&gt;=0.3, 1, 0)</f>
        <v>0</v>
      </c>
      <c r="Y996" s="25">
        <f>IF(U996&gt;=0.4, 1, 0)</f>
        <v>0</v>
      </c>
      <c r="Z996" s="25">
        <f>IF(U996&gt;=0.5, 1, 0)</f>
        <v>0</v>
      </c>
      <c r="AA996" s="25">
        <f>IF(U996&gt;=0.6, 1, 0)</f>
        <v>0</v>
      </c>
      <c r="AB996" s="25">
        <f>IF(U996&gt;=0.7, 1, 0)</f>
        <v>0</v>
      </c>
      <c r="AC996" s="25">
        <f>IF(U996&gt;=0.8, 1, 0)</f>
        <v>0</v>
      </c>
      <c r="AD996" s="55">
        <f>IF(U996&gt;=0.9, 1, 0)</f>
        <v>0</v>
      </c>
    </row>
    <row r="997" spans="1:30" ht="20" customHeight="1" x14ac:dyDescent="0.2">
      <c r="A997" s="20" t="s">
        <v>134</v>
      </c>
      <c r="B997" s="33" t="str">
        <f>SUBSTITUTE(A997,"/Users/timomiessen/Desktop/imagesdk/blackmen1/","Image_")</f>
        <v>Image_BM_212.jpg</v>
      </c>
      <c r="C997" s="63" t="s">
        <v>4</v>
      </c>
      <c r="D997" s="22" t="s">
        <v>2973</v>
      </c>
      <c r="E997" s="27">
        <v>0</v>
      </c>
      <c r="F997" s="27">
        <v>0</v>
      </c>
      <c r="G997" s="27">
        <v>1</v>
      </c>
      <c r="H997" s="27">
        <v>0</v>
      </c>
      <c r="I997" s="27">
        <v>0</v>
      </c>
      <c r="J997" s="23">
        <v>0</v>
      </c>
      <c r="K997" s="27">
        <v>0</v>
      </c>
      <c r="L997" s="27">
        <v>0</v>
      </c>
      <c r="M997" s="27">
        <v>0</v>
      </c>
      <c r="N997" s="27">
        <v>0</v>
      </c>
      <c r="O997" s="27">
        <v>0</v>
      </c>
      <c r="P997" s="27">
        <v>0</v>
      </c>
      <c r="Q997" s="27">
        <v>0</v>
      </c>
      <c r="R997" s="23" cm="1">
        <f t="array" ref="R997">_xlfn.IFS(H997=1,1,K997=1,1,L997=1,1,M997=1,1,N997=1,1,P997=1,1,TRUE,0)</f>
        <v>0</v>
      </c>
      <c r="S997" s="64">
        <f>IF(AND(G997=1,R997=1),0,R997)</f>
        <v>0</v>
      </c>
      <c r="T997" s="24" t="s">
        <v>1619</v>
      </c>
      <c r="U997" s="49">
        <f>SUBSTITUTE(T997,".",",")*1</f>
        <v>0.120629146695137</v>
      </c>
      <c r="V997" s="54">
        <f>IF(U997&gt;=0.1, 1, 0)</f>
        <v>1</v>
      </c>
      <c r="W997" s="25">
        <f>IF(U997&gt;=0.2, 1, 0)</f>
        <v>0</v>
      </c>
      <c r="X997" s="25">
        <f>IF(U997&gt;=0.3, 1, 0)</f>
        <v>0</v>
      </c>
      <c r="Y997" s="25">
        <f>IF(U997&gt;=0.4, 1, 0)</f>
        <v>0</v>
      </c>
      <c r="Z997" s="25">
        <f>IF(U997&gt;=0.5, 1, 0)</f>
        <v>0</v>
      </c>
      <c r="AA997" s="25">
        <f>IF(U997&gt;=0.6, 1, 0)</f>
        <v>0</v>
      </c>
      <c r="AB997" s="25">
        <f>IF(U997&gt;=0.7, 1, 0)</f>
        <v>0</v>
      </c>
      <c r="AC997" s="25">
        <f>IF(U997&gt;=0.8, 1, 0)</f>
        <v>0</v>
      </c>
      <c r="AD997" s="55">
        <f>IF(U997&gt;=0.9, 1, 0)</f>
        <v>0</v>
      </c>
    </row>
    <row r="998" spans="1:30" ht="20" customHeight="1" x14ac:dyDescent="0.2">
      <c r="A998" s="20" t="s">
        <v>135</v>
      </c>
      <c r="B998" s="33" t="str">
        <f>SUBSTITUTE(A998,"/Users/timomiessen/Desktop/imagesdk/blackmen1/","Image_")</f>
        <v>Image_BM_213.jpg</v>
      </c>
      <c r="C998" s="63" t="s">
        <v>4</v>
      </c>
      <c r="D998" s="22" t="s">
        <v>2973</v>
      </c>
      <c r="E998" s="27">
        <v>0</v>
      </c>
      <c r="F998" s="27">
        <v>0</v>
      </c>
      <c r="G998" s="27">
        <v>1</v>
      </c>
      <c r="H998" s="27">
        <v>0</v>
      </c>
      <c r="I998" s="27">
        <v>0</v>
      </c>
      <c r="J998" s="23">
        <v>0</v>
      </c>
      <c r="K998" s="27">
        <v>0</v>
      </c>
      <c r="L998" s="27">
        <v>0</v>
      </c>
      <c r="M998" s="27">
        <v>0</v>
      </c>
      <c r="N998" s="27">
        <v>0</v>
      </c>
      <c r="O998" s="27">
        <v>0</v>
      </c>
      <c r="P998" s="27">
        <v>0</v>
      </c>
      <c r="Q998" s="27">
        <v>0</v>
      </c>
      <c r="R998" s="23" cm="1">
        <f t="array" ref="R998">_xlfn.IFS(H998=1,1,K998=1,1,L998=1,1,M998=1,1,N998=1,1,P998=1,1,TRUE,0)</f>
        <v>0</v>
      </c>
      <c r="S998" s="64">
        <f>IF(AND(G998=1,R998=1),0,R998)</f>
        <v>0</v>
      </c>
      <c r="T998" s="24" t="s">
        <v>1620</v>
      </c>
      <c r="U998" s="49">
        <f>SUBSTITUTE(T998,".",",")*1</f>
        <v>1.21935894712805E-2</v>
      </c>
      <c r="V998" s="54">
        <f>IF(U998&gt;=0.1, 1, 0)</f>
        <v>0</v>
      </c>
      <c r="W998" s="25">
        <f>IF(U998&gt;=0.2, 1, 0)</f>
        <v>0</v>
      </c>
      <c r="X998" s="25">
        <f>IF(U998&gt;=0.3, 1, 0)</f>
        <v>0</v>
      </c>
      <c r="Y998" s="25">
        <f>IF(U998&gt;=0.4, 1, 0)</f>
        <v>0</v>
      </c>
      <c r="Z998" s="25">
        <f>IF(U998&gt;=0.5, 1, 0)</f>
        <v>0</v>
      </c>
      <c r="AA998" s="25">
        <f>IF(U998&gt;=0.6, 1, 0)</f>
        <v>0</v>
      </c>
      <c r="AB998" s="25">
        <f>IF(U998&gt;=0.7, 1, 0)</f>
        <v>0</v>
      </c>
      <c r="AC998" s="25">
        <f>IF(U998&gt;=0.8, 1, 0)</f>
        <v>0</v>
      </c>
      <c r="AD998" s="55">
        <f>IF(U998&gt;=0.9, 1, 0)</f>
        <v>0</v>
      </c>
    </row>
    <row r="999" spans="1:30" ht="20" customHeight="1" x14ac:dyDescent="0.2">
      <c r="A999" s="20" t="s">
        <v>136</v>
      </c>
      <c r="B999" s="33" t="str">
        <f>SUBSTITUTE(A999,"/Users/timomiessen/Desktop/imagesdk/blackmen1/","Image_")</f>
        <v>Image_BM_214.jpg</v>
      </c>
      <c r="C999" s="63" t="s">
        <v>4</v>
      </c>
      <c r="D999" s="22" t="s">
        <v>2973</v>
      </c>
      <c r="E999" s="27">
        <v>0</v>
      </c>
      <c r="F999" s="27">
        <v>0</v>
      </c>
      <c r="G999" s="27">
        <v>1</v>
      </c>
      <c r="H999" s="27">
        <v>0</v>
      </c>
      <c r="I999" s="27">
        <v>0</v>
      </c>
      <c r="J999" s="23">
        <v>0</v>
      </c>
      <c r="K999" s="27">
        <v>0</v>
      </c>
      <c r="L999" s="27">
        <v>0</v>
      </c>
      <c r="M999" s="27">
        <v>0</v>
      </c>
      <c r="N999" s="27">
        <v>0</v>
      </c>
      <c r="O999" s="27">
        <v>0</v>
      </c>
      <c r="P999" s="27">
        <v>0</v>
      </c>
      <c r="Q999" s="27">
        <v>0</v>
      </c>
      <c r="R999" s="23" cm="1">
        <f t="array" ref="R999">_xlfn.IFS(H999=1,1,K999=1,1,L999=1,1,M999=1,1,N999=1,1,P999=1,1,TRUE,0)</f>
        <v>0</v>
      </c>
      <c r="S999" s="64">
        <f>IF(AND(G999=1,R999=1),0,R999)</f>
        <v>0</v>
      </c>
      <c r="T999" s="24" t="s">
        <v>1621</v>
      </c>
      <c r="U999" s="49">
        <f>SUBSTITUTE(T999,".",",")*1</f>
        <v>8.5157737135887104E-2</v>
      </c>
      <c r="V999" s="54">
        <f>IF(U999&gt;=0.1, 1, 0)</f>
        <v>0</v>
      </c>
      <c r="W999" s="25">
        <f>IF(U999&gt;=0.2, 1, 0)</f>
        <v>0</v>
      </c>
      <c r="X999" s="25">
        <f>IF(U999&gt;=0.3, 1, 0)</f>
        <v>0</v>
      </c>
      <c r="Y999" s="25">
        <f>IF(U999&gt;=0.4, 1, 0)</f>
        <v>0</v>
      </c>
      <c r="Z999" s="25">
        <f>IF(U999&gt;=0.5, 1, 0)</f>
        <v>0</v>
      </c>
      <c r="AA999" s="25">
        <f>IF(U999&gt;=0.6, 1, 0)</f>
        <v>0</v>
      </c>
      <c r="AB999" s="25">
        <f>IF(U999&gt;=0.7, 1, 0)</f>
        <v>0</v>
      </c>
      <c r="AC999" s="25">
        <f>IF(U999&gt;=0.8, 1, 0)</f>
        <v>0</v>
      </c>
      <c r="AD999" s="55">
        <f>IF(U999&gt;=0.9, 1, 0)</f>
        <v>0</v>
      </c>
    </row>
    <row r="1000" spans="1:30" ht="20" customHeight="1" x14ac:dyDescent="0.2">
      <c r="A1000" s="20" t="s">
        <v>137</v>
      </c>
      <c r="B1000" s="33" t="str">
        <f>SUBSTITUTE(A1000,"/Users/timomiessen/Desktop/imagesdk/blackmen1/","Image_")</f>
        <v>Image_BM_215.jpg</v>
      </c>
      <c r="C1000" s="63" t="s">
        <v>4</v>
      </c>
      <c r="D1000" s="22" t="s">
        <v>2973</v>
      </c>
      <c r="E1000" s="27">
        <v>0</v>
      </c>
      <c r="F1000" s="27">
        <v>0</v>
      </c>
      <c r="G1000" s="27">
        <v>1</v>
      </c>
      <c r="H1000" s="27">
        <v>0</v>
      </c>
      <c r="I1000" s="27">
        <v>0</v>
      </c>
      <c r="J1000" s="23">
        <v>0</v>
      </c>
      <c r="K1000" s="27">
        <v>0</v>
      </c>
      <c r="L1000" s="27">
        <v>0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3" cm="1">
        <f t="array" ref="R1000">_xlfn.IFS(H1000=1,1,K1000=1,1,L1000=1,1,M1000=1,1,N1000=1,1,P1000=1,1,TRUE,0)</f>
        <v>0</v>
      </c>
      <c r="S1000" s="64">
        <f>IF(AND(G1000=1,R1000=1),0,R1000)</f>
        <v>0</v>
      </c>
      <c r="T1000" s="24" t="s">
        <v>1622</v>
      </c>
      <c r="U1000" s="49">
        <f>SUBSTITUTE(T1000,".",",")*1</f>
        <v>5.4408742114901501E-2</v>
      </c>
      <c r="V1000" s="54">
        <f>IF(U1000&gt;=0.1, 1, 0)</f>
        <v>0</v>
      </c>
      <c r="W1000" s="25">
        <f>IF(U1000&gt;=0.2, 1, 0)</f>
        <v>0</v>
      </c>
      <c r="X1000" s="25">
        <f>IF(U1000&gt;=0.3, 1, 0)</f>
        <v>0</v>
      </c>
      <c r="Y1000" s="25">
        <f>IF(U1000&gt;=0.4, 1, 0)</f>
        <v>0</v>
      </c>
      <c r="Z1000" s="25">
        <f>IF(U1000&gt;=0.5, 1, 0)</f>
        <v>0</v>
      </c>
      <c r="AA1000" s="25">
        <f>IF(U1000&gt;=0.6, 1, 0)</f>
        <v>0</v>
      </c>
      <c r="AB1000" s="25">
        <f>IF(U1000&gt;=0.7, 1, 0)</f>
        <v>0</v>
      </c>
      <c r="AC1000" s="25">
        <f>IF(U1000&gt;=0.8, 1, 0)</f>
        <v>0</v>
      </c>
      <c r="AD1000" s="55">
        <f>IF(U1000&gt;=0.9, 1, 0)</f>
        <v>0</v>
      </c>
    </row>
    <row r="1001" spans="1:30" ht="20" customHeight="1" x14ac:dyDescent="0.2">
      <c r="A1001" s="20" t="s">
        <v>138</v>
      </c>
      <c r="B1001" s="33" t="str">
        <f>SUBSTITUTE(A1001,"/Users/timomiessen/Desktop/imagesdk/blackmen1/","Image_")</f>
        <v>Image_BM_216.jpg</v>
      </c>
      <c r="C1001" s="63" t="s">
        <v>4</v>
      </c>
      <c r="D1001" s="22" t="s">
        <v>2973</v>
      </c>
      <c r="E1001" s="27">
        <v>0</v>
      </c>
      <c r="F1001" s="27">
        <v>0</v>
      </c>
      <c r="G1001" s="27">
        <v>1</v>
      </c>
      <c r="H1001" s="27">
        <v>0</v>
      </c>
      <c r="I1001" s="27">
        <v>0</v>
      </c>
      <c r="J1001" s="23">
        <v>0</v>
      </c>
      <c r="K1001" s="27">
        <v>0</v>
      </c>
      <c r="L1001" s="27">
        <v>0</v>
      </c>
      <c r="M1001" s="27">
        <v>0</v>
      </c>
      <c r="N1001" s="27">
        <v>0</v>
      </c>
      <c r="O1001" s="27">
        <v>0</v>
      </c>
      <c r="P1001" s="27">
        <v>0</v>
      </c>
      <c r="Q1001" s="27">
        <v>0</v>
      </c>
      <c r="R1001" s="23" cm="1">
        <f t="array" ref="R1001">_xlfn.IFS(H1001=1,1,K1001=1,1,L1001=1,1,M1001=1,1,N1001=1,1,P1001=1,1,TRUE,0)</f>
        <v>0</v>
      </c>
      <c r="S1001" s="64">
        <f>IF(AND(G1001=1,R1001=1),0,R1001)</f>
        <v>0</v>
      </c>
      <c r="T1001" s="24" t="s">
        <v>1623</v>
      </c>
      <c r="U1001" s="49">
        <f>SUBSTITUTE(T1001,".",",")*1</f>
        <v>1.8999313935637401E-2</v>
      </c>
      <c r="V1001" s="54">
        <f>IF(U1001&gt;=0.1, 1, 0)</f>
        <v>0</v>
      </c>
      <c r="W1001" s="25">
        <f>IF(U1001&gt;=0.2, 1, 0)</f>
        <v>0</v>
      </c>
      <c r="X1001" s="25">
        <f>IF(U1001&gt;=0.3, 1, 0)</f>
        <v>0</v>
      </c>
      <c r="Y1001" s="25">
        <f>IF(U1001&gt;=0.4, 1, 0)</f>
        <v>0</v>
      </c>
      <c r="Z1001" s="25">
        <f>IF(U1001&gt;=0.5, 1, 0)</f>
        <v>0</v>
      </c>
      <c r="AA1001" s="25">
        <f>IF(U1001&gt;=0.6, 1, 0)</f>
        <v>0</v>
      </c>
      <c r="AB1001" s="25">
        <f>IF(U1001&gt;=0.7, 1, 0)</f>
        <v>0</v>
      </c>
      <c r="AC1001" s="25">
        <f>IF(U1001&gt;=0.8, 1, 0)</f>
        <v>0</v>
      </c>
      <c r="AD1001" s="55">
        <f>IF(U1001&gt;=0.9, 1, 0)</f>
        <v>0</v>
      </c>
    </row>
    <row r="1002" spans="1:30" ht="20" customHeight="1" x14ac:dyDescent="0.2">
      <c r="A1002" s="20" t="s">
        <v>139</v>
      </c>
      <c r="B1002" s="33" t="str">
        <f>SUBSTITUTE(A1002,"/Users/timomiessen/Desktop/imagesdk/blackmen1/","Image_")</f>
        <v>Image_BM_217.jpg</v>
      </c>
      <c r="C1002" s="63" t="s">
        <v>4</v>
      </c>
      <c r="D1002" s="22" t="s">
        <v>2973</v>
      </c>
      <c r="E1002" s="27">
        <v>0</v>
      </c>
      <c r="F1002" s="27">
        <v>0</v>
      </c>
      <c r="G1002" s="27">
        <v>1</v>
      </c>
      <c r="H1002" s="27">
        <v>0</v>
      </c>
      <c r="I1002" s="27">
        <v>0</v>
      </c>
      <c r="J1002" s="23">
        <v>0</v>
      </c>
      <c r="K1002" s="27">
        <v>0</v>
      </c>
      <c r="L1002" s="27">
        <v>0</v>
      </c>
      <c r="M1002" s="27">
        <v>0</v>
      </c>
      <c r="N1002" s="27">
        <v>0</v>
      </c>
      <c r="O1002" s="27">
        <v>0</v>
      </c>
      <c r="P1002" s="27">
        <v>0</v>
      </c>
      <c r="Q1002" s="27">
        <v>0</v>
      </c>
      <c r="R1002" s="23" cm="1">
        <f t="array" ref="R1002">_xlfn.IFS(H1002=1,1,K1002=1,1,L1002=1,1,M1002=1,1,N1002=1,1,P1002=1,1,TRUE,0)</f>
        <v>0</v>
      </c>
      <c r="S1002" s="64">
        <f>IF(AND(G1002=1,R1002=1),0,R1002)</f>
        <v>0</v>
      </c>
      <c r="T1002" s="24" t="s">
        <v>1624</v>
      </c>
      <c r="U1002" s="49">
        <f>SUBSTITUTE(T1002,".",",")*1</f>
        <v>2.2808752954006101E-2</v>
      </c>
      <c r="V1002" s="54">
        <f>IF(U1002&gt;=0.1, 1, 0)</f>
        <v>0</v>
      </c>
      <c r="W1002" s="25">
        <f>IF(U1002&gt;=0.2, 1, 0)</f>
        <v>0</v>
      </c>
      <c r="X1002" s="25">
        <f>IF(U1002&gt;=0.3, 1, 0)</f>
        <v>0</v>
      </c>
      <c r="Y1002" s="25">
        <f>IF(U1002&gt;=0.4, 1, 0)</f>
        <v>0</v>
      </c>
      <c r="Z1002" s="25">
        <f>IF(U1002&gt;=0.5, 1, 0)</f>
        <v>0</v>
      </c>
      <c r="AA1002" s="25">
        <f>IF(U1002&gt;=0.6, 1, 0)</f>
        <v>0</v>
      </c>
      <c r="AB1002" s="25">
        <f>IF(U1002&gt;=0.7, 1, 0)</f>
        <v>0</v>
      </c>
      <c r="AC1002" s="25">
        <f>IF(U1002&gt;=0.8, 1, 0)</f>
        <v>0</v>
      </c>
      <c r="AD1002" s="55">
        <f>IF(U1002&gt;=0.9, 1, 0)</f>
        <v>0</v>
      </c>
    </row>
    <row r="1003" spans="1:30" ht="20" customHeight="1" x14ac:dyDescent="0.2">
      <c r="A1003" s="20" t="s">
        <v>140</v>
      </c>
      <c r="B1003" s="33" t="str">
        <f>SUBSTITUTE(A1003,"/Users/timomiessen/Desktop/imagesdk/blackmen1/","Image_")</f>
        <v>Image_BM_218.jpg</v>
      </c>
      <c r="C1003" s="63" t="s">
        <v>4</v>
      </c>
      <c r="D1003" s="22" t="s">
        <v>2973</v>
      </c>
      <c r="E1003" s="27">
        <v>0</v>
      </c>
      <c r="F1003" s="27">
        <v>0</v>
      </c>
      <c r="G1003" s="27">
        <v>1</v>
      </c>
      <c r="H1003" s="27">
        <v>0</v>
      </c>
      <c r="I1003" s="27">
        <v>0</v>
      </c>
      <c r="J1003" s="23">
        <v>0</v>
      </c>
      <c r="K1003" s="27">
        <v>0</v>
      </c>
      <c r="L1003" s="27">
        <v>0</v>
      </c>
      <c r="M1003" s="27">
        <v>0</v>
      </c>
      <c r="N1003" s="27">
        <v>0</v>
      </c>
      <c r="O1003" s="27">
        <v>0</v>
      </c>
      <c r="P1003" s="27">
        <v>0</v>
      </c>
      <c r="Q1003" s="27">
        <v>0</v>
      </c>
      <c r="R1003" s="23" cm="1">
        <f t="array" ref="R1003">_xlfn.IFS(H1003=1,1,K1003=1,1,L1003=1,1,M1003=1,1,N1003=1,1,P1003=1,1,TRUE,0)</f>
        <v>0</v>
      </c>
      <c r="S1003" s="64">
        <f>IF(AND(G1003=1,R1003=1),0,R1003)</f>
        <v>0</v>
      </c>
      <c r="T1003" s="24" t="s">
        <v>1625</v>
      </c>
      <c r="U1003" s="49">
        <f>SUBSTITUTE(T1003,".",",")*1</f>
        <v>1.7115408554673101E-2</v>
      </c>
      <c r="V1003" s="54">
        <f>IF(U1003&gt;=0.1, 1, 0)</f>
        <v>0</v>
      </c>
      <c r="W1003" s="25">
        <f>IF(U1003&gt;=0.2, 1, 0)</f>
        <v>0</v>
      </c>
      <c r="X1003" s="25">
        <f>IF(U1003&gt;=0.3, 1, 0)</f>
        <v>0</v>
      </c>
      <c r="Y1003" s="25">
        <f>IF(U1003&gt;=0.4, 1, 0)</f>
        <v>0</v>
      </c>
      <c r="Z1003" s="25">
        <f>IF(U1003&gt;=0.5, 1, 0)</f>
        <v>0</v>
      </c>
      <c r="AA1003" s="25">
        <f>IF(U1003&gt;=0.6, 1, 0)</f>
        <v>0</v>
      </c>
      <c r="AB1003" s="25">
        <f>IF(U1003&gt;=0.7, 1, 0)</f>
        <v>0</v>
      </c>
      <c r="AC1003" s="25">
        <f>IF(U1003&gt;=0.8, 1, 0)</f>
        <v>0</v>
      </c>
      <c r="AD1003" s="55">
        <f>IF(U1003&gt;=0.9, 1, 0)</f>
        <v>0</v>
      </c>
    </row>
    <row r="1004" spans="1:30" ht="20" customHeight="1" x14ac:dyDescent="0.2">
      <c r="A1004" s="20" t="s">
        <v>141</v>
      </c>
      <c r="B1004" s="33" t="str">
        <f>SUBSTITUTE(A1004,"/Users/timomiessen/Desktop/imagesdk/blackmen1/","Image_")</f>
        <v>Image_BM_219.jpg</v>
      </c>
      <c r="C1004" s="63" t="s">
        <v>4</v>
      </c>
      <c r="D1004" s="22" t="s">
        <v>2973</v>
      </c>
      <c r="E1004" s="27">
        <v>0</v>
      </c>
      <c r="F1004" s="27">
        <v>0</v>
      </c>
      <c r="G1004" s="27">
        <v>1</v>
      </c>
      <c r="H1004" s="27">
        <v>0</v>
      </c>
      <c r="I1004" s="27">
        <v>0</v>
      </c>
      <c r="J1004" s="23">
        <v>0</v>
      </c>
      <c r="K1004" s="27">
        <v>1</v>
      </c>
      <c r="L1004" s="27">
        <v>0</v>
      </c>
      <c r="M1004" s="27">
        <v>0</v>
      </c>
      <c r="N1004" s="27">
        <v>0</v>
      </c>
      <c r="O1004" s="27">
        <v>0</v>
      </c>
      <c r="P1004" s="27">
        <v>0</v>
      </c>
      <c r="Q1004" s="27">
        <v>0</v>
      </c>
      <c r="R1004" s="23" cm="1">
        <f t="array" ref="R1004">_xlfn.IFS(H1004=1,1,K1004=1,1,L1004=1,1,M1004=1,1,N1004=1,1,P1004=1,1,TRUE,0)</f>
        <v>1</v>
      </c>
      <c r="S1004" s="64">
        <f>IF(AND(G1004=1,R1004=1),0,R1004)</f>
        <v>0</v>
      </c>
      <c r="T1004" s="24" t="s">
        <v>1626</v>
      </c>
      <c r="U1004" s="49">
        <f>SUBSTITUTE(T1004,".",",")*1</f>
        <v>5.4209124296903603E-2</v>
      </c>
      <c r="V1004" s="54">
        <f>IF(U1004&gt;=0.1, 1, 0)</f>
        <v>0</v>
      </c>
      <c r="W1004" s="25">
        <f>IF(U1004&gt;=0.2, 1, 0)</f>
        <v>0</v>
      </c>
      <c r="X1004" s="25">
        <f>IF(U1004&gt;=0.3, 1, 0)</f>
        <v>0</v>
      </c>
      <c r="Y1004" s="25">
        <f>IF(U1004&gt;=0.4, 1, 0)</f>
        <v>0</v>
      </c>
      <c r="Z1004" s="25">
        <f>IF(U1004&gt;=0.5, 1, 0)</f>
        <v>0</v>
      </c>
      <c r="AA1004" s="25">
        <f>IF(U1004&gt;=0.6, 1, 0)</f>
        <v>0</v>
      </c>
      <c r="AB1004" s="25">
        <f>IF(U1004&gt;=0.7, 1, 0)</f>
        <v>0</v>
      </c>
      <c r="AC1004" s="25">
        <f>IF(U1004&gt;=0.8, 1, 0)</f>
        <v>0</v>
      </c>
      <c r="AD1004" s="55">
        <f>IF(U1004&gt;=0.9, 1, 0)</f>
        <v>0</v>
      </c>
    </row>
    <row r="1005" spans="1:30" ht="20" customHeight="1" x14ac:dyDescent="0.2">
      <c r="A1005" s="20" t="s">
        <v>142</v>
      </c>
      <c r="B1005" s="33" t="str">
        <f>SUBSTITUTE(A1005,"/Users/timomiessen/Desktop/imagesdk/blackmen1/","Image_")</f>
        <v>Image_BM_22.jpg</v>
      </c>
      <c r="C1005" s="63" t="s">
        <v>4</v>
      </c>
      <c r="D1005" s="22" t="s">
        <v>2973</v>
      </c>
      <c r="E1005" s="27">
        <v>1</v>
      </c>
      <c r="F1005" s="27">
        <v>0</v>
      </c>
      <c r="G1005" s="27">
        <v>0</v>
      </c>
      <c r="H1005" s="27">
        <v>0</v>
      </c>
      <c r="I1005" s="27">
        <v>0</v>
      </c>
      <c r="J1005" s="23">
        <v>0</v>
      </c>
      <c r="K1005" s="27">
        <v>0</v>
      </c>
      <c r="L1005" s="27">
        <v>0</v>
      </c>
      <c r="M1005" s="27">
        <v>0</v>
      </c>
      <c r="N1005" s="27">
        <v>0</v>
      </c>
      <c r="O1005" s="27">
        <v>0</v>
      </c>
      <c r="P1005" s="27">
        <v>0</v>
      </c>
      <c r="Q1005" s="27">
        <v>0</v>
      </c>
      <c r="R1005" s="23" cm="1">
        <f t="array" ref="R1005">_xlfn.IFS(H1005=1,1,K1005=1,1,L1005=1,1,M1005=1,1,N1005=1,1,P1005=1,1,TRUE,0)</f>
        <v>0</v>
      </c>
      <c r="S1005" s="64">
        <f>IF(AND(G1005=1,R1005=1),0,R1005)</f>
        <v>0</v>
      </c>
      <c r="T1005" s="24" t="s">
        <v>1627</v>
      </c>
      <c r="U1005" s="49">
        <f>SUBSTITUTE(T1005,".",",")*1</f>
        <v>8.3252079784870096E-3</v>
      </c>
      <c r="V1005" s="54">
        <f>IF(U1005&gt;=0.1, 1, 0)</f>
        <v>0</v>
      </c>
      <c r="W1005" s="25">
        <f>IF(U1005&gt;=0.2, 1, 0)</f>
        <v>0</v>
      </c>
      <c r="X1005" s="25">
        <f>IF(U1005&gt;=0.3, 1, 0)</f>
        <v>0</v>
      </c>
      <c r="Y1005" s="25">
        <f>IF(U1005&gt;=0.4, 1, 0)</f>
        <v>0</v>
      </c>
      <c r="Z1005" s="25">
        <f>IF(U1005&gt;=0.5, 1, 0)</f>
        <v>0</v>
      </c>
      <c r="AA1005" s="25">
        <f>IF(U1005&gt;=0.6, 1, 0)</f>
        <v>0</v>
      </c>
      <c r="AB1005" s="25">
        <f>IF(U1005&gt;=0.7, 1, 0)</f>
        <v>0</v>
      </c>
      <c r="AC1005" s="25">
        <f>IF(U1005&gt;=0.8, 1, 0)</f>
        <v>0</v>
      </c>
      <c r="AD1005" s="55">
        <f>IF(U1005&gt;=0.9, 1, 0)</f>
        <v>0</v>
      </c>
    </row>
    <row r="1006" spans="1:30" ht="20" customHeight="1" x14ac:dyDescent="0.2">
      <c r="A1006" s="20" t="s">
        <v>143</v>
      </c>
      <c r="B1006" s="33" t="str">
        <f>SUBSTITUTE(A1006,"/Users/timomiessen/Desktop/imagesdk/blackmen1/","Image_")</f>
        <v>Image_BM_220.jpg</v>
      </c>
      <c r="C1006" s="63" t="s">
        <v>4</v>
      </c>
      <c r="D1006" s="22" t="s">
        <v>2973</v>
      </c>
      <c r="E1006" s="27">
        <v>0</v>
      </c>
      <c r="F1006" s="27">
        <v>0</v>
      </c>
      <c r="G1006" s="27">
        <v>1</v>
      </c>
      <c r="H1006" s="27">
        <v>0</v>
      </c>
      <c r="I1006" s="27">
        <v>0</v>
      </c>
      <c r="J1006" s="23">
        <v>0</v>
      </c>
      <c r="K1006" s="27">
        <v>0</v>
      </c>
      <c r="L1006" s="27">
        <v>0</v>
      </c>
      <c r="M1006" s="27">
        <v>0</v>
      </c>
      <c r="N1006" s="27">
        <v>0</v>
      </c>
      <c r="O1006" s="27">
        <v>0</v>
      </c>
      <c r="P1006" s="27">
        <v>0</v>
      </c>
      <c r="Q1006" s="27">
        <v>0</v>
      </c>
      <c r="R1006" s="23" cm="1">
        <f t="array" ref="R1006">_xlfn.IFS(H1006=1,1,K1006=1,1,L1006=1,1,M1006=1,1,N1006=1,1,P1006=1,1,TRUE,0)</f>
        <v>0</v>
      </c>
      <c r="S1006" s="64">
        <f>IF(AND(G1006=1,R1006=1),0,R1006)</f>
        <v>0</v>
      </c>
      <c r="T1006" s="24" t="s">
        <v>1628</v>
      </c>
      <c r="U1006" s="49">
        <f>SUBSTITUTE(T1006,".",",")*1</f>
        <v>0.119709957391023</v>
      </c>
      <c r="V1006" s="54">
        <f>IF(U1006&gt;=0.1, 1, 0)</f>
        <v>1</v>
      </c>
      <c r="W1006" s="25">
        <f>IF(U1006&gt;=0.2, 1, 0)</f>
        <v>0</v>
      </c>
      <c r="X1006" s="25">
        <f>IF(U1006&gt;=0.3, 1, 0)</f>
        <v>0</v>
      </c>
      <c r="Y1006" s="25">
        <f>IF(U1006&gt;=0.4, 1, 0)</f>
        <v>0</v>
      </c>
      <c r="Z1006" s="25">
        <f>IF(U1006&gt;=0.5, 1, 0)</f>
        <v>0</v>
      </c>
      <c r="AA1006" s="25">
        <f>IF(U1006&gt;=0.6, 1, 0)</f>
        <v>0</v>
      </c>
      <c r="AB1006" s="25">
        <f>IF(U1006&gt;=0.7, 1, 0)</f>
        <v>0</v>
      </c>
      <c r="AC1006" s="25">
        <f>IF(U1006&gt;=0.8, 1, 0)</f>
        <v>0</v>
      </c>
      <c r="AD1006" s="55">
        <f>IF(U1006&gt;=0.9, 1, 0)</f>
        <v>0</v>
      </c>
    </row>
    <row r="1007" spans="1:30" ht="20" customHeight="1" x14ac:dyDescent="0.2">
      <c r="A1007" s="20" t="s">
        <v>144</v>
      </c>
      <c r="B1007" s="33" t="str">
        <f>SUBSTITUTE(A1007,"/Users/timomiessen/Desktop/imagesdk/blackmen1/","Image_")</f>
        <v>Image_BM_221.jpg</v>
      </c>
      <c r="C1007" s="63" t="s">
        <v>4</v>
      </c>
      <c r="D1007" s="22" t="s">
        <v>2973</v>
      </c>
      <c r="E1007" s="27">
        <v>0</v>
      </c>
      <c r="F1007" s="27">
        <v>0</v>
      </c>
      <c r="G1007" s="27">
        <v>1</v>
      </c>
      <c r="H1007" s="27">
        <v>0</v>
      </c>
      <c r="I1007" s="27">
        <v>0</v>
      </c>
      <c r="J1007" s="23">
        <v>0</v>
      </c>
      <c r="K1007" s="27">
        <v>0</v>
      </c>
      <c r="L1007" s="27">
        <v>0</v>
      </c>
      <c r="M1007" s="27">
        <v>0</v>
      </c>
      <c r="N1007" s="27">
        <v>0</v>
      </c>
      <c r="O1007" s="27">
        <v>0</v>
      </c>
      <c r="P1007" s="27">
        <v>0</v>
      </c>
      <c r="Q1007" s="27">
        <v>0</v>
      </c>
      <c r="R1007" s="23" cm="1">
        <f t="array" ref="R1007">_xlfn.IFS(H1007=1,1,K1007=1,1,L1007=1,1,M1007=1,1,N1007=1,1,P1007=1,1,TRUE,0)</f>
        <v>0</v>
      </c>
      <c r="S1007" s="64">
        <f>IF(AND(G1007=1,R1007=1),0,R1007)</f>
        <v>0</v>
      </c>
      <c r="T1007" s="24" t="s">
        <v>1629</v>
      </c>
      <c r="U1007" s="49">
        <f>SUBSTITUTE(T1007,".",",")*1</f>
        <v>5.1767465192824602E-3</v>
      </c>
      <c r="V1007" s="54">
        <f>IF(U1007&gt;=0.1, 1, 0)</f>
        <v>0</v>
      </c>
      <c r="W1007" s="25">
        <f>IF(U1007&gt;=0.2, 1, 0)</f>
        <v>0</v>
      </c>
      <c r="X1007" s="25">
        <f>IF(U1007&gt;=0.3, 1, 0)</f>
        <v>0</v>
      </c>
      <c r="Y1007" s="25">
        <f>IF(U1007&gt;=0.4, 1, 0)</f>
        <v>0</v>
      </c>
      <c r="Z1007" s="25">
        <f>IF(U1007&gt;=0.5, 1, 0)</f>
        <v>0</v>
      </c>
      <c r="AA1007" s="25">
        <f>IF(U1007&gt;=0.6, 1, 0)</f>
        <v>0</v>
      </c>
      <c r="AB1007" s="25">
        <f>IF(U1007&gt;=0.7, 1, 0)</f>
        <v>0</v>
      </c>
      <c r="AC1007" s="25">
        <f>IF(U1007&gt;=0.8, 1, 0)</f>
        <v>0</v>
      </c>
      <c r="AD1007" s="55">
        <f>IF(U1007&gt;=0.9, 1, 0)</f>
        <v>0</v>
      </c>
    </row>
    <row r="1008" spans="1:30" ht="20" customHeight="1" x14ac:dyDescent="0.2">
      <c r="A1008" s="20" t="s">
        <v>145</v>
      </c>
      <c r="B1008" s="33" t="str">
        <f>SUBSTITUTE(A1008,"/Users/timomiessen/Desktop/imagesdk/blackmen1/","Image_")</f>
        <v>Image_BM_222.jpg</v>
      </c>
      <c r="C1008" s="63" t="s">
        <v>4</v>
      </c>
      <c r="D1008" s="22" t="s">
        <v>2973</v>
      </c>
      <c r="E1008" s="27">
        <v>0</v>
      </c>
      <c r="F1008" s="27">
        <v>0</v>
      </c>
      <c r="G1008" s="27">
        <v>1</v>
      </c>
      <c r="H1008" s="27">
        <v>0</v>
      </c>
      <c r="I1008" s="27">
        <v>0</v>
      </c>
      <c r="J1008" s="23">
        <v>0</v>
      </c>
      <c r="K1008" s="27">
        <v>0</v>
      </c>
      <c r="L1008" s="27">
        <v>0</v>
      </c>
      <c r="M1008" s="27">
        <v>0</v>
      </c>
      <c r="N1008" s="27">
        <v>0</v>
      </c>
      <c r="O1008" s="27">
        <v>0</v>
      </c>
      <c r="P1008" s="27">
        <v>0</v>
      </c>
      <c r="Q1008" s="27">
        <v>0</v>
      </c>
      <c r="R1008" s="23" cm="1">
        <f t="array" ref="R1008">_xlfn.IFS(H1008=1,1,K1008=1,1,L1008=1,1,M1008=1,1,N1008=1,1,P1008=1,1,TRUE,0)</f>
        <v>0</v>
      </c>
      <c r="S1008" s="64">
        <f>IF(AND(G1008=1,R1008=1),0,R1008)</f>
        <v>0</v>
      </c>
      <c r="T1008" s="24" t="s">
        <v>1630</v>
      </c>
      <c r="U1008" s="49">
        <f>SUBSTITUTE(T1008,".",",")*1</f>
        <v>1.2477918062358999E-2</v>
      </c>
      <c r="V1008" s="54">
        <f>IF(U1008&gt;=0.1, 1, 0)</f>
        <v>0</v>
      </c>
      <c r="W1008" s="25">
        <f>IF(U1008&gt;=0.2, 1, 0)</f>
        <v>0</v>
      </c>
      <c r="X1008" s="25">
        <f>IF(U1008&gt;=0.3, 1, 0)</f>
        <v>0</v>
      </c>
      <c r="Y1008" s="25">
        <f>IF(U1008&gt;=0.4, 1, 0)</f>
        <v>0</v>
      </c>
      <c r="Z1008" s="25">
        <f>IF(U1008&gt;=0.5, 1, 0)</f>
        <v>0</v>
      </c>
      <c r="AA1008" s="25">
        <f>IF(U1008&gt;=0.6, 1, 0)</f>
        <v>0</v>
      </c>
      <c r="AB1008" s="25">
        <f>IF(U1008&gt;=0.7, 1, 0)</f>
        <v>0</v>
      </c>
      <c r="AC1008" s="25">
        <f>IF(U1008&gt;=0.8, 1, 0)</f>
        <v>0</v>
      </c>
      <c r="AD1008" s="55">
        <f>IF(U1008&gt;=0.9, 1, 0)</f>
        <v>0</v>
      </c>
    </row>
    <row r="1009" spans="1:30" ht="20" customHeight="1" x14ac:dyDescent="0.2">
      <c r="A1009" s="20" t="s">
        <v>146</v>
      </c>
      <c r="B1009" s="33" t="str">
        <f>SUBSTITUTE(A1009,"/Users/timomiessen/Desktop/imagesdk/blackmen1/","Image_")</f>
        <v>Image_BM_223.jpg</v>
      </c>
      <c r="C1009" s="63" t="s">
        <v>4</v>
      </c>
      <c r="D1009" s="22" t="s">
        <v>2973</v>
      </c>
      <c r="E1009" s="27">
        <v>0</v>
      </c>
      <c r="F1009" s="27">
        <v>0</v>
      </c>
      <c r="G1009" s="27">
        <v>1</v>
      </c>
      <c r="H1009" s="27">
        <v>0</v>
      </c>
      <c r="I1009" s="27">
        <v>0</v>
      </c>
      <c r="J1009" s="23">
        <v>0</v>
      </c>
      <c r="K1009" s="27">
        <v>0</v>
      </c>
      <c r="L1009" s="27">
        <v>0</v>
      </c>
      <c r="M1009" s="27">
        <v>0</v>
      </c>
      <c r="N1009" s="27">
        <v>0</v>
      </c>
      <c r="O1009" s="27">
        <v>0</v>
      </c>
      <c r="P1009" s="27">
        <v>1</v>
      </c>
      <c r="Q1009" s="27">
        <v>0</v>
      </c>
      <c r="R1009" s="23" cm="1">
        <f t="array" ref="R1009">_xlfn.IFS(H1009=1,1,K1009=1,1,L1009=1,1,M1009=1,1,N1009=1,1,P1009=1,1,TRUE,0)</f>
        <v>1</v>
      </c>
      <c r="S1009" s="64">
        <f>IF(AND(G1009=1,R1009=1),0,R1009)</f>
        <v>0</v>
      </c>
      <c r="T1009" s="24" t="s">
        <v>1631</v>
      </c>
      <c r="U1009" s="49">
        <f>SUBSTITUTE(T1009,".",",")*1</f>
        <v>3.2604645937681198E-2</v>
      </c>
      <c r="V1009" s="54">
        <f>IF(U1009&gt;=0.1, 1, 0)</f>
        <v>0</v>
      </c>
      <c r="W1009" s="25">
        <f>IF(U1009&gt;=0.2, 1, 0)</f>
        <v>0</v>
      </c>
      <c r="X1009" s="25">
        <f>IF(U1009&gt;=0.3, 1, 0)</f>
        <v>0</v>
      </c>
      <c r="Y1009" s="25">
        <f>IF(U1009&gt;=0.4, 1, 0)</f>
        <v>0</v>
      </c>
      <c r="Z1009" s="25">
        <f>IF(U1009&gt;=0.5, 1, 0)</f>
        <v>0</v>
      </c>
      <c r="AA1009" s="25">
        <f>IF(U1009&gt;=0.6, 1, 0)</f>
        <v>0</v>
      </c>
      <c r="AB1009" s="25">
        <f>IF(U1009&gt;=0.7, 1, 0)</f>
        <v>0</v>
      </c>
      <c r="AC1009" s="25">
        <f>IF(U1009&gt;=0.8, 1, 0)</f>
        <v>0</v>
      </c>
      <c r="AD1009" s="55">
        <f>IF(U1009&gt;=0.9, 1, 0)</f>
        <v>0</v>
      </c>
    </row>
    <row r="1010" spans="1:30" ht="20" customHeight="1" x14ac:dyDescent="0.2">
      <c r="A1010" s="20" t="s">
        <v>147</v>
      </c>
      <c r="B1010" s="33" t="str">
        <f>SUBSTITUTE(A1010,"/Users/timomiessen/Desktop/imagesdk/blackmen1/","Image_")</f>
        <v>Image_BM_224.jpg</v>
      </c>
      <c r="C1010" s="63" t="s">
        <v>4</v>
      </c>
      <c r="D1010" s="22" t="s">
        <v>2973</v>
      </c>
      <c r="E1010" s="27">
        <v>0</v>
      </c>
      <c r="F1010" s="27">
        <v>0</v>
      </c>
      <c r="G1010" s="27">
        <v>1</v>
      </c>
      <c r="H1010" s="27">
        <v>0</v>
      </c>
      <c r="I1010" s="27">
        <v>0</v>
      </c>
      <c r="J1010" s="23">
        <v>0</v>
      </c>
      <c r="K1010" s="27">
        <v>0</v>
      </c>
      <c r="L1010" s="27">
        <v>0</v>
      </c>
      <c r="M1010" s="27">
        <v>0</v>
      </c>
      <c r="N1010" s="27">
        <v>0</v>
      </c>
      <c r="O1010" s="27">
        <v>0</v>
      </c>
      <c r="P1010" s="27">
        <v>0</v>
      </c>
      <c r="Q1010" s="27">
        <v>0</v>
      </c>
      <c r="R1010" s="23" cm="1">
        <f t="array" ref="R1010">_xlfn.IFS(H1010=1,1,K1010=1,1,L1010=1,1,M1010=1,1,N1010=1,1,P1010=1,1,TRUE,0)</f>
        <v>0</v>
      </c>
      <c r="S1010" s="64">
        <f>IF(AND(G1010=1,R1010=1),0,R1010)</f>
        <v>0</v>
      </c>
      <c r="T1010" s="24" t="s">
        <v>1632</v>
      </c>
      <c r="U1010" s="49">
        <f>SUBSTITUTE(T1010,".",",")*1</f>
        <v>2.2381534799933399E-2</v>
      </c>
      <c r="V1010" s="54">
        <f>IF(U1010&gt;=0.1, 1, 0)</f>
        <v>0</v>
      </c>
      <c r="W1010" s="25">
        <f>IF(U1010&gt;=0.2, 1, 0)</f>
        <v>0</v>
      </c>
      <c r="X1010" s="25">
        <f>IF(U1010&gt;=0.3, 1, 0)</f>
        <v>0</v>
      </c>
      <c r="Y1010" s="25">
        <f>IF(U1010&gt;=0.4, 1, 0)</f>
        <v>0</v>
      </c>
      <c r="Z1010" s="25">
        <f>IF(U1010&gt;=0.5, 1, 0)</f>
        <v>0</v>
      </c>
      <c r="AA1010" s="25">
        <f>IF(U1010&gt;=0.6, 1, 0)</f>
        <v>0</v>
      </c>
      <c r="AB1010" s="25">
        <f>IF(U1010&gt;=0.7, 1, 0)</f>
        <v>0</v>
      </c>
      <c r="AC1010" s="25">
        <f>IF(U1010&gt;=0.8, 1, 0)</f>
        <v>0</v>
      </c>
      <c r="AD1010" s="55">
        <f>IF(U1010&gt;=0.9, 1, 0)</f>
        <v>0</v>
      </c>
    </row>
    <row r="1011" spans="1:30" ht="20" customHeight="1" x14ac:dyDescent="0.2">
      <c r="A1011" s="20" t="s">
        <v>148</v>
      </c>
      <c r="B1011" s="33" t="str">
        <f>SUBSTITUTE(A1011,"/Users/timomiessen/Desktop/imagesdk/blackmen1/","Image_")</f>
        <v>Image_BM_225.jpg</v>
      </c>
      <c r="C1011" s="63" t="s">
        <v>4</v>
      </c>
      <c r="D1011" s="22" t="s">
        <v>2973</v>
      </c>
      <c r="E1011" s="27">
        <v>0</v>
      </c>
      <c r="F1011" s="27">
        <v>0</v>
      </c>
      <c r="G1011" s="27">
        <v>1</v>
      </c>
      <c r="H1011" s="27">
        <v>0</v>
      </c>
      <c r="I1011" s="27">
        <v>0</v>
      </c>
      <c r="J1011" s="23">
        <v>0</v>
      </c>
      <c r="K1011" s="27">
        <v>1</v>
      </c>
      <c r="L1011" s="27">
        <v>0</v>
      </c>
      <c r="M1011" s="27">
        <v>0</v>
      </c>
      <c r="N1011" s="27">
        <v>0</v>
      </c>
      <c r="O1011" s="27">
        <v>0</v>
      </c>
      <c r="P1011" s="27">
        <v>0</v>
      </c>
      <c r="Q1011" s="27">
        <v>0</v>
      </c>
      <c r="R1011" s="23" cm="1">
        <f t="array" ref="R1011">_xlfn.IFS(H1011=1,1,K1011=1,1,L1011=1,1,M1011=1,1,N1011=1,1,P1011=1,1,TRUE,0)</f>
        <v>1</v>
      </c>
      <c r="S1011" s="64">
        <f>IF(AND(G1011=1,R1011=1),0,R1011)</f>
        <v>0</v>
      </c>
      <c r="T1011" s="24" t="s">
        <v>1633</v>
      </c>
      <c r="U1011" s="49">
        <f>SUBSTITUTE(T1011,".",",")*1</f>
        <v>0.10317037999629899</v>
      </c>
      <c r="V1011" s="54">
        <f>IF(U1011&gt;=0.1, 1, 0)</f>
        <v>1</v>
      </c>
      <c r="W1011" s="25">
        <f>IF(U1011&gt;=0.2, 1, 0)</f>
        <v>0</v>
      </c>
      <c r="X1011" s="25">
        <f>IF(U1011&gt;=0.3, 1, 0)</f>
        <v>0</v>
      </c>
      <c r="Y1011" s="25">
        <f>IF(U1011&gt;=0.4, 1, 0)</f>
        <v>0</v>
      </c>
      <c r="Z1011" s="25">
        <f>IF(U1011&gt;=0.5, 1, 0)</f>
        <v>0</v>
      </c>
      <c r="AA1011" s="25">
        <f>IF(U1011&gt;=0.6, 1, 0)</f>
        <v>0</v>
      </c>
      <c r="AB1011" s="25">
        <f>IF(U1011&gt;=0.7, 1, 0)</f>
        <v>0</v>
      </c>
      <c r="AC1011" s="25">
        <f>IF(U1011&gt;=0.8, 1, 0)</f>
        <v>0</v>
      </c>
      <c r="AD1011" s="55">
        <f>IF(U1011&gt;=0.9, 1, 0)</f>
        <v>0</v>
      </c>
    </row>
    <row r="1012" spans="1:30" ht="20" customHeight="1" x14ac:dyDescent="0.2">
      <c r="A1012" s="20" t="s">
        <v>149</v>
      </c>
      <c r="B1012" s="33" t="str">
        <f>SUBSTITUTE(A1012,"/Users/timomiessen/Desktop/imagesdk/blackmen1/","Image_")</f>
        <v>Image_BM_226.jpg</v>
      </c>
      <c r="C1012" s="63" t="s">
        <v>4</v>
      </c>
      <c r="D1012" s="22" t="s">
        <v>2973</v>
      </c>
      <c r="E1012" s="27">
        <v>0</v>
      </c>
      <c r="F1012" s="27">
        <v>0</v>
      </c>
      <c r="G1012" s="27">
        <v>1</v>
      </c>
      <c r="H1012" s="27">
        <v>0</v>
      </c>
      <c r="I1012" s="27">
        <v>0</v>
      </c>
      <c r="J1012" s="23">
        <v>0</v>
      </c>
      <c r="K1012" s="27">
        <v>0</v>
      </c>
      <c r="L1012" s="27">
        <v>0</v>
      </c>
      <c r="M1012" s="27">
        <v>0</v>
      </c>
      <c r="N1012" s="27">
        <v>0</v>
      </c>
      <c r="O1012" s="27">
        <v>0</v>
      </c>
      <c r="P1012" s="27">
        <v>0</v>
      </c>
      <c r="Q1012" s="27">
        <v>0</v>
      </c>
      <c r="R1012" s="23" cm="1">
        <f t="array" ref="R1012">_xlfn.IFS(H1012=1,1,K1012=1,1,L1012=1,1,M1012=1,1,N1012=1,1,P1012=1,1,TRUE,0)</f>
        <v>0</v>
      </c>
      <c r="S1012" s="64">
        <f>IF(AND(G1012=1,R1012=1),0,R1012)</f>
        <v>0</v>
      </c>
      <c r="T1012" s="24" t="s">
        <v>1634</v>
      </c>
      <c r="U1012" s="49">
        <f>SUBSTITUTE(T1012,".",",")*1</f>
        <v>1.23786157928407E-2</v>
      </c>
      <c r="V1012" s="54">
        <f>IF(U1012&gt;=0.1, 1, 0)</f>
        <v>0</v>
      </c>
      <c r="W1012" s="25">
        <f>IF(U1012&gt;=0.2, 1, 0)</f>
        <v>0</v>
      </c>
      <c r="X1012" s="25">
        <f>IF(U1012&gt;=0.3, 1, 0)</f>
        <v>0</v>
      </c>
      <c r="Y1012" s="25">
        <f>IF(U1012&gt;=0.4, 1, 0)</f>
        <v>0</v>
      </c>
      <c r="Z1012" s="25">
        <f>IF(U1012&gt;=0.5, 1, 0)</f>
        <v>0</v>
      </c>
      <c r="AA1012" s="25">
        <f>IF(U1012&gt;=0.6, 1, 0)</f>
        <v>0</v>
      </c>
      <c r="AB1012" s="25">
        <f>IF(U1012&gt;=0.7, 1, 0)</f>
        <v>0</v>
      </c>
      <c r="AC1012" s="25">
        <f>IF(U1012&gt;=0.8, 1, 0)</f>
        <v>0</v>
      </c>
      <c r="AD1012" s="55">
        <f>IF(U1012&gt;=0.9, 1, 0)</f>
        <v>0</v>
      </c>
    </row>
    <row r="1013" spans="1:30" ht="20" customHeight="1" x14ac:dyDescent="0.2">
      <c r="A1013" s="20" t="s">
        <v>150</v>
      </c>
      <c r="B1013" s="33" t="str">
        <f>SUBSTITUTE(A1013,"/Users/timomiessen/Desktop/imagesdk/blackmen1/","Image_")</f>
        <v>Image_BM_227.jpg</v>
      </c>
      <c r="C1013" s="63" t="s">
        <v>4</v>
      </c>
      <c r="D1013" s="22" t="s">
        <v>2973</v>
      </c>
      <c r="E1013" s="27">
        <v>0</v>
      </c>
      <c r="F1013" s="27">
        <v>0</v>
      </c>
      <c r="G1013" s="27">
        <v>1</v>
      </c>
      <c r="H1013" s="27">
        <v>0</v>
      </c>
      <c r="I1013" s="27">
        <v>0</v>
      </c>
      <c r="J1013" s="23">
        <v>0</v>
      </c>
      <c r="K1013" s="27">
        <v>0</v>
      </c>
      <c r="L1013" s="27">
        <v>0</v>
      </c>
      <c r="M1013" s="27">
        <v>0</v>
      </c>
      <c r="N1013" s="27">
        <v>0</v>
      </c>
      <c r="O1013" s="27">
        <v>0</v>
      </c>
      <c r="P1013" s="27">
        <v>0</v>
      </c>
      <c r="Q1013" s="27">
        <v>0</v>
      </c>
      <c r="R1013" s="23" cm="1">
        <f t="array" ref="R1013">_xlfn.IFS(H1013=1,1,K1013=1,1,L1013=1,1,M1013=1,1,N1013=1,1,P1013=1,1,TRUE,0)</f>
        <v>0</v>
      </c>
      <c r="S1013" s="64">
        <f>IF(AND(G1013=1,R1013=1),0,R1013)</f>
        <v>0</v>
      </c>
      <c r="T1013" s="24" t="s">
        <v>1635</v>
      </c>
      <c r="U1013" s="49">
        <f>SUBSTITUTE(T1013,".",",")*1</f>
        <v>1.05756118427962E-2</v>
      </c>
      <c r="V1013" s="54">
        <f>IF(U1013&gt;=0.1, 1, 0)</f>
        <v>0</v>
      </c>
      <c r="W1013" s="25">
        <f>IF(U1013&gt;=0.2, 1, 0)</f>
        <v>0</v>
      </c>
      <c r="X1013" s="25">
        <f>IF(U1013&gt;=0.3, 1, 0)</f>
        <v>0</v>
      </c>
      <c r="Y1013" s="25">
        <f>IF(U1013&gt;=0.4, 1, 0)</f>
        <v>0</v>
      </c>
      <c r="Z1013" s="25">
        <f>IF(U1013&gt;=0.5, 1, 0)</f>
        <v>0</v>
      </c>
      <c r="AA1013" s="25">
        <f>IF(U1013&gt;=0.6, 1, 0)</f>
        <v>0</v>
      </c>
      <c r="AB1013" s="25">
        <f>IF(U1013&gt;=0.7, 1, 0)</f>
        <v>0</v>
      </c>
      <c r="AC1013" s="25">
        <f>IF(U1013&gt;=0.8, 1, 0)</f>
        <v>0</v>
      </c>
      <c r="AD1013" s="55">
        <f>IF(U1013&gt;=0.9, 1, 0)</f>
        <v>0</v>
      </c>
    </row>
    <row r="1014" spans="1:30" ht="20" customHeight="1" x14ac:dyDescent="0.2">
      <c r="A1014" s="20" t="s">
        <v>151</v>
      </c>
      <c r="B1014" s="33" t="str">
        <f>SUBSTITUTE(A1014,"/Users/timomiessen/Desktop/imagesdk/blackmen1/","Image_")</f>
        <v>Image_BM_228.jpg</v>
      </c>
      <c r="C1014" s="63" t="s">
        <v>4</v>
      </c>
      <c r="D1014" s="22" t="s">
        <v>2973</v>
      </c>
      <c r="E1014" s="27">
        <v>0</v>
      </c>
      <c r="F1014" s="27">
        <v>0</v>
      </c>
      <c r="G1014" s="27">
        <v>1</v>
      </c>
      <c r="H1014" s="27">
        <v>0</v>
      </c>
      <c r="I1014" s="27">
        <v>0</v>
      </c>
      <c r="J1014" s="23">
        <v>0</v>
      </c>
      <c r="K1014" s="27">
        <v>0</v>
      </c>
      <c r="L1014" s="27">
        <v>0</v>
      </c>
      <c r="M1014" s="27">
        <v>0</v>
      </c>
      <c r="N1014" s="27">
        <v>0</v>
      </c>
      <c r="O1014" s="27">
        <v>0</v>
      </c>
      <c r="P1014" s="27">
        <v>0</v>
      </c>
      <c r="Q1014" s="27">
        <v>0</v>
      </c>
      <c r="R1014" s="23" cm="1">
        <f t="array" ref="R1014">_xlfn.IFS(H1014=1,1,K1014=1,1,L1014=1,1,M1014=1,1,N1014=1,1,P1014=1,1,TRUE,0)</f>
        <v>0</v>
      </c>
      <c r="S1014" s="64">
        <f>IF(AND(G1014=1,R1014=1),0,R1014)</f>
        <v>0</v>
      </c>
      <c r="T1014" s="24" t="s">
        <v>1636</v>
      </c>
      <c r="U1014" s="49">
        <f>SUBSTITUTE(T1014,".",",")*1</f>
        <v>2.6515062898397401E-2</v>
      </c>
      <c r="V1014" s="54">
        <f>IF(U1014&gt;=0.1, 1, 0)</f>
        <v>0</v>
      </c>
      <c r="W1014" s="25">
        <f>IF(U1014&gt;=0.2, 1, 0)</f>
        <v>0</v>
      </c>
      <c r="X1014" s="25">
        <f>IF(U1014&gt;=0.3, 1, 0)</f>
        <v>0</v>
      </c>
      <c r="Y1014" s="25">
        <f>IF(U1014&gt;=0.4, 1, 0)</f>
        <v>0</v>
      </c>
      <c r="Z1014" s="25">
        <f>IF(U1014&gt;=0.5, 1, 0)</f>
        <v>0</v>
      </c>
      <c r="AA1014" s="25">
        <f>IF(U1014&gt;=0.6, 1, 0)</f>
        <v>0</v>
      </c>
      <c r="AB1014" s="25">
        <f>IF(U1014&gt;=0.7, 1, 0)</f>
        <v>0</v>
      </c>
      <c r="AC1014" s="25">
        <f>IF(U1014&gt;=0.8, 1, 0)</f>
        <v>0</v>
      </c>
      <c r="AD1014" s="55">
        <f>IF(U1014&gt;=0.9, 1, 0)</f>
        <v>0</v>
      </c>
    </row>
    <row r="1015" spans="1:30" ht="20" customHeight="1" x14ac:dyDescent="0.2">
      <c r="A1015" s="20" t="s">
        <v>152</v>
      </c>
      <c r="B1015" s="33" t="str">
        <f>SUBSTITUTE(A1015,"/Users/timomiessen/Desktop/imagesdk/blackmen1/","Image_")</f>
        <v>Image_BM_229.jpg</v>
      </c>
      <c r="C1015" s="63" t="s">
        <v>4</v>
      </c>
      <c r="D1015" s="22" t="s">
        <v>2973</v>
      </c>
      <c r="E1015" s="27">
        <v>0</v>
      </c>
      <c r="F1015" s="27">
        <v>0</v>
      </c>
      <c r="G1015" s="27">
        <v>1</v>
      </c>
      <c r="H1015" s="27">
        <v>0</v>
      </c>
      <c r="I1015" s="27">
        <v>0</v>
      </c>
      <c r="J1015" s="23">
        <v>0</v>
      </c>
      <c r="K1015" s="27">
        <v>0</v>
      </c>
      <c r="L1015" s="27">
        <v>0</v>
      </c>
      <c r="M1015" s="27">
        <v>0</v>
      </c>
      <c r="N1015" s="27">
        <v>0</v>
      </c>
      <c r="O1015" s="27">
        <v>0</v>
      </c>
      <c r="P1015" s="27">
        <v>0</v>
      </c>
      <c r="Q1015" s="27">
        <v>0</v>
      </c>
      <c r="R1015" s="23" cm="1">
        <f t="array" ref="R1015">_xlfn.IFS(H1015=1,1,K1015=1,1,L1015=1,1,M1015=1,1,N1015=1,1,P1015=1,1,TRUE,0)</f>
        <v>0</v>
      </c>
      <c r="S1015" s="64">
        <f>IF(AND(G1015=1,R1015=1),0,R1015)</f>
        <v>0</v>
      </c>
      <c r="T1015" s="24" t="s">
        <v>1637</v>
      </c>
      <c r="U1015" s="49">
        <f>SUBSTITUTE(T1015,".",",")*1</f>
        <v>2.85119246691465E-2</v>
      </c>
      <c r="V1015" s="54">
        <f>IF(U1015&gt;=0.1, 1, 0)</f>
        <v>0</v>
      </c>
      <c r="W1015" s="25">
        <f>IF(U1015&gt;=0.2, 1, 0)</f>
        <v>0</v>
      </c>
      <c r="X1015" s="25">
        <f>IF(U1015&gt;=0.3, 1, 0)</f>
        <v>0</v>
      </c>
      <c r="Y1015" s="25">
        <f>IF(U1015&gt;=0.4, 1, 0)</f>
        <v>0</v>
      </c>
      <c r="Z1015" s="25">
        <f>IF(U1015&gt;=0.5, 1, 0)</f>
        <v>0</v>
      </c>
      <c r="AA1015" s="25">
        <f>IF(U1015&gt;=0.6, 1, 0)</f>
        <v>0</v>
      </c>
      <c r="AB1015" s="25">
        <f>IF(U1015&gt;=0.7, 1, 0)</f>
        <v>0</v>
      </c>
      <c r="AC1015" s="25">
        <f>IF(U1015&gt;=0.8, 1, 0)</f>
        <v>0</v>
      </c>
      <c r="AD1015" s="55">
        <f>IF(U1015&gt;=0.9, 1, 0)</f>
        <v>0</v>
      </c>
    </row>
    <row r="1016" spans="1:30" ht="20" customHeight="1" x14ac:dyDescent="0.2">
      <c r="A1016" s="20" t="s">
        <v>153</v>
      </c>
      <c r="B1016" s="33" t="str">
        <f>SUBSTITUTE(A1016,"/Users/timomiessen/Desktop/imagesdk/blackmen1/","Image_")</f>
        <v>Image_BM_23.jpg</v>
      </c>
      <c r="C1016" s="63" t="s">
        <v>4</v>
      </c>
      <c r="D1016" s="22" t="s">
        <v>2973</v>
      </c>
      <c r="E1016" s="27">
        <v>1</v>
      </c>
      <c r="F1016" s="27">
        <v>0</v>
      </c>
      <c r="G1016" s="27">
        <v>0</v>
      </c>
      <c r="H1016" s="27">
        <v>0</v>
      </c>
      <c r="I1016" s="27">
        <v>0</v>
      </c>
      <c r="J1016" s="23">
        <v>0</v>
      </c>
      <c r="K1016" s="27">
        <v>0</v>
      </c>
      <c r="L1016" s="27">
        <v>0</v>
      </c>
      <c r="M1016" s="27">
        <v>0</v>
      </c>
      <c r="N1016" s="27">
        <v>0</v>
      </c>
      <c r="O1016" s="27">
        <v>0</v>
      </c>
      <c r="P1016" s="27">
        <v>0</v>
      </c>
      <c r="Q1016" s="27">
        <v>0</v>
      </c>
      <c r="R1016" s="23" cm="1">
        <f t="array" ref="R1016">_xlfn.IFS(H1016=1,1,K1016=1,1,L1016=1,1,M1016=1,1,N1016=1,1,P1016=1,1,TRUE,0)</f>
        <v>0</v>
      </c>
      <c r="S1016" s="64">
        <f>IF(AND(G1016=1,R1016=1),0,R1016)</f>
        <v>0</v>
      </c>
      <c r="T1016" s="24" t="s">
        <v>1638</v>
      </c>
      <c r="U1016" s="49">
        <f>SUBSTITUTE(T1016,".",",")*1</f>
        <v>4.3897638097405399E-2</v>
      </c>
      <c r="V1016" s="54">
        <f>IF(U1016&gt;=0.1, 1, 0)</f>
        <v>0</v>
      </c>
      <c r="W1016" s="25">
        <f>IF(U1016&gt;=0.2, 1, 0)</f>
        <v>0</v>
      </c>
      <c r="X1016" s="25">
        <f>IF(U1016&gt;=0.3, 1, 0)</f>
        <v>0</v>
      </c>
      <c r="Y1016" s="25">
        <f>IF(U1016&gt;=0.4, 1, 0)</f>
        <v>0</v>
      </c>
      <c r="Z1016" s="25">
        <f>IF(U1016&gt;=0.5, 1, 0)</f>
        <v>0</v>
      </c>
      <c r="AA1016" s="25">
        <f>IF(U1016&gt;=0.6, 1, 0)</f>
        <v>0</v>
      </c>
      <c r="AB1016" s="25">
        <f>IF(U1016&gt;=0.7, 1, 0)</f>
        <v>0</v>
      </c>
      <c r="AC1016" s="25">
        <f>IF(U1016&gt;=0.8, 1, 0)</f>
        <v>0</v>
      </c>
      <c r="AD1016" s="55">
        <f>IF(U1016&gt;=0.9, 1, 0)</f>
        <v>0</v>
      </c>
    </row>
    <row r="1017" spans="1:30" ht="20" customHeight="1" x14ac:dyDescent="0.2">
      <c r="A1017" s="20" t="s">
        <v>154</v>
      </c>
      <c r="B1017" s="33" t="str">
        <f>SUBSTITUTE(A1017,"/Users/timomiessen/Desktop/imagesdk/blackmen1/","Image_")</f>
        <v>Image_BM_230.jpg</v>
      </c>
      <c r="C1017" s="63" t="s">
        <v>4</v>
      </c>
      <c r="D1017" s="22" t="s">
        <v>2973</v>
      </c>
      <c r="E1017" s="27">
        <v>0</v>
      </c>
      <c r="F1017" s="27">
        <v>0</v>
      </c>
      <c r="G1017" s="27">
        <v>1</v>
      </c>
      <c r="H1017" s="27">
        <v>0</v>
      </c>
      <c r="I1017" s="27">
        <v>0</v>
      </c>
      <c r="J1017" s="23">
        <v>0</v>
      </c>
      <c r="K1017" s="27">
        <v>0</v>
      </c>
      <c r="L1017" s="27">
        <v>0</v>
      </c>
      <c r="M1017" s="27">
        <v>0</v>
      </c>
      <c r="N1017" s="27">
        <v>0</v>
      </c>
      <c r="O1017" s="27">
        <v>0</v>
      </c>
      <c r="P1017" s="27">
        <v>0</v>
      </c>
      <c r="Q1017" s="27">
        <v>0</v>
      </c>
      <c r="R1017" s="23" cm="1">
        <f t="array" ref="R1017">_xlfn.IFS(H1017=1,1,K1017=1,1,L1017=1,1,M1017=1,1,N1017=1,1,P1017=1,1,TRUE,0)</f>
        <v>0</v>
      </c>
      <c r="S1017" s="64">
        <f>IF(AND(G1017=1,R1017=1),0,R1017)</f>
        <v>0</v>
      </c>
      <c r="T1017" s="24" t="s">
        <v>1639</v>
      </c>
      <c r="U1017" s="49">
        <f>SUBSTITUTE(T1017,".",",")*1</f>
        <v>2.1855102851986798E-2</v>
      </c>
      <c r="V1017" s="54">
        <f>IF(U1017&gt;=0.1, 1, 0)</f>
        <v>0</v>
      </c>
      <c r="W1017" s="25">
        <f>IF(U1017&gt;=0.2, 1, 0)</f>
        <v>0</v>
      </c>
      <c r="X1017" s="25">
        <f>IF(U1017&gt;=0.3, 1, 0)</f>
        <v>0</v>
      </c>
      <c r="Y1017" s="25">
        <f>IF(U1017&gt;=0.4, 1, 0)</f>
        <v>0</v>
      </c>
      <c r="Z1017" s="25">
        <f>IF(U1017&gt;=0.5, 1, 0)</f>
        <v>0</v>
      </c>
      <c r="AA1017" s="25">
        <f>IF(U1017&gt;=0.6, 1, 0)</f>
        <v>0</v>
      </c>
      <c r="AB1017" s="25">
        <f>IF(U1017&gt;=0.7, 1, 0)</f>
        <v>0</v>
      </c>
      <c r="AC1017" s="25">
        <f>IF(U1017&gt;=0.8, 1, 0)</f>
        <v>0</v>
      </c>
      <c r="AD1017" s="55">
        <f>IF(U1017&gt;=0.9, 1, 0)</f>
        <v>0</v>
      </c>
    </row>
    <row r="1018" spans="1:30" ht="20" customHeight="1" x14ac:dyDescent="0.2">
      <c r="A1018" s="20" t="s">
        <v>155</v>
      </c>
      <c r="B1018" s="33" t="str">
        <f>SUBSTITUTE(A1018,"/Users/timomiessen/Desktop/imagesdk/blackmen1/","Image_")</f>
        <v>Image_BM_231.jpg</v>
      </c>
      <c r="C1018" s="63" t="s">
        <v>4</v>
      </c>
      <c r="D1018" s="22" t="s">
        <v>2973</v>
      </c>
      <c r="E1018" s="27">
        <v>0</v>
      </c>
      <c r="F1018" s="27">
        <v>0</v>
      </c>
      <c r="G1018" s="27">
        <v>1</v>
      </c>
      <c r="H1018" s="27">
        <v>0</v>
      </c>
      <c r="I1018" s="27">
        <v>0</v>
      </c>
      <c r="J1018" s="23">
        <v>0</v>
      </c>
      <c r="K1018" s="27">
        <v>0</v>
      </c>
      <c r="L1018" s="27">
        <v>0</v>
      </c>
      <c r="M1018" s="27">
        <v>0</v>
      </c>
      <c r="N1018" s="27">
        <v>0</v>
      </c>
      <c r="O1018" s="27">
        <v>0</v>
      </c>
      <c r="P1018" s="27">
        <v>1</v>
      </c>
      <c r="Q1018" s="27">
        <v>0</v>
      </c>
      <c r="R1018" s="23" cm="1">
        <f t="array" ref="R1018">_xlfn.IFS(H1018=1,1,K1018=1,1,L1018=1,1,M1018=1,1,N1018=1,1,P1018=1,1,TRUE,0)</f>
        <v>1</v>
      </c>
      <c r="S1018" s="64">
        <f>IF(AND(G1018=1,R1018=1),0,R1018)</f>
        <v>0</v>
      </c>
      <c r="T1018" s="24" t="s">
        <v>1640</v>
      </c>
      <c r="U1018" s="49">
        <f>SUBSTITUTE(T1018,".",",")*1</f>
        <v>6.7495755851268699E-2</v>
      </c>
      <c r="V1018" s="54">
        <f>IF(U1018&gt;=0.1, 1, 0)</f>
        <v>0</v>
      </c>
      <c r="W1018" s="25">
        <f>IF(U1018&gt;=0.2, 1, 0)</f>
        <v>0</v>
      </c>
      <c r="X1018" s="25">
        <f>IF(U1018&gt;=0.3, 1, 0)</f>
        <v>0</v>
      </c>
      <c r="Y1018" s="25">
        <f>IF(U1018&gt;=0.4, 1, 0)</f>
        <v>0</v>
      </c>
      <c r="Z1018" s="25">
        <f>IF(U1018&gt;=0.5, 1, 0)</f>
        <v>0</v>
      </c>
      <c r="AA1018" s="25">
        <f>IF(U1018&gt;=0.6, 1, 0)</f>
        <v>0</v>
      </c>
      <c r="AB1018" s="25">
        <f>IF(U1018&gt;=0.7, 1, 0)</f>
        <v>0</v>
      </c>
      <c r="AC1018" s="25">
        <f>IF(U1018&gt;=0.8, 1, 0)</f>
        <v>0</v>
      </c>
      <c r="AD1018" s="55">
        <f>IF(U1018&gt;=0.9, 1, 0)</f>
        <v>0</v>
      </c>
    </row>
    <row r="1019" spans="1:30" ht="20" customHeight="1" x14ac:dyDescent="0.2">
      <c r="A1019" s="20" t="s">
        <v>156</v>
      </c>
      <c r="B1019" s="33" t="str">
        <f>SUBSTITUTE(A1019,"/Users/timomiessen/Desktop/imagesdk/blackmen1/","Image_")</f>
        <v>Image_BM_232.jpg</v>
      </c>
      <c r="C1019" s="63" t="s">
        <v>4</v>
      </c>
      <c r="D1019" s="22" t="s">
        <v>2973</v>
      </c>
      <c r="E1019" s="27">
        <v>0</v>
      </c>
      <c r="F1019" s="27">
        <v>0</v>
      </c>
      <c r="G1019" s="27">
        <v>1</v>
      </c>
      <c r="H1019" s="27">
        <v>0</v>
      </c>
      <c r="I1019" s="27">
        <v>0</v>
      </c>
      <c r="J1019" s="23">
        <v>0</v>
      </c>
      <c r="K1019" s="27">
        <v>1</v>
      </c>
      <c r="L1019" s="27">
        <v>0</v>
      </c>
      <c r="M1019" s="27">
        <v>0</v>
      </c>
      <c r="N1019" s="27">
        <v>0</v>
      </c>
      <c r="O1019" s="27">
        <v>0</v>
      </c>
      <c r="P1019" s="27">
        <v>0</v>
      </c>
      <c r="Q1019" s="27">
        <v>0</v>
      </c>
      <c r="R1019" s="23" cm="1">
        <f t="array" ref="R1019">_xlfn.IFS(H1019=1,1,K1019=1,1,L1019=1,1,M1019=1,1,N1019=1,1,P1019=1,1,TRUE,0)</f>
        <v>1</v>
      </c>
      <c r="S1019" s="64">
        <f>IF(AND(G1019=1,R1019=1),0,R1019)</f>
        <v>0</v>
      </c>
      <c r="T1019" s="24" t="s">
        <v>1641</v>
      </c>
      <c r="U1019" s="49">
        <f>SUBSTITUTE(T1019,".",",")*1</f>
        <v>1.4778152341023001E-2</v>
      </c>
      <c r="V1019" s="54">
        <f>IF(U1019&gt;=0.1, 1, 0)</f>
        <v>0</v>
      </c>
      <c r="W1019" s="25">
        <f>IF(U1019&gt;=0.2, 1, 0)</f>
        <v>0</v>
      </c>
      <c r="X1019" s="25">
        <f>IF(U1019&gt;=0.3, 1, 0)</f>
        <v>0</v>
      </c>
      <c r="Y1019" s="25">
        <f>IF(U1019&gt;=0.4, 1, 0)</f>
        <v>0</v>
      </c>
      <c r="Z1019" s="25">
        <f>IF(U1019&gt;=0.5, 1, 0)</f>
        <v>0</v>
      </c>
      <c r="AA1019" s="25">
        <f>IF(U1019&gt;=0.6, 1, 0)</f>
        <v>0</v>
      </c>
      <c r="AB1019" s="25">
        <f>IF(U1019&gt;=0.7, 1, 0)</f>
        <v>0</v>
      </c>
      <c r="AC1019" s="25">
        <f>IF(U1019&gt;=0.8, 1, 0)</f>
        <v>0</v>
      </c>
      <c r="AD1019" s="55">
        <f>IF(U1019&gt;=0.9, 1, 0)</f>
        <v>0</v>
      </c>
    </row>
    <row r="1020" spans="1:30" ht="20" customHeight="1" x14ac:dyDescent="0.2">
      <c r="A1020" s="20" t="s">
        <v>157</v>
      </c>
      <c r="B1020" s="33" t="str">
        <f>SUBSTITUTE(A1020,"/Users/timomiessen/Desktop/imagesdk/blackmen1/","Image_")</f>
        <v>Image_BM_233.jpg</v>
      </c>
      <c r="C1020" s="63" t="s">
        <v>4</v>
      </c>
      <c r="D1020" s="22" t="s">
        <v>2973</v>
      </c>
      <c r="E1020" s="27">
        <v>0</v>
      </c>
      <c r="F1020" s="27">
        <v>0</v>
      </c>
      <c r="G1020" s="27">
        <v>1</v>
      </c>
      <c r="H1020" s="27">
        <v>0</v>
      </c>
      <c r="I1020" s="27">
        <v>0</v>
      </c>
      <c r="J1020" s="23">
        <v>0</v>
      </c>
      <c r="K1020" s="27">
        <v>1</v>
      </c>
      <c r="L1020" s="27">
        <v>0</v>
      </c>
      <c r="M1020" s="27">
        <v>0</v>
      </c>
      <c r="N1020" s="27">
        <v>0</v>
      </c>
      <c r="O1020" s="27">
        <v>0</v>
      </c>
      <c r="P1020" s="27">
        <v>0</v>
      </c>
      <c r="Q1020" s="27">
        <v>0</v>
      </c>
      <c r="R1020" s="23" cm="1">
        <f t="array" ref="R1020">_xlfn.IFS(H1020=1,1,K1020=1,1,L1020=1,1,M1020=1,1,N1020=1,1,P1020=1,1,TRUE,0)</f>
        <v>1</v>
      </c>
      <c r="S1020" s="64">
        <f>IF(AND(G1020=1,R1020=1),0,R1020)</f>
        <v>0</v>
      </c>
      <c r="T1020" s="24" t="s">
        <v>1642</v>
      </c>
      <c r="U1020" s="49">
        <f>SUBSTITUTE(T1020,".",",")*1</f>
        <v>0.18521203845739301</v>
      </c>
      <c r="V1020" s="54">
        <f>IF(U1020&gt;=0.1, 1, 0)</f>
        <v>1</v>
      </c>
      <c r="W1020" s="25">
        <f>IF(U1020&gt;=0.2, 1, 0)</f>
        <v>0</v>
      </c>
      <c r="X1020" s="25">
        <f>IF(U1020&gt;=0.3, 1, 0)</f>
        <v>0</v>
      </c>
      <c r="Y1020" s="25">
        <f>IF(U1020&gt;=0.4, 1, 0)</f>
        <v>0</v>
      </c>
      <c r="Z1020" s="25">
        <f>IF(U1020&gt;=0.5, 1, 0)</f>
        <v>0</v>
      </c>
      <c r="AA1020" s="25">
        <f>IF(U1020&gt;=0.6, 1, 0)</f>
        <v>0</v>
      </c>
      <c r="AB1020" s="25">
        <f>IF(U1020&gt;=0.7, 1, 0)</f>
        <v>0</v>
      </c>
      <c r="AC1020" s="25">
        <f>IF(U1020&gt;=0.8, 1, 0)</f>
        <v>0</v>
      </c>
      <c r="AD1020" s="55">
        <f>IF(U1020&gt;=0.9, 1, 0)</f>
        <v>0</v>
      </c>
    </row>
    <row r="1021" spans="1:30" ht="20" customHeight="1" x14ac:dyDescent="0.2">
      <c r="A1021" s="20" t="s">
        <v>158</v>
      </c>
      <c r="B1021" s="33" t="str">
        <f>SUBSTITUTE(A1021,"/Users/timomiessen/Desktop/imagesdk/blackmen1/","Image_")</f>
        <v>Image_BM_234.jpg</v>
      </c>
      <c r="C1021" s="63" t="s">
        <v>4</v>
      </c>
      <c r="D1021" s="22" t="s">
        <v>2973</v>
      </c>
      <c r="E1021" s="27">
        <v>0</v>
      </c>
      <c r="F1021" s="27">
        <v>0</v>
      </c>
      <c r="G1021" s="27">
        <v>1</v>
      </c>
      <c r="H1021" s="27">
        <v>0</v>
      </c>
      <c r="I1021" s="27">
        <v>0</v>
      </c>
      <c r="J1021" s="23">
        <v>0</v>
      </c>
      <c r="K1021" s="27">
        <v>0</v>
      </c>
      <c r="L1021" s="27">
        <v>0</v>
      </c>
      <c r="M1021" s="27">
        <v>0</v>
      </c>
      <c r="N1021" s="27">
        <v>0</v>
      </c>
      <c r="O1021" s="27">
        <v>0</v>
      </c>
      <c r="P1021" s="27">
        <v>0</v>
      </c>
      <c r="Q1021" s="27">
        <v>0</v>
      </c>
      <c r="R1021" s="23" cm="1">
        <f t="array" ref="R1021">_xlfn.IFS(H1021=1,1,K1021=1,1,L1021=1,1,M1021=1,1,N1021=1,1,P1021=1,1,TRUE,0)</f>
        <v>0</v>
      </c>
      <c r="S1021" s="64">
        <f>IF(AND(G1021=1,R1021=1),0,R1021)</f>
        <v>0</v>
      </c>
      <c r="T1021" s="24" t="s">
        <v>1643</v>
      </c>
      <c r="U1021" s="49">
        <f>SUBSTITUTE(T1021,".",",")*1</f>
        <v>1.42719289287924E-2</v>
      </c>
      <c r="V1021" s="54">
        <f>IF(U1021&gt;=0.1, 1, 0)</f>
        <v>0</v>
      </c>
      <c r="W1021" s="25">
        <f>IF(U1021&gt;=0.2, 1, 0)</f>
        <v>0</v>
      </c>
      <c r="X1021" s="25">
        <f>IF(U1021&gt;=0.3, 1, 0)</f>
        <v>0</v>
      </c>
      <c r="Y1021" s="25">
        <f>IF(U1021&gt;=0.4, 1, 0)</f>
        <v>0</v>
      </c>
      <c r="Z1021" s="25">
        <f>IF(U1021&gt;=0.5, 1, 0)</f>
        <v>0</v>
      </c>
      <c r="AA1021" s="25">
        <f>IF(U1021&gt;=0.6, 1, 0)</f>
        <v>0</v>
      </c>
      <c r="AB1021" s="25">
        <f>IF(U1021&gt;=0.7, 1, 0)</f>
        <v>0</v>
      </c>
      <c r="AC1021" s="25">
        <f>IF(U1021&gt;=0.8, 1, 0)</f>
        <v>0</v>
      </c>
      <c r="AD1021" s="55">
        <f>IF(U1021&gt;=0.9, 1, 0)</f>
        <v>0</v>
      </c>
    </row>
    <row r="1022" spans="1:30" ht="20" customHeight="1" x14ac:dyDescent="0.2">
      <c r="A1022" s="20" t="s">
        <v>159</v>
      </c>
      <c r="B1022" s="33" t="str">
        <f>SUBSTITUTE(A1022,"/Users/timomiessen/Desktop/imagesdk/blackmen1/","Image_")</f>
        <v>Image_BM_235.jpg</v>
      </c>
      <c r="C1022" s="63" t="s">
        <v>4</v>
      </c>
      <c r="D1022" s="22" t="s">
        <v>2973</v>
      </c>
      <c r="E1022" s="27">
        <v>0</v>
      </c>
      <c r="F1022" s="27">
        <v>0</v>
      </c>
      <c r="G1022" s="27">
        <v>1</v>
      </c>
      <c r="H1022" s="27">
        <v>0</v>
      </c>
      <c r="I1022" s="27">
        <v>0</v>
      </c>
      <c r="J1022" s="23">
        <v>0</v>
      </c>
      <c r="K1022" s="27">
        <v>0</v>
      </c>
      <c r="L1022" s="27">
        <v>0</v>
      </c>
      <c r="M1022" s="27">
        <v>0</v>
      </c>
      <c r="N1022" s="27">
        <v>0</v>
      </c>
      <c r="O1022" s="27">
        <v>0</v>
      </c>
      <c r="P1022" s="27">
        <v>0</v>
      </c>
      <c r="Q1022" s="27">
        <v>0</v>
      </c>
      <c r="R1022" s="23" cm="1">
        <f t="array" ref="R1022">_xlfn.IFS(H1022=1,1,K1022=1,1,L1022=1,1,M1022=1,1,N1022=1,1,P1022=1,1,TRUE,0)</f>
        <v>0</v>
      </c>
      <c r="S1022" s="64">
        <f>IF(AND(G1022=1,R1022=1),0,R1022)</f>
        <v>0</v>
      </c>
      <c r="T1022" s="24" t="s">
        <v>1644</v>
      </c>
      <c r="U1022" s="49">
        <f>SUBSTITUTE(T1022,".",",")*1</f>
        <v>2.3508326150476901E-2</v>
      </c>
      <c r="V1022" s="54">
        <f>IF(U1022&gt;=0.1, 1, 0)</f>
        <v>0</v>
      </c>
      <c r="W1022" s="25">
        <f>IF(U1022&gt;=0.2, 1, 0)</f>
        <v>0</v>
      </c>
      <c r="X1022" s="25">
        <f>IF(U1022&gt;=0.3, 1, 0)</f>
        <v>0</v>
      </c>
      <c r="Y1022" s="25">
        <f>IF(U1022&gt;=0.4, 1, 0)</f>
        <v>0</v>
      </c>
      <c r="Z1022" s="25">
        <f>IF(U1022&gt;=0.5, 1, 0)</f>
        <v>0</v>
      </c>
      <c r="AA1022" s="25">
        <f>IF(U1022&gt;=0.6, 1, 0)</f>
        <v>0</v>
      </c>
      <c r="AB1022" s="25">
        <f>IF(U1022&gt;=0.7, 1, 0)</f>
        <v>0</v>
      </c>
      <c r="AC1022" s="25">
        <f>IF(U1022&gt;=0.8, 1, 0)</f>
        <v>0</v>
      </c>
      <c r="AD1022" s="55">
        <f>IF(U1022&gt;=0.9, 1, 0)</f>
        <v>0</v>
      </c>
    </row>
    <row r="1023" spans="1:30" ht="20" customHeight="1" x14ac:dyDescent="0.2">
      <c r="A1023" s="20" t="s">
        <v>160</v>
      </c>
      <c r="B1023" s="33" t="str">
        <f>SUBSTITUTE(A1023,"/Users/timomiessen/Desktop/imagesdk/blackmen1/","Image_")</f>
        <v>Image_BM_236.jpg</v>
      </c>
      <c r="C1023" s="63" t="s">
        <v>4</v>
      </c>
      <c r="D1023" s="22" t="s">
        <v>2973</v>
      </c>
      <c r="E1023" s="27">
        <v>0</v>
      </c>
      <c r="F1023" s="27">
        <v>0</v>
      </c>
      <c r="G1023" s="27">
        <v>1</v>
      </c>
      <c r="H1023" s="27">
        <v>0</v>
      </c>
      <c r="I1023" s="27">
        <v>0</v>
      </c>
      <c r="J1023" s="23">
        <v>0</v>
      </c>
      <c r="K1023" s="27">
        <v>0</v>
      </c>
      <c r="L1023" s="27">
        <v>0</v>
      </c>
      <c r="M1023" s="27">
        <v>0</v>
      </c>
      <c r="N1023" s="27">
        <v>0</v>
      </c>
      <c r="O1023" s="27">
        <v>0</v>
      </c>
      <c r="P1023" s="27">
        <v>0</v>
      </c>
      <c r="Q1023" s="27">
        <v>0</v>
      </c>
      <c r="R1023" s="23" cm="1">
        <f t="array" ref="R1023">_xlfn.IFS(H1023=1,1,K1023=1,1,L1023=1,1,M1023=1,1,N1023=1,1,P1023=1,1,TRUE,0)</f>
        <v>0</v>
      </c>
      <c r="S1023" s="64">
        <f>IF(AND(G1023=1,R1023=1),0,R1023)</f>
        <v>0</v>
      </c>
      <c r="T1023" s="24" t="s">
        <v>1645</v>
      </c>
      <c r="U1023" s="49">
        <f>SUBSTITUTE(T1023,".",",")*1</f>
        <v>2.7277083601802501E-2</v>
      </c>
      <c r="V1023" s="54">
        <f>IF(U1023&gt;=0.1, 1, 0)</f>
        <v>0</v>
      </c>
      <c r="W1023" s="25">
        <f>IF(U1023&gt;=0.2, 1, 0)</f>
        <v>0</v>
      </c>
      <c r="X1023" s="25">
        <f>IF(U1023&gt;=0.3, 1, 0)</f>
        <v>0</v>
      </c>
      <c r="Y1023" s="25">
        <f>IF(U1023&gt;=0.4, 1, 0)</f>
        <v>0</v>
      </c>
      <c r="Z1023" s="25">
        <f>IF(U1023&gt;=0.5, 1, 0)</f>
        <v>0</v>
      </c>
      <c r="AA1023" s="25">
        <f>IF(U1023&gt;=0.6, 1, 0)</f>
        <v>0</v>
      </c>
      <c r="AB1023" s="25">
        <f>IF(U1023&gt;=0.7, 1, 0)</f>
        <v>0</v>
      </c>
      <c r="AC1023" s="25">
        <f>IF(U1023&gt;=0.8, 1, 0)</f>
        <v>0</v>
      </c>
      <c r="AD1023" s="55">
        <f>IF(U1023&gt;=0.9, 1, 0)</f>
        <v>0</v>
      </c>
    </row>
    <row r="1024" spans="1:30" ht="20" customHeight="1" x14ac:dyDescent="0.2">
      <c r="A1024" s="20" t="s">
        <v>161</v>
      </c>
      <c r="B1024" s="33" t="str">
        <f>SUBSTITUTE(A1024,"/Users/timomiessen/Desktop/imagesdk/blackmen1/","Image_")</f>
        <v>Image_BM_237.jpg</v>
      </c>
      <c r="C1024" s="63" t="s">
        <v>4</v>
      </c>
      <c r="D1024" s="22" t="s">
        <v>2973</v>
      </c>
      <c r="E1024" s="27">
        <v>0</v>
      </c>
      <c r="F1024" s="27">
        <v>0</v>
      </c>
      <c r="G1024" s="27">
        <v>1</v>
      </c>
      <c r="H1024" s="27">
        <v>0</v>
      </c>
      <c r="I1024" s="27">
        <v>0</v>
      </c>
      <c r="J1024" s="23">
        <v>0</v>
      </c>
      <c r="K1024" s="27">
        <v>0</v>
      </c>
      <c r="L1024" s="27">
        <v>0</v>
      </c>
      <c r="M1024" s="27">
        <v>0</v>
      </c>
      <c r="N1024" s="27">
        <v>0</v>
      </c>
      <c r="O1024" s="27">
        <v>0</v>
      </c>
      <c r="P1024" s="27">
        <v>0</v>
      </c>
      <c r="Q1024" s="27">
        <v>0</v>
      </c>
      <c r="R1024" s="23" cm="1">
        <f t="array" ref="R1024">_xlfn.IFS(H1024=1,1,K1024=1,1,L1024=1,1,M1024=1,1,N1024=1,1,P1024=1,1,TRUE,0)</f>
        <v>0</v>
      </c>
      <c r="S1024" s="64">
        <f>IF(AND(G1024=1,R1024=1),0,R1024)</f>
        <v>0</v>
      </c>
      <c r="T1024" s="24" t="s">
        <v>1646</v>
      </c>
      <c r="U1024" s="49">
        <f>SUBSTITUTE(T1024,".",",")*1</f>
        <v>6.1454812530428102E-3</v>
      </c>
      <c r="V1024" s="54">
        <f>IF(U1024&gt;=0.1, 1, 0)</f>
        <v>0</v>
      </c>
      <c r="W1024" s="25">
        <f>IF(U1024&gt;=0.2, 1, 0)</f>
        <v>0</v>
      </c>
      <c r="X1024" s="25">
        <f>IF(U1024&gt;=0.3, 1, 0)</f>
        <v>0</v>
      </c>
      <c r="Y1024" s="25">
        <f>IF(U1024&gt;=0.4, 1, 0)</f>
        <v>0</v>
      </c>
      <c r="Z1024" s="25">
        <f>IF(U1024&gt;=0.5, 1, 0)</f>
        <v>0</v>
      </c>
      <c r="AA1024" s="25">
        <f>IF(U1024&gt;=0.6, 1, 0)</f>
        <v>0</v>
      </c>
      <c r="AB1024" s="25">
        <f>IF(U1024&gt;=0.7, 1, 0)</f>
        <v>0</v>
      </c>
      <c r="AC1024" s="25">
        <f>IF(U1024&gt;=0.8, 1, 0)</f>
        <v>0</v>
      </c>
      <c r="AD1024" s="55">
        <f>IF(U1024&gt;=0.9, 1, 0)</f>
        <v>0</v>
      </c>
    </row>
    <row r="1025" spans="1:30" ht="20" customHeight="1" x14ac:dyDescent="0.2">
      <c r="A1025" s="20" t="s">
        <v>162</v>
      </c>
      <c r="B1025" s="33" t="str">
        <f>SUBSTITUTE(A1025,"/Users/timomiessen/Desktop/imagesdk/blackmen1/","Image_")</f>
        <v>Image_BM_238.jpg</v>
      </c>
      <c r="C1025" s="63" t="s">
        <v>4</v>
      </c>
      <c r="D1025" s="22" t="s">
        <v>2973</v>
      </c>
      <c r="E1025" s="27">
        <v>0</v>
      </c>
      <c r="F1025" s="27">
        <v>0</v>
      </c>
      <c r="G1025" s="27">
        <v>1</v>
      </c>
      <c r="H1025" s="27">
        <v>0</v>
      </c>
      <c r="I1025" s="27">
        <v>0</v>
      </c>
      <c r="J1025" s="23">
        <v>0</v>
      </c>
      <c r="K1025" s="27">
        <v>1</v>
      </c>
      <c r="L1025" s="27">
        <v>0</v>
      </c>
      <c r="M1025" s="27">
        <v>0</v>
      </c>
      <c r="N1025" s="27">
        <v>0</v>
      </c>
      <c r="O1025" s="27">
        <v>0</v>
      </c>
      <c r="P1025" s="27">
        <v>0</v>
      </c>
      <c r="Q1025" s="27">
        <v>0</v>
      </c>
      <c r="R1025" s="23" cm="1">
        <f t="array" ref="R1025">_xlfn.IFS(H1025=1,1,K1025=1,1,L1025=1,1,M1025=1,1,N1025=1,1,P1025=1,1,TRUE,0)</f>
        <v>1</v>
      </c>
      <c r="S1025" s="64">
        <f>IF(AND(G1025=1,R1025=1),0,R1025)</f>
        <v>0</v>
      </c>
      <c r="T1025" s="24" t="s">
        <v>1647</v>
      </c>
      <c r="U1025" s="49">
        <f>SUBSTITUTE(T1025,".",",")*1</f>
        <v>1.82839939370751E-2</v>
      </c>
      <c r="V1025" s="54">
        <f>IF(U1025&gt;=0.1, 1, 0)</f>
        <v>0</v>
      </c>
      <c r="W1025" s="25">
        <f>IF(U1025&gt;=0.2, 1, 0)</f>
        <v>0</v>
      </c>
      <c r="X1025" s="25">
        <f>IF(U1025&gt;=0.3, 1, 0)</f>
        <v>0</v>
      </c>
      <c r="Y1025" s="25">
        <f>IF(U1025&gt;=0.4, 1, 0)</f>
        <v>0</v>
      </c>
      <c r="Z1025" s="25">
        <f>IF(U1025&gt;=0.5, 1, 0)</f>
        <v>0</v>
      </c>
      <c r="AA1025" s="25">
        <f>IF(U1025&gt;=0.6, 1, 0)</f>
        <v>0</v>
      </c>
      <c r="AB1025" s="25">
        <f>IF(U1025&gt;=0.7, 1, 0)</f>
        <v>0</v>
      </c>
      <c r="AC1025" s="25">
        <f>IF(U1025&gt;=0.8, 1, 0)</f>
        <v>0</v>
      </c>
      <c r="AD1025" s="55">
        <f>IF(U1025&gt;=0.9, 1, 0)</f>
        <v>0</v>
      </c>
    </row>
    <row r="1026" spans="1:30" ht="20" customHeight="1" x14ac:dyDescent="0.2">
      <c r="A1026" s="20" t="s">
        <v>163</v>
      </c>
      <c r="B1026" s="33" t="str">
        <f>SUBSTITUTE(A1026,"/Users/timomiessen/Desktop/imagesdk/blackmen1/","Image_")</f>
        <v>Image_BM_239.jpg</v>
      </c>
      <c r="C1026" s="63" t="s">
        <v>4</v>
      </c>
      <c r="D1026" s="22" t="s">
        <v>2973</v>
      </c>
      <c r="E1026" s="27">
        <v>0</v>
      </c>
      <c r="F1026" s="27">
        <v>0</v>
      </c>
      <c r="G1026" s="27">
        <v>1</v>
      </c>
      <c r="H1026" s="27">
        <v>0</v>
      </c>
      <c r="I1026" s="27">
        <v>0</v>
      </c>
      <c r="J1026" s="23">
        <v>0</v>
      </c>
      <c r="K1026" s="27">
        <v>1</v>
      </c>
      <c r="L1026" s="27">
        <v>0</v>
      </c>
      <c r="M1026" s="27">
        <v>0</v>
      </c>
      <c r="N1026" s="27">
        <v>0</v>
      </c>
      <c r="O1026" s="27">
        <v>0</v>
      </c>
      <c r="P1026" s="27">
        <v>0</v>
      </c>
      <c r="Q1026" s="27">
        <v>0</v>
      </c>
      <c r="R1026" s="23" cm="1">
        <f t="array" ref="R1026">_xlfn.IFS(H1026=1,1,K1026=1,1,L1026=1,1,M1026=1,1,N1026=1,1,P1026=1,1,TRUE,0)</f>
        <v>1</v>
      </c>
      <c r="S1026" s="64">
        <f>IF(AND(G1026=1,R1026=1),0,R1026)</f>
        <v>0</v>
      </c>
      <c r="T1026" s="24" t="s">
        <v>1648</v>
      </c>
      <c r="U1026" s="49">
        <f>SUBSTITUTE(T1026,".",",")*1</f>
        <v>8.2312130369246006E-2</v>
      </c>
      <c r="V1026" s="54">
        <f>IF(U1026&gt;=0.1, 1, 0)</f>
        <v>0</v>
      </c>
      <c r="W1026" s="25">
        <f>IF(U1026&gt;=0.2, 1, 0)</f>
        <v>0</v>
      </c>
      <c r="X1026" s="25">
        <f>IF(U1026&gt;=0.3, 1, 0)</f>
        <v>0</v>
      </c>
      <c r="Y1026" s="25">
        <f>IF(U1026&gt;=0.4, 1, 0)</f>
        <v>0</v>
      </c>
      <c r="Z1026" s="25">
        <f>IF(U1026&gt;=0.5, 1, 0)</f>
        <v>0</v>
      </c>
      <c r="AA1026" s="25">
        <f>IF(U1026&gt;=0.6, 1, 0)</f>
        <v>0</v>
      </c>
      <c r="AB1026" s="25">
        <f>IF(U1026&gt;=0.7, 1, 0)</f>
        <v>0</v>
      </c>
      <c r="AC1026" s="25">
        <f>IF(U1026&gt;=0.8, 1, 0)</f>
        <v>0</v>
      </c>
      <c r="AD1026" s="55">
        <f>IF(U1026&gt;=0.9, 1, 0)</f>
        <v>0</v>
      </c>
    </row>
    <row r="1027" spans="1:30" ht="20" customHeight="1" x14ac:dyDescent="0.2">
      <c r="A1027" s="20" t="s">
        <v>164</v>
      </c>
      <c r="B1027" s="33" t="str">
        <f>SUBSTITUTE(A1027,"/Users/timomiessen/Desktop/imagesdk/blackmen1/","Image_")</f>
        <v>Image_BM_24.jpg</v>
      </c>
      <c r="C1027" s="63" t="s">
        <v>4</v>
      </c>
      <c r="D1027" s="22" t="s">
        <v>2973</v>
      </c>
      <c r="E1027" s="27">
        <v>1</v>
      </c>
      <c r="F1027" s="27">
        <v>0</v>
      </c>
      <c r="G1027" s="27">
        <v>0</v>
      </c>
      <c r="H1027" s="27">
        <v>0</v>
      </c>
      <c r="I1027" s="27">
        <v>0</v>
      </c>
      <c r="J1027" s="23">
        <v>0</v>
      </c>
      <c r="K1027" s="27">
        <v>0</v>
      </c>
      <c r="L1027" s="27">
        <v>0</v>
      </c>
      <c r="M1027" s="27">
        <v>0</v>
      </c>
      <c r="N1027" s="27">
        <v>0</v>
      </c>
      <c r="O1027" s="27">
        <v>0</v>
      </c>
      <c r="P1027" s="27">
        <v>0</v>
      </c>
      <c r="Q1027" s="27">
        <v>0</v>
      </c>
      <c r="R1027" s="23" cm="1">
        <f t="array" ref="R1027">_xlfn.IFS(H1027=1,1,K1027=1,1,L1027=1,1,M1027=1,1,N1027=1,1,P1027=1,1,TRUE,0)</f>
        <v>0</v>
      </c>
      <c r="S1027" s="64">
        <f>IF(AND(G1027=1,R1027=1),0,R1027)</f>
        <v>0</v>
      </c>
      <c r="T1027" s="24" t="s">
        <v>1649</v>
      </c>
      <c r="U1027" s="49">
        <f>SUBSTITUTE(T1027,".",",")*1</f>
        <v>5.6454140576533904E-3</v>
      </c>
      <c r="V1027" s="54">
        <f>IF(U1027&gt;=0.1, 1, 0)</f>
        <v>0</v>
      </c>
      <c r="W1027" s="25">
        <f>IF(U1027&gt;=0.2, 1, 0)</f>
        <v>0</v>
      </c>
      <c r="X1027" s="25">
        <f>IF(U1027&gt;=0.3, 1, 0)</f>
        <v>0</v>
      </c>
      <c r="Y1027" s="25">
        <f>IF(U1027&gt;=0.4, 1, 0)</f>
        <v>0</v>
      </c>
      <c r="Z1027" s="25">
        <f>IF(U1027&gt;=0.5, 1, 0)</f>
        <v>0</v>
      </c>
      <c r="AA1027" s="25">
        <f>IF(U1027&gt;=0.6, 1, 0)</f>
        <v>0</v>
      </c>
      <c r="AB1027" s="25">
        <f>IF(U1027&gt;=0.7, 1, 0)</f>
        <v>0</v>
      </c>
      <c r="AC1027" s="25">
        <f>IF(U1027&gt;=0.8, 1, 0)</f>
        <v>0</v>
      </c>
      <c r="AD1027" s="55">
        <f>IF(U1027&gt;=0.9, 1, 0)</f>
        <v>0</v>
      </c>
    </row>
    <row r="1028" spans="1:30" ht="20" customHeight="1" x14ac:dyDescent="0.2">
      <c r="A1028" s="20" t="s">
        <v>165</v>
      </c>
      <c r="B1028" s="33" t="str">
        <f>SUBSTITUTE(A1028,"/Users/timomiessen/Desktop/imagesdk/blackmen1/","Image_")</f>
        <v>Image_BM_240.jpg</v>
      </c>
      <c r="C1028" s="63" t="s">
        <v>4</v>
      </c>
      <c r="D1028" s="22" t="s">
        <v>2973</v>
      </c>
      <c r="E1028" s="27">
        <v>0</v>
      </c>
      <c r="F1028" s="27">
        <v>0</v>
      </c>
      <c r="G1028" s="27">
        <v>1</v>
      </c>
      <c r="H1028" s="27">
        <v>0</v>
      </c>
      <c r="I1028" s="27">
        <v>0</v>
      </c>
      <c r="J1028" s="23">
        <v>0</v>
      </c>
      <c r="K1028" s="27">
        <v>1</v>
      </c>
      <c r="L1028" s="27">
        <v>0</v>
      </c>
      <c r="M1028" s="27">
        <v>0</v>
      </c>
      <c r="N1028" s="27">
        <v>0</v>
      </c>
      <c r="O1028" s="27">
        <v>0</v>
      </c>
      <c r="P1028" s="27">
        <v>0</v>
      </c>
      <c r="Q1028" s="27">
        <v>0</v>
      </c>
      <c r="R1028" s="23" cm="1">
        <f t="array" ref="R1028">_xlfn.IFS(H1028=1,1,K1028=1,1,L1028=1,1,M1028=1,1,N1028=1,1,P1028=1,1,TRUE,0)</f>
        <v>1</v>
      </c>
      <c r="S1028" s="64">
        <f>IF(AND(G1028=1,R1028=1),0,R1028)</f>
        <v>0</v>
      </c>
      <c r="T1028" s="24" t="s">
        <v>1650</v>
      </c>
      <c r="U1028" s="49">
        <f>SUBSTITUTE(T1028,".",",")*1</f>
        <v>4.6046896837651702E-2</v>
      </c>
      <c r="V1028" s="54">
        <f>IF(U1028&gt;=0.1, 1, 0)</f>
        <v>0</v>
      </c>
      <c r="W1028" s="25">
        <f>IF(U1028&gt;=0.2, 1, 0)</f>
        <v>0</v>
      </c>
      <c r="X1028" s="25">
        <f>IF(U1028&gt;=0.3, 1, 0)</f>
        <v>0</v>
      </c>
      <c r="Y1028" s="25">
        <f>IF(U1028&gt;=0.4, 1, 0)</f>
        <v>0</v>
      </c>
      <c r="Z1028" s="25">
        <f>IF(U1028&gt;=0.5, 1, 0)</f>
        <v>0</v>
      </c>
      <c r="AA1028" s="25">
        <f>IF(U1028&gt;=0.6, 1, 0)</f>
        <v>0</v>
      </c>
      <c r="AB1028" s="25">
        <f>IF(U1028&gt;=0.7, 1, 0)</f>
        <v>0</v>
      </c>
      <c r="AC1028" s="25">
        <f>IF(U1028&gt;=0.8, 1, 0)</f>
        <v>0</v>
      </c>
      <c r="AD1028" s="55">
        <f>IF(U1028&gt;=0.9, 1, 0)</f>
        <v>0</v>
      </c>
    </row>
    <row r="1029" spans="1:30" ht="20" customHeight="1" x14ac:dyDescent="0.2">
      <c r="A1029" s="20" t="s">
        <v>166</v>
      </c>
      <c r="B1029" s="33" t="str">
        <f>SUBSTITUTE(A1029,"/Users/timomiessen/Desktop/imagesdk/blackmen1/","Image_")</f>
        <v>Image_BM_241.jpg</v>
      </c>
      <c r="C1029" s="63" t="s">
        <v>4</v>
      </c>
      <c r="D1029" s="22" t="s">
        <v>2973</v>
      </c>
      <c r="E1029" s="27">
        <v>0</v>
      </c>
      <c r="F1029" s="27">
        <v>0</v>
      </c>
      <c r="G1029" s="27">
        <v>1</v>
      </c>
      <c r="H1029" s="27">
        <v>0</v>
      </c>
      <c r="I1029" s="27">
        <v>0</v>
      </c>
      <c r="J1029" s="23">
        <v>0</v>
      </c>
      <c r="K1029" s="27">
        <v>0</v>
      </c>
      <c r="L1029" s="27">
        <v>0</v>
      </c>
      <c r="M1029" s="27">
        <v>0</v>
      </c>
      <c r="N1029" s="27">
        <v>0</v>
      </c>
      <c r="O1029" s="27">
        <v>0</v>
      </c>
      <c r="P1029" s="27">
        <v>0</v>
      </c>
      <c r="Q1029" s="27">
        <v>0</v>
      </c>
      <c r="R1029" s="23" cm="1">
        <f t="array" ref="R1029">_xlfn.IFS(H1029=1,1,K1029=1,1,L1029=1,1,M1029=1,1,N1029=1,1,P1029=1,1,TRUE,0)</f>
        <v>0</v>
      </c>
      <c r="S1029" s="64">
        <f>IF(AND(G1029=1,R1029=1),0,R1029)</f>
        <v>0</v>
      </c>
      <c r="T1029" s="24" t="s">
        <v>1651</v>
      </c>
      <c r="U1029" s="49">
        <f>SUBSTITUTE(T1029,".",",")*1</f>
        <v>0.18579272925853699</v>
      </c>
      <c r="V1029" s="54">
        <f>IF(U1029&gt;=0.1, 1, 0)</f>
        <v>1</v>
      </c>
      <c r="W1029" s="25">
        <f>IF(U1029&gt;=0.2, 1, 0)</f>
        <v>0</v>
      </c>
      <c r="X1029" s="25">
        <f>IF(U1029&gt;=0.3, 1, 0)</f>
        <v>0</v>
      </c>
      <c r="Y1029" s="25">
        <f>IF(U1029&gt;=0.4, 1, 0)</f>
        <v>0</v>
      </c>
      <c r="Z1029" s="25">
        <f>IF(U1029&gt;=0.5, 1, 0)</f>
        <v>0</v>
      </c>
      <c r="AA1029" s="25">
        <f>IF(U1029&gt;=0.6, 1, 0)</f>
        <v>0</v>
      </c>
      <c r="AB1029" s="25">
        <f>IF(U1029&gt;=0.7, 1, 0)</f>
        <v>0</v>
      </c>
      <c r="AC1029" s="25">
        <f>IF(U1029&gt;=0.8, 1, 0)</f>
        <v>0</v>
      </c>
      <c r="AD1029" s="55">
        <f>IF(U1029&gt;=0.9, 1, 0)</f>
        <v>0</v>
      </c>
    </row>
    <row r="1030" spans="1:30" ht="20" customHeight="1" x14ac:dyDescent="0.2">
      <c r="A1030" s="20" t="s">
        <v>167</v>
      </c>
      <c r="B1030" s="33" t="str">
        <f>SUBSTITUTE(A1030,"/Users/timomiessen/Desktop/imagesdk/blackmen1/","Image_")</f>
        <v>Image_BM_242.jpg</v>
      </c>
      <c r="C1030" s="63" t="s">
        <v>4</v>
      </c>
      <c r="D1030" s="22" t="s">
        <v>2973</v>
      </c>
      <c r="E1030" s="27">
        <v>0</v>
      </c>
      <c r="F1030" s="27">
        <v>0</v>
      </c>
      <c r="G1030" s="27">
        <v>1</v>
      </c>
      <c r="H1030" s="27">
        <v>0</v>
      </c>
      <c r="I1030" s="27">
        <v>0</v>
      </c>
      <c r="J1030" s="23">
        <v>0</v>
      </c>
      <c r="K1030" s="27">
        <v>0</v>
      </c>
      <c r="L1030" s="27">
        <v>0</v>
      </c>
      <c r="M1030" s="27">
        <v>0</v>
      </c>
      <c r="N1030" s="27">
        <v>0</v>
      </c>
      <c r="O1030" s="27">
        <v>0</v>
      </c>
      <c r="P1030" s="27">
        <v>0</v>
      </c>
      <c r="Q1030" s="27">
        <v>0</v>
      </c>
      <c r="R1030" s="23" cm="1">
        <f t="array" ref="R1030">_xlfn.IFS(H1030=1,1,K1030=1,1,L1030=1,1,M1030=1,1,N1030=1,1,P1030=1,1,TRUE,0)</f>
        <v>0</v>
      </c>
      <c r="S1030" s="64">
        <f>IF(AND(G1030=1,R1030=1),0,R1030)</f>
        <v>0</v>
      </c>
      <c r="T1030" s="24" t="s">
        <v>1652</v>
      </c>
      <c r="U1030" s="49">
        <f>SUBSTITUTE(T1030,".",",")*1</f>
        <v>0.12446529790759001</v>
      </c>
      <c r="V1030" s="54">
        <f>IF(U1030&gt;=0.1, 1, 0)</f>
        <v>1</v>
      </c>
      <c r="W1030" s="25">
        <f>IF(U1030&gt;=0.2, 1, 0)</f>
        <v>0</v>
      </c>
      <c r="X1030" s="25">
        <f>IF(U1030&gt;=0.3, 1, 0)</f>
        <v>0</v>
      </c>
      <c r="Y1030" s="25">
        <f>IF(U1030&gt;=0.4, 1, 0)</f>
        <v>0</v>
      </c>
      <c r="Z1030" s="25">
        <f>IF(U1030&gt;=0.5, 1, 0)</f>
        <v>0</v>
      </c>
      <c r="AA1030" s="25">
        <f>IF(U1030&gt;=0.6, 1, 0)</f>
        <v>0</v>
      </c>
      <c r="AB1030" s="25">
        <f>IF(U1030&gt;=0.7, 1, 0)</f>
        <v>0</v>
      </c>
      <c r="AC1030" s="25">
        <f>IF(U1030&gt;=0.8, 1, 0)</f>
        <v>0</v>
      </c>
      <c r="AD1030" s="55">
        <f>IF(U1030&gt;=0.9, 1, 0)</f>
        <v>0</v>
      </c>
    </row>
    <row r="1031" spans="1:30" ht="20" customHeight="1" x14ac:dyDescent="0.2">
      <c r="A1031" s="20" t="s">
        <v>168</v>
      </c>
      <c r="B1031" s="33" t="str">
        <f>SUBSTITUTE(A1031,"/Users/timomiessen/Desktop/imagesdk/blackmen1/","Image_")</f>
        <v>Image_BM_243.jpg</v>
      </c>
      <c r="C1031" s="63" t="s">
        <v>4</v>
      </c>
      <c r="D1031" s="22" t="s">
        <v>2973</v>
      </c>
      <c r="E1031" s="27">
        <v>0</v>
      </c>
      <c r="F1031" s="27">
        <v>0</v>
      </c>
      <c r="G1031" s="27">
        <v>1</v>
      </c>
      <c r="H1031" s="27">
        <v>0</v>
      </c>
      <c r="I1031" s="27">
        <v>0</v>
      </c>
      <c r="J1031" s="23">
        <v>0</v>
      </c>
      <c r="K1031" s="27">
        <v>0</v>
      </c>
      <c r="L1031" s="27">
        <v>0</v>
      </c>
      <c r="M1031" s="27">
        <v>0</v>
      </c>
      <c r="N1031" s="27">
        <v>0</v>
      </c>
      <c r="O1031" s="27">
        <v>0</v>
      </c>
      <c r="P1031" s="27">
        <v>0</v>
      </c>
      <c r="Q1031" s="27">
        <v>0</v>
      </c>
      <c r="R1031" s="23" cm="1">
        <f t="array" ref="R1031">_xlfn.IFS(H1031=1,1,K1031=1,1,L1031=1,1,M1031=1,1,N1031=1,1,P1031=1,1,TRUE,0)</f>
        <v>0</v>
      </c>
      <c r="S1031" s="64">
        <f>IF(AND(G1031=1,R1031=1),0,R1031)</f>
        <v>0</v>
      </c>
      <c r="T1031" s="24" t="s">
        <v>1653</v>
      </c>
      <c r="U1031" s="49">
        <f>SUBSTITUTE(T1031,".",",")*1</f>
        <v>0.42677563428878701</v>
      </c>
      <c r="V1031" s="54">
        <f>IF(U1031&gt;=0.1, 1, 0)</f>
        <v>1</v>
      </c>
      <c r="W1031" s="25">
        <f>IF(U1031&gt;=0.2, 1, 0)</f>
        <v>1</v>
      </c>
      <c r="X1031" s="25">
        <f>IF(U1031&gt;=0.3, 1, 0)</f>
        <v>1</v>
      </c>
      <c r="Y1031" s="25">
        <f>IF(U1031&gt;=0.4, 1, 0)</f>
        <v>1</v>
      </c>
      <c r="Z1031" s="25">
        <f>IF(U1031&gt;=0.5, 1, 0)</f>
        <v>0</v>
      </c>
      <c r="AA1031" s="25">
        <f>IF(U1031&gt;=0.6, 1, 0)</f>
        <v>0</v>
      </c>
      <c r="AB1031" s="25">
        <f>IF(U1031&gt;=0.7, 1, 0)</f>
        <v>0</v>
      </c>
      <c r="AC1031" s="25">
        <f>IF(U1031&gt;=0.8, 1, 0)</f>
        <v>0</v>
      </c>
      <c r="AD1031" s="55">
        <f>IF(U1031&gt;=0.9, 1, 0)</f>
        <v>0</v>
      </c>
    </row>
    <row r="1032" spans="1:30" ht="20" customHeight="1" x14ac:dyDescent="0.2">
      <c r="A1032" s="20" t="s">
        <v>169</v>
      </c>
      <c r="B1032" s="33" t="str">
        <f>SUBSTITUTE(A1032,"/Users/timomiessen/Desktop/imagesdk/blackmen1/","Image_")</f>
        <v>Image_BM_244.jpg</v>
      </c>
      <c r="C1032" s="63" t="s">
        <v>4</v>
      </c>
      <c r="D1032" s="22" t="s">
        <v>2973</v>
      </c>
      <c r="E1032" s="27">
        <v>0</v>
      </c>
      <c r="F1032" s="27">
        <v>0</v>
      </c>
      <c r="G1032" s="27">
        <v>1</v>
      </c>
      <c r="H1032" s="27">
        <v>0</v>
      </c>
      <c r="I1032" s="27">
        <v>0</v>
      </c>
      <c r="J1032" s="23">
        <v>0</v>
      </c>
      <c r="K1032" s="27">
        <v>0</v>
      </c>
      <c r="L1032" s="27">
        <v>0</v>
      </c>
      <c r="M1032" s="27">
        <v>0</v>
      </c>
      <c r="N1032" s="27">
        <v>0</v>
      </c>
      <c r="O1032" s="27">
        <v>0</v>
      </c>
      <c r="P1032" s="27">
        <v>0</v>
      </c>
      <c r="Q1032" s="27">
        <v>0</v>
      </c>
      <c r="R1032" s="23" cm="1">
        <f t="array" ref="R1032">_xlfn.IFS(H1032=1,1,K1032=1,1,L1032=1,1,M1032=1,1,N1032=1,1,P1032=1,1,TRUE,0)</f>
        <v>0</v>
      </c>
      <c r="S1032" s="64">
        <f>IF(AND(G1032=1,R1032=1),0,R1032)</f>
        <v>0</v>
      </c>
      <c r="T1032" s="24" t="s">
        <v>1654</v>
      </c>
      <c r="U1032" s="49">
        <f>SUBSTITUTE(T1032,".",",")*1</f>
        <v>3.2347010448574999E-2</v>
      </c>
      <c r="V1032" s="54">
        <f>IF(U1032&gt;=0.1, 1, 0)</f>
        <v>0</v>
      </c>
      <c r="W1032" s="25">
        <f>IF(U1032&gt;=0.2, 1, 0)</f>
        <v>0</v>
      </c>
      <c r="X1032" s="25">
        <f>IF(U1032&gt;=0.3, 1, 0)</f>
        <v>0</v>
      </c>
      <c r="Y1032" s="25">
        <f>IF(U1032&gt;=0.4, 1, 0)</f>
        <v>0</v>
      </c>
      <c r="Z1032" s="25">
        <f>IF(U1032&gt;=0.5, 1, 0)</f>
        <v>0</v>
      </c>
      <c r="AA1032" s="25">
        <f>IF(U1032&gt;=0.6, 1, 0)</f>
        <v>0</v>
      </c>
      <c r="AB1032" s="25">
        <f>IF(U1032&gt;=0.7, 1, 0)</f>
        <v>0</v>
      </c>
      <c r="AC1032" s="25">
        <f>IF(U1032&gt;=0.8, 1, 0)</f>
        <v>0</v>
      </c>
      <c r="AD1032" s="55">
        <f>IF(U1032&gt;=0.9, 1, 0)</f>
        <v>0</v>
      </c>
    </row>
    <row r="1033" spans="1:30" ht="20" customHeight="1" x14ac:dyDescent="0.2">
      <c r="A1033" s="20" t="s">
        <v>170</v>
      </c>
      <c r="B1033" s="33" t="str">
        <f>SUBSTITUTE(A1033,"/Users/timomiessen/Desktop/imagesdk/blackmen1/","Image_")</f>
        <v>Image_BM_245.jpg</v>
      </c>
      <c r="C1033" s="63" t="s">
        <v>4</v>
      </c>
      <c r="D1033" s="22" t="s">
        <v>2973</v>
      </c>
      <c r="E1033" s="27">
        <v>0</v>
      </c>
      <c r="F1033" s="27">
        <v>0</v>
      </c>
      <c r="G1033" s="27">
        <v>1</v>
      </c>
      <c r="H1033" s="27">
        <v>0</v>
      </c>
      <c r="I1033" s="27">
        <v>0</v>
      </c>
      <c r="J1033" s="23">
        <v>0</v>
      </c>
      <c r="K1033" s="27">
        <v>0</v>
      </c>
      <c r="L1033" s="27">
        <v>0</v>
      </c>
      <c r="M1033" s="27">
        <v>0</v>
      </c>
      <c r="N1033" s="27">
        <v>0</v>
      </c>
      <c r="O1033" s="27">
        <v>0</v>
      </c>
      <c r="P1033" s="27">
        <v>0</v>
      </c>
      <c r="Q1033" s="27">
        <v>0</v>
      </c>
      <c r="R1033" s="23" cm="1">
        <f t="array" ref="R1033">_xlfn.IFS(H1033=1,1,K1033=1,1,L1033=1,1,M1033=1,1,N1033=1,1,P1033=1,1,TRUE,0)</f>
        <v>0</v>
      </c>
      <c r="S1033" s="64">
        <f>IF(AND(G1033=1,R1033=1),0,R1033)</f>
        <v>0</v>
      </c>
      <c r="T1033" s="24" t="s">
        <v>1655</v>
      </c>
      <c r="U1033" s="49">
        <f>SUBSTITUTE(T1033,".",",")*1</f>
        <v>0.134163863956928</v>
      </c>
      <c r="V1033" s="54">
        <f>IF(U1033&gt;=0.1, 1, 0)</f>
        <v>1</v>
      </c>
      <c r="W1033" s="25">
        <f>IF(U1033&gt;=0.2, 1, 0)</f>
        <v>0</v>
      </c>
      <c r="X1033" s="25">
        <f>IF(U1033&gt;=0.3, 1, 0)</f>
        <v>0</v>
      </c>
      <c r="Y1033" s="25">
        <f>IF(U1033&gt;=0.4, 1, 0)</f>
        <v>0</v>
      </c>
      <c r="Z1033" s="25">
        <f>IF(U1033&gt;=0.5, 1, 0)</f>
        <v>0</v>
      </c>
      <c r="AA1033" s="25">
        <f>IF(U1033&gt;=0.6, 1, 0)</f>
        <v>0</v>
      </c>
      <c r="AB1033" s="25">
        <f>IF(U1033&gt;=0.7, 1, 0)</f>
        <v>0</v>
      </c>
      <c r="AC1033" s="25">
        <f>IF(U1033&gt;=0.8, 1, 0)</f>
        <v>0</v>
      </c>
      <c r="AD1033" s="55">
        <f>IF(U1033&gt;=0.9, 1, 0)</f>
        <v>0</v>
      </c>
    </row>
    <row r="1034" spans="1:30" ht="20" customHeight="1" x14ac:dyDescent="0.2">
      <c r="A1034" s="20" t="s">
        <v>171</v>
      </c>
      <c r="B1034" s="33" t="str">
        <f>SUBSTITUTE(A1034,"/Users/timomiessen/Desktop/imagesdk/blackmen1/","Image_")</f>
        <v>Image_BM_246.jpg</v>
      </c>
      <c r="C1034" s="63" t="s">
        <v>4</v>
      </c>
      <c r="D1034" s="22" t="s">
        <v>2973</v>
      </c>
      <c r="E1034" s="27">
        <v>0</v>
      </c>
      <c r="F1034" s="27">
        <v>0</v>
      </c>
      <c r="G1034" s="27">
        <v>1</v>
      </c>
      <c r="H1034" s="27">
        <v>0</v>
      </c>
      <c r="I1034" s="27">
        <v>0</v>
      </c>
      <c r="J1034" s="23">
        <v>0</v>
      </c>
      <c r="K1034" s="27">
        <v>0</v>
      </c>
      <c r="L1034" s="27">
        <v>0</v>
      </c>
      <c r="M1034" s="27">
        <v>0</v>
      </c>
      <c r="N1034" s="27">
        <v>0</v>
      </c>
      <c r="O1034" s="27">
        <v>0</v>
      </c>
      <c r="P1034" s="27">
        <v>0</v>
      </c>
      <c r="Q1034" s="27">
        <v>0</v>
      </c>
      <c r="R1034" s="23" cm="1">
        <f t="array" ref="R1034">_xlfn.IFS(H1034=1,1,K1034=1,1,L1034=1,1,M1034=1,1,N1034=1,1,P1034=1,1,TRUE,0)</f>
        <v>0</v>
      </c>
      <c r="S1034" s="64">
        <f>IF(AND(G1034=1,R1034=1),0,R1034)</f>
        <v>0</v>
      </c>
      <c r="T1034" s="24" t="s">
        <v>1656</v>
      </c>
      <c r="U1034" s="49">
        <f>SUBSTITUTE(T1034,".",",")*1</f>
        <v>5.4108703508973101E-2</v>
      </c>
      <c r="V1034" s="54">
        <f>IF(U1034&gt;=0.1, 1, 0)</f>
        <v>0</v>
      </c>
      <c r="W1034" s="25">
        <f>IF(U1034&gt;=0.2, 1, 0)</f>
        <v>0</v>
      </c>
      <c r="X1034" s="25">
        <f>IF(U1034&gt;=0.3, 1, 0)</f>
        <v>0</v>
      </c>
      <c r="Y1034" s="25">
        <f>IF(U1034&gt;=0.4, 1, 0)</f>
        <v>0</v>
      </c>
      <c r="Z1034" s="25">
        <f>IF(U1034&gt;=0.5, 1, 0)</f>
        <v>0</v>
      </c>
      <c r="AA1034" s="25">
        <f>IF(U1034&gt;=0.6, 1, 0)</f>
        <v>0</v>
      </c>
      <c r="AB1034" s="25">
        <f>IF(U1034&gt;=0.7, 1, 0)</f>
        <v>0</v>
      </c>
      <c r="AC1034" s="25">
        <f>IF(U1034&gt;=0.8, 1, 0)</f>
        <v>0</v>
      </c>
      <c r="AD1034" s="55">
        <f>IF(U1034&gt;=0.9, 1, 0)</f>
        <v>0</v>
      </c>
    </row>
    <row r="1035" spans="1:30" ht="20" customHeight="1" x14ac:dyDescent="0.2">
      <c r="A1035" s="20" t="s">
        <v>175</v>
      </c>
      <c r="B1035" s="33" t="str">
        <f>SUBSTITUTE(A1035,"/Users/timomiessen/Desktop/imagesdk/blackmen1/","Image_")</f>
        <v>Image_BM_25.jpg</v>
      </c>
      <c r="C1035" s="63" t="s">
        <v>4</v>
      </c>
      <c r="D1035" s="22" t="s">
        <v>2973</v>
      </c>
      <c r="E1035" s="27">
        <v>1</v>
      </c>
      <c r="F1035" s="27">
        <v>0</v>
      </c>
      <c r="G1035" s="27">
        <v>0</v>
      </c>
      <c r="H1035" s="27">
        <v>0</v>
      </c>
      <c r="I1035" s="27">
        <v>0</v>
      </c>
      <c r="J1035" s="23">
        <v>0</v>
      </c>
      <c r="K1035" s="27">
        <v>0</v>
      </c>
      <c r="L1035" s="27">
        <v>0</v>
      </c>
      <c r="M1035" s="27">
        <v>0</v>
      </c>
      <c r="N1035" s="27">
        <v>0</v>
      </c>
      <c r="O1035" s="27">
        <v>0</v>
      </c>
      <c r="P1035" s="27">
        <v>0</v>
      </c>
      <c r="Q1035" s="27">
        <v>0</v>
      </c>
      <c r="R1035" s="23" cm="1">
        <f t="array" ref="R1035">_xlfn.IFS(H1035=1,1,K1035=1,1,L1035=1,1,M1035=1,1,N1035=1,1,P1035=1,1,TRUE,0)</f>
        <v>0</v>
      </c>
      <c r="S1035" s="64">
        <f>IF(AND(G1035=1,R1035=1),0,R1035)</f>
        <v>0</v>
      </c>
      <c r="T1035" s="24" t="s">
        <v>1660</v>
      </c>
      <c r="U1035" s="49">
        <f>SUBSTITUTE(T1035,".",",")*1</f>
        <v>0.130062706768512</v>
      </c>
      <c r="V1035" s="54">
        <f>IF(U1035&gt;=0.1, 1, 0)</f>
        <v>1</v>
      </c>
      <c r="W1035" s="25">
        <f>IF(U1035&gt;=0.2, 1, 0)</f>
        <v>0</v>
      </c>
      <c r="X1035" s="25">
        <f>IF(U1035&gt;=0.3, 1, 0)</f>
        <v>0</v>
      </c>
      <c r="Y1035" s="25">
        <f>IF(U1035&gt;=0.4, 1, 0)</f>
        <v>0</v>
      </c>
      <c r="Z1035" s="25">
        <f>IF(U1035&gt;=0.5, 1, 0)</f>
        <v>0</v>
      </c>
      <c r="AA1035" s="25">
        <f>IF(U1035&gt;=0.6, 1, 0)</f>
        <v>0</v>
      </c>
      <c r="AB1035" s="25">
        <f>IF(U1035&gt;=0.7, 1, 0)</f>
        <v>0</v>
      </c>
      <c r="AC1035" s="25">
        <f>IF(U1035&gt;=0.8, 1, 0)</f>
        <v>0</v>
      </c>
      <c r="AD1035" s="55">
        <f>IF(U1035&gt;=0.9, 1, 0)</f>
        <v>0</v>
      </c>
    </row>
    <row r="1036" spans="1:30" ht="20" customHeight="1" x14ac:dyDescent="0.2">
      <c r="A1036" s="20" t="s">
        <v>186</v>
      </c>
      <c r="B1036" s="33" t="str">
        <f>SUBSTITUTE(A1036,"/Users/timomiessen/Desktop/imagesdk/blackmen1/","Image_")</f>
        <v>Image_BM_26.jpg</v>
      </c>
      <c r="C1036" s="63" t="s">
        <v>4</v>
      </c>
      <c r="D1036" s="22" t="s">
        <v>2973</v>
      </c>
      <c r="E1036" s="27">
        <v>1</v>
      </c>
      <c r="F1036" s="27">
        <v>0</v>
      </c>
      <c r="G1036" s="27">
        <v>0</v>
      </c>
      <c r="H1036" s="27">
        <v>0</v>
      </c>
      <c r="I1036" s="27">
        <v>0</v>
      </c>
      <c r="J1036" s="23">
        <v>0</v>
      </c>
      <c r="K1036" s="27">
        <v>0</v>
      </c>
      <c r="L1036" s="27">
        <v>0</v>
      </c>
      <c r="M1036" s="27">
        <v>0</v>
      </c>
      <c r="N1036" s="27">
        <v>0</v>
      </c>
      <c r="O1036" s="27">
        <v>0</v>
      </c>
      <c r="P1036" s="27">
        <v>0</v>
      </c>
      <c r="Q1036" s="27">
        <v>0</v>
      </c>
      <c r="R1036" s="23" cm="1">
        <f t="array" ref="R1036">_xlfn.IFS(H1036=1,1,K1036=1,1,L1036=1,1,M1036=1,1,N1036=1,1,P1036=1,1,TRUE,0)</f>
        <v>0</v>
      </c>
      <c r="S1036" s="64">
        <f>IF(AND(G1036=1,R1036=1),0,R1036)</f>
        <v>0</v>
      </c>
      <c r="T1036" s="24" t="s">
        <v>1671</v>
      </c>
      <c r="U1036" s="49">
        <f>SUBSTITUTE(T1036,".",",")*1</f>
        <v>5.2587196696549602E-3</v>
      </c>
      <c r="V1036" s="54">
        <f>IF(U1036&gt;=0.1, 1, 0)</f>
        <v>0</v>
      </c>
      <c r="W1036" s="25">
        <f>IF(U1036&gt;=0.2, 1, 0)</f>
        <v>0</v>
      </c>
      <c r="X1036" s="25">
        <f>IF(U1036&gt;=0.3, 1, 0)</f>
        <v>0</v>
      </c>
      <c r="Y1036" s="25">
        <f>IF(U1036&gt;=0.4, 1, 0)</f>
        <v>0</v>
      </c>
      <c r="Z1036" s="25">
        <f>IF(U1036&gt;=0.5, 1, 0)</f>
        <v>0</v>
      </c>
      <c r="AA1036" s="25">
        <f>IF(U1036&gt;=0.6, 1, 0)</f>
        <v>0</v>
      </c>
      <c r="AB1036" s="25">
        <f>IF(U1036&gt;=0.7, 1, 0)</f>
        <v>0</v>
      </c>
      <c r="AC1036" s="25">
        <f>IF(U1036&gt;=0.8, 1, 0)</f>
        <v>0</v>
      </c>
      <c r="AD1036" s="55">
        <f>IF(U1036&gt;=0.9, 1, 0)</f>
        <v>0</v>
      </c>
    </row>
    <row r="1037" spans="1:30" ht="20" customHeight="1" x14ac:dyDescent="0.2">
      <c r="A1037" s="20" t="s">
        <v>197</v>
      </c>
      <c r="B1037" s="33" t="str">
        <f>SUBSTITUTE(A1037,"/Users/timomiessen/Desktop/imagesdk/blackmen1/","Image_")</f>
        <v>Image_BM_27.jpg</v>
      </c>
      <c r="C1037" s="63" t="s">
        <v>4</v>
      </c>
      <c r="D1037" s="22" t="s">
        <v>2973</v>
      </c>
      <c r="E1037" s="27">
        <v>1</v>
      </c>
      <c r="F1037" s="27">
        <v>0</v>
      </c>
      <c r="G1037" s="27">
        <v>0</v>
      </c>
      <c r="H1037" s="27">
        <v>0</v>
      </c>
      <c r="I1037" s="27">
        <v>0</v>
      </c>
      <c r="J1037" s="23">
        <v>0</v>
      </c>
      <c r="K1037" s="27">
        <v>0</v>
      </c>
      <c r="L1037" s="27">
        <v>0</v>
      </c>
      <c r="M1037" s="27">
        <v>0</v>
      </c>
      <c r="N1037" s="27">
        <v>0</v>
      </c>
      <c r="O1037" s="27">
        <v>0</v>
      </c>
      <c r="P1037" s="27">
        <v>0</v>
      </c>
      <c r="Q1037" s="27">
        <v>0</v>
      </c>
      <c r="R1037" s="23" cm="1">
        <f t="array" ref="R1037">_xlfn.IFS(H1037=1,1,K1037=1,1,L1037=1,1,M1037=1,1,N1037=1,1,P1037=1,1,TRUE,0)</f>
        <v>0</v>
      </c>
      <c r="S1037" s="64">
        <f>IF(AND(G1037=1,R1037=1),0,R1037)</f>
        <v>0</v>
      </c>
      <c r="T1037" s="24" t="s">
        <v>1682</v>
      </c>
      <c r="U1037" s="49">
        <f>SUBSTITUTE(T1037,".",",")*1</f>
        <v>5.8964380528777803E-2</v>
      </c>
      <c r="V1037" s="54">
        <f>IF(U1037&gt;=0.1, 1, 0)</f>
        <v>0</v>
      </c>
      <c r="W1037" s="25">
        <f>IF(U1037&gt;=0.2, 1, 0)</f>
        <v>0</v>
      </c>
      <c r="X1037" s="25">
        <f>IF(U1037&gt;=0.3, 1, 0)</f>
        <v>0</v>
      </c>
      <c r="Y1037" s="25">
        <f>IF(U1037&gt;=0.4, 1, 0)</f>
        <v>0</v>
      </c>
      <c r="Z1037" s="25">
        <f>IF(U1037&gt;=0.5, 1, 0)</f>
        <v>0</v>
      </c>
      <c r="AA1037" s="25">
        <f>IF(U1037&gt;=0.6, 1, 0)</f>
        <v>0</v>
      </c>
      <c r="AB1037" s="25">
        <f>IF(U1037&gt;=0.7, 1, 0)</f>
        <v>0</v>
      </c>
      <c r="AC1037" s="25">
        <f>IF(U1037&gt;=0.8, 1, 0)</f>
        <v>0</v>
      </c>
      <c r="AD1037" s="55">
        <f>IF(U1037&gt;=0.9, 1, 0)</f>
        <v>0</v>
      </c>
    </row>
    <row r="1038" spans="1:30" ht="20" customHeight="1" x14ac:dyDescent="0.2">
      <c r="A1038" s="20" t="s">
        <v>203</v>
      </c>
      <c r="B1038" s="33" t="str">
        <f>SUBSTITUTE(A1038,"/Users/timomiessen/Desktop/imagesdk/blackmen1/","Image_")</f>
        <v>Image_BM_275.jpg</v>
      </c>
      <c r="C1038" s="63" t="s">
        <v>4</v>
      </c>
      <c r="D1038" s="22" t="s">
        <v>2973</v>
      </c>
      <c r="E1038" s="27">
        <v>0</v>
      </c>
      <c r="F1038" s="27">
        <v>0</v>
      </c>
      <c r="G1038" s="27">
        <v>1</v>
      </c>
      <c r="H1038" s="27">
        <v>0</v>
      </c>
      <c r="I1038" s="27">
        <v>1</v>
      </c>
      <c r="J1038" s="23">
        <v>0</v>
      </c>
      <c r="K1038" s="27">
        <v>1</v>
      </c>
      <c r="L1038" s="27">
        <v>0</v>
      </c>
      <c r="M1038" s="27">
        <v>0</v>
      </c>
      <c r="N1038" s="27">
        <v>0</v>
      </c>
      <c r="O1038" s="27">
        <v>0</v>
      </c>
      <c r="P1038" s="27">
        <v>0</v>
      </c>
      <c r="Q1038" s="27">
        <v>0</v>
      </c>
      <c r="R1038" s="23" cm="1">
        <f t="array" ref="R1038">_xlfn.IFS(H1038=1,1,K1038=1,1,L1038=1,1,M1038=1,1,N1038=1,1,P1038=1,1,TRUE,0)</f>
        <v>1</v>
      </c>
      <c r="S1038" s="64">
        <f>IF(AND(G1038=1,R1038=1),0,R1038)</f>
        <v>0</v>
      </c>
      <c r="T1038" s="24" t="s">
        <v>1688</v>
      </c>
      <c r="U1038" s="49">
        <f>SUBSTITUTE(T1038,".",",")*1</f>
        <v>0.13033329322934101</v>
      </c>
      <c r="V1038" s="54">
        <f>IF(U1038&gt;=0.1, 1, 0)</f>
        <v>1</v>
      </c>
      <c r="W1038" s="25">
        <f>IF(U1038&gt;=0.2, 1, 0)</f>
        <v>0</v>
      </c>
      <c r="X1038" s="25">
        <f>IF(U1038&gt;=0.3, 1, 0)</f>
        <v>0</v>
      </c>
      <c r="Y1038" s="25">
        <f>IF(U1038&gt;=0.4, 1, 0)</f>
        <v>0</v>
      </c>
      <c r="Z1038" s="25">
        <f>IF(U1038&gt;=0.5, 1, 0)</f>
        <v>0</v>
      </c>
      <c r="AA1038" s="25">
        <f>IF(U1038&gt;=0.6, 1, 0)</f>
        <v>0</v>
      </c>
      <c r="AB1038" s="25">
        <f>IF(U1038&gt;=0.7, 1, 0)</f>
        <v>0</v>
      </c>
      <c r="AC1038" s="25">
        <f>IF(U1038&gt;=0.8, 1, 0)</f>
        <v>0</v>
      </c>
      <c r="AD1038" s="55">
        <f>IF(U1038&gt;=0.9, 1, 0)</f>
        <v>0</v>
      </c>
    </row>
    <row r="1039" spans="1:30" ht="20" customHeight="1" x14ac:dyDescent="0.2">
      <c r="A1039" s="20" t="s">
        <v>208</v>
      </c>
      <c r="B1039" s="33" t="str">
        <f>SUBSTITUTE(A1039,"/Users/timomiessen/Desktop/imagesdk/blackmen1/","Image_")</f>
        <v>Image_BM_28.jpg</v>
      </c>
      <c r="C1039" s="63" t="s">
        <v>4</v>
      </c>
      <c r="D1039" s="22" t="s">
        <v>2973</v>
      </c>
      <c r="E1039" s="27">
        <v>1</v>
      </c>
      <c r="F1039" s="27">
        <v>0</v>
      </c>
      <c r="G1039" s="27">
        <v>0</v>
      </c>
      <c r="H1039" s="27">
        <v>0</v>
      </c>
      <c r="I1039" s="27">
        <v>0</v>
      </c>
      <c r="J1039" s="23">
        <v>0</v>
      </c>
      <c r="K1039" s="27">
        <v>0</v>
      </c>
      <c r="L1039" s="27">
        <v>0</v>
      </c>
      <c r="M1039" s="27">
        <v>0</v>
      </c>
      <c r="N1039" s="27">
        <v>0</v>
      </c>
      <c r="O1039" s="27">
        <v>0</v>
      </c>
      <c r="P1039" s="27">
        <v>0</v>
      </c>
      <c r="Q1039" s="27">
        <v>0</v>
      </c>
      <c r="R1039" s="23" cm="1">
        <f t="array" ref="R1039">_xlfn.IFS(H1039=1,1,K1039=1,1,L1039=1,1,M1039=1,1,N1039=1,1,P1039=1,1,TRUE,0)</f>
        <v>0</v>
      </c>
      <c r="S1039" s="64">
        <f>IF(AND(G1039=1,R1039=1),0,R1039)</f>
        <v>0</v>
      </c>
      <c r="T1039" s="24" t="s">
        <v>1693</v>
      </c>
      <c r="U1039" s="49">
        <f>SUBSTITUTE(T1039,".",",")*1</f>
        <v>0.50790455937385504</v>
      </c>
      <c r="V1039" s="54">
        <f>IF(U1039&gt;=0.1, 1, 0)</f>
        <v>1</v>
      </c>
      <c r="W1039" s="25">
        <f>IF(U1039&gt;=0.2, 1, 0)</f>
        <v>1</v>
      </c>
      <c r="X1039" s="25">
        <f>IF(U1039&gt;=0.3, 1, 0)</f>
        <v>1</v>
      </c>
      <c r="Y1039" s="25">
        <f>IF(U1039&gt;=0.4, 1, 0)</f>
        <v>1</v>
      </c>
      <c r="Z1039" s="25">
        <f>IF(U1039&gt;=0.5, 1, 0)</f>
        <v>1</v>
      </c>
      <c r="AA1039" s="25">
        <f>IF(U1039&gt;=0.6, 1, 0)</f>
        <v>0</v>
      </c>
      <c r="AB1039" s="25">
        <f>IF(U1039&gt;=0.7, 1, 0)</f>
        <v>0</v>
      </c>
      <c r="AC1039" s="25">
        <f>IF(U1039&gt;=0.8, 1, 0)</f>
        <v>0</v>
      </c>
      <c r="AD1039" s="55">
        <f>IF(U1039&gt;=0.9, 1, 0)</f>
        <v>0</v>
      </c>
    </row>
    <row r="1040" spans="1:30" ht="20" customHeight="1" x14ac:dyDescent="0.2">
      <c r="A1040" s="20" t="s">
        <v>219</v>
      </c>
      <c r="B1040" s="33" t="str">
        <f>SUBSTITUTE(A1040,"/Users/timomiessen/Desktop/imagesdk/blackmen1/","Image_")</f>
        <v>Image_BM_29.jpg</v>
      </c>
      <c r="C1040" s="63" t="s">
        <v>4</v>
      </c>
      <c r="D1040" s="22" t="s">
        <v>2973</v>
      </c>
      <c r="E1040" s="27">
        <v>1</v>
      </c>
      <c r="F1040" s="27">
        <v>0</v>
      </c>
      <c r="G1040" s="27">
        <v>0</v>
      </c>
      <c r="H1040" s="27">
        <v>0</v>
      </c>
      <c r="I1040" s="27">
        <v>0</v>
      </c>
      <c r="J1040" s="23">
        <v>0</v>
      </c>
      <c r="K1040" s="27">
        <v>0</v>
      </c>
      <c r="L1040" s="27">
        <v>0</v>
      </c>
      <c r="M1040" s="27">
        <v>0</v>
      </c>
      <c r="N1040" s="27">
        <v>0</v>
      </c>
      <c r="O1040" s="27">
        <v>0</v>
      </c>
      <c r="P1040" s="27">
        <v>0</v>
      </c>
      <c r="Q1040" s="27">
        <v>0</v>
      </c>
      <c r="R1040" s="23" cm="1">
        <f t="array" ref="R1040">_xlfn.IFS(H1040=1,1,K1040=1,1,L1040=1,1,M1040=1,1,N1040=1,1,P1040=1,1,TRUE,0)</f>
        <v>0</v>
      </c>
      <c r="S1040" s="64">
        <f>IF(AND(G1040=1,R1040=1),0,R1040)</f>
        <v>0</v>
      </c>
      <c r="T1040" s="24" t="s">
        <v>1704</v>
      </c>
      <c r="U1040" s="49">
        <f>SUBSTITUTE(T1040,".",",")*1</f>
        <v>0.85490785911679201</v>
      </c>
      <c r="V1040" s="54">
        <f>IF(U1040&gt;=0.1, 1, 0)</f>
        <v>1</v>
      </c>
      <c r="W1040" s="25">
        <f>IF(U1040&gt;=0.2, 1, 0)</f>
        <v>1</v>
      </c>
      <c r="X1040" s="25">
        <f>IF(U1040&gt;=0.3, 1, 0)</f>
        <v>1</v>
      </c>
      <c r="Y1040" s="25">
        <f>IF(U1040&gt;=0.4, 1, 0)</f>
        <v>1</v>
      </c>
      <c r="Z1040" s="25">
        <f>IF(U1040&gt;=0.5, 1, 0)</f>
        <v>1</v>
      </c>
      <c r="AA1040" s="25">
        <f>IF(U1040&gt;=0.6, 1, 0)</f>
        <v>1</v>
      </c>
      <c r="AB1040" s="25">
        <f>IF(U1040&gt;=0.7, 1, 0)</f>
        <v>1</v>
      </c>
      <c r="AC1040" s="25">
        <f>IF(U1040&gt;=0.8, 1, 0)</f>
        <v>1</v>
      </c>
      <c r="AD1040" s="55">
        <f>IF(U1040&gt;=0.9, 1, 0)</f>
        <v>0</v>
      </c>
    </row>
    <row r="1041" spans="1:30" ht="20" customHeight="1" x14ac:dyDescent="0.2">
      <c r="A1041" s="20" t="s">
        <v>229</v>
      </c>
      <c r="B1041" s="33" t="str">
        <f>SUBSTITUTE(A1041,"/Users/timomiessen/Desktop/imagesdk/blackmen1/","Image_")</f>
        <v>Image_BM_299.jpg</v>
      </c>
      <c r="C1041" s="63" t="s">
        <v>4</v>
      </c>
      <c r="D1041" s="22" t="s">
        <v>2973</v>
      </c>
      <c r="E1041" s="27">
        <v>0</v>
      </c>
      <c r="F1041" s="27">
        <v>0</v>
      </c>
      <c r="G1041" s="27">
        <v>1</v>
      </c>
      <c r="H1041" s="27">
        <v>0</v>
      </c>
      <c r="I1041" s="27">
        <v>1</v>
      </c>
      <c r="J1041" s="23">
        <v>0</v>
      </c>
      <c r="K1041" s="27">
        <v>1</v>
      </c>
      <c r="L1041" s="27">
        <v>0</v>
      </c>
      <c r="M1041" s="27">
        <v>0</v>
      </c>
      <c r="N1041" s="27">
        <v>0</v>
      </c>
      <c r="O1041" s="27">
        <v>0</v>
      </c>
      <c r="P1041" s="27">
        <v>0</v>
      </c>
      <c r="Q1041" s="27">
        <v>0</v>
      </c>
      <c r="R1041" s="23" cm="1">
        <f t="array" ref="R1041">_xlfn.IFS(H1041=1,1,K1041=1,1,L1041=1,1,M1041=1,1,N1041=1,1,P1041=1,1,TRUE,0)</f>
        <v>1</v>
      </c>
      <c r="S1041" s="64">
        <f>IF(AND(G1041=1,R1041=1),0,R1041)</f>
        <v>0</v>
      </c>
      <c r="T1041" s="24" t="s">
        <v>1714</v>
      </c>
      <c r="U1041" s="49">
        <f>SUBSTITUTE(T1041,".",",")*1</f>
        <v>0.110045065172016</v>
      </c>
      <c r="V1041" s="54">
        <f>IF(U1041&gt;=0.1, 1, 0)</f>
        <v>1</v>
      </c>
      <c r="W1041" s="25">
        <f>IF(U1041&gt;=0.2, 1, 0)</f>
        <v>0</v>
      </c>
      <c r="X1041" s="25">
        <f>IF(U1041&gt;=0.3, 1, 0)</f>
        <v>0</v>
      </c>
      <c r="Y1041" s="25">
        <f>IF(U1041&gt;=0.4, 1, 0)</f>
        <v>0</v>
      </c>
      <c r="Z1041" s="25">
        <f>IF(U1041&gt;=0.5, 1, 0)</f>
        <v>0</v>
      </c>
      <c r="AA1041" s="25">
        <f>IF(U1041&gt;=0.6, 1, 0)</f>
        <v>0</v>
      </c>
      <c r="AB1041" s="25">
        <f>IF(U1041&gt;=0.7, 1, 0)</f>
        <v>0</v>
      </c>
      <c r="AC1041" s="25">
        <f>IF(U1041&gt;=0.8, 1, 0)</f>
        <v>0</v>
      </c>
      <c r="AD1041" s="55">
        <f>IF(U1041&gt;=0.9, 1, 0)</f>
        <v>0</v>
      </c>
    </row>
    <row r="1042" spans="1:30" ht="20" customHeight="1" x14ac:dyDescent="0.2">
      <c r="A1042" s="20" t="s">
        <v>230</v>
      </c>
      <c r="B1042" s="33" t="str">
        <f>SUBSTITUTE(A1042,"/Users/timomiessen/Desktop/imagesdk/blackmen1/","Image_")</f>
        <v>Image_BM_3.jpg</v>
      </c>
      <c r="C1042" s="63" t="s">
        <v>4</v>
      </c>
      <c r="D1042" s="22" t="s">
        <v>2973</v>
      </c>
      <c r="E1042" s="27">
        <v>1</v>
      </c>
      <c r="F1042" s="27">
        <v>0</v>
      </c>
      <c r="G1042" s="27">
        <v>0</v>
      </c>
      <c r="H1042" s="27">
        <v>0</v>
      </c>
      <c r="I1042" s="27">
        <v>0</v>
      </c>
      <c r="J1042" s="23">
        <v>0</v>
      </c>
      <c r="K1042" s="27">
        <v>0</v>
      </c>
      <c r="L1042" s="27">
        <v>0</v>
      </c>
      <c r="M1042" s="27">
        <v>0</v>
      </c>
      <c r="N1042" s="27">
        <v>0</v>
      </c>
      <c r="O1042" s="27">
        <v>0</v>
      </c>
      <c r="P1042" s="27">
        <v>0</v>
      </c>
      <c r="Q1042" s="27">
        <v>0</v>
      </c>
      <c r="R1042" s="23" cm="1">
        <f t="array" ref="R1042">_xlfn.IFS(H1042=1,1,K1042=1,1,L1042=1,1,M1042=1,1,N1042=1,1,P1042=1,1,TRUE,0)</f>
        <v>0</v>
      </c>
      <c r="S1042" s="64">
        <f>IF(AND(G1042=1,R1042=1),0,R1042)</f>
        <v>0</v>
      </c>
      <c r="T1042" s="24" t="s">
        <v>1715</v>
      </c>
      <c r="U1042" s="49">
        <f>SUBSTITUTE(T1042,".",",")*1</f>
        <v>2.3607044946402301E-2</v>
      </c>
      <c r="V1042" s="54">
        <f>IF(U1042&gt;=0.1, 1, 0)</f>
        <v>0</v>
      </c>
      <c r="W1042" s="25">
        <f>IF(U1042&gt;=0.2, 1, 0)</f>
        <v>0</v>
      </c>
      <c r="X1042" s="25">
        <f>IF(U1042&gt;=0.3, 1, 0)</f>
        <v>0</v>
      </c>
      <c r="Y1042" s="25">
        <f>IF(U1042&gt;=0.4, 1, 0)</f>
        <v>0</v>
      </c>
      <c r="Z1042" s="25">
        <f>IF(U1042&gt;=0.5, 1, 0)</f>
        <v>0</v>
      </c>
      <c r="AA1042" s="25">
        <f>IF(U1042&gt;=0.6, 1, 0)</f>
        <v>0</v>
      </c>
      <c r="AB1042" s="25">
        <f>IF(U1042&gt;=0.7, 1, 0)</f>
        <v>0</v>
      </c>
      <c r="AC1042" s="25">
        <f>IF(U1042&gt;=0.8, 1, 0)</f>
        <v>0</v>
      </c>
      <c r="AD1042" s="55">
        <f>IF(U1042&gt;=0.9, 1, 0)</f>
        <v>0</v>
      </c>
    </row>
    <row r="1043" spans="1:30" ht="20" customHeight="1" x14ac:dyDescent="0.2">
      <c r="A1043" s="20" t="s">
        <v>231</v>
      </c>
      <c r="B1043" s="33" t="str">
        <f>SUBSTITUTE(A1043,"/Users/timomiessen/Desktop/imagesdk/blackmen1/","Image_")</f>
        <v>Image_BM_30.jpg</v>
      </c>
      <c r="C1043" s="63" t="s">
        <v>4</v>
      </c>
      <c r="D1043" s="22" t="s">
        <v>2973</v>
      </c>
      <c r="E1043" s="27">
        <v>1</v>
      </c>
      <c r="F1043" s="27">
        <v>0</v>
      </c>
      <c r="G1043" s="27">
        <v>0</v>
      </c>
      <c r="H1043" s="27">
        <v>0</v>
      </c>
      <c r="I1043" s="27">
        <v>0</v>
      </c>
      <c r="J1043" s="23">
        <v>0</v>
      </c>
      <c r="K1043" s="27">
        <v>0</v>
      </c>
      <c r="L1043" s="27">
        <v>0</v>
      </c>
      <c r="M1043" s="27">
        <v>0</v>
      </c>
      <c r="N1043" s="27">
        <v>0</v>
      </c>
      <c r="O1043" s="27">
        <v>0</v>
      </c>
      <c r="P1043" s="27">
        <v>0</v>
      </c>
      <c r="Q1043" s="27">
        <v>0</v>
      </c>
      <c r="R1043" s="23" cm="1">
        <f t="array" ref="R1043">_xlfn.IFS(H1043=1,1,K1043=1,1,L1043=1,1,M1043=1,1,N1043=1,1,P1043=1,1,TRUE,0)</f>
        <v>0</v>
      </c>
      <c r="S1043" s="64">
        <f>IF(AND(G1043=1,R1043=1),0,R1043)</f>
        <v>0</v>
      </c>
      <c r="T1043" s="24" t="s">
        <v>1716</v>
      </c>
      <c r="U1043" s="49">
        <f>SUBSTITUTE(T1043,".",",")*1</f>
        <v>0.33332245796918802</v>
      </c>
      <c r="V1043" s="54">
        <f>IF(U1043&gt;=0.1, 1, 0)</f>
        <v>1</v>
      </c>
      <c r="W1043" s="25">
        <f>IF(U1043&gt;=0.2, 1, 0)</f>
        <v>1</v>
      </c>
      <c r="X1043" s="25">
        <f>IF(U1043&gt;=0.3, 1, 0)</f>
        <v>1</v>
      </c>
      <c r="Y1043" s="25">
        <f>IF(U1043&gt;=0.4, 1, 0)</f>
        <v>0</v>
      </c>
      <c r="Z1043" s="25">
        <f>IF(U1043&gt;=0.5, 1, 0)</f>
        <v>0</v>
      </c>
      <c r="AA1043" s="25">
        <f>IF(U1043&gt;=0.6, 1, 0)</f>
        <v>0</v>
      </c>
      <c r="AB1043" s="25">
        <f>IF(U1043&gt;=0.7, 1, 0)</f>
        <v>0</v>
      </c>
      <c r="AC1043" s="25">
        <f>IF(U1043&gt;=0.8, 1, 0)</f>
        <v>0</v>
      </c>
      <c r="AD1043" s="55">
        <f>IF(U1043&gt;=0.9, 1, 0)</f>
        <v>0</v>
      </c>
    </row>
    <row r="1044" spans="1:30" ht="20" customHeight="1" x14ac:dyDescent="0.2">
      <c r="A1044" s="20" t="s">
        <v>242</v>
      </c>
      <c r="B1044" s="33" t="str">
        <f>SUBSTITUTE(A1044,"/Users/timomiessen/Desktop/imagesdk/blackmen1/","Image_")</f>
        <v>Image_BM_31.jpg</v>
      </c>
      <c r="C1044" s="63" t="s">
        <v>4</v>
      </c>
      <c r="D1044" s="22" t="s">
        <v>2973</v>
      </c>
      <c r="E1044" s="27">
        <v>1</v>
      </c>
      <c r="F1044" s="27">
        <v>0</v>
      </c>
      <c r="G1044" s="27">
        <v>0</v>
      </c>
      <c r="H1044" s="27">
        <v>0</v>
      </c>
      <c r="I1044" s="27">
        <v>0</v>
      </c>
      <c r="J1044" s="23">
        <v>0</v>
      </c>
      <c r="K1044" s="27">
        <v>0</v>
      </c>
      <c r="L1044" s="27">
        <v>0</v>
      </c>
      <c r="M1044" s="27">
        <v>0</v>
      </c>
      <c r="N1044" s="27">
        <v>0</v>
      </c>
      <c r="O1044" s="27">
        <v>0</v>
      </c>
      <c r="P1044" s="27">
        <v>0</v>
      </c>
      <c r="Q1044" s="27">
        <v>0</v>
      </c>
      <c r="R1044" s="23" cm="1">
        <f t="array" ref="R1044">_xlfn.IFS(H1044=1,1,K1044=1,1,L1044=1,1,M1044=1,1,N1044=1,1,P1044=1,1,TRUE,0)</f>
        <v>0</v>
      </c>
      <c r="S1044" s="64">
        <f>IF(AND(G1044=1,R1044=1),0,R1044)</f>
        <v>0</v>
      </c>
      <c r="T1044" s="24" t="s">
        <v>1727</v>
      </c>
      <c r="U1044" s="49">
        <f>SUBSTITUTE(T1044,".",",")*1</f>
        <v>3.0011804774403499E-2</v>
      </c>
      <c r="V1044" s="54">
        <f>IF(U1044&gt;=0.1, 1, 0)</f>
        <v>0</v>
      </c>
      <c r="W1044" s="25">
        <f>IF(U1044&gt;=0.2, 1, 0)</f>
        <v>0</v>
      </c>
      <c r="X1044" s="25">
        <f>IF(U1044&gt;=0.3, 1, 0)</f>
        <v>0</v>
      </c>
      <c r="Y1044" s="25">
        <f>IF(U1044&gt;=0.4, 1, 0)</f>
        <v>0</v>
      </c>
      <c r="Z1044" s="25">
        <f>IF(U1044&gt;=0.5, 1, 0)</f>
        <v>0</v>
      </c>
      <c r="AA1044" s="25">
        <f>IF(U1044&gt;=0.6, 1, 0)</f>
        <v>0</v>
      </c>
      <c r="AB1044" s="25">
        <f>IF(U1044&gt;=0.7, 1, 0)</f>
        <v>0</v>
      </c>
      <c r="AC1044" s="25">
        <f>IF(U1044&gt;=0.8, 1, 0)</f>
        <v>0</v>
      </c>
      <c r="AD1044" s="55">
        <f>IF(U1044&gt;=0.9, 1, 0)</f>
        <v>0</v>
      </c>
    </row>
    <row r="1045" spans="1:30" ht="20" customHeight="1" x14ac:dyDescent="0.2">
      <c r="A1045" s="20" t="s">
        <v>253</v>
      </c>
      <c r="B1045" s="33" t="str">
        <f>SUBSTITUTE(A1045,"/Users/timomiessen/Desktop/imagesdk/blackmen1/","Image_")</f>
        <v>Image_BM_32.jpg</v>
      </c>
      <c r="C1045" s="63" t="s">
        <v>4</v>
      </c>
      <c r="D1045" s="22" t="s">
        <v>2973</v>
      </c>
      <c r="E1045" s="27">
        <v>1</v>
      </c>
      <c r="F1045" s="27">
        <v>0</v>
      </c>
      <c r="G1045" s="27">
        <v>0</v>
      </c>
      <c r="H1045" s="27">
        <v>0</v>
      </c>
      <c r="I1045" s="27">
        <v>0</v>
      </c>
      <c r="J1045" s="23">
        <v>0</v>
      </c>
      <c r="K1045" s="27">
        <v>0</v>
      </c>
      <c r="L1045" s="27">
        <v>0</v>
      </c>
      <c r="M1045" s="27">
        <v>0</v>
      </c>
      <c r="N1045" s="27">
        <v>0</v>
      </c>
      <c r="O1045" s="27">
        <v>0</v>
      </c>
      <c r="P1045" s="27">
        <v>0</v>
      </c>
      <c r="Q1045" s="27">
        <v>0</v>
      </c>
      <c r="R1045" s="23" cm="1">
        <f t="array" ref="R1045">_xlfn.IFS(H1045=1,1,K1045=1,1,L1045=1,1,M1045=1,1,N1045=1,1,P1045=1,1,TRUE,0)</f>
        <v>0</v>
      </c>
      <c r="S1045" s="64">
        <f>IF(AND(G1045=1,R1045=1),0,R1045)</f>
        <v>0</v>
      </c>
      <c r="T1045" s="24" t="s">
        <v>1738</v>
      </c>
      <c r="U1045" s="49">
        <f>SUBSTITUTE(T1045,".",",")*1</f>
        <v>4.0530763566493898E-2</v>
      </c>
      <c r="V1045" s="54">
        <f>IF(U1045&gt;=0.1, 1, 0)</f>
        <v>0</v>
      </c>
      <c r="W1045" s="25">
        <f>IF(U1045&gt;=0.2, 1, 0)</f>
        <v>0</v>
      </c>
      <c r="X1045" s="25">
        <f>IF(U1045&gt;=0.3, 1, 0)</f>
        <v>0</v>
      </c>
      <c r="Y1045" s="25">
        <f>IF(U1045&gt;=0.4, 1, 0)</f>
        <v>0</v>
      </c>
      <c r="Z1045" s="25">
        <f>IF(U1045&gt;=0.5, 1, 0)</f>
        <v>0</v>
      </c>
      <c r="AA1045" s="25">
        <f>IF(U1045&gt;=0.6, 1, 0)</f>
        <v>0</v>
      </c>
      <c r="AB1045" s="25">
        <f>IF(U1045&gt;=0.7, 1, 0)</f>
        <v>0</v>
      </c>
      <c r="AC1045" s="25">
        <f>IF(U1045&gt;=0.8, 1, 0)</f>
        <v>0</v>
      </c>
      <c r="AD1045" s="55">
        <f>IF(U1045&gt;=0.9, 1, 0)</f>
        <v>0</v>
      </c>
    </row>
    <row r="1046" spans="1:30" ht="20" customHeight="1" x14ac:dyDescent="0.2">
      <c r="A1046" s="20" t="s">
        <v>264</v>
      </c>
      <c r="B1046" s="33" t="str">
        <f>SUBSTITUTE(A1046,"/Users/timomiessen/Desktop/imagesdk/blackmen1/","Image_")</f>
        <v>Image_BM_33.jpg</v>
      </c>
      <c r="C1046" s="63" t="s">
        <v>4</v>
      </c>
      <c r="D1046" s="22" t="s">
        <v>2973</v>
      </c>
      <c r="E1046" s="27">
        <v>1</v>
      </c>
      <c r="F1046" s="27">
        <v>0</v>
      </c>
      <c r="G1046" s="27">
        <v>0</v>
      </c>
      <c r="H1046" s="27">
        <v>0</v>
      </c>
      <c r="I1046" s="27">
        <v>0</v>
      </c>
      <c r="J1046" s="23">
        <v>0</v>
      </c>
      <c r="K1046" s="27">
        <v>0</v>
      </c>
      <c r="L1046" s="27">
        <v>0</v>
      </c>
      <c r="M1046" s="27">
        <v>0</v>
      </c>
      <c r="N1046" s="27">
        <v>0</v>
      </c>
      <c r="O1046" s="27">
        <v>0</v>
      </c>
      <c r="P1046" s="27">
        <v>0</v>
      </c>
      <c r="Q1046" s="27">
        <v>0</v>
      </c>
      <c r="R1046" s="23" cm="1">
        <f t="array" ref="R1046">_xlfn.IFS(H1046=1,1,K1046=1,1,L1046=1,1,M1046=1,1,N1046=1,1,P1046=1,1,TRUE,0)</f>
        <v>0</v>
      </c>
      <c r="S1046" s="64">
        <f>IF(AND(G1046=1,R1046=1),0,R1046)</f>
        <v>0</v>
      </c>
      <c r="T1046" s="24" t="s">
        <v>1749</v>
      </c>
      <c r="U1046" s="49">
        <f>SUBSTITUTE(T1046,".",",")*1</f>
        <v>2.5661909952759701E-2</v>
      </c>
      <c r="V1046" s="54">
        <f>IF(U1046&gt;=0.1, 1, 0)</f>
        <v>0</v>
      </c>
      <c r="W1046" s="25">
        <f>IF(U1046&gt;=0.2, 1, 0)</f>
        <v>0</v>
      </c>
      <c r="X1046" s="25">
        <f>IF(U1046&gt;=0.3, 1, 0)</f>
        <v>0</v>
      </c>
      <c r="Y1046" s="25">
        <f>IF(U1046&gt;=0.4, 1, 0)</f>
        <v>0</v>
      </c>
      <c r="Z1046" s="25">
        <f>IF(U1046&gt;=0.5, 1, 0)</f>
        <v>0</v>
      </c>
      <c r="AA1046" s="25">
        <f>IF(U1046&gt;=0.6, 1, 0)</f>
        <v>0</v>
      </c>
      <c r="AB1046" s="25">
        <f>IF(U1046&gt;=0.7, 1, 0)</f>
        <v>0</v>
      </c>
      <c r="AC1046" s="25">
        <f>IF(U1046&gt;=0.8, 1, 0)</f>
        <v>0</v>
      </c>
      <c r="AD1046" s="55">
        <f>IF(U1046&gt;=0.9, 1, 0)</f>
        <v>0</v>
      </c>
    </row>
    <row r="1047" spans="1:30" ht="20" customHeight="1" x14ac:dyDescent="0.2">
      <c r="A1047" s="20" t="s">
        <v>272</v>
      </c>
      <c r="B1047" s="33" t="str">
        <f>SUBSTITUTE(A1047,"/Users/timomiessen/Desktop/imagesdk/blackmen1/","Image_")</f>
        <v>Image_BM_34.jpg</v>
      </c>
      <c r="C1047" s="63" t="s">
        <v>4</v>
      </c>
      <c r="D1047" s="22" t="s">
        <v>2973</v>
      </c>
      <c r="E1047" s="27">
        <v>1</v>
      </c>
      <c r="F1047" s="27">
        <v>0</v>
      </c>
      <c r="G1047" s="27">
        <v>0</v>
      </c>
      <c r="H1047" s="27">
        <v>0</v>
      </c>
      <c r="I1047" s="27">
        <v>0</v>
      </c>
      <c r="J1047" s="23">
        <v>0</v>
      </c>
      <c r="K1047" s="27">
        <v>0</v>
      </c>
      <c r="L1047" s="27">
        <v>0</v>
      </c>
      <c r="M1047" s="27">
        <v>0</v>
      </c>
      <c r="N1047" s="27">
        <v>0</v>
      </c>
      <c r="O1047" s="27">
        <v>0</v>
      </c>
      <c r="P1047" s="27">
        <v>0</v>
      </c>
      <c r="Q1047" s="27">
        <v>0</v>
      </c>
      <c r="R1047" s="23" cm="1">
        <f t="array" ref="R1047">_xlfn.IFS(H1047=1,1,K1047=1,1,L1047=1,1,M1047=1,1,N1047=1,1,P1047=1,1,TRUE,0)</f>
        <v>0</v>
      </c>
      <c r="S1047" s="64">
        <f>IF(AND(G1047=1,R1047=1),0,R1047)</f>
        <v>0</v>
      </c>
      <c r="T1047" s="24" t="s">
        <v>1760</v>
      </c>
      <c r="U1047" s="49">
        <f>SUBSTITUTE(T1047,".",",")*1</f>
        <v>1.0997505392879201E-2</v>
      </c>
      <c r="V1047" s="54">
        <f>IF(U1047&gt;=0.1, 1, 0)</f>
        <v>0</v>
      </c>
      <c r="W1047" s="25">
        <f>IF(U1047&gt;=0.2, 1, 0)</f>
        <v>0</v>
      </c>
      <c r="X1047" s="25">
        <f>IF(U1047&gt;=0.3, 1, 0)</f>
        <v>0</v>
      </c>
      <c r="Y1047" s="25">
        <f>IF(U1047&gt;=0.4, 1, 0)</f>
        <v>0</v>
      </c>
      <c r="Z1047" s="25">
        <f>IF(U1047&gt;=0.5, 1, 0)</f>
        <v>0</v>
      </c>
      <c r="AA1047" s="25">
        <f>IF(U1047&gt;=0.6, 1, 0)</f>
        <v>0</v>
      </c>
      <c r="AB1047" s="25">
        <f>IF(U1047&gt;=0.7, 1, 0)</f>
        <v>0</v>
      </c>
      <c r="AC1047" s="25">
        <f>IF(U1047&gt;=0.8, 1, 0)</f>
        <v>0</v>
      </c>
      <c r="AD1047" s="55">
        <f>IF(U1047&gt;=0.9, 1, 0)</f>
        <v>0</v>
      </c>
    </row>
    <row r="1048" spans="1:30" ht="20" customHeight="1" x14ac:dyDescent="0.2">
      <c r="A1048" s="20" t="s">
        <v>1427</v>
      </c>
      <c r="B1048" s="33" t="str">
        <f>SUBSTITUTE(A1048,"/Users/timomiessen/Desktop/imagesdk/blackmen1/","Image_")</f>
        <v>Image_BM_342.jpg</v>
      </c>
      <c r="C1048" s="63" t="s">
        <v>4</v>
      </c>
      <c r="D1048" s="22" t="s">
        <v>2973</v>
      </c>
      <c r="E1048" s="27">
        <v>0</v>
      </c>
      <c r="F1048" s="27">
        <v>0</v>
      </c>
      <c r="G1048" s="27">
        <v>1</v>
      </c>
      <c r="H1048" s="27">
        <v>0</v>
      </c>
      <c r="I1048" s="27">
        <v>0</v>
      </c>
      <c r="J1048" s="23">
        <v>0</v>
      </c>
      <c r="K1048" s="27">
        <v>1</v>
      </c>
      <c r="L1048" s="27">
        <v>0</v>
      </c>
      <c r="M1048" s="27">
        <v>0</v>
      </c>
      <c r="N1048" s="27">
        <v>0</v>
      </c>
      <c r="O1048" s="27">
        <v>0</v>
      </c>
      <c r="P1048" s="27">
        <v>0</v>
      </c>
      <c r="Q1048" s="27">
        <v>0</v>
      </c>
      <c r="R1048" s="23" cm="1">
        <f t="array" ref="R1048">_xlfn.IFS(H1048=1,1,K1048=1,1,L1048=1,1,M1048=1,1,N1048=1,1,P1048=1,1,TRUE,0)</f>
        <v>1</v>
      </c>
      <c r="S1048" s="64">
        <f>IF(AND(G1048=1,R1048=1),0,R1048)</f>
        <v>0</v>
      </c>
      <c r="T1048" s="24" t="s">
        <v>1763</v>
      </c>
      <c r="U1048" s="49">
        <f>SUBSTITUTE(T1048,".",",")*1</f>
        <v>8.9507188647985403E-2</v>
      </c>
      <c r="V1048" s="54">
        <f>IF(U1048&gt;=0.1, 1, 0)</f>
        <v>0</v>
      </c>
      <c r="W1048" s="25">
        <f>IF(U1048&gt;=0.2, 1, 0)</f>
        <v>0</v>
      </c>
      <c r="X1048" s="25">
        <f>IF(U1048&gt;=0.3, 1, 0)</f>
        <v>0</v>
      </c>
      <c r="Y1048" s="25">
        <f>IF(U1048&gt;=0.4, 1, 0)</f>
        <v>0</v>
      </c>
      <c r="Z1048" s="25">
        <f>IF(U1048&gt;=0.5, 1, 0)</f>
        <v>0</v>
      </c>
      <c r="AA1048" s="25">
        <f>IF(U1048&gt;=0.6, 1, 0)</f>
        <v>0</v>
      </c>
      <c r="AB1048" s="25">
        <f>IF(U1048&gt;=0.7, 1, 0)</f>
        <v>0</v>
      </c>
      <c r="AC1048" s="25">
        <f>IF(U1048&gt;=0.8, 1, 0)</f>
        <v>0</v>
      </c>
      <c r="AD1048" s="55">
        <f>IF(U1048&gt;=0.9, 1, 0)</f>
        <v>0</v>
      </c>
    </row>
    <row r="1049" spans="1:30" ht="20" customHeight="1" x14ac:dyDescent="0.2">
      <c r="A1049" s="20" t="s">
        <v>1439</v>
      </c>
      <c r="B1049" s="33" t="str">
        <f>SUBSTITUTE(A1049,"/Users/timomiessen/Desktop/imagesdk/blackmen1/","Image_")</f>
        <v>Image_BM_345.jpg</v>
      </c>
      <c r="C1049" s="63" t="s">
        <v>4</v>
      </c>
      <c r="D1049" s="22" t="s">
        <v>2973</v>
      </c>
      <c r="E1049" s="27">
        <v>0</v>
      </c>
      <c r="F1049" s="27">
        <v>0</v>
      </c>
      <c r="G1049" s="27">
        <v>1</v>
      </c>
      <c r="H1049" s="27">
        <v>0</v>
      </c>
      <c r="I1049" s="27">
        <v>0</v>
      </c>
      <c r="J1049" s="23">
        <v>0</v>
      </c>
      <c r="K1049" s="27">
        <v>1</v>
      </c>
      <c r="L1049" s="27">
        <v>0</v>
      </c>
      <c r="M1049" s="27">
        <v>0</v>
      </c>
      <c r="N1049" s="27">
        <v>0</v>
      </c>
      <c r="O1049" s="27">
        <v>0</v>
      </c>
      <c r="P1049" s="27">
        <v>0</v>
      </c>
      <c r="Q1049" s="27">
        <v>0</v>
      </c>
      <c r="R1049" s="23" cm="1">
        <f t="array" ref="R1049">_xlfn.IFS(H1049=1,1,K1049=1,1,L1049=1,1,M1049=1,1,N1049=1,1,P1049=1,1,TRUE,0)</f>
        <v>1</v>
      </c>
      <c r="S1049" s="64">
        <f>IF(AND(G1049=1,R1049=1),0,R1049)</f>
        <v>0</v>
      </c>
      <c r="T1049" s="24" t="s">
        <v>1766</v>
      </c>
      <c r="U1049" s="49">
        <f>SUBSTITUTE(T1049,".",",")*1</f>
        <v>0.52744148671627</v>
      </c>
      <c r="V1049" s="54">
        <f>IF(U1049&gt;=0.1, 1, 0)</f>
        <v>1</v>
      </c>
      <c r="W1049" s="25">
        <f>IF(U1049&gt;=0.2, 1, 0)</f>
        <v>1</v>
      </c>
      <c r="X1049" s="25">
        <f>IF(U1049&gt;=0.3, 1, 0)</f>
        <v>1</v>
      </c>
      <c r="Y1049" s="25">
        <f>IF(U1049&gt;=0.4, 1, 0)</f>
        <v>1</v>
      </c>
      <c r="Z1049" s="25">
        <f>IF(U1049&gt;=0.5, 1, 0)</f>
        <v>1</v>
      </c>
      <c r="AA1049" s="25">
        <f>IF(U1049&gt;=0.6, 1, 0)</f>
        <v>0</v>
      </c>
      <c r="AB1049" s="25">
        <f>IF(U1049&gt;=0.7, 1, 0)</f>
        <v>0</v>
      </c>
      <c r="AC1049" s="25">
        <f>IF(U1049&gt;=0.8, 1, 0)</f>
        <v>0</v>
      </c>
      <c r="AD1049" s="55">
        <f>IF(U1049&gt;=0.9, 1, 0)</f>
        <v>0</v>
      </c>
    </row>
    <row r="1050" spans="1:30" ht="20" customHeight="1" x14ac:dyDescent="0.2">
      <c r="A1050" s="20" t="s">
        <v>273</v>
      </c>
      <c r="B1050" s="33" t="str">
        <f>SUBSTITUTE(A1050,"/Users/timomiessen/Desktop/imagesdk/blackmen1/","Image_")</f>
        <v>Image_BM_35.jpg</v>
      </c>
      <c r="C1050" s="63" t="s">
        <v>4</v>
      </c>
      <c r="D1050" s="22" t="s">
        <v>2973</v>
      </c>
      <c r="E1050" s="27">
        <v>1</v>
      </c>
      <c r="F1050" s="27">
        <v>0</v>
      </c>
      <c r="G1050" s="27">
        <v>0</v>
      </c>
      <c r="H1050" s="27">
        <v>0</v>
      </c>
      <c r="I1050" s="27">
        <v>0</v>
      </c>
      <c r="J1050" s="23">
        <v>0</v>
      </c>
      <c r="K1050" s="27">
        <v>0</v>
      </c>
      <c r="L1050" s="27">
        <v>0</v>
      </c>
      <c r="M1050" s="27">
        <v>0</v>
      </c>
      <c r="N1050" s="27">
        <v>0</v>
      </c>
      <c r="O1050" s="27">
        <v>0</v>
      </c>
      <c r="P1050" s="27">
        <v>0</v>
      </c>
      <c r="Q1050" s="27">
        <v>0</v>
      </c>
      <c r="R1050" s="23" cm="1">
        <f t="array" ref="R1050">_xlfn.IFS(H1050=1,1,K1050=1,1,L1050=1,1,M1050=1,1,N1050=1,1,P1050=1,1,TRUE,0)</f>
        <v>0</v>
      </c>
      <c r="S1050" s="64">
        <f>IF(AND(G1050=1,R1050=1),0,R1050)</f>
        <v>0</v>
      </c>
      <c r="T1050" s="24" t="s">
        <v>1771</v>
      </c>
      <c r="U1050" s="49">
        <f>SUBSTITUTE(T1050,".",",")*1</f>
        <v>1.3172463979572E-2</v>
      </c>
      <c r="V1050" s="54">
        <f>IF(U1050&gt;=0.1, 1, 0)</f>
        <v>0</v>
      </c>
      <c r="W1050" s="25">
        <f>IF(U1050&gt;=0.2, 1, 0)</f>
        <v>0</v>
      </c>
      <c r="X1050" s="25">
        <f>IF(U1050&gt;=0.3, 1, 0)</f>
        <v>0</v>
      </c>
      <c r="Y1050" s="25">
        <f>IF(U1050&gt;=0.4, 1, 0)</f>
        <v>0</v>
      </c>
      <c r="Z1050" s="25">
        <f>IF(U1050&gt;=0.5, 1, 0)</f>
        <v>0</v>
      </c>
      <c r="AA1050" s="25">
        <f>IF(U1050&gt;=0.6, 1, 0)</f>
        <v>0</v>
      </c>
      <c r="AB1050" s="25">
        <f>IF(U1050&gt;=0.7, 1, 0)</f>
        <v>0</v>
      </c>
      <c r="AC1050" s="25">
        <f>IF(U1050&gt;=0.8, 1, 0)</f>
        <v>0</v>
      </c>
      <c r="AD1050" s="55">
        <f>IF(U1050&gt;=0.9, 1, 0)</f>
        <v>0</v>
      </c>
    </row>
    <row r="1051" spans="1:30" ht="20" customHeight="1" x14ac:dyDescent="0.2">
      <c r="A1051" s="20" t="s">
        <v>1456</v>
      </c>
      <c r="B1051" s="33" t="str">
        <f>SUBSTITUTE(A1051,"/Users/timomiessen/Desktop/imagesdk/blackmen1/","Image_")</f>
        <v>Image_BM_358.jpg</v>
      </c>
      <c r="C1051" s="63" t="s">
        <v>4</v>
      </c>
      <c r="D1051" s="22" t="s">
        <v>2973</v>
      </c>
      <c r="E1051" s="27">
        <v>0</v>
      </c>
      <c r="F1051" s="27">
        <v>0</v>
      </c>
      <c r="G1051" s="27">
        <v>1</v>
      </c>
      <c r="H1051" s="27">
        <v>0</v>
      </c>
      <c r="I1051" s="27">
        <v>1</v>
      </c>
      <c r="J1051" s="23">
        <v>0</v>
      </c>
      <c r="K1051" s="27">
        <v>1</v>
      </c>
      <c r="L1051" s="27">
        <v>0</v>
      </c>
      <c r="M1051" s="27">
        <v>0</v>
      </c>
      <c r="N1051" s="27">
        <v>0</v>
      </c>
      <c r="O1051" s="27">
        <v>0</v>
      </c>
      <c r="P1051" s="27">
        <v>0</v>
      </c>
      <c r="Q1051" s="27">
        <v>0</v>
      </c>
      <c r="R1051" s="23" cm="1">
        <f t="array" ref="R1051">_xlfn.IFS(H1051=1,1,K1051=1,1,L1051=1,1,M1051=1,1,N1051=1,1,P1051=1,1,TRUE,0)</f>
        <v>1</v>
      </c>
      <c r="S1051" s="64">
        <f>IF(AND(G1051=1,R1051=1),0,R1051)</f>
        <v>0</v>
      </c>
      <c r="T1051" s="24" t="s">
        <v>1780</v>
      </c>
      <c r="U1051" s="49">
        <f>SUBSTITUTE(T1051,".",",")*1</f>
        <v>1.5176574233919301E-2</v>
      </c>
      <c r="V1051" s="54">
        <f>IF(U1051&gt;=0.1, 1, 0)</f>
        <v>0</v>
      </c>
      <c r="W1051" s="25">
        <f>IF(U1051&gt;=0.2, 1, 0)</f>
        <v>0</v>
      </c>
      <c r="X1051" s="25">
        <f>IF(U1051&gt;=0.3, 1, 0)</f>
        <v>0</v>
      </c>
      <c r="Y1051" s="25">
        <f>IF(U1051&gt;=0.4, 1, 0)</f>
        <v>0</v>
      </c>
      <c r="Z1051" s="25">
        <f>IF(U1051&gt;=0.5, 1, 0)</f>
        <v>0</v>
      </c>
      <c r="AA1051" s="25">
        <f>IF(U1051&gt;=0.6, 1, 0)</f>
        <v>0</v>
      </c>
      <c r="AB1051" s="25">
        <f>IF(U1051&gt;=0.7, 1, 0)</f>
        <v>0</v>
      </c>
      <c r="AC1051" s="25">
        <f>IF(U1051&gt;=0.8, 1, 0)</f>
        <v>0</v>
      </c>
      <c r="AD1051" s="55">
        <f>IF(U1051&gt;=0.9, 1, 0)</f>
        <v>0</v>
      </c>
    </row>
    <row r="1052" spans="1:30" ht="20" customHeight="1" x14ac:dyDescent="0.2">
      <c r="A1052" s="20" t="s">
        <v>1455</v>
      </c>
      <c r="B1052" s="33" t="str">
        <f>SUBSTITUTE(A1052,"/Users/timomiessen/Desktop/imagesdk/blackmen1/","Image_")</f>
        <v>Image_BM_359.jpg</v>
      </c>
      <c r="C1052" s="63" t="s">
        <v>4</v>
      </c>
      <c r="D1052" s="22" t="s">
        <v>2973</v>
      </c>
      <c r="E1052" s="27">
        <v>0</v>
      </c>
      <c r="F1052" s="27">
        <v>0</v>
      </c>
      <c r="G1052" s="27">
        <v>1</v>
      </c>
      <c r="H1052" s="27">
        <v>0</v>
      </c>
      <c r="I1052" s="27">
        <v>1</v>
      </c>
      <c r="J1052" s="23">
        <v>0</v>
      </c>
      <c r="K1052" s="27">
        <v>1</v>
      </c>
      <c r="L1052" s="27">
        <v>0</v>
      </c>
      <c r="M1052" s="27">
        <v>0</v>
      </c>
      <c r="N1052" s="27">
        <v>0</v>
      </c>
      <c r="O1052" s="27">
        <v>0</v>
      </c>
      <c r="P1052" s="27">
        <v>0</v>
      </c>
      <c r="Q1052" s="27">
        <v>0</v>
      </c>
      <c r="R1052" s="23" cm="1">
        <f t="array" ref="R1052">_xlfn.IFS(H1052=1,1,K1052=1,1,L1052=1,1,M1052=1,1,N1052=1,1,P1052=1,1,TRUE,0)</f>
        <v>1</v>
      </c>
      <c r="S1052" s="64">
        <f>IF(AND(G1052=1,R1052=1),0,R1052)</f>
        <v>0</v>
      </c>
      <c r="T1052" s="24" t="s">
        <v>1781</v>
      </c>
      <c r="U1052" s="49">
        <f>SUBSTITUTE(T1052,".",",")*1</f>
        <v>4.9343332648277199E-2</v>
      </c>
      <c r="V1052" s="54">
        <f>IF(U1052&gt;=0.1, 1, 0)</f>
        <v>0</v>
      </c>
      <c r="W1052" s="25">
        <f>IF(U1052&gt;=0.2, 1, 0)</f>
        <v>0</v>
      </c>
      <c r="X1052" s="25">
        <f>IF(U1052&gt;=0.3, 1, 0)</f>
        <v>0</v>
      </c>
      <c r="Y1052" s="25">
        <f>IF(U1052&gt;=0.4, 1, 0)</f>
        <v>0</v>
      </c>
      <c r="Z1052" s="25">
        <f>IF(U1052&gt;=0.5, 1, 0)</f>
        <v>0</v>
      </c>
      <c r="AA1052" s="25">
        <f>IF(U1052&gt;=0.6, 1, 0)</f>
        <v>0</v>
      </c>
      <c r="AB1052" s="25">
        <f>IF(U1052&gt;=0.7, 1, 0)</f>
        <v>0</v>
      </c>
      <c r="AC1052" s="25">
        <f>IF(U1052&gt;=0.8, 1, 0)</f>
        <v>0</v>
      </c>
      <c r="AD1052" s="55">
        <f>IF(U1052&gt;=0.9, 1, 0)</f>
        <v>0</v>
      </c>
    </row>
    <row r="1053" spans="1:30" ht="20" customHeight="1" x14ac:dyDescent="0.2">
      <c r="A1053" s="20" t="s">
        <v>274</v>
      </c>
      <c r="B1053" s="33" t="str">
        <f>SUBSTITUTE(A1053,"/Users/timomiessen/Desktop/imagesdk/blackmen1/","Image_")</f>
        <v>Image_BM_36.jpg</v>
      </c>
      <c r="C1053" s="63" t="s">
        <v>4</v>
      </c>
      <c r="D1053" s="22" t="s">
        <v>2973</v>
      </c>
      <c r="E1053" s="27">
        <v>1</v>
      </c>
      <c r="F1053" s="27">
        <v>0</v>
      </c>
      <c r="G1053" s="27">
        <v>0</v>
      </c>
      <c r="H1053" s="27">
        <v>0</v>
      </c>
      <c r="I1053" s="27">
        <v>0</v>
      </c>
      <c r="J1053" s="23">
        <v>0</v>
      </c>
      <c r="K1053" s="27">
        <v>0</v>
      </c>
      <c r="L1053" s="27">
        <v>0</v>
      </c>
      <c r="M1053" s="27">
        <v>0</v>
      </c>
      <c r="N1053" s="27">
        <v>0</v>
      </c>
      <c r="O1053" s="27">
        <v>0</v>
      </c>
      <c r="P1053" s="27">
        <v>0</v>
      </c>
      <c r="Q1053" s="27">
        <v>0</v>
      </c>
      <c r="R1053" s="23" cm="1">
        <f t="array" ref="R1053">_xlfn.IFS(H1053=1,1,K1053=1,1,L1053=1,1,M1053=1,1,N1053=1,1,P1053=1,1,TRUE,0)</f>
        <v>0</v>
      </c>
      <c r="S1053" s="64">
        <f>IF(AND(G1053=1,R1053=1),0,R1053)</f>
        <v>0</v>
      </c>
      <c r="T1053" s="24" t="s">
        <v>1782</v>
      </c>
      <c r="U1053" s="49">
        <f>SUBSTITUTE(T1053,".",",")*1</f>
        <v>2.5748188607394602E-2</v>
      </c>
      <c r="V1053" s="54">
        <f>IF(U1053&gt;=0.1, 1, 0)</f>
        <v>0</v>
      </c>
      <c r="W1053" s="25">
        <f>IF(U1053&gt;=0.2, 1, 0)</f>
        <v>0</v>
      </c>
      <c r="X1053" s="25">
        <f>IF(U1053&gt;=0.3, 1, 0)</f>
        <v>0</v>
      </c>
      <c r="Y1053" s="25">
        <f>IF(U1053&gt;=0.4, 1, 0)</f>
        <v>0</v>
      </c>
      <c r="Z1053" s="25">
        <f>IF(U1053&gt;=0.5, 1, 0)</f>
        <v>0</v>
      </c>
      <c r="AA1053" s="25">
        <f>IF(U1053&gt;=0.6, 1, 0)</f>
        <v>0</v>
      </c>
      <c r="AB1053" s="25">
        <f>IF(U1053&gt;=0.7, 1, 0)</f>
        <v>0</v>
      </c>
      <c r="AC1053" s="25">
        <f>IF(U1053&gt;=0.8, 1, 0)</f>
        <v>0</v>
      </c>
      <c r="AD1053" s="55">
        <f>IF(U1053&gt;=0.9, 1, 0)</f>
        <v>0</v>
      </c>
    </row>
    <row r="1054" spans="1:30" ht="20" customHeight="1" x14ac:dyDescent="0.2">
      <c r="A1054" s="20" t="s">
        <v>1451</v>
      </c>
      <c r="B1054" s="33" t="str">
        <f>SUBSTITUTE(A1054,"/Users/timomiessen/Desktop/imagesdk/blackmen1/","Image_")</f>
        <v>Image_BM_360.jpg</v>
      </c>
      <c r="C1054" s="63" t="s">
        <v>4</v>
      </c>
      <c r="D1054" s="22" t="s">
        <v>2973</v>
      </c>
      <c r="E1054" s="27">
        <v>0</v>
      </c>
      <c r="F1054" s="27">
        <v>0</v>
      </c>
      <c r="G1054" s="27">
        <v>1</v>
      </c>
      <c r="H1054" s="27">
        <v>0</v>
      </c>
      <c r="I1054" s="27">
        <v>1</v>
      </c>
      <c r="J1054" s="23">
        <v>0</v>
      </c>
      <c r="K1054" s="27">
        <v>1</v>
      </c>
      <c r="L1054" s="27">
        <v>0</v>
      </c>
      <c r="M1054" s="27">
        <v>0</v>
      </c>
      <c r="N1054" s="27">
        <v>0</v>
      </c>
      <c r="O1054" s="27">
        <v>0</v>
      </c>
      <c r="P1054" s="27">
        <v>0</v>
      </c>
      <c r="Q1054" s="27">
        <v>0</v>
      </c>
      <c r="R1054" s="23" cm="1">
        <f t="array" ref="R1054">_xlfn.IFS(H1054=1,1,K1054=1,1,L1054=1,1,M1054=1,1,N1054=1,1,P1054=1,1,TRUE,0)</f>
        <v>1</v>
      </c>
      <c r="S1054" s="64">
        <f>IF(AND(G1054=1,R1054=1),0,R1054)</f>
        <v>0</v>
      </c>
      <c r="T1054" s="24" t="s">
        <v>1783</v>
      </c>
      <c r="U1054" s="49">
        <f>SUBSTITUTE(T1054,".",",")*1</f>
        <v>0.122541978955268</v>
      </c>
      <c r="V1054" s="54">
        <f>IF(U1054&gt;=0.1, 1, 0)</f>
        <v>1</v>
      </c>
      <c r="W1054" s="25">
        <f>IF(U1054&gt;=0.2, 1, 0)</f>
        <v>0</v>
      </c>
      <c r="X1054" s="25">
        <f>IF(U1054&gt;=0.3, 1, 0)</f>
        <v>0</v>
      </c>
      <c r="Y1054" s="25">
        <f>IF(U1054&gt;=0.4, 1, 0)</f>
        <v>0</v>
      </c>
      <c r="Z1054" s="25">
        <f>IF(U1054&gt;=0.5, 1, 0)</f>
        <v>0</v>
      </c>
      <c r="AA1054" s="25">
        <f>IF(U1054&gt;=0.6, 1, 0)</f>
        <v>0</v>
      </c>
      <c r="AB1054" s="25">
        <f>IF(U1054&gt;=0.7, 1, 0)</f>
        <v>0</v>
      </c>
      <c r="AC1054" s="25">
        <f>IF(U1054&gt;=0.8, 1, 0)</f>
        <v>0</v>
      </c>
      <c r="AD1054" s="55">
        <f>IF(U1054&gt;=0.9, 1, 0)</f>
        <v>0</v>
      </c>
    </row>
    <row r="1055" spans="1:30" ht="20" customHeight="1" x14ac:dyDescent="0.2">
      <c r="A1055" s="20" t="s">
        <v>1459</v>
      </c>
      <c r="B1055" s="33" t="str">
        <f>SUBSTITUTE(A1055,"/Users/timomiessen/Desktop/imagesdk/blackmen1/","Image_")</f>
        <v>Image_BM_367.jpg</v>
      </c>
      <c r="C1055" s="63" t="s">
        <v>4</v>
      </c>
      <c r="D1055" s="22" t="s">
        <v>2973</v>
      </c>
      <c r="E1055" s="27">
        <v>0</v>
      </c>
      <c r="F1055" s="27">
        <v>0</v>
      </c>
      <c r="G1055" s="27">
        <v>1</v>
      </c>
      <c r="H1055" s="27">
        <v>0</v>
      </c>
      <c r="I1055" s="27">
        <v>0</v>
      </c>
      <c r="J1055" s="23">
        <v>0</v>
      </c>
      <c r="K1055" s="27">
        <v>1</v>
      </c>
      <c r="L1055" s="27">
        <v>0</v>
      </c>
      <c r="M1055" s="27">
        <v>0</v>
      </c>
      <c r="N1055" s="27">
        <v>0</v>
      </c>
      <c r="O1055" s="27">
        <v>0</v>
      </c>
      <c r="P1055" s="27">
        <v>0</v>
      </c>
      <c r="Q1055" s="27">
        <v>0</v>
      </c>
      <c r="R1055" s="23" cm="1">
        <f t="array" ref="R1055">_xlfn.IFS(H1055=1,1,K1055=1,1,L1055=1,1,M1055=1,1,N1055=1,1,P1055=1,1,TRUE,0)</f>
        <v>1</v>
      </c>
      <c r="S1055" s="64">
        <f>IF(AND(G1055=1,R1055=1),0,R1055)</f>
        <v>0</v>
      </c>
      <c r="T1055" s="24" t="s">
        <v>1790</v>
      </c>
      <c r="U1055" s="49">
        <f>SUBSTITUTE(T1055,".",",")*1</f>
        <v>6.7511102184653199E-2</v>
      </c>
      <c r="V1055" s="54">
        <f>IF(U1055&gt;=0.1, 1, 0)</f>
        <v>0</v>
      </c>
      <c r="W1055" s="25">
        <f>IF(U1055&gt;=0.2, 1, 0)</f>
        <v>0</v>
      </c>
      <c r="X1055" s="25">
        <f>IF(U1055&gt;=0.3, 1, 0)</f>
        <v>0</v>
      </c>
      <c r="Y1055" s="25">
        <f>IF(U1055&gt;=0.4, 1, 0)</f>
        <v>0</v>
      </c>
      <c r="Z1055" s="25">
        <f>IF(U1055&gt;=0.5, 1, 0)</f>
        <v>0</v>
      </c>
      <c r="AA1055" s="25">
        <f>IF(U1055&gt;=0.6, 1, 0)</f>
        <v>0</v>
      </c>
      <c r="AB1055" s="25">
        <f>IF(U1055&gt;=0.7, 1, 0)</f>
        <v>0</v>
      </c>
      <c r="AC1055" s="25">
        <f>IF(U1055&gt;=0.8, 1, 0)</f>
        <v>0</v>
      </c>
      <c r="AD1055" s="55">
        <f>IF(U1055&gt;=0.9, 1, 0)</f>
        <v>0</v>
      </c>
    </row>
    <row r="1056" spans="1:30" ht="20" customHeight="1" x14ac:dyDescent="0.2">
      <c r="A1056" s="20" t="s">
        <v>275</v>
      </c>
      <c r="B1056" s="33" t="str">
        <f>SUBSTITUTE(A1056,"/Users/timomiessen/Desktop/imagesdk/blackmen1/","Image_")</f>
        <v>Image_BM_37.jpg</v>
      </c>
      <c r="C1056" s="63" t="s">
        <v>4</v>
      </c>
      <c r="D1056" s="22" t="s">
        <v>2973</v>
      </c>
      <c r="E1056" s="27">
        <v>1</v>
      </c>
      <c r="F1056" s="27">
        <v>0</v>
      </c>
      <c r="G1056" s="27">
        <v>0</v>
      </c>
      <c r="H1056" s="27">
        <v>0</v>
      </c>
      <c r="I1056" s="27">
        <v>0</v>
      </c>
      <c r="J1056" s="23">
        <v>0</v>
      </c>
      <c r="K1056" s="27">
        <v>0</v>
      </c>
      <c r="L1056" s="27">
        <v>0</v>
      </c>
      <c r="M1056" s="27">
        <v>0</v>
      </c>
      <c r="N1056" s="27">
        <v>0</v>
      </c>
      <c r="O1056" s="27">
        <v>0</v>
      </c>
      <c r="P1056" s="27">
        <v>0</v>
      </c>
      <c r="Q1056" s="27">
        <v>0</v>
      </c>
      <c r="R1056" s="23" cm="1">
        <f t="array" ref="R1056">_xlfn.IFS(H1056=1,1,K1056=1,1,L1056=1,1,M1056=1,1,N1056=1,1,P1056=1,1,TRUE,0)</f>
        <v>0</v>
      </c>
      <c r="S1056" s="64">
        <f>IF(AND(G1056=1,R1056=1),0,R1056)</f>
        <v>0</v>
      </c>
      <c r="T1056" s="24" t="s">
        <v>1793</v>
      </c>
      <c r="U1056" s="49">
        <f>SUBSTITUTE(T1056,".",",")*1</f>
        <v>0.17227191478013901</v>
      </c>
      <c r="V1056" s="54">
        <f>IF(U1056&gt;=0.1, 1, 0)</f>
        <v>1</v>
      </c>
      <c r="W1056" s="25">
        <f>IF(U1056&gt;=0.2, 1, 0)</f>
        <v>0</v>
      </c>
      <c r="X1056" s="25">
        <f>IF(U1056&gt;=0.3, 1, 0)</f>
        <v>0</v>
      </c>
      <c r="Y1056" s="25">
        <f>IF(U1056&gt;=0.4, 1, 0)</f>
        <v>0</v>
      </c>
      <c r="Z1056" s="25">
        <f>IF(U1056&gt;=0.5, 1, 0)</f>
        <v>0</v>
      </c>
      <c r="AA1056" s="25">
        <f>IF(U1056&gt;=0.6, 1, 0)</f>
        <v>0</v>
      </c>
      <c r="AB1056" s="25">
        <f>IF(U1056&gt;=0.7, 1, 0)</f>
        <v>0</v>
      </c>
      <c r="AC1056" s="25">
        <f>IF(U1056&gt;=0.8, 1, 0)</f>
        <v>0</v>
      </c>
      <c r="AD1056" s="55">
        <f>IF(U1056&gt;=0.9, 1, 0)</f>
        <v>0</v>
      </c>
    </row>
    <row r="1057" spans="1:30" ht="20" customHeight="1" x14ac:dyDescent="0.2">
      <c r="A1057" s="20" t="s">
        <v>276</v>
      </c>
      <c r="B1057" s="33" t="str">
        <f>SUBSTITUTE(A1057,"/Users/timomiessen/Desktop/imagesdk/blackmen1/","Image_")</f>
        <v>Image_BM_38.jpg</v>
      </c>
      <c r="C1057" s="63" t="s">
        <v>4</v>
      </c>
      <c r="D1057" s="22" t="s">
        <v>2973</v>
      </c>
      <c r="E1057" s="27">
        <v>1</v>
      </c>
      <c r="F1057" s="27">
        <v>0</v>
      </c>
      <c r="G1057" s="27">
        <v>0</v>
      </c>
      <c r="H1057" s="27">
        <v>0</v>
      </c>
      <c r="I1057" s="27">
        <v>0</v>
      </c>
      <c r="J1057" s="23">
        <v>0</v>
      </c>
      <c r="K1057" s="27">
        <v>0</v>
      </c>
      <c r="L1057" s="27">
        <v>0</v>
      </c>
      <c r="M1057" s="27">
        <v>0</v>
      </c>
      <c r="N1057" s="27">
        <v>0</v>
      </c>
      <c r="O1057" s="27">
        <v>0</v>
      </c>
      <c r="P1057" s="27">
        <v>0</v>
      </c>
      <c r="Q1057" s="27">
        <v>0</v>
      </c>
      <c r="R1057" s="23" cm="1">
        <f t="array" ref="R1057">_xlfn.IFS(H1057=1,1,K1057=1,1,L1057=1,1,M1057=1,1,N1057=1,1,P1057=1,1,TRUE,0)</f>
        <v>0</v>
      </c>
      <c r="S1057" s="64">
        <f>IF(AND(G1057=1,R1057=1),0,R1057)</f>
        <v>0</v>
      </c>
      <c r="T1057" s="24" t="s">
        <v>1794</v>
      </c>
      <c r="U1057" s="49">
        <f>SUBSTITUTE(T1057,".",",")*1</f>
        <v>1.9261639565229399E-2</v>
      </c>
      <c r="V1057" s="54">
        <f>IF(U1057&gt;=0.1, 1, 0)</f>
        <v>0</v>
      </c>
      <c r="W1057" s="25">
        <f>IF(U1057&gt;=0.2, 1, 0)</f>
        <v>0</v>
      </c>
      <c r="X1057" s="25">
        <f>IF(U1057&gt;=0.3, 1, 0)</f>
        <v>0</v>
      </c>
      <c r="Y1057" s="25">
        <f>IF(U1057&gt;=0.4, 1, 0)</f>
        <v>0</v>
      </c>
      <c r="Z1057" s="25">
        <f>IF(U1057&gt;=0.5, 1, 0)</f>
        <v>0</v>
      </c>
      <c r="AA1057" s="25">
        <f>IF(U1057&gt;=0.6, 1, 0)</f>
        <v>0</v>
      </c>
      <c r="AB1057" s="25">
        <f>IF(U1057&gt;=0.7, 1, 0)</f>
        <v>0</v>
      </c>
      <c r="AC1057" s="25">
        <f>IF(U1057&gt;=0.8, 1, 0)</f>
        <v>0</v>
      </c>
      <c r="AD1057" s="55">
        <f>IF(U1057&gt;=0.9, 1, 0)</f>
        <v>0</v>
      </c>
    </row>
    <row r="1058" spans="1:30" ht="20" customHeight="1" x14ac:dyDescent="0.2">
      <c r="A1058" s="20" t="s">
        <v>277</v>
      </c>
      <c r="B1058" s="33" t="str">
        <f>SUBSTITUTE(A1058,"/Users/timomiessen/Desktop/imagesdk/blackmen1/","Image_")</f>
        <v>Image_BM_39.jpg</v>
      </c>
      <c r="C1058" s="63" t="s">
        <v>4</v>
      </c>
      <c r="D1058" s="22" t="s">
        <v>2973</v>
      </c>
      <c r="E1058" s="27">
        <v>1</v>
      </c>
      <c r="F1058" s="27">
        <v>0</v>
      </c>
      <c r="G1058" s="27">
        <v>0</v>
      </c>
      <c r="H1058" s="27">
        <v>0</v>
      </c>
      <c r="I1058" s="27">
        <v>0</v>
      </c>
      <c r="J1058" s="23">
        <v>0</v>
      </c>
      <c r="K1058" s="27">
        <v>0</v>
      </c>
      <c r="L1058" s="27">
        <v>0</v>
      </c>
      <c r="M1058" s="27">
        <v>0</v>
      </c>
      <c r="N1058" s="27">
        <v>0</v>
      </c>
      <c r="O1058" s="27">
        <v>0</v>
      </c>
      <c r="P1058" s="27">
        <v>0</v>
      </c>
      <c r="Q1058" s="27">
        <v>0</v>
      </c>
      <c r="R1058" s="23" cm="1">
        <f t="array" ref="R1058">_xlfn.IFS(H1058=1,1,K1058=1,1,L1058=1,1,M1058=1,1,N1058=1,1,P1058=1,1,TRUE,0)</f>
        <v>0</v>
      </c>
      <c r="S1058" s="64">
        <f>IF(AND(G1058=1,R1058=1),0,R1058)</f>
        <v>0</v>
      </c>
      <c r="T1058" s="24" t="s">
        <v>1795</v>
      </c>
      <c r="U1058" s="49">
        <f>SUBSTITUTE(T1058,".",",")*1</f>
        <v>1.53064236510545E-2</v>
      </c>
      <c r="V1058" s="54">
        <f>IF(U1058&gt;=0.1, 1, 0)</f>
        <v>0</v>
      </c>
      <c r="W1058" s="25">
        <f>IF(U1058&gt;=0.2, 1, 0)</f>
        <v>0</v>
      </c>
      <c r="X1058" s="25">
        <f>IF(U1058&gt;=0.3, 1, 0)</f>
        <v>0</v>
      </c>
      <c r="Y1058" s="25">
        <f>IF(U1058&gt;=0.4, 1, 0)</f>
        <v>0</v>
      </c>
      <c r="Z1058" s="25">
        <f>IF(U1058&gt;=0.5, 1, 0)</f>
        <v>0</v>
      </c>
      <c r="AA1058" s="25">
        <f>IF(U1058&gt;=0.6, 1, 0)</f>
        <v>0</v>
      </c>
      <c r="AB1058" s="25">
        <f>IF(U1058&gt;=0.7, 1, 0)</f>
        <v>0</v>
      </c>
      <c r="AC1058" s="25">
        <f>IF(U1058&gt;=0.8, 1, 0)</f>
        <v>0</v>
      </c>
      <c r="AD1058" s="55">
        <f>IF(U1058&gt;=0.9, 1, 0)</f>
        <v>0</v>
      </c>
    </row>
    <row r="1059" spans="1:30" ht="20" customHeight="1" x14ac:dyDescent="0.2">
      <c r="A1059" s="20" t="s">
        <v>278</v>
      </c>
      <c r="B1059" s="33" t="str">
        <f>SUBSTITUTE(A1059,"/Users/timomiessen/Desktop/imagesdk/blackmen1/","Image_")</f>
        <v>Image_BM_4.jpg</v>
      </c>
      <c r="C1059" s="63" t="s">
        <v>4</v>
      </c>
      <c r="D1059" s="22" t="s">
        <v>2973</v>
      </c>
      <c r="E1059" s="27">
        <v>1</v>
      </c>
      <c r="F1059" s="27">
        <v>0</v>
      </c>
      <c r="G1059" s="27">
        <v>0</v>
      </c>
      <c r="H1059" s="27">
        <v>0</v>
      </c>
      <c r="I1059" s="27">
        <v>0</v>
      </c>
      <c r="J1059" s="23">
        <v>0</v>
      </c>
      <c r="K1059" s="27">
        <v>0</v>
      </c>
      <c r="L1059" s="27">
        <v>0</v>
      </c>
      <c r="M1059" s="27">
        <v>0</v>
      </c>
      <c r="N1059" s="27">
        <v>0</v>
      </c>
      <c r="O1059" s="27">
        <v>0</v>
      </c>
      <c r="P1059" s="27">
        <v>0</v>
      </c>
      <c r="Q1059" s="27">
        <v>0</v>
      </c>
      <c r="R1059" s="23" cm="1">
        <f t="array" ref="R1059">_xlfn.IFS(H1059=1,1,K1059=1,1,L1059=1,1,M1059=1,1,N1059=1,1,P1059=1,1,TRUE,0)</f>
        <v>0</v>
      </c>
      <c r="S1059" s="64">
        <f>IF(AND(G1059=1,R1059=1),0,R1059)</f>
        <v>0</v>
      </c>
      <c r="T1059" s="24" t="s">
        <v>1796</v>
      </c>
      <c r="U1059" s="49">
        <f>SUBSTITUTE(T1059,".",",")*1</f>
        <v>1.1632705340161901E-2</v>
      </c>
      <c r="V1059" s="54">
        <f>IF(U1059&gt;=0.1, 1, 0)</f>
        <v>0</v>
      </c>
      <c r="W1059" s="25">
        <f>IF(U1059&gt;=0.2, 1, 0)</f>
        <v>0</v>
      </c>
      <c r="X1059" s="25">
        <f>IF(U1059&gt;=0.3, 1, 0)</f>
        <v>0</v>
      </c>
      <c r="Y1059" s="25">
        <f>IF(U1059&gt;=0.4, 1, 0)</f>
        <v>0</v>
      </c>
      <c r="Z1059" s="25">
        <f>IF(U1059&gt;=0.5, 1, 0)</f>
        <v>0</v>
      </c>
      <c r="AA1059" s="25">
        <f>IF(U1059&gt;=0.6, 1, 0)</f>
        <v>0</v>
      </c>
      <c r="AB1059" s="25">
        <f>IF(U1059&gt;=0.7, 1, 0)</f>
        <v>0</v>
      </c>
      <c r="AC1059" s="25">
        <f>IF(U1059&gt;=0.8, 1, 0)</f>
        <v>0</v>
      </c>
      <c r="AD1059" s="55">
        <f>IF(U1059&gt;=0.9, 1, 0)</f>
        <v>0</v>
      </c>
    </row>
    <row r="1060" spans="1:30" ht="20" customHeight="1" x14ac:dyDescent="0.2">
      <c r="A1060" s="20" t="s">
        <v>279</v>
      </c>
      <c r="B1060" s="33" t="str">
        <f>SUBSTITUTE(A1060,"/Users/timomiessen/Desktop/imagesdk/blackmen1/","Image_")</f>
        <v>Image_BM_40.jpg</v>
      </c>
      <c r="C1060" s="63" t="s">
        <v>4</v>
      </c>
      <c r="D1060" s="22" t="s">
        <v>2973</v>
      </c>
      <c r="E1060" s="27">
        <v>1</v>
      </c>
      <c r="F1060" s="27">
        <v>0</v>
      </c>
      <c r="G1060" s="27">
        <v>0</v>
      </c>
      <c r="H1060" s="27">
        <v>0</v>
      </c>
      <c r="I1060" s="27">
        <v>0</v>
      </c>
      <c r="J1060" s="23">
        <v>0</v>
      </c>
      <c r="K1060" s="27">
        <v>0</v>
      </c>
      <c r="L1060" s="27">
        <v>0</v>
      </c>
      <c r="M1060" s="27">
        <v>0</v>
      </c>
      <c r="N1060" s="27">
        <v>0</v>
      </c>
      <c r="O1060" s="27">
        <v>0</v>
      </c>
      <c r="P1060" s="27">
        <v>0</v>
      </c>
      <c r="Q1060" s="27">
        <v>0</v>
      </c>
      <c r="R1060" s="23" cm="1">
        <f t="array" ref="R1060">_xlfn.IFS(H1060=1,1,K1060=1,1,L1060=1,1,M1060=1,1,N1060=1,1,P1060=1,1,TRUE,0)</f>
        <v>0</v>
      </c>
      <c r="S1060" s="64">
        <f>IF(AND(G1060=1,R1060=1),0,R1060)</f>
        <v>0</v>
      </c>
      <c r="T1060" s="24" t="s">
        <v>1797</v>
      </c>
      <c r="U1060" s="49">
        <f>SUBSTITUTE(T1060,".",",")*1</f>
        <v>1.1104721575975401E-2</v>
      </c>
      <c r="V1060" s="54">
        <f>IF(U1060&gt;=0.1, 1, 0)</f>
        <v>0</v>
      </c>
      <c r="W1060" s="25">
        <f>IF(U1060&gt;=0.2, 1, 0)</f>
        <v>0</v>
      </c>
      <c r="X1060" s="25">
        <f>IF(U1060&gt;=0.3, 1, 0)</f>
        <v>0</v>
      </c>
      <c r="Y1060" s="25">
        <f>IF(U1060&gt;=0.4, 1, 0)</f>
        <v>0</v>
      </c>
      <c r="Z1060" s="25">
        <f>IF(U1060&gt;=0.5, 1, 0)</f>
        <v>0</v>
      </c>
      <c r="AA1060" s="25">
        <f>IF(U1060&gt;=0.6, 1, 0)</f>
        <v>0</v>
      </c>
      <c r="AB1060" s="25">
        <f>IF(U1060&gt;=0.7, 1, 0)</f>
        <v>0</v>
      </c>
      <c r="AC1060" s="25">
        <f>IF(U1060&gt;=0.8, 1, 0)</f>
        <v>0</v>
      </c>
      <c r="AD1060" s="55">
        <f>IF(U1060&gt;=0.9, 1, 0)</f>
        <v>0</v>
      </c>
    </row>
    <row r="1061" spans="1:30" ht="20" customHeight="1" x14ac:dyDescent="0.2">
      <c r="A1061" s="20" t="s">
        <v>280</v>
      </c>
      <c r="B1061" s="33" t="str">
        <f>SUBSTITUTE(A1061,"/Users/timomiessen/Desktop/imagesdk/blackmen1/","Image_")</f>
        <v>Image_BM_41.jpg</v>
      </c>
      <c r="C1061" s="63" t="s">
        <v>4</v>
      </c>
      <c r="D1061" s="22" t="s">
        <v>2973</v>
      </c>
      <c r="E1061" s="27">
        <v>1</v>
      </c>
      <c r="F1061" s="27">
        <v>0</v>
      </c>
      <c r="G1061" s="27">
        <v>0</v>
      </c>
      <c r="H1061" s="27">
        <v>0</v>
      </c>
      <c r="I1061" s="27">
        <v>0</v>
      </c>
      <c r="J1061" s="23">
        <v>0</v>
      </c>
      <c r="K1061" s="27">
        <v>0</v>
      </c>
      <c r="L1061" s="27">
        <v>0</v>
      </c>
      <c r="M1061" s="27">
        <v>0</v>
      </c>
      <c r="N1061" s="27">
        <v>0</v>
      </c>
      <c r="O1061" s="27">
        <v>0</v>
      </c>
      <c r="P1061" s="27">
        <v>0</v>
      </c>
      <c r="Q1061" s="27">
        <v>0</v>
      </c>
      <c r="R1061" s="23" cm="1">
        <f t="array" ref="R1061">_xlfn.IFS(H1061=1,1,K1061=1,1,L1061=1,1,M1061=1,1,N1061=1,1,P1061=1,1,TRUE,0)</f>
        <v>0</v>
      </c>
      <c r="S1061" s="64">
        <f>IF(AND(G1061=1,R1061=1),0,R1061)</f>
        <v>0</v>
      </c>
      <c r="T1061" s="24" t="s">
        <v>1798</v>
      </c>
      <c r="U1061" s="49">
        <f>SUBSTITUTE(T1061,".",",")*1</f>
        <v>8.5960066877305494E-2</v>
      </c>
      <c r="V1061" s="54">
        <f>IF(U1061&gt;=0.1, 1, 0)</f>
        <v>0</v>
      </c>
      <c r="W1061" s="25">
        <f>IF(U1061&gt;=0.2, 1, 0)</f>
        <v>0</v>
      </c>
      <c r="X1061" s="25">
        <f>IF(U1061&gt;=0.3, 1, 0)</f>
        <v>0</v>
      </c>
      <c r="Y1061" s="25">
        <f>IF(U1061&gt;=0.4, 1, 0)</f>
        <v>0</v>
      </c>
      <c r="Z1061" s="25">
        <f>IF(U1061&gt;=0.5, 1, 0)</f>
        <v>0</v>
      </c>
      <c r="AA1061" s="25">
        <f>IF(U1061&gt;=0.6, 1, 0)</f>
        <v>0</v>
      </c>
      <c r="AB1061" s="25">
        <f>IF(U1061&gt;=0.7, 1, 0)</f>
        <v>0</v>
      </c>
      <c r="AC1061" s="25">
        <f>IF(U1061&gt;=0.8, 1, 0)</f>
        <v>0</v>
      </c>
      <c r="AD1061" s="55">
        <f>IF(U1061&gt;=0.9, 1, 0)</f>
        <v>0</v>
      </c>
    </row>
    <row r="1062" spans="1:30" ht="20" customHeight="1" x14ac:dyDescent="0.2">
      <c r="A1062" s="20" t="s">
        <v>281</v>
      </c>
      <c r="B1062" s="33" t="str">
        <f>SUBSTITUTE(A1062,"/Users/timomiessen/Desktop/imagesdk/blackmen1/","Image_")</f>
        <v>Image_BM_42.jpg</v>
      </c>
      <c r="C1062" s="63" t="s">
        <v>4</v>
      </c>
      <c r="D1062" s="22" t="s">
        <v>2973</v>
      </c>
      <c r="E1062" s="27">
        <v>1</v>
      </c>
      <c r="F1062" s="27">
        <v>0</v>
      </c>
      <c r="G1062" s="27">
        <v>0</v>
      </c>
      <c r="H1062" s="27">
        <v>0</v>
      </c>
      <c r="I1062" s="27">
        <v>0</v>
      </c>
      <c r="J1062" s="23">
        <v>0</v>
      </c>
      <c r="K1062" s="27">
        <v>0</v>
      </c>
      <c r="L1062" s="27">
        <v>0</v>
      </c>
      <c r="M1062" s="27">
        <v>0</v>
      </c>
      <c r="N1062" s="27">
        <v>0</v>
      </c>
      <c r="O1062" s="27">
        <v>0</v>
      </c>
      <c r="P1062" s="27">
        <v>0</v>
      </c>
      <c r="Q1062" s="27">
        <v>0</v>
      </c>
      <c r="R1062" s="23" cm="1">
        <f t="array" ref="R1062">_xlfn.IFS(H1062=1,1,K1062=1,1,L1062=1,1,M1062=1,1,N1062=1,1,P1062=1,1,TRUE,0)</f>
        <v>0</v>
      </c>
      <c r="S1062" s="64">
        <f>IF(AND(G1062=1,R1062=1),0,R1062)</f>
        <v>0</v>
      </c>
      <c r="T1062" s="24" t="s">
        <v>1799</v>
      </c>
      <c r="U1062" s="49">
        <f>SUBSTITUTE(T1062,".",",")*1</f>
        <v>1.43441567197442E-2</v>
      </c>
      <c r="V1062" s="54">
        <f>IF(U1062&gt;=0.1, 1, 0)</f>
        <v>0</v>
      </c>
      <c r="W1062" s="25">
        <f>IF(U1062&gt;=0.2, 1, 0)</f>
        <v>0</v>
      </c>
      <c r="X1062" s="25">
        <f>IF(U1062&gt;=0.3, 1, 0)</f>
        <v>0</v>
      </c>
      <c r="Y1062" s="25">
        <f>IF(U1062&gt;=0.4, 1, 0)</f>
        <v>0</v>
      </c>
      <c r="Z1062" s="25">
        <f>IF(U1062&gt;=0.5, 1, 0)</f>
        <v>0</v>
      </c>
      <c r="AA1062" s="25">
        <f>IF(U1062&gt;=0.6, 1, 0)</f>
        <v>0</v>
      </c>
      <c r="AB1062" s="25">
        <f>IF(U1062&gt;=0.7, 1, 0)</f>
        <v>0</v>
      </c>
      <c r="AC1062" s="25">
        <f>IF(U1062&gt;=0.8, 1, 0)</f>
        <v>0</v>
      </c>
      <c r="AD1062" s="55">
        <f>IF(U1062&gt;=0.9, 1, 0)</f>
        <v>0</v>
      </c>
    </row>
    <row r="1063" spans="1:30" ht="20" customHeight="1" x14ac:dyDescent="0.2">
      <c r="A1063" s="20" t="s">
        <v>282</v>
      </c>
      <c r="B1063" s="33" t="str">
        <f>SUBSTITUTE(A1063,"/Users/timomiessen/Desktop/imagesdk/blackmen1/","Image_")</f>
        <v>Image_BM_43.jpg</v>
      </c>
      <c r="C1063" s="63" t="s">
        <v>4</v>
      </c>
      <c r="D1063" s="22" t="s">
        <v>2973</v>
      </c>
      <c r="E1063" s="27">
        <v>1</v>
      </c>
      <c r="F1063" s="27">
        <v>0</v>
      </c>
      <c r="G1063" s="27">
        <v>0</v>
      </c>
      <c r="H1063" s="27">
        <v>0</v>
      </c>
      <c r="I1063" s="27">
        <v>0</v>
      </c>
      <c r="J1063" s="23">
        <v>0</v>
      </c>
      <c r="K1063" s="27">
        <v>0</v>
      </c>
      <c r="L1063" s="27">
        <v>0</v>
      </c>
      <c r="M1063" s="27">
        <v>0</v>
      </c>
      <c r="N1063" s="27">
        <v>0</v>
      </c>
      <c r="O1063" s="27">
        <v>0</v>
      </c>
      <c r="P1063" s="27">
        <v>0</v>
      </c>
      <c r="Q1063" s="27">
        <v>0</v>
      </c>
      <c r="R1063" s="23" cm="1">
        <f t="array" ref="R1063">_xlfn.IFS(H1063=1,1,K1063=1,1,L1063=1,1,M1063=1,1,N1063=1,1,P1063=1,1,TRUE,0)</f>
        <v>0</v>
      </c>
      <c r="S1063" s="64">
        <f>IF(AND(G1063=1,R1063=1),0,R1063)</f>
        <v>0</v>
      </c>
      <c r="T1063" s="24" t="s">
        <v>1800</v>
      </c>
      <c r="U1063" s="49">
        <f>SUBSTITUTE(T1063,".",",")*1</f>
        <v>7.6670858543366098E-3</v>
      </c>
      <c r="V1063" s="54">
        <f>IF(U1063&gt;=0.1, 1, 0)</f>
        <v>0</v>
      </c>
      <c r="W1063" s="25">
        <f>IF(U1063&gt;=0.2, 1, 0)</f>
        <v>0</v>
      </c>
      <c r="X1063" s="25">
        <f>IF(U1063&gt;=0.3, 1, 0)</f>
        <v>0</v>
      </c>
      <c r="Y1063" s="25">
        <f>IF(U1063&gt;=0.4, 1, 0)</f>
        <v>0</v>
      </c>
      <c r="Z1063" s="25">
        <f>IF(U1063&gt;=0.5, 1, 0)</f>
        <v>0</v>
      </c>
      <c r="AA1063" s="25">
        <f>IF(U1063&gt;=0.6, 1, 0)</f>
        <v>0</v>
      </c>
      <c r="AB1063" s="25">
        <f>IF(U1063&gt;=0.7, 1, 0)</f>
        <v>0</v>
      </c>
      <c r="AC1063" s="25">
        <f>IF(U1063&gt;=0.8, 1, 0)</f>
        <v>0</v>
      </c>
      <c r="AD1063" s="55">
        <f>IF(U1063&gt;=0.9, 1, 0)</f>
        <v>0</v>
      </c>
    </row>
    <row r="1064" spans="1:30" ht="20" customHeight="1" x14ac:dyDescent="0.2">
      <c r="A1064" s="20" t="s">
        <v>283</v>
      </c>
      <c r="B1064" s="33" t="str">
        <f>SUBSTITUTE(A1064,"/Users/timomiessen/Desktop/imagesdk/blackmen1/","Image_")</f>
        <v>Image_BM_44.jpg</v>
      </c>
      <c r="C1064" s="63" t="s">
        <v>4</v>
      </c>
      <c r="D1064" s="22" t="s">
        <v>2973</v>
      </c>
      <c r="E1064" s="27">
        <v>1</v>
      </c>
      <c r="F1064" s="27">
        <v>0</v>
      </c>
      <c r="G1064" s="27">
        <v>0</v>
      </c>
      <c r="H1064" s="27">
        <v>0</v>
      </c>
      <c r="I1064" s="27">
        <v>0</v>
      </c>
      <c r="J1064" s="23">
        <v>0</v>
      </c>
      <c r="K1064" s="27">
        <v>0</v>
      </c>
      <c r="L1064" s="27">
        <v>0</v>
      </c>
      <c r="M1064" s="27">
        <v>0</v>
      </c>
      <c r="N1064" s="27">
        <v>0</v>
      </c>
      <c r="O1064" s="27">
        <v>0</v>
      </c>
      <c r="P1064" s="27">
        <v>0</v>
      </c>
      <c r="Q1064" s="27">
        <v>0</v>
      </c>
      <c r="R1064" s="23" cm="1">
        <f t="array" ref="R1064">_xlfn.IFS(H1064=1,1,K1064=1,1,L1064=1,1,M1064=1,1,N1064=1,1,P1064=1,1,TRUE,0)</f>
        <v>0</v>
      </c>
      <c r="S1064" s="64">
        <f>IF(AND(G1064=1,R1064=1),0,R1064)</f>
        <v>0</v>
      </c>
      <c r="T1064" s="24" t="s">
        <v>1801</v>
      </c>
      <c r="U1064" s="49">
        <f>SUBSTITUTE(T1064,".",",")*1</f>
        <v>3.4184514544904197E-2</v>
      </c>
      <c r="V1064" s="54">
        <f>IF(U1064&gt;=0.1, 1, 0)</f>
        <v>0</v>
      </c>
      <c r="W1064" s="25">
        <f>IF(U1064&gt;=0.2, 1, 0)</f>
        <v>0</v>
      </c>
      <c r="X1064" s="25">
        <f>IF(U1064&gt;=0.3, 1, 0)</f>
        <v>0</v>
      </c>
      <c r="Y1064" s="25">
        <f>IF(U1064&gt;=0.4, 1, 0)</f>
        <v>0</v>
      </c>
      <c r="Z1064" s="25">
        <f>IF(U1064&gt;=0.5, 1, 0)</f>
        <v>0</v>
      </c>
      <c r="AA1064" s="25">
        <f>IF(U1064&gt;=0.6, 1, 0)</f>
        <v>0</v>
      </c>
      <c r="AB1064" s="25">
        <f>IF(U1064&gt;=0.7, 1, 0)</f>
        <v>0</v>
      </c>
      <c r="AC1064" s="25">
        <f>IF(U1064&gt;=0.8, 1, 0)</f>
        <v>0</v>
      </c>
      <c r="AD1064" s="55">
        <f>IF(U1064&gt;=0.9, 1, 0)</f>
        <v>0</v>
      </c>
    </row>
    <row r="1065" spans="1:30" ht="20" customHeight="1" x14ac:dyDescent="0.2">
      <c r="A1065" s="20" t="s">
        <v>284</v>
      </c>
      <c r="B1065" s="33" t="str">
        <f>SUBSTITUTE(A1065,"/Users/timomiessen/Desktop/imagesdk/blackmen1/","Image_")</f>
        <v>Image_BM_45.jpg</v>
      </c>
      <c r="C1065" s="63" t="s">
        <v>4</v>
      </c>
      <c r="D1065" s="22" t="s">
        <v>2973</v>
      </c>
      <c r="E1065" s="27">
        <v>1</v>
      </c>
      <c r="F1065" s="27">
        <v>0</v>
      </c>
      <c r="G1065" s="27">
        <v>0</v>
      </c>
      <c r="H1065" s="27">
        <v>0</v>
      </c>
      <c r="I1065" s="27">
        <v>0</v>
      </c>
      <c r="J1065" s="23">
        <v>0</v>
      </c>
      <c r="K1065" s="27">
        <v>0</v>
      </c>
      <c r="L1065" s="27">
        <v>0</v>
      </c>
      <c r="M1065" s="27">
        <v>0</v>
      </c>
      <c r="N1065" s="27">
        <v>0</v>
      </c>
      <c r="O1065" s="27">
        <v>0</v>
      </c>
      <c r="P1065" s="27">
        <v>0</v>
      </c>
      <c r="Q1065" s="27">
        <v>0</v>
      </c>
      <c r="R1065" s="23" cm="1">
        <f t="array" ref="R1065">_xlfn.IFS(H1065=1,1,K1065=1,1,L1065=1,1,M1065=1,1,N1065=1,1,P1065=1,1,TRUE,0)</f>
        <v>0</v>
      </c>
      <c r="S1065" s="64">
        <f>IF(AND(G1065=1,R1065=1),0,R1065)</f>
        <v>0</v>
      </c>
      <c r="T1065" s="24" t="s">
        <v>1802</v>
      </c>
      <c r="U1065" s="49">
        <f>SUBSTITUTE(T1065,".",",")*1</f>
        <v>4.0188400074839502E-2</v>
      </c>
      <c r="V1065" s="54">
        <f>IF(U1065&gt;=0.1, 1, 0)</f>
        <v>0</v>
      </c>
      <c r="W1065" s="25">
        <f>IF(U1065&gt;=0.2, 1, 0)</f>
        <v>0</v>
      </c>
      <c r="X1065" s="25">
        <f>IF(U1065&gt;=0.3, 1, 0)</f>
        <v>0</v>
      </c>
      <c r="Y1065" s="25">
        <f>IF(U1065&gt;=0.4, 1, 0)</f>
        <v>0</v>
      </c>
      <c r="Z1065" s="25">
        <f>IF(U1065&gt;=0.5, 1, 0)</f>
        <v>0</v>
      </c>
      <c r="AA1065" s="25">
        <f>IF(U1065&gt;=0.6, 1, 0)</f>
        <v>0</v>
      </c>
      <c r="AB1065" s="25">
        <f>IF(U1065&gt;=0.7, 1, 0)</f>
        <v>0</v>
      </c>
      <c r="AC1065" s="25">
        <f>IF(U1065&gt;=0.8, 1, 0)</f>
        <v>0</v>
      </c>
      <c r="AD1065" s="55">
        <f>IF(U1065&gt;=0.9, 1, 0)</f>
        <v>0</v>
      </c>
    </row>
    <row r="1066" spans="1:30" ht="20" customHeight="1" x14ac:dyDescent="0.2">
      <c r="A1066" s="20" t="s">
        <v>285</v>
      </c>
      <c r="B1066" s="33" t="str">
        <f>SUBSTITUTE(A1066,"/Users/timomiessen/Desktop/imagesdk/blackmen1/","Image_")</f>
        <v>Image_BM_46.jpg</v>
      </c>
      <c r="C1066" s="63" t="s">
        <v>4</v>
      </c>
      <c r="D1066" s="22" t="s">
        <v>2973</v>
      </c>
      <c r="E1066" s="27">
        <v>1</v>
      </c>
      <c r="F1066" s="27">
        <v>0</v>
      </c>
      <c r="G1066" s="27">
        <v>0</v>
      </c>
      <c r="H1066" s="27">
        <v>0</v>
      </c>
      <c r="I1066" s="27">
        <v>0</v>
      </c>
      <c r="J1066" s="23">
        <v>0</v>
      </c>
      <c r="K1066" s="27">
        <v>0</v>
      </c>
      <c r="L1066" s="27">
        <v>0</v>
      </c>
      <c r="M1066" s="27">
        <v>0</v>
      </c>
      <c r="N1066" s="27">
        <v>0</v>
      </c>
      <c r="O1066" s="27">
        <v>0</v>
      </c>
      <c r="P1066" s="27">
        <v>0</v>
      </c>
      <c r="Q1066" s="27">
        <v>0</v>
      </c>
      <c r="R1066" s="23" cm="1">
        <f t="array" ref="R1066">_xlfn.IFS(H1066=1,1,K1066=1,1,L1066=1,1,M1066=1,1,N1066=1,1,P1066=1,1,TRUE,0)</f>
        <v>0</v>
      </c>
      <c r="S1066" s="64">
        <f>IF(AND(G1066=1,R1066=1),0,R1066)</f>
        <v>0</v>
      </c>
      <c r="T1066" s="24" t="s">
        <v>1803</v>
      </c>
      <c r="U1066" s="49">
        <f>SUBSTITUTE(T1066,".",",")*1</f>
        <v>4.4167740270495397E-3</v>
      </c>
      <c r="V1066" s="54">
        <f>IF(U1066&gt;=0.1, 1, 0)</f>
        <v>0</v>
      </c>
      <c r="W1066" s="25">
        <f>IF(U1066&gt;=0.2, 1, 0)</f>
        <v>0</v>
      </c>
      <c r="X1066" s="25">
        <f>IF(U1066&gt;=0.3, 1, 0)</f>
        <v>0</v>
      </c>
      <c r="Y1066" s="25">
        <f>IF(U1066&gt;=0.4, 1, 0)</f>
        <v>0</v>
      </c>
      <c r="Z1066" s="25">
        <f>IF(U1066&gt;=0.5, 1, 0)</f>
        <v>0</v>
      </c>
      <c r="AA1066" s="25">
        <f>IF(U1066&gt;=0.6, 1, 0)</f>
        <v>0</v>
      </c>
      <c r="AB1066" s="25">
        <f>IF(U1066&gt;=0.7, 1, 0)</f>
        <v>0</v>
      </c>
      <c r="AC1066" s="25">
        <f>IF(U1066&gt;=0.8, 1, 0)</f>
        <v>0</v>
      </c>
      <c r="AD1066" s="55">
        <f>IF(U1066&gt;=0.9, 1, 0)</f>
        <v>0</v>
      </c>
    </row>
    <row r="1067" spans="1:30" ht="20" customHeight="1" x14ac:dyDescent="0.2">
      <c r="A1067" s="20" t="s">
        <v>286</v>
      </c>
      <c r="B1067" s="33" t="str">
        <f>SUBSTITUTE(A1067,"/Users/timomiessen/Desktop/imagesdk/blackmen1/","Image_")</f>
        <v>Image_BM_47.jpg</v>
      </c>
      <c r="C1067" s="63" t="s">
        <v>4</v>
      </c>
      <c r="D1067" s="22" t="s">
        <v>2973</v>
      </c>
      <c r="E1067" s="27">
        <v>1</v>
      </c>
      <c r="F1067" s="27">
        <v>0</v>
      </c>
      <c r="G1067" s="27">
        <v>0</v>
      </c>
      <c r="H1067" s="27">
        <v>0</v>
      </c>
      <c r="I1067" s="27">
        <v>0</v>
      </c>
      <c r="J1067" s="23">
        <v>0</v>
      </c>
      <c r="K1067" s="27">
        <v>0</v>
      </c>
      <c r="L1067" s="27">
        <v>0</v>
      </c>
      <c r="M1067" s="27">
        <v>0</v>
      </c>
      <c r="N1067" s="27">
        <v>0</v>
      </c>
      <c r="O1067" s="27">
        <v>0</v>
      </c>
      <c r="P1067" s="27">
        <v>0</v>
      </c>
      <c r="Q1067" s="27">
        <v>0</v>
      </c>
      <c r="R1067" s="23" cm="1">
        <f t="array" ref="R1067">_xlfn.IFS(H1067=1,1,K1067=1,1,L1067=1,1,M1067=1,1,N1067=1,1,P1067=1,1,TRUE,0)</f>
        <v>0</v>
      </c>
      <c r="S1067" s="64">
        <f>IF(AND(G1067=1,R1067=1),0,R1067)</f>
        <v>0</v>
      </c>
      <c r="T1067" s="24" t="s">
        <v>1804</v>
      </c>
      <c r="U1067" s="49">
        <f>SUBSTITUTE(T1067,".",",")*1</f>
        <v>1.4138832921162201E-2</v>
      </c>
      <c r="V1067" s="54">
        <f>IF(U1067&gt;=0.1, 1, 0)</f>
        <v>0</v>
      </c>
      <c r="W1067" s="25">
        <f>IF(U1067&gt;=0.2, 1, 0)</f>
        <v>0</v>
      </c>
      <c r="X1067" s="25">
        <f>IF(U1067&gt;=0.3, 1, 0)</f>
        <v>0</v>
      </c>
      <c r="Y1067" s="25">
        <f>IF(U1067&gt;=0.4, 1, 0)</f>
        <v>0</v>
      </c>
      <c r="Z1067" s="25">
        <f>IF(U1067&gt;=0.5, 1, 0)</f>
        <v>0</v>
      </c>
      <c r="AA1067" s="25">
        <f>IF(U1067&gt;=0.6, 1, 0)</f>
        <v>0</v>
      </c>
      <c r="AB1067" s="25">
        <f>IF(U1067&gt;=0.7, 1, 0)</f>
        <v>0</v>
      </c>
      <c r="AC1067" s="25">
        <f>IF(U1067&gt;=0.8, 1, 0)</f>
        <v>0</v>
      </c>
      <c r="AD1067" s="55">
        <f>IF(U1067&gt;=0.9, 1, 0)</f>
        <v>0</v>
      </c>
    </row>
    <row r="1068" spans="1:30" ht="20" customHeight="1" x14ac:dyDescent="0.2">
      <c r="A1068" s="20" t="s">
        <v>287</v>
      </c>
      <c r="B1068" s="33" t="str">
        <f>SUBSTITUTE(A1068,"/Users/timomiessen/Desktop/imagesdk/blackmen1/","Image_")</f>
        <v>Image_BM_48.jpg</v>
      </c>
      <c r="C1068" s="63" t="s">
        <v>4</v>
      </c>
      <c r="D1068" s="22" t="s">
        <v>2973</v>
      </c>
      <c r="E1068" s="27">
        <v>1</v>
      </c>
      <c r="F1068" s="27">
        <v>0</v>
      </c>
      <c r="G1068" s="27">
        <v>0</v>
      </c>
      <c r="H1068" s="27">
        <v>0</v>
      </c>
      <c r="I1068" s="27">
        <v>0</v>
      </c>
      <c r="J1068" s="23">
        <v>0</v>
      </c>
      <c r="K1068" s="27">
        <v>0</v>
      </c>
      <c r="L1068" s="27">
        <v>0</v>
      </c>
      <c r="M1068" s="27">
        <v>0</v>
      </c>
      <c r="N1068" s="27">
        <v>0</v>
      </c>
      <c r="O1068" s="27">
        <v>0</v>
      </c>
      <c r="P1068" s="27">
        <v>0</v>
      </c>
      <c r="Q1068" s="27">
        <v>0</v>
      </c>
      <c r="R1068" s="23" cm="1">
        <f t="array" ref="R1068">_xlfn.IFS(H1068=1,1,K1068=1,1,L1068=1,1,M1068=1,1,N1068=1,1,P1068=1,1,TRUE,0)</f>
        <v>0</v>
      </c>
      <c r="S1068" s="64">
        <f>IF(AND(G1068=1,R1068=1),0,R1068)</f>
        <v>0</v>
      </c>
      <c r="T1068" s="24" t="s">
        <v>1805</v>
      </c>
      <c r="U1068" s="49">
        <f>SUBSTITUTE(T1068,".",",")*1</f>
        <v>1.13780070096254E-2</v>
      </c>
      <c r="V1068" s="54">
        <f>IF(U1068&gt;=0.1, 1, 0)</f>
        <v>0</v>
      </c>
      <c r="W1068" s="25">
        <f>IF(U1068&gt;=0.2, 1, 0)</f>
        <v>0</v>
      </c>
      <c r="X1068" s="25">
        <f>IF(U1068&gt;=0.3, 1, 0)</f>
        <v>0</v>
      </c>
      <c r="Y1068" s="25">
        <f>IF(U1068&gt;=0.4, 1, 0)</f>
        <v>0</v>
      </c>
      <c r="Z1068" s="25">
        <f>IF(U1068&gt;=0.5, 1, 0)</f>
        <v>0</v>
      </c>
      <c r="AA1068" s="25">
        <f>IF(U1068&gt;=0.6, 1, 0)</f>
        <v>0</v>
      </c>
      <c r="AB1068" s="25">
        <f>IF(U1068&gt;=0.7, 1, 0)</f>
        <v>0</v>
      </c>
      <c r="AC1068" s="25">
        <f>IF(U1068&gt;=0.8, 1, 0)</f>
        <v>0</v>
      </c>
      <c r="AD1068" s="55">
        <f>IF(U1068&gt;=0.9, 1, 0)</f>
        <v>0</v>
      </c>
    </row>
    <row r="1069" spans="1:30" ht="20" customHeight="1" x14ac:dyDescent="0.2">
      <c r="A1069" s="20" t="s">
        <v>288</v>
      </c>
      <c r="B1069" s="33" t="str">
        <f>SUBSTITUTE(A1069,"/Users/timomiessen/Desktop/imagesdk/blackmen1/","Image_")</f>
        <v>Image_BM_49.jpg</v>
      </c>
      <c r="C1069" s="63" t="s">
        <v>4</v>
      </c>
      <c r="D1069" s="22" t="s">
        <v>2973</v>
      </c>
      <c r="E1069" s="27">
        <v>1</v>
      </c>
      <c r="F1069" s="27">
        <v>0</v>
      </c>
      <c r="G1069" s="27">
        <v>0</v>
      </c>
      <c r="H1069" s="27">
        <v>0</v>
      </c>
      <c r="I1069" s="27">
        <v>0</v>
      </c>
      <c r="J1069" s="23">
        <v>0</v>
      </c>
      <c r="K1069" s="27">
        <v>0</v>
      </c>
      <c r="L1069" s="27">
        <v>0</v>
      </c>
      <c r="M1069" s="27">
        <v>0</v>
      </c>
      <c r="N1069" s="27">
        <v>0</v>
      </c>
      <c r="O1069" s="27">
        <v>0</v>
      </c>
      <c r="P1069" s="27">
        <v>0</v>
      </c>
      <c r="Q1069" s="27">
        <v>0</v>
      </c>
      <c r="R1069" s="23" cm="1">
        <f t="array" ref="R1069">_xlfn.IFS(H1069=1,1,K1069=1,1,L1069=1,1,M1069=1,1,N1069=1,1,P1069=1,1,TRUE,0)</f>
        <v>0</v>
      </c>
      <c r="S1069" s="64">
        <f>IF(AND(G1069=1,R1069=1),0,R1069)</f>
        <v>0</v>
      </c>
      <c r="T1069" s="24" t="s">
        <v>1806</v>
      </c>
      <c r="U1069" s="49">
        <f>SUBSTITUTE(T1069,".",",")*1</f>
        <v>7.2940584272146197E-2</v>
      </c>
      <c r="V1069" s="54">
        <f>IF(U1069&gt;=0.1, 1, 0)</f>
        <v>0</v>
      </c>
      <c r="W1069" s="25">
        <f>IF(U1069&gt;=0.2, 1, 0)</f>
        <v>0</v>
      </c>
      <c r="X1069" s="25">
        <f>IF(U1069&gt;=0.3, 1, 0)</f>
        <v>0</v>
      </c>
      <c r="Y1069" s="25">
        <f>IF(U1069&gt;=0.4, 1, 0)</f>
        <v>0</v>
      </c>
      <c r="Z1069" s="25">
        <f>IF(U1069&gt;=0.5, 1, 0)</f>
        <v>0</v>
      </c>
      <c r="AA1069" s="25">
        <f>IF(U1069&gt;=0.6, 1, 0)</f>
        <v>0</v>
      </c>
      <c r="AB1069" s="25">
        <f>IF(U1069&gt;=0.7, 1, 0)</f>
        <v>0</v>
      </c>
      <c r="AC1069" s="25">
        <f>IF(U1069&gt;=0.8, 1, 0)</f>
        <v>0</v>
      </c>
      <c r="AD1069" s="55">
        <f>IF(U1069&gt;=0.9, 1, 0)</f>
        <v>0</v>
      </c>
    </row>
    <row r="1070" spans="1:30" ht="20" customHeight="1" x14ac:dyDescent="0.2">
      <c r="A1070" s="20" t="s">
        <v>289</v>
      </c>
      <c r="B1070" s="33" t="str">
        <f>SUBSTITUTE(A1070,"/Users/timomiessen/Desktop/imagesdk/blackmen1/","Image_")</f>
        <v>Image_BM_5.jpg</v>
      </c>
      <c r="C1070" s="63" t="s">
        <v>4</v>
      </c>
      <c r="D1070" s="22" t="s">
        <v>2973</v>
      </c>
      <c r="E1070" s="27">
        <v>1</v>
      </c>
      <c r="F1070" s="27">
        <v>0</v>
      </c>
      <c r="G1070" s="27">
        <v>0</v>
      </c>
      <c r="H1070" s="27">
        <v>0</v>
      </c>
      <c r="I1070" s="27">
        <v>0</v>
      </c>
      <c r="J1070" s="23">
        <v>0</v>
      </c>
      <c r="K1070" s="27">
        <v>0</v>
      </c>
      <c r="L1070" s="27">
        <v>0</v>
      </c>
      <c r="M1070" s="27">
        <v>0</v>
      </c>
      <c r="N1070" s="27">
        <v>0</v>
      </c>
      <c r="O1070" s="27">
        <v>0</v>
      </c>
      <c r="P1070" s="27">
        <v>0</v>
      </c>
      <c r="Q1070" s="27">
        <v>0</v>
      </c>
      <c r="R1070" s="23" cm="1">
        <f t="array" ref="R1070">_xlfn.IFS(H1070=1,1,K1070=1,1,L1070=1,1,M1070=1,1,N1070=1,1,P1070=1,1,TRUE,0)</f>
        <v>0</v>
      </c>
      <c r="S1070" s="64">
        <f>IF(AND(G1070=1,R1070=1),0,R1070)</f>
        <v>0</v>
      </c>
      <c r="T1070" s="24" t="s">
        <v>1807</v>
      </c>
      <c r="U1070" s="49">
        <f>SUBSTITUTE(T1070,".",",")*1</f>
        <v>1.0425294283777401E-2</v>
      </c>
      <c r="V1070" s="54">
        <f>IF(U1070&gt;=0.1, 1, 0)</f>
        <v>0</v>
      </c>
      <c r="W1070" s="25">
        <f>IF(U1070&gt;=0.2, 1, 0)</f>
        <v>0</v>
      </c>
      <c r="X1070" s="25">
        <f>IF(U1070&gt;=0.3, 1, 0)</f>
        <v>0</v>
      </c>
      <c r="Y1070" s="25">
        <f>IF(U1070&gt;=0.4, 1, 0)</f>
        <v>0</v>
      </c>
      <c r="Z1070" s="25">
        <f>IF(U1070&gt;=0.5, 1, 0)</f>
        <v>0</v>
      </c>
      <c r="AA1070" s="25">
        <f>IF(U1070&gt;=0.6, 1, 0)</f>
        <v>0</v>
      </c>
      <c r="AB1070" s="25">
        <f>IF(U1070&gt;=0.7, 1, 0)</f>
        <v>0</v>
      </c>
      <c r="AC1070" s="25">
        <f>IF(U1070&gt;=0.8, 1, 0)</f>
        <v>0</v>
      </c>
      <c r="AD1070" s="55">
        <f>IF(U1070&gt;=0.9, 1, 0)</f>
        <v>0</v>
      </c>
    </row>
    <row r="1071" spans="1:30" ht="20" customHeight="1" x14ac:dyDescent="0.2">
      <c r="A1071" s="20" t="s">
        <v>290</v>
      </c>
      <c r="B1071" s="33" t="str">
        <f>SUBSTITUTE(A1071,"/Users/timomiessen/Desktop/imagesdk/blackmen1/","Image_")</f>
        <v>Image_BM_50.jpg</v>
      </c>
      <c r="C1071" s="63" t="s">
        <v>4</v>
      </c>
      <c r="D1071" s="22" t="s">
        <v>2973</v>
      </c>
      <c r="E1071" s="27">
        <v>1</v>
      </c>
      <c r="F1071" s="27">
        <v>0</v>
      </c>
      <c r="G1071" s="27">
        <v>0</v>
      </c>
      <c r="H1071" s="27">
        <v>0</v>
      </c>
      <c r="I1071" s="27">
        <v>0</v>
      </c>
      <c r="J1071" s="23">
        <v>0</v>
      </c>
      <c r="K1071" s="27">
        <v>0</v>
      </c>
      <c r="L1071" s="27">
        <v>0</v>
      </c>
      <c r="M1071" s="27">
        <v>0</v>
      </c>
      <c r="N1071" s="27">
        <v>0</v>
      </c>
      <c r="O1071" s="27">
        <v>0</v>
      </c>
      <c r="P1071" s="27">
        <v>0</v>
      </c>
      <c r="Q1071" s="27">
        <v>0</v>
      </c>
      <c r="R1071" s="23" cm="1">
        <f t="array" ref="R1071">_xlfn.IFS(H1071=1,1,K1071=1,1,L1071=1,1,M1071=1,1,N1071=1,1,P1071=1,1,TRUE,0)</f>
        <v>0</v>
      </c>
      <c r="S1071" s="64">
        <f>IF(AND(G1071=1,R1071=1),0,R1071)</f>
        <v>0</v>
      </c>
      <c r="T1071" s="24" t="s">
        <v>1808</v>
      </c>
      <c r="U1071" s="49">
        <f>SUBSTITUTE(T1071,".",",")*1</f>
        <v>5.8136621955782097E-3</v>
      </c>
      <c r="V1071" s="54">
        <f>IF(U1071&gt;=0.1, 1, 0)</f>
        <v>0</v>
      </c>
      <c r="W1071" s="25">
        <f>IF(U1071&gt;=0.2, 1, 0)</f>
        <v>0</v>
      </c>
      <c r="X1071" s="25">
        <f>IF(U1071&gt;=0.3, 1, 0)</f>
        <v>0</v>
      </c>
      <c r="Y1071" s="25">
        <f>IF(U1071&gt;=0.4, 1, 0)</f>
        <v>0</v>
      </c>
      <c r="Z1071" s="25">
        <f>IF(U1071&gt;=0.5, 1, 0)</f>
        <v>0</v>
      </c>
      <c r="AA1071" s="25">
        <f>IF(U1071&gt;=0.6, 1, 0)</f>
        <v>0</v>
      </c>
      <c r="AB1071" s="25">
        <f>IF(U1071&gt;=0.7, 1, 0)</f>
        <v>0</v>
      </c>
      <c r="AC1071" s="25">
        <f>IF(U1071&gt;=0.8, 1, 0)</f>
        <v>0</v>
      </c>
      <c r="AD1071" s="55">
        <f>IF(U1071&gt;=0.9, 1, 0)</f>
        <v>0</v>
      </c>
    </row>
    <row r="1072" spans="1:30" ht="20" customHeight="1" x14ac:dyDescent="0.2">
      <c r="A1072" s="20" t="s">
        <v>291</v>
      </c>
      <c r="B1072" s="33" t="str">
        <f>SUBSTITUTE(A1072,"/Users/timomiessen/Desktop/imagesdk/blackmen1/","Image_")</f>
        <v>Image_BM_51.jpg</v>
      </c>
      <c r="C1072" s="63" t="s">
        <v>4</v>
      </c>
      <c r="D1072" s="22" t="s">
        <v>2973</v>
      </c>
      <c r="E1072" s="27">
        <v>1</v>
      </c>
      <c r="F1072" s="27">
        <v>0</v>
      </c>
      <c r="G1072" s="27">
        <v>0</v>
      </c>
      <c r="H1072" s="27">
        <v>0</v>
      </c>
      <c r="I1072" s="27">
        <v>0</v>
      </c>
      <c r="J1072" s="23">
        <v>0</v>
      </c>
      <c r="K1072" s="27">
        <v>0</v>
      </c>
      <c r="L1072" s="27">
        <v>0</v>
      </c>
      <c r="M1072" s="27">
        <v>0</v>
      </c>
      <c r="N1072" s="27">
        <v>0</v>
      </c>
      <c r="O1072" s="27">
        <v>0</v>
      </c>
      <c r="P1072" s="27">
        <v>0</v>
      </c>
      <c r="Q1072" s="27">
        <v>0</v>
      </c>
      <c r="R1072" s="23" cm="1">
        <f t="array" ref="R1072">_xlfn.IFS(H1072=1,1,K1072=1,1,L1072=1,1,M1072=1,1,N1072=1,1,P1072=1,1,TRUE,0)</f>
        <v>0</v>
      </c>
      <c r="S1072" s="64">
        <f>IF(AND(G1072=1,R1072=1),0,R1072)</f>
        <v>0</v>
      </c>
      <c r="T1072" s="24" t="s">
        <v>1809</v>
      </c>
      <c r="U1072" s="49">
        <f>SUBSTITUTE(T1072,".",",")*1</f>
        <v>8.7528473231941392E-3</v>
      </c>
      <c r="V1072" s="54">
        <f>IF(U1072&gt;=0.1, 1, 0)</f>
        <v>0</v>
      </c>
      <c r="W1072" s="25">
        <f>IF(U1072&gt;=0.2, 1, 0)</f>
        <v>0</v>
      </c>
      <c r="X1072" s="25">
        <f>IF(U1072&gt;=0.3, 1, 0)</f>
        <v>0</v>
      </c>
      <c r="Y1072" s="25">
        <f>IF(U1072&gt;=0.4, 1, 0)</f>
        <v>0</v>
      </c>
      <c r="Z1072" s="25">
        <f>IF(U1072&gt;=0.5, 1, 0)</f>
        <v>0</v>
      </c>
      <c r="AA1072" s="25">
        <f>IF(U1072&gt;=0.6, 1, 0)</f>
        <v>0</v>
      </c>
      <c r="AB1072" s="25">
        <f>IF(U1072&gt;=0.7, 1, 0)</f>
        <v>0</v>
      </c>
      <c r="AC1072" s="25">
        <f>IF(U1072&gt;=0.8, 1, 0)</f>
        <v>0</v>
      </c>
      <c r="AD1072" s="55">
        <f>IF(U1072&gt;=0.9, 1, 0)</f>
        <v>0</v>
      </c>
    </row>
    <row r="1073" spans="1:30" ht="20" customHeight="1" x14ac:dyDescent="0.2">
      <c r="A1073" s="20" t="s">
        <v>292</v>
      </c>
      <c r="B1073" s="33" t="str">
        <f>SUBSTITUTE(A1073,"/Users/timomiessen/Desktop/imagesdk/blackmen1/","Image_")</f>
        <v>Image_BM_52.jpg</v>
      </c>
      <c r="C1073" s="63" t="s">
        <v>4</v>
      </c>
      <c r="D1073" s="22" t="s">
        <v>2973</v>
      </c>
      <c r="E1073" s="27">
        <v>1</v>
      </c>
      <c r="F1073" s="27">
        <v>0</v>
      </c>
      <c r="G1073" s="27">
        <v>0</v>
      </c>
      <c r="H1073" s="27">
        <v>0</v>
      </c>
      <c r="I1073" s="27">
        <v>0</v>
      </c>
      <c r="J1073" s="23">
        <v>0</v>
      </c>
      <c r="K1073" s="27">
        <v>0</v>
      </c>
      <c r="L1073" s="27">
        <v>0</v>
      </c>
      <c r="M1073" s="27">
        <v>0</v>
      </c>
      <c r="N1073" s="27">
        <v>0</v>
      </c>
      <c r="O1073" s="27">
        <v>0</v>
      </c>
      <c r="P1073" s="27">
        <v>0</v>
      </c>
      <c r="Q1073" s="27">
        <v>0</v>
      </c>
      <c r="R1073" s="23" cm="1">
        <f t="array" ref="R1073">_xlfn.IFS(H1073=1,1,K1073=1,1,L1073=1,1,M1073=1,1,N1073=1,1,P1073=1,1,TRUE,0)</f>
        <v>0</v>
      </c>
      <c r="S1073" s="64">
        <f>IF(AND(G1073=1,R1073=1),0,R1073)</f>
        <v>0</v>
      </c>
      <c r="T1073" s="24" t="s">
        <v>1810</v>
      </c>
      <c r="U1073" s="49">
        <f>SUBSTITUTE(T1073,".",",")*1</f>
        <v>1.1939312680624399E-2</v>
      </c>
      <c r="V1073" s="54">
        <f>IF(U1073&gt;=0.1, 1, 0)</f>
        <v>0</v>
      </c>
      <c r="W1073" s="25">
        <f>IF(U1073&gt;=0.2, 1, 0)</f>
        <v>0</v>
      </c>
      <c r="X1073" s="25">
        <f>IF(U1073&gt;=0.3, 1, 0)</f>
        <v>0</v>
      </c>
      <c r="Y1073" s="25">
        <f>IF(U1073&gt;=0.4, 1, 0)</f>
        <v>0</v>
      </c>
      <c r="Z1073" s="25">
        <f>IF(U1073&gt;=0.5, 1, 0)</f>
        <v>0</v>
      </c>
      <c r="AA1073" s="25">
        <f>IF(U1073&gt;=0.6, 1, 0)</f>
        <v>0</v>
      </c>
      <c r="AB1073" s="25">
        <f>IF(U1073&gt;=0.7, 1, 0)</f>
        <v>0</v>
      </c>
      <c r="AC1073" s="25">
        <f>IF(U1073&gt;=0.8, 1, 0)</f>
        <v>0</v>
      </c>
      <c r="AD1073" s="55">
        <f>IF(U1073&gt;=0.9, 1, 0)</f>
        <v>0</v>
      </c>
    </row>
    <row r="1074" spans="1:30" ht="20" customHeight="1" x14ac:dyDescent="0.2">
      <c r="A1074" s="20" t="s">
        <v>293</v>
      </c>
      <c r="B1074" s="33" t="str">
        <f>SUBSTITUTE(A1074,"/Users/timomiessen/Desktop/imagesdk/blackmen1/","Image_")</f>
        <v>Image_BM_53.jpg</v>
      </c>
      <c r="C1074" s="63" t="s">
        <v>4</v>
      </c>
      <c r="D1074" s="22" t="s">
        <v>2973</v>
      </c>
      <c r="E1074" s="27">
        <v>1</v>
      </c>
      <c r="F1074" s="27">
        <v>0</v>
      </c>
      <c r="G1074" s="27">
        <v>0</v>
      </c>
      <c r="H1074" s="27">
        <v>0</v>
      </c>
      <c r="I1074" s="27">
        <v>0</v>
      </c>
      <c r="J1074" s="23">
        <v>0</v>
      </c>
      <c r="K1074" s="27">
        <v>0</v>
      </c>
      <c r="L1074" s="27">
        <v>0</v>
      </c>
      <c r="M1074" s="27">
        <v>0</v>
      </c>
      <c r="N1074" s="27">
        <v>0</v>
      </c>
      <c r="O1074" s="27">
        <v>0</v>
      </c>
      <c r="P1074" s="27">
        <v>0</v>
      </c>
      <c r="Q1074" s="27">
        <v>0</v>
      </c>
      <c r="R1074" s="23" cm="1">
        <f t="array" ref="R1074">_xlfn.IFS(H1074=1,1,K1074=1,1,L1074=1,1,M1074=1,1,N1074=1,1,P1074=1,1,TRUE,0)</f>
        <v>0</v>
      </c>
      <c r="S1074" s="64">
        <f>IF(AND(G1074=1,R1074=1),0,R1074)</f>
        <v>0</v>
      </c>
      <c r="T1074" s="24" t="s">
        <v>1811</v>
      </c>
      <c r="U1074" s="49">
        <f>SUBSTITUTE(T1074,".",",")*1</f>
        <v>3.7024415796622599E-3</v>
      </c>
      <c r="V1074" s="54">
        <f>IF(U1074&gt;=0.1, 1, 0)</f>
        <v>0</v>
      </c>
      <c r="W1074" s="25">
        <f>IF(U1074&gt;=0.2, 1, 0)</f>
        <v>0</v>
      </c>
      <c r="X1074" s="25">
        <f>IF(U1074&gt;=0.3, 1, 0)</f>
        <v>0</v>
      </c>
      <c r="Y1074" s="25">
        <f>IF(U1074&gt;=0.4, 1, 0)</f>
        <v>0</v>
      </c>
      <c r="Z1074" s="25">
        <f>IF(U1074&gt;=0.5, 1, 0)</f>
        <v>0</v>
      </c>
      <c r="AA1074" s="25">
        <f>IF(U1074&gt;=0.6, 1, 0)</f>
        <v>0</v>
      </c>
      <c r="AB1074" s="25">
        <f>IF(U1074&gt;=0.7, 1, 0)</f>
        <v>0</v>
      </c>
      <c r="AC1074" s="25">
        <f>IF(U1074&gt;=0.8, 1, 0)</f>
        <v>0</v>
      </c>
      <c r="AD1074" s="55">
        <f>IF(U1074&gt;=0.9, 1, 0)</f>
        <v>0</v>
      </c>
    </row>
    <row r="1075" spans="1:30" ht="20" customHeight="1" x14ac:dyDescent="0.2">
      <c r="A1075" s="20" t="s">
        <v>294</v>
      </c>
      <c r="B1075" s="33" t="str">
        <f>SUBSTITUTE(A1075,"/Users/timomiessen/Desktop/imagesdk/blackmen1/","Image_")</f>
        <v>Image_BM_54.jpg</v>
      </c>
      <c r="C1075" s="63" t="s">
        <v>4</v>
      </c>
      <c r="D1075" s="22" t="s">
        <v>2973</v>
      </c>
      <c r="E1075" s="27">
        <v>1</v>
      </c>
      <c r="F1075" s="27">
        <v>0</v>
      </c>
      <c r="G1075" s="27">
        <v>0</v>
      </c>
      <c r="H1075" s="27">
        <v>0</v>
      </c>
      <c r="I1075" s="27">
        <v>0</v>
      </c>
      <c r="J1075" s="23">
        <v>0</v>
      </c>
      <c r="K1075" s="27">
        <v>0</v>
      </c>
      <c r="L1075" s="27">
        <v>0</v>
      </c>
      <c r="M1075" s="27">
        <v>0</v>
      </c>
      <c r="N1075" s="27">
        <v>0</v>
      </c>
      <c r="O1075" s="27">
        <v>0</v>
      </c>
      <c r="P1075" s="27">
        <v>0</v>
      </c>
      <c r="Q1075" s="27">
        <v>0</v>
      </c>
      <c r="R1075" s="23" cm="1">
        <f t="array" ref="R1075">_xlfn.IFS(H1075=1,1,K1075=1,1,L1075=1,1,M1075=1,1,N1075=1,1,P1075=1,1,TRUE,0)</f>
        <v>0</v>
      </c>
      <c r="S1075" s="64">
        <f>IF(AND(G1075=1,R1075=1),0,R1075)</f>
        <v>0</v>
      </c>
      <c r="T1075" s="24" t="s">
        <v>1812</v>
      </c>
      <c r="U1075" s="49">
        <f>SUBSTITUTE(T1075,".",",")*1</f>
        <v>3.8700096309185E-2</v>
      </c>
      <c r="V1075" s="54">
        <f>IF(U1075&gt;=0.1, 1, 0)</f>
        <v>0</v>
      </c>
      <c r="W1075" s="25">
        <f>IF(U1075&gt;=0.2, 1, 0)</f>
        <v>0</v>
      </c>
      <c r="X1075" s="25">
        <f>IF(U1075&gt;=0.3, 1, 0)</f>
        <v>0</v>
      </c>
      <c r="Y1075" s="25">
        <f>IF(U1075&gt;=0.4, 1, 0)</f>
        <v>0</v>
      </c>
      <c r="Z1075" s="25">
        <f>IF(U1075&gt;=0.5, 1, 0)</f>
        <v>0</v>
      </c>
      <c r="AA1075" s="25">
        <f>IF(U1075&gt;=0.6, 1, 0)</f>
        <v>0</v>
      </c>
      <c r="AB1075" s="25">
        <f>IF(U1075&gt;=0.7, 1, 0)</f>
        <v>0</v>
      </c>
      <c r="AC1075" s="25">
        <f>IF(U1075&gt;=0.8, 1, 0)</f>
        <v>0</v>
      </c>
      <c r="AD1075" s="55">
        <f>IF(U1075&gt;=0.9, 1, 0)</f>
        <v>0</v>
      </c>
    </row>
    <row r="1076" spans="1:30" ht="20" customHeight="1" x14ac:dyDescent="0.2">
      <c r="A1076" s="20" t="s">
        <v>295</v>
      </c>
      <c r="B1076" s="33" t="str">
        <f>SUBSTITUTE(A1076,"/Users/timomiessen/Desktop/imagesdk/blackmen1/","Image_")</f>
        <v>Image_BM_55.jpg</v>
      </c>
      <c r="C1076" s="63" t="s">
        <v>4</v>
      </c>
      <c r="D1076" s="22" t="s">
        <v>2973</v>
      </c>
      <c r="E1076" s="27">
        <v>1</v>
      </c>
      <c r="F1076" s="27">
        <v>0</v>
      </c>
      <c r="G1076" s="27">
        <v>0</v>
      </c>
      <c r="H1076" s="27">
        <v>0</v>
      </c>
      <c r="I1076" s="27">
        <v>0</v>
      </c>
      <c r="J1076" s="23">
        <v>0</v>
      </c>
      <c r="K1076" s="27">
        <v>0</v>
      </c>
      <c r="L1076" s="27">
        <v>0</v>
      </c>
      <c r="M1076" s="27">
        <v>0</v>
      </c>
      <c r="N1076" s="27">
        <v>0</v>
      </c>
      <c r="O1076" s="27">
        <v>0</v>
      </c>
      <c r="P1076" s="27">
        <v>0</v>
      </c>
      <c r="Q1076" s="27">
        <v>0</v>
      </c>
      <c r="R1076" s="23" cm="1">
        <f t="array" ref="R1076">_xlfn.IFS(H1076=1,1,K1076=1,1,L1076=1,1,M1076=1,1,N1076=1,1,P1076=1,1,TRUE,0)</f>
        <v>0</v>
      </c>
      <c r="S1076" s="64">
        <f>IF(AND(G1076=1,R1076=1),0,R1076)</f>
        <v>0</v>
      </c>
      <c r="T1076" s="24" t="s">
        <v>1813</v>
      </c>
      <c r="U1076" s="49">
        <f>SUBSTITUTE(T1076,".",",")*1</f>
        <v>3.38870917912572E-2</v>
      </c>
      <c r="V1076" s="54">
        <f>IF(U1076&gt;=0.1, 1, 0)</f>
        <v>0</v>
      </c>
      <c r="W1076" s="25">
        <f>IF(U1076&gt;=0.2, 1, 0)</f>
        <v>0</v>
      </c>
      <c r="X1076" s="25">
        <f>IF(U1076&gt;=0.3, 1, 0)</f>
        <v>0</v>
      </c>
      <c r="Y1076" s="25">
        <f>IF(U1076&gt;=0.4, 1, 0)</f>
        <v>0</v>
      </c>
      <c r="Z1076" s="25">
        <f>IF(U1076&gt;=0.5, 1, 0)</f>
        <v>0</v>
      </c>
      <c r="AA1076" s="25">
        <f>IF(U1076&gt;=0.6, 1, 0)</f>
        <v>0</v>
      </c>
      <c r="AB1076" s="25">
        <f>IF(U1076&gt;=0.7, 1, 0)</f>
        <v>0</v>
      </c>
      <c r="AC1076" s="25">
        <f>IF(U1076&gt;=0.8, 1, 0)</f>
        <v>0</v>
      </c>
      <c r="AD1076" s="55">
        <f>IF(U1076&gt;=0.9, 1, 0)</f>
        <v>0</v>
      </c>
    </row>
    <row r="1077" spans="1:30" ht="20" customHeight="1" x14ac:dyDescent="0.2">
      <c r="A1077" s="20" t="s">
        <v>296</v>
      </c>
      <c r="B1077" s="33" t="str">
        <f>SUBSTITUTE(A1077,"/Users/timomiessen/Desktop/imagesdk/blackmen1/","Image_")</f>
        <v>Image_BM_56.jpg</v>
      </c>
      <c r="C1077" s="63" t="s">
        <v>4</v>
      </c>
      <c r="D1077" s="22" t="s">
        <v>2973</v>
      </c>
      <c r="E1077" s="27">
        <v>1</v>
      </c>
      <c r="F1077" s="27">
        <v>0</v>
      </c>
      <c r="G1077" s="27">
        <v>0</v>
      </c>
      <c r="H1077" s="27">
        <v>0</v>
      </c>
      <c r="I1077" s="27">
        <v>0</v>
      </c>
      <c r="J1077" s="23">
        <v>0</v>
      </c>
      <c r="K1077" s="27">
        <v>0</v>
      </c>
      <c r="L1077" s="27">
        <v>0</v>
      </c>
      <c r="M1077" s="27">
        <v>0</v>
      </c>
      <c r="N1077" s="27">
        <v>0</v>
      </c>
      <c r="O1077" s="27">
        <v>0</v>
      </c>
      <c r="P1077" s="27">
        <v>0</v>
      </c>
      <c r="Q1077" s="27">
        <v>0</v>
      </c>
      <c r="R1077" s="23" cm="1">
        <f t="array" ref="R1077">_xlfn.IFS(H1077=1,1,K1077=1,1,L1077=1,1,M1077=1,1,N1077=1,1,P1077=1,1,TRUE,0)</f>
        <v>0</v>
      </c>
      <c r="S1077" s="64">
        <f>IF(AND(G1077=1,R1077=1),0,R1077)</f>
        <v>0</v>
      </c>
      <c r="T1077" s="24" t="s">
        <v>1814</v>
      </c>
      <c r="U1077" s="49">
        <f>SUBSTITUTE(T1077,".",",")*1</f>
        <v>5.2356717642396602E-3</v>
      </c>
      <c r="V1077" s="54">
        <f>IF(U1077&gt;=0.1, 1, 0)</f>
        <v>0</v>
      </c>
      <c r="W1077" s="25">
        <f>IF(U1077&gt;=0.2, 1, 0)</f>
        <v>0</v>
      </c>
      <c r="X1077" s="25">
        <f>IF(U1077&gt;=0.3, 1, 0)</f>
        <v>0</v>
      </c>
      <c r="Y1077" s="25">
        <f>IF(U1077&gt;=0.4, 1, 0)</f>
        <v>0</v>
      </c>
      <c r="Z1077" s="25">
        <f>IF(U1077&gt;=0.5, 1, 0)</f>
        <v>0</v>
      </c>
      <c r="AA1077" s="25">
        <f>IF(U1077&gt;=0.6, 1, 0)</f>
        <v>0</v>
      </c>
      <c r="AB1077" s="25">
        <f>IF(U1077&gt;=0.7, 1, 0)</f>
        <v>0</v>
      </c>
      <c r="AC1077" s="25">
        <f>IF(U1077&gt;=0.8, 1, 0)</f>
        <v>0</v>
      </c>
      <c r="AD1077" s="55">
        <f>IF(U1077&gt;=0.9, 1, 0)</f>
        <v>0</v>
      </c>
    </row>
    <row r="1078" spans="1:30" ht="20" customHeight="1" x14ac:dyDescent="0.2">
      <c r="A1078" s="20" t="s">
        <v>297</v>
      </c>
      <c r="B1078" s="33" t="str">
        <f>SUBSTITUTE(A1078,"/Users/timomiessen/Desktop/imagesdk/blackmen1/","Image_")</f>
        <v>Image_BM_57.jpg</v>
      </c>
      <c r="C1078" s="63" t="s">
        <v>4</v>
      </c>
      <c r="D1078" s="22" t="s">
        <v>2973</v>
      </c>
      <c r="E1078" s="27">
        <v>1</v>
      </c>
      <c r="F1078" s="27">
        <v>0</v>
      </c>
      <c r="G1078" s="27">
        <v>0</v>
      </c>
      <c r="H1078" s="27">
        <v>0</v>
      </c>
      <c r="I1078" s="27">
        <v>0</v>
      </c>
      <c r="J1078" s="23">
        <v>0</v>
      </c>
      <c r="K1078" s="27">
        <v>0</v>
      </c>
      <c r="L1078" s="27">
        <v>0</v>
      </c>
      <c r="M1078" s="27">
        <v>0</v>
      </c>
      <c r="N1078" s="27">
        <v>0</v>
      </c>
      <c r="O1078" s="27">
        <v>0</v>
      </c>
      <c r="P1078" s="27">
        <v>0</v>
      </c>
      <c r="Q1078" s="27">
        <v>0</v>
      </c>
      <c r="R1078" s="23" cm="1">
        <f t="array" ref="R1078">_xlfn.IFS(H1078=1,1,K1078=1,1,L1078=1,1,M1078=1,1,N1078=1,1,P1078=1,1,TRUE,0)</f>
        <v>0</v>
      </c>
      <c r="S1078" s="64">
        <f>IF(AND(G1078=1,R1078=1),0,R1078)</f>
        <v>0</v>
      </c>
      <c r="T1078" s="24" t="s">
        <v>1815</v>
      </c>
      <c r="U1078" s="49">
        <f>SUBSTITUTE(T1078,".",",")*1</f>
        <v>7.5276486575603402E-2</v>
      </c>
      <c r="V1078" s="54">
        <f>IF(U1078&gt;=0.1, 1, 0)</f>
        <v>0</v>
      </c>
      <c r="W1078" s="25">
        <f>IF(U1078&gt;=0.2, 1, 0)</f>
        <v>0</v>
      </c>
      <c r="X1078" s="25">
        <f>IF(U1078&gt;=0.3, 1, 0)</f>
        <v>0</v>
      </c>
      <c r="Y1078" s="25">
        <f>IF(U1078&gt;=0.4, 1, 0)</f>
        <v>0</v>
      </c>
      <c r="Z1078" s="25">
        <f>IF(U1078&gt;=0.5, 1, 0)</f>
        <v>0</v>
      </c>
      <c r="AA1078" s="25">
        <f>IF(U1078&gt;=0.6, 1, 0)</f>
        <v>0</v>
      </c>
      <c r="AB1078" s="25">
        <f>IF(U1078&gt;=0.7, 1, 0)</f>
        <v>0</v>
      </c>
      <c r="AC1078" s="25">
        <f>IF(U1078&gt;=0.8, 1, 0)</f>
        <v>0</v>
      </c>
      <c r="AD1078" s="55">
        <f>IF(U1078&gt;=0.9, 1, 0)</f>
        <v>0</v>
      </c>
    </row>
    <row r="1079" spans="1:30" ht="20" customHeight="1" x14ac:dyDescent="0.2">
      <c r="A1079" s="20" t="s">
        <v>298</v>
      </c>
      <c r="B1079" s="33" t="str">
        <f>SUBSTITUTE(A1079,"/Users/timomiessen/Desktop/imagesdk/blackmen1/","Image_")</f>
        <v>Image_BM_58.jpg</v>
      </c>
      <c r="C1079" s="63" t="s">
        <v>4</v>
      </c>
      <c r="D1079" s="22" t="s">
        <v>2973</v>
      </c>
      <c r="E1079" s="27">
        <v>1</v>
      </c>
      <c r="F1079" s="27">
        <v>0</v>
      </c>
      <c r="G1079" s="27">
        <v>0</v>
      </c>
      <c r="H1079" s="27">
        <v>0</v>
      </c>
      <c r="I1079" s="27">
        <v>0</v>
      </c>
      <c r="J1079" s="23">
        <v>0</v>
      </c>
      <c r="K1079" s="27">
        <v>0</v>
      </c>
      <c r="L1079" s="27">
        <v>0</v>
      </c>
      <c r="M1079" s="27">
        <v>0</v>
      </c>
      <c r="N1079" s="27">
        <v>0</v>
      </c>
      <c r="O1079" s="27">
        <v>0</v>
      </c>
      <c r="P1079" s="27">
        <v>0</v>
      </c>
      <c r="Q1079" s="27">
        <v>0</v>
      </c>
      <c r="R1079" s="23" cm="1">
        <f t="array" ref="R1079">_xlfn.IFS(H1079=1,1,K1079=1,1,L1079=1,1,M1079=1,1,N1079=1,1,P1079=1,1,TRUE,0)</f>
        <v>0</v>
      </c>
      <c r="S1079" s="64">
        <f>IF(AND(G1079=1,R1079=1),0,R1079)</f>
        <v>0</v>
      </c>
      <c r="T1079" s="24" t="s">
        <v>1816</v>
      </c>
      <c r="U1079" s="49">
        <f>SUBSTITUTE(T1079,".",",")*1</f>
        <v>9.1977852862328194E-2</v>
      </c>
      <c r="V1079" s="54">
        <f>IF(U1079&gt;=0.1, 1, 0)</f>
        <v>0</v>
      </c>
      <c r="W1079" s="25">
        <f>IF(U1079&gt;=0.2, 1, 0)</f>
        <v>0</v>
      </c>
      <c r="X1079" s="25">
        <f>IF(U1079&gt;=0.3, 1, 0)</f>
        <v>0</v>
      </c>
      <c r="Y1079" s="25">
        <f>IF(U1079&gt;=0.4, 1, 0)</f>
        <v>0</v>
      </c>
      <c r="Z1079" s="25">
        <f>IF(U1079&gt;=0.5, 1, 0)</f>
        <v>0</v>
      </c>
      <c r="AA1079" s="25">
        <f>IF(U1079&gt;=0.6, 1, 0)</f>
        <v>0</v>
      </c>
      <c r="AB1079" s="25">
        <f>IF(U1079&gt;=0.7, 1, 0)</f>
        <v>0</v>
      </c>
      <c r="AC1079" s="25">
        <f>IF(U1079&gt;=0.8, 1, 0)</f>
        <v>0</v>
      </c>
      <c r="AD1079" s="55">
        <f>IF(U1079&gt;=0.9, 1, 0)</f>
        <v>0</v>
      </c>
    </row>
    <row r="1080" spans="1:30" ht="20" customHeight="1" x14ac:dyDescent="0.2">
      <c r="A1080" s="20" t="s">
        <v>299</v>
      </c>
      <c r="B1080" s="33" t="str">
        <f>SUBSTITUTE(A1080,"/Users/timomiessen/Desktop/imagesdk/blackmen1/","Image_")</f>
        <v>Image_BM_59.jpg</v>
      </c>
      <c r="C1080" s="63" t="s">
        <v>4</v>
      </c>
      <c r="D1080" s="22" t="s">
        <v>2973</v>
      </c>
      <c r="E1080" s="27">
        <v>1</v>
      </c>
      <c r="F1080" s="27">
        <v>0</v>
      </c>
      <c r="G1080" s="27">
        <v>0</v>
      </c>
      <c r="H1080" s="27">
        <v>0</v>
      </c>
      <c r="I1080" s="27">
        <v>0</v>
      </c>
      <c r="J1080" s="23">
        <v>0</v>
      </c>
      <c r="K1080" s="27">
        <v>0</v>
      </c>
      <c r="L1080" s="27">
        <v>0</v>
      </c>
      <c r="M1080" s="27">
        <v>0</v>
      </c>
      <c r="N1080" s="27">
        <v>0</v>
      </c>
      <c r="O1080" s="27">
        <v>0</v>
      </c>
      <c r="P1080" s="27">
        <v>0</v>
      </c>
      <c r="Q1080" s="27">
        <v>0</v>
      </c>
      <c r="R1080" s="23" cm="1">
        <f t="array" ref="R1080">_xlfn.IFS(H1080=1,1,K1080=1,1,L1080=1,1,M1080=1,1,N1080=1,1,P1080=1,1,TRUE,0)</f>
        <v>0</v>
      </c>
      <c r="S1080" s="64">
        <f>IF(AND(G1080=1,R1080=1),0,R1080)</f>
        <v>0</v>
      </c>
      <c r="T1080" s="24" t="s">
        <v>1817</v>
      </c>
      <c r="U1080" s="49">
        <f>SUBSTITUTE(T1080,".",",")*1</f>
        <v>1.8348721321672201E-2</v>
      </c>
      <c r="V1080" s="54">
        <f>IF(U1080&gt;=0.1, 1, 0)</f>
        <v>0</v>
      </c>
      <c r="W1080" s="25">
        <f>IF(U1080&gt;=0.2, 1, 0)</f>
        <v>0</v>
      </c>
      <c r="X1080" s="25">
        <f>IF(U1080&gt;=0.3, 1, 0)</f>
        <v>0</v>
      </c>
      <c r="Y1080" s="25">
        <f>IF(U1080&gt;=0.4, 1, 0)</f>
        <v>0</v>
      </c>
      <c r="Z1080" s="25">
        <f>IF(U1080&gt;=0.5, 1, 0)</f>
        <v>0</v>
      </c>
      <c r="AA1080" s="25">
        <f>IF(U1080&gt;=0.6, 1, 0)</f>
        <v>0</v>
      </c>
      <c r="AB1080" s="25">
        <f>IF(U1080&gt;=0.7, 1, 0)</f>
        <v>0</v>
      </c>
      <c r="AC1080" s="25">
        <f>IF(U1080&gt;=0.8, 1, 0)</f>
        <v>0</v>
      </c>
      <c r="AD1080" s="55">
        <f>IF(U1080&gt;=0.9, 1, 0)</f>
        <v>0</v>
      </c>
    </row>
    <row r="1081" spans="1:30" ht="20" customHeight="1" x14ac:dyDescent="0.2">
      <c r="A1081" s="20" t="s">
        <v>300</v>
      </c>
      <c r="B1081" s="33" t="str">
        <f>SUBSTITUTE(A1081,"/Users/timomiessen/Desktop/imagesdk/blackmen1/","Image_")</f>
        <v>Image_BM_6.jpg</v>
      </c>
      <c r="C1081" s="63" t="s">
        <v>4</v>
      </c>
      <c r="D1081" s="22" t="s">
        <v>2973</v>
      </c>
      <c r="E1081" s="27">
        <v>1</v>
      </c>
      <c r="F1081" s="27">
        <v>0</v>
      </c>
      <c r="G1081" s="27">
        <v>0</v>
      </c>
      <c r="H1081" s="27">
        <v>0</v>
      </c>
      <c r="I1081" s="27">
        <v>0</v>
      </c>
      <c r="J1081" s="23">
        <v>0</v>
      </c>
      <c r="K1081" s="27">
        <v>0</v>
      </c>
      <c r="L1081" s="27">
        <v>0</v>
      </c>
      <c r="M1081" s="27">
        <v>0</v>
      </c>
      <c r="N1081" s="27">
        <v>0</v>
      </c>
      <c r="O1081" s="27">
        <v>0</v>
      </c>
      <c r="P1081" s="27">
        <v>0</v>
      </c>
      <c r="Q1081" s="27">
        <v>0</v>
      </c>
      <c r="R1081" s="23" cm="1">
        <f t="array" ref="R1081">_xlfn.IFS(H1081=1,1,K1081=1,1,L1081=1,1,M1081=1,1,N1081=1,1,P1081=1,1,TRUE,0)</f>
        <v>0</v>
      </c>
      <c r="S1081" s="64">
        <f>IF(AND(G1081=1,R1081=1),0,R1081)</f>
        <v>0</v>
      </c>
      <c r="T1081" s="24" t="s">
        <v>1818</v>
      </c>
      <c r="U1081" s="49">
        <f>SUBSTITUTE(T1081,".",",")*1</f>
        <v>6.2973559834062998E-2</v>
      </c>
      <c r="V1081" s="54">
        <f>IF(U1081&gt;=0.1, 1, 0)</f>
        <v>0</v>
      </c>
      <c r="W1081" s="25">
        <f>IF(U1081&gt;=0.2, 1, 0)</f>
        <v>0</v>
      </c>
      <c r="X1081" s="25">
        <f>IF(U1081&gt;=0.3, 1, 0)</f>
        <v>0</v>
      </c>
      <c r="Y1081" s="25">
        <f>IF(U1081&gt;=0.4, 1, 0)</f>
        <v>0</v>
      </c>
      <c r="Z1081" s="25">
        <f>IF(U1081&gt;=0.5, 1, 0)</f>
        <v>0</v>
      </c>
      <c r="AA1081" s="25">
        <f>IF(U1081&gt;=0.6, 1, 0)</f>
        <v>0</v>
      </c>
      <c r="AB1081" s="25">
        <f>IF(U1081&gt;=0.7, 1, 0)</f>
        <v>0</v>
      </c>
      <c r="AC1081" s="25">
        <f>IF(U1081&gt;=0.8, 1, 0)</f>
        <v>0</v>
      </c>
      <c r="AD1081" s="55">
        <f>IF(U1081&gt;=0.9, 1, 0)</f>
        <v>0</v>
      </c>
    </row>
    <row r="1082" spans="1:30" ht="20" customHeight="1" x14ac:dyDescent="0.2">
      <c r="A1082" s="20" t="s">
        <v>301</v>
      </c>
      <c r="B1082" s="33" t="str">
        <f>SUBSTITUTE(A1082,"/Users/timomiessen/Desktop/imagesdk/blackmen1/","Image_")</f>
        <v>Image_BM_60.jpg</v>
      </c>
      <c r="C1082" s="63" t="s">
        <v>4</v>
      </c>
      <c r="D1082" s="22" t="s">
        <v>2973</v>
      </c>
      <c r="E1082" s="27">
        <v>1</v>
      </c>
      <c r="F1082" s="27">
        <v>0</v>
      </c>
      <c r="G1082" s="27">
        <v>0</v>
      </c>
      <c r="H1082" s="27">
        <v>0</v>
      </c>
      <c r="I1082" s="27">
        <v>0</v>
      </c>
      <c r="J1082" s="23">
        <v>0</v>
      </c>
      <c r="K1082" s="27">
        <v>0</v>
      </c>
      <c r="L1082" s="27">
        <v>0</v>
      </c>
      <c r="M1082" s="27">
        <v>0</v>
      </c>
      <c r="N1082" s="27">
        <v>0</v>
      </c>
      <c r="O1082" s="27">
        <v>0</v>
      </c>
      <c r="P1082" s="27">
        <v>0</v>
      </c>
      <c r="Q1082" s="27">
        <v>0</v>
      </c>
      <c r="R1082" s="23" cm="1">
        <f t="array" ref="R1082">_xlfn.IFS(H1082=1,1,K1082=1,1,L1082=1,1,M1082=1,1,N1082=1,1,P1082=1,1,TRUE,0)</f>
        <v>0</v>
      </c>
      <c r="S1082" s="64">
        <f>IF(AND(G1082=1,R1082=1),0,R1082)</f>
        <v>0</v>
      </c>
      <c r="T1082" s="24" t="s">
        <v>1819</v>
      </c>
      <c r="U1082" s="49">
        <f>SUBSTITUTE(T1082,".",",")*1</f>
        <v>2.8650847263634201E-2</v>
      </c>
      <c r="V1082" s="54">
        <f>IF(U1082&gt;=0.1, 1, 0)</f>
        <v>0</v>
      </c>
      <c r="W1082" s="25">
        <f>IF(U1082&gt;=0.2, 1, 0)</f>
        <v>0</v>
      </c>
      <c r="X1082" s="25">
        <f>IF(U1082&gt;=0.3, 1, 0)</f>
        <v>0</v>
      </c>
      <c r="Y1082" s="25">
        <f>IF(U1082&gt;=0.4, 1, 0)</f>
        <v>0</v>
      </c>
      <c r="Z1082" s="25">
        <f>IF(U1082&gt;=0.5, 1, 0)</f>
        <v>0</v>
      </c>
      <c r="AA1082" s="25">
        <f>IF(U1082&gt;=0.6, 1, 0)</f>
        <v>0</v>
      </c>
      <c r="AB1082" s="25">
        <f>IF(U1082&gt;=0.7, 1, 0)</f>
        <v>0</v>
      </c>
      <c r="AC1082" s="25">
        <f>IF(U1082&gt;=0.8, 1, 0)</f>
        <v>0</v>
      </c>
      <c r="AD1082" s="55">
        <f>IF(U1082&gt;=0.9, 1, 0)</f>
        <v>0</v>
      </c>
    </row>
    <row r="1083" spans="1:30" ht="20" customHeight="1" x14ac:dyDescent="0.2">
      <c r="A1083" s="20" t="s">
        <v>302</v>
      </c>
      <c r="B1083" s="33" t="str">
        <f>SUBSTITUTE(A1083,"/Users/timomiessen/Desktop/imagesdk/blackmen1/","Image_")</f>
        <v>Image_BM_61.jpg</v>
      </c>
      <c r="C1083" s="63" t="s">
        <v>4</v>
      </c>
      <c r="D1083" s="22" t="s">
        <v>2973</v>
      </c>
      <c r="E1083" s="27">
        <v>1</v>
      </c>
      <c r="F1083" s="27">
        <v>0</v>
      </c>
      <c r="G1083" s="27">
        <v>0</v>
      </c>
      <c r="H1083" s="27">
        <v>0</v>
      </c>
      <c r="I1083" s="27">
        <v>0</v>
      </c>
      <c r="J1083" s="23">
        <v>0</v>
      </c>
      <c r="K1083" s="27">
        <v>0</v>
      </c>
      <c r="L1083" s="27">
        <v>0</v>
      </c>
      <c r="M1083" s="27">
        <v>0</v>
      </c>
      <c r="N1083" s="27">
        <v>0</v>
      </c>
      <c r="O1083" s="27">
        <v>0</v>
      </c>
      <c r="P1083" s="27">
        <v>0</v>
      </c>
      <c r="Q1083" s="27">
        <v>0</v>
      </c>
      <c r="R1083" s="23" cm="1">
        <f t="array" ref="R1083">_xlfn.IFS(H1083=1,1,K1083=1,1,L1083=1,1,M1083=1,1,N1083=1,1,P1083=1,1,TRUE,0)</f>
        <v>0</v>
      </c>
      <c r="S1083" s="64">
        <f>IF(AND(G1083=1,R1083=1),0,R1083)</f>
        <v>0</v>
      </c>
      <c r="T1083" s="24" t="s">
        <v>1820</v>
      </c>
      <c r="U1083" s="49">
        <f>SUBSTITUTE(T1083,".",",")*1</f>
        <v>1.9530199002474501E-2</v>
      </c>
      <c r="V1083" s="54">
        <f>IF(U1083&gt;=0.1, 1, 0)</f>
        <v>0</v>
      </c>
      <c r="W1083" s="25">
        <f>IF(U1083&gt;=0.2, 1, 0)</f>
        <v>0</v>
      </c>
      <c r="X1083" s="25">
        <f>IF(U1083&gt;=0.3, 1, 0)</f>
        <v>0</v>
      </c>
      <c r="Y1083" s="25">
        <f>IF(U1083&gt;=0.4, 1, 0)</f>
        <v>0</v>
      </c>
      <c r="Z1083" s="25">
        <f>IF(U1083&gt;=0.5, 1, 0)</f>
        <v>0</v>
      </c>
      <c r="AA1083" s="25">
        <f>IF(U1083&gt;=0.6, 1, 0)</f>
        <v>0</v>
      </c>
      <c r="AB1083" s="25">
        <f>IF(U1083&gt;=0.7, 1, 0)</f>
        <v>0</v>
      </c>
      <c r="AC1083" s="25">
        <f>IF(U1083&gt;=0.8, 1, 0)</f>
        <v>0</v>
      </c>
      <c r="AD1083" s="55">
        <f>IF(U1083&gt;=0.9, 1, 0)</f>
        <v>0</v>
      </c>
    </row>
    <row r="1084" spans="1:30" ht="20" customHeight="1" x14ac:dyDescent="0.2">
      <c r="A1084" s="20" t="s">
        <v>303</v>
      </c>
      <c r="B1084" s="33" t="str">
        <f>SUBSTITUTE(A1084,"/Users/timomiessen/Desktop/imagesdk/blackmen1/","Image_")</f>
        <v>Image_BM_62.jpg</v>
      </c>
      <c r="C1084" s="63" t="s">
        <v>4</v>
      </c>
      <c r="D1084" s="22" t="s">
        <v>2973</v>
      </c>
      <c r="E1084" s="27">
        <v>1</v>
      </c>
      <c r="F1084" s="27">
        <v>0</v>
      </c>
      <c r="G1084" s="27">
        <v>0</v>
      </c>
      <c r="H1084" s="27">
        <v>0</v>
      </c>
      <c r="I1084" s="27">
        <v>0</v>
      </c>
      <c r="J1084" s="23">
        <v>0</v>
      </c>
      <c r="K1084" s="27">
        <v>0</v>
      </c>
      <c r="L1084" s="27">
        <v>0</v>
      </c>
      <c r="M1084" s="27">
        <v>0</v>
      </c>
      <c r="N1084" s="27">
        <v>0</v>
      </c>
      <c r="O1084" s="27">
        <v>0</v>
      </c>
      <c r="P1084" s="27">
        <v>0</v>
      </c>
      <c r="Q1084" s="27">
        <v>0</v>
      </c>
      <c r="R1084" s="23" cm="1">
        <f t="array" ref="R1084">_xlfn.IFS(H1084=1,1,K1084=1,1,L1084=1,1,M1084=1,1,N1084=1,1,P1084=1,1,TRUE,0)</f>
        <v>0</v>
      </c>
      <c r="S1084" s="64">
        <f>IF(AND(G1084=1,R1084=1),0,R1084)</f>
        <v>0</v>
      </c>
      <c r="T1084" s="24" t="s">
        <v>1821</v>
      </c>
      <c r="U1084" s="49">
        <f>SUBSTITUTE(T1084,".",",")*1</f>
        <v>3.7531072273850399E-2</v>
      </c>
      <c r="V1084" s="54">
        <f>IF(U1084&gt;=0.1, 1, 0)</f>
        <v>0</v>
      </c>
      <c r="W1084" s="25">
        <f>IF(U1084&gt;=0.2, 1, 0)</f>
        <v>0</v>
      </c>
      <c r="X1084" s="25">
        <f>IF(U1084&gt;=0.3, 1, 0)</f>
        <v>0</v>
      </c>
      <c r="Y1084" s="25">
        <f>IF(U1084&gt;=0.4, 1, 0)</f>
        <v>0</v>
      </c>
      <c r="Z1084" s="25">
        <f>IF(U1084&gt;=0.5, 1, 0)</f>
        <v>0</v>
      </c>
      <c r="AA1084" s="25">
        <f>IF(U1084&gt;=0.6, 1, 0)</f>
        <v>0</v>
      </c>
      <c r="AB1084" s="25">
        <f>IF(U1084&gt;=0.7, 1, 0)</f>
        <v>0</v>
      </c>
      <c r="AC1084" s="25">
        <f>IF(U1084&gt;=0.8, 1, 0)</f>
        <v>0</v>
      </c>
      <c r="AD1084" s="55">
        <f>IF(U1084&gt;=0.9, 1, 0)</f>
        <v>0</v>
      </c>
    </row>
    <row r="1085" spans="1:30" ht="20" customHeight="1" x14ac:dyDescent="0.2">
      <c r="A1085" s="20" t="s">
        <v>304</v>
      </c>
      <c r="B1085" s="33" t="str">
        <f>SUBSTITUTE(A1085,"/Users/timomiessen/Desktop/imagesdk/blackmen1/","Image_")</f>
        <v>Image_BM_63.jpg</v>
      </c>
      <c r="C1085" s="63" t="s">
        <v>4</v>
      </c>
      <c r="D1085" s="22" t="s">
        <v>2973</v>
      </c>
      <c r="E1085" s="27">
        <v>1</v>
      </c>
      <c r="F1085" s="27">
        <v>0</v>
      </c>
      <c r="G1085" s="27">
        <v>0</v>
      </c>
      <c r="H1085" s="27">
        <v>0</v>
      </c>
      <c r="I1085" s="27">
        <v>0</v>
      </c>
      <c r="J1085" s="23">
        <v>0</v>
      </c>
      <c r="K1085" s="27">
        <v>0</v>
      </c>
      <c r="L1085" s="27">
        <v>0</v>
      </c>
      <c r="M1085" s="27">
        <v>0</v>
      </c>
      <c r="N1085" s="27">
        <v>0</v>
      </c>
      <c r="O1085" s="27">
        <v>0</v>
      </c>
      <c r="P1085" s="27">
        <v>0</v>
      </c>
      <c r="Q1085" s="27">
        <v>0</v>
      </c>
      <c r="R1085" s="23" cm="1">
        <f t="array" ref="R1085">_xlfn.IFS(H1085=1,1,K1085=1,1,L1085=1,1,M1085=1,1,N1085=1,1,P1085=1,1,TRUE,0)</f>
        <v>0</v>
      </c>
      <c r="S1085" s="64">
        <f>IF(AND(G1085=1,R1085=1),0,R1085)</f>
        <v>0</v>
      </c>
      <c r="T1085" s="24" t="s">
        <v>1822</v>
      </c>
      <c r="U1085" s="49">
        <f>SUBSTITUTE(T1085,".",",")*1</f>
        <v>0.250273987650871</v>
      </c>
      <c r="V1085" s="54">
        <f>IF(U1085&gt;=0.1, 1, 0)</f>
        <v>1</v>
      </c>
      <c r="W1085" s="25">
        <f>IF(U1085&gt;=0.2, 1, 0)</f>
        <v>1</v>
      </c>
      <c r="X1085" s="25">
        <f>IF(U1085&gt;=0.3, 1, 0)</f>
        <v>0</v>
      </c>
      <c r="Y1085" s="25">
        <f>IF(U1085&gt;=0.4, 1, 0)</f>
        <v>0</v>
      </c>
      <c r="Z1085" s="25">
        <f>IF(U1085&gt;=0.5, 1, 0)</f>
        <v>0</v>
      </c>
      <c r="AA1085" s="25">
        <f>IF(U1085&gt;=0.6, 1, 0)</f>
        <v>0</v>
      </c>
      <c r="AB1085" s="25">
        <f>IF(U1085&gt;=0.7, 1, 0)</f>
        <v>0</v>
      </c>
      <c r="AC1085" s="25">
        <f>IF(U1085&gt;=0.8, 1, 0)</f>
        <v>0</v>
      </c>
      <c r="AD1085" s="55">
        <f>IF(U1085&gt;=0.9, 1, 0)</f>
        <v>0</v>
      </c>
    </row>
    <row r="1086" spans="1:30" ht="20" customHeight="1" x14ac:dyDescent="0.2">
      <c r="A1086" s="20" t="s">
        <v>305</v>
      </c>
      <c r="B1086" s="33" t="str">
        <f>SUBSTITUTE(A1086,"/Users/timomiessen/Desktop/imagesdk/blackmen1/","Image_")</f>
        <v>Image_BM_64.jpg</v>
      </c>
      <c r="C1086" s="63" t="s">
        <v>4</v>
      </c>
      <c r="D1086" s="22" t="s">
        <v>2973</v>
      </c>
      <c r="E1086" s="27">
        <v>1</v>
      </c>
      <c r="F1086" s="27">
        <v>0</v>
      </c>
      <c r="G1086" s="27">
        <v>0</v>
      </c>
      <c r="H1086" s="27">
        <v>0</v>
      </c>
      <c r="I1086" s="27">
        <v>0</v>
      </c>
      <c r="J1086" s="23">
        <v>0</v>
      </c>
      <c r="K1086" s="27">
        <v>0</v>
      </c>
      <c r="L1086" s="27">
        <v>0</v>
      </c>
      <c r="M1086" s="27">
        <v>0</v>
      </c>
      <c r="N1086" s="27">
        <v>0</v>
      </c>
      <c r="O1086" s="27">
        <v>0</v>
      </c>
      <c r="P1086" s="27">
        <v>0</v>
      </c>
      <c r="Q1086" s="27">
        <v>0</v>
      </c>
      <c r="R1086" s="23" cm="1">
        <f t="array" ref="R1086">_xlfn.IFS(H1086=1,1,K1086=1,1,L1086=1,1,M1086=1,1,N1086=1,1,P1086=1,1,TRUE,0)</f>
        <v>0</v>
      </c>
      <c r="S1086" s="64">
        <f>IF(AND(G1086=1,R1086=1),0,R1086)</f>
        <v>0</v>
      </c>
      <c r="T1086" s="24" t="s">
        <v>1823</v>
      </c>
      <c r="U1086" s="49">
        <f>SUBSTITUTE(T1086,".",",")*1</f>
        <v>3.6788398399948997E-2</v>
      </c>
      <c r="V1086" s="54">
        <f>IF(U1086&gt;=0.1, 1, 0)</f>
        <v>0</v>
      </c>
      <c r="W1086" s="25">
        <f>IF(U1086&gt;=0.2, 1, 0)</f>
        <v>0</v>
      </c>
      <c r="X1086" s="25">
        <f>IF(U1086&gt;=0.3, 1, 0)</f>
        <v>0</v>
      </c>
      <c r="Y1086" s="25">
        <f>IF(U1086&gt;=0.4, 1, 0)</f>
        <v>0</v>
      </c>
      <c r="Z1086" s="25">
        <f>IF(U1086&gt;=0.5, 1, 0)</f>
        <v>0</v>
      </c>
      <c r="AA1086" s="25">
        <f>IF(U1086&gt;=0.6, 1, 0)</f>
        <v>0</v>
      </c>
      <c r="AB1086" s="25">
        <f>IF(U1086&gt;=0.7, 1, 0)</f>
        <v>0</v>
      </c>
      <c r="AC1086" s="25">
        <f>IF(U1086&gt;=0.8, 1, 0)</f>
        <v>0</v>
      </c>
      <c r="AD1086" s="55">
        <f>IF(U1086&gt;=0.9, 1, 0)</f>
        <v>0</v>
      </c>
    </row>
    <row r="1087" spans="1:30" ht="20" customHeight="1" x14ac:dyDescent="0.2">
      <c r="A1087" s="20" t="s">
        <v>306</v>
      </c>
      <c r="B1087" s="33" t="str">
        <f>SUBSTITUTE(A1087,"/Users/timomiessen/Desktop/imagesdk/blackmen1/","Image_")</f>
        <v>Image_BM_65.jpg</v>
      </c>
      <c r="C1087" s="63" t="s">
        <v>4</v>
      </c>
      <c r="D1087" s="22" t="s">
        <v>2973</v>
      </c>
      <c r="E1087" s="27">
        <v>1</v>
      </c>
      <c r="F1087" s="27">
        <v>0</v>
      </c>
      <c r="G1087" s="27">
        <v>0</v>
      </c>
      <c r="H1087" s="27">
        <v>0</v>
      </c>
      <c r="I1087" s="27">
        <v>0</v>
      </c>
      <c r="J1087" s="23">
        <v>0</v>
      </c>
      <c r="K1087" s="27">
        <v>0</v>
      </c>
      <c r="L1087" s="27">
        <v>0</v>
      </c>
      <c r="M1087" s="27">
        <v>0</v>
      </c>
      <c r="N1087" s="27">
        <v>0</v>
      </c>
      <c r="O1087" s="27">
        <v>0</v>
      </c>
      <c r="P1087" s="27">
        <v>0</v>
      </c>
      <c r="Q1087" s="27">
        <v>0</v>
      </c>
      <c r="R1087" s="23" cm="1">
        <f t="array" ref="R1087">_xlfn.IFS(H1087=1,1,K1087=1,1,L1087=1,1,M1087=1,1,N1087=1,1,P1087=1,1,TRUE,0)</f>
        <v>0</v>
      </c>
      <c r="S1087" s="64">
        <f>IF(AND(G1087=1,R1087=1),0,R1087)</f>
        <v>0</v>
      </c>
      <c r="T1087" s="24" t="s">
        <v>1824</v>
      </c>
      <c r="U1087" s="49">
        <f>SUBSTITUTE(T1087,".",",")*1</f>
        <v>1.1105685960501399E-2</v>
      </c>
      <c r="V1087" s="54">
        <f>IF(U1087&gt;=0.1, 1, 0)</f>
        <v>0</v>
      </c>
      <c r="W1087" s="25">
        <f>IF(U1087&gt;=0.2, 1, 0)</f>
        <v>0</v>
      </c>
      <c r="X1087" s="25">
        <f>IF(U1087&gt;=0.3, 1, 0)</f>
        <v>0</v>
      </c>
      <c r="Y1087" s="25">
        <f>IF(U1087&gt;=0.4, 1, 0)</f>
        <v>0</v>
      </c>
      <c r="Z1087" s="25">
        <f>IF(U1087&gt;=0.5, 1, 0)</f>
        <v>0</v>
      </c>
      <c r="AA1087" s="25">
        <f>IF(U1087&gt;=0.6, 1, 0)</f>
        <v>0</v>
      </c>
      <c r="AB1087" s="25">
        <f>IF(U1087&gt;=0.7, 1, 0)</f>
        <v>0</v>
      </c>
      <c r="AC1087" s="25">
        <f>IF(U1087&gt;=0.8, 1, 0)</f>
        <v>0</v>
      </c>
      <c r="AD1087" s="55">
        <f>IF(U1087&gt;=0.9, 1, 0)</f>
        <v>0</v>
      </c>
    </row>
    <row r="1088" spans="1:30" ht="20" customHeight="1" x14ac:dyDescent="0.2">
      <c r="A1088" s="20" t="s">
        <v>307</v>
      </c>
      <c r="B1088" s="33" t="str">
        <f>SUBSTITUTE(A1088,"/Users/timomiessen/Desktop/imagesdk/blackmen1/","Image_")</f>
        <v>Image_BM_66.jpg</v>
      </c>
      <c r="C1088" s="63" t="s">
        <v>4</v>
      </c>
      <c r="D1088" s="22" t="s">
        <v>2973</v>
      </c>
      <c r="E1088" s="27">
        <v>1</v>
      </c>
      <c r="F1088" s="27">
        <v>0</v>
      </c>
      <c r="G1088" s="27">
        <v>0</v>
      </c>
      <c r="H1088" s="27">
        <v>0</v>
      </c>
      <c r="I1088" s="27">
        <v>0</v>
      </c>
      <c r="J1088" s="23">
        <v>0</v>
      </c>
      <c r="K1088" s="27">
        <v>0</v>
      </c>
      <c r="L1088" s="27">
        <v>0</v>
      </c>
      <c r="M1088" s="27">
        <v>0</v>
      </c>
      <c r="N1088" s="27">
        <v>0</v>
      </c>
      <c r="O1088" s="27">
        <v>0</v>
      </c>
      <c r="P1088" s="27">
        <v>0</v>
      </c>
      <c r="Q1088" s="27">
        <v>0</v>
      </c>
      <c r="R1088" s="23" cm="1">
        <f t="array" ref="R1088">_xlfn.IFS(H1088=1,1,K1088=1,1,L1088=1,1,M1088=1,1,N1088=1,1,P1088=1,1,TRUE,0)</f>
        <v>0</v>
      </c>
      <c r="S1088" s="64">
        <f>IF(AND(G1088=1,R1088=1),0,R1088)</f>
        <v>0</v>
      </c>
      <c r="T1088" s="24" t="s">
        <v>1825</v>
      </c>
      <c r="U1088" s="49">
        <f>SUBSTITUTE(T1088,".",",")*1</f>
        <v>1.7683826386928499E-2</v>
      </c>
      <c r="V1088" s="54">
        <f>IF(U1088&gt;=0.1, 1, 0)</f>
        <v>0</v>
      </c>
      <c r="W1088" s="25">
        <f>IF(U1088&gt;=0.2, 1, 0)</f>
        <v>0</v>
      </c>
      <c r="X1088" s="25">
        <f>IF(U1088&gt;=0.3, 1, 0)</f>
        <v>0</v>
      </c>
      <c r="Y1088" s="25">
        <f>IF(U1088&gt;=0.4, 1, 0)</f>
        <v>0</v>
      </c>
      <c r="Z1088" s="25">
        <f>IF(U1088&gt;=0.5, 1, 0)</f>
        <v>0</v>
      </c>
      <c r="AA1088" s="25">
        <f>IF(U1088&gt;=0.6, 1, 0)</f>
        <v>0</v>
      </c>
      <c r="AB1088" s="25">
        <f>IF(U1088&gt;=0.7, 1, 0)</f>
        <v>0</v>
      </c>
      <c r="AC1088" s="25">
        <f>IF(U1088&gt;=0.8, 1, 0)</f>
        <v>0</v>
      </c>
      <c r="AD1088" s="55">
        <f>IF(U1088&gt;=0.9, 1, 0)</f>
        <v>0</v>
      </c>
    </row>
    <row r="1089" spans="1:30" ht="20" customHeight="1" x14ac:dyDescent="0.2">
      <c r="A1089" s="20" t="s">
        <v>308</v>
      </c>
      <c r="B1089" s="33" t="str">
        <f>SUBSTITUTE(A1089,"/Users/timomiessen/Desktop/imagesdk/blackmen1/","Image_")</f>
        <v>Image_BM_67.jpg</v>
      </c>
      <c r="C1089" s="63" t="s">
        <v>4</v>
      </c>
      <c r="D1089" s="22" t="s">
        <v>2973</v>
      </c>
      <c r="E1089" s="27">
        <v>1</v>
      </c>
      <c r="F1089" s="27">
        <v>0</v>
      </c>
      <c r="G1089" s="27">
        <v>0</v>
      </c>
      <c r="H1089" s="27">
        <v>0</v>
      </c>
      <c r="I1089" s="27">
        <v>0</v>
      </c>
      <c r="J1089" s="23">
        <v>0</v>
      </c>
      <c r="K1089" s="27">
        <v>0</v>
      </c>
      <c r="L1089" s="27">
        <v>0</v>
      </c>
      <c r="M1089" s="27">
        <v>0</v>
      </c>
      <c r="N1089" s="27">
        <v>0</v>
      </c>
      <c r="O1089" s="27">
        <v>0</v>
      </c>
      <c r="P1089" s="27">
        <v>0</v>
      </c>
      <c r="Q1089" s="27">
        <v>0</v>
      </c>
      <c r="R1089" s="23" cm="1">
        <f t="array" ref="R1089">_xlfn.IFS(H1089=1,1,K1089=1,1,L1089=1,1,M1089=1,1,N1089=1,1,P1089=1,1,TRUE,0)</f>
        <v>0</v>
      </c>
      <c r="S1089" s="64">
        <f>IF(AND(G1089=1,R1089=1),0,R1089)</f>
        <v>0</v>
      </c>
      <c r="T1089" s="24" t="s">
        <v>1826</v>
      </c>
      <c r="U1089" s="49">
        <f>SUBSTITUTE(T1089,".",",")*1</f>
        <v>1.9641798920929401E-2</v>
      </c>
      <c r="V1089" s="54">
        <f>IF(U1089&gt;=0.1, 1, 0)</f>
        <v>0</v>
      </c>
      <c r="W1089" s="25">
        <f>IF(U1089&gt;=0.2, 1, 0)</f>
        <v>0</v>
      </c>
      <c r="X1089" s="25">
        <f>IF(U1089&gt;=0.3, 1, 0)</f>
        <v>0</v>
      </c>
      <c r="Y1089" s="25">
        <f>IF(U1089&gt;=0.4, 1, 0)</f>
        <v>0</v>
      </c>
      <c r="Z1089" s="25">
        <f>IF(U1089&gt;=0.5, 1, 0)</f>
        <v>0</v>
      </c>
      <c r="AA1089" s="25">
        <f>IF(U1089&gt;=0.6, 1, 0)</f>
        <v>0</v>
      </c>
      <c r="AB1089" s="25">
        <f>IF(U1089&gt;=0.7, 1, 0)</f>
        <v>0</v>
      </c>
      <c r="AC1089" s="25">
        <f>IF(U1089&gt;=0.8, 1, 0)</f>
        <v>0</v>
      </c>
      <c r="AD1089" s="55">
        <f>IF(U1089&gt;=0.9, 1, 0)</f>
        <v>0</v>
      </c>
    </row>
    <row r="1090" spans="1:30" ht="20" customHeight="1" x14ac:dyDescent="0.2">
      <c r="A1090" s="20" t="s">
        <v>309</v>
      </c>
      <c r="B1090" s="33" t="str">
        <f>SUBSTITUTE(A1090,"/Users/timomiessen/Desktop/imagesdk/blackmen1/","Image_")</f>
        <v>Image_BM_68.jpg</v>
      </c>
      <c r="C1090" s="63" t="s">
        <v>4</v>
      </c>
      <c r="D1090" s="22" t="s">
        <v>2973</v>
      </c>
      <c r="E1090" s="27">
        <v>1</v>
      </c>
      <c r="F1090" s="27">
        <v>0</v>
      </c>
      <c r="G1090" s="27">
        <v>0</v>
      </c>
      <c r="H1090" s="27">
        <v>0</v>
      </c>
      <c r="I1090" s="27">
        <v>0</v>
      </c>
      <c r="J1090" s="23">
        <v>0</v>
      </c>
      <c r="K1090" s="27">
        <v>0</v>
      </c>
      <c r="L1090" s="27">
        <v>0</v>
      </c>
      <c r="M1090" s="27">
        <v>0</v>
      </c>
      <c r="N1090" s="27">
        <v>0</v>
      </c>
      <c r="O1090" s="27">
        <v>0</v>
      </c>
      <c r="P1090" s="27">
        <v>0</v>
      </c>
      <c r="Q1090" s="27">
        <v>0</v>
      </c>
      <c r="R1090" s="23" cm="1">
        <f t="array" ref="R1090">_xlfn.IFS(H1090=1,1,K1090=1,1,L1090=1,1,M1090=1,1,N1090=1,1,P1090=1,1,TRUE,0)</f>
        <v>0</v>
      </c>
      <c r="S1090" s="64">
        <f>IF(AND(G1090=1,R1090=1),0,R1090)</f>
        <v>0</v>
      </c>
      <c r="T1090" s="24" t="s">
        <v>1827</v>
      </c>
      <c r="U1090" s="49">
        <f>SUBSTITUTE(T1090,".",",")*1</f>
        <v>1.16890228819102E-2</v>
      </c>
      <c r="V1090" s="54">
        <f>IF(U1090&gt;=0.1, 1, 0)</f>
        <v>0</v>
      </c>
      <c r="W1090" s="25">
        <f>IF(U1090&gt;=0.2, 1, 0)</f>
        <v>0</v>
      </c>
      <c r="X1090" s="25">
        <f>IF(U1090&gt;=0.3, 1, 0)</f>
        <v>0</v>
      </c>
      <c r="Y1090" s="25">
        <f>IF(U1090&gt;=0.4, 1, 0)</f>
        <v>0</v>
      </c>
      <c r="Z1090" s="25">
        <f>IF(U1090&gt;=0.5, 1, 0)</f>
        <v>0</v>
      </c>
      <c r="AA1090" s="25">
        <f>IF(U1090&gt;=0.6, 1, 0)</f>
        <v>0</v>
      </c>
      <c r="AB1090" s="25">
        <f>IF(U1090&gt;=0.7, 1, 0)</f>
        <v>0</v>
      </c>
      <c r="AC1090" s="25">
        <f>IF(U1090&gt;=0.8, 1, 0)</f>
        <v>0</v>
      </c>
      <c r="AD1090" s="55">
        <f>IF(U1090&gt;=0.9, 1, 0)</f>
        <v>0</v>
      </c>
    </row>
    <row r="1091" spans="1:30" ht="20" customHeight="1" x14ac:dyDescent="0.2">
      <c r="A1091" s="20" t="s">
        <v>310</v>
      </c>
      <c r="B1091" s="33" t="str">
        <f>SUBSTITUTE(A1091,"/Users/timomiessen/Desktop/imagesdk/blackmen1/","Image_")</f>
        <v>Image_BM_69.jpg</v>
      </c>
      <c r="C1091" s="63" t="s">
        <v>4</v>
      </c>
      <c r="D1091" s="22" t="s">
        <v>2973</v>
      </c>
      <c r="E1091" s="27">
        <v>1</v>
      </c>
      <c r="F1091" s="27">
        <v>0</v>
      </c>
      <c r="G1091" s="27">
        <v>0</v>
      </c>
      <c r="H1091" s="27">
        <v>0</v>
      </c>
      <c r="I1091" s="27">
        <v>0</v>
      </c>
      <c r="J1091" s="23">
        <v>0</v>
      </c>
      <c r="K1091" s="27">
        <v>0</v>
      </c>
      <c r="L1091" s="27">
        <v>0</v>
      </c>
      <c r="M1091" s="27">
        <v>0</v>
      </c>
      <c r="N1091" s="27">
        <v>0</v>
      </c>
      <c r="O1091" s="27">
        <v>0</v>
      </c>
      <c r="P1091" s="27">
        <v>0</v>
      </c>
      <c r="Q1091" s="27">
        <v>0</v>
      </c>
      <c r="R1091" s="23" cm="1">
        <f t="array" ref="R1091">_xlfn.IFS(H1091=1,1,K1091=1,1,L1091=1,1,M1091=1,1,N1091=1,1,P1091=1,1,TRUE,0)</f>
        <v>0</v>
      </c>
      <c r="S1091" s="64">
        <f>IF(AND(G1091=1,R1091=1),0,R1091)</f>
        <v>0</v>
      </c>
      <c r="T1091" s="24" t="s">
        <v>1828</v>
      </c>
      <c r="U1091" s="49">
        <f>SUBSTITUTE(T1091,".",",")*1</f>
        <v>8.9165633544325794E-3</v>
      </c>
      <c r="V1091" s="54">
        <f>IF(U1091&gt;=0.1, 1, 0)</f>
        <v>0</v>
      </c>
      <c r="W1091" s="25">
        <f>IF(U1091&gt;=0.2, 1, 0)</f>
        <v>0</v>
      </c>
      <c r="X1091" s="25">
        <f>IF(U1091&gt;=0.3, 1, 0)</f>
        <v>0</v>
      </c>
      <c r="Y1091" s="25">
        <f>IF(U1091&gt;=0.4, 1, 0)</f>
        <v>0</v>
      </c>
      <c r="Z1091" s="25">
        <f>IF(U1091&gt;=0.5, 1, 0)</f>
        <v>0</v>
      </c>
      <c r="AA1091" s="25">
        <f>IF(U1091&gt;=0.6, 1, 0)</f>
        <v>0</v>
      </c>
      <c r="AB1091" s="25">
        <f>IF(U1091&gt;=0.7, 1, 0)</f>
        <v>0</v>
      </c>
      <c r="AC1091" s="25">
        <f>IF(U1091&gt;=0.8, 1, 0)</f>
        <v>0</v>
      </c>
      <c r="AD1091" s="55">
        <f>IF(U1091&gt;=0.9, 1, 0)</f>
        <v>0</v>
      </c>
    </row>
    <row r="1092" spans="1:30" ht="20" customHeight="1" x14ac:dyDescent="0.2">
      <c r="A1092" s="20" t="s">
        <v>311</v>
      </c>
      <c r="B1092" s="33" t="str">
        <f>SUBSTITUTE(A1092,"/Users/timomiessen/Desktop/imagesdk/blackmen1/","Image_")</f>
        <v>Image_BM_7.jpg</v>
      </c>
      <c r="C1092" s="63" t="s">
        <v>4</v>
      </c>
      <c r="D1092" s="22" t="s">
        <v>2973</v>
      </c>
      <c r="E1092" s="27">
        <v>1</v>
      </c>
      <c r="F1092" s="27">
        <v>0</v>
      </c>
      <c r="G1092" s="27">
        <v>0</v>
      </c>
      <c r="H1092" s="27">
        <v>0</v>
      </c>
      <c r="I1092" s="27">
        <v>0</v>
      </c>
      <c r="J1092" s="23">
        <v>0</v>
      </c>
      <c r="K1092" s="27">
        <v>0</v>
      </c>
      <c r="L1092" s="27">
        <v>0</v>
      </c>
      <c r="M1092" s="27">
        <v>0</v>
      </c>
      <c r="N1092" s="27">
        <v>0</v>
      </c>
      <c r="O1092" s="27">
        <v>0</v>
      </c>
      <c r="P1092" s="27">
        <v>0</v>
      </c>
      <c r="Q1092" s="27">
        <v>0</v>
      </c>
      <c r="R1092" s="23" cm="1">
        <f t="array" ref="R1092">_xlfn.IFS(H1092=1,1,K1092=1,1,L1092=1,1,M1092=1,1,N1092=1,1,P1092=1,1,TRUE,0)</f>
        <v>0</v>
      </c>
      <c r="S1092" s="64">
        <f>IF(AND(G1092=1,R1092=1),0,R1092)</f>
        <v>0</v>
      </c>
      <c r="T1092" s="24" t="s">
        <v>1829</v>
      </c>
      <c r="U1092" s="49">
        <f>SUBSTITUTE(T1092,".",",")*1</f>
        <v>5.9035087004303897E-2</v>
      </c>
      <c r="V1092" s="54">
        <f>IF(U1092&gt;=0.1, 1, 0)</f>
        <v>0</v>
      </c>
      <c r="W1092" s="25">
        <f>IF(U1092&gt;=0.2, 1, 0)</f>
        <v>0</v>
      </c>
      <c r="X1092" s="25">
        <f>IF(U1092&gt;=0.3, 1, 0)</f>
        <v>0</v>
      </c>
      <c r="Y1092" s="25">
        <f>IF(U1092&gt;=0.4, 1, 0)</f>
        <v>0</v>
      </c>
      <c r="Z1092" s="25">
        <f>IF(U1092&gt;=0.5, 1, 0)</f>
        <v>0</v>
      </c>
      <c r="AA1092" s="25">
        <f>IF(U1092&gt;=0.6, 1, 0)</f>
        <v>0</v>
      </c>
      <c r="AB1092" s="25">
        <f>IF(U1092&gt;=0.7, 1, 0)</f>
        <v>0</v>
      </c>
      <c r="AC1092" s="25">
        <f>IF(U1092&gt;=0.8, 1, 0)</f>
        <v>0</v>
      </c>
      <c r="AD1092" s="55">
        <f>IF(U1092&gt;=0.9, 1, 0)</f>
        <v>0</v>
      </c>
    </row>
    <row r="1093" spans="1:30" ht="20" customHeight="1" x14ac:dyDescent="0.2">
      <c r="A1093" s="20" t="s">
        <v>312</v>
      </c>
      <c r="B1093" s="33" t="str">
        <f>SUBSTITUTE(A1093,"/Users/timomiessen/Desktop/imagesdk/blackmen1/","Image_")</f>
        <v>Image_BM_70.jpg</v>
      </c>
      <c r="C1093" s="63" t="s">
        <v>4</v>
      </c>
      <c r="D1093" s="22" t="s">
        <v>2973</v>
      </c>
      <c r="E1093" s="27">
        <v>1</v>
      </c>
      <c r="F1093" s="27">
        <v>0</v>
      </c>
      <c r="G1093" s="27">
        <v>0</v>
      </c>
      <c r="H1093" s="27">
        <v>0</v>
      </c>
      <c r="I1093" s="27">
        <v>0</v>
      </c>
      <c r="J1093" s="23">
        <v>0</v>
      </c>
      <c r="K1093" s="27">
        <v>0</v>
      </c>
      <c r="L1093" s="27">
        <v>0</v>
      </c>
      <c r="M1093" s="27">
        <v>0</v>
      </c>
      <c r="N1093" s="27">
        <v>0</v>
      </c>
      <c r="O1093" s="27">
        <v>0</v>
      </c>
      <c r="P1093" s="27">
        <v>0</v>
      </c>
      <c r="Q1093" s="27">
        <v>0</v>
      </c>
      <c r="R1093" s="23" cm="1">
        <f t="array" ref="R1093">_xlfn.IFS(H1093=1,1,K1093=1,1,L1093=1,1,M1093=1,1,N1093=1,1,P1093=1,1,TRUE,0)</f>
        <v>0</v>
      </c>
      <c r="S1093" s="64">
        <f>IF(AND(G1093=1,R1093=1),0,R1093)</f>
        <v>0</v>
      </c>
      <c r="T1093" s="24" t="s">
        <v>1830</v>
      </c>
      <c r="U1093" s="49">
        <f>SUBSTITUTE(T1093,".",",")*1</f>
        <v>8.87157814577221E-3</v>
      </c>
      <c r="V1093" s="54">
        <f>IF(U1093&gt;=0.1, 1, 0)</f>
        <v>0</v>
      </c>
      <c r="W1093" s="25">
        <f>IF(U1093&gt;=0.2, 1, 0)</f>
        <v>0</v>
      </c>
      <c r="X1093" s="25">
        <f>IF(U1093&gt;=0.3, 1, 0)</f>
        <v>0</v>
      </c>
      <c r="Y1093" s="25">
        <f>IF(U1093&gt;=0.4, 1, 0)</f>
        <v>0</v>
      </c>
      <c r="Z1093" s="25">
        <f>IF(U1093&gt;=0.5, 1, 0)</f>
        <v>0</v>
      </c>
      <c r="AA1093" s="25">
        <f>IF(U1093&gt;=0.6, 1, 0)</f>
        <v>0</v>
      </c>
      <c r="AB1093" s="25">
        <f>IF(U1093&gt;=0.7, 1, 0)</f>
        <v>0</v>
      </c>
      <c r="AC1093" s="25">
        <f>IF(U1093&gt;=0.8, 1, 0)</f>
        <v>0</v>
      </c>
      <c r="AD1093" s="55">
        <f>IF(U1093&gt;=0.9, 1, 0)</f>
        <v>0</v>
      </c>
    </row>
    <row r="1094" spans="1:30" ht="20" customHeight="1" x14ac:dyDescent="0.2">
      <c r="A1094" s="20" t="s">
        <v>313</v>
      </c>
      <c r="B1094" s="33" t="str">
        <f>SUBSTITUTE(A1094,"/Users/timomiessen/Desktop/imagesdk/blackmen1/","Image_")</f>
        <v>Image_BM_71.jpg</v>
      </c>
      <c r="C1094" s="63" t="s">
        <v>4</v>
      </c>
      <c r="D1094" s="22" t="s">
        <v>2973</v>
      </c>
      <c r="E1094" s="27">
        <v>1</v>
      </c>
      <c r="F1094" s="27">
        <v>0</v>
      </c>
      <c r="G1094" s="27">
        <v>0</v>
      </c>
      <c r="H1094" s="27">
        <v>0</v>
      </c>
      <c r="I1094" s="27">
        <v>0</v>
      </c>
      <c r="J1094" s="23">
        <v>0</v>
      </c>
      <c r="K1094" s="27">
        <v>0</v>
      </c>
      <c r="L1094" s="27">
        <v>0</v>
      </c>
      <c r="M1094" s="27">
        <v>0</v>
      </c>
      <c r="N1094" s="27">
        <v>0</v>
      </c>
      <c r="O1094" s="27">
        <v>0</v>
      </c>
      <c r="P1094" s="27">
        <v>0</v>
      </c>
      <c r="Q1094" s="27">
        <v>0</v>
      </c>
      <c r="R1094" s="23" cm="1">
        <f t="array" ref="R1094">_xlfn.IFS(H1094=1,1,K1094=1,1,L1094=1,1,M1094=1,1,N1094=1,1,P1094=1,1,TRUE,0)</f>
        <v>0</v>
      </c>
      <c r="S1094" s="64">
        <f>IF(AND(G1094=1,R1094=1),0,R1094)</f>
        <v>0</v>
      </c>
      <c r="T1094" s="24" t="s">
        <v>1831</v>
      </c>
      <c r="U1094" s="49">
        <f>SUBSTITUTE(T1094,".",",")*1</f>
        <v>1.07461442239582E-2</v>
      </c>
      <c r="V1094" s="54">
        <f>IF(U1094&gt;=0.1, 1, 0)</f>
        <v>0</v>
      </c>
      <c r="W1094" s="25">
        <f>IF(U1094&gt;=0.2, 1, 0)</f>
        <v>0</v>
      </c>
      <c r="X1094" s="25">
        <f>IF(U1094&gt;=0.3, 1, 0)</f>
        <v>0</v>
      </c>
      <c r="Y1094" s="25">
        <f>IF(U1094&gt;=0.4, 1, 0)</f>
        <v>0</v>
      </c>
      <c r="Z1094" s="25">
        <f>IF(U1094&gt;=0.5, 1, 0)</f>
        <v>0</v>
      </c>
      <c r="AA1094" s="25">
        <f>IF(U1094&gt;=0.6, 1, 0)</f>
        <v>0</v>
      </c>
      <c r="AB1094" s="25">
        <f>IF(U1094&gt;=0.7, 1, 0)</f>
        <v>0</v>
      </c>
      <c r="AC1094" s="25">
        <f>IF(U1094&gt;=0.8, 1, 0)</f>
        <v>0</v>
      </c>
      <c r="AD1094" s="55">
        <f>IF(U1094&gt;=0.9, 1, 0)</f>
        <v>0</v>
      </c>
    </row>
    <row r="1095" spans="1:30" ht="20" customHeight="1" x14ac:dyDescent="0.2">
      <c r="A1095" s="20" t="s">
        <v>314</v>
      </c>
      <c r="B1095" s="33" t="str">
        <f>SUBSTITUTE(A1095,"/Users/timomiessen/Desktop/imagesdk/blackmen1/","Image_")</f>
        <v>Image_BM_72.jpg</v>
      </c>
      <c r="C1095" s="63" t="s">
        <v>4</v>
      </c>
      <c r="D1095" s="22" t="s">
        <v>2973</v>
      </c>
      <c r="E1095" s="27">
        <v>1</v>
      </c>
      <c r="F1095" s="27">
        <v>0</v>
      </c>
      <c r="G1095" s="27">
        <v>0</v>
      </c>
      <c r="H1095" s="27">
        <v>0</v>
      </c>
      <c r="I1095" s="27">
        <v>0</v>
      </c>
      <c r="J1095" s="23">
        <v>0</v>
      </c>
      <c r="K1095" s="27">
        <v>0</v>
      </c>
      <c r="L1095" s="27">
        <v>0</v>
      </c>
      <c r="M1095" s="27">
        <v>0</v>
      </c>
      <c r="N1095" s="27">
        <v>0</v>
      </c>
      <c r="O1095" s="27">
        <v>0</v>
      </c>
      <c r="P1095" s="27">
        <v>0</v>
      </c>
      <c r="Q1095" s="27">
        <v>0</v>
      </c>
      <c r="R1095" s="23" cm="1">
        <f t="array" ref="R1095">_xlfn.IFS(H1095=1,1,K1095=1,1,L1095=1,1,M1095=1,1,N1095=1,1,P1095=1,1,TRUE,0)</f>
        <v>0</v>
      </c>
      <c r="S1095" s="64">
        <f>IF(AND(G1095=1,R1095=1),0,R1095)</f>
        <v>0</v>
      </c>
      <c r="T1095" s="24" t="s">
        <v>1832</v>
      </c>
      <c r="U1095" s="49">
        <f>SUBSTITUTE(T1095,".",",")*1</f>
        <v>4.0718742646276902E-2</v>
      </c>
      <c r="V1095" s="54">
        <f>IF(U1095&gt;=0.1, 1, 0)</f>
        <v>0</v>
      </c>
      <c r="W1095" s="25">
        <f>IF(U1095&gt;=0.2, 1, 0)</f>
        <v>0</v>
      </c>
      <c r="X1095" s="25">
        <f>IF(U1095&gt;=0.3, 1, 0)</f>
        <v>0</v>
      </c>
      <c r="Y1095" s="25">
        <f>IF(U1095&gt;=0.4, 1, 0)</f>
        <v>0</v>
      </c>
      <c r="Z1095" s="25">
        <f>IF(U1095&gt;=0.5, 1, 0)</f>
        <v>0</v>
      </c>
      <c r="AA1095" s="25">
        <f>IF(U1095&gt;=0.6, 1, 0)</f>
        <v>0</v>
      </c>
      <c r="AB1095" s="25">
        <f>IF(U1095&gt;=0.7, 1, 0)</f>
        <v>0</v>
      </c>
      <c r="AC1095" s="25">
        <f>IF(U1095&gt;=0.8, 1, 0)</f>
        <v>0</v>
      </c>
      <c r="AD1095" s="55">
        <f>IF(U1095&gt;=0.9, 1, 0)</f>
        <v>0</v>
      </c>
    </row>
    <row r="1096" spans="1:30" ht="20" customHeight="1" x14ac:dyDescent="0.2">
      <c r="A1096" s="20" t="s">
        <v>315</v>
      </c>
      <c r="B1096" s="33" t="str">
        <f>SUBSTITUTE(A1096,"/Users/timomiessen/Desktop/imagesdk/blackmen1/","Image_")</f>
        <v>Image_BM_73.jpg</v>
      </c>
      <c r="C1096" s="63" t="s">
        <v>4</v>
      </c>
      <c r="D1096" s="22" t="s">
        <v>2973</v>
      </c>
      <c r="E1096" s="27">
        <v>1</v>
      </c>
      <c r="F1096" s="27">
        <v>0</v>
      </c>
      <c r="G1096" s="27">
        <v>0</v>
      </c>
      <c r="H1096" s="27">
        <v>0</v>
      </c>
      <c r="I1096" s="27">
        <v>0</v>
      </c>
      <c r="J1096" s="23">
        <v>0</v>
      </c>
      <c r="K1096" s="27">
        <v>0</v>
      </c>
      <c r="L1096" s="27">
        <v>0</v>
      </c>
      <c r="M1096" s="27">
        <v>0</v>
      </c>
      <c r="N1096" s="27">
        <v>0</v>
      </c>
      <c r="O1096" s="27">
        <v>0</v>
      </c>
      <c r="P1096" s="27">
        <v>0</v>
      </c>
      <c r="Q1096" s="27">
        <v>0</v>
      </c>
      <c r="R1096" s="23" cm="1">
        <f t="array" ref="R1096">_xlfn.IFS(H1096=1,1,K1096=1,1,L1096=1,1,M1096=1,1,N1096=1,1,P1096=1,1,TRUE,0)</f>
        <v>0</v>
      </c>
      <c r="S1096" s="64">
        <f>IF(AND(G1096=1,R1096=1),0,R1096)</f>
        <v>0</v>
      </c>
      <c r="T1096" s="24" t="s">
        <v>1833</v>
      </c>
      <c r="U1096" s="49">
        <f>SUBSTITUTE(T1096,".",",")*1</f>
        <v>3.7687314674258197E-2</v>
      </c>
      <c r="V1096" s="54">
        <f>IF(U1096&gt;=0.1, 1, 0)</f>
        <v>0</v>
      </c>
      <c r="W1096" s="25">
        <f>IF(U1096&gt;=0.2, 1, 0)</f>
        <v>0</v>
      </c>
      <c r="X1096" s="25">
        <f>IF(U1096&gt;=0.3, 1, 0)</f>
        <v>0</v>
      </c>
      <c r="Y1096" s="25">
        <f>IF(U1096&gt;=0.4, 1, 0)</f>
        <v>0</v>
      </c>
      <c r="Z1096" s="25">
        <f>IF(U1096&gt;=0.5, 1, 0)</f>
        <v>0</v>
      </c>
      <c r="AA1096" s="25">
        <f>IF(U1096&gt;=0.6, 1, 0)</f>
        <v>0</v>
      </c>
      <c r="AB1096" s="25">
        <f>IF(U1096&gt;=0.7, 1, 0)</f>
        <v>0</v>
      </c>
      <c r="AC1096" s="25">
        <f>IF(U1096&gt;=0.8, 1, 0)</f>
        <v>0</v>
      </c>
      <c r="AD1096" s="55">
        <f>IF(U1096&gt;=0.9, 1, 0)</f>
        <v>0</v>
      </c>
    </row>
    <row r="1097" spans="1:30" ht="20" customHeight="1" x14ac:dyDescent="0.2">
      <c r="A1097" s="20" t="s">
        <v>316</v>
      </c>
      <c r="B1097" s="33" t="str">
        <f>SUBSTITUTE(A1097,"/Users/timomiessen/Desktop/imagesdk/blackmen1/","Image_")</f>
        <v>Image_BM_74.jpg</v>
      </c>
      <c r="C1097" s="63" t="s">
        <v>4</v>
      </c>
      <c r="D1097" s="22" t="s">
        <v>2973</v>
      </c>
      <c r="E1097" s="27">
        <v>1</v>
      </c>
      <c r="F1097" s="27">
        <v>0</v>
      </c>
      <c r="G1097" s="27">
        <v>0</v>
      </c>
      <c r="H1097" s="27">
        <v>0</v>
      </c>
      <c r="I1097" s="27">
        <v>0</v>
      </c>
      <c r="J1097" s="23">
        <v>0</v>
      </c>
      <c r="K1097" s="27">
        <v>0</v>
      </c>
      <c r="L1097" s="27">
        <v>0</v>
      </c>
      <c r="M1097" s="27">
        <v>0</v>
      </c>
      <c r="N1097" s="27">
        <v>0</v>
      </c>
      <c r="O1097" s="27">
        <v>0</v>
      </c>
      <c r="P1097" s="27">
        <v>0</v>
      </c>
      <c r="Q1097" s="27">
        <v>0</v>
      </c>
      <c r="R1097" s="23" cm="1">
        <f t="array" ref="R1097">_xlfn.IFS(H1097=1,1,K1097=1,1,L1097=1,1,M1097=1,1,N1097=1,1,P1097=1,1,TRUE,0)</f>
        <v>0</v>
      </c>
      <c r="S1097" s="64">
        <f>IF(AND(G1097=1,R1097=1),0,R1097)</f>
        <v>0</v>
      </c>
      <c r="T1097" s="24" t="s">
        <v>1834</v>
      </c>
      <c r="U1097" s="49">
        <f>SUBSTITUTE(T1097,".",",")*1</f>
        <v>3.55847047176212E-2</v>
      </c>
      <c r="V1097" s="54">
        <f>IF(U1097&gt;=0.1, 1, 0)</f>
        <v>0</v>
      </c>
      <c r="W1097" s="25">
        <f>IF(U1097&gt;=0.2, 1, 0)</f>
        <v>0</v>
      </c>
      <c r="X1097" s="25">
        <f>IF(U1097&gt;=0.3, 1, 0)</f>
        <v>0</v>
      </c>
      <c r="Y1097" s="25">
        <f>IF(U1097&gt;=0.4, 1, 0)</f>
        <v>0</v>
      </c>
      <c r="Z1097" s="25">
        <f>IF(U1097&gt;=0.5, 1, 0)</f>
        <v>0</v>
      </c>
      <c r="AA1097" s="25">
        <f>IF(U1097&gt;=0.6, 1, 0)</f>
        <v>0</v>
      </c>
      <c r="AB1097" s="25">
        <f>IF(U1097&gt;=0.7, 1, 0)</f>
        <v>0</v>
      </c>
      <c r="AC1097" s="25">
        <f>IF(U1097&gt;=0.8, 1, 0)</f>
        <v>0</v>
      </c>
      <c r="AD1097" s="55">
        <f>IF(U1097&gt;=0.9, 1, 0)</f>
        <v>0</v>
      </c>
    </row>
    <row r="1098" spans="1:30" ht="20" customHeight="1" x14ac:dyDescent="0.2">
      <c r="A1098" s="20" t="s">
        <v>317</v>
      </c>
      <c r="B1098" s="33" t="str">
        <f>SUBSTITUTE(A1098,"/Users/timomiessen/Desktop/imagesdk/blackmen1/","Image_")</f>
        <v>Image_BM_75.jpg</v>
      </c>
      <c r="C1098" s="63" t="s">
        <v>4</v>
      </c>
      <c r="D1098" s="22" t="s">
        <v>2973</v>
      </c>
      <c r="E1098" s="27">
        <v>1</v>
      </c>
      <c r="F1098" s="27">
        <v>0</v>
      </c>
      <c r="G1098" s="27">
        <v>0</v>
      </c>
      <c r="H1098" s="27">
        <v>0</v>
      </c>
      <c r="I1098" s="27">
        <v>0</v>
      </c>
      <c r="J1098" s="23">
        <v>0</v>
      </c>
      <c r="K1098" s="27">
        <v>0</v>
      </c>
      <c r="L1098" s="27">
        <v>0</v>
      </c>
      <c r="M1098" s="27">
        <v>0</v>
      </c>
      <c r="N1098" s="27">
        <v>0</v>
      </c>
      <c r="O1098" s="27">
        <v>0</v>
      </c>
      <c r="P1098" s="27">
        <v>0</v>
      </c>
      <c r="Q1098" s="27">
        <v>0</v>
      </c>
      <c r="R1098" s="23" cm="1">
        <f t="array" ref="R1098">_xlfn.IFS(H1098=1,1,K1098=1,1,L1098=1,1,M1098=1,1,N1098=1,1,P1098=1,1,TRUE,0)</f>
        <v>0</v>
      </c>
      <c r="S1098" s="64">
        <f>IF(AND(G1098=1,R1098=1),0,R1098)</f>
        <v>0</v>
      </c>
      <c r="T1098" s="24" t="s">
        <v>1835</v>
      </c>
      <c r="U1098" s="49">
        <f>SUBSTITUTE(T1098,".",",")*1</f>
        <v>6.2635403592139396E-3</v>
      </c>
      <c r="V1098" s="54">
        <f>IF(U1098&gt;=0.1, 1, 0)</f>
        <v>0</v>
      </c>
      <c r="W1098" s="25">
        <f>IF(U1098&gt;=0.2, 1, 0)</f>
        <v>0</v>
      </c>
      <c r="X1098" s="25">
        <f>IF(U1098&gt;=0.3, 1, 0)</f>
        <v>0</v>
      </c>
      <c r="Y1098" s="25">
        <f>IF(U1098&gt;=0.4, 1, 0)</f>
        <v>0</v>
      </c>
      <c r="Z1098" s="25">
        <f>IF(U1098&gt;=0.5, 1, 0)</f>
        <v>0</v>
      </c>
      <c r="AA1098" s="25">
        <f>IF(U1098&gt;=0.6, 1, 0)</f>
        <v>0</v>
      </c>
      <c r="AB1098" s="25">
        <f>IF(U1098&gt;=0.7, 1, 0)</f>
        <v>0</v>
      </c>
      <c r="AC1098" s="25">
        <f>IF(U1098&gt;=0.8, 1, 0)</f>
        <v>0</v>
      </c>
      <c r="AD1098" s="55">
        <f>IF(U1098&gt;=0.9, 1, 0)</f>
        <v>0</v>
      </c>
    </row>
    <row r="1099" spans="1:30" ht="20" customHeight="1" x14ac:dyDescent="0.2">
      <c r="A1099" s="20" t="s">
        <v>318</v>
      </c>
      <c r="B1099" s="33" t="str">
        <f>SUBSTITUTE(A1099,"/Users/timomiessen/Desktop/imagesdk/blackmen1/","Image_")</f>
        <v>Image_BM_76.jpg</v>
      </c>
      <c r="C1099" s="63" t="s">
        <v>4</v>
      </c>
      <c r="D1099" s="22" t="s">
        <v>2973</v>
      </c>
      <c r="E1099" s="27">
        <v>1</v>
      </c>
      <c r="F1099" s="27">
        <v>0</v>
      </c>
      <c r="G1099" s="27">
        <v>0</v>
      </c>
      <c r="H1099" s="27">
        <v>0</v>
      </c>
      <c r="I1099" s="27">
        <v>0</v>
      </c>
      <c r="J1099" s="23">
        <v>0</v>
      </c>
      <c r="K1099" s="27">
        <v>0</v>
      </c>
      <c r="L1099" s="27">
        <v>0</v>
      </c>
      <c r="M1099" s="27">
        <v>0</v>
      </c>
      <c r="N1099" s="27">
        <v>0</v>
      </c>
      <c r="O1099" s="27">
        <v>0</v>
      </c>
      <c r="P1099" s="27">
        <v>0</v>
      </c>
      <c r="Q1099" s="27">
        <v>0</v>
      </c>
      <c r="R1099" s="23" cm="1">
        <f t="array" ref="R1099">_xlfn.IFS(H1099=1,1,K1099=1,1,L1099=1,1,M1099=1,1,N1099=1,1,P1099=1,1,TRUE,0)</f>
        <v>0</v>
      </c>
      <c r="S1099" s="64">
        <f>IF(AND(G1099=1,R1099=1),0,R1099)</f>
        <v>0</v>
      </c>
      <c r="T1099" s="24" t="s">
        <v>1836</v>
      </c>
      <c r="U1099" s="49">
        <f>SUBSTITUTE(T1099,".",",")*1</f>
        <v>4.6933414414524997E-2</v>
      </c>
      <c r="V1099" s="54">
        <f>IF(U1099&gt;=0.1, 1, 0)</f>
        <v>0</v>
      </c>
      <c r="W1099" s="25">
        <f>IF(U1099&gt;=0.2, 1, 0)</f>
        <v>0</v>
      </c>
      <c r="X1099" s="25">
        <f>IF(U1099&gt;=0.3, 1, 0)</f>
        <v>0</v>
      </c>
      <c r="Y1099" s="25">
        <f>IF(U1099&gt;=0.4, 1, 0)</f>
        <v>0</v>
      </c>
      <c r="Z1099" s="25">
        <f>IF(U1099&gt;=0.5, 1, 0)</f>
        <v>0</v>
      </c>
      <c r="AA1099" s="25">
        <f>IF(U1099&gt;=0.6, 1, 0)</f>
        <v>0</v>
      </c>
      <c r="AB1099" s="25">
        <f>IF(U1099&gt;=0.7, 1, 0)</f>
        <v>0</v>
      </c>
      <c r="AC1099" s="25">
        <f>IF(U1099&gt;=0.8, 1, 0)</f>
        <v>0</v>
      </c>
      <c r="AD1099" s="55">
        <f>IF(U1099&gt;=0.9, 1, 0)</f>
        <v>0</v>
      </c>
    </row>
    <row r="1100" spans="1:30" ht="20" customHeight="1" x14ac:dyDescent="0.2">
      <c r="A1100" s="20" t="s">
        <v>319</v>
      </c>
      <c r="B1100" s="33" t="str">
        <f>SUBSTITUTE(A1100,"/Users/timomiessen/Desktop/imagesdk/blackmen1/","Image_")</f>
        <v>Image_BM_77.jpg</v>
      </c>
      <c r="C1100" s="63" t="s">
        <v>4</v>
      </c>
      <c r="D1100" s="22" t="s">
        <v>2973</v>
      </c>
      <c r="E1100" s="27">
        <v>1</v>
      </c>
      <c r="F1100" s="27">
        <v>0</v>
      </c>
      <c r="G1100" s="27">
        <v>0</v>
      </c>
      <c r="H1100" s="27">
        <v>0</v>
      </c>
      <c r="I1100" s="27">
        <v>0</v>
      </c>
      <c r="J1100" s="23">
        <v>0</v>
      </c>
      <c r="K1100" s="27">
        <v>0</v>
      </c>
      <c r="L1100" s="27">
        <v>0</v>
      </c>
      <c r="M1100" s="27">
        <v>0</v>
      </c>
      <c r="N1100" s="27">
        <v>0</v>
      </c>
      <c r="O1100" s="27">
        <v>0</v>
      </c>
      <c r="P1100" s="27">
        <v>0</v>
      </c>
      <c r="Q1100" s="27">
        <v>0</v>
      </c>
      <c r="R1100" s="23" cm="1">
        <f t="array" ref="R1100">_xlfn.IFS(H1100=1,1,K1100=1,1,L1100=1,1,M1100=1,1,N1100=1,1,P1100=1,1,TRUE,0)</f>
        <v>0</v>
      </c>
      <c r="S1100" s="64">
        <f>IF(AND(G1100=1,R1100=1),0,R1100)</f>
        <v>0</v>
      </c>
      <c r="T1100" s="24" t="s">
        <v>1837</v>
      </c>
      <c r="U1100" s="49">
        <f>SUBSTITUTE(T1100,".",",")*1</f>
        <v>1.1682892916724001E-2</v>
      </c>
      <c r="V1100" s="54">
        <f>IF(U1100&gt;=0.1, 1, 0)</f>
        <v>0</v>
      </c>
      <c r="W1100" s="25">
        <f>IF(U1100&gt;=0.2, 1, 0)</f>
        <v>0</v>
      </c>
      <c r="X1100" s="25">
        <f>IF(U1100&gt;=0.3, 1, 0)</f>
        <v>0</v>
      </c>
      <c r="Y1100" s="25">
        <f>IF(U1100&gt;=0.4, 1, 0)</f>
        <v>0</v>
      </c>
      <c r="Z1100" s="25">
        <f>IF(U1100&gt;=0.5, 1, 0)</f>
        <v>0</v>
      </c>
      <c r="AA1100" s="25">
        <f>IF(U1100&gt;=0.6, 1, 0)</f>
        <v>0</v>
      </c>
      <c r="AB1100" s="25">
        <f>IF(U1100&gt;=0.7, 1, 0)</f>
        <v>0</v>
      </c>
      <c r="AC1100" s="25">
        <f>IF(U1100&gt;=0.8, 1, 0)</f>
        <v>0</v>
      </c>
      <c r="AD1100" s="55">
        <f>IF(U1100&gt;=0.9, 1, 0)</f>
        <v>0</v>
      </c>
    </row>
    <row r="1101" spans="1:30" ht="20" customHeight="1" x14ac:dyDescent="0.2">
      <c r="A1101" s="20" t="s">
        <v>320</v>
      </c>
      <c r="B1101" s="33" t="str">
        <f>SUBSTITUTE(A1101,"/Users/timomiessen/Desktop/imagesdk/blackmen1/","Image_")</f>
        <v>Image_BM_78.jpg</v>
      </c>
      <c r="C1101" s="63" t="s">
        <v>4</v>
      </c>
      <c r="D1101" s="22" t="s">
        <v>2973</v>
      </c>
      <c r="E1101" s="27">
        <v>1</v>
      </c>
      <c r="F1101" s="27">
        <v>0</v>
      </c>
      <c r="G1101" s="27">
        <v>0</v>
      </c>
      <c r="H1101" s="27">
        <v>0</v>
      </c>
      <c r="I1101" s="27">
        <v>0</v>
      </c>
      <c r="J1101" s="23">
        <v>0</v>
      </c>
      <c r="K1101" s="27">
        <v>0</v>
      </c>
      <c r="L1101" s="27">
        <v>0</v>
      </c>
      <c r="M1101" s="27">
        <v>0</v>
      </c>
      <c r="N1101" s="27">
        <v>0</v>
      </c>
      <c r="O1101" s="27">
        <v>0</v>
      </c>
      <c r="P1101" s="27">
        <v>0</v>
      </c>
      <c r="Q1101" s="27">
        <v>0</v>
      </c>
      <c r="R1101" s="23" cm="1">
        <f t="array" ref="R1101">_xlfn.IFS(H1101=1,1,K1101=1,1,L1101=1,1,M1101=1,1,N1101=1,1,P1101=1,1,TRUE,0)</f>
        <v>0</v>
      </c>
      <c r="S1101" s="64">
        <f>IF(AND(G1101=1,R1101=1),0,R1101)</f>
        <v>0</v>
      </c>
      <c r="T1101" s="24" t="s">
        <v>1838</v>
      </c>
      <c r="U1101" s="49">
        <f>SUBSTITUTE(T1101,".",",")*1</f>
        <v>6.5470933914184501E-3</v>
      </c>
      <c r="V1101" s="54">
        <f>IF(U1101&gt;=0.1, 1, 0)</f>
        <v>0</v>
      </c>
      <c r="W1101" s="25">
        <f>IF(U1101&gt;=0.2, 1, 0)</f>
        <v>0</v>
      </c>
      <c r="X1101" s="25">
        <f>IF(U1101&gt;=0.3, 1, 0)</f>
        <v>0</v>
      </c>
      <c r="Y1101" s="25">
        <f>IF(U1101&gt;=0.4, 1, 0)</f>
        <v>0</v>
      </c>
      <c r="Z1101" s="25">
        <f>IF(U1101&gt;=0.5, 1, 0)</f>
        <v>0</v>
      </c>
      <c r="AA1101" s="25">
        <f>IF(U1101&gt;=0.6, 1, 0)</f>
        <v>0</v>
      </c>
      <c r="AB1101" s="25">
        <f>IF(U1101&gt;=0.7, 1, 0)</f>
        <v>0</v>
      </c>
      <c r="AC1101" s="25">
        <f>IF(U1101&gt;=0.8, 1, 0)</f>
        <v>0</v>
      </c>
      <c r="AD1101" s="55">
        <f>IF(U1101&gt;=0.9, 1, 0)</f>
        <v>0</v>
      </c>
    </row>
    <row r="1102" spans="1:30" ht="20" customHeight="1" x14ac:dyDescent="0.2">
      <c r="A1102" s="20" t="s">
        <v>321</v>
      </c>
      <c r="B1102" s="33" t="str">
        <f>SUBSTITUTE(A1102,"/Users/timomiessen/Desktop/imagesdk/blackmen1/","Image_")</f>
        <v>Image_BM_79.jpg</v>
      </c>
      <c r="C1102" s="63" t="s">
        <v>4</v>
      </c>
      <c r="D1102" s="22" t="s">
        <v>2973</v>
      </c>
      <c r="E1102" s="27">
        <v>1</v>
      </c>
      <c r="F1102" s="27">
        <v>0</v>
      </c>
      <c r="G1102" s="27">
        <v>0</v>
      </c>
      <c r="H1102" s="27">
        <v>0</v>
      </c>
      <c r="I1102" s="27">
        <v>0</v>
      </c>
      <c r="J1102" s="23">
        <v>0</v>
      </c>
      <c r="K1102" s="27">
        <v>0</v>
      </c>
      <c r="L1102" s="27">
        <v>0</v>
      </c>
      <c r="M1102" s="27">
        <v>0</v>
      </c>
      <c r="N1102" s="27">
        <v>0</v>
      </c>
      <c r="O1102" s="27">
        <v>0</v>
      </c>
      <c r="P1102" s="27">
        <v>0</v>
      </c>
      <c r="Q1102" s="27">
        <v>0</v>
      </c>
      <c r="R1102" s="23" cm="1">
        <f t="array" ref="R1102">_xlfn.IFS(H1102=1,1,K1102=1,1,L1102=1,1,M1102=1,1,N1102=1,1,P1102=1,1,TRUE,0)</f>
        <v>0</v>
      </c>
      <c r="S1102" s="64">
        <f>IF(AND(G1102=1,R1102=1),0,R1102)</f>
        <v>0</v>
      </c>
      <c r="T1102" s="24" t="s">
        <v>1839</v>
      </c>
      <c r="U1102" s="49">
        <f>SUBSTITUTE(T1102,".",",")*1</f>
        <v>2.6723272167146199E-2</v>
      </c>
      <c r="V1102" s="54">
        <f>IF(U1102&gt;=0.1, 1, 0)</f>
        <v>0</v>
      </c>
      <c r="W1102" s="25">
        <f>IF(U1102&gt;=0.2, 1, 0)</f>
        <v>0</v>
      </c>
      <c r="X1102" s="25">
        <f>IF(U1102&gt;=0.3, 1, 0)</f>
        <v>0</v>
      </c>
      <c r="Y1102" s="25">
        <f>IF(U1102&gt;=0.4, 1, 0)</f>
        <v>0</v>
      </c>
      <c r="Z1102" s="25">
        <f>IF(U1102&gt;=0.5, 1, 0)</f>
        <v>0</v>
      </c>
      <c r="AA1102" s="25">
        <f>IF(U1102&gt;=0.6, 1, 0)</f>
        <v>0</v>
      </c>
      <c r="AB1102" s="25">
        <f>IF(U1102&gt;=0.7, 1, 0)</f>
        <v>0</v>
      </c>
      <c r="AC1102" s="25">
        <f>IF(U1102&gt;=0.8, 1, 0)</f>
        <v>0</v>
      </c>
      <c r="AD1102" s="55">
        <f>IF(U1102&gt;=0.9, 1, 0)</f>
        <v>0</v>
      </c>
    </row>
    <row r="1103" spans="1:30" ht="20" customHeight="1" x14ac:dyDescent="0.2">
      <c r="A1103" s="20" t="s">
        <v>322</v>
      </c>
      <c r="B1103" s="33" t="str">
        <f>SUBSTITUTE(A1103,"/Users/timomiessen/Desktop/imagesdk/blackmen1/","Image_")</f>
        <v>Image_BM_8.jpg</v>
      </c>
      <c r="C1103" s="63" t="s">
        <v>4</v>
      </c>
      <c r="D1103" s="22" t="s">
        <v>2973</v>
      </c>
      <c r="E1103" s="27">
        <v>1</v>
      </c>
      <c r="F1103" s="27">
        <v>0</v>
      </c>
      <c r="G1103" s="27">
        <v>0</v>
      </c>
      <c r="H1103" s="27">
        <v>0</v>
      </c>
      <c r="I1103" s="27">
        <v>0</v>
      </c>
      <c r="J1103" s="23">
        <v>0</v>
      </c>
      <c r="K1103" s="27">
        <v>0</v>
      </c>
      <c r="L1103" s="27">
        <v>0</v>
      </c>
      <c r="M1103" s="27">
        <v>0</v>
      </c>
      <c r="N1103" s="27">
        <v>0</v>
      </c>
      <c r="O1103" s="27">
        <v>0</v>
      </c>
      <c r="P1103" s="27">
        <v>0</v>
      </c>
      <c r="Q1103" s="27">
        <v>0</v>
      </c>
      <c r="R1103" s="23" cm="1">
        <f t="array" ref="R1103">_xlfn.IFS(H1103=1,1,K1103=1,1,L1103=1,1,M1103=1,1,N1103=1,1,P1103=1,1,TRUE,0)</f>
        <v>0</v>
      </c>
      <c r="S1103" s="64">
        <f>IF(AND(G1103=1,R1103=1),0,R1103)</f>
        <v>0</v>
      </c>
      <c r="T1103" s="24" t="s">
        <v>1840</v>
      </c>
      <c r="U1103" s="49">
        <f>SUBSTITUTE(T1103,".",",")*1</f>
        <v>1.00124499294906E-2</v>
      </c>
      <c r="V1103" s="54">
        <f>IF(U1103&gt;=0.1, 1, 0)</f>
        <v>0</v>
      </c>
      <c r="W1103" s="25">
        <f>IF(U1103&gt;=0.2, 1, 0)</f>
        <v>0</v>
      </c>
      <c r="X1103" s="25">
        <f>IF(U1103&gt;=0.3, 1, 0)</f>
        <v>0</v>
      </c>
      <c r="Y1103" s="25">
        <f>IF(U1103&gt;=0.4, 1, 0)</f>
        <v>0</v>
      </c>
      <c r="Z1103" s="25">
        <f>IF(U1103&gt;=0.5, 1, 0)</f>
        <v>0</v>
      </c>
      <c r="AA1103" s="25">
        <f>IF(U1103&gt;=0.6, 1, 0)</f>
        <v>0</v>
      </c>
      <c r="AB1103" s="25">
        <f>IF(U1103&gt;=0.7, 1, 0)</f>
        <v>0</v>
      </c>
      <c r="AC1103" s="25">
        <f>IF(U1103&gt;=0.8, 1, 0)</f>
        <v>0</v>
      </c>
      <c r="AD1103" s="55">
        <f>IF(U1103&gt;=0.9, 1, 0)</f>
        <v>0</v>
      </c>
    </row>
    <row r="1104" spans="1:30" ht="20" customHeight="1" x14ac:dyDescent="0.2">
      <c r="A1104" s="20" t="s">
        <v>323</v>
      </c>
      <c r="B1104" s="33" t="str">
        <f>SUBSTITUTE(A1104,"/Users/timomiessen/Desktop/imagesdk/blackmen1/","Image_")</f>
        <v>Image_BM_80.jpg</v>
      </c>
      <c r="C1104" s="63" t="s">
        <v>4</v>
      </c>
      <c r="D1104" s="22" t="s">
        <v>2973</v>
      </c>
      <c r="E1104" s="27">
        <v>1</v>
      </c>
      <c r="F1104" s="27">
        <v>0</v>
      </c>
      <c r="G1104" s="27">
        <v>0</v>
      </c>
      <c r="H1104" s="27">
        <v>0</v>
      </c>
      <c r="I1104" s="27">
        <v>0</v>
      </c>
      <c r="J1104" s="23">
        <v>0</v>
      </c>
      <c r="K1104" s="27">
        <v>0</v>
      </c>
      <c r="L1104" s="27">
        <v>0</v>
      </c>
      <c r="M1104" s="27">
        <v>0</v>
      </c>
      <c r="N1104" s="27">
        <v>0</v>
      </c>
      <c r="O1104" s="27">
        <v>0</v>
      </c>
      <c r="P1104" s="27">
        <v>0</v>
      </c>
      <c r="Q1104" s="27">
        <v>0</v>
      </c>
      <c r="R1104" s="23" cm="1">
        <f t="array" ref="R1104">_xlfn.IFS(H1104=1,1,K1104=1,1,L1104=1,1,M1104=1,1,N1104=1,1,P1104=1,1,TRUE,0)</f>
        <v>0</v>
      </c>
      <c r="S1104" s="64">
        <f>IF(AND(G1104=1,R1104=1),0,R1104)</f>
        <v>0</v>
      </c>
      <c r="T1104" s="24" t="s">
        <v>1841</v>
      </c>
      <c r="U1104" s="49">
        <f>SUBSTITUTE(T1104,".",",")*1</f>
        <v>5.3478046320378702E-3</v>
      </c>
      <c r="V1104" s="54">
        <f>IF(U1104&gt;=0.1, 1, 0)</f>
        <v>0</v>
      </c>
      <c r="W1104" s="25">
        <f>IF(U1104&gt;=0.2, 1, 0)</f>
        <v>0</v>
      </c>
      <c r="X1104" s="25">
        <f>IF(U1104&gt;=0.3, 1, 0)</f>
        <v>0</v>
      </c>
      <c r="Y1104" s="25">
        <f>IF(U1104&gt;=0.4, 1, 0)</f>
        <v>0</v>
      </c>
      <c r="Z1104" s="25">
        <f>IF(U1104&gt;=0.5, 1, 0)</f>
        <v>0</v>
      </c>
      <c r="AA1104" s="25">
        <f>IF(U1104&gt;=0.6, 1, 0)</f>
        <v>0</v>
      </c>
      <c r="AB1104" s="25">
        <f>IF(U1104&gt;=0.7, 1, 0)</f>
        <v>0</v>
      </c>
      <c r="AC1104" s="25">
        <f>IF(U1104&gt;=0.8, 1, 0)</f>
        <v>0</v>
      </c>
      <c r="AD1104" s="55">
        <f>IF(U1104&gt;=0.9, 1, 0)</f>
        <v>0</v>
      </c>
    </row>
    <row r="1105" spans="1:30" ht="20" customHeight="1" x14ac:dyDescent="0.2">
      <c r="A1105" s="20" t="s">
        <v>324</v>
      </c>
      <c r="B1105" s="33" t="str">
        <f>SUBSTITUTE(A1105,"/Users/timomiessen/Desktop/imagesdk/blackmen1/","Image_")</f>
        <v>Image_BM_81.jpg</v>
      </c>
      <c r="C1105" s="63" t="s">
        <v>4</v>
      </c>
      <c r="D1105" s="22" t="s">
        <v>2973</v>
      </c>
      <c r="E1105" s="27">
        <v>1</v>
      </c>
      <c r="F1105" s="27">
        <v>0</v>
      </c>
      <c r="G1105" s="27">
        <v>0</v>
      </c>
      <c r="H1105" s="27">
        <v>0</v>
      </c>
      <c r="I1105" s="27">
        <v>0</v>
      </c>
      <c r="J1105" s="23">
        <v>0</v>
      </c>
      <c r="K1105" s="27">
        <v>0</v>
      </c>
      <c r="L1105" s="27">
        <v>0</v>
      </c>
      <c r="M1105" s="27">
        <v>0</v>
      </c>
      <c r="N1105" s="27">
        <v>0</v>
      </c>
      <c r="O1105" s="27">
        <v>0</v>
      </c>
      <c r="P1105" s="27">
        <v>0</v>
      </c>
      <c r="Q1105" s="27">
        <v>0</v>
      </c>
      <c r="R1105" s="23" cm="1">
        <f t="array" ref="R1105">_xlfn.IFS(H1105=1,1,K1105=1,1,L1105=1,1,M1105=1,1,N1105=1,1,P1105=1,1,TRUE,0)</f>
        <v>0</v>
      </c>
      <c r="S1105" s="64">
        <f>IF(AND(G1105=1,R1105=1),0,R1105)</f>
        <v>0</v>
      </c>
      <c r="T1105" s="24" t="s">
        <v>1842</v>
      </c>
      <c r="U1105" s="49">
        <f>SUBSTITUTE(T1105,".",",")*1</f>
        <v>1.7170740291476201E-2</v>
      </c>
      <c r="V1105" s="54">
        <f>IF(U1105&gt;=0.1, 1, 0)</f>
        <v>0</v>
      </c>
      <c r="W1105" s="25">
        <f>IF(U1105&gt;=0.2, 1, 0)</f>
        <v>0</v>
      </c>
      <c r="X1105" s="25">
        <f>IF(U1105&gt;=0.3, 1, 0)</f>
        <v>0</v>
      </c>
      <c r="Y1105" s="25">
        <f>IF(U1105&gt;=0.4, 1, 0)</f>
        <v>0</v>
      </c>
      <c r="Z1105" s="25">
        <f>IF(U1105&gt;=0.5, 1, 0)</f>
        <v>0</v>
      </c>
      <c r="AA1105" s="25">
        <f>IF(U1105&gt;=0.6, 1, 0)</f>
        <v>0</v>
      </c>
      <c r="AB1105" s="25">
        <f>IF(U1105&gt;=0.7, 1, 0)</f>
        <v>0</v>
      </c>
      <c r="AC1105" s="25">
        <f>IF(U1105&gt;=0.8, 1, 0)</f>
        <v>0</v>
      </c>
      <c r="AD1105" s="55">
        <f>IF(U1105&gt;=0.9, 1, 0)</f>
        <v>0</v>
      </c>
    </row>
    <row r="1106" spans="1:30" ht="20" customHeight="1" x14ac:dyDescent="0.2">
      <c r="A1106" s="20" t="s">
        <v>325</v>
      </c>
      <c r="B1106" s="33" t="str">
        <f>SUBSTITUTE(A1106,"/Users/timomiessen/Desktop/imagesdk/blackmen1/","Image_")</f>
        <v>Image_BM_82.jpg</v>
      </c>
      <c r="C1106" s="63" t="s">
        <v>4</v>
      </c>
      <c r="D1106" s="22" t="s">
        <v>2973</v>
      </c>
      <c r="E1106" s="27">
        <v>1</v>
      </c>
      <c r="F1106" s="27">
        <v>0</v>
      </c>
      <c r="G1106" s="27">
        <v>0</v>
      </c>
      <c r="H1106" s="27">
        <v>0</v>
      </c>
      <c r="I1106" s="27">
        <v>0</v>
      </c>
      <c r="J1106" s="23">
        <v>0</v>
      </c>
      <c r="K1106" s="27">
        <v>0</v>
      </c>
      <c r="L1106" s="27">
        <v>0</v>
      </c>
      <c r="M1106" s="27">
        <v>0</v>
      </c>
      <c r="N1106" s="27">
        <v>0</v>
      </c>
      <c r="O1106" s="27">
        <v>0</v>
      </c>
      <c r="P1106" s="27">
        <v>0</v>
      </c>
      <c r="Q1106" s="27">
        <v>0</v>
      </c>
      <c r="R1106" s="23" cm="1">
        <f t="array" ref="R1106">_xlfn.IFS(H1106=1,1,K1106=1,1,L1106=1,1,M1106=1,1,N1106=1,1,P1106=1,1,TRUE,0)</f>
        <v>0</v>
      </c>
      <c r="S1106" s="64">
        <f>IF(AND(G1106=1,R1106=1),0,R1106)</f>
        <v>0</v>
      </c>
      <c r="T1106" s="24" t="s">
        <v>1843</v>
      </c>
      <c r="U1106" s="49">
        <f>SUBSTITUTE(T1106,".",",")*1</f>
        <v>7.2849825955927303E-3</v>
      </c>
      <c r="V1106" s="54">
        <f>IF(U1106&gt;=0.1, 1, 0)</f>
        <v>0</v>
      </c>
      <c r="W1106" s="25">
        <f>IF(U1106&gt;=0.2, 1, 0)</f>
        <v>0</v>
      </c>
      <c r="X1106" s="25">
        <f>IF(U1106&gt;=0.3, 1, 0)</f>
        <v>0</v>
      </c>
      <c r="Y1106" s="25">
        <f>IF(U1106&gt;=0.4, 1, 0)</f>
        <v>0</v>
      </c>
      <c r="Z1106" s="25">
        <f>IF(U1106&gt;=0.5, 1, 0)</f>
        <v>0</v>
      </c>
      <c r="AA1106" s="25">
        <f>IF(U1106&gt;=0.6, 1, 0)</f>
        <v>0</v>
      </c>
      <c r="AB1106" s="25">
        <f>IF(U1106&gt;=0.7, 1, 0)</f>
        <v>0</v>
      </c>
      <c r="AC1106" s="25">
        <f>IF(U1106&gt;=0.8, 1, 0)</f>
        <v>0</v>
      </c>
      <c r="AD1106" s="55">
        <f>IF(U1106&gt;=0.9, 1, 0)</f>
        <v>0</v>
      </c>
    </row>
    <row r="1107" spans="1:30" ht="20" customHeight="1" x14ac:dyDescent="0.2">
      <c r="A1107" s="20" t="s">
        <v>326</v>
      </c>
      <c r="B1107" s="33" t="str">
        <f>SUBSTITUTE(A1107,"/Users/timomiessen/Desktop/imagesdk/blackmen1/","Image_")</f>
        <v>Image_BM_83.jpg</v>
      </c>
      <c r="C1107" s="63" t="s">
        <v>4</v>
      </c>
      <c r="D1107" s="22" t="s">
        <v>2973</v>
      </c>
      <c r="E1107" s="27">
        <v>1</v>
      </c>
      <c r="F1107" s="27">
        <v>0</v>
      </c>
      <c r="G1107" s="27">
        <v>0</v>
      </c>
      <c r="H1107" s="27">
        <v>0</v>
      </c>
      <c r="I1107" s="27">
        <v>0</v>
      </c>
      <c r="J1107" s="23">
        <v>0</v>
      </c>
      <c r="K1107" s="27">
        <v>0</v>
      </c>
      <c r="L1107" s="27">
        <v>0</v>
      </c>
      <c r="M1107" s="27">
        <v>0</v>
      </c>
      <c r="N1107" s="27">
        <v>0</v>
      </c>
      <c r="O1107" s="27">
        <v>0</v>
      </c>
      <c r="P1107" s="27">
        <v>0</v>
      </c>
      <c r="Q1107" s="27">
        <v>0</v>
      </c>
      <c r="R1107" s="23" cm="1">
        <f t="array" ref="R1107">_xlfn.IFS(H1107=1,1,K1107=1,1,L1107=1,1,M1107=1,1,N1107=1,1,P1107=1,1,TRUE,0)</f>
        <v>0</v>
      </c>
      <c r="S1107" s="64">
        <f>IF(AND(G1107=1,R1107=1),0,R1107)</f>
        <v>0</v>
      </c>
      <c r="T1107" s="24" t="s">
        <v>1844</v>
      </c>
      <c r="U1107" s="49">
        <f>SUBSTITUTE(T1107,".",",")*1</f>
        <v>1.76319470629096E-2</v>
      </c>
      <c r="V1107" s="54">
        <f>IF(U1107&gt;=0.1, 1, 0)</f>
        <v>0</v>
      </c>
      <c r="W1107" s="25">
        <f>IF(U1107&gt;=0.2, 1, 0)</f>
        <v>0</v>
      </c>
      <c r="X1107" s="25">
        <f>IF(U1107&gt;=0.3, 1, 0)</f>
        <v>0</v>
      </c>
      <c r="Y1107" s="25">
        <f>IF(U1107&gt;=0.4, 1, 0)</f>
        <v>0</v>
      </c>
      <c r="Z1107" s="25">
        <f>IF(U1107&gt;=0.5, 1, 0)</f>
        <v>0</v>
      </c>
      <c r="AA1107" s="25">
        <f>IF(U1107&gt;=0.6, 1, 0)</f>
        <v>0</v>
      </c>
      <c r="AB1107" s="25">
        <f>IF(U1107&gt;=0.7, 1, 0)</f>
        <v>0</v>
      </c>
      <c r="AC1107" s="25">
        <f>IF(U1107&gt;=0.8, 1, 0)</f>
        <v>0</v>
      </c>
      <c r="AD1107" s="55">
        <f>IF(U1107&gt;=0.9, 1, 0)</f>
        <v>0</v>
      </c>
    </row>
    <row r="1108" spans="1:30" ht="20" customHeight="1" x14ac:dyDescent="0.2">
      <c r="A1108" s="20" t="s">
        <v>327</v>
      </c>
      <c r="B1108" s="33" t="str">
        <f>SUBSTITUTE(A1108,"/Users/timomiessen/Desktop/imagesdk/blackmen1/","Image_")</f>
        <v>Image_BM_84.jpg</v>
      </c>
      <c r="C1108" s="63" t="s">
        <v>4</v>
      </c>
      <c r="D1108" s="22" t="s">
        <v>2973</v>
      </c>
      <c r="E1108" s="27">
        <v>1</v>
      </c>
      <c r="F1108" s="27">
        <v>0</v>
      </c>
      <c r="G1108" s="27">
        <v>0</v>
      </c>
      <c r="H1108" s="27">
        <v>0</v>
      </c>
      <c r="I1108" s="27">
        <v>0</v>
      </c>
      <c r="J1108" s="23">
        <v>0</v>
      </c>
      <c r="K1108" s="27">
        <v>0</v>
      </c>
      <c r="L1108" s="27">
        <v>0</v>
      </c>
      <c r="M1108" s="27">
        <v>0</v>
      </c>
      <c r="N1108" s="27">
        <v>0</v>
      </c>
      <c r="O1108" s="27">
        <v>0</v>
      </c>
      <c r="P1108" s="27">
        <v>0</v>
      </c>
      <c r="Q1108" s="27">
        <v>0</v>
      </c>
      <c r="R1108" s="23" cm="1">
        <f t="array" ref="R1108">_xlfn.IFS(H1108=1,1,K1108=1,1,L1108=1,1,M1108=1,1,N1108=1,1,P1108=1,1,TRUE,0)</f>
        <v>0</v>
      </c>
      <c r="S1108" s="64">
        <f>IF(AND(G1108=1,R1108=1),0,R1108)</f>
        <v>0</v>
      </c>
      <c r="T1108" s="24" t="s">
        <v>1845</v>
      </c>
      <c r="U1108" s="49">
        <f>SUBSTITUTE(T1108,".",",")*1</f>
        <v>2.7193501591682399E-2</v>
      </c>
      <c r="V1108" s="54">
        <f>IF(U1108&gt;=0.1, 1, 0)</f>
        <v>0</v>
      </c>
      <c r="W1108" s="25">
        <f>IF(U1108&gt;=0.2, 1, 0)</f>
        <v>0</v>
      </c>
      <c r="X1108" s="25">
        <f>IF(U1108&gt;=0.3, 1, 0)</f>
        <v>0</v>
      </c>
      <c r="Y1108" s="25">
        <f>IF(U1108&gt;=0.4, 1, 0)</f>
        <v>0</v>
      </c>
      <c r="Z1108" s="25">
        <f>IF(U1108&gt;=0.5, 1, 0)</f>
        <v>0</v>
      </c>
      <c r="AA1108" s="25">
        <f>IF(U1108&gt;=0.6, 1, 0)</f>
        <v>0</v>
      </c>
      <c r="AB1108" s="25">
        <f>IF(U1108&gt;=0.7, 1, 0)</f>
        <v>0</v>
      </c>
      <c r="AC1108" s="25">
        <f>IF(U1108&gt;=0.8, 1, 0)</f>
        <v>0</v>
      </c>
      <c r="AD1108" s="55">
        <f>IF(U1108&gt;=0.9, 1, 0)</f>
        <v>0</v>
      </c>
    </row>
    <row r="1109" spans="1:30" ht="20" customHeight="1" x14ac:dyDescent="0.2">
      <c r="A1109" s="20" t="s">
        <v>328</v>
      </c>
      <c r="B1109" s="33" t="str">
        <f>SUBSTITUTE(A1109,"/Users/timomiessen/Desktop/imagesdk/blackmen1/","Image_")</f>
        <v>Image_BM_85.jpg</v>
      </c>
      <c r="C1109" s="63" t="s">
        <v>4</v>
      </c>
      <c r="D1109" s="22" t="s">
        <v>2973</v>
      </c>
      <c r="E1109" s="27">
        <v>1</v>
      </c>
      <c r="F1109" s="27">
        <v>0</v>
      </c>
      <c r="G1109" s="27">
        <v>0</v>
      </c>
      <c r="H1109" s="27">
        <v>0</v>
      </c>
      <c r="I1109" s="27">
        <v>0</v>
      </c>
      <c r="J1109" s="23">
        <v>0</v>
      </c>
      <c r="K1109" s="27">
        <v>0</v>
      </c>
      <c r="L1109" s="27">
        <v>0</v>
      </c>
      <c r="M1109" s="27">
        <v>0</v>
      </c>
      <c r="N1109" s="27">
        <v>0</v>
      </c>
      <c r="O1109" s="27">
        <v>0</v>
      </c>
      <c r="P1109" s="27">
        <v>0</v>
      </c>
      <c r="Q1109" s="27">
        <v>0</v>
      </c>
      <c r="R1109" s="23" cm="1">
        <f t="array" ref="R1109">_xlfn.IFS(H1109=1,1,K1109=1,1,L1109=1,1,M1109=1,1,N1109=1,1,P1109=1,1,TRUE,0)</f>
        <v>0</v>
      </c>
      <c r="S1109" s="64">
        <f>IF(AND(G1109=1,R1109=1),0,R1109)</f>
        <v>0</v>
      </c>
      <c r="T1109" s="24" t="s">
        <v>1846</v>
      </c>
      <c r="U1109" s="49">
        <f>SUBSTITUTE(T1109,".",",")*1</f>
        <v>6.1180286575108697E-3</v>
      </c>
      <c r="V1109" s="54">
        <f>IF(U1109&gt;=0.1, 1, 0)</f>
        <v>0</v>
      </c>
      <c r="W1109" s="25">
        <f>IF(U1109&gt;=0.2, 1, 0)</f>
        <v>0</v>
      </c>
      <c r="X1109" s="25">
        <f>IF(U1109&gt;=0.3, 1, 0)</f>
        <v>0</v>
      </c>
      <c r="Y1109" s="25">
        <f>IF(U1109&gt;=0.4, 1, 0)</f>
        <v>0</v>
      </c>
      <c r="Z1109" s="25">
        <f>IF(U1109&gt;=0.5, 1, 0)</f>
        <v>0</v>
      </c>
      <c r="AA1109" s="25">
        <f>IF(U1109&gt;=0.6, 1, 0)</f>
        <v>0</v>
      </c>
      <c r="AB1109" s="25">
        <f>IF(U1109&gt;=0.7, 1, 0)</f>
        <v>0</v>
      </c>
      <c r="AC1109" s="25">
        <f>IF(U1109&gt;=0.8, 1, 0)</f>
        <v>0</v>
      </c>
      <c r="AD1109" s="55">
        <f>IF(U1109&gt;=0.9, 1, 0)</f>
        <v>0</v>
      </c>
    </row>
    <row r="1110" spans="1:30" ht="20" customHeight="1" x14ac:dyDescent="0.2">
      <c r="A1110" s="20" t="s">
        <v>329</v>
      </c>
      <c r="B1110" s="33" t="str">
        <f>SUBSTITUTE(A1110,"/Users/timomiessen/Desktop/imagesdk/blackmen1/","Image_")</f>
        <v>Image_BM_86.jpg</v>
      </c>
      <c r="C1110" s="63" t="s">
        <v>4</v>
      </c>
      <c r="D1110" s="22" t="s">
        <v>2973</v>
      </c>
      <c r="E1110" s="27">
        <v>1</v>
      </c>
      <c r="F1110" s="27">
        <v>0</v>
      </c>
      <c r="G1110" s="27">
        <v>0</v>
      </c>
      <c r="H1110" s="27">
        <v>0</v>
      </c>
      <c r="I1110" s="27">
        <v>0</v>
      </c>
      <c r="J1110" s="23">
        <v>0</v>
      </c>
      <c r="K1110" s="27">
        <v>0</v>
      </c>
      <c r="L1110" s="27">
        <v>0</v>
      </c>
      <c r="M1110" s="27">
        <v>0</v>
      </c>
      <c r="N1110" s="27">
        <v>0</v>
      </c>
      <c r="O1110" s="27">
        <v>0</v>
      </c>
      <c r="P1110" s="27">
        <v>0</v>
      </c>
      <c r="Q1110" s="27">
        <v>0</v>
      </c>
      <c r="R1110" s="23" cm="1">
        <f t="array" ref="R1110">_xlfn.IFS(H1110=1,1,K1110=1,1,L1110=1,1,M1110=1,1,N1110=1,1,P1110=1,1,TRUE,0)</f>
        <v>0</v>
      </c>
      <c r="S1110" s="64">
        <f>IF(AND(G1110=1,R1110=1),0,R1110)</f>
        <v>0</v>
      </c>
      <c r="T1110" s="24" t="s">
        <v>1847</v>
      </c>
      <c r="U1110" s="49">
        <f>SUBSTITUTE(T1110,".",",")*1</f>
        <v>0.147904373705387</v>
      </c>
      <c r="V1110" s="54">
        <f>IF(U1110&gt;=0.1, 1, 0)</f>
        <v>1</v>
      </c>
      <c r="W1110" s="25">
        <f>IF(U1110&gt;=0.2, 1, 0)</f>
        <v>0</v>
      </c>
      <c r="X1110" s="25">
        <f>IF(U1110&gt;=0.3, 1, 0)</f>
        <v>0</v>
      </c>
      <c r="Y1110" s="25">
        <f>IF(U1110&gt;=0.4, 1, 0)</f>
        <v>0</v>
      </c>
      <c r="Z1110" s="25">
        <f>IF(U1110&gt;=0.5, 1, 0)</f>
        <v>0</v>
      </c>
      <c r="AA1110" s="25">
        <f>IF(U1110&gt;=0.6, 1, 0)</f>
        <v>0</v>
      </c>
      <c r="AB1110" s="25">
        <f>IF(U1110&gt;=0.7, 1, 0)</f>
        <v>0</v>
      </c>
      <c r="AC1110" s="25">
        <f>IF(U1110&gt;=0.8, 1, 0)</f>
        <v>0</v>
      </c>
      <c r="AD1110" s="55">
        <f>IF(U1110&gt;=0.9, 1, 0)</f>
        <v>0</v>
      </c>
    </row>
    <row r="1111" spans="1:30" ht="20" customHeight="1" x14ac:dyDescent="0.2">
      <c r="A1111" s="20" t="s">
        <v>330</v>
      </c>
      <c r="B1111" s="33" t="str">
        <f>SUBSTITUTE(A1111,"/Users/timomiessen/Desktop/imagesdk/blackmen1/","Image_")</f>
        <v>Image_BM_87.jpg</v>
      </c>
      <c r="C1111" s="63" t="s">
        <v>4</v>
      </c>
      <c r="D1111" s="22" t="s">
        <v>2973</v>
      </c>
      <c r="E1111" s="27">
        <v>1</v>
      </c>
      <c r="F1111" s="27">
        <v>0</v>
      </c>
      <c r="G1111" s="27">
        <v>0</v>
      </c>
      <c r="H1111" s="27">
        <v>0</v>
      </c>
      <c r="I1111" s="27">
        <v>0</v>
      </c>
      <c r="J1111" s="23">
        <v>0</v>
      </c>
      <c r="K1111" s="27">
        <v>0</v>
      </c>
      <c r="L1111" s="27">
        <v>0</v>
      </c>
      <c r="M1111" s="27">
        <v>0</v>
      </c>
      <c r="N1111" s="27">
        <v>0</v>
      </c>
      <c r="O1111" s="27">
        <v>0</v>
      </c>
      <c r="P1111" s="27">
        <v>0</v>
      </c>
      <c r="Q1111" s="27">
        <v>0</v>
      </c>
      <c r="R1111" s="23" cm="1">
        <f t="array" ref="R1111">_xlfn.IFS(H1111=1,1,K1111=1,1,L1111=1,1,M1111=1,1,N1111=1,1,P1111=1,1,TRUE,0)</f>
        <v>0</v>
      </c>
      <c r="S1111" s="64">
        <f>IF(AND(G1111=1,R1111=1),0,R1111)</f>
        <v>0</v>
      </c>
      <c r="T1111" s="24" t="s">
        <v>1848</v>
      </c>
      <c r="U1111" s="49">
        <f>SUBSTITUTE(T1111,".",",")*1</f>
        <v>1.01682873792015E-2</v>
      </c>
      <c r="V1111" s="54">
        <f>IF(U1111&gt;=0.1, 1, 0)</f>
        <v>0</v>
      </c>
      <c r="W1111" s="25">
        <f>IF(U1111&gt;=0.2, 1, 0)</f>
        <v>0</v>
      </c>
      <c r="X1111" s="25">
        <f>IF(U1111&gt;=0.3, 1, 0)</f>
        <v>0</v>
      </c>
      <c r="Y1111" s="25">
        <f>IF(U1111&gt;=0.4, 1, 0)</f>
        <v>0</v>
      </c>
      <c r="Z1111" s="25">
        <f>IF(U1111&gt;=0.5, 1, 0)</f>
        <v>0</v>
      </c>
      <c r="AA1111" s="25">
        <f>IF(U1111&gt;=0.6, 1, 0)</f>
        <v>0</v>
      </c>
      <c r="AB1111" s="25">
        <f>IF(U1111&gt;=0.7, 1, 0)</f>
        <v>0</v>
      </c>
      <c r="AC1111" s="25">
        <f>IF(U1111&gt;=0.8, 1, 0)</f>
        <v>0</v>
      </c>
      <c r="AD1111" s="55">
        <f>IF(U1111&gt;=0.9, 1, 0)</f>
        <v>0</v>
      </c>
    </row>
    <row r="1112" spans="1:30" ht="20" customHeight="1" x14ac:dyDescent="0.2">
      <c r="A1112" s="20" t="s">
        <v>331</v>
      </c>
      <c r="B1112" s="33" t="str">
        <f>SUBSTITUTE(A1112,"/Users/timomiessen/Desktop/imagesdk/blackmen1/","Image_")</f>
        <v>Image_BM_88.jpg</v>
      </c>
      <c r="C1112" s="63" t="s">
        <v>4</v>
      </c>
      <c r="D1112" s="22" t="s">
        <v>2973</v>
      </c>
      <c r="E1112" s="27">
        <v>1</v>
      </c>
      <c r="F1112" s="27">
        <v>0</v>
      </c>
      <c r="G1112" s="27">
        <v>0</v>
      </c>
      <c r="H1112" s="27">
        <v>0</v>
      </c>
      <c r="I1112" s="27">
        <v>0</v>
      </c>
      <c r="J1112" s="23">
        <v>0</v>
      </c>
      <c r="K1112" s="27">
        <v>0</v>
      </c>
      <c r="L1112" s="27">
        <v>0</v>
      </c>
      <c r="M1112" s="27">
        <v>0</v>
      </c>
      <c r="N1112" s="27">
        <v>0</v>
      </c>
      <c r="O1112" s="27">
        <v>0</v>
      </c>
      <c r="P1112" s="27">
        <v>0</v>
      </c>
      <c r="Q1112" s="27">
        <v>0</v>
      </c>
      <c r="R1112" s="23" cm="1">
        <f t="array" ref="R1112">_xlfn.IFS(H1112=1,1,K1112=1,1,L1112=1,1,M1112=1,1,N1112=1,1,P1112=1,1,TRUE,0)</f>
        <v>0</v>
      </c>
      <c r="S1112" s="64">
        <f>IF(AND(G1112=1,R1112=1),0,R1112)</f>
        <v>0</v>
      </c>
      <c r="T1112" s="24" t="s">
        <v>1849</v>
      </c>
      <c r="U1112" s="49">
        <f>SUBSTITUTE(T1112,".",",")*1</f>
        <v>0.90133410692214899</v>
      </c>
      <c r="V1112" s="54">
        <f>IF(U1112&gt;=0.1, 1, 0)</f>
        <v>1</v>
      </c>
      <c r="W1112" s="25">
        <f>IF(U1112&gt;=0.2, 1, 0)</f>
        <v>1</v>
      </c>
      <c r="X1112" s="25">
        <f>IF(U1112&gt;=0.3, 1, 0)</f>
        <v>1</v>
      </c>
      <c r="Y1112" s="25">
        <f>IF(U1112&gt;=0.4, 1, 0)</f>
        <v>1</v>
      </c>
      <c r="Z1112" s="25">
        <f>IF(U1112&gt;=0.5, 1, 0)</f>
        <v>1</v>
      </c>
      <c r="AA1112" s="25">
        <f>IF(U1112&gt;=0.6, 1, 0)</f>
        <v>1</v>
      </c>
      <c r="AB1112" s="25">
        <f>IF(U1112&gt;=0.7, 1, 0)</f>
        <v>1</v>
      </c>
      <c r="AC1112" s="25">
        <f>IF(U1112&gt;=0.8, 1, 0)</f>
        <v>1</v>
      </c>
      <c r="AD1112" s="55">
        <f>IF(U1112&gt;=0.9, 1, 0)</f>
        <v>1</v>
      </c>
    </row>
    <row r="1113" spans="1:30" ht="20" customHeight="1" x14ac:dyDescent="0.2">
      <c r="A1113" s="20" t="s">
        <v>332</v>
      </c>
      <c r="B1113" s="33" t="str">
        <f>SUBSTITUTE(A1113,"/Users/timomiessen/Desktop/imagesdk/blackmen1/","Image_")</f>
        <v>Image_BM_89.jpg</v>
      </c>
      <c r="C1113" s="63" t="s">
        <v>4</v>
      </c>
      <c r="D1113" s="22" t="s">
        <v>2973</v>
      </c>
      <c r="E1113" s="27">
        <v>1</v>
      </c>
      <c r="F1113" s="27">
        <v>0</v>
      </c>
      <c r="G1113" s="27">
        <v>0</v>
      </c>
      <c r="H1113" s="27">
        <v>0</v>
      </c>
      <c r="I1113" s="27">
        <v>0</v>
      </c>
      <c r="J1113" s="23">
        <v>0</v>
      </c>
      <c r="K1113" s="27">
        <v>0</v>
      </c>
      <c r="L1113" s="27">
        <v>0</v>
      </c>
      <c r="M1113" s="27">
        <v>0</v>
      </c>
      <c r="N1113" s="27">
        <v>0</v>
      </c>
      <c r="O1113" s="27">
        <v>0</v>
      </c>
      <c r="P1113" s="27">
        <v>0</v>
      </c>
      <c r="Q1113" s="27">
        <v>0</v>
      </c>
      <c r="R1113" s="23" cm="1">
        <f t="array" ref="R1113">_xlfn.IFS(H1113=1,1,K1113=1,1,L1113=1,1,M1113=1,1,N1113=1,1,P1113=1,1,TRUE,0)</f>
        <v>0</v>
      </c>
      <c r="S1113" s="64">
        <f>IF(AND(G1113=1,R1113=1),0,R1113)</f>
        <v>0</v>
      </c>
      <c r="T1113" s="24" t="s">
        <v>1850</v>
      </c>
      <c r="U1113" s="49">
        <f>SUBSTITUTE(T1113,".",",")*1</f>
        <v>1.04488565120846E-2</v>
      </c>
      <c r="V1113" s="54">
        <f>IF(U1113&gt;=0.1, 1, 0)</f>
        <v>0</v>
      </c>
      <c r="W1113" s="25">
        <f>IF(U1113&gt;=0.2, 1, 0)</f>
        <v>0</v>
      </c>
      <c r="X1113" s="25">
        <f>IF(U1113&gt;=0.3, 1, 0)</f>
        <v>0</v>
      </c>
      <c r="Y1113" s="25">
        <f>IF(U1113&gt;=0.4, 1, 0)</f>
        <v>0</v>
      </c>
      <c r="Z1113" s="25">
        <f>IF(U1113&gt;=0.5, 1, 0)</f>
        <v>0</v>
      </c>
      <c r="AA1113" s="25">
        <f>IF(U1113&gt;=0.6, 1, 0)</f>
        <v>0</v>
      </c>
      <c r="AB1113" s="25">
        <f>IF(U1113&gt;=0.7, 1, 0)</f>
        <v>0</v>
      </c>
      <c r="AC1113" s="25">
        <f>IF(U1113&gt;=0.8, 1, 0)</f>
        <v>0</v>
      </c>
      <c r="AD1113" s="55">
        <f>IF(U1113&gt;=0.9, 1, 0)</f>
        <v>0</v>
      </c>
    </row>
    <row r="1114" spans="1:30" ht="20" customHeight="1" x14ac:dyDescent="0.2">
      <c r="A1114" s="20" t="s">
        <v>333</v>
      </c>
      <c r="B1114" s="33" t="str">
        <f>SUBSTITUTE(A1114,"/Users/timomiessen/Desktop/imagesdk/blackmen1/","Image_")</f>
        <v>Image_BM_9.jpg</v>
      </c>
      <c r="C1114" s="63" t="s">
        <v>4</v>
      </c>
      <c r="D1114" s="22" t="s">
        <v>2973</v>
      </c>
      <c r="E1114" s="27">
        <v>1</v>
      </c>
      <c r="F1114" s="27">
        <v>0</v>
      </c>
      <c r="G1114" s="27">
        <v>0</v>
      </c>
      <c r="H1114" s="27">
        <v>0</v>
      </c>
      <c r="I1114" s="27">
        <v>0</v>
      </c>
      <c r="J1114" s="23">
        <v>0</v>
      </c>
      <c r="K1114" s="27">
        <v>0</v>
      </c>
      <c r="L1114" s="27">
        <v>0</v>
      </c>
      <c r="M1114" s="27">
        <v>0</v>
      </c>
      <c r="N1114" s="27">
        <v>0</v>
      </c>
      <c r="O1114" s="27">
        <v>0</v>
      </c>
      <c r="P1114" s="27">
        <v>0</v>
      </c>
      <c r="Q1114" s="27">
        <v>0</v>
      </c>
      <c r="R1114" s="23" cm="1">
        <f t="array" ref="R1114">_xlfn.IFS(H1114=1,1,K1114=1,1,L1114=1,1,M1114=1,1,N1114=1,1,P1114=1,1,TRUE,0)</f>
        <v>0</v>
      </c>
      <c r="S1114" s="64">
        <f>IF(AND(G1114=1,R1114=1),0,R1114)</f>
        <v>0</v>
      </c>
      <c r="T1114" s="24" t="s">
        <v>1851</v>
      </c>
      <c r="U1114" s="49">
        <f>SUBSTITUTE(T1114,".",",")*1</f>
        <v>0.15946565568447099</v>
      </c>
      <c r="V1114" s="54">
        <f>IF(U1114&gt;=0.1, 1, 0)</f>
        <v>1</v>
      </c>
      <c r="W1114" s="25">
        <f>IF(U1114&gt;=0.2, 1, 0)</f>
        <v>0</v>
      </c>
      <c r="X1114" s="25">
        <f>IF(U1114&gt;=0.3, 1, 0)</f>
        <v>0</v>
      </c>
      <c r="Y1114" s="25">
        <f>IF(U1114&gt;=0.4, 1, 0)</f>
        <v>0</v>
      </c>
      <c r="Z1114" s="25">
        <f>IF(U1114&gt;=0.5, 1, 0)</f>
        <v>0</v>
      </c>
      <c r="AA1114" s="25">
        <f>IF(U1114&gt;=0.6, 1, 0)</f>
        <v>0</v>
      </c>
      <c r="AB1114" s="25">
        <f>IF(U1114&gt;=0.7, 1, 0)</f>
        <v>0</v>
      </c>
      <c r="AC1114" s="25">
        <f>IF(U1114&gt;=0.8, 1, 0)</f>
        <v>0</v>
      </c>
      <c r="AD1114" s="55">
        <f>IF(U1114&gt;=0.9, 1, 0)</f>
        <v>0</v>
      </c>
    </row>
    <row r="1115" spans="1:30" ht="20" customHeight="1" x14ac:dyDescent="0.2">
      <c r="A1115" s="20" t="s">
        <v>334</v>
      </c>
      <c r="B1115" s="33" t="str">
        <f>SUBSTITUTE(A1115,"/Users/timomiessen/Desktop/imagesdk/blackmen1/","Image_")</f>
        <v>Image_BM_90.jpg</v>
      </c>
      <c r="C1115" s="63" t="s">
        <v>4</v>
      </c>
      <c r="D1115" s="22" t="s">
        <v>2973</v>
      </c>
      <c r="E1115" s="27">
        <v>1</v>
      </c>
      <c r="F1115" s="27">
        <v>0</v>
      </c>
      <c r="G1115" s="27">
        <v>0</v>
      </c>
      <c r="H1115" s="27">
        <v>0</v>
      </c>
      <c r="I1115" s="27">
        <v>0</v>
      </c>
      <c r="J1115" s="23">
        <v>0</v>
      </c>
      <c r="K1115" s="27">
        <v>0</v>
      </c>
      <c r="L1115" s="27">
        <v>0</v>
      </c>
      <c r="M1115" s="27">
        <v>0</v>
      </c>
      <c r="N1115" s="27">
        <v>0</v>
      </c>
      <c r="O1115" s="27">
        <v>0</v>
      </c>
      <c r="P1115" s="27">
        <v>0</v>
      </c>
      <c r="Q1115" s="27">
        <v>0</v>
      </c>
      <c r="R1115" s="23" cm="1">
        <f t="array" ref="R1115">_xlfn.IFS(H1115=1,1,K1115=1,1,L1115=1,1,M1115=1,1,N1115=1,1,P1115=1,1,TRUE,0)</f>
        <v>0</v>
      </c>
      <c r="S1115" s="64">
        <f>IF(AND(G1115=1,R1115=1),0,R1115)</f>
        <v>0</v>
      </c>
      <c r="T1115" s="24" t="s">
        <v>1852</v>
      </c>
      <c r="U1115" s="49">
        <f>SUBSTITUTE(T1115,".",",")*1</f>
        <v>4.1191827505826902E-2</v>
      </c>
      <c r="V1115" s="54">
        <f>IF(U1115&gt;=0.1, 1, 0)</f>
        <v>0</v>
      </c>
      <c r="W1115" s="25">
        <f>IF(U1115&gt;=0.2, 1, 0)</f>
        <v>0</v>
      </c>
      <c r="X1115" s="25">
        <f>IF(U1115&gt;=0.3, 1, 0)</f>
        <v>0</v>
      </c>
      <c r="Y1115" s="25">
        <f>IF(U1115&gt;=0.4, 1, 0)</f>
        <v>0</v>
      </c>
      <c r="Z1115" s="25">
        <f>IF(U1115&gt;=0.5, 1, 0)</f>
        <v>0</v>
      </c>
      <c r="AA1115" s="25">
        <f>IF(U1115&gt;=0.6, 1, 0)</f>
        <v>0</v>
      </c>
      <c r="AB1115" s="25">
        <f>IF(U1115&gt;=0.7, 1, 0)</f>
        <v>0</v>
      </c>
      <c r="AC1115" s="25">
        <f>IF(U1115&gt;=0.8, 1, 0)</f>
        <v>0</v>
      </c>
      <c r="AD1115" s="55">
        <f>IF(U1115&gt;=0.9, 1, 0)</f>
        <v>0</v>
      </c>
    </row>
    <row r="1116" spans="1:30" ht="20" customHeight="1" x14ac:dyDescent="0.2">
      <c r="A1116" s="20" t="s">
        <v>335</v>
      </c>
      <c r="B1116" s="33" t="str">
        <f>SUBSTITUTE(A1116,"/Users/timomiessen/Desktop/imagesdk/blackmen1/","Image_")</f>
        <v>Image_BM_91.jpg</v>
      </c>
      <c r="C1116" s="63" t="s">
        <v>4</v>
      </c>
      <c r="D1116" s="22" t="s">
        <v>2973</v>
      </c>
      <c r="E1116" s="27">
        <v>1</v>
      </c>
      <c r="F1116" s="27">
        <v>0</v>
      </c>
      <c r="G1116" s="27">
        <v>0</v>
      </c>
      <c r="H1116" s="27">
        <v>0</v>
      </c>
      <c r="I1116" s="27">
        <v>0</v>
      </c>
      <c r="J1116" s="23">
        <v>0</v>
      </c>
      <c r="K1116" s="27">
        <v>0</v>
      </c>
      <c r="L1116" s="27">
        <v>0</v>
      </c>
      <c r="M1116" s="27">
        <v>0</v>
      </c>
      <c r="N1116" s="27">
        <v>0</v>
      </c>
      <c r="O1116" s="27">
        <v>0</v>
      </c>
      <c r="P1116" s="27">
        <v>0</v>
      </c>
      <c r="Q1116" s="27">
        <v>0</v>
      </c>
      <c r="R1116" s="23" cm="1">
        <f t="array" ref="R1116">_xlfn.IFS(H1116=1,1,K1116=1,1,L1116=1,1,M1116=1,1,N1116=1,1,P1116=1,1,TRUE,0)</f>
        <v>0</v>
      </c>
      <c r="S1116" s="64">
        <f>IF(AND(G1116=1,R1116=1),0,R1116)</f>
        <v>0</v>
      </c>
      <c r="T1116" s="24" t="s">
        <v>1853</v>
      </c>
      <c r="U1116" s="49">
        <f>SUBSTITUTE(T1116,".",",")*1</f>
        <v>2.0557993091642801E-2</v>
      </c>
      <c r="V1116" s="54">
        <f>IF(U1116&gt;=0.1, 1, 0)</f>
        <v>0</v>
      </c>
      <c r="W1116" s="25">
        <f>IF(U1116&gt;=0.2, 1, 0)</f>
        <v>0</v>
      </c>
      <c r="X1116" s="25">
        <f>IF(U1116&gt;=0.3, 1, 0)</f>
        <v>0</v>
      </c>
      <c r="Y1116" s="25">
        <f>IF(U1116&gt;=0.4, 1, 0)</f>
        <v>0</v>
      </c>
      <c r="Z1116" s="25">
        <f>IF(U1116&gt;=0.5, 1, 0)</f>
        <v>0</v>
      </c>
      <c r="AA1116" s="25">
        <f>IF(U1116&gt;=0.6, 1, 0)</f>
        <v>0</v>
      </c>
      <c r="AB1116" s="25">
        <f>IF(U1116&gt;=0.7, 1, 0)</f>
        <v>0</v>
      </c>
      <c r="AC1116" s="25">
        <f>IF(U1116&gt;=0.8, 1, 0)</f>
        <v>0</v>
      </c>
      <c r="AD1116" s="55">
        <f>IF(U1116&gt;=0.9, 1, 0)</f>
        <v>0</v>
      </c>
    </row>
    <row r="1117" spans="1:30" ht="20" customHeight="1" x14ac:dyDescent="0.2">
      <c r="A1117" s="20" t="s">
        <v>336</v>
      </c>
      <c r="B1117" s="33" t="str">
        <f>SUBSTITUTE(A1117,"/Users/timomiessen/Desktop/imagesdk/blackmen1/","Image_")</f>
        <v>Image_BM_92.jpg</v>
      </c>
      <c r="C1117" s="63" t="s">
        <v>4</v>
      </c>
      <c r="D1117" s="22" t="s">
        <v>2973</v>
      </c>
      <c r="E1117" s="27">
        <v>1</v>
      </c>
      <c r="F1117" s="27">
        <v>0</v>
      </c>
      <c r="G1117" s="27">
        <v>0</v>
      </c>
      <c r="H1117" s="27">
        <v>0</v>
      </c>
      <c r="I1117" s="27">
        <v>0</v>
      </c>
      <c r="J1117" s="23">
        <v>0</v>
      </c>
      <c r="K1117" s="27">
        <v>0</v>
      </c>
      <c r="L1117" s="27">
        <v>0</v>
      </c>
      <c r="M1117" s="27">
        <v>0</v>
      </c>
      <c r="N1117" s="27">
        <v>0</v>
      </c>
      <c r="O1117" s="27">
        <v>0</v>
      </c>
      <c r="P1117" s="27">
        <v>0</v>
      </c>
      <c r="Q1117" s="27">
        <v>0</v>
      </c>
      <c r="R1117" s="23" cm="1">
        <f t="array" ref="R1117">_xlfn.IFS(H1117=1,1,K1117=1,1,L1117=1,1,M1117=1,1,N1117=1,1,P1117=1,1,TRUE,0)</f>
        <v>0</v>
      </c>
      <c r="S1117" s="64">
        <f>IF(AND(G1117=1,R1117=1),0,R1117)</f>
        <v>0</v>
      </c>
      <c r="T1117" s="24" t="s">
        <v>1854</v>
      </c>
      <c r="U1117" s="49">
        <f>SUBSTITUTE(T1117,".",",")*1</f>
        <v>4.0577320381999002E-2</v>
      </c>
      <c r="V1117" s="54">
        <f>IF(U1117&gt;=0.1, 1, 0)</f>
        <v>0</v>
      </c>
      <c r="W1117" s="25">
        <f>IF(U1117&gt;=0.2, 1, 0)</f>
        <v>0</v>
      </c>
      <c r="X1117" s="25">
        <f>IF(U1117&gt;=0.3, 1, 0)</f>
        <v>0</v>
      </c>
      <c r="Y1117" s="25">
        <f>IF(U1117&gt;=0.4, 1, 0)</f>
        <v>0</v>
      </c>
      <c r="Z1117" s="25">
        <f>IF(U1117&gt;=0.5, 1, 0)</f>
        <v>0</v>
      </c>
      <c r="AA1117" s="25">
        <f>IF(U1117&gt;=0.6, 1, 0)</f>
        <v>0</v>
      </c>
      <c r="AB1117" s="25">
        <f>IF(U1117&gt;=0.7, 1, 0)</f>
        <v>0</v>
      </c>
      <c r="AC1117" s="25">
        <f>IF(U1117&gt;=0.8, 1, 0)</f>
        <v>0</v>
      </c>
      <c r="AD1117" s="55">
        <f>IF(U1117&gt;=0.9, 1, 0)</f>
        <v>0</v>
      </c>
    </row>
    <row r="1118" spans="1:30" ht="20" customHeight="1" x14ac:dyDescent="0.2">
      <c r="A1118" s="20" t="s">
        <v>337</v>
      </c>
      <c r="B1118" s="33" t="str">
        <f>SUBSTITUTE(A1118,"/Users/timomiessen/Desktop/imagesdk/blackmen1/","Image_")</f>
        <v>Image_BM_93.jpg</v>
      </c>
      <c r="C1118" s="63" t="s">
        <v>4</v>
      </c>
      <c r="D1118" s="22" t="s">
        <v>2973</v>
      </c>
      <c r="E1118" s="27">
        <v>1</v>
      </c>
      <c r="F1118" s="27">
        <v>0</v>
      </c>
      <c r="G1118" s="27">
        <v>0</v>
      </c>
      <c r="H1118" s="27">
        <v>0</v>
      </c>
      <c r="I1118" s="27">
        <v>0</v>
      </c>
      <c r="J1118" s="23">
        <v>0</v>
      </c>
      <c r="K1118" s="27">
        <v>0</v>
      </c>
      <c r="L1118" s="27">
        <v>0</v>
      </c>
      <c r="M1118" s="27">
        <v>0</v>
      </c>
      <c r="N1118" s="27">
        <v>0</v>
      </c>
      <c r="O1118" s="27">
        <v>0</v>
      </c>
      <c r="P1118" s="27">
        <v>0</v>
      </c>
      <c r="Q1118" s="27">
        <v>0</v>
      </c>
      <c r="R1118" s="23" cm="1">
        <f t="array" ref="R1118">_xlfn.IFS(H1118=1,1,K1118=1,1,L1118=1,1,M1118=1,1,N1118=1,1,P1118=1,1,TRUE,0)</f>
        <v>0</v>
      </c>
      <c r="S1118" s="64">
        <f>IF(AND(G1118=1,R1118=1),0,R1118)</f>
        <v>0</v>
      </c>
      <c r="T1118" s="24" t="s">
        <v>1855</v>
      </c>
      <c r="U1118" s="49">
        <f>SUBSTITUTE(T1118,".",",")*1</f>
        <v>0.54904256761074</v>
      </c>
      <c r="V1118" s="54">
        <f>IF(U1118&gt;=0.1, 1, 0)</f>
        <v>1</v>
      </c>
      <c r="W1118" s="25">
        <f>IF(U1118&gt;=0.2, 1, 0)</f>
        <v>1</v>
      </c>
      <c r="X1118" s="25">
        <f>IF(U1118&gt;=0.3, 1, 0)</f>
        <v>1</v>
      </c>
      <c r="Y1118" s="25">
        <f>IF(U1118&gt;=0.4, 1, 0)</f>
        <v>1</v>
      </c>
      <c r="Z1118" s="25">
        <f>IF(U1118&gt;=0.5, 1, 0)</f>
        <v>1</v>
      </c>
      <c r="AA1118" s="25">
        <f>IF(U1118&gt;=0.6, 1, 0)</f>
        <v>0</v>
      </c>
      <c r="AB1118" s="25">
        <f>IF(U1118&gt;=0.7, 1, 0)</f>
        <v>0</v>
      </c>
      <c r="AC1118" s="25">
        <f>IF(U1118&gt;=0.8, 1, 0)</f>
        <v>0</v>
      </c>
      <c r="AD1118" s="55">
        <f>IF(U1118&gt;=0.9, 1, 0)</f>
        <v>0</v>
      </c>
    </row>
    <row r="1119" spans="1:30" ht="20" customHeight="1" x14ac:dyDescent="0.2">
      <c r="A1119" s="20" t="s">
        <v>338</v>
      </c>
      <c r="B1119" s="33" t="str">
        <f>SUBSTITUTE(A1119,"/Users/timomiessen/Desktop/imagesdk/blackmen1/","Image_")</f>
        <v>Image_BM_94.jpg</v>
      </c>
      <c r="C1119" s="63" t="s">
        <v>4</v>
      </c>
      <c r="D1119" s="22" t="s">
        <v>2973</v>
      </c>
      <c r="E1119" s="27">
        <v>1</v>
      </c>
      <c r="F1119" s="27">
        <v>0</v>
      </c>
      <c r="G1119" s="27">
        <v>0</v>
      </c>
      <c r="H1119" s="27">
        <v>0</v>
      </c>
      <c r="I1119" s="27">
        <v>0</v>
      </c>
      <c r="J1119" s="23">
        <v>0</v>
      </c>
      <c r="K1119" s="27">
        <v>0</v>
      </c>
      <c r="L1119" s="27">
        <v>0</v>
      </c>
      <c r="M1119" s="27">
        <v>0</v>
      </c>
      <c r="N1119" s="27">
        <v>0</v>
      </c>
      <c r="O1119" s="27">
        <v>0</v>
      </c>
      <c r="P1119" s="27">
        <v>0</v>
      </c>
      <c r="Q1119" s="27">
        <v>0</v>
      </c>
      <c r="R1119" s="23" cm="1">
        <f t="array" ref="R1119">_xlfn.IFS(H1119=1,1,K1119=1,1,L1119=1,1,M1119=1,1,N1119=1,1,P1119=1,1,TRUE,0)</f>
        <v>0</v>
      </c>
      <c r="S1119" s="64">
        <f>IF(AND(G1119=1,R1119=1),0,R1119)</f>
        <v>0</v>
      </c>
      <c r="T1119" s="24" t="s">
        <v>1856</v>
      </c>
      <c r="U1119" s="49">
        <f>SUBSTITUTE(T1119,".",",")*1</f>
        <v>0.23596683889627401</v>
      </c>
      <c r="V1119" s="54">
        <f>IF(U1119&gt;=0.1, 1, 0)</f>
        <v>1</v>
      </c>
      <c r="W1119" s="25">
        <f>IF(U1119&gt;=0.2, 1, 0)</f>
        <v>1</v>
      </c>
      <c r="X1119" s="25">
        <f>IF(U1119&gt;=0.3, 1, 0)</f>
        <v>0</v>
      </c>
      <c r="Y1119" s="25">
        <f>IF(U1119&gt;=0.4, 1, 0)</f>
        <v>0</v>
      </c>
      <c r="Z1119" s="25">
        <f>IF(U1119&gt;=0.5, 1, 0)</f>
        <v>0</v>
      </c>
      <c r="AA1119" s="25">
        <f>IF(U1119&gt;=0.6, 1, 0)</f>
        <v>0</v>
      </c>
      <c r="AB1119" s="25">
        <f>IF(U1119&gt;=0.7, 1, 0)</f>
        <v>0</v>
      </c>
      <c r="AC1119" s="25">
        <f>IF(U1119&gt;=0.8, 1, 0)</f>
        <v>0</v>
      </c>
      <c r="AD1119" s="55">
        <f>IF(U1119&gt;=0.9, 1, 0)</f>
        <v>0</v>
      </c>
    </row>
    <row r="1120" spans="1:30" ht="20" customHeight="1" x14ac:dyDescent="0.2">
      <c r="A1120" s="20" t="s">
        <v>339</v>
      </c>
      <c r="B1120" s="33" t="str">
        <f>SUBSTITUTE(A1120,"/Users/timomiessen/Desktop/imagesdk/blackmen1/","Image_")</f>
        <v>Image_BM_95.jpg</v>
      </c>
      <c r="C1120" s="63" t="s">
        <v>4</v>
      </c>
      <c r="D1120" s="22" t="s">
        <v>2973</v>
      </c>
      <c r="E1120" s="27">
        <v>1</v>
      </c>
      <c r="F1120" s="27">
        <v>0</v>
      </c>
      <c r="G1120" s="27">
        <v>0</v>
      </c>
      <c r="H1120" s="27">
        <v>0</v>
      </c>
      <c r="I1120" s="27">
        <v>0</v>
      </c>
      <c r="J1120" s="23">
        <v>0</v>
      </c>
      <c r="K1120" s="27">
        <v>0</v>
      </c>
      <c r="L1120" s="27">
        <v>0</v>
      </c>
      <c r="M1120" s="27">
        <v>0</v>
      </c>
      <c r="N1120" s="27">
        <v>0</v>
      </c>
      <c r="O1120" s="27">
        <v>0</v>
      </c>
      <c r="P1120" s="27">
        <v>0</v>
      </c>
      <c r="Q1120" s="27">
        <v>0</v>
      </c>
      <c r="R1120" s="23" cm="1">
        <f t="array" ref="R1120">_xlfn.IFS(H1120=1,1,K1120=1,1,L1120=1,1,M1120=1,1,N1120=1,1,P1120=1,1,TRUE,0)</f>
        <v>0</v>
      </c>
      <c r="S1120" s="64">
        <f>IF(AND(G1120=1,R1120=1),0,R1120)</f>
        <v>0</v>
      </c>
      <c r="T1120" s="24" t="s">
        <v>1857</v>
      </c>
      <c r="U1120" s="49">
        <f>SUBSTITUTE(T1120,".",",")*1</f>
        <v>2.05408588517457E-2</v>
      </c>
      <c r="V1120" s="54">
        <f>IF(U1120&gt;=0.1, 1, 0)</f>
        <v>0</v>
      </c>
      <c r="W1120" s="25">
        <f>IF(U1120&gt;=0.2, 1, 0)</f>
        <v>0</v>
      </c>
      <c r="X1120" s="25">
        <f>IF(U1120&gt;=0.3, 1, 0)</f>
        <v>0</v>
      </c>
      <c r="Y1120" s="25">
        <f>IF(U1120&gt;=0.4, 1, 0)</f>
        <v>0</v>
      </c>
      <c r="Z1120" s="25">
        <f>IF(U1120&gt;=0.5, 1, 0)</f>
        <v>0</v>
      </c>
      <c r="AA1120" s="25">
        <f>IF(U1120&gt;=0.6, 1, 0)</f>
        <v>0</v>
      </c>
      <c r="AB1120" s="25">
        <f>IF(U1120&gt;=0.7, 1, 0)</f>
        <v>0</v>
      </c>
      <c r="AC1120" s="25">
        <f>IF(U1120&gt;=0.8, 1, 0)</f>
        <v>0</v>
      </c>
      <c r="AD1120" s="55">
        <f>IF(U1120&gt;=0.9, 1, 0)</f>
        <v>0</v>
      </c>
    </row>
    <row r="1121" spans="1:30" ht="20" customHeight="1" x14ac:dyDescent="0.2">
      <c r="A1121" s="20" t="s">
        <v>340</v>
      </c>
      <c r="B1121" s="33" t="str">
        <f>SUBSTITUTE(A1121,"/Users/timomiessen/Desktop/imagesdk/blackmen1/","Image_")</f>
        <v>Image_BM_96.jpg</v>
      </c>
      <c r="C1121" s="63" t="s">
        <v>4</v>
      </c>
      <c r="D1121" s="22" t="s">
        <v>2973</v>
      </c>
      <c r="E1121" s="27">
        <v>1</v>
      </c>
      <c r="F1121" s="27">
        <v>0</v>
      </c>
      <c r="G1121" s="27">
        <v>0</v>
      </c>
      <c r="H1121" s="27">
        <v>0</v>
      </c>
      <c r="I1121" s="27">
        <v>0</v>
      </c>
      <c r="J1121" s="23">
        <v>0</v>
      </c>
      <c r="K1121" s="27">
        <v>0</v>
      </c>
      <c r="L1121" s="27">
        <v>0</v>
      </c>
      <c r="M1121" s="27">
        <v>0</v>
      </c>
      <c r="N1121" s="27">
        <v>0</v>
      </c>
      <c r="O1121" s="27">
        <v>0</v>
      </c>
      <c r="P1121" s="27">
        <v>0</v>
      </c>
      <c r="Q1121" s="27">
        <v>0</v>
      </c>
      <c r="R1121" s="23" cm="1">
        <f t="array" ref="R1121">_xlfn.IFS(H1121=1,1,K1121=1,1,L1121=1,1,M1121=1,1,N1121=1,1,P1121=1,1,TRUE,0)</f>
        <v>0</v>
      </c>
      <c r="S1121" s="64">
        <f>IF(AND(G1121=1,R1121=1),0,R1121)</f>
        <v>0</v>
      </c>
      <c r="T1121" s="24" t="s">
        <v>1858</v>
      </c>
      <c r="U1121" s="49">
        <f>SUBSTITUTE(T1121,".",",")*1</f>
        <v>0.123203333467245</v>
      </c>
      <c r="V1121" s="54">
        <f>IF(U1121&gt;=0.1, 1, 0)</f>
        <v>1</v>
      </c>
      <c r="W1121" s="25">
        <f>IF(U1121&gt;=0.2, 1, 0)</f>
        <v>0</v>
      </c>
      <c r="X1121" s="25">
        <f>IF(U1121&gt;=0.3, 1, 0)</f>
        <v>0</v>
      </c>
      <c r="Y1121" s="25">
        <f>IF(U1121&gt;=0.4, 1, 0)</f>
        <v>0</v>
      </c>
      <c r="Z1121" s="25">
        <f>IF(U1121&gt;=0.5, 1, 0)</f>
        <v>0</v>
      </c>
      <c r="AA1121" s="25">
        <f>IF(U1121&gt;=0.6, 1, 0)</f>
        <v>0</v>
      </c>
      <c r="AB1121" s="25">
        <f>IF(U1121&gt;=0.7, 1, 0)</f>
        <v>0</v>
      </c>
      <c r="AC1121" s="25">
        <f>IF(U1121&gt;=0.8, 1, 0)</f>
        <v>0</v>
      </c>
      <c r="AD1121" s="55">
        <f>IF(U1121&gt;=0.9, 1, 0)</f>
        <v>0</v>
      </c>
    </row>
    <row r="1122" spans="1:30" ht="20" customHeight="1" x14ac:dyDescent="0.2">
      <c r="A1122" s="20" t="s">
        <v>341</v>
      </c>
      <c r="B1122" s="33" t="str">
        <f>SUBSTITUTE(A1122,"/Users/timomiessen/Desktop/imagesdk/blackmen1/","Image_")</f>
        <v>Image_BM_97.jpg</v>
      </c>
      <c r="C1122" s="63" t="s">
        <v>4</v>
      </c>
      <c r="D1122" s="22" t="s">
        <v>2973</v>
      </c>
      <c r="E1122" s="27">
        <v>1</v>
      </c>
      <c r="F1122" s="27">
        <v>0</v>
      </c>
      <c r="G1122" s="27">
        <v>0</v>
      </c>
      <c r="H1122" s="27">
        <v>0</v>
      </c>
      <c r="I1122" s="27">
        <v>0</v>
      </c>
      <c r="J1122" s="23">
        <v>0</v>
      </c>
      <c r="K1122" s="27">
        <v>0</v>
      </c>
      <c r="L1122" s="27">
        <v>0</v>
      </c>
      <c r="M1122" s="27">
        <v>0</v>
      </c>
      <c r="N1122" s="27">
        <v>0</v>
      </c>
      <c r="O1122" s="27">
        <v>0</v>
      </c>
      <c r="P1122" s="27">
        <v>0</v>
      </c>
      <c r="Q1122" s="27">
        <v>0</v>
      </c>
      <c r="R1122" s="23" cm="1">
        <f t="array" ref="R1122">_xlfn.IFS(H1122=1,1,K1122=1,1,L1122=1,1,M1122=1,1,N1122=1,1,P1122=1,1,TRUE,0)</f>
        <v>0</v>
      </c>
      <c r="S1122" s="64">
        <f>IF(AND(G1122=1,R1122=1),0,R1122)</f>
        <v>0</v>
      </c>
      <c r="T1122" s="24" t="s">
        <v>1859</v>
      </c>
      <c r="U1122" s="49">
        <f>SUBSTITUTE(T1122,".",",")*1</f>
        <v>0.143884252756834</v>
      </c>
      <c r="V1122" s="54">
        <f>IF(U1122&gt;=0.1, 1, 0)</f>
        <v>1</v>
      </c>
      <c r="W1122" s="25">
        <f>IF(U1122&gt;=0.2, 1, 0)</f>
        <v>0</v>
      </c>
      <c r="X1122" s="25">
        <f>IF(U1122&gt;=0.3, 1, 0)</f>
        <v>0</v>
      </c>
      <c r="Y1122" s="25">
        <f>IF(U1122&gt;=0.4, 1, 0)</f>
        <v>0</v>
      </c>
      <c r="Z1122" s="25">
        <f>IF(U1122&gt;=0.5, 1, 0)</f>
        <v>0</v>
      </c>
      <c r="AA1122" s="25">
        <f>IF(U1122&gt;=0.6, 1, 0)</f>
        <v>0</v>
      </c>
      <c r="AB1122" s="25">
        <f>IF(U1122&gt;=0.7, 1, 0)</f>
        <v>0</v>
      </c>
      <c r="AC1122" s="25">
        <f>IF(U1122&gt;=0.8, 1, 0)</f>
        <v>0</v>
      </c>
      <c r="AD1122" s="55">
        <f>IF(U1122&gt;=0.9, 1, 0)</f>
        <v>0</v>
      </c>
    </row>
    <row r="1123" spans="1:30" ht="20" customHeight="1" x14ac:dyDescent="0.2">
      <c r="A1123" s="20" t="s">
        <v>342</v>
      </c>
      <c r="B1123" s="33" t="str">
        <f>SUBSTITUTE(A1123,"/Users/timomiessen/Desktop/imagesdk/blackmen1/","Image_")</f>
        <v>Image_BM_98.jpg</v>
      </c>
      <c r="C1123" s="63" t="s">
        <v>4</v>
      </c>
      <c r="D1123" s="22" t="s">
        <v>2973</v>
      </c>
      <c r="E1123" s="27">
        <v>1</v>
      </c>
      <c r="F1123" s="27">
        <v>0</v>
      </c>
      <c r="G1123" s="27">
        <v>0</v>
      </c>
      <c r="H1123" s="27">
        <v>0</v>
      </c>
      <c r="I1123" s="27">
        <v>0</v>
      </c>
      <c r="J1123" s="23">
        <v>0</v>
      </c>
      <c r="K1123" s="27">
        <v>0</v>
      </c>
      <c r="L1123" s="27">
        <v>0</v>
      </c>
      <c r="M1123" s="27">
        <v>0</v>
      </c>
      <c r="N1123" s="27">
        <v>0</v>
      </c>
      <c r="O1123" s="27">
        <v>0</v>
      </c>
      <c r="P1123" s="27">
        <v>0</v>
      </c>
      <c r="Q1123" s="27">
        <v>0</v>
      </c>
      <c r="R1123" s="23" cm="1">
        <f t="array" ref="R1123">_xlfn.IFS(H1123=1,1,K1123=1,1,L1123=1,1,M1123=1,1,N1123=1,1,P1123=1,1,TRUE,0)</f>
        <v>0</v>
      </c>
      <c r="S1123" s="64">
        <f>IF(AND(G1123=1,R1123=1),0,R1123)</f>
        <v>0</v>
      </c>
      <c r="T1123" s="24" t="s">
        <v>1860</v>
      </c>
      <c r="U1123" s="49">
        <f>SUBSTITUTE(T1123,".",",")*1</f>
        <v>2.2678885143250199E-2</v>
      </c>
      <c r="V1123" s="54">
        <f>IF(U1123&gt;=0.1, 1, 0)</f>
        <v>0</v>
      </c>
      <c r="W1123" s="25">
        <f>IF(U1123&gt;=0.2, 1, 0)</f>
        <v>0</v>
      </c>
      <c r="X1123" s="25">
        <f>IF(U1123&gt;=0.3, 1, 0)</f>
        <v>0</v>
      </c>
      <c r="Y1123" s="25">
        <f>IF(U1123&gt;=0.4, 1, 0)</f>
        <v>0</v>
      </c>
      <c r="Z1123" s="25">
        <f>IF(U1123&gt;=0.5, 1, 0)</f>
        <v>0</v>
      </c>
      <c r="AA1123" s="25">
        <f>IF(U1123&gt;=0.6, 1, 0)</f>
        <v>0</v>
      </c>
      <c r="AB1123" s="25">
        <f>IF(U1123&gt;=0.7, 1, 0)</f>
        <v>0</v>
      </c>
      <c r="AC1123" s="25">
        <f>IF(U1123&gt;=0.8, 1, 0)</f>
        <v>0</v>
      </c>
      <c r="AD1123" s="55">
        <f>IF(U1123&gt;=0.9, 1, 0)</f>
        <v>0</v>
      </c>
    </row>
    <row r="1124" spans="1:30" ht="20" customHeight="1" x14ac:dyDescent="0.2">
      <c r="A1124" s="20" t="s">
        <v>343</v>
      </c>
      <c r="B1124" s="33" t="str">
        <f>SUBSTITUTE(A1124,"/Users/timomiessen/Desktop/imagesdk/blackmen1/","Image_")</f>
        <v>Image_BM_99.jpg</v>
      </c>
      <c r="C1124" s="63" t="s">
        <v>4</v>
      </c>
      <c r="D1124" s="22" t="s">
        <v>2973</v>
      </c>
      <c r="E1124" s="27">
        <v>1</v>
      </c>
      <c r="F1124" s="27">
        <v>0</v>
      </c>
      <c r="G1124" s="27">
        <v>0</v>
      </c>
      <c r="H1124" s="27">
        <v>0</v>
      </c>
      <c r="I1124" s="27">
        <v>0</v>
      </c>
      <c r="J1124" s="23">
        <v>0</v>
      </c>
      <c r="K1124" s="27">
        <v>0</v>
      </c>
      <c r="L1124" s="27">
        <v>0</v>
      </c>
      <c r="M1124" s="27">
        <v>0</v>
      </c>
      <c r="N1124" s="27">
        <v>0</v>
      </c>
      <c r="O1124" s="27">
        <v>0</v>
      </c>
      <c r="P1124" s="27">
        <v>0</v>
      </c>
      <c r="Q1124" s="27">
        <v>0</v>
      </c>
      <c r="R1124" s="23" cm="1">
        <f t="array" ref="R1124">_xlfn.IFS(H1124=1,1,K1124=1,1,L1124=1,1,M1124=1,1,N1124=1,1,P1124=1,1,TRUE,0)</f>
        <v>0</v>
      </c>
      <c r="S1124" s="64">
        <f>IF(AND(G1124=1,R1124=1),0,R1124)</f>
        <v>0</v>
      </c>
      <c r="T1124" s="24" t="s">
        <v>1861</v>
      </c>
      <c r="U1124" s="49">
        <f>SUBSTITUTE(T1124,".",",")*1</f>
        <v>1.33934565819799E-2</v>
      </c>
      <c r="V1124" s="54">
        <f>IF(U1124&gt;=0.1, 1, 0)</f>
        <v>0</v>
      </c>
      <c r="W1124" s="25">
        <f>IF(U1124&gt;=0.2, 1, 0)</f>
        <v>0</v>
      </c>
      <c r="X1124" s="25">
        <f>IF(U1124&gt;=0.3, 1, 0)</f>
        <v>0</v>
      </c>
      <c r="Y1124" s="25">
        <f>IF(U1124&gt;=0.4, 1, 0)</f>
        <v>0</v>
      </c>
      <c r="Z1124" s="25">
        <f>IF(U1124&gt;=0.5, 1, 0)</f>
        <v>0</v>
      </c>
      <c r="AA1124" s="25">
        <f>IF(U1124&gt;=0.6, 1, 0)</f>
        <v>0</v>
      </c>
      <c r="AB1124" s="25">
        <f>IF(U1124&gt;=0.7, 1, 0)</f>
        <v>0</v>
      </c>
      <c r="AC1124" s="25">
        <f>IF(U1124&gt;=0.8, 1, 0)</f>
        <v>0</v>
      </c>
      <c r="AD1124" s="55">
        <f>IF(U1124&gt;=0.9, 1, 0)</f>
        <v>0</v>
      </c>
    </row>
    <row r="1125" spans="1:30" ht="20" customHeight="1" x14ac:dyDescent="0.2">
      <c r="A1125" s="20" t="s">
        <v>899</v>
      </c>
      <c r="B1125" s="33" t="str">
        <f>SUBSTITUTE(A1125,"/Users/timomiessen/Desktop/imagesdk/nonblackmen1/","Image_")</f>
        <v>Image_NBM_251.jpg</v>
      </c>
      <c r="C1125" s="63" t="s">
        <v>4</v>
      </c>
      <c r="D1125" s="22" t="s">
        <v>6</v>
      </c>
      <c r="E1125" s="23">
        <v>0</v>
      </c>
      <c r="F1125" s="23">
        <v>0</v>
      </c>
      <c r="G1125" s="23">
        <v>0</v>
      </c>
      <c r="H1125" s="23">
        <v>0</v>
      </c>
      <c r="I1125" s="23">
        <v>0</v>
      </c>
      <c r="J1125" s="23">
        <v>0</v>
      </c>
      <c r="K1125" s="23">
        <v>1</v>
      </c>
      <c r="L1125" s="23">
        <v>0</v>
      </c>
      <c r="M1125" s="23">
        <v>0</v>
      </c>
      <c r="N1125" s="27">
        <v>0</v>
      </c>
      <c r="O1125" s="23">
        <v>0</v>
      </c>
      <c r="P1125" s="23">
        <v>0</v>
      </c>
      <c r="Q1125" s="23">
        <v>0</v>
      </c>
      <c r="R1125" s="23" cm="1">
        <f t="array" ref="R1125">_xlfn.IFS(H1125=1,1,K1125=1,1,L1125=1,1,M1125=1,1,N1125=1,1,P1125=1,1,TRUE,0)</f>
        <v>1</v>
      </c>
      <c r="S1125" s="64">
        <f>IF(AND(G1125=1,R1125=1),0,R1125)</f>
        <v>1</v>
      </c>
      <c r="T1125" s="24" t="s">
        <v>2784</v>
      </c>
      <c r="U1125" s="49">
        <f>SUBSTITUTE(T1125,".",",")*1</f>
        <v>0.225158620625734</v>
      </c>
      <c r="V1125" s="54">
        <f>IF(U1125&gt;=0.1, 1, 0)</f>
        <v>1</v>
      </c>
      <c r="W1125" s="25">
        <f>IF(U1125&gt;=0.2, 1, 0)</f>
        <v>1</v>
      </c>
      <c r="X1125" s="25">
        <f>IF(U1125&gt;=0.3, 1, 0)</f>
        <v>0</v>
      </c>
      <c r="Y1125" s="25">
        <f>IF(U1125&gt;=0.4, 1, 0)</f>
        <v>0</v>
      </c>
      <c r="Z1125" s="25">
        <f>IF(U1125&gt;=0.5, 1, 0)</f>
        <v>0</v>
      </c>
      <c r="AA1125" s="25">
        <f>IF(U1125&gt;=0.6, 1, 0)</f>
        <v>0</v>
      </c>
      <c r="AB1125" s="25">
        <f>IF(U1125&gt;=0.7, 1, 0)</f>
        <v>0</v>
      </c>
      <c r="AC1125" s="25">
        <f>IF(U1125&gt;=0.8, 1, 0)</f>
        <v>0</v>
      </c>
      <c r="AD1125" s="55">
        <f>IF(U1125&gt;=0.9, 1, 0)</f>
        <v>0</v>
      </c>
    </row>
    <row r="1126" spans="1:30" ht="20" customHeight="1" x14ac:dyDescent="0.2">
      <c r="A1126" s="20" t="s">
        <v>900</v>
      </c>
      <c r="B1126" s="33" t="str">
        <f>SUBSTITUTE(A1126,"/Users/timomiessen/Desktop/imagesdk/nonblackmen1/","Image_")</f>
        <v>Image_NBM_252.jpg</v>
      </c>
      <c r="C1126" s="63" t="s">
        <v>4</v>
      </c>
      <c r="D1126" s="22" t="s">
        <v>6</v>
      </c>
      <c r="E1126" s="23">
        <v>0</v>
      </c>
      <c r="F1126" s="23">
        <v>0</v>
      </c>
      <c r="G1126" s="23">
        <v>0</v>
      </c>
      <c r="H1126" s="23">
        <v>0</v>
      </c>
      <c r="I1126" s="23">
        <v>0</v>
      </c>
      <c r="J1126" s="23">
        <v>0</v>
      </c>
      <c r="K1126" s="23">
        <v>1</v>
      </c>
      <c r="L1126" s="23">
        <v>0</v>
      </c>
      <c r="M1126" s="23">
        <v>0</v>
      </c>
      <c r="N1126" s="27">
        <v>0</v>
      </c>
      <c r="O1126" s="23">
        <v>0</v>
      </c>
      <c r="P1126" s="23">
        <v>0</v>
      </c>
      <c r="Q1126" s="23">
        <v>0</v>
      </c>
      <c r="R1126" s="23" cm="1">
        <f t="array" ref="R1126">_xlfn.IFS(H1126=1,1,K1126=1,1,L1126=1,1,M1126=1,1,N1126=1,1,P1126=1,1,TRUE,0)</f>
        <v>1</v>
      </c>
      <c r="S1126" s="64">
        <f>IF(AND(G1126=1,R1126=1),0,R1126)</f>
        <v>1</v>
      </c>
      <c r="T1126" s="24" t="s">
        <v>2785</v>
      </c>
      <c r="U1126" s="49">
        <f>SUBSTITUTE(T1126,".",",")*1</f>
        <v>0.204634249443188</v>
      </c>
      <c r="V1126" s="54">
        <f>IF(U1126&gt;=0.1, 1, 0)</f>
        <v>1</v>
      </c>
      <c r="W1126" s="25">
        <f>IF(U1126&gt;=0.2, 1, 0)</f>
        <v>1</v>
      </c>
      <c r="X1126" s="25">
        <f>IF(U1126&gt;=0.3, 1, 0)</f>
        <v>0</v>
      </c>
      <c r="Y1126" s="25">
        <f>IF(U1126&gt;=0.4, 1, 0)</f>
        <v>0</v>
      </c>
      <c r="Z1126" s="25">
        <f>IF(U1126&gt;=0.5, 1, 0)</f>
        <v>0</v>
      </c>
      <c r="AA1126" s="25">
        <f>IF(U1126&gt;=0.6, 1, 0)</f>
        <v>0</v>
      </c>
      <c r="AB1126" s="25">
        <f>IF(U1126&gt;=0.7, 1, 0)</f>
        <v>0</v>
      </c>
      <c r="AC1126" s="25">
        <f>IF(U1126&gt;=0.8, 1, 0)</f>
        <v>0</v>
      </c>
      <c r="AD1126" s="55">
        <f>IF(U1126&gt;=0.9, 1, 0)</f>
        <v>0</v>
      </c>
    </row>
    <row r="1127" spans="1:30" ht="20" customHeight="1" x14ac:dyDescent="0.2">
      <c r="A1127" s="20" t="s">
        <v>901</v>
      </c>
      <c r="B1127" s="33" t="str">
        <f>SUBSTITUTE(A1127,"/Users/timomiessen/Desktop/imagesdk/nonblackmen1/","Image_")</f>
        <v>Image_NBM_253.jpg</v>
      </c>
      <c r="C1127" s="63" t="s">
        <v>4</v>
      </c>
      <c r="D1127" s="22" t="s">
        <v>6</v>
      </c>
      <c r="E1127" s="23">
        <v>0</v>
      </c>
      <c r="F1127" s="23">
        <v>0</v>
      </c>
      <c r="G1127" s="23">
        <v>0</v>
      </c>
      <c r="H1127" s="23">
        <v>0</v>
      </c>
      <c r="I1127" s="23">
        <v>0</v>
      </c>
      <c r="J1127" s="23">
        <v>0</v>
      </c>
      <c r="K1127" s="23">
        <v>1</v>
      </c>
      <c r="L1127" s="23">
        <v>0</v>
      </c>
      <c r="M1127" s="23">
        <v>0</v>
      </c>
      <c r="N1127" s="27">
        <v>0</v>
      </c>
      <c r="O1127" s="23">
        <v>0</v>
      </c>
      <c r="P1127" s="23">
        <v>0</v>
      </c>
      <c r="Q1127" s="23">
        <v>0</v>
      </c>
      <c r="R1127" s="23" cm="1">
        <f t="array" ref="R1127">_xlfn.IFS(H1127=1,1,K1127=1,1,L1127=1,1,M1127=1,1,N1127=1,1,P1127=1,1,TRUE,0)</f>
        <v>1</v>
      </c>
      <c r="S1127" s="64">
        <f>IF(AND(G1127=1,R1127=1),0,R1127)</f>
        <v>1</v>
      </c>
      <c r="T1127" s="24" t="s">
        <v>2786</v>
      </c>
      <c r="U1127" s="49">
        <f>SUBSTITUTE(T1127,".",",")*1</f>
        <v>0.31575442105531598</v>
      </c>
      <c r="V1127" s="54">
        <f>IF(U1127&gt;=0.1, 1, 0)</f>
        <v>1</v>
      </c>
      <c r="W1127" s="25">
        <f>IF(U1127&gt;=0.2, 1, 0)</f>
        <v>1</v>
      </c>
      <c r="X1127" s="25">
        <f>IF(U1127&gt;=0.3, 1, 0)</f>
        <v>1</v>
      </c>
      <c r="Y1127" s="25">
        <f>IF(U1127&gt;=0.4, 1, 0)</f>
        <v>0</v>
      </c>
      <c r="Z1127" s="25">
        <f>IF(U1127&gt;=0.5, 1, 0)</f>
        <v>0</v>
      </c>
      <c r="AA1127" s="25">
        <f>IF(U1127&gt;=0.6, 1, 0)</f>
        <v>0</v>
      </c>
      <c r="AB1127" s="25">
        <f>IF(U1127&gt;=0.7, 1, 0)</f>
        <v>0</v>
      </c>
      <c r="AC1127" s="25">
        <f>IF(U1127&gt;=0.8, 1, 0)</f>
        <v>0</v>
      </c>
      <c r="AD1127" s="55">
        <f>IF(U1127&gt;=0.9, 1, 0)</f>
        <v>0</v>
      </c>
    </row>
    <row r="1128" spans="1:30" ht="20" customHeight="1" x14ac:dyDescent="0.2">
      <c r="A1128" s="20" t="s">
        <v>902</v>
      </c>
      <c r="B1128" s="33" t="str">
        <f>SUBSTITUTE(A1128,"/Users/timomiessen/Desktop/imagesdk/nonblackmen1/","Image_")</f>
        <v>Image_NBM_254.jpg</v>
      </c>
      <c r="C1128" s="63" t="s">
        <v>4</v>
      </c>
      <c r="D1128" s="22" t="s">
        <v>6</v>
      </c>
      <c r="E1128" s="23">
        <v>0</v>
      </c>
      <c r="F1128" s="23">
        <v>0</v>
      </c>
      <c r="G1128" s="23">
        <v>0</v>
      </c>
      <c r="H1128" s="23">
        <v>0</v>
      </c>
      <c r="I1128" s="23">
        <v>0</v>
      </c>
      <c r="J1128" s="23">
        <v>0</v>
      </c>
      <c r="K1128" s="23">
        <v>1</v>
      </c>
      <c r="L1128" s="23">
        <v>0</v>
      </c>
      <c r="M1128" s="23">
        <v>0</v>
      </c>
      <c r="N1128" s="27">
        <v>0</v>
      </c>
      <c r="O1128" s="23">
        <v>0</v>
      </c>
      <c r="P1128" s="23">
        <v>0</v>
      </c>
      <c r="Q1128" s="23">
        <v>0</v>
      </c>
      <c r="R1128" s="23" cm="1">
        <f t="array" ref="R1128">_xlfn.IFS(H1128=1,1,K1128=1,1,L1128=1,1,M1128=1,1,N1128=1,1,P1128=1,1,TRUE,0)</f>
        <v>1</v>
      </c>
      <c r="S1128" s="64">
        <f>IF(AND(G1128=1,R1128=1),0,R1128)</f>
        <v>1</v>
      </c>
      <c r="T1128" s="24" t="s">
        <v>2787</v>
      </c>
      <c r="U1128" s="49">
        <f>SUBSTITUTE(T1128,".",",")*1</f>
        <v>0.28460000175982703</v>
      </c>
      <c r="V1128" s="54">
        <f>IF(U1128&gt;=0.1, 1, 0)</f>
        <v>1</v>
      </c>
      <c r="W1128" s="25">
        <f>IF(U1128&gt;=0.2, 1, 0)</f>
        <v>1</v>
      </c>
      <c r="X1128" s="25">
        <f>IF(U1128&gt;=0.3, 1, 0)</f>
        <v>0</v>
      </c>
      <c r="Y1128" s="25">
        <f>IF(U1128&gt;=0.4, 1, 0)</f>
        <v>0</v>
      </c>
      <c r="Z1128" s="25">
        <f>IF(U1128&gt;=0.5, 1, 0)</f>
        <v>0</v>
      </c>
      <c r="AA1128" s="25">
        <f>IF(U1128&gt;=0.6, 1, 0)</f>
        <v>0</v>
      </c>
      <c r="AB1128" s="25">
        <f>IF(U1128&gt;=0.7, 1, 0)</f>
        <v>0</v>
      </c>
      <c r="AC1128" s="25">
        <f>IF(U1128&gt;=0.8, 1, 0)</f>
        <v>0</v>
      </c>
      <c r="AD1128" s="55">
        <f>IF(U1128&gt;=0.9, 1, 0)</f>
        <v>0</v>
      </c>
    </row>
    <row r="1129" spans="1:30" ht="20" customHeight="1" x14ac:dyDescent="0.2">
      <c r="A1129" s="20" t="s">
        <v>904</v>
      </c>
      <c r="B1129" s="33" t="str">
        <f>SUBSTITUTE(A1129,"/Users/timomiessen/Desktop/imagesdk/nonblackmen1/","Image_")</f>
        <v>Image_NBM_256.jpg</v>
      </c>
      <c r="C1129" s="63" t="s">
        <v>4</v>
      </c>
      <c r="D1129" s="22" t="s">
        <v>6</v>
      </c>
      <c r="E1129" s="23">
        <v>0</v>
      </c>
      <c r="F1129" s="23">
        <v>0</v>
      </c>
      <c r="G1129" s="23">
        <v>0</v>
      </c>
      <c r="H1129" s="23">
        <v>0</v>
      </c>
      <c r="I1129" s="23">
        <v>1</v>
      </c>
      <c r="J1129" s="23">
        <v>0</v>
      </c>
      <c r="K1129" s="23">
        <v>1</v>
      </c>
      <c r="L1129" s="23">
        <v>0</v>
      </c>
      <c r="M1129" s="23">
        <v>0</v>
      </c>
      <c r="N1129" s="27">
        <v>0</v>
      </c>
      <c r="O1129" s="23">
        <v>0</v>
      </c>
      <c r="P1129" s="23">
        <v>1</v>
      </c>
      <c r="Q1129" s="23">
        <v>0</v>
      </c>
      <c r="R1129" s="23" cm="1">
        <f t="array" ref="R1129">_xlfn.IFS(H1129=1,1,K1129=1,1,L1129=1,1,M1129=1,1,N1129=1,1,P1129=1,1,TRUE,0)</f>
        <v>1</v>
      </c>
      <c r="S1129" s="64">
        <f>IF(AND(G1129=1,R1129=1),0,R1129)</f>
        <v>1</v>
      </c>
      <c r="T1129" s="24" t="s">
        <v>2789</v>
      </c>
      <c r="U1129" s="49">
        <f>SUBSTITUTE(T1129,".",",")*1</f>
        <v>0.95660789869725704</v>
      </c>
      <c r="V1129" s="54">
        <f>IF(U1129&gt;=0.1, 1, 0)</f>
        <v>1</v>
      </c>
      <c r="W1129" s="25">
        <f>IF(U1129&gt;=0.2, 1, 0)</f>
        <v>1</v>
      </c>
      <c r="X1129" s="25">
        <f>IF(U1129&gt;=0.3, 1, 0)</f>
        <v>1</v>
      </c>
      <c r="Y1129" s="25">
        <f>IF(U1129&gt;=0.4, 1, 0)</f>
        <v>1</v>
      </c>
      <c r="Z1129" s="25">
        <f>IF(U1129&gt;=0.5, 1, 0)</f>
        <v>1</v>
      </c>
      <c r="AA1129" s="25">
        <f>IF(U1129&gt;=0.6, 1, 0)</f>
        <v>1</v>
      </c>
      <c r="AB1129" s="25">
        <f>IF(U1129&gt;=0.7, 1, 0)</f>
        <v>1</v>
      </c>
      <c r="AC1129" s="25">
        <f>IF(U1129&gt;=0.8, 1, 0)</f>
        <v>1</v>
      </c>
      <c r="AD1129" s="55">
        <f>IF(U1129&gt;=0.9, 1, 0)</f>
        <v>1</v>
      </c>
    </row>
    <row r="1130" spans="1:30" ht="20" customHeight="1" x14ac:dyDescent="0.2">
      <c r="A1130" s="20" t="s">
        <v>905</v>
      </c>
      <c r="B1130" s="33" t="str">
        <f>SUBSTITUTE(A1130,"/Users/timomiessen/Desktop/imagesdk/nonblackmen1/","Image_")</f>
        <v>Image_NBM_257.jpg</v>
      </c>
      <c r="C1130" s="63" t="s">
        <v>4</v>
      </c>
      <c r="D1130" s="22" t="s">
        <v>6</v>
      </c>
      <c r="E1130" s="23">
        <v>0</v>
      </c>
      <c r="F1130" s="23">
        <v>0</v>
      </c>
      <c r="G1130" s="23">
        <v>0</v>
      </c>
      <c r="H1130" s="23">
        <v>0</v>
      </c>
      <c r="I1130" s="23">
        <v>0</v>
      </c>
      <c r="J1130" s="23">
        <v>0</v>
      </c>
      <c r="K1130" s="23">
        <v>1</v>
      </c>
      <c r="L1130" s="23">
        <v>0</v>
      </c>
      <c r="M1130" s="23">
        <v>0</v>
      </c>
      <c r="N1130" s="27">
        <v>0</v>
      </c>
      <c r="O1130" s="23">
        <v>0</v>
      </c>
      <c r="P1130" s="23">
        <v>0</v>
      </c>
      <c r="Q1130" s="23">
        <v>0</v>
      </c>
      <c r="R1130" s="23" cm="1">
        <f t="array" ref="R1130">_xlfn.IFS(H1130=1,1,K1130=1,1,L1130=1,1,M1130=1,1,N1130=1,1,P1130=1,1,TRUE,0)</f>
        <v>1</v>
      </c>
      <c r="S1130" s="64">
        <f>IF(AND(G1130=1,R1130=1),0,R1130)</f>
        <v>1</v>
      </c>
      <c r="T1130" s="24" t="s">
        <v>2790</v>
      </c>
      <c r="U1130" s="49">
        <f>SUBSTITUTE(T1130,".",",")*1</f>
        <v>0.16915637999773001</v>
      </c>
      <c r="V1130" s="54">
        <f>IF(U1130&gt;=0.1, 1, 0)</f>
        <v>1</v>
      </c>
      <c r="W1130" s="25">
        <f>IF(U1130&gt;=0.2, 1, 0)</f>
        <v>0</v>
      </c>
      <c r="X1130" s="25">
        <f>IF(U1130&gt;=0.3, 1, 0)</f>
        <v>0</v>
      </c>
      <c r="Y1130" s="25">
        <f>IF(U1130&gt;=0.4, 1, 0)</f>
        <v>0</v>
      </c>
      <c r="Z1130" s="25">
        <f>IF(U1130&gt;=0.5, 1, 0)</f>
        <v>0</v>
      </c>
      <c r="AA1130" s="25">
        <f>IF(U1130&gt;=0.6, 1, 0)</f>
        <v>0</v>
      </c>
      <c r="AB1130" s="25">
        <f>IF(U1130&gt;=0.7, 1, 0)</f>
        <v>0</v>
      </c>
      <c r="AC1130" s="25">
        <f>IF(U1130&gt;=0.8, 1, 0)</f>
        <v>0</v>
      </c>
      <c r="AD1130" s="55">
        <f>IF(U1130&gt;=0.9, 1, 0)</f>
        <v>0</v>
      </c>
    </row>
    <row r="1131" spans="1:30" ht="20" customHeight="1" x14ac:dyDescent="0.2">
      <c r="A1131" s="20" t="s">
        <v>906</v>
      </c>
      <c r="B1131" s="33" t="str">
        <f>SUBSTITUTE(A1131,"/Users/timomiessen/Desktop/imagesdk/nonblackmen1/","Image_")</f>
        <v>Image_NBM_258.jpg</v>
      </c>
      <c r="C1131" s="63" t="s">
        <v>4</v>
      </c>
      <c r="D1131" s="22" t="s">
        <v>6</v>
      </c>
      <c r="E1131" s="23">
        <v>0</v>
      </c>
      <c r="F1131" s="23">
        <v>0</v>
      </c>
      <c r="G1131" s="23">
        <v>0</v>
      </c>
      <c r="H1131" s="23">
        <v>0</v>
      </c>
      <c r="I1131" s="23">
        <v>0</v>
      </c>
      <c r="J1131" s="23">
        <v>0</v>
      </c>
      <c r="K1131" s="23">
        <v>1</v>
      </c>
      <c r="L1131" s="23">
        <v>0</v>
      </c>
      <c r="M1131" s="23">
        <v>0</v>
      </c>
      <c r="N1131" s="27">
        <v>0</v>
      </c>
      <c r="O1131" s="23">
        <v>0</v>
      </c>
      <c r="P1131" s="23">
        <v>0</v>
      </c>
      <c r="Q1131" s="23">
        <v>0</v>
      </c>
      <c r="R1131" s="23" cm="1">
        <f t="array" ref="R1131">_xlfn.IFS(H1131=1,1,K1131=1,1,L1131=1,1,M1131=1,1,N1131=1,1,P1131=1,1,TRUE,0)</f>
        <v>1</v>
      </c>
      <c r="S1131" s="64">
        <f>IF(AND(G1131=1,R1131=1),0,R1131)</f>
        <v>1</v>
      </c>
      <c r="T1131" s="24" t="s">
        <v>2791</v>
      </c>
      <c r="U1131" s="49">
        <f>SUBSTITUTE(T1131,".",",")*1</f>
        <v>0.11185928923077799</v>
      </c>
      <c r="V1131" s="54">
        <f>IF(U1131&gt;=0.1, 1, 0)</f>
        <v>1</v>
      </c>
      <c r="W1131" s="25">
        <f>IF(U1131&gt;=0.2, 1, 0)</f>
        <v>0</v>
      </c>
      <c r="X1131" s="25">
        <f>IF(U1131&gt;=0.3, 1, 0)</f>
        <v>0</v>
      </c>
      <c r="Y1131" s="25">
        <f>IF(U1131&gt;=0.4, 1, 0)</f>
        <v>0</v>
      </c>
      <c r="Z1131" s="25">
        <f>IF(U1131&gt;=0.5, 1, 0)</f>
        <v>0</v>
      </c>
      <c r="AA1131" s="25">
        <f>IF(U1131&gt;=0.6, 1, 0)</f>
        <v>0</v>
      </c>
      <c r="AB1131" s="25">
        <f>IF(U1131&gt;=0.7, 1, 0)</f>
        <v>0</v>
      </c>
      <c r="AC1131" s="25">
        <f>IF(U1131&gt;=0.8, 1, 0)</f>
        <v>0</v>
      </c>
      <c r="AD1131" s="55">
        <f>IF(U1131&gt;=0.9, 1, 0)</f>
        <v>0</v>
      </c>
    </row>
    <row r="1132" spans="1:30" ht="20" customHeight="1" x14ac:dyDescent="0.2">
      <c r="A1132" s="20" t="s">
        <v>907</v>
      </c>
      <c r="B1132" s="33" t="str">
        <f>SUBSTITUTE(A1132,"/Users/timomiessen/Desktop/imagesdk/nonblackmen1/","Image_")</f>
        <v>Image_NBM_259.jpg</v>
      </c>
      <c r="C1132" s="63" t="s">
        <v>4</v>
      </c>
      <c r="D1132" s="22" t="s">
        <v>6</v>
      </c>
      <c r="E1132" s="23">
        <v>0</v>
      </c>
      <c r="F1132" s="23">
        <v>0</v>
      </c>
      <c r="G1132" s="23">
        <v>0</v>
      </c>
      <c r="H1132" s="23">
        <v>0</v>
      </c>
      <c r="I1132" s="23">
        <v>0</v>
      </c>
      <c r="J1132" s="23">
        <v>0</v>
      </c>
      <c r="K1132" s="23">
        <v>1</v>
      </c>
      <c r="L1132" s="23">
        <v>0</v>
      </c>
      <c r="M1132" s="23">
        <v>0</v>
      </c>
      <c r="N1132" s="27">
        <v>0</v>
      </c>
      <c r="O1132" s="23">
        <v>0</v>
      </c>
      <c r="P1132" s="23">
        <v>0</v>
      </c>
      <c r="Q1132" s="23">
        <v>0</v>
      </c>
      <c r="R1132" s="23" cm="1">
        <f t="array" ref="R1132">_xlfn.IFS(H1132=1,1,K1132=1,1,L1132=1,1,M1132=1,1,N1132=1,1,P1132=1,1,TRUE,0)</f>
        <v>1</v>
      </c>
      <c r="S1132" s="64">
        <f>IF(AND(G1132=1,R1132=1),0,R1132)</f>
        <v>1</v>
      </c>
      <c r="T1132" s="24" t="s">
        <v>2792</v>
      </c>
      <c r="U1132" s="49">
        <f>SUBSTITUTE(T1132,".",",")*1</f>
        <v>0.20777381025254699</v>
      </c>
      <c r="V1132" s="54">
        <f>IF(U1132&gt;=0.1, 1, 0)</f>
        <v>1</v>
      </c>
      <c r="W1132" s="25">
        <f>IF(U1132&gt;=0.2, 1, 0)</f>
        <v>1</v>
      </c>
      <c r="X1132" s="25">
        <f>IF(U1132&gt;=0.3, 1, 0)</f>
        <v>0</v>
      </c>
      <c r="Y1132" s="25">
        <f>IF(U1132&gt;=0.4, 1, 0)</f>
        <v>0</v>
      </c>
      <c r="Z1132" s="25">
        <f>IF(U1132&gt;=0.5, 1, 0)</f>
        <v>0</v>
      </c>
      <c r="AA1132" s="25">
        <f>IF(U1132&gt;=0.6, 1, 0)</f>
        <v>0</v>
      </c>
      <c r="AB1132" s="25">
        <f>IF(U1132&gt;=0.7, 1, 0)</f>
        <v>0</v>
      </c>
      <c r="AC1132" s="25">
        <f>IF(U1132&gt;=0.8, 1, 0)</f>
        <v>0</v>
      </c>
      <c r="AD1132" s="55">
        <f>IF(U1132&gt;=0.9, 1, 0)</f>
        <v>0</v>
      </c>
    </row>
    <row r="1133" spans="1:30" ht="20" customHeight="1" x14ac:dyDescent="0.2">
      <c r="A1133" s="20" t="s">
        <v>909</v>
      </c>
      <c r="B1133" s="33" t="str">
        <f>SUBSTITUTE(A1133,"/Users/timomiessen/Desktop/imagesdk/nonblackmen1/","Image_")</f>
        <v>Image_NBM_260.jpg</v>
      </c>
      <c r="C1133" s="63" t="s">
        <v>4</v>
      </c>
      <c r="D1133" s="22" t="s">
        <v>6</v>
      </c>
      <c r="E1133" s="23">
        <v>0</v>
      </c>
      <c r="F1133" s="23">
        <v>0</v>
      </c>
      <c r="G1133" s="26">
        <v>0</v>
      </c>
      <c r="H1133" s="23">
        <v>1</v>
      </c>
      <c r="I1133" s="23">
        <v>0</v>
      </c>
      <c r="J1133" s="23">
        <v>0</v>
      </c>
      <c r="K1133" s="23">
        <v>1</v>
      </c>
      <c r="L1133" s="23">
        <v>0</v>
      </c>
      <c r="M1133" s="23">
        <v>0</v>
      </c>
      <c r="N1133" s="27">
        <v>0</v>
      </c>
      <c r="O1133" s="23">
        <v>0</v>
      </c>
      <c r="P1133" s="23">
        <v>1</v>
      </c>
      <c r="Q1133" s="23">
        <v>0</v>
      </c>
      <c r="R1133" s="23" cm="1">
        <f t="array" ref="R1133">_xlfn.IFS(H1133=1,1,K1133=1,1,L1133=1,1,M1133=1,1,N1133=1,1,P1133=1,1,TRUE,0)</f>
        <v>1</v>
      </c>
      <c r="S1133" s="64">
        <f>IF(AND(G1133=1,R1133=1),0,R1133)</f>
        <v>1</v>
      </c>
      <c r="T1133" s="24" t="s">
        <v>2794</v>
      </c>
      <c r="U1133" s="49">
        <f>SUBSTITUTE(T1133,".",",")*1</f>
        <v>0.218224707990884</v>
      </c>
      <c r="V1133" s="54">
        <f>IF(U1133&gt;=0.1, 1, 0)</f>
        <v>1</v>
      </c>
      <c r="W1133" s="25">
        <f>IF(U1133&gt;=0.2, 1, 0)</f>
        <v>1</v>
      </c>
      <c r="X1133" s="25">
        <f>IF(U1133&gt;=0.3, 1, 0)</f>
        <v>0</v>
      </c>
      <c r="Y1133" s="25">
        <f>IF(U1133&gt;=0.4, 1, 0)</f>
        <v>0</v>
      </c>
      <c r="Z1133" s="25">
        <f>IF(U1133&gt;=0.5, 1, 0)</f>
        <v>0</v>
      </c>
      <c r="AA1133" s="25">
        <f>IF(U1133&gt;=0.6, 1, 0)</f>
        <v>0</v>
      </c>
      <c r="AB1133" s="25">
        <f>IF(U1133&gt;=0.7, 1, 0)</f>
        <v>0</v>
      </c>
      <c r="AC1133" s="25">
        <f>IF(U1133&gt;=0.8, 1, 0)</f>
        <v>0</v>
      </c>
      <c r="AD1133" s="55">
        <f>IF(U1133&gt;=0.9, 1, 0)</f>
        <v>0</v>
      </c>
    </row>
    <row r="1134" spans="1:30" ht="20" customHeight="1" x14ac:dyDescent="0.2">
      <c r="A1134" s="20" t="s">
        <v>910</v>
      </c>
      <c r="B1134" s="33" t="str">
        <f>SUBSTITUTE(A1134,"/Users/timomiessen/Desktop/imagesdk/nonblackmen1/","Image_")</f>
        <v>Image_NBM_261.jpg</v>
      </c>
      <c r="C1134" s="63" t="s">
        <v>4</v>
      </c>
      <c r="D1134" s="22" t="s">
        <v>6</v>
      </c>
      <c r="E1134" s="23">
        <v>0</v>
      </c>
      <c r="F1134" s="23">
        <v>0</v>
      </c>
      <c r="G1134" s="26">
        <v>0</v>
      </c>
      <c r="H1134" s="23">
        <v>0</v>
      </c>
      <c r="I1134" s="23">
        <v>0</v>
      </c>
      <c r="J1134" s="23">
        <v>0</v>
      </c>
      <c r="K1134" s="23">
        <v>1</v>
      </c>
      <c r="L1134" s="23">
        <v>0</v>
      </c>
      <c r="M1134" s="23">
        <v>0</v>
      </c>
      <c r="N1134" s="27">
        <v>0</v>
      </c>
      <c r="O1134" s="23">
        <v>0</v>
      </c>
      <c r="P1134" s="23">
        <v>0</v>
      </c>
      <c r="Q1134" s="23">
        <v>0</v>
      </c>
      <c r="R1134" s="23" cm="1">
        <f t="array" ref="R1134">_xlfn.IFS(H1134=1,1,K1134=1,1,L1134=1,1,M1134=1,1,N1134=1,1,P1134=1,1,TRUE,0)</f>
        <v>1</v>
      </c>
      <c r="S1134" s="64">
        <f>IF(AND(G1134=1,R1134=1),0,R1134)</f>
        <v>1</v>
      </c>
      <c r="T1134" s="24" t="s">
        <v>2795</v>
      </c>
      <c r="U1134" s="49">
        <f>SUBSTITUTE(T1134,".",",")*1</f>
        <v>0.29266115650534602</v>
      </c>
      <c r="V1134" s="54">
        <f>IF(U1134&gt;=0.1, 1, 0)</f>
        <v>1</v>
      </c>
      <c r="W1134" s="25">
        <f>IF(U1134&gt;=0.2, 1, 0)</f>
        <v>1</v>
      </c>
      <c r="X1134" s="25">
        <f>IF(U1134&gt;=0.3, 1, 0)</f>
        <v>0</v>
      </c>
      <c r="Y1134" s="25">
        <f>IF(U1134&gt;=0.4, 1, 0)</f>
        <v>0</v>
      </c>
      <c r="Z1134" s="25">
        <f>IF(U1134&gt;=0.5, 1, 0)</f>
        <v>0</v>
      </c>
      <c r="AA1134" s="25">
        <f>IF(U1134&gt;=0.6, 1, 0)</f>
        <v>0</v>
      </c>
      <c r="AB1134" s="25">
        <f>IF(U1134&gt;=0.7, 1, 0)</f>
        <v>0</v>
      </c>
      <c r="AC1134" s="25">
        <f>IF(U1134&gt;=0.8, 1, 0)</f>
        <v>0</v>
      </c>
      <c r="AD1134" s="55">
        <f>IF(U1134&gt;=0.9, 1, 0)</f>
        <v>0</v>
      </c>
    </row>
    <row r="1135" spans="1:30" ht="20" customHeight="1" x14ac:dyDescent="0.2">
      <c r="A1135" s="20" t="s">
        <v>911</v>
      </c>
      <c r="B1135" s="33" t="str">
        <f>SUBSTITUTE(A1135,"/Users/timomiessen/Desktop/imagesdk/nonblackmen1/","Image_")</f>
        <v>Image_NBM_262.jpg</v>
      </c>
      <c r="C1135" s="63" t="s">
        <v>4</v>
      </c>
      <c r="D1135" s="22" t="s">
        <v>6</v>
      </c>
      <c r="E1135" s="23">
        <v>0</v>
      </c>
      <c r="F1135" s="23">
        <v>0</v>
      </c>
      <c r="G1135" s="26">
        <v>0</v>
      </c>
      <c r="H1135" s="23">
        <v>0</v>
      </c>
      <c r="I1135" s="23">
        <v>0</v>
      </c>
      <c r="J1135" s="23">
        <v>0</v>
      </c>
      <c r="K1135" s="23">
        <v>1</v>
      </c>
      <c r="L1135" s="23">
        <v>0</v>
      </c>
      <c r="M1135" s="23">
        <v>0</v>
      </c>
      <c r="N1135" s="27">
        <v>0</v>
      </c>
      <c r="O1135" s="23">
        <v>0</v>
      </c>
      <c r="P1135" s="23">
        <v>0</v>
      </c>
      <c r="Q1135" s="23">
        <v>0</v>
      </c>
      <c r="R1135" s="23" cm="1">
        <f t="array" ref="R1135">_xlfn.IFS(H1135=1,1,K1135=1,1,L1135=1,1,M1135=1,1,N1135=1,1,P1135=1,1,TRUE,0)</f>
        <v>1</v>
      </c>
      <c r="S1135" s="64">
        <f>IF(AND(G1135=1,R1135=1),0,R1135)</f>
        <v>1</v>
      </c>
      <c r="T1135" s="24" t="s">
        <v>2796</v>
      </c>
      <c r="U1135" s="49">
        <f>SUBSTITUTE(T1135,".",",")*1</f>
        <v>0.23744564689695799</v>
      </c>
      <c r="V1135" s="54">
        <f>IF(U1135&gt;=0.1, 1, 0)</f>
        <v>1</v>
      </c>
      <c r="W1135" s="25">
        <f>IF(U1135&gt;=0.2, 1, 0)</f>
        <v>1</v>
      </c>
      <c r="X1135" s="25">
        <f>IF(U1135&gt;=0.3, 1, 0)</f>
        <v>0</v>
      </c>
      <c r="Y1135" s="25">
        <f>IF(U1135&gt;=0.4, 1, 0)</f>
        <v>0</v>
      </c>
      <c r="Z1135" s="25">
        <f>IF(U1135&gt;=0.5, 1, 0)</f>
        <v>0</v>
      </c>
      <c r="AA1135" s="25">
        <f>IF(U1135&gt;=0.6, 1, 0)</f>
        <v>0</v>
      </c>
      <c r="AB1135" s="25">
        <f>IF(U1135&gt;=0.7, 1, 0)</f>
        <v>0</v>
      </c>
      <c r="AC1135" s="25">
        <f>IF(U1135&gt;=0.8, 1, 0)</f>
        <v>0</v>
      </c>
      <c r="AD1135" s="55">
        <f>IF(U1135&gt;=0.9, 1, 0)</f>
        <v>0</v>
      </c>
    </row>
    <row r="1136" spans="1:30" ht="20" customHeight="1" x14ac:dyDescent="0.2">
      <c r="A1136" s="20" t="s">
        <v>912</v>
      </c>
      <c r="B1136" s="33" t="str">
        <f>SUBSTITUTE(A1136,"/Users/timomiessen/Desktop/imagesdk/nonblackmen1/","Image_")</f>
        <v>Image_NBM_263.jpg</v>
      </c>
      <c r="C1136" s="63" t="s">
        <v>4</v>
      </c>
      <c r="D1136" s="22" t="s">
        <v>6</v>
      </c>
      <c r="E1136" s="23">
        <v>0</v>
      </c>
      <c r="F1136" s="23">
        <v>0</v>
      </c>
      <c r="G1136" s="26">
        <v>0</v>
      </c>
      <c r="H1136" s="23">
        <v>0</v>
      </c>
      <c r="I1136" s="23">
        <v>0</v>
      </c>
      <c r="J1136" s="23">
        <v>0</v>
      </c>
      <c r="K1136" s="23">
        <v>1</v>
      </c>
      <c r="L1136" s="23">
        <v>0</v>
      </c>
      <c r="M1136" s="23">
        <v>0</v>
      </c>
      <c r="N1136" s="27">
        <v>0</v>
      </c>
      <c r="O1136" s="23">
        <v>0</v>
      </c>
      <c r="P1136" s="23">
        <v>0</v>
      </c>
      <c r="Q1136" s="23">
        <v>0</v>
      </c>
      <c r="R1136" s="23" cm="1">
        <f t="array" ref="R1136">_xlfn.IFS(H1136=1,1,K1136=1,1,L1136=1,1,M1136=1,1,N1136=1,1,P1136=1,1,TRUE,0)</f>
        <v>1</v>
      </c>
      <c r="S1136" s="64">
        <f>IF(AND(G1136=1,R1136=1),0,R1136)</f>
        <v>1</v>
      </c>
      <c r="T1136" s="24" t="s">
        <v>2797</v>
      </c>
      <c r="U1136" s="49">
        <f>SUBSTITUTE(T1136,".",",")*1</f>
        <v>0.48996346443891498</v>
      </c>
      <c r="V1136" s="54">
        <f>IF(U1136&gt;=0.1, 1, 0)</f>
        <v>1</v>
      </c>
      <c r="W1136" s="25">
        <f>IF(U1136&gt;=0.2, 1, 0)</f>
        <v>1</v>
      </c>
      <c r="X1136" s="25">
        <f>IF(U1136&gt;=0.3, 1, 0)</f>
        <v>1</v>
      </c>
      <c r="Y1136" s="25">
        <f>IF(U1136&gt;=0.4, 1, 0)</f>
        <v>1</v>
      </c>
      <c r="Z1136" s="25">
        <f>IF(U1136&gt;=0.5, 1, 0)</f>
        <v>0</v>
      </c>
      <c r="AA1136" s="25">
        <f>IF(U1136&gt;=0.6, 1, 0)</f>
        <v>0</v>
      </c>
      <c r="AB1136" s="25">
        <f>IF(U1136&gt;=0.7, 1, 0)</f>
        <v>0</v>
      </c>
      <c r="AC1136" s="25">
        <f>IF(U1136&gt;=0.8, 1, 0)</f>
        <v>0</v>
      </c>
      <c r="AD1136" s="55">
        <f>IF(U1136&gt;=0.9, 1, 0)</f>
        <v>0</v>
      </c>
    </row>
    <row r="1137" spans="1:30" ht="20" customHeight="1" x14ac:dyDescent="0.2">
      <c r="A1137" s="20" t="s">
        <v>913</v>
      </c>
      <c r="B1137" s="33" t="str">
        <f>SUBSTITUTE(A1137,"/Users/timomiessen/Desktop/imagesdk/nonblackmen1/","Image_")</f>
        <v>Image_NBM_264.jpg</v>
      </c>
      <c r="C1137" s="63" t="s">
        <v>4</v>
      </c>
      <c r="D1137" s="22" t="s">
        <v>6</v>
      </c>
      <c r="E1137" s="23">
        <v>0</v>
      </c>
      <c r="F1137" s="23">
        <v>0</v>
      </c>
      <c r="G1137" s="26">
        <v>0</v>
      </c>
      <c r="H1137" s="23">
        <v>0</v>
      </c>
      <c r="I1137" s="23">
        <v>0</v>
      </c>
      <c r="J1137" s="23">
        <v>0</v>
      </c>
      <c r="K1137" s="23">
        <v>1</v>
      </c>
      <c r="L1137" s="23">
        <v>0</v>
      </c>
      <c r="M1137" s="23">
        <v>0</v>
      </c>
      <c r="N1137" s="27">
        <v>0</v>
      </c>
      <c r="O1137" s="23">
        <v>0</v>
      </c>
      <c r="P1137" s="23">
        <v>0</v>
      </c>
      <c r="Q1137" s="23">
        <v>0</v>
      </c>
      <c r="R1137" s="23" cm="1">
        <f t="array" ref="R1137">_xlfn.IFS(H1137=1,1,K1137=1,1,L1137=1,1,M1137=1,1,N1137=1,1,P1137=1,1,TRUE,0)</f>
        <v>1</v>
      </c>
      <c r="S1137" s="64">
        <f>IF(AND(G1137=1,R1137=1),0,R1137)</f>
        <v>1</v>
      </c>
      <c r="T1137" s="24" t="s">
        <v>2798</v>
      </c>
      <c r="U1137" s="49">
        <f>SUBSTITUTE(T1137,".",",")*1</f>
        <v>0.10761677846312501</v>
      </c>
      <c r="V1137" s="54">
        <f>IF(U1137&gt;=0.1, 1, 0)</f>
        <v>1</v>
      </c>
      <c r="W1137" s="25">
        <f>IF(U1137&gt;=0.2, 1, 0)</f>
        <v>0</v>
      </c>
      <c r="X1137" s="25">
        <f>IF(U1137&gt;=0.3, 1, 0)</f>
        <v>0</v>
      </c>
      <c r="Y1137" s="25">
        <f>IF(U1137&gt;=0.4, 1, 0)</f>
        <v>0</v>
      </c>
      <c r="Z1137" s="25">
        <f>IF(U1137&gt;=0.5, 1, 0)</f>
        <v>0</v>
      </c>
      <c r="AA1137" s="25">
        <f>IF(U1137&gt;=0.6, 1, 0)</f>
        <v>0</v>
      </c>
      <c r="AB1137" s="25">
        <f>IF(U1137&gt;=0.7, 1, 0)</f>
        <v>0</v>
      </c>
      <c r="AC1137" s="25">
        <f>IF(U1137&gt;=0.8, 1, 0)</f>
        <v>0</v>
      </c>
      <c r="AD1137" s="55">
        <f>IF(U1137&gt;=0.9, 1, 0)</f>
        <v>0</v>
      </c>
    </row>
    <row r="1138" spans="1:30" ht="20" customHeight="1" x14ac:dyDescent="0.2">
      <c r="A1138" s="20" t="s">
        <v>914</v>
      </c>
      <c r="B1138" s="33" t="str">
        <f>SUBSTITUTE(A1138,"/Users/timomiessen/Desktop/imagesdk/nonblackmen1/","Image_")</f>
        <v>Image_NBM_265.jpg</v>
      </c>
      <c r="C1138" s="63" t="s">
        <v>4</v>
      </c>
      <c r="D1138" s="22" t="s">
        <v>6</v>
      </c>
      <c r="E1138" s="23">
        <v>0</v>
      </c>
      <c r="F1138" s="23">
        <v>0</v>
      </c>
      <c r="G1138" s="26">
        <v>0</v>
      </c>
      <c r="H1138" s="23">
        <v>0</v>
      </c>
      <c r="I1138" s="23">
        <v>0</v>
      </c>
      <c r="J1138" s="23">
        <v>0</v>
      </c>
      <c r="K1138" s="23">
        <v>1</v>
      </c>
      <c r="L1138" s="23">
        <v>0</v>
      </c>
      <c r="M1138" s="23">
        <v>0</v>
      </c>
      <c r="N1138" s="27">
        <v>0</v>
      </c>
      <c r="O1138" s="23">
        <v>0</v>
      </c>
      <c r="P1138" s="23">
        <v>0</v>
      </c>
      <c r="Q1138" s="23">
        <v>0</v>
      </c>
      <c r="R1138" s="23" cm="1">
        <f t="array" ref="R1138">_xlfn.IFS(H1138=1,1,K1138=1,1,L1138=1,1,M1138=1,1,N1138=1,1,P1138=1,1,TRUE,0)</f>
        <v>1</v>
      </c>
      <c r="S1138" s="64">
        <f>IF(AND(G1138=1,R1138=1),0,R1138)</f>
        <v>1</v>
      </c>
      <c r="T1138" s="24" t="s">
        <v>2799</v>
      </c>
      <c r="U1138" s="49">
        <f>SUBSTITUTE(T1138,".",",")*1</f>
        <v>0.53943008184432895</v>
      </c>
      <c r="V1138" s="54">
        <f>IF(U1138&gt;=0.1, 1, 0)</f>
        <v>1</v>
      </c>
      <c r="W1138" s="25">
        <f>IF(U1138&gt;=0.2, 1, 0)</f>
        <v>1</v>
      </c>
      <c r="X1138" s="25">
        <f>IF(U1138&gt;=0.3, 1, 0)</f>
        <v>1</v>
      </c>
      <c r="Y1138" s="25">
        <f>IF(U1138&gt;=0.4, 1, 0)</f>
        <v>1</v>
      </c>
      <c r="Z1138" s="25">
        <f>IF(U1138&gt;=0.5, 1, 0)</f>
        <v>1</v>
      </c>
      <c r="AA1138" s="25">
        <f>IF(U1138&gt;=0.6, 1, 0)</f>
        <v>0</v>
      </c>
      <c r="AB1138" s="25">
        <f>IF(U1138&gt;=0.7, 1, 0)</f>
        <v>0</v>
      </c>
      <c r="AC1138" s="25">
        <f>IF(U1138&gt;=0.8, 1, 0)</f>
        <v>0</v>
      </c>
      <c r="AD1138" s="55">
        <f>IF(U1138&gt;=0.9, 1, 0)</f>
        <v>0</v>
      </c>
    </row>
    <row r="1139" spans="1:30" ht="20" customHeight="1" x14ac:dyDescent="0.2">
      <c r="A1139" s="20" t="s">
        <v>915</v>
      </c>
      <c r="B1139" s="33" t="str">
        <f>SUBSTITUTE(A1139,"/Users/timomiessen/Desktop/imagesdk/nonblackmen1/","Image_")</f>
        <v>Image_NBM_266.jpg</v>
      </c>
      <c r="C1139" s="63" t="s">
        <v>4</v>
      </c>
      <c r="D1139" s="22" t="s">
        <v>6</v>
      </c>
      <c r="E1139" s="23">
        <v>0</v>
      </c>
      <c r="F1139" s="23">
        <v>0</v>
      </c>
      <c r="G1139" s="26">
        <v>0</v>
      </c>
      <c r="H1139" s="23">
        <v>0</v>
      </c>
      <c r="I1139" s="23">
        <v>0</v>
      </c>
      <c r="J1139" s="23">
        <v>0</v>
      </c>
      <c r="K1139" s="23">
        <v>1</v>
      </c>
      <c r="L1139" s="23">
        <v>0</v>
      </c>
      <c r="M1139" s="23">
        <v>0</v>
      </c>
      <c r="N1139" s="27">
        <v>0</v>
      </c>
      <c r="O1139" s="23">
        <v>0</v>
      </c>
      <c r="P1139" s="23">
        <v>0</v>
      </c>
      <c r="Q1139" s="23">
        <v>0</v>
      </c>
      <c r="R1139" s="23" cm="1">
        <f t="array" ref="R1139">_xlfn.IFS(H1139=1,1,K1139=1,1,L1139=1,1,M1139=1,1,N1139=1,1,P1139=1,1,TRUE,0)</f>
        <v>1</v>
      </c>
      <c r="S1139" s="64">
        <f>IF(AND(G1139=1,R1139=1),0,R1139)</f>
        <v>1</v>
      </c>
      <c r="T1139" s="24" t="s">
        <v>2800</v>
      </c>
      <c r="U1139" s="49">
        <f>SUBSTITUTE(T1139,".",",")*1</f>
        <v>0.45564244687557198</v>
      </c>
      <c r="V1139" s="54">
        <f>IF(U1139&gt;=0.1, 1, 0)</f>
        <v>1</v>
      </c>
      <c r="W1139" s="25">
        <f>IF(U1139&gt;=0.2, 1, 0)</f>
        <v>1</v>
      </c>
      <c r="X1139" s="25">
        <f>IF(U1139&gt;=0.3, 1, 0)</f>
        <v>1</v>
      </c>
      <c r="Y1139" s="25">
        <f>IF(U1139&gt;=0.4, 1, 0)</f>
        <v>1</v>
      </c>
      <c r="Z1139" s="25">
        <f>IF(U1139&gt;=0.5, 1, 0)</f>
        <v>0</v>
      </c>
      <c r="AA1139" s="25">
        <f>IF(U1139&gt;=0.6, 1, 0)</f>
        <v>0</v>
      </c>
      <c r="AB1139" s="25">
        <f>IF(U1139&gt;=0.7, 1, 0)</f>
        <v>0</v>
      </c>
      <c r="AC1139" s="25">
        <f>IF(U1139&gt;=0.8, 1, 0)</f>
        <v>0</v>
      </c>
      <c r="AD1139" s="55">
        <f>IF(U1139&gt;=0.9, 1, 0)</f>
        <v>0</v>
      </c>
    </row>
    <row r="1140" spans="1:30" ht="20" customHeight="1" x14ac:dyDescent="0.2">
      <c r="A1140" s="20" t="s">
        <v>916</v>
      </c>
      <c r="B1140" s="33" t="str">
        <f>SUBSTITUTE(A1140,"/Users/timomiessen/Desktop/imagesdk/nonblackmen1/","Image_")</f>
        <v>Image_NBM_267.jpg</v>
      </c>
      <c r="C1140" s="63" t="s">
        <v>4</v>
      </c>
      <c r="D1140" s="22" t="s">
        <v>6</v>
      </c>
      <c r="E1140" s="23">
        <v>0</v>
      </c>
      <c r="F1140" s="23">
        <v>0</v>
      </c>
      <c r="G1140" s="26">
        <v>0</v>
      </c>
      <c r="H1140" s="23">
        <v>0</v>
      </c>
      <c r="I1140" s="23">
        <v>0</v>
      </c>
      <c r="J1140" s="23">
        <v>0</v>
      </c>
      <c r="K1140" s="23">
        <v>1</v>
      </c>
      <c r="L1140" s="23">
        <v>0</v>
      </c>
      <c r="M1140" s="23">
        <v>0</v>
      </c>
      <c r="N1140" s="27">
        <v>0</v>
      </c>
      <c r="O1140" s="23">
        <v>0</v>
      </c>
      <c r="P1140" s="23">
        <v>0</v>
      </c>
      <c r="Q1140" s="23">
        <v>0</v>
      </c>
      <c r="R1140" s="23" cm="1">
        <f t="array" ref="R1140">_xlfn.IFS(H1140=1,1,K1140=1,1,L1140=1,1,M1140=1,1,N1140=1,1,P1140=1,1,TRUE,0)</f>
        <v>1</v>
      </c>
      <c r="S1140" s="64">
        <f>IF(AND(G1140=1,R1140=1),0,R1140)</f>
        <v>1</v>
      </c>
      <c r="T1140" s="24" t="s">
        <v>2801</v>
      </c>
      <c r="U1140" s="49">
        <f>SUBSTITUTE(T1140,".",",")*1</f>
        <v>0.32768611609935699</v>
      </c>
      <c r="V1140" s="54">
        <f>IF(U1140&gt;=0.1, 1, 0)</f>
        <v>1</v>
      </c>
      <c r="W1140" s="25">
        <f>IF(U1140&gt;=0.2, 1, 0)</f>
        <v>1</v>
      </c>
      <c r="X1140" s="25">
        <f>IF(U1140&gt;=0.3, 1, 0)</f>
        <v>1</v>
      </c>
      <c r="Y1140" s="25">
        <f>IF(U1140&gt;=0.4, 1, 0)</f>
        <v>0</v>
      </c>
      <c r="Z1140" s="25">
        <f>IF(U1140&gt;=0.5, 1, 0)</f>
        <v>0</v>
      </c>
      <c r="AA1140" s="25">
        <f>IF(U1140&gt;=0.6, 1, 0)</f>
        <v>0</v>
      </c>
      <c r="AB1140" s="25">
        <f>IF(U1140&gt;=0.7, 1, 0)</f>
        <v>0</v>
      </c>
      <c r="AC1140" s="25">
        <f>IF(U1140&gt;=0.8, 1, 0)</f>
        <v>0</v>
      </c>
      <c r="AD1140" s="55">
        <f>IF(U1140&gt;=0.9, 1, 0)</f>
        <v>0</v>
      </c>
    </row>
    <row r="1141" spans="1:30" ht="20" customHeight="1" x14ac:dyDescent="0.2">
      <c r="A1141" s="20" t="s">
        <v>917</v>
      </c>
      <c r="B1141" s="33" t="str">
        <f>SUBSTITUTE(A1141,"/Users/timomiessen/Desktop/imagesdk/nonblackmen1/","Image_")</f>
        <v>Image_NBM_268.jpg</v>
      </c>
      <c r="C1141" s="63" t="s">
        <v>4</v>
      </c>
      <c r="D1141" s="22" t="s">
        <v>6</v>
      </c>
      <c r="E1141" s="23">
        <v>0</v>
      </c>
      <c r="F1141" s="23">
        <v>0</v>
      </c>
      <c r="G1141" s="26">
        <v>0</v>
      </c>
      <c r="H1141" s="23">
        <v>0</v>
      </c>
      <c r="I1141" s="23">
        <v>0</v>
      </c>
      <c r="J1141" s="23">
        <v>0</v>
      </c>
      <c r="K1141" s="23">
        <v>1</v>
      </c>
      <c r="L1141" s="23">
        <v>0</v>
      </c>
      <c r="M1141" s="23">
        <v>0</v>
      </c>
      <c r="N1141" s="27">
        <v>0</v>
      </c>
      <c r="O1141" s="23">
        <v>0</v>
      </c>
      <c r="P1141" s="23">
        <v>0</v>
      </c>
      <c r="Q1141" s="23">
        <v>0</v>
      </c>
      <c r="R1141" s="23" cm="1">
        <f t="array" ref="R1141">_xlfn.IFS(H1141=1,1,K1141=1,1,L1141=1,1,M1141=1,1,N1141=1,1,P1141=1,1,TRUE,0)</f>
        <v>1</v>
      </c>
      <c r="S1141" s="64">
        <f>IF(AND(G1141=1,R1141=1),0,R1141)</f>
        <v>1</v>
      </c>
      <c r="T1141" s="24" t="s">
        <v>2802</v>
      </c>
      <c r="U1141" s="49">
        <f>SUBSTITUTE(T1141,".",",")*1</f>
        <v>0.287371456623077</v>
      </c>
      <c r="V1141" s="54">
        <f>IF(U1141&gt;=0.1, 1, 0)</f>
        <v>1</v>
      </c>
      <c r="W1141" s="25">
        <f>IF(U1141&gt;=0.2, 1, 0)</f>
        <v>1</v>
      </c>
      <c r="X1141" s="25">
        <f>IF(U1141&gt;=0.3, 1, 0)</f>
        <v>0</v>
      </c>
      <c r="Y1141" s="25">
        <f>IF(U1141&gt;=0.4, 1, 0)</f>
        <v>0</v>
      </c>
      <c r="Z1141" s="25">
        <f>IF(U1141&gt;=0.5, 1, 0)</f>
        <v>0</v>
      </c>
      <c r="AA1141" s="25">
        <f>IF(U1141&gt;=0.6, 1, 0)</f>
        <v>0</v>
      </c>
      <c r="AB1141" s="25">
        <f>IF(U1141&gt;=0.7, 1, 0)</f>
        <v>0</v>
      </c>
      <c r="AC1141" s="25">
        <f>IF(U1141&gt;=0.8, 1, 0)</f>
        <v>0</v>
      </c>
      <c r="AD1141" s="55">
        <f>IF(U1141&gt;=0.9, 1, 0)</f>
        <v>0</v>
      </c>
    </row>
    <row r="1142" spans="1:30" ht="20" customHeight="1" x14ac:dyDescent="0.2">
      <c r="A1142" s="20" t="s">
        <v>918</v>
      </c>
      <c r="B1142" s="33" t="str">
        <f>SUBSTITUTE(A1142,"/Users/timomiessen/Desktop/imagesdk/nonblackmen1/","Image_")</f>
        <v>Image_NBM_269.jpg</v>
      </c>
      <c r="C1142" s="63" t="s">
        <v>4</v>
      </c>
      <c r="D1142" s="22" t="s">
        <v>6</v>
      </c>
      <c r="E1142" s="23">
        <v>0</v>
      </c>
      <c r="F1142" s="23">
        <v>0</v>
      </c>
      <c r="G1142" s="26">
        <v>0</v>
      </c>
      <c r="H1142" s="23">
        <v>0</v>
      </c>
      <c r="I1142" s="23">
        <v>0</v>
      </c>
      <c r="J1142" s="23">
        <v>0</v>
      </c>
      <c r="K1142" s="23">
        <v>1</v>
      </c>
      <c r="L1142" s="23">
        <v>0</v>
      </c>
      <c r="M1142" s="23">
        <v>0</v>
      </c>
      <c r="N1142" s="27">
        <v>0</v>
      </c>
      <c r="O1142" s="23">
        <v>0</v>
      </c>
      <c r="P1142" s="23">
        <v>0</v>
      </c>
      <c r="Q1142" s="23">
        <v>0</v>
      </c>
      <c r="R1142" s="23" cm="1">
        <f t="array" ref="R1142">_xlfn.IFS(H1142=1,1,K1142=1,1,L1142=1,1,M1142=1,1,N1142=1,1,P1142=1,1,TRUE,0)</f>
        <v>1</v>
      </c>
      <c r="S1142" s="64">
        <f>IF(AND(G1142=1,R1142=1),0,R1142)</f>
        <v>1</v>
      </c>
      <c r="T1142" s="24" t="s">
        <v>2803</v>
      </c>
      <c r="U1142" s="49">
        <f>SUBSTITUTE(T1142,".",",")*1</f>
        <v>3.1794352456927299E-2</v>
      </c>
      <c r="V1142" s="54">
        <f>IF(U1142&gt;=0.1, 1, 0)</f>
        <v>0</v>
      </c>
      <c r="W1142" s="25">
        <f>IF(U1142&gt;=0.2, 1, 0)</f>
        <v>0</v>
      </c>
      <c r="X1142" s="25">
        <f>IF(U1142&gt;=0.3, 1, 0)</f>
        <v>0</v>
      </c>
      <c r="Y1142" s="25">
        <f>IF(U1142&gt;=0.4, 1, 0)</f>
        <v>0</v>
      </c>
      <c r="Z1142" s="25">
        <f>IF(U1142&gt;=0.5, 1, 0)</f>
        <v>0</v>
      </c>
      <c r="AA1142" s="25">
        <f>IF(U1142&gt;=0.6, 1, 0)</f>
        <v>0</v>
      </c>
      <c r="AB1142" s="25">
        <f>IF(U1142&gt;=0.7, 1, 0)</f>
        <v>0</v>
      </c>
      <c r="AC1142" s="25">
        <f>IF(U1142&gt;=0.8, 1, 0)</f>
        <v>0</v>
      </c>
      <c r="AD1142" s="55">
        <f>IF(U1142&gt;=0.9, 1, 0)</f>
        <v>0</v>
      </c>
    </row>
    <row r="1143" spans="1:30" ht="20" customHeight="1" x14ac:dyDescent="0.2">
      <c r="A1143" s="20" t="s">
        <v>920</v>
      </c>
      <c r="B1143" s="33" t="str">
        <f>SUBSTITUTE(A1143,"/Users/timomiessen/Desktop/imagesdk/nonblackmen1/","Image_")</f>
        <v>Image_NBM_270.jpg</v>
      </c>
      <c r="C1143" s="63" t="s">
        <v>4</v>
      </c>
      <c r="D1143" s="22" t="s">
        <v>6</v>
      </c>
      <c r="E1143" s="23">
        <v>0</v>
      </c>
      <c r="F1143" s="23">
        <v>0</v>
      </c>
      <c r="G1143" s="26">
        <v>0</v>
      </c>
      <c r="H1143" s="23">
        <v>0</v>
      </c>
      <c r="I1143" s="23">
        <v>0</v>
      </c>
      <c r="J1143" s="23">
        <v>0</v>
      </c>
      <c r="K1143" s="23">
        <v>1</v>
      </c>
      <c r="L1143" s="23">
        <v>0</v>
      </c>
      <c r="M1143" s="23">
        <v>0</v>
      </c>
      <c r="N1143" s="27">
        <v>0</v>
      </c>
      <c r="O1143" s="23">
        <v>0</v>
      </c>
      <c r="P1143" s="23">
        <v>1</v>
      </c>
      <c r="Q1143" s="23">
        <v>0</v>
      </c>
      <c r="R1143" s="23" cm="1">
        <f t="array" ref="R1143">_xlfn.IFS(H1143=1,1,K1143=1,1,L1143=1,1,M1143=1,1,N1143=1,1,P1143=1,1,TRUE,0)</f>
        <v>1</v>
      </c>
      <c r="S1143" s="64">
        <f>IF(AND(G1143=1,R1143=1),0,R1143)</f>
        <v>1</v>
      </c>
      <c r="T1143" s="24" t="s">
        <v>2805</v>
      </c>
      <c r="U1143" s="49">
        <f>SUBSTITUTE(T1143,".",",")*1</f>
        <v>0.57338406145572596</v>
      </c>
      <c r="V1143" s="54">
        <f>IF(U1143&gt;=0.1, 1, 0)</f>
        <v>1</v>
      </c>
      <c r="W1143" s="25">
        <f>IF(U1143&gt;=0.2, 1, 0)</f>
        <v>1</v>
      </c>
      <c r="X1143" s="25">
        <f>IF(U1143&gt;=0.3, 1, 0)</f>
        <v>1</v>
      </c>
      <c r="Y1143" s="25">
        <f>IF(U1143&gt;=0.4, 1, 0)</f>
        <v>1</v>
      </c>
      <c r="Z1143" s="25">
        <f>IF(U1143&gt;=0.5, 1, 0)</f>
        <v>1</v>
      </c>
      <c r="AA1143" s="25">
        <f>IF(U1143&gt;=0.6, 1, 0)</f>
        <v>0</v>
      </c>
      <c r="AB1143" s="25">
        <f>IF(U1143&gt;=0.7, 1, 0)</f>
        <v>0</v>
      </c>
      <c r="AC1143" s="25">
        <f>IF(U1143&gt;=0.8, 1, 0)</f>
        <v>0</v>
      </c>
      <c r="AD1143" s="55">
        <f>IF(U1143&gt;=0.9, 1, 0)</f>
        <v>0</v>
      </c>
    </row>
    <row r="1144" spans="1:30" ht="20" customHeight="1" x14ac:dyDescent="0.2">
      <c r="A1144" s="20" t="s">
        <v>921</v>
      </c>
      <c r="B1144" s="33" t="str">
        <f>SUBSTITUTE(A1144,"/Users/timomiessen/Desktop/imagesdk/nonblackmen1/","Image_")</f>
        <v>Image_NBM_271.jpg</v>
      </c>
      <c r="C1144" s="63" t="s">
        <v>4</v>
      </c>
      <c r="D1144" s="22" t="s">
        <v>6</v>
      </c>
      <c r="E1144" s="23">
        <v>0</v>
      </c>
      <c r="F1144" s="23">
        <v>0</v>
      </c>
      <c r="G1144" s="26">
        <v>0</v>
      </c>
      <c r="H1144" s="23">
        <v>0</v>
      </c>
      <c r="I1144" s="23">
        <v>0</v>
      </c>
      <c r="J1144" s="23">
        <v>0</v>
      </c>
      <c r="K1144" s="23">
        <v>1</v>
      </c>
      <c r="L1144" s="23">
        <v>0</v>
      </c>
      <c r="M1144" s="23">
        <v>0</v>
      </c>
      <c r="N1144" s="27">
        <v>0</v>
      </c>
      <c r="O1144" s="23">
        <v>0</v>
      </c>
      <c r="P1144" s="23">
        <v>0</v>
      </c>
      <c r="Q1144" s="23">
        <v>0</v>
      </c>
      <c r="R1144" s="23" cm="1">
        <f t="array" ref="R1144">_xlfn.IFS(H1144=1,1,K1144=1,1,L1144=1,1,M1144=1,1,N1144=1,1,P1144=1,1,TRUE,0)</f>
        <v>1</v>
      </c>
      <c r="S1144" s="64">
        <f>IF(AND(G1144=1,R1144=1),0,R1144)</f>
        <v>1</v>
      </c>
      <c r="T1144" s="24" t="s">
        <v>2806</v>
      </c>
      <c r="U1144" s="49">
        <f>SUBSTITUTE(T1144,".",",")*1</f>
        <v>0.106313827447593</v>
      </c>
      <c r="V1144" s="54">
        <f>IF(U1144&gt;=0.1, 1, 0)</f>
        <v>1</v>
      </c>
      <c r="W1144" s="25">
        <f>IF(U1144&gt;=0.2, 1, 0)</f>
        <v>0</v>
      </c>
      <c r="X1144" s="25">
        <f>IF(U1144&gt;=0.3, 1, 0)</f>
        <v>0</v>
      </c>
      <c r="Y1144" s="25">
        <f>IF(U1144&gt;=0.4, 1, 0)</f>
        <v>0</v>
      </c>
      <c r="Z1144" s="25">
        <f>IF(U1144&gt;=0.5, 1, 0)</f>
        <v>0</v>
      </c>
      <c r="AA1144" s="25">
        <f>IF(U1144&gt;=0.6, 1, 0)</f>
        <v>0</v>
      </c>
      <c r="AB1144" s="25">
        <f>IF(U1144&gt;=0.7, 1, 0)</f>
        <v>0</v>
      </c>
      <c r="AC1144" s="25">
        <f>IF(U1144&gt;=0.8, 1, 0)</f>
        <v>0</v>
      </c>
      <c r="AD1144" s="55">
        <f>IF(U1144&gt;=0.9, 1, 0)</f>
        <v>0</v>
      </c>
    </row>
    <row r="1145" spans="1:30" ht="20" customHeight="1" x14ac:dyDescent="0.2">
      <c r="A1145" s="20" t="s">
        <v>922</v>
      </c>
      <c r="B1145" s="33" t="str">
        <f>SUBSTITUTE(A1145,"/Users/timomiessen/Desktop/imagesdk/nonblackmen1/","Image_")</f>
        <v>Image_NBM_272.jpg</v>
      </c>
      <c r="C1145" s="63" t="s">
        <v>4</v>
      </c>
      <c r="D1145" s="22" t="s">
        <v>6</v>
      </c>
      <c r="E1145" s="23">
        <v>0</v>
      </c>
      <c r="F1145" s="23">
        <v>0</v>
      </c>
      <c r="G1145" s="26">
        <v>0</v>
      </c>
      <c r="H1145" s="23">
        <v>0</v>
      </c>
      <c r="I1145" s="23">
        <v>0</v>
      </c>
      <c r="J1145" s="23">
        <v>0</v>
      </c>
      <c r="K1145" s="23">
        <v>1</v>
      </c>
      <c r="L1145" s="23">
        <v>0</v>
      </c>
      <c r="M1145" s="23">
        <v>0</v>
      </c>
      <c r="N1145" s="27">
        <v>0</v>
      </c>
      <c r="O1145" s="23">
        <v>0</v>
      </c>
      <c r="P1145" s="23">
        <v>1</v>
      </c>
      <c r="Q1145" s="23">
        <v>0</v>
      </c>
      <c r="R1145" s="23" cm="1">
        <f t="array" ref="R1145">_xlfn.IFS(H1145=1,1,K1145=1,1,L1145=1,1,M1145=1,1,N1145=1,1,P1145=1,1,TRUE,0)</f>
        <v>1</v>
      </c>
      <c r="S1145" s="64">
        <f>IF(AND(G1145=1,R1145=1),0,R1145)</f>
        <v>1</v>
      </c>
      <c r="T1145" s="24" t="s">
        <v>2807</v>
      </c>
      <c r="U1145" s="49">
        <f>SUBSTITUTE(T1145,".",",")*1</f>
        <v>0.11358329281210899</v>
      </c>
      <c r="V1145" s="54">
        <f>IF(U1145&gt;=0.1, 1, 0)</f>
        <v>1</v>
      </c>
      <c r="W1145" s="25">
        <f>IF(U1145&gt;=0.2, 1, 0)</f>
        <v>0</v>
      </c>
      <c r="X1145" s="25">
        <f>IF(U1145&gt;=0.3, 1, 0)</f>
        <v>0</v>
      </c>
      <c r="Y1145" s="25">
        <f>IF(U1145&gt;=0.4, 1, 0)</f>
        <v>0</v>
      </c>
      <c r="Z1145" s="25">
        <f>IF(U1145&gt;=0.5, 1, 0)</f>
        <v>0</v>
      </c>
      <c r="AA1145" s="25">
        <f>IF(U1145&gt;=0.6, 1, 0)</f>
        <v>0</v>
      </c>
      <c r="AB1145" s="25">
        <f>IF(U1145&gt;=0.7, 1, 0)</f>
        <v>0</v>
      </c>
      <c r="AC1145" s="25">
        <f>IF(U1145&gt;=0.8, 1, 0)</f>
        <v>0</v>
      </c>
      <c r="AD1145" s="55">
        <f>IF(U1145&gt;=0.9, 1, 0)</f>
        <v>0</v>
      </c>
    </row>
    <row r="1146" spans="1:30" ht="20" customHeight="1" x14ac:dyDescent="0.2">
      <c r="A1146" s="20" t="s">
        <v>923</v>
      </c>
      <c r="B1146" s="33" t="str">
        <f>SUBSTITUTE(A1146,"/Users/timomiessen/Desktop/imagesdk/nonblackmen1/","Image_")</f>
        <v>Image_NBM_273.jpg</v>
      </c>
      <c r="C1146" s="63" t="s">
        <v>4</v>
      </c>
      <c r="D1146" s="22" t="s">
        <v>6</v>
      </c>
      <c r="E1146" s="23">
        <v>0</v>
      </c>
      <c r="F1146" s="23">
        <v>0</v>
      </c>
      <c r="G1146" s="26">
        <v>0</v>
      </c>
      <c r="H1146" s="23">
        <v>0</v>
      </c>
      <c r="I1146" s="23">
        <v>0</v>
      </c>
      <c r="J1146" s="23">
        <v>0</v>
      </c>
      <c r="K1146" s="23">
        <v>1</v>
      </c>
      <c r="L1146" s="23">
        <v>0</v>
      </c>
      <c r="M1146" s="23">
        <v>0</v>
      </c>
      <c r="N1146" s="27">
        <v>0</v>
      </c>
      <c r="O1146" s="23">
        <v>0</v>
      </c>
      <c r="P1146" s="23">
        <v>0</v>
      </c>
      <c r="Q1146" s="23">
        <v>0</v>
      </c>
      <c r="R1146" s="23" cm="1">
        <f t="array" ref="R1146">_xlfn.IFS(H1146=1,1,K1146=1,1,L1146=1,1,M1146=1,1,N1146=1,1,P1146=1,1,TRUE,0)</f>
        <v>1</v>
      </c>
      <c r="S1146" s="64">
        <f>IF(AND(G1146=1,R1146=1),0,R1146)</f>
        <v>1</v>
      </c>
      <c r="T1146" s="24" t="s">
        <v>2808</v>
      </c>
      <c r="U1146" s="49">
        <f>SUBSTITUTE(T1146,".",",")*1</f>
        <v>0.169884793460369</v>
      </c>
      <c r="V1146" s="54">
        <f>IF(U1146&gt;=0.1, 1, 0)</f>
        <v>1</v>
      </c>
      <c r="W1146" s="25">
        <f>IF(U1146&gt;=0.2, 1, 0)</f>
        <v>0</v>
      </c>
      <c r="X1146" s="25">
        <f>IF(U1146&gt;=0.3, 1, 0)</f>
        <v>0</v>
      </c>
      <c r="Y1146" s="25">
        <f>IF(U1146&gt;=0.4, 1, 0)</f>
        <v>0</v>
      </c>
      <c r="Z1146" s="25">
        <f>IF(U1146&gt;=0.5, 1, 0)</f>
        <v>0</v>
      </c>
      <c r="AA1146" s="25">
        <f>IF(U1146&gt;=0.6, 1, 0)</f>
        <v>0</v>
      </c>
      <c r="AB1146" s="25">
        <f>IF(U1146&gt;=0.7, 1, 0)</f>
        <v>0</v>
      </c>
      <c r="AC1146" s="25">
        <f>IF(U1146&gt;=0.8, 1, 0)</f>
        <v>0</v>
      </c>
      <c r="AD1146" s="55">
        <f>IF(U1146&gt;=0.9, 1, 0)</f>
        <v>0</v>
      </c>
    </row>
    <row r="1147" spans="1:30" ht="20" customHeight="1" x14ac:dyDescent="0.2">
      <c r="A1147" s="20" t="s">
        <v>924</v>
      </c>
      <c r="B1147" s="33" t="str">
        <f>SUBSTITUTE(A1147,"/Users/timomiessen/Desktop/imagesdk/nonblackmen1/","Image_")</f>
        <v>Image_NBM_274.jpg</v>
      </c>
      <c r="C1147" s="63" t="s">
        <v>4</v>
      </c>
      <c r="D1147" s="22" t="s">
        <v>6</v>
      </c>
      <c r="E1147" s="23">
        <v>0</v>
      </c>
      <c r="F1147" s="23">
        <v>0</v>
      </c>
      <c r="G1147" s="26">
        <v>0</v>
      </c>
      <c r="H1147" s="23">
        <v>0</v>
      </c>
      <c r="I1147" s="23">
        <v>0</v>
      </c>
      <c r="J1147" s="23">
        <v>0</v>
      </c>
      <c r="K1147" s="23">
        <v>1</v>
      </c>
      <c r="L1147" s="23">
        <v>0</v>
      </c>
      <c r="M1147" s="23">
        <v>0</v>
      </c>
      <c r="N1147" s="27">
        <v>0</v>
      </c>
      <c r="O1147" s="23">
        <v>0</v>
      </c>
      <c r="P1147" s="23">
        <v>0</v>
      </c>
      <c r="Q1147" s="23">
        <v>0</v>
      </c>
      <c r="R1147" s="23" cm="1">
        <f t="array" ref="R1147">_xlfn.IFS(H1147=1,1,K1147=1,1,L1147=1,1,M1147=1,1,N1147=1,1,P1147=1,1,TRUE,0)</f>
        <v>1</v>
      </c>
      <c r="S1147" s="64">
        <f>IF(AND(G1147=1,R1147=1),0,R1147)</f>
        <v>1</v>
      </c>
      <c r="T1147" s="24" t="s">
        <v>2809</v>
      </c>
      <c r="U1147" s="49">
        <f>SUBSTITUTE(T1147,".",",")*1</f>
        <v>5.3193851374089697E-2</v>
      </c>
      <c r="V1147" s="54">
        <f>IF(U1147&gt;=0.1, 1, 0)</f>
        <v>0</v>
      </c>
      <c r="W1147" s="25">
        <f>IF(U1147&gt;=0.2, 1, 0)</f>
        <v>0</v>
      </c>
      <c r="X1147" s="25">
        <f>IF(U1147&gt;=0.3, 1, 0)</f>
        <v>0</v>
      </c>
      <c r="Y1147" s="25">
        <f>IF(U1147&gt;=0.4, 1, 0)</f>
        <v>0</v>
      </c>
      <c r="Z1147" s="25">
        <f>IF(U1147&gt;=0.5, 1, 0)</f>
        <v>0</v>
      </c>
      <c r="AA1147" s="25">
        <f>IF(U1147&gt;=0.6, 1, 0)</f>
        <v>0</v>
      </c>
      <c r="AB1147" s="25">
        <f>IF(U1147&gt;=0.7, 1, 0)</f>
        <v>0</v>
      </c>
      <c r="AC1147" s="25">
        <f>IF(U1147&gt;=0.8, 1, 0)</f>
        <v>0</v>
      </c>
      <c r="AD1147" s="55">
        <f>IF(U1147&gt;=0.9, 1, 0)</f>
        <v>0</v>
      </c>
    </row>
    <row r="1148" spans="1:30" ht="20" customHeight="1" x14ac:dyDescent="0.2">
      <c r="A1148" s="20" t="s">
        <v>925</v>
      </c>
      <c r="B1148" s="33" t="str">
        <f>SUBSTITUTE(A1148,"/Users/timomiessen/Desktop/imagesdk/nonblackmen1/","Image_")</f>
        <v>Image_NBM_275.jpg</v>
      </c>
      <c r="C1148" s="63" t="s">
        <v>4</v>
      </c>
      <c r="D1148" s="22" t="s">
        <v>6</v>
      </c>
      <c r="E1148" s="23">
        <v>0</v>
      </c>
      <c r="F1148" s="23">
        <v>0</v>
      </c>
      <c r="G1148" s="26">
        <v>0</v>
      </c>
      <c r="H1148" s="23">
        <v>0</v>
      </c>
      <c r="I1148" s="23">
        <v>1</v>
      </c>
      <c r="J1148" s="23">
        <v>0</v>
      </c>
      <c r="K1148" s="23">
        <v>1</v>
      </c>
      <c r="L1148" s="23">
        <v>0</v>
      </c>
      <c r="M1148" s="23">
        <v>0</v>
      </c>
      <c r="N1148" s="27">
        <v>0</v>
      </c>
      <c r="O1148" s="23">
        <v>0</v>
      </c>
      <c r="P1148" s="23">
        <v>0</v>
      </c>
      <c r="Q1148" s="23">
        <v>0</v>
      </c>
      <c r="R1148" s="23" cm="1">
        <f t="array" ref="R1148">_xlfn.IFS(H1148=1,1,K1148=1,1,L1148=1,1,M1148=1,1,N1148=1,1,P1148=1,1,TRUE,0)</f>
        <v>1</v>
      </c>
      <c r="S1148" s="64">
        <f>IF(AND(G1148=1,R1148=1),0,R1148)</f>
        <v>1</v>
      </c>
      <c r="T1148" s="24" t="s">
        <v>2810</v>
      </c>
      <c r="U1148" s="49">
        <f>SUBSTITUTE(T1148,".",",")*1</f>
        <v>0.367605502717196</v>
      </c>
      <c r="V1148" s="54">
        <f>IF(U1148&gt;=0.1, 1, 0)</f>
        <v>1</v>
      </c>
      <c r="W1148" s="25">
        <f>IF(U1148&gt;=0.2, 1, 0)</f>
        <v>1</v>
      </c>
      <c r="X1148" s="25">
        <f>IF(U1148&gt;=0.3, 1, 0)</f>
        <v>1</v>
      </c>
      <c r="Y1148" s="25">
        <f>IF(U1148&gt;=0.4, 1, 0)</f>
        <v>0</v>
      </c>
      <c r="Z1148" s="25">
        <f>IF(U1148&gt;=0.5, 1, 0)</f>
        <v>0</v>
      </c>
      <c r="AA1148" s="25">
        <f>IF(U1148&gt;=0.6, 1, 0)</f>
        <v>0</v>
      </c>
      <c r="AB1148" s="25">
        <f>IF(U1148&gt;=0.7, 1, 0)</f>
        <v>0</v>
      </c>
      <c r="AC1148" s="25">
        <f>IF(U1148&gt;=0.8, 1, 0)</f>
        <v>0</v>
      </c>
      <c r="AD1148" s="55">
        <f>IF(U1148&gt;=0.9, 1, 0)</f>
        <v>0</v>
      </c>
    </row>
    <row r="1149" spans="1:30" ht="20" customHeight="1" x14ac:dyDescent="0.2">
      <c r="A1149" s="20" t="s">
        <v>926</v>
      </c>
      <c r="B1149" s="33" t="str">
        <f>SUBSTITUTE(A1149,"/Users/timomiessen/Desktop/imagesdk/nonblackmen1/","Image_")</f>
        <v>Image_NBM_276.jpg</v>
      </c>
      <c r="C1149" s="63" t="s">
        <v>4</v>
      </c>
      <c r="D1149" s="22" t="s">
        <v>6</v>
      </c>
      <c r="E1149" s="23">
        <v>0</v>
      </c>
      <c r="F1149" s="23">
        <v>0</v>
      </c>
      <c r="G1149" s="26">
        <v>0</v>
      </c>
      <c r="H1149" s="23">
        <v>0</v>
      </c>
      <c r="I1149" s="23">
        <v>1</v>
      </c>
      <c r="J1149" s="23">
        <v>0</v>
      </c>
      <c r="K1149" s="23">
        <v>1</v>
      </c>
      <c r="L1149" s="23">
        <v>0</v>
      </c>
      <c r="M1149" s="23">
        <v>0</v>
      </c>
      <c r="N1149" s="27">
        <v>0</v>
      </c>
      <c r="O1149" s="23">
        <v>0</v>
      </c>
      <c r="P1149" s="23">
        <v>1</v>
      </c>
      <c r="Q1149" s="23">
        <v>0</v>
      </c>
      <c r="R1149" s="23" cm="1">
        <f t="array" ref="R1149">_xlfn.IFS(H1149=1,1,K1149=1,1,L1149=1,1,M1149=1,1,N1149=1,1,P1149=1,1,TRUE,0)</f>
        <v>1</v>
      </c>
      <c r="S1149" s="64">
        <f>IF(AND(G1149=1,R1149=1),0,R1149)</f>
        <v>1</v>
      </c>
      <c r="T1149" s="24" t="s">
        <v>2811</v>
      </c>
      <c r="U1149" s="49">
        <f>SUBSTITUTE(T1149,".",",")*1</f>
        <v>0.19589363085106001</v>
      </c>
      <c r="V1149" s="54">
        <f>IF(U1149&gt;=0.1, 1, 0)</f>
        <v>1</v>
      </c>
      <c r="W1149" s="25">
        <f>IF(U1149&gt;=0.2, 1, 0)</f>
        <v>0</v>
      </c>
      <c r="X1149" s="25">
        <f>IF(U1149&gt;=0.3, 1, 0)</f>
        <v>0</v>
      </c>
      <c r="Y1149" s="25">
        <f>IF(U1149&gt;=0.4, 1, 0)</f>
        <v>0</v>
      </c>
      <c r="Z1149" s="25">
        <f>IF(U1149&gt;=0.5, 1, 0)</f>
        <v>0</v>
      </c>
      <c r="AA1149" s="25">
        <f>IF(U1149&gt;=0.6, 1, 0)</f>
        <v>0</v>
      </c>
      <c r="AB1149" s="25">
        <f>IF(U1149&gt;=0.7, 1, 0)</f>
        <v>0</v>
      </c>
      <c r="AC1149" s="25">
        <f>IF(U1149&gt;=0.8, 1, 0)</f>
        <v>0</v>
      </c>
      <c r="AD1149" s="55">
        <f>IF(U1149&gt;=0.9, 1, 0)</f>
        <v>0</v>
      </c>
    </row>
    <row r="1150" spans="1:30" ht="20" customHeight="1" x14ac:dyDescent="0.2">
      <c r="A1150" s="20" t="s">
        <v>927</v>
      </c>
      <c r="B1150" s="33" t="str">
        <f>SUBSTITUTE(A1150,"/Users/timomiessen/Desktop/imagesdk/nonblackmen1/","Image_")</f>
        <v>Image_NBM_277.jpg</v>
      </c>
      <c r="C1150" s="63" t="s">
        <v>4</v>
      </c>
      <c r="D1150" s="22" t="s">
        <v>6</v>
      </c>
      <c r="E1150" s="23">
        <v>0</v>
      </c>
      <c r="F1150" s="23">
        <v>0</v>
      </c>
      <c r="G1150" s="26">
        <v>0</v>
      </c>
      <c r="H1150" s="23">
        <v>0</v>
      </c>
      <c r="I1150" s="23">
        <v>1</v>
      </c>
      <c r="J1150" s="23">
        <v>0</v>
      </c>
      <c r="K1150" s="23">
        <v>1</v>
      </c>
      <c r="L1150" s="23">
        <v>0</v>
      </c>
      <c r="M1150" s="23">
        <v>0</v>
      </c>
      <c r="N1150" s="27">
        <v>0</v>
      </c>
      <c r="O1150" s="23">
        <v>0</v>
      </c>
      <c r="P1150" s="23">
        <v>0</v>
      </c>
      <c r="Q1150" s="23">
        <v>0</v>
      </c>
      <c r="R1150" s="23" cm="1">
        <f t="array" ref="R1150">_xlfn.IFS(H1150=1,1,K1150=1,1,L1150=1,1,M1150=1,1,N1150=1,1,P1150=1,1,TRUE,0)</f>
        <v>1</v>
      </c>
      <c r="S1150" s="64">
        <f>IF(AND(G1150=1,R1150=1),0,R1150)</f>
        <v>1</v>
      </c>
      <c r="T1150" s="24" t="s">
        <v>2812</v>
      </c>
      <c r="U1150" s="49">
        <f>SUBSTITUTE(T1150,".",",")*1</f>
        <v>0.122588023543357</v>
      </c>
      <c r="V1150" s="54">
        <f>IF(U1150&gt;=0.1, 1, 0)</f>
        <v>1</v>
      </c>
      <c r="W1150" s="25">
        <f>IF(U1150&gt;=0.2, 1, 0)</f>
        <v>0</v>
      </c>
      <c r="X1150" s="25">
        <f>IF(U1150&gt;=0.3, 1, 0)</f>
        <v>0</v>
      </c>
      <c r="Y1150" s="25">
        <f>IF(U1150&gt;=0.4, 1, 0)</f>
        <v>0</v>
      </c>
      <c r="Z1150" s="25">
        <f>IF(U1150&gt;=0.5, 1, 0)</f>
        <v>0</v>
      </c>
      <c r="AA1150" s="25">
        <f>IF(U1150&gt;=0.6, 1, 0)</f>
        <v>0</v>
      </c>
      <c r="AB1150" s="25">
        <f>IF(U1150&gt;=0.7, 1, 0)</f>
        <v>0</v>
      </c>
      <c r="AC1150" s="25">
        <f>IF(U1150&gt;=0.8, 1, 0)</f>
        <v>0</v>
      </c>
      <c r="AD1150" s="55">
        <f>IF(U1150&gt;=0.9, 1, 0)</f>
        <v>0</v>
      </c>
    </row>
    <row r="1151" spans="1:30" ht="20" customHeight="1" x14ac:dyDescent="0.2">
      <c r="A1151" s="20" t="s">
        <v>928</v>
      </c>
      <c r="B1151" s="33" t="str">
        <f>SUBSTITUTE(A1151,"/Users/timomiessen/Desktop/imagesdk/nonblackmen1/","Image_")</f>
        <v>Image_NBM_278.jpg</v>
      </c>
      <c r="C1151" s="63" t="s">
        <v>4</v>
      </c>
      <c r="D1151" s="22" t="s">
        <v>6</v>
      </c>
      <c r="E1151" s="23">
        <v>0</v>
      </c>
      <c r="F1151" s="23">
        <v>0</v>
      </c>
      <c r="G1151" s="26">
        <v>0</v>
      </c>
      <c r="H1151" s="23">
        <v>0</v>
      </c>
      <c r="I1151" s="23">
        <v>1</v>
      </c>
      <c r="J1151" s="23">
        <v>0</v>
      </c>
      <c r="K1151" s="23">
        <v>1</v>
      </c>
      <c r="L1151" s="23">
        <v>0</v>
      </c>
      <c r="M1151" s="23">
        <v>0</v>
      </c>
      <c r="N1151" s="27">
        <v>0</v>
      </c>
      <c r="O1151" s="23">
        <v>0</v>
      </c>
      <c r="P1151" s="23">
        <v>0</v>
      </c>
      <c r="Q1151" s="23">
        <v>0</v>
      </c>
      <c r="R1151" s="23" cm="1">
        <f t="array" ref="R1151">_xlfn.IFS(H1151=1,1,K1151=1,1,L1151=1,1,M1151=1,1,N1151=1,1,P1151=1,1,TRUE,0)</f>
        <v>1</v>
      </c>
      <c r="S1151" s="64">
        <f>IF(AND(G1151=1,R1151=1),0,R1151)</f>
        <v>1</v>
      </c>
      <c r="T1151" s="24" t="s">
        <v>2813</v>
      </c>
      <c r="U1151" s="49">
        <f>SUBSTITUTE(T1151,".",",")*1</f>
        <v>0.16579649597406301</v>
      </c>
      <c r="V1151" s="54">
        <f>IF(U1151&gt;=0.1, 1, 0)</f>
        <v>1</v>
      </c>
      <c r="W1151" s="25">
        <f>IF(U1151&gt;=0.2, 1, 0)</f>
        <v>0</v>
      </c>
      <c r="X1151" s="25">
        <f>IF(U1151&gt;=0.3, 1, 0)</f>
        <v>0</v>
      </c>
      <c r="Y1151" s="25">
        <f>IF(U1151&gt;=0.4, 1, 0)</f>
        <v>0</v>
      </c>
      <c r="Z1151" s="25">
        <f>IF(U1151&gt;=0.5, 1, 0)</f>
        <v>0</v>
      </c>
      <c r="AA1151" s="25">
        <f>IF(U1151&gt;=0.6, 1, 0)</f>
        <v>0</v>
      </c>
      <c r="AB1151" s="25">
        <f>IF(U1151&gt;=0.7, 1, 0)</f>
        <v>0</v>
      </c>
      <c r="AC1151" s="25">
        <f>IF(U1151&gt;=0.8, 1, 0)</f>
        <v>0</v>
      </c>
      <c r="AD1151" s="55">
        <f>IF(U1151&gt;=0.9, 1, 0)</f>
        <v>0</v>
      </c>
    </row>
    <row r="1152" spans="1:30" ht="20" customHeight="1" x14ac:dyDescent="0.2">
      <c r="A1152" s="20" t="s">
        <v>929</v>
      </c>
      <c r="B1152" s="33" t="str">
        <f>SUBSTITUTE(A1152,"/Users/timomiessen/Desktop/imagesdk/nonblackmen1/","Image_")</f>
        <v>Image_NBM_279.jpg</v>
      </c>
      <c r="C1152" s="63" t="s">
        <v>4</v>
      </c>
      <c r="D1152" s="22" t="s">
        <v>6</v>
      </c>
      <c r="E1152" s="23">
        <v>0</v>
      </c>
      <c r="F1152" s="23">
        <v>0</v>
      </c>
      <c r="G1152" s="26">
        <v>0</v>
      </c>
      <c r="H1152" s="23">
        <v>0</v>
      </c>
      <c r="I1152" s="23">
        <v>0</v>
      </c>
      <c r="J1152" s="23">
        <v>0</v>
      </c>
      <c r="K1152" s="23">
        <v>1</v>
      </c>
      <c r="L1152" s="23">
        <v>0</v>
      </c>
      <c r="M1152" s="23">
        <v>0</v>
      </c>
      <c r="N1152" s="27">
        <v>0</v>
      </c>
      <c r="O1152" s="23">
        <v>0</v>
      </c>
      <c r="P1152" s="23">
        <v>1</v>
      </c>
      <c r="Q1152" s="23">
        <v>0</v>
      </c>
      <c r="R1152" s="23" cm="1">
        <f t="array" ref="R1152">_xlfn.IFS(H1152=1,1,K1152=1,1,L1152=1,1,M1152=1,1,N1152=1,1,P1152=1,1,TRUE,0)</f>
        <v>1</v>
      </c>
      <c r="S1152" s="64">
        <f>IF(AND(G1152=1,R1152=1),0,R1152)</f>
        <v>1</v>
      </c>
      <c r="T1152" s="24" t="s">
        <v>2814</v>
      </c>
      <c r="U1152" s="49">
        <f>SUBSTITUTE(T1152,".",",")*1</f>
        <v>0.15452212840318599</v>
      </c>
      <c r="V1152" s="54">
        <f>IF(U1152&gt;=0.1, 1, 0)</f>
        <v>1</v>
      </c>
      <c r="W1152" s="25">
        <f>IF(U1152&gt;=0.2, 1, 0)</f>
        <v>0</v>
      </c>
      <c r="X1152" s="25">
        <f>IF(U1152&gt;=0.3, 1, 0)</f>
        <v>0</v>
      </c>
      <c r="Y1152" s="25">
        <f>IF(U1152&gt;=0.4, 1, 0)</f>
        <v>0</v>
      </c>
      <c r="Z1152" s="25">
        <f>IF(U1152&gt;=0.5, 1, 0)</f>
        <v>0</v>
      </c>
      <c r="AA1152" s="25">
        <f>IF(U1152&gt;=0.6, 1, 0)</f>
        <v>0</v>
      </c>
      <c r="AB1152" s="25">
        <f>IF(U1152&gt;=0.7, 1, 0)</f>
        <v>0</v>
      </c>
      <c r="AC1152" s="25">
        <f>IF(U1152&gt;=0.8, 1, 0)</f>
        <v>0</v>
      </c>
      <c r="AD1152" s="55">
        <f>IF(U1152&gt;=0.9, 1, 0)</f>
        <v>0</v>
      </c>
    </row>
    <row r="1153" spans="1:30" ht="20" customHeight="1" x14ac:dyDescent="0.2">
      <c r="A1153" s="20" t="s">
        <v>931</v>
      </c>
      <c r="B1153" s="33" t="str">
        <f>SUBSTITUTE(A1153,"/Users/timomiessen/Desktop/imagesdk/nonblackmen1/","Image_")</f>
        <v>Image_NBM_280.jpg</v>
      </c>
      <c r="C1153" s="63" t="s">
        <v>4</v>
      </c>
      <c r="D1153" s="22" t="s">
        <v>6</v>
      </c>
      <c r="E1153" s="23">
        <v>0</v>
      </c>
      <c r="F1153" s="23">
        <v>0</v>
      </c>
      <c r="G1153" s="23">
        <v>0</v>
      </c>
      <c r="H1153" s="23">
        <v>0</v>
      </c>
      <c r="I1153" s="23">
        <v>0</v>
      </c>
      <c r="J1153" s="23">
        <v>0</v>
      </c>
      <c r="K1153" s="23">
        <v>1</v>
      </c>
      <c r="L1153" s="23">
        <v>0</v>
      </c>
      <c r="M1153" s="23">
        <v>0</v>
      </c>
      <c r="N1153" s="27">
        <v>0</v>
      </c>
      <c r="O1153" s="23">
        <v>0</v>
      </c>
      <c r="P1153" s="23">
        <v>0</v>
      </c>
      <c r="Q1153" s="23">
        <v>0</v>
      </c>
      <c r="R1153" s="23" cm="1">
        <f t="array" ref="R1153">_xlfn.IFS(H1153=1,1,K1153=1,1,L1153=1,1,M1153=1,1,N1153=1,1,P1153=1,1,TRUE,0)</f>
        <v>1</v>
      </c>
      <c r="S1153" s="64">
        <f>IF(AND(G1153=1,R1153=1),0,R1153)</f>
        <v>1</v>
      </c>
      <c r="T1153" s="24" t="s">
        <v>2816</v>
      </c>
      <c r="U1153" s="49">
        <f>SUBSTITUTE(T1153,".",",")*1</f>
        <v>0.18875547125935499</v>
      </c>
      <c r="V1153" s="54">
        <f>IF(U1153&gt;=0.1, 1, 0)</f>
        <v>1</v>
      </c>
      <c r="W1153" s="25">
        <f>IF(U1153&gt;=0.2, 1, 0)</f>
        <v>0</v>
      </c>
      <c r="X1153" s="25">
        <f>IF(U1153&gt;=0.3, 1, 0)</f>
        <v>0</v>
      </c>
      <c r="Y1153" s="25">
        <f>IF(U1153&gt;=0.4, 1, 0)</f>
        <v>0</v>
      </c>
      <c r="Z1153" s="25">
        <f>IF(U1153&gt;=0.5, 1, 0)</f>
        <v>0</v>
      </c>
      <c r="AA1153" s="25">
        <f>IF(U1153&gt;=0.6, 1, 0)</f>
        <v>0</v>
      </c>
      <c r="AB1153" s="25">
        <f>IF(U1153&gt;=0.7, 1, 0)</f>
        <v>0</v>
      </c>
      <c r="AC1153" s="25">
        <f>IF(U1153&gt;=0.8, 1, 0)</f>
        <v>0</v>
      </c>
      <c r="AD1153" s="55">
        <f>IF(U1153&gt;=0.9, 1, 0)</f>
        <v>0</v>
      </c>
    </row>
    <row r="1154" spans="1:30" ht="20" customHeight="1" x14ac:dyDescent="0.2">
      <c r="A1154" s="20" t="s">
        <v>932</v>
      </c>
      <c r="B1154" s="33" t="str">
        <f>SUBSTITUTE(A1154,"/Users/timomiessen/Desktop/imagesdk/nonblackmen1/","Image_")</f>
        <v>Image_NBM_281.jpg</v>
      </c>
      <c r="C1154" s="63" t="s">
        <v>4</v>
      </c>
      <c r="D1154" s="22" t="s">
        <v>6</v>
      </c>
      <c r="E1154" s="23">
        <v>0</v>
      </c>
      <c r="F1154" s="23">
        <v>0</v>
      </c>
      <c r="G1154" s="23">
        <v>0</v>
      </c>
      <c r="H1154" s="23">
        <v>0</v>
      </c>
      <c r="I1154" s="23">
        <v>1</v>
      </c>
      <c r="J1154" s="23">
        <v>0</v>
      </c>
      <c r="K1154" s="23">
        <v>1</v>
      </c>
      <c r="L1154" s="23">
        <v>0</v>
      </c>
      <c r="M1154" s="23">
        <v>0</v>
      </c>
      <c r="N1154" s="27">
        <v>0</v>
      </c>
      <c r="O1154" s="23">
        <v>0</v>
      </c>
      <c r="P1154" s="23">
        <v>0</v>
      </c>
      <c r="Q1154" s="23">
        <v>0</v>
      </c>
      <c r="R1154" s="23" cm="1">
        <f t="array" ref="R1154">_xlfn.IFS(H1154=1,1,K1154=1,1,L1154=1,1,M1154=1,1,N1154=1,1,P1154=1,1,TRUE,0)</f>
        <v>1</v>
      </c>
      <c r="S1154" s="64">
        <f>IF(AND(G1154=1,R1154=1),0,R1154)</f>
        <v>1</v>
      </c>
      <c r="T1154" s="24" t="s">
        <v>2817</v>
      </c>
      <c r="U1154" s="49">
        <f>SUBSTITUTE(T1154,".",",")*1</f>
        <v>0.148724425584077</v>
      </c>
      <c r="V1154" s="54">
        <f>IF(U1154&gt;=0.1, 1, 0)</f>
        <v>1</v>
      </c>
      <c r="W1154" s="25">
        <f>IF(U1154&gt;=0.2, 1, 0)</f>
        <v>0</v>
      </c>
      <c r="X1154" s="25">
        <f>IF(U1154&gt;=0.3, 1, 0)</f>
        <v>0</v>
      </c>
      <c r="Y1154" s="25">
        <f>IF(U1154&gt;=0.4, 1, 0)</f>
        <v>0</v>
      </c>
      <c r="Z1154" s="25">
        <f>IF(U1154&gt;=0.5, 1, 0)</f>
        <v>0</v>
      </c>
      <c r="AA1154" s="25">
        <f>IF(U1154&gt;=0.6, 1, 0)</f>
        <v>0</v>
      </c>
      <c r="AB1154" s="25">
        <f>IF(U1154&gt;=0.7, 1, 0)</f>
        <v>0</v>
      </c>
      <c r="AC1154" s="25">
        <f>IF(U1154&gt;=0.8, 1, 0)</f>
        <v>0</v>
      </c>
      <c r="AD1154" s="55">
        <f>IF(U1154&gt;=0.9, 1, 0)</f>
        <v>0</v>
      </c>
    </row>
    <row r="1155" spans="1:30" ht="20" customHeight="1" x14ac:dyDescent="0.2">
      <c r="A1155" s="20" t="s">
        <v>933</v>
      </c>
      <c r="B1155" s="33" t="str">
        <f>SUBSTITUTE(A1155,"/Users/timomiessen/Desktop/imagesdk/nonblackmen1/","Image_")</f>
        <v>Image_NBM_282.jpg</v>
      </c>
      <c r="C1155" s="63" t="s">
        <v>4</v>
      </c>
      <c r="D1155" s="22" t="s">
        <v>6</v>
      </c>
      <c r="E1155" s="23">
        <v>0</v>
      </c>
      <c r="F1155" s="23">
        <v>0</v>
      </c>
      <c r="G1155" s="23">
        <v>0</v>
      </c>
      <c r="H1155" s="23">
        <v>0</v>
      </c>
      <c r="I1155" s="23">
        <v>1</v>
      </c>
      <c r="J1155" s="23">
        <v>0</v>
      </c>
      <c r="K1155" s="23">
        <v>1</v>
      </c>
      <c r="L1155" s="23">
        <v>0</v>
      </c>
      <c r="M1155" s="23">
        <v>0</v>
      </c>
      <c r="N1155" s="27">
        <v>0</v>
      </c>
      <c r="O1155" s="23">
        <v>0</v>
      </c>
      <c r="P1155" s="23">
        <v>0</v>
      </c>
      <c r="Q1155" s="23">
        <v>0</v>
      </c>
      <c r="R1155" s="23" cm="1">
        <f t="array" ref="R1155">_xlfn.IFS(H1155=1,1,K1155=1,1,L1155=1,1,M1155=1,1,N1155=1,1,P1155=1,1,TRUE,0)</f>
        <v>1</v>
      </c>
      <c r="S1155" s="64">
        <f>IF(AND(G1155=1,R1155=1),0,R1155)</f>
        <v>1</v>
      </c>
      <c r="T1155" s="24" t="s">
        <v>2818</v>
      </c>
      <c r="U1155" s="49">
        <f>SUBSTITUTE(T1155,".",",")*1</f>
        <v>1.26329574268311E-2</v>
      </c>
      <c r="V1155" s="54">
        <f>IF(U1155&gt;=0.1, 1, 0)</f>
        <v>0</v>
      </c>
      <c r="W1155" s="25">
        <f>IF(U1155&gt;=0.2, 1, 0)</f>
        <v>0</v>
      </c>
      <c r="X1155" s="25">
        <f>IF(U1155&gt;=0.3, 1, 0)</f>
        <v>0</v>
      </c>
      <c r="Y1155" s="25">
        <f>IF(U1155&gt;=0.4, 1, 0)</f>
        <v>0</v>
      </c>
      <c r="Z1155" s="25">
        <f>IF(U1155&gt;=0.5, 1, 0)</f>
        <v>0</v>
      </c>
      <c r="AA1155" s="25">
        <f>IF(U1155&gt;=0.6, 1, 0)</f>
        <v>0</v>
      </c>
      <c r="AB1155" s="25">
        <f>IF(U1155&gt;=0.7, 1, 0)</f>
        <v>0</v>
      </c>
      <c r="AC1155" s="25">
        <f>IF(U1155&gt;=0.8, 1, 0)</f>
        <v>0</v>
      </c>
      <c r="AD1155" s="55">
        <f>IF(U1155&gt;=0.9, 1, 0)</f>
        <v>0</v>
      </c>
    </row>
    <row r="1156" spans="1:30" ht="20" customHeight="1" x14ac:dyDescent="0.2">
      <c r="A1156" s="20" t="s">
        <v>935</v>
      </c>
      <c r="B1156" s="33" t="str">
        <f>SUBSTITUTE(A1156,"/Users/timomiessen/Desktop/imagesdk/nonblackmen1/","Image_")</f>
        <v>Image_NBM_284.jpg</v>
      </c>
      <c r="C1156" s="63" t="s">
        <v>4</v>
      </c>
      <c r="D1156" s="22" t="s">
        <v>6</v>
      </c>
      <c r="E1156" s="23">
        <v>0</v>
      </c>
      <c r="F1156" s="23">
        <v>0</v>
      </c>
      <c r="G1156" s="23">
        <v>0</v>
      </c>
      <c r="H1156" s="23">
        <v>0</v>
      </c>
      <c r="I1156" s="23">
        <v>1</v>
      </c>
      <c r="J1156" s="23">
        <v>0</v>
      </c>
      <c r="K1156" s="23">
        <v>1</v>
      </c>
      <c r="L1156" s="23">
        <v>0</v>
      </c>
      <c r="M1156" s="23">
        <v>0</v>
      </c>
      <c r="N1156" s="27">
        <v>0</v>
      </c>
      <c r="O1156" s="23">
        <v>0</v>
      </c>
      <c r="P1156" s="23">
        <v>1</v>
      </c>
      <c r="Q1156" s="23">
        <v>0</v>
      </c>
      <c r="R1156" s="23" cm="1">
        <f t="array" ref="R1156">_xlfn.IFS(H1156=1,1,K1156=1,1,L1156=1,1,M1156=1,1,N1156=1,1,P1156=1,1,TRUE,0)</f>
        <v>1</v>
      </c>
      <c r="S1156" s="64">
        <f>IF(AND(G1156=1,R1156=1),0,R1156)</f>
        <v>1</v>
      </c>
      <c r="T1156" s="24" t="s">
        <v>2820</v>
      </c>
      <c r="U1156" s="49">
        <f>SUBSTITUTE(T1156,".",",")*1</f>
        <v>0.669419765472412</v>
      </c>
      <c r="V1156" s="54">
        <f>IF(U1156&gt;=0.1, 1, 0)</f>
        <v>1</v>
      </c>
      <c r="W1156" s="25">
        <f>IF(U1156&gt;=0.2, 1, 0)</f>
        <v>1</v>
      </c>
      <c r="X1156" s="25">
        <f>IF(U1156&gt;=0.3, 1, 0)</f>
        <v>1</v>
      </c>
      <c r="Y1156" s="25">
        <f>IF(U1156&gt;=0.4, 1, 0)</f>
        <v>1</v>
      </c>
      <c r="Z1156" s="25">
        <f>IF(U1156&gt;=0.5, 1, 0)</f>
        <v>1</v>
      </c>
      <c r="AA1156" s="25">
        <f>IF(U1156&gt;=0.6, 1, 0)</f>
        <v>1</v>
      </c>
      <c r="AB1156" s="25">
        <f>IF(U1156&gt;=0.7, 1, 0)</f>
        <v>0</v>
      </c>
      <c r="AC1156" s="25">
        <f>IF(U1156&gt;=0.8, 1, 0)</f>
        <v>0</v>
      </c>
      <c r="AD1156" s="55">
        <f>IF(U1156&gt;=0.9, 1, 0)</f>
        <v>0</v>
      </c>
    </row>
    <row r="1157" spans="1:30" ht="20" customHeight="1" x14ac:dyDescent="0.2">
      <c r="A1157" s="20" t="s">
        <v>937</v>
      </c>
      <c r="B1157" s="33" t="str">
        <f>SUBSTITUTE(A1157,"/Users/timomiessen/Desktop/imagesdk/nonblackmen1/","Image_")</f>
        <v>Image_NBM_286.jpg</v>
      </c>
      <c r="C1157" s="63" t="s">
        <v>4</v>
      </c>
      <c r="D1157" s="22" t="s">
        <v>6</v>
      </c>
      <c r="E1157" s="23">
        <v>0</v>
      </c>
      <c r="F1157" s="23">
        <v>0</v>
      </c>
      <c r="G1157" s="23">
        <v>0</v>
      </c>
      <c r="H1157" s="23">
        <v>0</v>
      </c>
      <c r="I1157" s="23">
        <v>1</v>
      </c>
      <c r="J1157" s="23">
        <v>0</v>
      </c>
      <c r="K1157" s="23">
        <v>1</v>
      </c>
      <c r="L1157" s="23">
        <v>0</v>
      </c>
      <c r="M1157" s="23">
        <v>0</v>
      </c>
      <c r="N1157" s="27">
        <v>0</v>
      </c>
      <c r="O1157" s="23">
        <v>0</v>
      </c>
      <c r="P1157" s="23">
        <v>0</v>
      </c>
      <c r="Q1157" s="23">
        <v>0</v>
      </c>
      <c r="R1157" s="23" cm="1">
        <f t="array" ref="R1157">_xlfn.IFS(H1157=1,1,K1157=1,1,L1157=1,1,M1157=1,1,N1157=1,1,P1157=1,1,TRUE,0)</f>
        <v>1</v>
      </c>
      <c r="S1157" s="64">
        <f>IF(AND(G1157=1,R1157=1),0,R1157)</f>
        <v>1</v>
      </c>
      <c r="T1157" s="24" t="s">
        <v>2822</v>
      </c>
      <c r="U1157" s="49">
        <f>SUBSTITUTE(T1157,".",",")*1</f>
        <v>0.20138907805085099</v>
      </c>
      <c r="V1157" s="54">
        <f>IF(U1157&gt;=0.1, 1, 0)</f>
        <v>1</v>
      </c>
      <c r="W1157" s="25">
        <f>IF(U1157&gt;=0.2, 1, 0)</f>
        <v>1</v>
      </c>
      <c r="X1157" s="25">
        <f>IF(U1157&gt;=0.3, 1, 0)</f>
        <v>0</v>
      </c>
      <c r="Y1157" s="25">
        <f>IF(U1157&gt;=0.4, 1, 0)</f>
        <v>0</v>
      </c>
      <c r="Z1157" s="25">
        <f>IF(U1157&gt;=0.5, 1, 0)</f>
        <v>0</v>
      </c>
      <c r="AA1157" s="25">
        <f>IF(U1157&gt;=0.6, 1, 0)</f>
        <v>0</v>
      </c>
      <c r="AB1157" s="25">
        <f>IF(U1157&gt;=0.7, 1, 0)</f>
        <v>0</v>
      </c>
      <c r="AC1157" s="25">
        <f>IF(U1157&gt;=0.8, 1, 0)</f>
        <v>0</v>
      </c>
      <c r="AD1157" s="55">
        <f>IF(U1157&gt;=0.9, 1, 0)</f>
        <v>0</v>
      </c>
    </row>
    <row r="1158" spans="1:30" ht="20" customHeight="1" x14ac:dyDescent="0.2">
      <c r="A1158" s="20" t="s">
        <v>938</v>
      </c>
      <c r="B1158" s="33" t="str">
        <f>SUBSTITUTE(A1158,"/Users/timomiessen/Desktop/imagesdk/nonblackmen1/","Image_")</f>
        <v>Image_NBM_287.jpg</v>
      </c>
      <c r="C1158" s="63" t="s">
        <v>4</v>
      </c>
      <c r="D1158" s="22" t="s">
        <v>6</v>
      </c>
      <c r="E1158" s="23">
        <v>0</v>
      </c>
      <c r="F1158" s="23">
        <v>0</v>
      </c>
      <c r="G1158" s="23">
        <v>0</v>
      </c>
      <c r="H1158" s="23">
        <v>0</v>
      </c>
      <c r="I1158" s="23">
        <v>1</v>
      </c>
      <c r="J1158" s="23">
        <v>0</v>
      </c>
      <c r="K1158" s="23">
        <v>1</v>
      </c>
      <c r="L1158" s="23">
        <v>0</v>
      </c>
      <c r="M1158" s="23">
        <v>0</v>
      </c>
      <c r="N1158" s="27">
        <v>0</v>
      </c>
      <c r="O1158" s="23">
        <v>0</v>
      </c>
      <c r="P1158" s="23">
        <v>0</v>
      </c>
      <c r="Q1158" s="23">
        <v>0</v>
      </c>
      <c r="R1158" s="23" cm="1">
        <f t="array" ref="R1158">_xlfn.IFS(H1158=1,1,K1158=1,1,L1158=1,1,M1158=1,1,N1158=1,1,P1158=1,1,TRUE,0)</f>
        <v>1</v>
      </c>
      <c r="S1158" s="64">
        <f>IF(AND(G1158=1,R1158=1),0,R1158)</f>
        <v>1</v>
      </c>
      <c r="T1158" s="24" t="s">
        <v>2823</v>
      </c>
      <c r="U1158" s="49">
        <f>SUBSTITUTE(T1158,".",",")*1</f>
        <v>0.16754809394478701</v>
      </c>
      <c r="V1158" s="54">
        <f>IF(U1158&gt;=0.1, 1, 0)</f>
        <v>1</v>
      </c>
      <c r="W1158" s="25">
        <f>IF(U1158&gt;=0.2, 1, 0)</f>
        <v>0</v>
      </c>
      <c r="X1158" s="25">
        <f>IF(U1158&gt;=0.3, 1, 0)</f>
        <v>0</v>
      </c>
      <c r="Y1158" s="25">
        <f>IF(U1158&gt;=0.4, 1, 0)</f>
        <v>0</v>
      </c>
      <c r="Z1158" s="25">
        <f>IF(U1158&gt;=0.5, 1, 0)</f>
        <v>0</v>
      </c>
      <c r="AA1158" s="25">
        <f>IF(U1158&gt;=0.6, 1, 0)</f>
        <v>0</v>
      </c>
      <c r="AB1158" s="25">
        <f>IF(U1158&gt;=0.7, 1, 0)</f>
        <v>0</v>
      </c>
      <c r="AC1158" s="25">
        <f>IF(U1158&gt;=0.8, 1, 0)</f>
        <v>0</v>
      </c>
      <c r="AD1158" s="55">
        <f>IF(U1158&gt;=0.9, 1, 0)</f>
        <v>0</v>
      </c>
    </row>
    <row r="1159" spans="1:30" ht="20" customHeight="1" x14ac:dyDescent="0.2">
      <c r="A1159" s="20" t="s">
        <v>939</v>
      </c>
      <c r="B1159" s="33" t="str">
        <f>SUBSTITUTE(A1159,"/Users/timomiessen/Desktop/imagesdk/nonblackmen1/","Image_")</f>
        <v>Image_NBM_288.jpg</v>
      </c>
      <c r="C1159" s="63" t="s">
        <v>4</v>
      </c>
      <c r="D1159" s="22" t="s">
        <v>6</v>
      </c>
      <c r="E1159" s="23">
        <v>0</v>
      </c>
      <c r="F1159" s="23">
        <v>0</v>
      </c>
      <c r="G1159" s="23">
        <v>0</v>
      </c>
      <c r="H1159" s="23">
        <v>0</v>
      </c>
      <c r="I1159" s="23">
        <v>1</v>
      </c>
      <c r="J1159" s="23">
        <v>0</v>
      </c>
      <c r="K1159" s="23">
        <v>1</v>
      </c>
      <c r="L1159" s="23">
        <v>0</v>
      </c>
      <c r="M1159" s="23">
        <v>0</v>
      </c>
      <c r="N1159" s="27">
        <v>0</v>
      </c>
      <c r="O1159" s="23">
        <v>0</v>
      </c>
      <c r="P1159" s="23">
        <v>1</v>
      </c>
      <c r="Q1159" s="23">
        <v>0</v>
      </c>
      <c r="R1159" s="23" cm="1">
        <f t="array" ref="R1159">_xlfn.IFS(H1159=1,1,K1159=1,1,L1159=1,1,M1159=1,1,N1159=1,1,P1159=1,1,TRUE,0)</f>
        <v>1</v>
      </c>
      <c r="S1159" s="64">
        <f>IF(AND(G1159=1,R1159=1),0,R1159)</f>
        <v>1</v>
      </c>
      <c r="T1159" s="24" t="s">
        <v>2824</v>
      </c>
      <c r="U1159" s="49">
        <f>SUBSTITUTE(T1159,".",",")*1</f>
        <v>0.26799160987138698</v>
      </c>
      <c r="V1159" s="54">
        <f>IF(U1159&gt;=0.1, 1, 0)</f>
        <v>1</v>
      </c>
      <c r="W1159" s="25">
        <f>IF(U1159&gt;=0.2, 1, 0)</f>
        <v>1</v>
      </c>
      <c r="X1159" s="25">
        <f>IF(U1159&gt;=0.3, 1, 0)</f>
        <v>0</v>
      </c>
      <c r="Y1159" s="25">
        <f>IF(U1159&gt;=0.4, 1, 0)</f>
        <v>0</v>
      </c>
      <c r="Z1159" s="25">
        <f>IF(U1159&gt;=0.5, 1, 0)</f>
        <v>0</v>
      </c>
      <c r="AA1159" s="25">
        <f>IF(U1159&gt;=0.6, 1, 0)</f>
        <v>0</v>
      </c>
      <c r="AB1159" s="25">
        <f>IF(U1159&gt;=0.7, 1, 0)</f>
        <v>0</v>
      </c>
      <c r="AC1159" s="25">
        <f>IF(U1159&gt;=0.8, 1, 0)</f>
        <v>0</v>
      </c>
      <c r="AD1159" s="55">
        <f>IF(U1159&gt;=0.9, 1, 0)</f>
        <v>0</v>
      </c>
    </row>
    <row r="1160" spans="1:30" ht="20" customHeight="1" x14ac:dyDescent="0.2">
      <c r="A1160" s="20" t="s">
        <v>940</v>
      </c>
      <c r="B1160" s="33" t="str">
        <f>SUBSTITUTE(A1160,"/Users/timomiessen/Desktop/imagesdk/nonblackmen1/","Image_")</f>
        <v>Image_NBM_289.jpg</v>
      </c>
      <c r="C1160" s="63" t="s">
        <v>4</v>
      </c>
      <c r="D1160" s="22" t="s">
        <v>6</v>
      </c>
      <c r="E1160" s="23">
        <v>0</v>
      </c>
      <c r="F1160" s="23">
        <v>0</v>
      </c>
      <c r="G1160" s="23">
        <v>0</v>
      </c>
      <c r="H1160" s="23">
        <v>0</v>
      </c>
      <c r="I1160" s="23">
        <v>1</v>
      </c>
      <c r="J1160" s="23">
        <v>0</v>
      </c>
      <c r="K1160" s="23">
        <v>1</v>
      </c>
      <c r="L1160" s="23">
        <v>0</v>
      </c>
      <c r="M1160" s="23">
        <v>0</v>
      </c>
      <c r="N1160" s="27">
        <v>0</v>
      </c>
      <c r="O1160" s="23">
        <v>0</v>
      </c>
      <c r="P1160" s="23">
        <v>1</v>
      </c>
      <c r="Q1160" s="23">
        <v>0</v>
      </c>
      <c r="R1160" s="23" cm="1">
        <f t="array" ref="R1160">_xlfn.IFS(H1160=1,1,K1160=1,1,L1160=1,1,M1160=1,1,N1160=1,1,P1160=1,1,TRUE,0)</f>
        <v>1</v>
      </c>
      <c r="S1160" s="64">
        <f>IF(AND(G1160=1,R1160=1),0,R1160)</f>
        <v>1</v>
      </c>
      <c r="T1160" s="24" t="s">
        <v>2825</v>
      </c>
      <c r="U1160" s="49">
        <f>SUBSTITUTE(T1160,".",",")*1</f>
        <v>0.735835760831832</v>
      </c>
      <c r="V1160" s="54">
        <f>IF(U1160&gt;=0.1, 1, 0)</f>
        <v>1</v>
      </c>
      <c r="W1160" s="25">
        <f>IF(U1160&gt;=0.2, 1, 0)</f>
        <v>1</v>
      </c>
      <c r="X1160" s="25">
        <f>IF(U1160&gt;=0.3, 1, 0)</f>
        <v>1</v>
      </c>
      <c r="Y1160" s="25">
        <f>IF(U1160&gt;=0.4, 1, 0)</f>
        <v>1</v>
      </c>
      <c r="Z1160" s="25">
        <f>IF(U1160&gt;=0.5, 1, 0)</f>
        <v>1</v>
      </c>
      <c r="AA1160" s="25">
        <f>IF(U1160&gt;=0.6, 1, 0)</f>
        <v>1</v>
      </c>
      <c r="AB1160" s="25">
        <f>IF(U1160&gt;=0.7, 1, 0)</f>
        <v>1</v>
      </c>
      <c r="AC1160" s="25">
        <f>IF(U1160&gt;=0.8, 1, 0)</f>
        <v>0</v>
      </c>
      <c r="AD1160" s="55">
        <f>IF(U1160&gt;=0.9, 1, 0)</f>
        <v>0</v>
      </c>
    </row>
    <row r="1161" spans="1:30" ht="20" customHeight="1" x14ac:dyDescent="0.2">
      <c r="A1161" s="20" t="s">
        <v>942</v>
      </c>
      <c r="B1161" s="33" t="str">
        <f>SUBSTITUTE(A1161,"/Users/timomiessen/Desktop/imagesdk/nonblackmen1/","Image_")</f>
        <v>Image_NBM_290.jpg</v>
      </c>
      <c r="C1161" s="63" t="s">
        <v>4</v>
      </c>
      <c r="D1161" s="22" t="s">
        <v>6</v>
      </c>
      <c r="E1161" s="23">
        <v>0</v>
      </c>
      <c r="F1161" s="23">
        <v>0</v>
      </c>
      <c r="G1161" s="23">
        <v>0</v>
      </c>
      <c r="H1161" s="23">
        <v>0</v>
      </c>
      <c r="I1161" s="23">
        <v>0</v>
      </c>
      <c r="J1161" s="23">
        <v>0</v>
      </c>
      <c r="K1161" s="23">
        <v>1</v>
      </c>
      <c r="L1161" s="23">
        <v>0</v>
      </c>
      <c r="M1161" s="23">
        <v>0</v>
      </c>
      <c r="N1161" s="27">
        <v>0</v>
      </c>
      <c r="O1161" s="23">
        <v>0</v>
      </c>
      <c r="P1161" s="23">
        <v>0</v>
      </c>
      <c r="Q1161" s="23">
        <v>0</v>
      </c>
      <c r="R1161" s="23" cm="1">
        <f t="array" ref="R1161">_xlfn.IFS(H1161=1,1,K1161=1,1,L1161=1,1,M1161=1,1,N1161=1,1,P1161=1,1,TRUE,0)</f>
        <v>1</v>
      </c>
      <c r="S1161" s="64">
        <f>IF(AND(G1161=1,R1161=1),0,R1161)</f>
        <v>1</v>
      </c>
      <c r="T1161" s="24" t="s">
        <v>2827</v>
      </c>
      <c r="U1161" s="49">
        <f>SUBSTITUTE(T1161,".",",")*1</f>
        <v>0.16478887200355499</v>
      </c>
      <c r="V1161" s="54">
        <f>IF(U1161&gt;=0.1, 1, 0)</f>
        <v>1</v>
      </c>
      <c r="W1161" s="25">
        <f>IF(U1161&gt;=0.2, 1, 0)</f>
        <v>0</v>
      </c>
      <c r="X1161" s="25">
        <f>IF(U1161&gt;=0.3, 1, 0)</f>
        <v>0</v>
      </c>
      <c r="Y1161" s="25">
        <f>IF(U1161&gt;=0.4, 1, 0)</f>
        <v>0</v>
      </c>
      <c r="Z1161" s="25">
        <f>IF(U1161&gt;=0.5, 1, 0)</f>
        <v>0</v>
      </c>
      <c r="AA1161" s="25">
        <f>IF(U1161&gt;=0.6, 1, 0)</f>
        <v>0</v>
      </c>
      <c r="AB1161" s="25">
        <f>IF(U1161&gt;=0.7, 1, 0)</f>
        <v>0</v>
      </c>
      <c r="AC1161" s="25">
        <f>IF(U1161&gt;=0.8, 1, 0)</f>
        <v>0</v>
      </c>
      <c r="AD1161" s="55">
        <f>IF(U1161&gt;=0.9, 1, 0)</f>
        <v>0</v>
      </c>
    </row>
    <row r="1162" spans="1:30" ht="20" customHeight="1" x14ac:dyDescent="0.2">
      <c r="A1162" s="20" t="s">
        <v>944</v>
      </c>
      <c r="B1162" s="33" t="str">
        <f>SUBSTITUTE(A1162,"/Users/timomiessen/Desktop/imagesdk/nonblackmen1/","Image_")</f>
        <v>Image_NBM_292.jpg</v>
      </c>
      <c r="C1162" s="63" t="s">
        <v>4</v>
      </c>
      <c r="D1162" s="22" t="s">
        <v>6</v>
      </c>
      <c r="E1162" s="23">
        <v>0</v>
      </c>
      <c r="F1162" s="23">
        <v>0</v>
      </c>
      <c r="G1162" s="23">
        <v>0</v>
      </c>
      <c r="H1162" s="23">
        <v>0</v>
      </c>
      <c r="I1162" s="23">
        <v>1</v>
      </c>
      <c r="J1162" s="23">
        <v>0</v>
      </c>
      <c r="K1162" s="23">
        <v>1</v>
      </c>
      <c r="L1162" s="23">
        <v>0</v>
      </c>
      <c r="M1162" s="23">
        <v>0</v>
      </c>
      <c r="N1162" s="27">
        <v>0</v>
      </c>
      <c r="O1162" s="23">
        <v>0</v>
      </c>
      <c r="P1162" s="23">
        <v>0</v>
      </c>
      <c r="Q1162" s="23">
        <v>0</v>
      </c>
      <c r="R1162" s="23" cm="1">
        <f t="array" ref="R1162">_xlfn.IFS(H1162=1,1,K1162=1,1,L1162=1,1,M1162=1,1,N1162=1,1,P1162=1,1,TRUE,0)</f>
        <v>1</v>
      </c>
      <c r="S1162" s="64">
        <f>IF(AND(G1162=1,R1162=1),0,R1162)</f>
        <v>1</v>
      </c>
      <c r="T1162" s="24" t="s">
        <v>2829</v>
      </c>
      <c r="U1162" s="49">
        <f>SUBSTITUTE(T1162,".",",")*1</f>
        <v>4.4638630002736997E-2</v>
      </c>
      <c r="V1162" s="54">
        <f>IF(U1162&gt;=0.1, 1, 0)</f>
        <v>0</v>
      </c>
      <c r="W1162" s="25">
        <f>IF(U1162&gt;=0.2, 1, 0)</f>
        <v>0</v>
      </c>
      <c r="X1162" s="25">
        <f>IF(U1162&gt;=0.3, 1, 0)</f>
        <v>0</v>
      </c>
      <c r="Y1162" s="25">
        <f>IF(U1162&gt;=0.4, 1, 0)</f>
        <v>0</v>
      </c>
      <c r="Z1162" s="25">
        <f>IF(U1162&gt;=0.5, 1, 0)</f>
        <v>0</v>
      </c>
      <c r="AA1162" s="25">
        <f>IF(U1162&gt;=0.6, 1, 0)</f>
        <v>0</v>
      </c>
      <c r="AB1162" s="25">
        <f>IF(U1162&gt;=0.7, 1, 0)</f>
        <v>0</v>
      </c>
      <c r="AC1162" s="25">
        <f>IF(U1162&gt;=0.8, 1, 0)</f>
        <v>0</v>
      </c>
      <c r="AD1162" s="55">
        <f>IF(U1162&gt;=0.9, 1, 0)</f>
        <v>0</v>
      </c>
    </row>
    <row r="1163" spans="1:30" ht="20" customHeight="1" x14ac:dyDescent="0.2">
      <c r="A1163" s="20" t="s">
        <v>945</v>
      </c>
      <c r="B1163" s="33" t="str">
        <f>SUBSTITUTE(A1163,"/Users/timomiessen/Desktop/imagesdk/nonblackmen1/","Image_")</f>
        <v>Image_NBM_293.jpg</v>
      </c>
      <c r="C1163" s="63" t="s">
        <v>4</v>
      </c>
      <c r="D1163" s="22" t="s">
        <v>6</v>
      </c>
      <c r="E1163" s="23">
        <v>0</v>
      </c>
      <c r="F1163" s="23">
        <v>0</v>
      </c>
      <c r="G1163" s="23">
        <v>0</v>
      </c>
      <c r="H1163" s="23">
        <v>0</v>
      </c>
      <c r="I1163" s="23">
        <v>0</v>
      </c>
      <c r="J1163" s="23">
        <v>0</v>
      </c>
      <c r="K1163" s="23">
        <v>1</v>
      </c>
      <c r="L1163" s="23">
        <v>0</v>
      </c>
      <c r="M1163" s="23">
        <v>0</v>
      </c>
      <c r="N1163" s="27">
        <v>0</v>
      </c>
      <c r="O1163" s="23">
        <v>0</v>
      </c>
      <c r="P1163" s="23">
        <v>0</v>
      </c>
      <c r="Q1163" s="23">
        <v>0</v>
      </c>
      <c r="R1163" s="23" cm="1">
        <f t="array" ref="R1163">_xlfn.IFS(H1163=1,1,K1163=1,1,L1163=1,1,M1163=1,1,N1163=1,1,P1163=1,1,TRUE,0)</f>
        <v>1</v>
      </c>
      <c r="S1163" s="64">
        <f>IF(AND(G1163=1,R1163=1),0,R1163)</f>
        <v>1</v>
      </c>
      <c r="T1163" s="24" t="s">
        <v>2830</v>
      </c>
      <c r="U1163" s="49">
        <f>SUBSTITUTE(T1163,".",",")*1</f>
        <v>8.2173412665724699E-2</v>
      </c>
      <c r="V1163" s="54">
        <f>IF(U1163&gt;=0.1, 1, 0)</f>
        <v>0</v>
      </c>
      <c r="W1163" s="25">
        <f>IF(U1163&gt;=0.2, 1, 0)</f>
        <v>0</v>
      </c>
      <c r="X1163" s="25">
        <f>IF(U1163&gt;=0.3, 1, 0)</f>
        <v>0</v>
      </c>
      <c r="Y1163" s="25">
        <f>IF(U1163&gt;=0.4, 1, 0)</f>
        <v>0</v>
      </c>
      <c r="Z1163" s="25">
        <f>IF(U1163&gt;=0.5, 1, 0)</f>
        <v>0</v>
      </c>
      <c r="AA1163" s="25">
        <f>IF(U1163&gt;=0.6, 1, 0)</f>
        <v>0</v>
      </c>
      <c r="AB1163" s="25">
        <f>IF(U1163&gt;=0.7, 1, 0)</f>
        <v>0</v>
      </c>
      <c r="AC1163" s="25">
        <f>IF(U1163&gt;=0.8, 1, 0)</f>
        <v>0</v>
      </c>
      <c r="AD1163" s="55">
        <f>IF(U1163&gt;=0.9, 1, 0)</f>
        <v>0</v>
      </c>
    </row>
    <row r="1164" spans="1:30" ht="20" customHeight="1" x14ac:dyDescent="0.2">
      <c r="A1164" s="20" t="s">
        <v>946</v>
      </c>
      <c r="B1164" s="33" t="str">
        <f>SUBSTITUTE(A1164,"/Users/timomiessen/Desktop/imagesdk/nonblackmen1/","Image_")</f>
        <v>Image_NBM_294.jpg</v>
      </c>
      <c r="C1164" s="63" t="s">
        <v>4</v>
      </c>
      <c r="D1164" s="22" t="s">
        <v>6</v>
      </c>
      <c r="E1164" s="23">
        <v>0</v>
      </c>
      <c r="F1164" s="23">
        <v>0</v>
      </c>
      <c r="G1164" s="23">
        <v>0</v>
      </c>
      <c r="H1164" s="23">
        <v>0</v>
      </c>
      <c r="I1164" s="23">
        <v>1</v>
      </c>
      <c r="J1164" s="23">
        <v>0</v>
      </c>
      <c r="K1164" s="23">
        <v>1</v>
      </c>
      <c r="L1164" s="23">
        <v>0</v>
      </c>
      <c r="M1164" s="23">
        <v>0</v>
      </c>
      <c r="N1164" s="27">
        <v>0</v>
      </c>
      <c r="O1164" s="23">
        <v>0</v>
      </c>
      <c r="P1164" s="23">
        <v>1</v>
      </c>
      <c r="Q1164" s="23">
        <v>0</v>
      </c>
      <c r="R1164" s="23" cm="1">
        <f t="array" ref="R1164">_xlfn.IFS(H1164=1,1,K1164=1,1,L1164=1,1,M1164=1,1,N1164=1,1,P1164=1,1,TRUE,0)</f>
        <v>1</v>
      </c>
      <c r="S1164" s="64">
        <f>IF(AND(G1164=1,R1164=1),0,R1164)</f>
        <v>1</v>
      </c>
      <c r="T1164" s="24" t="s">
        <v>2831</v>
      </c>
      <c r="U1164" s="49">
        <f>SUBSTITUTE(T1164,".",",")*1</f>
        <v>0.19759305194020199</v>
      </c>
      <c r="V1164" s="54">
        <f>IF(U1164&gt;=0.1, 1, 0)</f>
        <v>1</v>
      </c>
      <c r="W1164" s="25">
        <f>IF(U1164&gt;=0.2, 1, 0)</f>
        <v>0</v>
      </c>
      <c r="X1164" s="25">
        <f>IF(U1164&gt;=0.3, 1, 0)</f>
        <v>0</v>
      </c>
      <c r="Y1164" s="25">
        <f>IF(U1164&gt;=0.4, 1, 0)</f>
        <v>0</v>
      </c>
      <c r="Z1164" s="25">
        <f>IF(U1164&gt;=0.5, 1, 0)</f>
        <v>0</v>
      </c>
      <c r="AA1164" s="25">
        <f>IF(U1164&gt;=0.6, 1, 0)</f>
        <v>0</v>
      </c>
      <c r="AB1164" s="25">
        <f>IF(U1164&gt;=0.7, 1, 0)</f>
        <v>0</v>
      </c>
      <c r="AC1164" s="25">
        <f>IF(U1164&gt;=0.8, 1, 0)</f>
        <v>0</v>
      </c>
      <c r="AD1164" s="55">
        <f>IF(U1164&gt;=0.9, 1, 0)</f>
        <v>0</v>
      </c>
    </row>
    <row r="1165" spans="1:30" ht="20" customHeight="1" x14ac:dyDescent="0.2">
      <c r="A1165" s="20" t="s">
        <v>947</v>
      </c>
      <c r="B1165" s="33" t="str">
        <f>SUBSTITUTE(A1165,"/Users/timomiessen/Desktop/imagesdk/nonblackmen1/","Image_")</f>
        <v>Image_NBM_295.jpg</v>
      </c>
      <c r="C1165" s="63" t="s">
        <v>4</v>
      </c>
      <c r="D1165" s="22" t="s">
        <v>6</v>
      </c>
      <c r="E1165" s="23">
        <v>0</v>
      </c>
      <c r="F1165" s="23">
        <v>0</v>
      </c>
      <c r="G1165" s="23">
        <v>0</v>
      </c>
      <c r="H1165" s="23">
        <v>0</v>
      </c>
      <c r="I1165" s="23">
        <v>1</v>
      </c>
      <c r="J1165" s="23">
        <v>0</v>
      </c>
      <c r="K1165" s="23">
        <v>1</v>
      </c>
      <c r="L1165" s="23">
        <v>0</v>
      </c>
      <c r="M1165" s="23">
        <v>0</v>
      </c>
      <c r="N1165" s="27">
        <v>0</v>
      </c>
      <c r="O1165" s="23">
        <v>0</v>
      </c>
      <c r="P1165" s="23">
        <v>0</v>
      </c>
      <c r="Q1165" s="23">
        <v>0</v>
      </c>
      <c r="R1165" s="23" cm="1">
        <f t="array" ref="R1165">_xlfn.IFS(H1165=1,1,K1165=1,1,L1165=1,1,M1165=1,1,N1165=1,1,P1165=1,1,TRUE,0)</f>
        <v>1</v>
      </c>
      <c r="S1165" s="64">
        <f>IF(AND(G1165=1,R1165=1),0,R1165)</f>
        <v>1</v>
      </c>
      <c r="T1165" s="24" t="s">
        <v>2832</v>
      </c>
      <c r="U1165" s="49">
        <f>SUBSTITUTE(T1165,".",",")*1</f>
        <v>0.96659103035926797</v>
      </c>
      <c r="V1165" s="54">
        <f>IF(U1165&gt;=0.1, 1, 0)</f>
        <v>1</v>
      </c>
      <c r="W1165" s="25">
        <f>IF(U1165&gt;=0.2, 1, 0)</f>
        <v>1</v>
      </c>
      <c r="X1165" s="25">
        <f>IF(U1165&gt;=0.3, 1, 0)</f>
        <v>1</v>
      </c>
      <c r="Y1165" s="25">
        <f>IF(U1165&gt;=0.4, 1, 0)</f>
        <v>1</v>
      </c>
      <c r="Z1165" s="25">
        <f>IF(U1165&gt;=0.5, 1, 0)</f>
        <v>1</v>
      </c>
      <c r="AA1165" s="25">
        <f>IF(U1165&gt;=0.6, 1, 0)</f>
        <v>1</v>
      </c>
      <c r="AB1165" s="25">
        <f>IF(U1165&gt;=0.7, 1, 0)</f>
        <v>1</v>
      </c>
      <c r="AC1165" s="25">
        <f>IF(U1165&gt;=0.8, 1, 0)</f>
        <v>1</v>
      </c>
      <c r="AD1165" s="55">
        <f>IF(U1165&gt;=0.9, 1, 0)</f>
        <v>1</v>
      </c>
    </row>
    <row r="1166" spans="1:30" ht="20" customHeight="1" x14ac:dyDescent="0.2">
      <c r="A1166" s="20" t="s">
        <v>948</v>
      </c>
      <c r="B1166" s="33" t="str">
        <f>SUBSTITUTE(A1166,"/Users/timomiessen/Desktop/imagesdk/nonblackmen1/","Image_")</f>
        <v>Image_NBM_296.jpg</v>
      </c>
      <c r="C1166" s="63" t="s">
        <v>4</v>
      </c>
      <c r="D1166" s="22" t="s">
        <v>6</v>
      </c>
      <c r="E1166" s="23">
        <v>0</v>
      </c>
      <c r="F1166" s="23">
        <v>0</v>
      </c>
      <c r="G1166" s="23">
        <v>0</v>
      </c>
      <c r="H1166" s="23">
        <v>0</v>
      </c>
      <c r="I1166" s="23">
        <v>1</v>
      </c>
      <c r="J1166" s="23">
        <v>0</v>
      </c>
      <c r="K1166" s="23">
        <v>1</v>
      </c>
      <c r="L1166" s="23">
        <v>0</v>
      </c>
      <c r="M1166" s="23">
        <v>0</v>
      </c>
      <c r="N1166" s="27">
        <v>0</v>
      </c>
      <c r="O1166" s="23">
        <v>0</v>
      </c>
      <c r="P1166" s="23">
        <v>0</v>
      </c>
      <c r="Q1166" s="23">
        <v>0</v>
      </c>
      <c r="R1166" s="23" cm="1">
        <f t="array" ref="R1166">_xlfn.IFS(H1166=1,1,K1166=1,1,L1166=1,1,M1166=1,1,N1166=1,1,P1166=1,1,TRUE,0)</f>
        <v>1</v>
      </c>
      <c r="S1166" s="64">
        <f>IF(AND(G1166=1,R1166=1),0,R1166)</f>
        <v>1</v>
      </c>
      <c r="T1166" s="24" t="s">
        <v>2833</v>
      </c>
      <c r="U1166" s="49">
        <f>SUBSTITUTE(T1166,".",",")*1</f>
        <v>0.15000840276479699</v>
      </c>
      <c r="V1166" s="54">
        <f>IF(U1166&gt;=0.1, 1, 0)</f>
        <v>1</v>
      </c>
      <c r="W1166" s="25">
        <f>IF(U1166&gt;=0.2, 1, 0)</f>
        <v>0</v>
      </c>
      <c r="X1166" s="25">
        <f>IF(U1166&gt;=0.3, 1, 0)</f>
        <v>0</v>
      </c>
      <c r="Y1166" s="25">
        <f>IF(U1166&gt;=0.4, 1, 0)</f>
        <v>0</v>
      </c>
      <c r="Z1166" s="25">
        <f>IF(U1166&gt;=0.5, 1, 0)</f>
        <v>0</v>
      </c>
      <c r="AA1166" s="25">
        <f>IF(U1166&gt;=0.6, 1, 0)</f>
        <v>0</v>
      </c>
      <c r="AB1166" s="25">
        <f>IF(U1166&gt;=0.7, 1, 0)</f>
        <v>0</v>
      </c>
      <c r="AC1166" s="25">
        <f>IF(U1166&gt;=0.8, 1, 0)</f>
        <v>0</v>
      </c>
      <c r="AD1166" s="55">
        <f>IF(U1166&gt;=0.9, 1, 0)</f>
        <v>0</v>
      </c>
    </row>
    <row r="1167" spans="1:30" ht="20" customHeight="1" x14ac:dyDescent="0.2">
      <c r="A1167" s="20" t="s">
        <v>950</v>
      </c>
      <c r="B1167" s="33" t="str">
        <f>SUBSTITUTE(A1167,"/Users/timomiessen/Desktop/imagesdk/nonblackmen1/","Image_")</f>
        <v>Image_NBM_298.jpg</v>
      </c>
      <c r="C1167" s="63" t="s">
        <v>4</v>
      </c>
      <c r="D1167" s="22" t="s">
        <v>6</v>
      </c>
      <c r="E1167" s="23">
        <v>0</v>
      </c>
      <c r="F1167" s="23">
        <v>0</v>
      </c>
      <c r="G1167" s="23">
        <v>0</v>
      </c>
      <c r="H1167" s="23">
        <v>0</v>
      </c>
      <c r="I1167" s="23">
        <v>1</v>
      </c>
      <c r="J1167" s="23">
        <v>0</v>
      </c>
      <c r="K1167" s="23">
        <v>1</v>
      </c>
      <c r="L1167" s="23">
        <v>0</v>
      </c>
      <c r="M1167" s="23">
        <v>0</v>
      </c>
      <c r="N1167" s="27">
        <v>0</v>
      </c>
      <c r="O1167" s="23">
        <v>0</v>
      </c>
      <c r="P1167" s="23">
        <v>0</v>
      </c>
      <c r="Q1167" s="23">
        <v>0</v>
      </c>
      <c r="R1167" s="23" cm="1">
        <f t="array" ref="R1167">_xlfn.IFS(H1167=1,1,K1167=1,1,L1167=1,1,M1167=1,1,N1167=1,1,P1167=1,1,TRUE,0)</f>
        <v>1</v>
      </c>
      <c r="S1167" s="64">
        <f>IF(AND(G1167=1,R1167=1),0,R1167)</f>
        <v>1</v>
      </c>
      <c r="T1167" s="24" t="s">
        <v>2835</v>
      </c>
      <c r="U1167" s="49">
        <f>SUBSTITUTE(T1167,".",",")*1</f>
        <v>0.326756671071052</v>
      </c>
      <c r="V1167" s="54">
        <f>IF(U1167&gt;=0.1, 1, 0)</f>
        <v>1</v>
      </c>
      <c r="W1167" s="25">
        <f>IF(U1167&gt;=0.2, 1, 0)</f>
        <v>1</v>
      </c>
      <c r="X1167" s="25">
        <f>IF(U1167&gt;=0.3, 1, 0)</f>
        <v>1</v>
      </c>
      <c r="Y1167" s="25">
        <f>IF(U1167&gt;=0.4, 1, 0)</f>
        <v>0</v>
      </c>
      <c r="Z1167" s="25">
        <f>IF(U1167&gt;=0.5, 1, 0)</f>
        <v>0</v>
      </c>
      <c r="AA1167" s="25">
        <f>IF(U1167&gt;=0.6, 1, 0)</f>
        <v>0</v>
      </c>
      <c r="AB1167" s="25">
        <f>IF(U1167&gt;=0.7, 1, 0)</f>
        <v>0</v>
      </c>
      <c r="AC1167" s="25">
        <f>IF(U1167&gt;=0.8, 1, 0)</f>
        <v>0</v>
      </c>
      <c r="AD1167" s="55">
        <f>IF(U1167&gt;=0.9, 1, 0)</f>
        <v>0</v>
      </c>
    </row>
    <row r="1168" spans="1:30" ht="20" customHeight="1" x14ac:dyDescent="0.2">
      <c r="A1168" s="20" t="s">
        <v>951</v>
      </c>
      <c r="B1168" s="33" t="str">
        <f>SUBSTITUTE(A1168,"/Users/timomiessen/Desktop/imagesdk/nonblackmen1/","Image_")</f>
        <v>Image_NBM_299.jpg</v>
      </c>
      <c r="C1168" s="63" t="s">
        <v>4</v>
      </c>
      <c r="D1168" s="22" t="s">
        <v>6</v>
      </c>
      <c r="E1168" s="23">
        <v>0</v>
      </c>
      <c r="F1168" s="23">
        <v>0</v>
      </c>
      <c r="G1168" s="23">
        <v>0</v>
      </c>
      <c r="H1168" s="23">
        <v>0</v>
      </c>
      <c r="I1168" s="23">
        <v>0</v>
      </c>
      <c r="J1168" s="23">
        <v>0</v>
      </c>
      <c r="K1168" s="23">
        <v>1</v>
      </c>
      <c r="L1168" s="23">
        <v>0</v>
      </c>
      <c r="M1168" s="23">
        <v>0</v>
      </c>
      <c r="N1168" s="27">
        <v>0</v>
      </c>
      <c r="O1168" s="23">
        <v>0</v>
      </c>
      <c r="P1168" s="23">
        <v>0</v>
      </c>
      <c r="Q1168" s="23">
        <v>0</v>
      </c>
      <c r="R1168" s="23" cm="1">
        <f t="array" ref="R1168">_xlfn.IFS(H1168=1,1,K1168=1,1,L1168=1,1,M1168=1,1,N1168=1,1,P1168=1,1,TRUE,0)</f>
        <v>1</v>
      </c>
      <c r="S1168" s="64">
        <f>IF(AND(G1168=1,R1168=1),0,R1168)</f>
        <v>1</v>
      </c>
      <c r="T1168" s="24" t="s">
        <v>2836</v>
      </c>
      <c r="U1168" s="49">
        <f>SUBSTITUTE(T1168,".",",")*1</f>
        <v>0.39647419750690399</v>
      </c>
      <c r="V1168" s="54">
        <f>IF(U1168&gt;=0.1, 1, 0)</f>
        <v>1</v>
      </c>
      <c r="W1168" s="25">
        <f>IF(U1168&gt;=0.2, 1, 0)</f>
        <v>1</v>
      </c>
      <c r="X1168" s="25">
        <f>IF(U1168&gt;=0.3, 1, 0)</f>
        <v>1</v>
      </c>
      <c r="Y1168" s="25">
        <f>IF(U1168&gt;=0.4, 1, 0)</f>
        <v>0</v>
      </c>
      <c r="Z1168" s="25">
        <f>IF(U1168&gt;=0.5, 1, 0)</f>
        <v>0</v>
      </c>
      <c r="AA1168" s="25">
        <f>IF(U1168&gt;=0.6, 1, 0)</f>
        <v>0</v>
      </c>
      <c r="AB1168" s="25">
        <f>IF(U1168&gt;=0.7, 1, 0)</f>
        <v>0</v>
      </c>
      <c r="AC1168" s="25">
        <f>IF(U1168&gt;=0.8, 1, 0)</f>
        <v>0</v>
      </c>
      <c r="AD1168" s="55">
        <f>IF(U1168&gt;=0.9, 1, 0)</f>
        <v>0</v>
      </c>
    </row>
    <row r="1169" spans="1:30" ht="20" customHeight="1" x14ac:dyDescent="0.2">
      <c r="A1169" s="20" t="s">
        <v>954</v>
      </c>
      <c r="B1169" s="33" t="str">
        <f>SUBSTITUTE(A1169,"/Users/timomiessen/Desktop/imagesdk/nonblackmen1/","Image_")</f>
        <v>Image_NBM_300.jpg</v>
      </c>
      <c r="C1169" s="63" t="s">
        <v>4</v>
      </c>
      <c r="D1169" s="22" t="s">
        <v>6</v>
      </c>
      <c r="E1169" s="23">
        <v>0</v>
      </c>
      <c r="F1169" s="23">
        <v>0</v>
      </c>
      <c r="G1169" s="23">
        <v>0</v>
      </c>
      <c r="H1169" s="23">
        <v>0</v>
      </c>
      <c r="I1169" s="23">
        <v>0</v>
      </c>
      <c r="J1169" s="23">
        <v>0</v>
      </c>
      <c r="K1169" s="23">
        <v>1</v>
      </c>
      <c r="L1169" s="23">
        <v>0</v>
      </c>
      <c r="M1169" s="23">
        <v>0</v>
      </c>
      <c r="N1169" s="27">
        <v>0</v>
      </c>
      <c r="O1169" s="23">
        <v>0</v>
      </c>
      <c r="P1169" s="23">
        <v>0</v>
      </c>
      <c r="Q1169" s="23">
        <v>0</v>
      </c>
      <c r="R1169" s="23" cm="1">
        <f t="array" ref="R1169">_xlfn.IFS(H1169=1,1,K1169=1,1,L1169=1,1,M1169=1,1,N1169=1,1,P1169=1,1,TRUE,0)</f>
        <v>1</v>
      </c>
      <c r="S1169" s="64">
        <f>IF(AND(G1169=1,R1169=1),0,R1169)</f>
        <v>1</v>
      </c>
      <c r="T1169" s="24" t="s">
        <v>2839</v>
      </c>
      <c r="U1169" s="49">
        <f>SUBSTITUTE(T1169,".",",")*1</f>
        <v>0.11051375698298201</v>
      </c>
      <c r="V1169" s="54">
        <f>IF(U1169&gt;=0.1, 1, 0)</f>
        <v>1</v>
      </c>
      <c r="W1169" s="25">
        <f>IF(U1169&gt;=0.2, 1, 0)</f>
        <v>0</v>
      </c>
      <c r="X1169" s="25">
        <f>IF(U1169&gt;=0.3, 1, 0)</f>
        <v>0</v>
      </c>
      <c r="Y1169" s="25">
        <f>IF(U1169&gt;=0.4, 1, 0)</f>
        <v>0</v>
      </c>
      <c r="Z1169" s="25">
        <f>IF(U1169&gt;=0.5, 1, 0)</f>
        <v>0</v>
      </c>
      <c r="AA1169" s="25">
        <f>IF(U1169&gt;=0.6, 1, 0)</f>
        <v>0</v>
      </c>
      <c r="AB1169" s="25">
        <f>IF(U1169&gt;=0.7, 1, 0)</f>
        <v>0</v>
      </c>
      <c r="AC1169" s="25">
        <f>IF(U1169&gt;=0.8, 1, 0)</f>
        <v>0</v>
      </c>
      <c r="AD1169" s="55">
        <f>IF(U1169&gt;=0.9, 1, 0)</f>
        <v>0</v>
      </c>
    </row>
    <row r="1170" spans="1:30" ht="20" customHeight="1" x14ac:dyDescent="0.2">
      <c r="A1170" s="20" t="s">
        <v>955</v>
      </c>
      <c r="B1170" s="33" t="str">
        <f>SUBSTITUTE(A1170,"/Users/timomiessen/Desktop/imagesdk/nonblackmen1/","Image_")</f>
        <v>Image_NBM_301.jpg</v>
      </c>
      <c r="C1170" s="63" t="s">
        <v>4</v>
      </c>
      <c r="D1170" s="22" t="s">
        <v>6</v>
      </c>
      <c r="E1170" s="23">
        <v>0</v>
      </c>
      <c r="F1170" s="23">
        <v>0</v>
      </c>
      <c r="G1170" s="23">
        <v>0</v>
      </c>
      <c r="H1170" s="23">
        <v>0</v>
      </c>
      <c r="I1170" s="23">
        <v>1</v>
      </c>
      <c r="J1170" s="23">
        <v>0</v>
      </c>
      <c r="K1170" s="23">
        <v>1</v>
      </c>
      <c r="L1170" s="23">
        <v>0</v>
      </c>
      <c r="M1170" s="23">
        <v>0</v>
      </c>
      <c r="N1170" s="27">
        <v>0</v>
      </c>
      <c r="O1170" s="23">
        <v>0</v>
      </c>
      <c r="P1170" s="23">
        <v>1</v>
      </c>
      <c r="Q1170" s="23">
        <v>0</v>
      </c>
      <c r="R1170" s="23" cm="1">
        <f t="array" ref="R1170">_xlfn.IFS(H1170=1,1,K1170=1,1,L1170=1,1,M1170=1,1,N1170=1,1,P1170=1,1,TRUE,0)</f>
        <v>1</v>
      </c>
      <c r="S1170" s="64">
        <f>IF(AND(G1170=1,R1170=1),0,R1170)</f>
        <v>1</v>
      </c>
      <c r="T1170" s="24" t="s">
        <v>2840</v>
      </c>
      <c r="U1170" s="49">
        <f>SUBSTITUTE(T1170,".",",")*1</f>
        <v>0.67519674077629999</v>
      </c>
      <c r="V1170" s="54">
        <f>IF(U1170&gt;=0.1, 1, 0)</f>
        <v>1</v>
      </c>
      <c r="W1170" s="25">
        <f>IF(U1170&gt;=0.2, 1, 0)</f>
        <v>1</v>
      </c>
      <c r="X1170" s="25">
        <f>IF(U1170&gt;=0.3, 1, 0)</f>
        <v>1</v>
      </c>
      <c r="Y1170" s="25">
        <f>IF(U1170&gt;=0.4, 1, 0)</f>
        <v>1</v>
      </c>
      <c r="Z1170" s="25">
        <f>IF(U1170&gt;=0.5, 1, 0)</f>
        <v>1</v>
      </c>
      <c r="AA1170" s="25">
        <f>IF(U1170&gt;=0.6, 1, 0)</f>
        <v>1</v>
      </c>
      <c r="AB1170" s="25">
        <f>IF(U1170&gt;=0.7, 1, 0)</f>
        <v>0</v>
      </c>
      <c r="AC1170" s="25">
        <f>IF(U1170&gt;=0.8, 1, 0)</f>
        <v>0</v>
      </c>
      <c r="AD1170" s="55">
        <f>IF(U1170&gt;=0.9, 1, 0)</f>
        <v>0</v>
      </c>
    </row>
    <row r="1171" spans="1:30" ht="20" customHeight="1" x14ac:dyDescent="0.2">
      <c r="A1171" s="20" t="s">
        <v>956</v>
      </c>
      <c r="B1171" s="33" t="str">
        <f>SUBSTITUTE(A1171,"/Users/timomiessen/Desktop/imagesdk/nonblackmen1/","Image_")</f>
        <v>Image_NBM_302.jpg</v>
      </c>
      <c r="C1171" s="63" t="s">
        <v>4</v>
      </c>
      <c r="D1171" s="22" t="s">
        <v>6</v>
      </c>
      <c r="E1171" s="23">
        <v>0</v>
      </c>
      <c r="F1171" s="23">
        <v>0</v>
      </c>
      <c r="G1171" s="23">
        <v>0</v>
      </c>
      <c r="H1171" s="23">
        <v>0</v>
      </c>
      <c r="I1171" s="23">
        <v>1</v>
      </c>
      <c r="J1171" s="23">
        <v>0</v>
      </c>
      <c r="K1171" s="23">
        <v>1</v>
      </c>
      <c r="L1171" s="23">
        <v>0</v>
      </c>
      <c r="M1171" s="23">
        <v>0</v>
      </c>
      <c r="N1171" s="27">
        <v>0</v>
      </c>
      <c r="O1171" s="23">
        <v>0</v>
      </c>
      <c r="P1171" s="23">
        <v>1</v>
      </c>
      <c r="Q1171" s="23">
        <v>0</v>
      </c>
      <c r="R1171" s="23" cm="1">
        <f t="array" ref="R1171">_xlfn.IFS(H1171=1,1,K1171=1,1,L1171=1,1,M1171=1,1,N1171=1,1,P1171=1,1,TRUE,0)</f>
        <v>1</v>
      </c>
      <c r="S1171" s="64">
        <f>IF(AND(G1171=1,R1171=1),0,R1171)</f>
        <v>1</v>
      </c>
      <c r="T1171" s="24" t="s">
        <v>2841</v>
      </c>
      <c r="U1171" s="49">
        <f>SUBSTITUTE(T1171,".",",")*1</f>
        <v>0.52690361440181699</v>
      </c>
      <c r="V1171" s="54">
        <f>IF(U1171&gt;=0.1, 1, 0)</f>
        <v>1</v>
      </c>
      <c r="W1171" s="25">
        <f>IF(U1171&gt;=0.2, 1, 0)</f>
        <v>1</v>
      </c>
      <c r="X1171" s="25">
        <f>IF(U1171&gt;=0.3, 1, 0)</f>
        <v>1</v>
      </c>
      <c r="Y1171" s="25">
        <f>IF(U1171&gt;=0.4, 1, 0)</f>
        <v>1</v>
      </c>
      <c r="Z1171" s="25">
        <f>IF(U1171&gt;=0.5, 1, 0)</f>
        <v>1</v>
      </c>
      <c r="AA1171" s="25">
        <f>IF(U1171&gt;=0.6, 1, 0)</f>
        <v>0</v>
      </c>
      <c r="AB1171" s="25">
        <f>IF(U1171&gt;=0.7, 1, 0)</f>
        <v>0</v>
      </c>
      <c r="AC1171" s="25">
        <f>IF(U1171&gt;=0.8, 1, 0)</f>
        <v>0</v>
      </c>
      <c r="AD1171" s="55">
        <f>IF(U1171&gt;=0.9, 1, 0)</f>
        <v>0</v>
      </c>
    </row>
    <row r="1172" spans="1:30" ht="20" customHeight="1" x14ac:dyDescent="0.2">
      <c r="A1172" s="20" t="s">
        <v>957</v>
      </c>
      <c r="B1172" s="33" t="str">
        <f>SUBSTITUTE(A1172,"/Users/timomiessen/Desktop/imagesdk/nonblackmen1/","Image_")</f>
        <v>Image_NBM_303.jpg</v>
      </c>
      <c r="C1172" s="63" t="s">
        <v>4</v>
      </c>
      <c r="D1172" s="22" t="s">
        <v>6</v>
      </c>
      <c r="E1172" s="23">
        <v>0</v>
      </c>
      <c r="F1172" s="23">
        <v>0</v>
      </c>
      <c r="G1172" s="23">
        <v>0</v>
      </c>
      <c r="H1172" s="23">
        <v>0</v>
      </c>
      <c r="I1172" s="23">
        <v>0</v>
      </c>
      <c r="J1172" s="23">
        <v>0</v>
      </c>
      <c r="K1172" s="23">
        <v>1</v>
      </c>
      <c r="L1172" s="23">
        <v>0</v>
      </c>
      <c r="M1172" s="23">
        <v>0</v>
      </c>
      <c r="N1172" s="27">
        <v>0</v>
      </c>
      <c r="O1172" s="23">
        <v>0</v>
      </c>
      <c r="P1172" s="23">
        <v>0</v>
      </c>
      <c r="Q1172" s="23">
        <v>0</v>
      </c>
      <c r="R1172" s="23" cm="1">
        <f t="array" ref="R1172">_xlfn.IFS(H1172=1,1,K1172=1,1,L1172=1,1,M1172=1,1,N1172=1,1,P1172=1,1,TRUE,0)</f>
        <v>1</v>
      </c>
      <c r="S1172" s="64">
        <f>IF(AND(G1172=1,R1172=1),0,R1172)</f>
        <v>1</v>
      </c>
      <c r="T1172" s="24" t="s">
        <v>2842</v>
      </c>
      <c r="U1172" s="49">
        <f>SUBSTITUTE(T1172,".",",")*1</f>
        <v>0.30369061231613098</v>
      </c>
      <c r="V1172" s="54">
        <f>IF(U1172&gt;=0.1, 1, 0)</f>
        <v>1</v>
      </c>
      <c r="W1172" s="25">
        <f>IF(U1172&gt;=0.2, 1, 0)</f>
        <v>1</v>
      </c>
      <c r="X1172" s="25">
        <f>IF(U1172&gt;=0.3, 1, 0)</f>
        <v>1</v>
      </c>
      <c r="Y1172" s="25">
        <f>IF(U1172&gt;=0.4, 1, 0)</f>
        <v>0</v>
      </c>
      <c r="Z1172" s="25">
        <f>IF(U1172&gt;=0.5, 1, 0)</f>
        <v>0</v>
      </c>
      <c r="AA1172" s="25">
        <f>IF(U1172&gt;=0.6, 1, 0)</f>
        <v>0</v>
      </c>
      <c r="AB1172" s="25">
        <f>IF(U1172&gt;=0.7, 1, 0)</f>
        <v>0</v>
      </c>
      <c r="AC1172" s="25">
        <f>IF(U1172&gt;=0.8, 1, 0)</f>
        <v>0</v>
      </c>
      <c r="AD1172" s="55">
        <f>IF(U1172&gt;=0.9, 1, 0)</f>
        <v>0</v>
      </c>
    </row>
    <row r="1173" spans="1:30" ht="20" customHeight="1" x14ac:dyDescent="0.2">
      <c r="A1173" s="20" t="s">
        <v>958</v>
      </c>
      <c r="B1173" s="33" t="str">
        <f>SUBSTITUTE(A1173,"/Users/timomiessen/Desktop/imagesdk/nonblackmen1/","Image_")</f>
        <v>Image_NBM_304.jpg</v>
      </c>
      <c r="C1173" s="63" t="s">
        <v>4</v>
      </c>
      <c r="D1173" s="22" t="s">
        <v>6</v>
      </c>
      <c r="E1173" s="23">
        <v>0</v>
      </c>
      <c r="F1173" s="23">
        <v>0</v>
      </c>
      <c r="G1173" s="23">
        <v>0</v>
      </c>
      <c r="H1173" s="23">
        <v>0</v>
      </c>
      <c r="I1173" s="23">
        <v>1</v>
      </c>
      <c r="J1173" s="23">
        <v>0</v>
      </c>
      <c r="K1173" s="23">
        <v>1</v>
      </c>
      <c r="L1173" s="23">
        <v>0</v>
      </c>
      <c r="M1173" s="23">
        <v>0</v>
      </c>
      <c r="N1173" s="27">
        <v>0</v>
      </c>
      <c r="O1173" s="23">
        <v>0</v>
      </c>
      <c r="P1173" s="23">
        <v>0</v>
      </c>
      <c r="Q1173" s="23">
        <v>0</v>
      </c>
      <c r="R1173" s="23" cm="1">
        <f t="array" ref="R1173">_xlfn.IFS(H1173=1,1,K1173=1,1,L1173=1,1,M1173=1,1,N1173=1,1,P1173=1,1,TRUE,0)</f>
        <v>1</v>
      </c>
      <c r="S1173" s="64">
        <f>IF(AND(G1173=1,R1173=1),0,R1173)</f>
        <v>1</v>
      </c>
      <c r="T1173" s="24" t="s">
        <v>2843</v>
      </c>
      <c r="U1173" s="49">
        <f>SUBSTITUTE(T1173,".",",")*1</f>
        <v>0.28393181040882998</v>
      </c>
      <c r="V1173" s="54">
        <f>IF(U1173&gt;=0.1, 1, 0)</f>
        <v>1</v>
      </c>
      <c r="W1173" s="25">
        <f>IF(U1173&gt;=0.2, 1, 0)</f>
        <v>1</v>
      </c>
      <c r="X1173" s="25">
        <f>IF(U1173&gt;=0.3, 1, 0)</f>
        <v>0</v>
      </c>
      <c r="Y1173" s="25">
        <f>IF(U1173&gt;=0.4, 1, 0)</f>
        <v>0</v>
      </c>
      <c r="Z1173" s="25">
        <f>IF(U1173&gt;=0.5, 1, 0)</f>
        <v>0</v>
      </c>
      <c r="AA1173" s="25">
        <f>IF(U1173&gt;=0.6, 1, 0)</f>
        <v>0</v>
      </c>
      <c r="AB1173" s="25">
        <f>IF(U1173&gt;=0.7, 1, 0)</f>
        <v>0</v>
      </c>
      <c r="AC1173" s="25">
        <f>IF(U1173&gt;=0.8, 1, 0)</f>
        <v>0</v>
      </c>
      <c r="AD1173" s="55">
        <f>IF(U1173&gt;=0.9, 1, 0)</f>
        <v>0</v>
      </c>
    </row>
    <row r="1174" spans="1:30" ht="20" customHeight="1" x14ac:dyDescent="0.2">
      <c r="A1174" s="20" t="s">
        <v>959</v>
      </c>
      <c r="B1174" s="33" t="str">
        <f>SUBSTITUTE(A1174,"/Users/timomiessen/Desktop/imagesdk/nonblackmen1/","Image_")</f>
        <v>Image_NBM_305.jpg</v>
      </c>
      <c r="C1174" s="63" t="s">
        <v>4</v>
      </c>
      <c r="D1174" s="22" t="s">
        <v>6</v>
      </c>
      <c r="E1174" s="23">
        <v>0</v>
      </c>
      <c r="F1174" s="23">
        <v>0</v>
      </c>
      <c r="G1174" s="23">
        <v>0</v>
      </c>
      <c r="H1174" s="23">
        <v>0</v>
      </c>
      <c r="I1174" s="23">
        <v>0</v>
      </c>
      <c r="J1174" s="23">
        <v>0</v>
      </c>
      <c r="K1174" s="23">
        <v>1</v>
      </c>
      <c r="L1174" s="23">
        <v>0</v>
      </c>
      <c r="M1174" s="23">
        <v>0</v>
      </c>
      <c r="N1174" s="27">
        <v>0</v>
      </c>
      <c r="O1174" s="23">
        <v>0</v>
      </c>
      <c r="P1174" s="23">
        <v>0</v>
      </c>
      <c r="Q1174" s="23">
        <v>0</v>
      </c>
      <c r="R1174" s="23" cm="1">
        <f t="array" ref="R1174">_xlfn.IFS(H1174=1,1,K1174=1,1,L1174=1,1,M1174=1,1,N1174=1,1,P1174=1,1,TRUE,0)</f>
        <v>1</v>
      </c>
      <c r="S1174" s="64">
        <f>IF(AND(G1174=1,R1174=1),0,R1174)</f>
        <v>1</v>
      </c>
      <c r="T1174" s="24" t="s">
        <v>2844</v>
      </c>
      <c r="U1174" s="49">
        <f>SUBSTITUTE(T1174,".",",")*1</f>
        <v>4.3569653760641799E-2</v>
      </c>
      <c r="V1174" s="54">
        <f>IF(U1174&gt;=0.1, 1, 0)</f>
        <v>0</v>
      </c>
      <c r="W1174" s="25">
        <f>IF(U1174&gt;=0.2, 1, 0)</f>
        <v>0</v>
      </c>
      <c r="X1174" s="25">
        <f>IF(U1174&gt;=0.3, 1, 0)</f>
        <v>0</v>
      </c>
      <c r="Y1174" s="25">
        <f>IF(U1174&gt;=0.4, 1, 0)</f>
        <v>0</v>
      </c>
      <c r="Z1174" s="25">
        <f>IF(U1174&gt;=0.5, 1, 0)</f>
        <v>0</v>
      </c>
      <c r="AA1174" s="25">
        <f>IF(U1174&gt;=0.6, 1, 0)</f>
        <v>0</v>
      </c>
      <c r="AB1174" s="25">
        <f>IF(U1174&gt;=0.7, 1, 0)</f>
        <v>0</v>
      </c>
      <c r="AC1174" s="25">
        <f>IF(U1174&gt;=0.8, 1, 0)</f>
        <v>0</v>
      </c>
      <c r="AD1174" s="55">
        <f>IF(U1174&gt;=0.9, 1, 0)</f>
        <v>0</v>
      </c>
    </row>
    <row r="1175" spans="1:30" ht="20" customHeight="1" x14ac:dyDescent="0.2">
      <c r="A1175" s="20" t="s">
        <v>960</v>
      </c>
      <c r="B1175" s="33" t="str">
        <f>SUBSTITUTE(A1175,"/Users/timomiessen/Desktop/imagesdk/nonblackmen1/","Image_")</f>
        <v>Image_NBM_306.jpg</v>
      </c>
      <c r="C1175" s="63" t="s">
        <v>4</v>
      </c>
      <c r="D1175" s="22" t="s">
        <v>6</v>
      </c>
      <c r="E1175" s="23">
        <v>0</v>
      </c>
      <c r="F1175" s="23">
        <v>0</v>
      </c>
      <c r="G1175" s="23">
        <v>0</v>
      </c>
      <c r="H1175" s="23">
        <v>0</v>
      </c>
      <c r="I1175" s="23">
        <v>0</v>
      </c>
      <c r="J1175" s="23">
        <v>0</v>
      </c>
      <c r="K1175" s="23">
        <v>1</v>
      </c>
      <c r="L1175" s="23">
        <v>0</v>
      </c>
      <c r="M1175" s="23">
        <v>0</v>
      </c>
      <c r="N1175" s="27">
        <v>0</v>
      </c>
      <c r="O1175" s="23">
        <v>0</v>
      </c>
      <c r="P1175" s="23">
        <v>0</v>
      </c>
      <c r="Q1175" s="23">
        <v>0</v>
      </c>
      <c r="R1175" s="23" cm="1">
        <f t="array" ref="R1175">_xlfn.IFS(H1175=1,1,K1175=1,1,L1175=1,1,M1175=1,1,N1175=1,1,P1175=1,1,TRUE,0)</f>
        <v>1</v>
      </c>
      <c r="S1175" s="64">
        <f>IF(AND(G1175=1,R1175=1),0,R1175)</f>
        <v>1</v>
      </c>
      <c r="T1175" s="24" t="s">
        <v>2845</v>
      </c>
      <c r="U1175" s="49">
        <f>SUBSTITUTE(T1175,".",",")*1</f>
        <v>6.4592079259455204E-2</v>
      </c>
      <c r="V1175" s="54">
        <f>IF(U1175&gt;=0.1, 1, 0)</f>
        <v>0</v>
      </c>
      <c r="W1175" s="25">
        <f>IF(U1175&gt;=0.2, 1, 0)</f>
        <v>0</v>
      </c>
      <c r="X1175" s="25">
        <f>IF(U1175&gt;=0.3, 1, 0)</f>
        <v>0</v>
      </c>
      <c r="Y1175" s="25">
        <f>IF(U1175&gt;=0.4, 1, 0)</f>
        <v>0</v>
      </c>
      <c r="Z1175" s="25">
        <f>IF(U1175&gt;=0.5, 1, 0)</f>
        <v>0</v>
      </c>
      <c r="AA1175" s="25">
        <f>IF(U1175&gt;=0.6, 1, 0)</f>
        <v>0</v>
      </c>
      <c r="AB1175" s="25">
        <f>IF(U1175&gt;=0.7, 1, 0)</f>
        <v>0</v>
      </c>
      <c r="AC1175" s="25">
        <f>IF(U1175&gt;=0.8, 1, 0)</f>
        <v>0</v>
      </c>
      <c r="AD1175" s="55">
        <f>IF(U1175&gt;=0.9, 1, 0)</f>
        <v>0</v>
      </c>
    </row>
    <row r="1176" spans="1:30" ht="20" customHeight="1" x14ac:dyDescent="0.2">
      <c r="A1176" s="20" t="s">
        <v>961</v>
      </c>
      <c r="B1176" s="33" t="str">
        <f>SUBSTITUTE(A1176,"/Users/timomiessen/Desktop/imagesdk/nonblackmen1/","Image_")</f>
        <v>Image_NBM_307.jpg</v>
      </c>
      <c r="C1176" s="63" t="s">
        <v>4</v>
      </c>
      <c r="D1176" s="22" t="s">
        <v>6</v>
      </c>
      <c r="E1176" s="23">
        <v>0</v>
      </c>
      <c r="F1176" s="23">
        <v>0</v>
      </c>
      <c r="G1176" s="23">
        <v>0</v>
      </c>
      <c r="H1176" s="23">
        <v>0</v>
      </c>
      <c r="I1176" s="23">
        <v>0</v>
      </c>
      <c r="J1176" s="23">
        <v>0</v>
      </c>
      <c r="K1176" s="23">
        <v>1</v>
      </c>
      <c r="L1176" s="23">
        <v>0</v>
      </c>
      <c r="M1176" s="23">
        <v>0</v>
      </c>
      <c r="N1176" s="27">
        <v>0</v>
      </c>
      <c r="O1176" s="23">
        <v>0</v>
      </c>
      <c r="P1176" s="23">
        <v>0</v>
      </c>
      <c r="Q1176" s="23">
        <v>0</v>
      </c>
      <c r="R1176" s="23" cm="1">
        <f t="array" ref="R1176">_xlfn.IFS(H1176=1,1,K1176=1,1,L1176=1,1,M1176=1,1,N1176=1,1,P1176=1,1,TRUE,0)</f>
        <v>1</v>
      </c>
      <c r="S1176" s="64">
        <f>IF(AND(G1176=1,R1176=1),0,R1176)</f>
        <v>1</v>
      </c>
      <c r="T1176" s="24" t="s">
        <v>2846</v>
      </c>
      <c r="U1176" s="49">
        <f>SUBSTITUTE(T1176,".",",")*1</f>
        <v>0.66480970382690396</v>
      </c>
      <c r="V1176" s="54">
        <f>IF(U1176&gt;=0.1, 1, 0)</f>
        <v>1</v>
      </c>
      <c r="W1176" s="25">
        <f>IF(U1176&gt;=0.2, 1, 0)</f>
        <v>1</v>
      </c>
      <c r="X1176" s="25">
        <f>IF(U1176&gt;=0.3, 1, 0)</f>
        <v>1</v>
      </c>
      <c r="Y1176" s="25">
        <f>IF(U1176&gt;=0.4, 1, 0)</f>
        <v>1</v>
      </c>
      <c r="Z1176" s="25">
        <f>IF(U1176&gt;=0.5, 1, 0)</f>
        <v>1</v>
      </c>
      <c r="AA1176" s="25">
        <f>IF(U1176&gt;=0.6, 1, 0)</f>
        <v>1</v>
      </c>
      <c r="AB1176" s="25">
        <f>IF(U1176&gt;=0.7, 1, 0)</f>
        <v>0</v>
      </c>
      <c r="AC1176" s="25">
        <f>IF(U1176&gt;=0.8, 1, 0)</f>
        <v>0</v>
      </c>
      <c r="AD1176" s="55">
        <f>IF(U1176&gt;=0.9, 1, 0)</f>
        <v>0</v>
      </c>
    </row>
    <row r="1177" spans="1:30" ht="20" customHeight="1" x14ac:dyDescent="0.2">
      <c r="A1177" s="20" t="s">
        <v>962</v>
      </c>
      <c r="B1177" s="33" t="str">
        <f>SUBSTITUTE(A1177,"/Users/timomiessen/Desktop/imagesdk/nonblackmen1/","Image_")</f>
        <v>Image_NBM_308.jpg</v>
      </c>
      <c r="C1177" s="63" t="s">
        <v>4</v>
      </c>
      <c r="D1177" s="22" t="s">
        <v>6</v>
      </c>
      <c r="E1177" s="23">
        <v>0</v>
      </c>
      <c r="F1177" s="23">
        <v>0</v>
      </c>
      <c r="G1177" s="23">
        <v>0</v>
      </c>
      <c r="H1177" s="23">
        <v>0</v>
      </c>
      <c r="I1177" s="23">
        <v>0</v>
      </c>
      <c r="J1177" s="23">
        <v>0</v>
      </c>
      <c r="K1177" s="23">
        <v>1</v>
      </c>
      <c r="L1177" s="23">
        <v>0</v>
      </c>
      <c r="M1177" s="23">
        <v>0</v>
      </c>
      <c r="N1177" s="27">
        <v>0</v>
      </c>
      <c r="O1177" s="23">
        <v>0</v>
      </c>
      <c r="P1177" s="23">
        <v>0</v>
      </c>
      <c r="Q1177" s="23">
        <v>0</v>
      </c>
      <c r="R1177" s="23" cm="1">
        <f t="array" ref="R1177">_xlfn.IFS(H1177=1,1,K1177=1,1,L1177=1,1,M1177=1,1,N1177=1,1,P1177=1,1,TRUE,0)</f>
        <v>1</v>
      </c>
      <c r="S1177" s="64">
        <f>IF(AND(G1177=1,R1177=1),0,R1177)</f>
        <v>1</v>
      </c>
      <c r="T1177" s="24" t="s">
        <v>2847</v>
      </c>
      <c r="U1177" s="49">
        <f>SUBSTITUTE(T1177,".",",")*1</f>
        <v>0.69291704893112105</v>
      </c>
      <c r="V1177" s="54">
        <f>IF(U1177&gt;=0.1, 1, 0)</f>
        <v>1</v>
      </c>
      <c r="W1177" s="25">
        <f>IF(U1177&gt;=0.2, 1, 0)</f>
        <v>1</v>
      </c>
      <c r="X1177" s="25">
        <f>IF(U1177&gt;=0.3, 1, 0)</f>
        <v>1</v>
      </c>
      <c r="Y1177" s="25">
        <f>IF(U1177&gt;=0.4, 1, 0)</f>
        <v>1</v>
      </c>
      <c r="Z1177" s="25">
        <f>IF(U1177&gt;=0.5, 1, 0)</f>
        <v>1</v>
      </c>
      <c r="AA1177" s="25">
        <f>IF(U1177&gt;=0.6, 1, 0)</f>
        <v>1</v>
      </c>
      <c r="AB1177" s="25">
        <f>IF(U1177&gt;=0.7, 1, 0)</f>
        <v>0</v>
      </c>
      <c r="AC1177" s="25">
        <f>IF(U1177&gt;=0.8, 1, 0)</f>
        <v>0</v>
      </c>
      <c r="AD1177" s="55">
        <f>IF(U1177&gt;=0.9, 1, 0)</f>
        <v>0</v>
      </c>
    </row>
    <row r="1178" spans="1:30" ht="20" customHeight="1" x14ac:dyDescent="0.2">
      <c r="A1178" s="20" t="s">
        <v>963</v>
      </c>
      <c r="B1178" s="33" t="str">
        <f>SUBSTITUTE(A1178,"/Users/timomiessen/Desktop/imagesdk/nonblackmen1/","Image_")</f>
        <v>Image_NBM_309.jpg</v>
      </c>
      <c r="C1178" s="63" t="s">
        <v>4</v>
      </c>
      <c r="D1178" s="22" t="s">
        <v>6</v>
      </c>
      <c r="E1178" s="23">
        <v>0</v>
      </c>
      <c r="F1178" s="23">
        <v>0</v>
      </c>
      <c r="G1178" s="23">
        <v>0</v>
      </c>
      <c r="H1178" s="23">
        <v>1</v>
      </c>
      <c r="I1178" s="23">
        <v>0</v>
      </c>
      <c r="J1178" s="23">
        <v>0</v>
      </c>
      <c r="K1178" s="23">
        <v>1</v>
      </c>
      <c r="L1178" s="23">
        <v>0</v>
      </c>
      <c r="M1178" s="23">
        <v>0</v>
      </c>
      <c r="N1178" s="27">
        <v>0</v>
      </c>
      <c r="O1178" s="23">
        <v>0</v>
      </c>
      <c r="P1178" s="23">
        <v>1</v>
      </c>
      <c r="Q1178" s="23">
        <v>0</v>
      </c>
      <c r="R1178" s="23" cm="1">
        <f t="array" ref="R1178">_xlfn.IFS(H1178=1,1,K1178=1,1,L1178=1,1,M1178=1,1,N1178=1,1,P1178=1,1,TRUE,0)</f>
        <v>1</v>
      </c>
      <c r="S1178" s="64">
        <f>IF(AND(G1178=1,R1178=1),0,R1178)</f>
        <v>1</v>
      </c>
      <c r="T1178" s="24" t="s">
        <v>2848</v>
      </c>
      <c r="U1178" s="49">
        <f>SUBSTITUTE(T1178,".",",")*1</f>
        <v>0.954015493392944</v>
      </c>
      <c r="V1178" s="54">
        <f>IF(U1178&gt;=0.1, 1, 0)</f>
        <v>1</v>
      </c>
      <c r="W1178" s="25">
        <f>IF(U1178&gt;=0.2, 1, 0)</f>
        <v>1</v>
      </c>
      <c r="X1178" s="25">
        <f>IF(U1178&gt;=0.3, 1, 0)</f>
        <v>1</v>
      </c>
      <c r="Y1178" s="25">
        <f>IF(U1178&gt;=0.4, 1, 0)</f>
        <v>1</v>
      </c>
      <c r="Z1178" s="25">
        <f>IF(U1178&gt;=0.5, 1, 0)</f>
        <v>1</v>
      </c>
      <c r="AA1178" s="25">
        <f>IF(U1178&gt;=0.6, 1, 0)</f>
        <v>1</v>
      </c>
      <c r="AB1178" s="25">
        <f>IF(U1178&gt;=0.7, 1, 0)</f>
        <v>1</v>
      </c>
      <c r="AC1178" s="25">
        <f>IF(U1178&gt;=0.8, 1, 0)</f>
        <v>1</v>
      </c>
      <c r="AD1178" s="55">
        <f>IF(U1178&gt;=0.9, 1, 0)</f>
        <v>1</v>
      </c>
    </row>
    <row r="1179" spans="1:30" ht="20" customHeight="1" x14ac:dyDescent="0.2">
      <c r="A1179" s="20" t="s">
        <v>965</v>
      </c>
      <c r="B1179" s="33" t="str">
        <f>SUBSTITUTE(A1179,"/Users/timomiessen/Desktop/imagesdk/nonblackmen1/","Image_")</f>
        <v>Image_NBM_310.jpg</v>
      </c>
      <c r="C1179" s="63" t="s">
        <v>4</v>
      </c>
      <c r="D1179" s="22" t="s">
        <v>6</v>
      </c>
      <c r="E1179" s="23">
        <v>0</v>
      </c>
      <c r="F1179" s="23">
        <v>0</v>
      </c>
      <c r="G1179" s="23">
        <v>0</v>
      </c>
      <c r="H1179" s="23">
        <v>1</v>
      </c>
      <c r="I1179" s="23">
        <v>0</v>
      </c>
      <c r="J1179" s="23">
        <v>0</v>
      </c>
      <c r="K1179" s="23">
        <v>1</v>
      </c>
      <c r="L1179" s="23">
        <v>0</v>
      </c>
      <c r="M1179" s="23">
        <v>0</v>
      </c>
      <c r="N1179" s="27">
        <v>0</v>
      </c>
      <c r="O1179" s="23">
        <v>0</v>
      </c>
      <c r="P1179" s="23">
        <v>1</v>
      </c>
      <c r="Q1179" s="23">
        <v>0</v>
      </c>
      <c r="R1179" s="23" cm="1">
        <f t="array" ref="R1179">_xlfn.IFS(H1179=1,1,K1179=1,1,L1179=1,1,M1179=1,1,N1179=1,1,P1179=1,1,TRUE,0)</f>
        <v>1</v>
      </c>
      <c r="S1179" s="64">
        <f>IF(AND(G1179=1,R1179=1),0,R1179)</f>
        <v>1</v>
      </c>
      <c r="T1179" s="24" t="s">
        <v>2850</v>
      </c>
      <c r="U1179" s="49">
        <f>SUBSTITUTE(T1179,".",",")*1</f>
        <v>0.84069358184933596</v>
      </c>
      <c r="V1179" s="54">
        <f>IF(U1179&gt;=0.1, 1, 0)</f>
        <v>1</v>
      </c>
      <c r="W1179" s="25">
        <f>IF(U1179&gt;=0.2, 1, 0)</f>
        <v>1</v>
      </c>
      <c r="X1179" s="25">
        <f>IF(U1179&gt;=0.3, 1, 0)</f>
        <v>1</v>
      </c>
      <c r="Y1179" s="25">
        <f>IF(U1179&gt;=0.4, 1, 0)</f>
        <v>1</v>
      </c>
      <c r="Z1179" s="25">
        <f>IF(U1179&gt;=0.5, 1, 0)</f>
        <v>1</v>
      </c>
      <c r="AA1179" s="25">
        <f>IF(U1179&gt;=0.6, 1, 0)</f>
        <v>1</v>
      </c>
      <c r="AB1179" s="25">
        <f>IF(U1179&gt;=0.7, 1, 0)</f>
        <v>1</v>
      </c>
      <c r="AC1179" s="25">
        <f>IF(U1179&gt;=0.8, 1, 0)</f>
        <v>1</v>
      </c>
      <c r="AD1179" s="55">
        <f>IF(U1179&gt;=0.9, 1, 0)</f>
        <v>0</v>
      </c>
    </row>
    <row r="1180" spans="1:30" ht="20" customHeight="1" x14ac:dyDescent="0.2">
      <c r="A1180" s="20" t="s">
        <v>966</v>
      </c>
      <c r="B1180" s="33" t="str">
        <f>SUBSTITUTE(A1180,"/Users/timomiessen/Desktop/imagesdk/nonblackmen1/","Image_")</f>
        <v>Image_NBM_311.jpg</v>
      </c>
      <c r="C1180" s="63" t="s">
        <v>4</v>
      </c>
      <c r="D1180" s="22" t="s">
        <v>6</v>
      </c>
      <c r="E1180" s="23">
        <v>0</v>
      </c>
      <c r="F1180" s="23">
        <v>0</v>
      </c>
      <c r="G1180" s="23">
        <v>0</v>
      </c>
      <c r="H1180" s="23">
        <v>1</v>
      </c>
      <c r="I1180" s="23">
        <v>0</v>
      </c>
      <c r="J1180" s="23">
        <v>0</v>
      </c>
      <c r="K1180" s="23">
        <v>1</v>
      </c>
      <c r="L1180" s="23">
        <v>0</v>
      </c>
      <c r="M1180" s="23">
        <v>0</v>
      </c>
      <c r="N1180" s="27">
        <v>0</v>
      </c>
      <c r="O1180" s="23">
        <v>0</v>
      </c>
      <c r="P1180" s="23">
        <v>1</v>
      </c>
      <c r="Q1180" s="23">
        <v>0</v>
      </c>
      <c r="R1180" s="23" cm="1">
        <f t="array" ref="R1180">_xlfn.IFS(H1180=1,1,K1180=1,1,L1180=1,1,M1180=1,1,N1180=1,1,P1180=1,1,TRUE,0)</f>
        <v>1</v>
      </c>
      <c r="S1180" s="64">
        <f>IF(AND(G1180=1,R1180=1),0,R1180)</f>
        <v>1</v>
      </c>
      <c r="T1180" s="24" t="s">
        <v>2851</v>
      </c>
      <c r="U1180" s="49">
        <f>SUBSTITUTE(T1180,".",",")*1</f>
        <v>0.90813375264406204</v>
      </c>
      <c r="V1180" s="54">
        <f>IF(U1180&gt;=0.1, 1, 0)</f>
        <v>1</v>
      </c>
      <c r="W1180" s="25">
        <f>IF(U1180&gt;=0.2, 1, 0)</f>
        <v>1</v>
      </c>
      <c r="X1180" s="25">
        <f>IF(U1180&gt;=0.3, 1, 0)</f>
        <v>1</v>
      </c>
      <c r="Y1180" s="25">
        <f>IF(U1180&gt;=0.4, 1, 0)</f>
        <v>1</v>
      </c>
      <c r="Z1180" s="25">
        <f>IF(U1180&gt;=0.5, 1, 0)</f>
        <v>1</v>
      </c>
      <c r="AA1180" s="25">
        <f>IF(U1180&gt;=0.6, 1, 0)</f>
        <v>1</v>
      </c>
      <c r="AB1180" s="25">
        <f>IF(U1180&gt;=0.7, 1, 0)</f>
        <v>1</v>
      </c>
      <c r="AC1180" s="25">
        <f>IF(U1180&gt;=0.8, 1, 0)</f>
        <v>1</v>
      </c>
      <c r="AD1180" s="55">
        <f>IF(U1180&gt;=0.9, 1, 0)</f>
        <v>1</v>
      </c>
    </row>
    <row r="1181" spans="1:30" ht="20" customHeight="1" x14ac:dyDescent="0.2">
      <c r="A1181" s="20" t="s">
        <v>967</v>
      </c>
      <c r="B1181" s="33" t="str">
        <f>SUBSTITUTE(A1181,"/Users/timomiessen/Desktop/imagesdk/nonblackmen1/","Image_")</f>
        <v>Image_NBM_312.jpg</v>
      </c>
      <c r="C1181" s="63" t="s">
        <v>4</v>
      </c>
      <c r="D1181" s="22" t="s">
        <v>6</v>
      </c>
      <c r="E1181" s="23">
        <v>0</v>
      </c>
      <c r="F1181" s="23">
        <v>0</v>
      </c>
      <c r="G1181" s="23">
        <v>0</v>
      </c>
      <c r="H1181" s="23">
        <v>1</v>
      </c>
      <c r="I1181" s="23">
        <v>0</v>
      </c>
      <c r="J1181" s="23">
        <v>0</v>
      </c>
      <c r="K1181" s="23">
        <v>1</v>
      </c>
      <c r="L1181" s="23">
        <v>0</v>
      </c>
      <c r="M1181" s="23">
        <v>0</v>
      </c>
      <c r="N1181" s="27">
        <v>0</v>
      </c>
      <c r="O1181" s="23">
        <v>0</v>
      </c>
      <c r="P1181" s="23">
        <v>1</v>
      </c>
      <c r="Q1181" s="23">
        <v>0</v>
      </c>
      <c r="R1181" s="23" cm="1">
        <f t="array" ref="R1181">_xlfn.IFS(H1181=1,1,K1181=1,1,L1181=1,1,M1181=1,1,N1181=1,1,P1181=1,1,TRUE,0)</f>
        <v>1</v>
      </c>
      <c r="S1181" s="64">
        <f>IF(AND(G1181=1,R1181=1),0,R1181)</f>
        <v>1</v>
      </c>
      <c r="T1181" s="24" t="s">
        <v>2852</v>
      </c>
      <c r="U1181" s="49">
        <f>SUBSTITUTE(T1181,".",",")*1</f>
        <v>0.324416473507881</v>
      </c>
      <c r="V1181" s="54">
        <f>IF(U1181&gt;=0.1, 1, 0)</f>
        <v>1</v>
      </c>
      <c r="W1181" s="25">
        <f>IF(U1181&gt;=0.2, 1, 0)</f>
        <v>1</v>
      </c>
      <c r="X1181" s="25">
        <f>IF(U1181&gt;=0.3, 1, 0)</f>
        <v>1</v>
      </c>
      <c r="Y1181" s="25">
        <f>IF(U1181&gt;=0.4, 1, 0)</f>
        <v>0</v>
      </c>
      <c r="Z1181" s="25">
        <f>IF(U1181&gt;=0.5, 1, 0)</f>
        <v>0</v>
      </c>
      <c r="AA1181" s="25">
        <f>IF(U1181&gt;=0.6, 1, 0)</f>
        <v>0</v>
      </c>
      <c r="AB1181" s="25">
        <f>IF(U1181&gt;=0.7, 1, 0)</f>
        <v>0</v>
      </c>
      <c r="AC1181" s="25">
        <f>IF(U1181&gt;=0.8, 1, 0)</f>
        <v>0</v>
      </c>
      <c r="AD1181" s="55">
        <f>IF(U1181&gt;=0.9, 1, 0)</f>
        <v>0</v>
      </c>
    </row>
    <row r="1182" spans="1:30" ht="20" customHeight="1" x14ac:dyDescent="0.2">
      <c r="A1182" s="20" t="s">
        <v>968</v>
      </c>
      <c r="B1182" s="33" t="str">
        <f>SUBSTITUTE(A1182,"/Users/timomiessen/Desktop/imagesdk/nonblackmen1/","Image_")</f>
        <v>Image_NBM_313.jpg</v>
      </c>
      <c r="C1182" s="63" t="s">
        <v>4</v>
      </c>
      <c r="D1182" s="22" t="s">
        <v>6</v>
      </c>
      <c r="E1182" s="23">
        <v>0</v>
      </c>
      <c r="F1182" s="23">
        <v>0</v>
      </c>
      <c r="G1182" s="23">
        <v>0</v>
      </c>
      <c r="H1182" s="23">
        <v>1</v>
      </c>
      <c r="I1182" s="23">
        <v>0</v>
      </c>
      <c r="J1182" s="23">
        <v>0</v>
      </c>
      <c r="K1182" s="23">
        <v>1</v>
      </c>
      <c r="L1182" s="23">
        <v>0</v>
      </c>
      <c r="M1182" s="23">
        <v>0</v>
      </c>
      <c r="N1182" s="27">
        <v>0</v>
      </c>
      <c r="O1182" s="23">
        <v>0</v>
      </c>
      <c r="P1182" s="23">
        <v>1</v>
      </c>
      <c r="Q1182" s="23">
        <v>0</v>
      </c>
      <c r="R1182" s="23" cm="1">
        <f t="array" ref="R1182">_xlfn.IFS(H1182=1,1,K1182=1,1,L1182=1,1,M1182=1,1,N1182=1,1,P1182=1,1,TRUE,0)</f>
        <v>1</v>
      </c>
      <c r="S1182" s="64">
        <f>IF(AND(G1182=1,R1182=1),0,R1182)</f>
        <v>1</v>
      </c>
      <c r="T1182" s="24" t="s">
        <v>2853</v>
      </c>
      <c r="U1182" s="49">
        <f>SUBSTITUTE(T1182,".",",")*1</f>
        <v>0.52701903879642398</v>
      </c>
      <c r="V1182" s="54">
        <f>IF(U1182&gt;=0.1, 1, 0)</f>
        <v>1</v>
      </c>
      <c r="W1182" s="25">
        <f>IF(U1182&gt;=0.2, 1, 0)</f>
        <v>1</v>
      </c>
      <c r="X1182" s="25">
        <f>IF(U1182&gt;=0.3, 1, 0)</f>
        <v>1</v>
      </c>
      <c r="Y1182" s="25">
        <f>IF(U1182&gt;=0.4, 1, 0)</f>
        <v>1</v>
      </c>
      <c r="Z1182" s="25">
        <f>IF(U1182&gt;=0.5, 1, 0)</f>
        <v>1</v>
      </c>
      <c r="AA1182" s="25">
        <f>IF(U1182&gt;=0.6, 1, 0)</f>
        <v>0</v>
      </c>
      <c r="AB1182" s="25">
        <f>IF(U1182&gt;=0.7, 1, 0)</f>
        <v>0</v>
      </c>
      <c r="AC1182" s="25">
        <f>IF(U1182&gt;=0.8, 1, 0)</f>
        <v>0</v>
      </c>
      <c r="AD1182" s="55">
        <f>IF(U1182&gt;=0.9, 1, 0)</f>
        <v>0</v>
      </c>
    </row>
    <row r="1183" spans="1:30" ht="20" customHeight="1" x14ac:dyDescent="0.2">
      <c r="A1183" s="20" t="s">
        <v>969</v>
      </c>
      <c r="B1183" s="33" t="str">
        <f>SUBSTITUTE(A1183,"/Users/timomiessen/Desktop/imagesdk/nonblackmen1/","Image_")</f>
        <v>Image_NBM_314.jpg</v>
      </c>
      <c r="C1183" s="63" t="s">
        <v>4</v>
      </c>
      <c r="D1183" s="22" t="s">
        <v>6</v>
      </c>
      <c r="E1183" s="23">
        <v>0</v>
      </c>
      <c r="F1183" s="23">
        <v>0</v>
      </c>
      <c r="G1183" s="23">
        <v>0</v>
      </c>
      <c r="H1183" s="23">
        <v>1</v>
      </c>
      <c r="I1183" s="23">
        <v>0</v>
      </c>
      <c r="J1183" s="23">
        <v>0</v>
      </c>
      <c r="K1183" s="23">
        <v>1</v>
      </c>
      <c r="L1183" s="23">
        <v>0</v>
      </c>
      <c r="M1183" s="23">
        <v>0</v>
      </c>
      <c r="N1183" s="27">
        <v>0</v>
      </c>
      <c r="O1183" s="23">
        <v>0</v>
      </c>
      <c r="P1183" s="23">
        <v>1</v>
      </c>
      <c r="Q1183" s="23">
        <v>0</v>
      </c>
      <c r="R1183" s="23" cm="1">
        <f t="array" ref="R1183">_xlfn.IFS(H1183=1,1,K1183=1,1,L1183=1,1,M1183=1,1,N1183=1,1,P1183=1,1,TRUE,0)</f>
        <v>1</v>
      </c>
      <c r="S1183" s="64">
        <f>IF(AND(G1183=1,R1183=1),0,R1183)</f>
        <v>1</v>
      </c>
      <c r="T1183" s="24" t="s">
        <v>2854</v>
      </c>
      <c r="U1183" s="49">
        <f>SUBSTITUTE(T1183,".",",")*1</f>
        <v>0.86003467906266395</v>
      </c>
      <c r="V1183" s="54">
        <f>IF(U1183&gt;=0.1, 1, 0)</f>
        <v>1</v>
      </c>
      <c r="W1183" s="25">
        <f>IF(U1183&gt;=0.2, 1, 0)</f>
        <v>1</v>
      </c>
      <c r="X1183" s="25">
        <f>IF(U1183&gt;=0.3, 1, 0)</f>
        <v>1</v>
      </c>
      <c r="Y1183" s="25">
        <f>IF(U1183&gt;=0.4, 1, 0)</f>
        <v>1</v>
      </c>
      <c r="Z1183" s="25">
        <f>IF(U1183&gt;=0.5, 1, 0)</f>
        <v>1</v>
      </c>
      <c r="AA1183" s="25">
        <f>IF(U1183&gt;=0.6, 1, 0)</f>
        <v>1</v>
      </c>
      <c r="AB1183" s="25">
        <f>IF(U1183&gt;=0.7, 1, 0)</f>
        <v>1</v>
      </c>
      <c r="AC1183" s="25">
        <f>IF(U1183&gt;=0.8, 1, 0)</f>
        <v>1</v>
      </c>
      <c r="AD1183" s="55">
        <f>IF(U1183&gt;=0.9, 1, 0)</f>
        <v>0</v>
      </c>
    </row>
    <row r="1184" spans="1:30" ht="20" customHeight="1" x14ac:dyDescent="0.2">
      <c r="A1184" s="20" t="s">
        <v>970</v>
      </c>
      <c r="B1184" s="33" t="str">
        <f>SUBSTITUTE(A1184,"/Users/timomiessen/Desktop/imagesdk/nonblackmen1/","Image_")</f>
        <v>Image_NBM_315.jpg</v>
      </c>
      <c r="C1184" s="63" t="s">
        <v>4</v>
      </c>
      <c r="D1184" s="22" t="s">
        <v>6</v>
      </c>
      <c r="E1184" s="23">
        <v>0</v>
      </c>
      <c r="F1184" s="23">
        <v>0</v>
      </c>
      <c r="G1184" s="23">
        <v>0</v>
      </c>
      <c r="H1184" s="23">
        <v>1</v>
      </c>
      <c r="I1184" s="23">
        <v>0</v>
      </c>
      <c r="J1184" s="23">
        <v>0</v>
      </c>
      <c r="K1184" s="23">
        <v>1</v>
      </c>
      <c r="L1184" s="23">
        <v>0</v>
      </c>
      <c r="M1184" s="23">
        <v>0</v>
      </c>
      <c r="N1184" s="27">
        <v>0</v>
      </c>
      <c r="O1184" s="23">
        <v>0</v>
      </c>
      <c r="P1184" s="23">
        <v>1</v>
      </c>
      <c r="Q1184" s="23">
        <v>0</v>
      </c>
      <c r="R1184" s="23" cm="1">
        <f t="array" ref="R1184">_xlfn.IFS(H1184=1,1,K1184=1,1,L1184=1,1,M1184=1,1,N1184=1,1,P1184=1,1,TRUE,0)</f>
        <v>1</v>
      </c>
      <c r="S1184" s="64">
        <f>IF(AND(G1184=1,R1184=1),0,R1184)</f>
        <v>1</v>
      </c>
      <c r="T1184" s="24" t="s">
        <v>2855</v>
      </c>
      <c r="U1184" s="49">
        <f>SUBSTITUTE(T1184,".",",")*1</f>
        <v>0.84218319505453099</v>
      </c>
      <c r="V1184" s="54">
        <f>IF(U1184&gt;=0.1, 1, 0)</f>
        <v>1</v>
      </c>
      <c r="W1184" s="25">
        <f>IF(U1184&gt;=0.2, 1, 0)</f>
        <v>1</v>
      </c>
      <c r="X1184" s="25">
        <f>IF(U1184&gt;=0.3, 1, 0)</f>
        <v>1</v>
      </c>
      <c r="Y1184" s="25">
        <f>IF(U1184&gt;=0.4, 1, 0)</f>
        <v>1</v>
      </c>
      <c r="Z1184" s="25">
        <f>IF(U1184&gt;=0.5, 1, 0)</f>
        <v>1</v>
      </c>
      <c r="AA1184" s="25">
        <f>IF(U1184&gt;=0.6, 1, 0)</f>
        <v>1</v>
      </c>
      <c r="AB1184" s="25">
        <f>IF(U1184&gt;=0.7, 1, 0)</f>
        <v>1</v>
      </c>
      <c r="AC1184" s="25">
        <f>IF(U1184&gt;=0.8, 1, 0)</f>
        <v>1</v>
      </c>
      <c r="AD1184" s="55">
        <f>IF(U1184&gt;=0.9, 1, 0)</f>
        <v>0</v>
      </c>
    </row>
    <row r="1185" spans="1:30" ht="20" customHeight="1" x14ac:dyDescent="0.2">
      <c r="A1185" s="20" t="s">
        <v>971</v>
      </c>
      <c r="B1185" s="33" t="str">
        <f>SUBSTITUTE(A1185,"/Users/timomiessen/Desktop/imagesdk/nonblackmen1/","Image_")</f>
        <v>Image_NBM_316.jpg</v>
      </c>
      <c r="C1185" s="63" t="s">
        <v>4</v>
      </c>
      <c r="D1185" s="22" t="s">
        <v>6</v>
      </c>
      <c r="E1185" s="23">
        <v>0</v>
      </c>
      <c r="F1185" s="23">
        <v>0</v>
      </c>
      <c r="G1185" s="23">
        <v>0</v>
      </c>
      <c r="H1185" s="23">
        <v>1</v>
      </c>
      <c r="I1185" s="23">
        <v>0</v>
      </c>
      <c r="J1185" s="23">
        <v>0</v>
      </c>
      <c r="K1185" s="23">
        <v>1</v>
      </c>
      <c r="L1185" s="23">
        <v>0</v>
      </c>
      <c r="M1185" s="23">
        <v>0</v>
      </c>
      <c r="N1185" s="27">
        <v>0</v>
      </c>
      <c r="O1185" s="23">
        <v>0</v>
      </c>
      <c r="P1185" s="23">
        <v>1</v>
      </c>
      <c r="Q1185" s="23">
        <v>0</v>
      </c>
      <c r="R1185" s="23" cm="1">
        <f t="array" ref="R1185">_xlfn.IFS(H1185=1,1,K1185=1,1,L1185=1,1,M1185=1,1,N1185=1,1,P1185=1,1,TRUE,0)</f>
        <v>1</v>
      </c>
      <c r="S1185" s="64">
        <f>IF(AND(G1185=1,R1185=1),0,R1185)</f>
        <v>1</v>
      </c>
      <c r="T1185" s="24" t="s">
        <v>2856</v>
      </c>
      <c r="U1185" s="49">
        <f>SUBSTITUTE(T1185,".",",")*1</f>
        <v>0.86498803272843305</v>
      </c>
      <c r="V1185" s="54">
        <f>IF(U1185&gt;=0.1, 1, 0)</f>
        <v>1</v>
      </c>
      <c r="W1185" s="25">
        <f>IF(U1185&gt;=0.2, 1, 0)</f>
        <v>1</v>
      </c>
      <c r="X1185" s="25">
        <f>IF(U1185&gt;=0.3, 1, 0)</f>
        <v>1</v>
      </c>
      <c r="Y1185" s="25">
        <f>IF(U1185&gt;=0.4, 1, 0)</f>
        <v>1</v>
      </c>
      <c r="Z1185" s="25">
        <f>IF(U1185&gt;=0.5, 1, 0)</f>
        <v>1</v>
      </c>
      <c r="AA1185" s="25">
        <f>IF(U1185&gt;=0.6, 1, 0)</f>
        <v>1</v>
      </c>
      <c r="AB1185" s="25">
        <f>IF(U1185&gt;=0.7, 1, 0)</f>
        <v>1</v>
      </c>
      <c r="AC1185" s="25">
        <f>IF(U1185&gt;=0.8, 1, 0)</f>
        <v>1</v>
      </c>
      <c r="AD1185" s="55">
        <f>IF(U1185&gt;=0.9, 1, 0)</f>
        <v>0</v>
      </c>
    </row>
    <row r="1186" spans="1:30" ht="20" customHeight="1" x14ac:dyDescent="0.2">
      <c r="A1186" s="20" t="s">
        <v>972</v>
      </c>
      <c r="B1186" s="33" t="str">
        <f>SUBSTITUTE(A1186,"/Users/timomiessen/Desktop/imagesdk/nonblackmen1/","Image_")</f>
        <v>Image_NBM_317.jpg</v>
      </c>
      <c r="C1186" s="63" t="s">
        <v>4</v>
      </c>
      <c r="D1186" s="22" t="s">
        <v>6</v>
      </c>
      <c r="E1186" s="23">
        <v>0</v>
      </c>
      <c r="F1186" s="23">
        <v>0</v>
      </c>
      <c r="G1186" s="23">
        <v>0</v>
      </c>
      <c r="H1186" s="23">
        <v>1</v>
      </c>
      <c r="I1186" s="23">
        <v>0</v>
      </c>
      <c r="J1186" s="23">
        <v>0</v>
      </c>
      <c r="K1186" s="23">
        <v>1</v>
      </c>
      <c r="L1186" s="23">
        <v>0</v>
      </c>
      <c r="M1186" s="23">
        <v>0</v>
      </c>
      <c r="N1186" s="27">
        <v>0</v>
      </c>
      <c r="O1186" s="23">
        <v>0</v>
      </c>
      <c r="P1186" s="23">
        <v>1</v>
      </c>
      <c r="Q1186" s="23">
        <v>0</v>
      </c>
      <c r="R1186" s="23" cm="1">
        <f t="array" ref="R1186">_xlfn.IFS(H1186=1,1,K1186=1,1,L1186=1,1,M1186=1,1,N1186=1,1,P1186=1,1,TRUE,0)</f>
        <v>1</v>
      </c>
      <c r="S1186" s="64">
        <f>IF(AND(G1186=1,R1186=1),0,R1186)</f>
        <v>1</v>
      </c>
      <c r="T1186" s="24" t="s">
        <v>2857</v>
      </c>
      <c r="U1186" s="49">
        <f>SUBSTITUTE(T1186,".",",")*1</f>
        <v>0.71077565103769302</v>
      </c>
      <c r="V1186" s="54">
        <f>IF(U1186&gt;=0.1, 1, 0)</f>
        <v>1</v>
      </c>
      <c r="W1186" s="25">
        <f>IF(U1186&gt;=0.2, 1, 0)</f>
        <v>1</v>
      </c>
      <c r="X1186" s="25">
        <f>IF(U1186&gt;=0.3, 1, 0)</f>
        <v>1</v>
      </c>
      <c r="Y1186" s="25">
        <f>IF(U1186&gt;=0.4, 1, 0)</f>
        <v>1</v>
      </c>
      <c r="Z1186" s="25">
        <f>IF(U1186&gt;=0.5, 1, 0)</f>
        <v>1</v>
      </c>
      <c r="AA1186" s="25">
        <f>IF(U1186&gt;=0.6, 1, 0)</f>
        <v>1</v>
      </c>
      <c r="AB1186" s="25">
        <f>IF(U1186&gt;=0.7, 1, 0)</f>
        <v>1</v>
      </c>
      <c r="AC1186" s="25">
        <f>IF(U1186&gt;=0.8, 1, 0)</f>
        <v>0</v>
      </c>
      <c r="AD1186" s="55">
        <f>IF(U1186&gt;=0.9, 1, 0)</f>
        <v>0</v>
      </c>
    </row>
    <row r="1187" spans="1:30" ht="20" customHeight="1" x14ac:dyDescent="0.2">
      <c r="A1187" s="20" t="s">
        <v>973</v>
      </c>
      <c r="B1187" s="33" t="str">
        <f>SUBSTITUTE(A1187,"/Users/timomiessen/Desktop/imagesdk/nonblackmen1/","Image_")</f>
        <v>Image_NBM_318.jpg</v>
      </c>
      <c r="C1187" s="63" t="s">
        <v>4</v>
      </c>
      <c r="D1187" s="22" t="s">
        <v>6</v>
      </c>
      <c r="E1187" s="23">
        <v>0</v>
      </c>
      <c r="F1187" s="23">
        <v>0</v>
      </c>
      <c r="G1187" s="23">
        <v>0</v>
      </c>
      <c r="H1187" s="23">
        <v>1</v>
      </c>
      <c r="I1187" s="23">
        <v>0</v>
      </c>
      <c r="J1187" s="23">
        <v>0</v>
      </c>
      <c r="K1187" s="23">
        <v>1</v>
      </c>
      <c r="L1187" s="23">
        <v>0</v>
      </c>
      <c r="M1187" s="23">
        <v>0</v>
      </c>
      <c r="N1187" s="27">
        <v>0</v>
      </c>
      <c r="O1187" s="23">
        <v>0</v>
      </c>
      <c r="P1187" s="23">
        <v>1</v>
      </c>
      <c r="Q1187" s="23">
        <v>0</v>
      </c>
      <c r="R1187" s="23" cm="1">
        <f t="array" ref="R1187">_xlfn.IFS(H1187=1,1,K1187=1,1,L1187=1,1,M1187=1,1,N1187=1,1,P1187=1,1,TRUE,0)</f>
        <v>1</v>
      </c>
      <c r="S1187" s="64">
        <f>IF(AND(G1187=1,R1187=1),0,R1187)</f>
        <v>1</v>
      </c>
      <c r="T1187" s="24" t="s">
        <v>2858</v>
      </c>
      <c r="U1187" s="49">
        <f>SUBSTITUTE(T1187,".",",")*1</f>
        <v>0.87810777127742701</v>
      </c>
      <c r="V1187" s="54">
        <f>IF(U1187&gt;=0.1, 1, 0)</f>
        <v>1</v>
      </c>
      <c r="W1187" s="25">
        <f>IF(U1187&gt;=0.2, 1, 0)</f>
        <v>1</v>
      </c>
      <c r="X1187" s="25">
        <f>IF(U1187&gt;=0.3, 1, 0)</f>
        <v>1</v>
      </c>
      <c r="Y1187" s="25">
        <f>IF(U1187&gt;=0.4, 1, 0)</f>
        <v>1</v>
      </c>
      <c r="Z1187" s="25">
        <f>IF(U1187&gt;=0.5, 1, 0)</f>
        <v>1</v>
      </c>
      <c r="AA1187" s="25">
        <f>IF(U1187&gt;=0.6, 1, 0)</f>
        <v>1</v>
      </c>
      <c r="AB1187" s="25">
        <f>IF(U1187&gt;=0.7, 1, 0)</f>
        <v>1</v>
      </c>
      <c r="AC1187" s="25">
        <f>IF(U1187&gt;=0.8, 1, 0)</f>
        <v>1</v>
      </c>
      <c r="AD1187" s="55">
        <f>IF(U1187&gt;=0.9, 1, 0)</f>
        <v>0</v>
      </c>
    </row>
    <row r="1188" spans="1:30" ht="20" customHeight="1" x14ac:dyDescent="0.2">
      <c r="A1188" s="20" t="s">
        <v>974</v>
      </c>
      <c r="B1188" s="33" t="str">
        <f>SUBSTITUTE(A1188,"/Users/timomiessen/Desktop/imagesdk/nonblackmen1/","Image_")</f>
        <v>Image_NBM_319.jpg</v>
      </c>
      <c r="C1188" s="63" t="s">
        <v>4</v>
      </c>
      <c r="D1188" s="22" t="s">
        <v>6</v>
      </c>
      <c r="E1188" s="23">
        <v>0</v>
      </c>
      <c r="F1188" s="23">
        <v>0</v>
      </c>
      <c r="G1188" s="23">
        <v>0</v>
      </c>
      <c r="H1188" s="23">
        <v>1</v>
      </c>
      <c r="I1188" s="23">
        <v>0</v>
      </c>
      <c r="J1188" s="23">
        <v>0</v>
      </c>
      <c r="K1188" s="23">
        <v>1</v>
      </c>
      <c r="L1188" s="23">
        <v>0</v>
      </c>
      <c r="M1188" s="23">
        <v>0</v>
      </c>
      <c r="N1188" s="27">
        <v>0</v>
      </c>
      <c r="O1188" s="23">
        <v>0</v>
      </c>
      <c r="P1188" s="23">
        <v>1</v>
      </c>
      <c r="Q1188" s="23">
        <v>0</v>
      </c>
      <c r="R1188" s="23" cm="1">
        <f t="array" ref="R1188">_xlfn.IFS(H1188=1,1,K1188=1,1,L1188=1,1,M1188=1,1,N1188=1,1,P1188=1,1,TRUE,0)</f>
        <v>1</v>
      </c>
      <c r="S1188" s="64">
        <f>IF(AND(G1188=1,R1188=1),0,R1188)</f>
        <v>1</v>
      </c>
      <c r="T1188" s="24" t="s">
        <v>2859</v>
      </c>
      <c r="U1188" s="49">
        <f>SUBSTITUTE(T1188,".",",")*1</f>
        <v>0.72394926100969303</v>
      </c>
      <c r="V1188" s="54">
        <f>IF(U1188&gt;=0.1, 1, 0)</f>
        <v>1</v>
      </c>
      <c r="W1188" s="25">
        <f>IF(U1188&gt;=0.2, 1, 0)</f>
        <v>1</v>
      </c>
      <c r="X1188" s="25">
        <f>IF(U1188&gt;=0.3, 1, 0)</f>
        <v>1</v>
      </c>
      <c r="Y1188" s="25">
        <f>IF(U1188&gt;=0.4, 1, 0)</f>
        <v>1</v>
      </c>
      <c r="Z1188" s="25">
        <f>IF(U1188&gt;=0.5, 1, 0)</f>
        <v>1</v>
      </c>
      <c r="AA1188" s="25">
        <f>IF(U1188&gt;=0.6, 1, 0)</f>
        <v>1</v>
      </c>
      <c r="AB1188" s="25">
        <f>IF(U1188&gt;=0.7, 1, 0)</f>
        <v>1</v>
      </c>
      <c r="AC1188" s="25">
        <f>IF(U1188&gt;=0.8, 1, 0)</f>
        <v>0</v>
      </c>
      <c r="AD1188" s="55">
        <f>IF(U1188&gt;=0.9, 1, 0)</f>
        <v>0</v>
      </c>
    </row>
    <row r="1189" spans="1:30" ht="20" customHeight="1" x14ac:dyDescent="0.2">
      <c r="A1189" s="20" t="s">
        <v>976</v>
      </c>
      <c r="B1189" s="33" t="str">
        <f>SUBSTITUTE(A1189,"/Users/timomiessen/Desktop/imagesdk/nonblackmen1/","Image_")</f>
        <v>Image_NBM_320.jpg</v>
      </c>
      <c r="C1189" s="63" t="s">
        <v>4</v>
      </c>
      <c r="D1189" s="22" t="s">
        <v>6</v>
      </c>
      <c r="E1189" s="23">
        <v>0</v>
      </c>
      <c r="F1189" s="23">
        <v>0</v>
      </c>
      <c r="G1189" s="23">
        <v>0</v>
      </c>
      <c r="H1189" s="23">
        <v>1</v>
      </c>
      <c r="I1189" s="23">
        <v>0</v>
      </c>
      <c r="J1189" s="23">
        <v>0</v>
      </c>
      <c r="K1189" s="23">
        <v>1</v>
      </c>
      <c r="L1189" s="23">
        <v>0</v>
      </c>
      <c r="M1189" s="23">
        <v>0</v>
      </c>
      <c r="N1189" s="27">
        <v>0</v>
      </c>
      <c r="O1189" s="23">
        <v>0</v>
      </c>
      <c r="P1189" s="23">
        <v>1</v>
      </c>
      <c r="Q1189" s="23">
        <v>0</v>
      </c>
      <c r="R1189" s="23" cm="1">
        <f t="array" ref="R1189">_xlfn.IFS(H1189=1,1,K1189=1,1,L1189=1,1,M1189=1,1,N1189=1,1,P1189=1,1,TRUE,0)</f>
        <v>1</v>
      </c>
      <c r="S1189" s="64">
        <f>IF(AND(G1189=1,R1189=1),0,R1189)</f>
        <v>1</v>
      </c>
      <c r="T1189" s="24" t="s">
        <v>2861</v>
      </c>
      <c r="U1189" s="49">
        <f>SUBSTITUTE(T1189,".",",")*1</f>
        <v>0.83334952592849698</v>
      </c>
      <c r="V1189" s="54">
        <f>IF(U1189&gt;=0.1, 1, 0)</f>
        <v>1</v>
      </c>
      <c r="W1189" s="25">
        <f>IF(U1189&gt;=0.2, 1, 0)</f>
        <v>1</v>
      </c>
      <c r="X1189" s="25">
        <f>IF(U1189&gt;=0.3, 1, 0)</f>
        <v>1</v>
      </c>
      <c r="Y1189" s="25">
        <f>IF(U1189&gt;=0.4, 1, 0)</f>
        <v>1</v>
      </c>
      <c r="Z1189" s="25">
        <f>IF(U1189&gt;=0.5, 1, 0)</f>
        <v>1</v>
      </c>
      <c r="AA1189" s="25">
        <f>IF(U1189&gt;=0.6, 1, 0)</f>
        <v>1</v>
      </c>
      <c r="AB1189" s="25">
        <f>IF(U1189&gt;=0.7, 1, 0)</f>
        <v>1</v>
      </c>
      <c r="AC1189" s="25">
        <f>IF(U1189&gt;=0.8, 1, 0)</f>
        <v>1</v>
      </c>
      <c r="AD1189" s="55">
        <f>IF(U1189&gt;=0.9, 1, 0)</f>
        <v>0</v>
      </c>
    </row>
    <row r="1190" spans="1:30" ht="20" customHeight="1" x14ac:dyDescent="0.2">
      <c r="A1190" s="20" t="s">
        <v>977</v>
      </c>
      <c r="B1190" s="33" t="str">
        <f>SUBSTITUTE(A1190,"/Users/timomiessen/Desktop/imagesdk/nonblackmen1/","Image_")</f>
        <v>Image_NBM_321.jpg</v>
      </c>
      <c r="C1190" s="63" t="s">
        <v>4</v>
      </c>
      <c r="D1190" s="22" t="s">
        <v>6</v>
      </c>
      <c r="E1190" s="23">
        <v>0</v>
      </c>
      <c r="F1190" s="23">
        <v>0</v>
      </c>
      <c r="G1190" s="23">
        <v>0</v>
      </c>
      <c r="H1190" s="23">
        <v>1</v>
      </c>
      <c r="I1190" s="23">
        <v>0</v>
      </c>
      <c r="J1190" s="23">
        <v>0</v>
      </c>
      <c r="K1190" s="23">
        <v>1</v>
      </c>
      <c r="L1190" s="23">
        <v>0</v>
      </c>
      <c r="M1190" s="23">
        <v>0</v>
      </c>
      <c r="N1190" s="27">
        <v>0</v>
      </c>
      <c r="O1190" s="23">
        <v>0</v>
      </c>
      <c r="P1190" s="23">
        <v>1</v>
      </c>
      <c r="Q1190" s="23">
        <v>0</v>
      </c>
      <c r="R1190" s="23" cm="1">
        <f t="array" ref="R1190">_xlfn.IFS(H1190=1,1,K1190=1,1,L1190=1,1,M1190=1,1,N1190=1,1,P1190=1,1,TRUE,0)</f>
        <v>1</v>
      </c>
      <c r="S1190" s="64">
        <f>IF(AND(G1190=1,R1190=1),0,R1190)</f>
        <v>1</v>
      </c>
      <c r="T1190" s="24" t="s">
        <v>2862</v>
      </c>
      <c r="U1190" s="49">
        <f>SUBSTITUTE(T1190,".",",")*1</f>
        <v>0.73624675720930099</v>
      </c>
      <c r="V1190" s="54">
        <f>IF(U1190&gt;=0.1, 1, 0)</f>
        <v>1</v>
      </c>
      <c r="W1190" s="25">
        <f>IF(U1190&gt;=0.2, 1, 0)</f>
        <v>1</v>
      </c>
      <c r="X1190" s="25">
        <f>IF(U1190&gt;=0.3, 1, 0)</f>
        <v>1</v>
      </c>
      <c r="Y1190" s="25">
        <f>IF(U1190&gt;=0.4, 1, 0)</f>
        <v>1</v>
      </c>
      <c r="Z1190" s="25">
        <f>IF(U1190&gt;=0.5, 1, 0)</f>
        <v>1</v>
      </c>
      <c r="AA1190" s="25">
        <f>IF(U1190&gt;=0.6, 1, 0)</f>
        <v>1</v>
      </c>
      <c r="AB1190" s="25">
        <f>IF(U1190&gt;=0.7, 1, 0)</f>
        <v>1</v>
      </c>
      <c r="AC1190" s="25">
        <f>IF(U1190&gt;=0.8, 1, 0)</f>
        <v>0</v>
      </c>
      <c r="AD1190" s="55">
        <f>IF(U1190&gt;=0.9, 1, 0)</f>
        <v>0</v>
      </c>
    </row>
    <row r="1191" spans="1:30" ht="20" customHeight="1" x14ac:dyDescent="0.2">
      <c r="A1191" s="20" t="s">
        <v>978</v>
      </c>
      <c r="B1191" s="33" t="str">
        <f>SUBSTITUTE(A1191,"/Users/timomiessen/Desktop/imagesdk/nonblackmen1/","Image_")</f>
        <v>Image_NBM_322.jpg</v>
      </c>
      <c r="C1191" s="63" t="s">
        <v>4</v>
      </c>
      <c r="D1191" s="22" t="s">
        <v>6</v>
      </c>
      <c r="E1191" s="23">
        <v>0</v>
      </c>
      <c r="F1191" s="23">
        <v>0</v>
      </c>
      <c r="G1191" s="23">
        <v>0</v>
      </c>
      <c r="H1191" s="23">
        <v>1</v>
      </c>
      <c r="I1191" s="23">
        <v>0</v>
      </c>
      <c r="J1191" s="23">
        <v>0</v>
      </c>
      <c r="K1191" s="23">
        <v>1</v>
      </c>
      <c r="L1191" s="23">
        <v>0</v>
      </c>
      <c r="M1191" s="23">
        <v>0</v>
      </c>
      <c r="N1191" s="27">
        <v>0</v>
      </c>
      <c r="O1191" s="23">
        <v>0</v>
      </c>
      <c r="P1191" s="23">
        <v>1</v>
      </c>
      <c r="Q1191" s="23">
        <v>0</v>
      </c>
      <c r="R1191" s="23" cm="1">
        <f t="array" ref="R1191">_xlfn.IFS(H1191=1,1,K1191=1,1,L1191=1,1,M1191=1,1,N1191=1,1,P1191=1,1,TRUE,0)</f>
        <v>1</v>
      </c>
      <c r="S1191" s="64">
        <f>IF(AND(G1191=1,R1191=1),0,R1191)</f>
        <v>1</v>
      </c>
      <c r="T1191" s="24" t="s">
        <v>2863</v>
      </c>
      <c r="U1191" s="49">
        <f>SUBSTITUTE(T1191,".",",")*1</f>
        <v>0.86753904074430399</v>
      </c>
      <c r="V1191" s="54">
        <f>IF(U1191&gt;=0.1, 1, 0)</f>
        <v>1</v>
      </c>
      <c r="W1191" s="25">
        <f>IF(U1191&gt;=0.2, 1, 0)</f>
        <v>1</v>
      </c>
      <c r="X1191" s="25">
        <f>IF(U1191&gt;=0.3, 1, 0)</f>
        <v>1</v>
      </c>
      <c r="Y1191" s="25">
        <f>IF(U1191&gt;=0.4, 1, 0)</f>
        <v>1</v>
      </c>
      <c r="Z1191" s="25">
        <f>IF(U1191&gt;=0.5, 1, 0)</f>
        <v>1</v>
      </c>
      <c r="AA1191" s="25">
        <f>IF(U1191&gt;=0.6, 1, 0)</f>
        <v>1</v>
      </c>
      <c r="AB1191" s="25">
        <f>IF(U1191&gt;=0.7, 1, 0)</f>
        <v>1</v>
      </c>
      <c r="AC1191" s="25">
        <f>IF(U1191&gt;=0.8, 1, 0)</f>
        <v>1</v>
      </c>
      <c r="AD1191" s="55">
        <f>IF(U1191&gt;=0.9, 1, 0)</f>
        <v>0</v>
      </c>
    </row>
    <row r="1192" spans="1:30" ht="20" customHeight="1" x14ac:dyDescent="0.2">
      <c r="A1192" s="20" t="s">
        <v>979</v>
      </c>
      <c r="B1192" s="33" t="str">
        <f>SUBSTITUTE(A1192,"/Users/timomiessen/Desktop/imagesdk/nonblackmen1/","Image_")</f>
        <v>Image_NBM_323.jpg</v>
      </c>
      <c r="C1192" s="63" t="s">
        <v>4</v>
      </c>
      <c r="D1192" s="22" t="s">
        <v>6</v>
      </c>
      <c r="E1192" s="23">
        <v>0</v>
      </c>
      <c r="F1192" s="23">
        <v>0</v>
      </c>
      <c r="G1192" s="23">
        <v>0</v>
      </c>
      <c r="H1192" s="23">
        <v>1</v>
      </c>
      <c r="I1192" s="23">
        <v>0</v>
      </c>
      <c r="J1192" s="23">
        <v>0</v>
      </c>
      <c r="K1192" s="23">
        <v>1</v>
      </c>
      <c r="L1192" s="23">
        <v>0</v>
      </c>
      <c r="M1192" s="23">
        <v>0</v>
      </c>
      <c r="N1192" s="27">
        <v>0</v>
      </c>
      <c r="O1192" s="23">
        <v>0</v>
      </c>
      <c r="P1192" s="23">
        <v>1</v>
      </c>
      <c r="Q1192" s="23">
        <v>0</v>
      </c>
      <c r="R1192" s="23" cm="1">
        <f t="array" ref="R1192">_xlfn.IFS(H1192=1,1,K1192=1,1,L1192=1,1,M1192=1,1,N1192=1,1,P1192=1,1,TRUE,0)</f>
        <v>1</v>
      </c>
      <c r="S1192" s="64">
        <f>IF(AND(G1192=1,R1192=1),0,R1192)</f>
        <v>1</v>
      </c>
      <c r="T1192" s="24" t="s">
        <v>2864</v>
      </c>
      <c r="U1192" s="49">
        <f>SUBSTITUTE(T1192,".",",")*1</f>
        <v>0.95609736442565896</v>
      </c>
      <c r="V1192" s="54">
        <f>IF(U1192&gt;=0.1, 1, 0)</f>
        <v>1</v>
      </c>
      <c r="W1192" s="25">
        <f>IF(U1192&gt;=0.2, 1, 0)</f>
        <v>1</v>
      </c>
      <c r="X1192" s="25">
        <f>IF(U1192&gt;=0.3, 1, 0)</f>
        <v>1</v>
      </c>
      <c r="Y1192" s="25">
        <f>IF(U1192&gt;=0.4, 1, 0)</f>
        <v>1</v>
      </c>
      <c r="Z1192" s="25">
        <f>IF(U1192&gt;=0.5, 1, 0)</f>
        <v>1</v>
      </c>
      <c r="AA1192" s="25">
        <f>IF(U1192&gt;=0.6, 1, 0)</f>
        <v>1</v>
      </c>
      <c r="AB1192" s="25">
        <f>IF(U1192&gt;=0.7, 1, 0)</f>
        <v>1</v>
      </c>
      <c r="AC1192" s="25">
        <f>IF(U1192&gt;=0.8, 1, 0)</f>
        <v>1</v>
      </c>
      <c r="AD1192" s="55">
        <f>IF(U1192&gt;=0.9, 1, 0)</f>
        <v>1</v>
      </c>
    </row>
    <row r="1193" spans="1:30" ht="20" customHeight="1" x14ac:dyDescent="0.2">
      <c r="A1193" s="20" t="s">
        <v>980</v>
      </c>
      <c r="B1193" s="33" t="str">
        <f>SUBSTITUTE(A1193,"/Users/timomiessen/Desktop/imagesdk/nonblackmen1/","Image_")</f>
        <v>Image_NBM_324.jpg</v>
      </c>
      <c r="C1193" s="63" t="s">
        <v>4</v>
      </c>
      <c r="D1193" s="22" t="s">
        <v>6</v>
      </c>
      <c r="E1193" s="23">
        <v>0</v>
      </c>
      <c r="F1193" s="23">
        <v>0</v>
      </c>
      <c r="G1193" s="23">
        <v>0</v>
      </c>
      <c r="H1193" s="23">
        <v>1</v>
      </c>
      <c r="I1193" s="23">
        <v>0</v>
      </c>
      <c r="J1193" s="23">
        <v>0</v>
      </c>
      <c r="K1193" s="23">
        <v>1</v>
      </c>
      <c r="L1193" s="23">
        <v>0</v>
      </c>
      <c r="M1193" s="23">
        <v>0</v>
      </c>
      <c r="N1193" s="27">
        <v>0</v>
      </c>
      <c r="O1193" s="23">
        <v>0</v>
      </c>
      <c r="P1193" s="23">
        <v>1</v>
      </c>
      <c r="Q1193" s="23">
        <v>0</v>
      </c>
      <c r="R1193" s="23" cm="1">
        <f t="array" ref="R1193">_xlfn.IFS(H1193=1,1,K1193=1,1,L1193=1,1,M1193=1,1,N1193=1,1,P1193=1,1,TRUE,0)</f>
        <v>1</v>
      </c>
      <c r="S1193" s="64">
        <f>IF(AND(G1193=1,R1193=1),0,R1193)</f>
        <v>1</v>
      </c>
      <c r="T1193" s="24" t="s">
        <v>2865</v>
      </c>
      <c r="U1193" s="49">
        <f>SUBSTITUTE(T1193,".",",")*1</f>
        <v>0.78108114749193103</v>
      </c>
      <c r="V1193" s="54">
        <f>IF(U1193&gt;=0.1, 1, 0)</f>
        <v>1</v>
      </c>
      <c r="W1193" s="25">
        <f>IF(U1193&gt;=0.2, 1, 0)</f>
        <v>1</v>
      </c>
      <c r="X1193" s="25">
        <f>IF(U1193&gt;=0.3, 1, 0)</f>
        <v>1</v>
      </c>
      <c r="Y1193" s="25">
        <f>IF(U1193&gt;=0.4, 1, 0)</f>
        <v>1</v>
      </c>
      <c r="Z1193" s="25">
        <f>IF(U1193&gt;=0.5, 1, 0)</f>
        <v>1</v>
      </c>
      <c r="AA1193" s="25">
        <f>IF(U1193&gt;=0.6, 1, 0)</f>
        <v>1</v>
      </c>
      <c r="AB1193" s="25">
        <f>IF(U1193&gt;=0.7, 1, 0)</f>
        <v>1</v>
      </c>
      <c r="AC1193" s="25">
        <f>IF(U1193&gt;=0.8, 1, 0)</f>
        <v>0</v>
      </c>
      <c r="AD1193" s="55">
        <f>IF(U1193&gt;=0.9, 1, 0)</f>
        <v>0</v>
      </c>
    </row>
    <row r="1194" spans="1:30" ht="20" customHeight="1" x14ac:dyDescent="0.2">
      <c r="A1194" s="20" t="s">
        <v>981</v>
      </c>
      <c r="B1194" s="33" t="str">
        <f>SUBSTITUTE(A1194,"/Users/timomiessen/Desktop/imagesdk/nonblackmen1/","Image_")</f>
        <v>Image_NBM_325.jpg</v>
      </c>
      <c r="C1194" s="63" t="s">
        <v>4</v>
      </c>
      <c r="D1194" s="22" t="s">
        <v>6</v>
      </c>
      <c r="E1194" s="23">
        <v>0</v>
      </c>
      <c r="F1194" s="23">
        <v>0</v>
      </c>
      <c r="G1194" s="23">
        <v>0</v>
      </c>
      <c r="H1194" s="23">
        <v>1</v>
      </c>
      <c r="I1194" s="23">
        <v>0</v>
      </c>
      <c r="J1194" s="23">
        <v>0</v>
      </c>
      <c r="K1194" s="23">
        <v>1</v>
      </c>
      <c r="L1194" s="23">
        <v>0</v>
      </c>
      <c r="M1194" s="23">
        <v>0</v>
      </c>
      <c r="N1194" s="27">
        <v>0</v>
      </c>
      <c r="O1194" s="23">
        <v>0</v>
      </c>
      <c r="P1194" s="23">
        <v>1</v>
      </c>
      <c r="Q1194" s="23">
        <v>0</v>
      </c>
      <c r="R1194" s="23" cm="1">
        <f t="array" ref="R1194">_xlfn.IFS(H1194=1,1,K1194=1,1,L1194=1,1,M1194=1,1,N1194=1,1,P1194=1,1,TRUE,0)</f>
        <v>1</v>
      </c>
      <c r="S1194" s="64">
        <f>IF(AND(G1194=1,R1194=1),0,R1194)</f>
        <v>1</v>
      </c>
      <c r="T1194" s="24" t="s">
        <v>2866</v>
      </c>
      <c r="U1194" s="49">
        <f>SUBSTITUTE(T1194,".",",")*1</f>
        <v>0.75354370474815302</v>
      </c>
      <c r="V1194" s="54">
        <f>IF(U1194&gt;=0.1, 1, 0)</f>
        <v>1</v>
      </c>
      <c r="W1194" s="25">
        <f>IF(U1194&gt;=0.2, 1, 0)</f>
        <v>1</v>
      </c>
      <c r="X1194" s="25">
        <f>IF(U1194&gt;=0.3, 1, 0)</f>
        <v>1</v>
      </c>
      <c r="Y1194" s="25">
        <f>IF(U1194&gt;=0.4, 1, 0)</f>
        <v>1</v>
      </c>
      <c r="Z1194" s="25">
        <f>IF(U1194&gt;=0.5, 1, 0)</f>
        <v>1</v>
      </c>
      <c r="AA1194" s="25">
        <f>IF(U1194&gt;=0.6, 1, 0)</f>
        <v>1</v>
      </c>
      <c r="AB1194" s="25">
        <f>IF(U1194&gt;=0.7, 1, 0)</f>
        <v>1</v>
      </c>
      <c r="AC1194" s="25">
        <f>IF(U1194&gt;=0.8, 1, 0)</f>
        <v>0</v>
      </c>
      <c r="AD1194" s="55">
        <f>IF(U1194&gt;=0.9, 1, 0)</f>
        <v>0</v>
      </c>
    </row>
    <row r="1195" spans="1:30" ht="20" customHeight="1" x14ac:dyDescent="0.2">
      <c r="A1195" s="20" t="s">
        <v>982</v>
      </c>
      <c r="B1195" s="33" t="str">
        <f>SUBSTITUTE(A1195,"/Users/timomiessen/Desktop/imagesdk/nonblackmen1/","Image_")</f>
        <v>Image_NBM_326.jpg</v>
      </c>
      <c r="C1195" s="63" t="s">
        <v>4</v>
      </c>
      <c r="D1195" s="22" t="s">
        <v>6</v>
      </c>
      <c r="E1195" s="23">
        <v>0</v>
      </c>
      <c r="F1195" s="23">
        <v>0</v>
      </c>
      <c r="G1195" s="23">
        <v>0</v>
      </c>
      <c r="H1195" s="23">
        <v>1</v>
      </c>
      <c r="I1195" s="23">
        <v>0</v>
      </c>
      <c r="J1195" s="23">
        <v>0</v>
      </c>
      <c r="K1195" s="23">
        <v>1</v>
      </c>
      <c r="L1195" s="23">
        <v>0</v>
      </c>
      <c r="M1195" s="23">
        <v>0</v>
      </c>
      <c r="N1195" s="27">
        <v>0</v>
      </c>
      <c r="O1195" s="23">
        <v>0</v>
      </c>
      <c r="P1195" s="23">
        <v>1</v>
      </c>
      <c r="Q1195" s="23">
        <v>0</v>
      </c>
      <c r="R1195" s="23" cm="1">
        <f t="array" ref="R1195">_xlfn.IFS(H1195=1,1,K1195=1,1,L1195=1,1,M1195=1,1,N1195=1,1,P1195=1,1,TRUE,0)</f>
        <v>1</v>
      </c>
      <c r="S1195" s="64">
        <f>IF(AND(G1195=1,R1195=1),0,R1195)</f>
        <v>1</v>
      </c>
      <c r="T1195" s="24" t="s">
        <v>2867</v>
      </c>
      <c r="U1195" s="49">
        <f>SUBSTITUTE(T1195,".",",")*1</f>
        <v>0.54743693023920004</v>
      </c>
      <c r="V1195" s="54">
        <f>IF(U1195&gt;=0.1, 1, 0)</f>
        <v>1</v>
      </c>
      <c r="W1195" s="25">
        <f>IF(U1195&gt;=0.2, 1, 0)</f>
        <v>1</v>
      </c>
      <c r="X1195" s="25">
        <f>IF(U1195&gt;=0.3, 1, 0)</f>
        <v>1</v>
      </c>
      <c r="Y1195" s="25">
        <f>IF(U1195&gt;=0.4, 1, 0)</f>
        <v>1</v>
      </c>
      <c r="Z1195" s="25">
        <f>IF(U1195&gt;=0.5, 1, 0)</f>
        <v>1</v>
      </c>
      <c r="AA1195" s="25">
        <f>IF(U1195&gt;=0.6, 1, 0)</f>
        <v>0</v>
      </c>
      <c r="AB1195" s="25">
        <f>IF(U1195&gt;=0.7, 1, 0)</f>
        <v>0</v>
      </c>
      <c r="AC1195" s="25">
        <f>IF(U1195&gt;=0.8, 1, 0)</f>
        <v>0</v>
      </c>
      <c r="AD1195" s="55">
        <f>IF(U1195&gt;=0.9, 1, 0)</f>
        <v>0</v>
      </c>
    </row>
    <row r="1196" spans="1:30" ht="20" customHeight="1" x14ac:dyDescent="0.2">
      <c r="A1196" s="20" t="s">
        <v>983</v>
      </c>
      <c r="B1196" s="33" t="str">
        <f>SUBSTITUTE(A1196,"/Users/timomiessen/Desktop/imagesdk/nonblackmen1/","Image_")</f>
        <v>Image_NBM_327.jpg</v>
      </c>
      <c r="C1196" s="63" t="s">
        <v>4</v>
      </c>
      <c r="D1196" s="22" t="s">
        <v>6</v>
      </c>
      <c r="E1196" s="23">
        <v>0</v>
      </c>
      <c r="F1196" s="23">
        <v>0</v>
      </c>
      <c r="G1196" s="23">
        <v>0</v>
      </c>
      <c r="H1196" s="23">
        <v>1</v>
      </c>
      <c r="I1196" s="23">
        <v>0</v>
      </c>
      <c r="J1196" s="23">
        <v>0</v>
      </c>
      <c r="K1196" s="23">
        <v>1</v>
      </c>
      <c r="L1196" s="23">
        <v>0</v>
      </c>
      <c r="M1196" s="23">
        <v>0</v>
      </c>
      <c r="N1196" s="27">
        <v>0</v>
      </c>
      <c r="O1196" s="23">
        <v>0</v>
      </c>
      <c r="P1196" s="23">
        <v>1</v>
      </c>
      <c r="Q1196" s="23">
        <v>0</v>
      </c>
      <c r="R1196" s="23" cm="1">
        <f t="array" ref="R1196">_xlfn.IFS(H1196=1,1,K1196=1,1,L1196=1,1,M1196=1,1,N1196=1,1,P1196=1,1,TRUE,0)</f>
        <v>1</v>
      </c>
      <c r="S1196" s="64">
        <f>IF(AND(G1196=1,R1196=1),0,R1196)</f>
        <v>1</v>
      </c>
      <c r="T1196" s="24" t="s">
        <v>2868</v>
      </c>
      <c r="U1196" s="49">
        <f>SUBSTITUTE(T1196,".",",")*1</f>
        <v>0.62972584366798401</v>
      </c>
      <c r="V1196" s="54">
        <f>IF(U1196&gt;=0.1, 1, 0)</f>
        <v>1</v>
      </c>
      <c r="W1196" s="25">
        <f>IF(U1196&gt;=0.2, 1, 0)</f>
        <v>1</v>
      </c>
      <c r="X1196" s="25">
        <f>IF(U1196&gt;=0.3, 1, 0)</f>
        <v>1</v>
      </c>
      <c r="Y1196" s="25">
        <f>IF(U1196&gt;=0.4, 1, 0)</f>
        <v>1</v>
      </c>
      <c r="Z1196" s="25">
        <f>IF(U1196&gt;=0.5, 1, 0)</f>
        <v>1</v>
      </c>
      <c r="AA1196" s="25">
        <f>IF(U1196&gt;=0.6, 1, 0)</f>
        <v>1</v>
      </c>
      <c r="AB1196" s="25">
        <f>IF(U1196&gt;=0.7, 1, 0)</f>
        <v>0</v>
      </c>
      <c r="AC1196" s="25">
        <f>IF(U1196&gt;=0.8, 1, 0)</f>
        <v>0</v>
      </c>
      <c r="AD1196" s="55">
        <f>IF(U1196&gt;=0.9, 1, 0)</f>
        <v>0</v>
      </c>
    </row>
    <row r="1197" spans="1:30" ht="20" customHeight="1" x14ac:dyDescent="0.2">
      <c r="A1197" s="20" t="s">
        <v>984</v>
      </c>
      <c r="B1197" s="33" t="str">
        <f>SUBSTITUTE(A1197,"/Users/timomiessen/Desktop/imagesdk/nonblackmen1/","Image_")</f>
        <v>Image_NBM_328.jpg</v>
      </c>
      <c r="C1197" s="63" t="s">
        <v>4</v>
      </c>
      <c r="D1197" s="22" t="s">
        <v>6</v>
      </c>
      <c r="E1197" s="23">
        <v>0</v>
      </c>
      <c r="F1197" s="23">
        <v>0</v>
      </c>
      <c r="G1197" s="23">
        <v>0</v>
      </c>
      <c r="H1197" s="23">
        <v>1</v>
      </c>
      <c r="I1197" s="23">
        <v>0</v>
      </c>
      <c r="J1197" s="23">
        <v>0</v>
      </c>
      <c r="K1197" s="23">
        <v>1</v>
      </c>
      <c r="L1197" s="23">
        <v>0</v>
      </c>
      <c r="M1197" s="23">
        <v>0</v>
      </c>
      <c r="N1197" s="27">
        <v>0</v>
      </c>
      <c r="O1197" s="23">
        <v>0</v>
      </c>
      <c r="P1197" s="23">
        <v>1</v>
      </c>
      <c r="Q1197" s="23">
        <v>0</v>
      </c>
      <c r="R1197" s="23" cm="1">
        <f t="array" ref="R1197">_xlfn.IFS(H1197=1,1,K1197=1,1,L1197=1,1,M1197=1,1,N1197=1,1,P1197=1,1,TRUE,0)</f>
        <v>1</v>
      </c>
      <c r="S1197" s="64">
        <f>IF(AND(G1197=1,R1197=1),0,R1197)</f>
        <v>1</v>
      </c>
      <c r="T1197" s="24" t="s">
        <v>2869</v>
      </c>
      <c r="U1197" s="49">
        <f>SUBSTITUTE(T1197,".",",")*1</f>
        <v>0.84506673552095801</v>
      </c>
      <c r="V1197" s="54">
        <f>IF(U1197&gt;=0.1, 1, 0)</f>
        <v>1</v>
      </c>
      <c r="W1197" s="25">
        <f>IF(U1197&gt;=0.2, 1, 0)</f>
        <v>1</v>
      </c>
      <c r="X1197" s="25">
        <f>IF(U1197&gt;=0.3, 1, 0)</f>
        <v>1</v>
      </c>
      <c r="Y1197" s="25">
        <f>IF(U1197&gt;=0.4, 1, 0)</f>
        <v>1</v>
      </c>
      <c r="Z1197" s="25">
        <f>IF(U1197&gt;=0.5, 1, 0)</f>
        <v>1</v>
      </c>
      <c r="AA1197" s="25">
        <f>IF(U1197&gt;=0.6, 1, 0)</f>
        <v>1</v>
      </c>
      <c r="AB1197" s="25">
        <f>IF(U1197&gt;=0.7, 1, 0)</f>
        <v>1</v>
      </c>
      <c r="AC1197" s="25">
        <f>IF(U1197&gt;=0.8, 1, 0)</f>
        <v>1</v>
      </c>
      <c r="AD1197" s="55">
        <f>IF(U1197&gt;=0.9, 1, 0)</f>
        <v>0</v>
      </c>
    </row>
    <row r="1198" spans="1:30" ht="20" customHeight="1" x14ac:dyDescent="0.2">
      <c r="A1198" s="20" t="s">
        <v>985</v>
      </c>
      <c r="B1198" s="33" t="str">
        <f>SUBSTITUTE(A1198,"/Users/timomiessen/Desktop/imagesdk/nonblackmen1/","Image_")</f>
        <v>Image_NBM_329.jpg</v>
      </c>
      <c r="C1198" s="63" t="s">
        <v>4</v>
      </c>
      <c r="D1198" s="22" t="s">
        <v>6</v>
      </c>
      <c r="E1198" s="23">
        <v>0</v>
      </c>
      <c r="F1198" s="23">
        <v>0</v>
      </c>
      <c r="G1198" s="23">
        <v>0</v>
      </c>
      <c r="H1198" s="23">
        <v>1</v>
      </c>
      <c r="I1198" s="23">
        <v>0</v>
      </c>
      <c r="J1198" s="23">
        <v>0</v>
      </c>
      <c r="K1198" s="23">
        <v>1</v>
      </c>
      <c r="L1198" s="23">
        <v>0</v>
      </c>
      <c r="M1198" s="23">
        <v>0</v>
      </c>
      <c r="N1198" s="27">
        <v>0</v>
      </c>
      <c r="O1198" s="23">
        <v>0</v>
      </c>
      <c r="P1198" s="23">
        <v>1</v>
      </c>
      <c r="Q1198" s="23">
        <v>0</v>
      </c>
      <c r="R1198" s="23" cm="1">
        <f t="array" ref="R1198">_xlfn.IFS(H1198=1,1,K1198=1,1,L1198=1,1,M1198=1,1,N1198=1,1,P1198=1,1,TRUE,0)</f>
        <v>1</v>
      </c>
      <c r="S1198" s="64">
        <f>IF(AND(G1198=1,R1198=1),0,R1198)</f>
        <v>1</v>
      </c>
      <c r="T1198" s="24" t="s">
        <v>2870</v>
      </c>
      <c r="U1198" s="49">
        <f>SUBSTITUTE(T1198,".",",")*1</f>
        <v>0.894295454025268</v>
      </c>
      <c r="V1198" s="54">
        <f>IF(U1198&gt;=0.1, 1, 0)</f>
        <v>1</v>
      </c>
      <c r="W1198" s="25">
        <f>IF(U1198&gt;=0.2, 1, 0)</f>
        <v>1</v>
      </c>
      <c r="X1198" s="25">
        <f>IF(U1198&gt;=0.3, 1, 0)</f>
        <v>1</v>
      </c>
      <c r="Y1198" s="25">
        <f>IF(U1198&gt;=0.4, 1, 0)</f>
        <v>1</v>
      </c>
      <c r="Z1198" s="25">
        <f>IF(U1198&gt;=0.5, 1, 0)</f>
        <v>1</v>
      </c>
      <c r="AA1198" s="25">
        <f>IF(U1198&gt;=0.6, 1, 0)</f>
        <v>1</v>
      </c>
      <c r="AB1198" s="25">
        <f>IF(U1198&gt;=0.7, 1, 0)</f>
        <v>1</v>
      </c>
      <c r="AC1198" s="25">
        <f>IF(U1198&gt;=0.8, 1, 0)</f>
        <v>1</v>
      </c>
      <c r="AD1198" s="55">
        <f>IF(U1198&gt;=0.9, 1, 0)</f>
        <v>0</v>
      </c>
    </row>
    <row r="1199" spans="1:30" ht="20" customHeight="1" x14ac:dyDescent="0.2">
      <c r="A1199" s="20" t="s">
        <v>987</v>
      </c>
      <c r="B1199" s="33" t="str">
        <f>SUBSTITUTE(A1199,"/Users/timomiessen/Desktop/imagesdk/nonblackmen1/","Image_")</f>
        <v>Image_NBM_330.jpg</v>
      </c>
      <c r="C1199" s="63" t="s">
        <v>4</v>
      </c>
      <c r="D1199" s="22" t="s">
        <v>6</v>
      </c>
      <c r="E1199" s="23">
        <v>0</v>
      </c>
      <c r="F1199" s="23">
        <v>0</v>
      </c>
      <c r="G1199" s="23">
        <v>0</v>
      </c>
      <c r="H1199" s="23">
        <v>1</v>
      </c>
      <c r="I1199" s="23">
        <v>0</v>
      </c>
      <c r="J1199" s="23">
        <v>0</v>
      </c>
      <c r="K1199" s="23">
        <v>1</v>
      </c>
      <c r="L1199" s="23">
        <v>0</v>
      </c>
      <c r="M1199" s="23">
        <v>0</v>
      </c>
      <c r="N1199" s="27">
        <v>0</v>
      </c>
      <c r="O1199" s="23">
        <v>0</v>
      </c>
      <c r="P1199" s="23">
        <v>1</v>
      </c>
      <c r="Q1199" s="23">
        <v>0</v>
      </c>
      <c r="R1199" s="23" cm="1">
        <f t="array" ref="R1199">_xlfn.IFS(H1199=1,1,K1199=1,1,L1199=1,1,M1199=1,1,N1199=1,1,P1199=1,1,TRUE,0)</f>
        <v>1</v>
      </c>
      <c r="S1199" s="64">
        <f>IF(AND(G1199=1,R1199=1),0,R1199)</f>
        <v>1</v>
      </c>
      <c r="T1199" s="24" t="s">
        <v>2872</v>
      </c>
      <c r="U1199" s="49">
        <f>SUBSTITUTE(T1199,".",",")*1</f>
        <v>0.72486780211329405</v>
      </c>
      <c r="V1199" s="54">
        <f>IF(U1199&gt;=0.1, 1, 0)</f>
        <v>1</v>
      </c>
      <c r="W1199" s="25">
        <f>IF(U1199&gt;=0.2, 1, 0)</f>
        <v>1</v>
      </c>
      <c r="X1199" s="25">
        <f>IF(U1199&gt;=0.3, 1, 0)</f>
        <v>1</v>
      </c>
      <c r="Y1199" s="25">
        <f>IF(U1199&gt;=0.4, 1, 0)</f>
        <v>1</v>
      </c>
      <c r="Z1199" s="25">
        <f>IF(U1199&gt;=0.5, 1, 0)</f>
        <v>1</v>
      </c>
      <c r="AA1199" s="25">
        <f>IF(U1199&gt;=0.6, 1, 0)</f>
        <v>1</v>
      </c>
      <c r="AB1199" s="25">
        <f>IF(U1199&gt;=0.7, 1, 0)</f>
        <v>1</v>
      </c>
      <c r="AC1199" s="25">
        <f>IF(U1199&gt;=0.8, 1, 0)</f>
        <v>0</v>
      </c>
      <c r="AD1199" s="55">
        <f>IF(U1199&gt;=0.9, 1, 0)</f>
        <v>0</v>
      </c>
    </row>
    <row r="1200" spans="1:30" ht="20" customHeight="1" x14ac:dyDescent="0.2">
      <c r="A1200" s="20" t="s">
        <v>988</v>
      </c>
      <c r="B1200" s="33" t="str">
        <f>SUBSTITUTE(A1200,"/Users/timomiessen/Desktop/imagesdk/nonblackmen1/","Image_")</f>
        <v>Image_NBM_331.jpg</v>
      </c>
      <c r="C1200" s="63" t="s">
        <v>4</v>
      </c>
      <c r="D1200" s="22" t="s">
        <v>6</v>
      </c>
      <c r="E1200" s="23">
        <v>0</v>
      </c>
      <c r="F1200" s="23">
        <v>0</v>
      </c>
      <c r="G1200" s="23">
        <v>0</v>
      </c>
      <c r="H1200" s="23">
        <v>1</v>
      </c>
      <c r="I1200" s="23">
        <v>0</v>
      </c>
      <c r="J1200" s="23">
        <v>0</v>
      </c>
      <c r="K1200" s="23">
        <v>1</v>
      </c>
      <c r="L1200" s="23">
        <v>0</v>
      </c>
      <c r="M1200" s="23">
        <v>0</v>
      </c>
      <c r="N1200" s="27">
        <v>0</v>
      </c>
      <c r="O1200" s="23">
        <v>0</v>
      </c>
      <c r="P1200" s="23">
        <v>1</v>
      </c>
      <c r="Q1200" s="23">
        <v>0</v>
      </c>
      <c r="R1200" s="23" cm="1">
        <f t="array" ref="R1200">_xlfn.IFS(H1200=1,1,K1200=1,1,L1200=1,1,M1200=1,1,N1200=1,1,P1200=1,1,TRUE,0)</f>
        <v>1</v>
      </c>
      <c r="S1200" s="64">
        <f>IF(AND(G1200=1,R1200=1),0,R1200)</f>
        <v>1</v>
      </c>
      <c r="T1200" s="24" t="s">
        <v>2873</v>
      </c>
      <c r="U1200" s="49">
        <f>SUBSTITUTE(T1200,".",",")*1</f>
        <v>0.512210158631205</v>
      </c>
      <c r="V1200" s="54">
        <f>IF(U1200&gt;=0.1, 1, 0)</f>
        <v>1</v>
      </c>
      <c r="W1200" s="25">
        <f>IF(U1200&gt;=0.2, 1, 0)</f>
        <v>1</v>
      </c>
      <c r="X1200" s="25">
        <f>IF(U1200&gt;=0.3, 1, 0)</f>
        <v>1</v>
      </c>
      <c r="Y1200" s="25">
        <f>IF(U1200&gt;=0.4, 1, 0)</f>
        <v>1</v>
      </c>
      <c r="Z1200" s="25">
        <f>IF(U1200&gt;=0.5, 1, 0)</f>
        <v>1</v>
      </c>
      <c r="AA1200" s="25">
        <f>IF(U1200&gt;=0.6, 1, 0)</f>
        <v>0</v>
      </c>
      <c r="AB1200" s="25">
        <f>IF(U1200&gt;=0.7, 1, 0)</f>
        <v>0</v>
      </c>
      <c r="AC1200" s="25">
        <f>IF(U1200&gt;=0.8, 1, 0)</f>
        <v>0</v>
      </c>
      <c r="AD1200" s="55">
        <f>IF(U1200&gt;=0.9, 1, 0)</f>
        <v>0</v>
      </c>
    </row>
    <row r="1201" spans="1:30" ht="20" customHeight="1" x14ac:dyDescent="0.2">
      <c r="A1201" s="20" t="s">
        <v>989</v>
      </c>
      <c r="B1201" s="33" t="str">
        <f>SUBSTITUTE(A1201,"/Users/timomiessen/Desktop/imagesdk/nonblackmen1/","Image_")</f>
        <v>Image_NBM_332.jpg</v>
      </c>
      <c r="C1201" s="63" t="s">
        <v>4</v>
      </c>
      <c r="D1201" s="22" t="s">
        <v>6</v>
      </c>
      <c r="E1201" s="23">
        <v>0</v>
      </c>
      <c r="F1201" s="23">
        <v>0</v>
      </c>
      <c r="G1201" s="23">
        <v>0</v>
      </c>
      <c r="H1201" s="23">
        <v>1</v>
      </c>
      <c r="I1201" s="23">
        <v>0</v>
      </c>
      <c r="J1201" s="23">
        <v>0</v>
      </c>
      <c r="K1201" s="23">
        <v>1</v>
      </c>
      <c r="L1201" s="23">
        <v>0</v>
      </c>
      <c r="M1201" s="23">
        <v>0</v>
      </c>
      <c r="N1201" s="27">
        <v>0</v>
      </c>
      <c r="O1201" s="23">
        <v>0</v>
      </c>
      <c r="P1201" s="23">
        <v>1</v>
      </c>
      <c r="Q1201" s="23">
        <v>0</v>
      </c>
      <c r="R1201" s="23" cm="1">
        <f t="array" ref="R1201">_xlfn.IFS(H1201=1,1,K1201=1,1,L1201=1,1,M1201=1,1,N1201=1,1,P1201=1,1,TRUE,0)</f>
        <v>1</v>
      </c>
      <c r="S1201" s="64">
        <f>IF(AND(G1201=1,R1201=1),0,R1201)</f>
        <v>1</v>
      </c>
      <c r="T1201" s="24" t="s">
        <v>2874</v>
      </c>
      <c r="U1201" s="49">
        <f>SUBSTITUTE(T1201,".",",")*1</f>
        <v>0.68715381203219295</v>
      </c>
      <c r="V1201" s="54">
        <f>IF(U1201&gt;=0.1, 1, 0)</f>
        <v>1</v>
      </c>
      <c r="W1201" s="25">
        <f>IF(U1201&gt;=0.2, 1, 0)</f>
        <v>1</v>
      </c>
      <c r="X1201" s="25">
        <f>IF(U1201&gt;=0.3, 1, 0)</f>
        <v>1</v>
      </c>
      <c r="Y1201" s="25">
        <f>IF(U1201&gt;=0.4, 1, 0)</f>
        <v>1</v>
      </c>
      <c r="Z1201" s="25">
        <f>IF(U1201&gt;=0.5, 1, 0)</f>
        <v>1</v>
      </c>
      <c r="AA1201" s="25">
        <f>IF(U1201&gt;=0.6, 1, 0)</f>
        <v>1</v>
      </c>
      <c r="AB1201" s="25">
        <f>IF(U1201&gt;=0.7, 1, 0)</f>
        <v>0</v>
      </c>
      <c r="AC1201" s="25">
        <f>IF(U1201&gt;=0.8, 1, 0)</f>
        <v>0</v>
      </c>
      <c r="AD1201" s="55">
        <f>IF(U1201&gt;=0.9, 1, 0)</f>
        <v>0</v>
      </c>
    </row>
    <row r="1202" spans="1:30" ht="20" customHeight="1" x14ac:dyDescent="0.2">
      <c r="A1202" s="20" t="s">
        <v>990</v>
      </c>
      <c r="B1202" s="33" t="str">
        <f>SUBSTITUTE(A1202,"/Users/timomiessen/Desktop/imagesdk/nonblackmen1/","Image_")</f>
        <v>Image_NBM_333.jpg</v>
      </c>
      <c r="C1202" s="63" t="s">
        <v>4</v>
      </c>
      <c r="D1202" s="22" t="s">
        <v>6</v>
      </c>
      <c r="E1202" s="23">
        <v>0</v>
      </c>
      <c r="F1202" s="23">
        <v>0</v>
      </c>
      <c r="G1202" s="23">
        <v>0</v>
      </c>
      <c r="H1202" s="23">
        <v>1</v>
      </c>
      <c r="I1202" s="23">
        <v>0</v>
      </c>
      <c r="J1202" s="23">
        <v>0</v>
      </c>
      <c r="K1202" s="23">
        <v>1</v>
      </c>
      <c r="L1202" s="23">
        <v>0</v>
      </c>
      <c r="M1202" s="23">
        <v>0</v>
      </c>
      <c r="N1202" s="27">
        <v>0</v>
      </c>
      <c r="O1202" s="23">
        <v>0</v>
      </c>
      <c r="P1202" s="23">
        <v>1</v>
      </c>
      <c r="Q1202" s="23">
        <v>0</v>
      </c>
      <c r="R1202" s="23" cm="1">
        <f t="array" ref="R1202">_xlfn.IFS(H1202=1,1,K1202=1,1,L1202=1,1,M1202=1,1,N1202=1,1,P1202=1,1,TRUE,0)</f>
        <v>1</v>
      </c>
      <c r="S1202" s="64">
        <f>IF(AND(G1202=1,R1202=1),0,R1202)</f>
        <v>1</v>
      </c>
      <c r="T1202" s="24" t="s">
        <v>2875</v>
      </c>
      <c r="U1202" s="49">
        <f>SUBSTITUTE(T1202,".",",")*1</f>
        <v>0.73057011142372996</v>
      </c>
      <c r="V1202" s="54">
        <f>IF(U1202&gt;=0.1, 1, 0)</f>
        <v>1</v>
      </c>
      <c r="W1202" s="25">
        <f>IF(U1202&gt;=0.2, 1, 0)</f>
        <v>1</v>
      </c>
      <c r="X1202" s="25">
        <f>IF(U1202&gt;=0.3, 1, 0)</f>
        <v>1</v>
      </c>
      <c r="Y1202" s="25">
        <f>IF(U1202&gt;=0.4, 1, 0)</f>
        <v>1</v>
      </c>
      <c r="Z1202" s="25">
        <f>IF(U1202&gt;=0.5, 1, 0)</f>
        <v>1</v>
      </c>
      <c r="AA1202" s="25">
        <f>IF(U1202&gt;=0.6, 1, 0)</f>
        <v>1</v>
      </c>
      <c r="AB1202" s="25">
        <f>IF(U1202&gt;=0.7, 1, 0)</f>
        <v>1</v>
      </c>
      <c r="AC1202" s="25">
        <f>IF(U1202&gt;=0.8, 1, 0)</f>
        <v>0</v>
      </c>
      <c r="AD1202" s="55">
        <f>IF(U1202&gt;=0.9, 1, 0)</f>
        <v>0</v>
      </c>
    </row>
    <row r="1203" spans="1:30" ht="20" customHeight="1" x14ac:dyDescent="0.2">
      <c r="A1203" s="20" t="s">
        <v>991</v>
      </c>
      <c r="B1203" s="33" t="str">
        <f>SUBSTITUTE(A1203,"/Users/timomiessen/Desktop/imagesdk/nonblackmen1/","Image_")</f>
        <v>Image_NBM_334.jpg</v>
      </c>
      <c r="C1203" s="63" t="s">
        <v>4</v>
      </c>
      <c r="D1203" s="22" t="s">
        <v>6</v>
      </c>
      <c r="E1203" s="23">
        <v>0</v>
      </c>
      <c r="F1203" s="23">
        <v>0</v>
      </c>
      <c r="G1203" s="23">
        <v>0</v>
      </c>
      <c r="H1203" s="23">
        <v>1</v>
      </c>
      <c r="I1203" s="23">
        <v>0</v>
      </c>
      <c r="J1203" s="23">
        <v>0</v>
      </c>
      <c r="K1203" s="23">
        <v>1</v>
      </c>
      <c r="L1203" s="23">
        <v>0</v>
      </c>
      <c r="M1203" s="23">
        <v>0</v>
      </c>
      <c r="N1203" s="27">
        <v>0</v>
      </c>
      <c r="O1203" s="23">
        <v>0</v>
      </c>
      <c r="P1203" s="23">
        <v>1</v>
      </c>
      <c r="Q1203" s="23">
        <v>0</v>
      </c>
      <c r="R1203" s="23" cm="1">
        <f t="array" ref="R1203">_xlfn.IFS(H1203=1,1,K1203=1,1,L1203=1,1,M1203=1,1,N1203=1,1,P1203=1,1,TRUE,0)</f>
        <v>1</v>
      </c>
      <c r="S1203" s="64">
        <f>IF(AND(G1203=1,R1203=1),0,R1203)</f>
        <v>1</v>
      </c>
      <c r="T1203" s="24" t="s">
        <v>2876</v>
      </c>
      <c r="U1203" s="49">
        <f>SUBSTITUTE(T1203,".",",")*1</f>
        <v>0.28846002370119</v>
      </c>
      <c r="V1203" s="54">
        <f>IF(U1203&gt;=0.1, 1, 0)</f>
        <v>1</v>
      </c>
      <c r="W1203" s="25">
        <f>IF(U1203&gt;=0.2, 1, 0)</f>
        <v>1</v>
      </c>
      <c r="X1203" s="25">
        <f>IF(U1203&gt;=0.3, 1, 0)</f>
        <v>0</v>
      </c>
      <c r="Y1203" s="25">
        <f>IF(U1203&gt;=0.4, 1, 0)</f>
        <v>0</v>
      </c>
      <c r="Z1203" s="25">
        <f>IF(U1203&gt;=0.5, 1, 0)</f>
        <v>0</v>
      </c>
      <c r="AA1203" s="25">
        <f>IF(U1203&gt;=0.6, 1, 0)</f>
        <v>0</v>
      </c>
      <c r="AB1203" s="25">
        <f>IF(U1203&gt;=0.7, 1, 0)</f>
        <v>0</v>
      </c>
      <c r="AC1203" s="25">
        <f>IF(U1203&gt;=0.8, 1, 0)</f>
        <v>0</v>
      </c>
      <c r="AD1203" s="55">
        <f>IF(U1203&gt;=0.9, 1, 0)</f>
        <v>0</v>
      </c>
    </row>
    <row r="1204" spans="1:30" ht="20" customHeight="1" x14ac:dyDescent="0.2">
      <c r="A1204" s="20" t="s">
        <v>731</v>
      </c>
      <c r="B1204" s="33" t="str">
        <f>SUBSTITUTE(A1204,"/Users/timomiessen/Desktop/imagesdk/nonblackmen1/","Image_")</f>
        <v>Image_NBM_1.jpg</v>
      </c>
      <c r="C1204" s="63" t="s">
        <v>4</v>
      </c>
      <c r="D1204" s="22" t="s">
        <v>6</v>
      </c>
      <c r="E1204" s="23">
        <v>1</v>
      </c>
      <c r="F1204" s="23">
        <v>0</v>
      </c>
      <c r="G1204" s="23">
        <v>0</v>
      </c>
      <c r="H1204" s="23">
        <v>0</v>
      </c>
      <c r="I1204" s="23">
        <v>0</v>
      </c>
      <c r="J1204" s="23">
        <v>0</v>
      </c>
      <c r="K1204" s="23">
        <v>0</v>
      </c>
      <c r="L1204" s="23">
        <v>0</v>
      </c>
      <c r="M1204" s="23">
        <v>0</v>
      </c>
      <c r="N1204" s="27">
        <v>0</v>
      </c>
      <c r="O1204" s="23">
        <v>0</v>
      </c>
      <c r="P1204" s="23">
        <v>0</v>
      </c>
      <c r="Q1204" s="23">
        <v>0</v>
      </c>
      <c r="R1204" s="23" cm="1">
        <f t="array" ref="R1204">_xlfn.IFS(H1204=1,1,K1204=1,1,L1204=1,1,M1204=1,1,N1204=1,1,P1204=1,1,TRUE,0)</f>
        <v>0</v>
      </c>
      <c r="S1204" s="64">
        <f>IF(AND(G1204=1,R1204=1),0,R1204)</f>
        <v>0</v>
      </c>
      <c r="T1204" s="24" t="s">
        <v>2615</v>
      </c>
      <c r="U1204" s="49">
        <f>SUBSTITUTE(T1204,".",",")*1</f>
        <v>0.115524716675281</v>
      </c>
      <c r="V1204" s="54">
        <f>IF(U1204&gt;=0.1, 1, 0)</f>
        <v>1</v>
      </c>
      <c r="W1204" s="25">
        <f>IF(U1204&gt;=0.2, 1, 0)</f>
        <v>0</v>
      </c>
      <c r="X1204" s="25">
        <f>IF(U1204&gt;=0.3, 1, 0)</f>
        <v>0</v>
      </c>
      <c r="Y1204" s="25">
        <f>IF(U1204&gt;=0.4, 1, 0)</f>
        <v>0</v>
      </c>
      <c r="Z1204" s="25">
        <f>IF(U1204&gt;=0.5, 1, 0)</f>
        <v>0</v>
      </c>
      <c r="AA1204" s="25">
        <f>IF(U1204&gt;=0.6, 1, 0)</f>
        <v>0</v>
      </c>
      <c r="AB1204" s="25">
        <f>IF(U1204&gt;=0.7, 1, 0)</f>
        <v>0</v>
      </c>
      <c r="AC1204" s="25">
        <f>IF(U1204&gt;=0.8, 1, 0)</f>
        <v>0</v>
      </c>
      <c r="AD1204" s="55">
        <f>IF(U1204&gt;=0.9, 1, 0)</f>
        <v>0</v>
      </c>
    </row>
    <row r="1205" spans="1:30" ht="20" customHeight="1" x14ac:dyDescent="0.2">
      <c r="A1205" s="20" t="s">
        <v>732</v>
      </c>
      <c r="B1205" s="33" t="str">
        <f>SUBSTITUTE(A1205,"/Users/timomiessen/Desktop/imagesdk/nonblackmen1/","Image_")</f>
        <v>Image_NBM_10.jpg</v>
      </c>
      <c r="C1205" s="63" t="s">
        <v>4</v>
      </c>
      <c r="D1205" s="22" t="s">
        <v>6</v>
      </c>
      <c r="E1205" s="23">
        <v>1</v>
      </c>
      <c r="F1205" s="23">
        <v>0</v>
      </c>
      <c r="G1205" s="23">
        <v>0</v>
      </c>
      <c r="H1205" s="23">
        <v>0</v>
      </c>
      <c r="I1205" s="23">
        <v>0</v>
      </c>
      <c r="J1205" s="23">
        <v>0</v>
      </c>
      <c r="K1205" s="23">
        <v>0</v>
      </c>
      <c r="L1205" s="23">
        <v>0</v>
      </c>
      <c r="M1205" s="23">
        <v>0</v>
      </c>
      <c r="N1205" s="27">
        <v>0</v>
      </c>
      <c r="O1205" s="23">
        <v>0</v>
      </c>
      <c r="P1205" s="23">
        <v>0</v>
      </c>
      <c r="Q1205" s="23">
        <v>0</v>
      </c>
      <c r="R1205" s="23" cm="1">
        <f t="array" ref="R1205">_xlfn.IFS(H1205=1,1,K1205=1,1,L1205=1,1,M1205=1,1,N1205=1,1,P1205=1,1,TRUE,0)</f>
        <v>0</v>
      </c>
      <c r="S1205" s="64">
        <f>IF(AND(G1205=1,R1205=1),0,R1205)</f>
        <v>0</v>
      </c>
      <c r="T1205" s="24" t="s">
        <v>2616</v>
      </c>
      <c r="U1205" s="49">
        <f>SUBSTITUTE(T1205,".",",")*1</f>
        <v>3.0048170126974499E-2</v>
      </c>
      <c r="V1205" s="54">
        <f>IF(U1205&gt;=0.1, 1, 0)</f>
        <v>0</v>
      </c>
      <c r="W1205" s="25">
        <f>IF(U1205&gt;=0.2, 1, 0)</f>
        <v>0</v>
      </c>
      <c r="X1205" s="25">
        <f>IF(U1205&gt;=0.3, 1, 0)</f>
        <v>0</v>
      </c>
      <c r="Y1205" s="25">
        <f>IF(U1205&gt;=0.4, 1, 0)</f>
        <v>0</v>
      </c>
      <c r="Z1205" s="25">
        <f>IF(U1205&gt;=0.5, 1, 0)</f>
        <v>0</v>
      </c>
      <c r="AA1205" s="25">
        <f>IF(U1205&gt;=0.6, 1, 0)</f>
        <v>0</v>
      </c>
      <c r="AB1205" s="25">
        <f>IF(U1205&gt;=0.7, 1, 0)</f>
        <v>0</v>
      </c>
      <c r="AC1205" s="25">
        <f>IF(U1205&gt;=0.8, 1, 0)</f>
        <v>0</v>
      </c>
      <c r="AD1205" s="55">
        <f>IF(U1205&gt;=0.9, 1, 0)</f>
        <v>0</v>
      </c>
    </row>
    <row r="1206" spans="1:30" ht="20" customHeight="1" x14ac:dyDescent="0.2">
      <c r="A1206" s="20" t="s">
        <v>733</v>
      </c>
      <c r="B1206" s="33" t="str">
        <f>SUBSTITUTE(A1206,"/Users/timomiessen/Desktop/imagesdk/nonblackmen1/","Image_")</f>
        <v>Image_NBM_100.jpg</v>
      </c>
      <c r="C1206" s="63" t="s">
        <v>4</v>
      </c>
      <c r="D1206" s="22" t="s">
        <v>6</v>
      </c>
      <c r="E1206" s="23">
        <v>1</v>
      </c>
      <c r="F1206" s="23">
        <v>0</v>
      </c>
      <c r="G1206" s="23">
        <v>0</v>
      </c>
      <c r="H1206" s="23">
        <v>0</v>
      </c>
      <c r="I1206" s="23">
        <v>0</v>
      </c>
      <c r="J1206" s="23">
        <v>0</v>
      </c>
      <c r="K1206" s="23">
        <v>0</v>
      </c>
      <c r="L1206" s="23">
        <v>0</v>
      </c>
      <c r="M1206" s="23">
        <v>0</v>
      </c>
      <c r="N1206" s="27">
        <v>0</v>
      </c>
      <c r="O1206" s="23">
        <v>0</v>
      </c>
      <c r="P1206" s="23">
        <v>0</v>
      </c>
      <c r="Q1206" s="23">
        <v>0</v>
      </c>
      <c r="R1206" s="23" cm="1">
        <f t="array" ref="R1206">_xlfn.IFS(H1206=1,1,K1206=1,1,L1206=1,1,M1206=1,1,N1206=1,1,P1206=1,1,TRUE,0)</f>
        <v>0</v>
      </c>
      <c r="S1206" s="64">
        <f>IF(AND(G1206=1,R1206=1),0,R1206)</f>
        <v>0</v>
      </c>
      <c r="T1206" s="24" t="s">
        <v>2617</v>
      </c>
      <c r="U1206" s="49">
        <f>SUBSTITUTE(T1206,".",",")*1</f>
        <v>1.47807723842561E-2</v>
      </c>
      <c r="V1206" s="54">
        <f>IF(U1206&gt;=0.1, 1, 0)</f>
        <v>0</v>
      </c>
      <c r="W1206" s="25">
        <f>IF(U1206&gt;=0.2, 1, 0)</f>
        <v>0</v>
      </c>
      <c r="X1206" s="25">
        <f>IF(U1206&gt;=0.3, 1, 0)</f>
        <v>0</v>
      </c>
      <c r="Y1206" s="25">
        <f>IF(U1206&gt;=0.4, 1, 0)</f>
        <v>0</v>
      </c>
      <c r="Z1206" s="25">
        <f>IF(U1206&gt;=0.5, 1, 0)</f>
        <v>0</v>
      </c>
      <c r="AA1206" s="25">
        <f>IF(U1206&gt;=0.6, 1, 0)</f>
        <v>0</v>
      </c>
      <c r="AB1206" s="25">
        <f>IF(U1206&gt;=0.7, 1, 0)</f>
        <v>0</v>
      </c>
      <c r="AC1206" s="25">
        <f>IF(U1206&gt;=0.8, 1, 0)</f>
        <v>0</v>
      </c>
      <c r="AD1206" s="55">
        <f>IF(U1206&gt;=0.9, 1, 0)</f>
        <v>0</v>
      </c>
    </row>
    <row r="1207" spans="1:30" ht="20" customHeight="1" x14ac:dyDescent="0.2">
      <c r="A1207" s="20" t="s">
        <v>734</v>
      </c>
      <c r="B1207" s="33" t="str">
        <f>SUBSTITUTE(A1207,"/Users/timomiessen/Desktop/imagesdk/nonblackmen1/","Image_")</f>
        <v>Image_NBM_101.jpg</v>
      </c>
      <c r="C1207" s="63" t="s">
        <v>4</v>
      </c>
      <c r="D1207" s="22" t="s">
        <v>6</v>
      </c>
      <c r="E1207" s="23">
        <v>1</v>
      </c>
      <c r="F1207" s="23">
        <v>0</v>
      </c>
      <c r="G1207" s="23">
        <v>0</v>
      </c>
      <c r="H1207" s="23">
        <v>0</v>
      </c>
      <c r="I1207" s="23">
        <v>0</v>
      </c>
      <c r="J1207" s="23">
        <v>0</v>
      </c>
      <c r="K1207" s="23">
        <v>0</v>
      </c>
      <c r="L1207" s="23">
        <v>0</v>
      </c>
      <c r="M1207" s="23">
        <v>0</v>
      </c>
      <c r="N1207" s="27">
        <v>0</v>
      </c>
      <c r="O1207" s="23">
        <v>0</v>
      </c>
      <c r="P1207" s="23">
        <v>0</v>
      </c>
      <c r="Q1207" s="23">
        <v>0</v>
      </c>
      <c r="R1207" s="23" cm="1">
        <f t="array" ref="R1207">_xlfn.IFS(H1207=1,1,K1207=1,1,L1207=1,1,M1207=1,1,N1207=1,1,P1207=1,1,TRUE,0)</f>
        <v>0</v>
      </c>
      <c r="S1207" s="64">
        <f>IF(AND(G1207=1,R1207=1),0,R1207)</f>
        <v>0</v>
      </c>
      <c r="T1207" s="24" t="s">
        <v>2618</v>
      </c>
      <c r="U1207" s="49">
        <f>SUBSTITUTE(T1207,".",",")*1</f>
        <v>7.2123831138014793E-2</v>
      </c>
      <c r="V1207" s="54">
        <f>IF(U1207&gt;=0.1, 1, 0)</f>
        <v>0</v>
      </c>
      <c r="W1207" s="25">
        <f>IF(U1207&gt;=0.2, 1, 0)</f>
        <v>0</v>
      </c>
      <c r="X1207" s="25">
        <f>IF(U1207&gt;=0.3, 1, 0)</f>
        <v>0</v>
      </c>
      <c r="Y1207" s="25">
        <f>IF(U1207&gt;=0.4, 1, 0)</f>
        <v>0</v>
      </c>
      <c r="Z1207" s="25">
        <f>IF(U1207&gt;=0.5, 1, 0)</f>
        <v>0</v>
      </c>
      <c r="AA1207" s="25">
        <f>IF(U1207&gt;=0.6, 1, 0)</f>
        <v>0</v>
      </c>
      <c r="AB1207" s="25">
        <f>IF(U1207&gt;=0.7, 1, 0)</f>
        <v>0</v>
      </c>
      <c r="AC1207" s="25">
        <f>IF(U1207&gt;=0.8, 1, 0)</f>
        <v>0</v>
      </c>
      <c r="AD1207" s="55">
        <f>IF(U1207&gt;=0.9, 1, 0)</f>
        <v>0</v>
      </c>
    </row>
    <row r="1208" spans="1:30" ht="20" customHeight="1" x14ac:dyDescent="0.2">
      <c r="A1208" s="20" t="s">
        <v>735</v>
      </c>
      <c r="B1208" s="33" t="str">
        <f>SUBSTITUTE(A1208,"/Users/timomiessen/Desktop/imagesdk/nonblackmen1/","Image_")</f>
        <v>Image_NBM_102.jpg</v>
      </c>
      <c r="C1208" s="63" t="s">
        <v>4</v>
      </c>
      <c r="D1208" s="22" t="s">
        <v>6</v>
      </c>
      <c r="E1208" s="23">
        <v>1</v>
      </c>
      <c r="F1208" s="23">
        <v>0</v>
      </c>
      <c r="G1208" s="23">
        <v>0</v>
      </c>
      <c r="H1208" s="23">
        <v>0</v>
      </c>
      <c r="I1208" s="23">
        <v>0</v>
      </c>
      <c r="J1208" s="23">
        <v>0</v>
      </c>
      <c r="K1208" s="23">
        <v>0</v>
      </c>
      <c r="L1208" s="23">
        <v>0</v>
      </c>
      <c r="M1208" s="23">
        <v>0</v>
      </c>
      <c r="N1208" s="27">
        <v>0</v>
      </c>
      <c r="O1208" s="23">
        <v>0</v>
      </c>
      <c r="P1208" s="23">
        <v>0</v>
      </c>
      <c r="Q1208" s="23">
        <v>0</v>
      </c>
      <c r="R1208" s="23" cm="1">
        <f t="array" ref="R1208">_xlfn.IFS(H1208=1,1,K1208=1,1,L1208=1,1,M1208=1,1,N1208=1,1,P1208=1,1,TRUE,0)</f>
        <v>0</v>
      </c>
      <c r="S1208" s="64">
        <f>IF(AND(G1208=1,R1208=1),0,R1208)</f>
        <v>0</v>
      </c>
      <c r="T1208" s="24" t="s">
        <v>2619</v>
      </c>
      <c r="U1208" s="49">
        <f>SUBSTITUTE(T1208,".",",")*1</f>
        <v>0.10468805674463499</v>
      </c>
      <c r="V1208" s="54">
        <f>IF(U1208&gt;=0.1, 1, 0)</f>
        <v>1</v>
      </c>
      <c r="W1208" s="25">
        <f>IF(U1208&gt;=0.2, 1, 0)</f>
        <v>0</v>
      </c>
      <c r="X1208" s="25">
        <f>IF(U1208&gt;=0.3, 1, 0)</f>
        <v>0</v>
      </c>
      <c r="Y1208" s="25">
        <f>IF(U1208&gt;=0.4, 1, 0)</f>
        <v>0</v>
      </c>
      <c r="Z1208" s="25">
        <f>IF(U1208&gt;=0.5, 1, 0)</f>
        <v>0</v>
      </c>
      <c r="AA1208" s="25">
        <f>IF(U1208&gt;=0.6, 1, 0)</f>
        <v>0</v>
      </c>
      <c r="AB1208" s="25">
        <f>IF(U1208&gt;=0.7, 1, 0)</f>
        <v>0</v>
      </c>
      <c r="AC1208" s="25">
        <f>IF(U1208&gt;=0.8, 1, 0)</f>
        <v>0</v>
      </c>
      <c r="AD1208" s="55">
        <f>IF(U1208&gt;=0.9, 1, 0)</f>
        <v>0</v>
      </c>
    </row>
    <row r="1209" spans="1:30" ht="20" customHeight="1" x14ac:dyDescent="0.2">
      <c r="A1209" s="20" t="s">
        <v>736</v>
      </c>
      <c r="B1209" s="33" t="str">
        <f>SUBSTITUTE(A1209,"/Users/timomiessen/Desktop/imagesdk/nonblackmen1/","Image_")</f>
        <v>Image_NBM_103.jpg</v>
      </c>
      <c r="C1209" s="63" t="s">
        <v>4</v>
      </c>
      <c r="D1209" s="22" t="s">
        <v>6</v>
      </c>
      <c r="E1209" s="23">
        <v>1</v>
      </c>
      <c r="F1209" s="23">
        <v>0</v>
      </c>
      <c r="G1209" s="23">
        <v>0</v>
      </c>
      <c r="H1209" s="23">
        <v>0</v>
      </c>
      <c r="I1209" s="23">
        <v>0</v>
      </c>
      <c r="J1209" s="23">
        <v>0</v>
      </c>
      <c r="K1209" s="23">
        <v>0</v>
      </c>
      <c r="L1209" s="23">
        <v>0</v>
      </c>
      <c r="M1209" s="23">
        <v>0</v>
      </c>
      <c r="N1209" s="27">
        <v>0</v>
      </c>
      <c r="O1209" s="23">
        <v>0</v>
      </c>
      <c r="P1209" s="23">
        <v>0</v>
      </c>
      <c r="Q1209" s="23">
        <v>0</v>
      </c>
      <c r="R1209" s="23" cm="1">
        <f t="array" ref="R1209">_xlfn.IFS(H1209=1,1,K1209=1,1,L1209=1,1,M1209=1,1,N1209=1,1,P1209=1,1,TRUE,0)</f>
        <v>0</v>
      </c>
      <c r="S1209" s="64">
        <f>IF(AND(G1209=1,R1209=1),0,R1209)</f>
        <v>0</v>
      </c>
      <c r="T1209" s="24" t="s">
        <v>2620</v>
      </c>
      <c r="U1209" s="49">
        <f>SUBSTITUTE(T1209,".",",")*1</f>
        <v>9.6608370076864906E-3</v>
      </c>
      <c r="V1209" s="54">
        <f>IF(U1209&gt;=0.1, 1, 0)</f>
        <v>0</v>
      </c>
      <c r="W1209" s="25">
        <f>IF(U1209&gt;=0.2, 1, 0)</f>
        <v>0</v>
      </c>
      <c r="X1209" s="25">
        <f>IF(U1209&gt;=0.3, 1, 0)</f>
        <v>0</v>
      </c>
      <c r="Y1209" s="25">
        <f>IF(U1209&gt;=0.4, 1, 0)</f>
        <v>0</v>
      </c>
      <c r="Z1209" s="25">
        <f>IF(U1209&gt;=0.5, 1, 0)</f>
        <v>0</v>
      </c>
      <c r="AA1209" s="25">
        <f>IF(U1209&gt;=0.6, 1, 0)</f>
        <v>0</v>
      </c>
      <c r="AB1209" s="25">
        <f>IF(U1209&gt;=0.7, 1, 0)</f>
        <v>0</v>
      </c>
      <c r="AC1209" s="25">
        <f>IF(U1209&gt;=0.8, 1, 0)</f>
        <v>0</v>
      </c>
      <c r="AD1209" s="55">
        <f>IF(U1209&gt;=0.9, 1, 0)</f>
        <v>0</v>
      </c>
    </row>
    <row r="1210" spans="1:30" ht="20" customHeight="1" x14ac:dyDescent="0.2">
      <c r="A1210" s="20" t="s">
        <v>737</v>
      </c>
      <c r="B1210" s="33" t="str">
        <f>SUBSTITUTE(A1210,"/Users/timomiessen/Desktop/imagesdk/nonblackmen1/","Image_")</f>
        <v>Image_NBM_104.jpg</v>
      </c>
      <c r="C1210" s="63" t="s">
        <v>4</v>
      </c>
      <c r="D1210" s="22" t="s">
        <v>6</v>
      </c>
      <c r="E1210" s="23">
        <v>1</v>
      </c>
      <c r="F1210" s="23">
        <v>0</v>
      </c>
      <c r="G1210" s="23">
        <v>0</v>
      </c>
      <c r="H1210" s="23">
        <v>0</v>
      </c>
      <c r="I1210" s="23">
        <v>0</v>
      </c>
      <c r="J1210" s="23">
        <v>0</v>
      </c>
      <c r="K1210" s="23">
        <v>0</v>
      </c>
      <c r="L1210" s="23">
        <v>0</v>
      </c>
      <c r="M1210" s="23">
        <v>0</v>
      </c>
      <c r="N1210" s="27">
        <v>0</v>
      </c>
      <c r="O1210" s="23">
        <v>0</v>
      </c>
      <c r="P1210" s="23">
        <v>0</v>
      </c>
      <c r="Q1210" s="23">
        <v>0</v>
      </c>
      <c r="R1210" s="23" cm="1">
        <f t="array" ref="R1210">_xlfn.IFS(H1210=1,1,K1210=1,1,L1210=1,1,M1210=1,1,N1210=1,1,P1210=1,1,TRUE,0)</f>
        <v>0</v>
      </c>
      <c r="S1210" s="64">
        <f>IF(AND(G1210=1,R1210=1),0,R1210)</f>
        <v>0</v>
      </c>
      <c r="T1210" s="24" t="s">
        <v>2621</v>
      </c>
      <c r="U1210" s="49">
        <f>SUBSTITUTE(T1210,".",",")*1</f>
        <v>1.6181237529963199E-2</v>
      </c>
      <c r="V1210" s="54">
        <f>IF(U1210&gt;=0.1, 1, 0)</f>
        <v>0</v>
      </c>
      <c r="W1210" s="25">
        <f>IF(U1210&gt;=0.2, 1, 0)</f>
        <v>0</v>
      </c>
      <c r="X1210" s="25">
        <f>IF(U1210&gt;=0.3, 1, 0)</f>
        <v>0</v>
      </c>
      <c r="Y1210" s="25">
        <f>IF(U1210&gt;=0.4, 1, 0)</f>
        <v>0</v>
      </c>
      <c r="Z1210" s="25">
        <f>IF(U1210&gt;=0.5, 1, 0)</f>
        <v>0</v>
      </c>
      <c r="AA1210" s="25">
        <f>IF(U1210&gt;=0.6, 1, 0)</f>
        <v>0</v>
      </c>
      <c r="AB1210" s="25">
        <f>IF(U1210&gt;=0.7, 1, 0)</f>
        <v>0</v>
      </c>
      <c r="AC1210" s="25">
        <f>IF(U1210&gt;=0.8, 1, 0)</f>
        <v>0</v>
      </c>
      <c r="AD1210" s="55">
        <f>IF(U1210&gt;=0.9, 1, 0)</f>
        <v>0</v>
      </c>
    </row>
    <row r="1211" spans="1:30" ht="20" customHeight="1" x14ac:dyDescent="0.2">
      <c r="A1211" s="20" t="s">
        <v>738</v>
      </c>
      <c r="B1211" s="33" t="str">
        <f>SUBSTITUTE(A1211,"/Users/timomiessen/Desktop/imagesdk/nonblackmen1/","Image_")</f>
        <v>Image_NBM_105.jpg</v>
      </c>
      <c r="C1211" s="63" t="s">
        <v>4</v>
      </c>
      <c r="D1211" s="22" t="s">
        <v>6</v>
      </c>
      <c r="E1211" s="23">
        <v>1</v>
      </c>
      <c r="F1211" s="23">
        <v>0</v>
      </c>
      <c r="G1211" s="23">
        <v>0</v>
      </c>
      <c r="H1211" s="23">
        <v>0</v>
      </c>
      <c r="I1211" s="23">
        <v>0</v>
      </c>
      <c r="J1211" s="23">
        <v>0</v>
      </c>
      <c r="K1211" s="23">
        <v>0</v>
      </c>
      <c r="L1211" s="23">
        <v>0</v>
      </c>
      <c r="M1211" s="23">
        <v>0</v>
      </c>
      <c r="N1211" s="27">
        <v>0</v>
      </c>
      <c r="O1211" s="23">
        <v>0</v>
      </c>
      <c r="P1211" s="23">
        <v>0</v>
      </c>
      <c r="Q1211" s="23">
        <v>0</v>
      </c>
      <c r="R1211" s="23" cm="1">
        <f t="array" ref="R1211">_xlfn.IFS(H1211=1,1,K1211=1,1,L1211=1,1,M1211=1,1,N1211=1,1,P1211=1,1,TRUE,0)</f>
        <v>0</v>
      </c>
      <c r="S1211" s="64">
        <f>IF(AND(G1211=1,R1211=1),0,R1211)</f>
        <v>0</v>
      </c>
      <c r="T1211" s="24" t="s">
        <v>2622</v>
      </c>
      <c r="U1211" s="49">
        <f>SUBSTITUTE(T1211,".",",")*1</f>
        <v>3.27836126089096E-2</v>
      </c>
      <c r="V1211" s="54">
        <f>IF(U1211&gt;=0.1, 1, 0)</f>
        <v>0</v>
      </c>
      <c r="W1211" s="25">
        <f>IF(U1211&gt;=0.2, 1, 0)</f>
        <v>0</v>
      </c>
      <c r="X1211" s="25">
        <f>IF(U1211&gt;=0.3, 1, 0)</f>
        <v>0</v>
      </c>
      <c r="Y1211" s="25">
        <f>IF(U1211&gt;=0.4, 1, 0)</f>
        <v>0</v>
      </c>
      <c r="Z1211" s="25">
        <f>IF(U1211&gt;=0.5, 1, 0)</f>
        <v>0</v>
      </c>
      <c r="AA1211" s="25">
        <f>IF(U1211&gt;=0.6, 1, 0)</f>
        <v>0</v>
      </c>
      <c r="AB1211" s="25">
        <f>IF(U1211&gt;=0.7, 1, 0)</f>
        <v>0</v>
      </c>
      <c r="AC1211" s="25">
        <f>IF(U1211&gt;=0.8, 1, 0)</f>
        <v>0</v>
      </c>
      <c r="AD1211" s="55">
        <f>IF(U1211&gt;=0.9, 1, 0)</f>
        <v>0</v>
      </c>
    </row>
    <row r="1212" spans="1:30" ht="20" customHeight="1" x14ac:dyDescent="0.2">
      <c r="A1212" s="20" t="s">
        <v>739</v>
      </c>
      <c r="B1212" s="33" t="str">
        <f>SUBSTITUTE(A1212,"/Users/timomiessen/Desktop/imagesdk/nonblackmen1/","Image_")</f>
        <v>Image_NBM_106.jpg</v>
      </c>
      <c r="C1212" s="63" t="s">
        <v>4</v>
      </c>
      <c r="D1212" s="22" t="s">
        <v>6</v>
      </c>
      <c r="E1212" s="23">
        <v>1</v>
      </c>
      <c r="F1212" s="23">
        <v>0</v>
      </c>
      <c r="G1212" s="23">
        <v>0</v>
      </c>
      <c r="H1212" s="23">
        <v>0</v>
      </c>
      <c r="I1212" s="23">
        <v>0</v>
      </c>
      <c r="J1212" s="23">
        <v>0</v>
      </c>
      <c r="K1212" s="23">
        <v>0</v>
      </c>
      <c r="L1212" s="23">
        <v>0</v>
      </c>
      <c r="M1212" s="23">
        <v>0</v>
      </c>
      <c r="N1212" s="27">
        <v>0</v>
      </c>
      <c r="O1212" s="23">
        <v>0</v>
      </c>
      <c r="P1212" s="23">
        <v>0</v>
      </c>
      <c r="Q1212" s="23">
        <v>0</v>
      </c>
      <c r="R1212" s="23" cm="1">
        <f t="array" ref="R1212">_xlfn.IFS(H1212=1,1,K1212=1,1,L1212=1,1,M1212=1,1,N1212=1,1,P1212=1,1,TRUE,0)</f>
        <v>0</v>
      </c>
      <c r="S1212" s="64">
        <f>IF(AND(G1212=1,R1212=1),0,R1212)</f>
        <v>0</v>
      </c>
      <c r="T1212" s="24" t="s">
        <v>2623</v>
      </c>
      <c r="U1212" s="49">
        <f>SUBSTITUTE(T1212,".",",")*1</f>
        <v>1.4771595131605799E-2</v>
      </c>
      <c r="V1212" s="54">
        <f>IF(U1212&gt;=0.1, 1, 0)</f>
        <v>0</v>
      </c>
      <c r="W1212" s="25">
        <f>IF(U1212&gt;=0.2, 1, 0)</f>
        <v>0</v>
      </c>
      <c r="X1212" s="25">
        <f>IF(U1212&gt;=0.3, 1, 0)</f>
        <v>0</v>
      </c>
      <c r="Y1212" s="25">
        <f>IF(U1212&gt;=0.4, 1, 0)</f>
        <v>0</v>
      </c>
      <c r="Z1212" s="25">
        <f>IF(U1212&gt;=0.5, 1, 0)</f>
        <v>0</v>
      </c>
      <c r="AA1212" s="25">
        <f>IF(U1212&gt;=0.6, 1, 0)</f>
        <v>0</v>
      </c>
      <c r="AB1212" s="25">
        <f>IF(U1212&gt;=0.7, 1, 0)</f>
        <v>0</v>
      </c>
      <c r="AC1212" s="25">
        <f>IF(U1212&gt;=0.8, 1, 0)</f>
        <v>0</v>
      </c>
      <c r="AD1212" s="55">
        <f>IF(U1212&gt;=0.9, 1, 0)</f>
        <v>0</v>
      </c>
    </row>
    <row r="1213" spans="1:30" ht="20" customHeight="1" x14ac:dyDescent="0.2">
      <c r="A1213" s="20" t="s">
        <v>740</v>
      </c>
      <c r="B1213" s="33" t="str">
        <f>SUBSTITUTE(A1213,"/Users/timomiessen/Desktop/imagesdk/nonblackmen1/","Image_")</f>
        <v>Image_NBM_107.jpg</v>
      </c>
      <c r="C1213" s="63" t="s">
        <v>4</v>
      </c>
      <c r="D1213" s="22" t="s">
        <v>6</v>
      </c>
      <c r="E1213" s="23">
        <v>1</v>
      </c>
      <c r="F1213" s="23">
        <v>0</v>
      </c>
      <c r="G1213" s="23">
        <v>0</v>
      </c>
      <c r="H1213" s="23">
        <v>0</v>
      </c>
      <c r="I1213" s="23">
        <v>0</v>
      </c>
      <c r="J1213" s="23">
        <v>0</v>
      </c>
      <c r="K1213" s="23">
        <v>0</v>
      </c>
      <c r="L1213" s="23">
        <v>0</v>
      </c>
      <c r="M1213" s="23">
        <v>0</v>
      </c>
      <c r="N1213" s="27">
        <v>0</v>
      </c>
      <c r="O1213" s="23">
        <v>0</v>
      </c>
      <c r="P1213" s="23">
        <v>0</v>
      </c>
      <c r="Q1213" s="23">
        <v>0</v>
      </c>
      <c r="R1213" s="23" cm="1">
        <f t="array" ref="R1213">_xlfn.IFS(H1213=1,1,K1213=1,1,L1213=1,1,M1213=1,1,N1213=1,1,P1213=1,1,TRUE,0)</f>
        <v>0</v>
      </c>
      <c r="S1213" s="64">
        <f>IF(AND(G1213=1,R1213=1),0,R1213)</f>
        <v>0</v>
      </c>
      <c r="T1213" s="24" t="s">
        <v>2624</v>
      </c>
      <c r="U1213" s="49">
        <f>SUBSTITUTE(T1213,".",",")*1</f>
        <v>1.5984738245606402E-2</v>
      </c>
      <c r="V1213" s="54">
        <f>IF(U1213&gt;=0.1, 1, 0)</f>
        <v>0</v>
      </c>
      <c r="W1213" s="25">
        <f>IF(U1213&gt;=0.2, 1, 0)</f>
        <v>0</v>
      </c>
      <c r="X1213" s="25">
        <f>IF(U1213&gt;=0.3, 1, 0)</f>
        <v>0</v>
      </c>
      <c r="Y1213" s="25">
        <f>IF(U1213&gt;=0.4, 1, 0)</f>
        <v>0</v>
      </c>
      <c r="Z1213" s="25">
        <f>IF(U1213&gt;=0.5, 1, 0)</f>
        <v>0</v>
      </c>
      <c r="AA1213" s="25">
        <f>IF(U1213&gt;=0.6, 1, 0)</f>
        <v>0</v>
      </c>
      <c r="AB1213" s="25">
        <f>IF(U1213&gt;=0.7, 1, 0)</f>
        <v>0</v>
      </c>
      <c r="AC1213" s="25">
        <f>IF(U1213&gt;=0.8, 1, 0)</f>
        <v>0</v>
      </c>
      <c r="AD1213" s="55">
        <f>IF(U1213&gt;=0.9, 1, 0)</f>
        <v>0</v>
      </c>
    </row>
    <row r="1214" spans="1:30" ht="20" customHeight="1" x14ac:dyDescent="0.2">
      <c r="A1214" s="20" t="s">
        <v>741</v>
      </c>
      <c r="B1214" s="33" t="str">
        <f>SUBSTITUTE(A1214,"/Users/timomiessen/Desktop/imagesdk/nonblackmen1/","Image_")</f>
        <v>Image_NBM_108.jpg</v>
      </c>
      <c r="C1214" s="63" t="s">
        <v>4</v>
      </c>
      <c r="D1214" s="22" t="s">
        <v>6</v>
      </c>
      <c r="E1214" s="23">
        <v>1</v>
      </c>
      <c r="F1214" s="23">
        <v>0</v>
      </c>
      <c r="G1214" s="23">
        <v>0</v>
      </c>
      <c r="H1214" s="23">
        <v>0</v>
      </c>
      <c r="I1214" s="23">
        <v>0</v>
      </c>
      <c r="J1214" s="23">
        <v>0</v>
      </c>
      <c r="K1214" s="23">
        <v>0</v>
      </c>
      <c r="L1214" s="23">
        <v>0</v>
      </c>
      <c r="M1214" s="23">
        <v>0</v>
      </c>
      <c r="N1214" s="27">
        <v>0</v>
      </c>
      <c r="O1214" s="23">
        <v>0</v>
      </c>
      <c r="P1214" s="23">
        <v>0</v>
      </c>
      <c r="Q1214" s="23">
        <v>0</v>
      </c>
      <c r="R1214" s="23" cm="1">
        <f t="array" ref="R1214">_xlfn.IFS(H1214=1,1,K1214=1,1,L1214=1,1,M1214=1,1,N1214=1,1,P1214=1,1,TRUE,0)</f>
        <v>0</v>
      </c>
      <c r="S1214" s="64">
        <f>IF(AND(G1214=1,R1214=1),0,R1214)</f>
        <v>0</v>
      </c>
      <c r="T1214" s="24" t="s">
        <v>2625</v>
      </c>
      <c r="U1214" s="49">
        <f>SUBSTITUTE(T1214,".",",")*1</f>
        <v>2.6318444870412301E-2</v>
      </c>
      <c r="V1214" s="54">
        <f>IF(U1214&gt;=0.1, 1, 0)</f>
        <v>0</v>
      </c>
      <c r="W1214" s="25">
        <f>IF(U1214&gt;=0.2, 1, 0)</f>
        <v>0</v>
      </c>
      <c r="X1214" s="25">
        <f>IF(U1214&gt;=0.3, 1, 0)</f>
        <v>0</v>
      </c>
      <c r="Y1214" s="25">
        <f>IF(U1214&gt;=0.4, 1, 0)</f>
        <v>0</v>
      </c>
      <c r="Z1214" s="25">
        <f>IF(U1214&gt;=0.5, 1, 0)</f>
        <v>0</v>
      </c>
      <c r="AA1214" s="25">
        <f>IF(U1214&gt;=0.6, 1, 0)</f>
        <v>0</v>
      </c>
      <c r="AB1214" s="25">
        <f>IF(U1214&gt;=0.7, 1, 0)</f>
        <v>0</v>
      </c>
      <c r="AC1214" s="25">
        <f>IF(U1214&gt;=0.8, 1, 0)</f>
        <v>0</v>
      </c>
      <c r="AD1214" s="55">
        <f>IF(U1214&gt;=0.9, 1, 0)</f>
        <v>0</v>
      </c>
    </row>
    <row r="1215" spans="1:30" ht="20" customHeight="1" x14ac:dyDescent="0.2">
      <c r="A1215" s="20" t="s">
        <v>742</v>
      </c>
      <c r="B1215" s="33" t="str">
        <f>SUBSTITUTE(A1215,"/Users/timomiessen/Desktop/imagesdk/nonblackmen1/","Image_")</f>
        <v>Image_NBM_109.jpg</v>
      </c>
      <c r="C1215" s="63" t="s">
        <v>4</v>
      </c>
      <c r="D1215" s="22" t="s">
        <v>6</v>
      </c>
      <c r="E1215" s="23">
        <v>1</v>
      </c>
      <c r="F1215" s="23">
        <v>0</v>
      </c>
      <c r="G1215" s="23">
        <v>0</v>
      </c>
      <c r="H1215" s="23">
        <v>0</v>
      </c>
      <c r="I1215" s="23">
        <v>0</v>
      </c>
      <c r="J1215" s="23">
        <v>0</v>
      </c>
      <c r="K1215" s="23">
        <v>0</v>
      </c>
      <c r="L1215" s="23">
        <v>0</v>
      </c>
      <c r="M1215" s="23">
        <v>0</v>
      </c>
      <c r="N1215" s="27">
        <v>0</v>
      </c>
      <c r="O1215" s="23">
        <v>0</v>
      </c>
      <c r="P1215" s="23">
        <v>0</v>
      </c>
      <c r="Q1215" s="23">
        <v>0</v>
      </c>
      <c r="R1215" s="23" cm="1">
        <f t="array" ref="R1215">_xlfn.IFS(H1215=1,1,K1215=1,1,L1215=1,1,M1215=1,1,N1215=1,1,P1215=1,1,TRUE,0)</f>
        <v>0</v>
      </c>
      <c r="S1215" s="64">
        <f>IF(AND(G1215=1,R1215=1),0,R1215)</f>
        <v>0</v>
      </c>
      <c r="T1215" s="24" t="s">
        <v>2626</v>
      </c>
      <c r="U1215" s="49">
        <f>SUBSTITUTE(T1215,".",",")*1</f>
        <v>7.9801459796726704E-3</v>
      </c>
      <c r="V1215" s="54">
        <f>IF(U1215&gt;=0.1, 1, 0)</f>
        <v>0</v>
      </c>
      <c r="W1215" s="25">
        <f>IF(U1215&gt;=0.2, 1, 0)</f>
        <v>0</v>
      </c>
      <c r="X1215" s="25">
        <f>IF(U1215&gt;=0.3, 1, 0)</f>
        <v>0</v>
      </c>
      <c r="Y1215" s="25">
        <f>IF(U1215&gt;=0.4, 1, 0)</f>
        <v>0</v>
      </c>
      <c r="Z1215" s="25">
        <f>IF(U1215&gt;=0.5, 1, 0)</f>
        <v>0</v>
      </c>
      <c r="AA1215" s="25">
        <f>IF(U1215&gt;=0.6, 1, 0)</f>
        <v>0</v>
      </c>
      <c r="AB1215" s="25">
        <f>IF(U1215&gt;=0.7, 1, 0)</f>
        <v>0</v>
      </c>
      <c r="AC1215" s="25">
        <f>IF(U1215&gt;=0.8, 1, 0)</f>
        <v>0</v>
      </c>
      <c r="AD1215" s="55">
        <f>IF(U1215&gt;=0.9, 1, 0)</f>
        <v>0</v>
      </c>
    </row>
    <row r="1216" spans="1:30" ht="20" customHeight="1" x14ac:dyDescent="0.2">
      <c r="A1216" s="20" t="s">
        <v>743</v>
      </c>
      <c r="B1216" s="33" t="str">
        <f>SUBSTITUTE(A1216,"/Users/timomiessen/Desktop/imagesdk/nonblackmen1/","Image_")</f>
        <v>Image_NBM_11.jpg</v>
      </c>
      <c r="C1216" s="63" t="s">
        <v>4</v>
      </c>
      <c r="D1216" s="22" t="s">
        <v>6</v>
      </c>
      <c r="E1216" s="23">
        <v>1</v>
      </c>
      <c r="F1216" s="23">
        <v>0</v>
      </c>
      <c r="G1216" s="23">
        <v>0</v>
      </c>
      <c r="H1216" s="23">
        <v>0</v>
      </c>
      <c r="I1216" s="23">
        <v>0</v>
      </c>
      <c r="J1216" s="23">
        <v>0</v>
      </c>
      <c r="K1216" s="23">
        <v>0</v>
      </c>
      <c r="L1216" s="23">
        <v>0</v>
      </c>
      <c r="M1216" s="23">
        <v>0</v>
      </c>
      <c r="N1216" s="27">
        <v>0</v>
      </c>
      <c r="O1216" s="23">
        <v>0</v>
      </c>
      <c r="P1216" s="23">
        <v>0</v>
      </c>
      <c r="Q1216" s="23">
        <v>0</v>
      </c>
      <c r="R1216" s="23" cm="1">
        <f t="array" ref="R1216">_xlfn.IFS(H1216=1,1,K1216=1,1,L1216=1,1,M1216=1,1,N1216=1,1,P1216=1,1,TRUE,0)</f>
        <v>0</v>
      </c>
      <c r="S1216" s="64">
        <f>IF(AND(G1216=1,R1216=1),0,R1216)</f>
        <v>0</v>
      </c>
      <c r="T1216" s="24" t="s">
        <v>2627</v>
      </c>
      <c r="U1216" s="49">
        <f>SUBSTITUTE(T1216,".",",")*1</f>
        <v>0.100501265376806</v>
      </c>
      <c r="V1216" s="54">
        <f>IF(U1216&gt;=0.1, 1, 0)</f>
        <v>1</v>
      </c>
      <c r="W1216" s="25">
        <f>IF(U1216&gt;=0.2, 1, 0)</f>
        <v>0</v>
      </c>
      <c r="X1216" s="25">
        <f>IF(U1216&gt;=0.3, 1, 0)</f>
        <v>0</v>
      </c>
      <c r="Y1216" s="25">
        <f>IF(U1216&gt;=0.4, 1, 0)</f>
        <v>0</v>
      </c>
      <c r="Z1216" s="25">
        <f>IF(U1216&gt;=0.5, 1, 0)</f>
        <v>0</v>
      </c>
      <c r="AA1216" s="25">
        <f>IF(U1216&gt;=0.6, 1, 0)</f>
        <v>0</v>
      </c>
      <c r="AB1216" s="25">
        <f>IF(U1216&gt;=0.7, 1, 0)</f>
        <v>0</v>
      </c>
      <c r="AC1216" s="25">
        <f>IF(U1216&gt;=0.8, 1, 0)</f>
        <v>0</v>
      </c>
      <c r="AD1216" s="55">
        <f>IF(U1216&gt;=0.9, 1, 0)</f>
        <v>0</v>
      </c>
    </row>
    <row r="1217" spans="1:30" ht="20" customHeight="1" x14ac:dyDescent="0.2">
      <c r="A1217" s="20" t="s">
        <v>744</v>
      </c>
      <c r="B1217" s="33" t="str">
        <f>SUBSTITUTE(A1217,"/Users/timomiessen/Desktop/imagesdk/nonblackmen1/","Image_")</f>
        <v>Image_NBM_110.jpg</v>
      </c>
      <c r="C1217" s="63" t="s">
        <v>4</v>
      </c>
      <c r="D1217" s="22" t="s">
        <v>6</v>
      </c>
      <c r="E1217" s="23">
        <v>1</v>
      </c>
      <c r="F1217" s="23">
        <v>0</v>
      </c>
      <c r="G1217" s="23">
        <v>0</v>
      </c>
      <c r="H1217" s="23">
        <v>0</v>
      </c>
      <c r="I1217" s="23">
        <v>0</v>
      </c>
      <c r="J1217" s="23">
        <v>0</v>
      </c>
      <c r="K1217" s="23">
        <v>0</v>
      </c>
      <c r="L1217" s="23">
        <v>0</v>
      </c>
      <c r="M1217" s="23">
        <v>0</v>
      </c>
      <c r="N1217" s="27">
        <v>0</v>
      </c>
      <c r="O1217" s="23">
        <v>0</v>
      </c>
      <c r="P1217" s="23">
        <v>0</v>
      </c>
      <c r="Q1217" s="23">
        <v>0</v>
      </c>
      <c r="R1217" s="23" cm="1">
        <f t="array" ref="R1217">_xlfn.IFS(H1217=1,1,K1217=1,1,L1217=1,1,M1217=1,1,N1217=1,1,P1217=1,1,TRUE,0)</f>
        <v>0</v>
      </c>
      <c r="S1217" s="64">
        <f>IF(AND(G1217=1,R1217=1),0,R1217)</f>
        <v>0</v>
      </c>
      <c r="T1217" s="24" t="s">
        <v>2628</v>
      </c>
      <c r="U1217" s="49">
        <f>SUBSTITUTE(T1217,".",",")*1</f>
        <v>9.83558744192123E-2</v>
      </c>
      <c r="V1217" s="54">
        <f>IF(U1217&gt;=0.1, 1, 0)</f>
        <v>0</v>
      </c>
      <c r="W1217" s="25">
        <f>IF(U1217&gt;=0.2, 1, 0)</f>
        <v>0</v>
      </c>
      <c r="X1217" s="25">
        <f>IF(U1217&gt;=0.3, 1, 0)</f>
        <v>0</v>
      </c>
      <c r="Y1217" s="25">
        <f>IF(U1217&gt;=0.4, 1, 0)</f>
        <v>0</v>
      </c>
      <c r="Z1217" s="25">
        <f>IF(U1217&gt;=0.5, 1, 0)</f>
        <v>0</v>
      </c>
      <c r="AA1217" s="25">
        <f>IF(U1217&gt;=0.6, 1, 0)</f>
        <v>0</v>
      </c>
      <c r="AB1217" s="25">
        <f>IF(U1217&gt;=0.7, 1, 0)</f>
        <v>0</v>
      </c>
      <c r="AC1217" s="25">
        <f>IF(U1217&gt;=0.8, 1, 0)</f>
        <v>0</v>
      </c>
      <c r="AD1217" s="55">
        <f>IF(U1217&gt;=0.9, 1, 0)</f>
        <v>0</v>
      </c>
    </row>
    <row r="1218" spans="1:30" ht="20" customHeight="1" x14ac:dyDescent="0.2">
      <c r="A1218" s="20" t="s">
        <v>745</v>
      </c>
      <c r="B1218" s="33" t="str">
        <f>SUBSTITUTE(A1218,"/Users/timomiessen/Desktop/imagesdk/nonblackmen1/","Image_")</f>
        <v>Image_NBM_111.jpg</v>
      </c>
      <c r="C1218" s="63" t="s">
        <v>4</v>
      </c>
      <c r="D1218" s="22" t="s">
        <v>6</v>
      </c>
      <c r="E1218" s="23">
        <v>1</v>
      </c>
      <c r="F1218" s="23">
        <v>0</v>
      </c>
      <c r="G1218" s="23">
        <v>0</v>
      </c>
      <c r="H1218" s="23">
        <v>0</v>
      </c>
      <c r="I1218" s="23">
        <v>0</v>
      </c>
      <c r="J1218" s="23">
        <v>0</v>
      </c>
      <c r="K1218" s="23">
        <v>0</v>
      </c>
      <c r="L1218" s="23">
        <v>0</v>
      </c>
      <c r="M1218" s="23">
        <v>0</v>
      </c>
      <c r="N1218" s="27">
        <v>0</v>
      </c>
      <c r="O1218" s="23">
        <v>0</v>
      </c>
      <c r="P1218" s="23">
        <v>0</v>
      </c>
      <c r="Q1218" s="23">
        <v>0</v>
      </c>
      <c r="R1218" s="23" cm="1">
        <f t="array" ref="R1218">_xlfn.IFS(H1218=1,1,K1218=1,1,L1218=1,1,M1218=1,1,N1218=1,1,P1218=1,1,TRUE,0)</f>
        <v>0</v>
      </c>
      <c r="S1218" s="64">
        <f>IF(AND(G1218=1,R1218=1),0,R1218)</f>
        <v>0</v>
      </c>
      <c r="T1218" s="24" t="s">
        <v>2629</v>
      </c>
      <c r="U1218" s="49">
        <f>SUBSTITUTE(T1218,".",",")*1</f>
        <v>3.0090434243902502E-2</v>
      </c>
      <c r="V1218" s="54">
        <f>IF(U1218&gt;=0.1, 1, 0)</f>
        <v>0</v>
      </c>
      <c r="W1218" s="25">
        <f>IF(U1218&gt;=0.2, 1, 0)</f>
        <v>0</v>
      </c>
      <c r="X1218" s="25">
        <f>IF(U1218&gt;=0.3, 1, 0)</f>
        <v>0</v>
      </c>
      <c r="Y1218" s="25">
        <f>IF(U1218&gt;=0.4, 1, 0)</f>
        <v>0</v>
      </c>
      <c r="Z1218" s="25">
        <f>IF(U1218&gt;=0.5, 1, 0)</f>
        <v>0</v>
      </c>
      <c r="AA1218" s="25">
        <f>IF(U1218&gt;=0.6, 1, 0)</f>
        <v>0</v>
      </c>
      <c r="AB1218" s="25">
        <f>IF(U1218&gt;=0.7, 1, 0)</f>
        <v>0</v>
      </c>
      <c r="AC1218" s="25">
        <f>IF(U1218&gt;=0.8, 1, 0)</f>
        <v>0</v>
      </c>
      <c r="AD1218" s="55">
        <f>IF(U1218&gt;=0.9, 1, 0)</f>
        <v>0</v>
      </c>
    </row>
    <row r="1219" spans="1:30" ht="20" customHeight="1" x14ac:dyDescent="0.2">
      <c r="A1219" s="20" t="s">
        <v>746</v>
      </c>
      <c r="B1219" s="33" t="str">
        <f>SUBSTITUTE(A1219,"/Users/timomiessen/Desktop/imagesdk/nonblackmen1/","Image_")</f>
        <v>Image_NBM_112.jpg</v>
      </c>
      <c r="C1219" s="63" t="s">
        <v>4</v>
      </c>
      <c r="D1219" s="22" t="s">
        <v>6</v>
      </c>
      <c r="E1219" s="23">
        <v>1</v>
      </c>
      <c r="F1219" s="23">
        <v>0</v>
      </c>
      <c r="G1219" s="23">
        <v>0</v>
      </c>
      <c r="H1219" s="23">
        <v>0</v>
      </c>
      <c r="I1219" s="23">
        <v>0</v>
      </c>
      <c r="J1219" s="23">
        <v>0</v>
      </c>
      <c r="K1219" s="23">
        <v>0</v>
      </c>
      <c r="L1219" s="23">
        <v>0</v>
      </c>
      <c r="M1219" s="23">
        <v>0</v>
      </c>
      <c r="N1219" s="27">
        <v>0</v>
      </c>
      <c r="O1219" s="23">
        <v>0</v>
      </c>
      <c r="P1219" s="23">
        <v>0</v>
      </c>
      <c r="Q1219" s="23">
        <v>0</v>
      </c>
      <c r="R1219" s="23" cm="1">
        <f t="array" ref="R1219">_xlfn.IFS(H1219=1,1,K1219=1,1,L1219=1,1,M1219=1,1,N1219=1,1,P1219=1,1,TRUE,0)</f>
        <v>0</v>
      </c>
      <c r="S1219" s="64">
        <f>IF(AND(G1219=1,R1219=1),0,R1219)</f>
        <v>0</v>
      </c>
      <c r="T1219" s="24" t="s">
        <v>2630</v>
      </c>
      <c r="U1219" s="49">
        <f>SUBSTITUTE(T1219,".",",")*1</f>
        <v>5.08613255806267E-3</v>
      </c>
      <c r="V1219" s="54">
        <f>IF(U1219&gt;=0.1, 1, 0)</f>
        <v>0</v>
      </c>
      <c r="W1219" s="25">
        <f>IF(U1219&gt;=0.2, 1, 0)</f>
        <v>0</v>
      </c>
      <c r="X1219" s="25">
        <f>IF(U1219&gt;=0.3, 1, 0)</f>
        <v>0</v>
      </c>
      <c r="Y1219" s="25">
        <f>IF(U1219&gt;=0.4, 1, 0)</f>
        <v>0</v>
      </c>
      <c r="Z1219" s="25">
        <f>IF(U1219&gt;=0.5, 1, 0)</f>
        <v>0</v>
      </c>
      <c r="AA1219" s="25">
        <f>IF(U1219&gt;=0.6, 1, 0)</f>
        <v>0</v>
      </c>
      <c r="AB1219" s="25">
        <f>IF(U1219&gt;=0.7, 1, 0)</f>
        <v>0</v>
      </c>
      <c r="AC1219" s="25">
        <f>IF(U1219&gt;=0.8, 1, 0)</f>
        <v>0</v>
      </c>
      <c r="AD1219" s="55">
        <f>IF(U1219&gt;=0.9, 1, 0)</f>
        <v>0</v>
      </c>
    </row>
    <row r="1220" spans="1:30" ht="20" customHeight="1" x14ac:dyDescent="0.2">
      <c r="A1220" s="20" t="s">
        <v>747</v>
      </c>
      <c r="B1220" s="33" t="str">
        <f>SUBSTITUTE(A1220,"/Users/timomiessen/Desktop/imagesdk/nonblackmen1/","Image_")</f>
        <v>Image_NBM_113.jpg</v>
      </c>
      <c r="C1220" s="63" t="s">
        <v>4</v>
      </c>
      <c r="D1220" s="22" t="s">
        <v>6</v>
      </c>
      <c r="E1220" s="23">
        <v>1</v>
      </c>
      <c r="F1220" s="23">
        <v>0</v>
      </c>
      <c r="G1220" s="23">
        <v>0</v>
      </c>
      <c r="H1220" s="23">
        <v>0</v>
      </c>
      <c r="I1220" s="23">
        <v>0</v>
      </c>
      <c r="J1220" s="23">
        <v>0</v>
      </c>
      <c r="K1220" s="23">
        <v>0</v>
      </c>
      <c r="L1220" s="23">
        <v>0</v>
      </c>
      <c r="M1220" s="23">
        <v>0</v>
      </c>
      <c r="N1220" s="27">
        <v>0</v>
      </c>
      <c r="O1220" s="23">
        <v>0</v>
      </c>
      <c r="P1220" s="23">
        <v>0</v>
      </c>
      <c r="Q1220" s="23">
        <v>0</v>
      </c>
      <c r="R1220" s="23" cm="1">
        <f t="array" ref="R1220">_xlfn.IFS(H1220=1,1,K1220=1,1,L1220=1,1,M1220=1,1,N1220=1,1,P1220=1,1,TRUE,0)</f>
        <v>0</v>
      </c>
      <c r="S1220" s="64">
        <f>IF(AND(G1220=1,R1220=1),0,R1220)</f>
        <v>0</v>
      </c>
      <c r="T1220" s="24" t="s">
        <v>2631</v>
      </c>
      <c r="U1220" s="49">
        <f>SUBSTITUTE(T1220,".",",")*1</f>
        <v>0.14298049360513601</v>
      </c>
      <c r="V1220" s="54">
        <f>IF(U1220&gt;=0.1, 1, 0)</f>
        <v>1</v>
      </c>
      <c r="W1220" s="25">
        <f>IF(U1220&gt;=0.2, 1, 0)</f>
        <v>0</v>
      </c>
      <c r="X1220" s="25">
        <f>IF(U1220&gt;=0.3, 1, 0)</f>
        <v>0</v>
      </c>
      <c r="Y1220" s="25">
        <f>IF(U1220&gt;=0.4, 1, 0)</f>
        <v>0</v>
      </c>
      <c r="Z1220" s="25">
        <f>IF(U1220&gt;=0.5, 1, 0)</f>
        <v>0</v>
      </c>
      <c r="AA1220" s="25">
        <f>IF(U1220&gt;=0.6, 1, 0)</f>
        <v>0</v>
      </c>
      <c r="AB1220" s="25">
        <f>IF(U1220&gt;=0.7, 1, 0)</f>
        <v>0</v>
      </c>
      <c r="AC1220" s="25">
        <f>IF(U1220&gt;=0.8, 1, 0)</f>
        <v>0</v>
      </c>
      <c r="AD1220" s="55">
        <f>IF(U1220&gt;=0.9, 1, 0)</f>
        <v>0</v>
      </c>
    </row>
    <row r="1221" spans="1:30" ht="20" customHeight="1" x14ac:dyDescent="0.2">
      <c r="A1221" s="20" t="s">
        <v>748</v>
      </c>
      <c r="B1221" s="33" t="str">
        <f>SUBSTITUTE(A1221,"/Users/timomiessen/Desktop/imagesdk/nonblackmen1/","Image_")</f>
        <v>Image_NBM_114.jpg</v>
      </c>
      <c r="C1221" s="63" t="s">
        <v>4</v>
      </c>
      <c r="D1221" s="22" t="s">
        <v>6</v>
      </c>
      <c r="E1221" s="23">
        <v>1</v>
      </c>
      <c r="F1221" s="23">
        <v>0</v>
      </c>
      <c r="G1221" s="23">
        <v>0</v>
      </c>
      <c r="H1221" s="23">
        <v>0</v>
      </c>
      <c r="I1221" s="23">
        <v>0</v>
      </c>
      <c r="J1221" s="23">
        <v>0</v>
      </c>
      <c r="K1221" s="23">
        <v>0</v>
      </c>
      <c r="L1221" s="23">
        <v>0</v>
      </c>
      <c r="M1221" s="23">
        <v>0</v>
      </c>
      <c r="N1221" s="27">
        <v>0</v>
      </c>
      <c r="O1221" s="23">
        <v>0</v>
      </c>
      <c r="P1221" s="23">
        <v>0</v>
      </c>
      <c r="Q1221" s="23">
        <v>0</v>
      </c>
      <c r="R1221" s="23" cm="1">
        <f t="array" ref="R1221">_xlfn.IFS(H1221=1,1,K1221=1,1,L1221=1,1,M1221=1,1,N1221=1,1,P1221=1,1,TRUE,0)</f>
        <v>0</v>
      </c>
      <c r="S1221" s="64">
        <f>IF(AND(G1221=1,R1221=1),0,R1221)</f>
        <v>0</v>
      </c>
      <c r="T1221" s="24" t="s">
        <v>2632</v>
      </c>
      <c r="U1221" s="49">
        <f>SUBSTITUTE(T1221,".",",")*1</f>
        <v>1.48792944382876E-2</v>
      </c>
      <c r="V1221" s="54">
        <f>IF(U1221&gt;=0.1, 1, 0)</f>
        <v>0</v>
      </c>
      <c r="W1221" s="25">
        <f>IF(U1221&gt;=0.2, 1, 0)</f>
        <v>0</v>
      </c>
      <c r="X1221" s="25">
        <f>IF(U1221&gt;=0.3, 1, 0)</f>
        <v>0</v>
      </c>
      <c r="Y1221" s="25">
        <f>IF(U1221&gt;=0.4, 1, 0)</f>
        <v>0</v>
      </c>
      <c r="Z1221" s="25">
        <f>IF(U1221&gt;=0.5, 1, 0)</f>
        <v>0</v>
      </c>
      <c r="AA1221" s="25">
        <f>IF(U1221&gt;=0.6, 1, 0)</f>
        <v>0</v>
      </c>
      <c r="AB1221" s="25">
        <f>IF(U1221&gt;=0.7, 1, 0)</f>
        <v>0</v>
      </c>
      <c r="AC1221" s="25">
        <f>IF(U1221&gt;=0.8, 1, 0)</f>
        <v>0</v>
      </c>
      <c r="AD1221" s="55">
        <f>IF(U1221&gt;=0.9, 1, 0)</f>
        <v>0</v>
      </c>
    </row>
    <row r="1222" spans="1:30" ht="20" customHeight="1" x14ac:dyDescent="0.2">
      <c r="A1222" s="20" t="s">
        <v>749</v>
      </c>
      <c r="B1222" s="33" t="str">
        <f>SUBSTITUTE(A1222,"/Users/timomiessen/Desktop/imagesdk/nonblackmen1/","Image_")</f>
        <v>Image_NBM_115.jpg</v>
      </c>
      <c r="C1222" s="63" t="s">
        <v>4</v>
      </c>
      <c r="D1222" s="22" t="s">
        <v>6</v>
      </c>
      <c r="E1222" s="23">
        <v>1</v>
      </c>
      <c r="F1222" s="23">
        <v>0</v>
      </c>
      <c r="G1222" s="23">
        <v>0</v>
      </c>
      <c r="H1222" s="23">
        <v>0</v>
      </c>
      <c r="I1222" s="23">
        <v>0</v>
      </c>
      <c r="J1222" s="23">
        <v>0</v>
      </c>
      <c r="K1222" s="23">
        <v>0</v>
      </c>
      <c r="L1222" s="23">
        <v>0</v>
      </c>
      <c r="M1222" s="23">
        <v>0</v>
      </c>
      <c r="N1222" s="27">
        <v>0</v>
      </c>
      <c r="O1222" s="23">
        <v>0</v>
      </c>
      <c r="P1222" s="23">
        <v>0</v>
      </c>
      <c r="Q1222" s="23">
        <v>0</v>
      </c>
      <c r="R1222" s="23" cm="1">
        <f t="array" ref="R1222">_xlfn.IFS(H1222=1,1,K1222=1,1,L1222=1,1,M1222=1,1,N1222=1,1,P1222=1,1,TRUE,0)</f>
        <v>0</v>
      </c>
      <c r="S1222" s="64">
        <f>IF(AND(G1222=1,R1222=1),0,R1222)</f>
        <v>0</v>
      </c>
      <c r="T1222" s="24" t="s">
        <v>2633</v>
      </c>
      <c r="U1222" s="49">
        <f>SUBSTITUTE(T1222,".",",")*1</f>
        <v>1.4093135483562899E-2</v>
      </c>
      <c r="V1222" s="54">
        <f>IF(U1222&gt;=0.1, 1, 0)</f>
        <v>0</v>
      </c>
      <c r="W1222" s="25">
        <f>IF(U1222&gt;=0.2, 1, 0)</f>
        <v>0</v>
      </c>
      <c r="X1222" s="25">
        <f>IF(U1222&gt;=0.3, 1, 0)</f>
        <v>0</v>
      </c>
      <c r="Y1222" s="25">
        <f>IF(U1222&gt;=0.4, 1, 0)</f>
        <v>0</v>
      </c>
      <c r="Z1222" s="25">
        <f>IF(U1222&gt;=0.5, 1, 0)</f>
        <v>0</v>
      </c>
      <c r="AA1222" s="25">
        <f>IF(U1222&gt;=0.6, 1, 0)</f>
        <v>0</v>
      </c>
      <c r="AB1222" s="25">
        <f>IF(U1222&gt;=0.7, 1, 0)</f>
        <v>0</v>
      </c>
      <c r="AC1222" s="25">
        <f>IF(U1222&gt;=0.8, 1, 0)</f>
        <v>0</v>
      </c>
      <c r="AD1222" s="55">
        <f>IF(U1222&gt;=0.9, 1, 0)</f>
        <v>0</v>
      </c>
    </row>
    <row r="1223" spans="1:30" ht="20" customHeight="1" x14ac:dyDescent="0.2">
      <c r="A1223" s="20" t="s">
        <v>750</v>
      </c>
      <c r="B1223" s="33" t="str">
        <f>SUBSTITUTE(A1223,"/Users/timomiessen/Desktop/imagesdk/nonblackmen1/","Image_")</f>
        <v>Image_NBM_116.jpg</v>
      </c>
      <c r="C1223" s="63" t="s">
        <v>4</v>
      </c>
      <c r="D1223" s="22" t="s">
        <v>6</v>
      </c>
      <c r="E1223" s="23">
        <v>1</v>
      </c>
      <c r="F1223" s="23">
        <v>0</v>
      </c>
      <c r="G1223" s="23">
        <v>0</v>
      </c>
      <c r="H1223" s="23">
        <v>0</v>
      </c>
      <c r="I1223" s="23">
        <v>0</v>
      </c>
      <c r="J1223" s="23">
        <v>0</v>
      </c>
      <c r="K1223" s="23">
        <v>0</v>
      </c>
      <c r="L1223" s="23">
        <v>0</v>
      </c>
      <c r="M1223" s="23">
        <v>0</v>
      </c>
      <c r="N1223" s="27">
        <v>0</v>
      </c>
      <c r="O1223" s="23">
        <v>0</v>
      </c>
      <c r="P1223" s="23">
        <v>0</v>
      </c>
      <c r="Q1223" s="23">
        <v>0</v>
      </c>
      <c r="R1223" s="23" cm="1">
        <f t="array" ref="R1223">_xlfn.IFS(H1223=1,1,K1223=1,1,L1223=1,1,M1223=1,1,N1223=1,1,P1223=1,1,TRUE,0)</f>
        <v>0</v>
      </c>
      <c r="S1223" s="64">
        <f>IF(AND(G1223=1,R1223=1),0,R1223)</f>
        <v>0</v>
      </c>
      <c r="T1223" s="24" t="s">
        <v>2634</v>
      </c>
      <c r="U1223" s="49">
        <f>SUBSTITUTE(T1223,".",",")*1</f>
        <v>1.7727534985169699E-2</v>
      </c>
      <c r="V1223" s="54">
        <f>IF(U1223&gt;=0.1, 1, 0)</f>
        <v>0</v>
      </c>
      <c r="W1223" s="25">
        <f>IF(U1223&gt;=0.2, 1, 0)</f>
        <v>0</v>
      </c>
      <c r="X1223" s="25">
        <f>IF(U1223&gt;=0.3, 1, 0)</f>
        <v>0</v>
      </c>
      <c r="Y1223" s="25">
        <f>IF(U1223&gt;=0.4, 1, 0)</f>
        <v>0</v>
      </c>
      <c r="Z1223" s="25">
        <f>IF(U1223&gt;=0.5, 1, 0)</f>
        <v>0</v>
      </c>
      <c r="AA1223" s="25">
        <f>IF(U1223&gt;=0.6, 1, 0)</f>
        <v>0</v>
      </c>
      <c r="AB1223" s="25">
        <f>IF(U1223&gt;=0.7, 1, 0)</f>
        <v>0</v>
      </c>
      <c r="AC1223" s="25">
        <f>IF(U1223&gt;=0.8, 1, 0)</f>
        <v>0</v>
      </c>
      <c r="AD1223" s="55">
        <f>IF(U1223&gt;=0.9, 1, 0)</f>
        <v>0</v>
      </c>
    </row>
    <row r="1224" spans="1:30" ht="20" customHeight="1" x14ac:dyDescent="0.2">
      <c r="A1224" s="20" t="s">
        <v>751</v>
      </c>
      <c r="B1224" s="33" t="str">
        <f>SUBSTITUTE(A1224,"/Users/timomiessen/Desktop/imagesdk/nonblackmen1/","Image_")</f>
        <v>Image_NBM_117.jpg</v>
      </c>
      <c r="C1224" s="63" t="s">
        <v>4</v>
      </c>
      <c r="D1224" s="22" t="s">
        <v>6</v>
      </c>
      <c r="E1224" s="23">
        <v>1</v>
      </c>
      <c r="F1224" s="23">
        <v>0</v>
      </c>
      <c r="G1224" s="23">
        <v>0</v>
      </c>
      <c r="H1224" s="23">
        <v>0</v>
      </c>
      <c r="I1224" s="23">
        <v>0</v>
      </c>
      <c r="J1224" s="23">
        <v>0</v>
      </c>
      <c r="K1224" s="23">
        <v>0</v>
      </c>
      <c r="L1224" s="23">
        <v>0</v>
      </c>
      <c r="M1224" s="23">
        <v>0</v>
      </c>
      <c r="N1224" s="27">
        <v>0</v>
      </c>
      <c r="O1224" s="23">
        <v>0</v>
      </c>
      <c r="P1224" s="23">
        <v>0</v>
      </c>
      <c r="Q1224" s="23">
        <v>0</v>
      </c>
      <c r="R1224" s="23" cm="1">
        <f t="array" ref="R1224">_xlfn.IFS(H1224=1,1,K1224=1,1,L1224=1,1,M1224=1,1,N1224=1,1,P1224=1,1,TRUE,0)</f>
        <v>0</v>
      </c>
      <c r="S1224" s="64">
        <f>IF(AND(G1224=1,R1224=1),0,R1224)</f>
        <v>0</v>
      </c>
      <c r="T1224" s="24" t="s">
        <v>2635</v>
      </c>
      <c r="U1224" s="49">
        <f>SUBSTITUTE(T1224,".",",")*1</f>
        <v>9.7039213869720697E-3</v>
      </c>
      <c r="V1224" s="54">
        <f>IF(U1224&gt;=0.1, 1, 0)</f>
        <v>0</v>
      </c>
      <c r="W1224" s="25">
        <f>IF(U1224&gt;=0.2, 1, 0)</f>
        <v>0</v>
      </c>
      <c r="X1224" s="25">
        <f>IF(U1224&gt;=0.3, 1, 0)</f>
        <v>0</v>
      </c>
      <c r="Y1224" s="25">
        <f>IF(U1224&gt;=0.4, 1, 0)</f>
        <v>0</v>
      </c>
      <c r="Z1224" s="25">
        <f>IF(U1224&gt;=0.5, 1, 0)</f>
        <v>0</v>
      </c>
      <c r="AA1224" s="25">
        <f>IF(U1224&gt;=0.6, 1, 0)</f>
        <v>0</v>
      </c>
      <c r="AB1224" s="25">
        <f>IF(U1224&gt;=0.7, 1, 0)</f>
        <v>0</v>
      </c>
      <c r="AC1224" s="25">
        <f>IF(U1224&gt;=0.8, 1, 0)</f>
        <v>0</v>
      </c>
      <c r="AD1224" s="55">
        <f>IF(U1224&gt;=0.9, 1, 0)</f>
        <v>0</v>
      </c>
    </row>
    <row r="1225" spans="1:30" ht="20" customHeight="1" x14ac:dyDescent="0.2">
      <c r="A1225" s="20" t="s">
        <v>752</v>
      </c>
      <c r="B1225" s="33" t="str">
        <f>SUBSTITUTE(A1225,"/Users/timomiessen/Desktop/imagesdk/nonblackmen1/","Image_")</f>
        <v>Image_NBM_118.jpg</v>
      </c>
      <c r="C1225" s="63" t="s">
        <v>4</v>
      </c>
      <c r="D1225" s="22" t="s">
        <v>6</v>
      </c>
      <c r="E1225" s="23">
        <v>1</v>
      </c>
      <c r="F1225" s="23">
        <v>0</v>
      </c>
      <c r="G1225" s="23">
        <v>0</v>
      </c>
      <c r="H1225" s="23">
        <v>0</v>
      </c>
      <c r="I1225" s="23">
        <v>0</v>
      </c>
      <c r="J1225" s="23">
        <v>0</v>
      </c>
      <c r="K1225" s="23">
        <v>0</v>
      </c>
      <c r="L1225" s="23">
        <v>0</v>
      </c>
      <c r="M1225" s="23">
        <v>0</v>
      </c>
      <c r="N1225" s="27">
        <v>0</v>
      </c>
      <c r="O1225" s="23">
        <v>0</v>
      </c>
      <c r="P1225" s="23">
        <v>0</v>
      </c>
      <c r="Q1225" s="23">
        <v>0</v>
      </c>
      <c r="R1225" s="23" cm="1">
        <f t="array" ref="R1225">_xlfn.IFS(H1225=1,1,K1225=1,1,L1225=1,1,M1225=1,1,N1225=1,1,P1225=1,1,TRUE,0)</f>
        <v>0</v>
      </c>
      <c r="S1225" s="64">
        <f>IF(AND(G1225=1,R1225=1),0,R1225)</f>
        <v>0</v>
      </c>
      <c r="T1225" s="24" t="s">
        <v>2636</v>
      </c>
      <c r="U1225" s="49">
        <f>SUBSTITUTE(T1225,".",",")*1</f>
        <v>1.93315292708575E-2</v>
      </c>
      <c r="V1225" s="54">
        <f>IF(U1225&gt;=0.1, 1, 0)</f>
        <v>0</v>
      </c>
      <c r="W1225" s="25">
        <f>IF(U1225&gt;=0.2, 1, 0)</f>
        <v>0</v>
      </c>
      <c r="X1225" s="25">
        <f>IF(U1225&gt;=0.3, 1, 0)</f>
        <v>0</v>
      </c>
      <c r="Y1225" s="25">
        <f>IF(U1225&gt;=0.4, 1, 0)</f>
        <v>0</v>
      </c>
      <c r="Z1225" s="25">
        <f>IF(U1225&gt;=0.5, 1, 0)</f>
        <v>0</v>
      </c>
      <c r="AA1225" s="25">
        <f>IF(U1225&gt;=0.6, 1, 0)</f>
        <v>0</v>
      </c>
      <c r="AB1225" s="25">
        <f>IF(U1225&gt;=0.7, 1, 0)</f>
        <v>0</v>
      </c>
      <c r="AC1225" s="25">
        <f>IF(U1225&gt;=0.8, 1, 0)</f>
        <v>0</v>
      </c>
      <c r="AD1225" s="55">
        <f>IF(U1225&gt;=0.9, 1, 0)</f>
        <v>0</v>
      </c>
    </row>
    <row r="1226" spans="1:30" ht="20" customHeight="1" x14ac:dyDescent="0.2">
      <c r="A1226" s="20" t="s">
        <v>753</v>
      </c>
      <c r="B1226" s="33" t="str">
        <f>SUBSTITUTE(A1226,"/Users/timomiessen/Desktop/imagesdk/nonblackmen1/","Image_")</f>
        <v>Image_NBM_119.jpg</v>
      </c>
      <c r="C1226" s="63" t="s">
        <v>4</v>
      </c>
      <c r="D1226" s="22" t="s">
        <v>6</v>
      </c>
      <c r="E1226" s="23">
        <v>1</v>
      </c>
      <c r="F1226" s="23">
        <v>0</v>
      </c>
      <c r="G1226" s="23">
        <v>0</v>
      </c>
      <c r="H1226" s="23">
        <v>0</v>
      </c>
      <c r="I1226" s="23">
        <v>0</v>
      </c>
      <c r="J1226" s="23">
        <v>0</v>
      </c>
      <c r="K1226" s="23">
        <v>0</v>
      </c>
      <c r="L1226" s="23">
        <v>0</v>
      </c>
      <c r="M1226" s="23">
        <v>0</v>
      </c>
      <c r="N1226" s="27">
        <v>0</v>
      </c>
      <c r="O1226" s="23">
        <v>0</v>
      </c>
      <c r="P1226" s="23">
        <v>0</v>
      </c>
      <c r="Q1226" s="23">
        <v>0</v>
      </c>
      <c r="R1226" s="23" cm="1">
        <f t="array" ref="R1226">_xlfn.IFS(H1226=1,1,K1226=1,1,L1226=1,1,M1226=1,1,N1226=1,1,P1226=1,1,TRUE,0)</f>
        <v>0</v>
      </c>
      <c r="S1226" s="64">
        <f>IF(AND(G1226=1,R1226=1),0,R1226)</f>
        <v>0</v>
      </c>
      <c r="T1226" s="24" t="s">
        <v>2637</v>
      </c>
      <c r="U1226" s="49">
        <f>SUBSTITUTE(T1226,".",",")*1</f>
        <v>7.1123134344816194E-2</v>
      </c>
      <c r="V1226" s="54">
        <f>IF(U1226&gt;=0.1, 1, 0)</f>
        <v>0</v>
      </c>
      <c r="W1226" s="25">
        <f>IF(U1226&gt;=0.2, 1, 0)</f>
        <v>0</v>
      </c>
      <c r="X1226" s="25">
        <f>IF(U1226&gt;=0.3, 1, 0)</f>
        <v>0</v>
      </c>
      <c r="Y1226" s="25">
        <f>IF(U1226&gt;=0.4, 1, 0)</f>
        <v>0</v>
      </c>
      <c r="Z1226" s="25">
        <f>IF(U1226&gt;=0.5, 1, 0)</f>
        <v>0</v>
      </c>
      <c r="AA1226" s="25">
        <f>IF(U1226&gt;=0.6, 1, 0)</f>
        <v>0</v>
      </c>
      <c r="AB1226" s="25">
        <f>IF(U1226&gt;=0.7, 1, 0)</f>
        <v>0</v>
      </c>
      <c r="AC1226" s="25">
        <f>IF(U1226&gt;=0.8, 1, 0)</f>
        <v>0</v>
      </c>
      <c r="AD1226" s="55">
        <f>IF(U1226&gt;=0.9, 1, 0)</f>
        <v>0</v>
      </c>
    </row>
    <row r="1227" spans="1:30" ht="20" customHeight="1" x14ac:dyDescent="0.2">
      <c r="A1227" s="20" t="s">
        <v>754</v>
      </c>
      <c r="B1227" s="33" t="str">
        <f>SUBSTITUTE(A1227,"/Users/timomiessen/Desktop/imagesdk/nonblackmen1/","Image_")</f>
        <v>Image_NBM_12.jpg</v>
      </c>
      <c r="C1227" s="63" t="s">
        <v>4</v>
      </c>
      <c r="D1227" s="22" t="s">
        <v>6</v>
      </c>
      <c r="E1227" s="23">
        <v>1</v>
      </c>
      <c r="F1227" s="23">
        <v>0</v>
      </c>
      <c r="G1227" s="23">
        <v>0</v>
      </c>
      <c r="H1227" s="23">
        <v>0</v>
      </c>
      <c r="I1227" s="23">
        <v>0</v>
      </c>
      <c r="J1227" s="23">
        <v>0</v>
      </c>
      <c r="K1227" s="23">
        <v>0</v>
      </c>
      <c r="L1227" s="23">
        <v>0</v>
      </c>
      <c r="M1227" s="23">
        <v>0</v>
      </c>
      <c r="N1227" s="27">
        <v>0</v>
      </c>
      <c r="O1227" s="23">
        <v>0</v>
      </c>
      <c r="P1227" s="23">
        <v>0</v>
      </c>
      <c r="Q1227" s="23">
        <v>0</v>
      </c>
      <c r="R1227" s="23" cm="1">
        <f t="array" ref="R1227">_xlfn.IFS(H1227=1,1,K1227=1,1,L1227=1,1,M1227=1,1,N1227=1,1,P1227=1,1,TRUE,0)</f>
        <v>0</v>
      </c>
      <c r="S1227" s="64">
        <f>IF(AND(G1227=1,R1227=1),0,R1227)</f>
        <v>0</v>
      </c>
      <c r="T1227" s="24" t="s">
        <v>2638</v>
      </c>
      <c r="U1227" s="49">
        <f>SUBSTITUTE(T1227,".",",")*1</f>
        <v>5.6712421355769004E-3</v>
      </c>
      <c r="V1227" s="54">
        <f>IF(U1227&gt;=0.1, 1, 0)</f>
        <v>0</v>
      </c>
      <c r="W1227" s="25">
        <f>IF(U1227&gt;=0.2, 1, 0)</f>
        <v>0</v>
      </c>
      <c r="X1227" s="25">
        <f>IF(U1227&gt;=0.3, 1, 0)</f>
        <v>0</v>
      </c>
      <c r="Y1227" s="25">
        <f>IF(U1227&gt;=0.4, 1, 0)</f>
        <v>0</v>
      </c>
      <c r="Z1227" s="25">
        <f>IF(U1227&gt;=0.5, 1, 0)</f>
        <v>0</v>
      </c>
      <c r="AA1227" s="25">
        <f>IF(U1227&gt;=0.6, 1, 0)</f>
        <v>0</v>
      </c>
      <c r="AB1227" s="25">
        <f>IF(U1227&gt;=0.7, 1, 0)</f>
        <v>0</v>
      </c>
      <c r="AC1227" s="25">
        <f>IF(U1227&gt;=0.8, 1, 0)</f>
        <v>0</v>
      </c>
      <c r="AD1227" s="55">
        <f>IF(U1227&gt;=0.9, 1, 0)</f>
        <v>0</v>
      </c>
    </row>
    <row r="1228" spans="1:30" ht="20" customHeight="1" x14ac:dyDescent="0.2">
      <c r="A1228" s="20" t="s">
        <v>755</v>
      </c>
      <c r="B1228" s="33" t="str">
        <f>SUBSTITUTE(A1228,"/Users/timomiessen/Desktop/imagesdk/nonblackmen1/","Image_")</f>
        <v>Image_NBM_120.jpg</v>
      </c>
      <c r="C1228" s="63" t="s">
        <v>4</v>
      </c>
      <c r="D1228" s="22" t="s">
        <v>6</v>
      </c>
      <c r="E1228" s="23">
        <v>1</v>
      </c>
      <c r="F1228" s="23">
        <v>0</v>
      </c>
      <c r="G1228" s="23">
        <v>0</v>
      </c>
      <c r="H1228" s="23">
        <v>0</v>
      </c>
      <c r="I1228" s="23">
        <v>0</v>
      </c>
      <c r="J1228" s="23">
        <v>0</v>
      </c>
      <c r="K1228" s="23">
        <v>0</v>
      </c>
      <c r="L1228" s="23">
        <v>0</v>
      </c>
      <c r="M1228" s="23">
        <v>0</v>
      </c>
      <c r="N1228" s="27">
        <v>0</v>
      </c>
      <c r="O1228" s="23">
        <v>0</v>
      </c>
      <c r="P1228" s="23">
        <v>0</v>
      </c>
      <c r="Q1228" s="23">
        <v>0</v>
      </c>
      <c r="R1228" s="23" cm="1">
        <f t="array" ref="R1228">_xlfn.IFS(H1228=1,1,K1228=1,1,L1228=1,1,M1228=1,1,N1228=1,1,P1228=1,1,TRUE,0)</f>
        <v>0</v>
      </c>
      <c r="S1228" s="64">
        <f>IF(AND(G1228=1,R1228=1),0,R1228)</f>
        <v>0</v>
      </c>
      <c r="T1228" s="24" t="s">
        <v>2639</v>
      </c>
      <c r="U1228" s="49">
        <f>SUBSTITUTE(T1228,".",",")*1</f>
        <v>0.74573659151792504</v>
      </c>
      <c r="V1228" s="54">
        <f>IF(U1228&gt;=0.1, 1, 0)</f>
        <v>1</v>
      </c>
      <c r="W1228" s="25">
        <f>IF(U1228&gt;=0.2, 1, 0)</f>
        <v>1</v>
      </c>
      <c r="X1228" s="25">
        <f>IF(U1228&gt;=0.3, 1, 0)</f>
        <v>1</v>
      </c>
      <c r="Y1228" s="25">
        <f>IF(U1228&gt;=0.4, 1, 0)</f>
        <v>1</v>
      </c>
      <c r="Z1228" s="25">
        <f>IF(U1228&gt;=0.5, 1, 0)</f>
        <v>1</v>
      </c>
      <c r="AA1228" s="25">
        <f>IF(U1228&gt;=0.6, 1, 0)</f>
        <v>1</v>
      </c>
      <c r="AB1228" s="25">
        <f>IF(U1228&gt;=0.7, 1, 0)</f>
        <v>1</v>
      </c>
      <c r="AC1228" s="25">
        <f>IF(U1228&gt;=0.8, 1, 0)</f>
        <v>0</v>
      </c>
      <c r="AD1228" s="55">
        <f>IF(U1228&gt;=0.9, 1, 0)</f>
        <v>0</v>
      </c>
    </row>
    <row r="1229" spans="1:30" ht="20" customHeight="1" x14ac:dyDescent="0.2">
      <c r="A1229" s="20" t="s">
        <v>756</v>
      </c>
      <c r="B1229" s="33" t="str">
        <f>SUBSTITUTE(A1229,"/Users/timomiessen/Desktop/imagesdk/nonblackmen1/","Image_")</f>
        <v>Image_NBM_121.jpg</v>
      </c>
      <c r="C1229" s="63" t="s">
        <v>4</v>
      </c>
      <c r="D1229" s="22" t="s">
        <v>6</v>
      </c>
      <c r="E1229" s="23">
        <v>1</v>
      </c>
      <c r="F1229" s="23">
        <v>0</v>
      </c>
      <c r="G1229" s="23">
        <v>0</v>
      </c>
      <c r="H1229" s="23">
        <v>0</v>
      </c>
      <c r="I1229" s="23">
        <v>0</v>
      </c>
      <c r="J1229" s="23">
        <v>0</v>
      </c>
      <c r="K1229" s="23">
        <v>0</v>
      </c>
      <c r="L1229" s="23">
        <v>0</v>
      </c>
      <c r="M1229" s="23">
        <v>0</v>
      </c>
      <c r="N1229" s="27">
        <v>0</v>
      </c>
      <c r="O1229" s="23">
        <v>0</v>
      </c>
      <c r="P1229" s="23">
        <v>0</v>
      </c>
      <c r="Q1229" s="23">
        <v>0</v>
      </c>
      <c r="R1229" s="23" cm="1">
        <f t="array" ref="R1229">_xlfn.IFS(H1229=1,1,K1229=1,1,L1229=1,1,M1229=1,1,N1229=1,1,P1229=1,1,TRUE,0)</f>
        <v>0</v>
      </c>
      <c r="S1229" s="64">
        <f>IF(AND(G1229=1,R1229=1),0,R1229)</f>
        <v>0</v>
      </c>
      <c r="T1229" s="24" t="s">
        <v>2640</v>
      </c>
      <c r="U1229" s="49">
        <f>SUBSTITUTE(T1229,".",",")*1</f>
        <v>1.7645007697865301E-2</v>
      </c>
      <c r="V1229" s="54">
        <f>IF(U1229&gt;=0.1, 1, 0)</f>
        <v>0</v>
      </c>
      <c r="W1229" s="25">
        <f>IF(U1229&gt;=0.2, 1, 0)</f>
        <v>0</v>
      </c>
      <c r="X1229" s="25">
        <f>IF(U1229&gt;=0.3, 1, 0)</f>
        <v>0</v>
      </c>
      <c r="Y1229" s="25">
        <f>IF(U1229&gt;=0.4, 1, 0)</f>
        <v>0</v>
      </c>
      <c r="Z1229" s="25">
        <f>IF(U1229&gt;=0.5, 1, 0)</f>
        <v>0</v>
      </c>
      <c r="AA1229" s="25">
        <f>IF(U1229&gt;=0.6, 1, 0)</f>
        <v>0</v>
      </c>
      <c r="AB1229" s="25">
        <f>IF(U1229&gt;=0.7, 1, 0)</f>
        <v>0</v>
      </c>
      <c r="AC1229" s="25">
        <f>IF(U1229&gt;=0.8, 1, 0)</f>
        <v>0</v>
      </c>
      <c r="AD1229" s="55">
        <f>IF(U1229&gt;=0.9, 1, 0)</f>
        <v>0</v>
      </c>
    </row>
    <row r="1230" spans="1:30" ht="20" customHeight="1" x14ac:dyDescent="0.2">
      <c r="A1230" s="20" t="s">
        <v>757</v>
      </c>
      <c r="B1230" s="33" t="str">
        <f>SUBSTITUTE(A1230,"/Users/timomiessen/Desktop/imagesdk/nonblackmen1/","Image_")</f>
        <v>Image_NBM_122.jpg</v>
      </c>
      <c r="C1230" s="63" t="s">
        <v>4</v>
      </c>
      <c r="D1230" s="22" t="s">
        <v>6</v>
      </c>
      <c r="E1230" s="23">
        <v>1</v>
      </c>
      <c r="F1230" s="23">
        <v>0</v>
      </c>
      <c r="G1230" s="23">
        <v>0</v>
      </c>
      <c r="H1230" s="23">
        <v>0</v>
      </c>
      <c r="I1230" s="23">
        <v>0</v>
      </c>
      <c r="J1230" s="23">
        <v>0</v>
      </c>
      <c r="K1230" s="23">
        <v>0</v>
      </c>
      <c r="L1230" s="23">
        <v>0</v>
      </c>
      <c r="M1230" s="23">
        <v>0</v>
      </c>
      <c r="N1230" s="27">
        <v>0</v>
      </c>
      <c r="O1230" s="23">
        <v>0</v>
      </c>
      <c r="P1230" s="23">
        <v>0</v>
      </c>
      <c r="Q1230" s="23">
        <v>0</v>
      </c>
      <c r="R1230" s="23" cm="1">
        <f t="array" ref="R1230">_xlfn.IFS(H1230=1,1,K1230=1,1,L1230=1,1,M1230=1,1,N1230=1,1,P1230=1,1,TRUE,0)</f>
        <v>0</v>
      </c>
      <c r="S1230" s="64">
        <f>IF(AND(G1230=1,R1230=1),0,R1230)</f>
        <v>0</v>
      </c>
      <c r="T1230" s="24" t="s">
        <v>2641</v>
      </c>
      <c r="U1230" s="49">
        <f>SUBSTITUTE(T1230,".",",")*1</f>
        <v>2.12664054706692E-2</v>
      </c>
      <c r="V1230" s="54">
        <f>IF(U1230&gt;=0.1, 1, 0)</f>
        <v>0</v>
      </c>
      <c r="W1230" s="25">
        <f>IF(U1230&gt;=0.2, 1, 0)</f>
        <v>0</v>
      </c>
      <c r="X1230" s="25">
        <f>IF(U1230&gt;=0.3, 1, 0)</f>
        <v>0</v>
      </c>
      <c r="Y1230" s="25">
        <f>IF(U1230&gt;=0.4, 1, 0)</f>
        <v>0</v>
      </c>
      <c r="Z1230" s="25">
        <f>IF(U1230&gt;=0.5, 1, 0)</f>
        <v>0</v>
      </c>
      <c r="AA1230" s="25">
        <f>IF(U1230&gt;=0.6, 1, 0)</f>
        <v>0</v>
      </c>
      <c r="AB1230" s="25">
        <f>IF(U1230&gt;=0.7, 1, 0)</f>
        <v>0</v>
      </c>
      <c r="AC1230" s="25">
        <f>IF(U1230&gt;=0.8, 1, 0)</f>
        <v>0</v>
      </c>
      <c r="AD1230" s="55">
        <f>IF(U1230&gt;=0.9, 1, 0)</f>
        <v>0</v>
      </c>
    </row>
    <row r="1231" spans="1:30" ht="20" customHeight="1" x14ac:dyDescent="0.2">
      <c r="A1231" s="20" t="s">
        <v>758</v>
      </c>
      <c r="B1231" s="33" t="str">
        <f>SUBSTITUTE(A1231,"/Users/timomiessen/Desktop/imagesdk/nonblackmen1/","Image_")</f>
        <v>Image_NBM_123.jpg</v>
      </c>
      <c r="C1231" s="63" t="s">
        <v>4</v>
      </c>
      <c r="D1231" s="22" t="s">
        <v>6</v>
      </c>
      <c r="E1231" s="23">
        <v>1</v>
      </c>
      <c r="F1231" s="23">
        <v>0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  <c r="M1231" s="23">
        <v>0</v>
      </c>
      <c r="N1231" s="27">
        <v>0</v>
      </c>
      <c r="O1231" s="23">
        <v>0</v>
      </c>
      <c r="P1231" s="23">
        <v>0</v>
      </c>
      <c r="Q1231" s="23">
        <v>0</v>
      </c>
      <c r="R1231" s="23" cm="1">
        <f t="array" ref="R1231">_xlfn.IFS(H1231=1,1,K1231=1,1,L1231=1,1,M1231=1,1,N1231=1,1,P1231=1,1,TRUE,0)</f>
        <v>0</v>
      </c>
      <c r="S1231" s="64">
        <f>IF(AND(G1231=1,R1231=1),0,R1231)</f>
        <v>0</v>
      </c>
      <c r="T1231" s="24" t="s">
        <v>2642</v>
      </c>
      <c r="U1231" s="49">
        <f>SUBSTITUTE(T1231,".",",")*1</f>
        <v>5.9336857870221103E-2</v>
      </c>
      <c r="V1231" s="54">
        <f>IF(U1231&gt;=0.1, 1, 0)</f>
        <v>0</v>
      </c>
      <c r="W1231" s="25">
        <f>IF(U1231&gt;=0.2, 1, 0)</f>
        <v>0</v>
      </c>
      <c r="X1231" s="25">
        <f>IF(U1231&gt;=0.3, 1, 0)</f>
        <v>0</v>
      </c>
      <c r="Y1231" s="25">
        <f>IF(U1231&gt;=0.4, 1, 0)</f>
        <v>0</v>
      </c>
      <c r="Z1231" s="25">
        <f>IF(U1231&gt;=0.5, 1, 0)</f>
        <v>0</v>
      </c>
      <c r="AA1231" s="25">
        <f>IF(U1231&gt;=0.6, 1, 0)</f>
        <v>0</v>
      </c>
      <c r="AB1231" s="25">
        <f>IF(U1231&gt;=0.7, 1, 0)</f>
        <v>0</v>
      </c>
      <c r="AC1231" s="25">
        <f>IF(U1231&gt;=0.8, 1, 0)</f>
        <v>0</v>
      </c>
      <c r="AD1231" s="55">
        <f>IF(U1231&gt;=0.9, 1, 0)</f>
        <v>0</v>
      </c>
    </row>
    <row r="1232" spans="1:30" ht="20" customHeight="1" x14ac:dyDescent="0.2">
      <c r="A1232" s="20" t="s">
        <v>759</v>
      </c>
      <c r="B1232" s="33" t="str">
        <f>SUBSTITUTE(A1232,"/Users/timomiessen/Desktop/imagesdk/nonblackmen1/","Image_")</f>
        <v>Image_NBM_124.jpg</v>
      </c>
      <c r="C1232" s="63" t="s">
        <v>4</v>
      </c>
      <c r="D1232" s="22" t="s">
        <v>6</v>
      </c>
      <c r="E1232" s="23">
        <v>1</v>
      </c>
      <c r="F1232" s="23">
        <v>0</v>
      </c>
      <c r="G1232" s="23">
        <v>0</v>
      </c>
      <c r="H1232" s="23">
        <v>0</v>
      </c>
      <c r="I1232" s="23">
        <v>0</v>
      </c>
      <c r="J1232" s="23">
        <v>0</v>
      </c>
      <c r="K1232" s="23">
        <v>0</v>
      </c>
      <c r="L1232" s="23">
        <v>0</v>
      </c>
      <c r="M1232" s="23">
        <v>0</v>
      </c>
      <c r="N1232" s="27">
        <v>0</v>
      </c>
      <c r="O1232" s="23">
        <v>0</v>
      </c>
      <c r="P1232" s="23">
        <v>0</v>
      </c>
      <c r="Q1232" s="23">
        <v>0</v>
      </c>
      <c r="R1232" s="23" cm="1">
        <f t="array" ref="R1232">_xlfn.IFS(H1232=1,1,K1232=1,1,L1232=1,1,M1232=1,1,N1232=1,1,P1232=1,1,TRUE,0)</f>
        <v>0</v>
      </c>
      <c r="S1232" s="64">
        <f>IF(AND(G1232=1,R1232=1),0,R1232)</f>
        <v>0</v>
      </c>
      <c r="T1232" s="24" t="s">
        <v>2643</v>
      </c>
      <c r="U1232" s="49">
        <f>SUBSTITUTE(T1232,".",",")*1</f>
        <v>0.17969421669840799</v>
      </c>
      <c r="V1232" s="54">
        <f>IF(U1232&gt;=0.1, 1, 0)</f>
        <v>1</v>
      </c>
      <c r="W1232" s="25">
        <f>IF(U1232&gt;=0.2, 1, 0)</f>
        <v>0</v>
      </c>
      <c r="X1232" s="25">
        <f>IF(U1232&gt;=0.3, 1, 0)</f>
        <v>0</v>
      </c>
      <c r="Y1232" s="25">
        <f>IF(U1232&gt;=0.4, 1, 0)</f>
        <v>0</v>
      </c>
      <c r="Z1232" s="25">
        <f>IF(U1232&gt;=0.5, 1, 0)</f>
        <v>0</v>
      </c>
      <c r="AA1232" s="25">
        <f>IF(U1232&gt;=0.6, 1, 0)</f>
        <v>0</v>
      </c>
      <c r="AB1232" s="25">
        <f>IF(U1232&gt;=0.7, 1, 0)</f>
        <v>0</v>
      </c>
      <c r="AC1232" s="25">
        <f>IF(U1232&gt;=0.8, 1, 0)</f>
        <v>0</v>
      </c>
      <c r="AD1232" s="55">
        <f>IF(U1232&gt;=0.9, 1, 0)</f>
        <v>0</v>
      </c>
    </row>
    <row r="1233" spans="1:30" ht="20" customHeight="1" x14ac:dyDescent="0.2">
      <c r="A1233" s="20" t="s">
        <v>760</v>
      </c>
      <c r="B1233" s="33" t="str">
        <f>SUBSTITUTE(A1233,"/Users/timomiessen/Desktop/imagesdk/nonblackmen1/","Image_")</f>
        <v>Image_NBM_125.jpg</v>
      </c>
      <c r="C1233" s="63" t="s">
        <v>4</v>
      </c>
      <c r="D1233" s="22" t="s">
        <v>6</v>
      </c>
      <c r="E1233" s="23">
        <v>1</v>
      </c>
      <c r="F1233" s="23">
        <v>0</v>
      </c>
      <c r="G1233" s="23">
        <v>0</v>
      </c>
      <c r="H1233" s="23">
        <v>0</v>
      </c>
      <c r="I1233" s="23">
        <v>0</v>
      </c>
      <c r="J1233" s="23">
        <v>0</v>
      </c>
      <c r="K1233" s="23">
        <v>0</v>
      </c>
      <c r="L1233" s="23">
        <v>0</v>
      </c>
      <c r="M1233" s="23">
        <v>0</v>
      </c>
      <c r="N1233" s="27">
        <v>0</v>
      </c>
      <c r="O1233" s="23">
        <v>0</v>
      </c>
      <c r="P1233" s="23">
        <v>0</v>
      </c>
      <c r="Q1233" s="23">
        <v>0</v>
      </c>
      <c r="R1233" s="23" cm="1">
        <f t="array" ref="R1233">_xlfn.IFS(H1233=1,1,K1233=1,1,L1233=1,1,M1233=1,1,N1233=1,1,P1233=1,1,TRUE,0)</f>
        <v>0</v>
      </c>
      <c r="S1233" s="64">
        <f>IF(AND(G1233=1,R1233=1),0,R1233)</f>
        <v>0</v>
      </c>
      <c r="T1233" s="24" t="s">
        <v>2644</v>
      </c>
      <c r="U1233" s="49">
        <f>SUBSTITUTE(T1233,".",",")*1</f>
        <v>6.2751879449933698E-3</v>
      </c>
      <c r="V1233" s="54">
        <f>IF(U1233&gt;=0.1, 1, 0)</f>
        <v>0</v>
      </c>
      <c r="W1233" s="25">
        <f>IF(U1233&gt;=0.2, 1, 0)</f>
        <v>0</v>
      </c>
      <c r="X1233" s="25">
        <f>IF(U1233&gt;=0.3, 1, 0)</f>
        <v>0</v>
      </c>
      <c r="Y1233" s="25">
        <f>IF(U1233&gt;=0.4, 1, 0)</f>
        <v>0</v>
      </c>
      <c r="Z1233" s="25">
        <f>IF(U1233&gt;=0.5, 1, 0)</f>
        <v>0</v>
      </c>
      <c r="AA1233" s="25">
        <f>IF(U1233&gt;=0.6, 1, 0)</f>
        <v>0</v>
      </c>
      <c r="AB1233" s="25">
        <f>IF(U1233&gt;=0.7, 1, 0)</f>
        <v>0</v>
      </c>
      <c r="AC1233" s="25">
        <f>IF(U1233&gt;=0.8, 1, 0)</f>
        <v>0</v>
      </c>
      <c r="AD1233" s="55">
        <f>IF(U1233&gt;=0.9, 1, 0)</f>
        <v>0</v>
      </c>
    </row>
    <row r="1234" spans="1:30" ht="20" customHeight="1" x14ac:dyDescent="0.2">
      <c r="A1234" s="20" t="s">
        <v>761</v>
      </c>
      <c r="B1234" s="33" t="str">
        <f>SUBSTITUTE(A1234,"/Users/timomiessen/Desktop/imagesdk/nonblackmen1/","Image_")</f>
        <v>Image_NBM_126.jpg</v>
      </c>
      <c r="C1234" s="63" t="s">
        <v>4</v>
      </c>
      <c r="D1234" s="22" t="s">
        <v>6</v>
      </c>
      <c r="E1234" s="23">
        <v>1</v>
      </c>
      <c r="F1234" s="23">
        <v>0</v>
      </c>
      <c r="G1234" s="23">
        <v>0</v>
      </c>
      <c r="H1234" s="23">
        <v>0</v>
      </c>
      <c r="I1234" s="23">
        <v>0</v>
      </c>
      <c r="J1234" s="23">
        <v>0</v>
      </c>
      <c r="K1234" s="23">
        <v>0</v>
      </c>
      <c r="L1234" s="23">
        <v>0</v>
      </c>
      <c r="M1234" s="23">
        <v>0</v>
      </c>
      <c r="N1234" s="27">
        <v>0</v>
      </c>
      <c r="O1234" s="23">
        <v>0</v>
      </c>
      <c r="P1234" s="23">
        <v>0</v>
      </c>
      <c r="Q1234" s="23">
        <v>0</v>
      </c>
      <c r="R1234" s="23" cm="1">
        <f t="array" ref="R1234">_xlfn.IFS(H1234=1,1,K1234=1,1,L1234=1,1,M1234=1,1,N1234=1,1,P1234=1,1,TRUE,0)</f>
        <v>0</v>
      </c>
      <c r="S1234" s="64">
        <f>IF(AND(G1234=1,R1234=1),0,R1234)</f>
        <v>0</v>
      </c>
      <c r="T1234" s="24" t="s">
        <v>2645</v>
      </c>
      <c r="U1234" s="49">
        <f>SUBSTITUTE(T1234,".",",")*1</f>
        <v>1.38678383082151E-2</v>
      </c>
      <c r="V1234" s="54">
        <f>IF(U1234&gt;=0.1, 1, 0)</f>
        <v>0</v>
      </c>
      <c r="W1234" s="25">
        <f>IF(U1234&gt;=0.2, 1, 0)</f>
        <v>0</v>
      </c>
      <c r="X1234" s="25">
        <f>IF(U1234&gt;=0.3, 1, 0)</f>
        <v>0</v>
      </c>
      <c r="Y1234" s="25">
        <f>IF(U1234&gt;=0.4, 1, 0)</f>
        <v>0</v>
      </c>
      <c r="Z1234" s="25">
        <f>IF(U1234&gt;=0.5, 1, 0)</f>
        <v>0</v>
      </c>
      <c r="AA1234" s="25">
        <f>IF(U1234&gt;=0.6, 1, 0)</f>
        <v>0</v>
      </c>
      <c r="AB1234" s="25">
        <f>IF(U1234&gt;=0.7, 1, 0)</f>
        <v>0</v>
      </c>
      <c r="AC1234" s="25">
        <f>IF(U1234&gt;=0.8, 1, 0)</f>
        <v>0</v>
      </c>
      <c r="AD1234" s="55">
        <f>IF(U1234&gt;=0.9, 1, 0)</f>
        <v>0</v>
      </c>
    </row>
    <row r="1235" spans="1:30" ht="20" customHeight="1" x14ac:dyDescent="0.2">
      <c r="A1235" s="20" t="s">
        <v>762</v>
      </c>
      <c r="B1235" s="33" t="str">
        <f>SUBSTITUTE(A1235,"/Users/timomiessen/Desktop/imagesdk/nonblackmen1/","Image_")</f>
        <v>Image_NBM_127.jpg</v>
      </c>
      <c r="C1235" s="63" t="s">
        <v>4</v>
      </c>
      <c r="D1235" s="22" t="s">
        <v>6</v>
      </c>
      <c r="E1235" s="23">
        <v>1</v>
      </c>
      <c r="F1235" s="23">
        <v>0</v>
      </c>
      <c r="G1235" s="23">
        <v>0</v>
      </c>
      <c r="H1235" s="23">
        <v>0</v>
      </c>
      <c r="I1235" s="23">
        <v>0</v>
      </c>
      <c r="J1235" s="23">
        <v>0</v>
      </c>
      <c r="K1235" s="23">
        <v>0</v>
      </c>
      <c r="L1235" s="23">
        <v>0</v>
      </c>
      <c r="M1235" s="23">
        <v>0</v>
      </c>
      <c r="N1235" s="27">
        <v>0</v>
      </c>
      <c r="O1235" s="23">
        <v>0</v>
      </c>
      <c r="P1235" s="23">
        <v>0</v>
      </c>
      <c r="Q1235" s="23">
        <v>0</v>
      </c>
      <c r="R1235" s="23" cm="1">
        <f t="array" ref="R1235">_xlfn.IFS(H1235=1,1,K1235=1,1,L1235=1,1,M1235=1,1,N1235=1,1,P1235=1,1,TRUE,0)</f>
        <v>0</v>
      </c>
      <c r="S1235" s="64">
        <f>IF(AND(G1235=1,R1235=1),0,R1235)</f>
        <v>0</v>
      </c>
      <c r="T1235" s="24" t="s">
        <v>2646</v>
      </c>
      <c r="U1235" s="49">
        <f>SUBSTITUTE(T1235,".",",")*1</f>
        <v>1.8563344143330999E-2</v>
      </c>
      <c r="V1235" s="54">
        <f>IF(U1235&gt;=0.1, 1, 0)</f>
        <v>0</v>
      </c>
      <c r="W1235" s="25">
        <f>IF(U1235&gt;=0.2, 1, 0)</f>
        <v>0</v>
      </c>
      <c r="X1235" s="25">
        <f>IF(U1235&gt;=0.3, 1, 0)</f>
        <v>0</v>
      </c>
      <c r="Y1235" s="25">
        <f>IF(U1235&gt;=0.4, 1, 0)</f>
        <v>0</v>
      </c>
      <c r="Z1235" s="25">
        <f>IF(U1235&gt;=0.5, 1, 0)</f>
        <v>0</v>
      </c>
      <c r="AA1235" s="25">
        <f>IF(U1235&gt;=0.6, 1, 0)</f>
        <v>0</v>
      </c>
      <c r="AB1235" s="25">
        <f>IF(U1235&gt;=0.7, 1, 0)</f>
        <v>0</v>
      </c>
      <c r="AC1235" s="25">
        <f>IF(U1235&gt;=0.8, 1, 0)</f>
        <v>0</v>
      </c>
      <c r="AD1235" s="55">
        <f>IF(U1235&gt;=0.9, 1, 0)</f>
        <v>0</v>
      </c>
    </row>
    <row r="1236" spans="1:30" ht="20" customHeight="1" x14ac:dyDescent="0.2">
      <c r="A1236" s="20" t="s">
        <v>763</v>
      </c>
      <c r="B1236" s="33" t="str">
        <f>SUBSTITUTE(A1236,"/Users/timomiessen/Desktop/imagesdk/nonblackmen1/","Image_")</f>
        <v>Image_NBM_128.jpg</v>
      </c>
      <c r="C1236" s="63" t="s">
        <v>4</v>
      </c>
      <c r="D1236" s="22" t="s">
        <v>6</v>
      </c>
      <c r="E1236" s="23">
        <v>1</v>
      </c>
      <c r="F1236" s="23">
        <v>0</v>
      </c>
      <c r="G1236" s="23">
        <v>0</v>
      </c>
      <c r="H1236" s="23">
        <v>0</v>
      </c>
      <c r="I1236" s="23">
        <v>0</v>
      </c>
      <c r="J1236" s="23">
        <v>0</v>
      </c>
      <c r="K1236" s="23">
        <v>0</v>
      </c>
      <c r="L1236" s="23">
        <v>0</v>
      </c>
      <c r="M1236" s="23">
        <v>0</v>
      </c>
      <c r="N1236" s="27">
        <v>0</v>
      </c>
      <c r="O1236" s="23">
        <v>0</v>
      </c>
      <c r="P1236" s="23">
        <v>0</v>
      </c>
      <c r="Q1236" s="23">
        <v>0</v>
      </c>
      <c r="R1236" s="23" cm="1">
        <f t="array" ref="R1236">_xlfn.IFS(H1236=1,1,K1236=1,1,L1236=1,1,M1236=1,1,N1236=1,1,P1236=1,1,TRUE,0)</f>
        <v>0</v>
      </c>
      <c r="S1236" s="64">
        <f>IF(AND(G1236=1,R1236=1),0,R1236)</f>
        <v>0</v>
      </c>
      <c r="T1236" s="24" t="s">
        <v>2647</v>
      </c>
      <c r="U1236" s="49">
        <f>SUBSTITUTE(T1236,".",",")*1</f>
        <v>1.27958793891593E-2</v>
      </c>
      <c r="V1236" s="54">
        <f>IF(U1236&gt;=0.1, 1, 0)</f>
        <v>0</v>
      </c>
      <c r="W1236" s="25">
        <f>IF(U1236&gt;=0.2, 1, 0)</f>
        <v>0</v>
      </c>
      <c r="X1236" s="25">
        <f>IF(U1236&gt;=0.3, 1, 0)</f>
        <v>0</v>
      </c>
      <c r="Y1236" s="25">
        <f>IF(U1236&gt;=0.4, 1, 0)</f>
        <v>0</v>
      </c>
      <c r="Z1236" s="25">
        <f>IF(U1236&gt;=0.5, 1, 0)</f>
        <v>0</v>
      </c>
      <c r="AA1236" s="25">
        <f>IF(U1236&gt;=0.6, 1, 0)</f>
        <v>0</v>
      </c>
      <c r="AB1236" s="25">
        <f>IF(U1236&gt;=0.7, 1, 0)</f>
        <v>0</v>
      </c>
      <c r="AC1236" s="25">
        <f>IF(U1236&gt;=0.8, 1, 0)</f>
        <v>0</v>
      </c>
      <c r="AD1236" s="55">
        <f>IF(U1236&gt;=0.9, 1, 0)</f>
        <v>0</v>
      </c>
    </row>
    <row r="1237" spans="1:30" ht="20" customHeight="1" x14ac:dyDescent="0.2">
      <c r="A1237" s="20" t="s">
        <v>764</v>
      </c>
      <c r="B1237" s="33" t="str">
        <f>SUBSTITUTE(A1237,"/Users/timomiessen/Desktop/imagesdk/nonblackmen1/","Image_")</f>
        <v>Image_NBM_129.jpg</v>
      </c>
      <c r="C1237" s="63" t="s">
        <v>4</v>
      </c>
      <c r="D1237" s="22" t="s">
        <v>6</v>
      </c>
      <c r="E1237" s="23">
        <v>1</v>
      </c>
      <c r="F1237" s="23">
        <v>0</v>
      </c>
      <c r="G1237" s="23">
        <v>0</v>
      </c>
      <c r="H1237" s="23">
        <v>0</v>
      </c>
      <c r="I1237" s="23">
        <v>0</v>
      </c>
      <c r="J1237" s="23">
        <v>0</v>
      </c>
      <c r="K1237" s="23">
        <v>0</v>
      </c>
      <c r="L1237" s="23">
        <v>0</v>
      </c>
      <c r="M1237" s="23">
        <v>0</v>
      </c>
      <c r="N1237" s="27">
        <v>0</v>
      </c>
      <c r="O1237" s="23">
        <v>0</v>
      </c>
      <c r="P1237" s="23">
        <v>0</v>
      </c>
      <c r="Q1237" s="23">
        <v>0</v>
      </c>
      <c r="R1237" s="23" cm="1">
        <f t="array" ref="R1237">_xlfn.IFS(H1237=1,1,K1237=1,1,L1237=1,1,M1237=1,1,N1237=1,1,P1237=1,1,TRUE,0)</f>
        <v>0</v>
      </c>
      <c r="S1237" s="64">
        <f>IF(AND(G1237=1,R1237=1),0,R1237)</f>
        <v>0</v>
      </c>
      <c r="T1237" s="24" t="s">
        <v>2648</v>
      </c>
      <c r="U1237" s="49">
        <f>SUBSTITUTE(T1237,".",",")*1</f>
        <v>7.6886906754225397E-3</v>
      </c>
      <c r="V1237" s="54">
        <f>IF(U1237&gt;=0.1, 1, 0)</f>
        <v>0</v>
      </c>
      <c r="W1237" s="25">
        <f>IF(U1237&gt;=0.2, 1, 0)</f>
        <v>0</v>
      </c>
      <c r="X1237" s="25">
        <f>IF(U1237&gt;=0.3, 1, 0)</f>
        <v>0</v>
      </c>
      <c r="Y1237" s="25">
        <f>IF(U1237&gt;=0.4, 1, 0)</f>
        <v>0</v>
      </c>
      <c r="Z1237" s="25">
        <f>IF(U1237&gt;=0.5, 1, 0)</f>
        <v>0</v>
      </c>
      <c r="AA1237" s="25">
        <f>IF(U1237&gt;=0.6, 1, 0)</f>
        <v>0</v>
      </c>
      <c r="AB1237" s="25">
        <f>IF(U1237&gt;=0.7, 1, 0)</f>
        <v>0</v>
      </c>
      <c r="AC1237" s="25">
        <f>IF(U1237&gt;=0.8, 1, 0)</f>
        <v>0</v>
      </c>
      <c r="AD1237" s="55">
        <f>IF(U1237&gt;=0.9, 1, 0)</f>
        <v>0</v>
      </c>
    </row>
    <row r="1238" spans="1:30" ht="20" customHeight="1" x14ac:dyDescent="0.2">
      <c r="A1238" s="20" t="s">
        <v>765</v>
      </c>
      <c r="B1238" s="33" t="str">
        <f>SUBSTITUTE(A1238,"/Users/timomiessen/Desktop/imagesdk/nonblackmen1/","Image_")</f>
        <v>Image_NBM_13.jpg</v>
      </c>
      <c r="C1238" s="63" t="s">
        <v>4</v>
      </c>
      <c r="D1238" s="22" t="s">
        <v>6</v>
      </c>
      <c r="E1238" s="23">
        <v>1</v>
      </c>
      <c r="F1238" s="23">
        <v>0</v>
      </c>
      <c r="G1238" s="23">
        <v>0</v>
      </c>
      <c r="H1238" s="23">
        <v>0</v>
      </c>
      <c r="I1238" s="23">
        <v>0</v>
      </c>
      <c r="J1238" s="23">
        <v>0</v>
      </c>
      <c r="K1238" s="23">
        <v>0</v>
      </c>
      <c r="L1238" s="23">
        <v>0</v>
      </c>
      <c r="M1238" s="23">
        <v>0</v>
      </c>
      <c r="N1238" s="27">
        <v>0</v>
      </c>
      <c r="O1238" s="23">
        <v>0</v>
      </c>
      <c r="P1238" s="23">
        <v>0</v>
      </c>
      <c r="Q1238" s="23">
        <v>0</v>
      </c>
      <c r="R1238" s="23" cm="1">
        <f t="array" ref="R1238">_xlfn.IFS(H1238=1,1,K1238=1,1,L1238=1,1,M1238=1,1,N1238=1,1,P1238=1,1,TRUE,0)</f>
        <v>0</v>
      </c>
      <c r="S1238" s="64">
        <f>IF(AND(G1238=1,R1238=1),0,R1238)</f>
        <v>0</v>
      </c>
      <c r="T1238" s="24" t="s">
        <v>2649</v>
      </c>
      <c r="U1238" s="49">
        <f>SUBSTITUTE(T1238,".",",")*1</f>
        <v>1.5262927860021499E-2</v>
      </c>
      <c r="V1238" s="54">
        <f>IF(U1238&gt;=0.1, 1, 0)</f>
        <v>0</v>
      </c>
      <c r="W1238" s="25">
        <f>IF(U1238&gt;=0.2, 1, 0)</f>
        <v>0</v>
      </c>
      <c r="X1238" s="25">
        <f>IF(U1238&gt;=0.3, 1, 0)</f>
        <v>0</v>
      </c>
      <c r="Y1238" s="25">
        <f>IF(U1238&gt;=0.4, 1, 0)</f>
        <v>0</v>
      </c>
      <c r="Z1238" s="25">
        <f>IF(U1238&gt;=0.5, 1, 0)</f>
        <v>0</v>
      </c>
      <c r="AA1238" s="25">
        <f>IF(U1238&gt;=0.6, 1, 0)</f>
        <v>0</v>
      </c>
      <c r="AB1238" s="25">
        <f>IF(U1238&gt;=0.7, 1, 0)</f>
        <v>0</v>
      </c>
      <c r="AC1238" s="25">
        <f>IF(U1238&gt;=0.8, 1, 0)</f>
        <v>0</v>
      </c>
      <c r="AD1238" s="55">
        <f>IF(U1238&gt;=0.9, 1, 0)</f>
        <v>0</v>
      </c>
    </row>
    <row r="1239" spans="1:30" ht="20" customHeight="1" x14ac:dyDescent="0.2">
      <c r="A1239" s="20" t="s">
        <v>1461</v>
      </c>
      <c r="B1239" s="33" t="str">
        <f>SUBSTITUTE(A1239,"/Users/timomiessen/Desktop/imagesdk/nonblackmen1/","Image_")</f>
        <v>Image_NBM_130.jpg</v>
      </c>
      <c r="C1239" s="63" t="s">
        <v>4</v>
      </c>
      <c r="D1239" s="22" t="s">
        <v>6</v>
      </c>
      <c r="E1239" s="23">
        <v>0</v>
      </c>
      <c r="F1239" s="23">
        <v>1</v>
      </c>
      <c r="G1239" s="23">
        <v>0</v>
      </c>
      <c r="H1239" s="23">
        <v>0</v>
      </c>
      <c r="I1239" s="23">
        <v>0</v>
      </c>
      <c r="J1239" s="23">
        <v>0</v>
      </c>
      <c r="K1239" s="23">
        <v>0</v>
      </c>
      <c r="L1239" s="23">
        <v>0</v>
      </c>
      <c r="M1239" s="23">
        <v>0</v>
      </c>
      <c r="N1239" s="27">
        <v>0</v>
      </c>
      <c r="O1239" s="23">
        <v>0</v>
      </c>
      <c r="P1239" s="23">
        <v>0</v>
      </c>
      <c r="Q1239" s="23">
        <v>0</v>
      </c>
      <c r="R1239" s="23" cm="1">
        <f t="array" ref="R1239">_xlfn.IFS(H1239=1,1,K1239=1,1,L1239=1,1,M1239=1,1,N1239=1,1,P1239=1,1,TRUE,0)</f>
        <v>0</v>
      </c>
      <c r="S1239" s="64">
        <f>IF(AND(G1239=1,R1239=1),0,R1239)</f>
        <v>0</v>
      </c>
      <c r="T1239" s="24" t="s">
        <v>2650</v>
      </c>
      <c r="U1239" s="49">
        <f>SUBSTITUTE(T1239,".",",")*1</f>
        <v>1.12929744645953E-2</v>
      </c>
      <c r="V1239" s="54">
        <f>IF(U1239&gt;=0.1, 1, 0)</f>
        <v>0</v>
      </c>
      <c r="W1239" s="25">
        <f>IF(U1239&gt;=0.2, 1, 0)</f>
        <v>0</v>
      </c>
      <c r="X1239" s="25">
        <f>IF(U1239&gt;=0.3, 1, 0)</f>
        <v>0</v>
      </c>
      <c r="Y1239" s="25">
        <f>IF(U1239&gt;=0.4, 1, 0)</f>
        <v>0</v>
      </c>
      <c r="Z1239" s="25">
        <f>IF(U1239&gt;=0.5, 1, 0)</f>
        <v>0</v>
      </c>
      <c r="AA1239" s="25">
        <f>IF(U1239&gt;=0.6, 1, 0)</f>
        <v>0</v>
      </c>
      <c r="AB1239" s="25">
        <f>IF(U1239&gt;=0.7, 1, 0)</f>
        <v>0</v>
      </c>
      <c r="AC1239" s="25">
        <f>IF(U1239&gt;=0.8, 1, 0)</f>
        <v>0</v>
      </c>
      <c r="AD1239" s="55">
        <f>IF(U1239&gt;=0.9, 1, 0)</f>
        <v>0</v>
      </c>
    </row>
    <row r="1240" spans="1:30" ht="20" customHeight="1" x14ac:dyDescent="0.2">
      <c r="A1240" s="20" t="s">
        <v>766</v>
      </c>
      <c r="B1240" s="33" t="str">
        <f>SUBSTITUTE(A1240,"/Users/timomiessen/Desktop/imagesdk/nonblackmen1/","Image_")</f>
        <v>Image_NBM_131.jpg</v>
      </c>
      <c r="C1240" s="63" t="s">
        <v>4</v>
      </c>
      <c r="D1240" s="22" t="s">
        <v>6</v>
      </c>
      <c r="E1240" s="23">
        <v>0</v>
      </c>
      <c r="F1240" s="23">
        <v>1</v>
      </c>
      <c r="G1240" s="23">
        <v>0</v>
      </c>
      <c r="H1240" s="23">
        <v>0</v>
      </c>
      <c r="I1240" s="23">
        <v>0</v>
      </c>
      <c r="J1240" s="23">
        <v>0</v>
      </c>
      <c r="K1240" s="23">
        <v>0</v>
      </c>
      <c r="L1240" s="23">
        <v>0</v>
      </c>
      <c r="M1240" s="23">
        <v>0</v>
      </c>
      <c r="N1240" s="27">
        <v>0</v>
      </c>
      <c r="O1240" s="23">
        <v>0</v>
      </c>
      <c r="P1240" s="23">
        <v>0</v>
      </c>
      <c r="Q1240" s="23">
        <v>0</v>
      </c>
      <c r="R1240" s="23" cm="1">
        <f t="array" ref="R1240">_xlfn.IFS(H1240=1,1,K1240=1,1,L1240=1,1,M1240=1,1,N1240=1,1,P1240=1,1,TRUE,0)</f>
        <v>0</v>
      </c>
      <c r="S1240" s="64">
        <f>IF(AND(G1240=1,R1240=1),0,R1240)</f>
        <v>0</v>
      </c>
      <c r="T1240" s="24" t="s">
        <v>2651</v>
      </c>
      <c r="U1240" s="49">
        <f>SUBSTITUTE(T1240,".",",")*1</f>
        <v>1.6776675824075899E-2</v>
      </c>
      <c r="V1240" s="54">
        <f>IF(U1240&gt;=0.1, 1, 0)</f>
        <v>0</v>
      </c>
      <c r="W1240" s="25">
        <f>IF(U1240&gt;=0.2, 1, 0)</f>
        <v>0</v>
      </c>
      <c r="X1240" s="25">
        <f>IF(U1240&gt;=0.3, 1, 0)</f>
        <v>0</v>
      </c>
      <c r="Y1240" s="25">
        <f>IF(U1240&gt;=0.4, 1, 0)</f>
        <v>0</v>
      </c>
      <c r="Z1240" s="25">
        <f>IF(U1240&gt;=0.5, 1, 0)</f>
        <v>0</v>
      </c>
      <c r="AA1240" s="25">
        <f>IF(U1240&gt;=0.6, 1, 0)</f>
        <v>0</v>
      </c>
      <c r="AB1240" s="25">
        <f>IF(U1240&gt;=0.7, 1, 0)</f>
        <v>0</v>
      </c>
      <c r="AC1240" s="25">
        <f>IF(U1240&gt;=0.8, 1, 0)</f>
        <v>0</v>
      </c>
      <c r="AD1240" s="55">
        <f>IF(U1240&gt;=0.9, 1, 0)</f>
        <v>0</v>
      </c>
    </row>
    <row r="1241" spans="1:30" ht="20" customHeight="1" x14ac:dyDescent="0.2">
      <c r="A1241" s="20" t="s">
        <v>767</v>
      </c>
      <c r="B1241" s="33" t="str">
        <f>SUBSTITUTE(A1241,"/Users/timomiessen/Desktop/imagesdk/nonblackmen1/","Image_")</f>
        <v>Image_NBM_132.jpg</v>
      </c>
      <c r="C1241" s="63" t="s">
        <v>4</v>
      </c>
      <c r="D1241" s="22" t="s">
        <v>6</v>
      </c>
      <c r="E1241" s="23">
        <v>0</v>
      </c>
      <c r="F1241" s="23">
        <v>1</v>
      </c>
      <c r="G1241" s="23">
        <v>0</v>
      </c>
      <c r="H1241" s="23">
        <v>0</v>
      </c>
      <c r="I1241" s="23">
        <v>0</v>
      </c>
      <c r="J1241" s="23">
        <v>0</v>
      </c>
      <c r="K1241" s="23">
        <v>0</v>
      </c>
      <c r="L1241" s="23">
        <v>0</v>
      </c>
      <c r="M1241" s="23">
        <v>0</v>
      </c>
      <c r="N1241" s="27">
        <v>0</v>
      </c>
      <c r="O1241" s="23">
        <v>0</v>
      </c>
      <c r="P1241" s="23">
        <v>0</v>
      </c>
      <c r="Q1241" s="23">
        <v>0</v>
      </c>
      <c r="R1241" s="23" cm="1">
        <f t="array" ref="R1241">_xlfn.IFS(H1241=1,1,K1241=1,1,L1241=1,1,M1241=1,1,N1241=1,1,P1241=1,1,TRUE,0)</f>
        <v>0</v>
      </c>
      <c r="S1241" s="64">
        <f>IF(AND(G1241=1,R1241=1),0,R1241)</f>
        <v>0</v>
      </c>
      <c r="T1241" s="24" t="s">
        <v>2652</v>
      </c>
      <c r="U1241" s="49">
        <f>SUBSTITUTE(T1241,".",",")*1</f>
        <v>1.11915990710258E-2</v>
      </c>
      <c r="V1241" s="54">
        <f>IF(U1241&gt;=0.1, 1, 0)</f>
        <v>0</v>
      </c>
      <c r="W1241" s="25">
        <f>IF(U1241&gt;=0.2, 1, 0)</f>
        <v>0</v>
      </c>
      <c r="X1241" s="25">
        <f>IF(U1241&gt;=0.3, 1, 0)</f>
        <v>0</v>
      </c>
      <c r="Y1241" s="25">
        <f>IF(U1241&gt;=0.4, 1, 0)</f>
        <v>0</v>
      </c>
      <c r="Z1241" s="25">
        <f>IF(U1241&gt;=0.5, 1, 0)</f>
        <v>0</v>
      </c>
      <c r="AA1241" s="25">
        <f>IF(U1241&gt;=0.6, 1, 0)</f>
        <v>0</v>
      </c>
      <c r="AB1241" s="25">
        <f>IF(U1241&gt;=0.7, 1, 0)</f>
        <v>0</v>
      </c>
      <c r="AC1241" s="25">
        <f>IF(U1241&gt;=0.8, 1, 0)</f>
        <v>0</v>
      </c>
      <c r="AD1241" s="55">
        <f>IF(U1241&gt;=0.9, 1, 0)</f>
        <v>0</v>
      </c>
    </row>
    <row r="1242" spans="1:30" ht="20" customHeight="1" x14ac:dyDescent="0.2">
      <c r="A1242" s="20" t="s">
        <v>768</v>
      </c>
      <c r="B1242" s="33" t="str">
        <f>SUBSTITUTE(A1242,"/Users/timomiessen/Desktop/imagesdk/nonblackmen1/","Image_")</f>
        <v>Image_NBM_133.jpg</v>
      </c>
      <c r="C1242" s="63" t="s">
        <v>4</v>
      </c>
      <c r="D1242" s="22" t="s">
        <v>6</v>
      </c>
      <c r="E1242" s="23">
        <v>0</v>
      </c>
      <c r="F1242" s="23">
        <v>1</v>
      </c>
      <c r="G1242" s="23">
        <v>0</v>
      </c>
      <c r="H1242" s="23">
        <v>0</v>
      </c>
      <c r="I1242" s="23">
        <v>0</v>
      </c>
      <c r="J1242" s="23">
        <v>0</v>
      </c>
      <c r="K1242" s="23">
        <v>0</v>
      </c>
      <c r="L1242" s="23">
        <v>0</v>
      </c>
      <c r="M1242" s="23">
        <v>0</v>
      </c>
      <c r="N1242" s="27">
        <v>0</v>
      </c>
      <c r="O1242" s="23">
        <v>0</v>
      </c>
      <c r="P1242" s="23">
        <v>0</v>
      </c>
      <c r="Q1242" s="23">
        <v>0</v>
      </c>
      <c r="R1242" s="23" cm="1">
        <f t="array" ref="R1242">_xlfn.IFS(H1242=1,1,K1242=1,1,L1242=1,1,M1242=1,1,N1242=1,1,P1242=1,1,TRUE,0)</f>
        <v>0</v>
      </c>
      <c r="S1242" s="64">
        <f>IF(AND(G1242=1,R1242=1),0,R1242)</f>
        <v>0</v>
      </c>
      <c r="T1242" s="24" t="s">
        <v>2653</v>
      </c>
      <c r="U1242" s="49">
        <f>SUBSTITUTE(T1242,".",",")*1</f>
        <v>6.9800305645912799E-3</v>
      </c>
      <c r="V1242" s="54">
        <f>IF(U1242&gt;=0.1, 1, 0)</f>
        <v>0</v>
      </c>
      <c r="W1242" s="25">
        <f>IF(U1242&gt;=0.2, 1, 0)</f>
        <v>0</v>
      </c>
      <c r="X1242" s="25">
        <f>IF(U1242&gt;=0.3, 1, 0)</f>
        <v>0</v>
      </c>
      <c r="Y1242" s="25">
        <f>IF(U1242&gt;=0.4, 1, 0)</f>
        <v>0</v>
      </c>
      <c r="Z1242" s="25">
        <f>IF(U1242&gt;=0.5, 1, 0)</f>
        <v>0</v>
      </c>
      <c r="AA1242" s="25">
        <f>IF(U1242&gt;=0.6, 1, 0)</f>
        <v>0</v>
      </c>
      <c r="AB1242" s="25">
        <f>IF(U1242&gt;=0.7, 1, 0)</f>
        <v>0</v>
      </c>
      <c r="AC1242" s="25">
        <f>IF(U1242&gt;=0.8, 1, 0)</f>
        <v>0</v>
      </c>
      <c r="AD1242" s="55">
        <f>IF(U1242&gt;=0.9, 1, 0)</f>
        <v>0</v>
      </c>
    </row>
    <row r="1243" spans="1:30" ht="20" customHeight="1" x14ac:dyDescent="0.2">
      <c r="A1243" s="20" t="s">
        <v>769</v>
      </c>
      <c r="B1243" s="33" t="str">
        <f>SUBSTITUTE(A1243,"/Users/timomiessen/Desktop/imagesdk/nonblackmen1/","Image_")</f>
        <v>Image_NBM_134.jpg</v>
      </c>
      <c r="C1243" s="63" t="s">
        <v>4</v>
      </c>
      <c r="D1243" s="22" t="s">
        <v>6</v>
      </c>
      <c r="E1243" s="23">
        <v>0</v>
      </c>
      <c r="F1243" s="23">
        <v>1</v>
      </c>
      <c r="G1243" s="23">
        <v>0</v>
      </c>
      <c r="H1243" s="23">
        <v>0</v>
      </c>
      <c r="I1243" s="23">
        <v>0</v>
      </c>
      <c r="J1243" s="23">
        <v>0</v>
      </c>
      <c r="K1243" s="23">
        <v>0</v>
      </c>
      <c r="L1243" s="23">
        <v>0</v>
      </c>
      <c r="M1243" s="23">
        <v>0</v>
      </c>
      <c r="N1243" s="27">
        <v>0</v>
      </c>
      <c r="O1243" s="23">
        <v>0</v>
      </c>
      <c r="P1243" s="23">
        <v>0</v>
      </c>
      <c r="Q1243" s="23">
        <v>0</v>
      </c>
      <c r="R1243" s="23" cm="1">
        <f t="array" ref="R1243">_xlfn.IFS(H1243=1,1,K1243=1,1,L1243=1,1,M1243=1,1,N1243=1,1,P1243=1,1,TRUE,0)</f>
        <v>0</v>
      </c>
      <c r="S1243" s="64">
        <f>IF(AND(G1243=1,R1243=1),0,R1243)</f>
        <v>0</v>
      </c>
      <c r="T1243" s="24" t="s">
        <v>2654</v>
      </c>
      <c r="U1243" s="49">
        <f>SUBSTITUTE(T1243,".",",")*1</f>
        <v>3.5819379845634098E-3</v>
      </c>
      <c r="V1243" s="54">
        <f>IF(U1243&gt;=0.1, 1, 0)</f>
        <v>0</v>
      </c>
      <c r="W1243" s="25">
        <f>IF(U1243&gt;=0.2, 1, 0)</f>
        <v>0</v>
      </c>
      <c r="X1243" s="25">
        <f>IF(U1243&gt;=0.3, 1, 0)</f>
        <v>0</v>
      </c>
      <c r="Y1243" s="25">
        <f>IF(U1243&gt;=0.4, 1, 0)</f>
        <v>0</v>
      </c>
      <c r="Z1243" s="25">
        <f>IF(U1243&gt;=0.5, 1, 0)</f>
        <v>0</v>
      </c>
      <c r="AA1243" s="25">
        <f>IF(U1243&gt;=0.6, 1, 0)</f>
        <v>0</v>
      </c>
      <c r="AB1243" s="25">
        <f>IF(U1243&gt;=0.7, 1, 0)</f>
        <v>0</v>
      </c>
      <c r="AC1243" s="25">
        <f>IF(U1243&gt;=0.8, 1, 0)</f>
        <v>0</v>
      </c>
      <c r="AD1243" s="55">
        <f>IF(U1243&gt;=0.9, 1, 0)</f>
        <v>0</v>
      </c>
    </row>
    <row r="1244" spans="1:30" ht="20" customHeight="1" x14ac:dyDescent="0.2">
      <c r="A1244" s="20" t="s">
        <v>770</v>
      </c>
      <c r="B1244" s="33" t="str">
        <f>SUBSTITUTE(A1244,"/Users/timomiessen/Desktop/imagesdk/nonblackmen1/","Image_")</f>
        <v>Image_NBM_135.jpg</v>
      </c>
      <c r="C1244" s="63" t="s">
        <v>4</v>
      </c>
      <c r="D1244" s="22" t="s">
        <v>6</v>
      </c>
      <c r="E1244" s="23">
        <v>0</v>
      </c>
      <c r="F1244" s="23">
        <v>1</v>
      </c>
      <c r="G1244" s="23">
        <v>0</v>
      </c>
      <c r="H1244" s="23">
        <v>0</v>
      </c>
      <c r="I1244" s="23">
        <v>0</v>
      </c>
      <c r="J1244" s="23">
        <v>0</v>
      </c>
      <c r="K1244" s="23">
        <v>0</v>
      </c>
      <c r="L1244" s="23">
        <v>0</v>
      </c>
      <c r="M1244" s="23">
        <v>0</v>
      </c>
      <c r="N1244" s="27">
        <v>0</v>
      </c>
      <c r="O1244" s="23">
        <v>0</v>
      </c>
      <c r="P1244" s="23">
        <v>0</v>
      </c>
      <c r="Q1244" s="23">
        <v>0</v>
      </c>
      <c r="R1244" s="23" cm="1">
        <f t="array" ref="R1244">_xlfn.IFS(H1244=1,1,K1244=1,1,L1244=1,1,M1244=1,1,N1244=1,1,P1244=1,1,TRUE,0)</f>
        <v>0</v>
      </c>
      <c r="S1244" s="64">
        <f>IF(AND(G1244=1,R1244=1),0,R1244)</f>
        <v>0</v>
      </c>
      <c r="T1244" s="24" t="s">
        <v>2655</v>
      </c>
      <c r="U1244" s="49">
        <f>SUBSTITUTE(T1244,".",",")*1</f>
        <v>3.8290196098387198E-3</v>
      </c>
      <c r="V1244" s="54">
        <f>IF(U1244&gt;=0.1, 1, 0)</f>
        <v>0</v>
      </c>
      <c r="W1244" s="25">
        <f>IF(U1244&gt;=0.2, 1, 0)</f>
        <v>0</v>
      </c>
      <c r="X1244" s="25">
        <f>IF(U1244&gt;=0.3, 1, 0)</f>
        <v>0</v>
      </c>
      <c r="Y1244" s="25">
        <f>IF(U1244&gt;=0.4, 1, 0)</f>
        <v>0</v>
      </c>
      <c r="Z1244" s="25">
        <f>IF(U1244&gt;=0.5, 1, 0)</f>
        <v>0</v>
      </c>
      <c r="AA1244" s="25">
        <f>IF(U1244&gt;=0.6, 1, 0)</f>
        <v>0</v>
      </c>
      <c r="AB1244" s="25">
        <f>IF(U1244&gt;=0.7, 1, 0)</f>
        <v>0</v>
      </c>
      <c r="AC1244" s="25">
        <f>IF(U1244&gt;=0.8, 1, 0)</f>
        <v>0</v>
      </c>
      <c r="AD1244" s="55">
        <f>IF(U1244&gt;=0.9, 1, 0)</f>
        <v>0</v>
      </c>
    </row>
    <row r="1245" spans="1:30" ht="20" customHeight="1" x14ac:dyDescent="0.2">
      <c r="A1245" s="20" t="s">
        <v>771</v>
      </c>
      <c r="B1245" s="33" t="str">
        <f>SUBSTITUTE(A1245,"/Users/timomiessen/Desktop/imagesdk/nonblackmen1/","Image_")</f>
        <v>Image_NBM_136.jpg</v>
      </c>
      <c r="C1245" s="63" t="s">
        <v>4</v>
      </c>
      <c r="D1245" s="22" t="s">
        <v>6</v>
      </c>
      <c r="E1245" s="23">
        <v>0</v>
      </c>
      <c r="F1245" s="23">
        <v>1</v>
      </c>
      <c r="G1245" s="23">
        <v>0</v>
      </c>
      <c r="H1245" s="23">
        <v>0</v>
      </c>
      <c r="I1245" s="23">
        <v>0</v>
      </c>
      <c r="J1245" s="23">
        <v>0</v>
      </c>
      <c r="K1245" s="23">
        <v>0</v>
      </c>
      <c r="L1245" s="23">
        <v>0</v>
      </c>
      <c r="M1245" s="23">
        <v>0</v>
      </c>
      <c r="N1245" s="27">
        <v>0</v>
      </c>
      <c r="O1245" s="23">
        <v>0</v>
      </c>
      <c r="P1245" s="23">
        <v>0</v>
      </c>
      <c r="Q1245" s="23">
        <v>0</v>
      </c>
      <c r="R1245" s="23" cm="1">
        <f t="array" ref="R1245">_xlfn.IFS(H1245=1,1,K1245=1,1,L1245=1,1,M1245=1,1,N1245=1,1,P1245=1,1,TRUE,0)</f>
        <v>0</v>
      </c>
      <c r="S1245" s="64">
        <f>IF(AND(G1245=1,R1245=1),0,R1245)</f>
        <v>0</v>
      </c>
      <c r="T1245" s="24" t="s">
        <v>2656</v>
      </c>
      <c r="U1245" s="49">
        <f>SUBSTITUTE(T1245,".",",")*1</f>
        <v>1.9532078877091401E-2</v>
      </c>
      <c r="V1245" s="54">
        <f>IF(U1245&gt;=0.1, 1, 0)</f>
        <v>0</v>
      </c>
      <c r="W1245" s="25">
        <f>IF(U1245&gt;=0.2, 1, 0)</f>
        <v>0</v>
      </c>
      <c r="X1245" s="25">
        <f>IF(U1245&gt;=0.3, 1, 0)</f>
        <v>0</v>
      </c>
      <c r="Y1245" s="25">
        <f>IF(U1245&gt;=0.4, 1, 0)</f>
        <v>0</v>
      </c>
      <c r="Z1245" s="25">
        <f>IF(U1245&gt;=0.5, 1, 0)</f>
        <v>0</v>
      </c>
      <c r="AA1245" s="25">
        <f>IF(U1245&gt;=0.6, 1, 0)</f>
        <v>0</v>
      </c>
      <c r="AB1245" s="25">
        <f>IF(U1245&gt;=0.7, 1, 0)</f>
        <v>0</v>
      </c>
      <c r="AC1245" s="25">
        <f>IF(U1245&gt;=0.8, 1, 0)</f>
        <v>0</v>
      </c>
      <c r="AD1245" s="55">
        <f>IF(U1245&gt;=0.9, 1, 0)</f>
        <v>0</v>
      </c>
    </row>
    <row r="1246" spans="1:30" ht="20" customHeight="1" x14ac:dyDescent="0.2">
      <c r="A1246" s="20" t="s">
        <v>772</v>
      </c>
      <c r="B1246" s="33" t="str">
        <f>SUBSTITUTE(A1246,"/Users/timomiessen/Desktop/imagesdk/nonblackmen1/","Image_")</f>
        <v>Image_NBM_137.jpg</v>
      </c>
      <c r="C1246" s="63" t="s">
        <v>4</v>
      </c>
      <c r="D1246" s="22" t="s">
        <v>6</v>
      </c>
      <c r="E1246" s="23">
        <v>0</v>
      </c>
      <c r="F1246" s="23">
        <v>1</v>
      </c>
      <c r="G1246" s="23">
        <v>0</v>
      </c>
      <c r="H1246" s="23">
        <v>0</v>
      </c>
      <c r="I1246" s="23">
        <v>0</v>
      </c>
      <c r="J1246" s="23">
        <v>0</v>
      </c>
      <c r="K1246" s="23">
        <v>0</v>
      </c>
      <c r="L1246" s="23">
        <v>0</v>
      </c>
      <c r="M1246" s="23">
        <v>0</v>
      </c>
      <c r="N1246" s="27">
        <v>0</v>
      </c>
      <c r="O1246" s="23">
        <v>0</v>
      </c>
      <c r="P1246" s="23">
        <v>0</v>
      </c>
      <c r="Q1246" s="23">
        <v>0</v>
      </c>
      <c r="R1246" s="23" cm="1">
        <f t="array" ref="R1246">_xlfn.IFS(H1246=1,1,K1246=1,1,L1246=1,1,M1246=1,1,N1246=1,1,P1246=1,1,TRUE,0)</f>
        <v>0</v>
      </c>
      <c r="S1246" s="64">
        <f>IF(AND(G1246=1,R1246=1),0,R1246)</f>
        <v>0</v>
      </c>
      <c r="T1246" s="24" t="s">
        <v>2657</v>
      </c>
      <c r="U1246" s="49">
        <f>SUBSTITUTE(T1246,".",",")*1</f>
        <v>7.2207156568765599E-2</v>
      </c>
      <c r="V1246" s="54">
        <f>IF(U1246&gt;=0.1, 1, 0)</f>
        <v>0</v>
      </c>
      <c r="W1246" s="25">
        <f>IF(U1246&gt;=0.2, 1, 0)</f>
        <v>0</v>
      </c>
      <c r="X1246" s="25">
        <f>IF(U1246&gt;=0.3, 1, 0)</f>
        <v>0</v>
      </c>
      <c r="Y1246" s="25">
        <f>IF(U1246&gt;=0.4, 1, 0)</f>
        <v>0</v>
      </c>
      <c r="Z1246" s="25">
        <f>IF(U1246&gt;=0.5, 1, 0)</f>
        <v>0</v>
      </c>
      <c r="AA1246" s="25">
        <f>IF(U1246&gt;=0.6, 1, 0)</f>
        <v>0</v>
      </c>
      <c r="AB1246" s="25">
        <f>IF(U1246&gt;=0.7, 1, 0)</f>
        <v>0</v>
      </c>
      <c r="AC1246" s="25">
        <f>IF(U1246&gt;=0.8, 1, 0)</f>
        <v>0</v>
      </c>
      <c r="AD1246" s="55">
        <f>IF(U1246&gt;=0.9, 1, 0)</f>
        <v>0</v>
      </c>
    </row>
    <row r="1247" spans="1:30" ht="20" customHeight="1" x14ac:dyDescent="0.2">
      <c r="A1247" s="20" t="s">
        <v>773</v>
      </c>
      <c r="B1247" s="33" t="str">
        <f>SUBSTITUTE(A1247,"/Users/timomiessen/Desktop/imagesdk/nonblackmen1/","Image_")</f>
        <v>Image_NBM_138.jpg</v>
      </c>
      <c r="C1247" s="63" t="s">
        <v>4</v>
      </c>
      <c r="D1247" s="22" t="s">
        <v>6</v>
      </c>
      <c r="E1247" s="23">
        <v>0</v>
      </c>
      <c r="F1247" s="23">
        <v>1</v>
      </c>
      <c r="G1247" s="23">
        <v>0</v>
      </c>
      <c r="H1247" s="23">
        <v>0</v>
      </c>
      <c r="I1247" s="23">
        <v>0</v>
      </c>
      <c r="J1247" s="23">
        <v>0</v>
      </c>
      <c r="K1247" s="23">
        <v>0</v>
      </c>
      <c r="L1247" s="23">
        <v>0</v>
      </c>
      <c r="M1247" s="23">
        <v>0</v>
      </c>
      <c r="N1247" s="27">
        <v>0</v>
      </c>
      <c r="O1247" s="23">
        <v>0</v>
      </c>
      <c r="P1247" s="23">
        <v>0</v>
      </c>
      <c r="Q1247" s="23">
        <v>0</v>
      </c>
      <c r="R1247" s="23" cm="1">
        <f t="array" ref="R1247">_xlfn.IFS(H1247=1,1,K1247=1,1,L1247=1,1,M1247=1,1,N1247=1,1,P1247=1,1,TRUE,0)</f>
        <v>0</v>
      </c>
      <c r="S1247" s="64">
        <f>IF(AND(G1247=1,R1247=1),0,R1247)</f>
        <v>0</v>
      </c>
      <c r="T1247" s="24" t="s">
        <v>2658</v>
      </c>
      <c r="U1247" s="49">
        <f>SUBSTITUTE(T1247,".",",")*1</f>
        <v>9.0378340333700097E-2</v>
      </c>
      <c r="V1247" s="54">
        <f>IF(U1247&gt;=0.1, 1, 0)</f>
        <v>0</v>
      </c>
      <c r="W1247" s="25">
        <f>IF(U1247&gt;=0.2, 1, 0)</f>
        <v>0</v>
      </c>
      <c r="X1247" s="25">
        <f>IF(U1247&gt;=0.3, 1, 0)</f>
        <v>0</v>
      </c>
      <c r="Y1247" s="25">
        <f>IF(U1247&gt;=0.4, 1, 0)</f>
        <v>0</v>
      </c>
      <c r="Z1247" s="25">
        <f>IF(U1247&gt;=0.5, 1, 0)</f>
        <v>0</v>
      </c>
      <c r="AA1247" s="25">
        <f>IF(U1247&gt;=0.6, 1, 0)</f>
        <v>0</v>
      </c>
      <c r="AB1247" s="25">
        <f>IF(U1247&gt;=0.7, 1, 0)</f>
        <v>0</v>
      </c>
      <c r="AC1247" s="25">
        <f>IF(U1247&gt;=0.8, 1, 0)</f>
        <v>0</v>
      </c>
      <c r="AD1247" s="55">
        <f>IF(U1247&gt;=0.9, 1, 0)</f>
        <v>0</v>
      </c>
    </row>
    <row r="1248" spans="1:30" ht="20" customHeight="1" x14ac:dyDescent="0.2">
      <c r="A1248" s="20" t="s">
        <v>774</v>
      </c>
      <c r="B1248" s="33" t="str">
        <f>SUBSTITUTE(A1248,"/Users/timomiessen/Desktop/imagesdk/nonblackmen1/","Image_")</f>
        <v>Image_NBM_139.jpg</v>
      </c>
      <c r="C1248" s="63" t="s">
        <v>4</v>
      </c>
      <c r="D1248" s="22" t="s">
        <v>6</v>
      </c>
      <c r="E1248" s="23">
        <v>0</v>
      </c>
      <c r="F1248" s="23">
        <v>1</v>
      </c>
      <c r="G1248" s="23">
        <v>0</v>
      </c>
      <c r="H1248" s="23">
        <v>0</v>
      </c>
      <c r="I1248" s="23">
        <v>0</v>
      </c>
      <c r="J1248" s="23">
        <v>0</v>
      </c>
      <c r="K1248" s="23">
        <v>0</v>
      </c>
      <c r="L1248" s="23">
        <v>0</v>
      </c>
      <c r="M1248" s="23">
        <v>0</v>
      </c>
      <c r="N1248" s="27">
        <v>0</v>
      </c>
      <c r="O1248" s="23">
        <v>0</v>
      </c>
      <c r="P1248" s="23">
        <v>0</v>
      </c>
      <c r="Q1248" s="23">
        <v>0</v>
      </c>
      <c r="R1248" s="23" cm="1">
        <f t="array" ref="R1248">_xlfn.IFS(H1248=1,1,K1248=1,1,L1248=1,1,M1248=1,1,N1248=1,1,P1248=1,1,TRUE,0)</f>
        <v>0</v>
      </c>
      <c r="S1248" s="64">
        <f>IF(AND(G1248=1,R1248=1),0,R1248)</f>
        <v>0</v>
      </c>
      <c r="T1248" s="24" t="s">
        <v>2659</v>
      </c>
      <c r="U1248" s="49">
        <f>SUBSTITUTE(T1248,".",",")*1</f>
        <v>0.11152186058461599</v>
      </c>
      <c r="V1248" s="54">
        <f>IF(U1248&gt;=0.1, 1, 0)</f>
        <v>1</v>
      </c>
      <c r="W1248" s="25">
        <f>IF(U1248&gt;=0.2, 1, 0)</f>
        <v>0</v>
      </c>
      <c r="X1248" s="25">
        <f>IF(U1248&gt;=0.3, 1, 0)</f>
        <v>0</v>
      </c>
      <c r="Y1248" s="25">
        <f>IF(U1248&gt;=0.4, 1, 0)</f>
        <v>0</v>
      </c>
      <c r="Z1248" s="25">
        <f>IF(U1248&gt;=0.5, 1, 0)</f>
        <v>0</v>
      </c>
      <c r="AA1248" s="25">
        <f>IF(U1248&gt;=0.6, 1, 0)</f>
        <v>0</v>
      </c>
      <c r="AB1248" s="25">
        <f>IF(U1248&gt;=0.7, 1, 0)</f>
        <v>0</v>
      </c>
      <c r="AC1248" s="25">
        <f>IF(U1248&gt;=0.8, 1, 0)</f>
        <v>0</v>
      </c>
      <c r="AD1248" s="55">
        <f>IF(U1248&gt;=0.9, 1, 0)</f>
        <v>0</v>
      </c>
    </row>
    <row r="1249" spans="1:30" ht="20" customHeight="1" x14ac:dyDescent="0.2">
      <c r="A1249" s="20" t="s">
        <v>775</v>
      </c>
      <c r="B1249" s="33" t="str">
        <f>SUBSTITUTE(A1249,"/Users/timomiessen/Desktop/imagesdk/nonblackmen1/","Image_")</f>
        <v>Image_NBM_14.jpg</v>
      </c>
      <c r="C1249" s="63" t="s">
        <v>4</v>
      </c>
      <c r="D1249" s="22" t="s">
        <v>6</v>
      </c>
      <c r="E1249" s="23">
        <v>1</v>
      </c>
      <c r="F1249" s="23">
        <v>0</v>
      </c>
      <c r="G1249" s="23">
        <v>0</v>
      </c>
      <c r="H1249" s="23">
        <v>0</v>
      </c>
      <c r="I1249" s="23">
        <v>0</v>
      </c>
      <c r="J1249" s="23">
        <v>0</v>
      </c>
      <c r="K1249" s="23">
        <v>0</v>
      </c>
      <c r="L1249" s="23">
        <v>0</v>
      </c>
      <c r="M1249" s="23">
        <v>0</v>
      </c>
      <c r="N1249" s="27">
        <v>0</v>
      </c>
      <c r="O1249" s="23">
        <v>0</v>
      </c>
      <c r="P1249" s="23">
        <v>0</v>
      </c>
      <c r="Q1249" s="23">
        <v>0</v>
      </c>
      <c r="R1249" s="23" cm="1">
        <f t="array" ref="R1249">_xlfn.IFS(H1249=1,1,K1249=1,1,L1249=1,1,M1249=1,1,N1249=1,1,P1249=1,1,TRUE,0)</f>
        <v>0</v>
      </c>
      <c r="S1249" s="64">
        <f>IF(AND(G1249=1,R1249=1),0,R1249)</f>
        <v>0</v>
      </c>
      <c r="T1249" s="24" t="s">
        <v>2660</v>
      </c>
      <c r="U1249" s="49">
        <f>SUBSTITUTE(T1249,".",",")*1</f>
        <v>4.83672153204679E-2</v>
      </c>
      <c r="V1249" s="54">
        <f>IF(U1249&gt;=0.1, 1, 0)</f>
        <v>0</v>
      </c>
      <c r="W1249" s="25">
        <f>IF(U1249&gt;=0.2, 1, 0)</f>
        <v>0</v>
      </c>
      <c r="X1249" s="25">
        <f>IF(U1249&gt;=0.3, 1, 0)</f>
        <v>0</v>
      </c>
      <c r="Y1249" s="25">
        <f>IF(U1249&gt;=0.4, 1, 0)</f>
        <v>0</v>
      </c>
      <c r="Z1249" s="25">
        <f>IF(U1249&gt;=0.5, 1, 0)</f>
        <v>0</v>
      </c>
      <c r="AA1249" s="25">
        <f>IF(U1249&gt;=0.6, 1, 0)</f>
        <v>0</v>
      </c>
      <c r="AB1249" s="25">
        <f>IF(U1249&gt;=0.7, 1, 0)</f>
        <v>0</v>
      </c>
      <c r="AC1249" s="25">
        <f>IF(U1249&gt;=0.8, 1, 0)</f>
        <v>0</v>
      </c>
      <c r="AD1249" s="55">
        <f>IF(U1249&gt;=0.9, 1, 0)</f>
        <v>0</v>
      </c>
    </row>
    <row r="1250" spans="1:30" ht="20" customHeight="1" x14ac:dyDescent="0.2">
      <c r="A1250" s="20" t="s">
        <v>776</v>
      </c>
      <c r="B1250" s="33" t="str">
        <f>SUBSTITUTE(A1250,"/Users/timomiessen/Desktop/imagesdk/nonblackmen1/","Image_")</f>
        <v>Image_NBM_140.jpg</v>
      </c>
      <c r="C1250" s="63" t="s">
        <v>4</v>
      </c>
      <c r="D1250" s="22" t="s">
        <v>6</v>
      </c>
      <c r="E1250" s="23">
        <v>0</v>
      </c>
      <c r="F1250" s="23">
        <v>1</v>
      </c>
      <c r="G1250" s="23">
        <v>0</v>
      </c>
      <c r="H1250" s="23">
        <v>0</v>
      </c>
      <c r="I1250" s="23">
        <v>0</v>
      </c>
      <c r="J1250" s="23">
        <v>0</v>
      </c>
      <c r="K1250" s="23">
        <v>0</v>
      </c>
      <c r="L1250" s="23">
        <v>0</v>
      </c>
      <c r="M1250" s="23">
        <v>0</v>
      </c>
      <c r="N1250" s="27">
        <v>0</v>
      </c>
      <c r="O1250" s="23">
        <v>0</v>
      </c>
      <c r="P1250" s="23">
        <v>0</v>
      </c>
      <c r="Q1250" s="23">
        <v>0</v>
      </c>
      <c r="R1250" s="23" cm="1">
        <f t="array" ref="R1250">_xlfn.IFS(H1250=1,1,K1250=1,1,L1250=1,1,M1250=1,1,N1250=1,1,P1250=1,1,TRUE,0)</f>
        <v>0</v>
      </c>
      <c r="S1250" s="64">
        <f>IF(AND(G1250=1,R1250=1),0,R1250)</f>
        <v>0</v>
      </c>
      <c r="T1250" s="24" t="s">
        <v>2661</v>
      </c>
      <c r="U1250" s="49">
        <f>SUBSTITUTE(T1250,".",",")*1</f>
        <v>3.1919540837407098E-2</v>
      </c>
      <c r="V1250" s="54">
        <f>IF(U1250&gt;=0.1, 1, 0)</f>
        <v>0</v>
      </c>
      <c r="W1250" s="25">
        <f>IF(U1250&gt;=0.2, 1, 0)</f>
        <v>0</v>
      </c>
      <c r="X1250" s="25">
        <f>IF(U1250&gt;=0.3, 1, 0)</f>
        <v>0</v>
      </c>
      <c r="Y1250" s="25">
        <f>IF(U1250&gt;=0.4, 1, 0)</f>
        <v>0</v>
      </c>
      <c r="Z1250" s="25">
        <f>IF(U1250&gt;=0.5, 1, 0)</f>
        <v>0</v>
      </c>
      <c r="AA1250" s="25">
        <f>IF(U1250&gt;=0.6, 1, 0)</f>
        <v>0</v>
      </c>
      <c r="AB1250" s="25">
        <f>IF(U1250&gt;=0.7, 1, 0)</f>
        <v>0</v>
      </c>
      <c r="AC1250" s="25">
        <f>IF(U1250&gt;=0.8, 1, 0)</f>
        <v>0</v>
      </c>
      <c r="AD1250" s="55">
        <f>IF(U1250&gt;=0.9, 1, 0)</f>
        <v>0</v>
      </c>
    </row>
    <row r="1251" spans="1:30" ht="20" customHeight="1" x14ac:dyDescent="0.2">
      <c r="A1251" s="20" t="s">
        <v>777</v>
      </c>
      <c r="B1251" s="33" t="str">
        <f>SUBSTITUTE(A1251,"/Users/timomiessen/Desktop/imagesdk/nonblackmen1/","Image_")</f>
        <v>Image_NBM_141.jpg</v>
      </c>
      <c r="C1251" s="63" t="s">
        <v>4</v>
      </c>
      <c r="D1251" s="22" t="s">
        <v>6</v>
      </c>
      <c r="E1251" s="23">
        <v>0</v>
      </c>
      <c r="F1251" s="23">
        <v>1</v>
      </c>
      <c r="G1251" s="23">
        <v>0</v>
      </c>
      <c r="H1251" s="23">
        <v>0</v>
      </c>
      <c r="I1251" s="23">
        <v>0</v>
      </c>
      <c r="J1251" s="23">
        <v>0</v>
      </c>
      <c r="K1251" s="23">
        <v>0</v>
      </c>
      <c r="L1251" s="23">
        <v>0</v>
      </c>
      <c r="M1251" s="23">
        <v>0</v>
      </c>
      <c r="N1251" s="27">
        <v>0</v>
      </c>
      <c r="O1251" s="23">
        <v>0</v>
      </c>
      <c r="P1251" s="23">
        <v>0</v>
      </c>
      <c r="Q1251" s="23">
        <v>0</v>
      </c>
      <c r="R1251" s="23" cm="1">
        <f t="array" ref="R1251">_xlfn.IFS(H1251=1,1,K1251=1,1,L1251=1,1,M1251=1,1,N1251=1,1,P1251=1,1,TRUE,0)</f>
        <v>0</v>
      </c>
      <c r="S1251" s="64">
        <f>IF(AND(G1251=1,R1251=1),0,R1251)</f>
        <v>0</v>
      </c>
      <c r="T1251" s="24" t="s">
        <v>2662</v>
      </c>
      <c r="U1251" s="49">
        <f>SUBSTITUTE(T1251,".",",")*1</f>
        <v>3.4068488515913403E-2</v>
      </c>
      <c r="V1251" s="54">
        <f>IF(U1251&gt;=0.1, 1, 0)</f>
        <v>0</v>
      </c>
      <c r="W1251" s="25">
        <f>IF(U1251&gt;=0.2, 1, 0)</f>
        <v>0</v>
      </c>
      <c r="X1251" s="25">
        <f>IF(U1251&gt;=0.3, 1, 0)</f>
        <v>0</v>
      </c>
      <c r="Y1251" s="25">
        <f>IF(U1251&gt;=0.4, 1, 0)</f>
        <v>0</v>
      </c>
      <c r="Z1251" s="25">
        <f>IF(U1251&gt;=0.5, 1, 0)</f>
        <v>0</v>
      </c>
      <c r="AA1251" s="25">
        <f>IF(U1251&gt;=0.6, 1, 0)</f>
        <v>0</v>
      </c>
      <c r="AB1251" s="25">
        <f>IF(U1251&gt;=0.7, 1, 0)</f>
        <v>0</v>
      </c>
      <c r="AC1251" s="25">
        <f>IF(U1251&gt;=0.8, 1, 0)</f>
        <v>0</v>
      </c>
      <c r="AD1251" s="55">
        <f>IF(U1251&gt;=0.9, 1, 0)</f>
        <v>0</v>
      </c>
    </row>
    <row r="1252" spans="1:30" ht="20" customHeight="1" x14ac:dyDescent="0.2">
      <c r="A1252" s="20" t="s">
        <v>778</v>
      </c>
      <c r="B1252" s="33" t="str">
        <f>SUBSTITUTE(A1252,"/Users/timomiessen/Desktop/imagesdk/nonblackmen1/","Image_")</f>
        <v>Image_NBM_142.jpg</v>
      </c>
      <c r="C1252" s="63" t="s">
        <v>4</v>
      </c>
      <c r="D1252" s="22" t="s">
        <v>6</v>
      </c>
      <c r="E1252" s="23">
        <v>0</v>
      </c>
      <c r="F1252" s="23">
        <v>1</v>
      </c>
      <c r="G1252" s="23">
        <v>0</v>
      </c>
      <c r="H1252" s="23">
        <v>0</v>
      </c>
      <c r="I1252" s="23">
        <v>0</v>
      </c>
      <c r="J1252" s="23">
        <v>0</v>
      </c>
      <c r="K1252" s="23">
        <v>0</v>
      </c>
      <c r="L1252" s="23">
        <v>0</v>
      </c>
      <c r="M1252" s="23">
        <v>0</v>
      </c>
      <c r="N1252" s="27">
        <v>0</v>
      </c>
      <c r="O1252" s="23">
        <v>0</v>
      </c>
      <c r="P1252" s="23">
        <v>0</v>
      </c>
      <c r="Q1252" s="23">
        <v>0</v>
      </c>
      <c r="R1252" s="23" cm="1">
        <f t="array" ref="R1252">_xlfn.IFS(H1252=1,1,K1252=1,1,L1252=1,1,M1252=1,1,N1252=1,1,P1252=1,1,TRUE,0)</f>
        <v>0</v>
      </c>
      <c r="S1252" s="64">
        <f>IF(AND(G1252=1,R1252=1),0,R1252)</f>
        <v>0</v>
      </c>
      <c r="T1252" s="24" t="s">
        <v>2663</v>
      </c>
      <c r="U1252" s="49">
        <f>SUBSTITUTE(T1252,".",",")*1</f>
        <v>5.6491252034902503E-2</v>
      </c>
      <c r="V1252" s="54">
        <f>IF(U1252&gt;=0.1, 1, 0)</f>
        <v>0</v>
      </c>
      <c r="W1252" s="25">
        <f>IF(U1252&gt;=0.2, 1, 0)</f>
        <v>0</v>
      </c>
      <c r="X1252" s="25">
        <f>IF(U1252&gt;=0.3, 1, 0)</f>
        <v>0</v>
      </c>
      <c r="Y1252" s="25">
        <f>IF(U1252&gt;=0.4, 1, 0)</f>
        <v>0</v>
      </c>
      <c r="Z1252" s="25">
        <f>IF(U1252&gt;=0.5, 1, 0)</f>
        <v>0</v>
      </c>
      <c r="AA1252" s="25">
        <f>IF(U1252&gt;=0.6, 1, 0)</f>
        <v>0</v>
      </c>
      <c r="AB1252" s="25">
        <f>IF(U1252&gt;=0.7, 1, 0)</f>
        <v>0</v>
      </c>
      <c r="AC1252" s="25">
        <f>IF(U1252&gt;=0.8, 1, 0)</f>
        <v>0</v>
      </c>
      <c r="AD1252" s="55">
        <f>IF(U1252&gt;=0.9, 1, 0)</f>
        <v>0</v>
      </c>
    </row>
    <row r="1253" spans="1:30" ht="20" customHeight="1" x14ac:dyDescent="0.2">
      <c r="A1253" s="20" t="s">
        <v>779</v>
      </c>
      <c r="B1253" s="33" t="str">
        <f>SUBSTITUTE(A1253,"/Users/timomiessen/Desktop/imagesdk/nonblackmen1/","Image_")</f>
        <v>Image_NBM_143.jpg</v>
      </c>
      <c r="C1253" s="63" t="s">
        <v>4</v>
      </c>
      <c r="D1253" s="22" t="s">
        <v>6</v>
      </c>
      <c r="E1253" s="23">
        <v>0</v>
      </c>
      <c r="F1253" s="23">
        <v>1</v>
      </c>
      <c r="G1253" s="23">
        <v>0</v>
      </c>
      <c r="H1253" s="23">
        <v>0</v>
      </c>
      <c r="I1253" s="23">
        <v>0</v>
      </c>
      <c r="J1253" s="23">
        <v>0</v>
      </c>
      <c r="K1253" s="23">
        <v>0</v>
      </c>
      <c r="L1253" s="23">
        <v>0</v>
      </c>
      <c r="M1253" s="23">
        <v>0</v>
      </c>
      <c r="N1253" s="27">
        <v>0</v>
      </c>
      <c r="O1253" s="23">
        <v>0</v>
      </c>
      <c r="P1253" s="23">
        <v>0</v>
      </c>
      <c r="Q1253" s="23">
        <v>0</v>
      </c>
      <c r="R1253" s="23" cm="1">
        <f t="array" ref="R1253">_xlfn.IFS(H1253=1,1,K1253=1,1,L1253=1,1,M1253=1,1,N1253=1,1,P1253=1,1,TRUE,0)</f>
        <v>0</v>
      </c>
      <c r="S1253" s="64">
        <f>IF(AND(G1253=1,R1253=1),0,R1253)</f>
        <v>0</v>
      </c>
      <c r="T1253" s="24" t="s">
        <v>2664</v>
      </c>
      <c r="U1253" s="49">
        <f>SUBSTITUTE(T1253,".",",")*1</f>
        <v>5.3948907181620598E-2</v>
      </c>
      <c r="V1253" s="54">
        <f>IF(U1253&gt;=0.1, 1, 0)</f>
        <v>0</v>
      </c>
      <c r="W1253" s="25">
        <f>IF(U1253&gt;=0.2, 1, 0)</f>
        <v>0</v>
      </c>
      <c r="X1253" s="25">
        <f>IF(U1253&gt;=0.3, 1, 0)</f>
        <v>0</v>
      </c>
      <c r="Y1253" s="25">
        <f>IF(U1253&gt;=0.4, 1, 0)</f>
        <v>0</v>
      </c>
      <c r="Z1253" s="25">
        <f>IF(U1253&gt;=0.5, 1, 0)</f>
        <v>0</v>
      </c>
      <c r="AA1253" s="25">
        <f>IF(U1253&gt;=0.6, 1, 0)</f>
        <v>0</v>
      </c>
      <c r="AB1253" s="25">
        <f>IF(U1253&gt;=0.7, 1, 0)</f>
        <v>0</v>
      </c>
      <c r="AC1253" s="25">
        <f>IF(U1253&gt;=0.8, 1, 0)</f>
        <v>0</v>
      </c>
      <c r="AD1253" s="55">
        <f>IF(U1253&gt;=0.9, 1, 0)</f>
        <v>0</v>
      </c>
    </row>
    <row r="1254" spans="1:30" ht="20" customHeight="1" x14ac:dyDescent="0.2">
      <c r="A1254" s="20" t="s">
        <v>780</v>
      </c>
      <c r="B1254" s="33" t="str">
        <f>SUBSTITUTE(A1254,"/Users/timomiessen/Desktop/imagesdk/nonblackmen1/","Image_")</f>
        <v>Image_NBM_144.jpg</v>
      </c>
      <c r="C1254" s="63" t="s">
        <v>4</v>
      </c>
      <c r="D1254" s="22" t="s">
        <v>6</v>
      </c>
      <c r="E1254" s="23">
        <v>0</v>
      </c>
      <c r="F1254" s="23">
        <v>1</v>
      </c>
      <c r="G1254" s="23">
        <v>0</v>
      </c>
      <c r="H1254" s="23">
        <v>0</v>
      </c>
      <c r="I1254" s="23">
        <v>0</v>
      </c>
      <c r="J1254" s="23">
        <v>0</v>
      </c>
      <c r="K1254" s="23">
        <v>0</v>
      </c>
      <c r="L1254" s="23">
        <v>0</v>
      </c>
      <c r="M1254" s="23">
        <v>0</v>
      </c>
      <c r="N1254" s="27">
        <v>0</v>
      </c>
      <c r="O1254" s="23">
        <v>0</v>
      </c>
      <c r="P1254" s="23">
        <v>0</v>
      </c>
      <c r="Q1254" s="23">
        <v>0</v>
      </c>
      <c r="R1254" s="23" cm="1">
        <f t="array" ref="R1254">_xlfn.IFS(H1254=1,1,K1254=1,1,L1254=1,1,M1254=1,1,N1254=1,1,P1254=1,1,TRUE,0)</f>
        <v>0</v>
      </c>
      <c r="S1254" s="64">
        <f>IF(AND(G1254=1,R1254=1),0,R1254)</f>
        <v>0</v>
      </c>
      <c r="T1254" s="24" t="s">
        <v>2665</v>
      </c>
      <c r="U1254" s="49">
        <f>SUBSTITUTE(T1254,".",",")*1</f>
        <v>5.1028795540332697E-2</v>
      </c>
      <c r="V1254" s="54">
        <f>IF(U1254&gt;=0.1, 1, 0)</f>
        <v>0</v>
      </c>
      <c r="W1254" s="25">
        <f>IF(U1254&gt;=0.2, 1, 0)</f>
        <v>0</v>
      </c>
      <c r="X1254" s="25">
        <f>IF(U1254&gt;=0.3, 1, 0)</f>
        <v>0</v>
      </c>
      <c r="Y1254" s="25">
        <f>IF(U1254&gt;=0.4, 1, 0)</f>
        <v>0</v>
      </c>
      <c r="Z1254" s="25">
        <f>IF(U1254&gt;=0.5, 1, 0)</f>
        <v>0</v>
      </c>
      <c r="AA1254" s="25">
        <f>IF(U1254&gt;=0.6, 1, 0)</f>
        <v>0</v>
      </c>
      <c r="AB1254" s="25">
        <f>IF(U1254&gt;=0.7, 1, 0)</f>
        <v>0</v>
      </c>
      <c r="AC1254" s="25">
        <f>IF(U1254&gt;=0.8, 1, 0)</f>
        <v>0</v>
      </c>
      <c r="AD1254" s="55">
        <f>IF(U1254&gt;=0.9, 1, 0)</f>
        <v>0</v>
      </c>
    </row>
    <row r="1255" spans="1:30" ht="20" customHeight="1" x14ac:dyDescent="0.2">
      <c r="A1255" s="20" t="s">
        <v>781</v>
      </c>
      <c r="B1255" s="33" t="str">
        <f>SUBSTITUTE(A1255,"/Users/timomiessen/Desktop/imagesdk/nonblackmen1/","Image_")</f>
        <v>Image_NBM_145.jpg</v>
      </c>
      <c r="C1255" s="63" t="s">
        <v>4</v>
      </c>
      <c r="D1255" s="22" t="s">
        <v>6</v>
      </c>
      <c r="E1255" s="23">
        <v>0</v>
      </c>
      <c r="F1255" s="23">
        <v>1</v>
      </c>
      <c r="G1255" s="23">
        <v>0</v>
      </c>
      <c r="H1255" s="23">
        <v>0</v>
      </c>
      <c r="I1255" s="23">
        <v>0</v>
      </c>
      <c r="J1255" s="23">
        <v>0</v>
      </c>
      <c r="K1255" s="23">
        <v>0</v>
      </c>
      <c r="L1255" s="23">
        <v>0</v>
      </c>
      <c r="M1255" s="23">
        <v>0</v>
      </c>
      <c r="N1255" s="27">
        <v>0</v>
      </c>
      <c r="O1255" s="23">
        <v>0</v>
      </c>
      <c r="P1255" s="23">
        <v>0</v>
      </c>
      <c r="Q1255" s="23">
        <v>0</v>
      </c>
      <c r="R1255" s="23" cm="1">
        <f t="array" ref="R1255">_xlfn.IFS(H1255=1,1,K1255=1,1,L1255=1,1,M1255=1,1,N1255=1,1,P1255=1,1,TRUE,0)</f>
        <v>0</v>
      </c>
      <c r="S1255" s="64">
        <f>IF(AND(G1255=1,R1255=1),0,R1255)</f>
        <v>0</v>
      </c>
      <c r="T1255" s="24" t="s">
        <v>2666</v>
      </c>
      <c r="U1255" s="49">
        <f>SUBSTITUTE(T1255,".",",")*1</f>
        <v>2.3526187054812901E-2</v>
      </c>
      <c r="V1255" s="54">
        <f>IF(U1255&gt;=0.1, 1, 0)</f>
        <v>0</v>
      </c>
      <c r="W1255" s="25">
        <f>IF(U1255&gt;=0.2, 1, 0)</f>
        <v>0</v>
      </c>
      <c r="X1255" s="25">
        <f>IF(U1255&gt;=0.3, 1, 0)</f>
        <v>0</v>
      </c>
      <c r="Y1255" s="25">
        <f>IF(U1255&gt;=0.4, 1, 0)</f>
        <v>0</v>
      </c>
      <c r="Z1255" s="25">
        <f>IF(U1255&gt;=0.5, 1, 0)</f>
        <v>0</v>
      </c>
      <c r="AA1255" s="25">
        <f>IF(U1255&gt;=0.6, 1, 0)</f>
        <v>0</v>
      </c>
      <c r="AB1255" s="25">
        <f>IF(U1255&gt;=0.7, 1, 0)</f>
        <v>0</v>
      </c>
      <c r="AC1255" s="25">
        <f>IF(U1255&gt;=0.8, 1, 0)</f>
        <v>0</v>
      </c>
      <c r="AD1255" s="55">
        <f>IF(U1255&gt;=0.9, 1, 0)</f>
        <v>0</v>
      </c>
    </row>
    <row r="1256" spans="1:30" ht="20" customHeight="1" x14ac:dyDescent="0.2">
      <c r="A1256" s="20" t="s">
        <v>782</v>
      </c>
      <c r="B1256" s="33" t="str">
        <f>SUBSTITUTE(A1256,"/Users/timomiessen/Desktop/imagesdk/nonblackmen1/","Image_")</f>
        <v>Image_NBM_146.jpg</v>
      </c>
      <c r="C1256" s="63" t="s">
        <v>4</v>
      </c>
      <c r="D1256" s="22" t="s">
        <v>6</v>
      </c>
      <c r="E1256" s="23">
        <v>0</v>
      </c>
      <c r="F1256" s="23">
        <v>1</v>
      </c>
      <c r="G1256" s="23">
        <v>0</v>
      </c>
      <c r="H1256" s="23">
        <v>0</v>
      </c>
      <c r="I1256" s="23">
        <v>0</v>
      </c>
      <c r="J1256" s="23">
        <v>0</v>
      </c>
      <c r="K1256" s="23">
        <v>0</v>
      </c>
      <c r="L1256" s="23">
        <v>0</v>
      </c>
      <c r="M1256" s="23">
        <v>0</v>
      </c>
      <c r="N1256" s="27">
        <v>0</v>
      </c>
      <c r="O1256" s="23">
        <v>0</v>
      </c>
      <c r="P1256" s="23">
        <v>0</v>
      </c>
      <c r="Q1256" s="23">
        <v>0</v>
      </c>
      <c r="R1256" s="23" cm="1">
        <f t="array" ref="R1256">_xlfn.IFS(H1256=1,1,K1256=1,1,L1256=1,1,M1256=1,1,N1256=1,1,P1256=1,1,TRUE,0)</f>
        <v>0</v>
      </c>
      <c r="S1256" s="64">
        <f>IF(AND(G1256=1,R1256=1),0,R1256)</f>
        <v>0</v>
      </c>
      <c r="T1256" s="24" t="s">
        <v>2667</v>
      </c>
      <c r="U1256" s="49">
        <f>SUBSTITUTE(T1256,".",",")*1</f>
        <v>4.8958177212625699E-3</v>
      </c>
      <c r="V1256" s="54">
        <f>IF(U1256&gt;=0.1, 1, 0)</f>
        <v>0</v>
      </c>
      <c r="W1256" s="25">
        <f>IF(U1256&gt;=0.2, 1, 0)</f>
        <v>0</v>
      </c>
      <c r="X1256" s="25">
        <f>IF(U1256&gt;=0.3, 1, 0)</f>
        <v>0</v>
      </c>
      <c r="Y1256" s="25">
        <f>IF(U1256&gt;=0.4, 1, 0)</f>
        <v>0</v>
      </c>
      <c r="Z1256" s="25">
        <f>IF(U1256&gt;=0.5, 1, 0)</f>
        <v>0</v>
      </c>
      <c r="AA1256" s="25">
        <f>IF(U1256&gt;=0.6, 1, 0)</f>
        <v>0</v>
      </c>
      <c r="AB1256" s="25">
        <f>IF(U1256&gt;=0.7, 1, 0)</f>
        <v>0</v>
      </c>
      <c r="AC1256" s="25">
        <f>IF(U1256&gt;=0.8, 1, 0)</f>
        <v>0</v>
      </c>
      <c r="AD1256" s="55">
        <f>IF(U1256&gt;=0.9, 1, 0)</f>
        <v>0</v>
      </c>
    </row>
    <row r="1257" spans="1:30" ht="20" customHeight="1" x14ac:dyDescent="0.2">
      <c r="A1257" s="20" t="s">
        <v>783</v>
      </c>
      <c r="B1257" s="33" t="str">
        <f>SUBSTITUTE(A1257,"/Users/timomiessen/Desktop/imagesdk/nonblackmen1/","Image_")</f>
        <v>Image_NBM_147.jpg</v>
      </c>
      <c r="C1257" s="63" t="s">
        <v>4</v>
      </c>
      <c r="D1257" s="22" t="s">
        <v>6</v>
      </c>
      <c r="E1257" s="23">
        <v>0</v>
      </c>
      <c r="F1257" s="23">
        <v>1</v>
      </c>
      <c r="G1257" s="23">
        <v>0</v>
      </c>
      <c r="H1257" s="23">
        <v>0</v>
      </c>
      <c r="I1257" s="23">
        <v>0</v>
      </c>
      <c r="J1257" s="23">
        <v>0</v>
      </c>
      <c r="K1257" s="23">
        <v>0</v>
      </c>
      <c r="L1257" s="23">
        <v>0</v>
      </c>
      <c r="M1257" s="23">
        <v>0</v>
      </c>
      <c r="N1257" s="27">
        <v>0</v>
      </c>
      <c r="O1257" s="23">
        <v>0</v>
      </c>
      <c r="P1257" s="23">
        <v>0</v>
      </c>
      <c r="Q1257" s="23">
        <v>0</v>
      </c>
      <c r="R1257" s="23" cm="1">
        <f t="array" ref="R1257">_xlfn.IFS(H1257=1,1,K1257=1,1,L1257=1,1,M1257=1,1,N1257=1,1,P1257=1,1,TRUE,0)</f>
        <v>0</v>
      </c>
      <c r="S1257" s="64">
        <f>IF(AND(G1257=1,R1257=1),0,R1257)</f>
        <v>0</v>
      </c>
      <c r="T1257" s="24" t="s">
        <v>2668</v>
      </c>
      <c r="U1257" s="49">
        <f>SUBSTITUTE(T1257,".",",")*1</f>
        <v>6.8081093486398398E-3</v>
      </c>
      <c r="V1257" s="54">
        <f>IF(U1257&gt;=0.1, 1, 0)</f>
        <v>0</v>
      </c>
      <c r="W1257" s="25">
        <f>IF(U1257&gt;=0.2, 1, 0)</f>
        <v>0</v>
      </c>
      <c r="X1257" s="25">
        <f>IF(U1257&gt;=0.3, 1, 0)</f>
        <v>0</v>
      </c>
      <c r="Y1257" s="25">
        <f>IF(U1257&gt;=0.4, 1, 0)</f>
        <v>0</v>
      </c>
      <c r="Z1257" s="25">
        <f>IF(U1257&gt;=0.5, 1, 0)</f>
        <v>0</v>
      </c>
      <c r="AA1257" s="25">
        <f>IF(U1257&gt;=0.6, 1, 0)</f>
        <v>0</v>
      </c>
      <c r="AB1257" s="25">
        <f>IF(U1257&gt;=0.7, 1, 0)</f>
        <v>0</v>
      </c>
      <c r="AC1257" s="25">
        <f>IF(U1257&gt;=0.8, 1, 0)</f>
        <v>0</v>
      </c>
      <c r="AD1257" s="55">
        <f>IF(U1257&gt;=0.9, 1, 0)</f>
        <v>0</v>
      </c>
    </row>
    <row r="1258" spans="1:30" ht="20" customHeight="1" x14ac:dyDescent="0.2">
      <c r="A1258" s="20" t="s">
        <v>784</v>
      </c>
      <c r="B1258" s="33" t="str">
        <f>SUBSTITUTE(A1258,"/Users/timomiessen/Desktop/imagesdk/nonblackmen1/","Image_")</f>
        <v>Image_NBM_148.jpg</v>
      </c>
      <c r="C1258" s="63" t="s">
        <v>4</v>
      </c>
      <c r="D1258" s="22" t="s">
        <v>6</v>
      </c>
      <c r="E1258" s="23">
        <v>0</v>
      </c>
      <c r="F1258" s="23">
        <v>1</v>
      </c>
      <c r="G1258" s="23">
        <v>0</v>
      </c>
      <c r="H1258" s="23">
        <v>0</v>
      </c>
      <c r="I1258" s="23">
        <v>0</v>
      </c>
      <c r="J1258" s="23">
        <v>0</v>
      </c>
      <c r="K1258" s="23">
        <v>0</v>
      </c>
      <c r="L1258" s="23">
        <v>0</v>
      </c>
      <c r="M1258" s="23">
        <v>0</v>
      </c>
      <c r="N1258" s="27">
        <v>0</v>
      </c>
      <c r="O1258" s="23">
        <v>0</v>
      </c>
      <c r="P1258" s="23">
        <v>0</v>
      </c>
      <c r="Q1258" s="23">
        <v>0</v>
      </c>
      <c r="R1258" s="23" cm="1">
        <f t="array" ref="R1258">_xlfn.IFS(H1258=1,1,K1258=1,1,L1258=1,1,M1258=1,1,N1258=1,1,P1258=1,1,TRUE,0)</f>
        <v>0</v>
      </c>
      <c r="S1258" s="64">
        <f>IF(AND(G1258=1,R1258=1),0,R1258)</f>
        <v>0</v>
      </c>
      <c r="T1258" s="24" t="s">
        <v>2669</v>
      </c>
      <c r="U1258" s="49">
        <f>SUBSTITUTE(T1258,".",",")*1</f>
        <v>0.107974350452423</v>
      </c>
      <c r="V1258" s="54">
        <f>IF(U1258&gt;=0.1, 1, 0)</f>
        <v>1</v>
      </c>
      <c r="W1258" s="25">
        <f>IF(U1258&gt;=0.2, 1, 0)</f>
        <v>0</v>
      </c>
      <c r="X1258" s="25">
        <f>IF(U1258&gt;=0.3, 1, 0)</f>
        <v>0</v>
      </c>
      <c r="Y1258" s="25">
        <f>IF(U1258&gt;=0.4, 1, 0)</f>
        <v>0</v>
      </c>
      <c r="Z1258" s="25">
        <f>IF(U1258&gt;=0.5, 1, 0)</f>
        <v>0</v>
      </c>
      <c r="AA1258" s="25">
        <f>IF(U1258&gt;=0.6, 1, 0)</f>
        <v>0</v>
      </c>
      <c r="AB1258" s="25">
        <f>IF(U1258&gt;=0.7, 1, 0)</f>
        <v>0</v>
      </c>
      <c r="AC1258" s="25">
        <f>IF(U1258&gt;=0.8, 1, 0)</f>
        <v>0</v>
      </c>
      <c r="AD1258" s="55">
        <f>IF(U1258&gt;=0.9, 1, 0)</f>
        <v>0</v>
      </c>
    </row>
    <row r="1259" spans="1:30" ht="20" customHeight="1" x14ac:dyDescent="0.2">
      <c r="A1259" s="20" t="s">
        <v>785</v>
      </c>
      <c r="B1259" s="33" t="str">
        <f>SUBSTITUTE(A1259,"/Users/timomiessen/Desktop/imagesdk/nonblackmen1/","Image_")</f>
        <v>Image_NBM_149.jpg</v>
      </c>
      <c r="C1259" s="63" t="s">
        <v>4</v>
      </c>
      <c r="D1259" s="22" t="s">
        <v>6</v>
      </c>
      <c r="E1259" s="23">
        <v>0</v>
      </c>
      <c r="F1259" s="23">
        <v>1</v>
      </c>
      <c r="G1259" s="23">
        <v>0</v>
      </c>
      <c r="H1259" s="23">
        <v>0</v>
      </c>
      <c r="I1259" s="23">
        <v>0</v>
      </c>
      <c r="J1259" s="23">
        <v>0</v>
      </c>
      <c r="K1259" s="23">
        <v>0</v>
      </c>
      <c r="L1259" s="23">
        <v>0</v>
      </c>
      <c r="M1259" s="23">
        <v>0</v>
      </c>
      <c r="N1259" s="27">
        <v>0</v>
      </c>
      <c r="O1259" s="23">
        <v>0</v>
      </c>
      <c r="P1259" s="23">
        <v>0</v>
      </c>
      <c r="Q1259" s="23">
        <v>0</v>
      </c>
      <c r="R1259" s="23" cm="1">
        <f t="array" ref="R1259">_xlfn.IFS(H1259=1,1,K1259=1,1,L1259=1,1,M1259=1,1,N1259=1,1,P1259=1,1,TRUE,0)</f>
        <v>0</v>
      </c>
      <c r="S1259" s="64">
        <f>IF(AND(G1259=1,R1259=1),0,R1259)</f>
        <v>0</v>
      </c>
      <c r="T1259" s="24" t="s">
        <v>2670</v>
      </c>
      <c r="U1259" s="49">
        <f>SUBSTITUTE(T1259,".",",")*1</f>
        <v>1.6107622999697899E-2</v>
      </c>
      <c r="V1259" s="54">
        <f>IF(U1259&gt;=0.1, 1, 0)</f>
        <v>0</v>
      </c>
      <c r="W1259" s="25">
        <f>IF(U1259&gt;=0.2, 1, 0)</f>
        <v>0</v>
      </c>
      <c r="X1259" s="25">
        <f>IF(U1259&gt;=0.3, 1, 0)</f>
        <v>0</v>
      </c>
      <c r="Y1259" s="25">
        <f>IF(U1259&gt;=0.4, 1, 0)</f>
        <v>0</v>
      </c>
      <c r="Z1259" s="25">
        <f>IF(U1259&gt;=0.5, 1, 0)</f>
        <v>0</v>
      </c>
      <c r="AA1259" s="25">
        <f>IF(U1259&gt;=0.6, 1, 0)</f>
        <v>0</v>
      </c>
      <c r="AB1259" s="25">
        <f>IF(U1259&gt;=0.7, 1, 0)</f>
        <v>0</v>
      </c>
      <c r="AC1259" s="25">
        <f>IF(U1259&gt;=0.8, 1, 0)</f>
        <v>0</v>
      </c>
      <c r="AD1259" s="55">
        <f>IF(U1259&gt;=0.9, 1, 0)</f>
        <v>0</v>
      </c>
    </row>
    <row r="1260" spans="1:30" ht="20" customHeight="1" x14ac:dyDescent="0.2">
      <c r="A1260" s="20" t="s">
        <v>786</v>
      </c>
      <c r="B1260" s="33" t="str">
        <f>SUBSTITUTE(A1260,"/Users/timomiessen/Desktop/imagesdk/nonblackmen1/","Image_")</f>
        <v>Image_NBM_15.jpg</v>
      </c>
      <c r="C1260" s="63" t="s">
        <v>4</v>
      </c>
      <c r="D1260" s="22" t="s">
        <v>6</v>
      </c>
      <c r="E1260" s="23">
        <v>1</v>
      </c>
      <c r="F1260" s="23">
        <v>0</v>
      </c>
      <c r="G1260" s="23">
        <v>0</v>
      </c>
      <c r="H1260" s="23">
        <v>0</v>
      </c>
      <c r="I1260" s="23">
        <v>0</v>
      </c>
      <c r="J1260" s="23">
        <v>0</v>
      </c>
      <c r="K1260" s="23">
        <v>0</v>
      </c>
      <c r="L1260" s="23">
        <v>0</v>
      </c>
      <c r="M1260" s="23">
        <v>0</v>
      </c>
      <c r="N1260" s="27">
        <v>0</v>
      </c>
      <c r="O1260" s="23">
        <v>0</v>
      </c>
      <c r="P1260" s="23">
        <v>0</v>
      </c>
      <c r="Q1260" s="23">
        <v>0</v>
      </c>
      <c r="R1260" s="23" cm="1">
        <f t="array" ref="R1260">_xlfn.IFS(H1260=1,1,K1260=1,1,L1260=1,1,M1260=1,1,N1260=1,1,P1260=1,1,TRUE,0)</f>
        <v>0</v>
      </c>
      <c r="S1260" s="64">
        <f>IF(AND(G1260=1,R1260=1),0,R1260)</f>
        <v>0</v>
      </c>
      <c r="T1260" s="24" t="s">
        <v>2671</v>
      </c>
      <c r="U1260" s="49">
        <f>SUBSTITUTE(T1260,".",",")*1</f>
        <v>2.4904531426727699E-2</v>
      </c>
      <c r="V1260" s="54">
        <f>IF(U1260&gt;=0.1, 1, 0)</f>
        <v>0</v>
      </c>
      <c r="W1260" s="25">
        <f>IF(U1260&gt;=0.2, 1, 0)</f>
        <v>0</v>
      </c>
      <c r="X1260" s="25">
        <f>IF(U1260&gt;=0.3, 1, 0)</f>
        <v>0</v>
      </c>
      <c r="Y1260" s="25">
        <f>IF(U1260&gt;=0.4, 1, 0)</f>
        <v>0</v>
      </c>
      <c r="Z1260" s="25">
        <f>IF(U1260&gt;=0.5, 1, 0)</f>
        <v>0</v>
      </c>
      <c r="AA1260" s="25">
        <f>IF(U1260&gt;=0.6, 1, 0)</f>
        <v>0</v>
      </c>
      <c r="AB1260" s="25">
        <f>IF(U1260&gt;=0.7, 1, 0)</f>
        <v>0</v>
      </c>
      <c r="AC1260" s="25">
        <f>IF(U1260&gt;=0.8, 1, 0)</f>
        <v>0</v>
      </c>
      <c r="AD1260" s="55">
        <f>IF(U1260&gt;=0.9, 1, 0)</f>
        <v>0</v>
      </c>
    </row>
    <row r="1261" spans="1:30" ht="20" customHeight="1" x14ac:dyDescent="0.2">
      <c r="A1261" s="20" t="s">
        <v>787</v>
      </c>
      <c r="B1261" s="33" t="str">
        <f>SUBSTITUTE(A1261,"/Users/timomiessen/Desktop/imagesdk/nonblackmen1/","Image_")</f>
        <v>Image_NBM_150.jpg</v>
      </c>
      <c r="C1261" s="63" t="s">
        <v>4</v>
      </c>
      <c r="D1261" s="22" t="s">
        <v>6</v>
      </c>
      <c r="E1261" s="23">
        <v>0</v>
      </c>
      <c r="F1261" s="23">
        <v>1</v>
      </c>
      <c r="G1261" s="23">
        <v>0</v>
      </c>
      <c r="H1261" s="23">
        <v>0</v>
      </c>
      <c r="I1261" s="23">
        <v>0</v>
      </c>
      <c r="J1261" s="23">
        <v>0</v>
      </c>
      <c r="K1261" s="23">
        <v>0</v>
      </c>
      <c r="L1261" s="23">
        <v>0</v>
      </c>
      <c r="M1261" s="23">
        <v>0</v>
      </c>
      <c r="N1261" s="27">
        <v>0</v>
      </c>
      <c r="O1261" s="23">
        <v>0</v>
      </c>
      <c r="P1261" s="23">
        <v>0</v>
      </c>
      <c r="Q1261" s="23">
        <v>0</v>
      </c>
      <c r="R1261" s="23" cm="1">
        <f t="array" ref="R1261">_xlfn.IFS(H1261=1,1,K1261=1,1,L1261=1,1,M1261=1,1,N1261=1,1,P1261=1,1,TRUE,0)</f>
        <v>0</v>
      </c>
      <c r="S1261" s="64">
        <f>IF(AND(G1261=1,R1261=1),0,R1261)</f>
        <v>0</v>
      </c>
      <c r="T1261" s="24" t="s">
        <v>2672</v>
      </c>
      <c r="U1261" s="49">
        <f>SUBSTITUTE(T1261,".",",")*1</f>
        <v>3.7024680525064399E-2</v>
      </c>
      <c r="V1261" s="54">
        <f>IF(U1261&gt;=0.1, 1, 0)</f>
        <v>0</v>
      </c>
      <c r="W1261" s="25">
        <f>IF(U1261&gt;=0.2, 1, 0)</f>
        <v>0</v>
      </c>
      <c r="X1261" s="25">
        <f>IF(U1261&gt;=0.3, 1, 0)</f>
        <v>0</v>
      </c>
      <c r="Y1261" s="25">
        <f>IF(U1261&gt;=0.4, 1, 0)</f>
        <v>0</v>
      </c>
      <c r="Z1261" s="25">
        <f>IF(U1261&gt;=0.5, 1, 0)</f>
        <v>0</v>
      </c>
      <c r="AA1261" s="25">
        <f>IF(U1261&gt;=0.6, 1, 0)</f>
        <v>0</v>
      </c>
      <c r="AB1261" s="25">
        <f>IF(U1261&gt;=0.7, 1, 0)</f>
        <v>0</v>
      </c>
      <c r="AC1261" s="25">
        <f>IF(U1261&gt;=0.8, 1, 0)</f>
        <v>0</v>
      </c>
      <c r="AD1261" s="55">
        <f>IF(U1261&gt;=0.9, 1, 0)</f>
        <v>0</v>
      </c>
    </row>
    <row r="1262" spans="1:30" ht="20" customHeight="1" x14ac:dyDescent="0.2">
      <c r="A1262" s="20" t="s">
        <v>788</v>
      </c>
      <c r="B1262" s="33" t="str">
        <f>SUBSTITUTE(A1262,"/Users/timomiessen/Desktop/imagesdk/nonblackmen1/","Image_")</f>
        <v>Image_NBM_151.jpg</v>
      </c>
      <c r="C1262" s="63" t="s">
        <v>4</v>
      </c>
      <c r="D1262" s="22" t="s">
        <v>6</v>
      </c>
      <c r="E1262" s="23">
        <v>0</v>
      </c>
      <c r="F1262" s="23">
        <v>1</v>
      </c>
      <c r="G1262" s="23">
        <v>0</v>
      </c>
      <c r="H1262" s="23">
        <v>0</v>
      </c>
      <c r="I1262" s="23">
        <v>0</v>
      </c>
      <c r="J1262" s="23">
        <v>0</v>
      </c>
      <c r="K1262" s="23">
        <v>0</v>
      </c>
      <c r="L1262" s="23">
        <v>0</v>
      </c>
      <c r="M1262" s="23">
        <v>0</v>
      </c>
      <c r="N1262" s="27">
        <v>0</v>
      </c>
      <c r="O1262" s="23">
        <v>0</v>
      </c>
      <c r="P1262" s="23">
        <v>0</v>
      </c>
      <c r="Q1262" s="23">
        <v>0</v>
      </c>
      <c r="R1262" s="23" cm="1">
        <f t="array" ref="R1262">_xlfn.IFS(H1262=1,1,K1262=1,1,L1262=1,1,M1262=1,1,N1262=1,1,P1262=1,1,TRUE,0)</f>
        <v>0</v>
      </c>
      <c r="S1262" s="64">
        <f>IF(AND(G1262=1,R1262=1),0,R1262)</f>
        <v>0</v>
      </c>
      <c r="T1262" s="24" t="s">
        <v>2673</v>
      </c>
      <c r="U1262" s="49">
        <f>SUBSTITUTE(T1262,".",",")*1</f>
        <v>3.3722341991961002E-2</v>
      </c>
      <c r="V1262" s="54">
        <f>IF(U1262&gt;=0.1, 1, 0)</f>
        <v>0</v>
      </c>
      <c r="W1262" s="25">
        <f>IF(U1262&gt;=0.2, 1, 0)</f>
        <v>0</v>
      </c>
      <c r="X1262" s="25">
        <f>IF(U1262&gt;=0.3, 1, 0)</f>
        <v>0</v>
      </c>
      <c r="Y1262" s="25">
        <f>IF(U1262&gt;=0.4, 1, 0)</f>
        <v>0</v>
      </c>
      <c r="Z1262" s="25">
        <f>IF(U1262&gt;=0.5, 1, 0)</f>
        <v>0</v>
      </c>
      <c r="AA1262" s="25">
        <f>IF(U1262&gt;=0.6, 1, 0)</f>
        <v>0</v>
      </c>
      <c r="AB1262" s="25">
        <f>IF(U1262&gt;=0.7, 1, 0)</f>
        <v>0</v>
      </c>
      <c r="AC1262" s="25">
        <f>IF(U1262&gt;=0.8, 1, 0)</f>
        <v>0</v>
      </c>
      <c r="AD1262" s="55">
        <f>IF(U1262&gt;=0.9, 1, 0)</f>
        <v>0</v>
      </c>
    </row>
    <row r="1263" spans="1:30" ht="20" customHeight="1" x14ac:dyDescent="0.2">
      <c r="A1263" s="20" t="s">
        <v>789</v>
      </c>
      <c r="B1263" s="33" t="str">
        <f>SUBSTITUTE(A1263,"/Users/timomiessen/Desktop/imagesdk/nonblackmen1/","Image_")</f>
        <v>Image_NBM_152.jpg</v>
      </c>
      <c r="C1263" s="63" t="s">
        <v>4</v>
      </c>
      <c r="D1263" s="22" t="s">
        <v>6</v>
      </c>
      <c r="E1263" s="23">
        <v>0</v>
      </c>
      <c r="F1263" s="23">
        <v>1</v>
      </c>
      <c r="G1263" s="23">
        <v>0</v>
      </c>
      <c r="H1263" s="23">
        <v>0</v>
      </c>
      <c r="I1263" s="23">
        <v>0</v>
      </c>
      <c r="J1263" s="23">
        <v>0</v>
      </c>
      <c r="K1263" s="23">
        <v>0</v>
      </c>
      <c r="L1263" s="23">
        <v>0</v>
      </c>
      <c r="M1263" s="23">
        <v>0</v>
      </c>
      <c r="N1263" s="27">
        <v>0</v>
      </c>
      <c r="O1263" s="23">
        <v>0</v>
      </c>
      <c r="P1263" s="23">
        <v>0</v>
      </c>
      <c r="Q1263" s="23">
        <v>0</v>
      </c>
      <c r="R1263" s="23" cm="1">
        <f t="array" ref="R1263">_xlfn.IFS(H1263=1,1,K1263=1,1,L1263=1,1,M1263=1,1,N1263=1,1,P1263=1,1,TRUE,0)</f>
        <v>0</v>
      </c>
      <c r="S1263" s="64">
        <f>IF(AND(G1263=1,R1263=1),0,R1263)</f>
        <v>0</v>
      </c>
      <c r="T1263" s="24" t="s">
        <v>2674</v>
      </c>
      <c r="U1263" s="49">
        <f>SUBSTITUTE(T1263,".",",")*1</f>
        <v>8.0127764958888292E-3</v>
      </c>
      <c r="V1263" s="54">
        <f>IF(U1263&gt;=0.1, 1, 0)</f>
        <v>0</v>
      </c>
      <c r="W1263" s="25">
        <f>IF(U1263&gt;=0.2, 1, 0)</f>
        <v>0</v>
      </c>
      <c r="X1263" s="25">
        <f>IF(U1263&gt;=0.3, 1, 0)</f>
        <v>0</v>
      </c>
      <c r="Y1263" s="25">
        <f>IF(U1263&gt;=0.4, 1, 0)</f>
        <v>0</v>
      </c>
      <c r="Z1263" s="25">
        <f>IF(U1263&gt;=0.5, 1, 0)</f>
        <v>0</v>
      </c>
      <c r="AA1263" s="25">
        <f>IF(U1263&gt;=0.6, 1, 0)</f>
        <v>0</v>
      </c>
      <c r="AB1263" s="25">
        <f>IF(U1263&gt;=0.7, 1, 0)</f>
        <v>0</v>
      </c>
      <c r="AC1263" s="25">
        <f>IF(U1263&gt;=0.8, 1, 0)</f>
        <v>0</v>
      </c>
      <c r="AD1263" s="55">
        <f>IF(U1263&gt;=0.9, 1, 0)</f>
        <v>0</v>
      </c>
    </row>
    <row r="1264" spans="1:30" ht="20" customHeight="1" x14ac:dyDescent="0.2">
      <c r="A1264" s="20" t="s">
        <v>790</v>
      </c>
      <c r="B1264" s="33" t="str">
        <f>SUBSTITUTE(A1264,"/Users/timomiessen/Desktop/imagesdk/nonblackmen1/","Image_")</f>
        <v>Image_NBM_153.jpg</v>
      </c>
      <c r="C1264" s="63" t="s">
        <v>4</v>
      </c>
      <c r="D1264" s="22" t="s">
        <v>6</v>
      </c>
      <c r="E1264" s="23">
        <v>0</v>
      </c>
      <c r="F1264" s="23">
        <v>1</v>
      </c>
      <c r="G1264" s="23">
        <v>0</v>
      </c>
      <c r="H1264" s="23">
        <v>0</v>
      </c>
      <c r="I1264" s="23">
        <v>0</v>
      </c>
      <c r="J1264" s="23">
        <v>0</v>
      </c>
      <c r="K1264" s="23">
        <v>0</v>
      </c>
      <c r="L1264" s="23">
        <v>0</v>
      </c>
      <c r="M1264" s="23">
        <v>0</v>
      </c>
      <c r="N1264" s="27">
        <v>0</v>
      </c>
      <c r="O1264" s="23">
        <v>0</v>
      </c>
      <c r="P1264" s="23">
        <v>0</v>
      </c>
      <c r="Q1264" s="23">
        <v>0</v>
      </c>
      <c r="R1264" s="23" cm="1">
        <f t="array" ref="R1264">_xlfn.IFS(H1264=1,1,K1264=1,1,L1264=1,1,M1264=1,1,N1264=1,1,P1264=1,1,TRUE,0)</f>
        <v>0</v>
      </c>
      <c r="S1264" s="64">
        <f>IF(AND(G1264=1,R1264=1),0,R1264)</f>
        <v>0</v>
      </c>
      <c r="T1264" s="24" t="s">
        <v>2675</v>
      </c>
      <c r="U1264" s="49">
        <f>SUBSTITUTE(T1264,".",",")*1</f>
        <v>2.3639626801013901E-2</v>
      </c>
      <c r="V1264" s="54">
        <f>IF(U1264&gt;=0.1, 1, 0)</f>
        <v>0</v>
      </c>
      <c r="W1264" s="25">
        <f>IF(U1264&gt;=0.2, 1, 0)</f>
        <v>0</v>
      </c>
      <c r="X1264" s="25">
        <f>IF(U1264&gt;=0.3, 1, 0)</f>
        <v>0</v>
      </c>
      <c r="Y1264" s="25">
        <f>IF(U1264&gt;=0.4, 1, 0)</f>
        <v>0</v>
      </c>
      <c r="Z1264" s="25">
        <f>IF(U1264&gt;=0.5, 1, 0)</f>
        <v>0</v>
      </c>
      <c r="AA1264" s="25">
        <f>IF(U1264&gt;=0.6, 1, 0)</f>
        <v>0</v>
      </c>
      <c r="AB1264" s="25">
        <f>IF(U1264&gt;=0.7, 1, 0)</f>
        <v>0</v>
      </c>
      <c r="AC1264" s="25">
        <f>IF(U1264&gt;=0.8, 1, 0)</f>
        <v>0</v>
      </c>
      <c r="AD1264" s="55">
        <f>IF(U1264&gt;=0.9, 1, 0)</f>
        <v>0</v>
      </c>
    </row>
    <row r="1265" spans="1:30" ht="20" customHeight="1" x14ac:dyDescent="0.2">
      <c r="A1265" s="20" t="s">
        <v>791</v>
      </c>
      <c r="B1265" s="33" t="str">
        <f>SUBSTITUTE(A1265,"/Users/timomiessen/Desktop/imagesdk/nonblackmen1/","Image_")</f>
        <v>Image_NBM_154.jpg</v>
      </c>
      <c r="C1265" s="63" t="s">
        <v>4</v>
      </c>
      <c r="D1265" s="22" t="s">
        <v>6</v>
      </c>
      <c r="E1265" s="23">
        <v>0</v>
      </c>
      <c r="F1265" s="23">
        <v>1</v>
      </c>
      <c r="G1265" s="23">
        <v>0</v>
      </c>
      <c r="H1265" s="23">
        <v>0</v>
      </c>
      <c r="I1265" s="23">
        <v>0</v>
      </c>
      <c r="J1265" s="23">
        <v>0</v>
      </c>
      <c r="K1265" s="23">
        <v>0</v>
      </c>
      <c r="L1265" s="23">
        <v>0</v>
      </c>
      <c r="M1265" s="23">
        <v>0</v>
      </c>
      <c r="N1265" s="27">
        <v>0</v>
      </c>
      <c r="O1265" s="23">
        <v>0</v>
      </c>
      <c r="P1265" s="23">
        <v>0</v>
      </c>
      <c r="Q1265" s="23">
        <v>0</v>
      </c>
      <c r="R1265" s="23" cm="1">
        <f t="array" ref="R1265">_xlfn.IFS(H1265=1,1,K1265=1,1,L1265=1,1,M1265=1,1,N1265=1,1,P1265=1,1,TRUE,0)</f>
        <v>0</v>
      </c>
      <c r="S1265" s="64">
        <f>IF(AND(G1265=1,R1265=1),0,R1265)</f>
        <v>0</v>
      </c>
      <c r="T1265" s="24" t="s">
        <v>2676</v>
      </c>
      <c r="U1265" s="49">
        <f>SUBSTITUTE(T1265,".",",")*1</f>
        <v>6.3679078593850094E-2</v>
      </c>
      <c r="V1265" s="54">
        <f>IF(U1265&gt;=0.1, 1, 0)</f>
        <v>0</v>
      </c>
      <c r="W1265" s="25">
        <f>IF(U1265&gt;=0.2, 1, 0)</f>
        <v>0</v>
      </c>
      <c r="X1265" s="25">
        <f>IF(U1265&gt;=0.3, 1, 0)</f>
        <v>0</v>
      </c>
      <c r="Y1265" s="25">
        <f>IF(U1265&gt;=0.4, 1, 0)</f>
        <v>0</v>
      </c>
      <c r="Z1265" s="25">
        <f>IF(U1265&gt;=0.5, 1, 0)</f>
        <v>0</v>
      </c>
      <c r="AA1265" s="25">
        <f>IF(U1265&gt;=0.6, 1, 0)</f>
        <v>0</v>
      </c>
      <c r="AB1265" s="25">
        <f>IF(U1265&gt;=0.7, 1, 0)</f>
        <v>0</v>
      </c>
      <c r="AC1265" s="25">
        <f>IF(U1265&gt;=0.8, 1, 0)</f>
        <v>0</v>
      </c>
      <c r="AD1265" s="55">
        <f>IF(U1265&gt;=0.9, 1, 0)</f>
        <v>0</v>
      </c>
    </row>
    <row r="1266" spans="1:30" ht="20" customHeight="1" x14ac:dyDescent="0.2">
      <c r="A1266" s="20" t="s">
        <v>792</v>
      </c>
      <c r="B1266" s="33" t="str">
        <f>SUBSTITUTE(A1266,"/Users/timomiessen/Desktop/imagesdk/nonblackmen1/","Image_")</f>
        <v>Image_NBM_155.jpg</v>
      </c>
      <c r="C1266" s="63" t="s">
        <v>4</v>
      </c>
      <c r="D1266" s="22" t="s">
        <v>6</v>
      </c>
      <c r="E1266" s="23">
        <v>0</v>
      </c>
      <c r="F1266" s="23">
        <v>1</v>
      </c>
      <c r="G1266" s="23">
        <v>0</v>
      </c>
      <c r="H1266" s="23">
        <v>0</v>
      </c>
      <c r="I1266" s="23">
        <v>0</v>
      </c>
      <c r="J1266" s="23">
        <v>0</v>
      </c>
      <c r="K1266" s="23">
        <v>0</v>
      </c>
      <c r="L1266" s="23">
        <v>0</v>
      </c>
      <c r="M1266" s="23">
        <v>0</v>
      </c>
      <c r="N1266" s="27">
        <v>0</v>
      </c>
      <c r="O1266" s="23">
        <v>0</v>
      </c>
      <c r="P1266" s="23">
        <v>0</v>
      </c>
      <c r="Q1266" s="23">
        <v>0</v>
      </c>
      <c r="R1266" s="23" cm="1">
        <f t="array" ref="R1266">_xlfn.IFS(H1266=1,1,K1266=1,1,L1266=1,1,M1266=1,1,N1266=1,1,P1266=1,1,TRUE,0)</f>
        <v>0</v>
      </c>
      <c r="S1266" s="64">
        <f>IF(AND(G1266=1,R1266=1),0,R1266)</f>
        <v>0</v>
      </c>
      <c r="T1266" s="24" t="s">
        <v>2677</v>
      </c>
      <c r="U1266" s="49">
        <f>SUBSTITUTE(T1266,".",",")*1</f>
        <v>1.1461883084848501E-2</v>
      </c>
      <c r="V1266" s="54">
        <f>IF(U1266&gt;=0.1, 1, 0)</f>
        <v>0</v>
      </c>
      <c r="W1266" s="25">
        <f>IF(U1266&gt;=0.2, 1, 0)</f>
        <v>0</v>
      </c>
      <c r="X1266" s="25">
        <f>IF(U1266&gt;=0.3, 1, 0)</f>
        <v>0</v>
      </c>
      <c r="Y1266" s="25">
        <f>IF(U1266&gt;=0.4, 1, 0)</f>
        <v>0</v>
      </c>
      <c r="Z1266" s="25">
        <f>IF(U1266&gt;=0.5, 1, 0)</f>
        <v>0</v>
      </c>
      <c r="AA1266" s="25">
        <f>IF(U1266&gt;=0.6, 1, 0)</f>
        <v>0</v>
      </c>
      <c r="AB1266" s="25">
        <f>IF(U1266&gt;=0.7, 1, 0)</f>
        <v>0</v>
      </c>
      <c r="AC1266" s="25">
        <f>IF(U1266&gt;=0.8, 1, 0)</f>
        <v>0</v>
      </c>
      <c r="AD1266" s="55">
        <f>IF(U1266&gt;=0.9, 1, 0)</f>
        <v>0</v>
      </c>
    </row>
    <row r="1267" spans="1:30" ht="20" customHeight="1" x14ac:dyDescent="0.2">
      <c r="A1267" s="20" t="s">
        <v>793</v>
      </c>
      <c r="B1267" s="33" t="str">
        <f>SUBSTITUTE(A1267,"/Users/timomiessen/Desktop/imagesdk/nonblackmen1/","Image_")</f>
        <v>Image_NBM_156.jpg</v>
      </c>
      <c r="C1267" s="63" t="s">
        <v>4</v>
      </c>
      <c r="D1267" s="22" t="s">
        <v>6</v>
      </c>
      <c r="E1267" s="23">
        <v>0</v>
      </c>
      <c r="F1267" s="23">
        <v>1</v>
      </c>
      <c r="G1267" s="23">
        <v>0</v>
      </c>
      <c r="H1267" s="23">
        <v>0</v>
      </c>
      <c r="I1267" s="23">
        <v>0</v>
      </c>
      <c r="J1267" s="23">
        <v>0</v>
      </c>
      <c r="K1267" s="23">
        <v>0</v>
      </c>
      <c r="L1267" s="23">
        <v>0</v>
      </c>
      <c r="M1267" s="23">
        <v>0</v>
      </c>
      <c r="N1267" s="27">
        <v>0</v>
      </c>
      <c r="O1267" s="23">
        <v>0</v>
      </c>
      <c r="P1267" s="23">
        <v>0</v>
      </c>
      <c r="Q1267" s="23">
        <v>0</v>
      </c>
      <c r="R1267" s="23" cm="1">
        <f t="array" ref="R1267">_xlfn.IFS(H1267=1,1,K1267=1,1,L1267=1,1,M1267=1,1,N1267=1,1,P1267=1,1,TRUE,0)</f>
        <v>0</v>
      </c>
      <c r="S1267" s="64">
        <f>IF(AND(G1267=1,R1267=1),0,R1267)</f>
        <v>0</v>
      </c>
      <c r="T1267" s="24" t="s">
        <v>2678</v>
      </c>
      <c r="U1267" s="49">
        <f>SUBSTITUTE(T1267,".",",")*1</f>
        <v>7.9157683067023702E-3</v>
      </c>
      <c r="V1267" s="54">
        <f>IF(U1267&gt;=0.1, 1, 0)</f>
        <v>0</v>
      </c>
      <c r="W1267" s="25">
        <f>IF(U1267&gt;=0.2, 1, 0)</f>
        <v>0</v>
      </c>
      <c r="X1267" s="25">
        <f>IF(U1267&gt;=0.3, 1, 0)</f>
        <v>0</v>
      </c>
      <c r="Y1267" s="25">
        <f>IF(U1267&gt;=0.4, 1, 0)</f>
        <v>0</v>
      </c>
      <c r="Z1267" s="25">
        <f>IF(U1267&gt;=0.5, 1, 0)</f>
        <v>0</v>
      </c>
      <c r="AA1267" s="25">
        <f>IF(U1267&gt;=0.6, 1, 0)</f>
        <v>0</v>
      </c>
      <c r="AB1267" s="25">
        <f>IF(U1267&gt;=0.7, 1, 0)</f>
        <v>0</v>
      </c>
      <c r="AC1267" s="25">
        <f>IF(U1267&gt;=0.8, 1, 0)</f>
        <v>0</v>
      </c>
      <c r="AD1267" s="55">
        <f>IF(U1267&gt;=0.9, 1, 0)</f>
        <v>0</v>
      </c>
    </row>
    <row r="1268" spans="1:30" ht="20" customHeight="1" x14ac:dyDescent="0.2">
      <c r="A1268" s="20" t="s">
        <v>794</v>
      </c>
      <c r="B1268" s="33" t="str">
        <f>SUBSTITUTE(A1268,"/Users/timomiessen/Desktop/imagesdk/nonblackmen1/","Image_")</f>
        <v>Image_NBM_157.jpg</v>
      </c>
      <c r="C1268" s="63" t="s">
        <v>4</v>
      </c>
      <c r="D1268" s="22" t="s">
        <v>6</v>
      </c>
      <c r="E1268" s="23">
        <v>0</v>
      </c>
      <c r="F1268" s="23">
        <v>1</v>
      </c>
      <c r="G1268" s="23">
        <v>0</v>
      </c>
      <c r="H1268" s="23">
        <v>0</v>
      </c>
      <c r="I1268" s="23">
        <v>0</v>
      </c>
      <c r="J1268" s="23">
        <v>0</v>
      </c>
      <c r="K1268" s="23">
        <v>0</v>
      </c>
      <c r="L1268" s="23">
        <v>0</v>
      </c>
      <c r="M1268" s="23">
        <v>0</v>
      </c>
      <c r="N1268" s="27">
        <v>0</v>
      </c>
      <c r="O1268" s="23">
        <v>0</v>
      </c>
      <c r="P1268" s="23">
        <v>0</v>
      </c>
      <c r="Q1268" s="23">
        <v>0</v>
      </c>
      <c r="R1268" s="23" cm="1">
        <f t="array" ref="R1268">_xlfn.IFS(H1268=1,1,K1268=1,1,L1268=1,1,M1268=1,1,N1268=1,1,P1268=1,1,TRUE,0)</f>
        <v>0</v>
      </c>
      <c r="S1268" s="64">
        <f>IF(AND(G1268=1,R1268=1),0,R1268)</f>
        <v>0</v>
      </c>
      <c r="T1268" s="24" t="s">
        <v>2679</v>
      </c>
      <c r="U1268" s="49">
        <f>SUBSTITUTE(T1268,".",",")*1</f>
        <v>9.5166633836924995E-3</v>
      </c>
      <c r="V1268" s="54">
        <f>IF(U1268&gt;=0.1, 1, 0)</f>
        <v>0</v>
      </c>
      <c r="W1268" s="25">
        <f>IF(U1268&gt;=0.2, 1, 0)</f>
        <v>0</v>
      </c>
      <c r="X1268" s="25">
        <f>IF(U1268&gt;=0.3, 1, 0)</f>
        <v>0</v>
      </c>
      <c r="Y1268" s="25">
        <f>IF(U1268&gt;=0.4, 1, 0)</f>
        <v>0</v>
      </c>
      <c r="Z1268" s="25">
        <f>IF(U1268&gt;=0.5, 1, 0)</f>
        <v>0</v>
      </c>
      <c r="AA1268" s="25">
        <f>IF(U1268&gt;=0.6, 1, 0)</f>
        <v>0</v>
      </c>
      <c r="AB1268" s="25">
        <f>IF(U1268&gt;=0.7, 1, 0)</f>
        <v>0</v>
      </c>
      <c r="AC1268" s="25">
        <f>IF(U1268&gt;=0.8, 1, 0)</f>
        <v>0</v>
      </c>
      <c r="AD1268" s="55">
        <f>IF(U1268&gt;=0.9, 1, 0)</f>
        <v>0</v>
      </c>
    </row>
    <row r="1269" spans="1:30" ht="20" customHeight="1" x14ac:dyDescent="0.2">
      <c r="A1269" s="20" t="s">
        <v>795</v>
      </c>
      <c r="B1269" s="33" t="str">
        <f>SUBSTITUTE(A1269,"/Users/timomiessen/Desktop/imagesdk/nonblackmen1/","Image_")</f>
        <v>Image_NBM_158.jpg</v>
      </c>
      <c r="C1269" s="63" t="s">
        <v>4</v>
      </c>
      <c r="D1269" s="22" t="s">
        <v>6</v>
      </c>
      <c r="E1269" s="23">
        <v>0</v>
      </c>
      <c r="F1269" s="23">
        <v>1</v>
      </c>
      <c r="G1269" s="23">
        <v>0</v>
      </c>
      <c r="H1269" s="23">
        <v>0</v>
      </c>
      <c r="I1269" s="23">
        <v>0</v>
      </c>
      <c r="J1269" s="23">
        <v>0</v>
      </c>
      <c r="K1269" s="23">
        <v>0</v>
      </c>
      <c r="L1269" s="23">
        <v>0</v>
      </c>
      <c r="M1269" s="23">
        <v>0</v>
      </c>
      <c r="N1269" s="27">
        <v>0</v>
      </c>
      <c r="O1269" s="23">
        <v>0</v>
      </c>
      <c r="P1269" s="23">
        <v>0</v>
      </c>
      <c r="Q1269" s="23">
        <v>0</v>
      </c>
      <c r="R1269" s="23" cm="1">
        <f t="array" ref="R1269">_xlfn.IFS(H1269=1,1,K1269=1,1,L1269=1,1,M1269=1,1,N1269=1,1,P1269=1,1,TRUE,0)</f>
        <v>0</v>
      </c>
      <c r="S1269" s="64">
        <f>IF(AND(G1269=1,R1269=1),0,R1269)</f>
        <v>0</v>
      </c>
      <c r="T1269" s="24" t="s">
        <v>2680</v>
      </c>
      <c r="U1269" s="49">
        <f>SUBSTITUTE(T1269,".",",")*1</f>
        <v>1.38984550721943E-2</v>
      </c>
      <c r="V1269" s="54">
        <f>IF(U1269&gt;=0.1, 1, 0)</f>
        <v>0</v>
      </c>
      <c r="W1269" s="25">
        <f>IF(U1269&gt;=0.2, 1, 0)</f>
        <v>0</v>
      </c>
      <c r="X1269" s="25">
        <f>IF(U1269&gt;=0.3, 1, 0)</f>
        <v>0</v>
      </c>
      <c r="Y1269" s="25">
        <f>IF(U1269&gt;=0.4, 1, 0)</f>
        <v>0</v>
      </c>
      <c r="Z1269" s="25">
        <f>IF(U1269&gt;=0.5, 1, 0)</f>
        <v>0</v>
      </c>
      <c r="AA1269" s="25">
        <f>IF(U1269&gt;=0.6, 1, 0)</f>
        <v>0</v>
      </c>
      <c r="AB1269" s="25">
        <f>IF(U1269&gt;=0.7, 1, 0)</f>
        <v>0</v>
      </c>
      <c r="AC1269" s="25">
        <f>IF(U1269&gt;=0.8, 1, 0)</f>
        <v>0</v>
      </c>
      <c r="AD1269" s="55">
        <f>IF(U1269&gt;=0.9, 1, 0)</f>
        <v>0</v>
      </c>
    </row>
    <row r="1270" spans="1:30" ht="20" customHeight="1" x14ac:dyDescent="0.2">
      <c r="A1270" s="20" t="s">
        <v>796</v>
      </c>
      <c r="B1270" s="33" t="str">
        <f>SUBSTITUTE(A1270,"/Users/timomiessen/Desktop/imagesdk/nonblackmen1/","Image_")</f>
        <v>Image_NBM_159.jpg</v>
      </c>
      <c r="C1270" s="63" t="s">
        <v>4</v>
      </c>
      <c r="D1270" s="22" t="s">
        <v>6</v>
      </c>
      <c r="E1270" s="23">
        <v>0</v>
      </c>
      <c r="F1270" s="23">
        <v>1</v>
      </c>
      <c r="G1270" s="23">
        <v>0</v>
      </c>
      <c r="H1270" s="23">
        <v>0</v>
      </c>
      <c r="I1270" s="23">
        <v>0</v>
      </c>
      <c r="J1270" s="23">
        <v>0</v>
      </c>
      <c r="K1270" s="23">
        <v>0</v>
      </c>
      <c r="L1270" s="23">
        <v>0</v>
      </c>
      <c r="M1270" s="23">
        <v>0</v>
      </c>
      <c r="N1270" s="27">
        <v>0</v>
      </c>
      <c r="O1270" s="23">
        <v>0</v>
      </c>
      <c r="P1270" s="23">
        <v>0</v>
      </c>
      <c r="Q1270" s="23">
        <v>0</v>
      </c>
      <c r="R1270" s="23" cm="1">
        <f t="array" ref="R1270">_xlfn.IFS(H1270=1,1,K1270=1,1,L1270=1,1,M1270=1,1,N1270=1,1,P1270=1,1,TRUE,0)</f>
        <v>0</v>
      </c>
      <c r="S1270" s="64">
        <f>IF(AND(G1270=1,R1270=1),0,R1270)</f>
        <v>0</v>
      </c>
      <c r="T1270" s="24" t="s">
        <v>2681</v>
      </c>
      <c r="U1270" s="49">
        <f>SUBSTITUTE(T1270,".",",")*1</f>
        <v>6.9759182631969396E-2</v>
      </c>
      <c r="V1270" s="54">
        <f>IF(U1270&gt;=0.1, 1, 0)</f>
        <v>0</v>
      </c>
      <c r="W1270" s="25">
        <f>IF(U1270&gt;=0.2, 1, 0)</f>
        <v>0</v>
      </c>
      <c r="X1270" s="25">
        <f>IF(U1270&gt;=0.3, 1, 0)</f>
        <v>0</v>
      </c>
      <c r="Y1270" s="25">
        <f>IF(U1270&gt;=0.4, 1, 0)</f>
        <v>0</v>
      </c>
      <c r="Z1270" s="25">
        <f>IF(U1270&gt;=0.5, 1, 0)</f>
        <v>0</v>
      </c>
      <c r="AA1270" s="25">
        <f>IF(U1270&gt;=0.6, 1, 0)</f>
        <v>0</v>
      </c>
      <c r="AB1270" s="25">
        <f>IF(U1270&gt;=0.7, 1, 0)</f>
        <v>0</v>
      </c>
      <c r="AC1270" s="25">
        <f>IF(U1270&gt;=0.8, 1, 0)</f>
        <v>0</v>
      </c>
      <c r="AD1270" s="55">
        <f>IF(U1270&gt;=0.9, 1, 0)</f>
        <v>0</v>
      </c>
    </row>
    <row r="1271" spans="1:30" ht="20" customHeight="1" x14ac:dyDescent="0.2">
      <c r="A1271" s="20" t="s">
        <v>797</v>
      </c>
      <c r="B1271" s="33" t="str">
        <f>SUBSTITUTE(A1271,"/Users/timomiessen/Desktop/imagesdk/nonblackmen1/","Image_")</f>
        <v>Image_NBM_16.jpg</v>
      </c>
      <c r="C1271" s="63" t="s">
        <v>4</v>
      </c>
      <c r="D1271" s="22" t="s">
        <v>6</v>
      </c>
      <c r="E1271" s="23">
        <v>1</v>
      </c>
      <c r="F1271" s="23">
        <v>0</v>
      </c>
      <c r="G1271" s="23">
        <v>0</v>
      </c>
      <c r="H1271" s="23">
        <v>0</v>
      </c>
      <c r="I1271" s="23">
        <v>0</v>
      </c>
      <c r="J1271" s="23">
        <v>0</v>
      </c>
      <c r="K1271" s="23">
        <v>0</v>
      </c>
      <c r="L1271" s="23">
        <v>0</v>
      </c>
      <c r="M1271" s="23">
        <v>0</v>
      </c>
      <c r="N1271" s="27">
        <v>0</v>
      </c>
      <c r="O1271" s="23">
        <v>0</v>
      </c>
      <c r="P1271" s="23">
        <v>0</v>
      </c>
      <c r="Q1271" s="23">
        <v>0</v>
      </c>
      <c r="R1271" s="23" cm="1">
        <f t="array" ref="R1271">_xlfn.IFS(H1271=1,1,K1271=1,1,L1271=1,1,M1271=1,1,N1271=1,1,P1271=1,1,TRUE,0)</f>
        <v>0</v>
      </c>
      <c r="S1271" s="64">
        <f>IF(AND(G1271=1,R1271=1),0,R1271)</f>
        <v>0</v>
      </c>
      <c r="T1271" s="24" t="s">
        <v>2682</v>
      </c>
      <c r="U1271" s="49">
        <f>SUBSTITUTE(T1271,".",",")*1</f>
        <v>1.37977665290236E-2</v>
      </c>
      <c r="V1271" s="54">
        <f>IF(U1271&gt;=0.1, 1, 0)</f>
        <v>0</v>
      </c>
      <c r="W1271" s="25">
        <f>IF(U1271&gt;=0.2, 1, 0)</f>
        <v>0</v>
      </c>
      <c r="X1271" s="25">
        <f>IF(U1271&gt;=0.3, 1, 0)</f>
        <v>0</v>
      </c>
      <c r="Y1271" s="25">
        <f>IF(U1271&gt;=0.4, 1, 0)</f>
        <v>0</v>
      </c>
      <c r="Z1271" s="25">
        <f>IF(U1271&gt;=0.5, 1, 0)</f>
        <v>0</v>
      </c>
      <c r="AA1271" s="25">
        <f>IF(U1271&gt;=0.6, 1, 0)</f>
        <v>0</v>
      </c>
      <c r="AB1271" s="25">
        <f>IF(U1271&gt;=0.7, 1, 0)</f>
        <v>0</v>
      </c>
      <c r="AC1271" s="25">
        <f>IF(U1271&gt;=0.8, 1, 0)</f>
        <v>0</v>
      </c>
      <c r="AD1271" s="55">
        <f>IF(U1271&gt;=0.9, 1, 0)</f>
        <v>0</v>
      </c>
    </row>
    <row r="1272" spans="1:30" ht="20" customHeight="1" x14ac:dyDescent="0.2">
      <c r="A1272" s="20" t="s">
        <v>798</v>
      </c>
      <c r="B1272" s="33" t="str">
        <f>SUBSTITUTE(A1272,"/Users/timomiessen/Desktop/imagesdk/nonblackmen1/","Image_")</f>
        <v>Image_NBM_160.jpg</v>
      </c>
      <c r="C1272" s="63" t="s">
        <v>4</v>
      </c>
      <c r="D1272" s="22" t="s">
        <v>6</v>
      </c>
      <c r="E1272" s="23">
        <v>0</v>
      </c>
      <c r="F1272" s="23">
        <v>1</v>
      </c>
      <c r="G1272" s="23">
        <v>0</v>
      </c>
      <c r="H1272" s="23">
        <v>0</v>
      </c>
      <c r="I1272" s="23">
        <v>0</v>
      </c>
      <c r="J1272" s="23">
        <v>0</v>
      </c>
      <c r="K1272" s="23">
        <v>0</v>
      </c>
      <c r="L1272" s="23">
        <v>0</v>
      </c>
      <c r="M1272" s="23">
        <v>0</v>
      </c>
      <c r="N1272" s="27">
        <v>0</v>
      </c>
      <c r="O1272" s="23">
        <v>0</v>
      </c>
      <c r="P1272" s="23">
        <v>0</v>
      </c>
      <c r="Q1272" s="23">
        <v>0</v>
      </c>
      <c r="R1272" s="23" cm="1">
        <f t="array" ref="R1272">_xlfn.IFS(H1272=1,1,K1272=1,1,L1272=1,1,M1272=1,1,N1272=1,1,P1272=1,1,TRUE,0)</f>
        <v>0</v>
      </c>
      <c r="S1272" s="64">
        <f>IF(AND(G1272=1,R1272=1),0,R1272)</f>
        <v>0</v>
      </c>
      <c r="T1272" s="24" t="s">
        <v>2683</v>
      </c>
      <c r="U1272" s="49">
        <f>SUBSTITUTE(T1272,".",",")*1</f>
        <v>3.8050310686230599E-3</v>
      </c>
      <c r="V1272" s="54">
        <f>IF(U1272&gt;=0.1, 1, 0)</f>
        <v>0</v>
      </c>
      <c r="W1272" s="25">
        <f>IF(U1272&gt;=0.2, 1, 0)</f>
        <v>0</v>
      </c>
      <c r="X1272" s="25">
        <f>IF(U1272&gt;=0.3, 1, 0)</f>
        <v>0</v>
      </c>
      <c r="Y1272" s="25">
        <f>IF(U1272&gt;=0.4, 1, 0)</f>
        <v>0</v>
      </c>
      <c r="Z1272" s="25">
        <f>IF(U1272&gt;=0.5, 1, 0)</f>
        <v>0</v>
      </c>
      <c r="AA1272" s="25">
        <f>IF(U1272&gt;=0.6, 1, 0)</f>
        <v>0</v>
      </c>
      <c r="AB1272" s="25">
        <f>IF(U1272&gt;=0.7, 1, 0)</f>
        <v>0</v>
      </c>
      <c r="AC1272" s="25">
        <f>IF(U1272&gt;=0.8, 1, 0)</f>
        <v>0</v>
      </c>
      <c r="AD1272" s="55">
        <f>IF(U1272&gt;=0.9, 1, 0)</f>
        <v>0</v>
      </c>
    </row>
    <row r="1273" spans="1:30" ht="20" customHeight="1" x14ac:dyDescent="0.2">
      <c r="A1273" s="20" t="s">
        <v>799</v>
      </c>
      <c r="B1273" s="33" t="str">
        <f>SUBSTITUTE(A1273,"/Users/timomiessen/Desktop/imagesdk/nonblackmen1/","Image_")</f>
        <v>Image_NBM_161.jpg</v>
      </c>
      <c r="C1273" s="63" t="s">
        <v>4</v>
      </c>
      <c r="D1273" s="22" t="s">
        <v>6</v>
      </c>
      <c r="E1273" s="23">
        <v>0</v>
      </c>
      <c r="F1273" s="23">
        <v>1</v>
      </c>
      <c r="G1273" s="23">
        <v>0</v>
      </c>
      <c r="H1273" s="23">
        <v>0</v>
      </c>
      <c r="I1273" s="23">
        <v>0</v>
      </c>
      <c r="J1273" s="23">
        <v>0</v>
      </c>
      <c r="K1273" s="23">
        <v>0</v>
      </c>
      <c r="L1273" s="23">
        <v>0</v>
      </c>
      <c r="M1273" s="23">
        <v>0</v>
      </c>
      <c r="N1273" s="27">
        <v>0</v>
      </c>
      <c r="O1273" s="23">
        <v>0</v>
      </c>
      <c r="P1273" s="23">
        <v>0</v>
      </c>
      <c r="Q1273" s="23">
        <v>0</v>
      </c>
      <c r="R1273" s="23" cm="1">
        <f t="array" ref="R1273">_xlfn.IFS(H1273=1,1,K1273=1,1,L1273=1,1,M1273=1,1,N1273=1,1,P1273=1,1,TRUE,0)</f>
        <v>0</v>
      </c>
      <c r="S1273" s="64">
        <f>IF(AND(G1273=1,R1273=1),0,R1273)</f>
        <v>0</v>
      </c>
      <c r="T1273" s="24" t="s">
        <v>2684</v>
      </c>
      <c r="U1273" s="49">
        <f>SUBSTITUTE(T1273,".",",")*1</f>
        <v>1.51767081115394E-2</v>
      </c>
      <c r="V1273" s="54">
        <f>IF(U1273&gt;=0.1, 1, 0)</f>
        <v>0</v>
      </c>
      <c r="W1273" s="25">
        <f>IF(U1273&gt;=0.2, 1, 0)</f>
        <v>0</v>
      </c>
      <c r="X1273" s="25">
        <f>IF(U1273&gt;=0.3, 1, 0)</f>
        <v>0</v>
      </c>
      <c r="Y1273" s="25">
        <f>IF(U1273&gt;=0.4, 1, 0)</f>
        <v>0</v>
      </c>
      <c r="Z1273" s="25">
        <f>IF(U1273&gt;=0.5, 1, 0)</f>
        <v>0</v>
      </c>
      <c r="AA1273" s="25">
        <f>IF(U1273&gt;=0.6, 1, 0)</f>
        <v>0</v>
      </c>
      <c r="AB1273" s="25">
        <f>IF(U1273&gt;=0.7, 1, 0)</f>
        <v>0</v>
      </c>
      <c r="AC1273" s="25">
        <f>IF(U1273&gt;=0.8, 1, 0)</f>
        <v>0</v>
      </c>
      <c r="AD1273" s="55">
        <f>IF(U1273&gt;=0.9, 1, 0)</f>
        <v>0</v>
      </c>
    </row>
    <row r="1274" spans="1:30" ht="20" customHeight="1" x14ac:dyDescent="0.2">
      <c r="A1274" s="20" t="s">
        <v>800</v>
      </c>
      <c r="B1274" s="33" t="str">
        <f>SUBSTITUTE(A1274,"/Users/timomiessen/Desktop/imagesdk/nonblackmen1/","Image_")</f>
        <v>Image_NBM_162.jpg</v>
      </c>
      <c r="C1274" s="63" t="s">
        <v>4</v>
      </c>
      <c r="D1274" s="22" t="s">
        <v>6</v>
      </c>
      <c r="E1274" s="23">
        <v>0</v>
      </c>
      <c r="F1274" s="23">
        <v>1</v>
      </c>
      <c r="G1274" s="23">
        <v>0</v>
      </c>
      <c r="H1274" s="23">
        <v>0</v>
      </c>
      <c r="I1274" s="23">
        <v>0</v>
      </c>
      <c r="J1274" s="23">
        <v>0</v>
      </c>
      <c r="K1274" s="23">
        <v>0</v>
      </c>
      <c r="L1274" s="23">
        <v>0</v>
      </c>
      <c r="M1274" s="23">
        <v>0</v>
      </c>
      <c r="N1274" s="27">
        <v>0</v>
      </c>
      <c r="O1274" s="23">
        <v>0</v>
      </c>
      <c r="P1274" s="23">
        <v>0</v>
      </c>
      <c r="Q1274" s="23">
        <v>0</v>
      </c>
      <c r="R1274" s="23" cm="1">
        <f t="array" ref="R1274">_xlfn.IFS(H1274=1,1,K1274=1,1,L1274=1,1,M1274=1,1,N1274=1,1,P1274=1,1,TRUE,0)</f>
        <v>0</v>
      </c>
      <c r="S1274" s="64">
        <f>IF(AND(G1274=1,R1274=1),0,R1274)</f>
        <v>0</v>
      </c>
      <c r="T1274" s="24" t="s">
        <v>2685</v>
      </c>
      <c r="U1274" s="49">
        <f>SUBSTITUTE(T1274,".",",")*1</f>
        <v>1.34268512483686E-2</v>
      </c>
      <c r="V1274" s="54">
        <f>IF(U1274&gt;=0.1, 1, 0)</f>
        <v>0</v>
      </c>
      <c r="W1274" s="25">
        <f>IF(U1274&gt;=0.2, 1, 0)</f>
        <v>0</v>
      </c>
      <c r="X1274" s="25">
        <f>IF(U1274&gt;=0.3, 1, 0)</f>
        <v>0</v>
      </c>
      <c r="Y1274" s="25">
        <f>IF(U1274&gt;=0.4, 1, 0)</f>
        <v>0</v>
      </c>
      <c r="Z1274" s="25">
        <f>IF(U1274&gt;=0.5, 1, 0)</f>
        <v>0</v>
      </c>
      <c r="AA1274" s="25">
        <f>IF(U1274&gt;=0.6, 1, 0)</f>
        <v>0</v>
      </c>
      <c r="AB1274" s="25">
        <f>IF(U1274&gt;=0.7, 1, 0)</f>
        <v>0</v>
      </c>
      <c r="AC1274" s="25">
        <f>IF(U1274&gt;=0.8, 1, 0)</f>
        <v>0</v>
      </c>
      <c r="AD1274" s="55">
        <f>IF(U1274&gt;=0.9, 1, 0)</f>
        <v>0</v>
      </c>
    </row>
    <row r="1275" spans="1:30" ht="20" customHeight="1" x14ac:dyDescent="0.2">
      <c r="A1275" s="20" t="s">
        <v>801</v>
      </c>
      <c r="B1275" s="33" t="str">
        <f>SUBSTITUTE(A1275,"/Users/timomiessen/Desktop/imagesdk/nonblackmen1/","Image_")</f>
        <v>Image_NBM_163.jpg</v>
      </c>
      <c r="C1275" s="63" t="s">
        <v>4</v>
      </c>
      <c r="D1275" s="22" t="s">
        <v>6</v>
      </c>
      <c r="E1275" s="23">
        <v>0</v>
      </c>
      <c r="F1275" s="23">
        <v>1</v>
      </c>
      <c r="G1275" s="23">
        <v>0</v>
      </c>
      <c r="H1275" s="23">
        <v>0</v>
      </c>
      <c r="I1275" s="23">
        <v>0</v>
      </c>
      <c r="J1275" s="23">
        <v>0</v>
      </c>
      <c r="K1275" s="23">
        <v>0</v>
      </c>
      <c r="L1275" s="23">
        <v>0</v>
      </c>
      <c r="M1275" s="23">
        <v>0</v>
      </c>
      <c r="N1275" s="27">
        <v>0</v>
      </c>
      <c r="O1275" s="23">
        <v>0</v>
      </c>
      <c r="P1275" s="23">
        <v>0</v>
      </c>
      <c r="Q1275" s="23">
        <v>0</v>
      </c>
      <c r="R1275" s="23" cm="1">
        <f t="array" ref="R1275">_xlfn.IFS(H1275=1,1,K1275=1,1,L1275=1,1,M1275=1,1,N1275=1,1,P1275=1,1,TRUE,0)</f>
        <v>0</v>
      </c>
      <c r="S1275" s="64">
        <f>IF(AND(G1275=1,R1275=1),0,R1275)</f>
        <v>0</v>
      </c>
      <c r="T1275" s="24" t="s">
        <v>2686</v>
      </c>
      <c r="U1275" s="49">
        <f>SUBSTITUTE(T1275,".",",")*1</f>
        <v>5.55165414698421E-3</v>
      </c>
      <c r="V1275" s="54">
        <f>IF(U1275&gt;=0.1, 1, 0)</f>
        <v>0</v>
      </c>
      <c r="W1275" s="25">
        <f>IF(U1275&gt;=0.2, 1, 0)</f>
        <v>0</v>
      </c>
      <c r="X1275" s="25">
        <f>IF(U1275&gt;=0.3, 1, 0)</f>
        <v>0</v>
      </c>
      <c r="Y1275" s="25">
        <f>IF(U1275&gt;=0.4, 1, 0)</f>
        <v>0</v>
      </c>
      <c r="Z1275" s="25">
        <f>IF(U1275&gt;=0.5, 1, 0)</f>
        <v>0</v>
      </c>
      <c r="AA1275" s="25">
        <f>IF(U1275&gt;=0.6, 1, 0)</f>
        <v>0</v>
      </c>
      <c r="AB1275" s="25">
        <f>IF(U1275&gt;=0.7, 1, 0)</f>
        <v>0</v>
      </c>
      <c r="AC1275" s="25">
        <f>IF(U1275&gt;=0.8, 1, 0)</f>
        <v>0</v>
      </c>
      <c r="AD1275" s="55">
        <f>IF(U1275&gt;=0.9, 1, 0)</f>
        <v>0</v>
      </c>
    </row>
    <row r="1276" spans="1:30" ht="20" customHeight="1" x14ac:dyDescent="0.2">
      <c r="A1276" s="20" t="s">
        <v>802</v>
      </c>
      <c r="B1276" s="33" t="str">
        <f>SUBSTITUTE(A1276,"/Users/timomiessen/Desktop/imagesdk/nonblackmen1/","Image_")</f>
        <v>Image_NBM_164.jpg</v>
      </c>
      <c r="C1276" s="63" t="s">
        <v>4</v>
      </c>
      <c r="D1276" s="22" t="s">
        <v>6</v>
      </c>
      <c r="E1276" s="23">
        <v>0</v>
      </c>
      <c r="F1276" s="23">
        <v>1</v>
      </c>
      <c r="G1276" s="23">
        <v>0</v>
      </c>
      <c r="H1276" s="23">
        <v>0</v>
      </c>
      <c r="I1276" s="23">
        <v>0</v>
      </c>
      <c r="J1276" s="23">
        <v>0</v>
      </c>
      <c r="K1276" s="23">
        <v>0</v>
      </c>
      <c r="L1276" s="23">
        <v>0</v>
      </c>
      <c r="M1276" s="23">
        <v>0</v>
      </c>
      <c r="N1276" s="27">
        <v>0</v>
      </c>
      <c r="O1276" s="23">
        <v>0</v>
      </c>
      <c r="P1276" s="23">
        <v>0</v>
      </c>
      <c r="Q1276" s="23">
        <v>0</v>
      </c>
      <c r="R1276" s="23" cm="1">
        <f t="array" ref="R1276">_xlfn.IFS(H1276=1,1,K1276=1,1,L1276=1,1,M1276=1,1,N1276=1,1,P1276=1,1,TRUE,0)</f>
        <v>0</v>
      </c>
      <c r="S1276" s="64">
        <f>IF(AND(G1276=1,R1276=1),0,R1276)</f>
        <v>0</v>
      </c>
      <c r="T1276" s="24" t="s">
        <v>2687</v>
      </c>
      <c r="U1276" s="49">
        <f>SUBSTITUTE(T1276,".",",")*1</f>
        <v>2.72618695162236E-2</v>
      </c>
      <c r="V1276" s="54">
        <f>IF(U1276&gt;=0.1, 1, 0)</f>
        <v>0</v>
      </c>
      <c r="W1276" s="25">
        <f>IF(U1276&gt;=0.2, 1, 0)</f>
        <v>0</v>
      </c>
      <c r="X1276" s="25">
        <f>IF(U1276&gt;=0.3, 1, 0)</f>
        <v>0</v>
      </c>
      <c r="Y1276" s="25">
        <f>IF(U1276&gt;=0.4, 1, 0)</f>
        <v>0</v>
      </c>
      <c r="Z1276" s="25">
        <f>IF(U1276&gt;=0.5, 1, 0)</f>
        <v>0</v>
      </c>
      <c r="AA1276" s="25">
        <f>IF(U1276&gt;=0.6, 1, 0)</f>
        <v>0</v>
      </c>
      <c r="AB1276" s="25">
        <f>IF(U1276&gt;=0.7, 1, 0)</f>
        <v>0</v>
      </c>
      <c r="AC1276" s="25">
        <f>IF(U1276&gt;=0.8, 1, 0)</f>
        <v>0</v>
      </c>
      <c r="AD1276" s="55">
        <f>IF(U1276&gt;=0.9, 1, 0)</f>
        <v>0</v>
      </c>
    </row>
    <row r="1277" spans="1:30" ht="20" customHeight="1" x14ac:dyDescent="0.2">
      <c r="A1277" s="20" t="s">
        <v>803</v>
      </c>
      <c r="B1277" s="33" t="str">
        <f>SUBSTITUTE(A1277,"/Users/timomiessen/Desktop/imagesdk/nonblackmen1/","Image_")</f>
        <v>Image_NBM_165.jpg</v>
      </c>
      <c r="C1277" s="63" t="s">
        <v>4</v>
      </c>
      <c r="D1277" s="22" t="s">
        <v>6</v>
      </c>
      <c r="E1277" s="23">
        <v>0</v>
      </c>
      <c r="F1277" s="23">
        <v>1</v>
      </c>
      <c r="G1277" s="23">
        <v>0</v>
      </c>
      <c r="H1277" s="23">
        <v>0</v>
      </c>
      <c r="I1277" s="23">
        <v>0</v>
      </c>
      <c r="J1277" s="23">
        <v>0</v>
      </c>
      <c r="K1277" s="23">
        <v>0</v>
      </c>
      <c r="L1277" s="23">
        <v>0</v>
      </c>
      <c r="M1277" s="23">
        <v>0</v>
      </c>
      <c r="N1277" s="27">
        <v>0</v>
      </c>
      <c r="O1277" s="23">
        <v>0</v>
      </c>
      <c r="P1277" s="23">
        <v>0</v>
      </c>
      <c r="Q1277" s="23">
        <v>0</v>
      </c>
      <c r="R1277" s="23" cm="1">
        <f t="array" ref="R1277">_xlfn.IFS(H1277=1,1,K1277=1,1,L1277=1,1,M1277=1,1,N1277=1,1,P1277=1,1,TRUE,0)</f>
        <v>0</v>
      </c>
      <c r="S1277" s="64">
        <f>IF(AND(G1277=1,R1277=1),0,R1277)</f>
        <v>0</v>
      </c>
      <c r="T1277" s="24" t="s">
        <v>2688</v>
      </c>
      <c r="U1277" s="49">
        <f>SUBSTITUTE(T1277,".",",")*1</f>
        <v>8.5908036679029395E-2</v>
      </c>
      <c r="V1277" s="54">
        <f>IF(U1277&gt;=0.1, 1, 0)</f>
        <v>0</v>
      </c>
      <c r="W1277" s="25">
        <f>IF(U1277&gt;=0.2, 1, 0)</f>
        <v>0</v>
      </c>
      <c r="X1277" s="25">
        <f>IF(U1277&gt;=0.3, 1, 0)</f>
        <v>0</v>
      </c>
      <c r="Y1277" s="25">
        <f>IF(U1277&gt;=0.4, 1, 0)</f>
        <v>0</v>
      </c>
      <c r="Z1277" s="25">
        <f>IF(U1277&gt;=0.5, 1, 0)</f>
        <v>0</v>
      </c>
      <c r="AA1277" s="25">
        <f>IF(U1277&gt;=0.6, 1, 0)</f>
        <v>0</v>
      </c>
      <c r="AB1277" s="25">
        <f>IF(U1277&gt;=0.7, 1, 0)</f>
        <v>0</v>
      </c>
      <c r="AC1277" s="25">
        <f>IF(U1277&gt;=0.8, 1, 0)</f>
        <v>0</v>
      </c>
      <c r="AD1277" s="55">
        <f>IF(U1277&gt;=0.9, 1, 0)</f>
        <v>0</v>
      </c>
    </row>
    <row r="1278" spans="1:30" ht="20" customHeight="1" x14ac:dyDescent="0.2">
      <c r="A1278" s="20" t="s">
        <v>804</v>
      </c>
      <c r="B1278" s="33" t="str">
        <f>SUBSTITUTE(A1278,"/Users/timomiessen/Desktop/imagesdk/nonblackmen1/","Image_")</f>
        <v>Image_NBM_166.jpg</v>
      </c>
      <c r="C1278" s="63" t="s">
        <v>4</v>
      </c>
      <c r="D1278" s="22" t="s">
        <v>6</v>
      </c>
      <c r="E1278" s="23">
        <v>0</v>
      </c>
      <c r="F1278" s="23">
        <v>1</v>
      </c>
      <c r="G1278" s="23">
        <v>0</v>
      </c>
      <c r="H1278" s="23">
        <v>0</v>
      </c>
      <c r="I1278" s="23">
        <v>0</v>
      </c>
      <c r="J1278" s="23">
        <v>0</v>
      </c>
      <c r="K1278" s="23">
        <v>0</v>
      </c>
      <c r="L1278" s="23">
        <v>0</v>
      </c>
      <c r="M1278" s="23">
        <v>0</v>
      </c>
      <c r="N1278" s="27">
        <v>0</v>
      </c>
      <c r="O1278" s="23">
        <v>0</v>
      </c>
      <c r="P1278" s="23">
        <v>0</v>
      </c>
      <c r="Q1278" s="23">
        <v>0</v>
      </c>
      <c r="R1278" s="23" cm="1">
        <f t="array" ref="R1278">_xlfn.IFS(H1278=1,1,K1278=1,1,L1278=1,1,M1278=1,1,N1278=1,1,P1278=1,1,TRUE,0)</f>
        <v>0</v>
      </c>
      <c r="S1278" s="64">
        <f>IF(AND(G1278=1,R1278=1),0,R1278)</f>
        <v>0</v>
      </c>
      <c r="T1278" s="24" t="s">
        <v>2689</v>
      </c>
      <c r="U1278" s="49">
        <f>SUBSTITUTE(T1278,".",",")*1</f>
        <v>1.2369496282189999E-2</v>
      </c>
      <c r="V1278" s="54">
        <f>IF(U1278&gt;=0.1, 1, 0)</f>
        <v>0</v>
      </c>
      <c r="W1278" s="25">
        <f>IF(U1278&gt;=0.2, 1, 0)</f>
        <v>0</v>
      </c>
      <c r="X1278" s="25">
        <f>IF(U1278&gt;=0.3, 1, 0)</f>
        <v>0</v>
      </c>
      <c r="Y1278" s="25">
        <f>IF(U1278&gt;=0.4, 1, 0)</f>
        <v>0</v>
      </c>
      <c r="Z1278" s="25">
        <f>IF(U1278&gt;=0.5, 1, 0)</f>
        <v>0</v>
      </c>
      <c r="AA1278" s="25">
        <f>IF(U1278&gt;=0.6, 1, 0)</f>
        <v>0</v>
      </c>
      <c r="AB1278" s="25">
        <f>IF(U1278&gt;=0.7, 1, 0)</f>
        <v>0</v>
      </c>
      <c r="AC1278" s="25">
        <f>IF(U1278&gt;=0.8, 1, 0)</f>
        <v>0</v>
      </c>
      <c r="AD1278" s="55">
        <f>IF(U1278&gt;=0.9, 1, 0)</f>
        <v>0</v>
      </c>
    </row>
    <row r="1279" spans="1:30" ht="20" customHeight="1" x14ac:dyDescent="0.2">
      <c r="A1279" s="20" t="s">
        <v>805</v>
      </c>
      <c r="B1279" s="33" t="str">
        <f>SUBSTITUTE(A1279,"/Users/timomiessen/Desktop/imagesdk/nonblackmen1/","Image_")</f>
        <v>Image_NBM_167.jpg</v>
      </c>
      <c r="C1279" s="63" t="s">
        <v>4</v>
      </c>
      <c r="D1279" s="22" t="s">
        <v>6</v>
      </c>
      <c r="E1279" s="23">
        <v>0</v>
      </c>
      <c r="F1279" s="23">
        <v>1</v>
      </c>
      <c r="G1279" s="23">
        <v>0</v>
      </c>
      <c r="H1279" s="23">
        <v>0</v>
      </c>
      <c r="I1279" s="23">
        <v>0</v>
      </c>
      <c r="J1279" s="23">
        <v>0</v>
      </c>
      <c r="K1279" s="23">
        <v>0</v>
      </c>
      <c r="L1279" s="23">
        <v>0</v>
      </c>
      <c r="M1279" s="23">
        <v>0</v>
      </c>
      <c r="N1279" s="27">
        <v>0</v>
      </c>
      <c r="O1279" s="23">
        <v>0</v>
      </c>
      <c r="P1279" s="23">
        <v>0</v>
      </c>
      <c r="Q1279" s="23">
        <v>0</v>
      </c>
      <c r="R1279" s="23" cm="1">
        <f t="array" ref="R1279">_xlfn.IFS(H1279=1,1,K1279=1,1,L1279=1,1,M1279=1,1,N1279=1,1,P1279=1,1,TRUE,0)</f>
        <v>0</v>
      </c>
      <c r="S1279" s="64">
        <f>IF(AND(G1279=1,R1279=1),0,R1279)</f>
        <v>0</v>
      </c>
      <c r="T1279" s="24" t="s">
        <v>2690</v>
      </c>
      <c r="U1279" s="49">
        <f>SUBSTITUTE(T1279,".",",")*1</f>
        <v>1.59729882143437E-2</v>
      </c>
      <c r="V1279" s="54">
        <f>IF(U1279&gt;=0.1, 1, 0)</f>
        <v>0</v>
      </c>
      <c r="W1279" s="25">
        <f>IF(U1279&gt;=0.2, 1, 0)</f>
        <v>0</v>
      </c>
      <c r="X1279" s="25">
        <f>IF(U1279&gt;=0.3, 1, 0)</f>
        <v>0</v>
      </c>
      <c r="Y1279" s="25">
        <f>IF(U1279&gt;=0.4, 1, 0)</f>
        <v>0</v>
      </c>
      <c r="Z1279" s="25">
        <f>IF(U1279&gt;=0.5, 1, 0)</f>
        <v>0</v>
      </c>
      <c r="AA1279" s="25">
        <f>IF(U1279&gt;=0.6, 1, 0)</f>
        <v>0</v>
      </c>
      <c r="AB1279" s="25">
        <f>IF(U1279&gt;=0.7, 1, 0)</f>
        <v>0</v>
      </c>
      <c r="AC1279" s="25">
        <f>IF(U1279&gt;=0.8, 1, 0)</f>
        <v>0</v>
      </c>
      <c r="AD1279" s="55">
        <f>IF(U1279&gt;=0.9, 1, 0)</f>
        <v>0</v>
      </c>
    </row>
    <row r="1280" spans="1:30" ht="20" customHeight="1" x14ac:dyDescent="0.2">
      <c r="A1280" s="20" t="s">
        <v>806</v>
      </c>
      <c r="B1280" s="33" t="str">
        <f>SUBSTITUTE(A1280,"/Users/timomiessen/Desktop/imagesdk/nonblackmen1/","Image_")</f>
        <v>Image_NBM_168.jpg</v>
      </c>
      <c r="C1280" s="63" t="s">
        <v>4</v>
      </c>
      <c r="D1280" s="22" t="s">
        <v>6</v>
      </c>
      <c r="E1280" s="23">
        <v>0</v>
      </c>
      <c r="F1280" s="23">
        <v>1</v>
      </c>
      <c r="G1280" s="23">
        <v>0</v>
      </c>
      <c r="H1280" s="23">
        <v>0</v>
      </c>
      <c r="I1280" s="23">
        <v>0</v>
      </c>
      <c r="J1280" s="23">
        <v>0</v>
      </c>
      <c r="K1280" s="23">
        <v>0</v>
      </c>
      <c r="L1280" s="23">
        <v>0</v>
      </c>
      <c r="M1280" s="23">
        <v>0</v>
      </c>
      <c r="N1280" s="27">
        <v>0</v>
      </c>
      <c r="O1280" s="23">
        <v>0</v>
      </c>
      <c r="P1280" s="23">
        <v>0</v>
      </c>
      <c r="Q1280" s="23">
        <v>0</v>
      </c>
      <c r="R1280" s="23" cm="1">
        <f t="array" ref="R1280">_xlfn.IFS(H1280=1,1,K1280=1,1,L1280=1,1,M1280=1,1,N1280=1,1,P1280=1,1,TRUE,0)</f>
        <v>0</v>
      </c>
      <c r="S1280" s="64">
        <f>IF(AND(G1280=1,R1280=1),0,R1280)</f>
        <v>0</v>
      </c>
      <c r="T1280" s="24" t="s">
        <v>2691</v>
      </c>
      <c r="U1280" s="49">
        <f>SUBSTITUTE(T1280,".",",")*1</f>
        <v>1.04982003103941E-2</v>
      </c>
      <c r="V1280" s="54">
        <f>IF(U1280&gt;=0.1, 1, 0)</f>
        <v>0</v>
      </c>
      <c r="W1280" s="25">
        <f>IF(U1280&gt;=0.2, 1, 0)</f>
        <v>0</v>
      </c>
      <c r="X1280" s="25">
        <f>IF(U1280&gt;=0.3, 1, 0)</f>
        <v>0</v>
      </c>
      <c r="Y1280" s="25">
        <f>IF(U1280&gt;=0.4, 1, 0)</f>
        <v>0</v>
      </c>
      <c r="Z1280" s="25">
        <f>IF(U1280&gt;=0.5, 1, 0)</f>
        <v>0</v>
      </c>
      <c r="AA1280" s="25">
        <f>IF(U1280&gt;=0.6, 1, 0)</f>
        <v>0</v>
      </c>
      <c r="AB1280" s="25">
        <f>IF(U1280&gt;=0.7, 1, 0)</f>
        <v>0</v>
      </c>
      <c r="AC1280" s="25">
        <f>IF(U1280&gt;=0.8, 1, 0)</f>
        <v>0</v>
      </c>
      <c r="AD1280" s="55">
        <f>IF(U1280&gt;=0.9, 1, 0)</f>
        <v>0</v>
      </c>
    </row>
    <row r="1281" spans="1:30" ht="20" customHeight="1" x14ac:dyDescent="0.2">
      <c r="A1281" s="20" t="s">
        <v>807</v>
      </c>
      <c r="B1281" s="33" t="str">
        <f>SUBSTITUTE(A1281,"/Users/timomiessen/Desktop/imagesdk/nonblackmen1/","Image_")</f>
        <v>Image_NBM_169.jpg</v>
      </c>
      <c r="C1281" s="63" t="s">
        <v>4</v>
      </c>
      <c r="D1281" s="22" t="s">
        <v>6</v>
      </c>
      <c r="E1281" s="23">
        <v>0</v>
      </c>
      <c r="F1281" s="23">
        <v>1</v>
      </c>
      <c r="G1281" s="23">
        <v>0</v>
      </c>
      <c r="H1281" s="23">
        <v>0</v>
      </c>
      <c r="I1281" s="23">
        <v>0</v>
      </c>
      <c r="J1281" s="23">
        <v>0</v>
      </c>
      <c r="K1281" s="23">
        <v>0</v>
      </c>
      <c r="L1281" s="23">
        <v>0</v>
      </c>
      <c r="M1281" s="23">
        <v>0</v>
      </c>
      <c r="N1281" s="27">
        <v>0</v>
      </c>
      <c r="O1281" s="23">
        <v>0</v>
      </c>
      <c r="P1281" s="23">
        <v>0</v>
      </c>
      <c r="Q1281" s="23">
        <v>0</v>
      </c>
      <c r="R1281" s="23" cm="1">
        <f t="array" ref="R1281">_xlfn.IFS(H1281=1,1,K1281=1,1,L1281=1,1,M1281=1,1,N1281=1,1,P1281=1,1,TRUE,0)</f>
        <v>0</v>
      </c>
      <c r="S1281" s="64">
        <f>IF(AND(G1281=1,R1281=1),0,R1281)</f>
        <v>0</v>
      </c>
      <c r="T1281" s="24" t="s">
        <v>2692</v>
      </c>
      <c r="U1281" s="49">
        <f>SUBSTITUTE(T1281,".",",")*1</f>
        <v>7.5653810054063797E-3</v>
      </c>
      <c r="V1281" s="54">
        <f>IF(U1281&gt;=0.1, 1, 0)</f>
        <v>0</v>
      </c>
      <c r="W1281" s="25">
        <f>IF(U1281&gt;=0.2, 1, 0)</f>
        <v>0</v>
      </c>
      <c r="X1281" s="25">
        <f>IF(U1281&gt;=0.3, 1, 0)</f>
        <v>0</v>
      </c>
      <c r="Y1281" s="25">
        <f>IF(U1281&gt;=0.4, 1, 0)</f>
        <v>0</v>
      </c>
      <c r="Z1281" s="25">
        <f>IF(U1281&gt;=0.5, 1, 0)</f>
        <v>0</v>
      </c>
      <c r="AA1281" s="25">
        <f>IF(U1281&gt;=0.6, 1, 0)</f>
        <v>0</v>
      </c>
      <c r="AB1281" s="25">
        <f>IF(U1281&gt;=0.7, 1, 0)</f>
        <v>0</v>
      </c>
      <c r="AC1281" s="25">
        <f>IF(U1281&gt;=0.8, 1, 0)</f>
        <v>0</v>
      </c>
      <c r="AD1281" s="55">
        <f>IF(U1281&gt;=0.9, 1, 0)</f>
        <v>0</v>
      </c>
    </row>
    <row r="1282" spans="1:30" ht="20" customHeight="1" x14ac:dyDescent="0.2">
      <c r="A1282" s="20" t="s">
        <v>808</v>
      </c>
      <c r="B1282" s="33" t="str">
        <f>SUBSTITUTE(A1282,"/Users/timomiessen/Desktop/imagesdk/nonblackmen1/","Image_")</f>
        <v>Image_NBM_17.jpg</v>
      </c>
      <c r="C1282" s="63" t="s">
        <v>4</v>
      </c>
      <c r="D1282" s="22" t="s">
        <v>6</v>
      </c>
      <c r="E1282" s="23">
        <v>1</v>
      </c>
      <c r="F1282" s="23">
        <v>0</v>
      </c>
      <c r="G1282" s="23">
        <v>0</v>
      </c>
      <c r="H1282" s="23">
        <v>0</v>
      </c>
      <c r="I1282" s="23">
        <v>0</v>
      </c>
      <c r="J1282" s="23">
        <v>0</v>
      </c>
      <c r="K1282" s="23">
        <v>0</v>
      </c>
      <c r="L1282" s="23">
        <v>0</v>
      </c>
      <c r="M1282" s="23">
        <v>0</v>
      </c>
      <c r="N1282" s="27">
        <v>0</v>
      </c>
      <c r="O1282" s="23">
        <v>0</v>
      </c>
      <c r="P1282" s="23">
        <v>0</v>
      </c>
      <c r="Q1282" s="23">
        <v>0</v>
      </c>
      <c r="R1282" s="23" cm="1">
        <f t="array" ref="R1282">_xlfn.IFS(H1282=1,1,K1282=1,1,L1282=1,1,M1282=1,1,N1282=1,1,P1282=1,1,TRUE,0)</f>
        <v>0</v>
      </c>
      <c r="S1282" s="64">
        <f>IF(AND(G1282=1,R1282=1),0,R1282)</f>
        <v>0</v>
      </c>
      <c r="T1282" s="24" t="s">
        <v>2693</v>
      </c>
      <c r="U1282" s="49">
        <f>SUBSTITUTE(T1282,".",",")*1</f>
        <v>2.2169195115566202E-2</v>
      </c>
      <c r="V1282" s="54">
        <f>IF(U1282&gt;=0.1, 1, 0)</f>
        <v>0</v>
      </c>
      <c r="W1282" s="25">
        <f>IF(U1282&gt;=0.2, 1, 0)</f>
        <v>0</v>
      </c>
      <c r="X1282" s="25">
        <f>IF(U1282&gt;=0.3, 1, 0)</f>
        <v>0</v>
      </c>
      <c r="Y1282" s="25">
        <f>IF(U1282&gt;=0.4, 1, 0)</f>
        <v>0</v>
      </c>
      <c r="Z1282" s="25">
        <f>IF(U1282&gt;=0.5, 1, 0)</f>
        <v>0</v>
      </c>
      <c r="AA1282" s="25">
        <f>IF(U1282&gt;=0.6, 1, 0)</f>
        <v>0</v>
      </c>
      <c r="AB1282" s="25">
        <f>IF(U1282&gt;=0.7, 1, 0)</f>
        <v>0</v>
      </c>
      <c r="AC1282" s="25">
        <f>IF(U1282&gt;=0.8, 1, 0)</f>
        <v>0</v>
      </c>
      <c r="AD1282" s="55">
        <f>IF(U1282&gt;=0.9, 1, 0)</f>
        <v>0</v>
      </c>
    </row>
    <row r="1283" spans="1:30" ht="20" customHeight="1" x14ac:dyDescent="0.2">
      <c r="A1283" s="20" t="s">
        <v>809</v>
      </c>
      <c r="B1283" s="33" t="str">
        <f>SUBSTITUTE(A1283,"/Users/timomiessen/Desktop/imagesdk/nonblackmen1/","Image_")</f>
        <v>Image_NBM_170.jpg</v>
      </c>
      <c r="C1283" s="63" t="s">
        <v>4</v>
      </c>
      <c r="D1283" s="22" t="s">
        <v>6</v>
      </c>
      <c r="E1283" s="23">
        <v>0</v>
      </c>
      <c r="F1283" s="23">
        <v>1</v>
      </c>
      <c r="G1283" s="23">
        <v>0</v>
      </c>
      <c r="H1283" s="23">
        <v>0</v>
      </c>
      <c r="I1283" s="23">
        <v>0</v>
      </c>
      <c r="J1283" s="23">
        <v>0</v>
      </c>
      <c r="K1283" s="23">
        <v>0</v>
      </c>
      <c r="L1283" s="23">
        <v>0</v>
      </c>
      <c r="M1283" s="23">
        <v>0</v>
      </c>
      <c r="N1283" s="27">
        <v>0</v>
      </c>
      <c r="O1283" s="23">
        <v>0</v>
      </c>
      <c r="P1283" s="23">
        <v>0</v>
      </c>
      <c r="Q1283" s="23">
        <v>0</v>
      </c>
      <c r="R1283" s="23" cm="1">
        <f t="array" ref="R1283">_xlfn.IFS(H1283=1,1,K1283=1,1,L1283=1,1,M1283=1,1,N1283=1,1,P1283=1,1,TRUE,0)</f>
        <v>0</v>
      </c>
      <c r="S1283" s="64">
        <f>IF(AND(G1283=1,R1283=1),0,R1283)</f>
        <v>0</v>
      </c>
      <c r="T1283" s="24" t="s">
        <v>2694</v>
      </c>
      <c r="U1283" s="49">
        <f>SUBSTITUTE(T1283,".",",")*1</f>
        <v>9.20656067319214E-3</v>
      </c>
      <c r="V1283" s="54">
        <f>IF(U1283&gt;=0.1, 1, 0)</f>
        <v>0</v>
      </c>
      <c r="W1283" s="25">
        <f>IF(U1283&gt;=0.2, 1, 0)</f>
        <v>0</v>
      </c>
      <c r="X1283" s="25">
        <f>IF(U1283&gt;=0.3, 1, 0)</f>
        <v>0</v>
      </c>
      <c r="Y1283" s="25">
        <f>IF(U1283&gt;=0.4, 1, 0)</f>
        <v>0</v>
      </c>
      <c r="Z1283" s="25">
        <f>IF(U1283&gt;=0.5, 1, 0)</f>
        <v>0</v>
      </c>
      <c r="AA1283" s="25">
        <f>IF(U1283&gt;=0.6, 1, 0)</f>
        <v>0</v>
      </c>
      <c r="AB1283" s="25">
        <f>IF(U1283&gt;=0.7, 1, 0)</f>
        <v>0</v>
      </c>
      <c r="AC1283" s="25">
        <f>IF(U1283&gt;=0.8, 1, 0)</f>
        <v>0</v>
      </c>
      <c r="AD1283" s="55">
        <f>IF(U1283&gt;=0.9, 1, 0)</f>
        <v>0</v>
      </c>
    </row>
    <row r="1284" spans="1:30" ht="20" customHeight="1" x14ac:dyDescent="0.2">
      <c r="A1284" s="20" t="s">
        <v>810</v>
      </c>
      <c r="B1284" s="33" t="str">
        <f>SUBSTITUTE(A1284,"/Users/timomiessen/Desktop/imagesdk/nonblackmen1/","Image_")</f>
        <v>Image_NBM_171.jpg</v>
      </c>
      <c r="C1284" s="63" t="s">
        <v>4</v>
      </c>
      <c r="D1284" s="22" t="s">
        <v>6</v>
      </c>
      <c r="E1284" s="23">
        <v>0</v>
      </c>
      <c r="F1284" s="23">
        <v>1</v>
      </c>
      <c r="G1284" s="23">
        <v>0</v>
      </c>
      <c r="H1284" s="23">
        <v>0</v>
      </c>
      <c r="I1284" s="23">
        <v>0</v>
      </c>
      <c r="J1284" s="23">
        <v>0</v>
      </c>
      <c r="K1284" s="23">
        <v>0</v>
      </c>
      <c r="L1284" s="23">
        <v>0</v>
      </c>
      <c r="M1284" s="23">
        <v>0</v>
      </c>
      <c r="N1284" s="27">
        <v>0</v>
      </c>
      <c r="O1284" s="23">
        <v>0</v>
      </c>
      <c r="P1284" s="23">
        <v>0</v>
      </c>
      <c r="Q1284" s="23">
        <v>0</v>
      </c>
      <c r="R1284" s="23" cm="1">
        <f t="array" ref="R1284">_xlfn.IFS(H1284=1,1,K1284=1,1,L1284=1,1,M1284=1,1,N1284=1,1,P1284=1,1,TRUE,0)</f>
        <v>0</v>
      </c>
      <c r="S1284" s="64">
        <f>IF(AND(G1284=1,R1284=1),0,R1284)</f>
        <v>0</v>
      </c>
      <c r="T1284" s="24" t="s">
        <v>2695</v>
      </c>
      <c r="U1284" s="49">
        <f>SUBSTITUTE(T1284,".",",")*1</f>
        <v>3.22680240496993E-2</v>
      </c>
      <c r="V1284" s="54">
        <f>IF(U1284&gt;=0.1, 1, 0)</f>
        <v>0</v>
      </c>
      <c r="W1284" s="25">
        <f>IF(U1284&gt;=0.2, 1, 0)</f>
        <v>0</v>
      </c>
      <c r="X1284" s="25">
        <f>IF(U1284&gt;=0.3, 1, 0)</f>
        <v>0</v>
      </c>
      <c r="Y1284" s="25">
        <f>IF(U1284&gt;=0.4, 1, 0)</f>
        <v>0</v>
      </c>
      <c r="Z1284" s="25">
        <f>IF(U1284&gt;=0.5, 1, 0)</f>
        <v>0</v>
      </c>
      <c r="AA1284" s="25">
        <f>IF(U1284&gt;=0.6, 1, 0)</f>
        <v>0</v>
      </c>
      <c r="AB1284" s="25">
        <f>IF(U1284&gt;=0.7, 1, 0)</f>
        <v>0</v>
      </c>
      <c r="AC1284" s="25">
        <f>IF(U1284&gt;=0.8, 1, 0)</f>
        <v>0</v>
      </c>
      <c r="AD1284" s="55">
        <f>IF(U1284&gt;=0.9, 1, 0)</f>
        <v>0</v>
      </c>
    </row>
    <row r="1285" spans="1:30" ht="20" customHeight="1" x14ac:dyDescent="0.2">
      <c r="A1285" s="20" t="s">
        <v>811</v>
      </c>
      <c r="B1285" s="33" t="str">
        <f>SUBSTITUTE(A1285,"/Users/timomiessen/Desktop/imagesdk/nonblackmen1/","Image_")</f>
        <v>Image_NBM_172.jpg</v>
      </c>
      <c r="C1285" s="63" t="s">
        <v>4</v>
      </c>
      <c r="D1285" s="22" t="s">
        <v>6</v>
      </c>
      <c r="E1285" s="23">
        <v>0</v>
      </c>
      <c r="F1285" s="23">
        <v>1</v>
      </c>
      <c r="G1285" s="23">
        <v>0</v>
      </c>
      <c r="H1285" s="23">
        <v>0</v>
      </c>
      <c r="I1285" s="23">
        <v>0</v>
      </c>
      <c r="J1285" s="23">
        <v>0</v>
      </c>
      <c r="K1285" s="23">
        <v>0</v>
      </c>
      <c r="L1285" s="23">
        <v>0</v>
      </c>
      <c r="M1285" s="23">
        <v>0</v>
      </c>
      <c r="N1285" s="27">
        <v>0</v>
      </c>
      <c r="O1285" s="23">
        <v>0</v>
      </c>
      <c r="P1285" s="23">
        <v>0</v>
      </c>
      <c r="Q1285" s="23">
        <v>0</v>
      </c>
      <c r="R1285" s="23" cm="1">
        <f t="array" ref="R1285">_xlfn.IFS(H1285=1,1,K1285=1,1,L1285=1,1,M1285=1,1,N1285=1,1,P1285=1,1,TRUE,0)</f>
        <v>0</v>
      </c>
      <c r="S1285" s="64">
        <f>IF(AND(G1285=1,R1285=1),0,R1285)</f>
        <v>0</v>
      </c>
      <c r="T1285" s="24" t="s">
        <v>2696</v>
      </c>
      <c r="U1285" s="49">
        <f>SUBSTITUTE(T1285,".",",")*1</f>
        <v>2.1403187885880401E-2</v>
      </c>
      <c r="V1285" s="54">
        <f>IF(U1285&gt;=0.1, 1, 0)</f>
        <v>0</v>
      </c>
      <c r="W1285" s="25">
        <f>IF(U1285&gt;=0.2, 1, 0)</f>
        <v>0</v>
      </c>
      <c r="X1285" s="25">
        <f>IF(U1285&gt;=0.3, 1, 0)</f>
        <v>0</v>
      </c>
      <c r="Y1285" s="25">
        <f>IF(U1285&gt;=0.4, 1, 0)</f>
        <v>0</v>
      </c>
      <c r="Z1285" s="25">
        <f>IF(U1285&gt;=0.5, 1, 0)</f>
        <v>0</v>
      </c>
      <c r="AA1285" s="25">
        <f>IF(U1285&gt;=0.6, 1, 0)</f>
        <v>0</v>
      </c>
      <c r="AB1285" s="25">
        <f>IF(U1285&gt;=0.7, 1, 0)</f>
        <v>0</v>
      </c>
      <c r="AC1285" s="25">
        <f>IF(U1285&gt;=0.8, 1, 0)</f>
        <v>0</v>
      </c>
      <c r="AD1285" s="55">
        <f>IF(U1285&gt;=0.9, 1, 0)</f>
        <v>0</v>
      </c>
    </row>
    <row r="1286" spans="1:30" ht="20" customHeight="1" x14ac:dyDescent="0.2">
      <c r="A1286" s="20" t="s">
        <v>812</v>
      </c>
      <c r="B1286" s="33" t="str">
        <f>SUBSTITUTE(A1286,"/Users/timomiessen/Desktop/imagesdk/nonblackmen1/","Image_")</f>
        <v>Image_NBM_173.jpg</v>
      </c>
      <c r="C1286" s="63" t="s">
        <v>4</v>
      </c>
      <c r="D1286" s="22" t="s">
        <v>6</v>
      </c>
      <c r="E1286" s="23">
        <v>0</v>
      </c>
      <c r="F1286" s="23">
        <v>1</v>
      </c>
      <c r="G1286" s="23">
        <v>0</v>
      </c>
      <c r="H1286" s="23">
        <v>0</v>
      </c>
      <c r="I1286" s="23">
        <v>0</v>
      </c>
      <c r="J1286" s="23">
        <v>0</v>
      </c>
      <c r="K1286" s="23">
        <v>0</v>
      </c>
      <c r="L1286" s="23">
        <v>0</v>
      </c>
      <c r="M1286" s="23">
        <v>0</v>
      </c>
      <c r="N1286" s="27">
        <v>0</v>
      </c>
      <c r="O1286" s="23">
        <v>0</v>
      </c>
      <c r="P1286" s="23">
        <v>0</v>
      </c>
      <c r="Q1286" s="23">
        <v>0</v>
      </c>
      <c r="R1286" s="23" cm="1">
        <f t="array" ref="R1286">_xlfn.IFS(H1286=1,1,K1286=1,1,L1286=1,1,M1286=1,1,N1286=1,1,P1286=1,1,TRUE,0)</f>
        <v>0</v>
      </c>
      <c r="S1286" s="64">
        <f>IF(AND(G1286=1,R1286=1),0,R1286)</f>
        <v>0</v>
      </c>
      <c r="T1286" s="24" t="s">
        <v>2697</v>
      </c>
      <c r="U1286" s="49">
        <f>SUBSTITUTE(T1286,".",",")*1</f>
        <v>8.5548718925565394E-3</v>
      </c>
      <c r="V1286" s="54">
        <f>IF(U1286&gt;=0.1, 1, 0)</f>
        <v>0</v>
      </c>
      <c r="W1286" s="25">
        <f>IF(U1286&gt;=0.2, 1, 0)</f>
        <v>0</v>
      </c>
      <c r="X1286" s="25">
        <f>IF(U1286&gt;=0.3, 1, 0)</f>
        <v>0</v>
      </c>
      <c r="Y1286" s="25">
        <f>IF(U1286&gt;=0.4, 1, 0)</f>
        <v>0</v>
      </c>
      <c r="Z1286" s="25">
        <f>IF(U1286&gt;=0.5, 1, 0)</f>
        <v>0</v>
      </c>
      <c r="AA1286" s="25">
        <f>IF(U1286&gt;=0.6, 1, 0)</f>
        <v>0</v>
      </c>
      <c r="AB1286" s="25">
        <f>IF(U1286&gt;=0.7, 1, 0)</f>
        <v>0</v>
      </c>
      <c r="AC1286" s="25">
        <f>IF(U1286&gt;=0.8, 1, 0)</f>
        <v>0</v>
      </c>
      <c r="AD1286" s="55">
        <f>IF(U1286&gt;=0.9, 1, 0)</f>
        <v>0</v>
      </c>
    </row>
    <row r="1287" spans="1:30" ht="20" customHeight="1" x14ac:dyDescent="0.2">
      <c r="A1287" s="20" t="s">
        <v>813</v>
      </c>
      <c r="B1287" s="33" t="str">
        <f>SUBSTITUTE(A1287,"/Users/timomiessen/Desktop/imagesdk/nonblackmen1/","Image_")</f>
        <v>Image_NBM_174.jpg</v>
      </c>
      <c r="C1287" s="63" t="s">
        <v>4</v>
      </c>
      <c r="D1287" s="22" t="s">
        <v>6</v>
      </c>
      <c r="E1287" s="23">
        <v>0</v>
      </c>
      <c r="F1287" s="23">
        <v>1</v>
      </c>
      <c r="G1287" s="23">
        <v>0</v>
      </c>
      <c r="H1287" s="23">
        <v>0</v>
      </c>
      <c r="I1287" s="23">
        <v>0</v>
      </c>
      <c r="J1287" s="23">
        <v>0</v>
      </c>
      <c r="K1287" s="23">
        <v>0</v>
      </c>
      <c r="L1287" s="23">
        <v>0</v>
      </c>
      <c r="M1287" s="23">
        <v>0</v>
      </c>
      <c r="N1287" s="27">
        <v>0</v>
      </c>
      <c r="O1287" s="23">
        <v>0</v>
      </c>
      <c r="P1287" s="23">
        <v>0</v>
      </c>
      <c r="Q1287" s="23">
        <v>0</v>
      </c>
      <c r="R1287" s="23" cm="1">
        <f t="array" ref="R1287">_xlfn.IFS(H1287=1,1,K1287=1,1,L1287=1,1,M1287=1,1,N1287=1,1,P1287=1,1,TRUE,0)</f>
        <v>0</v>
      </c>
      <c r="S1287" s="64">
        <f>IF(AND(G1287=1,R1287=1),0,R1287)</f>
        <v>0</v>
      </c>
      <c r="T1287" s="24" t="s">
        <v>2698</v>
      </c>
      <c r="U1287" s="49">
        <f>SUBSTITUTE(T1287,".",",")*1</f>
        <v>2.16650431975722E-2</v>
      </c>
      <c r="V1287" s="54">
        <f>IF(U1287&gt;=0.1, 1, 0)</f>
        <v>0</v>
      </c>
      <c r="W1287" s="25">
        <f>IF(U1287&gt;=0.2, 1, 0)</f>
        <v>0</v>
      </c>
      <c r="X1287" s="25">
        <f>IF(U1287&gt;=0.3, 1, 0)</f>
        <v>0</v>
      </c>
      <c r="Y1287" s="25">
        <f>IF(U1287&gt;=0.4, 1, 0)</f>
        <v>0</v>
      </c>
      <c r="Z1287" s="25">
        <f>IF(U1287&gt;=0.5, 1, 0)</f>
        <v>0</v>
      </c>
      <c r="AA1287" s="25">
        <f>IF(U1287&gt;=0.6, 1, 0)</f>
        <v>0</v>
      </c>
      <c r="AB1287" s="25">
        <f>IF(U1287&gt;=0.7, 1, 0)</f>
        <v>0</v>
      </c>
      <c r="AC1287" s="25">
        <f>IF(U1287&gt;=0.8, 1, 0)</f>
        <v>0</v>
      </c>
      <c r="AD1287" s="55">
        <f>IF(U1287&gt;=0.9, 1, 0)</f>
        <v>0</v>
      </c>
    </row>
    <row r="1288" spans="1:30" ht="20" customHeight="1" x14ac:dyDescent="0.2">
      <c r="A1288" s="20" t="s">
        <v>814</v>
      </c>
      <c r="B1288" s="33" t="str">
        <f>SUBSTITUTE(A1288,"/Users/timomiessen/Desktop/imagesdk/nonblackmen1/","Image_")</f>
        <v>Image_NBM_175.jpg</v>
      </c>
      <c r="C1288" s="63" t="s">
        <v>4</v>
      </c>
      <c r="D1288" s="22" t="s">
        <v>6</v>
      </c>
      <c r="E1288" s="23">
        <v>0</v>
      </c>
      <c r="F1288" s="23">
        <v>1</v>
      </c>
      <c r="G1288" s="23">
        <v>0</v>
      </c>
      <c r="H1288" s="23">
        <v>0</v>
      </c>
      <c r="I1288" s="23">
        <v>0</v>
      </c>
      <c r="J1288" s="23">
        <v>0</v>
      </c>
      <c r="K1288" s="23">
        <v>0</v>
      </c>
      <c r="L1288" s="23">
        <v>0</v>
      </c>
      <c r="M1288" s="23">
        <v>0</v>
      </c>
      <c r="N1288" s="27">
        <v>0</v>
      </c>
      <c r="O1288" s="23">
        <v>0</v>
      </c>
      <c r="P1288" s="23">
        <v>0</v>
      </c>
      <c r="Q1288" s="23">
        <v>0</v>
      </c>
      <c r="R1288" s="23" cm="1">
        <f t="array" ref="R1288">_xlfn.IFS(H1288=1,1,K1288=1,1,L1288=1,1,M1288=1,1,N1288=1,1,P1288=1,1,TRUE,0)</f>
        <v>0</v>
      </c>
      <c r="S1288" s="64">
        <f>IF(AND(G1288=1,R1288=1),0,R1288)</f>
        <v>0</v>
      </c>
      <c r="T1288" s="24" t="s">
        <v>2699</v>
      </c>
      <c r="U1288" s="49">
        <f>SUBSTITUTE(T1288,".",",")*1</f>
        <v>8.1657074624672497E-3</v>
      </c>
      <c r="V1288" s="54">
        <f>IF(U1288&gt;=0.1, 1, 0)</f>
        <v>0</v>
      </c>
      <c r="W1288" s="25">
        <f>IF(U1288&gt;=0.2, 1, 0)</f>
        <v>0</v>
      </c>
      <c r="X1288" s="25">
        <f>IF(U1288&gt;=0.3, 1, 0)</f>
        <v>0</v>
      </c>
      <c r="Y1288" s="25">
        <f>IF(U1288&gt;=0.4, 1, 0)</f>
        <v>0</v>
      </c>
      <c r="Z1288" s="25">
        <f>IF(U1288&gt;=0.5, 1, 0)</f>
        <v>0</v>
      </c>
      <c r="AA1288" s="25">
        <f>IF(U1288&gt;=0.6, 1, 0)</f>
        <v>0</v>
      </c>
      <c r="AB1288" s="25">
        <f>IF(U1288&gt;=0.7, 1, 0)</f>
        <v>0</v>
      </c>
      <c r="AC1288" s="25">
        <f>IF(U1288&gt;=0.8, 1, 0)</f>
        <v>0</v>
      </c>
      <c r="AD1288" s="55">
        <f>IF(U1288&gt;=0.9, 1, 0)</f>
        <v>0</v>
      </c>
    </row>
    <row r="1289" spans="1:30" ht="20" customHeight="1" x14ac:dyDescent="0.2">
      <c r="A1289" s="20" t="s">
        <v>815</v>
      </c>
      <c r="B1289" s="33" t="str">
        <f>SUBSTITUTE(A1289,"/Users/timomiessen/Desktop/imagesdk/nonblackmen1/","Image_")</f>
        <v>Image_NBM_176.jpg</v>
      </c>
      <c r="C1289" s="63" t="s">
        <v>4</v>
      </c>
      <c r="D1289" s="22" t="s">
        <v>6</v>
      </c>
      <c r="E1289" s="23">
        <v>0</v>
      </c>
      <c r="F1289" s="23">
        <v>1</v>
      </c>
      <c r="G1289" s="23">
        <v>0</v>
      </c>
      <c r="H1289" s="23">
        <v>0</v>
      </c>
      <c r="I1289" s="23">
        <v>0</v>
      </c>
      <c r="J1289" s="23">
        <v>0</v>
      </c>
      <c r="K1289" s="23">
        <v>0</v>
      </c>
      <c r="L1289" s="23">
        <v>0</v>
      </c>
      <c r="M1289" s="23">
        <v>0</v>
      </c>
      <c r="N1289" s="27">
        <v>0</v>
      </c>
      <c r="O1289" s="23">
        <v>0</v>
      </c>
      <c r="P1289" s="23">
        <v>0</v>
      </c>
      <c r="Q1289" s="23">
        <v>0</v>
      </c>
      <c r="R1289" s="23" cm="1">
        <f t="array" ref="R1289">_xlfn.IFS(H1289=1,1,K1289=1,1,L1289=1,1,M1289=1,1,N1289=1,1,P1289=1,1,TRUE,0)</f>
        <v>0</v>
      </c>
      <c r="S1289" s="64">
        <f>IF(AND(G1289=1,R1289=1),0,R1289)</f>
        <v>0</v>
      </c>
      <c r="T1289" s="24" t="s">
        <v>2700</v>
      </c>
      <c r="U1289" s="49">
        <f>SUBSTITUTE(T1289,".",",")*1</f>
        <v>1.9795198459178199E-2</v>
      </c>
      <c r="V1289" s="54">
        <f>IF(U1289&gt;=0.1, 1, 0)</f>
        <v>0</v>
      </c>
      <c r="W1289" s="25">
        <f>IF(U1289&gt;=0.2, 1, 0)</f>
        <v>0</v>
      </c>
      <c r="X1289" s="25">
        <f>IF(U1289&gt;=0.3, 1, 0)</f>
        <v>0</v>
      </c>
      <c r="Y1289" s="25">
        <f>IF(U1289&gt;=0.4, 1, 0)</f>
        <v>0</v>
      </c>
      <c r="Z1289" s="25">
        <f>IF(U1289&gt;=0.5, 1, 0)</f>
        <v>0</v>
      </c>
      <c r="AA1289" s="25">
        <f>IF(U1289&gt;=0.6, 1, 0)</f>
        <v>0</v>
      </c>
      <c r="AB1289" s="25">
        <f>IF(U1289&gt;=0.7, 1, 0)</f>
        <v>0</v>
      </c>
      <c r="AC1289" s="25">
        <f>IF(U1289&gt;=0.8, 1, 0)</f>
        <v>0</v>
      </c>
      <c r="AD1289" s="55">
        <f>IF(U1289&gt;=0.9, 1, 0)</f>
        <v>0</v>
      </c>
    </row>
    <row r="1290" spans="1:30" ht="20" customHeight="1" x14ac:dyDescent="0.2">
      <c r="A1290" s="20" t="s">
        <v>816</v>
      </c>
      <c r="B1290" s="33" t="str">
        <f>SUBSTITUTE(A1290,"/Users/timomiessen/Desktop/imagesdk/nonblackmen1/","Image_")</f>
        <v>Image_NBM_177.jpg</v>
      </c>
      <c r="C1290" s="63" t="s">
        <v>4</v>
      </c>
      <c r="D1290" s="22" t="s">
        <v>6</v>
      </c>
      <c r="E1290" s="23">
        <v>0</v>
      </c>
      <c r="F1290" s="23">
        <v>1</v>
      </c>
      <c r="G1290" s="23">
        <v>0</v>
      </c>
      <c r="H1290" s="23">
        <v>0</v>
      </c>
      <c r="I1290" s="23">
        <v>0</v>
      </c>
      <c r="J1290" s="23">
        <v>0</v>
      </c>
      <c r="K1290" s="23">
        <v>0</v>
      </c>
      <c r="L1290" s="23">
        <v>0</v>
      </c>
      <c r="M1290" s="23">
        <v>0</v>
      </c>
      <c r="N1290" s="27">
        <v>0</v>
      </c>
      <c r="O1290" s="23">
        <v>0</v>
      </c>
      <c r="P1290" s="23">
        <v>0</v>
      </c>
      <c r="Q1290" s="23">
        <v>0</v>
      </c>
      <c r="R1290" s="23" cm="1">
        <f t="array" ref="R1290">_xlfn.IFS(H1290=1,1,K1290=1,1,L1290=1,1,M1290=1,1,N1290=1,1,P1290=1,1,TRUE,0)</f>
        <v>0</v>
      </c>
      <c r="S1290" s="64">
        <f>IF(AND(G1290=1,R1290=1),0,R1290)</f>
        <v>0</v>
      </c>
      <c r="T1290" s="24" t="s">
        <v>2701</v>
      </c>
      <c r="U1290" s="49">
        <f>SUBSTITUTE(T1290,".",",")*1</f>
        <v>1.1214328696951201E-2</v>
      </c>
      <c r="V1290" s="54">
        <f>IF(U1290&gt;=0.1, 1, 0)</f>
        <v>0</v>
      </c>
      <c r="W1290" s="25">
        <f>IF(U1290&gt;=0.2, 1, 0)</f>
        <v>0</v>
      </c>
      <c r="X1290" s="25">
        <f>IF(U1290&gt;=0.3, 1, 0)</f>
        <v>0</v>
      </c>
      <c r="Y1290" s="25">
        <f>IF(U1290&gt;=0.4, 1, 0)</f>
        <v>0</v>
      </c>
      <c r="Z1290" s="25">
        <f>IF(U1290&gt;=0.5, 1, 0)</f>
        <v>0</v>
      </c>
      <c r="AA1290" s="25">
        <f>IF(U1290&gt;=0.6, 1, 0)</f>
        <v>0</v>
      </c>
      <c r="AB1290" s="25">
        <f>IF(U1290&gt;=0.7, 1, 0)</f>
        <v>0</v>
      </c>
      <c r="AC1290" s="25">
        <f>IF(U1290&gt;=0.8, 1, 0)</f>
        <v>0</v>
      </c>
      <c r="AD1290" s="55">
        <f>IF(U1290&gt;=0.9, 1, 0)</f>
        <v>0</v>
      </c>
    </row>
    <row r="1291" spans="1:30" ht="20" customHeight="1" x14ac:dyDescent="0.2">
      <c r="A1291" s="20" t="s">
        <v>817</v>
      </c>
      <c r="B1291" s="33" t="str">
        <f>SUBSTITUTE(A1291,"/Users/timomiessen/Desktop/imagesdk/nonblackmen1/","Image_")</f>
        <v>Image_NBM_178.jpg</v>
      </c>
      <c r="C1291" s="63" t="s">
        <v>4</v>
      </c>
      <c r="D1291" s="22" t="s">
        <v>6</v>
      </c>
      <c r="E1291" s="23">
        <v>0</v>
      </c>
      <c r="F1291" s="23">
        <v>1</v>
      </c>
      <c r="G1291" s="23">
        <v>0</v>
      </c>
      <c r="H1291" s="23">
        <v>0</v>
      </c>
      <c r="I1291" s="23">
        <v>0</v>
      </c>
      <c r="J1291" s="23">
        <v>0</v>
      </c>
      <c r="K1291" s="23">
        <v>0</v>
      </c>
      <c r="L1291" s="23">
        <v>0</v>
      </c>
      <c r="M1291" s="23">
        <v>0</v>
      </c>
      <c r="N1291" s="27">
        <v>0</v>
      </c>
      <c r="O1291" s="23">
        <v>0</v>
      </c>
      <c r="P1291" s="23">
        <v>0</v>
      </c>
      <c r="Q1291" s="23">
        <v>0</v>
      </c>
      <c r="R1291" s="23" cm="1">
        <f t="array" ref="R1291">_xlfn.IFS(H1291=1,1,K1291=1,1,L1291=1,1,M1291=1,1,N1291=1,1,P1291=1,1,TRUE,0)</f>
        <v>0</v>
      </c>
      <c r="S1291" s="64">
        <f>IF(AND(G1291=1,R1291=1),0,R1291)</f>
        <v>0</v>
      </c>
      <c r="T1291" s="24" t="s">
        <v>2702</v>
      </c>
      <c r="U1291" s="49">
        <f>SUBSTITUTE(T1291,".",",")*1</f>
        <v>1.05263993609696E-2</v>
      </c>
      <c r="V1291" s="54">
        <f>IF(U1291&gt;=0.1, 1, 0)</f>
        <v>0</v>
      </c>
      <c r="W1291" s="25">
        <f>IF(U1291&gt;=0.2, 1, 0)</f>
        <v>0</v>
      </c>
      <c r="X1291" s="25">
        <f>IF(U1291&gt;=0.3, 1, 0)</f>
        <v>0</v>
      </c>
      <c r="Y1291" s="25">
        <f>IF(U1291&gt;=0.4, 1, 0)</f>
        <v>0</v>
      </c>
      <c r="Z1291" s="25">
        <f>IF(U1291&gt;=0.5, 1, 0)</f>
        <v>0</v>
      </c>
      <c r="AA1291" s="25">
        <f>IF(U1291&gt;=0.6, 1, 0)</f>
        <v>0</v>
      </c>
      <c r="AB1291" s="25">
        <f>IF(U1291&gt;=0.7, 1, 0)</f>
        <v>0</v>
      </c>
      <c r="AC1291" s="25">
        <f>IF(U1291&gt;=0.8, 1, 0)</f>
        <v>0</v>
      </c>
      <c r="AD1291" s="55">
        <f>IF(U1291&gt;=0.9, 1, 0)</f>
        <v>0</v>
      </c>
    </row>
    <row r="1292" spans="1:30" ht="20" customHeight="1" x14ac:dyDescent="0.2">
      <c r="A1292" s="20" t="s">
        <v>818</v>
      </c>
      <c r="B1292" s="33" t="str">
        <f>SUBSTITUTE(A1292,"/Users/timomiessen/Desktop/imagesdk/nonblackmen1/","Image_")</f>
        <v>Image_NBM_179.jpg</v>
      </c>
      <c r="C1292" s="63" t="s">
        <v>4</v>
      </c>
      <c r="D1292" s="22" t="s">
        <v>6</v>
      </c>
      <c r="E1292" s="23">
        <v>0</v>
      </c>
      <c r="F1292" s="23">
        <v>1</v>
      </c>
      <c r="G1292" s="23">
        <v>0</v>
      </c>
      <c r="H1292" s="23">
        <v>0</v>
      </c>
      <c r="I1292" s="23">
        <v>0</v>
      </c>
      <c r="J1292" s="23">
        <v>0</v>
      </c>
      <c r="K1292" s="23">
        <v>0</v>
      </c>
      <c r="L1292" s="23">
        <v>0</v>
      </c>
      <c r="M1292" s="23">
        <v>0</v>
      </c>
      <c r="N1292" s="27">
        <v>0</v>
      </c>
      <c r="O1292" s="23">
        <v>0</v>
      </c>
      <c r="P1292" s="23">
        <v>0</v>
      </c>
      <c r="Q1292" s="23">
        <v>0</v>
      </c>
      <c r="R1292" s="23" cm="1">
        <f t="array" ref="R1292">_xlfn.IFS(H1292=1,1,K1292=1,1,L1292=1,1,M1292=1,1,N1292=1,1,P1292=1,1,TRUE,0)</f>
        <v>0</v>
      </c>
      <c r="S1292" s="64">
        <f>IF(AND(G1292=1,R1292=1),0,R1292)</f>
        <v>0</v>
      </c>
      <c r="T1292" s="24" t="s">
        <v>2703</v>
      </c>
      <c r="U1292" s="49">
        <f>SUBSTITUTE(T1292,".",",")*1</f>
        <v>6.0125695308670402E-3</v>
      </c>
      <c r="V1292" s="54">
        <f>IF(U1292&gt;=0.1, 1, 0)</f>
        <v>0</v>
      </c>
      <c r="W1292" s="25">
        <f>IF(U1292&gt;=0.2, 1, 0)</f>
        <v>0</v>
      </c>
      <c r="X1292" s="25">
        <f>IF(U1292&gt;=0.3, 1, 0)</f>
        <v>0</v>
      </c>
      <c r="Y1292" s="25">
        <f>IF(U1292&gt;=0.4, 1, 0)</f>
        <v>0</v>
      </c>
      <c r="Z1292" s="25">
        <f>IF(U1292&gt;=0.5, 1, 0)</f>
        <v>0</v>
      </c>
      <c r="AA1292" s="25">
        <f>IF(U1292&gt;=0.6, 1, 0)</f>
        <v>0</v>
      </c>
      <c r="AB1292" s="25">
        <f>IF(U1292&gt;=0.7, 1, 0)</f>
        <v>0</v>
      </c>
      <c r="AC1292" s="25">
        <f>IF(U1292&gt;=0.8, 1, 0)</f>
        <v>0</v>
      </c>
      <c r="AD1292" s="55">
        <f>IF(U1292&gt;=0.9, 1, 0)</f>
        <v>0</v>
      </c>
    </row>
    <row r="1293" spans="1:30" ht="20" customHeight="1" x14ac:dyDescent="0.2">
      <c r="A1293" s="20" t="s">
        <v>819</v>
      </c>
      <c r="B1293" s="33" t="str">
        <f>SUBSTITUTE(A1293,"/Users/timomiessen/Desktop/imagesdk/nonblackmen1/","Image_")</f>
        <v>Image_NBM_18.jpg</v>
      </c>
      <c r="C1293" s="63" t="s">
        <v>4</v>
      </c>
      <c r="D1293" s="22" t="s">
        <v>6</v>
      </c>
      <c r="E1293" s="23">
        <v>1</v>
      </c>
      <c r="F1293" s="23">
        <v>0</v>
      </c>
      <c r="G1293" s="23">
        <v>0</v>
      </c>
      <c r="H1293" s="23">
        <v>0</v>
      </c>
      <c r="I1293" s="23">
        <v>0</v>
      </c>
      <c r="J1293" s="23">
        <v>0</v>
      </c>
      <c r="K1293" s="23">
        <v>0</v>
      </c>
      <c r="L1293" s="23">
        <v>0</v>
      </c>
      <c r="M1293" s="23">
        <v>0</v>
      </c>
      <c r="N1293" s="27">
        <v>0</v>
      </c>
      <c r="O1293" s="23">
        <v>0</v>
      </c>
      <c r="P1293" s="23">
        <v>0</v>
      </c>
      <c r="Q1293" s="23">
        <v>0</v>
      </c>
      <c r="R1293" s="23" cm="1">
        <f t="array" ref="R1293">_xlfn.IFS(H1293=1,1,K1293=1,1,L1293=1,1,M1293=1,1,N1293=1,1,P1293=1,1,TRUE,0)</f>
        <v>0</v>
      </c>
      <c r="S1293" s="64">
        <f>IF(AND(G1293=1,R1293=1),0,R1293)</f>
        <v>0</v>
      </c>
      <c r="T1293" s="24" t="s">
        <v>2704</v>
      </c>
      <c r="U1293" s="49">
        <f>SUBSTITUTE(T1293,".",",")*1</f>
        <v>4.3657888658344697E-2</v>
      </c>
      <c r="V1293" s="54">
        <f>IF(U1293&gt;=0.1, 1, 0)</f>
        <v>0</v>
      </c>
      <c r="W1293" s="25">
        <f>IF(U1293&gt;=0.2, 1, 0)</f>
        <v>0</v>
      </c>
      <c r="X1293" s="25">
        <f>IF(U1293&gt;=0.3, 1, 0)</f>
        <v>0</v>
      </c>
      <c r="Y1293" s="25">
        <f>IF(U1293&gt;=0.4, 1, 0)</f>
        <v>0</v>
      </c>
      <c r="Z1293" s="25">
        <f>IF(U1293&gt;=0.5, 1, 0)</f>
        <v>0</v>
      </c>
      <c r="AA1293" s="25">
        <f>IF(U1293&gt;=0.6, 1, 0)</f>
        <v>0</v>
      </c>
      <c r="AB1293" s="25">
        <f>IF(U1293&gt;=0.7, 1, 0)</f>
        <v>0</v>
      </c>
      <c r="AC1293" s="25">
        <f>IF(U1293&gt;=0.8, 1, 0)</f>
        <v>0</v>
      </c>
      <c r="AD1293" s="55">
        <f>IF(U1293&gt;=0.9, 1, 0)</f>
        <v>0</v>
      </c>
    </row>
    <row r="1294" spans="1:30" ht="20" customHeight="1" x14ac:dyDescent="0.2">
      <c r="A1294" s="20" t="s">
        <v>820</v>
      </c>
      <c r="B1294" s="33" t="str">
        <f>SUBSTITUTE(A1294,"/Users/timomiessen/Desktop/imagesdk/nonblackmen1/","Image_")</f>
        <v>Image_NBM_180.jpg</v>
      </c>
      <c r="C1294" s="63" t="s">
        <v>4</v>
      </c>
      <c r="D1294" s="22" t="s">
        <v>6</v>
      </c>
      <c r="E1294" s="23">
        <v>0</v>
      </c>
      <c r="F1294" s="23">
        <v>1</v>
      </c>
      <c r="G1294" s="23">
        <v>0</v>
      </c>
      <c r="H1294" s="23">
        <v>0</v>
      </c>
      <c r="I1294" s="23">
        <v>0</v>
      </c>
      <c r="J1294" s="23">
        <v>0</v>
      </c>
      <c r="K1294" s="23">
        <v>0</v>
      </c>
      <c r="L1294" s="23">
        <v>0</v>
      </c>
      <c r="M1294" s="23">
        <v>0</v>
      </c>
      <c r="N1294" s="27">
        <v>0</v>
      </c>
      <c r="O1294" s="23">
        <v>0</v>
      </c>
      <c r="P1294" s="23">
        <v>0</v>
      </c>
      <c r="Q1294" s="23">
        <v>0</v>
      </c>
      <c r="R1294" s="23" cm="1">
        <f t="array" ref="R1294">_xlfn.IFS(H1294=1,1,K1294=1,1,L1294=1,1,M1294=1,1,N1294=1,1,P1294=1,1,TRUE,0)</f>
        <v>0</v>
      </c>
      <c r="S1294" s="64">
        <f>IF(AND(G1294=1,R1294=1),0,R1294)</f>
        <v>0</v>
      </c>
      <c r="T1294" s="24" t="s">
        <v>2705</v>
      </c>
      <c r="U1294" s="49">
        <f>SUBSTITUTE(T1294,".",",")*1</f>
        <v>7.3061342118307896E-3</v>
      </c>
      <c r="V1294" s="54">
        <f>IF(U1294&gt;=0.1, 1, 0)</f>
        <v>0</v>
      </c>
      <c r="W1294" s="25">
        <f>IF(U1294&gt;=0.2, 1, 0)</f>
        <v>0</v>
      </c>
      <c r="X1294" s="25">
        <f>IF(U1294&gt;=0.3, 1, 0)</f>
        <v>0</v>
      </c>
      <c r="Y1294" s="25">
        <f>IF(U1294&gt;=0.4, 1, 0)</f>
        <v>0</v>
      </c>
      <c r="Z1294" s="25">
        <f>IF(U1294&gt;=0.5, 1, 0)</f>
        <v>0</v>
      </c>
      <c r="AA1294" s="25">
        <f>IF(U1294&gt;=0.6, 1, 0)</f>
        <v>0</v>
      </c>
      <c r="AB1294" s="25">
        <f>IF(U1294&gt;=0.7, 1, 0)</f>
        <v>0</v>
      </c>
      <c r="AC1294" s="25">
        <f>IF(U1294&gt;=0.8, 1, 0)</f>
        <v>0</v>
      </c>
      <c r="AD1294" s="55">
        <f>IF(U1294&gt;=0.9, 1, 0)</f>
        <v>0</v>
      </c>
    </row>
    <row r="1295" spans="1:30" ht="20" customHeight="1" x14ac:dyDescent="0.2">
      <c r="A1295" s="20" t="s">
        <v>821</v>
      </c>
      <c r="B1295" s="33" t="str">
        <f>SUBSTITUTE(A1295,"/Users/timomiessen/Desktop/imagesdk/nonblackmen1/","Image_")</f>
        <v>Image_NBM_181.jpg</v>
      </c>
      <c r="C1295" s="63" t="s">
        <v>4</v>
      </c>
      <c r="D1295" s="22" t="s">
        <v>6</v>
      </c>
      <c r="E1295" s="23">
        <v>0</v>
      </c>
      <c r="F1295" s="23">
        <v>1</v>
      </c>
      <c r="G1295" s="23">
        <v>0</v>
      </c>
      <c r="H1295" s="23">
        <v>0</v>
      </c>
      <c r="I1295" s="23">
        <v>0</v>
      </c>
      <c r="J1295" s="23">
        <v>0</v>
      </c>
      <c r="K1295" s="23">
        <v>0</v>
      </c>
      <c r="L1295" s="23">
        <v>0</v>
      </c>
      <c r="M1295" s="23">
        <v>0</v>
      </c>
      <c r="N1295" s="27">
        <v>0</v>
      </c>
      <c r="O1295" s="23">
        <v>0</v>
      </c>
      <c r="P1295" s="23">
        <v>0</v>
      </c>
      <c r="Q1295" s="23">
        <v>0</v>
      </c>
      <c r="R1295" s="23" cm="1">
        <f t="array" ref="R1295">_xlfn.IFS(H1295=1,1,K1295=1,1,L1295=1,1,M1295=1,1,N1295=1,1,P1295=1,1,TRUE,0)</f>
        <v>0</v>
      </c>
      <c r="S1295" s="64">
        <f>IF(AND(G1295=1,R1295=1),0,R1295)</f>
        <v>0</v>
      </c>
      <c r="T1295" s="24" t="s">
        <v>2706</v>
      </c>
      <c r="U1295" s="49">
        <f>SUBSTITUTE(T1295,".",",")*1</f>
        <v>6.3083623535931102E-3</v>
      </c>
      <c r="V1295" s="54">
        <f>IF(U1295&gt;=0.1, 1, 0)</f>
        <v>0</v>
      </c>
      <c r="W1295" s="25">
        <f>IF(U1295&gt;=0.2, 1, 0)</f>
        <v>0</v>
      </c>
      <c r="X1295" s="25">
        <f>IF(U1295&gt;=0.3, 1, 0)</f>
        <v>0</v>
      </c>
      <c r="Y1295" s="25">
        <f>IF(U1295&gt;=0.4, 1, 0)</f>
        <v>0</v>
      </c>
      <c r="Z1295" s="25">
        <f>IF(U1295&gt;=0.5, 1, 0)</f>
        <v>0</v>
      </c>
      <c r="AA1295" s="25">
        <f>IF(U1295&gt;=0.6, 1, 0)</f>
        <v>0</v>
      </c>
      <c r="AB1295" s="25">
        <f>IF(U1295&gt;=0.7, 1, 0)</f>
        <v>0</v>
      </c>
      <c r="AC1295" s="25">
        <f>IF(U1295&gt;=0.8, 1, 0)</f>
        <v>0</v>
      </c>
      <c r="AD1295" s="55">
        <f>IF(U1295&gt;=0.9, 1, 0)</f>
        <v>0</v>
      </c>
    </row>
    <row r="1296" spans="1:30" ht="20" customHeight="1" x14ac:dyDescent="0.2">
      <c r="A1296" s="20" t="s">
        <v>822</v>
      </c>
      <c r="B1296" s="33" t="str">
        <f>SUBSTITUTE(A1296,"/Users/timomiessen/Desktop/imagesdk/nonblackmen1/","Image_")</f>
        <v>Image_NBM_182.jpg</v>
      </c>
      <c r="C1296" s="63" t="s">
        <v>4</v>
      </c>
      <c r="D1296" s="22" t="s">
        <v>6</v>
      </c>
      <c r="E1296" s="23">
        <v>0</v>
      </c>
      <c r="F1296" s="23">
        <v>1</v>
      </c>
      <c r="G1296" s="23">
        <v>0</v>
      </c>
      <c r="H1296" s="23">
        <v>0</v>
      </c>
      <c r="I1296" s="23">
        <v>0</v>
      </c>
      <c r="J1296" s="23">
        <v>0</v>
      </c>
      <c r="K1296" s="23">
        <v>0</v>
      </c>
      <c r="L1296" s="23">
        <v>0</v>
      </c>
      <c r="M1296" s="23">
        <v>0</v>
      </c>
      <c r="N1296" s="27">
        <v>0</v>
      </c>
      <c r="O1296" s="23">
        <v>0</v>
      </c>
      <c r="P1296" s="23">
        <v>0</v>
      </c>
      <c r="Q1296" s="23">
        <v>0</v>
      </c>
      <c r="R1296" s="23" cm="1">
        <f t="array" ref="R1296">_xlfn.IFS(H1296=1,1,K1296=1,1,L1296=1,1,M1296=1,1,N1296=1,1,P1296=1,1,TRUE,0)</f>
        <v>0</v>
      </c>
      <c r="S1296" s="64">
        <f>IF(AND(G1296=1,R1296=1),0,R1296)</f>
        <v>0</v>
      </c>
      <c r="T1296" s="24" t="s">
        <v>2707</v>
      </c>
      <c r="U1296" s="49">
        <f>SUBSTITUTE(T1296,".",",")*1</f>
        <v>1.3889722060412101E-2</v>
      </c>
      <c r="V1296" s="54">
        <f>IF(U1296&gt;=0.1, 1, 0)</f>
        <v>0</v>
      </c>
      <c r="W1296" s="25">
        <f>IF(U1296&gt;=0.2, 1, 0)</f>
        <v>0</v>
      </c>
      <c r="X1296" s="25">
        <f>IF(U1296&gt;=0.3, 1, 0)</f>
        <v>0</v>
      </c>
      <c r="Y1296" s="25">
        <f>IF(U1296&gt;=0.4, 1, 0)</f>
        <v>0</v>
      </c>
      <c r="Z1296" s="25">
        <f>IF(U1296&gt;=0.5, 1, 0)</f>
        <v>0</v>
      </c>
      <c r="AA1296" s="25">
        <f>IF(U1296&gt;=0.6, 1, 0)</f>
        <v>0</v>
      </c>
      <c r="AB1296" s="25">
        <f>IF(U1296&gt;=0.7, 1, 0)</f>
        <v>0</v>
      </c>
      <c r="AC1296" s="25">
        <f>IF(U1296&gt;=0.8, 1, 0)</f>
        <v>0</v>
      </c>
      <c r="AD1296" s="55">
        <f>IF(U1296&gt;=0.9, 1, 0)</f>
        <v>0</v>
      </c>
    </row>
    <row r="1297" spans="1:30" ht="20" customHeight="1" x14ac:dyDescent="0.2">
      <c r="A1297" s="20" t="s">
        <v>823</v>
      </c>
      <c r="B1297" s="33" t="str">
        <f>SUBSTITUTE(A1297,"/Users/timomiessen/Desktop/imagesdk/nonblackmen1/","Image_")</f>
        <v>Image_NBM_183.jpg</v>
      </c>
      <c r="C1297" s="63" t="s">
        <v>4</v>
      </c>
      <c r="D1297" s="22" t="s">
        <v>6</v>
      </c>
      <c r="E1297" s="23">
        <v>0</v>
      </c>
      <c r="F1297" s="23">
        <v>1</v>
      </c>
      <c r="G1297" s="23">
        <v>0</v>
      </c>
      <c r="H1297" s="23">
        <v>0</v>
      </c>
      <c r="I1297" s="23">
        <v>0</v>
      </c>
      <c r="J1297" s="23">
        <v>0</v>
      </c>
      <c r="K1297" s="23">
        <v>0</v>
      </c>
      <c r="L1297" s="23">
        <v>0</v>
      </c>
      <c r="M1297" s="23">
        <v>0</v>
      </c>
      <c r="N1297" s="27">
        <v>0</v>
      </c>
      <c r="O1297" s="23">
        <v>0</v>
      </c>
      <c r="P1297" s="23">
        <v>0</v>
      </c>
      <c r="Q1297" s="23">
        <v>0</v>
      </c>
      <c r="R1297" s="23" cm="1">
        <f t="array" ref="R1297">_xlfn.IFS(H1297=1,1,K1297=1,1,L1297=1,1,M1297=1,1,N1297=1,1,P1297=1,1,TRUE,0)</f>
        <v>0</v>
      </c>
      <c r="S1297" s="64">
        <f>IF(AND(G1297=1,R1297=1),0,R1297)</f>
        <v>0</v>
      </c>
      <c r="T1297" s="24" t="s">
        <v>2708</v>
      </c>
      <c r="U1297" s="49">
        <f>SUBSTITUTE(T1297,".",",")*1</f>
        <v>4.2240497423335901E-3</v>
      </c>
      <c r="V1297" s="54">
        <f>IF(U1297&gt;=0.1, 1, 0)</f>
        <v>0</v>
      </c>
      <c r="W1297" s="25">
        <f>IF(U1297&gt;=0.2, 1, 0)</f>
        <v>0</v>
      </c>
      <c r="X1297" s="25">
        <f>IF(U1297&gt;=0.3, 1, 0)</f>
        <v>0</v>
      </c>
      <c r="Y1297" s="25">
        <f>IF(U1297&gt;=0.4, 1, 0)</f>
        <v>0</v>
      </c>
      <c r="Z1297" s="25">
        <f>IF(U1297&gt;=0.5, 1, 0)</f>
        <v>0</v>
      </c>
      <c r="AA1297" s="25">
        <f>IF(U1297&gt;=0.6, 1, 0)</f>
        <v>0</v>
      </c>
      <c r="AB1297" s="25">
        <f>IF(U1297&gt;=0.7, 1, 0)</f>
        <v>0</v>
      </c>
      <c r="AC1297" s="25">
        <f>IF(U1297&gt;=0.8, 1, 0)</f>
        <v>0</v>
      </c>
      <c r="AD1297" s="55">
        <f>IF(U1297&gt;=0.9, 1, 0)</f>
        <v>0</v>
      </c>
    </row>
    <row r="1298" spans="1:30" ht="20" customHeight="1" x14ac:dyDescent="0.2">
      <c r="A1298" s="20" t="s">
        <v>824</v>
      </c>
      <c r="B1298" s="33" t="str">
        <f>SUBSTITUTE(A1298,"/Users/timomiessen/Desktop/imagesdk/nonblackmen1/","Image_")</f>
        <v>Image_NBM_184.jpg</v>
      </c>
      <c r="C1298" s="63" t="s">
        <v>4</v>
      </c>
      <c r="D1298" s="22" t="s">
        <v>6</v>
      </c>
      <c r="E1298" s="23">
        <v>0</v>
      </c>
      <c r="F1298" s="23">
        <v>1</v>
      </c>
      <c r="G1298" s="23">
        <v>0</v>
      </c>
      <c r="H1298" s="23">
        <v>0</v>
      </c>
      <c r="I1298" s="23">
        <v>0</v>
      </c>
      <c r="J1298" s="23">
        <v>0</v>
      </c>
      <c r="K1298" s="23">
        <v>0</v>
      </c>
      <c r="L1298" s="23">
        <v>0</v>
      </c>
      <c r="M1298" s="23">
        <v>0</v>
      </c>
      <c r="N1298" s="27">
        <v>0</v>
      </c>
      <c r="O1298" s="23">
        <v>0</v>
      </c>
      <c r="P1298" s="23">
        <v>0</v>
      </c>
      <c r="Q1298" s="23">
        <v>0</v>
      </c>
      <c r="R1298" s="23" cm="1">
        <f t="array" ref="R1298">_xlfn.IFS(H1298=1,1,K1298=1,1,L1298=1,1,M1298=1,1,N1298=1,1,P1298=1,1,TRUE,0)</f>
        <v>0</v>
      </c>
      <c r="S1298" s="64">
        <f>IF(AND(G1298=1,R1298=1),0,R1298)</f>
        <v>0</v>
      </c>
      <c r="T1298" s="24" t="s">
        <v>2709</v>
      </c>
      <c r="U1298" s="49">
        <f>SUBSTITUTE(T1298,".",",")*1</f>
        <v>3.94266349030658E-3</v>
      </c>
      <c r="V1298" s="54">
        <f>IF(U1298&gt;=0.1, 1, 0)</f>
        <v>0</v>
      </c>
      <c r="W1298" s="25">
        <f>IF(U1298&gt;=0.2, 1, 0)</f>
        <v>0</v>
      </c>
      <c r="X1298" s="25">
        <f>IF(U1298&gt;=0.3, 1, 0)</f>
        <v>0</v>
      </c>
      <c r="Y1298" s="25">
        <f>IF(U1298&gt;=0.4, 1, 0)</f>
        <v>0</v>
      </c>
      <c r="Z1298" s="25">
        <f>IF(U1298&gt;=0.5, 1, 0)</f>
        <v>0</v>
      </c>
      <c r="AA1298" s="25">
        <f>IF(U1298&gt;=0.6, 1, 0)</f>
        <v>0</v>
      </c>
      <c r="AB1298" s="25">
        <f>IF(U1298&gt;=0.7, 1, 0)</f>
        <v>0</v>
      </c>
      <c r="AC1298" s="25">
        <f>IF(U1298&gt;=0.8, 1, 0)</f>
        <v>0</v>
      </c>
      <c r="AD1298" s="55">
        <f>IF(U1298&gt;=0.9, 1, 0)</f>
        <v>0</v>
      </c>
    </row>
    <row r="1299" spans="1:30" ht="20" customHeight="1" x14ac:dyDescent="0.2">
      <c r="A1299" s="20" t="s">
        <v>825</v>
      </c>
      <c r="B1299" s="33" t="str">
        <f>SUBSTITUTE(A1299,"/Users/timomiessen/Desktop/imagesdk/nonblackmen1/","Image_")</f>
        <v>Image_NBM_185.jpg</v>
      </c>
      <c r="C1299" s="63" t="s">
        <v>4</v>
      </c>
      <c r="D1299" s="22" t="s">
        <v>6</v>
      </c>
      <c r="E1299" s="23">
        <v>0</v>
      </c>
      <c r="F1299" s="23">
        <v>1</v>
      </c>
      <c r="G1299" s="23">
        <v>0</v>
      </c>
      <c r="H1299" s="23">
        <v>0</v>
      </c>
      <c r="I1299" s="23">
        <v>0</v>
      </c>
      <c r="J1299" s="23">
        <v>0</v>
      </c>
      <c r="K1299" s="23">
        <v>0</v>
      </c>
      <c r="L1299" s="23">
        <v>0</v>
      </c>
      <c r="M1299" s="23">
        <v>0</v>
      </c>
      <c r="N1299" s="27">
        <v>0</v>
      </c>
      <c r="O1299" s="23">
        <v>0</v>
      </c>
      <c r="P1299" s="23">
        <v>0</v>
      </c>
      <c r="Q1299" s="23">
        <v>0</v>
      </c>
      <c r="R1299" s="23" cm="1">
        <f t="array" ref="R1299">_xlfn.IFS(H1299=1,1,K1299=1,1,L1299=1,1,M1299=1,1,N1299=1,1,P1299=1,1,TRUE,0)</f>
        <v>0</v>
      </c>
      <c r="S1299" s="64">
        <f>IF(AND(G1299=1,R1299=1),0,R1299)</f>
        <v>0</v>
      </c>
      <c r="T1299" s="24" t="s">
        <v>2710</v>
      </c>
      <c r="U1299" s="49">
        <f>SUBSTITUTE(T1299,".",",")*1</f>
        <v>3.05868927389383E-2</v>
      </c>
      <c r="V1299" s="54">
        <f>IF(U1299&gt;=0.1, 1, 0)</f>
        <v>0</v>
      </c>
      <c r="W1299" s="25">
        <f>IF(U1299&gt;=0.2, 1, 0)</f>
        <v>0</v>
      </c>
      <c r="X1299" s="25">
        <f>IF(U1299&gt;=0.3, 1, 0)</f>
        <v>0</v>
      </c>
      <c r="Y1299" s="25">
        <f>IF(U1299&gt;=0.4, 1, 0)</f>
        <v>0</v>
      </c>
      <c r="Z1299" s="25">
        <f>IF(U1299&gt;=0.5, 1, 0)</f>
        <v>0</v>
      </c>
      <c r="AA1299" s="25">
        <f>IF(U1299&gt;=0.6, 1, 0)</f>
        <v>0</v>
      </c>
      <c r="AB1299" s="25">
        <f>IF(U1299&gt;=0.7, 1, 0)</f>
        <v>0</v>
      </c>
      <c r="AC1299" s="25">
        <f>IF(U1299&gt;=0.8, 1, 0)</f>
        <v>0</v>
      </c>
      <c r="AD1299" s="55">
        <f>IF(U1299&gt;=0.9, 1, 0)</f>
        <v>0</v>
      </c>
    </row>
    <row r="1300" spans="1:30" ht="20" customHeight="1" x14ac:dyDescent="0.2">
      <c r="A1300" s="20" t="s">
        <v>826</v>
      </c>
      <c r="B1300" s="33" t="str">
        <f>SUBSTITUTE(A1300,"/Users/timomiessen/Desktop/imagesdk/nonblackmen1/","Image_")</f>
        <v>Image_NBM_186.jpg</v>
      </c>
      <c r="C1300" s="63" t="s">
        <v>4</v>
      </c>
      <c r="D1300" s="22" t="s">
        <v>6</v>
      </c>
      <c r="E1300" s="23">
        <v>0</v>
      </c>
      <c r="F1300" s="23">
        <v>1</v>
      </c>
      <c r="G1300" s="23">
        <v>0</v>
      </c>
      <c r="H1300" s="23">
        <v>0</v>
      </c>
      <c r="I1300" s="23">
        <v>0</v>
      </c>
      <c r="J1300" s="23">
        <v>0</v>
      </c>
      <c r="K1300" s="23">
        <v>0</v>
      </c>
      <c r="L1300" s="23">
        <v>0</v>
      </c>
      <c r="M1300" s="23">
        <v>0</v>
      </c>
      <c r="N1300" s="27">
        <v>0</v>
      </c>
      <c r="O1300" s="23">
        <v>0</v>
      </c>
      <c r="P1300" s="23">
        <v>0</v>
      </c>
      <c r="Q1300" s="23">
        <v>0</v>
      </c>
      <c r="R1300" s="23" cm="1">
        <f t="array" ref="R1300">_xlfn.IFS(H1300=1,1,K1300=1,1,L1300=1,1,M1300=1,1,N1300=1,1,P1300=1,1,TRUE,0)</f>
        <v>0</v>
      </c>
      <c r="S1300" s="64">
        <f>IF(AND(G1300=1,R1300=1),0,R1300)</f>
        <v>0</v>
      </c>
      <c r="T1300" s="24" t="s">
        <v>2711</v>
      </c>
      <c r="U1300" s="49">
        <f>SUBSTITUTE(T1300,".",",")*1</f>
        <v>1.26377996057271E-2</v>
      </c>
      <c r="V1300" s="54">
        <f>IF(U1300&gt;=0.1, 1, 0)</f>
        <v>0</v>
      </c>
      <c r="W1300" s="25">
        <f>IF(U1300&gt;=0.2, 1, 0)</f>
        <v>0</v>
      </c>
      <c r="X1300" s="25">
        <f>IF(U1300&gt;=0.3, 1, 0)</f>
        <v>0</v>
      </c>
      <c r="Y1300" s="25">
        <f>IF(U1300&gt;=0.4, 1, 0)</f>
        <v>0</v>
      </c>
      <c r="Z1300" s="25">
        <f>IF(U1300&gt;=0.5, 1, 0)</f>
        <v>0</v>
      </c>
      <c r="AA1300" s="25">
        <f>IF(U1300&gt;=0.6, 1, 0)</f>
        <v>0</v>
      </c>
      <c r="AB1300" s="25">
        <f>IF(U1300&gt;=0.7, 1, 0)</f>
        <v>0</v>
      </c>
      <c r="AC1300" s="25">
        <f>IF(U1300&gt;=0.8, 1, 0)</f>
        <v>0</v>
      </c>
      <c r="AD1300" s="55">
        <f>IF(U1300&gt;=0.9, 1, 0)</f>
        <v>0</v>
      </c>
    </row>
    <row r="1301" spans="1:30" ht="20" customHeight="1" x14ac:dyDescent="0.2">
      <c r="A1301" s="20" t="s">
        <v>827</v>
      </c>
      <c r="B1301" s="33" t="str">
        <f>SUBSTITUTE(A1301,"/Users/timomiessen/Desktop/imagesdk/nonblackmen1/","Image_")</f>
        <v>Image_NBM_187.jpg</v>
      </c>
      <c r="C1301" s="63" t="s">
        <v>4</v>
      </c>
      <c r="D1301" s="22" t="s">
        <v>6</v>
      </c>
      <c r="E1301" s="23">
        <v>0</v>
      </c>
      <c r="F1301" s="23">
        <v>1</v>
      </c>
      <c r="G1301" s="23">
        <v>0</v>
      </c>
      <c r="H1301" s="23">
        <v>0</v>
      </c>
      <c r="I1301" s="23">
        <v>0</v>
      </c>
      <c r="J1301" s="23">
        <v>0</v>
      </c>
      <c r="K1301" s="23">
        <v>0</v>
      </c>
      <c r="L1301" s="23">
        <v>0</v>
      </c>
      <c r="M1301" s="23">
        <v>0</v>
      </c>
      <c r="N1301" s="27">
        <v>0</v>
      </c>
      <c r="O1301" s="23">
        <v>0</v>
      </c>
      <c r="P1301" s="23">
        <v>0</v>
      </c>
      <c r="Q1301" s="23">
        <v>0</v>
      </c>
      <c r="R1301" s="23" cm="1">
        <f t="array" ref="R1301">_xlfn.IFS(H1301=1,1,K1301=1,1,L1301=1,1,M1301=1,1,N1301=1,1,P1301=1,1,TRUE,0)</f>
        <v>0</v>
      </c>
      <c r="S1301" s="64">
        <f>IF(AND(G1301=1,R1301=1),0,R1301)</f>
        <v>0</v>
      </c>
      <c r="T1301" s="24" t="s">
        <v>2712</v>
      </c>
      <c r="U1301" s="49">
        <f>SUBSTITUTE(T1301,".",",")*1</f>
        <v>3.1175292097032001E-2</v>
      </c>
      <c r="V1301" s="54">
        <f>IF(U1301&gt;=0.1, 1, 0)</f>
        <v>0</v>
      </c>
      <c r="W1301" s="25">
        <f>IF(U1301&gt;=0.2, 1, 0)</f>
        <v>0</v>
      </c>
      <c r="X1301" s="25">
        <f>IF(U1301&gt;=0.3, 1, 0)</f>
        <v>0</v>
      </c>
      <c r="Y1301" s="25">
        <f>IF(U1301&gt;=0.4, 1, 0)</f>
        <v>0</v>
      </c>
      <c r="Z1301" s="25">
        <f>IF(U1301&gt;=0.5, 1, 0)</f>
        <v>0</v>
      </c>
      <c r="AA1301" s="25">
        <f>IF(U1301&gt;=0.6, 1, 0)</f>
        <v>0</v>
      </c>
      <c r="AB1301" s="25">
        <f>IF(U1301&gt;=0.7, 1, 0)</f>
        <v>0</v>
      </c>
      <c r="AC1301" s="25">
        <f>IF(U1301&gt;=0.8, 1, 0)</f>
        <v>0</v>
      </c>
      <c r="AD1301" s="55">
        <f>IF(U1301&gt;=0.9, 1, 0)</f>
        <v>0</v>
      </c>
    </row>
    <row r="1302" spans="1:30" ht="20" customHeight="1" x14ac:dyDescent="0.2">
      <c r="A1302" s="20" t="s">
        <v>828</v>
      </c>
      <c r="B1302" s="33" t="str">
        <f>SUBSTITUTE(A1302,"/Users/timomiessen/Desktop/imagesdk/nonblackmen1/","Image_")</f>
        <v>Image_NBM_188.jpg</v>
      </c>
      <c r="C1302" s="63" t="s">
        <v>4</v>
      </c>
      <c r="D1302" s="22" t="s">
        <v>6</v>
      </c>
      <c r="E1302" s="23">
        <v>0</v>
      </c>
      <c r="F1302" s="23">
        <v>1</v>
      </c>
      <c r="G1302" s="23">
        <v>0</v>
      </c>
      <c r="H1302" s="23">
        <v>0</v>
      </c>
      <c r="I1302" s="23">
        <v>0</v>
      </c>
      <c r="J1302" s="23">
        <v>0</v>
      </c>
      <c r="K1302" s="23">
        <v>0</v>
      </c>
      <c r="L1302" s="23">
        <v>0</v>
      </c>
      <c r="M1302" s="23">
        <v>0</v>
      </c>
      <c r="N1302" s="27">
        <v>0</v>
      </c>
      <c r="O1302" s="23">
        <v>0</v>
      </c>
      <c r="P1302" s="23">
        <v>0</v>
      </c>
      <c r="Q1302" s="23">
        <v>0</v>
      </c>
      <c r="R1302" s="23" cm="1">
        <f t="array" ref="R1302">_xlfn.IFS(H1302=1,1,K1302=1,1,L1302=1,1,M1302=1,1,N1302=1,1,P1302=1,1,TRUE,0)</f>
        <v>0</v>
      </c>
      <c r="S1302" s="64">
        <f>IF(AND(G1302=1,R1302=1),0,R1302)</f>
        <v>0</v>
      </c>
      <c r="T1302" s="24" t="s">
        <v>2713</v>
      </c>
      <c r="U1302" s="49">
        <f>SUBSTITUTE(T1302,".",",")*1</f>
        <v>5.6604617275297598E-3</v>
      </c>
      <c r="V1302" s="54">
        <f>IF(U1302&gt;=0.1, 1, 0)</f>
        <v>0</v>
      </c>
      <c r="W1302" s="25">
        <f>IF(U1302&gt;=0.2, 1, 0)</f>
        <v>0</v>
      </c>
      <c r="X1302" s="25">
        <f>IF(U1302&gt;=0.3, 1, 0)</f>
        <v>0</v>
      </c>
      <c r="Y1302" s="25">
        <f>IF(U1302&gt;=0.4, 1, 0)</f>
        <v>0</v>
      </c>
      <c r="Z1302" s="25">
        <f>IF(U1302&gt;=0.5, 1, 0)</f>
        <v>0</v>
      </c>
      <c r="AA1302" s="25">
        <f>IF(U1302&gt;=0.6, 1, 0)</f>
        <v>0</v>
      </c>
      <c r="AB1302" s="25">
        <f>IF(U1302&gt;=0.7, 1, 0)</f>
        <v>0</v>
      </c>
      <c r="AC1302" s="25">
        <f>IF(U1302&gt;=0.8, 1, 0)</f>
        <v>0</v>
      </c>
      <c r="AD1302" s="55">
        <f>IF(U1302&gt;=0.9, 1, 0)</f>
        <v>0</v>
      </c>
    </row>
    <row r="1303" spans="1:30" ht="20" customHeight="1" x14ac:dyDescent="0.2">
      <c r="A1303" s="20" t="s">
        <v>829</v>
      </c>
      <c r="B1303" s="33" t="str">
        <f>SUBSTITUTE(A1303,"/Users/timomiessen/Desktop/imagesdk/nonblackmen1/","Image_")</f>
        <v>Image_NBM_189.jpg</v>
      </c>
      <c r="C1303" s="63" t="s">
        <v>4</v>
      </c>
      <c r="D1303" s="22" t="s">
        <v>6</v>
      </c>
      <c r="E1303" s="23">
        <v>0</v>
      </c>
      <c r="F1303" s="23">
        <v>1</v>
      </c>
      <c r="G1303" s="23">
        <v>0</v>
      </c>
      <c r="H1303" s="23">
        <v>0</v>
      </c>
      <c r="I1303" s="23">
        <v>0</v>
      </c>
      <c r="J1303" s="23">
        <v>0</v>
      </c>
      <c r="K1303" s="23">
        <v>0</v>
      </c>
      <c r="L1303" s="23">
        <v>0</v>
      </c>
      <c r="M1303" s="23">
        <v>0</v>
      </c>
      <c r="N1303" s="27">
        <v>0</v>
      </c>
      <c r="O1303" s="23">
        <v>0</v>
      </c>
      <c r="P1303" s="23">
        <v>0</v>
      </c>
      <c r="Q1303" s="23">
        <v>0</v>
      </c>
      <c r="R1303" s="23" cm="1">
        <f t="array" ref="R1303">_xlfn.IFS(H1303=1,1,K1303=1,1,L1303=1,1,M1303=1,1,N1303=1,1,P1303=1,1,TRUE,0)</f>
        <v>0</v>
      </c>
      <c r="S1303" s="64">
        <f>IF(AND(G1303=1,R1303=1),0,R1303)</f>
        <v>0</v>
      </c>
      <c r="T1303" s="24" t="s">
        <v>2714</v>
      </c>
      <c r="U1303" s="49">
        <f>SUBSTITUTE(T1303,".",",")*1</f>
        <v>5.9703171718865598E-3</v>
      </c>
      <c r="V1303" s="54">
        <f>IF(U1303&gt;=0.1, 1, 0)</f>
        <v>0</v>
      </c>
      <c r="W1303" s="25">
        <f>IF(U1303&gt;=0.2, 1, 0)</f>
        <v>0</v>
      </c>
      <c r="X1303" s="25">
        <f>IF(U1303&gt;=0.3, 1, 0)</f>
        <v>0</v>
      </c>
      <c r="Y1303" s="25">
        <f>IF(U1303&gt;=0.4, 1, 0)</f>
        <v>0</v>
      </c>
      <c r="Z1303" s="25">
        <f>IF(U1303&gt;=0.5, 1, 0)</f>
        <v>0</v>
      </c>
      <c r="AA1303" s="25">
        <f>IF(U1303&gt;=0.6, 1, 0)</f>
        <v>0</v>
      </c>
      <c r="AB1303" s="25">
        <f>IF(U1303&gt;=0.7, 1, 0)</f>
        <v>0</v>
      </c>
      <c r="AC1303" s="25">
        <f>IF(U1303&gt;=0.8, 1, 0)</f>
        <v>0</v>
      </c>
      <c r="AD1303" s="55">
        <f>IF(U1303&gt;=0.9, 1, 0)</f>
        <v>0</v>
      </c>
    </row>
    <row r="1304" spans="1:30" ht="20" customHeight="1" x14ac:dyDescent="0.2">
      <c r="A1304" s="20" t="s">
        <v>830</v>
      </c>
      <c r="B1304" s="33" t="str">
        <f>SUBSTITUTE(A1304,"/Users/timomiessen/Desktop/imagesdk/nonblackmen1/","Image_")</f>
        <v>Image_NBM_19.jpg</v>
      </c>
      <c r="C1304" s="63" t="s">
        <v>4</v>
      </c>
      <c r="D1304" s="22" t="s">
        <v>6</v>
      </c>
      <c r="E1304" s="23">
        <v>1</v>
      </c>
      <c r="F1304" s="23">
        <v>0</v>
      </c>
      <c r="G1304" s="23">
        <v>0</v>
      </c>
      <c r="H1304" s="23">
        <v>0</v>
      </c>
      <c r="I1304" s="23">
        <v>0</v>
      </c>
      <c r="J1304" s="23">
        <v>0</v>
      </c>
      <c r="K1304" s="23">
        <v>0</v>
      </c>
      <c r="L1304" s="23">
        <v>0</v>
      </c>
      <c r="M1304" s="23">
        <v>0</v>
      </c>
      <c r="N1304" s="27">
        <v>0</v>
      </c>
      <c r="O1304" s="23">
        <v>0</v>
      </c>
      <c r="P1304" s="23">
        <v>0</v>
      </c>
      <c r="Q1304" s="23">
        <v>0</v>
      </c>
      <c r="R1304" s="23" cm="1">
        <f t="array" ref="R1304">_xlfn.IFS(H1304=1,1,K1304=1,1,L1304=1,1,M1304=1,1,N1304=1,1,P1304=1,1,TRUE,0)</f>
        <v>0</v>
      </c>
      <c r="S1304" s="64">
        <f>IF(AND(G1304=1,R1304=1),0,R1304)</f>
        <v>0</v>
      </c>
      <c r="T1304" s="24" t="s">
        <v>2715</v>
      </c>
      <c r="U1304" s="49">
        <f>SUBSTITUTE(T1304,".",",")*1</f>
        <v>1.1364795733243199E-2</v>
      </c>
      <c r="V1304" s="54">
        <f>IF(U1304&gt;=0.1, 1, 0)</f>
        <v>0</v>
      </c>
      <c r="W1304" s="25">
        <f>IF(U1304&gt;=0.2, 1, 0)</f>
        <v>0</v>
      </c>
      <c r="X1304" s="25">
        <f>IF(U1304&gt;=0.3, 1, 0)</f>
        <v>0</v>
      </c>
      <c r="Y1304" s="25">
        <f>IF(U1304&gt;=0.4, 1, 0)</f>
        <v>0</v>
      </c>
      <c r="Z1304" s="25">
        <f>IF(U1304&gt;=0.5, 1, 0)</f>
        <v>0</v>
      </c>
      <c r="AA1304" s="25">
        <f>IF(U1304&gt;=0.6, 1, 0)</f>
        <v>0</v>
      </c>
      <c r="AB1304" s="25">
        <f>IF(U1304&gt;=0.7, 1, 0)</f>
        <v>0</v>
      </c>
      <c r="AC1304" s="25">
        <f>IF(U1304&gt;=0.8, 1, 0)</f>
        <v>0</v>
      </c>
      <c r="AD1304" s="55">
        <f>IF(U1304&gt;=0.9, 1, 0)</f>
        <v>0</v>
      </c>
    </row>
    <row r="1305" spans="1:30" ht="20" customHeight="1" x14ac:dyDescent="0.2">
      <c r="A1305" s="20" t="s">
        <v>831</v>
      </c>
      <c r="B1305" s="33" t="str">
        <f>SUBSTITUTE(A1305,"/Users/timomiessen/Desktop/imagesdk/nonblackmen1/","Image_")</f>
        <v>Image_NBM_190.jpg</v>
      </c>
      <c r="C1305" s="63" t="s">
        <v>4</v>
      </c>
      <c r="D1305" s="22" t="s">
        <v>6</v>
      </c>
      <c r="E1305" s="23">
        <v>0</v>
      </c>
      <c r="F1305" s="23">
        <v>1</v>
      </c>
      <c r="G1305" s="23">
        <v>0</v>
      </c>
      <c r="H1305" s="23">
        <v>0</v>
      </c>
      <c r="I1305" s="23">
        <v>0</v>
      </c>
      <c r="J1305" s="23">
        <v>0</v>
      </c>
      <c r="K1305" s="23">
        <v>0</v>
      </c>
      <c r="L1305" s="23">
        <v>0</v>
      </c>
      <c r="M1305" s="23">
        <v>0</v>
      </c>
      <c r="N1305" s="27">
        <v>0</v>
      </c>
      <c r="O1305" s="23">
        <v>0</v>
      </c>
      <c r="P1305" s="23">
        <v>0</v>
      </c>
      <c r="Q1305" s="23">
        <v>0</v>
      </c>
      <c r="R1305" s="23" cm="1">
        <f t="array" ref="R1305">_xlfn.IFS(H1305=1,1,K1305=1,1,L1305=1,1,M1305=1,1,N1305=1,1,P1305=1,1,TRUE,0)</f>
        <v>0</v>
      </c>
      <c r="S1305" s="64">
        <f>IF(AND(G1305=1,R1305=1),0,R1305)</f>
        <v>0</v>
      </c>
      <c r="T1305" s="24" t="s">
        <v>2716</v>
      </c>
      <c r="U1305" s="49">
        <f>SUBSTITUTE(T1305,".",",")*1</f>
        <v>1.5428881160914801E-2</v>
      </c>
      <c r="V1305" s="54">
        <f>IF(U1305&gt;=0.1, 1, 0)</f>
        <v>0</v>
      </c>
      <c r="W1305" s="25">
        <f>IF(U1305&gt;=0.2, 1, 0)</f>
        <v>0</v>
      </c>
      <c r="X1305" s="25">
        <f>IF(U1305&gt;=0.3, 1, 0)</f>
        <v>0</v>
      </c>
      <c r="Y1305" s="25">
        <f>IF(U1305&gt;=0.4, 1, 0)</f>
        <v>0</v>
      </c>
      <c r="Z1305" s="25">
        <f>IF(U1305&gt;=0.5, 1, 0)</f>
        <v>0</v>
      </c>
      <c r="AA1305" s="25">
        <f>IF(U1305&gt;=0.6, 1, 0)</f>
        <v>0</v>
      </c>
      <c r="AB1305" s="25">
        <f>IF(U1305&gt;=0.7, 1, 0)</f>
        <v>0</v>
      </c>
      <c r="AC1305" s="25">
        <f>IF(U1305&gt;=0.8, 1, 0)</f>
        <v>0</v>
      </c>
      <c r="AD1305" s="55">
        <f>IF(U1305&gt;=0.9, 1, 0)</f>
        <v>0</v>
      </c>
    </row>
    <row r="1306" spans="1:30" ht="20" customHeight="1" x14ac:dyDescent="0.2">
      <c r="A1306" s="20" t="s">
        <v>832</v>
      </c>
      <c r="B1306" s="33" t="str">
        <f>SUBSTITUTE(A1306,"/Users/timomiessen/Desktop/imagesdk/nonblackmen1/","Image_")</f>
        <v>Image_NBM_191.jpg</v>
      </c>
      <c r="C1306" s="63" t="s">
        <v>4</v>
      </c>
      <c r="D1306" s="22" t="s">
        <v>6</v>
      </c>
      <c r="E1306" s="23">
        <v>0</v>
      </c>
      <c r="F1306" s="23">
        <v>0</v>
      </c>
      <c r="G1306" s="23">
        <v>1</v>
      </c>
      <c r="H1306" s="23">
        <v>0</v>
      </c>
      <c r="I1306" s="23">
        <v>0</v>
      </c>
      <c r="J1306" s="23">
        <v>0</v>
      </c>
      <c r="K1306" s="23">
        <v>0</v>
      </c>
      <c r="L1306" s="23">
        <v>0</v>
      </c>
      <c r="M1306" s="23">
        <v>0</v>
      </c>
      <c r="N1306" s="27">
        <v>0</v>
      </c>
      <c r="O1306" s="23">
        <v>0</v>
      </c>
      <c r="P1306" s="23">
        <v>0</v>
      </c>
      <c r="Q1306" s="23">
        <v>0</v>
      </c>
      <c r="R1306" s="23" cm="1">
        <f t="array" ref="R1306">_xlfn.IFS(H1306=1,1,K1306=1,1,L1306=1,1,M1306=1,1,N1306=1,1,P1306=1,1,TRUE,0)</f>
        <v>0</v>
      </c>
      <c r="S1306" s="64">
        <f>IF(AND(G1306=1,R1306=1),0,R1306)</f>
        <v>0</v>
      </c>
      <c r="T1306" s="24" t="s">
        <v>2717</v>
      </c>
      <c r="U1306" s="49">
        <f>SUBSTITUTE(T1306,".",",")*1</f>
        <v>2.4352275766432199E-2</v>
      </c>
      <c r="V1306" s="54">
        <f>IF(U1306&gt;=0.1, 1, 0)</f>
        <v>0</v>
      </c>
      <c r="W1306" s="25">
        <f>IF(U1306&gt;=0.2, 1, 0)</f>
        <v>0</v>
      </c>
      <c r="X1306" s="25">
        <f>IF(U1306&gt;=0.3, 1, 0)</f>
        <v>0</v>
      </c>
      <c r="Y1306" s="25">
        <f>IF(U1306&gt;=0.4, 1, 0)</f>
        <v>0</v>
      </c>
      <c r="Z1306" s="25">
        <f>IF(U1306&gt;=0.5, 1, 0)</f>
        <v>0</v>
      </c>
      <c r="AA1306" s="25">
        <f>IF(U1306&gt;=0.6, 1, 0)</f>
        <v>0</v>
      </c>
      <c r="AB1306" s="25">
        <f>IF(U1306&gt;=0.7, 1, 0)</f>
        <v>0</v>
      </c>
      <c r="AC1306" s="25">
        <f>IF(U1306&gt;=0.8, 1, 0)</f>
        <v>0</v>
      </c>
      <c r="AD1306" s="55">
        <f>IF(U1306&gt;=0.9, 1, 0)</f>
        <v>0</v>
      </c>
    </row>
    <row r="1307" spans="1:30" ht="20" customHeight="1" x14ac:dyDescent="0.2">
      <c r="A1307" s="20" t="s">
        <v>833</v>
      </c>
      <c r="B1307" s="33" t="str">
        <f>SUBSTITUTE(A1307,"/Users/timomiessen/Desktop/imagesdk/nonblackmen1/","Image_")</f>
        <v>Image_NBM_192.jpg</v>
      </c>
      <c r="C1307" s="63" t="s">
        <v>4</v>
      </c>
      <c r="D1307" s="22" t="s">
        <v>6</v>
      </c>
      <c r="E1307" s="23">
        <v>0</v>
      </c>
      <c r="F1307" s="23">
        <v>0</v>
      </c>
      <c r="G1307" s="23">
        <v>1</v>
      </c>
      <c r="H1307" s="23">
        <v>0</v>
      </c>
      <c r="I1307" s="23">
        <v>0</v>
      </c>
      <c r="J1307" s="23">
        <v>0</v>
      </c>
      <c r="K1307" s="23">
        <v>0</v>
      </c>
      <c r="L1307" s="23">
        <v>0</v>
      </c>
      <c r="M1307" s="23">
        <v>0</v>
      </c>
      <c r="N1307" s="27">
        <v>0</v>
      </c>
      <c r="O1307" s="23">
        <v>0</v>
      </c>
      <c r="P1307" s="23">
        <v>0</v>
      </c>
      <c r="Q1307" s="23">
        <v>0</v>
      </c>
      <c r="R1307" s="23" cm="1">
        <f t="array" ref="R1307">_xlfn.IFS(H1307=1,1,K1307=1,1,L1307=1,1,M1307=1,1,N1307=1,1,P1307=1,1,TRUE,0)</f>
        <v>0</v>
      </c>
      <c r="S1307" s="64">
        <f>IF(AND(G1307=1,R1307=1),0,R1307)</f>
        <v>0</v>
      </c>
      <c r="T1307" s="24" t="s">
        <v>2718</v>
      </c>
      <c r="U1307" s="49">
        <f>SUBSTITUTE(T1307,".",",")*1</f>
        <v>1.665147440508E-2</v>
      </c>
      <c r="V1307" s="54">
        <f>IF(U1307&gt;=0.1, 1, 0)</f>
        <v>0</v>
      </c>
      <c r="W1307" s="25">
        <f>IF(U1307&gt;=0.2, 1, 0)</f>
        <v>0</v>
      </c>
      <c r="X1307" s="25">
        <f>IF(U1307&gt;=0.3, 1, 0)</f>
        <v>0</v>
      </c>
      <c r="Y1307" s="25">
        <f>IF(U1307&gt;=0.4, 1, 0)</f>
        <v>0</v>
      </c>
      <c r="Z1307" s="25">
        <f>IF(U1307&gt;=0.5, 1, 0)</f>
        <v>0</v>
      </c>
      <c r="AA1307" s="25">
        <f>IF(U1307&gt;=0.6, 1, 0)</f>
        <v>0</v>
      </c>
      <c r="AB1307" s="25">
        <f>IF(U1307&gt;=0.7, 1, 0)</f>
        <v>0</v>
      </c>
      <c r="AC1307" s="25">
        <f>IF(U1307&gt;=0.8, 1, 0)</f>
        <v>0</v>
      </c>
      <c r="AD1307" s="55">
        <f>IF(U1307&gt;=0.9, 1, 0)</f>
        <v>0</v>
      </c>
    </row>
    <row r="1308" spans="1:30" ht="20" customHeight="1" x14ac:dyDescent="0.2">
      <c r="A1308" s="20" t="s">
        <v>834</v>
      </c>
      <c r="B1308" s="33" t="str">
        <f>SUBSTITUTE(A1308,"/Users/timomiessen/Desktop/imagesdk/nonblackmen1/","Image_")</f>
        <v>Image_NBM_193.jpg</v>
      </c>
      <c r="C1308" s="63" t="s">
        <v>4</v>
      </c>
      <c r="D1308" s="22" t="s">
        <v>6</v>
      </c>
      <c r="E1308" s="23">
        <v>0</v>
      </c>
      <c r="F1308" s="23">
        <v>0</v>
      </c>
      <c r="G1308" s="23">
        <v>1</v>
      </c>
      <c r="H1308" s="23">
        <v>0</v>
      </c>
      <c r="I1308" s="23">
        <v>0</v>
      </c>
      <c r="J1308" s="23">
        <v>0</v>
      </c>
      <c r="K1308" s="23">
        <v>0</v>
      </c>
      <c r="L1308" s="23">
        <v>0</v>
      </c>
      <c r="M1308" s="23">
        <v>0</v>
      </c>
      <c r="N1308" s="27">
        <v>0</v>
      </c>
      <c r="O1308" s="23">
        <v>0</v>
      </c>
      <c r="P1308" s="23">
        <v>0</v>
      </c>
      <c r="Q1308" s="23">
        <v>0</v>
      </c>
      <c r="R1308" s="23" cm="1">
        <f t="array" ref="R1308">_xlfn.IFS(H1308=1,1,K1308=1,1,L1308=1,1,M1308=1,1,N1308=1,1,P1308=1,1,TRUE,0)</f>
        <v>0</v>
      </c>
      <c r="S1308" s="64">
        <f>IF(AND(G1308=1,R1308=1),0,R1308)</f>
        <v>0</v>
      </c>
      <c r="T1308" s="24" t="s">
        <v>2719</v>
      </c>
      <c r="U1308" s="49">
        <f>SUBSTITUTE(T1308,".",",")*1</f>
        <v>7.2226649150252301E-2</v>
      </c>
      <c r="V1308" s="54">
        <f>IF(U1308&gt;=0.1, 1, 0)</f>
        <v>0</v>
      </c>
      <c r="W1308" s="25">
        <f>IF(U1308&gt;=0.2, 1, 0)</f>
        <v>0</v>
      </c>
      <c r="X1308" s="25">
        <f>IF(U1308&gt;=0.3, 1, 0)</f>
        <v>0</v>
      </c>
      <c r="Y1308" s="25">
        <f>IF(U1308&gt;=0.4, 1, 0)</f>
        <v>0</v>
      </c>
      <c r="Z1308" s="25">
        <f>IF(U1308&gt;=0.5, 1, 0)</f>
        <v>0</v>
      </c>
      <c r="AA1308" s="25">
        <f>IF(U1308&gt;=0.6, 1, 0)</f>
        <v>0</v>
      </c>
      <c r="AB1308" s="25">
        <f>IF(U1308&gt;=0.7, 1, 0)</f>
        <v>0</v>
      </c>
      <c r="AC1308" s="25">
        <f>IF(U1308&gt;=0.8, 1, 0)</f>
        <v>0</v>
      </c>
      <c r="AD1308" s="55">
        <f>IF(U1308&gt;=0.9, 1, 0)</f>
        <v>0</v>
      </c>
    </row>
    <row r="1309" spans="1:30" ht="20" customHeight="1" x14ac:dyDescent="0.2">
      <c r="A1309" s="20" t="s">
        <v>835</v>
      </c>
      <c r="B1309" s="33" t="str">
        <f>SUBSTITUTE(A1309,"/Users/timomiessen/Desktop/imagesdk/nonblackmen1/","Image_")</f>
        <v>Image_NBM_194.jpg</v>
      </c>
      <c r="C1309" s="63" t="s">
        <v>4</v>
      </c>
      <c r="D1309" s="22" t="s">
        <v>6</v>
      </c>
      <c r="E1309" s="23">
        <v>0</v>
      </c>
      <c r="F1309" s="23">
        <v>0</v>
      </c>
      <c r="G1309" s="23">
        <v>1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  <c r="M1309" s="23">
        <v>0</v>
      </c>
      <c r="N1309" s="27">
        <v>0</v>
      </c>
      <c r="O1309" s="23">
        <v>0</v>
      </c>
      <c r="P1309" s="23">
        <v>0</v>
      </c>
      <c r="Q1309" s="23">
        <v>0</v>
      </c>
      <c r="R1309" s="23" cm="1">
        <f t="array" ref="R1309">_xlfn.IFS(H1309=1,1,K1309=1,1,L1309=1,1,M1309=1,1,N1309=1,1,P1309=1,1,TRUE,0)</f>
        <v>0</v>
      </c>
      <c r="S1309" s="64">
        <f>IF(AND(G1309=1,R1309=1),0,R1309)</f>
        <v>0</v>
      </c>
      <c r="T1309" s="24" t="s">
        <v>2720</v>
      </c>
      <c r="U1309" s="49">
        <f>SUBSTITUTE(T1309,".",",")*1</f>
        <v>1.9846991170197701E-2</v>
      </c>
      <c r="V1309" s="54">
        <f>IF(U1309&gt;=0.1, 1, 0)</f>
        <v>0</v>
      </c>
      <c r="W1309" s="25">
        <f>IF(U1309&gt;=0.2, 1, 0)</f>
        <v>0</v>
      </c>
      <c r="X1309" s="25">
        <f>IF(U1309&gt;=0.3, 1, 0)</f>
        <v>0</v>
      </c>
      <c r="Y1309" s="25">
        <f>IF(U1309&gt;=0.4, 1, 0)</f>
        <v>0</v>
      </c>
      <c r="Z1309" s="25">
        <f>IF(U1309&gt;=0.5, 1, 0)</f>
        <v>0</v>
      </c>
      <c r="AA1309" s="25">
        <f>IF(U1309&gt;=0.6, 1, 0)</f>
        <v>0</v>
      </c>
      <c r="AB1309" s="25">
        <f>IF(U1309&gt;=0.7, 1, 0)</f>
        <v>0</v>
      </c>
      <c r="AC1309" s="25">
        <f>IF(U1309&gt;=0.8, 1, 0)</f>
        <v>0</v>
      </c>
      <c r="AD1309" s="55">
        <f>IF(U1309&gt;=0.9, 1, 0)</f>
        <v>0</v>
      </c>
    </row>
    <row r="1310" spans="1:30" ht="20" customHeight="1" x14ac:dyDescent="0.2">
      <c r="A1310" s="20" t="s">
        <v>836</v>
      </c>
      <c r="B1310" s="33" t="str">
        <f>SUBSTITUTE(A1310,"/Users/timomiessen/Desktop/imagesdk/nonblackmen1/","Image_")</f>
        <v>Image_NBM_195.jpg</v>
      </c>
      <c r="C1310" s="63" t="s">
        <v>4</v>
      </c>
      <c r="D1310" s="22" t="s">
        <v>6</v>
      </c>
      <c r="E1310" s="23">
        <v>0</v>
      </c>
      <c r="F1310" s="23">
        <v>0</v>
      </c>
      <c r="G1310" s="23">
        <v>1</v>
      </c>
      <c r="H1310" s="23">
        <v>0</v>
      </c>
      <c r="I1310" s="23">
        <v>0</v>
      </c>
      <c r="J1310" s="23">
        <v>0</v>
      </c>
      <c r="K1310" s="23">
        <v>1</v>
      </c>
      <c r="L1310" s="23">
        <v>0</v>
      </c>
      <c r="M1310" s="23">
        <v>0</v>
      </c>
      <c r="N1310" s="27">
        <v>0</v>
      </c>
      <c r="O1310" s="23">
        <v>0</v>
      </c>
      <c r="P1310" s="23">
        <v>0</v>
      </c>
      <c r="Q1310" s="23">
        <v>0</v>
      </c>
      <c r="R1310" s="23" cm="1">
        <f t="array" ref="R1310">_xlfn.IFS(H1310=1,1,K1310=1,1,L1310=1,1,M1310=1,1,N1310=1,1,P1310=1,1,TRUE,0)</f>
        <v>1</v>
      </c>
      <c r="S1310" s="64">
        <f>IF(AND(G1310=1,R1310=1),0,R1310)</f>
        <v>0</v>
      </c>
      <c r="T1310" s="24" t="s">
        <v>2721</v>
      </c>
      <c r="U1310" s="49">
        <f>SUBSTITUTE(T1310,".",",")*1</f>
        <v>0.336030572652816</v>
      </c>
      <c r="V1310" s="54">
        <f>IF(U1310&gt;=0.1, 1, 0)</f>
        <v>1</v>
      </c>
      <c r="W1310" s="25">
        <f>IF(U1310&gt;=0.2, 1, 0)</f>
        <v>1</v>
      </c>
      <c r="X1310" s="25">
        <f>IF(U1310&gt;=0.3, 1, 0)</f>
        <v>1</v>
      </c>
      <c r="Y1310" s="25">
        <f>IF(U1310&gt;=0.4, 1, 0)</f>
        <v>0</v>
      </c>
      <c r="Z1310" s="25">
        <f>IF(U1310&gt;=0.5, 1, 0)</f>
        <v>0</v>
      </c>
      <c r="AA1310" s="25">
        <f>IF(U1310&gt;=0.6, 1, 0)</f>
        <v>0</v>
      </c>
      <c r="AB1310" s="25">
        <f>IF(U1310&gt;=0.7, 1, 0)</f>
        <v>0</v>
      </c>
      <c r="AC1310" s="25">
        <f>IF(U1310&gt;=0.8, 1, 0)</f>
        <v>0</v>
      </c>
      <c r="AD1310" s="55">
        <f>IF(U1310&gt;=0.9, 1, 0)</f>
        <v>0</v>
      </c>
    </row>
    <row r="1311" spans="1:30" ht="20" customHeight="1" x14ac:dyDescent="0.2">
      <c r="A1311" s="20" t="s">
        <v>837</v>
      </c>
      <c r="B1311" s="33" t="str">
        <f>SUBSTITUTE(A1311,"/Users/timomiessen/Desktop/imagesdk/nonblackmen1/","Image_")</f>
        <v>Image_NBM_196.jpg</v>
      </c>
      <c r="C1311" s="63" t="s">
        <v>4</v>
      </c>
      <c r="D1311" s="22" t="s">
        <v>6</v>
      </c>
      <c r="E1311" s="23">
        <v>0</v>
      </c>
      <c r="F1311" s="23">
        <v>0</v>
      </c>
      <c r="G1311" s="23">
        <v>1</v>
      </c>
      <c r="H1311" s="23">
        <v>0</v>
      </c>
      <c r="I1311" s="23">
        <v>0</v>
      </c>
      <c r="J1311" s="23">
        <v>0</v>
      </c>
      <c r="K1311" s="23">
        <v>0</v>
      </c>
      <c r="L1311" s="23">
        <v>0</v>
      </c>
      <c r="M1311" s="23">
        <v>0</v>
      </c>
      <c r="N1311" s="27">
        <v>0</v>
      </c>
      <c r="O1311" s="23">
        <v>0</v>
      </c>
      <c r="P1311" s="23">
        <v>0</v>
      </c>
      <c r="Q1311" s="23">
        <v>0</v>
      </c>
      <c r="R1311" s="23" cm="1">
        <f t="array" ref="R1311">_xlfn.IFS(H1311=1,1,K1311=1,1,L1311=1,1,M1311=1,1,N1311=1,1,P1311=1,1,TRUE,0)</f>
        <v>0</v>
      </c>
      <c r="S1311" s="64">
        <f>IF(AND(G1311=1,R1311=1),0,R1311)</f>
        <v>0</v>
      </c>
      <c r="T1311" s="24" t="s">
        <v>2722</v>
      </c>
      <c r="U1311" s="49">
        <f>SUBSTITUTE(T1311,".",",")*1</f>
        <v>7.7525817323475998E-3</v>
      </c>
      <c r="V1311" s="54">
        <f>IF(U1311&gt;=0.1, 1, 0)</f>
        <v>0</v>
      </c>
      <c r="W1311" s="25">
        <f>IF(U1311&gt;=0.2, 1, 0)</f>
        <v>0</v>
      </c>
      <c r="X1311" s="25">
        <f>IF(U1311&gt;=0.3, 1, 0)</f>
        <v>0</v>
      </c>
      <c r="Y1311" s="25">
        <f>IF(U1311&gt;=0.4, 1, 0)</f>
        <v>0</v>
      </c>
      <c r="Z1311" s="25">
        <f>IF(U1311&gt;=0.5, 1, 0)</f>
        <v>0</v>
      </c>
      <c r="AA1311" s="25">
        <f>IF(U1311&gt;=0.6, 1, 0)</f>
        <v>0</v>
      </c>
      <c r="AB1311" s="25">
        <f>IF(U1311&gt;=0.7, 1, 0)</f>
        <v>0</v>
      </c>
      <c r="AC1311" s="25">
        <f>IF(U1311&gt;=0.8, 1, 0)</f>
        <v>0</v>
      </c>
      <c r="AD1311" s="55">
        <f>IF(U1311&gt;=0.9, 1, 0)</f>
        <v>0</v>
      </c>
    </row>
    <row r="1312" spans="1:30" ht="20" customHeight="1" x14ac:dyDescent="0.2">
      <c r="A1312" s="20" t="s">
        <v>838</v>
      </c>
      <c r="B1312" s="33" t="str">
        <f>SUBSTITUTE(A1312,"/Users/timomiessen/Desktop/imagesdk/nonblackmen1/","Image_")</f>
        <v>Image_NBM_197.jpg</v>
      </c>
      <c r="C1312" s="63" t="s">
        <v>4</v>
      </c>
      <c r="D1312" s="22" t="s">
        <v>6</v>
      </c>
      <c r="E1312" s="23">
        <v>0</v>
      </c>
      <c r="F1312" s="23">
        <v>0</v>
      </c>
      <c r="G1312" s="23">
        <v>1</v>
      </c>
      <c r="H1312" s="23">
        <v>0</v>
      </c>
      <c r="I1312" s="23">
        <v>0</v>
      </c>
      <c r="J1312" s="23">
        <v>0</v>
      </c>
      <c r="K1312" s="23">
        <v>1</v>
      </c>
      <c r="L1312" s="23">
        <v>0</v>
      </c>
      <c r="M1312" s="23">
        <v>0</v>
      </c>
      <c r="N1312" s="27">
        <v>0</v>
      </c>
      <c r="O1312" s="23">
        <v>0</v>
      </c>
      <c r="P1312" s="23">
        <v>0</v>
      </c>
      <c r="Q1312" s="23">
        <v>0</v>
      </c>
      <c r="R1312" s="23" cm="1">
        <f t="array" ref="R1312">_xlfn.IFS(H1312=1,1,K1312=1,1,L1312=1,1,M1312=1,1,N1312=1,1,P1312=1,1,TRUE,0)</f>
        <v>1</v>
      </c>
      <c r="S1312" s="64">
        <f>IF(AND(G1312=1,R1312=1),0,R1312)</f>
        <v>0</v>
      </c>
      <c r="T1312" s="24" t="s">
        <v>2723</v>
      </c>
      <c r="U1312" s="49">
        <f>SUBSTITUTE(T1312,".",",")*1</f>
        <v>4.0528816170990398E-2</v>
      </c>
      <c r="V1312" s="54">
        <f>IF(U1312&gt;=0.1, 1, 0)</f>
        <v>0</v>
      </c>
      <c r="W1312" s="25">
        <f>IF(U1312&gt;=0.2, 1, 0)</f>
        <v>0</v>
      </c>
      <c r="X1312" s="25">
        <f>IF(U1312&gt;=0.3, 1, 0)</f>
        <v>0</v>
      </c>
      <c r="Y1312" s="25">
        <f>IF(U1312&gt;=0.4, 1, 0)</f>
        <v>0</v>
      </c>
      <c r="Z1312" s="25">
        <f>IF(U1312&gt;=0.5, 1, 0)</f>
        <v>0</v>
      </c>
      <c r="AA1312" s="25">
        <f>IF(U1312&gt;=0.6, 1, 0)</f>
        <v>0</v>
      </c>
      <c r="AB1312" s="25">
        <f>IF(U1312&gt;=0.7, 1, 0)</f>
        <v>0</v>
      </c>
      <c r="AC1312" s="25">
        <f>IF(U1312&gt;=0.8, 1, 0)</f>
        <v>0</v>
      </c>
      <c r="AD1312" s="55">
        <f>IF(U1312&gt;=0.9, 1, 0)</f>
        <v>0</v>
      </c>
    </row>
    <row r="1313" spans="1:30" ht="20" customHeight="1" x14ac:dyDescent="0.2">
      <c r="A1313" s="20" t="s">
        <v>839</v>
      </c>
      <c r="B1313" s="33" t="str">
        <f>SUBSTITUTE(A1313,"/Users/timomiessen/Desktop/imagesdk/nonblackmen1/","Image_")</f>
        <v>Image_NBM_198.jpg</v>
      </c>
      <c r="C1313" s="63" t="s">
        <v>4</v>
      </c>
      <c r="D1313" s="22" t="s">
        <v>6</v>
      </c>
      <c r="E1313" s="23">
        <v>0</v>
      </c>
      <c r="F1313" s="23">
        <v>0</v>
      </c>
      <c r="G1313" s="23">
        <v>1</v>
      </c>
      <c r="H1313" s="23">
        <v>0</v>
      </c>
      <c r="I1313" s="23">
        <v>0</v>
      </c>
      <c r="J1313" s="23">
        <v>0</v>
      </c>
      <c r="K1313" s="23">
        <v>0</v>
      </c>
      <c r="L1313" s="23">
        <v>0</v>
      </c>
      <c r="M1313" s="23">
        <v>0</v>
      </c>
      <c r="N1313" s="27">
        <v>0</v>
      </c>
      <c r="O1313" s="23">
        <v>0</v>
      </c>
      <c r="P1313" s="23">
        <v>0</v>
      </c>
      <c r="Q1313" s="23">
        <v>0</v>
      </c>
      <c r="R1313" s="23" cm="1">
        <f t="array" ref="R1313">_xlfn.IFS(H1313=1,1,K1313=1,1,L1313=1,1,M1313=1,1,N1313=1,1,P1313=1,1,TRUE,0)</f>
        <v>0</v>
      </c>
      <c r="S1313" s="64">
        <f>IF(AND(G1313=1,R1313=1),0,R1313)</f>
        <v>0</v>
      </c>
      <c r="T1313" s="24" t="s">
        <v>2724</v>
      </c>
      <c r="U1313" s="49">
        <f>SUBSTITUTE(T1313,".",",")*1</f>
        <v>0.10137701220810399</v>
      </c>
      <c r="V1313" s="54">
        <f>IF(U1313&gt;=0.1, 1, 0)</f>
        <v>1</v>
      </c>
      <c r="W1313" s="25">
        <f>IF(U1313&gt;=0.2, 1, 0)</f>
        <v>0</v>
      </c>
      <c r="X1313" s="25">
        <f>IF(U1313&gt;=0.3, 1, 0)</f>
        <v>0</v>
      </c>
      <c r="Y1313" s="25">
        <f>IF(U1313&gt;=0.4, 1, 0)</f>
        <v>0</v>
      </c>
      <c r="Z1313" s="25">
        <f>IF(U1313&gt;=0.5, 1, 0)</f>
        <v>0</v>
      </c>
      <c r="AA1313" s="25">
        <f>IF(U1313&gt;=0.6, 1, 0)</f>
        <v>0</v>
      </c>
      <c r="AB1313" s="25">
        <f>IF(U1313&gt;=0.7, 1, 0)</f>
        <v>0</v>
      </c>
      <c r="AC1313" s="25">
        <f>IF(U1313&gt;=0.8, 1, 0)</f>
        <v>0</v>
      </c>
      <c r="AD1313" s="55">
        <f>IF(U1313&gt;=0.9, 1, 0)</f>
        <v>0</v>
      </c>
    </row>
    <row r="1314" spans="1:30" ht="20" customHeight="1" x14ac:dyDescent="0.2">
      <c r="A1314" s="20" t="s">
        <v>840</v>
      </c>
      <c r="B1314" s="33" t="str">
        <f>SUBSTITUTE(A1314,"/Users/timomiessen/Desktop/imagesdk/nonblackmen1/","Image_")</f>
        <v>Image_NBM_199.jpg</v>
      </c>
      <c r="C1314" s="63" t="s">
        <v>4</v>
      </c>
      <c r="D1314" s="22" t="s">
        <v>6</v>
      </c>
      <c r="E1314" s="23">
        <v>0</v>
      </c>
      <c r="F1314" s="23">
        <v>0</v>
      </c>
      <c r="G1314" s="23">
        <v>1</v>
      </c>
      <c r="H1314" s="23">
        <v>0</v>
      </c>
      <c r="I1314" s="23">
        <v>0</v>
      </c>
      <c r="J1314" s="23">
        <v>0</v>
      </c>
      <c r="K1314" s="23">
        <v>0</v>
      </c>
      <c r="L1314" s="23">
        <v>0</v>
      </c>
      <c r="M1314" s="23">
        <v>0</v>
      </c>
      <c r="N1314" s="27">
        <v>0</v>
      </c>
      <c r="O1314" s="23">
        <v>0</v>
      </c>
      <c r="P1314" s="23">
        <v>0</v>
      </c>
      <c r="Q1314" s="23">
        <v>0</v>
      </c>
      <c r="R1314" s="23" cm="1">
        <f t="array" ref="R1314">_xlfn.IFS(H1314=1,1,K1314=1,1,L1314=1,1,M1314=1,1,N1314=1,1,P1314=1,1,TRUE,0)</f>
        <v>0</v>
      </c>
      <c r="S1314" s="64">
        <f>IF(AND(G1314=1,R1314=1),0,R1314)</f>
        <v>0</v>
      </c>
      <c r="T1314" s="24" t="s">
        <v>2725</v>
      </c>
      <c r="U1314" s="49">
        <f>SUBSTITUTE(T1314,".",",")*1</f>
        <v>1.60604701377451E-2</v>
      </c>
      <c r="V1314" s="54">
        <f>IF(U1314&gt;=0.1, 1, 0)</f>
        <v>0</v>
      </c>
      <c r="W1314" s="25">
        <f>IF(U1314&gt;=0.2, 1, 0)</f>
        <v>0</v>
      </c>
      <c r="X1314" s="25">
        <f>IF(U1314&gt;=0.3, 1, 0)</f>
        <v>0</v>
      </c>
      <c r="Y1314" s="25">
        <f>IF(U1314&gt;=0.4, 1, 0)</f>
        <v>0</v>
      </c>
      <c r="Z1314" s="25">
        <f>IF(U1314&gt;=0.5, 1, 0)</f>
        <v>0</v>
      </c>
      <c r="AA1314" s="25">
        <f>IF(U1314&gt;=0.6, 1, 0)</f>
        <v>0</v>
      </c>
      <c r="AB1314" s="25">
        <f>IF(U1314&gt;=0.7, 1, 0)</f>
        <v>0</v>
      </c>
      <c r="AC1314" s="25">
        <f>IF(U1314&gt;=0.8, 1, 0)</f>
        <v>0</v>
      </c>
      <c r="AD1314" s="55">
        <f>IF(U1314&gt;=0.9, 1, 0)</f>
        <v>0</v>
      </c>
    </row>
    <row r="1315" spans="1:30" ht="20" customHeight="1" x14ac:dyDescent="0.2">
      <c r="A1315" s="20" t="s">
        <v>841</v>
      </c>
      <c r="B1315" s="33" t="str">
        <f>SUBSTITUTE(A1315,"/Users/timomiessen/Desktop/imagesdk/nonblackmen1/","Image_")</f>
        <v>Image_NBM_2.jpg</v>
      </c>
      <c r="C1315" s="63" t="s">
        <v>4</v>
      </c>
      <c r="D1315" s="22" t="s">
        <v>6</v>
      </c>
      <c r="E1315" s="23">
        <v>1</v>
      </c>
      <c r="F1315" s="23">
        <v>0</v>
      </c>
      <c r="G1315" s="23">
        <v>0</v>
      </c>
      <c r="H1315" s="23">
        <v>0</v>
      </c>
      <c r="I1315" s="23">
        <v>0</v>
      </c>
      <c r="J1315" s="23">
        <v>0</v>
      </c>
      <c r="K1315" s="23">
        <v>0</v>
      </c>
      <c r="L1315" s="23">
        <v>0</v>
      </c>
      <c r="M1315" s="23">
        <v>0</v>
      </c>
      <c r="N1315" s="27">
        <v>0</v>
      </c>
      <c r="O1315" s="23">
        <v>0</v>
      </c>
      <c r="P1315" s="23">
        <v>0</v>
      </c>
      <c r="Q1315" s="23">
        <v>0</v>
      </c>
      <c r="R1315" s="23" cm="1">
        <f t="array" ref="R1315">_xlfn.IFS(H1315=1,1,K1315=1,1,L1315=1,1,M1315=1,1,N1315=1,1,P1315=1,1,TRUE,0)</f>
        <v>0</v>
      </c>
      <c r="S1315" s="64">
        <f>IF(AND(G1315=1,R1315=1),0,R1315)</f>
        <v>0</v>
      </c>
      <c r="T1315" s="24" t="s">
        <v>2726</v>
      </c>
      <c r="U1315" s="49">
        <f>SUBSTITUTE(T1315,".",",")*1</f>
        <v>7.0136906579136807E-2</v>
      </c>
      <c r="V1315" s="54">
        <f>IF(U1315&gt;=0.1, 1, 0)</f>
        <v>0</v>
      </c>
      <c r="W1315" s="25">
        <f>IF(U1315&gt;=0.2, 1, 0)</f>
        <v>0</v>
      </c>
      <c r="X1315" s="25">
        <f>IF(U1315&gt;=0.3, 1, 0)</f>
        <v>0</v>
      </c>
      <c r="Y1315" s="25">
        <f>IF(U1315&gt;=0.4, 1, 0)</f>
        <v>0</v>
      </c>
      <c r="Z1315" s="25">
        <f>IF(U1315&gt;=0.5, 1, 0)</f>
        <v>0</v>
      </c>
      <c r="AA1315" s="25">
        <f>IF(U1315&gt;=0.6, 1, 0)</f>
        <v>0</v>
      </c>
      <c r="AB1315" s="25">
        <f>IF(U1315&gt;=0.7, 1, 0)</f>
        <v>0</v>
      </c>
      <c r="AC1315" s="25">
        <f>IF(U1315&gt;=0.8, 1, 0)</f>
        <v>0</v>
      </c>
      <c r="AD1315" s="55">
        <f>IF(U1315&gt;=0.9, 1, 0)</f>
        <v>0</v>
      </c>
    </row>
    <row r="1316" spans="1:30" ht="20" customHeight="1" x14ac:dyDescent="0.2">
      <c r="A1316" s="20" t="s">
        <v>842</v>
      </c>
      <c r="B1316" s="33" t="str">
        <f>SUBSTITUTE(A1316,"/Users/timomiessen/Desktop/imagesdk/nonblackmen1/","Image_")</f>
        <v>Image_NBM_20.jpg</v>
      </c>
      <c r="C1316" s="63" t="s">
        <v>4</v>
      </c>
      <c r="D1316" s="22" t="s">
        <v>6</v>
      </c>
      <c r="E1316" s="23">
        <v>1</v>
      </c>
      <c r="F1316" s="23">
        <v>0</v>
      </c>
      <c r="G1316" s="23">
        <v>0</v>
      </c>
      <c r="H1316" s="23">
        <v>0</v>
      </c>
      <c r="I1316" s="23">
        <v>0</v>
      </c>
      <c r="J1316" s="23">
        <v>0</v>
      </c>
      <c r="K1316" s="23">
        <v>0</v>
      </c>
      <c r="L1316" s="23">
        <v>0</v>
      </c>
      <c r="M1316" s="23">
        <v>0</v>
      </c>
      <c r="N1316" s="27">
        <v>0</v>
      </c>
      <c r="O1316" s="23">
        <v>0</v>
      </c>
      <c r="P1316" s="23">
        <v>0</v>
      </c>
      <c r="Q1316" s="23">
        <v>0</v>
      </c>
      <c r="R1316" s="23" cm="1">
        <f t="array" ref="R1316">_xlfn.IFS(H1316=1,1,K1316=1,1,L1316=1,1,M1316=1,1,N1316=1,1,P1316=1,1,TRUE,0)</f>
        <v>0</v>
      </c>
      <c r="S1316" s="64">
        <f>IF(AND(G1316=1,R1316=1),0,R1316)</f>
        <v>0</v>
      </c>
      <c r="T1316" s="24" t="s">
        <v>2727</v>
      </c>
      <c r="U1316" s="49">
        <f>SUBSTITUTE(T1316,".",",")*1</f>
        <v>4.48752511292696E-2</v>
      </c>
      <c r="V1316" s="54">
        <f>IF(U1316&gt;=0.1, 1, 0)</f>
        <v>0</v>
      </c>
      <c r="W1316" s="25">
        <f>IF(U1316&gt;=0.2, 1, 0)</f>
        <v>0</v>
      </c>
      <c r="X1316" s="25">
        <f>IF(U1316&gt;=0.3, 1, 0)</f>
        <v>0</v>
      </c>
      <c r="Y1316" s="25">
        <f>IF(U1316&gt;=0.4, 1, 0)</f>
        <v>0</v>
      </c>
      <c r="Z1316" s="25">
        <f>IF(U1316&gt;=0.5, 1, 0)</f>
        <v>0</v>
      </c>
      <c r="AA1316" s="25">
        <f>IF(U1316&gt;=0.6, 1, 0)</f>
        <v>0</v>
      </c>
      <c r="AB1316" s="25">
        <f>IF(U1316&gt;=0.7, 1, 0)</f>
        <v>0</v>
      </c>
      <c r="AC1316" s="25">
        <f>IF(U1316&gt;=0.8, 1, 0)</f>
        <v>0</v>
      </c>
      <c r="AD1316" s="55">
        <f>IF(U1316&gt;=0.9, 1, 0)</f>
        <v>0</v>
      </c>
    </row>
    <row r="1317" spans="1:30" ht="20" customHeight="1" x14ac:dyDescent="0.2">
      <c r="A1317" s="20" t="s">
        <v>843</v>
      </c>
      <c r="B1317" s="33" t="str">
        <f>SUBSTITUTE(A1317,"/Users/timomiessen/Desktop/imagesdk/nonblackmen1/","Image_")</f>
        <v>Image_NBM_200.jpg</v>
      </c>
      <c r="C1317" s="63" t="s">
        <v>4</v>
      </c>
      <c r="D1317" s="22" t="s">
        <v>6</v>
      </c>
      <c r="E1317" s="23">
        <v>0</v>
      </c>
      <c r="F1317" s="23">
        <v>0</v>
      </c>
      <c r="G1317" s="23">
        <v>1</v>
      </c>
      <c r="H1317" s="23">
        <v>0</v>
      </c>
      <c r="I1317" s="23">
        <v>0</v>
      </c>
      <c r="J1317" s="23">
        <v>0</v>
      </c>
      <c r="K1317" s="23">
        <v>0</v>
      </c>
      <c r="L1317" s="23">
        <v>0</v>
      </c>
      <c r="M1317" s="23">
        <v>0</v>
      </c>
      <c r="N1317" s="27">
        <v>0</v>
      </c>
      <c r="O1317" s="23">
        <v>0</v>
      </c>
      <c r="P1317" s="23">
        <v>0</v>
      </c>
      <c r="Q1317" s="23">
        <v>0</v>
      </c>
      <c r="R1317" s="23" cm="1">
        <f t="array" ref="R1317">_xlfn.IFS(H1317=1,1,K1317=1,1,L1317=1,1,M1317=1,1,N1317=1,1,P1317=1,1,TRUE,0)</f>
        <v>0</v>
      </c>
      <c r="S1317" s="64">
        <f>IF(AND(G1317=1,R1317=1),0,R1317)</f>
        <v>0</v>
      </c>
      <c r="T1317" s="24" t="s">
        <v>2728</v>
      </c>
      <c r="U1317" s="49">
        <f>SUBSTITUTE(T1317,".",",")*1</f>
        <v>9.9491931498050606E-2</v>
      </c>
      <c r="V1317" s="54">
        <f>IF(U1317&gt;=0.1, 1, 0)</f>
        <v>0</v>
      </c>
      <c r="W1317" s="25">
        <f>IF(U1317&gt;=0.2, 1, 0)</f>
        <v>0</v>
      </c>
      <c r="X1317" s="25">
        <f>IF(U1317&gt;=0.3, 1, 0)</f>
        <v>0</v>
      </c>
      <c r="Y1317" s="25">
        <f>IF(U1317&gt;=0.4, 1, 0)</f>
        <v>0</v>
      </c>
      <c r="Z1317" s="25">
        <f>IF(U1317&gt;=0.5, 1, 0)</f>
        <v>0</v>
      </c>
      <c r="AA1317" s="25">
        <f>IF(U1317&gt;=0.6, 1, 0)</f>
        <v>0</v>
      </c>
      <c r="AB1317" s="25">
        <f>IF(U1317&gt;=0.7, 1, 0)</f>
        <v>0</v>
      </c>
      <c r="AC1317" s="25">
        <f>IF(U1317&gt;=0.8, 1, 0)</f>
        <v>0</v>
      </c>
      <c r="AD1317" s="55">
        <f>IF(U1317&gt;=0.9, 1, 0)</f>
        <v>0</v>
      </c>
    </row>
    <row r="1318" spans="1:30" ht="20" customHeight="1" x14ac:dyDescent="0.2">
      <c r="A1318" s="20" t="s">
        <v>844</v>
      </c>
      <c r="B1318" s="33" t="str">
        <f>SUBSTITUTE(A1318,"/Users/timomiessen/Desktop/imagesdk/nonblackmen1/","Image_")</f>
        <v>Image_NBM_201.jpg</v>
      </c>
      <c r="C1318" s="63" t="s">
        <v>4</v>
      </c>
      <c r="D1318" s="22" t="s">
        <v>6</v>
      </c>
      <c r="E1318" s="23">
        <v>0</v>
      </c>
      <c r="F1318" s="23">
        <v>0</v>
      </c>
      <c r="G1318" s="23">
        <v>1</v>
      </c>
      <c r="H1318" s="23">
        <v>0</v>
      </c>
      <c r="I1318" s="23">
        <v>0</v>
      </c>
      <c r="J1318" s="23">
        <v>0</v>
      </c>
      <c r="K1318" s="23">
        <v>0</v>
      </c>
      <c r="L1318" s="23">
        <v>0</v>
      </c>
      <c r="M1318" s="23">
        <v>0</v>
      </c>
      <c r="N1318" s="27">
        <v>0</v>
      </c>
      <c r="O1318" s="23">
        <v>0</v>
      </c>
      <c r="P1318" s="23">
        <v>0</v>
      </c>
      <c r="Q1318" s="23">
        <v>0</v>
      </c>
      <c r="R1318" s="23" cm="1">
        <f t="array" ref="R1318">_xlfn.IFS(H1318=1,1,K1318=1,1,L1318=1,1,M1318=1,1,N1318=1,1,P1318=1,1,TRUE,0)</f>
        <v>0</v>
      </c>
      <c r="S1318" s="64">
        <f>IF(AND(G1318=1,R1318=1),0,R1318)</f>
        <v>0</v>
      </c>
      <c r="T1318" s="24" t="s">
        <v>2729</v>
      </c>
      <c r="U1318" s="49">
        <f>SUBSTITUTE(T1318,".",",")*1</f>
        <v>0.51894058287143696</v>
      </c>
      <c r="V1318" s="54">
        <f>IF(U1318&gt;=0.1, 1, 0)</f>
        <v>1</v>
      </c>
      <c r="W1318" s="25">
        <f>IF(U1318&gt;=0.2, 1, 0)</f>
        <v>1</v>
      </c>
      <c r="X1318" s="25">
        <f>IF(U1318&gt;=0.3, 1, 0)</f>
        <v>1</v>
      </c>
      <c r="Y1318" s="25">
        <f>IF(U1318&gt;=0.4, 1, 0)</f>
        <v>1</v>
      </c>
      <c r="Z1318" s="25">
        <f>IF(U1318&gt;=0.5, 1, 0)</f>
        <v>1</v>
      </c>
      <c r="AA1318" s="25">
        <f>IF(U1318&gt;=0.6, 1, 0)</f>
        <v>0</v>
      </c>
      <c r="AB1318" s="25">
        <f>IF(U1318&gt;=0.7, 1, 0)</f>
        <v>0</v>
      </c>
      <c r="AC1318" s="25">
        <f>IF(U1318&gt;=0.8, 1, 0)</f>
        <v>0</v>
      </c>
      <c r="AD1318" s="55">
        <f>IF(U1318&gt;=0.9, 1, 0)</f>
        <v>0</v>
      </c>
    </row>
    <row r="1319" spans="1:30" ht="20" customHeight="1" x14ac:dyDescent="0.2">
      <c r="A1319" s="20" t="s">
        <v>845</v>
      </c>
      <c r="B1319" s="33" t="str">
        <f>SUBSTITUTE(A1319,"/Users/timomiessen/Desktop/imagesdk/nonblackmen1/","Image_")</f>
        <v>Image_NBM_202.jpg</v>
      </c>
      <c r="C1319" s="63" t="s">
        <v>4</v>
      </c>
      <c r="D1319" s="22" t="s">
        <v>6</v>
      </c>
      <c r="E1319" s="23">
        <v>0</v>
      </c>
      <c r="F1319" s="23">
        <v>0</v>
      </c>
      <c r="G1319" s="23">
        <v>1</v>
      </c>
      <c r="H1319" s="23">
        <v>0</v>
      </c>
      <c r="I1319" s="23">
        <v>0</v>
      </c>
      <c r="J1319" s="23">
        <v>0</v>
      </c>
      <c r="K1319" s="23">
        <v>0</v>
      </c>
      <c r="L1319" s="23">
        <v>0</v>
      </c>
      <c r="M1319" s="23">
        <v>0</v>
      </c>
      <c r="N1319" s="27">
        <v>0</v>
      </c>
      <c r="O1319" s="23">
        <v>0</v>
      </c>
      <c r="P1319" s="23">
        <v>0</v>
      </c>
      <c r="Q1319" s="23">
        <v>0</v>
      </c>
      <c r="R1319" s="23" cm="1">
        <f t="array" ref="R1319">_xlfn.IFS(H1319=1,1,K1319=1,1,L1319=1,1,M1319=1,1,N1319=1,1,P1319=1,1,TRUE,0)</f>
        <v>0</v>
      </c>
      <c r="S1319" s="64">
        <f>IF(AND(G1319=1,R1319=1),0,R1319)</f>
        <v>0</v>
      </c>
      <c r="T1319" s="24" t="s">
        <v>2730</v>
      </c>
      <c r="U1319" s="49">
        <f>SUBSTITUTE(T1319,".",",")*1</f>
        <v>2.95817581936717E-2</v>
      </c>
      <c r="V1319" s="54">
        <f>IF(U1319&gt;=0.1, 1, 0)</f>
        <v>0</v>
      </c>
      <c r="W1319" s="25">
        <f>IF(U1319&gt;=0.2, 1, 0)</f>
        <v>0</v>
      </c>
      <c r="X1319" s="25">
        <f>IF(U1319&gt;=0.3, 1, 0)</f>
        <v>0</v>
      </c>
      <c r="Y1319" s="25">
        <f>IF(U1319&gt;=0.4, 1, 0)</f>
        <v>0</v>
      </c>
      <c r="Z1319" s="25">
        <f>IF(U1319&gt;=0.5, 1, 0)</f>
        <v>0</v>
      </c>
      <c r="AA1319" s="25">
        <f>IF(U1319&gt;=0.6, 1, 0)</f>
        <v>0</v>
      </c>
      <c r="AB1319" s="25">
        <f>IF(U1319&gt;=0.7, 1, 0)</f>
        <v>0</v>
      </c>
      <c r="AC1319" s="25">
        <f>IF(U1319&gt;=0.8, 1, 0)</f>
        <v>0</v>
      </c>
      <c r="AD1319" s="55">
        <f>IF(U1319&gt;=0.9, 1, 0)</f>
        <v>0</v>
      </c>
    </row>
    <row r="1320" spans="1:30" ht="20" customHeight="1" x14ac:dyDescent="0.2">
      <c r="A1320" s="20" t="s">
        <v>846</v>
      </c>
      <c r="B1320" s="33" t="str">
        <f>SUBSTITUTE(A1320,"/Users/timomiessen/Desktop/imagesdk/nonblackmen1/","Image_")</f>
        <v>Image_NBM_203.jpg</v>
      </c>
      <c r="C1320" s="63" t="s">
        <v>4</v>
      </c>
      <c r="D1320" s="22" t="s">
        <v>6</v>
      </c>
      <c r="E1320" s="23">
        <v>0</v>
      </c>
      <c r="F1320" s="23">
        <v>0</v>
      </c>
      <c r="G1320" s="23">
        <v>1</v>
      </c>
      <c r="H1320" s="23">
        <v>0</v>
      </c>
      <c r="I1320" s="23">
        <v>0</v>
      </c>
      <c r="J1320" s="23">
        <v>0</v>
      </c>
      <c r="K1320" s="23">
        <v>0</v>
      </c>
      <c r="L1320" s="23">
        <v>0</v>
      </c>
      <c r="M1320" s="23">
        <v>0</v>
      </c>
      <c r="N1320" s="27">
        <v>0</v>
      </c>
      <c r="O1320" s="23">
        <v>0</v>
      </c>
      <c r="P1320" s="23">
        <v>1</v>
      </c>
      <c r="Q1320" s="23">
        <v>0</v>
      </c>
      <c r="R1320" s="23" cm="1">
        <f t="array" ref="R1320">_xlfn.IFS(H1320=1,1,K1320=1,1,L1320=1,1,M1320=1,1,N1320=1,1,P1320=1,1,TRUE,0)</f>
        <v>1</v>
      </c>
      <c r="S1320" s="64">
        <f>IF(AND(G1320=1,R1320=1),0,R1320)</f>
        <v>0</v>
      </c>
      <c r="T1320" s="24" t="s">
        <v>2731</v>
      </c>
      <c r="U1320" s="49">
        <f>SUBSTITUTE(T1320,".",",")*1</f>
        <v>0.37788342311978301</v>
      </c>
      <c r="V1320" s="54">
        <f>IF(U1320&gt;=0.1, 1, 0)</f>
        <v>1</v>
      </c>
      <c r="W1320" s="25">
        <f>IF(U1320&gt;=0.2, 1, 0)</f>
        <v>1</v>
      </c>
      <c r="X1320" s="25">
        <f>IF(U1320&gt;=0.3, 1, 0)</f>
        <v>1</v>
      </c>
      <c r="Y1320" s="25">
        <f>IF(U1320&gt;=0.4, 1, 0)</f>
        <v>0</v>
      </c>
      <c r="Z1320" s="25">
        <f>IF(U1320&gt;=0.5, 1, 0)</f>
        <v>0</v>
      </c>
      <c r="AA1320" s="25">
        <f>IF(U1320&gt;=0.6, 1, 0)</f>
        <v>0</v>
      </c>
      <c r="AB1320" s="25">
        <f>IF(U1320&gt;=0.7, 1, 0)</f>
        <v>0</v>
      </c>
      <c r="AC1320" s="25">
        <f>IF(U1320&gt;=0.8, 1, 0)</f>
        <v>0</v>
      </c>
      <c r="AD1320" s="55">
        <f>IF(U1320&gt;=0.9, 1, 0)</f>
        <v>0</v>
      </c>
    </row>
    <row r="1321" spans="1:30" ht="20" customHeight="1" x14ac:dyDescent="0.2">
      <c r="A1321" s="20" t="s">
        <v>847</v>
      </c>
      <c r="B1321" s="33" t="str">
        <f>SUBSTITUTE(A1321,"/Users/timomiessen/Desktop/imagesdk/nonblackmen1/","Image_")</f>
        <v>Image_NBM_204.jpg</v>
      </c>
      <c r="C1321" s="63" t="s">
        <v>4</v>
      </c>
      <c r="D1321" s="22" t="s">
        <v>6</v>
      </c>
      <c r="E1321" s="23">
        <v>0</v>
      </c>
      <c r="F1321" s="23">
        <v>0</v>
      </c>
      <c r="G1321" s="23">
        <v>1</v>
      </c>
      <c r="H1321" s="23">
        <v>0</v>
      </c>
      <c r="I1321" s="23">
        <v>0</v>
      </c>
      <c r="J1321" s="23">
        <v>0</v>
      </c>
      <c r="K1321" s="23">
        <v>0</v>
      </c>
      <c r="L1321" s="23">
        <v>0</v>
      </c>
      <c r="M1321" s="23">
        <v>0</v>
      </c>
      <c r="N1321" s="27">
        <v>0</v>
      </c>
      <c r="O1321" s="23">
        <v>0</v>
      </c>
      <c r="P1321" s="23">
        <v>0</v>
      </c>
      <c r="Q1321" s="23">
        <v>0</v>
      </c>
      <c r="R1321" s="23" cm="1">
        <f t="array" ref="R1321">_xlfn.IFS(H1321=1,1,K1321=1,1,L1321=1,1,M1321=1,1,N1321=1,1,P1321=1,1,TRUE,0)</f>
        <v>0</v>
      </c>
      <c r="S1321" s="64">
        <f>IF(AND(G1321=1,R1321=1),0,R1321)</f>
        <v>0</v>
      </c>
      <c r="T1321" s="24" t="s">
        <v>2732</v>
      </c>
      <c r="U1321" s="49">
        <f>SUBSTITUTE(T1321,".",",")*1</f>
        <v>3.0660925433039599E-2</v>
      </c>
      <c r="V1321" s="54">
        <f>IF(U1321&gt;=0.1, 1, 0)</f>
        <v>0</v>
      </c>
      <c r="W1321" s="25">
        <f>IF(U1321&gt;=0.2, 1, 0)</f>
        <v>0</v>
      </c>
      <c r="X1321" s="25">
        <f>IF(U1321&gt;=0.3, 1, 0)</f>
        <v>0</v>
      </c>
      <c r="Y1321" s="25">
        <f>IF(U1321&gt;=0.4, 1, 0)</f>
        <v>0</v>
      </c>
      <c r="Z1321" s="25">
        <f>IF(U1321&gt;=0.5, 1, 0)</f>
        <v>0</v>
      </c>
      <c r="AA1321" s="25">
        <f>IF(U1321&gt;=0.6, 1, 0)</f>
        <v>0</v>
      </c>
      <c r="AB1321" s="25">
        <f>IF(U1321&gt;=0.7, 1, 0)</f>
        <v>0</v>
      </c>
      <c r="AC1321" s="25">
        <f>IF(U1321&gt;=0.8, 1, 0)</f>
        <v>0</v>
      </c>
      <c r="AD1321" s="55">
        <f>IF(U1321&gt;=0.9, 1, 0)</f>
        <v>0</v>
      </c>
    </row>
    <row r="1322" spans="1:30" ht="20" customHeight="1" x14ac:dyDescent="0.2">
      <c r="A1322" s="20" t="s">
        <v>848</v>
      </c>
      <c r="B1322" s="33" t="str">
        <f>SUBSTITUTE(A1322,"/Users/timomiessen/Desktop/imagesdk/nonblackmen1/","Image_")</f>
        <v>Image_NBM_205.jpg</v>
      </c>
      <c r="C1322" s="63" t="s">
        <v>4</v>
      </c>
      <c r="D1322" s="22" t="s">
        <v>6</v>
      </c>
      <c r="E1322" s="23">
        <v>0</v>
      </c>
      <c r="F1322" s="23">
        <v>0</v>
      </c>
      <c r="G1322" s="23">
        <v>1</v>
      </c>
      <c r="H1322" s="23">
        <v>0</v>
      </c>
      <c r="I1322" s="23">
        <v>0</v>
      </c>
      <c r="J1322" s="23">
        <v>0</v>
      </c>
      <c r="K1322" s="23">
        <v>0</v>
      </c>
      <c r="L1322" s="23">
        <v>0</v>
      </c>
      <c r="M1322" s="23">
        <v>0</v>
      </c>
      <c r="N1322" s="27">
        <v>0</v>
      </c>
      <c r="O1322" s="23">
        <v>0</v>
      </c>
      <c r="P1322" s="23">
        <v>0</v>
      </c>
      <c r="Q1322" s="23">
        <v>0</v>
      </c>
      <c r="R1322" s="23" cm="1">
        <f t="array" ref="R1322">_xlfn.IFS(H1322=1,1,K1322=1,1,L1322=1,1,M1322=1,1,N1322=1,1,P1322=1,1,TRUE,0)</f>
        <v>0</v>
      </c>
      <c r="S1322" s="64">
        <f>IF(AND(G1322=1,R1322=1),0,R1322)</f>
        <v>0</v>
      </c>
      <c r="T1322" s="24" t="s">
        <v>2733</v>
      </c>
      <c r="U1322" s="49">
        <f>SUBSTITUTE(T1322,".",",")*1</f>
        <v>3.42912599444389E-2</v>
      </c>
      <c r="V1322" s="54">
        <f>IF(U1322&gt;=0.1, 1, 0)</f>
        <v>0</v>
      </c>
      <c r="W1322" s="25">
        <f>IF(U1322&gt;=0.2, 1, 0)</f>
        <v>0</v>
      </c>
      <c r="X1322" s="25">
        <f>IF(U1322&gt;=0.3, 1, 0)</f>
        <v>0</v>
      </c>
      <c r="Y1322" s="25">
        <f>IF(U1322&gt;=0.4, 1, 0)</f>
        <v>0</v>
      </c>
      <c r="Z1322" s="25">
        <f>IF(U1322&gt;=0.5, 1, 0)</f>
        <v>0</v>
      </c>
      <c r="AA1322" s="25">
        <f>IF(U1322&gt;=0.6, 1, 0)</f>
        <v>0</v>
      </c>
      <c r="AB1322" s="25">
        <f>IF(U1322&gt;=0.7, 1, 0)</f>
        <v>0</v>
      </c>
      <c r="AC1322" s="25">
        <f>IF(U1322&gt;=0.8, 1, 0)</f>
        <v>0</v>
      </c>
      <c r="AD1322" s="55">
        <f>IF(U1322&gt;=0.9, 1, 0)</f>
        <v>0</v>
      </c>
    </row>
    <row r="1323" spans="1:30" ht="20" customHeight="1" x14ac:dyDescent="0.2">
      <c r="A1323" s="20" t="s">
        <v>849</v>
      </c>
      <c r="B1323" s="33" t="str">
        <f>SUBSTITUTE(A1323,"/Users/timomiessen/Desktop/imagesdk/nonblackmen1/","Image_")</f>
        <v>Image_NBM_206.jpg</v>
      </c>
      <c r="C1323" s="63" t="s">
        <v>4</v>
      </c>
      <c r="D1323" s="22" t="s">
        <v>6</v>
      </c>
      <c r="E1323" s="23">
        <v>0</v>
      </c>
      <c r="F1323" s="23">
        <v>0</v>
      </c>
      <c r="G1323" s="23">
        <v>1</v>
      </c>
      <c r="H1323" s="23">
        <v>0</v>
      </c>
      <c r="I1323" s="23">
        <v>0</v>
      </c>
      <c r="J1323" s="23">
        <v>0</v>
      </c>
      <c r="K1323" s="23">
        <v>0</v>
      </c>
      <c r="L1323" s="23">
        <v>0</v>
      </c>
      <c r="M1323" s="23">
        <v>0</v>
      </c>
      <c r="N1323" s="27">
        <v>0</v>
      </c>
      <c r="O1323" s="23">
        <v>0</v>
      </c>
      <c r="P1323" s="23">
        <v>0</v>
      </c>
      <c r="Q1323" s="23">
        <v>0</v>
      </c>
      <c r="R1323" s="23" cm="1">
        <f t="array" ref="R1323">_xlfn.IFS(H1323=1,1,K1323=1,1,L1323=1,1,M1323=1,1,N1323=1,1,P1323=1,1,TRUE,0)</f>
        <v>0</v>
      </c>
      <c r="S1323" s="64">
        <f>IF(AND(G1323=1,R1323=1),0,R1323)</f>
        <v>0</v>
      </c>
      <c r="T1323" s="24" t="s">
        <v>2734</v>
      </c>
      <c r="U1323" s="49">
        <f>SUBSTITUTE(T1323,".",",")*1</f>
        <v>0.14491172507405201</v>
      </c>
      <c r="V1323" s="54">
        <f>IF(U1323&gt;=0.1, 1, 0)</f>
        <v>1</v>
      </c>
      <c r="W1323" s="25">
        <f>IF(U1323&gt;=0.2, 1, 0)</f>
        <v>0</v>
      </c>
      <c r="X1323" s="25">
        <f>IF(U1323&gt;=0.3, 1, 0)</f>
        <v>0</v>
      </c>
      <c r="Y1323" s="25">
        <f>IF(U1323&gt;=0.4, 1, 0)</f>
        <v>0</v>
      </c>
      <c r="Z1323" s="25">
        <f>IF(U1323&gt;=0.5, 1, 0)</f>
        <v>0</v>
      </c>
      <c r="AA1323" s="25">
        <f>IF(U1323&gt;=0.6, 1, 0)</f>
        <v>0</v>
      </c>
      <c r="AB1323" s="25">
        <f>IF(U1323&gt;=0.7, 1, 0)</f>
        <v>0</v>
      </c>
      <c r="AC1323" s="25">
        <f>IF(U1323&gt;=0.8, 1, 0)</f>
        <v>0</v>
      </c>
      <c r="AD1323" s="55">
        <f>IF(U1323&gt;=0.9, 1, 0)</f>
        <v>0</v>
      </c>
    </row>
    <row r="1324" spans="1:30" ht="20" customHeight="1" x14ac:dyDescent="0.2">
      <c r="A1324" s="20" t="s">
        <v>850</v>
      </c>
      <c r="B1324" s="33" t="str">
        <f>SUBSTITUTE(A1324,"/Users/timomiessen/Desktop/imagesdk/nonblackmen1/","Image_")</f>
        <v>Image_NBM_207.jpg</v>
      </c>
      <c r="C1324" s="63" t="s">
        <v>4</v>
      </c>
      <c r="D1324" s="22" t="s">
        <v>6</v>
      </c>
      <c r="E1324" s="23">
        <v>0</v>
      </c>
      <c r="F1324" s="23">
        <v>0</v>
      </c>
      <c r="G1324" s="23">
        <v>1</v>
      </c>
      <c r="H1324" s="23">
        <v>0</v>
      </c>
      <c r="I1324" s="23">
        <v>0</v>
      </c>
      <c r="J1324" s="23">
        <v>0</v>
      </c>
      <c r="K1324" s="23">
        <v>0</v>
      </c>
      <c r="L1324" s="23">
        <v>0</v>
      </c>
      <c r="M1324" s="23">
        <v>0</v>
      </c>
      <c r="N1324" s="27">
        <v>0</v>
      </c>
      <c r="O1324" s="23">
        <v>0</v>
      </c>
      <c r="P1324" s="23">
        <v>0</v>
      </c>
      <c r="Q1324" s="23">
        <v>0</v>
      </c>
      <c r="R1324" s="23" cm="1">
        <f t="array" ref="R1324">_xlfn.IFS(H1324=1,1,K1324=1,1,L1324=1,1,M1324=1,1,N1324=1,1,P1324=1,1,TRUE,0)</f>
        <v>0</v>
      </c>
      <c r="S1324" s="64">
        <f>IF(AND(G1324=1,R1324=1),0,R1324)</f>
        <v>0</v>
      </c>
      <c r="T1324" s="24" t="s">
        <v>2735</v>
      </c>
      <c r="U1324" s="49">
        <f>SUBSTITUTE(T1324,".",",")*1</f>
        <v>7.19400774687528E-3</v>
      </c>
      <c r="V1324" s="54">
        <f>IF(U1324&gt;=0.1, 1, 0)</f>
        <v>0</v>
      </c>
      <c r="W1324" s="25">
        <f>IF(U1324&gt;=0.2, 1, 0)</f>
        <v>0</v>
      </c>
      <c r="X1324" s="25">
        <f>IF(U1324&gt;=0.3, 1, 0)</f>
        <v>0</v>
      </c>
      <c r="Y1324" s="25">
        <f>IF(U1324&gt;=0.4, 1, 0)</f>
        <v>0</v>
      </c>
      <c r="Z1324" s="25">
        <f>IF(U1324&gt;=0.5, 1, 0)</f>
        <v>0</v>
      </c>
      <c r="AA1324" s="25">
        <f>IF(U1324&gt;=0.6, 1, 0)</f>
        <v>0</v>
      </c>
      <c r="AB1324" s="25">
        <f>IF(U1324&gt;=0.7, 1, 0)</f>
        <v>0</v>
      </c>
      <c r="AC1324" s="25">
        <f>IF(U1324&gt;=0.8, 1, 0)</f>
        <v>0</v>
      </c>
      <c r="AD1324" s="55">
        <f>IF(U1324&gt;=0.9, 1, 0)</f>
        <v>0</v>
      </c>
    </row>
    <row r="1325" spans="1:30" ht="20" customHeight="1" x14ac:dyDescent="0.2">
      <c r="A1325" s="20" t="s">
        <v>851</v>
      </c>
      <c r="B1325" s="33" t="str">
        <f>SUBSTITUTE(A1325,"/Users/timomiessen/Desktop/imagesdk/nonblackmen1/","Image_")</f>
        <v>Image_NBM_208.jpg</v>
      </c>
      <c r="C1325" s="63" t="s">
        <v>4</v>
      </c>
      <c r="D1325" s="22" t="s">
        <v>6</v>
      </c>
      <c r="E1325" s="23">
        <v>0</v>
      </c>
      <c r="F1325" s="23">
        <v>0</v>
      </c>
      <c r="G1325" s="23">
        <v>1</v>
      </c>
      <c r="H1325" s="23">
        <v>0</v>
      </c>
      <c r="I1325" s="23">
        <v>0</v>
      </c>
      <c r="J1325" s="23">
        <v>0</v>
      </c>
      <c r="K1325" s="23">
        <v>0</v>
      </c>
      <c r="L1325" s="23">
        <v>0</v>
      </c>
      <c r="M1325" s="23">
        <v>0</v>
      </c>
      <c r="N1325" s="27">
        <v>0</v>
      </c>
      <c r="O1325" s="23">
        <v>0</v>
      </c>
      <c r="P1325" s="23">
        <v>0</v>
      </c>
      <c r="Q1325" s="23">
        <v>0</v>
      </c>
      <c r="R1325" s="23" cm="1">
        <f t="array" ref="R1325">_xlfn.IFS(H1325=1,1,K1325=1,1,L1325=1,1,M1325=1,1,N1325=1,1,P1325=1,1,TRUE,0)</f>
        <v>0</v>
      </c>
      <c r="S1325" s="64">
        <f>IF(AND(G1325=1,R1325=1),0,R1325)</f>
        <v>0</v>
      </c>
      <c r="T1325" s="24" t="s">
        <v>2736</v>
      </c>
      <c r="U1325" s="49">
        <f>SUBSTITUTE(T1325,".",",")*1</f>
        <v>1.4807551633566601E-2</v>
      </c>
      <c r="V1325" s="54">
        <f>IF(U1325&gt;=0.1, 1, 0)</f>
        <v>0</v>
      </c>
      <c r="W1325" s="25">
        <f>IF(U1325&gt;=0.2, 1, 0)</f>
        <v>0</v>
      </c>
      <c r="X1325" s="25">
        <f>IF(U1325&gt;=0.3, 1, 0)</f>
        <v>0</v>
      </c>
      <c r="Y1325" s="25">
        <f>IF(U1325&gt;=0.4, 1, 0)</f>
        <v>0</v>
      </c>
      <c r="Z1325" s="25">
        <f>IF(U1325&gt;=0.5, 1, 0)</f>
        <v>0</v>
      </c>
      <c r="AA1325" s="25">
        <f>IF(U1325&gt;=0.6, 1, 0)</f>
        <v>0</v>
      </c>
      <c r="AB1325" s="25">
        <f>IF(U1325&gt;=0.7, 1, 0)</f>
        <v>0</v>
      </c>
      <c r="AC1325" s="25">
        <f>IF(U1325&gt;=0.8, 1, 0)</f>
        <v>0</v>
      </c>
      <c r="AD1325" s="55">
        <f>IF(U1325&gt;=0.9, 1, 0)</f>
        <v>0</v>
      </c>
    </row>
    <row r="1326" spans="1:30" ht="20" customHeight="1" x14ac:dyDescent="0.2">
      <c r="A1326" s="20" t="s">
        <v>852</v>
      </c>
      <c r="B1326" s="33" t="str">
        <f>SUBSTITUTE(A1326,"/Users/timomiessen/Desktop/imagesdk/nonblackmen1/","Image_")</f>
        <v>Image_NBM_209.jpg</v>
      </c>
      <c r="C1326" s="63" t="s">
        <v>4</v>
      </c>
      <c r="D1326" s="22" t="s">
        <v>6</v>
      </c>
      <c r="E1326" s="23">
        <v>0</v>
      </c>
      <c r="F1326" s="23">
        <v>0</v>
      </c>
      <c r="G1326" s="23">
        <v>1</v>
      </c>
      <c r="H1326" s="23">
        <v>0</v>
      </c>
      <c r="I1326" s="23">
        <v>0</v>
      </c>
      <c r="J1326" s="23">
        <v>0</v>
      </c>
      <c r="K1326" s="23">
        <v>0</v>
      </c>
      <c r="L1326" s="23">
        <v>0</v>
      </c>
      <c r="M1326" s="23">
        <v>0</v>
      </c>
      <c r="N1326" s="27">
        <v>0</v>
      </c>
      <c r="O1326" s="23">
        <v>0</v>
      </c>
      <c r="P1326" s="23">
        <v>0</v>
      </c>
      <c r="Q1326" s="23">
        <v>0</v>
      </c>
      <c r="R1326" s="23" cm="1">
        <f t="array" ref="R1326">_xlfn.IFS(H1326=1,1,K1326=1,1,L1326=1,1,M1326=1,1,N1326=1,1,P1326=1,1,TRUE,0)</f>
        <v>0</v>
      </c>
      <c r="S1326" s="64">
        <f>IF(AND(G1326=1,R1326=1),0,R1326)</f>
        <v>0</v>
      </c>
      <c r="T1326" s="24" t="s">
        <v>2737</v>
      </c>
      <c r="U1326" s="49">
        <f>SUBSTITUTE(T1326,".",",")*1</f>
        <v>2.73264164570719E-3</v>
      </c>
      <c r="V1326" s="54">
        <f>IF(U1326&gt;=0.1, 1, 0)</f>
        <v>0</v>
      </c>
      <c r="W1326" s="25">
        <f>IF(U1326&gt;=0.2, 1, 0)</f>
        <v>0</v>
      </c>
      <c r="X1326" s="25">
        <f>IF(U1326&gt;=0.3, 1, 0)</f>
        <v>0</v>
      </c>
      <c r="Y1326" s="25">
        <f>IF(U1326&gt;=0.4, 1, 0)</f>
        <v>0</v>
      </c>
      <c r="Z1326" s="25">
        <f>IF(U1326&gt;=0.5, 1, 0)</f>
        <v>0</v>
      </c>
      <c r="AA1326" s="25">
        <f>IF(U1326&gt;=0.6, 1, 0)</f>
        <v>0</v>
      </c>
      <c r="AB1326" s="25">
        <f>IF(U1326&gt;=0.7, 1, 0)</f>
        <v>0</v>
      </c>
      <c r="AC1326" s="25">
        <f>IF(U1326&gt;=0.8, 1, 0)</f>
        <v>0</v>
      </c>
      <c r="AD1326" s="55">
        <f>IF(U1326&gt;=0.9, 1, 0)</f>
        <v>0</v>
      </c>
    </row>
    <row r="1327" spans="1:30" ht="20" customHeight="1" x14ac:dyDescent="0.2">
      <c r="A1327" s="20" t="s">
        <v>853</v>
      </c>
      <c r="B1327" s="33" t="str">
        <f>SUBSTITUTE(A1327,"/Users/timomiessen/Desktop/imagesdk/nonblackmen1/","Image_")</f>
        <v>Image_NBM_21.jpg</v>
      </c>
      <c r="C1327" s="63" t="s">
        <v>4</v>
      </c>
      <c r="D1327" s="22" t="s">
        <v>6</v>
      </c>
      <c r="E1327" s="23">
        <v>1</v>
      </c>
      <c r="F1327" s="23">
        <v>0</v>
      </c>
      <c r="G1327" s="23">
        <v>0</v>
      </c>
      <c r="H1327" s="23">
        <v>0</v>
      </c>
      <c r="I1327" s="23">
        <v>0</v>
      </c>
      <c r="J1327" s="23">
        <v>0</v>
      </c>
      <c r="K1327" s="23">
        <v>0</v>
      </c>
      <c r="L1327" s="23">
        <v>0</v>
      </c>
      <c r="M1327" s="23">
        <v>0</v>
      </c>
      <c r="N1327" s="27">
        <v>0</v>
      </c>
      <c r="O1327" s="23">
        <v>0</v>
      </c>
      <c r="P1327" s="23">
        <v>0</v>
      </c>
      <c r="Q1327" s="23">
        <v>0</v>
      </c>
      <c r="R1327" s="23" cm="1">
        <f t="array" ref="R1327">_xlfn.IFS(H1327=1,1,K1327=1,1,L1327=1,1,M1327=1,1,N1327=1,1,P1327=1,1,TRUE,0)</f>
        <v>0</v>
      </c>
      <c r="S1327" s="64">
        <f>IF(AND(G1327=1,R1327=1),0,R1327)</f>
        <v>0</v>
      </c>
      <c r="T1327" s="24" t="s">
        <v>2738</v>
      </c>
      <c r="U1327" s="49">
        <f>SUBSTITUTE(T1327,".",",")*1</f>
        <v>1.39027065597474E-2</v>
      </c>
      <c r="V1327" s="54">
        <f>IF(U1327&gt;=0.1, 1, 0)</f>
        <v>0</v>
      </c>
      <c r="W1327" s="25">
        <f>IF(U1327&gt;=0.2, 1, 0)</f>
        <v>0</v>
      </c>
      <c r="X1327" s="25">
        <f>IF(U1327&gt;=0.3, 1, 0)</f>
        <v>0</v>
      </c>
      <c r="Y1327" s="25">
        <f>IF(U1327&gt;=0.4, 1, 0)</f>
        <v>0</v>
      </c>
      <c r="Z1327" s="25">
        <f>IF(U1327&gt;=0.5, 1, 0)</f>
        <v>0</v>
      </c>
      <c r="AA1327" s="25">
        <f>IF(U1327&gt;=0.6, 1, 0)</f>
        <v>0</v>
      </c>
      <c r="AB1327" s="25">
        <f>IF(U1327&gt;=0.7, 1, 0)</f>
        <v>0</v>
      </c>
      <c r="AC1327" s="25">
        <f>IF(U1327&gt;=0.8, 1, 0)</f>
        <v>0</v>
      </c>
      <c r="AD1327" s="55">
        <f>IF(U1327&gt;=0.9, 1, 0)</f>
        <v>0</v>
      </c>
    </row>
    <row r="1328" spans="1:30" ht="20" customHeight="1" x14ac:dyDescent="0.2">
      <c r="A1328" s="20" t="s">
        <v>854</v>
      </c>
      <c r="B1328" s="33" t="str">
        <f>SUBSTITUTE(A1328,"/Users/timomiessen/Desktop/imagesdk/nonblackmen1/","Image_")</f>
        <v>Image_NBM_210.jpg</v>
      </c>
      <c r="C1328" s="63" t="s">
        <v>4</v>
      </c>
      <c r="D1328" s="22" t="s">
        <v>6</v>
      </c>
      <c r="E1328" s="23">
        <v>0</v>
      </c>
      <c r="F1328" s="23">
        <v>0</v>
      </c>
      <c r="G1328" s="23">
        <v>1</v>
      </c>
      <c r="H1328" s="23">
        <v>0</v>
      </c>
      <c r="I1328" s="23">
        <v>0</v>
      </c>
      <c r="J1328" s="23">
        <v>0</v>
      </c>
      <c r="K1328" s="23">
        <v>0</v>
      </c>
      <c r="L1328" s="23">
        <v>0</v>
      </c>
      <c r="M1328" s="23">
        <v>0</v>
      </c>
      <c r="N1328" s="27">
        <v>0</v>
      </c>
      <c r="O1328" s="23">
        <v>0</v>
      </c>
      <c r="P1328" s="23">
        <v>0</v>
      </c>
      <c r="Q1328" s="23">
        <v>0</v>
      </c>
      <c r="R1328" s="23" cm="1">
        <f t="array" ref="R1328">_xlfn.IFS(H1328=1,1,K1328=1,1,L1328=1,1,M1328=1,1,N1328=1,1,P1328=1,1,TRUE,0)</f>
        <v>0</v>
      </c>
      <c r="S1328" s="64">
        <f>IF(AND(G1328=1,R1328=1),0,R1328)</f>
        <v>0</v>
      </c>
      <c r="T1328" s="24" t="s">
        <v>2739</v>
      </c>
      <c r="U1328" s="49">
        <f>SUBSTITUTE(T1328,".",",")*1</f>
        <v>3.1589927151799202E-2</v>
      </c>
      <c r="V1328" s="54">
        <f>IF(U1328&gt;=0.1, 1, 0)</f>
        <v>0</v>
      </c>
      <c r="W1328" s="25">
        <f>IF(U1328&gt;=0.2, 1, 0)</f>
        <v>0</v>
      </c>
      <c r="X1328" s="25">
        <f>IF(U1328&gt;=0.3, 1, 0)</f>
        <v>0</v>
      </c>
      <c r="Y1328" s="25">
        <f>IF(U1328&gt;=0.4, 1, 0)</f>
        <v>0</v>
      </c>
      <c r="Z1328" s="25">
        <f>IF(U1328&gt;=0.5, 1, 0)</f>
        <v>0</v>
      </c>
      <c r="AA1328" s="25">
        <f>IF(U1328&gt;=0.6, 1, 0)</f>
        <v>0</v>
      </c>
      <c r="AB1328" s="25">
        <f>IF(U1328&gt;=0.7, 1, 0)</f>
        <v>0</v>
      </c>
      <c r="AC1328" s="25">
        <f>IF(U1328&gt;=0.8, 1, 0)</f>
        <v>0</v>
      </c>
      <c r="AD1328" s="55">
        <f>IF(U1328&gt;=0.9, 1, 0)</f>
        <v>0</v>
      </c>
    </row>
    <row r="1329" spans="1:30" ht="20" customHeight="1" x14ac:dyDescent="0.2">
      <c r="A1329" s="20" t="s">
        <v>855</v>
      </c>
      <c r="B1329" s="33" t="str">
        <f>SUBSTITUTE(A1329,"/Users/timomiessen/Desktop/imagesdk/nonblackmen1/","Image_")</f>
        <v>Image_NBM_211.jpg</v>
      </c>
      <c r="C1329" s="63" t="s">
        <v>4</v>
      </c>
      <c r="D1329" s="22" t="s">
        <v>6</v>
      </c>
      <c r="E1329" s="23">
        <v>0</v>
      </c>
      <c r="F1329" s="23">
        <v>0</v>
      </c>
      <c r="G1329" s="23">
        <v>1</v>
      </c>
      <c r="H1329" s="23">
        <v>0</v>
      </c>
      <c r="I1329" s="23">
        <v>0</v>
      </c>
      <c r="J1329" s="23">
        <v>0</v>
      </c>
      <c r="K1329" s="23">
        <v>0</v>
      </c>
      <c r="L1329" s="23">
        <v>0</v>
      </c>
      <c r="M1329" s="23">
        <v>0</v>
      </c>
      <c r="N1329" s="27">
        <v>0</v>
      </c>
      <c r="O1329" s="23">
        <v>0</v>
      </c>
      <c r="P1329" s="23">
        <v>0</v>
      </c>
      <c r="Q1329" s="23">
        <v>0</v>
      </c>
      <c r="R1329" s="23" cm="1">
        <f t="array" ref="R1329">_xlfn.IFS(H1329=1,1,K1329=1,1,L1329=1,1,M1329=1,1,N1329=1,1,P1329=1,1,TRUE,0)</f>
        <v>0</v>
      </c>
      <c r="S1329" s="64">
        <f>IF(AND(G1329=1,R1329=1),0,R1329)</f>
        <v>0</v>
      </c>
      <c r="T1329" s="24" t="s">
        <v>2740</v>
      </c>
      <c r="U1329" s="49">
        <f>SUBSTITUTE(T1329,".",",")*1</f>
        <v>5.6522928178310297E-2</v>
      </c>
      <c r="V1329" s="54">
        <f>IF(U1329&gt;=0.1, 1, 0)</f>
        <v>0</v>
      </c>
      <c r="W1329" s="25">
        <f>IF(U1329&gt;=0.2, 1, 0)</f>
        <v>0</v>
      </c>
      <c r="X1329" s="25">
        <f>IF(U1329&gt;=0.3, 1, 0)</f>
        <v>0</v>
      </c>
      <c r="Y1329" s="25">
        <f>IF(U1329&gt;=0.4, 1, 0)</f>
        <v>0</v>
      </c>
      <c r="Z1329" s="25">
        <f>IF(U1329&gt;=0.5, 1, 0)</f>
        <v>0</v>
      </c>
      <c r="AA1329" s="25">
        <f>IF(U1329&gt;=0.6, 1, 0)</f>
        <v>0</v>
      </c>
      <c r="AB1329" s="25">
        <f>IF(U1329&gt;=0.7, 1, 0)</f>
        <v>0</v>
      </c>
      <c r="AC1329" s="25">
        <f>IF(U1329&gt;=0.8, 1, 0)</f>
        <v>0</v>
      </c>
      <c r="AD1329" s="55">
        <f>IF(U1329&gt;=0.9, 1, 0)</f>
        <v>0</v>
      </c>
    </row>
    <row r="1330" spans="1:30" ht="20" customHeight="1" x14ac:dyDescent="0.2">
      <c r="A1330" s="20" t="s">
        <v>856</v>
      </c>
      <c r="B1330" s="33" t="str">
        <f>SUBSTITUTE(A1330,"/Users/timomiessen/Desktop/imagesdk/nonblackmen1/","Image_")</f>
        <v>Image_NBM_212.jpg</v>
      </c>
      <c r="C1330" s="63" t="s">
        <v>4</v>
      </c>
      <c r="D1330" s="22" t="s">
        <v>6</v>
      </c>
      <c r="E1330" s="23">
        <v>0</v>
      </c>
      <c r="F1330" s="23">
        <v>0</v>
      </c>
      <c r="G1330" s="23">
        <v>1</v>
      </c>
      <c r="H1330" s="23">
        <v>0</v>
      </c>
      <c r="I1330" s="23">
        <v>0</v>
      </c>
      <c r="J1330" s="23">
        <v>0</v>
      </c>
      <c r="K1330" s="23">
        <v>0</v>
      </c>
      <c r="L1330" s="23">
        <v>0</v>
      </c>
      <c r="M1330" s="23">
        <v>0</v>
      </c>
      <c r="N1330" s="27">
        <v>0</v>
      </c>
      <c r="O1330" s="23">
        <v>0</v>
      </c>
      <c r="P1330" s="23">
        <v>0</v>
      </c>
      <c r="Q1330" s="23">
        <v>0</v>
      </c>
      <c r="R1330" s="23" cm="1">
        <f t="array" ref="R1330">_xlfn.IFS(H1330=1,1,K1330=1,1,L1330=1,1,M1330=1,1,N1330=1,1,P1330=1,1,TRUE,0)</f>
        <v>0</v>
      </c>
      <c r="S1330" s="64">
        <f>IF(AND(G1330=1,R1330=1),0,R1330)</f>
        <v>0</v>
      </c>
      <c r="T1330" s="24" t="s">
        <v>2741</v>
      </c>
      <c r="U1330" s="49">
        <f>SUBSTITUTE(T1330,".",",")*1</f>
        <v>8.3128251135349204E-2</v>
      </c>
      <c r="V1330" s="54">
        <f>IF(U1330&gt;=0.1, 1, 0)</f>
        <v>0</v>
      </c>
      <c r="W1330" s="25">
        <f>IF(U1330&gt;=0.2, 1, 0)</f>
        <v>0</v>
      </c>
      <c r="X1330" s="25">
        <f>IF(U1330&gt;=0.3, 1, 0)</f>
        <v>0</v>
      </c>
      <c r="Y1330" s="25">
        <f>IF(U1330&gt;=0.4, 1, 0)</f>
        <v>0</v>
      </c>
      <c r="Z1330" s="25">
        <f>IF(U1330&gt;=0.5, 1, 0)</f>
        <v>0</v>
      </c>
      <c r="AA1330" s="25">
        <f>IF(U1330&gt;=0.6, 1, 0)</f>
        <v>0</v>
      </c>
      <c r="AB1330" s="25">
        <f>IF(U1330&gt;=0.7, 1, 0)</f>
        <v>0</v>
      </c>
      <c r="AC1330" s="25">
        <f>IF(U1330&gt;=0.8, 1, 0)</f>
        <v>0</v>
      </c>
      <c r="AD1330" s="55">
        <f>IF(U1330&gt;=0.9, 1, 0)</f>
        <v>0</v>
      </c>
    </row>
    <row r="1331" spans="1:30" ht="20" customHeight="1" x14ac:dyDescent="0.2">
      <c r="A1331" s="20" t="s">
        <v>857</v>
      </c>
      <c r="B1331" s="33" t="str">
        <f>SUBSTITUTE(A1331,"/Users/timomiessen/Desktop/imagesdk/nonblackmen1/","Image_")</f>
        <v>Image_NBM_213.jpg</v>
      </c>
      <c r="C1331" s="63" t="s">
        <v>4</v>
      </c>
      <c r="D1331" s="22" t="s">
        <v>6</v>
      </c>
      <c r="E1331" s="23">
        <v>0</v>
      </c>
      <c r="F1331" s="23">
        <v>0</v>
      </c>
      <c r="G1331" s="23">
        <v>1</v>
      </c>
      <c r="H1331" s="23">
        <v>0</v>
      </c>
      <c r="I1331" s="23">
        <v>0</v>
      </c>
      <c r="J1331" s="23">
        <v>0</v>
      </c>
      <c r="K1331" s="23">
        <v>0</v>
      </c>
      <c r="L1331" s="23">
        <v>0</v>
      </c>
      <c r="M1331" s="23">
        <v>0</v>
      </c>
      <c r="N1331" s="27">
        <v>0</v>
      </c>
      <c r="O1331" s="23">
        <v>0</v>
      </c>
      <c r="P1331" s="23">
        <v>0</v>
      </c>
      <c r="Q1331" s="23">
        <v>0</v>
      </c>
      <c r="R1331" s="23" cm="1">
        <f t="array" ref="R1331">_xlfn.IFS(H1331=1,1,K1331=1,1,L1331=1,1,M1331=1,1,N1331=1,1,P1331=1,1,TRUE,0)</f>
        <v>0</v>
      </c>
      <c r="S1331" s="64">
        <f>IF(AND(G1331=1,R1331=1),0,R1331)</f>
        <v>0</v>
      </c>
      <c r="T1331" s="24" t="s">
        <v>2742</v>
      </c>
      <c r="U1331" s="49">
        <f>SUBSTITUTE(T1331,".",",")*1</f>
        <v>7.6793470419943305E-2</v>
      </c>
      <c r="V1331" s="54">
        <f>IF(U1331&gt;=0.1, 1, 0)</f>
        <v>0</v>
      </c>
      <c r="W1331" s="25">
        <f>IF(U1331&gt;=0.2, 1, 0)</f>
        <v>0</v>
      </c>
      <c r="X1331" s="25">
        <f>IF(U1331&gt;=0.3, 1, 0)</f>
        <v>0</v>
      </c>
      <c r="Y1331" s="25">
        <f>IF(U1331&gt;=0.4, 1, 0)</f>
        <v>0</v>
      </c>
      <c r="Z1331" s="25">
        <f>IF(U1331&gt;=0.5, 1, 0)</f>
        <v>0</v>
      </c>
      <c r="AA1331" s="25">
        <f>IF(U1331&gt;=0.6, 1, 0)</f>
        <v>0</v>
      </c>
      <c r="AB1331" s="25">
        <f>IF(U1331&gt;=0.7, 1, 0)</f>
        <v>0</v>
      </c>
      <c r="AC1331" s="25">
        <f>IF(U1331&gt;=0.8, 1, 0)</f>
        <v>0</v>
      </c>
      <c r="AD1331" s="55">
        <f>IF(U1331&gt;=0.9, 1, 0)</f>
        <v>0</v>
      </c>
    </row>
    <row r="1332" spans="1:30" ht="20" customHeight="1" x14ac:dyDescent="0.2">
      <c r="A1332" s="20" t="s">
        <v>858</v>
      </c>
      <c r="B1332" s="33" t="str">
        <f>SUBSTITUTE(A1332,"/Users/timomiessen/Desktop/imagesdk/nonblackmen1/","Image_")</f>
        <v>Image_NBM_214.jpg</v>
      </c>
      <c r="C1332" s="63" t="s">
        <v>4</v>
      </c>
      <c r="D1332" s="22" t="s">
        <v>6</v>
      </c>
      <c r="E1332" s="23">
        <v>0</v>
      </c>
      <c r="F1332" s="23">
        <v>0</v>
      </c>
      <c r="G1332" s="23">
        <v>1</v>
      </c>
      <c r="H1332" s="23">
        <v>0</v>
      </c>
      <c r="I1332" s="23">
        <v>0</v>
      </c>
      <c r="J1332" s="23">
        <v>0</v>
      </c>
      <c r="K1332" s="23">
        <v>0</v>
      </c>
      <c r="L1332" s="23">
        <v>0</v>
      </c>
      <c r="M1332" s="23">
        <v>0</v>
      </c>
      <c r="N1332" s="27">
        <v>0</v>
      </c>
      <c r="O1332" s="23">
        <v>0</v>
      </c>
      <c r="P1332" s="23">
        <v>0</v>
      </c>
      <c r="Q1332" s="23">
        <v>0</v>
      </c>
      <c r="R1332" s="23" cm="1">
        <f t="array" ref="R1332">_xlfn.IFS(H1332=1,1,K1332=1,1,L1332=1,1,M1332=1,1,N1332=1,1,P1332=1,1,TRUE,0)</f>
        <v>0</v>
      </c>
      <c r="S1332" s="64">
        <f>IF(AND(G1332=1,R1332=1),0,R1332)</f>
        <v>0</v>
      </c>
      <c r="T1332" s="24" t="s">
        <v>2743</v>
      </c>
      <c r="U1332" s="49">
        <f>SUBSTITUTE(T1332,".",",")*1</f>
        <v>0.21630061790347099</v>
      </c>
      <c r="V1332" s="54">
        <f>IF(U1332&gt;=0.1, 1, 0)</f>
        <v>1</v>
      </c>
      <c r="W1332" s="25">
        <f>IF(U1332&gt;=0.2, 1, 0)</f>
        <v>1</v>
      </c>
      <c r="X1332" s="25">
        <f>IF(U1332&gt;=0.3, 1, 0)</f>
        <v>0</v>
      </c>
      <c r="Y1332" s="25">
        <f>IF(U1332&gt;=0.4, 1, 0)</f>
        <v>0</v>
      </c>
      <c r="Z1332" s="25">
        <f>IF(U1332&gt;=0.5, 1, 0)</f>
        <v>0</v>
      </c>
      <c r="AA1332" s="25">
        <f>IF(U1332&gt;=0.6, 1, 0)</f>
        <v>0</v>
      </c>
      <c r="AB1332" s="25">
        <f>IF(U1332&gt;=0.7, 1, 0)</f>
        <v>0</v>
      </c>
      <c r="AC1332" s="25">
        <f>IF(U1332&gt;=0.8, 1, 0)</f>
        <v>0</v>
      </c>
      <c r="AD1332" s="55">
        <f>IF(U1332&gt;=0.9, 1, 0)</f>
        <v>0</v>
      </c>
    </row>
    <row r="1333" spans="1:30" ht="20" customHeight="1" x14ac:dyDescent="0.2">
      <c r="A1333" s="20" t="s">
        <v>859</v>
      </c>
      <c r="B1333" s="33" t="str">
        <f>SUBSTITUTE(A1333,"/Users/timomiessen/Desktop/imagesdk/nonblackmen1/","Image_")</f>
        <v>Image_NBM_215.jpg</v>
      </c>
      <c r="C1333" s="63" t="s">
        <v>4</v>
      </c>
      <c r="D1333" s="22" t="s">
        <v>6</v>
      </c>
      <c r="E1333" s="23">
        <v>0</v>
      </c>
      <c r="F1333" s="23">
        <v>0</v>
      </c>
      <c r="G1333" s="23">
        <v>1</v>
      </c>
      <c r="H1333" s="23">
        <v>0</v>
      </c>
      <c r="I1333" s="23">
        <v>0</v>
      </c>
      <c r="J1333" s="23">
        <v>0</v>
      </c>
      <c r="K1333" s="23">
        <v>0</v>
      </c>
      <c r="L1333" s="23">
        <v>0</v>
      </c>
      <c r="M1333" s="23">
        <v>0</v>
      </c>
      <c r="N1333" s="27">
        <v>0</v>
      </c>
      <c r="O1333" s="23">
        <v>0</v>
      </c>
      <c r="P1333" s="23">
        <v>0</v>
      </c>
      <c r="Q1333" s="23">
        <v>0</v>
      </c>
      <c r="R1333" s="23" cm="1">
        <f t="array" ref="R1333">_xlfn.IFS(H1333=1,1,K1333=1,1,L1333=1,1,M1333=1,1,N1333=1,1,P1333=1,1,TRUE,0)</f>
        <v>0</v>
      </c>
      <c r="S1333" s="64">
        <f>IF(AND(G1333=1,R1333=1),0,R1333)</f>
        <v>0</v>
      </c>
      <c r="T1333" s="24" t="s">
        <v>2744</v>
      </c>
      <c r="U1333" s="49">
        <f>SUBSTITUTE(T1333,".",",")*1</f>
        <v>1.22982515022158E-2</v>
      </c>
      <c r="V1333" s="54">
        <f>IF(U1333&gt;=0.1, 1, 0)</f>
        <v>0</v>
      </c>
      <c r="W1333" s="25">
        <f>IF(U1333&gt;=0.2, 1, 0)</f>
        <v>0</v>
      </c>
      <c r="X1333" s="25">
        <f>IF(U1333&gt;=0.3, 1, 0)</f>
        <v>0</v>
      </c>
      <c r="Y1333" s="25">
        <f>IF(U1333&gt;=0.4, 1, 0)</f>
        <v>0</v>
      </c>
      <c r="Z1333" s="25">
        <f>IF(U1333&gt;=0.5, 1, 0)</f>
        <v>0</v>
      </c>
      <c r="AA1333" s="25">
        <f>IF(U1333&gt;=0.6, 1, 0)</f>
        <v>0</v>
      </c>
      <c r="AB1333" s="25">
        <f>IF(U1333&gt;=0.7, 1, 0)</f>
        <v>0</v>
      </c>
      <c r="AC1333" s="25">
        <f>IF(U1333&gt;=0.8, 1, 0)</f>
        <v>0</v>
      </c>
      <c r="AD1333" s="55">
        <f>IF(U1333&gt;=0.9, 1, 0)</f>
        <v>0</v>
      </c>
    </row>
    <row r="1334" spans="1:30" ht="20" customHeight="1" x14ac:dyDescent="0.2">
      <c r="A1334" s="20" t="s">
        <v>860</v>
      </c>
      <c r="B1334" s="33" t="str">
        <f>SUBSTITUTE(A1334,"/Users/timomiessen/Desktop/imagesdk/nonblackmen1/","Image_")</f>
        <v>Image_NBM_216.jpg</v>
      </c>
      <c r="C1334" s="63" t="s">
        <v>4</v>
      </c>
      <c r="D1334" s="22" t="s">
        <v>6</v>
      </c>
      <c r="E1334" s="23">
        <v>0</v>
      </c>
      <c r="F1334" s="23">
        <v>0</v>
      </c>
      <c r="G1334" s="23">
        <v>1</v>
      </c>
      <c r="H1334" s="23">
        <v>0</v>
      </c>
      <c r="I1334" s="23">
        <v>0</v>
      </c>
      <c r="J1334" s="23">
        <v>0</v>
      </c>
      <c r="K1334" s="23">
        <v>0</v>
      </c>
      <c r="L1334" s="23">
        <v>0</v>
      </c>
      <c r="M1334" s="23">
        <v>0</v>
      </c>
      <c r="N1334" s="27">
        <v>0</v>
      </c>
      <c r="O1334" s="23">
        <v>0</v>
      </c>
      <c r="P1334" s="23">
        <v>0</v>
      </c>
      <c r="Q1334" s="23">
        <v>0</v>
      </c>
      <c r="R1334" s="23" cm="1">
        <f t="array" ref="R1334">_xlfn.IFS(H1334=1,1,K1334=1,1,L1334=1,1,M1334=1,1,N1334=1,1,P1334=1,1,TRUE,0)</f>
        <v>0</v>
      </c>
      <c r="S1334" s="64">
        <f>IF(AND(G1334=1,R1334=1),0,R1334)</f>
        <v>0</v>
      </c>
      <c r="T1334" s="24" t="s">
        <v>2745</v>
      </c>
      <c r="U1334" s="49">
        <f>SUBSTITUTE(T1334,".",",")*1</f>
        <v>1.53510868549346E-2</v>
      </c>
      <c r="V1334" s="54">
        <f>IF(U1334&gt;=0.1, 1, 0)</f>
        <v>0</v>
      </c>
      <c r="W1334" s="25">
        <f>IF(U1334&gt;=0.2, 1, 0)</f>
        <v>0</v>
      </c>
      <c r="X1334" s="25">
        <f>IF(U1334&gt;=0.3, 1, 0)</f>
        <v>0</v>
      </c>
      <c r="Y1334" s="25">
        <f>IF(U1334&gt;=0.4, 1, 0)</f>
        <v>0</v>
      </c>
      <c r="Z1334" s="25">
        <f>IF(U1334&gt;=0.5, 1, 0)</f>
        <v>0</v>
      </c>
      <c r="AA1334" s="25">
        <f>IF(U1334&gt;=0.6, 1, 0)</f>
        <v>0</v>
      </c>
      <c r="AB1334" s="25">
        <f>IF(U1334&gt;=0.7, 1, 0)</f>
        <v>0</v>
      </c>
      <c r="AC1334" s="25">
        <f>IF(U1334&gt;=0.8, 1, 0)</f>
        <v>0</v>
      </c>
      <c r="AD1334" s="55">
        <f>IF(U1334&gt;=0.9, 1, 0)</f>
        <v>0</v>
      </c>
    </row>
    <row r="1335" spans="1:30" ht="20" customHeight="1" x14ac:dyDescent="0.2">
      <c r="A1335" s="20" t="s">
        <v>861</v>
      </c>
      <c r="B1335" s="33" t="str">
        <f>SUBSTITUTE(A1335,"/Users/timomiessen/Desktop/imagesdk/nonblackmen1/","Image_")</f>
        <v>Image_NBM_217.jpg</v>
      </c>
      <c r="C1335" s="63" t="s">
        <v>4</v>
      </c>
      <c r="D1335" s="22" t="s">
        <v>6</v>
      </c>
      <c r="E1335" s="23">
        <v>0</v>
      </c>
      <c r="F1335" s="23">
        <v>0</v>
      </c>
      <c r="G1335" s="23">
        <v>1</v>
      </c>
      <c r="H1335" s="23">
        <v>0</v>
      </c>
      <c r="I1335" s="23">
        <v>0</v>
      </c>
      <c r="J1335" s="23">
        <v>0</v>
      </c>
      <c r="K1335" s="23">
        <v>0</v>
      </c>
      <c r="L1335" s="23">
        <v>0</v>
      </c>
      <c r="M1335" s="23">
        <v>0</v>
      </c>
      <c r="N1335" s="27">
        <v>0</v>
      </c>
      <c r="O1335" s="23">
        <v>0</v>
      </c>
      <c r="P1335" s="23">
        <v>0</v>
      </c>
      <c r="Q1335" s="23">
        <v>0</v>
      </c>
      <c r="R1335" s="23" cm="1">
        <f t="array" ref="R1335">_xlfn.IFS(H1335=1,1,K1335=1,1,L1335=1,1,M1335=1,1,N1335=1,1,P1335=1,1,TRUE,0)</f>
        <v>0</v>
      </c>
      <c r="S1335" s="64">
        <f>IF(AND(G1335=1,R1335=1),0,R1335)</f>
        <v>0</v>
      </c>
      <c r="T1335" s="24" t="s">
        <v>2746</v>
      </c>
      <c r="U1335" s="49">
        <f>SUBSTITUTE(T1335,".",",")*1</f>
        <v>7.7736421953886704E-3</v>
      </c>
      <c r="V1335" s="54">
        <f>IF(U1335&gt;=0.1, 1, 0)</f>
        <v>0</v>
      </c>
      <c r="W1335" s="25">
        <f>IF(U1335&gt;=0.2, 1, 0)</f>
        <v>0</v>
      </c>
      <c r="X1335" s="25">
        <f>IF(U1335&gt;=0.3, 1, 0)</f>
        <v>0</v>
      </c>
      <c r="Y1335" s="25">
        <f>IF(U1335&gt;=0.4, 1, 0)</f>
        <v>0</v>
      </c>
      <c r="Z1335" s="25">
        <f>IF(U1335&gt;=0.5, 1, 0)</f>
        <v>0</v>
      </c>
      <c r="AA1335" s="25">
        <f>IF(U1335&gt;=0.6, 1, 0)</f>
        <v>0</v>
      </c>
      <c r="AB1335" s="25">
        <f>IF(U1335&gt;=0.7, 1, 0)</f>
        <v>0</v>
      </c>
      <c r="AC1335" s="25">
        <f>IF(U1335&gt;=0.8, 1, 0)</f>
        <v>0</v>
      </c>
      <c r="AD1335" s="55">
        <f>IF(U1335&gt;=0.9, 1, 0)</f>
        <v>0</v>
      </c>
    </row>
    <row r="1336" spans="1:30" ht="20" customHeight="1" x14ac:dyDescent="0.2">
      <c r="A1336" s="20" t="s">
        <v>862</v>
      </c>
      <c r="B1336" s="33" t="str">
        <f>SUBSTITUTE(A1336,"/Users/timomiessen/Desktop/imagesdk/nonblackmen1/","Image_")</f>
        <v>Image_NBM_218.jpg</v>
      </c>
      <c r="C1336" s="63" t="s">
        <v>4</v>
      </c>
      <c r="D1336" s="22" t="s">
        <v>6</v>
      </c>
      <c r="E1336" s="23">
        <v>0</v>
      </c>
      <c r="F1336" s="23">
        <v>0</v>
      </c>
      <c r="G1336" s="23">
        <v>1</v>
      </c>
      <c r="H1336" s="23">
        <v>0</v>
      </c>
      <c r="I1336" s="23">
        <v>0</v>
      </c>
      <c r="J1336" s="23">
        <v>0</v>
      </c>
      <c r="K1336" s="23">
        <v>1</v>
      </c>
      <c r="L1336" s="23">
        <v>0</v>
      </c>
      <c r="M1336" s="23">
        <v>0</v>
      </c>
      <c r="N1336" s="27">
        <v>0</v>
      </c>
      <c r="O1336" s="23">
        <v>0</v>
      </c>
      <c r="P1336" s="23">
        <v>0</v>
      </c>
      <c r="Q1336" s="23">
        <v>0</v>
      </c>
      <c r="R1336" s="23" cm="1">
        <f t="array" ref="R1336">_xlfn.IFS(H1336=1,1,K1336=1,1,L1336=1,1,M1336=1,1,N1336=1,1,P1336=1,1,TRUE,0)</f>
        <v>1</v>
      </c>
      <c r="S1336" s="64">
        <f>IF(AND(G1336=1,R1336=1),0,R1336)</f>
        <v>0</v>
      </c>
      <c r="T1336" s="24" t="s">
        <v>2747</v>
      </c>
      <c r="U1336" s="49">
        <f>SUBSTITUTE(T1336,".",",")*1</f>
        <v>0.156272277235984</v>
      </c>
      <c r="V1336" s="54">
        <f>IF(U1336&gt;=0.1, 1, 0)</f>
        <v>1</v>
      </c>
      <c r="W1336" s="25">
        <f>IF(U1336&gt;=0.2, 1, 0)</f>
        <v>0</v>
      </c>
      <c r="X1336" s="25">
        <f>IF(U1336&gt;=0.3, 1, 0)</f>
        <v>0</v>
      </c>
      <c r="Y1336" s="25">
        <f>IF(U1336&gt;=0.4, 1, 0)</f>
        <v>0</v>
      </c>
      <c r="Z1336" s="25">
        <f>IF(U1336&gt;=0.5, 1, 0)</f>
        <v>0</v>
      </c>
      <c r="AA1336" s="25">
        <f>IF(U1336&gt;=0.6, 1, 0)</f>
        <v>0</v>
      </c>
      <c r="AB1336" s="25">
        <f>IF(U1336&gt;=0.7, 1, 0)</f>
        <v>0</v>
      </c>
      <c r="AC1336" s="25">
        <f>IF(U1336&gt;=0.8, 1, 0)</f>
        <v>0</v>
      </c>
      <c r="AD1336" s="55">
        <f>IF(U1336&gt;=0.9, 1, 0)</f>
        <v>0</v>
      </c>
    </row>
    <row r="1337" spans="1:30" ht="20" customHeight="1" x14ac:dyDescent="0.2">
      <c r="A1337" s="20" t="s">
        <v>863</v>
      </c>
      <c r="B1337" s="33" t="str">
        <f>SUBSTITUTE(A1337,"/Users/timomiessen/Desktop/imagesdk/nonblackmen1/","Image_")</f>
        <v>Image_NBM_219.jpg</v>
      </c>
      <c r="C1337" s="63" t="s">
        <v>4</v>
      </c>
      <c r="D1337" s="22" t="s">
        <v>6</v>
      </c>
      <c r="E1337" s="23">
        <v>0</v>
      </c>
      <c r="F1337" s="23">
        <v>0</v>
      </c>
      <c r="G1337" s="23">
        <v>1</v>
      </c>
      <c r="H1337" s="23">
        <v>0</v>
      </c>
      <c r="I1337" s="23">
        <v>0</v>
      </c>
      <c r="J1337" s="23">
        <v>0</v>
      </c>
      <c r="K1337" s="23">
        <v>0</v>
      </c>
      <c r="L1337" s="23">
        <v>0</v>
      </c>
      <c r="M1337" s="23">
        <v>0</v>
      </c>
      <c r="N1337" s="27">
        <v>0</v>
      </c>
      <c r="O1337" s="23">
        <v>0</v>
      </c>
      <c r="P1337" s="23">
        <v>0</v>
      </c>
      <c r="Q1337" s="23">
        <v>0</v>
      </c>
      <c r="R1337" s="23" cm="1">
        <f t="array" ref="R1337">_xlfn.IFS(H1337=1,1,K1337=1,1,L1337=1,1,M1337=1,1,N1337=1,1,P1337=1,1,TRUE,0)</f>
        <v>0</v>
      </c>
      <c r="S1337" s="64">
        <f>IF(AND(G1337=1,R1337=1),0,R1337)</f>
        <v>0</v>
      </c>
      <c r="T1337" s="24" t="s">
        <v>2748</v>
      </c>
      <c r="U1337" s="49">
        <f>SUBSTITUTE(T1337,".",",")*1</f>
        <v>0.41570071876048997</v>
      </c>
      <c r="V1337" s="54">
        <f>IF(U1337&gt;=0.1, 1, 0)</f>
        <v>1</v>
      </c>
      <c r="W1337" s="25">
        <f>IF(U1337&gt;=0.2, 1, 0)</f>
        <v>1</v>
      </c>
      <c r="X1337" s="25">
        <f>IF(U1337&gt;=0.3, 1, 0)</f>
        <v>1</v>
      </c>
      <c r="Y1337" s="25">
        <f>IF(U1337&gt;=0.4, 1, 0)</f>
        <v>1</v>
      </c>
      <c r="Z1337" s="25">
        <f>IF(U1337&gt;=0.5, 1, 0)</f>
        <v>0</v>
      </c>
      <c r="AA1337" s="25">
        <f>IF(U1337&gt;=0.6, 1, 0)</f>
        <v>0</v>
      </c>
      <c r="AB1337" s="25">
        <f>IF(U1337&gt;=0.7, 1, 0)</f>
        <v>0</v>
      </c>
      <c r="AC1337" s="25">
        <f>IF(U1337&gt;=0.8, 1, 0)</f>
        <v>0</v>
      </c>
      <c r="AD1337" s="55">
        <f>IF(U1337&gt;=0.9, 1, 0)</f>
        <v>0</v>
      </c>
    </row>
    <row r="1338" spans="1:30" ht="20" customHeight="1" x14ac:dyDescent="0.2">
      <c r="A1338" s="20" t="s">
        <v>864</v>
      </c>
      <c r="B1338" s="33" t="str">
        <f>SUBSTITUTE(A1338,"/Users/timomiessen/Desktop/imagesdk/nonblackmen1/","Image_")</f>
        <v>Image_NBM_22.jpg</v>
      </c>
      <c r="C1338" s="63" t="s">
        <v>4</v>
      </c>
      <c r="D1338" s="22" t="s">
        <v>6</v>
      </c>
      <c r="E1338" s="23">
        <v>1</v>
      </c>
      <c r="F1338" s="23">
        <v>0</v>
      </c>
      <c r="G1338" s="23">
        <v>0</v>
      </c>
      <c r="H1338" s="23">
        <v>0</v>
      </c>
      <c r="I1338" s="23">
        <v>0</v>
      </c>
      <c r="J1338" s="23">
        <v>0</v>
      </c>
      <c r="K1338" s="23">
        <v>0</v>
      </c>
      <c r="L1338" s="23">
        <v>0</v>
      </c>
      <c r="M1338" s="23">
        <v>0</v>
      </c>
      <c r="N1338" s="27">
        <v>0</v>
      </c>
      <c r="O1338" s="23">
        <v>0</v>
      </c>
      <c r="P1338" s="23">
        <v>0</v>
      </c>
      <c r="Q1338" s="23">
        <v>0</v>
      </c>
      <c r="R1338" s="23" cm="1">
        <f t="array" ref="R1338">_xlfn.IFS(H1338=1,1,K1338=1,1,L1338=1,1,M1338=1,1,N1338=1,1,P1338=1,1,TRUE,0)</f>
        <v>0</v>
      </c>
      <c r="S1338" s="64">
        <f>IF(AND(G1338=1,R1338=1),0,R1338)</f>
        <v>0</v>
      </c>
      <c r="T1338" s="24" t="s">
        <v>2749</v>
      </c>
      <c r="U1338" s="49">
        <f>SUBSTITUTE(T1338,".",",")*1</f>
        <v>0.35620246455073301</v>
      </c>
      <c r="V1338" s="54">
        <f>IF(U1338&gt;=0.1, 1, 0)</f>
        <v>1</v>
      </c>
      <c r="W1338" s="25">
        <f>IF(U1338&gt;=0.2, 1, 0)</f>
        <v>1</v>
      </c>
      <c r="X1338" s="25">
        <f>IF(U1338&gt;=0.3, 1, 0)</f>
        <v>1</v>
      </c>
      <c r="Y1338" s="25">
        <f>IF(U1338&gt;=0.4, 1, 0)</f>
        <v>0</v>
      </c>
      <c r="Z1338" s="25">
        <f>IF(U1338&gt;=0.5, 1, 0)</f>
        <v>0</v>
      </c>
      <c r="AA1338" s="25">
        <f>IF(U1338&gt;=0.6, 1, 0)</f>
        <v>0</v>
      </c>
      <c r="AB1338" s="25">
        <f>IF(U1338&gt;=0.7, 1, 0)</f>
        <v>0</v>
      </c>
      <c r="AC1338" s="25">
        <f>IF(U1338&gt;=0.8, 1, 0)</f>
        <v>0</v>
      </c>
      <c r="AD1338" s="55">
        <f>IF(U1338&gt;=0.9, 1, 0)</f>
        <v>0</v>
      </c>
    </row>
    <row r="1339" spans="1:30" ht="20" customHeight="1" x14ac:dyDescent="0.2">
      <c r="A1339" s="20" t="s">
        <v>865</v>
      </c>
      <c r="B1339" s="33" t="str">
        <f>SUBSTITUTE(A1339,"/Users/timomiessen/Desktop/imagesdk/nonblackmen1/","Image_")</f>
        <v>Image_NBM_220.jpg</v>
      </c>
      <c r="C1339" s="63" t="s">
        <v>4</v>
      </c>
      <c r="D1339" s="22" t="s">
        <v>6</v>
      </c>
      <c r="E1339" s="23">
        <v>0</v>
      </c>
      <c r="F1339" s="23">
        <v>0</v>
      </c>
      <c r="G1339" s="23">
        <v>1</v>
      </c>
      <c r="H1339" s="23">
        <v>0</v>
      </c>
      <c r="I1339" s="23">
        <v>0</v>
      </c>
      <c r="J1339" s="23">
        <v>0</v>
      </c>
      <c r="K1339" s="23">
        <v>0</v>
      </c>
      <c r="L1339" s="23">
        <v>0</v>
      </c>
      <c r="M1339" s="23">
        <v>0</v>
      </c>
      <c r="N1339" s="27">
        <v>0</v>
      </c>
      <c r="O1339" s="23">
        <v>0</v>
      </c>
      <c r="P1339" s="23">
        <v>0</v>
      </c>
      <c r="Q1339" s="23">
        <v>0</v>
      </c>
      <c r="R1339" s="23" cm="1">
        <f t="array" ref="R1339">_xlfn.IFS(H1339=1,1,K1339=1,1,L1339=1,1,M1339=1,1,N1339=1,1,P1339=1,1,TRUE,0)</f>
        <v>0</v>
      </c>
      <c r="S1339" s="64">
        <f>IF(AND(G1339=1,R1339=1),0,R1339)</f>
        <v>0</v>
      </c>
      <c r="T1339" s="24" t="s">
        <v>2750</v>
      </c>
      <c r="U1339" s="49">
        <f>SUBSTITUTE(T1339,".",",")*1</f>
        <v>5.9663390740752199E-2</v>
      </c>
      <c r="V1339" s="54">
        <f>IF(U1339&gt;=0.1, 1, 0)</f>
        <v>0</v>
      </c>
      <c r="W1339" s="25">
        <f>IF(U1339&gt;=0.2, 1, 0)</f>
        <v>0</v>
      </c>
      <c r="X1339" s="25">
        <f>IF(U1339&gt;=0.3, 1, 0)</f>
        <v>0</v>
      </c>
      <c r="Y1339" s="25">
        <f>IF(U1339&gt;=0.4, 1, 0)</f>
        <v>0</v>
      </c>
      <c r="Z1339" s="25">
        <f>IF(U1339&gt;=0.5, 1, 0)</f>
        <v>0</v>
      </c>
      <c r="AA1339" s="25">
        <f>IF(U1339&gt;=0.6, 1, 0)</f>
        <v>0</v>
      </c>
      <c r="AB1339" s="25">
        <f>IF(U1339&gt;=0.7, 1, 0)</f>
        <v>0</v>
      </c>
      <c r="AC1339" s="25">
        <f>IF(U1339&gt;=0.8, 1, 0)</f>
        <v>0</v>
      </c>
      <c r="AD1339" s="55">
        <f>IF(U1339&gt;=0.9, 1, 0)</f>
        <v>0</v>
      </c>
    </row>
    <row r="1340" spans="1:30" ht="20" customHeight="1" x14ac:dyDescent="0.2">
      <c r="A1340" s="20" t="s">
        <v>866</v>
      </c>
      <c r="B1340" s="33" t="str">
        <f>SUBSTITUTE(A1340,"/Users/timomiessen/Desktop/imagesdk/nonblackmen1/","Image_")</f>
        <v>Image_NBM_221.jpg</v>
      </c>
      <c r="C1340" s="63" t="s">
        <v>4</v>
      </c>
      <c r="D1340" s="22" t="s">
        <v>6</v>
      </c>
      <c r="E1340" s="23">
        <v>0</v>
      </c>
      <c r="F1340" s="23">
        <v>0</v>
      </c>
      <c r="G1340" s="23">
        <v>1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  <c r="M1340" s="23">
        <v>0</v>
      </c>
      <c r="N1340" s="27">
        <v>0</v>
      </c>
      <c r="O1340" s="23">
        <v>0</v>
      </c>
      <c r="P1340" s="23">
        <v>0</v>
      </c>
      <c r="Q1340" s="23">
        <v>0</v>
      </c>
      <c r="R1340" s="23" cm="1">
        <f t="array" ref="R1340">_xlfn.IFS(H1340=1,1,K1340=1,1,L1340=1,1,M1340=1,1,N1340=1,1,P1340=1,1,TRUE,0)</f>
        <v>0</v>
      </c>
      <c r="S1340" s="64">
        <f>IF(AND(G1340=1,R1340=1),0,R1340)</f>
        <v>0</v>
      </c>
      <c r="T1340" s="24" t="s">
        <v>2751</v>
      </c>
      <c r="U1340" s="49">
        <f>SUBSTITUTE(T1340,".",",")*1</f>
        <v>1.2029482983052699E-2</v>
      </c>
      <c r="V1340" s="54">
        <f>IF(U1340&gt;=0.1, 1, 0)</f>
        <v>0</v>
      </c>
      <c r="W1340" s="25">
        <f>IF(U1340&gt;=0.2, 1, 0)</f>
        <v>0</v>
      </c>
      <c r="X1340" s="25">
        <f>IF(U1340&gt;=0.3, 1, 0)</f>
        <v>0</v>
      </c>
      <c r="Y1340" s="25">
        <f>IF(U1340&gt;=0.4, 1, 0)</f>
        <v>0</v>
      </c>
      <c r="Z1340" s="25">
        <f>IF(U1340&gt;=0.5, 1, 0)</f>
        <v>0</v>
      </c>
      <c r="AA1340" s="25">
        <f>IF(U1340&gt;=0.6, 1, 0)</f>
        <v>0</v>
      </c>
      <c r="AB1340" s="25">
        <f>IF(U1340&gt;=0.7, 1, 0)</f>
        <v>0</v>
      </c>
      <c r="AC1340" s="25">
        <f>IF(U1340&gt;=0.8, 1, 0)</f>
        <v>0</v>
      </c>
      <c r="AD1340" s="55">
        <f>IF(U1340&gt;=0.9, 1, 0)</f>
        <v>0</v>
      </c>
    </row>
    <row r="1341" spans="1:30" ht="20" customHeight="1" x14ac:dyDescent="0.2">
      <c r="A1341" s="20" t="s">
        <v>867</v>
      </c>
      <c r="B1341" s="33" t="str">
        <f>SUBSTITUTE(A1341,"/Users/timomiessen/Desktop/imagesdk/nonblackmen1/","Image_")</f>
        <v>Image_NBM_222.jpg</v>
      </c>
      <c r="C1341" s="63" t="s">
        <v>4</v>
      </c>
      <c r="D1341" s="22" t="s">
        <v>6</v>
      </c>
      <c r="E1341" s="23">
        <v>0</v>
      </c>
      <c r="F1341" s="23">
        <v>0</v>
      </c>
      <c r="G1341" s="23">
        <v>1</v>
      </c>
      <c r="H1341" s="23">
        <v>0</v>
      </c>
      <c r="I1341" s="23">
        <v>0</v>
      </c>
      <c r="J1341" s="23">
        <v>0</v>
      </c>
      <c r="K1341" s="23">
        <v>0</v>
      </c>
      <c r="L1341" s="23">
        <v>0</v>
      </c>
      <c r="M1341" s="23">
        <v>0</v>
      </c>
      <c r="N1341" s="27">
        <v>0</v>
      </c>
      <c r="O1341" s="23">
        <v>0</v>
      </c>
      <c r="P1341" s="23">
        <v>0</v>
      </c>
      <c r="Q1341" s="23">
        <v>0</v>
      </c>
      <c r="R1341" s="23" cm="1">
        <f t="array" ref="R1341">_xlfn.IFS(H1341=1,1,K1341=1,1,L1341=1,1,M1341=1,1,N1341=1,1,P1341=1,1,TRUE,0)</f>
        <v>0</v>
      </c>
      <c r="S1341" s="64">
        <f>IF(AND(G1341=1,R1341=1),0,R1341)</f>
        <v>0</v>
      </c>
      <c r="T1341" s="24" t="s">
        <v>2752</v>
      </c>
      <c r="U1341" s="49">
        <f>SUBSTITUTE(T1341,".",",")*1</f>
        <v>1.5764466952532499E-2</v>
      </c>
      <c r="V1341" s="54">
        <f>IF(U1341&gt;=0.1, 1, 0)</f>
        <v>0</v>
      </c>
      <c r="W1341" s="25">
        <f>IF(U1341&gt;=0.2, 1, 0)</f>
        <v>0</v>
      </c>
      <c r="X1341" s="25">
        <f>IF(U1341&gt;=0.3, 1, 0)</f>
        <v>0</v>
      </c>
      <c r="Y1341" s="25">
        <f>IF(U1341&gt;=0.4, 1, 0)</f>
        <v>0</v>
      </c>
      <c r="Z1341" s="25">
        <f>IF(U1341&gt;=0.5, 1, 0)</f>
        <v>0</v>
      </c>
      <c r="AA1341" s="25">
        <f>IF(U1341&gt;=0.6, 1, 0)</f>
        <v>0</v>
      </c>
      <c r="AB1341" s="25">
        <f>IF(U1341&gt;=0.7, 1, 0)</f>
        <v>0</v>
      </c>
      <c r="AC1341" s="25">
        <f>IF(U1341&gt;=0.8, 1, 0)</f>
        <v>0</v>
      </c>
      <c r="AD1341" s="55">
        <f>IF(U1341&gt;=0.9, 1, 0)</f>
        <v>0</v>
      </c>
    </row>
    <row r="1342" spans="1:30" ht="20" customHeight="1" x14ac:dyDescent="0.2">
      <c r="A1342" s="20" t="s">
        <v>868</v>
      </c>
      <c r="B1342" s="33" t="str">
        <f>SUBSTITUTE(A1342,"/Users/timomiessen/Desktop/imagesdk/nonblackmen1/","Image_")</f>
        <v>Image_NBM_223.jpg</v>
      </c>
      <c r="C1342" s="63" t="s">
        <v>4</v>
      </c>
      <c r="D1342" s="22" t="s">
        <v>6</v>
      </c>
      <c r="E1342" s="23">
        <v>0</v>
      </c>
      <c r="F1342" s="23">
        <v>0</v>
      </c>
      <c r="G1342" s="23">
        <v>1</v>
      </c>
      <c r="H1342" s="23">
        <v>0</v>
      </c>
      <c r="I1342" s="23">
        <v>0</v>
      </c>
      <c r="J1342" s="23">
        <v>0</v>
      </c>
      <c r="K1342" s="23">
        <v>0</v>
      </c>
      <c r="L1342" s="23">
        <v>0</v>
      </c>
      <c r="M1342" s="23">
        <v>0</v>
      </c>
      <c r="N1342" s="27">
        <v>0</v>
      </c>
      <c r="O1342" s="23">
        <v>0</v>
      </c>
      <c r="P1342" s="23">
        <v>0</v>
      </c>
      <c r="Q1342" s="23">
        <v>0</v>
      </c>
      <c r="R1342" s="23" cm="1">
        <f t="array" ref="R1342">_xlfn.IFS(H1342=1,1,K1342=1,1,L1342=1,1,M1342=1,1,N1342=1,1,P1342=1,1,TRUE,0)</f>
        <v>0</v>
      </c>
      <c r="S1342" s="64">
        <f>IF(AND(G1342=1,R1342=1),0,R1342)</f>
        <v>0</v>
      </c>
      <c r="T1342" s="24" t="s">
        <v>2753</v>
      </c>
      <c r="U1342" s="49">
        <f>SUBSTITUTE(T1342,".",",")*1</f>
        <v>6.7954137921333299E-2</v>
      </c>
      <c r="V1342" s="54">
        <f>IF(U1342&gt;=0.1, 1, 0)</f>
        <v>0</v>
      </c>
      <c r="W1342" s="25">
        <f>IF(U1342&gt;=0.2, 1, 0)</f>
        <v>0</v>
      </c>
      <c r="X1342" s="25">
        <f>IF(U1342&gt;=0.3, 1, 0)</f>
        <v>0</v>
      </c>
      <c r="Y1342" s="25">
        <f>IF(U1342&gt;=0.4, 1, 0)</f>
        <v>0</v>
      </c>
      <c r="Z1342" s="25">
        <f>IF(U1342&gt;=0.5, 1, 0)</f>
        <v>0</v>
      </c>
      <c r="AA1342" s="25">
        <f>IF(U1342&gt;=0.6, 1, 0)</f>
        <v>0</v>
      </c>
      <c r="AB1342" s="25">
        <f>IF(U1342&gt;=0.7, 1, 0)</f>
        <v>0</v>
      </c>
      <c r="AC1342" s="25">
        <f>IF(U1342&gt;=0.8, 1, 0)</f>
        <v>0</v>
      </c>
      <c r="AD1342" s="55">
        <f>IF(U1342&gt;=0.9, 1, 0)</f>
        <v>0</v>
      </c>
    </row>
    <row r="1343" spans="1:30" ht="20" customHeight="1" x14ac:dyDescent="0.2">
      <c r="A1343" s="20" t="s">
        <v>869</v>
      </c>
      <c r="B1343" s="33" t="str">
        <f>SUBSTITUTE(A1343,"/Users/timomiessen/Desktop/imagesdk/nonblackmen1/","Image_")</f>
        <v>Image_NBM_224.jpg</v>
      </c>
      <c r="C1343" s="63" t="s">
        <v>4</v>
      </c>
      <c r="D1343" s="22" t="s">
        <v>6</v>
      </c>
      <c r="E1343" s="23">
        <v>0</v>
      </c>
      <c r="F1343" s="23">
        <v>0</v>
      </c>
      <c r="G1343" s="23">
        <v>1</v>
      </c>
      <c r="H1343" s="23">
        <v>0</v>
      </c>
      <c r="I1343" s="23">
        <v>0</v>
      </c>
      <c r="J1343" s="23">
        <v>0</v>
      </c>
      <c r="K1343" s="23">
        <v>1</v>
      </c>
      <c r="L1343" s="23">
        <v>0</v>
      </c>
      <c r="M1343" s="23">
        <v>0</v>
      </c>
      <c r="N1343" s="27">
        <v>0</v>
      </c>
      <c r="O1343" s="23">
        <v>0</v>
      </c>
      <c r="P1343" s="23">
        <v>0</v>
      </c>
      <c r="Q1343" s="23">
        <v>0</v>
      </c>
      <c r="R1343" s="23" cm="1">
        <f t="array" ref="R1343">_xlfn.IFS(H1343=1,1,K1343=1,1,L1343=1,1,M1343=1,1,N1343=1,1,P1343=1,1,TRUE,0)</f>
        <v>1</v>
      </c>
      <c r="S1343" s="64">
        <f>IF(AND(G1343=1,R1343=1),0,R1343)</f>
        <v>0</v>
      </c>
      <c r="T1343" s="24" t="s">
        <v>2754</v>
      </c>
      <c r="U1343" s="49">
        <f>SUBSTITUTE(T1343,".",",")*1</f>
        <v>0.24074349924921901</v>
      </c>
      <c r="V1343" s="54">
        <f>IF(U1343&gt;=0.1, 1, 0)</f>
        <v>1</v>
      </c>
      <c r="W1343" s="25">
        <f>IF(U1343&gt;=0.2, 1, 0)</f>
        <v>1</v>
      </c>
      <c r="X1343" s="25">
        <f>IF(U1343&gt;=0.3, 1, 0)</f>
        <v>0</v>
      </c>
      <c r="Y1343" s="25">
        <f>IF(U1343&gt;=0.4, 1, 0)</f>
        <v>0</v>
      </c>
      <c r="Z1343" s="25">
        <f>IF(U1343&gt;=0.5, 1, 0)</f>
        <v>0</v>
      </c>
      <c r="AA1343" s="25">
        <f>IF(U1343&gt;=0.6, 1, 0)</f>
        <v>0</v>
      </c>
      <c r="AB1343" s="25">
        <f>IF(U1343&gt;=0.7, 1, 0)</f>
        <v>0</v>
      </c>
      <c r="AC1343" s="25">
        <f>IF(U1343&gt;=0.8, 1, 0)</f>
        <v>0</v>
      </c>
      <c r="AD1343" s="55">
        <f>IF(U1343&gt;=0.9, 1, 0)</f>
        <v>0</v>
      </c>
    </row>
    <row r="1344" spans="1:30" ht="20" customHeight="1" x14ac:dyDescent="0.2">
      <c r="A1344" s="20" t="s">
        <v>870</v>
      </c>
      <c r="B1344" s="33" t="str">
        <f>SUBSTITUTE(A1344,"/Users/timomiessen/Desktop/imagesdk/nonblackmen1/","Image_")</f>
        <v>Image_NBM_225.jpg</v>
      </c>
      <c r="C1344" s="63" t="s">
        <v>4</v>
      </c>
      <c r="D1344" s="22" t="s">
        <v>6</v>
      </c>
      <c r="E1344" s="23">
        <v>0</v>
      </c>
      <c r="F1344" s="23">
        <v>0</v>
      </c>
      <c r="G1344" s="23">
        <v>1</v>
      </c>
      <c r="H1344" s="23">
        <v>0</v>
      </c>
      <c r="I1344" s="23">
        <v>0</v>
      </c>
      <c r="J1344" s="23">
        <v>0</v>
      </c>
      <c r="K1344" s="23">
        <v>0</v>
      </c>
      <c r="L1344" s="23">
        <v>0</v>
      </c>
      <c r="M1344" s="23">
        <v>0</v>
      </c>
      <c r="N1344" s="27">
        <v>0</v>
      </c>
      <c r="O1344" s="23">
        <v>0</v>
      </c>
      <c r="P1344" s="23">
        <v>0</v>
      </c>
      <c r="Q1344" s="23">
        <v>0</v>
      </c>
      <c r="R1344" s="23" cm="1">
        <f t="array" ref="R1344">_xlfn.IFS(H1344=1,1,K1344=1,1,L1344=1,1,M1344=1,1,N1344=1,1,P1344=1,1,TRUE,0)</f>
        <v>0</v>
      </c>
      <c r="S1344" s="64">
        <f>IF(AND(G1344=1,R1344=1),0,R1344)</f>
        <v>0</v>
      </c>
      <c r="T1344" s="24" t="s">
        <v>2755</v>
      </c>
      <c r="U1344" s="49">
        <f>SUBSTITUTE(T1344,".",",")*1</f>
        <v>1.95711811538785E-2</v>
      </c>
      <c r="V1344" s="54">
        <f>IF(U1344&gt;=0.1, 1, 0)</f>
        <v>0</v>
      </c>
      <c r="W1344" s="25">
        <f>IF(U1344&gt;=0.2, 1, 0)</f>
        <v>0</v>
      </c>
      <c r="X1344" s="25">
        <f>IF(U1344&gt;=0.3, 1, 0)</f>
        <v>0</v>
      </c>
      <c r="Y1344" s="25">
        <f>IF(U1344&gt;=0.4, 1, 0)</f>
        <v>0</v>
      </c>
      <c r="Z1344" s="25">
        <f>IF(U1344&gt;=0.5, 1, 0)</f>
        <v>0</v>
      </c>
      <c r="AA1344" s="25">
        <f>IF(U1344&gt;=0.6, 1, 0)</f>
        <v>0</v>
      </c>
      <c r="AB1344" s="25">
        <f>IF(U1344&gt;=0.7, 1, 0)</f>
        <v>0</v>
      </c>
      <c r="AC1344" s="25">
        <f>IF(U1344&gt;=0.8, 1, 0)</f>
        <v>0</v>
      </c>
      <c r="AD1344" s="55">
        <f>IF(U1344&gt;=0.9, 1, 0)</f>
        <v>0</v>
      </c>
    </row>
    <row r="1345" spans="1:30" ht="20" customHeight="1" x14ac:dyDescent="0.2">
      <c r="A1345" s="20" t="s">
        <v>871</v>
      </c>
      <c r="B1345" s="33" t="str">
        <f>SUBSTITUTE(A1345,"/Users/timomiessen/Desktop/imagesdk/nonblackmen1/","Image_")</f>
        <v>Image_NBM_226.jpg</v>
      </c>
      <c r="C1345" s="63" t="s">
        <v>4</v>
      </c>
      <c r="D1345" s="22" t="s">
        <v>6</v>
      </c>
      <c r="E1345" s="23">
        <v>0</v>
      </c>
      <c r="F1345" s="23">
        <v>0</v>
      </c>
      <c r="G1345" s="23">
        <v>1</v>
      </c>
      <c r="H1345" s="23">
        <v>0</v>
      </c>
      <c r="I1345" s="23">
        <v>0</v>
      </c>
      <c r="J1345" s="23">
        <v>0</v>
      </c>
      <c r="K1345" s="23">
        <v>0</v>
      </c>
      <c r="L1345" s="23">
        <v>0</v>
      </c>
      <c r="M1345" s="23">
        <v>0</v>
      </c>
      <c r="N1345" s="27">
        <v>0</v>
      </c>
      <c r="O1345" s="23">
        <v>0</v>
      </c>
      <c r="P1345" s="23">
        <v>0</v>
      </c>
      <c r="Q1345" s="23">
        <v>0</v>
      </c>
      <c r="R1345" s="23" cm="1">
        <f t="array" ref="R1345">_xlfn.IFS(H1345=1,1,K1345=1,1,L1345=1,1,M1345=1,1,N1345=1,1,P1345=1,1,TRUE,0)</f>
        <v>0</v>
      </c>
      <c r="S1345" s="64">
        <f>IF(AND(G1345=1,R1345=1),0,R1345)</f>
        <v>0</v>
      </c>
      <c r="T1345" s="24" t="s">
        <v>2756</v>
      </c>
      <c r="U1345" s="49">
        <f>SUBSTITUTE(T1345,".",",")*1</f>
        <v>4.1126636788249002E-2</v>
      </c>
      <c r="V1345" s="54">
        <f>IF(U1345&gt;=0.1, 1, 0)</f>
        <v>0</v>
      </c>
      <c r="W1345" s="25">
        <f>IF(U1345&gt;=0.2, 1, 0)</f>
        <v>0</v>
      </c>
      <c r="X1345" s="25">
        <f>IF(U1345&gt;=0.3, 1, 0)</f>
        <v>0</v>
      </c>
      <c r="Y1345" s="25">
        <f>IF(U1345&gt;=0.4, 1, 0)</f>
        <v>0</v>
      </c>
      <c r="Z1345" s="25">
        <f>IF(U1345&gt;=0.5, 1, 0)</f>
        <v>0</v>
      </c>
      <c r="AA1345" s="25">
        <f>IF(U1345&gt;=0.6, 1, 0)</f>
        <v>0</v>
      </c>
      <c r="AB1345" s="25">
        <f>IF(U1345&gt;=0.7, 1, 0)</f>
        <v>0</v>
      </c>
      <c r="AC1345" s="25">
        <f>IF(U1345&gt;=0.8, 1, 0)</f>
        <v>0</v>
      </c>
      <c r="AD1345" s="55">
        <f>IF(U1345&gt;=0.9, 1, 0)</f>
        <v>0</v>
      </c>
    </row>
    <row r="1346" spans="1:30" ht="20" customHeight="1" x14ac:dyDescent="0.2">
      <c r="A1346" s="20" t="s">
        <v>872</v>
      </c>
      <c r="B1346" s="33" t="str">
        <f>SUBSTITUTE(A1346,"/Users/timomiessen/Desktop/imagesdk/nonblackmen1/","Image_")</f>
        <v>Image_NBM_227.jpg</v>
      </c>
      <c r="C1346" s="63" t="s">
        <v>4</v>
      </c>
      <c r="D1346" s="22" t="s">
        <v>6</v>
      </c>
      <c r="E1346" s="23">
        <v>0</v>
      </c>
      <c r="F1346" s="23">
        <v>0</v>
      </c>
      <c r="G1346" s="23">
        <v>1</v>
      </c>
      <c r="H1346" s="23">
        <v>0</v>
      </c>
      <c r="I1346" s="23">
        <v>0</v>
      </c>
      <c r="J1346" s="23">
        <v>0</v>
      </c>
      <c r="K1346" s="23">
        <v>0</v>
      </c>
      <c r="L1346" s="23">
        <v>0</v>
      </c>
      <c r="M1346" s="23">
        <v>0</v>
      </c>
      <c r="N1346" s="27">
        <v>0</v>
      </c>
      <c r="O1346" s="23">
        <v>0</v>
      </c>
      <c r="P1346" s="23">
        <v>0</v>
      </c>
      <c r="Q1346" s="23">
        <v>0</v>
      </c>
      <c r="R1346" s="23" cm="1">
        <f t="array" ref="R1346">_xlfn.IFS(H1346=1,1,K1346=1,1,L1346=1,1,M1346=1,1,N1346=1,1,P1346=1,1,TRUE,0)</f>
        <v>0</v>
      </c>
      <c r="S1346" s="64">
        <f>IF(AND(G1346=1,R1346=1),0,R1346)</f>
        <v>0</v>
      </c>
      <c r="T1346" s="24" t="s">
        <v>2757</v>
      </c>
      <c r="U1346" s="49">
        <f>SUBSTITUTE(T1346,".",",")*1</f>
        <v>1.8867011182010101E-2</v>
      </c>
      <c r="V1346" s="54">
        <f>IF(U1346&gt;=0.1, 1, 0)</f>
        <v>0</v>
      </c>
      <c r="W1346" s="25">
        <f>IF(U1346&gt;=0.2, 1, 0)</f>
        <v>0</v>
      </c>
      <c r="X1346" s="25">
        <f>IF(U1346&gt;=0.3, 1, 0)</f>
        <v>0</v>
      </c>
      <c r="Y1346" s="25">
        <f>IF(U1346&gt;=0.4, 1, 0)</f>
        <v>0</v>
      </c>
      <c r="Z1346" s="25">
        <f>IF(U1346&gt;=0.5, 1, 0)</f>
        <v>0</v>
      </c>
      <c r="AA1346" s="25">
        <f>IF(U1346&gt;=0.6, 1, 0)</f>
        <v>0</v>
      </c>
      <c r="AB1346" s="25">
        <f>IF(U1346&gt;=0.7, 1, 0)</f>
        <v>0</v>
      </c>
      <c r="AC1346" s="25">
        <f>IF(U1346&gt;=0.8, 1, 0)</f>
        <v>0</v>
      </c>
      <c r="AD1346" s="55">
        <f>IF(U1346&gt;=0.9, 1, 0)</f>
        <v>0</v>
      </c>
    </row>
    <row r="1347" spans="1:30" ht="20" customHeight="1" x14ac:dyDescent="0.2">
      <c r="A1347" s="20" t="s">
        <v>873</v>
      </c>
      <c r="B1347" s="33" t="str">
        <f>SUBSTITUTE(A1347,"/Users/timomiessen/Desktop/imagesdk/nonblackmen1/","Image_")</f>
        <v>Image_NBM_228.jpg</v>
      </c>
      <c r="C1347" s="63" t="s">
        <v>4</v>
      </c>
      <c r="D1347" s="22" t="s">
        <v>6</v>
      </c>
      <c r="E1347" s="23">
        <v>0</v>
      </c>
      <c r="F1347" s="23">
        <v>0</v>
      </c>
      <c r="G1347" s="23">
        <v>1</v>
      </c>
      <c r="H1347" s="23">
        <v>0</v>
      </c>
      <c r="I1347" s="23">
        <v>0</v>
      </c>
      <c r="J1347" s="23">
        <v>0</v>
      </c>
      <c r="K1347" s="23">
        <v>0</v>
      </c>
      <c r="L1347" s="23">
        <v>0</v>
      </c>
      <c r="M1347" s="23">
        <v>0</v>
      </c>
      <c r="N1347" s="27">
        <v>0</v>
      </c>
      <c r="O1347" s="23">
        <v>0</v>
      </c>
      <c r="P1347" s="23">
        <v>0</v>
      </c>
      <c r="Q1347" s="23">
        <v>0</v>
      </c>
      <c r="R1347" s="23" cm="1">
        <f t="array" ref="R1347">_xlfn.IFS(H1347=1,1,K1347=1,1,L1347=1,1,M1347=1,1,N1347=1,1,P1347=1,1,TRUE,0)</f>
        <v>0</v>
      </c>
      <c r="S1347" s="64">
        <f>IF(AND(G1347=1,R1347=1),0,R1347)</f>
        <v>0</v>
      </c>
      <c r="T1347" s="24" t="s">
        <v>2758</v>
      </c>
      <c r="U1347" s="49">
        <f>SUBSTITUTE(T1347,".",",")*1</f>
        <v>9.0146377682685797E-2</v>
      </c>
      <c r="V1347" s="54">
        <f>IF(U1347&gt;=0.1, 1, 0)</f>
        <v>0</v>
      </c>
      <c r="W1347" s="25">
        <f>IF(U1347&gt;=0.2, 1, 0)</f>
        <v>0</v>
      </c>
      <c r="X1347" s="25">
        <f>IF(U1347&gt;=0.3, 1, 0)</f>
        <v>0</v>
      </c>
      <c r="Y1347" s="25">
        <f>IF(U1347&gt;=0.4, 1, 0)</f>
        <v>0</v>
      </c>
      <c r="Z1347" s="25">
        <f>IF(U1347&gt;=0.5, 1, 0)</f>
        <v>0</v>
      </c>
      <c r="AA1347" s="25">
        <f>IF(U1347&gt;=0.6, 1, 0)</f>
        <v>0</v>
      </c>
      <c r="AB1347" s="25">
        <f>IF(U1347&gt;=0.7, 1, 0)</f>
        <v>0</v>
      </c>
      <c r="AC1347" s="25">
        <f>IF(U1347&gt;=0.8, 1, 0)</f>
        <v>0</v>
      </c>
      <c r="AD1347" s="55">
        <f>IF(U1347&gt;=0.9, 1, 0)</f>
        <v>0</v>
      </c>
    </row>
    <row r="1348" spans="1:30" ht="20" customHeight="1" x14ac:dyDescent="0.2">
      <c r="A1348" s="20" t="s">
        <v>874</v>
      </c>
      <c r="B1348" s="33" t="str">
        <f>SUBSTITUTE(A1348,"/Users/timomiessen/Desktop/imagesdk/nonblackmen1/","Image_")</f>
        <v>Image_NBM_229.jpg</v>
      </c>
      <c r="C1348" s="63" t="s">
        <v>4</v>
      </c>
      <c r="D1348" s="22" t="s">
        <v>6</v>
      </c>
      <c r="E1348" s="23">
        <v>0</v>
      </c>
      <c r="F1348" s="23">
        <v>0</v>
      </c>
      <c r="G1348" s="23">
        <v>1</v>
      </c>
      <c r="H1348" s="23">
        <v>0</v>
      </c>
      <c r="I1348" s="23">
        <v>0</v>
      </c>
      <c r="J1348" s="23">
        <v>0</v>
      </c>
      <c r="K1348" s="23">
        <v>1</v>
      </c>
      <c r="L1348" s="23">
        <v>0</v>
      </c>
      <c r="M1348" s="23">
        <v>0</v>
      </c>
      <c r="N1348" s="27">
        <v>0</v>
      </c>
      <c r="O1348" s="23">
        <v>0</v>
      </c>
      <c r="P1348" s="23">
        <v>0</v>
      </c>
      <c r="Q1348" s="23">
        <v>0</v>
      </c>
      <c r="R1348" s="23" cm="1">
        <f t="array" ref="R1348">_xlfn.IFS(H1348=1,1,K1348=1,1,L1348=1,1,M1348=1,1,N1348=1,1,P1348=1,1,TRUE,0)</f>
        <v>1</v>
      </c>
      <c r="S1348" s="64">
        <f>IF(AND(G1348=1,R1348=1),0,R1348)</f>
        <v>0</v>
      </c>
      <c r="T1348" s="24" t="s">
        <v>2759</v>
      </c>
      <c r="U1348" s="49">
        <f>SUBSTITUTE(T1348,".",",")*1</f>
        <v>0.10789283737540201</v>
      </c>
      <c r="V1348" s="54">
        <f>IF(U1348&gt;=0.1, 1, 0)</f>
        <v>1</v>
      </c>
      <c r="W1348" s="25">
        <f>IF(U1348&gt;=0.2, 1, 0)</f>
        <v>0</v>
      </c>
      <c r="X1348" s="25">
        <f>IF(U1348&gt;=0.3, 1, 0)</f>
        <v>0</v>
      </c>
      <c r="Y1348" s="25">
        <f>IF(U1348&gt;=0.4, 1, 0)</f>
        <v>0</v>
      </c>
      <c r="Z1348" s="25">
        <f>IF(U1348&gt;=0.5, 1, 0)</f>
        <v>0</v>
      </c>
      <c r="AA1348" s="25">
        <f>IF(U1348&gt;=0.6, 1, 0)</f>
        <v>0</v>
      </c>
      <c r="AB1348" s="25">
        <f>IF(U1348&gt;=0.7, 1, 0)</f>
        <v>0</v>
      </c>
      <c r="AC1348" s="25">
        <f>IF(U1348&gt;=0.8, 1, 0)</f>
        <v>0</v>
      </c>
      <c r="AD1348" s="55">
        <f>IF(U1348&gt;=0.9, 1, 0)</f>
        <v>0</v>
      </c>
    </row>
    <row r="1349" spans="1:30" ht="20" customHeight="1" x14ac:dyDescent="0.2">
      <c r="A1349" s="20" t="s">
        <v>875</v>
      </c>
      <c r="B1349" s="33" t="str">
        <f>SUBSTITUTE(A1349,"/Users/timomiessen/Desktop/imagesdk/nonblackmen1/","Image_")</f>
        <v>Image_NBM_23.jpg</v>
      </c>
      <c r="C1349" s="63" t="s">
        <v>4</v>
      </c>
      <c r="D1349" s="22" t="s">
        <v>6</v>
      </c>
      <c r="E1349" s="23">
        <v>1</v>
      </c>
      <c r="F1349" s="23">
        <v>0</v>
      </c>
      <c r="G1349" s="23">
        <v>0</v>
      </c>
      <c r="H1349" s="23">
        <v>0</v>
      </c>
      <c r="I1349" s="23">
        <v>0</v>
      </c>
      <c r="J1349" s="23">
        <v>0</v>
      </c>
      <c r="K1349" s="23">
        <v>0</v>
      </c>
      <c r="L1349" s="23">
        <v>0</v>
      </c>
      <c r="M1349" s="23">
        <v>0</v>
      </c>
      <c r="N1349" s="27">
        <v>0</v>
      </c>
      <c r="O1349" s="23">
        <v>0</v>
      </c>
      <c r="P1349" s="23">
        <v>0</v>
      </c>
      <c r="Q1349" s="23">
        <v>0</v>
      </c>
      <c r="R1349" s="23" cm="1">
        <f t="array" ref="R1349">_xlfn.IFS(H1349=1,1,K1349=1,1,L1349=1,1,M1349=1,1,N1349=1,1,P1349=1,1,TRUE,0)</f>
        <v>0</v>
      </c>
      <c r="S1349" s="64">
        <f>IF(AND(G1349=1,R1349=1),0,R1349)</f>
        <v>0</v>
      </c>
      <c r="T1349" s="24" t="s">
        <v>2760</v>
      </c>
      <c r="U1349" s="49">
        <f>SUBSTITUTE(T1349,".",",")*1</f>
        <v>1.19226868264377E-2</v>
      </c>
      <c r="V1349" s="54">
        <f>IF(U1349&gt;=0.1, 1, 0)</f>
        <v>0</v>
      </c>
      <c r="W1349" s="25">
        <f>IF(U1349&gt;=0.2, 1, 0)</f>
        <v>0</v>
      </c>
      <c r="X1349" s="25">
        <f>IF(U1349&gt;=0.3, 1, 0)</f>
        <v>0</v>
      </c>
      <c r="Y1349" s="25">
        <f>IF(U1349&gt;=0.4, 1, 0)</f>
        <v>0</v>
      </c>
      <c r="Z1349" s="25">
        <f>IF(U1349&gt;=0.5, 1, 0)</f>
        <v>0</v>
      </c>
      <c r="AA1349" s="25">
        <f>IF(U1349&gt;=0.6, 1, 0)</f>
        <v>0</v>
      </c>
      <c r="AB1349" s="25">
        <f>IF(U1349&gt;=0.7, 1, 0)</f>
        <v>0</v>
      </c>
      <c r="AC1349" s="25">
        <f>IF(U1349&gt;=0.8, 1, 0)</f>
        <v>0</v>
      </c>
      <c r="AD1349" s="55">
        <f>IF(U1349&gt;=0.9, 1, 0)</f>
        <v>0</v>
      </c>
    </row>
    <row r="1350" spans="1:30" ht="20" customHeight="1" x14ac:dyDescent="0.2">
      <c r="A1350" s="20" t="s">
        <v>876</v>
      </c>
      <c r="B1350" s="33" t="str">
        <f>SUBSTITUTE(A1350,"/Users/timomiessen/Desktop/imagesdk/nonblackmen1/","Image_")</f>
        <v>Image_NBM_230.jpg</v>
      </c>
      <c r="C1350" s="63" t="s">
        <v>4</v>
      </c>
      <c r="D1350" s="22" t="s">
        <v>6</v>
      </c>
      <c r="E1350" s="23">
        <v>0</v>
      </c>
      <c r="F1350" s="23">
        <v>0</v>
      </c>
      <c r="G1350" s="23">
        <v>1</v>
      </c>
      <c r="H1350" s="23">
        <v>0</v>
      </c>
      <c r="I1350" s="23">
        <v>0</v>
      </c>
      <c r="J1350" s="23">
        <v>0</v>
      </c>
      <c r="K1350" s="23">
        <v>0</v>
      </c>
      <c r="L1350" s="23">
        <v>0</v>
      </c>
      <c r="M1350" s="23">
        <v>0</v>
      </c>
      <c r="N1350" s="27">
        <v>0</v>
      </c>
      <c r="O1350" s="23">
        <v>0</v>
      </c>
      <c r="P1350" s="23">
        <v>0</v>
      </c>
      <c r="Q1350" s="23">
        <v>0</v>
      </c>
      <c r="R1350" s="23" cm="1">
        <f t="array" ref="R1350">_xlfn.IFS(H1350=1,1,K1350=1,1,L1350=1,1,M1350=1,1,N1350=1,1,P1350=1,1,TRUE,0)</f>
        <v>0</v>
      </c>
      <c r="S1350" s="64">
        <f>IF(AND(G1350=1,R1350=1),0,R1350)</f>
        <v>0</v>
      </c>
      <c r="T1350" s="24" t="s">
        <v>2761</v>
      </c>
      <c r="U1350" s="49">
        <f>SUBSTITUTE(T1350,".",",")*1</f>
        <v>2.7900099754333399E-2</v>
      </c>
      <c r="V1350" s="54">
        <f>IF(U1350&gt;=0.1, 1, 0)</f>
        <v>0</v>
      </c>
      <c r="W1350" s="25">
        <f>IF(U1350&gt;=0.2, 1, 0)</f>
        <v>0</v>
      </c>
      <c r="X1350" s="25">
        <f>IF(U1350&gt;=0.3, 1, 0)</f>
        <v>0</v>
      </c>
      <c r="Y1350" s="25">
        <f>IF(U1350&gt;=0.4, 1, 0)</f>
        <v>0</v>
      </c>
      <c r="Z1350" s="25">
        <f>IF(U1350&gt;=0.5, 1, 0)</f>
        <v>0</v>
      </c>
      <c r="AA1350" s="25">
        <f>IF(U1350&gt;=0.6, 1, 0)</f>
        <v>0</v>
      </c>
      <c r="AB1350" s="25">
        <f>IF(U1350&gt;=0.7, 1, 0)</f>
        <v>0</v>
      </c>
      <c r="AC1350" s="25">
        <f>IF(U1350&gt;=0.8, 1, 0)</f>
        <v>0</v>
      </c>
      <c r="AD1350" s="55">
        <f>IF(U1350&gt;=0.9, 1, 0)</f>
        <v>0</v>
      </c>
    </row>
    <row r="1351" spans="1:30" ht="20" customHeight="1" x14ac:dyDescent="0.2">
      <c r="A1351" s="20" t="s">
        <v>877</v>
      </c>
      <c r="B1351" s="33" t="str">
        <f>SUBSTITUTE(A1351,"/Users/timomiessen/Desktop/imagesdk/nonblackmen1/","Image_")</f>
        <v>Image_NBM_231.jpg</v>
      </c>
      <c r="C1351" s="63" t="s">
        <v>4</v>
      </c>
      <c r="D1351" s="22" t="s">
        <v>6</v>
      </c>
      <c r="E1351" s="23">
        <v>0</v>
      </c>
      <c r="F1351" s="23">
        <v>0</v>
      </c>
      <c r="G1351" s="23">
        <v>1</v>
      </c>
      <c r="H1351" s="23">
        <v>0</v>
      </c>
      <c r="I1351" s="23">
        <v>0</v>
      </c>
      <c r="J1351" s="23">
        <v>0</v>
      </c>
      <c r="K1351" s="23">
        <v>0</v>
      </c>
      <c r="L1351" s="23">
        <v>0</v>
      </c>
      <c r="M1351" s="23">
        <v>0</v>
      </c>
      <c r="N1351" s="27">
        <v>0</v>
      </c>
      <c r="O1351" s="23">
        <v>0</v>
      </c>
      <c r="P1351" s="23">
        <v>1</v>
      </c>
      <c r="Q1351" s="23">
        <v>0</v>
      </c>
      <c r="R1351" s="23" cm="1">
        <f t="array" ref="R1351">_xlfn.IFS(H1351=1,1,K1351=1,1,L1351=1,1,M1351=1,1,N1351=1,1,P1351=1,1,TRUE,0)</f>
        <v>1</v>
      </c>
      <c r="S1351" s="64">
        <f>IF(AND(G1351=1,R1351=1),0,R1351)</f>
        <v>0</v>
      </c>
      <c r="T1351" s="24" t="s">
        <v>2762</v>
      </c>
      <c r="U1351" s="49">
        <f>SUBSTITUTE(T1351,".",",")*1</f>
        <v>4.7816121950745496E-3</v>
      </c>
      <c r="V1351" s="54">
        <f>IF(U1351&gt;=0.1, 1, 0)</f>
        <v>0</v>
      </c>
      <c r="W1351" s="25">
        <f>IF(U1351&gt;=0.2, 1, 0)</f>
        <v>0</v>
      </c>
      <c r="X1351" s="25">
        <f>IF(U1351&gt;=0.3, 1, 0)</f>
        <v>0</v>
      </c>
      <c r="Y1351" s="25">
        <f>IF(U1351&gt;=0.4, 1, 0)</f>
        <v>0</v>
      </c>
      <c r="Z1351" s="25">
        <f>IF(U1351&gt;=0.5, 1, 0)</f>
        <v>0</v>
      </c>
      <c r="AA1351" s="25">
        <f>IF(U1351&gt;=0.6, 1, 0)</f>
        <v>0</v>
      </c>
      <c r="AB1351" s="25">
        <f>IF(U1351&gt;=0.7, 1, 0)</f>
        <v>0</v>
      </c>
      <c r="AC1351" s="25">
        <f>IF(U1351&gt;=0.8, 1, 0)</f>
        <v>0</v>
      </c>
      <c r="AD1351" s="55">
        <f>IF(U1351&gt;=0.9, 1, 0)</f>
        <v>0</v>
      </c>
    </row>
    <row r="1352" spans="1:30" ht="20" customHeight="1" x14ac:dyDescent="0.2">
      <c r="A1352" s="20" t="s">
        <v>878</v>
      </c>
      <c r="B1352" s="33" t="str">
        <f>SUBSTITUTE(A1352,"/Users/timomiessen/Desktop/imagesdk/nonblackmen1/","Image_")</f>
        <v>Image_NBM_232.jpg</v>
      </c>
      <c r="C1352" s="63" t="s">
        <v>4</v>
      </c>
      <c r="D1352" s="22" t="s">
        <v>6</v>
      </c>
      <c r="E1352" s="23">
        <v>0</v>
      </c>
      <c r="F1352" s="23">
        <v>0</v>
      </c>
      <c r="G1352" s="23">
        <v>1</v>
      </c>
      <c r="H1352" s="23">
        <v>0</v>
      </c>
      <c r="I1352" s="23">
        <v>0</v>
      </c>
      <c r="J1352" s="23">
        <v>0</v>
      </c>
      <c r="K1352" s="23">
        <v>0</v>
      </c>
      <c r="L1352" s="23">
        <v>0</v>
      </c>
      <c r="M1352" s="23">
        <v>0</v>
      </c>
      <c r="N1352" s="27">
        <v>0</v>
      </c>
      <c r="O1352" s="23">
        <v>0</v>
      </c>
      <c r="P1352" s="23">
        <v>1</v>
      </c>
      <c r="Q1352" s="23">
        <v>0</v>
      </c>
      <c r="R1352" s="23" cm="1">
        <f t="array" ref="R1352">_xlfn.IFS(H1352=1,1,K1352=1,1,L1352=1,1,M1352=1,1,N1352=1,1,P1352=1,1,TRUE,0)</f>
        <v>1</v>
      </c>
      <c r="S1352" s="64">
        <f>IF(AND(G1352=1,R1352=1),0,R1352)</f>
        <v>0</v>
      </c>
      <c r="T1352" s="24" t="s">
        <v>2763</v>
      </c>
      <c r="U1352" s="49">
        <f>SUBSTITUTE(T1352,".",",")*1</f>
        <v>3.3702561631798703E-2</v>
      </c>
      <c r="V1352" s="54">
        <f>IF(U1352&gt;=0.1, 1, 0)</f>
        <v>0</v>
      </c>
      <c r="W1352" s="25">
        <f>IF(U1352&gt;=0.2, 1, 0)</f>
        <v>0</v>
      </c>
      <c r="X1352" s="25">
        <f>IF(U1352&gt;=0.3, 1, 0)</f>
        <v>0</v>
      </c>
      <c r="Y1352" s="25">
        <f>IF(U1352&gt;=0.4, 1, 0)</f>
        <v>0</v>
      </c>
      <c r="Z1352" s="25">
        <f>IF(U1352&gt;=0.5, 1, 0)</f>
        <v>0</v>
      </c>
      <c r="AA1352" s="25">
        <f>IF(U1352&gt;=0.6, 1, 0)</f>
        <v>0</v>
      </c>
      <c r="AB1352" s="25">
        <f>IF(U1352&gt;=0.7, 1, 0)</f>
        <v>0</v>
      </c>
      <c r="AC1352" s="25">
        <f>IF(U1352&gt;=0.8, 1, 0)</f>
        <v>0</v>
      </c>
      <c r="AD1352" s="55">
        <f>IF(U1352&gt;=0.9, 1, 0)</f>
        <v>0</v>
      </c>
    </row>
    <row r="1353" spans="1:30" ht="20" customHeight="1" x14ac:dyDescent="0.2">
      <c r="A1353" s="20" t="s">
        <v>879</v>
      </c>
      <c r="B1353" s="33" t="str">
        <f>SUBSTITUTE(A1353,"/Users/timomiessen/Desktop/imagesdk/nonblackmen1/","Image_")</f>
        <v>Image_NBM_233.jpg</v>
      </c>
      <c r="C1353" s="63" t="s">
        <v>4</v>
      </c>
      <c r="D1353" s="22" t="s">
        <v>6</v>
      </c>
      <c r="E1353" s="23">
        <v>0</v>
      </c>
      <c r="F1353" s="23">
        <v>0</v>
      </c>
      <c r="G1353" s="23">
        <v>1</v>
      </c>
      <c r="H1353" s="23">
        <v>0</v>
      </c>
      <c r="I1353" s="23">
        <v>0</v>
      </c>
      <c r="J1353" s="23">
        <v>0</v>
      </c>
      <c r="K1353" s="23">
        <v>0</v>
      </c>
      <c r="L1353" s="23">
        <v>0</v>
      </c>
      <c r="M1353" s="23">
        <v>0</v>
      </c>
      <c r="N1353" s="27">
        <v>0</v>
      </c>
      <c r="O1353" s="23">
        <v>0</v>
      </c>
      <c r="P1353" s="23">
        <v>0</v>
      </c>
      <c r="Q1353" s="23">
        <v>0</v>
      </c>
      <c r="R1353" s="23" cm="1">
        <f t="array" ref="R1353">_xlfn.IFS(H1353=1,1,K1353=1,1,L1353=1,1,M1353=1,1,N1353=1,1,P1353=1,1,TRUE,0)</f>
        <v>0</v>
      </c>
      <c r="S1353" s="64">
        <f>IF(AND(G1353=1,R1353=1),0,R1353)</f>
        <v>0</v>
      </c>
      <c r="T1353" s="24" t="s">
        <v>2764</v>
      </c>
      <c r="U1353" s="49">
        <f>SUBSTITUTE(T1353,".",",")*1</f>
        <v>3.7468336988240397E-2</v>
      </c>
      <c r="V1353" s="54">
        <f>IF(U1353&gt;=0.1, 1, 0)</f>
        <v>0</v>
      </c>
      <c r="W1353" s="25">
        <f>IF(U1353&gt;=0.2, 1, 0)</f>
        <v>0</v>
      </c>
      <c r="X1353" s="25">
        <f>IF(U1353&gt;=0.3, 1, 0)</f>
        <v>0</v>
      </c>
      <c r="Y1353" s="25">
        <f>IF(U1353&gt;=0.4, 1, 0)</f>
        <v>0</v>
      </c>
      <c r="Z1353" s="25">
        <f>IF(U1353&gt;=0.5, 1, 0)</f>
        <v>0</v>
      </c>
      <c r="AA1353" s="25">
        <f>IF(U1353&gt;=0.6, 1, 0)</f>
        <v>0</v>
      </c>
      <c r="AB1353" s="25">
        <f>IF(U1353&gt;=0.7, 1, 0)</f>
        <v>0</v>
      </c>
      <c r="AC1353" s="25">
        <f>IF(U1353&gt;=0.8, 1, 0)</f>
        <v>0</v>
      </c>
      <c r="AD1353" s="55">
        <f>IF(U1353&gt;=0.9, 1, 0)</f>
        <v>0</v>
      </c>
    </row>
    <row r="1354" spans="1:30" ht="20" customHeight="1" x14ac:dyDescent="0.2">
      <c r="A1354" s="20" t="s">
        <v>880</v>
      </c>
      <c r="B1354" s="33" t="str">
        <f>SUBSTITUTE(A1354,"/Users/timomiessen/Desktop/imagesdk/nonblackmen1/","Image_")</f>
        <v>Image_NBM_234.jpg</v>
      </c>
      <c r="C1354" s="63" t="s">
        <v>4</v>
      </c>
      <c r="D1354" s="22" t="s">
        <v>6</v>
      </c>
      <c r="E1354" s="23">
        <v>0</v>
      </c>
      <c r="F1354" s="23">
        <v>0</v>
      </c>
      <c r="G1354" s="23">
        <v>1</v>
      </c>
      <c r="H1354" s="23">
        <v>0</v>
      </c>
      <c r="I1354" s="23">
        <v>0</v>
      </c>
      <c r="J1354" s="23">
        <v>0</v>
      </c>
      <c r="K1354" s="23">
        <v>0</v>
      </c>
      <c r="L1354" s="23">
        <v>0</v>
      </c>
      <c r="M1354" s="23">
        <v>0</v>
      </c>
      <c r="N1354" s="27">
        <v>0</v>
      </c>
      <c r="O1354" s="23">
        <v>0</v>
      </c>
      <c r="P1354" s="23">
        <v>0</v>
      </c>
      <c r="Q1354" s="23">
        <v>0</v>
      </c>
      <c r="R1354" s="23" cm="1">
        <f t="array" ref="R1354">_xlfn.IFS(H1354=1,1,K1354=1,1,L1354=1,1,M1354=1,1,N1354=1,1,P1354=1,1,TRUE,0)</f>
        <v>0</v>
      </c>
      <c r="S1354" s="64">
        <f>IF(AND(G1354=1,R1354=1),0,R1354)</f>
        <v>0</v>
      </c>
      <c r="T1354" s="24" t="s">
        <v>2765</v>
      </c>
      <c r="U1354" s="49">
        <f>SUBSTITUTE(T1354,".",",")*1</f>
        <v>1.53186027891933E-2</v>
      </c>
      <c r="V1354" s="54">
        <f>IF(U1354&gt;=0.1, 1, 0)</f>
        <v>0</v>
      </c>
      <c r="W1354" s="25">
        <f>IF(U1354&gt;=0.2, 1, 0)</f>
        <v>0</v>
      </c>
      <c r="X1354" s="25">
        <f>IF(U1354&gt;=0.3, 1, 0)</f>
        <v>0</v>
      </c>
      <c r="Y1354" s="25">
        <f>IF(U1354&gt;=0.4, 1, 0)</f>
        <v>0</v>
      </c>
      <c r="Z1354" s="25">
        <f>IF(U1354&gt;=0.5, 1, 0)</f>
        <v>0</v>
      </c>
      <c r="AA1354" s="25">
        <f>IF(U1354&gt;=0.6, 1, 0)</f>
        <v>0</v>
      </c>
      <c r="AB1354" s="25">
        <f>IF(U1354&gt;=0.7, 1, 0)</f>
        <v>0</v>
      </c>
      <c r="AC1354" s="25">
        <f>IF(U1354&gt;=0.8, 1, 0)</f>
        <v>0</v>
      </c>
      <c r="AD1354" s="55">
        <f>IF(U1354&gt;=0.9, 1, 0)</f>
        <v>0</v>
      </c>
    </row>
    <row r="1355" spans="1:30" ht="20" customHeight="1" x14ac:dyDescent="0.2">
      <c r="A1355" s="20" t="s">
        <v>881</v>
      </c>
      <c r="B1355" s="33" t="str">
        <f>SUBSTITUTE(A1355,"/Users/timomiessen/Desktop/imagesdk/nonblackmen1/","Image_")</f>
        <v>Image_NBM_235.jpg</v>
      </c>
      <c r="C1355" s="63" t="s">
        <v>4</v>
      </c>
      <c r="D1355" s="22" t="s">
        <v>6</v>
      </c>
      <c r="E1355" s="23">
        <v>0</v>
      </c>
      <c r="F1355" s="23">
        <v>0</v>
      </c>
      <c r="G1355" s="23">
        <v>1</v>
      </c>
      <c r="H1355" s="23">
        <v>0</v>
      </c>
      <c r="I1355" s="23">
        <v>0</v>
      </c>
      <c r="J1355" s="23">
        <v>0</v>
      </c>
      <c r="K1355" s="23">
        <v>0</v>
      </c>
      <c r="L1355" s="23">
        <v>0</v>
      </c>
      <c r="M1355" s="23">
        <v>0</v>
      </c>
      <c r="N1355" s="27">
        <v>0</v>
      </c>
      <c r="O1355" s="23">
        <v>0</v>
      </c>
      <c r="P1355" s="23">
        <v>0</v>
      </c>
      <c r="Q1355" s="23">
        <v>0</v>
      </c>
      <c r="R1355" s="23" cm="1">
        <f t="array" ref="R1355">_xlfn.IFS(H1355=1,1,K1355=1,1,L1355=1,1,M1355=1,1,N1355=1,1,P1355=1,1,TRUE,0)</f>
        <v>0</v>
      </c>
      <c r="S1355" s="64">
        <f>IF(AND(G1355=1,R1355=1),0,R1355)</f>
        <v>0</v>
      </c>
      <c r="T1355" s="24" t="s">
        <v>2766</v>
      </c>
      <c r="U1355" s="49">
        <f>SUBSTITUTE(T1355,".",",")*1</f>
        <v>0.21201854199171</v>
      </c>
      <c r="V1355" s="54">
        <f>IF(U1355&gt;=0.1, 1, 0)</f>
        <v>1</v>
      </c>
      <c r="W1355" s="25">
        <f>IF(U1355&gt;=0.2, 1, 0)</f>
        <v>1</v>
      </c>
      <c r="X1355" s="25">
        <f>IF(U1355&gt;=0.3, 1, 0)</f>
        <v>0</v>
      </c>
      <c r="Y1355" s="25">
        <f>IF(U1355&gt;=0.4, 1, 0)</f>
        <v>0</v>
      </c>
      <c r="Z1355" s="25">
        <f>IF(U1355&gt;=0.5, 1, 0)</f>
        <v>0</v>
      </c>
      <c r="AA1355" s="25">
        <f>IF(U1355&gt;=0.6, 1, 0)</f>
        <v>0</v>
      </c>
      <c r="AB1355" s="25">
        <f>IF(U1355&gt;=0.7, 1, 0)</f>
        <v>0</v>
      </c>
      <c r="AC1355" s="25">
        <f>IF(U1355&gt;=0.8, 1, 0)</f>
        <v>0</v>
      </c>
      <c r="AD1355" s="55">
        <f>IF(U1355&gt;=0.9, 1, 0)</f>
        <v>0</v>
      </c>
    </row>
    <row r="1356" spans="1:30" ht="20" customHeight="1" x14ac:dyDescent="0.2">
      <c r="A1356" s="20" t="s">
        <v>882</v>
      </c>
      <c r="B1356" s="33" t="str">
        <f>SUBSTITUTE(A1356,"/Users/timomiessen/Desktop/imagesdk/nonblackmen1/","Image_")</f>
        <v>Image_NBM_236.jpg</v>
      </c>
      <c r="C1356" s="63" t="s">
        <v>4</v>
      </c>
      <c r="D1356" s="22" t="s">
        <v>6</v>
      </c>
      <c r="E1356" s="23">
        <v>0</v>
      </c>
      <c r="F1356" s="23">
        <v>0</v>
      </c>
      <c r="G1356" s="23">
        <v>1</v>
      </c>
      <c r="H1356" s="23">
        <v>0</v>
      </c>
      <c r="I1356" s="23">
        <v>0</v>
      </c>
      <c r="J1356" s="23">
        <v>0</v>
      </c>
      <c r="K1356" s="23">
        <v>0</v>
      </c>
      <c r="L1356" s="23">
        <v>0</v>
      </c>
      <c r="M1356" s="23">
        <v>0</v>
      </c>
      <c r="N1356" s="27">
        <v>0</v>
      </c>
      <c r="O1356" s="23">
        <v>0</v>
      </c>
      <c r="P1356" s="23">
        <v>0</v>
      </c>
      <c r="Q1356" s="23">
        <v>0</v>
      </c>
      <c r="R1356" s="23" cm="1">
        <f t="array" ref="R1356">_xlfn.IFS(H1356=1,1,K1356=1,1,L1356=1,1,M1356=1,1,N1356=1,1,P1356=1,1,TRUE,0)</f>
        <v>0</v>
      </c>
      <c r="S1356" s="64">
        <f>IF(AND(G1356=1,R1356=1),0,R1356)</f>
        <v>0</v>
      </c>
      <c r="T1356" s="24" t="s">
        <v>2767</v>
      </c>
      <c r="U1356" s="49">
        <f>SUBSTITUTE(T1356,".",",")*1</f>
        <v>1.6214850358664899E-2</v>
      </c>
      <c r="V1356" s="54">
        <f>IF(U1356&gt;=0.1, 1, 0)</f>
        <v>0</v>
      </c>
      <c r="W1356" s="25">
        <f>IF(U1356&gt;=0.2, 1, 0)</f>
        <v>0</v>
      </c>
      <c r="X1356" s="25">
        <f>IF(U1356&gt;=0.3, 1, 0)</f>
        <v>0</v>
      </c>
      <c r="Y1356" s="25">
        <f>IF(U1356&gt;=0.4, 1, 0)</f>
        <v>0</v>
      </c>
      <c r="Z1356" s="25">
        <f>IF(U1356&gt;=0.5, 1, 0)</f>
        <v>0</v>
      </c>
      <c r="AA1356" s="25">
        <f>IF(U1356&gt;=0.6, 1, 0)</f>
        <v>0</v>
      </c>
      <c r="AB1356" s="25">
        <f>IF(U1356&gt;=0.7, 1, 0)</f>
        <v>0</v>
      </c>
      <c r="AC1356" s="25">
        <f>IF(U1356&gt;=0.8, 1, 0)</f>
        <v>0</v>
      </c>
      <c r="AD1356" s="55">
        <f>IF(U1356&gt;=0.9, 1, 0)</f>
        <v>0</v>
      </c>
    </row>
    <row r="1357" spans="1:30" ht="20" customHeight="1" x14ac:dyDescent="0.2">
      <c r="A1357" s="20" t="s">
        <v>883</v>
      </c>
      <c r="B1357" s="33" t="str">
        <f>SUBSTITUTE(A1357,"/Users/timomiessen/Desktop/imagesdk/nonblackmen1/","Image_")</f>
        <v>Image_NBM_237.jpg</v>
      </c>
      <c r="C1357" s="63" t="s">
        <v>4</v>
      </c>
      <c r="D1357" s="22" t="s">
        <v>6</v>
      </c>
      <c r="E1357" s="23">
        <v>0</v>
      </c>
      <c r="F1357" s="23">
        <v>0</v>
      </c>
      <c r="G1357" s="23">
        <v>1</v>
      </c>
      <c r="H1357" s="23">
        <v>0</v>
      </c>
      <c r="I1357" s="23">
        <v>0</v>
      </c>
      <c r="J1357" s="23">
        <v>0</v>
      </c>
      <c r="K1357" s="23">
        <v>0</v>
      </c>
      <c r="L1357" s="23">
        <v>0</v>
      </c>
      <c r="M1357" s="23">
        <v>0</v>
      </c>
      <c r="N1357" s="27">
        <v>0</v>
      </c>
      <c r="O1357" s="23">
        <v>0</v>
      </c>
      <c r="P1357" s="23">
        <v>0</v>
      </c>
      <c r="Q1357" s="23">
        <v>0</v>
      </c>
      <c r="R1357" s="23" cm="1">
        <f t="array" ref="R1357">_xlfn.IFS(H1357=1,1,K1357=1,1,L1357=1,1,M1357=1,1,N1357=1,1,P1357=1,1,TRUE,0)</f>
        <v>0</v>
      </c>
      <c r="S1357" s="64">
        <f>IF(AND(G1357=1,R1357=1),0,R1357)</f>
        <v>0</v>
      </c>
      <c r="T1357" s="24" t="s">
        <v>2768</v>
      </c>
      <c r="U1357" s="49">
        <f>SUBSTITUTE(T1357,".",",")*1</f>
        <v>1.5970849432051099E-2</v>
      </c>
      <c r="V1357" s="54">
        <f>IF(U1357&gt;=0.1, 1, 0)</f>
        <v>0</v>
      </c>
      <c r="W1357" s="25">
        <f>IF(U1357&gt;=0.2, 1, 0)</f>
        <v>0</v>
      </c>
      <c r="X1357" s="25">
        <f>IF(U1357&gt;=0.3, 1, 0)</f>
        <v>0</v>
      </c>
      <c r="Y1357" s="25">
        <f>IF(U1357&gt;=0.4, 1, 0)</f>
        <v>0</v>
      </c>
      <c r="Z1357" s="25">
        <f>IF(U1357&gt;=0.5, 1, 0)</f>
        <v>0</v>
      </c>
      <c r="AA1357" s="25">
        <f>IF(U1357&gt;=0.6, 1, 0)</f>
        <v>0</v>
      </c>
      <c r="AB1357" s="25">
        <f>IF(U1357&gt;=0.7, 1, 0)</f>
        <v>0</v>
      </c>
      <c r="AC1357" s="25">
        <f>IF(U1357&gt;=0.8, 1, 0)</f>
        <v>0</v>
      </c>
      <c r="AD1357" s="55">
        <f>IF(U1357&gt;=0.9, 1, 0)</f>
        <v>0</v>
      </c>
    </row>
    <row r="1358" spans="1:30" ht="20" customHeight="1" x14ac:dyDescent="0.2">
      <c r="A1358" s="20" t="s">
        <v>884</v>
      </c>
      <c r="B1358" s="33" t="str">
        <f>SUBSTITUTE(A1358,"/Users/timomiessen/Desktop/imagesdk/nonblackmen1/","Image_")</f>
        <v>Image_NBM_238.jpg</v>
      </c>
      <c r="C1358" s="63" t="s">
        <v>4</v>
      </c>
      <c r="D1358" s="22" t="s">
        <v>6</v>
      </c>
      <c r="E1358" s="23">
        <v>0</v>
      </c>
      <c r="F1358" s="23">
        <v>0</v>
      </c>
      <c r="G1358" s="23">
        <v>1</v>
      </c>
      <c r="H1358" s="23">
        <v>0</v>
      </c>
      <c r="I1358" s="23">
        <v>0</v>
      </c>
      <c r="J1358" s="23">
        <v>0</v>
      </c>
      <c r="K1358" s="23">
        <v>0</v>
      </c>
      <c r="L1358" s="23">
        <v>0</v>
      </c>
      <c r="M1358" s="23">
        <v>0</v>
      </c>
      <c r="N1358" s="27">
        <v>0</v>
      </c>
      <c r="O1358" s="23">
        <v>0</v>
      </c>
      <c r="P1358" s="23">
        <v>0</v>
      </c>
      <c r="Q1358" s="23">
        <v>0</v>
      </c>
      <c r="R1358" s="23" cm="1">
        <f t="array" ref="R1358">_xlfn.IFS(H1358=1,1,K1358=1,1,L1358=1,1,M1358=1,1,N1358=1,1,P1358=1,1,TRUE,0)</f>
        <v>0</v>
      </c>
      <c r="S1358" s="64">
        <f>IF(AND(G1358=1,R1358=1),0,R1358)</f>
        <v>0</v>
      </c>
      <c r="T1358" s="24" t="s">
        <v>2769</v>
      </c>
      <c r="U1358" s="49">
        <f>SUBSTITUTE(T1358,".",",")*1</f>
        <v>4.2680012062191901E-2</v>
      </c>
      <c r="V1358" s="54">
        <f>IF(U1358&gt;=0.1, 1, 0)</f>
        <v>0</v>
      </c>
      <c r="W1358" s="25">
        <f>IF(U1358&gt;=0.2, 1, 0)</f>
        <v>0</v>
      </c>
      <c r="X1358" s="25">
        <f>IF(U1358&gt;=0.3, 1, 0)</f>
        <v>0</v>
      </c>
      <c r="Y1358" s="25">
        <f>IF(U1358&gt;=0.4, 1, 0)</f>
        <v>0</v>
      </c>
      <c r="Z1358" s="25">
        <f>IF(U1358&gt;=0.5, 1, 0)</f>
        <v>0</v>
      </c>
      <c r="AA1358" s="25">
        <f>IF(U1358&gt;=0.6, 1, 0)</f>
        <v>0</v>
      </c>
      <c r="AB1358" s="25">
        <f>IF(U1358&gt;=0.7, 1, 0)</f>
        <v>0</v>
      </c>
      <c r="AC1358" s="25">
        <f>IF(U1358&gt;=0.8, 1, 0)</f>
        <v>0</v>
      </c>
      <c r="AD1358" s="55">
        <f>IF(U1358&gt;=0.9, 1, 0)</f>
        <v>0</v>
      </c>
    </row>
    <row r="1359" spans="1:30" ht="20" customHeight="1" x14ac:dyDescent="0.2">
      <c r="A1359" s="20" t="s">
        <v>885</v>
      </c>
      <c r="B1359" s="33" t="str">
        <f>SUBSTITUTE(A1359,"/Users/timomiessen/Desktop/imagesdk/nonblackmen1/","Image_")</f>
        <v>Image_NBM_239.jpg</v>
      </c>
      <c r="C1359" s="63" t="s">
        <v>4</v>
      </c>
      <c r="D1359" s="22" t="s">
        <v>6</v>
      </c>
      <c r="E1359" s="23">
        <v>0</v>
      </c>
      <c r="F1359" s="23">
        <v>0</v>
      </c>
      <c r="G1359" s="23">
        <v>1</v>
      </c>
      <c r="H1359" s="23">
        <v>0</v>
      </c>
      <c r="I1359" s="23">
        <v>0</v>
      </c>
      <c r="J1359" s="23">
        <v>0</v>
      </c>
      <c r="K1359" s="23">
        <v>0</v>
      </c>
      <c r="L1359" s="23">
        <v>0</v>
      </c>
      <c r="M1359" s="23">
        <v>0</v>
      </c>
      <c r="N1359" s="27">
        <v>0</v>
      </c>
      <c r="O1359" s="23">
        <v>0</v>
      </c>
      <c r="P1359" s="23">
        <v>0</v>
      </c>
      <c r="Q1359" s="23">
        <v>0</v>
      </c>
      <c r="R1359" s="23" cm="1">
        <f t="array" ref="R1359">_xlfn.IFS(H1359=1,1,K1359=1,1,L1359=1,1,M1359=1,1,N1359=1,1,P1359=1,1,TRUE,0)</f>
        <v>0</v>
      </c>
      <c r="S1359" s="64">
        <f>IF(AND(G1359=1,R1359=1),0,R1359)</f>
        <v>0</v>
      </c>
      <c r="T1359" s="24" t="s">
        <v>2770</v>
      </c>
      <c r="U1359" s="49">
        <f>SUBSTITUTE(T1359,".",",")*1</f>
        <v>0.10601107776165</v>
      </c>
      <c r="V1359" s="54">
        <f>IF(U1359&gt;=0.1, 1, 0)</f>
        <v>1</v>
      </c>
      <c r="W1359" s="25">
        <f>IF(U1359&gt;=0.2, 1, 0)</f>
        <v>0</v>
      </c>
      <c r="X1359" s="25">
        <f>IF(U1359&gt;=0.3, 1, 0)</f>
        <v>0</v>
      </c>
      <c r="Y1359" s="25">
        <f>IF(U1359&gt;=0.4, 1, 0)</f>
        <v>0</v>
      </c>
      <c r="Z1359" s="25">
        <f>IF(U1359&gt;=0.5, 1, 0)</f>
        <v>0</v>
      </c>
      <c r="AA1359" s="25">
        <f>IF(U1359&gt;=0.6, 1, 0)</f>
        <v>0</v>
      </c>
      <c r="AB1359" s="25">
        <f>IF(U1359&gt;=0.7, 1, 0)</f>
        <v>0</v>
      </c>
      <c r="AC1359" s="25">
        <f>IF(U1359&gt;=0.8, 1, 0)</f>
        <v>0</v>
      </c>
      <c r="AD1359" s="55">
        <f>IF(U1359&gt;=0.9, 1, 0)</f>
        <v>0</v>
      </c>
    </row>
    <row r="1360" spans="1:30" ht="20" customHeight="1" x14ac:dyDescent="0.2">
      <c r="A1360" s="20" t="s">
        <v>886</v>
      </c>
      <c r="B1360" s="33" t="str">
        <f>SUBSTITUTE(A1360,"/Users/timomiessen/Desktop/imagesdk/nonblackmen1/","Image_")</f>
        <v>Image_NBM_24.jpg</v>
      </c>
      <c r="C1360" s="63" t="s">
        <v>4</v>
      </c>
      <c r="D1360" s="22" t="s">
        <v>6</v>
      </c>
      <c r="E1360" s="23">
        <v>1</v>
      </c>
      <c r="F1360" s="23">
        <v>0</v>
      </c>
      <c r="G1360" s="23">
        <v>0</v>
      </c>
      <c r="H1360" s="23">
        <v>0</v>
      </c>
      <c r="I1360" s="23">
        <v>0</v>
      </c>
      <c r="J1360" s="23">
        <v>0</v>
      </c>
      <c r="K1360" s="23">
        <v>0</v>
      </c>
      <c r="L1360" s="23">
        <v>0</v>
      </c>
      <c r="M1360" s="23">
        <v>0</v>
      </c>
      <c r="N1360" s="27">
        <v>0</v>
      </c>
      <c r="O1360" s="23">
        <v>0</v>
      </c>
      <c r="P1360" s="23">
        <v>0</v>
      </c>
      <c r="Q1360" s="23">
        <v>0</v>
      </c>
      <c r="R1360" s="23" cm="1">
        <f t="array" ref="R1360">_xlfn.IFS(H1360=1,1,K1360=1,1,L1360=1,1,M1360=1,1,N1360=1,1,P1360=1,1,TRUE,0)</f>
        <v>0</v>
      </c>
      <c r="S1360" s="64">
        <f>IF(AND(G1360=1,R1360=1),0,R1360)</f>
        <v>0</v>
      </c>
      <c r="T1360" s="24" t="s">
        <v>2771</v>
      </c>
      <c r="U1360" s="49">
        <f>SUBSTITUTE(T1360,".",",")*1</f>
        <v>0.156197624281048</v>
      </c>
      <c r="V1360" s="54">
        <f>IF(U1360&gt;=0.1, 1, 0)</f>
        <v>1</v>
      </c>
      <c r="W1360" s="25">
        <f>IF(U1360&gt;=0.2, 1, 0)</f>
        <v>0</v>
      </c>
      <c r="X1360" s="25">
        <f>IF(U1360&gt;=0.3, 1, 0)</f>
        <v>0</v>
      </c>
      <c r="Y1360" s="25">
        <f>IF(U1360&gt;=0.4, 1, 0)</f>
        <v>0</v>
      </c>
      <c r="Z1360" s="25">
        <f>IF(U1360&gt;=0.5, 1, 0)</f>
        <v>0</v>
      </c>
      <c r="AA1360" s="25">
        <f>IF(U1360&gt;=0.6, 1, 0)</f>
        <v>0</v>
      </c>
      <c r="AB1360" s="25">
        <f>IF(U1360&gt;=0.7, 1, 0)</f>
        <v>0</v>
      </c>
      <c r="AC1360" s="25">
        <f>IF(U1360&gt;=0.8, 1, 0)</f>
        <v>0</v>
      </c>
      <c r="AD1360" s="55">
        <f>IF(U1360&gt;=0.9, 1, 0)</f>
        <v>0</v>
      </c>
    </row>
    <row r="1361" spans="1:30" ht="20" customHeight="1" x14ac:dyDescent="0.2">
      <c r="A1361" s="20" t="s">
        <v>887</v>
      </c>
      <c r="B1361" s="33" t="str">
        <f>SUBSTITUTE(A1361,"/Users/timomiessen/Desktop/imagesdk/nonblackmen1/","Image_")</f>
        <v>Image_NBM_240.jpg</v>
      </c>
      <c r="C1361" s="63" t="s">
        <v>4</v>
      </c>
      <c r="D1361" s="22" t="s">
        <v>6</v>
      </c>
      <c r="E1361" s="23">
        <v>0</v>
      </c>
      <c r="F1361" s="23">
        <v>0</v>
      </c>
      <c r="G1361" s="23">
        <v>1</v>
      </c>
      <c r="H1361" s="23">
        <v>0</v>
      </c>
      <c r="I1361" s="23">
        <v>0</v>
      </c>
      <c r="J1361" s="23">
        <v>0</v>
      </c>
      <c r="K1361" s="23">
        <v>0</v>
      </c>
      <c r="L1361" s="23">
        <v>0</v>
      </c>
      <c r="M1361" s="23">
        <v>0</v>
      </c>
      <c r="N1361" s="27">
        <v>0</v>
      </c>
      <c r="O1361" s="23">
        <v>0</v>
      </c>
      <c r="P1361" s="23">
        <v>0</v>
      </c>
      <c r="Q1361" s="23">
        <v>0</v>
      </c>
      <c r="R1361" s="23" cm="1">
        <f t="array" ref="R1361">_xlfn.IFS(H1361=1,1,K1361=1,1,L1361=1,1,M1361=1,1,N1361=1,1,P1361=1,1,TRUE,0)</f>
        <v>0</v>
      </c>
      <c r="S1361" s="64">
        <f>IF(AND(G1361=1,R1361=1),0,R1361)</f>
        <v>0</v>
      </c>
      <c r="T1361" s="24" t="s">
        <v>2772</v>
      </c>
      <c r="U1361" s="49">
        <f>SUBSTITUTE(T1361,".",",")*1</f>
        <v>1.5006595756858501E-2</v>
      </c>
      <c r="V1361" s="54">
        <f>IF(U1361&gt;=0.1, 1, 0)</f>
        <v>0</v>
      </c>
      <c r="W1361" s="25">
        <f>IF(U1361&gt;=0.2, 1, 0)</f>
        <v>0</v>
      </c>
      <c r="X1361" s="25">
        <f>IF(U1361&gt;=0.3, 1, 0)</f>
        <v>0</v>
      </c>
      <c r="Y1361" s="25">
        <f>IF(U1361&gt;=0.4, 1, 0)</f>
        <v>0</v>
      </c>
      <c r="Z1361" s="25">
        <f>IF(U1361&gt;=0.5, 1, 0)</f>
        <v>0</v>
      </c>
      <c r="AA1361" s="25">
        <f>IF(U1361&gt;=0.6, 1, 0)</f>
        <v>0</v>
      </c>
      <c r="AB1361" s="25">
        <f>IF(U1361&gt;=0.7, 1, 0)</f>
        <v>0</v>
      </c>
      <c r="AC1361" s="25">
        <f>IF(U1361&gt;=0.8, 1, 0)</f>
        <v>0</v>
      </c>
      <c r="AD1361" s="55">
        <f>IF(U1361&gt;=0.9, 1, 0)</f>
        <v>0</v>
      </c>
    </row>
    <row r="1362" spans="1:30" ht="20" customHeight="1" x14ac:dyDescent="0.2">
      <c r="A1362" s="20" t="s">
        <v>888</v>
      </c>
      <c r="B1362" s="33" t="str">
        <f>SUBSTITUTE(A1362,"/Users/timomiessen/Desktop/imagesdk/nonblackmen1/","Image_")</f>
        <v>Image_NBM_241.jpg</v>
      </c>
      <c r="C1362" s="63" t="s">
        <v>4</v>
      </c>
      <c r="D1362" s="22" t="s">
        <v>6</v>
      </c>
      <c r="E1362" s="23">
        <v>0</v>
      </c>
      <c r="F1362" s="23">
        <v>0</v>
      </c>
      <c r="G1362" s="23">
        <v>1</v>
      </c>
      <c r="H1362" s="23">
        <v>0</v>
      </c>
      <c r="I1362" s="23">
        <v>0</v>
      </c>
      <c r="J1362" s="23">
        <v>0</v>
      </c>
      <c r="K1362" s="23">
        <v>0</v>
      </c>
      <c r="L1362" s="23">
        <v>0</v>
      </c>
      <c r="M1362" s="23">
        <v>0</v>
      </c>
      <c r="N1362" s="27">
        <v>0</v>
      </c>
      <c r="O1362" s="23">
        <v>0</v>
      </c>
      <c r="P1362" s="23">
        <v>0</v>
      </c>
      <c r="Q1362" s="23">
        <v>0</v>
      </c>
      <c r="R1362" s="23" cm="1">
        <f t="array" ref="R1362">_xlfn.IFS(H1362=1,1,K1362=1,1,L1362=1,1,M1362=1,1,N1362=1,1,P1362=1,1,TRUE,0)</f>
        <v>0</v>
      </c>
      <c r="S1362" s="64">
        <f>IF(AND(G1362=1,R1362=1),0,R1362)</f>
        <v>0</v>
      </c>
      <c r="T1362" s="24" t="s">
        <v>2773</v>
      </c>
      <c r="U1362" s="49">
        <f>SUBSTITUTE(T1362,".",",")*1</f>
        <v>4.82467040419578E-2</v>
      </c>
      <c r="V1362" s="54">
        <f>IF(U1362&gt;=0.1, 1, 0)</f>
        <v>0</v>
      </c>
      <c r="W1362" s="25">
        <f>IF(U1362&gt;=0.2, 1, 0)</f>
        <v>0</v>
      </c>
      <c r="X1362" s="25">
        <f>IF(U1362&gt;=0.3, 1, 0)</f>
        <v>0</v>
      </c>
      <c r="Y1362" s="25">
        <f>IF(U1362&gt;=0.4, 1, 0)</f>
        <v>0</v>
      </c>
      <c r="Z1362" s="25">
        <f>IF(U1362&gt;=0.5, 1, 0)</f>
        <v>0</v>
      </c>
      <c r="AA1362" s="25">
        <f>IF(U1362&gt;=0.6, 1, 0)</f>
        <v>0</v>
      </c>
      <c r="AB1362" s="25">
        <f>IF(U1362&gt;=0.7, 1, 0)</f>
        <v>0</v>
      </c>
      <c r="AC1362" s="25">
        <f>IF(U1362&gt;=0.8, 1, 0)</f>
        <v>0</v>
      </c>
      <c r="AD1362" s="55">
        <f>IF(U1362&gt;=0.9, 1, 0)</f>
        <v>0</v>
      </c>
    </row>
    <row r="1363" spans="1:30" ht="20" customHeight="1" x14ac:dyDescent="0.2">
      <c r="A1363" s="20" t="s">
        <v>889</v>
      </c>
      <c r="B1363" s="33" t="str">
        <f>SUBSTITUTE(A1363,"/Users/timomiessen/Desktop/imagesdk/nonblackmen1/","Image_")</f>
        <v>Image_NBM_242.jpg</v>
      </c>
      <c r="C1363" s="63" t="s">
        <v>4</v>
      </c>
      <c r="D1363" s="22" t="s">
        <v>6</v>
      </c>
      <c r="E1363" s="23">
        <v>0</v>
      </c>
      <c r="F1363" s="23">
        <v>0</v>
      </c>
      <c r="G1363" s="23">
        <v>1</v>
      </c>
      <c r="H1363" s="23">
        <v>0</v>
      </c>
      <c r="I1363" s="23">
        <v>0</v>
      </c>
      <c r="J1363" s="23">
        <v>0</v>
      </c>
      <c r="K1363" s="23">
        <v>1</v>
      </c>
      <c r="L1363" s="23">
        <v>0</v>
      </c>
      <c r="M1363" s="23">
        <v>0</v>
      </c>
      <c r="N1363" s="27">
        <v>0</v>
      </c>
      <c r="O1363" s="23">
        <v>0</v>
      </c>
      <c r="P1363" s="23">
        <v>0</v>
      </c>
      <c r="Q1363" s="23">
        <v>0</v>
      </c>
      <c r="R1363" s="23" cm="1">
        <f t="array" ref="R1363">_xlfn.IFS(H1363=1,1,K1363=1,1,L1363=1,1,M1363=1,1,N1363=1,1,P1363=1,1,TRUE,0)</f>
        <v>1</v>
      </c>
      <c r="S1363" s="64">
        <f>IF(AND(G1363=1,R1363=1),0,R1363)</f>
        <v>0</v>
      </c>
      <c r="T1363" s="24" t="s">
        <v>2774</v>
      </c>
      <c r="U1363" s="49">
        <f>SUBSTITUTE(T1363,".",",")*1</f>
        <v>0.18989975843578499</v>
      </c>
      <c r="V1363" s="54">
        <f>IF(U1363&gt;=0.1, 1, 0)</f>
        <v>1</v>
      </c>
      <c r="W1363" s="25">
        <f>IF(U1363&gt;=0.2, 1, 0)</f>
        <v>0</v>
      </c>
      <c r="X1363" s="25">
        <f>IF(U1363&gt;=0.3, 1, 0)</f>
        <v>0</v>
      </c>
      <c r="Y1363" s="25">
        <f>IF(U1363&gt;=0.4, 1, 0)</f>
        <v>0</v>
      </c>
      <c r="Z1363" s="25">
        <f>IF(U1363&gt;=0.5, 1, 0)</f>
        <v>0</v>
      </c>
      <c r="AA1363" s="25">
        <f>IF(U1363&gt;=0.6, 1, 0)</f>
        <v>0</v>
      </c>
      <c r="AB1363" s="25">
        <f>IF(U1363&gt;=0.7, 1, 0)</f>
        <v>0</v>
      </c>
      <c r="AC1363" s="25">
        <f>IF(U1363&gt;=0.8, 1, 0)</f>
        <v>0</v>
      </c>
      <c r="AD1363" s="55">
        <f>IF(U1363&gt;=0.9, 1, 0)</f>
        <v>0</v>
      </c>
    </row>
    <row r="1364" spans="1:30" ht="20" customHeight="1" x14ac:dyDescent="0.2">
      <c r="A1364" s="20" t="s">
        <v>890</v>
      </c>
      <c r="B1364" s="33" t="str">
        <f>SUBSTITUTE(A1364,"/Users/timomiessen/Desktop/imagesdk/nonblackmen1/","Image_")</f>
        <v>Image_NBM_243.jpg</v>
      </c>
      <c r="C1364" s="63" t="s">
        <v>4</v>
      </c>
      <c r="D1364" s="22" t="s">
        <v>6</v>
      </c>
      <c r="E1364" s="23">
        <v>0</v>
      </c>
      <c r="F1364" s="23">
        <v>0</v>
      </c>
      <c r="G1364" s="23">
        <v>1</v>
      </c>
      <c r="H1364" s="23">
        <v>0</v>
      </c>
      <c r="I1364" s="23">
        <v>0</v>
      </c>
      <c r="J1364" s="23">
        <v>0</v>
      </c>
      <c r="K1364" s="23">
        <v>0</v>
      </c>
      <c r="L1364" s="23">
        <v>0</v>
      </c>
      <c r="M1364" s="23">
        <v>0</v>
      </c>
      <c r="N1364" s="27">
        <v>0</v>
      </c>
      <c r="O1364" s="23">
        <v>0</v>
      </c>
      <c r="P1364" s="23">
        <v>0</v>
      </c>
      <c r="Q1364" s="23">
        <v>0</v>
      </c>
      <c r="R1364" s="23" cm="1">
        <f t="array" ref="R1364">_xlfn.IFS(H1364=1,1,K1364=1,1,L1364=1,1,M1364=1,1,N1364=1,1,P1364=1,1,TRUE,0)</f>
        <v>0</v>
      </c>
      <c r="S1364" s="64">
        <f>IF(AND(G1364=1,R1364=1),0,R1364)</f>
        <v>0</v>
      </c>
      <c r="T1364" s="24" t="s">
        <v>2775</v>
      </c>
      <c r="U1364" s="49">
        <f>SUBSTITUTE(T1364,".",",")*1</f>
        <v>6.8392748013138702E-2</v>
      </c>
      <c r="V1364" s="54">
        <f>IF(U1364&gt;=0.1, 1, 0)</f>
        <v>0</v>
      </c>
      <c r="W1364" s="25">
        <f>IF(U1364&gt;=0.2, 1, 0)</f>
        <v>0</v>
      </c>
      <c r="X1364" s="25">
        <f>IF(U1364&gt;=0.3, 1, 0)</f>
        <v>0</v>
      </c>
      <c r="Y1364" s="25">
        <f>IF(U1364&gt;=0.4, 1, 0)</f>
        <v>0</v>
      </c>
      <c r="Z1364" s="25">
        <f>IF(U1364&gt;=0.5, 1, 0)</f>
        <v>0</v>
      </c>
      <c r="AA1364" s="25">
        <f>IF(U1364&gt;=0.6, 1, 0)</f>
        <v>0</v>
      </c>
      <c r="AB1364" s="25">
        <f>IF(U1364&gt;=0.7, 1, 0)</f>
        <v>0</v>
      </c>
      <c r="AC1364" s="25">
        <f>IF(U1364&gt;=0.8, 1, 0)</f>
        <v>0</v>
      </c>
      <c r="AD1364" s="55">
        <f>IF(U1364&gt;=0.9, 1, 0)</f>
        <v>0</v>
      </c>
    </row>
    <row r="1365" spans="1:30" ht="20" customHeight="1" x14ac:dyDescent="0.2">
      <c r="A1365" s="20" t="s">
        <v>891</v>
      </c>
      <c r="B1365" s="33" t="str">
        <f>SUBSTITUTE(A1365,"/Users/timomiessen/Desktop/imagesdk/nonblackmen1/","Image_")</f>
        <v>Image_NBM_244.jpg</v>
      </c>
      <c r="C1365" s="63" t="s">
        <v>4</v>
      </c>
      <c r="D1365" s="22" t="s">
        <v>6</v>
      </c>
      <c r="E1365" s="23">
        <v>0</v>
      </c>
      <c r="F1365" s="23">
        <v>0</v>
      </c>
      <c r="G1365" s="23">
        <v>1</v>
      </c>
      <c r="H1365" s="23">
        <v>0</v>
      </c>
      <c r="I1365" s="23">
        <v>0</v>
      </c>
      <c r="J1365" s="23">
        <v>0</v>
      </c>
      <c r="K1365" s="23">
        <v>1</v>
      </c>
      <c r="L1365" s="23">
        <v>0</v>
      </c>
      <c r="M1365" s="23">
        <v>0</v>
      </c>
      <c r="N1365" s="27">
        <v>0</v>
      </c>
      <c r="O1365" s="23">
        <v>0</v>
      </c>
      <c r="P1365" s="23">
        <v>0</v>
      </c>
      <c r="Q1365" s="23">
        <v>0</v>
      </c>
      <c r="R1365" s="23" cm="1">
        <f t="array" ref="R1365">_xlfn.IFS(H1365=1,1,K1365=1,1,L1365=1,1,M1365=1,1,N1365=1,1,P1365=1,1,TRUE,0)</f>
        <v>1</v>
      </c>
      <c r="S1365" s="64">
        <f>IF(AND(G1365=1,R1365=1),0,R1365)</f>
        <v>0</v>
      </c>
      <c r="T1365" s="24" t="s">
        <v>2776</v>
      </c>
      <c r="U1365" s="49">
        <f>SUBSTITUTE(T1365,".",",")*1</f>
        <v>0.63997384905815102</v>
      </c>
      <c r="V1365" s="54">
        <f>IF(U1365&gt;=0.1, 1, 0)</f>
        <v>1</v>
      </c>
      <c r="W1365" s="25">
        <f>IF(U1365&gt;=0.2, 1, 0)</f>
        <v>1</v>
      </c>
      <c r="X1365" s="25">
        <f>IF(U1365&gt;=0.3, 1, 0)</f>
        <v>1</v>
      </c>
      <c r="Y1365" s="25">
        <f>IF(U1365&gt;=0.4, 1, 0)</f>
        <v>1</v>
      </c>
      <c r="Z1365" s="25">
        <f>IF(U1365&gt;=0.5, 1, 0)</f>
        <v>1</v>
      </c>
      <c r="AA1365" s="25">
        <f>IF(U1365&gt;=0.6, 1, 0)</f>
        <v>1</v>
      </c>
      <c r="AB1365" s="25">
        <f>IF(U1365&gt;=0.7, 1, 0)</f>
        <v>0</v>
      </c>
      <c r="AC1365" s="25">
        <f>IF(U1365&gt;=0.8, 1, 0)</f>
        <v>0</v>
      </c>
      <c r="AD1365" s="55">
        <f>IF(U1365&gt;=0.9, 1, 0)</f>
        <v>0</v>
      </c>
    </row>
    <row r="1366" spans="1:30" ht="20" customHeight="1" x14ac:dyDescent="0.2">
      <c r="A1366" s="20" t="s">
        <v>892</v>
      </c>
      <c r="B1366" s="33" t="str">
        <f>SUBSTITUTE(A1366,"/Users/timomiessen/Desktop/imagesdk/nonblackmen1/","Image_")</f>
        <v>Image_NBM_245.jpg</v>
      </c>
      <c r="C1366" s="63" t="s">
        <v>4</v>
      </c>
      <c r="D1366" s="22" t="s">
        <v>6</v>
      </c>
      <c r="E1366" s="23">
        <v>0</v>
      </c>
      <c r="F1366" s="23">
        <v>0</v>
      </c>
      <c r="G1366" s="23">
        <v>1</v>
      </c>
      <c r="H1366" s="23">
        <v>0</v>
      </c>
      <c r="I1366" s="23">
        <v>0</v>
      </c>
      <c r="J1366" s="23">
        <v>0</v>
      </c>
      <c r="K1366" s="23">
        <v>0</v>
      </c>
      <c r="L1366" s="23">
        <v>0</v>
      </c>
      <c r="M1366" s="23">
        <v>0</v>
      </c>
      <c r="N1366" s="27">
        <v>0</v>
      </c>
      <c r="O1366" s="23">
        <v>0</v>
      </c>
      <c r="P1366" s="23">
        <v>0</v>
      </c>
      <c r="Q1366" s="23">
        <v>0</v>
      </c>
      <c r="R1366" s="23" cm="1">
        <f t="array" ref="R1366">_xlfn.IFS(H1366=1,1,K1366=1,1,L1366=1,1,M1366=1,1,N1366=1,1,P1366=1,1,TRUE,0)</f>
        <v>0</v>
      </c>
      <c r="S1366" s="64">
        <f>IF(AND(G1366=1,R1366=1),0,R1366)</f>
        <v>0</v>
      </c>
      <c r="T1366" s="24" t="s">
        <v>2777</v>
      </c>
      <c r="U1366" s="49">
        <f>SUBSTITUTE(T1366,".",",")*1</f>
        <v>3.3427907153964001E-2</v>
      </c>
      <c r="V1366" s="54">
        <f>IF(U1366&gt;=0.1, 1, 0)</f>
        <v>0</v>
      </c>
      <c r="W1366" s="25">
        <f>IF(U1366&gt;=0.2, 1, 0)</f>
        <v>0</v>
      </c>
      <c r="X1366" s="25">
        <f>IF(U1366&gt;=0.3, 1, 0)</f>
        <v>0</v>
      </c>
      <c r="Y1366" s="25">
        <f>IF(U1366&gt;=0.4, 1, 0)</f>
        <v>0</v>
      </c>
      <c r="Z1366" s="25">
        <f>IF(U1366&gt;=0.5, 1, 0)</f>
        <v>0</v>
      </c>
      <c r="AA1366" s="25">
        <f>IF(U1366&gt;=0.6, 1, 0)</f>
        <v>0</v>
      </c>
      <c r="AB1366" s="25">
        <f>IF(U1366&gt;=0.7, 1, 0)</f>
        <v>0</v>
      </c>
      <c r="AC1366" s="25">
        <f>IF(U1366&gt;=0.8, 1, 0)</f>
        <v>0</v>
      </c>
      <c r="AD1366" s="55">
        <f>IF(U1366&gt;=0.9, 1, 0)</f>
        <v>0</v>
      </c>
    </row>
    <row r="1367" spans="1:30" ht="20" customHeight="1" x14ac:dyDescent="0.2">
      <c r="A1367" s="20" t="s">
        <v>893</v>
      </c>
      <c r="B1367" s="33" t="str">
        <f>SUBSTITUTE(A1367,"/Users/timomiessen/Desktop/imagesdk/nonblackmen1/","Image_")</f>
        <v>Image_NBM_246.jpg</v>
      </c>
      <c r="C1367" s="63" t="s">
        <v>4</v>
      </c>
      <c r="D1367" s="22" t="s">
        <v>6</v>
      </c>
      <c r="E1367" s="23">
        <v>0</v>
      </c>
      <c r="F1367" s="23">
        <v>0</v>
      </c>
      <c r="G1367" s="23">
        <v>1</v>
      </c>
      <c r="H1367" s="23">
        <v>0</v>
      </c>
      <c r="I1367" s="23">
        <v>0</v>
      </c>
      <c r="J1367" s="23">
        <v>0</v>
      </c>
      <c r="K1367" s="23">
        <v>1</v>
      </c>
      <c r="L1367" s="23">
        <v>0</v>
      </c>
      <c r="M1367" s="23">
        <v>0</v>
      </c>
      <c r="N1367" s="27">
        <v>0</v>
      </c>
      <c r="O1367" s="23">
        <v>0</v>
      </c>
      <c r="P1367" s="23">
        <v>0</v>
      </c>
      <c r="Q1367" s="23">
        <v>0</v>
      </c>
      <c r="R1367" s="23" cm="1">
        <f t="array" ref="R1367">_xlfn.IFS(H1367=1,1,K1367=1,1,L1367=1,1,M1367=1,1,N1367=1,1,P1367=1,1,TRUE,0)</f>
        <v>1</v>
      </c>
      <c r="S1367" s="64">
        <f>IF(AND(G1367=1,R1367=1),0,R1367)</f>
        <v>0</v>
      </c>
      <c r="T1367" s="24" t="s">
        <v>2778</v>
      </c>
      <c r="U1367" s="49">
        <f>SUBSTITUTE(T1367,".",",")*1</f>
        <v>5.8684822171926498E-2</v>
      </c>
      <c r="V1367" s="54">
        <f>IF(U1367&gt;=0.1, 1, 0)</f>
        <v>0</v>
      </c>
      <c r="W1367" s="25">
        <f>IF(U1367&gt;=0.2, 1, 0)</f>
        <v>0</v>
      </c>
      <c r="X1367" s="25">
        <f>IF(U1367&gt;=0.3, 1, 0)</f>
        <v>0</v>
      </c>
      <c r="Y1367" s="25">
        <f>IF(U1367&gt;=0.4, 1, 0)</f>
        <v>0</v>
      </c>
      <c r="Z1367" s="25">
        <f>IF(U1367&gt;=0.5, 1, 0)</f>
        <v>0</v>
      </c>
      <c r="AA1367" s="25">
        <f>IF(U1367&gt;=0.6, 1, 0)</f>
        <v>0</v>
      </c>
      <c r="AB1367" s="25">
        <f>IF(U1367&gt;=0.7, 1, 0)</f>
        <v>0</v>
      </c>
      <c r="AC1367" s="25">
        <f>IF(U1367&gt;=0.8, 1, 0)</f>
        <v>0</v>
      </c>
      <c r="AD1367" s="55">
        <f>IF(U1367&gt;=0.9, 1, 0)</f>
        <v>0</v>
      </c>
    </row>
    <row r="1368" spans="1:30" ht="20" customHeight="1" x14ac:dyDescent="0.2">
      <c r="A1368" s="20" t="s">
        <v>894</v>
      </c>
      <c r="B1368" s="33" t="str">
        <f>SUBSTITUTE(A1368,"/Users/timomiessen/Desktop/imagesdk/nonblackmen1/","Image_")</f>
        <v>Image_NBM_247.jpg</v>
      </c>
      <c r="C1368" s="63" t="s">
        <v>4</v>
      </c>
      <c r="D1368" s="22" t="s">
        <v>6</v>
      </c>
      <c r="E1368" s="23">
        <v>0</v>
      </c>
      <c r="F1368" s="23">
        <v>0</v>
      </c>
      <c r="G1368" s="23">
        <v>1</v>
      </c>
      <c r="H1368" s="23">
        <v>0</v>
      </c>
      <c r="I1368" s="23">
        <v>0</v>
      </c>
      <c r="J1368" s="23">
        <v>0</v>
      </c>
      <c r="K1368" s="23">
        <v>1</v>
      </c>
      <c r="L1368" s="23">
        <v>0</v>
      </c>
      <c r="M1368" s="23">
        <v>0</v>
      </c>
      <c r="N1368" s="27">
        <v>0</v>
      </c>
      <c r="O1368" s="23">
        <v>0</v>
      </c>
      <c r="P1368" s="23">
        <v>0</v>
      </c>
      <c r="Q1368" s="23">
        <v>0</v>
      </c>
      <c r="R1368" s="23" cm="1">
        <f t="array" ref="R1368">_xlfn.IFS(H1368=1,1,K1368=1,1,L1368=1,1,M1368=1,1,N1368=1,1,P1368=1,1,TRUE,0)</f>
        <v>1</v>
      </c>
      <c r="S1368" s="64">
        <f>IF(AND(G1368=1,R1368=1),0,R1368)</f>
        <v>0</v>
      </c>
      <c r="T1368" s="24" t="s">
        <v>2779</v>
      </c>
      <c r="U1368" s="49">
        <f>SUBSTITUTE(T1368,".",",")*1</f>
        <v>8.9400126598775304E-2</v>
      </c>
      <c r="V1368" s="54">
        <f>IF(U1368&gt;=0.1, 1, 0)</f>
        <v>0</v>
      </c>
      <c r="W1368" s="25">
        <f>IF(U1368&gt;=0.2, 1, 0)</f>
        <v>0</v>
      </c>
      <c r="X1368" s="25">
        <f>IF(U1368&gt;=0.3, 1, 0)</f>
        <v>0</v>
      </c>
      <c r="Y1368" s="25">
        <f>IF(U1368&gt;=0.4, 1, 0)</f>
        <v>0</v>
      </c>
      <c r="Z1368" s="25">
        <f>IF(U1368&gt;=0.5, 1, 0)</f>
        <v>0</v>
      </c>
      <c r="AA1368" s="25">
        <f>IF(U1368&gt;=0.6, 1, 0)</f>
        <v>0</v>
      </c>
      <c r="AB1368" s="25">
        <f>IF(U1368&gt;=0.7, 1, 0)</f>
        <v>0</v>
      </c>
      <c r="AC1368" s="25">
        <f>IF(U1368&gt;=0.8, 1, 0)</f>
        <v>0</v>
      </c>
      <c r="AD1368" s="55">
        <f>IF(U1368&gt;=0.9, 1, 0)</f>
        <v>0</v>
      </c>
    </row>
    <row r="1369" spans="1:30" ht="20" customHeight="1" x14ac:dyDescent="0.2">
      <c r="A1369" s="20" t="s">
        <v>895</v>
      </c>
      <c r="B1369" s="33" t="str">
        <f>SUBSTITUTE(A1369,"/Users/timomiessen/Desktop/imagesdk/nonblackmen1/","Image_")</f>
        <v>Image_NBM_248.jpg</v>
      </c>
      <c r="C1369" s="63" t="s">
        <v>4</v>
      </c>
      <c r="D1369" s="22" t="s">
        <v>6</v>
      </c>
      <c r="E1369" s="23">
        <v>0</v>
      </c>
      <c r="F1369" s="23">
        <v>0</v>
      </c>
      <c r="G1369" s="23">
        <v>1</v>
      </c>
      <c r="H1369" s="23">
        <v>0</v>
      </c>
      <c r="I1369" s="23">
        <v>0</v>
      </c>
      <c r="J1369" s="23">
        <v>0</v>
      </c>
      <c r="K1369" s="23">
        <v>0</v>
      </c>
      <c r="L1369" s="23">
        <v>0</v>
      </c>
      <c r="M1369" s="23">
        <v>0</v>
      </c>
      <c r="N1369" s="27">
        <v>0</v>
      </c>
      <c r="O1369" s="23">
        <v>0</v>
      </c>
      <c r="P1369" s="23">
        <v>0</v>
      </c>
      <c r="Q1369" s="23">
        <v>0</v>
      </c>
      <c r="R1369" s="23" cm="1">
        <f t="array" ref="R1369">_xlfn.IFS(H1369=1,1,K1369=1,1,L1369=1,1,M1369=1,1,N1369=1,1,P1369=1,1,TRUE,0)</f>
        <v>0</v>
      </c>
      <c r="S1369" s="64">
        <f>IF(AND(G1369=1,R1369=1),0,R1369)</f>
        <v>0</v>
      </c>
      <c r="T1369" s="24" t="s">
        <v>2780</v>
      </c>
      <c r="U1369" s="49">
        <f>SUBSTITUTE(T1369,".",",")*1</f>
        <v>1.33496886119246E-2</v>
      </c>
      <c r="V1369" s="54">
        <f>IF(U1369&gt;=0.1, 1, 0)</f>
        <v>0</v>
      </c>
      <c r="W1369" s="25">
        <f>IF(U1369&gt;=0.2, 1, 0)</f>
        <v>0</v>
      </c>
      <c r="X1369" s="25">
        <f>IF(U1369&gt;=0.3, 1, 0)</f>
        <v>0</v>
      </c>
      <c r="Y1369" s="25">
        <f>IF(U1369&gt;=0.4, 1, 0)</f>
        <v>0</v>
      </c>
      <c r="Z1369" s="25">
        <f>IF(U1369&gt;=0.5, 1, 0)</f>
        <v>0</v>
      </c>
      <c r="AA1369" s="25">
        <f>IF(U1369&gt;=0.6, 1, 0)</f>
        <v>0</v>
      </c>
      <c r="AB1369" s="25">
        <f>IF(U1369&gt;=0.7, 1, 0)</f>
        <v>0</v>
      </c>
      <c r="AC1369" s="25">
        <f>IF(U1369&gt;=0.8, 1, 0)</f>
        <v>0</v>
      </c>
      <c r="AD1369" s="55">
        <f>IF(U1369&gt;=0.9, 1, 0)</f>
        <v>0</v>
      </c>
    </row>
    <row r="1370" spans="1:30" ht="20" customHeight="1" x14ac:dyDescent="0.2">
      <c r="A1370" s="20" t="s">
        <v>896</v>
      </c>
      <c r="B1370" s="33" t="str">
        <f>SUBSTITUTE(A1370,"/Users/timomiessen/Desktop/imagesdk/nonblackmen1/","Image_")</f>
        <v>Image_NBM_249.jpg</v>
      </c>
      <c r="C1370" s="63" t="s">
        <v>4</v>
      </c>
      <c r="D1370" s="22" t="s">
        <v>6</v>
      </c>
      <c r="E1370" s="23">
        <v>0</v>
      </c>
      <c r="F1370" s="23">
        <v>0</v>
      </c>
      <c r="G1370" s="23">
        <v>1</v>
      </c>
      <c r="H1370" s="23">
        <v>0</v>
      </c>
      <c r="I1370" s="23">
        <v>0</v>
      </c>
      <c r="J1370" s="23">
        <v>0</v>
      </c>
      <c r="K1370" s="23">
        <v>0</v>
      </c>
      <c r="L1370" s="23">
        <v>0</v>
      </c>
      <c r="M1370" s="23">
        <v>0</v>
      </c>
      <c r="N1370" s="27">
        <v>0</v>
      </c>
      <c r="O1370" s="23">
        <v>0</v>
      </c>
      <c r="P1370" s="23">
        <v>0</v>
      </c>
      <c r="Q1370" s="23">
        <v>0</v>
      </c>
      <c r="R1370" s="23" cm="1">
        <f t="array" ref="R1370">_xlfn.IFS(H1370=1,1,K1370=1,1,L1370=1,1,M1370=1,1,N1370=1,1,P1370=1,1,TRUE,0)</f>
        <v>0</v>
      </c>
      <c r="S1370" s="64">
        <f>IF(AND(G1370=1,R1370=1),0,R1370)</f>
        <v>0</v>
      </c>
      <c r="T1370" s="24" t="s">
        <v>2781</v>
      </c>
      <c r="U1370" s="49">
        <f>SUBSTITUTE(T1370,".",",")*1</f>
        <v>8.7177944369614107E-3</v>
      </c>
      <c r="V1370" s="54">
        <f>IF(U1370&gt;=0.1, 1, 0)</f>
        <v>0</v>
      </c>
      <c r="W1370" s="25">
        <f>IF(U1370&gt;=0.2, 1, 0)</f>
        <v>0</v>
      </c>
      <c r="X1370" s="25">
        <f>IF(U1370&gt;=0.3, 1, 0)</f>
        <v>0</v>
      </c>
      <c r="Y1370" s="25">
        <f>IF(U1370&gt;=0.4, 1, 0)</f>
        <v>0</v>
      </c>
      <c r="Z1370" s="25">
        <f>IF(U1370&gt;=0.5, 1, 0)</f>
        <v>0</v>
      </c>
      <c r="AA1370" s="25">
        <f>IF(U1370&gt;=0.6, 1, 0)</f>
        <v>0</v>
      </c>
      <c r="AB1370" s="25">
        <f>IF(U1370&gt;=0.7, 1, 0)</f>
        <v>0</v>
      </c>
      <c r="AC1370" s="25">
        <f>IF(U1370&gt;=0.8, 1, 0)</f>
        <v>0</v>
      </c>
      <c r="AD1370" s="55">
        <f>IF(U1370&gt;=0.9, 1, 0)</f>
        <v>0</v>
      </c>
    </row>
    <row r="1371" spans="1:30" ht="20" customHeight="1" x14ac:dyDescent="0.2">
      <c r="A1371" s="20" t="s">
        <v>897</v>
      </c>
      <c r="B1371" s="33" t="str">
        <f>SUBSTITUTE(A1371,"/Users/timomiessen/Desktop/imagesdk/nonblackmen1/","Image_")</f>
        <v>Image_NBM_25.jpg</v>
      </c>
      <c r="C1371" s="63" t="s">
        <v>4</v>
      </c>
      <c r="D1371" s="22" t="s">
        <v>6</v>
      </c>
      <c r="E1371" s="23">
        <v>1</v>
      </c>
      <c r="F1371" s="23">
        <v>0</v>
      </c>
      <c r="G1371" s="23">
        <v>0</v>
      </c>
      <c r="H1371" s="23">
        <v>0</v>
      </c>
      <c r="I1371" s="23">
        <v>0</v>
      </c>
      <c r="J1371" s="23">
        <v>0</v>
      </c>
      <c r="K1371" s="23">
        <v>0</v>
      </c>
      <c r="L1371" s="23">
        <v>0</v>
      </c>
      <c r="M1371" s="23">
        <v>0</v>
      </c>
      <c r="N1371" s="27">
        <v>0</v>
      </c>
      <c r="O1371" s="23">
        <v>0</v>
      </c>
      <c r="P1371" s="23">
        <v>0</v>
      </c>
      <c r="Q1371" s="23">
        <v>0</v>
      </c>
      <c r="R1371" s="23" cm="1">
        <f t="array" ref="R1371">_xlfn.IFS(H1371=1,1,K1371=1,1,L1371=1,1,M1371=1,1,N1371=1,1,P1371=1,1,TRUE,0)</f>
        <v>0</v>
      </c>
      <c r="S1371" s="64">
        <f>IF(AND(G1371=1,R1371=1),0,R1371)</f>
        <v>0</v>
      </c>
      <c r="T1371" s="24" t="s">
        <v>2782</v>
      </c>
      <c r="U1371" s="49">
        <f>SUBSTITUTE(T1371,".",",")*1</f>
        <v>1.41732534393668E-2</v>
      </c>
      <c r="V1371" s="54">
        <f>IF(U1371&gt;=0.1, 1, 0)</f>
        <v>0</v>
      </c>
      <c r="W1371" s="25">
        <f>IF(U1371&gt;=0.2, 1, 0)</f>
        <v>0</v>
      </c>
      <c r="X1371" s="25">
        <f>IF(U1371&gt;=0.3, 1, 0)</f>
        <v>0</v>
      </c>
      <c r="Y1371" s="25">
        <f>IF(U1371&gt;=0.4, 1, 0)</f>
        <v>0</v>
      </c>
      <c r="Z1371" s="25">
        <f>IF(U1371&gt;=0.5, 1, 0)</f>
        <v>0</v>
      </c>
      <c r="AA1371" s="25">
        <f>IF(U1371&gt;=0.6, 1, 0)</f>
        <v>0</v>
      </c>
      <c r="AB1371" s="25">
        <f>IF(U1371&gt;=0.7, 1, 0)</f>
        <v>0</v>
      </c>
      <c r="AC1371" s="25">
        <f>IF(U1371&gt;=0.8, 1, 0)</f>
        <v>0</v>
      </c>
      <c r="AD1371" s="55">
        <f>IF(U1371&gt;=0.9, 1, 0)</f>
        <v>0</v>
      </c>
    </row>
    <row r="1372" spans="1:30" ht="20" customHeight="1" x14ac:dyDescent="0.2">
      <c r="A1372" s="20" t="s">
        <v>898</v>
      </c>
      <c r="B1372" s="33" t="str">
        <f>SUBSTITUTE(A1372,"/Users/timomiessen/Desktop/imagesdk/nonblackmen1/","Image_")</f>
        <v>Image_NBM_250.jpg</v>
      </c>
      <c r="C1372" s="63" t="s">
        <v>4</v>
      </c>
      <c r="D1372" s="22" t="s">
        <v>6</v>
      </c>
      <c r="E1372" s="23">
        <v>0</v>
      </c>
      <c r="F1372" s="23">
        <v>0</v>
      </c>
      <c r="G1372" s="23">
        <v>1</v>
      </c>
      <c r="H1372" s="23">
        <v>0</v>
      </c>
      <c r="I1372" s="23">
        <v>0</v>
      </c>
      <c r="J1372" s="23">
        <v>0</v>
      </c>
      <c r="K1372" s="23">
        <v>0</v>
      </c>
      <c r="L1372" s="23">
        <v>0</v>
      </c>
      <c r="M1372" s="23">
        <v>0</v>
      </c>
      <c r="N1372" s="27">
        <v>0</v>
      </c>
      <c r="O1372" s="23">
        <v>0</v>
      </c>
      <c r="P1372" s="23">
        <v>0</v>
      </c>
      <c r="Q1372" s="23">
        <v>0</v>
      </c>
      <c r="R1372" s="23" cm="1">
        <f t="array" ref="R1372">_xlfn.IFS(H1372=1,1,K1372=1,1,L1372=1,1,M1372=1,1,N1372=1,1,P1372=1,1,TRUE,0)</f>
        <v>0</v>
      </c>
      <c r="S1372" s="64">
        <f>IF(AND(G1372=1,R1372=1),0,R1372)</f>
        <v>0</v>
      </c>
      <c r="T1372" s="24" t="s">
        <v>2783</v>
      </c>
      <c r="U1372" s="49">
        <f>SUBSTITUTE(T1372,".",",")*1</f>
        <v>1.5734850428998401E-2</v>
      </c>
      <c r="V1372" s="54">
        <f>IF(U1372&gt;=0.1, 1, 0)</f>
        <v>0</v>
      </c>
      <c r="W1372" s="25">
        <f>IF(U1372&gt;=0.2, 1, 0)</f>
        <v>0</v>
      </c>
      <c r="X1372" s="25">
        <f>IF(U1372&gt;=0.3, 1, 0)</f>
        <v>0</v>
      </c>
      <c r="Y1372" s="25">
        <f>IF(U1372&gt;=0.4, 1, 0)</f>
        <v>0</v>
      </c>
      <c r="Z1372" s="25">
        <f>IF(U1372&gt;=0.5, 1, 0)</f>
        <v>0</v>
      </c>
      <c r="AA1372" s="25">
        <f>IF(U1372&gt;=0.6, 1, 0)</f>
        <v>0</v>
      </c>
      <c r="AB1372" s="25">
        <f>IF(U1372&gt;=0.7, 1, 0)</f>
        <v>0</v>
      </c>
      <c r="AC1372" s="25">
        <f>IF(U1372&gt;=0.8, 1, 0)</f>
        <v>0</v>
      </c>
      <c r="AD1372" s="55">
        <f>IF(U1372&gt;=0.9, 1, 0)</f>
        <v>0</v>
      </c>
    </row>
    <row r="1373" spans="1:30" ht="20" customHeight="1" x14ac:dyDescent="0.2">
      <c r="A1373" s="20" t="s">
        <v>903</v>
      </c>
      <c r="B1373" s="33" t="str">
        <f>SUBSTITUTE(A1373,"/Users/timomiessen/Desktop/imagesdk/nonblackmen1/","Image_")</f>
        <v>Image_NBM_255.jpg</v>
      </c>
      <c r="C1373" s="63" t="s">
        <v>4</v>
      </c>
      <c r="D1373" s="22" t="s">
        <v>6</v>
      </c>
      <c r="E1373" s="23">
        <v>0</v>
      </c>
      <c r="F1373" s="23">
        <v>0</v>
      </c>
      <c r="G1373" s="23">
        <v>1</v>
      </c>
      <c r="H1373" s="23">
        <v>0</v>
      </c>
      <c r="I1373" s="23">
        <v>0</v>
      </c>
      <c r="J1373" s="23">
        <v>0</v>
      </c>
      <c r="K1373" s="23">
        <v>1</v>
      </c>
      <c r="L1373" s="23">
        <v>0</v>
      </c>
      <c r="M1373" s="23">
        <v>0</v>
      </c>
      <c r="N1373" s="27">
        <v>0</v>
      </c>
      <c r="O1373" s="23">
        <v>0</v>
      </c>
      <c r="P1373" s="23">
        <v>0</v>
      </c>
      <c r="Q1373" s="23">
        <v>0</v>
      </c>
      <c r="R1373" s="23" cm="1">
        <f t="array" ref="R1373">_xlfn.IFS(H1373=1,1,K1373=1,1,L1373=1,1,M1373=1,1,N1373=1,1,P1373=1,1,TRUE,0)</f>
        <v>1</v>
      </c>
      <c r="S1373" s="64">
        <f>IF(AND(G1373=1,R1373=1),0,R1373)</f>
        <v>0</v>
      </c>
      <c r="T1373" s="24" t="s">
        <v>2788</v>
      </c>
      <c r="U1373" s="49">
        <f>SUBSTITUTE(T1373,".",",")*1</f>
        <v>6.4819909632205894E-2</v>
      </c>
      <c r="V1373" s="54">
        <f>IF(U1373&gt;=0.1, 1, 0)</f>
        <v>0</v>
      </c>
      <c r="W1373" s="25">
        <f>IF(U1373&gt;=0.2, 1, 0)</f>
        <v>0</v>
      </c>
      <c r="X1373" s="25">
        <f>IF(U1373&gt;=0.3, 1, 0)</f>
        <v>0</v>
      </c>
      <c r="Y1373" s="25">
        <f>IF(U1373&gt;=0.4, 1, 0)</f>
        <v>0</v>
      </c>
      <c r="Z1373" s="25">
        <f>IF(U1373&gt;=0.5, 1, 0)</f>
        <v>0</v>
      </c>
      <c r="AA1373" s="25">
        <f>IF(U1373&gt;=0.6, 1, 0)</f>
        <v>0</v>
      </c>
      <c r="AB1373" s="25">
        <f>IF(U1373&gt;=0.7, 1, 0)</f>
        <v>0</v>
      </c>
      <c r="AC1373" s="25">
        <f>IF(U1373&gt;=0.8, 1, 0)</f>
        <v>0</v>
      </c>
      <c r="AD1373" s="55">
        <f>IF(U1373&gt;=0.9, 1, 0)</f>
        <v>0</v>
      </c>
    </row>
    <row r="1374" spans="1:30" ht="20" customHeight="1" x14ac:dyDescent="0.2">
      <c r="A1374" s="20" t="s">
        <v>908</v>
      </c>
      <c r="B1374" s="33" t="str">
        <f>SUBSTITUTE(A1374,"/Users/timomiessen/Desktop/imagesdk/nonblackmen1/","Image_")</f>
        <v>Image_NBM_26.jpg</v>
      </c>
      <c r="C1374" s="63" t="s">
        <v>4</v>
      </c>
      <c r="D1374" s="22" t="s">
        <v>6</v>
      </c>
      <c r="E1374" s="23">
        <v>1</v>
      </c>
      <c r="F1374" s="23">
        <v>0</v>
      </c>
      <c r="G1374" s="23">
        <v>0</v>
      </c>
      <c r="H1374" s="23">
        <v>0</v>
      </c>
      <c r="I1374" s="23">
        <v>0</v>
      </c>
      <c r="J1374" s="23">
        <v>0</v>
      </c>
      <c r="K1374" s="23">
        <v>0</v>
      </c>
      <c r="L1374" s="23">
        <v>0</v>
      </c>
      <c r="M1374" s="23">
        <v>0</v>
      </c>
      <c r="N1374" s="27">
        <v>0</v>
      </c>
      <c r="O1374" s="23">
        <v>0</v>
      </c>
      <c r="P1374" s="23">
        <v>0</v>
      </c>
      <c r="Q1374" s="23">
        <v>0</v>
      </c>
      <c r="R1374" s="23" cm="1">
        <f t="array" ref="R1374">_xlfn.IFS(H1374=1,1,K1374=1,1,L1374=1,1,M1374=1,1,N1374=1,1,P1374=1,1,TRUE,0)</f>
        <v>0</v>
      </c>
      <c r="S1374" s="64">
        <f>IF(AND(G1374=1,R1374=1),0,R1374)</f>
        <v>0</v>
      </c>
      <c r="T1374" s="24" t="s">
        <v>2793</v>
      </c>
      <c r="U1374" s="49">
        <f>SUBSTITUTE(T1374,".",",")*1</f>
        <v>2.1264039678499098E-3</v>
      </c>
      <c r="V1374" s="54">
        <f>IF(U1374&gt;=0.1, 1, 0)</f>
        <v>0</v>
      </c>
      <c r="W1374" s="25">
        <f>IF(U1374&gt;=0.2, 1, 0)</f>
        <v>0</v>
      </c>
      <c r="X1374" s="25">
        <f>IF(U1374&gt;=0.3, 1, 0)</f>
        <v>0</v>
      </c>
      <c r="Y1374" s="25">
        <f>IF(U1374&gt;=0.4, 1, 0)</f>
        <v>0</v>
      </c>
      <c r="Z1374" s="25">
        <f>IF(U1374&gt;=0.5, 1, 0)</f>
        <v>0</v>
      </c>
      <c r="AA1374" s="25">
        <f>IF(U1374&gt;=0.6, 1, 0)</f>
        <v>0</v>
      </c>
      <c r="AB1374" s="25">
        <f>IF(U1374&gt;=0.7, 1, 0)</f>
        <v>0</v>
      </c>
      <c r="AC1374" s="25">
        <f>IF(U1374&gt;=0.8, 1, 0)</f>
        <v>0</v>
      </c>
      <c r="AD1374" s="55">
        <f>IF(U1374&gt;=0.9, 1, 0)</f>
        <v>0</v>
      </c>
    </row>
    <row r="1375" spans="1:30" ht="20" customHeight="1" x14ac:dyDescent="0.2">
      <c r="A1375" s="20" t="s">
        <v>919</v>
      </c>
      <c r="B1375" s="33" t="str">
        <f>SUBSTITUTE(A1375,"/Users/timomiessen/Desktop/imagesdk/nonblackmen1/","Image_")</f>
        <v>Image_NBM_27.jpg</v>
      </c>
      <c r="C1375" s="63" t="s">
        <v>4</v>
      </c>
      <c r="D1375" s="22" t="s">
        <v>6</v>
      </c>
      <c r="E1375" s="23">
        <v>1</v>
      </c>
      <c r="F1375" s="23">
        <v>0</v>
      </c>
      <c r="G1375" s="23">
        <v>0</v>
      </c>
      <c r="H1375" s="23">
        <v>0</v>
      </c>
      <c r="I1375" s="23">
        <v>0</v>
      </c>
      <c r="J1375" s="23">
        <v>0</v>
      </c>
      <c r="K1375" s="23">
        <v>0</v>
      </c>
      <c r="L1375" s="23">
        <v>0</v>
      </c>
      <c r="M1375" s="23">
        <v>0</v>
      </c>
      <c r="N1375" s="27">
        <v>0</v>
      </c>
      <c r="O1375" s="23">
        <v>0</v>
      </c>
      <c r="P1375" s="23">
        <v>0</v>
      </c>
      <c r="Q1375" s="23">
        <v>0</v>
      </c>
      <c r="R1375" s="23" cm="1">
        <f t="array" ref="R1375">_xlfn.IFS(H1375=1,1,K1375=1,1,L1375=1,1,M1375=1,1,N1375=1,1,P1375=1,1,TRUE,0)</f>
        <v>0</v>
      </c>
      <c r="S1375" s="64">
        <f>IF(AND(G1375=1,R1375=1),0,R1375)</f>
        <v>0</v>
      </c>
      <c r="T1375" s="24" t="s">
        <v>2804</v>
      </c>
      <c r="U1375" s="49">
        <f>SUBSTITUTE(T1375,".",",")*1</f>
        <v>4.4861642643809298E-2</v>
      </c>
      <c r="V1375" s="54">
        <f>IF(U1375&gt;=0.1, 1, 0)</f>
        <v>0</v>
      </c>
      <c r="W1375" s="25">
        <f>IF(U1375&gt;=0.2, 1, 0)</f>
        <v>0</v>
      </c>
      <c r="X1375" s="25">
        <f>IF(U1375&gt;=0.3, 1, 0)</f>
        <v>0</v>
      </c>
      <c r="Y1375" s="25">
        <f>IF(U1375&gt;=0.4, 1, 0)</f>
        <v>0</v>
      </c>
      <c r="Z1375" s="25">
        <f>IF(U1375&gt;=0.5, 1, 0)</f>
        <v>0</v>
      </c>
      <c r="AA1375" s="25">
        <f>IF(U1375&gt;=0.6, 1, 0)</f>
        <v>0</v>
      </c>
      <c r="AB1375" s="25">
        <f>IF(U1375&gt;=0.7, 1, 0)</f>
        <v>0</v>
      </c>
      <c r="AC1375" s="25">
        <f>IF(U1375&gt;=0.8, 1, 0)</f>
        <v>0</v>
      </c>
      <c r="AD1375" s="55">
        <f>IF(U1375&gt;=0.9, 1, 0)</f>
        <v>0</v>
      </c>
    </row>
    <row r="1376" spans="1:30" ht="20" customHeight="1" x14ac:dyDescent="0.2">
      <c r="A1376" s="20" t="s">
        <v>930</v>
      </c>
      <c r="B1376" s="33" t="str">
        <f>SUBSTITUTE(A1376,"/Users/timomiessen/Desktop/imagesdk/nonblackmen1/","Image_")</f>
        <v>Image_NBM_28.jpg</v>
      </c>
      <c r="C1376" s="63" t="s">
        <v>4</v>
      </c>
      <c r="D1376" s="22" t="s">
        <v>6</v>
      </c>
      <c r="E1376" s="23">
        <v>1</v>
      </c>
      <c r="F1376" s="23">
        <v>0</v>
      </c>
      <c r="G1376" s="23">
        <v>0</v>
      </c>
      <c r="H1376" s="23">
        <v>0</v>
      </c>
      <c r="I1376" s="23">
        <v>0</v>
      </c>
      <c r="J1376" s="23">
        <v>0</v>
      </c>
      <c r="K1376" s="23">
        <v>0</v>
      </c>
      <c r="L1376" s="23">
        <v>0</v>
      </c>
      <c r="M1376" s="23">
        <v>0</v>
      </c>
      <c r="N1376" s="27">
        <v>0</v>
      </c>
      <c r="O1376" s="23">
        <v>0</v>
      </c>
      <c r="P1376" s="23">
        <v>0</v>
      </c>
      <c r="Q1376" s="23">
        <v>0</v>
      </c>
      <c r="R1376" s="23" cm="1">
        <f t="array" ref="R1376">_xlfn.IFS(H1376=1,1,K1376=1,1,L1376=1,1,M1376=1,1,N1376=1,1,P1376=1,1,TRUE,0)</f>
        <v>0</v>
      </c>
      <c r="S1376" s="64">
        <f>IF(AND(G1376=1,R1376=1),0,R1376)</f>
        <v>0</v>
      </c>
      <c r="T1376" s="24" t="s">
        <v>2815</v>
      </c>
      <c r="U1376" s="49">
        <f>SUBSTITUTE(T1376,".",",")*1</f>
        <v>5.6739829014986701E-3</v>
      </c>
      <c r="V1376" s="54">
        <f>IF(U1376&gt;=0.1, 1, 0)</f>
        <v>0</v>
      </c>
      <c r="W1376" s="25">
        <f>IF(U1376&gt;=0.2, 1, 0)</f>
        <v>0</v>
      </c>
      <c r="X1376" s="25">
        <f>IF(U1376&gt;=0.3, 1, 0)</f>
        <v>0</v>
      </c>
      <c r="Y1376" s="25">
        <f>IF(U1376&gt;=0.4, 1, 0)</f>
        <v>0</v>
      </c>
      <c r="Z1376" s="25">
        <f>IF(U1376&gt;=0.5, 1, 0)</f>
        <v>0</v>
      </c>
      <c r="AA1376" s="25">
        <f>IF(U1376&gt;=0.6, 1, 0)</f>
        <v>0</v>
      </c>
      <c r="AB1376" s="25">
        <f>IF(U1376&gt;=0.7, 1, 0)</f>
        <v>0</v>
      </c>
      <c r="AC1376" s="25">
        <f>IF(U1376&gt;=0.8, 1, 0)</f>
        <v>0</v>
      </c>
      <c r="AD1376" s="55">
        <f>IF(U1376&gt;=0.9, 1, 0)</f>
        <v>0</v>
      </c>
    </row>
    <row r="1377" spans="1:30" ht="20" customHeight="1" x14ac:dyDescent="0.2">
      <c r="A1377" s="20" t="s">
        <v>934</v>
      </c>
      <c r="B1377" s="33" t="str">
        <f>SUBSTITUTE(A1377,"/Users/timomiessen/Desktop/imagesdk/nonblackmen1/","Image_")</f>
        <v>Image_NBM_283.jpg</v>
      </c>
      <c r="C1377" s="63" t="s">
        <v>4</v>
      </c>
      <c r="D1377" s="22" t="s">
        <v>6</v>
      </c>
      <c r="E1377" s="23">
        <v>1</v>
      </c>
      <c r="F1377" s="23">
        <v>0</v>
      </c>
      <c r="G1377" s="23">
        <v>0</v>
      </c>
      <c r="H1377" s="23">
        <v>0</v>
      </c>
      <c r="I1377" s="23">
        <v>0</v>
      </c>
      <c r="J1377" s="23">
        <v>0</v>
      </c>
      <c r="K1377" s="23">
        <v>0</v>
      </c>
      <c r="L1377" s="23">
        <v>0</v>
      </c>
      <c r="M1377" s="23">
        <v>0</v>
      </c>
      <c r="N1377" s="27">
        <v>0</v>
      </c>
      <c r="O1377" s="23">
        <v>0</v>
      </c>
      <c r="P1377" s="23">
        <v>0</v>
      </c>
      <c r="Q1377" s="23">
        <v>0</v>
      </c>
      <c r="R1377" s="23" cm="1">
        <f t="array" ref="R1377">_xlfn.IFS(H1377=1,1,K1377=1,1,L1377=1,1,M1377=1,1,N1377=1,1,P1377=1,1,TRUE,0)</f>
        <v>0</v>
      </c>
      <c r="S1377" s="64">
        <f>IF(AND(G1377=1,R1377=1),0,R1377)</f>
        <v>0</v>
      </c>
      <c r="T1377" s="24" t="s">
        <v>2819</v>
      </c>
      <c r="U1377" s="49">
        <f>SUBSTITUTE(T1377,".",",")*1</f>
        <v>1.3710046652704399E-2</v>
      </c>
      <c r="V1377" s="54">
        <f>IF(U1377&gt;=0.1, 1, 0)</f>
        <v>0</v>
      </c>
      <c r="W1377" s="25">
        <f>IF(U1377&gt;=0.2, 1, 0)</f>
        <v>0</v>
      </c>
      <c r="X1377" s="25">
        <f>IF(U1377&gt;=0.3, 1, 0)</f>
        <v>0</v>
      </c>
      <c r="Y1377" s="25">
        <f>IF(U1377&gt;=0.4, 1, 0)</f>
        <v>0</v>
      </c>
      <c r="Z1377" s="25">
        <f>IF(U1377&gt;=0.5, 1, 0)</f>
        <v>0</v>
      </c>
      <c r="AA1377" s="25">
        <f>IF(U1377&gt;=0.6, 1, 0)</f>
        <v>0</v>
      </c>
      <c r="AB1377" s="25">
        <f>IF(U1377&gt;=0.7, 1, 0)</f>
        <v>0</v>
      </c>
      <c r="AC1377" s="25">
        <f>IF(U1377&gt;=0.8, 1, 0)</f>
        <v>0</v>
      </c>
      <c r="AD1377" s="55">
        <f>IF(U1377&gt;=0.9, 1, 0)</f>
        <v>0</v>
      </c>
    </row>
    <row r="1378" spans="1:30" ht="20" customHeight="1" x14ac:dyDescent="0.2">
      <c r="A1378" s="20" t="s">
        <v>936</v>
      </c>
      <c r="B1378" s="33" t="str">
        <f>SUBSTITUTE(A1378,"/Users/timomiessen/Desktop/imagesdk/nonblackmen1/","Image_")</f>
        <v>Image_NBM_285.jpg</v>
      </c>
      <c r="C1378" s="63" t="s">
        <v>4</v>
      </c>
      <c r="D1378" s="22" t="s">
        <v>6</v>
      </c>
      <c r="E1378" s="23">
        <v>0</v>
      </c>
      <c r="F1378" s="23">
        <v>0</v>
      </c>
      <c r="G1378" s="23">
        <v>1</v>
      </c>
      <c r="H1378" s="23">
        <v>0</v>
      </c>
      <c r="I1378" s="23">
        <v>0</v>
      </c>
      <c r="J1378" s="23">
        <v>0</v>
      </c>
      <c r="K1378" s="23">
        <v>1</v>
      </c>
      <c r="L1378" s="23">
        <v>0</v>
      </c>
      <c r="M1378" s="23">
        <v>0</v>
      </c>
      <c r="N1378" s="27">
        <v>0</v>
      </c>
      <c r="O1378" s="23">
        <v>0</v>
      </c>
      <c r="P1378" s="23">
        <v>0</v>
      </c>
      <c r="Q1378" s="23">
        <v>0</v>
      </c>
      <c r="R1378" s="23" cm="1">
        <f t="array" ref="R1378">_xlfn.IFS(H1378=1,1,K1378=1,1,L1378=1,1,M1378=1,1,N1378=1,1,P1378=1,1,TRUE,0)</f>
        <v>1</v>
      </c>
      <c r="S1378" s="64">
        <f>IF(AND(G1378=1,R1378=1),0,R1378)</f>
        <v>0</v>
      </c>
      <c r="T1378" s="24" t="s">
        <v>2821</v>
      </c>
      <c r="U1378" s="49">
        <f>SUBSTITUTE(T1378,".",",")*1</f>
        <v>0.24983182549476601</v>
      </c>
      <c r="V1378" s="54">
        <f>IF(U1378&gt;=0.1, 1, 0)</f>
        <v>1</v>
      </c>
      <c r="W1378" s="25">
        <f>IF(U1378&gt;=0.2, 1, 0)</f>
        <v>1</v>
      </c>
      <c r="X1378" s="25">
        <f>IF(U1378&gt;=0.3, 1, 0)</f>
        <v>0</v>
      </c>
      <c r="Y1378" s="25">
        <f>IF(U1378&gt;=0.4, 1, 0)</f>
        <v>0</v>
      </c>
      <c r="Z1378" s="25">
        <f>IF(U1378&gt;=0.5, 1, 0)</f>
        <v>0</v>
      </c>
      <c r="AA1378" s="25">
        <f>IF(U1378&gt;=0.6, 1, 0)</f>
        <v>0</v>
      </c>
      <c r="AB1378" s="25">
        <f>IF(U1378&gt;=0.7, 1, 0)</f>
        <v>0</v>
      </c>
      <c r="AC1378" s="25">
        <f>IF(U1378&gt;=0.8, 1, 0)</f>
        <v>0</v>
      </c>
      <c r="AD1378" s="55">
        <f>IF(U1378&gt;=0.9, 1, 0)</f>
        <v>0</v>
      </c>
    </row>
    <row r="1379" spans="1:30" ht="20" customHeight="1" x14ac:dyDescent="0.2">
      <c r="A1379" s="20" t="s">
        <v>941</v>
      </c>
      <c r="B1379" s="33" t="str">
        <f>SUBSTITUTE(A1379,"/Users/timomiessen/Desktop/imagesdk/nonblackmen1/","Image_")</f>
        <v>Image_NBM_29.jpg</v>
      </c>
      <c r="C1379" s="63" t="s">
        <v>4</v>
      </c>
      <c r="D1379" s="22" t="s">
        <v>6</v>
      </c>
      <c r="E1379" s="23">
        <v>1</v>
      </c>
      <c r="F1379" s="23">
        <v>0</v>
      </c>
      <c r="G1379" s="23">
        <v>0</v>
      </c>
      <c r="H1379" s="23">
        <v>0</v>
      </c>
      <c r="I1379" s="23">
        <v>0</v>
      </c>
      <c r="J1379" s="23">
        <v>0</v>
      </c>
      <c r="K1379" s="23">
        <v>0</v>
      </c>
      <c r="L1379" s="23">
        <v>0</v>
      </c>
      <c r="M1379" s="23">
        <v>0</v>
      </c>
      <c r="N1379" s="27">
        <v>0</v>
      </c>
      <c r="O1379" s="23">
        <v>0</v>
      </c>
      <c r="P1379" s="23">
        <v>0</v>
      </c>
      <c r="Q1379" s="23">
        <v>0</v>
      </c>
      <c r="R1379" s="23" cm="1">
        <f t="array" ref="R1379">_xlfn.IFS(H1379=1,1,K1379=1,1,L1379=1,1,M1379=1,1,N1379=1,1,P1379=1,1,TRUE,0)</f>
        <v>0</v>
      </c>
      <c r="S1379" s="64">
        <f>IF(AND(G1379=1,R1379=1),0,R1379)</f>
        <v>0</v>
      </c>
      <c r="T1379" s="24" t="s">
        <v>2826</v>
      </c>
      <c r="U1379" s="49">
        <f>SUBSTITUTE(T1379,".",",")*1</f>
        <v>3.5654373466968502E-2</v>
      </c>
      <c r="V1379" s="54">
        <f>IF(U1379&gt;=0.1, 1, 0)</f>
        <v>0</v>
      </c>
      <c r="W1379" s="25">
        <f>IF(U1379&gt;=0.2, 1, 0)</f>
        <v>0</v>
      </c>
      <c r="X1379" s="25">
        <f>IF(U1379&gt;=0.3, 1, 0)</f>
        <v>0</v>
      </c>
      <c r="Y1379" s="25">
        <f>IF(U1379&gt;=0.4, 1, 0)</f>
        <v>0</v>
      </c>
      <c r="Z1379" s="25">
        <f>IF(U1379&gt;=0.5, 1, 0)</f>
        <v>0</v>
      </c>
      <c r="AA1379" s="25">
        <f>IF(U1379&gt;=0.6, 1, 0)</f>
        <v>0</v>
      </c>
      <c r="AB1379" s="25">
        <f>IF(U1379&gt;=0.7, 1, 0)</f>
        <v>0</v>
      </c>
      <c r="AC1379" s="25">
        <f>IF(U1379&gt;=0.8, 1, 0)</f>
        <v>0</v>
      </c>
      <c r="AD1379" s="55">
        <f>IF(U1379&gt;=0.9, 1, 0)</f>
        <v>0</v>
      </c>
    </row>
    <row r="1380" spans="1:30" ht="20" customHeight="1" x14ac:dyDescent="0.2">
      <c r="A1380" s="20" t="s">
        <v>943</v>
      </c>
      <c r="B1380" s="33" t="str">
        <f>SUBSTITUTE(A1380,"/Users/timomiessen/Desktop/imagesdk/nonblackmen1/","Image_")</f>
        <v>Image_NBM_291.jpg</v>
      </c>
      <c r="C1380" s="63" t="s">
        <v>4</v>
      </c>
      <c r="D1380" s="22" t="s">
        <v>6</v>
      </c>
      <c r="E1380" s="23">
        <v>0</v>
      </c>
      <c r="F1380" s="23">
        <v>0</v>
      </c>
      <c r="G1380" s="23">
        <v>1</v>
      </c>
      <c r="H1380" s="23">
        <v>0</v>
      </c>
      <c r="I1380" s="23">
        <v>1</v>
      </c>
      <c r="J1380" s="23">
        <v>0</v>
      </c>
      <c r="K1380" s="23">
        <v>1</v>
      </c>
      <c r="L1380" s="23">
        <v>0</v>
      </c>
      <c r="M1380" s="23">
        <v>0</v>
      </c>
      <c r="N1380" s="27">
        <v>0</v>
      </c>
      <c r="O1380" s="23">
        <v>0</v>
      </c>
      <c r="P1380" s="23">
        <v>0</v>
      </c>
      <c r="Q1380" s="23">
        <v>0</v>
      </c>
      <c r="R1380" s="23" cm="1">
        <f t="array" ref="R1380">_xlfn.IFS(H1380=1,1,K1380=1,1,L1380=1,1,M1380=1,1,N1380=1,1,P1380=1,1,TRUE,0)</f>
        <v>1</v>
      </c>
      <c r="S1380" s="64">
        <f>IF(AND(G1380=1,R1380=1),0,R1380)</f>
        <v>0</v>
      </c>
      <c r="T1380" s="24" t="s">
        <v>2828</v>
      </c>
      <c r="U1380" s="49">
        <f>SUBSTITUTE(T1380,".",",")*1</f>
        <v>1.2787477578967799E-2</v>
      </c>
      <c r="V1380" s="54">
        <f>IF(U1380&gt;=0.1, 1, 0)</f>
        <v>0</v>
      </c>
      <c r="W1380" s="25">
        <f>IF(U1380&gt;=0.2, 1, 0)</f>
        <v>0</v>
      </c>
      <c r="X1380" s="25">
        <f>IF(U1380&gt;=0.3, 1, 0)</f>
        <v>0</v>
      </c>
      <c r="Y1380" s="25">
        <f>IF(U1380&gt;=0.4, 1, 0)</f>
        <v>0</v>
      </c>
      <c r="Z1380" s="25">
        <f>IF(U1380&gt;=0.5, 1, 0)</f>
        <v>0</v>
      </c>
      <c r="AA1380" s="25">
        <f>IF(U1380&gt;=0.6, 1, 0)</f>
        <v>0</v>
      </c>
      <c r="AB1380" s="25">
        <f>IF(U1380&gt;=0.7, 1, 0)</f>
        <v>0</v>
      </c>
      <c r="AC1380" s="25">
        <f>IF(U1380&gt;=0.8, 1, 0)</f>
        <v>0</v>
      </c>
      <c r="AD1380" s="55">
        <f>IF(U1380&gt;=0.9, 1, 0)</f>
        <v>0</v>
      </c>
    </row>
    <row r="1381" spans="1:30" ht="20" customHeight="1" x14ac:dyDescent="0.2">
      <c r="A1381" s="20" t="s">
        <v>949</v>
      </c>
      <c r="B1381" s="33" t="str">
        <f>SUBSTITUTE(A1381,"/Users/timomiessen/Desktop/imagesdk/nonblackmen1/","Image_")</f>
        <v>Image_NBM_297.jpg</v>
      </c>
      <c r="C1381" s="63" t="s">
        <v>4</v>
      </c>
      <c r="D1381" s="22" t="s">
        <v>6</v>
      </c>
      <c r="E1381" s="23">
        <v>0</v>
      </c>
      <c r="F1381" s="23">
        <v>0</v>
      </c>
      <c r="G1381" s="23">
        <v>1</v>
      </c>
      <c r="H1381" s="23">
        <v>0</v>
      </c>
      <c r="I1381" s="23">
        <v>0</v>
      </c>
      <c r="J1381" s="23">
        <v>0</v>
      </c>
      <c r="K1381" s="23">
        <v>1</v>
      </c>
      <c r="L1381" s="23">
        <v>0</v>
      </c>
      <c r="M1381" s="23">
        <v>0</v>
      </c>
      <c r="N1381" s="27">
        <v>0</v>
      </c>
      <c r="O1381" s="23">
        <v>0</v>
      </c>
      <c r="P1381" s="23">
        <v>0</v>
      </c>
      <c r="Q1381" s="23">
        <v>0</v>
      </c>
      <c r="R1381" s="23" cm="1">
        <f t="array" ref="R1381">_xlfn.IFS(H1381=1,1,K1381=1,1,L1381=1,1,M1381=1,1,N1381=1,1,P1381=1,1,TRUE,0)</f>
        <v>1</v>
      </c>
      <c r="S1381" s="64">
        <f>IF(AND(G1381=1,R1381=1),0,R1381)</f>
        <v>0</v>
      </c>
      <c r="T1381" s="24" t="s">
        <v>2834</v>
      </c>
      <c r="U1381" s="49">
        <f>SUBSTITUTE(T1381,".",",")*1</f>
        <v>0.36278849095106103</v>
      </c>
      <c r="V1381" s="54">
        <f>IF(U1381&gt;=0.1, 1, 0)</f>
        <v>1</v>
      </c>
      <c r="W1381" s="25">
        <f>IF(U1381&gt;=0.2, 1, 0)</f>
        <v>1</v>
      </c>
      <c r="X1381" s="25">
        <f>IF(U1381&gt;=0.3, 1, 0)</f>
        <v>1</v>
      </c>
      <c r="Y1381" s="25">
        <f>IF(U1381&gt;=0.4, 1, 0)</f>
        <v>0</v>
      </c>
      <c r="Z1381" s="25">
        <f>IF(U1381&gt;=0.5, 1, 0)</f>
        <v>0</v>
      </c>
      <c r="AA1381" s="25">
        <f>IF(U1381&gt;=0.6, 1, 0)</f>
        <v>0</v>
      </c>
      <c r="AB1381" s="25">
        <f>IF(U1381&gt;=0.7, 1, 0)</f>
        <v>0</v>
      </c>
      <c r="AC1381" s="25">
        <f>IF(U1381&gt;=0.8, 1, 0)</f>
        <v>0</v>
      </c>
      <c r="AD1381" s="55">
        <f>IF(U1381&gt;=0.9, 1, 0)</f>
        <v>0</v>
      </c>
    </row>
    <row r="1382" spans="1:30" ht="20" customHeight="1" x14ac:dyDescent="0.2">
      <c r="A1382" s="20" t="s">
        <v>952</v>
      </c>
      <c r="B1382" s="33" t="str">
        <f>SUBSTITUTE(A1382,"/Users/timomiessen/Desktop/imagesdk/nonblackmen1/","Image_")</f>
        <v>Image_NBM_3.jpg</v>
      </c>
      <c r="C1382" s="63" t="s">
        <v>4</v>
      </c>
      <c r="D1382" s="22" t="s">
        <v>6</v>
      </c>
      <c r="E1382" s="23">
        <v>1</v>
      </c>
      <c r="F1382" s="23">
        <v>0</v>
      </c>
      <c r="G1382" s="23">
        <v>0</v>
      </c>
      <c r="H1382" s="23">
        <v>0</v>
      </c>
      <c r="I1382" s="23">
        <v>0</v>
      </c>
      <c r="J1382" s="23">
        <v>0</v>
      </c>
      <c r="K1382" s="23">
        <v>0</v>
      </c>
      <c r="L1382" s="23">
        <v>0</v>
      </c>
      <c r="M1382" s="23">
        <v>0</v>
      </c>
      <c r="N1382" s="27">
        <v>0</v>
      </c>
      <c r="O1382" s="23">
        <v>0</v>
      </c>
      <c r="P1382" s="23">
        <v>0</v>
      </c>
      <c r="Q1382" s="23">
        <v>0</v>
      </c>
      <c r="R1382" s="23" cm="1">
        <f t="array" ref="R1382">_xlfn.IFS(H1382=1,1,K1382=1,1,L1382=1,1,M1382=1,1,N1382=1,1,P1382=1,1,TRUE,0)</f>
        <v>0</v>
      </c>
      <c r="S1382" s="64">
        <f>IF(AND(G1382=1,R1382=1),0,R1382)</f>
        <v>0</v>
      </c>
      <c r="T1382" s="24" t="s">
        <v>2837</v>
      </c>
      <c r="U1382" s="49">
        <f>SUBSTITUTE(T1382,".",",")*1</f>
        <v>6.9448329508304596E-2</v>
      </c>
      <c r="V1382" s="54">
        <f>IF(U1382&gt;=0.1, 1, 0)</f>
        <v>0</v>
      </c>
      <c r="W1382" s="25">
        <f>IF(U1382&gt;=0.2, 1, 0)</f>
        <v>0</v>
      </c>
      <c r="X1382" s="25">
        <f>IF(U1382&gt;=0.3, 1, 0)</f>
        <v>0</v>
      </c>
      <c r="Y1382" s="25">
        <f>IF(U1382&gt;=0.4, 1, 0)</f>
        <v>0</v>
      </c>
      <c r="Z1382" s="25">
        <f>IF(U1382&gt;=0.5, 1, 0)</f>
        <v>0</v>
      </c>
      <c r="AA1382" s="25">
        <f>IF(U1382&gt;=0.6, 1, 0)</f>
        <v>0</v>
      </c>
      <c r="AB1382" s="25">
        <f>IF(U1382&gt;=0.7, 1, 0)</f>
        <v>0</v>
      </c>
      <c r="AC1382" s="25">
        <f>IF(U1382&gt;=0.8, 1, 0)</f>
        <v>0</v>
      </c>
      <c r="AD1382" s="55">
        <f>IF(U1382&gt;=0.9, 1, 0)</f>
        <v>0</v>
      </c>
    </row>
    <row r="1383" spans="1:30" ht="20" customHeight="1" x14ac:dyDescent="0.2">
      <c r="A1383" s="20" t="s">
        <v>953</v>
      </c>
      <c r="B1383" s="33" t="str">
        <f>SUBSTITUTE(A1383,"/Users/timomiessen/Desktop/imagesdk/nonblackmen1/","Image_")</f>
        <v>Image_NBM_30.jpg</v>
      </c>
      <c r="C1383" s="63" t="s">
        <v>4</v>
      </c>
      <c r="D1383" s="22" t="s">
        <v>6</v>
      </c>
      <c r="E1383" s="23">
        <v>1</v>
      </c>
      <c r="F1383" s="23">
        <v>0</v>
      </c>
      <c r="G1383" s="23">
        <v>0</v>
      </c>
      <c r="H1383" s="23">
        <v>0</v>
      </c>
      <c r="I1383" s="23">
        <v>0</v>
      </c>
      <c r="J1383" s="23">
        <v>0</v>
      </c>
      <c r="K1383" s="23">
        <v>0</v>
      </c>
      <c r="L1383" s="23">
        <v>0</v>
      </c>
      <c r="M1383" s="23">
        <v>0</v>
      </c>
      <c r="N1383" s="27">
        <v>0</v>
      </c>
      <c r="O1383" s="23">
        <v>0</v>
      </c>
      <c r="P1383" s="23">
        <v>0</v>
      </c>
      <c r="Q1383" s="23">
        <v>0</v>
      </c>
      <c r="R1383" s="23" cm="1">
        <f t="array" ref="R1383">_xlfn.IFS(H1383=1,1,K1383=1,1,L1383=1,1,M1383=1,1,N1383=1,1,P1383=1,1,TRUE,0)</f>
        <v>0</v>
      </c>
      <c r="S1383" s="64">
        <f>IF(AND(G1383=1,R1383=1),0,R1383)</f>
        <v>0</v>
      </c>
      <c r="T1383" s="24" t="s">
        <v>2838</v>
      </c>
      <c r="U1383" s="49">
        <f>SUBSTITUTE(T1383,".",",")*1</f>
        <v>1.09735238365828E-2</v>
      </c>
      <c r="V1383" s="54">
        <f>IF(U1383&gt;=0.1, 1, 0)</f>
        <v>0</v>
      </c>
      <c r="W1383" s="25">
        <f>IF(U1383&gt;=0.2, 1, 0)</f>
        <v>0</v>
      </c>
      <c r="X1383" s="25">
        <f>IF(U1383&gt;=0.3, 1, 0)</f>
        <v>0</v>
      </c>
      <c r="Y1383" s="25">
        <f>IF(U1383&gt;=0.4, 1, 0)</f>
        <v>0</v>
      </c>
      <c r="Z1383" s="25">
        <f>IF(U1383&gt;=0.5, 1, 0)</f>
        <v>0</v>
      </c>
      <c r="AA1383" s="25">
        <f>IF(U1383&gt;=0.6, 1, 0)</f>
        <v>0</v>
      </c>
      <c r="AB1383" s="25">
        <f>IF(U1383&gt;=0.7, 1, 0)</f>
        <v>0</v>
      </c>
      <c r="AC1383" s="25">
        <f>IF(U1383&gt;=0.8, 1, 0)</f>
        <v>0</v>
      </c>
      <c r="AD1383" s="55">
        <f>IF(U1383&gt;=0.9, 1, 0)</f>
        <v>0</v>
      </c>
    </row>
    <row r="1384" spans="1:30" ht="20" customHeight="1" x14ac:dyDescent="0.2">
      <c r="A1384" s="20" t="s">
        <v>964</v>
      </c>
      <c r="B1384" s="33" t="str">
        <f>SUBSTITUTE(A1384,"/Users/timomiessen/Desktop/imagesdk/nonblackmen1/","Image_")</f>
        <v>Image_NBM_31.jpg</v>
      </c>
      <c r="C1384" s="63" t="s">
        <v>4</v>
      </c>
      <c r="D1384" s="22" t="s">
        <v>6</v>
      </c>
      <c r="E1384" s="23">
        <v>1</v>
      </c>
      <c r="F1384" s="23">
        <v>0</v>
      </c>
      <c r="G1384" s="23">
        <v>0</v>
      </c>
      <c r="H1384" s="23">
        <v>0</v>
      </c>
      <c r="I1384" s="23">
        <v>0</v>
      </c>
      <c r="J1384" s="23">
        <v>0</v>
      </c>
      <c r="K1384" s="23">
        <v>0</v>
      </c>
      <c r="L1384" s="23">
        <v>0</v>
      </c>
      <c r="M1384" s="23">
        <v>0</v>
      </c>
      <c r="N1384" s="27">
        <v>0</v>
      </c>
      <c r="O1384" s="23">
        <v>0</v>
      </c>
      <c r="P1384" s="23">
        <v>0</v>
      </c>
      <c r="Q1384" s="23">
        <v>0</v>
      </c>
      <c r="R1384" s="23" cm="1">
        <f t="array" ref="R1384">_xlfn.IFS(H1384=1,1,K1384=1,1,L1384=1,1,M1384=1,1,N1384=1,1,P1384=1,1,TRUE,0)</f>
        <v>0</v>
      </c>
      <c r="S1384" s="64">
        <f>IF(AND(G1384=1,R1384=1),0,R1384)</f>
        <v>0</v>
      </c>
      <c r="T1384" s="24" t="s">
        <v>2849</v>
      </c>
      <c r="U1384" s="49">
        <f>SUBSTITUTE(T1384,".",",")*1</f>
        <v>0.11865581944584799</v>
      </c>
      <c r="V1384" s="54">
        <f>IF(U1384&gt;=0.1, 1, 0)</f>
        <v>1</v>
      </c>
      <c r="W1384" s="25">
        <f>IF(U1384&gt;=0.2, 1, 0)</f>
        <v>0</v>
      </c>
      <c r="X1384" s="25">
        <f>IF(U1384&gt;=0.3, 1, 0)</f>
        <v>0</v>
      </c>
      <c r="Y1384" s="25">
        <f>IF(U1384&gt;=0.4, 1, 0)</f>
        <v>0</v>
      </c>
      <c r="Z1384" s="25">
        <f>IF(U1384&gt;=0.5, 1, 0)</f>
        <v>0</v>
      </c>
      <c r="AA1384" s="25">
        <f>IF(U1384&gt;=0.6, 1, 0)</f>
        <v>0</v>
      </c>
      <c r="AB1384" s="25">
        <f>IF(U1384&gt;=0.7, 1, 0)</f>
        <v>0</v>
      </c>
      <c r="AC1384" s="25">
        <f>IF(U1384&gt;=0.8, 1, 0)</f>
        <v>0</v>
      </c>
      <c r="AD1384" s="55">
        <f>IF(U1384&gt;=0.9, 1, 0)</f>
        <v>0</v>
      </c>
    </row>
    <row r="1385" spans="1:30" ht="20" customHeight="1" x14ac:dyDescent="0.2">
      <c r="A1385" s="20" t="s">
        <v>975</v>
      </c>
      <c r="B1385" s="33" t="str">
        <f>SUBSTITUTE(A1385,"/Users/timomiessen/Desktop/imagesdk/nonblackmen1/","Image_")</f>
        <v>Image_NBM_32.jpg</v>
      </c>
      <c r="C1385" s="63" t="s">
        <v>4</v>
      </c>
      <c r="D1385" s="22" t="s">
        <v>6</v>
      </c>
      <c r="E1385" s="23">
        <v>1</v>
      </c>
      <c r="F1385" s="23">
        <v>0</v>
      </c>
      <c r="G1385" s="23">
        <v>0</v>
      </c>
      <c r="H1385" s="23">
        <v>0</v>
      </c>
      <c r="I1385" s="23">
        <v>0</v>
      </c>
      <c r="J1385" s="23">
        <v>0</v>
      </c>
      <c r="K1385" s="23">
        <v>0</v>
      </c>
      <c r="L1385" s="23">
        <v>0</v>
      </c>
      <c r="M1385" s="23">
        <v>0</v>
      </c>
      <c r="N1385" s="27">
        <v>0</v>
      </c>
      <c r="O1385" s="23">
        <v>0</v>
      </c>
      <c r="P1385" s="23">
        <v>0</v>
      </c>
      <c r="Q1385" s="23">
        <v>0</v>
      </c>
      <c r="R1385" s="23" cm="1">
        <f t="array" ref="R1385">_xlfn.IFS(H1385=1,1,K1385=1,1,L1385=1,1,M1385=1,1,N1385=1,1,P1385=1,1,TRUE,0)</f>
        <v>0</v>
      </c>
      <c r="S1385" s="64">
        <f>IF(AND(G1385=1,R1385=1),0,R1385)</f>
        <v>0</v>
      </c>
      <c r="T1385" s="24" t="s">
        <v>2860</v>
      </c>
      <c r="U1385" s="49">
        <f>SUBSTITUTE(T1385,".",",")*1</f>
        <v>0.65903440117835999</v>
      </c>
      <c r="V1385" s="54">
        <f>IF(U1385&gt;=0.1, 1, 0)</f>
        <v>1</v>
      </c>
      <c r="W1385" s="25">
        <f>IF(U1385&gt;=0.2, 1, 0)</f>
        <v>1</v>
      </c>
      <c r="X1385" s="25">
        <f>IF(U1385&gt;=0.3, 1, 0)</f>
        <v>1</v>
      </c>
      <c r="Y1385" s="25">
        <f>IF(U1385&gt;=0.4, 1, 0)</f>
        <v>1</v>
      </c>
      <c r="Z1385" s="25">
        <f>IF(U1385&gt;=0.5, 1, 0)</f>
        <v>1</v>
      </c>
      <c r="AA1385" s="25">
        <f>IF(U1385&gt;=0.6, 1, 0)</f>
        <v>1</v>
      </c>
      <c r="AB1385" s="25">
        <f>IF(U1385&gt;=0.7, 1, 0)</f>
        <v>0</v>
      </c>
      <c r="AC1385" s="25">
        <f>IF(U1385&gt;=0.8, 1, 0)</f>
        <v>0</v>
      </c>
      <c r="AD1385" s="55">
        <f>IF(U1385&gt;=0.9, 1, 0)</f>
        <v>0</v>
      </c>
    </row>
    <row r="1386" spans="1:30" ht="20" customHeight="1" x14ac:dyDescent="0.2">
      <c r="A1386" s="20" t="s">
        <v>986</v>
      </c>
      <c r="B1386" s="33" t="str">
        <f>SUBSTITUTE(A1386,"/Users/timomiessen/Desktop/imagesdk/nonblackmen1/","Image_")</f>
        <v>Image_NBM_33.jpg</v>
      </c>
      <c r="C1386" s="63" t="s">
        <v>4</v>
      </c>
      <c r="D1386" s="22" t="s">
        <v>6</v>
      </c>
      <c r="E1386" s="23">
        <v>1</v>
      </c>
      <c r="F1386" s="23">
        <v>0</v>
      </c>
      <c r="G1386" s="23">
        <v>0</v>
      </c>
      <c r="H1386" s="23">
        <v>0</v>
      </c>
      <c r="I1386" s="23">
        <v>0</v>
      </c>
      <c r="J1386" s="23">
        <v>0</v>
      </c>
      <c r="K1386" s="23">
        <v>0</v>
      </c>
      <c r="L1386" s="23">
        <v>0</v>
      </c>
      <c r="M1386" s="23">
        <v>0</v>
      </c>
      <c r="N1386" s="27">
        <v>0</v>
      </c>
      <c r="O1386" s="23">
        <v>0</v>
      </c>
      <c r="P1386" s="23">
        <v>0</v>
      </c>
      <c r="Q1386" s="23">
        <v>0</v>
      </c>
      <c r="R1386" s="23" cm="1">
        <f t="array" ref="R1386">_xlfn.IFS(H1386=1,1,K1386=1,1,L1386=1,1,M1386=1,1,N1386=1,1,P1386=1,1,TRUE,0)</f>
        <v>0</v>
      </c>
      <c r="S1386" s="64">
        <f>IF(AND(G1386=1,R1386=1),0,R1386)</f>
        <v>0</v>
      </c>
      <c r="T1386" s="24" t="s">
        <v>2871</v>
      </c>
      <c r="U1386" s="49">
        <f>SUBSTITUTE(T1386,".",",")*1</f>
        <v>1.9671205081976898E-3</v>
      </c>
      <c r="V1386" s="54">
        <f>IF(U1386&gt;=0.1, 1, 0)</f>
        <v>0</v>
      </c>
      <c r="W1386" s="25">
        <f>IF(U1386&gt;=0.2, 1, 0)</f>
        <v>0</v>
      </c>
      <c r="X1386" s="25">
        <f>IF(U1386&gt;=0.3, 1, 0)</f>
        <v>0</v>
      </c>
      <c r="Y1386" s="25">
        <f>IF(U1386&gt;=0.4, 1, 0)</f>
        <v>0</v>
      </c>
      <c r="Z1386" s="25">
        <f>IF(U1386&gt;=0.5, 1, 0)</f>
        <v>0</v>
      </c>
      <c r="AA1386" s="25">
        <f>IF(U1386&gt;=0.6, 1, 0)</f>
        <v>0</v>
      </c>
      <c r="AB1386" s="25">
        <f>IF(U1386&gt;=0.7, 1, 0)</f>
        <v>0</v>
      </c>
      <c r="AC1386" s="25">
        <f>IF(U1386&gt;=0.8, 1, 0)</f>
        <v>0</v>
      </c>
      <c r="AD1386" s="55">
        <f>IF(U1386&gt;=0.9, 1, 0)</f>
        <v>0</v>
      </c>
    </row>
    <row r="1387" spans="1:30" ht="20" customHeight="1" x14ac:dyDescent="0.2">
      <c r="A1387" s="20" t="s">
        <v>992</v>
      </c>
      <c r="B1387" s="33" t="str">
        <f>SUBSTITUTE(A1387,"/Users/timomiessen/Desktop/imagesdk/nonblackmen1/","Image_")</f>
        <v>Image_NBM_34.jpg</v>
      </c>
      <c r="C1387" s="63" t="s">
        <v>4</v>
      </c>
      <c r="D1387" s="22" t="s">
        <v>6</v>
      </c>
      <c r="E1387" s="23">
        <v>1</v>
      </c>
      <c r="F1387" s="23">
        <v>0</v>
      </c>
      <c r="G1387" s="23">
        <v>0</v>
      </c>
      <c r="H1387" s="23">
        <v>0</v>
      </c>
      <c r="I1387" s="23">
        <v>0</v>
      </c>
      <c r="J1387" s="23">
        <v>0</v>
      </c>
      <c r="K1387" s="23">
        <v>0</v>
      </c>
      <c r="L1387" s="23">
        <v>0</v>
      </c>
      <c r="M1387" s="23">
        <v>0</v>
      </c>
      <c r="N1387" s="27">
        <v>0</v>
      </c>
      <c r="O1387" s="23">
        <v>0</v>
      </c>
      <c r="P1387" s="23">
        <v>0</v>
      </c>
      <c r="Q1387" s="23">
        <v>0</v>
      </c>
      <c r="R1387" s="23" cm="1">
        <f t="array" ref="R1387">_xlfn.IFS(H1387=1,1,K1387=1,1,L1387=1,1,M1387=1,1,N1387=1,1,P1387=1,1,TRUE,0)</f>
        <v>0</v>
      </c>
      <c r="S1387" s="64">
        <f>IF(AND(G1387=1,R1387=1),0,R1387)</f>
        <v>0</v>
      </c>
      <c r="T1387" s="24" t="s">
        <v>2877</v>
      </c>
      <c r="U1387" s="49">
        <f>SUBSTITUTE(T1387,".",",")*1</f>
        <v>0.25948894023895203</v>
      </c>
      <c r="V1387" s="54">
        <f>IF(U1387&gt;=0.1, 1, 0)</f>
        <v>1</v>
      </c>
      <c r="W1387" s="25">
        <f>IF(U1387&gt;=0.2, 1, 0)</f>
        <v>1</v>
      </c>
      <c r="X1387" s="25">
        <f>IF(U1387&gt;=0.3, 1, 0)</f>
        <v>0</v>
      </c>
      <c r="Y1387" s="25">
        <f>IF(U1387&gt;=0.4, 1, 0)</f>
        <v>0</v>
      </c>
      <c r="Z1387" s="25">
        <f>IF(U1387&gt;=0.5, 1, 0)</f>
        <v>0</v>
      </c>
      <c r="AA1387" s="25">
        <f>IF(U1387&gt;=0.6, 1, 0)</f>
        <v>0</v>
      </c>
      <c r="AB1387" s="25">
        <f>IF(U1387&gt;=0.7, 1, 0)</f>
        <v>0</v>
      </c>
      <c r="AC1387" s="25">
        <f>IF(U1387&gt;=0.8, 1, 0)</f>
        <v>0</v>
      </c>
      <c r="AD1387" s="55">
        <f>IF(U1387&gt;=0.9, 1, 0)</f>
        <v>0</v>
      </c>
    </row>
    <row r="1388" spans="1:30" ht="20" customHeight="1" x14ac:dyDescent="0.2">
      <c r="A1388" s="20" t="s">
        <v>993</v>
      </c>
      <c r="B1388" s="33" t="str">
        <f>SUBSTITUTE(A1388,"/Users/timomiessen/Desktop/imagesdk/nonblackmen1/","Image_")</f>
        <v>Image_NBM_35.jpg</v>
      </c>
      <c r="C1388" s="63" t="s">
        <v>4</v>
      </c>
      <c r="D1388" s="22" t="s">
        <v>6</v>
      </c>
      <c r="E1388" s="23">
        <v>1</v>
      </c>
      <c r="F1388" s="23">
        <v>0</v>
      </c>
      <c r="G1388" s="23">
        <v>0</v>
      </c>
      <c r="H1388" s="23">
        <v>0</v>
      </c>
      <c r="I1388" s="23">
        <v>0</v>
      </c>
      <c r="J1388" s="23">
        <v>0</v>
      </c>
      <c r="K1388" s="23">
        <v>0</v>
      </c>
      <c r="L1388" s="23">
        <v>0</v>
      </c>
      <c r="M1388" s="23">
        <v>0</v>
      </c>
      <c r="N1388" s="27">
        <v>0</v>
      </c>
      <c r="O1388" s="23">
        <v>0</v>
      </c>
      <c r="P1388" s="23">
        <v>0</v>
      </c>
      <c r="Q1388" s="23">
        <v>0</v>
      </c>
      <c r="R1388" s="23" cm="1">
        <f t="array" ref="R1388">_xlfn.IFS(H1388=1,1,K1388=1,1,L1388=1,1,M1388=1,1,N1388=1,1,P1388=1,1,TRUE,0)</f>
        <v>0</v>
      </c>
      <c r="S1388" s="64">
        <f>IF(AND(G1388=1,R1388=1),0,R1388)</f>
        <v>0</v>
      </c>
      <c r="T1388" s="24" t="s">
        <v>2878</v>
      </c>
      <c r="U1388" s="49">
        <f>SUBSTITUTE(T1388,".",",")*1</f>
        <v>2.5545136537402799E-2</v>
      </c>
      <c r="V1388" s="54">
        <f>IF(U1388&gt;=0.1, 1, 0)</f>
        <v>0</v>
      </c>
      <c r="W1388" s="25">
        <f>IF(U1388&gt;=0.2, 1, 0)</f>
        <v>0</v>
      </c>
      <c r="X1388" s="25">
        <f>IF(U1388&gt;=0.3, 1, 0)</f>
        <v>0</v>
      </c>
      <c r="Y1388" s="25">
        <f>IF(U1388&gt;=0.4, 1, 0)</f>
        <v>0</v>
      </c>
      <c r="Z1388" s="25">
        <f>IF(U1388&gt;=0.5, 1, 0)</f>
        <v>0</v>
      </c>
      <c r="AA1388" s="25">
        <f>IF(U1388&gt;=0.6, 1, 0)</f>
        <v>0</v>
      </c>
      <c r="AB1388" s="25">
        <f>IF(U1388&gt;=0.7, 1, 0)</f>
        <v>0</v>
      </c>
      <c r="AC1388" s="25">
        <f>IF(U1388&gt;=0.8, 1, 0)</f>
        <v>0</v>
      </c>
      <c r="AD1388" s="55">
        <f>IF(U1388&gt;=0.9, 1, 0)</f>
        <v>0</v>
      </c>
    </row>
    <row r="1389" spans="1:30" ht="20" customHeight="1" x14ac:dyDescent="0.2">
      <c r="A1389" s="20" t="s">
        <v>994</v>
      </c>
      <c r="B1389" s="33" t="str">
        <f>SUBSTITUTE(A1389,"/Users/timomiessen/Desktop/imagesdk/nonblackmen1/","Image_")</f>
        <v>Image_NBM_36.jpg</v>
      </c>
      <c r="C1389" s="63" t="s">
        <v>4</v>
      </c>
      <c r="D1389" s="22" t="s">
        <v>6</v>
      </c>
      <c r="E1389" s="23">
        <v>1</v>
      </c>
      <c r="F1389" s="23">
        <v>0</v>
      </c>
      <c r="G1389" s="23">
        <v>0</v>
      </c>
      <c r="H1389" s="23">
        <v>0</v>
      </c>
      <c r="I1389" s="23">
        <v>0</v>
      </c>
      <c r="J1389" s="23">
        <v>0</v>
      </c>
      <c r="K1389" s="23">
        <v>0</v>
      </c>
      <c r="L1389" s="23">
        <v>0</v>
      </c>
      <c r="M1389" s="23">
        <v>0</v>
      </c>
      <c r="N1389" s="27">
        <v>0</v>
      </c>
      <c r="O1389" s="23">
        <v>0</v>
      </c>
      <c r="P1389" s="23">
        <v>0</v>
      </c>
      <c r="Q1389" s="23">
        <v>0</v>
      </c>
      <c r="R1389" s="23" cm="1">
        <f t="array" ref="R1389">_xlfn.IFS(H1389=1,1,K1389=1,1,L1389=1,1,M1389=1,1,N1389=1,1,P1389=1,1,TRUE,0)</f>
        <v>0</v>
      </c>
      <c r="S1389" s="64">
        <f>IF(AND(G1389=1,R1389=1),0,R1389)</f>
        <v>0</v>
      </c>
      <c r="T1389" s="24" t="s">
        <v>2879</v>
      </c>
      <c r="U1389" s="49">
        <f>SUBSTITUTE(T1389,".",",")*1</f>
        <v>1.1046562343835799E-2</v>
      </c>
      <c r="V1389" s="54">
        <f>IF(U1389&gt;=0.1, 1, 0)</f>
        <v>0</v>
      </c>
      <c r="W1389" s="25">
        <f>IF(U1389&gt;=0.2, 1, 0)</f>
        <v>0</v>
      </c>
      <c r="X1389" s="25">
        <f>IF(U1389&gt;=0.3, 1, 0)</f>
        <v>0</v>
      </c>
      <c r="Y1389" s="25">
        <f>IF(U1389&gt;=0.4, 1, 0)</f>
        <v>0</v>
      </c>
      <c r="Z1389" s="25">
        <f>IF(U1389&gt;=0.5, 1, 0)</f>
        <v>0</v>
      </c>
      <c r="AA1389" s="25">
        <f>IF(U1389&gt;=0.6, 1, 0)</f>
        <v>0</v>
      </c>
      <c r="AB1389" s="25">
        <f>IF(U1389&gt;=0.7, 1, 0)</f>
        <v>0</v>
      </c>
      <c r="AC1389" s="25">
        <f>IF(U1389&gt;=0.8, 1, 0)</f>
        <v>0</v>
      </c>
      <c r="AD1389" s="55">
        <f>IF(U1389&gt;=0.9, 1, 0)</f>
        <v>0</v>
      </c>
    </row>
    <row r="1390" spans="1:30" ht="20" customHeight="1" x14ac:dyDescent="0.2">
      <c r="A1390" s="20" t="s">
        <v>995</v>
      </c>
      <c r="B1390" s="33" t="str">
        <f>SUBSTITUTE(A1390,"/Users/timomiessen/Desktop/imagesdk/nonblackmen1/","Image_")</f>
        <v>Image_NBM_37.jpg</v>
      </c>
      <c r="C1390" s="63" t="s">
        <v>4</v>
      </c>
      <c r="D1390" s="22" t="s">
        <v>6</v>
      </c>
      <c r="E1390" s="23">
        <v>1</v>
      </c>
      <c r="F1390" s="23">
        <v>0</v>
      </c>
      <c r="G1390" s="23">
        <v>0</v>
      </c>
      <c r="H1390" s="23">
        <v>0</v>
      </c>
      <c r="I1390" s="23">
        <v>0</v>
      </c>
      <c r="J1390" s="23">
        <v>0</v>
      </c>
      <c r="K1390" s="23">
        <v>0</v>
      </c>
      <c r="L1390" s="23">
        <v>0</v>
      </c>
      <c r="M1390" s="23">
        <v>0</v>
      </c>
      <c r="N1390" s="27">
        <v>0</v>
      </c>
      <c r="O1390" s="23">
        <v>0</v>
      </c>
      <c r="P1390" s="23">
        <v>0</v>
      </c>
      <c r="Q1390" s="23">
        <v>0</v>
      </c>
      <c r="R1390" s="23" cm="1">
        <f t="array" ref="R1390">_xlfn.IFS(H1390=1,1,K1390=1,1,L1390=1,1,M1390=1,1,N1390=1,1,P1390=1,1,TRUE,0)</f>
        <v>0</v>
      </c>
      <c r="S1390" s="64">
        <f>IF(AND(G1390=1,R1390=1),0,R1390)</f>
        <v>0</v>
      </c>
      <c r="T1390" s="24" t="s">
        <v>2880</v>
      </c>
      <c r="U1390" s="49">
        <f>SUBSTITUTE(T1390,".",",")*1</f>
        <v>5.6025523663265596E-3</v>
      </c>
      <c r="V1390" s="54">
        <f>IF(U1390&gt;=0.1, 1, 0)</f>
        <v>0</v>
      </c>
      <c r="W1390" s="25">
        <f>IF(U1390&gt;=0.2, 1, 0)</f>
        <v>0</v>
      </c>
      <c r="X1390" s="25">
        <f>IF(U1390&gt;=0.3, 1, 0)</f>
        <v>0</v>
      </c>
      <c r="Y1390" s="25">
        <f>IF(U1390&gt;=0.4, 1, 0)</f>
        <v>0</v>
      </c>
      <c r="Z1390" s="25">
        <f>IF(U1390&gt;=0.5, 1, 0)</f>
        <v>0</v>
      </c>
      <c r="AA1390" s="25">
        <f>IF(U1390&gt;=0.6, 1, 0)</f>
        <v>0</v>
      </c>
      <c r="AB1390" s="25">
        <f>IF(U1390&gt;=0.7, 1, 0)</f>
        <v>0</v>
      </c>
      <c r="AC1390" s="25">
        <f>IF(U1390&gt;=0.8, 1, 0)</f>
        <v>0</v>
      </c>
      <c r="AD1390" s="55">
        <f>IF(U1390&gt;=0.9, 1, 0)</f>
        <v>0</v>
      </c>
    </row>
    <row r="1391" spans="1:30" ht="20" customHeight="1" x14ac:dyDescent="0.2">
      <c r="A1391" s="20" t="s">
        <v>996</v>
      </c>
      <c r="B1391" s="33" t="str">
        <f>SUBSTITUTE(A1391,"/Users/timomiessen/Desktop/imagesdk/nonblackmen1/","Image_")</f>
        <v>Image_NBM_38.jpg</v>
      </c>
      <c r="C1391" s="63" t="s">
        <v>4</v>
      </c>
      <c r="D1391" s="22" t="s">
        <v>6</v>
      </c>
      <c r="E1391" s="23">
        <v>1</v>
      </c>
      <c r="F1391" s="23">
        <v>0</v>
      </c>
      <c r="G1391" s="23">
        <v>0</v>
      </c>
      <c r="H1391" s="23">
        <v>0</v>
      </c>
      <c r="I1391" s="23">
        <v>0</v>
      </c>
      <c r="J1391" s="23">
        <v>0</v>
      </c>
      <c r="K1391" s="23">
        <v>0</v>
      </c>
      <c r="L1391" s="23">
        <v>0</v>
      </c>
      <c r="M1391" s="23">
        <v>0</v>
      </c>
      <c r="N1391" s="27">
        <v>0</v>
      </c>
      <c r="O1391" s="23">
        <v>0</v>
      </c>
      <c r="P1391" s="23">
        <v>0</v>
      </c>
      <c r="Q1391" s="23">
        <v>0</v>
      </c>
      <c r="R1391" s="23" cm="1">
        <f t="array" ref="R1391">_xlfn.IFS(H1391=1,1,K1391=1,1,L1391=1,1,M1391=1,1,N1391=1,1,P1391=1,1,TRUE,0)</f>
        <v>0</v>
      </c>
      <c r="S1391" s="64">
        <f>IF(AND(G1391=1,R1391=1),0,R1391)</f>
        <v>0</v>
      </c>
      <c r="T1391" s="24" t="s">
        <v>2881</v>
      </c>
      <c r="U1391" s="49">
        <f>SUBSTITUTE(T1391,".",",")*1</f>
        <v>4.4272353872656801E-2</v>
      </c>
      <c r="V1391" s="54">
        <f>IF(U1391&gt;=0.1, 1, 0)</f>
        <v>0</v>
      </c>
      <c r="W1391" s="25">
        <f>IF(U1391&gt;=0.2, 1, 0)</f>
        <v>0</v>
      </c>
      <c r="X1391" s="25">
        <f>IF(U1391&gt;=0.3, 1, 0)</f>
        <v>0</v>
      </c>
      <c r="Y1391" s="25">
        <f>IF(U1391&gt;=0.4, 1, 0)</f>
        <v>0</v>
      </c>
      <c r="Z1391" s="25">
        <f>IF(U1391&gt;=0.5, 1, 0)</f>
        <v>0</v>
      </c>
      <c r="AA1391" s="25">
        <f>IF(U1391&gt;=0.6, 1, 0)</f>
        <v>0</v>
      </c>
      <c r="AB1391" s="25">
        <f>IF(U1391&gt;=0.7, 1, 0)</f>
        <v>0</v>
      </c>
      <c r="AC1391" s="25">
        <f>IF(U1391&gt;=0.8, 1, 0)</f>
        <v>0</v>
      </c>
      <c r="AD1391" s="55">
        <f>IF(U1391&gt;=0.9, 1, 0)</f>
        <v>0</v>
      </c>
    </row>
    <row r="1392" spans="1:30" ht="20" customHeight="1" x14ac:dyDescent="0.2">
      <c r="A1392" s="20" t="s">
        <v>997</v>
      </c>
      <c r="B1392" s="33" t="str">
        <f>SUBSTITUTE(A1392,"/Users/timomiessen/Desktop/imagesdk/nonblackmen1/","Image_")</f>
        <v>Image_NBM_39.jpg</v>
      </c>
      <c r="C1392" s="63" t="s">
        <v>4</v>
      </c>
      <c r="D1392" s="22" t="s">
        <v>6</v>
      </c>
      <c r="E1392" s="23">
        <v>1</v>
      </c>
      <c r="F1392" s="23">
        <v>0</v>
      </c>
      <c r="G1392" s="23">
        <v>0</v>
      </c>
      <c r="H1392" s="23">
        <v>0</v>
      </c>
      <c r="I1392" s="23">
        <v>0</v>
      </c>
      <c r="J1392" s="23">
        <v>0</v>
      </c>
      <c r="K1392" s="23">
        <v>0</v>
      </c>
      <c r="L1392" s="23">
        <v>0</v>
      </c>
      <c r="M1392" s="23">
        <v>0</v>
      </c>
      <c r="N1392" s="27">
        <v>0</v>
      </c>
      <c r="O1392" s="23">
        <v>0</v>
      </c>
      <c r="P1392" s="23">
        <v>0</v>
      </c>
      <c r="Q1392" s="23">
        <v>0</v>
      </c>
      <c r="R1392" s="23" cm="1">
        <f t="array" ref="R1392">_xlfn.IFS(H1392=1,1,K1392=1,1,L1392=1,1,M1392=1,1,N1392=1,1,P1392=1,1,TRUE,0)</f>
        <v>0</v>
      </c>
      <c r="S1392" s="64">
        <f>IF(AND(G1392=1,R1392=1),0,R1392)</f>
        <v>0</v>
      </c>
      <c r="T1392" s="24" t="s">
        <v>2882</v>
      </c>
      <c r="U1392" s="49">
        <f>SUBSTITUTE(T1392,".",",")*1</f>
        <v>8.6466846987605095E-3</v>
      </c>
      <c r="V1392" s="54">
        <f>IF(U1392&gt;=0.1, 1, 0)</f>
        <v>0</v>
      </c>
      <c r="W1392" s="25">
        <f>IF(U1392&gt;=0.2, 1, 0)</f>
        <v>0</v>
      </c>
      <c r="X1392" s="25">
        <f>IF(U1392&gt;=0.3, 1, 0)</f>
        <v>0</v>
      </c>
      <c r="Y1392" s="25">
        <f>IF(U1392&gt;=0.4, 1, 0)</f>
        <v>0</v>
      </c>
      <c r="Z1392" s="25">
        <f>IF(U1392&gt;=0.5, 1, 0)</f>
        <v>0</v>
      </c>
      <c r="AA1392" s="25">
        <f>IF(U1392&gt;=0.6, 1, 0)</f>
        <v>0</v>
      </c>
      <c r="AB1392" s="25">
        <f>IF(U1392&gt;=0.7, 1, 0)</f>
        <v>0</v>
      </c>
      <c r="AC1392" s="25">
        <f>IF(U1392&gt;=0.8, 1, 0)</f>
        <v>0</v>
      </c>
      <c r="AD1392" s="55">
        <f>IF(U1392&gt;=0.9, 1, 0)</f>
        <v>0</v>
      </c>
    </row>
    <row r="1393" spans="1:30" ht="20" customHeight="1" x14ac:dyDescent="0.2">
      <c r="A1393" s="20" t="s">
        <v>998</v>
      </c>
      <c r="B1393" s="33" t="str">
        <f>SUBSTITUTE(A1393,"/Users/timomiessen/Desktop/imagesdk/nonblackmen1/","Image_")</f>
        <v>Image_NBM_4.jpg</v>
      </c>
      <c r="C1393" s="63" t="s">
        <v>4</v>
      </c>
      <c r="D1393" s="22" t="s">
        <v>6</v>
      </c>
      <c r="E1393" s="23">
        <v>1</v>
      </c>
      <c r="F1393" s="23">
        <v>0</v>
      </c>
      <c r="G1393" s="23">
        <v>0</v>
      </c>
      <c r="H1393" s="23">
        <v>0</v>
      </c>
      <c r="I1393" s="23">
        <v>0</v>
      </c>
      <c r="J1393" s="23">
        <v>0</v>
      </c>
      <c r="K1393" s="23">
        <v>0</v>
      </c>
      <c r="L1393" s="23">
        <v>0</v>
      </c>
      <c r="M1393" s="23">
        <v>0</v>
      </c>
      <c r="N1393" s="27">
        <v>0</v>
      </c>
      <c r="O1393" s="23">
        <v>0</v>
      </c>
      <c r="P1393" s="23">
        <v>0</v>
      </c>
      <c r="Q1393" s="23">
        <v>0</v>
      </c>
      <c r="R1393" s="23" cm="1">
        <f t="array" ref="R1393">_xlfn.IFS(H1393=1,1,K1393=1,1,L1393=1,1,M1393=1,1,N1393=1,1,P1393=1,1,TRUE,0)</f>
        <v>0</v>
      </c>
      <c r="S1393" s="64">
        <f>IF(AND(G1393=1,R1393=1),0,R1393)</f>
        <v>0</v>
      </c>
      <c r="T1393" s="24" t="s">
        <v>2883</v>
      </c>
      <c r="U1393" s="49">
        <f>SUBSTITUTE(T1393,".",",")*1</f>
        <v>5.8479456929489901E-3</v>
      </c>
      <c r="V1393" s="54">
        <f>IF(U1393&gt;=0.1, 1, 0)</f>
        <v>0</v>
      </c>
      <c r="W1393" s="25">
        <f>IF(U1393&gt;=0.2, 1, 0)</f>
        <v>0</v>
      </c>
      <c r="X1393" s="25">
        <f>IF(U1393&gt;=0.3, 1, 0)</f>
        <v>0</v>
      </c>
      <c r="Y1393" s="25">
        <f>IF(U1393&gt;=0.4, 1, 0)</f>
        <v>0</v>
      </c>
      <c r="Z1393" s="25">
        <f>IF(U1393&gt;=0.5, 1, 0)</f>
        <v>0</v>
      </c>
      <c r="AA1393" s="25">
        <f>IF(U1393&gt;=0.6, 1, 0)</f>
        <v>0</v>
      </c>
      <c r="AB1393" s="25">
        <f>IF(U1393&gt;=0.7, 1, 0)</f>
        <v>0</v>
      </c>
      <c r="AC1393" s="25">
        <f>IF(U1393&gt;=0.8, 1, 0)</f>
        <v>0</v>
      </c>
      <c r="AD1393" s="55">
        <f>IF(U1393&gt;=0.9, 1, 0)</f>
        <v>0</v>
      </c>
    </row>
    <row r="1394" spans="1:30" ht="20" customHeight="1" x14ac:dyDescent="0.2">
      <c r="A1394" s="20" t="s">
        <v>999</v>
      </c>
      <c r="B1394" s="33" t="str">
        <f>SUBSTITUTE(A1394,"/Users/timomiessen/Desktop/imagesdk/nonblackmen1/","Image_")</f>
        <v>Image_NBM_40.jpg</v>
      </c>
      <c r="C1394" s="63" t="s">
        <v>4</v>
      </c>
      <c r="D1394" s="22" t="s">
        <v>6</v>
      </c>
      <c r="E1394" s="23">
        <v>1</v>
      </c>
      <c r="F1394" s="23">
        <v>0</v>
      </c>
      <c r="G1394" s="23">
        <v>0</v>
      </c>
      <c r="H1394" s="23">
        <v>0</v>
      </c>
      <c r="I1394" s="23">
        <v>0</v>
      </c>
      <c r="J1394" s="23">
        <v>0</v>
      </c>
      <c r="K1394" s="23">
        <v>0</v>
      </c>
      <c r="L1394" s="23">
        <v>0</v>
      </c>
      <c r="M1394" s="23">
        <v>0</v>
      </c>
      <c r="N1394" s="27">
        <v>0</v>
      </c>
      <c r="O1394" s="23">
        <v>0</v>
      </c>
      <c r="P1394" s="23">
        <v>0</v>
      </c>
      <c r="Q1394" s="23">
        <v>0</v>
      </c>
      <c r="R1394" s="23" cm="1">
        <f t="array" ref="R1394">_xlfn.IFS(H1394=1,1,K1394=1,1,L1394=1,1,M1394=1,1,N1394=1,1,P1394=1,1,TRUE,0)</f>
        <v>0</v>
      </c>
      <c r="S1394" s="64">
        <f>IF(AND(G1394=1,R1394=1),0,R1394)</f>
        <v>0</v>
      </c>
      <c r="T1394" s="24" t="s">
        <v>2884</v>
      </c>
      <c r="U1394" s="49">
        <f>SUBSTITUTE(T1394,".",",")*1</f>
        <v>1.07192397117614E-2</v>
      </c>
      <c r="V1394" s="54">
        <f>IF(U1394&gt;=0.1, 1, 0)</f>
        <v>0</v>
      </c>
      <c r="W1394" s="25">
        <f>IF(U1394&gt;=0.2, 1, 0)</f>
        <v>0</v>
      </c>
      <c r="X1394" s="25">
        <f>IF(U1394&gt;=0.3, 1, 0)</f>
        <v>0</v>
      </c>
      <c r="Y1394" s="25">
        <f>IF(U1394&gt;=0.4, 1, 0)</f>
        <v>0</v>
      </c>
      <c r="Z1394" s="25">
        <f>IF(U1394&gt;=0.5, 1, 0)</f>
        <v>0</v>
      </c>
      <c r="AA1394" s="25">
        <f>IF(U1394&gt;=0.6, 1, 0)</f>
        <v>0</v>
      </c>
      <c r="AB1394" s="25">
        <f>IF(U1394&gt;=0.7, 1, 0)</f>
        <v>0</v>
      </c>
      <c r="AC1394" s="25">
        <f>IF(U1394&gt;=0.8, 1, 0)</f>
        <v>0</v>
      </c>
      <c r="AD1394" s="55">
        <f>IF(U1394&gt;=0.9, 1, 0)</f>
        <v>0</v>
      </c>
    </row>
    <row r="1395" spans="1:30" ht="20" customHeight="1" x14ac:dyDescent="0.2">
      <c r="A1395" s="20" t="s">
        <v>1000</v>
      </c>
      <c r="B1395" s="33" t="str">
        <f>SUBSTITUTE(A1395,"/Users/timomiessen/Desktop/imagesdk/nonblackmen1/","Image_")</f>
        <v>Image_NBM_41.jpg</v>
      </c>
      <c r="C1395" s="63" t="s">
        <v>4</v>
      </c>
      <c r="D1395" s="22" t="s">
        <v>6</v>
      </c>
      <c r="E1395" s="23">
        <v>1</v>
      </c>
      <c r="F1395" s="23">
        <v>0</v>
      </c>
      <c r="G1395" s="23">
        <v>0</v>
      </c>
      <c r="H1395" s="23">
        <v>0</v>
      </c>
      <c r="I1395" s="23">
        <v>0</v>
      </c>
      <c r="J1395" s="23">
        <v>0</v>
      </c>
      <c r="K1395" s="23">
        <v>0</v>
      </c>
      <c r="L1395" s="23">
        <v>0</v>
      </c>
      <c r="M1395" s="23">
        <v>0</v>
      </c>
      <c r="N1395" s="27">
        <v>0</v>
      </c>
      <c r="O1395" s="23">
        <v>0</v>
      </c>
      <c r="P1395" s="23">
        <v>0</v>
      </c>
      <c r="Q1395" s="23">
        <v>0</v>
      </c>
      <c r="R1395" s="23" cm="1">
        <f t="array" ref="R1395">_xlfn.IFS(H1395=1,1,K1395=1,1,L1395=1,1,M1395=1,1,N1395=1,1,P1395=1,1,TRUE,0)</f>
        <v>0</v>
      </c>
      <c r="S1395" s="64">
        <f>IF(AND(G1395=1,R1395=1),0,R1395)</f>
        <v>0</v>
      </c>
      <c r="T1395" s="24" t="s">
        <v>2885</v>
      </c>
      <c r="U1395" s="49">
        <f>SUBSTITUTE(T1395,".",",")*1</f>
        <v>3.5357133019715499E-2</v>
      </c>
      <c r="V1395" s="54">
        <f>IF(U1395&gt;=0.1, 1, 0)</f>
        <v>0</v>
      </c>
      <c r="W1395" s="25">
        <f>IF(U1395&gt;=0.2, 1, 0)</f>
        <v>0</v>
      </c>
      <c r="X1395" s="25">
        <f>IF(U1395&gt;=0.3, 1, 0)</f>
        <v>0</v>
      </c>
      <c r="Y1395" s="25">
        <f>IF(U1395&gt;=0.4, 1, 0)</f>
        <v>0</v>
      </c>
      <c r="Z1395" s="25">
        <f>IF(U1395&gt;=0.5, 1, 0)</f>
        <v>0</v>
      </c>
      <c r="AA1395" s="25">
        <f>IF(U1395&gt;=0.6, 1, 0)</f>
        <v>0</v>
      </c>
      <c r="AB1395" s="25">
        <f>IF(U1395&gt;=0.7, 1, 0)</f>
        <v>0</v>
      </c>
      <c r="AC1395" s="25">
        <f>IF(U1395&gt;=0.8, 1, 0)</f>
        <v>0</v>
      </c>
      <c r="AD1395" s="55">
        <f>IF(U1395&gt;=0.9, 1, 0)</f>
        <v>0</v>
      </c>
    </row>
    <row r="1396" spans="1:30" ht="20" customHeight="1" x14ac:dyDescent="0.2">
      <c r="A1396" s="20" t="s">
        <v>1001</v>
      </c>
      <c r="B1396" s="33" t="str">
        <f>SUBSTITUTE(A1396,"/Users/timomiessen/Desktop/imagesdk/nonblackmen1/","Image_")</f>
        <v>Image_NBM_42.jpg</v>
      </c>
      <c r="C1396" s="63" t="s">
        <v>4</v>
      </c>
      <c r="D1396" s="22" t="s">
        <v>6</v>
      </c>
      <c r="E1396" s="23">
        <v>1</v>
      </c>
      <c r="F1396" s="23">
        <v>0</v>
      </c>
      <c r="G1396" s="23">
        <v>0</v>
      </c>
      <c r="H1396" s="23">
        <v>0</v>
      </c>
      <c r="I1396" s="23">
        <v>0</v>
      </c>
      <c r="J1396" s="23">
        <v>0</v>
      </c>
      <c r="K1396" s="23">
        <v>0</v>
      </c>
      <c r="L1396" s="23">
        <v>0</v>
      </c>
      <c r="M1396" s="23">
        <v>0</v>
      </c>
      <c r="N1396" s="27">
        <v>0</v>
      </c>
      <c r="O1396" s="23">
        <v>0</v>
      </c>
      <c r="P1396" s="23">
        <v>0</v>
      </c>
      <c r="Q1396" s="23">
        <v>0</v>
      </c>
      <c r="R1396" s="23" cm="1">
        <f t="array" ref="R1396">_xlfn.IFS(H1396=1,1,K1396=1,1,L1396=1,1,M1396=1,1,N1396=1,1,P1396=1,1,TRUE,0)</f>
        <v>0</v>
      </c>
      <c r="S1396" s="64">
        <f>IF(AND(G1396=1,R1396=1),0,R1396)</f>
        <v>0</v>
      </c>
      <c r="T1396" s="24" t="s">
        <v>2886</v>
      </c>
      <c r="U1396" s="49">
        <f>SUBSTITUTE(T1396,".",",")*1</f>
        <v>6.84924330562353E-2</v>
      </c>
      <c r="V1396" s="54">
        <f>IF(U1396&gt;=0.1, 1, 0)</f>
        <v>0</v>
      </c>
      <c r="W1396" s="25">
        <f>IF(U1396&gt;=0.2, 1, 0)</f>
        <v>0</v>
      </c>
      <c r="X1396" s="25">
        <f>IF(U1396&gt;=0.3, 1, 0)</f>
        <v>0</v>
      </c>
      <c r="Y1396" s="25">
        <f>IF(U1396&gt;=0.4, 1, 0)</f>
        <v>0</v>
      </c>
      <c r="Z1396" s="25">
        <f>IF(U1396&gt;=0.5, 1, 0)</f>
        <v>0</v>
      </c>
      <c r="AA1396" s="25">
        <f>IF(U1396&gt;=0.6, 1, 0)</f>
        <v>0</v>
      </c>
      <c r="AB1396" s="25">
        <f>IF(U1396&gt;=0.7, 1, 0)</f>
        <v>0</v>
      </c>
      <c r="AC1396" s="25">
        <f>IF(U1396&gt;=0.8, 1, 0)</f>
        <v>0</v>
      </c>
      <c r="AD1396" s="55">
        <f>IF(U1396&gt;=0.9, 1, 0)</f>
        <v>0</v>
      </c>
    </row>
    <row r="1397" spans="1:30" ht="20" customHeight="1" x14ac:dyDescent="0.2">
      <c r="A1397" s="20" t="s">
        <v>1002</v>
      </c>
      <c r="B1397" s="33" t="str">
        <f>SUBSTITUTE(A1397,"/Users/timomiessen/Desktop/imagesdk/nonblackmen1/","Image_")</f>
        <v>Image_NBM_43.jpg</v>
      </c>
      <c r="C1397" s="63" t="s">
        <v>4</v>
      </c>
      <c r="D1397" s="22" t="s">
        <v>6</v>
      </c>
      <c r="E1397" s="23">
        <v>1</v>
      </c>
      <c r="F1397" s="23">
        <v>0</v>
      </c>
      <c r="G1397" s="23">
        <v>0</v>
      </c>
      <c r="H1397" s="23">
        <v>0</v>
      </c>
      <c r="I1397" s="23">
        <v>0</v>
      </c>
      <c r="J1397" s="23">
        <v>0</v>
      </c>
      <c r="K1397" s="23">
        <v>0</v>
      </c>
      <c r="L1397" s="23">
        <v>0</v>
      </c>
      <c r="M1397" s="23">
        <v>0</v>
      </c>
      <c r="N1397" s="27">
        <v>0</v>
      </c>
      <c r="O1397" s="23">
        <v>0</v>
      </c>
      <c r="P1397" s="23">
        <v>0</v>
      </c>
      <c r="Q1397" s="23">
        <v>0</v>
      </c>
      <c r="R1397" s="23" cm="1">
        <f t="array" ref="R1397">_xlfn.IFS(H1397=1,1,K1397=1,1,L1397=1,1,M1397=1,1,N1397=1,1,P1397=1,1,TRUE,0)</f>
        <v>0</v>
      </c>
      <c r="S1397" s="64">
        <f>IF(AND(G1397=1,R1397=1),0,R1397)</f>
        <v>0</v>
      </c>
      <c r="T1397" s="24" t="s">
        <v>2887</v>
      </c>
      <c r="U1397" s="49">
        <f>SUBSTITUTE(T1397,".",",")*1</f>
        <v>1.50579708861187E-2</v>
      </c>
      <c r="V1397" s="54">
        <f>IF(U1397&gt;=0.1, 1, 0)</f>
        <v>0</v>
      </c>
      <c r="W1397" s="25">
        <f>IF(U1397&gt;=0.2, 1, 0)</f>
        <v>0</v>
      </c>
      <c r="X1397" s="25">
        <f>IF(U1397&gt;=0.3, 1, 0)</f>
        <v>0</v>
      </c>
      <c r="Y1397" s="25">
        <f>IF(U1397&gt;=0.4, 1, 0)</f>
        <v>0</v>
      </c>
      <c r="Z1397" s="25">
        <f>IF(U1397&gt;=0.5, 1, 0)</f>
        <v>0</v>
      </c>
      <c r="AA1397" s="25">
        <f>IF(U1397&gt;=0.6, 1, 0)</f>
        <v>0</v>
      </c>
      <c r="AB1397" s="25">
        <f>IF(U1397&gt;=0.7, 1, 0)</f>
        <v>0</v>
      </c>
      <c r="AC1397" s="25">
        <f>IF(U1397&gt;=0.8, 1, 0)</f>
        <v>0</v>
      </c>
      <c r="AD1397" s="55">
        <f>IF(U1397&gt;=0.9, 1, 0)</f>
        <v>0</v>
      </c>
    </row>
    <row r="1398" spans="1:30" ht="20" customHeight="1" x14ac:dyDescent="0.2">
      <c r="A1398" s="20" t="s">
        <v>1003</v>
      </c>
      <c r="B1398" s="33" t="str">
        <f>SUBSTITUTE(A1398,"/Users/timomiessen/Desktop/imagesdk/nonblackmen1/","Image_")</f>
        <v>Image_NBM_44.jpg</v>
      </c>
      <c r="C1398" s="63" t="s">
        <v>4</v>
      </c>
      <c r="D1398" s="22" t="s">
        <v>6</v>
      </c>
      <c r="E1398" s="23">
        <v>1</v>
      </c>
      <c r="F1398" s="23">
        <v>0</v>
      </c>
      <c r="G1398" s="23">
        <v>0</v>
      </c>
      <c r="H1398" s="23">
        <v>0</v>
      </c>
      <c r="I1398" s="23">
        <v>0</v>
      </c>
      <c r="J1398" s="23">
        <v>0</v>
      </c>
      <c r="K1398" s="23">
        <v>0</v>
      </c>
      <c r="L1398" s="23">
        <v>0</v>
      </c>
      <c r="M1398" s="23">
        <v>0</v>
      </c>
      <c r="N1398" s="27">
        <v>0</v>
      </c>
      <c r="O1398" s="23">
        <v>0</v>
      </c>
      <c r="P1398" s="23">
        <v>0</v>
      </c>
      <c r="Q1398" s="23">
        <v>0</v>
      </c>
      <c r="R1398" s="23" cm="1">
        <f t="array" ref="R1398">_xlfn.IFS(H1398=1,1,K1398=1,1,L1398=1,1,M1398=1,1,N1398=1,1,P1398=1,1,TRUE,0)</f>
        <v>0</v>
      </c>
      <c r="S1398" s="64">
        <f>IF(AND(G1398=1,R1398=1),0,R1398)</f>
        <v>0</v>
      </c>
      <c r="T1398" s="24" t="s">
        <v>2888</v>
      </c>
      <c r="U1398" s="49">
        <f>SUBSTITUTE(T1398,".",",")*1</f>
        <v>1.5417176298797099E-2</v>
      </c>
      <c r="V1398" s="54">
        <f>IF(U1398&gt;=0.1, 1, 0)</f>
        <v>0</v>
      </c>
      <c r="W1398" s="25">
        <f>IF(U1398&gt;=0.2, 1, 0)</f>
        <v>0</v>
      </c>
      <c r="X1398" s="25">
        <f>IF(U1398&gt;=0.3, 1, 0)</f>
        <v>0</v>
      </c>
      <c r="Y1398" s="25">
        <f>IF(U1398&gt;=0.4, 1, 0)</f>
        <v>0</v>
      </c>
      <c r="Z1398" s="25">
        <f>IF(U1398&gt;=0.5, 1, 0)</f>
        <v>0</v>
      </c>
      <c r="AA1398" s="25">
        <f>IF(U1398&gt;=0.6, 1, 0)</f>
        <v>0</v>
      </c>
      <c r="AB1398" s="25">
        <f>IF(U1398&gt;=0.7, 1, 0)</f>
        <v>0</v>
      </c>
      <c r="AC1398" s="25">
        <f>IF(U1398&gt;=0.8, 1, 0)</f>
        <v>0</v>
      </c>
      <c r="AD1398" s="55">
        <f>IF(U1398&gt;=0.9, 1, 0)</f>
        <v>0</v>
      </c>
    </row>
    <row r="1399" spans="1:30" ht="20" customHeight="1" x14ac:dyDescent="0.2">
      <c r="A1399" s="20" t="s">
        <v>1004</v>
      </c>
      <c r="B1399" s="33" t="str">
        <f>SUBSTITUTE(A1399,"/Users/timomiessen/Desktop/imagesdk/nonblackmen1/","Image_")</f>
        <v>Image_NBM_45.jpg</v>
      </c>
      <c r="C1399" s="63" t="s">
        <v>4</v>
      </c>
      <c r="D1399" s="22" t="s">
        <v>6</v>
      </c>
      <c r="E1399" s="23">
        <v>1</v>
      </c>
      <c r="F1399" s="23">
        <v>0</v>
      </c>
      <c r="G1399" s="23">
        <v>0</v>
      </c>
      <c r="H1399" s="23">
        <v>0</v>
      </c>
      <c r="I1399" s="23">
        <v>0</v>
      </c>
      <c r="J1399" s="23">
        <v>0</v>
      </c>
      <c r="K1399" s="23">
        <v>0</v>
      </c>
      <c r="L1399" s="23">
        <v>0</v>
      </c>
      <c r="M1399" s="23">
        <v>0</v>
      </c>
      <c r="N1399" s="27">
        <v>0</v>
      </c>
      <c r="O1399" s="23">
        <v>0</v>
      </c>
      <c r="P1399" s="23">
        <v>0</v>
      </c>
      <c r="Q1399" s="23">
        <v>0</v>
      </c>
      <c r="R1399" s="23" cm="1">
        <f t="array" ref="R1399">_xlfn.IFS(H1399=1,1,K1399=1,1,L1399=1,1,M1399=1,1,N1399=1,1,P1399=1,1,TRUE,0)</f>
        <v>0</v>
      </c>
      <c r="S1399" s="64">
        <f>IF(AND(G1399=1,R1399=1),0,R1399)</f>
        <v>0</v>
      </c>
      <c r="T1399" s="24" t="s">
        <v>2889</v>
      </c>
      <c r="U1399" s="49">
        <f>SUBSTITUTE(T1399,".",",")*1</f>
        <v>3.0534562189131899E-2</v>
      </c>
      <c r="V1399" s="54">
        <f>IF(U1399&gt;=0.1, 1, 0)</f>
        <v>0</v>
      </c>
      <c r="W1399" s="25">
        <f>IF(U1399&gt;=0.2, 1, 0)</f>
        <v>0</v>
      </c>
      <c r="X1399" s="25">
        <f>IF(U1399&gt;=0.3, 1, 0)</f>
        <v>0</v>
      </c>
      <c r="Y1399" s="25">
        <f>IF(U1399&gt;=0.4, 1, 0)</f>
        <v>0</v>
      </c>
      <c r="Z1399" s="25">
        <f>IF(U1399&gt;=0.5, 1, 0)</f>
        <v>0</v>
      </c>
      <c r="AA1399" s="25">
        <f>IF(U1399&gt;=0.6, 1, 0)</f>
        <v>0</v>
      </c>
      <c r="AB1399" s="25">
        <f>IF(U1399&gt;=0.7, 1, 0)</f>
        <v>0</v>
      </c>
      <c r="AC1399" s="25">
        <f>IF(U1399&gt;=0.8, 1, 0)</f>
        <v>0</v>
      </c>
      <c r="AD1399" s="55">
        <f>IF(U1399&gt;=0.9, 1, 0)</f>
        <v>0</v>
      </c>
    </row>
    <row r="1400" spans="1:30" ht="20" customHeight="1" x14ac:dyDescent="0.2">
      <c r="A1400" s="20" t="s">
        <v>1005</v>
      </c>
      <c r="B1400" s="33" t="str">
        <f>SUBSTITUTE(A1400,"/Users/timomiessen/Desktop/imagesdk/nonblackmen1/","Image_")</f>
        <v>Image_NBM_46.jpg</v>
      </c>
      <c r="C1400" s="63" t="s">
        <v>4</v>
      </c>
      <c r="D1400" s="22" t="s">
        <v>6</v>
      </c>
      <c r="E1400" s="23">
        <v>1</v>
      </c>
      <c r="F1400" s="23">
        <v>0</v>
      </c>
      <c r="G1400" s="23">
        <v>0</v>
      </c>
      <c r="H1400" s="23">
        <v>0</v>
      </c>
      <c r="I1400" s="23">
        <v>0</v>
      </c>
      <c r="J1400" s="23">
        <v>0</v>
      </c>
      <c r="K1400" s="23">
        <v>0</v>
      </c>
      <c r="L1400" s="23">
        <v>0</v>
      </c>
      <c r="M1400" s="23">
        <v>0</v>
      </c>
      <c r="N1400" s="27">
        <v>0</v>
      </c>
      <c r="O1400" s="23">
        <v>0</v>
      </c>
      <c r="P1400" s="23">
        <v>0</v>
      </c>
      <c r="Q1400" s="23">
        <v>0</v>
      </c>
      <c r="R1400" s="23" cm="1">
        <f t="array" ref="R1400">_xlfn.IFS(H1400=1,1,K1400=1,1,L1400=1,1,M1400=1,1,N1400=1,1,P1400=1,1,TRUE,0)</f>
        <v>0</v>
      </c>
      <c r="S1400" s="64">
        <f>IF(AND(G1400=1,R1400=1),0,R1400)</f>
        <v>0</v>
      </c>
      <c r="T1400" s="24" t="s">
        <v>2890</v>
      </c>
      <c r="U1400" s="49">
        <f>SUBSTITUTE(T1400,".",",")*1</f>
        <v>0.168690845370292</v>
      </c>
      <c r="V1400" s="54">
        <f>IF(U1400&gt;=0.1, 1, 0)</f>
        <v>1</v>
      </c>
      <c r="W1400" s="25">
        <f>IF(U1400&gt;=0.2, 1, 0)</f>
        <v>0</v>
      </c>
      <c r="X1400" s="25">
        <f>IF(U1400&gt;=0.3, 1, 0)</f>
        <v>0</v>
      </c>
      <c r="Y1400" s="25">
        <f>IF(U1400&gt;=0.4, 1, 0)</f>
        <v>0</v>
      </c>
      <c r="Z1400" s="25">
        <f>IF(U1400&gt;=0.5, 1, 0)</f>
        <v>0</v>
      </c>
      <c r="AA1400" s="25">
        <f>IF(U1400&gt;=0.6, 1, 0)</f>
        <v>0</v>
      </c>
      <c r="AB1400" s="25">
        <f>IF(U1400&gt;=0.7, 1, 0)</f>
        <v>0</v>
      </c>
      <c r="AC1400" s="25">
        <f>IF(U1400&gt;=0.8, 1, 0)</f>
        <v>0</v>
      </c>
      <c r="AD1400" s="55">
        <f>IF(U1400&gt;=0.9, 1, 0)</f>
        <v>0</v>
      </c>
    </row>
    <row r="1401" spans="1:30" ht="20" customHeight="1" x14ac:dyDescent="0.2">
      <c r="A1401" s="20" t="s">
        <v>1006</v>
      </c>
      <c r="B1401" s="33" t="str">
        <f>SUBSTITUTE(A1401,"/Users/timomiessen/Desktop/imagesdk/nonblackmen1/","Image_")</f>
        <v>Image_NBM_47.jpg</v>
      </c>
      <c r="C1401" s="63" t="s">
        <v>4</v>
      </c>
      <c r="D1401" s="22" t="s">
        <v>6</v>
      </c>
      <c r="E1401" s="23">
        <v>1</v>
      </c>
      <c r="F1401" s="23">
        <v>0</v>
      </c>
      <c r="G1401" s="23">
        <v>0</v>
      </c>
      <c r="H1401" s="23">
        <v>0</v>
      </c>
      <c r="I1401" s="23">
        <v>0</v>
      </c>
      <c r="J1401" s="23">
        <v>0</v>
      </c>
      <c r="K1401" s="23">
        <v>0</v>
      </c>
      <c r="L1401" s="23">
        <v>0</v>
      </c>
      <c r="M1401" s="23">
        <v>0</v>
      </c>
      <c r="N1401" s="27">
        <v>0</v>
      </c>
      <c r="O1401" s="23">
        <v>0</v>
      </c>
      <c r="P1401" s="23">
        <v>0</v>
      </c>
      <c r="Q1401" s="23">
        <v>0</v>
      </c>
      <c r="R1401" s="23" cm="1">
        <f t="array" ref="R1401">_xlfn.IFS(H1401=1,1,K1401=1,1,L1401=1,1,M1401=1,1,N1401=1,1,P1401=1,1,TRUE,0)</f>
        <v>0</v>
      </c>
      <c r="S1401" s="64">
        <f>IF(AND(G1401=1,R1401=1),0,R1401)</f>
        <v>0</v>
      </c>
      <c r="T1401" s="24" t="s">
        <v>2891</v>
      </c>
      <c r="U1401" s="49">
        <f>SUBSTITUTE(T1401,".",",")*1</f>
        <v>1.6694315243512298E-2</v>
      </c>
      <c r="V1401" s="54">
        <f>IF(U1401&gt;=0.1, 1, 0)</f>
        <v>0</v>
      </c>
      <c r="W1401" s="25">
        <f>IF(U1401&gt;=0.2, 1, 0)</f>
        <v>0</v>
      </c>
      <c r="X1401" s="25">
        <f>IF(U1401&gt;=0.3, 1, 0)</f>
        <v>0</v>
      </c>
      <c r="Y1401" s="25">
        <f>IF(U1401&gt;=0.4, 1, 0)</f>
        <v>0</v>
      </c>
      <c r="Z1401" s="25">
        <f>IF(U1401&gt;=0.5, 1, 0)</f>
        <v>0</v>
      </c>
      <c r="AA1401" s="25">
        <f>IF(U1401&gt;=0.6, 1, 0)</f>
        <v>0</v>
      </c>
      <c r="AB1401" s="25">
        <f>IF(U1401&gt;=0.7, 1, 0)</f>
        <v>0</v>
      </c>
      <c r="AC1401" s="25">
        <f>IF(U1401&gt;=0.8, 1, 0)</f>
        <v>0</v>
      </c>
      <c r="AD1401" s="55">
        <f>IF(U1401&gt;=0.9, 1, 0)</f>
        <v>0</v>
      </c>
    </row>
    <row r="1402" spans="1:30" ht="20" customHeight="1" x14ac:dyDescent="0.2">
      <c r="A1402" s="20" t="s">
        <v>1007</v>
      </c>
      <c r="B1402" s="33" t="str">
        <f>SUBSTITUTE(A1402,"/Users/timomiessen/Desktop/imagesdk/nonblackmen1/","Image_")</f>
        <v>Image_NBM_48.jpg</v>
      </c>
      <c r="C1402" s="63" t="s">
        <v>4</v>
      </c>
      <c r="D1402" s="22" t="s">
        <v>6</v>
      </c>
      <c r="E1402" s="23">
        <v>1</v>
      </c>
      <c r="F1402" s="23">
        <v>0</v>
      </c>
      <c r="G1402" s="23">
        <v>0</v>
      </c>
      <c r="H1402" s="23">
        <v>0</v>
      </c>
      <c r="I1402" s="23">
        <v>0</v>
      </c>
      <c r="J1402" s="23">
        <v>0</v>
      </c>
      <c r="K1402" s="23">
        <v>0</v>
      </c>
      <c r="L1402" s="23">
        <v>0</v>
      </c>
      <c r="M1402" s="23">
        <v>0</v>
      </c>
      <c r="N1402" s="27">
        <v>0</v>
      </c>
      <c r="O1402" s="23">
        <v>0</v>
      </c>
      <c r="P1402" s="23">
        <v>0</v>
      </c>
      <c r="Q1402" s="23">
        <v>0</v>
      </c>
      <c r="R1402" s="23" cm="1">
        <f t="array" ref="R1402">_xlfn.IFS(H1402=1,1,K1402=1,1,L1402=1,1,M1402=1,1,N1402=1,1,P1402=1,1,TRUE,0)</f>
        <v>0</v>
      </c>
      <c r="S1402" s="64">
        <f>IF(AND(G1402=1,R1402=1),0,R1402)</f>
        <v>0</v>
      </c>
      <c r="T1402" s="24" t="s">
        <v>2892</v>
      </c>
      <c r="U1402" s="49">
        <f>SUBSTITUTE(T1402,".",",")*1</f>
        <v>2.6618060190230601E-2</v>
      </c>
      <c r="V1402" s="54">
        <f>IF(U1402&gt;=0.1, 1, 0)</f>
        <v>0</v>
      </c>
      <c r="W1402" s="25">
        <f>IF(U1402&gt;=0.2, 1, 0)</f>
        <v>0</v>
      </c>
      <c r="X1402" s="25">
        <f>IF(U1402&gt;=0.3, 1, 0)</f>
        <v>0</v>
      </c>
      <c r="Y1402" s="25">
        <f>IF(U1402&gt;=0.4, 1, 0)</f>
        <v>0</v>
      </c>
      <c r="Z1402" s="25">
        <f>IF(U1402&gt;=0.5, 1, 0)</f>
        <v>0</v>
      </c>
      <c r="AA1402" s="25">
        <f>IF(U1402&gt;=0.6, 1, 0)</f>
        <v>0</v>
      </c>
      <c r="AB1402" s="25">
        <f>IF(U1402&gt;=0.7, 1, 0)</f>
        <v>0</v>
      </c>
      <c r="AC1402" s="25">
        <f>IF(U1402&gt;=0.8, 1, 0)</f>
        <v>0</v>
      </c>
      <c r="AD1402" s="55">
        <f>IF(U1402&gt;=0.9, 1, 0)</f>
        <v>0</v>
      </c>
    </row>
    <row r="1403" spans="1:30" ht="20" customHeight="1" x14ac:dyDescent="0.2">
      <c r="A1403" s="20" t="s">
        <v>1008</v>
      </c>
      <c r="B1403" s="33" t="str">
        <f>SUBSTITUTE(A1403,"/Users/timomiessen/Desktop/imagesdk/nonblackmen1/","Image_")</f>
        <v>Image_NBM_49.jpg</v>
      </c>
      <c r="C1403" s="63" t="s">
        <v>4</v>
      </c>
      <c r="D1403" s="22" t="s">
        <v>6</v>
      </c>
      <c r="E1403" s="23">
        <v>1</v>
      </c>
      <c r="F1403" s="23">
        <v>0</v>
      </c>
      <c r="G1403" s="23">
        <v>0</v>
      </c>
      <c r="H1403" s="23">
        <v>0</v>
      </c>
      <c r="I1403" s="23">
        <v>0</v>
      </c>
      <c r="J1403" s="23">
        <v>0</v>
      </c>
      <c r="K1403" s="23">
        <v>0</v>
      </c>
      <c r="L1403" s="23">
        <v>0</v>
      </c>
      <c r="M1403" s="23">
        <v>0</v>
      </c>
      <c r="N1403" s="27">
        <v>0</v>
      </c>
      <c r="O1403" s="23">
        <v>0</v>
      </c>
      <c r="P1403" s="23">
        <v>0</v>
      </c>
      <c r="Q1403" s="23">
        <v>0</v>
      </c>
      <c r="R1403" s="23" cm="1">
        <f t="array" ref="R1403">_xlfn.IFS(H1403=1,1,K1403=1,1,L1403=1,1,M1403=1,1,N1403=1,1,P1403=1,1,TRUE,0)</f>
        <v>0</v>
      </c>
      <c r="S1403" s="64">
        <f>IF(AND(G1403=1,R1403=1),0,R1403)</f>
        <v>0</v>
      </c>
      <c r="T1403" s="24" t="s">
        <v>2893</v>
      </c>
      <c r="U1403" s="49">
        <f>SUBSTITUTE(T1403,".",",")*1</f>
        <v>2.2111766040325099E-2</v>
      </c>
      <c r="V1403" s="54">
        <f>IF(U1403&gt;=0.1, 1, 0)</f>
        <v>0</v>
      </c>
      <c r="W1403" s="25">
        <f>IF(U1403&gt;=0.2, 1, 0)</f>
        <v>0</v>
      </c>
      <c r="X1403" s="25">
        <f>IF(U1403&gt;=0.3, 1, 0)</f>
        <v>0</v>
      </c>
      <c r="Y1403" s="25">
        <f>IF(U1403&gt;=0.4, 1, 0)</f>
        <v>0</v>
      </c>
      <c r="Z1403" s="25">
        <f>IF(U1403&gt;=0.5, 1, 0)</f>
        <v>0</v>
      </c>
      <c r="AA1403" s="25">
        <f>IF(U1403&gt;=0.6, 1, 0)</f>
        <v>0</v>
      </c>
      <c r="AB1403" s="25">
        <f>IF(U1403&gt;=0.7, 1, 0)</f>
        <v>0</v>
      </c>
      <c r="AC1403" s="25">
        <f>IF(U1403&gt;=0.8, 1, 0)</f>
        <v>0</v>
      </c>
      <c r="AD1403" s="55">
        <f>IF(U1403&gt;=0.9, 1, 0)</f>
        <v>0</v>
      </c>
    </row>
    <row r="1404" spans="1:30" ht="20" customHeight="1" x14ac:dyDescent="0.2">
      <c r="A1404" s="20" t="s">
        <v>1009</v>
      </c>
      <c r="B1404" s="33" t="str">
        <f>SUBSTITUTE(A1404,"/Users/timomiessen/Desktop/imagesdk/nonblackmen1/","Image_")</f>
        <v>Image_NBM_5.jpg</v>
      </c>
      <c r="C1404" s="63" t="s">
        <v>4</v>
      </c>
      <c r="D1404" s="22" t="s">
        <v>6</v>
      </c>
      <c r="E1404" s="23">
        <v>1</v>
      </c>
      <c r="F1404" s="23">
        <v>0</v>
      </c>
      <c r="G1404" s="23">
        <v>0</v>
      </c>
      <c r="H1404" s="23">
        <v>0</v>
      </c>
      <c r="I1404" s="23">
        <v>0</v>
      </c>
      <c r="J1404" s="23">
        <v>0</v>
      </c>
      <c r="K1404" s="23">
        <v>0</v>
      </c>
      <c r="L1404" s="23">
        <v>0</v>
      </c>
      <c r="M1404" s="23">
        <v>0</v>
      </c>
      <c r="N1404" s="27">
        <v>0</v>
      </c>
      <c r="O1404" s="23">
        <v>0</v>
      </c>
      <c r="P1404" s="23">
        <v>0</v>
      </c>
      <c r="Q1404" s="23">
        <v>0</v>
      </c>
      <c r="R1404" s="23" cm="1">
        <f t="array" ref="R1404">_xlfn.IFS(H1404=1,1,K1404=1,1,L1404=1,1,M1404=1,1,N1404=1,1,P1404=1,1,TRUE,0)</f>
        <v>0</v>
      </c>
      <c r="S1404" s="64">
        <f>IF(AND(G1404=1,R1404=1),0,R1404)</f>
        <v>0</v>
      </c>
      <c r="T1404" s="24" t="s">
        <v>2894</v>
      </c>
      <c r="U1404" s="49">
        <f>SUBSTITUTE(T1404,".",",")*1</f>
        <v>4.4065618421882304E-3</v>
      </c>
      <c r="V1404" s="54">
        <f>IF(U1404&gt;=0.1, 1, 0)</f>
        <v>0</v>
      </c>
      <c r="W1404" s="25">
        <f>IF(U1404&gt;=0.2, 1, 0)</f>
        <v>0</v>
      </c>
      <c r="X1404" s="25">
        <f>IF(U1404&gt;=0.3, 1, 0)</f>
        <v>0</v>
      </c>
      <c r="Y1404" s="25">
        <f>IF(U1404&gt;=0.4, 1, 0)</f>
        <v>0</v>
      </c>
      <c r="Z1404" s="25">
        <f>IF(U1404&gt;=0.5, 1, 0)</f>
        <v>0</v>
      </c>
      <c r="AA1404" s="25">
        <f>IF(U1404&gt;=0.6, 1, 0)</f>
        <v>0</v>
      </c>
      <c r="AB1404" s="25">
        <f>IF(U1404&gt;=0.7, 1, 0)</f>
        <v>0</v>
      </c>
      <c r="AC1404" s="25">
        <f>IF(U1404&gt;=0.8, 1, 0)</f>
        <v>0</v>
      </c>
      <c r="AD1404" s="55">
        <f>IF(U1404&gt;=0.9, 1, 0)</f>
        <v>0</v>
      </c>
    </row>
    <row r="1405" spans="1:30" ht="20" customHeight="1" x14ac:dyDescent="0.2">
      <c r="A1405" s="20" t="s">
        <v>1010</v>
      </c>
      <c r="B1405" s="33" t="str">
        <f>SUBSTITUTE(A1405,"/Users/timomiessen/Desktop/imagesdk/nonblackmen1/","Image_")</f>
        <v>Image_NBM_50.jpg</v>
      </c>
      <c r="C1405" s="63" t="s">
        <v>4</v>
      </c>
      <c r="D1405" s="22" t="s">
        <v>6</v>
      </c>
      <c r="E1405" s="23">
        <v>1</v>
      </c>
      <c r="F1405" s="23">
        <v>0</v>
      </c>
      <c r="G1405" s="23">
        <v>0</v>
      </c>
      <c r="H1405" s="23">
        <v>0</v>
      </c>
      <c r="I1405" s="23">
        <v>0</v>
      </c>
      <c r="J1405" s="23">
        <v>0</v>
      </c>
      <c r="K1405" s="23">
        <v>0</v>
      </c>
      <c r="L1405" s="23">
        <v>0</v>
      </c>
      <c r="M1405" s="23">
        <v>0</v>
      </c>
      <c r="N1405" s="27">
        <v>0</v>
      </c>
      <c r="O1405" s="23">
        <v>0</v>
      </c>
      <c r="P1405" s="23">
        <v>0</v>
      </c>
      <c r="Q1405" s="23">
        <v>0</v>
      </c>
      <c r="R1405" s="23" cm="1">
        <f t="array" ref="R1405">_xlfn.IFS(H1405=1,1,K1405=1,1,L1405=1,1,M1405=1,1,N1405=1,1,P1405=1,1,TRUE,0)</f>
        <v>0</v>
      </c>
      <c r="S1405" s="64">
        <f>IF(AND(G1405=1,R1405=1),0,R1405)</f>
        <v>0</v>
      </c>
      <c r="T1405" s="24" t="s">
        <v>2895</v>
      </c>
      <c r="U1405" s="49">
        <f>SUBSTITUTE(T1405,".",",")*1</f>
        <v>3.08450302109122E-2</v>
      </c>
      <c r="V1405" s="54">
        <f>IF(U1405&gt;=0.1, 1, 0)</f>
        <v>0</v>
      </c>
      <c r="W1405" s="25">
        <f>IF(U1405&gt;=0.2, 1, 0)</f>
        <v>0</v>
      </c>
      <c r="X1405" s="25">
        <f>IF(U1405&gt;=0.3, 1, 0)</f>
        <v>0</v>
      </c>
      <c r="Y1405" s="25">
        <f>IF(U1405&gt;=0.4, 1, 0)</f>
        <v>0</v>
      </c>
      <c r="Z1405" s="25">
        <f>IF(U1405&gt;=0.5, 1, 0)</f>
        <v>0</v>
      </c>
      <c r="AA1405" s="25">
        <f>IF(U1405&gt;=0.6, 1, 0)</f>
        <v>0</v>
      </c>
      <c r="AB1405" s="25">
        <f>IF(U1405&gt;=0.7, 1, 0)</f>
        <v>0</v>
      </c>
      <c r="AC1405" s="25">
        <f>IF(U1405&gt;=0.8, 1, 0)</f>
        <v>0</v>
      </c>
      <c r="AD1405" s="55">
        <f>IF(U1405&gt;=0.9, 1, 0)</f>
        <v>0</v>
      </c>
    </row>
    <row r="1406" spans="1:30" ht="20" customHeight="1" x14ac:dyDescent="0.2">
      <c r="A1406" s="20" t="s">
        <v>1011</v>
      </c>
      <c r="B1406" s="33" t="str">
        <f>SUBSTITUTE(A1406,"/Users/timomiessen/Desktop/imagesdk/nonblackmen1/","Image_")</f>
        <v>Image_NBM_51.jpg</v>
      </c>
      <c r="C1406" s="63" t="s">
        <v>4</v>
      </c>
      <c r="D1406" s="22" t="s">
        <v>6</v>
      </c>
      <c r="E1406" s="23">
        <v>1</v>
      </c>
      <c r="F1406" s="23">
        <v>0</v>
      </c>
      <c r="G1406" s="23">
        <v>0</v>
      </c>
      <c r="H1406" s="23">
        <v>0</v>
      </c>
      <c r="I1406" s="23">
        <v>0</v>
      </c>
      <c r="J1406" s="23">
        <v>0</v>
      </c>
      <c r="K1406" s="23">
        <v>0</v>
      </c>
      <c r="L1406" s="23">
        <v>0</v>
      </c>
      <c r="M1406" s="23">
        <v>0</v>
      </c>
      <c r="N1406" s="27">
        <v>0</v>
      </c>
      <c r="O1406" s="23">
        <v>0</v>
      </c>
      <c r="P1406" s="23">
        <v>0</v>
      </c>
      <c r="Q1406" s="23">
        <v>0</v>
      </c>
      <c r="R1406" s="23" cm="1">
        <f t="array" ref="R1406">_xlfn.IFS(H1406=1,1,K1406=1,1,L1406=1,1,M1406=1,1,N1406=1,1,P1406=1,1,TRUE,0)</f>
        <v>0</v>
      </c>
      <c r="S1406" s="64">
        <f>IF(AND(G1406=1,R1406=1),0,R1406)</f>
        <v>0</v>
      </c>
      <c r="T1406" s="24" t="s">
        <v>2896</v>
      </c>
      <c r="U1406" s="49">
        <f>SUBSTITUTE(T1406,".",",")*1</f>
        <v>1.13097745925188E-2</v>
      </c>
      <c r="V1406" s="54">
        <f>IF(U1406&gt;=0.1, 1, 0)</f>
        <v>0</v>
      </c>
      <c r="W1406" s="25">
        <f>IF(U1406&gt;=0.2, 1, 0)</f>
        <v>0</v>
      </c>
      <c r="X1406" s="25">
        <f>IF(U1406&gt;=0.3, 1, 0)</f>
        <v>0</v>
      </c>
      <c r="Y1406" s="25">
        <f>IF(U1406&gt;=0.4, 1, 0)</f>
        <v>0</v>
      </c>
      <c r="Z1406" s="25">
        <f>IF(U1406&gt;=0.5, 1, 0)</f>
        <v>0</v>
      </c>
      <c r="AA1406" s="25">
        <f>IF(U1406&gt;=0.6, 1, 0)</f>
        <v>0</v>
      </c>
      <c r="AB1406" s="25">
        <f>IF(U1406&gt;=0.7, 1, 0)</f>
        <v>0</v>
      </c>
      <c r="AC1406" s="25">
        <f>IF(U1406&gt;=0.8, 1, 0)</f>
        <v>0</v>
      </c>
      <c r="AD1406" s="55">
        <f>IF(U1406&gt;=0.9, 1, 0)</f>
        <v>0</v>
      </c>
    </row>
    <row r="1407" spans="1:30" ht="20" customHeight="1" x14ac:dyDescent="0.2">
      <c r="A1407" s="20" t="s">
        <v>1012</v>
      </c>
      <c r="B1407" s="33" t="str">
        <f>SUBSTITUTE(A1407,"/Users/timomiessen/Desktop/imagesdk/nonblackmen1/","Image_")</f>
        <v>Image_NBM_52.jpg</v>
      </c>
      <c r="C1407" s="63" t="s">
        <v>4</v>
      </c>
      <c r="D1407" s="22" t="s">
        <v>6</v>
      </c>
      <c r="E1407" s="23">
        <v>1</v>
      </c>
      <c r="F1407" s="23">
        <v>0</v>
      </c>
      <c r="G1407" s="23">
        <v>0</v>
      </c>
      <c r="H1407" s="23">
        <v>0</v>
      </c>
      <c r="I1407" s="23">
        <v>0</v>
      </c>
      <c r="J1407" s="23">
        <v>0</v>
      </c>
      <c r="K1407" s="23">
        <v>0</v>
      </c>
      <c r="L1407" s="23">
        <v>0</v>
      </c>
      <c r="M1407" s="23">
        <v>0</v>
      </c>
      <c r="N1407" s="27">
        <v>0</v>
      </c>
      <c r="O1407" s="23">
        <v>0</v>
      </c>
      <c r="P1407" s="23">
        <v>0</v>
      </c>
      <c r="Q1407" s="23">
        <v>0</v>
      </c>
      <c r="R1407" s="23" cm="1">
        <f t="array" ref="R1407">_xlfn.IFS(H1407=1,1,K1407=1,1,L1407=1,1,M1407=1,1,N1407=1,1,P1407=1,1,TRUE,0)</f>
        <v>0</v>
      </c>
      <c r="S1407" s="64">
        <f>IF(AND(G1407=1,R1407=1),0,R1407)</f>
        <v>0</v>
      </c>
      <c r="T1407" s="24" t="s">
        <v>2897</v>
      </c>
      <c r="U1407" s="49">
        <f>SUBSTITUTE(T1407,".",",")*1</f>
        <v>8.57865065336227E-2</v>
      </c>
      <c r="V1407" s="54">
        <f>IF(U1407&gt;=0.1, 1, 0)</f>
        <v>0</v>
      </c>
      <c r="W1407" s="25">
        <f>IF(U1407&gt;=0.2, 1, 0)</f>
        <v>0</v>
      </c>
      <c r="X1407" s="25">
        <f>IF(U1407&gt;=0.3, 1, 0)</f>
        <v>0</v>
      </c>
      <c r="Y1407" s="25">
        <f>IF(U1407&gt;=0.4, 1, 0)</f>
        <v>0</v>
      </c>
      <c r="Z1407" s="25">
        <f>IF(U1407&gt;=0.5, 1, 0)</f>
        <v>0</v>
      </c>
      <c r="AA1407" s="25">
        <f>IF(U1407&gt;=0.6, 1, 0)</f>
        <v>0</v>
      </c>
      <c r="AB1407" s="25">
        <f>IF(U1407&gt;=0.7, 1, 0)</f>
        <v>0</v>
      </c>
      <c r="AC1407" s="25">
        <f>IF(U1407&gt;=0.8, 1, 0)</f>
        <v>0</v>
      </c>
      <c r="AD1407" s="55">
        <f>IF(U1407&gt;=0.9, 1, 0)</f>
        <v>0</v>
      </c>
    </row>
    <row r="1408" spans="1:30" ht="20" customHeight="1" x14ac:dyDescent="0.2">
      <c r="A1408" s="20" t="s">
        <v>1013</v>
      </c>
      <c r="B1408" s="33" t="str">
        <f>SUBSTITUTE(A1408,"/Users/timomiessen/Desktop/imagesdk/nonblackmen1/","Image_")</f>
        <v>Image_NBM_53.jpg</v>
      </c>
      <c r="C1408" s="63" t="s">
        <v>4</v>
      </c>
      <c r="D1408" s="22" t="s">
        <v>6</v>
      </c>
      <c r="E1408" s="23">
        <v>1</v>
      </c>
      <c r="F1408" s="23">
        <v>0</v>
      </c>
      <c r="G1408" s="23">
        <v>0</v>
      </c>
      <c r="H1408" s="23">
        <v>0</v>
      </c>
      <c r="I1408" s="23">
        <v>0</v>
      </c>
      <c r="J1408" s="23">
        <v>0</v>
      </c>
      <c r="K1408" s="23">
        <v>0</v>
      </c>
      <c r="L1408" s="23">
        <v>0</v>
      </c>
      <c r="M1408" s="23">
        <v>0</v>
      </c>
      <c r="N1408" s="27">
        <v>0</v>
      </c>
      <c r="O1408" s="23">
        <v>0</v>
      </c>
      <c r="P1408" s="23">
        <v>0</v>
      </c>
      <c r="Q1408" s="23">
        <v>0</v>
      </c>
      <c r="R1408" s="23" cm="1">
        <f t="array" ref="R1408">_xlfn.IFS(H1408=1,1,K1408=1,1,L1408=1,1,M1408=1,1,N1408=1,1,P1408=1,1,TRUE,0)</f>
        <v>0</v>
      </c>
      <c r="S1408" s="64">
        <f>IF(AND(G1408=1,R1408=1),0,R1408)</f>
        <v>0</v>
      </c>
      <c r="T1408" s="24" t="s">
        <v>2898</v>
      </c>
      <c r="U1408" s="49">
        <f>SUBSTITUTE(T1408,".",",")*1</f>
        <v>6.2038507312536196E-3</v>
      </c>
      <c r="V1408" s="54">
        <f>IF(U1408&gt;=0.1, 1, 0)</f>
        <v>0</v>
      </c>
      <c r="W1408" s="25">
        <f>IF(U1408&gt;=0.2, 1, 0)</f>
        <v>0</v>
      </c>
      <c r="X1408" s="25">
        <f>IF(U1408&gt;=0.3, 1, 0)</f>
        <v>0</v>
      </c>
      <c r="Y1408" s="25">
        <f>IF(U1408&gt;=0.4, 1, 0)</f>
        <v>0</v>
      </c>
      <c r="Z1408" s="25">
        <f>IF(U1408&gt;=0.5, 1, 0)</f>
        <v>0</v>
      </c>
      <c r="AA1408" s="25">
        <f>IF(U1408&gt;=0.6, 1, 0)</f>
        <v>0</v>
      </c>
      <c r="AB1408" s="25">
        <f>IF(U1408&gt;=0.7, 1, 0)</f>
        <v>0</v>
      </c>
      <c r="AC1408" s="25">
        <f>IF(U1408&gt;=0.8, 1, 0)</f>
        <v>0</v>
      </c>
      <c r="AD1408" s="55">
        <f>IF(U1408&gt;=0.9, 1, 0)</f>
        <v>0</v>
      </c>
    </row>
    <row r="1409" spans="1:30" ht="20" customHeight="1" x14ac:dyDescent="0.2">
      <c r="A1409" s="20" t="s">
        <v>1014</v>
      </c>
      <c r="B1409" s="33" t="str">
        <f>SUBSTITUTE(A1409,"/Users/timomiessen/Desktop/imagesdk/nonblackmen1/","Image_")</f>
        <v>Image_NBM_54.jpg</v>
      </c>
      <c r="C1409" s="63" t="s">
        <v>4</v>
      </c>
      <c r="D1409" s="22" t="s">
        <v>6</v>
      </c>
      <c r="E1409" s="23">
        <v>1</v>
      </c>
      <c r="F1409" s="23">
        <v>0</v>
      </c>
      <c r="G1409" s="23">
        <v>0</v>
      </c>
      <c r="H1409" s="23">
        <v>0</v>
      </c>
      <c r="I1409" s="23">
        <v>0</v>
      </c>
      <c r="J1409" s="23">
        <v>0</v>
      </c>
      <c r="K1409" s="23">
        <v>0</v>
      </c>
      <c r="L1409" s="23">
        <v>0</v>
      </c>
      <c r="M1409" s="23">
        <v>0</v>
      </c>
      <c r="N1409" s="27">
        <v>0</v>
      </c>
      <c r="O1409" s="23">
        <v>0</v>
      </c>
      <c r="P1409" s="23">
        <v>0</v>
      </c>
      <c r="Q1409" s="23">
        <v>0</v>
      </c>
      <c r="R1409" s="23" cm="1">
        <f t="array" ref="R1409">_xlfn.IFS(H1409=1,1,K1409=1,1,L1409=1,1,M1409=1,1,N1409=1,1,P1409=1,1,TRUE,0)</f>
        <v>0</v>
      </c>
      <c r="S1409" s="64">
        <f>IF(AND(G1409=1,R1409=1),0,R1409)</f>
        <v>0</v>
      </c>
      <c r="T1409" s="24" t="s">
        <v>2899</v>
      </c>
      <c r="U1409" s="49">
        <f>SUBSTITUTE(T1409,".",",")*1</f>
        <v>0.103087345138192</v>
      </c>
      <c r="V1409" s="54">
        <f>IF(U1409&gt;=0.1, 1, 0)</f>
        <v>1</v>
      </c>
      <c r="W1409" s="25">
        <f>IF(U1409&gt;=0.2, 1, 0)</f>
        <v>0</v>
      </c>
      <c r="X1409" s="25">
        <f>IF(U1409&gt;=0.3, 1, 0)</f>
        <v>0</v>
      </c>
      <c r="Y1409" s="25">
        <f>IF(U1409&gt;=0.4, 1, 0)</f>
        <v>0</v>
      </c>
      <c r="Z1409" s="25">
        <f>IF(U1409&gt;=0.5, 1, 0)</f>
        <v>0</v>
      </c>
      <c r="AA1409" s="25">
        <f>IF(U1409&gt;=0.6, 1, 0)</f>
        <v>0</v>
      </c>
      <c r="AB1409" s="25">
        <f>IF(U1409&gt;=0.7, 1, 0)</f>
        <v>0</v>
      </c>
      <c r="AC1409" s="25">
        <f>IF(U1409&gt;=0.8, 1, 0)</f>
        <v>0</v>
      </c>
      <c r="AD1409" s="55">
        <f>IF(U1409&gt;=0.9, 1, 0)</f>
        <v>0</v>
      </c>
    </row>
    <row r="1410" spans="1:30" ht="20" customHeight="1" x14ac:dyDescent="0.2">
      <c r="A1410" s="20" t="s">
        <v>1015</v>
      </c>
      <c r="B1410" s="33" t="str">
        <f>SUBSTITUTE(A1410,"/Users/timomiessen/Desktop/imagesdk/nonblackmen1/","Image_")</f>
        <v>Image_NBM_55.jpg</v>
      </c>
      <c r="C1410" s="63" t="s">
        <v>4</v>
      </c>
      <c r="D1410" s="22" t="s">
        <v>6</v>
      </c>
      <c r="E1410" s="23">
        <v>1</v>
      </c>
      <c r="F1410" s="23">
        <v>0</v>
      </c>
      <c r="G1410" s="23">
        <v>0</v>
      </c>
      <c r="H1410" s="23">
        <v>0</v>
      </c>
      <c r="I1410" s="23">
        <v>0</v>
      </c>
      <c r="J1410" s="23">
        <v>0</v>
      </c>
      <c r="K1410" s="23">
        <v>0</v>
      </c>
      <c r="L1410" s="23">
        <v>0</v>
      </c>
      <c r="M1410" s="23">
        <v>0</v>
      </c>
      <c r="N1410" s="27">
        <v>0</v>
      </c>
      <c r="O1410" s="23">
        <v>0</v>
      </c>
      <c r="P1410" s="23">
        <v>0</v>
      </c>
      <c r="Q1410" s="23">
        <v>0</v>
      </c>
      <c r="R1410" s="23" cm="1">
        <f t="array" ref="R1410">_xlfn.IFS(H1410=1,1,K1410=1,1,L1410=1,1,M1410=1,1,N1410=1,1,P1410=1,1,TRUE,0)</f>
        <v>0</v>
      </c>
      <c r="S1410" s="64">
        <f>IF(AND(G1410=1,R1410=1),0,R1410)</f>
        <v>0</v>
      </c>
      <c r="T1410" s="24" t="s">
        <v>2900</v>
      </c>
      <c r="U1410" s="49">
        <f>SUBSTITUTE(T1410,".",",")*1</f>
        <v>0.26389962248504101</v>
      </c>
      <c r="V1410" s="54">
        <f>IF(U1410&gt;=0.1, 1, 0)</f>
        <v>1</v>
      </c>
      <c r="W1410" s="25">
        <f>IF(U1410&gt;=0.2, 1, 0)</f>
        <v>1</v>
      </c>
      <c r="X1410" s="25">
        <f>IF(U1410&gt;=0.3, 1, 0)</f>
        <v>0</v>
      </c>
      <c r="Y1410" s="25">
        <f>IF(U1410&gt;=0.4, 1, 0)</f>
        <v>0</v>
      </c>
      <c r="Z1410" s="25">
        <f>IF(U1410&gt;=0.5, 1, 0)</f>
        <v>0</v>
      </c>
      <c r="AA1410" s="25">
        <f>IF(U1410&gt;=0.6, 1, 0)</f>
        <v>0</v>
      </c>
      <c r="AB1410" s="25">
        <f>IF(U1410&gt;=0.7, 1, 0)</f>
        <v>0</v>
      </c>
      <c r="AC1410" s="25">
        <f>IF(U1410&gt;=0.8, 1, 0)</f>
        <v>0</v>
      </c>
      <c r="AD1410" s="55">
        <f>IF(U1410&gt;=0.9, 1, 0)</f>
        <v>0</v>
      </c>
    </row>
    <row r="1411" spans="1:30" ht="20" customHeight="1" x14ac:dyDescent="0.2">
      <c r="A1411" s="20" t="s">
        <v>1016</v>
      </c>
      <c r="B1411" s="33" t="str">
        <f>SUBSTITUTE(A1411,"/Users/timomiessen/Desktop/imagesdk/nonblackmen1/","Image_")</f>
        <v>Image_NBM_56.jpg</v>
      </c>
      <c r="C1411" s="63" t="s">
        <v>4</v>
      </c>
      <c r="D1411" s="22" t="s">
        <v>6</v>
      </c>
      <c r="E1411" s="23">
        <v>1</v>
      </c>
      <c r="F1411" s="23">
        <v>0</v>
      </c>
      <c r="G1411" s="23">
        <v>0</v>
      </c>
      <c r="H1411" s="23">
        <v>0</v>
      </c>
      <c r="I1411" s="23">
        <v>0</v>
      </c>
      <c r="J1411" s="23">
        <v>0</v>
      </c>
      <c r="K1411" s="23">
        <v>0</v>
      </c>
      <c r="L1411" s="23">
        <v>0</v>
      </c>
      <c r="M1411" s="23">
        <v>0</v>
      </c>
      <c r="N1411" s="27">
        <v>0</v>
      </c>
      <c r="O1411" s="23">
        <v>0</v>
      </c>
      <c r="P1411" s="23">
        <v>0</v>
      </c>
      <c r="Q1411" s="23">
        <v>0</v>
      </c>
      <c r="R1411" s="23" cm="1">
        <f t="array" ref="R1411">_xlfn.IFS(H1411=1,1,K1411=1,1,L1411=1,1,M1411=1,1,N1411=1,1,P1411=1,1,TRUE,0)</f>
        <v>0</v>
      </c>
      <c r="S1411" s="64">
        <f>IF(AND(G1411=1,R1411=1),0,R1411)</f>
        <v>0</v>
      </c>
      <c r="T1411" s="24" t="s">
        <v>2901</v>
      </c>
      <c r="U1411" s="49">
        <f>SUBSTITUTE(T1411,".",",")*1</f>
        <v>0.53748926520347595</v>
      </c>
      <c r="V1411" s="54">
        <f>IF(U1411&gt;=0.1, 1, 0)</f>
        <v>1</v>
      </c>
      <c r="W1411" s="25">
        <f>IF(U1411&gt;=0.2, 1, 0)</f>
        <v>1</v>
      </c>
      <c r="X1411" s="25">
        <f>IF(U1411&gt;=0.3, 1, 0)</f>
        <v>1</v>
      </c>
      <c r="Y1411" s="25">
        <f>IF(U1411&gt;=0.4, 1, 0)</f>
        <v>1</v>
      </c>
      <c r="Z1411" s="25">
        <f>IF(U1411&gt;=0.5, 1, 0)</f>
        <v>1</v>
      </c>
      <c r="AA1411" s="25">
        <f>IF(U1411&gt;=0.6, 1, 0)</f>
        <v>0</v>
      </c>
      <c r="AB1411" s="25">
        <f>IF(U1411&gt;=0.7, 1, 0)</f>
        <v>0</v>
      </c>
      <c r="AC1411" s="25">
        <f>IF(U1411&gt;=0.8, 1, 0)</f>
        <v>0</v>
      </c>
      <c r="AD1411" s="55">
        <f>IF(U1411&gt;=0.9, 1, 0)</f>
        <v>0</v>
      </c>
    </row>
    <row r="1412" spans="1:30" ht="20" customHeight="1" x14ac:dyDescent="0.2">
      <c r="A1412" s="20" t="s">
        <v>1017</v>
      </c>
      <c r="B1412" s="33" t="str">
        <f>SUBSTITUTE(A1412,"/Users/timomiessen/Desktop/imagesdk/nonblackmen1/","Image_")</f>
        <v>Image_NBM_57.jpg</v>
      </c>
      <c r="C1412" s="63" t="s">
        <v>4</v>
      </c>
      <c r="D1412" s="22" t="s">
        <v>6</v>
      </c>
      <c r="E1412" s="23">
        <v>1</v>
      </c>
      <c r="F1412" s="23">
        <v>0</v>
      </c>
      <c r="G1412" s="23">
        <v>0</v>
      </c>
      <c r="H1412" s="23">
        <v>0</v>
      </c>
      <c r="I1412" s="23">
        <v>0</v>
      </c>
      <c r="J1412" s="23">
        <v>0</v>
      </c>
      <c r="K1412" s="23">
        <v>0</v>
      </c>
      <c r="L1412" s="23">
        <v>0</v>
      </c>
      <c r="M1412" s="23">
        <v>0</v>
      </c>
      <c r="N1412" s="27">
        <v>0</v>
      </c>
      <c r="O1412" s="23">
        <v>0</v>
      </c>
      <c r="P1412" s="23">
        <v>0</v>
      </c>
      <c r="Q1412" s="23">
        <v>0</v>
      </c>
      <c r="R1412" s="23" cm="1">
        <f t="array" ref="R1412">_xlfn.IFS(H1412=1,1,K1412=1,1,L1412=1,1,M1412=1,1,N1412=1,1,P1412=1,1,TRUE,0)</f>
        <v>0</v>
      </c>
      <c r="S1412" s="64">
        <f>IF(AND(G1412=1,R1412=1),0,R1412)</f>
        <v>0</v>
      </c>
      <c r="T1412" s="24" t="s">
        <v>2902</v>
      </c>
      <c r="U1412" s="49">
        <f>SUBSTITUTE(T1412,".",",")*1</f>
        <v>3.6529296543449101E-2</v>
      </c>
      <c r="V1412" s="54">
        <f>IF(U1412&gt;=0.1, 1, 0)</f>
        <v>0</v>
      </c>
      <c r="W1412" s="25">
        <f>IF(U1412&gt;=0.2, 1, 0)</f>
        <v>0</v>
      </c>
      <c r="X1412" s="25">
        <f>IF(U1412&gt;=0.3, 1, 0)</f>
        <v>0</v>
      </c>
      <c r="Y1412" s="25">
        <f>IF(U1412&gt;=0.4, 1, 0)</f>
        <v>0</v>
      </c>
      <c r="Z1412" s="25">
        <f>IF(U1412&gt;=0.5, 1, 0)</f>
        <v>0</v>
      </c>
      <c r="AA1412" s="25">
        <f>IF(U1412&gt;=0.6, 1, 0)</f>
        <v>0</v>
      </c>
      <c r="AB1412" s="25">
        <f>IF(U1412&gt;=0.7, 1, 0)</f>
        <v>0</v>
      </c>
      <c r="AC1412" s="25">
        <f>IF(U1412&gt;=0.8, 1, 0)</f>
        <v>0</v>
      </c>
      <c r="AD1412" s="55">
        <f>IF(U1412&gt;=0.9, 1, 0)</f>
        <v>0</v>
      </c>
    </row>
    <row r="1413" spans="1:30" ht="20" customHeight="1" x14ac:dyDescent="0.2">
      <c r="A1413" s="20" t="s">
        <v>1018</v>
      </c>
      <c r="B1413" s="33" t="str">
        <f>SUBSTITUTE(A1413,"/Users/timomiessen/Desktop/imagesdk/nonblackmen1/","Image_")</f>
        <v>Image_NBM_58.jpg</v>
      </c>
      <c r="C1413" s="63" t="s">
        <v>4</v>
      </c>
      <c r="D1413" s="22" t="s">
        <v>6</v>
      </c>
      <c r="E1413" s="23">
        <v>1</v>
      </c>
      <c r="F1413" s="23">
        <v>0</v>
      </c>
      <c r="G1413" s="23">
        <v>0</v>
      </c>
      <c r="H1413" s="23">
        <v>0</v>
      </c>
      <c r="I1413" s="23">
        <v>0</v>
      </c>
      <c r="J1413" s="23">
        <v>0</v>
      </c>
      <c r="K1413" s="23">
        <v>0</v>
      </c>
      <c r="L1413" s="23">
        <v>0</v>
      </c>
      <c r="M1413" s="23">
        <v>0</v>
      </c>
      <c r="N1413" s="27">
        <v>0</v>
      </c>
      <c r="O1413" s="23">
        <v>0</v>
      </c>
      <c r="P1413" s="23">
        <v>0</v>
      </c>
      <c r="Q1413" s="23">
        <v>0</v>
      </c>
      <c r="R1413" s="23" cm="1">
        <f t="array" ref="R1413">_xlfn.IFS(H1413=1,1,K1413=1,1,L1413=1,1,M1413=1,1,N1413=1,1,P1413=1,1,TRUE,0)</f>
        <v>0</v>
      </c>
      <c r="S1413" s="64">
        <f>IF(AND(G1413=1,R1413=1),0,R1413)</f>
        <v>0</v>
      </c>
      <c r="T1413" s="24" t="s">
        <v>2903</v>
      </c>
      <c r="U1413" s="49">
        <f>SUBSTITUTE(T1413,".",",")*1</f>
        <v>3.6619019694626297E-2</v>
      </c>
      <c r="V1413" s="54">
        <f>IF(U1413&gt;=0.1, 1, 0)</f>
        <v>0</v>
      </c>
      <c r="W1413" s="25">
        <f>IF(U1413&gt;=0.2, 1, 0)</f>
        <v>0</v>
      </c>
      <c r="X1413" s="25">
        <f>IF(U1413&gt;=0.3, 1, 0)</f>
        <v>0</v>
      </c>
      <c r="Y1413" s="25">
        <f>IF(U1413&gt;=0.4, 1, 0)</f>
        <v>0</v>
      </c>
      <c r="Z1413" s="25">
        <f>IF(U1413&gt;=0.5, 1, 0)</f>
        <v>0</v>
      </c>
      <c r="AA1413" s="25">
        <f>IF(U1413&gt;=0.6, 1, 0)</f>
        <v>0</v>
      </c>
      <c r="AB1413" s="25">
        <f>IF(U1413&gt;=0.7, 1, 0)</f>
        <v>0</v>
      </c>
      <c r="AC1413" s="25">
        <f>IF(U1413&gt;=0.8, 1, 0)</f>
        <v>0</v>
      </c>
      <c r="AD1413" s="55">
        <f>IF(U1413&gt;=0.9, 1, 0)</f>
        <v>0</v>
      </c>
    </row>
    <row r="1414" spans="1:30" ht="20" customHeight="1" x14ac:dyDescent="0.2">
      <c r="A1414" s="20" t="s">
        <v>1019</v>
      </c>
      <c r="B1414" s="33" t="str">
        <f>SUBSTITUTE(A1414,"/Users/timomiessen/Desktop/imagesdk/nonblackmen1/","Image_")</f>
        <v>Image_NBM_59.jpg</v>
      </c>
      <c r="C1414" s="63" t="s">
        <v>4</v>
      </c>
      <c r="D1414" s="22" t="s">
        <v>6</v>
      </c>
      <c r="E1414" s="23">
        <v>1</v>
      </c>
      <c r="F1414" s="23">
        <v>0</v>
      </c>
      <c r="G1414" s="23">
        <v>0</v>
      </c>
      <c r="H1414" s="23">
        <v>0</v>
      </c>
      <c r="I1414" s="23">
        <v>0</v>
      </c>
      <c r="J1414" s="23">
        <v>0</v>
      </c>
      <c r="K1414" s="23">
        <v>0</v>
      </c>
      <c r="L1414" s="23">
        <v>0</v>
      </c>
      <c r="M1414" s="23">
        <v>0</v>
      </c>
      <c r="N1414" s="27">
        <v>0</v>
      </c>
      <c r="O1414" s="23">
        <v>0</v>
      </c>
      <c r="P1414" s="23">
        <v>0</v>
      </c>
      <c r="Q1414" s="23">
        <v>0</v>
      </c>
      <c r="R1414" s="23" cm="1">
        <f t="array" ref="R1414">_xlfn.IFS(H1414=1,1,K1414=1,1,L1414=1,1,M1414=1,1,N1414=1,1,P1414=1,1,TRUE,0)</f>
        <v>0</v>
      </c>
      <c r="S1414" s="64">
        <f>IF(AND(G1414=1,R1414=1),0,R1414)</f>
        <v>0</v>
      </c>
      <c r="T1414" s="24" t="s">
        <v>2904</v>
      </c>
      <c r="U1414" s="49">
        <f>SUBSTITUTE(T1414,".",",")*1</f>
        <v>7.6165188103914205E-2</v>
      </c>
      <c r="V1414" s="54">
        <f>IF(U1414&gt;=0.1, 1, 0)</f>
        <v>0</v>
      </c>
      <c r="W1414" s="25">
        <f>IF(U1414&gt;=0.2, 1, 0)</f>
        <v>0</v>
      </c>
      <c r="X1414" s="25">
        <f>IF(U1414&gt;=0.3, 1, 0)</f>
        <v>0</v>
      </c>
      <c r="Y1414" s="25">
        <f>IF(U1414&gt;=0.4, 1, 0)</f>
        <v>0</v>
      </c>
      <c r="Z1414" s="25">
        <f>IF(U1414&gt;=0.5, 1, 0)</f>
        <v>0</v>
      </c>
      <c r="AA1414" s="25">
        <f>IF(U1414&gt;=0.6, 1, 0)</f>
        <v>0</v>
      </c>
      <c r="AB1414" s="25">
        <f>IF(U1414&gt;=0.7, 1, 0)</f>
        <v>0</v>
      </c>
      <c r="AC1414" s="25">
        <f>IF(U1414&gt;=0.8, 1, 0)</f>
        <v>0</v>
      </c>
      <c r="AD1414" s="55">
        <f>IF(U1414&gt;=0.9, 1, 0)</f>
        <v>0</v>
      </c>
    </row>
    <row r="1415" spans="1:30" ht="20" customHeight="1" x14ac:dyDescent="0.2">
      <c r="A1415" s="20" t="s">
        <v>1020</v>
      </c>
      <c r="B1415" s="33" t="str">
        <f>SUBSTITUTE(A1415,"/Users/timomiessen/Desktop/imagesdk/nonblackmen1/","Image_")</f>
        <v>Image_NBM_6.jpg</v>
      </c>
      <c r="C1415" s="63" t="s">
        <v>4</v>
      </c>
      <c r="D1415" s="22" t="s">
        <v>6</v>
      </c>
      <c r="E1415" s="23">
        <v>1</v>
      </c>
      <c r="F1415" s="23">
        <v>0</v>
      </c>
      <c r="G1415" s="23">
        <v>0</v>
      </c>
      <c r="H1415" s="23">
        <v>0</v>
      </c>
      <c r="I1415" s="23">
        <v>0</v>
      </c>
      <c r="J1415" s="23">
        <v>0</v>
      </c>
      <c r="K1415" s="23">
        <v>0</v>
      </c>
      <c r="L1415" s="23">
        <v>0</v>
      </c>
      <c r="M1415" s="23">
        <v>0</v>
      </c>
      <c r="N1415" s="27">
        <v>0</v>
      </c>
      <c r="O1415" s="23">
        <v>0</v>
      </c>
      <c r="P1415" s="23">
        <v>0</v>
      </c>
      <c r="Q1415" s="23">
        <v>0</v>
      </c>
      <c r="R1415" s="23" cm="1">
        <f t="array" ref="R1415">_xlfn.IFS(H1415=1,1,K1415=1,1,L1415=1,1,M1415=1,1,N1415=1,1,P1415=1,1,TRUE,0)</f>
        <v>0</v>
      </c>
      <c r="S1415" s="64">
        <f>IF(AND(G1415=1,R1415=1),0,R1415)</f>
        <v>0</v>
      </c>
      <c r="T1415" s="24" t="s">
        <v>2905</v>
      </c>
      <c r="U1415" s="49">
        <f>SUBSTITUTE(T1415,".",",")*1</f>
        <v>1.75453561823815E-2</v>
      </c>
      <c r="V1415" s="54">
        <f>IF(U1415&gt;=0.1, 1, 0)</f>
        <v>0</v>
      </c>
      <c r="W1415" s="25">
        <f>IF(U1415&gt;=0.2, 1, 0)</f>
        <v>0</v>
      </c>
      <c r="X1415" s="25">
        <f>IF(U1415&gt;=0.3, 1, 0)</f>
        <v>0</v>
      </c>
      <c r="Y1415" s="25">
        <f>IF(U1415&gt;=0.4, 1, 0)</f>
        <v>0</v>
      </c>
      <c r="Z1415" s="25">
        <f>IF(U1415&gt;=0.5, 1, 0)</f>
        <v>0</v>
      </c>
      <c r="AA1415" s="25">
        <f>IF(U1415&gt;=0.6, 1, 0)</f>
        <v>0</v>
      </c>
      <c r="AB1415" s="25">
        <f>IF(U1415&gt;=0.7, 1, 0)</f>
        <v>0</v>
      </c>
      <c r="AC1415" s="25">
        <f>IF(U1415&gt;=0.8, 1, 0)</f>
        <v>0</v>
      </c>
      <c r="AD1415" s="55">
        <f>IF(U1415&gt;=0.9, 1, 0)</f>
        <v>0</v>
      </c>
    </row>
    <row r="1416" spans="1:30" ht="20" customHeight="1" x14ac:dyDescent="0.2">
      <c r="A1416" s="20" t="s">
        <v>1021</v>
      </c>
      <c r="B1416" s="33" t="str">
        <f>SUBSTITUTE(A1416,"/Users/timomiessen/Desktop/imagesdk/nonblackmen1/","Image_")</f>
        <v>Image_NBM_60.jpg</v>
      </c>
      <c r="C1416" s="63" t="s">
        <v>4</v>
      </c>
      <c r="D1416" s="22" t="s">
        <v>6</v>
      </c>
      <c r="E1416" s="23">
        <v>1</v>
      </c>
      <c r="F1416" s="23">
        <v>0</v>
      </c>
      <c r="G1416" s="23">
        <v>0</v>
      </c>
      <c r="H1416" s="23">
        <v>0</v>
      </c>
      <c r="I1416" s="23">
        <v>0</v>
      </c>
      <c r="J1416" s="23">
        <v>0</v>
      </c>
      <c r="K1416" s="23">
        <v>0</v>
      </c>
      <c r="L1416" s="23">
        <v>0</v>
      </c>
      <c r="M1416" s="23">
        <v>0</v>
      </c>
      <c r="N1416" s="27">
        <v>0</v>
      </c>
      <c r="O1416" s="23">
        <v>0</v>
      </c>
      <c r="P1416" s="23">
        <v>0</v>
      </c>
      <c r="Q1416" s="23">
        <v>0</v>
      </c>
      <c r="R1416" s="23" cm="1">
        <f t="array" ref="R1416">_xlfn.IFS(H1416=1,1,K1416=1,1,L1416=1,1,M1416=1,1,N1416=1,1,P1416=1,1,TRUE,0)</f>
        <v>0</v>
      </c>
      <c r="S1416" s="64">
        <f>IF(AND(G1416=1,R1416=1),0,R1416)</f>
        <v>0</v>
      </c>
      <c r="T1416" s="24" t="s">
        <v>2906</v>
      </c>
      <c r="U1416" s="49">
        <f>SUBSTITUTE(T1416,".",",")*1</f>
        <v>3.98760996758937E-2</v>
      </c>
      <c r="V1416" s="54">
        <f>IF(U1416&gt;=0.1, 1, 0)</f>
        <v>0</v>
      </c>
      <c r="W1416" s="25">
        <f>IF(U1416&gt;=0.2, 1, 0)</f>
        <v>0</v>
      </c>
      <c r="X1416" s="25">
        <f>IF(U1416&gt;=0.3, 1, 0)</f>
        <v>0</v>
      </c>
      <c r="Y1416" s="25">
        <f>IF(U1416&gt;=0.4, 1, 0)</f>
        <v>0</v>
      </c>
      <c r="Z1416" s="25">
        <f>IF(U1416&gt;=0.5, 1, 0)</f>
        <v>0</v>
      </c>
      <c r="AA1416" s="25">
        <f>IF(U1416&gt;=0.6, 1, 0)</f>
        <v>0</v>
      </c>
      <c r="AB1416" s="25">
        <f>IF(U1416&gt;=0.7, 1, 0)</f>
        <v>0</v>
      </c>
      <c r="AC1416" s="25">
        <f>IF(U1416&gt;=0.8, 1, 0)</f>
        <v>0</v>
      </c>
      <c r="AD1416" s="55">
        <f>IF(U1416&gt;=0.9, 1, 0)</f>
        <v>0</v>
      </c>
    </row>
    <row r="1417" spans="1:30" ht="20" customHeight="1" x14ac:dyDescent="0.2">
      <c r="A1417" s="20" t="s">
        <v>1022</v>
      </c>
      <c r="B1417" s="33" t="str">
        <f>SUBSTITUTE(A1417,"/Users/timomiessen/Desktop/imagesdk/nonblackmen1/","Image_")</f>
        <v>Image_NBM_61.jpg</v>
      </c>
      <c r="C1417" s="63" t="s">
        <v>4</v>
      </c>
      <c r="D1417" s="22" t="s">
        <v>6</v>
      </c>
      <c r="E1417" s="23">
        <v>1</v>
      </c>
      <c r="F1417" s="23">
        <v>0</v>
      </c>
      <c r="G1417" s="23">
        <v>0</v>
      </c>
      <c r="H1417" s="23">
        <v>0</v>
      </c>
      <c r="I1417" s="23">
        <v>0</v>
      </c>
      <c r="J1417" s="23">
        <v>0</v>
      </c>
      <c r="K1417" s="23">
        <v>0</v>
      </c>
      <c r="L1417" s="23">
        <v>0</v>
      </c>
      <c r="M1417" s="23">
        <v>0</v>
      </c>
      <c r="N1417" s="27">
        <v>0</v>
      </c>
      <c r="O1417" s="23">
        <v>0</v>
      </c>
      <c r="P1417" s="23">
        <v>0</v>
      </c>
      <c r="Q1417" s="23">
        <v>0</v>
      </c>
      <c r="R1417" s="23" cm="1">
        <f t="array" ref="R1417">_xlfn.IFS(H1417=1,1,K1417=1,1,L1417=1,1,M1417=1,1,N1417=1,1,P1417=1,1,TRUE,0)</f>
        <v>0</v>
      </c>
      <c r="S1417" s="64">
        <f>IF(AND(G1417=1,R1417=1),0,R1417)</f>
        <v>0</v>
      </c>
      <c r="T1417" s="24" t="s">
        <v>2907</v>
      </c>
      <c r="U1417" s="49">
        <f>SUBSTITUTE(T1417,".",",")*1</f>
        <v>1.42874023877084E-2</v>
      </c>
      <c r="V1417" s="54">
        <f>IF(U1417&gt;=0.1, 1, 0)</f>
        <v>0</v>
      </c>
      <c r="W1417" s="25">
        <f>IF(U1417&gt;=0.2, 1, 0)</f>
        <v>0</v>
      </c>
      <c r="X1417" s="25">
        <f>IF(U1417&gt;=0.3, 1, 0)</f>
        <v>0</v>
      </c>
      <c r="Y1417" s="25">
        <f>IF(U1417&gt;=0.4, 1, 0)</f>
        <v>0</v>
      </c>
      <c r="Z1417" s="25">
        <f>IF(U1417&gt;=0.5, 1, 0)</f>
        <v>0</v>
      </c>
      <c r="AA1417" s="25">
        <f>IF(U1417&gt;=0.6, 1, 0)</f>
        <v>0</v>
      </c>
      <c r="AB1417" s="25">
        <f>IF(U1417&gt;=0.7, 1, 0)</f>
        <v>0</v>
      </c>
      <c r="AC1417" s="25">
        <f>IF(U1417&gt;=0.8, 1, 0)</f>
        <v>0</v>
      </c>
      <c r="AD1417" s="55">
        <f>IF(U1417&gt;=0.9, 1, 0)</f>
        <v>0</v>
      </c>
    </row>
    <row r="1418" spans="1:30" ht="20" customHeight="1" x14ac:dyDescent="0.2">
      <c r="A1418" s="20" t="s">
        <v>1023</v>
      </c>
      <c r="B1418" s="33" t="str">
        <f>SUBSTITUTE(A1418,"/Users/timomiessen/Desktop/imagesdk/nonblackmen1/","Image_")</f>
        <v>Image_NBM_62.jpg</v>
      </c>
      <c r="C1418" s="63" t="s">
        <v>4</v>
      </c>
      <c r="D1418" s="22" t="s">
        <v>6</v>
      </c>
      <c r="E1418" s="23">
        <v>1</v>
      </c>
      <c r="F1418" s="23">
        <v>0</v>
      </c>
      <c r="G1418" s="23">
        <v>0</v>
      </c>
      <c r="H1418" s="23">
        <v>0</v>
      </c>
      <c r="I1418" s="23">
        <v>0</v>
      </c>
      <c r="J1418" s="23">
        <v>0</v>
      </c>
      <c r="K1418" s="23">
        <v>0</v>
      </c>
      <c r="L1418" s="23">
        <v>0</v>
      </c>
      <c r="M1418" s="23">
        <v>0</v>
      </c>
      <c r="N1418" s="27">
        <v>0</v>
      </c>
      <c r="O1418" s="23">
        <v>0</v>
      </c>
      <c r="P1418" s="23">
        <v>0</v>
      </c>
      <c r="Q1418" s="23">
        <v>0</v>
      </c>
      <c r="R1418" s="23" cm="1">
        <f t="array" ref="R1418">_xlfn.IFS(H1418=1,1,K1418=1,1,L1418=1,1,M1418=1,1,N1418=1,1,P1418=1,1,TRUE,0)</f>
        <v>0</v>
      </c>
      <c r="S1418" s="64">
        <f>IF(AND(G1418=1,R1418=1),0,R1418)</f>
        <v>0</v>
      </c>
      <c r="T1418" s="24" t="s">
        <v>2908</v>
      </c>
      <c r="U1418" s="49">
        <f>SUBSTITUTE(T1418,".",",")*1</f>
        <v>5.4125427268445396E-3</v>
      </c>
      <c r="V1418" s="54">
        <f>IF(U1418&gt;=0.1, 1, 0)</f>
        <v>0</v>
      </c>
      <c r="W1418" s="25">
        <f>IF(U1418&gt;=0.2, 1, 0)</f>
        <v>0</v>
      </c>
      <c r="X1418" s="25">
        <f>IF(U1418&gt;=0.3, 1, 0)</f>
        <v>0</v>
      </c>
      <c r="Y1418" s="25">
        <f>IF(U1418&gt;=0.4, 1, 0)</f>
        <v>0</v>
      </c>
      <c r="Z1418" s="25">
        <f>IF(U1418&gt;=0.5, 1, 0)</f>
        <v>0</v>
      </c>
      <c r="AA1418" s="25">
        <f>IF(U1418&gt;=0.6, 1, 0)</f>
        <v>0</v>
      </c>
      <c r="AB1418" s="25">
        <f>IF(U1418&gt;=0.7, 1, 0)</f>
        <v>0</v>
      </c>
      <c r="AC1418" s="25">
        <f>IF(U1418&gt;=0.8, 1, 0)</f>
        <v>0</v>
      </c>
      <c r="AD1418" s="55">
        <f>IF(U1418&gt;=0.9, 1, 0)</f>
        <v>0</v>
      </c>
    </row>
    <row r="1419" spans="1:30" ht="20" customHeight="1" x14ac:dyDescent="0.2">
      <c r="A1419" s="20" t="s">
        <v>1024</v>
      </c>
      <c r="B1419" s="33" t="str">
        <f>SUBSTITUTE(A1419,"/Users/timomiessen/Desktop/imagesdk/nonblackmen1/","Image_")</f>
        <v>Image_NBM_63.jpg</v>
      </c>
      <c r="C1419" s="63" t="s">
        <v>4</v>
      </c>
      <c r="D1419" s="22" t="s">
        <v>6</v>
      </c>
      <c r="E1419" s="23">
        <v>1</v>
      </c>
      <c r="F1419" s="23">
        <v>0</v>
      </c>
      <c r="G1419" s="23">
        <v>0</v>
      </c>
      <c r="H1419" s="23">
        <v>0</v>
      </c>
      <c r="I1419" s="23">
        <v>0</v>
      </c>
      <c r="J1419" s="23">
        <v>0</v>
      </c>
      <c r="K1419" s="23">
        <v>0</v>
      </c>
      <c r="L1419" s="23">
        <v>0</v>
      </c>
      <c r="M1419" s="23">
        <v>0</v>
      </c>
      <c r="N1419" s="27">
        <v>0</v>
      </c>
      <c r="O1419" s="23">
        <v>0</v>
      </c>
      <c r="P1419" s="23">
        <v>0</v>
      </c>
      <c r="Q1419" s="23">
        <v>0</v>
      </c>
      <c r="R1419" s="23" cm="1">
        <f t="array" ref="R1419">_xlfn.IFS(H1419=1,1,K1419=1,1,L1419=1,1,M1419=1,1,N1419=1,1,P1419=1,1,TRUE,0)</f>
        <v>0</v>
      </c>
      <c r="S1419" s="64">
        <f>IF(AND(G1419=1,R1419=1),0,R1419)</f>
        <v>0</v>
      </c>
      <c r="T1419" s="24" t="s">
        <v>2909</v>
      </c>
      <c r="U1419" s="49">
        <f>SUBSTITUTE(T1419,".",",")*1</f>
        <v>2.2932630963623499E-2</v>
      </c>
      <c r="V1419" s="54">
        <f>IF(U1419&gt;=0.1, 1, 0)</f>
        <v>0</v>
      </c>
      <c r="W1419" s="25">
        <f>IF(U1419&gt;=0.2, 1, 0)</f>
        <v>0</v>
      </c>
      <c r="X1419" s="25">
        <f>IF(U1419&gt;=0.3, 1, 0)</f>
        <v>0</v>
      </c>
      <c r="Y1419" s="25">
        <f>IF(U1419&gt;=0.4, 1, 0)</f>
        <v>0</v>
      </c>
      <c r="Z1419" s="25">
        <f>IF(U1419&gt;=0.5, 1, 0)</f>
        <v>0</v>
      </c>
      <c r="AA1419" s="25">
        <f>IF(U1419&gt;=0.6, 1, 0)</f>
        <v>0</v>
      </c>
      <c r="AB1419" s="25">
        <f>IF(U1419&gt;=0.7, 1, 0)</f>
        <v>0</v>
      </c>
      <c r="AC1419" s="25">
        <f>IF(U1419&gt;=0.8, 1, 0)</f>
        <v>0</v>
      </c>
      <c r="AD1419" s="55">
        <f>IF(U1419&gt;=0.9, 1, 0)</f>
        <v>0</v>
      </c>
    </row>
    <row r="1420" spans="1:30" ht="20" customHeight="1" x14ac:dyDescent="0.2">
      <c r="A1420" s="20" t="s">
        <v>1025</v>
      </c>
      <c r="B1420" s="33" t="str">
        <f>SUBSTITUTE(A1420,"/Users/timomiessen/Desktop/imagesdk/nonblackmen1/","Image_")</f>
        <v>Image_NBM_64.jpg</v>
      </c>
      <c r="C1420" s="63" t="s">
        <v>4</v>
      </c>
      <c r="D1420" s="22" t="s">
        <v>6</v>
      </c>
      <c r="E1420" s="23">
        <v>1</v>
      </c>
      <c r="F1420" s="23">
        <v>0</v>
      </c>
      <c r="G1420" s="23">
        <v>0</v>
      </c>
      <c r="H1420" s="23">
        <v>0</v>
      </c>
      <c r="I1420" s="23">
        <v>0</v>
      </c>
      <c r="J1420" s="23">
        <v>0</v>
      </c>
      <c r="K1420" s="23">
        <v>0</v>
      </c>
      <c r="L1420" s="23">
        <v>0</v>
      </c>
      <c r="M1420" s="23">
        <v>0</v>
      </c>
      <c r="N1420" s="27">
        <v>0</v>
      </c>
      <c r="O1420" s="23">
        <v>0</v>
      </c>
      <c r="P1420" s="23">
        <v>0</v>
      </c>
      <c r="Q1420" s="23">
        <v>0</v>
      </c>
      <c r="R1420" s="23" cm="1">
        <f t="array" ref="R1420">_xlfn.IFS(H1420=1,1,K1420=1,1,L1420=1,1,M1420=1,1,N1420=1,1,P1420=1,1,TRUE,0)</f>
        <v>0</v>
      </c>
      <c r="S1420" s="64">
        <f>IF(AND(G1420=1,R1420=1),0,R1420)</f>
        <v>0</v>
      </c>
      <c r="T1420" s="24" t="s">
        <v>2910</v>
      </c>
      <c r="U1420" s="49">
        <f>SUBSTITUTE(T1420,".",",")*1</f>
        <v>6.4950949745252702E-3</v>
      </c>
      <c r="V1420" s="54">
        <f>IF(U1420&gt;=0.1, 1, 0)</f>
        <v>0</v>
      </c>
      <c r="W1420" s="25">
        <f>IF(U1420&gt;=0.2, 1, 0)</f>
        <v>0</v>
      </c>
      <c r="X1420" s="25">
        <f>IF(U1420&gt;=0.3, 1, 0)</f>
        <v>0</v>
      </c>
      <c r="Y1420" s="25">
        <f>IF(U1420&gt;=0.4, 1, 0)</f>
        <v>0</v>
      </c>
      <c r="Z1420" s="25">
        <f>IF(U1420&gt;=0.5, 1, 0)</f>
        <v>0</v>
      </c>
      <c r="AA1420" s="25">
        <f>IF(U1420&gt;=0.6, 1, 0)</f>
        <v>0</v>
      </c>
      <c r="AB1420" s="25">
        <f>IF(U1420&gt;=0.7, 1, 0)</f>
        <v>0</v>
      </c>
      <c r="AC1420" s="25">
        <f>IF(U1420&gt;=0.8, 1, 0)</f>
        <v>0</v>
      </c>
      <c r="AD1420" s="55">
        <f>IF(U1420&gt;=0.9, 1, 0)</f>
        <v>0</v>
      </c>
    </row>
    <row r="1421" spans="1:30" ht="20" customHeight="1" x14ac:dyDescent="0.2">
      <c r="A1421" s="20" t="s">
        <v>1026</v>
      </c>
      <c r="B1421" s="33" t="str">
        <f>SUBSTITUTE(A1421,"/Users/timomiessen/Desktop/imagesdk/nonblackmen1/","Image_")</f>
        <v>Image_NBM_65.jpg</v>
      </c>
      <c r="C1421" s="63" t="s">
        <v>4</v>
      </c>
      <c r="D1421" s="22" t="s">
        <v>6</v>
      </c>
      <c r="E1421" s="23">
        <v>1</v>
      </c>
      <c r="F1421" s="23">
        <v>0</v>
      </c>
      <c r="G1421" s="23">
        <v>0</v>
      </c>
      <c r="H1421" s="23">
        <v>0</v>
      </c>
      <c r="I1421" s="23">
        <v>0</v>
      </c>
      <c r="J1421" s="23">
        <v>0</v>
      </c>
      <c r="K1421" s="23">
        <v>0</v>
      </c>
      <c r="L1421" s="23">
        <v>0</v>
      </c>
      <c r="M1421" s="23">
        <v>0</v>
      </c>
      <c r="N1421" s="27">
        <v>0</v>
      </c>
      <c r="O1421" s="23">
        <v>0</v>
      </c>
      <c r="P1421" s="23">
        <v>0</v>
      </c>
      <c r="Q1421" s="23">
        <v>0</v>
      </c>
      <c r="R1421" s="23" cm="1">
        <f t="array" ref="R1421">_xlfn.IFS(H1421=1,1,K1421=1,1,L1421=1,1,M1421=1,1,N1421=1,1,P1421=1,1,TRUE,0)</f>
        <v>0</v>
      </c>
      <c r="S1421" s="64">
        <f>IF(AND(G1421=1,R1421=1),0,R1421)</f>
        <v>0</v>
      </c>
      <c r="T1421" s="24" t="s">
        <v>2911</v>
      </c>
      <c r="U1421" s="49">
        <f>SUBSTITUTE(T1421,".",",")*1</f>
        <v>5.57303139939904E-2</v>
      </c>
      <c r="V1421" s="54">
        <f>IF(U1421&gt;=0.1, 1, 0)</f>
        <v>0</v>
      </c>
      <c r="W1421" s="25">
        <f>IF(U1421&gt;=0.2, 1, 0)</f>
        <v>0</v>
      </c>
      <c r="X1421" s="25">
        <f>IF(U1421&gt;=0.3, 1, 0)</f>
        <v>0</v>
      </c>
      <c r="Y1421" s="25">
        <f>IF(U1421&gt;=0.4, 1, 0)</f>
        <v>0</v>
      </c>
      <c r="Z1421" s="25">
        <f>IF(U1421&gt;=0.5, 1, 0)</f>
        <v>0</v>
      </c>
      <c r="AA1421" s="25">
        <f>IF(U1421&gt;=0.6, 1, 0)</f>
        <v>0</v>
      </c>
      <c r="AB1421" s="25">
        <f>IF(U1421&gt;=0.7, 1, 0)</f>
        <v>0</v>
      </c>
      <c r="AC1421" s="25">
        <f>IF(U1421&gt;=0.8, 1, 0)</f>
        <v>0</v>
      </c>
      <c r="AD1421" s="55">
        <f>IF(U1421&gt;=0.9, 1, 0)</f>
        <v>0</v>
      </c>
    </row>
    <row r="1422" spans="1:30" ht="20" customHeight="1" x14ac:dyDescent="0.2">
      <c r="A1422" s="20" t="s">
        <v>1027</v>
      </c>
      <c r="B1422" s="33" t="str">
        <f>SUBSTITUTE(A1422,"/Users/timomiessen/Desktop/imagesdk/nonblackmen1/","Image_")</f>
        <v>Image_NBM_66.jpg</v>
      </c>
      <c r="C1422" s="63" t="s">
        <v>4</v>
      </c>
      <c r="D1422" s="22" t="s">
        <v>6</v>
      </c>
      <c r="E1422" s="23">
        <v>1</v>
      </c>
      <c r="F1422" s="23">
        <v>0</v>
      </c>
      <c r="G1422" s="23">
        <v>0</v>
      </c>
      <c r="H1422" s="23">
        <v>0</v>
      </c>
      <c r="I1422" s="23">
        <v>0</v>
      </c>
      <c r="J1422" s="23">
        <v>0</v>
      </c>
      <c r="K1422" s="23">
        <v>0</v>
      </c>
      <c r="L1422" s="23">
        <v>0</v>
      </c>
      <c r="M1422" s="23">
        <v>0</v>
      </c>
      <c r="N1422" s="27">
        <v>0</v>
      </c>
      <c r="O1422" s="23">
        <v>0</v>
      </c>
      <c r="P1422" s="23">
        <v>0</v>
      </c>
      <c r="Q1422" s="23">
        <v>0</v>
      </c>
      <c r="R1422" s="23" cm="1">
        <f t="array" ref="R1422">_xlfn.IFS(H1422=1,1,K1422=1,1,L1422=1,1,M1422=1,1,N1422=1,1,P1422=1,1,TRUE,0)</f>
        <v>0</v>
      </c>
      <c r="S1422" s="64">
        <f>IF(AND(G1422=1,R1422=1),0,R1422)</f>
        <v>0</v>
      </c>
      <c r="T1422" s="24" t="s">
        <v>2912</v>
      </c>
      <c r="U1422" s="49">
        <f>SUBSTITUTE(T1422,".",",")*1</f>
        <v>7.79813374392688E-2</v>
      </c>
      <c r="V1422" s="54">
        <f>IF(U1422&gt;=0.1, 1, 0)</f>
        <v>0</v>
      </c>
      <c r="W1422" s="25">
        <f>IF(U1422&gt;=0.2, 1, 0)</f>
        <v>0</v>
      </c>
      <c r="X1422" s="25">
        <f>IF(U1422&gt;=0.3, 1, 0)</f>
        <v>0</v>
      </c>
      <c r="Y1422" s="25">
        <f>IF(U1422&gt;=0.4, 1, 0)</f>
        <v>0</v>
      </c>
      <c r="Z1422" s="25">
        <f>IF(U1422&gt;=0.5, 1, 0)</f>
        <v>0</v>
      </c>
      <c r="AA1422" s="25">
        <f>IF(U1422&gt;=0.6, 1, 0)</f>
        <v>0</v>
      </c>
      <c r="AB1422" s="25">
        <f>IF(U1422&gt;=0.7, 1, 0)</f>
        <v>0</v>
      </c>
      <c r="AC1422" s="25">
        <f>IF(U1422&gt;=0.8, 1, 0)</f>
        <v>0</v>
      </c>
      <c r="AD1422" s="55">
        <f>IF(U1422&gt;=0.9, 1, 0)</f>
        <v>0</v>
      </c>
    </row>
    <row r="1423" spans="1:30" ht="20" customHeight="1" x14ac:dyDescent="0.2">
      <c r="A1423" s="20" t="s">
        <v>1028</v>
      </c>
      <c r="B1423" s="33" t="str">
        <f>SUBSTITUTE(A1423,"/Users/timomiessen/Desktop/imagesdk/nonblackmen1/","Image_")</f>
        <v>Image_NBM_67.jpg</v>
      </c>
      <c r="C1423" s="63" t="s">
        <v>4</v>
      </c>
      <c r="D1423" s="22" t="s">
        <v>6</v>
      </c>
      <c r="E1423" s="23">
        <v>1</v>
      </c>
      <c r="F1423" s="23">
        <v>0</v>
      </c>
      <c r="G1423" s="23">
        <v>0</v>
      </c>
      <c r="H1423" s="23">
        <v>0</v>
      </c>
      <c r="I1423" s="23">
        <v>0</v>
      </c>
      <c r="J1423" s="23">
        <v>0</v>
      </c>
      <c r="K1423" s="23">
        <v>0</v>
      </c>
      <c r="L1423" s="23">
        <v>0</v>
      </c>
      <c r="M1423" s="23">
        <v>0</v>
      </c>
      <c r="N1423" s="27">
        <v>0</v>
      </c>
      <c r="O1423" s="23">
        <v>0</v>
      </c>
      <c r="P1423" s="23">
        <v>0</v>
      </c>
      <c r="Q1423" s="23">
        <v>0</v>
      </c>
      <c r="R1423" s="23" cm="1">
        <f t="array" ref="R1423">_xlfn.IFS(H1423=1,1,K1423=1,1,L1423=1,1,M1423=1,1,N1423=1,1,P1423=1,1,TRUE,0)</f>
        <v>0</v>
      </c>
      <c r="S1423" s="64">
        <f>IF(AND(G1423=1,R1423=1),0,R1423)</f>
        <v>0</v>
      </c>
      <c r="T1423" s="24" t="s">
        <v>2913</v>
      </c>
      <c r="U1423" s="49">
        <f>SUBSTITUTE(T1423,".",",")*1</f>
        <v>3.67514987010508E-3</v>
      </c>
      <c r="V1423" s="54">
        <f>IF(U1423&gt;=0.1, 1, 0)</f>
        <v>0</v>
      </c>
      <c r="W1423" s="25">
        <f>IF(U1423&gt;=0.2, 1, 0)</f>
        <v>0</v>
      </c>
      <c r="X1423" s="25">
        <f>IF(U1423&gt;=0.3, 1, 0)</f>
        <v>0</v>
      </c>
      <c r="Y1423" s="25">
        <f>IF(U1423&gt;=0.4, 1, 0)</f>
        <v>0</v>
      </c>
      <c r="Z1423" s="25">
        <f>IF(U1423&gt;=0.5, 1, 0)</f>
        <v>0</v>
      </c>
      <c r="AA1423" s="25">
        <f>IF(U1423&gt;=0.6, 1, 0)</f>
        <v>0</v>
      </c>
      <c r="AB1423" s="25">
        <f>IF(U1423&gt;=0.7, 1, 0)</f>
        <v>0</v>
      </c>
      <c r="AC1423" s="25">
        <f>IF(U1423&gt;=0.8, 1, 0)</f>
        <v>0</v>
      </c>
      <c r="AD1423" s="55">
        <f>IF(U1423&gt;=0.9, 1, 0)</f>
        <v>0</v>
      </c>
    </row>
    <row r="1424" spans="1:30" ht="20" customHeight="1" x14ac:dyDescent="0.2">
      <c r="A1424" s="20" t="s">
        <v>1029</v>
      </c>
      <c r="B1424" s="33" t="str">
        <f>SUBSTITUTE(A1424,"/Users/timomiessen/Desktop/imagesdk/nonblackmen1/","Image_")</f>
        <v>Image_NBM_68.jpg</v>
      </c>
      <c r="C1424" s="63" t="s">
        <v>4</v>
      </c>
      <c r="D1424" s="22" t="s">
        <v>6</v>
      </c>
      <c r="E1424" s="23">
        <v>1</v>
      </c>
      <c r="F1424" s="23">
        <v>0</v>
      </c>
      <c r="G1424" s="23">
        <v>0</v>
      </c>
      <c r="H1424" s="23">
        <v>0</v>
      </c>
      <c r="I1424" s="23">
        <v>0</v>
      </c>
      <c r="J1424" s="23">
        <v>0</v>
      </c>
      <c r="K1424" s="23">
        <v>0</v>
      </c>
      <c r="L1424" s="23">
        <v>0</v>
      </c>
      <c r="M1424" s="23">
        <v>0</v>
      </c>
      <c r="N1424" s="27">
        <v>0</v>
      </c>
      <c r="O1424" s="23">
        <v>0</v>
      </c>
      <c r="P1424" s="23">
        <v>0</v>
      </c>
      <c r="Q1424" s="23">
        <v>0</v>
      </c>
      <c r="R1424" s="23" cm="1">
        <f t="array" ref="R1424">_xlfn.IFS(H1424=1,1,K1424=1,1,L1424=1,1,M1424=1,1,N1424=1,1,P1424=1,1,TRUE,0)</f>
        <v>0</v>
      </c>
      <c r="S1424" s="64">
        <f>IF(AND(G1424=1,R1424=1),0,R1424)</f>
        <v>0</v>
      </c>
      <c r="T1424" s="24" t="s">
        <v>2914</v>
      </c>
      <c r="U1424" s="49">
        <f>SUBSTITUTE(T1424,".",",")*1</f>
        <v>2.2576171904802302E-2</v>
      </c>
      <c r="V1424" s="54">
        <f>IF(U1424&gt;=0.1, 1, 0)</f>
        <v>0</v>
      </c>
      <c r="W1424" s="25">
        <f>IF(U1424&gt;=0.2, 1, 0)</f>
        <v>0</v>
      </c>
      <c r="X1424" s="25">
        <f>IF(U1424&gt;=0.3, 1, 0)</f>
        <v>0</v>
      </c>
      <c r="Y1424" s="25">
        <f>IF(U1424&gt;=0.4, 1, 0)</f>
        <v>0</v>
      </c>
      <c r="Z1424" s="25">
        <f>IF(U1424&gt;=0.5, 1, 0)</f>
        <v>0</v>
      </c>
      <c r="AA1424" s="25">
        <f>IF(U1424&gt;=0.6, 1, 0)</f>
        <v>0</v>
      </c>
      <c r="AB1424" s="25">
        <f>IF(U1424&gt;=0.7, 1, 0)</f>
        <v>0</v>
      </c>
      <c r="AC1424" s="25">
        <f>IF(U1424&gt;=0.8, 1, 0)</f>
        <v>0</v>
      </c>
      <c r="AD1424" s="55">
        <f>IF(U1424&gt;=0.9, 1, 0)</f>
        <v>0</v>
      </c>
    </row>
    <row r="1425" spans="1:30" ht="20" customHeight="1" x14ac:dyDescent="0.2">
      <c r="A1425" s="20" t="s">
        <v>1030</v>
      </c>
      <c r="B1425" s="33" t="str">
        <f>SUBSTITUTE(A1425,"/Users/timomiessen/Desktop/imagesdk/nonblackmen1/","Image_")</f>
        <v>Image_NBM_69.jpg</v>
      </c>
      <c r="C1425" s="63" t="s">
        <v>4</v>
      </c>
      <c r="D1425" s="22" t="s">
        <v>6</v>
      </c>
      <c r="E1425" s="23">
        <v>1</v>
      </c>
      <c r="F1425" s="23">
        <v>0</v>
      </c>
      <c r="G1425" s="23">
        <v>0</v>
      </c>
      <c r="H1425" s="23">
        <v>0</v>
      </c>
      <c r="I1425" s="23">
        <v>0</v>
      </c>
      <c r="J1425" s="23">
        <v>0</v>
      </c>
      <c r="K1425" s="23">
        <v>0</v>
      </c>
      <c r="L1425" s="23">
        <v>0</v>
      </c>
      <c r="M1425" s="23">
        <v>0</v>
      </c>
      <c r="N1425" s="27">
        <v>0</v>
      </c>
      <c r="O1425" s="23">
        <v>0</v>
      </c>
      <c r="P1425" s="23">
        <v>0</v>
      </c>
      <c r="Q1425" s="23">
        <v>0</v>
      </c>
      <c r="R1425" s="23" cm="1">
        <f t="array" ref="R1425">_xlfn.IFS(H1425=1,1,K1425=1,1,L1425=1,1,M1425=1,1,N1425=1,1,P1425=1,1,TRUE,0)</f>
        <v>0</v>
      </c>
      <c r="S1425" s="64">
        <f>IF(AND(G1425=1,R1425=1),0,R1425)</f>
        <v>0</v>
      </c>
      <c r="T1425" s="24" t="s">
        <v>2915</v>
      </c>
      <c r="U1425" s="49">
        <f>SUBSTITUTE(T1425,".",",")*1</f>
        <v>3.4988034516572897E-2</v>
      </c>
      <c r="V1425" s="54">
        <f>IF(U1425&gt;=0.1, 1, 0)</f>
        <v>0</v>
      </c>
      <c r="W1425" s="25">
        <f>IF(U1425&gt;=0.2, 1, 0)</f>
        <v>0</v>
      </c>
      <c r="X1425" s="25">
        <f>IF(U1425&gt;=0.3, 1, 0)</f>
        <v>0</v>
      </c>
      <c r="Y1425" s="25">
        <f>IF(U1425&gt;=0.4, 1, 0)</f>
        <v>0</v>
      </c>
      <c r="Z1425" s="25">
        <f>IF(U1425&gt;=0.5, 1, 0)</f>
        <v>0</v>
      </c>
      <c r="AA1425" s="25">
        <f>IF(U1425&gt;=0.6, 1, 0)</f>
        <v>0</v>
      </c>
      <c r="AB1425" s="25">
        <f>IF(U1425&gt;=0.7, 1, 0)</f>
        <v>0</v>
      </c>
      <c r="AC1425" s="25">
        <f>IF(U1425&gt;=0.8, 1, 0)</f>
        <v>0</v>
      </c>
      <c r="AD1425" s="55">
        <f>IF(U1425&gt;=0.9, 1, 0)</f>
        <v>0</v>
      </c>
    </row>
    <row r="1426" spans="1:30" ht="20" customHeight="1" x14ac:dyDescent="0.2">
      <c r="A1426" s="20" t="s">
        <v>1031</v>
      </c>
      <c r="B1426" s="33" t="str">
        <f>SUBSTITUTE(A1426,"/Users/timomiessen/Desktop/imagesdk/nonblackmen1/","Image_")</f>
        <v>Image_NBM_7.jpg</v>
      </c>
      <c r="C1426" s="63" t="s">
        <v>4</v>
      </c>
      <c r="D1426" s="22" t="s">
        <v>6</v>
      </c>
      <c r="E1426" s="23">
        <v>1</v>
      </c>
      <c r="F1426" s="23">
        <v>0</v>
      </c>
      <c r="G1426" s="23">
        <v>0</v>
      </c>
      <c r="H1426" s="23">
        <v>0</v>
      </c>
      <c r="I1426" s="23">
        <v>0</v>
      </c>
      <c r="J1426" s="23">
        <v>0</v>
      </c>
      <c r="K1426" s="23">
        <v>0</v>
      </c>
      <c r="L1426" s="23">
        <v>0</v>
      </c>
      <c r="M1426" s="23">
        <v>0</v>
      </c>
      <c r="N1426" s="27">
        <v>0</v>
      </c>
      <c r="O1426" s="23">
        <v>0</v>
      </c>
      <c r="P1426" s="23">
        <v>0</v>
      </c>
      <c r="Q1426" s="23">
        <v>0</v>
      </c>
      <c r="R1426" s="23" cm="1">
        <f t="array" ref="R1426">_xlfn.IFS(H1426=1,1,K1426=1,1,L1426=1,1,M1426=1,1,N1426=1,1,P1426=1,1,TRUE,0)</f>
        <v>0</v>
      </c>
      <c r="S1426" s="64">
        <f>IF(AND(G1426=1,R1426=1),0,R1426)</f>
        <v>0</v>
      </c>
      <c r="T1426" s="24" t="s">
        <v>2916</v>
      </c>
      <c r="U1426" s="49">
        <f>SUBSTITUTE(T1426,".",",")*1</f>
        <v>6.90703187137842E-3</v>
      </c>
      <c r="V1426" s="54">
        <f>IF(U1426&gt;=0.1, 1, 0)</f>
        <v>0</v>
      </c>
      <c r="W1426" s="25">
        <f>IF(U1426&gt;=0.2, 1, 0)</f>
        <v>0</v>
      </c>
      <c r="X1426" s="25">
        <f>IF(U1426&gt;=0.3, 1, 0)</f>
        <v>0</v>
      </c>
      <c r="Y1426" s="25">
        <f>IF(U1426&gt;=0.4, 1, 0)</f>
        <v>0</v>
      </c>
      <c r="Z1426" s="25">
        <f>IF(U1426&gt;=0.5, 1, 0)</f>
        <v>0</v>
      </c>
      <c r="AA1426" s="25">
        <f>IF(U1426&gt;=0.6, 1, 0)</f>
        <v>0</v>
      </c>
      <c r="AB1426" s="25">
        <f>IF(U1426&gt;=0.7, 1, 0)</f>
        <v>0</v>
      </c>
      <c r="AC1426" s="25">
        <f>IF(U1426&gt;=0.8, 1, 0)</f>
        <v>0</v>
      </c>
      <c r="AD1426" s="55">
        <f>IF(U1426&gt;=0.9, 1, 0)</f>
        <v>0</v>
      </c>
    </row>
    <row r="1427" spans="1:30" ht="20" customHeight="1" x14ac:dyDescent="0.2">
      <c r="A1427" s="20" t="s">
        <v>1032</v>
      </c>
      <c r="B1427" s="33" t="str">
        <f>SUBSTITUTE(A1427,"/Users/timomiessen/Desktop/imagesdk/nonblackmen1/","Image_")</f>
        <v>Image_NBM_70.jpg</v>
      </c>
      <c r="C1427" s="63" t="s">
        <v>4</v>
      </c>
      <c r="D1427" s="22" t="s">
        <v>6</v>
      </c>
      <c r="E1427" s="23">
        <v>1</v>
      </c>
      <c r="F1427" s="23">
        <v>0</v>
      </c>
      <c r="G1427" s="23">
        <v>0</v>
      </c>
      <c r="H1427" s="23">
        <v>0</v>
      </c>
      <c r="I1427" s="23">
        <v>0</v>
      </c>
      <c r="J1427" s="23">
        <v>0</v>
      </c>
      <c r="K1427" s="23">
        <v>0</v>
      </c>
      <c r="L1427" s="23">
        <v>0</v>
      </c>
      <c r="M1427" s="23">
        <v>0</v>
      </c>
      <c r="N1427" s="27">
        <v>0</v>
      </c>
      <c r="O1427" s="23">
        <v>0</v>
      </c>
      <c r="P1427" s="23">
        <v>0</v>
      </c>
      <c r="Q1427" s="23">
        <v>0</v>
      </c>
      <c r="R1427" s="23" cm="1">
        <f t="array" ref="R1427">_xlfn.IFS(H1427=1,1,K1427=1,1,L1427=1,1,M1427=1,1,N1427=1,1,P1427=1,1,TRUE,0)</f>
        <v>0</v>
      </c>
      <c r="S1427" s="64">
        <f>IF(AND(G1427=1,R1427=1),0,R1427)</f>
        <v>0</v>
      </c>
      <c r="T1427" s="24" t="s">
        <v>2917</v>
      </c>
      <c r="U1427" s="49">
        <f>SUBSTITUTE(T1427,".",",")*1</f>
        <v>2.4577045813202799E-2</v>
      </c>
      <c r="V1427" s="54">
        <f>IF(U1427&gt;=0.1, 1, 0)</f>
        <v>0</v>
      </c>
      <c r="W1427" s="25">
        <f>IF(U1427&gt;=0.2, 1, 0)</f>
        <v>0</v>
      </c>
      <c r="X1427" s="25">
        <f>IF(U1427&gt;=0.3, 1, 0)</f>
        <v>0</v>
      </c>
      <c r="Y1427" s="25">
        <f>IF(U1427&gt;=0.4, 1, 0)</f>
        <v>0</v>
      </c>
      <c r="Z1427" s="25">
        <f>IF(U1427&gt;=0.5, 1, 0)</f>
        <v>0</v>
      </c>
      <c r="AA1427" s="25">
        <f>IF(U1427&gt;=0.6, 1, 0)</f>
        <v>0</v>
      </c>
      <c r="AB1427" s="25">
        <f>IF(U1427&gt;=0.7, 1, 0)</f>
        <v>0</v>
      </c>
      <c r="AC1427" s="25">
        <f>IF(U1427&gt;=0.8, 1, 0)</f>
        <v>0</v>
      </c>
      <c r="AD1427" s="55">
        <f>IF(U1427&gt;=0.9, 1, 0)</f>
        <v>0</v>
      </c>
    </row>
    <row r="1428" spans="1:30" ht="20" customHeight="1" x14ac:dyDescent="0.2">
      <c r="A1428" s="20" t="s">
        <v>1033</v>
      </c>
      <c r="B1428" s="33" t="str">
        <f>SUBSTITUTE(A1428,"/Users/timomiessen/Desktop/imagesdk/nonblackmen1/","Image_")</f>
        <v>Image_NBM_71.jpg</v>
      </c>
      <c r="C1428" s="63" t="s">
        <v>4</v>
      </c>
      <c r="D1428" s="22" t="s">
        <v>6</v>
      </c>
      <c r="E1428" s="23">
        <v>1</v>
      </c>
      <c r="F1428" s="23">
        <v>0</v>
      </c>
      <c r="G1428" s="23">
        <v>0</v>
      </c>
      <c r="H1428" s="23">
        <v>0</v>
      </c>
      <c r="I1428" s="23">
        <v>0</v>
      </c>
      <c r="J1428" s="23">
        <v>0</v>
      </c>
      <c r="K1428" s="23">
        <v>0</v>
      </c>
      <c r="L1428" s="23">
        <v>0</v>
      </c>
      <c r="M1428" s="23">
        <v>0</v>
      </c>
      <c r="N1428" s="27">
        <v>0</v>
      </c>
      <c r="O1428" s="23">
        <v>0</v>
      </c>
      <c r="P1428" s="23">
        <v>0</v>
      </c>
      <c r="Q1428" s="23">
        <v>0</v>
      </c>
      <c r="R1428" s="23" cm="1">
        <f t="array" ref="R1428">_xlfn.IFS(H1428=1,1,K1428=1,1,L1428=1,1,M1428=1,1,N1428=1,1,P1428=1,1,TRUE,0)</f>
        <v>0</v>
      </c>
      <c r="S1428" s="64">
        <f>IF(AND(G1428=1,R1428=1),0,R1428)</f>
        <v>0</v>
      </c>
      <c r="T1428" s="24" t="s">
        <v>2918</v>
      </c>
      <c r="U1428" s="49">
        <f>SUBSTITUTE(T1428,".",",")*1</f>
        <v>0.11196619272232</v>
      </c>
      <c r="V1428" s="54">
        <f>IF(U1428&gt;=0.1, 1, 0)</f>
        <v>1</v>
      </c>
      <c r="W1428" s="25">
        <f>IF(U1428&gt;=0.2, 1, 0)</f>
        <v>0</v>
      </c>
      <c r="X1428" s="25">
        <f>IF(U1428&gt;=0.3, 1, 0)</f>
        <v>0</v>
      </c>
      <c r="Y1428" s="25">
        <f>IF(U1428&gt;=0.4, 1, 0)</f>
        <v>0</v>
      </c>
      <c r="Z1428" s="25">
        <f>IF(U1428&gt;=0.5, 1, 0)</f>
        <v>0</v>
      </c>
      <c r="AA1428" s="25">
        <f>IF(U1428&gt;=0.6, 1, 0)</f>
        <v>0</v>
      </c>
      <c r="AB1428" s="25">
        <f>IF(U1428&gt;=0.7, 1, 0)</f>
        <v>0</v>
      </c>
      <c r="AC1428" s="25">
        <f>IF(U1428&gt;=0.8, 1, 0)</f>
        <v>0</v>
      </c>
      <c r="AD1428" s="55">
        <f>IF(U1428&gt;=0.9, 1, 0)</f>
        <v>0</v>
      </c>
    </row>
    <row r="1429" spans="1:30" ht="20" customHeight="1" x14ac:dyDescent="0.2">
      <c r="A1429" s="20" t="s">
        <v>1034</v>
      </c>
      <c r="B1429" s="33" t="str">
        <f>SUBSTITUTE(A1429,"/Users/timomiessen/Desktop/imagesdk/nonblackmen1/","Image_")</f>
        <v>Image_NBM_72.jpg</v>
      </c>
      <c r="C1429" s="63" t="s">
        <v>4</v>
      </c>
      <c r="D1429" s="22" t="s">
        <v>6</v>
      </c>
      <c r="E1429" s="23">
        <v>1</v>
      </c>
      <c r="F1429" s="23">
        <v>0</v>
      </c>
      <c r="G1429" s="23">
        <v>0</v>
      </c>
      <c r="H1429" s="23">
        <v>0</v>
      </c>
      <c r="I1429" s="23">
        <v>0</v>
      </c>
      <c r="J1429" s="23">
        <v>0</v>
      </c>
      <c r="K1429" s="23">
        <v>0</v>
      </c>
      <c r="L1429" s="23">
        <v>0</v>
      </c>
      <c r="M1429" s="23">
        <v>0</v>
      </c>
      <c r="N1429" s="27">
        <v>0</v>
      </c>
      <c r="O1429" s="23">
        <v>0</v>
      </c>
      <c r="P1429" s="23">
        <v>0</v>
      </c>
      <c r="Q1429" s="23">
        <v>0</v>
      </c>
      <c r="R1429" s="23" cm="1">
        <f t="array" ref="R1429">_xlfn.IFS(H1429=1,1,K1429=1,1,L1429=1,1,M1429=1,1,N1429=1,1,P1429=1,1,TRUE,0)</f>
        <v>0</v>
      </c>
      <c r="S1429" s="64">
        <f>IF(AND(G1429=1,R1429=1),0,R1429)</f>
        <v>0</v>
      </c>
      <c r="T1429" s="24" t="s">
        <v>2919</v>
      </c>
      <c r="U1429" s="49">
        <f>SUBSTITUTE(T1429,".",",")*1</f>
        <v>3.9785113476682402E-3</v>
      </c>
      <c r="V1429" s="54">
        <f>IF(U1429&gt;=0.1, 1, 0)</f>
        <v>0</v>
      </c>
      <c r="W1429" s="25">
        <f>IF(U1429&gt;=0.2, 1, 0)</f>
        <v>0</v>
      </c>
      <c r="X1429" s="25">
        <f>IF(U1429&gt;=0.3, 1, 0)</f>
        <v>0</v>
      </c>
      <c r="Y1429" s="25">
        <f>IF(U1429&gt;=0.4, 1, 0)</f>
        <v>0</v>
      </c>
      <c r="Z1429" s="25">
        <f>IF(U1429&gt;=0.5, 1, 0)</f>
        <v>0</v>
      </c>
      <c r="AA1429" s="25">
        <f>IF(U1429&gt;=0.6, 1, 0)</f>
        <v>0</v>
      </c>
      <c r="AB1429" s="25">
        <f>IF(U1429&gt;=0.7, 1, 0)</f>
        <v>0</v>
      </c>
      <c r="AC1429" s="25">
        <f>IF(U1429&gt;=0.8, 1, 0)</f>
        <v>0</v>
      </c>
      <c r="AD1429" s="55">
        <f>IF(U1429&gt;=0.9, 1, 0)</f>
        <v>0</v>
      </c>
    </row>
    <row r="1430" spans="1:30" ht="20" customHeight="1" x14ac:dyDescent="0.2">
      <c r="A1430" s="20" t="s">
        <v>1035</v>
      </c>
      <c r="B1430" s="33" t="str">
        <f>SUBSTITUTE(A1430,"/Users/timomiessen/Desktop/imagesdk/nonblackmen1/","Image_")</f>
        <v>Image_NBM_73.jpg</v>
      </c>
      <c r="C1430" s="63" t="s">
        <v>4</v>
      </c>
      <c r="D1430" s="22" t="s">
        <v>6</v>
      </c>
      <c r="E1430" s="23">
        <v>1</v>
      </c>
      <c r="F1430" s="23">
        <v>0</v>
      </c>
      <c r="G1430" s="23">
        <v>0</v>
      </c>
      <c r="H1430" s="23">
        <v>0</v>
      </c>
      <c r="I1430" s="23">
        <v>0</v>
      </c>
      <c r="J1430" s="23">
        <v>0</v>
      </c>
      <c r="K1430" s="23">
        <v>0</v>
      </c>
      <c r="L1430" s="23">
        <v>0</v>
      </c>
      <c r="M1430" s="23">
        <v>0</v>
      </c>
      <c r="N1430" s="27">
        <v>0</v>
      </c>
      <c r="O1430" s="23">
        <v>0</v>
      </c>
      <c r="P1430" s="23">
        <v>0</v>
      </c>
      <c r="Q1430" s="23">
        <v>0</v>
      </c>
      <c r="R1430" s="23" cm="1">
        <f t="array" ref="R1430">_xlfn.IFS(H1430=1,1,K1430=1,1,L1430=1,1,M1430=1,1,N1430=1,1,P1430=1,1,TRUE,0)</f>
        <v>0</v>
      </c>
      <c r="S1430" s="64">
        <f>IF(AND(G1430=1,R1430=1),0,R1430)</f>
        <v>0</v>
      </c>
      <c r="T1430" s="24" t="s">
        <v>2920</v>
      </c>
      <c r="U1430" s="49">
        <f>SUBSTITUTE(T1430,".",",")*1</f>
        <v>4.7740446752868497E-3</v>
      </c>
      <c r="V1430" s="54">
        <f>IF(U1430&gt;=0.1, 1, 0)</f>
        <v>0</v>
      </c>
      <c r="W1430" s="25">
        <f>IF(U1430&gt;=0.2, 1, 0)</f>
        <v>0</v>
      </c>
      <c r="X1430" s="25">
        <f>IF(U1430&gt;=0.3, 1, 0)</f>
        <v>0</v>
      </c>
      <c r="Y1430" s="25">
        <f>IF(U1430&gt;=0.4, 1, 0)</f>
        <v>0</v>
      </c>
      <c r="Z1430" s="25">
        <f>IF(U1430&gt;=0.5, 1, 0)</f>
        <v>0</v>
      </c>
      <c r="AA1430" s="25">
        <f>IF(U1430&gt;=0.6, 1, 0)</f>
        <v>0</v>
      </c>
      <c r="AB1430" s="25">
        <f>IF(U1430&gt;=0.7, 1, 0)</f>
        <v>0</v>
      </c>
      <c r="AC1430" s="25">
        <f>IF(U1430&gt;=0.8, 1, 0)</f>
        <v>0</v>
      </c>
      <c r="AD1430" s="55">
        <f>IF(U1430&gt;=0.9, 1, 0)</f>
        <v>0</v>
      </c>
    </row>
    <row r="1431" spans="1:30" ht="20" customHeight="1" x14ac:dyDescent="0.2">
      <c r="A1431" s="20" t="s">
        <v>1036</v>
      </c>
      <c r="B1431" s="33" t="str">
        <f>SUBSTITUTE(A1431,"/Users/timomiessen/Desktop/imagesdk/nonblackmen1/","Image_")</f>
        <v>Image_NBM_74.jpg</v>
      </c>
      <c r="C1431" s="63" t="s">
        <v>4</v>
      </c>
      <c r="D1431" s="22" t="s">
        <v>6</v>
      </c>
      <c r="E1431" s="23">
        <v>1</v>
      </c>
      <c r="F1431" s="23">
        <v>0</v>
      </c>
      <c r="G1431" s="23">
        <v>0</v>
      </c>
      <c r="H1431" s="23">
        <v>0</v>
      </c>
      <c r="I1431" s="23">
        <v>0</v>
      </c>
      <c r="J1431" s="23">
        <v>0</v>
      </c>
      <c r="K1431" s="23">
        <v>0</v>
      </c>
      <c r="L1431" s="23">
        <v>0</v>
      </c>
      <c r="M1431" s="23">
        <v>0</v>
      </c>
      <c r="N1431" s="27">
        <v>0</v>
      </c>
      <c r="O1431" s="23">
        <v>0</v>
      </c>
      <c r="P1431" s="23">
        <v>0</v>
      </c>
      <c r="Q1431" s="23">
        <v>0</v>
      </c>
      <c r="R1431" s="23" cm="1">
        <f t="array" ref="R1431">_xlfn.IFS(H1431=1,1,K1431=1,1,L1431=1,1,M1431=1,1,N1431=1,1,P1431=1,1,TRUE,0)</f>
        <v>0</v>
      </c>
      <c r="S1431" s="64">
        <f>IF(AND(G1431=1,R1431=1),0,R1431)</f>
        <v>0</v>
      </c>
      <c r="T1431" s="24" t="s">
        <v>2921</v>
      </c>
      <c r="U1431" s="49">
        <f>SUBSTITUTE(T1431,".",",")*1</f>
        <v>3.0766336247324898E-2</v>
      </c>
      <c r="V1431" s="54">
        <f>IF(U1431&gt;=0.1, 1, 0)</f>
        <v>0</v>
      </c>
      <c r="W1431" s="25">
        <f>IF(U1431&gt;=0.2, 1, 0)</f>
        <v>0</v>
      </c>
      <c r="X1431" s="25">
        <f>IF(U1431&gt;=0.3, 1, 0)</f>
        <v>0</v>
      </c>
      <c r="Y1431" s="25">
        <f>IF(U1431&gt;=0.4, 1, 0)</f>
        <v>0</v>
      </c>
      <c r="Z1431" s="25">
        <f>IF(U1431&gt;=0.5, 1, 0)</f>
        <v>0</v>
      </c>
      <c r="AA1431" s="25">
        <f>IF(U1431&gt;=0.6, 1, 0)</f>
        <v>0</v>
      </c>
      <c r="AB1431" s="25">
        <f>IF(U1431&gt;=0.7, 1, 0)</f>
        <v>0</v>
      </c>
      <c r="AC1431" s="25">
        <f>IF(U1431&gt;=0.8, 1, 0)</f>
        <v>0</v>
      </c>
      <c r="AD1431" s="55">
        <f>IF(U1431&gt;=0.9, 1, 0)</f>
        <v>0</v>
      </c>
    </row>
    <row r="1432" spans="1:30" ht="20" customHeight="1" x14ac:dyDescent="0.2">
      <c r="A1432" s="20" t="s">
        <v>1037</v>
      </c>
      <c r="B1432" s="33" t="str">
        <f>SUBSTITUTE(A1432,"/Users/timomiessen/Desktop/imagesdk/nonblackmen1/","Image_")</f>
        <v>Image_NBM_75.jpg</v>
      </c>
      <c r="C1432" s="63" t="s">
        <v>4</v>
      </c>
      <c r="D1432" s="22" t="s">
        <v>6</v>
      </c>
      <c r="E1432" s="23">
        <v>1</v>
      </c>
      <c r="F1432" s="23">
        <v>0</v>
      </c>
      <c r="G1432" s="23">
        <v>0</v>
      </c>
      <c r="H1432" s="23">
        <v>0</v>
      </c>
      <c r="I1432" s="23">
        <v>0</v>
      </c>
      <c r="J1432" s="23">
        <v>0</v>
      </c>
      <c r="K1432" s="23">
        <v>0</v>
      </c>
      <c r="L1432" s="23">
        <v>0</v>
      </c>
      <c r="M1432" s="23">
        <v>0</v>
      </c>
      <c r="N1432" s="27">
        <v>0</v>
      </c>
      <c r="O1432" s="23">
        <v>0</v>
      </c>
      <c r="P1432" s="23">
        <v>0</v>
      </c>
      <c r="Q1432" s="23">
        <v>0</v>
      </c>
      <c r="R1432" s="23" cm="1">
        <f t="array" ref="R1432">_xlfn.IFS(H1432=1,1,K1432=1,1,L1432=1,1,M1432=1,1,N1432=1,1,P1432=1,1,TRUE,0)</f>
        <v>0</v>
      </c>
      <c r="S1432" s="64">
        <f>IF(AND(G1432=1,R1432=1),0,R1432)</f>
        <v>0</v>
      </c>
      <c r="T1432" s="24" t="s">
        <v>2922</v>
      </c>
      <c r="U1432" s="49">
        <f>SUBSTITUTE(T1432,".",",")*1</f>
        <v>3.5485528642311601E-3</v>
      </c>
      <c r="V1432" s="54">
        <f>IF(U1432&gt;=0.1, 1, 0)</f>
        <v>0</v>
      </c>
      <c r="W1432" s="25">
        <f>IF(U1432&gt;=0.2, 1, 0)</f>
        <v>0</v>
      </c>
      <c r="X1432" s="25">
        <f>IF(U1432&gt;=0.3, 1, 0)</f>
        <v>0</v>
      </c>
      <c r="Y1432" s="25">
        <f>IF(U1432&gt;=0.4, 1, 0)</f>
        <v>0</v>
      </c>
      <c r="Z1432" s="25">
        <f>IF(U1432&gt;=0.5, 1, 0)</f>
        <v>0</v>
      </c>
      <c r="AA1432" s="25">
        <f>IF(U1432&gt;=0.6, 1, 0)</f>
        <v>0</v>
      </c>
      <c r="AB1432" s="25">
        <f>IF(U1432&gt;=0.7, 1, 0)</f>
        <v>0</v>
      </c>
      <c r="AC1432" s="25">
        <f>IF(U1432&gt;=0.8, 1, 0)</f>
        <v>0</v>
      </c>
      <c r="AD1432" s="55">
        <f>IF(U1432&gt;=0.9, 1, 0)</f>
        <v>0</v>
      </c>
    </row>
    <row r="1433" spans="1:30" ht="20" customHeight="1" x14ac:dyDescent="0.2">
      <c r="A1433" s="20" t="s">
        <v>1038</v>
      </c>
      <c r="B1433" s="33" t="str">
        <f>SUBSTITUTE(A1433,"/Users/timomiessen/Desktop/imagesdk/nonblackmen1/","Image_")</f>
        <v>Image_NBM_76.jpg</v>
      </c>
      <c r="C1433" s="63" t="s">
        <v>4</v>
      </c>
      <c r="D1433" s="22" t="s">
        <v>6</v>
      </c>
      <c r="E1433" s="23">
        <v>1</v>
      </c>
      <c r="F1433" s="23">
        <v>0</v>
      </c>
      <c r="G1433" s="23">
        <v>0</v>
      </c>
      <c r="H1433" s="23">
        <v>0</v>
      </c>
      <c r="I1433" s="23">
        <v>0</v>
      </c>
      <c r="J1433" s="23">
        <v>0</v>
      </c>
      <c r="K1433" s="23">
        <v>0</v>
      </c>
      <c r="L1433" s="23">
        <v>0</v>
      </c>
      <c r="M1433" s="23">
        <v>0</v>
      </c>
      <c r="N1433" s="27">
        <v>0</v>
      </c>
      <c r="O1433" s="23">
        <v>0</v>
      </c>
      <c r="P1433" s="23">
        <v>0</v>
      </c>
      <c r="Q1433" s="23">
        <v>0</v>
      </c>
      <c r="R1433" s="23" cm="1">
        <f t="array" ref="R1433">_xlfn.IFS(H1433=1,1,K1433=1,1,L1433=1,1,M1433=1,1,N1433=1,1,P1433=1,1,TRUE,0)</f>
        <v>0</v>
      </c>
      <c r="S1433" s="64">
        <f>IF(AND(G1433=1,R1433=1),0,R1433)</f>
        <v>0</v>
      </c>
      <c r="T1433" s="24" t="s">
        <v>2923</v>
      </c>
      <c r="U1433" s="49">
        <f>SUBSTITUTE(T1433,".",",")*1</f>
        <v>2.2752625984139699E-2</v>
      </c>
      <c r="V1433" s="54">
        <f>IF(U1433&gt;=0.1, 1, 0)</f>
        <v>0</v>
      </c>
      <c r="W1433" s="25">
        <f>IF(U1433&gt;=0.2, 1, 0)</f>
        <v>0</v>
      </c>
      <c r="X1433" s="25">
        <f>IF(U1433&gt;=0.3, 1, 0)</f>
        <v>0</v>
      </c>
      <c r="Y1433" s="25">
        <f>IF(U1433&gt;=0.4, 1, 0)</f>
        <v>0</v>
      </c>
      <c r="Z1433" s="25">
        <f>IF(U1433&gt;=0.5, 1, 0)</f>
        <v>0</v>
      </c>
      <c r="AA1433" s="25">
        <f>IF(U1433&gt;=0.6, 1, 0)</f>
        <v>0</v>
      </c>
      <c r="AB1433" s="25">
        <f>IF(U1433&gt;=0.7, 1, 0)</f>
        <v>0</v>
      </c>
      <c r="AC1433" s="25">
        <f>IF(U1433&gt;=0.8, 1, 0)</f>
        <v>0</v>
      </c>
      <c r="AD1433" s="55">
        <f>IF(U1433&gt;=0.9, 1, 0)</f>
        <v>0</v>
      </c>
    </row>
    <row r="1434" spans="1:30" ht="20" customHeight="1" x14ac:dyDescent="0.2">
      <c r="A1434" s="20" t="s">
        <v>1039</v>
      </c>
      <c r="B1434" s="33" t="str">
        <f>SUBSTITUTE(A1434,"/Users/timomiessen/Desktop/imagesdk/nonblackmen1/","Image_")</f>
        <v>Image_NBM_77.jpg</v>
      </c>
      <c r="C1434" s="63" t="s">
        <v>4</v>
      </c>
      <c r="D1434" s="22" t="s">
        <v>6</v>
      </c>
      <c r="E1434" s="23">
        <v>1</v>
      </c>
      <c r="F1434" s="23">
        <v>0</v>
      </c>
      <c r="G1434" s="23">
        <v>0</v>
      </c>
      <c r="H1434" s="23">
        <v>0</v>
      </c>
      <c r="I1434" s="23">
        <v>0</v>
      </c>
      <c r="J1434" s="23">
        <v>0</v>
      </c>
      <c r="K1434" s="23">
        <v>0</v>
      </c>
      <c r="L1434" s="23">
        <v>0</v>
      </c>
      <c r="M1434" s="23">
        <v>0</v>
      </c>
      <c r="N1434" s="27">
        <v>0</v>
      </c>
      <c r="O1434" s="23">
        <v>0</v>
      </c>
      <c r="P1434" s="23">
        <v>0</v>
      </c>
      <c r="Q1434" s="23">
        <v>0</v>
      </c>
      <c r="R1434" s="23" cm="1">
        <f t="array" ref="R1434">_xlfn.IFS(H1434=1,1,K1434=1,1,L1434=1,1,M1434=1,1,N1434=1,1,P1434=1,1,TRUE,0)</f>
        <v>0</v>
      </c>
      <c r="S1434" s="64">
        <f>IF(AND(G1434=1,R1434=1),0,R1434)</f>
        <v>0</v>
      </c>
      <c r="T1434" s="24" t="s">
        <v>2924</v>
      </c>
      <c r="U1434" s="49">
        <f>SUBSTITUTE(T1434,".",",")*1</f>
        <v>2.59791072458028E-2</v>
      </c>
      <c r="V1434" s="54">
        <f>IF(U1434&gt;=0.1, 1, 0)</f>
        <v>0</v>
      </c>
      <c r="W1434" s="25">
        <f>IF(U1434&gt;=0.2, 1, 0)</f>
        <v>0</v>
      </c>
      <c r="X1434" s="25">
        <f>IF(U1434&gt;=0.3, 1, 0)</f>
        <v>0</v>
      </c>
      <c r="Y1434" s="25">
        <f>IF(U1434&gt;=0.4, 1, 0)</f>
        <v>0</v>
      </c>
      <c r="Z1434" s="25">
        <f>IF(U1434&gt;=0.5, 1, 0)</f>
        <v>0</v>
      </c>
      <c r="AA1434" s="25">
        <f>IF(U1434&gt;=0.6, 1, 0)</f>
        <v>0</v>
      </c>
      <c r="AB1434" s="25">
        <f>IF(U1434&gt;=0.7, 1, 0)</f>
        <v>0</v>
      </c>
      <c r="AC1434" s="25">
        <f>IF(U1434&gt;=0.8, 1, 0)</f>
        <v>0</v>
      </c>
      <c r="AD1434" s="55">
        <f>IF(U1434&gt;=0.9, 1, 0)</f>
        <v>0</v>
      </c>
    </row>
    <row r="1435" spans="1:30" ht="20" customHeight="1" x14ac:dyDescent="0.2">
      <c r="A1435" s="20" t="s">
        <v>1040</v>
      </c>
      <c r="B1435" s="33" t="str">
        <f>SUBSTITUTE(A1435,"/Users/timomiessen/Desktop/imagesdk/nonblackmen1/","Image_")</f>
        <v>Image_NBM_78.jpg</v>
      </c>
      <c r="C1435" s="63" t="s">
        <v>4</v>
      </c>
      <c r="D1435" s="22" t="s">
        <v>6</v>
      </c>
      <c r="E1435" s="23">
        <v>1</v>
      </c>
      <c r="F1435" s="23">
        <v>0</v>
      </c>
      <c r="G1435" s="23">
        <v>0</v>
      </c>
      <c r="H1435" s="23">
        <v>0</v>
      </c>
      <c r="I1435" s="23">
        <v>0</v>
      </c>
      <c r="J1435" s="23">
        <v>0</v>
      </c>
      <c r="K1435" s="23">
        <v>0</v>
      </c>
      <c r="L1435" s="23">
        <v>0</v>
      </c>
      <c r="M1435" s="23">
        <v>0</v>
      </c>
      <c r="N1435" s="27">
        <v>0</v>
      </c>
      <c r="O1435" s="23">
        <v>0</v>
      </c>
      <c r="P1435" s="23">
        <v>0</v>
      </c>
      <c r="Q1435" s="23">
        <v>0</v>
      </c>
      <c r="R1435" s="23" cm="1">
        <f t="array" ref="R1435">_xlfn.IFS(H1435=1,1,K1435=1,1,L1435=1,1,M1435=1,1,N1435=1,1,P1435=1,1,TRUE,0)</f>
        <v>0</v>
      </c>
      <c r="S1435" s="64">
        <f>IF(AND(G1435=1,R1435=1),0,R1435)</f>
        <v>0</v>
      </c>
      <c r="T1435" s="24" t="s">
        <v>2925</v>
      </c>
      <c r="U1435" s="49">
        <f>SUBSTITUTE(T1435,".",",")*1</f>
        <v>9.7532076761126504E-2</v>
      </c>
      <c r="V1435" s="54">
        <f>IF(U1435&gt;=0.1, 1, 0)</f>
        <v>0</v>
      </c>
      <c r="W1435" s="25">
        <f>IF(U1435&gt;=0.2, 1, 0)</f>
        <v>0</v>
      </c>
      <c r="X1435" s="25">
        <f>IF(U1435&gt;=0.3, 1, 0)</f>
        <v>0</v>
      </c>
      <c r="Y1435" s="25">
        <f>IF(U1435&gt;=0.4, 1, 0)</f>
        <v>0</v>
      </c>
      <c r="Z1435" s="25">
        <f>IF(U1435&gt;=0.5, 1, 0)</f>
        <v>0</v>
      </c>
      <c r="AA1435" s="25">
        <f>IF(U1435&gt;=0.6, 1, 0)</f>
        <v>0</v>
      </c>
      <c r="AB1435" s="25">
        <f>IF(U1435&gt;=0.7, 1, 0)</f>
        <v>0</v>
      </c>
      <c r="AC1435" s="25">
        <f>IF(U1435&gt;=0.8, 1, 0)</f>
        <v>0</v>
      </c>
      <c r="AD1435" s="55">
        <f>IF(U1435&gt;=0.9, 1, 0)</f>
        <v>0</v>
      </c>
    </row>
    <row r="1436" spans="1:30" ht="20" customHeight="1" x14ac:dyDescent="0.2">
      <c r="A1436" s="20" t="s">
        <v>1041</v>
      </c>
      <c r="B1436" s="33" t="str">
        <f>SUBSTITUTE(A1436,"/Users/timomiessen/Desktop/imagesdk/nonblackmen1/","Image_")</f>
        <v>Image_NBM_79.jpg</v>
      </c>
      <c r="C1436" s="63" t="s">
        <v>4</v>
      </c>
      <c r="D1436" s="22" t="s">
        <v>6</v>
      </c>
      <c r="E1436" s="23">
        <v>1</v>
      </c>
      <c r="F1436" s="23">
        <v>0</v>
      </c>
      <c r="G1436" s="23">
        <v>0</v>
      </c>
      <c r="H1436" s="23">
        <v>0</v>
      </c>
      <c r="I1436" s="23">
        <v>0</v>
      </c>
      <c r="J1436" s="23">
        <v>0</v>
      </c>
      <c r="K1436" s="23">
        <v>0</v>
      </c>
      <c r="L1436" s="23">
        <v>0</v>
      </c>
      <c r="M1436" s="23">
        <v>0</v>
      </c>
      <c r="N1436" s="27">
        <v>0</v>
      </c>
      <c r="O1436" s="23">
        <v>0</v>
      </c>
      <c r="P1436" s="23">
        <v>0</v>
      </c>
      <c r="Q1436" s="23">
        <v>0</v>
      </c>
      <c r="R1436" s="23" cm="1">
        <f t="array" ref="R1436">_xlfn.IFS(H1436=1,1,K1436=1,1,L1436=1,1,M1436=1,1,N1436=1,1,P1436=1,1,TRUE,0)</f>
        <v>0</v>
      </c>
      <c r="S1436" s="64">
        <f>IF(AND(G1436=1,R1436=1),0,R1436)</f>
        <v>0</v>
      </c>
      <c r="T1436" s="24" t="s">
        <v>2926</v>
      </c>
      <c r="U1436" s="49">
        <f>SUBSTITUTE(T1436,".",",")*1</f>
        <v>2.3772736079990801E-2</v>
      </c>
      <c r="V1436" s="54">
        <f>IF(U1436&gt;=0.1, 1, 0)</f>
        <v>0</v>
      </c>
      <c r="W1436" s="25">
        <f>IF(U1436&gt;=0.2, 1, 0)</f>
        <v>0</v>
      </c>
      <c r="X1436" s="25">
        <f>IF(U1436&gt;=0.3, 1, 0)</f>
        <v>0</v>
      </c>
      <c r="Y1436" s="25">
        <f>IF(U1436&gt;=0.4, 1, 0)</f>
        <v>0</v>
      </c>
      <c r="Z1436" s="25">
        <f>IF(U1436&gt;=0.5, 1, 0)</f>
        <v>0</v>
      </c>
      <c r="AA1436" s="25">
        <f>IF(U1436&gt;=0.6, 1, 0)</f>
        <v>0</v>
      </c>
      <c r="AB1436" s="25">
        <f>IF(U1436&gt;=0.7, 1, 0)</f>
        <v>0</v>
      </c>
      <c r="AC1436" s="25">
        <f>IF(U1436&gt;=0.8, 1, 0)</f>
        <v>0</v>
      </c>
      <c r="AD1436" s="55">
        <f>IF(U1436&gt;=0.9, 1, 0)</f>
        <v>0</v>
      </c>
    </row>
    <row r="1437" spans="1:30" ht="20" customHeight="1" x14ac:dyDescent="0.2">
      <c r="A1437" s="20" t="s">
        <v>1042</v>
      </c>
      <c r="B1437" s="33" t="str">
        <f>SUBSTITUTE(A1437,"/Users/timomiessen/Desktop/imagesdk/nonblackmen1/","Image_")</f>
        <v>Image_NBM_8.jpg</v>
      </c>
      <c r="C1437" s="63" t="s">
        <v>4</v>
      </c>
      <c r="D1437" s="22" t="s">
        <v>6</v>
      </c>
      <c r="E1437" s="23">
        <v>1</v>
      </c>
      <c r="F1437" s="23">
        <v>0</v>
      </c>
      <c r="G1437" s="23">
        <v>0</v>
      </c>
      <c r="H1437" s="23">
        <v>0</v>
      </c>
      <c r="I1437" s="23">
        <v>0</v>
      </c>
      <c r="J1437" s="23">
        <v>0</v>
      </c>
      <c r="K1437" s="23">
        <v>0</v>
      </c>
      <c r="L1437" s="23">
        <v>0</v>
      </c>
      <c r="M1437" s="23">
        <v>0</v>
      </c>
      <c r="N1437" s="27">
        <v>0</v>
      </c>
      <c r="O1437" s="23">
        <v>0</v>
      </c>
      <c r="P1437" s="23">
        <v>0</v>
      </c>
      <c r="Q1437" s="23">
        <v>0</v>
      </c>
      <c r="R1437" s="23" cm="1">
        <f t="array" ref="R1437">_xlfn.IFS(H1437=1,1,K1437=1,1,L1437=1,1,M1437=1,1,N1437=1,1,P1437=1,1,TRUE,0)</f>
        <v>0</v>
      </c>
      <c r="S1437" s="64">
        <f>IF(AND(G1437=1,R1437=1),0,R1437)</f>
        <v>0</v>
      </c>
      <c r="T1437" s="24" t="s">
        <v>2927</v>
      </c>
      <c r="U1437" s="49">
        <f>SUBSTITUTE(T1437,".",",")*1</f>
        <v>4.4479159405454898E-3</v>
      </c>
      <c r="V1437" s="54">
        <f>IF(U1437&gt;=0.1, 1, 0)</f>
        <v>0</v>
      </c>
      <c r="W1437" s="25">
        <f>IF(U1437&gt;=0.2, 1, 0)</f>
        <v>0</v>
      </c>
      <c r="X1437" s="25">
        <f>IF(U1437&gt;=0.3, 1, 0)</f>
        <v>0</v>
      </c>
      <c r="Y1437" s="25">
        <f>IF(U1437&gt;=0.4, 1, 0)</f>
        <v>0</v>
      </c>
      <c r="Z1437" s="25">
        <f>IF(U1437&gt;=0.5, 1, 0)</f>
        <v>0</v>
      </c>
      <c r="AA1437" s="25">
        <f>IF(U1437&gt;=0.6, 1, 0)</f>
        <v>0</v>
      </c>
      <c r="AB1437" s="25">
        <f>IF(U1437&gt;=0.7, 1, 0)</f>
        <v>0</v>
      </c>
      <c r="AC1437" s="25">
        <f>IF(U1437&gt;=0.8, 1, 0)</f>
        <v>0</v>
      </c>
      <c r="AD1437" s="55">
        <f>IF(U1437&gt;=0.9, 1, 0)</f>
        <v>0</v>
      </c>
    </row>
    <row r="1438" spans="1:30" ht="20" customHeight="1" x14ac:dyDescent="0.2">
      <c r="A1438" s="20" t="s">
        <v>1043</v>
      </c>
      <c r="B1438" s="33" t="str">
        <f>SUBSTITUTE(A1438,"/Users/timomiessen/Desktop/imagesdk/nonblackmen1/","Image_")</f>
        <v>Image_NBM_80.jpg</v>
      </c>
      <c r="C1438" s="63" t="s">
        <v>4</v>
      </c>
      <c r="D1438" s="22" t="s">
        <v>6</v>
      </c>
      <c r="E1438" s="23">
        <v>1</v>
      </c>
      <c r="F1438" s="23">
        <v>0</v>
      </c>
      <c r="G1438" s="23">
        <v>0</v>
      </c>
      <c r="H1438" s="23">
        <v>0</v>
      </c>
      <c r="I1438" s="23">
        <v>0</v>
      </c>
      <c r="J1438" s="23">
        <v>0</v>
      </c>
      <c r="K1438" s="23">
        <v>0</v>
      </c>
      <c r="L1438" s="23">
        <v>0</v>
      </c>
      <c r="M1438" s="23">
        <v>0</v>
      </c>
      <c r="N1438" s="27">
        <v>0</v>
      </c>
      <c r="O1438" s="23">
        <v>0</v>
      </c>
      <c r="P1438" s="23">
        <v>0</v>
      </c>
      <c r="Q1438" s="23">
        <v>0</v>
      </c>
      <c r="R1438" s="23" cm="1">
        <f t="array" ref="R1438">_xlfn.IFS(H1438=1,1,K1438=1,1,L1438=1,1,M1438=1,1,N1438=1,1,P1438=1,1,TRUE,0)</f>
        <v>0</v>
      </c>
      <c r="S1438" s="64">
        <f>IF(AND(G1438=1,R1438=1),0,R1438)</f>
        <v>0</v>
      </c>
      <c r="T1438" s="24" t="s">
        <v>2928</v>
      </c>
      <c r="U1438" s="49">
        <f>SUBSTITUTE(T1438,".",",")*1</f>
        <v>3.02865812554955E-2</v>
      </c>
      <c r="V1438" s="54">
        <f>IF(U1438&gt;=0.1, 1, 0)</f>
        <v>0</v>
      </c>
      <c r="W1438" s="25">
        <f>IF(U1438&gt;=0.2, 1, 0)</f>
        <v>0</v>
      </c>
      <c r="X1438" s="25">
        <f>IF(U1438&gt;=0.3, 1, 0)</f>
        <v>0</v>
      </c>
      <c r="Y1438" s="25">
        <f>IF(U1438&gt;=0.4, 1, 0)</f>
        <v>0</v>
      </c>
      <c r="Z1438" s="25">
        <f>IF(U1438&gt;=0.5, 1, 0)</f>
        <v>0</v>
      </c>
      <c r="AA1438" s="25">
        <f>IF(U1438&gt;=0.6, 1, 0)</f>
        <v>0</v>
      </c>
      <c r="AB1438" s="25">
        <f>IF(U1438&gt;=0.7, 1, 0)</f>
        <v>0</v>
      </c>
      <c r="AC1438" s="25">
        <f>IF(U1438&gt;=0.8, 1, 0)</f>
        <v>0</v>
      </c>
      <c r="AD1438" s="55">
        <f>IF(U1438&gt;=0.9, 1, 0)</f>
        <v>0</v>
      </c>
    </row>
    <row r="1439" spans="1:30" ht="20" customHeight="1" x14ac:dyDescent="0.2">
      <c r="A1439" s="20" t="s">
        <v>1044</v>
      </c>
      <c r="B1439" s="33" t="str">
        <f>SUBSTITUTE(A1439,"/Users/timomiessen/Desktop/imagesdk/nonblackmen1/","Image_")</f>
        <v>Image_NBM_81.jpg</v>
      </c>
      <c r="C1439" s="63" t="s">
        <v>4</v>
      </c>
      <c r="D1439" s="22" t="s">
        <v>6</v>
      </c>
      <c r="E1439" s="23">
        <v>1</v>
      </c>
      <c r="F1439" s="23">
        <v>0</v>
      </c>
      <c r="G1439" s="23">
        <v>0</v>
      </c>
      <c r="H1439" s="23">
        <v>0</v>
      </c>
      <c r="I1439" s="23">
        <v>0</v>
      </c>
      <c r="J1439" s="23">
        <v>0</v>
      </c>
      <c r="K1439" s="23">
        <v>0</v>
      </c>
      <c r="L1439" s="23">
        <v>0</v>
      </c>
      <c r="M1439" s="23">
        <v>0</v>
      </c>
      <c r="N1439" s="27">
        <v>0</v>
      </c>
      <c r="O1439" s="23">
        <v>0</v>
      </c>
      <c r="P1439" s="23">
        <v>0</v>
      </c>
      <c r="Q1439" s="23">
        <v>0</v>
      </c>
      <c r="R1439" s="23" cm="1">
        <f t="array" ref="R1439">_xlfn.IFS(H1439=1,1,K1439=1,1,L1439=1,1,M1439=1,1,N1439=1,1,P1439=1,1,TRUE,0)</f>
        <v>0</v>
      </c>
      <c r="S1439" s="64">
        <f>IF(AND(G1439=1,R1439=1),0,R1439)</f>
        <v>0</v>
      </c>
      <c r="T1439" s="24" t="s">
        <v>2929</v>
      </c>
      <c r="U1439" s="49">
        <f>SUBSTITUTE(T1439,".",",")*1</f>
        <v>6.4876360120251697E-3</v>
      </c>
      <c r="V1439" s="54">
        <f>IF(U1439&gt;=0.1, 1, 0)</f>
        <v>0</v>
      </c>
      <c r="W1439" s="25">
        <f>IF(U1439&gt;=0.2, 1, 0)</f>
        <v>0</v>
      </c>
      <c r="X1439" s="25">
        <f>IF(U1439&gt;=0.3, 1, 0)</f>
        <v>0</v>
      </c>
      <c r="Y1439" s="25">
        <f>IF(U1439&gt;=0.4, 1, 0)</f>
        <v>0</v>
      </c>
      <c r="Z1439" s="25">
        <f>IF(U1439&gt;=0.5, 1, 0)</f>
        <v>0</v>
      </c>
      <c r="AA1439" s="25">
        <f>IF(U1439&gt;=0.6, 1, 0)</f>
        <v>0</v>
      </c>
      <c r="AB1439" s="25">
        <f>IF(U1439&gt;=0.7, 1, 0)</f>
        <v>0</v>
      </c>
      <c r="AC1439" s="25">
        <f>IF(U1439&gt;=0.8, 1, 0)</f>
        <v>0</v>
      </c>
      <c r="AD1439" s="55">
        <f>IF(U1439&gt;=0.9, 1, 0)</f>
        <v>0</v>
      </c>
    </row>
    <row r="1440" spans="1:30" ht="20" customHeight="1" x14ac:dyDescent="0.2">
      <c r="A1440" s="20" t="s">
        <v>1045</v>
      </c>
      <c r="B1440" s="33" t="str">
        <f>SUBSTITUTE(A1440,"/Users/timomiessen/Desktop/imagesdk/nonblackmen1/","Image_")</f>
        <v>Image_NBM_82.jpg</v>
      </c>
      <c r="C1440" s="63" t="s">
        <v>4</v>
      </c>
      <c r="D1440" s="22" t="s">
        <v>6</v>
      </c>
      <c r="E1440" s="23">
        <v>1</v>
      </c>
      <c r="F1440" s="23">
        <v>0</v>
      </c>
      <c r="G1440" s="23">
        <v>0</v>
      </c>
      <c r="H1440" s="23">
        <v>0</v>
      </c>
      <c r="I1440" s="23">
        <v>0</v>
      </c>
      <c r="J1440" s="23">
        <v>0</v>
      </c>
      <c r="K1440" s="23">
        <v>0</v>
      </c>
      <c r="L1440" s="23">
        <v>0</v>
      </c>
      <c r="M1440" s="23">
        <v>0</v>
      </c>
      <c r="N1440" s="27">
        <v>0</v>
      </c>
      <c r="O1440" s="23">
        <v>0</v>
      </c>
      <c r="P1440" s="23">
        <v>0</v>
      </c>
      <c r="Q1440" s="23">
        <v>0</v>
      </c>
      <c r="R1440" s="23" cm="1">
        <f t="array" ref="R1440">_xlfn.IFS(H1440=1,1,K1440=1,1,L1440=1,1,M1440=1,1,N1440=1,1,P1440=1,1,TRUE,0)</f>
        <v>0</v>
      </c>
      <c r="S1440" s="64">
        <f>IF(AND(G1440=1,R1440=1),0,R1440)</f>
        <v>0</v>
      </c>
      <c r="T1440" s="24" t="s">
        <v>2930</v>
      </c>
      <c r="U1440" s="49">
        <f>SUBSTITUTE(T1440,".",",")*1</f>
        <v>2.48446241021156E-2</v>
      </c>
      <c r="V1440" s="54">
        <f>IF(U1440&gt;=0.1, 1, 0)</f>
        <v>0</v>
      </c>
      <c r="W1440" s="25">
        <f>IF(U1440&gt;=0.2, 1, 0)</f>
        <v>0</v>
      </c>
      <c r="X1440" s="25">
        <f>IF(U1440&gt;=0.3, 1, 0)</f>
        <v>0</v>
      </c>
      <c r="Y1440" s="25">
        <f>IF(U1440&gt;=0.4, 1, 0)</f>
        <v>0</v>
      </c>
      <c r="Z1440" s="25">
        <f>IF(U1440&gt;=0.5, 1, 0)</f>
        <v>0</v>
      </c>
      <c r="AA1440" s="25">
        <f>IF(U1440&gt;=0.6, 1, 0)</f>
        <v>0</v>
      </c>
      <c r="AB1440" s="25">
        <f>IF(U1440&gt;=0.7, 1, 0)</f>
        <v>0</v>
      </c>
      <c r="AC1440" s="25">
        <f>IF(U1440&gt;=0.8, 1, 0)</f>
        <v>0</v>
      </c>
      <c r="AD1440" s="55">
        <f>IF(U1440&gt;=0.9, 1, 0)</f>
        <v>0</v>
      </c>
    </row>
    <row r="1441" spans="1:30" ht="20" customHeight="1" x14ac:dyDescent="0.2">
      <c r="A1441" s="20" t="s">
        <v>1046</v>
      </c>
      <c r="B1441" s="33" t="str">
        <f>SUBSTITUTE(A1441,"/Users/timomiessen/Desktop/imagesdk/nonblackmen1/","Image_")</f>
        <v>Image_NBM_83.jpg</v>
      </c>
      <c r="C1441" s="63" t="s">
        <v>4</v>
      </c>
      <c r="D1441" s="22" t="s">
        <v>6</v>
      </c>
      <c r="E1441" s="23">
        <v>1</v>
      </c>
      <c r="F1441" s="23">
        <v>0</v>
      </c>
      <c r="G1441" s="23">
        <v>0</v>
      </c>
      <c r="H1441" s="23">
        <v>0</v>
      </c>
      <c r="I1441" s="23">
        <v>0</v>
      </c>
      <c r="J1441" s="23">
        <v>0</v>
      </c>
      <c r="K1441" s="23">
        <v>0</v>
      </c>
      <c r="L1441" s="23">
        <v>0</v>
      </c>
      <c r="M1441" s="23">
        <v>0</v>
      </c>
      <c r="N1441" s="27">
        <v>0</v>
      </c>
      <c r="O1441" s="23">
        <v>0</v>
      </c>
      <c r="P1441" s="23">
        <v>0</v>
      </c>
      <c r="Q1441" s="23">
        <v>0</v>
      </c>
      <c r="R1441" s="23" cm="1">
        <f t="array" ref="R1441">_xlfn.IFS(H1441=1,1,K1441=1,1,L1441=1,1,M1441=1,1,N1441=1,1,P1441=1,1,TRUE,0)</f>
        <v>0</v>
      </c>
      <c r="S1441" s="64">
        <f>IF(AND(G1441=1,R1441=1),0,R1441)</f>
        <v>0</v>
      </c>
      <c r="T1441" s="24" t="s">
        <v>2931</v>
      </c>
      <c r="U1441" s="49">
        <f>SUBSTITUTE(T1441,".",",")*1</f>
        <v>6.8326074630021993E-2</v>
      </c>
      <c r="V1441" s="54">
        <f>IF(U1441&gt;=0.1, 1, 0)</f>
        <v>0</v>
      </c>
      <c r="W1441" s="25">
        <f>IF(U1441&gt;=0.2, 1, 0)</f>
        <v>0</v>
      </c>
      <c r="X1441" s="25">
        <f>IF(U1441&gt;=0.3, 1, 0)</f>
        <v>0</v>
      </c>
      <c r="Y1441" s="25">
        <f>IF(U1441&gt;=0.4, 1, 0)</f>
        <v>0</v>
      </c>
      <c r="Z1441" s="25">
        <f>IF(U1441&gt;=0.5, 1, 0)</f>
        <v>0</v>
      </c>
      <c r="AA1441" s="25">
        <f>IF(U1441&gt;=0.6, 1, 0)</f>
        <v>0</v>
      </c>
      <c r="AB1441" s="25">
        <f>IF(U1441&gt;=0.7, 1, 0)</f>
        <v>0</v>
      </c>
      <c r="AC1441" s="25">
        <f>IF(U1441&gt;=0.8, 1, 0)</f>
        <v>0</v>
      </c>
      <c r="AD1441" s="55">
        <f>IF(U1441&gt;=0.9, 1, 0)</f>
        <v>0</v>
      </c>
    </row>
    <row r="1442" spans="1:30" ht="20" customHeight="1" x14ac:dyDescent="0.2">
      <c r="A1442" s="20" t="s">
        <v>1047</v>
      </c>
      <c r="B1442" s="33" t="str">
        <f>SUBSTITUTE(A1442,"/Users/timomiessen/Desktop/imagesdk/nonblackmen1/","Image_")</f>
        <v>Image_NBM_84.jpg</v>
      </c>
      <c r="C1442" s="63" t="s">
        <v>4</v>
      </c>
      <c r="D1442" s="22" t="s">
        <v>6</v>
      </c>
      <c r="E1442" s="23">
        <v>1</v>
      </c>
      <c r="F1442" s="23">
        <v>0</v>
      </c>
      <c r="G1442" s="23">
        <v>0</v>
      </c>
      <c r="H1442" s="23">
        <v>0</v>
      </c>
      <c r="I1442" s="23">
        <v>0</v>
      </c>
      <c r="J1442" s="23">
        <v>0</v>
      </c>
      <c r="K1442" s="23">
        <v>0</v>
      </c>
      <c r="L1442" s="23">
        <v>0</v>
      </c>
      <c r="M1442" s="23">
        <v>0</v>
      </c>
      <c r="N1442" s="27">
        <v>0</v>
      </c>
      <c r="O1442" s="23">
        <v>0</v>
      </c>
      <c r="P1442" s="23">
        <v>0</v>
      </c>
      <c r="Q1442" s="23">
        <v>0</v>
      </c>
      <c r="R1442" s="23" cm="1">
        <f t="array" ref="R1442">_xlfn.IFS(H1442=1,1,K1442=1,1,L1442=1,1,M1442=1,1,N1442=1,1,P1442=1,1,TRUE,0)</f>
        <v>0</v>
      </c>
      <c r="S1442" s="64">
        <f>IF(AND(G1442=1,R1442=1),0,R1442)</f>
        <v>0</v>
      </c>
      <c r="T1442" s="24" t="s">
        <v>2932</v>
      </c>
      <c r="U1442" s="49">
        <f>SUBSTITUTE(T1442,".",",")*1</f>
        <v>1.3380040414631301E-2</v>
      </c>
      <c r="V1442" s="54">
        <f>IF(U1442&gt;=0.1, 1, 0)</f>
        <v>0</v>
      </c>
      <c r="W1442" s="25">
        <f>IF(U1442&gt;=0.2, 1, 0)</f>
        <v>0</v>
      </c>
      <c r="X1442" s="25">
        <f>IF(U1442&gt;=0.3, 1, 0)</f>
        <v>0</v>
      </c>
      <c r="Y1442" s="25">
        <f>IF(U1442&gt;=0.4, 1, 0)</f>
        <v>0</v>
      </c>
      <c r="Z1442" s="25">
        <f>IF(U1442&gt;=0.5, 1, 0)</f>
        <v>0</v>
      </c>
      <c r="AA1442" s="25">
        <f>IF(U1442&gt;=0.6, 1, 0)</f>
        <v>0</v>
      </c>
      <c r="AB1442" s="25">
        <f>IF(U1442&gt;=0.7, 1, 0)</f>
        <v>0</v>
      </c>
      <c r="AC1442" s="25">
        <f>IF(U1442&gt;=0.8, 1, 0)</f>
        <v>0</v>
      </c>
      <c r="AD1442" s="55">
        <f>IF(U1442&gt;=0.9, 1, 0)</f>
        <v>0</v>
      </c>
    </row>
    <row r="1443" spans="1:30" ht="20" customHeight="1" x14ac:dyDescent="0.2">
      <c r="A1443" s="20" t="s">
        <v>1048</v>
      </c>
      <c r="B1443" s="33" t="str">
        <f>SUBSTITUTE(A1443,"/Users/timomiessen/Desktop/imagesdk/nonblackmen1/","Image_")</f>
        <v>Image_NBM_85.jpg</v>
      </c>
      <c r="C1443" s="63" t="s">
        <v>4</v>
      </c>
      <c r="D1443" s="22" t="s">
        <v>6</v>
      </c>
      <c r="E1443" s="23">
        <v>1</v>
      </c>
      <c r="F1443" s="23">
        <v>0</v>
      </c>
      <c r="G1443" s="23">
        <v>0</v>
      </c>
      <c r="H1443" s="23">
        <v>0</v>
      </c>
      <c r="I1443" s="23">
        <v>0</v>
      </c>
      <c r="J1443" s="23">
        <v>0</v>
      </c>
      <c r="K1443" s="23">
        <v>0</v>
      </c>
      <c r="L1443" s="23">
        <v>0</v>
      </c>
      <c r="M1443" s="23">
        <v>0</v>
      </c>
      <c r="N1443" s="27">
        <v>0</v>
      </c>
      <c r="O1443" s="23">
        <v>0</v>
      </c>
      <c r="P1443" s="23">
        <v>0</v>
      </c>
      <c r="Q1443" s="23">
        <v>0</v>
      </c>
      <c r="R1443" s="23" cm="1">
        <f t="array" ref="R1443">_xlfn.IFS(H1443=1,1,K1443=1,1,L1443=1,1,M1443=1,1,N1443=1,1,P1443=1,1,TRUE,0)</f>
        <v>0</v>
      </c>
      <c r="S1443" s="64">
        <f>IF(AND(G1443=1,R1443=1),0,R1443)</f>
        <v>0</v>
      </c>
      <c r="T1443" s="24" t="s">
        <v>2933</v>
      </c>
      <c r="U1443" s="49">
        <f>SUBSTITUTE(T1443,".",",")*1</f>
        <v>1.1281168670393501E-2</v>
      </c>
      <c r="V1443" s="54">
        <f>IF(U1443&gt;=0.1, 1, 0)</f>
        <v>0</v>
      </c>
      <c r="W1443" s="25">
        <f>IF(U1443&gt;=0.2, 1, 0)</f>
        <v>0</v>
      </c>
      <c r="X1443" s="25">
        <f>IF(U1443&gt;=0.3, 1, 0)</f>
        <v>0</v>
      </c>
      <c r="Y1443" s="25">
        <f>IF(U1443&gt;=0.4, 1, 0)</f>
        <v>0</v>
      </c>
      <c r="Z1443" s="25">
        <f>IF(U1443&gt;=0.5, 1, 0)</f>
        <v>0</v>
      </c>
      <c r="AA1443" s="25">
        <f>IF(U1443&gt;=0.6, 1, 0)</f>
        <v>0</v>
      </c>
      <c r="AB1443" s="25">
        <f>IF(U1443&gt;=0.7, 1, 0)</f>
        <v>0</v>
      </c>
      <c r="AC1443" s="25">
        <f>IF(U1443&gt;=0.8, 1, 0)</f>
        <v>0</v>
      </c>
      <c r="AD1443" s="55">
        <f>IF(U1443&gt;=0.9, 1, 0)</f>
        <v>0</v>
      </c>
    </row>
    <row r="1444" spans="1:30" ht="20" customHeight="1" x14ac:dyDescent="0.2">
      <c r="A1444" s="20" t="s">
        <v>1049</v>
      </c>
      <c r="B1444" s="33" t="str">
        <f>SUBSTITUTE(A1444,"/Users/timomiessen/Desktop/imagesdk/nonblackmen1/","Image_")</f>
        <v>Image_NBM_86.jpg</v>
      </c>
      <c r="C1444" s="63" t="s">
        <v>4</v>
      </c>
      <c r="D1444" s="22" t="s">
        <v>6</v>
      </c>
      <c r="E1444" s="23">
        <v>1</v>
      </c>
      <c r="F1444" s="23">
        <v>0</v>
      </c>
      <c r="G1444" s="23">
        <v>0</v>
      </c>
      <c r="H1444" s="23">
        <v>0</v>
      </c>
      <c r="I1444" s="23">
        <v>0</v>
      </c>
      <c r="J1444" s="23">
        <v>0</v>
      </c>
      <c r="K1444" s="23">
        <v>0</v>
      </c>
      <c r="L1444" s="23">
        <v>0</v>
      </c>
      <c r="M1444" s="23">
        <v>0</v>
      </c>
      <c r="N1444" s="27">
        <v>0</v>
      </c>
      <c r="O1444" s="23">
        <v>0</v>
      </c>
      <c r="P1444" s="23">
        <v>0</v>
      </c>
      <c r="Q1444" s="23">
        <v>0</v>
      </c>
      <c r="R1444" s="23" cm="1">
        <f t="array" ref="R1444">_xlfn.IFS(H1444=1,1,K1444=1,1,L1444=1,1,M1444=1,1,N1444=1,1,P1444=1,1,TRUE,0)</f>
        <v>0</v>
      </c>
      <c r="S1444" s="64">
        <f>IF(AND(G1444=1,R1444=1),0,R1444)</f>
        <v>0</v>
      </c>
      <c r="T1444" s="24" t="s">
        <v>2934</v>
      </c>
      <c r="U1444" s="49">
        <f>SUBSTITUTE(T1444,".",",")*1</f>
        <v>1.7990640830248501E-2</v>
      </c>
      <c r="V1444" s="54">
        <f>IF(U1444&gt;=0.1, 1, 0)</f>
        <v>0</v>
      </c>
      <c r="W1444" s="25">
        <f>IF(U1444&gt;=0.2, 1, 0)</f>
        <v>0</v>
      </c>
      <c r="X1444" s="25">
        <f>IF(U1444&gt;=0.3, 1, 0)</f>
        <v>0</v>
      </c>
      <c r="Y1444" s="25">
        <f>IF(U1444&gt;=0.4, 1, 0)</f>
        <v>0</v>
      </c>
      <c r="Z1444" s="25">
        <f>IF(U1444&gt;=0.5, 1, 0)</f>
        <v>0</v>
      </c>
      <c r="AA1444" s="25">
        <f>IF(U1444&gt;=0.6, 1, 0)</f>
        <v>0</v>
      </c>
      <c r="AB1444" s="25">
        <f>IF(U1444&gt;=0.7, 1, 0)</f>
        <v>0</v>
      </c>
      <c r="AC1444" s="25">
        <f>IF(U1444&gt;=0.8, 1, 0)</f>
        <v>0</v>
      </c>
      <c r="AD1444" s="55">
        <f>IF(U1444&gt;=0.9, 1, 0)</f>
        <v>0</v>
      </c>
    </row>
    <row r="1445" spans="1:30" ht="20" customHeight="1" x14ac:dyDescent="0.2">
      <c r="A1445" s="20" t="s">
        <v>1050</v>
      </c>
      <c r="B1445" s="33" t="str">
        <f>SUBSTITUTE(A1445,"/Users/timomiessen/Desktop/imagesdk/nonblackmen1/","Image_")</f>
        <v>Image_NBM_87.jpg</v>
      </c>
      <c r="C1445" s="63" t="s">
        <v>4</v>
      </c>
      <c r="D1445" s="22" t="s">
        <v>6</v>
      </c>
      <c r="E1445" s="23">
        <v>1</v>
      </c>
      <c r="F1445" s="23">
        <v>0</v>
      </c>
      <c r="G1445" s="23">
        <v>0</v>
      </c>
      <c r="H1445" s="23">
        <v>0</v>
      </c>
      <c r="I1445" s="23">
        <v>0</v>
      </c>
      <c r="J1445" s="23">
        <v>0</v>
      </c>
      <c r="K1445" s="23">
        <v>0</v>
      </c>
      <c r="L1445" s="23">
        <v>0</v>
      </c>
      <c r="M1445" s="23">
        <v>0</v>
      </c>
      <c r="N1445" s="27">
        <v>0</v>
      </c>
      <c r="O1445" s="23">
        <v>0</v>
      </c>
      <c r="P1445" s="23">
        <v>0</v>
      </c>
      <c r="Q1445" s="23">
        <v>0</v>
      </c>
      <c r="R1445" s="23" cm="1">
        <f t="array" ref="R1445">_xlfn.IFS(H1445=1,1,K1445=1,1,L1445=1,1,M1445=1,1,N1445=1,1,P1445=1,1,TRUE,0)</f>
        <v>0</v>
      </c>
      <c r="S1445" s="64">
        <f>IF(AND(G1445=1,R1445=1),0,R1445)</f>
        <v>0</v>
      </c>
      <c r="T1445" s="24" t="s">
        <v>2935</v>
      </c>
      <c r="U1445" s="49">
        <f>SUBSTITUTE(T1445,".",",")*1</f>
        <v>1.8463841173797801E-2</v>
      </c>
      <c r="V1445" s="54">
        <f>IF(U1445&gt;=0.1, 1, 0)</f>
        <v>0</v>
      </c>
      <c r="W1445" s="25">
        <f>IF(U1445&gt;=0.2, 1, 0)</f>
        <v>0</v>
      </c>
      <c r="X1445" s="25">
        <f>IF(U1445&gt;=0.3, 1, 0)</f>
        <v>0</v>
      </c>
      <c r="Y1445" s="25">
        <f>IF(U1445&gt;=0.4, 1, 0)</f>
        <v>0</v>
      </c>
      <c r="Z1445" s="25">
        <f>IF(U1445&gt;=0.5, 1, 0)</f>
        <v>0</v>
      </c>
      <c r="AA1445" s="25">
        <f>IF(U1445&gt;=0.6, 1, 0)</f>
        <v>0</v>
      </c>
      <c r="AB1445" s="25">
        <f>IF(U1445&gt;=0.7, 1, 0)</f>
        <v>0</v>
      </c>
      <c r="AC1445" s="25">
        <f>IF(U1445&gt;=0.8, 1, 0)</f>
        <v>0</v>
      </c>
      <c r="AD1445" s="55">
        <f>IF(U1445&gt;=0.9, 1, 0)</f>
        <v>0</v>
      </c>
    </row>
    <row r="1446" spans="1:30" ht="20" customHeight="1" x14ac:dyDescent="0.2">
      <c r="A1446" s="20" t="s">
        <v>1051</v>
      </c>
      <c r="B1446" s="33" t="str">
        <f>SUBSTITUTE(A1446,"/Users/timomiessen/Desktop/imagesdk/nonblackmen1/","Image_")</f>
        <v>Image_NBM_88.jpg</v>
      </c>
      <c r="C1446" s="63" t="s">
        <v>4</v>
      </c>
      <c r="D1446" s="22" t="s">
        <v>6</v>
      </c>
      <c r="E1446" s="23">
        <v>1</v>
      </c>
      <c r="F1446" s="23">
        <v>0</v>
      </c>
      <c r="G1446" s="23">
        <v>0</v>
      </c>
      <c r="H1446" s="23">
        <v>0</v>
      </c>
      <c r="I1446" s="23">
        <v>0</v>
      </c>
      <c r="J1446" s="23">
        <v>0</v>
      </c>
      <c r="K1446" s="23">
        <v>0</v>
      </c>
      <c r="L1446" s="23">
        <v>0</v>
      </c>
      <c r="M1446" s="23">
        <v>0</v>
      </c>
      <c r="N1446" s="27">
        <v>0</v>
      </c>
      <c r="O1446" s="23">
        <v>0</v>
      </c>
      <c r="P1446" s="23">
        <v>0</v>
      </c>
      <c r="Q1446" s="23">
        <v>0</v>
      </c>
      <c r="R1446" s="23" cm="1">
        <f t="array" ref="R1446">_xlfn.IFS(H1446=1,1,K1446=1,1,L1446=1,1,M1446=1,1,N1446=1,1,P1446=1,1,TRUE,0)</f>
        <v>0</v>
      </c>
      <c r="S1446" s="64">
        <f>IF(AND(G1446=1,R1446=1),0,R1446)</f>
        <v>0</v>
      </c>
      <c r="T1446" s="24" t="s">
        <v>2936</v>
      </c>
      <c r="U1446" s="49">
        <f>SUBSTITUTE(T1446,".",",")*1</f>
        <v>1.70766280498355E-2</v>
      </c>
      <c r="V1446" s="54">
        <f>IF(U1446&gt;=0.1, 1, 0)</f>
        <v>0</v>
      </c>
      <c r="W1446" s="25">
        <f>IF(U1446&gt;=0.2, 1, 0)</f>
        <v>0</v>
      </c>
      <c r="X1446" s="25">
        <f>IF(U1446&gt;=0.3, 1, 0)</f>
        <v>0</v>
      </c>
      <c r="Y1446" s="25">
        <f>IF(U1446&gt;=0.4, 1, 0)</f>
        <v>0</v>
      </c>
      <c r="Z1446" s="25">
        <f>IF(U1446&gt;=0.5, 1, 0)</f>
        <v>0</v>
      </c>
      <c r="AA1446" s="25">
        <f>IF(U1446&gt;=0.6, 1, 0)</f>
        <v>0</v>
      </c>
      <c r="AB1446" s="25">
        <f>IF(U1446&gt;=0.7, 1, 0)</f>
        <v>0</v>
      </c>
      <c r="AC1446" s="25">
        <f>IF(U1446&gt;=0.8, 1, 0)</f>
        <v>0</v>
      </c>
      <c r="AD1446" s="55">
        <f>IF(U1446&gt;=0.9, 1, 0)</f>
        <v>0</v>
      </c>
    </row>
    <row r="1447" spans="1:30" ht="20" customHeight="1" x14ac:dyDescent="0.2">
      <c r="A1447" s="20" t="s">
        <v>1052</v>
      </c>
      <c r="B1447" s="33" t="str">
        <f>SUBSTITUTE(A1447,"/Users/timomiessen/Desktop/imagesdk/nonblackmen1/","Image_")</f>
        <v>Image_NBM_89.jpg</v>
      </c>
      <c r="C1447" s="63" t="s">
        <v>4</v>
      </c>
      <c r="D1447" s="22" t="s">
        <v>6</v>
      </c>
      <c r="E1447" s="23">
        <v>1</v>
      </c>
      <c r="F1447" s="23">
        <v>0</v>
      </c>
      <c r="G1447" s="23">
        <v>0</v>
      </c>
      <c r="H1447" s="23">
        <v>0</v>
      </c>
      <c r="I1447" s="23">
        <v>0</v>
      </c>
      <c r="J1447" s="23">
        <v>0</v>
      </c>
      <c r="K1447" s="23">
        <v>0</v>
      </c>
      <c r="L1447" s="23">
        <v>0</v>
      </c>
      <c r="M1447" s="23">
        <v>0</v>
      </c>
      <c r="N1447" s="27">
        <v>0</v>
      </c>
      <c r="O1447" s="23">
        <v>0</v>
      </c>
      <c r="P1447" s="23">
        <v>0</v>
      </c>
      <c r="Q1447" s="23">
        <v>0</v>
      </c>
      <c r="R1447" s="23" cm="1">
        <f t="array" ref="R1447">_xlfn.IFS(H1447=1,1,K1447=1,1,L1447=1,1,M1447=1,1,N1447=1,1,P1447=1,1,TRUE,0)</f>
        <v>0</v>
      </c>
      <c r="S1447" s="64">
        <f>IF(AND(G1447=1,R1447=1),0,R1447)</f>
        <v>0</v>
      </c>
      <c r="T1447" s="24" t="s">
        <v>2937</v>
      </c>
      <c r="U1447" s="49">
        <f>SUBSTITUTE(T1447,".",",")*1</f>
        <v>2.44384482502937E-2</v>
      </c>
      <c r="V1447" s="54">
        <f>IF(U1447&gt;=0.1, 1, 0)</f>
        <v>0</v>
      </c>
      <c r="W1447" s="25">
        <f>IF(U1447&gt;=0.2, 1, 0)</f>
        <v>0</v>
      </c>
      <c r="X1447" s="25">
        <f>IF(U1447&gt;=0.3, 1, 0)</f>
        <v>0</v>
      </c>
      <c r="Y1447" s="25">
        <f>IF(U1447&gt;=0.4, 1, 0)</f>
        <v>0</v>
      </c>
      <c r="Z1447" s="25">
        <f>IF(U1447&gt;=0.5, 1, 0)</f>
        <v>0</v>
      </c>
      <c r="AA1447" s="25">
        <f>IF(U1447&gt;=0.6, 1, 0)</f>
        <v>0</v>
      </c>
      <c r="AB1447" s="25">
        <f>IF(U1447&gt;=0.7, 1, 0)</f>
        <v>0</v>
      </c>
      <c r="AC1447" s="25">
        <f>IF(U1447&gt;=0.8, 1, 0)</f>
        <v>0</v>
      </c>
      <c r="AD1447" s="55">
        <f>IF(U1447&gt;=0.9, 1, 0)</f>
        <v>0</v>
      </c>
    </row>
    <row r="1448" spans="1:30" ht="20" customHeight="1" x14ac:dyDescent="0.2">
      <c r="A1448" s="20" t="s">
        <v>1053</v>
      </c>
      <c r="B1448" s="33" t="str">
        <f>SUBSTITUTE(A1448,"/Users/timomiessen/Desktop/imagesdk/nonblackmen1/","Image_")</f>
        <v>Image_NBM_9.jpg</v>
      </c>
      <c r="C1448" s="63" t="s">
        <v>4</v>
      </c>
      <c r="D1448" s="22" t="s">
        <v>6</v>
      </c>
      <c r="E1448" s="23">
        <v>1</v>
      </c>
      <c r="F1448" s="23">
        <v>0</v>
      </c>
      <c r="G1448" s="23">
        <v>0</v>
      </c>
      <c r="H1448" s="23">
        <v>0</v>
      </c>
      <c r="I1448" s="23">
        <v>0</v>
      </c>
      <c r="J1448" s="23">
        <v>0</v>
      </c>
      <c r="K1448" s="23">
        <v>0</v>
      </c>
      <c r="L1448" s="23">
        <v>0</v>
      </c>
      <c r="M1448" s="23">
        <v>0</v>
      </c>
      <c r="N1448" s="27">
        <v>0</v>
      </c>
      <c r="O1448" s="23">
        <v>0</v>
      </c>
      <c r="P1448" s="23">
        <v>0</v>
      </c>
      <c r="Q1448" s="23">
        <v>0</v>
      </c>
      <c r="R1448" s="23" cm="1">
        <f t="array" ref="R1448">_xlfn.IFS(H1448=1,1,K1448=1,1,L1448=1,1,M1448=1,1,N1448=1,1,P1448=1,1,TRUE,0)</f>
        <v>0</v>
      </c>
      <c r="S1448" s="64">
        <f>IF(AND(G1448=1,R1448=1),0,R1448)</f>
        <v>0</v>
      </c>
      <c r="T1448" s="24" t="s">
        <v>2938</v>
      </c>
      <c r="U1448" s="49">
        <f>SUBSTITUTE(T1448,".",",")*1</f>
        <v>1.5480767702683799E-2</v>
      </c>
      <c r="V1448" s="54">
        <f>IF(U1448&gt;=0.1, 1, 0)</f>
        <v>0</v>
      </c>
      <c r="W1448" s="25">
        <f>IF(U1448&gt;=0.2, 1, 0)</f>
        <v>0</v>
      </c>
      <c r="X1448" s="25">
        <f>IF(U1448&gt;=0.3, 1, 0)</f>
        <v>0</v>
      </c>
      <c r="Y1448" s="25">
        <f>IF(U1448&gt;=0.4, 1, 0)</f>
        <v>0</v>
      </c>
      <c r="Z1448" s="25">
        <f>IF(U1448&gt;=0.5, 1, 0)</f>
        <v>0</v>
      </c>
      <c r="AA1448" s="25">
        <f>IF(U1448&gt;=0.6, 1, 0)</f>
        <v>0</v>
      </c>
      <c r="AB1448" s="25">
        <f>IF(U1448&gt;=0.7, 1, 0)</f>
        <v>0</v>
      </c>
      <c r="AC1448" s="25">
        <f>IF(U1448&gt;=0.8, 1, 0)</f>
        <v>0</v>
      </c>
      <c r="AD1448" s="55">
        <f>IF(U1448&gt;=0.9, 1, 0)</f>
        <v>0</v>
      </c>
    </row>
    <row r="1449" spans="1:30" ht="20" customHeight="1" x14ac:dyDescent="0.2">
      <c r="A1449" s="20" t="s">
        <v>1054</v>
      </c>
      <c r="B1449" s="33" t="str">
        <f>SUBSTITUTE(A1449,"/Users/timomiessen/Desktop/imagesdk/nonblackmen1/","Image_")</f>
        <v>Image_NBM_90.jpg</v>
      </c>
      <c r="C1449" s="63" t="s">
        <v>4</v>
      </c>
      <c r="D1449" s="22" t="s">
        <v>6</v>
      </c>
      <c r="E1449" s="23">
        <v>1</v>
      </c>
      <c r="F1449" s="23">
        <v>0</v>
      </c>
      <c r="G1449" s="23">
        <v>0</v>
      </c>
      <c r="H1449" s="23">
        <v>0</v>
      </c>
      <c r="I1449" s="23">
        <v>0</v>
      </c>
      <c r="J1449" s="23">
        <v>0</v>
      </c>
      <c r="K1449" s="23">
        <v>0</v>
      </c>
      <c r="L1449" s="23">
        <v>0</v>
      </c>
      <c r="M1449" s="23">
        <v>0</v>
      </c>
      <c r="N1449" s="27">
        <v>0</v>
      </c>
      <c r="O1449" s="23">
        <v>0</v>
      </c>
      <c r="P1449" s="23">
        <v>0</v>
      </c>
      <c r="Q1449" s="23">
        <v>0</v>
      </c>
      <c r="R1449" s="23" cm="1">
        <f t="array" ref="R1449">_xlfn.IFS(H1449=1,1,K1449=1,1,L1449=1,1,M1449=1,1,N1449=1,1,P1449=1,1,TRUE,0)</f>
        <v>0</v>
      </c>
      <c r="S1449" s="64">
        <f>IF(AND(G1449=1,R1449=1),0,R1449)</f>
        <v>0</v>
      </c>
      <c r="T1449" s="24" t="s">
        <v>2939</v>
      </c>
      <c r="U1449" s="49">
        <f>SUBSTITUTE(T1449,".",",")*1</f>
        <v>0.25156590342521601</v>
      </c>
      <c r="V1449" s="54">
        <f>IF(U1449&gt;=0.1, 1, 0)</f>
        <v>1</v>
      </c>
      <c r="W1449" s="25">
        <f>IF(U1449&gt;=0.2, 1, 0)</f>
        <v>1</v>
      </c>
      <c r="X1449" s="25">
        <f>IF(U1449&gt;=0.3, 1, 0)</f>
        <v>0</v>
      </c>
      <c r="Y1449" s="25">
        <f>IF(U1449&gt;=0.4, 1, 0)</f>
        <v>0</v>
      </c>
      <c r="Z1449" s="25">
        <f>IF(U1449&gt;=0.5, 1, 0)</f>
        <v>0</v>
      </c>
      <c r="AA1449" s="25">
        <f>IF(U1449&gt;=0.6, 1, 0)</f>
        <v>0</v>
      </c>
      <c r="AB1449" s="25">
        <f>IF(U1449&gt;=0.7, 1, 0)</f>
        <v>0</v>
      </c>
      <c r="AC1449" s="25">
        <f>IF(U1449&gt;=0.8, 1, 0)</f>
        <v>0</v>
      </c>
      <c r="AD1449" s="55">
        <f>IF(U1449&gt;=0.9, 1, 0)</f>
        <v>0</v>
      </c>
    </row>
    <row r="1450" spans="1:30" ht="20" customHeight="1" x14ac:dyDescent="0.2">
      <c r="A1450" s="20" t="s">
        <v>1055</v>
      </c>
      <c r="B1450" s="33" t="str">
        <f>SUBSTITUTE(A1450,"/Users/timomiessen/Desktop/imagesdk/nonblackmen1/","Image_")</f>
        <v>Image_NBM_91.jpg</v>
      </c>
      <c r="C1450" s="63" t="s">
        <v>4</v>
      </c>
      <c r="D1450" s="22" t="s">
        <v>6</v>
      </c>
      <c r="E1450" s="23">
        <v>1</v>
      </c>
      <c r="F1450" s="23">
        <v>0</v>
      </c>
      <c r="G1450" s="23">
        <v>0</v>
      </c>
      <c r="H1450" s="23">
        <v>0</v>
      </c>
      <c r="I1450" s="23">
        <v>0</v>
      </c>
      <c r="J1450" s="23">
        <v>0</v>
      </c>
      <c r="K1450" s="23">
        <v>0</v>
      </c>
      <c r="L1450" s="23">
        <v>0</v>
      </c>
      <c r="M1450" s="23">
        <v>0</v>
      </c>
      <c r="N1450" s="27">
        <v>0</v>
      </c>
      <c r="O1450" s="23">
        <v>0</v>
      </c>
      <c r="P1450" s="23">
        <v>0</v>
      </c>
      <c r="Q1450" s="23">
        <v>0</v>
      </c>
      <c r="R1450" s="23" cm="1">
        <f t="array" ref="R1450">_xlfn.IFS(H1450=1,1,K1450=1,1,L1450=1,1,M1450=1,1,N1450=1,1,P1450=1,1,TRUE,0)</f>
        <v>0</v>
      </c>
      <c r="S1450" s="64">
        <f>IF(AND(G1450=1,R1450=1),0,R1450)</f>
        <v>0</v>
      </c>
      <c r="T1450" s="24" t="s">
        <v>2940</v>
      </c>
      <c r="U1450" s="49">
        <f>SUBSTITUTE(T1450,".",",")*1</f>
        <v>1.84765439480543E-2</v>
      </c>
      <c r="V1450" s="54">
        <f>IF(U1450&gt;=0.1, 1, 0)</f>
        <v>0</v>
      </c>
      <c r="W1450" s="25">
        <f>IF(U1450&gt;=0.2, 1, 0)</f>
        <v>0</v>
      </c>
      <c r="X1450" s="25">
        <f>IF(U1450&gt;=0.3, 1, 0)</f>
        <v>0</v>
      </c>
      <c r="Y1450" s="25">
        <f>IF(U1450&gt;=0.4, 1, 0)</f>
        <v>0</v>
      </c>
      <c r="Z1450" s="25">
        <f>IF(U1450&gt;=0.5, 1, 0)</f>
        <v>0</v>
      </c>
      <c r="AA1450" s="25">
        <f>IF(U1450&gt;=0.6, 1, 0)</f>
        <v>0</v>
      </c>
      <c r="AB1450" s="25">
        <f>IF(U1450&gt;=0.7, 1, 0)</f>
        <v>0</v>
      </c>
      <c r="AC1450" s="25">
        <f>IF(U1450&gt;=0.8, 1, 0)</f>
        <v>0</v>
      </c>
      <c r="AD1450" s="55">
        <f>IF(U1450&gt;=0.9, 1, 0)</f>
        <v>0</v>
      </c>
    </row>
    <row r="1451" spans="1:30" ht="20" customHeight="1" x14ac:dyDescent="0.2">
      <c r="A1451" s="20" t="s">
        <v>1056</v>
      </c>
      <c r="B1451" s="33" t="str">
        <f>SUBSTITUTE(A1451,"/Users/timomiessen/Desktop/imagesdk/nonblackmen1/","Image_")</f>
        <v>Image_NBM_92.jpg</v>
      </c>
      <c r="C1451" s="63" t="s">
        <v>4</v>
      </c>
      <c r="D1451" s="22" t="s">
        <v>6</v>
      </c>
      <c r="E1451" s="23">
        <v>1</v>
      </c>
      <c r="F1451" s="23">
        <v>0</v>
      </c>
      <c r="G1451" s="23">
        <v>0</v>
      </c>
      <c r="H1451" s="23">
        <v>0</v>
      </c>
      <c r="I1451" s="23">
        <v>0</v>
      </c>
      <c r="J1451" s="23">
        <v>0</v>
      </c>
      <c r="K1451" s="23">
        <v>0</v>
      </c>
      <c r="L1451" s="23">
        <v>0</v>
      </c>
      <c r="M1451" s="23">
        <v>0</v>
      </c>
      <c r="N1451" s="27">
        <v>0</v>
      </c>
      <c r="O1451" s="23">
        <v>0</v>
      </c>
      <c r="P1451" s="23">
        <v>0</v>
      </c>
      <c r="Q1451" s="23">
        <v>0</v>
      </c>
      <c r="R1451" s="23" cm="1">
        <f t="array" ref="R1451">_xlfn.IFS(H1451=1,1,K1451=1,1,L1451=1,1,M1451=1,1,N1451=1,1,P1451=1,1,TRUE,0)</f>
        <v>0</v>
      </c>
      <c r="S1451" s="64">
        <f>IF(AND(G1451=1,R1451=1),0,R1451)</f>
        <v>0</v>
      </c>
      <c r="T1451" s="24" t="s">
        <v>2941</v>
      </c>
      <c r="U1451" s="49">
        <f>SUBSTITUTE(T1451,".",",")*1</f>
        <v>0.13888149708509401</v>
      </c>
      <c r="V1451" s="54">
        <f>IF(U1451&gt;=0.1, 1, 0)</f>
        <v>1</v>
      </c>
      <c r="W1451" s="25">
        <f>IF(U1451&gt;=0.2, 1, 0)</f>
        <v>0</v>
      </c>
      <c r="X1451" s="25">
        <f>IF(U1451&gt;=0.3, 1, 0)</f>
        <v>0</v>
      </c>
      <c r="Y1451" s="25">
        <f>IF(U1451&gt;=0.4, 1, 0)</f>
        <v>0</v>
      </c>
      <c r="Z1451" s="25">
        <f>IF(U1451&gt;=0.5, 1, 0)</f>
        <v>0</v>
      </c>
      <c r="AA1451" s="25">
        <f>IF(U1451&gt;=0.6, 1, 0)</f>
        <v>0</v>
      </c>
      <c r="AB1451" s="25">
        <f>IF(U1451&gt;=0.7, 1, 0)</f>
        <v>0</v>
      </c>
      <c r="AC1451" s="25">
        <f>IF(U1451&gt;=0.8, 1, 0)</f>
        <v>0</v>
      </c>
      <c r="AD1451" s="55">
        <f>IF(U1451&gt;=0.9, 1, 0)</f>
        <v>0</v>
      </c>
    </row>
    <row r="1452" spans="1:30" ht="20" customHeight="1" x14ac:dyDescent="0.2">
      <c r="A1452" s="20" t="s">
        <v>1057</v>
      </c>
      <c r="B1452" s="33" t="str">
        <f>SUBSTITUTE(A1452,"/Users/timomiessen/Desktop/imagesdk/nonblackmen1/","Image_")</f>
        <v>Image_NBM_93.jpg</v>
      </c>
      <c r="C1452" s="63" t="s">
        <v>4</v>
      </c>
      <c r="D1452" s="22" t="s">
        <v>6</v>
      </c>
      <c r="E1452" s="23">
        <v>1</v>
      </c>
      <c r="F1452" s="23">
        <v>0</v>
      </c>
      <c r="G1452" s="23">
        <v>0</v>
      </c>
      <c r="H1452" s="23">
        <v>0</v>
      </c>
      <c r="I1452" s="23">
        <v>0</v>
      </c>
      <c r="J1452" s="23">
        <v>0</v>
      </c>
      <c r="K1452" s="23">
        <v>0</v>
      </c>
      <c r="L1452" s="23">
        <v>0</v>
      </c>
      <c r="M1452" s="23">
        <v>0</v>
      </c>
      <c r="N1452" s="27">
        <v>0</v>
      </c>
      <c r="O1452" s="23">
        <v>0</v>
      </c>
      <c r="P1452" s="23">
        <v>0</v>
      </c>
      <c r="Q1452" s="23">
        <v>0</v>
      </c>
      <c r="R1452" s="23" cm="1">
        <f t="array" ref="R1452">_xlfn.IFS(H1452=1,1,K1452=1,1,L1452=1,1,M1452=1,1,N1452=1,1,P1452=1,1,TRUE,0)</f>
        <v>0</v>
      </c>
      <c r="S1452" s="64">
        <f>IF(AND(G1452=1,R1452=1),0,R1452)</f>
        <v>0</v>
      </c>
      <c r="T1452" s="24" t="s">
        <v>2942</v>
      </c>
      <c r="U1452" s="49">
        <f>SUBSTITUTE(T1452,".",",")*1</f>
        <v>3.1103863380849299E-2</v>
      </c>
      <c r="V1452" s="54">
        <f>IF(U1452&gt;=0.1, 1, 0)</f>
        <v>0</v>
      </c>
      <c r="W1452" s="25">
        <f>IF(U1452&gt;=0.2, 1, 0)</f>
        <v>0</v>
      </c>
      <c r="X1452" s="25">
        <f>IF(U1452&gt;=0.3, 1, 0)</f>
        <v>0</v>
      </c>
      <c r="Y1452" s="25">
        <f>IF(U1452&gt;=0.4, 1, 0)</f>
        <v>0</v>
      </c>
      <c r="Z1452" s="25">
        <f>IF(U1452&gt;=0.5, 1, 0)</f>
        <v>0</v>
      </c>
      <c r="AA1452" s="25">
        <f>IF(U1452&gt;=0.6, 1, 0)</f>
        <v>0</v>
      </c>
      <c r="AB1452" s="25">
        <f>IF(U1452&gt;=0.7, 1, 0)</f>
        <v>0</v>
      </c>
      <c r="AC1452" s="25">
        <f>IF(U1452&gt;=0.8, 1, 0)</f>
        <v>0</v>
      </c>
      <c r="AD1452" s="55">
        <f>IF(U1452&gt;=0.9, 1, 0)</f>
        <v>0</v>
      </c>
    </row>
    <row r="1453" spans="1:30" ht="20" customHeight="1" x14ac:dyDescent="0.2">
      <c r="A1453" s="20" t="s">
        <v>1058</v>
      </c>
      <c r="B1453" s="33" t="str">
        <f>SUBSTITUTE(A1453,"/Users/timomiessen/Desktop/imagesdk/nonblackmen1/","Image_")</f>
        <v>Image_NBM_94.jpg</v>
      </c>
      <c r="C1453" s="63" t="s">
        <v>4</v>
      </c>
      <c r="D1453" s="22" t="s">
        <v>6</v>
      </c>
      <c r="E1453" s="23">
        <v>1</v>
      </c>
      <c r="F1453" s="23">
        <v>0</v>
      </c>
      <c r="G1453" s="23">
        <v>0</v>
      </c>
      <c r="H1453" s="23">
        <v>0</v>
      </c>
      <c r="I1453" s="23">
        <v>0</v>
      </c>
      <c r="J1453" s="23">
        <v>0</v>
      </c>
      <c r="K1453" s="23">
        <v>0</v>
      </c>
      <c r="L1453" s="23">
        <v>0</v>
      </c>
      <c r="M1453" s="23">
        <v>0</v>
      </c>
      <c r="N1453" s="27">
        <v>0</v>
      </c>
      <c r="O1453" s="23">
        <v>0</v>
      </c>
      <c r="P1453" s="23">
        <v>0</v>
      </c>
      <c r="Q1453" s="23">
        <v>0</v>
      </c>
      <c r="R1453" s="23" cm="1">
        <f t="array" ref="R1453">_xlfn.IFS(H1453=1,1,K1453=1,1,L1453=1,1,M1453=1,1,N1453=1,1,P1453=1,1,TRUE,0)</f>
        <v>0</v>
      </c>
      <c r="S1453" s="64">
        <f>IF(AND(G1453=1,R1453=1),0,R1453)</f>
        <v>0</v>
      </c>
      <c r="T1453" s="24" t="s">
        <v>2943</v>
      </c>
      <c r="U1453" s="49">
        <f>SUBSTITUTE(T1453,".",",")*1</f>
        <v>6.2922472134232493E-2</v>
      </c>
      <c r="V1453" s="54">
        <f>IF(U1453&gt;=0.1, 1, 0)</f>
        <v>0</v>
      </c>
      <c r="W1453" s="25">
        <f>IF(U1453&gt;=0.2, 1, 0)</f>
        <v>0</v>
      </c>
      <c r="X1453" s="25">
        <f>IF(U1453&gt;=0.3, 1, 0)</f>
        <v>0</v>
      </c>
      <c r="Y1453" s="25">
        <f>IF(U1453&gt;=0.4, 1, 0)</f>
        <v>0</v>
      </c>
      <c r="Z1453" s="25">
        <f>IF(U1453&gt;=0.5, 1, 0)</f>
        <v>0</v>
      </c>
      <c r="AA1453" s="25">
        <f>IF(U1453&gt;=0.6, 1, 0)</f>
        <v>0</v>
      </c>
      <c r="AB1453" s="25">
        <f>IF(U1453&gt;=0.7, 1, 0)</f>
        <v>0</v>
      </c>
      <c r="AC1453" s="25">
        <f>IF(U1453&gt;=0.8, 1, 0)</f>
        <v>0</v>
      </c>
      <c r="AD1453" s="55">
        <f>IF(U1453&gt;=0.9, 1, 0)</f>
        <v>0</v>
      </c>
    </row>
    <row r="1454" spans="1:30" ht="20" customHeight="1" x14ac:dyDescent="0.2">
      <c r="A1454" s="20" t="s">
        <v>1059</v>
      </c>
      <c r="B1454" s="33" t="str">
        <f>SUBSTITUTE(A1454,"/Users/timomiessen/Desktop/imagesdk/nonblackmen1/","Image_")</f>
        <v>Image_NBM_95.jpg</v>
      </c>
      <c r="C1454" s="63" t="s">
        <v>4</v>
      </c>
      <c r="D1454" s="22" t="s">
        <v>6</v>
      </c>
      <c r="E1454" s="23">
        <v>1</v>
      </c>
      <c r="F1454" s="23">
        <v>0</v>
      </c>
      <c r="G1454" s="23">
        <v>0</v>
      </c>
      <c r="H1454" s="23">
        <v>0</v>
      </c>
      <c r="I1454" s="23">
        <v>0</v>
      </c>
      <c r="J1454" s="23">
        <v>0</v>
      </c>
      <c r="K1454" s="23">
        <v>0</v>
      </c>
      <c r="L1454" s="23">
        <v>0</v>
      </c>
      <c r="M1454" s="23">
        <v>0</v>
      </c>
      <c r="N1454" s="27">
        <v>0</v>
      </c>
      <c r="O1454" s="23">
        <v>0</v>
      </c>
      <c r="P1454" s="23">
        <v>0</v>
      </c>
      <c r="Q1454" s="23">
        <v>0</v>
      </c>
      <c r="R1454" s="23" cm="1">
        <f t="array" ref="R1454">_xlfn.IFS(H1454=1,1,K1454=1,1,L1454=1,1,M1454=1,1,N1454=1,1,P1454=1,1,TRUE,0)</f>
        <v>0</v>
      </c>
      <c r="S1454" s="64">
        <f>IF(AND(G1454=1,R1454=1),0,R1454)</f>
        <v>0</v>
      </c>
      <c r="T1454" s="24" t="s">
        <v>2944</v>
      </c>
      <c r="U1454" s="49">
        <f>SUBSTITUTE(T1454,".",",")*1</f>
        <v>2.8381917625665599E-2</v>
      </c>
      <c r="V1454" s="54">
        <f>IF(U1454&gt;=0.1, 1, 0)</f>
        <v>0</v>
      </c>
      <c r="W1454" s="25">
        <f>IF(U1454&gt;=0.2, 1, 0)</f>
        <v>0</v>
      </c>
      <c r="X1454" s="25">
        <f>IF(U1454&gt;=0.3, 1, 0)</f>
        <v>0</v>
      </c>
      <c r="Y1454" s="25">
        <f>IF(U1454&gt;=0.4, 1, 0)</f>
        <v>0</v>
      </c>
      <c r="Z1454" s="25">
        <f>IF(U1454&gt;=0.5, 1, 0)</f>
        <v>0</v>
      </c>
      <c r="AA1454" s="25">
        <f>IF(U1454&gt;=0.6, 1, 0)</f>
        <v>0</v>
      </c>
      <c r="AB1454" s="25">
        <f>IF(U1454&gt;=0.7, 1, 0)</f>
        <v>0</v>
      </c>
      <c r="AC1454" s="25">
        <f>IF(U1454&gt;=0.8, 1, 0)</f>
        <v>0</v>
      </c>
      <c r="AD1454" s="55">
        <f>IF(U1454&gt;=0.9, 1, 0)</f>
        <v>0</v>
      </c>
    </row>
    <row r="1455" spans="1:30" ht="20" customHeight="1" x14ac:dyDescent="0.2">
      <c r="A1455" s="20" t="s">
        <v>1060</v>
      </c>
      <c r="B1455" s="33" t="str">
        <f>SUBSTITUTE(A1455,"/Users/timomiessen/Desktop/imagesdk/nonblackmen1/","Image_")</f>
        <v>Image_NBM_96.jpg</v>
      </c>
      <c r="C1455" s="63" t="s">
        <v>4</v>
      </c>
      <c r="D1455" s="22" t="s">
        <v>6</v>
      </c>
      <c r="E1455" s="23">
        <v>1</v>
      </c>
      <c r="F1455" s="23">
        <v>0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>
        <v>0</v>
      </c>
      <c r="M1455" s="23">
        <v>0</v>
      </c>
      <c r="N1455" s="27">
        <v>0</v>
      </c>
      <c r="O1455" s="23">
        <v>0</v>
      </c>
      <c r="P1455" s="23">
        <v>0</v>
      </c>
      <c r="Q1455" s="23">
        <v>0</v>
      </c>
      <c r="R1455" s="23" cm="1">
        <f t="array" ref="R1455">_xlfn.IFS(H1455=1,1,K1455=1,1,L1455=1,1,M1455=1,1,N1455=1,1,P1455=1,1,TRUE,0)</f>
        <v>0</v>
      </c>
      <c r="S1455" s="64">
        <f>IF(AND(G1455=1,R1455=1),0,R1455)</f>
        <v>0</v>
      </c>
      <c r="T1455" s="24" t="s">
        <v>2945</v>
      </c>
      <c r="U1455" s="49">
        <f>SUBSTITUTE(T1455,".",",")*1</f>
        <v>3.2812974415719502E-2</v>
      </c>
      <c r="V1455" s="54">
        <f>IF(U1455&gt;=0.1, 1, 0)</f>
        <v>0</v>
      </c>
      <c r="W1455" s="25">
        <f>IF(U1455&gt;=0.2, 1, 0)</f>
        <v>0</v>
      </c>
      <c r="X1455" s="25">
        <f>IF(U1455&gt;=0.3, 1, 0)</f>
        <v>0</v>
      </c>
      <c r="Y1455" s="25">
        <f>IF(U1455&gt;=0.4, 1, 0)</f>
        <v>0</v>
      </c>
      <c r="Z1455" s="25">
        <f>IF(U1455&gt;=0.5, 1, 0)</f>
        <v>0</v>
      </c>
      <c r="AA1455" s="25">
        <f>IF(U1455&gt;=0.6, 1, 0)</f>
        <v>0</v>
      </c>
      <c r="AB1455" s="25">
        <f>IF(U1455&gt;=0.7, 1, 0)</f>
        <v>0</v>
      </c>
      <c r="AC1455" s="25">
        <f>IF(U1455&gt;=0.8, 1, 0)</f>
        <v>0</v>
      </c>
      <c r="AD1455" s="55">
        <f>IF(U1455&gt;=0.9, 1, 0)</f>
        <v>0</v>
      </c>
    </row>
    <row r="1456" spans="1:30" ht="20" customHeight="1" x14ac:dyDescent="0.2">
      <c r="A1456" s="20" t="s">
        <v>1061</v>
      </c>
      <c r="B1456" s="33" t="str">
        <f>SUBSTITUTE(A1456,"/Users/timomiessen/Desktop/imagesdk/nonblackmen1/","Image_")</f>
        <v>Image_NBM_97.jpg</v>
      </c>
      <c r="C1456" s="63" t="s">
        <v>4</v>
      </c>
      <c r="D1456" s="22" t="s">
        <v>6</v>
      </c>
      <c r="E1456" s="23">
        <v>1</v>
      </c>
      <c r="F1456" s="23">
        <v>0</v>
      </c>
      <c r="G1456" s="23">
        <v>0</v>
      </c>
      <c r="H1456" s="23">
        <v>0</v>
      </c>
      <c r="I1456" s="23">
        <v>0</v>
      </c>
      <c r="J1456" s="23">
        <v>0</v>
      </c>
      <c r="K1456" s="23">
        <v>0</v>
      </c>
      <c r="L1456" s="23">
        <v>0</v>
      </c>
      <c r="M1456" s="23">
        <v>0</v>
      </c>
      <c r="N1456" s="27">
        <v>0</v>
      </c>
      <c r="O1456" s="23">
        <v>0</v>
      </c>
      <c r="P1456" s="23">
        <v>0</v>
      </c>
      <c r="Q1456" s="23">
        <v>0</v>
      </c>
      <c r="R1456" s="23" cm="1">
        <f t="array" ref="R1456">_xlfn.IFS(H1456=1,1,K1456=1,1,L1456=1,1,M1456=1,1,N1456=1,1,P1456=1,1,TRUE,0)</f>
        <v>0</v>
      </c>
      <c r="S1456" s="64">
        <f>IF(AND(G1456=1,R1456=1),0,R1456)</f>
        <v>0</v>
      </c>
      <c r="T1456" s="24" t="s">
        <v>2946</v>
      </c>
      <c r="U1456" s="49">
        <f>SUBSTITUTE(T1456,".",",")*1</f>
        <v>5.2333786152303198E-2</v>
      </c>
      <c r="V1456" s="54">
        <f>IF(U1456&gt;=0.1, 1, 0)</f>
        <v>0</v>
      </c>
      <c r="W1456" s="25">
        <f>IF(U1456&gt;=0.2, 1, 0)</f>
        <v>0</v>
      </c>
      <c r="X1456" s="25">
        <f>IF(U1456&gt;=0.3, 1, 0)</f>
        <v>0</v>
      </c>
      <c r="Y1456" s="25">
        <f>IF(U1456&gt;=0.4, 1, 0)</f>
        <v>0</v>
      </c>
      <c r="Z1456" s="25">
        <f>IF(U1456&gt;=0.5, 1, 0)</f>
        <v>0</v>
      </c>
      <c r="AA1456" s="25">
        <f>IF(U1456&gt;=0.6, 1, 0)</f>
        <v>0</v>
      </c>
      <c r="AB1456" s="25">
        <f>IF(U1456&gt;=0.7, 1, 0)</f>
        <v>0</v>
      </c>
      <c r="AC1456" s="25">
        <f>IF(U1456&gt;=0.8, 1, 0)</f>
        <v>0</v>
      </c>
      <c r="AD1456" s="55">
        <f>IF(U1456&gt;=0.9, 1, 0)</f>
        <v>0</v>
      </c>
    </row>
    <row r="1457" spans="1:30" ht="20" customHeight="1" x14ac:dyDescent="0.2">
      <c r="A1457" s="20" t="s">
        <v>1062</v>
      </c>
      <c r="B1457" s="33" t="str">
        <f>SUBSTITUTE(A1457,"/Users/timomiessen/Desktop/imagesdk/nonblackmen1/","Image_")</f>
        <v>Image_NBM_98.jpg</v>
      </c>
      <c r="C1457" s="63" t="s">
        <v>4</v>
      </c>
      <c r="D1457" s="22" t="s">
        <v>6</v>
      </c>
      <c r="E1457" s="23">
        <v>1</v>
      </c>
      <c r="F1457" s="23">
        <v>0</v>
      </c>
      <c r="G1457" s="23">
        <v>0</v>
      </c>
      <c r="H1457" s="23">
        <v>0</v>
      </c>
      <c r="I1457" s="23">
        <v>0</v>
      </c>
      <c r="J1457" s="23">
        <v>0</v>
      </c>
      <c r="K1457" s="23">
        <v>0</v>
      </c>
      <c r="L1457" s="23">
        <v>0</v>
      </c>
      <c r="M1457" s="23">
        <v>0</v>
      </c>
      <c r="N1457" s="27">
        <v>0</v>
      </c>
      <c r="O1457" s="23">
        <v>0</v>
      </c>
      <c r="P1457" s="23">
        <v>0</v>
      </c>
      <c r="Q1457" s="23">
        <v>0</v>
      </c>
      <c r="R1457" s="23" cm="1">
        <f t="array" ref="R1457">_xlfn.IFS(H1457=1,1,K1457=1,1,L1457=1,1,M1457=1,1,N1457=1,1,P1457=1,1,TRUE,0)</f>
        <v>0</v>
      </c>
      <c r="S1457" s="64">
        <f>IF(AND(G1457=1,R1457=1),0,R1457)</f>
        <v>0</v>
      </c>
      <c r="T1457" s="24" t="s">
        <v>2947</v>
      </c>
      <c r="U1457" s="49">
        <f>SUBSTITUTE(T1457,".",",")*1</f>
        <v>1.30026908591389E-2</v>
      </c>
      <c r="V1457" s="54">
        <f>IF(U1457&gt;=0.1, 1, 0)</f>
        <v>0</v>
      </c>
      <c r="W1457" s="25">
        <f>IF(U1457&gt;=0.2, 1, 0)</f>
        <v>0</v>
      </c>
      <c r="X1457" s="25">
        <f>IF(U1457&gt;=0.3, 1, 0)</f>
        <v>0</v>
      </c>
      <c r="Y1457" s="25">
        <f>IF(U1457&gt;=0.4, 1, 0)</f>
        <v>0</v>
      </c>
      <c r="Z1457" s="25">
        <f>IF(U1457&gt;=0.5, 1, 0)</f>
        <v>0</v>
      </c>
      <c r="AA1457" s="25">
        <f>IF(U1457&gt;=0.6, 1, 0)</f>
        <v>0</v>
      </c>
      <c r="AB1457" s="25">
        <f>IF(U1457&gt;=0.7, 1, 0)</f>
        <v>0</v>
      </c>
      <c r="AC1457" s="25">
        <f>IF(U1457&gt;=0.8, 1, 0)</f>
        <v>0</v>
      </c>
      <c r="AD1457" s="55">
        <f>IF(U1457&gt;=0.9, 1, 0)</f>
        <v>0</v>
      </c>
    </row>
    <row r="1458" spans="1:30" ht="20" customHeight="1" thickBot="1" x14ac:dyDescent="0.25">
      <c r="A1458" s="20" t="s">
        <v>1063</v>
      </c>
      <c r="B1458" s="34" t="str">
        <f>SUBSTITUTE(A1458,"/Users/timomiessen/Desktop/imagesdk/nonblackmen1/","Image_")</f>
        <v>Image_NBM_99.jpg</v>
      </c>
      <c r="C1458" s="65" t="s">
        <v>4</v>
      </c>
      <c r="D1458" s="66" t="s">
        <v>6</v>
      </c>
      <c r="E1458" s="67">
        <v>1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0</v>
      </c>
      <c r="M1458" s="67">
        <v>0</v>
      </c>
      <c r="N1458" s="68">
        <v>0</v>
      </c>
      <c r="O1458" s="67">
        <v>0</v>
      </c>
      <c r="P1458" s="67">
        <v>0</v>
      </c>
      <c r="Q1458" s="67">
        <v>0</v>
      </c>
      <c r="R1458" s="67" cm="1">
        <f t="array" ref="R1458">_xlfn.IFS(H1458=1,1,K1458=1,1,L1458=1,1,M1458=1,1,N1458=1,1,P1458=1,1,TRUE,0)</f>
        <v>0</v>
      </c>
      <c r="S1458" s="69">
        <f>IF(AND(G1458=1,R1458=1),0,R1458)</f>
        <v>0</v>
      </c>
      <c r="T1458" s="24" t="s">
        <v>2948</v>
      </c>
      <c r="U1458" s="50">
        <f>SUBSTITUTE(T1458,".",",")*1</f>
        <v>2.04018019139766E-2</v>
      </c>
      <c r="V1458" s="56">
        <f>IF(U1458&gt;=0.1, 1, 0)</f>
        <v>0</v>
      </c>
      <c r="W1458" s="57">
        <f>IF(U1458&gt;=0.2, 1, 0)</f>
        <v>0</v>
      </c>
      <c r="X1458" s="57">
        <f>IF(U1458&gt;=0.3, 1, 0)</f>
        <v>0</v>
      </c>
      <c r="Y1458" s="57">
        <f>IF(U1458&gt;=0.4, 1, 0)</f>
        <v>0</v>
      </c>
      <c r="Z1458" s="57">
        <f>IF(U1458&gt;=0.5, 1, 0)</f>
        <v>0</v>
      </c>
      <c r="AA1458" s="57">
        <f>IF(U1458&gt;=0.6, 1, 0)</f>
        <v>0</v>
      </c>
      <c r="AB1458" s="57">
        <f>IF(U1458&gt;=0.7, 1, 0)</f>
        <v>0</v>
      </c>
      <c r="AC1458" s="57">
        <f>IF(U1458&gt;=0.8, 1, 0)</f>
        <v>0</v>
      </c>
      <c r="AD1458" s="58">
        <f>IF(U1458&gt;=0.9, 1, 0)</f>
        <v>0</v>
      </c>
    </row>
    <row r="1459" spans="1:30" ht="20" customHeight="1" x14ac:dyDescent="0.2">
      <c r="A1459" s="18"/>
      <c r="B1459" s="21"/>
      <c r="C1459" s="18"/>
      <c r="D1459" s="18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AD1459" s="26"/>
    </row>
    <row r="1460" spans="1:30" ht="20" customHeight="1" x14ac:dyDescent="0.2">
      <c r="A1460" s="18"/>
      <c r="B1460" s="21"/>
      <c r="C1460" s="18"/>
      <c r="D1460" s="18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AD1460" s="26"/>
    </row>
    <row r="1461" spans="1:30" ht="20" customHeight="1" x14ac:dyDescent="0.2">
      <c r="A1461" s="18"/>
      <c r="B1461" s="21"/>
      <c r="C1461" s="18"/>
      <c r="D1461" s="18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AD1461" s="26"/>
    </row>
    <row r="1462" spans="1:30" ht="20" customHeight="1" x14ac:dyDescent="0.2">
      <c r="A1462" s="18"/>
      <c r="B1462" s="21"/>
      <c r="C1462" s="18"/>
      <c r="D1462" s="18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AD1462" s="26"/>
    </row>
    <row r="1463" spans="1:30" ht="20" customHeight="1" x14ac:dyDescent="0.2">
      <c r="A1463" s="18"/>
      <c r="B1463" s="21"/>
      <c r="C1463" s="18"/>
      <c r="D1463" s="18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AD1463" s="26"/>
    </row>
    <row r="1464" spans="1:30" ht="20" customHeight="1" x14ac:dyDescent="0.2">
      <c r="A1464" s="18"/>
      <c r="B1464" s="21"/>
      <c r="C1464" s="18"/>
      <c r="D1464" s="18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AD1464" s="26"/>
    </row>
    <row r="1465" spans="1:30" ht="20" customHeight="1" x14ac:dyDescent="0.2">
      <c r="A1465" s="18"/>
      <c r="B1465" s="21"/>
      <c r="C1465" s="18"/>
      <c r="D1465" s="18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AD1465" s="26"/>
    </row>
    <row r="1466" spans="1:30" ht="20" customHeight="1" x14ac:dyDescent="0.2">
      <c r="A1466" s="18"/>
      <c r="B1466" s="21"/>
      <c r="C1466" s="18"/>
      <c r="D1466" s="18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AD1466" s="26"/>
    </row>
    <row r="1467" spans="1:30" ht="20" customHeight="1" x14ac:dyDescent="0.2">
      <c r="A1467" s="18"/>
      <c r="B1467" s="21"/>
      <c r="C1467" s="18"/>
      <c r="D1467" s="18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AD1467" s="26"/>
    </row>
    <row r="1468" spans="1:30" ht="20" customHeight="1" x14ac:dyDescent="0.2">
      <c r="A1468" s="18"/>
      <c r="B1468" s="21"/>
      <c r="C1468" s="18"/>
      <c r="D1468" s="18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AD1468" s="26"/>
    </row>
    <row r="1469" spans="1:30" ht="20" customHeight="1" x14ac:dyDescent="0.2">
      <c r="A1469" s="18"/>
      <c r="B1469" s="21"/>
      <c r="C1469" s="18"/>
      <c r="D1469" s="18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AD1469" s="26"/>
    </row>
    <row r="1470" spans="1:30" ht="20" customHeight="1" x14ac:dyDescent="0.2">
      <c r="A1470" s="18"/>
      <c r="B1470" s="21"/>
      <c r="C1470" s="18"/>
      <c r="D1470" s="18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AD1470" s="26"/>
    </row>
    <row r="1471" spans="1:30" ht="20" customHeight="1" x14ac:dyDescent="0.2">
      <c r="A1471" s="18"/>
      <c r="B1471" s="21"/>
      <c r="C1471" s="18"/>
      <c r="D1471" s="18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AD1471" s="26"/>
    </row>
    <row r="1472" spans="1:30" ht="20" customHeight="1" x14ac:dyDescent="0.2">
      <c r="A1472" s="18"/>
      <c r="B1472" s="21"/>
      <c r="C1472" s="18"/>
      <c r="D1472" s="18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AD1472" s="26"/>
    </row>
    <row r="1473" spans="1:30" ht="20" customHeight="1" x14ac:dyDescent="0.2">
      <c r="A1473" s="18"/>
      <c r="B1473" s="21"/>
      <c r="C1473" s="18"/>
      <c r="D1473" s="18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AD1473" s="26"/>
    </row>
    <row r="1474" spans="1:30" ht="20" customHeight="1" x14ac:dyDescent="0.2">
      <c r="A1474" s="18"/>
      <c r="B1474" s="21"/>
      <c r="C1474" s="18"/>
      <c r="D1474" s="18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AD1474" s="26"/>
    </row>
    <row r="1475" spans="1:30" ht="20" customHeight="1" x14ac:dyDescent="0.2">
      <c r="A1475" s="18"/>
      <c r="B1475" s="21"/>
      <c r="C1475" s="18"/>
      <c r="D1475" s="18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AD1475" s="26"/>
    </row>
    <row r="1476" spans="1:30" ht="20" customHeight="1" x14ac:dyDescent="0.2">
      <c r="A1476" s="18"/>
      <c r="B1476" s="21"/>
      <c r="C1476" s="18"/>
      <c r="D1476" s="18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AD1476" s="26"/>
    </row>
    <row r="1477" spans="1:30" ht="20" customHeight="1" x14ac:dyDescent="0.2">
      <c r="A1477" s="18"/>
      <c r="B1477" s="21"/>
      <c r="C1477" s="18"/>
      <c r="D1477" s="18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AD1477" s="26"/>
    </row>
    <row r="1478" spans="1:30" ht="20" customHeight="1" x14ac:dyDescent="0.2">
      <c r="A1478" s="18"/>
      <c r="B1478" s="21"/>
      <c r="C1478" s="18"/>
      <c r="D1478" s="18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AD1478" s="26"/>
    </row>
    <row r="1479" spans="1:30" ht="20" customHeight="1" x14ac:dyDescent="0.2">
      <c r="A1479" s="18"/>
      <c r="B1479" s="21"/>
      <c r="C1479" s="18"/>
      <c r="D1479" s="18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AD1479" s="26"/>
    </row>
    <row r="1480" spans="1:30" ht="20" customHeight="1" x14ac:dyDescent="0.2">
      <c r="A1480" s="18"/>
      <c r="B1480" s="21"/>
      <c r="C1480" s="18"/>
      <c r="D1480" s="18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AD1480" s="26"/>
    </row>
    <row r="1481" spans="1:30" ht="20" customHeight="1" x14ac:dyDescent="0.2">
      <c r="A1481" s="18"/>
      <c r="B1481" s="21"/>
      <c r="C1481" s="18"/>
      <c r="D1481" s="18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AD1481" s="26"/>
    </row>
    <row r="1482" spans="1:30" ht="20" customHeight="1" x14ac:dyDescent="0.2">
      <c r="A1482" s="18"/>
      <c r="B1482" s="21"/>
      <c r="C1482" s="18"/>
      <c r="D1482" s="18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AD1482" s="26"/>
    </row>
    <row r="1483" spans="1:30" ht="20" customHeight="1" x14ac:dyDescent="0.2">
      <c r="A1483" s="18"/>
      <c r="B1483" s="21"/>
      <c r="C1483" s="18"/>
      <c r="D1483" s="18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AD1483" s="26"/>
    </row>
    <row r="1484" spans="1:30" ht="20" customHeight="1" x14ac:dyDescent="0.2">
      <c r="A1484" s="18"/>
      <c r="B1484" s="21"/>
      <c r="C1484" s="18"/>
      <c r="D1484" s="18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AD1484" s="26"/>
    </row>
    <row r="1485" spans="1:30" ht="20" customHeight="1" x14ac:dyDescent="0.2">
      <c r="A1485" s="18"/>
      <c r="B1485" s="21"/>
      <c r="C1485" s="18"/>
      <c r="D1485" s="18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AD1485" s="26"/>
    </row>
    <row r="1486" spans="1:30" ht="20" customHeight="1" x14ac:dyDescent="0.2">
      <c r="A1486" s="18"/>
      <c r="B1486" s="21"/>
      <c r="C1486" s="18"/>
      <c r="D1486" s="18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AD1486" s="26"/>
    </row>
    <row r="1487" spans="1:30" ht="20" customHeight="1" x14ac:dyDescent="0.2">
      <c r="A1487" s="18"/>
      <c r="B1487" s="21"/>
      <c r="C1487" s="18"/>
      <c r="D1487" s="18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AD1487" s="26"/>
    </row>
    <row r="1488" spans="1:30" ht="20" customHeight="1" x14ac:dyDescent="0.2">
      <c r="A1488" s="18"/>
      <c r="B1488" s="21"/>
      <c r="C1488" s="18"/>
      <c r="D1488" s="18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AD1488" s="26"/>
    </row>
    <row r="1489" spans="1:30" ht="20" customHeight="1" x14ac:dyDescent="0.2">
      <c r="A1489" s="18"/>
      <c r="B1489" s="21"/>
      <c r="C1489" s="18"/>
      <c r="D1489" s="18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AD1489" s="26"/>
    </row>
    <row r="1490" spans="1:30" ht="20" customHeight="1" x14ac:dyDescent="0.2">
      <c r="A1490" s="18"/>
      <c r="B1490" s="21"/>
      <c r="C1490" s="18"/>
      <c r="D1490" s="18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AD1490" s="26"/>
    </row>
    <row r="1491" spans="1:30" ht="20" customHeight="1" x14ac:dyDescent="0.2">
      <c r="A1491" s="18"/>
      <c r="B1491" s="21"/>
      <c r="C1491" s="18"/>
      <c r="D1491" s="18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AD1491" s="26"/>
    </row>
    <row r="1492" spans="1:30" ht="20" customHeight="1" x14ac:dyDescent="0.2">
      <c r="A1492" s="18"/>
      <c r="B1492" s="21"/>
      <c r="C1492" s="18"/>
      <c r="D1492" s="18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AD1492" s="26"/>
    </row>
    <row r="1493" spans="1:30" ht="20" customHeight="1" x14ac:dyDescent="0.2">
      <c r="A1493" s="18"/>
      <c r="B1493" s="21"/>
      <c r="C1493" s="18"/>
      <c r="D1493" s="18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AD1493" s="26"/>
    </row>
    <row r="1494" spans="1:30" ht="20" customHeight="1" x14ac:dyDescent="0.2">
      <c r="A1494" s="18"/>
      <c r="B1494" s="21"/>
      <c r="C1494" s="18"/>
      <c r="D1494" s="18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AD1494" s="26"/>
    </row>
    <row r="1495" spans="1:30" ht="20" customHeight="1" x14ac:dyDescent="0.2">
      <c r="A1495" s="18"/>
      <c r="B1495" s="21"/>
      <c r="C1495" s="18"/>
      <c r="D1495" s="18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AD1495" s="26"/>
    </row>
    <row r="1496" spans="1:30" ht="20" customHeight="1" x14ac:dyDescent="0.2">
      <c r="A1496" s="18"/>
      <c r="B1496" s="21"/>
      <c r="C1496" s="18"/>
      <c r="D1496" s="18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AD1496" s="26"/>
    </row>
    <row r="1497" spans="1:30" ht="20" customHeight="1" x14ac:dyDescent="0.2">
      <c r="A1497" s="18"/>
      <c r="B1497" s="21"/>
      <c r="C1497" s="18"/>
      <c r="D1497" s="18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AD1497" s="26"/>
    </row>
    <row r="1498" spans="1:30" ht="20" customHeight="1" x14ac:dyDescent="0.2">
      <c r="A1498" s="18"/>
      <c r="B1498" s="21"/>
      <c r="C1498" s="18"/>
      <c r="D1498" s="18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AD1498" s="26"/>
    </row>
    <row r="1499" spans="1:30" ht="20" customHeight="1" x14ac:dyDescent="0.2">
      <c r="A1499" s="18"/>
      <c r="B1499" s="21"/>
      <c r="C1499" s="18"/>
      <c r="D1499" s="18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AD1499" s="26"/>
    </row>
    <row r="1500" spans="1:30" ht="20" customHeight="1" x14ac:dyDescent="0.2">
      <c r="A1500" s="18"/>
      <c r="B1500" s="21"/>
      <c r="C1500" s="18"/>
      <c r="D1500" s="18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AD1500" s="26"/>
    </row>
    <row r="1501" spans="1:30" ht="20" customHeight="1" x14ac:dyDescent="0.2">
      <c r="A1501" s="18"/>
      <c r="B1501" s="21"/>
      <c r="C1501" s="18"/>
      <c r="D1501" s="18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AD1501" s="26"/>
    </row>
    <row r="1502" spans="1:30" ht="20" customHeight="1" x14ac:dyDescent="0.2">
      <c r="A1502" s="18"/>
      <c r="B1502" s="21"/>
      <c r="C1502" s="18"/>
      <c r="D1502" s="18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AD1502" s="26"/>
    </row>
    <row r="1503" spans="1:30" ht="20" customHeight="1" x14ac:dyDescent="0.2">
      <c r="A1503" s="18"/>
      <c r="B1503" s="21"/>
      <c r="C1503" s="18"/>
      <c r="D1503" s="18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AD1503" s="26"/>
    </row>
    <row r="1504" spans="1:30" ht="20" customHeight="1" x14ac:dyDescent="0.2">
      <c r="A1504" s="18"/>
      <c r="B1504" s="21"/>
      <c r="C1504" s="18"/>
      <c r="D1504" s="18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AD1504" s="26"/>
    </row>
    <row r="1505" spans="1:30" ht="20" customHeight="1" x14ac:dyDescent="0.2">
      <c r="A1505" s="18"/>
      <c r="B1505" s="21"/>
      <c r="C1505" s="18"/>
      <c r="D1505" s="18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AD1505" s="26"/>
    </row>
    <row r="1506" spans="1:30" ht="20" customHeight="1" x14ac:dyDescent="0.2">
      <c r="A1506" s="18"/>
      <c r="B1506" s="21"/>
      <c r="C1506" s="18"/>
      <c r="D1506" s="18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AD1506" s="26"/>
    </row>
    <row r="1507" spans="1:30" ht="20" customHeight="1" x14ac:dyDescent="0.2">
      <c r="A1507" s="18"/>
      <c r="B1507" s="21"/>
      <c r="C1507" s="18"/>
      <c r="D1507" s="18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AD1507" s="26"/>
    </row>
    <row r="1508" spans="1:30" ht="20" customHeight="1" x14ac:dyDescent="0.2">
      <c r="A1508" s="18"/>
      <c r="B1508" s="21"/>
      <c r="C1508" s="18"/>
      <c r="D1508" s="18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AD1508" s="26"/>
    </row>
    <row r="1509" spans="1:30" ht="20" customHeight="1" x14ac:dyDescent="0.2">
      <c r="A1509" s="18"/>
      <c r="B1509" s="21"/>
      <c r="C1509" s="18"/>
      <c r="D1509" s="18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AD1509" s="26"/>
    </row>
    <row r="1510" spans="1:30" ht="20" customHeight="1" x14ac:dyDescent="0.2">
      <c r="A1510" s="18"/>
      <c r="B1510" s="21"/>
      <c r="C1510" s="18"/>
      <c r="D1510" s="18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AD1510" s="26"/>
    </row>
    <row r="1511" spans="1:30" ht="20" customHeight="1" x14ac:dyDescent="0.2">
      <c r="A1511" s="18"/>
      <c r="B1511" s="21"/>
      <c r="C1511" s="18"/>
      <c r="D1511" s="18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AD1511" s="26"/>
    </row>
    <row r="1512" spans="1:30" ht="20" customHeight="1" x14ac:dyDescent="0.2">
      <c r="A1512" s="18"/>
      <c r="B1512" s="21"/>
      <c r="C1512" s="18"/>
      <c r="D1512" s="18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AD1512" s="26"/>
    </row>
    <row r="1513" spans="1:30" ht="20" customHeight="1" x14ac:dyDescent="0.2">
      <c r="A1513" s="18"/>
      <c r="B1513" s="21"/>
      <c r="C1513" s="18"/>
      <c r="D1513" s="18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AD1513" s="26"/>
    </row>
    <row r="1514" spans="1:30" ht="20" customHeight="1" x14ac:dyDescent="0.2">
      <c r="A1514" s="18"/>
      <c r="B1514" s="21"/>
      <c r="C1514" s="18"/>
      <c r="D1514" s="18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AD1514" s="26"/>
    </row>
    <row r="1515" spans="1:30" ht="20" customHeight="1" x14ac:dyDescent="0.2">
      <c r="A1515" s="18"/>
      <c r="B1515" s="21"/>
      <c r="C1515" s="18"/>
      <c r="D1515" s="18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AD1515" s="26"/>
    </row>
    <row r="1516" spans="1:30" ht="20" customHeight="1" x14ac:dyDescent="0.2">
      <c r="A1516" s="18"/>
      <c r="B1516" s="21"/>
      <c r="C1516" s="18"/>
      <c r="D1516" s="18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AD1516" s="26"/>
    </row>
    <row r="1517" spans="1:30" ht="20" customHeight="1" x14ac:dyDescent="0.2">
      <c r="A1517" s="18"/>
      <c r="B1517" s="21"/>
      <c r="C1517" s="18"/>
      <c r="D1517" s="18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AD1517" s="26"/>
    </row>
    <row r="1518" spans="1:30" ht="20" customHeight="1" x14ac:dyDescent="0.2">
      <c r="A1518" s="18"/>
      <c r="B1518" s="21"/>
      <c r="C1518" s="18"/>
      <c r="D1518" s="18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AD1518" s="26"/>
    </row>
    <row r="1519" spans="1:30" ht="20" customHeight="1" x14ac:dyDescent="0.2">
      <c r="A1519" s="18"/>
      <c r="B1519" s="21"/>
      <c r="C1519" s="18"/>
      <c r="D1519" s="18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AD1519" s="26"/>
    </row>
    <row r="1520" spans="1:30" ht="20" customHeight="1" x14ac:dyDescent="0.2">
      <c r="A1520" s="18"/>
      <c r="B1520" s="21"/>
      <c r="C1520" s="18"/>
      <c r="D1520" s="18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AD1520" s="26"/>
    </row>
    <row r="1521" spans="1:30" ht="20" customHeight="1" x14ac:dyDescent="0.2">
      <c r="A1521" s="18"/>
      <c r="B1521" s="21"/>
      <c r="C1521" s="18"/>
      <c r="D1521" s="18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AD1521" s="26"/>
    </row>
    <row r="1522" spans="1:30" ht="20" customHeight="1" x14ac:dyDescent="0.2">
      <c r="A1522" s="18"/>
      <c r="B1522" s="21"/>
      <c r="C1522" s="18"/>
      <c r="D1522" s="18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AD1522" s="26"/>
    </row>
    <row r="1523" spans="1:30" ht="20" customHeight="1" x14ac:dyDescent="0.2">
      <c r="A1523" s="18"/>
      <c r="B1523" s="21"/>
      <c r="C1523" s="18"/>
      <c r="D1523" s="18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AD1523" s="26"/>
    </row>
    <row r="1524" spans="1:30" ht="20" customHeight="1" x14ac:dyDescent="0.2">
      <c r="A1524" s="18"/>
      <c r="B1524" s="21"/>
      <c r="C1524" s="18"/>
      <c r="D1524" s="18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AD1524" s="26"/>
    </row>
    <row r="1525" spans="1:30" ht="20" customHeight="1" x14ac:dyDescent="0.2">
      <c r="A1525" s="18"/>
      <c r="B1525" s="21"/>
      <c r="C1525" s="18"/>
      <c r="D1525" s="18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AD1525" s="26"/>
    </row>
    <row r="1526" spans="1:30" ht="20" customHeight="1" x14ac:dyDescent="0.2">
      <c r="A1526" s="18"/>
      <c r="B1526" s="21"/>
      <c r="C1526" s="18"/>
      <c r="D1526" s="18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AD1526" s="26"/>
    </row>
    <row r="1527" spans="1:30" ht="20" customHeight="1" x14ac:dyDescent="0.2">
      <c r="A1527" s="18"/>
      <c r="B1527" s="21"/>
      <c r="C1527" s="18"/>
      <c r="D1527" s="18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AD1527" s="26"/>
    </row>
    <row r="1528" spans="1:30" ht="20" customHeight="1" x14ac:dyDescent="0.2">
      <c r="A1528" s="18"/>
      <c r="B1528" s="21"/>
      <c r="C1528" s="18"/>
      <c r="D1528" s="18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AD1528" s="26"/>
    </row>
    <row r="1529" spans="1:30" ht="20" customHeight="1" x14ac:dyDescent="0.2">
      <c r="A1529" s="18"/>
      <c r="B1529" s="21"/>
      <c r="C1529" s="18"/>
      <c r="D1529" s="18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AD1529" s="26"/>
    </row>
    <row r="1530" spans="1:30" ht="20" customHeight="1" x14ac:dyDescent="0.2">
      <c r="A1530" s="18"/>
      <c r="B1530" s="21"/>
      <c r="C1530" s="18"/>
      <c r="D1530" s="18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AD1530" s="26"/>
    </row>
    <row r="1531" spans="1:30" ht="20" customHeight="1" x14ac:dyDescent="0.2">
      <c r="A1531" s="18"/>
      <c r="B1531" s="21"/>
      <c r="C1531" s="18"/>
      <c r="D1531" s="18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AD1531" s="26"/>
    </row>
    <row r="1532" spans="1:30" ht="20" customHeight="1" x14ac:dyDescent="0.2">
      <c r="A1532" s="18"/>
      <c r="B1532" s="21"/>
      <c r="C1532" s="18"/>
      <c r="D1532" s="18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AD1532" s="26"/>
    </row>
    <row r="1533" spans="1:30" ht="20" customHeight="1" x14ac:dyDescent="0.2">
      <c r="A1533" s="18"/>
      <c r="B1533" s="21"/>
      <c r="C1533" s="18"/>
      <c r="D1533" s="18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AD1533" s="26"/>
    </row>
    <row r="1534" spans="1:30" ht="20" customHeight="1" x14ac:dyDescent="0.2">
      <c r="A1534" s="18"/>
      <c r="B1534" s="21"/>
      <c r="C1534" s="18"/>
      <c r="D1534" s="18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AD1534" s="26"/>
    </row>
    <row r="1535" spans="1:30" ht="20" customHeight="1" x14ac:dyDescent="0.2">
      <c r="A1535" s="18"/>
      <c r="B1535" s="21"/>
      <c r="C1535" s="18"/>
      <c r="D1535" s="18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AD1535" s="26"/>
    </row>
    <row r="1536" spans="1:30" ht="20" customHeight="1" x14ac:dyDescent="0.2">
      <c r="A1536" s="18"/>
      <c r="B1536" s="21"/>
      <c r="C1536" s="18"/>
      <c r="D1536" s="18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AD1536" s="26"/>
    </row>
    <row r="1537" spans="1:30" ht="20" customHeight="1" x14ac:dyDescent="0.2">
      <c r="A1537" s="18"/>
      <c r="B1537" s="21"/>
      <c r="C1537" s="18"/>
      <c r="D1537" s="18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AD1537" s="26"/>
    </row>
    <row r="1538" spans="1:30" ht="20" customHeight="1" x14ac:dyDescent="0.2">
      <c r="A1538" s="18"/>
      <c r="B1538" s="21"/>
      <c r="C1538" s="18"/>
      <c r="D1538" s="18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AD1538" s="26"/>
    </row>
    <row r="1539" spans="1:30" ht="20" customHeight="1" x14ac:dyDescent="0.2">
      <c r="A1539" s="18"/>
      <c r="B1539" s="21"/>
      <c r="C1539" s="18"/>
      <c r="D1539" s="18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AD1539" s="26"/>
    </row>
    <row r="1540" spans="1:30" ht="20" customHeight="1" x14ac:dyDescent="0.2">
      <c r="A1540" s="18"/>
      <c r="B1540" s="21"/>
      <c r="C1540" s="18"/>
      <c r="D1540" s="18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AD1540" s="26"/>
    </row>
    <row r="1541" spans="1:30" ht="20" customHeight="1" x14ac:dyDescent="0.2">
      <c r="A1541" s="18"/>
      <c r="B1541" s="21"/>
      <c r="C1541" s="18"/>
      <c r="D1541" s="18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AD1541" s="26"/>
    </row>
    <row r="1542" spans="1:30" ht="20" customHeight="1" x14ac:dyDescent="0.2">
      <c r="A1542" s="18"/>
      <c r="B1542" s="21"/>
      <c r="C1542" s="18"/>
      <c r="D1542" s="18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AD1542" s="26"/>
    </row>
    <row r="1543" spans="1:30" ht="20" customHeight="1" x14ac:dyDescent="0.2">
      <c r="A1543" s="18"/>
      <c r="B1543" s="21"/>
      <c r="C1543" s="18"/>
      <c r="D1543" s="18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AD1543" s="26"/>
    </row>
    <row r="1544" spans="1:30" ht="20" customHeight="1" x14ac:dyDescent="0.2">
      <c r="A1544" s="18"/>
      <c r="B1544" s="21"/>
      <c r="C1544" s="18"/>
      <c r="D1544" s="18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AD1544" s="26"/>
    </row>
    <row r="1545" spans="1:30" ht="20" customHeight="1" x14ac:dyDescent="0.2">
      <c r="A1545" s="18"/>
      <c r="B1545" s="21"/>
      <c r="C1545" s="18"/>
      <c r="D1545" s="18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AD1545" s="26"/>
    </row>
    <row r="1546" spans="1:30" ht="20" customHeight="1" x14ac:dyDescent="0.2">
      <c r="A1546" s="18"/>
      <c r="B1546" s="21"/>
      <c r="C1546" s="18"/>
      <c r="D1546" s="18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AD1546" s="26"/>
    </row>
    <row r="1547" spans="1:30" ht="20" customHeight="1" x14ac:dyDescent="0.2">
      <c r="A1547" s="18"/>
      <c r="B1547" s="21"/>
      <c r="C1547" s="18"/>
      <c r="D1547" s="18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AD1547" s="26"/>
    </row>
    <row r="1548" spans="1:30" ht="20" customHeight="1" x14ac:dyDescent="0.2">
      <c r="AD1548" s="26"/>
    </row>
    <row r="1549" spans="1:30" ht="20" customHeight="1" x14ac:dyDescent="0.2">
      <c r="AD1549" s="26"/>
    </row>
    <row r="1550" spans="1:30" ht="20" customHeight="1" x14ac:dyDescent="0.2">
      <c r="AD1550" s="26"/>
    </row>
  </sheetData>
  <sortState xmlns:xlrd2="http://schemas.microsoft.com/office/spreadsheetml/2017/richdata2" ref="A3:AD1458">
    <sortCondition ref="C1458"/>
  </sortState>
  <mergeCells count="2">
    <mergeCell ref="C1:S1"/>
    <mergeCell ref="V1:AD1"/>
  </mergeCells>
  <phoneticPr fontId="4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510A0-C71D-1841-AD31-35CBE3431593}">
  <dimension ref="A1:AD1550"/>
  <sheetViews>
    <sheetView workbookViewId="0">
      <pane ySplit="1" topLeftCell="A2" activePane="bottomLeft" state="frozen"/>
      <selection activeCell="I1" sqref="I1"/>
      <selection pane="bottomLeft" sqref="A1:XFD1048576"/>
    </sheetView>
  </sheetViews>
  <sheetFormatPr baseColWidth="10" defaultColWidth="15.83203125" defaultRowHeight="16" x14ac:dyDescent="0.2"/>
  <cols>
    <col min="1" max="1" width="15.83203125" style="29" hidden="1" customWidth="1"/>
    <col min="2" max="2" width="17.83203125" style="29" bestFit="1" customWidth="1"/>
    <col min="3" max="8" width="15.83203125" style="29"/>
    <col min="9" max="10" width="18.5" style="29" bestFit="1" customWidth="1"/>
    <col min="11" max="12" width="15.83203125" style="29"/>
    <col min="13" max="13" width="18.5" style="29" bestFit="1" customWidth="1"/>
    <col min="14" max="14" width="20.6640625" style="29" bestFit="1" customWidth="1"/>
    <col min="15" max="17" width="15.83203125" style="29"/>
    <col min="18" max="18" width="24.6640625" style="29" bestFit="1" customWidth="1"/>
    <col min="19" max="19" width="15.83203125" style="29"/>
    <col min="20" max="20" width="15.83203125" style="26" hidden="1" customWidth="1"/>
    <col min="21" max="21" width="17.83203125" style="32" bestFit="1" customWidth="1"/>
    <col min="22" max="29" width="15.83203125" style="28"/>
    <col min="30" max="30" width="15.83203125" style="30"/>
    <col min="31" max="16384" width="15.83203125" style="26"/>
  </cols>
  <sheetData>
    <row r="1" spans="1:30" ht="20" customHeight="1" thickBot="1" x14ac:dyDescent="0.25">
      <c r="C1" s="41" t="s">
        <v>2968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3"/>
      <c r="U1" s="44" t="s">
        <v>2969</v>
      </c>
      <c r="V1" s="36" t="s">
        <v>2970</v>
      </c>
      <c r="W1" s="36"/>
      <c r="X1" s="36"/>
      <c r="Y1" s="36"/>
      <c r="Z1" s="36"/>
      <c r="AA1" s="36"/>
      <c r="AB1" s="36"/>
      <c r="AC1" s="36"/>
      <c r="AD1" s="37"/>
    </row>
    <row r="2" spans="1:30" s="19" customFormat="1" ht="20" customHeight="1" thickBot="1" x14ac:dyDescent="0.25">
      <c r="A2" s="17"/>
      <c r="B2" s="35" t="s">
        <v>7</v>
      </c>
      <c r="C2" s="38" t="s">
        <v>0</v>
      </c>
      <c r="D2" s="39" t="s">
        <v>1460</v>
      </c>
      <c r="E2" s="39" t="s">
        <v>1</v>
      </c>
      <c r="F2" s="39" t="s">
        <v>2</v>
      </c>
      <c r="G2" s="39" t="s">
        <v>3</v>
      </c>
      <c r="H2" s="39" t="s">
        <v>1465</v>
      </c>
      <c r="I2" s="39" t="s">
        <v>2965</v>
      </c>
      <c r="J2" s="39" t="s">
        <v>2966</v>
      </c>
      <c r="K2" s="39" t="s">
        <v>1470</v>
      </c>
      <c r="L2" s="39" t="s">
        <v>1466</v>
      </c>
      <c r="M2" s="39" t="s">
        <v>1471</v>
      </c>
      <c r="N2" s="39" t="s">
        <v>1472</v>
      </c>
      <c r="O2" s="39" t="s">
        <v>1467</v>
      </c>
      <c r="P2" s="39" t="s">
        <v>1468</v>
      </c>
      <c r="Q2" s="39" t="s">
        <v>1469</v>
      </c>
      <c r="R2" s="39" t="s">
        <v>2971</v>
      </c>
      <c r="S2" s="40" t="s">
        <v>2972</v>
      </c>
      <c r="T2" s="19" t="s">
        <v>1478</v>
      </c>
      <c r="U2" s="44" t="s">
        <v>1478</v>
      </c>
      <c r="V2" s="45" t="s">
        <v>1484</v>
      </c>
      <c r="W2" s="46" t="s">
        <v>1485</v>
      </c>
      <c r="X2" s="46" t="s">
        <v>1486</v>
      </c>
      <c r="Y2" s="46" t="s">
        <v>1487</v>
      </c>
      <c r="Z2" s="46" t="s">
        <v>1488</v>
      </c>
      <c r="AA2" s="46" t="s">
        <v>1489</v>
      </c>
      <c r="AB2" s="46" t="s">
        <v>1490</v>
      </c>
      <c r="AC2" s="46" t="s">
        <v>1491</v>
      </c>
      <c r="AD2" s="47" t="s">
        <v>1492</v>
      </c>
    </row>
    <row r="3" spans="1:30" ht="20" customHeight="1" x14ac:dyDescent="0.2">
      <c r="A3" s="20" t="s">
        <v>541</v>
      </c>
      <c r="B3" s="33" t="str">
        <f>SUBSTITUTE(A3,"/Users/timomiessen/Desktop/imagesdk/blackwomen1/","Image_")</f>
        <v>Image_BW_280.jpg</v>
      </c>
      <c r="C3" s="59" t="s">
        <v>5</v>
      </c>
      <c r="D3" s="60" t="s">
        <v>2973</v>
      </c>
      <c r="E3" s="61">
        <v>0</v>
      </c>
      <c r="F3" s="61">
        <v>0</v>
      </c>
      <c r="G3" s="61">
        <v>0</v>
      </c>
      <c r="H3" s="61">
        <v>0</v>
      </c>
      <c r="I3" s="61">
        <v>0</v>
      </c>
      <c r="J3" s="61">
        <v>0</v>
      </c>
      <c r="K3" s="61">
        <v>0</v>
      </c>
      <c r="L3" s="61">
        <v>0</v>
      </c>
      <c r="M3" s="61">
        <v>1</v>
      </c>
      <c r="N3" s="61">
        <v>1</v>
      </c>
      <c r="O3" s="61">
        <v>0</v>
      </c>
      <c r="P3" s="61">
        <v>0</v>
      </c>
      <c r="Q3" s="61">
        <v>0</v>
      </c>
      <c r="R3" s="61" cm="1">
        <f t="array" ref="R3">_xlfn.IFS(H3=1,1,K3=1,1,L3=1,1,M3=1,1,N3=1,1,P3=1,1,TRUE,0)</f>
        <v>1</v>
      </c>
      <c r="S3" s="62">
        <f>IF(AND(G3=1,R3=1),0,R3)</f>
        <v>1</v>
      </c>
      <c r="T3" s="24" t="s">
        <v>2060</v>
      </c>
      <c r="U3" s="48">
        <f>SUBSTITUTE(T3,".",",")*1</f>
        <v>0.151699159294366</v>
      </c>
      <c r="V3" s="51">
        <f>IF(U3&gt;=0.1, 1, 0)</f>
        <v>1</v>
      </c>
      <c r="W3" s="52">
        <f>IF(U3&gt;=0.2, 1, 0)</f>
        <v>0</v>
      </c>
      <c r="X3" s="52">
        <f>IF(U3&gt;=0.3, 1, 0)</f>
        <v>0</v>
      </c>
      <c r="Y3" s="52">
        <f>IF(U3&gt;=0.4, 1, 0)</f>
        <v>0</v>
      </c>
      <c r="Z3" s="52">
        <f>IF(U3&gt;=0.5, 1, 0)</f>
        <v>0</v>
      </c>
      <c r="AA3" s="52">
        <f>IF(U3&gt;=0.6, 1, 0)</f>
        <v>0</v>
      </c>
      <c r="AB3" s="52">
        <f>IF(U3&gt;=0.7, 1, 0)</f>
        <v>0</v>
      </c>
      <c r="AC3" s="52">
        <f>IF(U3&gt;=0.8, 1, 0)</f>
        <v>0</v>
      </c>
      <c r="AD3" s="53">
        <f>IF(U3&gt;=0.9, 1, 0)</f>
        <v>0</v>
      </c>
    </row>
    <row r="4" spans="1:30" ht="20" customHeight="1" x14ac:dyDescent="0.2">
      <c r="A4" s="20" t="s">
        <v>542</v>
      </c>
      <c r="B4" s="33" t="str">
        <f>SUBSTITUTE(A4,"/Users/timomiessen/Desktop/imagesdk/blackwomen1/","Image_")</f>
        <v>Image_BW_281.jpg</v>
      </c>
      <c r="C4" s="63" t="s">
        <v>5</v>
      </c>
      <c r="D4" s="22" t="s">
        <v>2973</v>
      </c>
      <c r="E4" s="23">
        <v>0</v>
      </c>
      <c r="F4" s="23">
        <v>0</v>
      </c>
      <c r="G4" s="23">
        <v>0</v>
      </c>
      <c r="H4" s="23">
        <v>1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 cm="1">
        <f t="array" ref="R4">_xlfn.IFS(H4=1,1,K4=1,1,L4=1,1,M4=1,1,N4=1,1,P4=1,1,TRUE,0)</f>
        <v>1</v>
      </c>
      <c r="S4" s="64">
        <f>IF(AND(G4=1,R4=1),0,R4)</f>
        <v>1</v>
      </c>
      <c r="T4" s="24" t="s">
        <v>2061</v>
      </c>
      <c r="U4" s="49">
        <f>SUBSTITUTE(T4,".",",")*1</f>
        <v>0.80236253514885902</v>
      </c>
      <c r="V4" s="54">
        <f>IF(U4&gt;=0.1, 1, 0)</f>
        <v>1</v>
      </c>
      <c r="W4" s="25">
        <f>IF(U4&gt;=0.2, 1, 0)</f>
        <v>1</v>
      </c>
      <c r="X4" s="25">
        <f>IF(U4&gt;=0.3, 1, 0)</f>
        <v>1</v>
      </c>
      <c r="Y4" s="25">
        <f>IF(U4&gt;=0.4, 1, 0)</f>
        <v>1</v>
      </c>
      <c r="Z4" s="25">
        <f>IF(U4&gt;=0.5, 1, 0)</f>
        <v>1</v>
      </c>
      <c r="AA4" s="25">
        <f>IF(U4&gt;=0.6, 1, 0)</f>
        <v>1</v>
      </c>
      <c r="AB4" s="25">
        <f>IF(U4&gt;=0.7, 1, 0)</f>
        <v>1</v>
      </c>
      <c r="AC4" s="25">
        <f>IF(U4&gt;=0.8, 1, 0)</f>
        <v>1</v>
      </c>
      <c r="AD4" s="55">
        <f>IF(U4&gt;=0.9, 1, 0)</f>
        <v>0</v>
      </c>
    </row>
    <row r="5" spans="1:30" ht="20" customHeight="1" x14ac:dyDescent="0.2">
      <c r="A5" s="20" t="s">
        <v>543</v>
      </c>
      <c r="B5" s="33" t="str">
        <f>SUBSTITUTE(A5,"/Users/timomiessen/Desktop/imagesdk/blackwomen1/","Image_")</f>
        <v>Image_BW_282.jpg</v>
      </c>
      <c r="C5" s="63" t="s">
        <v>5</v>
      </c>
      <c r="D5" s="22" t="s">
        <v>2973</v>
      </c>
      <c r="E5" s="23">
        <v>0</v>
      </c>
      <c r="F5" s="23">
        <v>0</v>
      </c>
      <c r="G5" s="23">
        <v>0</v>
      </c>
      <c r="H5" s="23">
        <v>0</v>
      </c>
      <c r="I5" s="23">
        <v>1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1</v>
      </c>
      <c r="Q5" s="23">
        <v>0</v>
      </c>
      <c r="R5" s="23" cm="1">
        <f t="array" ref="R5">_xlfn.IFS(H5=1,1,K5=1,1,L5=1,1,M5=1,1,N5=1,1,P5=1,1,TRUE,0)</f>
        <v>1</v>
      </c>
      <c r="S5" s="64">
        <f>IF(AND(G5=1,R5=1),0,R5)</f>
        <v>1</v>
      </c>
      <c r="T5" s="24" t="s">
        <v>2062</v>
      </c>
      <c r="U5" s="49">
        <f>SUBSTITUTE(T5,".",",")*1</f>
        <v>0.51793508231639795</v>
      </c>
      <c r="V5" s="54">
        <f>IF(U5&gt;=0.1, 1, 0)</f>
        <v>1</v>
      </c>
      <c r="W5" s="25">
        <f>IF(U5&gt;=0.2, 1, 0)</f>
        <v>1</v>
      </c>
      <c r="X5" s="25">
        <f>IF(U5&gt;=0.3, 1, 0)</f>
        <v>1</v>
      </c>
      <c r="Y5" s="25">
        <f>IF(U5&gt;=0.4, 1, 0)</f>
        <v>1</v>
      </c>
      <c r="Z5" s="25">
        <f>IF(U5&gt;=0.5, 1, 0)</f>
        <v>1</v>
      </c>
      <c r="AA5" s="25">
        <f>IF(U5&gt;=0.6, 1, 0)</f>
        <v>0</v>
      </c>
      <c r="AB5" s="25">
        <f>IF(U5&gt;=0.7, 1, 0)</f>
        <v>0</v>
      </c>
      <c r="AC5" s="25">
        <f>IF(U5&gt;=0.8, 1, 0)</f>
        <v>0</v>
      </c>
      <c r="AD5" s="55">
        <f>IF(U5&gt;=0.9, 1, 0)</f>
        <v>0</v>
      </c>
    </row>
    <row r="6" spans="1:30" ht="20" customHeight="1" x14ac:dyDescent="0.2">
      <c r="A6" s="20" t="s">
        <v>544</v>
      </c>
      <c r="B6" s="33" t="str">
        <f>SUBSTITUTE(A6,"/Users/timomiessen/Desktop/imagesdk/blackwomen1/","Image_")</f>
        <v>Image_BW_283.jpg</v>
      </c>
      <c r="C6" s="63" t="s">
        <v>5</v>
      </c>
      <c r="D6" s="22" t="s">
        <v>2973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</v>
      </c>
      <c r="N6" s="23">
        <v>1</v>
      </c>
      <c r="O6" s="23">
        <v>0</v>
      </c>
      <c r="P6" s="23">
        <v>0</v>
      </c>
      <c r="Q6" s="23">
        <v>0</v>
      </c>
      <c r="R6" s="23" cm="1">
        <f t="array" ref="R6">_xlfn.IFS(H6=1,1,K6=1,1,L6=1,1,M6=1,1,N6=1,1,P6=1,1,TRUE,0)</f>
        <v>1</v>
      </c>
      <c r="S6" s="64">
        <f>IF(AND(G6=1,R6=1),0,R6)</f>
        <v>1</v>
      </c>
      <c r="T6" s="24" t="s">
        <v>2063</v>
      </c>
      <c r="U6" s="49">
        <f>SUBSTITUTE(T6,".",",")*1</f>
        <v>0.23768088966608</v>
      </c>
      <c r="V6" s="54">
        <f>IF(U6&gt;=0.1, 1, 0)</f>
        <v>1</v>
      </c>
      <c r="W6" s="25">
        <f>IF(U6&gt;=0.2, 1, 0)</f>
        <v>1</v>
      </c>
      <c r="X6" s="25">
        <f>IF(U6&gt;=0.3, 1, 0)</f>
        <v>0</v>
      </c>
      <c r="Y6" s="25">
        <f>IF(U6&gt;=0.4, 1, 0)</f>
        <v>0</v>
      </c>
      <c r="Z6" s="25">
        <f>IF(U6&gt;=0.5, 1, 0)</f>
        <v>0</v>
      </c>
      <c r="AA6" s="25">
        <f>IF(U6&gt;=0.6, 1, 0)</f>
        <v>0</v>
      </c>
      <c r="AB6" s="25">
        <f>IF(U6&gt;=0.7, 1, 0)</f>
        <v>0</v>
      </c>
      <c r="AC6" s="25">
        <f>IF(U6&gt;=0.8, 1, 0)</f>
        <v>0</v>
      </c>
      <c r="AD6" s="55">
        <f>IF(U6&gt;=0.9, 1, 0)</f>
        <v>0</v>
      </c>
    </row>
    <row r="7" spans="1:30" ht="20" customHeight="1" x14ac:dyDescent="0.2">
      <c r="A7" s="20" t="s">
        <v>545</v>
      </c>
      <c r="B7" s="33" t="str">
        <f>SUBSTITUTE(A7,"/Users/timomiessen/Desktop/imagesdk/blackwomen1/","Image_")</f>
        <v>Image_BW_284.jpg</v>
      </c>
      <c r="C7" s="63" t="s">
        <v>5</v>
      </c>
      <c r="D7" s="22" t="s">
        <v>2973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1</v>
      </c>
      <c r="N7" s="23">
        <v>1</v>
      </c>
      <c r="O7" s="23">
        <v>0</v>
      </c>
      <c r="P7" s="23">
        <v>0</v>
      </c>
      <c r="Q7" s="23">
        <v>0</v>
      </c>
      <c r="R7" s="23" cm="1">
        <f t="array" ref="R7">_xlfn.IFS(H7=1,1,K7=1,1,L7=1,1,M7=1,1,N7=1,1,P7=1,1,TRUE,0)</f>
        <v>1</v>
      </c>
      <c r="S7" s="64">
        <f>IF(AND(G7=1,R7=1),0,R7)</f>
        <v>1</v>
      </c>
      <c r="T7" s="24" t="s">
        <v>2064</v>
      </c>
      <c r="U7" s="49">
        <f>SUBSTITUTE(T7,".",",")*1</f>
        <v>0.19599866122007301</v>
      </c>
      <c r="V7" s="54">
        <f>IF(U7&gt;=0.1, 1, 0)</f>
        <v>1</v>
      </c>
      <c r="W7" s="25">
        <f>IF(U7&gt;=0.2, 1, 0)</f>
        <v>0</v>
      </c>
      <c r="X7" s="25">
        <f>IF(U7&gt;=0.3, 1, 0)</f>
        <v>0</v>
      </c>
      <c r="Y7" s="25">
        <f>IF(U7&gt;=0.4, 1, 0)</f>
        <v>0</v>
      </c>
      <c r="Z7" s="25">
        <f>IF(U7&gt;=0.5, 1, 0)</f>
        <v>0</v>
      </c>
      <c r="AA7" s="25">
        <f>IF(U7&gt;=0.6, 1, 0)</f>
        <v>0</v>
      </c>
      <c r="AB7" s="25">
        <f>IF(U7&gt;=0.7, 1, 0)</f>
        <v>0</v>
      </c>
      <c r="AC7" s="25">
        <f>IF(U7&gt;=0.8, 1, 0)</f>
        <v>0</v>
      </c>
      <c r="AD7" s="55">
        <f>IF(U7&gt;=0.9, 1, 0)</f>
        <v>0</v>
      </c>
    </row>
    <row r="8" spans="1:30" ht="20" customHeight="1" x14ac:dyDescent="0.2">
      <c r="A8" s="20" t="s">
        <v>546</v>
      </c>
      <c r="B8" s="33" t="str">
        <f>SUBSTITUTE(A8,"/Users/timomiessen/Desktop/imagesdk/blackwomen1/","Image_")</f>
        <v>Image_BW_286.jpg</v>
      </c>
      <c r="C8" s="63" t="s">
        <v>5</v>
      </c>
      <c r="D8" s="22" t="s">
        <v>2973</v>
      </c>
      <c r="E8" s="23">
        <v>0</v>
      </c>
      <c r="F8" s="23">
        <v>0</v>
      </c>
      <c r="G8" s="23">
        <v>0</v>
      </c>
      <c r="H8" s="23">
        <v>1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 cm="1">
        <f t="array" ref="R8">_xlfn.IFS(H8=1,1,K8=1,1,L8=1,1,M8=1,1,N8=1,1,P8=1,1,TRUE,0)</f>
        <v>1</v>
      </c>
      <c r="S8" s="64">
        <f>IF(AND(G8=1,R8=1),0,R8)</f>
        <v>1</v>
      </c>
      <c r="T8" s="24" t="s">
        <v>2065</v>
      </c>
      <c r="U8" s="49">
        <f>SUBSTITUTE(T8,".",",")*1</f>
        <v>0.84604993462562506</v>
      </c>
      <c r="V8" s="54">
        <f>IF(U8&gt;=0.1, 1, 0)</f>
        <v>1</v>
      </c>
      <c r="W8" s="25">
        <f>IF(U8&gt;=0.2, 1, 0)</f>
        <v>1</v>
      </c>
      <c r="X8" s="25">
        <f>IF(U8&gt;=0.3, 1, 0)</f>
        <v>1</v>
      </c>
      <c r="Y8" s="25">
        <f>IF(U8&gt;=0.4, 1, 0)</f>
        <v>1</v>
      </c>
      <c r="Z8" s="25">
        <f>IF(U8&gt;=0.5, 1, 0)</f>
        <v>1</v>
      </c>
      <c r="AA8" s="25">
        <f>IF(U8&gt;=0.6, 1, 0)</f>
        <v>1</v>
      </c>
      <c r="AB8" s="25">
        <f>IF(U8&gt;=0.7, 1, 0)</f>
        <v>1</v>
      </c>
      <c r="AC8" s="25">
        <f>IF(U8&gt;=0.8, 1, 0)</f>
        <v>1</v>
      </c>
      <c r="AD8" s="55">
        <f>IF(U8&gt;=0.9, 1, 0)</f>
        <v>0</v>
      </c>
    </row>
    <row r="9" spans="1:30" ht="20" customHeight="1" x14ac:dyDescent="0.2">
      <c r="A9" s="20" t="s">
        <v>547</v>
      </c>
      <c r="B9" s="33" t="str">
        <f>SUBSTITUTE(A9,"/Users/timomiessen/Desktop/imagesdk/blackwomen1/","Image_")</f>
        <v>Image_BW_287.jpg</v>
      </c>
      <c r="C9" s="63" t="s">
        <v>5</v>
      </c>
      <c r="D9" s="22" t="s">
        <v>2973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1</v>
      </c>
      <c r="M9" s="23">
        <v>0</v>
      </c>
      <c r="N9" s="23">
        <v>0</v>
      </c>
      <c r="O9" s="23">
        <v>0</v>
      </c>
      <c r="P9" s="23">
        <v>1</v>
      </c>
      <c r="Q9" s="23">
        <v>0</v>
      </c>
      <c r="R9" s="23" cm="1">
        <f t="array" ref="R9">_xlfn.IFS(H9=1,1,K9=1,1,L9=1,1,M9=1,1,N9=1,1,P9=1,1,TRUE,0)</f>
        <v>1</v>
      </c>
      <c r="S9" s="64">
        <f>IF(AND(G9=1,R9=1),0,R9)</f>
        <v>1</v>
      </c>
      <c r="T9" s="24" t="s">
        <v>2066</v>
      </c>
      <c r="U9" s="49">
        <f>SUBSTITUTE(T9,".",",")*1</f>
        <v>0.96954435110092096</v>
      </c>
      <c r="V9" s="54">
        <f>IF(U9&gt;=0.1, 1, 0)</f>
        <v>1</v>
      </c>
      <c r="W9" s="25">
        <f>IF(U9&gt;=0.2, 1, 0)</f>
        <v>1</v>
      </c>
      <c r="X9" s="25">
        <f>IF(U9&gt;=0.3, 1, 0)</f>
        <v>1</v>
      </c>
      <c r="Y9" s="25">
        <f>IF(U9&gt;=0.4, 1, 0)</f>
        <v>1</v>
      </c>
      <c r="Z9" s="25">
        <f>IF(U9&gt;=0.5, 1, 0)</f>
        <v>1</v>
      </c>
      <c r="AA9" s="25">
        <f>IF(U9&gt;=0.6, 1, 0)</f>
        <v>1</v>
      </c>
      <c r="AB9" s="25">
        <f>IF(U9&gt;=0.7, 1, 0)</f>
        <v>1</v>
      </c>
      <c r="AC9" s="25">
        <f>IF(U9&gt;=0.8, 1, 0)</f>
        <v>1</v>
      </c>
      <c r="AD9" s="55">
        <f>IF(U9&gt;=0.9, 1, 0)</f>
        <v>1</v>
      </c>
    </row>
    <row r="10" spans="1:30" ht="20" customHeight="1" x14ac:dyDescent="0.2">
      <c r="A10" s="20" t="s">
        <v>548</v>
      </c>
      <c r="B10" s="33" t="str">
        <f>SUBSTITUTE(A10,"/Users/timomiessen/Desktop/imagesdk/blackwomen1/","Image_")</f>
        <v>Image_BW_288.jpg</v>
      </c>
      <c r="C10" s="63" t="s">
        <v>5</v>
      </c>
      <c r="D10" s="22" t="s">
        <v>2973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1</v>
      </c>
      <c r="N10" s="23">
        <v>1</v>
      </c>
      <c r="O10" s="23">
        <v>0</v>
      </c>
      <c r="P10" s="23">
        <v>0</v>
      </c>
      <c r="Q10" s="23">
        <v>0</v>
      </c>
      <c r="R10" s="23" cm="1">
        <f t="array" ref="R10">_xlfn.IFS(H10=1,1,K10=1,1,L10=1,1,M10=1,1,N10=1,1,P10=1,1,TRUE,0)</f>
        <v>1</v>
      </c>
      <c r="S10" s="64">
        <f>IF(AND(G10=1,R10=1),0,R10)</f>
        <v>1</v>
      </c>
      <c r="T10" s="24" t="s">
        <v>2067</v>
      </c>
      <c r="U10" s="49">
        <f>SUBSTITUTE(T10,".",",")*1</f>
        <v>4.8582436516880899E-2</v>
      </c>
      <c r="V10" s="54">
        <f>IF(U10&gt;=0.1, 1, 0)</f>
        <v>0</v>
      </c>
      <c r="W10" s="25">
        <f>IF(U10&gt;=0.2, 1, 0)</f>
        <v>0</v>
      </c>
      <c r="X10" s="25">
        <f>IF(U10&gt;=0.3, 1, 0)</f>
        <v>0</v>
      </c>
      <c r="Y10" s="25">
        <f>IF(U10&gt;=0.4, 1, 0)</f>
        <v>0</v>
      </c>
      <c r="Z10" s="25">
        <f>IF(U10&gt;=0.5, 1, 0)</f>
        <v>0</v>
      </c>
      <c r="AA10" s="25">
        <f>IF(U10&gt;=0.6, 1, 0)</f>
        <v>0</v>
      </c>
      <c r="AB10" s="25">
        <f>IF(U10&gt;=0.7, 1, 0)</f>
        <v>0</v>
      </c>
      <c r="AC10" s="25">
        <f>IF(U10&gt;=0.8, 1, 0)</f>
        <v>0</v>
      </c>
      <c r="AD10" s="55">
        <f>IF(U10&gt;=0.9, 1, 0)</f>
        <v>0</v>
      </c>
    </row>
    <row r="11" spans="1:30" ht="20" customHeight="1" x14ac:dyDescent="0.2">
      <c r="A11" s="20" t="s">
        <v>550</v>
      </c>
      <c r="B11" s="33" t="str">
        <f>SUBSTITUTE(A11,"/Users/timomiessen/Desktop/imagesdk/blackwomen1/","Image_")</f>
        <v>Image_BW_290.jpg</v>
      </c>
      <c r="C11" s="63" t="s">
        <v>5</v>
      </c>
      <c r="D11" s="22" t="s">
        <v>2973</v>
      </c>
      <c r="E11" s="23">
        <v>0</v>
      </c>
      <c r="F11" s="23">
        <v>0</v>
      </c>
      <c r="G11" s="23">
        <v>0</v>
      </c>
      <c r="H11" s="23">
        <v>1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1</v>
      </c>
      <c r="Q11" s="23">
        <v>0</v>
      </c>
      <c r="R11" s="23" cm="1">
        <f t="array" ref="R11">_xlfn.IFS(H11=1,1,K11=1,1,L11=1,1,M11=1,1,N11=1,1,P11=1,1,TRUE,0)</f>
        <v>1</v>
      </c>
      <c r="S11" s="64">
        <f>IF(AND(G11=1,R11=1),0,R11)</f>
        <v>1</v>
      </c>
      <c r="T11" s="24" t="s">
        <v>2069</v>
      </c>
      <c r="U11" s="49">
        <f>SUBSTITUTE(T11,".",",")*1</f>
        <v>0.34317933768033898</v>
      </c>
      <c r="V11" s="54">
        <f>IF(U11&gt;=0.1, 1, 0)</f>
        <v>1</v>
      </c>
      <c r="W11" s="25">
        <f>IF(U11&gt;=0.2, 1, 0)</f>
        <v>1</v>
      </c>
      <c r="X11" s="25">
        <f>IF(U11&gt;=0.3, 1, 0)</f>
        <v>1</v>
      </c>
      <c r="Y11" s="25">
        <f>IF(U11&gt;=0.4, 1, 0)</f>
        <v>0</v>
      </c>
      <c r="Z11" s="25">
        <f>IF(U11&gt;=0.5, 1, 0)</f>
        <v>0</v>
      </c>
      <c r="AA11" s="25">
        <f>IF(U11&gt;=0.6, 1, 0)</f>
        <v>0</v>
      </c>
      <c r="AB11" s="25">
        <f>IF(U11&gt;=0.7, 1, 0)</f>
        <v>0</v>
      </c>
      <c r="AC11" s="25">
        <f>IF(U11&gt;=0.8, 1, 0)</f>
        <v>0</v>
      </c>
      <c r="AD11" s="55">
        <f>IF(U11&gt;=0.9, 1, 0)</f>
        <v>0</v>
      </c>
    </row>
    <row r="12" spans="1:30" ht="20" customHeight="1" x14ac:dyDescent="0.2">
      <c r="A12" s="20" t="s">
        <v>552</v>
      </c>
      <c r="B12" s="33" t="str">
        <f>SUBSTITUTE(A12,"/Users/timomiessen/Desktop/imagesdk/blackwomen1/","Image_")</f>
        <v>Image_BW_292.jpg</v>
      </c>
      <c r="C12" s="63" t="s">
        <v>5</v>
      </c>
      <c r="D12" s="22" t="s">
        <v>2973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1</v>
      </c>
      <c r="O12" s="23">
        <v>0</v>
      </c>
      <c r="P12" s="23">
        <v>0</v>
      </c>
      <c r="Q12" s="23">
        <v>0</v>
      </c>
      <c r="R12" s="23" cm="1">
        <f t="array" ref="R12">_xlfn.IFS(H12=1,1,K12=1,1,L12=1,1,M12=1,1,N12=1,1,P12=1,1,TRUE,0)</f>
        <v>1</v>
      </c>
      <c r="S12" s="64">
        <f>IF(AND(G12=1,R12=1),0,R12)</f>
        <v>1</v>
      </c>
      <c r="T12" s="24" t="s">
        <v>2071</v>
      </c>
      <c r="U12" s="49">
        <f>SUBSTITUTE(T12,".",",")*1</f>
        <v>0.109943408053368</v>
      </c>
      <c r="V12" s="54">
        <f>IF(U12&gt;=0.1, 1, 0)</f>
        <v>1</v>
      </c>
      <c r="W12" s="25">
        <f>IF(U12&gt;=0.2, 1, 0)</f>
        <v>0</v>
      </c>
      <c r="X12" s="25">
        <f>IF(U12&gt;=0.3, 1, 0)</f>
        <v>0</v>
      </c>
      <c r="Y12" s="25">
        <f>IF(U12&gt;=0.4, 1, 0)</f>
        <v>0</v>
      </c>
      <c r="Z12" s="25">
        <f>IF(U12&gt;=0.5, 1, 0)</f>
        <v>0</v>
      </c>
      <c r="AA12" s="25">
        <f>IF(U12&gt;=0.6, 1, 0)</f>
        <v>0</v>
      </c>
      <c r="AB12" s="25">
        <f>IF(U12&gt;=0.7, 1, 0)</f>
        <v>0</v>
      </c>
      <c r="AC12" s="25">
        <f>IF(U12&gt;=0.8, 1, 0)</f>
        <v>0</v>
      </c>
      <c r="AD12" s="55">
        <f>IF(U12&gt;=0.9, 1, 0)</f>
        <v>0</v>
      </c>
    </row>
    <row r="13" spans="1:30" ht="20" customHeight="1" x14ac:dyDescent="0.2">
      <c r="A13" s="20" t="s">
        <v>553</v>
      </c>
      <c r="B13" s="33" t="str">
        <f>SUBSTITUTE(A13,"/Users/timomiessen/Desktop/imagesdk/blackwomen1/","Image_")</f>
        <v>Image_BW_293.jpg</v>
      </c>
      <c r="C13" s="63" t="s">
        <v>5</v>
      </c>
      <c r="D13" s="22" t="s">
        <v>2973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1</v>
      </c>
      <c r="N13" s="23">
        <v>1</v>
      </c>
      <c r="O13" s="23">
        <v>0</v>
      </c>
      <c r="P13" s="23">
        <v>0</v>
      </c>
      <c r="Q13" s="23">
        <v>0</v>
      </c>
      <c r="R13" s="23" cm="1">
        <f t="array" ref="R13">_xlfn.IFS(H13=1,1,K13=1,1,L13=1,1,M13=1,1,N13=1,1,P13=1,1,TRUE,0)</f>
        <v>1</v>
      </c>
      <c r="S13" s="64">
        <f>IF(AND(G13=1,R13=1),0,R13)</f>
        <v>1</v>
      </c>
      <c r="T13" s="24" t="s">
        <v>2072</v>
      </c>
      <c r="U13" s="49">
        <f>SUBSTITUTE(T13,".",",")*1</f>
        <v>0.86474674940109197</v>
      </c>
      <c r="V13" s="54">
        <f>IF(U13&gt;=0.1, 1, 0)</f>
        <v>1</v>
      </c>
      <c r="W13" s="25">
        <f>IF(U13&gt;=0.2, 1, 0)</f>
        <v>1</v>
      </c>
      <c r="X13" s="25">
        <f>IF(U13&gt;=0.3, 1, 0)</f>
        <v>1</v>
      </c>
      <c r="Y13" s="25">
        <f>IF(U13&gt;=0.4, 1, 0)</f>
        <v>1</v>
      </c>
      <c r="Z13" s="25">
        <f>IF(U13&gt;=0.5, 1, 0)</f>
        <v>1</v>
      </c>
      <c r="AA13" s="25">
        <f>IF(U13&gt;=0.6, 1, 0)</f>
        <v>1</v>
      </c>
      <c r="AB13" s="25">
        <f>IF(U13&gt;=0.7, 1, 0)</f>
        <v>1</v>
      </c>
      <c r="AC13" s="25">
        <f>IF(U13&gt;=0.8, 1, 0)</f>
        <v>1</v>
      </c>
      <c r="AD13" s="55">
        <f>IF(U13&gt;=0.9, 1, 0)</f>
        <v>0</v>
      </c>
    </row>
    <row r="14" spans="1:30" ht="20" customHeight="1" x14ac:dyDescent="0.2">
      <c r="A14" s="20" t="s">
        <v>554</v>
      </c>
      <c r="B14" s="33" t="str">
        <f>SUBSTITUTE(A14,"/Users/timomiessen/Desktop/imagesdk/blackwomen1/","Image_")</f>
        <v>Image_BW_294.jpg</v>
      </c>
      <c r="C14" s="63" t="s">
        <v>5</v>
      </c>
      <c r="D14" s="22" t="s">
        <v>2973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1</v>
      </c>
      <c r="N14" s="23">
        <v>0</v>
      </c>
      <c r="O14" s="23">
        <v>0</v>
      </c>
      <c r="P14" s="23">
        <v>1</v>
      </c>
      <c r="Q14" s="23">
        <v>0</v>
      </c>
      <c r="R14" s="23" cm="1">
        <f t="array" ref="R14">_xlfn.IFS(H14=1,1,K14=1,1,L14=1,1,M14=1,1,N14=1,1,P14=1,1,TRUE,0)</f>
        <v>1</v>
      </c>
      <c r="S14" s="64">
        <f>IF(AND(G14=1,R14=1),0,R14)</f>
        <v>1</v>
      </c>
      <c r="T14" s="24" t="s">
        <v>2073</v>
      </c>
      <c r="U14" s="49">
        <f>SUBSTITUTE(T14,".",",")*1</f>
        <v>0.33633065223693798</v>
      </c>
      <c r="V14" s="54">
        <f>IF(U14&gt;=0.1, 1, 0)</f>
        <v>1</v>
      </c>
      <c r="W14" s="25">
        <f>IF(U14&gt;=0.2, 1, 0)</f>
        <v>1</v>
      </c>
      <c r="X14" s="25">
        <f>IF(U14&gt;=0.3, 1, 0)</f>
        <v>1</v>
      </c>
      <c r="Y14" s="25">
        <f>IF(U14&gt;=0.4, 1, 0)</f>
        <v>0</v>
      </c>
      <c r="Z14" s="25">
        <f>IF(U14&gt;=0.5, 1, 0)</f>
        <v>0</v>
      </c>
      <c r="AA14" s="25">
        <f>IF(U14&gt;=0.6, 1, 0)</f>
        <v>0</v>
      </c>
      <c r="AB14" s="25">
        <f>IF(U14&gt;=0.7, 1, 0)</f>
        <v>0</v>
      </c>
      <c r="AC14" s="25">
        <f>IF(U14&gt;=0.8, 1, 0)</f>
        <v>0</v>
      </c>
      <c r="AD14" s="55">
        <f>IF(U14&gt;=0.9, 1, 0)</f>
        <v>0</v>
      </c>
    </row>
    <row r="15" spans="1:30" ht="20" customHeight="1" x14ac:dyDescent="0.2">
      <c r="A15" s="20" t="s">
        <v>555</v>
      </c>
      <c r="B15" s="33" t="str">
        <f>SUBSTITUTE(A15,"/Users/timomiessen/Desktop/imagesdk/blackwomen1/","Image_")</f>
        <v>Image_BW_295.jpg</v>
      </c>
      <c r="C15" s="63" t="s">
        <v>5</v>
      </c>
      <c r="D15" s="22" t="s">
        <v>2973</v>
      </c>
      <c r="E15" s="23">
        <v>0</v>
      </c>
      <c r="F15" s="23">
        <v>0</v>
      </c>
      <c r="G15" s="23">
        <v>0</v>
      </c>
      <c r="H15" s="23">
        <v>1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1</v>
      </c>
      <c r="Q15" s="23">
        <v>0</v>
      </c>
      <c r="R15" s="23" cm="1">
        <f t="array" ref="R15">_xlfn.IFS(H15=1,1,K15=1,1,L15=1,1,M15=1,1,N15=1,1,P15=1,1,TRUE,0)</f>
        <v>1</v>
      </c>
      <c r="S15" s="64">
        <f>IF(AND(G15=1,R15=1),0,R15)</f>
        <v>1</v>
      </c>
      <c r="T15" s="24" t="s">
        <v>2074</v>
      </c>
      <c r="U15" s="49">
        <f>SUBSTITUTE(T15,".",",")*1</f>
        <v>0.70525555312633503</v>
      </c>
      <c r="V15" s="54">
        <f>IF(U15&gt;=0.1, 1, 0)</f>
        <v>1</v>
      </c>
      <c r="W15" s="25">
        <f>IF(U15&gt;=0.2, 1, 0)</f>
        <v>1</v>
      </c>
      <c r="X15" s="25">
        <f>IF(U15&gt;=0.3, 1, 0)</f>
        <v>1</v>
      </c>
      <c r="Y15" s="25">
        <f>IF(U15&gt;=0.4, 1, 0)</f>
        <v>1</v>
      </c>
      <c r="Z15" s="25">
        <f>IF(U15&gt;=0.5, 1, 0)</f>
        <v>1</v>
      </c>
      <c r="AA15" s="25">
        <f>IF(U15&gt;=0.6, 1, 0)</f>
        <v>1</v>
      </c>
      <c r="AB15" s="25">
        <f>IF(U15&gt;=0.7, 1, 0)</f>
        <v>1</v>
      </c>
      <c r="AC15" s="25">
        <f>IF(U15&gt;=0.8, 1, 0)</f>
        <v>0</v>
      </c>
      <c r="AD15" s="55">
        <f>IF(U15&gt;=0.9, 1, 0)</f>
        <v>0</v>
      </c>
    </row>
    <row r="16" spans="1:30" ht="20" customHeight="1" x14ac:dyDescent="0.2">
      <c r="A16" s="20" t="s">
        <v>556</v>
      </c>
      <c r="B16" s="33" t="str">
        <f>SUBSTITUTE(A16,"/Users/timomiessen/Desktop/imagesdk/blackwomen1/","Image_")</f>
        <v>Image_BW_296.jpg</v>
      </c>
      <c r="C16" s="63" t="s">
        <v>5</v>
      </c>
      <c r="D16" s="22" t="s">
        <v>2973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1</v>
      </c>
      <c r="N16" s="23">
        <v>1</v>
      </c>
      <c r="O16" s="23">
        <v>0</v>
      </c>
      <c r="P16" s="23">
        <v>0</v>
      </c>
      <c r="Q16" s="23">
        <v>0</v>
      </c>
      <c r="R16" s="23" cm="1">
        <f t="array" ref="R16">_xlfn.IFS(H16=1,1,K16=1,1,L16=1,1,M16=1,1,N16=1,1,P16=1,1,TRUE,0)</f>
        <v>1</v>
      </c>
      <c r="S16" s="64">
        <f>IF(AND(G16=1,R16=1),0,R16)</f>
        <v>1</v>
      </c>
      <c r="T16" s="24" t="s">
        <v>2075</v>
      </c>
      <c r="U16" s="49">
        <f>SUBSTITUTE(T16,".",",")*1</f>
        <v>0.313155487179756</v>
      </c>
      <c r="V16" s="54">
        <f>IF(U16&gt;=0.1, 1, 0)</f>
        <v>1</v>
      </c>
      <c r="W16" s="25">
        <f>IF(U16&gt;=0.2, 1, 0)</f>
        <v>1</v>
      </c>
      <c r="X16" s="25">
        <f>IF(U16&gt;=0.3, 1, 0)</f>
        <v>1</v>
      </c>
      <c r="Y16" s="25">
        <f>IF(U16&gt;=0.4, 1, 0)</f>
        <v>0</v>
      </c>
      <c r="Z16" s="25">
        <f>IF(U16&gt;=0.5, 1, 0)</f>
        <v>0</v>
      </c>
      <c r="AA16" s="25">
        <f>IF(U16&gt;=0.6, 1, 0)</f>
        <v>0</v>
      </c>
      <c r="AB16" s="25">
        <f>IF(U16&gt;=0.7, 1, 0)</f>
        <v>0</v>
      </c>
      <c r="AC16" s="25">
        <f>IF(U16&gt;=0.8, 1, 0)</f>
        <v>0</v>
      </c>
      <c r="AD16" s="55">
        <f>IF(U16&gt;=0.9, 1, 0)</f>
        <v>0</v>
      </c>
    </row>
    <row r="17" spans="1:30" ht="20" customHeight="1" x14ac:dyDescent="0.2">
      <c r="A17" s="20" t="s">
        <v>558</v>
      </c>
      <c r="B17" s="33" t="str">
        <f>SUBSTITUTE(A17,"/Users/timomiessen/Desktop/imagesdk/blackwomen1/","Image_")</f>
        <v>Image_BW_298.jpg</v>
      </c>
      <c r="C17" s="63" t="s">
        <v>5</v>
      </c>
      <c r="D17" s="22" t="s">
        <v>2973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1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 cm="1">
        <f t="array" ref="R17">_xlfn.IFS(H17=1,1,K17=1,1,L17=1,1,M17=1,1,N17=1,1,P17=1,1,TRUE,0)</f>
        <v>1</v>
      </c>
      <c r="S17" s="64">
        <f>IF(AND(G17=1,R17=1),0,R17)</f>
        <v>1</v>
      </c>
      <c r="T17" s="24" t="s">
        <v>2077</v>
      </c>
      <c r="U17" s="49">
        <f>SUBSTITUTE(T17,".",",")*1</f>
        <v>0.59971331059932698</v>
      </c>
      <c r="V17" s="54">
        <f>IF(U17&gt;=0.1, 1, 0)</f>
        <v>1</v>
      </c>
      <c r="W17" s="25">
        <f>IF(U17&gt;=0.2, 1, 0)</f>
        <v>1</v>
      </c>
      <c r="X17" s="25">
        <f>IF(U17&gt;=0.3, 1, 0)</f>
        <v>1</v>
      </c>
      <c r="Y17" s="25">
        <f>IF(U17&gt;=0.4, 1, 0)</f>
        <v>1</v>
      </c>
      <c r="Z17" s="25">
        <f>IF(U17&gt;=0.5, 1, 0)</f>
        <v>1</v>
      </c>
      <c r="AA17" s="25">
        <f>IF(U17&gt;=0.6, 1, 0)</f>
        <v>0</v>
      </c>
      <c r="AB17" s="25">
        <f>IF(U17&gt;=0.7, 1, 0)</f>
        <v>0</v>
      </c>
      <c r="AC17" s="25">
        <f>IF(U17&gt;=0.8, 1, 0)</f>
        <v>0</v>
      </c>
      <c r="AD17" s="55">
        <f>IF(U17&gt;=0.9, 1, 0)</f>
        <v>0</v>
      </c>
    </row>
    <row r="18" spans="1:30" ht="20" customHeight="1" x14ac:dyDescent="0.2">
      <c r="A18" s="20" t="s">
        <v>561</v>
      </c>
      <c r="B18" s="33" t="str">
        <f>SUBSTITUTE(A18,"/Users/timomiessen/Desktop/imagesdk/blackwomen1/","Image_")</f>
        <v>Image_BW_300.jpg</v>
      </c>
      <c r="C18" s="63" t="s">
        <v>5</v>
      </c>
      <c r="D18" s="22" t="s">
        <v>2973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1</v>
      </c>
      <c r="N18" s="23">
        <v>1</v>
      </c>
      <c r="O18" s="23">
        <v>0</v>
      </c>
      <c r="P18" s="23">
        <v>0</v>
      </c>
      <c r="Q18" s="23">
        <v>0</v>
      </c>
      <c r="R18" s="23" cm="1">
        <f t="array" ref="R18">_xlfn.IFS(H18=1,1,K18=1,1,L18=1,1,M18=1,1,N18=1,1,P18=1,1,TRUE,0)</f>
        <v>1</v>
      </c>
      <c r="S18" s="64">
        <f>IF(AND(G18=1,R18=1),0,R18)</f>
        <v>1</v>
      </c>
      <c r="T18" s="24" t="s">
        <v>2080</v>
      </c>
      <c r="U18" s="49">
        <f>SUBSTITUTE(T18,".",",")*1</f>
        <v>0.24673964828252701</v>
      </c>
      <c r="V18" s="54">
        <f>IF(U18&gt;=0.1, 1, 0)</f>
        <v>1</v>
      </c>
      <c r="W18" s="25">
        <f>IF(U18&gt;=0.2, 1, 0)</f>
        <v>1</v>
      </c>
      <c r="X18" s="25">
        <f>IF(U18&gt;=0.3, 1, 0)</f>
        <v>0</v>
      </c>
      <c r="Y18" s="25">
        <f>IF(U18&gt;=0.4, 1, 0)</f>
        <v>0</v>
      </c>
      <c r="Z18" s="25">
        <f>IF(U18&gt;=0.5, 1, 0)</f>
        <v>0</v>
      </c>
      <c r="AA18" s="25">
        <f>IF(U18&gt;=0.6, 1, 0)</f>
        <v>0</v>
      </c>
      <c r="AB18" s="25">
        <f>IF(U18&gt;=0.7, 1, 0)</f>
        <v>0</v>
      </c>
      <c r="AC18" s="25">
        <f>IF(U18&gt;=0.8, 1, 0)</f>
        <v>0</v>
      </c>
      <c r="AD18" s="55">
        <f>IF(U18&gt;=0.9, 1, 0)</f>
        <v>0</v>
      </c>
    </row>
    <row r="19" spans="1:30" ht="20" customHeight="1" x14ac:dyDescent="0.2">
      <c r="A19" s="20" t="s">
        <v>562</v>
      </c>
      <c r="B19" s="33" t="str">
        <f>SUBSTITUTE(A19,"/Users/timomiessen/Desktop/imagesdk/blackwomen1/","Image_")</f>
        <v>Image_BW_301.jpg</v>
      </c>
      <c r="C19" s="63" t="s">
        <v>5</v>
      </c>
      <c r="D19" s="22" t="s">
        <v>2973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1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 cm="1">
        <f t="array" ref="R19">_xlfn.IFS(H19=1,1,K19=1,1,L19=1,1,M19=1,1,N19=1,1,P19=1,1,TRUE,0)</f>
        <v>1</v>
      </c>
      <c r="S19" s="64">
        <f>IF(AND(G19=1,R19=1),0,R19)</f>
        <v>1</v>
      </c>
      <c r="T19" s="24" t="s">
        <v>2081</v>
      </c>
      <c r="U19" s="49">
        <f>SUBSTITUTE(T19,".",",")*1</f>
        <v>0.69508934020996005</v>
      </c>
      <c r="V19" s="54">
        <f>IF(U19&gt;=0.1, 1, 0)</f>
        <v>1</v>
      </c>
      <c r="W19" s="25">
        <f>IF(U19&gt;=0.2, 1, 0)</f>
        <v>1</v>
      </c>
      <c r="X19" s="25">
        <f>IF(U19&gt;=0.3, 1, 0)</f>
        <v>1</v>
      </c>
      <c r="Y19" s="25">
        <f>IF(U19&gt;=0.4, 1, 0)</f>
        <v>1</v>
      </c>
      <c r="Z19" s="25">
        <f>IF(U19&gt;=0.5, 1, 0)</f>
        <v>1</v>
      </c>
      <c r="AA19" s="25">
        <f>IF(U19&gt;=0.6, 1, 0)</f>
        <v>1</v>
      </c>
      <c r="AB19" s="25">
        <f>IF(U19&gt;=0.7, 1, 0)</f>
        <v>0</v>
      </c>
      <c r="AC19" s="25">
        <f>IF(U19&gt;=0.8, 1, 0)</f>
        <v>0</v>
      </c>
      <c r="AD19" s="55">
        <f>IF(U19&gt;=0.9, 1, 0)</f>
        <v>0</v>
      </c>
    </row>
    <row r="20" spans="1:30" ht="20" customHeight="1" x14ac:dyDescent="0.2">
      <c r="A20" s="20" t="s">
        <v>563</v>
      </c>
      <c r="B20" s="33" t="str">
        <f>SUBSTITUTE(A20,"/Users/timomiessen/Desktop/imagesdk/blackwomen1/","Image_")</f>
        <v>Image_BW_302.jpg</v>
      </c>
      <c r="C20" s="63" t="s">
        <v>5</v>
      </c>
      <c r="D20" s="22" t="s">
        <v>2973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1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 cm="1">
        <f t="array" ref="R20">_xlfn.IFS(H20=1,1,K20=1,1,L20=1,1,M20=1,1,N20=1,1,P20=1,1,TRUE,0)</f>
        <v>1</v>
      </c>
      <c r="S20" s="64">
        <f>IF(AND(G20=1,R20=1),0,R20)</f>
        <v>1</v>
      </c>
      <c r="T20" s="24" t="s">
        <v>2082</v>
      </c>
      <c r="U20" s="49">
        <f>SUBSTITUTE(T20,".",",")*1</f>
        <v>0.58565482869744301</v>
      </c>
      <c r="V20" s="54">
        <f>IF(U20&gt;=0.1, 1, 0)</f>
        <v>1</v>
      </c>
      <c r="W20" s="25">
        <f>IF(U20&gt;=0.2, 1, 0)</f>
        <v>1</v>
      </c>
      <c r="X20" s="25">
        <f>IF(U20&gt;=0.3, 1, 0)</f>
        <v>1</v>
      </c>
      <c r="Y20" s="25">
        <f>IF(U20&gt;=0.4, 1, 0)</f>
        <v>1</v>
      </c>
      <c r="Z20" s="25">
        <f>IF(U20&gt;=0.5, 1, 0)</f>
        <v>1</v>
      </c>
      <c r="AA20" s="25">
        <f>IF(U20&gt;=0.6, 1, 0)</f>
        <v>0</v>
      </c>
      <c r="AB20" s="25">
        <f>IF(U20&gt;=0.7, 1, 0)</f>
        <v>0</v>
      </c>
      <c r="AC20" s="25">
        <f>IF(U20&gt;=0.8, 1, 0)</f>
        <v>0</v>
      </c>
      <c r="AD20" s="55">
        <f>IF(U20&gt;=0.9, 1, 0)</f>
        <v>0</v>
      </c>
    </row>
    <row r="21" spans="1:30" ht="20" customHeight="1" x14ac:dyDescent="0.2">
      <c r="A21" s="20" t="s">
        <v>564</v>
      </c>
      <c r="B21" s="33" t="str">
        <f>SUBSTITUTE(A21,"/Users/timomiessen/Desktop/imagesdk/blackwomen1/","Image_")</f>
        <v>Image_BW_303.jpg</v>
      </c>
      <c r="C21" s="63" t="s">
        <v>5</v>
      </c>
      <c r="D21" s="22" t="s">
        <v>2973</v>
      </c>
      <c r="E21" s="23">
        <v>0</v>
      </c>
      <c r="F21" s="23">
        <v>0</v>
      </c>
      <c r="G21" s="23">
        <v>0</v>
      </c>
      <c r="H21" s="23">
        <v>1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1</v>
      </c>
      <c r="Q21" s="23">
        <v>0</v>
      </c>
      <c r="R21" s="23" cm="1">
        <f t="array" ref="R21">_xlfn.IFS(H21=1,1,K21=1,1,L21=1,1,M21=1,1,N21=1,1,P21=1,1,TRUE,0)</f>
        <v>1</v>
      </c>
      <c r="S21" s="64">
        <f>IF(AND(G21=1,R21=1),0,R21)</f>
        <v>1</v>
      </c>
      <c r="T21" s="24" t="s">
        <v>2083</v>
      </c>
      <c r="U21" s="49">
        <f>SUBSTITUTE(T21,".",",")*1</f>
        <v>0.79680289328098297</v>
      </c>
      <c r="V21" s="54">
        <f>IF(U21&gt;=0.1, 1, 0)</f>
        <v>1</v>
      </c>
      <c r="W21" s="25">
        <f>IF(U21&gt;=0.2, 1, 0)</f>
        <v>1</v>
      </c>
      <c r="X21" s="25">
        <f>IF(U21&gt;=0.3, 1, 0)</f>
        <v>1</v>
      </c>
      <c r="Y21" s="25">
        <f>IF(U21&gt;=0.4, 1, 0)</f>
        <v>1</v>
      </c>
      <c r="Z21" s="25">
        <f>IF(U21&gt;=0.5, 1, 0)</f>
        <v>1</v>
      </c>
      <c r="AA21" s="25">
        <f>IF(U21&gt;=0.6, 1, 0)</f>
        <v>1</v>
      </c>
      <c r="AB21" s="25">
        <f>IF(U21&gt;=0.7, 1, 0)</f>
        <v>1</v>
      </c>
      <c r="AC21" s="25">
        <f>IF(U21&gt;=0.8, 1, 0)</f>
        <v>0</v>
      </c>
      <c r="AD21" s="55">
        <f>IF(U21&gt;=0.9, 1, 0)</f>
        <v>0</v>
      </c>
    </row>
    <row r="22" spans="1:30" ht="20" customHeight="1" x14ac:dyDescent="0.2">
      <c r="A22" s="20" t="s">
        <v>565</v>
      </c>
      <c r="B22" s="33" t="str">
        <f>SUBSTITUTE(A22,"/Users/timomiessen/Desktop/imagesdk/blackwomen1/","Image_")</f>
        <v>Image_BW_304.jpg</v>
      </c>
      <c r="C22" s="63" t="s">
        <v>5</v>
      </c>
      <c r="D22" s="22" t="s">
        <v>2973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1</v>
      </c>
      <c r="Q22" s="23">
        <v>0</v>
      </c>
      <c r="R22" s="23" cm="1">
        <f t="array" ref="R22">_xlfn.IFS(H22=1,1,K22=1,1,L22=1,1,M22=1,1,N22=1,1,P22=1,1,TRUE,0)</f>
        <v>1</v>
      </c>
      <c r="S22" s="64">
        <f>IF(AND(G22=1,R22=1),0,R22)</f>
        <v>1</v>
      </c>
      <c r="T22" s="24" t="s">
        <v>2084</v>
      </c>
      <c r="U22" s="49">
        <f>SUBSTITUTE(T22,".",",")*1</f>
        <v>0.37743139127269298</v>
      </c>
      <c r="V22" s="54">
        <f>IF(U22&gt;=0.1, 1, 0)</f>
        <v>1</v>
      </c>
      <c r="W22" s="25">
        <f>IF(U22&gt;=0.2, 1, 0)</f>
        <v>1</v>
      </c>
      <c r="X22" s="25">
        <f>IF(U22&gt;=0.3, 1, 0)</f>
        <v>1</v>
      </c>
      <c r="Y22" s="25">
        <f>IF(U22&gt;=0.4, 1, 0)</f>
        <v>0</v>
      </c>
      <c r="Z22" s="25">
        <f>IF(U22&gt;=0.5, 1, 0)</f>
        <v>0</v>
      </c>
      <c r="AA22" s="25">
        <f>IF(U22&gt;=0.6, 1, 0)</f>
        <v>0</v>
      </c>
      <c r="AB22" s="25">
        <f>IF(U22&gt;=0.7, 1, 0)</f>
        <v>0</v>
      </c>
      <c r="AC22" s="25">
        <f>IF(U22&gt;=0.8, 1, 0)</f>
        <v>0</v>
      </c>
      <c r="AD22" s="55">
        <f>IF(U22&gt;=0.9, 1, 0)</f>
        <v>0</v>
      </c>
    </row>
    <row r="23" spans="1:30" ht="20" customHeight="1" x14ac:dyDescent="0.2">
      <c r="A23" s="20" t="s">
        <v>566</v>
      </c>
      <c r="B23" s="33" t="str">
        <f>SUBSTITUTE(A23,"/Users/timomiessen/Desktop/imagesdk/blackwomen1/","Image_")</f>
        <v>Image_BW_305.jpg</v>
      </c>
      <c r="C23" s="63" t="s">
        <v>5</v>
      </c>
      <c r="D23" s="22" t="s">
        <v>2973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1</v>
      </c>
      <c r="O23" s="23">
        <v>0</v>
      </c>
      <c r="P23" s="23">
        <v>0</v>
      </c>
      <c r="Q23" s="23">
        <v>0</v>
      </c>
      <c r="R23" s="23" cm="1">
        <f t="array" ref="R23">_xlfn.IFS(H23=1,1,K23=1,1,L23=1,1,M23=1,1,N23=1,1,P23=1,1,TRUE,0)</f>
        <v>1</v>
      </c>
      <c r="S23" s="64">
        <f>IF(AND(G23=1,R23=1),0,R23)</f>
        <v>1</v>
      </c>
      <c r="T23" s="24" t="s">
        <v>2085</v>
      </c>
      <c r="U23" s="49">
        <f>SUBSTITUTE(T23,".",",")*1</f>
        <v>0.91624233406037003</v>
      </c>
      <c r="V23" s="54">
        <f>IF(U23&gt;=0.1, 1, 0)</f>
        <v>1</v>
      </c>
      <c r="W23" s="25">
        <f>IF(U23&gt;=0.2, 1, 0)</f>
        <v>1</v>
      </c>
      <c r="X23" s="25">
        <f>IF(U23&gt;=0.3, 1, 0)</f>
        <v>1</v>
      </c>
      <c r="Y23" s="25">
        <f>IF(U23&gt;=0.4, 1, 0)</f>
        <v>1</v>
      </c>
      <c r="Z23" s="25">
        <f>IF(U23&gt;=0.5, 1, 0)</f>
        <v>1</v>
      </c>
      <c r="AA23" s="25">
        <f>IF(U23&gt;=0.6, 1, 0)</f>
        <v>1</v>
      </c>
      <c r="AB23" s="25">
        <f>IF(U23&gt;=0.7, 1, 0)</f>
        <v>1</v>
      </c>
      <c r="AC23" s="25">
        <f>IF(U23&gt;=0.8, 1, 0)</f>
        <v>1</v>
      </c>
      <c r="AD23" s="55">
        <f>IF(U23&gt;=0.9, 1, 0)</f>
        <v>1</v>
      </c>
    </row>
    <row r="24" spans="1:30" ht="20" customHeight="1" x14ac:dyDescent="0.2">
      <c r="A24" s="20" t="s">
        <v>567</v>
      </c>
      <c r="B24" s="33" t="str">
        <f>SUBSTITUTE(A24,"/Users/timomiessen/Desktop/imagesdk/blackwomen1/","Image_")</f>
        <v>Image_BW_306.jpg</v>
      </c>
      <c r="C24" s="63" t="s">
        <v>5</v>
      </c>
      <c r="D24" s="22" t="s">
        <v>2973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1</v>
      </c>
      <c r="N24" s="23">
        <v>0</v>
      </c>
      <c r="O24" s="23">
        <v>0</v>
      </c>
      <c r="P24" s="23">
        <v>1</v>
      </c>
      <c r="Q24" s="23">
        <v>0</v>
      </c>
      <c r="R24" s="23" cm="1">
        <f t="array" ref="R24">_xlfn.IFS(H24=1,1,K24=1,1,L24=1,1,M24=1,1,N24=1,1,P24=1,1,TRUE,0)</f>
        <v>1</v>
      </c>
      <c r="S24" s="64">
        <f>IF(AND(G24=1,R24=1),0,R24)</f>
        <v>1</v>
      </c>
      <c r="T24" s="24" t="s">
        <v>2086</v>
      </c>
      <c r="U24" s="49">
        <f>SUBSTITUTE(T24,".",",")*1</f>
        <v>0.33572696149349202</v>
      </c>
      <c r="V24" s="54">
        <f>IF(U24&gt;=0.1, 1, 0)</f>
        <v>1</v>
      </c>
      <c r="W24" s="25">
        <f>IF(U24&gt;=0.2, 1, 0)</f>
        <v>1</v>
      </c>
      <c r="X24" s="25">
        <f>IF(U24&gt;=0.3, 1, 0)</f>
        <v>1</v>
      </c>
      <c r="Y24" s="25">
        <f>IF(U24&gt;=0.4, 1, 0)</f>
        <v>0</v>
      </c>
      <c r="Z24" s="25">
        <f>IF(U24&gt;=0.5, 1, 0)</f>
        <v>0</v>
      </c>
      <c r="AA24" s="25">
        <f>IF(U24&gt;=0.6, 1, 0)</f>
        <v>0</v>
      </c>
      <c r="AB24" s="25">
        <f>IF(U24&gt;=0.7, 1, 0)</f>
        <v>0</v>
      </c>
      <c r="AC24" s="25">
        <f>IF(U24&gt;=0.8, 1, 0)</f>
        <v>0</v>
      </c>
      <c r="AD24" s="55">
        <f>IF(U24&gt;=0.9, 1, 0)</f>
        <v>0</v>
      </c>
    </row>
    <row r="25" spans="1:30" ht="20" customHeight="1" x14ac:dyDescent="0.2">
      <c r="A25" s="20" t="s">
        <v>568</v>
      </c>
      <c r="B25" s="33" t="str">
        <f>SUBSTITUTE(A25,"/Users/timomiessen/Desktop/imagesdk/blackwomen1/","Image_")</f>
        <v>Image_BW_307.jpg</v>
      </c>
      <c r="C25" s="63" t="s">
        <v>5</v>
      </c>
      <c r="D25" s="22" t="s">
        <v>2973</v>
      </c>
      <c r="E25" s="23">
        <v>0</v>
      </c>
      <c r="F25" s="23">
        <v>0</v>
      </c>
      <c r="G25" s="23">
        <v>0</v>
      </c>
      <c r="H25" s="23">
        <v>0</v>
      </c>
      <c r="I25" s="23">
        <v>1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1</v>
      </c>
      <c r="Q25" s="23">
        <v>0</v>
      </c>
      <c r="R25" s="23" cm="1">
        <f t="array" ref="R25">_xlfn.IFS(H25=1,1,K25=1,1,L25=1,1,M25=1,1,N25=1,1,P25=1,1,TRUE,0)</f>
        <v>1</v>
      </c>
      <c r="S25" s="64">
        <f>IF(AND(G25=1,R25=1),0,R25)</f>
        <v>1</v>
      </c>
      <c r="T25" s="24" t="s">
        <v>2087</v>
      </c>
      <c r="U25" s="49">
        <f>SUBSTITUTE(T25,".",",")*1</f>
        <v>0.911537945270538</v>
      </c>
      <c r="V25" s="54">
        <f>IF(U25&gt;=0.1, 1, 0)</f>
        <v>1</v>
      </c>
      <c r="W25" s="25">
        <f>IF(U25&gt;=0.2, 1, 0)</f>
        <v>1</v>
      </c>
      <c r="X25" s="25">
        <f>IF(U25&gt;=0.3, 1, 0)</f>
        <v>1</v>
      </c>
      <c r="Y25" s="25">
        <f>IF(U25&gt;=0.4, 1, 0)</f>
        <v>1</v>
      </c>
      <c r="Z25" s="25">
        <f>IF(U25&gt;=0.5, 1, 0)</f>
        <v>1</v>
      </c>
      <c r="AA25" s="25">
        <f>IF(U25&gt;=0.6, 1, 0)</f>
        <v>1</v>
      </c>
      <c r="AB25" s="25">
        <f>IF(U25&gt;=0.7, 1, 0)</f>
        <v>1</v>
      </c>
      <c r="AC25" s="25">
        <f>IF(U25&gt;=0.8, 1, 0)</f>
        <v>1</v>
      </c>
      <c r="AD25" s="55">
        <f>IF(U25&gt;=0.9, 1, 0)</f>
        <v>1</v>
      </c>
    </row>
    <row r="26" spans="1:30" ht="20" customHeight="1" x14ac:dyDescent="0.2">
      <c r="A26" s="20" t="s">
        <v>569</v>
      </c>
      <c r="B26" s="33" t="str">
        <f>SUBSTITUTE(A26,"/Users/timomiessen/Desktop/imagesdk/blackwomen1/","Image_")</f>
        <v>Image_BW_308.jpg</v>
      </c>
      <c r="C26" s="63" t="s">
        <v>5</v>
      </c>
      <c r="D26" s="22" t="s">
        <v>2973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</v>
      </c>
      <c r="N26" s="23">
        <v>1</v>
      </c>
      <c r="O26" s="23">
        <v>0</v>
      </c>
      <c r="P26" s="23">
        <v>0</v>
      </c>
      <c r="Q26" s="23">
        <v>0</v>
      </c>
      <c r="R26" s="23" cm="1">
        <f t="array" ref="R26">_xlfn.IFS(H26=1,1,K26=1,1,L26=1,1,M26=1,1,N26=1,1,P26=1,1,TRUE,0)</f>
        <v>1</v>
      </c>
      <c r="S26" s="64">
        <f>IF(AND(G26=1,R26=1),0,R26)</f>
        <v>1</v>
      </c>
      <c r="T26" s="24" t="s">
        <v>2088</v>
      </c>
      <c r="U26" s="49">
        <f>SUBSTITUTE(T26,".",",")*1</f>
        <v>0.23530869185924499</v>
      </c>
      <c r="V26" s="54">
        <f>IF(U26&gt;=0.1, 1, 0)</f>
        <v>1</v>
      </c>
      <c r="W26" s="25">
        <f>IF(U26&gt;=0.2, 1, 0)</f>
        <v>1</v>
      </c>
      <c r="X26" s="25">
        <f>IF(U26&gt;=0.3, 1, 0)</f>
        <v>0</v>
      </c>
      <c r="Y26" s="25">
        <f>IF(U26&gt;=0.4, 1, 0)</f>
        <v>0</v>
      </c>
      <c r="Z26" s="25">
        <f>IF(U26&gt;=0.5, 1, 0)</f>
        <v>0</v>
      </c>
      <c r="AA26" s="25">
        <f>IF(U26&gt;=0.6, 1, 0)</f>
        <v>0</v>
      </c>
      <c r="AB26" s="25">
        <f>IF(U26&gt;=0.7, 1, 0)</f>
        <v>0</v>
      </c>
      <c r="AC26" s="25">
        <f>IF(U26&gt;=0.8, 1, 0)</f>
        <v>0</v>
      </c>
      <c r="AD26" s="55">
        <f>IF(U26&gt;=0.9, 1, 0)</f>
        <v>0</v>
      </c>
    </row>
    <row r="27" spans="1:30" ht="20" customHeight="1" x14ac:dyDescent="0.2">
      <c r="A27" s="20" t="s">
        <v>570</v>
      </c>
      <c r="B27" s="33" t="str">
        <f>SUBSTITUTE(A27,"/Users/timomiessen/Desktop/imagesdk/blackwomen1/","Image_")</f>
        <v>Image_BW_309.jpg</v>
      </c>
      <c r="C27" s="63" t="s">
        <v>5</v>
      </c>
      <c r="D27" s="22" t="s">
        <v>2973</v>
      </c>
      <c r="E27" s="23">
        <v>0</v>
      </c>
      <c r="F27" s="23">
        <v>0</v>
      </c>
      <c r="G27" s="23">
        <v>0</v>
      </c>
      <c r="H27" s="23">
        <v>1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 cm="1">
        <f t="array" ref="R27">_xlfn.IFS(H27=1,1,K27=1,1,L27=1,1,M27=1,1,N27=1,1,P27=1,1,TRUE,0)</f>
        <v>1</v>
      </c>
      <c r="S27" s="64">
        <f>IF(AND(G27=1,R27=1),0,R27)</f>
        <v>1</v>
      </c>
      <c r="T27" s="24" t="s">
        <v>2089</v>
      </c>
      <c r="U27" s="49">
        <f>SUBSTITUTE(T27,".",",")*1</f>
        <v>0.25009965337812901</v>
      </c>
      <c r="V27" s="54">
        <f>IF(U27&gt;=0.1, 1, 0)</f>
        <v>1</v>
      </c>
      <c r="W27" s="25">
        <f>IF(U27&gt;=0.2, 1, 0)</f>
        <v>1</v>
      </c>
      <c r="X27" s="25">
        <f>IF(U27&gt;=0.3, 1, 0)</f>
        <v>0</v>
      </c>
      <c r="Y27" s="25">
        <f>IF(U27&gt;=0.4, 1, 0)</f>
        <v>0</v>
      </c>
      <c r="Z27" s="25">
        <f>IF(U27&gt;=0.5, 1, 0)</f>
        <v>0</v>
      </c>
      <c r="AA27" s="25">
        <f>IF(U27&gt;=0.6, 1, 0)</f>
        <v>0</v>
      </c>
      <c r="AB27" s="25">
        <f>IF(U27&gt;=0.7, 1, 0)</f>
        <v>0</v>
      </c>
      <c r="AC27" s="25">
        <f>IF(U27&gt;=0.8, 1, 0)</f>
        <v>0</v>
      </c>
      <c r="AD27" s="55">
        <f>IF(U27&gt;=0.9, 1, 0)</f>
        <v>0</v>
      </c>
    </row>
    <row r="28" spans="1:30" ht="20" customHeight="1" x14ac:dyDescent="0.2">
      <c r="A28" s="20" t="s">
        <v>572</v>
      </c>
      <c r="B28" s="33" t="str">
        <f>SUBSTITUTE(A28,"/Users/timomiessen/Desktop/imagesdk/blackwomen1/","Image_")</f>
        <v>Image_BW_310.jpg</v>
      </c>
      <c r="C28" s="63" t="s">
        <v>5</v>
      </c>
      <c r="D28" s="22" t="s">
        <v>2973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1</v>
      </c>
      <c r="Q28" s="23">
        <v>0</v>
      </c>
      <c r="R28" s="23" cm="1">
        <f t="array" ref="R28">_xlfn.IFS(H28=1,1,K28=1,1,L28=1,1,M28=1,1,N28=1,1,P28=1,1,TRUE,0)</f>
        <v>1</v>
      </c>
      <c r="S28" s="64">
        <f>IF(AND(G28=1,R28=1),0,R28)</f>
        <v>1</v>
      </c>
      <c r="T28" s="24" t="s">
        <v>2091</v>
      </c>
      <c r="U28" s="49">
        <f>SUBSTITUTE(T28,".",",")*1</f>
        <v>0.113685853779315</v>
      </c>
      <c r="V28" s="54">
        <f>IF(U28&gt;=0.1, 1, 0)</f>
        <v>1</v>
      </c>
      <c r="W28" s="25">
        <f>IF(U28&gt;=0.2, 1, 0)</f>
        <v>0</v>
      </c>
      <c r="X28" s="25">
        <f>IF(U28&gt;=0.3, 1, 0)</f>
        <v>0</v>
      </c>
      <c r="Y28" s="25">
        <f>IF(U28&gt;=0.4, 1, 0)</f>
        <v>0</v>
      </c>
      <c r="Z28" s="25">
        <f>IF(U28&gt;=0.5, 1, 0)</f>
        <v>0</v>
      </c>
      <c r="AA28" s="25">
        <f>IF(U28&gt;=0.6, 1, 0)</f>
        <v>0</v>
      </c>
      <c r="AB28" s="25">
        <f>IF(U28&gt;=0.7, 1, 0)</f>
        <v>0</v>
      </c>
      <c r="AC28" s="25">
        <f>IF(U28&gt;=0.8, 1, 0)</f>
        <v>0</v>
      </c>
      <c r="AD28" s="55">
        <f>IF(U28&gt;=0.9, 1, 0)</f>
        <v>0</v>
      </c>
    </row>
    <row r="29" spans="1:30" ht="20" customHeight="1" x14ac:dyDescent="0.2">
      <c r="A29" s="20" t="s">
        <v>573</v>
      </c>
      <c r="B29" s="33" t="str">
        <f>SUBSTITUTE(A29,"/Users/timomiessen/Desktop/imagesdk/blackwomen1/","Image_")</f>
        <v>Image_BW_311.jpg</v>
      </c>
      <c r="C29" s="63" t="s">
        <v>5</v>
      </c>
      <c r="D29" s="22" t="s">
        <v>2973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1</v>
      </c>
      <c r="Q29" s="23">
        <v>0</v>
      </c>
      <c r="R29" s="23" cm="1">
        <f t="array" ref="R29">_xlfn.IFS(H29=1,1,K29=1,1,L29=1,1,M29=1,1,N29=1,1,P29=1,1,TRUE,0)</f>
        <v>1</v>
      </c>
      <c r="S29" s="64">
        <f>IF(AND(G29=1,R29=1),0,R29)</f>
        <v>1</v>
      </c>
      <c r="T29" s="24" t="s">
        <v>2092</v>
      </c>
      <c r="U29" s="49">
        <f>SUBSTITUTE(T29,".",",")*1</f>
        <v>0.55966173857450396</v>
      </c>
      <c r="V29" s="54">
        <f>IF(U29&gt;=0.1, 1, 0)</f>
        <v>1</v>
      </c>
      <c r="W29" s="25">
        <f>IF(U29&gt;=0.2, 1, 0)</f>
        <v>1</v>
      </c>
      <c r="X29" s="25">
        <f>IF(U29&gt;=0.3, 1, 0)</f>
        <v>1</v>
      </c>
      <c r="Y29" s="25">
        <f>IF(U29&gt;=0.4, 1, 0)</f>
        <v>1</v>
      </c>
      <c r="Z29" s="25">
        <f>IF(U29&gt;=0.5, 1, 0)</f>
        <v>1</v>
      </c>
      <c r="AA29" s="25">
        <f>IF(U29&gt;=0.6, 1, 0)</f>
        <v>0</v>
      </c>
      <c r="AB29" s="25">
        <f>IF(U29&gt;=0.7, 1, 0)</f>
        <v>0</v>
      </c>
      <c r="AC29" s="25">
        <f>IF(U29&gt;=0.8, 1, 0)</f>
        <v>0</v>
      </c>
      <c r="AD29" s="55">
        <f>IF(U29&gt;=0.9, 1, 0)</f>
        <v>0</v>
      </c>
    </row>
    <row r="30" spans="1:30" ht="20" customHeight="1" x14ac:dyDescent="0.2">
      <c r="A30" s="20" t="s">
        <v>574</v>
      </c>
      <c r="B30" s="33" t="str">
        <f>SUBSTITUTE(A30,"/Users/timomiessen/Desktop/imagesdk/blackwomen1/","Image_")</f>
        <v>Image_BW_312.jpg</v>
      </c>
      <c r="C30" s="63" t="s">
        <v>5</v>
      </c>
      <c r="D30" s="22" t="s">
        <v>2973</v>
      </c>
      <c r="E30" s="23">
        <v>0</v>
      </c>
      <c r="F30" s="23">
        <v>0</v>
      </c>
      <c r="G30" s="23">
        <v>0</v>
      </c>
      <c r="H30" s="23">
        <v>1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1</v>
      </c>
      <c r="Q30" s="23">
        <v>0</v>
      </c>
      <c r="R30" s="23" cm="1">
        <f t="array" ref="R30">_xlfn.IFS(H30=1,1,K30=1,1,L30=1,1,M30=1,1,N30=1,1,P30=1,1,TRUE,0)</f>
        <v>1</v>
      </c>
      <c r="S30" s="64">
        <f>IF(AND(G30=1,R30=1),0,R30)</f>
        <v>1</v>
      </c>
      <c r="T30" s="24" t="s">
        <v>2093</v>
      </c>
      <c r="U30" s="49">
        <f>SUBSTITUTE(T30,".",",")*1</f>
        <v>0.95727855619043101</v>
      </c>
      <c r="V30" s="54">
        <f>IF(U30&gt;=0.1, 1, 0)</f>
        <v>1</v>
      </c>
      <c r="W30" s="25">
        <f>IF(U30&gt;=0.2, 1, 0)</f>
        <v>1</v>
      </c>
      <c r="X30" s="25">
        <f>IF(U30&gt;=0.3, 1, 0)</f>
        <v>1</v>
      </c>
      <c r="Y30" s="25">
        <f>IF(U30&gt;=0.4, 1, 0)</f>
        <v>1</v>
      </c>
      <c r="Z30" s="25">
        <f>IF(U30&gt;=0.5, 1, 0)</f>
        <v>1</v>
      </c>
      <c r="AA30" s="25">
        <f>IF(U30&gt;=0.6, 1, 0)</f>
        <v>1</v>
      </c>
      <c r="AB30" s="25">
        <f>IF(U30&gt;=0.7, 1, 0)</f>
        <v>1</v>
      </c>
      <c r="AC30" s="25">
        <f>IF(U30&gt;=0.8, 1, 0)</f>
        <v>1</v>
      </c>
      <c r="AD30" s="55">
        <f>IF(U30&gt;=0.9, 1, 0)</f>
        <v>1</v>
      </c>
    </row>
    <row r="31" spans="1:30" ht="20" customHeight="1" x14ac:dyDescent="0.2">
      <c r="A31" s="20" t="s">
        <v>575</v>
      </c>
      <c r="B31" s="33" t="str">
        <f>SUBSTITUTE(A31,"/Users/timomiessen/Desktop/imagesdk/blackwomen1/","Image_")</f>
        <v>Image_BW_313.jpg</v>
      </c>
      <c r="C31" s="63" t="s">
        <v>5</v>
      </c>
      <c r="D31" s="22" t="s">
        <v>2973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1</v>
      </c>
      <c r="O31" s="23">
        <v>0</v>
      </c>
      <c r="P31" s="23">
        <v>0</v>
      </c>
      <c r="Q31" s="23">
        <v>0</v>
      </c>
      <c r="R31" s="23" cm="1">
        <f t="array" ref="R31">_xlfn.IFS(H31=1,1,K31=1,1,L31=1,1,M31=1,1,N31=1,1,P31=1,1,TRUE,0)</f>
        <v>1</v>
      </c>
      <c r="S31" s="64">
        <f>IF(AND(G31=1,R31=1),0,R31)</f>
        <v>1</v>
      </c>
      <c r="T31" s="24" t="s">
        <v>2094</v>
      </c>
      <c r="U31" s="49">
        <f>SUBSTITUTE(T31,".",",")*1</f>
        <v>0.11054733395576399</v>
      </c>
      <c r="V31" s="54">
        <f>IF(U31&gt;=0.1, 1, 0)</f>
        <v>1</v>
      </c>
      <c r="W31" s="25">
        <f>IF(U31&gt;=0.2, 1, 0)</f>
        <v>0</v>
      </c>
      <c r="X31" s="25">
        <f>IF(U31&gt;=0.3, 1, 0)</f>
        <v>0</v>
      </c>
      <c r="Y31" s="25">
        <f>IF(U31&gt;=0.4, 1, 0)</f>
        <v>0</v>
      </c>
      <c r="Z31" s="25">
        <f>IF(U31&gt;=0.5, 1, 0)</f>
        <v>0</v>
      </c>
      <c r="AA31" s="25">
        <f>IF(U31&gt;=0.6, 1, 0)</f>
        <v>0</v>
      </c>
      <c r="AB31" s="25">
        <f>IF(U31&gt;=0.7, 1, 0)</f>
        <v>0</v>
      </c>
      <c r="AC31" s="25">
        <f>IF(U31&gt;=0.8, 1, 0)</f>
        <v>0</v>
      </c>
      <c r="AD31" s="55">
        <f>IF(U31&gt;=0.9, 1, 0)</f>
        <v>0</v>
      </c>
    </row>
    <row r="32" spans="1:30" ht="20" customHeight="1" x14ac:dyDescent="0.2">
      <c r="A32" s="20" t="s">
        <v>578</v>
      </c>
      <c r="B32" s="33" t="str">
        <f>SUBSTITUTE(A32,"/Users/timomiessen/Desktop/imagesdk/blackwomen1/","Image_")</f>
        <v>Image_BW_316.jpg</v>
      </c>
      <c r="C32" s="63" t="s">
        <v>5</v>
      </c>
      <c r="D32" s="22" t="s">
        <v>2973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1</v>
      </c>
      <c r="N32" s="23">
        <v>0</v>
      </c>
      <c r="O32" s="23">
        <v>0</v>
      </c>
      <c r="P32" s="23">
        <v>0</v>
      </c>
      <c r="Q32" s="23">
        <v>0</v>
      </c>
      <c r="R32" s="23" cm="1">
        <f t="array" ref="R32">_xlfn.IFS(H32=1,1,K32=1,1,L32=1,1,M32=1,1,N32=1,1,P32=1,1,TRUE,0)</f>
        <v>1</v>
      </c>
      <c r="S32" s="64">
        <f>IF(AND(G32=1,R32=1),0,R32)</f>
        <v>1</v>
      </c>
      <c r="T32" s="24" t="s">
        <v>2097</v>
      </c>
      <c r="U32" s="49">
        <f>SUBSTITUTE(T32,".",",")*1</f>
        <v>1.04574831202626E-2</v>
      </c>
      <c r="V32" s="54">
        <f>IF(U32&gt;=0.1, 1, 0)</f>
        <v>0</v>
      </c>
      <c r="W32" s="25">
        <f>IF(U32&gt;=0.2, 1, 0)</f>
        <v>0</v>
      </c>
      <c r="X32" s="25">
        <f>IF(U32&gt;=0.3, 1, 0)</f>
        <v>0</v>
      </c>
      <c r="Y32" s="25">
        <f>IF(U32&gt;=0.4, 1, 0)</f>
        <v>0</v>
      </c>
      <c r="Z32" s="25">
        <f>IF(U32&gt;=0.5, 1, 0)</f>
        <v>0</v>
      </c>
      <c r="AA32" s="25">
        <f>IF(U32&gt;=0.6, 1, 0)</f>
        <v>0</v>
      </c>
      <c r="AB32" s="25">
        <f>IF(U32&gt;=0.7, 1, 0)</f>
        <v>0</v>
      </c>
      <c r="AC32" s="25">
        <f>IF(U32&gt;=0.8, 1, 0)</f>
        <v>0</v>
      </c>
      <c r="AD32" s="55">
        <f>IF(U32&gt;=0.9, 1, 0)</f>
        <v>0</v>
      </c>
    </row>
    <row r="33" spans="1:30" ht="20" customHeight="1" x14ac:dyDescent="0.2">
      <c r="A33" s="20" t="s">
        <v>580</v>
      </c>
      <c r="B33" s="33" t="str">
        <f>SUBSTITUTE(A33,"/Users/timomiessen/Desktop/imagesdk/blackwomen1/","Image_")</f>
        <v>Image_BW_318.jpg</v>
      </c>
      <c r="C33" s="63" t="s">
        <v>5</v>
      </c>
      <c r="D33" s="22" t="s">
        <v>2973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1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1</v>
      </c>
      <c r="Q33" s="23">
        <v>0</v>
      </c>
      <c r="R33" s="23" cm="1">
        <f t="array" ref="R33">_xlfn.IFS(H33=1,1,K33=1,1,L33=1,1,M33=1,1,N33=1,1,P33=1,1,TRUE,0)</f>
        <v>1</v>
      </c>
      <c r="S33" s="64">
        <f>IF(AND(G33=1,R33=1),0,R33)</f>
        <v>1</v>
      </c>
      <c r="T33" s="24" t="s">
        <v>2099</v>
      </c>
      <c r="U33" s="49">
        <f>SUBSTITUTE(T33,".",",")*1</f>
        <v>0.88400855008512702</v>
      </c>
      <c r="V33" s="54">
        <f>IF(U33&gt;=0.1, 1, 0)</f>
        <v>1</v>
      </c>
      <c r="W33" s="25">
        <f>IF(U33&gt;=0.2, 1, 0)</f>
        <v>1</v>
      </c>
      <c r="X33" s="25">
        <f>IF(U33&gt;=0.3, 1, 0)</f>
        <v>1</v>
      </c>
      <c r="Y33" s="25">
        <f>IF(U33&gt;=0.4, 1, 0)</f>
        <v>1</v>
      </c>
      <c r="Z33" s="25">
        <f>IF(U33&gt;=0.5, 1, 0)</f>
        <v>1</v>
      </c>
      <c r="AA33" s="25">
        <f>IF(U33&gt;=0.6, 1, 0)</f>
        <v>1</v>
      </c>
      <c r="AB33" s="25">
        <f>IF(U33&gt;=0.7, 1, 0)</f>
        <v>1</v>
      </c>
      <c r="AC33" s="25">
        <f>IF(U33&gt;=0.8, 1, 0)</f>
        <v>1</v>
      </c>
      <c r="AD33" s="55">
        <f>IF(U33&gt;=0.9, 1, 0)</f>
        <v>0</v>
      </c>
    </row>
    <row r="34" spans="1:30" ht="20" customHeight="1" x14ac:dyDescent="0.2">
      <c r="A34" s="20" t="s">
        <v>583</v>
      </c>
      <c r="B34" s="33" t="str">
        <f>SUBSTITUTE(A34,"/Users/timomiessen/Desktop/imagesdk/blackwomen1/","Image_")</f>
        <v>Image_BW_320.jpg</v>
      </c>
      <c r="C34" s="63" t="s">
        <v>5</v>
      </c>
      <c r="D34" s="22" t="s">
        <v>2973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1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1</v>
      </c>
      <c r="Q34" s="23">
        <v>0</v>
      </c>
      <c r="R34" s="23" cm="1">
        <f t="array" ref="R34">_xlfn.IFS(H34=1,1,K34=1,1,L34=1,1,M34=1,1,N34=1,1,P34=1,1,TRUE,0)</f>
        <v>1</v>
      </c>
      <c r="S34" s="64">
        <f>IF(AND(G34=1,R34=1),0,R34)</f>
        <v>1</v>
      </c>
      <c r="T34" s="24" t="s">
        <v>2102</v>
      </c>
      <c r="U34" s="49">
        <f>SUBSTITUTE(T34,".",",")*1</f>
        <v>1.7175419721752402E-2</v>
      </c>
      <c r="V34" s="54">
        <f>IF(U34&gt;=0.1, 1, 0)</f>
        <v>0</v>
      </c>
      <c r="W34" s="25">
        <f>IF(U34&gt;=0.2, 1, 0)</f>
        <v>0</v>
      </c>
      <c r="X34" s="25">
        <f>IF(U34&gt;=0.3, 1, 0)</f>
        <v>0</v>
      </c>
      <c r="Y34" s="25">
        <f>IF(U34&gt;=0.4, 1, 0)</f>
        <v>0</v>
      </c>
      <c r="Z34" s="25">
        <f>IF(U34&gt;=0.5, 1, 0)</f>
        <v>0</v>
      </c>
      <c r="AA34" s="25">
        <f>IF(U34&gt;=0.6, 1, 0)</f>
        <v>0</v>
      </c>
      <c r="AB34" s="25">
        <f>IF(U34&gt;=0.7, 1, 0)</f>
        <v>0</v>
      </c>
      <c r="AC34" s="25">
        <f>IF(U34&gt;=0.8, 1, 0)</f>
        <v>0</v>
      </c>
      <c r="AD34" s="55">
        <f>IF(U34&gt;=0.9, 1, 0)</f>
        <v>0</v>
      </c>
    </row>
    <row r="35" spans="1:30" ht="20" customHeight="1" x14ac:dyDescent="0.2">
      <c r="A35" s="20" t="s">
        <v>586</v>
      </c>
      <c r="B35" s="33" t="str">
        <f>SUBSTITUTE(A35,"/Users/timomiessen/Desktop/imagesdk/blackwomen1/","Image_")</f>
        <v>Image_BW_323.jpg</v>
      </c>
      <c r="C35" s="63" t="s">
        <v>5</v>
      </c>
      <c r="D35" s="22" t="s">
        <v>2973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1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1</v>
      </c>
      <c r="Q35" s="23">
        <v>0</v>
      </c>
      <c r="R35" s="23" cm="1">
        <f t="array" ref="R35">_xlfn.IFS(H35=1,1,K35=1,1,L35=1,1,M35=1,1,N35=1,1,P35=1,1,TRUE,0)</f>
        <v>1</v>
      </c>
      <c r="S35" s="64">
        <f>IF(AND(G35=1,R35=1),0,R35)</f>
        <v>1</v>
      </c>
      <c r="T35" s="24" t="s">
        <v>2105</v>
      </c>
      <c r="U35" s="49">
        <f>SUBSTITUTE(T35,".",",")*1</f>
        <v>0.98571388423442796</v>
      </c>
      <c r="V35" s="54">
        <f>IF(U35&gt;=0.1, 1, 0)</f>
        <v>1</v>
      </c>
      <c r="W35" s="25">
        <f>IF(U35&gt;=0.2, 1, 0)</f>
        <v>1</v>
      </c>
      <c r="X35" s="25">
        <f>IF(U35&gt;=0.3, 1, 0)</f>
        <v>1</v>
      </c>
      <c r="Y35" s="25">
        <f>IF(U35&gt;=0.4, 1, 0)</f>
        <v>1</v>
      </c>
      <c r="Z35" s="25">
        <f>IF(U35&gt;=0.5, 1, 0)</f>
        <v>1</v>
      </c>
      <c r="AA35" s="25">
        <f>IF(U35&gt;=0.6, 1, 0)</f>
        <v>1</v>
      </c>
      <c r="AB35" s="25">
        <f>IF(U35&gt;=0.7, 1, 0)</f>
        <v>1</v>
      </c>
      <c r="AC35" s="25">
        <f>IF(U35&gt;=0.8, 1, 0)</f>
        <v>1</v>
      </c>
      <c r="AD35" s="55">
        <f>IF(U35&gt;=0.9, 1, 0)</f>
        <v>1</v>
      </c>
    </row>
    <row r="36" spans="1:30" ht="20" customHeight="1" x14ac:dyDescent="0.2">
      <c r="A36" s="20" t="s">
        <v>587</v>
      </c>
      <c r="B36" s="33" t="str">
        <f>SUBSTITUTE(A36,"/Users/timomiessen/Desktop/imagesdk/blackwomen1/","Image_")</f>
        <v>Image_BW_324.jpg</v>
      </c>
      <c r="C36" s="63" t="s">
        <v>5</v>
      </c>
      <c r="D36" s="22" t="s">
        <v>2973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1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1</v>
      </c>
      <c r="Q36" s="23">
        <v>0</v>
      </c>
      <c r="R36" s="23" cm="1">
        <f t="array" ref="R36">_xlfn.IFS(H36=1,1,K36=1,1,L36=1,1,M36=1,1,N36=1,1,P36=1,1,TRUE,0)</f>
        <v>1</v>
      </c>
      <c r="S36" s="64">
        <f>IF(AND(G36=1,R36=1),0,R36)</f>
        <v>1</v>
      </c>
      <c r="T36" s="24" t="s">
        <v>2106</v>
      </c>
      <c r="U36" s="49">
        <f>SUBSTITUTE(T36,".",",")*1</f>
        <v>0.57045908272266299</v>
      </c>
      <c r="V36" s="54">
        <f>IF(U36&gt;=0.1, 1, 0)</f>
        <v>1</v>
      </c>
      <c r="W36" s="25">
        <f>IF(U36&gt;=0.2, 1, 0)</f>
        <v>1</v>
      </c>
      <c r="X36" s="25">
        <f>IF(U36&gt;=0.3, 1, 0)</f>
        <v>1</v>
      </c>
      <c r="Y36" s="25">
        <f>IF(U36&gt;=0.4, 1, 0)</f>
        <v>1</v>
      </c>
      <c r="Z36" s="25">
        <f>IF(U36&gt;=0.5, 1, 0)</f>
        <v>1</v>
      </c>
      <c r="AA36" s="25">
        <f>IF(U36&gt;=0.6, 1, 0)</f>
        <v>0</v>
      </c>
      <c r="AB36" s="25">
        <f>IF(U36&gt;=0.7, 1, 0)</f>
        <v>0</v>
      </c>
      <c r="AC36" s="25">
        <f>IF(U36&gt;=0.8, 1, 0)</f>
        <v>0</v>
      </c>
      <c r="AD36" s="55">
        <f>IF(U36&gt;=0.9, 1, 0)</f>
        <v>0</v>
      </c>
    </row>
    <row r="37" spans="1:30" ht="20" customHeight="1" x14ac:dyDescent="0.2">
      <c r="A37" s="20" t="s">
        <v>588</v>
      </c>
      <c r="B37" s="33" t="str">
        <f>SUBSTITUTE(A37,"/Users/timomiessen/Desktop/imagesdk/blackwomen1/","Image_")</f>
        <v>Image_BW_325.jpg</v>
      </c>
      <c r="C37" s="63" t="s">
        <v>5</v>
      </c>
      <c r="D37" s="22" t="s">
        <v>2973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1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1</v>
      </c>
      <c r="Q37" s="23">
        <v>0</v>
      </c>
      <c r="R37" s="23" cm="1">
        <f t="array" ref="R37">_xlfn.IFS(H37=1,1,K37=1,1,L37=1,1,M37=1,1,N37=1,1,P37=1,1,TRUE,0)</f>
        <v>1</v>
      </c>
      <c r="S37" s="64">
        <f>IF(AND(G37=1,R37=1),0,R37)</f>
        <v>1</v>
      </c>
      <c r="T37" s="24" t="s">
        <v>2107</v>
      </c>
      <c r="U37" s="49">
        <f>SUBSTITUTE(T37,".",",")*1</f>
        <v>0.88940490968525399</v>
      </c>
      <c r="V37" s="54">
        <f>IF(U37&gt;=0.1, 1, 0)</f>
        <v>1</v>
      </c>
      <c r="W37" s="25">
        <f>IF(U37&gt;=0.2, 1, 0)</f>
        <v>1</v>
      </c>
      <c r="X37" s="25">
        <f>IF(U37&gt;=0.3, 1, 0)</f>
        <v>1</v>
      </c>
      <c r="Y37" s="25">
        <f>IF(U37&gt;=0.4, 1, 0)</f>
        <v>1</v>
      </c>
      <c r="Z37" s="25">
        <f>IF(U37&gt;=0.5, 1, 0)</f>
        <v>1</v>
      </c>
      <c r="AA37" s="25">
        <f>IF(U37&gt;=0.6, 1, 0)</f>
        <v>1</v>
      </c>
      <c r="AB37" s="25">
        <f>IF(U37&gt;=0.7, 1, 0)</f>
        <v>1</v>
      </c>
      <c r="AC37" s="25">
        <f>IF(U37&gt;=0.8, 1, 0)</f>
        <v>1</v>
      </c>
      <c r="AD37" s="55">
        <f>IF(U37&gt;=0.9, 1, 0)</f>
        <v>0</v>
      </c>
    </row>
    <row r="38" spans="1:30" ht="20" customHeight="1" x14ac:dyDescent="0.2">
      <c r="A38" s="20" t="s">
        <v>589</v>
      </c>
      <c r="B38" s="33" t="str">
        <f>SUBSTITUTE(A38,"/Users/timomiessen/Desktop/imagesdk/blackwomen1/","Image_")</f>
        <v>Image_BW_326.jpg</v>
      </c>
      <c r="C38" s="63" t="s">
        <v>5</v>
      </c>
      <c r="D38" s="22" t="s">
        <v>2973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1</v>
      </c>
      <c r="K38" s="23">
        <v>0</v>
      </c>
      <c r="L38" s="23">
        <v>1</v>
      </c>
      <c r="M38" s="23">
        <v>0</v>
      </c>
      <c r="N38" s="23">
        <v>0</v>
      </c>
      <c r="O38" s="23">
        <v>0</v>
      </c>
      <c r="P38" s="23">
        <v>1</v>
      </c>
      <c r="Q38" s="23">
        <v>0</v>
      </c>
      <c r="R38" s="23" cm="1">
        <f t="array" ref="R38">_xlfn.IFS(H38=1,1,K38=1,1,L38=1,1,M38=1,1,N38=1,1,P38=1,1,TRUE,0)</f>
        <v>1</v>
      </c>
      <c r="S38" s="64">
        <f>IF(AND(G38=1,R38=1),0,R38)</f>
        <v>1</v>
      </c>
      <c r="T38" s="24" t="s">
        <v>2108</v>
      </c>
      <c r="U38" s="49">
        <f>SUBSTITUTE(T38,".",",")*1</f>
        <v>0.87023119628429402</v>
      </c>
      <c r="V38" s="54">
        <f>IF(U38&gt;=0.1, 1, 0)</f>
        <v>1</v>
      </c>
      <c r="W38" s="25">
        <f>IF(U38&gt;=0.2, 1, 0)</f>
        <v>1</v>
      </c>
      <c r="X38" s="25">
        <f>IF(U38&gt;=0.3, 1, 0)</f>
        <v>1</v>
      </c>
      <c r="Y38" s="25">
        <f>IF(U38&gt;=0.4, 1, 0)</f>
        <v>1</v>
      </c>
      <c r="Z38" s="25">
        <f>IF(U38&gt;=0.5, 1, 0)</f>
        <v>1</v>
      </c>
      <c r="AA38" s="25">
        <f>IF(U38&gt;=0.6, 1, 0)</f>
        <v>1</v>
      </c>
      <c r="AB38" s="25">
        <f>IF(U38&gt;=0.7, 1, 0)</f>
        <v>1</v>
      </c>
      <c r="AC38" s="25">
        <f>IF(U38&gt;=0.8, 1, 0)</f>
        <v>1</v>
      </c>
      <c r="AD38" s="55">
        <f>IF(U38&gt;=0.9, 1, 0)</f>
        <v>0</v>
      </c>
    </row>
    <row r="39" spans="1:30" ht="20" customHeight="1" x14ac:dyDescent="0.2">
      <c r="A39" s="20" t="s">
        <v>590</v>
      </c>
      <c r="B39" s="33" t="str">
        <f>SUBSTITUTE(A39,"/Users/timomiessen/Desktop/imagesdk/blackwomen1/","Image_")</f>
        <v>Image_BW_327.jpg</v>
      </c>
      <c r="C39" s="63" t="s">
        <v>5</v>
      </c>
      <c r="D39" s="22" t="s">
        <v>2973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1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1</v>
      </c>
      <c r="Q39" s="23">
        <v>0</v>
      </c>
      <c r="R39" s="23" cm="1">
        <f t="array" ref="R39">_xlfn.IFS(H39=1,1,K39=1,1,L39=1,1,M39=1,1,N39=1,1,P39=1,1,TRUE,0)</f>
        <v>1</v>
      </c>
      <c r="S39" s="64">
        <f>IF(AND(G39=1,R39=1),0,R39)</f>
        <v>1</v>
      </c>
      <c r="T39" s="24" t="s">
        <v>2109</v>
      </c>
      <c r="U39" s="49">
        <f>SUBSTITUTE(T39,".",",")*1</f>
        <v>0.94040629547089305</v>
      </c>
      <c r="V39" s="54">
        <f>IF(U39&gt;=0.1, 1, 0)</f>
        <v>1</v>
      </c>
      <c r="W39" s="25">
        <f>IF(U39&gt;=0.2, 1, 0)</f>
        <v>1</v>
      </c>
      <c r="X39" s="25">
        <f>IF(U39&gt;=0.3, 1, 0)</f>
        <v>1</v>
      </c>
      <c r="Y39" s="25">
        <f>IF(U39&gt;=0.4, 1, 0)</f>
        <v>1</v>
      </c>
      <c r="Z39" s="25">
        <f>IF(U39&gt;=0.5, 1, 0)</f>
        <v>1</v>
      </c>
      <c r="AA39" s="25">
        <f>IF(U39&gt;=0.6, 1, 0)</f>
        <v>1</v>
      </c>
      <c r="AB39" s="25">
        <f>IF(U39&gt;=0.7, 1, 0)</f>
        <v>1</v>
      </c>
      <c r="AC39" s="25">
        <f>IF(U39&gt;=0.8, 1, 0)</f>
        <v>1</v>
      </c>
      <c r="AD39" s="55">
        <f>IF(U39&gt;=0.9, 1, 0)</f>
        <v>1</v>
      </c>
    </row>
    <row r="40" spans="1:30" ht="20" customHeight="1" x14ac:dyDescent="0.2">
      <c r="A40" s="20" t="s">
        <v>591</v>
      </c>
      <c r="B40" s="33" t="str">
        <f>SUBSTITUTE(A40,"/Users/timomiessen/Desktop/imagesdk/blackwomen1/","Image_")</f>
        <v>Image_BW_328.jpg</v>
      </c>
      <c r="C40" s="63" t="s">
        <v>5</v>
      </c>
      <c r="D40" s="22" t="s">
        <v>2973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1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1</v>
      </c>
      <c r="Q40" s="23">
        <v>0</v>
      </c>
      <c r="R40" s="23" cm="1">
        <f t="array" ref="R40">_xlfn.IFS(H40=1,1,K40=1,1,L40=1,1,M40=1,1,N40=1,1,P40=1,1,TRUE,0)</f>
        <v>1</v>
      </c>
      <c r="S40" s="64">
        <f>IF(AND(G40=1,R40=1),0,R40)</f>
        <v>1</v>
      </c>
      <c r="T40" s="24" t="s">
        <v>2110</v>
      </c>
      <c r="U40" s="49">
        <f>SUBSTITUTE(T40,".",",")*1</f>
        <v>9.6491672098636599E-2</v>
      </c>
      <c r="V40" s="54">
        <f>IF(U40&gt;=0.1, 1, 0)</f>
        <v>0</v>
      </c>
      <c r="W40" s="25">
        <f>IF(U40&gt;=0.2, 1, 0)</f>
        <v>0</v>
      </c>
      <c r="X40" s="25">
        <f>IF(U40&gt;=0.3, 1, 0)</f>
        <v>0</v>
      </c>
      <c r="Y40" s="25">
        <f>IF(U40&gt;=0.4, 1, 0)</f>
        <v>0</v>
      </c>
      <c r="Z40" s="25">
        <f>IF(U40&gt;=0.5, 1, 0)</f>
        <v>0</v>
      </c>
      <c r="AA40" s="25">
        <f>IF(U40&gt;=0.6, 1, 0)</f>
        <v>0</v>
      </c>
      <c r="AB40" s="25">
        <f>IF(U40&gt;=0.7, 1, 0)</f>
        <v>0</v>
      </c>
      <c r="AC40" s="25">
        <f>IF(U40&gt;=0.8, 1, 0)</f>
        <v>0</v>
      </c>
      <c r="AD40" s="55">
        <f>IF(U40&gt;=0.9, 1, 0)</f>
        <v>0</v>
      </c>
    </row>
    <row r="41" spans="1:30" ht="20" customHeight="1" x14ac:dyDescent="0.2">
      <c r="A41" s="20" t="s">
        <v>594</v>
      </c>
      <c r="B41" s="33" t="str">
        <f>SUBSTITUTE(A41,"/Users/timomiessen/Desktop/imagesdk/blackwomen1/","Image_")</f>
        <v>Image_BW_330.jpg</v>
      </c>
      <c r="C41" s="63" t="s">
        <v>5</v>
      </c>
      <c r="D41" s="22" t="s">
        <v>2973</v>
      </c>
      <c r="E41" s="23">
        <v>0</v>
      </c>
      <c r="F41" s="23">
        <v>0</v>
      </c>
      <c r="G41" s="23">
        <v>0</v>
      </c>
      <c r="H41" s="23">
        <v>0</v>
      </c>
      <c r="I41" s="23">
        <v>1</v>
      </c>
      <c r="J41" s="23">
        <v>0</v>
      </c>
      <c r="K41" s="23">
        <v>0</v>
      </c>
      <c r="L41" s="23">
        <v>1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 cm="1">
        <f t="array" ref="R41">_xlfn.IFS(H41=1,1,K41=1,1,L41=1,1,M41=1,1,N41=1,1,P41=1,1,TRUE,0)</f>
        <v>1</v>
      </c>
      <c r="S41" s="64">
        <f>IF(AND(G41=1,R41=1),0,R41)</f>
        <v>1</v>
      </c>
      <c r="T41" s="24" t="s">
        <v>2113</v>
      </c>
      <c r="U41" s="49">
        <f>SUBSTITUTE(T41,".",",")*1</f>
        <v>0.31474850699305501</v>
      </c>
      <c r="V41" s="54">
        <f>IF(U41&gt;=0.1, 1, 0)</f>
        <v>1</v>
      </c>
      <c r="W41" s="25">
        <f>IF(U41&gt;=0.2, 1, 0)</f>
        <v>1</v>
      </c>
      <c r="X41" s="25">
        <f>IF(U41&gt;=0.3, 1, 0)</f>
        <v>1</v>
      </c>
      <c r="Y41" s="25">
        <f>IF(U41&gt;=0.4, 1, 0)</f>
        <v>0</v>
      </c>
      <c r="Z41" s="25">
        <f>IF(U41&gt;=0.5, 1, 0)</f>
        <v>0</v>
      </c>
      <c r="AA41" s="25">
        <f>IF(U41&gt;=0.6, 1, 0)</f>
        <v>0</v>
      </c>
      <c r="AB41" s="25">
        <f>IF(U41&gt;=0.7, 1, 0)</f>
        <v>0</v>
      </c>
      <c r="AC41" s="25">
        <f>IF(U41&gt;=0.8, 1, 0)</f>
        <v>0</v>
      </c>
      <c r="AD41" s="55">
        <f>IF(U41&gt;=0.9, 1, 0)</f>
        <v>0</v>
      </c>
    </row>
    <row r="42" spans="1:30" ht="20" customHeight="1" x14ac:dyDescent="0.2">
      <c r="A42" s="20" t="s">
        <v>595</v>
      </c>
      <c r="B42" s="33" t="str">
        <f>SUBSTITUTE(A42,"/Users/timomiessen/Desktop/imagesdk/blackwomen1/","Image_")</f>
        <v>Image_BW_331.jpg</v>
      </c>
      <c r="C42" s="63" t="s">
        <v>5</v>
      </c>
      <c r="D42" s="22" t="s">
        <v>2973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1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1</v>
      </c>
      <c r="Q42" s="23">
        <v>0</v>
      </c>
      <c r="R42" s="23" cm="1">
        <f t="array" ref="R42">_xlfn.IFS(H42=1,1,K42=1,1,L42=1,1,M42=1,1,N42=1,1,P42=1,1,TRUE,0)</f>
        <v>1</v>
      </c>
      <c r="S42" s="64">
        <f>IF(AND(G42=1,R42=1),0,R42)</f>
        <v>1</v>
      </c>
      <c r="T42" s="24" t="s">
        <v>2114</v>
      </c>
      <c r="U42" s="49">
        <f>SUBSTITUTE(T42,".",",")*1</f>
        <v>0.84074100852012601</v>
      </c>
      <c r="V42" s="54">
        <f>IF(U42&gt;=0.1, 1, 0)</f>
        <v>1</v>
      </c>
      <c r="W42" s="25">
        <f>IF(U42&gt;=0.2, 1, 0)</f>
        <v>1</v>
      </c>
      <c r="X42" s="25">
        <f>IF(U42&gt;=0.3, 1, 0)</f>
        <v>1</v>
      </c>
      <c r="Y42" s="25">
        <f>IF(U42&gt;=0.4, 1, 0)</f>
        <v>1</v>
      </c>
      <c r="Z42" s="25">
        <f>IF(U42&gt;=0.5, 1, 0)</f>
        <v>1</v>
      </c>
      <c r="AA42" s="25">
        <f>IF(U42&gt;=0.6, 1, 0)</f>
        <v>1</v>
      </c>
      <c r="AB42" s="25">
        <f>IF(U42&gt;=0.7, 1, 0)</f>
        <v>1</v>
      </c>
      <c r="AC42" s="25">
        <f>IF(U42&gt;=0.8, 1, 0)</f>
        <v>1</v>
      </c>
      <c r="AD42" s="55">
        <f>IF(U42&gt;=0.9, 1, 0)</f>
        <v>0</v>
      </c>
    </row>
    <row r="43" spans="1:30" ht="20" customHeight="1" x14ac:dyDescent="0.2">
      <c r="A43" s="20" t="s">
        <v>596</v>
      </c>
      <c r="B43" s="33" t="str">
        <f>SUBSTITUTE(A43,"/Users/timomiessen/Desktop/imagesdk/blackwomen1/","Image_")</f>
        <v>Image_BW_332.jpg</v>
      </c>
      <c r="C43" s="63" t="s">
        <v>5</v>
      </c>
      <c r="D43" s="22" t="s">
        <v>2973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1</v>
      </c>
      <c r="Q43" s="23">
        <v>0</v>
      </c>
      <c r="R43" s="23" cm="1">
        <f t="array" ref="R43">_xlfn.IFS(H43=1,1,K43=1,1,L43=1,1,M43=1,1,N43=1,1,P43=1,1,TRUE,0)</f>
        <v>1</v>
      </c>
      <c r="S43" s="64">
        <f>IF(AND(G43=1,R43=1),0,R43)</f>
        <v>1</v>
      </c>
      <c r="T43" s="24" t="s">
        <v>2115</v>
      </c>
      <c r="U43" s="49">
        <f>SUBSTITUTE(T43,".",",")*1</f>
        <v>3.3613069914281299E-2</v>
      </c>
      <c r="V43" s="54">
        <f>IF(U43&gt;=0.1, 1, 0)</f>
        <v>0</v>
      </c>
      <c r="W43" s="25">
        <f>IF(U43&gt;=0.2, 1, 0)</f>
        <v>0</v>
      </c>
      <c r="X43" s="25">
        <f>IF(U43&gt;=0.3, 1, 0)</f>
        <v>0</v>
      </c>
      <c r="Y43" s="25">
        <f>IF(U43&gt;=0.4, 1, 0)</f>
        <v>0</v>
      </c>
      <c r="Z43" s="25">
        <f>IF(U43&gt;=0.5, 1, 0)</f>
        <v>0</v>
      </c>
      <c r="AA43" s="25">
        <f>IF(U43&gt;=0.6, 1, 0)</f>
        <v>0</v>
      </c>
      <c r="AB43" s="25">
        <f>IF(U43&gt;=0.7, 1, 0)</f>
        <v>0</v>
      </c>
      <c r="AC43" s="25">
        <f>IF(U43&gt;=0.8, 1, 0)</f>
        <v>0</v>
      </c>
      <c r="AD43" s="55">
        <f>IF(U43&gt;=0.9, 1, 0)</f>
        <v>0</v>
      </c>
    </row>
    <row r="44" spans="1:30" ht="20" customHeight="1" x14ac:dyDescent="0.2">
      <c r="A44" s="20" t="s">
        <v>597</v>
      </c>
      <c r="B44" s="33" t="str">
        <f>SUBSTITUTE(A44,"/Users/timomiessen/Desktop/imagesdk/blackwomen1/","Image_")</f>
        <v>Image_BW_333.jpg</v>
      </c>
      <c r="C44" s="63" t="s">
        <v>5</v>
      </c>
      <c r="D44" s="22" t="s">
        <v>2973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1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1</v>
      </c>
      <c r="Q44" s="23">
        <v>0</v>
      </c>
      <c r="R44" s="23" cm="1">
        <f t="array" ref="R44">_xlfn.IFS(H44=1,1,K44=1,1,L44=1,1,M44=1,1,N44=1,1,P44=1,1,TRUE,0)</f>
        <v>1</v>
      </c>
      <c r="S44" s="64">
        <f>IF(AND(G44=1,R44=1),0,R44)</f>
        <v>1</v>
      </c>
      <c r="T44" s="24" t="s">
        <v>2116</v>
      </c>
      <c r="U44" s="49">
        <f>SUBSTITUTE(T44,".",",")*1</f>
        <v>0.83869564533233598</v>
      </c>
      <c r="V44" s="54">
        <f>IF(U44&gt;=0.1, 1, 0)</f>
        <v>1</v>
      </c>
      <c r="W44" s="25">
        <f>IF(U44&gt;=0.2, 1, 0)</f>
        <v>1</v>
      </c>
      <c r="X44" s="25">
        <f>IF(U44&gt;=0.3, 1, 0)</f>
        <v>1</v>
      </c>
      <c r="Y44" s="25">
        <f>IF(U44&gt;=0.4, 1, 0)</f>
        <v>1</v>
      </c>
      <c r="Z44" s="25">
        <f>IF(U44&gt;=0.5, 1, 0)</f>
        <v>1</v>
      </c>
      <c r="AA44" s="25">
        <f>IF(U44&gt;=0.6, 1, 0)</f>
        <v>1</v>
      </c>
      <c r="AB44" s="25">
        <f>IF(U44&gt;=0.7, 1, 0)</f>
        <v>1</v>
      </c>
      <c r="AC44" s="25">
        <f>IF(U44&gt;=0.8, 1, 0)</f>
        <v>1</v>
      </c>
      <c r="AD44" s="55">
        <f>IF(U44&gt;=0.9, 1, 0)</f>
        <v>0</v>
      </c>
    </row>
    <row r="45" spans="1:30" ht="20" customHeight="1" x14ac:dyDescent="0.2">
      <c r="A45" s="20" t="s">
        <v>600</v>
      </c>
      <c r="B45" s="33" t="str">
        <f>SUBSTITUTE(A45,"/Users/timomiessen/Desktop/imagesdk/blackwomen1/","Image_")</f>
        <v>Image_BW_336.jpg</v>
      </c>
      <c r="C45" s="63" t="s">
        <v>5</v>
      </c>
      <c r="D45" s="22" t="s">
        <v>2973</v>
      </c>
      <c r="E45" s="23">
        <v>0</v>
      </c>
      <c r="F45" s="23">
        <v>0</v>
      </c>
      <c r="G45" s="23">
        <v>0</v>
      </c>
      <c r="H45" s="23">
        <v>0</v>
      </c>
      <c r="I45" s="23">
        <v>1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1</v>
      </c>
      <c r="Q45" s="23">
        <v>0</v>
      </c>
      <c r="R45" s="23" cm="1">
        <f t="array" ref="R45">_xlfn.IFS(H45=1,1,K45=1,1,L45=1,1,M45=1,1,N45=1,1,P45=1,1,TRUE,0)</f>
        <v>1</v>
      </c>
      <c r="S45" s="64">
        <f>IF(AND(G45=1,R45=1),0,R45)</f>
        <v>1</v>
      </c>
      <c r="T45" s="24" t="s">
        <v>2119</v>
      </c>
      <c r="U45" s="49">
        <f>SUBSTITUTE(T45,".",",")*1</f>
        <v>0.44436567276716199</v>
      </c>
      <c r="V45" s="54">
        <f>IF(U45&gt;=0.1, 1, 0)</f>
        <v>1</v>
      </c>
      <c r="W45" s="25">
        <f>IF(U45&gt;=0.2, 1, 0)</f>
        <v>1</v>
      </c>
      <c r="X45" s="25">
        <f>IF(U45&gt;=0.3, 1, 0)</f>
        <v>1</v>
      </c>
      <c r="Y45" s="25">
        <f>IF(U45&gt;=0.4, 1, 0)</f>
        <v>1</v>
      </c>
      <c r="Z45" s="25">
        <f>IF(U45&gt;=0.5, 1, 0)</f>
        <v>0</v>
      </c>
      <c r="AA45" s="25">
        <f>IF(U45&gt;=0.6, 1, 0)</f>
        <v>0</v>
      </c>
      <c r="AB45" s="25">
        <f>IF(U45&gt;=0.7, 1, 0)</f>
        <v>0</v>
      </c>
      <c r="AC45" s="25">
        <f>IF(U45&gt;=0.8, 1, 0)</f>
        <v>0</v>
      </c>
      <c r="AD45" s="55">
        <f>IF(U45&gt;=0.9, 1, 0)</f>
        <v>0</v>
      </c>
    </row>
    <row r="46" spans="1:30" ht="20" customHeight="1" x14ac:dyDescent="0.2">
      <c r="A46" s="20" t="s">
        <v>601</v>
      </c>
      <c r="B46" s="33" t="str">
        <f>SUBSTITUTE(A46,"/Users/timomiessen/Desktop/imagesdk/blackwomen1/","Image_")</f>
        <v>Image_BW_337.jpg</v>
      </c>
      <c r="C46" s="63" t="s">
        <v>5</v>
      </c>
      <c r="D46" s="22" t="s">
        <v>2973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1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1</v>
      </c>
      <c r="Q46" s="23">
        <v>0</v>
      </c>
      <c r="R46" s="23" cm="1">
        <f t="array" ref="R46">_xlfn.IFS(H46=1,1,K46=1,1,L46=1,1,M46=1,1,N46=1,1,P46=1,1,TRUE,0)</f>
        <v>1</v>
      </c>
      <c r="S46" s="64">
        <f>IF(AND(G46=1,R46=1),0,R46)</f>
        <v>1</v>
      </c>
      <c r="T46" s="24" t="s">
        <v>2120</v>
      </c>
      <c r="U46" s="49">
        <f>SUBSTITUTE(T46,".",",")*1</f>
        <v>0.99385582562536001</v>
      </c>
      <c r="V46" s="54">
        <f>IF(U46&gt;=0.1, 1, 0)</f>
        <v>1</v>
      </c>
      <c r="W46" s="25">
        <f>IF(U46&gt;=0.2, 1, 0)</f>
        <v>1</v>
      </c>
      <c r="X46" s="25">
        <f>IF(U46&gt;=0.3, 1, 0)</f>
        <v>1</v>
      </c>
      <c r="Y46" s="25">
        <f>IF(U46&gt;=0.4, 1, 0)</f>
        <v>1</v>
      </c>
      <c r="Z46" s="25">
        <f>IF(U46&gt;=0.5, 1, 0)</f>
        <v>1</v>
      </c>
      <c r="AA46" s="25">
        <f>IF(U46&gt;=0.6, 1, 0)</f>
        <v>1</v>
      </c>
      <c r="AB46" s="25">
        <f>IF(U46&gt;=0.7, 1, 0)</f>
        <v>1</v>
      </c>
      <c r="AC46" s="25">
        <f>IF(U46&gt;=0.8, 1, 0)</f>
        <v>1</v>
      </c>
      <c r="AD46" s="55">
        <f>IF(U46&gt;=0.9, 1, 0)</f>
        <v>1</v>
      </c>
    </row>
    <row r="47" spans="1:30" ht="20" customHeight="1" x14ac:dyDescent="0.2">
      <c r="A47" s="20" t="s">
        <v>602</v>
      </c>
      <c r="B47" s="33" t="str">
        <f>SUBSTITUTE(A47,"/Users/timomiessen/Desktop/imagesdk/blackwomen1/","Image_")</f>
        <v>Image_BW_338.jpg</v>
      </c>
      <c r="C47" s="63" t="s">
        <v>5</v>
      </c>
      <c r="D47" s="22" t="s">
        <v>2973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1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1</v>
      </c>
      <c r="Q47" s="23">
        <v>0</v>
      </c>
      <c r="R47" s="23" cm="1">
        <f t="array" ref="R47">_xlfn.IFS(H47=1,1,K47=1,1,L47=1,1,M47=1,1,N47=1,1,P47=1,1,TRUE,0)</f>
        <v>1</v>
      </c>
      <c r="S47" s="64">
        <f>IF(AND(G47=1,R47=1),0,R47)</f>
        <v>1</v>
      </c>
      <c r="T47" s="24" t="s">
        <v>2121</v>
      </c>
      <c r="U47" s="49">
        <f>SUBSTITUTE(T47,".",",")*1</f>
        <v>0.95606818050146103</v>
      </c>
      <c r="V47" s="54">
        <f>IF(U47&gt;=0.1, 1, 0)</f>
        <v>1</v>
      </c>
      <c r="W47" s="25">
        <f>IF(U47&gt;=0.2, 1, 0)</f>
        <v>1</v>
      </c>
      <c r="X47" s="25">
        <f>IF(U47&gt;=0.3, 1, 0)</f>
        <v>1</v>
      </c>
      <c r="Y47" s="25">
        <f>IF(U47&gt;=0.4, 1, 0)</f>
        <v>1</v>
      </c>
      <c r="Z47" s="25">
        <f>IF(U47&gt;=0.5, 1, 0)</f>
        <v>1</v>
      </c>
      <c r="AA47" s="25">
        <f>IF(U47&gt;=0.6, 1, 0)</f>
        <v>1</v>
      </c>
      <c r="AB47" s="25">
        <f>IF(U47&gt;=0.7, 1, 0)</f>
        <v>1</v>
      </c>
      <c r="AC47" s="25">
        <f>IF(U47&gt;=0.8, 1, 0)</f>
        <v>1</v>
      </c>
      <c r="AD47" s="55">
        <f>IF(U47&gt;=0.9, 1, 0)</f>
        <v>1</v>
      </c>
    </row>
    <row r="48" spans="1:30" ht="20" customHeight="1" x14ac:dyDescent="0.2">
      <c r="A48" s="20" t="s">
        <v>604</v>
      </c>
      <c r="B48" s="33" t="str">
        <f>SUBSTITUTE(A48,"/Users/timomiessen/Desktop/imagesdk/blackwomen1/","Image_")</f>
        <v>Image_BW_340.jpg</v>
      </c>
      <c r="C48" s="63" t="s">
        <v>5</v>
      </c>
      <c r="D48" s="22" t="s">
        <v>2973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1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1</v>
      </c>
      <c r="Q48" s="23">
        <v>0</v>
      </c>
      <c r="R48" s="23" cm="1">
        <f t="array" ref="R48">_xlfn.IFS(H48=1,1,K48=1,1,L48=1,1,M48=1,1,N48=1,1,P48=1,1,TRUE,0)</f>
        <v>1</v>
      </c>
      <c r="S48" s="64">
        <f>IF(AND(G48=1,R48=1),0,R48)</f>
        <v>1</v>
      </c>
      <c r="T48" s="24" t="s">
        <v>2123</v>
      </c>
      <c r="U48" s="49">
        <f>SUBSTITUTE(T48,".",",")*1</f>
        <v>0.92656254768371504</v>
      </c>
      <c r="V48" s="54">
        <f>IF(U48&gt;=0.1, 1, 0)</f>
        <v>1</v>
      </c>
      <c r="W48" s="25">
        <f>IF(U48&gt;=0.2, 1, 0)</f>
        <v>1</v>
      </c>
      <c r="X48" s="25">
        <f>IF(U48&gt;=0.3, 1, 0)</f>
        <v>1</v>
      </c>
      <c r="Y48" s="25">
        <f>IF(U48&gt;=0.4, 1, 0)</f>
        <v>1</v>
      </c>
      <c r="Z48" s="25">
        <f>IF(U48&gt;=0.5, 1, 0)</f>
        <v>1</v>
      </c>
      <c r="AA48" s="25">
        <f>IF(U48&gt;=0.6, 1, 0)</f>
        <v>1</v>
      </c>
      <c r="AB48" s="25">
        <f>IF(U48&gt;=0.7, 1, 0)</f>
        <v>1</v>
      </c>
      <c r="AC48" s="25">
        <f>IF(U48&gt;=0.8, 1, 0)</f>
        <v>1</v>
      </c>
      <c r="AD48" s="55">
        <f>IF(U48&gt;=0.9, 1, 0)</f>
        <v>1</v>
      </c>
    </row>
    <row r="49" spans="1:30" ht="20" customHeight="1" x14ac:dyDescent="0.2">
      <c r="A49" s="20" t="s">
        <v>605</v>
      </c>
      <c r="B49" s="33" t="str">
        <f>SUBSTITUTE(A49,"/Users/timomiessen/Desktop/imagesdk/blackwomen1/","Image_")</f>
        <v>Image_BW_341.jpg</v>
      </c>
      <c r="C49" s="63" t="s">
        <v>5</v>
      </c>
      <c r="D49" s="22" t="s">
        <v>2973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1</v>
      </c>
      <c r="Q49" s="23">
        <v>0</v>
      </c>
      <c r="R49" s="23" cm="1">
        <f t="array" ref="R49">_xlfn.IFS(H49=1,1,K49=1,1,L49=1,1,M49=1,1,N49=1,1,P49=1,1,TRUE,0)</f>
        <v>1</v>
      </c>
      <c r="S49" s="64">
        <f>IF(AND(G49=1,R49=1),0,R49)</f>
        <v>1</v>
      </c>
      <c r="T49" s="24" t="s">
        <v>2124</v>
      </c>
      <c r="U49" s="49">
        <f>SUBSTITUTE(T49,".",",")*1</f>
        <v>0.92243582010269098</v>
      </c>
      <c r="V49" s="54">
        <f>IF(U49&gt;=0.1, 1, 0)</f>
        <v>1</v>
      </c>
      <c r="W49" s="25">
        <f>IF(U49&gt;=0.2, 1, 0)</f>
        <v>1</v>
      </c>
      <c r="X49" s="25">
        <f>IF(U49&gt;=0.3, 1, 0)</f>
        <v>1</v>
      </c>
      <c r="Y49" s="25">
        <f>IF(U49&gt;=0.4, 1, 0)</f>
        <v>1</v>
      </c>
      <c r="Z49" s="25">
        <f>IF(U49&gt;=0.5, 1, 0)</f>
        <v>1</v>
      </c>
      <c r="AA49" s="25">
        <f>IF(U49&gt;=0.6, 1, 0)</f>
        <v>1</v>
      </c>
      <c r="AB49" s="25">
        <f>IF(U49&gt;=0.7, 1, 0)</f>
        <v>1</v>
      </c>
      <c r="AC49" s="25">
        <f>IF(U49&gt;=0.8, 1, 0)</f>
        <v>1</v>
      </c>
      <c r="AD49" s="55">
        <f>IF(U49&gt;=0.9, 1, 0)</f>
        <v>1</v>
      </c>
    </row>
    <row r="50" spans="1:30" ht="20" customHeight="1" x14ac:dyDescent="0.2">
      <c r="A50" s="20" t="s">
        <v>607</v>
      </c>
      <c r="B50" s="33" t="str">
        <f>SUBSTITUTE(A50,"/Users/timomiessen/Desktop/imagesdk/blackwomen1/","Image_")</f>
        <v>Image_BW_343.jpg</v>
      </c>
      <c r="C50" s="63" t="s">
        <v>5</v>
      </c>
      <c r="D50" s="22" t="s">
        <v>2973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1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1</v>
      </c>
      <c r="Q50" s="23">
        <v>0</v>
      </c>
      <c r="R50" s="23" cm="1">
        <f t="array" ref="R50">_xlfn.IFS(H50=1,1,K50=1,1,L50=1,1,M50=1,1,N50=1,1,P50=1,1,TRUE,0)</f>
        <v>1</v>
      </c>
      <c r="S50" s="64">
        <f>IF(AND(G50=1,R50=1),0,R50)</f>
        <v>1</v>
      </c>
      <c r="T50" s="24" t="s">
        <v>2126</v>
      </c>
      <c r="U50" s="49">
        <f>SUBSTITUTE(T50,".",",")*1</f>
        <v>0.9175620614551</v>
      </c>
      <c r="V50" s="54">
        <f>IF(U50&gt;=0.1, 1, 0)</f>
        <v>1</v>
      </c>
      <c r="W50" s="25">
        <f>IF(U50&gt;=0.2, 1, 0)</f>
        <v>1</v>
      </c>
      <c r="X50" s="25">
        <f>IF(U50&gt;=0.3, 1, 0)</f>
        <v>1</v>
      </c>
      <c r="Y50" s="25">
        <f>IF(U50&gt;=0.4, 1, 0)</f>
        <v>1</v>
      </c>
      <c r="Z50" s="25">
        <f>IF(U50&gt;=0.5, 1, 0)</f>
        <v>1</v>
      </c>
      <c r="AA50" s="25">
        <f>IF(U50&gt;=0.6, 1, 0)</f>
        <v>1</v>
      </c>
      <c r="AB50" s="25">
        <f>IF(U50&gt;=0.7, 1, 0)</f>
        <v>1</v>
      </c>
      <c r="AC50" s="25">
        <f>IF(U50&gt;=0.8, 1, 0)</f>
        <v>1</v>
      </c>
      <c r="AD50" s="55">
        <f>IF(U50&gt;=0.9, 1, 0)</f>
        <v>1</v>
      </c>
    </row>
    <row r="51" spans="1:30" ht="20" customHeight="1" x14ac:dyDescent="0.2">
      <c r="A51" s="20" t="s">
        <v>608</v>
      </c>
      <c r="B51" s="33" t="str">
        <f>SUBSTITUTE(A51,"/Users/timomiessen/Desktop/imagesdk/blackwomen1/","Image_")</f>
        <v>Image_BW_344.jpg</v>
      </c>
      <c r="C51" s="63" t="s">
        <v>5</v>
      </c>
      <c r="D51" s="22" t="s">
        <v>2973</v>
      </c>
      <c r="E51" s="23">
        <v>0</v>
      </c>
      <c r="F51" s="23">
        <v>0</v>
      </c>
      <c r="G51" s="23">
        <v>0</v>
      </c>
      <c r="H51" s="23">
        <v>0</v>
      </c>
      <c r="I51" s="23">
        <v>1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1</v>
      </c>
      <c r="Q51" s="23">
        <v>0</v>
      </c>
      <c r="R51" s="23" cm="1">
        <f t="array" ref="R51">_xlfn.IFS(H51=1,1,K51=1,1,L51=1,1,M51=1,1,N51=1,1,P51=1,1,TRUE,0)</f>
        <v>1</v>
      </c>
      <c r="S51" s="64">
        <f>IF(AND(G51=1,R51=1),0,R51)</f>
        <v>1</v>
      </c>
      <c r="T51" s="24" t="s">
        <v>2127</v>
      </c>
      <c r="U51" s="49">
        <f>SUBSTITUTE(T51,".",",")*1</f>
        <v>0.582888280507177</v>
      </c>
      <c r="V51" s="54">
        <f>IF(U51&gt;=0.1, 1, 0)</f>
        <v>1</v>
      </c>
      <c r="W51" s="25">
        <f>IF(U51&gt;=0.2, 1, 0)</f>
        <v>1</v>
      </c>
      <c r="X51" s="25">
        <f>IF(U51&gt;=0.3, 1, 0)</f>
        <v>1</v>
      </c>
      <c r="Y51" s="25">
        <f>IF(U51&gt;=0.4, 1, 0)</f>
        <v>1</v>
      </c>
      <c r="Z51" s="25">
        <f>IF(U51&gt;=0.5, 1, 0)</f>
        <v>1</v>
      </c>
      <c r="AA51" s="25">
        <f>IF(U51&gt;=0.6, 1, 0)</f>
        <v>0</v>
      </c>
      <c r="AB51" s="25">
        <f>IF(U51&gt;=0.7, 1, 0)</f>
        <v>0</v>
      </c>
      <c r="AC51" s="25">
        <f>IF(U51&gt;=0.8, 1, 0)</f>
        <v>0</v>
      </c>
      <c r="AD51" s="55">
        <f>IF(U51&gt;=0.9, 1, 0)</f>
        <v>0</v>
      </c>
    </row>
    <row r="52" spans="1:30" ht="20" customHeight="1" x14ac:dyDescent="0.2">
      <c r="A52" s="20" t="s">
        <v>609</v>
      </c>
      <c r="B52" s="33" t="str">
        <f>SUBSTITUTE(A52,"/Users/timomiessen/Desktop/imagesdk/blackwomen1/","Image_")</f>
        <v>Image_BW_345.jpg</v>
      </c>
      <c r="C52" s="63" t="s">
        <v>5</v>
      </c>
      <c r="D52" s="22" t="s">
        <v>2973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1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1</v>
      </c>
      <c r="Q52" s="23">
        <v>0</v>
      </c>
      <c r="R52" s="23" cm="1">
        <f t="array" ref="R52">_xlfn.IFS(H52=1,1,K52=1,1,L52=1,1,M52=1,1,N52=1,1,P52=1,1,TRUE,0)</f>
        <v>1</v>
      </c>
      <c r="S52" s="64">
        <f>IF(AND(G52=1,R52=1),0,R52)</f>
        <v>1</v>
      </c>
      <c r="T52" s="24" t="s">
        <v>2128</v>
      </c>
      <c r="U52" s="49">
        <f>SUBSTITUTE(T52,".",",")*1</f>
        <v>0.79102305322885502</v>
      </c>
      <c r="V52" s="54">
        <f>IF(U52&gt;=0.1, 1, 0)</f>
        <v>1</v>
      </c>
      <c r="W52" s="25">
        <f>IF(U52&gt;=0.2, 1, 0)</f>
        <v>1</v>
      </c>
      <c r="X52" s="25">
        <f>IF(U52&gt;=0.3, 1, 0)</f>
        <v>1</v>
      </c>
      <c r="Y52" s="25">
        <f>IF(U52&gt;=0.4, 1, 0)</f>
        <v>1</v>
      </c>
      <c r="Z52" s="25">
        <f>IF(U52&gt;=0.5, 1, 0)</f>
        <v>1</v>
      </c>
      <c r="AA52" s="25">
        <f>IF(U52&gt;=0.6, 1, 0)</f>
        <v>1</v>
      </c>
      <c r="AB52" s="25">
        <f>IF(U52&gt;=0.7, 1, 0)</f>
        <v>1</v>
      </c>
      <c r="AC52" s="25">
        <f>IF(U52&gt;=0.8, 1, 0)</f>
        <v>0</v>
      </c>
      <c r="AD52" s="55">
        <f>IF(U52&gt;=0.9, 1, 0)</f>
        <v>0</v>
      </c>
    </row>
    <row r="53" spans="1:30" ht="20" customHeight="1" x14ac:dyDescent="0.2">
      <c r="A53" s="20" t="s">
        <v>611</v>
      </c>
      <c r="B53" s="33" t="str">
        <f>SUBSTITUTE(A53,"/Users/timomiessen/Desktop/imagesdk/blackwomen1/","Image_")</f>
        <v>Image_BW_347.jpg</v>
      </c>
      <c r="C53" s="63" t="s">
        <v>5</v>
      </c>
      <c r="D53" s="22" t="s">
        <v>2973</v>
      </c>
      <c r="E53" s="23">
        <v>0</v>
      </c>
      <c r="F53" s="23">
        <v>0</v>
      </c>
      <c r="G53" s="23">
        <v>0</v>
      </c>
      <c r="H53" s="23">
        <v>0</v>
      </c>
      <c r="I53" s="23">
        <v>1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1</v>
      </c>
      <c r="Q53" s="23">
        <v>0</v>
      </c>
      <c r="R53" s="23" cm="1">
        <f t="array" ref="R53">_xlfn.IFS(H53=1,1,K53=1,1,L53=1,1,M53=1,1,N53=1,1,P53=1,1,TRUE,0)</f>
        <v>1</v>
      </c>
      <c r="S53" s="64">
        <f>IF(AND(G53=1,R53=1),0,R53)</f>
        <v>1</v>
      </c>
      <c r="T53" s="24" t="s">
        <v>2130</v>
      </c>
      <c r="U53" s="49">
        <f>SUBSTITUTE(T53,".",",")*1</f>
        <v>0.42688177525997101</v>
      </c>
      <c r="V53" s="54">
        <f>IF(U53&gt;=0.1, 1, 0)</f>
        <v>1</v>
      </c>
      <c r="W53" s="25">
        <f>IF(U53&gt;=0.2, 1, 0)</f>
        <v>1</v>
      </c>
      <c r="X53" s="25">
        <f>IF(U53&gt;=0.3, 1, 0)</f>
        <v>1</v>
      </c>
      <c r="Y53" s="25">
        <f>IF(U53&gt;=0.4, 1, 0)</f>
        <v>1</v>
      </c>
      <c r="Z53" s="25">
        <f>IF(U53&gt;=0.5, 1, 0)</f>
        <v>0</v>
      </c>
      <c r="AA53" s="25">
        <f>IF(U53&gt;=0.6, 1, 0)</f>
        <v>0</v>
      </c>
      <c r="AB53" s="25">
        <f>IF(U53&gt;=0.7, 1, 0)</f>
        <v>0</v>
      </c>
      <c r="AC53" s="25">
        <f>IF(U53&gt;=0.8, 1, 0)</f>
        <v>0</v>
      </c>
      <c r="AD53" s="55">
        <f>IF(U53&gt;=0.9, 1, 0)</f>
        <v>0</v>
      </c>
    </row>
    <row r="54" spans="1:30" ht="20" customHeight="1" x14ac:dyDescent="0.2">
      <c r="A54" s="20" t="s">
        <v>612</v>
      </c>
      <c r="B54" s="33" t="str">
        <f>SUBSTITUTE(A54,"/Users/timomiessen/Desktop/imagesdk/blackwomen1/","Image_")</f>
        <v>Image_BW_348.jpg</v>
      </c>
      <c r="C54" s="63" t="s">
        <v>5</v>
      </c>
      <c r="D54" s="22" t="s">
        <v>2973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1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1</v>
      </c>
      <c r="Q54" s="23">
        <v>0</v>
      </c>
      <c r="R54" s="23" cm="1">
        <f t="array" ref="R54">_xlfn.IFS(H54=1,1,K54=1,1,L54=1,1,M54=1,1,N54=1,1,P54=1,1,TRUE,0)</f>
        <v>1</v>
      </c>
      <c r="S54" s="64">
        <f>IF(AND(G54=1,R54=1),0,R54)</f>
        <v>1</v>
      </c>
      <c r="T54" s="24" t="s">
        <v>2131</v>
      </c>
      <c r="U54" s="49">
        <f>SUBSTITUTE(T54,".",",")*1</f>
        <v>0.99398018338251803</v>
      </c>
      <c r="V54" s="54">
        <f>IF(U54&gt;=0.1, 1, 0)</f>
        <v>1</v>
      </c>
      <c r="W54" s="25">
        <f>IF(U54&gt;=0.2, 1, 0)</f>
        <v>1</v>
      </c>
      <c r="X54" s="25">
        <f>IF(U54&gt;=0.3, 1, 0)</f>
        <v>1</v>
      </c>
      <c r="Y54" s="25">
        <f>IF(U54&gt;=0.4, 1, 0)</f>
        <v>1</v>
      </c>
      <c r="Z54" s="25">
        <f>IF(U54&gt;=0.5, 1, 0)</f>
        <v>1</v>
      </c>
      <c r="AA54" s="25">
        <f>IF(U54&gt;=0.6, 1, 0)</f>
        <v>1</v>
      </c>
      <c r="AB54" s="25">
        <f>IF(U54&gt;=0.7, 1, 0)</f>
        <v>1</v>
      </c>
      <c r="AC54" s="25">
        <f>IF(U54&gt;=0.8, 1, 0)</f>
        <v>1</v>
      </c>
      <c r="AD54" s="55">
        <f>IF(U54&gt;=0.9, 1, 0)</f>
        <v>1</v>
      </c>
    </row>
    <row r="55" spans="1:30" ht="20" customHeight="1" x14ac:dyDescent="0.2">
      <c r="A55" s="20" t="s">
        <v>613</v>
      </c>
      <c r="B55" s="33" t="str">
        <f>SUBSTITUTE(A55,"/Users/timomiessen/Desktop/imagesdk/blackwomen1/","Image_")</f>
        <v>Image_BW_349.jpg</v>
      </c>
      <c r="C55" s="63" t="s">
        <v>5</v>
      </c>
      <c r="D55" s="22" t="s">
        <v>2973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1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1</v>
      </c>
      <c r="Q55" s="23">
        <v>0</v>
      </c>
      <c r="R55" s="23" cm="1">
        <f t="array" ref="R55">_xlfn.IFS(H55=1,1,K55=1,1,L55=1,1,M55=1,1,N55=1,1,P55=1,1,TRUE,0)</f>
        <v>1</v>
      </c>
      <c r="S55" s="64">
        <f>IF(AND(G55=1,R55=1),0,R55)</f>
        <v>1</v>
      </c>
      <c r="T55" s="24" t="s">
        <v>2132</v>
      </c>
      <c r="U55" s="49">
        <f>SUBSTITUTE(T55,".",",")*1</f>
        <v>0.61120834201574303</v>
      </c>
      <c r="V55" s="54">
        <f>IF(U55&gt;=0.1, 1, 0)</f>
        <v>1</v>
      </c>
      <c r="W55" s="25">
        <f>IF(U55&gt;=0.2, 1, 0)</f>
        <v>1</v>
      </c>
      <c r="X55" s="25">
        <f>IF(U55&gt;=0.3, 1, 0)</f>
        <v>1</v>
      </c>
      <c r="Y55" s="25">
        <f>IF(U55&gt;=0.4, 1, 0)</f>
        <v>1</v>
      </c>
      <c r="Z55" s="25">
        <f>IF(U55&gt;=0.5, 1, 0)</f>
        <v>1</v>
      </c>
      <c r="AA55" s="25">
        <f>IF(U55&gt;=0.6, 1, 0)</f>
        <v>1</v>
      </c>
      <c r="AB55" s="25">
        <f>IF(U55&gt;=0.7, 1, 0)</f>
        <v>0</v>
      </c>
      <c r="AC55" s="25">
        <f>IF(U55&gt;=0.8, 1, 0)</f>
        <v>0</v>
      </c>
      <c r="AD55" s="55">
        <f>IF(U55&gt;=0.9, 1, 0)</f>
        <v>0</v>
      </c>
    </row>
    <row r="56" spans="1:30" ht="20" customHeight="1" x14ac:dyDescent="0.2">
      <c r="A56" s="20" t="s">
        <v>614</v>
      </c>
      <c r="B56" s="33" t="str">
        <f>SUBSTITUTE(A56,"/Users/timomiessen/Desktop/imagesdk/blackwomen1/","Image_")</f>
        <v>Image_BW_35.jpg</v>
      </c>
      <c r="C56" s="63" t="s">
        <v>5</v>
      </c>
      <c r="D56" s="22" t="s">
        <v>2973</v>
      </c>
      <c r="E56" s="23">
        <v>1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1</v>
      </c>
      <c r="Q56" s="23">
        <v>0</v>
      </c>
      <c r="R56" s="23" cm="1">
        <f t="array" ref="R56">_xlfn.IFS(H56=1,1,K56=1,1,L56=1,1,M56=1,1,N56=1,1,P56=1,1,TRUE,0)</f>
        <v>1</v>
      </c>
      <c r="S56" s="64">
        <f>IF(AND(G56=1,R56=1),0,R56)</f>
        <v>1</v>
      </c>
      <c r="T56" s="24" t="s">
        <v>2133</v>
      </c>
      <c r="U56" s="49">
        <f>SUBSTITUTE(T56,".",",")*1</f>
        <v>0.61639985442161505</v>
      </c>
      <c r="V56" s="54">
        <f>IF(U56&gt;=0.1, 1, 0)</f>
        <v>1</v>
      </c>
      <c r="W56" s="25">
        <f>IF(U56&gt;=0.2, 1, 0)</f>
        <v>1</v>
      </c>
      <c r="X56" s="25">
        <f>IF(U56&gt;=0.3, 1, 0)</f>
        <v>1</v>
      </c>
      <c r="Y56" s="25">
        <f>IF(U56&gt;=0.4, 1, 0)</f>
        <v>1</v>
      </c>
      <c r="Z56" s="25">
        <f>IF(U56&gt;=0.5, 1, 0)</f>
        <v>1</v>
      </c>
      <c r="AA56" s="25">
        <f>IF(U56&gt;=0.6, 1, 0)</f>
        <v>1</v>
      </c>
      <c r="AB56" s="25">
        <f>IF(U56&gt;=0.7, 1, 0)</f>
        <v>0</v>
      </c>
      <c r="AC56" s="25">
        <f>IF(U56&gt;=0.8, 1, 0)</f>
        <v>0</v>
      </c>
      <c r="AD56" s="55">
        <f>IF(U56&gt;=0.9, 1, 0)</f>
        <v>0</v>
      </c>
    </row>
    <row r="57" spans="1:30" ht="20" customHeight="1" x14ac:dyDescent="0.2">
      <c r="A57" s="20" t="s">
        <v>615</v>
      </c>
      <c r="B57" s="33" t="str">
        <f>SUBSTITUTE(A57,"/Users/timomiessen/Desktop/imagesdk/blackwomen1/","Image_")</f>
        <v>Image_BW_350.jpg</v>
      </c>
      <c r="C57" s="63" t="s">
        <v>5</v>
      </c>
      <c r="D57" s="22" t="s">
        <v>2973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1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1</v>
      </c>
      <c r="Q57" s="23">
        <v>0</v>
      </c>
      <c r="R57" s="23" cm="1">
        <f t="array" ref="R57">_xlfn.IFS(H57=1,1,K57=1,1,L57=1,1,M57=1,1,N57=1,1,P57=1,1,TRUE,0)</f>
        <v>1</v>
      </c>
      <c r="S57" s="64">
        <f>IF(AND(G57=1,R57=1),0,R57)</f>
        <v>1</v>
      </c>
      <c r="T57" s="24" t="s">
        <v>2134</v>
      </c>
      <c r="U57" s="49">
        <f>SUBSTITUTE(T57,".",",")*1</f>
        <v>0.91516878141555902</v>
      </c>
      <c r="V57" s="54">
        <f>IF(U57&gt;=0.1, 1, 0)</f>
        <v>1</v>
      </c>
      <c r="W57" s="25">
        <f>IF(U57&gt;=0.2, 1, 0)</f>
        <v>1</v>
      </c>
      <c r="X57" s="25">
        <f>IF(U57&gt;=0.3, 1, 0)</f>
        <v>1</v>
      </c>
      <c r="Y57" s="25">
        <f>IF(U57&gt;=0.4, 1, 0)</f>
        <v>1</v>
      </c>
      <c r="Z57" s="25">
        <f>IF(U57&gt;=0.5, 1, 0)</f>
        <v>1</v>
      </c>
      <c r="AA57" s="25">
        <f>IF(U57&gt;=0.6, 1, 0)</f>
        <v>1</v>
      </c>
      <c r="AB57" s="25">
        <f>IF(U57&gt;=0.7, 1, 0)</f>
        <v>1</v>
      </c>
      <c r="AC57" s="25">
        <f>IF(U57&gt;=0.8, 1, 0)</f>
        <v>1</v>
      </c>
      <c r="AD57" s="55">
        <f>IF(U57&gt;=0.9, 1, 0)</f>
        <v>1</v>
      </c>
    </row>
    <row r="58" spans="1:30" ht="20" customHeight="1" x14ac:dyDescent="0.2">
      <c r="A58" s="20" t="s">
        <v>616</v>
      </c>
      <c r="B58" s="33" t="str">
        <f>SUBSTITUTE(A58,"/Users/timomiessen/Desktop/imagesdk/blackwomen1/","Image_")</f>
        <v>Image_BW_351.jpg</v>
      </c>
      <c r="C58" s="63" t="s">
        <v>5</v>
      </c>
      <c r="D58" s="22" t="s">
        <v>2973</v>
      </c>
      <c r="E58" s="23">
        <v>0</v>
      </c>
      <c r="F58" s="23">
        <v>0</v>
      </c>
      <c r="G58" s="23">
        <v>0</v>
      </c>
      <c r="H58" s="23">
        <v>0</v>
      </c>
      <c r="I58" s="23">
        <v>1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1</v>
      </c>
      <c r="Q58" s="23">
        <v>0</v>
      </c>
      <c r="R58" s="23" cm="1">
        <f t="array" ref="R58">_xlfn.IFS(H58=1,1,K58=1,1,L58=1,1,M58=1,1,N58=1,1,P58=1,1,TRUE,0)</f>
        <v>1</v>
      </c>
      <c r="S58" s="64">
        <f>IF(AND(G58=1,R58=1),0,R58)</f>
        <v>1</v>
      </c>
      <c r="T58" s="24" t="s">
        <v>2135</v>
      </c>
      <c r="U58" s="49">
        <f>SUBSTITUTE(T58,".",",")*1</f>
        <v>0.41363964974880202</v>
      </c>
      <c r="V58" s="54">
        <f>IF(U58&gt;=0.1, 1, 0)</f>
        <v>1</v>
      </c>
      <c r="W58" s="25">
        <f>IF(U58&gt;=0.2, 1, 0)</f>
        <v>1</v>
      </c>
      <c r="X58" s="25">
        <f>IF(U58&gt;=0.3, 1, 0)</f>
        <v>1</v>
      </c>
      <c r="Y58" s="25">
        <f>IF(U58&gt;=0.4, 1, 0)</f>
        <v>1</v>
      </c>
      <c r="Z58" s="25">
        <f>IF(U58&gt;=0.5, 1, 0)</f>
        <v>0</v>
      </c>
      <c r="AA58" s="25">
        <f>IF(U58&gt;=0.6, 1, 0)</f>
        <v>0</v>
      </c>
      <c r="AB58" s="25">
        <f>IF(U58&gt;=0.7, 1, 0)</f>
        <v>0</v>
      </c>
      <c r="AC58" s="25">
        <f>IF(U58&gt;=0.8, 1, 0)</f>
        <v>0</v>
      </c>
      <c r="AD58" s="55">
        <f>IF(U58&gt;=0.9, 1, 0)</f>
        <v>0</v>
      </c>
    </row>
    <row r="59" spans="1:30" ht="20" customHeight="1" x14ac:dyDescent="0.2">
      <c r="A59" s="20" t="s">
        <v>617</v>
      </c>
      <c r="B59" s="33" t="str">
        <f>SUBSTITUTE(A59,"/Users/timomiessen/Desktop/imagesdk/blackwomen1/","Image_")</f>
        <v>Image_BW_352.jpg</v>
      </c>
      <c r="C59" s="63" t="s">
        <v>5</v>
      </c>
      <c r="D59" s="22" t="s">
        <v>2973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1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1</v>
      </c>
      <c r="Q59" s="23">
        <v>0</v>
      </c>
      <c r="R59" s="23" cm="1">
        <f t="array" ref="R59">_xlfn.IFS(H59=1,1,K59=1,1,L59=1,1,M59=1,1,N59=1,1,P59=1,1,TRUE,0)</f>
        <v>1</v>
      </c>
      <c r="S59" s="64">
        <f>IF(AND(G59=1,R59=1),0,R59)</f>
        <v>1</v>
      </c>
      <c r="T59" s="24" t="s">
        <v>2136</v>
      </c>
      <c r="U59" s="49">
        <f>SUBSTITUTE(T59,".",",")*1</f>
        <v>0.95379661396145798</v>
      </c>
      <c r="V59" s="54">
        <f>IF(U59&gt;=0.1, 1, 0)</f>
        <v>1</v>
      </c>
      <c r="W59" s="25">
        <f>IF(U59&gt;=0.2, 1, 0)</f>
        <v>1</v>
      </c>
      <c r="X59" s="25">
        <f>IF(U59&gt;=0.3, 1, 0)</f>
        <v>1</v>
      </c>
      <c r="Y59" s="25">
        <f>IF(U59&gt;=0.4, 1, 0)</f>
        <v>1</v>
      </c>
      <c r="Z59" s="25">
        <f>IF(U59&gt;=0.5, 1, 0)</f>
        <v>1</v>
      </c>
      <c r="AA59" s="25">
        <f>IF(U59&gt;=0.6, 1, 0)</f>
        <v>1</v>
      </c>
      <c r="AB59" s="25">
        <f>IF(U59&gt;=0.7, 1, 0)</f>
        <v>1</v>
      </c>
      <c r="AC59" s="25">
        <f>IF(U59&gt;=0.8, 1, 0)</f>
        <v>1</v>
      </c>
      <c r="AD59" s="55">
        <f>IF(U59&gt;=0.9, 1, 0)</f>
        <v>1</v>
      </c>
    </row>
    <row r="60" spans="1:30" ht="20" customHeight="1" x14ac:dyDescent="0.2">
      <c r="A60" s="20" t="s">
        <v>618</v>
      </c>
      <c r="B60" s="33" t="str">
        <f>SUBSTITUTE(A60,"/Users/timomiessen/Desktop/imagesdk/blackwomen1/","Image_")</f>
        <v>Image_BW_353.jpg</v>
      </c>
      <c r="C60" s="63" t="s">
        <v>5</v>
      </c>
      <c r="D60" s="22" t="s">
        <v>2973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1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1</v>
      </c>
      <c r="Q60" s="23">
        <v>0</v>
      </c>
      <c r="R60" s="23" cm="1">
        <f t="array" ref="R60">_xlfn.IFS(H60=1,1,K60=1,1,L60=1,1,M60=1,1,N60=1,1,P60=1,1,TRUE,0)</f>
        <v>1</v>
      </c>
      <c r="S60" s="64">
        <f>IF(AND(G60=1,R60=1),0,R60)</f>
        <v>1</v>
      </c>
      <c r="T60" s="24" t="s">
        <v>2137</v>
      </c>
      <c r="U60" s="49">
        <f>SUBSTITUTE(T60,".",",")*1</f>
        <v>0.99424040620215204</v>
      </c>
      <c r="V60" s="54">
        <f>IF(U60&gt;=0.1, 1, 0)</f>
        <v>1</v>
      </c>
      <c r="W60" s="25">
        <f>IF(U60&gt;=0.2, 1, 0)</f>
        <v>1</v>
      </c>
      <c r="X60" s="25">
        <f>IF(U60&gt;=0.3, 1, 0)</f>
        <v>1</v>
      </c>
      <c r="Y60" s="25">
        <f>IF(U60&gt;=0.4, 1, 0)</f>
        <v>1</v>
      </c>
      <c r="Z60" s="25">
        <f>IF(U60&gt;=0.5, 1, 0)</f>
        <v>1</v>
      </c>
      <c r="AA60" s="25">
        <f>IF(U60&gt;=0.6, 1, 0)</f>
        <v>1</v>
      </c>
      <c r="AB60" s="25">
        <f>IF(U60&gt;=0.7, 1, 0)</f>
        <v>1</v>
      </c>
      <c r="AC60" s="25">
        <f>IF(U60&gt;=0.8, 1, 0)</f>
        <v>1</v>
      </c>
      <c r="AD60" s="55">
        <f>IF(U60&gt;=0.9, 1, 0)</f>
        <v>1</v>
      </c>
    </row>
    <row r="61" spans="1:30" ht="20" customHeight="1" x14ac:dyDescent="0.2">
      <c r="A61" s="20" t="s">
        <v>619</v>
      </c>
      <c r="B61" s="33" t="str">
        <f>SUBSTITUTE(A61,"/Users/timomiessen/Desktop/imagesdk/blackwomen1/","Image_")</f>
        <v>Image_BW_354.jpg</v>
      </c>
      <c r="C61" s="63" t="s">
        <v>5</v>
      </c>
      <c r="D61" s="22" t="s">
        <v>2973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1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0</v>
      </c>
      <c r="R61" s="23" cm="1">
        <f t="array" ref="R61">_xlfn.IFS(H61=1,1,K61=1,1,L61=1,1,M61=1,1,N61=1,1,P61=1,1,TRUE,0)</f>
        <v>1</v>
      </c>
      <c r="S61" s="64">
        <f>IF(AND(G61=1,R61=1),0,R61)</f>
        <v>1</v>
      </c>
      <c r="T61" s="24" t="s">
        <v>2138</v>
      </c>
      <c r="U61" s="49">
        <f>SUBSTITUTE(T61,".",",")*1</f>
        <v>0.139703188091516</v>
      </c>
      <c r="V61" s="54">
        <f>IF(U61&gt;=0.1, 1, 0)</f>
        <v>1</v>
      </c>
      <c r="W61" s="25">
        <f>IF(U61&gt;=0.2, 1, 0)</f>
        <v>0</v>
      </c>
      <c r="X61" s="25">
        <f>IF(U61&gt;=0.3, 1, 0)</f>
        <v>0</v>
      </c>
      <c r="Y61" s="25">
        <f>IF(U61&gt;=0.4, 1, 0)</f>
        <v>0</v>
      </c>
      <c r="Z61" s="25">
        <f>IF(U61&gt;=0.5, 1, 0)</f>
        <v>0</v>
      </c>
      <c r="AA61" s="25">
        <f>IF(U61&gt;=0.6, 1, 0)</f>
        <v>0</v>
      </c>
      <c r="AB61" s="25">
        <f>IF(U61&gt;=0.7, 1, 0)</f>
        <v>0</v>
      </c>
      <c r="AC61" s="25">
        <f>IF(U61&gt;=0.8, 1, 0)</f>
        <v>0</v>
      </c>
      <c r="AD61" s="55">
        <f>IF(U61&gt;=0.9, 1, 0)</f>
        <v>0</v>
      </c>
    </row>
    <row r="62" spans="1:30" ht="20" customHeight="1" x14ac:dyDescent="0.2">
      <c r="A62" s="20" t="s">
        <v>623</v>
      </c>
      <c r="B62" s="33" t="str">
        <f>SUBSTITUTE(A62,"/Users/timomiessen/Desktop/imagesdk/blackwomen1/","Image_")</f>
        <v>Image_BW_359.jpg</v>
      </c>
      <c r="C62" s="63" t="s">
        <v>5</v>
      </c>
      <c r="D62" s="22" t="s">
        <v>2973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1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1</v>
      </c>
      <c r="Q62" s="23">
        <v>0</v>
      </c>
      <c r="R62" s="23" cm="1">
        <f t="array" ref="R62">_xlfn.IFS(H62=1,1,K62=1,1,L62=1,1,M62=1,1,N62=1,1,P62=1,1,TRUE,0)</f>
        <v>1</v>
      </c>
      <c r="S62" s="64">
        <f>IF(AND(G62=1,R62=1),0,R62)</f>
        <v>1</v>
      </c>
      <c r="T62" s="24" t="s">
        <v>2142</v>
      </c>
      <c r="U62" s="49">
        <f>SUBSTITUTE(T62,".",",")*1</f>
        <v>0.98040861892513897</v>
      </c>
      <c r="V62" s="54">
        <f>IF(U62&gt;=0.1, 1, 0)</f>
        <v>1</v>
      </c>
      <c r="W62" s="25">
        <f>IF(U62&gt;=0.2, 1, 0)</f>
        <v>1</v>
      </c>
      <c r="X62" s="25">
        <f>IF(U62&gt;=0.3, 1, 0)</f>
        <v>1</v>
      </c>
      <c r="Y62" s="25">
        <f>IF(U62&gt;=0.4, 1, 0)</f>
        <v>1</v>
      </c>
      <c r="Z62" s="25">
        <f>IF(U62&gt;=0.5, 1, 0)</f>
        <v>1</v>
      </c>
      <c r="AA62" s="25">
        <f>IF(U62&gt;=0.6, 1, 0)</f>
        <v>1</v>
      </c>
      <c r="AB62" s="25">
        <f>IF(U62&gt;=0.7, 1, 0)</f>
        <v>1</v>
      </c>
      <c r="AC62" s="25">
        <f>IF(U62&gt;=0.8, 1, 0)</f>
        <v>1</v>
      </c>
      <c r="AD62" s="55">
        <f>IF(U62&gt;=0.9, 1, 0)</f>
        <v>1</v>
      </c>
    </row>
    <row r="63" spans="1:30" ht="20" customHeight="1" x14ac:dyDescent="0.2">
      <c r="A63" s="20" t="s">
        <v>624</v>
      </c>
      <c r="B63" s="33" t="str">
        <f>SUBSTITUTE(A63,"/Users/timomiessen/Desktop/imagesdk/blackwomen1/","Image_")</f>
        <v>Image_BW_36.jpg</v>
      </c>
      <c r="C63" s="63" t="s">
        <v>5</v>
      </c>
      <c r="D63" s="22" t="s">
        <v>2973</v>
      </c>
      <c r="E63" s="23">
        <v>1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1</v>
      </c>
      <c r="Q63" s="23">
        <v>0</v>
      </c>
      <c r="R63" s="23" cm="1">
        <f t="array" ref="R63">_xlfn.IFS(H63=1,1,K63=1,1,L63=1,1,M63=1,1,N63=1,1,P63=1,1,TRUE,0)</f>
        <v>1</v>
      </c>
      <c r="S63" s="64">
        <f>IF(AND(G63=1,R63=1),0,R63)</f>
        <v>1</v>
      </c>
      <c r="T63" s="24" t="s">
        <v>2143</v>
      </c>
      <c r="U63" s="49">
        <f>SUBSTITUTE(T63,".",",")*1</f>
        <v>6.1916764825582497E-2</v>
      </c>
      <c r="V63" s="54">
        <f>IF(U63&gt;=0.1, 1, 0)</f>
        <v>0</v>
      </c>
      <c r="W63" s="25">
        <f>IF(U63&gt;=0.2, 1, 0)</f>
        <v>0</v>
      </c>
      <c r="X63" s="25">
        <f>IF(U63&gt;=0.3, 1, 0)</f>
        <v>0</v>
      </c>
      <c r="Y63" s="25">
        <f>IF(U63&gt;=0.4, 1, 0)</f>
        <v>0</v>
      </c>
      <c r="Z63" s="25">
        <f>IF(U63&gt;=0.5, 1, 0)</f>
        <v>0</v>
      </c>
      <c r="AA63" s="25">
        <f>IF(U63&gt;=0.6, 1, 0)</f>
        <v>0</v>
      </c>
      <c r="AB63" s="25">
        <f>IF(U63&gt;=0.7, 1, 0)</f>
        <v>0</v>
      </c>
      <c r="AC63" s="25">
        <f>IF(U63&gt;=0.8, 1, 0)</f>
        <v>0</v>
      </c>
      <c r="AD63" s="55">
        <f>IF(U63&gt;=0.9, 1, 0)</f>
        <v>0</v>
      </c>
    </row>
    <row r="64" spans="1:30" ht="20" customHeight="1" x14ac:dyDescent="0.2">
      <c r="A64" s="20" t="s">
        <v>625</v>
      </c>
      <c r="B64" s="33" t="str">
        <f>SUBSTITUTE(A64,"/Users/timomiessen/Desktop/imagesdk/blackwomen1/","Image_")</f>
        <v>Image_BW_360.jpg</v>
      </c>
      <c r="C64" s="63" t="s">
        <v>5</v>
      </c>
      <c r="D64" s="22" t="s">
        <v>2973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1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1</v>
      </c>
      <c r="Q64" s="23">
        <v>0</v>
      </c>
      <c r="R64" s="23" cm="1">
        <f t="array" ref="R64">_xlfn.IFS(H64=1,1,K64=1,1,L64=1,1,M64=1,1,N64=1,1,P64=1,1,TRUE,0)</f>
        <v>1</v>
      </c>
      <c r="S64" s="64">
        <f>IF(AND(G64=1,R64=1),0,R64)</f>
        <v>1</v>
      </c>
      <c r="T64" s="24" t="s">
        <v>2144</v>
      </c>
      <c r="U64" s="49">
        <f>SUBSTITUTE(T64,".",",")*1</f>
        <v>0.123369680717587</v>
      </c>
      <c r="V64" s="54">
        <f>IF(U64&gt;=0.1, 1, 0)</f>
        <v>1</v>
      </c>
      <c r="W64" s="25">
        <f>IF(U64&gt;=0.2, 1, 0)</f>
        <v>0</v>
      </c>
      <c r="X64" s="25">
        <f>IF(U64&gt;=0.3, 1, 0)</f>
        <v>0</v>
      </c>
      <c r="Y64" s="25">
        <f>IF(U64&gt;=0.4, 1, 0)</f>
        <v>0</v>
      </c>
      <c r="Z64" s="25">
        <f>IF(U64&gt;=0.5, 1, 0)</f>
        <v>0</v>
      </c>
      <c r="AA64" s="25">
        <f>IF(U64&gt;=0.6, 1, 0)</f>
        <v>0</v>
      </c>
      <c r="AB64" s="25">
        <f>IF(U64&gt;=0.7, 1, 0)</f>
        <v>0</v>
      </c>
      <c r="AC64" s="25">
        <f>IF(U64&gt;=0.8, 1, 0)</f>
        <v>0</v>
      </c>
      <c r="AD64" s="55">
        <f>IF(U64&gt;=0.9, 1, 0)</f>
        <v>0</v>
      </c>
    </row>
    <row r="65" spans="1:30" ht="20" customHeight="1" x14ac:dyDescent="0.2">
      <c r="A65" s="20" t="s">
        <v>626</v>
      </c>
      <c r="B65" s="33" t="str">
        <f>SUBSTITUTE(A65,"/Users/timomiessen/Desktop/imagesdk/blackwomen1/","Image_")</f>
        <v>Image_BW_361.jpg</v>
      </c>
      <c r="C65" s="63" t="s">
        <v>5</v>
      </c>
      <c r="D65" s="22" t="s">
        <v>2973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1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1</v>
      </c>
      <c r="Q65" s="23">
        <v>0</v>
      </c>
      <c r="R65" s="23" cm="1">
        <f t="array" ref="R65">_xlfn.IFS(H65=1,1,K65=1,1,L65=1,1,M65=1,1,N65=1,1,P65=1,1,TRUE,0)</f>
        <v>1</v>
      </c>
      <c r="S65" s="64">
        <f>IF(AND(G65=1,R65=1),0,R65)</f>
        <v>1</v>
      </c>
      <c r="T65" s="24" t="s">
        <v>2145</v>
      </c>
      <c r="U65" s="49">
        <f>SUBSTITUTE(T65,".",",")*1</f>
        <v>0.86956357210874502</v>
      </c>
      <c r="V65" s="54">
        <f>IF(U65&gt;=0.1, 1, 0)</f>
        <v>1</v>
      </c>
      <c r="W65" s="25">
        <f>IF(U65&gt;=0.2, 1, 0)</f>
        <v>1</v>
      </c>
      <c r="X65" s="25">
        <f>IF(U65&gt;=0.3, 1, 0)</f>
        <v>1</v>
      </c>
      <c r="Y65" s="25">
        <f>IF(U65&gt;=0.4, 1, 0)</f>
        <v>1</v>
      </c>
      <c r="Z65" s="25">
        <f>IF(U65&gt;=0.5, 1, 0)</f>
        <v>1</v>
      </c>
      <c r="AA65" s="25">
        <f>IF(U65&gt;=0.6, 1, 0)</f>
        <v>1</v>
      </c>
      <c r="AB65" s="25">
        <f>IF(U65&gt;=0.7, 1, 0)</f>
        <v>1</v>
      </c>
      <c r="AC65" s="25">
        <f>IF(U65&gt;=0.8, 1, 0)</f>
        <v>1</v>
      </c>
      <c r="AD65" s="55">
        <f>IF(U65&gt;=0.9, 1, 0)</f>
        <v>0</v>
      </c>
    </row>
    <row r="66" spans="1:30" ht="20" customHeight="1" x14ac:dyDescent="0.2">
      <c r="A66" s="20" t="s">
        <v>629</v>
      </c>
      <c r="B66" s="33" t="str">
        <f>SUBSTITUTE(A66,"/Users/timomiessen/Desktop/imagesdk/blackwomen1/","Image_")</f>
        <v>Image_BW_366.jpg</v>
      </c>
      <c r="C66" s="63" t="s">
        <v>5</v>
      </c>
      <c r="D66" s="22" t="s">
        <v>2973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1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1</v>
      </c>
      <c r="Q66" s="23">
        <v>0</v>
      </c>
      <c r="R66" s="23" cm="1">
        <f t="array" ref="R66">_xlfn.IFS(H66=1,1,K66=1,1,L66=1,1,M66=1,1,N66=1,1,P66=1,1,TRUE,0)</f>
        <v>1</v>
      </c>
      <c r="S66" s="64">
        <f>IF(AND(G66=1,R66=1),0,R66)</f>
        <v>1</v>
      </c>
      <c r="T66" s="24" t="s">
        <v>2148</v>
      </c>
      <c r="U66" s="49">
        <f>SUBSTITUTE(T66,".",",")*1</f>
        <v>0.903420720249414</v>
      </c>
      <c r="V66" s="54">
        <f>IF(U66&gt;=0.1, 1, 0)</f>
        <v>1</v>
      </c>
      <c r="W66" s="25">
        <f>IF(U66&gt;=0.2, 1, 0)</f>
        <v>1</v>
      </c>
      <c r="X66" s="25">
        <f>IF(U66&gt;=0.3, 1, 0)</f>
        <v>1</v>
      </c>
      <c r="Y66" s="25">
        <f>IF(U66&gt;=0.4, 1, 0)</f>
        <v>1</v>
      </c>
      <c r="Z66" s="25">
        <f>IF(U66&gt;=0.5, 1, 0)</f>
        <v>1</v>
      </c>
      <c r="AA66" s="25">
        <f>IF(U66&gt;=0.6, 1, 0)</f>
        <v>1</v>
      </c>
      <c r="AB66" s="25">
        <f>IF(U66&gt;=0.7, 1, 0)</f>
        <v>1</v>
      </c>
      <c r="AC66" s="25">
        <f>IF(U66&gt;=0.8, 1, 0)</f>
        <v>1</v>
      </c>
      <c r="AD66" s="55">
        <f>IF(U66&gt;=0.9, 1, 0)</f>
        <v>1</v>
      </c>
    </row>
    <row r="67" spans="1:30" ht="20" customHeight="1" x14ac:dyDescent="0.2">
      <c r="A67" s="20" t="s">
        <v>632</v>
      </c>
      <c r="B67" s="33" t="str">
        <f>SUBSTITUTE(A67,"/Users/timomiessen/Desktop/imagesdk/blackwomen1/","Image_")</f>
        <v>Image_BW_369.jpg</v>
      </c>
      <c r="C67" s="63" t="s">
        <v>5</v>
      </c>
      <c r="D67" s="22" t="s">
        <v>2973</v>
      </c>
      <c r="E67" s="23">
        <v>0</v>
      </c>
      <c r="F67" s="23">
        <v>0</v>
      </c>
      <c r="G67" s="23">
        <v>0</v>
      </c>
      <c r="H67" s="23">
        <v>0</v>
      </c>
      <c r="I67" s="23">
        <v>1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1</v>
      </c>
      <c r="Q67" s="23">
        <v>0</v>
      </c>
      <c r="R67" s="23" cm="1">
        <f t="array" ref="R67">_xlfn.IFS(H67=1,1,K67=1,1,L67=1,1,M67=1,1,N67=1,1,P67=1,1,TRUE,0)</f>
        <v>1</v>
      </c>
      <c r="S67" s="64">
        <f>IF(AND(G67=1,R67=1),0,R67)</f>
        <v>1</v>
      </c>
      <c r="T67" s="24" t="s">
        <v>2151</v>
      </c>
      <c r="U67" s="49">
        <f>SUBSTITUTE(T67,".",",")*1</f>
        <v>0.68925620615482297</v>
      </c>
      <c r="V67" s="54">
        <f>IF(U67&gt;=0.1, 1, 0)</f>
        <v>1</v>
      </c>
      <c r="W67" s="25">
        <f>IF(U67&gt;=0.2, 1, 0)</f>
        <v>1</v>
      </c>
      <c r="X67" s="25">
        <f>IF(U67&gt;=0.3, 1, 0)</f>
        <v>1</v>
      </c>
      <c r="Y67" s="25">
        <f>IF(U67&gt;=0.4, 1, 0)</f>
        <v>1</v>
      </c>
      <c r="Z67" s="25">
        <f>IF(U67&gt;=0.5, 1, 0)</f>
        <v>1</v>
      </c>
      <c r="AA67" s="25">
        <f>IF(U67&gt;=0.6, 1, 0)</f>
        <v>1</v>
      </c>
      <c r="AB67" s="25">
        <f>IF(U67&gt;=0.7, 1, 0)</f>
        <v>0</v>
      </c>
      <c r="AC67" s="25">
        <f>IF(U67&gt;=0.8, 1, 0)</f>
        <v>0</v>
      </c>
      <c r="AD67" s="55">
        <f>IF(U67&gt;=0.9, 1, 0)</f>
        <v>0</v>
      </c>
    </row>
    <row r="68" spans="1:30" ht="20" customHeight="1" x14ac:dyDescent="0.2">
      <c r="A68" s="20" t="s">
        <v>635</v>
      </c>
      <c r="B68" s="33" t="str">
        <f>SUBSTITUTE(A68,"/Users/timomiessen/Desktop/imagesdk/blackwomen1/","Image_")</f>
        <v>Image_BW_371.jpg</v>
      </c>
      <c r="C68" s="63" t="s">
        <v>5</v>
      </c>
      <c r="D68" s="22" t="s">
        <v>2973</v>
      </c>
      <c r="E68" s="23">
        <v>0</v>
      </c>
      <c r="F68" s="23">
        <v>0</v>
      </c>
      <c r="G68" s="23">
        <v>0</v>
      </c>
      <c r="H68" s="23">
        <v>1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1</v>
      </c>
      <c r="Q68" s="23">
        <v>0</v>
      </c>
      <c r="R68" s="23" cm="1">
        <f t="array" ref="R68">_xlfn.IFS(H68=1,1,K68=1,1,L68=1,1,M68=1,1,N68=1,1,P68=1,1,TRUE,0)</f>
        <v>1</v>
      </c>
      <c r="S68" s="64">
        <f>IF(AND(G68=1,R68=1),0,R68)</f>
        <v>1</v>
      </c>
      <c r="T68" s="24" t="s">
        <v>2154</v>
      </c>
      <c r="U68" s="49">
        <f>SUBSTITUTE(T68,".",",")*1</f>
        <v>0.900968357920646</v>
      </c>
      <c r="V68" s="54">
        <f>IF(U68&gt;=0.1, 1, 0)</f>
        <v>1</v>
      </c>
      <c r="W68" s="25">
        <f>IF(U68&gt;=0.2, 1, 0)</f>
        <v>1</v>
      </c>
      <c r="X68" s="25">
        <f>IF(U68&gt;=0.3, 1, 0)</f>
        <v>1</v>
      </c>
      <c r="Y68" s="25">
        <f>IF(U68&gt;=0.4, 1, 0)</f>
        <v>1</v>
      </c>
      <c r="Z68" s="25">
        <f>IF(U68&gt;=0.5, 1, 0)</f>
        <v>1</v>
      </c>
      <c r="AA68" s="25">
        <f>IF(U68&gt;=0.6, 1, 0)</f>
        <v>1</v>
      </c>
      <c r="AB68" s="25">
        <f>IF(U68&gt;=0.7, 1, 0)</f>
        <v>1</v>
      </c>
      <c r="AC68" s="25">
        <f>IF(U68&gt;=0.8, 1, 0)</f>
        <v>1</v>
      </c>
      <c r="AD68" s="55">
        <f>IF(U68&gt;=0.9, 1, 0)</f>
        <v>1</v>
      </c>
    </row>
    <row r="69" spans="1:30" ht="20" customHeight="1" x14ac:dyDescent="0.2">
      <c r="A69" s="20" t="s">
        <v>636</v>
      </c>
      <c r="B69" s="33" t="str">
        <f>SUBSTITUTE(A69,"/Users/timomiessen/Desktop/imagesdk/blackwomen1/","Image_")</f>
        <v>Image_BW_372.jpg</v>
      </c>
      <c r="C69" s="63" t="s">
        <v>5</v>
      </c>
      <c r="D69" s="22" t="s">
        <v>2973</v>
      </c>
      <c r="E69" s="23">
        <v>0</v>
      </c>
      <c r="F69" s="23">
        <v>0</v>
      </c>
      <c r="G69" s="23">
        <v>0</v>
      </c>
      <c r="H69" s="23">
        <v>1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1</v>
      </c>
      <c r="Q69" s="23">
        <v>0</v>
      </c>
      <c r="R69" s="23" cm="1">
        <f t="array" ref="R69">_xlfn.IFS(H69=1,1,K69=1,1,L69=1,1,M69=1,1,N69=1,1,P69=1,1,TRUE,0)</f>
        <v>1</v>
      </c>
      <c r="S69" s="64">
        <f>IF(AND(G69=1,R69=1),0,R69)</f>
        <v>1</v>
      </c>
      <c r="T69" s="24" t="s">
        <v>2155</v>
      </c>
      <c r="U69" s="49">
        <f>SUBSTITUTE(T69,".",",")*1</f>
        <v>0.98252759501338005</v>
      </c>
      <c r="V69" s="54">
        <f>IF(U69&gt;=0.1, 1, 0)</f>
        <v>1</v>
      </c>
      <c r="W69" s="25">
        <f>IF(U69&gt;=0.2, 1, 0)</f>
        <v>1</v>
      </c>
      <c r="X69" s="25">
        <f>IF(U69&gt;=0.3, 1, 0)</f>
        <v>1</v>
      </c>
      <c r="Y69" s="25">
        <f>IF(U69&gt;=0.4, 1, 0)</f>
        <v>1</v>
      </c>
      <c r="Z69" s="25">
        <f>IF(U69&gt;=0.5, 1, 0)</f>
        <v>1</v>
      </c>
      <c r="AA69" s="25">
        <f>IF(U69&gt;=0.6, 1, 0)</f>
        <v>1</v>
      </c>
      <c r="AB69" s="25">
        <f>IF(U69&gt;=0.7, 1, 0)</f>
        <v>1</v>
      </c>
      <c r="AC69" s="25">
        <f>IF(U69&gt;=0.8, 1, 0)</f>
        <v>1</v>
      </c>
      <c r="AD69" s="55">
        <f>IF(U69&gt;=0.9, 1, 0)</f>
        <v>1</v>
      </c>
    </row>
    <row r="70" spans="1:30" ht="20" customHeight="1" x14ac:dyDescent="0.2">
      <c r="A70" s="20" t="s">
        <v>637</v>
      </c>
      <c r="B70" s="33" t="str">
        <f>SUBSTITUTE(A70,"/Users/timomiessen/Desktop/imagesdk/blackwomen1/","Image_")</f>
        <v>Image_BW_373.jpg</v>
      </c>
      <c r="C70" s="63" t="s">
        <v>5</v>
      </c>
      <c r="D70" s="22" t="s">
        <v>2973</v>
      </c>
      <c r="E70" s="23">
        <v>0</v>
      </c>
      <c r="F70" s="23">
        <v>0</v>
      </c>
      <c r="G70" s="23">
        <v>0</v>
      </c>
      <c r="H70" s="23">
        <v>1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1</v>
      </c>
      <c r="Q70" s="23">
        <v>0</v>
      </c>
      <c r="R70" s="23" cm="1">
        <f t="array" ref="R70">_xlfn.IFS(H70=1,1,K70=1,1,L70=1,1,M70=1,1,N70=1,1,P70=1,1,TRUE,0)</f>
        <v>1</v>
      </c>
      <c r="S70" s="64">
        <f>IF(AND(G70=1,R70=1),0,R70)</f>
        <v>1</v>
      </c>
      <c r="T70" s="24" t="s">
        <v>2156</v>
      </c>
      <c r="U70" s="49">
        <f>SUBSTITUTE(T70,".",",")*1</f>
        <v>0.98445192724466302</v>
      </c>
      <c r="V70" s="54">
        <f>IF(U70&gt;=0.1, 1, 0)</f>
        <v>1</v>
      </c>
      <c r="W70" s="25">
        <f>IF(U70&gt;=0.2, 1, 0)</f>
        <v>1</v>
      </c>
      <c r="X70" s="25">
        <f>IF(U70&gt;=0.3, 1, 0)</f>
        <v>1</v>
      </c>
      <c r="Y70" s="25">
        <f>IF(U70&gt;=0.4, 1, 0)</f>
        <v>1</v>
      </c>
      <c r="Z70" s="25">
        <f>IF(U70&gt;=0.5, 1, 0)</f>
        <v>1</v>
      </c>
      <c r="AA70" s="25">
        <f>IF(U70&gt;=0.6, 1, 0)</f>
        <v>1</v>
      </c>
      <c r="AB70" s="25">
        <f>IF(U70&gt;=0.7, 1, 0)</f>
        <v>1</v>
      </c>
      <c r="AC70" s="25">
        <f>IF(U70&gt;=0.8, 1, 0)</f>
        <v>1</v>
      </c>
      <c r="AD70" s="55">
        <f>IF(U70&gt;=0.9, 1, 0)</f>
        <v>1</v>
      </c>
    </row>
    <row r="71" spans="1:30" ht="20" customHeight="1" x14ac:dyDescent="0.2">
      <c r="A71" s="20" t="s">
        <v>638</v>
      </c>
      <c r="B71" s="33" t="str">
        <f>SUBSTITUTE(A71,"/Users/timomiessen/Desktop/imagesdk/blackwomen1/","Image_")</f>
        <v>Image_BW_374.jpg</v>
      </c>
      <c r="C71" s="63" t="s">
        <v>5</v>
      </c>
      <c r="D71" s="22" t="s">
        <v>2973</v>
      </c>
      <c r="E71" s="23">
        <v>0</v>
      </c>
      <c r="F71" s="23">
        <v>0</v>
      </c>
      <c r="G71" s="23">
        <v>0</v>
      </c>
      <c r="H71" s="23">
        <v>1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1</v>
      </c>
      <c r="Q71" s="23">
        <v>0</v>
      </c>
      <c r="R71" s="23" cm="1">
        <f t="array" ref="R71">_xlfn.IFS(H71=1,1,K71=1,1,L71=1,1,M71=1,1,N71=1,1,P71=1,1,TRUE,0)</f>
        <v>1</v>
      </c>
      <c r="S71" s="64">
        <f>IF(AND(G71=1,R71=1),0,R71)</f>
        <v>1</v>
      </c>
      <c r="T71" s="24" t="s">
        <v>2157</v>
      </c>
      <c r="U71" s="49">
        <f>SUBSTITUTE(T71,".",",")*1</f>
        <v>0.98529860377311695</v>
      </c>
      <c r="V71" s="54">
        <f>IF(U71&gt;=0.1, 1, 0)</f>
        <v>1</v>
      </c>
      <c r="W71" s="25">
        <f>IF(U71&gt;=0.2, 1, 0)</f>
        <v>1</v>
      </c>
      <c r="X71" s="25">
        <f>IF(U71&gt;=0.3, 1, 0)</f>
        <v>1</v>
      </c>
      <c r="Y71" s="25">
        <f>IF(U71&gt;=0.4, 1, 0)</f>
        <v>1</v>
      </c>
      <c r="Z71" s="25">
        <f>IF(U71&gt;=0.5, 1, 0)</f>
        <v>1</v>
      </c>
      <c r="AA71" s="25">
        <f>IF(U71&gt;=0.6, 1, 0)</f>
        <v>1</v>
      </c>
      <c r="AB71" s="25">
        <f>IF(U71&gt;=0.7, 1, 0)</f>
        <v>1</v>
      </c>
      <c r="AC71" s="25">
        <f>IF(U71&gt;=0.8, 1, 0)</f>
        <v>1</v>
      </c>
      <c r="AD71" s="55">
        <f>IF(U71&gt;=0.9, 1, 0)</f>
        <v>1</v>
      </c>
    </row>
    <row r="72" spans="1:30" ht="20" customHeight="1" x14ac:dyDescent="0.2">
      <c r="A72" s="20" t="s">
        <v>639</v>
      </c>
      <c r="B72" s="33" t="str">
        <f>SUBSTITUTE(A72,"/Users/timomiessen/Desktop/imagesdk/blackwomen1/","Image_")</f>
        <v>Image_BW_375.jpg</v>
      </c>
      <c r="C72" s="63" t="s">
        <v>5</v>
      </c>
      <c r="D72" s="22" t="s">
        <v>2973</v>
      </c>
      <c r="E72" s="23">
        <v>0</v>
      </c>
      <c r="F72" s="23">
        <v>0</v>
      </c>
      <c r="G72" s="23">
        <v>0</v>
      </c>
      <c r="H72" s="23">
        <v>1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 cm="1">
        <f t="array" ref="R72">_xlfn.IFS(H72=1,1,K72=1,1,L72=1,1,M72=1,1,N72=1,1,P72=1,1,TRUE,0)</f>
        <v>1</v>
      </c>
      <c r="S72" s="64">
        <f>IF(AND(G72=1,R72=1),0,R72)</f>
        <v>1</v>
      </c>
      <c r="T72" s="24" t="s">
        <v>2158</v>
      </c>
      <c r="U72" s="49">
        <f>SUBSTITUTE(T72,".",",")*1</f>
        <v>0.87411827594041802</v>
      </c>
      <c r="V72" s="54">
        <f>IF(U72&gt;=0.1, 1, 0)</f>
        <v>1</v>
      </c>
      <c r="W72" s="25">
        <f>IF(U72&gt;=0.2, 1, 0)</f>
        <v>1</v>
      </c>
      <c r="X72" s="25">
        <f>IF(U72&gt;=0.3, 1, 0)</f>
        <v>1</v>
      </c>
      <c r="Y72" s="25">
        <f>IF(U72&gt;=0.4, 1, 0)</f>
        <v>1</v>
      </c>
      <c r="Z72" s="25">
        <f>IF(U72&gt;=0.5, 1, 0)</f>
        <v>1</v>
      </c>
      <c r="AA72" s="25">
        <f>IF(U72&gt;=0.6, 1, 0)</f>
        <v>1</v>
      </c>
      <c r="AB72" s="25">
        <f>IF(U72&gt;=0.7, 1, 0)</f>
        <v>1</v>
      </c>
      <c r="AC72" s="25">
        <f>IF(U72&gt;=0.8, 1, 0)</f>
        <v>1</v>
      </c>
      <c r="AD72" s="55">
        <f>IF(U72&gt;=0.9, 1, 0)</f>
        <v>0</v>
      </c>
    </row>
    <row r="73" spans="1:30" ht="20" customHeight="1" x14ac:dyDescent="0.2">
      <c r="A73" s="20" t="s">
        <v>640</v>
      </c>
      <c r="B73" s="33" t="str">
        <f>SUBSTITUTE(A73,"/Users/timomiessen/Desktop/imagesdk/blackwomen1/","Image_")</f>
        <v>Image_BW_376.jpg</v>
      </c>
      <c r="C73" s="63" t="s">
        <v>5</v>
      </c>
      <c r="D73" s="22" t="s">
        <v>2973</v>
      </c>
      <c r="E73" s="23">
        <v>0</v>
      </c>
      <c r="F73" s="23">
        <v>0</v>
      </c>
      <c r="G73" s="23">
        <v>0</v>
      </c>
      <c r="H73" s="23">
        <v>1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1</v>
      </c>
      <c r="Q73" s="23">
        <v>0</v>
      </c>
      <c r="R73" s="23" cm="1">
        <f t="array" ref="R73">_xlfn.IFS(H73=1,1,K73=1,1,L73=1,1,M73=1,1,N73=1,1,P73=1,1,TRUE,0)</f>
        <v>1</v>
      </c>
      <c r="S73" s="64">
        <f>IF(AND(G73=1,R73=1),0,R73)</f>
        <v>1</v>
      </c>
      <c r="T73" s="24" t="s">
        <v>2159</v>
      </c>
      <c r="U73" s="49">
        <f>SUBSTITUTE(T73,".",",")*1</f>
        <v>0.97448820434510697</v>
      </c>
      <c r="V73" s="54">
        <f>IF(U73&gt;=0.1, 1, 0)</f>
        <v>1</v>
      </c>
      <c r="W73" s="25">
        <f>IF(U73&gt;=0.2, 1, 0)</f>
        <v>1</v>
      </c>
      <c r="X73" s="25">
        <f>IF(U73&gt;=0.3, 1, 0)</f>
        <v>1</v>
      </c>
      <c r="Y73" s="25">
        <f>IF(U73&gt;=0.4, 1, 0)</f>
        <v>1</v>
      </c>
      <c r="Z73" s="25">
        <f>IF(U73&gt;=0.5, 1, 0)</f>
        <v>1</v>
      </c>
      <c r="AA73" s="25">
        <f>IF(U73&gt;=0.6, 1, 0)</f>
        <v>1</v>
      </c>
      <c r="AB73" s="25">
        <f>IF(U73&gt;=0.7, 1, 0)</f>
        <v>1</v>
      </c>
      <c r="AC73" s="25">
        <f>IF(U73&gt;=0.8, 1, 0)</f>
        <v>1</v>
      </c>
      <c r="AD73" s="55">
        <f>IF(U73&gt;=0.9, 1, 0)</f>
        <v>1</v>
      </c>
    </row>
    <row r="74" spans="1:30" ht="20" customHeight="1" x14ac:dyDescent="0.2">
      <c r="A74" s="20" t="s">
        <v>641</v>
      </c>
      <c r="B74" s="33" t="str">
        <f>SUBSTITUTE(A74,"/Users/timomiessen/Desktop/imagesdk/blackwomen1/","Image_")</f>
        <v>Image_BW_377.jpg</v>
      </c>
      <c r="C74" s="63" t="s">
        <v>5</v>
      </c>
      <c r="D74" s="22" t="s">
        <v>2973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1</v>
      </c>
      <c r="Q74" s="23">
        <v>0</v>
      </c>
      <c r="R74" s="23" cm="1">
        <f t="array" ref="R74">_xlfn.IFS(H74=1,1,K74=1,1,L74=1,1,M74=1,1,N74=1,1,P74=1,1,TRUE,0)</f>
        <v>1</v>
      </c>
      <c r="S74" s="64">
        <f>IF(AND(G74=1,R74=1),0,R74)</f>
        <v>1</v>
      </c>
      <c r="T74" s="24" t="s">
        <v>2160</v>
      </c>
      <c r="U74" s="49">
        <f>SUBSTITUTE(T74,".",",")*1</f>
        <v>0.99491302669048298</v>
      </c>
      <c r="V74" s="54">
        <f>IF(U74&gt;=0.1, 1, 0)</f>
        <v>1</v>
      </c>
      <c r="W74" s="25">
        <f>IF(U74&gt;=0.2, 1, 0)</f>
        <v>1</v>
      </c>
      <c r="X74" s="25">
        <f>IF(U74&gt;=0.3, 1, 0)</f>
        <v>1</v>
      </c>
      <c r="Y74" s="25">
        <f>IF(U74&gt;=0.4, 1, 0)</f>
        <v>1</v>
      </c>
      <c r="Z74" s="25">
        <f>IF(U74&gt;=0.5, 1, 0)</f>
        <v>1</v>
      </c>
      <c r="AA74" s="25">
        <f>IF(U74&gt;=0.6, 1, 0)</f>
        <v>1</v>
      </c>
      <c r="AB74" s="25">
        <f>IF(U74&gt;=0.7, 1, 0)</f>
        <v>1</v>
      </c>
      <c r="AC74" s="25">
        <f>IF(U74&gt;=0.8, 1, 0)</f>
        <v>1</v>
      </c>
      <c r="AD74" s="55">
        <f>IF(U74&gt;=0.9, 1, 0)</f>
        <v>1</v>
      </c>
    </row>
    <row r="75" spans="1:30" ht="20" customHeight="1" x14ac:dyDescent="0.2">
      <c r="A75" s="20" t="s">
        <v>642</v>
      </c>
      <c r="B75" s="33" t="str">
        <f>SUBSTITUTE(A75,"/Users/timomiessen/Desktop/imagesdk/blackwomen1/","Image_")</f>
        <v>Image_BW_378.jpg</v>
      </c>
      <c r="C75" s="63" t="s">
        <v>5</v>
      </c>
      <c r="D75" s="22" t="s">
        <v>2973</v>
      </c>
      <c r="E75" s="23">
        <v>0</v>
      </c>
      <c r="F75" s="23">
        <v>0</v>
      </c>
      <c r="G75" s="23">
        <v>0</v>
      </c>
      <c r="H75" s="23">
        <v>1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1</v>
      </c>
      <c r="Q75" s="23">
        <v>0</v>
      </c>
      <c r="R75" s="23" cm="1">
        <f t="array" ref="R75">_xlfn.IFS(H75=1,1,K75=1,1,L75=1,1,M75=1,1,N75=1,1,P75=1,1,TRUE,0)</f>
        <v>1</v>
      </c>
      <c r="S75" s="64">
        <f>IF(AND(G75=1,R75=1),0,R75)</f>
        <v>1</v>
      </c>
      <c r="T75" s="24" t="s">
        <v>2161</v>
      </c>
      <c r="U75" s="49">
        <f>SUBSTITUTE(T75,".",",")*1</f>
        <v>0.880823759362101</v>
      </c>
      <c r="V75" s="54">
        <f>IF(U75&gt;=0.1, 1, 0)</f>
        <v>1</v>
      </c>
      <c r="W75" s="25">
        <f>IF(U75&gt;=0.2, 1, 0)</f>
        <v>1</v>
      </c>
      <c r="X75" s="25">
        <f>IF(U75&gt;=0.3, 1, 0)</f>
        <v>1</v>
      </c>
      <c r="Y75" s="25">
        <f>IF(U75&gt;=0.4, 1, 0)</f>
        <v>1</v>
      </c>
      <c r="Z75" s="25">
        <f>IF(U75&gt;=0.5, 1, 0)</f>
        <v>1</v>
      </c>
      <c r="AA75" s="25">
        <f>IF(U75&gt;=0.6, 1, 0)</f>
        <v>1</v>
      </c>
      <c r="AB75" s="25">
        <f>IF(U75&gt;=0.7, 1, 0)</f>
        <v>1</v>
      </c>
      <c r="AC75" s="25">
        <f>IF(U75&gt;=0.8, 1, 0)</f>
        <v>1</v>
      </c>
      <c r="AD75" s="55">
        <f>IF(U75&gt;=0.9, 1, 0)</f>
        <v>0</v>
      </c>
    </row>
    <row r="76" spans="1:30" ht="20" customHeight="1" x14ac:dyDescent="0.2">
      <c r="A76" s="20" t="s">
        <v>643</v>
      </c>
      <c r="B76" s="33" t="str">
        <f>SUBSTITUTE(A76,"/Users/timomiessen/Desktop/imagesdk/blackwomen1/","Image_")</f>
        <v>Image_BW_379.jpg</v>
      </c>
      <c r="C76" s="63" t="s">
        <v>5</v>
      </c>
      <c r="D76" s="22" t="s">
        <v>2973</v>
      </c>
      <c r="E76" s="23">
        <v>0</v>
      </c>
      <c r="F76" s="23">
        <v>0</v>
      </c>
      <c r="G76" s="23">
        <v>0</v>
      </c>
      <c r="H76" s="23">
        <v>1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 cm="1">
        <f t="array" ref="R76">_xlfn.IFS(H76=1,1,K76=1,1,L76=1,1,M76=1,1,N76=1,1,P76=1,1,TRUE,0)</f>
        <v>1</v>
      </c>
      <c r="S76" s="64">
        <f>IF(AND(G76=1,R76=1),0,R76)</f>
        <v>1</v>
      </c>
      <c r="T76" s="24" t="s">
        <v>2162</v>
      </c>
      <c r="U76" s="49">
        <f>SUBSTITUTE(T76,".",",")*1</f>
        <v>0.75073876976966802</v>
      </c>
      <c r="V76" s="54">
        <f>IF(U76&gt;=0.1, 1, 0)</f>
        <v>1</v>
      </c>
      <c r="W76" s="25">
        <f>IF(U76&gt;=0.2, 1, 0)</f>
        <v>1</v>
      </c>
      <c r="X76" s="25">
        <f>IF(U76&gt;=0.3, 1, 0)</f>
        <v>1</v>
      </c>
      <c r="Y76" s="25">
        <f>IF(U76&gt;=0.4, 1, 0)</f>
        <v>1</v>
      </c>
      <c r="Z76" s="25">
        <f>IF(U76&gt;=0.5, 1, 0)</f>
        <v>1</v>
      </c>
      <c r="AA76" s="25">
        <f>IF(U76&gt;=0.6, 1, 0)</f>
        <v>1</v>
      </c>
      <c r="AB76" s="25">
        <f>IF(U76&gt;=0.7, 1, 0)</f>
        <v>1</v>
      </c>
      <c r="AC76" s="25">
        <f>IF(U76&gt;=0.8, 1, 0)</f>
        <v>0</v>
      </c>
      <c r="AD76" s="55">
        <f>IF(U76&gt;=0.9, 1, 0)</f>
        <v>0</v>
      </c>
    </row>
    <row r="77" spans="1:30" ht="20" customHeight="1" x14ac:dyDescent="0.2">
      <c r="A77" s="20" t="s">
        <v>645</v>
      </c>
      <c r="B77" s="33" t="str">
        <f>SUBSTITUTE(A77,"/Users/timomiessen/Desktop/imagesdk/blackwomen1/","Image_")</f>
        <v>Image_BW_380.jpg</v>
      </c>
      <c r="C77" s="63" t="s">
        <v>5</v>
      </c>
      <c r="D77" s="22" t="s">
        <v>2973</v>
      </c>
      <c r="E77" s="23">
        <v>0</v>
      </c>
      <c r="F77" s="23">
        <v>0</v>
      </c>
      <c r="G77" s="23">
        <v>0</v>
      </c>
      <c r="H77" s="23">
        <v>1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 cm="1">
        <f t="array" ref="R77">_xlfn.IFS(H77=1,1,K77=1,1,L77=1,1,M77=1,1,N77=1,1,P77=1,1,TRUE,0)</f>
        <v>1</v>
      </c>
      <c r="S77" s="64">
        <f>IF(AND(G77=1,R77=1),0,R77)</f>
        <v>1</v>
      </c>
      <c r="T77" s="24" t="s">
        <v>2164</v>
      </c>
      <c r="U77" s="49">
        <f>SUBSTITUTE(T77,".",",")*1</f>
        <v>0.97176118940114897</v>
      </c>
      <c r="V77" s="54">
        <f>IF(U77&gt;=0.1, 1, 0)</f>
        <v>1</v>
      </c>
      <c r="W77" s="25">
        <f>IF(U77&gt;=0.2, 1, 0)</f>
        <v>1</v>
      </c>
      <c r="X77" s="25">
        <f>IF(U77&gt;=0.3, 1, 0)</f>
        <v>1</v>
      </c>
      <c r="Y77" s="25">
        <f>IF(U77&gt;=0.4, 1, 0)</f>
        <v>1</v>
      </c>
      <c r="Z77" s="25">
        <f>IF(U77&gt;=0.5, 1, 0)</f>
        <v>1</v>
      </c>
      <c r="AA77" s="25">
        <f>IF(U77&gt;=0.6, 1, 0)</f>
        <v>1</v>
      </c>
      <c r="AB77" s="25">
        <f>IF(U77&gt;=0.7, 1, 0)</f>
        <v>1</v>
      </c>
      <c r="AC77" s="25">
        <f>IF(U77&gt;=0.8, 1, 0)</f>
        <v>1</v>
      </c>
      <c r="AD77" s="55">
        <f>IF(U77&gt;=0.9, 1, 0)</f>
        <v>1</v>
      </c>
    </row>
    <row r="78" spans="1:30" ht="20" customHeight="1" x14ac:dyDescent="0.2">
      <c r="A78" s="20" t="s">
        <v>646</v>
      </c>
      <c r="B78" s="33" t="str">
        <f>SUBSTITUTE(A78,"/Users/timomiessen/Desktop/imagesdk/blackwomen1/","Image_")</f>
        <v>Image_BW_381.jpg</v>
      </c>
      <c r="C78" s="63" t="s">
        <v>5</v>
      </c>
      <c r="D78" s="22" t="s">
        <v>2973</v>
      </c>
      <c r="E78" s="23">
        <v>0</v>
      </c>
      <c r="F78" s="23">
        <v>0</v>
      </c>
      <c r="G78" s="23">
        <v>0</v>
      </c>
      <c r="H78" s="23">
        <v>1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1</v>
      </c>
      <c r="Q78" s="23">
        <v>0</v>
      </c>
      <c r="R78" s="23" cm="1">
        <f t="array" ref="R78">_xlfn.IFS(H78=1,1,K78=1,1,L78=1,1,M78=1,1,N78=1,1,P78=1,1,TRUE,0)</f>
        <v>1</v>
      </c>
      <c r="S78" s="64">
        <f>IF(AND(G78=1,R78=1),0,R78)</f>
        <v>1</v>
      </c>
      <c r="T78" s="24" t="s">
        <v>2165</v>
      </c>
      <c r="U78" s="49">
        <f>SUBSTITUTE(T78,".",",")*1</f>
        <v>0.97592595312744301</v>
      </c>
      <c r="V78" s="54">
        <f>IF(U78&gt;=0.1, 1, 0)</f>
        <v>1</v>
      </c>
      <c r="W78" s="25">
        <f>IF(U78&gt;=0.2, 1, 0)</f>
        <v>1</v>
      </c>
      <c r="X78" s="25">
        <f>IF(U78&gt;=0.3, 1, 0)</f>
        <v>1</v>
      </c>
      <c r="Y78" s="25">
        <f>IF(U78&gt;=0.4, 1, 0)</f>
        <v>1</v>
      </c>
      <c r="Z78" s="25">
        <f>IF(U78&gt;=0.5, 1, 0)</f>
        <v>1</v>
      </c>
      <c r="AA78" s="25">
        <f>IF(U78&gt;=0.6, 1, 0)</f>
        <v>1</v>
      </c>
      <c r="AB78" s="25">
        <f>IF(U78&gt;=0.7, 1, 0)</f>
        <v>1</v>
      </c>
      <c r="AC78" s="25">
        <f>IF(U78&gt;=0.8, 1, 0)</f>
        <v>1</v>
      </c>
      <c r="AD78" s="55">
        <f>IF(U78&gt;=0.9, 1, 0)</f>
        <v>1</v>
      </c>
    </row>
    <row r="79" spans="1:30" ht="20" customHeight="1" x14ac:dyDescent="0.2">
      <c r="A79" s="20" t="s">
        <v>647</v>
      </c>
      <c r="B79" s="33" t="str">
        <f>SUBSTITUTE(A79,"/Users/timomiessen/Desktop/imagesdk/blackwomen1/","Image_")</f>
        <v>Image_BW_382.jpg</v>
      </c>
      <c r="C79" s="63" t="s">
        <v>5</v>
      </c>
      <c r="D79" s="22" t="s">
        <v>2973</v>
      </c>
      <c r="E79" s="23">
        <v>0</v>
      </c>
      <c r="F79" s="23">
        <v>0</v>
      </c>
      <c r="G79" s="23">
        <v>0</v>
      </c>
      <c r="H79" s="23">
        <v>1</v>
      </c>
      <c r="I79" s="23">
        <v>0</v>
      </c>
      <c r="J79" s="23">
        <v>0</v>
      </c>
      <c r="K79" s="23">
        <v>0</v>
      </c>
      <c r="L79" s="23">
        <v>1</v>
      </c>
      <c r="M79" s="23">
        <v>0</v>
      </c>
      <c r="N79" s="23">
        <v>0</v>
      </c>
      <c r="O79" s="23">
        <v>0</v>
      </c>
      <c r="P79" s="23">
        <v>1</v>
      </c>
      <c r="Q79" s="23">
        <v>0</v>
      </c>
      <c r="R79" s="23" cm="1">
        <f t="array" ref="R79">_xlfn.IFS(H79=1,1,K79=1,1,L79=1,1,M79=1,1,N79=1,1,P79=1,1,TRUE,0)</f>
        <v>1</v>
      </c>
      <c r="S79" s="64">
        <f>IF(AND(G79=1,R79=1),0,R79)</f>
        <v>1</v>
      </c>
      <c r="T79" s="24" t="s">
        <v>2166</v>
      </c>
      <c r="U79" s="49">
        <f>SUBSTITUTE(T79,".",",")*1</f>
        <v>0.91056677699088995</v>
      </c>
      <c r="V79" s="54">
        <f>IF(U79&gt;=0.1, 1, 0)</f>
        <v>1</v>
      </c>
      <c r="W79" s="25">
        <f>IF(U79&gt;=0.2, 1, 0)</f>
        <v>1</v>
      </c>
      <c r="X79" s="25">
        <f>IF(U79&gt;=0.3, 1, 0)</f>
        <v>1</v>
      </c>
      <c r="Y79" s="25">
        <f>IF(U79&gt;=0.4, 1, 0)</f>
        <v>1</v>
      </c>
      <c r="Z79" s="25">
        <f>IF(U79&gt;=0.5, 1, 0)</f>
        <v>1</v>
      </c>
      <c r="AA79" s="25">
        <f>IF(U79&gt;=0.6, 1, 0)</f>
        <v>1</v>
      </c>
      <c r="AB79" s="25">
        <f>IF(U79&gt;=0.7, 1, 0)</f>
        <v>1</v>
      </c>
      <c r="AC79" s="25">
        <f>IF(U79&gt;=0.8, 1, 0)</f>
        <v>1</v>
      </c>
      <c r="AD79" s="55">
        <f>IF(U79&gt;=0.9, 1, 0)</f>
        <v>1</v>
      </c>
    </row>
    <row r="80" spans="1:30" ht="20" customHeight="1" x14ac:dyDescent="0.2">
      <c r="A80" s="20" t="s">
        <v>648</v>
      </c>
      <c r="B80" s="33" t="str">
        <f>SUBSTITUTE(A80,"/Users/timomiessen/Desktop/imagesdk/blackwomen1/","Image_")</f>
        <v>Image_BW_383.jpg</v>
      </c>
      <c r="C80" s="63" t="s">
        <v>5</v>
      </c>
      <c r="D80" s="22" t="s">
        <v>2973</v>
      </c>
      <c r="E80" s="23">
        <v>0</v>
      </c>
      <c r="F80" s="23">
        <v>0</v>
      </c>
      <c r="G80" s="23">
        <v>0</v>
      </c>
      <c r="H80" s="23">
        <v>1</v>
      </c>
      <c r="I80" s="23">
        <v>0</v>
      </c>
      <c r="J80" s="23">
        <v>0</v>
      </c>
      <c r="K80" s="23">
        <v>0</v>
      </c>
      <c r="L80" s="23">
        <v>1</v>
      </c>
      <c r="M80" s="23">
        <v>0</v>
      </c>
      <c r="N80" s="23">
        <v>0</v>
      </c>
      <c r="O80" s="23">
        <v>0</v>
      </c>
      <c r="P80" s="23">
        <v>1</v>
      </c>
      <c r="Q80" s="23">
        <v>0</v>
      </c>
      <c r="R80" s="23" cm="1">
        <f t="array" ref="R80">_xlfn.IFS(H80=1,1,K80=1,1,L80=1,1,M80=1,1,N80=1,1,P80=1,1,TRUE,0)</f>
        <v>1</v>
      </c>
      <c r="S80" s="64">
        <f>IF(AND(G80=1,R80=1),0,R80)</f>
        <v>1</v>
      </c>
      <c r="T80" s="24" t="s">
        <v>2167</v>
      </c>
      <c r="U80" s="49">
        <f>SUBSTITUTE(T80,".",",")*1</f>
        <v>0.79310341179370802</v>
      </c>
      <c r="V80" s="54">
        <f>IF(U80&gt;=0.1, 1, 0)</f>
        <v>1</v>
      </c>
      <c r="W80" s="25">
        <f>IF(U80&gt;=0.2, 1, 0)</f>
        <v>1</v>
      </c>
      <c r="X80" s="25">
        <f>IF(U80&gt;=0.3, 1, 0)</f>
        <v>1</v>
      </c>
      <c r="Y80" s="25">
        <f>IF(U80&gt;=0.4, 1, 0)</f>
        <v>1</v>
      </c>
      <c r="Z80" s="25">
        <f>IF(U80&gt;=0.5, 1, 0)</f>
        <v>1</v>
      </c>
      <c r="AA80" s="25">
        <f>IF(U80&gt;=0.6, 1, 0)</f>
        <v>1</v>
      </c>
      <c r="AB80" s="25">
        <f>IF(U80&gt;=0.7, 1, 0)</f>
        <v>1</v>
      </c>
      <c r="AC80" s="25">
        <f>IF(U80&gt;=0.8, 1, 0)</f>
        <v>0</v>
      </c>
      <c r="AD80" s="55">
        <f>IF(U80&gt;=0.9, 1, 0)</f>
        <v>0</v>
      </c>
    </row>
    <row r="81" spans="1:30" ht="20" customHeight="1" x14ac:dyDescent="0.2">
      <c r="A81" s="20" t="s">
        <v>649</v>
      </c>
      <c r="B81" s="33" t="str">
        <f>SUBSTITUTE(A81,"/Users/timomiessen/Desktop/imagesdk/blackwomen1/","Image_")</f>
        <v>Image_BW_384.jpg</v>
      </c>
      <c r="C81" s="63" t="s">
        <v>5</v>
      </c>
      <c r="D81" s="22" t="s">
        <v>2973</v>
      </c>
      <c r="E81" s="23">
        <v>0</v>
      </c>
      <c r="F81" s="23">
        <v>0</v>
      </c>
      <c r="G81" s="23">
        <v>0</v>
      </c>
      <c r="H81" s="23">
        <v>1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1</v>
      </c>
      <c r="Q81" s="23">
        <v>0</v>
      </c>
      <c r="R81" s="23" cm="1">
        <f t="array" ref="R81">_xlfn.IFS(H81=1,1,K81=1,1,L81=1,1,M81=1,1,N81=1,1,P81=1,1,TRUE,0)</f>
        <v>1</v>
      </c>
      <c r="S81" s="64">
        <f>IF(AND(G81=1,R81=1),0,R81)</f>
        <v>1</v>
      </c>
      <c r="T81" s="24" t="s">
        <v>2168</v>
      </c>
      <c r="U81" s="49">
        <f>SUBSTITUTE(T81,".",",")*1</f>
        <v>0.96731347590684802</v>
      </c>
      <c r="V81" s="54">
        <f>IF(U81&gt;=0.1, 1, 0)</f>
        <v>1</v>
      </c>
      <c r="W81" s="25">
        <f>IF(U81&gt;=0.2, 1, 0)</f>
        <v>1</v>
      </c>
      <c r="X81" s="25">
        <f>IF(U81&gt;=0.3, 1, 0)</f>
        <v>1</v>
      </c>
      <c r="Y81" s="25">
        <f>IF(U81&gt;=0.4, 1, 0)</f>
        <v>1</v>
      </c>
      <c r="Z81" s="25">
        <f>IF(U81&gt;=0.5, 1, 0)</f>
        <v>1</v>
      </c>
      <c r="AA81" s="25">
        <f>IF(U81&gt;=0.6, 1, 0)</f>
        <v>1</v>
      </c>
      <c r="AB81" s="25">
        <f>IF(U81&gt;=0.7, 1, 0)</f>
        <v>1</v>
      </c>
      <c r="AC81" s="25">
        <f>IF(U81&gt;=0.8, 1, 0)</f>
        <v>1</v>
      </c>
      <c r="AD81" s="55">
        <f>IF(U81&gt;=0.9, 1, 0)</f>
        <v>1</v>
      </c>
    </row>
    <row r="82" spans="1:30" ht="20" customHeight="1" x14ac:dyDescent="0.2">
      <c r="A82" s="20" t="s">
        <v>650</v>
      </c>
      <c r="B82" s="33" t="str">
        <f>SUBSTITUTE(A82,"/Users/timomiessen/Desktop/imagesdk/blackwomen1/","Image_")</f>
        <v>Image_BW_385.jpg</v>
      </c>
      <c r="C82" s="63" t="s">
        <v>5</v>
      </c>
      <c r="D82" s="22" t="s">
        <v>2973</v>
      </c>
      <c r="E82" s="23">
        <v>0</v>
      </c>
      <c r="F82" s="23">
        <v>0</v>
      </c>
      <c r="G82" s="23">
        <v>0</v>
      </c>
      <c r="H82" s="23">
        <v>1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1</v>
      </c>
      <c r="Q82" s="23">
        <v>0</v>
      </c>
      <c r="R82" s="23" cm="1">
        <f t="array" ref="R82">_xlfn.IFS(H82=1,1,K82=1,1,L82=1,1,M82=1,1,N82=1,1,P82=1,1,TRUE,0)</f>
        <v>1</v>
      </c>
      <c r="S82" s="64">
        <f>IF(AND(G82=1,R82=1),0,R82)</f>
        <v>1</v>
      </c>
      <c r="T82" s="24" t="s">
        <v>2169</v>
      </c>
      <c r="U82" s="49">
        <f>SUBSTITUTE(T82,".",",")*1</f>
        <v>3.7625681608915301E-2</v>
      </c>
      <c r="V82" s="54">
        <f>IF(U82&gt;=0.1, 1, 0)</f>
        <v>0</v>
      </c>
      <c r="W82" s="25">
        <f>IF(U82&gt;=0.2, 1, 0)</f>
        <v>0</v>
      </c>
      <c r="X82" s="25">
        <f>IF(U82&gt;=0.3, 1, 0)</f>
        <v>0</v>
      </c>
      <c r="Y82" s="25">
        <f>IF(U82&gt;=0.4, 1, 0)</f>
        <v>0</v>
      </c>
      <c r="Z82" s="25">
        <f>IF(U82&gt;=0.5, 1, 0)</f>
        <v>0</v>
      </c>
      <c r="AA82" s="25">
        <f>IF(U82&gt;=0.6, 1, 0)</f>
        <v>0</v>
      </c>
      <c r="AB82" s="25">
        <f>IF(U82&gt;=0.7, 1, 0)</f>
        <v>0</v>
      </c>
      <c r="AC82" s="25">
        <f>IF(U82&gt;=0.8, 1, 0)</f>
        <v>0</v>
      </c>
      <c r="AD82" s="55">
        <f>IF(U82&gt;=0.9, 1, 0)</f>
        <v>0</v>
      </c>
    </row>
    <row r="83" spans="1:30" ht="20" customHeight="1" x14ac:dyDescent="0.2">
      <c r="A83" s="20" t="s">
        <v>651</v>
      </c>
      <c r="B83" s="33" t="str">
        <f>SUBSTITUTE(A83,"/Users/timomiessen/Desktop/imagesdk/blackwomen1/","Image_")</f>
        <v>Image_BW_386.jpg</v>
      </c>
      <c r="C83" s="63" t="s">
        <v>5</v>
      </c>
      <c r="D83" s="22" t="s">
        <v>2973</v>
      </c>
      <c r="E83" s="23">
        <v>0</v>
      </c>
      <c r="F83" s="23">
        <v>0</v>
      </c>
      <c r="G83" s="23">
        <v>0</v>
      </c>
      <c r="H83" s="23">
        <v>1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1</v>
      </c>
      <c r="Q83" s="23">
        <v>0</v>
      </c>
      <c r="R83" s="23" cm="1">
        <f t="array" ref="R83">_xlfn.IFS(H83=1,1,K83=1,1,L83=1,1,M83=1,1,N83=1,1,P83=1,1,TRUE,0)</f>
        <v>1</v>
      </c>
      <c r="S83" s="64">
        <f>IF(AND(G83=1,R83=1),0,R83)</f>
        <v>1</v>
      </c>
      <c r="T83" s="24" t="s">
        <v>2170</v>
      </c>
      <c r="U83" s="49">
        <f>SUBSTITUTE(T83,".",",")*1</f>
        <v>0.94984787702560403</v>
      </c>
      <c r="V83" s="54">
        <f>IF(U83&gt;=0.1, 1, 0)</f>
        <v>1</v>
      </c>
      <c r="W83" s="25">
        <f>IF(U83&gt;=0.2, 1, 0)</f>
        <v>1</v>
      </c>
      <c r="X83" s="25">
        <f>IF(U83&gt;=0.3, 1, 0)</f>
        <v>1</v>
      </c>
      <c r="Y83" s="25">
        <f>IF(U83&gt;=0.4, 1, 0)</f>
        <v>1</v>
      </c>
      <c r="Z83" s="25">
        <f>IF(U83&gt;=0.5, 1, 0)</f>
        <v>1</v>
      </c>
      <c r="AA83" s="25">
        <f>IF(U83&gt;=0.6, 1, 0)</f>
        <v>1</v>
      </c>
      <c r="AB83" s="25">
        <f>IF(U83&gt;=0.7, 1, 0)</f>
        <v>1</v>
      </c>
      <c r="AC83" s="25">
        <f>IF(U83&gt;=0.8, 1, 0)</f>
        <v>1</v>
      </c>
      <c r="AD83" s="55">
        <f>IF(U83&gt;=0.9, 1, 0)</f>
        <v>1</v>
      </c>
    </row>
    <row r="84" spans="1:30" ht="20" customHeight="1" x14ac:dyDescent="0.2">
      <c r="A84" s="20" t="s">
        <v>652</v>
      </c>
      <c r="B84" s="33" t="str">
        <f>SUBSTITUTE(A84,"/Users/timomiessen/Desktop/imagesdk/blackwomen1/","Image_")</f>
        <v>Image_BW_387.jpg</v>
      </c>
      <c r="C84" s="63" t="s">
        <v>5</v>
      </c>
      <c r="D84" s="22" t="s">
        <v>2973</v>
      </c>
      <c r="E84" s="23">
        <v>0</v>
      </c>
      <c r="F84" s="23">
        <v>0</v>
      </c>
      <c r="G84" s="23">
        <v>0</v>
      </c>
      <c r="H84" s="23">
        <v>1</v>
      </c>
      <c r="I84" s="23">
        <v>0</v>
      </c>
      <c r="J84" s="23">
        <v>0</v>
      </c>
      <c r="K84" s="23">
        <v>0</v>
      </c>
      <c r="L84" s="23">
        <v>1</v>
      </c>
      <c r="M84" s="23">
        <v>0</v>
      </c>
      <c r="N84" s="23">
        <v>0</v>
      </c>
      <c r="O84" s="23">
        <v>0</v>
      </c>
      <c r="P84" s="23">
        <v>1</v>
      </c>
      <c r="Q84" s="23">
        <v>0</v>
      </c>
      <c r="R84" s="23" cm="1">
        <f t="array" ref="R84">_xlfn.IFS(H84=1,1,K84=1,1,L84=1,1,M84=1,1,N84=1,1,P84=1,1,TRUE,0)</f>
        <v>1</v>
      </c>
      <c r="S84" s="64">
        <f>IF(AND(G84=1,R84=1),0,R84)</f>
        <v>1</v>
      </c>
      <c r="T84" s="24" t="s">
        <v>2171</v>
      </c>
      <c r="U84" s="49">
        <f>SUBSTITUTE(T84,".",",")*1</f>
        <v>0.39432041347026803</v>
      </c>
      <c r="V84" s="54">
        <f>IF(U84&gt;=0.1, 1, 0)</f>
        <v>1</v>
      </c>
      <c r="W84" s="25">
        <f>IF(U84&gt;=0.2, 1, 0)</f>
        <v>1</v>
      </c>
      <c r="X84" s="25">
        <f>IF(U84&gt;=0.3, 1, 0)</f>
        <v>1</v>
      </c>
      <c r="Y84" s="25">
        <f>IF(U84&gt;=0.4, 1, 0)</f>
        <v>0</v>
      </c>
      <c r="Z84" s="25">
        <f>IF(U84&gt;=0.5, 1, 0)</f>
        <v>0</v>
      </c>
      <c r="AA84" s="25">
        <f>IF(U84&gt;=0.6, 1, 0)</f>
        <v>0</v>
      </c>
      <c r="AB84" s="25">
        <f>IF(U84&gt;=0.7, 1, 0)</f>
        <v>0</v>
      </c>
      <c r="AC84" s="25">
        <f>IF(U84&gt;=0.8, 1, 0)</f>
        <v>0</v>
      </c>
      <c r="AD84" s="55">
        <f>IF(U84&gt;=0.9, 1, 0)</f>
        <v>0</v>
      </c>
    </row>
    <row r="85" spans="1:30" ht="20" customHeight="1" x14ac:dyDescent="0.2">
      <c r="A85" s="20" t="s">
        <v>653</v>
      </c>
      <c r="B85" s="33" t="str">
        <f>SUBSTITUTE(A85,"/Users/timomiessen/Desktop/imagesdk/blackwomen1/","Image_")</f>
        <v>Image_BW_388.jpg</v>
      </c>
      <c r="C85" s="63" t="s">
        <v>5</v>
      </c>
      <c r="D85" s="22" t="s">
        <v>2973</v>
      </c>
      <c r="E85" s="23">
        <v>0</v>
      </c>
      <c r="F85" s="23">
        <v>0</v>
      </c>
      <c r="G85" s="23">
        <v>0</v>
      </c>
      <c r="H85" s="23">
        <v>1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 cm="1">
        <f t="array" ref="R85">_xlfn.IFS(H85=1,1,K85=1,1,L85=1,1,M85=1,1,N85=1,1,P85=1,1,TRUE,0)</f>
        <v>1</v>
      </c>
      <c r="S85" s="64">
        <f>IF(AND(G85=1,R85=1),0,R85)</f>
        <v>1</v>
      </c>
      <c r="T85" s="24" t="s">
        <v>2172</v>
      </c>
      <c r="U85" s="49">
        <f>SUBSTITUTE(T85,".",",")*1</f>
        <v>0.15175529941916399</v>
      </c>
      <c r="V85" s="54">
        <f>IF(U85&gt;=0.1, 1, 0)</f>
        <v>1</v>
      </c>
      <c r="W85" s="25">
        <f>IF(U85&gt;=0.2, 1, 0)</f>
        <v>0</v>
      </c>
      <c r="X85" s="25">
        <f>IF(U85&gt;=0.3, 1, 0)</f>
        <v>0</v>
      </c>
      <c r="Y85" s="25">
        <f>IF(U85&gt;=0.4, 1, 0)</f>
        <v>0</v>
      </c>
      <c r="Z85" s="25">
        <f>IF(U85&gt;=0.5, 1, 0)</f>
        <v>0</v>
      </c>
      <c r="AA85" s="25">
        <f>IF(U85&gt;=0.6, 1, 0)</f>
        <v>0</v>
      </c>
      <c r="AB85" s="25">
        <f>IF(U85&gt;=0.7, 1, 0)</f>
        <v>0</v>
      </c>
      <c r="AC85" s="25">
        <f>IF(U85&gt;=0.8, 1, 0)</f>
        <v>0</v>
      </c>
      <c r="AD85" s="55">
        <f>IF(U85&gt;=0.9, 1, 0)</f>
        <v>0</v>
      </c>
    </row>
    <row r="86" spans="1:30" ht="20" customHeight="1" x14ac:dyDescent="0.2">
      <c r="A86" s="20" t="s">
        <v>654</v>
      </c>
      <c r="B86" s="33" t="str">
        <f>SUBSTITUTE(A86,"/Users/timomiessen/Desktop/imagesdk/blackwomen1/","Image_")</f>
        <v>Image_BW_389.jpg</v>
      </c>
      <c r="C86" s="63" t="s">
        <v>5</v>
      </c>
      <c r="D86" s="22" t="s">
        <v>2973</v>
      </c>
      <c r="E86" s="23">
        <v>0</v>
      </c>
      <c r="F86" s="23">
        <v>0</v>
      </c>
      <c r="G86" s="23">
        <v>0</v>
      </c>
      <c r="H86" s="23">
        <v>1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1</v>
      </c>
      <c r="Q86" s="23">
        <v>0</v>
      </c>
      <c r="R86" s="23" cm="1">
        <f t="array" ref="R86">_xlfn.IFS(H86=1,1,K86=1,1,L86=1,1,M86=1,1,N86=1,1,P86=1,1,TRUE,0)</f>
        <v>1</v>
      </c>
      <c r="S86" s="64">
        <f>IF(AND(G86=1,R86=1),0,R86)</f>
        <v>1</v>
      </c>
      <c r="T86" s="24" t="s">
        <v>2173</v>
      </c>
      <c r="U86" s="49">
        <f>SUBSTITUTE(T86,".",",")*1</f>
        <v>0.68972659111022905</v>
      </c>
      <c r="V86" s="54">
        <f>IF(U86&gt;=0.1, 1, 0)</f>
        <v>1</v>
      </c>
      <c r="W86" s="25">
        <f>IF(U86&gt;=0.2, 1, 0)</f>
        <v>1</v>
      </c>
      <c r="X86" s="25">
        <f>IF(U86&gt;=0.3, 1, 0)</f>
        <v>1</v>
      </c>
      <c r="Y86" s="25">
        <f>IF(U86&gt;=0.4, 1, 0)</f>
        <v>1</v>
      </c>
      <c r="Z86" s="25">
        <f>IF(U86&gt;=0.5, 1, 0)</f>
        <v>1</v>
      </c>
      <c r="AA86" s="25">
        <f>IF(U86&gt;=0.6, 1, 0)</f>
        <v>1</v>
      </c>
      <c r="AB86" s="25">
        <f>IF(U86&gt;=0.7, 1, 0)</f>
        <v>0</v>
      </c>
      <c r="AC86" s="25">
        <f>IF(U86&gt;=0.8, 1, 0)</f>
        <v>0</v>
      </c>
      <c r="AD86" s="55">
        <f>IF(U86&gt;=0.9, 1, 0)</f>
        <v>0</v>
      </c>
    </row>
    <row r="87" spans="1:30" ht="20" customHeight="1" x14ac:dyDescent="0.2">
      <c r="A87" s="20" t="s">
        <v>655</v>
      </c>
      <c r="B87" s="33" t="str">
        <f>SUBSTITUTE(A87,"/Users/timomiessen/Desktop/imagesdk/blackwomen1/","Image_")</f>
        <v>Image_BW_390.jpg</v>
      </c>
      <c r="C87" s="63" t="s">
        <v>5</v>
      </c>
      <c r="D87" s="22" t="s">
        <v>2973</v>
      </c>
      <c r="E87" s="23">
        <v>0</v>
      </c>
      <c r="F87" s="23">
        <v>0</v>
      </c>
      <c r="G87" s="23">
        <v>0</v>
      </c>
      <c r="H87" s="23">
        <v>1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1</v>
      </c>
      <c r="Q87" s="23">
        <v>0</v>
      </c>
      <c r="R87" s="23" cm="1">
        <f t="array" ref="R87">_xlfn.IFS(H87=1,1,K87=1,1,L87=1,1,M87=1,1,N87=1,1,P87=1,1,TRUE,0)</f>
        <v>1</v>
      </c>
      <c r="S87" s="64">
        <f>IF(AND(G87=1,R87=1),0,R87)</f>
        <v>1</v>
      </c>
      <c r="T87" s="24" t="s">
        <v>2174</v>
      </c>
      <c r="U87" s="49">
        <f>SUBSTITUTE(T87,".",",")*1</f>
        <v>0.75772478431463197</v>
      </c>
      <c r="V87" s="54">
        <f>IF(U87&gt;=0.1, 1, 0)</f>
        <v>1</v>
      </c>
      <c r="W87" s="25">
        <f>IF(U87&gt;=0.2, 1, 0)</f>
        <v>1</v>
      </c>
      <c r="X87" s="25">
        <f>IF(U87&gt;=0.3, 1, 0)</f>
        <v>1</v>
      </c>
      <c r="Y87" s="25">
        <f>IF(U87&gt;=0.4, 1, 0)</f>
        <v>1</v>
      </c>
      <c r="Z87" s="25">
        <f>IF(U87&gt;=0.5, 1, 0)</f>
        <v>1</v>
      </c>
      <c r="AA87" s="25">
        <f>IF(U87&gt;=0.6, 1, 0)</f>
        <v>1</v>
      </c>
      <c r="AB87" s="25">
        <f>IF(U87&gt;=0.7, 1, 0)</f>
        <v>1</v>
      </c>
      <c r="AC87" s="25">
        <f>IF(U87&gt;=0.8, 1, 0)</f>
        <v>0</v>
      </c>
      <c r="AD87" s="55">
        <f>IF(U87&gt;=0.9, 1, 0)</f>
        <v>0</v>
      </c>
    </row>
    <row r="88" spans="1:30" ht="20" customHeight="1" x14ac:dyDescent="0.2">
      <c r="A88" s="20" t="s">
        <v>656</v>
      </c>
      <c r="B88" s="33" t="str">
        <f>SUBSTITUTE(A88,"/Users/timomiessen/Desktop/imagesdk/blackwomen1/","Image_")</f>
        <v>Image_BW_391.jpg</v>
      </c>
      <c r="C88" s="63" t="s">
        <v>5</v>
      </c>
      <c r="D88" s="22" t="s">
        <v>2973</v>
      </c>
      <c r="E88" s="23">
        <v>0</v>
      </c>
      <c r="F88" s="23">
        <v>0</v>
      </c>
      <c r="G88" s="23">
        <v>0</v>
      </c>
      <c r="H88" s="23">
        <v>1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1</v>
      </c>
      <c r="Q88" s="23">
        <v>0</v>
      </c>
      <c r="R88" s="23" cm="1">
        <f t="array" ref="R88">_xlfn.IFS(H88=1,1,K88=1,1,L88=1,1,M88=1,1,N88=1,1,P88=1,1,TRUE,0)</f>
        <v>1</v>
      </c>
      <c r="S88" s="64">
        <f>IF(AND(G88=1,R88=1),0,R88)</f>
        <v>1</v>
      </c>
      <c r="T88" s="24" t="s">
        <v>2175</v>
      </c>
      <c r="U88" s="49">
        <f>SUBSTITUTE(T88,".",",")*1</f>
        <v>0.97822210192680303</v>
      </c>
      <c r="V88" s="54">
        <f>IF(U88&gt;=0.1, 1, 0)</f>
        <v>1</v>
      </c>
      <c r="W88" s="25">
        <f>IF(U88&gt;=0.2, 1, 0)</f>
        <v>1</v>
      </c>
      <c r="X88" s="25">
        <f>IF(U88&gt;=0.3, 1, 0)</f>
        <v>1</v>
      </c>
      <c r="Y88" s="25">
        <f>IF(U88&gt;=0.4, 1, 0)</f>
        <v>1</v>
      </c>
      <c r="Z88" s="25">
        <f>IF(U88&gt;=0.5, 1, 0)</f>
        <v>1</v>
      </c>
      <c r="AA88" s="25">
        <f>IF(U88&gt;=0.6, 1, 0)</f>
        <v>1</v>
      </c>
      <c r="AB88" s="25">
        <f>IF(U88&gt;=0.7, 1, 0)</f>
        <v>1</v>
      </c>
      <c r="AC88" s="25">
        <f>IF(U88&gt;=0.8, 1, 0)</f>
        <v>1</v>
      </c>
      <c r="AD88" s="55">
        <f>IF(U88&gt;=0.9, 1, 0)</f>
        <v>1</v>
      </c>
    </row>
    <row r="89" spans="1:30" ht="20" customHeight="1" x14ac:dyDescent="0.2">
      <c r="A89" s="20" t="s">
        <v>657</v>
      </c>
      <c r="B89" s="33" t="str">
        <f>SUBSTITUTE(A89,"/Users/timomiessen/Desktop/imagesdk/blackwomen1/","Image_")</f>
        <v>Image_BW_392.jpg</v>
      </c>
      <c r="C89" s="63" t="s">
        <v>5</v>
      </c>
      <c r="D89" s="22" t="s">
        <v>2973</v>
      </c>
      <c r="E89" s="23">
        <v>0</v>
      </c>
      <c r="F89" s="23">
        <v>0</v>
      </c>
      <c r="G89" s="23">
        <v>0</v>
      </c>
      <c r="H89" s="23">
        <v>1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1</v>
      </c>
      <c r="Q89" s="23">
        <v>0</v>
      </c>
      <c r="R89" s="23" cm="1">
        <f t="array" ref="R89">_xlfn.IFS(H89=1,1,K89=1,1,L89=1,1,M89=1,1,N89=1,1,P89=1,1,TRUE,0)</f>
        <v>1</v>
      </c>
      <c r="S89" s="64">
        <f>IF(AND(G89=1,R89=1),0,R89)</f>
        <v>1</v>
      </c>
      <c r="T89" s="24" t="s">
        <v>2176</v>
      </c>
      <c r="U89" s="49">
        <f>SUBSTITUTE(T89,".",",")*1</f>
        <v>0.93419960886240005</v>
      </c>
      <c r="V89" s="54">
        <f>IF(U89&gt;=0.1, 1, 0)</f>
        <v>1</v>
      </c>
      <c r="W89" s="25">
        <f>IF(U89&gt;=0.2, 1, 0)</f>
        <v>1</v>
      </c>
      <c r="X89" s="25">
        <f>IF(U89&gt;=0.3, 1, 0)</f>
        <v>1</v>
      </c>
      <c r="Y89" s="25">
        <f>IF(U89&gt;=0.4, 1, 0)</f>
        <v>1</v>
      </c>
      <c r="Z89" s="25">
        <f>IF(U89&gt;=0.5, 1, 0)</f>
        <v>1</v>
      </c>
      <c r="AA89" s="25">
        <f>IF(U89&gt;=0.6, 1, 0)</f>
        <v>1</v>
      </c>
      <c r="AB89" s="25">
        <f>IF(U89&gt;=0.7, 1, 0)</f>
        <v>1</v>
      </c>
      <c r="AC89" s="25">
        <f>IF(U89&gt;=0.8, 1, 0)</f>
        <v>1</v>
      </c>
      <c r="AD89" s="55">
        <f>IF(U89&gt;=0.9, 1, 0)</f>
        <v>1</v>
      </c>
    </row>
    <row r="90" spans="1:30" ht="20" customHeight="1" x14ac:dyDescent="0.2">
      <c r="A90" s="20" t="s">
        <v>658</v>
      </c>
      <c r="B90" s="33" t="str">
        <f>SUBSTITUTE(A90,"/Users/timomiessen/Desktop/imagesdk/blackwomen1/","Image_")</f>
        <v>Image_BW_393.jpg</v>
      </c>
      <c r="C90" s="63" t="s">
        <v>5</v>
      </c>
      <c r="D90" s="22" t="s">
        <v>2973</v>
      </c>
      <c r="E90" s="23">
        <v>0</v>
      </c>
      <c r="F90" s="23">
        <v>0</v>
      </c>
      <c r="G90" s="23">
        <v>0</v>
      </c>
      <c r="H90" s="23">
        <v>1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 cm="1">
        <f t="array" ref="R90">_xlfn.IFS(H90=1,1,K90=1,1,L90=1,1,M90=1,1,N90=1,1,P90=1,1,TRUE,0)</f>
        <v>1</v>
      </c>
      <c r="S90" s="64">
        <f>IF(AND(G90=1,R90=1),0,R90)</f>
        <v>1</v>
      </c>
      <c r="T90" s="24" t="s">
        <v>2177</v>
      </c>
      <c r="U90" s="49">
        <f>SUBSTITUTE(T90,".",",")*1</f>
        <v>0.60242545232176703</v>
      </c>
      <c r="V90" s="54">
        <f>IF(U90&gt;=0.1, 1, 0)</f>
        <v>1</v>
      </c>
      <c r="W90" s="25">
        <f>IF(U90&gt;=0.2, 1, 0)</f>
        <v>1</v>
      </c>
      <c r="X90" s="25">
        <f>IF(U90&gt;=0.3, 1, 0)</f>
        <v>1</v>
      </c>
      <c r="Y90" s="25">
        <f>IF(U90&gt;=0.4, 1, 0)</f>
        <v>1</v>
      </c>
      <c r="Z90" s="25">
        <f>IF(U90&gt;=0.5, 1, 0)</f>
        <v>1</v>
      </c>
      <c r="AA90" s="25">
        <f>IF(U90&gt;=0.6, 1, 0)</f>
        <v>1</v>
      </c>
      <c r="AB90" s="25">
        <f>IF(U90&gt;=0.7, 1, 0)</f>
        <v>0</v>
      </c>
      <c r="AC90" s="25">
        <f>IF(U90&gt;=0.8, 1, 0)</f>
        <v>0</v>
      </c>
      <c r="AD90" s="55">
        <f>IF(U90&gt;=0.9, 1, 0)</f>
        <v>0</v>
      </c>
    </row>
    <row r="91" spans="1:30" ht="20" customHeight="1" x14ac:dyDescent="0.2">
      <c r="A91" s="20" t="s">
        <v>659</v>
      </c>
      <c r="B91" s="33" t="str">
        <f>SUBSTITUTE(A91,"/Users/timomiessen/Desktop/imagesdk/blackwomen1/","Image_")</f>
        <v>Image_BW_394.jpg</v>
      </c>
      <c r="C91" s="63" t="s">
        <v>5</v>
      </c>
      <c r="D91" s="22" t="s">
        <v>2973</v>
      </c>
      <c r="E91" s="23">
        <v>0</v>
      </c>
      <c r="F91" s="23">
        <v>0</v>
      </c>
      <c r="G91" s="23">
        <v>0</v>
      </c>
      <c r="H91" s="23">
        <v>1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1</v>
      </c>
      <c r="Q91" s="23">
        <v>0</v>
      </c>
      <c r="R91" s="23" cm="1">
        <f t="array" ref="R91">_xlfn.IFS(H91=1,1,K91=1,1,L91=1,1,M91=1,1,N91=1,1,P91=1,1,TRUE,0)</f>
        <v>1</v>
      </c>
      <c r="S91" s="64">
        <f>IF(AND(G91=1,R91=1),0,R91)</f>
        <v>1</v>
      </c>
      <c r="T91" s="24" t="s">
        <v>2178</v>
      </c>
      <c r="U91" s="49">
        <f>SUBSTITUTE(T91,".",",")*1</f>
        <v>0.119476575404405</v>
      </c>
      <c r="V91" s="54">
        <f>IF(U91&gt;=0.1, 1, 0)</f>
        <v>1</v>
      </c>
      <c r="W91" s="25">
        <f>IF(U91&gt;=0.2, 1, 0)</f>
        <v>0</v>
      </c>
      <c r="X91" s="25">
        <f>IF(U91&gt;=0.3, 1, 0)</f>
        <v>0</v>
      </c>
      <c r="Y91" s="25">
        <f>IF(U91&gt;=0.4, 1, 0)</f>
        <v>0</v>
      </c>
      <c r="Z91" s="25">
        <f>IF(U91&gt;=0.5, 1, 0)</f>
        <v>0</v>
      </c>
      <c r="AA91" s="25">
        <f>IF(U91&gt;=0.6, 1, 0)</f>
        <v>0</v>
      </c>
      <c r="AB91" s="25">
        <f>IF(U91&gt;=0.7, 1, 0)</f>
        <v>0</v>
      </c>
      <c r="AC91" s="25">
        <f>IF(U91&gt;=0.8, 1, 0)</f>
        <v>0</v>
      </c>
      <c r="AD91" s="55">
        <f>IF(U91&gt;=0.9, 1, 0)</f>
        <v>0</v>
      </c>
    </row>
    <row r="92" spans="1:30" ht="20" customHeight="1" x14ac:dyDescent="0.2">
      <c r="A92" s="20" t="s">
        <v>660</v>
      </c>
      <c r="B92" s="33" t="str">
        <f>SUBSTITUTE(A92,"/Users/timomiessen/Desktop/imagesdk/blackwomen1/","Image_")</f>
        <v>Image_BW_395.jpg</v>
      </c>
      <c r="C92" s="63" t="s">
        <v>5</v>
      </c>
      <c r="D92" s="22" t="s">
        <v>2973</v>
      </c>
      <c r="E92" s="23">
        <v>0</v>
      </c>
      <c r="F92" s="23">
        <v>0</v>
      </c>
      <c r="G92" s="23">
        <v>0</v>
      </c>
      <c r="H92" s="23">
        <v>1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1</v>
      </c>
      <c r="Q92" s="23">
        <v>0</v>
      </c>
      <c r="R92" s="23" cm="1">
        <f t="array" ref="R92">_xlfn.IFS(H92=1,1,K92=1,1,L92=1,1,M92=1,1,N92=1,1,P92=1,1,TRUE,0)</f>
        <v>1</v>
      </c>
      <c r="S92" s="64">
        <f>IF(AND(G92=1,R92=1),0,R92)</f>
        <v>1</v>
      </c>
      <c r="T92" s="24" t="s">
        <v>2179</v>
      </c>
      <c r="U92" s="49">
        <f>SUBSTITUTE(T92,".",",")*1</f>
        <v>0.95434617996215798</v>
      </c>
      <c r="V92" s="54">
        <f>IF(U92&gt;=0.1, 1, 0)</f>
        <v>1</v>
      </c>
      <c r="W92" s="25">
        <f>IF(U92&gt;=0.2, 1, 0)</f>
        <v>1</v>
      </c>
      <c r="X92" s="25">
        <f>IF(U92&gt;=0.3, 1, 0)</f>
        <v>1</v>
      </c>
      <c r="Y92" s="25">
        <f>IF(U92&gt;=0.4, 1, 0)</f>
        <v>1</v>
      </c>
      <c r="Z92" s="25">
        <f>IF(U92&gt;=0.5, 1, 0)</f>
        <v>1</v>
      </c>
      <c r="AA92" s="25">
        <f>IF(U92&gt;=0.6, 1, 0)</f>
        <v>1</v>
      </c>
      <c r="AB92" s="25">
        <f>IF(U92&gt;=0.7, 1, 0)</f>
        <v>1</v>
      </c>
      <c r="AC92" s="25">
        <f>IF(U92&gt;=0.8, 1, 0)</f>
        <v>1</v>
      </c>
      <c r="AD92" s="55">
        <f>IF(U92&gt;=0.9, 1, 0)</f>
        <v>1</v>
      </c>
    </row>
    <row r="93" spans="1:30" ht="20" customHeight="1" x14ac:dyDescent="0.2">
      <c r="A93" s="20" t="s">
        <v>661</v>
      </c>
      <c r="B93" s="33" t="str">
        <f>SUBSTITUTE(A93,"/Users/timomiessen/Desktop/imagesdk/blackwomen1/","Image_")</f>
        <v>Image_BW_396.jpg</v>
      </c>
      <c r="C93" s="63" t="s">
        <v>5</v>
      </c>
      <c r="D93" s="22" t="s">
        <v>2973</v>
      </c>
      <c r="E93" s="23">
        <v>0</v>
      </c>
      <c r="F93" s="23">
        <v>0</v>
      </c>
      <c r="G93" s="23">
        <v>0</v>
      </c>
      <c r="H93" s="23">
        <v>1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1</v>
      </c>
      <c r="Q93" s="23">
        <v>0</v>
      </c>
      <c r="R93" s="23" cm="1">
        <f t="array" ref="R93">_xlfn.IFS(H93=1,1,K93=1,1,L93=1,1,M93=1,1,N93=1,1,P93=1,1,TRUE,0)</f>
        <v>1</v>
      </c>
      <c r="S93" s="64">
        <f>IF(AND(G93=1,R93=1),0,R93)</f>
        <v>1</v>
      </c>
      <c r="T93" s="24" t="s">
        <v>2180</v>
      </c>
      <c r="U93" s="49">
        <f>SUBSTITUTE(T93,".",",")*1</f>
        <v>0.49132014811038899</v>
      </c>
      <c r="V93" s="54">
        <f>IF(U93&gt;=0.1, 1, 0)</f>
        <v>1</v>
      </c>
      <c r="W93" s="25">
        <f>IF(U93&gt;=0.2, 1, 0)</f>
        <v>1</v>
      </c>
      <c r="X93" s="25">
        <f>IF(U93&gt;=0.3, 1, 0)</f>
        <v>1</v>
      </c>
      <c r="Y93" s="25">
        <f>IF(U93&gt;=0.4, 1, 0)</f>
        <v>1</v>
      </c>
      <c r="Z93" s="25">
        <f>IF(U93&gt;=0.5, 1, 0)</f>
        <v>0</v>
      </c>
      <c r="AA93" s="25">
        <f>IF(U93&gt;=0.6, 1, 0)</f>
        <v>0</v>
      </c>
      <c r="AB93" s="25">
        <f>IF(U93&gt;=0.7, 1, 0)</f>
        <v>0</v>
      </c>
      <c r="AC93" s="25">
        <f>IF(U93&gt;=0.8, 1, 0)</f>
        <v>0</v>
      </c>
      <c r="AD93" s="55">
        <f>IF(U93&gt;=0.9, 1, 0)</f>
        <v>0</v>
      </c>
    </row>
    <row r="94" spans="1:30" ht="20" customHeight="1" x14ac:dyDescent="0.2">
      <c r="A94" s="20" t="s">
        <v>662</v>
      </c>
      <c r="B94" s="33" t="str">
        <f>SUBSTITUTE(A94,"/Users/timomiessen/Desktop/imagesdk/blackwomen1/","Image_")</f>
        <v>Image_BW_397.jpg</v>
      </c>
      <c r="C94" s="63" t="s">
        <v>5</v>
      </c>
      <c r="D94" s="22" t="s">
        <v>2973</v>
      </c>
      <c r="E94" s="23">
        <v>0</v>
      </c>
      <c r="F94" s="23">
        <v>0</v>
      </c>
      <c r="G94" s="23">
        <v>0</v>
      </c>
      <c r="H94" s="23">
        <v>1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1</v>
      </c>
      <c r="Q94" s="23">
        <v>0</v>
      </c>
      <c r="R94" s="23" cm="1">
        <f t="array" ref="R94">_xlfn.IFS(H94=1,1,K94=1,1,L94=1,1,M94=1,1,N94=1,1,P94=1,1,TRUE,0)</f>
        <v>1</v>
      </c>
      <c r="S94" s="64">
        <f>IF(AND(G94=1,R94=1),0,R94)</f>
        <v>1</v>
      </c>
      <c r="T94" s="24" t="s">
        <v>2181</v>
      </c>
      <c r="U94" s="49">
        <f>SUBSTITUTE(T94,".",",")*1</f>
        <v>0.673256641253829</v>
      </c>
      <c r="V94" s="54">
        <f>IF(U94&gt;=0.1, 1, 0)</f>
        <v>1</v>
      </c>
      <c r="W94" s="25">
        <f>IF(U94&gt;=0.2, 1, 0)</f>
        <v>1</v>
      </c>
      <c r="X94" s="25">
        <f>IF(U94&gt;=0.3, 1, 0)</f>
        <v>1</v>
      </c>
      <c r="Y94" s="25">
        <f>IF(U94&gt;=0.4, 1, 0)</f>
        <v>1</v>
      </c>
      <c r="Z94" s="25">
        <f>IF(U94&gt;=0.5, 1, 0)</f>
        <v>1</v>
      </c>
      <c r="AA94" s="25">
        <f>IF(U94&gt;=0.6, 1, 0)</f>
        <v>1</v>
      </c>
      <c r="AB94" s="25">
        <f>IF(U94&gt;=0.7, 1, 0)</f>
        <v>0</v>
      </c>
      <c r="AC94" s="25">
        <f>IF(U94&gt;=0.8, 1, 0)</f>
        <v>0</v>
      </c>
      <c r="AD94" s="55">
        <f>IF(U94&gt;=0.9, 1, 0)</f>
        <v>0</v>
      </c>
    </row>
    <row r="95" spans="1:30" ht="20" customHeight="1" x14ac:dyDescent="0.2">
      <c r="A95" s="20" t="s">
        <v>663</v>
      </c>
      <c r="B95" s="33" t="str">
        <f>SUBSTITUTE(A95,"/Users/timomiessen/Desktop/imagesdk/blackwomen1/","Image_")</f>
        <v>Image_BW_398.jpg</v>
      </c>
      <c r="C95" s="63" t="s">
        <v>5</v>
      </c>
      <c r="D95" s="22" t="s">
        <v>2973</v>
      </c>
      <c r="E95" s="23">
        <v>0</v>
      </c>
      <c r="F95" s="23">
        <v>0</v>
      </c>
      <c r="G95" s="23">
        <v>0</v>
      </c>
      <c r="H95" s="23">
        <v>1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1</v>
      </c>
      <c r="Q95" s="23">
        <v>0</v>
      </c>
      <c r="R95" s="23" cm="1">
        <f t="array" ref="R95">_xlfn.IFS(H95=1,1,K95=1,1,L95=1,1,M95=1,1,N95=1,1,P95=1,1,TRUE,0)</f>
        <v>1</v>
      </c>
      <c r="S95" s="64">
        <f>IF(AND(G95=1,R95=1),0,R95)</f>
        <v>1</v>
      </c>
      <c r="T95" s="24" t="s">
        <v>2182</v>
      </c>
      <c r="U95" s="49">
        <f>SUBSTITUTE(T95,".",",")*1</f>
        <v>0.83276939392089799</v>
      </c>
      <c r="V95" s="54">
        <f>IF(U95&gt;=0.1, 1, 0)</f>
        <v>1</v>
      </c>
      <c r="W95" s="25">
        <f>IF(U95&gt;=0.2, 1, 0)</f>
        <v>1</v>
      </c>
      <c r="X95" s="25">
        <f>IF(U95&gt;=0.3, 1, 0)</f>
        <v>1</v>
      </c>
      <c r="Y95" s="25">
        <f>IF(U95&gt;=0.4, 1, 0)</f>
        <v>1</v>
      </c>
      <c r="Z95" s="25">
        <f>IF(U95&gt;=0.5, 1, 0)</f>
        <v>1</v>
      </c>
      <c r="AA95" s="25">
        <f>IF(U95&gt;=0.6, 1, 0)</f>
        <v>1</v>
      </c>
      <c r="AB95" s="25">
        <f>IF(U95&gt;=0.7, 1, 0)</f>
        <v>1</v>
      </c>
      <c r="AC95" s="25">
        <f>IF(U95&gt;=0.8, 1, 0)</f>
        <v>1</v>
      </c>
      <c r="AD95" s="55">
        <f>IF(U95&gt;=0.9, 1, 0)</f>
        <v>0</v>
      </c>
    </row>
    <row r="96" spans="1:30" ht="20" customHeight="1" x14ac:dyDescent="0.2">
      <c r="A96" s="20" t="s">
        <v>664</v>
      </c>
      <c r="B96" s="33" t="str">
        <f>SUBSTITUTE(A96,"/Users/timomiessen/Desktop/imagesdk/blackwomen1/","Image_")</f>
        <v>Image_BW_399.jpg</v>
      </c>
      <c r="C96" s="63" t="s">
        <v>5</v>
      </c>
      <c r="D96" s="22" t="s">
        <v>2973</v>
      </c>
      <c r="E96" s="23">
        <v>0</v>
      </c>
      <c r="F96" s="23">
        <v>0</v>
      </c>
      <c r="G96" s="23">
        <v>0</v>
      </c>
      <c r="H96" s="23">
        <v>1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1</v>
      </c>
      <c r="Q96" s="23">
        <v>0</v>
      </c>
      <c r="R96" s="23" cm="1">
        <f t="array" ref="R96">_xlfn.IFS(H96=1,1,K96=1,1,L96=1,1,M96=1,1,N96=1,1,P96=1,1,TRUE,0)</f>
        <v>1</v>
      </c>
      <c r="S96" s="64">
        <f>IF(AND(G96=1,R96=1),0,R96)</f>
        <v>1</v>
      </c>
      <c r="T96" s="24" t="s">
        <v>2183</v>
      </c>
      <c r="U96" s="49">
        <f>SUBSTITUTE(T96,".",",")*1</f>
        <v>0.79131793603301004</v>
      </c>
      <c r="V96" s="54">
        <f>IF(U96&gt;=0.1, 1, 0)</f>
        <v>1</v>
      </c>
      <c r="W96" s="25">
        <f>IF(U96&gt;=0.2, 1, 0)</f>
        <v>1</v>
      </c>
      <c r="X96" s="25">
        <f>IF(U96&gt;=0.3, 1, 0)</f>
        <v>1</v>
      </c>
      <c r="Y96" s="25">
        <f>IF(U96&gt;=0.4, 1, 0)</f>
        <v>1</v>
      </c>
      <c r="Z96" s="25">
        <f>IF(U96&gt;=0.5, 1, 0)</f>
        <v>1</v>
      </c>
      <c r="AA96" s="25">
        <f>IF(U96&gt;=0.6, 1, 0)</f>
        <v>1</v>
      </c>
      <c r="AB96" s="25">
        <f>IF(U96&gt;=0.7, 1, 0)</f>
        <v>1</v>
      </c>
      <c r="AC96" s="25">
        <f>IF(U96&gt;=0.8, 1, 0)</f>
        <v>0</v>
      </c>
      <c r="AD96" s="55">
        <f>IF(U96&gt;=0.9, 1, 0)</f>
        <v>0</v>
      </c>
    </row>
    <row r="97" spans="1:30" ht="20" customHeight="1" x14ac:dyDescent="0.2">
      <c r="A97" s="20" t="s">
        <v>667</v>
      </c>
      <c r="B97" s="33" t="str">
        <f>SUBSTITUTE(A97,"/Users/timomiessen/Desktop/imagesdk/blackwomen1/","Image_")</f>
        <v>Image_BW_400.jpg</v>
      </c>
      <c r="C97" s="63" t="s">
        <v>5</v>
      </c>
      <c r="D97" s="22" t="s">
        <v>2973</v>
      </c>
      <c r="E97" s="23">
        <v>0</v>
      </c>
      <c r="F97" s="23">
        <v>0</v>
      </c>
      <c r="G97" s="23">
        <v>0</v>
      </c>
      <c r="H97" s="23">
        <v>1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1</v>
      </c>
      <c r="Q97" s="23">
        <v>0</v>
      </c>
      <c r="R97" s="23" cm="1">
        <f t="array" ref="R97">_xlfn.IFS(H97=1,1,K97=1,1,L97=1,1,M97=1,1,N97=1,1,P97=1,1,TRUE,0)</f>
        <v>1</v>
      </c>
      <c r="S97" s="64">
        <f>IF(AND(G97=1,R97=1),0,R97)</f>
        <v>1</v>
      </c>
      <c r="T97" s="24" t="s">
        <v>2186</v>
      </c>
      <c r="U97" s="49">
        <f>SUBSTITUTE(T97,".",",")*1</f>
        <v>0.90969293937087004</v>
      </c>
      <c r="V97" s="54">
        <f>IF(U97&gt;=0.1, 1, 0)</f>
        <v>1</v>
      </c>
      <c r="W97" s="25">
        <f>IF(U97&gt;=0.2, 1, 0)</f>
        <v>1</v>
      </c>
      <c r="X97" s="25">
        <f>IF(U97&gt;=0.3, 1, 0)</f>
        <v>1</v>
      </c>
      <c r="Y97" s="25">
        <f>IF(U97&gt;=0.4, 1, 0)</f>
        <v>1</v>
      </c>
      <c r="Z97" s="25">
        <f>IF(U97&gt;=0.5, 1, 0)</f>
        <v>1</v>
      </c>
      <c r="AA97" s="25">
        <f>IF(U97&gt;=0.6, 1, 0)</f>
        <v>1</v>
      </c>
      <c r="AB97" s="25">
        <f>IF(U97&gt;=0.7, 1, 0)</f>
        <v>1</v>
      </c>
      <c r="AC97" s="25">
        <f>IF(U97&gt;=0.8, 1, 0)</f>
        <v>1</v>
      </c>
      <c r="AD97" s="55">
        <f>IF(U97&gt;=0.9, 1, 0)</f>
        <v>1</v>
      </c>
    </row>
    <row r="98" spans="1:30" ht="20" customHeight="1" x14ac:dyDescent="0.2">
      <c r="A98" s="20" t="s">
        <v>668</v>
      </c>
      <c r="B98" s="33" t="str">
        <f>SUBSTITUTE(A98,"/Users/timomiessen/Desktop/imagesdk/blackwomen1/","Image_")</f>
        <v>Image_BW_401.jpg</v>
      </c>
      <c r="C98" s="63" t="s">
        <v>5</v>
      </c>
      <c r="D98" s="22" t="s">
        <v>2973</v>
      </c>
      <c r="E98" s="23">
        <v>0</v>
      </c>
      <c r="F98" s="23">
        <v>0</v>
      </c>
      <c r="G98" s="23">
        <v>0</v>
      </c>
      <c r="H98" s="23">
        <v>1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1</v>
      </c>
      <c r="Q98" s="23">
        <v>0</v>
      </c>
      <c r="R98" s="23" cm="1">
        <f t="array" ref="R98">_xlfn.IFS(H98=1,1,K98=1,1,L98=1,1,M98=1,1,N98=1,1,P98=1,1,TRUE,0)</f>
        <v>1</v>
      </c>
      <c r="S98" s="64">
        <f>IF(AND(G98=1,R98=1),0,R98)</f>
        <v>1</v>
      </c>
      <c r="T98" s="24" t="s">
        <v>2187</v>
      </c>
      <c r="U98" s="49">
        <f>SUBSTITUTE(T98,".",",")*1</f>
        <v>0.62305602710693997</v>
      </c>
      <c r="V98" s="54">
        <f>IF(U98&gt;=0.1, 1, 0)</f>
        <v>1</v>
      </c>
      <c r="W98" s="25">
        <f>IF(U98&gt;=0.2, 1, 0)</f>
        <v>1</v>
      </c>
      <c r="X98" s="25">
        <f>IF(U98&gt;=0.3, 1, 0)</f>
        <v>1</v>
      </c>
      <c r="Y98" s="25">
        <f>IF(U98&gt;=0.4, 1, 0)</f>
        <v>1</v>
      </c>
      <c r="Z98" s="25">
        <f>IF(U98&gt;=0.5, 1, 0)</f>
        <v>1</v>
      </c>
      <c r="AA98" s="25">
        <f>IF(U98&gt;=0.6, 1, 0)</f>
        <v>1</v>
      </c>
      <c r="AB98" s="25">
        <f>IF(U98&gt;=0.7, 1, 0)</f>
        <v>0</v>
      </c>
      <c r="AC98" s="25">
        <f>IF(U98&gt;=0.8, 1, 0)</f>
        <v>0</v>
      </c>
      <c r="AD98" s="55">
        <f>IF(U98&gt;=0.9, 1, 0)</f>
        <v>0</v>
      </c>
    </row>
    <row r="99" spans="1:30" ht="20" customHeight="1" x14ac:dyDescent="0.2">
      <c r="A99" s="20" t="s">
        <v>669</v>
      </c>
      <c r="B99" s="33" t="str">
        <f>SUBSTITUTE(A99,"/Users/timomiessen/Desktop/imagesdk/blackwomen1/","Image_")</f>
        <v>Image_BW_402.jpg</v>
      </c>
      <c r="C99" s="63" t="s">
        <v>5</v>
      </c>
      <c r="D99" s="22" t="s">
        <v>2973</v>
      </c>
      <c r="E99" s="23">
        <v>0</v>
      </c>
      <c r="F99" s="23">
        <v>0</v>
      </c>
      <c r="G99" s="23">
        <v>0</v>
      </c>
      <c r="H99" s="23">
        <v>1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1</v>
      </c>
      <c r="Q99" s="23">
        <v>0</v>
      </c>
      <c r="R99" s="23" cm="1">
        <f t="array" ref="R99">_xlfn.IFS(H99=1,1,K99=1,1,L99=1,1,M99=1,1,N99=1,1,P99=1,1,TRUE,0)</f>
        <v>1</v>
      </c>
      <c r="S99" s="64">
        <f>IF(AND(G99=1,R99=1),0,R99)</f>
        <v>1</v>
      </c>
      <c r="T99" s="24" t="s">
        <v>2188</v>
      </c>
      <c r="U99" s="49">
        <f>SUBSTITUTE(T99,".",",")*1</f>
        <v>0.96687817573547297</v>
      </c>
      <c r="V99" s="54">
        <f>IF(U99&gt;=0.1, 1, 0)</f>
        <v>1</v>
      </c>
      <c r="W99" s="25">
        <f>IF(U99&gt;=0.2, 1, 0)</f>
        <v>1</v>
      </c>
      <c r="X99" s="25">
        <f>IF(U99&gt;=0.3, 1, 0)</f>
        <v>1</v>
      </c>
      <c r="Y99" s="25">
        <f>IF(U99&gt;=0.4, 1, 0)</f>
        <v>1</v>
      </c>
      <c r="Z99" s="25">
        <f>IF(U99&gt;=0.5, 1, 0)</f>
        <v>1</v>
      </c>
      <c r="AA99" s="25">
        <f>IF(U99&gt;=0.6, 1, 0)</f>
        <v>1</v>
      </c>
      <c r="AB99" s="25">
        <f>IF(U99&gt;=0.7, 1, 0)</f>
        <v>1</v>
      </c>
      <c r="AC99" s="25">
        <f>IF(U99&gt;=0.8, 1, 0)</f>
        <v>1</v>
      </c>
      <c r="AD99" s="55">
        <f>IF(U99&gt;=0.9, 1, 0)</f>
        <v>1</v>
      </c>
    </row>
    <row r="100" spans="1:30" ht="20" customHeight="1" x14ac:dyDescent="0.2">
      <c r="A100" s="20" t="s">
        <v>670</v>
      </c>
      <c r="B100" s="33" t="str">
        <f>SUBSTITUTE(A100,"/Users/timomiessen/Desktop/imagesdk/blackwomen1/","Image_")</f>
        <v>Image_BW_403.jpg</v>
      </c>
      <c r="C100" s="63" t="s">
        <v>5</v>
      </c>
      <c r="D100" s="22" t="s">
        <v>2973</v>
      </c>
      <c r="E100" s="23">
        <v>0</v>
      </c>
      <c r="F100" s="23">
        <v>0</v>
      </c>
      <c r="G100" s="23">
        <v>0</v>
      </c>
      <c r="H100" s="23">
        <v>1</v>
      </c>
      <c r="I100" s="23">
        <v>0</v>
      </c>
      <c r="J100" s="23">
        <v>0</v>
      </c>
      <c r="K100" s="23">
        <v>0</v>
      </c>
      <c r="L100" s="23">
        <v>1</v>
      </c>
      <c r="M100" s="23">
        <v>0</v>
      </c>
      <c r="N100" s="23">
        <v>0</v>
      </c>
      <c r="O100" s="23">
        <v>0</v>
      </c>
      <c r="P100" s="23">
        <v>1</v>
      </c>
      <c r="Q100" s="23">
        <v>0</v>
      </c>
      <c r="R100" s="23" cm="1">
        <f t="array" ref="R100">_xlfn.IFS(H100=1,1,K100=1,1,L100=1,1,M100=1,1,N100=1,1,P100=1,1,TRUE,0)</f>
        <v>1</v>
      </c>
      <c r="S100" s="64">
        <f>IF(AND(G100=1,R100=1),0,R100)</f>
        <v>1</v>
      </c>
      <c r="T100" s="24" t="s">
        <v>2189</v>
      </c>
      <c r="U100" s="49">
        <f>SUBSTITUTE(T100,".",",")*1</f>
        <v>0.73511538840830304</v>
      </c>
      <c r="V100" s="54">
        <f>IF(U100&gt;=0.1, 1, 0)</f>
        <v>1</v>
      </c>
      <c r="W100" s="25">
        <f>IF(U100&gt;=0.2, 1, 0)</f>
        <v>1</v>
      </c>
      <c r="X100" s="25">
        <f>IF(U100&gt;=0.3, 1, 0)</f>
        <v>1</v>
      </c>
      <c r="Y100" s="25">
        <f>IF(U100&gt;=0.4, 1, 0)</f>
        <v>1</v>
      </c>
      <c r="Z100" s="25">
        <f>IF(U100&gt;=0.5, 1, 0)</f>
        <v>1</v>
      </c>
      <c r="AA100" s="25">
        <f>IF(U100&gt;=0.6, 1, 0)</f>
        <v>1</v>
      </c>
      <c r="AB100" s="25">
        <f>IF(U100&gt;=0.7, 1, 0)</f>
        <v>1</v>
      </c>
      <c r="AC100" s="25">
        <f>IF(U100&gt;=0.8, 1, 0)</f>
        <v>0</v>
      </c>
      <c r="AD100" s="55">
        <f>IF(U100&gt;=0.9, 1, 0)</f>
        <v>0</v>
      </c>
    </row>
    <row r="101" spans="1:30" ht="20" customHeight="1" x14ac:dyDescent="0.2">
      <c r="A101" s="20" t="s">
        <v>671</v>
      </c>
      <c r="B101" s="33" t="str">
        <f>SUBSTITUTE(A101,"/Users/timomiessen/Desktop/imagesdk/blackwomen1/","Image_")</f>
        <v>Image_BW_404.jpg</v>
      </c>
      <c r="C101" s="63" t="s">
        <v>5</v>
      </c>
      <c r="D101" s="22" t="s">
        <v>2973</v>
      </c>
      <c r="E101" s="23">
        <v>0</v>
      </c>
      <c r="F101" s="23">
        <v>0</v>
      </c>
      <c r="G101" s="23">
        <v>0</v>
      </c>
      <c r="H101" s="23">
        <v>1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 cm="1">
        <f t="array" ref="R101">_xlfn.IFS(H101=1,1,K101=1,1,L101=1,1,M101=1,1,N101=1,1,P101=1,1,TRUE,0)</f>
        <v>1</v>
      </c>
      <c r="S101" s="64">
        <f>IF(AND(G101=1,R101=1),0,R101)</f>
        <v>1</v>
      </c>
      <c r="T101" s="24" t="s">
        <v>2190</v>
      </c>
      <c r="U101" s="49">
        <f>SUBSTITUTE(T101,".",",")*1</f>
        <v>0.77118656784296002</v>
      </c>
      <c r="V101" s="54">
        <f>IF(U101&gt;=0.1, 1, 0)</f>
        <v>1</v>
      </c>
      <c r="W101" s="25">
        <f>IF(U101&gt;=0.2, 1, 0)</f>
        <v>1</v>
      </c>
      <c r="X101" s="25">
        <f>IF(U101&gt;=0.3, 1, 0)</f>
        <v>1</v>
      </c>
      <c r="Y101" s="25">
        <f>IF(U101&gt;=0.4, 1, 0)</f>
        <v>1</v>
      </c>
      <c r="Z101" s="25">
        <f>IF(U101&gt;=0.5, 1, 0)</f>
        <v>1</v>
      </c>
      <c r="AA101" s="25">
        <f>IF(U101&gt;=0.6, 1, 0)</f>
        <v>1</v>
      </c>
      <c r="AB101" s="25">
        <f>IF(U101&gt;=0.7, 1, 0)</f>
        <v>1</v>
      </c>
      <c r="AC101" s="25">
        <f>IF(U101&gt;=0.8, 1, 0)</f>
        <v>0</v>
      </c>
      <c r="AD101" s="55">
        <f>IF(U101&gt;=0.9, 1, 0)</f>
        <v>0</v>
      </c>
    </row>
    <row r="102" spans="1:30" ht="20" customHeight="1" x14ac:dyDescent="0.2">
      <c r="A102" s="20" t="s">
        <v>672</v>
      </c>
      <c r="B102" s="33" t="str">
        <f>SUBSTITUTE(A102,"/Users/timomiessen/Desktop/imagesdk/blackwomen1/","Image_")</f>
        <v>Image_BW_405.jpg</v>
      </c>
      <c r="C102" s="63" t="s">
        <v>5</v>
      </c>
      <c r="D102" s="22" t="s">
        <v>2973</v>
      </c>
      <c r="E102" s="23">
        <v>0</v>
      </c>
      <c r="F102" s="23">
        <v>0</v>
      </c>
      <c r="G102" s="23">
        <v>0</v>
      </c>
      <c r="H102" s="23">
        <v>1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1</v>
      </c>
      <c r="Q102" s="23">
        <v>0</v>
      </c>
      <c r="R102" s="23" cm="1">
        <f t="array" ref="R102">_xlfn.IFS(H102=1,1,K102=1,1,L102=1,1,M102=1,1,N102=1,1,P102=1,1,TRUE,0)</f>
        <v>1</v>
      </c>
      <c r="S102" s="64">
        <f>IF(AND(G102=1,R102=1),0,R102)</f>
        <v>1</v>
      </c>
      <c r="T102" s="24" t="s">
        <v>2191</v>
      </c>
      <c r="U102" s="49">
        <f>SUBSTITUTE(T102,".",",")*1</f>
        <v>0.95980660617351499</v>
      </c>
      <c r="V102" s="54">
        <f>IF(U102&gt;=0.1, 1, 0)</f>
        <v>1</v>
      </c>
      <c r="W102" s="25">
        <f>IF(U102&gt;=0.2, 1, 0)</f>
        <v>1</v>
      </c>
      <c r="X102" s="25">
        <f>IF(U102&gt;=0.3, 1, 0)</f>
        <v>1</v>
      </c>
      <c r="Y102" s="25">
        <f>IF(U102&gt;=0.4, 1, 0)</f>
        <v>1</v>
      </c>
      <c r="Z102" s="25">
        <f>IF(U102&gt;=0.5, 1, 0)</f>
        <v>1</v>
      </c>
      <c r="AA102" s="25">
        <f>IF(U102&gt;=0.6, 1, 0)</f>
        <v>1</v>
      </c>
      <c r="AB102" s="25">
        <f>IF(U102&gt;=0.7, 1, 0)</f>
        <v>1</v>
      </c>
      <c r="AC102" s="25">
        <f>IF(U102&gt;=0.8, 1, 0)</f>
        <v>1</v>
      </c>
      <c r="AD102" s="55">
        <f>IF(U102&gt;=0.9, 1, 0)</f>
        <v>1</v>
      </c>
    </row>
    <row r="103" spans="1:30" ht="20" customHeight="1" x14ac:dyDescent="0.2">
      <c r="A103" s="20" t="s">
        <v>673</v>
      </c>
      <c r="B103" s="33" t="str">
        <f>SUBSTITUTE(A103,"/Users/timomiessen/Desktop/imagesdk/blackwomen1/","Image_")</f>
        <v>Image_BW_406.jpg</v>
      </c>
      <c r="C103" s="63" t="s">
        <v>5</v>
      </c>
      <c r="D103" s="22" t="s">
        <v>2973</v>
      </c>
      <c r="E103" s="23">
        <v>0</v>
      </c>
      <c r="F103" s="23">
        <v>0</v>
      </c>
      <c r="G103" s="23">
        <v>0</v>
      </c>
      <c r="H103" s="23">
        <v>1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1</v>
      </c>
      <c r="Q103" s="23">
        <v>0</v>
      </c>
      <c r="R103" s="23" cm="1">
        <f t="array" ref="R103">_xlfn.IFS(H103=1,1,K103=1,1,L103=1,1,M103=1,1,N103=1,1,P103=1,1,TRUE,0)</f>
        <v>1</v>
      </c>
      <c r="S103" s="64">
        <f>IF(AND(G103=1,R103=1),0,R103)</f>
        <v>1</v>
      </c>
      <c r="T103" s="24" t="s">
        <v>2192</v>
      </c>
      <c r="U103" s="49">
        <f>SUBSTITUTE(T103,".",",")*1</f>
        <v>0.96028631180524804</v>
      </c>
      <c r="V103" s="54">
        <f>IF(U103&gt;=0.1, 1, 0)</f>
        <v>1</v>
      </c>
      <c r="W103" s="25">
        <f>IF(U103&gt;=0.2, 1, 0)</f>
        <v>1</v>
      </c>
      <c r="X103" s="25">
        <f>IF(U103&gt;=0.3, 1, 0)</f>
        <v>1</v>
      </c>
      <c r="Y103" s="25">
        <f>IF(U103&gt;=0.4, 1, 0)</f>
        <v>1</v>
      </c>
      <c r="Z103" s="25">
        <f>IF(U103&gt;=0.5, 1, 0)</f>
        <v>1</v>
      </c>
      <c r="AA103" s="25">
        <f>IF(U103&gt;=0.6, 1, 0)</f>
        <v>1</v>
      </c>
      <c r="AB103" s="25">
        <f>IF(U103&gt;=0.7, 1, 0)</f>
        <v>1</v>
      </c>
      <c r="AC103" s="25">
        <f>IF(U103&gt;=0.8, 1, 0)</f>
        <v>1</v>
      </c>
      <c r="AD103" s="55">
        <f>IF(U103&gt;=0.9, 1, 0)</f>
        <v>1</v>
      </c>
    </row>
    <row r="104" spans="1:30" ht="20" customHeight="1" x14ac:dyDescent="0.2">
      <c r="A104" s="20" t="s">
        <v>719</v>
      </c>
      <c r="B104" s="33" t="str">
        <f>SUBSTITUTE(A104,"/Users/timomiessen/Desktop/imagesdk/blackwomen1/","Image_")</f>
        <v>Image_BW_89.jpg</v>
      </c>
      <c r="C104" s="63" t="s">
        <v>5</v>
      </c>
      <c r="D104" s="22" t="s">
        <v>2973</v>
      </c>
      <c r="E104" s="23">
        <v>1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1</v>
      </c>
      <c r="Q104" s="23">
        <v>0</v>
      </c>
      <c r="R104" s="23" cm="1">
        <f t="array" ref="R104">_xlfn.IFS(H104=1,1,K104=1,1,L104=1,1,M104=1,1,N104=1,1,P104=1,1,TRUE,0)</f>
        <v>1</v>
      </c>
      <c r="S104" s="64">
        <f>IF(AND(G104=1,R104=1),0,R104)</f>
        <v>1</v>
      </c>
      <c r="T104" s="24" t="s">
        <v>2239</v>
      </c>
      <c r="U104" s="49">
        <f>SUBSTITUTE(T104,".",",")*1</f>
        <v>8.3291914314031601E-2</v>
      </c>
      <c r="V104" s="54">
        <f>IF(U104&gt;=0.1, 1, 0)</f>
        <v>0</v>
      </c>
      <c r="W104" s="25">
        <f>IF(U104&gt;=0.2, 1, 0)</f>
        <v>0</v>
      </c>
      <c r="X104" s="25">
        <f>IF(U104&gt;=0.3, 1, 0)</f>
        <v>0</v>
      </c>
      <c r="Y104" s="25">
        <f>IF(U104&gt;=0.4, 1, 0)</f>
        <v>0</v>
      </c>
      <c r="Z104" s="25">
        <f>IF(U104&gt;=0.5, 1, 0)</f>
        <v>0</v>
      </c>
      <c r="AA104" s="25">
        <f>IF(U104&gt;=0.6, 1, 0)</f>
        <v>0</v>
      </c>
      <c r="AB104" s="25">
        <f>IF(U104&gt;=0.7, 1, 0)</f>
        <v>0</v>
      </c>
      <c r="AC104" s="25">
        <f>IF(U104&gt;=0.8, 1, 0)</f>
        <v>0</v>
      </c>
      <c r="AD104" s="55">
        <f>IF(U104&gt;=0.9, 1, 0)</f>
        <v>0</v>
      </c>
    </row>
    <row r="105" spans="1:30" ht="20" customHeight="1" x14ac:dyDescent="0.2">
      <c r="A105" s="20" t="s">
        <v>344</v>
      </c>
      <c r="B105" s="33" t="str">
        <f>SUBSTITUTE(A105,"/Users/timomiessen/Desktop/imagesdk/blackwomen1/","Image_")</f>
        <v>Image_BW_1.jpg</v>
      </c>
      <c r="C105" s="63" t="s">
        <v>5</v>
      </c>
      <c r="D105" s="22" t="s">
        <v>2973</v>
      </c>
      <c r="E105" s="23">
        <v>1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 cm="1">
        <f t="array" ref="R105">_xlfn.IFS(H105=1,1,K105=1,1,L105=1,1,M105=1,1,N105=1,1,P105=1,1,TRUE,0)</f>
        <v>0</v>
      </c>
      <c r="S105" s="64">
        <f>IF(AND(G105=1,R105=1),0,R105)</f>
        <v>0</v>
      </c>
      <c r="T105" s="24" t="s">
        <v>1862</v>
      </c>
      <c r="U105" s="49">
        <f>SUBSTITUTE(T105,".",",")*1</f>
        <v>3.8255270570516503E-2</v>
      </c>
      <c r="V105" s="54">
        <f>IF(U105&gt;=0.1, 1, 0)</f>
        <v>0</v>
      </c>
      <c r="W105" s="25">
        <f>IF(U105&gt;=0.2, 1, 0)</f>
        <v>0</v>
      </c>
      <c r="X105" s="25">
        <f>IF(U105&gt;=0.3, 1, 0)</f>
        <v>0</v>
      </c>
      <c r="Y105" s="25">
        <f>IF(U105&gt;=0.4, 1, 0)</f>
        <v>0</v>
      </c>
      <c r="Z105" s="25">
        <f>IF(U105&gt;=0.5, 1, 0)</f>
        <v>0</v>
      </c>
      <c r="AA105" s="25">
        <f>IF(U105&gt;=0.6, 1, 0)</f>
        <v>0</v>
      </c>
      <c r="AB105" s="25">
        <f>IF(U105&gt;=0.7, 1, 0)</f>
        <v>0</v>
      </c>
      <c r="AC105" s="25">
        <f>IF(U105&gt;=0.8, 1, 0)</f>
        <v>0</v>
      </c>
      <c r="AD105" s="55">
        <f>IF(U105&gt;=0.9, 1, 0)</f>
        <v>0</v>
      </c>
    </row>
    <row r="106" spans="1:30" ht="20" customHeight="1" x14ac:dyDescent="0.2">
      <c r="A106" s="20" t="s">
        <v>345</v>
      </c>
      <c r="B106" s="33" t="str">
        <f>SUBSTITUTE(A106,"/Users/timomiessen/Desktop/imagesdk/blackwomen1/","Image_")</f>
        <v>Image_BW_10.jpg</v>
      </c>
      <c r="C106" s="63" t="s">
        <v>5</v>
      </c>
      <c r="D106" s="22" t="s">
        <v>2973</v>
      </c>
      <c r="E106" s="23">
        <v>1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 cm="1">
        <f t="array" ref="R106">_xlfn.IFS(H106=1,1,K106=1,1,L106=1,1,M106=1,1,N106=1,1,P106=1,1,TRUE,0)</f>
        <v>0</v>
      </c>
      <c r="S106" s="64">
        <f>IF(AND(G106=1,R106=1),0,R106)</f>
        <v>0</v>
      </c>
      <c r="T106" s="24" t="s">
        <v>1863</v>
      </c>
      <c r="U106" s="49">
        <f>SUBSTITUTE(T106,".",",")*1</f>
        <v>0.137872450053691</v>
      </c>
      <c r="V106" s="54">
        <f>IF(U106&gt;=0.1, 1, 0)</f>
        <v>1</v>
      </c>
      <c r="W106" s="25">
        <f>IF(U106&gt;=0.2, 1, 0)</f>
        <v>0</v>
      </c>
      <c r="X106" s="25">
        <f>IF(U106&gt;=0.3, 1, 0)</f>
        <v>0</v>
      </c>
      <c r="Y106" s="25">
        <f>IF(U106&gt;=0.4, 1, 0)</f>
        <v>0</v>
      </c>
      <c r="Z106" s="25">
        <f>IF(U106&gt;=0.5, 1, 0)</f>
        <v>0</v>
      </c>
      <c r="AA106" s="25">
        <f>IF(U106&gt;=0.6, 1, 0)</f>
        <v>0</v>
      </c>
      <c r="AB106" s="25">
        <f>IF(U106&gt;=0.7, 1, 0)</f>
        <v>0</v>
      </c>
      <c r="AC106" s="25">
        <f>IF(U106&gt;=0.8, 1, 0)</f>
        <v>0</v>
      </c>
      <c r="AD106" s="55">
        <f>IF(U106&gt;=0.9, 1, 0)</f>
        <v>0</v>
      </c>
    </row>
    <row r="107" spans="1:30" ht="20" customHeight="1" x14ac:dyDescent="0.2">
      <c r="A107" s="20" t="s">
        <v>346</v>
      </c>
      <c r="B107" s="33" t="str">
        <f>SUBSTITUTE(A107,"/Users/timomiessen/Desktop/imagesdk/blackwomen1/","Image_")</f>
        <v>Image_BW_100.jpg</v>
      </c>
      <c r="C107" s="63" t="s">
        <v>5</v>
      </c>
      <c r="D107" s="22" t="s">
        <v>2973</v>
      </c>
      <c r="E107" s="23">
        <v>1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 cm="1">
        <f t="array" ref="R107">_xlfn.IFS(H107=1,1,K107=1,1,L107=1,1,M107=1,1,N107=1,1,P107=1,1,TRUE,0)</f>
        <v>0</v>
      </c>
      <c r="S107" s="64">
        <f>IF(AND(G107=1,R107=1),0,R107)</f>
        <v>0</v>
      </c>
      <c r="T107" s="24" t="s">
        <v>1864</v>
      </c>
      <c r="U107" s="49">
        <f>SUBSTITUTE(T107,".",",")*1</f>
        <v>6.53628585860133E-3</v>
      </c>
      <c r="V107" s="54">
        <f>IF(U107&gt;=0.1, 1, 0)</f>
        <v>0</v>
      </c>
      <c r="W107" s="25">
        <f>IF(U107&gt;=0.2, 1, 0)</f>
        <v>0</v>
      </c>
      <c r="X107" s="25">
        <f>IF(U107&gt;=0.3, 1, 0)</f>
        <v>0</v>
      </c>
      <c r="Y107" s="25">
        <f>IF(U107&gt;=0.4, 1, 0)</f>
        <v>0</v>
      </c>
      <c r="Z107" s="25">
        <f>IF(U107&gt;=0.5, 1, 0)</f>
        <v>0</v>
      </c>
      <c r="AA107" s="25">
        <f>IF(U107&gt;=0.6, 1, 0)</f>
        <v>0</v>
      </c>
      <c r="AB107" s="25">
        <f>IF(U107&gt;=0.7, 1, 0)</f>
        <v>0</v>
      </c>
      <c r="AC107" s="25">
        <f>IF(U107&gt;=0.8, 1, 0)</f>
        <v>0</v>
      </c>
      <c r="AD107" s="55">
        <f>IF(U107&gt;=0.9, 1, 0)</f>
        <v>0</v>
      </c>
    </row>
    <row r="108" spans="1:30" ht="20" customHeight="1" x14ac:dyDescent="0.2">
      <c r="A108" s="20" t="s">
        <v>347</v>
      </c>
      <c r="B108" s="33" t="str">
        <f>SUBSTITUTE(A108,"/Users/timomiessen/Desktop/imagesdk/blackwomen1/","Image_")</f>
        <v>Image_BW_101.jpg</v>
      </c>
      <c r="C108" s="63" t="s">
        <v>5</v>
      </c>
      <c r="D108" s="22" t="s">
        <v>2973</v>
      </c>
      <c r="E108" s="23">
        <v>1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 cm="1">
        <f t="array" ref="R108">_xlfn.IFS(H108=1,1,K108=1,1,L108=1,1,M108=1,1,N108=1,1,P108=1,1,TRUE,0)</f>
        <v>0</v>
      </c>
      <c r="S108" s="64">
        <f>IF(AND(G108=1,R108=1),0,R108)</f>
        <v>0</v>
      </c>
      <c r="T108" s="24" t="s">
        <v>1865</v>
      </c>
      <c r="U108" s="49">
        <f>SUBSTITUTE(T108,".",",")*1</f>
        <v>8.9827772229909897E-2</v>
      </c>
      <c r="V108" s="54">
        <f>IF(U108&gt;=0.1, 1, 0)</f>
        <v>0</v>
      </c>
      <c r="W108" s="25">
        <f>IF(U108&gt;=0.2, 1, 0)</f>
        <v>0</v>
      </c>
      <c r="X108" s="25">
        <f>IF(U108&gt;=0.3, 1, 0)</f>
        <v>0</v>
      </c>
      <c r="Y108" s="25">
        <f>IF(U108&gt;=0.4, 1, 0)</f>
        <v>0</v>
      </c>
      <c r="Z108" s="25">
        <f>IF(U108&gt;=0.5, 1, 0)</f>
        <v>0</v>
      </c>
      <c r="AA108" s="25">
        <f>IF(U108&gt;=0.6, 1, 0)</f>
        <v>0</v>
      </c>
      <c r="AB108" s="25">
        <f>IF(U108&gt;=0.7, 1, 0)</f>
        <v>0</v>
      </c>
      <c r="AC108" s="25">
        <f>IF(U108&gt;=0.8, 1, 0)</f>
        <v>0</v>
      </c>
      <c r="AD108" s="55">
        <f>IF(U108&gt;=0.9, 1, 0)</f>
        <v>0</v>
      </c>
    </row>
    <row r="109" spans="1:30" ht="20" customHeight="1" x14ac:dyDescent="0.2">
      <c r="A109" s="20" t="s">
        <v>348</v>
      </c>
      <c r="B109" s="33" t="str">
        <f>SUBSTITUTE(A109,"/Users/timomiessen/Desktop/imagesdk/blackwomen1/","Image_")</f>
        <v>Image_BW_102.jpg</v>
      </c>
      <c r="C109" s="63" t="s">
        <v>5</v>
      </c>
      <c r="D109" s="22" t="s">
        <v>2973</v>
      </c>
      <c r="E109" s="23">
        <v>1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 cm="1">
        <f t="array" ref="R109">_xlfn.IFS(H109=1,1,K109=1,1,L109=1,1,M109=1,1,N109=1,1,P109=1,1,TRUE,0)</f>
        <v>0</v>
      </c>
      <c r="S109" s="64">
        <f>IF(AND(G109=1,R109=1),0,R109)</f>
        <v>0</v>
      </c>
      <c r="T109" s="24" t="s">
        <v>1866</v>
      </c>
      <c r="U109" s="49">
        <f>SUBSTITUTE(T109,".",",")*1</f>
        <v>2.8145826654508699E-2</v>
      </c>
      <c r="V109" s="54">
        <f>IF(U109&gt;=0.1, 1, 0)</f>
        <v>0</v>
      </c>
      <c r="W109" s="25">
        <f>IF(U109&gt;=0.2, 1, 0)</f>
        <v>0</v>
      </c>
      <c r="X109" s="25">
        <f>IF(U109&gt;=0.3, 1, 0)</f>
        <v>0</v>
      </c>
      <c r="Y109" s="25">
        <f>IF(U109&gt;=0.4, 1, 0)</f>
        <v>0</v>
      </c>
      <c r="Z109" s="25">
        <f>IF(U109&gt;=0.5, 1, 0)</f>
        <v>0</v>
      </c>
      <c r="AA109" s="25">
        <f>IF(U109&gt;=0.6, 1, 0)</f>
        <v>0</v>
      </c>
      <c r="AB109" s="25">
        <f>IF(U109&gt;=0.7, 1, 0)</f>
        <v>0</v>
      </c>
      <c r="AC109" s="25">
        <f>IF(U109&gt;=0.8, 1, 0)</f>
        <v>0</v>
      </c>
      <c r="AD109" s="55">
        <f>IF(U109&gt;=0.9, 1, 0)</f>
        <v>0</v>
      </c>
    </row>
    <row r="110" spans="1:30" ht="20" customHeight="1" x14ac:dyDescent="0.2">
      <c r="A110" s="20" t="s">
        <v>349</v>
      </c>
      <c r="B110" s="33" t="str">
        <f>SUBSTITUTE(A110,"/Users/timomiessen/Desktop/imagesdk/blackwomen1/","Image_")</f>
        <v>Image_BW_103.jpg</v>
      </c>
      <c r="C110" s="63" t="s">
        <v>5</v>
      </c>
      <c r="D110" s="22" t="s">
        <v>2973</v>
      </c>
      <c r="E110" s="23">
        <v>1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 cm="1">
        <f t="array" ref="R110">_xlfn.IFS(H110=1,1,K110=1,1,L110=1,1,M110=1,1,N110=1,1,P110=1,1,TRUE,0)</f>
        <v>0</v>
      </c>
      <c r="S110" s="64">
        <f>IF(AND(G110=1,R110=1),0,R110)</f>
        <v>0</v>
      </c>
      <c r="T110" s="24" t="s">
        <v>1867</v>
      </c>
      <c r="U110" s="49">
        <f>SUBSTITUTE(T110,".",",")*1</f>
        <v>1.0676658246666099E-2</v>
      </c>
      <c r="V110" s="54">
        <f>IF(U110&gt;=0.1, 1, 0)</f>
        <v>0</v>
      </c>
      <c r="W110" s="25">
        <f>IF(U110&gt;=0.2, 1, 0)</f>
        <v>0</v>
      </c>
      <c r="X110" s="25">
        <f>IF(U110&gt;=0.3, 1, 0)</f>
        <v>0</v>
      </c>
      <c r="Y110" s="25">
        <f>IF(U110&gt;=0.4, 1, 0)</f>
        <v>0</v>
      </c>
      <c r="Z110" s="25">
        <f>IF(U110&gt;=0.5, 1, 0)</f>
        <v>0</v>
      </c>
      <c r="AA110" s="25">
        <f>IF(U110&gt;=0.6, 1, 0)</f>
        <v>0</v>
      </c>
      <c r="AB110" s="25">
        <f>IF(U110&gt;=0.7, 1, 0)</f>
        <v>0</v>
      </c>
      <c r="AC110" s="25">
        <f>IF(U110&gt;=0.8, 1, 0)</f>
        <v>0</v>
      </c>
      <c r="AD110" s="55">
        <f>IF(U110&gt;=0.9, 1, 0)</f>
        <v>0</v>
      </c>
    </row>
    <row r="111" spans="1:30" ht="20" customHeight="1" x14ac:dyDescent="0.2">
      <c r="A111" s="20" t="s">
        <v>350</v>
      </c>
      <c r="B111" s="33" t="str">
        <f>SUBSTITUTE(A111,"/Users/timomiessen/Desktop/imagesdk/blackwomen1/","Image_")</f>
        <v>Image_BW_104.jpg</v>
      </c>
      <c r="C111" s="63" t="s">
        <v>5</v>
      </c>
      <c r="D111" s="22" t="s">
        <v>2973</v>
      </c>
      <c r="E111" s="23">
        <v>1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 cm="1">
        <f t="array" ref="R111">_xlfn.IFS(H111=1,1,K111=1,1,L111=1,1,M111=1,1,N111=1,1,P111=1,1,TRUE,0)</f>
        <v>0</v>
      </c>
      <c r="S111" s="64">
        <f>IF(AND(G111=1,R111=1),0,R111)</f>
        <v>0</v>
      </c>
      <c r="T111" s="24" t="s">
        <v>1868</v>
      </c>
      <c r="U111" s="49">
        <f>SUBSTITUTE(T111,".",",")*1</f>
        <v>4.7020800411701202E-2</v>
      </c>
      <c r="V111" s="54">
        <f>IF(U111&gt;=0.1, 1, 0)</f>
        <v>0</v>
      </c>
      <c r="W111" s="25">
        <f>IF(U111&gt;=0.2, 1, 0)</f>
        <v>0</v>
      </c>
      <c r="X111" s="25">
        <f>IF(U111&gt;=0.3, 1, 0)</f>
        <v>0</v>
      </c>
      <c r="Y111" s="25">
        <f>IF(U111&gt;=0.4, 1, 0)</f>
        <v>0</v>
      </c>
      <c r="Z111" s="25">
        <f>IF(U111&gt;=0.5, 1, 0)</f>
        <v>0</v>
      </c>
      <c r="AA111" s="25">
        <f>IF(U111&gt;=0.6, 1, 0)</f>
        <v>0</v>
      </c>
      <c r="AB111" s="25">
        <f>IF(U111&gt;=0.7, 1, 0)</f>
        <v>0</v>
      </c>
      <c r="AC111" s="25">
        <f>IF(U111&gt;=0.8, 1, 0)</f>
        <v>0</v>
      </c>
      <c r="AD111" s="55">
        <f>IF(U111&gt;=0.9, 1, 0)</f>
        <v>0</v>
      </c>
    </row>
    <row r="112" spans="1:30" ht="20" customHeight="1" x14ac:dyDescent="0.2">
      <c r="A112" s="20" t="s">
        <v>351</v>
      </c>
      <c r="B112" s="33" t="str">
        <f>SUBSTITUTE(A112,"/Users/timomiessen/Desktop/imagesdk/blackwomen1/","Image_")</f>
        <v>Image_BW_105.jpg</v>
      </c>
      <c r="C112" s="63" t="s">
        <v>5</v>
      </c>
      <c r="D112" s="22" t="s">
        <v>2973</v>
      </c>
      <c r="E112" s="23">
        <v>1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 cm="1">
        <f t="array" ref="R112">_xlfn.IFS(H112=1,1,K112=1,1,L112=1,1,M112=1,1,N112=1,1,P112=1,1,TRUE,0)</f>
        <v>0</v>
      </c>
      <c r="S112" s="64">
        <f>IF(AND(G112=1,R112=1),0,R112)</f>
        <v>0</v>
      </c>
      <c r="T112" s="24" t="s">
        <v>1869</v>
      </c>
      <c r="U112" s="49">
        <f>SUBSTITUTE(T112,".",",")*1</f>
        <v>1.11083481460809E-2</v>
      </c>
      <c r="V112" s="54">
        <f>IF(U112&gt;=0.1, 1, 0)</f>
        <v>0</v>
      </c>
      <c r="W112" s="25">
        <f>IF(U112&gt;=0.2, 1, 0)</f>
        <v>0</v>
      </c>
      <c r="X112" s="25">
        <f>IF(U112&gt;=0.3, 1, 0)</f>
        <v>0</v>
      </c>
      <c r="Y112" s="25">
        <f>IF(U112&gt;=0.4, 1, 0)</f>
        <v>0</v>
      </c>
      <c r="Z112" s="25">
        <f>IF(U112&gt;=0.5, 1, 0)</f>
        <v>0</v>
      </c>
      <c r="AA112" s="25">
        <f>IF(U112&gt;=0.6, 1, 0)</f>
        <v>0</v>
      </c>
      <c r="AB112" s="25">
        <f>IF(U112&gt;=0.7, 1, 0)</f>
        <v>0</v>
      </c>
      <c r="AC112" s="25">
        <f>IF(U112&gt;=0.8, 1, 0)</f>
        <v>0</v>
      </c>
      <c r="AD112" s="55">
        <f>IF(U112&gt;=0.9, 1, 0)</f>
        <v>0</v>
      </c>
    </row>
    <row r="113" spans="1:30" ht="20" customHeight="1" x14ac:dyDescent="0.2">
      <c r="A113" s="20" t="s">
        <v>352</v>
      </c>
      <c r="B113" s="33" t="str">
        <f>SUBSTITUTE(A113,"/Users/timomiessen/Desktop/imagesdk/blackwomen1/","Image_")</f>
        <v>Image_BW_106.jpg</v>
      </c>
      <c r="C113" s="63" t="s">
        <v>5</v>
      </c>
      <c r="D113" s="22" t="s">
        <v>2973</v>
      </c>
      <c r="E113" s="23">
        <v>1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 cm="1">
        <f t="array" ref="R113">_xlfn.IFS(H113=1,1,K113=1,1,L113=1,1,M113=1,1,N113=1,1,P113=1,1,TRUE,0)</f>
        <v>0</v>
      </c>
      <c r="S113" s="64">
        <f>IF(AND(G113=1,R113=1),0,R113)</f>
        <v>0</v>
      </c>
      <c r="T113" s="24" t="s">
        <v>1870</v>
      </c>
      <c r="U113" s="49">
        <f>SUBSTITUTE(T113,".",",")*1</f>
        <v>3.1088210642337799E-2</v>
      </c>
      <c r="V113" s="54">
        <f>IF(U113&gt;=0.1, 1, 0)</f>
        <v>0</v>
      </c>
      <c r="W113" s="25">
        <f>IF(U113&gt;=0.2, 1, 0)</f>
        <v>0</v>
      </c>
      <c r="X113" s="25">
        <f>IF(U113&gt;=0.3, 1, 0)</f>
        <v>0</v>
      </c>
      <c r="Y113" s="25">
        <f>IF(U113&gt;=0.4, 1, 0)</f>
        <v>0</v>
      </c>
      <c r="Z113" s="25">
        <f>IF(U113&gt;=0.5, 1, 0)</f>
        <v>0</v>
      </c>
      <c r="AA113" s="25">
        <f>IF(U113&gt;=0.6, 1, 0)</f>
        <v>0</v>
      </c>
      <c r="AB113" s="25">
        <f>IF(U113&gt;=0.7, 1, 0)</f>
        <v>0</v>
      </c>
      <c r="AC113" s="25">
        <f>IF(U113&gt;=0.8, 1, 0)</f>
        <v>0</v>
      </c>
      <c r="AD113" s="55">
        <f>IF(U113&gt;=0.9, 1, 0)</f>
        <v>0</v>
      </c>
    </row>
    <row r="114" spans="1:30" ht="20" customHeight="1" x14ac:dyDescent="0.2">
      <c r="A114" s="20" t="s">
        <v>353</v>
      </c>
      <c r="B114" s="33" t="str">
        <f>SUBSTITUTE(A114,"/Users/timomiessen/Desktop/imagesdk/blackwomen1/","Image_")</f>
        <v>Image_BW_107.jpg</v>
      </c>
      <c r="C114" s="63" t="s">
        <v>5</v>
      </c>
      <c r="D114" s="22" t="s">
        <v>2973</v>
      </c>
      <c r="E114" s="23">
        <v>1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 cm="1">
        <f t="array" ref="R114">_xlfn.IFS(H114=1,1,K114=1,1,L114=1,1,M114=1,1,N114=1,1,P114=1,1,TRUE,0)</f>
        <v>0</v>
      </c>
      <c r="S114" s="64">
        <f>IF(AND(G114=1,R114=1),0,R114)</f>
        <v>0</v>
      </c>
      <c r="T114" s="24" t="s">
        <v>1871</v>
      </c>
      <c r="U114" s="49">
        <f>SUBSTITUTE(T114,".",",")*1</f>
        <v>3.1580929178744499E-2</v>
      </c>
      <c r="V114" s="54">
        <f>IF(U114&gt;=0.1, 1, 0)</f>
        <v>0</v>
      </c>
      <c r="W114" s="25">
        <f>IF(U114&gt;=0.2, 1, 0)</f>
        <v>0</v>
      </c>
      <c r="X114" s="25">
        <f>IF(U114&gt;=0.3, 1, 0)</f>
        <v>0</v>
      </c>
      <c r="Y114" s="25">
        <f>IF(U114&gt;=0.4, 1, 0)</f>
        <v>0</v>
      </c>
      <c r="Z114" s="25">
        <f>IF(U114&gt;=0.5, 1, 0)</f>
        <v>0</v>
      </c>
      <c r="AA114" s="25">
        <f>IF(U114&gt;=0.6, 1, 0)</f>
        <v>0</v>
      </c>
      <c r="AB114" s="25">
        <f>IF(U114&gt;=0.7, 1, 0)</f>
        <v>0</v>
      </c>
      <c r="AC114" s="25">
        <f>IF(U114&gt;=0.8, 1, 0)</f>
        <v>0</v>
      </c>
      <c r="AD114" s="55">
        <f>IF(U114&gt;=0.9, 1, 0)</f>
        <v>0</v>
      </c>
    </row>
    <row r="115" spans="1:30" ht="20" customHeight="1" x14ac:dyDescent="0.2">
      <c r="A115" s="20" t="s">
        <v>354</v>
      </c>
      <c r="B115" s="33" t="str">
        <f>SUBSTITUTE(A115,"/Users/timomiessen/Desktop/imagesdk/blackwomen1/","Image_")</f>
        <v>Image_BW_108.jpg</v>
      </c>
      <c r="C115" s="63" t="s">
        <v>5</v>
      </c>
      <c r="D115" s="22" t="s">
        <v>2973</v>
      </c>
      <c r="E115" s="23">
        <v>1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 cm="1">
        <f t="array" ref="R115">_xlfn.IFS(H115=1,1,K115=1,1,L115=1,1,M115=1,1,N115=1,1,P115=1,1,TRUE,0)</f>
        <v>0</v>
      </c>
      <c r="S115" s="64">
        <f>IF(AND(G115=1,R115=1),0,R115)</f>
        <v>0</v>
      </c>
      <c r="T115" s="24" t="s">
        <v>1872</v>
      </c>
      <c r="U115" s="49">
        <f>SUBSTITUTE(T115,".",",")*1</f>
        <v>0.25806517153978298</v>
      </c>
      <c r="V115" s="54">
        <f>IF(U115&gt;=0.1, 1, 0)</f>
        <v>1</v>
      </c>
      <c r="W115" s="25">
        <f>IF(U115&gt;=0.2, 1, 0)</f>
        <v>1</v>
      </c>
      <c r="X115" s="25">
        <f>IF(U115&gt;=0.3, 1, 0)</f>
        <v>0</v>
      </c>
      <c r="Y115" s="25">
        <f>IF(U115&gt;=0.4, 1, 0)</f>
        <v>0</v>
      </c>
      <c r="Z115" s="25">
        <f>IF(U115&gt;=0.5, 1, 0)</f>
        <v>0</v>
      </c>
      <c r="AA115" s="25">
        <f>IF(U115&gt;=0.6, 1, 0)</f>
        <v>0</v>
      </c>
      <c r="AB115" s="25">
        <f>IF(U115&gt;=0.7, 1, 0)</f>
        <v>0</v>
      </c>
      <c r="AC115" s="25">
        <f>IF(U115&gt;=0.8, 1, 0)</f>
        <v>0</v>
      </c>
      <c r="AD115" s="55">
        <f>IF(U115&gt;=0.9, 1, 0)</f>
        <v>0</v>
      </c>
    </row>
    <row r="116" spans="1:30" ht="20" customHeight="1" x14ac:dyDescent="0.2">
      <c r="A116" s="20" t="s">
        <v>355</v>
      </c>
      <c r="B116" s="33" t="str">
        <f>SUBSTITUTE(A116,"/Users/timomiessen/Desktop/imagesdk/blackwomen1/","Image_")</f>
        <v>Image_BW_109.jpg</v>
      </c>
      <c r="C116" s="63" t="s">
        <v>5</v>
      </c>
      <c r="D116" s="22" t="s">
        <v>2973</v>
      </c>
      <c r="E116" s="23">
        <v>1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 cm="1">
        <f t="array" ref="R116">_xlfn.IFS(H116=1,1,K116=1,1,L116=1,1,M116=1,1,N116=1,1,P116=1,1,TRUE,0)</f>
        <v>0</v>
      </c>
      <c r="S116" s="64">
        <f>IF(AND(G116=1,R116=1),0,R116)</f>
        <v>0</v>
      </c>
      <c r="T116" s="24" t="s">
        <v>1873</v>
      </c>
      <c r="U116" s="49">
        <f>SUBSTITUTE(T116,".",",")*1</f>
        <v>1.5976516995579001E-2</v>
      </c>
      <c r="V116" s="54">
        <f>IF(U116&gt;=0.1, 1, 0)</f>
        <v>0</v>
      </c>
      <c r="W116" s="25">
        <f>IF(U116&gt;=0.2, 1, 0)</f>
        <v>0</v>
      </c>
      <c r="X116" s="25">
        <f>IF(U116&gt;=0.3, 1, 0)</f>
        <v>0</v>
      </c>
      <c r="Y116" s="25">
        <f>IF(U116&gt;=0.4, 1, 0)</f>
        <v>0</v>
      </c>
      <c r="Z116" s="25">
        <f>IF(U116&gt;=0.5, 1, 0)</f>
        <v>0</v>
      </c>
      <c r="AA116" s="25">
        <f>IF(U116&gt;=0.6, 1, 0)</f>
        <v>0</v>
      </c>
      <c r="AB116" s="25">
        <f>IF(U116&gt;=0.7, 1, 0)</f>
        <v>0</v>
      </c>
      <c r="AC116" s="25">
        <f>IF(U116&gt;=0.8, 1, 0)</f>
        <v>0</v>
      </c>
      <c r="AD116" s="55">
        <f>IF(U116&gt;=0.9, 1, 0)</f>
        <v>0</v>
      </c>
    </row>
    <row r="117" spans="1:30" ht="20" customHeight="1" x14ac:dyDescent="0.2">
      <c r="A117" s="20" t="s">
        <v>356</v>
      </c>
      <c r="B117" s="33" t="str">
        <f>SUBSTITUTE(A117,"/Users/timomiessen/Desktop/imagesdk/blackwomen1/","Image_")</f>
        <v>Image_BW_11.jpg</v>
      </c>
      <c r="C117" s="63" t="s">
        <v>5</v>
      </c>
      <c r="D117" s="22" t="s">
        <v>2973</v>
      </c>
      <c r="E117" s="23">
        <v>1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 cm="1">
        <f t="array" ref="R117">_xlfn.IFS(H117=1,1,K117=1,1,L117=1,1,M117=1,1,N117=1,1,P117=1,1,TRUE,0)</f>
        <v>0</v>
      </c>
      <c r="S117" s="64">
        <f>IF(AND(G117=1,R117=1),0,R117)</f>
        <v>0</v>
      </c>
      <c r="T117" s="24" t="s">
        <v>1874</v>
      </c>
      <c r="U117" s="49">
        <f>SUBSTITUTE(T117,".",",")*1</f>
        <v>0.15971092507243101</v>
      </c>
      <c r="V117" s="54">
        <f>IF(U117&gt;=0.1, 1, 0)</f>
        <v>1</v>
      </c>
      <c r="W117" s="25">
        <f>IF(U117&gt;=0.2, 1, 0)</f>
        <v>0</v>
      </c>
      <c r="X117" s="25">
        <f>IF(U117&gt;=0.3, 1, 0)</f>
        <v>0</v>
      </c>
      <c r="Y117" s="25">
        <f>IF(U117&gt;=0.4, 1, 0)</f>
        <v>0</v>
      </c>
      <c r="Z117" s="25">
        <f>IF(U117&gt;=0.5, 1, 0)</f>
        <v>0</v>
      </c>
      <c r="AA117" s="25">
        <f>IF(U117&gt;=0.6, 1, 0)</f>
        <v>0</v>
      </c>
      <c r="AB117" s="25">
        <f>IF(U117&gt;=0.7, 1, 0)</f>
        <v>0</v>
      </c>
      <c r="AC117" s="25">
        <f>IF(U117&gt;=0.8, 1, 0)</f>
        <v>0</v>
      </c>
      <c r="AD117" s="55">
        <f>IF(U117&gt;=0.9, 1, 0)</f>
        <v>0</v>
      </c>
    </row>
    <row r="118" spans="1:30" ht="20" customHeight="1" x14ac:dyDescent="0.2">
      <c r="A118" s="20" t="s">
        <v>357</v>
      </c>
      <c r="B118" s="33" t="str">
        <f>SUBSTITUTE(A118,"/Users/timomiessen/Desktop/imagesdk/blackwomen1/","Image_")</f>
        <v>Image_BW_110.jpg</v>
      </c>
      <c r="C118" s="63" t="s">
        <v>5</v>
      </c>
      <c r="D118" s="22" t="s">
        <v>2973</v>
      </c>
      <c r="E118" s="23">
        <v>1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 cm="1">
        <f t="array" ref="R118">_xlfn.IFS(H118=1,1,K118=1,1,L118=1,1,M118=1,1,N118=1,1,P118=1,1,TRUE,0)</f>
        <v>0</v>
      </c>
      <c r="S118" s="64">
        <f>IF(AND(G118=1,R118=1),0,R118)</f>
        <v>0</v>
      </c>
      <c r="T118" s="24" t="s">
        <v>1875</v>
      </c>
      <c r="U118" s="49">
        <f>SUBSTITUTE(T118,".",",")*1</f>
        <v>2.9558221809566E-2</v>
      </c>
      <c r="V118" s="54">
        <f>IF(U118&gt;=0.1, 1, 0)</f>
        <v>0</v>
      </c>
      <c r="W118" s="25">
        <f>IF(U118&gt;=0.2, 1, 0)</f>
        <v>0</v>
      </c>
      <c r="X118" s="25">
        <f>IF(U118&gt;=0.3, 1, 0)</f>
        <v>0</v>
      </c>
      <c r="Y118" s="25">
        <f>IF(U118&gt;=0.4, 1, 0)</f>
        <v>0</v>
      </c>
      <c r="Z118" s="25">
        <f>IF(U118&gt;=0.5, 1, 0)</f>
        <v>0</v>
      </c>
      <c r="AA118" s="25">
        <f>IF(U118&gt;=0.6, 1, 0)</f>
        <v>0</v>
      </c>
      <c r="AB118" s="25">
        <f>IF(U118&gt;=0.7, 1, 0)</f>
        <v>0</v>
      </c>
      <c r="AC118" s="25">
        <f>IF(U118&gt;=0.8, 1, 0)</f>
        <v>0</v>
      </c>
      <c r="AD118" s="55">
        <f>IF(U118&gt;=0.9, 1, 0)</f>
        <v>0</v>
      </c>
    </row>
    <row r="119" spans="1:30" ht="20" customHeight="1" x14ac:dyDescent="0.2">
      <c r="A119" s="20" t="s">
        <v>358</v>
      </c>
      <c r="B119" s="33" t="str">
        <f>SUBSTITUTE(A119,"/Users/timomiessen/Desktop/imagesdk/blackwomen1/","Image_")</f>
        <v>Image_BW_111.jpg</v>
      </c>
      <c r="C119" s="63" t="s">
        <v>5</v>
      </c>
      <c r="D119" s="22" t="s">
        <v>2973</v>
      </c>
      <c r="E119" s="23">
        <v>1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 cm="1">
        <f t="array" ref="R119">_xlfn.IFS(H119=1,1,K119=1,1,L119=1,1,M119=1,1,N119=1,1,P119=1,1,TRUE,0)</f>
        <v>0</v>
      </c>
      <c r="S119" s="64">
        <f>IF(AND(G119=1,R119=1),0,R119)</f>
        <v>0</v>
      </c>
      <c r="T119" s="24" t="s">
        <v>1876</v>
      </c>
      <c r="U119" s="49">
        <f>SUBSTITUTE(T119,".",",")*1</f>
        <v>1.1519103311002201E-2</v>
      </c>
      <c r="V119" s="54">
        <f>IF(U119&gt;=0.1, 1, 0)</f>
        <v>0</v>
      </c>
      <c r="W119" s="25">
        <f>IF(U119&gt;=0.2, 1, 0)</f>
        <v>0</v>
      </c>
      <c r="X119" s="25">
        <f>IF(U119&gt;=0.3, 1, 0)</f>
        <v>0</v>
      </c>
      <c r="Y119" s="25">
        <f>IF(U119&gt;=0.4, 1, 0)</f>
        <v>0</v>
      </c>
      <c r="Z119" s="25">
        <f>IF(U119&gt;=0.5, 1, 0)</f>
        <v>0</v>
      </c>
      <c r="AA119" s="25">
        <f>IF(U119&gt;=0.6, 1, 0)</f>
        <v>0</v>
      </c>
      <c r="AB119" s="25">
        <f>IF(U119&gt;=0.7, 1, 0)</f>
        <v>0</v>
      </c>
      <c r="AC119" s="25">
        <f>IF(U119&gt;=0.8, 1, 0)</f>
        <v>0</v>
      </c>
      <c r="AD119" s="55">
        <f>IF(U119&gt;=0.9, 1, 0)</f>
        <v>0</v>
      </c>
    </row>
    <row r="120" spans="1:30" ht="20" customHeight="1" x14ac:dyDescent="0.2">
      <c r="A120" s="20" t="s">
        <v>359</v>
      </c>
      <c r="B120" s="33" t="str">
        <f>SUBSTITUTE(A120,"/Users/timomiessen/Desktop/imagesdk/blackwomen1/","Image_")</f>
        <v>Image_BW_112.jpg</v>
      </c>
      <c r="C120" s="63" t="s">
        <v>5</v>
      </c>
      <c r="D120" s="22" t="s">
        <v>2973</v>
      </c>
      <c r="E120" s="23">
        <v>1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 cm="1">
        <f t="array" ref="R120">_xlfn.IFS(H120=1,1,K120=1,1,L120=1,1,M120=1,1,N120=1,1,P120=1,1,TRUE,0)</f>
        <v>0</v>
      </c>
      <c r="S120" s="64">
        <f>IF(AND(G120=1,R120=1),0,R120)</f>
        <v>0</v>
      </c>
      <c r="T120" s="24" t="s">
        <v>1877</v>
      </c>
      <c r="U120" s="49">
        <f>SUBSTITUTE(T120,".",",")*1</f>
        <v>2.0634713582694499E-2</v>
      </c>
      <c r="V120" s="54">
        <f>IF(U120&gt;=0.1, 1, 0)</f>
        <v>0</v>
      </c>
      <c r="W120" s="25">
        <f>IF(U120&gt;=0.2, 1, 0)</f>
        <v>0</v>
      </c>
      <c r="X120" s="25">
        <f>IF(U120&gt;=0.3, 1, 0)</f>
        <v>0</v>
      </c>
      <c r="Y120" s="25">
        <f>IF(U120&gt;=0.4, 1, 0)</f>
        <v>0</v>
      </c>
      <c r="Z120" s="25">
        <f>IF(U120&gt;=0.5, 1, 0)</f>
        <v>0</v>
      </c>
      <c r="AA120" s="25">
        <f>IF(U120&gt;=0.6, 1, 0)</f>
        <v>0</v>
      </c>
      <c r="AB120" s="25">
        <f>IF(U120&gt;=0.7, 1, 0)</f>
        <v>0</v>
      </c>
      <c r="AC120" s="25">
        <f>IF(U120&gt;=0.8, 1, 0)</f>
        <v>0</v>
      </c>
      <c r="AD120" s="55">
        <f>IF(U120&gt;=0.9, 1, 0)</f>
        <v>0</v>
      </c>
    </row>
    <row r="121" spans="1:30" ht="20" customHeight="1" x14ac:dyDescent="0.2">
      <c r="A121" s="20" t="s">
        <v>360</v>
      </c>
      <c r="B121" s="33" t="str">
        <f>SUBSTITUTE(A121,"/Users/timomiessen/Desktop/imagesdk/blackwomen1/","Image_")</f>
        <v>Image_BW_113.jpg</v>
      </c>
      <c r="C121" s="63" t="s">
        <v>5</v>
      </c>
      <c r="D121" s="22" t="s">
        <v>2973</v>
      </c>
      <c r="E121" s="23">
        <v>1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 cm="1">
        <f t="array" ref="R121">_xlfn.IFS(H121=1,1,K121=1,1,L121=1,1,M121=1,1,N121=1,1,P121=1,1,TRUE,0)</f>
        <v>0</v>
      </c>
      <c r="S121" s="64">
        <f>IF(AND(G121=1,R121=1),0,R121)</f>
        <v>0</v>
      </c>
      <c r="T121" s="24" t="s">
        <v>1878</v>
      </c>
      <c r="U121" s="49">
        <f>SUBSTITUTE(T121,".",",")*1</f>
        <v>0.13672477006912201</v>
      </c>
      <c r="V121" s="54">
        <f>IF(U121&gt;=0.1, 1, 0)</f>
        <v>1</v>
      </c>
      <c r="W121" s="25">
        <f>IF(U121&gt;=0.2, 1, 0)</f>
        <v>0</v>
      </c>
      <c r="X121" s="25">
        <f>IF(U121&gt;=0.3, 1, 0)</f>
        <v>0</v>
      </c>
      <c r="Y121" s="25">
        <f>IF(U121&gt;=0.4, 1, 0)</f>
        <v>0</v>
      </c>
      <c r="Z121" s="25">
        <f>IF(U121&gt;=0.5, 1, 0)</f>
        <v>0</v>
      </c>
      <c r="AA121" s="25">
        <f>IF(U121&gt;=0.6, 1, 0)</f>
        <v>0</v>
      </c>
      <c r="AB121" s="25">
        <f>IF(U121&gt;=0.7, 1, 0)</f>
        <v>0</v>
      </c>
      <c r="AC121" s="25">
        <f>IF(U121&gt;=0.8, 1, 0)</f>
        <v>0</v>
      </c>
      <c r="AD121" s="55">
        <f>IF(U121&gt;=0.9, 1, 0)</f>
        <v>0</v>
      </c>
    </row>
    <row r="122" spans="1:30" ht="20" customHeight="1" x14ac:dyDescent="0.2">
      <c r="A122" s="20" t="s">
        <v>361</v>
      </c>
      <c r="B122" s="33" t="str">
        <f>SUBSTITUTE(A122,"/Users/timomiessen/Desktop/imagesdk/blackwomen1/","Image_")</f>
        <v>Image_BW_114.jpg</v>
      </c>
      <c r="C122" s="63" t="s">
        <v>5</v>
      </c>
      <c r="D122" s="22" t="s">
        <v>2973</v>
      </c>
      <c r="E122" s="23">
        <v>1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 cm="1">
        <f t="array" ref="R122">_xlfn.IFS(H122=1,1,K122=1,1,L122=1,1,M122=1,1,N122=1,1,P122=1,1,TRUE,0)</f>
        <v>0</v>
      </c>
      <c r="S122" s="64">
        <f>IF(AND(G122=1,R122=1),0,R122)</f>
        <v>0</v>
      </c>
      <c r="T122" s="24" t="s">
        <v>1879</v>
      </c>
      <c r="U122" s="49">
        <f>SUBSTITUTE(T122,".",",")*1</f>
        <v>7.0753928273916203E-2</v>
      </c>
      <c r="V122" s="54">
        <f>IF(U122&gt;=0.1, 1, 0)</f>
        <v>0</v>
      </c>
      <c r="W122" s="25">
        <f>IF(U122&gt;=0.2, 1, 0)</f>
        <v>0</v>
      </c>
      <c r="X122" s="25">
        <f>IF(U122&gt;=0.3, 1, 0)</f>
        <v>0</v>
      </c>
      <c r="Y122" s="25">
        <f>IF(U122&gt;=0.4, 1, 0)</f>
        <v>0</v>
      </c>
      <c r="Z122" s="25">
        <f>IF(U122&gt;=0.5, 1, 0)</f>
        <v>0</v>
      </c>
      <c r="AA122" s="25">
        <f>IF(U122&gt;=0.6, 1, 0)</f>
        <v>0</v>
      </c>
      <c r="AB122" s="25">
        <f>IF(U122&gt;=0.7, 1, 0)</f>
        <v>0</v>
      </c>
      <c r="AC122" s="25">
        <f>IF(U122&gt;=0.8, 1, 0)</f>
        <v>0</v>
      </c>
      <c r="AD122" s="55">
        <f>IF(U122&gt;=0.9, 1, 0)</f>
        <v>0</v>
      </c>
    </row>
    <row r="123" spans="1:30" ht="20" customHeight="1" x14ac:dyDescent="0.2">
      <c r="A123" s="20" t="s">
        <v>362</v>
      </c>
      <c r="B123" s="33" t="str">
        <f>SUBSTITUTE(A123,"/Users/timomiessen/Desktop/imagesdk/blackwomen1/","Image_")</f>
        <v>Image_BW_115.jpg</v>
      </c>
      <c r="C123" s="63" t="s">
        <v>5</v>
      </c>
      <c r="D123" s="22" t="s">
        <v>2973</v>
      </c>
      <c r="E123" s="23">
        <v>1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 cm="1">
        <f t="array" ref="R123">_xlfn.IFS(H123=1,1,K123=1,1,L123=1,1,M123=1,1,N123=1,1,P123=1,1,TRUE,0)</f>
        <v>0</v>
      </c>
      <c r="S123" s="64">
        <f>IF(AND(G123=1,R123=1),0,R123)</f>
        <v>0</v>
      </c>
      <c r="T123" s="24" t="s">
        <v>1880</v>
      </c>
      <c r="U123" s="49">
        <f>SUBSTITUTE(T123,".",",")*1</f>
        <v>0.264828480780124</v>
      </c>
      <c r="V123" s="54">
        <f>IF(U123&gt;=0.1, 1, 0)</f>
        <v>1</v>
      </c>
      <c r="W123" s="25">
        <f>IF(U123&gt;=0.2, 1, 0)</f>
        <v>1</v>
      </c>
      <c r="X123" s="25">
        <f>IF(U123&gt;=0.3, 1, 0)</f>
        <v>0</v>
      </c>
      <c r="Y123" s="25">
        <f>IF(U123&gt;=0.4, 1, 0)</f>
        <v>0</v>
      </c>
      <c r="Z123" s="25">
        <f>IF(U123&gt;=0.5, 1, 0)</f>
        <v>0</v>
      </c>
      <c r="AA123" s="25">
        <f>IF(U123&gt;=0.6, 1, 0)</f>
        <v>0</v>
      </c>
      <c r="AB123" s="25">
        <f>IF(U123&gt;=0.7, 1, 0)</f>
        <v>0</v>
      </c>
      <c r="AC123" s="25">
        <f>IF(U123&gt;=0.8, 1, 0)</f>
        <v>0</v>
      </c>
      <c r="AD123" s="55">
        <f>IF(U123&gt;=0.9, 1, 0)</f>
        <v>0</v>
      </c>
    </row>
    <row r="124" spans="1:30" ht="20" customHeight="1" x14ac:dyDescent="0.2">
      <c r="A124" s="20" t="s">
        <v>363</v>
      </c>
      <c r="B124" s="33" t="str">
        <f>SUBSTITUTE(A124,"/Users/timomiessen/Desktop/imagesdk/blackwomen1/","Image_")</f>
        <v>Image_BW_116.jpg</v>
      </c>
      <c r="C124" s="63" t="s">
        <v>5</v>
      </c>
      <c r="D124" s="22" t="s">
        <v>2973</v>
      </c>
      <c r="E124" s="23">
        <v>1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 cm="1">
        <f t="array" ref="R124">_xlfn.IFS(H124=1,1,K124=1,1,L124=1,1,M124=1,1,N124=1,1,P124=1,1,TRUE,0)</f>
        <v>0</v>
      </c>
      <c r="S124" s="64">
        <f>IF(AND(G124=1,R124=1),0,R124)</f>
        <v>0</v>
      </c>
      <c r="T124" s="24" t="s">
        <v>1881</v>
      </c>
      <c r="U124" s="49">
        <f>SUBSTITUTE(T124,".",",")*1</f>
        <v>3.9203220978379201E-2</v>
      </c>
      <c r="V124" s="54">
        <f>IF(U124&gt;=0.1, 1, 0)</f>
        <v>0</v>
      </c>
      <c r="W124" s="25">
        <f>IF(U124&gt;=0.2, 1, 0)</f>
        <v>0</v>
      </c>
      <c r="X124" s="25">
        <f>IF(U124&gt;=0.3, 1, 0)</f>
        <v>0</v>
      </c>
      <c r="Y124" s="25">
        <f>IF(U124&gt;=0.4, 1, 0)</f>
        <v>0</v>
      </c>
      <c r="Z124" s="25">
        <f>IF(U124&gt;=0.5, 1, 0)</f>
        <v>0</v>
      </c>
      <c r="AA124" s="25">
        <f>IF(U124&gt;=0.6, 1, 0)</f>
        <v>0</v>
      </c>
      <c r="AB124" s="25">
        <f>IF(U124&gt;=0.7, 1, 0)</f>
        <v>0</v>
      </c>
      <c r="AC124" s="25">
        <f>IF(U124&gt;=0.8, 1, 0)</f>
        <v>0</v>
      </c>
      <c r="AD124" s="55">
        <f>IF(U124&gt;=0.9, 1, 0)</f>
        <v>0</v>
      </c>
    </row>
    <row r="125" spans="1:30" ht="20" customHeight="1" x14ac:dyDescent="0.2">
      <c r="A125" s="20" t="s">
        <v>364</v>
      </c>
      <c r="B125" s="33" t="str">
        <f>SUBSTITUTE(A125,"/Users/timomiessen/Desktop/imagesdk/blackwomen1/","Image_")</f>
        <v>Image_BW_117.jpg</v>
      </c>
      <c r="C125" s="63" t="s">
        <v>5</v>
      </c>
      <c r="D125" s="22" t="s">
        <v>2973</v>
      </c>
      <c r="E125" s="23">
        <v>1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 cm="1">
        <f t="array" ref="R125">_xlfn.IFS(H125=1,1,K125=1,1,L125=1,1,M125=1,1,N125=1,1,P125=1,1,TRUE,0)</f>
        <v>0</v>
      </c>
      <c r="S125" s="64">
        <f>IF(AND(G125=1,R125=1),0,R125)</f>
        <v>0</v>
      </c>
      <c r="T125" s="24" t="s">
        <v>1882</v>
      </c>
      <c r="U125" s="49">
        <f>SUBSTITUTE(T125,".",",")*1</f>
        <v>2.0474547520279801E-2</v>
      </c>
      <c r="V125" s="54">
        <f>IF(U125&gt;=0.1, 1, 0)</f>
        <v>0</v>
      </c>
      <c r="W125" s="25">
        <f>IF(U125&gt;=0.2, 1, 0)</f>
        <v>0</v>
      </c>
      <c r="X125" s="25">
        <f>IF(U125&gt;=0.3, 1, 0)</f>
        <v>0</v>
      </c>
      <c r="Y125" s="25">
        <f>IF(U125&gt;=0.4, 1, 0)</f>
        <v>0</v>
      </c>
      <c r="Z125" s="25">
        <f>IF(U125&gt;=0.5, 1, 0)</f>
        <v>0</v>
      </c>
      <c r="AA125" s="25">
        <f>IF(U125&gt;=0.6, 1, 0)</f>
        <v>0</v>
      </c>
      <c r="AB125" s="25">
        <f>IF(U125&gt;=0.7, 1, 0)</f>
        <v>0</v>
      </c>
      <c r="AC125" s="25">
        <f>IF(U125&gt;=0.8, 1, 0)</f>
        <v>0</v>
      </c>
      <c r="AD125" s="55">
        <f>IF(U125&gt;=0.9, 1, 0)</f>
        <v>0</v>
      </c>
    </row>
    <row r="126" spans="1:30" ht="20" customHeight="1" x14ac:dyDescent="0.2">
      <c r="A126" s="20" t="s">
        <v>365</v>
      </c>
      <c r="B126" s="33" t="str">
        <f>SUBSTITUTE(A126,"/Users/timomiessen/Desktop/imagesdk/blackwomen1/","Image_")</f>
        <v>Image_BW_118.jpg</v>
      </c>
      <c r="C126" s="63" t="s">
        <v>5</v>
      </c>
      <c r="D126" s="22" t="s">
        <v>2973</v>
      </c>
      <c r="E126" s="23">
        <v>1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 cm="1">
        <f t="array" ref="R126">_xlfn.IFS(H126=1,1,K126=1,1,L126=1,1,M126=1,1,N126=1,1,P126=1,1,TRUE,0)</f>
        <v>0</v>
      </c>
      <c r="S126" s="64">
        <f>IF(AND(G126=1,R126=1),0,R126)</f>
        <v>0</v>
      </c>
      <c r="T126" s="24" t="s">
        <v>1883</v>
      </c>
      <c r="U126" s="49">
        <f>SUBSTITUTE(T126,".",",")*1</f>
        <v>2.0014411769807301E-2</v>
      </c>
      <c r="V126" s="54">
        <f>IF(U126&gt;=0.1, 1, 0)</f>
        <v>0</v>
      </c>
      <c r="W126" s="25">
        <f>IF(U126&gt;=0.2, 1, 0)</f>
        <v>0</v>
      </c>
      <c r="X126" s="25">
        <f>IF(U126&gt;=0.3, 1, 0)</f>
        <v>0</v>
      </c>
      <c r="Y126" s="25">
        <f>IF(U126&gt;=0.4, 1, 0)</f>
        <v>0</v>
      </c>
      <c r="Z126" s="25">
        <f>IF(U126&gt;=0.5, 1, 0)</f>
        <v>0</v>
      </c>
      <c r="AA126" s="25">
        <f>IF(U126&gt;=0.6, 1, 0)</f>
        <v>0</v>
      </c>
      <c r="AB126" s="25">
        <f>IF(U126&gt;=0.7, 1, 0)</f>
        <v>0</v>
      </c>
      <c r="AC126" s="25">
        <f>IF(U126&gt;=0.8, 1, 0)</f>
        <v>0</v>
      </c>
      <c r="AD126" s="55">
        <f>IF(U126&gt;=0.9, 1, 0)</f>
        <v>0</v>
      </c>
    </row>
    <row r="127" spans="1:30" ht="20" customHeight="1" x14ac:dyDescent="0.2">
      <c r="A127" s="20" t="s">
        <v>366</v>
      </c>
      <c r="B127" s="33" t="str">
        <f>SUBSTITUTE(A127,"/Users/timomiessen/Desktop/imagesdk/blackwomen1/","Image_")</f>
        <v>Image_BW_119.jpg</v>
      </c>
      <c r="C127" s="63" t="s">
        <v>5</v>
      </c>
      <c r="D127" s="22" t="s">
        <v>2973</v>
      </c>
      <c r="E127" s="23">
        <v>1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 cm="1">
        <f t="array" ref="R127">_xlfn.IFS(H127=1,1,K127=1,1,L127=1,1,M127=1,1,N127=1,1,P127=1,1,TRUE,0)</f>
        <v>0</v>
      </c>
      <c r="S127" s="64">
        <f>IF(AND(G127=1,R127=1),0,R127)</f>
        <v>0</v>
      </c>
      <c r="T127" s="24" t="s">
        <v>1884</v>
      </c>
      <c r="U127" s="49">
        <f>SUBSTITUTE(T127,".",",")*1</f>
        <v>3.4828854724764803E-2</v>
      </c>
      <c r="V127" s="54">
        <f>IF(U127&gt;=0.1, 1, 0)</f>
        <v>0</v>
      </c>
      <c r="W127" s="25">
        <f>IF(U127&gt;=0.2, 1, 0)</f>
        <v>0</v>
      </c>
      <c r="X127" s="25">
        <f>IF(U127&gt;=0.3, 1, 0)</f>
        <v>0</v>
      </c>
      <c r="Y127" s="25">
        <f>IF(U127&gt;=0.4, 1, 0)</f>
        <v>0</v>
      </c>
      <c r="Z127" s="25">
        <f>IF(U127&gt;=0.5, 1, 0)</f>
        <v>0</v>
      </c>
      <c r="AA127" s="25">
        <f>IF(U127&gt;=0.6, 1, 0)</f>
        <v>0</v>
      </c>
      <c r="AB127" s="25">
        <f>IF(U127&gt;=0.7, 1, 0)</f>
        <v>0</v>
      </c>
      <c r="AC127" s="25">
        <f>IF(U127&gt;=0.8, 1, 0)</f>
        <v>0</v>
      </c>
      <c r="AD127" s="55">
        <f>IF(U127&gt;=0.9, 1, 0)</f>
        <v>0</v>
      </c>
    </row>
    <row r="128" spans="1:30" ht="20" customHeight="1" x14ac:dyDescent="0.2">
      <c r="A128" s="20" t="s">
        <v>367</v>
      </c>
      <c r="B128" s="33" t="str">
        <f>SUBSTITUTE(A128,"/Users/timomiessen/Desktop/imagesdk/blackwomen1/","Image_")</f>
        <v>Image_BW_12.jpg</v>
      </c>
      <c r="C128" s="63" t="s">
        <v>5</v>
      </c>
      <c r="D128" s="22" t="s">
        <v>2973</v>
      </c>
      <c r="E128" s="23">
        <v>1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 cm="1">
        <f t="array" ref="R128">_xlfn.IFS(H128=1,1,K128=1,1,L128=1,1,M128=1,1,N128=1,1,P128=1,1,TRUE,0)</f>
        <v>0</v>
      </c>
      <c r="S128" s="64">
        <f>IF(AND(G128=1,R128=1),0,R128)</f>
        <v>0</v>
      </c>
      <c r="T128" s="24" t="s">
        <v>1885</v>
      </c>
      <c r="U128" s="49">
        <f>SUBSTITUTE(T128,".",",")*1</f>
        <v>7.1019258350133896E-2</v>
      </c>
      <c r="V128" s="54">
        <f>IF(U128&gt;=0.1, 1, 0)</f>
        <v>0</v>
      </c>
      <c r="W128" s="25">
        <f>IF(U128&gt;=0.2, 1, 0)</f>
        <v>0</v>
      </c>
      <c r="X128" s="25">
        <f>IF(U128&gt;=0.3, 1, 0)</f>
        <v>0</v>
      </c>
      <c r="Y128" s="25">
        <f>IF(U128&gt;=0.4, 1, 0)</f>
        <v>0</v>
      </c>
      <c r="Z128" s="25">
        <f>IF(U128&gt;=0.5, 1, 0)</f>
        <v>0</v>
      </c>
      <c r="AA128" s="25">
        <f>IF(U128&gt;=0.6, 1, 0)</f>
        <v>0</v>
      </c>
      <c r="AB128" s="25">
        <f>IF(U128&gt;=0.7, 1, 0)</f>
        <v>0</v>
      </c>
      <c r="AC128" s="25">
        <f>IF(U128&gt;=0.8, 1, 0)</f>
        <v>0</v>
      </c>
      <c r="AD128" s="55">
        <f>IF(U128&gt;=0.9, 1, 0)</f>
        <v>0</v>
      </c>
    </row>
    <row r="129" spans="1:30" ht="20" customHeight="1" x14ac:dyDescent="0.2">
      <c r="A129" s="20" t="s">
        <v>368</v>
      </c>
      <c r="B129" s="33" t="str">
        <f>SUBSTITUTE(A129,"/Users/timomiessen/Desktop/imagesdk/blackwomen1/","Image_")</f>
        <v>Image_BW_120.jpg</v>
      </c>
      <c r="C129" s="63" t="s">
        <v>5</v>
      </c>
      <c r="D129" s="22" t="s">
        <v>2973</v>
      </c>
      <c r="E129" s="23">
        <v>1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 cm="1">
        <f t="array" ref="R129">_xlfn.IFS(H129=1,1,K129=1,1,L129=1,1,M129=1,1,N129=1,1,P129=1,1,TRUE,0)</f>
        <v>0</v>
      </c>
      <c r="S129" s="64">
        <f>IF(AND(G129=1,R129=1),0,R129)</f>
        <v>0</v>
      </c>
      <c r="T129" s="24" t="s">
        <v>1886</v>
      </c>
      <c r="U129" s="49">
        <f>SUBSTITUTE(T129,".",",")*1</f>
        <v>7.1996949613094302E-2</v>
      </c>
      <c r="V129" s="54">
        <f>IF(U129&gt;=0.1, 1, 0)</f>
        <v>0</v>
      </c>
      <c r="W129" s="25">
        <f>IF(U129&gt;=0.2, 1, 0)</f>
        <v>0</v>
      </c>
      <c r="X129" s="25">
        <f>IF(U129&gt;=0.3, 1, 0)</f>
        <v>0</v>
      </c>
      <c r="Y129" s="25">
        <f>IF(U129&gt;=0.4, 1, 0)</f>
        <v>0</v>
      </c>
      <c r="Z129" s="25">
        <f>IF(U129&gt;=0.5, 1, 0)</f>
        <v>0</v>
      </c>
      <c r="AA129" s="25">
        <f>IF(U129&gt;=0.6, 1, 0)</f>
        <v>0</v>
      </c>
      <c r="AB129" s="25">
        <f>IF(U129&gt;=0.7, 1, 0)</f>
        <v>0</v>
      </c>
      <c r="AC129" s="25">
        <f>IF(U129&gt;=0.8, 1, 0)</f>
        <v>0</v>
      </c>
      <c r="AD129" s="55">
        <f>IF(U129&gt;=0.9, 1, 0)</f>
        <v>0</v>
      </c>
    </row>
    <row r="130" spans="1:30" ht="20" customHeight="1" x14ac:dyDescent="0.2">
      <c r="A130" s="20" t="s">
        <v>369</v>
      </c>
      <c r="B130" s="33" t="str">
        <f>SUBSTITUTE(A130,"/Users/timomiessen/Desktop/imagesdk/blackwomen1/","Image_")</f>
        <v>Image_BW_121.jpg</v>
      </c>
      <c r="C130" s="63" t="s">
        <v>5</v>
      </c>
      <c r="D130" s="22" t="s">
        <v>2973</v>
      </c>
      <c r="E130" s="23">
        <v>1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 cm="1">
        <f t="array" ref="R130">_xlfn.IFS(H130=1,1,K130=1,1,L130=1,1,M130=1,1,N130=1,1,P130=1,1,TRUE,0)</f>
        <v>0</v>
      </c>
      <c r="S130" s="64">
        <f>IF(AND(G130=1,R130=1),0,R130)</f>
        <v>0</v>
      </c>
      <c r="T130" s="24" t="s">
        <v>1887</v>
      </c>
      <c r="U130" s="49">
        <f>SUBSTITUTE(T130,".",",")*1</f>
        <v>1.47666726261377E-2</v>
      </c>
      <c r="V130" s="54">
        <f>IF(U130&gt;=0.1, 1, 0)</f>
        <v>0</v>
      </c>
      <c r="W130" s="25">
        <f>IF(U130&gt;=0.2, 1, 0)</f>
        <v>0</v>
      </c>
      <c r="X130" s="25">
        <f>IF(U130&gt;=0.3, 1, 0)</f>
        <v>0</v>
      </c>
      <c r="Y130" s="25">
        <f>IF(U130&gt;=0.4, 1, 0)</f>
        <v>0</v>
      </c>
      <c r="Z130" s="25">
        <f>IF(U130&gt;=0.5, 1, 0)</f>
        <v>0</v>
      </c>
      <c r="AA130" s="25">
        <f>IF(U130&gt;=0.6, 1, 0)</f>
        <v>0</v>
      </c>
      <c r="AB130" s="25">
        <f>IF(U130&gt;=0.7, 1, 0)</f>
        <v>0</v>
      </c>
      <c r="AC130" s="25">
        <f>IF(U130&gt;=0.8, 1, 0)</f>
        <v>0</v>
      </c>
      <c r="AD130" s="55">
        <f>IF(U130&gt;=0.9, 1, 0)</f>
        <v>0</v>
      </c>
    </row>
    <row r="131" spans="1:30" ht="20" customHeight="1" x14ac:dyDescent="0.2">
      <c r="A131" s="20" t="s">
        <v>370</v>
      </c>
      <c r="B131" s="33" t="str">
        <f>SUBSTITUTE(A131,"/Users/timomiessen/Desktop/imagesdk/blackwomen1/","Image_")</f>
        <v>Image_BW_122.jpg</v>
      </c>
      <c r="C131" s="63" t="s">
        <v>5</v>
      </c>
      <c r="D131" s="22" t="s">
        <v>2973</v>
      </c>
      <c r="E131" s="23">
        <v>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 cm="1">
        <f t="array" ref="R131">_xlfn.IFS(H131=1,1,K131=1,1,L131=1,1,M131=1,1,N131=1,1,P131=1,1,TRUE,0)</f>
        <v>0</v>
      </c>
      <c r="S131" s="64">
        <f>IF(AND(G131=1,R131=1),0,R131)</f>
        <v>0</v>
      </c>
      <c r="T131" s="24" t="s">
        <v>1888</v>
      </c>
      <c r="U131" s="49">
        <f>SUBSTITUTE(T131,".",",")*1</f>
        <v>4.2973945382982397E-3</v>
      </c>
      <c r="V131" s="54">
        <f>IF(U131&gt;=0.1, 1, 0)</f>
        <v>0</v>
      </c>
      <c r="W131" s="25">
        <f>IF(U131&gt;=0.2, 1, 0)</f>
        <v>0</v>
      </c>
      <c r="X131" s="25">
        <f>IF(U131&gt;=0.3, 1, 0)</f>
        <v>0</v>
      </c>
      <c r="Y131" s="25">
        <f>IF(U131&gt;=0.4, 1, 0)</f>
        <v>0</v>
      </c>
      <c r="Z131" s="25">
        <f>IF(U131&gt;=0.5, 1, 0)</f>
        <v>0</v>
      </c>
      <c r="AA131" s="25">
        <f>IF(U131&gt;=0.6, 1, 0)</f>
        <v>0</v>
      </c>
      <c r="AB131" s="25">
        <f>IF(U131&gt;=0.7, 1, 0)</f>
        <v>0</v>
      </c>
      <c r="AC131" s="25">
        <f>IF(U131&gt;=0.8, 1, 0)</f>
        <v>0</v>
      </c>
      <c r="AD131" s="55">
        <f>IF(U131&gt;=0.9, 1, 0)</f>
        <v>0</v>
      </c>
    </row>
    <row r="132" spans="1:30" ht="20" customHeight="1" x14ac:dyDescent="0.2">
      <c r="A132" s="20" t="s">
        <v>371</v>
      </c>
      <c r="B132" s="33" t="str">
        <f>SUBSTITUTE(A132,"/Users/timomiessen/Desktop/imagesdk/blackwomen1/","Image_")</f>
        <v>Image_BW_123.jpg</v>
      </c>
      <c r="C132" s="63" t="s">
        <v>5</v>
      </c>
      <c r="D132" s="22" t="s">
        <v>2973</v>
      </c>
      <c r="E132" s="23">
        <v>1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 cm="1">
        <f t="array" ref="R132">_xlfn.IFS(H132=1,1,K132=1,1,L132=1,1,M132=1,1,N132=1,1,P132=1,1,TRUE,0)</f>
        <v>0</v>
      </c>
      <c r="S132" s="64">
        <f>IF(AND(G132=1,R132=1),0,R132)</f>
        <v>0</v>
      </c>
      <c r="T132" s="24" t="s">
        <v>1889</v>
      </c>
      <c r="U132" s="49">
        <f>SUBSTITUTE(T132,".",",")*1</f>
        <v>3.4037998877465697E-2</v>
      </c>
      <c r="V132" s="54">
        <f>IF(U132&gt;=0.1, 1, 0)</f>
        <v>0</v>
      </c>
      <c r="W132" s="25">
        <f>IF(U132&gt;=0.2, 1, 0)</f>
        <v>0</v>
      </c>
      <c r="X132" s="25">
        <f>IF(U132&gt;=0.3, 1, 0)</f>
        <v>0</v>
      </c>
      <c r="Y132" s="25">
        <f>IF(U132&gt;=0.4, 1, 0)</f>
        <v>0</v>
      </c>
      <c r="Z132" s="25">
        <f>IF(U132&gt;=0.5, 1, 0)</f>
        <v>0</v>
      </c>
      <c r="AA132" s="25">
        <f>IF(U132&gt;=0.6, 1, 0)</f>
        <v>0</v>
      </c>
      <c r="AB132" s="25">
        <f>IF(U132&gt;=0.7, 1, 0)</f>
        <v>0</v>
      </c>
      <c r="AC132" s="25">
        <f>IF(U132&gt;=0.8, 1, 0)</f>
        <v>0</v>
      </c>
      <c r="AD132" s="55">
        <f>IF(U132&gt;=0.9, 1, 0)</f>
        <v>0</v>
      </c>
    </row>
    <row r="133" spans="1:30" ht="20" customHeight="1" x14ac:dyDescent="0.2">
      <c r="A133" s="20" t="s">
        <v>372</v>
      </c>
      <c r="B133" s="33" t="str">
        <f>SUBSTITUTE(A133,"/Users/timomiessen/Desktop/imagesdk/blackwomen1/","Image_")</f>
        <v>Image_BW_124.jpg</v>
      </c>
      <c r="C133" s="63" t="s">
        <v>5</v>
      </c>
      <c r="D133" s="22" t="s">
        <v>2973</v>
      </c>
      <c r="E133" s="23">
        <v>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 cm="1">
        <f t="array" ref="R133">_xlfn.IFS(H133=1,1,K133=1,1,L133=1,1,M133=1,1,N133=1,1,P133=1,1,TRUE,0)</f>
        <v>0</v>
      </c>
      <c r="S133" s="64">
        <f>IF(AND(G133=1,R133=1),0,R133)</f>
        <v>0</v>
      </c>
      <c r="T133" s="24" t="s">
        <v>1890</v>
      </c>
      <c r="U133" s="49">
        <f>SUBSTITUTE(T133,".",",")*1</f>
        <v>7.5388618279248398E-3</v>
      </c>
      <c r="V133" s="54">
        <f>IF(U133&gt;=0.1, 1, 0)</f>
        <v>0</v>
      </c>
      <c r="W133" s="25">
        <f>IF(U133&gt;=0.2, 1, 0)</f>
        <v>0</v>
      </c>
      <c r="X133" s="25">
        <f>IF(U133&gt;=0.3, 1, 0)</f>
        <v>0</v>
      </c>
      <c r="Y133" s="25">
        <f>IF(U133&gt;=0.4, 1, 0)</f>
        <v>0</v>
      </c>
      <c r="Z133" s="25">
        <f>IF(U133&gt;=0.5, 1, 0)</f>
        <v>0</v>
      </c>
      <c r="AA133" s="25">
        <f>IF(U133&gt;=0.6, 1, 0)</f>
        <v>0</v>
      </c>
      <c r="AB133" s="25">
        <f>IF(U133&gt;=0.7, 1, 0)</f>
        <v>0</v>
      </c>
      <c r="AC133" s="25">
        <f>IF(U133&gt;=0.8, 1, 0)</f>
        <v>0</v>
      </c>
      <c r="AD133" s="55">
        <f>IF(U133&gt;=0.9, 1, 0)</f>
        <v>0</v>
      </c>
    </row>
    <row r="134" spans="1:30" ht="20" customHeight="1" x14ac:dyDescent="0.2">
      <c r="A134" s="20" t="s">
        <v>373</v>
      </c>
      <c r="B134" s="33" t="str">
        <f>SUBSTITUTE(A134,"/Users/timomiessen/Desktop/imagesdk/blackwomen1/","Image_")</f>
        <v>Image_BW_125.jpg</v>
      </c>
      <c r="C134" s="63" t="s">
        <v>5</v>
      </c>
      <c r="D134" s="22" t="s">
        <v>2973</v>
      </c>
      <c r="E134" s="23">
        <v>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 cm="1">
        <f t="array" ref="R134">_xlfn.IFS(H134=1,1,K134=1,1,L134=1,1,M134=1,1,N134=1,1,P134=1,1,TRUE,0)</f>
        <v>0</v>
      </c>
      <c r="S134" s="64">
        <f>IF(AND(G134=1,R134=1),0,R134)</f>
        <v>0</v>
      </c>
      <c r="T134" s="24" t="s">
        <v>1891</v>
      </c>
      <c r="U134" s="49">
        <f>SUBSTITUTE(T134,".",",")*1</f>
        <v>1.25403604470193E-2</v>
      </c>
      <c r="V134" s="54">
        <f>IF(U134&gt;=0.1, 1, 0)</f>
        <v>0</v>
      </c>
      <c r="W134" s="25">
        <f>IF(U134&gt;=0.2, 1, 0)</f>
        <v>0</v>
      </c>
      <c r="X134" s="25">
        <f>IF(U134&gt;=0.3, 1, 0)</f>
        <v>0</v>
      </c>
      <c r="Y134" s="25">
        <f>IF(U134&gt;=0.4, 1, 0)</f>
        <v>0</v>
      </c>
      <c r="Z134" s="25">
        <f>IF(U134&gt;=0.5, 1, 0)</f>
        <v>0</v>
      </c>
      <c r="AA134" s="25">
        <f>IF(U134&gt;=0.6, 1, 0)</f>
        <v>0</v>
      </c>
      <c r="AB134" s="25">
        <f>IF(U134&gt;=0.7, 1, 0)</f>
        <v>0</v>
      </c>
      <c r="AC134" s="25">
        <f>IF(U134&gt;=0.8, 1, 0)</f>
        <v>0</v>
      </c>
      <c r="AD134" s="55">
        <f>IF(U134&gt;=0.9, 1, 0)</f>
        <v>0</v>
      </c>
    </row>
    <row r="135" spans="1:30" ht="20" customHeight="1" x14ac:dyDescent="0.2">
      <c r="A135" s="20" t="s">
        <v>374</v>
      </c>
      <c r="B135" s="33" t="str">
        <f>SUBSTITUTE(A135,"/Users/timomiessen/Desktop/imagesdk/blackwomen1/","Image_")</f>
        <v>Image_BW_126.jpg</v>
      </c>
      <c r="C135" s="63" t="s">
        <v>5</v>
      </c>
      <c r="D135" s="22" t="s">
        <v>2973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 cm="1">
        <f t="array" ref="R135">_xlfn.IFS(H135=1,1,K135=1,1,L135=1,1,M135=1,1,N135=1,1,P135=1,1,TRUE,0)</f>
        <v>0</v>
      </c>
      <c r="S135" s="64">
        <f>IF(AND(G135=1,R135=1),0,R135)</f>
        <v>0</v>
      </c>
      <c r="T135" s="24" t="s">
        <v>1892</v>
      </c>
      <c r="U135" s="49">
        <f>SUBSTITUTE(T135,".",",")*1</f>
        <v>1.1591758113354399E-2</v>
      </c>
      <c r="V135" s="54">
        <f>IF(U135&gt;=0.1, 1, 0)</f>
        <v>0</v>
      </c>
      <c r="W135" s="25">
        <f>IF(U135&gt;=0.2, 1, 0)</f>
        <v>0</v>
      </c>
      <c r="X135" s="25">
        <f>IF(U135&gt;=0.3, 1, 0)</f>
        <v>0</v>
      </c>
      <c r="Y135" s="25">
        <f>IF(U135&gt;=0.4, 1, 0)</f>
        <v>0</v>
      </c>
      <c r="Z135" s="25">
        <f>IF(U135&gt;=0.5, 1, 0)</f>
        <v>0</v>
      </c>
      <c r="AA135" s="25">
        <f>IF(U135&gt;=0.6, 1, 0)</f>
        <v>0</v>
      </c>
      <c r="AB135" s="25">
        <f>IF(U135&gt;=0.7, 1, 0)</f>
        <v>0</v>
      </c>
      <c r="AC135" s="25">
        <f>IF(U135&gt;=0.8, 1, 0)</f>
        <v>0</v>
      </c>
      <c r="AD135" s="55">
        <f>IF(U135&gt;=0.9, 1, 0)</f>
        <v>0</v>
      </c>
    </row>
    <row r="136" spans="1:30" ht="20" customHeight="1" x14ac:dyDescent="0.2">
      <c r="A136" s="20" t="s">
        <v>375</v>
      </c>
      <c r="B136" s="33" t="str">
        <f>SUBSTITUTE(A136,"/Users/timomiessen/Desktop/imagesdk/blackwomen1/","Image_")</f>
        <v>Image_BW_127.jpg</v>
      </c>
      <c r="C136" s="63" t="s">
        <v>5</v>
      </c>
      <c r="D136" s="22" t="s">
        <v>2973</v>
      </c>
      <c r="E136" s="23">
        <v>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 cm="1">
        <f t="array" ref="R136">_xlfn.IFS(H136=1,1,K136=1,1,L136=1,1,M136=1,1,N136=1,1,P136=1,1,TRUE,0)</f>
        <v>0</v>
      </c>
      <c r="S136" s="64">
        <f>IF(AND(G136=1,R136=1),0,R136)</f>
        <v>0</v>
      </c>
      <c r="T136" s="24" t="s">
        <v>1893</v>
      </c>
      <c r="U136" s="49">
        <f>SUBSTITUTE(T136,".",",")*1</f>
        <v>1.8216460011899398E-2</v>
      </c>
      <c r="V136" s="54">
        <f>IF(U136&gt;=0.1, 1, 0)</f>
        <v>0</v>
      </c>
      <c r="W136" s="25">
        <f>IF(U136&gt;=0.2, 1, 0)</f>
        <v>0</v>
      </c>
      <c r="X136" s="25">
        <f>IF(U136&gt;=0.3, 1, 0)</f>
        <v>0</v>
      </c>
      <c r="Y136" s="25">
        <f>IF(U136&gt;=0.4, 1, 0)</f>
        <v>0</v>
      </c>
      <c r="Z136" s="25">
        <f>IF(U136&gt;=0.5, 1, 0)</f>
        <v>0</v>
      </c>
      <c r="AA136" s="25">
        <f>IF(U136&gt;=0.6, 1, 0)</f>
        <v>0</v>
      </c>
      <c r="AB136" s="25">
        <f>IF(U136&gt;=0.7, 1, 0)</f>
        <v>0</v>
      </c>
      <c r="AC136" s="25">
        <f>IF(U136&gt;=0.8, 1, 0)</f>
        <v>0</v>
      </c>
      <c r="AD136" s="55">
        <f>IF(U136&gt;=0.9, 1, 0)</f>
        <v>0</v>
      </c>
    </row>
    <row r="137" spans="1:30" ht="20" customHeight="1" x14ac:dyDescent="0.2">
      <c r="A137" s="20" t="s">
        <v>376</v>
      </c>
      <c r="B137" s="33" t="str">
        <f>SUBSTITUTE(A137,"/Users/timomiessen/Desktop/imagesdk/blackwomen1/","Image_")</f>
        <v>Image_BW_128.jpg</v>
      </c>
      <c r="C137" s="63" t="s">
        <v>5</v>
      </c>
      <c r="D137" s="22" t="s">
        <v>2973</v>
      </c>
      <c r="E137" s="23">
        <v>1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 cm="1">
        <f t="array" ref="R137">_xlfn.IFS(H137=1,1,K137=1,1,L137=1,1,M137=1,1,N137=1,1,P137=1,1,TRUE,0)</f>
        <v>0</v>
      </c>
      <c r="S137" s="64">
        <f>IF(AND(G137=1,R137=1),0,R137)</f>
        <v>0</v>
      </c>
      <c r="T137" s="24" t="s">
        <v>1894</v>
      </c>
      <c r="U137" s="49">
        <f>SUBSTITUTE(T137,".",",")*1</f>
        <v>5.7403765618801103E-2</v>
      </c>
      <c r="V137" s="54">
        <f>IF(U137&gt;=0.1, 1, 0)</f>
        <v>0</v>
      </c>
      <c r="W137" s="25">
        <f>IF(U137&gt;=0.2, 1, 0)</f>
        <v>0</v>
      </c>
      <c r="X137" s="25">
        <f>IF(U137&gt;=0.3, 1, 0)</f>
        <v>0</v>
      </c>
      <c r="Y137" s="25">
        <f>IF(U137&gt;=0.4, 1, 0)</f>
        <v>0</v>
      </c>
      <c r="Z137" s="25">
        <f>IF(U137&gt;=0.5, 1, 0)</f>
        <v>0</v>
      </c>
      <c r="AA137" s="25">
        <f>IF(U137&gt;=0.6, 1, 0)</f>
        <v>0</v>
      </c>
      <c r="AB137" s="25">
        <f>IF(U137&gt;=0.7, 1, 0)</f>
        <v>0</v>
      </c>
      <c r="AC137" s="25">
        <f>IF(U137&gt;=0.8, 1, 0)</f>
        <v>0</v>
      </c>
      <c r="AD137" s="55">
        <f>IF(U137&gt;=0.9, 1, 0)</f>
        <v>0</v>
      </c>
    </row>
    <row r="138" spans="1:30" ht="20" customHeight="1" x14ac:dyDescent="0.2">
      <c r="A138" s="20" t="s">
        <v>377</v>
      </c>
      <c r="B138" s="33" t="str">
        <f>SUBSTITUTE(A138,"/Users/timomiessen/Desktop/imagesdk/blackwomen1/","Image_")</f>
        <v>Image_BW_129.jpg</v>
      </c>
      <c r="C138" s="63" t="s">
        <v>5</v>
      </c>
      <c r="D138" s="22" t="s">
        <v>2973</v>
      </c>
      <c r="E138" s="23">
        <v>1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 cm="1">
        <f t="array" ref="R138">_xlfn.IFS(H138=1,1,K138=1,1,L138=1,1,M138=1,1,N138=1,1,P138=1,1,TRUE,0)</f>
        <v>0</v>
      </c>
      <c r="S138" s="64">
        <f>IF(AND(G138=1,R138=1),0,R138)</f>
        <v>0</v>
      </c>
      <c r="T138" s="24" t="s">
        <v>1895</v>
      </c>
      <c r="U138" s="49">
        <f>SUBSTITUTE(T138,".",",")*1</f>
        <v>3.4552244469523402E-2</v>
      </c>
      <c r="V138" s="54">
        <f>IF(U138&gt;=0.1, 1, 0)</f>
        <v>0</v>
      </c>
      <c r="W138" s="25">
        <f>IF(U138&gt;=0.2, 1, 0)</f>
        <v>0</v>
      </c>
      <c r="X138" s="25">
        <f>IF(U138&gt;=0.3, 1, 0)</f>
        <v>0</v>
      </c>
      <c r="Y138" s="25">
        <f>IF(U138&gt;=0.4, 1, 0)</f>
        <v>0</v>
      </c>
      <c r="Z138" s="25">
        <f>IF(U138&gt;=0.5, 1, 0)</f>
        <v>0</v>
      </c>
      <c r="AA138" s="25">
        <f>IF(U138&gt;=0.6, 1, 0)</f>
        <v>0</v>
      </c>
      <c r="AB138" s="25">
        <f>IF(U138&gt;=0.7, 1, 0)</f>
        <v>0</v>
      </c>
      <c r="AC138" s="25">
        <f>IF(U138&gt;=0.8, 1, 0)</f>
        <v>0</v>
      </c>
      <c r="AD138" s="55">
        <f>IF(U138&gt;=0.9, 1, 0)</f>
        <v>0</v>
      </c>
    </row>
    <row r="139" spans="1:30" ht="20" customHeight="1" x14ac:dyDescent="0.2">
      <c r="A139" s="20" t="s">
        <v>378</v>
      </c>
      <c r="B139" s="33" t="str">
        <f>SUBSTITUTE(A139,"/Users/timomiessen/Desktop/imagesdk/blackwomen1/","Image_")</f>
        <v>Image_BW_13.jpg</v>
      </c>
      <c r="C139" s="63" t="s">
        <v>5</v>
      </c>
      <c r="D139" s="22" t="s">
        <v>2973</v>
      </c>
      <c r="E139" s="23">
        <v>1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 cm="1">
        <f t="array" ref="R139">_xlfn.IFS(H139=1,1,K139=1,1,L139=1,1,M139=1,1,N139=1,1,P139=1,1,TRUE,0)</f>
        <v>0</v>
      </c>
      <c r="S139" s="64">
        <f>IF(AND(G139=1,R139=1),0,R139)</f>
        <v>0</v>
      </c>
      <c r="T139" s="24" t="s">
        <v>1896</v>
      </c>
      <c r="U139" s="49">
        <f>SUBSTITUTE(T139,".",",")*1</f>
        <v>1.35467248037457E-2</v>
      </c>
      <c r="V139" s="54">
        <f>IF(U139&gt;=0.1, 1, 0)</f>
        <v>0</v>
      </c>
      <c r="W139" s="25">
        <f>IF(U139&gt;=0.2, 1, 0)</f>
        <v>0</v>
      </c>
      <c r="X139" s="25">
        <f>IF(U139&gt;=0.3, 1, 0)</f>
        <v>0</v>
      </c>
      <c r="Y139" s="25">
        <f>IF(U139&gt;=0.4, 1, 0)</f>
        <v>0</v>
      </c>
      <c r="Z139" s="25">
        <f>IF(U139&gt;=0.5, 1, 0)</f>
        <v>0</v>
      </c>
      <c r="AA139" s="25">
        <f>IF(U139&gt;=0.6, 1, 0)</f>
        <v>0</v>
      </c>
      <c r="AB139" s="25">
        <f>IF(U139&gt;=0.7, 1, 0)</f>
        <v>0</v>
      </c>
      <c r="AC139" s="25">
        <f>IF(U139&gt;=0.8, 1, 0)</f>
        <v>0</v>
      </c>
      <c r="AD139" s="55">
        <f>IF(U139&gt;=0.9, 1, 0)</f>
        <v>0</v>
      </c>
    </row>
    <row r="140" spans="1:30" ht="20" customHeight="1" x14ac:dyDescent="0.2">
      <c r="A140" s="20" t="s">
        <v>379</v>
      </c>
      <c r="B140" s="33" t="str">
        <f>SUBSTITUTE(A140,"/Users/timomiessen/Desktop/imagesdk/blackwomen1/","Image_")</f>
        <v>Image_BW_130.jpg</v>
      </c>
      <c r="C140" s="63" t="s">
        <v>5</v>
      </c>
      <c r="D140" s="22" t="s">
        <v>2973</v>
      </c>
      <c r="E140" s="23">
        <v>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 cm="1">
        <f t="array" ref="R140">_xlfn.IFS(H140=1,1,K140=1,1,L140=1,1,M140=1,1,N140=1,1,P140=1,1,TRUE,0)</f>
        <v>0</v>
      </c>
      <c r="S140" s="64">
        <f>IF(AND(G140=1,R140=1),0,R140)</f>
        <v>0</v>
      </c>
      <c r="T140" s="24" t="s">
        <v>1897</v>
      </c>
      <c r="U140" s="49">
        <f>SUBSTITUTE(T140,".",",")*1</f>
        <v>3.8549412973225103E-2</v>
      </c>
      <c r="V140" s="54">
        <f>IF(U140&gt;=0.1, 1, 0)</f>
        <v>0</v>
      </c>
      <c r="W140" s="25">
        <f>IF(U140&gt;=0.2, 1, 0)</f>
        <v>0</v>
      </c>
      <c r="X140" s="25">
        <f>IF(U140&gt;=0.3, 1, 0)</f>
        <v>0</v>
      </c>
      <c r="Y140" s="25">
        <f>IF(U140&gt;=0.4, 1, 0)</f>
        <v>0</v>
      </c>
      <c r="Z140" s="25">
        <f>IF(U140&gt;=0.5, 1, 0)</f>
        <v>0</v>
      </c>
      <c r="AA140" s="25">
        <f>IF(U140&gt;=0.6, 1, 0)</f>
        <v>0</v>
      </c>
      <c r="AB140" s="25">
        <f>IF(U140&gt;=0.7, 1, 0)</f>
        <v>0</v>
      </c>
      <c r="AC140" s="25">
        <f>IF(U140&gt;=0.8, 1, 0)</f>
        <v>0</v>
      </c>
      <c r="AD140" s="55">
        <f>IF(U140&gt;=0.9, 1, 0)</f>
        <v>0</v>
      </c>
    </row>
    <row r="141" spans="1:30" ht="20" customHeight="1" x14ac:dyDescent="0.2">
      <c r="A141" s="20" t="s">
        <v>380</v>
      </c>
      <c r="B141" s="33" t="str">
        <f>SUBSTITUTE(A141,"/Users/timomiessen/Desktop/imagesdk/blackwomen1/","Image_")</f>
        <v>Image_BW_131.jpg</v>
      </c>
      <c r="C141" s="63" t="s">
        <v>5</v>
      </c>
      <c r="D141" s="22" t="s">
        <v>2973</v>
      </c>
      <c r="E141" s="23">
        <v>1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 cm="1">
        <f t="array" ref="R141">_xlfn.IFS(H141=1,1,K141=1,1,L141=1,1,M141=1,1,N141=1,1,P141=1,1,TRUE,0)</f>
        <v>0</v>
      </c>
      <c r="S141" s="64">
        <f>IF(AND(G141=1,R141=1),0,R141)</f>
        <v>0</v>
      </c>
      <c r="T141" s="24" t="s">
        <v>1898</v>
      </c>
      <c r="U141" s="49">
        <f>SUBSTITUTE(T141,".",",")*1</f>
        <v>0.68407526612281799</v>
      </c>
      <c r="V141" s="54">
        <f>IF(U141&gt;=0.1, 1, 0)</f>
        <v>1</v>
      </c>
      <c r="W141" s="25">
        <f>IF(U141&gt;=0.2, 1, 0)</f>
        <v>1</v>
      </c>
      <c r="X141" s="25">
        <f>IF(U141&gt;=0.3, 1, 0)</f>
        <v>1</v>
      </c>
      <c r="Y141" s="25">
        <f>IF(U141&gt;=0.4, 1, 0)</f>
        <v>1</v>
      </c>
      <c r="Z141" s="25">
        <f>IF(U141&gt;=0.5, 1, 0)</f>
        <v>1</v>
      </c>
      <c r="AA141" s="25">
        <f>IF(U141&gt;=0.6, 1, 0)</f>
        <v>1</v>
      </c>
      <c r="AB141" s="25">
        <f>IF(U141&gt;=0.7, 1, 0)</f>
        <v>0</v>
      </c>
      <c r="AC141" s="25">
        <f>IF(U141&gt;=0.8, 1, 0)</f>
        <v>0</v>
      </c>
      <c r="AD141" s="55">
        <f>IF(U141&gt;=0.9, 1, 0)</f>
        <v>0</v>
      </c>
    </row>
    <row r="142" spans="1:30" ht="20" customHeight="1" x14ac:dyDescent="0.2">
      <c r="A142" s="20" t="s">
        <v>381</v>
      </c>
      <c r="B142" s="33" t="str">
        <f>SUBSTITUTE(A142,"/Users/timomiessen/Desktop/imagesdk/blackwomen1/","Image_")</f>
        <v>Image_BW_132.jpg</v>
      </c>
      <c r="C142" s="63" t="s">
        <v>5</v>
      </c>
      <c r="D142" s="22" t="s">
        <v>2973</v>
      </c>
      <c r="E142" s="23">
        <v>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 cm="1">
        <f t="array" ref="R142">_xlfn.IFS(H142=1,1,K142=1,1,L142=1,1,M142=1,1,N142=1,1,P142=1,1,TRUE,0)</f>
        <v>0</v>
      </c>
      <c r="S142" s="64">
        <f>IF(AND(G142=1,R142=1),0,R142)</f>
        <v>0</v>
      </c>
      <c r="T142" s="24" t="s">
        <v>1899</v>
      </c>
      <c r="U142" s="49">
        <f>SUBSTITUTE(T142,".",",")*1</f>
        <v>1.7981937155127501E-2</v>
      </c>
      <c r="V142" s="54">
        <f>IF(U142&gt;=0.1, 1, 0)</f>
        <v>0</v>
      </c>
      <c r="W142" s="25">
        <f>IF(U142&gt;=0.2, 1, 0)</f>
        <v>0</v>
      </c>
      <c r="X142" s="25">
        <f>IF(U142&gt;=0.3, 1, 0)</f>
        <v>0</v>
      </c>
      <c r="Y142" s="25">
        <f>IF(U142&gt;=0.4, 1, 0)</f>
        <v>0</v>
      </c>
      <c r="Z142" s="25">
        <f>IF(U142&gt;=0.5, 1, 0)</f>
        <v>0</v>
      </c>
      <c r="AA142" s="25">
        <f>IF(U142&gt;=0.6, 1, 0)</f>
        <v>0</v>
      </c>
      <c r="AB142" s="25">
        <f>IF(U142&gt;=0.7, 1, 0)</f>
        <v>0</v>
      </c>
      <c r="AC142" s="25">
        <f>IF(U142&gt;=0.8, 1, 0)</f>
        <v>0</v>
      </c>
      <c r="AD142" s="55">
        <f>IF(U142&gt;=0.9, 1, 0)</f>
        <v>0</v>
      </c>
    </row>
    <row r="143" spans="1:30" ht="20" customHeight="1" x14ac:dyDescent="0.2">
      <c r="A143" s="20" t="s">
        <v>382</v>
      </c>
      <c r="B143" s="33" t="str">
        <f>SUBSTITUTE(A143,"/Users/timomiessen/Desktop/imagesdk/blackwomen1/","Image_")</f>
        <v>Image_BW_133.jpg</v>
      </c>
      <c r="C143" s="63" t="s">
        <v>5</v>
      </c>
      <c r="D143" s="22" t="s">
        <v>2973</v>
      </c>
      <c r="E143" s="23">
        <v>1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 cm="1">
        <f t="array" ref="R143">_xlfn.IFS(H143=1,1,K143=1,1,L143=1,1,M143=1,1,N143=1,1,P143=1,1,TRUE,0)</f>
        <v>0</v>
      </c>
      <c r="S143" s="64">
        <f>IF(AND(G143=1,R143=1),0,R143)</f>
        <v>0</v>
      </c>
      <c r="T143" s="24" t="s">
        <v>1900</v>
      </c>
      <c r="U143" s="49">
        <f>SUBSTITUTE(T143,".",",")*1</f>
        <v>0.120661564171314</v>
      </c>
      <c r="V143" s="54">
        <f>IF(U143&gt;=0.1, 1, 0)</f>
        <v>1</v>
      </c>
      <c r="W143" s="25">
        <f>IF(U143&gt;=0.2, 1, 0)</f>
        <v>0</v>
      </c>
      <c r="X143" s="25">
        <f>IF(U143&gt;=0.3, 1, 0)</f>
        <v>0</v>
      </c>
      <c r="Y143" s="25">
        <f>IF(U143&gt;=0.4, 1, 0)</f>
        <v>0</v>
      </c>
      <c r="Z143" s="25">
        <f>IF(U143&gt;=0.5, 1, 0)</f>
        <v>0</v>
      </c>
      <c r="AA143" s="25">
        <f>IF(U143&gt;=0.6, 1, 0)</f>
        <v>0</v>
      </c>
      <c r="AB143" s="25">
        <f>IF(U143&gt;=0.7, 1, 0)</f>
        <v>0</v>
      </c>
      <c r="AC143" s="25">
        <f>IF(U143&gt;=0.8, 1, 0)</f>
        <v>0</v>
      </c>
      <c r="AD143" s="55">
        <f>IF(U143&gt;=0.9, 1, 0)</f>
        <v>0</v>
      </c>
    </row>
    <row r="144" spans="1:30" ht="20" customHeight="1" x14ac:dyDescent="0.2">
      <c r="A144" s="20" t="s">
        <v>383</v>
      </c>
      <c r="B144" s="33" t="str">
        <f>SUBSTITUTE(A144,"/Users/timomiessen/Desktop/imagesdk/blackwomen1/","Image_")</f>
        <v>Image_BW_134.jpg</v>
      </c>
      <c r="C144" s="63" t="s">
        <v>5</v>
      </c>
      <c r="D144" s="22" t="s">
        <v>2973</v>
      </c>
      <c r="E144" s="23">
        <v>1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 cm="1">
        <f t="array" ref="R144">_xlfn.IFS(H144=1,1,K144=1,1,L144=1,1,M144=1,1,N144=1,1,P144=1,1,TRUE,0)</f>
        <v>0</v>
      </c>
      <c r="S144" s="64">
        <f>IF(AND(G144=1,R144=1),0,R144)</f>
        <v>0</v>
      </c>
      <c r="T144" s="24" t="s">
        <v>1901</v>
      </c>
      <c r="U144" s="49">
        <f>SUBSTITUTE(T144,".",",")*1</f>
        <v>5.54971315432339E-2</v>
      </c>
      <c r="V144" s="54">
        <f>IF(U144&gt;=0.1, 1, 0)</f>
        <v>0</v>
      </c>
      <c r="W144" s="25">
        <f>IF(U144&gt;=0.2, 1, 0)</f>
        <v>0</v>
      </c>
      <c r="X144" s="25">
        <f>IF(U144&gt;=0.3, 1, 0)</f>
        <v>0</v>
      </c>
      <c r="Y144" s="25">
        <f>IF(U144&gt;=0.4, 1, 0)</f>
        <v>0</v>
      </c>
      <c r="Z144" s="25">
        <f>IF(U144&gt;=0.5, 1, 0)</f>
        <v>0</v>
      </c>
      <c r="AA144" s="25">
        <f>IF(U144&gt;=0.6, 1, 0)</f>
        <v>0</v>
      </c>
      <c r="AB144" s="25">
        <f>IF(U144&gt;=0.7, 1, 0)</f>
        <v>0</v>
      </c>
      <c r="AC144" s="25">
        <f>IF(U144&gt;=0.8, 1, 0)</f>
        <v>0</v>
      </c>
      <c r="AD144" s="55">
        <f>IF(U144&gt;=0.9, 1, 0)</f>
        <v>0</v>
      </c>
    </row>
    <row r="145" spans="1:30" ht="20" customHeight="1" x14ac:dyDescent="0.2">
      <c r="A145" s="20" t="s">
        <v>384</v>
      </c>
      <c r="B145" s="33" t="str">
        <f>SUBSTITUTE(A145,"/Users/timomiessen/Desktop/imagesdk/blackwomen1/","Image_")</f>
        <v>Image_BW_135.jpg</v>
      </c>
      <c r="C145" s="63" t="s">
        <v>5</v>
      </c>
      <c r="D145" s="22" t="s">
        <v>2973</v>
      </c>
      <c r="E145" s="23">
        <v>1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 cm="1">
        <f t="array" ref="R145">_xlfn.IFS(H145=1,1,K145=1,1,L145=1,1,M145=1,1,N145=1,1,P145=1,1,TRUE,0)</f>
        <v>0</v>
      </c>
      <c r="S145" s="64">
        <f>IF(AND(G145=1,R145=1),0,R145)</f>
        <v>0</v>
      </c>
      <c r="T145" s="24" t="s">
        <v>1902</v>
      </c>
      <c r="U145" s="49">
        <f>SUBSTITUTE(T145,".",",")*1</f>
        <v>1.4548412756994301E-2</v>
      </c>
      <c r="V145" s="54">
        <f>IF(U145&gt;=0.1, 1, 0)</f>
        <v>0</v>
      </c>
      <c r="W145" s="25">
        <f>IF(U145&gt;=0.2, 1, 0)</f>
        <v>0</v>
      </c>
      <c r="X145" s="25">
        <f>IF(U145&gt;=0.3, 1, 0)</f>
        <v>0</v>
      </c>
      <c r="Y145" s="25">
        <f>IF(U145&gt;=0.4, 1, 0)</f>
        <v>0</v>
      </c>
      <c r="Z145" s="25">
        <f>IF(U145&gt;=0.5, 1, 0)</f>
        <v>0</v>
      </c>
      <c r="AA145" s="25">
        <f>IF(U145&gt;=0.6, 1, 0)</f>
        <v>0</v>
      </c>
      <c r="AB145" s="25">
        <f>IF(U145&gt;=0.7, 1, 0)</f>
        <v>0</v>
      </c>
      <c r="AC145" s="25">
        <f>IF(U145&gt;=0.8, 1, 0)</f>
        <v>0</v>
      </c>
      <c r="AD145" s="55">
        <f>IF(U145&gt;=0.9, 1, 0)</f>
        <v>0</v>
      </c>
    </row>
    <row r="146" spans="1:30" ht="20" customHeight="1" x14ac:dyDescent="0.2">
      <c r="A146" s="20" t="s">
        <v>385</v>
      </c>
      <c r="B146" s="33" t="str">
        <f>SUBSTITUTE(A146,"/Users/timomiessen/Desktop/imagesdk/blackwomen1/","Image_")</f>
        <v>Image_BW_136.jpg</v>
      </c>
      <c r="C146" s="63" t="s">
        <v>5</v>
      </c>
      <c r="D146" s="22" t="s">
        <v>2973</v>
      </c>
      <c r="E146" s="23">
        <v>1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 cm="1">
        <f t="array" ref="R146">_xlfn.IFS(H146=1,1,K146=1,1,L146=1,1,M146=1,1,N146=1,1,P146=1,1,TRUE,0)</f>
        <v>0</v>
      </c>
      <c r="S146" s="64">
        <f>IF(AND(G146=1,R146=1),0,R146)</f>
        <v>0</v>
      </c>
      <c r="T146" s="24" t="s">
        <v>1903</v>
      </c>
      <c r="U146" s="49">
        <f>SUBSTITUTE(T146,".",",")*1</f>
        <v>8.9488960802555001E-2</v>
      </c>
      <c r="V146" s="54">
        <f>IF(U146&gt;=0.1, 1, 0)</f>
        <v>0</v>
      </c>
      <c r="W146" s="25">
        <f>IF(U146&gt;=0.2, 1, 0)</f>
        <v>0</v>
      </c>
      <c r="X146" s="25">
        <f>IF(U146&gt;=0.3, 1, 0)</f>
        <v>0</v>
      </c>
      <c r="Y146" s="25">
        <f>IF(U146&gt;=0.4, 1, 0)</f>
        <v>0</v>
      </c>
      <c r="Z146" s="25">
        <f>IF(U146&gt;=0.5, 1, 0)</f>
        <v>0</v>
      </c>
      <c r="AA146" s="25">
        <f>IF(U146&gt;=0.6, 1, 0)</f>
        <v>0</v>
      </c>
      <c r="AB146" s="25">
        <f>IF(U146&gt;=0.7, 1, 0)</f>
        <v>0</v>
      </c>
      <c r="AC146" s="25">
        <f>IF(U146&gt;=0.8, 1, 0)</f>
        <v>0</v>
      </c>
      <c r="AD146" s="55">
        <f>IF(U146&gt;=0.9, 1, 0)</f>
        <v>0</v>
      </c>
    </row>
    <row r="147" spans="1:30" ht="20" customHeight="1" x14ac:dyDescent="0.2">
      <c r="A147" s="20" t="s">
        <v>386</v>
      </c>
      <c r="B147" s="33" t="str">
        <f>SUBSTITUTE(A147,"/Users/timomiessen/Desktop/imagesdk/blackwomen1/","Image_")</f>
        <v>Image_BW_137.jpg</v>
      </c>
      <c r="C147" s="63" t="s">
        <v>5</v>
      </c>
      <c r="D147" s="22" t="s">
        <v>2973</v>
      </c>
      <c r="E147" s="23">
        <v>1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 cm="1">
        <f t="array" ref="R147">_xlfn.IFS(H147=1,1,K147=1,1,L147=1,1,M147=1,1,N147=1,1,P147=1,1,TRUE,0)</f>
        <v>0</v>
      </c>
      <c r="S147" s="64">
        <f>IF(AND(G147=1,R147=1),0,R147)</f>
        <v>0</v>
      </c>
      <c r="T147" s="24" t="s">
        <v>1904</v>
      </c>
      <c r="U147" s="49">
        <f>SUBSTITUTE(T147,".",",")*1</f>
        <v>5.46657256782054E-2</v>
      </c>
      <c r="V147" s="54">
        <f>IF(U147&gt;=0.1, 1, 0)</f>
        <v>0</v>
      </c>
      <c r="W147" s="25">
        <f>IF(U147&gt;=0.2, 1, 0)</f>
        <v>0</v>
      </c>
      <c r="X147" s="25">
        <f>IF(U147&gt;=0.3, 1, 0)</f>
        <v>0</v>
      </c>
      <c r="Y147" s="25">
        <f>IF(U147&gt;=0.4, 1, 0)</f>
        <v>0</v>
      </c>
      <c r="Z147" s="25">
        <f>IF(U147&gt;=0.5, 1, 0)</f>
        <v>0</v>
      </c>
      <c r="AA147" s="25">
        <f>IF(U147&gt;=0.6, 1, 0)</f>
        <v>0</v>
      </c>
      <c r="AB147" s="25">
        <f>IF(U147&gt;=0.7, 1, 0)</f>
        <v>0</v>
      </c>
      <c r="AC147" s="25">
        <f>IF(U147&gt;=0.8, 1, 0)</f>
        <v>0</v>
      </c>
      <c r="AD147" s="55">
        <f>IF(U147&gt;=0.9, 1, 0)</f>
        <v>0</v>
      </c>
    </row>
    <row r="148" spans="1:30" ht="20" customHeight="1" x14ac:dyDescent="0.2">
      <c r="A148" s="20" t="s">
        <v>387</v>
      </c>
      <c r="B148" s="33" t="str">
        <f>SUBSTITUTE(A148,"/Users/timomiessen/Desktop/imagesdk/blackwomen1/","Image_")</f>
        <v>Image_BW_138.jpg</v>
      </c>
      <c r="C148" s="63" t="s">
        <v>5</v>
      </c>
      <c r="D148" s="22" t="s">
        <v>2973</v>
      </c>
      <c r="E148" s="23">
        <v>1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 cm="1">
        <f t="array" ref="R148">_xlfn.IFS(H148=1,1,K148=1,1,L148=1,1,M148=1,1,N148=1,1,P148=1,1,TRUE,0)</f>
        <v>0</v>
      </c>
      <c r="S148" s="64">
        <f>IF(AND(G148=1,R148=1),0,R148)</f>
        <v>0</v>
      </c>
      <c r="T148" s="24" t="s">
        <v>1905</v>
      </c>
      <c r="U148" s="49">
        <f>SUBSTITUTE(T148,".",",")*1</f>
        <v>2.5879039429128101E-2</v>
      </c>
      <c r="V148" s="54">
        <f>IF(U148&gt;=0.1, 1, 0)</f>
        <v>0</v>
      </c>
      <c r="W148" s="25">
        <f>IF(U148&gt;=0.2, 1, 0)</f>
        <v>0</v>
      </c>
      <c r="X148" s="25">
        <f>IF(U148&gt;=0.3, 1, 0)</f>
        <v>0</v>
      </c>
      <c r="Y148" s="25">
        <f>IF(U148&gt;=0.4, 1, 0)</f>
        <v>0</v>
      </c>
      <c r="Z148" s="25">
        <f>IF(U148&gt;=0.5, 1, 0)</f>
        <v>0</v>
      </c>
      <c r="AA148" s="25">
        <f>IF(U148&gt;=0.6, 1, 0)</f>
        <v>0</v>
      </c>
      <c r="AB148" s="25">
        <f>IF(U148&gt;=0.7, 1, 0)</f>
        <v>0</v>
      </c>
      <c r="AC148" s="25">
        <f>IF(U148&gt;=0.8, 1, 0)</f>
        <v>0</v>
      </c>
      <c r="AD148" s="55">
        <f>IF(U148&gt;=0.9, 1, 0)</f>
        <v>0</v>
      </c>
    </row>
    <row r="149" spans="1:30" ht="20" customHeight="1" x14ac:dyDescent="0.2">
      <c r="A149" s="20" t="s">
        <v>388</v>
      </c>
      <c r="B149" s="33" t="str">
        <f>SUBSTITUTE(A149,"/Users/timomiessen/Desktop/imagesdk/blackwomen1/","Image_")</f>
        <v>Image_BW_139.jpg</v>
      </c>
      <c r="C149" s="63" t="s">
        <v>5</v>
      </c>
      <c r="D149" s="22" t="s">
        <v>2973</v>
      </c>
      <c r="E149" s="23">
        <v>1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 cm="1">
        <f t="array" ref="R149">_xlfn.IFS(H149=1,1,K149=1,1,L149=1,1,M149=1,1,N149=1,1,P149=1,1,TRUE,0)</f>
        <v>0</v>
      </c>
      <c r="S149" s="64">
        <f>IF(AND(G149=1,R149=1),0,R149)</f>
        <v>0</v>
      </c>
      <c r="T149" s="24" t="s">
        <v>1906</v>
      </c>
      <c r="U149" s="49">
        <f>SUBSTITUTE(T149,".",",")*1</f>
        <v>4.9533396959304801E-3</v>
      </c>
      <c r="V149" s="54">
        <f>IF(U149&gt;=0.1, 1, 0)</f>
        <v>0</v>
      </c>
      <c r="W149" s="25">
        <f>IF(U149&gt;=0.2, 1, 0)</f>
        <v>0</v>
      </c>
      <c r="X149" s="25">
        <f>IF(U149&gt;=0.3, 1, 0)</f>
        <v>0</v>
      </c>
      <c r="Y149" s="25">
        <f>IF(U149&gt;=0.4, 1, 0)</f>
        <v>0</v>
      </c>
      <c r="Z149" s="25">
        <f>IF(U149&gt;=0.5, 1, 0)</f>
        <v>0</v>
      </c>
      <c r="AA149" s="25">
        <f>IF(U149&gt;=0.6, 1, 0)</f>
        <v>0</v>
      </c>
      <c r="AB149" s="25">
        <f>IF(U149&gt;=0.7, 1, 0)</f>
        <v>0</v>
      </c>
      <c r="AC149" s="25">
        <f>IF(U149&gt;=0.8, 1, 0)</f>
        <v>0</v>
      </c>
      <c r="AD149" s="55">
        <f>IF(U149&gt;=0.9, 1, 0)</f>
        <v>0</v>
      </c>
    </row>
    <row r="150" spans="1:30" ht="20" customHeight="1" x14ac:dyDescent="0.2">
      <c r="A150" s="20" t="s">
        <v>389</v>
      </c>
      <c r="B150" s="33" t="str">
        <f>SUBSTITUTE(A150,"/Users/timomiessen/Desktop/imagesdk/blackwomen1/","Image_")</f>
        <v>Image_BW_140.jpg</v>
      </c>
      <c r="C150" s="63" t="s">
        <v>5</v>
      </c>
      <c r="D150" s="22" t="s">
        <v>2973</v>
      </c>
      <c r="E150" s="23">
        <v>1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 cm="1">
        <f t="array" ref="R150">_xlfn.IFS(H150=1,1,K150=1,1,L150=1,1,M150=1,1,N150=1,1,P150=1,1,TRUE,0)</f>
        <v>0</v>
      </c>
      <c r="S150" s="64">
        <f>IF(AND(G150=1,R150=1),0,R150)</f>
        <v>0</v>
      </c>
      <c r="T150" s="24" t="s">
        <v>1907</v>
      </c>
      <c r="U150" s="49">
        <f>SUBSTITUTE(T150,".",",")*1</f>
        <v>3.2996186288073603E-2</v>
      </c>
      <c r="V150" s="54">
        <f>IF(U150&gt;=0.1, 1, 0)</f>
        <v>0</v>
      </c>
      <c r="W150" s="25">
        <f>IF(U150&gt;=0.2, 1, 0)</f>
        <v>0</v>
      </c>
      <c r="X150" s="25">
        <f>IF(U150&gt;=0.3, 1, 0)</f>
        <v>0</v>
      </c>
      <c r="Y150" s="25">
        <f>IF(U150&gt;=0.4, 1, 0)</f>
        <v>0</v>
      </c>
      <c r="Z150" s="25">
        <f>IF(U150&gt;=0.5, 1, 0)</f>
        <v>0</v>
      </c>
      <c r="AA150" s="25">
        <f>IF(U150&gt;=0.6, 1, 0)</f>
        <v>0</v>
      </c>
      <c r="AB150" s="25">
        <f>IF(U150&gt;=0.7, 1, 0)</f>
        <v>0</v>
      </c>
      <c r="AC150" s="25">
        <f>IF(U150&gt;=0.8, 1, 0)</f>
        <v>0</v>
      </c>
      <c r="AD150" s="55">
        <f>IF(U150&gt;=0.9, 1, 0)</f>
        <v>0</v>
      </c>
    </row>
    <row r="151" spans="1:30" ht="20" customHeight="1" x14ac:dyDescent="0.2">
      <c r="A151" s="20" t="s">
        <v>390</v>
      </c>
      <c r="B151" s="33" t="str">
        <f>SUBSTITUTE(A151,"/Users/timomiessen/Desktop/imagesdk/blackwomen1/","Image_")</f>
        <v>Image_BW_141.jpg</v>
      </c>
      <c r="C151" s="63" t="s">
        <v>5</v>
      </c>
      <c r="D151" s="22" t="s">
        <v>2973</v>
      </c>
      <c r="E151" s="23">
        <v>1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 cm="1">
        <f t="array" ref="R151">_xlfn.IFS(H151=1,1,K151=1,1,L151=1,1,M151=1,1,N151=1,1,P151=1,1,TRUE,0)</f>
        <v>0</v>
      </c>
      <c r="S151" s="64">
        <f>IF(AND(G151=1,R151=1),0,R151)</f>
        <v>0</v>
      </c>
      <c r="T151" s="24" t="s">
        <v>1908</v>
      </c>
      <c r="U151" s="49">
        <f>SUBSTITUTE(T151,".",",")*1</f>
        <v>3.3734502270817701E-2</v>
      </c>
      <c r="V151" s="54">
        <f>IF(U151&gt;=0.1, 1, 0)</f>
        <v>0</v>
      </c>
      <c r="W151" s="25">
        <f>IF(U151&gt;=0.2, 1, 0)</f>
        <v>0</v>
      </c>
      <c r="X151" s="25">
        <f>IF(U151&gt;=0.3, 1, 0)</f>
        <v>0</v>
      </c>
      <c r="Y151" s="25">
        <f>IF(U151&gt;=0.4, 1, 0)</f>
        <v>0</v>
      </c>
      <c r="Z151" s="25">
        <f>IF(U151&gt;=0.5, 1, 0)</f>
        <v>0</v>
      </c>
      <c r="AA151" s="25">
        <f>IF(U151&gt;=0.6, 1, 0)</f>
        <v>0</v>
      </c>
      <c r="AB151" s="25">
        <f>IF(U151&gt;=0.7, 1, 0)</f>
        <v>0</v>
      </c>
      <c r="AC151" s="25">
        <f>IF(U151&gt;=0.8, 1, 0)</f>
        <v>0</v>
      </c>
      <c r="AD151" s="55">
        <f>IF(U151&gt;=0.9, 1, 0)</f>
        <v>0</v>
      </c>
    </row>
    <row r="152" spans="1:30" ht="20" customHeight="1" x14ac:dyDescent="0.2">
      <c r="A152" s="20" t="s">
        <v>391</v>
      </c>
      <c r="B152" s="33" t="str">
        <f>SUBSTITUTE(A152,"/Users/timomiessen/Desktop/imagesdk/blackwomen1/","Image_")</f>
        <v>Image_BW_142.jpg</v>
      </c>
      <c r="C152" s="63" t="s">
        <v>5</v>
      </c>
      <c r="D152" s="22" t="s">
        <v>2973</v>
      </c>
      <c r="E152" s="23">
        <v>1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 cm="1">
        <f t="array" ref="R152">_xlfn.IFS(H152=1,1,K152=1,1,L152=1,1,M152=1,1,N152=1,1,P152=1,1,TRUE,0)</f>
        <v>0</v>
      </c>
      <c r="S152" s="64">
        <f>IF(AND(G152=1,R152=1),0,R152)</f>
        <v>0</v>
      </c>
      <c r="T152" s="24" t="s">
        <v>1909</v>
      </c>
      <c r="U152" s="49">
        <f>SUBSTITUTE(T152,".",",")*1</f>
        <v>0.14044882729649499</v>
      </c>
      <c r="V152" s="54">
        <f>IF(U152&gt;=0.1, 1, 0)</f>
        <v>1</v>
      </c>
      <c r="W152" s="25">
        <f>IF(U152&gt;=0.2, 1, 0)</f>
        <v>0</v>
      </c>
      <c r="X152" s="25">
        <f>IF(U152&gt;=0.3, 1, 0)</f>
        <v>0</v>
      </c>
      <c r="Y152" s="25">
        <f>IF(U152&gt;=0.4, 1, 0)</f>
        <v>0</v>
      </c>
      <c r="Z152" s="25">
        <f>IF(U152&gt;=0.5, 1, 0)</f>
        <v>0</v>
      </c>
      <c r="AA152" s="25">
        <f>IF(U152&gt;=0.6, 1, 0)</f>
        <v>0</v>
      </c>
      <c r="AB152" s="25">
        <f>IF(U152&gt;=0.7, 1, 0)</f>
        <v>0</v>
      </c>
      <c r="AC152" s="25">
        <f>IF(U152&gt;=0.8, 1, 0)</f>
        <v>0</v>
      </c>
      <c r="AD152" s="55">
        <f>IF(U152&gt;=0.9, 1, 0)</f>
        <v>0</v>
      </c>
    </row>
    <row r="153" spans="1:30" ht="20" customHeight="1" x14ac:dyDescent="0.2">
      <c r="A153" s="20" t="s">
        <v>392</v>
      </c>
      <c r="B153" s="33" t="str">
        <f>SUBSTITUTE(A153,"/Users/timomiessen/Desktop/imagesdk/blackwomen1/","Image_")</f>
        <v>Image_BW_143.jpg</v>
      </c>
      <c r="C153" s="63" t="s">
        <v>5</v>
      </c>
      <c r="D153" s="22" t="s">
        <v>2973</v>
      </c>
      <c r="E153" s="23">
        <v>1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 cm="1">
        <f t="array" ref="R153">_xlfn.IFS(H153=1,1,K153=1,1,L153=1,1,M153=1,1,N153=1,1,P153=1,1,TRUE,0)</f>
        <v>0</v>
      </c>
      <c r="S153" s="64">
        <f>IF(AND(G153=1,R153=1),0,R153)</f>
        <v>0</v>
      </c>
      <c r="T153" s="24" t="s">
        <v>1910</v>
      </c>
      <c r="U153" s="49">
        <f>SUBSTITUTE(T153,".",",")*1</f>
        <v>8.4474256262183106E-2</v>
      </c>
      <c r="V153" s="54">
        <f>IF(U153&gt;=0.1, 1, 0)</f>
        <v>0</v>
      </c>
      <c r="W153" s="25">
        <f>IF(U153&gt;=0.2, 1, 0)</f>
        <v>0</v>
      </c>
      <c r="X153" s="25">
        <f>IF(U153&gt;=0.3, 1, 0)</f>
        <v>0</v>
      </c>
      <c r="Y153" s="25">
        <f>IF(U153&gt;=0.4, 1, 0)</f>
        <v>0</v>
      </c>
      <c r="Z153" s="25">
        <f>IF(U153&gt;=0.5, 1, 0)</f>
        <v>0</v>
      </c>
      <c r="AA153" s="25">
        <f>IF(U153&gt;=0.6, 1, 0)</f>
        <v>0</v>
      </c>
      <c r="AB153" s="25">
        <f>IF(U153&gt;=0.7, 1, 0)</f>
        <v>0</v>
      </c>
      <c r="AC153" s="25">
        <f>IF(U153&gt;=0.8, 1, 0)</f>
        <v>0</v>
      </c>
      <c r="AD153" s="55">
        <f>IF(U153&gt;=0.9, 1, 0)</f>
        <v>0</v>
      </c>
    </row>
    <row r="154" spans="1:30" ht="20" customHeight="1" x14ac:dyDescent="0.2">
      <c r="A154" s="20" t="s">
        <v>393</v>
      </c>
      <c r="B154" s="33" t="str">
        <f>SUBSTITUTE(A154,"/Users/timomiessen/Desktop/imagesdk/blackwomen1/","Image_")</f>
        <v>Image_BW_144.jpg</v>
      </c>
      <c r="C154" s="63" t="s">
        <v>5</v>
      </c>
      <c r="D154" s="22" t="s">
        <v>2973</v>
      </c>
      <c r="E154" s="23">
        <v>1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 cm="1">
        <f t="array" ref="R154">_xlfn.IFS(H154=1,1,K154=1,1,L154=1,1,M154=1,1,N154=1,1,P154=1,1,TRUE,0)</f>
        <v>0</v>
      </c>
      <c r="S154" s="64">
        <f>IF(AND(G154=1,R154=1),0,R154)</f>
        <v>0</v>
      </c>
      <c r="T154" s="24" t="s">
        <v>1911</v>
      </c>
      <c r="U154" s="49">
        <f>SUBSTITUTE(T154,".",",")*1</f>
        <v>8.9813506230711895E-2</v>
      </c>
      <c r="V154" s="54">
        <f>IF(U154&gt;=0.1, 1, 0)</f>
        <v>0</v>
      </c>
      <c r="W154" s="25">
        <f>IF(U154&gt;=0.2, 1, 0)</f>
        <v>0</v>
      </c>
      <c r="X154" s="25">
        <f>IF(U154&gt;=0.3, 1, 0)</f>
        <v>0</v>
      </c>
      <c r="Y154" s="25">
        <f>IF(U154&gt;=0.4, 1, 0)</f>
        <v>0</v>
      </c>
      <c r="Z154" s="25">
        <f>IF(U154&gt;=0.5, 1, 0)</f>
        <v>0</v>
      </c>
      <c r="AA154" s="25">
        <f>IF(U154&gt;=0.6, 1, 0)</f>
        <v>0</v>
      </c>
      <c r="AB154" s="25">
        <f>IF(U154&gt;=0.7, 1, 0)</f>
        <v>0</v>
      </c>
      <c r="AC154" s="25">
        <f>IF(U154&gt;=0.8, 1, 0)</f>
        <v>0</v>
      </c>
      <c r="AD154" s="55">
        <f>IF(U154&gt;=0.9, 1, 0)</f>
        <v>0</v>
      </c>
    </row>
    <row r="155" spans="1:30" ht="20" customHeight="1" x14ac:dyDescent="0.2">
      <c r="A155" s="20" t="s">
        <v>394</v>
      </c>
      <c r="B155" s="33" t="str">
        <f>SUBSTITUTE(A155,"/Users/timomiessen/Desktop/imagesdk/blackwomen1/","Image_")</f>
        <v>Image_BW_145.jpg</v>
      </c>
      <c r="C155" s="63" t="s">
        <v>5</v>
      </c>
      <c r="D155" s="22" t="s">
        <v>2973</v>
      </c>
      <c r="E155" s="23">
        <v>0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 cm="1">
        <f t="array" ref="R155">_xlfn.IFS(H155=1,1,K155=1,1,L155=1,1,M155=1,1,N155=1,1,P155=1,1,TRUE,0)</f>
        <v>0</v>
      </c>
      <c r="S155" s="64">
        <f>IF(AND(G155=1,R155=1),0,R155)</f>
        <v>0</v>
      </c>
      <c r="T155" s="24" t="s">
        <v>1912</v>
      </c>
      <c r="U155" s="49">
        <f>SUBSTITUTE(T155,".",",")*1</f>
        <v>1.8266435712575899E-2</v>
      </c>
      <c r="V155" s="54">
        <f>IF(U155&gt;=0.1, 1, 0)</f>
        <v>0</v>
      </c>
      <c r="W155" s="25">
        <f>IF(U155&gt;=0.2, 1, 0)</f>
        <v>0</v>
      </c>
      <c r="X155" s="25">
        <f>IF(U155&gt;=0.3, 1, 0)</f>
        <v>0</v>
      </c>
      <c r="Y155" s="25">
        <f>IF(U155&gt;=0.4, 1, 0)</f>
        <v>0</v>
      </c>
      <c r="Z155" s="25">
        <f>IF(U155&gt;=0.5, 1, 0)</f>
        <v>0</v>
      </c>
      <c r="AA155" s="25">
        <f>IF(U155&gt;=0.6, 1, 0)</f>
        <v>0</v>
      </c>
      <c r="AB155" s="25">
        <f>IF(U155&gt;=0.7, 1, 0)</f>
        <v>0</v>
      </c>
      <c r="AC155" s="25">
        <f>IF(U155&gt;=0.8, 1, 0)</f>
        <v>0</v>
      </c>
      <c r="AD155" s="55">
        <f>IF(U155&gt;=0.9, 1, 0)</f>
        <v>0</v>
      </c>
    </row>
    <row r="156" spans="1:30" ht="20" customHeight="1" x14ac:dyDescent="0.2">
      <c r="A156" s="20" t="s">
        <v>395</v>
      </c>
      <c r="B156" s="33" t="str">
        <f>SUBSTITUTE(A156,"/Users/timomiessen/Desktop/imagesdk/blackwomen1/","Image_")</f>
        <v>Image_BW_146.jpg</v>
      </c>
      <c r="C156" s="63" t="s">
        <v>5</v>
      </c>
      <c r="D156" s="22" t="s">
        <v>2973</v>
      </c>
      <c r="E156" s="23">
        <v>1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 cm="1">
        <f t="array" ref="R156">_xlfn.IFS(H156=1,1,K156=1,1,L156=1,1,M156=1,1,N156=1,1,P156=1,1,TRUE,0)</f>
        <v>0</v>
      </c>
      <c r="S156" s="64">
        <f>IF(AND(G156=1,R156=1),0,R156)</f>
        <v>0</v>
      </c>
      <c r="T156" s="24" t="s">
        <v>1913</v>
      </c>
      <c r="U156" s="49">
        <f>SUBSTITUTE(T156,".",",")*1</f>
        <v>1.8726005684584299E-2</v>
      </c>
      <c r="V156" s="54">
        <f>IF(U156&gt;=0.1, 1, 0)</f>
        <v>0</v>
      </c>
      <c r="W156" s="25">
        <f>IF(U156&gt;=0.2, 1, 0)</f>
        <v>0</v>
      </c>
      <c r="X156" s="25">
        <f>IF(U156&gt;=0.3, 1, 0)</f>
        <v>0</v>
      </c>
      <c r="Y156" s="25">
        <f>IF(U156&gt;=0.4, 1, 0)</f>
        <v>0</v>
      </c>
      <c r="Z156" s="25">
        <f>IF(U156&gt;=0.5, 1, 0)</f>
        <v>0</v>
      </c>
      <c r="AA156" s="25">
        <f>IF(U156&gt;=0.6, 1, 0)</f>
        <v>0</v>
      </c>
      <c r="AB156" s="25">
        <f>IF(U156&gt;=0.7, 1, 0)</f>
        <v>0</v>
      </c>
      <c r="AC156" s="25">
        <f>IF(U156&gt;=0.8, 1, 0)</f>
        <v>0</v>
      </c>
      <c r="AD156" s="55">
        <f>IF(U156&gt;=0.9, 1, 0)</f>
        <v>0</v>
      </c>
    </row>
    <row r="157" spans="1:30" ht="20" customHeight="1" x14ac:dyDescent="0.2">
      <c r="A157" s="20" t="s">
        <v>396</v>
      </c>
      <c r="B157" s="33" t="str">
        <f>SUBSTITUTE(A157,"/Users/timomiessen/Desktop/imagesdk/blackwomen1/","Image_")</f>
        <v>Image_BW_147.jpg</v>
      </c>
      <c r="C157" s="63" t="s">
        <v>5</v>
      </c>
      <c r="D157" s="22" t="s">
        <v>2973</v>
      </c>
      <c r="E157" s="23">
        <v>0</v>
      </c>
      <c r="F157" s="23">
        <v>1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 cm="1">
        <f t="array" ref="R157">_xlfn.IFS(H157=1,1,K157=1,1,L157=1,1,M157=1,1,N157=1,1,P157=1,1,TRUE,0)</f>
        <v>0</v>
      </c>
      <c r="S157" s="64">
        <f>IF(AND(G157=1,R157=1),0,R157)</f>
        <v>0</v>
      </c>
      <c r="T157" s="24" t="s">
        <v>1914</v>
      </c>
      <c r="U157" s="49">
        <f>SUBSTITUTE(T157,".",",")*1</f>
        <v>1.3155214954167599E-2</v>
      </c>
      <c r="V157" s="54">
        <f>IF(U157&gt;=0.1, 1, 0)</f>
        <v>0</v>
      </c>
      <c r="W157" s="25">
        <f>IF(U157&gt;=0.2, 1, 0)</f>
        <v>0</v>
      </c>
      <c r="X157" s="25">
        <f>IF(U157&gt;=0.3, 1, 0)</f>
        <v>0</v>
      </c>
      <c r="Y157" s="25">
        <f>IF(U157&gt;=0.4, 1, 0)</f>
        <v>0</v>
      </c>
      <c r="Z157" s="25">
        <f>IF(U157&gt;=0.5, 1, 0)</f>
        <v>0</v>
      </c>
      <c r="AA157" s="25">
        <f>IF(U157&gt;=0.6, 1, 0)</f>
        <v>0</v>
      </c>
      <c r="AB157" s="25">
        <f>IF(U157&gt;=0.7, 1, 0)</f>
        <v>0</v>
      </c>
      <c r="AC157" s="25">
        <f>IF(U157&gt;=0.8, 1, 0)</f>
        <v>0</v>
      </c>
      <c r="AD157" s="55">
        <f>IF(U157&gt;=0.9, 1, 0)</f>
        <v>0</v>
      </c>
    </row>
    <row r="158" spans="1:30" ht="20" customHeight="1" x14ac:dyDescent="0.2">
      <c r="A158" s="20" t="s">
        <v>397</v>
      </c>
      <c r="B158" s="33" t="str">
        <f>SUBSTITUTE(A158,"/Users/timomiessen/Desktop/imagesdk/blackwomen1/","Image_")</f>
        <v>Image_BW_148.jpg</v>
      </c>
      <c r="C158" s="63" t="s">
        <v>5</v>
      </c>
      <c r="D158" s="22" t="s">
        <v>2973</v>
      </c>
      <c r="E158" s="23">
        <v>0</v>
      </c>
      <c r="F158" s="23">
        <v>1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 cm="1">
        <f t="array" ref="R158">_xlfn.IFS(H158=1,1,K158=1,1,L158=1,1,M158=1,1,N158=1,1,P158=1,1,TRUE,0)</f>
        <v>0</v>
      </c>
      <c r="S158" s="64">
        <f>IF(AND(G158=1,R158=1),0,R158)</f>
        <v>0</v>
      </c>
      <c r="T158" s="24" t="s">
        <v>1915</v>
      </c>
      <c r="U158" s="49">
        <f>SUBSTITUTE(T158,".",",")*1</f>
        <v>2.3137509357184099E-2</v>
      </c>
      <c r="V158" s="54">
        <f>IF(U158&gt;=0.1, 1, 0)</f>
        <v>0</v>
      </c>
      <c r="W158" s="25">
        <f>IF(U158&gt;=0.2, 1, 0)</f>
        <v>0</v>
      </c>
      <c r="X158" s="25">
        <f>IF(U158&gt;=0.3, 1, 0)</f>
        <v>0</v>
      </c>
      <c r="Y158" s="25">
        <f>IF(U158&gt;=0.4, 1, 0)</f>
        <v>0</v>
      </c>
      <c r="Z158" s="25">
        <f>IF(U158&gt;=0.5, 1, 0)</f>
        <v>0</v>
      </c>
      <c r="AA158" s="25">
        <f>IF(U158&gt;=0.6, 1, 0)</f>
        <v>0</v>
      </c>
      <c r="AB158" s="25">
        <f>IF(U158&gt;=0.7, 1, 0)</f>
        <v>0</v>
      </c>
      <c r="AC158" s="25">
        <f>IF(U158&gt;=0.8, 1, 0)</f>
        <v>0</v>
      </c>
      <c r="AD158" s="55">
        <f>IF(U158&gt;=0.9, 1, 0)</f>
        <v>0</v>
      </c>
    </row>
    <row r="159" spans="1:30" ht="20" customHeight="1" x14ac:dyDescent="0.2">
      <c r="A159" s="20" t="s">
        <v>398</v>
      </c>
      <c r="B159" s="33" t="str">
        <f>SUBSTITUTE(A159,"/Users/timomiessen/Desktop/imagesdk/blackwomen1/","Image_")</f>
        <v>Image_BW_149.jpg</v>
      </c>
      <c r="C159" s="63" t="s">
        <v>5</v>
      </c>
      <c r="D159" s="22" t="s">
        <v>2973</v>
      </c>
      <c r="E159" s="23">
        <v>0</v>
      </c>
      <c r="F159" s="23">
        <v>1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 cm="1">
        <f t="array" ref="R159">_xlfn.IFS(H159=1,1,K159=1,1,L159=1,1,M159=1,1,N159=1,1,P159=1,1,TRUE,0)</f>
        <v>0</v>
      </c>
      <c r="S159" s="64">
        <f>IF(AND(G159=1,R159=1),0,R159)</f>
        <v>0</v>
      </c>
      <c r="T159" s="24" t="s">
        <v>1916</v>
      </c>
      <c r="U159" s="49">
        <f>SUBSTITUTE(T159,".",",")*1</f>
        <v>3.0129612423479502E-2</v>
      </c>
      <c r="V159" s="54">
        <f>IF(U159&gt;=0.1, 1, 0)</f>
        <v>0</v>
      </c>
      <c r="W159" s="25">
        <f>IF(U159&gt;=0.2, 1, 0)</f>
        <v>0</v>
      </c>
      <c r="X159" s="25">
        <f>IF(U159&gt;=0.3, 1, 0)</f>
        <v>0</v>
      </c>
      <c r="Y159" s="25">
        <f>IF(U159&gt;=0.4, 1, 0)</f>
        <v>0</v>
      </c>
      <c r="Z159" s="25">
        <f>IF(U159&gt;=0.5, 1, 0)</f>
        <v>0</v>
      </c>
      <c r="AA159" s="25">
        <f>IF(U159&gt;=0.6, 1, 0)</f>
        <v>0</v>
      </c>
      <c r="AB159" s="25">
        <f>IF(U159&gt;=0.7, 1, 0)</f>
        <v>0</v>
      </c>
      <c r="AC159" s="25">
        <f>IF(U159&gt;=0.8, 1, 0)</f>
        <v>0</v>
      </c>
      <c r="AD159" s="55">
        <f>IF(U159&gt;=0.9, 1, 0)</f>
        <v>0</v>
      </c>
    </row>
    <row r="160" spans="1:30" ht="20" customHeight="1" x14ac:dyDescent="0.2">
      <c r="A160" s="20" t="s">
        <v>399</v>
      </c>
      <c r="B160" s="33" t="str">
        <f>SUBSTITUTE(A160,"/Users/timomiessen/Desktop/imagesdk/blackwomen1/","Image_")</f>
        <v>Image_BW_15.jpg</v>
      </c>
      <c r="C160" s="63" t="s">
        <v>5</v>
      </c>
      <c r="D160" s="22" t="s">
        <v>2973</v>
      </c>
      <c r="E160" s="23">
        <v>1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 cm="1">
        <f t="array" ref="R160">_xlfn.IFS(H160=1,1,K160=1,1,L160=1,1,M160=1,1,N160=1,1,P160=1,1,TRUE,0)</f>
        <v>0</v>
      </c>
      <c r="S160" s="64">
        <f>IF(AND(G160=1,R160=1),0,R160)</f>
        <v>0</v>
      </c>
      <c r="T160" s="24" t="s">
        <v>1917</v>
      </c>
      <c r="U160" s="49">
        <f>SUBSTITUTE(T160,".",",")*1</f>
        <v>2.7237462811172002E-2</v>
      </c>
      <c r="V160" s="54">
        <f>IF(U160&gt;=0.1, 1, 0)</f>
        <v>0</v>
      </c>
      <c r="W160" s="25">
        <f>IF(U160&gt;=0.2, 1, 0)</f>
        <v>0</v>
      </c>
      <c r="X160" s="25">
        <f>IF(U160&gt;=0.3, 1, 0)</f>
        <v>0</v>
      </c>
      <c r="Y160" s="25">
        <f>IF(U160&gt;=0.4, 1, 0)</f>
        <v>0</v>
      </c>
      <c r="Z160" s="25">
        <f>IF(U160&gt;=0.5, 1, 0)</f>
        <v>0</v>
      </c>
      <c r="AA160" s="25">
        <f>IF(U160&gt;=0.6, 1, 0)</f>
        <v>0</v>
      </c>
      <c r="AB160" s="25">
        <f>IF(U160&gt;=0.7, 1, 0)</f>
        <v>0</v>
      </c>
      <c r="AC160" s="25">
        <f>IF(U160&gt;=0.8, 1, 0)</f>
        <v>0</v>
      </c>
      <c r="AD160" s="55">
        <f>IF(U160&gt;=0.9, 1, 0)</f>
        <v>0</v>
      </c>
    </row>
    <row r="161" spans="1:30" ht="20" customHeight="1" x14ac:dyDescent="0.2">
      <c r="A161" s="20" t="s">
        <v>1462</v>
      </c>
      <c r="B161" s="33" t="str">
        <f>SUBSTITUTE(A161,"/Users/timomiessen/Desktop/imagesdk/blackwomen1/","Image_")</f>
        <v>Image_BW_150.jpg</v>
      </c>
      <c r="C161" s="63" t="s">
        <v>5</v>
      </c>
      <c r="D161" s="22" t="s">
        <v>2973</v>
      </c>
      <c r="E161" s="23">
        <v>0</v>
      </c>
      <c r="F161" s="23">
        <v>1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 cm="1">
        <f t="array" ref="R161">_xlfn.IFS(H161=1,1,K161=1,1,L161=1,1,M161=1,1,N161=1,1,P161=1,1,TRUE,0)</f>
        <v>0</v>
      </c>
      <c r="S161" s="64">
        <f>IF(AND(G161=1,R161=1),0,R161)</f>
        <v>0</v>
      </c>
      <c r="T161" s="24" t="s">
        <v>1918</v>
      </c>
      <c r="U161" s="49">
        <f>SUBSTITUTE(T161,".",",")*1</f>
        <v>1.69931093696504E-2</v>
      </c>
      <c r="V161" s="54">
        <f>IF(U161&gt;=0.1, 1, 0)</f>
        <v>0</v>
      </c>
      <c r="W161" s="25">
        <f>IF(U161&gt;=0.2, 1, 0)</f>
        <v>0</v>
      </c>
      <c r="X161" s="25">
        <f>IF(U161&gt;=0.3, 1, 0)</f>
        <v>0</v>
      </c>
      <c r="Y161" s="25">
        <f>IF(U161&gt;=0.4, 1, 0)</f>
        <v>0</v>
      </c>
      <c r="Z161" s="25">
        <f>IF(U161&gt;=0.5, 1, 0)</f>
        <v>0</v>
      </c>
      <c r="AA161" s="25">
        <f>IF(U161&gt;=0.6, 1, 0)</f>
        <v>0</v>
      </c>
      <c r="AB161" s="25">
        <f>IF(U161&gt;=0.7, 1, 0)</f>
        <v>0</v>
      </c>
      <c r="AC161" s="25">
        <f>IF(U161&gt;=0.8, 1, 0)</f>
        <v>0</v>
      </c>
      <c r="AD161" s="55">
        <f>IF(U161&gt;=0.9, 1, 0)</f>
        <v>0</v>
      </c>
    </row>
    <row r="162" spans="1:30" ht="20" customHeight="1" x14ac:dyDescent="0.2">
      <c r="A162" s="20" t="s">
        <v>400</v>
      </c>
      <c r="B162" s="33" t="str">
        <f>SUBSTITUTE(A162,"/Users/timomiessen/Desktop/imagesdk/blackwomen1/","Image_")</f>
        <v>Image_BW_151.jpg</v>
      </c>
      <c r="C162" s="63" t="s">
        <v>5</v>
      </c>
      <c r="D162" s="22" t="s">
        <v>2973</v>
      </c>
      <c r="E162" s="23">
        <v>0</v>
      </c>
      <c r="F162" s="23">
        <v>1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 cm="1">
        <f t="array" ref="R162">_xlfn.IFS(H162=1,1,K162=1,1,L162=1,1,M162=1,1,N162=1,1,P162=1,1,TRUE,0)</f>
        <v>0</v>
      </c>
      <c r="S162" s="64">
        <f>IF(AND(G162=1,R162=1),0,R162)</f>
        <v>0</v>
      </c>
      <c r="T162" s="24" t="s">
        <v>1919</v>
      </c>
      <c r="U162" s="49">
        <f>SUBSTITUTE(T162,".",",")*1</f>
        <v>1.02172349579632E-2</v>
      </c>
      <c r="V162" s="54">
        <f>IF(U162&gt;=0.1, 1, 0)</f>
        <v>0</v>
      </c>
      <c r="W162" s="25">
        <f>IF(U162&gt;=0.2, 1, 0)</f>
        <v>0</v>
      </c>
      <c r="X162" s="25">
        <f>IF(U162&gt;=0.3, 1, 0)</f>
        <v>0</v>
      </c>
      <c r="Y162" s="25">
        <f>IF(U162&gt;=0.4, 1, 0)</f>
        <v>0</v>
      </c>
      <c r="Z162" s="25">
        <f>IF(U162&gt;=0.5, 1, 0)</f>
        <v>0</v>
      </c>
      <c r="AA162" s="25">
        <f>IF(U162&gt;=0.6, 1, 0)</f>
        <v>0</v>
      </c>
      <c r="AB162" s="25">
        <f>IF(U162&gt;=0.7, 1, 0)</f>
        <v>0</v>
      </c>
      <c r="AC162" s="25">
        <f>IF(U162&gt;=0.8, 1, 0)</f>
        <v>0</v>
      </c>
      <c r="AD162" s="55">
        <f>IF(U162&gt;=0.9, 1, 0)</f>
        <v>0</v>
      </c>
    </row>
    <row r="163" spans="1:30" ht="20" customHeight="1" x14ac:dyDescent="0.2">
      <c r="A163" s="20" t="s">
        <v>401</v>
      </c>
      <c r="B163" s="33" t="str">
        <f>SUBSTITUTE(A163,"/Users/timomiessen/Desktop/imagesdk/blackwomen1/","Image_")</f>
        <v>Image_BW_152.jpg</v>
      </c>
      <c r="C163" s="63" t="s">
        <v>5</v>
      </c>
      <c r="D163" s="22" t="s">
        <v>2973</v>
      </c>
      <c r="E163" s="23">
        <v>0</v>
      </c>
      <c r="F163" s="23">
        <v>1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 cm="1">
        <f t="array" ref="R163">_xlfn.IFS(H163=1,1,K163=1,1,L163=1,1,M163=1,1,N163=1,1,P163=1,1,TRUE,0)</f>
        <v>0</v>
      </c>
      <c r="S163" s="64">
        <f>IF(AND(G163=1,R163=1),0,R163)</f>
        <v>0</v>
      </c>
      <c r="T163" s="24" t="s">
        <v>1920</v>
      </c>
      <c r="U163" s="49">
        <f>SUBSTITUTE(T163,".",",")*1</f>
        <v>2.3876016028225401E-2</v>
      </c>
      <c r="V163" s="54">
        <f>IF(U163&gt;=0.1, 1, 0)</f>
        <v>0</v>
      </c>
      <c r="W163" s="25">
        <f>IF(U163&gt;=0.2, 1, 0)</f>
        <v>0</v>
      </c>
      <c r="X163" s="25">
        <f>IF(U163&gt;=0.3, 1, 0)</f>
        <v>0</v>
      </c>
      <c r="Y163" s="25">
        <f>IF(U163&gt;=0.4, 1, 0)</f>
        <v>0</v>
      </c>
      <c r="Z163" s="25">
        <f>IF(U163&gt;=0.5, 1, 0)</f>
        <v>0</v>
      </c>
      <c r="AA163" s="25">
        <f>IF(U163&gt;=0.6, 1, 0)</f>
        <v>0</v>
      </c>
      <c r="AB163" s="25">
        <f>IF(U163&gt;=0.7, 1, 0)</f>
        <v>0</v>
      </c>
      <c r="AC163" s="25">
        <f>IF(U163&gt;=0.8, 1, 0)</f>
        <v>0</v>
      </c>
      <c r="AD163" s="55">
        <f>IF(U163&gt;=0.9, 1, 0)</f>
        <v>0</v>
      </c>
    </row>
    <row r="164" spans="1:30" ht="20" customHeight="1" x14ac:dyDescent="0.2">
      <c r="A164" s="20" t="s">
        <v>402</v>
      </c>
      <c r="B164" s="33" t="str">
        <f>SUBSTITUTE(A164,"/Users/timomiessen/Desktop/imagesdk/blackwomen1/","Image_")</f>
        <v>Image_BW_153.jpg</v>
      </c>
      <c r="C164" s="63" t="s">
        <v>5</v>
      </c>
      <c r="D164" s="22" t="s">
        <v>2973</v>
      </c>
      <c r="E164" s="23">
        <v>0</v>
      </c>
      <c r="F164" s="23">
        <v>1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 cm="1">
        <f t="array" ref="R164">_xlfn.IFS(H164=1,1,K164=1,1,L164=1,1,M164=1,1,N164=1,1,P164=1,1,TRUE,0)</f>
        <v>0</v>
      </c>
      <c r="S164" s="64">
        <f>IF(AND(G164=1,R164=1),0,R164)</f>
        <v>0</v>
      </c>
      <c r="T164" s="24" t="s">
        <v>1921</v>
      </c>
      <c r="U164" s="49">
        <f>SUBSTITUTE(T164,".",",")*1</f>
        <v>9.0711575467139396E-3</v>
      </c>
      <c r="V164" s="54">
        <f>IF(U164&gt;=0.1, 1, 0)</f>
        <v>0</v>
      </c>
      <c r="W164" s="25">
        <f>IF(U164&gt;=0.2, 1, 0)</f>
        <v>0</v>
      </c>
      <c r="X164" s="25">
        <f>IF(U164&gt;=0.3, 1, 0)</f>
        <v>0</v>
      </c>
      <c r="Y164" s="25">
        <f>IF(U164&gt;=0.4, 1, 0)</f>
        <v>0</v>
      </c>
      <c r="Z164" s="25">
        <f>IF(U164&gt;=0.5, 1, 0)</f>
        <v>0</v>
      </c>
      <c r="AA164" s="25">
        <f>IF(U164&gt;=0.6, 1, 0)</f>
        <v>0</v>
      </c>
      <c r="AB164" s="25">
        <f>IF(U164&gt;=0.7, 1, 0)</f>
        <v>0</v>
      </c>
      <c r="AC164" s="25">
        <f>IF(U164&gt;=0.8, 1, 0)</f>
        <v>0</v>
      </c>
      <c r="AD164" s="55">
        <f>IF(U164&gt;=0.9, 1, 0)</f>
        <v>0</v>
      </c>
    </row>
    <row r="165" spans="1:30" ht="20" customHeight="1" x14ac:dyDescent="0.2">
      <c r="A165" s="20" t="s">
        <v>403</v>
      </c>
      <c r="B165" s="33" t="str">
        <f>SUBSTITUTE(A165,"/Users/timomiessen/Desktop/imagesdk/blackwomen1/","Image_")</f>
        <v>Image_BW_154.jpg</v>
      </c>
      <c r="C165" s="63" t="s">
        <v>5</v>
      </c>
      <c r="D165" s="22" t="s">
        <v>2973</v>
      </c>
      <c r="E165" s="23">
        <v>0</v>
      </c>
      <c r="F165" s="23">
        <v>1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 cm="1">
        <f t="array" ref="R165">_xlfn.IFS(H165=1,1,K165=1,1,L165=1,1,M165=1,1,N165=1,1,P165=1,1,TRUE,0)</f>
        <v>0</v>
      </c>
      <c r="S165" s="64">
        <f>IF(AND(G165=1,R165=1),0,R165)</f>
        <v>0</v>
      </c>
      <c r="T165" s="24" t="s">
        <v>1922</v>
      </c>
      <c r="U165" s="49">
        <f>SUBSTITUTE(T165,".",",")*1</f>
        <v>1.34162600152194E-2</v>
      </c>
      <c r="V165" s="54">
        <f>IF(U165&gt;=0.1, 1, 0)</f>
        <v>0</v>
      </c>
      <c r="W165" s="25">
        <f>IF(U165&gt;=0.2, 1, 0)</f>
        <v>0</v>
      </c>
      <c r="X165" s="25">
        <f>IF(U165&gt;=0.3, 1, 0)</f>
        <v>0</v>
      </c>
      <c r="Y165" s="25">
        <f>IF(U165&gt;=0.4, 1, 0)</f>
        <v>0</v>
      </c>
      <c r="Z165" s="25">
        <f>IF(U165&gt;=0.5, 1, 0)</f>
        <v>0</v>
      </c>
      <c r="AA165" s="25">
        <f>IF(U165&gt;=0.6, 1, 0)</f>
        <v>0</v>
      </c>
      <c r="AB165" s="25">
        <f>IF(U165&gt;=0.7, 1, 0)</f>
        <v>0</v>
      </c>
      <c r="AC165" s="25">
        <f>IF(U165&gt;=0.8, 1, 0)</f>
        <v>0</v>
      </c>
      <c r="AD165" s="55">
        <f>IF(U165&gt;=0.9, 1, 0)</f>
        <v>0</v>
      </c>
    </row>
    <row r="166" spans="1:30" ht="20" customHeight="1" x14ac:dyDescent="0.2">
      <c r="A166" s="20" t="s">
        <v>404</v>
      </c>
      <c r="B166" s="33" t="str">
        <f>SUBSTITUTE(A166,"/Users/timomiessen/Desktop/imagesdk/blackwomen1/","Image_")</f>
        <v>Image_BW_155.jpg</v>
      </c>
      <c r="C166" s="63" t="s">
        <v>5</v>
      </c>
      <c r="D166" s="22" t="s">
        <v>2973</v>
      </c>
      <c r="E166" s="23">
        <v>0</v>
      </c>
      <c r="F166" s="23">
        <v>1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 cm="1">
        <f t="array" ref="R166">_xlfn.IFS(H166=1,1,K166=1,1,L166=1,1,M166=1,1,N166=1,1,P166=1,1,TRUE,0)</f>
        <v>0</v>
      </c>
      <c r="S166" s="64">
        <f>IF(AND(G166=1,R166=1),0,R166)</f>
        <v>0</v>
      </c>
      <c r="T166" s="24" t="s">
        <v>1923</v>
      </c>
      <c r="U166" s="49">
        <f>SUBSTITUTE(T166,".",",")*1</f>
        <v>9.7967956215143204E-2</v>
      </c>
      <c r="V166" s="54">
        <f>IF(U166&gt;=0.1, 1, 0)</f>
        <v>0</v>
      </c>
      <c r="W166" s="25">
        <f>IF(U166&gt;=0.2, 1, 0)</f>
        <v>0</v>
      </c>
      <c r="X166" s="25">
        <f>IF(U166&gt;=0.3, 1, 0)</f>
        <v>0</v>
      </c>
      <c r="Y166" s="25">
        <f>IF(U166&gt;=0.4, 1, 0)</f>
        <v>0</v>
      </c>
      <c r="Z166" s="25">
        <f>IF(U166&gt;=0.5, 1, 0)</f>
        <v>0</v>
      </c>
      <c r="AA166" s="25">
        <f>IF(U166&gt;=0.6, 1, 0)</f>
        <v>0</v>
      </c>
      <c r="AB166" s="25">
        <f>IF(U166&gt;=0.7, 1, 0)</f>
        <v>0</v>
      </c>
      <c r="AC166" s="25">
        <f>IF(U166&gt;=0.8, 1, 0)</f>
        <v>0</v>
      </c>
      <c r="AD166" s="55">
        <f>IF(U166&gt;=0.9, 1, 0)</f>
        <v>0</v>
      </c>
    </row>
    <row r="167" spans="1:30" ht="20" customHeight="1" x14ac:dyDescent="0.2">
      <c r="A167" s="20" t="s">
        <v>405</v>
      </c>
      <c r="B167" s="33" t="str">
        <f>SUBSTITUTE(A167,"/Users/timomiessen/Desktop/imagesdk/blackwomen1/","Image_")</f>
        <v>Image_BW_156.jpg</v>
      </c>
      <c r="C167" s="63" t="s">
        <v>5</v>
      </c>
      <c r="D167" s="22" t="s">
        <v>2973</v>
      </c>
      <c r="E167" s="23">
        <v>0</v>
      </c>
      <c r="F167" s="23">
        <v>1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 cm="1">
        <f t="array" ref="R167">_xlfn.IFS(H167=1,1,K167=1,1,L167=1,1,M167=1,1,N167=1,1,P167=1,1,TRUE,0)</f>
        <v>0</v>
      </c>
      <c r="S167" s="64">
        <f>IF(AND(G167=1,R167=1),0,R167)</f>
        <v>0</v>
      </c>
      <c r="T167" s="24" t="s">
        <v>1924</v>
      </c>
      <c r="U167" s="49">
        <f>SUBSTITUTE(T167,".",",")*1</f>
        <v>2.12450744584202E-2</v>
      </c>
      <c r="V167" s="54">
        <f>IF(U167&gt;=0.1, 1, 0)</f>
        <v>0</v>
      </c>
      <c r="W167" s="25">
        <f>IF(U167&gt;=0.2, 1, 0)</f>
        <v>0</v>
      </c>
      <c r="X167" s="25">
        <f>IF(U167&gt;=0.3, 1, 0)</f>
        <v>0</v>
      </c>
      <c r="Y167" s="25">
        <f>IF(U167&gt;=0.4, 1, 0)</f>
        <v>0</v>
      </c>
      <c r="Z167" s="25">
        <f>IF(U167&gt;=0.5, 1, 0)</f>
        <v>0</v>
      </c>
      <c r="AA167" s="25">
        <f>IF(U167&gt;=0.6, 1, 0)</f>
        <v>0</v>
      </c>
      <c r="AB167" s="25">
        <f>IF(U167&gt;=0.7, 1, 0)</f>
        <v>0</v>
      </c>
      <c r="AC167" s="25">
        <f>IF(U167&gt;=0.8, 1, 0)</f>
        <v>0</v>
      </c>
      <c r="AD167" s="55">
        <f>IF(U167&gt;=0.9, 1, 0)</f>
        <v>0</v>
      </c>
    </row>
    <row r="168" spans="1:30" ht="20" customHeight="1" x14ac:dyDescent="0.2">
      <c r="A168" s="20" t="s">
        <v>406</v>
      </c>
      <c r="B168" s="33" t="str">
        <f>SUBSTITUTE(A168,"/Users/timomiessen/Desktop/imagesdk/blackwomen1/","Image_")</f>
        <v>Image_BW_157.jpg</v>
      </c>
      <c r="C168" s="63" t="s">
        <v>5</v>
      </c>
      <c r="D168" s="22" t="s">
        <v>2973</v>
      </c>
      <c r="E168" s="23">
        <v>0</v>
      </c>
      <c r="F168" s="23">
        <v>1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 cm="1">
        <f t="array" ref="R168">_xlfn.IFS(H168=1,1,K168=1,1,L168=1,1,M168=1,1,N168=1,1,P168=1,1,TRUE,0)</f>
        <v>0</v>
      </c>
      <c r="S168" s="64">
        <f>IF(AND(G168=1,R168=1),0,R168)</f>
        <v>0</v>
      </c>
      <c r="T168" s="24" t="s">
        <v>1925</v>
      </c>
      <c r="U168" s="49">
        <f>SUBSTITUTE(T168,".",",")*1</f>
        <v>1.3173585757613101E-2</v>
      </c>
      <c r="V168" s="54">
        <f>IF(U168&gt;=0.1, 1, 0)</f>
        <v>0</v>
      </c>
      <c r="W168" s="25">
        <f>IF(U168&gt;=0.2, 1, 0)</f>
        <v>0</v>
      </c>
      <c r="X168" s="25">
        <f>IF(U168&gt;=0.3, 1, 0)</f>
        <v>0</v>
      </c>
      <c r="Y168" s="25">
        <f>IF(U168&gt;=0.4, 1, 0)</f>
        <v>0</v>
      </c>
      <c r="Z168" s="25">
        <f>IF(U168&gt;=0.5, 1, 0)</f>
        <v>0</v>
      </c>
      <c r="AA168" s="25">
        <f>IF(U168&gt;=0.6, 1, 0)</f>
        <v>0</v>
      </c>
      <c r="AB168" s="25">
        <f>IF(U168&gt;=0.7, 1, 0)</f>
        <v>0</v>
      </c>
      <c r="AC168" s="25">
        <f>IF(U168&gt;=0.8, 1, 0)</f>
        <v>0</v>
      </c>
      <c r="AD168" s="55">
        <f>IF(U168&gt;=0.9, 1, 0)</f>
        <v>0</v>
      </c>
    </row>
    <row r="169" spans="1:30" ht="20" customHeight="1" x14ac:dyDescent="0.2">
      <c r="A169" s="20" t="s">
        <v>407</v>
      </c>
      <c r="B169" s="33" t="str">
        <f>SUBSTITUTE(A169,"/Users/timomiessen/Desktop/imagesdk/blackwomen1/","Image_")</f>
        <v>Image_BW_158.jpg</v>
      </c>
      <c r="C169" s="63" t="s">
        <v>5</v>
      </c>
      <c r="D169" s="22" t="s">
        <v>2973</v>
      </c>
      <c r="E169" s="23">
        <v>0</v>
      </c>
      <c r="F169" s="23">
        <v>1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 cm="1">
        <f t="array" ref="R169">_xlfn.IFS(H169=1,1,K169=1,1,L169=1,1,M169=1,1,N169=1,1,P169=1,1,TRUE,0)</f>
        <v>0</v>
      </c>
      <c r="S169" s="64">
        <f>IF(AND(G169=1,R169=1),0,R169)</f>
        <v>0</v>
      </c>
      <c r="T169" s="24" t="s">
        <v>1926</v>
      </c>
      <c r="U169" s="49">
        <f>SUBSTITUTE(T169,".",",")*1</f>
        <v>4.89506227895617E-2</v>
      </c>
      <c r="V169" s="54">
        <f>IF(U169&gt;=0.1, 1, 0)</f>
        <v>0</v>
      </c>
      <c r="W169" s="25">
        <f>IF(U169&gt;=0.2, 1, 0)</f>
        <v>0</v>
      </c>
      <c r="X169" s="25">
        <f>IF(U169&gt;=0.3, 1, 0)</f>
        <v>0</v>
      </c>
      <c r="Y169" s="25">
        <f>IF(U169&gt;=0.4, 1, 0)</f>
        <v>0</v>
      </c>
      <c r="Z169" s="25">
        <f>IF(U169&gt;=0.5, 1, 0)</f>
        <v>0</v>
      </c>
      <c r="AA169" s="25">
        <f>IF(U169&gt;=0.6, 1, 0)</f>
        <v>0</v>
      </c>
      <c r="AB169" s="25">
        <f>IF(U169&gt;=0.7, 1, 0)</f>
        <v>0</v>
      </c>
      <c r="AC169" s="25">
        <f>IF(U169&gt;=0.8, 1, 0)</f>
        <v>0</v>
      </c>
      <c r="AD169" s="55">
        <f>IF(U169&gt;=0.9, 1, 0)</f>
        <v>0</v>
      </c>
    </row>
    <row r="170" spans="1:30" ht="20" customHeight="1" x14ac:dyDescent="0.2">
      <c r="A170" s="20" t="s">
        <v>408</v>
      </c>
      <c r="B170" s="33" t="str">
        <f>SUBSTITUTE(A170,"/Users/timomiessen/Desktop/imagesdk/blackwomen1/","Image_")</f>
        <v>Image_BW_159.jpg</v>
      </c>
      <c r="C170" s="63" t="s">
        <v>5</v>
      </c>
      <c r="D170" s="22" t="s">
        <v>2973</v>
      </c>
      <c r="E170" s="23">
        <v>0</v>
      </c>
      <c r="F170" s="23">
        <v>1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 cm="1">
        <f t="array" ref="R170">_xlfn.IFS(H170=1,1,K170=1,1,L170=1,1,M170=1,1,N170=1,1,P170=1,1,TRUE,0)</f>
        <v>0</v>
      </c>
      <c r="S170" s="64">
        <f>IF(AND(G170=1,R170=1),0,R170)</f>
        <v>0</v>
      </c>
      <c r="T170" s="24" t="s">
        <v>1927</v>
      </c>
      <c r="U170" s="49">
        <f>SUBSTITUTE(T170,".",",")*1</f>
        <v>4.6284560114145203E-2</v>
      </c>
      <c r="V170" s="54">
        <f>IF(U170&gt;=0.1, 1, 0)</f>
        <v>0</v>
      </c>
      <c r="W170" s="25">
        <f>IF(U170&gt;=0.2, 1, 0)</f>
        <v>0</v>
      </c>
      <c r="X170" s="25">
        <f>IF(U170&gt;=0.3, 1, 0)</f>
        <v>0</v>
      </c>
      <c r="Y170" s="25">
        <f>IF(U170&gt;=0.4, 1, 0)</f>
        <v>0</v>
      </c>
      <c r="Z170" s="25">
        <f>IF(U170&gt;=0.5, 1, 0)</f>
        <v>0</v>
      </c>
      <c r="AA170" s="25">
        <f>IF(U170&gt;=0.6, 1, 0)</f>
        <v>0</v>
      </c>
      <c r="AB170" s="25">
        <f>IF(U170&gt;=0.7, 1, 0)</f>
        <v>0</v>
      </c>
      <c r="AC170" s="25">
        <f>IF(U170&gt;=0.8, 1, 0)</f>
        <v>0</v>
      </c>
      <c r="AD170" s="55">
        <f>IF(U170&gt;=0.9, 1, 0)</f>
        <v>0</v>
      </c>
    </row>
    <row r="171" spans="1:30" ht="20" customHeight="1" x14ac:dyDescent="0.2">
      <c r="A171" s="20" t="s">
        <v>409</v>
      </c>
      <c r="B171" s="33" t="str">
        <f>SUBSTITUTE(A171,"/Users/timomiessen/Desktop/imagesdk/blackwomen1/","Image_")</f>
        <v>Image_BW_16.jpg</v>
      </c>
      <c r="C171" s="63" t="s">
        <v>5</v>
      </c>
      <c r="D171" s="22" t="s">
        <v>2973</v>
      </c>
      <c r="E171" s="23">
        <v>1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 cm="1">
        <f t="array" ref="R171">_xlfn.IFS(H171=1,1,K171=1,1,L171=1,1,M171=1,1,N171=1,1,P171=1,1,TRUE,0)</f>
        <v>0</v>
      </c>
      <c r="S171" s="64">
        <f>IF(AND(G171=1,R171=1),0,R171)</f>
        <v>0</v>
      </c>
      <c r="T171" s="24" t="s">
        <v>1928</v>
      </c>
      <c r="U171" s="49">
        <f>SUBSTITUTE(T171,".",",")*1</f>
        <v>1.2220287695527E-2</v>
      </c>
      <c r="V171" s="54">
        <f>IF(U171&gt;=0.1, 1, 0)</f>
        <v>0</v>
      </c>
      <c r="W171" s="25">
        <f>IF(U171&gt;=0.2, 1, 0)</f>
        <v>0</v>
      </c>
      <c r="X171" s="25">
        <f>IF(U171&gt;=0.3, 1, 0)</f>
        <v>0</v>
      </c>
      <c r="Y171" s="25">
        <f>IF(U171&gt;=0.4, 1, 0)</f>
        <v>0</v>
      </c>
      <c r="Z171" s="25">
        <f>IF(U171&gt;=0.5, 1, 0)</f>
        <v>0</v>
      </c>
      <c r="AA171" s="25">
        <f>IF(U171&gt;=0.6, 1, 0)</f>
        <v>0</v>
      </c>
      <c r="AB171" s="25">
        <f>IF(U171&gt;=0.7, 1, 0)</f>
        <v>0</v>
      </c>
      <c r="AC171" s="25">
        <f>IF(U171&gt;=0.8, 1, 0)</f>
        <v>0</v>
      </c>
      <c r="AD171" s="55">
        <f>IF(U171&gt;=0.9, 1, 0)</f>
        <v>0</v>
      </c>
    </row>
    <row r="172" spans="1:30" ht="20" customHeight="1" x14ac:dyDescent="0.2">
      <c r="A172" s="20" t="s">
        <v>410</v>
      </c>
      <c r="B172" s="33" t="str">
        <f>SUBSTITUTE(A172,"/Users/timomiessen/Desktop/imagesdk/blackwomen1/","Image_")</f>
        <v>Image_BW_160.jpg</v>
      </c>
      <c r="C172" s="63" t="s">
        <v>5</v>
      </c>
      <c r="D172" s="22" t="s">
        <v>2973</v>
      </c>
      <c r="E172" s="23">
        <v>0</v>
      </c>
      <c r="F172" s="23">
        <v>1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 cm="1">
        <f t="array" ref="R172">_xlfn.IFS(H172=1,1,K172=1,1,L172=1,1,M172=1,1,N172=1,1,P172=1,1,TRUE,0)</f>
        <v>0</v>
      </c>
      <c r="S172" s="64">
        <f>IF(AND(G172=1,R172=1),0,R172)</f>
        <v>0</v>
      </c>
      <c r="T172" s="24" t="s">
        <v>1929</v>
      </c>
      <c r="U172" s="49">
        <f>SUBSTITUTE(T172,".",",")*1</f>
        <v>9.66486521065235E-2</v>
      </c>
      <c r="V172" s="54">
        <f>IF(U172&gt;=0.1, 1, 0)</f>
        <v>0</v>
      </c>
      <c r="W172" s="25">
        <f>IF(U172&gt;=0.2, 1, 0)</f>
        <v>0</v>
      </c>
      <c r="X172" s="25">
        <f>IF(U172&gt;=0.3, 1, 0)</f>
        <v>0</v>
      </c>
      <c r="Y172" s="25">
        <f>IF(U172&gt;=0.4, 1, 0)</f>
        <v>0</v>
      </c>
      <c r="Z172" s="25">
        <f>IF(U172&gt;=0.5, 1, 0)</f>
        <v>0</v>
      </c>
      <c r="AA172" s="25">
        <f>IF(U172&gt;=0.6, 1, 0)</f>
        <v>0</v>
      </c>
      <c r="AB172" s="25">
        <f>IF(U172&gt;=0.7, 1, 0)</f>
        <v>0</v>
      </c>
      <c r="AC172" s="25">
        <f>IF(U172&gt;=0.8, 1, 0)</f>
        <v>0</v>
      </c>
      <c r="AD172" s="55">
        <f>IF(U172&gt;=0.9, 1, 0)</f>
        <v>0</v>
      </c>
    </row>
    <row r="173" spans="1:30" ht="20" customHeight="1" x14ac:dyDescent="0.2">
      <c r="A173" s="20" t="s">
        <v>411</v>
      </c>
      <c r="B173" s="33" t="str">
        <f>SUBSTITUTE(A173,"/Users/timomiessen/Desktop/imagesdk/blackwomen1/","Image_")</f>
        <v>Image_BW_161.jpg</v>
      </c>
      <c r="C173" s="63" t="s">
        <v>5</v>
      </c>
      <c r="D173" s="22" t="s">
        <v>2973</v>
      </c>
      <c r="E173" s="23">
        <v>0</v>
      </c>
      <c r="F173" s="23">
        <v>1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 cm="1">
        <f t="array" ref="R173">_xlfn.IFS(H173=1,1,K173=1,1,L173=1,1,M173=1,1,N173=1,1,P173=1,1,TRUE,0)</f>
        <v>0</v>
      </c>
      <c r="S173" s="64">
        <f>IF(AND(G173=1,R173=1),0,R173)</f>
        <v>0</v>
      </c>
      <c r="T173" s="24" t="s">
        <v>1930</v>
      </c>
      <c r="U173" s="49">
        <f>SUBSTITUTE(T173,".",",")*1</f>
        <v>5.9319844469428E-2</v>
      </c>
      <c r="V173" s="54">
        <f>IF(U173&gt;=0.1, 1, 0)</f>
        <v>0</v>
      </c>
      <c r="W173" s="25">
        <f>IF(U173&gt;=0.2, 1, 0)</f>
        <v>0</v>
      </c>
      <c r="X173" s="25">
        <f>IF(U173&gt;=0.3, 1, 0)</f>
        <v>0</v>
      </c>
      <c r="Y173" s="25">
        <f>IF(U173&gt;=0.4, 1, 0)</f>
        <v>0</v>
      </c>
      <c r="Z173" s="25">
        <f>IF(U173&gt;=0.5, 1, 0)</f>
        <v>0</v>
      </c>
      <c r="AA173" s="25">
        <f>IF(U173&gt;=0.6, 1, 0)</f>
        <v>0</v>
      </c>
      <c r="AB173" s="25">
        <f>IF(U173&gt;=0.7, 1, 0)</f>
        <v>0</v>
      </c>
      <c r="AC173" s="25">
        <f>IF(U173&gt;=0.8, 1, 0)</f>
        <v>0</v>
      </c>
      <c r="AD173" s="55">
        <f>IF(U173&gt;=0.9, 1, 0)</f>
        <v>0</v>
      </c>
    </row>
    <row r="174" spans="1:30" ht="20" customHeight="1" x14ac:dyDescent="0.2">
      <c r="A174" s="20" t="s">
        <v>412</v>
      </c>
      <c r="B174" s="33" t="str">
        <f>SUBSTITUTE(A174,"/Users/timomiessen/Desktop/imagesdk/blackwomen1/","Image_")</f>
        <v>Image_BW_162.jpg</v>
      </c>
      <c r="C174" s="63" t="s">
        <v>5</v>
      </c>
      <c r="D174" s="22" t="s">
        <v>2973</v>
      </c>
      <c r="E174" s="23">
        <v>0</v>
      </c>
      <c r="F174" s="23">
        <v>1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 cm="1">
        <f t="array" ref="R174">_xlfn.IFS(H174=1,1,K174=1,1,L174=1,1,M174=1,1,N174=1,1,P174=1,1,TRUE,0)</f>
        <v>0</v>
      </c>
      <c r="S174" s="64">
        <f>IF(AND(G174=1,R174=1),0,R174)</f>
        <v>0</v>
      </c>
      <c r="T174" s="24" t="s">
        <v>1931</v>
      </c>
      <c r="U174" s="49">
        <f>SUBSTITUTE(T174,".",",")*1</f>
        <v>5.3927490953356002E-3</v>
      </c>
      <c r="V174" s="54">
        <f>IF(U174&gt;=0.1, 1, 0)</f>
        <v>0</v>
      </c>
      <c r="W174" s="25">
        <f>IF(U174&gt;=0.2, 1, 0)</f>
        <v>0</v>
      </c>
      <c r="X174" s="25">
        <f>IF(U174&gt;=0.3, 1, 0)</f>
        <v>0</v>
      </c>
      <c r="Y174" s="25">
        <f>IF(U174&gt;=0.4, 1, 0)</f>
        <v>0</v>
      </c>
      <c r="Z174" s="25">
        <f>IF(U174&gt;=0.5, 1, 0)</f>
        <v>0</v>
      </c>
      <c r="AA174" s="25">
        <f>IF(U174&gt;=0.6, 1, 0)</f>
        <v>0</v>
      </c>
      <c r="AB174" s="25">
        <f>IF(U174&gt;=0.7, 1, 0)</f>
        <v>0</v>
      </c>
      <c r="AC174" s="25">
        <f>IF(U174&gt;=0.8, 1, 0)</f>
        <v>0</v>
      </c>
      <c r="AD174" s="55">
        <f>IF(U174&gt;=0.9, 1, 0)</f>
        <v>0</v>
      </c>
    </row>
    <row r="175" spans="1:30" ht="20" customHeight="1" x14ac:dyDescent="0.2">
      <c r="A175" s="20" t="s">
        <v>413</v>
      </c>
      <c r="B175" s="33" t="str">
        <f>SUBSTITUTE(A175,"/Users/timomiessen/Desktop/imagesdk/blackwomen1/","Image_")</f>
        <v>Image_BW_163.jpg</v>
      </c>
      <c r="C175" s="63" t="s">
        <v>5</v>
      </c>
      <c r="D175" s="22" t="s">
        <v>2973</v>
      </c>
      <c r="E175" s="23">
        <v>0</v>
      </c>
      <c r="F175" s="23">
        <v>1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 cm="1">
        <f t="array" ref="R175">_xlfn.IFS(H175=1,1,K175=1,1,L175=1,1,M175=1,1,N175=1,1,P175=1,1,TRUE,0)</f>
        <v>0</v>
      </c>
      <c r="S175" s="64">
        <f>IF(AND(G175=1,R175=1),0,R175)</f>
        <v>0</v>
      </c>
      <c r="T175" s="24" t="s">
        <v>1932</v>
      </c>
      <c r="U175" s="49">
        <f>SUBSTITUTE(T175,".",",")*1</f>
        <v>1.04697772767394E-2</v>
      </c>
      <c r="V175" s="54">
        <f>IF(U175&gt;=0.1, 1, 0)</f>
        <v>0</v>
      </c>
      <c r="W175" s="25">
        <f>IF(U175&gt;=0.2, 1, 0)</f>
        <v>0</v>
      </c>
      <c r="X175" s="25">
        <f>IF(U175&gt;=0.3, 1, 0)</f>
        <v>0</v>
      </c>
      <c r="Y175" s="25">
        <f>IF(U175&gt;=0.4, 1, 0)</f>
        <v>0</v>
      </c>
      <c r="Z175" s="25">
        <f>IF(U175&gt;=0.5, 1, 0)</f>
        <v>0</v>
      </c>
      <c r="AA175" s="25">
        <f>IF(U175&gt;=0.6, 1, 0)</f>
        <v>0</v>
      </c>
      <c r="AB175" s="25">
        <f>IF(U175&gt;=0.7, 1, 0)</f>
        <v>0</v>
      </c>
      <c r="AC175" s="25">
        <f>IF(U175&gt;=0.8, 1, 0)</f>
        <v>0</v>
      </c>
      <c r="AD175" s="55">
        <f>IF(U175&gt;=0.9, 1, 0)</f>
        <v>0</v>
      </c>
    </row>
    <row r="176" spans="1:30" ht="20" customHeight="1" x14ac:dyDescent="0.2">
      <c r="A176" s="20" t="s">
        <v>414</v>
      </c>
      <c r="B176" s="33" t="str">
        <f>SUBSTITUTE(A176,"/Users/timomiessen/Desktop/imagesdk/blackwomen1/","Image_")</f>
        <v>Image_BW_164.jpg</v>
      </c>
      <c r="C176" s="63" t="s">
        <v>5</v>
      </c>
      <c r="D176" s="22" t="s">
        <v>2973</v>
      </c>
      <c r="E176" s="23">
        <v>0</v>
      </c>
      <c r="F176" s="23">
        <v>1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 cm="1">
        <f t="array" ref="R176">_xlfn.IFS(H176=1,1,K176=1,1,L176=1,1,M176=1,1,N176=1,1,P176=1,1,TRUE,0)</f>
        <v>0</v>
      </c>
      <c r="S176" s="64">
        <f>IF(AND(G176=1,R176=1),0,R176)</f>
        <v>0</v>
      </c>
      <c r="T176" s="24" t="s">
        <v>1933</v>
      </c>
      <c r="U176" s="49">
        <f>SUBSTITUTE(T176,".",",")*1</f>
        <v>1.8443872686475501E-2</v>
      </c>
      <c r="V176" s="54">
        <f>IF(U176&gt;=0.1, 1, 0)</f>
        <v>0</v>
      </c>
      <c r="W176" s="25">
        <f>IF(U176&gt;=0.2, 1, 0)</f>
        <v>0</v>
      </c>
      <c r="X176" s="25">
        <f>IF(U176&gt;=0.3, 1, 0)</f>
        <v>0</v>
      </c>
      <c r="Y176" s="25">
        <f>IF(U176&gt;=0.4, 1, 0)</f>
        <v>0</v>
      </c>
      <c r="Z176" s="25">
        <f>IF(U176&gt;=0.5, 1, 0)</f>
        <v>0</v>
      </c>
      <c r="AA176" s="25">
        <f>IF(U176&gt;=0.6, 1, 0)</f>
        <v>0</v>
      </c>
      <c r="AB176" s="25">
        <f>IF(U176&gt;=0.7, 1, 0)</f>
        <v>0</v>
      </c>
      <c r="AC176" s="25">
        <f>IF(U176&gt;=0.8, 1, 0)</f>
        <v>0</v>
      </c>
      <c r="AD176" s="55">
        <f>IF(U176&gt;=0.9, 1, 0)</f>
        <v>0</v>
      </c>
    </row>
    <row r="177" spans="1:30" ht="20" customHeight="1" x14ac:dyDescent="0.2">
      <c r="A177" s="20" t="s">
        <v>415</v>
      </c>
      <c r="B177" s="33" t="str">
        <f>SUBSTITUTE(A177,"/Users/timomiessen/Desktop/imagesdk/blackwomen1/","Image_")</f>
        <v>Image_BW_165.jpg</v>
      </c>
      <c r="C177" s="63" t="s">
        <v>5</v>
      </c>
      <c r="D177" s="22" t="s">
        <v>2973</v>
      </c>
      <c r="E177" s="23">
        <v>0</v>
      </c>
      <c r="F177" s="23">
        <v>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 cm="1">
        <f t="array" ref="R177">_xlfn.IFS(H177=1,1,K177=1,1,L177=1,1,M177=1,1,N177=1,1,P177=1,1,TRUE,0)</f>
        <v>0</v>
      </c>
      <c r="S177" s="64">
        <f>IF(AND(G177=1,R177=1),0,R177)</f>
        <v>0</v>
      </c>
      <c r="T177" s="24" t="s">
        <v>1934</v>
      </c>
      <c r="U177" s="49">
        <f>SUBSTITUTE(T177,".",",")*1</f>
        <v>3.9895208552479702E-2</v>
      </c>
      <c r="V177" s="54">
        <f>IF(U177&gt;=0.1, 1, 0)</f>
        <v>0</v>
      </c>
      <c r="W177" s="25">
        <f>IF(U177&gt;=0.2, 1, 0)</f>
        <v>0</v>
      </c>
      <c r="X177" s="25">
        <f>IF(U177&gt;=0.3, 1, 0)</f>
        <v>0</v>
      </c>
      <c r="Y177" s="25">
        <f>IF(U177&gt;=0.4, 1, 0)</f>
        <v>0</v>
      </c>
      <c r="Z177" s="25">
        <f>IF(U177&gt;=0.5, 1, 0)</f>
        <v>0</v>
      </c>
      <c r="AA177" s="25">
        <f>IF(U177&gt;=0.6, 1, 0)</f>
        <v>0</v>
      </c>
      <c r="AB177" s="25">
        <f>IF(U177&gt;=0.7, 1, 0)</f>
        <v>0</v>
      </c>
      <c r="AC177" s="25">
        <f>IF(U177&gt;=0.8, 1, 0)</f>
        <v>0</v>
      </c>
      <c r="AD177" s="55">
        <f>IF(U177&gt;=0.9, 1, 0)</f>
        <v>0</v>
      </c>
    </row>
    <row r="178" spans="1:30" ht="20" customHeight="1" x14ac:dyDescent="0.2">
      <c r="A178" s="20" t="s">
        <v>416</v>
      </c>
      <c r="B178" s="33" t="str">
        <f>SUBSTITUTE(A178,"/Users/timomiessen/Desktop/imagesdk/blackwomen1/","Image_")</f>
        <v>Image_BW_166.jpg</v>
      </c>
      <c r="C178" s="63" t="s">
        <v>5</v>
      </c>
      <c r="D178" s="22" t="s">
        <v>2973</v>
      </c>
      <c r="E178" s="23">
        <v>0</v>
      </c>
      <c r="F178" s="23">
        <v>1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 cm="1">
        <f t="array" ref="R178">_xlfn.IFS(H178=1,1,K178=1,1,L178=1,1,M178=1,1,N178=1,1,P178=1,1,TRUE,0)</f>
        <v>0</v>
      </c>
      <c r="S178" s="64">
        <f>IF(AND(G178=1,R178=1),0,R178)</f>
        <v>0</v>
      </c>
      <c r="T178" s="24" t="s">
        <v>1935</v>
      </c>
      <c r="U178" s="49">
        <f>SUBSTITUTE(T178,".",",")*1</f>
        <v>2.5723360478878E-2</v>
      </c>
      <c r="V178" s="54">
        <f>IF(U178&gt;=0.1, 1, 0)</f>
        <v>0</v>
      </c>
      <c r="W178" s="25">
        <f>IF(U178&gt;=0.2, 1, 0)</f>
        <v>0</v>
      </c>
      <c r="X178" s="25">
        <f>IF(U178&gt;=0.3, 1, 0)</f>
        <v>0</v>
      </c>
      <c r="Y178" s="25">
        <f>IF(U178&gt;=0.4, 1, 0)</f>
        <v>0</v>
      </c>
      <c r="Z178" s="25">
        <f>IF(U178&gt;=0.5, 1, 0)</f>
        <v>0</v>
      </c>
      <c r="AA178" s="25">
        <f>IF(U178&gt;=0.6, 1, 0)</f>
        <v>0</v>
      </c>
      <c r="AB178" s="25">
        <f>IF(U178&gt;=0.7, 1, 0)</f>
        <v>0</v>
      </c>
      <c r="AC178" s="25">
        <f>IF(U178&gt;=0.8, 1, 0)</f>
        <v>0</v>
      </c>
      <c r="AD178" s="55">
        <f>IF(U178&gt;=0.9, 1, 0)</f>
        <v>0</v>
      </c>
    </row>
    <row r="179" spans="1:30" ht="20" customHeight="1" x14ac:dyDescent="0.2">
      <c r="A179" s="20" t="s">
        <v>417</v>
      </c>
      <c r="B179" s="33" t="str">
        <f>SUBSTITUTE(A179,"/Users/timomiessen/Desktop/imagesdk/blackwomen1/","Image_")</f>
        <v>Image_BW_167.jpg</v>
      </c>
      <c r="C179" s="63" t="s">
        <v>5</v>
      </c>
      <c r="D179" s="22" t="s">
        <v>2973</v>
      </c>
      <c r="E179" s="23">
        <v>0</v>
      </c>
      <c r="F179" s="23">
        <v>1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 cm="1">
        <f t="array" ref="R179">_xlfn.IFS(H179=1,1,K179=1,1,L179=1,1,M179=1,1,N179=1,1,P179=1,1,TRUE,0)</f>
        <v>0</v>
      </c>
      <c r="S179" s="64">
        <f>IF(AND(G179=1,R179=1),0,R179)</f>
        <v>0</v>
      </c>
      <c r="T179" s="24" t="s">
        <v>1936</v>
      </c>
      <c r="U179" s="49">
        <f>SUBSTITUTE(T179,".",",")*1</f>
        <v>6.3522539567202304E-3</v>
      </c>
      <c r="V179" s="54">
        <f>IF(U179&gt;=0.1, 1, 0)</f>
        <v>0</v>
      </c>
      <c r="W179" s="25">
        <f>IF(U179&gt;=0.2, 1, 0)</f>
        <v>0</v>
      </c>
      <c r="X179" s="25">
        <f>IF(U179&gt;=0.3, 1, 0)</f>
        <v>0</v>
      </c>
      <c r="Y179" s="25">
        <f>IF(U179&gt;=0.4, 1, 0)</f>
        <v>0</v>
      </c>
      <c r="Z179" s="25">
        <f>IF(U179&gt;=0.5, 1, 0)</f>
        <v>0</v>
      </c>
      <c r="AA179" s="25">
        <f>IF(U179&gt;=0.6, 1, 0)</f>
        <v>0</v>
      </c>
      <c r="AB179" s="25">
        <f>IF(U179&gt;=0.7, 1, 0)</f>
        <v>0</v>
      </c>
      <c r="AC179" s="25">
        <f>IF(U179&gt;=0.8, 1, 0)</f>
        <v>0</v>
      </c>
      <c r="AD179" s="55">
        <f>IF(U179&gt;=0.9, 1, 0)</f>
        <v>0</v>
      </c>
    </row>
    <row r="180" spans="1:30" ht="20" customHeight="1" x14ac:dyDescent="0.2">
      <c r="A180" s="20" t="s">
        <v>418</v>
      </c>
      <c r="B180" s="33" t="str">
        <f>SUBSTITUTE(A180,"/Users/timomiessen/Desktop/imagesdk/blackwomen1/","Image_")</f>
        <v>Image_BW_168.jpg</v>
      </c>
      <c r="C180" s="63" t="s">
        <v>5</v>
      </c>
      <c r="D180" s="22" t="s">
        <v>2973</v>
      </c>
      <c r="E180" s="23">
        <v>0</v>
      </c>
      <c r="F180" s="23">
        <v>1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 cm="1">
        <f t="array" ref="R180">_xlfn.IFS(H180=1,1,K180=1,1,L180=1,1,M180=1,1,N180=1,1,P180=1,1,TRUE,0)</f>
        <v>0</v>
      </c>
      <c r="S180" s="64">
        <f>IF(AND(G180=1,R180=1),0,R180)</f>
        <v>0</v>
      </c>
      <c r="T180" s="24" t="s">
        <v>1937</v>
      </c>
      <c r="U180" s="49">
        <f>SUBSTITUTE(T180,".",",")*1</f>
        <v>2.4876151350326801E-2</v>
      </c>
      <c r="V180" s="54">
        <f>IF(U180&gt;=0.1, 1, 0)</f>
        <v>0</v>
      </c>
      <c r="W180" s="25">
        <f>IF(U180&gt;=0.2, 1, 0)</f>
        <v>0</v>
      </c>
      <c r="X180" s="25">
        <f>IF(U180&gt;=0.3, 1, 0)</f>
        <v>0</v>
      </c>
      <c r="Y180" s="25">
        <f>IF(U180&gt;=0.4, 1, 0)</f>
        <v>0</v>
      </c>
      <c r="Z180" s="25">
        <f>IF(U180&gt;=0.5, 1, 0)</f>
        <v>0</v>
      </c>
      <c r="AA180" s="25">
        <f>IF(U180&gt;=0.6, 1, 0)</f>
        <v>0</v>
      </c>
      <c r="AB180" s="25">
        <f>IF(U180&gt;=0.7, 1, 0)</f>
        <v>0</v>
      </c>
      <c r="AC180" s="25">
        <f>IF(U180&gt;=0.8, 1, 0)</f>
        <v>0</v>
      </c>
      <c r="AD180" s="55">
        <f>IF(U180&gt;=0.9, 1, 0)</f>
        <v>0</v>
      </c>
    </row>
    <row r="181" spans="1:30" ht="20" customHeight="1" x14ac:dyDescent="0.2">
      <c r="A181" s="20" t="s">
        <v>419</v>
      </c>
      <c r="B181" s="33" t="str">
        <f>SUBSTITUTE(A181,"/Users/timomiessen/Desktop/imagesdk/blackwomen1/","Image_")</f>
        <v>Image_BW_169.jpg</v>
      </c>
      <c r="C181" s="63" t="s">
        <v>5</v>
      </c>
      <c r="D181" s="22" t="s">
        <v>2973</v>
      </c>
      <c r="E181" s="23">
        <v>0</v>
      </c>
      <c r="F181" s="23">
        <v>1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 cm="1">
        <f t="array" ref="R181">_xlfn.IFS(H181=1,1,K181=1,1,L181=1,1,M181=1,1,N181=1,1,P181=1,1,TRUE,0)</f>
        <v>0</v>
      </c>
      <c r="S181" s="64">
        <f>IF(AND(G181=1,R181=1),0,R181)</f>
        <v>0</v>
      </c>
      <c r="T181" s="24" t="s">
        <v>1938</v>
      </c>
      <c r="U181" s="49">
        <f>SUBSTITUTE(T181,".",",")*1</f>
        <v>7.6790822204202396E-3</v>
      </c>
      <c r="V181" s="54">
        <f>IF(U181&gt;=0.1, 1, 0)</f>
        <v>0</v>
      </c>
      <c r="W181" s="25">
        <f>IF(U181&gt;=0.2, 1, 0)</f>
        <v>0</v>
      </c>
      <c r="X181" s="25">
        <f>IF(U181&gt;=0.3, 1, 0)</f>
        <v>0</v>
      </c>
      <c r="Y181" s="25">
        <f>IF(U181&gt;=0.4, 1, 0)</f>
        <v>0</v>
      </c>
      <c r="Z181" s="25">
        <f>IF(U181&gt;=0.5, 1, 0)</f>
        <v>0</v>
      </c>
      <c r="AA181" s="25">
        <f>IF(U181&gt;=0.6, 1, 0)</f>
        <v>0</v>
      </c>
      <c r="AB181" s="25">
        <f>IF(U181&gt;=0.7, 1, 0)</f>
        <v>0</v>
      </c>
      <c r="AC181" s="25">
        <f>IF(U181&gt;=0.8, 1, 0)</f>
        <v>0</v>
      </c>
      <c r="AD181" s="55">
        <f>IF(U181&gt;=0.9, 1, 0)</f>
        <v>0</v>
      </c>
    </row>
    <row r="182" spans="1:30" ht="20" customHeight="1" x14ac:dyDescent="0.2">
      <c r="A182" s="20" t="s">
        <v>420</v>
      </c>
      <c r="B182" s="33" t="str">
        <f>SUBSTITUTE(A182,"/Users/timomiessen/Desktop/imagesdk/blackwomen1/","Image_")</f>
        <v>Image_BW_17.jpg</v>
      </c>
      <c r="C182" s="63" t="s">
        <v>5</v>
      </c>
      <c r="D182" s="22" t="s">
        <v>2973</v>
      </c>
      <c r="E182" s="23">
        <v>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 cm="1">
        <f t="array" ref="R182">_xlfn.IFS(H182=1,1,K182=1,1,L182=1,1,M182=1,1,N182=1,1,P182=1,1,TRUE,0)</f>
        <v>0</v>
      </c>
      <c r="S182" s="64">
        <f>IF(AND(G182=1,R182=1),0,R182)</f>
        <v>0</v>
      </c>
      <c r="T182" s="24" t="s">
        <v>1939</v>
      </c>
      <c r="U182" s="49">
        <f>SUBSTITUTE(T182,".",",")*1</f>
        <v>1.6698005609214299E-2</v>
      </c>
      <c r="V182" s="54">
        <f>IF(U182&gt;=0.1, 1, 0)</f>
        <v>0</v>
      </c>
      <c r="W182" s="25">
        <f>IF(U182&gt;=0.2, 1, 0)</f>
        <v>0</v>
      </c>
      <c r="X182" s="25">
        <f>IF(U182&gt;=0.3, 1, 0)</f>
        <v>0</v>
      </c>
      <c r="Y182" s="25">
        <f>IF(U182&gt;=0.4, 1, 0)</f>
        <v>0</v>
      </c>
      <c r="Z182" s="25">
        <f>IF(U182&gt;=0.5, 1, 0)</f>
        <v>0</v>
      </c>
      <c r="AA182" s="25">
        <f>IF(U182&gt;=0.6, 1, 0)</f>
        <v>0</v>
      </c>
      <c r="AB182" s="25">
        <f>IF(U182&gt;=0.7, 1, 0)</f>
        <v>0</v>
      </c>
      <c r="AC182" s="25">
        <f>IF(U182&gt;=0.8, 1, 0)</f>
        <v>0</v>
      </c>
      <c r="AD182" s="55">
        <f>IF(U182&gt;=0.9, 1, 0)</f>
        <v>0</v>
      </c>
    </row>
    <row r="183" spans="1:30" ht="20" customHeight="1" x14ac:dyDescent="0.2">
      <c r="A183" s="20" t="s">
        <v>421</v>
      </c>
      <c r="B183" s="33" t="str">
        <f>SUBSTITUTE(A183,"/Users/timomiessen/Desktop/imagesdk/blackwomen1/","Image_")</f>
        <v>Image_BW_170.jpg</v>
      </c>
      <c r="C183" s="63" t="s">
        <v>5</v>
      </c>
      <c r="D183" s="22" t="s">
        <v>2973</v>
      </c>
      <c r="E183" s="23">
        <v>0</v>
      </c>
      <c r="F183" s="23">
        <v>1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 cm="1">
        <f t="array" ref="R183">_xlfn.IFS(H183=1,1,K183=1,1,L183=1,1,M183=1,1,N183=1,1,P183=1,1,TRUE,0)</f>
        <v>0</v>
      </c>
      <c r="S183" s="64">
        <f>IF(AND(G183=1,R183=1),0,R183)</f>
        <v>0</v>
      </c>
      <c r="T183" s="24" t="s">
        <v>1940</v>
      </c>
      <c r="U183" s="49">
        <f>SUBSTITUTE(T183,".",",")*1</f>
        <v>4.7463988885283401E-2</v>
      </c>
      <c r="V183" s="54">
        <f>IF(U183&gt;=0.1, 1, 0)</f>
        <v>0</v>
      </c>
      <c r="W183" s="25">
        <f>IF(U183&gt;=0.2, 1, 0)</f>
        <v>0</v>
      </c>
      <c r="X183" s="25">
        <f>IF(U183&gt;=0.3, 1, 0)</f>
        <v>0</v>
      </c>
      <c r="Y183" s="25">
        <f>IF(U183&gt;=0.4, 1, 0)</f>
        <v>0</v>
      </c>
      <c r="Z183" s="25">
        <f>IF(U183&gt;=0.5, 1, 0)</f>
        <v>0</v>
      </c>
      <c r="AA183" s="25">
        <f>IF(U183&gt;=0.6, 1, 0)</f>
        <v>0</v>
      </c>
      <c r="AB183" s="25">
        <f>IF(U183&gt;=0.7, 1, 0)</f>
        <v>0</v>
      </c>
      <c r="AC183" s="25">
        <f>IF(U183&gt;=0.8, 1, 0)</f>
        <v>0</v>
      </c>
      <c r="AD183" s="55">
        <f>IF(U183&gt;=0.9, 1, 0)</f>
        <v>0</v>
      </c>
    </row>
    <row r="184" spans="1:30" ht="20" customHeight="1" x14ac:dyDescent="0.2">
      <c r="A184" s="20" t="s">
        <v>422</v>
      </c>
      <c r="B184" s="33" t="str">
        <f>SUBSTITUTE(A184,"/Users/timomiessen/Desktop/imagesdk/blackwomen1/","Image_")</f>
        <v>Image_BW_171.jpg</v>
      </c>
      <c r="C184" s="63" t="s">
        <v>5</v>
      </c>
      <c r="D184" s="22" t="s">
        <v>2973</v>
      </c>
      <c r="E184" s="23">
        <v>0</v>
      </c>
      <c r="F184" s="23">
        <v>1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 cm="1">
        <f t="array" ref="R184">_xlfn.IFS(H184=1,1,K184=1,1,L184=1,1,M184=1,1,N184=1,1,P184=1,1,TRUE,0)</f>
        <v>0</v>
      </c>
      <c r="S184" s="64">
        <f>IF(AND(G184=1,R184=1),0,R184)</f>
        <v>0</v>
      </c>
      <c r="T184" s="24" t="s">
        <v>1941</v>
      </c>
      <c r="U184" s="49">
        <f>SUBSTITUTE(T184,".",",")*1</f>
        <v>5.6667828466743196E-3</v>
      </c>
      <c r="V184" s="54">
        <f>IF(U184&gt;=0.1, 1, 0)</f>
        <v>0</v>
      </c>
      <c r="W184" s="25">
        <f>IF(U184&gt;=0.2, 1, 0)</f>
        <v>0</v>
      </c>
      <c r="X184" s="25">
        <f>IF(U184&gt;=0.3, 1, 0)</f>
        <v>0</v>
      </c>
      <c r="Y184" s="25">
        <f>IF(U184&gt;=0.4, 1, 0)</f>
        <v>0</v>
      </c>
      <c r="Z184" s="25">
        <f>IF(U184&gt;=0.5, 1, 0)</f>
        <v>0</v>
      </c>
      <c r="AA184" s="25">
        <f>IF(U184&gt;=0.6, 1, 0)</f>
        <v>0</v>
      </c>
      <c r="AB184" s="25">
        <f>IF(U184&gt;=0.7, 1, 0)</f>
        <v>0</v>
      </c>
      <c r="AC184" s="25">
        <f>IF(U184&gt;=0.8, 1, 0)</f>
        <v>0</v>
      </c>
      <c r="AD184" s="55">
        <f>IF(U184&gt;=0.9, 1, 0)</f>
        <v>0</v>
      </c>
    </row>
    <row r="185" spans="1:30" ht="20" customHeight="1" x14ac:dyDescent="0.2">
      <c r="A185" s="20" t="s">
        <v>423</v>
      </c>
      <c r="B185" s="33" t="str">
        <f>SUBSTITUTE(A185,"/Users/timomiessen/Desktop/imagesdk/blackwomen1/","Image_")</f>
        <v>Image_BW_172.jpg</v>
      </c>
      <c r="C185" s="63" t="s">
        <v>5</v>
      </c>
      <c r="D185" s="22" t="s">
        <v>2973</v>
      </c>
      <c r="E185" s="23">
        <v>0</v>
      </c>
      <c r="F185" s="23">
        <v>1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 cm="1">
        <f t="array" ref="R185">_xlfn.IFS(H185=1,1,K185=1,1,L185=1,1,M185=1,1,N185=1,1,P185=1,1,TRUE,0)</f>
        <v>0</v>
      </c>
      <c r="S185" s="64">
        <f>IF(AND(G185=1,R185=1),0,R185)</f>
        <v>0</v>
      </c>
      <c r="T185" s="24" t="s">
        <v>1942</v>
      </c>
      <c r="U185" s="49">
        <f>SUBSTITUTE(T185,".",",")*1</f>
        <v>1.2589362217113299E-2</v>
      </c>
      <c r="V185" s="54">
        <f>IF(U185&gt;=0.1, 1, 0)</f>
        <v>0</v>
      </c>
      <c r="W185" s="25">
        <f>IF(U185&gt;=0.2, 1, 0)</f>
        <v>0</v>
      </c>
      <c r="X185" s="25">
        <f>IF(U185&gt;=0.3, 1, 0)</f>
        <v>0</v>
      </c>
      <c r="Y185" s="25">
        <f>IF(U185&gt;=0.4, 1, 0)</f>
        <v>0</v>
      </c>
      <c r="Z185" s="25">
        <f>IF(U185&gt;=0.5, 1, 0)</f>
        <v>0</v>
      </c>
      <c r="AA185" s="25">
        <f>IF(U185&gt;=0.6, 1, 0)</f>
        <v>0</v>
      </c>
      <c r="AB185" s="25">
        <f>IF(U185&gt;=0.7, 1, 0)</f>
        <v>0</v>
      </c>
      <c r="AC185" s="25">
        <f>IF(U185&gt;=0.8, 1, 0)</f>
        <v>0</v>
      </c>
      <c r="AD185" s="55">
        <f>IF(U185&gt;=0.9, 1, 0)</f>
        <v>0</v>
      </c>
    </row>
    <row r="186" spans="1:30" ht="20" customHeight="1" x14ac:dyDescent="0.2">
      <c r="A186" s="20" t="s">
        <v>424</v>
      </c>
      <c r="B186" s="33" t="str">
        <f>SUBSTITUTE(A186,"/Users/timomiessen/Desktop/imagesdk/blackwomen1/","Image_")</f>
        <v>Image_BW_173.jpg</v>
      </c>
      <c r="C186" s="63" t="s">
        <v>5</v>
      </c>
      <c r="D186" s="22" t="s">
        <v>2973</v>
      </c>
      <c r="E186" s="23">
        <v>0</v>
      </c>
      <c r="F186" s="23">
        <v>1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 cm="1">
        <f t="array" ref="R186">_xlfn.IFS(H186=1,1,K186=1,1,L186=1,1,M186=1,1,N186=1,1,P186=1,1,TRUE,0)</f>
        <v>0</v>
      </c>
      <c r="S186" s="64">
        <f>IF(AND(G186=1,R186=1),0,R186)</f>
        <v>0</v>
      </c>
      <c r="T186" s="24" t="s">
        <v>1943</v>
      </c>
      <c r="U186" s="49">
        <f>SUBSTITUTE(T186,".",",")*1</f>
        <v>9.7590165678411705E-3</v>
      </c>
      <c r="V186" s="54">
        <f>IF(U186&gt;=0.1, 1, 0)</f>
        <v>0</v>
      </c>
      <c r="W186" s="25">
        <f>IF(U186&gt;=0.2, 1, 0)</f>
        <v>0</v>
      </c>
      <c r="X186" s="25">
        <f>IF(U186&gt;=0.3, 1, 0)</f>
        <v>0</v>
      </c>
      <c r="Y186" s="25">
        <f>IF(U186&gt;=0.4, 1, 0)</f>
        <v>0</v>
      </c>
      <c r="Z186" s="25">
        <f>IF(U186&gt;=0.5, 1, 0)</f>
        <v>0</v>
      </c>
      <c r="AA186" s="25">
        <f>IF(U186&gt;=0.6, 1, 0)</f>
        <v>0</v>
      </c>
      <c r="AB186" s="25">
        <f>IF(U186&gt;=0.7, 1, 0)</f>
        <v>0</v>
      </c>
      <c r="AC186" s="25">
        <f>IF(U186&gt;=0.8, 1, 0)</f>
        <v>0</v>
      </c>
      <c r="AD186" s="55">
        <f>IF(U186&gt;=0.9, 1, 0)</f>
        <v>0</v>
      </c>
    </row>
    <row r="187" spans="1:30" ht="20" customHeight="1" x14ac:dyDescent="0.2">
      <c r="A187" s="20" t="s">
        <v>425</v>
      </c>
      <c r="B187" s="33" t="str">
        <f>SUBSTITUTE(A187,"/Users/timomiessen/Desktop/imagesdk/blackwomen1/","Image_")</f>
        <v>Image_BW_174.jpg</v>
      </c>
      <c r="C187" s="63" t="s">
        <v>5</v>
      </c>
      <c r="D187" s="22" t="s">
        <v>2973</v>
      </c>
      <c r="E187" s="23">
        <v>0</v>
      </c>
      <c r="F187" s="23">
        <v>1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 cm="1">
        <f t="array" ref="R187">_xlfn.IFS(H187=1,1,K187=1,1,L187=1,1,M187=1,1,N187=1,1,P187=1,1,TRUE,0)</f>
        <v>0</v>
      </c>
      <c r="S187" s="64">
        <f>IF(AND(G187=1,R187=1),0,R187)</f>
        <v>0</v>
      </c>
      <c r="T187" s="24" t="s">
        <v>1944</v>
      </c>
      <c r="U187" s="49">
        <f>SUBSTITUTE(T187,".",",")*1</f>
        <v>9.6371346153318795E-3</v>
      </c>
      <c r="V187" s="54">
        <f>IF(U187&gt;=0.1, 1, 0)</f>
        <v>0</v>
      </c>
      <c r="W187" s="25">
        <f>IF(U187&gt;=0.2, 1, 0)</f>
        <v>0</v>
      </c>
      <c r="X187" s="25">
        <f>IF(U187&gt;=0.3, 1, 0)</f>
        <v>0</v>
      </c>
      <c r="Y187" s="25">
        <f>IF(U187&gt;=0.4, 1, 0)</f>
        <v>0</v>
      </c>
      <c r="Z187" s="25">
        <f>IF(U187&gt;=0.5, 1, 0)</f>
        <v>0</v>
      </c>
      <c r="AA187" s="25">
        <f>IF(U187&gt;=0.6, 1, 0)</f>
        <v>0</v>
      </c>
      <c r="AB187" s="25">
        <f>IF(U187&gt;=0.7, 1, 0)</f>
        <v>0</v>
      </c>
      <c r="AC187" s="25">
        <f>IF(U187&gt;=0.8, 1, 0)</f>
        <v>0</v>
      </c>
      <c r="AD187" s="55">
        <f>IF(U187&gt;=0.9, 1, 0)</f>
        <v>0</v>
      </c>
    </row>
    <row r="188" spans="1:30" ht="20" customHeight="1" x14ac:dyDescent="0.2">
      <c r="A188" s="20" t="s">
        <v>426</v>
      </c>
      <c r="B188" s="33" t="str">
        <f>SUBSTITUTE(A188,"/Users/timomiessen/Desktop/imagesdk/blackwomen1/","Image_")</f>
        <v>Image_BW_175.jpg</v>
      </c>
      <c r="C188" s="63" t="s">
        <v>5</v>
      </c>
      <c r="D188" s="22" t="s">
        <v>2973</v>
      </c>
      <c r="E188" s="23">
        <v>0</v>
      </c>
      <c r="F188" s="23">
        <v>1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 cm="1">
        <f t="array" ref="R188">_xlfn.IFS(H188=1,1,K188=1,1,L188=1,1,M188=1,1,N188=1,1,P188=1,1,TRUE,0)</f>
        <v>0</v>
      </c>
      <c r="S188" s="64">
        <f>IF(AND(G188=1,R188=1),0,R188)</f>
        <v>0</v>
      </c>
      <c r="T188" s="24" t="s">
        <v>1945</v>
      </c>
      <c r="U188" s="49">
        <f>SUBSTITUTE(T188,".",",")*1</f>
        <v>1.3904819730669199E-2</v>
      </c>
      <c r="V188" s="54">
        <f>IF(U188&gt;=0.1, 1, 0)</f>
        <v>0</v>
      </c>
      <c r="W188" s="25">
        <f>IF(U188&gt;=0.2, 1, 0)</f>
        <v>0</v>
      </c>
      <c r="X188" s="25">
        <f>IF(U188&gt;=0.3, 1, 0)</f>
        <v>0</v>
      </c>
      <c r="Y188" s="25">
        <f>IF(U188&gt;=0.4, 1, 0)</f>
        <v>0</v>
      </c>
      <c r="Z188" s="25">
        <f>IF(U188&gt;=0.5, 1, 0)</f>
        <v>0</v>
      </c>
      <c r="AA188" s="25">
        <f>IF(U188&gt;=0.6, 1, 0)</f>
        <v>0</v>
      </c>
      <c r="AB188" s="25">
        <f>IF(U188&gt;=0.7, 1, 0)</f>
        <v>0</v>
      </c>
      <c r="AC188" s="25">
        <f>IF(U188&gt;=0.8, 1, 0)</f>
        <v>0</v>
      </c>
      <c r="AD188" s="55">
        <f>IF(U188&gt;=0.9, 1, 0)</f>
        <v>0</v>
      </c>
    </row>
    <row r="189" spans="1:30" ht="20" customHeight="1" x14ac:dyDescent="0.2">
      <c r="A189" s="20" t="s">
        <v>427</v>
      </c>
      <c r="B189" s="33" t="str">
        <f>SUBSTITUTE(A189,"/Users/timomiessen/Desktop/imagesdk/blackwomen1/","Image_")</f>
        <v>Image_BW_176.jpg</v>
      </c>
      <c r="C189" s="63" t="s">
        <v>5</v>
      </c>
      <c r="D189" s="22" t="s">
        <v>2973</v>
      </c>
      <c r="E189" s="23">
        <v>0</v>
      </c>
      <c r="F189" s="23">
        <v>1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 cm="1">
        <f t="array" ref="R189">_xlfn.IFS(H189=1,1,K189=1,1,L189=1,1,M189=1,1,N189=1,1,P189=1,1,TRUE,0)</f>
        <v>0</v>
      </c>
      <c r="S189" s="64">
        <f>IF(AND(G189=1,R189=1),0,R189)</f>
        <v>0</v>
      </c>
      <c r="T189" s="24" t="s">
        <v>1946</v>
      </c>
      <c r="U189" s="49">
        <f>SUBSTITUTE(T189,".",",")*1</f>
        <v>1.1276057921350001E-2</v>
      </c>
      <c r="V189" s="54">
        <f>IF(U189&gt;=0.1, 1, 0)</f>
        <v>0</v>
      </c>
      <c r="W189" s="25">
        <f>IF(U189&gt;=0.2, 1, 0)</f>
        <v>0</v>
      </c>
      <c r="X189" s="25">
        <f>IF(U189&gt;=0.3, 1, 0)</f>
        <v>0</v>
      </c>
      <c r="Y189" s="25">
        <f>IF(U189&gt;=0.4, 1, 0)</f>
        <v>0</v>
      </c>
      <c r="Z189" s="25">
        <f>IF(U189&gt;=0.5, 1, 0)</f>
        <v>0</v>
      </c>
      <c r="AA189" s="25">
        <f>IF(U189&gt;=0.6, 1, 0)</f>
        <v>0</v>
      </c>
      <c r="AB189" s="25">
        <f>IF(U189&gt;=0.7, 1, 0)</f>
        <v>0</v>
      </c>
      <c r="AC189" s="25">
        <f>IF(U189&gt;=0.8, 1, 0)</f>
        <v>0</v>
      </c>
      <c r="AD189" s="55">
        <f>IF(U189&gt;=0.9, 1, 0)</f>
        <v>0</v>
      </c>
    </row>
    <row r="190" spans="1:30" ht="20" customHeight="1" x14ac:dyDescent="0.2">
      <c r="A190" s="20" t="s">
        <v>428</v>
      </c>
      <c r="B190" s="33" t="str">
        <f>SUBSTITUTE(A190,"/Users/timomiessen/Desktop/imagesdk/blackwomen1/","Image_")</f>
        <v>Image_BW_177.jpg</v>
      </c>
      <c r="C190" s="63" t="s">
        <v>5</v>
      </c>
      <c r="D190" s="22" t="s">
        <v>2973</v>
      </c>
      <c r="E190" s="23">
        <v>0</v>
      </c>
      <c r="F190" s="23">
        <v>1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 cm="1">
        <f t="array" ref="R190">_xlfn.IFS(H190=1,1,K190=1,1,L190=1,1,M190=1,1,N190=1,1,P190=1,1,TRUE,0)</f>
        <v>0</v>
      </c>
      <c r="S190" s="64">
        <f>IF(AND(G190=1,R190=1),0,R190)</f>
        <v>0</v>
      </c>
      <c r="T190" s="24" t="s">
        <v>1947</v>
      </c>
      <c r="U190" s="49">
        <f>SUBSTITUTE(T190,".",",")*1</f>
        <v>2.7535646222531698E-2</v>
      </c>
      <c r="V190" s="54">
        <f>IF(U190&gt;=0.1, 1, 0)</f>
        <v>0</v>
      </c>
      <c r="W190" s="25">
        <f>IF(U190&gt;=0.2, 1, 0)</f>
        <v>0</v>
      </c>
      <c r="X190" s="25">
        <f>IF(U190&gt;=0.3, 1, 0)</f>
        <v>0</v>
      </c>
      <c r="Y190" s="25">
        <f>IF(U190&gt;=0.4, 1, 0)</f>
        <v>0</v>
      </c>
      <c r="Z190" s="25">
        <f>IF(U190&gt;=0.5, 1, 0)</f>
        <v>0</v>
      </c>
      <c r="AA190" s="25">
        <f>IF(U190&gt;=0.6, 1, 0)</f>
        <v>0</v>
      </c>
      <c r="AB190" s="25">
        <f>IF(U190&gt;=0.7, 1, 0)</f>
        <v>0</v>
      </c>
      <c r="AC190" s="25">
        <f>IF(U190&gt;=0.8, 1, 0)</f>
        <v>0</v>
      </c>
      <c r="AD190" s="55">
        <f>IF(U190&gt;=0.9, 1, 0)</f>
        <v>0</v>
      </c>
    </row>
    <row r="191" spans="1:30" ht="20" customHeight="1" x14ac:dyDescent="0.2">
      <c r="A191" s="20" t="s">
        <v>429</v>
      </c>
      <c r="B191" s="33" t="str">
        <f>SUBSTITUTE(A191,"/Users/timomiessen/Desktop/imagesdk/blackwomen1/","Image_")</f>
        <v>Image_BW_178.jpg</v>
      </c>
      <c r="C191" s="63" t="s">
        <v>5</v>
      </c>
      <c r="D191" s="22" t="s">
        <v>2973</v>
      </c>
      <c r="E191" s="23">
        <v>0</v>
      </c>
      <c r="F191" s="23">
        <v>1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 cm="1">
        <f t="array" ref="R191">_xlfn.IFS(H191=1,1,K191=1,1,L191=1,1,M191=1,1,N191=1,1,P191=1,1,TRUE,0)</f>
        <v>0</v>
      </c>
      <c r="S191" s="64">
        <f>IF(AND(G191=1,R191=1),0,R191)</f>
        <v>0</v>
      </c>
      <c r="T191" s="24" t="s">
        <v>1948</v>
      </c>
      <c r="U191" s="49">
        <f>SUBSTITUTE(T191,".",",")*1</f>
        <v>1.0623142123222301E-2</v>
      </c>
      <c r="V191" s="54">
        <f>IF(U191&gt;=0.1, 1, 0)</f>
        <v>0</v>
      </c>
      <c r="W191" s="25">
        <f>IF(U191&gt;=0.2, 1, 0)</f>
        <v>0</v>
      </c>
      <c r="X191" s="25">
        <f>IF(U191&gt;=0.3, 1, 0)</f>
        <v>0</v>
      </c>
      <c r="Y191" s="25">
        <f>IF(U191&gt;=0.4, 1, 0)</f>
        <v>0</v>
      </c>
      <c r="Z191" s="25">
        <f>IF(U191&gt;=0.5, 1, 0)</f>
        <v>0</v>
      </c>
      <c r="AA191" s="25">
        <f>IF(U191&gt;=0.6, 1, 0)</f>
        <v>0</v>
      </c>
      <c r="AB191" s="25">
        <f>IF(U191&gt;=0.7, 1, 0)</f>
        <v>0</v>
      </c>
      <c r="AC191" s="25">
        <f>IF(U191&gt;=0.8, 1, 0)</f>
        <v>0</v>
      </c>
      <c r="AD191" s="55">
        <f>IF(U191&gt;=0.9, 1, 0)</f>
        <v>0</v>
      </c>
    </row>
    <row r="192" spans="1:30" ht="20" customHeight="1" x14ac:dyDescent="0.2">
      <c r="A192" s="20" t="s">
        <v>430</v>
      </c>
      <c r="B192" s="33" t="str">
        <f>SUBSTITUTE(A192,"/Users/timomiessen/Desktop/imagesdk/blackwomen1/","Image_")</f>
        <v>Image_BW_179.jpg</v>
      </c>
      <c r="C192" s="63" t="s">
        <v>5</v>
      </c>
      <c r="D192" s="22" t="s">
        <v>2973</v>
      </c>
      <c r="E192" s="23">
        <v>0</v>
      </c>
      <c r="F192" s="23">
        <v>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 cm="1">
        <f t="array" ref="R192">_xlfn.IFS(H192=1,1,K192=1,1,L192=1,1,M192=1,1,N192=1,1,P192=1,1,TRUE,0)</f>
        <v>0</v>
      </c>
      <c r="S192" s="64">
        <f>IF(AND(G192=1,R192=1),0,R192)</f>
        <v>0</v>
      </c>
      <c r="T192" s="24" t="s">
        <v>1949</v>
      </c>
      <c r="U192" s="49">
        <f>SUBSTITUTE(T192,".",",")*1</f>
        <v>2.9076112434267901E-2</v>
      </c>
      <c r="V192" s="54">
        <f>IF(U192&gt;=0.1, 1, 0)</f>
        <v>0</v>
      </c>
      <c r="W192" s="25">
        <f>IF(U192&gt;=0.2, 1, 0)</f>
        <v>0</v>
      </c>
      <c r="X192" s="25">
        <f>IF(U192&gt;=0.3, 1, 0)</f>
        <v>0</v>
      </c>
      <c r="Y192" s="25">
        <f>IF(U192&gt;=0.4, 1, 0)</f>
        <v>0</v>
      </c>
      <c r="Z192" s="25">
        <f>IF(U192&gt;=0.5, 1, 0)</f>
        <v>0</v>
      </c>
      <c r="AA192" s="25">
        <f>IF(U192&gt;=0.6, 1, 0)</f>
        <v>0</v>
      </c>
      <c r="AB192" s="25">
        <f>IF(U192&gt;=0.7, 1, 0)</f>
        <v>0</v>
      </c>
      <c r="AC192" s="25">
        <f>IF(U192&gt;=0.8, 1, 0)</f>
        <v>0</v>
      </c>
      <c r="AD192" s="55">
        <f>IF(U192&gt;=0.9, 1, 0)</f>
        <v>0</v>
      </c>
    </row>
    <row r="193" spans="1:30" ht="20" customHeight="1" x14ac:dyDescent="0.2">
      <c r="A193" s="20" t="s">
        <v>431</v>
      </c>
      <c r="B193" s="33" t="str">
        <f>SUBSTITUTE(A193,"/Users/timomiessen/Desktop/imagesdk/blackwomen1/","Image_")</f>
        <v>Image_BW_18.jpg</v>
      </c>
      <c r="C193" s="63" t="s">
        <v>5</v>
      </c>
      <c r="D193" s="22" t="s">
        <v>2973</v>
      </c>
      <c r="E193" s="23">
        <v>1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 cm="1">
        <f t="array" ref="R193">_xlfn.IFS(H193=1,1,K193=1,1,L193=1,1,M193=1,1,N193=1,1,P193=1,1,TRUE,0)</f>
        <v>0</v>
      </c>
      <c r="S193" s="64">
        <f>IF(AND(G193=1,R193=1),0,R193)</f>
        <v>0</v>
      </c>
      <c r="T193" s="24" t="s">
        <v>1950</v>
      </c>
      <c r="U193" s="49">
        <f>SUBSTITUTE(T193,".",",")*1</f>
        <v>1.26464422792196E-2</v>
      </c>
      <c r="V193" s="54">
        <f>IF(U193&gt;=0.1, 1, 0)</f>
        <v>0</v>
      </c>
      <c r="W193" s="25">
        <f>IF(U193&gt;=0.2, 1, 0)</f>
        <v>0</v>
      </c>
      <c r="X193" s="25">
        <f>IF(U193&gt;=0.3, 1, 0)</f>
        <v>0</v>
      </c>
      <c r="Y193" s="25">
        <f>IF(U193&gt;=0.4, 1, 0)</f>
        <v>0</v>
      </c>
      <c r="Z193" s="25">
        <f>IF(U193&gt;=0.5, 1, 0)</f>
        <v>0</v>
      </c>
      <c r="AA193" s="25">
        <f>IF(U193&gt;=0.6, 1, 0)</f>
        <v>0</v>
      </c>
      <c r="AB193" s="25">
        <f>IF(U193&gt;=0.7, 1, 0)</f>
        <v>0</v>
      </c>
      <c r="AC193" s="25">
        <f>IF(U193&gt;=0.8, 1, 0)</f>
        <v>0</v>
      </c>
      <c r="AD193" s="55">
        <f>IF(U193&gt;=0.9, 1, 0)</f>
        <v>0</v>
      </c>
    </row>
    <row r="194" spans="1:30" ht="20" customHeight="1" x14ac:dyDescent="0.2">
      <c r="A194" s="20" t="s">
        <v>432</v>
      </c>
      <c r="B194" s="33" t="str">
        <f>SUBSTITUTE(A194,"/Users/timomiessen/Desktop/imagesdk/blackwomen1/","Image_")</f>
        <v>Image_BW_180.jpg</v>
      </c>
      <c r="C194" s="63" t="s">
        <v>5</v>
      </c>
      <c r="D194" s="22" t="s">
        <v>2973</v>
      </c>
      <c r="E194" s="23">
        <v>0</v>
      </c>
      <c r="F194" s="23">
        <v>1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 cm="1">
        <f t="array" ref="R194">_xlfn.IFS(H194=1,1,K194=1,1,L194=1,1,M194=1,1,N194=1,1,P194=1,1,TRUE,0)</f>
        <v>0</v>
      </c>
      <c r="S194" s="64">
        <f>IF(AND(G194=1,R194=1),0,R194)</f>
        <v>0</v>
      </c>
      <c r="T194" s="24" t="s">
        <v>1951</v>
      </c>
      <c r="U194" s="49">
        <f>SUBSTITUTE(T194,".",",")*1</f>
        <v>8.8333800667896797E-3</v>
      </c>
      <c r="V194" s="54">
        <f>IF(U194&gt;=0.1, 1, 0)</f>
        <v>0</v>
      </c>
      <c r="W194" s="25">
        <f>IF(U194&gt;=0.2, 1, 0)</f>
        <v>0</v>
      </c>
      <c r="X194" s="25">
        <f>IF(U194&gt;=0.3, 1, 0)</f>
        <v>0</v>
      </c>
      <c r="Y194" s="25">
        <f>IF(U194&gt;=0.4, 1, 0)</f>
        <v>0</v>
      </c>
      <c r="Z194" s="25">
        <f>IF(U194&gt;=0.5, 1, 0)</f>
        <v>0</v>
      </c>
      <c r="AA194" s="25">
        <f>IF(U194&gt;=0.6, 1, 0)</f>
        <v>0</v>
      </c>
      <c r="AB194" s="25">
        <f>IF(U194&gt;=0.7, 1, 0)</f>
        <v>0</v>
      </c>
      <c r="AC194" s="25">
        <f>IF(U194&gt;=0.8, 1, 0)</f>
        <v>0</v>
      </c>
      <c r="AD194" s="55">
        <f>IF(U194&gt;=0.9, 1, 0)</f>
        <v>0</v>
      </c>
    </row>
    <row r="195" spans="1:30" ht="20" customHeight="1" x14ac:dyDescent="0.2">
      <c r="A195" s="20" t="s">
        <v>433</v>
      </c>
      <c r="B195" s="33" t="str">
        <f>SUBSTITUTE(A195,"/Users/timomiessen/Desktop/imagesdk/blackwomen1/","Image_")</f>
        <v>Image_BW_181.jpg</v>
      </c>
      <c r="C195" s="63" t="s">
        <v>5</v>
      </c>
      <c r="D195" s="22" t="s">
        <v>2973</v>
      </c>
      <c r="E195" s="23">
        <v>0</v>
      </c>
      <c r="F195" s="23">
        <v>1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 cm="1">
        <f t="array" ref="R195">_xlfn.IFS(H195=1,1,K195=1,1,L195=1,1,M195=1,1,N195=1,1,P195=1,1,TRUE,0)</f>
        <v>0</v>
      </c>
      <c r="S195" s="64">
        <f>IF(AND(G195=1,R195=1),0,R195)</f>
        <v>0</v>
      </c>
      <c r="T195" s="24" t="s">
        <v>1952</v>
      </c>
      <c r="U195" s="49">
        <f>SUBSTITUTE(T195,".",",")*1</f>
        <v>3.1914882711134799E-3</v>
      </c>
      <c r="V195" s="54">
        <f>IF(U195&gt;=0.1, 1, 0)</f>
        <v>0</v>
      </c>
      <c r="W195" s="25">
        <f>IF(U195&gt;=0.2, 1, 0)</f>
        <v>0</v>
      </c>
      <c r="X195" s="25">
        <f>IF(U195&gt;=0.3, 1, 0)</f>
        <v>0</v>
      </c>
      <c r="Y195" s="25">
        <f>IF(U195&gt;=0.4, 1, 0)</f>
        <v>0</v>
      </c>
      <c r="Z195" s="25">
        <f>IF(U195&gt;=0.5, 1, 0)</f>
        <v>0</v>
      </c>
      <c r="AA195" s="25">
        <f>IF(U195&gt;=0.6, 1, 0)</f>
        <v>0</v>
      </c>
      <c r="AB195" s="25">
        <f>IF(U195&gt;=0.7, 1, 0)</f>
        <v>0</v>
      </c>
      <c r="AC195" s="25">
        <f>IF(U195&gt;=0.8, 1, 0)</f>
        <v>0</v>
      </c>
      <c r="AD195" s="55">
        <f>IF(U195&gt;=0.9, 1, 0)</f>
        <v>0</v>
      </c>
    </row>
    <row r="196" spans="1:30" ht="20" customHeight="1" x14ac:dyDescent="0.2">
      <c r="A196" s="20" t="s">
        <v>434</v>
      </c>
      <c r="B196" s="33" t="str">
        <f>SUBSTITUTE(A196,"/Users/timomiessen/Desktop/imagesdk/blackwomen1/","Image_")</f>
        <v>Image_BW_182.jpg</v>
      </c>
      <c r="C196" s="63" t="s">
        <v>5</v>
      </c>
      <c r="D196" s="22" t="s">
        <v>2973</v>
      </c>
      <c r="E196" s="23">
        <v>0</v>
      </c>
      <c r="F196" s="23">
        <v>1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 cm="1">
        <f t="array" ref="R196">_xlfn.IFS(H196=1,1,K196=1,1,L196=1,1,M196=1,1,N196=1,1,P196=1,1,TRUE,0)</f>
        <v>0</v>
      </c>
      <c r="S196" s="64">
        <f>IF(AND(G196=1,R196=1),0,R196)</f>
        <v>0</v>
      </c>
      <c r="T196" s="24" t="s">
        <v>1953</v>
      </c>
      <c r="U196" s="49">
        <f>SUBSTITUTE(T196,".",",")*1</f>
        <v>2.87879793904721E-3</v>
      </c>
      <c r="V196" s="54">
        <f>IF(U196&gt;=0.1, 1, 0)</f>
        <v>0</v>
      </c>
      <c r="W196" s="25">
        <f>IF(U196&gt;=0.2, 1, 0)</f>
        <v>0</v>
      </c>
      <c r="X196" s="25">
        <f>IF(U196&gt;=0.3, 1, 0)</f>
        <v>0</v>
      </c>
      <c r="Y196" s="25">
        <f>IF(U196&gt;=0.4, 1, 0)</f>
        <v>0</v>
      </c>
      <c r="Z196" s="25">
        <f>IF(U196&gt;=0.5, 1, 0)</f>
        <v>0</v>
      </c>
      <c r="AA196" s="25">
        <f>IF(U196&gt;=0.6, 1, 0)</f>
        <v>0</v>
      </c>
      <c r="AB196" s="25">
        <f>IF(U196&gt;=0.7, 1, 0)</f>
        <v>0</v>
      </c>
      <c r="AC196" s="25">
        <f>IF(U196&gt;=0.8, 1, 0)</f>
        <v>0</v>
      </c>
      <c r="AD196" s="55">
        <f>IF(U196&gt;=0.9, 1, 0)</f>
        <v>0</v>
      </c>
    </row>
    <row r="197" spans="1:30" ht="20" customHeight="1" x14ac:dyDescent="0.2">
      <c r="A197" s="20" t="s">
        <v>435</v>
      </c>
      <c r="B197" s="33" t="str">
        <f>SUBSTITUTE(A197,"/Users/timomiessen/Desktop/imagesdk/blackwomen1/","Image_")</f>
        <v>Image_BW_183.jpg</v>
      </c>
      <c r="C197" s="63" t="s">
        <v>5</v>
      </c>
      <c r="D197" s="22" t="s">
        <v>2973</v>
      </c>
      <c r="E197" s="23">
        <v>0</v>
      </c>
      <c r="F197" s="23">
        <v>1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 cm="1">
        <f t="array" ref="R197">_xlfn.IFS(H197=1,1,K197=1,1,L197=1,1,M197=1,1,N197=1,1,P197=1,1,TRUE,0)</f>
        <v>0</v>
      </c>
      <c r="S197" s="64">
        <f>IF(AND(G197=1,R197=1),0,R197)</f>
        <v>0</v>
      </c>
      <c r="T197" s="24" t="s">
        <v>1954</v>
      </c>
      <c r="U197" s="49">
        <f>SUBSTITUTE(T197,".",",")*1</f>
        <v>7.7750433702021803E-3</v>
      </c>
      <c r="V197" s="54">
        <f>IF(U197&gt;=0.1, 1, 0)</f>
        <v>0</v>
      </c>
      <c r="W197" s="25">
        <f>IF(U197&gt;=0.2, 1, 0)</f>
        <v>0</v>
      </c>
      <c r="X197" s="25">
        <f>IF(U197&gt;=0.3, 1, 0)</f>
        <v>0</v>
      </c>
      <c r="Y197" s="25">
        <f>IF(U197&gt;=0.4, 1, 0)</f>
        <v>0</v>
      </c>
      <c r="Z197" s="25">
        <f>IF(U197&gt;=0.5, 1, 0)</f>
        <v>0</v>
      </c>
      <c r="AA197" s="25">
        <f>IF(U197&gt;=0.6, 1, 0)</f>
        <v>0</v>
      </c>
      <c r="AB197" s="25">
        <f>IF(U197&gt;=0.7, 1, 0)</f>
        <v>0</v>
      </c>
      <c r="AC197" s="25">
        <f>IF(U197&gt;=0.8, 1, 0)</f>
        <v>0</v>
      </c>
      <c r="AD197" s="55">
        <f>IF(U197&gt;=0.9, 1, 0)</f>
        <v>0</v>
      </c>
    </row>
    <row r="198" spans="1:30" ht="20" customHeight="1" x14ac:dyDescent="0.2">
      <c r="A198" s="20" t="s">
        <v>436</v>
      </c>
      <c r="B198" s="33" t="str">
        <f>SUBSTITUTE(A198,"/Users/timomiessen/Desktop/imagesdk/blackwomen1/","Image_")</f>
        <v>Image_BW_184.jpg</v>
      </c>
      <c r="C198" s="63" t="s">
        <v>5</v>
      </c>
      <c r="D198" s="22" t="s">
        <v>2973</v>
      </c>
      <c r="E198" s="23">
        <v>0</v>
      </c>
      <c r="F198" s="23">
        <v>1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 cm="1">
        <f t="array" ref="R198">_xlfn.IFS(H198=1,1,K198=1,1,L198=1,1,M198=1,1,N198=1,1,P198=1,1,TRUE,0)</f>
        <v>0</v>
      </c>
      <c r="S198" s="64">
        <f>IF(AND(G198=1,R198=1),0,R198)</f>
        <v>0</v>
      </c>
      <c r="T198" s="24" t="s">
        <v>1955</v>
      </c>
      <c r="U198" s="49">
        <f>SUBSTITUTE(T198,".",",")*1</f>
        <v>2.34216069802641E-2</v>
      </c>
      <c r="V198" s="54">
        <f>IF(U198&gt;=0.1, 1, 0)</f>
        <v>0</v>
      </c>
      <c r="W198" s="25">
        <f>IF(U198&gt;=0.2, 1, 0)</f>
        <v>0</v>
      </c>
      <c r="X198" s="25">
        <f>IF(U198&gt;=0.3, 1, 0)</f>
        <v>0</v>
      </c>
      <c r="Y198" s="25">
        <f>IF(U198&gt;=0.4, 1, 0)</f>
        <v>0</v>
      </c>
      <c r="Z198" s="25">
        <f>IF(U198&gt;=0.5, 1, 0)</f>
        <v>0</v>
      </c>
      <c r="AA198" s="25">
        <f>IF(U198&gt;=0.6, 1, 0)</f>
        <v>0</v>
      </c>
      <c r="AB198" s="25">
        <f>IF(U198&gt;=0.7, 1, 0)</f>
        <v>0</v>
      </c>
      <c r="AC198" s="25">
        <f>IF(U198&gt;=0.8, 1, 0)</f>
        <v>0</v>
      </c>
      <c r="AD198" s="55">
        <f>IF(U198&gt;=0.9, 1, 0)</f>
        <v>0</v>
      </c>
    </row>
    <row r="199" spans="1:30" ht="20" customHeight="1" x14ac:dyDescent="0.2">
      <c r="A199" s="20" t="s">
        <v>437</v>
      </c>
      <c r="B199" s="33" t="str">
        <f>SUBSTITUTE(A199,"/Users/timomiessen/Desktop/imagesdk/blackwomen1/","Image_")</f>
        <v>Image_BW_185.jpg</v>
      </c>
      <c r="C199" s="63" t="s">
        <v>5</v>
      </c>
      <c r="D199" s="22" t="s">
        <v>2973</v>
      </c>
      <c r="E199" s="23">
        <v>0</v>
      </c>
      <c r="F199" s="23">
        <v>1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 cm="1">
        <f t="array" ref="R199">_xlfn.IFS(H199=1,1,K199=1,1,L199=1,1,M199=1,1,N199=1,1,P199=1,1,TRUE,0)</f>
        <v>0</v>
      </c>
      <c r="S199" s="64">
        <f>IF(AND(G199=1,R199=1),0,R199)</f>
        <v>0</v>
      </c>
      <c r="T199" s="24" t="s">
        <v>1956</v>
      </c>
      <c r="U199" s="49">
        <f>SUBSTITUTE(T199,".",",")*1</f>
        <v>2.91257817298173E-2</v>
      </c>
      <c r="V199" s="54">
        <f>IF(U199&gt;=0.1, 1, 0)</f>
        <v>0</v>
      </c>
      <c r="W199" s="25">
        <f>IF(U199&gt;=0.2, 1, 0)</f>
        <v>0</v>
      </c>
      <c r="X199" s="25">
        <f>IF(U199&gt;=0.3, 1, 0)</f>
        <v>0</v>
      </c>
      <c r="Y199" s="25">
        <f>IF(U199&gt;=0.4, 1, 0)</f>
        <v>0</v>
      </c>
      <c r="Z199" s="25">
        <f>IF(U199&gt;=0.5, 1, 0)</f>
        <v>0</v>
      </c>
      <c r="AA199" s="25">
        <f>IF(U199&gt;=0.6, 1, 0)</f>
        <v>0</v>
      </c>
      <c r="AB199" s="25">
        <f>IF(U199&gt;=0.7, 1, 0)</f>
        <v>0</v>
      </c>
      <c r="AC199" s="25">
        <f>IF(U199&gt;=0.8, 1, 0)</f>
        <v>0</v>
      </c>
      <c r="AD199" s="55">
        <f>IF(U199&gt;=0.9, 1, 0)</f>
        <v>0</v>
      </c>
    </row>
    <row r="200" spans="1:30" ht="20" customHeight="1" x14ac:dyDescent="0.2">
      <c r="A200" s="20" t="s">
        <v>438</v>
      </c>
      <c r="B200" s="33" t="str">
        <f>SUBSTITUTE(A200,"/Users/timomiessen/Desktop/imagesdk/blackwomen1/","Image_")</f>
        <v>Image_BW_186.jpg</v>
      </c>
      <c r="C200" s="63" t="s">
        <v>5</v>
      </c>
      <c r="D200" s="22" t="s">
        <v>2973</v>
      </c>
      <c r="E200" s="23">
        <v>0</v>
      </c>
      <c r="F200" s="23">
        <v>1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 cm="1">
        <f t="array" ref="R200">_xlfn.IFS(H200=1,1,K200=1,1,L200=1,1,M200=1,1,N200=1,1,P200=1,1,TRUE,0)</f>
        <v>0</v>
      </c>
      <c r="S200" s="64">
        <f>IF(AND(G200=1,R200=1),0,R200)</f>
        <v>0</v>
      </c>
      <c r="T200" s="24" t="s">
        <v>1957</v>
      </c>
      <c r="U200" s="49">
        <f>SUBSTITUTE(T200,".",",")*1</f>
        <v>5.3579872474074301E-2</v>
      </c>
      <c r="V200" s="54">
        <f>IF(U200&gt;=0.1, 1, 0)</f>
        <v>0</v>
      </c>
      <c r="W200" s="25">
        <f>IF(U200&gt;=0.2, 1, 0)</f>
        <v>0</v>
      </c>
      <c r="X200" s="25">
        <f>IF(U200&gt;=0.3, 1, 0)</f>
        <v>0</v>
      </c>
      <c r="Y200" s="25">
        <f>IF(U200&gt;=0.4, 1, 0)</f>
        <v>0</v>
      </c>
      <c r="Z200" s="25">
        <f>IF(U200&gt;=0.5, 1, 0)</f>
        <v>0</v>
      </c>
      <c r="AA200" s="25">
        <f>IF(U200&gt;=0.6, 1, 0)</f>
        <v>0</v>
      </c>
      <c r="AB200" s="25">
        <f>IF(U200&gt;=0.7, 1, 0)</f>
        <v>0</v>
      </c>
      <c r="AC200" s="25">
        <f>IF(U200&gt;=0.8, 1, 0)</f>
        <v>0</v>
      </c>
      <c r="AD200" s="55">
        <f>IF(U200&gt;=0.9, 1, 0)</f>
        <v>0</v>
      </c>
    </row>
    <row r="201" spans="1:30" ht="20" customHeight="1" x14ac:dyDescent="0.2">
      <c r="A201" s="20" t="s">
        <v>439</v>
      </c>
      <c r="B201" s="33" t="str">
        <f>SUBSTITUTE(A201,"/Users/timomiessen/Desktop/imagesdk/blackwomen1/","Image_")</f>
        <v>Image_BW_187.jpg</v>
      </c>
      <c r="C201" s="63" t="s">
        <v>5</v>
      </c>
      <c r="D201" s="22" t="s">
        <v>2973</v>
      </c>
      <c r="E201" s="23">
        <v>0</v>
      </c>
      <c r="F201" s="23">
        <v>1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 cm="1">
        <f t="array" ref="R201">_xlfn.IFS(H201=1,1,K201=1,1,L201=1,1,M201=1,1,N201=1,1,P201=1,1,TRUE,0)</f>
        <v>0</v>
      </c>
      <c r="S201" s="64">
        <f>IF(AND(G201=1,R201=1),0,R201)</f>
        <v>0</v>
      </c>
      <c r="T201" s="24" t="s">
        <v>1958</v>
      </c>
      <c r="U201" s="49">
        <f>SUBSTITUTE(T201,".",",")*1</f>
        <v>6.7330700345337294E-2</v>
      </c>
      <c r="V201" s="54">
        <f>IF(U201&gt;=0.1, 1, 0)</f>
        <v>0</v>
      </c>
      <c r="W201" s="25">
        <f>IF(U201&gt;=0.2, 1, 0)</f>
        <v>0</v>
      </c>
      <c r="X201" s="25">
        <f>IF(U201&gt;=0.3, 1, 0)</f>
        <v>0</v>
      </c>
      <c r="Y201" s="25">
        <f>IF(U201&gt;=0.4, 1, 0)</f>
        <v>0</v>
      </c>
      <c r="Z201" s="25">
        <f>IF(U201&gt;=0.5, 1, 0)</f>
        <v>0</v>
      </c>
      <c r="AA201" s="25">
        <f>IF(U201&gt;=0.6, 1, 0)</f>
        <v>0</v>
      </c>
      <c r="AB201" s="25">
        <f>IF(U201&gt;=0.7, 1, 0)</f>
        <v>0</v>
      </c>
      <c r="AC201" s="25">
        <f>IF(U201&gt;=0.8, 1, 0)</f>
        <v>0</v>
      </c>
      <c r="AD201" s="55">
        <f>IF(U201&gt;=0.9, 1, 0)</f>
        <v>0</v>
      </c>
    </row>
    <row r="202" spans="1:30" ht="20" customHeight="1" x14ac:dyDescent="0.2">
      <c r="A202" s="20" t="s">
        <v>440</v>
      </c>
      <c r="B202" s="33" t="str">
        <f>SUBSTITUTE(A202,"/Users/timomiessen/Desktop/imagesdk/blackwomen1/","Image_")</f>
        <v>Image_BW_188.jpg</v>
      </c>
      <c r="C202" s="63" t="s">
        <v>5</v>
      </c>
      <c r="D202" s="22" t="s">
        <v>2973</v>
      </c>
      <c r="E202" s="23">
        <v>0</v>
      </c>
      <c r="F202" s="23">
        <v>1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 cm="1">
        <f t="array" ref="R202">_xlfn.IFS(H202=1,1,K202=1,1,L202=1,1,M202=1,1,N202=1,1,P202=1,1,TRUE,0)</f>
        <v>0</v>
      </c>
      <c r="S202" s="64">
        <f>IF(AND(G202=1,R202=1),0,R202)</f>
        <v>0</v>
      </c>
      <c r="T202" s="24" t="s">
        <v>1959</v>
      </c>
      <c r="U202" s="49">
        <f>SUBSTITUTE(T202,".",",")*1</f>
        <v>2.75008250027894E-2</v>
      </c>
      <c r="V202" s="54">
        <f>IF(U202&gt;=0.1, 1, 0)</f>
        <v>0</v>
      </c>
      <c r="W202" s="25">
        <f>IF(U202&gt;=0.2, 1, 0)</f>
        <v>0</v>
      </c>
      <c r="X202" s="25">
        <f>IF(U202&gt;=0.3, 1, 0)</f>
        <v>0</v>
      </c>
      <c r="Y202" s="25">
        <f>IF(U202&gt;=0.4, 1, 0)</f>
        <v>0</v>
      </c>
      <c r="Z202" s="25">
        <f>IF(U202&gt;=0.5, 1, 0)</f>
        <v>0</v>
      </c>
      <c r="AA202" s="25">
        <f>IF(U202&gt;=0.6, 1, 0)</f>
        <v>0</v>
      </c>
      <c r="AB202" s="25">
        <f>IF(U202&gt;=0.7, 1, 0)</f>
        <v>0</v>
      </c>
      <c r="AC202" s="25">
        <f>IF(U202&gt;=0.8, 1, 0)</f>
        <v>0</v>
      </c>
      <c r="AD202" s="55">
        <f>IF(U202&gt;=0.9, 1, 0)</f>
        <v>0</v>
      </c>
    </row>
    <row r="203" spans="1:30" ht="20" customHeight="1" x14ac:dyDescent="0.2">
      <c r="A203" s="20" t="s">
        <v>441</v>
      </c>
      <c r="B203" s="33" t="str">
        <f>SUBSTITUTE(A203,"/Users/timomiessen/Desktop/imagesdk/blackwomen1/","Image_")</f>
        <v>Image_BW_189.jpg</v>
      </c>
      <c r="C203" s="63" t="s">
        <v>5</v>
      </c>
      <c r="D203" s="22" t="s">
        <v>2973</v>
      </c>
      <c r="E203" s="23">
        <v>0</v>
      </c>
      <c r="F203" s="23">
        <v>1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 cm="1">
        <f t="array" ref="R203">_xlfn.IFS(H203=1,1,K203=1,1,L203=1,1,M203=1,1,N203=1,1,P203=1,1,TRUE,0)</f>
        <v>0</v>
      </c>
      <c r="S203" s="64">
        <f>IF(AND(G203=1,R203=1),0,R203)</f>
        <v>0</v>
      </c>
      <c r="T203" s="24" t="s">
        <v>1960</v>
      </c>
      <c r="U203" s="49">
        <f>SUBSTITUTE(T203,".",",")*1</f>
        <v>6.7602179944515201E-2</v>
      </c>
      <c r="V203" s="54">
        <f>IF(U203&gt;=0.1, 1, 0)</f>
        <v>0</v>
      </c>
      <c r="W203" s="25">
        <f>IF(U203&gt;=0.2, 1, 0)</f>
        <v>0</v>
      </c>
      <c r="X203" s="25">
        <f>IF(U203&gt;=0.3, 1, 0)</f>
        <v>0</v>
      </c>
      <c r="Y203" s="25">
        <f>IF(U203&gt;=0.4, 1, 0)</f>
        <v>0</v>
      </c>
      <c r="Z203" s="25">
        <f>IF(U203&gt;=0.5, 1, 0)</f>
        <v>0</v>
      </c>
      <c r="AA203" s="25">
        <f>IF(U203&gt;=0.6, 1, 0)</f>
        <v>0</v>
      </c>
      <c r="AB203" s="25">
        <f>IF(U203&gt;=0.7, 1, 0)</f>
        <v>0</v>
      </c>
      <c r="AC203" s="25">
        <f>IF(U203&gt;=0.8, 1, 0)</f>
        <v>0</v>
      </c>
      <c r="AD203" s="55">
        <f>IF(U203&gt;=0.9, 1, 0)</f>
        <v>0</v>
      </c>
    </row>
    <row r="204" spans="1:30" ht="20" customHeight="1" x14ac:dyDescent="0.2">
      <c r="A204" s="20" t="s">
        <v>442</v>
      </c>
      <c r="B204" s="33" t="str">
        <f>SUBSTITUTE(A204,"/Users/timomiessen/Desktop/imagesdk/blackwomen1/","Image_")</f>
        <v>Image_BW_19.jpg</v>
      </c>
      <c r="C204" s="63" t="s">
        <v>5</v>
      </c>
      <c r="D204" s="22" t="s">
        <v>2973</v>
      </c>
      <c r="E204" s="23">
        <v>1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 cm="1">
        <f t="array" ref="R204">_xlfn.IFS(H204=1,1,K204=1,1,L204=1,1,M204=1,1,N204=1,1,P204=1,1,TRUE,0)</f>
        <v>0</v>
      </c>
      <c r="S204" s="64">
        <f>IF(AND(G204=1,R204=1),0,R204)</f>
        <v>0</v>
      </c>
      <c r="T204" s="24" t="s">
        <v>1961</v>
      </c>
      <c r="U204" s="49">
        <f>SUBSTITUTE(T204,".",",")*1</f>
        <v>1.24042616225779E-2</v>
      </c>
      <c r="V204" s="54">
        <f>IF(U204&gt;=0.1, 1, 0)</f>
        <v>0</v>
      </c>
      <c r="W204" s="25">
        <f>IF(U204&gt;=0.2, 1, 0)</f>
        <v>0</v>
      </c>
      <c r="X204" s="25">
        <f>IF(U204&gt;=0.3, 1, 0)</f>
        <v>0</v>
      </c>
      <c r="Y204" s="25">
        <f>IF(U204&gt;=0.4, 1, 0)</f>
        <v>0</v>
      </c>
      <c r="Z204" s="25">
        <f>IF(U204&gt;=0.5, 1, 0)</f>
        <v>0</v>
      </c>
      <c r="AA204" s="25">
        <f>IF(U204&gt;=0.6, 1, 0)</f>
        <v>0</v>
      </c>
      <c r="AB204" s="25">
        <f>IF(U204&gt;=0.7, 1, 0)</f>
        <v>0</v>
      </c>
      <c r="AC204" s="25">
        <f>IF(U204&gt;=0.8, 1, 0)</f>
        <v>0</v>
      </c>
      <c r="AD204" s="55">
        <f>IF(U204&gt;=0.9, 1, 0)</f>
        <v>0</v>
      </c>
    </row>
    <row r="205" spans="1:30" ht="20" customHeight="1" x14ac:dyDescent="0.2">
      <c r="A205" s="20" t="s">
        <v>443</v>
      </c>
      <c r="B205" s="33" t="str">
        <f>SUBSTITUTE(A205,"/Users/timomiessen/Desktop/imagesdk/blackwomen1/","Image_")</f>
        <v>Image_BW_190.jpg</v>
      </c>
      <c r="C205" s="63" t="s">
        <v>5</v>
      </c>
      <c r="D205" s="22" t="s">
        <v>2973</v>
      </c>
      <c r="E205" s="23">
        <v>0</v>
      </c>
      <c r="F205" s="23">
        <v>1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 cm="1">
        <f t="array" ref="R205">_xlfn.IFS(H205=1,1,K205=1,1,L205=1,1,M205=1,1,N205=1,1,P205=1,1,TRUE,0)</f>
        <v>0</v>
      </c>
      <c r="S205" s="64">
        <f>IF(AND(G205=1,R205=1),0,R205)</f>
        <v>0</v>
      </c>
      <c r="T205" s="24" t="s">
        <v>1962</v>
      </c>
      <c r="U205" s="49">
        <f>SUBSTITUTE(T205,".",",")*1</f>
        <v>1.8264752812683499E-2</v>
      </c>
      <c r="V205" s="54">
        <f>IF(U205&gt;=0.1, 1, 0)</f>
        <v>0</v>
      </c>
      <c r="W205" s="25">
        <f>IF(U205&gt;=0.2, 1, 0)</f>
        <v>0</v>
      </c>
      <c r="X205" s="25">
        <f>IF(U205&gt;=0.3, 1, 0)</f>
        <v>0</v>
      </c>
      <c r="Y205" s="25">
        <f>IF(U205&gt;=0.4, 1, 0)</f>
        <v>0</v>
      </c>
      <c r="Z205" s="25">
        <f>IF(U205&gt;=0.5, 1, 0)</f>
        <v>0</v>
      </c>
      <c r="AA205" s="25">
        <f>IF(U205&gt;=0.6, 1, 0)</f>
        <v>0</v>
      </c>
      <c r="AB205" s="25">
        <f>IF(U205&gt;=0.7, 1, 0)</f>
        <v>0</v>
      </c>
      <c r="AC205" s="25">
        <f>IF(U205&gt;=0.8, 1, 0)</f>
        <v>0</v>
      </c>
      <c r="AD205" s="55">
        <f>IF(U205&gt;=0.9, 1, 0)</f>
        <v>0</v>
      </c>
    </row>
    <row r="206" spans="1:30" ht="20" customHeight="1" x14ac:dyDescent="0.2">
      <c r="A206" s="20" t="s">
        <v>444</v>
      </c>
      <c r="B206" s="33" t="str">
        <f>SUBSTITUTE(A206,"/Users/timomiessen/Desktop/imagesdk/blackwomen1/","Image_")</f>
        <v>Image_BW_191.jpg</v>
      </c>
      <c r="C206" s="63" t="s">
        <v>5</v>
      </c>
      <c r="D206" s="22" t="s">
        <v>2973</v>
      </c>
      <c r="E206" s="23">
        <v>0</v>
      </c>
      <c r="F206" s="23">
        <v>1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 cm="1">
        <f t="array" ref="R206">_xlfn.IFS(H206=1,1,K206=1,1,L206=1,1,M206=1,1,N206=1,1,P206=1,1,TRUE,0)</f>
        <v>0</v>
      </c>
      <c r="S206" s="64">
        <f>IF(AND(G206=1,R206=1),0,R206)</f>
        <v>0</v>
      </c>
      <c r="T206" s="24" t="s">
        <v>1963</v>
      </c>
      <c r="U206" s="49">
        <f>SUBSTITUTE(T206,".",",")*1</f>
        <v>7.4087308021262201E-3</v>
      </c>
      <c r="V206" s="54">
        <f>IF(U206&gt;=0.1, 1, 0)</f>
        <v>0</v>
      </c>
      <c r="W206" s="25">
        <f>IF(U206&gt;=0.2, 1, 0)</f>
        <v>0</v>
      </c>
      <c r="X206" s="25">
        <f>IF(U206&gt;=0.3, 1, 0)</f>
        <v>0</v>
      </c>
      <c r="Y206" s="25">
        <f>IF(U206&gt;=0.4, 1, 0)</f>
        <v>0</v>
      </c>
      <c r="Z206" s="25">
        <f>IF(U206&gt;=0.5, 1, 0)</f>
        <v>0</v>
      </c>
      <c r="AA206" s="25">
        <f>IF(U206&gt;=0.6, 1, 0)</f>
        <v>0</v>
      </c>
      <c r="AB206" s="25">
        <f>IF(U206&gt;=0.7, 1, 0)</f>
        <v>0</v>
      </c>
      <c r="AC206" s="25">
        <f>IF(U206&gt;=0.8, 1, 0)</f>
        <v>0</v>
      </c>
      <c r="AD206" s="55">
        <f>IF(U206&gt;=0.9, 1, 0)</f>
        <v>0</v>
      </c>
    </row>
    <row r="207" spans="1:30" ht="20" customHeight="1" x14ac:dyDescent="0.2">
      <c r="A207" s="20" t="s">
        <v>445</v>
      </c>
      <c r="B207" s="33" t="str">
        <f>SUBSTITUTE(A207,"/Users/timomiessen/Desktop/imagesdk/blackwomen1/","Image_")</f>
        <v>Image_BW_192.jpg</v>
      </c>
      <c r="C207" s="63" t="s">
        <v>5</v>
      </c>
      <c r="D207" s="22" t="s">
        <v>2973</v>
      </c>
      <c r="E207" s="23">
        <v>0</v>
      </c>
      <c r="F207" s="23">
        <v>1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 cm="1">
        <f t="array" ref="R207">_xlfn.IFS(H207=1,1,K207=1,1,L207=1,1,M207=1,1,N207=1,1,P207=1,1,TRUE,0)</f>
        <v>0</v>
      </c>
      <c r="S207" s="64">
        <f>IF(AND(G207=1,R207=1),0,R207)</f>
        <v>0</v>
      </c>
      <c r="T207" s="24" t="s">
        <v>1964</v>
      </c>
      <c r="U207" s="49">
        <f>SUBSTITUTE(T207,".",",")*1</f>
        <v>3.7708049640059402E-2</v>
      </c>
      <c r="V207" s="54">
        <f>IF(U207&gt;=0.1, 1, 0)</f>
        <v>0</v>
      </c>
      <c r="W207" s="25">
        <f>IF(U207&gt;=0.2, 1, 0)</f>
        <v>0</v>
      </c>
      <c r="X207" s="25">
        <f>IF(U207&gt;=0.3, 1, 0)</f>
        <v>0</v>
      </c>
      <c r="Y207" s="25">
        <f>IF(U207&gt;=0.4, 1, 0)</f>
        <v>0</v>
      </c>
      <c r="Z207" s="25">
        <f>IF(U207&gt;=0.5, 1, 0)</f>
        <v>0</v>
      </c>
      <c r="AA207" s="25">
        <f>IF(U207&gt;=0.6, 1, 0)</f>
        <v>0</v>
      </c>
      <c r="AB207" s="25">
        <f>IF(U207&gt;=0.7, 1, 0)</f>
        <v>0</v>
      </c>
      <c r="AC207" s="25">
        <f>IF(U207&gt;=0.8, 1, 0)</f>
        <v>0</v>
      </c>
      <c r="AD207" s="55">
        <f>IF(U207&gt;=0.9, 1, 0)</f>
        <v>0</v>
      </c>
    </row>
    <row r="208" spans="1:30" ht="20" customHeight="1" x14ac:dyDescent="0.2">
      <c r="A208" s="20" t="s">
        <v>446</v>
      </c>
      <c r="B208" s="33" t="str">
        <f>SUBSTITUTE(A208,"/Users/timomiessen/Desktop/imagesdk/blackwomen1/","Image_")</f>
        <v>Image_BW_193.jpg</v>
      </c>
      <c r="C208" s="63" t="s">
        <v>5</v>
      </c>
      <c r="D208" s="22" t="s">
        <v>2973</v>
      </c>
      <c r="E208" s="23">
        <v>0</v>
      </c>
      <c r="F208" s="23">
        <v>1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 cm="1">
        <f t="array" ref="R208">_xlfn.IFS(H208=1,1,K208=1,1,L208=1,1,M208=1,1,N208=1,1,P208=1,1,TRUE,0)</f>
        <v>0</v>
      </c>
      <c r="S208" s="64">
        <f>IF(AND(G208=1,R208=1),0,R208)</f>
        <v>0</v>
      </c>
      <c r="T208" s="24" t="s">
        <v>1965</v>
      </c>
      <c r="U208" s="49">
        <f>SUBSTITUTE(T208,".",",")*1</f>
        <v>2.7662749402225E-2</v>
      </c>
      <c r="V208" s="54">
        <f>IF(U208&gt;=0.1, 1, 0)</f>
        <v>0</v>
      </c>
      <c r="W208" s="25">
        <f>IF(U208&gt;=0.2, 1, 0)</f>
        <v>0</v>
      </c>
      <c r="X208" s="25">
        <f>IF(U208&gt;=0.3, 1, 0)</f>
        <v>0</v>
      </c>
      <c r="Y208" s="25">
        <f>IF(U208&gt;=0.4, 1, 0)</f>
        <v>0</v>
      </c>
      <c r="Z208" s="25">
        <f>IF(U208&gt;=0.5, 1, 0)</f>
        <v>0</v>
      </c>
      <c r="AA208" s="25">
        <f>IF(U208&gt;=0.6, 1, 0)</f>
        <v>0</v>
      </c>
      <c r="AB208" s="25">
        <f>IF(U208&gt;=0.7, 1, 0)</f>
        <v>0</v>
      </c>
      <c r="AC208" s="25">
        <f>IF(U208&gt;=0.8, 1, 0)</f>
        <v>0</v>
      </c>
      <c r="AD208" s="55">
        <f>IF(U208&gt;=0.9, 1, 0)</f>
        <v>0</v>
      </c>
    </row>
    <row r="209" spans="1:30" ht="20" customHeight="1" x14ac:dyDescent="0.2">
      <c r="A209" s="20" t="s">
        <v>447</v>
      </c>
      <c r="B209" s="33" t="str">
        <f>SUBSTITUTE(A209,"/Users/timomiessen/Desktop/imagesdk/blackwomen1/","Image_")</f>
        <v>Image_BW_194.jpg</v>
      </c>
      <c r="C209" s="63" t="s">
        <v>5</v>
      </c>
      <c r="D209" s="22" t="s">
        <v>2973</v>
      </c>
      <c r="E209" s="23">
        <v>0</v>
      </c>
      <c r="F209" s="23">
        <v>1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 cm="1">
        <f t="array" ref="R209">_xlfn.IFS(H209=1,1,K209=1,1,L209=1,1,M209=1,1,N209=1,1,P209=1,1,TRUE,0)</f>
        <v>0</v>
      </c>
      <c r="S209" s="64">
        <f>IF(AND(G209=1,R209=1),0,R209)</f>
        <v>0</v>
      </c>
      <c r="T209" s="24" t="s">
        <v>1966</v>
      </c>
      <c r="U209" s="49">
        <f>SUBSTITUTE(T209,".",",")*1</f>
        <v>5.9996565803885397E-2</v>
      </c>
      <c r="V209" s="54">
        <f>IF(U209&gt;=0.1, 1, 0)</f>
        <v>0</v>
      </c>
      <c r="W209" s="25">
        <f>IF(U209&gt;=0.2, 1, 0)</f>
        <v>0</v>
      </c>
      <c r="X209" s="25">
        <f>IF(U209&gt;=0.3, 1, 0)</f>
        <v>0</v>
      </c>
      <c r="Y209" s="25">
        <f>IF(U209&gt;=0.4, 1, 0)</f>
        <v>0</v>
      </c>
      <c r="Z209" s="25">
        <f>IF(U209&gt;=0.5, 1, 0)</f>
        <v>0</v>
      </c>
      <c r="AA209" s="25">
        <f>IF(U209&gt;=0.6, 1, 0)</f>
        <v>0</v>
      </c>
      <c r="AB209" s="25">
        <f>IF(U209&gt;=0.7, 1, 0)</f>
        <v>0</v>
      </c>
      <c r="AC209" s="25">
        <f>IF(U209&gt;=0.8, 1, 0)</f>
        <v>0</v>
      </c>
      <c r="AD209" s="55">
        <f>IF(U209&gt;=0.9, 1, 0)</f>
        <v>0</v>
      </c>
    </row>
    <row r="210" spans="1:30" ht="20" customHeight="1" x14ac:dyDescent="0.2">
      <c r="A210" s="20" t="s">
        <v>448</v>
      </c>
      <c r="B210" s="33" t="str">
        <f>SUBSTITUTE(A210,"/Users/timomiessen/Desktop/imagesdk/blackwomen1/","Image_")</f>
        <v>Image_BW_195.jpg</v>
      </c>
      <c r="C210" s="63" t="s">
        <v>5</v>
      </c>
      <c r="D210" s="22" t="s">
        <v>2973</v>
      </c>
      <c r="E210" s="23">
        <v>0</v>
      </c>
      <c r="F210" s="23">
        <v>1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 cm="1">
        <f t="array" ref="R210">_xlfn.IFS(H210=1,1,K210=1,1,L210=1,1,M210=1,1,N210=1,1,P210=1,1,TRUE,0)</f>
        <v>0</v>
      </c>
      <c r="S210" s="64">
        <f>IF(AND(G210=1,R210=1),0,R210)</f>
        <v>0</v>
      </c>
      <c r="T210" s="24" t="s">
        <v>1967</v>
      </c>
      <c r="U210" s="49">
        <f>SUBSTITUTE(T210,".",",")*1</f>
        <v>1.5100962948054001E-2</v>
      </c>
      <c r="V210" s="54">
        <f>IF(U210&gt;=0.1, 1, 0)</f>
        <v>0</v>
      </c>
      <c r="W210" s="25">
        <f>IF(U210&gt;=0.2, 1, 0)</f>
        <v>0</v>
      </c>
      <c r="X210" s="25">
        <f>IF(U210&gt;=0.3, 1, 0)</f>
        <v>0</v>
      </c>
      <c r="Y210" s="25">
        <f>IF(U210&gt;=0.4, 1, 0)</f>
        <v>0</v>
      </c>
      <c r="Z210" s="25">
        <f>IF(U210&gt;=0.5, 1, 0)</f>
        <v>0</v>
      </c>
      <c r="AA210" s="25">
        <f>IF(U210&gt;=0.6, 1, 0)</f>
        <v>0</v>
      </c>
      <c r="AB210" s="25">
        <f>IF(U210&gt;=0.7, 1, 0)</f>
        <v>0</v>
      </c>
      <c r="AC210" s="25">
        <f>IF(U210&gt;=0.8, 1, 0)</f>
        <v>0</v>
      </c>
      <c r="AD210" s="55">
        <f>IF(U210&gt;=0.9, 1, 0)</f>
        <v>0</v>
      </c>
    </row>
    <row r="211" spans="1:30" ht="20" customHeight="1" x14ac:dyDescent="0.2">
      <c r="A211" s="20" t="s">
        <v>449</v>
      </c>
      <c r="B211" s="33" t="str">
        <f>SUBSTITUTE(A211,"/Users/timomiessen/Desktop/imagesdk/blackwomen1/","Image_")</f>
        <v>Image_BW_196.jpg</v>
      </c>
      <c r="C211" s="63" t="s">
        <v>5</v>
      </c>
      <c r="D211" s="22" t="s">
        <v>2973</v>
      </c>
      <c r="E211" s="23">
        <v>0</v>
      </c>
      <c r="F211" s="23">
        <v>1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 cm="1">
        <f t="array" ref="R211">_xlfn.IFS(H211=1,1,K211=1,1,L211=1,1,M211=1,1,N211=1,1,P211=1,1,TRUE,0)</f>
        <v>0</v>
      </c>
      <c r="S211" s="64">
        <f>IF(AND(G211=1,R211=1),0,R211)</f>
        <v>0</v>
      </c>
      <c r="T211" s="24" t="s">
        <v>1968</v>
      </c>
      <c r="U211" s="49">
        <f>SUBSTITUTE(T211,".",",")*1</f>
        <v>7.7434945851564399E-3</v>
      </c>
      <c r="V211" s="54">
        <f>IF(U211&gt;=0.1, 1, 0)</f>
        <v>0</v>
      </c>
      <c r="W211" s="25">
        <f>IF(U211&gt;=0.2, 1, 0)</f>
        <v>0</v>
      </c>
      <c r="X211" s="25">
        <f>IF(U211&gt;=0.3, 1, 0)</f>
        <v>0</v>
      </c>
      <c r="Y211" s="25">
        <f>IF(U211&gt;=0.4, 1, 0)</f>
        <v>0</v>
      </c>
      <c r="Z211" s="25">
        <f>IF(U211&gt;=0.5, 1, 0)</f>
        <v>0</v>
      </c>
      <c r="AA211" s="25">
        <f>IF(U211&gt;=0.6, 1, 0)</f>
        <v>0</v>
      </c>
      <c r="AB211" s="25">
        <f>IF(U211&gt;=0.7, 1, 0)</f>
        <v>0</v>
      </c>
      <c r="AC211" s="25">
        <f>IF(U211&gt;=0.8, 1, 0)</f>
        <v>0</v>
      </c>
      <c r="AD211" s="55">
        <f>IF(U211&gt;=0.9, 1, 0)</f>
        <v>0</v>
      </c>
    </row>
    <row r="212" spans="1:30" ht="20" customHeight="1" x14ac:dyDescent="0.2">
      <c r="A212" s="20" t="s">
        <v>450</v>
      </c>
      <c r="B212" s="33" t="str">
        <f>SUBSTITUTE(A212,"/Users/timomiessen/Desktop/imagesdk/blackwomen1/","Image_")</f>
        <v>Image_BW_197.jpg</v>
      </c>
      <c r="C212" s="63" t="s">
        <v>5</v>
      </c>
      <c r="D212" s="22" t="s">
        <v>2973</v>
      </c>
      <c r="E212" s="23">
        <v>0</v>
      </c>
      <c r="F212" s="23">
        <v>1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 cm="1">
        <f t="array" ref="R212">_xlfn.IFS(H212=1,1,K212=1,1,L212=1,1,M212=1,1,N212=1,1,P212=1,1,TRUE,0)</f>
        <v>0</v>
      </c>
      <c r="S212" s="64">
        <f>IF(AND(G212=1,R212=1),0,R212)</f>
        <v>0</v>
      </c>
      <c r="T212" s="24" t="s">
        <v>1969</v>
      </c>
      <c r="U212" s="49">
        <f>SUBSTITUTE(T212,".",",")*1</f>
        <v>1.10588944517076E-2</v>
      </c>
      <c r="V212" s="54">
        <f>IF(U212&gt;=0.1, 1, 0)</f>
        <v>0</v>
      </c>
      <c r="W212" s="25">
        <f>IF(U212&gt;=0.2, 1, 0)</f>
        <v>0</v>
      </c>
      <c r="X212" s="25">
        <f>IF(U212&gt;=0.3, 1, 0)</f>
        <v>0</v>
      </c>
      <c r="Y212" s="25">
        <f>IF(U212&gt;=0.4, 1, 0)</f>
        <v>0</v>
      </c>
      <c r="Z212" s="25">
        <f>IF(U212&gt;=0.5, 1, 0)</f>
        <v>0</v>
      </c>
      <c r="AA212" s="25">
        <f>IF(U212&gt;=0.6, 1, 0)</f>
        <v>0</v>
      </c>
      <c r="AB212" s="25">
        <f>IF(U212&gt;=0.7, 1, 0)</f>
        <v>0</v>
      </c>
      <c r="AC212" s="25">
        <f>IF(U212&gt;=0.8, 1, 0)</f>
        <v>0</v>
      </c>
      <c r="AD212" s="55">
        <f>IF(U212&gt;=0.9, 1, 0)</f>
        <v>0</v>
      </c>
    </row>
    <row r="213" spans="1:30" ht="20" customHeight="1" x14ac:dyDescent="0.2">
      <c r="A213" s="20" t="s">
        <v>451</v>
      </c>
      <c r="B213" s="33" t="str">
        <f>SUBSTITUTE(A213,"/Users/timomiessen/Desktop/imagesdk/blackwomen1/","Image_")</f>
        <v>Image_BW_198.jpg</v>
      </c>
      <c r="C213" s="63" t="s">
        <v>5</v>
      </c>
      <c r="D213" s="22" t="s">
        <v>2973</v>
      </c>
      <c r="E213" s="23">
        <v>0</v>
      </c>
      <c r="F213" s="23">
        <v>1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 cm="1">
        <f t="array" ref="R213">_xlfn.IFS(H213=1,1,K213=1,1,L213=1,1,M213=1,1,N213=1,1,P213=1,1,TRUE,0)</f>
        <v>0</v>
      </c>
      <c r="S213" s="64">
        <f>IF(AND(G213=1,R213=1),0,R213)</f>
        <v>0</v>
      </c>
      <c r="T213" s="24" t="s">
        <v>1970</v>
      </c>
      <c r="U213" s="49">
        <f>SUBSTITUTE(T213,".",",")*1</f>
        <v>1.5904229134321199E-2</v>
      </c>
      <c r="V213" s="54">
        <f>IF(U213&gt;=0.1, 1, 0)</f>
        <v>0</v>
      </c>
      <c r="W213" s="25">
        <f>IF(U213&gt;=0.2, 1, 0)</f>
        <v>0</v>
      </c>
      <c r="X213" s="25">
        <f>IF(U213&gt;=0.3, 1, 0)</f>
        <v>0</v>
      </c>
      <c r="Y213" s="25">
        <f>IF(U213&gt;=0.4, 1, 0)</f>
        <v>0</v>
      </c>
      <c r="Z213" s="25">
        <f>IF(U213&gt;=0.5, 1, 0)</f>
        <v>0</v>
      </c>
      <c r="AA213" s="25">
        <f>IF(U213&gt;=0.6, 1, 0)</f>
        <v>0</v>
      </c>
      <c r="AB213" s="25">
        <f>IF(U213&gt;=0.7, 1, 0)</f>
        <v>0</v>
      </c>
      <c r="AC213" s="25">
        <f>IF(U213&gt;=0.8, 1, 0)</f>
        <v>0</v>
      </c>
      <c r="AD213" s="55">
        <f>IF(U213&gt;=0.9, 1, 0)</f>
        <v>0</v>
      </c>
    </row>
    <row r="214" spans="1:30" ht="20" customHeight="1" x14ac:dyDescent="0.2">
      <c r="A214" s="20" t="s">
        <v>452</v>
      </c>
      <c r="B214" s="33" t="str">
        <f>SUBSTITUTE(A214,"/Users/timomiessen/Desktop/imagesdk/blackwomen1/","Image_")</f>
        <v>Image_BW_199.jpg</v>
      </c>
      <c r="C214" s="63" t="s">
        <v>5</v>
      </c>
      <c r="D214" s="22" t="s">
        <v>2973</v>
      </c>
      <c r="E214" s="23">
        <v>0</v>
      </c>
      <c r="F214" s="23">
        <v>1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 cm="1">
        <f t="array" ref="R214">_xlfn.IFS(H214=1,1,K214=1,1,L214=1,1,M214=1,1,N214=1,1,P214=1,1,TRUE,0)</f>
        <v>0</v>
      </c>
      <c r="S214" s="64">
        <f>IF(AND(G214=1,R214=1),0,R214)</f>
        <v>0</v>
      </c>
      <c r="T214" s="24" t="s">
        <v>1971</v>
      </c>
      <c r="U214" s="49">
        <f>SUBSTITUTE(T214,".",",")*1</f>
        <v>5.6300052441656499E-2</v>
      </c>
      <c r="V214" s="54">
        <f>IF(U214&gt;=0.1, 1, 0)</f>
        <v>0</v>
      </c>
      <c r="W214" s="25">
        <f>IF(U214&gt;=0.2, 1, 0)</f>
        <v>0</v>
      </c>
      <c r="X214" s="25">
        <f>IF(U214&gt;=0.3, 1, 0)</f>
        <v>0</v>
      </c>
      <c r="Y214" s="25">
        <f>IF(U214&gt;=0.4, 1, 0)</f>
        <v>0</v>
      </c>
      <c r="Z214" s="25">
        <f>IF(U214&gt;=0.5, 1, 0)</f>
        <v>0</v>
      </c>
      <c r="AA214" s="25">
        <f>IF(U214&gt;=0.6, 1, 0)</f>
        <v>0</v>
      </c>
      <c r="AB214" s="25">
        <f>IF(U214&gt;=0.7, 1, 0)</f>
        <v>0</v>
      </c>
      <c r="AC214" s="25">
        <f>IF(U214&gt;=0.8, 1, 0)</f>
        <v>0</v>
      </c>
      <c r="AD214" s="55">
        <f>IF(U214&gt;=0.9, 1, 0)</f>
        <v>0</v>
      </c>
    </row>
    <row r="215" spans="1:30" ht="20" customHeight="1" x14ac:dyDescent="0.2">
      <c r="A215" s="20" t="s">
        <v>453</v>
      </c>
      <c r="B215" s="33" t="str">
        <f>SUBSTITUTE(A215,"/Users/timomiessen/Desktop/imagesdk/blackwomen1/","Image_")</f>
        <v>Image_BW_2.jpg</v>
      </c>
      <c r="C215" s="63" t="s">
        <v>5</v>
      </c>
      <c r="D215" s="22" t="s">
        <v>2973</v>
      </c>
      <c r="E215" s="23">
        <v>1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 cm="1">
        <f t="array" ref="R215">_xlfn.IFS(H215=1,1,K215=1,1,L215=1,1,M215=1,1,N215=1,1,P215=1,1,TRUE,0)</f>
        <v>0</v>
      </c>
      <c r="S215" s="64">
        <f>IF(AND(G215=1,R215=1),0,R215)</f>
        <v>0</v>
      </c>
      <c r="T215" s="24" t="s">
        <v>1972</v>
      </c>
      <c r="U215" s="49">
        <f>SUBSTITUTE(T215,".",",")*1</f>
        <v>2.92864823713898E-2</v>
      </c>
      <c r="V215" s="54">
        <f>IF(U215&gt;=0.1, 1, 0)</f>
        <v>0</v>
      </c>
      <c r="W215" s="25">
        <f>IF(U215&gt;=0.2, 1, 0)</f>
        <v>0</v>
      </c>
      <c r="X215" s="25">
        <f>IF(U215&gt;=0.3, 1, 0)</f>
        <v>0</v>
      </c>
      <c r="Y215" s="25">
        <f>IF(U215&gt;=0.4, 1, 0)</f>
        <v>0</v>
      </c>
      <c r="Z215" s="25">
        <f>IF(U215&gt;=0.5, 1, 0)</f>
        <v>0</v>
      </c>
      <c r="AA215" s="25">
        <f>IF(U215&gt;=0.6, 1, 0)</f>
        <v>0</v>
      </c>
      <c r="AB215" s="25">
        <f>IF(U215&gt;=0.7, 1, 0)</f>
        <v>0</v>
      </c>
      <c r="AC215" s="25">
        <f>IF(U215&gt;=0.8, 1, 0)</f>
        <v>0</v>
      </c>
      <c r="AD215" s="55">
        <f>IF(U215&gt;=0.9, 1, 0)</f>
        <v>0</v>
      </c>
    </row>
    <row r="216" spans="1:30" ht="20" customHeight="1" x14ac:dyDescent="0.2">
      <c r="A216" s="20" t="s">
        <v>454</v>
      </c>
      <c r="B216" s="33" t="str">
        <f>SUBSTITUTE(A216,"/Users/timomiessen/Desktop/imagesdk/blackwomen1/","Image_")</f>
        <v>Image_BW_20.jpg</v>
      </c>
      <c r="C216" s="63" t="s">
        <v>5</v>
      </c>
      <c r="D216" s="22" t="s">
        <v>2973</v>
      </c>
      <c r="E216" s="23">
        <v>1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 cm="1">
        <f t="array" ref="R216">_xlfn.IFS(H216=1,1,K216=1,1,L216=1,1,M216=1,1,N216=1,1,P216=1,1,TRUE,0)</f>
        <v>0</v>
      </c>
      <c r="S216" s="64">
        <f>IF(AND(G216=1,R216=1),0,R216)</f>
        <v>0</v>
      </c>
      <c r="T216" s="24" t="s">
        <v>1973</v>
      </c>
      <c r="U216" s="49">
        <f>SUBSTITUTE(T216,".",",")*1</f>
        <v>1.7499485053121999E-2</v>
      </c>
      <c r="V216" s="54">
        <f>IF(U216&gt;=0.1, 1, 0)</f>
        <v>0</v>
      </c>
      <c r="W216" s="25">
        <f>IF(U216&gt;=0.2, 1, 0)</f>
        <v>0</v>
      </c>
      <c r="X216" s="25">
        <f>IF(U216&gt;=0.3, 1, 0)</f>
        <v>0</v>
      </c>
      <c r="Y216" s="25">
        <f>IF(U216&gt;=0.4, 1, 0)</f>
        <v>0</v>
      </c>
      <c r="Z216" s="25">
        <f>IF(U216&gt;=0.5, 1, 0)</f>
        <v>0</v>
      </c>
      <c r="AA216" s="25">
        <f>IF(U216&gt;=0.6, 1, 0)</f>
        <v>0</v>
      </c>
      <c r="AB216" s="25">
        <f>IF(U216&gt;=0.7, 1, 0)</f>
        <v>0</v>
      </c>
      <c r="AC216" s="25">
        <f>IF(U216&gt;=0.8, 1, 0)</f>
        <v>0</v>
      </c>
      <c r="AD216" s="55">
        <f>IF(U216&gt;=0.9, 1, 0)</f>
        <v>0</v>
      </c>
    </row>
    <row r="217" spans="1:30" ht="20" customHeight="1" x14ac:dyDescent="0.2">
      <c r="A217" s="20" t="s">
        <v>455</v>
      </c>
      <c r="B217" s="33" t="str">
        <f>SUBSTITUTE(A217,"/Users/timomiessen/Desktop/imagesdk/blackwomen1/","Image_")</f>
        <v>Image_BW_200.jpg</v>
      </c>
      <c r="C217" s="63" t="s">
        <v>5</v>
      </c>
      <c r="D217" s="22" t="s">
        <v>2973</v>
      </c>
      <c r="E217" s="23">
        <v>0</v>
      </c>
      <c r="F217" s="23">
        <v>1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 cm="1">
        <f t="array" ref="R217">_xlfn.IFS(H217=1,1,K217=1,1,L217=1,1,M217=1,1,N217=1,1,P217=1,1,TRUE,0)</f>
        <v>0</v>
      </c>
      <c r="S217" s="64">
        <f>IF(AND(G217=1,R217=1),0,R217)</f>
        <v>0</v>
      </c>
      <c r="T217" s="24" t="s">
        <v>1974</v>
      </c>
      <c r="U217" s="49">
        <f>SUBSTITUTE(T217,".",",")*1</f>
        <v>3.2733016414567802E-3</v>
      </c>
      <c r="V217" s="54">
        <f>IF(U217&gt;=0.1, 1, 0)</f>
        <v>0</v>
      </c>
      <c r="W217" s="25">
        <f>IF(U217&gt;=0.2, 1, 0)</f>
        <v>0</v>
      </c>
      <c r="X217" s="25">
        <f>IF(U217&gt;=0.3, 1, 0)</f>
        <v>0</v>
      </c>
      <c r="Y217" s="25">
        <f>IF(U217&gt;=0.4, 1, 0)</f>
        <v>0</v>
      </c>
      <c r="Z217" s="25">
        <f>IF(U217&gt;=0.5, 1, 0)</f>
        <v>0</v>
      </c>
      <c r="AA217" s="25">
        <f>IF(U217&gt;=0.6, 1, 0)</f>
        <v>0</v>
      </c>
      <c r="AB217" s="25">
        <f>IF(U217&gt;=0.7, 1, 0)</f>
        <v>0</v>
      </c>
      <c r="AC217" s="25">
        <f>IF(U217&gt;=0.8, 1, 0)</f>
        <v>0</v>
      </c>
      <c r="AD217" s="55">
        <f>IF(U217&gt;=0.9, 1, 0)</f>
        <v>0</v>
      </c>
    </row>
    <row r="218" spans="1:30" ht="20" customHeight="1" x14ac:dyDescent="0.2">
      <c r="A218" s="20" t="s">
        <v>456</v>
      </c>
      <c r="B218" s="33" t="str">
        <f>SUBSTITUTE(A218,"/Users/timomiessen/Desktop/imagesdk/blackwomen1/","Image_")</f>
        <v>Image_BW_201.jpg</v>
      </c>
      <c r="C218" s="63" t="s">
        <v>5</v>
      </c>
      <c r="D218" s="22" t="s">
        <v>2973</v>
      </c>
      <c r="E218" s="23">
        <v>0</v>
      </c>
      <c r="F218" s="23">
        <v>1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 cm="1">
        <f t="array" ref="R218">_xlfn.IFS(H218=1,1,K218=1,1,L218=1,1,M218=1,1,N218=1,1,P218=1,1,TRUE,0)</f>
        <v>0</v>
      </c>
      <c r="S218" s="64">
        <f>IF(AND(G218=1,R218=1),0,R218)</f>
        <v>0</v>
      </c>
      <c r="T218" s="24" t="s">
        <v>1975</v>
      </c>
      <c r="U218" s="49">
        <f>SUBSTITUTE(T218,".",",")*1</f>
        <v>1.13212261348962E-2</v>
      </c>
      <c r="V218" s="54">
        <f>IF(U218&gt;=0.1, 1, 0)</f>
        <v>0</v>
      </c>
      <c r="W218" s="25">
        <f>IF(U218&gt;=0.2, 1, 0)</f>
        <v>0</v>
      </c>
      <c r="X218" s="25">
        <f>IF(U218&gt;=0.3, 1, 0)</f>
        <v>0</v>
      </c>
      <c r="Y218" s="25">
        <f>IF(U218&gt;=0.4, 1, 0)</f>
        <v>0</v>
      </c>
      <c r="Z218" s="25">
        <f>IF(U218&gt;=0.5, 1, 0)</f>
        <v>0</v>
      </c>
      <c r="AA218" s="25">
        <f>IF(U218&gt;=0.6, 1, 0)</f>
        <v>0</v>
      </c>
      <c r="AB218" s="25">
        <f>IF(U218&gt;=0.7, 1, 0)</f>
        <v>0</v>
      </c>
      <c r="AC218" s="25">
        <f>IF(U218&gt;=0.8, 1, 0)</f>
        <v>0</v>
      </c>
      <c r="AD218" s="55">
        <f>IF(U218&gt;=0.9, 1, 0)</f>
        <v>0</v>
      </c>
    </row>
    <row r="219" spans="1:30" ht="20" customHeight="1" x14ac:dyDescent="0.2">
      <c r="A219" s="20" t="s">
        <v>457</v>
      </c>
      <c r="B219" s="33" t="str">
        <f>SUBSTITUTE(A219,"/Users/timomiessen/Desktop/imagesdk/blackwomen1/","Image_")</f>
        <v>Image_BW_202.jpg</v>
      </c>
      <c r="C219" s="63" t="s">
        <v>5</v>
      </c>
      <c r="D219" s="22" t="s">
        <v>2973</v>
      </c>
      <c r="E219" s="23">
        <v>0</v>
      </c>
      <c r="F219" s="23">
        <v>1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 cm="1">
        <f t="array" ref="R219">_xlfn.IFS(H219=1,1,K219=1,1,L219=1,1,M219=1,1,N219=1,1,P219=1,1,TRUE,0)</f>
        <v>0</v>
      </c>
      <c r="S219" s="64">
        <f>IF(AND(G219=1,R219=1),0,R219)</f>
        <v>0</v>
      </c>
      <c r="T219" s="24" t="s">
        <v>1976</v>
      </c>
      <c r="U219" s="49">
        <f>SUBSTITUTE(T219,".",",")*1</f>
        <v>4.75087272934615E-3</v>
      </c>
      <c r="V219" s="54">
        <f>IF(U219&gt;=0.1, 1, 0)</f>
        <v>0</v>
      </c>
      <c r="W219" s="25">
        <f>IF(U219&gt;=0.2, 1, 0)</f>
        <v>0</v>
      </c>
      <c r="X219" s="25">
        <f>IF(U219&gt;=0.3, 1, 0)</f>
        <v>0</v>
      </c>
      <c r="Y219" s="25">
        <f>IF(U219&gt;=0.4, 1, 0)</f>
        <v>0</v>
      </c>
      <c r="Z219" s="25">
        <f>IF(U219&gt;=0.5, 1, 0)</f>
        <v>0</v>
      </c>
      <c r="AA219" s="25">
        <f>IF(U219&gt;=0.6, 1, 0)</f>
        <v>0</v>
      </c>
      <c r="AB219" s="25">
        <f>IF(U219&gt;=0.7, 1, 0)</f>
        <v>0</v>
      </c>
      <c r="AC219" s="25">
        <f>IF(U219&gt;=0.8, 1, 0)</f>
        <v>0</v>
      </c>
      <c r="AD219" s="55">
        <f>IF(U219&gt;=0.9, 1, 0)</f>
        <v>0</v>
      </c>
    </row>
    <row r="220" spans="1:30" ht="20" customHeight="1" x14ac:dyDescent="0.2">
      <c r="A220" s="20" t="s">
        <v>458</v>
      </c>
      <c r="B220" s="33" t="str">
        <f>SUBSTITUTE(A220,"/Users/timomiessen/Desktop/imagesdk/blackwomen1/","Image_")</f>
        <v>Image_BW_203.jpg</v>
      </c>
      <c r="C220" s="63" t="s">
        <v>5</v>
      </c>
      <c r="D220" s="22" t="s">
        <v>2973</v>
      </c>
      <c r="E220" s="23">
        <v>0</v>
      </c>
      <c r="F220" s="23">
        <v>1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 cm="1">
        <f t="array" ref="R220">_xlfn.IFS(H220=1,1,K220=1,1,L220=1,1,M220=1,1,N220=1,1,P220=1,1,TRUE,0)</f>
        <v>0</v>
      </c>
      <c r="S220" s="64">
        <f>IF(AND(G220=1,R220=1),0,R220)</f>
        <v>0</v>
      </c>
      <c r="T220" s="24" t="s">
        <v>1977</v>
      </c>
      <c r="U220" s="49">
        <f>SUBSTITUTE(T220,".",",")*1</f>
        <v>3.1083998270332799E-2</v>
      </c>
      <c r="V220" s="54">
        <f>IF(U220&gt;=0.1, 1, 0)</f>
        <v>0</v>
      </c>
      <c r="W220" s="25">
        <f>IF(U220&gt;=0.2, 1, 0)</f>
        <v>0</v>
      </c>
      <c r="X220" s="25">
        <f>IF(U220&gt;=0.3, 1, 0)</f>
        <v>0</v>
      </c>
      <c r="Y220" s="25">
        <f>IF(U220&gt;=0.4, 1, 0)</f>
        <v>0</v>
      </c>
      <c r="Z220" s="25">
        <f>IF(U220&gt;=0.5, 1, 0)</f>
        <v>0</v>
      </c>
      <c r="AA220" s="25">
        <f>IF(U220&gt;=0.6, 1, 0)</f>
        <v>0</v>
      </c>
      <c r="AB220" s="25">
        <f>IF(U220&gt;=0.7, 1, 0)</f>
        <v>0</v>
      </c>
      <c r="AC220" s="25">
        <f>IF(U220&gt;=0.8, 1, 0)</f>
        <v>0</v>
      </c>
      <c r="AD220" s="55">
        <f>IF(U220&gt;=0.9, 1, 0)</f>
        <v>0</v>
      </c>
    </row>
    <row r="221" spans="1:30" ht="20" customHeight="1" x14ac:dyDescent="0.2">
      <c r="A221" s="20" t="s">
        <v>459</v>
      </c>
      <c r="B221" s="33" t="str">
        <f>SUBSTITUTE(A221,"/Users/timomiessen/Desktop/imagesdk/blackwomen1/","Image_")</f>
        <v>Image_BW_204.jpg</v>
      </c>
      <c r="C221" s="63" t="s">
        <v>5</v>
      </c>
      <c r="D221" s="22" t="s">
        <v>2973</v>
      </c>
      <c r="E221" s="23">
        <v>1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 cm="1">
        <f t="array" ref="R221">_xlfn.IFS(H221=1,1,K221=1,1,L221=1,1,M221=1,1,N221=1,1,P221=1,1,TRUE,0)</f>
        <v>0</v>
      </c>
      <c r="S221" s="64">
        <f>IF(AND(G221=1,R221=1),0,R221)</f>
        <v>0</v>
      </c>
      <c r="T221" s="24" t="s">
        <v>1978</v>
      </c>
      <c r="U221" s="49">
        <f>SUBSTITUTE(T221,".",",")*1</f>
        <v>2.1560855209827399E-2</v>
      </c>
      <c r="V221" s="54">
        <f>IF(U221&gt;=0.1, 1, 0)</f>
        <v>0</v>
      </c>
      <c r="W221" s="25">
        <f>IF(U221&gt;=0.2, 1, 0)</f>
        <v>0</v>
      </c>
      <c r="X221" s="25">
        <f>IF(U221&gt;=0.3, 1, 0)</f>
        <v>0</v>
      </c>
      <c r="Y221" s="25">
        <f>IF(U221&gt;=0.4, 1, 0)</f>
        <v>0</v>
      </c>
      <c r="Z221" s="25">
        <f>IF(U221&gt;=0.5, 1, 0)</f>
        <v>0</v>
      </c>
      <c r="AA221" s="25">
        <f>IF(U221&gt;=0.6, 1, 0)</f>
        <v>0</v>
      </c>
      <c r="AB221" s="25">
        <f>IF(U221&gt;=0.7, 1, 0)</f>
        <v>0</v>
      </c>
      <c r="AC221" s="25">
        <f>IF(U221&gt;=0.8, 1, 0)</f>
        <v>0</v>
      </c>
      <c r="AD221" s="55">
        <f>IF(U221&gt;=0.9, 1, 0)</f>
        <v>0</v>
      </c>
    </row>
    <row r="222" spans="1:30" ht="20" customHeight="1" x14ac:dyDescent="0.2">
      <c r="A222" s="20" t="s">
        <v>460</v>
      </c>
      <c r="B222" s="33" t="str">
        <f>SUBSTITUTE(A222,"/Users/timomiessen/Desktop/imagesdk/blackwomen1/","Image_")</f>
        <v>Image_BW_205.jpg</v>
      </c>
      <c r="C222" s="63" t="s">
        <v>5</v>
      </c>
      <c r="D222" s="22" t="s">
        <v>2973</v>
      </c>
      <c r="E222" s="23">
        <v>0</v>
      </c>
      <c r="F222" s="23">
        <v>1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 cm="1">
        <f t="array" ref="R222">_xlfn.IFS(H222=1,1,K222=1,1,L222=1,1,M222=1,1,N222=1,1,P222=1,1,TRUE,0)</f>
        <v>0</v>
      </c>
      <c r="S222" s="64">
        <f>IF(AND(G222=1,R222=1),0,R222)</f>
        <v>0</v>
      </c>
      <c r="T222" s="24" t="s">
        <v>1979</v>
      </c>
      <c r="U222" s="49">
        <f>SUBSTITUTE(T222,".",",")*1</f>
        <v>3.11739658936858E-2</v>
      </c>
      <c r="V222" s="54">
        <f>IF(U222&gt;=0.1, 1, 0)</f>
        <v>0</v>
      </c>
      <c r="W222" s="25">
        <f>IF(U222&gt;=0.2, 1, 0)</f>
        <v>0</v>
      </c>
      <c r="X222" s="25">
        <f>IF(U222&gt;=0.3, 1, 0)</f>
        <v>0</v>
      </c>
      <c r="Y222" s="25">
        <f>IF(U222&gt;=0.4, 1, 0)</f>
        <v>0</v>
      </c>
      <c r="Z222" s="25">
        <f>IF(U222&gt;=0.5, 1, 0)</f>
        <v>0</v>
      </c>
      <c r="AA222" s="25">
        <f>IF(U222&gt;=0.6, 1, 0)</f>
        <v>0</v>
      </c>
      <c r="AB222" s="25">
        <f>IF(U222&gt;=0.7, 1, 0)</f>
        <v>0</v>
      </c>
      <c r="AC222" s="25">
        <f>IF(U222&gt;=0.8, 1, 0)</f>
        <v>0</v>
      </c>
      <c r="AD222" s="55">
        <f>IF(U222&gt;=0.9, 1, 0)</f>
        <v>0</v>
      </c>
    </row>
    <row r="223" spans="1:30" ht="20" customHeight="1" x14ac:dyDescent="0.2">
      <c r="A223" s="20" t="s">
        <v>461</v>
      </c>
      <c r="B223" s="33" t="str">
        <f>SUBSTITUTE(A223,"/Users/timomiessen/Desktop/imagesdk/blackwomen1/","Image_")</f>
        <v>Image_BW_206.jpg</v>
      </c>
      <c r="C223" s="63" t="s">
        <v>5</v>
      </c>
      <c r="D223" s="22" t="s">
        <v>2973</v>
      </c>
      <c r="E223" s="23">
        <v>0</v>
      </c>
      <c r="F223" s="23">
        <v>1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 cm="1">
        <f t="array" ref="R223">_xlfn.IFS(H223=1,1,K223=1,1,L223=1,1,M223=1,1,N223=1,1,P223=1,1,TRUE,0)</f>
        <v>0</v>
      </c>
      <c r="S223" s="64">
        <f>IF(AND(G223=1,R223=1),0,R223)</f>
        <v>0</v>
      </c>
      <c r="T223" s="24" t="s">
        <v>1980</v>
      </c>
      <c r="U223" s="49">
        <f>SUBSTITUTE(T223,".",",")*1</f>
        <v>1.65194515138864E-2</v>
      </c>
      <c r="V223" s="54">
        <f>IF(U223&gt;=0.1, 1, 0)</f>
        <v>0</v>
      </c>
      <c r="W223" s="25">
        <f>IF(U223&gt;=0.2, 1, 0)</f>
        <v>0</v>
      </c>
      <c r="X223" s="25">
        <f>IF(U223&gt;=0.3, 1, 0)</f>
        <v>0</v>
      </c>
      <c r="Y223" s="25">
        <f>IF(U223&gt;=0.4, 1, 0)</f>
        <v>0</v>
      </c>
      <c r="Z223" s="25">
        <f>IF(U223&gt;=0.5, 1, 0)</f>
        <v>0</v>
      </c>
      <c r="AA223" s="25">
        <f>IF(U223&gt;=0.6, 1, 0)</f>
        <v>0</v>
      </c>
      <c r="AB223" s="25">
        <f>IF(U223&gt;=0.7, 1, 0)</f>
        <v>0</v>
      </c>
      <c r="AC223" s="25">
        <f>IF(U223&gt;=0.8, 1, 0)</f>
        <v>0</v>
      </c>
      <c r="AD223" s="55">
        <f>IF(U223&gt;=0.9, 1, 0)</f>
        <v>0</v>
      </c>
    </row>
    <row r="224" spans="1:30" ht="20" customHeight="1" x14ac:dyDescent="0.2">
      <c r="A224" s="20" t="s">
        <v>462</v>
      </c>
      <c r="B224" s="33" t="str">
        <f>SUBSTITUTE(A224,"/Users/timomiessen/Desktop/imagesdk/blackwomen1/","Image_")</f>
        <v>Image_BW_207.jpg</v>
      </c>
      <c r="C224" s="63" t="s">
        <v>5</v>
      </c>
      <c r="D224" s="22" t="s">
        <v>2973</v>
      </c>
      <c r="E224" s="23">
        <v>0</v>
      </c>
      <c r="F224" s="23">
        <v>1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 cm="1">
        <f t="array" ref="R224">_xlfn.IFS(H224=1,1,K224=1,1,L224=1,1,M224=1,1,N224=1,1,P224=1,1,TRUE,0)</f>
        <v>0</v>
      </c>
      <c r="S224" s="64">
        <f>IF(AND(G224=1,R224=1),0,R224)</f>
        <v>0</v>
      </c>
      <c r="T224" s="24" t="s">
        <v>1981</v>
      </c>
      <c r="U224" s="49">
        <f>SUBSTITUTE(T224,".",",")*1</f>
        <v>1.4731301460415101E-2</v>
      </c>
      <c r="V224" s="54">
        <f>IF(U224&gt;=0.1, 1, 0)</f>
        <v>0</v>
      </c>
      <c r="W224" s="25">
        <f>IF(U224&gt;=0.2, 1, 0)</f>
        <v>0</v>
      </c>
      <c r="X224" s="25">
        <f>IF(U224&gt;=0.3, 1, 0)</f>
        <v>0</v>
      </c>
      <c r="Y224" s="25">
        <f>IF(U224&gt;=0.4, 1, 0)</f>
        <v>0</v>
      </c>
      <c r="Z224" s="25">
        <f>IF(U224&gt;=0.5, 1, 0)</f>
        <v>0</v>
      </c>
      <c r="AA224" s="25">
        <f>IF(U224&gt;=0.6, 1, 0)</f>
        <v>0</v>
      </c>
      <c r="AB224" s="25">
        <f>IF(U224&gt;=0.7, 1, 0)</f>
        <v>0</v>
      </c>
      <c r="AC224" s="25">
        <f>IF(U224&gt;=0.8, 1, 0)</f>
        <v>0</v>
      </c>
      <c r="AD224" s="55">
        <f>IF(U224&gt;=0.9, 1, 0)</f>
        <v>0</v>
      </c>
    </row>
    <row r="225" spans="1:30" ht="20" customHeight="1" x14ac:dyDescent="0.2">
      <c r="A225" s="20" t="s">
        <v>463</v>
      </c>
      <c r="B225" s="33" t="str">
        <f>SUBSTITUTE(A225,"/Users/timomiessen/Desktop/imagesdk/blackwomen1/","Image_")</f>
        <v>Image_BW_208.jpg</v>
      </c>
      <c r="C225" s="63" t="s">
        <v>5</v>
      </c>
      <c r="D225" s="22" t="s">
        <v>2973</v>
      </c>
      <c r="E225" s="23">
        <v>0</v>
      </c>
      <c r="F225" s="23">
        <v>1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 cm="1">
        <f t="array" ref="R225">_xlfn.IFS(H225=1,1,K225=1,1,L225=1,1,M225=1,1,N225=1,1,P225=1,1,TRUE,0)</f>
        <v>0</v>
      </c>
      <c r="S225" s="64">
        <f>IF(AND(G225=1,R225=1),0,R225)</f>
        <v>0</v>
      </c>
      <c r="T225" s="24" t="s">
        <v>1982</v>
      </c>
      <c r="U225" s="49">
        <f>SUBSTITUTE(T225,".",",")*1</f>
        <v>6.1469445470720502E-2</v>
      </c>
      <c r="V225" s="54">
        <f>IF(U225&gt;=0.1, 1, 0)</f>
        <v>0</v>
      </c>
      <c r="W225" s="25">
        <f>IF(U225&gt;=0.2, 1, 0)</f>
        <v>0</v>
      </c>
      <c r="X225" s="25">
        <f>IF(U225&gt;=0.3, 1, 0)</f>
        <v>0</v>
      </c>
      <c r="Y225" s="25">
        <f>IF(U225&gt;=0.4, 1, 0)</f>
        <v>0</v>
      </c>
      <c r="Z225" s="25">
        <f>IF(U225&gt;=0.5, 1, 0)</f>
        <v>0</v>
      </c>
      <c r="AA225" s="25">
        <f>IF(U225&gt;=0.6, 1, 0)</f>
        <v>0</v>
      </c>
      <c r="AB225" s="25">
        <f>IF(U225&gt;=0.7, 1, 0)</f>
        <v>0</v>
      </c>
      <c r="AC225" s="25">
        <f>IF(U225&gt;=0.8, 1, 0)</f>
        <v>0</v>
      </c>
      <c r="AD225" s="55">
        <f>IF(U225&gt;=0.9, 1, 0)</f>
        <v>0</v>
      </c>
    </row>
    <row r="226" spans="1:30" ht="20" customHeight="1" x14ac:dyDescent="0.2">
      <c r="A226" s="20" t="s">
        <v>464</v>
      </c>
      <c r="B226" s="33" t="str">
        <f>SUBSTITUTE(A226,"/Users/timomiessen/Desktop/imagesdk/blackwomen1/","Image_")</f>
        <v>Image_BW_209.jpg</v>
      </c>
      <c r="C226" s="63" t="s">
        <v>5</v>
      </c>
      <c r="D226" s="22" t="s">
        <v>2973</v>
      </c>
      <c r="E226" s="23">
        <v>0</v>
      </c>
      <c r="F226" s="23">
        <v>0</v>
      </c>
      <c r="G226" s="23">
        <v>1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1</v>
      </c>
      <c r="P226" s="23">
        <v>0</v>
      </c>
      <c r="Q226" s="23">
        <v>0</v>
      </c>
      <c r="R226" s="23" cm="1">
        <f t="array" ref="R226">_xlfn.IFS(H226=1,1,K226=1,1,L226=1,1,M226=1,1,N226=1,1,P226=1,1,TRUE,0)</f>
        <v>0</v>
      </c>
      <c r="S226" s="64">
        <f>IF(AND(G226=1,R226=1),0,R226)</f>
        <v>0</v>
      </c>
      <c r="T226" s="24" t="s">
        <v>1983</v>
      </c>
      <c r="U226" s="49">
        <f>SUBSTITUTE(T226,".",",")*1</f>
        <v>1.6128941904753401E-2</v>
      </c>
      <c r="V226" s="54">
        <f>IF(U226&gt;=0.1, 1, 0)</f>
        <v>0</v>
      </c>
      <c r="W226" s="25">
        <f>IF(U226&gt;=0.2, 1, 0)</f>
        <v>0</v>
      </c>
      <c r="X226" s="25">
        <f>IF(U226&gt;=0.3, 1, 0)</f>
        <v>0</v>
      </c>
      <c r="Y226" s="25">
        <f>IF(U226&gt;=0.4, 1, 0)</f>
        <v>0</v>
      </c>
      <c r="Z226" s="25">
        <f>IF(U226&gt;=0.5, 1, 0)</f>
        <v>0</v>
      </c>
      <c r="AA226" s="25">
        <f>IF(U226&gt;=0.6, 1, 0)</f>
        <v>0</v>
      </c>
      <c r="AB226" s="25">
        <f>IF(U226&gt;=0.7, 1, 0)</f>
        <v>0</v>
      </c>
      <c r="AC226" s="25">
        <f>IF(U226&gt;=0.8, 1, 0)</f>
        <v>0</v>
      </c>
      <c r="AD226" s="55">
        <f>IF(U226&gt;=0.9, 1, 0)</f>
        <v>0</v>
      </c>
    </row>
    <row r="227" spans="1:30" ht="20" customHeight="1" x14ac:dyDescent="0.2">
      <c r="A227" s="20" t="s">
        <v>465</v>
      </c>
      <c r="B227" s="33" t="str">
        <f>SUBSTITUTE(A227,"/Users/timomiessen/Desktop/imagesdk/blackwomen1/","Image_")</f>
        <v>Image_BW_21.jpg</v>
      </c>
      <c r="C227" s="63" t="s">
        <v>5</v>
      </c>
      <c r="D227" s="22" t="s">
        <v>2973</v>
      </c>
      <c r="E227" s="23">
        <v>1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 cm="1">
        <f t="array" ref="R227">_xlfn.IFS(H227=1,1,K227=1,1,L227=1,1,M227=1,1,N227=1,1,P227=1,1,TRUE,0)</f>
        <v>0</v>
      </c>
      <c r="S227" s="64">
        <f>IF(AND(G227=1,R227=1),0,R227)</f>
        <v>0</v>
      </c>
      <c r="T227" s="24" t="s">
        <v>1984</v>
      </c>
      <c r="U227" s="49">
        <f>SUBSTITUTE(T227,".",",")*1</f>
        <v>6.9330264814198E-3</v>
      </c>
      <c r="V227" s="54">
        <f>IF(U227&gt;=0.1, 1, 0)</f>
        <v>0</v>
      </c>
      <c r="W227" s="25">
        <f>IF(U227&gt;=0.2, 1, 0)</f>
        <v>0</v>
      </c>
      <c r="X227" s="25">
        <f>IF(U227&gt;=0.3, 1, 0)</f>
        <v>0</v>
      </c>
      <c r="Y227" s="25">
        <f>IF(U227&gt;=0.4, 1, 0)</f>
        <v>0</v>
      </c>
      <c r="Z227" s="25">
        <f>IF(U227&gt;=0.5, 1, 0)</f>
        <v>0</v>
      </c>
      <c r="AA227" s="25">
        <f>IF(U227&gt;=0.6, 1, 0)</f>
        <v>0</v>
      </c>
      <c r="AB227" s="25">
        <f>IF(U227&gt;=0.7, 1, 0)</f>
        <v>0</v>
      </c>
      <c r="AC227" s="25">
        <f>IF(U227&gt;=0.8, 1, 0)</f>
        <v>0</v>
      </c>
      <c r="AD227" s="55">
        <f>IF(U227&gt;=0.9, 1, 0)</f>
        <v>0</v>
      </c>
    </row>
    <row r="228" spans="1:30" ht="20" customHeight="1" x14ac:dyDescent="0.2">
      <c r="A228" s="20" t="s">
        <v>466</v>
      </c>
      <c r="B228" s="33" t="str">
        <f>SUBSTITUTE(A228,"/Users/timomiessen/Desktop/imagesdk/blackwomen1/","Image_")</f>
        <v>Image_BW_210.jpg</v>
      </c>
      <c r="C228" s="63" t="s">
        <v>5</v>
      </c>
      <c r="D228" s="22" t="s">
        <v>2973</v>
      </c>
      <c r="E228" s="23">
        <v>0</v>
      </c>
      <c r="F228" s="23">
        <v>0</v>
      </c>
      <c r="G228" s="23">
        <v>1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1</v>
      </c>
      <c r="P228" s="23">
        <v>0</v>
      </c>
      <c r="Q228" s="23">
        <v>0</v>
      </c>
      <c r="R228" s="23" cm="1">
        <f t="array" ref="R228">_xlfn.IFS(H228=1,1,K228=1,1,L228=1,1,M228=1,1,N228=1,1,P228=1,1,TRUE,0)</f>
        <v>0</v>
      </c>
      <c r="S228" s="64">
        <f>IF(AND(G228=1,R228=1),0,R228)</f>
        <v>0</v>
      </c>
      <c r="T228" s="24" t="s">
        <v>1985</v>
      </c>
      <c r="U228" s="49">
        <f>SUBSTITUTE(T228,".",",")*1</f>
        <v>0.81314742565154996</v>
      </c>
      <c r="V228" s="54">
        <f>IF(U228&gt;=0.1, 1, 0)</f>
        <v>1</v>
      </c>
      <c r="W228" s="25">
        <f>IF(U228&gt;=0.2, 1, 0)</f>
        <v>1</v>
      </c>
      <c r="X228" s="25">
        <f>IF(U228&gt;=0.3, 1, 0)</f>
        <v>1</v>
      </c>
      <c r="Y228" s="25">
        <f>IF(U228&gt;=0.4, 1, 0)</f>
        <v>1</v>
      </c>
      <c r="Z228" s="25">
        <f>IF(U228&gt;=0.5, 1, 0)</f>
        <v>1</v>
      </c>
      <c r="AA228" s="25">
        <f>IF(U228&gt;=0.6, 1, 0)</f>
        <v>1</v>
      </c>
      <c r="AB228" s="25">
        <f>IF(U228&gt;=0.7, 1, 0)</f>
        <v>1</v>
      </c>
      <c r="AC228" s="25">
        <f>IF(U228&gt;=0.8, 1, 0)</f>
        <v>1</v>
      </c>
      <c r="AD228" s="55">
        <f>IF(U228&gt;=0.9, 1, 0)</f>
        <v>0</v>
      </c>
    </row>
    <row r="229" spans="1:30" ht="20" customHeight="1" x14ac:dyDescent="0.2">
      <c r="A229" s="20" t="s">
        <v>467</v>
      </c>
      <c r="B229" s="33" t="str">
        <f>SUBSTITUTE(A229,"/Users/timomiessen/Desktop/imagesdk/blackwomen1/","Image_")</f>
        <v>Image_BW_211.jpg</v>
      </c>
      <c r="C229" s="63" t="s">
        <v>5</v>
      </c>
      <c r="D229" s="22" t="s">
        <v>2973</v>
      </c>
      <c r="E229" s="23">
        <v>0</v>
      </c>
      <c r="F229" s="23">
        <v>0</v>
      </c>
      <c r="G229" s="23">
        <v>1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 cm="1">
        <f t="array" ref="R229">_xlfn.IFS(H229=1,1,K229=1,1,L229=1,1,M229=1,1,N229=1,1,P229=1,1,TRUE,0)</f>
        <v>0</v>
      </c>
      <c r="S229" s="64">
        <f>IF(AND(G229=1,R229=1),0,R229)</f>
        <v>0</v>
      </c>
      <c r="T229" s="24" t="s">
        <v>1986</v>
      </c>
      <c r="U229" s="49">
        <f>SUBSTITUTE(T229,".",",")*1</f>
        <v>9.3009090051054902E-3</v>
      </c>
      <c r="V229" s="54">
        <f>IF(U229&gt;=0.1, 1, 0)</f>
        <v>0</v>
      </c>
      <c r="W229" s="25">
        <f>IF(U229&gt;=0.2, 1, 0)</f>
        <v>0</v>
      </c>
      <c r="X229" s="25">
        <f>IF(U229&gt;=0.3, 1, 0)</f>
        <v>0</v>
      </c>
      <c r="Y229" s="25">
        <f>IF(U229&gt;=0.4, 1, 0)</f>
        <v>0</v>
      </c>
      <c r="Z229" s="25">
        <f>IF(U229&gt;=0.5, 1, 0)</f>
        <v>0</v>
      </c>
      <c r="AA229" s="25">
        <f>IF(U229&gt;=0.6, 1, 0)</f>
        <v>0</v>
      </c>
      <c r="AB229" s="25">
        <f>IF(U229&gt;=0.7, 1, 0)</f>
        <v>0</v>
      </c>
      <c r="AC229" s="25">
        <f>IF(U229&gt;=0.8, 1, 0)</f>
        <v>0</v>
      </c>
      <c r="AD229" s="55">
        <f>IF(U229&gt;=0.9, 1, 0)</f>
        <v>0</v>
      </c>
    </row>
    <row r="230" spans="1:30" ht="20" customHeight="1" x14ac:dyDescent="0.2">
      <c r="A230" s="20" t="s">
        <v>468</v>
      </c>
      <c r="B230" s="33" t="str">
        <f>SUBSTITUTE(A230,"/Users/timomiessen/Desktop/imagesdk/blackwomen1/","Image_")</f>
        <v>Image_BW_212.jpg</v>
      </c>
      <c r="C230" s="63" t="s">
        <v>5</v>
      </c>
      <c r="D230" s="22" t="s">
        <v>2973</v>
      </c>
      <c r="E230" s="23">
        <v>0</v>
      </c>
      <c r="F230" s="23">
        <v>0</v>
      </c>
      <c r="G230" s="23">
        <v>1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1</v>
      </c>
      <c r="P230" s="23">
        <v>0</v>
      </c>
      <c r="Q230" s="23">
        <v>0</v>
      </c>
      <c r="R230" s="23" cm="1">
        <f t="array" ref="R230">_xlfn.IFS(H230=1,1,K230=1,1,L230=1,1,M230=1,1,N230=1,1,P230=1,1,TRUE,0)</f>
        <v>0</v>
      </c>
      <c r="S230" s="64">
        <f>IF(AND(G230=1,R230=1),0,R230)</f>
        <v>0</v>
      </c>
      <c r="T230" s="24" t="s">
        <v>1987</v>
      </c>
      <c r="U230" s="49">
        <f>SUBSTITUTE(T230,".",",")*1</f>
        <v>0.11709266155958099</v>
      </c>
      <c r="V230" s="54">
        <f>IF(U230&gt;=0.1, 1, 0)</f>
        <v>1</v>
      </c>
      <c r="W230" s="25">
        <f>IF(U230&gt;=0.2, 1, 0)</f>
        <v>0</v>
      </c>
      <c r="X230" s="25">
        <f>IF(U230&gt;=0.3, 1, 0)</f>
        <v>0</v>
      </c>
      <c r="Y230" s="25">
        <f>IF(U230&gt;=0.4, 1, 0)</f>
        <v>0</v>
      </c>
      <c r="Z230" s="25">
        <f>IF(U230&gt;=0.5, 1, 0)</f>
        <v>0</v>
      </c>
      <c r="AA230" s="25">
        <f>IF(U230&gt;=0.6, 1, 0)</f>
        <v>0</v>
      </c>
      <c r="AB230" s="25">
        <f>IF(U230&gt;=0.7, 1, 0)</f>
        <v>0</v>
      </c>
      <c r="AC230" s="25">
        <f>IF(U230&gt;=0.8, 1, 0)</f>
        <v>0</v>
      </c>
      <c r="AD230" s="55">
        <f>IF(U230&gt;=0.9, 1, 0)</f>
        <v>0</v>
      </c>
    </row>
    <row r="231" spans="1:30" ht="20" customHeight="1" x14ac:dyDescent="0.2">
      <c r="A231" s="20" t="s">
        <v>469</v>
      </c>
      <c r="B231" s="33" t="str">
        <f>SUBSTITUTE(A231,"/Users/timomiessen/Desktop/imagesdk/blackwomen1/","Image_")</f>
        <v>Image_BW_213.jpg</v>
      </c>
      <c r="C231" s="63" t="s">
        <v>5</v>
      </c>
      <c r="D231" s="22" t="s">
        <v>2973</v>
      </c>
      <c r="E231" s="23">
        <v>0</v>
      </c>
      <c r="F231" s="23">
        <v>0</v>
      </c>
      <c r="G231" s="23">
        <v>1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 cm="1">
        <f t="array" ref="R231">_xlfn.IFS(H231=1,1,K231=1,1,L231=1,1,M231=1,1,N231=1,1,P231=1,1,TRUE,0)</f>
        <v>0</v>
      </c>
      <c r="S231" s="64">
        <f>IF(AND(G231=1,R231=1),0,R231)</f>
        <v>0</v>
      </c>
      <c r="T231" s="24" t="s">
        <v>1988</v>
      </c>
      <c r="U231" s="49">
        <f>SUBSTITUTE(T231,".",",")*1</f>
        <v>0.16194739937782199</v>
      </c>
      <c r="V231" s="54">
        <f>IF(U231&gt;=0.1, 1, 0)</f>
        <v>1</v>
      </c>
      <c r="W231" s="25">
        <f>IF(U231&gt;=0.2, 1, 0)</f>
        <v>0</v>
      </c>
      <c r="X231" s="25">
        <f>IF(U231&gt;=0.3, 1, 0)</f>
        <v>0</v>
      </c>
      <c r="Y231" s="25">
        <f>IF(U231&gt;=0.4, 1, 0)</f>
        <v>0</v>
      </c>
      <c r="Z231" s="25">
        <f>IF(U231&gt;=0.5, 1, 0)</f>
        <v>0</v>
      </c>
      <c r="AA231" s="25">
        <f>IF(U231&gt;=0.6, 1, 0)</f>
        <v>0</v>
      </c>
      <c r="AB231" s="25">
        <f>IF(U231&gt;=0.7, 1, 0)</f>
        <v>0</v>
      </c>
      <c r="AC231" s="25">
        <f>IF(U231&gt;=0.8, 1, 0)</f>
        <v>0</v>
      </c>
      <c r="AD231" s="55">
        <f>IF(U231&gt;=0.9, 1, 0)</f>
        <v>0</v>
      </c>
    </row>
    <row r="232" spans="1:30" ht="20" customHeight="1" x14ac:dyDescent="0.2">
      <c r="A232" s="20" t="s">
        <v>470</v>
      </c>
      <c r="B232" s="33" t="str">
        <f>SUBSTITUTE(A232,"/Users/timomiessen/Desktop/imagesdk/blackwomen1/","Image_")</f>
        <v>Image_BW_214.jpg</v>
      </c>
      <c r="C232" s="63" t="s">
        <v>5</v>
      </c>
      <c r="D232" s="22" t="s">
        <v>2973</v>
      </c>
      <c r="E232" s="23">
        <v>0</v>
      </c>
      <c r="F232" s="23">
        <v>0</v>
      </c>
      <c r="G232" s="23">
        <v>1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 cm="1">
        <f t="array" ref="R232">_xlfn.IFS(H232=1,1,K232=1,1,L232=1,1,M232=1,1,N232=1,1,P232=1,1,TRUE,0)</f>
        <v>0</v>
      </c>
      <c r="S232" s="64">
        <f>IF(AND(G232=1,R232=1),0,R232)</f>
        <v>0</v>
      </c>
      <c r="T232" s="24" t="s">
        <v>1989</v>
      </c>
      <c r="U232" s="49">
        <f>SUBSTITUTE(T232,".",",")*1</f>
        <v>0.72137401998043005</v>
      </c>
      <c r="V232" s="54">
        <f>IF(U232&gt;=0.1, 1, 0)</f>
        <v>1</v>
      </c>
      <c r="W232" s="25">
        <f>IF(U232&gt;=0.2, 1, 0)</f>
        <v>1</v>
      </c>
      <c r="X232" s="25">
        <f>IF(U232&gt;=0.3, 1, 0)</f>
        <v>1</v>
      </c>
      <c r="Y232" s="25">
        <f>IF(U232&gt;=0.4, 1, 0)</f>
        <v>1</v>
      </c>
      <c r="Z232" s="25">
        <f>IF(U232&gt;=0.5, 1, 0)</f>
        <v>1</v>
      </c>
      <c r="AA232" s="25">
        <f>IF(U232&gt;=0.6, 1, 0)</f>
        <v>1</v>
      </c>
      <c r="AB232" s="25">
        <f>IF(U232&gt;=0.7, 1, 0)</f>
        <v>1</v>
      </c>
      <c r="AC232" s="25">
        <f>IF(U232&gt;=0.8, 1, 0)</f>
        <v>0</v>
      </c>
      <c r="AD232" s="55">
        <f>IF(U232&gt;=0.9, 1, 0)</f>
        <v>0</v>
      </c>
    </row>
    <row r="233" spans="1:30" ht="20" customHeight="1" x14ac:dyDescent="0.2">
      <c r="A233" s="20" t="s">
        <v>471</v>
      </c>
      <c r="B233" s="33" t="str">
        <f>SUBSTITUTE(A233,"/Users/timomiessen/Desktop/imagesdk/blackwomen1/","Image_")</f>
        <v>Image_BW_215.jpg</v>
      </c>
      <c r="C233" s="63" t="s">
        <v>5</v>
      </c>
      <c r="D233" s="22" t="s">
        <v>2973</v>
      </c>
      <c r="E233" s="23">
        <v>0</v>
      </c>
      <c r="F233" s="23">
        <v>0</v>
      </c>
      <c r="G233" s="23">
        <v>1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 cm="1">
        <f t="array" ref="R233">_xlfn.IFS(H233=1,1,K233=1,1,L233=1,1,M233=1,1,N233=1,1,P233=1,1,TRUE,0)</f>
        <v>0</v>
      </c>
      <c r="S233" s="64">
        <f>IF(AND(G233=1,R233=1),0,R233)</f>
        <v>0</v>
      </c>
      <c r="T233" s="24" t="s">
        <v>1990</v>
      </c>
      <c r="U233" s="49">
        <f>SUBSTITUTE(T233,".",",")*1</f>
        <v>9.1171446256339495E-2</v>
      </c>
      <c r="V233" s="54">
        <f>IF(U233&gt;=0.1, 1, 0)</f>
        <v>0</v>
      </c>
      <c r="W233" s="25">
        <f>IF(U233&gt;=0.2, 1, 0)</f>
        <v>0</v>
      </c>
      <c r="X233" s="25">
        <f>IF(U233&gt;=0.3, 1, 0)</f>
        <v>0</v>
      </c>
      <c r="Y233" s="25">
        <f>IF(U233&gt;=0.4, 1, 0)</f>
        <v>0</v>
      </c>
      <c r="Z233" s="25">
        <f>IF(U233&gt;=0.5, 1, 0)</f>
        <v>0</v>
      </c>
      <c r="AA233" s="25">
        <f>IF(U233&gt;=0.6, 1, 0)</f>
        <v>0</v>
      </c>
      <c r="AB233" s="25">
        <f>IF(U233&gt;=0.7, 1, 0)</f>
        <v>0</v>
      </c>
      <c r="AC233" s="25">
        <f>IF(U233&gt;=0.8, 1, 0)</f>
        <v>0</v>
      </c>
      <c r="AD233" s="55">
        <f>IF(U233&gt;=0.9, 1, 0)</f>
        <v>0</v>
      </c>
    </row>
    <row r="234" spans="1:30" ht="20" customHeight="1" x14ac:dyDescent="0.2">
      <c r="A234" s="20" t="s">
        <v>472</v>
      </c>
      <c r="B234" s="33" t="str">
        <f>SUBSTITUTE(A234,"/Users/timomiessen/Desktop/imagesdk/blackwomen1/","Image_")</f>
        <v>Image_BW_216.jpg</v>
      </c>
      <c r="C234" s="63" t="s">
        <v>5</v>
      </c>
      <c r="D234" s="22" t="s">
        <v>2973</v>
      </c>
      <c r="E234" s="23">
        <v>0</v>
      </c>
      <c r="F234" s="23">
        <v>0</v>
      </c>
      <c r="G234" s="23">
        <v>1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1</v>
      </c>
      <c r="Q234" s="23">
        <v>0</v>
      </c>
      <c r="R234" s="23" cm="1">
        <f t="array" ref="R234">_xlfn.IFS(H234=1,1,K234=1,1,L234=1,1,M234=1,1,N234=1,1,P234=1,1,TRUE,0)</f>
        <v>1</v>
      </c>
      <c r="S234" s="64">
        <f>IF(AND(G234=1,R234=1),0,R234)</f>
        <v>0</v>
      </c>
      <c r="T234" s="24" t="s">
        <v>1991</v>
      </c>
      <c r="U234" s="49">
        <f>SUBSTITUTE(T234,".",",")*1</f>
        <v>0.288803931325674</v>
      </c>
      <c r="V234" s="54">
        <f>IF(U234&gt;=0.1, 1, 0)</f>
        <v>1</v>
      </c>
      <c r="W234" s="25">
        <f>IF(U234&gt;=0.2, 1, 0)</f>
        <v>1</v>
      </c>
      <c r="X234" s="25">
        <f>IF(U234&gt;=0.3, 1, 0)</f>
        <v>0</v>
      </c>
      <c r="Y234" s="25">
        <f>IF(U234&gt;=0.4, 1, 0)</f>
        <v>0</v>
      </c>
      <c r="Z234" s="25">
        <f>IF(U234&gt;=0.5, 1, 0)</f>
        <v>0</v>
      </c>
      <c r="AA234" s="25">
        <f>IF(U234&gt;=0.6, 1, 0)</f>
        <v>0</v>
      </c>
      <c r="AB234" s="25">
        <f>IF(U234&gt;=0.7, 1, 0)</f>
        <v>0</v>
      </c>
      <c r="AC234" s="25">
        <f>IF(U234&gt;=0.8, 1, 0)</f>
        <v>0</v>
      </c>
      <c r="AD234" s="55">
        <f>IF(U234&gt;=0.9, 1, 0)</f>
        <v>0</v>
      </c>
    </row>
    <row r="235" spans="1:30" ht="20" customHeight="1" x14ac:dyDescent="0.2">
      <c r="A235" s="20" t="s">
        <v>473</v>
      </c>
      <c r="B235" s="33" t="str">
        <f>SUBSTITUTE(A235,"/Users/timomiessen/Desktop/imagesdk/blackwomen1/","Image_")</f>
        <v>Image_BW_217.jpg</v>
      </c>
      <c r="C235" s="63" t="s">
        <v>5</v>
      </c>
      <c r="D235" s="22" t="s">
        <v>2973</v>
      </c>
      <c r="E235" s="23">
        <v>0</v>
      </c>
      <c r="F235" s="23">
        <v>0</v>
      </c>
      <c r="G235" s="23">
        <v>1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1</v>
      </c>
      <c r="Q235" s="23">
        <v>0</v>
      </c>
      <c r="R235" s="23" cm="1">
        <f t="array" ref="R235">_xlfn.IFS(H235=1,1,K235=1,1,L235=1,1,M235=1,1,N235=1,1,P235=1,1,TRUE,0)</f>
        <v>1</v>
      </c>
      <c r="S235" s="64">
        <f>IF(AND(G235=1,R235=1),0,R235)</f>
        <v>0</v>
      </c>
      <c r="T235" s="24" t="s">
        <v>1992</v>
      </c>
      <c r="U235" s="49">
        <f>SUBSTITUTE(T235,".",",")*1</f>
        <v>0.30363458767533302</v>
      </c>
      <c r="V235" s="54">
        <f>IF(U235&gt;=0.1, 1, 0)</f>
        <v>1</v>
      </c>
      <c r="W235" s="25">
        <f>IF(U235&gt;=0.2, 1, 0)</f>
        <v>1</v>
      </c>
      <c r="X235" s="25">
        <f>IF(U235&gt;=0.3, 1, 0)</f>
        <v>1</v>
      </c>
      <c r="Y235" s="25">
        <f>IF(U235&gt;=0.4, 1, 0)</f>
        <v>0</v>
      </c>
      <c r="Z235" s="25">
        <f>IF(U235&gt;=0.5, 1, 0)</f>
        <v>0</v>
      </c>
      <c r="AA235" s="25">
        <f>IF(U235&gt;=0.6, 1, 0)</f>
        <v>0</v>
      </c>
      <c r="AB235" s="25">
        <f>IF(U235&gt;=0.7, 1, 0)</f>
        <v>0</v>
      </c>
      <c r="AC235" s="25">
        <f>IF(U235&gt;=0.8, 1, 0)</f>
        <v>0</v>
      </c>
      <c r="AD235" s="55">
        <f>IF(U235&gt;=0.9, 1, 0)</f>
        <v>0</v>
      </c>
    </row>
    <row r="236" spans="1:30" ht="20" customHeight="1" x14ac:dyDescent="0.2">
      <c r="A236" s="20" t="s">
        <v>474</v>
      </c>
      <c r="B236" s="33" t="str">
        <f>SUBSTITUTE(A236,"/Users/timomiessen/Desktop/imagesdk/blackwomen1/","Image_")</f>
        <v>Image_BW_218.jpg</v>
      </c>
      <c r="C236" s="63" t="s">
        <v>5</v>
      </c>
      <c r="D236" s="22" t="s">
        <v>2973</v>
      </c>
      <c r="E236" s="23">
        <v>0</v>
      </c>
      <c r="F236" s="23">
        <v>0</v>
      </c>
      <c r="G236" s="23">
        <v>1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1</v>
      </c>
      <c r="P236" s="23">
        <v>0</v>
      </c>
      <c r="Q236" s="23">
        <v>0</v>
      </c>
      <c r="R236" s="23" cm="1">
        <f t="array" ref="R236">_xlfn.IFS(H236=1,1,K236=1,1,L236=1,1,M236=1,1,N236=1,1,P236=1,1,TRUE,0)</f>
        <v>0</v>
      </c>
      <c r="S236" s="64">
        <f>IF(AND(G236=1,R236=1),0,R236)</f>
        <v>0</v>
      </c>
      <c r="T236" s="24" t="s">
        <v>1993</v>
      </c>
      <c r="U236" s="49">
        <f>SUBSTITUTE(T236,".",",")*1</f>
        <v>0.79347284138202601</v>
      </c>
      <c r="V236" s="54">
        <f>IF(U236&gt;=0.1, 1, 0)</f>
        <v>1</v>
      </c>
      <c r="W236" s="25">
        <f>IF(U236&gt;=0.2, 1, 0)</f>
        <v>1</v>
      </c>
      <c r="X236" s="25">
        <f>IF(U236&gt;=0.3, 1, 0)</f>
        <v>1</v>
      </c>
      <c r="Y236" s="25">
        <f>IF(U236&gt;=0.4, 1, 0)</f>
        <v>1</v>
      </c>
      <c r="Z236" s="25">
        <f>IF(U236&gt;=0.5, 1, 0)</f>
        <v>1</v>
      </c>
      <c r="AA236" s="25">
        <f>IF(U236&gt;=0.6, 1, 0)</f>
        <v>1</v>
      </c>
      <c r="AB236" s="25">
        <f>IF(U236&gt;=0.7, 1, 0)</f>
        <v>1</v>
      </c>
      <c r="AC236" s="25">
        <f>IF(U236&gt;=0.8, 1, 0)</f>
        <v>0</v>
      </c>
      <c r="AD236" s="55">
        <f>IF(U236&gt;=0.9, 1, 0)</f>
        <v>0</v>
      </c>
    </row>
    <row r="237" spans="1:30" ht="20" customHeight="1" x14ac:dyDescent="0.2">
      <c r="A237" s="20" t="s">
        <v>475</v>
      </c>
      <c r="B237" s="33" t="str">
        <f>SUBSTITUTE(A237,"/Users/timomiessen/Desktop/imagesdk/blackwomen1/","Image_")</f>
        <v>Image_BW_219.jpg</v>
      </c>
      <c r="C237" s="63" t="s">
        <v>5</v>
      </c>
      <c r="D237" s="22" t="s">
        <v>2973</v>
      </c>
      <c r="E237" s="23">
        <v>0</v>
      </c>
      <c r="F237" s="23">
        <v>0</v>
      </c>
      <c r="G237" s="23">
        <v>1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1</v>
      </c>
      <c r="P237" s="23">
        <v>0</v>
      </c>
      <c r="Q237" s="23">
        <v>0</v>
      </c>
      <c r="R237" s="23" cm="1">
        <f t="array" ref="R237">_xlfn.IFS(H237=1,1,K237=1,1,L237=1,1,M237=1,1,N237=1,1,P237=1,1,TRUE,0)</f>
        <v>0</v>
      </c>
      <c r="S237" s="64">
        <f>IF(AND(G237=1,R237=1),0,R237)</f>
        <v>0</v>
      </c>
      <c r="T237" s="24" t="s">
        <v>1994</v>
      </c>
      <c r="U237" s="49">
        <f>SUBSTITUTE(T237,".",",")*1</f>
        <v>5.5126676335930803E-2</v>
      </c>
      <c r="V237" s="54">
        <f>IF(U237&gt;=0.1, 1, 0)</f>
        <v>0</v>
      </c>
      <c r="W237" s="25">
        <f>IF(U237&gt;=0.2, 1, 0)</f>
        <v>0</v>
      </c>
      <c r="X237" s="25">
        <f>IF(U237&gt;=0.3, 1, 0)</f>
        <v>0</v>
      </c>
      <c r="Y237" s="25">
        <f>IF(U237&gt;=0.4, 1, 0)</f>
        <v>0</v>
      </c>
      <c r="Z237" s="25">
        <f>IF(U237&gt;=0.5, 1, 0)</f>
        <v>0</v>
      </c>
      <c r="AA237" s="25">
        <f>IF(U237&gt;=0.6, 1, 0)</f>
        <v>0</v>
      </c>
      <c r="AB237" s="25">
        <f>IF(U237&gt;=0.7, 1, 0)</f>
        <v>0</v>
      </c>
      <c r="AC237" s="25">
        <f>IF(U237&gt;=0.8, 1, 0)</f>
        <v>0</v>
      </c>
      <c r="AD237" s="55">
        <f>IF(U237&gt;=0.9, 1, 0)</f>
        <v>0</v>
      </c>
    </row>
    <row r="238" spans="1:30" ht="20" customHeight="1" x14ac:dyDescent="0.2">
      <c r="A238" s="20" t="s">
        <v>476</v>
      </c>
      <c r="B238" s="33" t="str">
        <f>SUBSTITUTE(A238,"/Users/timomiessen/Desktop/imagesdk/blackwomen1/","Image_")</f>
        <v>Image_BW_22.jpg</v>
      </c>
      <c r="C238" s="63" t="s">
        <v>5</v>
      </c>
      <c r="D238" s="22" t="s">
        <v>2973</v>
      </c>
      <c r="E238" s="23">
        <v>1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 cm="1">
        <f t="array" ref="R238">_xlfn.IFS(H238=1,1,K238=1,1,L238=1,1,M238=1,1,N238=1,1,P238=1,1,TRUE,0)</f>
        <v>0</v>
      </c>
      <c r="S238" s="64">
        <f>IF(AND(G238=1,R238=1),0,R238)</f>
        <v>0</v>
      </c>
      <c r="T238" s="24" t="s">
        <v>1995</v>
      </c>
      <c r="U238" s="49">
        <f>SUBSTITUTE(T238,".",",")*1</f>
        <v>5.2094681886956096E-3</v>
      </c>
      <c r="V238" s="54">
        <f>IF(U238&gt;=0.1, 1, 0)</f>
        <v>0</v>
      </c>
      <c r="W238" s="25">
        <f>IF(U238&gt;=0.2, 1, 0)</f>
        <v>0</v>
      </c>
      <c r="X238" s="25">
        <f>IF(U238&gt;=0.3, 1, 0)</f>
        <v>0</v>
      </c>
      <c r="Y238" s="25">
        <f>IF(U238&gt;=0.4, 1, 0)</f>
        <v>0</v>
      </c>
      <c r="Z238" s="25">
        <f>IF(U238&gt;=0.5, 1, 0)</f>
        <v>0</v>
      </c>
      <c r="AA238" s="25">
        <f>IF(U238&gt;=0.6, 1, 0)</f>
        <v>0</v>
      </c>
      <c r="AB238" s="25">
        <f>IF(U238&gt;=0.7, 1, 0)</f>
        <v>0</v>
      </c>
      <c r="AC238" s="25">
        <f>IF(U238&gt;=0.8, 1, 0)</f>
        <v>0</v>
      </c>
      <c r="AD238" s="55">
        <f>IF(U238&gt;=0.9, 1, 0)</f>
        <v>0</v>
      </c>
    </row>
    <row r="239" spans="1:30" ht="20" customHeight="1" x14ac:dyDescent="0.2">
      <c r="A239" s="20" t="s">
        <v>477</v>
      </c>
      <c r="B239" s="33" t="str">
        <f>SUBSTITUTE(A239,"/Users/timomiessen/Desktop/imagesdk/blackwomen1/","Image_")</f>
        <v>Image_BW_220.jpg</v>
      </c>
      <c r="C239" s="63" t="s">
        <v>5</v>
      </c>
      <c r="D239" s="22" t="s">
        <v>2973</v>
      </c>
      <c r="E239" s="23">
        <v>0</v>
      </c>
      <c r="F239" s="23">
        <v>0</v>
      </c>
      <c r="G239" s="23">
        <v>1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1</v>
      </c>
      <c r="Q239" s="23">
        <v>0</v>
      </c>
      <c r="R239" s="23" cm="1">
        <f t="array" ref="R239">_xlfn.IFS(H239=1,1,K239=1,1,L239=1,1,M239=1,1,N239=1,1,P239=1,1,TRUE,0)</f>
        <v>1</v>
      </c>
      <c r="S239" s="64">
        <f>IF(AND(G239=1,R239=1),0,R239)</f>
        <v>0</v>
      </c>
      <c r="T239" s="24" t="s">
        <v>1996</v>
      </c>
      <c r="U239" s="49">
        <f>SUBSTITUTE(T239,".",",")*1</f>
        <v>2.25837416946887E-2</v>
      </c>
      <c r="V239" s="54">
        <f>IF(U239&gt;=0.1, 1, 0)</f>
        <v>0</v>
      </c>
      <c r="W239" s="25">
        <f>IF(U239&gt;=0.2, 1, 0)</f>
        <v>0</v>
      </c>
      <c r="X239" s="25">
        <f>IF(U239&gt;=0.3, 1, 0)</f>
        <v>0</v>
      </c>
      <c r="Y239" s="25">
        <f>IF(U239&gt;=0.4, 1, 0)</f>
        <v>0</v>
      </c>
      <c r="Z239" s="25">
        <f>IF(U239&gt;=0.5, 1, 0)</f>
        <v>0</v>
      </c>
      <c r="AA239" s="25">
        <f>IF(U239&gt;=0.6, 1, 0)</f>
        <v>0</v>
      </c>
      <c r="AB239" s="25">
        <f>IF(U239&gt;=0.7, 1, 0)</f>
        <v>0</v>
      </c>
      <c r="AC239" s="25">
        <f>IF(U239&gt;=0.8, 1, 0)</f>
        <v>0</v>
      </c>
      <c r="AD239" s="55">
        <f>IF(U239&gt;=0.9, 1, 0)</f>
        <v>0</v>
      </c>
    </row>
    <row r="240" spans="1:30" ht="20" customHeight="1" x14ac:dyDescent="0.2">
      <c r="A240" s="20" t="s">
        <v>478</v>
      </c>
      <c r="B240" s="33" t="str">
        <f>SUBSTITUTE(A240,"/Users/timomiessen/Desktop/imagesdk/blackwomen1/","Image_")</f>
        <v>Image_BW_221.jpg</v>
      </c>
      <c r="C240" s="63" t="s">
        <v>5</v>
      </c>
      <c r="D240" s="22" t="s">
        <v>2973</v>
      </c>
      <c r="E240" s="23">
        <v>0</v>
      </c>
      <c r="F240" s="23">
        <v>0</v>
      </c>
      <c r="G240" s="23">
        <v>1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1</v>
      </c>
      <c r="Q240" s="23">
        <v>0</v>
      </c>
      <c r="R240" s="23" cm="1">
        <f t="array" ref="R240">_xlfn.IFS(H240=1,1,K240=1,1,L240=1,1,M240=1,1,N240=1,1,P240=1,1,TRUE,0)</f>
        <v>1</v>
      </c>
      <c r="S240" s="64">
        <f>IF(AND(G240=1,R240=1),0,R240)</f>
        <v>0</v>
      </c>
      <c r="T240" s="24" t="s">
        <v>1997</v>
      </c>
      <c r="U240" s="49">
        <f>SUBSTITUTE(T240,".",",")*1</f>
        <v>0.28709717094898202</v>
      </c>
      <c r="V240" s="54">
        <f>IF(U240&gt;=0.1, 1, 0)</f>
        <v>1</v>
      </c>
      <c r="W240" s="25">
        <f>IF(U240&gt;=0.2, 1, 0)</f>
        <v>1</v>
      </c>
      <c r="X240" s="25">
        <f>IF(U240&gt;=0.3, 1, 0)</f>
        <v>0</v>
      </c>
      <c r="Y240" s="25">
        <f>IF(U240&gt;=0.4, 1, 0)</f>
        <v>0</v>
      </c>
      <c r="Z240" s="25">
        <f>IF(U240&gt;=0.5, 1, 0)</f>
        <v>0</v>
      </c>
      <c r="AA240" s="25">
        <f>IF(U240&gt;=0.6, 1, 0)</f>
        <v>0</v>
      </c>
      <c r="AB240" s="25">
        <f>IF(U240&gt;=0.7, 1, 0)</f>
        <v>0</v>
      </c>
      <c r="AC240" s="25">
        <f>IF(U240&gt;=0.8, 1, 0)</f>
        <v>0</v>
      </c>
      <c r="AD240" s="55">
        <f>IF(U240&gt;=0.9, 1, 0)</f>
        <v>0</v>
      </c>
    </row>
    <row r="241" spans="1:30" ht="20" customHeight="1" x14ac:dyDescent="0.2">
      <c r="A241" s="20" t="s">
        <v>479</v>
      </c>
      <c r="B241" s="33" t="str">
        <f>SUBSTITUTE(A241,"/Users/timomiessen/Desktop/imagesdk/blackwomen1/","Image_")</f>
        <v>Image_BW_222.jpg</v>
      </c>
      <c r="C241" s="63" t="s">
        <v>5</v>
      </c>
      <c r="D241" s="22" t="s">
        <v>2973</v>
      </c>
      <c r="E241" s="23">
        <v>0</v>
      </c>
      <c r="F241" s="23">
        <v>0</v>
      </c>
      <c r="G241" s="23">
        <v>1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1</v>
      </c>
      <c r="Q241" s="23">
        <v>0</v>
      </c>
      <c r="R241" s="23" cm="1">
        <f t="array" ref="R241">_xlfn.IFS(H241=1,1,K241=1,1,L241=1,1,M241=1,1,N241=1,1,P241=1,1,TRUE,0)</f>
        <v>1</v>
      </c>
      <c r="S241" s="64">
        <f>IF(AND(G241=1,R241=1),0,R241)</f>
        <v>0</v>
      </c>
      <c r="T241" s="24" t="s">
        <v>1998</v>
      </c>
      <c r="U241" s="49">
        <f>SUBSTITUTE(T241,".",",")*1</f>
        <v>1.82956662029027E-2</v>
      </c>
      <c r="V241" s="54">
        <f>IF(U241&gt;=0.1, 1, 0)</f>
        <v>0</v>
      </c>
      <c r="W241" s="25">
        <f>IF(U241&gt;=0.2, 1, 0)</f>
        <v>0</v>
      </c>
      <c r="X241" s="25">
        <f>IF(U241&gt;=0.3, 1, 0)</f>
        <v>0</v>
      </c>
      <c r="Y241" s="25">
        <f>IF(U241&gt;=0.4, 1, 0)</f>
        <v>0</v>
      </c>
      <c r="Z241" s="25">
        <f>IF(U241&gt;=0.5, 1, 0)</f>
        <v>0</v>
      </c>
      <c r="AA241" s="25">
        <f>IF(U241&gt;=0.6, 1, 0)</f>
        <v>0</v>
      </c>
      <c r="AB241" s="25">
        <f>IF(U241&gt;=0.7, 1, 0)</f>
        <v>0</v>
      </c>
      <c r="AC241" s="25">
        <f>IF(U241&gt;=0.8, 1, 0)</f>
        <v>0</v>
      </c>
      <c r="AD241" s="55">
        <f>IF(U241&gt;=0.9, 1, 0)</f>
        <v>0</v>
      </c>
    </row>
    <row r="242" spans="1:30" ht="20" customHeight="1" x14ac:dyDescent="0.2">
      <c r="A242" s="20" t="s">
        <v>480</v>
      </c>
      <c r="B242" s="33" t="str">
        <f>SUBSTITUTE(A242,"/Users/timomiessen/Desktop/imagesdk/blackwomen1/","Image_")</f>
        <v>Image_BW_223.jpg</v>
      </c>
      <c r="C242" s="63" t="s">
        <v>5</v>
      </c>
      <c r="D242" s="22" t="s">
        <v>2973</v>
      </c>
      <c r="E242" s="23">
        <v>0</v>
      </c>
      <c r="F242" s="23">
        <v>0</v>
      </c>
      <c r="G242" s="23">
        <v>1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1</v>
      </c>
      <c r="Q242" s="23">
        <v>0</v>
      </c>
      <c r="R242" s="23" cm="1">
        <f t="array" ref="R242">_xlfn.IFS(H242=1,1,K242=1,1,L242=1,1,M242=1,1,N242=1,1,P242=1,1,TRUE,0)</f>
        <v>1</v>
      </c>
      <c r="S242" s="64">
        <f>IF(AND(G242=1,R242=1),0,R242)</f>
        <v>0</v>
      </c>
      <c r="T242" s="24" t="s">
        <v>1999</v>
      </c>
      <c r="U242" s="49">
        <f>SUBSTITUTE(T242,".",",")*1</f>
        <v>0.505976721644401</v>
      </c>
      <c r="V242" s="54">
        <f>IF(U242&gt;=0.1, 1, 0)</f>
        <v>1</v>
      </c>
      <c r="W242" s="25">
        <f>IF(U242&gt;=0.2, 1, 0)</f>
        <v>1</v>
      </c>
      <c r="X242" s="25">
        <f>IF(U242&gt;=0.3, 1, 0)</f>
        <v>1</v>
      </c>
      <c r="Y242" s="25">
        <f>IF(U242&gt;=0.4, 1, 0)</f>
        <v>1</v>
      </c>
      <c r="Z242" s="25">
        <f>IF(U242&gt;=0.5, 1, 0)</f>
        <v>1</v>
      </c>
      <c r="AA242" s="25">
        <f>IF(U242&gt;=0.6, 1, 0)</f>
        <v>0</v>
      </c>
      <c r="AB242" s="25">
        <f>IF(U242&gt;=0.7, 1, 0)</f>
        <v>0</v>
      </c>
      <c r="AC242" s="25">
        <f>IF(U242&gt;=0.8, 1, 0)</f>
        <v>0</v>
      </c>
      <c r="AD242" s="55">
        <f>IF(U242&gt;=0.9, 1, 0)</f>
        <v>0</v>
      </c>
    </row>
    <row r="243" spans="1:30" ht="20" customHeight="1" x14ac:dyDescent="0.2">
      <c r="A243" s="20" t="s">
        <v>481</v>
      </c>
      <c r="B243" s="33" t="str">
        <f>SUBSTITUTE(A243,"/Users/timomiessen/Desktop/imagesdk/blackwomen1/","Image_")</f>
        <v>Image_BW_224.jpg</v>
      </c>
      <c r="C243" s="63" t="s">
        <v>5</v>
      </c>
      <c r="D243" s="22" t="s">
        <v>2973</v>
      </c>
      <c r="E243" s="23">
        <v>0</v>
      </c>
      <c r="F243" s="23">
        <v>0</v>
      </c>
      <c r="G243" s="23">
        <v>1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1</v>
      </c>
      <c r="P243" s="23">
        <v>0</v>
      </c>
      <c r="Q243" s="23">
        <v>0</v>
      </c>
      <c r="R243" s="23" cm="1">
        <f t="array" ref="R243">_xlfn.IFS(H243=1,1,K243=1,1,L243=1,1,M243=1,1,N243=1,1,P243=1,1,TRUE,0)</f>
        <v>0</v>
      </c>
      <c r="S243" s="64">
        <f>IF(AND(G243=1,R243=1),0,R243)</f>
        <v>0</v>
      </c>
      <c r="T243" s="24" t="s">
        <v>2000</v>
      </c>
      <c r="U243" s="49">
        <f>SUBSTITUTE(T243,".",",")*1</f>
        <v>4.5495777390897198E-2</v>
      </c>
      <c r="V243" s="54">
        <f>IF(U243&gt;=0.1, 1, 0)</f>
        <v>0</v>
      </c>
      <c r="W243" s="25">
        <f>IF(U243&gt;=0.2, 1, 0)</f>
        <v>0</v>
      </c>
      <c r="X243" s="25">
        <f>IF(U243&gt;=0.3, 1, 0)</f>
        <v>0</v>
      </c>
      <c r="Y243" s="25">
        <f>IF(U243&gt;=0.4, 1, 0)</f>
        <v>0</v>
      </c>
      <c r="Z243" s="25">
        <f>IF(U243&gt;=0.5, 1, 0)</f>
        <v>0</v>
      </c>
      <c r="AA243" s="25">
        <f>IF(U243&gt;=0.6, 1, 0)</f>
        <v>0</v>
      </c>
      <c r="AB243" s="25">
        <f>IF(U243&gt;=0.7, 1, 0)</f>
        <v>0</v>
      </c>
      <c r="AC243" s="25">
        <f>IF(U243&gt;=0.8, 1, 0)</f>
        <v>0</v>
      </c>
      <c r="AD243" s="55">
        <f>IF(U243&gt;=0.9, 1, 0)</f>
        <v>0</v>
      </c>
    </row>
    <row r="244" spans="1:30" ht="20" customHeight="1" x14ac:dyDescent="0.2">
      <c r="A244" s="20" t="s">
        <v>482</v>
      </c>
      <c r="B244" s="33" t="str">
        <f>SUBSTITUTE(A244,"/Users/timomiessen/Desktop/imagesdk/blackwomen1/","Image_")</f>
        <v>Image_BW_225.jpg</v>
      </c>
      <c r="C244" s="63" t="s">
        <v>5</v>
      </c>
      <c r="D244" s="22" t="s">
        <v>2973</v>
      </c>
      <c r="E244" s="23">
        <v>0</v>
      </c>
      <c r="F244" s="23">
        <v>0</v>
      </c>
      <c r="G244" s="23">
        <v>1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1</v>
      </c>
      <c r="P244" s="23">
        <v>0</v>
      </c>
      <c r="Q244" s="23">
        <v>0</v>
      </c>
      <c r="R244" s="23" cm="1">
        <f t="array" ref="R244">_xlfn.IFS(H244=1,1,K244=1,1,L244=1,1,M244=1,1,N244=1,1,P244=1,1,TRUE,0)</f>
        <v>0</v>
      </c>
      <c r="S244" s="64">
        <f>IF(AND(G244=1,R244=1),0,R244)</f>
        <v>0</v>
      </c>
      <c r="T244" s="24" t="s">
        <v>2001</v>
      </c>
      <c r="U244" s="49">
        <f>SUBSTITUTE(T244,".",",")*1</f>
        <v>3.2258794177323503E-2</v>
      </c>
      <c r="V244" s="54">
        <f>IF(U244&gt;=0.1, 1, 0)</f>
        <v>0</v>
      </c>
      <c r="W244" s="25">
        <f>IF(U244&gt;=0.2, 1, 0)</f>
        <v>0</v>
      </c>
      <c r="X244" s="25">
        <f>IF(U244&gt;=0.3, 1, 0)</f>
        <v>0</v>
      </c>
      <c r="Y244" s="25">
        <f>IF(U244&gt;=0.4, 1, 0)</f>
        <v>0</v>
      </c>
      <c r="Z244" s="25">
        <f>IF(U244&gt;=0.5, 1, 0)</f>
        <v>0</v>
      </c>
      <c r="AA244" s="25">
        <f>IF(U244&gt;=0.6, 1, 0)</f>
        <v>0</v>
      </c>
      <c r="AB244" s="25">
        <f>IF(U244&gt;=0.7, 1, 0)</f>
        <v>0</v>
      </c>
      <c r="AC244" s="25">
        <f>IF(U244&gt;=0.8, 1, 0)</f>
        <v>0</v>
      </c>
      <c r="AD244" s="55">
        <f>IF(U244&gt;=0.9, 1, 0)</f>
        <v>0</v>
      </c>
    </row>
    <row r="245" spans="1:30" ht="20" customHeight="1" x14ac:dyDescent="0.2">
      <c r="A245" s="20" t="s">
        <v>483</v>
      </c>
      <c r="B245" s="33" t="str">
        <f>SUBSTITUTE(A245,"/Users/timomiessen/Desktop/imagesdk/blackwomen1/","Image_")</f>
        <v>Image_BW_226.jpg</v>
      </c>
      <c r="C245" s="63" t="s">
        <v>5</v>
      </c>
      <c r="D245" s="22" t="s">
        <v>2973</v>
      </c>
      <c r="E245" s="23">
        <v>0</v>
      </c>
      <c r="F245" s="23">
        <v>0</v>
      </c>
      <c r="G245" s="23">
        <v>1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 cm="1">
        <f t="array" ref="R245">_xlfn.IFS(H245=1,1,K245=1,1,L245=1,1,M245=1,1,N245=1,1,P245=1,1,TRUE,0)</f>
        <v>0</v>
      </c>
      <c r="S245" s="64">
        <f>IF(AND(G245=1,R245=1),0,R245)</f>
        <v>0</v>
      </c>
      <c r="T245" s="24" t="s">
        <v>2002</v>
      </c>
      <c r="U245" s="49">
        <f>SUBSTITUTE(T245,".",",")*1</f>
        <v>0.407617658376693</v>
      </c>
      <c r="V245" s="54">
        <f>IF(U245&gt;=0.1, 1, 0)</f>
        <v>1</v>
      </c>
      <c r="W245" s="25">
        <f>IF(U245&gt;=0.2, 1, 0)</f>
        <v>1</v>
      </c>
      <c r="X245" s="25">
        <f>IF(U245&gt;=0.3, 1, 0)</f>
        <v>1</v>
      </c>
      <c r="Y245" s="25">
        <f>IF(U245&gt;=0.4, 1, 0)</f>
        <v>1</v>
      </c>
      <c r="Z245" s="25">
        <f>IF(U245&gt;=0.5, 1, 0)</f>
        <v>0</v>
      </c>
      <c r="AA245" s="25">
        <f>IF(U245&gt;=0.6, 1, 0)</f>
        <v>0</v>
      </c>
      <c r="AB245" s="25">
        <f>IF(U245&gt;=0.7, 1, 0)</f>
        <v>0</v>
      </c>
      <c r="AC245" s="25">
        <f>IF(U245&gt;=0.8, 1, 0)</f>
        <v>0</v>
      </c>
      <c r="AD245" s="55">
        <f>IF(U245&gt;=0.9, 1, 0)</f>
        <v>0</v>
      </c>
    </row>
    <row r="246" spans="1:30" ht="20" customHeight="1" x14ac:dyDescent="0.2">
      <c r="A246" s="20" t="s">
        <v>484</v>
      </c>
      <c r="B246" s="33" t="str">
        <f>SUBSTITUTE(A246,"/Users/timomiessen/Desktop/imagesdk/blackwomen1/","Image_")</f>
        <v>Image_BW_227.jpg</v>
      </c>
      <c r="C246" s="63" t="s">
        <v>5</v>
      </c>
      <c r="D246" s="22" t="s">
        <v>2973</v>
      </c>
      <c r="E246" s="23">
        <v>0</v>
      </c>
      <c r="F246" s="23">
        <v>0</v>
      </c>
      <c r="G246" s="23">
        <v>1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1</v>
      </c>
      <c r="P246" s="23">
        <v>1</v>
      </c>
      <c r="Q246" s="23">
        <v>0</v>
      </c>
      <c r="R246" s="23" cm="1">
        <f t="array" ref="R246">_xlfn.IFS(H246=1,1,K246=1,1,L246=1,1,M246=1,1,N246=1,1,P246=1,1,TRUE,0)</f>
        <v>1</v>
      </c>
      <c r="S246" s="64">
        <f>IF(AND(G246=1,R246=1),0,R246)</f>
        <v>0</v>
      </c>
      <c r="T246" s="24" t="s">
        <v>2003</v>
      </c>
      <c r="U246" s="49">
        <f>SUBSTITUTE(T246,".",",")*1</f>
        <v>0.78692276310175602</v>
      </c>
      <c r="V246" s="54">
        <f>IF(U246&gt;=0.1, 1, 0)</f>
        <v>1</v>
      </c>
      <c r="W246" s="25">
        <f>IF(U246&gt;=0.2, 1, 0)</f>
        <v>1</v>
      </c>
      <c r="X246" s="25">
        <f>IF(U246&gt;=0.3, 1, 0)</f>
        <v>1</v>
      </c>
      <c r="Y246" s="25">
        <f>IF(U246&gt;=0.4, 1, 0)</f>
        <v>1</v>
      </c>
      <c r="Z246" s="25">
        <f>IF(U246&gt;=0.5, 1, 0)</f>
        <v>1</v>
      </c>
      <c r="AA246" s="25">
        <f>IF(U246&gt;=0.6, 1, 0)</f>
        <v>1</v>
      </c>
      <c r="AB246" s="25">
        <f>IF(U246&gt;=0.7, 1, 0)</f>
        <v>1</v>
      </c>
      <c r="AC246" s="25">
        <f>IF(U246&gt;=0.8, 1, 0)</f>
        <v>0</v>
      </c>
      <c r="AD246" s="55">
        <f>IF(U246&gt;=0.9, 1, 0)</f>
        <v>0</v>
      </c>
    </row>
    <row r="247" spans="1:30" ht="20" customHeight="1" x14ac:dyDescent="0.2">
      <c r="A247" s="20" t="s">
        <v>485</v>
      </c>
      <c r="B247" s="33" t="str">
        <f>SUBSTITUTE(A247,"/Users/timomiessen/Desktop/imagesdk/blackwomen1/","Image_")</f>
        <v>Image_BW_228.jpg</v>
      </c>
      <c r="C247" s="63" t="s">
        <v>5</v>
      </c>
      <c r="D247" s="22" t="s">
        <v>2973</v>
      </c>
      <c r="E247" s="23">
        <v>0</v>
      </c>
      <c r="F247" s="23">
        <v>0</v>
      </c>
      <c r="G247" s="23">
        <v>1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1</v>
      </c>
      <c r="P247" s="23">
        <v>0</v>
      </c>
      <c r="Q247" s="23">
        <v>0</v>
      </c>
      <c r="R247" s="23" cm="1">
        <f t="array" ref="R247">_xlfn.IFS(H247=1,1,K247=1,1,L247=1,1,M247=1,1,N247=1,1,P247=1,1,TRUE,0)</f>
        <v>0</v>
      </c>
      <c r="S247" s="64">
        <f>IF(AND(G247=1,R247=1),0,R247)</f>
        <v>0</v>
      </c>
      <c r="T247" s="24" t="s">
        <v>2004</v>
      </c>
      <c r="U247" s="49">
        <f>SUBSTITUTE(T247,".",",")*1</f>
        <v>0.106224220246076</v>
      </c>
      <c r="V247" s="54">
        <f>IF(U247&gt;=0.1, 1, 0)</f>
        <v>1</v>
      </c>
      <c r="W247" s="25">
        <f>IF(U247&gt;=0.2, 1, 0)</f>
        <v>0</v>
      </c>
      <c r="X247" s="25">
        <f>IF(U247&gt;=0.3, 1, 0)</f>
        <v>0</v>
      </c>
      <c r="Y247" s="25">
        <f>IF(U247&gt;=0.4, 1, 0)</f>
        <v>0</v>
      </c>
      <c r="Z247" s="25">
        <f>IF(U247&gt;=0.5, 1, 0)</f>
        <v>0</v>
      </c>
      <c r="AA247" s="25">
        <f>IF(U247&gt;=0.6, 1, 0)</f>
        <v>0</v>
      </c>
      <c r="AB247" s="25">
        <f>IF(U247&gt;=0.7, 1, 0)</f>
        <v>0</v>
      </c>
      <c r="AC247" s="25">
        <f>IF(U247&gt;=0.8, 1, 0)</f>
        <v>0</v>
      </c>
      <c r="AD247" s="55">
        <f>IF(U247&gt;=0.9, 1, 0)</f>
        <v>0</v>
      </c>
    </row>
    <row r="248" spans="1:30" ht="20" customHeight="1" x14ac:dyDescent="0.2">
      <c r="A248" s="20" t="s">
        <v>486</v>
      </c>
      <c r="B248" s="33" t="str">
        <f>SUBSTITUTE(A248,"/Users/timomiessen/Desktop/imagesdk/blackwomen1/","Image_")</f>
        <v>Image_BW_229.jpg</v>
      </c>
      <c r="C248" s="63" t="s">
        <v>5</v>
      </c>
      <c r="D248" s="22" t="s">
        <v>2973</v>
      </c>
      <c r="E248" s="23">
        <v>0</v>
      </c>
      <c r="F248" s="23">
        <v>0</v>
      </c>
      <c r="G248" s="23">
        <v>1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1</v>
      </c>
      <c r="P248" s="23">
        <v>0</v>
      </c>
      <c r="Q248" s="23">
        <v>0</v>
      </c>
      <c r="R248" s="23" cm="1">
        <f t="array" ref="R248">_xlfn.IFS(H248=1,1,K248=1,1,L248=1,1,M248=1,1,N248=1,1,P248=1,1,TRUE,0)</f>
        <v>0</v>
      </c>
      <c r="S248" s="64">
        <f>IF(AND(G248=1,R248=1),0,R248)</f>
        <v>0</v>
      </c>
      <c r="T248" s="24" t="s">
        <v>2005</v>
      </c>
      <c r="U248" s="49">
        <f>SUBSTITUTE(T248,".",",")*1</f>
        <v>0.20711396634578699</v>
      </c>
      <c r="V248" s="54">
        <f>IF(U248&gt;=0.1, 1, 0)</f>
        <v>1</v>
      </c>
      <c r="W248" s="25">
        <f>IF(U248&gt;=0.2, 1, 0)</f>
        <v>1</v>
      </c>
      <c r="X248" s="25">
        <f>IF(U248&gt;=0.3, 1, 0)</f>
        <v>0</v>
      </c>
      <c r="Y248" s="25">
        <f>IF(U248&gt;=0.4, 1, 0)</f>
        <v>0</v>
      </c>
      <c r="Z248" s="25">
        <f>IF(U248&gt;=0.5, 1, 0)</f>
        <v>0</v>
      </c>
      <c r="AA248" s="25">
        <f>IF(U248&gt;=0.6, 1, 0)</f>
        <v>0</v>
      </c>
      <c r="AB248" s="25">
        <f>IF(U248&gt;=0.7, 1, 0)</f>
        <v>0</v>
      </c>
      <c r="AC248" s="25">
        <f>IF(U248&gt;=0.8, 1, 0)</f>
        <v>0</v>
      </c>
      <c r="AD248" s="55">
        <f>IF(U248&gt;=0.9, 1, 0)</f>
        <v>0</v>
      </c>
    </row>
    <row r="249" spans="1:30" ht="20" customHeight="1" x14ac:dyDescent="0.2">
      <c r="A249" s="20" t="s">
        <v>487</v>
      </c>
      <c r="B249" s="33" t="str">
        <f>SUBSTITUTE(A249,"/Users/timomiessen/Desktop/imagesdk/blackwomen1/","Image_")</f>
        <v>Image_BW_23.jpg</v>
      </c>
      <c r="C249" s="63" t="s">
        <v>5</v>
      </c>
      <c r="D249" s="22" t="s">
        <v>2973</v>
      </c>
      <c r="E249" s="23">
        <v>1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 cm="1">
        <f t="array" ref="R249">_xlfn.IFS(H249=1,1,K249=1,1,L249=1,1,M249=1,1,N249=1,1,P249=1,1,TRUE,0)</f>
        <v>0</v>
      </c>
      <c r="S249" s="64">
        <f>IF(AND(G249=1,R249=1),0,R249)</f>
        <v>0</v>
      </c>
      <c r="T249" s="24" t="s">
        <v>2006</v>
      </c>
      <c r="U249" s="49">
        <f>SUBSTITUTE(T249,".",",")*1</f>
        <v>1.29548986442387E-2</v>
      </c>
      <c r="V249" s="54">
        <f>IF(U249&gt;=0.1, 1, 0)</f>
        <v>0</v>
      </c>
      <c r="W249" s="25">
        <f>IF(U249&gt;=0.2, 1, 0)</f>
        <v>0</v>
      </c>
      <c r="X249" s="25">
        <f>IF(U249&gt;=0.3, 1, 0)</f>
        <v>0</v>
      </c>
      <c r="Y249" s="25">
        <f>IF(U249&gt;=0.4, 1, 0)</f>
        <v>0</v>
      </c>
      <c r="Z249" s="25">
        <f>IF(U249&gt;=0.5, 1, 0)</f>
        <v>0</v>
      </c>
      <c r="AA249" s="25">
        <f>IF(U249&gt;=0.6, 1, 0)</f>
        <v>0</v>
      </c>
      <c r="AB249" s="25">
        <f>IF(U249&gt;=0.7, 1, 0)</f>
        <v>0</v>
      </c>
      <c r="AC249" s="25">
        <f>IF(U249&gt;=0.8, 1, 0)</f>
        <v>0</v>
      </c>
      <c r="AD249" s="55">
        <f>IF(U249&gt;=0.9, 1, 0)</f>
        <v>0</v>
      </c>
    </row>
    <row r="250" spans="1:30" ht="20" customHeight="1" x14ac:dyDescent="0.2">
      <c r="A250" s="20" t="s">
        <v>488</v>
      </c>
      <c r="B250" s="33" t="str">
        <f>SUBSTITUTE(A250,"/Users/timomiessen/Desktop/imagesdk/blackwomen1/","Image_")</f>
        <v>Image_BW_230.jpg</v>
      </c>
      <c r="C250" s="63" t="s">
        <v>5</v>
      </c>
      <c r="D250" s="22" t="s">
        <v>2973</v>
      </c>
      <c r="E250" s="23">
        <v>0</v>
      </c>
      <c r="F250" s="23">
        <v>0</v>
      </c>
      <c r="G250" s="23">
        <v>1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 cm="1">
        <f t="array" ref="R250">_xlfn.IFS(H250=1,1,K250=1,1,L250=1,1,M250=1,1,N250=1,1,P250=1,1,TRUE,0)</f>
        <v>0</v>
      </c>
      <c r="S250" s="64">
        <f>IF(AND(G250=1,R250=1),0,R250)</f>
        <v>0</v>
      </c>
      <c r="T250" s="24" t="s">
        <v>2007</v>
      </c>
      <c r="U250" s="49">
        <f>SUBSTITUTE(T250,".",",")*1</f>
        <v>3.2434510067105203E-2</v>
      </c>
      <c r="V250" s="54">
        <f>IF(U250&gt;=0.1, 1, 0)</f>
        <v>0</v>
      </c>
      <c r="W250" s="25">
        <f>IF(U250&gt;=0.2, 1, 0)</f>
        <v>0</v>
      </c>
      <c r="X250" s="25">
        <f>IF(U250&gt;=0.3, 1, 0)</f>
        <v>0</v>
      </c>
      <c r="Y250" s="25">
        <f>IF(U250&gt;=0.4, 1, 0)</f>
        <v>0</v>
      </c>
      <c r="Z250" s="25">
        <f>IF(U250&gt;=0.5, 1, 0)</f>
        <v>0</v>
      </c>
      <c r="AA250" s="25">
        <f>IF(U250&gt;=0.6, 1, 0)</f>
        <v>0</v>
      </c>
      <c r="AB250" s="25">
        <f>IF(U250&gt;=0.7, 1, 0)</f>
        <v>0</v>
      </c>
      <c r="AC250" s="25">
        <f>IF(U250&gt;=0.8, 1, 0)</f>
        <v>0</v>
      </c>
      <c r="AD250" s="55">
        <f>IF(U250&gt;=0.9, 1, 0)</f>
        <v>0</v>
      </c>
    </row>
    <row r="251" spans="1:30" ht="20" customHeight="1" x14ac:dyDescent="0.2">
      <c r="A251" s="20" t="s">
        <v>489</v>
      </c>
      <c r="B251" s="33" t="str">
        <f>SUBSTITUTE(A251,"/Users/timomiessen/Desktop/imagesdk/blackwomen1/","Image_")</f>
        <v>Image_BW_231.jpg</v>
      </c>
      <c r="C251" s="63" t="s">
        <v>5</v>
      </c>
      <c r="D251" s="22" t="s">
        <v>2973</v>
      </c>
      <c r="E251" s="23">
        <v>0</v>
      </c>
      <c r="F251" s="23">
        <v>0</v>
      </c>
      <c r="G251" s="23">
        <v>1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1</v>
      </c>
      <c r="P251" s="23">
        <v>0</v>
      </c>
      <c r="Q251" s="23">
        <v>0</v>
      </c>
      <c r="R251" s="23" cm="1">
        <f t="array" ref="R251">_xlfn.IFS(H251=1,1,K251=1,1,L251=1,1,M251=1,1,N251=1,1,P251=1,1,TRUE,0)</f>
        <v>0</v>
      </c>
      <c r="S251" s="64">
        <f>IF(AND(G251=1,R251=1),0,R251)</f>
        <v>0</v>
      </c>
      <c r="T251" s="24" t="s">
        <v>2008</v>
      </c>
      <c r="U251" s="49">
        <f>SUBSTITUTE(T251,".",",")*1</f>
        <v>0.23715818487107701</v>
      </c>
      <c r="V251" s="54">
        <f>IF(U251&gt;=0.1, 1, 0)</f>
        <v>1</v>
      </c>
      <c r="W251" s="25">
        <f>IF(U251&gt;=0.2, 1, 0)</f>
        <v>1</v>
      </c>
      <c r="X251" s="25">
        <f>IF(U251&gt;=0.3, 1, 0)</f>
        <v>0</v>
      </c>
      <c r="Y251" s="25">
        <f>IF(U251&gt;=0.4, 1, 0)</f>
        <v>0</v>
      </c>
      <c r="Z251" s="25">
        <f>IF(U251&gt;=0.5, 1, 0)</f>
        <v>0</v>
      </c>
      <c r="AA251" s="25">
        <f>IF(U251&gt;=0.6, 1, 0)</f>
        <v>0</v>
      </c>
      <c r="AB251" s="25">
        <f>IF(U251&gt;=0.7, 1, 0)</f>
        <v>0</v>
      </c>
      <c r="AC251" s="25">
        <f>IF(U251&gt;=0.8, 1, 0)</f>
        <v>0</v>
      </c>
      <c r="AD251" s="55">
        <f>IF(U251&gt;=0.9, 1, 0)</f>
        <v>0</v>
      </c>
    </row>
    <row r="252" spans="1:30" ht="20" customHeight="1" x14ac:dyDescent="0.2">
      <c r="A252" s="20" t="s">
        <v>490</v>
      </c>
      <c r="B252" s="33" t="str">
        <f>SUBSTITUTE(A252,"/Users/timomiessen/Desktop/imagesdk/blackwomen1/","Image_")</f>
        <v>Image_BW_232.jpg</v>
      </c>
      <c r="C252" s="63" t="s">
        <v>5</v>
      </c>
      <c r="D252" s="22" t="s">
        <v>2973</v>
      </c>
      <c r="E252" s="23">
        <v>0</v>
      </c>
      <c r="F252" s="23">
        <v>0</v>
      </c>
      <c r="G252" s="23">
        <v>1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1</v>
      </c>
      <c r="P252" s="23">
        <v>0</v>
      </c>
      <c r="Q252" s="23">
        <v>0</v>
      </c>
      <c r="R252" s="23" cm="1">
        <f t="array" ref="R252">_xlfn.IFS(H252=1,1,K252=1,1,L252=1,1,M252=1,1,N252=1,1,P252=1,1,TRUE,0)</f>
        <v>0</v>
      </c>
      <c r="S252" s="64">
        <f>IF(AND(G252=1,R252=1),0,R252)</f>
        <v>0</v>
      </c>
      <c r="T252" s="24" t="s">
        <v>2009</v>
      </c>
      <c r="U252" s="49">
        <f>SUBSTITUTE(T252,".",",")*1</f>
        <v>0.214186117984354</v>
      </c>
      <c r="V252" s="54">
        <f>IF(U252&gt;=0.1, 1, 0)</f>
        <v>1</v>
      </c>
      <c r="W252" s="25">
        <f>IF(U252&gt;=0.2, 1, 0)</f>
        <v>1</v>
      </c>
      <c r="X252" s="25">
        <f>IF(U252&gt;=0.3, 1, 0)</f>
        <v>0</v>
      </c>
      <c r="Y252" s="25">
        <f>IF(U252&gt;=0.4, 1, 0)</f>
        <v>0</v>
      </c>
      <c r="Z252" s="25">
        <f>IF(U252&gt;=0.5, 1, 0)</f>
        <v>0</v>
      </c>
      <c r="AA252" s="25">
        <f>IF(U252&gt;=0.6, 1, 0)</f>
        <v>0</v>
      </c>
      <c r="AB252" s="25">
        <f>IF(U252&gt;=0.7, 1, 0)</f>
        <v>0</v>
      </c>
      <c r="AC252" s="25">
        <f>IF(U252&gt;=0.8, 1, 0)</f>
        <v>0</v>
      </c>
      <c r="AD252" s="55">
        <f>IF(U252&gt;=0.9, 1, 0)</f>
        <v>0</v>
      </c>
    </row>
    <row r="253" spans="1:30" ht="20" customHeight="1" x14ac:dyDescent="0.2">
      <c r="A253" s="20" t="s">
        <v>491</v>
      </c>
      <c r="B253" s="33" t="str">
        <f>SUBSTITUTE(A253,"/Users/timomiessen/Desktop/imagesdk/blackwomen1/","Image_")</f>
        <v>Image_BW_233.jpg</v>
      </c>
      <c r="C253" s="63" t="s">
        <v>5</v>
      </c>
      <c r="D253" s="22" t="s">
        <v>2973</v>
      </c>
      <c r="E253" s="23">
        <v>0</v>
      </c>
      <c r="F253" s="23">
        <v>0</v>
      </c>
      <c r="G253" s="23">
        <v>1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1</v>
      </c>
      <c r="P253" s="23">
        <v>0</v>
      </c>
      <c r="Q253" s="23">
        <v>0</v>
      </c>
      <c r="R253" s="23" cm="1">
        <f t="array" ref="R253">_xlfn.IFS(H253=1,1,K253=1,1,L253=1,1,M253=1,1,N253=1,1,P253=1,1,TRUE,0)</f>
        <v>0</v>
      </c>
      <c r="S253" s="64">
        <f>IF(AND(G253=1,R253=1),0,R253)</f>
        <v>0</v>
      </c>
      <c r="T253" s="24" t="s">
        <v>2010</v>
      </c>
      <c r="U253" s="49">
        <f>SUBSTITUTE(T253,".",",")*1</f>
        <v>5.9154180809855399E-2</v>
      </c>
      <c r="V253" s="54">
        <f>IF(U253&gt;=0.1, 1, 0)</f>
        <v>0</v>
      </c>
      <c r="W253" s="25">
        <f>IF(U253&gt;=0.2, 1, 0)</f>
        <v>0</v>
      </c>
      <c r="X253" s="25">
        <f>IF(U253&gt;=0.3, 1, 0)</f>
        <v>0</v>
      </c>
      <c r="Y253" s="25">
        <f>IF(U253&gt;=0.4, 1, 0)</f>
        <v>0</v>
      </c>
      <c r="Z253" s="25">
        <f>IF(U253&gt;=0.5, 1, 0)</f>
        <v>0</v>
      </c>
      <c r="AA253" s="25">
        <f>IF(U253&gt;=0.6, 1, 0)</f>
        <v>0</v>
      </c>
      <c r="AB253" s="25">
        <f>IF(U253&gt;=0.7, 1, 0)</f>
        <v>0</v>
      </c>
      <c r="AC253" s="25">
        <f>IF(U253&gt;=0.8, 1, 0)</f>
        <v>0</v>
      </c>
      <c r="AD253" s="55">
        <f>IF(U253&gt;=0.9, 1, 0)</f>
        <v>0</v>
      </c>
    </row>
    <row r="254" spans="1:30" ht="20" customHeight="1" x14ac:dyDescent="0.2">
      <c r="A254" s="20" t="s">
        <v>492</v>
      </c>
      <c r="B254" s="33" t="str">
        <f>SUBSTITUTE(A254,"/Users/timomiessen/Desktop/imagesdk/blackwomen1/","Image_")</f>
        <v>Image_BW_234.jpg</v>
      </c>
      <c r="C254" s="63" t="s">
        <v>5</v>
      </c>
      <c r="D254" s="22" t="s">
        <v>2973</v>
      </c>
      <c r="E254" s="23">
        <v>0</v>
      </c>
      <c r="F254" s="23">
        <v>0</v>
      </c>
      <c r="G254" s="23">
        <v>1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 cm="1">
        <f t="array" ref="R254">_xlfn.IFS(H254=1,1,K254=1,1,L254=1,1,M254=1,1,N254=1,1,P254=1,1,TRUE,0)</f>
        <v>0</v>
      </c>
      <c r="S254" s="64">
        <f>IF(AND(G254=1,R254=1),0,R254)</f>
        <v>0</v>
      </c>
      <c r="T254" s="24" t="s">
        <v>2011</v>
      </c>
      <c r="U254" s="49">
        <f>SUBSTITUTE(T254,".",",")*1</f>
        <v>1.8267920240759801E-2</v>
      </c>
      <c r="V254" s="54">
        <f>IF(U254&gt;=0.1, 1, 0)</f>
        <v>0</v>
      </c>
      <c r="W254" s="25">
        <f>IF(U254&gt;=0.2, 1, 0)</f>
        <v>0</v>
      </c>
      <c r="X254" s="25">
        <f>IF(U254&gt;=0.3, 1, 0)</f>
        <v>0</v>
      </c>
      <c r="Y254" s="25">
        <f>IF(U254&gt;=0.4, 1, 0)</f>
        <v>0</v>
      </c>
      <c r="Z254" s="25">
        <f>IF(U254&gt;=0.5, 1, 0)</f>
        <v>0</v>
      </c>
      <c r="AA254" s="25">
        <f>IF(U254&gt;=0.6, 1, 0)</f>
        <v>0</v>
      </c>
      <c r="AB254" s="25">
        <f>IF(U254&gt;=0.7, 1, 0)</f>
        <v>0</v>
      </c>
      <c r="AC254" s="25">
        <f>IF(U254&gt;=0.8, 1, 0)</f>
        <v>0</v>
      </c>
      <c r="AD254" s="55">
        <f>IF(U254&gt;=0.9, 1, 0)</f>
        <v>0</v>
      </c>
    </row>
    <row r="255" spans="1:30" ht="20" customHeight="1" x14ac:dyDescent="0.2">
      <c r="A255" s="20" t="s">
        <v>493</v>
      </c>
      <c r="B255" s="33" t="str">
        <f>SUBSTITUTE(A255,"/Users/timomiessen/Desktop/imagesdk/blackwomen1/","Image_")</f>
        <v>Image_BW_235.jpg</v>
      </c>
      <c r="C255" s="63" t="s">
        <v>5</v>
      </c>
      <c r="D255" s="22" t="s">
        <v>2973</v>
      </c>
      <c r="E255" s="23">
        <v>0</v>
      </c>
      <c r="F255" s="23">
        <v>0</v>
      </c>
      <c r="G255" s="23">
        <v>1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1</v>
      </c>
      <c r="P255" s="23">
        <v>1</v>
      </c>
      <c r="Q255" s="23">
        <v>0</v>
      </c>
      <c r="R255" s="23" cm="1">
        <f t="array" ref="R255">_xlfn.IFS(H255=1,1,K255=1,1,L255=1,1,M255=1,1,N255=1,1,P255=1,1,TRUE,0)</f>
        <v>1</v>
      </c>
      <c r="S255" s="64">
        <f>IF(AND(G255=1,R255=1),0,R255)</f>
        <v>0</v>
      </c>
      <c r="T255" s="24" t="s">
        <v>2012</v>
      </c>
      <c r="U255" s="49">
        <f>SUBSTITUTE(T255,".",",")*1</f>
        <v>0.25528294593095702</v>
      </c>
      <c r="V255" s="54">
        <f>IF(U255&gt;=0.1, 1, 0)</f>
        <v>1</v>
      </c>
      <c r="W255" s="25">
        <f>IF(U255&gt;=0.2, 1, 0)</f>
        <v>1</v>
      </c>
      <c r="X255" s="25">
        <f>IF(U255&gt;=0.3, 1, 0)</f>
        <v>0</v>
      </c>
      <c r="Y255" s="25">
        <f>IF(U255&gt;=0.4, 1, 0)</f>
        <v>0</v>
      </c>
      <c r="Z255" s="25">
        <f>IF(U255&gt;=0.5, 1, 0)</f>
        <v>0</v>
      </c>
      <c r="AA255" s="25">
        <f>IF(U255&gt;=0.6, 1, 0)</f>
        <v>0</v>
      </c>
      <c r="AB255" s="25">
        <f>IF(U255&gt;=0.7, 1, 0)</f>
        <v>0</v>
      </c>
      <c r="AC255" s="25">
        <f>IF(U255&gt;=0.8, 1, 0)</f>
        <v>0</v>
      </c>
      <c r="AD255" s="55">
        <f>IF(U255&gt;=0.9, 1, 0)</f>
        <v>0</v>
      </c>
    </row>
    <row r="256" spans="1:30" ht="20" customHeight="1" x14ac:dyDescent="0.2">
      <c r="A256" s="20" t="s">
        <v>494</v>
      </c>
      <c r="B256" s="33" t="str">
        <f>SUBSTITUTE(A256,"/Users/timomiessen/Desktop/imagesdk/blackwomen1/","Image_")</f>
        <v>Image_BW_236.jpg</v>
      </c>
      <c r="C256" s="63" t="s">
        <v>5</v>
      </c>
      <c r="D256" s="22" t="s">
        <v>2973</v>
      </c>
      <c r="E256" s="23">
        <v>0</v>
      </c>
      <c r="F256" s="23">
        <v>0</v>
      </c>
      <c r="G256" s="23">
        <v>1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1</v>
      </c>
      <c r="P256" s="23">
        <v>0</v>
      </c>
      <c r="Q256" s="23">
        <v>0</v>
      </c>
      <c r="R256" s="23" cm="1">
        <f t="array" ref="R256">_xlfn.IFS(H256=1,1,K256=1,1,L256=1,1,M256=1,1,N256=1,1,P256=1,1,TRUE,0)</f>
        <v>0</v>
      </c>
      <c r="S256" s="64">
        <f>IF(AND(G256=1,R256=1),0,R256)</f>
        <v>0</v>
      </c>
      <c r="T256" s="24" t="s">
        <v>2013</v>
      </c>
      <c r="U256" s="49">
        <f>SUBSTITUTE(T256,".",",")*1</f>
        <v>0.47984732687473203</v>
      </c>
      <c r="V256" s="54">
        <f>IF(U256&gt;=0.1, 1, 0)</f>
        <v>1</v>
      </c>
      <c r="W256" s="25">
        <f>IF(U256&gt;=0.2, 1, 0)</f>
        <v>1</v>
      </c>
      <c r="X256" s="25">
        <f>IF(U256&gt;=0.3, 1, 0)</f>
        <v>1</v>
      </c>
      <c r="Y256" s="25">
        <f>IF(U256&gt;=0.4, 1, 0)</f>
        <v>1</v>
      </c>
      <c r="Z256" s="25">
        <f>IF(U256&gt;=0.5, 1, 0)</f>
        <v>0</v>
      </c>
      <c r="AA256" s="25">
        <f>IF(U256&gt;=0.6, 1, 0)</f>
        <v>0</v>
      </c>
      <c r="AB256" s="25">
        <f>IF(U256&gt;=0.7, 1, 0)</f>
        <v>0</v>
      </c>
      <c r="AC256" s="25">
        <f>IF(U256&gt;=0.8, 1, 0)</f>
        <v>0</v>
      </c>
      <c r="AD256" s="55">
        <f>IF(U256&gt;=0.9, 1, 0)</f>
        <v>0</v>
      </c>
    </row>
    <row r="257" spans="1:30" ht="20" customHeight="1" x14ac:dyDescent="0.2">
      <c r="A257" s="20" t="s">
        <v>495</v>
      </c>
      <c r="B257" s="33" t="str">
        <f>SUBSTITUTE(A257,"/Users/timomiessen/Desktop/imagesdk/blackwomen1/","Image_")</f>
        <v>Image_BW_237.jpg</v>
      </c>
      <c r="C257" s="63" t="s">
        <v>5</v>
      </c>
      <c r="D257" s="22" t="s">
        <v>2973</v>
      </c>
      <c r="E257" s="23">
        <v>0</v>
      </c>
      <c r="F257" s="23">
        <v>0</v>
      </c>
      <c r="G257" s="23">
        <v>1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1</v>
      </c>
      <c r="R257" s="23" cm="1">
        <f t="array" ref="R257">_xlfn.IFS(H257=1,1,K257=1,1,L257=1,1,M257=1,1,N257=1,1,P257=1,1,TRUE,0)</f>
        <v>0</v>
      </c>
      <c r="S257" s="64">
        <f>IF(AND(G257=1,R257=1),0,R257)</f>
        <v>0</v>
      </c>
      <c r="T257" s="24" t="s">
        <v>2014</v>
      </c>
      <c r="U257" s="49">
        <f>SUBSTITUTE(T257,".",",")*1</f>
        <v>0.24685609713196699</v>
      </c>
      <c r="V257" s="54">
        <f>IF(U257&gt;=0.1, 1, 0)</f>
        <v>1</v>
      </c>
      <c r="W257" s="25">
        <f>IF(U257&gt;=0.2, 1, 0)</f>
        <v>1</v>
      </c>
      <c r="X257" s="25">
        <f>IF(U257&gt;=0.3, 1, 0)</f>
        <v>0</v>
      </c>
      <c r="Y257" s="25">
        <f>IF(U257&gt;=0.4, 1, 0)</f>
        <v>0</v>
      </c>
      <c r="Z257" s="25">
        <f>IF(U257&gt;=0.5, 1, 0)</f>
        <v>0</v>
      </c>
      <c r="AA257" s="25">
        <f>IF(U257&gt;=0.6, 1, 0)</f>
        <v>0</v>
      </c>
      <c r="AB257" s="25">
        <f>IF(U257&gt;=0.7, 1, 0)</f>
        <v>0</v>
      </c>
      <c r="AC257" s="25">
        <f>IF(U257&gt;=0.8, 1, 0)</f>
        <v>0</v>
      </c>
      <c r="AD257" s="55">
        <f>IF(U257&gt;=0.9, 1, 0)</f>
        <v>0</v>
      </c>
    </row>
    <row r="258" spans="1:30" ht="20" customHeight="1" x14ac:dyDescent="0.2">
      <c r="A258" s="20" t="s">
        <v>496</v>
      </c>
      <c r="B258" s="33" t="str">
        <f>SUBSTITUTE(A258,"/Users/timomiessen/Desktop/imagesdk/blackwomen1/","Image_")</f>
        <v>Image_BW_238.jpg</v>
      </c>
      <c r="C258" s="63" t="s">
        <v>5</v>
      </c>
      <c r="D258" s="22" t="s">
        <v>2973</v>
      </c>
      <c r="E258" s="23">
        <v>0</v>
      </c>
      <c r="F258" s="23">
        <v>0</v>
      </c>
      <c r="G258" s="23">
        <v>1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 cm="1">
        <f t="array" ref="R258">_xlfn.IFS(H258=1,1,K258=1,1,L258=1,1,M258=1,1,N258=1,1,P258=1,1,TRUE,0)</f>
        <v>0</v>
      </c>
      <c r="S258" s="64">
        <f>IF(AND(G258=1,R258=1),0,R258)</f>
        <v>0</v>
      </c>
      <c r="T258" s="24" t="s">
        <v>2015</v>
      </c>
      <c r="U258" s="49">
        <f>SUBSTITUTE(T258,".",",")*1</f>
        <v>2.3856207728385901E-2</v>
      </c>
      <c r="V258" s="54">
        <f>IF(U258&gt;=0.1, 1, 0)</f>
        <v>0</v>
      </c>
      <c r="W258" s="25">
        <f>IF(U258&gt;=0.2, 1, 0)</f>
        <v>0</v>
      </c>
      <c r="X258" s="25">
        <f>IF(U258&gt;=0.3, 1, 0)</f>
        <v>0</v>
      </c>
      <c r="Y258" s="25">
        <f>IF(U258&gt;=0.4, 1, 0)</f>
        <v>0</v>
      </c>
      <c r="Z258" s="25">
        <f>IF(U258&gt;=0.5, 1, 0)</f>
        <v>0</v>
      </c>
      <c r="AA258" s="25">
        <f>IF(U258&gt;=0.6, 1, 0)</f>
        <v>0</v>
      </c>
      <c r="AB258" s="25">
        <f>IF(U258&gt;=0.7, 1, 0)</f>
        <v>0</v>
      </c>
      <c r="AC258" s="25">
        <f>IF(U258&gt;=0.8, 1, 0)</f>
        <v>0</v>
      </c>
      <c r="AD258" s="55">
        <f>IF(U258&gt;=0.9, 1, 0)</f>
        <v>0</v>
      </c>
    </row>
    <row r="259" spans="1:30" ht="20" customHeight="1" x14ac:dyDescent="0.2">
      <c r="A259" s="20" t="s">
        <v>497</v>
      </c>
      <c r="B259" s="33" t="str">
        <f>SUBSTITUTE(A259,"/Users/timomiessen/Desktop/imagesdk/blackwomen1/","Image_")</f>
        <v>Image_BW_239.jpg</v>
      </c>
      <c r="C259" s="63" t="s">
        <v>5</v>
      </c>
      <c r="D259" s="22" t="s">
        <v>2973</v>
      </c>
      <c r="E259" s="23">
        <v>0</v>
      </c>
      <c r="F259" s="23">
        <v>0</v>
      </c>
      <c r="G259" s="23">
        <v>1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1</v>
      </c>
      <c r="P259" s="23">
        <v>1</v>
      </c>
      <c r="Q259" s="23">
        <v>0</v>
      </c>
      <c r="R259" s="23" cm="1">
        <f t="array" ref="R259">_xlfn.IFS(H259=1,1,K259=1,1,L259=1,1,M259=1,1,N259=1,1,P259=1,1,TRUE,0)</f>
        <v>1</v>
      </c>
      <c r="S259" s="64">
        <f>IF(AND(G259=1,R259=1),0,R259)</f>
        <v>0</v>
      </c>
      <c r="T259" s="24" t="s">
        <v>2016</v>
      </c>
      <c r="U259" s="49">
        <f>SUBSTITUTE(T259,".",",")*1</f>
        <v>0.28933061985298902</v>
      </c>
      <c r="V259" s="54">
        <f>IF(U259&gt;=0.1, 1, 0)</f>
        <v>1</v>
      </c>
      <c r="W259" s="25">
        <f>IF(U259&gt;=0.2, 1, 0)</f>
        <v>1</v>
      </c>
      <c r="X259" s="25">
        <f>IF(U259&gt;=0.3, 1, 0)</f>
        <v>0</v>
      </c>
      <c r="Y259" s="25">
        <f>IF(U259&gt;=0.4, 1, 0)</f>
        <v>0</v>
      </c>
      <c r="Z259" s="25">
        <f>IF(U259&gt;=0.5, 1, 0)</f>
        <v>0</v>
      </c>
      <c r="AA259" s="25">
        <f>IF(U259&gt;=0.6, 1, 0)</f>
        <v>0</v>
      </c>
      <c r="AB259" s="25">
        <f>IF(U259&gt;=0.7, 1, 0)</f>
        <v>0</v>
      </c>
      <c r="AC259" s="25">
        <f>IF(U259&gt;=0.8, 1, 0)</f>
        <v>0</v>
      </c>
      <c r="AD259" s="55">
        <f>IF(U259&gt;=0.9, 1, 0)</f>
        <v>0</v>
      </c>
    </row>
    <row r="260" spans="1:30" ht="20" customHeight="1" x14ac:dyDescent="0.2">
      <c r="A260" s="20" t="s">
        <v>498</v>
      </c>
      <c r="B260" s="33" t="str">
        <f>SUBSTITUTE(A260,"/Users/timomiessen/Desktop/imagesdk/blackwomen1/","Image_")</f>
        <v>Image_BW_24.jpg</v>
      </c>
      <c r="C260" s="63" t="s">
        <v>5</v>
      </c>
      <c r="D260" s="22" t="s">
        <v>2973</v>
      </c>
      <c r="E260" s="23">
        <v>1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 cm="1">
        <f t="array" ref="R260">_xlfn.IFS(H260=1,1,K260=1,1,L260=1,1,M260=1,1,N260=1,1,P260=1,1,TRUE,0)</f>
        <v>0</v>
      </c>
      <c r="S260" s="64">
        <f>IF(AND(G260=1,R260=1),0,R260)</f>
        <v>0</v>
      </c>
      <c r="T260" s="24" t="s">
        <v>2017</v>
      </c>
      <c r="U260" s="49">
        <f>SUBSTITUTE(T260,".",",")*1</f>
        <v>3.4724997356533997E-2</v>
      </c>
      <c r="V260" s="54">
        <f>IF(U260&gt;=0.1, 1, 0)</f>
        <v>0</v>
      </c>
      <c r="W260" s="25">
        <f>IF(U260&gt;=0.2, 1, 0)</f>
        <v>0</v>
      </c>
      <c r="X260" s="25">
        <f>IF(U260&gt;=0.3, 1, 0)</f>
        <v>0</v>
      </c>
      <c r="Y260" s="25">
        <f>IF(U260&gt;=0.4, 1, 0)</f>
        <v>0</v>
      </c>
      <c r="Z260" s="25">
        <f>IF(U260&gt;=0.5, 1, 0)</f>
        <v>0</v>
      </c>
      <c r="AA260" s="25">
        <f>IF(U260&gt;=0.6, 1, 0)</f>
        <v>0</v>
      </c>
      <c r="AB260" s="25">
        <f>IF(U260&gt;=0.7, 1, 0)</f>
        <v>0</v>
      </c>
      <c r="AC260" s="25">
        <f>IF(U260&gt;=0.8, 1, 0)</f>
        <v>0</v>
      </c>
      <c r="AD260" s="55">
        <f>IF(U260&gt;=0.9, 1, 0)</f>
        <v>0</v>
      </c>
    </row>
    <row r="261" spans="1:30" ht="20" customHeight="1" x14ac:dyDescent="0.2">
      <c r="A261" s="20" t="s">
        <v>499</v>
      </c>
      <c r="B261" s="33" t="str">
        <f>SUBSTITUTE(A261,"/Users/timomiessen/Desktop/imagesdk/blackwomen1/","Image_")</f>
        <v>Image_BW_240.jpg</v>
      </c>
      <c r="C261" s="63" t="s">
        <v>5</v>
      </c>
      <c r="D261" s="22" t="s">
        <v>2973</v>
      </c>
      <c r="E261" s="23">
        <v>0</v>
      </c>
      <c r="F261" s="23">
        <v>0</v>
      </c>
      <c r="G261" s="23">
        <v>1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1</v>
      </c>
      <c r="P261" s="23">
        <v>0</v>
      </c>
      <c r="Q261" s="23">
        <v>0</v>
      </c>
      <c r="R261" s="23" cm="1">
        <f t="array" ref="R261">_xlfn.IFS(H261=1,1,K261=1,1,L261=1,1,M261=1,1,N261=1,1,P261=1,1,TRUE,0)</f>
        <v>0</v>
      </c>
      <c r="S261" s="64">
        <f>IF(AND(G261=1,R261=1),0,R261)</f>
        <v>0</v>
      </c>
      <c r="T261" s="24" t="s">
        <v>2018</v>
      </c>
      <c r="U261" s="49">
        <f>SUBSTITUTE(T261,".",",")*1</f>
        <v>0.27774154953658498</v>
      </c>
      <c r="V261" s="54">
        <f>IF(U261&gt;=0.1, 1, 0)</f>
        <v>1</v>
      </c>
      <c r="W261" s="25">
        <f>IF(U261&gt;=0.2, 1, 0)</f>
        <v>1</v>
      </c>
      <c r="X261" s="25">
        <f>IF(U261&gt;=0.3, 1, 0)</f>
        <v>0</v>
      </c>
      <c r="Y261" s="25">
        <f>IF(U261&gt;=0.4, 1, 0)</f>
        <v>0</v>
      </c>
      <c r="Z261" s="25">
        <f>IF(U261&gt;=0.5, 1, 0)</f>
        <v>0</v>
      </c>
      <c r="AA261" s="25">
        <f>IF(U261&gt;=0.6, 1, 0)</f>
        <v>0</v>
      </c>
      <c r="AB261" s="25">
        <f>IF(U261&gt;=0.7, 1, 0)</f>
        <v>0</v>
      </c>
      <c r="AC261" s="25">
        <f>IF(U261&gt;=0.8, 1, 0)</f>
        <v>0</v>
      </c>
      <c r="AD261" s="55">
        <f>IF(U261&gt;=0.9, 1, 0)</f>
        <v>0</v>
      </c>
    </row>
    <row r="262" spans="1:30" ht="20" customHeight="1" x14ac:dyDescent="0.2">
      <c r="A262" s="20" t="s">
        <v>500</v>
      </c>
      <c r="B262" s="33" t="str">
        <f>SUBSTITUTE(A262,"/Users/timomiessen/Desktop/imagesdk/blackwomen1/","Image_")</f>
        <v>Image_BW_241.jpg</v>
      </c>
      <c r="C262" s="63" t="s">
        <v>5</v>
      </c>
      <c r="D262" s="22" t="s">
        <v>2973</v>
      </c>
      <c r="E262" s="23">
        <v>0</v>
      </c>
      <c r="F262" s="23">
        <v>0</v>
      </c>
      <c r="G262" s="23">
        <v>1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1</v>
      </c>
      <c r="P262" s="23">
        <v>0</v>
      </c>
      <c r="Q262" s="23">
        <v>0</v>
      </c>
      <c r="R262" s="23" cm="1">
        <f t="array" ref="R262">_xlfn.IFS(H262=1,1,K262=1,1,L262=1,1,M262=1,1,N262=1,1,P262=1,1,TRUE,0)</f>
        <v>0</v>
      </c>
      <c r="S262" s="64">
        <f>IF(AND(G262=1,R262=1),0,R262)</f>
        <v>0</v>
      </c>
      <c r="T262" s="24" t="s">
        <v>2019</v>
      </c>
      <c r="U262" s="49">
        <f>SUBSTITUTE(T262,".",",")*1</f>
        <v>6.0014885384589399E-3</v>
      </c>
      <c r="V262" s="54">
        <f>IF(U262&gt;=0.1, 1, 0)</f>
        <v>0</v>
      </c>
      <c r="W262" s="25">
        <f>IF(U262&gt;=0.2, 1, 0)</f>
        <v>0</v>
      </c>
      <c r="X262" s="25">
        <f>IF(U262&gt;=0.3, 1, 0)</f>
        <v>0</v>
      </c>
      <c r="Y262" s="25">
        <f>IF(U262&gt;=0.4, 1, 0)</f>
        <v>0</v>
      </c>
      <c r="Z262" s="25">
        <f>IF(U262&gt;=0.5, 1, 0)</f>
        <v>0</v>
      </c>
      <c r="AA262" s="25">
        <f>IF(U262&gt;=0.6, 1, 0)</f>
        <v>0</v>
      </c>
      <c r="AB262" s="25">
        <f>IF(U262&gt;=0.7, 1, 0)</f>
        <v>0</v>
      </c>
      <c r="AC262" s="25">
        <f>IF(U262&gt;=0.8, 1, 0)</f>
        <v>0</v>
      </c>
      <c r="AD262" s="55">
        <f>IF(U262&gt;=0.9, 1, 0)</f>
        <v>0</v>
      </c>
    </row>
    <row r="263" spans="1:30" ht="20" customHeight="1" x14ac:dyDescent="0.2">
      <c r="A263" s="20" t="s">
        <v>501</v>
      </c>
      <c r="B263" s="33" t="str">
        <f>SUBSTITUTE(A263,"/Users/timomiessen/Desktop/imagesdk/blackwomen1/","Image_")</f>
        <v>Image_BW_242.jpg</v>
      </c>
      <c r="C263" s="63" t="s">
        <v>5</v>
      </c>
      <c r="D263" s="22" t="s">
        <v>2973</v>
      </c>
      <c r="E263" s="23">
        <v>0</v>
      </c>
      <c r="F263" s="23">
        <v>0</v>
      </c>
      <c r="G263" s="23">
        <v>1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 cm="1">
        <f t="array" ref="R263">_xlfn.IFS(H263=1,1,K263=1,1,L263=1,1,M263=1,1,N263=1,1,P263=1,1,TRUE,0)</f>
        <v>0</v>
      </c>
      <c r="S263" s="64">
        <f>IF(AND(G263=1,R263=1),0,R263)</f>
        <v>0</v>
      </c>
      <c r="T263" s="24" t="s">
        <v>2020</v>
      </c>
      <c r="U263" s="49">
        <f>SUBSTITUTE(T263,".",",")*1</f>
        <v>1.1385100893676199E-2</v>
      </c>
      <c r="V263" s="54">
        <f>IF(U263&gt;=0.1, 1, 0)</f>
        <v>0</v>
      </c>
      <c r="W263" s="25">
        <f>IF(U263&gt;=0.2, 1, 0)</f>
        <v>0</v>
      </c>
      <c r="X263" s="25">
        <f>IF(U263&gt;=0.3, 1, 0)</f>
        <v>0</v>
      </c>
      <c r="Y263" s="25">
        <f>IF(U263&gt;=0.4, 1, 0)</f>
        <v>0</v>
      </c>
      <c r="Z263" s="25">
        <f>IF(U263&gt;=0.5, 1, 0)</f>
        <v>0</v>
      </c>
      <c r="AA263" s="25">
        <f>IF(U263&gt;=0.6, 1, 0)</f>
        <v>0</v>
      </c>
      <c r="AB263" s="25">
        <f>IF(U263&gt;=0.7, 1, 0)</f>
        <v>0</v>
      </c>
      <c r="AC263" s="25">
        <f>IF(U263&gt;=0.8, 1, 0)</f>
        <v>0</v>
      </c>
      <c r="AD263" s="55">
        <f>IF(U263&gt;=0.9, 1, 0)</f>
        <v>0</v>
      </c>
    </row>
    <row r="264" spans="1:30" ht="20" customHeight="1" x14ac:dyDescent="0.2">
      <c r="A264" s="20" t="s">
        <v>502</v>
      </c>
      <c r="B264" s="33" t="str">
        <f>SUBSTITUTE(A264,"/Users/timomiessen/Desktop/imagesdk/blackwomen1/","Image_")</f>
        <v>Image_BW_243.jpg</v>
      </c>
      <c r="C264" s="63" t="s">
        <v>5</v>
      </c>
      <c r="D264" s="22" t="s">
        <v>2973</v>
      </c>
      <c r="E264" s="23">
        <v>0</v>
      </c>
      <c r="F264" s="23">
        <v>0</v>
      </c>
      <c r="G264" s="23">
        <v>1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 cm="1">
        <f t="array" ref="R264">_xlfn.IFS(H264=1,1,K264=1,1,L264=1,1,M264=1,1,N264=1,1,P264=1,1,TRUE,0)</f>
        <v>0</v>
      </c>
      <c r="S264" s="64">
        <f>IF(AND(G264=1,R264=1),0,R264)</f>
        <v>0</v>
      </c>
      <c r="T264" s="24" t="s">
        <v>2021</v>
      </c>
      <c r="U264" s="49">
        <f>SUBSTITUTE(T264,".",",")*1</f>
        <v>2.5243897922337E-2</v>
      </c>
      <c r="V264" s="54">
        <f>IF(U264&gt;=0.1, 1, 0)</f>
        <v>0</v>
      </c>
      <c r="W264" s="25">
        <f>IF(U264&gt;=0.2, 1, 0)</f>
        <v>0</v>
      </c>
      <c r="X264" s="25">
        <f>IF(U264&gt;=0.3, 1, 0)</f>
        <v>0</v>
      </c>
      <c r="Y264" s="25">
        <f>IF(U264&gt;=0.4, 1, 0)</f>
        <v>0</v>
      </c>
      <c r="Z264" s="25">
        <f>IF(U264&gt;=0.5, 1, 0)</f>
        <v>0</v>
      </c>
      <c r="AA264" s="25">
        <f>IF(U264&gt;=0.6, 1, 0)</f>
        <v>0</v>
      </c>
      <c r="AB264" s="25">
        <f>IF(U264&gt;=0.7, 1, 0)</f>
        <v>0</v>
      </c>
      <c r="AC264" s="25">
        <f>IF(U264&gt;=0.8, 1, 0)</f>
        <v>0</v>
      </c>
      <c r="AD264" s="55">
        <f>IF(U264&gt;=0.9, 1, 0)</f>
        <v>0</v>
      </c>
    </row>
    <row r="265" spans="1:30" ht="20" customHeight="1" x14ac:dyDescent="0.2">
      <c r="A265" s="20" t="s">
        <v>503</v>
      </c>
      <c r="B265" s="33" t="str">
        <f>SUBSTITUTE(A265,"/Users/timomiessen/Desktop/imagesdk/blackwomen1/","Image_")</f>
        <v>Image_BW_244.jpg</v>
      </c>
      <c r="C265" s="63" t="s">
        <v>5</v>
      </c>
      <c r="D265" s="22" t="s">
        <v>2973</v>
      </c>
      <c r="E265" s="23">
        <v>0</v>
      </c>
      <c r="F265" s="23">
        <v>0</v>
      </c>
      <c r="G265" s="23">
        <v>1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1</v>
      </c>
      <c r="P265" s="23">
        <v>0</v>
      </c>
      <c r="Q265" s="23">
        <v>0</v>
      </c>
      <c r="R265" s="23" cm="1">
        <f t="array" ref="R265">_xlfn.IFS(H265=1,1,K265=1,1,L265=1,1,M265=1,1,N265=1,1,P265=1,1,TRUE,0)</f>
        <v>0</v>
      </c>
      <c r="S265" s="64">
        <f>IF(AND(G265=1,R265=1),0,R265)</f>
        <v>0</v>
      </c>
      <c r="T265" s="24" t="s">
        <v>2022</v>
      </c>
      <c r="U265" s="49">
        <f>SUBSTITUTE(T265,".",",")*1</f>
        <v>0.15456463862210501</v>
      </c>
      <c r="V265" s="54">
        <f>IF(U265&gt;=0.1, 1, 0)</f>
        <v>1</v>
      </c>
      <c r="W265" s="25">
        <f>IF(U265&gt;=0.2, 1, 0)</f>
        <v>0</v>
      </c>
      <c r="X265" s="25">
        <f>IF(U265&gt;=0.3, 1, 0)</f>
        <v>0</v>
      </c>
      <c r="Y265" s="25">
        <f>IF(U265&gt;=0.4, 1, 0)</f>
        <v>0</v>
      </c>
      <c r="Z265" s="25">
        <f>IF(U265&gt;=0.5, 1, 0)</f>
        <v>0</v>
      </c>
      <c r="AA265" s="25">
        <f>IF(U265&gt;=0.6, 1, 0)</f>
        <v>0</v>
      </c>
      <c r="AB265" s="25">
        <f>IF(U265&gt;=0.7, 1, 0)</f>
        <v>0</v>
      </c>
      <c r="AC265" s="25">
        <f>IF(U265&gt;=0.8, 1, 0)</f>
        <v>0</v>
      </c>
      <c r="AD265" s="55">
        <f>IF(U265&gt;=0.9, 1, 0)</f>
        <v>0</v>
      </c>
    </row>
    <row r="266" spans="1:30" ht="20" customHeight="1" x14ac:dyDescent="0.2">
      <c r="A266" s="20" t="s">
        <v>504</v>
      </c>
      <c r="B266" s="33" t="str">
        <f>SUBSTITUTE(A266,"/Users/timomiessen/Desktop/imagesdk/blackwomen1/","Image_")</f>
        <v>Image_BW_245.jpg</v>
      </c>
      <c r="C266" s="63" t="s">
        <v>5</v>
      </c>
      <c r="D266" s="22" t="s">
        <v>2973</v>
      </c>
      <c r="E266" s="23">
        <v>0</v>
      </c>
      <c r="F266" s="23">
        <v>0</v>
      </c>
      <c r="G266" s="23">
        <v>1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1</v>
      </c>
      <c r="P266" s="23">
        <v>0</v>
      </c>
      <c r="Q266" s="23">
        <v>0</v>
      </c>
      <c r="R266" s="23" cm="1">
        <f t="array" ref="R266">_xlfn.IFS(H266=1,1,K266=1,1,L266=1,1,M266=1,1,N266=1,1,P266=1,1,TRUE,0)</f>
        <v>0</v>
      </c>
      <c r="S266" s="64">
        <f>IF(AND(G266=1,R266=1),0,R266)</f>
        <v>0</v>
      </c>
      <c r="T266" s="24" t="s">
        <v>2023</v>
      </c>
      <c r="U266" s="49">
        <f>SUBSTITUTE(T266,".",",")*1</f>
        <v>4.1804509237408603E-2</v>
      </c>
      <c r="V266" s="54">
        <f>IF(U266&gt;=0.1, 1, 0)</f>
        <v>0</v>
      </c>
      <c r="W266" s="25">
        <f>IF(U266&gt;=0.2, 1, 0)</f>
        <v>0</v>
      </c>
      <c r="X266" s="25">
        <f>IF(U266&gt;=0.3, 1, 0)</f>
        <v>0</v>
      </c>
      <c r="Y266" s="25">
        <f>IF(U266&gt;=0.4, 1, 0)</f>
        <v>0</v>
      </c>
      <c r="Z266" s="25">
        <f>IF(U266&gt;=0.5, 1, 0)</f>
        <v>0</v>
      </c>
      <c r="AA266" s="25">
        <f>IF(U266&gt;=0.6, 1, 0)</f>
        <v>0</v>
      </c>
      <c r="AB266" s="25">
        <f>IF(U266&gt;=0.7, 1, 0)</f>
        <v>0</v>
      </c>
      <c r="AC266" s="25">
        <f>IF(U266&gt;=0.8, 1, 0)</f>
        <v>0</v>
      </c>
      <c r="AD266" s="55">
        <f>IF(U266&gt;=0.9, 1, 0)</f>
        <v>0</v>
      </c>
    </row>
    <row r="267" spans="1:30" ht="20" customHeight="1" x14ac:dyDescent="0.2">
      <c r="A267" s="20" t="s">
        <v>505</v>
      </c>
      <c r="B267" s="33" t="str">
        <f>SUBSTITUTE(A267,"/Users/timomiessen/Desktop/imagesdk/blackwomen1/","Image_")</f>
        <v>Image_BW_246.jpg</v>
      </c>
      <c r="C267" s="63" t="s">
        <v>5</v>
      </c>
      <c r="D267" s="22" t="s">
        <v>2973</v>
      </c>
      <c r="E267" s="23">
        <v>0</v>
      </c>
      <c r="F267" s="23">
        <v>0</v>
      </c>
      <c r="G267" s="23">
        <v>1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1</v>
      </c>
      <c r="P267" s="23">
        <v>0</v>
      </c>
      <c r="Q267" s="23">
        <v>0</v>
      </c>
      <c r="R267" s="23" cm="1">
        <f t="array" ref="R267">_xlfn.IFS(H267=1,1,K267=1,1,L267=1,1,M267=1,1,N267=1,1,P267=1,1,TRUE,0)</f>
        <v>0</v>
      </c>
      <c r="S267" s="64">
        <f>IF(AND(G267=1,R267=1),0,R267)</f>
        <v>0</v>
      </c>
      <c r="T267" s="24" t="s">
        <v>2024</v>
      </c>
      <c r="U267" s="49">
        <f>SUBSTITUTE(T267,".",",")*1</f>
        <v>0.19431289378553601</v>
      </c>
      <c r="V267" s="54">
        <f>IF(U267&gt;=0.1, 1, 0)</f>
        <v>1</v>
      </c>
      <c r="W267" s="25">
        <f>IF(U267&gt;=0.2, 1, 0)</f>
        <v>0</v>
      </c>
      <c r="X267" s="25">
        <f>IF(U267&gt;=0.3, 1, 0)</f>
        <v>0</v>
      </c>
      <c r="Y267" s="25">
        <f>IF(U267&gt;=0.4, 1, 0)</f>
        <v>0</v>
      </c>
      <c r="Z267" s="25">
        <f>IF(U267&gt;=0.5, 1, 0)</f>
        <v>0</v>
      </c>
      <c r="AA267" s="25">
        <f>IF(U267&gt;=0.6, 1, 0)</f>
        <v>0</v>
      </c>
      <c r="AB267" s="25">
        <f>IF(U267&gt;=0.7, 1, 0)</f>
        <v>0</v>
      </c>
      <c r="AC267" s="25">
        <f>IF(U267&gt;=0.8, 1, 0)</f>
        <v>0</v>
      </c>
      <c r="AD267" s="55">
        <f>IF(U267&gt;=0.9, 1, 0)</f>
        <v>0</v>
      </c>
    </row>
    <row r="268" spans="1:30" ht="20" customHeight="1" x14ac:dyDescent="0.2">
      <c r="A268" s="20" t="s">
        <v>506</v>
      </c>
      <c r="B268" s="33" t="str">
        <f>SUBSTITUTE(A268,"/Users/timomiessen/Desktop/imagesdk/blackwomen1/","Image_")</f>
        <v>Image_BW_247.jpg</v>
      </c>
      <c r="C268" s="63" t="s">
        <v>5</v>
      </c>
      <c r="D268" s="22" t="s">
        <v>2973</v>
      </c>
      <c r="E268" s="23">
        <v>0</v>
      </c>
      <c r="F268" s="23">
        <v>0</v>
      </c>
      <c r="G268" s="23">
        <v>1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 cm="1">
        <f t="array" ref="R268">_xlfn.IFS(H268=1,1,K268=1,1,L268=1,1,M268=1,1,N268=1,1,P268=1,1,TRUE,0)</f>
        <v>0</v>
      </c>
      <c r="S268" s="64">
        <f>IF(AND(G268=1,R268=1),0,R268)</f>
        <v>0</v>
      </c>
      <c r="T268" s="24" t="s">
        <v>2025</v>
      </c>
      <c r="U268" s="49">
        <f>SUBSTITUTE(T268,".",",")*1</f>
        <v>4.3606722727417897E-2</v>
      </c>
      <c r="V268" s="54">
        <f>IF(U268&gt;=0.1, 1, 0)</f>
        <v>0</v>
      </c>
      <c r="W268" s="25">
        <f>IF(U268&gt;=0.2, 1, 0)</f>
        <v>0</v>
      </c>
      <c r="X268" s="25">
        <f>IF(U268&gt;=0.3, 1, 0)</f>
        <v>0</v>
      </c>
      <c r="Y268" s="25">
        <f>IF(U268&gt;=0.4, 1, 0)</f>
        <v>0</v>
      </c>
      <c r="Z268" s="25">
        <f>IF(U268&gt;=0.5, 1, 0)</f>
        <v>0</v>
      </c>
      <c r="AA268" s="25">
        <f>IF(U268&gt;=0.6, 1, 0)</f>
        <v>0</v>
      </c>
      <c r="AB268" s="25">
        <f>IF(U268&gt;=0.7, 1, 0)</f>
        <v>0</v>
      </c>
      <c r="AC268" s="25">
        <f>IF(U268&gt;=0.8, 1, 0)</f>
        <v>0</v>
      </c>
      <c r="AD268" s="55">
        <f>IF(U268&gt;=0.9, 1, 0)</f>
        <v>0</v>
      </c>
    </row>
    <row r="269" spans="1:30" ht="20" customHeight="1" x14ac:dyDescent="0.2">
      <c r="A269" s="20" t="s">
        <v>507</v>
      </c>
      <c r="B269" s="33" t="str">
        <f>SUBSTITUTE(A269,"/Users/timomiessen/Desktop/imagesdk/blackwomen1/","Image_")</f>
        <v>Image_BW_248.jpg</v>
      </c>
      <c r="C269" s="63" t="s">
        <v>5</v>
      </c>
      <c r="D269" s="22" t="s">
        <v>2973</v>
      </c>
      <c r="E269" s="23">
        <v>0</v>
      </c>
      <c r="F269" s="23">
        <v>0</v>
      </c>
      <c r="G269" s="23">
        <v>1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</v>
      </c>
      <c r="P269" s="23">
        <v>1</v>
      </c>
      <c r="Q269" s="23">
        <v>0</v>
      </c>
      <c r="R269" s="23" cm="1">
        <f t="array" ref="R269">_xlfn.IFS(H269=1,1,K269=1,1,L269=1,1,M269=1,1,N269=1,1,P269=1,1,TRUE,0)</f>
        <v>1</v>
      </c>
      <c r="S269" s="64">
        <f>IF(AND(G269=1,R269=1),0,R269)</f>
        <v>0</v>
      </c>
      <c r="T269" s="24" t="s">
        <v>2026</v>
      </c>
      <c r="U269" s="49">
        <f>SUBSTITUTE(T269,".",",")*1</f>
        <v>0.102001272141933</v>
      </c>
      <c r="V269" s="54">
        <f>IF(U269&gt;=0.1, 1, 0)</f>
        <v>1</v>
      </c>
      <c r="W269" s="25">
        <f>IF(U269&gt;=0.2, 1, 0)</f>
        <v>0</v>
      </c>
      <c r="X269" s="25">
        <f>IF(U269&gt;=0.3, 1, 0)</f>
        <v>0</v>
      </c>
      <c r="Y269" s="25">
        <f>IF(U269&gt;=0.4, 1, 0)</f>
        <v>0</v>
      </c>
      <c r="Z269" s="25">
        <f>IF(U269&gt;=0.5, 1, 0)</f>
        <v>0</v>
      </c>
      <c r="AA269" s="25">
        <f>IF(U269&gt;=0.6, 1, 0)</f>
        <v>0</v>
      </c>
      <c r="AB269" s="25">
        <f>IF(U269&gt;=0.7, 1, 0)</f>
        <v>0</v>
      </c>
      <c r="AC269" s="25">
        <f>IF(U269&gt;=0.8, 1, 0)</f>
        <v>0</v>
      </c>
      <c r="AD269" s="55">
        <f>IF(U269&gt;=0.9, 1, 0)</f>
        <v>0</v>
      </c>
    </row>
    <row r="270" spans="1:30" ht="20" customHeight="1" x14ac:dyDescent="0.2">
      <c r="A270" s="20" t="s">
        <v>508</v>
      </c>
      <c r="B270" s="33" t="str">
        <f>SUBSTITUTE(A270,"/Users/timomiessen/Desktop/imagesdk/blackwomen1/","Image_")</f>
        <v>Image_BW_249.jpg</v>
      </c>
      <c r="C270" s="63" t="s">
        <v>5</v>
      </c>
      <c r="D270" s="22" t="s">
        <v>2973</v>
      </c>
      <c r="E270" s="23">
        <v>0</v>
      </c>
      <c r="F270" s="23">
        <v>0</v>
      </c>
      <c r="G270" s="23">
        <v>1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1</v>
      </c>
      <c r="P270" s="23">
        <v>0</v>
      </c>
      <c r="Q270" s="23">
        <v>0</v>
      </c>
      <c r="R270" s="23" cm="1">
        <f t="array" ref="R270">_xlfn.IFS(H270=1,1,K270=1,1,L270=1,1,M270=1,1,N270=1,1,P270=1,1,TRUE,0)</f>
        <v>0</v>
      </c>
      <c r="S270" s="64">
        <f>IF(AND(G270=1,R270=1),0,R270)</f>
        <v>0</v>
      </c>
      <c r="T270" s="24" t="s">
        <v>2027</v>
      </c>
      <c r="U270" s="49">
        <f>SUBSTITUTE(T270,".",",")*1</f>
        <v>0.82826200500130598</v>
      </c>
      <c r="V270" s="54">
        <f>IF(U270&gt;=0.1, 1, 0)</f>
        <v>1</v>
      </c>
      <c r="W270" s="25">
        <f>IF(U270&gt;=0.2, 1, 0)</f>
        <v>1</v>
      </c>
      <c r="X270" s="25">
        <f>IF(U270&gt;=0.3, 1, 0)</f>
        <v>1</v>
      </c>
      <c r="Y270" s="25">
        <f>IF(U270&gt;=0.4, 1, 0)</f>
        <v>1</v>
      </c>
      <c r="Z270" s="25">
        <f>IF(U270&gt;=0.5, 1, 0)</f>
        <v>1</v>
      </c>
      <c r="AA270" s="25">
        <f>IF(U270&gt;=0.6, 1, 0)</f>
        <v>1</v>
      </c>
      <c r="AB270" s="25">
        <f>IF(U270&gt;=0.7, 1, 0)</f>
        <v>1</v>
      </c>
      <c r="AC270" s="25">
        <f>IF(U270&gt;=0.8, 1, 0)</f>
        <v>1</v>
      </c>
      <c r="AD270" s="55">
        <f>IF(U270&gt;=0.9, 1, 0)</f>
        <v>0</v>
      </c>
    </row>
    <row r="271" spans="1:30" ht="20" customHeight="1" x14ac:dyDescent="0.2">
      <c r="A271" s="20" t="s">
        <v>509</v>
      </c>
      <c r="B271" s="33" t="str">
        <f>SUBSTITUTE(A271,"/Users/timomiessen/Desktop/imagesdk/blackwomen1/","Image_")</f>
        <v>Image_BW_25.jpg</v>
      </c>
      <c r="C271" s="63" t="s">
        <v>5</v>
      </c>
      <c r="D271" s="22" t="s">
        <v>2973</v>
      </c>
      <c r="E271" s="23">
        <v>1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 cm="1">
        <f t="array" ref="R271">_xlfn.IFS(H271=1,1,K271=1,1,L271=1,1,M271=1,1,N271=1,1,P271=1,1,TRUE,0)</f>
        <v>0</v>
      </c>
      <c r="S271" s="64">
        <f>IF(AND(G271=1,R271=1),0,R271)</f>
        <v>0</v>
      </c>
      <c r="T271" s="24" t="s">
        <v>2028</v>
      </c>
      <c r="U271" s="49">
        <f>SUBSTITUTE(T271,".",",")*1</f>
        <v>0.13217318803071901</v>
      </c>
      <c r="V271" s="54">
        <f>IF(U271&gt;=0.1, 1, 0)</f>
        <v>1</v>
      </c>
      <c r="W271" s="25">
        <f>IF(U271&gt;=0.2, 1, 0)</f>
        <v>0</v>
      </c>
      <c r="X271" s="25">
        <f>IF(U271&gt;=0.3, 1, 0)</f>
        <v>0</v>
      </c>
      <c r="Y271" s="25">
        <f>IF(U271&gt;=0.4, 1, 0)</f>
        <v>0</v>
      </c>
      <c r="Z271" s="25">
        <f>IF(U271&gt;=0.5, 1, 0)</f>
        <v>0</v>
      </c>
      <c r="AA271" s="25">
        <f>IF(U271&gt;=0.6, 1, 0)</f>
        <v>0</v>
      </c>
      <c r="AB271" s="25">
        <f>IF(U271&gt;=0.7, 1, 0)</f>
        <v>0</v>
      </c>
      <c r="AC271" s="25">
        <f>IF(U271&gt;=0.8, 1, 0)</f>
        <v>0</v>
      </c>
      <c r="AD271" s="55">
        <f>IF(U271&gt;=0.9, 1, 0)</f>
        <v>0</v>
      </c>
    </row>
    <row r="272" spans="1:30" ht="20" customHeight="1" x14ac:dyDescent="0.2">
      <c r="A272" s="20" t="s">
        <v>510</v>
      </c>
      <c r="B272" s="33" t="str">
        <f>SUBSTITUTE(A272,"/Users/timomiessen/Desktop/imagesdk/blackwomen1/","Image_")</f>
        <v>Image_BW_251.jpg</v>
      </c>
      <c r="C272" s="63" t="s">
        <v>5</v>
      </c>
      <c r="D272" s="22" t="s">
        <v>2973</v>
      </c>
      <c r="E272" s="23">
        <v>0</v>
      </c>
      <c r="F272" s="23">
        <v>0</v>
      </c>
      <c r="G272" s="23">
        <v>1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</v>
      </c>
      <c r="P272" s="23">
        <v>1</v>
      </c>
      <c r="Q272" s="23">
        <v>0</v>
      </c>
      <c r="R272" s="23" cm="1">
        <f t="array" ref="R272">_xlfn.IFS(H272=1,1,K272=1,1,L272=1,1,M272=1,1,N272=1,1,P272=1,1,TRUE,0)</f>
        <v>1</v>
      </c>
      <c r="S272" s="64">
        <f>IF(AND(G272=1,R272=1),0,R272)</f>
        <v>0</v>
      </c>
      <c r="T272" s="24" t="s">
        <v>2029</v>
      </c>
      <c r="U272" s="49">
        <f>SUBSTITUTE(T272,".",",")*1</f>
        <v>7.0213411003351198E-2</v>
      </c>
      <c r="V272" s="54">
        <f>IF(U272&gt;=0.1, 1, 0)</f>
        <v>0</v>
      </c>
      <c r="W272" s="25">
        <f>IF(U272&gt;=0.2, 1, 0)</f>
        <v>0</v>
      </c>
      <c r="X272" s="25">
        <f>IF(U272&gt;=0.3, 1, 0)</f>
        <v>0</v>
      </c>
      <c r="Y272" s="25">
        <f>IF(U272&gt;=0.4, 1, 0)</f>
        <v>0</v>
      </c>
      <c r="Z272" s="25">
        <f>IF(U272&gt;=0.5, 1, 0)</f>
        <v>0</v>
      </c>
      <c r="AA272" s="25">
        <f>IF(U272&gt;=0.6, 1, 0)</f>
        <v>0</v>
      </c>
      <c r="AB272" s="25">
        <f>IF(U272&gt;=0.7, 1, 0)</f>
        <v>0</v>
      </c>
      <c r="AC272" s="25">
        <f>IF(U272&gt;=0.8, 1, 0)</f>
        <v>0</v>
      </c>
      <c r="AD272" s="55">
        <f>IF(U272&gt;=0.9, 1, 0)</f>
        <v>0</v>
      </c>
    </row>
    <row r="273" spans="1:30" ht="20" customHeight="1" x14ac:dyDescent="0.2">
      <c r="A273" s="20" t="s">
        <v>511</v>
      </c>
      <c r="B273" s="33" t="str">
        <f>SUBSTITUTE(A273,"/Users/timomiessen/Desktop/imagesdk/blackwomen1/","Image_")</f>
        <v>Image_BW_252.jpg</v>
      </c>
      <c r="C273" s="63" t="s">
        <v>5</v>
      </c>
      <c r="D273" s="22" t="s">
        <v>2973</v>
      </c>
      <c r="E273" s="23">
        <v>0</v>
      </c>
      <c r="F273" s="23">
        <v>0</v>
      </c>
      <c r="G273" s="23">
        <v>1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1</v>
      </c>
      <c r="P273" s="23">
        <v>0</v>
      </c>
      <c r="Q273" s="23">
        <v>0</v>
      </c>
      <c r="R273" s="23" cm="1">
        <f t="array" ref="R273">_xlfn.IFS(H273=1,1,K273=1,1,L273=1,1,M273=1,1,N273=1,1,P273=1,1,TRUE,0)</f>
        <v>0</v>
      </c>
      <c r="S273" s="64">
        <f>IF(AND(G273=1,R273=1),0,R273)</f>
        <v>0</v>
      </c>
      <c r="T273" s="24" t="s">
        <v>2030</v>
      </c>
      <c r="U273" s="49">
        <f>SUBSTITUTE(T273,".",",")*1</f>
        <v>0.11235975287854599</v>
      </c>
      <c r="V273" s="54">
        <f>IF(U273&gt;=0.1, 1, 0)</f>
        <v>1</v>
      </c>
      <c r="W273" s="25">
        <f>IF(U273&gt;=0.2, 1, 0)</f>
        <v>0</v>
      </c>
      <c r="X273" s="25">
        <f>IF(U273&gt;=0.3, 1, 0)</f>
        <v>0</v>
      </c>
      <c r="Y273" s="25">
        <f>IF(U273&gt;=0.4, 1, 0)</f>
        <v>0</v>
      </c>
      <c r="Z273" s="25">
        <f>IF(U273&gt;=0.5, 1, 0)</f>
        <v>0</v>
      </c>
      <c r="AA273" s="25">
        <f>IF(U273&gt;=0.6, 1, 0)</f>
        <v>0</v>
      </c>
      <c r="AB273" s="25">
        <f>IF(U273&gt;=0.7, 1, 0)</f>
        <v>0</v>
      </c>
      <c r="AC273" s="25">
        <f>IF(U273&gt;=0.8, 1, 0)</f>
        <v>0</v>
      </c>
      <c r="AD273" s="55">
        <f>IF(U273&gt;=0.9, 1, 0)</f>
        <v>0</v>
      </c>
    </row>
    <row r="274" spans="1:30" ht="20" customHeight="1" x14ac:dyDescent="0.2">
      <c r="A274" s="20" t="s">
        <v>512</v>
      </c>
      <c r="B274" s="33" t="str">
        <f>SUBSTITUTE(A274,"/Users/timomiessen/Desktop/imagesdk/blackwomen1/","Image_")</f>
        <v>Image_BW_253.jpg</v>
      </c>
      <c r="C274" s="63" t="s">
        <v>5</v>
      </c>
      <c r="D274" s="22" t="s">
        <v>2973</v>
      </c>
      <c r="E274" s="23">
        <v>0</v>
      </c>
      <c r="F274" s="23">
        <v>0</v>
      </c>
      <c r="G274" s="23">
        <v>1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 cm="1">
        <f t="array" ref="R274">_xlfn.IFS(H274=1,1,K274=1,1,L274=1,1,M274=1,1,N274=1,1,P274=1,1,TRUE,0)</f>
        <v>0</v>
      </c>
      <c r="S274" s="64">
        <f>IF(AND(G274=1,R274=1),0,R274)</f>
        <v>0</v>
      </c>
      <c r="T274" s="24" t="s">
        <v>2031</v>
      </c>
      <c r="U274" s="49">
        <f>SUBSTITUTE(T274,".",",")*1</f>
        <v>3.7595513276755803E-2</v>
      </c>
      <c r="V274" s="54">
        <f>IF(U274&gt;=0.1, 1, 0)</f>
        <v>0</v>
      </c>
      <c r="W274" s="25">
        <f>IF(U274&gt;=0.2, 1, 0)</f>
        <v>0</v>
      </c>
      <c r="X274" s="25">
        <f>IF(U274&gt;=0.3, 1, 0)</f>
        <v>0</v>
      </c>
      <c r="Y274" s="25">
        <f>IF(U274&gt;=0.4, 1, 0)</f>
        <v>0</v>
      </c>
      <c r="Z274" s="25">
        <f>IF(U274&gt;=0.5, 1, 0)</f>
        <v>0</v>
      </c>
      <c r="AA274" s="25">
        <f>IF(U274&gt;=0.6, 1, 0)</f>
        <v>0</v>
      </c>
      <c r="AB274" s="25">
        <f>IF(U274&gt;=0.7, 1, 0)</f>
        <v>0</v>
      </c>
      <c r="AC274" s="25">
        <f>IF(U274&gt;=0.8, 1, 0)</f>
        <v>0</v>
      </c>
      <c r="AD274" s="55">
        <f>IF(U274&gt;=0.9, 1, 0)</f>
        <v>0</v>
      </c>
    </row>
    <row r="275" spans="1:30" ht="20" customHeight="1" x14ac:dyDescent="0.2">
      <c r="A275" s="20" t="s">
        <v>513</v>
      </c>
      <c r="B275" s="33" t="str">
        <f>SUBSTITUTE(A275,"/Users/timomiessen/Desktop/imagesdk/blackwomen1/","Image_")</f>
        <v>Image_BW_254.jpg</v>
      </c>
      <c r="C275" s="63" t="s">
        <v>5</v>
      </c>
      <c r="D275" s="22" t="s">
        <v>2973</v>
      </c>
      <c r="E275" s="23">
        <v>0</v>
      </c>
      <c r="F275" s="23">
        <v>0</v>
      </c>
      <c r="G275" s="23">
        <v>1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1</v>
      </c>
      <c r="P275" s="23">
        <v>1</v>
      </c>
      <c r="Q275" s="23">
        <v>0</v>
      </c>
      <c r="R275" s="23" cm="1">
        <f t="array" ref="R275">_xlfn.IFS(H275=1,1,K275=1,1,L275=1,1,M275=1,1,N275=1,1,P275=1,1,TRUE,0)</f>
        <v>1</v>
      </c>
      <c r="S275" s="64">
        <f>IF(AND(G275=1,R275=1),0,R275)</f>
        <v>0</v>
      </c>
      <c r="T275" s="24" t="s">
        <v>2032</v>
      </c>
      <c r="U275" s="49">
        <f>SUBSTITUTE(T275,".",",")*1</f>
        <v>0.11817414686083701</v>
      </c>
      <c r="V275" s="54">
        <f>IF(U275&gt;=0.1, 1, 0)</f>
        <v>1</v>
      </c>
      <c r="W275" s="25">
        <f>IF(U275&gt;=0.2, 1, 0)</f>
        <v>0</v>
      </c>
      <c r="X275" s="25">
        <f>IF(U275&gt;=0.3, 1, 0)</f>
        <v>0</v>
      </c>
      <c r="Y275" s="25">
        <f>IF(U275&gt;=0.4, 1, 0)</f>
        <v>0</v>
      </c>
      <c r="Z275" s="25">
        <f>IF(U275&gt;=0.5, 1, 0)</f>
        <v>0</v>
      </c>
      <c r="AA275" s="25">
        <f>IF(U275&gt;=0.6, 1, 0)</f>
        <v>0</v>
      </c>
      <c r="AB275" s="25">
        <f>IF(U275&gt;=0.7, 1, 0)</f>
        <v>0</v>
      </c>
      <c r="AC275" s="25">
        <f>IF(U275&gt;=0.8, 1, 0)</f>
        <v>0</v>
      </c>
      <c r="AD275" s="55">
        <f>IF(U275&gt;=0.9, 1, 0)</f>
        <v>0</v>
      </c>
    </row>
    <row r="276" spans="1:30" ht="20" customHeight="1" x14ac:dyDescent="0.2">
      <c r="A276" s="20" t="s">
        <v>514</v>
      </c>
      <c r="B276" s="33" t="str">
        <f>SUBSTITUTE(A276,"/Users/timomiessen/Desktop/imagesdk/blackwomen1/","Image_")</f>
        <v>Image_BW_255.jpg</v>
      </c>
      <c r="C276" s="63" t="s">
        <v>5</v>
      </c>
      <c r="D276" s="22" t="s">
        <v>2973</v>
      </c>
      <c r="E276" s="23">
        <v>0</v>
      </c>
      <c r="F276" s="23">
        <v>0</v>
      </c>
      <c r="G276" s="23">
        <v>1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1</v>
      </c>
      <c r="P276" s="23">
        <v>0</v>
      </c>
      <c r="Q276" s="23">
        <v>0</v>
      </c>
      <c r="R276" s="23" cm="1">
        <f t="array" ref="R276">_xlfn.IFS(H276=1,1,K276=1,1,L276=1,1,M276=1,1,N276=1,1,P276=1,1,TRUE,0)</f>
        <v>0</v>
      </c>
      <c r="S276" s="64">
        <f>IF(AND(G276=1,R276=1),0,R276)</f>
        <v>0</v>
      </c>
      <c r="T276" s="24" t="s">
        <v>2033</v>
      </c>
      <c r="U276" s="49">
        <f>SUBSTITUTE(T276,".",",")*1</f>
        <v>2.39295768551528E-2</v>
      </c>
      <c r="V276" s="54">
        <f>IF(U276&gt;=0.1, 1, 0)</f>
        <v>0</v>
      </c>
      <c r="W276" s="25">
        <f>IF(U276&gt;=0.2, 1, 0)</f>
        <v>0</v>
      </c>
      <c r="X276" s="25">
        <f>IF(U276&gt;=0.3, 1, 0)</f>
        <v>0</v>
      </c>
      <c r="Y276" s="25">
        <f>IF(U276&gt;=0.4, 1, 0)</f>
        <v>0</v>
      </c>
      <c r="Z276" s="25">
        <f>IF(U276&gt;=0.5, 1, 0)</f>
        <v>0</v>
      </c>
      <c r="AA276" s="25">
        <f>IF(U276&gt;=0.6, 1, 0)</f>
        <v>0</v>
      </c>
      <c r="AB276" s="25">
        <f>IF(U276&gt;=0.7, 1, 0)</f>
        <v>0</v>
      </c>
      <c r="AC276" s="25">
        <f>IF(U276&gt;=0.8, 1, 0)</f>
        <v>0</v>
      </c>
      <c r="AD276" s="55">
        <f>IF(U276&gt;=0.9, 1, 0)</f>
        <v>0</v>
      </c>
    </row>
    <row r="277" spans="1:30" ht="20" customHeight="1" x14ac:dyDescent="0.2">
      <c r="A277" s="20" t="s">
        <v>515</v>
      </c>
      <c r="B277" s="33" t="str">
        <f>SUBSTITUTE(A277,"/Users/timomiessen/Desktop/imagesdk/blackwomen1/","Image_")</f>
        <v>Image_BW_256.jpg</v>
      </c>
      <c r="C277" s="63" t="s">
        <v>5</v>
      </c>
      <c r="D277" s="22" t="s">
        <v>2973</v>
      </c>
      <c r="E277" s="23">
        <v>0</v>
      </c>
      <c r="F277" s="23">
        <v>0</v>
      </c>
      <c r="G277" s="23">
        <v>1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1</v>
      </c>
      <c r="P277" s="23">
        <v>0</v>
      </c>
      <c r="Q277" s="23">
        <v>0</v>
      </c>
      <c r="R277" s="23" cm="1">
        <f t="array" ref="R277">_xlfn.IFS(H277=1,1,K277=1,1,L277=1,1,M277=1,1,N277=1,1,P277=1,1,TRUE,0)</f>
        <v>0</v>
      </c>
      <c r="S277" s="64">
        <f>IF(AND(G277=1,R277=1),0,R277)</f>
        <v>0</v>
      </c>
      <c r="T277" s="24" t="s">
        <v>2034</v>
      </c>
      <c r="U277" s="49">
        <f>SUBSTITUTE(T277,".",",")*1</f>
        <v>0.35009032487869202</v>
      </c>
      <c r="V277" s="54">
        <f>IF(U277&gt;=0.1, 1, 0)</f>
        <v>1</v>
      </c>
      <c r="W277" s="25">
        <f>IF(U277&gt;=0.2, 1, 0)</f>
        <v>1</v>
      </c>
      <c r="X277" s="25">
        <f>IF(U277&gt;=0.3, 1, 0)</f>
        <v>1</v>
      </c>
      <c r="Y277" s="25">
        <f>IF(U277&gt;=0.4, 1, 0)</f>
        <v>0</v>
      </c>
      <c r="Z277" s="25">
        <f>IF(U277&gt;=0.5, 1, 0)</f>
        <v>0</v>
      </c>
      <c r="AA277" s="25">
        <f>IF(U277&gt;=0.6, 1, 0)</f>
        <v>0</v>
      </c>
      <c r="AB277" s="25">
        <f>IF(U277&gt;=0.7, 1, 0)</f>
        <v>0</v>
      </c>
      <c r="AC277" s="25">
        <f>IF(U277&gt;=0.8, 1, 0)</f>
        <v>0</v>
      </c>
      <c r="AD277" s="55">
        <f>IF(U277&gt;=0.9, 1, 0)</f>
        <v>0</v>
      </c>
    </row>
    <row r="278" spans="1:30" ht="20" customHeight="1" x14ac:dyDescent="0.2">
      <c r="A278" s="20" t="s">
        <v>516</v>
      </c>
      <c r="B278" s="33" t="str">
        <f>SUBSTITUTE(A278,"/Users/timomiessen/Desktop/imagesdk/blackwomen1/","Image_")</f>
        <v>Image_BW_257.jpg</v>
      </c>
      <c r="C278" s="63" t="s">
        <v>5</v>
      </c>
      <c r="D278" s="22" t="s">
        <v>2973</v>
      </c>
      <c r="E278" s="23">
        <v>0</v>
      </c>
      <c r="F278" s="23">
        <v>0</v>
      </c>
      <c r="G278" s="23">
        <v>1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1</v>
      </c>
      <c r="P278" s="23">
        <v>1</v>
      </c>
      <c r="Q278" s="23">
        <v>0</v>
      </c>
      <c r="R278" s="23" cm="1">
        <f t="array" ref="R278">_xlfn.IFS(H278=1,1,K278=1,1,L278=1,1,M278=1,1,N278=1,1,P278=1,1,TRUE,0)</f>
        <v>1</v>
      </c>
      <c r="S278" s="64">
        <f>IF(AND(G278=1,R278=1),0,R278)</f>
        <v>0</v>
      </c>
      <c r="T278" s="24" t="s">
        <v>2035</v>
      </c>
      <c r="U278" s="49">
        <f>SUBSTITUTE(T278,".",",")*1</f>
        <v>0.25999709963798501</v>
      </c>
      <c r="V278" s="54">
        <f>IF(U278&gt;=0.1, 1, 0)</f>
        <v>1</v>
      </c>
      <c r="W278" s="25">
        <f>IF(U278&gt;=0.2, 1, 0)</f>
        <v>1</v>
      </c>
      <c r="X278" s="25">
        <f>IF(U278&gt;=0.3, 1, 0)</f>
        <v>0</v>
      </c>
      <c r="Y278" s="25">
        <f>IF(U278&gt;=0.4, 1, 0)</f>
        <v>0</v>
      </c>
      <c r="Z278" s="25">
        <f>IF(U278&gt;=0.5, 1, 0)</f>
        <v>0</v>
      </c>
      <c r="AA278" s="25">
        <f>IF(U278&gt;=0.6, 1, 0)</f>
        <v>0</v>
      </c>
      <c r="AB278" s="25">
        <f>IF(U278&gt;=0.7, 1, 0)</f>
        <v>0</v>
      </c>
      <c r="AC278" s="25">
        <f>IF(U278&gt;=0.8, 1, 0)</f>
        <v>0</v>
      </c>
      <c r="AD278" s="55">
        <f>IF(U278&gt;=0.9, 1, 0)</f>
        <v>0</v>
      </c>
    </row>
    <row r="279" spans="1:30" ht="20" customHeight="1" x14ac:dyDescent="0.2">
      <c r="A279" s="20" t="s">
        <v>517</v>
      </c>
      <c r="B279" s="33" t="str">
        <f>SUBSTITUTE(A279,"/Users/timomiessen/Desktop/imagesdk/blackwomen1/","Image_")</f>
        <v>Image_BW_258.jpg</v>
      </c>
      <c r="C279" s="63" t="s">
        <v>5</v>
      </c>
      <c r="D279" s="22" t="s">
        <v>2973</v>
      </c>
      <c r="E279" s="23">
        <v>0</v>
      </c>
      <c r="F279" s="23">
        <v>0</v>
      </c>
      <c r="G279" s="23">
        <v>1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1</v>
      </c>
      <c r="P279" s="23">
        <v>0</v>
      </c>
      <c r="Q279" s="23">
        <v>0</v>
      </c>
      <c r="R279" s="23" cm="1">
        <f t="array" ref="R279">_xlfn.IFS(H279=1,1,K279=1,1,L279=1,1,M279=1,1,N279=1,1,P279=1,1,TRUE,0)</f>
        <v>0</v>
      </c>
      <c r="S279" s="64">
        <f>IF(AND(G279=1,R279=1),0,R279)</f>
        <v>0</v>
      </c>
      <c r="T279" s="24" t="s">
        <v>2036</v>
      </c>
      <c r="U279" s="49">
        <f>SUBSTITUTE(T279,".",",")*1</f>
        <v>8.0726290121674496E-2</v>
      </c>
      <c r="V279" s="54">
        <f>IF(U279&gt;=0.1, 1, 0)</f>
        <v>0</v>
      </c>
      <c r="W279" s="25">
        <f>IF(U279&gt;=0.2, 1, 0)</f>
        <v>0</v>
      </c>
      <c r="X279" s="25">
        <f>IF(U279&gt;=0.3, 1, 0)</f>
        <v>0</v>
      </c>
      <c r="Y279" s="25">
        <f>IF(U279&gt;=0.4, 1, 0)</f>
        <v>0</v>
      </c>
      <c r="Z279" s="25">
        <f>IF(U279&gt;=0.5, 1, 0)</f>
        <v>0</v>
      </c>
      <c r="AA279" s="25">
        <f>IF(U279&gt;=0.6, 1, 0)</f>
        <v>0</v>
      </c>
      <c r="AB279" s="25">
        <f>IF(U279&gt;=0.7, 1, 0)</f>
        <v>0</v>
      </c>
      <c r="AC279" s="25">
        <f>IF(U279&gt;=0.8, 1, 0)</f>
        <v>0</v>
      </c>
      <c r="AD279" s="55">
        <f>IF(U279&gt;=0.9, 1, 0)</f>
        <v>0</v>
      </c>
    </row>
    <row r="280" spans="1:30" ht="20" customHeight="1" x14ac:dyDescent="0.2">
      <c r="A280" s="20" t="s">
        <v>518</v>
      </c>
      <c r="B280" s="33" t="str">
        <f>SUBSTITUTE(A280,"/Users/timomiessen/Desktop/imagesdk/blackwomen1/","Image_")</f>
        <v>Image_BW_259.jpg</v>
      </c>
      <c r="C280" s="63" t="s">
        <v>5</v>
      </c>
      <c r="D280" s="22" t="s">
        <v>2973</v>
      </c>
      <c r="E280" s="23">
        <v>0</v>
      </c>
      <c r="F280" s="23">
        <v>0</v>
      </c>
      <c r="G280" s="23">
        <v>1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 cm="1">
        <f t="array" ref="R280">_xlfn.IFS(H280=1,1,K280=1,1,L280=1,1,M280=1,1,N280=1,1,P280=1,1,TRUE,0)</f>
        <v>0</v>
      </c>
      <c r="S280" s="64">
        <f>IF(AND(G280=1,R280=1),0,R280)</f>
        <v>0</v>
      </c>
      <c r="T280" s="24" t="s">
        <v>2037</v>
      </c>
      <c r="U280" s="49">
        <f>SUBSTITUTE(T280,".",",")*1</f>
        <v>8.2269251346588093E-2</v>
      </c>
      <c r="V280" s="54">
        <f>IF(U280&gt;=0.1, 1, 0)</f>
        <v>0</v>
      </c>
      <c r="W280" s="25">
        <f>IF(U280&gt;=0.2, 1, 0)</f>
        <v>0</v>
      </c>
      <c r="X280" s="25">
        <f>IF(U280&gt;=0.3, 1, 0)</f>
        <v>0</v>
      </c>
      <c r="Y280" s="25">
        <f>IF(U280&gt;=0.4, 1, 0)</f>
        <v>0</v>
      </c>
      <c r="Z280" s="25">
        <f>IF(U280&gt;=0.5, 1, 0)</f>
        <v>0</v>
      </c>
      <c r="AA280" s="25">
        <f>IF(U280&gt;=0.6, 1, 0)</f>
        <v>0</v>
      </c>
      <c r="AB280" s="25">
        <f>IF(U280&gt;=0.7, 1, 0)</f>
        <v>0</v>
      </c>
      <c r="AC280" s="25">
        <f>IF(U280&gt;=0.8, 1, 0)</f>
        <v>0</v>
      </c>
      <c r="AD280" s="55">
        <f>IF(U280&gt;=0.9, 1, 0)</f>
        <v>0</v>
      </c>
    </row>
    <row r="281" spans="1:30" ht="20" customHeight="1" x14ac:dyDescent="0.2">
      <c r="A281" s="20" t="s">
        <v>519</v>
      </c>
      <c r="B281" s="33" t="str">
        <f>SUBSTITUTE(A281,"/Users/timomiessen/Desktop/imagesdk/blackwomen1/","Image_")</f>
        <v>Image_BW_26.jpg</v>
      </c>
      <c r="C281" s="63" t="s">
        <v>5</v>
      </c>
      <c r="D281" s="22" t="s">
        <v>2973</v>
      </c>
      <c r="E281" s="23">
        <v>1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 cm="1">
        <f t="array" ref="R281">_xlfn.IFS(H281=1,1,K281=1,1,L281=1,1,M281=1,1,N281=1,1,P281=1,1,TRUE,0)</f>
        <v>0</v>
      </c>
      <c r="S281" s="64">
        <f>IF(AND(G281=1,R281=1),0,R281)</f>
        <v>0</v>
      </c>
      <c r="T281" s="24" t="s">
        <v>2038</v>
      </c>
      <c r="U281" s="49">
        <f>SUBSTITUTE(T281,".",",")*1</f>
        <v>0.19381170347332899</v>
      </c>
      <c r="V281" s="54">
        <f>IF(U281&gt;=0.1, 1, 0)</f>
        <v>1</v>
      </c>
      <c r="W281" s="25">
        <f>IF(U281&gt;=0.2, 1, 0)</f>
        <v>0</v>
      </c>
      <c r="X281" s="25">
        <f>IF(U281&gt;=0.3, 1, 0)</f>
        <v>0</v>
      </c>
      <c r="Y281" s="25">
        <f>IF(U281&gt;=0.4, 1, 0)</f>
        <v>0</v>
      </c>
      <c r="Z281" s="25">
        <f>IF(U281&gt;=0.5, 1, 0)</f>
        <v>0</v>
      </c>
      <c r="AA281" s="25">
        <f>IF(U281&gt;=0.6, 1, 0)</f>
        <v>0</v>
      </c>
      <c r="AB281" s="25">
        <f>IF(U281&gt;=0.7, 1, 0)</f>
        <v>0</v>
      </c>
      <c r="AC281" s="25">
        <f>IF(U281&gt;=0.8, 1, 0)</f>
        <v>0</v>
      </c>
      <c r="AD281" s="55">
        <f>IF(U281&gt;=0.9, 1, 0)</f>
        <v>0</v>
      </c>
    </row>
    <row r="282" spans="1:30" ht="20" customHeight="1" x14ac:dyDescent="0.2">
      <c r="A282" s="20" t="s">
        <v>520</v>
      </c>
      <c r="B282" s="33" t="str">
        <f>SUBSTITUTE(A282,"/Users/timomiessen/Desktop/imagesdk/blackwomen1/","Image_")</f>
        <v>Image_BW_260.jpg</v>
      </c>
      <c r="C282" s="63" t="s">
        <v>5</v>
      </c>
      <c r="D282" s="22" t="s">
        <v>2973</v>
      </c>
      <c r="E282" s="23">
        <v>0</v>
      </c>
      <c r="F282" s="23">
        <v>0</v>
      </c>
      <c r="G282" s="23">
        <v>1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 cm="1">
        <f t="array" ref="R282">_xlfn.IFS(H282=1,1,K282=1,1,L282=1,1,M282=1,1,N282=1,1,P282=1,1,TRUE,0)</f>
        <v>0</v>
      </c>
      <c r="S282" s="64">
        <f>IF(AND(G282=1,R282=1),0,R282)</f>
        <v>0</v>
      </c>
      <c r="T282" s="24" t="s">
        <v>2039</v>
      </c>
      <c r="U282" s="49">
        <f>SUBSTITUTE(T282,".",",")*1</f>
        <v>1.7112436238676299E-2</v>
      </c>
      <c r="V282" s="54">
        <f>IF(U282&gt;=0.1, 1, 0)</f>
        <v>0</v>
      </c>
      <c r="W282" s="25">
        <f>IF(U282&gt;=0.2, 1, 0)</f>
        <v>0</v>
      </c>
      <c r="X282" s="25">
        <f>IF(U282&gt;=0.3, 1, 0)</f>
        <v>0</v>
      </c>
      <c r="Y282" s="25">
        <f>IF(U282&gt;=0.4, 1, 0)</f>
        <v>0</v>
      </c>
      <c r="Z282" s="25">
        <f>IF(U282&gt;=0.5, 1, 0)</f>
        <v>0</v>
      </c>
      <c r="AA282" s="25">
        <f>IF(U282&gt;=0.6, 1, 0)</f>
        <v>0</v>
      </c>
      <c r="AB282" s="25">
        <f>IF(U282&gt;=0.7, 1, 0)</f>
        <v>0</v>
      </c>
      <c r="AC282" s="25">
        <f>IF(U282&gt;=0.8, 1, 0)</f>
        <v>0</v>
      </c>
      <c r="AD282" s="55">
        <f>IF(U282&gt;=0.9, 1, 0)</f>
        <v>0</v>
      </c>
    </row>
    <row r="283" spans="1:30" ht="20" customHeight="1" x14ac:dyDescent="0.2">
      <c r="A283" s="20" t="s">
        <v>521</v>
      </c>
      <c r="B283" s="33" t="str">
        <f>SUBSTITUTE(A283,"/Users/timomiessen/Desktop/imagesdk/blackwomen1/","Image_")</f>
        <v>Image_BW_261.jpg</v>
      </c>
      <c r="C283" s="63" t="s">
        <v>5</v>
      </c>
      <c r="D283" s="22" t="s">
        <v>2973</v>
      </c>
      <c r="E283" s="23">
        <v>0</v>
      </c>
      <c r="F283" s="23">
        <v>0</v>
      </c>
      <c r="G283" s="23">
        <v>1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1</v>
      </c>
      <c r="Q283" s="23">
        <v>0</v>
      </c>
      <c r="R283" s="23" cm="1">
        <f t="array" ref="R283">_xlfn.IFS(H283=1,1,K283=1,1,L283=1,1,M283=1,1,N283=1,1,P283=1,1,TRUE,0)</f>
        <v>1</v>
      </c>
      <c r="S283" s="64">
        <f>IF(AND(G283=1,R283=1),0,R283)</f>
        <v>0</v>
      </c>
      <c r="T283" s="24" t="s">
        <v>2040</v>
      </c>
      <c r="U283" s="49">
        <f>SUBSTITUTE(T283,".",",")*1</f>
        <v>6.4651614520698699E-3</v>
      </c>
      <c r="V283" s="54">
        <f>IF(U283&gt;=0.1, 1, 0)</f>
        <v>0</v>
      </c>
      <c r="W283" s="25">
        <f>IF(U283&gt;=0.2, 1, 0)</f>
        <v>0</v>
      </c>
      <c r="X283" s="25">
        <f>IF(U283&gt;=0.3, 1, 0)</f>
        <v>0</v>
      </c>
      <c r="Y283" s="25">
        <f>IF(U283&gt;=0.4, 1, 0)</f>
        <v>0</v>
      </c>
      <c r="Z283" s="25">
        <f>IF(U283&gt;=0.5, 1, 0)</f>
        <v>0</v>
      </c>
      <c r="AA283" s="25">
        <f>IF(U283&gt;=0.6, 1, 0)</f>
        <v>0</v>
      </c>
      <c r="AB283" s="25">
        <f>IF(U283&gt;=0.7, 1, 0)</f>
        <v>0</v>
      </c>
      <c r="AC283" s="25">
        <f>IF(U283&gt;=0.8, 1, 0)</f>
        <v>0</v>
      </c>
      <c r="AD283" s="55">
        <f>IF(U283&gt;=0.9, 1, 0)</f>
        <v>0</v>
      </c>
    </row>
    <row r="284" spans="1:30" ht="20" customHeight="1" x14ac:dyDescent="0.2">
      <c r="A284" s="20" t="s">
        <v>522</v>
      </c>
      <c r="B284" s="33" t="str">
        <f>SUBSTITUTE(A284,"/Users/timomiessen/Desktop/imagesdk/blackwomen1/","Image_")</f>
        <v>Image_BW_262.jpg</v>
      </c>
      <c r="C284" s="63" t="s">
        <v>5</v>
      </c>
      <c r="D284" s="22" t="s">
        <v>2973</v>
      </c>
      <c r="E284" s="23">
        <v>0</v>
      </c>
      <c r="F284" s="23">
        <v>0</v>
      </c>
      <c r="G284" s="23">
        <v>1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1</v>
      </c>
      <c r="P284" s="23">
        <v>0</v>
      </c>
      <c r="Q284" s="23">
        <v>0</v>
      </c>
      <c r="R284" s="23" cm="1">
        <f t="array" ref="R284">_xlfn.IFS(H284=1,1,K284=1,1,L284=1,1,M284=1,1,N284=1,1,P284=1,1,TRUE,0)</f>
        <v>0</v>
      </c>
      <c r="S284" s="64">
        <f>IF(AND(G284=1,R284=1),0,R284)</f>
        <v>0</v>
      </c>
      <c r="T284" s="24" t="s">
        <v>2041</v>
      </c>
      <c r="U284" s="49">
        <f>SUBSTITUTE(T284,".",",")*1</f>
        <v>3.1287757679819998E-2</v>
      </c>
      <c r="V284" s="54">
        <f>IF(U284&gt;=0.1, 1, 0)</f>
        <v>0</v>
      </c>
      <c r="W284" s="25">
        <f>IF(U284&gt;=0.2, 1, 0)</f>
        <v>0</v>
      </c>
      <c r="X284" s="25">
        <f>IF(U284&gt;=0.3, 1, 0)</f>
        <v>0</v>
      </c>
      <c r="Y284" s="25">
        <f>IF(U284&gt;=0.4, 1, 0)</f>
        <v>0</v>
      </c>
      <c r="Z284" s="25">
        <f>IF(U284&gt;=0.5, 1, 0)</f>
        <v>0</v>
      </c>
      <c r="AA284" s="25">
        <f>IF(U284&gt;=0.6, 1, 0)</f>
        <v>0</v>
      </c>
      <c r="AB284" s="25">
        <f>IF(U284&gt;=0.7, 1, 0)</f>
        <v>0</v>
      </c>
      <c r="AC284" s="25">
        <f>IF(U284&gt;=0.8, 1, 0)</f>
        <v>0</v>
      </c>
      <c r="AD284" s="55">
        <f>IF(U284&gt;=0.9, 1, 0)</f>
        <v>0</v>
      </c>
    </row>
    <row r="285" spans="1:30" ht="20" customHeight="1" x14ac:dyDescent="0.2">
      <c r="A285" s="20" t="s">
        <v>523</v>
      </c>
      <c r="B285" s="33" t="str">
        <f>SUBSTITUTE(A285,"/Users/timomiessen/Desktop/imagesdk/blackwomen1/","Image_")</f>
        <v>Image_BW_263.jpg</v>
      </c>
      <c r="C285" s="63" t="s">
        <v>5</v>
      </c>
      <c r="D285" s="22" t="s">
        <v>2973</v>
      </c>
      <c r="E285" s="23">
        <v>0</v>
      </c>
      <c r="F285" s="23">
        <v>0</v>
      </c>
      <c r="G285" s="23">
        <v>1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 cm="1">
        <f t="array" ref="R285">_xlfn.IFS(H285=1,1,K285=1,1,L285=1,1,M285=1,1,N285=1,1,P285=1,1,TRUE,0)</f>
        <v>0</v>
      </c>
      <c r="S285" s="64">
        <f>IF(AND(G285=1,R285=1),0,R285)</f>
        <v>0</v>
      </c>
      <c r="T285" s="24" t="s">
        <v>2042</v>
      </c>
      <c r="U285" s="49">
        <f>SUBSTITUTE(T285,".",",")*1</f>
        <v>9.55960364080965E-3</v>
      </c>
      <c r="V285" s="54">
        <f>IF(U285&gt;=0.1, 1, 0)</f>
        <v>0</v>
      </c>
      <c r="W285" s="25">
        <f>IF(U285&gt;=0.2, 1, 0)</f>
        <v>0</v>
      </c>
      <c r="X285" s="25">
        <f>IF(U285&gt;=0.3, 1, 0)</f>
        <v>0</v>
      </c>
      <c r="Y285" s="25">
        <f>IF(U285&gt;=0.4, 1, 0)</f>
        <v>0</v>
      </c>
      <c r="Z285" s="25">
        <f>IF(U285&gt;=0.5, 1, 0)</f>
        <v>0</v>
      </c>
      <c r="AA285" s="25">
        <f>IF(U285&gt;=0.6, 1, 0)</f>
        <v>0</v>
      </c>
      <c r="AB285" s="25">
        <f>IF(U285&gt;=0.7, 1, 0)</f>
        <v>0</v>
      </c>
      <c r="AC285" s="25">
        <f>IF(U285&gt;=0.8, 1, 0)</f>
        <v>0</v>
      </c>
      <c r="AD285" s="55">
        <f>IF(U285&gt;=0.9, 1, 0)</f>
        <v>0</v>
      </c>
    </row>
    <row r="286" spans="1:30" ht="20" customHeight="1" x14ac:dyDescent="0.2">
      <c r="A286" s="20" t="s">
        <v>524</v>
      </c>
      <c r="B286" s="33" t="str">
        <f>SUBSTITUTE(A286,"/Users/timomiessen/Desktop/imagesdk/blackwomen1/","Image_")</f>
        <v>Image_BW_264.jpg</v>
      </c>
      <c r="C286" s="63" t="s">
        <v>5</v>
      </c>
      <c r="D286" s="22" t="s">
        <v>2973</v>
      </c>
      <c r="E286" s="23">
        <v>0</v>
      </c>
      <c r="F286" s="23">
        <v>0</v>
      </c>
      <c r="G286" s="23">
        <v>1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1</v>
      </c>
      <c r="P286" s="23">
        <v>0</v>
      </c>
      <c r="Q286" s="23">
        <v>0</v>
      </c>
      <c r="R286" s="23" cm="1">
        <f t="array" ref="R286">_xlfn.IFS(H286=1,1,K286=1,1,L286=1,1,M286=1,1,N286=1,1,P286=1,1,TRUE,0)</f>
        <v>0</v>
      </c>
      <c r="S286" s="64">
        <f>IF(AND(G286=1,R286=1),0,R286)</f>
        <v>0</v>
      </c>
      <c r="T286" s="24" t="s">
        <v>2043</v>
      </c>
      <c r="U286" s="49">
        <f>SUBSTITUTE(T286,".",",")*1</f>
        <v>0.115674265660345</v>
      </c>
      <c r="V286" s="54">
        <f>IF(U286&gt;=0.1, 1, 0)</f>
        <v>1</v>
      </c>
      <c r="W286" s="25">
        <f>IF(U286&gt;=0.2, 1, 0)</f>
        <v>0</v>
      </c>
      <c r="X286" s="25">
        <f>IF(U286&gt;=0.3, 1, 0)</f>
        <v>0</v>
      </c>
      <c r="Y286" s="25">
        <f>IF(U286&gt;=0.4, 1, 0)</f>
        <v>0</v>
      </c>
      <c r="Z286" s="25">
        <f>IF(U286&gt;=0.5, 1, 0)</f>
        <v>0</v>
      </c>
      <c r="AA286" s="25">
        <f>IF(U286&gt;=0.6, 1, 0)</f>
        <v>0</v>
      </c>
      <c r="AB286" s="25">
        <f>IF(U286&gt;=0.7, 1, 0)</f>
        <v>0</v>
      </c>
      <c r="AC286" s="25">
        <f>IF(U286&gt;=0.8, 1, 0)</f>
        <v>0</v>
      </c>
      <c r="AD286" s="55">
        <f>IF(U286&gt;=0.9, 1, 0)</f>
        <v>0</v>
      </c>
    </row>
    <row r="287" spans="1:30" ht="20" customHeight="1" x14ac:dyDescent="0.2">
      <c r="A287" s="20" t="s">
        <v>525</v>
      </c>
      <c r="B287" s="33" t="str">
        <f>SUBSTITUTE(A287,"/Users/timomiessen/Desktop/imagesdk/blackwomen1/","Image_")</f>
        <v>Image_BW_265.jpg</v>
      </c>
      <c r="C287" s="63" t="s">
        <v>5</v>
      </c>
      <c r="D287" s="22" t="s">
        <v>2973</v>
      </c>
      <c r="E287" s="23">
        <v>0</v>
      </c>
      <c r="F287" s="23">
        <v>0</v>
      </c>
      <c r="G287" s="23">
        <v>1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 cm="1">
        <f t="array" ref="R287">_xlfn.IFS(H287=1,1,K287=1,1,L287=1,1,M287=1,1,N287=1,1,P287=1,1,TRUE,0)</f>
        <v>0</v>
      </c>
      <c r="S287" s="64">
        <f>IF(AND(G287=1,R287=1),0,R287)</f>
        <v>0</v>
      </c>
      <c r="T287" s="24" t="s">
        <v>2044</v>
      </c>
      <c r="U287" s="49">
        <f>SUBSTITUTE(T287,".",",")*1</f>
        <v>1.7224250361323301E-2</v>
      </c>
      <c r="V287" s="54">
        <f>IF(U287&gt;=0.1, 1, 0)</f>
        <v>0</v>
      </c>
      <c r="W287" s="25">
        <f>IF(U287&gt;=0.2, 1, 0)</f>
        <v>0</v>
      </c>
      <c r="X287" s="25">
        <f>IF(U287&gt;=0.3, 1, 0)</f>
        <v>0</v>
      </c>
      <c r="Y287" s="25">
        <f>IF(U287&gt;=0.4, 1, 0)</f>
        <v>0</v>
      </c>
      <c r="Z287" s="25">
        <f>IF(U287&gt;=0.5, 1, 0)</f>
        <v>0</v>
      </c>
      <c r="AA287" s="25">
        <f>IF(U287&gt;=0.6, 1, 0)</f>
        <v>0</v>
      </c>
      <c r="AB287" s="25">
        <f>IF(U287&gt;=0.7, 1, 0)</f>
        <v>0</v>
      </c>
      <c r="AC287" s="25">
        <f>IF(U287&gt;=0.8, 1, 0)</f>
        <v>0</v>
      </c>
      <c r="AD287" s="55">
        <f>IF(U287&gt;=0.9, 1, 0)</f>
        <v>0</v>
      </c>
    </row>
    <row r="288" spans="1:30" ht="20" customHeight="1" x14ac:dyDescent="0.2">
      <c r="A288" s="20" t="s">
        <v>526</v>
      </c>
      <c r="B288" s="33" t="str">
        <f>SUBSTITUTE(A288,"/Users/timomiessen/Desktop/imagesdk/blackwomen1/","Image_")</f>
        <v>Image_BW_266.jpg</v>
      </c>
      <c r="C288" s="63" t="s">
        <v>5</v>
      </c>
      <c r="D288" s="22" t="s">
        <v>2973</v>
      </c>
      <c r="E288" s="23">
        <v>0</v>
      </c>
      <c r="F288" s="23">
        <v>0</v>
      </c>
      <c r="G288" s="23">
        <v>1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1</v>
      </c>
      <c r="P288" s="23">
        <v>0</v>
      </c>
      <c r="Q288" s="23">
        <v>0</v>
      </c>
      <c r="R288" s="23" cm="1">
        <f t="array" ref="R288">_xlfn.IFS(H288=1,1,K288=1,1,L288=1,1,M288=1,1,N288=1,1,P288=1,1,TRUE,0)</f>
        <v>0</v>
      </c>
      <c r="S288" s="64">
        <f>IF(AND(G288=1,R288=1),0,R288)</f>
        <v>0</v>
      </c>
      <c r="T288" s="24" t="s">
        <v>2045</v>
      </c>
      <c r="U288" s="49">
        <f>SUBSTITUTE(T288,".",",")*1</f>
        <v>7.7925002202391597E-2</v>
      </c>
      <c r="V288" s="54">
        <f>IF(U288&gt;=0.1, 1, 0)</f>
        <v>0</v>
      </c>
      <c r="W288" s="25">
        <f>IF(U288&gt;=0.2, 1, 0)</f>
        <v>0</v>
      </c>
      <c r="X288" s="25">
        <f>IF(U288&gt;=0.3, 1, 0)</f>
        <v>0</v>
      </c>
      <c r="Y288" s="25">
        <f>IF(U288&gt;=0.4, 1, 0)</f>
        <v>0</v>
      </c>
      <c r="Z288" s="25">
        <f>IF(U288&gt;=0.5, 1, 0)</f>
        <v>0</v>
      </c>
      <c r="AA288" s="25">
        <f>IF(U288&gt;=0.6, 1, 0)</f>
        <v>0</v>
      </c>
      <c r="AB288" s="25">
        <f>IF(U288&gt;=0.7, 1, 0)</f>
        <v>0</v>
      </c>
      <c r="AC288" s="25">
        <f>IF(U288&gt;=0.8, 1, 0)</f>
        <v>0</v>
      </c>
      <c r="AD288" s="55">
        <f>IF(U288&gt;=0.9, 1, 0)</f>
        <v>0</v>
      </c>
    </row>
    <row r="289" spans="1:30" ht="20" customHeight="1" x14ac:dyDescent="0.2">
      <c r="A289" s="20" t="s">
        <v>527</v>
      </c>
      <c r="B289" s="33" t="str">
        <f>SUBSTITUTE(A289,"/Users/timomiessen/Desktop/imagesdk/blackwomen1/","Image_")</f>
        <v>Image_BW_267.jpg</v>
      </c>
      <c r="C289" s="63" t="s">
        <v>5</v>
      </c>
      <c r="D289" s="22" t="s">
        <v>2973</v>
      </c>
      <c r="E289" s="23">
        <v>0</v>
      </c>
      <c r="F289" s="23">
        <v>0</v>
      </c>
      <c r="G289" s="23">
        <v>1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1</v>
      </c>
      <c r="P289" s="23">
        <v>1</v>
      </c>
      <c r="Q289" s="23">
        <v>0</v>
      </c>
      <c r="R289" s="23" cm="1">
        <f t="array" ref="R289">_xlfn.IFS(H289=1,1,K289=1,1,L289=1,1,M289=1,1,N289=1,1,P289=1,1,TRUE,0)</f>
        <v>1</v>
      </c>
      <c r="S289" s="64">
        <f>IF(AND(G289=1,R289=1),0,R289)</f>
        <v>0</v>
      </c>
      <c r="T289" s="24" t="s">
        <v>2046</v>
      </c>
      <c r="U289" s="49">
        <f>SUBSTITUTE(T289,".",",")*1</f>
        <v>0.37188181746750998</v>
      </c>
      <c r="V289" s="54">
        <f>IF(U289&gt;=0.1, 1, 0)</f>
        <v>1</v>
      </c>
      <c r="W289" s="25">
        <f>IF(U289&gt;=0.2, 1, 0)</f>
        <v>1</v>
      </c>
      <c r="X289" s="25">
        <f>IF(U289&gt;=0.3, 1, 0)</f>
        <v>1</v>
      </c>
      <c r="Y289" s="25">
        <f>IF(U289&gt;=0.4, 1, 0)</f>
        <v>0</v>
      </c>
      <c r="Z289" s="25">
        <f>IF(U289&gt;=0.5, 1, 0)</f>
        <v>0</v>
      </c>
      <c r="AA289" s="25">
        <f>IF(U289&gt;=0.6, 1, 0)</f>
        <v>0</v>
      </c>
      <c r="AB289" s="25">
        <f>IF(U289&gt;=0.7, 1, 0)</f>
        <v>0</v>
      </c>
      <c r="AC289" s="25">
        <f>IF(U289&gt;=0.8, 1, 0)</f>
        <v>0</v>
      </c>
      <c r="AD289" s="55">
        <f>IF(U289&gt;=0.9, 1, 0)</f>
        <v>0</v>
      </c>
    </row>
    <row r="290" spans="1:30" ht="20" customHeight="1" x14ac:dyDescent="0.2">
      <c r="A290" s="20" t="s">
        <v>528</v>
      </c>
      <c r="B290" s="33" t="str">
        <f>SUBSTITUTE(A290,"/Users/timomiessen/Desktop/imagesdk/blackwomen1/","Image_")</f>
        <v>Image_BW_268.jpg</v>
      </c>
      <c r="C290" s="63" t="s">
        <v>5</v>
      </c>
      <c r="D290" s="22" t="s">
        <v>2973</v>
      </c>
      <c r="E290" s="23">
        <v>0</v>
      </c>
      <c r="F290" s="23">
        <v>0</v>
      </c>
      <c r="G290" s="23">
        <v>1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1</v>
      </c>
      <c r="P290" s="23">
        <v>1</v>
      </c>
      <c r="Q290" s="23">
        <v>0</v>
      </c>
      <c r="R290" s="23" cm="1">
        <f t="array" ref="R290">_xlfn.IFS(H290=1,1,K290=1,1,L290=1,1,M290=1,1,N290=1,1,P290=1,1,TRUE,0)</f>
        <v>1</v>
      </c>
      <c r="S290" s="64">
        <f>IF(AND(G290=1,R290=1),0,R290)</f>
        <v>0</v>
      </c>
      <c r="T290" s="24" t="s">
        <v>2047</v>
      </c>
      <c r="U290" s="49">
        <f>SUBSTITUTE(T290,".",",")*1</f>
        <v>0.12625254504382599</v>
      </c>
      <c r="V290" s="54">
        <f>IF(U290&gt;=0.1, 1, 0)</f>
        <v>1</v>
      </c>
      <c r="W290" s="25">
        <f>IF(U290&gt;=0.2, 1, 0)</f>
        <v>0</v>
      </c>
      <c r="X290" s="25">
        <f>IF(U290&gt;=0.3, 1, 0)</f>
        <v>0</v>
      </c>
      <c r="Y290" s="25">
        <f>IF(U290&gt;=0.4, 1, 0)</f>
        <v>0</v>
      </c>
      <c r="Z290" s="25">
        <f>IF(U290&gt;=0.5, 1, 0)</f>
        <v>0</v>
      </c>
      <c r="AA290" s="25">
        <f>IF(U290&gt;=0.6, 1, 0)</f>
        <v>0</v>
      </c>
      <c r="AB290" s="25">
        <f>IF(U290&gt;=0.7, 1, 0)</f>
        <v>0</v>
      </c>
      <c r="AC290" s="25">
        <f>IF(U290&gt;=0.8, 1, 0)</f>
        <v>0</v>
      </c>
      <c r="AD290" s="55">
        <f>IF(U290&gt;=0.9, 1, 0)</f>
        <v>0</v>
      </c>
    </row>
    <row r="291" spans="1:30" ht="20" customHeight="1" x14ac:dyDescent="0.2">
      <c r="A291" s="20" t="s">
        <v>529</v>
      </c>
      <c r="B291" s="33" t="str">
        <f>SUBSTITUTE(A291,"/Users/timomiessen/Desktop/imagesdk/blackwomen1/","Image_")</f>
        <v>Image_BW_269.jpg</v>
      </c>
      <c r="C291" s="63" t="s">
        <v>5</v>
      </c>
      <c r="D291" s="22" t="s">
        <v>2973</v>
      </c>
      <c r="E291" s="23">
        <v>0</v>
      </c>
      <c r="F291" s="23">
        <v>0</v>
      </c>
      <c r="G291" s="23">
        <v>1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 cm="1">
        <f t="array" ref="R291">_xlfn.IFS(H291=1,1,K291=1,1,L291=1,1,M291=1,1,N291=1,1,P291=1,1,TRUE,0)</f>
        <v>0</v>
      </c>
      <c r="S291" s="64">
        <f>IF(AND(G291=1,R291=1),0,R291)</f>
        <v>0</v>
      </c>
      <c r="T291" s="24" t="s">
        <v>2048</v>
      </c>
      <c r="U291" s="49">
        <f>SUBSTITUTE(T291,".",",")*1</f>
        <v>8.4646926261484606E-3</v>
      </c>
      <c r="V291" s="54">
        <f>IF(U291&gt;=0.1, 1, 0)</f>
        <v>0</v>
      </c>
      <c r="W291" s="25">
        <f>IF(U291&gt;=0.2, 1, 0)</f>
        <v>0</v>
      </c>
      <c r="X291" s="25">
        <f>IF(U291&gt;=0.3, 1, 0)</f>
        <v>0</v>
      </c>
      <c r="Y291" s="25">
        <f>IF(U291&gt;=0.4, 1, 0)</f>
        <v>0</v>
      </c>
      <c r="Z291" s="25">
        <f>IF(U291&gt;=0.5, 1, 0)</f>
        <v>0</v>
      </c>
      <c r="AA291" s="25">
        <f>IF(U291&gt;=0.6, 1, 0)</f>
        <v>0</v>
      </c>
      <c r="AB291" s="25">
        <f>IF(U291&gt;=0.7, 1, 0)</f>
        <v>0</v>
      </c>
      <c r="AC291" s="25">
        <f>IF(U291&gt;=0.8, 1, 0)</f>
        <v>0</v>
      </c>
      <c r="AD291" s="55">
        <f>IF(U291&gt;=0.9, 1, 0)</f>
        <v>0</v>
      </c>
    </row>
    <row r="292" spans="1:30" ht="20" customHeight="1" x14ac:dyDescent="0.2">
      <c r="A292" s="20" t="s">
        <v>530</v>
      </c>
      <c r="B292" s="33" t="str">
        <f>SUBSTITUTE(A292,"/Users/timomiessen/Desktop/imagesdk/blackwomen1/","Image_")</f>
        <v>Image_BW_27.jpg</v>
      </c>
      <c r="C292" s="63" t="s">
        <v>5</v>
      </c>
      <c r="D292" s="22" t="s">
        <v>2973</v>
      </c>
      <c r="E292" s="23">
        <v>1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 cm="1">
        <f t="array" ref="R292">_xlfn.IFS(H292=1,1,K292=1,1,L292=1,1,M292=1,1,N292=1,1,P292=1,1,TRUE,0)</f>
        <v>0</v>
      </c>
      <c r="S292" s="64">
        <f>IF(AND(G292=1,R292=1),0,R292)</f>
        <v>0</v>
      </c>
      <c r="T292" s="24" t="s">
        <v>2049</v>
      </c>
      <c r="U292" s="49">
        <f>SUBSTITUTE(T292,".",",")*1</f>
        <v>3.0427607707679199E-2</v>
      </c>
      <c r="V292" s="54">
        <f>IF(U292&gt;=0.1, 1, 0)</f>
        <v>0</v>
      </c>
      <c r="W292" s="25">
        <f>IF(U292&gt;=0.2, 1, 0)</f>
        <v>0</v>
      </c>
      <c r="X292" s="25">
        <f>IF(U292&gt;=0.3, 1, 0)</f>
        <v>0</v>
      </c>
      <c r="Y292" s="25">
        <f>IF(U292&gt;=0.4, 1, 0)</f>
        <v>0</v>
      </c>
      <c r="Z292" s="25">
        <f>IF(U292&gt;=0.5, 1, 0)</f>
        <v>0</v>
      </c>
      <c r="AA292" s="25">
        <f>IF(U292&gt;=0.6, 1, 0)</f>
        <v>0</v>
      </c>
      <c r="AB292" s="25">
        <f>IF(U292&gt;=0.7, 1, 0)</f>
        <v>0</v>
      </c>
      <c r="AC292" s="25">
        <f>IF(U292&gt;=0.8, 1, 0)</f>
        <v>0</v>
      </c>
      <c r="AD292" s="55">
        <f>IF(U292&gt;=0.9, 1, 0)</f>
        <v>0</v>
      </c>
    </row>
    <row r="293" spans="1:30" ht="20" customHeight="1" x14ac:dyDescent="0.2">
      <c r="A293" s="20" t="s">
        <v>531</v>
      </c>
      <c r="B293" s="33" t="str">
        <f>SUBSTITUTE(A293,"/Users/timomiessen/Desktop/imagesdk/blackwomen1/","Image_")</f>
        <v>Image_BW_270.jpg</v>
      </c>
      <c r="C293" s="63" t="s">
        <v>5</v>
      </c>
      <c r="D293" s="22" t="s">
        <v>2973</v>
      </c>
      <c r="E293" s="23">
        <v>0</v>
      </c>
      <c r="F293" s="23">
        <v>0</v>
      </c>
      <c r="G293" s="23">
        <v>1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 cm="1">
        <f t="array" ref="R293">_xlfn.IFS(H293=1,1,K293=1,1,L293=1,1,M293=1,1,N293=1,1,P293=1,1,TRUE,0)</f>
        <v>0</v>
      </c>
      <c r="S293" s="64">
        <f>IF(AND(G293=1,R293=1),0,R293)</f>
        <v>0</v>
      </c>
      <c r="T293" s="24" t="s">
        <v>2050</v>
      </c>
      <c r="U293" s="49">
        <f>SUBSTITUTE(T293,".",",")*1</f>
        <v>7.7585990075021904E-3</v>
      </c>
      <c r="V293" s="54">
        <f>IF(U293&gt;=0.1, 1, 0)</f>
        <v>0</v>
      </c>
      <c r="W293" s="25">
        <f>IF(U293&gt;=0.2, 1, 0)</f>
        <v>0</v>
      </c>
      <c r="X293" s="25">
        <f>IF(U293&gt;=0.3, 1, 0)</f>
        <v>0</v>
      </c>
      <c r="Y293" s="25">
        <f>IF(U293&gt;=0.4, 1, 0)</f>
        <v>0</v>
      </c>
      <c r="Z293" s="25">
        <f>IF(U293&gt;=0.5, 1, 0)</f>
        <v>0</v>
      </c>
      <c r="AA293" s="25">
        <f>IF(U293&gt;=0.6, 1, 0)</f>
        <v>0</v>
      </c>
      <c r="AB293" s="25">
        <f>IF(U293&gt;=0.7, 1, 0)</f>
        <v>0</v>
      </c>
      <c r="AC293" s="25">
        <f>IF(U293&gt;=0.8, 1, 0)</f>
        <v>0</v>
      </c>
      <c r="AD293" s="55">
        <f>IF(U293&gt;=0.9, 1, 0)</f>
        <v>0</v>
      </c>
    </row>
    <row r="294" spans="1:30" ht="20" customHeight="1" x14ac:dyDescent="0.2">
      <c r="A294" s="20" t="s">
        <v>532</v>
      </c>
      <c r="B294" s="33" t="str">
        <f>SUBSTITUTE(A294,"/Users/timomiessen/Desktop/imagesdk/blackwomen1/","Image_")</f>
        <v>Image_BW_271.jpg</v>
      </c>
      <c r="C294" s="63" t="s">
        <v>5</v>
      </c>
      <c r="D294" s="22" t="s">
        <v>2973</v>
      </c>
      <c r="E294" s="23">
        <v>0</v>
      </c>
      <c r="F294" s="23">
        <v>0</v>
      </c>
      <c r="G294" s="23">
        <v>1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1</v>
      </c>
      <c r="P294" s="23">
        <v>0</v>
      </c>
      <c r="Q294" s="23">
        <v>0</v>
      </c>
      <c r="R294" s="23" cm="1">
        <f t="array" ref="R294">_xlfn.IFS(H294=1,1,K294=1,1,L294=1,1,M294=1,1,N294=1,1,P294=1,1,TRUE,0)</f>
        <v>0</v>
      </c>
      <c r="S294" s="64">
        <f>IF(AND(G294=1,R294=1),0,R294)</f>
        <v>0</v>
      </c>
      <c r="T294" s="24" t="s">
        <v>2051</v>
      </c>
      <c r="U294" s="49">
        <f>SUBSTITUTE(T294,".",",")*1</f>
        <v>0.70427064597606603</v>
      </c>
      <c r="V294" s="54">
        <f>IF(U294&gt;=0.1, 1, 0)</f>
        <v>1</v>
      </c>
      <c r="W294" s="25">
        <f>IF(U294&gt;=0.2, 1, 0)</f>
        <v>1</v>
      </c>
      <c r="X294" s="25">
        <f>IF(U294&gt;=0.3, 1, 0)</f>
        <v>1</v>
      </c>
      <c r="Y294" s="25">
        <f>IF(U294&gt;=0.4, 1, 0)</f>
        <v>1</v>
      </c>
      <c r="Z294" s="25">
        <f>IF(U294&gt;=0.5, 1, 0)</f>
        <v>1</v>
      </c>
      <c r="AA294" s="25">
        <f>IF(U294&gt;=0.6, 1, 0)</f>
        <v>1</v>
      </c>
      <c r="AB294" s="25">
        <f>IF(U294&gt;=0.7, 1, 0)</f>
        <v>1</v>
      </c>
      <c r="AC294" s="25">
        <f>IF(U294&gt;=0.8, 1, 0)</f>
        <v>0</v>
      </c>
      <c r="AD294" s="55">
        <f>IF(U294&gt;=0.9, 1, 0)</f>
        <v>0</v>
      </c>
    </row>
    <row r="295" spans="1:30" ht="20" customHeight="1" x14ac:dyDescent="0.2">
      <c r="A295" s="20" t="s">
        <v>533</v>
      </c>
      <c r="B295" s="33" t="str">
        <f>SUBSTITUTE(A295,"/Users/timomiessen/Desktop/imagesdk/blackwomen1/","Image_")</f>
        <v>Image_BW_272.jpg</v>
      </c>
      <c r="C295" s="63" t="s">
        <v>5</v>
      </c>
      <c r="D295" s="22" t="s">
        <v>2973</v>
      </c>
      <c r="E295" s="23">
        <v>0</v>
      </c>
      <c r="F295" s="23">
        <v>0</v>
      </c>
      <c r="G295" s="23">
        <v>1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1</v>
      </c>
      <c r="P295" s="23">
        <v>1</v>
      </c>
      <c r="Q295" s="23">
        <v>0</v>
      </c>
      <c r="R295" s="23" cm="1">
        <f t="array" ref="R295">_xlfn.IFS(H295=1,1,K295=1,1,L295=1,1,M295=1,1,N295=1,1,P295=1,1,TRUE,0)</f>
        <v>1</v>
      </c>
      <c r="S295" s="64">
        <f>IF(AND(G295=1,R295=1),0,R295)</f>
        <v>0</v>
      </c>
      <c r="T295" s="24" t="s">
        <v>2052</v>
      </c>
      <c r="U295" s="49">
        <f>SUBSTITUTE(T295,".",",")*1</f>
        <v>9.0543730184435803E-2</v>
      </c>
      <c r="V295" s="54">
        <f>IF(U295&gt;=0.1, 1, 0)</f>
        <v>0</v>
      </c>
      <c r="W295" s="25">
        <f>IF(U295&gt;=0.2, 1, 0)</f>
        <v>0</v>
      </c>
      <c r="X295" s="25">
        <f>IF(U295&gt;=0.3, 1, 0)</f>
        <v>0</v>
      </c>
      <c r="Y295" s="25">
        <f>IF(U295&gt;=0.4, 1, 0)</f>
        <v>0</v>
      </c>
      <c r="Z295" s="25">
        <f>IF(U295&gt;=0.5, 1, 0)</f>
        <v>0</v>
      </c>
      <c r="AA295" s="25">
        <f>IF(U295&gt;=0.6, 1, 0)</f>
        <v>0</v>
      </c>
      <c r="AB295" s="25">
        <f>IF(U295&gt;=0.7, 1, 0)</f>
        <v>0</v>
      </c>
      <c r="AC295" s="25">
        <f>IF(U295&gt;=0.8, 1, 0)</f>
        <v>0</v>
      </c>
      <c r="AD295" s="55">
        <f>IF(U295&gt;=0.9, 1, 0)</f>
        <v>0</v>
      </c>
    </row>
    <row r="296" spans="1:30" ht="20" customHeight="1" x14ac:dyDescent="0.2">
      <c r="A296" s="20" t="s">
        <v>534</v>
      </c>
      <c r="B296" s="33" t="str">
        <f>SUBSTITUTE(A296,"/Users/timomiessen/Desktop/imagesdk/blackwomen1/","Image_")</f>
        <v>Image_BW_273.jpg</v>
      </c>
      <c r="C296" s="63" t="s">
        <v>5</v>
      </c>
      <c r="D296" s="22" t="s">
        <v>2973</v>
      </c>
      <c r="E296" s="23">
        <v>0</v>
      </c>
      <c r="F296" s="23">
        <v>0</v>
      </c>
      <c r="G296" s="23">
        <v>1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 cm="1">
        <f t="array" ref="R296">_xlfn.IFS(H296=1,1,K296=1,1,L296=1,1,M296=1,1,N296=1,1,P296=1,1,TRUE,0)</f>
        <v>0</v>
      </c>
      <c r="S296" s="64">
        <f>IF(AND(G296=1,R296=1),0,R296)</f>
        <v>0</v>
      </c>
      <c r="T296" s="24" t="s">
        <v>2053</v>
      </c>
      <c r="U296" s="49">
        <f>SUBSTITUTE(T296,".",",")*1</f>
        <v>8.6287232115864698E-2</v>
      </c>
      <c r="V296" s="54">
        <f>IF(U296&gt;=0.1, 1, 0)</f>
        <v>0</v>
      </c>
      <c r="W296" s="25">
        <f>IF(U296&gt;=0.2, 1, 0)</f>
        <v>0</v>
      </c>
      <c r="X296" s="25">
        <f>IF(U296&gt;=0.3, 1, 0)</f>
        <v>0</v>
      </c>
      <c r="Y296" s="25">
        <f>IF(U296&gt;=0.4, 1, 0)</f>
        <v>0</v>
      </c>
      <c r="Z296" s="25">
        <f>IF(U296&gt;=0.5, 1, 0)</f>
        <v>0</v>
      </c>
      <c r="AA296" s="25">
        <f>IF(U296&gt;=0.6, 1, 0)</f>
        <v>0</v>
      </c>
      <c r="AB296" s="25">
        <f>IF(U296&gt;=0.7, 1, 0)</f>
        <v>0</v>
      </c>
      <c r="AC296" s="25">
        <f>IF(U296&gt;=0.8, 1, 0)</f>
        <v>0</v>
      </c>
      <c r="AD296" s="55">
        <f>IF(U296&gt;=0.9, 1, 0)</f>
        <v>0</v>
      </c>
    </row>
    <row r="297" spans="1:30" ht="20" customHeight="1" x14ac:dyDescent="0.2">
      <c r="A297" s="20" t="s">
        <v>535</v>
      </c>
      <c r="B297" s="33" t="str">
        <f>SUBSTITUTE(A297,"/Users/timomiessen/Desktop/imagesdk/blackwomen1/","Image_")</f>
        <v>Image_BW_275.jpg</v>
      </c>
      <c r="C297" s="63" t="s">
        <v>5</v>
      </c>
      <c r="D297" s="22" t="s">
        <v>2973</v>
      </c>
      <c r="E297" s="23">
        <v>0</v>
      </c>
      <c r="F297" s="23">
        <v>0</v>
      </c>
      <c r="G297" s="23">
        <v>1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1</v>
      </c>
      <c r="P297" s="23">
        <v>1</v>
      </c>
      <c r="Q297" s="23">
        <v>0</v>
      </c>
      <c r="R297" s="23" cm="1">
        <f t="array" ref="R297">_xlfn.IFS(H297=1,1,K297=1,1,L297=1,1,M297=1,1,N297=1,1,P297=1,1,TRUE,0)</f>
        <v>1</v>
      </c>
      <c r="S297" s="64">
        <f>IF(AND(G297=1,R297=1),0,R297)</f>
        <v>0</v>
      </c>
      <c r="T297" s="24" t="s">
        <v>2054</v>
      </c>
      <c r="U297" s="49">
        <f>SUBSTITUTE(T297,".",",")*1</f>
        <v>0.74965985375456501</v>
      </c>
      <c r="V297" s="54">
        <f>IF(U297&gt;=0.1, 1, 0)</f>
        <v>1</v>
      </c>
      <c r="W297" s="25">
        <f>IF(U297&gt;=0.2, 1, 0)</f>
        <v>1</v>
      </c>
      <c r="X297" s="25">
        <f>IF(U297&gt;=0.3, 1, 0)</f>
        <v>1</v>
      </c>
      <c r="Y297" s="25">
        <f>IF(U297&gt;=0.4, 1, 0)</f>
        <v>1</v>
      </c>
      <c r="Z297" s="25">
        <f>IF(U297&gt;=0.5, 1, 0)</f>
        <v>1</v>
      </c>
      <c r="AA297" s="25">
        <f>IF(U297&gt;=0.6, 1, 0)</f>
        <v>1</v>
      </c>
      <c r="AB297" s="25">
        <f>IF(U297&gt;=0.7, 1, 0)</f>
        <v>1</v>
      </c>
      <c r="AC297" s="25">
        <f>IF(U297&gt;=0.8, 1, 0)</f>
        <v>0</v>
      </c>
      <c r="AD297" s="55">
        <f>IF(U297&gt;=0.9, 1, 0)</f>
        <v>0</v>
      </c>
    </row>
    <row r="298" spans="1:30" ht="20" customHeight="1" x14ac:dyDescent="0.2">
      <c r="A298" s="20" t="s">
        <v>536</v>
      </c>
      <c r="B298" s="33" t="str">
        <f>SUBSTITUTE(A298,"/Users/timomiessen/Desktop/imagesdk/blackwomen1/","Image_")</f>
        <v>Image_BW_276.jpg</v>
      </c>
      <c r="C298" s="63" t="s">
        <v>5</v>
      </c>
      <c r="D298" s="22" t="s">
        <v>2973</v>
      </c>
      <c r="E298" s="23">
        <v>0</v>
      </c>
      <c r="F298" s="23">
        <v>0</v>
      </c>
      <c r="G298" s="23">
        <v>1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 cm="1">
        <f t="array" ref="R298">_xlfn.IFS(H298=1,1,K298=1,1,L298=1,1,M298=1,1,N298=1,1,P298=1,1,TRUE,0)</f>
        <v>0</v>
      </c>
      <c r="S298" s="64">
        <f>IF(AND(G298=1,R298=1),0,R298)</f>
        <v>0</v>
      </c>
      <c r="T298" s="24" t="s">
        <v>2055</v>
      </c>
      <c r="U298" s="49">
        <f>SUBSTITUTE(T298,".",",")*1</f>
        <v>1.24603090807795E-2</v>
      </c>
      <c r="V298" s="54">
        <f>IF(U298&gt;=0.1, 1, 0)</f>
        <v>0</v>
      </c>
      <c r="W298" s="25">
        <f>IF(U298&gt;=0.2, 1, 0)</f>
        <v>0</v>
      </c>
      <c r="X298" s="25">
        <f>IF(U298&gt;=0.3, 1, 0)</f>
        <v>0</v>
      </c>
      <c r="Y298" s="25">
        <f>IF(U298&gt;=0.4, 1, 0)</f>
        <v>0</v>
      </c>
      <c r="Z298" s="25">
        <f>IF(U298&gt;=0.5, 1, 0)</f>
        <v>0</v>
      </c>
      <c r="AA298" s="25">
        <f>IF(U298&gt;=0.6, 1, 0)</f>
        <v>0</v>
      </c>
      <c r="AB298" s="25">
        <f>IF(U298&gt;=0.7, 1, 0)</f>
        <v>0</v>
      </c>
      <c r="AC298" s="25">
        <f>IF(U298&gt;=0.8, 1, 0)</f>
        <v>0</v>
      </c>
      <c r="AD298" s="55">
        <f>IF(U298&gt;=0.9, 1, 0)</f>
        <v>0</v>
      </c>
    </row>
    <row r="299" spans="1:30" ht="20" customHeight="1" x14ac:dyDescent="0.2">
      <c r="A299" s="20" t="s">
        <v>537</v>
      </c>
      <c r="B299" s="33" t="str">
        <f>SUBSTITUTE(A299,"/Users/timomiessen/Desktop/imagesdk/blackwomen1/","Image_")</f>
        <v>Image_BW_277.jpg</v>
      </c>
      <c r="C299" s="63" t="s">
        <v>5</v>
      </c>
      <c r="D299" s="22" t="s">
        <v>2973</v>
      </c>
      <c r="E299" s="23">
        <v>0</v>
      </c>
      <c r="F299" s="23">
        <v>0</v>
      </c>
      <c r="G299" s="23">
        <v>1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 cm="1">
        <f t="array" ref="R299">_xlfn.IFS(H299=1,1,K299=1,1,L299=1,1,M299=1,1,N299=1,1,P299=1,1,TRUE,0)</f>
        <v>0</v>
      </c>
      <c r="S299" s="64">
        <f>IF(AND(G299=1,R299=1),0,R299)</f>
        <v>0</v>
      </c>
      <c r="T299" s="24" t="s">
        <v>2056</v>
      </c>
      <c r="U299" s="49">
        <f>SUBSTITUTE(T299,".",",")*1</f>
        <v>4.5360829681158003E-2</v>
      </c>
      <c r="V299" s="54">
        <f>IF(U299&gt;=0.1, 1, 0)</f>
        <v>0</v>
      </c>
      <c r="W299" s="25">
        <f>IF(U299&gt;=0.2, 1, 0)</f>
        <v>0</v>
      </c>
      <c r="X299" s="25">
        <f>IF(U299&gt;=0.3, 1, 0)</f>
        <v>0</v>
      </c>
      <c r="Y299" s="25">
        <f>IF(U299&gt;=0.4, 1, 0)</f>
        <v>0</v>
      </c>
      <c r="Z299" s="25">
        <f>IF(U299&gt;=0.5, 1, 0)</f>
        <v>0</v>
      </c>
      <c r="AA299" s="25">
        <f>IF(U299&gt;=0.6, 1, 0)</f>
        <v>0</v>
      </c>
      <c r="AB299" s="25">
        <f>IF(U299&gt;=0.7, 1, 0)</f>
        <v>0</v>
      </c>
      <c r="AC299" s="25">
        <f>IF(U299&gt;=0.8, 1, 0)</f>
        <v>0</v>
      </c>
      <c r="AD299" s="55">
        <f>IF(U299&gt;=0.9, 1, 0)</f>
        <v>0</v>
      </c>
    </row>
    <row r="300" spans="1:30" ht="20" customHeight="1" x14ac:dyDescent="0.2">
      <c r="A300" s="20" t="s">
        <v>538</v>
      </c>
      <c r="B300" s="33" t="str">
        <f>SUBSTITUTE(A300,"/Users/timomiessen/Desktop/imagesdk/blackwomen1/","Image_")</f>
        <v>Image_BW_278.jpg</v>
      </c>
      <c r="C300" s="63" t="s">
        <v>5</v>
      </c>
      <c r="D300" s="22" t="s">
        <v>2973</v>
      </c>
      <c r="E300" s="23">
        <v>0</v>
      </c>
      <c r="F300" s="23">
        <v>0</v>
      </c>
      <c r="G300" s="23">
        <v>1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 cm="1">
        <f t="array" ref="R300">_xlfn.IFS(H300=1,1,K300=1,1,L300=1,1,M300=1,1,N300=1,1,P300=1,1,TRUE,0)</f>
        <v>0</v>
      </c>
      <c r="S300" s="64">
        <f>IF(AND(G300=1,R300=1),0,R300)</f>
        <v>0</v>
      </c>
      <c r="T300" s="24" t="s">
        <v>2057</v>
      </c>
      <c r="U300" s="49">
        <f>SUBSTITUTE(T300,".",",")*1</f>
        <v>0.15250520408153501</v>
      </c>
      <c r="V300" s="54">
        <f>IF(U300&gt;=0.1, 1, 0)</f>
        <v>1</v>
      </c>
      <c r="W300" s="25">
        <f>IF(U300&gt;=0.2, 1, 0)</f>
        <v>0</v>
      </c>
      <c r="X300" s="25">
        <f>IF(U300&gt;=0.3, 1, 0)</f>
        <v>0</v>
      </c>
      <c r="Y300" s="25">
        <f>IF(U300&gt;=0.4, 1, 0)</f>
        <v>0</v>
      </c>
      <c r="Z300" s="25">
        <f>IF(U300&gt;=0.5, 1, 0)</f>
        <v>0</v>
      </c>
      <c r="AA300" s="25">
        <f>IF(U300&gt;=0.6, 1, 0)</f>
        <v>0</v>
      </c>
      <c r="AB300" s="25">
        <f>IF(U300&gt;=0.7, 1, 0)</f>
        <v>0</v>
      </c>
      <c r="AC300" s="25">
        <f>IF(U300&gt;=0.8, 1, 0)</f>
        <v>0</v>
      </c>
      <c r="AD300" s="55">
        <f>IF(U300&gt;=0.9, 1, 0)</f>
        <v>0</v>
      </c>
    </row>
    <row r="301" spans="1:30" ht="20" customHeight="1" x14ac:dyDescent="0.2">
      <c r="A301" s="20" t="s">
        <v>539</v>
      </c>
      <c r="B301" s="33" t="str">
        <f>SUBSTITUTE(A301,"/Users/timomiessen/Desktop/imagesdk/blackwomen1/","Image_")</f>
        <v>Image_BW_279.jpg</v>
      </c>
      <c r="C301" s="63" t="s">
        <v>5</v>
      </c>
      <c r="D301" s="22" t="s">
        <v>2973</v>
      </c>
      <c r="E301" s="23">
        <v>1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 cm="1">
        <f t="array" ref="R301">_xlfn.IFS(H301=1,1,K301=1,1,L301=1,1,M301=1,1,N301=1,1,P301=1,1,TRUE,0)</f>
        <v>0</v>
      </c>
      <c r="S301" s="64">
        <f>IF(AND(G301=1,R301=1),0,R301)</f>
        <v>0</v>
      </c>
      <c r="T301" s="24" t="s">
        <v>2058</v>
      </c>
      <c r="U301" s="49">
        <f>SUBSTITUTE(T301,".",",")*1</f>
        <v>0.14500050945207399</v>
      </c>
      <c r="V301" s="54">
        <f>IF(U301&gt;=0.1, 1, 0)</f>
        <v>1</v>
      </c>
      <c r="W301" s="25">
        <f>IF(U301&gt;=0.2, 1, 0)</f>
        <v>0</v>
      </c>
      <c r="X301" s="25">
        <f>IF(U301&gt;=0.3, 1, 0)</f>
        <v>0</v>
      </c>
      <c r="Y301" s="25">
        <f>IF(U301&gt;=0.4, 1, 0)</f>
        <v>0</v>
      </c>
      <c r="Z301" s="25">
        <f>IF(U301&gt;=0.5, 1, 0)</f>
        <v>0</v>
      </c>
      <c r="AA301" s="25">
        <f>IF(U301&gt;=0.6, 1, 0)</f>
        <v>0</v>
      </c>
      <c r="AB301" s="25">
        <f>IF(U301&gt;=0.7, 1, 0)</f>
        <v>0</v>
      </c>
      <c r="AC301" s="25">
        <f>IF(U301&gt;=0.8, 1, 0)</f>
        <v>0</v>
      </c>
      <c r="AD301" s="55">
        <f>IF(U301&gt;=0.9, 1, 0)</f>
        <v>0</v>
      </c>
    </row>
    <row r="302" spans="1:30" ht="20" customHeight="1" x14ac:dyDescent="0.2">
      <c r="A302" s="20" t="s">
        <v>540</v>
      </c>
      <c r="B302" s="33" t="str">
        <f>SUBSTITUTE(A302,"/Users/timomiessen/Desktop/imagesdk/blackwomen1/","Image_")</f>
        <v>Image_BW_28.jpg</v>
      </c>
      <c r="C302" s="63" t="s">
        <v>5</v>
      </c>
      <c r="D302" s="22" t="s">
        <v>2973</v>
      </c>
      <c r="E302" s="23">
        <v>1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 cm="1">
        <f t="array" ref="R302">_xlfn.IFS(H302=1,1,K302=1,1,L302=1,1,M302=1,1,N302=1,1,P302=1,1,TRUE,0)</f>
        <v>0</v>
      </c>
      <c r="S302" s="64">
        <f>IF(AND(G302=1,R302=1),0,R302)</f>
        <v>0</v>
      </c>
      <c r="T302" s="24" t="s">
        <v>2059</v>
      </c>
      <c r="U302" s="49">
        <f>SUBSTITUTE(T302,".",",")*1</f>
        <v>0.27584808692335999</v>
      </c>
      <c r="V302" s="54">
        <f>IF(U302&gt;=0.1, 1, 0)</f>
        <v>1</v>
      </c>
      <c r="W302" s="25">
        <f>IF(U302&gt;=0.2, 1, 0)</f>
        <v>1</v>
      </c>
      <c r="X302" s="25">
        <f>IF(U302&gt;=0.3, 1, 0)</f>
        <v>0</v>
      </c>
      <c r="Y302" s="25">
        <f>IF(U302&gt;=0.4, 1, 0)</f>
        <v>0</v>
      </c>
      <c r="Z302" s="25">
        <f>IF(U302&gt;=0.5, 1, 0)</f>
        <v>0</v>
      </c>
      <c r="AA302" s="25">
        <f>IF(U302&gt;=0.6, 1, 0)</f>
        <v>0</v>
      </c>
      <c r="AB302" s="25">
        <f>IF(U302&gt;=0.7, 1, 0)</f>
        <v>0</v>
      </c>
      <c r="AC302" s="25">
        <f>IF(U302&gt;=0.8, 1, 0)</f>
        <v>0</v>
      </c>
      <c r="AD302" s="55">
        <f>IF(U302&gt;=0.9, 1, 0)</f>
        <v>0</v>
      </c>
    </row>
    <row r="303" spans="1:30" ht="20" customHeight="1" x14ac:dyDescent="0.2">
      <c r="A303" s="20" t="s">
        <v>549</v>
      </c>
      <c r="B303" s="33" t="str">
        <f>SUBSTITUTE(A303,"/Users/timomiessen/Desktop/imagesdk/blackwomen1/","Image_")</f>
        <v>Image_BW_29.jpg</v>
      </c>
      <c r="C303" s="63" t="s">
        <v>5</v>
      </c>
      <c r="D303" s="22" t="s">
        <v>2973</v>
      </c>
      <c r="E303" s="23">
        <v>1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 cm="1">
        <f t="array" ref="R303">_xlfn.IFS(H303=1,1,K303=1,1,L303=1,1,M303=1,1,N303=1,1,P303=1,1,TRUE,0)</f>
        <v>0</v>
      </c>
      <c r="S303" s="64">
        <f>IF(AND(G303=1,R303=1),0,R303)</f>
        <v>0</v>
      </c>
      <c r="T303" s="24" t="s">
        <v>2068</v>
      </c>
      <c r="U303" s="49">
        <f>SUBSTITUTE(T303,".",",")*1</f>
        <v>4.3008630163967602E-2</v>
      </c>
      <c r="V303" s="54">
        <f>IF(U303&gt;=0.1, 1, 0)</f>
        <v>0</v>
      </c>
      <c r="W303" s="25">
        <f>IF(U303&gt;=0.2, 1, 0)</f>
        <v>0</v>
      </c>
      <c r="X303" s="25">
        <f>IF(U303&gt;=0.3, 1, 0)</f>
        <v>0</v>
      </c>
      <c r="Y303" s="25">
        <f>IF(U303&gt;=0.4, 1, 0)</f>
        <v>0</v>
      </c>
      <c r="Z303" s="25">
        <f>IF(U303&gt;=0.5, 1, 0)</f>
        <v>0</v>
      </c>
      <c r="AA303" s="25">
        <f>IF(U303&gt;=0.6, 1, 0)</f>
        <v>0</v>
      </c>
      <c r="AB303" s="25">
        <f>IF(U303&gt;=0.7, 1, 0)</f>
        <v>0</v>
      </c>
      <c r="AC303" s="25">
        <f>IF(U303&gt;=0.8, 1, 0)</f>
        <v>0</v>
      </c>
      <c r="AD303" s="55">
        <f>IF(U303&gt;=0.9, 1, 0)</f>
        <v>0</v>
      </c>
    </row>
    <row r="304" spans="1:30" ht="20" customHeight="1" x14ac:dyDescent="0.2">
      <c r="A304" s="20" t="s">
        <v>551</v>
      </c>
      <c r="B304" s="33" t="str">
        <f>SUBSTITUTE(A304,"/Users/timomiessen/Desktop/imagesdk/blackwomen1/","Image_")</f>
        <v>Image_BW_291.jpg</v>
      </c>
      <c r="C304" s="63" t="s">
        <v>5</v>
      </c>
      <c r="D304" s="22" t="s">
        <v>2973</v>
      </c>
      <c r="E304" s="23">
        <v>1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 cm="1">
        <f t="array" ref="R304">_xlfn.IFS(H304=1,1,K304=1,1,L304=1,1,M304=1,1,N304=1,1,P304=1,1,TRUE,0)</f>
        <v>0</v>
      </c>
      <c r="S304" s="64">
        <f>IF(AND(G304=1,R304=1),0,R304)</f>
        <v>0</v>
      </c>
      <c r="T304" s="24" t="s">
        <v>2070</v>
      </c>
      <c r="U304" s="49">
        <f>SUBSTITUTE(T304,".",",")*1</f>
        <v>0.66967794299125605</v>
      </c>
      <c r="V304" s="54">
        <f>IF(U304&gt;=0.1, 1, 0)</f>
        <v>1</v>
      </c>
      <c r="W304" s="25">
        <f>IF(U304&gt;=0.2, 1, 0)</f>
        <v>1</v>
      </c>
      <c r="X304" s="25">
        <f>IF(U304&gt;=0.3, 1, 0)</f>
        <v>1</v>
      </c>
      <c r="Y304" s="25">
        <f>IF(U304&gt;=0.4, 1, 0)</f>
        <v>1</v>
      </c>
      <c r="Z304" s="25">
        <f>IF(U304&gt;=0.5, 1, 0)</f>
        <v>1</v>
      </c>
      <c r="AA304" s="25">
        <f>IF(U304&gt;=0.6, 1, 0)</f>
        <v>1</v>
      </c>
      <c r="AB304" s="25">
        <f>IF(U304&gt;=0.7, 1, 0)</f>
        <v>0</v>
      </c>
      <c r="AC304" s="25">
        <f>IF(U304&gt;=0.8, 1, 0)</f>
        <v>0</v>
      </c>
      <c r="AD304" s="55">
        <f>IF(U304&gt;=0.9, 1, 0)</f>
        <v>0</v>
      </c>
    </row>
    <row r="305" spans="1:30" ht="20" customHeight="1" x14ac:dyDescent="0.2">
      <c r="A305" s="20" t="s">
        <v>557</v>
      </c>
      <c r="B305" s="33" t="str">
        <f>SUBSTITUTE(A305,"/Users/timomiessen/Desktop/imagesdk/blackwomen1/","Image_")</f>
        <v>Image_BW_297.jpg</v>
      </c>
      <c r="C305" s="63" t="s">
        <v>5</v>
      </c>
      <c r="D305" s="22" t="s">
        <v>2973</v>
      </c>
      <c r="E305" s="23">
        <v>1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 cm="1">
        <f t="array" ref="R305">_xlfn.IFS(H305=1,1,K305=1,1,L305=1,1,M305=1,1,N305=1,1,P305=1,1,TRUE,0)</f>
        <v>0</v>
      </c>
      <c r="S305" s="64">
        <f>IF(AND(G305=1,R305=1),0,R305)</f>
        <v>0</v>
      </c>
      <c r="T305" s="24" t="s">
        <v>2076</v>
      </c>
      <c r="U305" s="49">
        <f>SUBSTITUTE(T305,".",",")*1</f>
        <v>0.124054284766316</v>
      </c>
      <c r="V305" s="54">
        <f>IF(U305&gt;=0.1, 1, 0)</f>
        <v>1</v>
      </c>
      <c r="W305" s="25">
        <f>IF(U305&gt;=0.2, 1, 0)</f>
        <v>0</v>
      </c>
      <c r="X305" s="25">
        <f>IF(U305&gt;=0.3, 1, 0)</f>
        <v>0</v>
      </c>
      <c r="Y305" s="25">
        <f>IF(U305&gt;=0.4, 1, 0)</f>
        <v>0</v>
      </c>
      <c r="Z305" s="25">
        <f>IF(U305&gt;=0.5, 1, 0)</f>
        <v>0</v>
      </c>
      <c r="AA305" s="25">
        <f>IF(U305&gt;=0.6, 1, 0)</f>
        <v>0</v>
      </c>
      <c r="AB305" s="25">
        <f>IF(U305&gt;=0.7, 1, 0)</f>
        <v>0</v>
      </c>
      <c r="AC305" s="25">
        <f>IF(U305&gt;=0.8, 1, 0)</f>
        <v>0</v>
      </c>
      <c r="AD305" s="55">
        <f>IF(U305&gt;=0.9, 1, 0)</f>
        <v>0</v>
      </c>
    </row>
    <row r="306" spans="1:30" ht="20" customHeight="1" x14ac:dyDescent="0.2">
      <c r="A306" s="20" t="s">
        <v>559</v>
      </c>
      <c r="B306" s="33" t="str">
        <f>SUBSTITUTE(A306,"/Users/timomiessen/Desktop/imagesdk/blackwomen1/","Image_")</f>
        <v>Image_BW_299.jpg</v>
      </c>
      <c r="C306" s="63" t="s">
        <v>5</v>
      </c>
      <c r="D306" s="22" t="s">
        <v>2973</v>
      </c>
      <c r="E306" s="23">
        <v>1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 cm="1">
        <f t="array" ref="R306">_xlfn.IFS(H306=1,1,K306=1,1,L306=1,1,M306=1,1,N306=1,1,P306=1,1,TRUE,0)</f>
        <v>0</v>
      </c>
      <c r="S306" s="64">
        <f>IF(AND(G306=1,R306=1),0,R306)</f>
        <v>0</v>
      </c>
      <c r="T306" s="24" t="s">
        <v>2078</v>
      </c>
      <c r="U306" s="49">
        <f>SUBSTITUTE(T306,".",",")*1</f>
        <v>0.30214346572756701</v>
      </c>
      <c r="V306" s="54">
        <f>IF(U306&gt;=0.1, 1, 0)</f>
        <v>1</v>
      </c>
      <c r="W306" s="25">
        <f>IF(U306&gt;=0.2, 1, 0)</f>
        <v>1</v>
      </c>
      <c r="X306" s="25">
        <f>IF(U306&gt;=0.3, 1, 0)</f>
        <v>1</v>
      </c>
      <c r="Y306" s="25">
        <f>IF(U306&gt;=0.4, 1, 0)</f>
        <v>0</v>
      </c>
      <c r="Z306" s="25">
        <f>IF(U306&gt;=0.5, 1, 0)</f>
        <v>0</v>
      </c>
      <c r="AA306" s="25">
        <f>IF(U306&gt;=0.6, 1, 0)</f>
        <v>0</v>
      </c>
      <c r="AB306" s="25">
        <f>IF(U306&gt;=0.7, 1, 0)</f>
        <v>0</v>
      </c>
      <c r="AC306" s="25">
        <f>IF(U306&gt;=0.8, 1, 0)</f>
        <v>0</v>
      </c>
      <c r="AD306" s="55">
        <f>IF(U306&gt;=0.9, 1, 0)</f>
        <v>0</v>
      </c>
    </row>
    <row r="307" spans="1:30" ht="20" customHeight="1" x14ac:dyDescent="0.2">
      <c r="A307" s="20" t="s">
        <v>560</v>
      </c>
      <c r="B307" s="33" t="str">
        <f>SUBSTITUTE(A307,"/Users/timomiessen/Desktop/imagesdk/blackwomen1/","Image_")</f>
        <v>Image_BW_3.jpg</v>
      </c>
      <c r="C307" s="63" t="s">
        <v>5</v>
      </c>
      <c r="D307" s="22" t="s">
        <v>2973</v>
      </c>
      <c r="E307" s="23">
        <v>1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 cm="1">
        <f t="array" ref="R307">_xlfn.IFS(H307=1,1,K307=1,1,L307=1,1,M307=1,1,N307=1,1,P307=1,1,TRUE,0)</f>
        <v>0</v>
      </c>
      <c r="S307" s="64">
        <f>IF(AND(G307=1,R307=1),0,R307)</f>
        <v>0</v>
      </c>
      <c r="T307" s="24" t="s">
        <v>2079</v>
      </c>
      <c r="U307" s="49">
        <f>SUBSTITUTE(T307,".",",")*1</f>
        <v>2.04665316268801E-2</v>
      </c>
      <c r="V307" s="54">
        <f>IF(U307&gt;=0.1, 1, 0)</f>
        <v>0</v>
      </c>
      <c r="W307" s="25">
        <f>IF(U307&gt;=0.2, 1, 0)</f>
        <v>0</v>
      </c>
      <c r="X307" s="25">
        <f>IF(U307&gt;=0.3, 1, 0)</f>
        <v>0</v>
      </c>
      <c r="Y307" s="25">
        <f>IF(U307&gt;=0.4, 1, 0)</f>
        <v>0</v>
      </c>
      <c r="Z307" s="25">
        <f>IF(U307&gt;=0.5, 1, 0)</f>
        <v>0</v>
      </c>
      <c r="AA307" s="25">
        <f>IF(U307&gt;=0.6, 1, 0)</f>
        <v>0</v>
      </c>
      <c r="AB307" s="25">
        <f>IF(U307&gt;=0.7, 1, 0)</f>
        <v>0</v>
      </c>
      <c r="AC307" s="25">
        <f>IF(U307&gt;=0.8, 1, 0)</f>
        <v>0</v>
      </c>
      <c r="AD307" s="55">
        <f>IF(U307&gt;=0.9, 1, 0)</f>
        <v>0</v>
      </c>
    </row>
    <row r="308" spans="1:30" ht="20" customHeight="1" x14ac:dyDescent="0.2">
      <c r="A308" s="20" t="s">
        <v>571</v>
      </c>
      <c r="B308" s="33" t="str">
        <f>SUBSTITUTE(A308,"/Users/timomiessen/Desktop/imagesdk/blackwomen1/","Image_")</f>
        <v>Image_BW_31.jpg</v>
      </c>
      <c r="C308" s="63" t="s">
        <v>5</v>
      </c>
      <c r="D308" s="22" t="s">
        <v>2973</v>
      </c>
      <c r="E308" s="23">
        <v>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 cm="1">
        <f t="array" ref="R308">_xlfn.IFS(H308=1,1,K308=1,1,L308=1,1,M308=1,1,N308=1,1,P308=1,1,TRUE,0)</f>
        <v>0</v>
      </c>
      <c r="S308" s="64">
        <f>IF(AND(G308=1,R308=1),0,R308)</f>
        <v>0</v>
      </c>
      <c r="T308" s="24" t="s">
        <v>2090</v>
      </c>
      <c r="U308" s="49">
        <f>SUBSTITUTE(T308,".",",")*1</f>
        <v>7.0824112743139198E-2</v>
      </c>
      <c r="V308" s="54">
        <f>IF(U308&gt;=0.1, 1, 0)</f>
        <v>0</v>
      </c>
      <c r="W308" s="25">
        <f>IF(U308&gt;=0.2, 1, 0)</f>
        <v>0</v>
      </c>
      <c r="X308" s="25">
        <f>IF(U308&gt;=0.3, 1, 0)</f>
        <v>0</v>
      </c>
      <c r="Y308" s="25">
        <f>IF(U308&gt;=0.4, 1, 0)</f>
        <v>0</v>
      </c>
      <c r="Z308" s="25">
        <f>IF(U308&gt;=0.5, 1, 0)</f>
        <v>0</v>
      </c>
      <c r="AA308" s="25">
        <f>IF(U308&gt;=0.6, 1, 0)</f>
        <v>0</v>
      </c>
      <c r="AB308" s="25">
        <f>IF(U308&gt;=0.7, 1, 0)</f>
        <v>0</v>
      </c>
      <c r="AC308" s="25">
        <f>IF(U308&gt;=0.8, 1, 0)</f>
        <v>0</v>
      </c>
      <c r="AD308" s="55">
        <f>IF(U308&gt;=0.9, 1, 0)</f>
        <v>0</v>
      </c>
    </row>
    <row r="309" spans="1:30" ht="20" customHeight="1" x14ac:dyDescent="0.2">
      <c r="A309" s="20" t="s">
        <v>576</v>
      </c>
      <c r="B309" s="33" t="str">
        <f>SUBSTITUTE(A309,"/Users/timomiessen/Desktop/imagesdk/blackwomen1/","Image_")</f>
        <v>Image_BW_314.jpg</v>
      </c>
      <c r="C309" s="63" t="s">
        <v>5</v>
      </c>
      <c r="D309" s="22" t="s">
        <v>2973</v>
      </c>
      <c r="E309" s="23">
        <v>1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 cm="1">
        <f t="array" ref="R309">_xlfn.IFS(H309=1,1,K309=1,1,L309=1,1,M309=1,1,N309=1,1,P309=1,1,TRUE,0)</f>
        <v>0</v>
      </c>
      <c r="S309" s="64">
        <f>IF(AND(G309=1,R309=1),0,R309)</f>
        <v>0</v>
      </c>
      <c r="T309" s="24" t="s">
        <v>2095</v>
      </c>
      <c r="U309" s="49">
        <f>SUBSTITUTE(T309,".",",")*1</f>
        <v>7.6893717050552299E-3</v>
      </c>
      <c r="V309" s="54">
        <f>IF(U309&gt;=0.1, 1, 0)</f>
        <v>0</v>
      </c>
      <c r="W309" s="25">
        <f>IF(U309&gt;=0.2, 1, 0)</f>
        <v>0</v>
      </c>
      <c r="X309" s="25">
        <f>IF(U309&gt;=0.3, 1, 0)</f>
        <v>0</v>
      </c>
      <c r="Y309" s="25">
        <f>IF(U309&gt;=0.4, 1, 0)</f>
        <v>0</v>
      </c>
      <c r="Z309" s="25">
        <f>IF(U309&gt;=0.5, 1, 0)</f>
        <v>0</v>
      </c>
      <c r="AA309" s="25">
        <f>IF(U309&gt;=0.6, 1, 0)</f>
        <v>0</v>
      </c>
      <c r="AB309" s="25">
        <f>IF(U309&gt;=0.7, 1, 0)</f>
        <v>0</v>
      </c>
      <c r="AC309" s="25">
        <f>IF(U309&gt;=0.8, 1, 0)</f>
        <v>0</v>
      </c>
      <c r="AD309" s="55">
        <f>IF(U309&gt;=0.9, 1, 0)</f>
        <v>0</v>
      </c>
    </row>
    <row r="310" spans="1:30" ht="20" customHeight="1" x14ac:dyDescent="0.2">
      <c r="A310" s="20" t="s">
        <v>577</v>
      </c>
      <c r="B310" s="33" t="str">
        <f>SUBSTITUTE(A310,"/Users/timomiessen/Desktop/imagesdk/blackwomen1/","Image_")</f>
        <v>Image_BW_315.jpg</v>
      </c>
      <c r="C310" s="63" t="s">
        <v>5</v>
      </c>
      <c r="D310" s="22" t="s">
        <v>2973</v>
      </c>
      <c r="E310" s="23">
        <v>1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 cm="1">
        <f t="array" ref="R310">_xlfn.IFS(H310=1,1,K310=1,1,L310=1,1,M310=1,1,N310=1,1,P310=1,1,TRUE,0)</f>
        <v>0</v>
      </c>
      <c r="S310" s="64">
        <f>IF(AND(G310=1,R310=1),0,R310)</f>
        <v>0</v>
      </c>
      <c r="T310" s="24" t="s">
        <v>2096</v>
      </c>
      <c r="U310" s="49">
        <f>SUBSTITUTE(T310,".",",")*1</f>
        <v>0.137732073664665</v>
      </c>
      <c r="V310" s="54">
        <f>IF(U310&gt;=0.1, 1, 0)</f>
        <v>1</v>
      </c>
      <c r="W310" s="25">
        <f>IF(U310&gt;=0.2, 1, 0)</f>
        <v>0</v>
      </c>
      <c r="X310" s="25">
        <f>IF(U310&gt;=0.3, 1, 0)</f>
        <v>0</v>
      </c>
      <c r="Y310" s="25">
        <f>IF(U310&gt;=0.4, 1, 0)</f>
        <v>0</v>
      </c>
      <c r="Z310" s="25">
        <f>IF(U310&gt;=0.5, 1, 0)</f>
        <v>0</v>
      </c>
      <c r="AA310" s="25">
        <f>IF(U310&gt;=0.6, 1, 0)</f>
        <v>0</v>
      </c>
      <c r="AB310" s="25">
        <f>IF(U310&gt;=0.7, 1, 0)</f>
        <v>0</v>
      </c>
      <c r="AC310" s="25">
        <f>IF(U310&gt;=0.8, 1, 0)</f>
        <v>0</v>
      </c>
      <c r="AD310" s="55">
        <f>IF(U310&gt;=0.9, 1, 0)</f>
        <v>0</v>
      </c>
    </row>
    <row r="311" spans="1:30" ht="20" customHeight="1" x14ac:dyDescent="0.2">
      <c r="A311" s="20" t="s">
        <v>579</v>
      </c>
      <c r="B311" s="33" t="str">
        <f>SUBSTITUTE(A311,"/Users/timomiessen/Desktop/imagesdk/blackwomen1/","Image_")</f>
        <v>Image_BW_317.jpg</v>
      </c>
      <c r="C311" s="63" t="s">
        <v>5</v>
      </c>
      <c r="D311" s="22" t="s">
        <v>2973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1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 cm="1">
        <f t="array" ref="R311">_xlfn.IFS(H311=1,1,K311=1,1,L311=1,1,M311=1,1,N311=1,1,P311=1,1,TRUE,0)</f>
        <v>0</v>
      </c>
      <c r="S311" s="64">
        <f>IF(AND(G311=1,R311=1),0,R311)</f>
        <v>0</v>
      </c>
      <c r="T311" s="24" t="s">
        <v>2098</v>
      </c>
      <c r="U311" s="49">
        <f>SUBSTITUTE(T311,".",",")*1</f>
        <v>0.136296391487121</v>
      </c>
      <c r="V311" s="54">
        <f>IF(U311&gt;=0.1, 1, 0)</f>
        <v>1</v>
      </c>
      <c r="W311" s="25">
        <f>IF(U311&gt;=0.2, 1, 0)</f>
        <v>0</v>
      </c>
      <c r="X311" s="25">
        <f>IF(U311&gt;=0.3, 1, 0)</f>
        <v>0</v>
      </c>
      <c r="Y311" s="25">
        <f>IF(U311&gt;=0.4, 1, 0)</f>
        <v>0</v>
      </c>
      <c r="Z311" s="25">
        <f>IF(U311&gt;=0.5, 1, 0)</f>
        <v>0</v>
      </c>
      <c r="AA311" s="25">
        <f>IF(U311&gt;=0.6, 1, 0)</f>
        <v>0</v>
      </c>
      <c r="AB311" s="25">
        <f>IF(U311&gt;=0.7, 1, 0)</f>
        <v>0</v>
      </c>
      <c r="AC311" s="25">
        <f>IF(U311&gt;=0.8, 1, 0)</f>
        <v>0</v>
      </c>
      <c r="AD311" s="55">
        <f>IF(U311&gt;=0.9, 1, 0)</f>
        <v>0</v>
      </c>
    </row>
    <row r="312" spans="1:30" ht="20" customHeight="1" x14ac:dyDescent="0.2">
      <c r="A312" s="20" t="s">
        <v>581</v>
      </c>
      <c r="B312" s="33" t="str">
        <f>SUBSTITUTE(A312,"/Users/timomiessen/Desktop/imagesdk/blackwomen1/","Image_")</f>
        <v>Image_BW_319.jpg</v>
      </c>
      <c r="C312" s="63" t="s">
        <v>5</v>
      </c>
      <c r="D312" s="22" t="s">
        <v>2973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1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 cm="1">
        <f t="array" ref="R312">_xlfn.IFS(H312=1,1,K312=1,1,L312=1,1,M312=1,1,N312=1,1,P312=1,1,TRUE,0)</f>
        <v>0</v>
      </c>
      <c r="S312" s="64">
        <f>IF(AND(G312=1,R312=1),0,R312)</f>
        <v>0</v>
      </c>
      <c r="T312" s="24" t="s">
        <v>2100</v>
      </c>
      <c r="U312" s="49">
        <f>SUBSTITUTE(T312,".",",")*1</f>
        <v>0.30264038313180203</v>
      </c>
      <c r="V312" s="54">
        <f>IF(U312&gt;=0.1, 1, 0)</f>
        <v>1</v>
      </c>
      <c r="W312" s="25">
        <f>IF(U312&gt;=0.2, 1, 0)</f>
        <v>1</v>
      </c>
      <c r="X312" s="25">
        <f>IF(U312&gt;=0.3, 1, 0)</f>
        <v>1</v>
      </c>
      <c r="Y312" s="25">
        <f>IF(U312&gt;=0.4, 1, 0)</f>
        <v>0</v>
      </c>
      <c r="Z312" s="25">
        <f>IF(U312&gt;=0.5, 1, 0)</f>
        <v>0</v>
      </c>
      <c r="AA312" s="25">
        <f>IF(U312&gt;=0.6, 1, 0)</f>
        <v>0</v>
      </c>
      <c r="AB312" s="25">
        <f>IF(U312&gt;=0.7, 1, 0)</f>
        <v>0</v>
      </c>
      <c r="AC312" s="25">
        <f>IF(U312&gt;=0.8, 1, 0)</f>
        <v>0</v>
      </c>
      <c r="AD312" s="55">
        <f>IF(U312&gt;=0.9, 1, 0)</f>
        <v>0</v>
      </c>
    </row>
    <row r="313" spans="1:30" ht="20" customHeight="1" x14ac:dyDescent="0.2">
      <c r="A313" s="20" t="s">
        <v>582</v>
      </c>
      <c r="B313" s="33" t="str">
        <f>SUBSTITUTE(A313,"/Users/timomiessen/Desktop/imagesdk/blackwomen1/","Image_")</f>
        <v>Image_BW_32.jpg</v>
      </c>
      <c r="C313" s="63" t="s">
        <v>5</v>
      </c>
      <c r="D313" s="22" t="s">
        <v>2973</v>
      </c>
      <c r="E313" s="23">
        <v>1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 cm="1">
        <f t="array" ref="R313">_xlfn.IFS(H313=1,1,K313=1,1,L313=1,1,M313=1,1,N313=1,1,P313=1,1,TRUE,0)</f>
        <v>0</v>
      </c>
      <c r="S313" s="64">
        <f>IF(AND(G313=1,R313=1),0,R313)</f>
        <v>0</v>
      </c>
      <c r="T313" s="24" t="s">
        <v>2101</v>
      </c>
      <c r="U313" s="49">
        <f>SUBSTITUTE(T313,".",",")*1</f>
        <v>1.7908313777297701E-2</v>
      </c>
      <c r="V313" s="54">
        <f>IF(U313&gt;=0.1, 1, 0)</f>
        <v>0</v>
      </c>
      <c r="W313" s="25">
        <f>IF(U313&gt;=0.2, 1, 0)</f>
        <v>0</v>
      </c>
      <c r="X313" s="25">
        <f>IF(U313&gt;=0.3, 1, 0)</f>
        <v>0</v>
      </c>
      <c r="Y313" s="25">
        <f>IF(U313&gt;=0.4, 1, 0)</f>
        <v>0</v>
      </c>
      <c r="Z313" s="25">
        <f>IF(U313&gt;=0.5, 1, 0)</f>
        <v>0</v>
      </c>
      <c r="AA313" s="25">
        <f>IF(U313&gt;=0.6, 1, 0)</f>
        <v>0</v>
      </c>
      <c r="AB313" s="25">
        <f>IF(U313&gt;=0.7, 1, 0)</f>
        <v>0</v>
      </c>
      <c r="AC313" s="25">
        <f>IF(U313&gt;=0.8, 1, 0)</f>
        <v>0</v>
      </c>
      <c r="AD313" s="55">
        <f>IF(U313&gt;=0.9, 1, 0)</f>
        <v>0</v>
      </c>
    </row>
    <row r="314" spans="1:30" ht="20" customHeight="1" x14ac:dyDescent="0.2">
      <c r="A314" s="20" t="s">
        <v>584</v>
      </c>
      <c r="B314" s="33" t="str">
        <f>SUBSTITUTE(A314,"/Users/timomiessen/Desktop/imagesdk/blackwomen1/","Image_")</f>
        <v>Image_BW_321.jpg</v>
      </c>
      <c r="C314" s="63" t="s">
        <v>5</v>
      </c>
      <c r="D314" s="22" t="s">
        <v>2973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1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 cm="1">
        <f t="array" ref="R314">_xlfn.IFS(H314=1,1,K314=1,1,L314=1,1,M314=1,1,N314=1,1,P314=1,1,TRUE,0)</f>
        <v>0</v>
      </c>
      <c r="S314" s="64">
        <f>IF(AND(G314=1,R314=1),0,R314)</f>
        <v>0</v>
      </c>
      <c r="T314" s="24" t="s">
        <v>2103</v>
      </c>
      <c r="U314" s="49">
        <f>SUBSTITUTE(T314,".",",")*1</f>
        <v>0.75189650058746305</v>
      </c>
      <c r="V314" s="54">
        <f>IF(U314&gt;=0.1, 1, 0)</f>
        <v>1</v>
      </c>
      <c r="W314" s="25">
        <f>IF(U314&gt;=0.2, 1, 0)</f>
        <v>1</v>
      </c>
      <c r="X314" s="25">
        <f>IF(U314&gt;=0.3, 1, 0)</f>
        <v>1</v>
      </c>
      <c r="Y314" s="25">
        <f>IF(U314&gt;=0.4, 1, 0)</f>
        <v>1</v>
      </c>
      <c r="Z314" s="25">
        <f>IF(U314&gt;=0.5, 1, 0)</f>
        <v>1</v>
      </c>
      <c r="AA314" s="25">
        <f>IF(U314&gt;=0.6, 1, 0)</f>
        <v>1</v>
      </c>
      <c r="AB314" s="25">
        <f>IF(U314&gt;=0.7, 1, 0)</f>
        <v>1</v>
      </c>
      <c r="AC314" s="25">
        <f>IF(U314&gt;=0.8, 1, 0)</f>
        <v>0</v>
      </c>
      <c r="AD314" s="55">
        <f>IF(U314&gt;=0.9, 1, 0)</f>
        <v>0</v>
      </c>
    </row>
    <row r="315" spans="1:30" ht="20" customHeight="1" x14ac:dyDescent="0.2">
      <c r="A315" s="20" t="s">
        <v>585</v>
      </c>
      <c r="B315" s="33" t="str">
        <f>SUBSTITUTE(A315,"/Users/timomiessen/Desktop/imagesdk/blackwomen1/","Image_")</f>
        <v>Image_BW_322.jpg</v>
      </c>
      <c r="C315" s="63" t="s">
        <v>5</v>
      </c>
      <c r="D315" s="22" t="s">
        <v>2973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1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 cm="1">
        <f t="array" ref="R315">_xlfn.IFS(H315=1,1,K315=1,1,L315=1,1,M315=1,1,N315=1,1,P315=1,1,TRUE,0)</f>
        <v>0</v>
      </c>
      <c r="S315" s="64">
        <f>IF(AND(G315=1,R315=1),0,R315)</f>
        <v>0</v>
      </c>
      <c r="T315" s="24" t="s">
        <v>2104</v>
      </c>
      <c r="U315" s="49">
        <f>SUBSTITUTE(T315,".",",")*1</f>
        <v>0.199556129053235</v>
      </c>
      <c r="V315" s="54">
        <f>IF(U315&gt;=0.1, 1, 0)</f>
        <v>1</v>
      </c>
      <c r="W315" s="25">
        <f>IF(U315&gt;=0.2, 1, 0)</f>
        <v>0</v>
      </c>
      <c r="X315" s="25">
        <f>IF(U315&gt;=0.3, 1, 0)</f>
        <v>0</v>
      </c>
      <c r="Y315" s="25">
        <f>IF(U315&gt;=0.4, 1, 0)</f>
        <v>0</v>
      </c>
      <c r="Z315" s="25">
        <f>IF(U315&gt;=0.5, 1, 0)</f>
        <v>0</v>
      </c>
      <c r="AA315" s="25">
        <f>IF(U315&gt;=0.6, 1, 0)</f>
        <v>0</v>
      </c>
      <c r="AB315" s="25">
        <f>IF(U315&gt;=0.7, 1, 0)</f>
        <v>0</v>
      </c>
      <c r="AC315" s="25">
        <f>IF(U315&gt;=0.8, 1, 0)</f>
        <v>0</v>
      </c>
      <c r="AD315" s="55">
        <f>IF(U315&gt;=0.9, 1, 0)</f>
        <v>0</v>
      </c>
    </row>
    <row r="316" spans="1:30" ht="20" customHeight="1" x14ac:dyDescent="0.2">
      <c r="A316" s="20" t="s">
        <v>592</v>
      </c>
      <c r="B316" s="33" t="str">
        <f>SUBSTITUTE(A316,"/Users/timomiessen/Desktop/imagesdk/blackwomen1/","Image_")</f>
        <v>Image_BW_329.jpg</v>
      </c>
      <c r="C316" s="63" t="s">
        <v>5</v>
      </c>
      <c r="D316" s="22" t="s">
        <v>2973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1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 cm="1">
        <f t="array" ref="R316">_xlfn.IFS(H316=1,1,K316=1,1,L316=1,1,M316=1,1,N316=1,1,P316=1,1,TRUE,0)</f>
        <v>0</v>
      </c>
      <c r="S316" s="64">
        <f>IF(AND(G316=1,R316=1),0,R316)</f>
        <v>0</v>
      </c>
      <c r="T316" s="24" t="s">
        <v>2111</v>
      </c>
      <c r="U316" s="49">
        <f>SUBSTITUTE(T316,".",",")*1</f>
        <v>0.187295822426676</v>
      </c>
      <c r="V316" s="54">
        <f>IF(U316&gt;=0.1, 1, 0)</f>
        <v>1</v>
      </c>
      <c r="W316" s="25">
        <f>IF(U316&gt;=0.2, 1, 0)</f>
        <v>0</v>
      </c>
      <c r="X316" s="25">
        <f>IF(U316&gt;=0.3, 1, 0)</f>
        <v>0</v>
      </c>
      <c r="Y316" s="25">
        <f>IF(U316&gt;=0.4, 1, 0)</f>
        <v>0</v>
      </c>
      <c r="Z316" s="25">
        <f>IF(U316&gt;=0.5, 1, 0)</f>
        <v>0</v>
      </c>
      <c r="AA316" s="25">
        <f>IF(U316&gt;=0.6, 1, 0)</f>
        <v>0</v>
      </c>
      <c r="AB316" s="25">
        <f>IF(U316&gt;=0.7, 1, 0)</f>
        <v>0</v>
      </c>
      <c r="AC316" s="25">
        <f>IF(U316&gt;=0.8, 1, 0)</f>
        <v>0</v>
      </c>
      <c r="AD316" s="55">
        <f>IF(U316&gt;=0.9, 1, 0)</f>
        <v>0</v>
      </c>
    </row>
    <row r="317" spans="1:30" ht="20" customHeight="1" x14ac:dyDescent="0.2">
      <c r="A317" s="20" t="s">
        <v>593</v>
      </c>
      <c r="B317" s="33" t="str">
        <f>SUBSTITUTE(A317,"/Users/timomiessen/Desktop/imagesdk/blackwomen1/","Image_")</f>
        <v>Image_BW_33.jpg</v>
      </c>
      <c r="C317" s="63" t="s">
        <v>5</v>
      </c>
      <c r="D317" s="22" t="s">
        <v>2973</v>
      </c>
      <c r="E317" s="23">
        <v>1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 cm="1">
        <f t="array" ref="R317">_xlfn.IFS(H317=1,1,K317=1,1,L317=1,1,M317=1,1,N317=1,1,P317=1,1,TRUE,0)</f>
        <v>0</v>
      </c>
      <c r="S317" s="64">
        <f>IF(AND(G317=1,R317=1),0,R317)</f>
        <v>0</v>
      </c>
      <c r="T317" s="24" t="s">
        <v>2112</v>
      </c>
      <c r="U317" s="49">
        <f>SUBSTITUTE(T317,".",",")*1</f>
        <v>1.5640469733625598E-2</v>
      </c>
      <c r="V317" s="54">
        <f>IF(U317&gt;=0.1, 1, 0)</f>
        <v>0</v>
      </c>
      <c r="W317" s="25">
        <f>IF(U317&gt;=0.2, 1, 0)</f>
        <v>0</v>
      </c>
      <c r="X317" s="25">
        <f>IF(U317&gt;=0.3, 1, 0)</f>
        <v>0</v>
      </c>
      <c r="Y317" s="25">
        <f>IF(U317&gt;=0.4, 1, 0)</f>
        <v>0</v>
      </c>
      <c r="Z317" s="25">
        <f>IF(U317&gt;=0.5, 1, 0)</f>
        <v>0</v>
      </c>
      <c r="AA317" s="25">
        <f>IF(U317&gt;=0.6, 1, 0)</f>
        <v>0</v>
      </c>
      <c r="AB317" s="25">
        <f>IF(U317&gt;=0.7, 1, 0)</f>
        <v>0</v>
      </c>
      <c r="AC317" s="25">
        <f>IF(U317&gt;=0.8, 1, 0)</f>
        <v>0</v>
      </c>
      <c r="AD317" s="55">
        <f>IF(U317&gt;=0.9, 1, 0)</f>
        <v>0</v>
      </c>
    </row>
    <row r="318" spans="1:30" ht="20" customHeight="1" x14ac:dyDescent="0.2">
      <c r="A318" s="20" t="s">
        <v>598</v>
      </c>
      <c r="B318" s="33" t="str">
        <f>SUBSTITUTE(A318,"/Users/timomiessen/Desktop/imagesdk/blackwomen1/","Image_")</f>
        <v>Image_BW_334.jpg</v>
      </c>
      <c r="C318" s="63" t="s">
        <v>5</v>
      </c>
      <c r="D318" s="22" t="s">
        <v>2973</v>
      </c>
      <c r="E318" s="23">
        <v>0</v>
      </c>
      <c r="F318" s="23">
        <v>0</v>
      </c>
      <c r="G318" s="23">
        <v>0</v>
      </c>
      <c r="H318" s="23">
        <v>0</v>
      </c>
      <c r="I318" s="23">
        <v>1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 cm="1">
        <f t="array" ref="R318">_xlfn.IFS(H318=1,1,K318=1,1,L318=1,1,M318=1,1,N318=1,1,P318=1,1,TRUE,0)</f>
        <v>0</v>
      </c>
      <c r="S318" s="64">
        <f>IF(AND(G318=1,R318=1),0,R318)</f>
        <v>0</v>
      </c>
      <c r="T318" s="24" t="s">
        <v>2117</v>
      </c>
      <c r="U318" s="49">
        <f>SUBSTITUTE(T318,".",",")*1</f>
        <v>2.8790417127311198E-2</v>
      </c>
      <c r="V318" s="54">
        <f>IF(U318&gt;=0.1, 1, 0)</f>
        <v>0</v>
      </c>
      <c r="W318" s="25">
        <f>IF(U318&gt;=0.2, 1, 0)</f>
        <v>0</v>
      </c>
      <c r="X318" s="25">
        <f>IF(U318&gt;=0.3, 1, 0)</f>
        <v>0</v>
      </c>
      <c r="Y318" s="25">
        <f>IF(U318&gt;=0.4, 1, 0)</f>
        <v>0</v>
      </c>
      <c r="Z318" s="25">
        <f>IF(U318&gt;=0.5, 1, 0)</f>
        <v>0</v>
      </c>
      <c r="AA318" s="25">
        <f>IF(U318&gt;=0.6, 1, 0)</f>
        <v>0</v>
      </c>
      <c r="AB318" s="25">
        <f>IF(U318&gt;=0.7, 1, 0)</f>
        <v>0</v>
      </c>
      <c r="AC318" s="25">
        <f>IF(U318&gt;=0.8, 1, 0)</f>
        <v>0</v>
      </c>
      <c r="AD318" s="55">
        <f>IF(U318&gt;=0.9, 1, 0)</f>
        <v>0</v>
      </c>
    </row>
    <row r="319" spans="1:30" ht="20" customHeight="1" x14ac:dyDescent="0.2">
      <c r="A319" s="20" t="s">
        <v>599</v>
      </c>
      <c r="B319" s="33" t="str">
        <f>SUBSTITUTE(A319,"/Users/timomiessen/Desktop/imagesdk/blackwomen1/","Image_")</f>
        <v>Image_BW_335.jpg</v>
      </c>
      <c r="C319" s="63" t="s">
        <v>5</v>
      </c>
      <c r="D319" s="22" t="s">
        <v>2973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1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 cm="1">
        <f t="array" ref="R319">_xlfn.IFS(H319=1,1,K319=1,1,L319=1,1,M319=1,1,N319=1,1,P319=1,1,TRUE,0)</f>
        <v>0</v>
      </c>
      <c r="S319" s="64">
        <f>IF(AND(G319=1,R319=1),0,R319)</f>
        <v>0</v>
      </c>
      <c r="T319" s="24" t="s">
        <v>2118</v>
      </c>
      <c r="U319" s="49">
        <f>SUBSTITUTE(T319,".",",")*1</f>
        <v>0.91309237759560302</v>
      </c>
      <c r="V319" s="54">
        <f>IF(U319&gt;=0.1, 1, 0)</f>
        <v>1</v>
      </c>
      <c r="W319" s="25">
        <f>IF(U319&gt;=0.2, 1, 0)</f>
        <v>1</v>
      </c>
      <c r="X319" s="25">
        <f>IF(U319&gt;=0.3, 1, 0)</f>
        <v>1</v>
      </c>
      <c r="Y319" s="25">
        <f>IF(U319&gt;=0.4, 1, 0)</f>
        <v>1</v>
      </c>
      <c r="Z319" s="25">
        <f>IF(U319&gt;=0.5, 1, 0)</f>
        <v>1</v>
      </c>
      <c r="AA319" s="25">
        <f>IF(U319&gt;=0.6, 1, 0)</f>
        <v>1</v>
      </c>
      <c r="AB319" s="25">
        <f>IF(U319&gt;=0.7, 1, 0)</f>
        <v>1</v>
      </c>
      <c r="AC319" s="25">
        <f>IF(U319&gt;=0.8, 1, 0)</f>
        <v>1</v>
      </c>
      <c r="AD319" s="55">
        <f>IF(U319&gt;=0.9, 1, 0)</f>
        <v>1</v>
      </c>
    </row>
    <row r="320" spans="1:30" ht="20" customHeight="1" x14ac:dyDescent="0.2">
      <c r="A320" s="20" t="s">
        <v>603</v>
      </c>
      <c r="B320" s="33" t="str">
        <f>SUBSTITUTE(A320,"/Users/timomiessen/Desktop/imagesdk/blackwomen1/","Image_")</f>
        <v>Image_BW_339.jpg</v>
      </c>
      <c r="C320" s="63" t="s">
        <v>5</v>
      </c>
      <c r="D320" s="22" t="s">
        <v>2973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1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 cm="1">
        <f t="array" ref="R320">_xlfn.IFS(H320=1,1,K320=1,1,L320=1,1,M320=1,1,N320=1,1,P320=1,1,TRUE,0)</f>
        <v>0</v>
      </c>
      <c r="S320" s="64">
        <f>IF(AND(G320=1,R320=1),0,R320)</f>
        <v>0</v>
      </c>
      <c r="T320" s="24" t="s">
        <v>2122</v>
      </c>
      <c r="U320" s="49">
        <f>SUBSTITUTE(T320,".",",")*1</f>
        <v>0.86801865696906999</v>
      </c>
      <c r="V320" s="54">
        <f>IF(U320&gt;=0.1, 1, 0)</f>
        <v>1</v>
      </c>
      <c r="W320" s="25">
        <f>IF(U320&gt;=0.2, 1, 0)</f>
        <v>1</v>
      </c>
      <c r="X320" s="25">
        <f>IF(U320&gt;=0.3, 1, 0)</f>
        <v>1</v>
      </c>
      <c r="Y320" s="25">
        <f>IF(U320&gt;=0.4, 1, 0)</f>
        <v>1</v>
      </c>
      <c r="Z320" s="25">
        <f>IF(U320&gt;=0.5, 1, 0)</f>
        <v>1</v>
      </c>
      <c r="AA320" s="25">
        <f>IF(U320&gt;=0.6, 1, 0)</f>
        <v>1</v>
      </c>
      <c r="AB320" s="25">
        <f>IF(U320&gt;=0.7, 1, 0)</f>
        <v>1</v>
      </c>
      <c r="AC320" s="25">
        <f>IF(U320&gt;=0.8, 1, 0)</f>
        <v>1</v>
      </c>
      <c r="AD320" s="55">
        <f>IF(U320&gt;=0.9, 1, 0)</f>
        <v>0</v>
      </c>
    </row>
    <row r="321" spans="1:30" ht="20" customHeight="1" x14ac:dyDescent="0.2">
      <c r="A321" s="20" t="s">
        <v>606</v>
      </c>
      <c r="B321" s="33" t="str">
        <f>SUBSTITUTE(A321,"/Users/timomiessen/Desktop/imagesdk/blackwomen1/","Image_")</f>
        <v>Image_BW_342.jpg</v>
      </c>
      <c r="C321" s="63" t="s">
        <v>5</v>
      </c>
      <c r="D321" s="22" t="s">
        <v>2973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1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 cm="1">
        <f t="array" ref="R321">_xlfn.IFS(H321=1,1,K321=1,1,L321=1,1,M321=1,1,N321=1,1,P321=1,1,TRUE,0)</f>
        <v>0</v>
      </c>
      <c r="S321" s="64">
        <f>IF(AND(G321=1,R321=1),0,R321)</f>
        <v>0</v>
      </c>
      <c r="T321" s="24" t="s">
        <v>2125</v>
      </c>
      <c r="U321" s="49">
        <f>SUBSTITUTE(T321,".",",")*1</f>
        <v>0.98529826360754602</v>
      </c>
      <c r="V321" s="54">
        <f>IF(U321&gt;=0.1, 1, 0)</f>
        <v>1</v>
      </c>
      <c r="W321" s="25">
        <f>IF(U321&gt;=0.2, 1, 0)</f>
        <v>1</v>
      </c>
      <c r="X321" s="25">
        <f>IF(U321&gt;=0.3, 1, 0)</f>
        <v>1</v>
      </c>
      <c r="Y321" s="25">
        <f>IF(U321&gt;=0.4, 1, 0)</f>
        <v>1</v>
      </c>
      <c r="Z321" s="25">
        <f>IF(U321&gt;=0.5, 1, 0)</f>
        <v>1</v>
      </c>
      <c r="AA321" s="25">
        <f>IF(U321&gt;=0.6, 1, 0)</f>
        <v>1</v>
      </c>
      <c r="AB321" s="25">
        <f>IF(U321&gt;=0.7, 1, 0)</f>
        <v>1</v>
      </c>
      <c r="AC321" s="25">
        <f>IF(U321&gt;=0.8, 1, 0)</f>
        <v>1</v>
      </c>
      <c r="AD321" s="55">
        <f>IF(U321&gt;=0.9, 1, 0)</f>
        <v>1</v>
      </c>
    </row>
    <row r="322" spans="1:30" ht="20" customHeight="1" x14ac:dyDescent="0.2">
      <c r="A322" s="20" t="s">
        <v>610</v>
      </c>
      <c r="B322" s="33" t="str">
        <f>SUBSTITUTE(A322,"/Users/timomiessen/Desktop/imagesdk/blackwomen1/","Image_")</f>
        <v>Image_BW_346.jpg</v>
      </c>
      <c r="C322" s="63" t="s">
        <v>5</v>
      </c>
      <c r="D322" s="22" t="s">
        <v>2973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1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 cm="1">
        <f t="array" ref="R322">_xlfn.IFS(H322=1,1,K322=1,1,L322=1,1,M322=1,1,N322=1,1,P322=1,1,TRUE,0)</f>
        <v>0</v>
      </c>
      <c r="S322" s="64">
        <f>IF(AND(G322=1,R322=1),0,R322)</f>
        <v>0</v>
      </c>
      <c r="T322" s="24" t="s">
        <v>2129</v>
      </c>
      <c r="U322" s="49">
        <f>SUBSTITUTE(T322,".",",")*1</f>
        <v>0.83666348643600896</v>
      </c>
      <c r="V322" s="54">
        <f>IF(U322&gt;=0.1, 1, 0)</f>
        <v>1</v>
      </c>
      <c r="W322" s="25">
        <f>IF(U322&gt;=0.2, 1, 0)</f>
        <v>1</v>
      </c>
      <c r="X322" s="25">
        <f>IF(U322&gt;=0.3, 1, 0)</f>
        <v>1</v>
      </c>
      <c r="Y322" s="25">
        <f>IF(U322&gt;=0.4, 1, 0)</f>
        <v>1</v>
      </c>
      <c r="Z322" s="25">
        <f>IF(U322&gt;=0.5, 1, 0)</f>
        <v>1</v>
      </c>
      <c r="AA322" s="25">
        <f>IF(U322&gt;=0.6, 1, 0)</f>
        <v>1</v>
      </c>
      <c r="AB322" s="25">
        <f>IF(U322&gt;=0.7, 1, 0)</f>
        <v>1</v>
      </c>
      <c r="AC322" s="25">
        <f>IF(U322&gt;=0.8, 1, 0)</f>
        <v>1</v>
      </c>
      <c r="AD322" s="55">
        <f>IF(U322&gt;=0.9, 1, 0)</f>
        <v>0</v>
      </c>
    </row>
    <row r="323" spans="1:30" ht="20" customHeight="1" x14ac:dyDescent="0.2">
      <c r="A323" s="20" t="s">
        <v>620</v>
      </c>
      <c r="B323" s="33" t="str">
        <f>SUBSTITUTE(A323,"/Users/timomiessen/Desktop/imagesdk/blackwomen1/","Image_")</f>
        <v>Image_BW_355.jpg</v>
      </c>
      <c r="C323" s="63" t="s">
        <v>5</v>
      </c>
      <c r="D323" s="22" t="s">
        <v>2973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1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 cm="1">
        <f t="array" ref="R323">_xlfn.IFS(H323=1,1,K323=1,1,L323=1,1,M323=1,1,N323=1,1,P323=1,1,TRUE,0)</f>
        <v>0</v>
      </c>
      <c r="S323" s="64">
        <f>IF(AND(G323=1,R323=1),0,R323)</f>
        <v>0</v>
      </c>
      <c r="T323" s="24" t="s">
        <v>2139</v>
      </c>
      <c r="U323" s="49">
        <f>SUBSTITUTE(T323,".",",")*1</f>
        <v>0.17851529270410499</v>
      </c>
      <c r="V323" s="54">
        <f>IF(U323&gt;=0.1, 1, 0)</f>
        <v>1</v>
      </c>
      <c r="W323" s="25">
        <f>IF(U323&gt;=0.2, 1, 0)</f>
        <v>0</v>
      </c>
      <c r="X323" s="25">
        <f>IF(U323&gt;=0.3, 1, 0)</f>
        <v>0</v>
      </c>
      <c r="Y323" s="25">
        <f>IF(U323&gt;=0.4, 1, 0)</f>
        <v>0</v>
      </c>
      <c r="Z323" s="25">
        <f>IF(U323&gt;=0.5, 1, 0)</f>
        <v>0</v>
      </c>
      <c r="AA323" s="25">
        <f>IF(U323&gt;=0.6, 1, 0)</f>
        <v>0</v>
      </c>
      <c r="AB323" s="25">
        <f>IF(U323&gt;=0.7, 1, 0)</f>
        <v>0</v>
      </c>
      <c r="AC323" s="25">
        <f>IF(U323&gt;=0.8, 1, 0)</f>
        <v>0</v>
      </c>
      <c r="AD323" s="55">
        <f>IF(U323&gt;=0.9, 1, 0)</f>
        <v>0</v>
      </c>
    </row>
    <row r="324" spans="1:30" ht="20" customHeight="1" x14ac:dyDescent="0.2">
      <c r="A324" s="20" t="s">
        <v>621</v>
      </c>
      <c r="B324" s="33" t="str">
        <f>SUBSTITUTE(A324,"/Users/timomiessen/Desktop/imagesdk/blackwomen1/","Image_")</f>
        <v>Image_BW_356.jpg</v>
      </c>
      <c r="C324" s="63" t="s">
        <v>5</v>
      </c>
      <c r="D324" s="22" t="s">
        <v>2973</v>
      </c>
      <c r="E324" s="23">
        <v>0</v>
      </c>
      <c r="F324" s="23">
        <v>0</v>
      </c>
      <c r="G324" s="23">
        <v>0</v>
      </c>
      <c r="H324" s="23">
        <v>0</v>
      </c>
      <c r="I324" s="23">
        <v>1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 cm="1">
        <f t="array" ref="R324">_xlfn.IFS(H324=1,1,K324=1,1,L324=1,1,M324=1,1,N324=1,1,P324=1,1,TRUE,0)</f>
        <v>0</v>
      </c>
      <c r="S324" s="64">
        <f>IF(AND(G324=1,R324=1),0,R324)</f>
        <v>0</v>
      </c>
      <c r="T324" s="24" t="s">
        <v>2140</v>
      </c>
      <c r="U324" s="49">
        <f>SUBSTITUTE(T324,".",",")*1</f>
        <v>0.94679383572656595</v>
      </c>
      <c r="V324" s="54">
        <f>IF(U324&gt;=0.1, 1, 0)</f>
        <v>1</v>
      </c>
      <c r="W324" s="25">
        <f>IF(U324&gt;=0.2, 1, 0)</f>
        <v>1</v>
      </c>
      <c r="X324" s="25">
        <f>IF(U324&gt;=0.3, 1, 0)</f>
        <v>1</v>
      </c>
      <c r="Y324" s="25">
        <f>IF(U324&gt;=0.4, 1, 0)</f>
        <v>1</v>
      </c>
      <c r="Z324" s="25">
        <f>IF(U324&gt;=0.5, 1, 0)</f>
        <v>1</v>
      </c>
      <c r="AA324" s="25">
        <f>IF(U324&gt;=0.6, 1, 0)</f>
        <v>1</v>
      </c>
      <c r="AB324" s="25">
        <f>IF(U324&gt;=0.7, 1, 0)</f>
        <v>1</v>
      </c>
      <c r="AC324" s="25">
        <f>IF(U324&gt;=0.8, 1, 0)</f>
        <v>1</v>
      </c>
      <c r="AD324" s="55">
        <f>IF(U324&gt;=0.9, 1, 0)</f>
        <v>1</v>
      </c>
    </row>
    <row r="325" spans="1:30" ht="20" customHeight="1" x14ac:dyDescent="0.2">
      <c r="A325" s="20" t="s">
        <v>622</v>
      </c>
      <c r="B325" s="33" t="str">
        <f>SUBSTITUTE(A325,"/Users/timomiessen/Desktop/imagesdk/blackwomen1/","Image_")</f>
        <v>Image_BW_357.jpg</v>
      </c>
      <c r="C325" s="63" t="s">
        <v>5</v>
      </c>
      <c r="D325" s="22" t="s">
        <v>2973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1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 cm="1">
        <f t="array" ref="R325">_xlfn.IFS(H325=1,1,K325=1,1,L325=1,1,M325=1,1,N325=1,1,P325=1,1,TRUE,0)</f>
        <v>0</v>
      </c>
      <c r="S325" s="64">
        <f>IF(AND(G325=1,R325=1),0,R325)</f>
        <v>0</v>
      </c>
      <c r="T325" s="24" t="s">
        <v>2141</v>
      </c>
      <c r="U325" s="49">
        <f>SUBSTITUTE(T325,".",",")*1</f>
        <v>3.9651050465181401E-3</v>
      </c>
      <c r="V325" s="54">
        <f>IF(U325&gt;=0.1, 1, 0)</f>
        <v>0</v>
      </c>
      <c r="W325" s="25">
        <f>IF(U325&gt;=0.2, 1, 0)</f>
        <v>0</v>
      </c>
      <c r="X325" s="25">
        <f>IF(U325&gt;=0.3, 1, 0)</f>
        <v>0</v>
      </c>
      <c r="Y325" s="25">
        <f>IF(U325&gt;=0.4, 1, 0)</f>
        <v>0</v>
      </c>
      <c r="Z325" s="25">
        <f>IF(U325&gt;=0.5, 1, 0)</f>
        <v>0</v>
      </c>
      <c r="AA325" s="25">
        <f>IF(U325&gt;=0.6, 1, 0)</f>
        <v>0</v>
      </c>
      <c r="AB325" s="25">
        <f>IF(U325&gt;=0.7, 1, 0)</f>
        <v>0</v>
      </c>
      <c r="AC325" s="25">
        <f>IF(U325&gt;=0.8, 1, 0)</f>
        <v>0</v>
      </c>
      <c r="AD325" s="55">
        <f>IF(U325&gt;=0.9, 1, 0)</f>
        <v>0</v>
      </c>
    </row>
    <row r="326" spans="1:30" ht="20" customHeight="1" x14ac:dyDescent="0.2">
      <c r="A326" s="20" t="s">
        <v>627</v>
      </c>
      <c r="B326" s="33" t="str">
        <f>SUBSTITUTE(A326,"/Users/timomiessen/Desktop/imagesdk/blackwomen1/","Image_")</f>
        <v>Image_BW_364.jpg</v>
      </c>
      <c r="C326" s="63" t="s">
        <v>5</v>
      </c>
      <c r="D326" s="22" t="s">
        <v>2973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1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 cm="1">
        <f t="array" ref="R326">_xlfn.IFS(H326=1,1,K326=1,1,L326=1,1,M326=1,1,N326=1,1,P326=1,1,TRUE,0)</f>
        <v>0</v>
      </c>
      <c r="S326" s="64">
        <f>IF(AND(G326=1,R326=1),0,R326)</f>
        <v>0</v>
      </c>
      <c r="T326" s="24" t="s">
        <v>2146</v>
      </c>
      <c r="U326" s="49">
        <f>SUBSTITUTE(T326,".",",")*1</f>
        <v>6.5540207549929605E-2</v>
      </c>
      <c r="V326" s="54">
        <f>IF(U326&gt;=0.1, 1, 0)</f>
        <v>0</v>
      </c>
      <c r="W326" s="25">
        <f>IF(U326&gt;=0.2, 1, 0)</f>
        <v>0</v>
      </c>
      <c r="X326" s="25">
        <f>IF(U326&gt;=0.3, 1, 0)</f>
        <v>0</v>
      </c>
      <c r="Y326" s="25">
        <f>IF(U326&gt;=0.4, 1, 0)</f>
        <v>0</v>
      </c>
      <c r="Z326" s="25">
        <f>IF(U326&gt;=0.5, 1, 0)</f>
        <v>0</v>
      </c>
      <c r="AA326" s="25">
        <f>IF(U326&gt;=0.6, 1, 0)</f>
        <v>0</v>
      </c>
      <c r="AB326" s="25">
        <f>IF(U326&gt;=0.7, 1, 0)</f>
        <v>0</v>
      </c>
      <c r="AC326" s="25">
        <f>IF(U326&gt;=0.8, 1, 0)</f>
        <v>0</v>
      </c>
      <c r="AD326" s="55">
        <f>IF(U326&gt;=0.9, 1, 0)</f>
        <v>0</v>
      </c>
    </row>
    <row r="327" spans="1:30" ht="20" customHeight="1" x14ac:dyDescent="0.2">
      <c r="A327" s="20" t="s">
        <v>628</v>
      </c>
      <c r="B327" s="33" t="str">
        <f>SUBSTITUTE(A327,"/Users/timomiessen/Desktop/imagesdk/blackwomen1/","Image_")</f>
        <v>Image_BW_365.jpg</v>
      </c>
      <c r="C327" s="63" t="s">
        <v>5</v>
      </c>
      <c r="D327" s="22" t="s">
        <v>2973</v>
      </c>
      <c r="E327" s="23">
        <v>0</v>
      </c>
      <c r="F327" s="23">
        <v>0</v>
      </c>
      <c r="G327" s="23">
        <v>0</v>
      </c>
      <c r="H327" s="23">
        <v>0</v>
      </c>
      <c r="I327" s="23">
        <v>1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 cm="1">
        <f t="array" ref="R327">_xlfn.IFS(H327=1,1,K327=1,1,L327=1,1,M327=1,1,N327=1,1,P327=1,1,TRUE,0)</f>
        <v>0</v>
      </c>
      <c r="S327" s="64">
        <f>IF(AND(G327=1,R327=1),0,R327)</f>
        <v>0</v>
      </c>
      <c r="T327" s="24" t="s">
        <v>2147</v>
      </c>
      <c r="U327" s="49">
        <f>SUBSTITUTE(T327,".",",")*1</f>
        <v>0.58886772394180298</v>
      </c>
      <c r="V327" s="54">
        <f>IF(U327&gt;=0.1, 1, 0)</f>
        <v>1</v>
      </c>
      <c r="W327" s="25">
        <f>IF(U327&gt;=0.2, 1, 0)</f>
        <v>1</v>
      </c>
      <c r="X327" s="25">
        <f>IF(U327&gt;=0.3, 1, 0)</f>
        <v>1</v>
      </c>
      <c r="Y327" s="25">
        <f>IF(U327&gt;=0.4, 1, 0)</f>
        <v>1</v>
      </c>
      <c r="Z327" s="25">
        <f>IF(U327&gt;=0.5, 1, 0)</f>
        <v>1</v>
      </c>
      <c r="AA327" s="25">
        <f>IF(U327&gt;=0.6, 1, 0)</f>
        <v>0</v>
      </c>
      <c r="AB327" s="25">
        <f>IF(U327&gt;=0.7, 1, 0)</f>
        <v>0</v>
      </c>
      <c r="AC327" s="25">
        <f>IF(U327&gt;=0.8, 1, 0)</f>
        <v>0</v>
      </c>
      <c r="AD327" s="55">
        <f>IF(U327&gt;=0.9, 1, 0)</f>
        <v>0</v>
      </c>
    </row>
    <row r="328" spans="1:30" ht="20" customHeight="1" x14ac:dyDescent="0.2">
      <c r="A328" s="20" t="s">
        <v>630</v>
      </c>
      <c r="B328" s="33" t="str">
        <f>SUBSTITUTE(A328,"/Users/timomiessen/Desktop/imagesdk/blackwomen1/","Image_")</f>
        <v>Image_BW_367.jpg</v>
      </c>
      <c r="C328" s="63" t="s">
        <v>5</v>
      </c>
      <c r="D328" s="22" t="s">
        <v>2973</v>
      </c>
      <c r="E328" s="23">
        <v>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 cm="1">
        <f t="array" ref="R328">_xlfn.IFS(H328=1,1,K328=1,1,L328=1,1,M328=1,1,N328=1,1,P328=1,1,TRUE,0)</f>
        <v>0</v>
      </c>
      <c r="S328" s="64">
        <f>IF(AND(G328=1,R328=1),0,R328)</f>
        <v>0</v>
      </c>
      <c r="T328" s="24" t="s">
        <v>2149</v>
      </c>
      <c r="U328" s="49">
        <f>SUBSTITUTE(T328,".",",")*1</f>
        <v>0.237406101077795</v>
      </c>
      <c r="V328" s="54">
        <f>IF(U328&gt;=0.1, 1, 0)</f>
        <v>1</v>
      </c>
      <c r="W328" s="25">
        <f>IF(U328&gt;=0.2, 1, 0)</f>
        <v>1</v>
      </c>
      <c r="X328" s="25">
        <f>IF(U328&gt;=0.3, 1, 0)</f>
        <v>0</v>
      </c>
      <c r="Y328" s="25">
        <f>IF(U328&gt;=0.4, 1, 0)</f>
        <v>0</v>
      </c>
      <c r="Z328" s="25">
        <f>IF(U328&gt;=0.5, 1, 0)</f>
        <v>0</v>
      </c>
      <c r="AA328" s="25">
        <f>IF(U328&gt;=0.6, 1, 0)</f>
        <v>0</v>
      </c>
      <c r="AB328" s="25">
        <f>IF(U328&gt;=0.7, 1, 0)</f>
        <v>0</v>
      </c>
      <c r="AC328" s="25">
        <f>IF(U328&gt;=0.8, 1, 0)</f>
        <v>0</v>
      </c>
      <c r="AD328" s="55">
        <f>IF(U328&gt;=0.9, 1, 0)</f>
        <v>0</v>
      </c>
    </row>
    <row r="329" spans="1:30" ht="20" customHeight="1" x14ac:dyDescent="0.2">
      <c r="A329" s="20" t="s">
        <v>631</v>
      </c>
      <c r="B329" s="33" t="str">
        <f>SUBSTITUTE(A329,"/Users/timomiessen/Desktop/imagesdk/blackwomen1/","Image_")</f>
        <v>Image_BW_368.jpg</v>
      </c>
      <c r="C329" s="63" t="s">
        <v>5</v>
      </c>
      <c r="D329" s="22" t="s">
        <v>2973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1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 cm="1">
        <f t="array" ref="R329">_xlfn.IFS(H329=1,1,K329=1,1,L329=1,1,M329=1,1,N329=1,1,P329=1,1,TRUE,0)</f>
        <v>0</v>
      </c>
      <c r="S329" s="64">
        <f>IF(AND(G329=1,R329=1),0,R329)</f>
        <v>0</v>
      </c>
      <c r="T329" s="24" t="s">
        <v>2150</v>
      </c>
      <c r="U329" s="49">
        <f>SUBSTITUTE(T329,".",",")*1</f>
        <v>7.7837664633989306E-2</v>
      </c>
      <c r="V329" s="54">
        <f>IF(U329&gt;=0.1, 1, 0)</f>
        <v>0</v>
      </c>
      <c r="W329" s="25">
        <f>IF(U329&gt;=0.2, 1, 0)</f>
        <v>0</v>
      </c>
      <c r="X329" s="25">
        <f>IF(U329&gt;=0.3, 1, 0)</f>
        <v>0</v>
      </c>
      <c r="Y329" s="25">
        <f>IF(U329&gt;=0.4, 1, 0)</f>
        <v>0</v>
      </c>
      <c r="Z329" s="25">
        <f>IF(U329&gt;=0.5, 1, 0)</f>
        <v>0</v>
      </c>
      <c r="AA329" s="25">
        <f>IF(U329&gt;=0.6, 1, 0)</f>
        <v>0</v>
      </c>
      <c r="AB329" s="25">
        <f>IF(U329&gt;=0.7, 1, 0)</f>
        <v>0</v>
      </c>
      <c r="AC329" s="25">
        <f>IF(U329&gt;=0.8, 1, 0)</f>
        <v>0</v>
      </c>
      <c r="AD329" s="55">
        <f>IF(U329&gt;=0.9, 1, 0)</f>
        <v>0</v>
      </c>
    </row>
    <row r="330" spans="1:30" ht="20" customHeight="1" x14ac:dyDescent="0.2">
      <c r="A330" s="20" t="s">
        <v>633</v>
      </c>
      <c r="B330" s="33" t="str">
        <f>SUBSTITUTE(A330,"/Users/timomiessen/Desktop/imagesdk/blackwomen1/","Image_")</f>
        <v>Image_BW_37.jpg</v>
      </c>
      <c r="C330" s="63" t="s">
        <v>5</v>
      </c>
      <c r="D330" s="22" t="s">
        <v>2973</v>
      </c>
      <c r="E330" s="23">
        <v>1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 cm="1">
        <f t="array" ref="R330">_xlfn.IFS(H330=1,1,K330=1,1,L330=1,1,M330=1,1,N330=1,1,P330=1,1,TRUE,0)</f>
        <v>0</v>
      </c>
      <c r="S330" s="64">
        <f>IF(AND(G330=1,R330=1),0,R330)</f>
        <v>0</v>
      </c>
      <c r="T330" s="24" t="s">
        <v>2152</v>
      </c>
      <c r="U330" s="49">
        <f>SUBSTITUTE(T330,".",",")*1</f>
        <v>0.30648241192102399</v>
      </c>
      <c r="V330" s="54">
        <f>IF(U330&gt;=0.1, 1, 0)</f>
        <v>1</v>
      </c>
      <c r="W330" s="25">
        <f>IF(U330&gt;=0.2, 1, 0)</f>
        <v>1</v>
      </c>
      <c r="X330" s="25">
        <f>IF(U330&gt;=0.3, 1, 0)</f>
        <v>1</v>
      </c>
      <c r="Y330" s="25">
        <f>IF(U330&gt;=0.4, 1, 0)</f>
        <v>0</v>
      </c>
      <c r="Z330" s="25">
        <f>IF(U330&gt;=0.5, 1, 0)</f>
        <v>0</v>
      </c>
      <c r="AA330" s="25">
        <f>IF(U330&gt;=0.6, 1, 0)</f>
        <v>0</v>
      </c>
      <c r="AB330" s="25">
        <f>IF(U330&gt;=0.7, 1, 0)</f>
        <v>0</v>
      </c>
      <c r="AC330" s="25">
        <f>IF(U330&gt;=0.8, 1, 0)</f>
        <v>0</v>
      </c>
      <c r="AD330" s="55">
        <f>IF(U330&gt;=0.9, 1, 0)</f>
        <v>0</v>
      </c>
    </row>
    <row r="331" spans="1:30" ht="20" customHeight="1" x14ac:dyDescent="0.2">
      <c r="A331" s="20" t="s">
        <v>634</v>
      </c>
      <c r="B331" s="33" t="str">
        <f>SUBSTITUTE(A331,"/Users/timomiessen/Desktop/imagesdk/blackwomen1/","Image_")</f>
        <v>Image_BW_370.jpg</v>
      </c>
      <c r="C331" s="63" t="s">
        <v>5</v>
      </c>
      <c r="D331" s="22" t="s">
        <v>2973</v>
      </c>
      <c r="E331" s="23">
        <v>0</v>
      </c>
      <c r="F331" s="23">
        <v>0</v>
      </c>
      <c r="G331" s="23">
        <v>0</v>
      </c>
      <c r="H331" s="23">
        <v>0</v>
      </c>
      <c r="I331" s="23">
        <v>1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 cm="1">
        <f t="array" ref="R331">_xlfn.IFS(H331=1,1,K331=1,1,L331=1,1,M331=1,1,N331=1,1,P331=1,1,TRUE,0)</f>
        <v>0</v>
      </c>
      <c r="S331" s="64">
        <f>IF(AND(G331=1,R331=1),0,R331)</f>
        <v>0</v>
      </c>
      <c r="T331" s="24" t="s">
        <v>2153</v>
      </c>
      <c r="U331" s="49">
        <f>SUBSTITUTE(T331,".",",")*1</f>
        <v>0.224459148943424</v>
      </c>
      <c r="V331" s="54">
        <f>IF(U331&gt;=0.1, 1, 0)</f>
        <v>1</v>
      </c>
      <c r="W331" s="25">
        <f>IF(U331&gt;=0.2, 1, 0)</f>
        <v>1</v>
      </c>
      <c r="X331" s="25">
        <f>IF(U331&gt;=0.3, 1, 0)</f>
        <v>0</v>
      </c>
      <c r="Y331" s="25">
        <f>IF(U331&gt;=0.4, 1, 0)</f>
        <v>0</v>
      </c>
      <c r="Z331" s="25">
        <f>IF(U331&gt;=0.5, 1, 0)</f>
        <v>0</v>
      </c>
      <c r="AA331" s="25">
        <f>IF(U331&gt;=0.6, 1, 0)</f>
        <v>0</v>
      </c>
      <c r="AB331" s="25">
        <f>IF(U331&gt;=0.7, 1, 0)</f>
        <v>0</v>
      </c>
      <c r="AC331" s="25">
        <f>IF(U331&gt;=0.8, 1, 0)</f>
        <v>0</v>
      </c>
      <c r="AD331" s="55">
        <f>IF(U331&gt;=0.9, 1, 0)</f>
        <v>0</v>
      </c>
    </row>
    <row r="332" spans="1:30" ht="20" customHeight="1" x14ac:dyDescent="0.2">
      <c r="A332" s="20" t="s">
        <v>644</v>
      </c>
      <c r="B332" s="33" t="str">
        <f>SUBSTITUTE(A332,"/Users/timomiessen/Desktop/imagesdk/blackwomen1/","Image_")</f>
        <v>Image_BW_38.jpg</v>
      </c>
      <c r="C332" s="63" t="s">
        <v>5</v>
      </c>
      <c r="D332" s="22" t="s">
        <v>2973</v>
      </c>
      <c r="E332" s="23">
        <v>1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 cm="1">
        <f t="array" ref="R332">_xlfn.IFS(H332=1,1,K332=1,1,L332=1,1,M332=1,1,N332=1,1,P332=1,1,TRUE,0)</f>
        <v>0</v>
      </c>
      <c r="S332" s="64">
        <f>IF(AND(G332=1,R332=1),0,R332)</f>
        <v>0</v>
      </c>
      <c r="T332" s="24" t="s">
        <v>2163</v>
      </c>
      <c r="U332" s="49">
        <f>SUBSTITUTE(T332,".",",")*1</f>
        <v>1.9144403282552899E-2</v>
      </c>
      <c r="V332" s="54">
        <f>IF(U332&gt;=0.1, 1, 0)</f>
        <v>0</v>
      </c>
      <c r="W332" s="25">
        <f>IF(U332&gt;=0.2, 1, 0)</f>
        <v>0</v>
      </c>
      <c r="X332" s="25">
        <f>IF(U332&gt;=0.3, 1, 0)</f>
        <v>0</v>
      </c>
      <c r="Y332" s="25">
        <f>IF(U332&gt;=0.4, 1, 0)</f>
        <v>0</v>
      </c>
      <c r="Z332" s="25">
        <f>IF(U332&gt;=0.5, 1, 0)</f>
        <v>0</v>
      </c>
      <c r="AA332" s="25">
        <f>IF(U332&gt;=0.6, 1, 0)</f>
        <v>0</v>
      </c>
      <c r="AB332" s="25">
        <f>IF(U332&gt;=0.7, 1, 0)</f>
        <v>0</v>
      </c>
      <c r="AC332" s="25">
        <f>IF(U332&gt;=0.8, 1, 0)</f>
        <v>0</v>
      </c>
      <c r="AD332" s="55">
        <f>IF(U332&gt;=0.9, 1, 0)</f>
        <v>0</v>
      </c>
    </row>
    <row r="333" spans="1:30" ht="20" customHeight="1" x14ac:dyDescent="0.2">
      <c r="A333" s="20" t="s">
        <v>665</v>
      </c>
      <c r="B333" s="33" t="str">
        <f>SUBSTITUTE(A333,"/Users/timomiessen/Desktop/imagesdk/blackwomen1/","Image_")</f>
        <v>Image_BW_4.jpg</v>
      </c>
      <c r="C333" s="63" t="s">
        <v>5</v>
      </c>
      <c r="D333" s="22" t="s">
        <v>2973</v>
      </c>
      <c r="E333" s="23">
        <v>1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 cm="1">
        <f t="array" ref="R333">_xlfn.IFS(H333=1,1,K333=1,1,L333=1,1,M333=1,1,N333=1,1,P333=1,1,TRUE,0)</f>
        <v>0</v>
      </c>
      <c r="S333" s="64">
        <f>IF(AND(G333=1,R333=1),0,R333)</f>
        <v>0</v>
      </c>
      <c r="T333" s="24" t="s">
        <v>2184</v>
      </c>
      <c r="U333" s="49">
        <f>SUBSTITUTE(T333,".",",")*1</f>
        <v>3.3257396891713101E-2</v>
      </c>
      <c r="V333" s="54">
        <f>IF(U333&gt;=0.1, 1, 0)</f>
        <v>0</v>
      </c>
      <c r="W333" s="25">
        <f>IF(U333&gt;=0.2, 1, 0)</f>
        <v>0</v>
      </c>
      <c r="X333" s="25">
        <f>IF(U333&gt;=0.3, 1, 0)</f>
        <v>0</v>
      </c>
      <c r="Y333" s="25">
        <f>IF(U333&gt;=0.4, 1, 0)</f>
        <v>0</v>
      </c>
      <c r="Z333" s="25">
        <f>IF(U333&gt;=0.5, 1, 0)</f>
        <v>0</v>
      </c>
      <c r="AA333" s="25">
        <f>IF(U333&gt;=0.6, 1, 0)</f>
        <v>0</v>
      </c>
      <c r="AB333" s="25">
        <f>IF(U333&gt;=0.7, 1, 0)</f>
        <v>0</v>
      </c>
      <c r="AC333" s="25">
        <f>IF(U333&gt;=0.8, 1, 0)</f>
        <v>0</v>
      </c>
      <c r="AD333" s="55">
        <f>IF(U333&gt;=0.9, 1, 0)</f>
        <v>0</v>
      </c>
    </row>
    <row r="334" spans="1:30" ht="20" customHeight="1" x14ac:dyDescent="0.2">
      <c r="A334" s="20" t="s">
        <v>666</v>
      </c>
      <c r="B334" s="33" t="str">
        <f>SUBSTITUTE(A334,"/Users/timomiessen/Desktop/imagesdk/blackwomen1/","Image_")</f>
        <v>Image_BW_40.jpg</v>
      </c>
      <c r="C334" s="63" t="s">
        <v>5</v>
      </c>
      <c r="D334" s="22" t="s">
        <v>2973</v>
      </c>
      <c r="E334" s="23">
        <v>1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 cm="1">
        <f t="array" ref="R334">_xlfn.IFS(H334=1,1,K334=1,1,L334=1,1,M334=1,1,N334=1,1,P334=1,1,TRUE,0)</f>
        <v>0</v>
      </c>
      <c r="S334" s="64">
        <f>IF(AND(G334=1,R334=1),0,R334)</f>
        <v>0</v>
      </c>
      <c r="T334" s="24" t="s">
        <v>2185</v>
      </c>
      <c r="U334" s="49">
        <f>SUBSTITUTE(T334,".",",")*1</f>
        <v>4.9020751612260903E-3</v>
      </c>
      <c r="V334" s="54">
        <f>IF(U334&gt;=0.1, 1, 0)</f>
        <v>0</v>
      </c>
      <c r="W334" s="25">
        <f>IF(U334&gt;=0.2, 1, 0)</f>
        <v>0</v>
      </c>
      <c r="X334" s="25">
        <f>IF(U334&gt;=0.3, 1, 0)</f>
        <v>0</v>
      </c>
      <c r="Y334" s="25">
        <f>IF(U334&gt;=0.4, 1, 0)</f>
        <v>0</v>
      </c>
      <c r="Z334" s="25">
        <f>IF(U334&gt;=0.5, 1, 0)</f>
        <v>0</v>
      </c>
      <c r="AA334" s="25">
        <f>IF(U334&gt;=0.6, 1, 0)</f>
        <v>0</v>
      </c>
      <c r="AB334" s="25">
        <f>IF(U334&gt;=0.7, 1, 0)</f>
        <v>0</v>
      </c>
      <c r="AC334" s="25">
        <f>IF(U334&gt;=0.8, 1, 0)</f>
        <v>0</v>
      </c>
      <c r="AD334" s="55">
        <f>IF(U334&gt;=0.9, 1, 0)</f>
        <v>0</v>
      </c>
    </row>
    <row r="335" spans="1:30" ht="20" customHeight="1" x14ac:dyDescent="0.2">
      <c r="A335" s="20" t="s">
        <v>674</v>
      </c>
      <c r="B335" s="33" t="str">
        <f>SUBSTITUTE(A335,"/Users/timomiessen/Desktop/imagesdk/blackwomen1/","Image_")</f>
        <v>Image_BW_41.jpg</v>
      </c>
      <c r="C335" s="63" t="s">
        <v>5</v>
      </c>
      <c r="D335" s="22" t="s">
        <v>2973</v>
      </c>
      <c r="E335" s="23">
        <v>1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 cm="1">
        <f t="array" ref="R335">_xlfn.IFS(H335=1,1,K335=1,1,L335=1,1,M335=1,1,N335=1,1,P335=1,1,TRUE,0)</f>
        <v>0</v>
      </c>
      <c r="S335" s="64">
        <f>IF(AND(G335=1,R335=1),0,R335)</f>
        <v>0</v>
      </c>
      <c r="T335" s="24" t="s">
        <v>2193</v>
      </c>
      <c r="U335" s="49">
        <f>SUBSTITUTE(T335,".",",")*1</f>
        <v>0.108217176049947</v>
      </c>
      <c r="V335" s="54">
        <f>IF(U335&gt;=0.1, 1, 0)</f>
        <v>1</v>
      </c>
      <c r="W335" s="25">
        <f>IF(U335&gt;=0.2, 1, 0)</f>
        <v>0</v>
      </c>
      <c r="X335" s="25">
        <f>IF(U335&gt;=0.3, 1, 0)</f>
        <v>0</v>
      </c>
      <c r="Y335" s="25">
        <f>IF(U335&gt;=0.4, 1, 0)</f>
        <v>0</v>
      </c>
      <c r="Z335" s="25">
        <f>IF(U335&gt;=0.5, 1, 0)</f>
        <v>0</v>
      </c>
      <c r="AA335" s="25">
        <f>IF(U335&gt;=0.6, 1, 0)</f>
        <v>0</v>
      </c>
      <c r="AB335" s="25">
        <f>IF(U335&gt;=0.7, 1, 0)</f>
        <v>0</v>
      </c>
      <c r="AC335" s="25">
        <f>IF(U335&gt;=0.8, 1, 0)</f>
        <v>0</v>
      </c>
      <c r="AD335" s="55">
        <f>IF(U335&gt;=0.9, 1, 0)</f>
        <v>0</v>
      </c>
    </row>
    <row r="336" spans="1:30" ht="20" customHeight="1" x14ac:dyDescent="0.2">
      <c r="A336" s="20" t="s">
        <v>675</v>
      </c>
      <c r="B336" s="33" t="str">
        <f>SUBSTITUTE(A336,"/Users/timomiessen/Desktop/imagesdk/blackwomen1/","Image_")</f>
        <v>Image_BW_42.jpg</v>
      </c>
      <c r="C336" s="63" t="s">
        <v>5</v>
      </c>
      <c r="D336" s="22" t="s">
        <v>2973</v>
      </c>
      <c r="E336" s="23">
        <v>1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 cm="1">
        <f t="array" ref="R336">_xlfn.IFS(H336=1,1,K336=1,1,L336=1,1,M336=1,1,N336=1,1,P336=1,1,TRUE,0)</f>
        <v>0</v>
      </c>
      <c r="S336" s="64">
        <f>IF(AND(G336=1,R336=1),0,R336)</f>
        <v>0</v>
      </c>
      <c r="T336" s="24" t="s">
        <v>2194</v>
      </c>
      <c r="U336" s="49">
        <f>SUBSTITUTE(T336,".",",")*1</f>
        <v>1.52386066038161E-2</v>
      </c>
      <c r="V336" s="54">
        <f>IF(U336&gt;=0.1, 1, 0)</f>
        <v>0</v>
      </c>
      <c r="W336" s="25">
        <f>IF(U336&gt;=0.2, 1, 0)</f>
        <v>0</v>
      </c>
      <c r="X336" s="25">
        <f>IF(U336&gt;=0.3, 1, 0)</f>
        <v>0</v>
      </c>
      <c r="Y336" s="25">
        <f>IF(U336&gt;=0.4, 1, 0)</f>
        <v>0</v>
      </c>
      <c r="Z336" s="25">
        <f>IF(U336&gt;=0.5, 1, 0)</f>
        <v>0</v>
      </c>
      <c r="AA336" s="25">
        <f>IF(U336&gt;=0.6, 1, 0)</f>
        <v>0</v>
      </c>
      <c r="AB336" s="25">
        <f>IF(U336&gt;=0.7, 1, 0)</f>
        <v>0</v>
      </c>
      <c r="AC336" s="25">
        <f>IF(U336&gt;=0.8, 1, 0)</f>
        <v>0</v>
      </c>
      <c r="AD336" s="55">
        <f>IF(U336&gt;=0.9, 1, 0)</f>
        <v>0</v>
      </c>
    </row>
    <row r="337" spans="1:30" ht="20" customHeight="1" x14ac:dyDescent="0.2">
      <c r="A337" s="20" t="s">
        <v>676</v>
      </c>
      <c r="B337" s="33" t="str">
        <f>SUBSTITUTE(A337,"/Users/timomiessen/Desktop/imagesdk/blackwomen1/","Image_")</f>
        <v>Image_BW_43.jpg</v>
      </c>
      <c r="C337" s="63" t="s">
        <v>5</v>
      </c>
      <c r="D337" s="22" t="s">
        <v>2973</v>
      </c>
      <c r="E337" s="23">
        <v>1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 cm="1">
        <f t="array" ref="R337">_xlfn.IFS(H337=1,1,K337=1,1,L337=1,1,M337=1,1,N337=1,1,P337=1,1,TRUE,0)</f>
        <v>0</v>
      </c>
      <c r="S337" s="64">
        <f>IF(AND(G337=1,R337=1),0,R337)</f>
        <v>0</v>
      </c>
      <c r="T337" s="24" t="s">
        <v>2195</v>
      </c>
      <c r="U337" s="49">
        <f>SUBSTITUTE(T337,".",",")*1</f>
        <v>2.6874424889683699E-2</v>
      </c>
      <c r="V337" s="54">
        <f>IF(U337&gt;=0.1, 1, 0)</f>
        <v>0</v>
      </c>
      <c r="W337" s="25">
        <f>IF(U337&gt;=0.2, 1, 0)</f>
        <v>0</v>
      </c>
      <c r="X337" s="25">
        <f>IF(U337&gt;=0.3, 1, 0)</f>
        <v>0</v>
      </c>
      <c r="Y337" s="25">
        <f>IF(U337&gt;=0.4, 1, 0)</f>
        <v>0</v>
      </c>
      <c r="Z337" s="25">
        <f>IF(U337&gt;=0.5, 1, 0)</f>
        <v>0</v>
      </c>
      <c r="AA337" s="25">
        <f>IF(U337&gt;=0.6, 1, 0)</f>
        <v>0</v>
      </c>
      <c r="AB337" s="25">
        <f>IF(U337&gt;=0.7, 1, 0)</f>
        <v>0</v>
      </c>
      <c r="AC337" s="25">
        <f>IF(U337&gt;=0.8, 1, 0)</f>
        <v>0</v>
      </c>
      <c r="AD337" s="55">
        <f>IF(U337&gt;=0.9, 1, 0)</f>
        <v>0</v>
      </c>
    </row>
    <row r="338" spans="1:30" ht="20" customHeight="1" x14ac:dyDescent="0.2">
      <c r="A338" s="20" t="s">
        <v>677</v>
      </c>
      <c r="B338" s="33" t="str">
        <f>SUBSTITUTE(A338,"/Users/timomiessen/Desktop/imagesdk/blackwomen1/","Image_")</f>
        <v>Image_BW_44.jpg</v>
      </c>
      <c r="C338" s="63" t="s">
        <v>5</v>
      </c>
      <c r="D338" s="22" t="s">
        <v>2973</v>
      </c>
      <c r="E338" s="23">
        <v>1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 cm="1">
        <f t="array" ref="R338">_xlfn.IFS(H338=1,1,K338=1,1,L338=1,1,M338=1,1,N338=1,1,P338=1,1,TRUE,0)</f>
        <v>0</v>
      </c>
      <c r="S338" s="64">
        <f>IF(AND(G338=1,R338=1),0,R338)</f>
        <v>0</v>
      </c>
      <c r="T338" s="24" t="s">
        <v>2196</v>
      </c>
      <c r="U338" s="49">
        <f>SUBSTITUTE(T338,".",",")*1</f>
        <v>1.3387491926550799E-2</v>
      </c>
      <c r="V338" s="54">
        <f>IF(U338&gt;=0.1, 1, 0)</f>
        <v>0</v>
      </c>
      <c r="W338" s="25">
        <f>IF(U338&gt;=0.2, 1, 0)</f>
        <v>0</v>
      </c>
      <c r="X338" s="25">
        <f>IF(U338&gt;=0.3, 1, 0)</f>
        <v>0</v>
      </c>
      <c r="Y338" s="25">
        <f>IF(U338&gt;=0.4, 1, 0)</f>
        <v>0</v>
      </c>
      <c r="Z338" s="25">
        <f>IF(U338&gt;=0.5, 1, 0)</f>
        <v>0</v>
      </c>
      <c r="AA338" s="25">
        <f>IF(U338&gt;=0.6, 1, 0)</f>
        <v>0</v>
      </c>
      <c r="AB338" s="25">
        <f>IF(U338&gt;=0.7, 1, 0)</f>
        <v>0</v>
      </c>
      <c r="AC338" s="25">
        <f>IF(U338&gt;=0.8, 1, 0)</f>
        <v>0</v>
      </c>
      <c r="AD338" s="55">
        <f>IF(U338&gt;=0.9, 1, 0)</f>
        <v>0</v>
      </c>
    </row>
    <row r="339" spans="1:30" ht="20" customHeight="1" x14ac:dyDescent="0.2">
      <c r="A339" s="20" t="s">
        <v>1463</v>
      </c>
      <c r="B339" s="33" t="str">
        <f>SUBSTITUTE(A339,"/Users/timomiessen/Desktop/imagesdk/blackwomen1/","Image_")</f>
        <v>Image_BW_45.jpg</v>
      </c>
      <c r="C339" s="63" t="s">
        <v>5</v>
      </c>
      <c r="D339" s="22" t="s">
        <v>2973</v>
      </c>
      <c r="E339" s="23">
        <v>1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 cm="1">
        <f t="array" ref="R339">_xlfn.IFS(H339=1,1,K339=1,1,L339=1,1,M339=1,1,N339=1,1,P339=1,1,TRUE,0)</f>
        <v>0</v>
      </c>
      <c r="S339" s="64">
        <f>IF(AND(G339=1,R339=1),0,R339)</f>
        <v>0</v>
      </c>
      <c r="T339" s="24" t="s">
        <v>2197</v>
      </c>
      <c r="U339" s="49">
        <f>SUBSTITUTE(T339,".",",")*1</f>
        <v>1.47505924105644E-2</v>
      </c>
      <c r="V339" s="54">
        <f>IF(U339&gt;=0.1, 1, 0)</f>
        <v>0</v>
      </c>
      <c r="W339" s="25">
        <f>IF(U339&gt;=0.2, 1, 0)</f>
        <v>0</v>
      </c>
      <c r="X339" s="25">
        <f>IF(U339&gt;=0.3, 1, 0)</f>
        <v>0</v>
      </c>
      <c r="Y339" s="25">
        <f>IF(U339&gt;=0.4, 1, 0)</f>
        <v>0</v>
      </c>
      <c r="Z339" s="25">
        <f>IF(U339&gt;=0.5, 1, 0)</f>
        <v>0</v>
      </c>
      <c r="AA339" s="25">
        <f>IF(U339&gt;=0.6, 1, 0)</f>
        <v>0</v>
      </c>
      <c r="AB339" s="25">
        <f>IF(U339&gt;=0.7, 1, 0)</f>
        <v>0</v>
      </c>
      <c r="AC339" s="25">
        <f>IF(U339&gt;=0.8, 1, 0)</f>
        <v>0</v>
      </c>
      <c r="AD339" s="55">
        <f>IF(U339&gt;=0.9, 1, 0)</f>
        <v>0</v>
      </c>
    </row>
    <row r="340" spans="1:30" ht="20" customHeight="1" x14ac:dyDescent="0.2">
      <c r="A340" s="20" t="s">
        <v>678</v>
      </c>
      <c r="B340" s="33" t="str">
        <f>SUBSTITUTE(A340,"/Users/timomiessen/Desktop/imagesdk/blackwomen1/","Image_")</f>
        <v>Image_BW_46.jpg</v>
      </c>
      <c r="C340" s="63" t="s">
        <v>5</v>
      </c>
      <c r="D340" s="22" t="s">
        <v>2973</v>
      </c>
      <c r="E340" s="23">
        <v>1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 cm="1">
        <f t="array" ref="R340">_xlfn.IFS(H340=1,1,K340=1,1,L340=1,1,M340=1,1,N340=1,1,P340=1,1,TRUE,0)</f>
        <v>0</v>
      </c>
      <c r="S340" s="64">
        <f>IF(AND(G340=1,R340=1),0,R340)</f>
        <v>0</v>
      </c>
      <c r="T340" s="24" t="s">
        <v>2198</v>
      </c>
      <c r="U340" s="49">
        <f>SUBSTITUTE(T340,".",",")*1</f>
        <v>5.28281815350055E-2</v>
      </c>
      <c r="V340" s="54">
        <f>IF(U340&gt;=0.1, 1, 0)</f>
        <v>0</v>
      </c>
      <c r="W340" s="25">
        <f>IF(U340&gt;=0.2, 1, 0)</f>
        <v>0</v>
      </c>
      <c r="X340" s="25">
        <f>IF(U340&gt;=0.3, 1, 0)</f>
        <v>0</v>
      </c>
      <c r="Y340" s="25">
        <f>IF(U340&gt;=0.4, 1, 0)</f>
        <v>0</v>
      </c>
      <c r="Z340" s="25">
        <f>IF(U340&gt;=0.5, 1, 0)</f>
        <v>0</v>
      </c>
      <c r="AA340" s="25">
        <f>IF(U340&gt;=0.6, 1, 0)</f>
        <v>0</v>
      </c>
      <c r="AB340" s="25">
        <f>IF(U340&gt;=0.7, 1, 0)</f>
        <v>0</v>
      </c>
      <c r="AC340" s="25">
        <f>IF(U340&gt;=0.8, 1, 0)</f>
        <v>0</v>
      </c>
      <c r="AD340" s="55">
        <f>IF(U340&gt;=0.9, 1, 0)</f>
        <v>0</v>
      </c>
    </row>
    <row r="341" spans="1:30" ht="20" customHeight="1" x14ac:dyDescent="0.2">
      <c r="A341" s="20" t="s">
        <v>679</v>
      </c>
      <c r="B341" s="33" t="str">
        <f>SUBSTITUTE(A341,"/Users/timomiessen/Desktop/imagesdk/blackwomen1/","Image_")</f>
        <v>Image_BW_47.jpg</v>
      </c>
      <c r="C341" s="63" t="s">
        <v>5</v>
      </c>
      <c r="D341" s="22" t="s">
        <v>2973</v>
      </c>
      <c r="E341" s="23">
        <v>1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3">
        <v>0</v>
      </c>
      <c r="Q341" s="23">
        <v>0</v>
      </c>
      <c r="R341" s="23" cm="1">
        <f t="array" ref="R341">_xlfn.IFS(H341=1,1,K341=1,1,L341=1,1,M341=1,1,N341=1,1,P341=1,1,TRUE,0)</f>
        <v>0</v>
      </c>
      <c r="S341" s="64">
        <f>IF(AND(G341=1,R341=1),0,R341)</f>
        <v>0</v>
      </c>
      <c r="T341" s="24" t="s">
        <v>2199</v>
      </c>
      <c r="U341" s="49">
        <f>SUBSTITUTE(T341,".",",")*1</f>
        <v>4.9754193052649498E-2</v>
      </c>
      <c r="V341" s="54">
        <f>IF(U341&gt;=0.1, 1, 0)</f>
        <v>0</v>
      </c>
      <c r="W341" s="25">
        <f>IF(U341&gt;=0.2, 1, 0)</f>
        <v>0</v>
      </c>
      <c r="X341" s="25">
        <f>IF(U341&gt;=0.3, 1, 0)</f>
        <v>0</v>
      </c>
      <c r="Y341" s="25">
        <f>IF(U341&gt;=0.4, 1, 0)</f>
        <v>0</v>
      </c>
      <c r="Z341" s="25">
        <f>IF(U341&gt;=0.5, 1, 0)</f>
        <v>0</v>
      </c>
      <c r="AA341" s="25">
        <f>IF(U341&gt;=0.6, 1, 0)</f>
        <v>0</v>
      </c>
      <c r="AB341" s="25">
        <f>IF(U341&gt;=0.7, 1, 0)</f>
        <v>0</v>
      </c>
      <c r="AC341" s="25">
        <f>IF(U341&gt;=0.8, 1, 0)</f>
        <v>0</v>
      </c>
      <c r="AD341" s="55">
        <f>IF(U341&gt;=0.9, 1, 0)</f>
        <v>0</v>
      </c>
    </row>
    <row r="342" spans="1:30" ht="20" customHeight="1" x14ac:dyDescent="0.2">
      <c r="A342" s="20" t="s">
        <v>680</v>
      </c>
      <c r="B342" s="33" t="str">
        <f>SUBSTITUTE(A342,"/Users/timomiessen/Desktop/imagesdk/blackwomen1/","Image_")</f>
        <v>Image_BW_48.jpg</v>
      </c>
      <c r="C342" s="63" t="s">
        <v>5</v>
      </c>
      <c r="D342" s="22" t="s">
        <v>2973</v>
      </c>
      <c r="E342" s="23">
        <v>1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3">
        <v>0</v>
      </c>
      <c r="P342" s="23">
        <v>0</v>
      </c>
      <c r="Q342" s="23">
        <v>0</v>
      </c>
      <c r="R342" s="23" cm="1">
        <f t="array" ref="R342">_xlfn.IFS(H342=1,1,K342=1,1,L342=1,1,M342=1,1,N342=1,1,P342=1,1,TRUE,0)</f>
        <v>0</v>
      </c>
      <c r="S342" s="64">
        <f>IF(AND(G342=1,R342=1),0,R342)</f>
        <v>0</v>
      </c>
      <c r="T342" s="24" t="s">
        <v>2200</v>
      </c>
      <c r="U342" s="49">
        <f>SUBSTITUTE(T342,".",",")*1</f>
        <v>4.4301779940724297E-2</v>
      </c>
      <c r="V342" s="54">
        <f>IF(U342&gt;=0.1, 1, 0)</f>
        <v>0</v>
      </c>
      <c r="W342" s="25">
        <f>IF(U342&gt;=0.2, 1, 0)</f>
        <v>0</v>
      </c>
      <c r="X342" s="25">
        <f>IF(U342&gt;=0.3, 1, 0)</f>
        <v>0</v>
      </c>
      <c r="Y342" s="25">
        <f>IF(U342&gt;=0.4, 1, 0)</f>
        <v>0</v>
      </c>
      <c r="Z342" s="25">
        <f>IF(U342&gt;=0.5, 1, 0)</f>
        <v>0</v>
      </c>
      <c r="AA342" s="25">
        <f>IF(U342&gt;=0.6, 1, 0)</f>
        <v>0</v>
      </c>
      <c r="AB342" s="25">
        <f>IF(U342&gt;=0.7, 1, 0)</f>
        <v>0</v>
      </c>
      <c r="AC342" s="25">
        <f>IF(U342&gt;=0.8, 1, 0)</f>
        <v>0</v>
      </c>
      <c r="AD342" s="55">
        <f>IF(U342&gt;=0.9, 1, 0)</f>
        <v>0</v>
      </c>
    </row>
    <row r="343" spans="1:30" ht="20" customHeight="1" x14ac:dyDescent="0.2">
      <c r="A343" s="20" t="s">
        <v>681</v>
      </c>
      <c r="B343" s="33" t="str">
        <f>SUBSTITUTE(A343,"/Users/timomiessen/Desktop/imagesdk/blackwomen1/","Image_")</f>
        <v>Image_BW_5.jpg</v>
      </c>
      <c r="C343" s="63" t="s">
        <v>5</v>
      </c>
      <c r="D343" s="22" t="s">
        <v>2973</v>
      </c>
      <c r="E343" s="23">
        <v>1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>
        <v>0</v>
      </c>
      <c r="M343" s="23">
        <v>0</v>
      </c>
      <c r="N343" s="23">
        <v>0</v>
      </c>
      <c r="O343" s="23">
        <v>0</v>
      </c>
      <c r="P343" s="23">
        <v>0</v>
      </c>
      <c r="Q343" s="23">
        <v>0</v>
      </c>
      <c r="R343" s="23" cm="1">
        <f t="array" ref="R343">_xlfn.IFS(H343=1,1,K343=1,1,L343=1,1,M343=1,1,N343=1,1,P343=1,1,TRUE,0)</f>
        <v>0</v>
      </c>
      <c r="S343" s="64">
        <f>IF(AND(G343=1,R343=1),0,R343)</f>
        <v>0</v>
      </c>
      <c r="T343" s="24" t="s">
        <v>2201</v>
      </c>
      <c r="U343" s="49">
        <f>SUBSTITUTE(T343,".",",")*1</f>
        <v>0.229192323982715</v>
      </c>
      <c r="V343" s="54">
        <f>IF(U343&gt;=0.1, 1, 0)</f>
        <v>1</v>
      </c>
      <c r="W343" s="25">
        <f>IF(U343&gt;=0.2, 1, 0)</f>
        <v>1</v>
      </c>
      <c r="X343" s="25">
        <f>IF(U343&gt;=0.3, 1, 0)</f>
        <v>0</v>
      </c>
      <c r="Y343" s="25">
        <f>IF(U343&gt;=0.4, 1, 0)</f>
        <v>0</v>
      </c>
      <c r="Z343" s="25">
        <f>IF(U343&gt;=0.5, 1, 0)</f>
        <v>0</v>
      </c>
      <c r="AA343" s="25">
        <f>IF(U343&gt;=0.6, 1, 0)</f>
        <v>0</v>
      </c>
      <c r="AB343" s="25">
        <f>IF(U343&gt;=0.7, 1, 0)</f>
        <v>0</v>
      </c>
      <c r="AC343" s="25">
        <f>IF(U343&gt;=0.8, 1, 0)</f>
        <v>0</v>
      </c>
      <c r="AD343" s="55">
        <f>IF(U343&gt;=0.9, 1, 0)</f>
        <v>0</v>
      </c>
    </row>
    <row r="344" spans="1:30" ht="20" customHeight="1" x14ac:dyDescent="0.2">
      <c r="A344" s="20" t="s">
        <v>682</v>
      </c>
      <c r="B344" s="33" t="str">
        <f>SUBSTITUTE(A344,"/Users/timomiessen/Desktop/imagesdk/blackwomen1/","Image_")</f>
        <v>Image_BW_50.jpg</v>
      </c>
      <c r="C344" s="63" t="s">
        <v>5</v>
      </c>
      <c r="D344" s="22" t="s">
        <v>2973</v>
      </c>
      <c r="E344" s="23">
        <v>1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3" cm="1">
        <f t="array" ref="R344">_xlfn.IFS(H344=1,1,K344=1,1,L344=1,1,M344=1,1,N344=1,1,P344=1,1,TRUE,0)</f>
        <v>0</v>
      </c>
      <c r="S344" s="64">
        <f>IF(AND(G344=1,R344=1),0,R344)</f>
        <v>0</v>
      </c>
      <c r="T344" s="24" t="s">
        <v>2202</v>
      </c>
      <c r="U344" s="49">
        <f>SUBSTITUTE(T344,".",",")*1</f>
        <v>0.53991630673408497</v>
      </c>
      <c r="V344" s="54">
        <f>IF(U344&gt;=0.1, 1, 0)</f>
        <v>1</v>
      </c>
      <c r="W344" s="25">
        <f>IF(U344&gt;=0.2, 1, 0)</f>
        <v>1</v>
      </c>
      <c r="X344" s="25">
        <f>IF(U344&gt;=0.3, 1, 0)</f>
        <v>1</v>
      </c>
      <c r="Y344" s="25">
        <f>IF(U344&gt;=0.4, 1, 0)</f>
        <v>1</v>
      </c>
      <c r="Z344" s="25">
        <f>IF(U344&gt;=0.5, 1, 0)</f>
        <v>1</v>
      </c>
      <c r="AA344" s="25">
        <f>IF(U344&gt;=0.6, 1, 0)</f>
        <v>0</v>
      </c>
      <c r="AB344" s="25">
        <f>IF(U344&gt;=0.7, 1, 0)</f>
        <v>0</v>
      </c>
      <c r="AC344" s="25">
        <f>IF(U344&gt;=0.8, 1, 0)</f>
        <v>0</v>
      </c>
      <c r="AD344" s="55">
        <f>IF(U344&gt;=0.9, 1, 0)</f>
        <v>0</v>
      </c>
    </row>
    <row r="345" spans="1:30" ht="20" customHeight="1" x14ac:dyDescent="0.2">
      <c r="A345" s="20" t="s">
        <v>683</v>
      </c>
      <c r="B345" s="33" t="str">
        <f>SUBSTITUTE(A345,"/Users/timomiessen/Desktop/imagesdk/blackwomen1/","Image_")</f>
        <v>Image_BW_51.jpg</v>
      </c>
      <c r="C345" s="63" t="s">
        <v>5</v>
      </c>
      <c r="D345" s="22" t="s">
        <v>2973</v>
      </c>
      <c r="E345" s="23">
        <v>1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0</v>
      </c>
      <c r="Q345" s="23">
        <v>0</v>
      </c>
      <c r="R345" s="23" cm="1">
        <f t="array" ref="R345">_xlfn.IFS(H345=1,1,K345=1,1,L345=1,1,M345=1,1,N345=1,1,P345=1,1,TRUE,0)</f>
        <v>0</v>
      </c>
      <c r="S345" s="64">
        <f>IF(AND(G345=1,R345=1),0,R345)</f>
        <v>0</v>
      </c>
      <c r="T345" s="24" t="s">
        <v>2203</v>
      </c>
      <c r="U345" s="49">
        <f>SUBSTITUTE(T345,".",",")*1</f>
        <v>2.3019340820610499E-2</v>
      </c>
      <c r="V345" s="54">
        <f>IF(U345&gt;=0.1, 1, 0)</f>
        <v>0</v>
      </c>
      <c r="W345" s="25">
        <f>IF(U345&gt;=0.2, 1, 0)</f>
        <v>0</v>
      </c>
      <c r="X345" s="25">
        <f>IF(U345&gt;=0.3, 1, 0)</f>
        <v>0</v>
      </c>
      <c r="Y345" s="25">
        <f>IF(U345&gt;=0.4, 1, 0)</f>
        <v>0</v>
      </c>
      <c r="Z345" s="25">
        <f>IF(U345&gt;=0.5, 1, 0)</f>
        <v>0</v>
      </c>
      <c r="AA345" s="25">
        <f>IF(U345&gt;=0.6, 1, 0)</f>
        <v>0</v>
      </c>
      <c r="AB345" s="25">
        <f>IF(U345&gt;=0.7, 1, 0)</f>
        <v>0</v>
      </c>
      <c r="AC345" s="25">
        <f>IF(U345&gt;=0.8, 1, 0)</f>
        <v>0</v>
      </c>
      <c r="AD345" s="55">
        <f>IF(U345&gt;=0.9, 1, 0)</f>
        <v>0</v>
      </c>
    </row>
    <row r="346" spans="1:30" ht="20" customHeight="1" x14ac:dyDescent="0.2">
      <c r="A346" s="20" t="s">
        <v>684</v>
      </c>
      <c r="B346" s="33" t="str">
        <f>SUBSTITUTE(A346,"/Users/timomiessen/Desktop/imagesdk/blackwomen1/","Image_")</f>
        <v>Image_BW_52.jpg</v>
      </c>
      <c r="C346" s="63" t="s">
        <v>5</v>
      </c>
      <c r="D346" s="22" t="s">
        <v>2973</v>
      </c>
      <c r="E346" s="23">
        <v>1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 cm="1">
        <f t="array" ref="R346">_xlfn.IFS(H346=1,1,K346=1,1,L346=1,1,M346=1,1,N346=1,1,P346=1,1,TRUE,0)</f>
        <v>0</v>
      </c>
      <c r="S346" s="64">
        <f>IF(AND(G346=1,R346=1),0,R346)</f>
        <v>0</v>
      </c>
      <c r="T346" s="24" t="s">
        <v>2204</v>
      </c>
      <c r="U346" s="49">
        <f>SUBSTITUTE(T346,".",",")*1</f>
        <v>5.21708223968744E-2</v>
      </c>
      <c r="V346" s="54">
        <f>IF(U346&gt;=0.1, 1, 0)</f>
        <v>0</v>
      </c>
      <c r="W346" s="25">
        <f>IF(U346&gt;=0.2, 1, 0)</f>
        <v>0</v>
      </c>
      <c r="X346" s="25">
        <f>IF(U346&gt;=0.3, 1, 0)</f>
        <v>0</v>
      </c>
      <c r="Y346" s="25">
        <f>IF(U346&gt;=0.4, 1, 0)</f>
        <v>0</v>
      </c>
      <c r="Z346" s="25">
        <f>IF(U346&gt;=0.5, 1, 0)</f>
        <v>0</v>
      </c>
      <c r="AA346" s="25">
        <f>IF(U346&gt;=0.6, 1, 0)</f>
        <v>0</v>
      </c>
      <c r="AB346" s="25">
        <f>IF(U346&gt;=0.7, 1, 0)</f>
        <v>0</v>
      </c>
      <c r="AC346" s="25">
        <f>IF(U346&gt;=0.8, 1, 0)</f>
        <v>0</v>
      </c>
      <c r="AD346" s="55">
        <f>IF(U346&gt;=0.9, 1, 0)</f>
        <v>0</v>
      </c>
    </row>
    <row r="347" spans="1:30" ht="20" customHeight="1" x14ac:dyDescent="0.2">
      <c r="A347" s="20" t="s">
        <v>685</v>
      </c>
      <c r="B347" s="33" t="str">
        <f>SUBSTITUTE(A347,"/Users/timomiessen/Desktop/imagesdk/blackwomen1/","Image_")</f>
        <v>Image_BW_53.jpg</v>
      </c>
      <c r="C347" s="63" t="s">
        <v>5</v>
      </c>
      <c r="D347" s="22" t="s">
        <v>2973</v>
      </c>
      <c r="E347" s="23">
        <v>1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0</v>
      </c>
      <c r="R347" s="23" cm="1">
        <f t="array" ref="R347">_xlfn.IFS(H347=1,1,K347=1,1,L347=1,1,M347=1,1,N347=1,1,P347=1,1,TRUE,0)</f>
        <v>0</v>
      </c>
      <c r="S347" s="64">
        <f>IF(AND(G347=1,R347=1),0,R347)</f>
        <v>0</v>
      </c>
      <c r="T347" s="24" t="s">
        <v>2205</v>
      </c>
      <c r="U347" s="49">
        <f>SUBSTITUTE(T347,".",",")*1</f>
        <v>0.15908405696973199</v>
      </c>
      <c r="V347" s="54">
        <f>IF(U347&gt;=0.1, 1, 0)</f>
        <v>1</v>
      </c>
      <c r="W347" s="25">
        <f>IF(U347&gt;=0.2, 1, 0)</f>
        <v>0</v>
      </c>
      <c r="X347" s="25">
        <f>IF(U347&gt;=0.3, 1, 0)</f>
        <v>0</v>
      </c>
      <c r="Y347" s="25">
        <f>IF(U347&gt;=0.4, 1, 0)</f>
        <v>0</v>
      </c>
      <c r="Z347" s="25">
        <f>IF(U347&gt;=0.5, 1, 0)</f>
        <v>0</v>
      </c>
      <c r="AA347" s="25">
        <f>IF(U347&gt;=0.6, 1, 0)</f>
        <v>0</v>
      </c>
      <c r="AB347" s="25">
        <f>IF(U347&gt;=0.7, 1, 0)</f>
        <v>0</v>
      </c>
      <c r="AC347" s="25">
        <f>IF(U347&gt;=0.8, 1, 0)</f>
        <v>0</v>
      </c>
      <c r="AD347" s="55">
        <f>IF(U347&gt;=0.9, 1, 0)</f>
        <v>0</v>
      </c>
    </row>
    <row r="348" spans="1:30" ht="20" customHeight="1" x14ac:dyDescent="0.2">
      <c r="A348" s="20" t="s">
        <v>686</v>
      </c>
      <c r="B348" s="33" t="str">
        <f>SUBSTITUTE(A348,"/Users/timomiessen/Desktop/imagesdk/blackwomen1/","Image_")</f>
        <v>Image_BW_54.jpg</v>
      </c>
      <c r="C348" s="63" t="s">
        <v>5</v>
      </c>
      <c r="D348" s="22" t="s">
        <v>2973</v>
      </c>
      <c r="E348" s="23">
        <v>1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23">
        <v>0</v>
      </c>
      <c r="P348" s="23">
        <v>0</v>
      </c>
      <c r="Q348" s="23">
        <v>0</v>
      </c>
      <c r="R348" s="23" cm="1">
        <f t="array" ref="R348">_xlfn.IFS(H348=1,1,K348=1,1,L348=1,1,M348=1,1,N348=1,1,P348=1,1,TRUE,0)</f>
        <v>0</v>
      </c>
      <c r="S348" s="64">
        <f>IF(AND(G348=1,R348=1),0,R348)</f>
        <v>0</v>
      </c>
      <c r="T348" s="24" t="s">
        <v>2206</v>
      </c>
      <c r="U348" s="49">
        <f>SUBSTITUTE(T348,".",",")*1</f>
        <v>1.5884272288530999E-2</v>
      </c>
      <c r="V348" s="54">
        <f>IF(U348&gt;=0.1, 1, 0)</f>
        <v>0</v>
      </c>
      <c r="W348" s="25">
        <f>IF(U348&gt;=0.2, 1, 0)</f>
        <v>0</v>
      </c>
      <c r="X348" s="25">
        <f>IF(U348&gt;=0.3, 1, 0)</f>
        <v>0</v>
      </c>
      <c r="Y348" s="25">
        <f>IF(U348&gt;=0.4, 1, 0)</f>
        <v>0</v>
      </c>
      <c r="Z348" s="25">
        <f>IF(U348&gt;=0.5, 1, 0)</f>
        <v>0</v>
      </c>
      <c r="AA348" s="25">
        <f>IF(U348&gt;=0.6, 1, 0)</f>
        <v>0</v>
      </c>
      <c r="AB348" s="25">
        <f>IF(U348&gt;=0.7, 1, 0)</f>
        <v>0</v>
      </c>
      <c r="AC348" s="25">
        <f>IF(U348&gt;=0.8, 1, 0)</f>
        <v>0</v>
      </c>
      <c r="AD348" s="55">
        <f>IF(U348&gt;=0.9, 1, 0)</f>
        <v>0</v>
      </c>
    </row>
    <row r="349" spans="1:30" ht="20" customHeight="1" x14ac:dyDescent="0.2">
      <c r="A349" s="20" t="s">
        <v>687</v>
      </c>
      <c r="B349" s="33" t="str">
        <f>SUBSTITUTE(A349,"/Users/timomiessen/Desktop/imagesdk/blackwomen1/","Image_")</f>
        <v>Image_BW_55.jpg</v>
      </c>
      <c r="C349" s="63" t="s">
        <v>5</v>
      </c>
      <c r="D349" s="22" t="s">
        <v>2973</v>
      </c>
      <c r="E349" s="23">
        <v>1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23">
        <v>0</v>
      </c>
      <c r="P349" s="23">
        <v>0</v>
      </c>
      <c r="Q349" s="23">
        <v>0</v>
      </c>
      <c r="R349" s="23" cm="1">
        <f t="array" ref="R349">_xlfn.IFS(H349=1,1,K349=1,1,L349=1,1,M349=1,1,N349=1,1,P349=1,1,TRUE,0)</f>
        <v>0</v>
      </c>
      <c r="S349" s="64">
        <f>IF(AND(G349=1,R349=1),0,R349)</f>
        <v>0</v>
      </c>
      <c r="T349" s="24" t="s">
        <v>2207</v>
      </c>
      <c r="U349" s="49">
        <f>SUBSTITUTE(T349,".",",")*1</f>
        <v>7.9033738002181001E-3</v>
      </c>
      <c r="V349" s="54">
        <f>IF(U349&gt;=0.1, 1, 0)</f>
        <v>0</v>
      </c>
      <c r="W349" s="25">
        <f>IF(U349&gt;=0.2, 1, 0)</f>
        <v>0</v>
      </c>
      <c r="X349" s="25">
        <f>IF(U349&gt;=0.3, 1, 0)</f>
        <v>0</v>
      </c>
      <c r="Y349" s="25">
        <f>IF(U349&gt;=0.4, 1, 0)</f>
        <v>0</v>
      </c>
      <c r="Z349" s="25">
        <f>IF(U349&gt;=0.5, 1, 0)</f>
        <v>0</v>
      </c>
      <c r="AA349" s="25">
        <f>IF(U349&gt;=0.6, 1, 0)</f>
        <v>0</v>
      </c>
      <c r="AB349" s="25">
        <f>IF(U349&gt;=0.7, 1, 0)</f>
        <v>0</v>
      </c>
      <c r="AC349" s="25">
        <f>IF(U349&gt;=0.8, 1, 0)</f>
        <v>0</v>
      </c>
      <c r="AD349" s="55">
        <f>IF(U349&gt;=0.9, 1, 0)</f>
        <v>0</v>
      </c>
    </row>
    <row r="350" spans="1:30" ht="20" customHeight="1" x14ac:dyDescent="0.2">
      <c r="A350" s="20" t="s">
        <v>688</v>
      </c>
      <c r="B350" s="33" t="str">
        <f>SUBSTITUTE(A350,"/Users/timomiessen/Desktop/imagesdk/blackwomen1/","Image_")</f>
        <v>Image_BW_56.jpg</v>
      </c>
      <c r="C350" s="63" t="s">
        <v>5</v>
      </c>
      <c r="D350" s="22" t="s">
        <v>2973</v>
      </c>
      <c r="E350" s="23">
        <v>1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23">
        <v>0</v>
      </c>
      <c r="P350" s="23">
        <v>0</v>
      </c>
      <c r="Q350" s="23">
        <v>0</v>
      </c>
      <c r="R350" s="23" cm="1">
        <f t="array" ref="R350">_xlfn.IFS(H350=1,1,K350=1,1,L350=1,1,M350=1,1,N350=1,1,P350=1,1,TRUE,0)</f>
        <v>0</v>
      </c>
      <c r="S350" s="64">
        <f>IF(AND(G350=1,R350=1),0,R350)</f>
        <v>0</v>
      </c>
      <c r="T350" s="24" t="s">
        <v>2208</v>
      </c>
      <c r="U350" s="49">
        <f>SUBSTITUTE(T350,".",",")*1</f>
        <v>2.6989375939592702E-2</v>
      </c>
      <c r="V350" s="54">
        <f>IF(U350&gt;=0.1, 1, 0)</f>
        <v>0</v>
      </c>
      <c r="W350" s="25">
        <f>IF(U350&gt;=0.2, 1, 0)</f>
        <v>0</v>
      </c>
      <c r="X350" s="25">
        <f>IF(U350&gt;=0.3, 1, 0)</f>
        <v>0</v>
      </c>
      <c r="Y350" s="25">
        <f>IF(U350&gt;=0.4, 1, 0)</f>
        <v>0</v>
      </c>
      <c r="Z350" s="25">
        <f>IF(U350&gt;=0.5, 1, 0)</f>
        <v>0</v>
      </c>
      <c r="AA350" s="25">
        <f>IF(U350&gt;=0.6, 1, 0)</f>
        <v>0</v>
      </c>
      <c r="AB350" s="25">
        <f>IF(U350&gt;=0.7, 1, 0)</f>
        <v>0</v>
      </c>
      <c r="AC350" s="25">
        <f>IF(U350&gt;=0.8, 1, 0)</f>
        <v>0</v>
      </c>
      <c r="AD350" s="55">
        <f>IF(U350&gt;=0.9, 1, 0)</f>
        <v>0</v>
      </c>
    </row>
    <row r="351" spans="1:30" ht="20" customHeight="1" x14ac:dyDescent="0.2">
      <c r="A351" s="20" t="s">
        <v>689</v>
      </c>
      <c r="B351" s="33" t="str">
        <f>SUBSTITUTE(A351,"/Users/timomiessen/Desktop/imagesdk/blackwomen1/","Image_")</f>
        <v>Image_BW_57.jpg</v>
      </c>
      <c r="C351" s="63" t="s">
        <v>5</v>
      </c>
      <c r="D351" s="22" t="s">
        <v>2973</v>
      </c>
      <c r="E351" s="23">
        <v>1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23">
        <v>0</v>
      </c>
      <c r="P351" s="23">
        <v>0</v>
      </c>
      <c r="Q351" s="23">
        <v>0</v>
      </c>
      <c r="R351" s="23" cm="1">
        <f t="array" ref="R351">_xlfn.IFS(H351=1,1,K351=1,1,L351=1,1,M351=1,1,N351=1,1,P351=1,1,TRUE,0)</f>
        <v>0</v>
      </c>
      <c r="S351" s="64">
        <f>IF(AND(G351=1,R351=1),0,R351)</f>
        <v>0</v>
      </c>
      <c r="T351" s="24" t="s">
        <v>2209</v>
      </c>
      <c r="U351" s="49">
        <f>SUBSTITUTE(T351,".",",")*1</f>
        <v>1.9516537431627502E-2</v>
      </c>
      <c r="V351" s="54">
        <f>IF(U351&gt;=0.1, 1, 0)</f>
        <v>0</v>
      </c>
      <c r="W351" s="25">
        <f>IF(U351&gt;=0.2, 1, 0)</f>
        <v>0</v>
      </c>
      <c r="X351" s="25">
        <f>IF(U351&gt;=0.3, 1, 0)</f>
        <v>0</v>
      </c>
      <c r="Y351" s="25">
        <f>IF(U351&gt;=0.4, 1, 0)</f>
        <v>0</v>
      </c>
      <c r="Z351" s="25">
        <f>IF(U351&gt;=0.5, 1, 0)</f>
        <v>0</v>
      </c>
      <c r="AA351" s="25">
        <f>IF(U351&gt;=0.6, 1, 0)</f>
        <v>0</v>
      </c>
      <c r="AB351" s="25">
        <f>IF(U351&gt;=0.7, 1, 0)</f>
        <v>0</v>
      </c>
      <c r="AC351" s="25">
        <f>IF(U351&gt;=0.8, 1, 0)</f>
        <v>0</v>
      </c>
      <c r="AD351" s="55">
        <f>IF(U351&gt;=0.9, 1, 0)</f>
        <v>0</v>
      </c>
    </row>
    <row r="352" spans="1:30" ht="20" customHeight="1" x14ac:dyDescent="0.2">
      <c r="A352" s="20" t="s">
        <v>690</v>
      </c>
      <c r="B352" s="33" t="str">
        <f>SUBSTITUTE(A352,"/Users/timomiessen/Desktop/imagesdk/blackwomen1/","Image_")</f>
        <v>Image_BW_58.jpg</v>
      </c>
      <c r="C352" s="63" t="s">
        <v>5</v>
      </c>
      <c r="D352" s="22" t="s">
        <v>2973</v>
      </c>
      <c r="E352" s="23">
        <v>1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23">
        <v>0</v>
      </c>
      <c r="P352" s="23">
        <v>0</v>
      </c>
      <c r="Q352" s="23">
        <v>0</v>
      </c>
      <c r="R352" s="23" cm="1">
        <f t="array" ref="R352">_xlfn.IFS(H352=1,1,K352=1,1,L352=1,1,M352=1,1,N352=1,1,P352=1,1,TRUE,0)</f>
        <v>0</v>
      </c>
      <c r="S352" s="64">
        <f>IF(AND(G352=1,R352=1),0,R352)</f>
        <v>0</v>
      </c>
      <c r="T352" s="24" t="s">
        <v>2210</v>
      </c>
      <c r="U352" s="49">
        <f>SUBSTITUTE(T352,".",",")*1</f>
        <v>1.0649610543623501E-2</v>
      </c>
      <c r="V352" s="54">
        <f>IF(U352&gt;=0.1, 1, 0)</f>
        <v>0</v>
      </c>
      <c r="W352" s="25">
        <f>IF(U352&gt;=0.2, 1, 0)</f>
        <v>0</v>
      </c>
      <c r="X352" s="25">
        <f>IF(U352&gt;=0.3, 1, 0)</f>
        <v>0</v>
      </c>
      <c r="Y352" s="25">
        <f>IF(U352&gt;=0.4, 1, 0)</f>
        <v>0</v>
      </c>
      <c r="Z352" s="25">
        <f>IF(U352&gt;=0.5, 1, 0)</f>
        <v>0</v>
      </c>
      <c r="AA352" s="25">
        <f>IF(U352&gt;=0.6, 1, 0)</f>
        <v>0</v>
      </c>
      <c r="AB352" s="25">
        <f>IF(U352&gt;=0.7, 1, 0)</f>
        <v>0</v>
      </c>
      <c r="AC352" s="25">
        <f>IF(U352&gt;=0.8, 1, 0)</f>
        <v>0</v>
      </c>
      <c r="AD352" s="55">
        <f>IF(U352&gt;=0.9, 1, 0)</f>
        <v>0</v>
      </c>
    </row>
    <row r="353" spans="1:30" ht="20" customHeight="1" x14ac:dyDescent="0.2">
      <c r="A353" s="20" t="s">
        <v>691</v>
      </c>
      <c r="B353" s="33" t="str">
        <f>SUBSTITUTE(A353,"/Users/timomiessen/Desktop/imagesdk/blackwomen1/","Image_")</f>
        <v>Image_BW_59.jpg</v>
      </c>
      <c r="C353" s="63" t="s">
        <v>5</v>
      </c>
      <c r="D353" s="22" t="s">
        <v>2973</v>
      </c>
      <c r="E353" s="23">
        <v>1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 cm="1">
        <f t="array" ref="R353">_xlfn.IFS(H353=1,1,K353=1,1,L353=1,1,M353=1,1,N353=1,1,P353=1,1,TRUE,0)</f>
        <v>0</v>
      </c>
      <c r="S353" s="64">
        <f>IF(AND(G353=1,R353=1),0,R353)</f>
        <v>0</v>
      </c>
      <c r="T353" s="24" t="s">
        <v>2211</v>
      </c>
      <c r="U353" s="49">
        <f>SUBSTITUTE(T353,".",",")*1</f>
        <v>3.9784348104149103E-2</v>
      </c>
      <c r="V353" s="54">
        <f>IF(U353&gt;=0.1, 1, 0)</f>
        <v>0</v>
      </c>
      <c r="W353" s="25">
        <f>IF(U353&gt;=0.2, 1, 0)</f>
        <v>0</v>
      </c>
      <c r="X353" s="25">
        <f>IF(U353&gt;=0.3, 1, 0)</f>
        <v>0</v>
      </c>
      <c r="Y353" s="25">
        <f>IF(U353&gt;=0.4, 1, 0)</f>
        <v>0</v>
      </c>
      <c r="Z353" s="25">
        <f>IF(U353&gt;=0.5, 1, 0)</f>
        <v>0</v>
      </c>
      <c r="AA353" s="25">
        <f>IF(U353&gt;=0.6, 1, 0)</f>
        <v>0</v>
      </c>
      <c r="AB353" s="25">
        <f>IF(U353&gt;=0.7, 1, 0)</f>
        <v>0</v>
      </c>
      <c r="AC353" s="25">
        <f>IF(U353&gt;=0.8, 1, 0)</f>
        <v>0</v>
      </c>
      <c r="AD353" s="55">
        <f>IF(U353&gt;=0.9, 1, 0)</f>
        <v>0</v>
      </c>
    </row>
    <row r="354" spans="1:30" ht="20" customHeight="1" x14ac:dyDescent="0.2">
      <c r="A354" s="20" t="s">
        <v>692</v>
      </c>
      <c r="B354" s="33" t="str">
        <f>SUBSTITUTE(A354,"/Users/timomiessen/Desktop/imagesdk/blackwomen1/","Image_")</f>
        <v>Image_BW_6.jpg</v>
      </c>
      <c r="C354" s="63" t="s">
        <v>5</v>
      </c>
      <c r="D354" s="22" t="s">
        <v>2973</v>
      </c>
      <c r="E354" s="23">
        <v>1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 cm="1">
        <f t="array" ref="R354">_xlfn.IFS(H354=1,1,K354=1,1,L354=1,1,M354=1,1,N354=1,1,P354=1,1,TRUE,0)</f>
        <v>0</v>
      </c>
      <c r="S354" s="64">
        <f>IF(AND(G354=1,R354=1),0,R354)</f>
        <v>0</v>
      </c>
      <c r="T354" s="24" t="s">
        <v>2212</v>
      </c>
      <c r="U354" s="49">
        <f>SUBSTITUTE(T354,".",",")*1</f>
        <v>5.2566226571798297E-2</v>
      </c>
      <c r="V354" s="54">
        <f>IF(U354&gt;=0.1, 1, 0)</f>
        <v>0</v>
      </c>
      <c r="W354" s="25">
        <f>IF(U354&gt;=0.2, 1, 0)</f>
        <v>0</v>
      </c>
      <c r="X354" s="25">
        <f>IF(U354&gt;=0.3, 1, 0)</f>
        <v>0</v>
      </c>
      <c r="Y354" s="25">
        <f>IF(U354&gt;=0.4, 1, 0)</f>
        <v>0</v>
      </c>
      <c r="Z354" s="25">
        <f>IF(U354&gt;=0.5, 1, 0)</f>
        <v>0</v>
      </c>
      <c r="AA354" s="25">
        <f>IF(U354&gt;=0.6, 1, 0)</f>
        <v>0</v>
      </c>
      <c r="AB354" s="25">
        <f>IF(U354&gt;=0.7, 1, 0)</f>
        <v>0</v>
      </c>
      <c r="AC354" s="25">
        <f>IF(U354&gt;=0.8, 1, 0)</f>
        <v>0</v>
      </c>
      <c r="AD354" s="55">
        <f>IF(U354&gt;=0.9, 1, 0)</f>
        <v>0</v>
      </c>
    </row>
    <row r="355" spans="1:30" ht="20" customHeight="1" x14ac:dyDescent="0.2">
      <c r="A355" s="20" t="s">
        <v>693</v>
      </c>
      <c r="B355" s="33" t="str">
        <f>SUBSTITUTE(A355,"/Users/timomiessen/Desktop/imagesdk/blackwomen1/","Image_")</f>
        <v>Image_BW_60.jpg</v>
      </c>
      <c r="C355" s="63" t="s">
        <v>5</v>
      </c>
      <c r="D355" s="22" t="s">
        <v>2973</v>
      </c>
      <c r="E355" s="23">
        <v>1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  <c r="R355" s="23" cm="1">
        <f t="array" ref="R355">_xlfn.IFS(H355=1,1,K355=1,1,L355=1,1,M355=1,1,N355=1,1,P355=1,1,TRUE,0)</f>
        <v>0</v>
      </c>
      <c r="S355" s="64">
        <f>IF(AND(G355=1,R355=1),0,R355)</f>
        <v>0</v>
      </c>
      <c r="T355" s="24" t="s">
        <v>2213</v>
      </c>
      <c r="U355" s="49">
        <f>SUBSTITUTE(T355,".",",")*1</f>
        <v>9.9806254729628494E-2</v>
      </c>
      <c r="V355" s="54">
        <f>IF(U355&gt;=0.1, 1, 0)</f>
        <v>0</v>
      </c>
      <c r="W355" s="25">
        <f>IF(U355&gt;=0.2, 1, 0)</f>
        <v>0</v>
      </c>
      <c r="X355" s="25">
        <f>IF(U355&gt;=0.3, 1, 0)</f>
        <v>0</v>
      </c>
      <c r="Y355" s="25">
        <f>IF(U355&gt;=0.4, 1, 0)</f>
        <v>0</v>
      </c>
      <c r="Z355" s="25">
        <f>IF(U355&gt;=0.5, 1, 0)</f>
        <v>0</v>
      </c>
      <c r="AA355" s="25">
        <f>IF(U355&gt;=0.6, 1, 0)</f>
        <v>0</v>
      </c>
      <c r="AB355" s="25">
        <f>IF(U355&gt;=0.7, 1, 0)</f>
        <v>0</v>
      </c>
      <c r="AC355" s="25">
        <f>IF(U355&gt;=0.8, 1, 0)</f>
        <v>0</v>
      </c>
      <c r="AD355" s="55">
        <f>IF(U355&gt;=0.9, 1, 0)</f>
        <v>0</v>
      </c>
    </row>
    <row r="356" spans="1:30" ht="20" customHeight="1" x14ac:dyDescent="0.2">
      <c r="A356" s="20" t="s">
        <v>694</v>
      </c>
      <c r="B356" s="33" t="str">
        <f>SUBSTITUTE(A356,"/Users/timomiessen/Desktop/imagesdk/blackwomen1/","Image_")</f>
        <v>Image_BW_61.jpg</v>
      </c>
      <c r="C356" s="63" t="s">
        <v>5</v>
      </c>
      <c r="D356" s="22" t="s">
        <v>2973</v>
      </c>
      <c r="E356" s="23">
        <v>1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 cm="1">
        <f t="array" ref="R356">_xlfn.IFS(H356=1,1,K356=1,1,L356=1,1,M356=1,1,N356=1,1,P356=1,1,TRUE,0)</f>
        <v>0</v>
      </c>
      <c r="S356" s="64">
        <f>IF(AND(G356=1,R356=1),0,R356)</f>
        <v>0</v>
      </c>
      <c r="T356" s="24" t="s">
        <v>2214</v>
      </c>
      <c r="U356" s="49">
        <f>SUBSTITUTE(T356,".",",")*1</f>
        <v>5.2822693251073298E-2</v>
      </c>
      <c r="V356" s="54">
        <f>IF(U356&gt;=0.1, 1, 0)</f>
        <v>0</v>
      </c>
      <c r="W356" s="25">
        <f>IF(U356&gt;=0.2, 1, 0)</f>
        <v>0</v>
      </c>
      <c r="X356" s="25">
        <f>IF(U356&gt;=0.3, 1, 0)</f>
        <v>0</v>
      </c>
      <c r="Y356" s="25">
        <f>IF(U356&gt;=0.4, 1, 0)</f>
        <v>0</v>
      </c>
      <c r="Z356" s="25">
        <f>IF(U356&gt;=0.5, 1, 0)</f>
        <v>0</v>
      </c>
      <c r="AA356" s="25">
        <f>IF(U356&gt;=0.6, 1, 0)</f>
        <v>0</v>
      </c>
      <c r="AB356" s="25">
        <f>IF(U356&gt;=0.7, 1, 0)</f>
        <v>0</v>
      </c>
      <c r="AC356" s="25">
        <f>IF(U356&gt;=0.8, 1, 0)</f>
        <v>0</v>
      </c>
      <c r="AD356" s="55">
        <f>IF(U356&gt;=0.9, 1, 0)</f>
        <v>0</v>
      </c>
    </row>
    <row r="357" spans="1:30" ht="20" customHeight="1" x14ac:dyDescent="0.2">
      <c r="A357" s="20" t="s">
        <v>695</v>
      </c>
      <c r="B357" s="33" t="str">
        <f>SUBSTITUTE(A357,"/Users/timomiessen/Desktop/imagesdk/blackwomen1/","Image_")</f>
        <v>Image_BW_62.jpg</v>
      </c>
      <c r="C357" s="63" t="s">
        <v>5</v>
      </c>
      <c r="D357" s="22" t="s">
        <v>2973</v>
      </c>
      <c r="E357" s="23">
        <v>1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 cm="1">
        <f t="array" ref="R357">_xlfn.IFS(H357=1,1,K357=1,1,L357=1,1,M357=1,1,N357=1,1,P357=1,1,TRUE,0)</f>
        <v>0</v>
      </c>
      <c r="S357" s="64">
        <f>IF(AND(G357=1,R357=1),0,R357)</f>
        <v>0</v>
      </c>
      <c r="T357" s="24" t="s">
        <v>2215</v>
      </c>
      <c r="U357" s="49">
        <f>SUBSTITUTE(T357,".",",")*1</f>
        <v>8.46422519534826E-2</v>
      </c>
      <c r="V357" s="54">
        <f>IF(U357&gt;=0.1, 1, 0)</f>
        <v>0</v>
      </c>
      <c r="W357" s="25">
        <f>IF(U357&gt;=0.2, 1, 0)</f>
        <v>0</v>
      </c>
      <c r="X357" s="25">
        <f>IF(U357&gt;=0.3, 1, 0)</f>
        <v>0</v>
      </c>
      <c r="Y357" s="25">
        <f>IF(U357&gt;=0.4, 1, 0)</f>
        <v>0</v>
      </c>
      <c r="Z357" s="25">
        <f>IF(U357&gt;=0.5, 1, 0)</f>
        <v>0</v>
      </c>
      <c r="AA357" s="25">
        <f>IF(U357&gt;=0.6, 1, 0)</f>
        <v>0</v>
      </c>
      <c r="AB357" s="25">
        <f>IF(U357&gt;=0.7, 1, 0)</f>
        <v>0</v>
      </c>
      <c r="AC357" s="25">
        <f>IF(U357&gt;=0.8, 1, 0)</f>
        <v>0</v>
      </c>
      <c r="AD357" s="55">
        <f>IF(U357&gt;=0.9, 1, 0)</f>
        <v>0</v>
      </c>
    </row>
    <row r="358" spans="1:30" ht="20" customHeight="1" x14ac:dyDescent="0.2">
      <c r="A358" s="20" t="s">
        <v>696</v>
      </c>
      <c r="B358" s="33" t="str">
        <f>SUBSTITUTE(A358,"/Users/timomiessen/Desktop/imagesdk/blackwomen1/","Image_")</f>
        <v>Image_BW_63.jpg</v>
      </c>
      <c r="C358" s="63" t="s">
        <v>5</v>
      </c>
      <c r="D358" s="22" t="s">
        <v>2973</v>
      </c>
      <c r="E358" s="23">
        <v>1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23">
        <v>0</v>
      </c>
      <c r="P358" s="23">
        <v>0</v>
      </c>
      <c r="Q358" s="23">
        <v>0</v>
      </c>
      <c r="R358" s="23" cm="1">
        <f t="array" ref="R358">_xlfn.IFS(H358=1,1,K358=1,1,L358=1,1,M358=1,1,N358=1,1,P358=1,1,TRUE,0)</f>
        <v>0</v>
      </c>
      <c r="S358" s="64">
        <f>IF(AND(G358=1,R358=1),0,R358)</f>
        <v>0</v>
      </c>
      <c r="T358" s="24" t="s">
        <v>2216</v>
      </c>
      <c r="U358" s="49">
        <f>SUBSTITUTE(T358,".",",")*1</f>
        <v>0.218689985573291</v>
      </c>
      <c r="V358" s="54">
        <f>IF(U358&gt;=0.1, 1, 0)</f>
        <v>1</v>
      </c>
      <c r="W358" s="25">
        <f>IF(U358&gt;=0.2, 1, 0)</f>
        <v>1</v>
      </c>
      <c r="X358" s="25">
        <f>IF(U358&gt;=0.3, 1, 0)</f>
        <v>0</v>
      </c>
      <c r="Y358" s="25">
        <f>IF(U358&gt;=0.4, 1, 0)</f>
        <v>0</v>
      </c>
      <c r="Z358" s="25">
        <f>IF(U358&gt;=0.5, 1, 0)</f>
        <v>0</v>
      </c>
      <c r="AA358" s="25">
        <f>IF(U358&gt;=0.6, 1, 0)</f>
        <v>0</v>
      </c>
      <c r="AB358" s="25">
        <f>IF(U358&gt;=0.7, 1, 0)</f>
        <v>0</v>
      </c>
      <c r="AC358" s="25">
        <f>IF(U358&gt;=0.8, 1, 0)</f>
        <v>0</v>
      </c>
      <c r="AD358" s="55">
        <f>IF(U358&gt;=0.9, 1, 0)</f>
        <v>0</v>
      </c>
    </row>
    <row r="359" spans="1:30" ht="20" customHeight="1" x14ac:dyDescent="0.2">
      <c r="A359" s="20" t="s">
        <v>697</v>
      </c>
      <c r="B359" s="33" t="str">
        <f>SUBSTITUTE(A359,"/Users/timomiessen/Desktop/imagesdk/blackwomen1/","Image_")</f>
        <v>Image_BW_66.jpg</v>
      </c>
      <c r="C359" s="63" t="s">
        <v>5</v>
      </c>
      <c r="D359" s="22" t="s">
        <v>2973</v>
      </c>
      <c r="E359" s="23">
        <v>1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3" cm="1">
        <f t="array" ref="R359">_xlfn.IFS(H359=1,1,K359=1,1,L359=1,1,M359=1,1,N359=1,1,P359=1,1,TRUE,0)</f>
        <v>0</v>
      </c>
      <c r="S359" s="64">
        <f>IF(AND(G359=1,R359=1),0,R359)</f>
        <v>0</v>
      </c>
      <c r="T359" s="24" t="s">
        <v>2217</v>
      </c>
      <c r="U359" s="49">
        <f>SUBSTITUTE(T359,".",",")*1</f>
        <v>4.3975454755127402E-2</v>
      </c>
      <c r="V359" s="54">
        <f>IF(U359&gt;=0.1, 1, 0)</f>
        <v>0</v>
      </c>
      <c r="W359" s="25">
        <f>IF(U359&gt;=0.2, 1, 0)</f>
        <v>0</v>
      </c>
      <c r="X359" s="25">
        <f>IF(U359&gt;=0.3, 1, 0)</f>
        <v>0</v>
      </c>
      <c r="Y359" s="25">
        <f>IF(U359&gt;=0.4, 1, 0)</f>
        <v>0</v>
      </c>
      <c r="Z359" s="25">
        <f>IF(U359&gt;=0.5, 1, 0)</f>
        <v>0</v>
      </c>
      <c r="AA359" s="25">
        <f>IF(U359&gt;=0.6, 1, 0)</f>
        <v>0</v>
      </c>
      <c r="AB359" s="25">
        <f>IF(U359&gt;=0.7, 1, 0)</f>
        <v>0</v>
      </c>
      <c r="AC359" s="25">
        <f>IF(U359&gt;=0.8, 1, 0)</f>
        <v>0</v>
      </c>
      <c r="AD359" s="55">
        <f>IF(U359&gt;=0.9, 1, 0)</f>
        <v>0</v>
      </c>
    </row>
    <row r="360" spans="1:30" ht="20" customHeight="1" x14ac:dyDescent="0.2">
      <c r="A360" s="20" t="s">
        <v>698</v>
      </c>
      <c r="B360" s="33" t="str">
        <f>SUBSTITUTE(A360,"/Users/timomiessen/Desktop/imagesdk/blackwomen1/","Image_")</f>
        <v>Image_BW_67.jpg</v>
      </c>
      <c r="C360" s="63" t="s">
        <v>5</v>
      </c>
      <c r="D360" s="22" t="s">
        <v>2973</v>
      </c>
      <c r="E360" s="23">
        <v>1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 cm="1">
        <f t="array" ref="R360">_xlfn.IFS(H360=1,1,K360=1,1,L360=1,1,M360=1,1,N360=1,1,P360=1,1,TRUE,0)</f>
        <v>0</v>
      </c>
      <c r="S360" s="64">
        <f>IF(AND(G360=1,R360=1),0,R360)</f>
        <v>0</v>
      </c>
      <c r="T360" s="24" t="s">
        <v>2218</v>
      </c>
      <c r="U360" s="49">
        <f>SUBSTITUTE(T360,".",",")*1</f>
        <v>8.1055837217718293E-3</v>
      </c>
      <c r="V360" s="54">
        <f>IF(U360&gt;=0.1, 1, 0)</f>
        <v>0</v>
      </c>
      <c r="W360" s="25">
        <f>IF(U360&gt;=0.2, 1, 0)</f>
        <v>0</v>
      </c>
      <c r="X360" s="25">
        <f>IF(U360&gt;=0.3, 1, 0)</f>
        <v>0</v>
      </c>
      <c r="Y360" s="25">
        <f>IF(U360&gt;=0.4, 1, 0)</f>
        <v>0</v>
      </c>
      <c r="Z360" s="25">
        <f>IF(U360&gt;=0.5, 1, 0)</f>
        <v>0</v>
      </c>
      <c r="AA360" s="25">
        <f>IF(U360&gt;=0.6, 1, 0)</f>
        <v>0</v>
      </c>
      <c r="AB360" s="25">
        <f>IF(U360&gt;=0.7, 1, 0)</f>
        <v>0</v>
      </c>
      <c r="AC360" s="25">
        <f>IF(U360&gt;=0.8, 1, 0)</f>
        <v>0</v>
      </c>
      <c r="AD360" s="55">
        <f>IF(U360&gt;=0.9, 1, 0)</f>
        <v>0</v>
      </c>
    </row>
    <row r="361" spans="1:30" ht="20" customHeight="1" x14ac:dyDescent="0.2">
      <c r="A361" s="20" t="s">
        <v>699</v>
      </c>
      <c r="B361" s="33" t="str">
        <f>SUBSTITUTE(A361,"/Users/timomiessen/Desktop/imagesdk/blackwomen1/","Image_")</f>
        <v>Image_BW_69.jpg</v>
      </c>
      <c r="C361" s="63" t="s">
        <v>5</v>
      </c>
      <c r="D361" s="22" t="s">
        <v>2973</v>
      </c>
      <c r="E361" s="23">
        <v>1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>
        <v>0</v>
      </c>
      <c r="M361" s="23">
        <v>0</v>
      </c>
      <c r="N361" s="23">
        <v>0</v>
      </c>
      <c r="O361" s="23">
        <v>0</v>
      </c>
      <c r="P361" s="23">
        <v>0</v>
      </c>
      <c r="Q361" s="23">
        <v>0</v>
      </c>
      <c r="R361" s="23" cm="1">
        <f t="array" ref="R361">_xlfn.IFS(H361=1,1,K361=1,1,L361=1,1,M361=1,1,N361=1,1,P361=1,1,TRUE,0)</f>
        <v>0</v>
      </c>
      <c r="S361" s="64">
        <f>IF(AND(G361=1,R361=1),0,R361)</f>
        <v>0</v>
      </c>
      <c r="T361" s="24" t="s">
        <v>2219</v>
      </c>
      <c r="U361" s="49">
        <f>SUBSTITUTE(T361,".",",")*1</f>
        <v>0.22939489781856501</v>
      </c>
      <c r="V361" s="54">
        <f>IF(U361&gt;=0.1, 1, 0)</f>
        <v>1</v>
      </c>
      <c r="W361" s="25">
        <f>IF(U361&gt;=0.2, 1, 0)</f>
        <v>1</v>
      </c>
      <c r="X361" s="25">
        <f>IF(U361&gt;=0.3, 1, 0)</f>
        <v>0</v>
      </c>
      <c r="Y361" s="25">
        <f>IF(U361&gt;=0.4, 1, 0)</f>
        <v>0</v>
      </c>
      <c r="Z361" s="25">
        <f>IF(U361&gt;=0.5, 1, 0)</f>
        <v>0</v>
      </c>
      <c r="AA361" s="25">
        <f>IF(U361&gt;=0.6, 1, 0)</f>
        <v>0</v>
      </c>
      <c r="AB361" s="25">
        <f>IF(U361&gt;=0.7, 1, 0)</f>
        <v>0</v>
      </c>
      <c r="AC361" s="25">
        <f>IF(U361&gt;=0.8, 1, 0)</f>
        <v>0</v>
      </c>
      <c r="AD361" s="55">
        <f>IF(U361&gt;=0.9, 1, 0)</f>
        <v>0</v>
      </c>
    </row>
    <row r="362" spans="1:30" ht="20" customHeight="1" x14ac:dyDescent="0.2">
      <c r="A362" s="20" t="s">
        <v>700</v>
      </c>
      <c r="B362" s="33" t="str">
        <f>SUBSTITUTE(A362,"/Users/timomiessen/Desktop/imagesdk/blackwomen1/","Image_")</f>
        <v>Image_BW_7.jpg</v>
      </c>
      <c r="C362" s="63" t="s">
        <v>5</v>
      </c>
      <c r="D362" s="22" t="s">
        <v>2973</v>
      </c>
      <c r="E362" s="23">
        <v>1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0</v>
      </c>
      <c r="R362" s="23" cm="1">
        <f t="array" ref="R362">_xlfn.IFS(H362=1,1,K362=1,1,L362=1,1,M362=1,1,N362=1,1,P362=1,1,TRUE,0)</f>
        <v>0</v>
      </c>
      <c r="S362" s="64">
        <f>IF(AND(G362=1,R362=1),0,R362)</f>
        <v>0</v>
      </c>
      <c r="T362" s="24" t="s">
        <v>2220</v>
      </c>
      <c r="U362" s="49">
        <f>SUBSTITUTE(T362,".",",")*1</f>
        <v>2.1439403295516898E-2</v>
      </c>
      <c r="V362" s="54">
        <f>IF(U362&gt;=0.1, 1, 0)</f>
        <v>0</v>
      </c>
      <c r="W362" s="25">
        <f>IF(U362&gt;=0.2, 1, 0)</f>
        <v>0</v>
      </c>
      <c r="X362" s="25">
        <f>IF(U362&gt;=0.3, 1, 0)</f>
        <v>0</v>
      </c>
      <c r="Y362" s="25">
        <f>IF(U362&gt;=0.4, 1, 0)</f>
        <v>0</v>
      </c>
      <c r="Z362" s="25">
        <f>IF(U362&gt;=0.5, 1, 0)</f>
        <v>0</v>
      </c>
      <c r="AA362" s="25">
        <f>IF(U362&gt;=0.6, 1, 0)</f>
        <v>0</v>
      </c>
      <c r="AB362" s="25">
        <f>IF(U362&gt;=0.7, 1, 0)</f>
        <v>0</v>
      </c>
      <c r="AC362" s="25">
        <f>IF(U362&gt;=0.8, 1, 0)</f>
        <v>0</v>
      </c>
      <c r="AD362" s="55">
        <f>IF(U362&gt;=0.9, 1, 0)</f>
        <v>0</v>
      </c>
    </row>
    <row r="363" spans="1:30" ht="20" customHeight="1" x14ac:dyDescent="0.2">
      <c r="A363" s="20" t="s">
        <v>701</v>
      </c>
      <c r="B363" s="33" t="str">
        <f>SUBSTITUTE(A363,"/Users/timomiessen/Desktop/imagesdk/blackwomen1/","Image_")</f>
        <v>Image_BW_70.jpg</v>
      </c>
      <c r="C363" s="63" t="s">
        <v>5</v>
      </c>
      <c r="D363" s="22" t="s">
        <v>2973</v>
      </c>
      <c r="E363" s="23">
        <v>1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3">
        <v>0</v>
      </c>
      <c r="P363" s="23">
        <v>0</v>
      </c>
      <c r="Q363" s="23">
        <v>0</v>
      </c>
      <c r="R363" s="23" cm="1">
        <f t="array" ref="R363">_xlfn.IFS(H363=1,1,K363=1,1,L363=1,1,M363=1,1,N363=1,1,P363=1,1,TRUE,0)</f>
        <v>0</v>
      </c>
      <c r="S363" s="64">
        <f>IF(AND(G363=1,R363=1),0,R363)</f>
        <v>0</v>
      </c>
      <c r="T363" s="24" t="s">
        <v>2221</v>
      </c>
      <c r="U363" s="49">
        <f>SUBSTITUTE(T363,".",",")*1</f>
        <v>0.230415348429232</v>
      </c>
      <c r="V363" s="54">
        <f>IF(U363&gt;=0.1, 1, 0)</f>
        <v>1</v>
      </c>
      <c r="W363" s="25">
        <f>IF(U363&gt;=0.2, 1, 0)</f>
        <v>1</v>
      </c>
      <c r="X363" s="25">
        <f>IF(U363&gt;=0.3, 1, 0)</f>
        <v>0</v>
      </c>
      <c r="Y363" s="25">
        <f>IF(U363&gt;=0.4, 1, 0)</f>
        <v>0</v>
      </c>
      <c r="Z363" s="25">
        <f>IF(U363&gt;=0.5, 1, 0)</f>
        <v>0</v>
      </c>
      <c r="AA363" s="25">
        <f>IF(U363&gt;=0.6, 1, 0)</f>
        <v>0</v>
      </c>
      <c r="AB363" s="25">
        <f>IF(U363&gt;=0.7, 1, 0)</f>
        <v>0</v>
      </c>
      <c r="AC363" s="25">
        <f>IF(U363&gt;=0.8, 1, 0)</f>
        <v>0</v>
      </c>
      <c r="AD363" s="55">
        <f>IF(U363&gt;=0.9, 1, 0)</f>
        <v>0</v>
      </c>
    </row>
    <row r="364" spans="1:30" ht="20" customHeight="1" x14ac:dyDescent="0.2">
      <c r="A364" s="20" t="s">
        <v>702</v>
      </c>
      <c r="B364" s="33" t="str">
        <f>SUBSTITUTE(A364,"/Users/timomiessen/Desktop/imagesdk/blackwomen1/","Image_")</f>
        <v>Image_BW_71.jpg</v>
      </c>
      <c r="C364" s="63" t="s">
        <v>5</v>
      </c>
      <c r="D364" s="22" t="s">
        <v>2973</v>
      </c>
      <c r="E364" s="23">
        <v>1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23">
        <v>0</v>
      </c>
      <c r="P364" s="23">
        <v>0</v>
      </c>
      <c r="Q364" s="23">
        <v>0</v>
      </c>
      <c r="R364" s="23" cm="1">
        <f t="array" ref="R364">_xlfn.IFS(H364=1,1,K364=1,1,L364=1,1,M364=1,1,N364=1,1,P364=1,1,TRUE,0)</f>
        <v>0</v>
      </c>
      <c r="S364" s="64">
        <f>IF(AND(G364=1,R364=1),0,R364)</f>
        <v>0</v>
      </c>
      <c r="T364" s="24" t="s">
        <v>2222</v>
      </c>
      <c r="U364" s="49">
        <f>SUBSTITUTE(T364,".",",")*1</f>
        <v>2.0876515656709602E-2</v>
      </c>
      <c r="V364" s="54">
        <f>IF(U364&gt;=0.1, 1, 0)</f>
        <v>0</v>
      </c>
      <c r="W364" s="25">
        <f>IF(U364&gt;=0.2, 1, 0)</f>
        <v>0</v>
      </c>
      <c r="X364" s="25">
        <f>IF(U364&gt;=0.3, 1, 0)</f>
        <v>0</v>
      </c>
      <c r="Y364" s="25">
        <f>IF(U364&gt;=0.4, 1, 0)</f>
        <v>0</v>
      </c>
      <c r="Z364" s="25">
        <f>IF(U364&gt;=0.5, 1, 0)</f>
        <v>0</v>
      </c>
      <c r="AA364" s="25">
        <f>IF(U364&gt;=0.6, 1, 0)</f>
        <v>0</v>
      </c>
      <c r="AB364" s="25">
        <f>IF(U364&gt;=0.7, 1, 0)</f>
        <v>0</v>
      </c>
      <c r="AC364" s="25">
        <f>IF(U364&gt;=0.8, 1, 0)</f>
        <v>0</v>
      </c>
      <c r="AD364" s="55">
        <f>IF(U364&gt;=0.9, 1, 0)</f>
        <v>0</v>
      </c>
    </row>
    <row r="365" spans="1:30" ht="20" customHeight="1" x14ac:dyDescent="0.2">
      <c r="A365" s="20" t="s">
        <v>703</v>
      </c>
      <c r="B365" s="33" t="str">
        <f>SUBSTITUTE(A365,"/Users/timomiessen/Desktop/imagesdk/blackwomen1/","Image_")</f>
        <v>Image_BW_73.jpg</v>
      </c>
      <c r="C365" s="63" t="s">
        <v>5</v>
      </c>
      <c r="D365" s="22" t="s">
        <v>2973</v>
      </c>
      <c r="E365" s="23">
        <v>1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3" cm="1">
        <f t="array" ref="R365">_xlfn.IFS(H365=1,1,K365=1,1,L365=1,1,M365=1,1,N365=1,1,P365=1,1,TRUE,0)</f>
        <v>0</v>
      </c>
      <c r="S365" s="64">
        <f>IF(AND(G365=1,R365=1),0,R365)</f>
        <v>0</v>
      </c>
      <c r="T365" s="24" t="s">
        <v>2223</v>
      </c>
      <c r="U365" s="49">
        <f>SUBSTITUTE(T365,".",",")*1</f>
        <v>5.6617995724081903E-2</v>
      </c>
      <c r="V365" s="54">
        <f>IF(U365&gt;=0.1, 1, 0)</f>
        <v>0</v>
      </c>
      <c r="W365" s="25">
        <f>IF(U365&gt;=0.2, 1, 0)</f>
        <v>0</v>
      </c>
      <c r="X365" s="25">
        <f>IF(U365&gt;=0.3, 1, 0)</f>
        <v>0</v>
      </c>
      <c r="Y365" s="25">
        <f>IF(U365&gt;=0.4, 1, 0)</f>
        <v>0</v>
      </c>
      <c r="Z365" s="25">
        <f>IF(U365&gt;=0.5, 1, 0)</f>
        <v>0</v>
      </c>
      <c r="AA365" s="25">
        <f>IF(U365&gt;=0.6, 1, 0)</f>
        <v>0</v>
      </c>
      <c r="AB365" s="25">
        <f>IF(U365&gt;=0.7, 1, 0)</f>
        <v>0</v>
      </c>
      <c r="AC365" s="25">
        <f>IF(U365&gt;=0.8, 1, 0)</f>
        <v>0</v>
      </c>
      <c r="AD365" s="55">
        <f>IF(U365&gt;=0.9, 1, 0)</f>
        <v>0</v>
      </c>
    </row>
    <row r="366" spans="1:30" ht="20" customHeight="1" x14ac:dyDescent="0.2">
      <c r="A366" s="20" t="s">
        <v>704</v>
      </c>
      <c r="B366" s="33" t="str">
        <f>SUBSTITUTE(A366,"/Users/timomiessen/Desktop/imagesdk/blackwomen1/","Image_")</f>
        <v>Image_BW_74.jpg</v>
      </c>
      <c r="C366" s="63" t="s">
        <v>5</v>
      </c>
      <c r="D366" s="22" t="s">
        <v>2973</v>
      </c>
      <c r="E366" s="23">
        <v>1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  <c r="R366" s="23" cm="1">
        <f t="array" ref="R366">_xlfn.IFS(H366=1,1,K366=1,1,L366=1,1,M366=1,1,N366=1,1,P366=1,1,TRUE,0)</f>
        <v>0</v>
      </c>
      <c r="S366" s="64">
        <f>IF(AND(G366=1,R366=1),0,R366)</f>
        <v>0</v>
      </c>
      <c r="T366" s="24" t="s">
        <v>2224</v>
      </c>
      <c r="U366" s="49">
        <f>SUBSTITUTE(T366,".",",")*1</f>
        <v>1.43215381540358E-2</v>
      </c>
      <c r="V366" s="54">
        <f>IF(U366&gt;=0.1, 1, 0)</f>
        <v>0</v>
      </c>
      <c r="W366" s="25">
        <f>IF(U366&gt;=0.2, 1, 0)</f>
        <v>0</v>
      </c>
      <c r="X366" s="25">
        <f>IF(U366&gt;=0.3, 1, 0)</f>
        <v>0</v>
      </c>
      <c r="Y366" s="25">
        <f>IF(U366&gt;=0.4, 1, 0)</f>
        <v>0</v>
      </c>
      <c r="Z366" s="25">
        <f>IF(U366&gt;=0.5, 1, 0)</f>
        <v>0</v>
      </c>
      <c r="AA366" s="25">
        <f>IF(U366&gt;=0.6, 1, 0)</f>
        <v>0</v>
      </c>
      <c r="AB366" s="25">
        <f>IF(U366&gt;=0.7, 1, 0)</f>
        <v>0</v>
      </c>
      <c r="AC366" s="25">
        <f>IF(U366&gt;=0.8, 1, 0)</f>
        <v>0</v>
      </c>
      <c r="AD366" s="55">
        <f>IF(U366&gt;=0.9, 1, 0)</f>
        <v>0</v>
      </c>
    </row>
    <row r="367" spans="1:30" ht="20" customHeight="1" x14ac:dyDescent="0.2">
      <c r="A367" s="20" t="s">
        <v>705</v>
      </c>
      <c r="B367" s="33" t="str">
        <f>SUBSTITUTE(A367,"/Users/timomiessen/Desktop/imagesdk/blackwomen1/","Image_")</f>
        <v>Image_BW_75.jpg</v>
      </c>
      <c r="C367" s="63" t="s">
        <v>5</v>
      </c>
      <c r="D367" s="22" t="s">
        <v>2973</v>
      </c>
      <c r="E367" s="23">
        <v>1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>
        <v>0</v>
      </c>
      <c r="M367" s="23">
        <v>0</v>
      </c>
      <c r="N367" s="23">
        <v>0</v>
      </c>
      <c r="O367" s="23">
        <v>0</v>
      </c>
      <c r="P367" s="23">
        <v>0</v>
      </c>
      <c r="Q367" s="23">
        <v>0</v>
      </c>
      <c r="R367" s="23" cm="1">
        <f t="array" ref="R367">_xlfn.IFS(H367=1,1,K367=1,1,L367=1,1,M367=1,1,N367=1,1,P367=1,1,TRUE,0)</f>
        <v>0</v>
      </c>
      <c r="S367" s="64">
        <f>IF(AND(G367=1,R367=1),0,R367)</f>
        <v>0</v>
      </c>
      <c r="T367" s="24" t="s">
        <v>2225</v>
      </c>
      <c r="U367" s="49">
        <f>SUBSTITUTE(T367,".",",")*1</f>
        <v>2.1144349128007799E-2</v>
      </c>
      <c r="V367" s="54">
        <f>IF(U367&gt;=0.1, 1, 0)</f>
        <v>0</v>
      </c>
      <c r="W367" s="25">
        <f>IF(U367&gt;=0.2, 1, 0)</f>
        <v>0</v>
      </c>
      <c r="X367" s="25">
        <f>IF(U367&gt;=0.3, 1, 0)</f>
        <v>0</v>
      </c>
      <c r="Y367" s="25">
        <f>IF(U367&gt;=0.4, 1, 0)</f>
        <v>0</v>
      </c>
      <c r="Z367" s="25">
        <f>IF(U367&gt;=0.5, 1, 0)</f>
        <v>0</v>
      </c>
      <c r="AA367" s="25">
        <f>IF(U367&gt;=0.6, 1, 0)</f>
        <v>0</v>
      </c>
      <c r="AB367" s="25">
        <f>IF(U367&gt;=0.7, 1, 0)</f>
        <v>0</v>
      </c>
      <c r="AC367" s="25">
        <f>IF(U367&gt;=0.8, 1, 0)</f>
        <v>0</v>
      </c>
      <c r="AD367" s="55">
        <f>IF(U367&gt;=0.9, 1, 0)</f>
        <v>0</v>
      </c>
    </row>
    <row r="368" spans="1:30" ht="20" customHeight="1" x14ac:dyDescent="0.2">
      <c r="A368" s="20" t="s">
        <v>706</v>
      </c>
      <c r="B368" s="33" t="str">
        <f>SUBSTITUTE(A368,"/Users/timomiessen/Desktop/imagesdk/blackwomen1/","Image_")</f>
        <v>Image_BW_76.jpg</v>
      </c>
      <c r="C368" s="63" t="s">
        <v>5</v>
      </c>
      <c r="D368" s="22" t="s">
        <v>2973</v>
      </c>
      <c r="E368" s="23">
        <v>1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M368" s="23">
        <v>0</v>
      </c>
      <c r="N368" s="23">
        <v>0</v>
      </c>
      <c r="O368" s="23">
        <v>0</v>
      </c>
      <c r="P368" s="23">
        <v>0</v>
      </c>
      <c r="Q368" s="23">
        <v>0</v>
      </c>
      <c r="R368" s="23" cm="1">
        <f t="array" ref="R368">_xlfn.IFS(H368=1,1,K368=1,1,L368=1,1,M368=1,1,N368=1,1,P368=1,1,TRUE,0)</f>
        <v>0</v>
      </c>
      <c r="S368" s="64">
        <f>IF(AND(G368=1,R368=1),0,R368)</f>
        <v>0</v>
      </c>
      <c r="T368" s="24" t="s">
        <v>2226</v>
      </c>
      <c r="U368" s="49">
        <f>SUBSTITUTE(T368,".",",")*1</f>
        <v>2.05163545906543E-2</v>
      </c>
      <c r="V368" s="54">
        <f>IF(U368&gt;=0.1, 1, 0)</f>
        <v>0</v>
      </c>
      <c r="W368" s="25">
        <f>IF(U368&gt;=0.2, 1, 0)</f>
        <v>0</v>
      </c>
      <c r="X368" s="25">
        <f>IF(U368&gt;=0.3, 1, 0)</f>
        <v>0</v>
      </c>
      <c r="Y368" s="25">
        <f>IF(U368&gt;=0.4, 1, 0)</f>
        <v>0</v>
      </c>
      <c r="Z368" s="25">
        <f>IF(U368&gt;=0.5, 1, 0)</f>
        <v>0</v>
      </c>
      <c r="AA368" s="25">
        <f>IF(U368&gt;=0.6, 1, 0)</f>
        <v>0</v>
      </c>
      <c r="AB368" s="25">
        <f>IF(U368&gt;=0.7, 1, 0)</f>
        <v>0</v>
      </c>
      <c r="AC368" s="25">
        <f>IF(U368&gt;=0.8, 1, 0)</f>
        <v>0</v>
      </c>
      <c r="AD368" s="55">
        <f>IF(U368&gt;=0.9, 1, 0)</f>
        <v>0</v>
      </c>
    </row>
    <row r="369" spans="1:30" ht="20" customHeight="1" x14ac:dyDescent="0.2">
      <c r="A369" s="20" t="s">
        <v>707</v>
      </c>
      <c r="B369" s="33" t="str">
        <f>SUBSTITUTE(A369,"/Users/timomiessen/Desktop/imagesdk/blackwomen1/","Image_")</f>
        <v>Image_BW_78.jpg</v>
      </c>
      <c r="C369" s="63" t="s">
        <v>5</v>
      </c>
      <c r="D369" s="22" t="s">
        <v>2973</v>
      </c>
      <c r="E369" s="23">
        <v>1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  <c r="O369" s="23">
        <v>0</v>
      </c>
      <c r="P369" s="23">
        <v>0</v>
      </c>
      <c r="Q369" s="23">
        <v>0</v>
      </c>
      <c r="R369" s="23" cm="1">
        <f t="array" ref="R369">_xlfn.IFS(H369=1,1,K369=1,1,L369=1,1,M369=1,1,N369=1,1,P369=1,1,TRUE,0)</f>
        <v>0</v>
      </c>
      <c r="S369" s="64">
        <f>IF(AND(G369=1,R369=1),0,R369)</f>
        <v>0</v>
      </c>
      <c r="T369" s="24" t="s">
        <v>2227</v>
      </c>
      <c r="U369" s="49">
        <f>SUBSTITUTE(T369,".",",")*1</f>
        <v>2.8058298863470499E-2</v>
      </c>
      <c r="V369" s="54">
        <f>IF(U369&gt;=0.1, 1, 0)</f>
        <v>0</v>
      </c>
      <c r="W369" s="25">
        <f>IF(U369&gt;=0.2, 1, 0)</f>
        <v>0</v>
      </c>
      <c r="X369" s="25">
        <f>IF(U369&gt;=0.3, 1, 0)</f>
        <v>0</v>
      </c>
      <c r="Y369" s="25">
        <f>IF(U369&gt;=0.4, 1, 0)</f>
        <v>0</v>
      </c>
      <c r="Z369" s="25">
        <f>IF(U369&gt;=0.5, 1, 0)</f>
        <v>0</v>
      </c>
      <c r="AA369" s="25">
        <f>IF(U369&gt;=0.6, 1, 0)</f>
        <v>0</v>
      </c>
      <c r="AB369" s="25">
        <f>IF(U369&gt;=0.7, 1, 0)</f>
        <v>0</v>
      </c>
      <c r="AC369" s="25">
        <f>IF(U369&gt;=0.8, 1, 0)</f>
        <v>0</v>
      </c>
      <c r="AD369" s="55">
        <f>IF(U369&gt;=0.9, 1, 0)</f>
        <v>0</v>
      </c>
    </row>
    <row r="370" spans="1:30" ht="20" customHeight="1" x14ac:dyDescent="0.2">
      <c r="A370" s="20" t="s">
        <v>708</v>
      </c>
      <c r="B370" s="33" t="str">
        <f>SUBSTITUTE(A370,"/Users/timomiessen/Desktop/imagesdk/blackwomen1/","Image_")</f>
        <v>Image_BW_79.jpg</v>
      </c>
      <c r="C370" s="63" t="s">
        <v>5</v>
      </c>
      <c r="D370" s="22" t="s">
        <v>2973</v>
      </c>
      <c r="E370" s="23">
        <v>1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  <c r="O370" s="23">
        <v>0</v>
      </c>
      <c r="P370" s="23">
        <v>0</v>
      </c>
      <c r="Q370" s="23">
        <v>0</v>
      </c>
      <c r="R370" s="23" cm="1">
        <f t="array" ref="R370">_xlfn.IFS(H370=1,1,K370=1,1,L370=1,1,M370=1,1,N370=1,1,P370=1,1,TRUE,0)</f>
        <v>0</v>
      </c>
      <c r="S370" s="64">
        <f>IF(AND(G370=1,R370=1),0,R370)</f>
        <v>0</v>
      </c>
      <c r="T370" s="24" t="s">
        <v>2228</v>
      </c>
      <c r="U370" s="49">
        <f>SUBSTITUTE(T370,".",",")*1</f>
        <v>7.2974469512701E-3</v>
      </c>
      <c r="V370" s="54">
        <f>IF(U370&gt;=0.1, 1, 0)</f>
        <v>0</v>
      </c>
      <c r="W370" s="25">
        <f>IF(U370&gt;=0.2, 1, 0)</f>
        <v>0</v>
      </c>
      <c r="X370" s="25">
        <f>IF(U370&gt;=0.3, 1, 0)</f>
        <v>0</v>
      </c>
      <c r="Y370" s="25">
        <f>IF(U370&gt;=0.4, 1, 0)</f>
        <v>0</v>
      </c>
      <c r="Z370" s="25">
        <f>IF(U370&gt;=0.5, 1, 0)</f>
        <v>0</v>
      </c>
      <c r="AA370" s="25">
        <f>IF(U370&gt;=0.6, 1, 0)</f>
        <v>0</v>
      </c>
      <c r="AB370" s="25">
        <f>IF(U370&gt;=0.7, 1, 0)</f>
        <v>0</v>
      </c>
      <c r="AC370" s="25">
        <f>IF(U370&gt;=0.8, 1, 0)</f>
        <v>0</v>
      </c>
      <c r="AD370" s="55">
        <f>IF(U370&gt;=0.9, 1, 0)</f>
        <v>0</v>
      </c>
    </row>
    <row r="371" spans="1:30" ht="20" customHeight="1" x14ac:dyDescent="0.2">
      <c r="A371" s="20" t="s">
        <v>709</v>
      </c>
      <c r="B371" s="33" t="str">
        <f>SUBSTITUTE(A371,"/Users/timomiessen/Desktop/imagesdk/blackwomen1/","Image_")</f>
        <v>Image_BW_8.jpg</v>
      </c>
      <c r="C371" s="63" t="s">
        <v>5</v>
      </c>
      <c r="D371" s="22" t="s">
        <v>2973</v>
      </c>
      <c r="E371" s="23">
        <v>1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 cm="1">
        <f t="array" ref="R371">_xlfn.IFS(H371=1,1,K371=1,1,L371=1,1,M371=1,1,N371=1,1,P371=1,1,TRUE,0)</f>
        <v>0</v>
      </c>
      <c r="S371" s="64">
        <f>IF(AND(G371=1,R371=1),0,R371)</f>
        <v>0</v>
      </c>
      <c r="T371" s="24" t="s">
        <v>2229</v>
      </c>
      <c r="U371" s="49">
        <f>SUBSTITUTE(T371,".",",")*1</f>
        <v>6.8725854158401406E-2</v>
      </c>
      <c r="V371" s="54">
        <f>IF(U371&gt;=0.1, 1, 0)</f>
        <v>0</v>
      </c>
      <c r="W371" s="25">
        <f>IF(U371&gt;=0.2, 1, 0)</f>
        <v>0</v>
      </c>
      <c r="X371" s="25">
        <f>IF(U371&gt;=0.3, 1, 0)</f>
        <v>0</v>
      </c>
      <c r="Y371" s="25">
        <f>IF(U371&gt;=0.4, 1, 0)</f>
        <v>0</v>
      </c>
      <c r="Z371" s="25">
        <f>IF(U371&gt;=0.5, 1, 0)</f>
        <v>0</v>
      </c>
      <c r="AA371" s="25">
        <f>IF(U371&gt;=0.6, 1, 0)</f>
        <v>0</v>
      </c>
      <c r="AB371" s="25">
        <f>IF(U371&gt;=0.7, 1, 0)</f>
        <v>0</v>
      </c>
      <c r="AC371" s="25">
        <f>IF(U371&gt;=0.8, 1, 0)</f>
        <v>0</v>
      </c>
      <c r="AD371" s="55">
        <f>IF(U371&gt;=0.9, 1, 0)</f>
        <v>0</v>
      </c>
    </row>
    <row r="372" spans="1:30" ht="20" customHeight="1" x14ac:dyDescent="0.2">
      <c r="A372" s="20" t="s">
        <v>710</v>
      </c>
      <c r="B372" s="33" t="str">
        <f>SUBSTITUTE(A372,"/Users/timomiessen/Desktop/imagesdk/blackwomen1/","Image_")</f>
        <v>Image_BW_80.jpg</v>
      </c>
      <c r="C372" s="63" t="s">
        <v>5</v>
      </c>
      <c r="D372" s="22" t="s">
        <v>2973</v>
      </c>
      <c r="E372" s="23">
        <v>1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>
        <v>0</v>
      </c>
      <c r="M372" s="23">
        <v>0</v>
      </c>
      <c r="N372" s="23">
        <v>0</v>
      </c>
      <c r="O372" s="23">
        <v>0</v>
      </c>
      <c r="P372" s="23">
        <v>0</v>
      </c>
      <c r="Q372" s="23">
        <v>0</v>
      </c>
      <c r="R372" s="23" cm="1">
        <f t="array" ref="R372">_xlfn.IFS(H372=1,1,K372=1,1,L372=1,1,M372=1,1,N372=1,1,P372=1,1,TRUE,0)</f>
        <v>0</v>
      </c>
      <c r="S372" s="64">
        <f>IF(AND(G372=1,R372=1),0,R372)</f>
        <v>0</v>
      </c>
      <c r="T372" s="24" t="s">
        <v>2230</v>
      </c>
      <c r="U372" s="49">
        <f>SUBSTITUTE(T372,".",",")*1</f>
        <v>5.5197079665958798E-2</v>
      </c>
      <c r="V372" s="54">
        <f>IF(U372&gt;=0.1, 1, 0)</f>
        <v>0</v>
      </c>
      <c r="W372" s="25">
        <f>IF(U372&gt;=0.2, 1, 0)</f>
        <v>0</v>
      </c>
      <c r="X372" s="25">
        <f>IF(U372&gt;=0.3, 1, 0)</f>
        <v>0</v>
      </c>
      <c r="Y372" s="25">
        <f>IF(U372&gt;=0.4, 1, 0)</f>
        <v>0</v>
      </c>
      <c r="Z372" s="25">
        <f>IF(U372&gt;=0.5, 1, 0)</f>
        <v>0</v>
      </c>
      <c r="AA372" s="25">
        <f>IF(U372&gt;=0.6, 1, 0)</f>
        <v>0</v>
      </c>
      <c r="AB372" s="25">
        <f>IF(U372&gt;=0.7, 1, 0)</f>
        <v>0</v>
      </c>
      <c r="AC372" s="25">
        <f>IF(U372&gt;=0.8, 1, 0)</f>
        <v>0</v>
      </c>
      <c r="AD372" s="55">
        <f>IF(U372&gt;=0.9, 1, 0)</f>
        <v>0</v>
      </c>
    </row>
    <row r="373" spans="1:30" ht="20" customHeight="1" x14ac:dyDescent="0.2">
      <c r="A373" s="20" t="s">
        <v>711</v>
      </c>
      <c r="B373" s="33" t="str">
        <f>SUBSTITUTE(A373,"/Users/timomiessen/Desktop/imagesdk/blackwomen1/","Image_")</f>
        <v>Image_BW_81.jpg</v>
      </c>
      <c r="C373" s="63" t="s">
        <v>5</v>
      </c>
      <c r="D373" s="22" t="s">
        <v>2973</v>
      </c>
      <c r="E373" s="23">
        <v>1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>
        <v>0</v>
      </c>
      <c r="M373" s="23">
        <v>0</v>
      </c>
      <c r="N373" s="23">
        <v>0</v>
      </c>
      <c r="O373" s="23">
        <v>0</v>
      </c>
      <c r="P373" s="23">
        <v>0</v>
      </c>
      <c r="Q373" s="23">
        <v>0</v>
      </c>
      <c r="R373" s="23" cm="1">
        <f t="array" ref="R373">_xlfn.IFS(H373=1,1,K373=1,1,L373=1,1,M373=1,1,N373=1,1,P373=1,1,TRUE,0)</f>
        <v>0</v>
      </c>
      <c r="S373" s="64">
        <f>IF(AND(G373=1,R373=1),0,R373)</f>
        <v>0</v>
      </c>
      <c r="T373" s="24" t="s">
        <v>2231</v>
      </c>
      <c r="U373" s="49">
        <f>SUBSTITUTE(T373,".",",")*1</f>
        <v>7.9638471361249599E-3</v>
      </c>
      <c r="V373" s="54">
        <f>IF(U373&gt;=0.1, 1, 0)</f>
        <v>0</v>
      </c>
      <c r="W373" s="25">
        <f>IF(U373&gt;=0.2, 1, 0)</f>
        <v>0</v>
      </c>
      <c r="X373" s="25">
        <f>IF(U373&gt;=0.3, 1, 0)</f>
        <v>0</v>
      </c>
      <c r="Y373" s="25">
        <f>IF(U373&gt;=0.4, 1, 0)</f>
        <v>0</v>
      </c>
      <c r="Z373" s="25">
        <f>IF(U373&gt;=0.5, 1, 0)</f>
        <v>0</v>
      </c>
      <c r="AA373" s="25">
        <f>IF(U373&gt;=0.6, 1, 0)</f>
        <v>0</v>
      </c>
      <c r="AB373" s="25">
        <f>IF(U373&gt;=0.7, 1, 0)</f>
        <v>0</v>
      </c>
      <c r="AC373" s="25">
        <f>IF(U373&gt;=0.8, 1, 0)</f>
        <v>0</v>
      </c>
      <c r="AD373" s="55">
        <f>IF(U373&gt;=0.9, 1, 0)</f>
        <v>0</v>
      </c>
    </row>
    <row r="374" spans="1:30" ht="20" customHeight="1" x14ac:dyDescent="0.2">
      <c r="A374" s="20" t="s">
        <v>712</v>
      </c>
      <c r="B374" s="33" t="str">
        <f>SUBSTITUTE(A374,"/Users/timomiessen/Desktop/imagesdk/blackwomen1/","Image_")</f>
        <v>Image_BW_82.jpg</v>
      </c>
      <c r="C374" s="63" t="s">
        <v>5</v>
      </c>
      <c r="D374" s="22" t="s">
        <v>2973</v>
      </c>
      <c r="E374" s="23">
        <v>1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0</v>
      </c>
      <c r="N374" s="23">
        <v>0</v>
      </c>
      <c r="O374" s="23">
        <v>0</v>
      </c>
      <c r="P374" s="23">
        <v>0</v>
      </c>
      <c r="Q374" s="23">
        <v>0</v>
      </c>
      <c r="R374" s="23" cm="1">
        <f t="array" ref="R374">_xlfn.IFS(H374=1,1,K374=1,1,L374=1,1,M374=1,1,N374=1,1,P374=1,1,TRUE,0)</f>
        <v>0</v>
      </c>
      <c r="S374" s="64">
        <f>IF(AND(G374=1,R374=1),0,R374)</f>
        <v>0</v>
      </c>
      <c r="T374" s="24" t="s">
        <v>2232</v>
      </c>
      <c r="U374" s="49">
        <f>SUBSTITUTE(T374,".",",")*1</f>
        <v>0.93592160195112195</v>
      </c>
      <c r="V374" s="54">
        <f>IF(U374&gt;=0.1, 1, 0)</f>
        <v>1</v>
      </c>
      <c r="W374" s="25">
        <f>IF(U374&gt;=0.2, 1, 0)</f>
        <v>1</v>
      </c>
      <c r="X374" s="25">
        <f>IF(U374&gt;=0.3, 1, 0)</f>
        <v>1</v>
      </c>
      <c r="Y374" s="25">
        <f>IF(U374&gt;=0.4, 1, 0)</f>
        <v>1</v>
      </c>
      <c r="Z374" s="25">
        <f>IF(U374&gt;=0.5, 1, 0)</f>
        <v>1</v>
      </c>
      <c r="AA374" s="25">
        <f>IF(U374&gt;=0.6, 1, 0)</f>
        <v>1</v>
      </c>
      <c r="AB374" s="25">
        <f>IF(U374&gt;=0.7, 1, 0)</f>
        <v>1</v>
      </c>
      <c r="AC374" s="25">
        <f>IF(U374&gt;=0.8, 1, 0)</f>
        <v>1</v>
      </c>
      <c r="AD374" s="55">
        <f>IF(U374&gt;=0.9, 1, 0)</f>
        <v>1</v>
      </c>
    </row>
    <row r="375" spans="1:30" ht="20" customHeight="1" x14ac:dyDescent="0.2">
      <c r="A375" s="20" t="s">
        <v>713</v>
      </c>
      <c r="B375" s="33" t="str">
        <f>SUBSTITUTE(A375,"/Users/timomiessen/Desktop/imagesdk/blackwomen1/","Image_")</f>
        <v>Image_BW_83.jpg</v>
      </c>
      <c r="C375" s="63" t="s">
        <v>5</v>
      </c>
      <c r="D375" s="22" t="s">
        <v>2973</v>
      </c>
      <c r="E375" s="23">
        <v>1</v>
      </c>
      <c r="F375" s="23">
        <v>0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>
        <v>0</v>
      </c>
      <c r="M375" s="23">
        <v>0</v>
      </c>
      <c r="N375" s="23">
        <v>0</v>
      </c>
      <c r="O375" s="23">
        <v>0</v>
      </c>
      <c r="P375" s="23">
        <v>0</v>
      </c>
      <c r="Q375" s="23">
        <v>0</v>
      </c>
      <c r="R375" s="23" cm="1">
        <f t="array" ref="R375">_xlfn.IFS(H375=1,1,K375=1,1,L375=1,1,M375=1,1,N375=1,1,P375=1,1,TRUE,0)</f>
        <v>0</v>
      </c>
      <c r="S375" s="64">
        <f>IF(AND(G375=1,R375=1),0,R375)</f>
        <v>0</v>
      </c>
      <c r="T375" s="24" t="s">
        <v>2233</v>
      </c>
      <c r="U375" s="49">
        <f>SUBSTITUTE(T375,".",",")*1</f>
        <v>0.16088072024285699</v>
      </c>
      <c r="V375" s="54">
        <f>IF(U375&gt;=0.1, 1, 0)</f>
        <v>1</v>
      </c>
      <c r="W375" s="25">
        <f>IF(U375&gt;=0.2, 1, 0)</f>
        <v>0</v>
      </c>
      <c r="X375" s="25">
        <f>IF(U375&gt;=0.3, 1, 0)</f>
        <v>0</v>
      </c>
      <c r="Y375" s="25">
        <f>IF(U375&gt;=0.4, 1, 0)</f>
        <v>0</v>
      </c>
      <c r="Z375" s="25">
        <f>IF(U375&gt;=0.5, 1, 0)</f>
        <v>0</v>
      </c>
      <c r="AA375" s="25">
        <f>IF(U375&gt;=0.6, 1, 0)</f>
        <v>0</v>
      </c>
      <c r="AB375" s="25">
        <f>IF(U375&gt;=0.7, 1, 0)</f>
        <v>0</v>
      </c>
      <c r="AC375" s="25">
        <f>IF(U375&gt;=0.8, 1, 0)</f>
        <v>0</v>
      </c>
      <c r="AD375" s="55">
        <f>IF(U375&gt;=0.9, 1, 0)</f>
        <v>0</v>
      </c>
    </row>
    <row r="376" spans="1:30" ht="20" customHeight="1" x14ac:dyDescent="0.2">
      <c r="A376" s="20" t="s">
        <v>714</v>
      </c>
      <c r="B376" s="33" t="str">
        <f>SUBSTITUTE(A376,"/Users/timomiessen/Desktop/imagesdk/blackwomen1/","Image_")</f>
        <v>Image_BW_84.jpg</v>
      </c>
      <c r="C376" s="63" t="s">
        <v>5</v>
      </c>
      <c r="D376" s="22" t="s">
        <v>2973</v>
      </c>
      <c r="E376" s="23">
        <v>1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0</v>
      </c>
      <c r="L376" s="23">
        <v>0</v>
      </c>
      <c r="M376" s="23">
        <v>0</v>
      </c>
      <c r="N376" s="23">
        <v>0</v>
      </c>
      <c r="O376" s="23">
        <v>0</v>
      </c>
      <c r="P376" s="23">
        <v>0</v>
      </c>
      <c r="Q376" s="23">
        <v>0</v>
      </c>
      <c r="R376" s="23" cm="1">
        <f t="array" ref="R376">_xlfn.IFS(H376=1,1,K376=1,1,L376=1,1,M376=1,1,N376=1,1,P376=1,1,TRUE,0)</f>
        <v>0</v>
      </c>
      <c r="S376" s="64">
        <f>IF(AND(G376=1,R376=1),0,R376)</f>
        <v>0</v>
      </c>
      <c r="T376" s="24" t="s">
        <v>2234</v>
      </c>
      <c r="U376" s="49">
        <f>SUBSTITUTE(T376,".",",")*1</f>
        <v>3.6934929899871301E-2</v>
      </c>
      <c r="V376" s="54">
        <f>IF(U376&gt;=0.1, 1, 0)</f>
        <v>0</v>
      </c>
      <c r="W376" s="25">
        <f>IF(U376&gt;=0.2, 1, 0)</f>
        <v>0</v>
      </c>
      <c r="X376" s="25">
        <f>IF(U376&gt;=0.3, 1, 0)</f>
        <v>0</v>
      </c>
      <c r="Y376" s="25">
        <f>IF(U376&gt;=0.4, 1, 0)</f>
        <v>0</v>
      </c>
      <c r="Z376" s="25">
        <f>IF(U376&gt;=0.5, 1, 0)</f>
        <v>0</v>
      </c>
      <c r="AA376" s="25">
        <f>IF(U376&gt;=0.6, 1, 0)</f>
        <v>0</v>
      </c>
      <c r="AB376" s="25">
        <f>IF(U376&gt;=0.7, 1, 0)</f>
        <v>0</v>
      </c>
      <c r="AC376" s="25">
        <f>IF(U376&gt;=0.8, 1, 0)</f>
        <v>0</v>
      </c>
      <c r="AD376" s="55">
        <f>IF(U376&gt;=0.9, 1, 0)</f>
        <v>0</v>
      </c>
    </row>
    <row r="377" spans="1:30" ht="20" customHeight="1" x14ac:dyDescent="0.2">
      <c r="A377" s="20" t="s">
        <v>715</v>
      </c>
      <c r="B377" s="33" t="str">
        <f>SUBSTITUTE(A377,"/Users/timomiessen/Desktop/imagesdk/blackwomen1/","Image_")</f>
        <v>Image_BW_85.jpg</v>
      </c>
      <c r="C377" s="63" t="s">
        <v>5</v>
      </c>
      <c r="D377" s="22" t="s">
        <v>2973</v>
      </c>
      <c r="E377" s="23">
        <v>1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>
        <v>0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3" cm="1">
        <f t="array" ref="R377">_xlfn.IFS(H377=1,1,K377=1,1,L377=1,1,M377=1,1,N377=1,1,P377=1,1,TRUE,0)</f>
        <v>0</v>
      </c>
      <c r="S377" s="64">
        <f>IF(AND(G377=1,R377=1),0,R377)</f>
        <v>0</v>
      </c>
      <c r="T377" s="24" t="s">
        <v>2235</v>
      </c>
      <c r="U377" s="49">
        <f>SUBSTITUTE(T377,".",",")*1</f>
        <v>1.5177276451140601E-2</v>
      </c>
      <c r="V377" s="54">
        <f>IF(U377&gt;=0.1, 1, 0)</f>
        <v>0</v>
      </c>
      <c r="W377" s="25">
        <f>IF(U377&gt;=0.2, 1, 0)</f>
        <v>0</v>
      </c>
      <c r="X377" s="25">
        <f>IF(U377&gt;=0.3, 1, 0)</f>
        <v>0</v>
      </c>
      <c r="Y377" s="25">
        <f>IF(U377&gt;=0.4, 1, 0)</f>
        <v>0</v>
      </c>
      <c r="Z377" s="25">
        <f>IF(U377&gt;=0.5, 1, 0)</f>
        <v>0</v>
      </c>
      <c r="AA377" s="25">
        <f>IF(U377&gt;=0.6, 1, 0)</f>
        <v>0</v>
      </c>
      <c r="AB377" s="25">
        <f>IF(U377&gt;=0.7, 1, 0)</f>
        <v>0</v>
      </c>
      <c r="AC377" s="25">
        <f>IF(U377&gt;=0.8, 1, 0)</f>
        <v>0</v>
      </c>
      <c r="AD377" s="55">
        <f>IF(U377&gt;=0.9, 1, 0)</f>
        <v>0</v>
      </c>
    </row>
    <row r="378" spans="1:30" ht="20" customHeight="1" x14ac:dyDescent="0.2">
      <c r="A378" s="20" t="s">
        <v>716</v>
      </c>
      <c r="B378" s="33" t="str">
        <f>SUBSTITUTE(A378,"/Users/timomiessen/Desktop/imagesdk/blackwomen1/","Image_")</f>
        <v>Image_BW_86.jpg</v>
      </c>
      <c r="C378" s="63" t="s">
        <v>5</v>
      </c>
      <c r="D378" s="22" t="s">
        <v>2973</v>
      </c>
      <c r="E378" s="23">
        <v>1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>
        <v>0</v>
      </c>
      <c r="M378" s="23">
        <v>0</v>
      </c>
      <c r="N378" s="23">
        <v>0</v>
      </c>
      <c r="O378" s="23">
        <v>0</v>
      </c>
      <c r="P378" s="23">
        <v>0</v>
      </c>
      <c r="Q378" s="23">
        <v>0</v>
      </c>
      <c r="R378" s="23" cm="1">
        <f t="array" ref="R378">_xlfn.IFS(H378=1,1,K378=1,1,L378=1,1,M378=1,1,N378=1,1,P378=1,1,TRUE,0)</f>
        <v>0</v>
      </c>
      <c r="S378" s="64">
        <f>IF(AND(G378=1,R378=1),0,R378)</f>
        <v>0</v>
      </c>
      <c r="T378" s="24" t="s">
        <v>2236</v>
      </c>
      <c r="U378" s="49">
        <f>SUBSTITUTE(T378,".",",")*1</f>
        <v>7.1302866563200895E-2</v>
      </c>
      <c r="V378" s="54">
        <f>IF(U378&gt;=0.1, 1, 0)</f>
        <v>0</v>
      </c>
      <c r="W378" s="25">
        <f>IF(U378&gt;=0.2, 1, 0)</f>
        <v>0</v>
      </c>
      <c r="X378" s="25">
        <f>IF(U378&gt;=0.3, 1, 0)</f>
        <v>0</v>
      </c>
      <c r="Y378" s="25">
        <f>IF(U378&gt;=0.4, 1, 0)</f>
        <v>0</v>
      </c>
      <c r="Z378" s="25">
        <f>IF(U378&gt;=0.5, 1, 0)</f>
        <v>0</v>
      </c>
      <c r="AA378" s="25">
        <f>IF(U378&gt;=0.6, 1, 0)</f>
        <v>0</v>
      </c>
      <c r="AB378" s="25">
        <f>IF(U378&gt;=0.7, 1, 0)</f>
        <v>0</v>
      </c>
      <c r="AC378" s="25">
        <f>IF(U378&gt;=0.8, 1, 0)</f>
        <v>0</v>
      </c>
      <c r="AD378" s="55">
        <f>IF(U378&gt;=0.9, 1, 0)</f>
        <v>0</v>
      </c>
    </row>
    <row r="379" spans="1:30" ht="20" customHeight="1" x14ac:dyDescent="0.2">
      <c r="A379" s="20" t="s">
        <v>717</v>
      </c>
      <c r="B379" s="33" t="str">
        <f>SUBSTITUTE(A379,"/Users/timomiessen/Desktop/imagesdk/blackwomen1/","Image_")</f>
        <v>Image_BW_87.jpg</v>
      </c>
      <c r="C379" s="63" t="s">
        <v>5</v>
      </c>
      <c r="D379" s="22" t="s">
        <v>2973</v>
      </c>
      <c r="E379" s="23">
        <v>1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>
        <v>0</v>
      </c>
      <c r="M379" s="23">
        <v>0</v>
      </c>
      <c r="N379" s="23">
        <v>0</v>
      </c>
      <c r="O379" s="23">
        <v>0</v>
      </c>
      <c r="P379" s="23">
        <v>0</v>
      </c>
      <c r="Q379" s="23">
        <v>0</v>
      </c>
      <c r="R379" s="23" cm="1">
        <f t="array" ref="R379">_xlfn.IFS(H379=1,1,K379=1,1,L379=1,1,M379=1,1,N379=1,1,P379=1,1,TRUE,0)</f>
        <v>0</v>
      </c>
      <c r="S379" s="64">
        <f>IF(AND(G379=1,R379=1),0,R379)</f>
        <v>0</v>
      </c>
      <c r="T379" s="24" t="s">
        <v>2237</v>
      </c>
      <c r="U379" s="49">
        <f>SUBSTITUTE(T379,".",",")*1</f>
        <v>0.116522420197725</v>
      </c>
      <c r="V379" s="54">
        <f>IF(U379&gt;=0.1, 1, 0)</f>
        <v>1</v>
      </c>
      <c r="W379" s="25">
        <f>IF(U379&gt;=0.2, 1, 0)</f>
        <v>0</v>
      </c>
      <c r="X379" s="25">
        <f>IF(U379&gt;=0.3, 1, 0)</f>
        <v>0</v>
      </c>
      <c r="Y379" s="25">
        <f>IF(U379&gt;=0.4, 1, 0)</f>
        <v>0</v>
      </c>
      <c r="Z379" s="25">
        <f>IF(U379&gt;=0.5, 1, 0)</f>
        <v>0</v>
      </c>
      <c r="AA379" s="25">
        <f>IF(U379&gt;=0.6, 1, 0)</f>
        <v>0</v>
      </c>
      <c r="AB379" s="25">
        <f>IF(U379&gt;=0.7, 1, 0)</f>
        <v>0</v>
      </c>
      <c r="AC379" s="25">
        <f>IF(U379&gt;=0.8, 1, 0)</f>
        <v>0</v>
      </c>
      <c r="AD379" s="55">
        <f>IF(U379&gt;=0.9, 1, 0)</f>
        <v>0</v>
      </c>
    </row>
    <row r="380" spans="1:30" ht="20" customHeight="1" x14ac:dyDescent="0.2">
      <c r="A380" s="20" t="s">
        <v>718</v>
      </c>
      <c r="B380" s="33" t="str">
        <f>SUBSTITUTE(A380,"/Users/timomiessen/Desktop/imagesdk/blackwomen1/","Image_")</f>
        <v>Image_BW_88.jpg</v>
      </c>
      <c r="C380" s="63" t="s">
        <v>5</v>
      </c>
      <c r="D380" s="22" t="s">
        <v>2973</v>
      </c>
      <c r="E380" s="23">
        <v>1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>
        <v>0</v>
      </c>
      <c r="M380" s="23">
        <v>0</v>
      </c>
      <c r="N380" s="23">
        <v>0</v>
      </c>
      <c r="O380" s="23">
        <v>0</v>
      </c>
      <c r="P380" s="23">
        <v>0</v>
      </c>
      <c r="Q380" s="23">
        <v>0</v>
      </c>
      <c r="R380" s="23" cm="1">
        <f t="array" ref="R380">_xlfn.IFS(H380=1,1,K380=1,1,L380=1,1,M380=1,1,N380=1,1,P380=1,1,TRUE,0)</f>
        <v>0</v>
      </c>
      <c r="S380" s="64">
        <f>IF(AND(G380=1,R380=1),0,R380)</f>
        <v>0</v>
      </c>
      <c r="T380" s="24" t="s">
        <v>2238</v>
      </c>
      <c r="U380" s="49">
        <f>SUBSTITUTE(T380,".",",")*1</f>
        <v>0.15353181213140399</v>
      </c>
      <c r="V380" s="54">
        <f>IF(U380&gt;=0.1, 1, 0)</f>
        <v>1</v>
      </c>
      <c r="W380" s="25">
        <f>IF(U380&gt;=0.2, 1, 0)</f>
        <v>0</v>
      </c>
      <c r="X380" s="25">
        <f>IF(U380&gt;=0.3, 1, 0)</f>
        <v>0</v>
      </c>
      <c r="Y380" s="25">
        <f>IF(U380&gt;=0.4, 1, 0)</f>
        <v>0</v>
      </c>
      <c r="Z380" s="25">
        <f>IF(U380&gt;=0.5, 1, 0)</f>
        <v>0</v>
      </c>
      <c r="AA380" s="25">
        <f>IF(U380&gt;=0.6, 1, 0)</f>
        <v>0</v>
      </c>
      <c r="AB380" s="25">
        <f>IF(U380&gt;=0.7, 1, 0)</f>
        <v>0</v>
      </c>
      <c r="AC380" s="25">
        <f>IF(U380&gt;=0.8, 1, 0)</f>
        <v>0</v>
      </c>
      <c r="AD380" s="55">
        <f>IF(U380&gt;=0.9, 1, 0)</f>
        <v>0</v>
      </c>
    </row>
    <row r="381" spans="1:30" ht="20" customHeight="1" x14ac:dyDescent="0.2">
      <c r="A381" s="20" t="s">
        <v>720</v>
      </c>
      <c r="B381" s="33" t="str">
        <f>SUBSTITUTE(A381,"/Users/timomiessen/Desktop/imagesdk/blackwomen1/","Image_")</f>
        <v>Image_BW_9.jpg</v>
      </c>
      <c r="C381" s="63" t="s">
        <v>5</v>
      </c>
      <c r="D381" s="22" t="s">
        <v>2973</v>
      </c>
      <c r="E381" s="23">
        <v>1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>
        <v>0</v>
      </c>
      <c r="M381" s="23">
        <v>0</v>
      </c>
      <c r="N381" s="23">
        <v>0</v>
      </c>
      <c r="O381" s="23">
        <v>0</v>
      </c>
      <c r="P381" s="23">
        <v>0</v>
      </c>
      <c r="Q381" s="23">
        <v>0</v>
      </c>
      <c r="R381" s="23" cm="1">
        <f t="array" ref="R381">_xlfn.IFS(H381=1,1,K381=1,1,L381=1,1,M381=1,1,N381=1,1,P381=1,1,TRUE,0)</f>
        <v>0</v>
      </c>
      <c r="S381" s="64">
        <f>IF(AND(G381=1,R381=1),0,R381)</f>
        <v>0</v>
      </c>
      <c r="T381" s="24" t="s">
        <v>2240</v>
      </c>
      <c r="U381" s="49">
        <f>SUBSTITUTE(T381,".",",")*1</f>
        <v>3.04758800193667E-2</v>
      </c>
      <c r="V381" s="54">
        <f>IF(U381&gt;=0.1, 1, 0)</f>
        <v>0</v>
      </c>
      <c r="W381" s="25">
        <f>IF(U381&gt;=0.2, 1, 0)</f>
        <v>0</v>
      </c>
      <c r="X381" s="25">
        <f>IF(U381&gt;=0.3, 1, 0)</f>
        <v>0</v>
      </c>
      <c r="Y381" s="25">
        <f>IF(U381&gt;=0.4, 1, 0)</f>
        <v>0</v>
      </c>
      <c r="Z381" s="25">
        <f>IF(U381&gt;=0.5, 1, 0)</f>
        <v>0</v>
      </c>
      <c r="AA381" s="25">
        <f>IF(U381&gt;=0.6, 1, 0)</f>
        <v>0</v>
      </c>
      <c r="AB381" s="25">
        <f>IF(U381&gt;=0.7, 1, 0)</f>
        <v>0</v>
      </c>
      <c r="AC381" s="25">
        <f>IF(U381&gt;=0.8, 1, 0)</f>
        <v>0</v>
      </c>
      <c r="AD381" s="55">
        <f>IF(U381&gt;=0.9, 1, 0)</f>
        <v>0</v>
      </c>
    </row>
    <row r="382" spans="1:30" ht="20" customHeight="1" x14ac:dyDescent="0.2">
      <c r="A382" s="20" t="s">
        <v>721</v>
      </c>
      <c r="B382" s="33" t="str">
        <f>SUBSTITUTE(A382,"/Users/timomiessen/Desktop/imagesdk/blackwomen1/","Image_")</f>
        <v>Image_BW_90.jpg</v>
      </c>
      <c r="C382" s="63" t="s">
        <v>5</v>
      </c>
      <c r="D382" s="22" t="s">
        <v>2973</v>
      </c>
      <c r="E382" s="23">
        <v>1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0</v>
      </c>
      <c r="L382" s="23">
        <v>0</v>
      </c>
      <c r="M382" s="23">
        <v>0</v>
      </c>
      <c r="N382" s="23">
        <v>0</v>
      </c>
      <c r="O382" s="23">
        <v>0</v>
      </c>
      <c r="P382" s="23">
        <v>0</v>
      </c>
      <c r="Q382" s="23">
        <v>0</v>
      </c>
      <c r="R382" s="23" cm="1">
        <f t="array" ref="R382">_xlfn.IFS(H382=1,1,K382=1,1,L382=1,1,M382=1,1,N382=1,1,P382=1,1,TRUE,0)</f>
        <v>0</v>
      </c>
      <c r="S382" s="64">
        <f>IF(AND(G382=1,R382=1),0,R382)</f>
        <v>0</v>
      </c>
      <c r="T382" s="24" t="s">
        <v>2241</v>
      </c>
      <c r="U382" s="49">
        <f>SUBSTITUTE(T382,".",",")*1</f>
        <v>4.1130197234451701E-2</v>
      </c>
      <c r="V382" s="54">
        <f>IF(U382&gt;=0.1, 1, 0)</f>
        <v>0</v>
      </c>
      <c r="W382" s="25">
        <f>IF(U382&gt;=0.2, 1, 0)</f>
        <v>0</v>
      </c>
      <c r="X382" s="25">
        <f>IF(U382&gt;=0.3, 1, 0)</f>
        <v>0</v>
      </c>
      <c r="Y382" s="25">
        <f>IF(U382&gt;=0.4, 1, 0)</f>
        <v>0</v>
      </c>
      <c r="Z382" s="25">
        <f>IF(U382&gt;=0.5, 1, 0)</f>
        <v>0</v>
      </c>
      <c r="AA382" s="25">
        <f>IF(U382&gt;=0.6, 1, 0)</f>
        <v>0</v>
      </c>
      <c r="AB382" s="25">
        <f>IF(U382&gt;=0.7, 1, 0)</f>
        <v>0</v>
      </c>
      <c r="AC382" s="25">
        <f>IF(U382&gt;=0.8, 1, 0)</f>
        <v>0</v>
      </c>
      <c r="AD382" s="55">
        <f>IF(U382&gt;=0.9, 1, 0)</f>
        <v>0</v>
      </c>
    </row>
    <row r="383" spans="1:30" ht="20" customHeight="1" x14ac:dyDescent="0.2">
      <c r="A383" s="20" t="s">
        <v>722</v>
      </c>
      <c r="B383" s="33" t="str">
        <f>SUBSTITUTE(A383,"/Users/timomiessen/Desktop/imagesdk/blackwomen1/","Image_")</f>
        <v>Image_BW_91.jpg</v>
      </c>
      <c r="C383" s="63" t="s">
        <v>5</v>
      </c>
      <c r="D383" s="22" t="s">
        <v>2973</v>
      </c>
      <c r="E383" s="23">
        <v>1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>
        <v>0</v>
      </c>
      <c r="M383" s="23">
        <v>0</v>
      </c>
      <c r="N383" s="23">
        <v>0</v>
      </c>
      <c r="O383" s="23">
        <v>0</v>
      </c>
      <c r="P383" s="23">
        <v>0</v>
      </c>
      <c r="Q383" s="23">
        <v>0</v>
      </c>
      <c r="R383" s="23" cm="1">
        <f t="array" ref="R383">_xlfn.IFS(H383=1,1,K383=1,1,L383=1,1,M383=1,1,N383=1,1,P383=1,1,TRUE,0)</f>
        <v>0</v>
      </c>
      <c r="S383" s="64">
        <f>IF(AND(G383=1,R383=1),0,R383)</f>
        <v>0</v>
      </c>
      <c r="T383" s="24" t="s">
        <v>2242</v>
      </c>
      <c r="U383" s="49">
        <f>SUBSTITUTE(T383,".",",")*1</f>
        <v>4.1920278221368699E-2</v>
      </c>
      <c r="V383" s="54">
        <f>IF(U383&gt;=0.1, 1, 0)</f>
        <v>0</v>
      </c>
      <c r="W383" s="25">
        <f>IF(U383&gt;=0.2, 1, 0)</f>
        <v>0</v>
      </c>
      <c r="X383" s="25">
        <f>IF(U383&gt;=0.3, 1, 0)</f>
        <v>0</v>
      </c>
      <c r="Y383" s="25">
        <f>IF(U383&gt;=0.4, 1, 0)</f>
        <v>0</v>
      </c>
      <c r="Z383" s="25">
        <f>IF(U383&gt;=0.5, 1, 0)</f>
        <v>0</v>
      </c>
      <c r="AA383" s="25">
        <f>IF(U383&gt;=0.6, 1, 0)</f>
        <v>0</v>
      </c>
      <c r="AB383" s="25">
        <f>IF(U383&gt;=0.7, 1, 0)</f>
        <v>0</v>
      </c>
      <c r="AC383" s="25">
        <f>IF(U383&gt;=0.8, 1, 0)</f>
        <v>0</v>
      </c>
      <c r="AD383" s="55">
        <f>IF(U383&gt;=0.9, 1, 0)</f>
        <v>0</v>
      </c>
    </row>
    <row r="384" spans="1:30" ht="20" customHeight="1" x14ac:dyDescent="0.2">
      <c r="A384" s="20" t="s">
        <v>723</v>
      </c>
      <c r="B384" s="33" t="str">
        <f>SUBSTITUTE(A384,"/Users/timomiessen/Desktop/imagesdk/blackwomen1/","Image_")</f>
        <v>Image_BW_92.jpg</v>
      </c>
      <c r="C384" s="63" t="s">
        <v>5</v>
      </c>
      <c r="D384" s="22" t="s">
        <v>2973</v>
      </c>
      <c r="E384" s="23">
        <v>1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s="23">
        <v>0</v>
      </c>
      <c r="R384" s="23" cm="1">
        <f t="array" ref="R384">_xlfn.IFS(H384=1,1,K384=1,1,L384=1,1,M384=1,1,N384=1,1,P384=1,1,TRUE,0)</f>
        <v>0</v>
      </c>
      <c r="S384" s="64">
        <f>IF(AND(G384=1,R384=1),0,R384)</f>
        <v>0</v>
      </c>
      <c r="T384" s="24" t="s">
        <v>2243</v>
      </c>
      <c r="U384" s="49">
        <f>SUBSTITUTE(T384,".",",")*1</f>
        <v>4.2648687027394702E-2</v>
      </c>
      <c r="V384" s="54">
        <f>IF(U384&gt;=0.1, 1, 0)</f>
        <v>0</v>
      </c>
      <c r="W384" s="25">
        <f>IF(U384&gt;=0.2, 1, 0)</f>
        <v>0</v>
      </c>
      <c r="X384" s="25">
        <f>IF(U384&gt;=0.3, 1, 0)</f>
        <v>0</v>
      </c>
      <c r="Y384" s="25">
        <f>IF(U384&gt;=0.4, 1, 0)</f>
        <v>0</v>
      </c>
      <c r="Z384" s="25">
        <f>IF(U384&gt;=0.5, 1, 0)</f>
        <v>0</v>
      </c>
      <c r="AA384" s="25">
        <f>IF(U384&gt;=0.6, 1, 0)</f>
        <v>0</v>
      </c>
      <c r="AB384" s="25">
        <f>IF(U384&gt;=0.7, 1, 0)</f>
        <v>0</v>
      </c>
      <c r="AC384" s="25">
        <f>IF(U384&gt;=0.8, 1, 0)</f>
        <v>0</v>
      </c>
      <c r="AD384" s="55">
        <f>IF(U384&gt;=0.9, 1, 0)</f>
        <v>0</v>
      </c>
    </row>
    <row r="385" spans="1:30" ht="20" customHeight="1" x14ac:dyDescent="0.2">
      <c r="A385" s="20" t="s">
        <v>724</v>
      </c>
      <c r="B385" s="33" t="str">
        <f>SUBSTITUTE(A385,"/Users/timomiessen/Desktop/imagesdk/blackwomen1/","Image_")</f>
        <v>Image_BW_93.jpg</v>
      </c>
      <c r="C385" s="63" t="s">
        <v>5</v>
      </c>
      <c r="D385" s="22" t="s">
        <v>2973</v>
      </c>
      <c r="E385" s="23">
        <v>1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23">
        <v>0</v>
      </c>
      <c r="P385" s="23">
        <v>0</v>
      </c>
      <c r="Q385" s="23">
        <v>0</v>
      </c>
      <c r="R385" s="23" cm="1">
        <f t="array" ref="R385">_xlfn.IFS(H385=1,1,K385=1,1,L385=1,1,M385=1,1,N385=1,1,P385=1,1,TRUE,0)</f>
        <v>0</v>
      </c>
      <c r="S385" s="64">
        <f>IF(AND(G385=1,R385=1),0,R385)</f>
        <v>0</v>
      </c>
      <c r="T385" s="24" t="s">
        <v>2244</v>
      </c>
      <c r="U385" s="49">
        <f>SUBSTITUTE(T385,".",",")*1</f>
        <v>0.66045909048989404</v>
      </c>
      <c r="V385" s="54">
        <f>IF(U385&gt;=0.1, 1, 0)</f>
        <v>1</v>
      </c>
      <c r="W385" s="25">
        <f>IF(U385&gt;=0.2, 1, 0)</f>
        <v>1</v>
      </c>
      <c r="X385" s="25">
        <f>IF(U385&gt;=0.3, 1, 0)</f>
        <v>1</v>
      </c>
      <c r="Y385" s="25">
        <f>IF(U385&gt;=0.4, 1, 0)</f>
        <v>1</v>
      </c>
      <c r="Z385" s="25">
        <f>IF(U385&gt;=0.5, 1, 0)</f>
        <v>1</v>
      </c>
      <c r="AA385" s="25">
        <f>IF(U385&gt;=0.6, 1, 0)</f>
        <v>1</v>
      </c>
      <c r="AB385" s="25">
        <f>IF(U385&gt;=0.7, 1, 0)</f>
        <v>0</v>
      </c>
      <c r="AC385" s="25">
        <f>IF(U385&gt;=0.8, 1, 0)</f>
        <v>0</v>
      </c>
      <c r="AD385" s="55">
        <f>IF(U385&gt;=0.9, 1, 0)</f>
        <v>0</v>
      </c>
    </row>
    <row r="386" spans="1:30" ht="20" customHeight="1" x14ac:dyDescent="0.2">
      <c r="A386" s="20" t="s">
        <v>725</v>
      </c>
      <c r="B386" s="33" t="str">
        <f>SUBSTITUTE(A386,"/Users/timomiessen/Desktop/imagesdk/blackwomen1/","Image_")</f>
        <v>Image_BW_94.jpg</v>
      </c>
      <c r="C386" s="63" t="s">
        <v>5</v>
      </c>
      <c r="D386" s="22" t="s">
        <v>2973</v>
      </c>
      <c r="E386" s="23">
        <v>1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0</v>
      </c>
      <c r="L386" s="23">
        <v>0</v>
      </c>
      <c r="M386" s="23">
        <v>0</v>
      </c>
      <c r="N386" s="23">
        <v>0</v>
      </c>
      <c r="O386" s="23">
        <v>0</v>
      </c>
      <c r="P386" s="23">
        <v>0</v>
      </c>
      <c r="Q386" s="23">
        <v>0</v>
      </c>
      <c r="R386" s="23" cm="1">
        <f t="array" ref="R386">_xlfn.IFS(H386=1,1,K386=1,1,L386=1,1,M386=1,1,N386=1,1,P386=1,1,TRUE,0)</f>
        <v>0</v>
      </c>
      <c r="S386" s="64">
        <f>IF(AND(G386=1,R386=1),0,R386)</f>
        <v>0</v>
      </c>
      <c r="T386" s="24" t="s">
        <v>2245</v>
      </c>
      <c r="U386" s="49">
        <f>SUBSTITUTE(T386,".",",")*1</f>
        <v>0.18153713108040301</v>
      </c>
      <c r="V386" s="54">
        <f>IF(U386&gt;=0.1, 1, 0)</f>
        <v>1</v>
      </c>
      <c r="W386" s="25">
        <f>IF(U386&gt;=0.2, 1, 0)</f>
        <v>0</v>
      </c>
      <c r="X386" s="25">
        <f>IF(U386&gt;=0.3, 1, 0)</f>
        <v>0</v>
      </c>
      <c r="Y386" s="25">
        <f>IF(U386&gt;=0.4, 1, 0)</f>
        <v>0</v>
      </c>
      <c r="Z386" s="25">
        <f>IF(U386&gt;=0.5, 1, 0)</f>
        <v>0</v>
      </c>
      <c r="AA386" s="25">
        <f>IF(U386&gt;=0.6, 1, 0)</f>
        <v>0</v>
      </c>
      <c r="AB386" s="25">
        <f>IF(U386&gt;=0.7, 1, 0)</f>
        <v>0</v>
      </c>
      <c r="AC386" s="25">
        <f>IF(U386&gt;=0.8, 1, 0)</f>
        <v>0</v>
      </c>
      <c r="AD386" s="55">
        <f>IF(U386&gt;=0.9, 1, 0)</f>
        <v>0</v>
      </c>
    </row>
    <row r="387" spans="1:30" ht="20" customHeight="1" x14ac:dyDescent="0.2">
      <c r="A387" s="20" t="s">
        <v>726</v>
      </c>
      <c r="B387" s="33" t="str">
        <f>SUBSTITUTE(A387,"/Users/timomiessen/Desktop/imagesdk/blackwomen1/","Image_")</f>
        <v>Image_BW_95.jpg</v>
      </c>
      <c r="C387" s="63" t="s">
        <v>5</v>
      </c>
      <c r="D387" s="22" t="s">
        <v>2973</v>
      </c>
      <c r="E387" s="23">
        <v>1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>
        <v>0</v>
      </c>
      <c r="M387" s="23">
        <v>0</v>
      </c>
      <c r="N387" s="23">
        <v>0</v>
      </c>
      <c r="O387" s="23">
        <v>0</v>
      </c>
      <c r="P387" s="23">
        <v>0</v>
      </c>
      <c r="Q387" s="23">
        <v>0</v>
      </c>
      <c r="R387" s="23" cm="1">
        <f t="array" ref="R387">_xlfn.IFS(H387=1,1,K387=1,1,L387=1,1,M387=1,1,N387=1,1,P387=1,1,TRUE,0)</f>
        <v>0</v>
      </c>
      <c r="S387" s="64">
        <f>IF(AND(G387=1,R387=1),0,R387)</f>
        <v>0</v>
      </c>
      <c r="T387" s="24" t="s">
        <v>2246</v>
      </c>
      <c r="U387" s="49">
        <f>SUBSTITUTE(T387,".",",")*1</f>
        <v>0.61259534955024697</v>
      </c>
      <c r="V387" s="54">
        <f>IF(U387&gt;=0.1, 1, 0)</f>
        <v>1</v>
      </c>
      <c r="W387" s="25">
        <f>IF(U387&gt;=0.2, 1, 0)</f>
        <v>1</v>
      </c>
      <c r="X387" s="25">
        <f>IF(U387&gt;=0.3, 1, 0)</f>
        <v>1</v>
      </c>
      <c r="Y387" s="25">
        <f>IF(U387&gt;=0.4, 1, 0)</f>
        <v>1</v>
      </c>
      <c r="Z387" s="25">
        <f>IF(U387&gt;=0.5, 1, 0)</f>
        <v>1</v>
      </c>
      <c r="AA387" s="25">
        <f>IF(U387&gt;=0.6, 1, 0)</f>
        <v>1</v>
      </c>
      <c r="AB387" s="25">
        <f>IF(U387&gt;=0.7, 1, 0)</f>
        <v>0</v>
      </c>
      <c r="AC387" s="25">
        <f>IF(U387&gt;=0.8, 1, 0)</f>
        <v>0</v>
      </c>
      <c r="AD387" s="55">
        <f>IF(U387&gt;=0.9, 1, 0)</f>
        <v>0</v>
      </c>
    </row>
    <row r="388" spans="1:30" ht="20" customHeight="1" x14ac:dyDescent="0.2">
      <c r="A388" s="20" t="s">
        <v>727</v>
      </c>
      <c r="B388" s="33" t="str">
        <f>SUBSTITUTE(A388,"/Users/timomiessen/Desktop/imagesdk/blackwomen1/","Image_")</f>
        <v>Image_BW_96.jpg</v>
      </c>
      <c r="C388" s="63" t="s">
        <v>5</v>
      </c>
      <c r="D388" s="22" t="s">
        <v>2973</v>
      </c>
      <c r="E388" s="23">
        <v>1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>
        <v>0</v>
      </c>
      <c r="M388" s="23">
        <v>0</v>
      </c>
      <c r="N388" s="23">
        <v>0</v>
      </c>
      <c r="O388" s="23">
        <v>0</v>
      </c>
      <c r="P388" s="23">
        <v>0</v>
      </c>
      <c r="Q388" s="23">
        <v>0</v>
      </c>
      <c r="R388" s="23" cm="1">
        <f t="array" ref="R388">_xlfn.IFS(H388=1,1,K388=1,1,L388=1,1,M388=1,1,N388=1,1,P388=1,1,TRUE,0)</f>
        <v>0</v>
      </c>
      <c r="S388" s="64">
        <f>IF(AND(G388=1,R388=1),0,R388)</f>
        <v>0</v>
      </c>
      <c r="T388" s="24" t="s">
        <v>2247</v>
      </c>
      <c r="U388" s="49">
        <f>SUBSTITUTE(T388,".",",")*1</f>
        <v>7.5170185416936805E-2</v>
      </c>
      <c r="V388" s="54">
        <f>IF(U388&gt;=0.1, 1, 0)</f>
        <v>0</v>
      </c>
      <c r="W388" s="25">
        <f>IF(U388&gt;=0.2, 1, 0)</f>
        <v>0</v>
      </c>
      <c r="X388" s="25">
        <f>IF(U388&gt;=0.3, 1, 0)</f>
        <v>0</v>
      </c>
      <c r="Y388" s="25">
        <f>IF(U388&gt;=0.4, 1, 0)</f>
        <v>0</v>
      </c>
      <c r="Z388" s="25">
        <f>IF(U388&gt;=0.5, 1, 0)</f>
        <v>0</v>
      </c>
      <c r="AA388" s="25">
        <f>IF(U388&gt;=0.6, 1, 0)</f>
        <v>0</v>
      </c>
      <c r="AB388" s="25">
        <f>IF(U388&gt;=0.7, 1, 0)</f>
        <v>0</v>
      </c>
      <c r="AC388" s="25">
        <f>IF(U388&gt;=0.8, 1, 0)</f>
        <v>0</v>
      </c>
      <c r="AD388" s="55">
        <f>IF(U388&gt;=0.9, 1, 0)</f>
        <v>0</v>
      </c>
    </row>
    <row r="389" spans="1:30" ht="20" customHeight="1" x14ac:dyDescent="0.2">
      <c r="A389" s="20" t="s">
        <v>728</v>
      </c>
      <c r="B389" s="33" t="str">
        <f>SUBSTITUTE(A389,"/Users/timomiessen/Desktop/imagesdk/blackwomen1/","Image_")</f>
        <v>Image_BW_97.jpg</v>
      </c>
      <c r="C389" s="63" t="s">
        <v>5</v>
      </c>
      <c r="D389" s="22" t="s">
        <v>2973</v>
      </c>
      <c r="E389" s="23">
        <v>1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>
        <v>0</v>
      </c>
      <c r="M389" s="23">
        <v>0</v>
      </c>
      <c r="N389" s="23">
        <v>0</v>
      </c>
      <c r="O389" s="23">
        <v>0</v>
      </c>
      <c r="P389" s="23">
        <v>0</v>
      </c>
      <c r="Q389" s="23">
        <v>0</v>
      </c>
      <c r="R389" s="23" cm="1">
        <f t="array" ref="R389">_xlfn.IFS(H389=1,1,K389=1,1,L389=1,1,M389=1,1,N389=1,1,P389=1,1,TRUE,0)</f>
        <v>0</v>
      </c>
      <c r="S389" s="64">
        <f>IF(AND(G389=1,R389=1),0,R389)</f>
        <v>0</v>
      </c>
      <c r="T389" s="24" t="s">
        <v>2248</v>
      </c>
      <c r="U389" s="49">
        <f>SUBSTITUTE(T389,".",",")*1</f>
        <v>1.09448439907282E-2</v>
      </c>
      <c r="V389" s="54">
        <f>IF(U389&gt;=0.1, 1, 0)</f>
        <v>0</v>
      </c>
      <c r="W389" s="25">
        <f>IF(U389&gt;=0.2, 1, 0)</f>
        <v>0</v>
      </c>
      <c r="X389" s="25">
        <f>IF(U389&gt;=0.3, 1, 0)</f>
        <v>0</v>
      </c>
      <c r="Y389" s="25">
        <f>IF(U389&gt;=0.4, 1, 0)</f>
        <v>0</v>
      </c>
      <c r="Z389" s="25">
        <f>IF(U389&gt;=0.5, 1, 0)</f>
        <v>0</v>
      </c>
      <c r="AA389" s="25">
        <f>IF(U389&gt;=0.6, 1, 0)</f>
        <v>0</v>
      </c>
      <c r="AB389" s="25">
        <f>IF(U389&gt;=0.7, 1, 0)</f>
        <v>0</v>
      </c>
      <c r="AC389" s="25">
        <f>IF(U389&gt;=0.8, 1, 0)</f>
        <v>0</v>
      </c>
      <c r="AD389" s="55">
        <f>IF(U389&gt;=0.9, 1, 0)</f>
        <v>0</v>
      </c>
    </row>
    <row r="390" spans="1:30" ht="20" customHeight="1" x14ac:dyDescent="0.2">
      <c r="A390" s="20" t="s">
        <v>729</v>
      </c>
      <c r="B390" s="33" t="str">
        <f>SUBSTITUTE(A390,"/Users/timomiessen/Desktop/imagesdk/blackwomen1/","Image_")</f>
        <v>Image_BW_98.jpg</v>
      </c>
      <c r="C390" s="63" t="s">
        <v>5</v>
      </c>
      <c r="D390" s="22" t="s">
        <v>2973</v>
      </c>
      <c r="E390" s="23">
        <v>1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>
        <v>0</v>
      </c>
      <c r="M390" s="23">
        <v>0</v>
      </c>
      <c r="N390" s="23">
        <v>0</v>
      </c>
      <c r="O390" s="23">
        <v>0</v>
      </c>
      <c r="P390" s="23">
        <v>0</v>
      </c>
      <c r="Q390" s="23">
        <v>0</v>
      </c>
      <c r="R390" s="23" cm="1">
        <f t="array" ref="R390">_xlfn.IFS(H390=1,1,K390=1,1,L390=1,1,M390=1,1,N390=1,1,P390=1,1,TRUE,0)</f>
        <v>0</v>
      </c>
      <c r="S390" s="64">
        <f>IF(AND(G390=1,R390=1),0,R390)</f>
        <v>0</v>
      </c>
      <c r="T390" s="24" t="s">
        <v>2249</v>
      </c>
      <c r="U390" s="49">
        <f>SUBSTITUTE(T390,".",",")*1</f>
        <v>3.1850519590079701E-2</v>
      </c>
      <c r="V390" s="54">
        <f>IF(U390&gt;=0.1, 1, 0)</f>
        <v>0</v>
      </c>
      <c r="W390" s="25">
        <f>IF(U390&gt;=0.2, 1, 0)</f>
        <v>0</v>
      </c>
      <c r="X390" s="25">
        <f>IF(U390&gt;=0.3, 1, 0)</f>
        <v>0</v>
      </c>
      <c r="Y390" s="25">
        <f>IF(U390&gt;=0.4, 1, 0)</f>
        <v>0</v>
      </c>
      <c r="Z390" s="25">
        <f>IF(U390&gt;=0.5, 1, 0)</f>
        <v>0</v>
      </c>
      <c r="AA390" s="25">
        <f>IF(U390&gt;=0.6, 1, 0)</f>
        <v>0</v>
      </c>
      <c r="AB390" s="25">
        <f>IF(U390&gt;=0.7, 1, 0)</f>
        <v>0</v>
      </c>
      <c r="AC390" s="25">
        <f>IF(U390&gt;=0.8, 1, 0)</f>
        <v>0</v>
      </c>
      <c r="AD390" s="55">
        <f>IF(U390&gt;=0.9, 1, 0)</f>
        <v>0</v>
      </c>
    </row>
    <row r="391" spans="1:30" ht="20" customHeight="1" x14ac:dyDescent="0.2">
      <c r="A391" s="20" t="s">
        <v>730</v>
      </c>
      <c r="B391" s="33" t="str">
        <f>SUBSTITUTE(A391,"/Users/timomiessen/Desktop/imagesdk/blackwomen1/","Image_")</f>
        <v>Image_BW_99.jpg</v>
      </c>
      <c r="C391" s="63" t="s">
        <v>5</v>
      </c>
      <c r="D391" s="22" t="s">
        <v>2973</v>
      </c>
      <c r="E391" s="23">
        <v>1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  <c r="M391" s="23">
        <v>0</v>
      </c>
      <c r="N391" s="23">
        <v>0</v>
      </c>
      <c r="O391" s="23">
        <v>0</v>
      </c>
      <c r="P391" s="23">
        <v>0</v>
      </c>
      <c r="Q391" s="23">
        <v>0</v>
      </c>
      <c r="R391" s="23" cm="1">
        <f t="array" ref="R391">_xlfn.IFS(H391=1,1,K391=1,1,L391=1,1,M391=1,1,N391=1,1,P391=1,1,TRUE,0)</f>
        <v>0</v>
      </c>
      <c r="S391" s="64">
        <f>IF(AND(G391=1,R391=1),0,R391)</f>
        <v>0</v>
      </c>
      <c r="T391" s="24" t="s">
        <v>2250</v>
      </c>
      <c r="U391" s="49">
        <f>SUBSTITUTE(T391,".",",")*1</f>
        <v>5.4824416991323198E-2</v>
      </c>
      <c r="V391" s="54">
        <f>IF(U391&gt;=0.1, 1, 0)</f>
        <v>0</v>
      </c>
      <c r="W391" s="25">
        <f>IF(U391&gt;=0.2, 1, 0)</f>
        <v>0</v>
      </c>
      <c r="X391" s="25">
        <f>IF(U391&gt;=0.3, 1, 0)</f>
        <v>0</v>
      </c>
      <c r="Y391" s="25">
        <f>IF(U391&gt;=0.4, 1, 0)</f>
        <v>0</v>
      </c>
      <c r="Z391" s="25">
        <f>IF(U391&gt;=0.5, 1, 0)</f>
        <v>0</v>
      </c>
      <c r="AA391" s="25">
        <f>IF(U391&gt;=0.6, 1, 0)</f>
        <v>0</v>
      </c>
      <c r="AB391" s="25">
        <f>IF(U391&gt;=0.7, 1, 0)</f>
        <v>0</v>
      </c>
      <c r="AC391" s="25">
        <f>IF(U391&gt;=0.8, 1, 0)</f>
        <v>0</v>
      </c>
      <c r="AD391" s="55">
        <f>IF(U391&gt;=0.9, 1, 0)</f>
        <v>0</v>
      </c>
    </row>
    <row r="392" spans="1:30" ht="20" customHeight="1" x14ac:dyDescent="0.2">
      <c r="A392" s="20" t="s">
        <v>1082</v>
      </c>
      <c r="B392" s="33" t="str">
        <f>SUBSTITUTE(A392,"/Users/timomiessen/Desktop/imagesdk/nonblackwomen1/","Image_")</f>
        <v>Image_NBW_115.jpg</v>
      </c>
      <c r="C392" s="63" t="s">
        <v>5</v>
      </c>
      <c r="D392" s="22" t="s">
        <v>6</v>
      </c>
      <c r="E392" s="23">
        <v>1</v>
      </c>
      <c r="F392" s="23">
        <v>0</v>
      </c>
      <c r="G392" s="23">
        <v>0</v>
      </c>
      <c r="H392" s="23">
        <v>0</v>
      </c>
      <c r="I392" s="23">
        <v>0</v>
      </c>
      <c r="J392" s="23">
        <v>0</v>
      </c>
      <c r="K392" s="23">
        <v>0</v>
      </c>
      <c r="L392" s="23">
        <v>0</v>
      </c>
      <c r="M392" s="23">
        <v>0</v>
      </c>
      <c r="N392" s="23">
        <v>1</v>
      </c>
      <c r="O392" s="23">
        <v>0</v>
      </c>
      <c r="P392" s="23">
        <v>0</v>
      </c>
      <c r="Q392" s="23">
        <v>0</v>
      </c>
      <c r="R392" s="23" cm="1">
        <f t="array" ref="R392">_xlfn.IFS(H392=1,1,K392=1,1,L392=1,1,M392=1,1,N392=1,1,P392=1,1,TRUE,0)</f>
        <v>1</v>
      </c>
      <c r="S392" s="64">
        <f>IF(AND(G392=1,R392=1),0,R392)</f>
        <v>1</v>
      </c>
      <c r="T392" s="24" t="s">
        <v>2269</v>
      </c>
      <c r="U392" s="49">
        <f>SUBSTITUTE(T392,".",",")*1</f>
        <v>5.5007791146636002E-2</v>
      </c>
      <c r="V392" s="54">
        <f>IF(U392&gt;=0.1, 1, 0)</f>
        <v>0</v>
      </c>
      <c r="W392" s="25">
        <f>IF(U392&gt;=0.2, 1, 0)</f>
        <v>0</v>
      </c>
      <c r="X392" s="25">
        <f>IF(U392&gt;=0.3, 1, 0)</f>
        <v>0</v>
      </c>
      <c r="Y392" s="25">
        <f>IF(U392&gt;=0.4, 1, 0)</f>
        <v>0</v>
      </c>
      <c r="Z392" s="25">
        <f>IF(U392&gt;=0.5, 1, 0)</f>
        <v>0</v>
      </c>
      <c r="AA392" s="25">
        <f>IF(U392&gt;=0.6, 1, 0)</f>
        <v>0</v>
      </c>
      <c r="AB392" s="25">
        <f>IF(U392&gt;=0.7, 1, 0)</f>
        <v>0</v>
      </c>
      <c r="AC392" s="25">
        <f>IF(U392&gt;=0.8, 1, 0)</f>
        <v>0</v>
      </c>
      <c r="AD392" s="55">
        <f>IF(U392&gt;=0.9, 1, 0)</f>
        <v>0</v>
      </c>
    </row>
    <row r="393" spans="1:30" ht="20" customHeight="1" x14ac:dyDescent="0.2">
      <c r="A393" s="20" t="s">
        <v>1091</v>
      </c>
      <c r="B393" s="33" t="str">
        <f>SUBSTITUTE(A393,"/Users/timomiessen/Desktop/imagesdk/nonblackwomen1/","Image_")</f>
        <v>Image_NBW_123.jpg</v>
      </c>
      <c r="C393" s="63" t="s">
        <v>5</v>
      </c>
      <c r="D393" s="22" t="s">
        <v>6</v>
      </c>
      <c r="E393" s="23">
        <v>1</v>
      </c>
      <c r="F393" s="23">
        <v>0</v>
      </c>
      <c r="G393" s="23">
        <v>0</v>
      </c>
      <c r="H393" s="23">
        <v>0</v>
      </c>
      <c r="I393" s="23">
        <v>0</v>
      </c>
      <c r="J393" s="23">
        <v>0</v>
      </c>
      <c r="K393" s="23">
        <v>0</v>
      </c>
      <c r="L393" s="23">
        <v>0</v>
      </c>
      <c r="M393" s="23">
        <v>0</v>
      </c>
      <c r="N393" s="23">
        <v>1</v>
      </c>
      <c r="O393" s="23">
        <v>0</v>
      </c>
      <c r="P393" s="23">
        <v>0</v>
      </c>
      <c r="Q393" s="23">
        <v>0</v>
      </c>
      <c r="R393" s="23" cm="1">
        <f t="array" ref="R393">_xlfn.IFS(H393=1,1,K393=1,1,L393=1,1,M393=1,1,N393=1,1,P393=1,1,TRUE,0)</f>
        <v>1</v>
      </c>
      <c r="S393" s="64">
        <f>IF(AND(G393=1,R393=1),0,R393)</f>
        <v>1</v>
      </c>
      <c r="T393" s="24" t="s">
        <v>2278</v>
      </c>
      <c r="U393" s="49">
        <f>SUBSTITUTE(T393,".",",")*1</f>
        <v>0.17881763726472799</v>
      </c>
      <c r="V393" s="54">
        <f>IF(U393&gt;=0.1, 1, 0)</f>
        <v>1</v>
      </c>
      <c r="W393" s="25">
        <f>IF(U393&gt;=0.2, 1, 0)</f>
        <v>0</v>
      </c>
      <c r="X393" s="25">
        <f>IF(U393&gt;=0.3, 1, 0)</f>
        <v>0</v>
      </c>
      <c r="Y393" s="25">
        <f>IF(U393&gt;=0.4, 1, 0)</f>
        <v>0</v>
      </c>
      <c r="Z393" s="25">
        <f>IF(U393&gt;=0.5, 1, 0)</f>
        <v>0</v>
      </c>
      <c r="AA393" s="25">
        <f>IF(U393&gt;=0.6, 1, 0)</f>
        <v>0</v>
      </c>
      <c r="AB393" s="25">
        <f>IF(U393&gt;=0.7, 1, 0)</f>
        <v>0</v>
      </c>
      <c r="AC393" s="25">
        <f>IF(U393&gt;=0.8, 1, 0)</f>
        <v>0</v>
      </c>
      <c r="AD393" s="55">
        <f>IF(U393&gt;=0.9, 1, 0)</f>
        <v>0</v>
      </c>
    </row>
    <row r="394" spans="1:30" ht="20" customHeight="1" x14ac:dyDescent="0.2">
      <c r="A394" s="20" t="s">
        <v>1094</v>
      </c>
      <c r="B394" s="33" t="str">
        <f>SUBSTITUTE(A394,"/Users/timomiessen/Desktop/imagesdk/nonblackwomen1/","Image_")</f>
        <v>Image_NBW_126.jpg</v>
      </c>
      <c r="C394" s="63" t="s">
        <v>5</v>
      </c>
      <c r="D394" s="22" t="s">
        <v>6</v>
      </c>
      <c r="E394" s="23">
        <v>1</v>
      </c>
      <c r="F394" s="23">
        <v>0</v>
      </c>
      <c r="G394" s="23">
        <v>0</v>
      </c>
      <c r="H394" s="23">
        <v>0</v>
      </c>
      <c r="I394" s="23">
        <v>0</v>
      </c>
      <c r="J394" s="23">
        <v>0</v>
      </c>
      <c r="K394" s="23">
        <v>0</v>
      </c>
      <c r="L394" s="23">
        <v>0</v>
      </c>
      <c r="M394" s="23">
        <v>0</v>
      </c>
      <c r="N394" s="23">
        <v>1</v>
      </c>
      <c r="O394" s="23">
        <v>0</v>
      </c>
      <c r="P394" s="23">
        <v>0</v>
      </c>
      <c r="Q394" s="23">
        <v>0</v>
      </c>
      <c r="R394" s="23" cm="1">
        <f t="array" ref="R394">_xlfn.IFS(H394=1,1,K394=1,1,L394=1,1,M394=1,1,N394=1,1,P394=1,1,TRUE,0)</f>
        <v>1</v>
      </c>
      <c r="S394" s="64">
        <f>IF(AND(G394=1,R394=1),0,R394)</f>
        <v>1</v>
      </c>
      <c r="T394" s="24" t="s">
        <v>2281</v>
      </c>
      <c r="U394" s="49">
        <f>SUBSTITUTE(T394,".",",")*1</f>
        <v>0.1168402004987</v>
      </c>
      <c r="V394" s="54">
        <f>IF(U394&gt;=0.1, 1, 0)</f>
        <v>1</v>
      </c>
      <c r="W394" s="25">
        <f>IF(U394&gt;=0.2, 1, 0)</f>
        <v>0</v>
      </c>
      <c r="X394" s="25">
        <f>IF(U394&gt;=0.3, 1, 0)</f>
        <v>0</v>
      </c>
      <c r="Y394" s="25">
        <f>IF(U394&gt;=0.4, 1, 0)</f>
        <v>0</v>
      </c>
      <c r="Z394" s="25">
        <f>IF(U394&gt;=0.5, 1, 0)</f>
        <v>0</v>
      </c>
      <c r="AA394" s="25">
        <f>IF(U394&gt;=0.6, 1, 0)</f>
        <v>0</v>
      </c>
      <c r="AB394" s="25">
        <f>IF(U394&gt;=0.7, 1, 0)</f>
        <v>0</v>
      </c>
      <c r="AC394" s="25">
        <f>IF(U394&gt;=0.8, 1, 0)</f>
        <v>0</v>
      </c>
      <c r="AD394" s="55">
        <f>IF(U394&gt;=0.9, 1, 0)</f>
        <v>0</v>
      </c>
    </row>
    <row r="395" spans="1:30" ht="20" customHeight="1" x14ac:dyDescent="0.2">
      <c r="A395" s="20" t="s">
        <v>1105</v>
      </c>
      <c r="B395" s="33" t="str">
        <f>SUBSTITUTE(A395,"/Users/timomiessen/Desktop/imagesdk/nonblackwomen1/","Image_")</f>
        <v>Image_NBW_136.jpg</v>
      </c>
      <c r="C395" s="63" t="s">
        <v>5</v>
      </c>
      <c r="D395" s="22" t="s">
        <v>6</v>
      </c>
      <c r="E395" s="23">
        <v>1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0</v>
      </c>
      <c r="L395" s="23">
        <v>0</v>
      </c>
      <c r="M395" s="23">
        <v>0</v>
      </c>
      <c r="N395" s="23">
        <v>1</v>
      </c>
      <c r="O395" s="23">
        <v>0</v>
      </c>
      <c r="P395" s="23">
        <v>0</v>
      </c>
      <c r="Q395" s="23">
        <v>0</v>
      </c>
      <c r="R395" s="23" cm="1">
        <f t="array" ref="R395">_xlfn.IFS(H395=1,1,K395=1,1,L395=1,1,M395=1,1,N395=1,1,P395=1,1,TRUE,0)</f>
        <v>1</v>
      </c>
      <c r="S395" s="64">
        <f>IF(AND(G395=1,R395=1),0,R395)</f>
        <v>1</v>
      </c>
      <c r="T395" s="24" t="s">
        <v>2292</v>
      </c>
      <c r="U395" s="49">
        <f>SUBSTITUTE(T395,".",",")*1</f>
        <v>0.14804922416806199</v>
      </c>
      <c r="V395" s="54">
        <f>IF(U395&gt;=0.1, 1, 0)</f>
        <v>1</v>
      </c>
      <c r="W395" s="25">
        <f>IF(U395&gt;=0.2, 1, 0)</f>
        <v>0</v>
      </c>
      <c r="X395" s="25">
        <f>IF(U395&gt;=0.3, 1, 0)</f>
        <v>0</v>
      </c>
      <c r="Y395" s="25">
        <f>IF(U395&gt;=0.4, 1, 0)</f>
        <v>0</v>
      </c>
      <c r="Z395" s="25">
        <f>IF(U395&gt;=0.5, 1, 0)</f>
        <v>0</v>
      </c>
      <c r="AA395" s="25">
        <f>IF(U395&gt;=0.6, 1, 0)</f>
        <v>0</v>
      </c>
      <c r="AB395" s="25">
        <f>IF(U395&gt;=0.7, 1, 0)</f>
        <v>0</v>
      </c>
      <c r="AC395" s="25">
        <f>IF(U395&gt;=0.8, 1, 0)</f>
        <v>0</v>
      </c>
      <c r="AD395" s="55">
        <f>IF(U395&gt;=0.9, 1, 0)</f>
        <v>0</v>
      </c>
    </row>
    <row r="396" spans="1:30" ht="20" customHeight="1" x14ac:dyDescent="0.2">
      <c r="A396" s="20" t="s">
        <v>1133</v>
      </c>
      <c r="B396" s="33" t="str">
        <f>SUBSTITUTE(A396,"/Users/timomiessen/Desktop/imagesdk/nonblackwomen1/","Image_")</f>
        <v>Image_NBW_162.jpg</v>
      </c>
      <c r="C396" s="63" t="s">
        <v>5</v>
      </c>
      <c r="D396" s="22" t="s">
        <v>6</v>
      </c>
      <c r="E396" s="23">
        <v>0</v>
      </c>
      <c r="F396" s="23">
        <v>1</v>
      </c>
      <c r="G396" s="23">
        <v>0</v>
      </c>
      <c r="H396" s="23">
        <v>0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23">
        <v>1</v>
      </c>
      <c r="O396" s="23">
        <v>0</v>
      </c>
      <c r="P396" s="23">
        <v>0</v>
      </c>
      <c r="Q396" s="23">
        <v>0</v>
      </c>
      <c r="R396" s="23" cm="1">
        <f t="array" ref="R396">_xlfn.IFS(H396=1,1,K396=1,1,L396=1,1,M396=1,1,N396=1,1,P396=1,1,TRUE,0)</f>
        <v>1</v>
      </c>
      <c r="S396" s="64">
        <f>IF(AND(G396=1,R396=1),0,R396)</f>
        <v>1</v>
      </c>
      <c r="T396" s="24" t="s">
        <v>2321</v>
      </c>
      <c r="U396" s="49">
        <f>SUBSTITUTE(T396,".",",")*1</f>
        <v>0.1357460655272</v>
      </c>
      <c r="V396" s="54">
        <f>IF(U396&gt;=0.1, 1, 0)</f>
        <v>1</v>
      </c>
      <c r="W396" s="25">
        <f>IF(U396&gt;=0.2, 1, 0)</f>
        <v>0</v>
      </c>
      <c r="X396" s="25">
        <f>IF(U396&gt;=0.3, 1, 0)</f>
        <v>0</v>
      </c>
      <c r="Y396" s="25">
        <f>IF(U396&gt;=0.4, 1, 0)</f>
        <v>0</v>
      </c>
      <c r="Z396" s="25">
        <f>IF(U396&gt;=0.5, 1, 0)</f>
        <v>0</v>
      </c>
      <c r="AA396" s="25">
        <f>IF(U396&gt;=0.6, 1, 0)</f>
        <v>0</v>
      </c>
      <c r="AB396" s="25">
        <f>IF(U396&gt;=0.7, 1, 0)</f>
        <v>0</v>
      </c>
      <c r="AC396" s="25">
        <f>IF(U396&gt;=0.8, 1, 0)</f>
        <v>0</v>
      </c>
      <c r="AD396" s="55">
        <f>IF(U396&gt;=0.9, 1, 0)</f>
        <v>0</v>
      </c>
    </row>
    <row r="397" spans="1:30" ht="20" customHeight="1" x14ac:dyDescent="0.2">
      <c r="A397" s="20" t="s">
        <v>1136</v>
      </c>
      <c r="B397" s="33" t="str">
        <f>SUBSTITUTE(A397,"/Users/timomiessen/Desktop/imagesdk/nonblackwomen1/","Image_")</f>
        <v>Image_NBW_165.jpg</v>
      </c>
      <c r="C397" s="63" t="s">
        <v>5</v>
      </c>
      <c r="D397" s="22" t="s">
        <v>6</v>
      </c>
      <c r="E397" s="23">
        <v>0</v>
      </c>
      <c r="F397" s="23">
        <v>1</v>
      </c>
      <c r="G397" s="23">
        <v>0</v>
      </c>
      <c r="H397" s="23">
        <v>0</v>
      </c>
      <c r="I397" s="23">
        <v>0</v>
      </c>
      <c r="J397" s="23">
        <v>0</v>
      </c>
      <c r="K397" s="23">
        <v>0</v>
      </c>
      <c r="L397" s="23">
        <v>0</v>
      </c>
      <c r="M397" s="23">
        <v>0</v>
      </c>
      <c r="N397" s="23">
        <v>1</v>
      </c>
      <c r="O397" s="23">
        <v>0</v>
      </c>
      <c r="P397" s="23">
        <v>0</v>
      </c>
      <c r="Q397" s="23">
        <v>0</v>
      </c>
      <c r="R397" s="23" cm="1">
        <f t="array" ref="R397">_xlfn.IFS(H397=1,1,K397=1,1,L397=1,1,M397=1,1,N397=1,1,P397=1,1,TRUE,0)</f>
        <v>1</v>
      </c>
      <c r="S397" s="64">
        <f>IF(AND(G397=1,R397=1),0,R397)</f>
        <v>1</v>
      </c>
      <c r="T397" s="24" t="s">
        <v>2324</v>
      </c>
      <c r="U397" s="49">
        <f>SUBSTITUTE(T397,".",",")*1</f>
        <v>0.22275800257921199</v>
      </c>
      <c r="V397" s="54">
        <f>IF(U397&gt;=0.1, 1, 0)</f>
        <v>1</v>
      </c>
      <c r="W397" s="25">
        <f>IF(U397&gt;=0.2, 1, 0)</f>
        <v>1</v>
      </c>
      <c r="X397" s="25">
        <f>IF(U397&gt;=0.3, 1, 0)</f>
        <v>0</v>
      </c>
      <c r="Y397" s="25">
        <f>IF(U397&gt;=0.4, 1, 0)</f>
        <v>0</v>
      </c>
      <c r="Z397" s="25">
        <f>IF(U397&gt;=0.5, 1, 0)</f>
        <v>0</v>
      </c>
      <c r="AA397" s="25">
        <f>IF(U397&gt;=0.6, 1, 0)</f>
        <v>0</v>
      </c>
      <c r="AB397" s="25">
        <f>IF(U397&gt;=0.7, 1, 0)</f>
        <v>0</v>
      </c>
      <c r="AC397" s="25">
        <f>IF(U397&gt;=0.8, 1, 0)</f>
        <v>0</v>
      </c>
      <c r="AD397" s="55">
        <f>IF(U397&gt;=0.9, 1, 0)</f>
        <v>0</v>
      </c>
    </row>
    <row r="398" spans="1:30" ht="20" customHeight="1" x14ac:dyDescent="0.2">
      <c r="A398" s="20" t="s">
        <v>1272</v>
      </c>
      <c r="B398" s="33" t="str">
        <f>SUBSTITUTE(A398,"/Users/timomiessen/Desktop/imagesdk/nonblackwomen1/","Image_")</f>
        <v>Image_NBW_288.jpg</v>
      </c>
      <c r="C398" s="63" t="s">
        <v>5</v>
      </c>
      <c r="D398" s="22" t="s">
        <v>6</v>
      </c>
      <c r="E398" s="23">
        <v>1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0</v>
      </c>
      <c r="L398" s="23">
        <v>0</v>
      </c>
      <c r="M398" s="23">
        <v>0</v>
      </c>
      <c r="N398" s="23">
        <v>1</v>
      </c>
      <c r="O398" s="23">
        <v>0</v>
      </c>
      <c r="P398" s="23">
        <v>0</v>
      </c>
      <c r="Q398" s="23">
        <v>0</v>
      </c>
      <c r="R398" s="23" cm="1">
        <f t="array" ref="R398">_xlfn.IFS(H398=1,1,K398=1,1,L398=1,1,M398=1,1,N398=1,1,P398=1,1,TRUE,0)</f>
        <v>1</v>
      </c>
      <c r="S398" s="64">
        <f>IF(AND(G398=1,R398=1),0,R398)</f>
        <v>1</v>
      </c>
      <c r="T398" s="24" t="s">
        <v>2460</v>
      </c>
      <c r="U398" s="49">
        <f>SUBSTITUTE(T398,".",",")*1</f>
        <v>0.95677138492464997</v>
      </c>
      <c r="V398" s="54">
        <f>IF(U398&gt;=0.1, 1, 0)</f>
        <v>1</v>
      </c>
      <c r="W398" s="25">
        <f>IF(U398&gt;=0.2, 1, 0)</f>
        <v>1</v>
      </c>
      <c r="X398" s="25">
        <f>IF(U398&gt;=0.3, 1, 0)</f>
        <v>1</v>
      </c>
      <c r="Y398" s="25">
        <f>IF(U398&gt;=0.4, 1, 0)</f>
        <v>1</v>
      </c>
      <c r="Z398" s="25">
        <f>IF(U398&gt;=0.5, 1, 0)</f>
        <v>1</v>
      </c>
      <c r="AA398" s="25">
        <f>IF(U398&gt;=0.6, 1, 0)</f>
        <v>1</v>
      </c>
      <c r="AB398" s="25">
        <f>IF(U398&gt;=0.7, 1, 0)</f>
        <v>1</v>
      </c>
      <c r="AC398" s="25">
        <f>IF(U398&gt;=0.8, 1, 0)</f>
        <v>1</v>
      </c>
      <c r="AD398" s="55">
        <f>IF(U398&gt;=0.9, 1, 0)</f>
        <v>1</v>
      </c>
    </row>
    <row r="399" spans="1:30" ht="20" customHeight="1" x14ac:dyDescent="0.2">
      <c r="A399" s="20" t="s">
        <v>1278</v>
      </c>
      <c r="B399" s="33" t="str">
        <f>SUBSTITUTE(A399,"/Users/timomiessen/Desktop/imagesdk/nonblackwomen1/","Image_")</f>
        <v>Image_NBW_293.jpg</v>
      </c>
      <c r="C399" s="63" t="s">
        <v>5</v>
      </c>
      <c r="D399" s="22" t="s">
        <v>6</v>
      </c>
      <c r="E399" s="23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1</v>
      </c>
      <c r="K399" s="23">
        <v>0</v>
      </c>
      <c r="L399" s="23">
        <v>0</v>
      </c>
      <c r="M399" s="23">
        <v>0</v>
      </c>
      <c r="N399" s="23">
        <v>0</v>
      </c>
      <c r="O399" s="23">
        <v>0</v>
      </c>
      <c r="P399" s="23">
        <v>1</v>
      </c>
      <c r="Q399" s="23">
        <v>0</v>
      </c>
      <c r="R399" s="23" cm="1">
        <f t="array" ref="R399">_xlfn.IFS(H399=1,1,K399=1,1,L399=1,1,M399=1,1,N399=1,1,P399=1,1,TRUE,0)</f>
        <v>1</v>
      </c>
      <c r="S399" s="64">
        <f>IF(AND(G399=1,R399=1),0,R399)</f>
        <v>1</v>
      </c>
      <c r="T399" s="24" t="s">
        <v>2466</v>
      </c>
      <c r="U399" s="49">
        <f>SUBSTITUTE(T399,".",",")*1</f>
        <v>0.52846956998109795</v>
      </c>
      <c r="V399" s="54">
        <f>IF(U399&gt;=0.1, 1, 0)</f>
        <v>1</v>
      </c>
      <c r="W399" s="25">
        <f>IF(U399&gt;=0.2, 1, 0)</f>
        <v>1</v>
      </c>
      <c r="X399" s="25">
        <f>IF(U399&gt;=0.3, 1, 0)</f>
        <v>1</v>
      </c>
      <c r="Y399" s="25">
        <f>IF(U399&gt;=0.4, 1, 0)</f>
        <v>1</v>
      </c>
      <c r="Z399" s="25">
        <f>IF(U399&gt;=0.5, 1, 0)</f>
        <v>1</v>
      </c>
      <c r="AA399" s="25">
        <f>IF(U399&gt;=0.6, 1, 0)</f>
        <v>0</v>
      </c>
      <c r="AB399" s="25">
        <f>IF(U399&gt;=0.7, 1, 0)</f>
        <v>0</v>
      </c>
      <c r="AC399" s="25">
        <f>IF(U399&gt;=0.8, 1, 0)</f>
        <v>0</v>
      </c>
      <c r="AD399" s="55">
        <f>IF(U399&gt;=0.9, 1, 0)</f>
        <v>0</v>
      </c>
    </row>
    <row r="400" spans="1:30" ht="20" customHeight="1" x14ac:dyDescent="0.2">
      <c r="A400" s="20" t="s">
        <v>1281</v>
      </c>
      <c r="B400" s="33" t="str">
        <f>SUBSTITUTE(A400,"/Users/timomiessen/Desktop/imagesdk/nonblackwomen1/","Image_")</f>
        <v>Image_NBW_296.jpg</v>
      </c>
      <c r="C400" s="63" t="s">
        <v>5</v>
      </c>
      <c r="D400" s="22" t="s">
        <v>6</v>
      </c>
      <c r="E400" s="23">
        <v>1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0</v>
      </c>
      <c r="L400" s="23">
        <v>0</v>
      </c>
      <c r="M400" s="23">
        <v>0</v>
      </c>
      <c r="N400" s="23">
        <v>1</v>
      </c>
      <c r="O400" s="23">
        <v>0</v>
      </c>
      <c r="P400" s="23">
        <v>0</v>
      </c>
      <c r="Q400" s="23">
        <v>0</v>
      </c>
      <c r="R400" s="23" cm="1">
        <f t="array" ref="R400">_xlfn.IFS(H400=1,1,K400=1,1,L400=1,1,M400=1,1,N400=1,1,P400=1,1,TRUE,0)</f>
        <v>1</v>
      </c>
      <c r="S400" s="64">
        <f>IF(AND(G400=1,R400=1),0,R400)</f>
        <v>1</v>
      </c>
      <c r="T400" s="24" t="s">
        <v>2469</v>
      </c>
      <c r="U400" s="49">
        <f>SUBSTITUTE(T400,".",",")*1</f>
        <v>0.20363493077456901</v>
      </c>
      <c r="V400" s="54">
        <f>IF(U400&gt;=0.1, 1, 0)</f>
        <v>1</v>
      </c>
      <c r="W400" s="25">
        <f>IF(U400&gt;=0.2, 1, 0)</f>
        <v>1</v>
      </c>
      <c r="X400" s="25">
        <f>IF(U400&gt;=0.3, 1, 0)</f>
        <v>0</v>
      </c>
      <c r="Y400" s="25">
        <f>IF(U400&gt;=0.4, 1, 0)</f>
        <v>0</v>
      </c>
      <c r="Z400" s="25">
        <f>IF(U400&gt;=0.5, 1, 0)</f>
        <v>0</v>
      </c>
      <c r="AA400" s="25">
        <f>IF(U400&gt;=0.6, 1, 0)</f>
        <v>0</v>
      </c>
      <c r="AB400" s="25">
        <f>IF(U400&gt;=0.7, 1, 0)</f>
        <v>0</v>
      </c>
      <c r="AC400" s="25">
        <f>IF(U400&gt;=0.8, 1, 0)</f>
        <v>0</v>
      </c>
      <c r="AD400" s="55">
        <f>IF(U400&gt;=0.9, 1, 0)</f>
        <v>0</v>
      </c>
    </row>
    <row r="401" spans="1:30" ht="20" customHeight="1" x14ac:dyDescent="0.2">
      <c r="A401" s="20" t="s">
        <v>1282</v>
      </c>
      <c r="B401" s="33" t="str">
        <f>SUBSTITUTE(A401,"/Users/timomiessen/Desktop/imagesdk/nonblackwomen1/","Image_")</f>
        <v>Image_NBW_297.jpg</v>
      </c>
      <c r="C401" s="63" t="s">
        <v>5</v>
      </c>
      <c r="D401" s="22" t="s">
        <v>6</v>
      </c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1</v>
      </c>
      <c r="K401" s="23">
        <v>0</v>
      </c>
      <c r="L401" s="23">
        <v>0</v>
      </c>
      <c r="M401" s="23">
        <v>0</v>
      </c>
      <c r="N401" s="23">
        <v>0</v>
      </c>
      <c r="O401" s="23">
        <v>0</v>
      </c>
      <c r="P401" s="23">
        <v>1</v>
      </c>
      <c r="Q401" s="23">
        <v>0</v>
      </c>
      <c r="R401" s="23" cm="1">
        <f t="array" ref="R401">_xlfn.IFS(H401=1,1,K401=1,1,L401=1,1,M401=1,1,N401=1,1,P401=1,1,TRUE,0)</f>
        <v>1</v>
      </c>
      <c r="S401" s="64">
        <f>IF(AND(G401=1,R401=1),0,R401)</f>
        <v>1</v>
      </c>
      <c r="T401" s="24" t="s">
        <v>2470</v>
      </c>
      <c r="U401" s="49">
        <f>SUBSTITUTE(T401,".",",")*1</f>
        <v>0.79045319929718905</v>
      </c>
      <c r="V401" s="54">
        <f>IF(U401&gt;=0.1, 1, 0)</f>
        <v>1</v>
      </c>
      <c r="W401" s="25">
        <f>IF(U401&gt;=0.2, 1, 0)</f>
        <v>1</v>
      </c>
      <c r="X401" s="25">
        <f>IF(U401&gt;=0.3, 1, 0)</f>
        <v>1</v>
      </c>
      <c r="Y401" s="25">
        <f>IF(U401&gt;=0.4, 1, 0)</f>
        <v>1</v>
      </c>
      <c r="Z401" s="25">
        <f>IF(U401&gt;=0.5, 1, 0)</f>
        <v>1</v>
      </c>
      <c r="AA401" s="25">
        <f>IF(U401&gt;=0.6, 1, 0)</f>
        <v>1</v>
      </c>
      <c r="AB401" s="25">
        <f>IF(U401&gt;=0.7, 1, 0)</f>
        <v>1</v>
      </c>
      <c r="AC401" s="25">
        <f>IF(U401&gt;=0.8, 1, 0)</f>
        <v>0</v>
      </c>
      <c r="AD401" s="55">
        <f>IF(U401&gt;=0.9, 1, 0)</f>
        <v>0</v>
      </c>
    </row>
    <row r="402" spans="1:30" ht="20" customHeight="1" x14ac:dyDescent="0.2">
      <c r="A402" s="20" t="s">
        <v>1283</v>
      </c>
      <c r="B402" s="33" t="str">
        <f>SUBSTITUTE(A402,"/Users/timomiessen/Desktop/imagesdk/nonblackwomen1/","Image_")</f>
        <v>Image_NBW_298.jpg</v>
      </c>
      <c r="C402" s="63" t="s">
        <v>5</v>
      </c>
      <c r="D402" s="22" t="s">
        <v>6</v>
      </c>
      <c r="E402" s="23">
        <v>0</v>
      </c>
      <c r="F402" s="23">
        <v>0</v>
      </c>
      <c r="G402" s="23">
        <v>0</v>
      </c>
      <c r="H402" s="23">
        <v>0</v>
      </c>
      <c r="I402" s="23">
        <v>1</v>
      </c>
      <c r="J402" s="23">
        <v>0</v>
      </c>
      <c r="K402" s="23">
        <v>0</v>
      </c>
      <c r="L402" s="23">
        <v>0</v>
      </c>
      <c r="M402" s="23">
        <v>0</v>
      </c>
      <c r="N402" s="23">
        <v>0</v>
      </c>
      <c r="O402" s="23">
        <v>0</v>
      </c>
      <c r="P402" s="23">
        <v>1</v>
      </c>
      <c r="Q402" s="23">
        <v>0</v>
      </c>
      <c r="R402" s="23" cm="1">
        <f t="array" ref="R402">_xlfn.IFS(H402=1,1,K402=1,1,L402=1,1,M402=1,1,N402=1,1,P402=1,1,TRUE,0)</f>
        <v>1</v>
      </c>
      <c r="S402" s="64">
        <f>IF(AND(G402=1,R402=1),0,R402)</f>
        <v>1</v>
      </c>
      <c r="T402" s="24" t="s">
        <v>2471</v>
      </c>
      <c r="U402" s="49">
        <f>SUBSTITUTE(T402,".",",")*1</f>
        <v>0.102236785460263</v>
      </c>
      <c r="V402" s="54">
        <f>IF(U402&gt;=0.1, 1, 0)</f>
        <v>1</v>
      </c>
      <c r="W402" s="25">
        <f>IF(U402&gt;=0.2, 1, 0)</f>
        <v>0</v>
      </c>
      <c r="X402" s="25">
        <f>IF(U402&gt;=0.3, 1, 0)</f>
        <v>0</v>
      </c>
      <c r="Y402" s="25">
        <f>IF(U402&gt;=0.4, 1, 0)</f>
        <v>0</v>
      </c>
      <c r="Z402" s="25">
        <f>IF(U402&gt;=0.5, 1, 0)</f>
        <v>0</v>
      </c>
      <c r="AA402" s="25">
        <f>IF(U402&gt;=0.6, 1, 0)</f>
        <v>0</v>
      </c>
      <c r="AB402" s="25">
        <f>IF(U402&gt;=0.7, 1, 0)</f>
        <v>0</v>
      </c>
      <c r="AC402" s="25">
        <f>IF(U402&gt;=0.8, 1, 0)</f>
        <v>0</v>
      </c>
      <c r="AD402" s="55">
        <f>IF(U402&gt;=0.9, 1, 0)</f>
        <v>0</v>
      </c>
    </row>
    <row r="403" spans="1:30" ht="20" customHeight="1" x14ac:dyDescent="0.2">
      <c r="A403" s="20" t="s">
        <v>1288</v>
      </c>
      <c r="B403" s="33" t="str">
        <f>SUBSTITUTE(A403,"/Users/timomiessen/Desktop/imagesdk/nonblackwomen1/","Image_")</f>
        <v>Image_NBW_301.jpg</v>
      </c>
      <c r="C403" s="63" t="s">
        <v>5</v>
      </c>
      <c r="D403" s="22" t="s">
        <v>6</v>
      </c>
      <c r="E403" s="23">
        <v>0</v>
      </c>
      <c r="F403" s="23">
        <v>0</v>
      </c>
      <c r="G403" s="23">
        <v>0</v>
      </c>
      <c r="H403" s="23">
        <v>0</v>
      </c>
      <c r="I403" s="23">
        <v>0</v>
      </c>
      <c r="J403" s="23">
        <v>1</v>
      </c>
      <c r="K403" s="23">
        <v>0</v>
      </c>
      <c r="L403" s="23">
        <v>1</v>
      </c>
      <c r="M403" s="23">
        <v>0</v>
      </c>
      <c r="N403" s="23">
        <v>0</v>
      </c>
      <c r="O403" s="23">
        <v>0</v>
      </c>
      <c r="P403" s="23">
        <v>1</v>
      </c>
      <c r="Q403" s="23">
        <v>0</v>
      </c>
      <c r="R403" s="23" cm="1">
        <f t="array" ref="R403">_xlfn.IFS(H403=1,1,K403=1,1,L403=1,1,M403=1,1,N403=1,1,P403=1,1,TRUE,0)</f>
        <v>1</v>
      </c>
      <c r="S403" s="64">
        <f>IF(AND(G403=1,R403=1),0,R403)</f>
        <v>1</v>
      </c>
      <c r="T403" s="24" t="s">
        <v>2476</v>
      </c>
      <c r="U403" s="49">
        <f>SUBSTITUTE(T403,".",",")*1</f>
        <v>0.50393524020910196</v>
      </c>
      <c r="V403" s="54">
        <f>IF(U403&gt;=0.1, 1, 0)</f>
        <v>1</v>
      </c>
      <c r="W403" s="25">
        <f>IF(U403&gt;=0.2, 1, 0)</f>
        <v>1</v>
      </c>
      <c r="X403" s="25">
        <f>IF(U403&gt;=0.3, 1, 0)</f>
        <v>1</v>
      </c>
      <c r="Y403" s="25">
        <f>IF(U403&gt;=0.4, 1, 0)</f>
        <v>1</v>
      </c>
      <c r="Z403" s="25">
        <f>IF(U403&gt;=0.5, 1, 0)</f>
        <v>1</v>
      </c>
      <c r="AA403" s="25">
        <f>IF(U403&gt;=0.6, 1, 0)</f>
        <v>0</v>
      </c>
      <c r="AB403" s="25">
        <f>IF(U403&gt;=0.7, 1, 0)</f>
        <v>0</v>
      </c>
      <c r="AC403" s="25">
        <f>IF(U403&gt;=0.8, 1, 0)</f>
        <v>0</v>
      </c>
      <c r="AD403" s="55">
        <f>IF(U403&gt;=0.9, 1, 0)</f>
        <v>0</v>
      </c>
    </row>
    <row r="404" spans="1:30" ht="20" customHeight="1" x14ac:dyDescent="0.2">
      <c r="A404" s="20" t="s">
        <v>1289</v>
      </c>
      <c r="B404" s="33" t="str">
        <f>SUBSTITUTE(A404,"/Users/timomiessen/Desktop/imagesdk/nonblackwomen1/","Image_")</f>
        <v>Image_NBW_302.jpg</v>
      </c>
      <c r="C404" s="63" t="s">
        <v>5</v>
      </c>
      <c r="D404" s="22" t="s">
        <v>6</v>
      </c>
      <c r="E404" s="23">
        <v>0</v>
      </c>
      <c r="F404" s="23">
        <v>0</v>
      </c>
      <c r="G404" s="23">
        <v>0</v>
      </c>
      <c r="H404" s="23">
        <v>0</v>
      </c>
      <c r="I404" s="23">
        <v>0</v>
      </c>
      <c r="J404" s="23">
        <v>1</v>
      </c>
      <c r="K404" s="23">
        <v>0</v>
      </c>
      <c r="L404" s="23">
        <v>0</v>
      </c>
      <c r="M404" s="23">
        <v>0</v>
      </c>
      <c r="N404" s="23">
        <v>0</v>
      </c>
      <c r="O404" s="23">
        <v>0</v>
      </c>
      <c r="P404" s="23">
        <v>1</v>
      </c>
      <c r="Q404" s="23">
        <v>0</v>
      </c>
      <c r="R404" s="23" cm="1">
        <f t="array" ref="R404">_xlfn.IFS(H404=1,1,K404=1,1,L404=1,1,M404=1,1,N404=1,1,P404=1,1,TRUE,0)</f>
        <v>1</v>
      </c>
      <c r="S404" s="64">
        <f>IF(AND(G404=1,R404=1),0,R404)</f>
        <v>1</v>
      </c>
      <c r="T404" s="24" t="s">
        <v>2477</v>
      </c>
      <c r="U404" s="49">
        <f>SUBSTITUTE(T404,".",",")*1</f>
        <v>0.948808519169688</v>
      </c>
      <c r="V404" s="54">
        <f>IF(U404&gt;=0.1, 1, 0)</f>
        <v>1</v>
      </c>
      <c r="W404" s="25">
        <f>IF(U404&gt;=0.2, 1, 0)</f>
        <v>1</v>
      </c>
      <c r="X404" s="25">
        <f>IF(U404&gt;=0.3, 1, 0)</f>
        <v>1</v>
      </c>
      <c r="Y404" s="25">
        <f>IF(U404&gt;=0.4, 1, 0)</f>
        <v>1</v>
      </c>
      <c r="Z404" s="25">
        <f>IF(U404&gt;=0.5, 1, 0)</f>
        <v>1</v>
      </c>
      <c r="AA404" s="25">
        <f>IF(U404&gt;=0.6, 1, 0)</f>
        <v>1</v>
      </c>
      <c r="AB404" s="25">
        <f>IF(U404&gt;=0.7, 1, 0)</f>
        <v>1</v>
      </c>
      <c r="AC404" s="25">
        <f>IF(U404&gt;=0.8, 1, 0)</f>
        <v>1</v>
      </c>
      <c r="AD404" s="55">
        <f>IF(U404&gt;=0.9, 1, 0)</f>
        <v>1</v>
      </c>
    </row>
    <row r="405" spans="1:30" ht="20" customHeight="1" x14ac:dyDescent="0.2">
      <c r="A405" s="20" t="s">
        <v>1290</v>
      </c>
      <c r="B405" s="33" t="str">
        <f>SUBSTITUTE(A405,"/Users/timomiessen/Desktop/imagesdk/nonblackwomen1/","Image_")</f>
        <v>Image_NBW_303.jpg</v>
      </c>
      <c r="C405" s="63" t="s">
        <v>5</v>
      </c>
      <c r="D405" s="22" t="s">
        <v>6</v>
      </c>
      <c r="E405" s="23">
        <v>0</v>
      </c>
      <c r="F405" s="23">
        <v>0</v>
      </c>
      <c r="G405" s="23">
        <v>0</v>
      </c>
      <c r="H405" s="23">
        <v>0</v>
      </c>
      <c r="I405" s="23">
        <v>1</v>
      </c>
      <c r="J405" s="23">
        <v>0</v>
      </c>
      <c r="K405" s="23">
        <v>0</v>
      </c>
      <c r="L405" s="23">
        <v>0</v>
      </c>
      <c r="M405" s="23">
        <v>0</v>
      </c>
      <c r="N405" s="23">
        <v>0</v>
      </c>
      <c r="O405" s="23">
        <v>0</v>
      </c>
      <c r="P405" s="23">
        <v>1</v>
      </c>
      <c r="Q405" s="23">
        <v>0</v>
      </c>
      <c r="R405" s="23" cm="1">
        <f t="array" ref="R405">_xlfn.IFS(H405=1,1,K405=1,1,L405=1,1,M405=1,1,N405=1,1,P405=1,1,TRUE,0)</f>
        <v>1</v>
      </c>
      <c r="S405" s="64">
        <f>IF(AND(G405=1,R405=1),0,R405)</f>
        <v>1</v>
      </c>
      <c r="T405" s="24" t="s">
        <v>2478</v>
      </c>
      <c r="U405" s="49">
        <f>SUBSTITUTE(T405,".",",")*1</f>
        <v>0.45943788439035399</v>
      </c>
      <c r="V405" s="54">
        <f>IF(U405&gt;=0.1, 1, 0)</f>
        <v>1</v>
      </c>
      <c r="W405" s="25">
        <f>IF(U405&gt;=0.2, 1, 0)</f>
        <v>1</v>
      </c>
      <c r="X405" s="25">
        <f>IF(U405&gt;=0.3, 1, 0)</f>
        <v>1</v>
      </c>
      <c r="Y405" s="25">
        <f>IF(U405&gt;=0.4, 1, 0)</f>
        <v>1</v>
      </c>
      <c r="Z405" s="25">
        <f>IF(U405&gt;=0.5, 1, 0)</f>
        <v>0</v>
      </c>
      <c r="AA405" s="25">
        <f>IF(U405&gt;=0.6, 1, 0)</f>
        <v>0</v>
      </c>
      <c r="AB405" s="25">
        <f>IF(U405&gt;=0.7, 1, 0)</f>
        <v>0</v>
      </c>
      <c r="AC405" s="25">
        <f>IF(U405&gt;=0.8, 1, 0)</f>
        <v>0</v>
      </c>
      <c r="AD405" s="55">
        <f>IF(U405&gt;=0.9, 1, 0)</f>
        <v>0</v>
      </c>
    </row>
    <row r="406" spans="1:30" ht="20" customHeight="1" x14ac:dyDescent="0.2">
      <c r="A406" s="20" t="s">
        <v>1292</v>
      </c>
      <c r="B406" s="33" t="str">
        <f>SUBSTITUTE(A406,"/Users/timomiessen/Desktop/imagesdk/nonblackwomen1/","Image_")</f>
        <v>Image_NBW_305.jpg</v>
      </c>
      <c r="C406" s="63" t="s">
        <v>5</v>
      </c>
      <c r="D406" s="22" t="s">
        <v>6</v>
      </c>
      <c r="E406" s="23">
        <v>0</v>
      </c>
      <c r="F406" s="23">
        <v>0</v>
      </c>
      <c r="G406" s="23">
        <v>0</v>
      </c>
      <c r="H406" s="23">
        <v>0</v>
      </c>
      <c r="I406" s="23">
        <v>0</v>
      </c>
      <c r="J406" s="23">
        <v>1</v>
      </c>
      <c r="K406" s="23">
        <v>0</v>
      </c>
      <c r="L406" s="23">
        <v>1</v>
      </c>
      <c r="M406" s="23">
        <v>0</v>
      </c>
      <c r="N406" s="23">
        <v>0</v>
      </c>
      <c r="O406" s="23">
        <v>0</v>
      </c>
      <c r="P406" s="23">
        <v>1</v>
      </c>
      <c r="Q406" s="23">
        <v>0</v>
      </c>
      <c r="R406" s="23" cm="1">
        <f t="array" ref="R406">_xlfn.IFS(H406=1,1,K406=1,1,L406=1,1,M406=1,1,N406=1,1,P406=1,1,TRUE,0)</f>
        <v>1</v>
      </c>
      <c r="S406" s="64">
        <f>IF(AND(G406=1,R406=1),0,R406)</f>
        <v>1</v>
      </c>
      <c r="T406" s="24" t="s">
        <v>2480</v>
      </c>
      <c r="U406" s="49">
        <f>SUBSTITUTE(T406,".",",")*1</f>
        <v>0.81881156563758795</v>
      </c>
      <c r="V406" s="54">
        <f>IF(U406&gt;=0.1, 1, 0)</f>
        <v>1</v>
      </c>
      <c r="W406" s="25">
        <f>IF(U406&gt;=0.2, 1, 0)</f>
        <v>1</v>
      </c>
      <c r="X406" s="25">
        <f>IF(U406&gt;=0.3, 1, 0)</f>
        <v>1</v>
      </c>
      <c r="Y406" s="25">
        <f>IF(U406&gt;=0.4, 1, 0)</f>
        <v>1</v>
      </c>
      <c r="Z406" s="25">
        <f>IF(U406&gt;=0.5, 1, 0)</f>
        <v>1</v>
      </c>
      <c r="AA406" s="25">
        <f>IF(U406&gt;=0.6, 1, 0)</f>
        <v>1</v>
      </c>
      <c r="AB406" s="25">
        <f>IF(U406&gt;=0.7, 1, 0)</f>
        <v>1</v>
      </c>
      <c r="AC406" s="25">
        <f>IF(U406&gt;=0.8, 1, 0)</f>
        <v>1</v>
      </c>
      <c r="AD406" s="55">
        <f>IF(U406&gt;=0.9, 1, 0)</f>
        <v>0</v>
      </c>
    </row>
    <row r="407" spans="1:30" ht="20" customHeight="1" x14ac:dyDescent="0.2">
      <c r="A407" s="20" t="s">
        <v>1293</v>
      </c>
      <c r="B407" s="33" t="str">
        <f>SUBSTITUTE(A407,"/Users/timomiessen/Desktop/imagesdk/nonblackwomen1/","Image_")</f>
        <v>Image_NBW_306.jpg</v>
      </c>
      <c r="C407" s="63" t="s">
        <v>5</v>
      </c>
      <c r="D407" s="22" t="s">
        <v>6</v>
      </c>
      <c r="E407" s="23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1</v>
      </c>
      <c r="K407" s="23">
        <v>0</v>
      </c>
      <c r="L407" s="23">
        <v>0</v>
      </c>
      <c r="M407" s="23">
        <v>0</v>
      </c>
      <c r="N407" s="23">
        <v>0</v>
      </c>
      <c r="O407" s="23">
        <v>0</v>
      </c>
      <c r="P407" s="23">
        <v>1</v>
      </c>
      <c r="Q407" s="23">
        <v>0</v>
      </c>
      <c r="R407" s="23" cm="1">
        <f t="array" ref="R407">_xlfn.IFS(H407=1,1,K407=1,1,L407=1,1,M407=1,1,N407=1,1,P407=1,1,TRUE,0)</f>
        <v>1</v>
      </c>
      <c r="S407" s="64">
        <f>IF(AND(G407=1,R407=1),0,R407)</f>
        <v>1</v>
      </c>
      <c r="T407" s="24" t="s">
        <v>2481</v>
      </c>
      <c r="U407" s="49">
        <f>SUBSTITUTE(T407,".",",")*1</f>
        <v>0.98673574160784405</v>
      </c>
      <c r="V407" s="54">
        <f>IF(U407&gt;=0.1, 1, 0)</f>
        <v>1</v>
      </c>
      <c r="W407" s="25">
        <f>IF(U407&gt;=0.2, 1, 0)</f>
        <v>1</v>
      </c>
      <c r="X407" s="25">
        <f>IF(U407&gt;=0.3, 1, 0)</f>
        <v>1</v>
      </c>
      <c r="Y407" s="25">
        <f>IF(U407&gt;=0.4, 1, 0)</f>
        <v>1</v>
      </c>
      <c r="Z407" s="25">
        <f>IF(U407&gt;=0.5, 1, 0)</f>
        <v>1</v>
      </c>
      <c r="AA407" s="25">
        <f>IF(U407&gt;=0.6, 1, 0)</f>
        <v>1</v>
      </c>
      <c r="AB407" s="25">
        <f>IF(U407&gt;=0.7, 1, 0)</f>
        <v>1</v>
      </c>
      <c r="AC407" s="25">
        <f>IF(U407&gt;=0.8, 1, 0)</f>
        <v>1</v>
      </c>
      <c r="AD407" s="55">
        <f>IF(U407&gt;=0.9, 1, 0)</f>
        <v>1</v>
      </c>
    </row>
    <row r="408" spans="1:30" ht="20" customHeight="1" x14ac:dyDescent="0.2">
      <c r="A408" s="20" t="s">
        <v>1295</v>
      </c>
      <c r="B408" s="33" t="str">
        <f>SUBSTITUTE(A408,"/Users/timomiessen/Desktop/imagesdk/nonblackwomen1/","Image_")</f>
        <v>Image_NBW_308.jpg</v>
      </c>
      <c r="C408" s="63" t="s">
        <v>5</v>
      </c>
      <c r="D408" s="22" t="s">
        <v>6</v>
      </c>
      <c r="E408" s="23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1</v>
      </c>
      <c r="K408" s="23">
        <v>0</v>
      </c>
      <c r="L408" s="23">
        <v>1</v>
      </c>
      <c r="M408" s="23">
        <v>0</v>
      </c>
      <c r="N408" s="23">
        <v>0</v>
      </c>
      <c r="O408" s="23">
        <v>0</v>
      </c>
      <c r="P408" s="23">
        <v>1</v>
      </c>
      <c r="Q408" s="23">
        <v>0</v>
      </c>
      <c r="R408" s="23" cm="1">
        <f t="array" ref="R408">_xlfn.IFS(H408=1,1,K408=1,1,L408=1,1,M408=1,1,N408=1,1,P408=1,1,TRUE,0)</f>
        <v>1</v>
      </c>
      <c r="S408" s="64">
        <f>IF(AND(G408=1,R408=1),0,R408)</f>
        <v>1</v>
      </c>
      <c r="T408" s="24" t="s">
        <v>2483</v>
      </c>
      <c r="U408" s="49">
        <f>SUBSTITUTE(T408,".",",")*1</f>
        <v>0.76396015658974603</v>
      </c>
      <c r="V408" s="54">
        <f>IF(U408&gt;=0.1, 1, 0)</f>
        <v>1</v>
      </c>
      <c r="W408" s="25">
        <f>IF(U408&gt;=0.2, 1, 0)</f>
        <v>1</v>
      </c>
      <c r="X408" s="25">
        <f>IF(U408&gt;=0.3, 1, 0)</f>
        <v>1</v>
      </c>
      <c r="Y408" s="25">
        <f>IF(U408&gt;=0.4, 1, 0)</f>
        <v>1</v>
      </c>
      <c r="Z408" s="25">
        <f>IF(U408&gt;=0.5, 1, 0)</f>
        <v>1</v>
      </c>
      <c r="AA408" s="25">
        <f>IF(U408&gt;=0.6, 1, 0)</f>
        <v>1</v>
      </c>
      <c r="AB408" s="25">
        <f>IF(U408&gt;=0.7, 1, 0)</f>
        <v>1</v>
      </c>
      <c r="AC408" s="25">
        <f>IF(U408&gt;=0.8, 1, 0)</f>
        <v>0</v>
      </c>
      <c r="AD408" s="55">
        <f>IF(U408&gt;=0.9, 1, 0)</f>
        <v>0</v>
      </c>
    </row>
    <row r="409" spans="1:30" ht="20" customHeight="1" x14ac:dyDescent="0.2">
      <c r="A409" s="20" t="s">
        <v>1296</v>
      </c>
      <c r="B409" s="33" t="str">
        <f>SUBSTITUTE(A409,"/Users/timomiessen/Desktop/imagesdk/nonblackwomen1/","Image_")</f>
        <v>Image_NBW_309.jpg</v>
      </c>
      <c r="C409" s="63" t="s">
        <v>5</v>
      </c>
      <c r="D409" s="22" t="s">
        <v>6</v>
      </c>
      <c r="E409" s="23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1</v>
      </c>
      <c r="K409" s="23">
        <v>0</v>
      </c>
      <c r="L409" s="23">
        <v>0</v>
      </c>
      <c r="M409" s="23">
        <v>0</v>
      </c>
      <c r="N409" s="23">
        <v>0</v>
      </c>
      <c r="O409" s="23">
        <v>0</v>
      </c>
      <c r="P409" s="23">
        <v>1</v>
      </c>
      <c r="Q409" s="23">
        <v>0</v>
      </c>
      <c r="R409" s="23" cm="1">
        <f t="array" ref="R409">_xlfn.IFS(H409=1,1,K409=1,1,L409=1,1,M409=1,1,N409=1,1,P409=1,1,TRUE,0)</f>
        <v>1</v>
      </c>
      <c r="S409" s="64">
        <f>IF(AND(G409=1,R409=1),0,R409)</f>
        <v>1</v>
      </c>
      <c r="T409" s="24" t="s">
        <v>2484</v>
      </c>
      <c r="U409" s="49">
        <f>SUBSTITUTE(T409,".",",")*1</f>
        <v>0.99587388918734998</v>
      </c>
      <c r="V409" s="54">
        <f>IF(U409&gt;=0.1, 1, 0)</f>
        <v>1</v>
      </c>
      <c r="W409" s="25">
        <f>IF(U409&gt;=0.2, 1, 0)</f>
        <v>1</v>
      </c>
      <c r="X409" s="25">
        <f>IF(U409&gt;=0.3, 1, 0)</f>
        <v>1</v>
      </c>
      <c r="Y409" s="25">
        <f>IF(U409&gt;=0.4, 1, 0)</f>
        <v>1</v>
      </c>
      <c r="Z409" s="25">
        <f>IF(U409&gt;=0.5, 1, 0)</f>
        <v>1</v>
      </c>
      <c r="AA409" s="25">
        <f>IF(U409&gt;=0.6, 1, 0)</f>
        <v>1</v>
      </c>
      <c r="AB409" s="25">
        <f>IF(U409&gt;=0.7, 1, 0)</f>
        <v>1</v>
      </c>
      <c r="AC409" s="25">
        <f>IF(U409&gt;=0.8, 1, 0)</f>
        <v>1</v>
      </c>
      <c r="AD409" s="55">
        <f>IF(U409&gt;=0.9, 1, 0)</f>
        <v>1</v>
      </c>
    </row>
    <row r="410" spans="1:30" ht="20" customHeight="1" x14ac:dyDescent="0.2">
      <c r="A410" s="20" t="s">
        <v>1299</v>
      </c>
      <c r="B410" s="33" t="str">
        <f>SUBSTITUTE(A410,"/Users/timomiessen/Desktop/imagesdk/nonblackwomen1/","Image_")</f>
        <v>Image_NBW_311.jpg</v>
      </c>
      <c r="C410" s="63" t="s">
        <v>5</v>
      </c>
      <c r="D410" s="22" t="s">
        <v>6</v>
      </c>
      <c r="E410" s="23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1</v>
      </c>
      <c r="K410" s="23">
        <v>0</v>
      </c>
      <c r="L410" s="23">
        <v>0</v>
      </c>
      <c r="M410" s="23">
        <v>0</v>
      </c>
      <c r="N410" s="23">
        <v>0</v>
      </c>
      <c r="O410" s="23">
        <v>0</v>
      </c>
      <c r="P410" s="23">
        <v>1</v>
      </c>
      <c r="Q410" s="23">
        <v>0</v>
      </c>
      <c r="R410" s="23" cm="1">
        <f t="array" ref="R410">_xlfn.IFS(H410=1,1,K410=1,1,L410=1,1,M410=1,1,N410=1,1,P410=1,1,TRUE,0)</f>
        <v>1</v>
      </c>
      <c r="S410" s="64">
        <f>IF(AND(G410=1,R410=1),0,R410)</f>
        <v>1</v>
      </c>
      <c r="T410" s="24" t="s">
        <v>2487</v>
      </c>
      <c r="U410" s="49">
        <f>SUBSTITUTE(T410,".",",")*1</f>
        <v>0.96702469512820199</v>
      </c>
      <c r="V410" s="54">
        <f>IF(U410&gt;=0.1, 1, 0)</f>
        <v>1</v>
      </c>
      <c r="W410" s="25">
        <f>IF(U410&gt;=0.2, 1, 0)</f>
        <v>1</v>
      </c>
      <c r="X410" s="25">
        <f>IF(U410&gt;=0.3, 1, 0)</f>
        <v>1</v>
      </c>
      <c r="Y410" s="25">
        <f>IF(U410&gt;=0.4, 1, 0)</f>
        <v>1</v>
      </c>
      <c r="Z410" s="25">
        <f>IF(U410&gt;=0.5, 1, 0)</f>
        <v>1</v>
      </c>
      <c r="AA410" s="25">
        <f>IF(U410&gt;=0.6, 1, 0)</f>
        <v>1</v>
      </c>
      <c r="AB410" s="25">
        <f>IF(U410&gt;=0.7, 1, 0)</f>
        <v>1</v>
      </c>
      <c r="AC410" s="25">
        <f>IF(U410&gt;=0.8, 1, 0)</f>
        <v>1</v>
      </c>
      <c r="AD410" s="55">
        <f>IF(U410&gt;=0.9, 1, 0)</f>
        <v>1</v>
      </c>
    </row>
    <row r="411" spans="1:30" ht="20" customHeight="1" x14ac:dyDescent="0.2">
      <c r="A411" s="20" t="s">
        <v>1300</v>
      </c>
      <c r="B411" s="33" t="str">
        <f>SUBSTITUTE(A411,"/Users/timomiessen/Desktop/imagesdk/nonblackwomen1/","Image_")</f>
        <v>Image_NBW_312.jpg</v>
      </c>
      <c r="C411" s="63" t="s">
        <v>5</v>
      </c>
      <c r="D411" s="22" t="s">
        <v>6</v>
      </c>
      <c r="E411" s="23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1</v>
      </c>
      <c r="K411" s="23">
        <v>0</v>
      </c>
      <c r="L411" s="23">
        <v>0</v>
      </c>
      <c r="M411" s="23">
        <v>0</v>
      </c>
      <c r="N411" s="23">
        <v>0</v>
      </c>
      <c r="O411" s="23">
        <v>0</v>
      </c>
      <c r="P411" s="23">
        <v>1</v>
      </c>
      <c r="Q411" s="23">
        <v>0</v>
      </c>
      <c r="R411" s="23" cm="1">
        <f t="array" ref="R411">_xlfn.IFS(H411=1,1,K411=1,1,L411=1,1,M411=1,1,N411=1,1,P411=1,1,TRUE,0)</f>
        <v>1</v>
      </c>
      <c r="S411" s="64">
        <f>IF(AND(G411=1,R411=1),0,R411)</f>
        <v>1</v>
      </c>
      <c r="T411" s="24" t="s">
        <v>2488</v>
      </c>
      <c r="U411" s="49">
        <f>SUBSTITUTE(T411,".",",")*1</f>
        <v>0.98240388371050302</v>
      </c>
      <c r="V411" s="54">
        <f>IF(U411&gt;=0.1, 1, 0)</f>
        <v>1</v>
      </c>
      <c r="W411" s="25">
        <f>IF(U411&gt;=0.2, 1, 0)</f>
        <v>1</v>
      </c>
      <c r="X411" s="25">
        <f>IF(U411&gt;=0.3, 1, 0)</f>
        <v>1</v>
      </c>
      <c r="Y411" s="25">
        <f>IF(U411&gt;=0.4, 1, 0)</f>
        <v>1</v>
      </c>
      <c r="Z411" s="25">
        <f>IF(U411&gt;=0.5, 1, 0)</f>
        <v>1</v>
      </c>
      <c r="AA411" s="25">
        <f>IF(U411&gt;=0.6, 1, 0)</f>
        <v>1</v>
      </c>
      <c r="AB411" s="25">
        <f>IF(U411&gt;=0.7, 1, 0)</f>
        <v>1</v>
      </c>
      <c r="AC411" s="25">
        <f>IF(U411&gt;=0.8, 1, 0)</f>
        <v>1</v>
      </c>
      <c r="AD411" s="55">
        <f>IF(U411&gt;=0.9, 1, 0)</f>
        <v>1</v>
      </c>
    </row>
    <row r="412" spans="1:30" ht="20" customHeight="1" x14ac:dyDescent="0.2">
      <c r="A412" s="20" t="s">
        <v>1301</v>
      </c>
      <c r="B412" s="33" t="str">
        <f>SUBSTITUTE(A412,"/Users/timomiessen/Desktop/imagesdk/nonblackwomen1/","Image_")</f>
        <v>Image_NBW_313.jpg</v>
      </c>
      <c r="C412" s="63" t="s">
        <v>5</v>
      </c>
      <c r="D412" s="22" t="s">
        <v>6</v>
      </c>
      <c r="E412" s="23">
        <v>0</v>
      </c>
      <c r="F412" s="23">
        <v>0</v>
      </c>
      <c r="G412" s="23">
        <v>0</v>
      </c>
      <c r="H412" s="23">
        <v>0</v>
      </c>
      <c r="I412" s="23">
        <v>0</v>
      </c>
      <c r="J412" s="23">
        <v>1</v>
      </c>
      <c r="K412" s="23">
        <v>0</v>
      </c>
      <c r="L412" s="23">
        <v>0</v>
      </c>
      <c r="M412" s="23">
        <v>0</v>
      </c>
      <c r="N412" s="23">
        <v>0</v>
      </c>
      <c r="O412" s="23">
        <v>0</v>
      </c>
      <c r="P412" s="23">
        <v>1</v>
      </c>
      <c r="Q412" s="23">
        <v>0</v>
      </c>
      <c r="R412" s="23" cm="1">
        <f t="array" ref="R412">_xlfn.IFS(H412=1,1,K412=1,1,L412=1,1,M412=1,1,N412=1,1,P412=1,1,TRUE,0)</f>
        <v>1</v>
      </c>
      <c r="S412" s="64">
        <f>IF(AND(G412=1,R412=1),0,R412)</f>
        <v>1</v>
      </c>
      <c r="T412" s="24" t="s">
        <v>2489</v>
      </c>
      <c r="U412" s="49">
        <f>SUBSTITUTE(T412,".",",")*1</f>
        <v>0.98492356296628703</v>
      </c>
      <c r="V412" s="54">
        <f>IF(U412&gt;=0.1, 1, 0)</f>
        <v>1</v>
      </c>
      <c r="W412" s="25">
        <f>IF(U412&gt;=0.2, 1, 0)</f>
        <v>1</v>
      </c>
      <c r="X412" s="25">
        <f>IF(U412&gt;=0.3, 1, 0)</f>
        <v>1</v>
      </c>
      <c r="Y412" s="25">
        <f>IF(U412&gt;=0.4, 1, 0)</f>
        <v>1</v>
      </c>
      <c r="Z412" s="25">
        <f>IF(U412&gt;=0.5, 1, 0)</f>
        <v>1</v>
      </c>
      <c r="AA412" s="25">
        <f>IF(U412&gt;=0.6, 1, 0)</f>
        <v>1</v>
      </c>
      <c r="AB412" s="25">
        <f>IF(U412&gt;=0.7, 1, 0)</f>
        <v>1</v>
      </c>
      <c r="AC412" s="25">
        <f>IF(U412&gt;=0.8, 1, 0)</f>
        <v>1</v>
      </c>
      <c r="AD412" s="55">
        <f>IF(U412&gt;=0.9, 1, 0)</f>
        <v>1</v>
      </c>
    </row>
    <row r="413" spans="1:30" ht="20" customHeight="1" x14ac:dyDescent="0.2">
      <c r="A413" s="20" t="s">
        <v>1302</v>
      </c>
      <c r="B413" s="33" t="str">
        <f>SUBSTITUTE(A413,"/Users/timomiessen/Desktop/imagesdk/nonblackwomen1/","Image_")</f>
        <v>Image_NBW_314.jpg</v>
      </c>
      <c r="C413" s="63" t="s">
        <v>5</v>
      </c>
      <c r="D413" s="22" t="s">
        <v>6</v>
      </c>
      <c r="E413" s="23">
        <v>0</v>
      </c>
      <c r="F413" s="23">
        <v>0</v>
      </c>
      <c r="G413" s="23">
        <v>0</v>
      </c>
      <c r="H413" s="23">
        <v>0</v>
      </c>
      <c r="I413" s="23">
        <v>0</v>
      </c>
      <c r="J413" s="23">
        <v>1</v>
      </c>
      <c r="K413" s="23">
        <v>0</v>
      </c>
      <c r="L413" s="23">
        <v>1</v>
      </c>
      <c r="M413" s="23">
        <v>0</v>
      </c>
      <c r="N413" s="23">
        <v>0</v>
      </c>
      <c r="O413" s="23">
        <v>0</v>
      </c>
      <c r="P413" s="23">
        <v>1</v>
      </c>
      <c r="Q413" s="23">
        <v>0</v>
      </c>
      <c r="R413" s="23" cm="1">
        <f t="array" ref="R413">_xlfn.IFS(H413=1,1,K413=1,1,L413=1,1,M413=1,1,N413=1,1,P413=1,1,TRUE,0)</f>
        <v>1</v>
      </c>
      <c r="S413" s="64">
        <f>IF(AND(G413=1,R413=1),0,R413)</f>
        <v>1</v>
      </c>
      <c r="T413" s="24" t="s">
        <v>2490</v>
      </c>
      <c r="U413" s="49">
        <f>SUBSTITUTE(T413,".",",")*1</f>
        <v>0.80489123240113203</v>
      </c>
      <c r="V413" s="54">
        <f>IF(U413&gt;=0.1, 1, 0)</f>
        <v>1</v>
      </c>
      <c r="W413" s="25">
        <f>IF(U413&gt;=0.2, 1, 0)</f>
        <v>1</v>
      </c>
      <c r="X413" s="25">
        <f>IF(U413&gt;=0.3, 1, 0)</f>
        <v>1</v>
      </c>
      <c r="Y413" s="25">
        <f>IF(U413&gt;=0.4, 1, 0)</f>
        <v>1</v>
      </c>
      <c r="Z413" s="25">
        <f>IF(U413&gt;=0.5, 1, 0)</f>
        <v>1</v>
      </c>
      <c r="AA413" s="25">
        <f>IF(U413&gt;=0.6, 1, 0)</f>
        <v>1</v>
      </c>
      <c r="AB413" s="25">
        <f>IF(U413&gt;=0.7, 1, 0)</f>
        <v>1</v>
      </c>
      <c r="AC413" s="25">
        <f>IF(U413&gt;=0.8, 1, 0)</f>
        <v>1</v>
      </c>
      <c r="AD413" s="55">
        <f>IF(U413&gt;=0.9, 1, 0)</f>
        <v>0</v>
      </c>
    </row>
    <row r="414" spans="1:30" ht="20" customHeight="1" x14ac:dyDescent="0.2">
      <c r="A414" s="20" t="s">
        <v>1303</v>
      </c>
      <c r="B414" s="33" t="str">
        <f>SUBSTITUTE(A414,"/Users/timomiessen/Desktop/imagesdk/nonblackwomen1/","Image_")</f>
        <v>Image_NBW_315.jpg</v>
      </c>
      <c r="C414" s="63" t="s">
        <v>5</v>
      </c>
      <c r="D414" s="22" t="s">
        <v>6</v>
      </c>
      <c r="E414" s="23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1</v>
      </c>
      <c r="K414" s="23">
        <v>0</v>
      </c>
      <c r="L414" s="23">
        <v>0</v>
      </c>
      <c r="M414" s="23">
        <v>0</v>
      </c>
      <c r="N414" s="23">
        <v>0</v>
      </c>
      <c r="O414" s="23">
        <v>0</v>
      </c>
      <c r="P414" s="23">
        <v>1</v>
      </c>
      <c r="Q414" s="23">
        <v>0</v>
      </c>
      <c r="R414" s="23" cm="1">
        <f t="array" ref="R414">_xlfn.IFS(H414=1,1,K414=1,1,L414=1,1,M414=1,1,N414=1,1,P414=1,1,TRUE,0)</f>
        <v>1</v>
      </c>
      <c r="S414" s="64">
        <f>IF(AND(G414=1,R414=1),0,R414)</f>
        <v>1</v>
      </c>
      <c r="T414" s="24" t="s">
        <v>2491</v>
      </c>
      <c r="U414" s="49">
        <f>SUBSTITUTE(T414,".",",")*1</f>
        <v>0.76593823730945498</v>
      </c>
      <c r="V414" s="54">
        <f>IF(U414&gt;=0.1, 1, 0)</f>
        <v>1</v>
      </c>
      <c r="W414" s="25">
        <f>IF(U414&gt;=0.2, 1, 0)</f>
        <v>1</v>
      </c>
      <c r="X414" s="25">
        <f>IF(U414&gt;=0.3, 1, 0)</f>
        <v>1</v>
      </c>
      <c r="Y414" s="25">
        <f>IF(U414&gt;=0.4, 1, 0)</f>
        <v>1</v>
      </c>
      <c r="Z414" s="25">
        <f>IF(U414&gt;=0.5, 1, 0)</f>
        <v>1</v>
      </c>
      <c r="AA414" s="25">
        <f>IF(U414&gt;=0.6, 1, 0)</f>
        <v>1</v>
      </c>
      <c r="AB414" s="25">
        <f>IF(U414&gt;=0.7, 1, 0)</f>
        <v>1</v>
      </c>
      <c r="AC414" s="25">
        <f>IF(U414&gt;=0.8, 1, 0)</f>
        <v>0</v>
      </c>
      <c r="AD414" s="55">
        <f>IF(U414&gt;=0.9, 1, 0)</f>
        <v>0</v>
      </c>
    </row>
    <row r="415" spans="1:30" ht="20" customHeight="1" x14ac:dyDescent="0.2">
      <c r="A415" s="20" t="s">
        <v>1304</v>
      </c>
      <c r="B415" s="33" t="str">
        <f>SUBSTITUTE(A415,"/Users/timomiessen/Desktop/imagesdk/nonblackwomen1/","Image_")</f>
        <v>Image_NBW_316.jpg</v>
      </c>
      <c r="C415" s="63" t="s">
        <v>5</v>
      </c>
      <c r="D415" s="22" t="s">
        <v>6</v>
      </c>
      <c r="E415" s="23">
        <v>0</v>
      </c>
      <c r="F415" s="23">
        <v>0</v>
      </c>
      <c r="G415" s="23">
        <v>0</v>
      </c>
      <c r="H415" s="23">
        <v>0</v>
      </c>
      <c r="I415" s="23">
        <v>1</v>
      </c>
      <c r="J415" s="23">
        <v>0</v>
      </c>
      <c r="K415" s="23">
        <v>0</v>
      </c>
      <c r="L415" s="23">
        <v>1</v>
      </c>
      <c r="M415" s="23">
        <v>0</v>
      </c>
      <c r="N415" s="23">
        <v>0</v>
      </c>
      <c r="O415" s="23">
        <v>0</v>
      </c>
      <c r="P415" s="23">
        <v>1</v>
      </c>
      <c r="Q415" s="23">
        <v>0</v>
      </c>
      <c r="R415" s="23" cm="1">
        <f t="array" ref="R415">_xlfn.IFS(H415=1,1,K415=1,1,L415=1,1,M415=1,1,N415=1,1,P415=1,1,TRUE,0)</f>
        <v>1</v>
      </c>
      <c r="S415" s="64">
        <f>IF(AND(G415=1,R415=1),0,R415)</f>
        <v>1</v>
      </c>
      <c r="T415" s="24" t="s">
        <v>2492</v>
      </c>
      <c r="U415" s="49">
        <f>SUBSTITUTE(T415,".",",")*1</f>
        <v>0.87770864553749495</v>
      </c>
      <c r="V415" s="54">
        <f>IF(U415&gt;=0.1, 1, 0)</f>
        <v>1</v>
      </c>
      <c r="W415" s="25">
        <f>IF(U415&gt;=0.2, 1, 0)</f>
        <v>1</v>
      </c>
      <c r="X415" s="25">
        <f>IF(U415&gt;=0.3, 1, 0)</f>
        <v>1</v>
      </c>
      <c r="Y415" s="25">
        <f>IF(U415&gt;=0.4, 1, 0)</f>
        <v>1</v>
      </c>
      <c r="Z415" s="25">
        <f>IF(U415&gt;=0.5, 1, 0)</f>
        <v>1</v>
      </c>
      <c r="AA415" s="25">
        <f>IF(U415&gt;=0.6, 1, 0)</f>
        <v>1</v>
      </c>
      <c r="AB415" s="25">
        <f>IF(U415&gt;=0.7, 1, 0)</f>
        <v>1</v>
      </c>
      <c r="AC415" s="25">
        <f>IF(U415&gt;=0.8, 1, 0)</f>
        <v>1</v>
      </c>
      <c r="AD415" s="55">
        <f>IF(U415&gt;=0.9, 1, 0)</f>
        <v>0</v>
      </c>
    </row>
    <row r="416" spans="1:30" ht="20" customHeight="1" x14ac:dyDescent="0.2">
      <c r="A416" s="20" t="s">
        <v>1305</v>
      </c>
      <c r="B416" s="33" t="str">
        <f>SUBSTITUTE(A416,"/Users/timomiessen/Desktop/imagesdk/nonblackwomen1/","Image_")</f>
        <v>Image_NBW_317.jpg</v>
      </c>
      <c r="C416" s="63" t="s">
        <v>5</v>
      </c>
      <c r="D416" s="22" t="s">
        <v>6</v>
      </c>
      <c r="E416" s="23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1</v>
      </c>
      <c r="K416" s="23">
        <v>0</v>
      </c>
      <c r="L416" s="23">
        <v>0</v>
      </c>
      <c r="M416" s="23">
        <v>0</v>
      </c>
      <c r="N416" s="23">
        <v>0</v>
      </c>
      <c r="O416" s="23">
        <v>0</v>
      </c>
      <c r="P416" s="23">
        <v>1</v>
      </c>
      <c r="Q416" s="23">
        <v>0</v>
      </c>
      <c r="R416" s="23" cm="1">
        <f t="array" ref="R416">_xlfn.IFS(H416=1,1,K416=1,1,L416=1,1,M416=1,1,N416=1,1,P416=1,1,TRUE,0)</f>
        <v>1</v>
      </c>
      <c r="S416" s="64">
        <f>IF(AND(G416=1,R416=1),0,R416)</f>
        <v>1</v>
      </c>
      <c r="T416" s="24" t="s">
        <v>2493</v>
      </c>
      <c r="U416" s="49">
        <f>SUBSTITUTE(T416,".",",")*1</f>
        <v>0.99745389306917698</v>
      </c>
      <c r="V416" s="54">
        <f>IF(U416&gt;=0.1, 1, 0)</f>
        <v>1</v>
      </c>
      <c r="W416" s="25">
        <f>IF(U416&gt;=0.2, 1, 0)</f>
        <v>1</v>
      </c>
      <c r="X416" s="25">
        <f>IF(U416&gt;=0.3, 1, 0)</f>
        <v>1</v>
      </c>
      <c r="Y416" s="25">
        <f>IF(U416&gt;=0.4, 1, 0)</f>
        <v>1</v>
      </c>
      <c r="Z416" s="25">
        <f>IF(U416&gt;=0.5, 1, 0)</f>
        <v>1</v>
      </c>
      <c r="AA416" s="25">
        <f>IF(U416&gt;=0.6, 1, 0)</f>
        <v>1</v>
      </c>
      <c r="AB416" s="25">
        <f>IF(U416&gt;=0.7, 1, 0)</f>
        <v>1</v>
      </c>
      <c r="AC416" s="25">
        <f>IF(U416&gt;=0.8, 1, 0)</f>
        <v>1</v>
      </c>
      <c r="AD416" s="55">
        <f>IF(U416&gt;=0.9, 1, 0)</f>
        <v>1</v>
      </c>
    </row>
    <row r="417" spans="1:30" ht="20" customHeight="1" x14ac:dyDescent="0.2">
      <c r="A417" s="20" t="s">
        <v>1306</v>
      </c>
      <c r="B417" s="33" t="str">
        <f>SUBSTITUTE(A417,"/Users/timomiessen/Desktop/imagesdk/nonblackwomen1/","Image_")</f>
        <v>Image_NBW_318.jpg</v>
      </c>
      <c r="C417" s="63" t="s">
        <v>5</v>
      </c>
      <c r="D417" s="22" t="s">
        <v>6</v>
      </c>
      <c r="E417" s="23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1</v>
      </c>
      <c r="K417" s="23">
        <v>0</v>
      </c>
      <c r="L417" s="23">
        <v>0</v>
      </c>
      <c r="M417" s="23">
        <v>0</v>
      </c>
      <c r="N417" s="23">
        <v>0</v>
      </c>
      <c r="O417" s="23">
        <v>0</v>
      </c>
      <c r="P417" s="23">
        <v>1</v>
      </c>
      <c r="Q417" s="23">
        <v>0</v>
      </c>
      <c r="R417" s="23" cm="1">
        <f t="array" ref="R417">_xlfn.IFS(H417=1,1,K417=1,1,L417=1,1,M417=1,1,N417=1,1,P417=1,1,TRUE,0)</f>
        <v>1</v>
      </c>
      <c r="S417" s="64">
        <f>IF(AND(G417=1,R417=1),0,R417)</f>
        <v>1</v>
      </c>
      <c r="T417" s="24" t="s">
        <v>2494</v>
      </c>
      <c r="U417" s="49">
        <f>SUBSTITUTE(T417,".",",")*1</f>
        <v>0.99313091731164604</v>
      </c>
      <c r="V417" s="54">
        <f>IF(U417&gt;=0.1, 1, 0)</f>
        <v>1</v>
      </c>
      <c r="W417" s="25">
        <f>IF(U417&gt;=0.2, 1, 0)</f>
        <v>1</v>
      </c>
      <c r="X417" s="25">
        <f>IF(U417&gt;=0.3, 1, 0)</f>
        <v>1</v>
      </c>
      <c r="Y417" s="25">
        <f>IF(U417&gt;=0.4, 1, 0)</f>
        <v>1</v>
      </c>
      <c r="Z417" s="25">
        <f>IF(U417&gt;=0.5, 1, 0)</f>
        <v>1</v>
      </c>
      <c r="AA417" s="25">
        <f>IF(U417&gt;=0.6, 1, 0)</f>
        <v>1</v>
      </c>
      <c r="AB417" s="25">
        <f>IF(U417&gt;=0.7, 1, 0)</f>
        <v>1</v>
      </c>
      <c r="AC417" s="25">
        <f>IF(U417&gt;=0.8, 1, 0)</f>
        <v>1</v>
      </c>
      <c r="AD417" s="55">
        <f>IF(U417&gt;=0.9, 1, 0)</f>
        <v>1</v>
      </c>
    </row>
    <row r="418" spans="1:30" ht="20" customHeight="1" x14ac:dyDescent="0.2">
      <c r="A418" s="20" t="s">
        <v>1309</v>
      </c>
      <c r="B418" s="33" t="str">
        <f>SUBSTITUTE(A418,"/Users/timomiessen/Desktop/imagesdk/nonblackwomen1/","Image_")</f>
        <v>Image_NBW_320.jpg</v>
      </c>
      <c r="C418" s="63" t="s">
        <v>5</v>
      </c>
      <c r="D418" s="22" t="s">
        <v>6</v>
      </c>
      <c r="E418" s="23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1</v>
      </c>
      <c r="K418" s="23">
        <v>0</v>
      </c>
      <c r="L418" s="23">
        <v>0</v>
      </c>
      <c r="M418" s="23">
        <v>0</v>
      </c>
      <c r="N418" s="23">
        <v>0</v>
      </c>
      <c r="O418" s="23">
        <v>0</v>
      </c>
      <c r="P418" s="23">
        <v>1</v>
      </c>
      <c r="Q418" s="23">
        <v>0</v>
      </c>
      <c r="R418" s="23" cm="1">
        <f t="array" ref="R418">_xlfn.IFS(H418=1,1,K418=1,1,L418=1,1,M418=1,1,N418=1,1,P418=1,1,TRUE,0)</f>
        <v>1</v>
      </c>
      <c r="S418" s="64">
        <f>IF(AND(G418=1,R418=1),0,R418)</f>
        <v>1</v>
      </c>
      <c r="T418" s="24" t="s">
        <v>2497</v>
      </c>
      <c r="U418" s="49">
        <f>SUBSTITUTE(T418,".",",")*1</f>
        <v>0.99254052783362501</v>
      </c>
      <c r="V418" s="54">
        <f>IF(U418&gt;=0.1, 1, 0)</f>
        <v>1</v>
      </c>
      <c r="W418" s="25">
        <f>IF(U418&gt;=0.2, 1, 0)</f>
        <v>1</v>
      </c>
      <c r="X418" s="25">
        <f>IF(U418&gt;=0.3, 1, 0)</f>
        <v>1</v>
      </c>
      <c r="Y418" s="25">
        <f>IF(U418&gt;=0.4, 1, 0)</f>
        <v>1</v>
      </c>
      <c r="Z418" s="25">
        <f>IF(U418&gt;=0.5, 1, 0)</f>
        <v>1</v>
      </c>
      <c r="AA418" s="25">
        <f>IF(U418&gt;=0.6, 1, 0)</f>
        <v>1</v>
      </c>
      <c r="AB418" s="25">
        <f>IF(U418&gt;=0.7, 1, 0)</f>
        <v>1</v>
      </c>
      <c r="AC418" s="25">
        <f>IF(U418&gt;=0.8, 1, 0)</f>
        <v>1</v>
      </c>
      <c r="AD418" s="55">
        <f>IF(U418&gt;=0.9, 1, 0)</f>
        <v>1</v>
      </c>
    </row>
    <row r="419" spans="1:30" ht="20" customHeight="1" x14ac:dyDescent="0.2">
      <c r="A419" s="20" t="s">
        <v>1310</v>
      </c>
      <c r="B419" s="33" t="str">
        <f>SUBSTITUTE(A419,"/Users/timomiessen/Desktop/imagesdk/nonblackwomen1/","Image_")</f>
        <v>Image_NBW_321.jpg</v>
      </c>
      <c r="C419" s="63" t="s">
        <v>5</v>
      </c>
      <c r="D419" s="22" t="s">
        <v>6</v>
      </c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1</v>
      </c>
      <c r="K419" s="23">
        <v>0</v>
      </c>
      <c r="L419" s="23">
        <v>0</v>
      </c>
      <c r="M419" s="23">
        <v>0</v>
      </c>
      <c r="N419" s="23">
        <v>0</v>
      </c>
      <c r="O419" s="23">
        <v>0</v>
      </c>
      <c r="P419" s="23">
        <v>1</v>
      </c>
      <c r="Q419" s="23">
        <v>0</v>
      </c>
      <c r="R419" s="23" cm="1">
        <f t="array" ref="R419">_xlfn.IFS(H419=1,1,K419=1,1,L419=1,1,M419=1,1,N419=1,1,P419=1,1,TRUE,0)</f>
        <v>1</v>
      </c>
      <c r="S419" s="64">
        <f>IF(AND(G419=1,R419=1),0,R419)</f>
        <v>1</v>
      </c>
      <c r="T419" s="24" t="s">
        <v>2498</v>
      </c>
      <c r="U419" s="49">
        <f>SUBSTITUTE(T419,".",",")*1</f>
        <v>0.72089740261435498</v>
      </c>
      <c r="V419" s="54">
        <f>IF(U419&gt;=0.1, 1, 0)</f>
        <v>1</v>
      </c>
      <c r="W419" s="25">
        <f>IF(U419&gt;=0.2, 1, 0)</f>
        <v>1</v>
      </c>
      <c r="X419" s="25">
        <f>IF(U419&gt;=0.3, 1, 0)</f>
        <v>1</v>
      </c>
      <c r="Y419" s="25">
        <f>IF(U419&gt;=0.4, 1, 0)</f>
        <v>1</v>
      </c>
      <c r="Z419" s="25">
        <f>IF(U419&gt;=0.5, 1, 0)</f>
        <v>1</v>
      </c>
      <c r="AA419" s="25">
        <f>IF(U419&gt;=0.6, 1, 0)</f>
        <v>1</v>
      </c>
      <c r="AB419" s="25">
        <f>IF(U419&gt;=0.7, 1, 0)</f>
        <v>1</v>
      </c>
      <c r="AC419" s="25">
        <f>IF(U419&gt;=0.8, 1, 0)</f>
        <v>0</v>
      </c>
      <c r="AD419" s="55">
        <f>IF(U419&gt;=0.9, 1, 0)</f>
        <v>0</v>
      </c>
    </row>
    <row r="420" spans="1:30" ht="20" customHeight="1" x14ac:dyDescent="0.2">
      <c r="A420" s="20" t="s">
        <v>1311</v>
      </c>
      <c r="B420" s="33" t="str">
        <f>SUBSTITUTE(A420,"/Users/timomiessen/Desktop/imagesdk/nonblackwomen1/","Image_")</f>
        <v>Image_NBW_322.jpg</v>
      </c>
      <c r="C420" s="63" t="s">
        <v>5</v>
      </c>
      <c r="D420" s="22" t="s">
        <v>6</v>
      </c>
      <c r="E420" s="23">
        <v>0</v>
      </c>
      <c r="F420" s="23">
        <v>0</v>
      </c>
      <c r="G420" s="23">
        <v>0</v>
      </c>
      <c r="H420" s="23">
        <v>0</v>
      </c>
      <c r="I420" s="23">
        <v>0</v>
      </c>
      <c r="J420" s="23">
        <v>1</v>
      </c>
      <c r="K420" s="23">
        <v>0</v>
      </c>
      <c r="L420" s="23">
        <v>0</v>
      </c>
      <c r="M420" s="23">
        <v>0</v>
      </c>
      <c r="N420" s="23">
        <v>0</v>
      </c>
      <c r="O420" s="23">
        <v>0</v>
      </c>
      <c r="P420" s="23">
        <v>1</v>
      </c>
      <c r="Q420" s="23">
        <v>0</v>
      </c>
      <c r="R420" s="23" cm="1">
        <f t="array" ref="R420">_xlfn.IFS(H420=1,1,K420=1,1,L420=1,1,M420=1,1,N420=1,1,P420=1,1,TRUE,0)</f>
        <v>1</v>
      </c>
      <c r="S420" s="64">
        <f>IF(AND(G420=1,R420=1),0,R420)</f>
        <v>1</v>
      </c>
      <c r="T420" s="24" t="s">
        <v>2499</v>
      </c>
      <c r="U420" s="49">
        <f>SUBSTITUTE(T420,".",",")*1</f>
        <v>0.97963994741439797</v>
      </c>
      <c r="V420" s="54">
        <f>IF(U420&gt;=0.1, 1, 0)</f>
        <v>1</v>
      </c>
      <c r="W420" s="25">
        <f>IF(U420&gt;=0.2, 1, 0)</f>
        <v>1</v>
      </c>
      <c r="X420" s="25">
        <f>IF(U420&gt;=0.3, 1, 0)</f>
        <v>1</v>
      </c>
      <c r="Y420" s="25">
        <f>IF(U420&gt;=0.4, 1, 0)</f>
        <v>1</v>
      </c>
      <c r="Z420" s="25">
        <f>IF(U420&gt;=0.5, 1, 0)</f>
        <v>1</v>
      </c>
      <c r="AA420" s="25">
        <f>IF(U420&gt;=0.6, 1, 0)</f>
        <v>1</v>
      </c>
      <c r="AB420" s="25">
        <f>IF(U420&gt;=0.7, 1, 0)</f>
        <v>1</v>
      </c>
      <c r="AC420" s="25">
        <f>IF(U420&gt;=0.8, 1, 0)</f>
        <v>1</v>
      </c>
      <c r="AD420" s="55">
        <f>IF(U420&gt;=0.9, 1, 0)</f>
        <v>1</v>
      </c>
    </row>
    <row r="421" spans="1:30" ht="20" customHeight="1" x14ac:dyDescent="0.2">
      <c r="A421" s="20" t="s">
        <v>1312</v>
      </c>
      <c r="B421" s="33" t="str">
        <f>SUBSTITUTE(A421,"/Users/timomiessen/Desktop/imagesdk/nonblackwomen1/","Image_")</f>
        <v>Image_NBW_323.jpg</v>
      </c>
      <c r="C421" s="63" t="s">
        <v>5</v>
      </c>
      <c r="D421" s="22" t="s">
        <v>6</v>
      </c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1</v>
      </c>
      <c r="K421" s="23">
        <v>0</v>
      </c>
      <c r="L421" s="23">
        <v>0</v>
      </c>
      <c r="M421" s="23">
        <v>0</v>
      </c>
      <c r="N421" s="23">
        <v>0</v>
      </c>
      <c r="O421" s="23">
        <v>0</v>
      </c>
      <c r="P421" s="23">
        <v>1</v>
      </c>
      <c r="Q421" s="23">
        <v>0</v>
      </c>
      <c r="R421" s="23" cm="1">
        <f t="array" ref="R421">_xlfn.IFS(H421=1,1,K421=1,1,L421=1,1,M421=1,1,N421=1,1,P421=1,1,TRUE,0)</f>
        <v>1</v>
      </c>
      <c r="S421" s="64">
        <f>IF(AND(G421=1,R421=1),0,R421)</f>
        <v>1</v>
      </c>
      <c r="T421" s="24" t="s">
        <v>2500</v>
      </c>
      <c r="U421" s="49">
        <f>SUBSTITUTE(T421,".",",")*1</f>
        <v>0.98081607441417795</v>
      </c>
      <c r="V421" s="54">
        <f>IF(U421&gt;=0.1, 1, 0)</f>
        <v>1</v>
      </c>
      <c r="W421" s="25">
        <f>IF(U421&gt;=0.2, 1, 0)</f>
        <v>1</v>
      </c>
      <c r="X421" s="25">
        <f>IF(U421&gt;=0.3, 1, 0)</f>
        <v>1</v>
      </c>
      <c r="Y421" s="25">
        <f>IF(U421&gt;=0.4, 1, 0)</f>
        <v>1</v>
      </c>
      <c r="Z421" s="25">
        <f>IF(U421&gt;=0.5, 1, 0)</f>
        <v>1</v>
      </c>
      <c r="AA421" s="25">
        <f>IF(U421&gt;=0.6, 1, 0)</f>
        <v>1</v>
      </c>
      <c r="AB421" s="25">
        <f>IF(U421&gt;=0.7, 1, 0)</f>
        <v>1</v>
      </c>
      <c r="AC421" s="25">
        <f>IF(U421&gt;=0.8, 1, 0)</f>
        <v>1</v>
      </c>
      <c r="AD421" s="55">
        <f>IF(U421&gt;=0.9, 1, 0)</f>
        <v>1</v>
      </c>
    </row>
    <row r="422" spans="1:30" ht="20" customHeight="1" x14ac:dyDescent="0.2">
      <c r="A422" s="20" t="s">
        <v>1313</v>
      </c>
      <c r="B422" s="33" t="str">
        <f>SUBSTITUTE(A422,"/Users/timomiessen/Desktop/imagesdk/nonblackwomen1/","Image_")</f>
        <v>Image_NBW_324.jpg</v>
      </c>
      <c r="C422" s="63" t="s">
        <v>5</v>
      </c>
      <c r="D422" s="22" t="s">
        <v>6</v>
      </c>
      <c r="E422" s="23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1</v>
      </c>
      <c r="K422" s="23">
        <v>0</v>
      </c>
      <c r="L422" s="23">
        <v>0</v>
      </c>
      <c r="M422" s="23">
        <v>0</v>
      </c>
      <c r="N422" s="23">
        <v>0</v>
      </c>
      <c r="O422" s="23">
        <v>0</v>
      </c>
      <c r="P422" s="23">
        <v>1</v>
      </c>
      <c r="Q422" s="23">
        <v>0</v>
      </c>
      <c r="R422" s="23" cm="1">
        <f t="array" ref="R422">_xlfn.IFS(H422=1,1,K422=1,1,L422=1,1,M422=1,1,N422=1,1,P422=1,1,TRUE,0)</f>
        <v>1</v>
      </c>
      <c r="S422" s="64">
        <f>IF(AND(G422=1,R422=1),0,R422)</f>
        <v>1</v>
      </c>
      <c r="T422" s="24" t="s">
        <v>2501</v>
      </c>
      <c r="U422" s="49">
        <f>SUBSTITUTE(T422,".",",")*1</f>
        <v>0.99367328081279904</v>
      </c>
      <c r="V422" s="54">
        <f>IF(U422&gt;=0.1, 1, 0)</f>
        <v>1</v>
      </c>
      <c r="W422" s="25">
        <f>IF(U422&gt;=0.2, 1, 0)</f>
        <v>1</v>
      </c>
      <c r="X422" s="25">
        <f>IF(U422&gt;=0.3, 1, 0)</f>
        <v>1</v>
      </c>
      <c r="Y422" s="25">
        <f>IF(U422&gt;=0.4, 1, 0)</f>
        <v>1</v>
      </c>
      <c r="Z422" s="25">
        <f>IF(U422&gt;=0.5, 1, 0)</f>
        <v>1</v>
      </c>
      <c r="AA422" s="25">
        <f>IF(U422&gt;=0.6, 1, 0)</f>
        <v>1</v>
      </c>
      <c r="AB422" s="25">
        <f>IF(U422&gt;=0.7, 1, 0)</f>
        <v>1</v>
      </c>
      <c r="AC422" s="25">
        <f>IF(U422&gt;=0.8, 1, 0)</f>
        <v>1</v>
      </c>
      <c r="AD422" s="55">
        <f>IF(U422&gt;=0.9, 1, 0)</f>
        <v>1</v>
      </c>
    </row>
    <row r="423" spans="1:30" ht="20" customHeight="1" x14ac:dyDescent="0.2">
      <c r="A423" s="20" t="s">
        <v>1314</v>
      </c>
      <c r="B423" s="33" t="str">
        <f>SUBSTITUTE(A423,"/Users/timomiessen/Desktop/imagesdk/nonblackwomen1/","Image_")</f>
        <v>Image_NBW_325.jpg</v>
      </c>
      <c r="C423" s="63" t="s">
        <v>5</v>
      </c>
      <c r="D423" s="22" t="s">
        <v>6</v>
      </c>
      <c r="E423" s="23">
        <v>0</v>
      </c>
      <c r="F423" s="23">
        <v>0</v>
      </c>
      <c r="G423" s="23">
        <v>0</v>
      </c>
      <c r="H423" s="23">
        <v>0</v>
      </c>
      <c r="I423" s="23">
        <v>1</v>
      </c>
      <c r="J423" s="23">
        <v>0</v>
      </c>
      <c r="K423" s="23">
        <v>0</v>
      </c>
      <c r="L423" s="23">
        <v>0</v>
      </c>
      <c r="M423" s="23">
        <v>0</v>
      </c>
      <c r="N423" s="23">
        <v>0</v>
      </c>
      <c r="O423" s="23">
        <v>0</v>
      </c>
      <c r="P423" s="23">
        <v>1</v>
      </c>
      <c r="Q423" s="23">
        <v>0</v>
      </c>
      <c r="R423" s="23" cm="1">
        <f t="array" ref="R423">_xlfn.IFS(H423=1,1,K423=1,1,L423=1,1,M423=1,1,N423=1,1,P423=1,1,TRUE,0)</f>
        <v>1</v>
      </c>
      <c r="S423" s="64">
        <f>IF(AND(G423=1,R423=1),0,R423)</f>
        <v>1</v>
      </c>
      <c r="T423" s="24" t="s">
        <v>2502</v>
      </c>
      <c r="U423" s="49">
        <f>SUBSTITUTE(T423,".",",")*1</f>
        <v>0.94458967261016302</v>
      </c>
      <c r="V423" s="54">
        <f>IF(U423&gt;=0.1, 1, 0)</f>
        <v>1</v>
      </c>
      <c r="W423" s="25">
        <f>IF(U423&gt;=0.2, 1, 0)</f>
        <v>1</v>
      </c>
      <c r="X423" s="25">
        <f>IF(U423&gt;=0.3, 1, 0)</f>
        <v>1</v>
      </c>
      <c r="Y423" s="25">
        <f>IF(U423&gt;=0.4, 1, 0)</f>
        <v>1</v>
      </c>
      <c r="Z423" s="25">
        <f>IF(U423&gt;=0.5, 1, 0)</f>
        <v>1</v>
      </c>
      <c r="AA423" s="25">
        <f>IF(U423&gt;=0.6, 1, 0)</f>
        <v>1</v>
      </c>
      <c r="AB423" s="25">
        <f>IF(U423&gt;=0.7, 1, 0)</f>
        <v>1</v>
      </c>
      <c r="AC423" s="25">
        <f>IF(U423&gt;=0.8, 1, 0)</f>
        <v>1</v>
      </c>
      <c r="AD423" s="55">
        <f>IF(U423&gt;=0.9, 1, 0)</f>
        <v>1</v>
      </c>
    </row>
    <row r="424" spans="1:30" ht="20" customHeight="1" x14ac:dyDescent="0.2">
      <c r="A424" s="20" t="s">
        <v>1315</v>
      </c>
      <c r="B424" s="33" t="str">
        <f>SUBSTITUTE(A424,"/Users/timomiessen/Desktop/imagesdk/nonblackwomen1/","Image_")</f>
        <v>Image_NBW_326.jpg</v>
      </c>
      <c r="C424" s="63" t="s">
        <v>5</v>
      </c>
      <c r="D424" s="22" t="s">
        <v>6</v>
      </c>
      <c r="E424" s="23">
        <v>0</v>
      </c>
      <c r="F424" s="23">
        <v>0</v>
      </c>
      <c r="G424" s="23">
        <v>0</v>
      </c>
      <c r="H424" s="23">
        <v>1</v>
      </c>
      <c r="I424" s="23">
        <v>0</v>
      </c>
      <c r="J424" s="23">
        <v>0</v>
      </c>
      <c r="K424" s="23">
        <v>0</v>
      </c>
      <c r="L424" s="23">
        <v>0</v>
      </c>
      <c r="M424" s="23">
        <v>0</v>
      </c>
      <c r="N424" s="23">
        <v>0</v>
      </c>
      <c r="O424" s="23">
        <v>0</v>
      </c>
      <c r="P424" s="23">
        <v>0</v>
      </c>
      <c r="Q424" s="23">
        <v>0</v>
      </c>
      <c r="R424" s="23" cm="1">
        <f t="array" ref="R424">_xlfn.IFS(H424=1,1,K424=1,1,L424=1,1,M424=1,1,N424=1,1,P424=1,1,TRUE,0)</f>
        <v>1</v>
      </c>
      <c r="S424" s="64">
        <f>IF(AND(G424=1,R424=1),0,R424)</f>
        <v>1</v>
      </c>
      <c r="T424" s="24" t="s">
        <v>2503</v>
      </c>
      <c r="U424" s="49">
        <f>SUBSTITUTE(T424,".",",")*1</f>
        <v>0.196044586598873</v>
      </c>
      <c r="V424" s="54">
        <f>IF(U424&gt;=0.1, 1, 0)</f>
        <v>1</v>
      </c>
      <c r="W424" s="25">
        <f>IF(U424&gt;=0.2, 1, 0)</f>
        <v>0</v>
      </c>
      <c r="X424" s="25">
        <f>IF(U424&gt;=0.3, 1, 0)</f>
        <v>0</v>
      </c>
      <c r="Y424" s="25">
        <f>IF(U424&gt;=0.4, 1, 0)</f>
        <v>0</v>
      </c>
      <c r="Z424" s="25">
        <f>IF(U424&gt;=0.5, 1, 0)</f>
        <v>0</v>
      </c>
      <c r="AA424" s="25">
        <f>IF(U424&gt;=0.6, 1, 0)</f>
        <v>0</v>
      </c>
      <c r="AB424" s="25">
        <f>IF(U424&gt;=0.7, 1, 0)</f>
        <v>0</v>
      </c>
      <c r="AC424" s="25">
        <f>IF(U424&gt;=0.8, 1, 0)</f>
        <v>0</v>
      </c>
      <c r="AD424" s="55">
        <f>IF(U424&gt;=0.9, 1, 0)</f>
        <v>0</v>
      </c>
    </row>
    <row r="425" spans="1:30" ht="20" customHeight="1" x14ac:dyDescent="0.2">
      <c r="A425" s="20" t="s">
        <v>1316</v>
      </c>
      <c r="B425" s="33" t="str">
        <f>SUBSTITUTE(A425,"/Users/timomiessen/Desktop/imagesdk/nonblackwomen1/","Image_")</f>
        <v>Image_NBW_327.jpg</v>
      </c>
      <c r="C425" s="63" t="s">
        <v>5</v>
      </c>
      <c r="D425" s="22" t="s">
        <v>6</v>
      </c>
      <c r="E425" s="23">
        <v>0</v>
      </c>
      <c r="F425" s="23">
        <v>0</v>
      </c>
      <c r="G425" s="23">
        <v>0</v>
      </c>
      <c r="H425" s="23">
        <v>1</v>
      </c>
      <c r="I425" s="23">
        <v>0</v>
      </c>
      <c r="J425" s="23">
        <v>0</v>
      </c>
      <c r="K425" s="23">
        <v>0</v>
      </c>
      <c r="L425" s="23">
        <v>0</v>
      </c>
      <c r="M425" s="23">
        <v>0</v>
      </c>
      <c r="N425" s="23">
        <v>0</v>
      </c>
      <c r="O425" s="23">
        <v>0</v>
      </c>
      <c r="P425" s="23">
        <v>1</v>
      </c>
      <c r="Q425" s="23">
        <v>0</v>
      </c>
      <c r="R425" s="23" cm="1">
        <f t="array" ref="R425">_xlfn.IFS(H425=1,1,K425=1,1,L425=1,1,M425=1,1,N425=1,1,P425=1,1,TRUE,0)</f>
        <v>1</v>
      </c>
      <c r="S425" s="64">
        <f>IF(AND(G425=1,R425=1),0,R425)</f>
        <v>1</v>
      </c>
      <c r="T425" s="24" t="s">
        <v>2504</v>
      </c>
      <c r="U425" s="49">
        <f>SUBSTITUTE(T425,".",",")*1</f>
        <v>0.83432039618492104</v>
      </c>
      <c r="V425" s="54">
        <f>IF(U425&gt;=0.1, 1, 0)</f>
        <v>1</v>
      </c>
      <c r="W425" s="25">
        <f>IF(U425&gt;=0.2, 1, 0)</f>
        <v>1</v>
      </c>
      <c r="X425" s="25">
        <f>IF(U425&gt;=0.3, 1, 0)</f>
        <v>1</v>
      </c>
      <c r="Y425" s="25">
        <f>IF(U425&gt;=0.4, 1, 0)</f>
        <v>1</v>
      </c>
      <c r="Z425" s="25">
        <f>IF(U425&gt;=0.5, 1, 0)</f>
        <v>1</v>
      </c>
      <c r="AA425" s="25">
        <f>IF(U425&gt;=0.6, 1, 0)</f>
        <v>1</v>
      </c>
      <c r="AB425" s="25">
        <f>IF(U425&gt;=0.7, 1, 0)</f>
        <v>1</v>
      </c>
      <c r="AC425" s="25">
        <f>IF(U425&gt;=0.8, 1, 0)</f>
        <v>1</v>
      </c>
      <c r="AD425" s="55">
        <f>IF(U425&gt;=0.9, 1, 0)</f>
        <v>0</v>
      </c>
    </row>
    <row r="426" spans="1:30" ht="20" customHeight="1" x14ac:dyDescent="0.2">
      <c r="A426" s="20" t="s">
        <v>1317</v>
      </c>
      <c r="B426" s="33" t="str">
        <f>SUBSTITUTE(A426,"/Users/timomiessen/Desktop/imagesdk/nonblackwomen1/","Image_")</f>
        <v>Image_NBW_328.jpg</v>
      </c>
      <c r="C426" s="63" t="s">
        <v>5</v>
      </c>
      <c r="D426" s="22" t="s">
        <v>6</v>
      </c>
      <c r="E426" s="23">
        <v>0</v>
      </c>
      <c r="F426" s="23">
        <v>0</v>
      </c>
      <c r="G426" s="23">
        <v>0</v>
      </c>
      <c r="H426" s="23">
        <v>1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23">
        <v>0</v>
      </c>
      <c r="O426" s="23">
        <v>0</v>
      </c>
      <c r="P426" s="23">
        <v>1</v>
      </c>
      <c r="Q426" s="23">
        <v>0</v>
      </c>
      <c r="R426" s="23" cm="1">
        <f t="array" ref="R426">_xlfn.IFS(H426=1,1,K426=1,1,L426=1,1,M426=1,1,N426=1,1,P426=1,1,TRUE,0)</f>
        <v>1</v>
      </c>
      <c r="S426" s="64">
        <f>IF(AND(G426=1,R426=1),0,R426)</f>
        <v>1</v>
      </c>
      <c r="T426" s="24" t="s">
        <v>2505</v>
      </c>
      <c r="U426" s="49">
        <f>SUBSTITUTE(T426,".",",")*1</f>
        <v>0.619006002321839</v>
      </c>
      <c r="V426" s="54">
        <f>IF(U426&gt;=0.1, 1, 0)</f>
        <v>1</v>
      </c>
      <c r="W426" s="25">
        <f>IF(U426&gt;=0.2, 1, 0)</f>
        <v>1</v>
      </c>
      <c r="X426" s="25">
        <f>IF(U426&gt;=0.3, 1, 0)</f>
        <v>1</v>
      </c>
      <c r="Y426" s="25">
        <f>IF(U426&gt;=0.4, 1, 0)</f>
        <v>1</v>
      </c>
      <c r="Z426" s="25">
        <f>IF(U426&gt;=0.5, 1, 0)</f>
        <v>1</v>
      </c>
      <c r="AA426" s="25">
        <f>IF(U426&gt;=0.6, 1, 0)</f>
        <v>1</v>
      </c>
      <c r="AB426" s="25">
        <f>IF(U426&gt;=0.7, 1, 0)</f>
        <v>0</v>
      </c>
      <c r="AC426" s="25">
        <f>IF(U426&gt;=0.8, 1, 0)</f>
        <v>0</v>
      </c>
      <c r="AD426" s="55">
        <f>IF(U426&gt;=0.9, 1, 0)</f>
        <v>0</v>
      </c>
    </row>
    <row r="427" spans="1:30" ht="20" customHeight="1" x14ac:dyDescent="0.2">
      <c r="A427" s="20" t="s">
        <v>1318</v>
      </c>
      <c r="B427" s="33" t="str">
        <f>SUBSTITUTE(A427,"/Users/timomiessen/Desktop/imagesdk/nonblackwomen1/","Image_")</f>
        <v>Image_NBW_329.jpg</v>
      </c>
      <c r="C427" s="63" t="s">
        <v>5</v>
      </c>
      <c r="D427" s="22" t="s">
        <v>6</v>
      </c>
      <c r="E427" s="23">
        <v>0</v>
      </c>
      <c r="F427" s="23">
        <v>0</v>
      </c>
      <c r="G427" s="23">
        <v>0</v>
      </c>
      <c r="H427" s="23">
        <v>1</v>
      </c>
      <c r="I427" s="23">
        <v>0</v>
      </c>
      <c r="J427" s="23">
        <v>0</v>
      </c>
      <c r="K427" s="23">
        <v>0</v>
      </c>
      <c r="L427" s="23">
        <v>0</v>
      </c>
      <c r="M427" s="23">
        <v>0</v>
      </c>
      <c r="N427" s="23">
        <v>0</v>
      </c>
      <c r="O427" s="23">
        <v>0</v>
      </c>
      <c r="P427" s="23">
        <v>1</v>
      </c>
      <c r="Q427" s="23">
        <v>0</v>
      </c>
      <c r="R427" s="23" cm="1">
        <f t="array" ref="R427">_xlfn.IFS(H427=1,1,K427=1,1,L427=1,1,M427=1,1,N427=1,1,P427=1,1,TRUE,0)</f>
        <v>1</v>
      </c>
      <c r="S427" s="64">
        <f>IF(AND(G427=1,R427=1),0,R427)</f>
        <v>1</v>
      </c>
      <c r="T427" s="24" t="s">
        <v>2506</v>
      </c>
      <c r="U427" s="49">
        <f>SUBSTITUTE(T427,".",",")*1</f>
        <v>0.98665159940719604</v>
      </c>
      <c r="V427" s="54">
        <f>IF(U427&gt;=0.1, 1, 0)</f>
        <v>1</v>
      </c>
      <c r="W427" s="25">
        <f>IF(U427&gt;=0.2, 1, 0)</f>
        <v>1</v>
      </c>
      <c r="X427" s="25">
        <f>IF(U427&gt;=0.3, 1, 0)</f>
        <v>1</v>
      </c>
      <c r="Y427" s="25">
        <f>IF(U427&gt;=0.4, 1, 0)</f>
        <v>1</v>
      </c>
      <c r="Z427" s="25">
        <f>IF(U427&gt;=0.5, 1, 0)</f>
        <v>1</v>
      </c>
      <c r="AA427" s="25">
        <f>IF(U427&gt;=0.6, 1, 0)</f>
        <v>1</v>
      </c>
      <c r="AB427" s="25">
        <f>IF(U427&gt;=0.7, 1, 0)</f>
        <v>1</v>
      </c>
      <c r="AC427" s="25">
        <f>IF(U427&gt;=0.8, 1, 0)</f>
        <v>1</v>
      </c>
      <c r="AD427" s="55">
        <f>IF(U427&gt;=0.9, 1, 0)</f>
        <v>1</v>
      </c>
    </row>
    <row r="428" spans="1:30" ht="20" customHeight="1" x14ac:dyDescent="0.2">
      <c r="A428" s="20" t="s">
        <v>1320</v>
      </c>
      <c r="B428" s="33" t="str">
        <f>SUBSTITUTE(A428,"/Users/timomiessen/Desktop/imagesdk/nonblackwomen1/","Image_")</f>
        <v>Image_NBW_330.jpg</v>
      </c>
      <c r="C428" s="63" t="s">
        <v>5</v>
      </c>
      <c r="D428" s="22" t="s">
        <v>6</v>
      </c>
      <c r="E428" s="23">
        <v>0</v>
      </c>
      <c r="F428" s="23">
        <v>0</v>
      </c>
      <c r="G428" s="23">
        <v>0</v>
      </c>
      <c r="H428" s="23">
        <v>1</v>
      </c>
      <c r="I428" s="23">
        <v>0</v>
      </c>
      <c r="J428" s="23">
        <v>0</v>
      </c>
      <c r="K428" s="23">
        <v>0</v>
      </c>
      <c r="L428" s="23">
        <v>0</v>
      </c>
      <c r="M428" s="23">
        <v>0</v>
      </c>
      <c r="N428" s="23">
        <v>0</v>
      </c>
      <c r="O428" s="23">
        <v>0</v>
      </c>
      <c r="P428" s="23">
        <v>1</v>
      </c>
      <c r="Q428" s="23">
        <v>0</v>
      </c>
      <c r="R428" s="23" cm="1">
        <f t="array" ref="R428">_xlfn.IFS(H428=1,1,K428=1,1,L428=1,1,M428=1,1,N428=1,1,P428=1,1,TRUE,0)</f>
        <v>1</v>
      </c>
      <c r="S428" s="64">
        <f>IF(AND(G428=1,R428=1),0,R428)</f>
        <v>1</v>
      </c>
      <c r="T428" s="24" t="s">
        <v>2508</v>
      </c>
      <c r="U428" s="49">
        <f>SUBSTITUTE(T428,".",",")*1</f>
        <v>0.99063274450600103</v>
      </c>
      <c r="V428" s="54">
        <f>IF(U428&gt;=0.1, 1, 0)</f>
        <v>1</v>
      </c>
      <c r="W428" s="25">
        <f>IF(U428&gt;=0.2, 1, 0)</f>
        <v>1</v>
      </c>
      <c r="X428" s="25">
        <f>IF(U428&gt;=0.3, 1, 0)</f>
        <v>1</v>
      </c>
      <c r="Y428" s="25">
        <f>IF(U428&gt;=0.4, 1, 0)</f>
        <v>1</v>
      </c>
      <c r="Z428" s="25">
        <f>IF(U428&gt;=0.5, 1, 0)</f>
        <v>1</v>
      </c>
      <c r="AA428" s="25">
        <f>IF(U428&gt;=0.6, 1, 0)</f>
        <v>1</v>
      </c>
      <c r="AB428" s="25">
        <f>IF(U428&gt;=0.7, 1, 0)</f>
        <v>1</v>
      </c>
      <c r="AC428" s="25">
        <f>IF(U428&gt;=0.8, 1, 0)</f>
        <v>1</v>
      </c>
      <c r="AD428" s="55">
        <f>IF(U428&gt;=0.9, 1, 0)</f>
        <v>1</v>
      </c>
    </row>
    <row r="429" spans="1:30" ht="20" customHeight="1" x14ac:dyDescent="0.2">
      <c r="A429" s="20" t="s">
        <v>1321</v>
      </c>
      <c r="B429" s="33" t="str">
        <f>SUBSTITUTE(A429,"/Users/timomiessen/Desktop/imagesdk/nonblackwomen1/","Image_")</f>
        <v>Image_NBW_331.jpg</v>
      </c>
      <c r="C429" s="63" t="s">
        <v>5</v>
      </c>
      <c r="D429" s="22" t="s">
        <v>6</v>
      </c>
      <c r="E429" s="23">
        <v>0</v>
      </c>
      <c r="F429" s="23">
        <v>0</v>
      </c>
      <c r="G429" s="23">
        <v>0</v>
      </c>
      <c r="H429" s="23">
        <v>1</v>
      </c>
      <c r="I429" s="23">
        <v>0</v>
      </c>
      <c r="J429" s="23">
        <v>0</v>
      </c>
      <c r="K429" s="23">
        <v>0</v>
      </c>
      <c r="L429" s="23">
        <v>1</v>
      </c>
      <c r="M429" s="23">
        <v>0</v>
      </c>
      <c r="N429" s="23">
        <v>0</v>
      </c>
      <c r="O429" s="23">
        <v>0</v>
      </c>
      <c r="P429" s="23">
        <v>1</v>
      </c>
      <c r="Q429" s="23">
        <v>0</v>
      </c>
      <c r="R429" s="23" cm="1">
        <f t="array" ref="R429">_xlfn.IFS(H429=1,1,K429=1,1,L429=1,1,M429=1,1,N429=1,1,P429=1,1,TRUE,0)</f>
        <v>1</v>
      </c>
      <c r="S429" s="64">
        <f>IF(AND(G429=1,R429=1),0,R429)</f>
        <v>1</v>
      </c>
      <c r="T429" s="24" t="s">
        <v>2509</v>
      </c>
      <c r="U429" s="49">
        <f>SUBSTITUTE(T429,".",",")*1</f>
        <v>0.95322564244270303</v>
      </c>
      <c r="V429" s="54">
        <f>IF(U429&gt;=0.1, 1, 0)</f>
        <v>1</v>
      </c>
      <c r="W429" s="25">
        <f>IF(U429&gt;=0.2, 1, 0)</f>
        <v>1</v>
      </c>
      <c r="X429" s="25">
        <f>IF(U429&gt;=0.3, 1, 0)</f>
        <v>1</v>
      </c>
      <c r="Y429" s="25">
        <f>IF(U429&gt;=0.4, 1, 0)</f>
        <v>1</v>
      </c>
      <c r="Z429" s="25">
        <f>IF(U429&gt;=0.5, 1, 0)</f>
        <v>1</v>
      </c>
      <c r="AA429" s="25">
        <f>IF(U429&gt;=0.6, 1, 0)</f>
        <v>1</v>
      </c>
      <c r="AB429" s="25">
        <f>IF(U429&gt;=0.7, 1, 0)</f>
        <v>1</v>
      </c>
      <c r="AC429" s="25">
        <f>IF(U429&gt;=0.8, 1, 0)</f>
        <v>1</v>
      </c>
      <c r="AD429" s="55">
        <f>IF(U429&gt;=0.9, 1, 0)</f>
        <v>1</v>
      </c>
    </row>
    <row r="430" spans="1:30" ht="20" customHeight="1" x14ac:dyDescent="0.2">
      <c r="A430" s="20" t="s">
        <v>1322</v>
      </c>
      <c r="B430" s="33" t="str">
        <f>SUBSTITUTE(A430,"/Users/timomiessen/Desktop/imagesdk/nonblackwomen1/","Image_")</f>
        <v>Image_NBW_332.jpg</v>
      </c>
      <c r="C430" s="63" t="s">
        <v>5</v>
      </c>
      <c r="D430" s="22" t="s">
        <v>6</v>
      </c>
      <c r="E430" s="23">
        <v>0</v>
      </c>
      <c r="F430" s="23">
        <v>0</v>
      </c>
      <c r="G430" s="23">
        <v>0</v>
      </c>
      <c r="H430" s="23">
        <v>1</v>
      </c>
      <c r="I430" s="23">
        <v>0</v>
      </c>
      <c r="J430" s="23">
        <v>0</v>
      </c>
      <c r="K430" s="23">
        <v>0</v>
      </c>
      <c r="L430" s="23">
        <v>0</v>
      </c>
      <c r="M430" s="23">
        <v>0</v>
      </c>
      <c r="N430" s="23">
        <v>0</v>
      </c>
      <c r="O430" s="23">
        <v>0</v>
      </c>
      <c r="P430" s="23">
        <v>1</v>
      </c>
      <c r="Q430" s="23">
        <v>0</v>
      </c>
      <c r="R430" s="23" cm="1">
        <f t="array" ref="R430">_xlfn.IFS(H430=1,1,K430=1,1,L430=1,1,M430=1,1,N430=1,1,P430=1,1,TRUE,0)</f>
        <v>1</v>
      </c>
      <c r="S430" s="64">
        <f>IF(AND(G430=1,R430=1),0,R430)</f>
        <v>1</v>
      </c>
      <c r="T430" s="24" t="s">
        <v>2510</v>
      </c>
      <c r="U430" s="49">
        <f>SUBSTITUTE(T430,".",",")*1</f>
        <v>0.98618068610085097</v>
      </c>
      <c r="V430" s="54">
        <f>IF(U430&gt;=0.1, 1, 0)</f>
        <v>1</v>
      </c>
      <c r="W430" s="25">
        <f>IF(U430&gt;=0.2, 1, 0)</f>
        <v>1</v>
      </c>
      <c r="X430" s="25">
        <f>IF(U430&gt;=0.3, 1, 0)</f>
        <v>1</v>
      </c>
      <c r="Y430" s="25">
        <f>IF(U430&gt;=0.4, 1, 0)</f>
        <v>1</v>
      </c>
      <c r="Z430" s="25">
        <f>IF(U430&gt;=0.5, 1, 0)</f>
        <v>1</v>
      </c>
      <c r="AA430" s="25">
        <f>IF(U430&gt;=0.6, 1, 0)</f>
        <v>1</v>
      </c>
      <c r="AB430" s="25">
        <f>IF(U430&gt;=0.7, 1, 0)</f>
        <v>1</v>
      </c>
      <c r="AC430" s="25">
        <f>IF(U430&gt;=0.8, 1, 0)</f>
        <v>1</v>
      </c>
      <c r="AD430" s="55">
        <f>IF(U430&gt;=0.9, 1, 0)</f>
        <v>1</v>
      </c>
    </row>
    <row r="431" spans="1:30" ht="20" customHeight="1" x14ac:dyDescent="0.2">
      <c r="A431" s="20" t="s">
        <v>1323</v>
      </c>
      <c r="B431" s="33" t="str">
        <f>SUBSTITUTE(A431,"/Users/timomiessen/Desktop/imagesdk/nonblackwomen1/","Image_")</f>
        <v>Image_NBW_333.jpg</v>
      </c>
      <c r="C431" s="63" t="s">
        <v>5</v>
      </c>
      <c r="D431" s="22" t="s">
        <v>6</v>
      </c>
      <c r="E431" s="23">
        <v>0</v>
      </c>
      <c r="F431" s="23">
        <v>0</v>
      </c>
      <c r="G431" s="23">
        <v>0</v>
      </c>
      <c r="H431" s="23">
        <v>1</v>
      </c>
      <c r="I431" s="23">
        <v>0</v>
      </c>
      <c r="J431" s="23">
        <v>0</v>
      </c>
      <c r="K431" s="23">
        <v>0</v>
      </c>
      <c r="L431" s="23">
        <v>0</v>
      </c>
      <c r="M431" s="23">
        <v>0</v>
      </c>
      <c r="N431" s="23">
        <v>0</v>
      </c>
      <c r="O431" s="23">
        <v>0</v>
      </c>
      <c r="P431" s="23">
        <v>1</v>
      </c>
      <c r="Q431" s="23">
        <v>0</v>
      </c>
      <c r="R431" s="23" cm="1">
        <f t="array" ref="R431">_xlfn.IFS(H431=1,1,K431=1,1,L431=1,1,M431=1,1,N431=1,1,P431=1,1,TRUE,0)</f>
        <v>1</v>
      </c>
      <c r="S431" s="64">
        <f>IF(AND(G431=1,R431=1),0,R431)</f>
        <v>1</v>
      </c>
      <c r="T431" s="24" t="s">
        <v>2511</v>
      </c>
      <c r="U431" s="49">
        <f>SUBSTITUTE(T431,".",",")*1</f>
        <v>0.95732749672606499</v>
      </c>
      <c r="V431" s="54">
        <f>IF(U431&gt;=0.1, 1, 0)</f>
        <v>1</v>
      </c>
      <c r="W431" s="25">
        <f>IF(U431&gt;=0.2, 1, 0)</f>
        <v>1</v>
      </c>
      <c r="X431" s="25">
        <f>IF(U431&gt;=0.3, 1, 0)</f>
        <v>1</v>
      </c>
      <c r="Y431" s="25">
        <f>IF(U431&gt;=0.4, 1, 0)</f>
        <v>1</v>
      </c>
      <c r="Z431" s="25">
        <f>IF(U431&gt;=0.5, 1, 0)</f>
        <v>1</v>
      </c>
      <c r="AA431" s="25">
        <f>IF(U431&gt;=0.6, 1, 0)</f>
        <v>1</v>
      </c>
      <c r="AB431" s="25">
        <f>IF(U431&gt;=0.7, 1, 0)</f>
        <v>1</v>
      </c>
      <c r="AC431" s="25">
        <f>IF(U431&gt;=0.8, 1, 0)</f>
        <v>1</v>
      </c>
      <c r="AD431" s="55">
        <f>IF(U431&gt;=0.9, 1, 0)</f>
        <v>1</v>
      </c>
    </row>
    <row r="432" spans="1:30" ht="20" customHeight="1" x14ac:dyDescent="0.2">
      <c r="A432" s="20" t="s">
        <v>1324</v>
      </c>
      <c r="B432" s="33" t="str">
        <f>SUBSTITUTE(A432,"/Users/timomiessen/Desktop/imagesdk/nonblackwomen1/","Image_")</f>
        <v>Image_NBW_334.jpg</v>
      </c>
      <c r="C432" s="63" t="s">
        <v>5</v>
      </c>
      <c r="D432" s="22" t="s">
        <v>6</v>
      </c>
      <c r="E432" s="23">
        <v>0</v>
      </c>
      <c r="F432" s="23">
        <v>0</v>
      </c>
      <c r="G432" s="23">
        <v>0</v>
      </c>
      <c r="H432" s="23">
        <v>1</v>
      </c>
      <c r="I432" s="23">
        <v>0</v>
      </c>
      <c r="J432" s="23">
        <v>0</v>
      </c>
      <c r="K432" s="23">
        <v>0</v>
      </c>
      <c r="L432" s="23">
        <v>0</v>
      </c>
      <c r="M432" s="23">
        <v>0</v>
      </c>
      <c r="N432" s="23">
        <v>0</v>
      </c>
      <c r="O432" s="23">
        <v>0</v>
      </c>
      <c r="P432" s="23">
        <v>1</v>
      </c>
      <c r="Q432" s="23">
        <v>0</v>
      </c>
      <c r="R432" s="23" cm="1">
        <f t="array" ref="R432">_xlfn.IFS(H432=1,1,K432=1,1,L432=1,1,M432=1,1,N432=1,1,P432=1,1,TRUE,0)</f>
        <v>1</v>
      </c>
      <c r="S432" s="64">
        <f>IF(AND(G432=1,R432=1),0,R432)</f>
        <v>1</v>
      </c>
      <c r="T432" s="24" t="s">
        <v>2512</v>
      </c>
      <c r="U432" s="49">
        <f>SUBSTITUTE(T432,".",",")*1</f>
        <v>0.96968357544392303</v>
      </c>
      <c r="V432" s="54">
        <f>IF(U432&gt;=0.1, 1, 0)</f>
        <v>1</v>
      </c>
      <c r="W432" s="25">
        <f>IF(U432&gt;=0.2, 1, 0)</f>
        <v>1</v>
      </c>
      <c r="X432" s="25">
        <f>IF(U432&gt;=0.3, 1, 0)</f>
        <v>1</v>
      </c>
      <c r="Y432" s="25">
        <f>IF(U432&gt;=0.4, 1, 0)</f>
        <v>1</v>
      </c>
      <c r="Z432" s="25">
        <f>IF(U432&gt;=0.5, 1, 0)</f>
        <v>1</v>
      </c>
      <c r="AA432" s="25">
        <f>IF(U432&gt;=0.6, 1, 0)</f>
        <v>1</v>
      </c>
      <c r="AB432" s="25">
        <f>IF(U432&gt;=0.7, 1, 0)</f>
        <v>1</v>
      </c>
      <c r="AC432" s="25">
        <f>IF(U432&gt;=0.8, 1, 0)</f>
        <v>1</v>
      </c>
      <c r="AD432" s="55">
        <f>IF(U432&gt;=0.9, 1, 0)</f>
        <v>1</v>
      </c>
    </row>
    <row r="433" spans="1:30" ht="20" customHeight="1" x14ac:dyDescent="0.2">
      <c r="A433" s="20" t="s">
        <v>1325</v>
      </c>
      <c r="B433" s="33" t="str">
        <f>SUBSTITUTE(A433,"/Users/timomiessen/Desktop/imagesdk/nonblackwomen1/","Image_")</f>
        <v>Image_NBW_335.jpg</v>
      </c>
      <c r="C433" s="63" t="s">
        <v>5</v>
      </c>
      <c r="D433" s="22" t="s">
        <v>6</v>
      </c>
      <c r="E433" s="23">
        <v>0</v>
      </c>
      <c r="F433" s="23">
        <v>0</v>
      </c>
      <c r="G433" s="23">
        <v>0</v>
      </c>
      <c r="H433" s="23">
        <v>1</v>
      </c>
      <c r="I433" s="23">
        <v>0</v>
      </c>
      <c r="J433" s="23">
        <v>0</v>
      </c>
      <c r="K433" s="23">
        <v>0</v>
      </c>
      <c r="L433" s="23">
        <v>0</v>
      </c>
      <c r="M433" s="23">
        <v>0</v>
      </c>
      <c r="N433" s="23">
        <v>0</v>
      </c>
      <c r="O433" s="23">
        <v>0</v>
      </c>
      <c r="P433" s="23">
        <v>1</v>
      </c>
      <c r="Q433" s="23">
        <v>0</v>
      </c>
      <c r="R433" s="23" cm="1">
        <f t="array" ref="R433">_xlfn.IFS(H433=1,1,K433=1,1,L433=1,1,M433=1,1,N433=1,1,P433=1,1,TRUE,0)</f>
        <v>1</v>
      </c>
      <c r="S433" s="64">
        <f>IF(AND(G433=1,R433=1),0,R433)</f>
        <v>1</v>
      </c>
      <c r="T433" s="24" t="s">
        <v>2513</v>
      </c>
      <c r="U433" s="49">
        <f>SUBSTITUTE(T433,".",",")*1</f>
        <v>0.92285701632499695</v>
      </c>
      <c r="V433" s="54">
        <f>IF(U433&gt;=0.1, 1, 0)</f>
        <v>1</v>
      </c>
      <c r="W433" s="25">
        <f>IF(U433&gt;=0.2, 1, 0)</f>
        <v>1</v>
      </c>
      <c r="X433" s="25">
        <f>IF(U433&gt;=0.3, 1, 0)</f>
        <v>1</v>
      </c>
      <c r="Y433" s="25">
        <f>IF(U433&gt;=0.4, 1, 0)</f>
        <v>1</v>
      </c>
      <c r="Z433" s="25">
        <f>IF(U433&gt;=0.5, 1, 0)</f>
        <v>1</v>
      </c>
      <c r="AA433" s="25">
        <f>IF(U433&gt;=0.6, 1, 0)</f>
        <v>1</v>
      </c>
      <c r="AB433" s="25">
        <f>IF(U433&gt;=0.7, 1, 0)</f>
        <v>1</v>
      </c>
      <c r="AC433" s="25">
        <f>IF(U433&gt;=0.8, 1, 0)</f>
        <v>1</v>
      </c>
      <c r="AD433" s="55">
        <f>IF(U433&gt;=0.9, 1, 0)</f>
        <v>1</v>
      </c>
    </row>
    <row r="434" spans="1:30" ht="20" customHeight="1" x14ac:dyDescent="0.2">
      <c r="A434" s="20" t="s">
        <v>1326</v>
      </c>
      <c r="B434" s="33" t="str">
        <f>SUBSTITUTE(A434,"/Users/timomiessen/Desktop/imagesdk/nonblackwomen1/","Image_")</f>
        <v>Image_NBW_336.jpg</v>
      </c>
      <c r="C434" s="63" t="s">
        <v>5</v>
      </c>
      <c r="D434" s="22" t="s">
        <v>6</v>
      </c>
      <c r="E434" s="23">
        <v>0</v>
      </c>
      <c r="F434" s="23">
        <v>0</v>
      </c>
      <c r="G434" s="23">
        <v>0</v>
      </c>
      <c r="H434" s="23">
        <v>1</v>
      </c>
      <c r="I434" s="23">
        <v>0</v>
      </c>
      <c r="J434" s="23">
        <v>0</v>
      </c>
      <c r="K434" s="23">
        <v>0</v>
      </c>
      <c r="L434" s="23">
        <v>0</v>
      </c>
      <c r="M434" s="23">
        <v>0</v>
      </c>
      <c r="N434" s="23">
        <v>0</v>
      </c>
      <c r="O434" s="23">
        <v>0</v>
      </c>
      <c r="P434" s="23">
        <v>1</v>
      </c>
      <c r="Q434" s="23">
        <v>0</v>
      </c>
      <c r="R434" s="23" cm="1">
        <f t="array" ref="R434">_xlfn.IFS(H434=1,1,K434=1,1,L434=1,1,M434=1,1,N434=1,1,P434=1,1,TRUE,0)</f>
        <v>1</v>
      </c>
      <c r="S434" s="64">
        <f>IF(AND(G434=1,R434=1),0,R434)</f>
        <v>1</v>
      </c>
      <c r="T434" s="24" t="s">
        <v>2514</v>
      </c>
      <c r="U434" s="49">
        <f>SUBSTITUTE(T434,".",",")*1</f>
        <v>0.98244743142277002</v>
      </c>
      <c r="V434" s="54">
        <f>IF(U434&gt;=0.1, 1, 0)</f>
        <v>1</v>
      </c>
      <c r="W434" s="25">
        <f>IF(U434&gt;=0.2, 1, 0)</f>
        <v>1</v>
      </c>
      <c r="X434" s="25">
        <f>IF(U434&gt;=0.3, 1, 0)</f>
        <v>1</v>
      </c>
      <c r="Y434" s="25">
        <f>IF(U434&gt;=0.4, 1, 0)</f>
        <v>1</v>
      </c>
      <c r="Z434" s="25">
        <f>IF(U434&gt;=0.5, 1, 0)</f>
        <v>1</v>
      </c>
      <c r="AA434" s="25">
        <f>IF(U434&gt;=0.6, 1, 0)</f>
        <v>1</v>
      </c>
      <c r="AB434" s="25">
        <f>IF(U434&gt;=0.7, 1, 0)</f>
        <v>1</v>
      </c>
      <c r="AC434" s="25">
        <f>IF(U434&gt;=0.8, 1, 0)</f>
        <v>1</v>
      </c>
      <c r="AD434" s="55">
        <f>IF(U434&gt;=0.9, 1, 0)</f>
        <v>1</v>
      </c>
    </row>
    <row r="435" spans="1:30" ht="20" customHeight="1" x14ac:dyDescent="0.2">
      <c r="A435" s="20" t="s">
        <v>1327</v>
      </c>
      <c r="B435" s="33" t="str">
        <f>SUBSTITUTE(A435,"/Users/timomiessen/Desktop/imagesdk/nonblackwomen1/","Image_")</f>
        <v>Image_NBW_337.jpg</v>
      </c>
      <c r="C435" s="63" t="s">
        <v>5</v>
      </c>
      <c r="D435" s="22" t="s">
        <v>6</v>
      </c>
      <c r="E435" s="23">
        <v>0</v>
      </c>
      <c r="F435" s="23">
        <v>0</v>
      </c>
      <c r="G435" s="23">
        <v>0</v>
      </c>
      <c r="H435" s="23">
        <v>1</v>
      </c>
      <c r="I435" s="23">
        <v>0</v>
      </c>
      <c r="J435" s="23">
        <v>0</v>
      </c>
      <c r="K435" s="23">
        <v>0</v>
      </c>
      <c r="L435" s="23">
        <v>0</v>
      </c>
      <c r="M435" s="23">
        <v>0</v>
      </c>
      <c r="N435" s="23">
        <v>0</v>
      </c>
      <c r="O435" s="23">
        <v>0</v>
      </c>
      <c r="P435" s="23">
        <v>1</v>
      </c>
      <c r="Q435" s="23">
        <v>0</v>
      </c>
      <c r="R435" s="23" cm="1">
        <f t="array" ref="R435">_xlfn.IFS(H435=1,1,K435=1,1,L435=1,1,M435=1,1,N435=1,1,P435=1,1,TRUE,0)</f>
        <v>1</v>
      </c>
      <c r="S435" s="64">
        <f>IF(AND(G435=1,R435=1),0,R435)</f>
        <v>1</v>
      </c>
      <c r="T435" s="24" t="s">
        <v>2515</v>
      </c>
      <c r="U435" s="49">
        <f>SUBSTITUTE(T435,".",",")*1</f>
        <v>0.97771806269884098</v>
      </c>
      <c r="V435" s="54">
        <f>IF(U435&gt;=0.1, 1, 0)</f>
        <v>1</v>
      </c>
      <c r="W435" s="25">
        <f>IF(U435&gt;=0.2, 1, 0)</f>
        <v>1</v>
      </c>
      <c r="X435" s="25">
        <f>IF(U435&gt;=0.3, 1, 0)</f>
        <v>1</v>
      </c>
      <c r="Y435" s="25">
        <f>IF(U435&gt;=0.4, 1, 0)</f>
        <v>1</v>
      </c>
      <c r="Z435" s="25">
        <f>IF(U435&gt;=0.5, 1, 0)</f>
        <v>1</v>
      </c>
      <c r="AA435" s="25">
        <f>IF(U435&gt;=0.6, 1, 0)</f>
        <v>1</v>
      </c>
      <c r="AB435" s="25">
        <f>IF(U435&gt;=0.7, 1, 0)</f>
        <v>1</v>
      </c>
      <c r="AC435" s="25">
        <f>IF(U435&gt;=0.8, 1, 0)</f>
        <v>1</v>
      </c>
      <c r="AD435" s="55">
        <f>IF(U435&gt;=0.9, 1, 0)</f>
        <v>1</v>
      </c>
    </row>
    <row r="436" spans="1:30" ht="20" customHeight="1" x14ac:dyDescent="0.2">
      <c r="A436" s="20" t="s">
        <v>1328</v>
      </c>
      <c r="B436" s="33" t="str">
        <f>SUBSTITUTE(A436,"/Users/timomiessen/Desktop/imagesdk/nonblackwomen1/","Image_")</f>
        <v>Image_NBW_338.jpg</v>
      </c>
      <c r="C436" s="63" t="s">
        <v>5</v>
      </c>
      <c r="D436" s="22" t="s">
        <v>6</v>
      </c>
      <c r="E436" s="23">
        <v>0</v>
      </c>
      <c r="F436" s="23">
        <v>0</v>
      </c>
      <c r="G436" s="23">
        <v>0</v>
      </c>
      <c r="H436" s="23">
        <v>1</v>
      </c>
      <c r="I436" s="23">
        <v>0</v>
      </c>
      <c r="J436" s="23">
        <v>0</v>
      </c>
      <c r="K436" s="23">
        <v>0</v>
      </c>
      <c r="L436" s="23">
        <v>0</v>
      </c>
      <c r="M436" s="23">
        <v>0</v>
      </c>
      <c r="N436" s="23">
        <v>0</v>
      </c>
      <c r="O436" s="23">
        <v>0</v>
      </c>
      <c r="P436" s="23">
        <v>0</v>
      </c>
      <c r="Q436" s="23">
        <v>0</v>
      </c>
      <c r="R436" s="23" cm="1">
        <f t="array" ref="R436">_xlfn.IFS(H436=1,1,K436=1,1,L436=1,1,M436=1,1,N436=1,1,P436=1,1,TRUE,0)</f>
        <v>1</v>
      </c>
      <c r="S436" s="64">
        <f>IF(AND(G436=1,R436=1),0,R436)</f>
        <v>1</v>
      </c>
      <c r="T436" s="24" t="s">
        <v>2516</v>
      </c>
      <c r="U436" s="49">
        <f>SUBSTITUTE(T436,".",",")*1</f>
        <v>0.87487303838133801</v>
      </c>
      <c r="V436" s="54">
        <f>IF(U436&gt;=0.1, 1, 0)</f>
        <v>1</v>
      </c>
      <c r="W436" s="25">
        <f>IF(U436&gt;=0.2, 1, 0)</f>
        <v>1</v>
      </c>
      <c r="X436" s="25">
        <f>IF(U436&gt;=0.3, 1, 0)</f>
        <v>1</v>
      </c>
      <c r="Y436" s="25">
        <f>IF(U436&gt;=0.4, 1, 0)</f>
        <v>1</v>
      </c>
      <c r="Z436" s="25">
        <f>IF(U436&gt;=0.5, 1, 0)</f>
        <v>1</v>
      </c>
      <c r="AA436" s="25">
        <f>IF(U436&gt;=0.6, 1, 0)</f>
        <v>1</v>
      </c>
      <c r="AB436" s="25">
        <f>IF(U436&gt;=0.7, 1, 0)</f>
        <v>1</v>
      </c>
      <c r="AC436" s="25">
        <f>IF(U436&gt;=0.8, 1, 0)</f>
        <v>1</v>
      </c>
      <c r="AD436" s="55">
        <f>IF(U436&gt;=0.9, 1, 0)</f>
        <v>0</v>
      </c>
    </row>
    <row r="437" spans="1:30" ht="20" customHeight="1" x14ac:dyDescent="0.2">
      <c r="A437" s="20" t="s">
        <v>1329</v>
      </c>
      <c r="B437" s="33" t="str">
        <f>SUBSTITUTE(A437,"/Users/timomiessen/Desktop/imagesdk/nonblackwomen1/","Image_")</f>
        <v>Image_NBW_339.jpg</v>
      </c>
      <c r="C437" s="63" t="s">
        <v>5</v>
      </c>
      <c r="D437" s="22" t="s">
        <v>6</v>
      </c>
      <c r="E437" s="23">
        <v>0</v>
      </c>
      <c r="F437" s="23">
        <v>0</v>
      </c>
      <c r="G437" s="23">
        <v>0</v>
      </c>
      <c r="H437" s="23">
        <v>1</v>
      </c>
      <c r="I437" s="23">
        <v>0</v>
      </c>
      <c r="J437" s="23">
        <v>0</v>
      </c>
      <c r="K437" s="23">
        <v>0</v>
      </c>
      <c r="L437" s="23">
        <v>0</v>
      </c>
      <c r="M437" s="23">
        <v>0</v>
      </c>
      <c r="N437" s="23">
        <v>0</v>
      </c>
      <c r="O437" s="23">
        <v>0</v>
      </c>
      <c r="P437" s="23">
        <v>1</v>
      </c>
      <c r="Q437" s="23">
        <v>0</v>
      </c>
      <c r="R437" s="23" cm="1">
        <f t="array" ref="R437">_xlfn.IFS(H437=1,1,K437=1,1,L437=1,1,M437=1,1,N437=1,1,P437=1,1,TRUE,0)</f>
        <v>1</v>
      </c>
      <c r="S437" s="64">
        <f>IF(AND(G437=1,R437=1),0,R437)</f>
        <v>1</v>
      </c>
      <c r="T437" s="24" t="s">
        <v>2517</v>
      </c>
      <c r="U437" s="49">
        <f>SUBSTITUTE(T437,".",",")*1</f>
        <v>0.86256464570760705</v>
      </c>
      <c r="V437" s="54">
        <f>IF(U437&gt;=0.1, 1, 0)</f>
        <v>1</v>
      </c>
      <c r="W437" s="25">
        <f>IF(U437&gt;=0.2, 1, 0)</f>
        <v>1</v>
      </c>
      <c r="X437" s="25">
        <f>IF(U437&gt;=0.3, 1, 0)</f>
        <v>1</v>
      </c>
      <c r="Y437" s="25">
        <f>IF(U437&gt;=0.4, 1, 0)</f>
        <v>1</v>
      </c>
      <c r="Z437" s="25">
        <f>IF(U437&gt;=0.5, 1, 0)</f>
        <v>1</v>
      </c>
      <c r="AA437" s="25">
        <f>IF(U437&gt;=0.6, 1, 0)</f>
        <v>1</v>
      </c>
      <c r="AB437" s="25">
        <f>IF(U437&gt;=0.7, 1, 0)</f>
        <v>1</v>
      </c>
      <c r="AC437" s="25">
        <f>IF(U437&gt;=0.8, 1, 0)</f>
        <v>1</v>
      </c>
      <c r="AD437" s="55">
        <f>IF(U437&gt;=0.9, 1, 0)</f>
        <v>0</v>
      </c>
    </row>
    <row r="438" spans="1:30" ht="20" customHeight="1" x14ac:dyDescent="0.2">
      <c r="A438" s="20" t="s">
        <v>1331</v>
      </c>
      <c r="B438" s="33" t="str">
        <f>SUBSTITUTE(A438,"/Users/timomiessen/Desktop/imagesdk/nonblackwomen1/","Image_")</f>
        <v>Image_NBW_340.jpg</v>
      </c>
      <c r="C438" s="63" t="s">
        <v>5</v>
      </c>
      <c r="D438" s="22" t="s">
        <v>6</v>
      </c>
      <c r="E438" s="23">
        <v>0</v>
      </c>
      <c r="F438" s="23">
        <v>0</v>
      </c>
      <c r="G438" s="23">
        <v>0</v>
      </c>
      <c r="H438" s="23">
        <v>1</v>
      </c>
      <c r="I438" s="23">
        <v>0</v>
      </c>
      <c r="J438" s="23">
        <v>0</v>
      </c>
      <c r="K438" s="23">
        <v>0</v>
      </c>
      <c r="L438" s="23">
        <v>0</v>
      </c>
      <c r="M438" s="23">
        <v>0</v>
      </c>
      <c r="N438" s="23">
        <v>0</v>
      </c>
      <c r="O438" s="23">
        <v>0</v>
      </c>
      <c r="P438" s="23">
        <v>1</v>
      </c>
      <c r="Q438" s="23">
        <v>0</v>
      </c>
      <c r="R438" s="23" cm="1">
        <f t="array" ref="R438">_xlfn.IFS(H438=1,1,K438=1,1,L438=1,1,M438=1,1,N438=1,1,P438=1,1,TRUE,0)</f>
        <v>1</v>
      </c>
      <c r="S438" s="64">
        <f>IF(AND(G438=1,R438=1),0,R438)</f>
        <v>1</v>
      </c>
      <c r="T438" s="24" t="s">
        <v>2519</v>
      </c>
      <c r="U438" s="49">
        <f>SUBSTITUTE(T438,".",",")*1</f>
        <v>0.82079300750046902</v>
      </c>
      <c r="V438" s="54">
        <f>IF(U438&gt;=0.1, 1, 0)</f>
        <v>1</v>
      </c>
      <c r="W438" s="25">
        <f>IF(U438&gt;=0.2, 1, 0)</f>
        <v>1</v>
      </c>
      <c r="X438" s="25">
        <f>IF(U438&gt;=0.3, 1, 0)</f>
        <v>1</v>
      </c>
      <c r="Y438" s="25">
        <f>IF(U438&gt;=0.4, 1, 0)</f>
        <v>1</v>
      </c>
      <c r="Z438" s="25">
        <f>IF(U438&gt;=0.5, 1, 0)</f>
        <v>1</v>
      </c>
      <c r="AA438" s="25">
        <f>IF(U438&gt;=0.6, 1, 0)</f>
        <v>1</v>
      </c>
      <c r="AB438" s="25">
        <f>IF(U438&gt;=0.7, 1, 0)</f>
        <v>1</v>
      </c>
      <c r="AC438" s="25">
        <f>IF(U438&gt;=0.8, 1, 0)</f>
        <v>1</v>
      </c>
      <c r="AD438" s="55">
        <f>IF(U438&gt;=0.9, 1, 0)</f>
        <v>0</v>
      </c>
    </row>
    <row r="439" spans="1:30" ht="20" customHeight="1" x14ac:dyDescent="0.2">
      <c r="A439" s="20" t="s">
        <v>1332</v>
      </c>
      <c r="B439" s="33" t="str">
        <f>SUBSTITUTE(A439,"/Users/timomiessen/Desktop/imagesdk/nonblackwomen1/","Image_")</f>
        <v>Image_NBW_341.jpg</v>
      </c>
      <c r="C439" s="63" t="s">
        <v>5</v>
      </c>
      <c r="D439" s="22" t="s">
        <v>6</v>
      </c>
      <c r="E439" s="23">
        <v>0</v>
      </c>
      <c r="F439" s="23">
        <v>0</v>
      </c>
      <c r="G439" s="23">
        <v>0</v>
      </c>
      <c r="H439" s="23">
        <v>1</v>
      </c>
      <c r="I439" s="23">
        <v>0</v>
      </c>
      <c r="J439" s="23">
        <v>0</v>
      </c>
      <c r="K439" s="23">
        <v>0</v>
      </c>
      <c r="L439" s="23">
        <v>0</v>
      </c>
      <c r="M439" s="23">
        <v>0</v>
      </c>
      <c r="N439" s="23">
        <v>0</v>
      </c>
      <c r="O439" s="23">
        <v>0</v>
      </c>
      <c r="P439" s="23">
        <v>1</v>
      </c>
      <c r="Q439" s="23">
        <v>0</v>
      </c>
      <c r="R439" s="23" cm="1">
        <f t="array" ref="R439">_xlfn.IFS(H439=1,1,K439=1,1,L439=1,1,M439=1,1,N439=1,1,P439=1,1,TRUE,0)</f>
        <v>1</v>
      </c>
      <c r="S439" s="64">
        <f>IF(AND(G439=1,R439=1),0,R439)</f>
        <v>1</v>
      </c>
      <c r="T439" s="24" t="s">
        <v>2520</v>
      </c>
      <c r="U439" s="49">
        <f>SUBSTITUTE(T439,".",",")*1</f>
        <v>0.98264942457899396</v>
      </c>
      <c r="V439" s="54">
        <f>IF(U439&gt;=0.1, 1, 0)</f>
        <v>1</v>
      </c>
      <c r="W439" s="25">
        <f>IF(U439&gt;=0.2, 1, 0)</f>
        <v>1</v>
      </c>
      <c r="X439" s="25">
        <f>IF(U439&gt;=0.3, 1, 0)</f>
        <v>1</v>
      </c>
      <c r="Y439" s="25">
        <f>IF(U439&gt;=0.4, 1, 0)</f>
        <v>1</v>
      </c>
      <c r="Z439" s="25">
        <f>IF(U439&gt;=0.5, 1, 0)</f>
        <v>1</v>
      </c>
      <c r="AA439" s="25">
        <f>IF(U439&gt;=0.6, 1, 0)</f>
        <v>1</v>
      </c>
      <c r="AB439" s="25">
        <f>IF(U439&gt;=0.7, 1, 0)</f>
        <v>1</v>
      </c>
      <c r="AC439" s="25">
        <f>IF(U439&gt;=0.8, 1, 0)</f>
        <v>1</v>
      </c>
      <c r="AD439" s="55">
        <f>IF(U439&gt;=0.9, 1, 0)</f>
        <v>1</v>
      </c>
    </row>
    <row r="440" spans="1:30" ht="20" customHeight="1" x14ac:dyDescent="0.2">
      <c r="A440" s="20" t="s">
        <v>1333</v>
      </c>
      <c r="B440" s="33" t="str">
        <f>SUBSTITUTE(A440,"/Users/timomiessen/Desktop/imagesdk/nonblackwomen1/","Image_")</f>
        <v>Image_NBW_342.jpg</v>
      </c>
      <c r="C440" s="63" t="s">
        <v>5</v>
      </c>
      <c r="D440" s="22" t="s">
        <v>6</v>
      </c>
      <c r="E440" s="23">
        <v>0</v>
      </c>
      <c r="F440" s="23">
        <v>0</v>
      </c>
      <c r="G440" s="23">
        <v>0</v>
      </c>
      <c r="H440" s="23">
        <v>1</v>
      </c>
      <c r="I440" s="23">
        <v>0</v>
      </c>
      <c r="J440" s="23">
        <v>0</v>
      </c>
      <c r="K440" s="23">
        <v>0</v>
      </c>
      <c r="L440" s="23">
        <v>0</v>
      </c>
      <c r="M440" s="23">
        <v>0</v>
      </c>
      <c r="N440" s="23">
        <v>0</v>
      </c>
      <c r="O440" s="23">
        <v>0</v>
      </c>
      <c r="P440" s="23">
        <v>1</v>
      </c>
      <c r="Q440" s="23">
        <v>0</v>
      </c>
      <c r="R440" s="23" cm="1">
        <f t="array" ref="R440">_xlfn.IFS(H440=1,1,K440=1,1,L440=1,1,M440=1,1,N440=1,1,P440=1,1,TRUE,0)</f>
        <v>1</v>
      </c>
      <c r="S440" s="64">
        <f>IF(AND(G440=1,R440=1),0,R440)</f>
        <v>1</v>
      </c>
      <c r="T440" s="24" t="s">
        <v>2521</v>
      </c>
      <c r="U440" s="49">
        <f>SUBSTITUTE(T440,".",",")*1</f>
        <v>0.99502073531039004</v>
      </c>
      <c r="V440" s="54">
        <f>IF(U440&gt;=0.1, 1, 0)</f>
        <v>1</v>
      </c>
      <c r="W440" s="25">
        <f>IF(U440&gt;=0.2, 1, 0)</f>
        <v>1</v>
      </c>
      <c r="X440" s="25">
        <f>IF(U440&gt;=0.3, 1, 0)</f>
        <v>1</v>
      </c>
      <c r="Y440" s="25">
        <f>IF(U440&gt;=0.4, 1, 0)</f>
        <v>1</v>
      </c>
      <c r="Z440" s="25">
        <f>IF(U440&gt;=0.5, 1, 0)</f>
        <v>1</v>
      </c>
      <c r="AA440" s="25">
        <f>IF(U440&gt;=0.6, 1, 0)</f>
        <v>1</v>
      </c>
      <c r="AB440" s="25">
        <f>IF(U440&gt;=0.7, 1, 0)</f>
        <v>1</v>
      </c>
      <c r="AC440" s="25">
        <f>IF(U440&gt;=0.8, 1, 0)</f>
        <v>1</v>
      </c>
      <c r="AD440" s="55">
        <f>IF(U440&gt;=0.9, 1, 0)</f>
        <v>1</v>
      </c>
    </row>
    <row r="441" spans="1:30" ht="20" customHeight="1" x14ac:dyDescent="0.2">
      <c r="A441" s="20" t="s">
        <v>1334</v>
      </c>
      <c r="B441" s="33" t="str">
        <f>SUBSTITUTE(A441,"/Users/timomiessen/Desktop/imagesdk/nonblackwomen1/","Image_")</f>
        <v>Image_NBW_343.jpg</v>
      </c>
      <c r="C441" s="63" t="s">
        <v>5</v>
      </c>
      <c r="D441" s="22" t="s">
        <v>6</v>
      </c>
      <c r="E441" s="23">
        <v>0</v>
      </c>
      <c r="F441" s="23">
        <v>0</v>
      </c>
      <c r="G441" s="23">
        <v>0</v>
      </c>
      <c r="H441" s="23">
        <v>1</v>
      </c>
      <c r="I441" s="23">
        <v>0</v>
      </c>
      <c r="J441" s="23">
        <v>0</v>
      </c>
      <c r="K441" s="23">
        <v>0</v>
      </c>
      <c r="L441" s="23">
        <v>0</v>
      </c>
      <c r="M441" s="23">
        <v>0</v>
      </c>
      <c r="N441" s="23">
        <v>0</v>
      </c>
      <c r="O441" s="23">
        <v>0</v>
      </c>
      <c r="P441" s="23">
        <v>1</v>
      </c>
      <c r="Q441" s="23">
        <v>0</v>
      </c>
      <c r="R441" s="23" cm="1">
        <f t="array" ref="R441">_xlfn.IFS(H441=1,1,K441=1,1,L441=1,1,M441=1,1,N441=1,1,P441=1,1,TRUE,0)</f>
        <v>1</v>
      </c>
      <c r="S441" s="64">
        <f>IF(AND(G441=1,R441=1),0,R441)</f>
        <v>1</v>
      </c>
      <c r="T441" s="24" t="s">
        <v>2522</v>
      </c>
      <c r="U441" s="49">
        <f>SUBSTITUTE(T441,".",",")*1</f>
        <v>0.154284108430147</v>
      </c>
      <c r="V441" s="54">
        <f>IF(U441&gt;=0.1, 1, 0)</f>
        <v>1</v>
      </c>
      <c r="W441" s="25">
        <f>IF(U441&gt;=0.2, 1, 0)</f>
        <v>0</v>
      </c>
      <c r="X441" s="25">
        <f>IF(U441&gt;=0.3, 1, 0)</f>
        <v>0</v>
      </c>
      <c r="Y441" s="25">
        <f>IF(U441&gt;=0.4, 1, 0)</f>
        <v>0</v>
      </c>
      <c r="Z441" s="25">
        <f>IF(U441&gt;=0.5, 1, 0)</f>
        <v>0</v>
      </c>
      <c r="AA441" s="25">
        <f>IF(U441&gt;=0.6, 1, 0)</f>
        <v>0</v>
      </c>
      <c r="AB441" s="25">
        <f>IF(U441&gt;=0.7, 1, 0)</f>
        <v>0</v>
      </c>
      <c r="AC441" s="25">
        <f>IF(U441&gt;=0.8, 1, 0)</f>
        <v>0</v>
      </c>
      <c r="AD441" s="55">
        <f>IF(U441&gt;=0.9, 1, 0)</f>
        <v>0</v>
      </c>
    </row>
    <row r="442" spans="1:30" ht="20" customHeight="1" x14ac:dyDescent="0.2">
      <c r="A442" s="20" t="s">
        <v>1335</v>
      </c>
      <c r="B442" s="33" t="str">
        <f>SUBSTITUTE(A442,"/Users/timomiessen/Desktop/imagesdk/nonblackwomen1/","Image_")</f>
        <v>Image_NBW_344.jpg</v>
      </c>
      <c r="C442" s="63" t="s">
        <v>5</v>
      </c>
      <c r="D442" s="22" t="s">
        <v>6</v>
      </c>
      <c r="E442" s="23">
        <v>0</v>
      </c>
      <c r="F442" s="23">
        <v>0</v>
      </c>
      <c r="G442" s="23">
        <v>0</v>
      </c>
      <c r="H442" s="23">
        <v>1</v>
      </c>
      <c r="I442" s="23">
        <v>0</v>
      </c>
      <c r="J442" s="23">
        <v>0</v>
      </c>
      <c r="K442" s="23">
        <v>0</v>
      </c>
      <c r="L442" s="23">
        <v>0</v>
      </c>
      <c r="M442" s="23">
        <v>0</v>
      </c>
      <c r="N442" s="23">
        <v>0</v>
      </c>
      <c r="O442" s="23">
        <v>0</v>
      </c>
      <c r="P442" s="23">
        <v>1</v>
      </c>
      <c r="Q442" s="23">
        <v>0</v>
      </c>
      <c r="R442" s="23" cm="1">
        <f t="array" ref="R442">_xlfn.IFS(H442=1,1,K442=1,1,L442=1,1,M442=1,1,N442=1,1,P442=1,1,TRUE,0)</f>
        <v>1</v>
      </c>
      <c r="S442" s="64">
        <f>IF(AND(G442=1,R442=1),0,R442)</f>
        <v>1</v>
      </c>
      <c r="T442" s="24" t="s">
        <v>2523</v>
      </c>
      <c r="U442" s="49">
        <f>SUBSTITUTE(T442,".",",")*1</f>
        <v>0.99651398963760496</v>
      </c>
      <c r="V442" s="54">
        <f>IF(U442&gt;=0.1, 1, 0)</f>
        <v>1</v>
      </c>
      <c r="W442" s="25">
        <f>IF(U442&gt;=0.2, 1, 0)</f>
        <v>1</v>
      </c>
      <c r="X442" s="25">
        <f>IF(U442&gt;=0.3, 1, 0)</f>
        <v>1</v>
      </c>
      <c r="Y442" s="25">
        <f>IF(U442&gt;=0.4, 1, 0)</f>
        <v>1</v>
      </c>
      <c r="Z442" s="25">
        <f>IF(U442&gt;=0.5, 1, 0)</f>
        <v>1</v>
      </c>
      <c r="AA442" s="25">
        <f>IF(U442&gt;=0.6, 1, 0)</f>
        <v>1</v>
      </c>
      <c r="AB442" s="25">
        <f>IF(U442&gt;=0.7, 1, 0)</f>
        <v>1</v>
      </c>
      <c r="AC442" s="25">
        <f>IF(U442&gt;=0.8, 1, 0)</f>
        <v>1</v>
      </c>
      <c r="AD442" s="55">
        <f>IF(U442&gt;=0.9, 1, 0)</f>
        <v>1</v>
      </c>
    </row>
    <row r="443" spans="1:30" ht="20" customHeight="1" x14ac:dyDescent="0.2">
      <c r="A443" s="20" t="s">
        <v>1336</v>
      </c>
      <c r="B443" s="33" t="str">
        <f>SUBSTITUTE(A443,"/Users/timomiessen/Desktop/imagesdk/nonblackwomen1/","Image_")</f>
        <v>Image_NBW_345.jpg</v>
      </c>
      <c r="C443" s="63" t="s">
        <v>5</v>
      </c>
      <c r="D443" s="22" t="s">
        <v>6</v>
      </c>
      <c r="E443" s="23">
        <v>0</v>
      </c>
      <c r="F443" s="23">
        <v>0</v>
      </c>
      <c r="G443" s="23">
        <v>0</v>
      </c>
      <c r="H443" s="23">
        <v>1</v>
      </c>
      <c r="I443" s="23">
        <v>0</v>
      </c>
      <c r="J443" s="23">
        <v>0</v>
      </c>
      <c r="K443" s="23">
        <v>0</v>
      </c>
      <c r="L443" s="23">
        <v>0</v>
      </c>
      <c r="M443" s="23">
        <v>0</v>
      </c>
      <c r="N443" s="23">
        <v>0</v>
      </c>
      <c r="O443" s="23">
        <v>0</v>
      </c>
      <c r="P443" s="23">
        <v>0</v>
      </c>
      <c r="Q443" s="23">
        <v>0</v>
      </c>
      <c r="R443" s="23" cm="1">
        <f t="array" ref="R443">_xlfn.IFS(H443=1,1,K443=1,1,L443=1,1,M443=1,1,N443=1,1,P443=1,1,TRUE,0)</f>
        <v>1</v>
      </c>
      <c r="S443" s="64">
        <f>IF(AND(G443=1,R443=1),0,R443)</f>
        <v>1</v>
      </c>
      <c r="T443" s="24" t="s">
        <v>2524</v>
      </c>
      <c r="U443" s="49">
        <f>SUBSTITUTE(T443,".",",")*1</f>
        <v>0.46986399590969002</v>
      </c>
      <c r="V443" s="54">
        <f>IF(U443&gt;=0.1, 1, 0)</f>
        <v>1</v>
      </c>
      <c r="W443" s="25">
        <f>IF(U443&gt;=0.2, 1, 0)</f>
        <v>1</v>
      </c>
      <c r="X443" s="25">
        <f>IF(U443&gt;=0.3, 1, 0)</f>
        <v>1</v>
      </c>
      <c r="Y443" s="25">
        <f>IF(U443&gt;=0.4, 1, 0)</f>
        <v>1</v>
      </c>
      <c r="Z443" s="25">
        <f>IF(U443&gt;=0.5, 1, 0)</f>
        <v>0</v>
      </c>
      <c r="AA443" s="25">
        <f>IF(U443&gt;=0.6, 1, 0)</f>
        <v>0</v>
      </c>
      <c r="AB443" s="25">
        <f>IF(U443&gt;=0.7, 1, 0)</f>
        <v>0</v>
      </c>
      <c r="AC443" s="25">
        <f>IF(U443&gt;=0.8, 1, 0)</f>
        <v>0</v>
      </c>
      <c r="AD443" s="55">
        <f>IF(U443&gt;=0.9, 1, 0)</f>
        <v>0</v>
      </c>
    </row>
    <row r="444" spans="1:30" ht="20" customHeight="1" x14ac:dyDescent="0.2">
      <c r="A444" s="20" t="s">
        <v>1337</v>
      </c>
      <c r="B444" s="33" t="str">
        <f>SUBSTITUTE(A444,"/Users/timomiessen/Desktop/imagesdk/nonblackwomen1/","Image_")</f>
        <v>Image_NBW_346.jpg</v>
      </c>
      <c r="C444" s="63" t="s">
        <v>5</v>
      </c>
      <c r="D444" s="22" t="s">
        <v>6</v>
      </c>
      <c r="E444" s="23">
        <v>0</v>
      </c>
      <c r="F444" s="23">
        <v>0</v>
      </c>
      <c r="G444" s="23">
        <v>0</v>
      </c>
      <c r="H444" s="23">
        <v>1</v>
      </c>
      <c r="I444" s="23">
        <v>0</v>
      </c>
      <c r="J444" s="23">
        <v>0</v>
      </c>
      <c r="K444" s="23">
        <v>0</v>
      </c>
      <c r="L444" s="23">
        <v>0</v>
      </c>
      <c r="M444" s="23">
        <v>0</v>
      </c>
      <c r="N444" s="23">
        <v>0</v>
      </c>
      <c r="O444" s="23">
        <v>0</v>
      </c>
      <c r="P444" s="23">
        <v>1</v>
      </c>
      <c r="Q444" s="23">
        <v>0</v>
      </c>
      <c r="R444" s="23" cm="1">
        <f t="array" ref="R444">_xlfn.IFS(H444=1,1,K444=1,1,L444=1,1,M444=1,1,N444=1,1,P444=1,1,TRUE,0)</f>
        <v>1</v>
      </c>
      <c r="S444" s="64">
        <f>IF(AND(G444=1,R444=1),0,R444)</f>
        <v>1</v>
      </c>
      <c r="T444" s="24" t="s">
        <v>2525</v>
      </c>
      <c r="U444" s="49">
        <f>SUBSTITUTE(T444,".",",")*1</f>
        <v>0.82728475332260099</v>
      </c>
      <c r="V444" s="54">
        <f>IF(U444&gt;=0.1, 1, 0)</f>
        <v>1</v>
      </c>
      <c r="W444" s="25">
        <f>IF(U444&gt;=0.2, 1, 0)</f>
        <v>1</v>
      </c>
      <c r="X444" s="25">
        <f>IF(U444&gt;=0.3, 1, 0)</f>
        <v>1</v>
      </c>
      <c r="Y444" s="25">
        <f>IF(U444&gt;=0.4, 1, 0)</f>
        <v>1</v>
      </c>
      <c r="Z444" s="25">
        <f>IF(U444&gt;=0.5, 1, 0)</f>
        <v>1</v>
      </c>
      <c r="AA444" s="25">
        <f>IF(U444&gt;=0.6, 1, 0)</f>
        <v>1</v>
      </c>
      <c r="AB444" s="25">
        <f>IF(U444&gt;=0.7, 1, 0)</f>
        <v>1</v>
      </c>
      <c r="AC444" s="25">
        <f>IF(U444&gt;=0.8, 1, 0)</f>
        <v>1</v>
      </c>
      <c r="AD444" s="55">
        <f>IF(U444&gt;=0.9, 1, 0)</f>
        <v>0</v>
      </c>
    </row>
    <row r="445" spans="1:30" ht="20" customHeight="1" x14ac:dyDescent="0.2">
      <c r="A445" s="20" t="s">
        <v>1338</v>
      </c>
      <c r="B445" s="33" t="str">
        <f>SUBSTITUTE(A445,"/Users/timomiessen/Desktop/imagesdk/nonblackwomen1/","Image_")</f>
        <v>Image_NBW_347.jpg</v>
      </c>
      <c r="C445" s="63" t="s">
        <v>5</v>
      </c>
      <c r="D445" s="22" t="s">
        <v>6</v>
      </c>
      <c r="E445" s="23">
        <v>0</v>
      </c>
      <c r="F445" s="23">
        <v>0</v>
      </c>
      <c r="G445" s="23">
        <v>0</v>
      </c>
      <c r="H445" s="23">
        <v>1</v>
      </c>
      <c r="I445" s="23">
        <v>0</v>
      </c>
      <c r="J445" s="23">
        <v>0</v>
      </c>
      <c r="K445" s="23">
        <v>0</v>
      </c>
      <c r="L445" s="23">
        <v>1</v>
      </c>
      <c r="M445" s="23">
        <v>0</v>
      </c>
      <c r="N445" s="23">
        <v>0</v>
      </c>
      <c r="O445" s="23">
        <v>0</v>
      </c>
      <c r="P445" s="23">
        <v>1</v>
      </c>
      <c r="Q445" s="23">
        <v>0</v>
      </c>
      <c r="R445" s="23" cm="1">
        <f t="array" ref="R445">_xlfn.IFS(H445=1,1,K445=1,1,L445=1,1,M445=1,1,N445=1,1,P445=1,1,TRUE,0)</f>
        <v>1</v>
      </c>
      <c r="S445" s="64">
        <f>IF(AND(G445=1,R445=1),0,R445)</f>
        <v>1</v>
      </c>
      <c r="T445" s="24" t="s">
        <v>2526</v>
      </c>
      <c r="U445" s="49">
        <f>SUBSTITUTE(T445,".",",")*1</f>
        <v>0.98091306723654204</v>
      </c>
      <c r="V445" s="54">
        <f>IF(U445&gt;=0.1, 1, 0)</f>
        <v>1</v>
      </c>
      <c r="W445" s="25">
        <f>IF(U445&gt;=0.2, 1, 0)</f>
        <v>1</v>
      </c>
      <c r="X445" s="25">
        <f>IF(U445&gt;=0.3, 1, 0)</f>
        <v>1</v>
      </c>
      <c r="Y445" s="25">
        <f>IF(U445&gt;=0.4, 1, 0)</f>
        <v>1</v>
      </c>
      <c r="Z445" s="25">
        <f>IF(U445&gt;=0.5, 1, 0)</f>
        <v>1</v>
      </c>
      <c r="AA445" s="25">
        <f>IF(U445&gt;=0.6, 1, 0)</f>
        <v>1</v>
      </c>
      <c r="AB445" s="25">
        <f>IF(U445&gt;=0.7, 1, 0)</f>
        <v>1</v>
      </c>
      <c r="AC445" s="25">
        <f>IF(U445&gt;=0.8, 1, 0)</f>
        <v>1</v>
      </c>
      <c r="AD445" s="55">
        <f>IF(U445&gt;=0.9, 1, 0)</f>
        <v>1</v>
      </c>
    </row>
    <row r="446" spans="1:30" ht="20" customHeight="1" x14ac:dyDescent="0.2">
      <c r="A446" s="20" t="s">
        <v>1339</v>
      </c>
      <c r="B446" s="33" t="str">
        <f>SUBSTITUTE(A446,"/Users/timomiessen/Desktop/imagesdk/nonblackwomen1/","Image_")</f>
        <v>Image_NBW_348.jpg</v>
      </c>
      <c r="C446" s="63" t="s">
        <v>5</v>
      </c>
      <c r="D446" s="22" t="s">
        <v>6</v>
      </c>
      <c r="E446" s="23">
        <v>0</v>
      </c>
      <c r="F446" s="23">
        <v>0</v>
      </c>
      <c r="G446" s="23">
        <v>0</v>
      </c>
      <c r="H446" s="23">
        <v>1</v>
      </c>
      <c r="I446" s="23">
        <v>0</v>
      </c>
      <c r="J446" s="23">
        <v>0</v>
      </c>
      <c r="K446" s="23">
        <v>0</v>
      </c>
      <c r="L446" s="23">
        <v>0</v>
      </c>
      <c r="M446" s="23">
        <v>0</v>
      </c>
      <c r="N446" s="23">
        <v>0</v>
      </c>
      <c r="O446" s="23">
        <v>0</v>
      </c>
      <c r="P446" s="23">
        <v>0</v>
      </c>
      <c r="Q446" s="23">
        <v>0</v>
      </c>
      <c r="R446" s="23" cm="1">
        <f t="array" ref="R446">_xlfn.IFS(H446=1,1,K446=1,1,L446=1,1,M446=1,1,N446=1,1,P446=1,1,TRUE,0)</f>
        <v>1</v>
      </c>
      <c r="S446" s="64">
        <f>IF(AND(G446=1,R446=1),0,R446)</f>
        <v>1</v>
      </c>
      <c r="T446" s="24" t="s">
        <v>2527</v>
      </c>
      <c r="U446" s="49">
        <f>SUBSTITUTE(T446,".",",")*1</f>
        <v>0.92064219247549695</v>
      </c>
      <c r="V446" s="54">
        <f>IF(U446&gt;=0.1, 1, 0)</f>
        <v>1</v>
      </c>
      <c r="W446" s="25">
        <f>IF(U446&gt;=0.2, 1, 0)</f>
        <v>1</v>
      </c>
      <c r="X446" s="25">
        <f>IF(U446&gt;=0.3, 1, 0)</f>
        <v>1</v>
      </c>
      <c r="Y446" s="25">
        <f>IF(U446&gt;=0.4, 1, 0)</f>
        <v>1</v>
      </c>
      <c r="Z446" s="25">
        <f>IF(U446&gt;=0.5, 1, 0)</f>
        <v>1</v>
      </c>
      <c r="AA446" s="25">
        <f>IF(U446&gt;=0.6, 1, 0)</f>
        <v>1</v>
      </c>
      <c r="AB446" s="25">
        <f>IF(U446&gt;=0.7, 1, 0)</f>
        <v>1</v>
      </c>
      <c r="AC446" s="25">
        <f>IF(U446&gt;=0.8, 1, 0)</f>
        <v>1</v>
      </c>
      <c r="AD446" s="55">
        <f>IF(U446&gt;=0.9, 1, 0)</f>
        <v>1</v>
      </c>
    </row>
    <row r="447" spans="1:30" ht="20" customHeight="1" x14ac:dyDescent="0.2">
      <c r="A447" s="20" t="s">
        <v>1340</v>
      </c>
      <c r="B447" s="33" t="str">
        <f>SUBSTITUTE(A447,"/Users/timomiessen/Desktop/imagesdk/nonblackwomen1/","Image_")</f>
        <v>Image_NBW_349.jpg</v>
      </c>
      <c r="C447" s="63" t="s">
        <v>5</v>
      </c>
      <c r="D447" s="22" t="s">
        <v>6</v>
      </c>
      <c r="E447" s="23">
        <v>0</v>
      </c>
      <c r="F447" s="23">
        <v>0</v>
      </c>
      <c r="G447" s="23">
        <v>0</v>
      </c>
      <c r="H447" s="23">
        <v>1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 cm="1">
        <f t="array" ref="R447">_xlfn.IFS(H447=1,1,K447=1,1,L447=1,1,M447=1,1,N447=1,1,P447=1,1,TRUE,0)</f>
        <v>1</v>
      </c>
      <c r="S447" s="64">
        <f>IF(AND(G447=1,R447=1),0,R447)</f>
        <v>1</v>
      </c>
      <c r="T447" s="24" t="s">
        <v>2528</v>
      </c>
      <c r="U447" s="49">
        <f>SUBSTITUTE(T447,".",",")*1</f>
        <v>0.970219295471906</v>
      </c>
      <c r="V447" s="54">
        <f>IF(U447&gt;=0.1, 1, 0)</f>
        <v>1</v>
      </c>
      <c r="W447" s="25">
        <f>IF(U447&gt;=0.2, 1, 0)</f>
        <v>1</v>
      </c>
      <c r="X447" s="25">
        <f>IF(U447&gt;=0.3, 1, 0)</f>
        <v>1</v>
      </c>
      <c r="Y447" s="25">
        <f>IF(U447&gt;=0.4, 1, 0)</f>
        <v>1</v>
      </c>
      <c r="Z447" s="25">
        <f>IF(U447&gt;=0.5, 1, 0)</f>
        <v>1</v>
      </c>
      <c r="AA447" s="25">
        <f>IF(U447&gt;=0.6, 1, 0)</f>
        <v>1</v>
      </c>
      <c r="AB447" s="25">
        <f>IF(U447&gt;=0.7, 1, 0)</f>
        <v>1</v>
      </c>
      <c r="AC447" s="25">
        <f>IF(U447&gt;=0.8, 1, 0)</f>
        <v>1</v>
      </c>
      <c r="AD447" s="55">
        <f>IF(U447&gt;=0.9, 1, 0)</f>
        <v>1</v>
      </c>
    </row>
    <row r="448" spans="1:30" ht="20" customHeight="1" x14ac:dyDescent="0.2">
      <c r="A448" s="20" t="s">
        <v>1342</v>
      </c>
      <c r="B448" s="33" t="str">
        <f>SUBSTITUTE(A448,"/Users/timomiessen/Desktop/imagesdk/nonblackwomen1/","Image_")</f>
        <v>Image_NBW_350.jpg</v>
      </c>
      <c r="C448" s="63" t="s">
        <v>5</v>
      </c>
      <c r="D448" s="22" t="s">
        <v>6</v>
      </c>
      <c r="E448" s="23">
        <v>0</v>
      </c>
      <c r="F448" s="23">
        <v>0</v>
      </c>
      <c r="G448" s="23">
        <v>0</v>
      </c>
      <c r="H448" s="23">
        <v>1</v>
      </c>
      <c r="I448" s="23">
        <v>0</v>
      </c>
      <c r="J448" s="23">
        <v>0</v>
      </c>
      <c r="K448" s="23">
        <v>0</v>
      </c>
      <c r="L448" s="23">
        <v>0</v>
      </c>
      <c r="M448" s="23">
        <v>0</v>
      </c>
      <c r="N448" s="23">
        <v>0</v>
      </c>
      <c r="O448" s="23">
        <v>0</v>
      </c>
      <c r="P448" s="23">
        <v>1</v>
      </c>
      <c r="Q448" s="23">
        <v>0</v>
      </c>
      <c r="R448" s="23" cm="1">
        <f t="array" ref="R448">_xlfn.IFS(H448=1,1,K448=1,1,L448=1,1,M448=1,1,N448=1,1,P448=1,1,TRUE,0)</f>
        <v>1</v>
      </c>
      <c r="S448" s="64">
        <f>IF(AND(G448=1,R448=1),0,R448)</f>
        <v>1</v>
      </c>
      <c r="T448" s="24" t="s">
        <v>2530</v>
      </c>
      <c r="U448" s="49">
        <f>SUBSTITUTE(T448,".",",")*1</f>
        <v>0.341237813234329</v>
      </c>
      <c r="V448" s="54">
        <f>IF(U448&gt;=0.1, 1, 0)</f>
        <v>1</v>
      </c>
      <c r="W448" s="25">
        <f>IF(U448&gt;=0.2, 1, 0)</f>
        <v>1</v>
      </c>
      <c r="X448" s="25">
        <f>IF(U448&gt;=0.3, 1, 0)</f>
        <v>1</v>
      </c>
      <c r="Y448" s="25">
        <f>IF(U448&gt;=0.4, 1, 0)</f>
        <v>0</v>
      </c>
      <c r="Z448" s="25">
        <f>IF(U448&gt;=0.5, 1, 0)</f>
        <v>0</v>
      </c>
      <c r="AA448" s="25">
        <f>IF(U448&gt;=0.6, 1, 0)</f>
        <v>0</v>
      </c>
      <c r="AB448" s="25">
        <f>IF(U448&gt;=0.7, 1, 0)</f>
        <v>0</v>
      </c>
      <c r="AC448" s="25">
        <f>IF(U448&gt;=0.8, 1, 0)</f>
        <v>0</v>
      </c>
      <c r="AD448" s="55">
        <f>IF(U448&gt;=0.9, 1, 0)</f>
        <v>0</v>
      </c>
    </row>
    <row r="449" spans="1:30" ht="20" customHeight="1" x14ac:dyDescent="0.2">
      <c r="A449" s="20" t="s">
        <v>1343</v>
      </c>
      <c r="B449" s="33" t="str">
        <f>SUBSTITUTE(A449,"/Users/timomiessen/Desktop/imagesdk/nonblackwomen1/","Image_")</f>
        <v>Image_NBW_351.jpg</v>
      </c>
      <c r="C449" s="63" t="s">
        <v>5</v>
      </c>
      <c r="D449" s="22" t="s">
        <v>6</v>
      </c>
      <c r="E449" s="23">
        <v>0</v>
      </c>
      <c r="F449" s="23">
        <v>0</v>
      </c>
      <c r="G449" s="23">
        <v>0</v>
      </c>
      <c r="H449" s="23">
        <v>1</v>
      </c>
      <c r="I449" s="23">
        <v>0</v>
      </c>
      <c r="J449" s="23">
        <v>0</v>
      </c>
      <c r="K449" s="23">
        <v>0</v>
      </c>
      <c r="L449" s="23">
        <v>0</v>
      </c>
      <c r="M449" s="23">
        <v>0</v>
      </c>
      <c r="N449" s="23">
        <v>0</v>
      </c>
      <c r="O449" s="23">
        <v>0</v>
      </c>
      <c r="P449" s="23">
        <v>1</v>
      </c>
      <c r="Q449" s="23">
        <v>0</v>
      </c>
      <c r="R449" s="23" cm="1">
        <f t="array" ref="R449">_xlfn.IFS(H449=1,1,K449=1,1,L449=1,1,M449=1,1,N449=1,1,P449=1,1,TRUE,0)</f>
        <v>1</v>
      </c>
      <c r="S449" s="64">
        <f>IF(AND(G449=1,R449=1),0,R449)</f>
        <v>1</v>
      </c>
      <c r="T449" s="24" t="s">
        <v>2531</v>
      </c>
      <c r="U449" s="49">
        <f>SUBSTITUTE(T449,".",",")*1</f>
        <v>9.1267231851816094E-2</v>
      </c>
      <c r="V449" s="54">
        <f>IF(U449&gt;=0.1, 1, 0)</f>
        <v>0</v>
      </c>
      <c r="W449" s="25">
        <f>IF(U449&gt;=0.2, 1, 0)</f>
        <v>0</v>
      </c>
      <c r="X449" s="25">
        <f>IF(U449&gt;=0.3, 1, 0)</f>
        <v>0</v>
      </c>
      <c r="Y449" s="25">
        <f>IF(U449&gt;=0.4, 1, 0)</f>
        <v>0</v>
      </c>
      <c r="Z449" s="25">
        <f>IF(U449&gt;=0.5, 1, 0)</f>
        <v>0</v>
      </c>
      <c r="AA449" s="25">
        <f>IF(U449&gt;=0.6, 1, 0)</f>
        <v>0</v>
      </c>
      <c r="AB449" s="25">
        <f>IF(U449&gt;=0.7, 1, 0)</f>
        <v>0</v>
      </c>
      <c r="AC449" s="25">
        <f>IF(U449&gt;=0.8, 1, 0)</f>
        <v>0</v>
      </c>
      <c r="AD449" s="55">
        <f>IF(U449&gt;=0.9, 1, 0)</f>
        <v>0</v>
      </c>
    </row>
    <row r="450" spans="1:30" ht="20" customHeight="1" x14ac:dyDescent="0.2">
      <c r="A450" s="20" t="s">
        <v>1344</v>
      </c>
      <c r="B450" s="33" t="str">
        <f>SUBSTITUTE(A450,"/Users/timomiessen/Desktop/imagesdk/nonblackwomen1/","Image_")</f>
        <v>Image_NBW_352.jpg</v>
      </c>
      <c r="C450" s="63" t="s">
        <v>5</v>
      </c>
      <c r="D450" s="22" t="s">
        <v>6</v>
      </c>
      <c r="E450" s="23">
        <v>0</v>
      </c>
      <c r="F450" s="23">
        <v>0</v>
      </c>
      <c r="G450" s="23">
        <v>0</v>
      </c>
      <c r="H450" s="23">
        <v>1</v>
      </c>
      <c r="I450" s="23">
        <v>0</v>
      </c>
      <c r="J450" s="23">
        <v>0</v>
      </c>
      <c r="K450" s="23">
        <v>0</v>
      </c>
      <c r="L450" s="23">
        <v>0</v>
      </c>
      <c r="M450" s="23">
        <v>0</v>
      </c>
      <c r="N450" s="23">
        <v>0</v>
      </c>
      <c r="O450" s="23">
        <v>0</v>
      </c>
      <c r="P450" s="23">
        <v>1</v>
      </c>
      <c r="Q450" s="23">
        <v>0</v>
      </c>
      <c r="R450" s="23" cm="1">
        <f t="array" ref="R450">_xlfn.IFS(H450=1,1,K450=1,1,L450=1,1,M450=1,1,N450=1,1,P450=1,1,TRUE,0)</f>
        <v>1</v>
      </c>
      <c r="S450" s="64">
        <f>IF(AND(G450=1,R450=1),0,R450)</f>
        <v>1</v>
      </c>
      <c r="T450" s="24" t="s">
        <v>2532</v>
      </c>
      <c r="U450" s="49">
        <f>SUBSTITUTE(T450,".",",")*1</f>
        <v>0.94600504869595103</v>
      </c>
      <c r="V450" s="54">
        <f>IF(U450&gt;=0.1, 1, 0)</f>
        <v>1</v>
      </c>
      <c r="W450" s="25">
        <f>IF(U450&gt;=0.2, 1, 0)</f>
        <v>1</v>
      </c>
      <c r="X450" s="25">
        <f>IF(U450&gt;=0.3, 1, 0)</f>
        <v>1</v>
      </c>
      <c r="Y450" s="25">
        <f>IF(U450&gt;=0.4, 1, 0)</f>
        <v>1</v>
      </c>
      <c r="Z450" s="25">
        <f>IF(U450&gt;=0.5, 1, 0)</f>
        <v>1</v>
      </c>
      <c r="AA450" s="25">
        <f>IF(U450&gt;=0.6, 1, 0)</f>
        <v>1</v>
      </c>
      <c r="AB450" s="25">
        <f>IF(U450&gt;=0.7, 1, 0)</f>
        <v>1</v>
      </c>
      <c r="AC450" s="25">
        <f>IF(U450&gt;=0.8, 1, 0)</f>
        <v>1</v>
      </c>
      <c r="AD450" s="55">
        <f>IF(U450&gt;=0.9, 1, 0)</f>
        <v>1</v>
      </c>
    </row>
    <row r="451" spans="1:30" ht="20" customHeight="1" x14ac:dyDescent="0.2">
      <c r="A451" s="20" t="s">
        <v>1345</v>
      </c>
      <c r="B451" s="33" t="str">
        <f>SUBSTITUTE(A451,"/Users/timomiessen/Desktop/imagesdk/nonblackwomen1/","Image_")</f>
        <v>Image_NBW_353.jpg</v>
      </c>
      <c r="C451" s="63" t="s">
        <v>5</v>
      </c>
      <c r="D451" s="22" t="s">
        <v>6</v>
      </c>
      <c r="E451" s="23">
        <v>0</v>
      </c>
      <c r="F451" s="23">
        <v>0</v>
      </c>
      <c r="G451" s="23">
        <v>0</v>
      </c>
      <c r="H451" s="23">
        <v>1</v>
      </c>
      <c r="I451" s="23">
        <v>0</v>
      </c>
      <c r="J451" s="23">
        <v>0</v>
      </c>
      <c r="K451" s="23">
        <v>0</v>
      </c>
      <c r="L451" s="23">
        <v>0</v>
      </c>
      <c r="M451" s="23">
        <v>0</v>
      </c>
      <c r="N451" s="23">
        <v>0</v>
      </c>
      <c r="O451" s="23">
        <v>0</v>
      </c>
      <c r="P451" s="23">
        <v>0</v>
      </c>
      <c r="Q451" s="23">
        <v>0</v>
      </c>
      <c r="R451" s="23" cm="1">
        <f t="array" ref="R451">_xlfn.IFS(H451=1,1,K451=1,1,L451=1,1,M451=1,1,N451=1,1,P451=1,1,TRUE,0)</f>
        <v>1</v>
      </c>
      <c r="S451" s="64">
        <f>IF(AND(G451=1,R451=1),0,R451)</f>
        <v>1</v>
      </c>
      <c r="T451" s="24" t="s">
        <v>2533</v>
      </c>
      <c r="U451" s="49">
        <f>SUBSTITUTE(T451,".",",")*1</f>
        <v>0.98273825831711203</v>
      </c>
      <c r="V451" s="54">
        <f>IF(U451&gt;=0.1, 1, 0)</f>
        <v>1</v>
      </c>
      <c r="W451" s="25">
        <f>IF(U451&gt;=0.2, 1, 0)</f>
        <v>1</v>
      </c>
      <c r="X451" s="25">
        <f>IF(U451&gt;=0.3, 1, 0)</f>
        <v>1</v>
      </c>
      <c r="Y451" s="25">
        <f>IF(U451&gt;=0.4, 1, 0)</f>
        <v>1</v>
      </c>
      <c r="Z451" s="25">
        <f>IF(U451&gt;=0.5, 1, 0)</f>
        <v>1</v>
      </c>
      <c r="AA451" s="25">
        <f>IF(U451&gt;=0.6, 1, 0)</f>
        <v>1</v>
      </c>
      <c r="AB451" s="25">
        <f>IF(U451&gt;=0.7, 1, 0)</f>
        <v>1</v>
      </c>
      <c r="AC451" s="25">
        <f>IF(U451&gt;=0.8, 1, 0)</f>
        <v>1</v>
      </c>
      <c r="AD451" s="55">
        <f>IF(U451&gt;=0.9, 1, 0)</f>
        <v>1</v>
      </c>
    </row>
    <row r="452" spans="1:30" ht="20" customHeight="1" x14ac:dyDescent="0.2">
      <c r="A452" s="20" t="s">
        <v>1346</v>
      </c>
      <c r="B452" s="33" t="str">
        <f>SUBSTITUTE(A452,"/Users/timomiessen/Desktop/imagesdk/nonblackwomen1/","Image_")</f>
        <v>Image_NBW_354.jpg</v>
      </c>
      <c r="C452" s="63" t="s">
        <v>5</v>
      </c>
      <c r="D452" s="22" t="s">
        <v>6</v>
      </c>
      <c r="E452" s="23">
        <v>0</v>
      </c>
      <c r="F452" s="23">
        <v>0</v>
      </c>
      <c r="G452" s="23">
        <v>0</v>
      </c>
      <c r="H452" s="23">
        <v>1</v>
      </c>
      <c r="I452" s="23">
        <v>0</v>
      </c>
      <c r="J452" s="23">
        <v>0</v>
      </c>
      <c r="K452" s="23">
        <v>0</v>
      </c>
      <c r="L452" s="23">
        <v>1</v>
      </c>
      <c r="M452" s="23">
        <v>0</v>
      </c>
      <c r="N452" s="23">
        <v>0</v>
      </c>
      <c r="O452" s="23">
        <v>0</v>
      </c>
      <c r="P452" s="23">
        <v>1</v>
      </c>
      <c r="Q452" s="23">
        <v>0</v>
      </c>
      <c r="R452" s="23" cm="1">
        <f t="array" ref="R452">_xlfn.IFS(H452=1,1,K452=1,1,L452=1,1,M452=1,1,N452=1,1,P452=1,1,TRUE,0)</f>
        <v>1</v>
      </c>
      <c r="S452" s="64">
        <f>IF(AND(G452=1,R452=1),0,R452)</f>
        <v>1</v>
      </c>
      <c r="T452" s="24" t="s">
        <v>2534</v>
      </c>
      <c r="U452" s="49">
        <f>SUBSTITUTE(T452,".",",")*1</f>
        <v>0.99306577444076505</v>
      </c>
      <c r="V452" s="54">
        <f>IF(U452&gt;=0.1, 1, 0)</f>
        <v>1</v>
      </c>
      <c r="W452" s="25">
        <f>IF(U452&gt;=0.2, 1, 0)</f>
        <v>1</v>
      </c>
      <c r="X452" s="25">
        <f>IF(U452&gt;=0.3, 1, 0)</f>
        <v>1</v>
      </c>
      <c r="Y452" s="25">
        <f>IF(U452&gt;=0.4, 1, 0)</f>
        <v>1</v>
      </c>
      <c r="Z452" s="25">
        <f>IF(U452&gt;=0.5, 1, 0)</f>
        <v>1</v>
      </c>
      <c r="AA452" s="25">
        <f>IF(U452&gt;=0.6, 1, 0)</f>
        <v>1</v>
      </c>
      <c r="AB452" s="25">
        <f>IF(U452&gt;=0.7, 1, 0)</f>
        <v>1</v>
      </c>
      <c r="AC452" s="25">
        <f>IF(U452&gt;=0.8, 1, 0)</f>
        <v>1</v>
      </c>
      <c r="AD452" s="55">
        <f>IF(U452&gt;=0.9, 1, 0)</f>
        <v>1</v>
      </c>
    </row>
    <row r="453" spans="1:30" ht="20" customHeight="1" x14ac:dyDescent="0.2">
      <c r="A453" s="20" t="s">
        <v>1347</v>
      </c>
      <c r="B453" s="33" t="str">
        <f>SUBSTITUTE(A453,"/Users/timomiessen/Desktop/imagesdk/nonblackwomen1/","Image_")</f>
        <v>Image_NBW_355.jpg</v>
      </c>
      <c r="C453" s="63" t="s">
        <v>5</v>
      </c>
      <c r="D453" s="22" t="s">
        <v>6</v>
      </c>
      <c r="E453" s="23">
        <v>0</v>
      </c>
      <c r="F453" s="23">
        <v>0</v>
      </c>
      <c r="G453" s="23">
        <v>0</v>
      </c>
      <c r="H453" s="23">
        <v>1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3">
        <v>0</v>
      </c>
      <c r="P453" s="23">
        <v>1</v>
      </c>
      <c r="Q453" s="23">
        <v>0</v>
      </c>
      <c r="R453" s="23" cm="1">
        <f t="array" ref="R453">_xlfn.IFS(H453=1,1,K453=1,1,L453=1,1,M453=1,1,N453=1,1,P453=1,1,TRUE,0)</f>
        <v>1</v>
      </c>
      <c r="S453" s="64">
        <f>IF(AND(G453=1,R453=1),0,R453)</f>
        <v>1</v>
      </c>
      <c r="T453" s="24" t="s">
        <v>2535</v>
      </c>
      <c r="U453" s="49">
        <f>SUBSTITUTE(T453,".",",")*1</f>
        <v>0.84336850792169504</v>
      </c>
      <c r="V453" s="54">
        <f>IF(U453&gt;=0.1, 1, 0)</f>
        <v>1</v>
      </c>
      <c r="W453" s="25">
        <f>IF(U453&gt;=0.2, 1, 0)</f>
        <v>1</v>
      </c>
      <c r="X453" s="25">
        <f>IF(U453&gt;=0.3, 1, 0)</f>
        <v>1</v>
      </c>
      <c r="Y453" s="25">
        <f>IF(U453&gt;=0.4, 1, 0)</f>
        <v>1</v>
      </c>
      <c r="Z453" s="25">
        <f>IF(U453&gt;=0.5, 1, 0)</f>
        <v>1</v>
      </c>
      <c r="AA453" s="25">
        <f>IF(U453&gt;=0.6, 1, 0)</f>
        <v>1</v>
      </c>
      <c r="AB453" s="25">
        <f>IF(U453&gt;=0.7, 1, 0)</f>
        <v>1</v>
      </c>
      <c r="AC453" s="25">
        <f>IF(U453&gt;=0.8, 1, 0)</f>
        <v>1</v>
      </c>
      <c r="AD453" s="55">
        <f>IF(U453&gt;=0.9, 1, 0)</f>
        <v>0</v>
      </c>
    </row>
    <row r="454" spans="1:30" ht="20" customHeight="1" x14ac:dyDescent="0.2">
      <c r="A454" s="20" t="s">
        <v>1348</v>
      </c>
      <c r="B454" s="33" t="str">
        <f>SUBSTITUTE(A454,"/Users/timomiessen/Desktop/imagesdk/nonblackwomen1/","Image_")</f>
        <v>Image_NBW_356.jpg</v>
      </c>
      <c r="C454" s="63" t="s">
        <v>5</v>
      </c>
      <c r="D454" s="22" t="s">
        <v>6</v>
      </c>
      <c r="E454" s="23">
        <v>0</v>
      </c>
      <c r="F454" s="23">
        <v>0</v>
      </c>
      <c r="G454" s="23">
        <v>0</v>
      </c>
      <c r="H454" s="23">
        <v>1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23">
        <v>0</v>
      </c>
      <c r="P454" s="23">
        <v>1</v>
      </c>
      <c r="Q454" s="23">
        <v>0</v>
      </c>
      <c r="R454" s="23" cm="1">
        <f t="array" ref="R454">_xlfn.IFS(H454=1,1,K454=1,1,L454=1,1,M454=1,1,N454=1,1,P454=1,1,TRUE,0)</f>
        <v>1</v>
      </c>
      <c r="S454" s="64">
        <f>IF(AND(G454=1,R454=1),0,R454)</f>
        <v>1</v>
      </c>
      <c r="T454" s="24" t="s">
        <v>2536</v>
      </c>
      <c r="U454" s="49">
        <f>SUBSTITUTE(T454,".",",")*1</f>
        <v>0.99080268759280399</v>
      </c>
      <c r="V454" s="54">
        <f>IF(U454&gt;=0.1, 1, 0)</f>
        <v>1</v>
      </c>
      <c r="W454" s="25">
        <f>IF(U454&gt;=0.2, 1, 0)</f>
        <v>1</v>
      </c>
      <c r="X454" s="25">
        <f>IF(U454&gt;=0.3, 1, 0)</f>
        <v>1</v>
      </c>
      <c r="Y454" s="25">
        <f>IF(U454&gt;=0.4, 1, 0)</f>
        <v>1</v>
      </c>
      <c r="Z454" s="25">
        <f>IF(U454&gt;=0.5, 1, 0)</f>
        <v>1</v>
      </c>
      <c r="AA454" s="25">
        <f>IF(U454&gt;=0.6, 1, 0)</f>
        <v>1</v>
      </c>
      <c r="AB454" s="25">
        <f>IF(U454&gt;=0.7, 1, 0)</f>
        <v>1</v>
      </c>
      <c r="AC454" s="25">
        <f>IF(U454&gt;=0.8, 1, 0)</f>
        <v>1</v>
      </c>
      <c r="AD454" s="55">
        <f>IF(U454&gt;=0.9, 1, 0)</f>
        <v>1</v>
      </c>
    </row>
    <row r="455" spans="1:30" ht="20" customHeight="1" x14ac:dyDescent="0.2">
      <c r="A455" s="20" t="s">
        <v>1349</v>
      </c>
      <c r="B455" s="33" t="str">
        <f>SUBSTITUTE(A455,"/Users/timomiessen/Desktop/imagesdk/nonblackwomen1/","Image_")</f>
        <v>Image_NBW_357.jpg</v>
      </c>
      <c r="C455" s="63" t="s">
        <v>5</v>
      </c>
      <c r="D455" s="22" t="s">
        <v>6</v>
      </c>
      <c r="E455" s="23">
        <v>0</v>
      </c>
      <c r="F455" s="23">
        <v>0</v>
      </c>
      <c r="G455" s="23">
        <v>0</v>
      </c>
      <c r="H455" s="23">
        <v>1</v>
      </c>
      <c r="I455" s="23">
        <v>0</v>
      </c>
      <c r="J455" s="23">
        <v>0</v>
      </c>
      <c r="K455" s="23">
        <v>0</v>
      </c>
      <c r="L455" s="23">
        <v>0</v>
      </c>
      <c r="M455" s="23">
        <v>0</v>
      </c>
      <c r="N455" s="23">
        <v>0</v>
      </c>
      <c r="O455" s="23">
        <v>0</v>
      </c>
      <c r="P455" s="23">
        <v>1</v>
      </c>
      <c r="Q455" s="23">
        <v>0</v>
      </c>
      <c r="R455" s="23" cm="1">
        <f t="array" ref="R455">_xlfn.IFS(H455=1,1,K455=1,1,L455=1,1,M455=1,1,N455=1,1,P455=1,1,TRUE,0)</f>
        <v>1</v>
      </c>
      <c r="S455" s="64">
        <f>IF(AND(G455=1,R455=1),0,R455)</f>
        <v>1</v>
      </c>
      <c r="T455" s="24" t="s">
        <v>2537</v>
      </c>
      <c r="U455" s="49">
        <f>SUBSTITUTE(T455,".",",")*1</f>
        <v>0.89184296131134</v>
      </c>
      <c r="V455" s="54">
        <f>IF(U455&gt;=0.1, 1, 0)</f>
        <v>1</v>
      </c>
      <c r="W455" s="25">
        <f>IF(U455&gt;=0.2, 1, 0)</f>
        <v>1</v>
      </c>
      <c r="X455" s="25">
        <f>IF(U455&gt;=0.3, 1, 0)</f>
        <v>1</v>
      </c>
      <c r="Y455" s="25">
        <f>IF(U455&gt;=0.4, 1, 0)</f>
        <v>1</v>
      </c>
      <c r="Z455" s="25">
        <f>IF(U455&gt;=0.5, 1, 0)</f>
        <v>1</v>
      </c>
      <c r="AA455" s="25">
        <f>IF(U455&gt;=0.6, 1, 0)</f>
        <v>1</v>
      </c>
      <c r="AB455" s="25">
        <f>IF(U455&gt;=0.7, 1, 0)</f>
        <v>1</v>
      </c>
      <c r="AC455" s="25">
        <f>IF(U455&gt;=0.8, 1, 0)</f>
        <v>1</v>
      </c>
      <c r="AD455" s="55">
        <f>IF(U455&gt;=0.9, 1, 0)</f>
        <v>0</v>
      </c>
    </row>
    <row r="456" spans="1:30" ht="20" customHeight="1" x14ac:dyDescent="0.2">
      <c r="A456" s="20" t="s">
        <v>1350</v>
      </c>
      <c r="B456" s="33" t="str">
        <f>SUBSTITUTE(A456,"/Users/timomiessen/Desktop/imagesdk/nonblackwomen1/","Image_")</f>
        <v>Image_NBW_358.jpg</v>
      </c>
      <c r="C456" s="63" t="s">
        <v>5</v>
      </c>
      <c r="D456" s="22" t="s">
        <v>6</v>
      </c>
      <c r="E456" s="23">
        <v>0</v>
      </c>
      <c r="F456" s="23">
        <v>0</v>
      </c>
      <c r="G456" s="23">
        <v>0</v>
      </c>
      <c r="H456" s="23">
        <v>1</v>
      </c>
      <c r="I456" s="23">
        <v>0</v>
      </c>
      <c r="J456" s="23">
        <v>0</v>
      </c>
      <c r="K456" s="23">
        <v>0</v>
      </c>
      <c r="L456" s="23">
        <v>0</v>
      </c>
      <c r="M456" s="23">
        <v>0</v>
      </c>
      <c r="N456" s="23">
        <v>0</v>
      </c>
      <c r="O456" s="23">
        <v>0</v>
      </c>
      <c r="P456" s="23">
        <v>0</v>
      </c>
      <c r="Q456" s="23">
        <v>0</v>
      </c>
      <c r="R456" s="23" cm="1">
        <f t="array" ref="R456">_xlfn.IFS(H456=1,1,K456=1,1,L456=1,1,M456=1,1,N456=1,1,P456=1,1,TRUE,0)</f>
        <v>1</v>
      </c>
      <c r="S456" s="64">
        <f>IF(AND(G456=1,R456=1),0,R456)</f>
        <v>1</v>
      </c>
      <c r="T456" s="24" t="s">
        <v>2538</v>
      </c>
      <c r="U456" s="49">
        <f>SUBSTITUTE(T456,".",",")*1</f>
        <v>0.87594171613454797</v>
      </c>
      <c r="V456" s="54">
        <f>IF(U456&gt;=0.1, 1, 0)</f>
        <v>1</v>
      </c>
      <c r="W456" s="25">
        <f>IF(U456&gt;=0.2, 1, 0)</f>
        <v>1</v>
      </c>
      <c r="X456" s="25">
        <f>IF(U456&gt;=0.3, 1, 0)</f>
        <v>1</v>
      </c>
      <c r="Y456" s="25">
        <f>IF(U456&gt;=0.4, 1, 0)</f>
        <v>1</v>
      </c>
      <c r="Z456" s="25">
        <f>IF(U456&gt;=0.5, 1, 0)</f>
        <v>1</v>
      </c>
      <c r="AA456" s="25">
        <f>IF(U456&gt;=0.6, 1, 0)</f>
        <v>1</v>
      </c>
      <c r="AB456" s="25">
        <f>IF(U456&gt;=0.7, 1, 0)</f>
        <v>1</v>
      </c>
      <c r="AC456" s="25">
        <f>IF(U456&gt;=0.8, 1, 0)</f>
        <v>1</v>
      </c>
      <c r="AD456" s="55">
        <f>IF(U456&gt;=0.9, 1, 0)</f>
        <v>0</v>
      </c>
    </row>
    <row r="457" spans="1:30" ht="20" customHeight="1" x14ac:dyDescent="0.2">
      <c r="A457" s="20" t="s">
        <v>1351</v>
      </c>
      <c r="B457" s="33" t="str">
        <f>SUBSTITUTE(A457,"/Users/timomiessen/Desktop/imagesdk/nonblackwomen1/","Image_")</f>
        <v>Image_NBW_359.jpg</v>
      </c>
      <c r="C457" s="63" t="s">
        <v>5</v>
      </c>
      <c r="D457" s="22" t="s">
        <v>6</v>
      </c>
      <c r="E457" s="23">
        <v>0</v>
      </c>
      <c r="F457" s="23">
        <v>0</v>
      </c>
      <c r="G457" s="23">
        <v>0</v>
      </c>
      <c r="H457" s="23">
        <v>1</v>
      </c>
      <c r="I457" s="23">
        <v>0</v>
      </c>
      <c r="J457" s="23">
        <v>0</v>
      </c>
      <c r="K457" s="23">
        <v>0</v>
      </c>
      <c r="L457" s="23">
        <v>0</v>
      </c>
      <c r="M457" s="23">
        <v>0</v>
      </c>
      <c r="N457" s="23">
        <v>0</v>
      </c>
      <c r="O457" s="23">
        <v>0</v>
      </c>
      <c r="P457" s="23">
        <v>0</v>
      </c>
      <c r="Q457" s="23">
        <v>0</v>
      </c>
      <c r="R457" s="23" cm="1">
        <f t="array" ref="R457">_xlfn.IFS(H457=1,1,K457=1,1,L457=1,1,M457=1,1,N457=1,1,P457=1,1,TRUE,0)</f>
        <v>1</v>
      </c>
      <c r="S457" s="64">
        <f>IF(AND(G457=1,R457=1),0,R457)</f>
        <v>1</v>
      </c>
      <c r="T457" s="24" t="s">
        <v>2539</v>
      </c>
      <c r="U457" s="49">
        <f>SUBSTITUTE(T457,".",",")*1</f>
        <v>0.982175052165985</v>
      </c>
      <c r="V457" s="54">
        <f>IF(U457&gt;=0.1, 1, 0)</f>
        <v>1</v>
      </c>
      <c r="W457" s="25">
        <f>IF(U457&gt;=0.2, 1, 0)</f>
        <v>1</v>
      </c>
      <c r="X457" s="25">
        <f>IF(U457&gt;=0.3, 1, 0)</f>
        <v>1</v>
      </c>
      <c r="Y457" s="25">
        <f>IF(U457&gt;=0.4, 1, 0)</f>
        <v>1</v>
      </c>
      <c r="Z457" s="25">
        <f>IF(U457&gt;=0.5, 1, 0)</f>
        <v>1</v>
      </c>
      <c r="AA457" s="25">
        <f>IF(U457&gt;=0.6, 1, 0)</f>
        <v>1</v>
      </c>
      <c r="AB457" s="25">
        <f>IF(U457&gt;=0.7, 1, 0)</f>
        <v>1</v>
      </c>
      <c r="AC457" s="25">
        <f>IF(U457&gt;=0.8, 1, 0)</f>
        <v>1</v>
      </c>
      <c r="AD457" s="55">
        <f>IF(U457&gt;=0.9, 1, 0)</f>
        <v>1</v>
      </c>
    </row>
    <row r="458" spans="1:30" ht="20" customHeight="1" x14ac:dyDescent="0.2">
      <c r="A458" s="20" t="s">
        <v>1353</v>
      </c>
      <c r="B458" s="33" t="str">
        <f>SUBSTITUTE(A458,"/Users/timomiessen/Desktop/imagesdk/nonblackwomen1/","Image_")</f>
        <v>Image_NBW_360.jpg</v>
      </c>
      <c r="C458" s="63" t="s">
        <v>5</v>
      </c>
      <c r="D458" s="22" t="s">
        <v>6</v>
      </c>
      <c r="E458" s="23">
        <v>0</v>
      </c>
      <c r="F458" s="23">
        <v>0</v>
      </c>
      <c r="G458" s="23">
        <v>0</v>
      </c>
      <c r="H458" s="23">
        <v>1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23">
        <v>0</v>
      </c>
      <c r="P458" s="23">
        <v>0</v>
      </c>
      <c r="Q458" s="23">
        <v>0</v>
      </c>
      <c r="R458" s="23" cm="1">
        <f t="array" ref="R458">_xlfn.IFS(H458=1,1,K458=1,1,L458=1,1,M458=1,1,N458=1,1,P458=1,1,TRUE,0)</f>
        <v>1</v>
      </c>
      <c r="S458" s="64">
        <f>IF(AND(G458=1,R458=1),0,R458)</f>
        <v>1</v>
      </c>
      <c r="T458" s="24" t="s">
        <v>2541</v>
      </c>
      <c r="U458" s="49">
        <f>SUBSTITUTE(T458,".",",")*1</f>
        <v>0.13470829091966099</v>
      </c>
      <c r="V458" s="54">
        <f>IF(U458&gt;=0.1, 1, 0)</f>
        <v>1</v>
      </c>
      <c r="W458" s="25">
        <f>IF(U458&gt;=0.2, 1, 0)</f>
        <v>0</v>
      </c>
      <c r="X458" s="25">
        <f>IF(U458&gt;=0.3, 1, 0)</f>
        <v>0</v>
      </c>
      <c r="Y458" s="25">
        <f>IF(U458&gt;=0.4, 1, 0)</f>
        <v>0</v>
      </c>
      <c r="Z458" s="25">
        <f>IF(U458&gt;=0.5, 1, 0)</f>
        <v>0</v>
      </c>
      <c r="AA458" s="25">
        <f>IF(U458&gt;=0.6, 1, 0)</f>
        <v>0</v>
      </c>
      <c r="AB458" s="25">
        <f>IF(U458&gt;=0.7, 1, 0)</f>
        <v>0</v>
      </c>
      <c r="AC458" s="25">
        <f>IF(U458&gt;=0.8, 1, 0)</f>
        <v>0</v>
      </c>
      <c r="AD458" s="55">
        <f>IF(U458&gt;=0.9, 1, 0)</f>
        <v>0</v>
      </c>
    </row>
    <row r="459" spans="1:30" ht="20" customHeight="1" x14ac:dyDescent="0.2">
      <c r="A459" s="20" t="s">
        <v>1354</v>
      </c>
      <c r="B459" s="33" t="str">
        <f>SUBSTITUTE(A459,"/Users/timomiessen/Desktop/imagesdk/nonblackwomen1/","Image_")</f>
        <v>Image_NBW_361.jpg</v>
      </c>
      <c r="C459" s="63" t="s">
        <v>5</v>
      </c>
      <c r="D459" s="22" t="s">
        <v>6</v>
      </c>
      <c r="E459" s="23">
        <v>0</v>
      </c>
      <c r="F459" s="23">
        <v>0</v>
      </c>
      <c r="G459" s="23">
        <v>0</v>
      </c>
      <c r="H459" s="23">
        <v>1</v>
      </c>
      <c r="I459" s="23">
        <v>0</v>
      </c>
      <c r="J459" s="23">
        <v>0</v>
      </c>
      <c r="K459" s="23">
        <v>0</v>
      </c>
      <c r="L459" s="23">
        <v>0</v>
      </c>
      <c r="M459" s="23">
        <v>0</v>
      </c>
      <c r="N459" s="23">
        <v>0</v>
      </c>
      <c r="O459" s="23">
        <v>0</v>
      </c>
      <c r="P459" s="23">
        <v>1</v>
      </c>
      <c r="Q459" s="23">
        <v>0</v>
      </c>
      <c r="R459" s="23" cm="1">
        <f t="array" ref="R459">_xlfn.IFS(H459=1,1,K459=1,1,L459=1,1,M459=1,1,N459=1,1,P459=1,1,TRUE,0)</f>
        <v>1</v>
      </c>
      <c r="S459" s="64">
        <f>IF(AND(G459=1,R459=1),0,R459)</f>
        <v>1</v>
      </c>
      <c r="T459" s="24" t="s">
        <v>2542</v>
      </c>
      <c r="U459" s="49">
        <f>SUBSTITUTE(T459,".",",")*1</f>
        <v>0.98055888526141599</v>
      </c>
      <c r="V459" s="54">
        <f>IF(U459&gt;=0.1, 1, 0)</f>
        <v>1</v>
      </c>
      <c r="W459" s="25">
        <f>IF(U459&gt;=0.2, 1, 0)</f>
        <v>1</v>
      </c>
      <c r="X459" s="25">
        <f>IF(U459&gt;=0.3, 1, 0)</f>
        <v>1</v>
      </c>
      <c r="Y459" s="25">
        <f>IF(U459&gt;=0.4, 1, 0)</f>
        <v>1</v>
      </c>
      <c r="Z459" s="25">
        <f>IF(U459&gt;=0.5, 1, 0)</f>
        <v>1</v>
      </c>
      <c r="AA459" s="25">
        <f>IF(U459&gt;=0.6, 1, 0)</f>
        <v>1</v>
      </c>
      <c r="AB459" s="25">
        <f>IF(U459&gt;=0.7, 1, 0)</f>
        <v>1</v>
      </c>
      <c r="AC459" s="25">
        <f>IF(U459&gt;=0.8, 1, 0)</f>
        <v>1</v>
      </c>
      <c r="AD459" s="55">
        <f>IF(U459&gt;=0.9, 1, 0)</f>
        <v>1</v>
      </c>
    </row>
    <row r="460" spans="1:30" ht="20" customHeight="1" x14ac:dyDescent="0.2">
      <c r="A460" s="20" t="s">
        <v>1355</v>
      </c>
      <c r="B460" s="33" t="str">
        <f>SUBSTITUTE(A460,"/Users/timomiessen/Desktop/imagesdk/nonblackwomen1/","Image_")</f>
        <v>Image_NBW_362.jpg</v>
      </c>
      <c r="C460" s="63" t="s">
        <v>5</v>
      </c>
      <c r="D460" s="22" t="s">
        <v>6</v>
      </c>
      <c r="E460" s="23">
        <v>0</v>
      </c>
      <c r="F460" s="23">
        <v>0</v>
      </c>
      <c r="G460" s="23">
        <v>0</v>
      </c>
      <c r="H460" s="23">
        <v>1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23">
        <v>0</v>
      </c>
      <c r="O460" s="23">
        <v>0</v>
      </c>
      <c r="P460" s="23">
        <v>1</v>
      </c>
      <c r="Q460" s="23">
        <v>0</v>
      </c>
      <c r="R460" s="23" cm="1">
        <f t="array" ref="R460">_xlfn.IFS(H460=1,1,K460=1,1,L460=1,1,M460=1,1,N460=1,1,P460=1,1,TRUE,0)</f>
        <v>1</v>
      </c>
      <c r="S460" s="64">
        <f>IF(AND(G460=1,R460=1),0,R460)</f>
        <v>1</v>
      </c>
      <c r="T460" s="24" t="s">
        <v>2543</v>
      </c>
      <c r="U460" s="49">
        <f>SUBSTITUTE(T460,".",",")*1</f>
        <v>0.98937164247035903</v>
      </c>
      <c r="V460" s="54">
        <f>IF(U460&gt;=0.1, 1, 0)</f>
        <v>1</v>
      </c>
      <c r="W460" s="25">
        <f>IF(U460&gt;=0.2, 1, 0)</f>
        <v>1</v>
      </c>
      <c r="X460" s="25">
        <f>IF(U460&gt;=0.3, 1, 0)</f>
        <v>1</v>
      </c>
      <c r="Y460" s="25">
        <f>IF(U460&gt;=0.4, 1, 0)</f>
        <v>1</v>
      </c>
      <c r="Z460" s="25">
        <f>IF(U460&gt;=0.5, 1, 0)</f>
        <v>1</v>
      </c>
      <c r="AA460" s="25">
        <f>IF(U460&gt;=0.6, 1, 0)</f>
        <v>1</v>
      </c>
      <c r="AB460" s="25">
        <f>IF(U460&gt;=0.7, 1, 0)</f>
        <v>1</v>
      </c>
      <c r="AC460" s="25">
        <f>IF(U460&gt;=0.8, 1, 0)</f>
        <v>1</v>
      </c>
      <c r="AD460" s="55">
        <f>IF(U460&gt;=0.9, 1, 0)</f>
        <v>1</v>
      </c>
    </row>
    <row r="461" spans="1:30" ht="20" customHeight="1" x14ac:dyDescent="0.2">
      <c r="A461" s="20" t="s">
        <v>1356</v>
      </c>
      <c r="B461" s="33" t="str">
        <f>SUBSTITUTE(A461,"/Users/timomiessen/Desktop/imagesdk/nonblackwomen1/","Image_")</f>
        <v>Image_NBW_363.jpg</v>
      </c>
      <c r="C461" s="63" t="s">
        <v>5</v>
      </c>
      <c r="D461" s="22" t="s">
        <v>6</v>
      </c>
      <c r="E461" s="23">
        <v>0</v>
      </c>
      <c r="F461" s="23">
        <v>0</v>
      </c>
      <c r="G461" s="23">
        <v>0</v>
      </c>
      <c r="H461" s="23">
        <v>1</v>
      </c>
      <c r="I461" s="23">
        <v>0</v>
      </c>
      <c r="J461" s="23">
        <v>0</v>
      </c>
      <c r="K461" s="23">
        <v>0</v>
      </c>
      <c r="L461" s="23">
        <v>0</v>
      </c>
      <c r="M461" s="23">
        <v>0</v>
      </c>
      <c r="N461" s="23">
        <v>0</v>
      </c>
      <c r="O461" s="23">
        <v>0</v>
      </c>
      <c r="P461" s="23">
        <v>1</v>
      </c>
      <c r="Q461" s="23">
        <v>0</v>
      </c>
      <c r="R461" s="23" cm="1">
        <f t="array" ref="R461">_xlfn.IFS(H461=1,1,K461=1,1,L461=1,1,M461=1,1,N461=1,1,P461=1,1,TRUE,0)</f>
        <v>1</v>
      </c>
      <c r="S461" s="64">
        <f>IF(AND(G461=1,R461=1),0,R461)</f>
        <v>1</v>
      </c>
      <c r="T461" s="24" t="s">
        <v>2544</v>
      </c>
      <c r="U461" s="49">
        <f>SUBSTITUTE(T461,".",",")*1</f>
        <v>0.95621249079704196</v>
      </c>
      <c r="V461" s="54">
        <f>IF(U461&gt;=0.1, 1, 0)</f>
        <v>1</v>
      </c>
      <c r="W461" s="25">
        <f>IF(U461&gt;=0.2, 1, 0)</f>
        <v>1</v>
      </c>
      <c r="X461" s="25">
        <f>IF(U461&gt;=0.3, 1, 0)</f>
        <v>1</v>
      </c>
      <c r="Y461" s="25">
        <f>IF(U461&gt;=0.4, 1, 0)</f>
        <v>1</v>
      </c>
      <c r="Z461" s="25">
        <f>IF(U461&gt;=0.5, 1, 0)</f>
        <v>1</v>
      </c>
      <c r="AA461" s="25">
        <f>IF(U461&gt;=0.6, 1, 0)</f>
        <v>1</v>
      </c>
      <c r="AB461" s="25">
        <f>IF(U461&gt;=0.7, 1, 0)</f>
        <v>1</v>
      </c>
      <c r="AC461" s="25">
        <f>IF(U461&gt;=0.8, 1, 0)</f>
        <v>1</v>
      </c>
      <c r="AD461" s="55">
        <f>IF(U461&gt;=0.9, 1, 0)</f>
        <v>1</v>
      </c>
    </row>
    <row r="462" spans="1:30" ht="20" customHeight="1" x14ac:dyDescent="0.2">
      <c r="A462" s="20" t="s">
        <v>1357</v>
      </c>
      <c r="B462" s="33" t="str">
        <f>SUBSTITUTE(A462,"/Users/timomiessen/Desktop/imagesdk/nonblackwomen1/","Image_")</f>
        <v>Image_NBW_364.jpg</v>
      </c>
      <c r="C462" s="63" t="s">
        <v>5</v>
      </c>
      <c r="D462" s="22" t="s">
        <v>6</v>
      </c>
      <c r="E462" s="23">
        <v>0</v>
      </c>
      <c r="F462" s="23">
        <v>0</v>
      </c>
      <c r="G462" s="23">
        <v>0</v>
      </c>
      <c r="H462" s="23">
        <v>1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23">
        <v>0</v>
      </c>
      <c r="P462" s="23">
        <v>1</v>
      </c>
      <c r="Q462" s="23">
        <v>0</v>
      </c>
      <c r="R462" s="23" cm="1">
        <f t="array" ref="R462">_xlfn.IFS(H462=1,1,K462=1,1,L462=1,1,M462=1,1,N462=1,1,P462=1,1,TRUE,0)</f>
        <v>1</v>
      </c>
      <c r="S462" s="64">
        <f>IF(AND(G462=1,R462=1),0,R462)</f>
        <v>1</v>
      </c>
      <c r="T462" s="24" t="s">
        <v>2545</v>
      </c>
      <c r="U462" s="49">
        <f>SUBSTITUTE(T462,".",",")*1</f>
        <v>0.75552137196063995</v>
      </c>
      <c r="V462" s="54">
        <f>IF(U462&gt;=0.1, 1, 0)</f>
        <v>1</v>
      </c>
      <c r="W462" s="25">
        <f>IF(U462&gt;=0.2, 1, 0)</f>
        <v>1</v>
      </c>
      <c r="X462" s="25">
        <f>IF(U462&gt;=0.3, 1, 0)</f>
        <v>1</v>
      </c>
      <c r="Y462" s="25">
        <f>IF(U462&gt;=0.4, 1, 0)</f>
        <v>1</v>
      </c>
      <c r="Z462" s="25">
        <f>IF(U462&gt;=0.5, 1, 0)</f>
        <v>1</v>
      </c>
      <c r="AA462" s="25">
        <f>IF(U462&gt;=0.6, 1, 0)</f>
        <v>1</v>
      </c>
      <c r="AB462" s="25">
        <f>IF(U462&gt;=0.7, 1, 0)</f>
        <v>1</v>
      </c>
      <c r="AC462" s="25">
        <f>IF(U462&gt;=0.8, 1, 0)</f>
        <v>0</v>
      </c>
      <c r="AD462" s="55">
        <f>IF(U462&gt;=0.9, 1, 0)</f>
        <v>0</v>
      </c>
    </row>
    <row r="463" spans="1:30" ht="20" customHeight="1" x14ac:dyDescent="0.2">
      <c r="A463" s="20" t="s">
        <v>1360</v>
      </c>
      <c r="B463" s="33" t="str">
        <f>SUBSTITUTE(A463,"/Users/timomiessen/Desktop/imagesdk/nonblackwomen1/","Image_")</f>
        <v>Image_NBW_39.jpg</v>
      </c>
      <c r="C463" s="63" t="s">
        <v>5</v>
      </c>
      <c r="D463" s="22" t="s">
        <v>6</v>
      </c>
      <c r="E463" s="23">
        <v>1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>
        <v>0</v>
      </c>
      <c r="M463" s="23">
        <v>0</v>
      </c>
      <c r="N463" s="23">
        <v>0</v>
      </c>
      <c r="O463" s="23">
        <v>0</v>
      </c>
      <c r="P463" s="23">
        <v>1</v>
      </c>
      <c r="Q463" s="23">
        <v>0</v>
      </c>
      <c r="R463" s="23" cm="1">
        <f t="array" ref="R463">_xlfn.IFS(H463=1,1,K463=1,1,L463=1,1,M463=1,1,N463=1,1,P463=1,1,TRUE,0)</f>
        <v>1</v>
      </c>
      <c r="S463" s="64">
        <f>IF(AND(G463=1,R463=1),0,R463)</f>
        <v>1</v>
      </c>
      <c r="T463" s="24" t="s">
        <v>2548</v>
      </c>
      <c r="U463" s="49">
        <f>SUBSTITUTE(T463,".",",")*1</f>
        <v>0.14745283871889101</v>
      </c>
      <c r="V463" s="54">
        <f>IF(U463&gt;=0.1, 1, 0)</f>
        <v>1</v>
      </c>
      <c r="W463" s="25">
        <f>IF(U463&gt;=0.2, 1, 0)</f>
        <v>0</v>
      </c>
      <c r="X463" s="25">
        <f>IF(U463&gt;=0.3, 1, 0)</f>
        <v>0</v>
      </c>
      <c r="Y463" s="25">
        <f>IF(U463&gt;=0.4, 1, 0)</f>
        <v>0</v>
      </c>
      <c r="Z463" s="25">
        <f>IF(U463&gt;=0.5, 1, 0)</f>
        <v>0</v>
      </c>
      <c r="AA463" s="25">
        <f>IF(U463&gt;=0.6, 1, 0)</f>
        <v>0</v>
      </c>
      <c r="AB463" s="25">
        <f>IF(U463&gt;=0.7, 1, 0)</f>
        <v>0</v>
      </c>
      <c r="AC463" s="25">
        <f>IF(U463&gt;=0.8, 1, 0)</f>
        <v>0</v>
      </c>
      <c r="AD463" s="55">
        <f>IF(U463&gt;=0.9, 1, 0)</f>
        <v>0</v>
      </c>
    </row>
    <row r="464" spans="1:30" ht="20" customHeight="1" x14ac:dyDescent="0.2">
      <c r="A464" s="20" t="s">
        <v>1361</v>
      </c>
      <c r="B464" s="33" t="str">
        <f>SUBSTITUTE(A464,"/Users/timomiessen/Desktop/imagesdk/nonblackwomen1/","Image_")</f>
        <v>Image_NBW_4.jpg</v>
      </c>
      <c r="C464" s="63" t="s">
        <v>5</v>
      </c>
      <c r="D464" s="22" t="s">
        <v>6</v>
      </c>
      <c r="E464" s="23">
        <v>1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>
        <v>0</v>
      </c>
      <c r="M464" s="23">
        <v>0</v>
      </c>
      <c r="N464" s="23">
        <v>1</v>
      </c>
      <c r="O464" s="23">
        <v>0</v>
      </c>
      <c r="P464" s="23">
        <v>0</v>
      </c>
      <c r="Q464" s="23">
        <v>0</v>
      </c>
      <c r="R464" s="23" cm="1">
        <f t="array" ref="R464">_xlfn.IFS(H464=1,1,K464=1,1,L464=1,1,M464=1,1,N464=1,1,P464=1,1,TRUE,0)</f>
        <v>1</v>
      </c>
      <c r="S464" s="64">
        <f>IF(AND(G464=1,R464=1),0,R464)</f>
        <v>1</v>
      </c>
      <c r="T464" s="24" t="s">
        <v>2549</v>
      </c>
      <c r="U464" s="49">
        <f>SUBSTITUTE(T464,".",",")*1</f>
        <v>0.11801481246948201</v>
      </c>
      <c r="V464" s="54">
        <f>IF(U464&gt;=0.1, 1, 0)</f>
        <v>1</v>
      </c>
      <c r="W464" s="25">
        <f>IF(U464&gt;=0.2, 1, 0)</f>
        <v>0</v>
      </c>
      <c r="X464" s="25">
        <f>IF(U464&gt;=0.3, 1, 0)</f>
        <v>0</v>
      </c>
      <c r="Y464" s="25">
        <f>IF(U464&gt;=0.4, 1, 0)</f>
        <v>0</v>
      </c>
      <c r="Z464" s="25">
        <f>IF(U464&gt;=0.5, 1, 0)</f>
        <v>0</v>
      </c>
      <c r="AA464" s="25">
        <f>IF(U464&gt;=0.6, 1, 0)</f>
        <v>0</v>
      </c>
      <c r="AB464" s="25">
        <f>IF(U464&gt;=0.7, 1, 0)</f>
        <v>0</v>
      </c>
      <c r="AC464" s="25">
        <f>IF(U464&gt;=0.8, 1, 0)</f>
        <v>0</v>
      </c>
      <c r="AD464" s="55">
        <f>IF(U464&gt;=0.9, 1, 0)</f>
        <v>0</v>
      </c>
    </row>
    <row r="465" spans="1:30" ht="20" customHeight="1" x14ac:dyDescent="0.2">
      <c r="A465" s="20" t="s">
        <v>1423</v>
      </c>
      <c r="B465" s="33" t="str">
        <f>SUBSTITUTE(A465,"/Users/timomiessen/Desktop/imagesdk/nonblackwomen1/","Image_")</f>
        <v>Image_NBW_96.jpg</v>
      </c>
      <c r="C465" s="63" t="s">
        <v>5</v>
      </c>
      <c r="D465" s="22" t="s">
        <v>6</v>
      </c>
      <c r="E465" s="23">
        <v>1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23">
        <v>0</v>
      </c>
      <c r="P465" s="23">
        <v>1</v>
      </c>
      <c r="Q465" s="23">
        <v>0</v>
      </c>
      <c r="R465" s="23" cm="1">
        <f t="array" ref="R465">_xlfn.IFS(H465=1,1,K465=1,1,L465=1,1,M465=1,1,N465=1,1,P465=1,1,TRUE,0)</f>
        <v>1</v>
      </c>
      <c r="S465" s="64">
        <f>IF(AND(G465=1,R465=1),0,R465)</f>
        <v>1</v>
      </c>
      <c r="T465" s="24" t="s">
        <v>2611</v>
      </c>
      <c r="U465" s="49">
        <f>SUBSTITUTE(T465,".",",")*1</f>
        <v>1.10144442878663E-2</v>
      </c>
      <c r="V465" s="54">
        <f>IF(U465&gt;=0.1, 1, 0)</f>
        <v>0</v>
      </c>
      <c r="W465" s="25">
        <f>IF(U465&gt;=0.2, 1, 0)</f>
        <v>0</v>
      </c>
      <c r="X465" s="25">
        <f>IF(U465&gt;=0.3, 1, 0)</f>
        <v>0</v>
      </c>
      <c r="Y465" s="25">
        <f>IF(U465&gt;=0.4, 1, 0)</f>
        <v>0</v>
      </c>
      <c r="Z465" s="25">
        <f>IF(U465&gt;=0.5, 1, 0)</f>
        <v>0</v>
      </c>
      <c r="AA465" s="25">
        <f>IF(U465&gt;=0.6, 1, 0)</f>
        <v>0</v>
      </c>
      <c r="AB465" s="25">
        <f>IF(U465&gt;=0.7, 1, 0)</f>
        <v>0</v>
      </c>
      <c r="AC465" s="25">
        <f>IF(U465&gt;=0.8, 1, 0)</f>
        <v>0</v>
      </c>
      <c r="AD465" s="55">
        <f>IF(U465&gt;=0.9, 1, 0)</f>
        <v>0</v>
      </c>
    </row>
    <row r="466" spans="1:30" ht="20" customHeight="1" x14ac:dyDescent="0.2">
      <c r="A466" s="20" t="s">
        <v>1064</v>
      </c>
      <c r="B466" s="33" t="str">
        <f>SUBSTITUTE(A466,"/Users/timomiessen/Desktop/imagesdk/nonblackwomen1/","Image_")</f>
        <v>Image_NBW_1.jpg</v>
      </c>
      <c r="C466" s="63" t="s">
        <v>5</v>
      </c>
      <c r="D466" s="22" t="s">
        <v>6</v>
      </c>
      <c r="E466" s="23">
        <v>1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</v>
      </c>
      <c r="L466" s="23">
        <v>0</v>
      </c>
      <c r="M466" s="23">
        <v>0</v>
      </c>
      <c r="N466" s="23">
        <v>0</v>
      </c>
      <c r="O466" s="23">
        <v>0</v>
      </c>
      <c r="P466" s="23">
        <v>0</v>
      </c>
      <c r="Q466" s="23">
        <v>0</v>
      </c>
      <c r="R466" s="23" cm="1">
        <f t="array" ref="R466">_xlfn.IFS(H466=1,1,K466=1,1,L466=1,1,M466=1,1,N466=1,1,P466=1,1,TRUE,0)</f>
        <v>0</v>
      </c>
      <c r="S466" s="64">
        <f>IF(AND(G466=1,R466=1),0,R466)</f>
        <v>0</v>
      </c>
      <c r="T466" s="24" t="s">
        <v>2251</v>
      </c>
      <c r="U466" s="49">
        <f>SUBSTITUTE(T466,".",",")*1</f>
        <v>0.52103812992572696</v>
      </c>
      <c r="V466" s="54">
        <f>IF(U466&gt;=0.1, 1, 0)</f>
        <v>1</v>
      </c>
      <c r="W466" s="25">
        <f>IF(U466&gt;=0.2, 1, 0)</f>
        <v>1</v>
      </c>
      <c r="X466" s="25">
        <f>IF(U466&gt;=0.3, 1, 0)</f>
        <v>1</v>
      </c>
      <c r="Y466" s="25">
        <f>IF(U466&gt;=0.4, 1, 0)</f>
        <v>1</v>
      </c>
      <c r="Z466" s="25">
        <f>IF(U466&gt;=0.5, 1, 0)</f>
        <v>1</v>
      </c>
      <c r="AA466" s="25">
        <f>IF(U466&gt;=0.6, 1, 0)</f>
        <v>0</v>
      </c>
      <c r="AB466" s="25">
        <f>IF(U466&gt;=0.7, 1, 0)</f>
        <v>0</v>
      </c>
      <c r="AC466" s="25">
        <f>IF(U466&gt;=0.8, 1, 0)</f>
        <v>0</v>
      </c>
      <c r="AD466" s="55">
        <f>IF(U466&gt;=0.9, 1, 0)</f>
        <v>0</v>
      </c>
    </row>
    <row r="467" spans="1:30" ht="20" customHeight="1" x14ac:dyDescent="0.2">
      <c r="A467" s="20" t="s">
        <v>1065</v>
      </c>
      <c r="B467" s="33" t="str">
        <f>SUBSTITUTE(A467,"/Users/timomiessen/Desktop/imagesdk/nonblackwomen1/","Image_")</f>
        <v>Image_NBW_10.jpg</v>
      </c>
      <c r="C467" s="63" t="s">
        <v>5</v>
      </c>
      <c r="D467" s="22" t="s">
        <v>6</v>
      </c>
      <c r="E467" s="23">
        <v>1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>
        <v>0</v>
      </c>
      <c r="M467" s="23">
        <v>0</v>
      </c>
      <c r="N467" s="23">
        <v>0</v>
      </c>
      <c r="O467" s="23">
        <v>0</v>
      </c>
      <c r="P467" s="23">
        <v>0</v>
      </c>
      <c r="Q467" s="23">
        <v>0</v>
      </c>
      <c r="R467" s="23" cm="1">
        <f t="array" ref="R467">_xlfn.IFS(H467=1,1,K467=1,1,L467=1,1,M467=1,1,N467=1,1,P467=1,1,TRUE,0)</f>
        <v>0</v>
      </c>
      <c r="S467" s="64">
        <f>IF(AND(G467=1,R467=1),0,R467)</f>
        <v>0</v>
      </c>
      <c r="T467" s="24" t="s">
        <v>2252</v>
      </c>
      <c r="U467" s="49">
        <f>SUBSTITUTE(T467,".",",")*1</f>
        <v>6.2794592231512E-2</v>
      </c>
      <c r="V467" s="54">
        <f>IF(U467&gt;=0.1, 1, 0)</f>
        <v>0</v>
      </c>
      <c r="W467" s="25">
        <f>IF(U467&gt;=0.2, 1, 0)</f>
        <v>0</v>
      </c>
      <c r="X467" s="25">
        <f>IF(U467&gt;=0.3, 1, 0)</f>
        <v>0</v>
      </c>
      <c r="Y467" s="25">
        <f>IF(U467&gt;=0.4, 1, 0)</f>
        <v>0</v>
      </c>
      <c r="Z467" s="25">
        <f>IF(U467&gt;=0.5, 1, 0)</f>
        <v>0</v>
      </c>
      <c r="AA467" s="25">
        <f>IF(U467&gt;=0.6, 1, 0)</f>
        <v>0</v>
      </c>
      <c r="AB467" s="25">
        <f>IF(U467&gt;=0.7, 1, 0)</f>
        <v>0</v>
      </c>
      <c r="AC467" s="25">
        <f>IF(U467&gt;=0.8, 1, 0)</f>
        <v>0</v>
      </c>
      <c r="AD467" s="55">
        <f>IF(U467&gt;=0.9, 1, 0)</f>
        <v>0</v>
      </c>
    </row>
    <row r="468" spans="1:30" ht="20" customHeight="1" x14ac:dyDescent="0.2">
      <c r="A468" s="20" t="s">
        <v>1066</v>
      </c>
      <c r="B468" s="33" t="str">
        <f>SUBSTITUTE(A468,"/Users/timomiessen/Desktop/imagesdk/nonblackwomen1/","Image_")</f>
        <v>Image_NBW_100.jpg</v>
      </c>
      <c r="C468" s="63" t="s">
        <v>5</v>
      </c>
      <c r="D468" s="22" t="s">
        <v>6</v>
      </c>
      <c r="E468" s="23">
        <v>1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</v>
      </c>
      <c r="L468" s="23">
        <v>0</v>
      </c>
      <c r="M468" s="23">
        <v>0</v>
      </c>
      <c r="N468" s="23">
        <v>0</v>
      </c>
      <c r="O468" s="23">
        <v>0</v>
      </c>
      <c r="P468" s="23">
        <v>0</v>
      </c>
      <c r="Q468" s="23">
        <v>0</v>
      </c>
      <c r="R468" s="23" cm="1">
        <f t="array" ref="R468">_xlfn.IFS(H468=1,1,K468=1,1,L468=1,1,M468=1,1,N468=1,1,P468=1,1,TRUE,0)</f>
        <v>0</v>
      </c>
      <c r="S468" s="64">
        <f>IF(AND(G468=1,R468=1),0,R468)</f>
        <v>0</v>
      </c>
      <c r="T468" s="24" t="s">
        <v>2253</v>
      </c>
      <c r="U468" s="49">
        <f>SUBSTITUTE(T468,".",",")*1</f>
        <v>0.103472225368022</v>
      </c>
      <c r="V468" s="54">
        <f>IF(U468&gt;=0.1, 1, 0)</f>
        <v>1</v>
      </c>
      <c r="W468" s="25">
        <f>IF(U468&gt;=0.2, 1, 0)</f>
        <v>0</v>
      </c>
      <c r="X468" s="25">
        <f>IF(U468&gt;=0.3, 1, 0)</f>
        <v>0</v>
      </c>
      <c r="Y468" s="25">
        <f>IF(U468&gt;=0.4, 1, 0)</f>
        <v>0</v>
      </c>
      <c r="Z468" s="25">
        <f>IF(U468&gt;=0.5, 1, 0)</f>
        <v>0</v>
      </c>
      <c r="AA468" s="25">
        <f>IF(U468&gt;=0.6, 1, 0)</f>
        <v>0</v>
      </c>
      <c r="AB468" s="25">
        <f>IF(U468&gt;=0.7, 1, 0)</f>
        <v>0</v>
      </c>
      <c r="AC468" s="25">
        <f>IF(U468&gt;=0.8, 1, 0)</f>
        <v>0</v>
      </c>
      <c r="AD468" s="55">
        <f>IF(U468&gt;=0.9, 1, 0)</f>
        <v>0</v>
      </c>
    </row>
    <row r="469" spans="1:30" ht="20" customHeight="1" x14ac:dyDescent="0.2">
      <c r="A469" s="20" t="s">
        <v>1067</v>
      </c>
      <c r="B469" s="33" t="str">
        <f>SUBSTITUTE(A469,"/Users/timomiessen/Desktop/imagesdk/nonblackwomen1/","Image_")</f>
        <v>Image_NBW_101.jpg</v>
      </c>
      <c r="C469" s="63" t="s">
        <v>5</v>
      </c>
      <c r="D469" s="22" t="s">
        <v>6</v>
      </c>
      <c r="E469" s="23">
        <v>1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0</v>
      </c>
      <c r="L469" s="23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 cm="1">
        <f t="array" ref="R469">_xlfn.IFS(H469=1,1,K469=1,1,L469=1,1,M469=1,1,N469=1,1,P469=1,1,TRUE,0)</f>
        <v>0</v>
      </c>
      <c r="S469" s="64">
        <f>IF(AND(G469=1,R469=1),0,R469)</f>
        <v>0</v>
      </c>
      <c r="T469" s="24" t="s">
        <v>2254</v>
      </c>
      <c r="U469" s="49">
        <f>SUBSTITUTE(T469,".",",")*1</f>
        <v>0.62535077333450295</v>
      </c>
      <c r="V469" s="54">
        <f>IF(U469&gt;=0.1, 1, 0)</f>
        <v>1</v>
      </c>
      <c r="W469" s="25">
        <f>IF(U469&gt;=0.2, 1, 0)</f>
        <v>1</v>
      </c>
      <c r="X469" s="25">
        <f>IF(U469&gt;=0.3, 1, 0)</f>
        <v>1</v>
      </c>
      <c r="Y469" s="25">
        <f>IF(U469&gt;=0.4, 1, 0)</f>
        <v>1</v>
      </c>
      <c r="Z469" s="25">
        <f>IF(U469&gt;=0.5, 1, 0)</f>
        <v>1</v>
      </c>
      <c r="AA469" s="25">
        <f>IF(U469&gt;=0.6, 1, 0)</f>
        <v>1</v>
      </c>
      <c r="AB469" s="25">
        <f>IF(U469&gt;=0.7, 1, 0)</f>
        <v>0</v>
      </c>
      <c r="AC469" s="25">
        <f>IF(U469&gt;=0.8, 1, 0)</f>
        <v>0</v>
      </c>
      <c r="AD469" s="55">
        <f>IF(U469&gt;=0.9, 1, 0)</f>
        <v>0</v>
      </c>
    </row>
    <row r="470" spans="1:30" ht="20" customHeight="1" x14ac:dyDescent="0.2">
      <c r="A470" s="20" t="s">
        <v>1068</v>
      </c>
      <c r="B470" s="33" t="str">
        <f>SUBSTITUTE(A470,"/Users/timomiessen/Desktop/imagesdk/nonblackwomen1/","Image_")</f>
        <v>Image_NBW_102.jpg</v>
      </c>
      <c r="C470" s="63" t="s">
        <v>5</v>
      </c>
      <c r="D470" s="22" t="s">
        <v>6</v>
      </c>
      <c r="E470" s="23">
        <v>1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 cm="1">
        <f t="array" ref="R470">_xlfn.IFS(H470=1,1,K470=1,1,L470=1,1,M470=1,1,N470=1,1,P470=1,1,TRUE,0)</f>
        <v>0</v>
      </c>
      <c r="S470" s="64">
        <f>IF(AND(G470=1,R470=1),0,R470)</f>
        <v>0</v>
      </c>
      <c r="T470" s="24" t="s">
        <v>2255</v>
      </c>
      <c r="U470" s="49">
        <f>SUBSTITUTE(T470,".",",")*1</f>
        <v>2.35647121444344E-2</v>
      </c>
      <c r="V470" s="54">
        <f>IF(U470&gt;=0.1, 1, 0)</f>
        <v>0</v>
      </c>
      <c r="W470" s="25">
        <f>IF(U470&gt;=0.2, 1, 0)</f>
        <v>0</v>
      </c>
      <c r="X470" s="25">
        <f>IF(U470&gt;=0.3, 1, 0)</f>
        <v>0</v>
      </c>
      <c r="Y470" s="25">
        <f>IF(U470&gt;=0.4, 1, 0)</f>
        <v>0</v>
      </c>
      <c r="Z470" s="25">
        <f>IF(U470&gt;=0.5, 1, 0)</f>
        <v>0</v>
      </c>
      <c r="AA470" s="25">
        <f>IF(U470&gt;=0.6, 1, 0)</f>
        <v>0</v>
      </c>
      <c r="AB470" s="25">
        <f>IF(U470&gt;=0.7, 1, 0)</f>
        <v>0</v>
      </c>
      <c r="AC470" s="25">
        <f>IF(U470&gt;=0.8, 1, 0)</f>
        <v>0</v>
      </c>
      <c r="AD470" s="55">
        <f>IF(U470&gt;=0.9, 1, 0)</f>
        <v>0</v>
      </c>
    </row>
    <row r="471" spans="1:30" ht="20" customHeight="1" x14ac:dyDescent="0.2">
      <c r="A471" s="20" t="s">
        <v>1069</v>
      </c>
      <c r="B471" s="33" t="str">
        <f>SUBSTITUTE(A471,"/Users/timomiessen/Desktop/imagesdk/nonblackwomen1/","Image_")</f>
        <v>Image_NBW_103.jpg</v>
      </c>
      <c r="C471" s="63" t="s">
        <v>5</v>
      </c>
      <c r="D471" s="22" t="s">
        <v>6</v>
      </c>
      <c r="E471" s="23">
        <v>1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0</v>
      </c>
      <c r="L471" s="23">
        <v>0</v>
      </c>
      <c r="M471" s="23">
        <v>0</v>
      </c>
      <c r="N471" s="23">
        <v>0</v>
      </c>
      <c r="O471" s="23">
        <v>0</v>
      </c>
      <c r="P471" s="23">
        <v>0</v>
      </c>
      <c r="Q471" s="23">
        <v>0</v>
      </c>
      <c r="R471" s="23" cm="1">
        <f t="array" ref="R471">_xlfn.IFS(H471=1,1,K471=1,1,L471=1,1,M471=1,1,N471=1,1,P471=1,1,TRUE,0)</f>
        <v>0</v>
      </c>
      <c r="S471" s="64">
        <f>IF(AND(G471=1,R471=1),0,R471)</f>
        <v>0</v>
      </c>
      <c r="T471" s="24" t="s">
        <v>2256</v>
      </c>
      <c r="U471" s="49">
        <f>SUBSTITUTE(T471,".",",")*1</f>
        <v>4.5170783996581997E-2</v>
      </c>
      <c r="V471" s="54">
        <f>IF(U471&gt;=0.1, 1, 0)</f>
        <v>0</v>
      </c>
      <c r="W471" s="25">
        <f>IF(U471&gt;=0.2, 1, 0)</f>
        <v>0</v>
      </c>
      <c r="X471" s="25">
        <f>IF(U471&gt;=0.3, 1, 0)</f>
        <v>0</v>
      </c>
      <c r="Y471" s="25">
        <f>IF(U471&gt;=0.4, 1, 0)</f>
        <v>0</v>
      </c>
      <c r="Z471" s="25">
        <f>IF(U471&gt;=0.5, 1, 0)</f>
        <v>0</v>
      </c>
      <c r="AA471" s="25">
        <f>IF(U471&gt;=0.6, 1, 0)</f>
        <v>0</v>
      </c>
      <c r="AB471" s="25">
        <f>IF(U471&gt;=0.7, 1, 0)</f>
        <v>0</v>
      </c>
      <c r="AC471" s="25">
        <f>IF(U471&gt;=0.8, 1, 0)</f>
        <v>0</v>
      </c>
      <c r="AD471" s="55">
        <f>IF(U471&gt;=0.9, 1, 0)</f>
        <v>0</v>
      </c>
    </row>
    <row r="472" spans="1:30" ht="20" customHeight="1" x14ac:dyDescent="0.2">
      <c r="A472" s="20" t="s">
        <v>1070</v>
      </c>
      <c r="B472" s="33" t="str">
        <f>SUBSTITUTE(A472,"/Users/timomiessen/Desktop/imagesdk/nonblackwomen1/","Image_")</f>
        <v>Image_NBW_104.jpg</v>
      </c>
      <c r="C472" s="63" t="s">
        <v>5</v>
      </c>
      <c r="D472" s="22" t="s">
        <v>6</v>
      </c>
      <c r="E472" s="23">
        <v>1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>
        <v>0</v>
      </c>
      <c r="M472" s="23">
        <v>0</v>
      </c>
      <c r="N472" s="23">
        <v>0</v>
      </c>
      <c r="O472" s="23">
        <v>0</v>
      </c>
      <c r="P472" s="23">
        <v>0</v>
      </c>
      <c r="Q472" s="23">
        <v>0</v>
      </c>
      <c r="R472" s="23" cm="1">
        <f t="array" ref="R472">_xlfn.IFS(H472=1,1,K472=1,1,L472=1,1,M472=1,1,N472=1,1,P472=1,1,TRUE,0)</f>
        <v>0</v>
      </c>
      <c r="S472" s="64">
        <f>IF(AND(G472=1,R472=1),0,R472)</f>
        <v>0</v>
      </c>
      <c r="T472" s="24" t="s">
        <v>2257</v>
      </c>
      <c r="U472" s="49">
        <f>SUBSTITUTE(T472,".",",")*1</f>
        <v>6.2334397807717302E-2</v>
      </c>
      <c r="V472" s="54">
        <f>IF(U472&gt;=0.1, 1, 0)</f>
        <v>0</v>
      </c>
      <c r="W472" s="25">
        <f>IF(U472&gt;=0.2, 1, 0)</f>
        <v>0</v>
      </c>
      <c r="X472" s="25">
        <f>IF(U472&gt;=0.3, 1, 0)</f>
        <v>0</v>
      </c>
      <c r="Y472" s="25">
        <f>IF(U472&gt;=0.4, 1, 0)</f>
        <v>0</v>
      </c>
      <c r="Z472" s="25">
        <f>IF(U472&gt;=0.5, 1, 0)</f>
        <v>0</v>
      </c>
      <c r="AA472" s="25">
        <f>IF(U472&gt;=0.6, 1, 0)</f>
        <v>0</v>
      </c>
      <c r="AB472" s="25">
        <f>IF(U472&gt;=0.7, 1, 0)</f>
        <v>0</v>
      </c>
      <c r="AC472" s="25">
        <f>IF(U472&gt;=0.8, 1, 0)</f>
        <v>0</v>
      </c>
      <c r="AD472" s="55">
        <f>IF(U472&gt;=0.9, 1, 0)</f>
        <v>0</v>
      </c>
    </row>
    <row r="473" spans="1:30" ht="20" customHeight="1" x14ac:dyDescent="0.2">
      <c r="A473" s="20" t="s">
        <v>1071</v>
      </c>
      <c r="B473" s="33" t="str">
        <f>SUBSTITUTE(A473,"/Users/timomiessen/Desktop/imagesdk/nonblackwomen1/","Image_")</f>
        <v>Image_NBW_105.jpg</v>
      </c>
      <c r="C473" s="63" t="s">
        <v>5</v>
      </c>
      <c r="D473" s="22" t="s">
        <v>6</v>
      </c>
      <c r="E473" s="23">
        <v>1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0</v>
      </c>
      <c r="L473" s="23">
        <v>0</v>
      </c>
      <c r="M473" s="23">
        <v>0</v>
      </c>
      <c r="N473" s="23">
        <v>0</v>
      </c>
      <c r="O473" s="23">
        <v>0</v>
      </c>
      <c r="P473" s="23">
        <v>0</v>
      </c>
      <c r="Q473" s="23">
        <v>0</v>
      </c>
      <c r="R473" s="23" cm="1">
        <f t="array" ref="R473">_xlfn.IFS(H473=1,1,K473=1,1,L473=1,1,M473=1,1,N473=1,1,P473=1,1,TRUE,0)</f>
        <v>0</v>
      </c>
      <c r="S473" s="64">
        <f>IF(AND(G473=1,R473=1),0,R473)</f>
        <v>0</v>
      </c>
      <c r="T473" s="24" t="s">
        <v>2258</v>
      </c>
      <c r="U473" s="49">
        <f>SUBSTITUTE(T473,".",",")*1</f>
        <v>3.24092712253332E-2</v>
      </c>
      <c r="V473" s="54">
        <f>IF(U473&gt;=0.1, 1, 0)</f>
        <v>0</v>
      </c>
      <c r="W473" s="25">
        <f>IF(U473&gt;=0.2, 1, 0)</f>
        <v>0</v>
      </c>
      <c r="X473" s="25">
        <f>IF(U473&gt;=0.3, 1, 0)</f>
        <v>0</v>
      </c>
      <c r="Y473" s="25">
        <f>IF(U473&gt;=0.4, 1, 0)</f>
        <v>0</v>
      </c>
      <c r="Z473" s="25">
        <f>IF(U473&gt;=0.5, 1, 0)</f>
        <v>0</v>
      </c>
      <c r="AA473" s="25">
        <f>IF(U473&gt;=0.6, 1, 0)</f>
        <v>0</v>
      </c>
      <c r="AB473" s="25">
        <f>IF(U473&gt;=0.7, 1, 0)</f>
        <v>0</v>
      </c>
      <c r="AC473" s="25">
        <f>IF(U473&gt;=0.8, 1, 0)</f>
        <v>0</v>
      </c>
      <c r="AD473" s="55">
        <f>IF(U473&gt;=0.9, 1, 0)</f>
        <v>0</v>
      </c>
    </row>
    <row r="474" spans="1:30" ht="20" customHeight="1" x14ac:dyDescent="0.2">
      <c r="A474" s="20" t="s">
        <v>1072</v>
      </c>
      <c r="B474" s="33" t="str">
        <f>SUBSTITUTE(A474,"/Users/timomiessen/Desktop/imagesdk/nonblackwomen1/","Image_")</f>
        <v>Image_NBW_106.jpg</v>
      </c>
      <c r="C474" s="63" t="s">
        <v>5</v>
      </c>
      <c r="D474" s="22" t="s">
        <v>6</v>
      </c>
      <c r="E474" s="23">
        <v>1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 cm="1">
        <f t="array" ref="R474">_xlfn.IFS(H474=1,1,K474=1,1,L474=1,1,M474=1,1,N474=1,1,P474=1,1,TRUE,0)</f>
        <v>0</v>
      </c>
      <c r="S474" s="64">
        <f>IF(AND(G474=1,R474=1),0,R474)</f>
        <v>0</v>
      </c>
      <c r="T474" s="24" t="s">
        <v>2259</v>
      </c>
      <c r="U474" s="49">
        <f>SUBSTITUTE(T474,".",",")*1</f>
        <v>2.0612582564353901E-2</v>
      </c>
      <c r="V474" s="54">
        <f>IF(U474&gt;=0.1, 1, 0)</f>
        <v>0</v>
      </c>
      <c r="W474" s="25">
        <f>IF(U474&gt;=0.2, 1, 0)</f>
        <v>0</v>
      </c>
      <c r="X474" s="25">
        <f>IF(U474&gt;=0.3, 1, 0)</f>
        <v>0</v>
      </c>
      <c r="Y474" s="25">
        <f>IF(U474&gt;=0.4, 1, 0)</f>
        <v>0</v>
      </c>
      <c r="Z474" s="25">
        <f>IF(U474&gt;=0.5, 1, 0)</f>
        <v>0</v>
      </c>
      <c r="AA474" s="25">
        <f>IF(U474&gt;=0.6, 1, 0)</f>
        <v>0</v>
      </c>
      <c r="AB474" s="25">
        <f>IF(U474&gt;=0.7, 1, 0)</f>
        <v>0</v>
      </c>
      <c r="AC474" s="25">
        <f>IF(U474&gt;=0.8, 1, 0)</f>
        <v>0</v>
      </c>
      <c r="AD474" s="55">
        <f>IF(U474&gt;=0.9, 1, 0)</f>
        <v>0</v>
      </c>
    </row>
    <row r="475" spans="1:30" ht="20" customHeight="1" x14ac:dyDescent="0.2">
      <c r="A475" s="20" t="s">
        <v>1073</v>
      </c>
      <c r="B475" s="33" t="str">
        <f>SUBSTITUTE(A475,"/Users/timomiessen/Desktop/imagesdk/nonblackwomen1/","Image_")</f>
        <v>Image_NBW_107.jpg</v>
      </c>
      <c r="C475" s="63" t="s">
        <v>5</v>
      </c>
      <c r="D475" s="22" t="s">
        <v>6</v>
      </c>
      <c r="E475" s="23">
        <v>1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>
        <v>0</v>
      </c>
      <c r="M475" s="23">
        <v>0</v>
      </c>
      <c r="N475" s="23">
        <v>0</v>
      </c>
      <c r="O475" s="23">
        <v>0</v>
      </c>
      <c r="P475" s="23">
        <v>0</v>
      </c>
      <c r="Q475" s="23">
        <v>0</v>
      </c>
      <c r="R475" s="23" cm="1">
        <f t="array" ref="R475">_xlfn.IFS(H475=1,1,K475=1,1,L475=1,1,M475=1,1,N475=1,1,P475=1,1,TRUE,0)</f>
        <v>0</v>
      </c>
      <c r="S475" s="64">
        <f>IF(AND(G475=1,R475=1),0,R475)</f>
        <v>0</v>
      </c>
      <c r="T475" s="24" t="s">
        <v>2260</v>
      </c>
      <c r="U475" s="49">
        <f>SUBSTITUTE(T475,".",",")*1</f>
        <v>1.4545262791216301E-2</v>
      </c>
      <c r="V475" s="54">
        <f>IF(U475&gt;=0.1, 1, 0)</f>
        <v>0</v>
      </c>
      <c r="W475" s="25">
        <f>IF(U475&gt;=0.2, 1, 0)</f>
        <v>0</v>
      </c>
      <c r="X475" s="25">
        <f>IF(U475&gt;=0.3, 1, 0)</f>
        <v>0</v>
      </c>
      <c r="Y475" s="25">
        <f>IF(U475&gt;=0.4, 1, 0)</f>
        <v>0</v>
      </c>
      <c r="Z475" s="25">
        <f>IF(U475&gt;=0.5, 1, 0)</f>
        <v>0</v>
      </c>
      <c r="AA475" s="25">
        <f>IF(U475&gt;=0.6, 1, 0)</f>
        <v>0</v>
      </c>
      <c r="AB475" s="25">
        <f>IF(U475&gt;=0.7, 1, 0)</f>
        <v>0</v>
      </c>
      <c r="AC475" s="25">
        <f>IF(U475&gt;=0.8, 1, 0)</f>
        <v>0</v>
      </c>
      <c r="AD475" s="55">
        <f>IF(U475&gt;=0.9, 1, 0)</f>
        <v>0</v>
      </c>
    </row>
    <row r="476" spans="1:30" ht="20" customHeight="1" x14ac:dyDescent="0.2">
      <c r="A476" s="20" t="s">
        <v>1074</v>
      </c>
      <c r="B476" s="33" t="str">
        <f>SUBSTITUTE(A476,"/Users/timomiessen/Desktop/imagesdk/nonblackwomen1/","Image_")</f>
        <v>Image_NBW_108.jpg</v>
      </c>
      <c r="C476" s="63" t="s">
        <v>5</v>
      </c>
      <c r="D476" s="22" t="s">
        <v>6</v>
      </c>
      <c r="E476" s="23">
        <v>1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>
        <v>0</v>
      </c>
      <c r="M476" s="23">
        <v>0</v>
      </c>
      <c r="N476" s="23">
        <v>0</v>
      </c>
      <c r="O476" s="23">
        <v>0</v>
      </c>
      <c r="P476" s="23">
        <v>0</v>
      </c>
      <c r="Q476" s="23">
        <v>0</v>
      </c>
      <c r="R476" s="23" cm="1">
        <f t="array" ref="R476">_xlfn.IFS(H476=1,1,K476=1,1,L476=1,1,M476=1,1,N476=1,1,P476=1,1,TRUE,0)</f>
        <v>0</v>
      </c>
      <c r="S476" s="64">
        <f>IF(AND(G476=1,R476=1),0,R476)</f>
        <v>0</v>
      </c>
      <c r="T476" s="24" t="s">
        <v>2261</v>
      </c>
      <c r="U476" s="49">
        <f>SUBSTITUTE(T476,".",",")*1</f>
        <v>1.7556876409798802E-2</v>
      </c>
      <c r="V476" s="54">
        <f>IF(U476&gt;=0.1, 1, 0)</f>
        <v>0</v>
      </c>
      <c r="W476" s="25">
        <f>IF(U476&gt;=0.2, 1, 0)</f>
        <v>0</v>
      </c>
      <c r="X476" s="25">
        <f>IF(U476&gt;=0.3, 1, 0)</f>
        <v>0</v>
      </c>
      <c r="Y476" s="25">
        <f>IF(U476&gt;=0.4, 1, 0)</f>
        <v>0</v>
      </c>
      <c r="Z476" s="25">
        <f>IF(U476&gt;=0.5, 1, 0)</f>
        <v>0</v>
      </c>
      <c r="AA476" s="25">
        <f>IF(U476&gt;=0.6, 1, 0)</f>
        <v>0</v>
      </c>
      <c r="AB476" s="25">
        <f>IF(U476&gt;=0.7, 1, 0)</f>
        <v>0</v>
      </c>
      <c r="AC476" s="25">
        <f>IF(U476&gt;=0.8, 1, 0)</f>
        <v>0</v>
      </c>
      <c r="AD476" s="55">
        <f>IF(U476&gt;=0.9, 1, 0)</f>
        <v>0</v>
      </c>
    </row>
    <row r="477" spans="1:30" ht="20" customHeight="1" x14ac:dyDescent="0.2">
      <c r="A477" s="20" t="s">
        <v>1075</v>
      </c>
      <c r="B477" s="33" t="str">
        <f>SUBSTITUTE(A477,"/Users/timomiessen/Desktop/imagesdk/nonblackwomen1/","Image_")</f>
        <v>Image_NBW_109.jpg</v>
      </c>
      <c r="C477" s="63" t="s">
        <v>5</v>
      </c>
      <c r="D477" s="22" t="s">
        <v>6</v>
      </c>
      <c r="E477" s="23">
        <v>1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0</v>
      </c>
      <c r="L477" s="23">
        <v>0</v>
      </c>
      <c r="M477" s="23">
        <v>0</v>
      </c>
      <c r="N477" s="23">
        <v>0</v>
      </c>
      <c r="O477" s="23">
        <v>0</v>
      </c>
      <c r="P477" s="23">
        <v>0</v>
      </c>
      <c r="Q477" s="23">
        <v>0</v>
      </c>
      <c r="R477" s="23" cm="1">
        <f t="array" ref="R477">_xlfn.IFS(H477=1,1,K477=1,1,L477=1,1,M477=1,1,N477=1,1,P477=1,1,TRUE,0)</f>
        <v>0</v>
      </c>
      <c r="S477" s="64">
        <f>IF(AND(G477=1,R477=1),0,R477)</f>
        <v>0</v>
      </c>
      <c r="T477" s="24" t="s">
        <v>2262</v>
      </c>
      <c r="U477" s="49">
        <f>SUBSTITUTE(T477,".",",")*1</f>
        <v>0.43120947480201699</v>
      </c>
      <c r="V477" s="54">
        <f>IF(U477&gt;=0.1, 1, 0)</f>
        <v>1</v>
      </c>
      <c r="W477" s="25">
        <f>IF(U477&gt;=0.2, 1, 0)</f>
        <v>1</v>
      </c>
      <c r="X477" s="25">
        <f>IF(U477&gt;=0.3, 1, 0)</f>
        <v>1</v>
      </c>
      <c r="Y477" s="25">
        <f>IF(U477&gt;=0.4, 1, 0)</f>
        <v>1</v>
      </c>
      <c r="Z477" s="25">
        <f>IF(U477&gt;=0.5, 1, 0)</f>
        <v>0</v>
      </c>
      <c r="AA477" s="25">
        <f>IF(U477&gt;=0.6, 1, 0)</f>
        <v>0</v>
      </c>
      <c r="AB477" s="25">
        <f>IF(U477&gt;=0.7, 1, 0)</f>
        <v>0</v>
      </c>
      <c r="AC477" s="25">
        <f>IF(U477&gt;=0.8, 1, 0)</f>
        <v>0</v>
      </c>
      <c r="AD477" s="55">
        <f>IF(U477&gt;=0.9, 1, 0)</f>
        <v>0</v>
      </c>
    </row>
    <row r="478" spans="1:30" ht="20" customHeight="1" x14ac:dyDescent="0.2">
      <c r="A478" s="20" t="s">
        <v>1076</v>
      </c>
      <c r="B478" s="33" t="str">
        <f>SUBSTITUTE(A478,"/Users/timomiessen/Desktop/imagesdk/nonblackwomen1/","Image_")</f>
        <v>Image_NBW_11.jpg</v>
      </c>
      <c r="C478" s="63" t="s">
        <v>5</v>
      </c>
      <c r="D478" s="22" t="s">
        <v>6</v>
      </c>
      <c r="E478" s="23">
        <v>1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0</v>
      </c>
      <c r="L478" s="23">
        <v>0</v>
      </c>
      <c r="M478" s="23">
        <v>0</v>
      </c>
      <c r="N478" s="23">
        <v>0</v>
      </c>
      <c r="O478" s="23">
        <v>0</v>
      </c>
      <c r="P478" s="23">
        <v>0</v>
      </c>
      <c r="Q478" s="23">
        <v>0</v>
      </c>
      <c r="R478" s="23" cm="1">
        <f t="array" ref="R478">_xlfn.IFS(H478=1,1,K478=1,1,L478=1,1,M478=1,1,N478=1,1,P478=1,1,TRUE,0)</f>
        <v>0</v>
      </c>
      <c r="S478" s="64">
        <f>IF(AND(G478=1,R478=1),0,R478)</f>
        <v>0</v>
      </c>
      <c r="T478" s="24" t="s">
        <v>2263</v>
      </c>
      <c r="U478" s="49">
        <f>SUBSTITUTE(T478,".",",")*1</f>
        <v>2.8647999744862301E-2</v>
      </c>
      <c r="V478" s="54">
        <f>IF(U478&gt;=0.1, 1, 0)</f>
        <v>0</v>
      </c>
      <c r="W478" s="25">
        <f>IF(U478&gt;=0.2, 1, 0)</f>
        <v>0</v>
      </c>
      <c r="X478" s="25">
        <f>IF(U478&gt;=0.3, 1, 0)</f>
        <v>0</v>
      </c>
      <c r="Y478" s="25">
        <f>IF(U478&gt;=0.4, 1, 0)</f>
        <v>0</v>
      </c>
      <c r="Z478" s="25">
        <f>IF(U478&gt;=0.5, 1, 0)</f>
        <v>0</v>
      </c>
      <c r="AA478" s="25">
        <f>IF(U478&gt;=0.6, 1, 0)</f>
        <v>0</v>
      </c>
      <c r="AB478" s="25">
        <f>IF(U478&gt;=0.7, 1, 0)</f>
        <v>0</v>
      </c>
      <c r="AC478" s="25">
        <f>IF(U478&gt;=0.8, 1, 0)</f>
        <v>0</v>
      </c>
      <c r="AD478" s="55">
        <f>IF(U478&gt;=0.9, 1, 0)</f>
        <v>0</v>
      </c>
    </row>
    <row r="479" spans="1:30" ht="20" customHeight="1" x14ac:dyDescent="0.2">
      <c r="A479" s="20" t="s">
        <v>1077</v>
      </c>
      <c r="B479" s="33" t="str">
        <f>SUBSTITUTE(A479,"/Users/timomiessen/Desktop/imagesdk/nonblackwomen1/","Image_")</f>
        <v>Image_NBW_110.jpg</v>
      </c>
      <c r="C479" s="63" t="s">
        <v>5</v>
      </c>
      <c r="D479" s="22" t="s">
        <v>6</v>
      </c>
      <c r="E479" s="23">
        <v>1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 cm="1">
        <f t="array" ref="R479">_xlfn.IFS(H479=1,1,K479=1,1,L479=1,1,M479=1,1,N479=1,1,P479=1,1,TRUE,0)</f>
        <v>0</v>
      </c>
      <c r="S479" s="64">
        <f>IF(AND(G479=1,R479=1),0,R479)</f>
        <v>0</v>
      </c>
      <c r="T479" s="24" t="s">
        <v>2264</v>
      </c>
      <c r="U479" s="49">
        <f>SUBSTITUTE(T479,".",",")*1</f>
        <v>5.1610790193080902E-2</v>
      </c>
      <c r="V479" s="54">
        <f>IF(U479&gt;=0.1, 1, 0)</f>
        <v>0</v>
      </c>
      <c r="W479" s="25">
        <f>IF(U479&gt;=0.2, 1, 0)</f>
        <v>0</v>
      </c>
      <c r="X479" s="25">
        <f>IF(U479&gt;=0.3, 1, 0)</f>
        <v>0</v>
      </c>
      <c r="Y479" s="25">
        <f>IF(U479&gt;=0.4, 1, 0)</f>
        <v>0</v>
      </c>
      <c r="Z479" s="25">
        <f>IF(U479&gt;=0.5, 1, 0)</f>
        <v>0</v>
      </c>
      <c r="AA479" s="25">
        <f>IF(U479&gt;=0.6, 1, 0)</f>
        <v>0</v>
      </c>
      <c r="AB479" s="25">
        <f>IF(U479&gt;=0.7, 1, 0)</f>
        <v>0</v>
      </c>
      <c r="AC479" s="25">
        <f>IF(U479&gt;=0.8, 1, 0)</f>
        <v>0</v>
      </c>
      <c r="AD479" s="55">
        <f>IF(U479&gt;=0.9, 1, 0)</f>
        <v>0</v>
      </c>
    </row>
    <row r="480" spans="1:30" ht="20" customHeight="1" x14ac:dyDescent="0.2">
      <c r="A480" s="20" t="s">
        <v>1078</v>
      </c>
      <c r="B480" s="33" t="str">
        <f>SUBSTITUTE(A480,"/Users/timomiessen/Desktop/imagesdk/nonblackwomen1/","Image_")</f>
        <v>Image_NBW_111.jpg</v>
      </c>
      <c r="C480" s="63" t="s">
        <v>5</v>
      </c>
      <c r="D480" s="22" t="s">
        <v>6</v>
      </c>
      <c r="E480" s="23">
        <v>1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>
        <v>0</v>
      </c>
      <c r="M480" s="23">
        <v>0</v>
      </c>
      <c r="N480" s="23">
        <v>0</v>
      </c>
      <c r="O480" s="23">
        <v>0</v>
      </c>
      <c r="P480" s="23">
        <v>0</v>
      </c>
      <c r="Q480" s="23">
        <v>0</v>
      </c>
      <c r="R480" s="23" cm="1">
        <f t="array" ref="R480">_xlfn.IFS(H480=1,1,K480=1,1,L480=1,1,M480=1,1,N480=1,1,P480=1,1,TRUE,0)</f>
        <v>0</v>
      </c>
      <c r="S480" s="64">
        <f>IF(AND(G480=1,R480=1),0,R480)</f>
        <v>0</v>
      </c>
      <c r="T480" s="24" t="s">
        <v>2265</v>
      </c>
      <c r="U480" s="49">
        <f>SUBSTITUTE(T480,".",",")*1</f>
        <v>3.5610351711511598E-2</v>
      </c>
      <c r="V480" s="54">
        <f>IF(U480&gt;=0.1, 1, 0)</f>
        <v>0</v>
      </c>
      <c r="W480" s="25">
        <f>IF(U480&gt;=0.2, 1, 0)</f>
        <v>0</v>
      </c>
      <c r="X480" s="25">
        <f>IF(U480&gt;=0.3, 1, 0)</f>
        <v>0</v>
      </c>
      <c r="Y480" s="25">
        <f>IF(U480&gt;=0.4, 1, 0)</f>
        <v>0</v>
      </c>
      <c r="Z480" s="25">
        <f>IF(U480&gt;=0.5, 1, 0)</f>
        <v>0</v>
      </c>
      <c r="AA480" s="25">
        <f>IF(U480&gt;=0.6, 1, 0)</f>
        <v>0</v>
      </c>
      <c r="AB480" s="25">
        <f>IF(U480&gt;=0.7, 1, 0)</f>
        <v>0</v>
      </c>
      <c r="AC480" s="25">
        <f>IF(U480&gt;=0.8, 1, 0)</f>
        <v>0</v>
      </c>
      <c r="AD480" s="55">
        <f>IF(U480&gt;=0.9, 1, 0)</f>
        <v>0</v>
      </c>
    </row>
    <row r="481" spans="1:30" ht="20" customHeight="1" x14ac:dyDescent="0.2">
      <c r="A481" s="20" t="s">
        <v>1079</v>
      </c>
      <c r="B481" s="33" t="str">
        <f>SUBSTITUTE(A481,"/Users/timomiessen/Desktop/imagesdk/nonblackwomen1/","Image_")</f>
        <v>Image_NBW_112.jpg</v>
      </c>
      <c r="C481" s="63" t="s">
        <v>5</v>
      </c>
      <c r="D481" s="22" t="s">
        <v>6</v>
      </c>
      <c r="E481" s="23">
        <v>1</v>
      </c>
      <c r="F481" s="23">
        <v>0</v>
      </c>
      <c r="G481" s="23">
        <v>0</v>
      </c>
      <c r="H481" s="23">
        <v>0</v>
      </c>
      <c r="I481" s="23">
        <v>0</v>
      </c>
      <c r="J481" s="23">
        <v>0</v>
      </c>
      <c r="K481" s="23">
        <v>0</v>
      </c>
      <c r="L481" s="23">
        <v>0</v>
      </c>
      <c r="M481" s="23">
        <v>0</v>
      </c>
      <c r="N481" s="23">
        <v>0</v>
      </c>
      <c r="O481" s="23">
        <v>0</v>
      </c>
      <c r="P481" s="23">
        <v>0</v>
      </c>
      <c r="Q481" s="23">
        <v>0</v>
      </c>
      <c r="R481" s="23" cm="1">
        <f t="array" ref="R481">_xlfn.IFS(H481=1,1,K481=1,1,L481=1,1,M481=1,1,N481=1,1,P481=1,1,TRUE,0)</f>
        <v>0</v>
      </c>
      <c r="S481" s="64">
        <f>IF(AND(G481=1,R481=1),0,R481)</f>
        <v>0</v>
      </c>
      <c r="T481" s="24" t="s">
        <v>2266</v>
      </c>
      <c r="U481" s="49">
        <f>SUBSTITUTE(T481,".",",")*1</f>
        <v>1.00865087006241E-2</v>
      </c>
      <c r="V481" s="54">
        <f>IF(U481&gt;=0.1, 1, 0)</f>
        <v>0</v>
      </c>
      <c r="W481" s="25">
        <f>IF(U481&gt;=0.2, 1, 0)</f>
        <v>0</v>
      </c>
      <c r="X481" s="25">
        <f>IF(U481&gt;=0.3, 1, 0)</f>
        <v>0</v>
      </c>
      <c r="Y481" s="25">
        <f>IF(U481&gt;=0.4, 1, 0)</f>
        <v>0</v>
      </c>
      <c r="Z481" s="25">
        <f>IF(U481&gt;=0.5, 1, 0)</f>
        <v>0</v>
      </c>
      <c r="AA481" s="25">
        <f>IF(U481&gt;=0.6, 1, 0)</f>
        <v>0</v>
      </c>
      <c r="AB481" s="25">
        <f>IF(U481&gt;=0.7, 1, 0)</f>
        <v>0</v>
      </c>
      <c r="AC481" s="25">
        <f>IF(U481&gt;=0.8, 1, 0)</f>
        <v>0</v>
      </c>
      <c r="AD481" s="55">
        <f>IF(U481&gt;=0.9, 1, 0)</f>
        <v>0</v>
      </c>
    </row>
    <row r="482" spans="1:30" ht="20" customHeight="1" x14ac:dyDescent="0.2">
      <c r="A482" s="20" t="s">
        <v>1080</v>
      </c>
      <c r="B482" s="33" t="str">
        <f>SUBSTITUTE(A482,"/Users/timomiessen/Desktop/imagesdk/nonblackwomen1/","Image_")</f>
        <v>Image_NBW_113.jpg</v>
      </c>
      <c r="C482" s="63" t="s">
        <v>5</v>
      </c>
      <c r="D482" s="22" t="s">
        <v>6</v>
      </c>
      <c r="E482" s="23">
        <v>1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0</v>
      </c>
      <c r="L482" s="23">
        <v>0</v>
      </c>
      <c r="M482" s="23">
        <v>0</v>
      </c>
      <c r="N482" s="23">
        <v>0</v>
      </c>
      <c r="O482" s="23">
        <v>0</v>
      </c>
      <c r="P482" s="23">
        <v>0</v>
      </c>
      <c r="Q482" s="23">
        <v>0</v>
      </c>
      <c r="R482" s="23" cm="1">
        <f t="array" ref="R482">_xlfn.IFS(H482=1,1,K482=1,1,L482=1,1,M482=1,1,N482=1,1,P482=1,1,TRUE,0)</f>
        <v>0</v>
      </c>
      <c r="S482" s="64">
        <f>IF(AND(G482=1,R482=1),0,R482)</f>
        <v>0</v>
      </c>
      <c r="T482" s="24" t="s">
        <v>2267</v>
      </c>
      <c r="U482" s="49">
        <f>SUBSTITUTE(T482,".",",")*1</f>
        <v>7.5796935707330704E-3</v>
      </c>
      <c r="V482" s="54">
        <f>IF(U482&gt;=0.1, 1, 0)</f>
        <v>0</v>
      </c>
      <c r="W482" s="25">
        <f>IF(U482&gt;=0.2, 1, 0)</f>
        <v>0</v>
      </c>
      <c r="X482" s="25">
        <f>IF(U482&gt;=0.3, 1, 0)</f>
        <v>0</v>
      </c>
      <c r="Y482" s="25">
        <f>IF(U482&gt;=0.4, 1, 0)</f>
        <v>0</v>
      </c>
      <c r="Z482" s="25">
        <f>IF(U482&gt;=0.5, 1, 0)</f>
        <v>0</v>
      </c>
      <c r="AA482" s="25">
        <f>IF(U482&gt;=0.6, 1, 0)</f>
        <v>0</v>
      </c>
      <c r="AB482" s="25">
        <f>IF(U482&gt;=0.7, 1, 0)</f>
        <v>0</v>
      </c>
      <c r="AC482" s="25">
        <f>IF(U482&gt;=0.8, 1, 0)</f>
        <v>0</v>
      </c>
      <c r="AD482" s="55">
        <f>IF(U482&gt;=0.9, 1, 0)</f>
        <v>0</v>
      </c>
    </row>
    <row r="483" spans="1:30" ht="20" customHeight="1" x14ac:dyDescent="0.2">
      <c r="A483" s="20" t="s">
        <v>1081</v>
      </c>
      <c r="B483" s="33" t="str">
        <f>SUBSTITUTE(A483,"/Users/timomiessen/Desktop/imagesdk/nonblackwomen1/","Image_")</f>
        <v>Image_NBW_114.jpg</v>
      </c>
      <c r="C483" s="63" t="s">
        <v>5</v>
      </c>
      <c r="D483" s="22" t="s">
        <v>6</v>
      </c>
      <c r="E483" s="23">
        <v>1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>
        <v>0</v>
      </c>
      <c r="M483" s="23">
        <v>0</v>
      </c>
      <c r="N483" s="23">
        <v>0</v>
      </c>
      <c r="O483" s="23">
        <v>0</v>
      </c>
      <c r="P483" s="23">
        <v>0</v>
      </c>
      <c r="Q483" s="23">
        <v>0</v>
      </c>
      <c r="R483" s="23" cm="1">
        <f t="array" ref="R483">_xlfn.IFS(H483=1,1,K483=1,1,L483=1,1,M483=1,1,N483=1,1,P483=1,1,TRUE,0)</f>
        <v>0</v>
      </c>
      <c r="S483" s="64">
        <f>IF(AND(G483=1,R483=1),0,R483)</f>
        <v>0</v>
      </c>
      <c r="T483" s="24" t="s">
        <v>2268</v>
      </c>
      <c r="U483" s="49">
        <f>SUBSTITUTE(T483,".",",")*1</f>
        <v>4.4120262376964002E-2</v>
      </c>
      <c r="V483" s="54">
        <f>IF(U483&gt;=0.1, 1, 0)</f>
        <v>0</v>
      </c>
      <c r="W483" s="25">
        <f>IF(U483&gt;=0.2, 1, 0)</f>
        <v>0</v>
      </c>
      <c r="X483" s="25">
        <f>IF(U483&gt;=0.3, 1, 0)</f>
        <v>0</v>
      </c>
      <c r="Y483" s="25">
        <f>IF(U483&gt;=0.4, 1, 0)</f>
        <v>0</v>
      </c>
      <c r="Z483" s="25">
        <f>IF(U483&gt;=0.5, 1, 0)</f>
        <v>0</v>
      </c>
      <c r="AA483" s="25">
        <f>IF(U483&gt;=0.6, 1, 0)</f>
        <v>0</v>
      </c>
      <c r="AB483" s="25">
        <f>IF(U483&gt;=0.7, 1, 0)</f>
        <v>0</v>
      </c>
      <c r="AC483" s="25">
        <f>IF(U483&gt;=0.8, 1, 0)</f>
        <v>0</v>
      </c>
      <c r="AD483" s="55">
        <f>IF(U483&gt;=0.9, 1, 0)</f>
        <v>0</v>
      </c>
    </row>
    <row r="484" spans="1:30" ht="20" customHeight="1" x14ac:dyDescent="0.2">
      <c r="A484" s="20" t="s">
        <v>1083</v>
      </c>
      <c r="B484" s="33" t="str">
        <f>SUBSTITUTE(A484,"/Users/timomiessen/Desktop/imagesdk/nonblackwomen1/","Image_")</f>
        <v>Image_NBW_116.jpg</v>
      </c>
      <c r="C484" s="63" t="s">
        <v>5</v>
      </c>
      <c r="D484" s="22" t="s">
        <v>6</v>
      </c>
      <c r="E484" s="23">
        <v>1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 cm="1">
        <f t="array" ref="R484">_xlfn.IFS(H484=1,1,K484=1,1,L484=1,1,M484=1,1,N484=1,1,P484=1,1,TRUE,0)</f>
        <v>0</v>
      </c>
      <c r="S484" s="64">
        <f>IF(AND(G484=1,R484=1),0,R484)</f>
        <v>0</v>
      </c>
      <c r="T484" s="24" t="s">
        <v>2270</v>
      </c>
      <c r="U484" s="49">
        <f>SUBSTITUTE(T484,".",",")*1</f>
        <v>2.0980393514037101E-2</v>
      </c>
      <c r="V484" s="54">
        <f>IF(U484&gt;=0.1, 1, 0)</f>
        <v>0</v>
      </c>
      <c r="W484" s="25">
        <f>IF(U484&gt;=0.2, 1, 0)</f>
        <v>0</v>
      </c>
      <c r="X484" s="25">
        <f>IF(U484&gt;=0.3, 1, 0)</f>
        <v>0</v>
      </c>
      <c r="Y484" s="25">
        <f>IF(U484&gt;=0.4, 1, 0)</f>
        <v>0</v>
      </c>
      <c r="Z484" s="25">
        <f>IF(U484&gt;=0.5, 1, 0)</f>
        <v>0</v>
      </c>
      <c r="AA484" s="25">
        <f>IF(U484&gt;=0.6, 1, 0)</f>
        <v>0</v>
      </c>
      <c r="AB484" s="25">
        <f>IF(U484&gt;=0.7, 1, 0)</f>
        <v>0</v>
      </c>
      <c r="AC484" s="25">
        <f>IF(U484&gt;=0.8, 1, 0)</f>
        <v>0</v>
      </c>
      <c r="AD484" s="55">
        <f>IF(U484&gt;=0.9, 1, 0)</f>
        <v>0</v>
      </c>
    </row>
    <row r="485" spans="1:30" ht="20" customHeight="1" x14ac:dyDescent="0.2">
      <c r="A485" s="20" t="s">
        <v>1084</v>
      </c>
      <c r="B485" s="33" t="str">
        <f>SUBSTITUTE(A485,"/Users/timomiessen/Desktop/imagesdk/nonblackwomen1/","Image_")</f>
        <v>Image_NBW_117.jpg</v>
      </c>
      <c r="C485" s="63" t="s">
        <v>5</v>
      </c>
      <c r="D485" s="22" t="s">
        <v>6</v>
      </c>
      <c r="E485" s="23">
        <v>1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0</v>
      </c>
      <c r="O485" s="23">
        <v>0</v>
      </c>
      <c r="P485" s="23">
        <v>0</v>
      </c>
      <c r="Q485" s="23">
        <v>0</v>
      </c>
      <c r="R485" s="23" cm="1">
        <f t="array" ref="R485">_xlfn.IFS(H485=1,1,K485=1,1,L485=1,1,M485=1,1,N485=1,1,P485=1,1,TRUE,0)</f>
        <v>0</v>
      </c>
      <c r="S485" s="64">
        <f>IF(AND(G485=1,R485=1),0,R485)</f>
        <v>0</v>
      </c>
      <c r="T485" s="24" t="s">
        <v>2271</v>
      </c>
      <c r="U485" s="49">
        <f>SUBSTITUTE(T485,".",",")*1</f>
        <v>8.8004660792648792E-3</v>
      </c>
      <c r="V485" s="54">
        <f>IF(U485&gt;=0.1, 1, 0)</f>
        <v>0</v>
      </c>
      <c r="W485" s="25">
        <f>IF(U485&gt;=0.2, 1, 0)</f>
        <v>0</v>
      </c>
      <c r="X485" s="25">
        <f>IF(U485&gt;=0.3, 1, 0)</f>
        <v>0</v>
      </c>
      <c r="Y485" s="25">
        <f>IF(U485&gt;=0.4, 1, 0)</f>
        <v>0</v>
      </c>
      <c r="Z485" s="25">
        <f>IF(U485&gt;=0.5, 1, 0)</f>
        <v>0</v>
      </c>
      <c r="AA485" s="25">
        <f>IF(U485&gt;=0.6, 1, 0)</f>
        <v>0</v>
      </c>
      <c r="AB485" s="25">
        <f>IF(U485&gt;=0.7, 1, 0)</f>
        <v>0</v>
      </c>
      <c r="AC485" s="25">
        <f>IF(U485&gt;=0.8, 1, 0)</f>
        <v>0</v>
      </c>
      <c r="AD485" s="55">
        <f>IF(U485&gt;=0.9, 1, 0)</f>
        <v>0</v>
      </c>
    </row>
    <row r="486" spans="1:30" ht="20" customHeight="1" x14ac:dyDescent="0.2">
      <c r="A486" s="20" t="s">
        <v>1085</v>
      </c>
      <c r="B486" s="33" t="str">
        <f>SUBSTITUTE(A486,"/Users/timomiessen/Desktop/imagesdk/nonblackwomen1/","Image_")</f>
        <v>Image_NBW_118.jpg</v>
      </c>
      <c r="C486" s="63" t="s">
        <v>5</v>
      </c>
      <c r="D486" s="22" t="s">
        <v>6</v>
      </c>
      <c r="E486" s="23">
        <v>1</v>
      </c>
      <c r="F486" s="23">
        <v>0</v>
      </c>
      <c r="G486" s="23">
        <v>0</v>
      </c>
      <c r="H486" s="23">
        <v>0</v>
      </c>
      <c r="I486" s="23">
        <v>0</v>
      </c>
      <c r="J486" s="23">
        <v>0</v>
      </c>
      <c r="K486" s="23">
        <v>0</v>
      </c>
      <c r="L486" s="23">
        <v>0</v>
      </c>
      <c r="M486" s="23">
        <v>0</v>
      </c>
      <c r="N486" s="23">
        <v>0</v>
      </c>
      <c r="O486" s="23">
        <v>0</v>
      </c>
      <c r="P486" s="23">
        <v>0</v>
      </c>
      <c r="Q486" s="23">
        <v>0</v>
      </c>
      <c r="R486" s="23" cm="1">
        <f t="array" ref="R486">_xlfn.IFS(H486=1,1,K486=1,1,L486=1,1,M486=1,1,N486=1,1,P486=1,1,TRUE,0)</f>
        <v>0</v>
      </c>
      <c r="S486" s="64">
        <f>IF(AND(G486=1,R486=1),0,R486)</f>
        <v>0</v>
      </c>
      <c r="T486" s="24" t="s">
        <v>2272</v>
      </c>
      <c r="U486" s="49">
        <f>SUBSTITUTE(T486,".",",")*1</f>
        <v>0.115494694560766</v>
      </c>
      <c r="V486" s="54">
        <f>IF(U486&gt;=0.1, 1, 0)</f>
        <v>1</v>
      </c>
      <c r="W486" s="25">
        <f>IF(U486&gt;=0.2, 1, 0)</f>
        <v>0</v>
      </c>
      <c r="X486" s="25">
        <f>IF(U486&gt;=0.3, 1, 0)</f>
        <v>0</v>
      </c>
      <c r="Y486" s="25">
        <f>IF(U486&gt;=0.4, 1, 0)</f>
        <v>0</v>
      </c>
      <c r="Z486" s="25">
        <f>IF(U486&gt;=0.5, 1, 0)</f>
        <v>0</v>
      </c>
      <c r="AA486" s="25">
        <f>IF(U486&gt;=0.6, 1, 0)</f>
        <v>0</v>
      </c>
      <c r="AB486" s="25">
        <f>IF(U486&gt;=0.7, 1, 0)</f>
        <v>0</v>
      </c>
      <c r="AC486" s="25">
        <f>IF(U486&gt;=0.8, 1, 0)</f>
        <v>0</v>
      </c>
      <c r="AD486" s="55">
        <f>IF(U486&gt;=0.9, 1, 0)</f>
        <v>0</v>
      </c>
    </row>
    <row r="487" spans="1:30" ht="20" customHeight="1" x14ac:dyDescent="0.2">
      <c r="A487" s="20" t="s">
        <v>1086</v>
      </c>
      <c r="B487" s="33" t="str">
        <f>SUBSTITUTE(A487,"/Users/timomiessen/Desktop/imagesdk/nonblackwomen1/","Image_")</f>
        <v>Image_NBW_119.jpg</v>
      </c>
      <c r="C487" s="63" t="s">
        <v>5</v>
      </c>
      <c r="D487" s="22" t="s">
        <v>6</v>
      </c>
      <c r="E487" s="23">
        <v>1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 cm="1">
        <f t="array" ref="R487">_xlfn.IFS(H487=1,1,K487=1,1,L487=1,1,M487=1,1,N487=1,1,P487=1,1,TRUE,0)</f>
        <v>0</v>
      </c>
      <c r="S487" s="64">
        <f>IF(AND(G487=1,R487=1),0,R487)</f>
        <v>0</v>
      </c>
      <c r="T487" s="24" t="s">
        <v>2273</v>
      </c>
      <c r="U487" s="49">
        <f>SUBSTITUTE(T487,".",",")*1</f>
        <v>1.37862837873399E-2</v>
      </c>
      <c r="V487" s="54">
        <f>IF(U487&gt;=0.1, 1, 0)</f>
        <v>0</v>
      </c>
      <c r="W487" s="25">
        <f>IF(U487&gt;=0.2, 1, 0)</f>
        <v>0</v>
      </c>
      <c r="X487" s="25">
        <f>IF(U487&gt;=0.3, 1, 0)</f>
        <v>0</v>
      </c>
      <c r="Y487" s="25">
        <f>IF(U487&gt;=0.4, 1, 0)</f>
        <v>0</v>
      </c>
      <c r="Z487" s="25">
        <f>IF(U487&gt;=0.5, 1, 0)</f>
        <v>0</v>
      </c>
      <c r="AA487" s="25">
        <f>IF(U487&gt;=0.6, 1, 0)</f>
        <v>0</v>
      </c>
      <c r="AB487" s="25">
        <f>IF(U487&gt;=0.7, 1, 0)</f>
        <v>0</v>
      </c>
      <c r="AC487" s="25">
        <f>IF(U487&gt;=0.8, 1, 0)</f>
        <v>0</v>
      </c>
      <c r="AD487" s="55">
        <f>IF(U487&gt;=0.9, 1, 0)</f>
        <v>0</v>
      </c>
    </row>
    <row r="488" spans="1:30" ht="20" customHeight="1" x14ac:dyDescent="0.2">
      <c r="A488" s="20" t="s">
        <v>1087</v>
      </c>
      <c r="B488" s="33" t="str">
        <f>SUBSTITUTE(A488,"/Users/timomiessen/Desktop/imagesdk/nonblackwomen1/","Image_")</f>
        <v>Image_NBW_12.jpg</v>
      </c>
      <c r="C488" s="63" t="s">
        <v>5</v>
      </c>
      <c r="D488" s="22" t="s">
        <v>6</v>
      </c>
      <c r="E488" s="23">
        <v>1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>
        <v>0</v>
      </c>
      <c r="M488" s="23">
        <v>0</v>
      </c>
      <c r="N488" s="23">
        <v>0</v>
      </c>
      <c r="O488" s="23">
        <v>0</v>
      </c>
      <c r="P488" s="23">
        <v>0</v>
      </c>
      <c r="Q488" s="23">
        <v>0</v>
      </c>
      <c r="R488" s="23" cm="1">
        <f t="array" ref="R488">_xlfn.IFS(H488=1,1,K488=1,1,L488=1,1,M488=1,1,N488=1,1,P488=1,1,TRUE,0)</f>
        <v>0</v>
      </c>
      <c r="S488" s="64">
        <f>IF(AND(G488=1,R488=1),0,R488)</f>
        <v>0</v>
      </c>
      <c r="T488" s="24" t="s">
        <v>2274</v>
      </c>
      <c r="U488" s="49">
        <f>SUBSTITUTE(T488,".",",")*1</f>
        <v>8.27774778008461E-3</v>
      </c>
      <c r="V488" s="54">
        <f>IF(U488&gt;=0.1, 1, 0)</f>
        <v>0</v>
      </c>
      <c r="W488" s="25">
        <f>IF(U488&gt;=0.2, 1, 0)</f>
        <v>0</v>
      </c>
      <c r="X488" s="25">
        <f>IF(U488&gt;=0.3, 1, 0)</f>
        <v>0</v>
      </c>
      <c r="Y488" s="25">
        <f>IF(U488&gt;=0.4, 1, 0)</f>
        <v>0</v>
      </c>
      <c r="Z488" s="25">
        <f>IF(U488&gt;=0.5, 1, 0)</f>
        <v>0</v>
      </c>
      <c r="AA488" s="25">
        <f>IF(U488&gt;=0.6, 1, 0)</f>
        <v>0</v>
      </c>
      <c r="AB488" s="25">
        <f>IF(U488&gt;=0.7, 1, 0)</f>
        <v>0</v>
      </c>
      <c r="AC488" s="25">
        <f>IF(U488&gt;=0.8, 1, 0)</f>
        <v>0</v>
      </c>
      <c r="AD488" s="55">
        <f>IF(U488&gt;=0.9, 1, 0)</f>
        <v>0</v>
      </c>
    </row>
    <row r="489" spans="1:30" ht="20" customHeight="1" x14ac:dyDescent="0.2">
      <c r="A489" s="20" t="s">
        <v>1088</v>
      </c>
      <c r="B489" s="33" t="str">
        <f>SUBSTITUTE(A489,"/Users/timomiessen/Desktop/imagesdk/nonblackwomen1/","Image_")</f>
        <v>Image_NBW_120.jpg</v>
      </c>
      <c r="C489" s="63" t="s">
        <v>5</v>
      </c>
      <c r="D489" s="22" t="s">
        <v>6</v>
      </c>
      <c r="E489" s="23">
        <v>1</v>
      </c>
      <c r="F489" s="23">
        <v>0</v>
      </c>
      <c r="G489" s="23">
        <v>0</v>
      </c>
      <c r="H489" s="23">
        <v>0</v>
      </c>
      <c r="I489" s="23">
        <v>0</v>
      </c>
      <c r="J489" s="23">
        <v>0</v>
      </c>
      <c r="K489" s="23">
        <v>0</v>
      </c>
      <c r="L489" s="23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 cm="1">
        <f t="array" ref="R489">_xlfn.IFS(H489=1,1,K489=1,1,L489=1,1,M489=1,1,N489=1,1,P489=1,1,TRUE,0)</f>
        <v>0</v>
      </c>
      <c r="S489" s="64">
        <f>IF(AND(G489=1,R489=1),0,R489)</f>
        <v>0</v>
      </c>
      <c r="T489" s="24" t="s">
        <v>2275</v>
      </c>
      <c r="U489" s="49">
        <f>SUBSTITUTE(T489,".",",")*1</f>
        <v>2.1583460737019701E-2</v>
      </c>
      <c r="V489" s="54">
        <f>IF(U489&gt;=0.1, 1, 0)</f>
        <v>0</v>
      </c>
      <c r="W489" s="25">
        <f>IF(U489&gt;=0.2, 1, 0)</f>
        <v>0</v>
      </c>
      <c r="X489" s="25">
        <f>IF(U489&gt;=0.3, 1, 0)</f>
        <v>0</v>
      </c>
      <c r="Y489" s="25">
        <f>IF(U489&gt;=0.4, 1, 0)</f>
        <v>0</v>
      </c>
      <c r="Z489" s="25">
        <f>IF(U489&gt;=0.5, 1, 0)</f>
        <v>0</v>
      </c>
      <c r="AA489" s="25">
        <f>IF(U489&gt;=0.6, 1, 0)</f>
        <v>0</v>
      </c>
      <c r="AB489" s="25">
        <f>IF(U489&gt;=0.7, 1, 0)</f>
        <v>0</v>
      </c>
      <c r="AC489" s="25">
        <f>IF(U489&gt;=0.8, 1, 0)</f>
        <v>0</v>
      </c>
      <c r="AD489" s="55">
        <f>IF(U489&gt;=0.9, 1, 0)</f>
        <v>0</v>
      </c>
    </row>
    <row r="490" spans="1:30" ht="20" customHeight="1" x14ac:dyDescent="0.2">
      <c r="A490" s="20" t="s">
        <v>1089</v>
      </c>
      <c r="B490" s="33" t="str">
        <f>SUBSTITUTE(A490,"/Users/timomiessen/Desktop/imagesdk/nonblackwomen1/","Image_")</f>
        <v>Image_NBW_121.jpg</v>
      </c>
      <c r="C490" s="63" t="s">
        <v>5</v>
      </c>
      <c r="D490" s="22" t="s">
        <v>6</v>
      </c>
      <c r="E490" s="23">
        <v>1</v>
      </c>
      <c r="F490" s="23">
        <v>0</v>
      </c>
      <c r="G490" s="23">
        <v>0</v>
      </c>
      <c r="H490" s="23">
        <v>0</v>
      </c>
      <c r="I490" s="23">
        <v>0</v>
      </c>
      <c r="J490" s="23">
        <v>0</v>
      </c>
      <c r="K490" s="23">
        <v>0</v>
      </c>
      <c r="L490" s="23">
        <v>0</v>
      </c>
      <c r="M490" s="23">
        <v>0</v>
      </c>
      <c r="N490" s="23">
        <v>0</v>
      </c>
      <c r="O490" s="23">
        <v>0</v>
      </c>
      <c r="P490" s="23">
        <v>0</v>
      </c>
      <c r="Q490" s="23">
        <v>0</v>
      </c>
      <c r="R490" s="23" cm="1">
        <f t="array" ref="R490">_xlfn.IFS(H490=1,1,K490=1,1,L490=1,1,M490=1,1,N490=1,1,P490=1,1,TRUE,0)</f>
        <v>0</v>
      </c>
      <c r="S490" s="64">
        <f>IF(AND(G490=1,R490=1),0,R490)</f>
        <v>0</v>
      </c>
      <c r="T490" s="24" t="s">
        <v>2276</v>
      </c>
      <c r="U490" s="49">
        <f>SUBSTITUTE(T490,".",",")*1</f>
        <v>0.15704162418842299</v>
      </c>
      <c r="V490" s="54">
        <f>IF(U490&gt;=0.1, 1, 0)</f>
        <v>1</v>
      </c>
      <c r="W490" s="25">
        <f>IF(U490&gt;=0.2, 1, 0)</f>
        <v>0</v>
      </c>
      <c r="X490" s="25">
        <f>IF(U490&gt;=0.3, 1, 0)</f>
        <v>0</v>
      </c>
      <c r="Y490" s="25">
        <f>IF(U490&gt;=0.4, 1, 0)</f>
        <v>0</v>
      </c>
      <c r="Z490" s="25">
        <f>IF(U490&gt;=0.5, 1, 0)</f>
        <v>0</v>
      </c>
      <c r="AA490" s="25">
        <f>IF(U490&gt;=0.6, 1, 0)</f>
        <v>0</v>
      </c>
      <c r="AB490" s="25">
        <f>IF(U490&gt;=0.7, 1, 0)</f>
        <v>0</v>
      </c>
      <c r="AC490" s="25">
        <f>IF(U490&gt;=0.8, 1, 0)</f>
        <v>0</v>
      </c>
      <c r="AD490" s="55">
        <f>IF(U490&gt;=0.9, 1, 0)</f>
        <v>0</v>
      </c>
    </row>
    <row r="491" spans="1:30" ht="20" customHeight="1" x14ac:dyDescent="0.2">
      <c r="A491" s="20" t="s">
        <v>1090</v>
      </c>
      <c r="B491" s="33" t="str">
        <f>SUBSTITUTE(A491,"/Users/timomiessen/Desktop/imagesdk/nonblackwomen1/","Image_")</f>
        <v>Image_NBW_122.jpg</v>
      </c>
      <c r="C491" s="63" t="s">
        <v>5</v>
      </c>
      <c r="D491" s="22" t="s">
        <v>6</v>
      </c>
      <c r="E491" s="23">
        <v>1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>
        <v>0</v>
      </c>
      <c r="M491" s="23">
        <v>0</v>
      </c>
      <c r="N491" s="23">
        <v>0</v>
      </c>
      <c r="O491" s="23">
        <v>0</v>
      </c>
      <c r="P491" s="23">
        <v>0</v>
      </c>
      <c r="Q491" s="23">
        <v>0</v>
      </c>
      <c r="R491" s="23" cm="1">
        <f t="array" ref="R491">_xlfn.IFS(H491=1,1,K491=1,1,L491=1,1,M491=1,1,N491=1,1,P491=1,1,TRUE,0)</f>
        <v>0</v>
      </c>
      <c r="S491" s="64">
        <f>IF(AND(G491=1,R491=1),0,R491)</f>
        <v>0</v>
      </c>
      <c r="T491" s="24" t="s">
        <v>2277</v>
      </c>
      <c r="U491" s="49">
        <f>SUBSTITUTE(T491,".",",")*1</f>
        <v>1.7679887358099201E-2</v>
      </c>
      <c r="V491" s="54">
        <f>IF(U491&gt;=0.1, 1, 0)</f>
        <v>0</v>
      </c>
      <c r="W491" s="25">
        <f>IF(U491&gt;=0.2, 1, 0)</f>
        <v>0</v>
      </c>
      <c r="X491" s="25">
        <f>IF(U491&gt;=0.3, 1, 0)</f>
        <v>0</v>
      </c>
      <c r="Y491" s="25">
        <f>IF(U491&gt;=0.4, 1, 0)</f>
        <v>0</v>
      </c>
      <c r="Z491" s="25">
        <f>IF(U491&gt;=0.5, 1, 0)</f>
        <v>0</v>
      </c>
      <c r="AA491" s="25">
        <f>IF(U491&gt;=0.6, 1, 0)</f>
        <v>0</v>
      </c>
      <c r="AB491" s="25">
        <f>IF(U491&gt;=0.7, 1, 0)</f>
        <v>0</v>
      </c>
      <c r="AC491" s="25">
        <f>IF(U491&gt;=0.8, 1, 0)</f>
        <v>0</v>
      </c>
      <c r="AD491" s="55">
        <f>IF(U491&gt;=0.9, 1, 0)</f>
        <v>0</v>
      </c>
    </row>
    <row r="492" spans="1:30" ht="20" customHeight="1" x14ac:dyDescent="0.2">
      <c r="A492" s="20" t="s">
        <v>1092</v>
      </c>
      <c r="B492" s="33" t="str">
        <f>SUBSTITUTE(A492,"/Users/timomiessen/Desktop/imagesdk/nonblackwomen1/","Image_")</f>
        <v>Image_NBW_124.jpg</v>
      </c>
      <c r="C492" s="63" t="s">
        <v>5</v>
      </c>
      <c r="D492" s="22" t="s">
        <v>6</v>
      </c>
      <c r="E492" s="23">
        <v>1</v>
      </c>
      <c r="F492" s="23">
        <v>0</v>
      </c>
      <c r="G492" s="23">
        <v>0</v>
      </c>
      <c r="H492" s="23">
        <v>0</v>
      </c>
      <c r="I492" s="23">
        <v>0</v>
      </c>
      <c r="J492" s="23">
        <v>0</v>
      </c>
      <c r="K492" s="23">
        <v>0</v>
      </c>
      <c r="L492" s="23">
        <v>0</v>
      </c>
      <c r="M492" s="23">
        <v>0</v>
      </c>
      <c r="N492" s="23">
        <v>0</v>
      </c>
      <c r="O492" s="23">
        <v>0</v>
      </c>
      <c r="P492" s="23">
        <v>0</v>
      </c>
      <c r="Q492" s="23">
        <v>0</v>
      </c>
      <c r="R492" s="23" cm="1">
        <f t="array" ref="R492">_xlfn.IFS(H492=1,1,K492=1,1,L492=1,1,M492=1,1,N492=1,1,P492=1,1,TRUE,0)</f>
        <v>0</v>
      </c>
      <c r="S492" s="64">
        <f>IF(AND(G492=1,R492=1),0,R492)</f>
        <v>0</v>
      </c>
      <c r="T492" s="24" t="s">
        <v>2279</v>
      </c>
      <c r="U492" s="49">
        <f>SUBSTITUTE(T492,".",",")*1</f>
        <v>7.7870536595582907E-2</v>
      </c>
      <c r="V492" s="54">
        <f>IF(U492&gt;=0.1, 1, 0)</f>
        <v>0</v>
      </c>
      <c r="W492" s="25">
        <f>IF(U492&gt;=0.2, 1, 0)</f>
        <v>0</v>
      </c>
      <c r="X492" s="25">
        <f>IF(U492&gt;=0.3, 1, 0)</f>
        <v>0</v>
      </c>
      <c r="Y492" s="25">
        <f>IF(U492&gt;=0.4, 1, 0)</f>
        <v>0</v>
      </c>
      <c r="Z492" s="25">
        <f>IF(U492&gt;=0.5, 1, 0)</f>
        <v>0</v>
      </c>
      <c r="AA492" s="25">
        <f>IF(U492&gt;=0.6, 1, 0)</f>
        <v>0</v>
      </c>
      <c r="AB492" s="25">
        <f>IF(U492&gt;=0.7, 1, 0)</f>
        <v>0</v>
      </c>
      <c r="AC492" s="25">
        <f>IF(U492&gt;=0.8, 1, 0)</f>
        <v>0</v>
      </c>
      <c r="AD492" s="55">
        <f>IF(U492&gt;=0.9, 1, 0)</f>
        <v>0</v>
      </c>
    </row>
    <row r="493" spans="1:30" ht="20" customHeight="1" x14ac:dyDescent="0.2">
      <c r="A493" s="20" t="s">
        <v>1093</v>
      </c>
      <c r="B493" s="33" t="str">
        <f>SUBSTITUTE(A493,"/Users/timomiessen/Desktop/imagesdk/nonblackwomen1/","Image_")</f>
        <v>Image_NBW_125.jpg</v>
      </c>
      <c r="C493" s="63" t="s">
        <v>5</v>
      </c>
      <c r="D493" s="22" t="s">
        <v>6</v>
      </c>
      <c r="E493" s="23">
        <v>1</v>
      </c>
      <c r="F493" s="23">
        <v>0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>
        <v>0</v>
      </c>
      <c r="M493" s="23">
        <v>0</v>
      </c>
      <c r="N493" s="23">
        <v>0</v>
      </c>
      <c r="O493" s="23">
        <v>0</v>
      </c>
      <c r="P493" s="23">
        <v>0</v>
      </c>
      <c r="Q493" s="23">
        <v>0</v>
      </c>
      <c r="R493" s="23" cm="1">
        <f t="array" ref="R493">_xlfn.IFS(H493=1,1,K493=1,1,L493=1,1,M493=1,1,N493=1,1,P493=1,1,TRUE,0)</f>
        <v>0</v>
      </c>
      <c r="S493" s="64">
        <f>IF(AND(G493=1,R493=1),0,R493)</f>
        <v>0</v>
      </c>
      <c r="T493" s="24" t="s">
        <v>2280</v>
      </c>
      <c r="U493" s="49">
        <f>SUBSTITUTE(T493,".",",")*1</f>
        <v>5.9432894922792903E-3</v>
      </c>
      <c r="V493" s="54">
        <f>IF(U493&gt;=0.1, 1, 0)</f>
        <v>0</v>
      </c>
      <c r="W493" s="25">
        <f>IF(U493&gt;=0.2, 1, 0)</f>
        <v>0</v>
      </c>
      <c r="X493" s="25">
        <f>IF(U493&gt;=0.3, 1, 0)</f>
        <v>0</v>
      </c>
      <c r="Y493" s="25">
        <f>IF(U493&gt;=0.4, 1, 0)</f>
        <v>0</v>
      </c>
      <c r="Z493" s="25">
        <f>IF(U493&gt;=0.5, 1, 0)</f>
        <v>0</v>
      </c>
      <c r="AA493" s="25">
        <f>IF(U493&gt;=0.6, 1, 0)</f>
        <v>0</v>
      </c>
      <c r="AB493" s="25">
        <f>IF(U493&gt;=0.7, 1, 0)</f>
        <v>0</v>
      </c>
      <c r="AC493" s="25">
        <f>IF(U493&gt;=0.8, 1, 0)</f>
        <v>0</v>
      </c>
      <c r="AD493" s="55">
        <f>IF(U493&gt;=0.9, 1, 0)</f>
        <v>0</v>
      </c>
    </row>
    <row r="494" spans="1:30" ht="20" customHeight="1" x14ac:dyDescent="0.2">
      <c r="A494" s="20" t="s">
        <v>1095</v>
      </c>
      <c r="B494" s="33" t="str">
        <f>SUBSTITUTE(A494,"/Users/timomiessen/Desktop/imagesdk/nonblackwomen1/","Image_")</f>
        <v>Image_NBW_127.jpg</v>
      </c>
      <c r="C494" s="63" t="s">
        <v>5</v>
      </c>
      <c r="D494" s="22" t="s">
        <v>6</v>
      </c>
      <c r="E494" s="23">
        <v>1</v>
      </c>
      <c r="F494" s="23">
        <v>0</v>
      </c>
      <c r="G494" s="23">
        <v>0</v>
      </c>
      <c r="H494" s="23">
        <v>0</v>
      </c>
      <c r="I494" s="23">
        <v>0</v>
      </c>
      <c r="J494" s="23">
        <v>0</v>
      </c>
      <c r="K494" s="23">
        <v>0</v>
      </c>
      <c r="L494" s="23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 cm="1">
        <f t="array" ref="R494">_xlfn.IFS(H494=1,1,K494=1,1,L494=1,1,M494=1,1,N494=1,1,P494=1,1,TRUE,0)</f>
        <v>0</v>
      </c>
      <c r="S494" s="64">
        <f>IF(AND(G494=1,R494=1),0,R494)</f>
        <v>0</v>
      </c>
      <c r="T494" s="24" t="s">
        <v>2282</v>
      </c>
      <c r="U494" s="49">
        <f>SUBSTITUTE(T494,".",",")*1</f>
        <v>7.5859623029828002E-3</v>
      </c>
      <c r="V494" s="54">
        <f>IF(U494&gt;=0.1, 1, 0)</f>
        <v>0</v>
      </c>
      <c r="W494" s="25">
        <f>IF(U494&gt;=0.2, 1, 0)</f>
        <v>0</v>
      </c>
      <c r="X494" s="25">
        <f>IF(U494&gt;=0.3, 1, 0)</f>
        <v>0</v>
      </c>
      <c r="Y494" s="25">
        <f>IF(U494&gt;=0.4, 1, 0)</f>
        <v>0</v>
      </c>
      <c r="Z494" s="25">
        <f>IF(U494&gt;=0.5, 1, 0)</f>
        <v>0</v>
      </c>
      <c r="AA494" s="25">
        <f>IF(U494&gt;=0.6, 1, 0)</f>
        <v>0</v>
      </c>
      <c r="AB494" s="25">
        <f>IF(U494&gt;=0.7, 1, 0)</f>
        <v>0</v>
      </c>
      <c r="AC494" s="25">
        <f>IF(U494&gt;=0.8, 1, 0)</f>
        <v>0</v>
      </c>
      <c r="AD494" s="55">
        <f>IF(U494&gt;=0.9, 1, 0)</f>
        <v>0</v>
      </c>
    </row>
    <row r="495" spans="1:30" ht="20" customHeight="1" x14ac:dyDescent="0.2">
      <c r="A495" s="20" t="s">
        <v>1096</v>
      </c>
      <c r="B495" s="33" t="str">
        <f>SUBSTITUTE(A495,"/Users/timomiessen/Desktop/imagesdk/nonblackwomen1/","Image_")</f>
        <v>Image_NBW_128.jpg</v>
      </c>
      <c r="C495" s="63" t="s">
        <v>5</v>
      </c>
      <c r="D495" s="22" t="s">
        <v>6</v>
      </c>
      <c r="E495" s="23">
        <v>1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23">
        <v>0</v>
      </c>
      <c r="P495" s="23">
        <v>0</v>
      </c>
      <c r="Q495" s="23">
        <v>0</v>
      </c>
      <c r="R495" s="23" cm="1">
        <f t="array" ref="R495">_xlfn.IFS(H495=1,1,K495=1,1,L495=1,1,M495=1,1,N495=1,1,P495=1,1,TRUE,0)</f>
        <v>0</v>
      </c>
      <c r="S495" s="64">
        <f>IF(AND(G495=1,R495=1),0,R495)</f>
        <v>0</v>
      </c>
      <c r="T495" s="24" t="s">
        <v>2283</v>
      </c>
      <c r="U495" s="49">
        <f>SUBSTITUTE(T495,".",",")*1</f>
        <v>2.4875145405530898E-2</v>
      </c>
      <c r="V495" s="54">
        <f>IF(U495&gt;=0.1, 1, 0)</f>
        <v>0</v>
      </c>
      <c r="W495" s="25">
        <f>IF(U495&gt;=0.2, 1, 0)</f>
        <v>0</v>
      </c>
      <c r="X495" s="25">
        <f>IF(U495&gt;=0.3, 1, 0)</f>
        <v>0</v>
      </c>
      <c r="Y495" s="25">
        <f>IF(U495&gt;=0.4, 1, 0)</f>
        <v>0</v>
      </c>
      <c r="Z495" s="25">
        <f>IF(U495&gt;=0.5, 1, 0)</f>
        <v>0</v>
      </c>
      <c r="AA495" s="25">
        <f>IF(U495&gt;=0.6, 1, 0)</f>
        <v>0</v>
      </c>
      <c r="AB495" s="25">
        <f>IF(U495&gt;=0.7, 1, 0)</f>
        <v>0</v>
      </c>
      <c r="AC495" s="25">
        <f>IF(U495&gt;=0.8, 1, 0)</f>
        <v>0</v>
      </c>
      <c r="AD495" s="55">
        <f>IF(U495&gt;=0.9, 1, 0)</f>
        <v>0</v>
      </c>
    </row>
    <row r="496" spans="1:30" ht="20" customHeight="1" x14ac:dyDescent="0.2">
      <c r="A496" s="20" t="s">
        <v>1097</v>
      </c>
      <c r="B496" s="33" t="str">
        <f>SUBSTITUTE(A496,"/Users/timomiessen/Desktop/imagesdk/nonblackwomen1/","Image_")</f>
        <v>Image_NBW_129.jpg</v>
      </c>
      <c r="C496" s="63" t="s">
        <v>5</v>
      </c>
      <c r="D496" s="22" t="s">
        <v>6</v>
      </c>
      <c r="E496" s="23">
        <v>1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 cm="1">
        <f t="array" ref="R496">_xlfn.IFS(H496=1,1,K496=1,1,L496=1,1,M496=1,1,N496=1,1,P496=1,1,TRUE,0)</f>
        <v>0</v>
      </c>
      <c r="S496" s="64">
        <f>IF(AND(G496=1,R496=1),0,R496)</f>
        <v>0</v>
      </c>
      <c r="T496" s="24" t="s">
        <v>2284</v>
      </c>
      <c r="U496" s="49">
        <f>SUBSTITUTE(T496,".",",")*1</f>
        <v>0.22859217226505199</v>
      </c>
      <c r="V496" s="54">
        <f>IF(U496&gt;=0.1, 1, 0)</f>
        <v>1</v>
      </c>
      <c r="W496" s="25">
        <f>IF(U496&gt;=0.2, 1, 0)</f>
        <v>1</v>
      </c>
      <c r="X496" s="25">
        <f>IF(U496&gt;=0.3, 1, 0)</f>
        <v>0</v>
      </c>
      <c r="Y496" s="25">
        <f>IF(U496&gt;=0.4, 1, 0)</f>
        <v>0</v>
      </c>
      <c r="Z496" s="25">
        <f>IF(U496&gt;=0.5, 1, 0)</f>
        <v>0</v>
      </c>
      <c r="AA496" s="25">
        <f>IF(U496&gt;=0.6, 1, 0)</f>
        <v>0</v>
      </c>
      <c r="AB496" s="25">
        <f>IF(U496&gt;=0.7, 1, 0)</f>
        <v>0</v>
      </c>
      <c r="AC496" s="25">
        <f>IF(U496&gt;=0.8, 1, 0)</f>
        <v>0</v>
      </c>
      <c r="AD496" s="55">
        <f>IF(U496&gt;=0.9, 1, 0)</f>
        <v>0</v>
      </c>
    </row>
    <row r="497" spans="1:30" ht="20" customHeight="1" x14ac:dyDescent="0.2">
      <c r="A497" s="20" t="s">
        <v>1098</v>
      </c>
      <c r="B497" s="33" t="str">
        <f>SUBSTITUTE(A497,"/Users/timomiessen/Desktop/imagesdk/nonblackwomen1/","Image_")</f>
        <v>Image_NBW_13.jpg</v>
      </c>
      <c r="C497" s="63" t="s">
        <v>5</v>
      </c>
      <c r="D497" s="22" t="s">
        <v>6</v>
      </c>
      <c r="E497" s="23">
        <v>1</v>
      </c>
      <c r="F497" s="23">
        <v>0</v>
      </c>
      <c r="G497" s="23">
        <v>0</v>
      </c>
      <c r="H497" s="23">
        <v>0</v>
      </c>
      <c r="I497" s="23">
        <v>0</v>
      </c>
      <c r="J497" s="23">
        <v>0</v>
      </c>
      <c r="K497" s="23">
        <v>0</v>
      </c>
      <c r="L497" s="23">
        <v>0</v>
      </c>
      <c r="M497" s="23">
        <v>0</v>
      </c>
      <c r="N497" s="23">
        <v>0</v>
      </c>
      <c r="O497" s="23">
        <v>0</v>
      </c>
      <c r="P497" s="23">
        <v>0</v>
      </c>
      <c r="Q497" s="23">
        <v>0</v>
      </c>
      <c r="R497" s="23" cm="1">
        <f t="array" ref="R497">_xlfn.IFS(H497=1,1,K497=1,1,L497=1,1,M497=1,1,N497=1,1,P497=1,1,TRUE,0)</f>
        <v>0</v>
      </c>
      <c r="S497" s="64">
        <f>IF(AND(G497=1,R497=1),0,R497)</f>
        <v>0</v>
      </c>
      <c r="T497" s="24" t="s">
        <v>2285</v>
      </c>
      <c r="U497" s="49">
        <f>SUBSTITUTE(T497,".",",")*1</f>
        <v>1.3276296434924E-2</v>
      </c>
      <c r="V497" s="54">
        <f>IF(U497&gt;=0.1, 1, 0)</f>
        <v>0</v>
      </c>
      <c r="W497" s="25">
        <f>IF(U497&gt;=0.2, 1, 0)</f>
        <v>0</v>
      </c>
      <c r="X497" s="25">
        <f>IF(U497&gt;=0.3, 1, 0)</f>
        <v>0</v>
      </c>
      <c r="Y497" s="25">
        <f>IF(U497&gt;=0.4, 1, 0)</f>
        <v>0</v>
      </c>
      <c r="Z497" s="25">
        <f>IF(U497&gt;=0.5, 1, 0)</f>
        <v>0</v>
      </c>
      <c r="AA497" s="25">
        <f>IF(U497&gt;=0.6, 1, 0)</f>
        <v>0</v>
      </c>
      <c r="AB497" s="25">
        <f>IF(U497&gt;=0.7, 1, 0)</f>
        <v>0</v>
      </c>
      <c r="AC497" s="25">
        <f>IF(U497&gt;=0.8, 1, 0)</f>
        <v>0</v>
      </c>
      <c r="AD497" s="55">
        <f>IF(U497&gt;=0.9, 1, 0)</f>
        <v>0</v>
      </c>
    </row>
    <row r="498" spans="1:30" ht="20" customHeight="1" x14ac:dyDescent="0.2">
      <c r="A498" s="20" t="s">
        <v>1099</v>
      </c>
      <c r="B498" s="33" t="str">
        <f>SUBSTITUTE(A498,"/Users/timomiessen/Desktop/imagesdk/nonblackwomen1/","Image_")</f>
        <v>Image_NBW_130.jpg</v>
      </c>
      <c r="C498" s="63" t="s">
        <v>5</v>
      </c>
      <c r="D498" s="22" t="s">
        <v>6</v>
      </c>
      <c r="E498" s="23">
        <v>1</v>
      </c>
      <c r="F498" s="23">
        <v>0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>
        <v>0</v>
      </c>
      <c r="M498" s="23">
        <v>0</v>
      </c>
      <c r="N498" s="23">
        <v>0</v>
      </c>
      <c r="O498" s="23">
        <v>0</v>
      </c>
      <c r="P498" s="23">
        <v>0</v>
      </c>
      <c r="Q498" s="23">
        <v>0</v>
      </c>
      <c r="R498" s="23" cm="1">
        <f t="array" ref="R498">_xlfn.IFS(H498=1,1,K498=1,1,L498=1,1,M498=1,1,N498=1,1,P498=1,1,TRUE,0)</f>
        <v>0</v>
      </c>
      <c r="S498" s="64">
        <f>IF(AND(G498=1,R498=1),0,R498)</f>
        <v>0</v>
      </c>
      <c r="T498" s="24" t="s">
        <v>2286</v>
      </c>
      <c r="U498" s="49">
        <f>SUBSTITUTE(T498,".",",")*1</f>
        <v>0.42175699770450498</v>
      </c>
      <c r="V498" s="54">
        <f>IF(U498&gt;=0.1, 1, 0)</f>
        <v>1</v>
      </c>
      <c r="W498" s="25">
        <f>IF(U498&gt;=0.2, 1, 0)</f>
        <v>1</v>
      </c>
      <c r="X498" s="25">
        <f>IF(U498&gt;=0.3, 1, 0)</f>
        <v>1</v>
      </c>
      <c r="Y498" s="25">
        <f>IF(U498&gt;=0.4, 1, 0)</f>
        <v>1</v>
      </c>
      <c r="Z498" s="25">
        <f>IF(U498&gt;=0.5, 1, 0)</f>
        <v>0</v>
      </c>
      <c r="AA498" s="25">
        <f>IF(U498&gt;=0.6, 1, 0)</f>
        <v>0</v>
      </c>
      <c r="AB498" s="25">
        <f>IF(U498&gt;=0.7, 1, 0)</f>
        <v>0</v>
      </c>
      <c r="AC498" s="25">
        <f>IF(U498&gt;=0.8, 1, 0)</f>
        <v>0</v>
      </c>
      <c r="AD498" s="55">
        <f>IF(U498&gt;=0.9, 1, 0)</f>
        <v>0</v>
      </c>
    </row>
    <row r="499" spans="1:30" ht="20" customHeight="1" x14ac:dyDescent="0.2">
      <c r="A499" s="20" t="s">
        <v>1100</v>
      </c>
      <c r="B499" s="33" t="str">
        <f>SUBSTITUTE(A499,"/Users/timomiessen/Desktop/imagesdk/nonblackwomen1/","Image_")</f>
        <v>Image_NBW_131.jpg</v>
      </c>
      <c r="C499" s="63" t="s">
        <v>5</v>
      </c>
      <c r="D499" s="22" t="s">
        <v>6</v>
      </c>
      <c r="E499" s="23">
        <v>1</v>
      </c>
      <c r="F499" s="23">
        <v>0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>
        <v>0</v>
      </c>
      <c r="M499" s="23">
        <v>0</v>
      </c>
      <c r="N499" s="23">
        <v>0</v>
      </c>
      <c r="O499" s="23">
        <v>0</v>
      </c>
      <c r="P499" s="23">
        <v>0</v>
      </c>
      <c r="Q499" s="23">
        <v>0</v>
      </c>
      <c r="R499" s="23" cm="1">
        <f t="array" ref="R499">_xlfn.IFS(H499=1,1,K499=1,1,L499=1,1,M499=1,1,N499=1,1,P499=1,1,TRUE,0)</f>
        <v>0</v>
      </c>
      <c r="S499" s="64">
        <f>IF(AND(G499=1,R499=1),0,R499)</f>
        <v>0</v>
      </c>
      <c r="T499" s="24" t="s">
        <v>2287</v>
      </c>
      <c r="U499" s="49">
        <f>SUBSTITUTE(T499,".",",")*1</f>
        <v>5.5471805855631801E-2</v>
      </c>
      <c r="V499" s="54">
        <f>IF(U499&gt;=0.1, 1, 0)</f>
        <v>0</v>
      </c>
      <c r="W499" s="25">
        <f>IF(U499&gt;=0.2, 1, 0)</f>
        <v>0</v>
      </c>
      <c r="X499" s="25">
        <f>IF(U499&gt;=0.3, 1, 0)</f>
        <v>0</v>
      </c>
      <c r="Y499" s="25">
        <f>IF(U499&gt;=0.4, 1, 0)</f>
        <v>0</v>
      </c>
      <c r="Z499" s="25">
        <f>IF(U499&gt;=0.5, 1, 0)</f>
        <v>0</v>
      </c>
      <c r="AA499" s="25">
        <f>IF(U499&gt;=0.6, 1, 0)</f>
        <v>0</v>
      </c>
      <c r="AB499" s="25">
        <f>IF(U499&gt;=0.7, 1, 0)</f>
        <v>0</v>
      </c>
      <c r="AC499" s="25">
        <f>IF(U499&gt;=0.8, 1, 0)</f>
        <v>0</v>
      </c>
      <c r="AD499" s="55">
        <f>IF(U499&gt;=0.9, 1, 0)</f>
        <v>0</v>
      </c>
    </row>
    <row r="500" spans="1:30" ht="20" customHeight="1" x14ac:dyDescent="0.2">
      <c r="A500" s="20" t="s">
        <v>1101</v>
      </c>
      <c r="B500" s="33" t="str">
        <f>SUBSTITUTE(A500,"/Users/timomiessen/Desktop/imagesdk/nonblackwomen1/","Image_")</f>
        <v>Image_NBW_132.jpg</v>
      </c>
      <c r="C500" s="63" t="s">
        <v>5</v>
      </c>
      <c r="D500" s="22" t="s">
        <v>6</v>
      </c>
      <c r="E500" s="23">
        <v>1</v>
      </c>
      <c r="F500" s="23">
        <v>0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>
        <v>0</v>
      </c>
      <c r="M500" s="23">
        <v>0</v>
      </c>
      <c r="N500" s="23">
        <v>0</v>
      </c>
      <c r="O500" s="23">
        <v>0</v>
      </c>
      <c r="P500" s="23">
        <v>0</v>
      </c>
      <c r="Q500" s="23">
        <v>0</v>
      </c>
      <c r="R500" s="23" cm="1">
        <f t="array" ref="R500">_xlfn.IFS(H500=1,1,K500=1,1,L500=1,1,M500=1,1,N500=1,1,P500=1,1,TRUE,0)</f>
        <v>0</v>
      </c>
      <c r="S500" s="64">
        <f>IF(AND(G500=1,R500=1),0,R500)</f>
        <v>0</v>
      </c>
      <c r="T500" s="24" t="s">
        <v>2288</v>
      </c>
      <c r="U500" s="49">
        <f>SUBSTITUTE(T500,".",",")*1</f>
        <v>7.9455900937318802E-2</v>
      </c>
      <c r="V500" s="54">
        <f>IF(U500&gt;=0.1, 1, 0)</f>
        <v>0</v>
      </c>
      <c r="W500" s="25">
        <f>IF(U500&gt;=0.2, 1, 0)</f>
        <v>0</v>
      </c>
      <c r="X500" s="25">
        <f>IF(U500&gt;=0.3, 1, 0)</f>
        <v>0</v>
      </c>
      <c r="Y500" s="25">
        <f>IF(U500&gt;=0.4, 1, 0)</f>
        <v>0</v>
      </c>
      <c r="Z500" s="25">
        <f>IF(U500&gt;=0.5, 1, 0)</f>
        <v>0</v>
      </c>
      <c r="AA500" s="25">
        <f>IF(U500&gt;=0.6, 1, 0)</f>
        <v>0</v>
      </c>
      <c r="AB500" s="25">
        <f>IF(U500&gt;=0.7, 1, 0)</f>
        <v>0</v>
      </c>
      <c r="AC500" s="25">
        <f>IF(U500&gt;=0.8, 1, 0)</f>
        <v>0</v>
      </c>
      <c r="AD500" s="55">
        <f>IF(U500&gt;=0.9, 1, 0)</f>
        <v>0</v>
      </c>
    </row>
    <row r="501" spans="1:30" ht="20" customHeight="1" x14ac:dyDescent="0.2">
      <c r="A501" s="20" t="s">
        <v>1102</v>
      </c>
      <c r="B501" s="33" t="str">
        <f>SUBSTITUTE(A501,"/Users/timomiessen/Desktop/imagesdk/nonblackwomen1/","Image_")</f>
        <v>Image_NBW_133.jpg</v>
      </c>
      <c r="C501" s="63" t="s">
        <v>5</v>
      </c>
      <c r="D501" s="22" t="s">
        <v>6</v>
      </c>
      <c r="E501" s="23">
        <v>1</v>
      </c>
      <c r="F501" s="23">
        <v>0</v>
      </c>
      <c r="G501" s="23">
        <v>0</v>
      </c>
      <c r="H501" s="23">
        <v>0</v>
      </c>
      <c r="I501" s="23">
        <v>0</v>
      </c>
      <c r="J501" s="23">
        <v>0</v>
      </c>
      <c r="K501" s="23">
        <v>0</v>
      </c>
      <c r="L501" s="23">
        <v>0</v>
      </c>
      <c r="M501" s="23">
        <v>0</v>
      </c>
      <c r="N501" s="23">
        <v>0</v>
      </c>
      <c r="O501" s="23">
        <v>0</v>
      </c>
      <c r="P501" s="23">
        <v>0</v>
      </c>
      <c r="Q501" s="23">
        <v>0</v>
      </c>
      <c r="R501" s="23" cm="1">
        <f t="array" ref="R501">_xlfn.IFS(H501=1,1,K501=1,1,L501=1,1,M501=1,1,N501=1,1,P501=1,1,TRUE,0)</f>
        <v>0</v>
      </c>
      <c r="S501" s="64">
        <f>IF(AND(G501=1,R501=1),0,R501)</f>
        <v>0</v>
      </c>
      <c r="T501" s="24" t="s">
        <v>2289</v>
      </c>
      <c r="U501" s="49">
        <f>SUBSTITUTE(T501,".",",")*1</f>
        <v>8.2974067190661992E-3</v>
      </c>
      <c r="V501" s="54">
        <f>IF(U501&gt;=0.1, 1, 0)</f>
        <v>0</v>
      </c>
      <c r="W501" s="25">
        <f>IF(U501&gt;=0.2, 1, 0)</f>
        <v>0</v>
      </c>
      <c r="X501" s="25">
        <f>IF(U501&gt;=0.3, 1, 0)</f>
        <v>0</v>
      </c>
      <c r="Y501" s="25">
        <f>IF(U501&gt;=0.4, 1, 0)</f>
        <v>0</v>
      </c>
      <c r="Z501" s="25">
        <f>IF(U501&gt;=0.5, 1, 0)</f>
        <v>0</v>
      </c>
      <c r="AA501" s="25">
        <f>IF(U501&gt;=0.6, 1, 0)</f>
        <v>0</v>
      </c>
      <c r="AB501" s="25">
        <f>IF(U501&gt;=0.7, 1, 0)</f>
        <v>0</v>
      </c>
      <c r="AC501" s="25">
        <f>IF(U501&gt;=0.8, 1, 0)</f>
        <v>0</v>
      </c>
      <c r="AD501" s="55">
        <f>IF(U501&gt;=0.9, 1, 0)</f>
        <v>0</v>
      </c>
    </row>
    <row r="502" spans="1:30" ht="20" customHeight="1" x14ac:dyDescent="0.2">
      <c r="A502" s="20" t="s">
        <v>1103</v>
      </c>
      <c r="B502" s="33" t="str">
        <f>SUBSTITUTE(A502,"/Users/timomiessen/Desktop/imagesdk/nonblackwomen1/","Image_")</f>
        <v>Image_NBW_134.jpg</v>
      </c>
      <c r="C502" s="63" t="s">
        <v>5</v>
      </c>
      <c r="D502" s="22" t="s">
        <v>6</v>
      </c>
      <c r="E502" s="23">
        <v>0</v>
      </c>
      <c r="F502" s="23">
        <v>0</v>
      </c>
      <c r="G502" s="23">
        <v>1</v>
      </c>
      <c r="H502" s="23">
        <v>0</v>
      </c>
      <c r="I502" s="23">
        <v>0</v>
      </c>
      <c r="J502" s="23">
        <v>0</v>
      </c>
      <c r="K502" s="23">
        <v>0</v>
      </c>
      <c r="L502" s="23">
        <v>0</v>
      </c>
      <c r="M502" s="23">
        <v>0</v>
      </c>
      <c r="N502" s="23">
        <v>0</v>
      </c>
      <c r="O502" s="23">
        <v>0</v>
      </c>
      <c r="P502" s="23">
        <v>0</v>
      </c>
      <c r="Q502" s="23">
        <v>0</v>
      </c>
      <c r="R502" s="23" cm="1">
        <f t="array" ref="R502">_xlfn.IFS(H502=1,1,K502=1,1,L502=1,1,M502=1,1,N502=1,1,P502=1,1,TRUE,0)</f>
        <v>0</v>
      </c>
      <c r="S502" s="64">
        <f>IF(AND(G502=1,R502=1),0,R502)</f>
        <v>0</v>
      </c>
      <c r="T502" s="24" t="s">
        <v>2290</v>
      </c>
      <c r="U502" s="49">
        <f>SUBSTITUTE(T502,".",",")*1</f>
        <v>7.1678627282381002E-2</v>
      </c>
      <c r="V502" s="54">
        <f>IF(U502&gt;=0.1, 1, 0)</f>
        <v>0</v>
      </c>
      <c r="W502" s="25">
        <f>IF(U502&gt;=0.2, 1, 0)</f>
        <v>0</v>
      </c>
      <c r="X502" s="25">
        <f>IF(U502&gt;=0.3, 1, 0)</f>
        <v>0</v>
      </c>
      <c r="Y502" s="25">
        <f>IF(U502&gt;=0.4, 1, 0)</f>
        <v>0</v>
      </c>
      <c r="Z502" s="25">
        <f>IF(U502&gt;=0.5, 1, 0)</f>
        <v>0</v>
      </c>
      <c r="AA502" s="25">
        <f>IF(U502&gt;=0.6, 1, 0)</f>
        <v>0</v>
      </c>
      <c r="AB502" s="25">
        <f>IF(U502&gt;=0.7, 1, 0)</f>
        <v>0</v>
      </c>
      <c r="AC502" s="25">
        <f>IF(U502&gt;=0.8, 1, 0)</f>
        <v>0</v>
      </c>
      <c r="AD502" s="55">
        <f>IF(U502&gt;=0.9, 1, 0)</f>
        <v>0</v>
      </c>
    </row>
    <row r="503" spans="1:30" ht="20" customHeight="1" x14ac:dyDescent="0.2">
      <c r="A503" s="20" t="s">
        <v>1104</v>
      </c>
      <c r="B503" s="33" t="str">
        <f>SUBSTITUTE(A503,"/Users/timomiessen/Desktop/imagesdk/nonblackwomen1/","Image_")</f>
        <v>Image_NBW_135.jpg</v>
      </c>
      <c r="C503" s="63" t="s">
        <v>5</v>
      </c>
      <c r="D503" s="22" t="s">
        <v>6</v>
      </c>
      <c r="E503" s="23">
        <v>1</v>
      </c>
      <c r="F503" s="23">
        <v>0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>
        <v>0</v>
      </c>
      <c r="M503" s="23">
        <v>0</v>
      </c>
      <c r="N503" s="23">
        <v>0</v>
      </c>
      <c r="O503" s="23">
        <v>0</v>
      </c>
      <c r="P503" s="23">
        <v>0</v>
      </c>
      <c r="Q503" s="23">
        <v>0</v>
      </c>
      <c r="R503" s="23" cm="1">
        <f t="array" ref="R503">_xlfn.IFS(H503=1,1,K503=1,1,L503=1,1,M503=1,1,N503=1,1,P503=1,1,TRUE,0)</f>
        <v>0</v>
      </c>
      <c r="S503" s="64">
        <f>IF(AND(G503=1,R503=1),0,R503)</f>
        <v>0</v>
      </c>
      <c r="T503" s="24" t="s">
        <v>2291</v>
      </c>
      <c r="U503" s="49">
        <f>SUBSTITUTE(T503,".",",")*1</f>
        <v>0.46940827369689903</v>
      </c>
      <c r="V503" s="54">
        <f>IF(U503&gt;=0.1, 1, 0)</f>
        <v>1</v>
      </c>
      <c r="W503" s="25">
        <f>IF(U503&gt;=0.2, 1, 0)</f>
        <v>1</v>
      </c>
      <c r="X503" s="25">
        <f>IF(U503&gt;=0.3, 1, 0)</f>
        <v>1</v>
      </c>
      <c r="Y503" s="25">
        <f>IF(U503&gt;=0.4, 1, 0)</f>
        <v>1</v>
      </c>
      <c r="Z503" s="25">
        <f>IF(U503&gt;=0.5, 1, 0)</f>
        <v>0</v>
      </c>
      <c r="AA503" s="25">
        <f>IF(U503&gt;=0.6, 1, 0)</f>
        <v>0</v>
      </c>
      <c r="AB503" s="25">
        <f>IF(U503&gt;=0.7, 1, 0)</f>
        <v>0</v>
      </c>
      <c r="AC503" s="25">
        <f>IF(U503&gt;=0.8, 1, 0)</f>
        <v>0</v>
      </c>
      <c r="AD503" s="55">
        <f>IF(U503&gt;=0.9, 1, 0)</f>
        <v>0</v>
      </c>
    </row>
    <row r="504" spans="1:30" ht="20" customHeight="1" x14ac:dyDescent="0.2">
      <c r="A504" s="20" t="s">
        <v>1106</v>
      </c>
      <c r="B504" s="33" t="str">
        <f>SUBSTITUTE(A504,"/Users/timomiessen/Desktop/imagesdk/nonblackwomen1/","Image_")</f>
        <v>Image_NBW_137.jpg</v>
      </c>
      <c r="C504" s="63" t="s">
        <v>5</v>
      </c>
      <c r="D504" s="22" t="s">
        <v>6</v>
      </c>
      <c r="E504" s="23">
        <v>1</v>
      </c>
      <c r="F504" s="23">
        <v>0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>
        <v>0</v>
      </c>
      <c r="M504" s="23">
        <v>0</v>
      </c>
      <c r="N504" s="23">
        <v>0</v>
      </c>
      <c r="O504" s="23">
        <v>0</v>
      </c>
      <c r="P504" s="23">
        <v>0</v>
      </c>
      <c r="Q504" s="23">
        <v>0</v>
      </c>
      <c r="R504" s="23" cm="1">
        <f t="array" ref="R504">_xlfn.IFS(H504=1,1,K504=1,1,L504=1,1,M504=1,1,N504=1,1,P504=1,1,TRUE,0)</f>
        <v>0</v>
      </c>
      <c r="S504" s="64">
        <f>IF(AND(G504=1,R504=1),0,R504)</f>
        <v>0</v>
      </c>
      <c r="T504" s="24" t="s">
        <v>2293</v>
      </c>
      <c r="U504" s="49">
        <f>SUBSTITUTE(T504,".",",")*1</f>
        <v>1.61671312525868E-2</v>
      </c>
      <c r="V504" s="54">
        <f>IF(U504&gt;=0.1, 1, 0)</f>
        <v>0</v>
      </c>
      <c r="W504" s="25">
        <f>IF(U504&gt;=0.2, 1, 0)</f>
        <v>0</v>
      </c>
      <c r="X504" s="25">
        <f>IF(U504&gt;=0.3, 1, 0)</f>
        <v>0</v>
      </c>
      <c r="Y504" s="25">
        <f>IF(U504&gt;=0.4, 1, 0)</f>
        <v>0</v>
      </c>
      <c r="Z504" s="25">
        <f>IF(U504&gt;=0.5, 1, 0)</f>
        <v>0</v>
      </c>
      <c r="AA504" s="25">
        <f>IF(U504&gt;=0.6, 1, 0)</f>
        <v>0</v>
      </c>
      <c r="AB504" s="25">
        <f>IF(U504&gt;=0.7, 1, 0)</f>
        <v>0</v>
      </c>
      <c r="AC504" s="25">
        <f>IF(U504&gt;=0.8, 1, 0)</f>
        <v>0</v>
      </c>
      <c r="AD504" s="55">
        <f>IF(U504&gt;=0.9, 1, 0)</f>
        <v>0</v>
      </c>
    </row>
    <row r="505" spans="1:30" ht="20" customHeight="1" x14ac:dyDescent="0.2">
      <c r="A505" s="20" t="s">
        <v>1107</v>
      </c>
      <c r="B505" s="33" t="str">
        <f>SUBSTITUTE(A505,"/Users/timomiessen/Desktop/imagesdk/nonblackwomen1/","Image_")</f>
        <v>Image_NBW_138.jpg</v>
      </c>
      <c r="C505" s="63" t="s">
        <v>5</v>
      </c>
      <c r="D505" s="22" t="s">
        <v>6</v>
      </c>
      <c r="E505" s="23">
        <v>1</v>
      </c>
      <c r="F505" s="23">
        <v>0</v>
      </c>
      <c r="G505" s="23">
        <v>0</v>
      </c>
      <c r="H505" s="23">
        <v>0</v>
      </c>
      <c r="I505" s="23">
        <v>0</v>
      </c>
      <c r="J505" s="23">
        <v>0</v>
      </c>
      <c r="K505" s="23">
        <v>0</v>
      </c>
      <c r="L505" s="23">
        <v>0</v>
      </c>
      <c r="M505" s="23">
        <v>0</v>
      </c>
      <c r="N505" s="23">
        <v>0</v>
      </c>
      <c r="O505" s="23">
        <v>0</v>
      </c>
      <c r="P505" s="23">
        <v>0</v>
      </c>
      <c r="Q505" s="23">
        <v>0</v>
      </c>
      <c r="R505" s="23" cm="1">
        <f t="array" ref="R505">_xlfn.IFS(H505=1,1,K505=1,1,L505=1,1,M505=1,1,N505=1,1,P505=1,1,TRUE,0)</f>
        <v>0</v>
      </c>
      <c r="S505" s="64">
        <f>IF(AND(G505=1,R505=1),0,R505)</f>
        <v>0</v>
      </c>
      <c r="T505" s="24" t="s">
        <v>2294</v>
      </c>
      <c r="U505" s="49">
        <f>SUBSTITUTE(T505,".",",")*1</f>
        <v>1.3863097410649E-2</v>
      </c>
      <c r="V505" s="54">
        <f>IF(U505&gt;=0.1, 1, 0)</f>
        <v>0</v>
      </c>
      <c r="W505" s="25">
        <f>IF(U505&gt;=0.2, 1, 0)</f>
        <v>0</v>
      </c>
      <c r="X505" s="25">
        <f>IF(U505&gt;=0.3, 1, 0)</f>
        <v>0</v>
      </c>
      <c r="Y505" s="25">
        <f>IF(U505&gt;=0.4, 1, 0)</f>
        <v>0</v>
      </c>
      <c r="Z505" s="25">
        <f>IF(U505&gt;=0.5, 1, 0)</f>
        <v>0</v>
      </c>
      <c r="AA505" s="25">
        <f>IF(U505&gt;=0.6, 1, 0)</f>
        <v>0</v>
      </c>
      <c r="AB505" s="25">
        <f>IF(U505&gt;=0.7, 1, 0)</f>
        <v>0</v>
      </c>
      <c r="AC505" s="25">
        <f>IF(U505&gt;=0.8, 1, 0)</f>
        <v>0</v>
      </c>
      <c r="AD505" s="55">
        <f>IF(U505&gt;=0.9, 1, 0)</f>
        <v>0</v>
      </c>
    </row>
    <row r="506" spans="1:30" ht="20" customHeight="1" x14ac:dyDescent="0.2">
      <c r="A506" s="20" t="s">
        <v>1108</v>
      </c>
      <c r="B506" s="33" t="str">
        <f>SUBSTITUTE(A506,"/Users/timomiessen/Desktop/imagesdk/nonblackwomen1/","Image_")</f>
        <v>Image_NBW_139.jpg</v>
      </c>
      <c r="C506" s="63" t="s">
        <v>5</v>
      </c>
      <c r="D506" s="22" t="s">
        <v>6</v>
      </c>
      <c r="E506" s="23">
        <v>1</v>
      </c>
      <c r="F506" s="23">
        <v>0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>
        <v>0</v>
      </c>
      <c r="M506" s="23">
        <v>0</v>
      </c>
      <c r="N506" s="23">
        <v>0</v>
      </c>
      <c r="O506" s="23">
        <v>0</v>
      </c>
      <c r="P506" s="23">
        <v>0</v>
      </c>
      <c r="Q506" s="23">
        <v>0</v>
      </c>
      <c r="R506" s="23" cm="1">
        <f t="array" ref="R506">_xlfn.IFS(H506=1,1,K506=1,1,L506=1,1,M506=1,1,N506=1,1,P506=1,1,TRUE,0)</f>
        <v>0</v>
      </c>
      <c r="S506" s="64">
        <f>IF(AND(G506=1,R506=1),0,R506)</f>
        <v>0</v>
      </c>
      <c r="T506" s="24" t="s">
        <v>2295</v>
      </c>
      <c r="U506" s="49">
        <f>SUBSTITUTE(T506,".",",")*1</f>
        <v>1.2906732968986E-2</v>
      </c>
      <c r="V506" s="54">
        <f>IF(U506&gt;=0.1, 1, 0)</f>
        <v>0</v>
      </c>
      <c r="W506" s="25">
        <f>IF(U506&gt;=0.2, 1, 0)</f>
        <v>0</v>
      </c>
      <c r="X506" s="25">
        <f>IF(U506&gt;=0.3, 1, 0)</f>
        <v>0</v>
      </c>
      <c r="Y506" s="25">
        <f>IF(U506&gt;=0.4, 1, 0)</f>
        <v>0</v>
      </c>
      <c r="Z506" s="25">
        <f>IF(U506&gt;=0.5, 1, 0)</f>
        <v>0</v>
      </c>
      <c r="AA506" s="25">
        <f>IF(U506&gt;=0.6, 1, 0)</f>
        <v>0</v>
      </c>
      <c r="AB506" s="25">
        <f>IF(U506&gt;=0.7, 1, 0)</f>
        <v>0</v>
      </c>
      <c r="AC506" s="25">
        <f>IF(U506&gt;=0.8, 1, 0)</f>
        <v>0</v>
      </c>
      <c r="AD506" s="55">
        <f>IF(U506&gt;=0.9, 1, 0)</f>
        <v>0</v>
      </c>
    </row>
    <row r="507" spans="1:30" ht="20" customHeight="1" x14ac:dyDescent="0.2">
      <c r="A507" s="20" t="s">
        <v>1109</v>
      </c>
      <c r="B507" s="33" t="str">
        <f>SUBSTITUTE(A507,"/Users/timomiessen/Desktop/imagesdk/nonblackwomen1/","Image_")</f>
        <v>Image_NBW_14.jpg</v>
      </c>
      <c r="C507" s="63" t="s">
        <v>5</v>
      </c>
      <c r="D507" s="22" t="s">
        <v>6</v>
      </c>
      <c r="E507" s="23">
        <v>1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>
        <v>0</v>
      </c>
      <c r="M507" s="23">
        <v>0</v>
      </c>
      <c r="N507" s="23">
        <v>0</v>
      </c>
      <c r="O507" s="23">
        <v>0</v>
      </c>
      <c r="P507" s="23">
        <v>0</v>
      </c>
      <c r="Q507" s="23">
        <v>0</v>
      </c>
      <c r="R507" s="23" cm="1">
        <f t="array" ref="R507">_xlfn.IFS(H507=1,1,K507=1,1,L507=1,1,M507=1,1,N507=1,1,P507=1,1,TRUE,0)</f>
        <v>0</v>
      </c>
      <c r="S507" s="64">
        <f>IF(AND(G507=1,R507=1),0,R507)</f>
        <v>0</v>
      </c>
      <c r="T507" s="24" t="s">
        <v>2296</v>
      </c>
      <c r="U507" s="49">
        <f>SUBSTITUTE(T507,".",",")*1</f>
        <v>4.1016840375959797E-2</v>
      </c>
      <c r="V507" s="54">
        <f>IF(U507&gt;=0.1, 1, 0)</f>
        <v>0</v>
      </c>
      <c r="W507" s="25">
        <f>IF(U507&gt;=0.2, 1, 0)</f>
        <v>0</v>
      </c>
      <c r="X507" s="25">
        <f>IF(U507&gt;=0.3, 1, 0)</f>
        <v>0</v>
      </c>
      <c r="Y507" s="25">
        <f>IF(U507&gt;=0.4, 1, 0)</f>
        <v>0</v>
      </c>
      <c r="Z507" s="25">
        <f>IF(U507&gt;=0.5, 1, 0)</f>
        <v>0</v>
      </c>
      <c r="AA507" s="25">
        <f>IF(U507&gt;=0.6, 1, 0)</f>
        <v>0</v>
      </c>
      <c r="AB507" s="25">
        <f>IF(U507&gt;=0.7, 1, 0)</f>
        <v>0</v>
      </c>
      <c r="AC507" s="25">
        <f>IF(U507&gt;=0.8, 1, 0)</f>
        <v>0</v>
      </c>
      <c r="AD507" s="55">
        <f>IF(U507&gt;=0.9, 1, 0)</f>
        <v>0</v>
      </c>
    </row>
    <row r="508" spans="1:30" ht="20" customHeight="1" x14ac:dyDescent="0.2">
      <c r="A508" s="20" t="s">
        <v>1110</v>
      </c>
      <c r="B508" s="33" t="str">
        <f>SUBSTITUTE(A508,"/Users/timomiessen/Desktop/imagesdk/nonblackwomen1/","Image_")</f>
        <v>Image_NBW_140.jpg</v>
      </c>
      <c r="C508" s="63" t="s">
        <v>5</v>
      </c>
      <c r="D508" s="22" t="s">
        <v>6</v>
      </c>
      <c r="E508" s="23">
        <v>1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3">
        <v>0</v>
      </c>
      <c r="P508" s="23">
        <v>0</v>
      </c>
      <c r="Q508" s="23">
        <v>0</v>
      </c>
      <c r="R508" s="23" cm="1">
        <f t="array" ref="R508">_xlfn.IFS(H508=1,1,K508=1,1,L508=1,1,M508=1,1,N508=1,1,P508=1,1,TRUE,0)</f>
        <v>0</v>
      </c>
      <c r="S508" s="64">
        <f>IF(AND(G508=1,R508=1),0,R508)</f>
        <v>0</v>
      </c>
      <c r="T508" s="24" t="s">
        <v>2297</v>
      </c>
      <c r="U508" s="49">
        <f>SUBSTITUTE(T508,".",",")*1</f>
        <v>1.8231932073831499E-2</v>
      </c>
      <c r="V508" s="54">
        <f>IF(U508&gt;=0.1, 1, 0)</f>
        <v>0</v>
      </c>
      <c r="W508" s="25">
        <f>IF(U508&gt;=0.2, 1, 0)</f>
        <v>0</v>
      </c>
      <c r="X508" s="25">
        <f>IF(U508&gt;=0.3, 1, 0)</f>
        <v>0</v>
      </c>
      <c r="Y508" s="25">
        <f>IF(U508&gt;=0.4, 1, 0)</f>
        <v>0</v>
      </c>
      <c r="Z508" s="25">
        <f>IF(U508&gt;=0.5, 1, 0)</f>
        <v>0</v>
      </c>
      <c r="AA508" s="25">
        <f>IF(U508&gt;=0.6, 1, 0)</f>
        <v>0</v>
      </c>
      <c r="AB508" s="25">
        <f>IF(U508&gt;=0.7, 1, 0)</f>
        <v>0</v>
      </c>
      <c r="AC508" s="25">
        <f>IF(U508&gt;=0.8, 1, 0)</f>
        <v>0</v>
      </c>
      <c r="AD508" s="55">
        <f>IF(U508&gt;=0.9, 1, 0)</f>
        <v>0</v>
      </c>
    </row>
    <row r="509" spans="1:30" ht="20" customHeight="1" x14ac:dyDescent="0.2">
      <c r="A509" s="20" t="s">
        <v>1111</v>
      </c>
      <c r="B509" s="33" t="str">
        <f>SUBSTITUTE(A509,"/Users/timomiessen/Desktop/imagesdk/nonblackwomen1/","Image_")</f>
        <v>Image_NBW_141.jpg</v>
      </c>
      <c r="C509" s="63" t="s">
        <v>5</v>
      </c>
      <c r="D509" s="22" t="s">
        <v>6</v>
      </c>
      <c r="E509" s="23">
        <v>1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23">
        <v>0</v>
      </c>
      <c r="P509" s="23">
        <v>0</v>
      </c>
      <c r="Q509" s="23">
        <v>0</v>
      </c>
      <c r="R509" s="23" cm="1">
        <f t="array" ref="R509">_xlfn.IFS(H509=1,1,K509=1,1,L509=1,1,M509=1,1,N509=1,1,P509=1,1,TRUE,0)</f>
        <v>0</v>
      </c>
      <c r="S509" s="64">
        <f>IF(AND(G509=1,R509=1),0,R509)</f>
        <v>0</v>
      </c>
      <c r="T509" s="24" t="s">
        <v>2298</v>
      </c>
      <c r="U509" s="49">
        <f>SUBSTITUTE(T509,".",",")*1</f>
        <v>4.7025334089994403E-2</v>
      </c>
      <c r="V509" s="54">
        <f>IF(U509&gt;=0.1, 1, 0)</f>
        <v>0</v>
      </c>
      <c r="W509" s="25">
        <f>IF(U509&gt;=0.2, 1, 0)</f>
        <v>0</v>
      </c>
      <c r="X509" s="25">
        <f>IF(U509&gt;=0.3, 1, 0)</f>
        <v>0</v>
      </c>
      <c r="Y509" s="25">
        <f>IF(U509&gt;=0.4, 1, 0)</f>
        <v>0</v>
      </c>
      <c r="Z509" s="25">
        <f>IF(U509&gt;=0.5, 1, 0)</f>
        <v>0</v>
      </c>
      <c r="AA509" s="25">
        <f>IF(U509&gt;=0.6, 1, 0)</f>
        <v>0</v>
      </c>
      <c r="AB509" s="25">
        <f>IF(U509&gt;=0.7, 1, 0)</f>
        <v>0</v>
      </c>
      <c r="AC509" s="25">
        <f>IF(U509&gt;=0.8, 1, 0)</f>
        <v>0</v>
      </c>
      <c r="AD509" s="55">
        <f>IF(U509&gt;=0.9, 1, 0)</f>
        <v>0</v>
      </c>
    </row>
    <row r="510" spans="1:30" ht="20" customHeight="1" x14ac:dyDescent="0.2">
      <c r="A510" s="20" t="s">
        <v>1112</v>
      </c>
      <c r="B510" s="33" t="str">
        <f>SUBSTITUTE(A510,"/Users/timomiessen/Desktop/imagesdk/nonblackwomen1/","Image_")</f>
        <v>Image_NBW_142.jpg</v>
      </c>
      <c r="C510" s="63" t="s">
        <v>5</v>
      </c>
      <c r="D510" s="22" t="s">
        <v>6</v>
      </c>
      <c r="E510" s="23">
        <v>1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23">
        <v>0</v>
      </c>
      <c r="P510" s="23">
        <v>0</v>
      </c>
      <c r="Q510" s="23">
        <v>0</v>
      </c>
      <c r="R510" s="23" cm="1">
        <f t="array" ref="R510">_xlfn.IFS(H510=1,1,K510=1,1,L510=1,1,M510=1,1,N510=1,1,P510=1,1,TRUE,0)</f>
        <v>0</v>
      </c>
      <c r="S510" s="64">
        <f>IF(AND(G510=1,R510=1),0,R510)</f>
        <v>0</v>
      </c>
      <c r="T510" s="24" t="s">
        <v>2299</v>
      </c>
      <c r="U510" s="49">
        <f>SUBSTITUTE(T510,".",",")*1</f>
        <v>1.3300581835210301E-2</v>
      </c>
      <c r="V510" s="54">
        <f>IF(U510&gt;=0.1, 1, 0)</f>
        <v>0</v>
      </c>
      <c r="W510" s="25">
        <f>IF(U510&gt;=0.2, 1, 0)</f>
        <v>0</v>
      </c>
      <c r="X510" s="25">
        <f>IF(U510&gt;=0.3, 1, 0)</f>
        <v>0</v>
      </c>
      <c r="Y510" s="25">
        <f>IF(U510&gt;=0.4, 1, 0)</f>
        <v>0</v>
      </c>
      <c r="Z510" s="25">
        <f>IF(U510&gt;=0.5, 1, 0)</f>
        <v>0</v>
      </c>
      <c r="AA510" s="25">
        <f>IF(U510&gt;=0.6, 1, 0)</f>
        <v>0</v>
      </c>
      <c r="AB510" s="25">
        <f>IF(U510&gt;=0.7, 1, 0)</f>
        <v>0</v>
      </c>
      <c r="AC510" s="25">
        <f>IF(U510&gt;=0.8, 1, 0)</f>
        <v>0</v>
      </c>
      <c r="AD510" s="55">
        <f>IF(U510&gt;=0.9, 1, 0)</f>
        <v>0</v>
      </c>
    </row>
    <row r="511" spans="1:30" ht="20" customHeight="1" x14ac:dyDescent="0.2">
      <c r="A511" s="20" t="s">
        <v>1113</v>
      </c>
      <c r="B511" s="33" t="str">
        <f>SUBSTITUTE(A511,"/Users/timomiessen/Desktop/imagesdk/nonblackwomen1/","Image_")</f>
        <v>Image_NBW_143.jpg</v>
      </c>
      <c r="C511" s="63" t="s">
        <v>5</v>
      </c>
      <c r="D511" s="22" t="s">
        <v>6</v>
      </c>
      <c r="E511" s="23">
        <v>1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23">
        <v>0</v>
      </c>
      <c r="P511" s="23">
        <v>0</v>
      </c>
      <c r="Q511" s="23">
        <v>0</v>
      </c>
      <c r="R511" s="23" cm="1">
        <f t="array" ref="R511">_xlfn.IFS(H511=1,1,K511=1,1,L511=1,1,M511=1,1,N511=1,1,P511=1,1,TRUE,0)</f>
        <v>0</v>
      </c>
      <c r="S511" s="64">
        <f>IF(AND(G511=1,R511=1),0,R511)</f>
        <v>0</v>
      </c>
      <c r="T511" s="24" t="s">
        <v>2300</v>
      </c>
      <c r="U511" s="49">
        <f>SUBSTITUTE(T511,".",",")*1</f>
        <v>1.14068747498095E-2</v>
      </c>
      <c r="V511" s="54">
        <f>IF(U511&gt;=0.1, 1, 0)</f>
        <v>0</v>
      </c>
      <c r="W511" s="25">
        <f>IF(U511&gt;=0.2, 1, 0)</f>
        <v>0</v>
      </c>
      <c r="X511" s="25">
        <f>IF(U511&gt;=0.3, 1, 0)</f>
        <v>0</v>
      </c>
      <c r="Y511" s="25">
        <f>IF(U511&gt;=0.4, 1, 0)</f>
        <v>0</v>
      </c>
      <c r="Z511" s="25">
        <f>IF(U511&gt;=0.5, 1, 0)</f>
        <v>0</v>
      </c>
      <c r="AA511" s="25">
        <f>IF(U511&gt;=0.6, 1, 0)</f>
        <v>0</v>
      </c>
      <c r="AB511" s="25">
        <f>IF(U511&gt;=0.7, 1, 0)</f>
        <v>0</v>
      </c>
      <c r="AC511" s="25">
        <f>IF(U511&gt;=0.8, 1, 0)</f>
        <v>0</v>
      </c>
      <c r="AD511" s="55">
        <f>IF(U511&gt;=0.9, 1, 0)</f>
        <v>0</v>
      </c>
    </row>
    <row r="512" spans="1:30" ht="20" customHeight="1" x14ac:dyDescent="0.2">
      <c r="A512" s="20" t="s">
        <v>1114</v>
      </c>
      <c r="B512" s="33" t="str">
        <f>SUBSTITUTE(A512,"/Users/timomiessen/Desktop/imagesdk/nonblackwomen1/","Image_")</f>
        <v>Image_NBW_144.jpg</v>
      </c>
      <c r="C512" s="63" t="s">
        <v>5</v>
      </c>
      <c r="D512" s="22" t="s">
        <v>6</v>
      </c>
      <c r="E512" s="23">
        <v>1</v>
      </c>
      <c r="F512" s="23">
        <v>0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>
        <v>0</v>
      </c>
      <c r="M512" s="23">
        <v>0</v>
      </c>
      <c r="N512" s="23">
        <v>0</v>
      </c>
      <c r="O512" s="23">
        <v>0</v>
      </c>
      <c r="P512" s="23">
        <v>0</v>
      </c>
      <c r="Q512" s="23">
        <v>0</v>
      </c>
      <c r="R512" s="23" cm="1">
        <f t="array" ref="R512">_xlfn.IFS(H512=1,1,K512=1,1,L512=1,1,M512=1,1,N512=1,1,P512=1,1,TRUE,0)</f>
        <v>0</v>
      </c>
      <c r="S512" s="64">
        <f>IF(AND(G512=1,R512=1),0,R512)</f>
        <v>0</v>
      </c>
      <c r="T512" s="24" t="s">
        <v>2301</v>
      </c>
      <c r="U512" s="49">
        <f>SUBSTITUTE(T512,".",",")*1</f>
        <v>3.1974856741726398E-2</v>
      </c>
      <c r="V512" s="54">
        <f>IF(U512&gt;=0.1, 1, 0)</f>
        <v>0</v>
      </c>
      <c r="W512" s="25">
        <f>IF(U512&gt;=0.2, 1, 0)</f>
        <v>0</v>
      </c>
      <c r="X512" s="25">
        <f>IF(U512&gt;=0.3, 1, 0)</f>
        <v>0</v>
      </c>
      <c r="Y512" s="25">
        <f>IF(U512&gt;=0.4, 1, 0)</f>
        <v>0</v>
      </c>
      <c r="Z512" s="25">
        <f>IF(U512&gt;=0.5, 1, 0)</f>
        <v>0</v>
      </c>
      <c r="AA512" s="25">
        <f>IF(U512&gt;=0.6, 1, 0)</f>
        <v>0</v>
      </c>
      <c r="AB512" s="25">
        <f>IF(U512&gt;=0.7, 1, 0)</f>
        <v>0</v>
      </c>
      <c r="AC512" s="25">
        <f>IF(U512&gt;=0.8, 1, 0)</f>
        <v>0</v>
      </c>
      <c r="AD512" s="55">
        <f>IF(U512&gt;=0.9, 1, 0)</f>
        <v>0</v>
      </c>
    </row>
    <row r="513" spans="1:30" ht="20" customHeight="1" x14ac:dyDescent="0.2">
      <c r="A513" s="20" t="s">
        <v>1115</v>
      </c>
      <c r="B513" s="33" t="str">
        <f>SUBSTITUTE(A513,"/Users/timomiessen/Desktop/imagesdk/nonblackwomen1/","Image_")</f>
        <v>Image_NBW_145.jpg</v>
      </c>
      <c r="C513" s="63" t="s">
        <v>5</v>
      </c>
      <c r="D513" s="22" t="s">
        <v>6</v>
      </c>
      <c r="E513" s="23">
        <v>1</v>
      </c>
      <c r="F513" s="23">
        <v>0</v>
      </c>
      <c r="G513" s="23">
        <v>0</v>
      </c>
      <c r="H513" s="23">
        <v>0</v>
      </c>
      <c r="I513" s="23">
        <v>0</v>
      </c>
      <c r="J513" s="23">
        <v>0</v>
      </c>
      <c r="K513" s="23">
        <v>0</v>
      </c>
      <c r="L513" s="23">
        <v>0</v>
      </c>
      <c r="M513" s="23">
        <v>0</v>
      </c>
      <c r="N513" s="23">
        <v>0</v>
      </c>
      <c r="O513" s="23">
        <v>0</v>
      </c>
      <c r="P513" s="23">
        <v>0</v>
      </c>
      <c r="Q513" s="23">
        <v>0</v>
      </c>
      <c r="R513" s="23" cm="1">
        <f t="array" ref="R513">_xlfn.IFS(H513=1,1,K513=1,1,L513=1,1,M513=1,1,N513=1,1,P513=1,1,TRUE,0)</f>
        <v>0</v>
      </c>
      <c r="S513" s="64">
        <f>IF(AND(G513=1,R513=1),0,R513)</f>
        <v>0</v>
      </c>
      <c r="T513" s="24" t="s">
        <v>2302</v>
      </c>
      <c r="U513" s="49">
        <f>SUBSTITUTE(T513,".",",")*1</f>
        <v>1.1255516204982901E-2</v>
      </c>
      <c r="V513" s="54">
        <f>IF(U513&gt;=0.1, 1, 0)</f>
        <v>0</v>
      </c>
      <c r="W513" s="25">
        <f>IF(U513&gt;=0.2, 1, 0)</f>
        <v>0</v>
      </c>
      <c r="X513" s="25">
        <f>IF(U513&gt;=0.3, 1, 0)</f>
        <v>0</v>
      </c>
      <c r="Y513" s="25">
        <f>IF(U513&gt;=0.4, 1, 0)</f>
        <v>0</v>
      </c>
      <c r="Z513" s="25">
        <f>IF(U513&gt;=0.5, 1, 0)</f>
        <v>0</v>
      </c>
      <c r="AA513" s="25">
        <f>IF(U513&gt;=0.6, 1, 0)</f>
        <v>0</v>
      </c>
      <c r="AB513" s="25">
        <f>IF(U513&gt;=0.7, 1, 0)</f>
        <v>0</v>
      </c>
      <c r="AC513" s="25">
        <f>IF(U513&gt;=0.8, 1, 0)</f>
        <v>0</v>
      </c>
      <c r="AD513" s="55">
        <f>IF(U513&gt;=0.9, 1, 0)</f>
        <v>0</v>
      </c>
    </row>
    <row r="514" spans="1:30" ht="20" customHeight="1" x14ac:dyDescent="0.2">
      <c r="A514" s="20" t="s">
        <v>1116</v>
      </c>
      <c r="B514" s="33" t="str">
        <f>SUBSTITUTE(A514,"/Users/timomiessen/Desktop/imagesdk/nonblackwomen1/","Image_")</f>
        <v>Image_NBW_146.jpg</v>
      </c>
      <c r="C514" s="63" t="s">
        <v>5</v>
      </c>
      <c r="D514" s="22" t="s">
        <v>6</v>
      </c>
      <c r="E514" s="23">
        <v>1</v>
      </c>
      <c r="F514" s="23">
        <v>0</v>
      </c>
      <c r="G514" s="23">
        <v>0</v>
      </c>
      <c r="H514" s="23">
        <v>0</v>
      </c>
      <c r="I514" s="23">
        <v>0</v>
      </c>
      <c r="J514" s="23">
        <v>0</v>
      </c>
      <c r="K514" s="23">
        <v>0</v>
      </c>
      <c r="L514" s="23">
        <v>0</v>
      </c>
      <c r="M514" s="23">
        <v>0</v>
      </c>
      <c r="N514" s="23">
        <v>0</v>
      </c>
      <c r="O514" s="23">
        <v>0</v>
      </c>
      <c r="P514" s="23">
        <v>0</v>
      </c>
      <c r="Q514" s="23">
        <v>0</v>
      </c>
      <c r="R514" s="23" cm="1">
        <f t="array" ref="R514">_xlfn.IFS(H514=1,1,K514=1,1,L514=1,1,M514=1,1,N514=1,1,P514=1,1,TRUE,0)</f>
        <v>0</v>
      </c>
      <c r="S514" s="64">
        <f>IF(AND(G514=1,R514=1),0,R514)</f>
        <v>0</v>
      </c>
      <c r="T514" s="24" t="s">
        <v>2303</v>
      </c>
      <c r="U514" s="49">
        <f>SUBSTITUTE(T514,".",",")*1</f>
        <v>0.10881728772073899</v>
      </c>
      <c r="V514" s="54">
        <f>IF(U514&gt;=0.1, 1, 0)</f>
        <v>1</v>
      </c>
      <c r="W514" s="25">
        <f>IF(U514&gt;=0.2, 1, 0)</f>
        <v>0</v>
      </c>
      <c r="X514" s="25">
        <f>IF(U514&gt;=0.3, 1, 0)</f>
        <v>0</v>
      </c>
      <c r="Y514" s="25">
        <f>IF(U514&gt;=0.4, 1, 0)</f>
        <v>0</v>
      </c>
      <c r="Z514" s="25">
        <f>IF(U514&gt;=0.5, 1, 0)</f>
        <v>0</v>
      </c>
      <c r="AA514" s="25">
        <f>IF(U514&gt;=0.6, 1, 0)</f>
        <v>0</v>
      </c>
      <c r="AB514" s="25">
        <f>IF(U514&gt;=0.7, 1, 0)</f>
        <v>0</v>
      </c>
      <c r="AC514" s="25">
        <f>IF(U514&gt;=0.8, 1, 0)</f>
        <v>0</v>
      </c>
      <c r="AD514" s="55">
        <f>IF(U514&gt;=0.9, 1, 0)</f>
        <v>0</v>
      </c>
    </row>
    <row r="515" spans="1:30" ht="20" customHeight="1" x14ac:dyDescent="0.2">
      <c r="A515" s="20" t="s">
        <v>1117</v>
      </c>
      <c r="B515" s="33" t="str">
        <f>SUBSTITUTE(A515,"/Users/timomiessen/Desktop/imagesdk/nonblackwomen1/","Image_")</f>
        <v>Image_NBW_147.jpg</v>
      </c>
      <c r="C515" s="63" t="s">
        <v>5</v>
      </c>
      <c r="D515" s="22" t="s">
        <v>6</v>
      </c>
      <c r="E515" s="23">
        <v>1</v>
      </c>
      <c r="F515" s="23">
        <v>0</v>
      </c>
      <c r="G515" s="23">
        <v>0</v>
      </c>
      <c r="H515" s="23">
        <v>0</v>
      </c>
      <c r="I515" s="23">
        <v>0</v>
      </c>
      <c r="J515" s="23">
        <v>0</v>
      </c>
      <c r="K515" s="23">
        <v>0</v>
      </c>
      <c r="L515" s="23">
        <v>0</v>
      </c>
      <c r="M515" s="23">
        <v>0</v>
      </c>
      <c r="N515" s="23">
        <v>0</v>
      </c>
      <c r="O515" s="23">
        <v>0</v>
      </c>
      <c r="P515" s="23">
        <v>0</v>
      </c>
      <c r="Q515" s="23">
        <v>0</v>
      </c>
      <c r="R515" s="23" cm="1">
        <f t="array" ref="R515">_xlfn.IFS(H515=1,1,K515=1,1,L515=1,1,M515=1,1,N515=1,1,P515=1,1,TRUE,0)</f>
        <v>0</v>
      </c>
      <c r="S515" s="64">
        <f>IF(AND(G515=1,R515=1),0,R515)</f>
        <v>0</v>
      </c>
      <c r="T515" s="24" t="s">
        <v>2304</v>
      </c>
      <c r="U515" s="49">
        <f>SUBSTITUTE(T515,".",",")*1</f>
        <v>2.8325784951448399E-2</v>
      </c>
      <c r="V515" s="54">
        <f>IF(U515&gt;=0.1, 1, 0)</f>
        <v>0</v>
      </c>
      <c r="W515" s="25">
        <f>IF(U515&gt;=0.2, 1, 0)</f>
        <v>0</v>
      </c>
      <c r="X515" s="25">
        <f>IF(U515&gt;=0.3, 1, 0)</f>
        <v>0</v>
      </c>
      <c r="Y515" s="25">
        <f>IF(U515&gt;=0.4, 1, 0)</f>
        <v>0</v>
      </c>
      <c r="Z515" s="25">
        <f>IF(U515&gt;=0.5, 1, 0)</f>
        <v>0</v>
      </c>
      <c r="AA515" s="25">
        <f>IF(U515&gt;=0.6, 1, 0)</f>
        <v>0</v>
      </c>
      <c r="AB515" s="25">
        <f>IF(U515&gt;=0.7, 1, 0)</f>
        <v>0</v>
      </c>
      <c r="AC515" s="25">
        <f>IF(U515&gt;=0.8, 1, 0)</f>
        <v>0</v>
      </c>
      <c r="AD515" s="55">
        <f>IF(U515&gt;=0.9, 1, 0)</f>
        <v>0</v>
      </c>
    </row>
    <row r="516" spans="1:30" ht="20" customHeight="1" x14ac:dyDescent="0.2">
      <c r="A516" s="20" t="s">
        <v>1118</v>
      </c>
      <c r="B516" s="33" t="str">
        <f>SUBSTITUTE(A516,"/Users/timomiessen/Desktop/imagesdk/nonblackwomen1/","Image_")</f>
        <v>Image_NBW_148.jpg</v>
      </c>
      <c r="C516" s="63" t="s">
        <v>5</v>
      </c>
      <c r="D516" s="22" t="s">
        <v>6</v>
      </c>
      <c r="E516" s="23">
        <v>1</v>
      </c>
      <c r="F516" s="23">
        <v>0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>
        <v>0</v>
      </c>
      <c r="M516" s="23">
        <v>0</v>
      </c>
      <c r="N516" s="23">
        <v>0</v>
      </c>
      <c r="O516" s="23">
        <v>0</v>
      </c>
      <c r="P516" s="23">
        <v>0</v>
      </c>
      <c r="Q516" s="23">
        <v>0</v>
      </c>
      <c r="R516" s="23" cm="1">
        <f t="array" ref="R516">_xlfn.IFS(H516=1,1,K516=1,1,L516=1,1,M516=1,1,N516=1,1,P516=1,1,TRUE,0)</f>
        <v>0</v>
      </c>
      <c r="S516" s="64">
        <f>IF(AND(G516=1,R516=1),0,R516)</f>
        <v>0</v>
      </c>
      <c r="T516" s="24" t="s">
        <v>2305</v>
      </c>
      <c r="U516" s="49">
        <f>SUBSTITUTE(T516,".",",")*1</f>
        <v>3.0224689282476899E-2</v>
      </c>
      <c r="V516" s="54">
        <f>IF(U516&gt;=0.1, 1, 0)</f>
        <v>0</v>
      </c>
      <c r="W516" s="25">
        <f>IF(U516&gt;=0.2, 1, 0)</f>
        <v>0</v>
      </c>
      <c r="X516" s="25">
        <f>IF(U516&gt;=0.3, 1, 0)</f>
        <v>0</v>
      </c>
      <c r="Y516" s="25">
        <f>IF(U516&gt;=0.4, 1, 0)</f>
        <v>0</v>
      </c>
      <c r="Z516" s="25">
        <f>IF(U516&gt;=0.5, 1, 0)</f>
        <v>0</v>
      </c>
      <c r="AA516" s="25">
        <f>IF(U516&gt;=0.6, 1, 0)</f>
        <v>0</v>
      </c>
      <c r="AB516" s="25">
        <f>IF(U516&gt;=0.7, 1, 0)</f>
        <v>0</v>
      </c>
      <c r="AC516" s="25">
        <f>IF(U516&gt;=0.8, 1, 0)</f>
        <v>0</v>
      </c>
      <c r="AD516" s="55">
        <f>IF(U516&gt;=0.9, 1, 0)</f>
        <v>0</v>
      </c>
    </row>
    <row r="517" spans="1:30" ht="20" customHeight="1" x14ac:dyDescent="0.2">
      <c r="A517" s="20" t="s">
        <v>1119</v>
      </c>
      <c r="B517" s="33" t="str">
        <f>SUBSTITUTE(A517,"/Users/timomiessen/Desktop/imagesdk/nonblackwomen1/","Image_")</f>
        <v>Image_NBW_149.jpg</v>
      </c>
      <c r="C517" s="63" t="s">
        <v>5</v>
      </c>
      <c r="D517" s="22" t="s">
        <v>6</v>
      </c>
      <c r="E517" s="23">
        <v>1</v>
      </c>
      <c r="F517" s="23">
        <v>0</v>
      </c>
      <c r="G517" s="23">
        <v>0</v>
      </c>
      <c r="H517" s="23">
        <v>0</v>
      </c>
      <c r="I517" s="23">
        <v>0</v>
      </c>
      <c r="J517" s="23">
        <v>0</v>
      </c>
      <c r="K517" s="23">
        <v>0</v>
      </c>
      <c r="L517" s="23">
        <v>0</v>
      </c>
      <c r="M517" s="23">
        <v>0</v>
      </c>
      <c r="N517" s="23">
        <v>0</v>
      </c>
      <c r="O517" s="23">
        <v>0</v>
      </c>
      <c r="P517" s="23">
        <v>0</v>
      </c>
      <c r="Q517" s="23">
        <v>0</v>
      </c>
      <c r="R517" s="23" cm="1">
        <f t="array" ref="R517">_xlfn.IFS(H517=1,1,K517=1,1,L517=1,1,M517=1,1,N517=1,1,P517=1,1,TRUE,0)</f>
        <v>0</v>
      </c>
      <c r="S517" s="64">
        <f>IF(AND(G517=1,R517=1),0,R517)</f>
        <v>0</v>
      </c>
      <c r="T517" s="24" t="s">
        <v>2306</v>
      </c>
      <c r="U517" s="49">
        <f>SUBSTITUTE(T517,".",",")*1</f>
        <v>3.6662850528955397E-2</v>
      </c>
      <c r="V517" s="54">
        <f>IF(U517&gt;=0.1, 1, 0)</f>
        <v>0</v>
      </c>
      <c r="W517" s="25">
        <f>IF(U517&gt;=0.2, 1, 0)</f>
        <v>0</v>
      </c>
      <c r="X517" s="25">
        <f>IF(U517&gt;=0.3, 1, 0)</f>
        <v>0</v>
      </c>
      <c r="Y517" s="25">
        <f>IF(U517&gt;=0.4, 1, 0)</f>
        <v>0</v>
      </c>
      <c r="Z517" s="25">
        <f>IF(U517&gt;=0.5, 1, 0)</f>
        <v>0</v>
      </c>
      <c r="AA517" s="25">
        <f>IF(U517&gt;=0.6, 1, 0)</f>
        <v>0</v>
      </c>
      <c r="AB517" s="25">
        <f>IF(U517&gt;=0.7, 1, 0)</f>
        <v>0</v>
      </c>
      <c r="AC517" s="25">
        <f>IF(U517&gt;=0.8, 1, 0)</f>
        <v>0</v>
      </c>
      <c r="AD517" s="55">
        <f>IF(U517&gt;=0.9, 1, 0)</f>
        <v>0</v>
      </c>
    </row>
    <row r="518" spans="1:30" ht="20" customHeight="1" x14ac:dyDescent="0.2">
      <c r="A518" s="20" t="s">
        <v>1120</v>
      </c>
      <c r="B518" s="33" t="str">
        <f>SUBSTITUTE(A518,"/Users/timomiessen/Desktop/imagesdk/nonblackwomen1/","Image_")</f>
        <v>Image_NBW_15.jpg</v>
      </c>
      <c r="C518" s="63" t="s">
        <v>5</v>
      </c>
      <c r="D518" s="22" t="s">
        <v>6</v>
      </c>
      <c r="E518" s="23">
        <v>1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 cm="1">
        <f t="array" ref="R518">_xlfn.IFS(H518=1,1,K518=1,1,L518=1,1,M518=1,1,N518=1,1,P518=1,1,TRUE,0)</f>
        <v>0</v>
      </c>
      <c r="S518" s="64">
        <f>IF(AND(G518=1,R518=1),0,R518)</f>
        <v>0</v>
      </c>
      <c r="T518" s="24" t="s">
        <v>2307</v>
      </c>
      <c r="U518" s="49">
        <f>SUBSTITUTE(T518,".",",")*1</f>
        <v>4.6630502678453901E-2</v>
      </c>
      <c r="V518" s="54">
        <f>IF(U518&gt;=0.1, 1, 0)</f>
        <v>0</v>
      </c>
      <c r="W518" s="25">
        <f>IF(U518&gt;=0.2, 1, 0)</f>
        <v>0</v>
      </c>
      <c r="X518" s="25">
        <f>IF(U518&gt;=0.3, 1, 0)</f>
        <v>0</v>
      </c>
      <c r="Y518" s="25">
        <f>IF(U518&gt;=0.4, 1, 0)</f>
        <v>0</v>
      </c>
      <c r="Z518" s="25">
        <f>IF(U518&gt;=0.5, 1, 0)</f>
        <v>0</v>
      </c>
      <c r="AA518" s="25">
        <f>IF(U518&gt;=0.6, 1, 0)</f>
        <v>0</v>
      </c>
      <c r="AB518" s="25">
        <f>IF(U518&gt;=0.7, 1, 0)</f>
        <v>0</v>
      </c>
      <c r="AC518" s="25">
        <f>IF(U518&gt;=0.8, 1, 0)</f>
        <v>0</v>
      </c>
      <c r="AD518" s="55">
        <f>IF(U518&gt;=0.9, 1, 0)</f>
        <v>0</v>
      </c>
    </row>
    <row r="519" spans="1:30" ht="20" customHeight="1" x14ac:dyDescent="0.2">
      <c r="A519" s="20" t="s">
        <v>1121</v>
      </c>
      <c r="B519" s="33" t="str">
        <f>SUBSTITUTE(A519,"/Users/timomiessen/Desktop/imagesdk/nonblackwomen1/","Image_")</f>
        <v>Image_NBW_150.jpg</v>
      </c>
      <c r="C519" s="63" t="s">
        <v>5</v>
      </c>
      <c r="D519" s="22" t="s">
        <v>6</v>
      </c>
      <c r="E519" s="23">
        <v>1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 cm="1">
        <f t="array" ref="R519">_xlfn.IFS(H519=1,1,K519=1,1,L519=1,1,M519=1,1,N519=1,1,P519=1,1,TRUE,0)</f>
        <v>0</v>
      </c>
      <c r="S519" s="64">
        <f>IF(AND(G519=1,R519=1),0,R519)</f>
        <v>0</v>
      </c>
      <c r="T519" s="24" t="s">
        <v>2308</v>
      </c>
      <c r="U519" s="49">
        <f>SUBSTITUTE(T519,".",",")*1</f>
        <v>7.2200531139969798E-2</v>
      </c>
      <c r="V519" s="54">
        <f>IF(U519&gt;=0.1, 1, 0)</f>
        <v>0</v>
      </c>
      <c r="W519" s="25">
        <f>IF(U519&gt;=0.2, 1, 0)</f>
        <v>0</v>
      </c>
      <c r="X519" s="25">
        <f>IF(U519&gt;=0.3, 1, 0)</f>
        <v>0</v>
      </c>
      <c r="Y519" s="25">
        <f>IF(U519&gt;=0.4, 1, 0)</f>
        <v>0</v>
      </c>
      <c r="Z519" s="25">
        <f>IF(U519&gt;=0.5, 1, 0)</f>
        <v>0</v>
      </c>
      <c r="AA519" s="25">
        <f>IF(U519&gt;=0.6, 1, 0)</f>
        <v>0</v>
      </c>
      <c r="AB519" s="25">
        <f>IF(U519&gt;=0.7, 1, 0)</f>
        <v>0</v>
      </c>
      <c r="AC519" s="25">
        <f>IF(U519&gt;=0.8, 1, 0)</f>
        <v>0</v>
      </c>
      <c r="AD519" s="55">
        <f>IF(U519&gt;=0.9, 1, 0)</f>
        <v>0</v>
      </c>
    </row>
    <row r="520" spans="1:30" ht="20" customHeight="1" x14ac:dyDescent="0.2">
      <c r="A520" s="20" t="s">
        <v>1122</v>
      </c>
      <c r="B520" s="33" t="str">
        <f>SUBSTITUTE(A520,"/Users/timomiessen/Desktop/imagesdk/nonblackwomen1/","Image_")</f>
        <v>Image_NBW_151.jpg</v>
      </c>
      <c r="C520" s="63" t="s">
        <v>5</v>
      </c>
      <c r="D520" s="22" t="s">
        <v>6</v>
      </c>
      <c r="E520" s="23">
        <v>1</v>
      </c>
      <c r="F520" s="23">
        <v>0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  <c r="O520" s="23">
        <v>0</v>
      </c>
      <c r="P520" s="23">
        <v>0</v>
      </c>
      <c r="Q520" s="23">
        <v>0</v>
      </c>
      <c r="R520" s="23" cm="1">
        <f t="array" ref="R520">_xlfn.IFS(H520=1,1,K520=1,1,L520=1,1,M520=1,1,N520=1,1,P520=1,1,TRUE,0)</f>
        <v>0</v>
      </c>
      <c r="S520" s="64">
        <f>IF(AND(G520=1,R520=1),0,R520)</f>
        <v>0</v>
      </c>
      <c r="T520" s="24" t="s">
        <v>2309</v>
      </c>
      <c r="U520" s="49">
        <f>SUBSTITUTE(T520,".",",")*1</f>
        <v>4.5937864109873702E-2</v>
      </c>
      <c r="V520" s="54">
        <f>IF(U520&gt;=0.1, 1, 0)</f>
        <v>0</v>
      </c>
      <c r="W520" s="25">
        <f>IF(U520&gt;=0.2, 1, 0)</f>
        <v>0</v>
      </c>
      <c r="X520" s="25">
        <f>IF(U520&gt;=0.3, 1, 0)</f>
        <v>0</v>
      </c>
      <c r="Y520" s="25">
        <f>IF(U520&gt;=0.4, 1, 0)</f>
        <v>0</v>
      </c>
      <c r="Z520" s="25">
        <f>IF(U520&gt;=0.5, 1, 0)</f>
        <v>0</v>
      </c>
      <c r="AA520" s="25">
        <f>IF(U520&gt;=0.6, 1, 0)</f>
        <v>0</v>
      </c>
      <c r="AB520" s="25">
        <f>IF(U520&gt;=0.7, 1, 0)</f>
        <v>0</v>
      </c>
      <c r="AC520" s="25">
        <f>IF(U520&gt;=0.8, 1, 0)</f>
        <v>0</v>
      </c>
      <c r="AD520" s="55">
        <f>IF(U520&gt;=0.9, 1, 0)</f>
        <v>0</v>
      </c>
    </row>
    <row r="521" spans="1:30" ht="20" customHeight="1" x14ac:dyDescent="0.2">
      <c r="A521" s="20" t="s">
        <v>1123</v>
      </c>
      <c r="B521" s="33" t="str">
        <f>SUBSTITUTE(A521,"/Users/timomiessen/Desktop/imagesdk/nonblackwomen1/","Image_")</f>
        <v>Image_NBW_152.jpg</v>
      </c>
      <c r="C521" s="63" t="s">
        <v>5</v>
      </c>
      <c r="D521" s="22" t="s">
        <v>6</v>
      </c>
      <c r="E521" s="23">
        <v>1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23">
        <v>0</v>
      </c>
      <c r="P521" s="23">
        <v>0</v>
      </c>
      <c r="Q521" s="23">
        <v>0</v>
      </c>
      <c r="R521" s="23" cm="1">
        <f t="array" ref="R521">_xlfn.IFS(H521=1,1,K521=1,1,L521=1,1,M521=1,1,N521=1,1,P521=1,1,TRUE,0)</f>
        <v>0</v>
      </c>
      <c r="S521" s="64">
        <f>IF(AND(G521=1,R521=1),0,R521)</f>
        <v>0</v>
      </c>
      <c r="T521" s="24" t="s">
        <v>2310</v>
      </c>
      <c r="U521" s="49">
        <f>SUBSTITUTE(T521,".",",")*1</f>
        <v>3.3207811415195403E-2</v>
      </c>
      <c r="V521" s="54">
        <f>IF(U521&gt;=0.1, 1, 0)</f>
        <v>0</v>
      </c>
      <c r="W521" s="25">
        <f>IF(U521&gt;=0.2, 1, 0)</f>
        <v>0</v>
      </c>
      <c r="X521" s="25">
        <f>IF(U521&gt;=0.3, 1, 0)</f>
        <v>0</v>
      </c>
      <c r="Y521" s="25">
        <f>IF(U521&gt;=0.4, 1, 0)</f>
        <v>0</v>
      </c>
      <c r="Z521" s="25">
        <f>IF(U521&gt;=0.5, 1, 0)</f>
        <v>0</v>
      </c>
      <c r="AA521" s="25">
        <f>IF(U521&gt;=0.6, 1, 0)</f>
        <v>0</v>
      </c>
      <c r="AB521" s="25">
        <f>IF(U521&gt;=0.7, 1, 0)</f>
        <v>0</v>
      </c>
      <c r="AC521" s="25">
        <f>IF(U521&gt;=0.8, 1, 0)</f>
        <v>0</v>
      </c>
      <c r="AD521" s="55">
        <f>IF(U521&gt;=0.9, 1, 0)</f>
        <v>0</v>
      </c>
    </row>
    <row r="522" spans="1:30" ht="20" customHeight="1" x14ac:dyDescent="0.2">
      <c r="A522" s="20" t="s">
        <v>1124</v>
      </c>
      <c r="B522" s="33" t="str">
        <f>SUBSTITUTE(A522,"/Users/timomiessen/Desktop/imagesdk/nonblackwomen1/","Image_")</f>
        <v>Image_NBW_153.jpg</v>
      </c>
      <c r="C522" s="63" t="s">
        <v>5</v>
      </c>
      <c r="D522" s="22" t="s">
        <v>6</v>
      </c>
      <c r="E522" s="23">
        <v>1</v>
      </c>
      <c r="F522" s="23">
        <v>0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>
        <v>0</v>
      </c>
      <c r="M522" s="23">
        <v>0</v>
      </c>
      <c r="N522" s="23">
        <v>0</v>
      </c>
      <c r="O522" s="23">
        <v>0</v>
      </c>
      <c r="P522" s="23">
        <v>0</v>
      </c>
      <c r="Q522" s="23">
        <v>0</v>
      </c>
      <c r="R522" s="23" cm="1">
        <f t="array" ref="R522">_xlfn.IFS(H522=1,1,K522=1,1,L522=1,1,M522=1,1,N522=1,1,P522=1,1,TRUE,0)</f>
        <v>0</v>
      </c>
      <c r="S522" s="64">
        <f>IF(AND(G522=1,R522=1),0,R522)</f>
        <v>0</v>
      </c>
      <c r="T522" s="24" t="s">
        <v>2311</v>
      </c>
      <c r="U522" s="49">
        <f>SUBSTITUTE(T522,".",",")*1</f>
        <v>7.6652341522276402E-3</v>
      </c>
      <c r="V522" s="54">
        <f>IF(U522&gt;=0.1, 1, 0)</f>
        <v>0</v>
      </c>
      <c r="W522" s="25">
        <f>IF(U522&gt;=0.2, 1, 0)</f>
        <v>0</v>
      </c>
      <c r="X522" s="25">
        <f>IF(U522&gt;=0.3, 1, 0)</f>
        <v>0</v>
      </c>
      <c r="Y522" s="25">
        <f>IF(U522&gt;=0.4, 1, 0)</f>
        <v>0</v>
      </c>
      <c r="Z522" s="25">
        <f>IF(U522&gt;=0.5, 1, 0)</f>
        <v>0</v>
      </c>
      <c r="AA522" s="25">
        <f>IF(U522&gt;=0.6, 1, 0)</f>
        <v>0</v>
      </c>
      <c r="AB522" s="25">
        <f>IF(U522&gt;=0.7, 1, 0)</f>
        <v>0</v>
      </c>
      <c r="AC522" s="25">
        <f>IF(U522&gt;=0.8, 1, 0)</f>
        <v>0</v>
      </c>
      <c r="AD522" s="55">
        <f>IF(U522&gt;=0.9, 1, 0)</f>
        <v>0</v>
      </c>
    </row>
    <row r="523" spans="1:30" ht="20" customHeight="1" x14ac:dyDescent="0.2">
      <c r="A523" s="20" t="s">
        <v>1125</v>
      </c>
      <c r="B523" s="33" t="str">
        <f>SUBSTITUTE(A523,"/Users/timomiessen/Desktop/imagesdk/nonblackwomen1/","Image_")</f>
        <v>Image_NBW_154.jpg</v>
      </c>
      <c r="C523" s="63" t="s">
        <v>5</v>
      </c>
      <c r="D523" s="22" t="s">
        <v>6</v>
      </c>
      <c r="E523" s="23">
        <v>1</v>
      </c>
      <c r="F523" s="23">
        <v>0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  <c r="O523" s="23">
        <v>0</v>
      </c>
      <c r="P523" s="23">
        <v>0</v>
      </c>
      <c r="Q523" s="23">
        <v>0</v>
      </c>
      <c r="R523" s="23" cm="1">
        <f t="array" ref="R523">_xlfn.IFS(H523=1,1,K523=1,1,L523=1,1,M523=1,1,N523=1,1,P523=1,1,TRUE,0)</f>
        <v>0</v>
      </c>
      <c r="S523" s="64">
        <f>IF(AND(G523=1,R523=1),0,R523)</f>
        <v>0</v>
      </c>
      <c r="T523" s="24" t="s">
        <v>2312</v>
      </c>
      <c r="U523" s="49">
        <f>SUBSTITUTE(T523,".",",")*1</f>
        <v>3.7505077198147697E-2</v>
      </c>
      <c r="V523" s="54">
        <f>IF(U523&gt;=0.1, 1, 0)</f>
        <v>0</v>
      </c>
      <c r="W523" s="25">
        <f>IF(U523&gt;=0.2, 1, 0)</f>
        <v>0</v>
      </c>
      <c r="X523" s="25">
        <f>IF(U523&gt;=0.3, 1, 0)</f>
        <v>0</v>
      </c>
      <c r="Y523" s="25">
        <f>IF(U523&gt;=0.4, 1, 0)</f>
        <v>0</v>
      </c>
      <c r="Z523" s="25">
        <f>IF(U523&gt;=0.5, 1, 0)</f>
        <v>0</v>
      </c>
      <c r="AA523" s="25">
        <f>IF(U523&gt;=0.6, 1, 0)</f>
        <v>0</v>
      </c>
      <c r="AB523" s="25">
        <f>IF(U523&gt;=0.7, 1, 0)</f>
        <v>0</v>
      </c>
      <c r="AC523" s="25">
        <f>IF(U523&gt;=0.8, 1, 0)</f>
        <v>0</v>
      </c>
      <c r="AD523" s="55">
        <f>IF(U523&gt;=0.9, 1, 0)</f>
        <v>0</v>
      </c>
    </row>
    <row r="524" spans="1:30" ht="20" customHeight="1" x14ac:dyDescent="0.2">
      <c r="A524" s="20" t="s">
        <v>1126</v>
      </c>
      <c r="B524" s="33" t="str">
        <f>SUBSTITUTE(A524,"/Users/timomiessen/Desktop/imagesdk/nonblackwomen1/","Image_")</f>
        <v>Image_NBW_155.jpg</v>
      </c>
      <c r="C524" s="63" t="s">
        <v>5</v>
      </c>
      <c r="D524" s="22" t="s">
        <v>6</v>
      </c>
      <c r="E524" s="23">
        <v>1</v>
      </c>
      <c r="F524" s="23">
        <v>0</v>
      </c>
      <c r="G524" s="23">
        <v>0</v>
      </c>
      <c r="H524" s="23">
        <v>0</v>
      </c>
      <c r="I524" s="23">
        <v>0</v>
      </c>
      <c r="J524" s="23">
        <v>0</v>
      </c>
      <c r="K524" s="23">
        <v>0</v>
      </c>
      <c r="L524" s="23">
        <v>0</v>
      </c>
      <c r="M524" s="23">
        <v>0</v>
      </c>
      <c r="N524" s="23">
        <v>0</v>
      </c>
      <c r="O524" s="23">
        <v>0</v>
      </c>
      <c r="P524" s="23">
        <v>0</v>
      </c>
      <c r="Q524" s="23">
        <v>0</v>
      </c>
      <c r="R524" s="23" cm="1">
        <f t="array" ref="R524">_xlfn.IFS(H524=1,1,K524=1,1,L524=1,1,M524=1,1,N524=1,1,P524=1,1,TRUE,0)</f>
        <v>0</v>
      </c>
      <c r="S524" s="64">
        <f>IF(AND(G524=1,R524=1),0,R524)</f>
        <v>0</v>
      </c>
      <c r="T524" s="24" t="s">
        <v>2313</v>
      </c>
      <c r="U524" s="49">
        <f>SUBSTITUTE(T524,".",",")*1</f>
        <v>1.9147541839629401E-2</v>
      </c>
      <c r="V524" s="54">
        <f>IF(U524&gt;=0.1, 1, 0)</f>
        <v>0</v>
      </c>
      <c r="W524" s="25">
        <f>IF(U524&gt;=0.2, 1, 0)</f>
        <v>0</v>
      </c>
      <c r="X524" s="25">
        <f>IF(U524&gt;=0.3, 1, 0)</f>
        <v>0</v>
      </c>
      <c r="Y524" s="25">
        <f>IF(U524&gt;=0.4, 1, 0)</f>
        <v>0</v>
      </c>
      <c r="Z524" s="25">
        <f>IF(U524&gt;=0.5, 1, 0)</f>
        <v>0</v>
      </c>
      <c r="AA524" s="25">
        <f>IF(U524&gt;=0.6, 1, 0)</f>
        <v>0</v>
      </c>
      <c r="AB524" s="25">
        <f>IF(U524&gt;=0.7, 1, 0)</f>
        <v>0</v>
      </c>
      <c r="AC524" s="25">
        <f>IF(U524&gt;=0.8, 1, 0)</f>
        <v>0</v>
      </c>
      <c r="AD524" s="55">
        <f>IF(U524&gt;=0.9, 1, 0)</f>
        <v>0</v>
      </c>
    </row>
    <row r="525" spans="1:30" ht="20" customHeight="1" x14ac:dyDescent="0.2">
      <c r="A525" s="20" t="s">
        <v>1127</v>
      </c>
      <c r="B525" s="33" t="str">
        <f>SUBSTITUTE(A525,"/Users/timomiessen/Desktop/imagesdk/nonblackwomen1/","Image_")</f>
        <v>Image_NBW_156.jpg</v>
      </c>
      <c r="C525" s="63" t="s">
        <v>5</v>
      </c>
      <c r="D525" s="22" t="s">
        <v>6</v>
      </c>
      <c r="E525" s="23">
        <v>1</v>
      </c>
      <c r="F525" s="23">
        <v>0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  <c r="R525" s="23" cm="1">
        <f t="array" ref="R525">_xlfn.IFS(H525=1,1,K525=1,1,L525=1,1,M525=1,1,N525=1,1,P525=1,1,TRUE,0)</f>
        <v>0</v>
      </c>
      <c r="S525" s="64">
        <f>IF(AND(G525=1,R525=1),0,R525)</f>
        <v>0</v>
      </c>
      <c r="T525" s="24" t="s">
        <v>2314</v>
      </c>
      <c r="U525" s="49">
        <f>SUBSTITUTE(T525,".",",")*1</f>
        <v>9.9735192954540197E-2</v>
      </c>
      <c r="V525" s="54">
        <f>IF(U525&gt;=0.1, 1, 0)</f>
        <v>0</v>
      </c>
      <c r="W525" s="25">
        <f>IF(U525&gt;=0.2, 1, 0)</f>
        <v>0</v>
      </c>
      <c r="X525" s="25">
        <f>IF(U525&gt;=0.3, 1, 0)</f>
        <v>0</v>
      </c>
      <c r="Y525" s="25">
        <f>IF(U525&gt;=0.4, 1, 0)</f>
        <v>0</v>
      </c>
      <c r="Z525" s="25">
        <f>IF(U525&gt;=0.5, 1, 0)</f>
        <v>0</v>
      </c>
      <c r="AA525" s="25">
        <f>IF(U525&gt;=0.6, 1, 0)</f>
        <v>0</v>
      </c>
      <c r="AB525" s="25">
        <f>IF(U525&gt;=0.7, 1, 0)</f>
        <v>0</v>
      </c>
      <c r="AC525" s="25">
        <f>IF(U525&gt;=0.8, 1, 0)</f>
        <v>0</v>
      </c>
      <c r="AD525" s="55">
        <f>IF(U525&gt;=0.9, 1, 0)</f>
        <v>0</v>
      </c>
    </row>
    <row r="526" spans="1:30" ht="20" customHeight="1" x14ac:dyDescent="0.2">
      <c r="A526" s="20" t="s">
        <v>1464</v>
      </c>
      <c r="B526" s="33" t="str">
        <f>SUBSTITUTE(A526,"/Users/timomiessen/Desktop/imagesdk/nonblackwomen1/","Image_")</f>
        <v>Image_NBW_157.jpg</v>
      </c>
      <c r="C526" s="63" t="s">
        <v>5</v>
      </c>
      <c r="D526" s="22" t="s">
        <v>6</v>
      </c>
      <c r="E526" s="23">
        <v>1</v>
      </c>
      <c r="F526" s="23">
        <v>0</v>
      </c>
      <c r="G526" s="23">
        <v>0</v>
      </c>
      <c r="H526" s="23">
        <v>0</v>
      </c>
      <c r="I526" s="23">
        <v>0</v>
      </c>
      <c r="J526" s="23">
        <v>0</v>
      </c>
      <c r="K526" s="23">
        <v>0</v>
      </c>
      <c r="L526" s="23">
        <v>0</v>
      </c>
      <c r="M526" s="23">
        <v>0</v>
      </c>
      <c r="N526" s="23">
        <v>0</v>
      </c>
      <c r="O526" s="23">
        <v>0</v>
      </c>
      <c r="P526" s="23">
        <v>0</v>
      </c>
      <c r="Q526" s="23">
        <v>0</v>
      </c>
      <c r="R526" s="23" cm="1">
        <f t="array" ref="R526">_xlfn.IFS(H526=1,1,K526=1,1,L526=1,1,M526=1,1,N526=1,1,P526=1,1,TRUE,0)</f>
        <v>0</v>
      </c>
      <c r="S526" s="64">
        <f>IF(AND(G526=1,R526=1),0,R526)</f>
        <v>0</v>
      </c>
      <c r="T526" s="24" t="s">
        <v>2315</v>
      </c>
      <c r="U526" s="49">
        <f>SUBSTITUTE(T526,".",",")*1</f>
        <v>4.4546730816364198E-2</v>
      </c>
      <c r="V526" s="54">
        <f>IF(U526&gt;=0.1, 1, 0)</f>
        <v>0</v>
      </c>
      <c r="W526" s="25">
        <f>IF(U526&gt;=0.2, 1, 0)</f>
        <v>0</v>
      </c>
      <c r="X526" s="25">
        <f>IF(U526&gt;=0.3, 1, 0)</f>
        <v>0</v>
      </c>
      <c r="Y526" s="25">
        <f>IF(U526&gt;=0.4, 1, 0)</f>
        <v>0</v>
      </c>
      <c r="Z526" s="25">
        <f>IF(U526&gt;=0.5, 1, 0)</f>
        <v>0</v>
      </c>
      <c r="AA526" s="25">
        <f>IF(U526&gt;=0.6, 1, 0)</f>
        <v>0</v>
      </c>
      <c r="AB526" s="25">
        <f>IF(U526&gt;=0.7, 1, 0)</f>
        <v>0</v>
      </c>
      <c r="AC526" s="25">
        <f>IF(U526&gt;=0.8, 1, 0)</f>
        <v>0</v>
      </c>
      <c r="AD526" s="55">
        <f>IF(U526&gt;=0.9, 1, 0)</f>
        <v>0</v>
      </c>
    </row>
    <row r="527" spans="1:30" ht="20" customHeight="1" x14ac:dyDescent="0.2">
      <c r="A527" s="20" t="s">
        <v>1128</v>
      </c>
      <c r="B527" s="33" t="str">
        <f>SUBSTITUTE(A527,"/Users/timomiessen/Desktop/imagesdk/nonblackwomen1/","Image_")</f>
        <v>Image_NBW_158.jpg</v>
      </c>
      <c r="C527" s="63" t="s">
        <v>5</v>
      </c>
      <c r="D527" s="22" t="s">
        <v>6</v>
      </c>
      <c r="E527" s="23">
        <v>0</v>
      </c>
      <c r="F527" s="23">
        <v>1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  <c r="O527" s="23">
        <v>0</v>
      </c>
      <c r="P527" s="23">
        <v>0</v>
      </c>
      <c r="Q527" s="23">
        <v>0</v>
      </c>
      <c r="R527" s="23" cm="1">
        <f t="array" ref="R527">_xlfn.IFS(H527=1,1,K527=1,1,L527=1,1,M527=1,1,N527=1,1,P527=1,1,TRUE,0)</f>
        <v>0</v>
      </c>
      <c r="S527" s="64">
        <f>IF(AND(G527=1,R527=1),0,R527)</f>
        <v>0</v>
      </c>
      <c r="T527" s="24" t="s">
        <v>2316</v>
      </c>
      <c r="U527" s="49">
        <f>SUBSTITUTE(T527,".",",")*1</f>
        <v>3.4735352382995102E-3</v>
      </c>
      <c r="V527" s="54">
        <f>IF(U527&gt;=0.1, 1, 0)</f>
        <v>0</v>
      </c>
      <c r="W527" s="25">
        <f>IF(U527&gt;=0.2, 1, 0)</f>
        <v>0</v>
      </c>
      <c r="X527" s="25">
        <f>IF(U527&gt;=0.3, 1, 0)</f>
        <v>0</v>
      </c>
      <c r="Y527" s="25">
        <f>IF(U527&gt;=0.4, 1, 0)</f>
        <v>0</v>
      </c>
      <c r="Z527" s="25">
        <f>IF(U527&gt;=0.5, 1, 0)</f>
        <v>0</v>
      </c>
      <c r="AA527" s="25">
        <f>IF(U527&gt;=0.6, 1, 0)</f>
        <v>0</v>
      </c>
      <c r="AB527" s="25">
        <f>IF(U527&gt;=0.7, 1, 0)</f>
        <v>0</v>
      </c>
      <c r="AC527" s="25">
        <f>IF(U527&gt;=0.8, 1, 0)</f>
        <v>0</v>
      </c>
      <c r="AD527" s="55">
        <f>IF(U527&gt;=0.9, 1, 0)</f>
        <v>0</v>
      </c>
    </row>
    <row r="528" spans="1:30" ht="20" customHeight="1" x14ac:dyDescent="0.2">
      <c r="A528" s="20" t="s">
        <v>1129</v>
      </c>
      <c r="B528" s="33" t="str">
        <f>SUBSTITUTE(A528,"/Users/timomiessen/Desktop/imagesdk/nonblackwomen1/","Image_")</f>
        <v>Image_NBW_159.jpg</v>
      </c>
      <c r="C528" s="63" t="s">
        <v>5</v>
      </c>
      <c r="D528" s="22" t="s">
        <v>6</v>
      </c>
      <c r="E528" s="23">
        <v>0</v>
      </c>
      <c r="F528" s="23">
        <v>1</v>
      </c>
      <c r="G528" s="23">
        <v>0</v>
      </c>
      <c r="H528" s="23">
        <v>0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  <c r="O528" s="23">
        <v>0</v>
      </c>
      <c r="P528" s="23">
        <v>0</v>
      </c>
      <c r="Q528" s="23">
        <v>0</v>
      </c>
      <c r="R528" s="23" cm="1">
        <f t="array" ref="R528">_xlfn.IFS(H528=1,1,K528=1,1,L528=1,1,M528=1,1,N528=1,1,P528=1,1,TRUE,0)</f>
        <v>0</v>
      </c>
      <c r="S528" s="64">
        <f>IF(AND(G528=1,R528=1),0,R528)</f>
        <v>0</v>
      </c>
      <c r="T528" s="24" t="s">
        <v>2317</v>
      </c>
      <c r="U528" s="49">
        <f>SUBSTITUTE(T528,".",",")*1</f>
        <v>2.1835796535015099E-2</v>
      </c>
      <c r="V528" s="54">
        <f>IF(U528&gt;=0.1, 1, 0)</f>
        <v>0</v>
      </c>
      <c r="W528" s="25">
        <f>IF(U528&gt;=0.2, 1, 0)</f>
        <v>0</v>
      </c>
      <c r="X528" s="25">
        <f>IF(U528&gt;=0.3, 1, 0)</f>
        <v>0</v>
      </c>
      <c r="Y528" s="25">
        <f>IF(U528&gt;=0.4, 1, 0)</f>
        <v>0</v>
      </c>
      <c r="Z528" s="25">
        <f>IF(U528&gt;=0.5, 1, 0)</f>
        <v>0</v>
      </c>
      <c r="AA528" s="25">
        <f>IF(U528&gt;=0.6, 1, 0)</f>
        <v>0</v>
      </c>
      <c r="AB528" s="25">
        <f>IF(U528&gt;=0.7, 1, 0)</f>
        <v>0</v>
      </c>
      <c r="AC528" s="25">
        <f>IF(U528&gt;=0.8, 1, 0)</f>
        <v>0</v>
      </c>
      <c r="AD528" s="55">
        <f>IF(U528&gt;=0.9, 1, 0)</f>
        <v>0</v>
      </c>
    </row>
    <row r="529" spans="1:30" ht="20" customHeight="1" x14ac:dyDescent="0.2">
      <c r="A529" s="20" t="s">
        <v>1130</v>
      </c>
      <c r="B529" s="33" t="str">
        <f>SUBSTITUTE(A529,"/Users/timomiessen/Desktop/imagesdk/nonblackwomen1/","Image_")</f>
        <v>Image_NBW_16.jpg</v>
      </c>
      <c r="C529" s="63" t="s">
        <v>5</v>
      </c>
      <c r="D529" s="22" t="s">
        <v>6</v>
      </c>
      <c r="E529" s="23">
        <v>1</v>
      </c>
      <c r="F529" s="23">
        <v>0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>
        <v>0</v>
      </c>
      <c r="M529" s="23">
        <v>0</v>
      </c>
      <c r="N529" s="23">
        <v>0</v>
      </c>
      <c r="O529" s="23">
        <v>0</v>
      </c>
      <c r="P529" s="23">
        <v>0</v>
      </c>
      <c r="Q529" s="23">
        <v>0</v>
      </c>
      <c r="R529" s="23" cm="1">
        <f t="array" ref="R529">_xlfn.IFS(H529=1,1,K529=1,1,L529=1,1,M529=1,1,N529=1,1,P529=1,1,TRUE,0)</f>
        <v>0</v>
      </c>
      <c r="S529" s="64">
        <f>IF(AND(G529=1,R529=1),0,R529)</f>
        <v>0</v>
      </c>
      <c r="T529" s="24" t="s">
        <v>2318</v>
      </c>
      <c r="U529" s="49">
        <f>SUBSTITUTE(T529,".",",")*1</f>
        <v>1.29730426706373E-2</v>
      </c>
      <c r="V529" s="54">
        <f>IF(U529&gt;=0.1, 1, 0)</f>
        <v>0</v>
      </c>
      <c r="W529" s="25">
        <f>IF(U529&gt;=0.2, 1, 0)</f>
        <v>0</v>
      </c>
      <c r="X529" s="25">
        <f>IF(U529&gt;=0.3, 1, 0)</f>
        <v>0</v>
      </c>
      <c r="Y529" s="25">
        <f>IF(U529&gt;=0.4, 1, 0)</f>
        <v>0</v>
      </c>
      <c r="Z529" s="25">
        <f>IF(U529&gt;=0.5, 1, 0)</f>
        <v>0</v>
      </c>
      <c r="AA529" s="25">
        <f>IF(U529&gt;=0.6, 1, 0)</f>
        <v>0</v>
      </c>
      <c r="AB529" s="25">
        <f>IF(U529&gt;=0.7, 1, 0)</f>
        <v>0</v>
      </c>
      <c r="AC529" s="25">
        <f>IF(U529&gt;=0.8, 1, 0)</f>
        <v>0</v>
      </c>
      <c r="AD529" s="55">
        <f>IF(U529&gt;=0.9, 1, 0)</f>
        <v>0</v>
      </c>
    </row>
    <row r="530" spans="1:30" ht="20" customHeight="1" x14ac:dyDescent="0.2">
      <c r="A530" s="20" t="s">
        <v>1131</v>
      </c>
      <c r="B530" s="33" t="str">
        <f>SUBSTITUTE(A530,"/Users/timomiessen/Desktop/imagesdk/nonblackwomen1/","Image_")</f>
        <v>Image_NBW_160.jpg</v>
      </c>
      <c r="C530" s="63" t="s">
        <v>5</v>
      </c>
      <c r="D530" s="22" t="s">
        <v>6</v>
      </c>
      <c r="E530" s="23">
        <v>0</v>
      </c>
      <c r="F530" s="23">
        <v>1</v>
      </c>
      <c r="G530" s="23">
        <v>0</v>
      </c>
      <c r="H530" s="23">
        <v>0</v>
      </c>
      <c r="I530" s="23">
        <v>0</v>
      </c>
      <c r="J530" s="23">
        <v>0</v>
      </c>
      <c r="K530" s="23">
        <v>0</v>
      </c>
      <c r="L530" s="23">
        <v>0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23" cm="1">
        <f t="array" ref="R530">_xlfn.IFS(H530=1,1,K530=1,1,L530=1,1,M530=1,1,N530=1,1,P530=1,1,TRUE,0)</f>
        <v>0</v>
      </c>
      <c r="S530" s="64">
        <f>IF(AND(G530=1,R530=1),0,R530)</f>
        <v>0</v>
      </c>
      <c r="T530" s="24" t="s">
        <v>2319</v>
      </c>
      <c r="U530" s="49">
        <f>SUBSTITUTE(T530,".",",")*1</f>
        <v>1.3685449026525E-2</v>
      </c>
      <c r="V530" s="54">
        <f>IF(U530&gt;=0.1, 1, 0)</f>
        <v>0</v>
      </c>
      <c r="W530" s="25">
        <f>IF(U530&gt;=0.2, 1, 0)</f>
        <v>0</v>
      </c>
      <c r="X530" s="25">
        <f>IF(U530&gt;=0.3, 1, 0)</f>
        <v>0</v>
      </c>
      <c r="Y530" s="25">
        <f>IF(U530&gt;=0.4, 1, 0)</f>
        <v>0</v>
      </c>
      <c r="Z530" s="25">
        <f>IF(U530&gt;=0.5, 1, 0)</f>
        <v>0</v>
      </c>
      <c r="AA530" s="25">
        <f>IF(U530&gt;=0.6, 1, 0)</f>
        <v>0</v>
      </c>
      <c r="AB530" s="25">
        <f>IF(U530&gt;=0.7, 1, 0)</f>
        <v>0</v>
      </c>
      <c r="AC530" s="25">
        <f>IF(U530&gt;=0.8, 1, 0)</f>
        <v>0</v>
      </c>
      <c r="AD530" s="55">
        <f>IF(U530&gt;=0.9, 1, 0)</f>
        <v>0</v>
      </c>
    </row>
    <row r="531" spans="1:30" ht="20" customHeight="1" x14ac:dyDescent="0.2">
      <c r="A531" s="20" t="s">
        <v>1132</v>
      </c>
      <c r="B531" s="33" t="str">
        <f>SUBSTITUTE(A531,"/Users/timomiessen/Desktop/imagesdk/nonblackwomen1/","Image_")</f>
        <v>Image_NBW_161.jpg</v>
      </c>
      <c r="C531" s="63" t="s">
        <v>5</v>
      </c>
      <c r="D531" s="22" t="s">
        <v>6</v>
      </c>
      <c r="E531" s="23">
        <v>0</v>
      </c>
      <c r="F531" s="23">
        <v>1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23">
        <v>0</v>
      </c>
      <c r="O531" s="23">
        <v>0</v>
      </c>
      <c r="P531" s="23">
        <v>0</v>
      </c>
      <c r="Q531" s="23">
        <v>0</v>
      </c>
      <c r="R531" s="23" cm="1">
        <f t="array" ref="R531">_xlfn.IFS(H531=1,1,K531=1,1,L531=1,1,M531=1,1,N531=1,1,P531=1,1,TRUE,0)</f>
        <v>0</v>
      </c>
      <c r="S531" s="64">
        <f>IF(AND(G531=1,R531=1),0,R531)</f>
        <v>0</v>
      </c>
      <c r="T531" s="24" t="s">
        <v>2320</v>
      </c>
      <c r="U531" s="49">
        <f>SUBSTITUTE(T531,".",",")*1</f>
        <v>1.1347373016178599E-2</v>
      </c>
      <c r="V531" s="54">
        <f>IF(U531&gt;=0.1, 1, 0)</f>
        <v>0</v>
      </c>
      <c r="W531" s="25">
        <f>IF(U531&gt;=0.2, 1, 0)</f>
        <v>0</v>
      </c>
      <c r="X531" s="25">
        <f>IF(U531&gt;=0.3, 1, 0)</f>
        <v>0</v>
      </c>
      <c r="Y531" s="25">
        <f>IF(U531&gt;=0.4, 1, 0)</f>
        <v>0</v>
      </c>
      <c r="Z531" s="25">
        <f>IF(U531&gt;=0.5, 1, 0)</f>
        <v>0</v>
      </c>
      <c r="AA531" s="25">
        <f>IF(U531&gt;=0.6, 1, 0)</f>
        <v>0</v>
      </c>
      <c r="AB531" s="25">
        <f>IF(U531&gt;=0.7, 1, 0)</f>
        <v>0</v>
      </c>
      <c r="AC531" s="25">
        <f>IF(U531&gt;=0.8, 1, 0)</f>
        <v>0</v>
      </c>
      <c r="AD531" s="55">
        <f>IF(U531&gt;=0.9, 1, 0)</f>
        <v>0</v>
      </c>
    </row>
    <row r="532" spans="1:30" ht="20" customHeight="1" x14ac:dyDescent="0.2">
      <c r="A532" s="20" t="s">
        <v>1134</v>
      </c>
      <c r="B532" s="33" t="str">
        <f>SUBSTITUTE(A532,"/Users/timomiessen/Desktop/imagesdk/nonblackwomen1/","Image_")</f>
        <v>Image_NBW_163.jpg</v>
      </c>
      <c r="C532" s="63" t="s">
        <v>5</v>
      </c>
      <c r="D532" s="22" t="s">
        <v>6</v>
      </c>
      <c r="E532" s="23">
        <v>0</v>
      </c>
      <c r="F532" s="23">
        <v>1</v>
      </c>
      <c r="G532" s="23">
        <v>0</v>
      </c>
      <c r="H532" s="23">
        <v>0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  <c r="O532" s="23">
        <v>0</v>
      </c>
      <c r="P532" s="23">
        <v>0</v>
      </c>
      <c r="Q532" s="23">
        <v>0</v>
      </c>
      <c r="R532" s="23" cm="1">
        <f t="array" ref="R532">_xlfn.IFS(H532=1,1,K532=1,1,L532=1,1,M532=1,1,N532=1,1,P532=1,1,TRUE,0)</f>
        <v>0</v>
      </c>
      <c r="S532" s="64">
        <f>IF(AND(G532=1,R532=1),0,R532)</f>
        <v>0</v>
      </c>
      <c r="T532" s="24" t="s">
        <v>2322</v>
      </c>
      <c r="U532" s="49">
        <f>SUBSTITUTE(T532,".",",")*1</f>
        <v>1.8009569961577598E-2</v>
      </c>
      <c r="V532" s="54">
        <f>IF(U532&gt;=0.1, 1, 0)</f>
        <v>0</v>
      </c>
      <c r="W532" s="25">
        <f>IF(U532&gt;=0.2, 1, 0)</f>
        <v>0</v>
      </c>
      <c r="X532" s="25">
        <f>IF(U532&gt;=0.3, 1, 0)</f>
        <v>0</v>
      </c>
      <c r="Y532" s="25">
        <f>IF(U532&gt;=0.4, 1, 0)</f>
        <v>0</v>
      </c>
      <c r="Z532" s="25">
        <f>IF(U532&gt;=0.5, 1, 0)</f>
        <v>0</v>
      </c>
      <c r="AA532" s="25">
        <f>IF(U532&gt;=0.6, 1, 0)</f>
        <v>0</v>
      </c>
      <c r="AB532" s="25">
        <f>IF(U532&gt;=0.7, 1, 0)</f>
        <v>0</v>
      </c>
      <c r="AC532" s="25">
        <f>IF(U532&gt;=0.8, 1, 0)</f>
        <v>0</v>
      </c>
      <c r="AD532" s="55">
        <f>IF(U532&gt;=0.9, 1, 0)</f>
        <v>0</v>
      </c>
    </row>
    <row r="533" spans="1:30" ht="20" customHeight="1" x14ac:dyDescent="0.2">
      <c r="A533" s="20" t="s">
        <v>1135</v>
      </c>
      <c r="B533" s="33" t="str">
        <f>SUBSTITUTE(A533,"/Users/timomiessen/Desktop/imagesdk/nonblackwomen1/","Image_")</f>
        <v>Image_NBW_164.jpg</v>
      </c>
      <c r="C533" s="63" t="s">
        <v>5</v>
      </c>
      <c r="D533" s="22" t="s">
        <v>6</v>
      </c>
      <c r="E533" s="23">
        <v>0</v>
      </c>
      <c r="F533" s="23">
        <v>1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>
        <v>0</v>
      </c>
      <c r="M533" s="23">
        <v>0</v>
      </c>
      <c r="N533" s="23">
        <v>0</v>
      </c>
      <c r="O533" s="23">
        <v>0</v>
      </c>
      <c r="P533" s="23">
        <v>0</v>
      </c>
      <c r="Q533" s="23">
        <v>0</v>
      </c>
      <c r="R533" s="23" cm="1">
        <f t="array" ref="R533">_xlfn.IFS(H533=1,1,K533=1,1,L533=1,1,M533=1,1,N533=1,1,P533=1,1,TRUE,0)</f>
        <v>0</v>
      </c>
      <c r="S533" s="64">
        <f>IF(AND(G533=1,R533=1),0,R533)</f>
        <v>0</v>
      </c>
      <c r="T533" s="24" t="s">
        <v>2323</v>
      </c>
      <c r="U533" s="49">
        <f>SUBSTITUTE(T533,".",",")*1</f>
        <v>1.48623334243893E-2</v>
      </c>
      <c r="V533" s="54">
        <f>IF(U533&gt;=0.1, 1, 0)</f>
        <v>0</v>
      </c>
      <c r="W533" s="25">
        <f>IF(U533&gt;=0.2, 1, 0)</f>
        <v>0</v>
      </c>
      <c r="X533" s="25">
        <f>IF(U533&gt;=0.3, 1, 0)</f>
        <v>0</v>
      </c>
      <c r="Y533" s="25">
        <f>IF(U533&gt;=0.4, 1, 0)</f>
        <v>0</v>
      </c>
      <c r="Z533" s="25">
        <f>IF(U533&gt;=0.5, 1, 0)</f>
        <v>0</v>
      </c>
      <c r="AA533" s="25">
        <f>IF(U533&gt;=0.6, 1, 0)</f>
        <v>0</v>
      </c>
      <c r="AB533" s="25">
        <f>IF(U533&gt;=0.7, 1, 0)</f>
        <v>0</v>
      </c>
      <c r="AC533" s="25">
        <f>IF(U533&gt;=0.8, 1, 0)</f>
        <v>0</v>
      </c>
      <c r="AD533" s="55">
        <f>IF(U533&gt;=0.9, 1, 0)</f>
        <v>0</v>
      </c>
    </row>
    <row r="534" spans="1:30" ht="20" customHeight="1" x14ac:dyDescent="0.2">
      <c r="A534" s="20" t="s">
        <v>1137</v>
      </c>
      <c r="B534" s="33" t="str">
        <f>SUBSTITUTE(A534,"/Users/timomiessen/Desktop/imagesdk/nonblackwomen1/","Image_")</f>
        <v>Image_NBW_166.jpg</v>
      </c>
      <c r="C534" s="63" t="s">
        <v>5</v>
      </c>
      <c r="D534" s="22" t="s">
        <v>6</v>
      </c>
      <c r="E534" s="23">
        <v>0</v>
      </c>
      <c r="F534" s="23">
        <v>1</v>
      </c>
      <c r="G534" s="23">
        <v>0</v>
      </c>
      <c r="H534" s="23">
        <v>0</v>
      </c>
      <c r="I534" s="23">
        <v>0</v>
      </c>
      <c r="J534" s="23">
        <v>0</v>
      </c>
      <c r="K534" s="23">
        <v>0</v>
      </c>
      <c r="L534" s="23">
        <v>0</v>
      </c>
      <c r="M534" s="23">
        <v>0</v>
      </c>
      <c r="N534" s="23">
        <v>0</v>
      </c>
      <c r="O534" s="23">
        <v>0</v>
      </c>
      <c r="P534" s="23">
        <v>0</v>
      </c>
      <c r="Q534" s="23">
        <v>0</v>
      </c>
      <c r="R534" s="23" cm="1">
        <f t="array" ref="R534">_xlfn.IFS(H534=1,1,K534=1,1,L534=1,1,M534=1,1,N534=1,1,P534=1,1,TRUE,0)</f>
        <v>0</v>
      </c>
      <c r="S534" s="64">
        <f>IF(AND(G534=1,R534=1),0,R534)</f>
        <v>0</v>
      </c>
      <c r="T534" s="24" t="s">
        <v>2325</v>
      </c>
      <c r="U534" s="49">
        <f>SUBSTITUTE(T534,".",",")*1</f>
        <v>7.1939951740205201E-3</v>
      </c>
      <c r="V534" s="54">
        <f>IF(U534&gt;=0.1, 1, 0)</f>
        <v>0</v>
      </c>
      <c r="W534" s="25">
        <f>IF(U534&gt;=0.2, 1, 0)</f>
        <v>0</v>
      </c>
      <c r="X534" s="25">
        <f>IF(U534&gt;=0.3, 1, 0)</f>
        <v>0</v>
      </c>
      <c r="Y534" s="25">
        <f>IF(U534&gt;=0.4, 1, 0)</f>
        <v>0</v>
      </c>
      <c r="Z534" s="25">
        <f>IF(U534&gt;=0.5, 1, 0)</f>
        <v>0</v>
      </c>
      <c r="AA534" s="25">
        <f>IF(U534&gt;=0.6, 1, 0)</f>
        <v>0</v>
      </c>
      <c r="AB534" s="25">
        <f>IF(U534&gt;=0.7, 1, 0)</f>
        <v>0</v>
      </c>
      <c r="AC534" s="25">
        <f>IF(U534&gt;=0.8, 1, 0)</f>
        <v>0</v>
      </c>
      <c r="AD534" s="55">
        <f>IF(U534&gt;=0.9, 1, 0)</f>
        <v>0</v>
      </c>
    </row>
    <row r="535" spans="1:30" ht="20" customHeight="1" x14ac:dyDescent="0.2">
      <c r="A535" s="20" t="s">
        <v>1138</v>
      </c>
      <c r="B535" s="33" t="str">
        <f>SUBSTITUTE(A535,"/Users/timomiessen/Desktop/imagesdk/nonblackwomen1/","Image_")</f>
        <v>Image_NBW_167.jpg</v>
      </c>
      <c r="C535" s="63" t="s">
        <v>5</v>
      </c>
      <c r="D535" s="22" t="s">
        <v>6</v>
      </c>
      <c r="E535" s="23">
        <v>0</v>
      </c>
      <c r="F535" s="23">
        <v>1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  <c r="O535" s="23">
        <v>0</v>
      </c>
      <c r="P535" s="23">
        <v>0</v>
      </c>
      <c r="Q535" s="23">
        <v>0</v>
      </c>
      <c r="R535" s="23" cm="1">
        <f t="array" ref="R535">_xlfn.IFS(H535=1,1,K535=1,1,L535=1,1,M535=1,1,N535=1,1,P535=1,1,TRUE,0)</f>
        <v>0</v>
      </c>
      <c r="S535" s="64">
        <f>IF(AND(G535=1,R535=1),0,R535)</f>
        <v>0</v>
      </c>
      <c r="T535" s="24" t="s">
        <v>2326</v>
      </c>
      <c r="U535" s="49">
        <f>SUBSTITUTE(T535,".",",")*1</f>
        <v>9.4120251014828595E-3</v>
      </c>
      <c r="V535" s="54">
        <f>IF(U535&gt;=0.1, 1, 0)</f>
        <v>0</v>
      </c>
      <c r="W535" s="25">
        <f>IF(U535&gt;=0.2, 1, 0)</f>
        <v>0</v>
      </c>
      <c r="X535" s="25">
        <f>IF(U535&gt;=0.3, 1, 0)</f>
        <v>0</v>
      </c>
      <c r="Y535" s="25">
        <f>IF(U535&gt;=0.4, 1, 0)</f>
        <v>0</v>
      </c>
      <c r="Z535" s="25">
        <f>IF(U535&gt;=0.5, 1, 0)</f>
        <v>0</v>
      </c>
      <c r="AA535" s="25">
        <f>IF(U535&gt;=0.6, 1, 0)</f>
        <v>0</v>
      </c>
      <c r="AB535" s="25">
        <f>IF(U535&gt;=0.7, 1, 0)</f>
        <v>0</v>
      </c>
      <c r="AC535" s="25">
        <f>IF(U535&gt;=0.8, 1, 0)</f>
        <v>0</v>
      </c>
      <c r="AD535" s="55">
        <f>IF(U535&gt;=0.9, 1, 0)</f>
        <v>0</v>
      </c>
    </row>
    <row r="536" spans="1:30" ht="20" customHeight="1" x14ac:dyDescent="0.2">
      <c r="A536" s="20" t="s">
        <v>1139</v>
      </c>
      <c r="B536" s="33" t="str">
        <f>SUBSTITUTE(A536,"/Users/timomiessen/Desktop/imagesdk/nonblackwomen1/","Image_")</f>
        <v>Image_NBW_168.jpg</v>
      </c>
      <c r="C536" s="63" t="s">
        <v>5</v>
      </c>
      <c r="D536" s="22" t="s">
        <v>6</v>
      </c>
      <c r="E536" s="23">
        <v>0</v>
      </c>
      <c r="F536" s="23">
        <v>1</v>
      </c>
      <c r="G536" s="23">
        <v>0</v>
      </c>
      <c r="H536" s="23">
        <v>0</v>
      </c>
      <c r="I536" s="23">
        <v>0</v>
      </c>
      <c r="J536" s="23">
        <v>0</v>
      </c>
      <c r="K536" s="23">
        <v>0</v>
      </c>
      <c r="L536" s="23">
        <v>0</v>
      </c>
      <c r="M536" s="23">
        <v>0</v>
      </c>
      <c r="N536" s="23">
        <v>0</v>
      </c>
      <c r="O536" s="23">
        <v>0</v>
      </c>
      <c r="P536" s="23">
        <v>0</v>
      </c>
      <c r="Q536" s="23">
        <v>0</v>
      </c>
      <c r="R536" s="23" cm="1">
        <f t="array" ref="R536">_xlfn.IFS(H536=1,1,K536=1,1,L536=1,1,M536=1,1,N536=1,1,P536=1,1,TRUE,0)</f>
        <v>0</v>
      </c>
      <c r="S536" s="64">
        <f>IF(AND(G536=1,R536=1),0,R536)</f>
        <v>0</v>
      </c>
      <c r="T536" s="24" t="s">
        <v>2327</v>
      </c>
      <c r="U536" s="49">
        <f>SUBSTITUTE(T536,".",",")*1</f>
        <v>1.7156156944110899E-2</v>
      </c>
      <c r="V536" s="54">
        <f>IF(U536&gt;=0.1, 1, 0)</f>
        <v>0</v>
      </c>
      <c r="W536" s="25">
        <f>IF(U536&gt;=0.2, 1, 0)</f>
        <v>0</v>
      </c>
      <c r="X536" s="25">
        <f>IF(U536&gt;=0.3, 1, 0)</f>
        <v>0</v>
      </c>
      <c r="Y536" s="25">
        <f>IF(U536&gt;=0.4, 1, 0)</f>
        <v>0</v>
      </c>
      <c r="Z536" s="25">
        <f>IF(U536&gt;=0.5, 1, 0)</f>
        <v>0</v>
      </c>
      <c r="AA536" s="25">
        <f>IF(U536&gt;=0.6, 1, 0)</f>
        <v>0</v>
      </c>
      <c r="AB536" s="25">
        <f>IF(U536&gt;=0.7, 1, 0)</f>
        <v>0</v>
      </c>
      <c r="AC536" s="25">
        <f>IF(U536&gt;=0.8, 1, 0)</f>
        <v>0</v>
      </c>
      <c r="AD536" s="55">
        <f>IF(U536&gt;=0.9, 1, 0)</f>
        <v>0</v>
      </c>
    </row>
    <row r="537" spans="1:30" ht="20" customHeight="1" x14ac:dyDescent="0.2">
      <c r="A537" s="20" t="s">
        <v>1140</v>
      </c>
      <c r="B537" s="33" t="str">
        <f>SUBSTITUTE(A537,"/Users/timomiessen/Desktop/imagesdk/nonblackwomen1/","Image_")</f>
        <v>Image_NBW_169.jpg</v>
      </c>
      <c r="C537" s="63" t="s">
        <v>5</v>
      </c>
      <c r="D537" s="22" t="s">
        <v>6</v>
      </c>
      <c r="E537" s="23">
        <v>0</v>
      </c>
      <c r="F537" s="23">
        <v>1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  <c r="O537" s="23">
        <v>0</v>
      </c>
      <c r="P537" s="23">
        <v>0</v>
      </c>
      <c r="Q537" s="23">
        <v>0</v>
      </c>
      <c r="R537" s="23" cm="1">
        <f t="array" ref="R537">_xlfn.IFS(H537=1,1,K537=1,1,L537=1,1,M537=1,1,N537=1,1,P537=1,1,TRUE,0)</f>
        <v>0</v>
      </c>
      <c r="S537" s="64">
        <f>IF(AND(G537=1,R537=1),0,R537)</f>
        <v>0</v>
      </c>
      <c r="T537" s="24" t="s">
        <v>2328</v>
      </c>
      <c r="U537" s="49">
        <f>SUBSTITUTE(T537,".",",")*1</f>
        <v>1.01080136373639E-2</v>
      </c>
      <c r="V537" s="54">
        <f>IF(U537&gt;=0.1, 1, 0)</f>
        <v>0</v>
      </c>
      <c r="W537" s="25">
        <f>IF(U537&gt;=0.2, 1, 0)</f>
        <v>0</v>
      </c>
      <c r="X537" s="25">
        <f>IF(U537&gt;=0.3, 1, 0)</f>
        <v>0</v>
      </c>
      <c r="Y537" s="25">
        <f>IF(U537&gt;=0.4, 1, 0)</f>
        <v>0</v>
      </c>
      <c r="Z537" s="25">
        <f>IF(U537&gt;=0.5, 1, 0)</f>
        <v>0</v>
      </c>
      <c r="AA537" s="25">
        <f>IF(U537&gt;=0.6, 1, 0)</f>
        <v>0</v>
      </c>
      <c r="AB537" s="25">
        <f>IF(U537&gt;=0.7, 1, 0)</f>
        <v>0</v>
      </c>
      <c r="AC537" s="25">
        <f>IF(U537&gt;=0.8, 1, 0)</f>
        <v>0</v>
      </c>
      <c r="AD537" s="55">
        <f>IF(U537&gt;=0.9, 1, 0)</f>
        <v>0</v>
      </c>
    </row>
    <row r="538" spans="1:30" ht="20" customHeight="1" x14ac:dyDescent="0.2">
      <c r="A538" s="20" t="s">
        <v>1141</v>
      </c>
      <c r="B538" s="33" t="str">
        <f>SUBSTITUTE(A538,"/Users/timomiessen/Desktop/imagesdk/nonblackwomen1/","Image_")</f>
        <v>Image_NBW_17.jpg</v>
      </c>
      <c r="C538" s="63" t="s">
        <v>5</v>
      </c>
      <c r="D538" s="22" t="s">
        <v>6</v>
      </c>
      <c r="E538" s="23">
        <v>1</v>
      </c>
      <c r="F538" s="23">
        <v>0</v>
      </c>
      <c r="G538" s="23">
        <v>0</v>
      </c>
      <c r="H538" s="23">
        <v>0</v>
      </c>
      <c r="I538" s="23">
        <v>0</v>
      </c>
      <c r="J538" s="23">
        <v>0</v>
      </c>
      <c r="K538" s="23">
        <v>0</v>
      </c>
      <c r="L538" s="23">
        <v>0</v>
      </c>
      <c r="M538" s="23">
        <v>0</v>
      </c>
      <c r="N538" s="23">
        <v>0</v>
      </c>
      <c r="O538" s="23">
        <v>0</v>
      </c>
      <c r="P538" s="23">
        <v>0</v>
      </c>
      <c r="Q538" s="23">
        <v>0</v>
      </c>
      <c r="R538" s="23" cm="1">
        <f t="array" ref="R538">_xlfn.IFS(H538=1,1,K538=1,1,L538=1,1,M538=1,1,N538=1,1,P538=1,1,TRUE,0)</f>
        <v>0</v>
      </c>
      <c r="S538" s="64">
        <f>IF(AND(G538=1,R538=1),0,R538)</f>
        <v>0</v>
      </c>
      <c r="T538" s="24" t="s">
        <v>2329</v>
      </c>
      <c r="U538" s="49">
        <f>SUBSTITUTE(T538,".",",")*1</f>
        <v>0.20547131448984099</v>
      </c>
      <c r="V538" s="54">
        <f>IF(U538&gt;=0.1, 1, 0)</f>
        <v>1</v>
      </c>
      <c r="W538" s="25">
        <f>IF(U538&gt;=0.2, 1, 0)</f>
        <v>1</v>
      </c>
      <c r="X538" s="25">
        <f>IF(U538&gt;=0.3, 1, 0)</f>
        <v>0</v>
      </c>
      <c r="Y538" s="25">
        <f>IF(U538&gt;=0.4, 1, 0)</f>
        <v>0</v>
      </c>
      <c r="Z538" s="25">
        <f>IF(U538&gt;=0.5, 1, 0)</f>
        <v>0</v>
      </c>
      <c r="AA538" s="25">
        <f>IF(U538&gt;=0.6, 1, 0)</f>
        <v>0</v>
      </c>
      <c r="AB538" s="25">
        <f>IF(U538&gt;=0.7, 1, 0)</f>
        <v>0</v>
      </c>
      <c r="AC538" s="25">
        <f>IF(U538&gt;=0.8, 1, 0)</f>
        <v>0</v>
      </c>
      <c r="AD538" s="55">
        <f>IF(U538&gt;=0.9, 1, 0)</f>
        <v>0</v>
      </c>
    </row>
    <row r="539" spans="1:30" ht="20" customHeight="1" x14ac:dyDescent="0.2">
      <c r="A539" s="20" t="s">
        <v>1142</v>
      </c>
      <c r="B539" s="33" t="str">
        <f>SUBSTITUTE(A539,"/Users/timomiessen/Desktop/imagesdk/nonblackwomen1/","Image_")</f>
        <v>Image_NBW_170.jpg</v>
      </c>
      <c r="C539" s="63" t="s">
        <v>5</v>
      </c>
      <c r="D539" s="22" t="s">
        <v>6</v>
      </c>
      <c r="E539" s="23">
        <v>0</v>
      </c>
      <c r="F539" s="23">
        <v>1</v>
      </c>
      <c r="G539" s="23">
        <v>0</v>
      </c>
      <c r="H539" s="23">
        <v>0</v>
      </c>
      <c r="I539" s="23">
        <v>0</v>
      </c>
      <c r="J539" s="23">
        <v>0</v>
      </c>
      <c r="K539" s="23">
        <v>0</v>
      </c>
      <c r="L539" s="23">
        <v>0</v>
      </c>
      <c r="M539" s="23">
        <v>0</v>
      </c>
      <c r="N539" s="23">
        <v>0</v>
      </c>
      <c r="O539" s="23">
        <v>0</v>
      </c>
      <c r="P539" s="23">
        <v>0</v>
      </c>
      <c r="Q539" s="23">
        <v>0</v>
      </c>
      <c r="R539" s="23" cm="1">
        <f t="array" ref="R539">_xlfn.IFS(H539=1,1,K539=1,1,L539=1,1,M539=1,1,N539=1,1,P539=1,1,TRUE,0)</f>
        <v>0</v>
      </c>
      <c r="S539" s="64">
        <f>IF(AND(G539=1,R539=1),0,R539)</f>
        <v>0</v>
      </c>
      <c r="T539" s="24" t="s">
        <v>2330</v>
      </c>
      <c r="U539" s="49">
        <f>SUBSTITUTE(T539,".",",")*1</f>
        <v>3.5473807714879499E-2</v>
      </c>
      <c r="V539" s="54">
        <f>IF(U539&gt;=0.1, 1, 0)</f>
        <v>0</v>
      </c>
      <c r="W539" s="25">
        <f>IF(U539&gt;=0.2, 1, 0)</f>
        <v>0</v>
      </c>
      <c r="X539" s="25">
        <f>IF(U539&gt;=0.3, 1, 0)</f>
        <v>0</v>
      </c>
      <c r="Y539" s="25">
        <f>IF(U539&gt;=0.4, 1, 0)</f>
        <v>0</v>
      </c>
      <c r="Z539" s="25">
        <f>IF(U539&gt;=0.5, 1, 0)</f>
        <v>0</v>
      </c>
      <c r="AA539" s="25">
        <f>IF(U539&gt;=0.6, 1, 0)</f>
        <v>0</v>
      </c>
      <c r="AB539" s="25">
        <f>IF(U539&gt;=0.7, 1, 0)</f>
        <v>0</v>
      </c>
      <c r="AC539" s="25">
        <f>IF(U539&gt;=0.8, 1, 0)</f>
        <v>0</v>
      </c>
      <c r="AD539" s="55">
        <f>IF(U539&gt;=0.9, 1, 0)</f>
        <v>0</v>
      </c>
    </row>
    <row r="540" spans="1:30" ht="20" customHeight="1" x14ac:dyDescent="0.2">
      <c r="A540" s="20" t="s">
        <v>1143</v>
      </c>
      <c r="B540" s="33" t="str">
        <f>SUBSTITUTE(A540,"/Users/timomiessen/Desktop/imagesdk/nonblackwomen1/","Image_")</f>
        <v>Image_NBW_171.jpg</v>
      </c>
      <c r="C540" s="63" t="s">
        <v>5</v>
      </c>
      <c r="D540" s="22" t="s">
        <v>6</v>
      </c>
      <c r="E540" s="23">
        <v>0</v>
      </c>
      <c r="F540" s="23">
        <v>1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>
        <v>0</v>
      </c>
      <c r="M540" s="23">
        <v>0</v>
      </c>
      <c r="N540" s="23">
        <v>0</v>
      </c>
      <c r="O540" s="23">
        <v>0</v>
      </c>
      <c r="P540" s="23">
        <v>0</v>
      </c>
      <c r="Q540" s="23">
        <v>0</v>
      </c>
      <c r="R540" s="23" cm="1">
        <f t="array" ref="R540">_xlfn.IFS(H540=1,1,K540=1,1,L540=1,1,M540=1,1,N540=1,1,P540=1,1,TRUE,0)</f>
        <v>0</v>
      </c>
      <c r="S540" s="64">
        <f>IF(AND(G540=1,R540=1),0,R540)</f>
        <v>0</v>
      </c>
      <c r="T540" s="24" t="s">
        <v>2331</v>
      </c>
      <c r="U540" s="49">
        <f>SUBSTITUTE(T540,".",",")*1</f>
        <v>2.7218217961490099E-2</v>
      </c>
      <c r="V540" s="54">
        <f>IF(U540&gt;=0.1, 1, 0)</f>
        <v>0</v>
      </c>
      <c r="W540" s="25">
        <f>IF(U540&gt;=0.2, 1, 0)</f>
        <v>0</v>
      </c>
      <c r="X540" s="25">
        <f>IF(U540&gt;=0.3, 1, 0)</f>
        <v>0</v>
      </c>
      <c r="Y540" s="25">
        <f>IF(U540&gt;=0.4, 1, 0)</f>
        <v>0</v>
      </c>
      <c r="Z540" s="25">
        <f>IF(U540&gt;=0.5, 1, 0)</f>
        <v>0</v>
      </c>
      <c r="AA540" s="25">
        <f>IF(U540&gt;=0.6, 1, 0)</f>
        <v>0</v>
      </c>
      <c r="AB540" s="25">
        <f>IF(U540&gt;=0.7, 1, 0)</f>
        <v>0</v>
      </c>
      <c r="AC540" s="25">
        <f>IF(U540&gt;=0.8, 1, 0)</f>
        <v>0</v>
      </c>
      <c r="AD540" s="55">
        <f>IF(U540&gt;=0.9, 1, 0)</f>
        <v>0</v>
      </c>
    </row>
    <row r="541" spans="1:30" ht="20" customHeight="1" x14ac:dyDescent="0.2">
      <c r="A541" s="20" t="s">
        <v>1144</v>
      </c>
      <c r="B541" s="33" t="str">
        <f>SUBSTITUTE(A541,"/Users/timomiessen/Desktop/imagesdk/nonblackwomen1/","Image_")</f>
        <v>Image_NBW_172.jpg</v>
      </c>
      <c r="C541" s="63" t="s">
        <v>5</v>
      </c>
      <c r="D541" s="22" t="s">
        <v>6</v>
      </c>
      <c r="E541" s="23">
        <v>0</v>
      </c>
      <c r="F541" s="23">
        <v>1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  <c r="O541" s="23">
        <v>0</v>
      </c>
      <c r="P541" s="23">
        <v>0</v>
      </c>
      <c r="Q541" s="23">
        <v>0</v>
      </c>
      <c r="R541" s="23" cm="1">
        <f t="array" ref="R541">_xlfn.IFS(H541=1,1,K541=1,1,L541=1,1,M541=1,1,N541=1,1,P541=1,1,TRUE,0)</f>
        <v>0</v>
      </c>
      <c r="S541" s="64">
        <f>IF(AND(G541=1,R541=1),0,R541)</f>
        <v>0</v>
      </c>
      <c r="T541" s="24" t="s">
        <v>2332</v>
      </c>
      <c r="U541" s="49">
        <f>SUBSTITUTE(T541,".",",")*1</f>
        <v>9.5984581857919693E-3</v>
      </c>
      <c r="V541" s="54">
        <f>IF(U541&gt;=0.1, 1, 0)</f>
        <v>0</v>
      </c>
      <c r="W541" s="25">
        <f>IF(U541&gt;=0.2, 1, 0)</f>
        <v>0</v>
      </c>
      <c r="X541" s="25">
        <f>IF(U541&gt;=0.3, 1, 0)</f>
        <v>0</v>
      </c>
      <c r="Y541" s="25">
        <f>IF(U541&gt;=0.4, 1, 0)</f>
        <v>0</v>
      </c>
      <c r="Z541" s="25">
        <f>IF(U541&gt;=0.5, 1, 0)</f>
        <v>0</v>
      </c>
      <c r="AA541" s="25">
        <f>IF(U541&gt;=0.6, 1, 0)</f>
        <v>0</v>
      </c>
      <c r="AB541" s="25">
        <f>IF(U541&gt;=0.7, 1, 0)</f>
        <v>0</v>
      </c>
      <c r="AC541" s="25">
        <f>IF(U541&gt;=0.8, 1, 0)</f>
        <v>0</v>
      </c>
      <c r="AD541" s="55">
        <f>IF(U541&gt;=0.9, 1, 0)</f>
        <v>0</v>
      </c>
    </row>
    <row r="542" spans="1:30" ht="20" customHeight="1" x14ac:dyDescent="0.2">
      <c r="A542" s="20" t="s">
        <v>1145</v>
      </c>
      <c r="B542" s="33" t="str">
        <f>SUBSTITUTE(A542,"/Users/timomiessen/Desktop/imagesdk/nonblackwomen1/","Image_")</f>
        <v>Image_NBW_173.jpg</v>
      </c>
      <c r="C542" s="63" t="s">
        <v>5</v>
      </c>
      <c r="D542" s="22" t="s">
        <v>6</v>
      </c>
      <c r="E542" s="23">
        <v>0</v>
      </c>
      <c r="F542" s="23">
        <v>1</v>
      </c>
      <c r="G542" s="23">
        <v>0</v>
      </c>
      <c r="H542" s="23">
        <v>0</v>
      </c>
      <c r="I542" s="23">
        <v>0</v>
      </c>
      <c r="J542" s="23">
        <v>0</v>
      </c>
      <c r="K542" s="23">
        <v>0</v>
      </c>
      <c r="L542" s="23">
        <v>0</v>
      </c>
      <c r="M542" s="23">
        <v>0</v>
      </c>
      <c r="N542" s="23">
        <v>0</v>
      </c>
      <c r="O542" s="23">
        <v>0</v>
      </c>
      <c r="P542" s="23">
        <v>0</v>
      </c>
      <c r="Q542" s="23">
        <v>0</v>
      </c>
      <c r="R542" s="23" cm="1">
        <f t="array" ref="R542">_xlfn.IFS(H542=1,1,K542=1,1,L542=1,1,M542=1,1,N542=1,1,P542=1,1,TRUE,0)</f>
        <v>0</v>
      </c>
      <c r="S542" s="64">
        <f>IF(AND(G542=1,R542=1),0,R542)</f>
        <v>0</v>
      </c>
      <c r="T542" s="24" t="s">
        <v>2333</v>
      </c>
      <c r="U542" s="49">
        <f>SUBSTITUTE(T542,".",",")*1</f>
        <v>6.4962911419570403E-3</v>
      </c>
      <c r="V542" s="54">
        <f>IF(U542&gt;=0.1, 1, 0)</f>
        <v>0</v>
      </c>
      <c r="W542" s="25">
        <f>IF(U542&gt;=0.2, 1, 0)</f>
        <v>0</v>
      </c>
      <c r="X542" s="25">
        <f>IF(U542&gt;=0.3, 1, 0)</f>
        <v>0</v>
      </c>
      <c r="Y542" s="25">
        <f>IF(U542&gt;=0.4, 1, 0)</f>
        <v>0</v>
      </c>
      <c r="Z542" s="25">
        <f>IF(U542&gt;=0.5, 1, 0)</f>
        <v>0</v>
      </c>
      <c r="AA542" s="25">
        <f>IF(U542&gt;=0.6, 1, 0)</f>
        <v>0</v>
      </c>
      <c r="AB542" s="25">
        <f>IF(U542&gt;=0.7, 1, 0)</f>
        <v>0</v>
      </c>
      <c r="AC542" s="25">
        <f>IF(U542&gt;=0.8, 1, 0)</f>
        <v>0</v>
      </c>
      <c r="AD542" s="55">
        <f>IF(U542&gt;=0.9, 1, 0)</f>
        <v>0</v>
      </c>
    </row>
    <row r="543" spans="1:30" ht="20" customHeight="1" x14ac:dyDescent="0.2">
      <c r="A543" s="20" t="s">
        <v>1146</v>
      </c>
      <c r="B543" s="33" t="str">
        <f>SUBSTITUTE(A543,"/Users/timomiessen/Desktop/imagesdk/nonblackwomen1/","Image_")</f>
        <v>Image_NBW_174.jpg</v>
      </c>
      <c r="C543" s="63" t="s">
        <v>5</v>
      </c>
      <c r="D543" s="22" t="s">
        <v>6</v>
      </c>
      <c r="E543" s="23">
        <v>0</v>
      </c>
      <c r="F543" s="23">
        <v>1</v>
      </c>
      <c r="G543" s="23">
        <v>0</v>
      </c>
      <c r="H543" s="23">
        <v>0</v>
      </c>
      <c r="I543" s="23">
        <v>0</v>
      </c>
      <c r="J543" s="23">
        <v>0</v>
      </c>
      <c r="K543" s="23">
        <v>0</v>
      </c>
      <c r="L543" s="23">
        <v>0</v>
      </c>
      <c r="M543" s="23">
        <v>0</v>
      </c>
      <c r="N543" s="23">
        <v>0</v>
      </c>
      <c r="O543" s="23">
        <v>0</v>
      </c>
      <c r="P543" s="23">
        <v>0</v>
      </c>
      <c r="Q543" s="23">
        <v>0</v>
      </c>
      <c r="R543" s="23" cm="1">
        <f t="array" ref="R543">_xlfn.IFS(H543=1,1,K543=1,1,L543=1,1,M543=1,1,N543=1,1,P543=1,1,TRUE,0)</f>
        <v>0</v>
      </c>
      <c r="S543" s="64">
        <f>IF(AND(G543=1,R543=1),0,R543)</f>
        <v>0</v>
      </c>
      <c r="T543" s="24" t="s">
        <v>2334</v>
      </c>
      <c r="U543" s="49">
        <f>SUBSTITUTE(T543,".",",")*1</f>
        <v>3.4606661647558198E-2</v>
      </c>
      <c r="V543" s="54">
        <f>IF(U543&gt;=0.1, 1, 0)</f>
        <v>0</v>
      </c>
      <c r="W543" s="25">
        <f>IF(U543&gt;=0.2, 1, 0)</f>
        <v>0</v>
      </c>
      <c r="X543" s="25">
        <f>IF(U543&gt;=0.3, 1, 0)</f>
        <v>0</v>
      </c>
      <c r="Y543" s="25">
        <f>IF(U543&gt;=0.4, 1, 0)</f>
        <v>0</v>
      </c>
      <c r="Z543" s="25">
        <f>IF(U543&gt;=0.5, 1, 0)</f>
        <v>0</v>
      </c>
      <c r="AA543" s="25">
        <f>IF(U543&gt;=0.6, 1, 0)</f>
        <v>0</v>
      </c>
      <c r="AB543" s="25">
        <f>IF(U543&gt;=0.7, 1, 0)</f>
        <v>0</v>
      </c>
      <c r="AC543" s="25">
        <f>IF(U543&gt;=0.8, 1, 0)</f>
        <v>0</v>
      </c>
      <c r="AD543" s="55">
        <f>IF(U543&gt;=0.9, 1, 0)</f>
        <v>0</v>
      </c>
    </row>
    <row r="544" spans="1:30" ht="20" customHeight="1" x14ac:dyDescent="0.2">
      <c r="A544" s="20" t="s">
        <v>1147</v>
      </c>
      <c r="B544" s="33" t="str">
        <f>SUBSTITUTE(A544,"/Users/timomiessen/Desktop/imagesdk/nonblackwomen1/","Image_")</f>
        <v>Image_NBW_175.jpg</v>
      </c>
      <c r="C544" s="63" t="s">
        <v>5</v>
      </c>
      <c r="D544" s="22" t="s">
        <v>6</v>
      </c>
      <c r="E544" s="23">
        <v>0</v>
      </c>
      <c r="F544" s="23">
        <v>1</v>
      </c>
      <c r="G544" s="23">
        <v>0</v>
      </c>
      <c r="H544" s="23">
        <v>0</v>
      </c>
      <c r="I544" s="23">
        <v>0</v>
      </c>
      <c r="J544" s="23">
        <v>0</v>
      </c>
      <c r="K544" s="23">
        <v>0</v>
      </c>
      <c r="L544" s="23">
        <v>0</v>
      </c>
      <c r="M544" s="23">
        <v>0</v>
      </c>
      <c r="N544" s="23">
        <v>0</v>
      </c>
      <c r="O544" s="23">
        <v>0</v>
      </c>
      <c r="P544" s="23">
        <v>0</v>
      </c>
      <c r="Q544" s="23">
        <v>0</v>
      </c>
      <c r="R544" s="23" cm="1">
        <f t="array" ref="R544">_xlfn.IFS(H544=1,1,K544=1,1,L544=1,1,M544=1,1,N544=1,1,P544=1,1,TRUE,0)</f>
        <v>0</v>
      </c>
      <c r="S544" s="64">
        <f>IF(AND(G544=1,R544=1),0,R544)</f>
        <v>0</v>
      </c>
      <c r="T544" s="24" t="s">
        <v>2335</v>
      </c>
      <c r="U544" s="49">
        <f>SUBSTITUTE(T544,".",",")*1</f>
        <v>7.0375117938965498E-3</v>
      </c>
      <c r="V544" s="54">
        <f>IF(U544&gt;=0.1, 1, 0)</f>
        <v>0</v>
      </c>
      <c r="W544" s="25">
        <f>IF(U544&gt;=0.2, 1, 0)</f>
        <v>0</v>
      </c>
      <c r="X544" s="25">
        <f>IF(U544&gt;=0.3, 1, 0)</f>
        <v>0</v>
      </c>
      <c r="Y544" s="25">
        <f>IF(U544&gt;=0.4, 1, 0)</f>
        <v>0</v>
      </c>
      <c r="Z544" s="25">
        <f>IF(U544&gt;=0.5, 1, 0)</f>
        <v>0</v>
      </c>
      <c r="AA544" s="25">
        <f>IF(U544&gt;=0.6, 1, 0)</f>
        <v>0</v>
      </c>
      <c r="AB544" s="25">
        <f>IF(U544&gt;=0.7, 1, 0)</f>
        <v>0</v>
      </c>
      <c r="AC544" s="25">
        <f>IF(U544&gt;=0.8, 1, 0)</f>
        <v>0</v>
      </c>
      <c r="AD544" s="55">
        <f>IF(U544&gt;=0.9, 1, 0)</f>
        <v>0</v>
      </c>
    </row>
    <row r="545" spans="1:30" ht="20" customHeight="1" x14ac:dyDescent="0.2">
      <c r="A545" s="20" t="s">
        <v>1148</v>
      </c>
      <c r="B545" s="33" t="str">
        <f>SUBSTITUTE(A545,"/Users/timomiessen/Desktop/imagesdk/nonblackwomen1/","Image_")</f>
        <v>Image_NBW_176.jpg</v>
      </c>
      <c r="C545" s="63" t="s">
        <v>5</v>
      </c>
      <c r="D545" s="22" t="s">
        <v>6</v>
      </c>
      <c r="E545" s="23">
        <v>0</v>
      </c>
      <c r="F545" s="23">
        <v>1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0</v>
      </c>
      <c r="O545" s="23">
        <v>0</v>
      </c>
      <c r="P545" s="23">
        <v>0</v>
      </c>
      <c r="Q545" s="23">
        <v>0</v>
      </c>
      <c r="R545" s="23" cm="1">
        <f t="array" ref="R545">_xlfn.IFS(H545=1,1,K545=1,1,L545=1,1,M545=1,1,N545=1,1,P545=1,1,TRUE,0)</f>
        <v>0</v>
      </c>
      <c r="S545" s="64">
        <f>IF(AND(G545=1,R545=1),0,R545)</f>
        <v>0</v>
      </c>
      <c r="T545" s="24" t="s">
        <v>2336</v>
      </c>
      <c r="U545" s="49">
        <f>SUBSTITUTE(T545,".",",")*1</f>
        <v>6.36498280800879E-3</v>
      </c>
      <c r="V545" s="54">
        <f>IF(U545&gt;=0.1, 1, 0)</f>
        <v>0</v>
      </c>
      <c r="W545" s="25">
        <f>IF(U545&gt;=0.2, 1, 0)</f>
        <v>0</v>
      </c>
      <c r="X545" s="25">
        <f>IF(U545&gt;=0.3, 1, 0)</f>
        <v>0</v>
      </c>
      <c r="Y545" s="25">
        <f>IF(U545&gt;=0.4, 1, 0)</f>
        <v>0</v>
      </c>
      <c r="Z545" s="25">
        <f>IF(U545&gt;=0.5, 1, 0)</f>
        <v>0</v>
      </c>
      <c r="AA545" s="25">
        <f>IF(U545&gt;=0.6, 1, 0)</f>
        <v>0</v>
      </c>
      <c r="AB545" s="25">
        <f>IF(U545&gt;=0.7, 1, 0)</f>
        <v>0</v>
      </c>
      <c r="AC545" s="25">
        <f>IF(U545&gt;=0.8, 1, 0)</f>
        <v>0</v>
      </c>
      <c r="AD545" s="55">
        <f>IF(U545&gt;=0.9, 1, 0)</f>
        <v>0</v>
      </c>
    </row>
    <row r="546" spans="1:30" ht="20" customHeight="1" x14ac:dyDescent="0.2">
      <c r="A546" s="20" t="s">
        <v>1149</v>
      </c>
      <c r="B546" s="33" t="str">
        <f>SUBSTITUTE(A546,"/Users/timomiessen/Desktop/imagesdk/nonblackwomen1/","Image_")</f>
        <v>Image_NBW_177.jpg</v>
      </c>
      <c r="C546" s="63" t="s">
        <v>5</v>
      </c>
      <c r="D546" s="22" t="s">
        <v>6</v>
      </c>
      <c r="E546" s="23">
        <v>0</v>
      </c>
      <c r="F546" s="23">
        <v>1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23">
        <v>0</v>
      </c>
      <c r="P546" s="23">
        <v>0</v>
      </c>
      <c r="Q546" s="23">
        <v>0</v>
      </c>
      <c r="R546" s="23" cm="1">
        <f t="array" ref="R546">_xlfn.IFS(H546=1,1,K546=1,1,L546=1,1,M546=1,1,N546=1,1,P546=1,1,TRUE,0)</f>
        <v>0</v>
      </c>
      <c r="S546" s="64">
        <f>IF(AND(G546=1,R546=1),0,R546)</f>
        <v>0</v>
      </c>
      <c r="T546" s="24" t="s">
        <v>2337</v>
      </c>
      <c r="U546" s="49">
        <f>SUBSTITUTE(T546,".",",")*1</f>
        <v>9.0414097066968593E-3</v>
      </c>
      <c r="V546" s="54">
        <f>IF(U546&gt;=0.1, 1, 0)</f>
        <v>0</v>
      </c>
      <c r="W546" s="25">
        <f>IF(U546&gt;=0.2, 1, 0)</f>
        <v>0</v>
      </c>
      <c r="X546" s="25">
        <f>IF(U546&gt;=0.3, 1, 0)</f>
        <v>0</v>
      </c>
      <c r="Y546" s="25">
        <f>IF(U546&gt;=0.4, 1, 0)</f>
        <v>0</v>
      </c>
      <c r="Z546" s="25">
        <f>IF(U546&gt;=0.5, 1, 0)</f>
        <v>0</v>
      </c>
      <c r="AA546" s="25">
        <f>IF(U546&gt;=0.6, 1, 0)</f>
        <v>0</v>
      </c>
      <c r="AB546" s="25">
        <f>IF(U546&gt;=0.7, 1, 0)</f>
        <v>0</v>
      </c>
      <c r="AC546" s="25">
        <f>IF(U546&gt;=0.8, 1, 0)</f>
        <v>0</v>
      </c>
      <c r="AD546" s="55">
        <f>IF(U546&gt;=0.9, 1, 0)</f>
        <v>0</v>
      </c>
    </row>
    <row r="547" spans="1:30" ht="20" customHeight="1" x14ac:dyDescent="0.2">
      <c r="A547" s="20" t="s">
        <v>1150</v>
      </c>
      <c r="B547" s="33" t="str">
        <f>SUBSTITUTE(A547,"/Users/timomiessen/Desktop/imagesdk/nonblackwomen1/","Image_")</f>
        <v>Image_NBW_178.jpg</v>
      </c>
      <c r="C547" s="63" t="s">
        <v>5</v>
      </c>
      <c r="D547" s="22" t="s">
        <v>6</v>
      </c>
      <c r="E547" s="23">
        <v>0</v>
      </c>
      <c r="F547" s="23">
        <v>1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 cm="1">
        <f t="array" ref="R547">_xlfn.IFS(H547=1,1,K547=1,1,L547=1,1,M547=1,1,N547=1,1,P547=1,1,TRUE,0)</f>
        <v>0</v>
      </c>
      <c r="S547" s="64">
        <f>IF(AND(G547=1,R547=1),0,R547)</f>
        <v>0</v>
      </c>
      <c r="T547" s="24" t="s">
        <v>2338</v>
      </c>
      <c r="U547" s="49">
        <f>SUBSTITUTE(T547,".",",")*1</f>
        <v>2.8461708687245801E-2</v>
      </c>
      <c r="V547" s="54">
        <f>IF(U547&gt;=0.1, 1, 0)</f>
        <v>0</v>
      </c>
      <c r="W547" s="25">
        <f>IF(U547&gt;=0.2, 1, 0)</f>
        <v>0</v>
      </c>
      <c r="X547" s="25">
        <f>IF(U547&gt;=0.3, 1, 0)</f>
        <v>0</v>
      </c>
      <c r="Y547" s="25">
        <f>IF(U547&gt;=0.4, 1, 0)</f>
        <v>0</v>
      </c>
      <c r="Z547" s="25">
        <f>IF(U547&gt;=0.5, 1, 0)</f>
        <v>0</v>
      </c>
      <c r="AA547" s="25">
        <f>IF(U547&gt;=0.6, 1, 0)</f>
        <v>0</v>
      </c>
      <c r="AB547" s="25">
        <f>IF(U547&gt;=0.7, 1, 0)</f>
        <v>0</v>
      </c>
      <c r="AC547" s="25">
        <f>IF(U547&gt;=0.8, 1, 0)</f>
        <v>0</v>
      </c>
      <c r="AD547" s="55">
        <f>IF(U547&gt;=0.9, 1, 0)</f>
        <v>0</v>
      </c>
    </row>
    <row r="548" spans="1:30" ht="20" customHeight="1" x14ac:dyDescent="0.2">
      <c r="A548" s="20" t="s">
        <v>1151</v>
      </c>
      <c r="B548" s="33" t="str">
        <f>SUBSTITUTE(A548,"/Users/timomiessen/Desktop/imagesdk/nonblackwomen1/","Image_")</f>
        <v>Image_NBW_179.jpg</v>
      </c>
      <c r="C548" s="63" t="s">
        <v>5</v>
      </c>
      <c r="D548" s="22" t="s">
        <v>6</v>
      </c>
      <c r="E548" s="23">
        <v>0</v>
      </c>
      <c r="F548" s="23">
        <v>1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3">
        <v>0</v>
      </c>
      <c r="Q548" s="23">
        <v>0</v>
      </c>
      <c r="R548" s="23" cm="1">
        <f t="array" ref="R548">_xlfn.IFS(H548=1,1,K548=1,1,L548=1,1,M548=1,1,N548=1,1,P548=1,1,TRUE,0)</f>
        <v>0</v>
      </c>
      <c r="S548" s="64">
        <f>IF(AND(G548=1,R548=1),0,R548)</f>
        <v>0</v>
      </c>
      <c r="T548" s="24" t="s">
        <v>2339</v>
      </c>
      <c r="U548" s="49">
        <f>SUBSTITUTE(T548,".",",")*1</f>
        <v>0.31336642429232597</v>
      </c>
      <c r="V548" s="54">
        <f>IF(U548&gt;=0.1, 1, 0)</f>
        <v>1</v>
      </c>
      <c r="W548" s="25">
        <f>IF(U548&gt;=0.2, 1, 0)</f>
        <v>1</v>
      </c>
      <c r="X548" s="25">
        <f>IF(U548&gt;=0.3, 1, 0)</f>
        <v>1</v>
      </c>
      <c r="Y548" s="25">
        <f>IF(U548&gt;=0.4, 1, 0)</f>
        <v>0</v>
      </c>
      <c r="Z548" s="25">
        <f>IF(U548&gt;=0.5, 1, 0)</f>
        <v>0</v>
      </c>
      <c r="AA548" s="25">
        <f>IF(U548&gt;=0.6, 1, 0)</f>
        <v>0</v>
      </c>
      <c r="AB548" s="25">
        <f>IF(U548&gt;=0.7, 1, 0)</f>
        <v>0</v>
      </c>
      <c r="AC548" s="25">
        <f>IF(U548&gt;=0.8, 1, 0)</f>
        <v>0</v>
      </c>
      <c r="AD548" s="55">
        <f>IF(U548&gt;=0.9, 1, 0)</f>
        <v>0</v>
      </c>
    </row>
    <row r="549" spans="1:30" ht="20" customHeight="1" x14ac:dyDescent="0.2">
      <c r="A549" s="20" t="s">
        <v>1152</v>
      </c>
      <c r="B549" s="33" t="str">
        <f>SUBSTITUTE(A549,"/Users/timomiessen/Desktop/imagesdk/nonblackwomen1/","Image_")</f>
        <v>Image_NBW_18.jpg</v>
      </c>
      <c r="C549" s="63" t="s">
        <v>5</v>
      </c>
      <c r="D549" s="22" t="s">
        <v>6</v>
      </c>
      <c r="E549" s="23">
        <v>1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>
        <v>0</v>
      </c>
      <c r="M549" s="23">
        <v>0</v>
      </c>
      <c r="N549" s="23">
        <v>0</v>
      </c>
      <c r="O549" s="23">
        <v>0</v>
      </c>
      <c r="P549" s="23">
        <v>0</v>
      </c>
      <c r="Q549" s="23">
        <v>0</v>
      </c>
      <c r="R549" s="23" cm="1">
        <f t="array" ref="R549">_xlfn.IFS(H549=1,1,K549=1,1,L549=1,1,M549=1,1,N549=1,1,P549=1,1,TRUE,0)</f>
        <v>0</v>
      </c>
      <c r="S549" s="64">
        <f>IF(AND(G549=1,R549=1),0,R549)</f>
        <v>0</v>
      </c>
      <c r="T549" s="24" t="s">
        <v>2340</v>
      </c>
      <c r="U549" s="49">
        <f>SUBSTITUTE(T549,".",",")*1</f>
        <v>9.3217918183654495E-3</v>
      </c>
      <c r="V549" s="54">
        <f>IF(U549&gt;=0.1, 1, 0)</f>
        <v>0</v>
      </c>
      <c r="W549" s="25">
        <f>IF(U549&gt;=0.2, 1, 0)</f>
        <v>0</v>
      </c>
      <c r="X549" s="25">
        <f>IF(U549&gt;=0.3, 1, 0)</f>
        <v>0</v>
      </c>
      <c r="Y549" s="25">
        <f>IF(U549&gt;=0.4, 1, 0)</f>
        <v>0</v>
      </c>
      <c r="Z549" s="25">
        <f>IF(U549&gt;=0.5, 1, 0)</f>
        <v>0</v>
      </c>
      <c r="AA549" s="25">
        <f>IF(U549&gt;=0.6, 1, 0)</f>
        <v>0</v>
      </c>
      <c r="AB549" s="25">
        <f>IF(U549&gt;=0.7, 1, 0)</f>
        <v>0</v>
      </c>
      <c r="AC549" s="25">
        <f>IF(U549&gt;=0.8, 1, 0)</f>
        <v>0</v>
      </c>
      <c r="AD549" s="55">
        <f>IF(U549&gt;=0.9, 1, 0)</f>
        <v>0</v>
      </c>
    </row>
    <row r="550" spans="1:30" ht="20" customHeight="1" x14ac:dyDescent="0.2">
      <c r="A550" s="20" t="s">
        <v>1153</v>
      </c>
      <c r="B550" s="33" t="str">
        <f>SUBSTITUTE(A550,"/Users/timomiessen/Desktop/imagesdk/nonblackwomen1/","Image_")</f>
        <v>Image_NBW_180.jpg</v>
      </c>
      <c r="C550" s="63" t="s">
        <v>5</v>
      </c>
      <c r="D550" s="22" t="s">
        <v>6</v>
      </c>
      <c r="E550" s="23">
        <v>0</v>
      </c>
      <c r="F550" s="23">
        <v>1</v>
      </c>
      <c r="G550" s="23">
        <v>0</v>
      </c>
      <c r="H550" s="23">
        <v>0</v>
      </c>
      <c r="I550" s="23">
        <v>0</v>
      </c>
      <c r="J550" s="23">
        <v>0</v>
      </c>
      <c r="K550" s="23">
        <v>0</v>
      </c>
      <c r="L550" s="23">
        <v>0</v>
      </c>
      <c r="M550" s="23">
        <v>0</v>
      </c>
      <c r="N550" s="23">
        <v>0</v>
      </c>
      <c r="O550" s="23">
        <v>0</v>
      </c>
      <c r="P550" s="23">
        <v>0</v>
      </c>
      <c r="Q550" s="23">
        <v>0</v>
      </c>
      <c r="R550" s="23" cm="1">
        <f t="array" ref="R550">_xlfn.IFS(H550=1,1,K550=1,1,L550=1,1,M550=1,1,N550=1,1,P550=1,1,TRUE,0)</f>
        <v>0</v>
      </c>
      <c r="S550" s="64">
        <f>IF(AND(G550=1,R550=1),0,R550)</f>
        <v>0</v>
      </c>
      <c r="T550" s="24" t="s">
        <v>2341</v>
      </c>
      <c r="U550" s="49">
        <f>SUBSTITUTE(T550,".",",")*1</f>
        <v>0.23149160295724799</v>
      </c>
      <c r="V550" s="54">
        <f>IF(U550&gt;=0.1, 1, 0)</f>
        <v>1</v>
      </c>
      <c r="W550" s="25">
        <f>IF(U550&gt;=0.2, 1, 0)</f>
        <v>1</v>
      </c>
      <c r="X550" s="25">
        <f>IF(U550&gt;=0.3, 1, 0)</f>
        <v>0</v>
      </c>
      <c r="Y550" s="25">
        <f>IF(U550&gt;=0.4, 1, 0)</f>
        <v>0</v>
      </c>
      <c r="Z550" s="25">
        <f>IF(U550&gt;=0.5, 1, 0)</f>
        <v>0</v>
      </c>
      <c r="AA550" s="25">
        <f>IF(U550&gt;=0.6, 1, 0)</f>
        <v>0</v>
      </c>
      <c r="AB550" s="25">
        <f>IF(U550&gt;=0.7, 1, 0)</f>
        <v>0</v>
      </c>
      <c r="AC550" s="25">
        <f>IF(U550&gt;=0.8, 1, 0)</f>
        <v>0</v>
      </c>
      <c r="AD550" s="55">
        <f>IF(U550&gt;=0.9, 1, 0)</f>
        <v>0</v>
      </c>
    </row>
    <row r="551" spans="1:30" ht="20" customHeight="1" x14ac:dyDescent="0.2">
      <c r="A551" s="20" t="s">
        <v>1154</v>
      </c>
      <c r="B551" s="33" t="str">
        <f>SUBSTITUTE(A551,"/Users/timomiessen/Desktop/imagesdk/nonblackwomen1/","Image_")</f>
        <v>Image_NBW_181.jpg</v>
      </c>
      <c r="C551" s="63" t="s">
        <v>5</v>
      </c>
      <c r="D551" s="22" t="s">
        <v>6</v>
      </c>
      <c r="E551" s="23">
        <v>0</v>
      </c>
      <c r="F551" s="23">
        <v>1</v>
      </c>
      <c r="G551" s="23">
        <v>0</v>
      </c>
      <c r="H551" s="23">
        <v>0</v>
      </c>
      <c r="I551" s="23">
        <v>0</v>
      </c>
      <c r="J551" s="23">
        <v>0</v>
      </c>
      <c r="K551" s="23">
        <v>0</v>
      </c>
      <c r="L551" s="23">
        <v>0</v>
      </c>
      <c r="M551" s="23">
        <v>0</v>
      </c>
      <c r="N551" s="23">
        <v>0</v>
      </c>
      <c r="O551" s="23">
        <v>0</v>
      </c>
      <c r="P551" s="23">
        <v>0</v>
      </c>
      <c r="Q551" s="23">
        <v>0</v>
      </c>
      <c r="R551" s="23" cm="1">
        <f t="array" ref="R551">_xlfn.IFS(H551=1,1,K551=1,1,L551=1,1,M551=1,1,N551=1,1,P551=1,1,TRUE,0)</f>
        <v>0</v>
      </c>
      <c r="S551" s="64">
        <f>IF(AND(G551=1,R551=1),0,R551)</f>
        <v>0</v>
      </c>
      <c r="T551" s="24" t="s">
        <v>2342</v>
      </c>
      <c r="U551" s="49">
        <f>SUBSTITUTE(T551,".",",")*1</f>
        <v>2.4608516134321599E-2</v>
      </c>
      <c r="V551" s="54">
        <f>IF(U551&gt;=0.1, 1, 0)</f>
        <v>0</v>
      </c>
      <c r="W551" s="25">
        <f>IF(U551&gt;=0.2, 1, 0)</f>
        <v>0</v>
      </c>
      <c r="X551" s="25">
        <f>IF(U551&gt;=0.3, 1, 0)</f>
        <v>0</v>
      </c>
      <c r="Y551" s="25">
        <f>IF(U551&gt;=0.4, 1, 0)</f>
        <v>0</v>
      </c>
      <c r="Z551" s="25">
        <f>IF(U551&gt;=0.5, 1, 0)</f>
        <v>0</v>
      </c>
      <c r="AA551" s="25">
        <f>IF(U551&gt;=0.6, 1, 0)</f>
        <v>0</v>
      </c>
      <c r="AB551" s="25">
        <f>IF(U551&gt;=0.7, 1, 0)</f>
        <v>0</v>
      </c>
      <c r="AC551" s="25">
        <f>IF(U551&gt;=0.8, 1, 0)</f>
        <v>0</v>
      </c>
      <c r="AD551" s="55">
        <f>IF(U551&gt;=0.9, 1, 0)</f>
        <v>0</v>
      </c>
    </row>
    <row r="552" spans="1:30" ht="20" customHeight="1" x14ac:dyDescent="0.2">
      <c r="A552" s="20" t="s">
        <v>1155</v>
      </c>
      <c r="B552" s="33" t="str">
        <f>SUBSTITUTE(A552,"/Users/timomiessen/Desktop/imagesdk/nonblackwomen1/","Image_")</f>
        <v>Image_NBW_182.jpg</v>
      </c>
      <c r="C552" s="63" t="s">
        <v>5</v>
      </c>
      <c r="D552" s="22" t="s">
        <v>6</v>
      </c>
      <c r="E552" s="23">
        <v>0</v>
      </c>
      <c r="F552" s="23">
        <v>1</v>
      </c>
      <c r="G552" s="23">
        <v>0</v>
      </c>
      <c r="H552" s="23">
        <v>0</v>
      </c>
      <c r="I552" s="23">
        <v>0</v>
      </c>
      <c r="J552" s="23">
        <v>0</v>
      </c>
      <c r="K552" s="23">
        <v>0</v>
      </c>
      <c r="L552" s="23">
        <v>0</v>
      </c>
      <c r="M552" s="23">
        <v>0</v>
      </c>
      <c r="N552" s="23">
        <v>0</v>
      </c>
      <c r="O552" s="23">
        <v>0</v>
      </c>
      <c r="P552" s="23">
        <v>0</v>
      </c>
      <c r="Q552" s="23">
        <v>0</v>
      </c>
      <c r="R552" s="23" cm="1">
        <f t="array" ref="R552">_xlfn.IFS(H552=1,1,K552=1,1,L552=1,1,M552=1,1,N552=1,1,P552=1,1,TRUE,0)</f>
        <v>0</v>
      </c>
      <c r="S552" s="64">
        <f>IF(AND(G552=1,R552=1),0,R552)</f>
        <v>0</v>
      </c>
      <c r="T552" s="24" t="s">
        <v>2343</v>
      </c>
      <c r="U552" s="49">
        <f>SUBSTITUTE(T552,".",",")*1</f>
        <v>3.3050397410988801E-2</v>
      </c>
      <c r="V552" s="54">
        <f>IF(U552&gt;=0.1, 1, 0)</f>
        <v>0</v>
      </c>
      <c r="W552" s="25">
        <f>IF(U552&gt;=0.2, 1, 0)</f>
        <v>0</v>
      </c>
      <c r="X552" s="25">
        <f>IF(U552&gt;=0.3, 1, 0)</f>
        <v>0</v>
      </c>
      <c r="Y552" s="25">
        <f>IF(U552&gt;=0.4, 1, 0)</f>
        <v>0</v>
      </c>
      <c r="Z552" s="25">
        <f>IF(U552&gt;=0.5, 1, 0)</f>
        <v>0</v>
      </c>
      <c r="AA552" s="25">
        <f>IF(U552&gt;=0.6, 1, 0)</f>
        <v>0</v>
      </c>
      <c r="AB552" s="25">
        <f>IF(U552&gt;=0.7, 1, 0)</f>
        <v>0</v>
      </c>
      <c r="AC552" s="25">
        <f>IF(U552&gt;=0.8, 1, 0)</f>
        <v>0</v>
      </c>
      <c r="AD552" s="55">
        <f>IF(U552&gt;=0.9, 1, 0)</f>
        <v>0</v>
      </c>
    </row>
    <row r="553" spans="1:30" ht="20" customHeight="1" x14ac:dyDescent="0.2">
      <c r="A553" s="20" t="s">
        <v>1156</v>
      </c>
      <c r="B553" s="33" t="str">
        <f>SUBSTITUTE(A553,"/Users/timomiessen/Desktop/imagesdk/nonblackwomen1/","Image_")</f>
        <v>Image_NBW_183.jpg</v>
      </c>
      <c r="C553" s="63" t="s">
        <v>5</v>
      </c>
      <c r="D553" s="22" t="s">
        <v>6</v>
      </c>
      <c r="E553" s="23">
        <v>0</v>
      </c>
      <c r="F553" s="23">
        <v>1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>
        <v>0</v>
      </c>
      <c r="M553" s="23">
        <v>0</v>
      </c>
      <c r="N553" s="23">
        <v>0</v>
      </c>
      <c r="O553" s="23">
        <v>0</v>
      </c>
      <c r="P553" s="23">
        <v>0</v>
      </c>
      <c r="Q553" s="23">
        <v>0</v>
      </c>
      <c r="R553" s="23" cm="1">
        <f t="array" ref="R553">_xlfn.IFS(H553=1,1,K553=1,1,L553=1,1,M553=1,1,N553=1,1,P553=1,1,TRUE,0)</f>
        <v>0</v>
      </c>
      <c r="S553" s="64">
        <f>IF(AND(G553=1,R553=1),0,R553)</f>
        <v>0</v>
      </c>
      <c r="T553" s="24" t="s">
        <v>2344</v>
      </c>
      <c r="U553" s="49">
        <f>SUBSTITUTE(T553,".",",")*1</f>
        <v>1.55757223255932E-2</v>
      </c>
      <c r="V553" s="54">
        <f>IF(U553&gt;=0.1, 1, 0)</f>
        <v>0</v>
      </c>
      <c r="W553" s="25">
        <f>IF(U553&gt;=0.2, 1, 0)</f>
        <v>0</v>
      </c>
      <c r="X553" s="25">
        <f>IF(U553&gt;=0.3, 1, 0)</f>
        <v>0</v>
      </c>
      <c r="Y553" s="25">
        <f>IF(U553&gt;=0.4, 1, 0)</f>
        <v>0</v>
      </c>
      <c r="Z553" s="25">
        <f>IF(U553&gt;=0.5, 1, 0)</f>
        <v>0</v>
      </c>
      <c r="AA553" s="25">
        <f>IF(U553&gt;=0.6, 1, 0)</f>
        <v>0</v>
      </c>
      <c r="AB553" s="25">
        <f>IF(U553&gt;=0.7, 1, 0)</f>
        <v>0</v>
      </c>
      <c r="AC553" s="25">
        <f>IF(U553&gt;=0.8, 1, 0)</f>
        <v>0</v>
      </c>
      <c r="AD553" s="55">
        <f>IF(U553&gt;=0.9, 1, 0)</f>
        <v>0</v>
      </c>
    </row>
    <row r="554" spans="1:30" ht="20" customHeight="1" x14ac:dyDescent="0.2">
      <c r="A554" s="20" t="s">
        <v>1157</v>
      </c>
      <c r="B554" s="33" t="str">
        <f>SUBSTITUTE(A554,"/Users/timomiessen/Desktop/imagesdk/nonblackwomen1/","Image_")</f>
        <v>Image_NBW_184.jpg</v>
      </c>
      <c r="C554" s="63" t="s">
        <v>5</v>
      </c>
      <c r="D554" s="22" t="s">
        <v>6</v>
      </c>
      <c r="E554" s="23">
        <v>0</v>
      </c>
      <c r="F554" s="23">
        <v>1</v>
      </c>
      <c r="G554" s="23">
        <v>0</v>
      </c>
      <c r="H554" s="23">
        <v>0</v>
      </c>
      <c r="I554" s="23">
        <v>0</v>
      </c>
      <c r="J554" s="23">
        <v>0</v>
      </c>
      <c r="K554" s="23">
        <v>0</v>
      </c>
      <c r="L554" s="23">
        <v>0</v>
      </c>
      <c r="M554" s="23">
        <v>0</v>
      </c>
      <c r="N554" s="23">
        <v>0</v>
      </c>
      <c r="O554" s="23">
        <v>0</v>
      </c>
      <c r="P554" s="23">
        <v>0</v>
      </c>
      <c r="Q554" s="23">
        <v>0</v>
      </c>
      <c r="R554" s="23" cm="1">
        <f t="array" ref="R554">_xlfn.IFS(H554=1,1,K554=1,1,L554=1,1,M554=1,1,N554=1,1,P554=1,1,TRUE,0)</f>
        <v>0</v>
      </c>
      <c r="S554" s="64">
        <f>IF(AND(G554=1,R554=1),0,R554)</f>
        <v>0</v>
      </c>
      <c r="T554" s="24" t="s">
        <v>2345</v>
      </c>
      <c r="U554" s="49">
        <f>SUBSTITUTE(T554,".",",")*1</f>
        <v>1.1158077046275101E-2</v>
      </c>
      <c r="V554" s="54">
        <f>IF(U554&gt;=0.1, 1, 0)</f>
        <v>0</v>
      </c>
      <c r="W554" s="25">
        <f>IF(U554&gt;=0.2, 1, 0)</f>
        <v>0</v>
      </c>
      <c r="X554" s="25">
        <f>IF(U554&gt;=0.3, 1, 0)</f>
        <v>0</v>
      </c>
      <c r="Y554" s="25">
        <f>IF(U554&gt;=0.4, 1, 0)</f>
        <v>0</v>
      </c>
      <c r="Z554" s="25">
        <f>IF(U554&gt;=0.5, 1, 0)</f>
        <v>0</v>
      </c>
      <c r="AA554" s="25">
        <f>IF(U554&gt;=0.6, 1, 0)</f>
        <v>0</v>
      </c>
      <c r="AB554" s="25">
        <f>IF(U554&gt;=0.7, 1, 0)</f>
        <v>0</v>
      </c>
      <c r="AC554" s="25">
        <f>IF(U554&gt;=0.8, 1, 0)</f>
        <v>0</v>
      </c>
      <c r="AD554" s="55">
        <f>IF(U554&gt;=0.9, 1, 0)</f>
        <v>0</v>
      </c>
    </row>
    <row r="555" spans="1:30" ht="20" customHeight="1" x14ac:dyDescent="0.2">
      <c r="A555" s="20" t="s">
        <v>1158</v>
      </c>
      <c r="B555" s="33" t="str">
        <f>SUBSTITUTE(A555,"/Users/timomiessen/Desktop/imagesdk/nonblackwomen1/","Image_")</f>
        <v>Image_NBW_185.jpg</v>
      </c>
      <c r="C555" s="63" t="s">
        <v>5</v>
      </c>
      <c r="D555" s="22" t="s">
        <v>6</v>
      </c>
      <c r="E555" s="23">
        <v>0</v>
      </c>
      <c r="F555" s="23">
        <v>1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23">
        <v>0</v>
      </c>
      <c r="P555" s="23">
        <v>0</v>
      </c>
      <c r="Q555" s="23">
        <v>0</v>
      </c>
      <c r="R555" s="23" cm="1">
        <f t="array" ref="R555">_xlfn.IFS(H555=1,1,K555=1,1,L555=1,1,M555=1,1,N555=1,1,P555=1,1,TRUE,0)</f>
        <v>0</v>
      </c>
      <c r="S555" s="64">
        <f>IF(AND(G555=1,R555=1),0,R555)</f>
        <v>0</v>
      </c>
      <c r="T555" s="24" t="s">
        <v>2346</v>
      </c>
      <c r="U555" s="49">
        <f>SUBSTITUTE(T555,".",",")*1</f>
        <v>3.9039861410856198E-2</v>
      </c>
      <c r="V555" s="54">
        <f>IF(U555&gt;=0.1, 1, 0)</f>
        <v>0</v>
      </c>
      <c r="W555" s="25">
        <f>IF(U555&gt;=0.2, 1, 0)</f>
        <v>0</v>
      </c>
      <c r="X555" s="25">
        <f>IF(U555&gt;=0.3, 1, 0)</f>
        <v>0</v>
      </c>
      <c r="Y555" s="25">
        <f>IF(U555&gt;=0.4, 1, 0)</f>
        <v>0</v>
      </c>
      <c r="Z555" s="25">
        <f>IF(U555&gt;=0.5, 1, 0)</f>
        <v>0</v>
      </c>
      <c r="AA555" s="25">
        <f>IF(U555&gt;=0.6, 1, 0)</f>
        <v>0</v>
      </c>
      <c r="AB555" s="25">
        <f>IF(U555&gt;=0.7, 1, 0)</f>
        <v>0</v>
      </c>
      <c r="AC555" s="25">
        <f>IF(U555&gt;=0.8, 1, 0)</f>
        <v>0</v>
      </c>
      <c r="AD555" s="55">
        <f>IF(U555&gt;=0.9, 1, 0)</f>
        <v>0</v>
      </c>
    </row>
    <row r="556" spans="1:30" ht="20" customHeight="1" x14ac:dyDescent="0.2">
      <c r="A556" s="20" t="s">
        <v>1159</v>
      </c>
      <c r="B556" s="33" t="str">
        <f>SUBSTITUTE(A556,"/Users/timomiessen/Desktop/imagesdk/nonblackwomen1/","Image_")</f>
        <v>Image_NBW_186.jpg</v>
      </c>
      <c r="C556" s="63" t="s">
        <v>5</v>
      </c>
      <c r="D556" s="22" t="s">
        <v>6</v>
      </c>
      <c r="E556" s="23">
        <v>0</v>
      </c>
      <c r="F556" s="23">
        <v>1</v>
      </c>
      <c r="G556" s="23">
        <v>0</v>
      </c>
      <c r="H556" s="23">
        <v>0</v>
      </c>
      <c r="I556" s="23">
        <v>0</v>
      </c>
      <c r="J556" s="23">
        <v>0</v>
      </c>
      <c r="K556" s="23">
        <v>0</v>
      </c>
      <c r="L556" s="23">
        <v>0</v>
      </c>
      <c r="M556" s="23">
        <v>0</v>
      </c>
      <c r="N556" s="23">
        <v>0</v>
      </c>
      <c r="O556" s="23">
        <v>0</v>
      </c>
      <c r="P556" s="23">
        <v>0</v>
      </c>
      <c r="Q556" s="23">
        <v>0</v>
      </c>
      <c r="R556" s="23" cm="1">
        <f t="array" ref="R556">_xlfn.IFS(H556=1,1,K556=1,1,L556=1,1,M556=1,1,N556=1,1,P556=1,1,TRUE,0)</f>
        <v>0</v>
      </c>
      <c r="S556" s="64">
        <f>IF(AND(G556=1,R556=1),0,R556)</f>
        <v>0</v>
      </c>
      <c r="T556" s="24" t="s">
        <v>2347</v>
      </c>
      <c r="U556" s="49">
        <f>SUBSTITUTE(T556,".",",")*1</f>
        <v>8.1883273087441904E-3</v>
      </c>
      <c r="V556" s="54">
        <f>IF(U556&gt;=0.1, 1, 0)</f>
        <v>0</v>
      </c>
      <c r="W556" s="25">
        <f>IF(U556&gt;=0.2, 1, 0)</f>
        <v>0</v>
      </c>
      <c r="X556" s="25">
        <f>IF(U556&gt;=0.3, 1, 0)</f>
        <v>0</v>
      </c>
      <c r="Y556" s="25">
        <f>IF(U556&gt;=0.4, 1, 0)</f>
        <v>0</v>
      </c>
      <c r="Z556" s="25">
        <f>IF(U556&gt;=0.5, 1, 0)</f>
        <v>0</v>
      </c>
      <c r="AA556" s="25">
        <f>IF(U556&gt;=0.6, 1, 0)</f>
        <v>0</v>
      </c>
      <c r="AB556" s="25">
        <f>IF(U556&gt;=0.7, 1, 0)</f>
        <v>0</v>
      </c>
      <c r="AC556" s="25">
        <f>IF(U556&gt;=0.8, 1, 0)</f>
        <v>0</v>
      </c>
      <c r="AD556" s="55">
        <f>IF(U556&gt;=0.9, 1, 0)</f>
        <v>0</v>
      </c>
    </row>
    <row r="557" spans="1:30" ht="20" customHeight="1" x14ac:dyDescent="0.2">
      <c r="A557" s="20" t="s">
        <v>1160</v>
      </c>
      <c r="B557" s="33" t="str">
        <f>SUBSTITUTE(A557,"/Users/timomiessen/Desktop/imagesdk/nonblackwomen1/","Image_")</f>
        <v>Image_NBW_187.jpg</v>
      </c>
      <c r="C557" s="63" t="s">
        <v>5</v>
      </c>
      <c r="D557" s="22" t="s">
        <v>6</v>
      </c>
      <c r="E557" s="23">
        <v>0</v>
      </c>
      <c r="F557" s="23">
        <v>1</v>
      </c>
      <c r="G557" s="23">
        <v>0</v>
      </c>
      <c r="H557" s="23">
        <v>0</v>
      </c>
      <c r="I557" s="23">
        <v>0</v>
      </c>
      <c r="J557" s="23">
        <v>0</v>
      </c>
      <c r="K557" s="23">
        <v>0</v>
      </c>
      <c r="L557" s="23">
        <v>0</v>
      </c>
      <c r="M557" s="23">
        <v>0</v>
      </c>
      <c r="N557" s="23">
        <v>0</v>
      </c>
      <c r="O557" s="23">
        <v>0</v>
      </c>
      <c r="P557" s="23">
        <v>0</v>
      </c>
      <c r="Q557" s="23">
        <v>0</v>
      </c>
      <c r="R557" s="23" cm="1">
        <f t="array" ref="R557">_xlfn.IFS(H557=1,1,K557=1,1,L557=1,1,M557=1,1,N557=1,1,P557=1,1,TRUE,0)</f>
        <v>0</v>
      </c>
      <c r="S557" s="64">
        <f>IF(AND(G557=1,R557=1),0,R557)</f>
        <v>0</v>
      </c>
      <c r="T557" s="24" t="s">
        <v>2348</v>
      </c>
      <c r="U557" s="49">
        <f>SUBSTITUTE(T557,".",",")*1</f>
        <v>1.7534865997731599E-2</v>
      </c>
      <c r="V557" s="54">
        <f>IF(U557&gt;=0.1, 1, 0)</f>
        <v>0</v>
      </c>
      <c r="W557" s="25">
        <f>IF(U557&gt;=0.2, 1, 0)</f>
        <v>0</v>
      </c>
      <c r="X557" s="25">
        <f>IF(U557&gt;=0.3, 1, 0)</f>
        <v>0</v>
      </c>
      <c r="Y557" s="25">
        <f>IF(U557&gt;=0.4, 1, 0)</f>
        <v>0</v>
      </c>
      <c r="Z557" s="25">
        <f>IF(U557&gt;=0.5, 1, 0)</f>
        <v>0</v>
      </c>
      <c r="AA557" s="25">
        <f>IF(U557&gt;=0.6, 1, 0)</f>
        <v>0</v>
      </c>
      <c r="AB557" s="25">
        <f>IF(U557&gt;=0.7, 1, 0)</f>
        <v>0</v>
      </c>
      <c r="AC557" s="25">
        <f>IF(U557&gt;=0.8, 1, 0)</f>
        <v>0</v>
      </c>
      <c r="AD557" s="55">
        <f>IF(U557&gt;=0.9, 1, 0)</f>
        <v>0</v>
      </c>
    </row>
    <row r="558" spans="1:30" ht="20" customHeight="1" x14ac:dyDescent="0.2">
      <c r="A558" s="20" t="s">
        <v>1161</v>
      </c>
      <c r="B558" s="33" t="str">
        <f>SUBSTITUTE(A558,"/Users/timomiessen/Desktop/imagesdk/nonblackwomen1/","Image_")</f>
        <v>Image_NBW_188.jpg</v>
      </c>
      <c r="C558" s="63" t="s">
        <v>5</v>
      </c>
      <c r="D558" s="22" t="s">
        <v>6</v>
      </c>
      <c r="E558" s="23">
        <v>0</v>
      </c>
      <c r="F558" s="23">
        <v>1</v>
      </c>
      <c r="G558" s="23">
        <v>0</v>
      </c>
      <c r="H558" s="23">
        <v>0</v>
      </c>
      <c r="I558" s="23">
        <v>0</v>
      </c>
      <c r="J558" s="23">
        <v>0</v>
      </c>
      <c r="K558" s="23">
        <v>0</v>
      </c>
      <c r="L558" s="23">
        <v>0</v>
      </c>
      <c r="M558" s="23">
        <v>0</v>
      </c>
      <c r="N558" s="23">
        <v>0</v>
      </c>
      <c r="O558" s="23">
        <v>0</v>
      </c>
      <c r="P558" s="23">
        <v>0</v>
      </c>
      <c r="Q558" s="23">
        <v>0</v>
      </c>
      <c r="R558" s="23" cm="1">
        <f t="array" ref="R558">_xlfn.IFS(H558=1,1,K558=1,1,L558=1,1,M558=1,1,N558=1,1,P558=1,1,TRUE,0)</f>
        <v>0</v>
      </c>
      <c r="S558" s="64">
        <f>IF(AND(G558=1,R558=1),0,R558)</f>
        <v>0</v>
      </c>
      <c r="T558" s="24" t="s">
        <v>2349</v>
      </c>
      <c r="U558" s="49">
        <f>SUBSTITUTE(T558,".",",")*1</f>
        <v>1.9541658461093899E-2</v>
      </c>
      <c r="V558" s="54">
        <f>IF(U558&gt;=0.1, 1, 0)</f>
        <v>0</v>
      </c>
      <c r="W558" s="25">
        <f>IF(U558&gt;=0.2, 1, 0)</f>
        <v>0</v>
      </c>
      <c r="X558" s="25">
        <f>IF(U558&gt;=0.3, 1, 0)</f>
        <v>0</v>
      </c>
      <c r="Y558" s="25">
        <f>IF(U558&gt;=0.4, 1, 0)</f>
        <v>0</v>
      </c>
      <c r="Z558" s="25">
        <f>IF(U558&gt;=0.5, 1, 0)</f>
        <v>0</v>
      </c>
      <c r="AA558" s="25">
        <f>IF(U558&gt;=0.6, 1, 0)</f>
        <v>0</v>
      </c>
      <c r="AB558" s="25">
        <f>IF(U558&gt;=0.7, 1, 0)</f>
        <v>0</v>
      </c>
      <c r="AC558" s="25">
        <f>IF(U558&gt;=0.8, 1, 0)</f>
        <v>0</v>
      </c>
      <c r="AD558" s="55">
        <f>IF(U558&gt;=0.9, 1, 0)</f>
        <v>0</v>
      </c>
    </row>
    <row r="559" spans="1:30" ht="20" customHeight="1" x14ac:dyDescent="0.2">
      <c r="A559" s="20" t="s">
        <v>1162</v>
      </c>
      <c r="B559" s="33" t="str">
        <f>SUBSTITUTE(A559,"/Users/timomiessen/Desktop/imagesdk/nonblackwomen1/","Image_")</f>
        <v>Image_NBW_189.jpg</v>
      </c>
      <c r="C559" s="63" t="s">
        <v>5</v>
      </c>
      <c r="D559" s="22" t="s">
        <v>6</v>
      </c>
      <c r="E559" s="23">
        <v>0</v>
      </c>
      <c r="F559" s="23">
        <v>1</v>
      </c>
      <c r="G559" s="23">
        <v>0</v>
      </c>
      <c r="H559" s="23">
        <v>0</v>
      </c>
      <c r="I559" s="23">
        <v>0</v>
      </c>
      <c r="J559" s="23">
        <v>0</v>
      </c>
      <c r="K559" s="23">
        <v>0</v>
      </c>
      <c r="L559" s="23">
        <v>0</v>
      </c>
      <c r="M559" s="23">
        <v>0</v>
      </c>
      <c r="N559" s="23">
        <v>0</v>
      </c>
      <c r="O559" s="23">
        <v>0</v>
      </c>
      <c r="P559" s="23">
        <v>0</v>
      </c>
      <c r="Q559" s="23">
        <v>0</v>
      </c>
      <c r="R559" s="23" cm="1">
        <f t="array" ref="R559">_xlfn.IFS(H559=1,1,K559=1,1,L559=1,1,M559=1,1,N559=1,1,P559=1,1,TRUE,0)</f>
        <v>0</v>
      </c>
      <c r="S559" s="64">
        <f>IF(AND(G559=1,R559=1),0,R559)</f>
        <v>0</v>
      </c>
      <c r="T559" s="24" t="s">
        <v>2350</v>
      </c>
      <c r="U559" s="49">
        <f>SUBSTITUTE(T559,".",",")*1</f>
        <v>3.3417521975934499E-2</v>
      </c>
      <c r="V559" s="54">
        <f>IF(U559&gt;=0.1, 1, 0)</f>
        <v>0</v>
      </c>
      <c r="W559" s="25">
        <f>IF(U559&gt;=0.2, 1, 0)</f>
        <v>0</v>
      </c>
      <c r="X559" s="25">
        <f>IF(U559&gt;=0.3, 1, 0)</f>
        <v>0</v>
      </c>
      <c r="Y559" s="25">
        <f>IF(U559&gt;=0.4, 1, 0)</f>
        <v>0</v>
      </c>
      <c r="Z559" s="25">
        <f>IF(U559&gt;=0.5, 1, 0)</f>
        <v>0</v>
      </c>
      <c r="AA559" s="25">
        <f>IF(U559&gt;=0.6, 1, 0)</f>
        <v>0</v>
      </c>
      <c r="AB559" s="25">
        <f>IF(U559&gt;=0.7, 1, 0)</f>
        <v>0</v>
      </c>
      <c r="AC559" s="25">
        <f>IF(U559&gt;=0.8, 1, 0)</f>
        <v>0</v>
      </c>
      <c r="AD559" s="55">
        <f>IF(U559&gt;=0.9, 1, 0)</f>
        <v>0</v>
      </c>
    </row>
    <row r="560" spans="1:30" ht="20" customHeight="1" x14ac:dyDescent="0.2">
      <c r="A560" s="20" t="s">
        <v>1163</v>
      </c>
      <c r="B560" s="33" t="str">
        <f>SUBSTITUTE(A560,"/Users/timomiessen/Desktop/imagesdk/nonblackwomen1/","Image_")</f>
        <v>Image_NBW_19.jpg</v>
      </c>
      <c r="C560" s="63" t="s">
        <v>5</v>
      </c>
      <c r="D560" s="22" t="s">
        <v>6</v>
      </c>
      <c r="E560" s="23">
        <v>1</v>
      </c>
      <c r="F560" s="23">
        <v>0</v>
      </c>
      <c r="G560" s="23">
        <v>0</v>
      </c>
      <c r="H560" s="23">
        <v>0</v>
      </c>
      <c r="I560" s="23">
        <v>0</v>
      </c>
      <c r="J560" s="23">
        <v>0</v>
      </c>
      <c r="K560" s="23">
        <v>0</v>
      </c>
      <c r="L560" s="23">
        <v>0</v>
      </c>
      <c r="M560" s="23">
        <v>0</v>
      </c>
      <c r="N560" s="23">
        <v>0</v>
      </c>
      <c r="O560" s="23">
        <v>0</v>
      </c>
      <c r="P560" s="23">
        <v>0</v>
      </c>
      <c r="Q560" s="23">
        <v>0</v>
      </c>
      <c r="R560" s="23" cm="1">
        <f t="array" ref="R560">_xlfn.IFS(H560=1,1,K560=1,1,L560=1,1,M560=1,1,N560=1,1,P560=1,1,TRUE,0)</f>
        <v>0</v>
      </c>
      <c r="S560" s="64">
        <f>IF(AND(G560=1,R560=1),0,R560)</f>
        <v>0</v>
      </c>
      <c r="T560" s="24" t="s">
        <v>2351</v>
      </c>
      <c r="U560" s="49">
        <f>SUBSTITUTE(T560,".",",")*1</f>
        <v>2.1340911276638501E-2</v>
      </c>
      <c r="V560" s="54">
        <f>IF(U560&gt;=0.1, 1, 0)</f>
        <v>0</v>
      </c>
      <c r="W560" s="25">
        <f>IF(U560&gt;=0.2, 1, 0)</f>
        <v>0</v>
      </c>
      <c r="X560" s="25">
        <f>IF(U560&gt;=0.3, 1, 0)</f>
        <v>0</v>
      </c>
      <c r="Y560" s="25">
        <f>IF(U560&gt;=0.4, 1, 0)</f>
        <v>0</v>
      </c>
      <c r="Z560" s="25">
        <f>IF(U560&gt;=0.5, 1, 0)</f>
        <v>0</v>
      </c>
      <c r="AA560" s="25">
        <f>IF(U560&gt;=0.6, 1, 0)</f>
        <v>0</v>
      </c>
      <c r="AB560" s="25">
        <f>IF(U560&gt;=0.7, 1, 0)</f>
        <v>0</v>
      </c>
      <c r="AC560" s="25">
        <f>IF(U560&gt;=0.8, 1, 0)</f>
        <v>0</v>
      </c>
      <c r="AD560" s="55">
        <f>IF(U560&gt;=0.9, 1, 0)</f>
        <v>0</v>
      </c>
    </row>
    <row r="561" spans="1:30" ht="20" customHeight="1" x14ac:dyDescent="0.2">
      <c r="A561" s="20" t="s">
        <v>1164</v>
      </c>
      <c r="B561" s="33" t="str">
        <f>SUBSTITUTE(A561,"/Users/timomiessen/Desktop/imagesdk/nonblackwomen1/","Image_")</f>
        <v>Image_NBW_190.jpg</v>
      </c>
      <c r="C561" s="63" t="s">
        <v>5</v>
      </c>
      <c r="D561" s="22" t="s">
        <v>6</v>
      </c>
      <c r="E561" s="23">
        <v>0</v>
      </c>
      <c r="F561" s="23">
        <v>1</v>
      </c>
      <c r="G561" s="23">
        <v>0</v>
      </c>
      <c r="H561" s="23">
        <v>0</v>
      </c>
      <c r="I561" s="23">
        <v>0</v>
      </c>
      <c r="J561" s="23">
        <v>0</v>
      </c>
      <c r="K561" s="23">
        <v>0</v>
      </c>
      <c r="L561" s="23">
        <v>0</v>
      </c>
      <c r="M561" s="23">
        <v>0</v>
      </c>
      <c r="N561" s="23">
        <v>0</v>
      </c>
      <c r="O561" s="23">
        <v>0</v>
      </c>
      <c r="P561" s="23">
        <v>0</v>
      </c>
      <c r="Q561" s="23">
        <v>0</v>
      </c>
      <c r="R561" s="23" cm="1">
        <f t="array" ref="R561">_xlfn.IFS(H561=1,1,K561=1,1,L561=1,1,M561=1,1,N561=1,1,P561=1,1,TRUE,0)</f>
        <v>0</v>
      </c>
      <c r="S561" s="64">
        <f>IF(AND(G561=1,R561=1),0,R561)</f>
        <v>0</v>
      </c>
      <c r="T561" s="24" t="s">
        <v>2352</v>
      </c>
      <c r="U561" s="49">
        <f>SUBSTITUTE(T561,".",",")*1</f>
        <v>2.14694486930966E-2</v>
      </c>
      <c r="V561" s="54">
        <f>IF(U561&gt;=0.1, 1, 0)</f>
        <v>0</v>
      </c>
      <c r="W561" s="25">
        <f>IF(U561&gt;=0.2, 1, 0)</f>
        <v>0</v>
      </c>
      <c r="X561" s="25">
        <f>IF(U561&gt;=0.3, 1, 0)</f>
        <v>0</v>
      </c>
      <c r="Y561" s="25">
        <f>IF(U561&gt;=0.4, 1, 0)</f>
        <v>0</v>
      </c>
      <c r="Z561" s="25">
        <f>IF(U561&gt;=0.5, 1, 0)</f>
        <v>0</v>
      </c>
      <c r="AA561" s="25">
        <f>IF(U561&gt;=0.6, 1, 0)</f>
        <v>0</v>
      </c>
      <c r="AB561" s="25">
        <f>IF(U561&gt;=0.7, 1, 0)</f>
        <v>0</v>
      </c>
      <c r="AC561" s="25">
        <f>IF(U561&gt;=0.8, 1, 0)</f>
        <v>0</v>
      </c>
      <c r="AD561" s="55">
        <f>IF(U561&gt;=0.9, 1, 0)</f>
        <v>0</v>
      </c>
    </row>
    <row r="562" spans="1:30" ht="20" customHeight="1" x14ac:dyDescent="0.2">
      <c r="A562" s="20" t="s">
        <v>1165</v>
      </c>
      <c r="B562" s="33" t="str">
        <f>SUBSTITUTE(A562,"/Users/timomiessen/Desktop/imagesdk/nonblackwomen1/","Image_")</f>
        <v>Image_NBW_191.jpg</v>
      </c>
      <c r="C562" s="63" t="s">
        <v>5</v>
      </c>
      <c r="D562" s="22" t="s">
        <v>6</v>
      </c>
      <c r="E562" s="23">
        <v>0</v>
      </c>
      <c r="F562" s="23">
        <v>1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>
        <v>0</v>
      </c>
      <c r="M562" s="23">
        <v>0</v>
      </c>
      <c r="N562" s="23">
        <v>0</v>
      </c>
      <c r="O562" s="23">
        <v>0</v>
      </c>
      <c r="P562" s="23">
        <v>0</v>
      </c>
      <c r="Q562" s="23">
        <v>0</v>
      </c>
      <c r="R562" s="23" cm="1">
        <f t="array" ref="R562">_xlfn.IFS(H562=1,1,K562=1,1,L562=1,1,M562=1,1,N562=1,1,P562=1,1,TRUE,0)</f>
        <v>0</v>
      </c>
      <c r="S562" s="64">
        <f>IF(AND(G562=1,R562=1),0,R562)</f>
        <v>0</v>
      </c>
      <c r="T562" s="24" t="s">
        <v>2353</v>
      </c>
      <c r="U562" s="49">
        <f>SUBSTITUTE(T562,".",",")*1</f>
        <v>7.5633150991052302E-3</v>
      </c>
      <c r="V562" s="54">
        <f>IF(U562&gt;=0.1, 1, 0)</f>
        <v>0</v>
      </c>
      <c r="W562" s="25">
        <f>IF(U562&gt;=0.2, 1, 0)</f>
        <v>0</v>
      </c>
      <c r="X562" s="25">
        <f>IF(U562&gt;=0.3, 1, 0)</f>
        <v>0</v>
      </c>
      <c r="Y562" s="25">
        <f>IF(U562&gt;=0.4, 1, 0)</f>
        <v>0</v>
      </c>
      <c r="Z562" s="25">
        <f>IF(U562&gt;=0.5, 1, 0)</f>
        <v>0</v>
      </c>
      <c r="AA562" s="25">
        <f>IF(U562&gt;=0.6, 1, 0)</f>
        <v>0</v>
      </c>
      <c r="AB562" s="25">
        <f>IF(U562&gt;=0.7, 1, 0)</f>
        <v>0</v>
      </c>
      <c r="AC562" s="25">
        <f>IF(U562&gt;=0.8, 1, 0)</f>
        <v>0</v>
      </c>
      <c r="AD562" s="55">
        <f>IF(U562&gt;=0.9, 1, 0)</f>
        <v>0</v>
      </c>
    </row>
    <row r="563" spans="1:30" ht="20" customHeight="1" x14ac:dyDescent="0.2">
      <c r="A563" s="20" t="s">
        <v>1166</v>
      </c>
      <c r="B563" s="33" t="str">
        <f>SUBSTITUTE(A563,"/Users/timomiessen/Desktop/imagesdk/nonblackwomen1/","Image_")</f>
        <v>Image_NBW_192.jpg</v>
      </c>
      <c r="C563" s="63" t="s">
        <v>5</v>
      </c>
      <c r="D563" s="22" t="s">
        <v>6</v>
      </c>
      <c r="E563" s="23">
        <v>0</v>
      </c>
      <c r="F563" s="23">
        <v>1</v>
      </c>
      <c r="G563" s="23">
        <v>0</v>
      </c>
      <c r="H563" s="23">
        <v>0</v>
      </c>
      <c r="I563" s="23">
        <v>0</v>
      </c>
      <c r="J563" s="23">
        <v>0</v>
      </c>
      <c r="K563" s="23">
        <v>0</v>
      </c>
      <c r="L563" s="23">
        <v>0</v>
      </c>
      <c r="M563" s="23">
        <v>0</v>
      </c>
      <c r="N563" s="23">
        <v>0</v>
      </c>
      <c r="O563" s="23">
        <v>0</v>
      </c>
      <c r="P563" s="23">
        <v>0</v>
      </c>
      <c r="Q563" s="23">
        <v>0</v>
      </c>
      <c r="R563" s="23" cm="1">
        <f t="array" ref="R563">_xlfn.IFS(H563=1,1,K563=1,1,L563=1,1,M563=1,1,N563=1,1,P563=1,1,TRUE,0)</f>
        <v>0</v>
      </c>
      <c r="S563" s="64">
        <f>IF(AND(G563=1,R563=1),0,R563)</f>
        <v>0</v>
      </c>
      <c r="T563" s="24" t="s">
        <v>2354</v>
      </c>
      <c r="U563" s="49">
        <f>SUBSTITUTE(T563,".",",")*1</f>
        <v>1.9116981886327201E-2</v>
      </c>
      <c r="V563" s="54">
        <f>IF(U563&gt;=0.1, 1, 0)</f>
        <v>0</v>
      </c>
      <c r="W563" s="25">
        <f>IF(U563&gt;=0.2, 1, 0)</f>
        <v>0</v>
      </c>
      <c r="X563" s="25">
        <f>IF(U563&gt;=0.3, 1, 0)</f>
        <v>0</v>
      </c>
      <c r="Y563" s="25">
        <f>IF(U563&gt;=0.4, 1, 0)</f>
        <v>0</v>
      </c>
      <c r="Z563" s="25">
        <f>IF(U563&gt;=0.5, 1, 0)</f>
        <v>0</v>
      </c>
      <c r="AA563" s="25">
        <f>IF(U563&gt;=0.6, 1, 0)</f>
        <v>0</v>
      </c>
      <c r="AB563" s="25">
        <f>IF(U563&gt;=0.7, 1, 0)</f>
        <v>0</v>
      </c>
      <c r="AC563" s="25">
        <f>IF(U563&gt;=0.8, 1, 0)</f>
        <v>0</v>
      </c>
      <c r="AD563" s="55">
        <f>IF(U563&gt;=0.9, 1, 0)</f>
        <v>0</v>
      </c>
    </row>
    <row r="564" spans="1:30" ht="20" customHeight="1" x14ac:dyDescent="0.2">
      <c r="A564" s="20" t="s">
        <v>1167</v>
      </c>
      <c r="B564" s="33" t="str">
        <f>SUBSTITUTE(A564,"/Users/timomiessen/Desktop/imagesdk/nonblackwomen1/","Image_")</f>
        <v>Image_NBW_193.jpg</v>
      </c>
      <c r="C564" s="63" t="s">
        <v>5</v>
      </c>
      <c r="D564" s="22" t="s">
        <v>6</v>
      </c>
      <c r="E564" s="23">
        <v>0</v>
      </c>
      <c r="F564" s="23">
        <v>1</v>
      </c>
      <c r="G564" s="23">
        <v>0</v>
      </c>
      <c r="H564" s="23">
        <v>0</v>
      </c>
      <c r="I564" s="23">
        <v>0</v>
      </c>
      <c r="J564" s="23">
        <v>0</v>
      </c>
      <c r="K564" s="23">
        <v>0</v>
      </c>
      <c r="L564" s="23">
        <v>0</v>
      </c>
      <c r="M564" s="23">
        <v>0</v>
      </c>
      <c r="N564" s="23">
        <v>0</v>
      </c>
      <c r="O564" s="23">
        <v>0</v>
      </c>
      <c r="P564" s="23">
        <v>0</v>
      </c>
      <c r="Q564" s="23">
        <v>0</v>
      </c>
      <c r="R564" s="23" cm="1">
        <f t="array" ref="R564">_xlfn.IFS(H564=1,1,K564=1,1,L564=1,1,M564=1,1,N564=1,1,P564=1,1,TRUE,0)</f>
        <v>0</v>
      </c>
      <c r="S564" s="64">
        <f>IF(AND(G564=1,R564=1),0,R564)</f>
        <v>0</v>
      </c>
      <c r="T564" s="24" t="s">
        <v>2355</v>
      </c>
      <c r="U564" s="49">
        <f>SUBSTITUTE(T564,".",",")*1</f>
        <v>1.7109937034547301E-2</v>
      </c>
      <c r="V564" s="54">
        <f>IF(U564&gt;=0.1, 1, 0)</f>
        <v>0</v>
      </c>
      <c r="W564" s="25">
        <f>IF(U564&gt;=0.2, 1, 0)</f>
        <v>0</v>
      </c>
      <c r="X564" s="25">
        <f>IF(U564&gt;=0.3, 1, 0)</f>
        <v>0</v>
      </c>
      <c r="Y564" s="25">
        <f>IF(U564&gt;=0.4, 1, 0)</f>
        <v>0</v>
      </c>
      <c r="Z564" s="25">
        <f>IF(U564&gt;=0.5, 1, 0)</f>
        <v>0</v>
      </c>
      <c r="AA564" s="25">
        <f>IF(U564&gt;=0.6, 1, 0)</f>
        <v>0</v>
      </c>
      <c r="AB564" s="25">
        <f>IF(U564&gt;=0.7, 1, 0)</f>
        <v>0</v>
      </c>
      <c r="AC564" s="25">
        <f>IF(U564&gt;=0.8, 1, 0)</f>
        <v>0</v>
      </c>
      <c r="AD564" s="55">
        <f>IF(U564&gt;=0.9, 1, 0)</f>
        <v>0</v>
      </c>
    </row>
    <row r="565" spans="1:30" ht="20" customHeight="1" x14ac:dyDescent="0.2">
      <c r="A565" s="20" t="s">
        <v>1168</v>
      </c>
      <c r="B565" s="33" t="str">
        <f>SUBSTITUTE(A565,"/Users/timomiessen/Desktop/imagesdk/nonblackwomen1/","Image_")</f>
        <v>Image_NBW_194.jpg</v>
      </c>
      <c r="C565" s="63" t="s">
        <v>5</v>
      </c>
      <c r="D565" s="22" t="s">
        <v>6</v>
      </c>
      <c r="E565" s="23">
        <v>0</v>
      </c>
      <c r="F565" s="23">
        <v>1</v>
      </c>
      <c r="G565" s="23">
        <v>0</v>
      </c>
      <c r="H565" s="23">
        <v>0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  <c r="O565" s="23">
        <v>0</v>
      </c>
      <c r="P565" s="23">
        <v>0</v>
      </c>
      <c r="Q565" s="23">
        <v>0</v>
      </c>
      <c r="R565" s="23" cm="1">
        <f t="array" ref="R565">_xlfn.IFS(H565=1,1,K565=1,1,L565=1,1,M565=1,1,N565=1,1,P565=1,1,TRUE,0)</f>
        <v>0</v>
      </c>
      <c r="S565" s="64">
        <f>IF(AND(G565=1,R565=1),0,R565)</f>
        <v>0</v>
      </c>
      <c r="T565" s="24" t="s">
        <v>2356</v>
      </c>
      <c r="U565" s="49">
        <f>SUBSTITUTE(T565,".",",")*1</f>
        <v>2.19287760555744E-2</v>
      </c>
      <c r="V565" s="54">
        <f>IF(U565&gt;=0.1, 1, 0)</f>
        <v>0</v>
      </c>
      <c r="W565" s="25">
        <f>IF(U565&gt;=0.2, 1, 0)</f>
        <v>0</v>
      </c>
      <c r="X565" s="25">
        <f>IF(U565&gt;=0.3, 1, 0)</f>
        <v>0</v>
      </c>
      <c r="Y565" s="25">
        <f>IF(U565&gt;=0.4, 1, 0)</f>
        <v>0</v>
      </c>
      <c r="Z565" s="25">
        <f>IF(U565&gt;=0.5, 1, 0)</f>
        <v>0</v>
      </c>
      <c r="AA565" s="25">
        <f>IF(U565&gt;=0.6, 1, 0)</f>
        <v>0</v>
      </c>
      <c r="AB565" s="25">
        <f>IF(U565&gt;=0.7, 1, 0)</f>
        <v>0</v>
      </c>
      <c r="AC565" s="25">
        <f>IF(U565&gt;=0.8, 1, 0)</f>
        <v>0</v>
      </c>
      <c r="AD565" s="55">
        <f>IF(U565&gt;=0.9, 1, 0)</f>
        <v>0</v>
      </c>
    </row>
    <row r="566" spans="1:30" ht="20" customHeight="1" x14ac:dyDescent="0.2">
      <c r="A566" s="20" t="s">
        <v>1169</v>
      </c>
      <c r="B566" s="33" t="str">
        <f>SUBSTITUTE(A566,"/Users/timomiessen/Desktop/imagesdk/nonblackwomen1/","Image_")</f>
        <v>Image_NBW_195.jpg</v>
      </c>
      <c r="C566" s="63" t="s">
        <v>5</v>
      </c>
      <c r="D566" s="22" t="s">
        <v>6</v>
      </c>
      <c r="E566" s="23">
        <v>0</v>
      </c>
      <c r="F566" s="23">
        <v>1</v>
      </c>
      <c r="G566" s="23">
        <v>0</v>
      </c>
      <c r="H566" s="23">
        <v>0</v>
      </c>
      <c r="I566" s="23">
        <v>0</v>
      </c>
      <c r="J566" s="23">
        <v>0</v>
      </c>
      <c r="K566" s="23">
        <v>0</v>
      </c>
      <c r="L566" s="23">
        <v>0</v>
      </c>
      <c r="M566" s="23">
        <v>0</v>
      </c>
      <c r="N566" s="23">
        <v>0</v>
      </c>
      <c r="O566" s="23">
        <v>0</v>
      </c>
      <c r="P566" s="23">
        <v>0</v>
      </c>
      <c r="Q566" s="23">
        <v>0</v>
      </c>
      <c r="R566" s="23" cm="1">
        <f t="array" ref="R566">_xlfn.IFS(H566=1,1,K566=1,1,L566=1,1,M566=1,1,N566=1,1,P566=1,1,TRUE,0)</f>
        <v>0</v>
      </c>
      <c r="S566" s="64">
        <f>IF(AND(G566=1,R566=1),0,R566)</f>
        <v>0</v>
      </c>
      <c r="T566" s="24" t="s">
        <v>2357</v>
      </c>
      <c r="U566" s="49">
        <f>SUBSTITUTE(T566,".",",")*1</f>
        <v>8.6616156622767407E-2</v>
      </c>
      <c r="V566" s="54">
        <f>IF(U566&gt;=0.1, 1, 0)</f>
        <v>0</v>
      </c>
      <c r="W566" s="25">
        <f>IF(U566&gt;=0.2, 1, 0)</f>
        <v>0</v>
      </c>
      <c r="X566" s="25">
        <f>IF(U566&gt;=0.3, 1, 0)</f>
        <v>0</v>
      </c>
      <c r="Y566" s="25">
        <f>IF(U566&gt;=0.4, 1, 0)</f>
        <v>0</v>
      </c>
      <c r="Z566" s="25">
        <f>IF(U566&gt;=0.5, 1, 0)</f>
        <v>0</v>
      </c>
      <c r="AA566" s="25">
        <f>IF(U566&gt;=0.6, 1, 0)</f>
        <v>0</v>
      </c>
      <c r="AB566" s="25">
        <f>IF(U566&gt;=0.7, 1, 0)</f>
        <v>0</v>
      </c>
      <c r="AC566" s="25">
        <f>IF(U566&gt;=0.8, 1, 0)</f>
        <v>0</v>
      </c>
      <c r="AD566" s="55">
        <f>IF(U566&gt;=0.9, 1, 0)</f>
        <v>0</v>
      </c>
    </row>
    <row r="567" spans="1:30" ht="20" customHeight="1" x14ac:dyDescent="0.2">
      <c r="A567" s="20" t="s">
        <v>1170</v>
      </c>
      <c r="B567" s="33" t="str">
        <f>SUBSTITUTE(A567,"/Users/timomiessen/Desktop/imagesdk/nonblackwomen1/","Image_")</f>
        <v>Image_NBW_196.jpg</v>
      </c>
      <c r="C567" s="63" t="s">
        <v>5</v>
      </c>
      <c r="D567" s="22" t="s">
        <v>6</v>
      </c>
      <c r="E567" s="23">
        <v>0</v>
      </c>
      <c r="F567" s="23">
        <v>1</v>
      </c>
      <c r="G567" s="23">
        <v>0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0</v>
      </c>
      <c r="N567" s="23">
        <v>0</v>
      </c>
      <c r="O567" s="23">
        <v>0</v>
      </c>
      <c r="P567" s="23">
        <v>0</v>
      </c>
      <c r="Q567" s="23">
        <v>0</v>
      </c>
      <c r="R567" s="23" cm="1">
        <f t="array" ref="R567">_xlfn.IFS(H567=1,1,K567=1,1,L567=1,1,M567=1,1,N567=1,1,P567=1,1,TRUE,0)</f>
        <v>0</v>
      </c>
      <c r="S567" s="64">
        <f>IF(AND(G567=1,R567=1),0,R567)</f>
        <v>0</v>
      </c>
      <c r="T567" s="24" t="s">
        <v>2358</v>
      </c>
      <c r="U567" s="49">
        <f>SUBSTITUTE(T567,".",",")*1</f>
        <v>1.16720888763666E-2</v>
      </c>
      <c r="V567" s="54">
        <f>IF(U567&gt;=0.1, 1, 0)</f>
        <v>0</v>
      </c>
      <c r="W567" s="25">
        <f>IF(U567&gt;=0.2, 1, 0)</f>
        <v>0</v>
      </c>
      <c r="X567" s="25">
        <f>IF(U567&gt;=0.3, 1, 0)</f>
        <v>0</v>
      </c>
      <c r="Y567" s="25">
        <f>IF(U567&gt;=0.4, 1, 0)</f>
        <v>0</v>
      </c>
      <c r="Z567" s="25">
        <f>IF(U567&gt;=0.5, 1, 0)</f>
        <v>0</v>
      </c>
      <c r="AA567" s="25">
        <f>IF(U567&gt;=0.6, 1, 0)</f>
        <v>0</v>
      </c>
      <c r="AB567" s="25">
        <f>IF(U567&gt;=0.7, 1, 0)</f>
        <v>0</v>
      </c>
      <c r="AC567" s="25">
        <f>IF(U567&gt;=0.8, 1, 0)</f>
        <v>0</v>
      </c>
      <c r="AD567" s="55">
        <f>IF(U567&gt;=0.9, 1, 0)</f>
        <v>0</v>
      </c>
    </row>
    <row r="568" spans="1:30" ht="20" customHeight="1" x14ac:dyDescent="0.2">
      <c r="A568" s="20" t="s">
        <v>1171</v>
      </c>
      <c r="B568" s="33" t="str">
        <f>SUBSTITUTE(A568,"/Users/timomiessen/Desktop/imagesdk/nonblackwomen1/","Image_")</f>
        <v>Image_NBW_197.jpg</v>
      </c>
      <c r="C568" s="63" t="s">
        <v>5</v>
      </c>
      <c r="D568" s="22" t="s">
        <v>6</v>
      </c>
      <c r="E568" s="23">
        <v>0</v>
      </c>
      <c r="F568" s="23">
        <v>1</v>
      </c>
      <c r="G568" s="23">
        <v>0</v>
      </c>
      <c r="H568" s="23">
        <v>0</v>
      </c>
      <c r="I568" s="23">
        <v>0</v>
      </c>
      <c r="J568" s="23">
        <v>0</v>
      </c>
      <c r="K568" s="23">
        <v>0</v>
      </c>
      <c r="L568" s="23">
        <v>0</v>
      </c>
      <c r="M568" s="23">
        <v>0</v>
      </c>
      <c r="N568" s="23">
        <v>0</v>
      </c>
      <c r="O568" s="23">
        <v>0</v>
      </c>
      <c r="P568" s="23">
        <v>0</v>
      </c>
      <c r="Q568" s="23">
        <v>0</v>
      </c>
      <c r="R568" s="23" cm="1">
        <f t="array" ref="R568">_xlfn.IFS(H568=1,1,K568=1,1,L568=1,1,M568=1,1,N568=1,1,P568=1,1,TRUE,0)</f>
        <v>0</v>
      </c>
      <c r="S568" s="64">
        <f>IF(AND(G568=1,R568=1),0,R568)</f>
        <v>0</v>
      </c>
      <c r="T568" s="24" t="s">
        <v>2359</v>
      </c>
      <c r="U568" s="49">
        <f>SUBSTITUTE(T568,".",",")*1</f>
        <v>4.6561327762901696E-3</v>
      </c>
      <c r="V568" s="54">
        <f>IF(U568&gt;=0.1, 1, 0)</f>
        <v>0</v>
      </c>
      <c r="W568" s="25">
        <f>IF(U568&gt;=0.2, 1, 0)</f>
        <v>0</v>
      </c>
      <c r="X568" s="25">
        <f>IF(U568&gt;=0.3, 1, 0)</f>
        <v>0</v>
      </c>
      <c r="Y568" s="25">
        <f>IF(U568&gt;=0.4, 1, 0)</f>
        <v>0</v>
      </c>
      <c r="Z568" s="25">
        <f>IF(U568&gt;=0.5, 1, 0)</f>
        <v>0</v>
      </c>
      <c r="AA568" s="25">
        <f>IF(U568&gt;=0.6, 1, 0)</f>
        <v>0</v>
      </c>
      <c r="AB568" s="25">
        <f>IF(U568&gt;=0.7, 1, 0)</f>
        <v>0</v>
      </c>
      <c r="AC568" s="25">
        <f>IF(U568&gt;=0.8, 1, 0)</f>
        <v>0</v>
      </c>
      <c r="AD568" s="55">
        <f>IF(U568&gt;=0.9, 1, 0)</f>
        <v>0</v>
      </c>
    </row>
    <row r="569" spans="1:30" ht="20" customHeight="1" x14ac:dyDescent="0.2">
      <c r="A569" s="20" t="s">
        <v>1172</v>
      </c>
      <c r="B569" s="33" t="str">
        <f>SUBSTITUTE(A569,"/Users/timomiessen/Desktop/imagesdk/nonblackwomen1/","Image_")</f>
        <v>Image_NBW_198.jpg</v>
      </c>
      <c r="C569" s="63" t="s">
        <v>5</v>
      </c>
      <c r="D569" s="22" t="s">
        <v>6</v>
      </c>
      <c r="E569" s="23">
        <v>0</v>
      </c>
      <c r="F569" s="23">
        <v>1</v>
      </c>
      <c r="G569" s="23">
        <v>0</v>
      </c>
      <c r="H569" s="23">
        <v>0</v>
      </c>
      <c r="I569" s="23">
        <v>0</v>
      </c>
      <c r="J569" s="23">
        <v>0</v>
      </c>
      <c r="K569" s="23">
        <v>0</v>
      </c>
      <c r="L569" s="23">
        <v>0</v>
      </c>
      <c r="M569" s="23">
        <v>0</v>
      </c>
      <c r="N569" s="23">
        <v>0</v>
      </c>
      <c r="O569" s="23">
        <v>0</v>
      </c>
      <c r="P569" s="23">
        <v>0</v>
      </c>
      <c r="Q569" s="23">
        <v>0</v>
      </c>
      <c r="R569" s="23" cm="1">
        <f t="array" ref="R569">_xlfn.IFS(H569=1,1,K569=1,1,L569=1,1,M569=1,1,N569=1,1,P569=1,1,TRUE,0)</f>
        <v>0</v>
      </c>
      <c r="S569" s="64">
        <f>IF(AND(G569=1,R569=1),0,R569)</f>
        <v>0</v>
      </c>
      <c r="T569" s="24" t="s">
        <v>2360</v>
      </c>
      <c r="U569" s="49">
        <f>SUBSTITUTE(T569,".",",")*1</f>
        <v>7.5891248881816795E-2</v>
      </c>
      <c r="V569" s="54">
        <f>IF(U569&gt;=0.1, 1, 0)</f>
        <v>0</v>
      </c>
      <c r="W569" s="25">
        <f>IF(U569&gt;=0.2, 1, 0)</f>
        <v>0</v>
      </c>
      <c r="X569" s="25">
        <f>IF(U569&gt;=0.3, 1, 0)</f>
        <v>0</v>
      </c>
      <c r="Y569" s="25">
        <f>IF(U569&gt;=0.4, 1, 0)</f>
        <v>0</v>
      </c>
      <c r="Z569" s="25">
        <f>IF(U569&gt;=0.5, 1, 0)</f>
        <v>0</v>
      </c>
      <c r="AA569" s="25">
        <f>IF(U569&gt;=0.6, 1, 0)</f>
        <v>0</v>
      </c>
      <c r="AB569" s="25">
        <f>IF(U569&gt;=0.7, 1, 0)</f>
        <v>0</v>
      </c>
      <c r="AC569" s="25">
        <f>IF(U569&gt;=0.8, 1, 0)</f>
        <v>0</v>
      </c>
      <c r="AD569" s="55">
        <f>IF(U569&gt;=0.9, 1, 0)</f>
        <v>0</v>
      </c>
    </row>
    <row r="570" spans="1:30" ht="20" customHeight="1" x14ac:dyDescent="0.2">
      <c r="A570" s="20" t="s">
        <v>1173</v>
      </c>
      <c r="B570" s="33" t="str">
        <f>SUBSTITUTE(A570,"/Users/timomiessen/Desktop/imagesdk/nonblackwomen1/","Image_")</f>
        <v>Image_NBW_199.jpg</v>
      </c>
      <c r="C570" s="63" t="s">
        <v>5</v>
      </c>
      <c r="D570" s="22" t="s">
        <v>6</v>
      </c>
      <c r="E570" s="23">
        <v>0</v>
      </c>
      <c r="F570" s="23">
        <v>1</v>
      </c>
      <c r="G570" s="23">
        <v>0</v>
      </c>
      <c r="H570" s="23">
        <v>0</v>
      </c>
      <c r="I570" s="23">
        <v>0</v>
      </c>
      <c r="J570" s="23">
        <v>0</v>
      </c>
      <c r="K570" s="23">
        <v>0</v>
      </c>
      <c r="L570" s="23">
        <v>0</v>
      </c>
      <c r="M570" s="23">
        <v>0</v>
      </c>
      <c r="N570" s="23">
        <v>0</v>
      </c>
      <c r="O570" s="23">
        <v>0</v>
      </c>
      <c r="P570" s="23">
        <v>0</v>
      </c>
      <c r="Q570" s="23">
        <v>0</v>
      </c>
      <c r="R570" s="23" cm="1">
        <f t="array" ref="R570">_xlfn.IFS(H570=1,1,K570=1,1,L570=1,1,M570=1,1,N570=1,1,P570=1,1,TRUE,0)</f>
        <v>0</v>
      </c>
      <c r="S570" s="64">
        <f>IF(AND(G570=1,R570=1),0,R570)</f>
        <v>0</v>
      </c>
      <c r="T570" s="24" t="s">
        <v>2361</v>
      </c>
      <c r="U570" s="49">
        <f>SUBSTITUTE(T570,".",",")*1</f>
        <v>1.05425082147121E-2</v>
      </c>
      <c r="V570" s="54">
        <f>IF(U570&gt;=0.1, 1, 0)</f>
        <v>0</v>
      </c>
      <c r="W570" s="25">
        <f>IF(U570&gt;=0.2, 1, 0)</f>
        <v>0</v>
      </c>
      <c r="X570" s="25">
        <f>IF(U570&gt;=0.3, 1, 0)</f>
        <v>0</v>
      </c>
      <c r="Y570" s="25">
        <f>IF(U570&gt;=0.4, 1, 0)</f>
        <v>0</v>
      </c>
      <c r="Z570" s="25">
        <f>IF(U570&gt;=0.5, 1, 0)</f>
        <v>0</v>
      </c>
      <c r="AA570" s="25">
        <f>IF(U570&gt;=0.6, 1, 0)</f>
        <v>0</v>
      </c>
      <c r="AB570" s="25">
        <f>IF(U570&gt;=0.7, 1, 0)</f>
        <v>0</v>
      </c>
      <c r="AC570" s="25">
        <f>IF(U570&gt;=0.8, 1, 0)</f>
        <v>0</v>
      </c>
      <c r="AD570" s="55">
        <f>IF(U570&gt;=0.9, 1, 0)</f>
        <v>0</v>
      </c>
    </row>
    <row r="571" spans="1:30" ht="20" customHeight="1" x14ac:dyDescent="0.2">
      <c r="A571" s="20" t="s">
        <v>1174</v>
      </c>
      <c r="B571" s="33" t="str">
        <f>SUBSTITUTE(A571,"/Users/timomiessen/Desktop/imagesdk/nonblackwomen1/","Image_")</f>
        <v>Image_NBW_2.jpg</v>
      </c>
      <c r="C571" s="63" t="s">
        <v>5</v>
      </c>
      <c r="D571" s="22" t="s">
        <v>6</v>
      </c>
      <c r="E571" s="23">
        <v>1</v>
      </c>
      <c r="F571" s="23">
        <v>0</v>
      </c>
      <c r="G571" s="23">
        <v>0</v>
      </c>
      <c r="H571" s="23">
        <v>0</v>
      </c>
      <c r="I571" s="23">
        <v>0</v>
      </c>
      <c r="J571" s="23">
        <v>0</v>
      </c>
      <c r="K571" s="23">
        <v>0</v>
      </c>
      <c r="L571" s="23">
        <v>0</v>
      </c>
      <c r="M571" s="23">
        <v>0</v>
      </c>
      <c r="N571" s="23">
        <v>0</v>
      </c>
      <c r="O571" s="23">
        <v>0</v>
      </c>
      <c r="P571" s="23">
        <v>0</v>
      </c>
      <c r="Q571" s="23">
        <v>0</v>
      </c>
      <c r="R571" s="23" cm="1">
        <f t="array" ref="R571">_xlfn.IFS(H571=1,1,K571=1,1,L571=1,1,M571=1,1,N571=1,1,P571=1,1,TRUE,0)</f>
        <v>0</v>
      </c>
      <c r="S571" s="64">
        <f>IF(AND(G571=1,R571=1),0,R571)</f>
        <v>0</v>
      </c>
      <c r="T571" s="24" t="s">
        <v>2362</v>
      </c>
      <c r="U571" s="49">
        <f>SUBSTITUTE(T571,".",",")*1</f>
        <v>2.5607914198189901E-2</v>
      </c>
      <c r="V571" s="54">
        <f>IF(U571&gt;=0.1, 1, 0)</f>
        <v>0</v>
      </c>
      <c r="W571" s="25">
        <f>IF(U571&gt;=0.2, 1, 0)</f>
        <v>0</v>
      </c>
      <c r="X571" s="25">
        <f>IF(U571&gt;=0.3, 1, 0)</f>
        <v>0</v>
      </c>
      <c r="Y571" s="25">
        <f>IF(U571&gt;=0.4, 1, 0)</f>
        <v>0</v>
      </c>
      <c r="Z571" s="25">
        <f>IF(U571&gt;=0.5, 1, 0)</f>
        <v>0</v>
      </c>
      <c r="AA571" s="25">
        <f>IF(U571&gt;=0.6, 1, 0)</f>
        <v>0</v>
      </c>
      <c r="AB571" s="25">
        <f>IF(U571&gt;=0.7, 1, 0)</f>
        <v>0</v>
      </c>
      <c r="AC571" s="25">
        <f>IF(U571&gt;=0.8, 1, 0)</f>
        <v>0</v>
      </c>
      <c r="AD571" s="55">
        <f>IF(U571&gt;=0.9, 1, 0)</f>
        <v>0</v>
      </c>
    </row>
    <row r="572" spans="1:30" ht="20" customHeight="1" x14ac:dyDescent="0.2">
      <c r="A572" s="20" t="s">
        <v>1175</v>
      </c>
      <c r="B572" s="33" t="str">
        <f>SUBSTITUTE(A572,"/Users/timomiessen/Desktop/imagesdk/nonblackwomen1/","Image_")</f>
        <v>Image_NBW_20.jpg</v>
      </c>
      <c r="C572" s="63" t="s">
        <v>5</v>
      </c>
      <c r="D572" s="22" t="s">
        <v>6</v>
      </c>
      <c r="E572" s="23">
        <v>1</v>
      </c>
      <c r="F572" s="23">
        <v>0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3">
        <v>0</v>
      </c>
      <c r="Q572" s="23">
        <v>0</v>
      </c>
      <c r="R572" s="23" cm="1">
        <f t="array" ref="R572">_xlfn.IFS(H572=1,1,K572=1,1,L572=1,1,M572=1,1,N572=1,1,P572=1,1,TRUE,0)</f>
        <v>0</v>
      </c>
      <c r="S572" s="64">
        <f>IF(AND(G572=1,R572=1),0,R572)</f>
        <v>0</v>
      </c>
      <c r="T572" s="24" t="s">
        <v>2363</v>
      </c>
      <c r="U572" s="49">
        <f>SUBSTITUTE(T572,".",",")*1</f>
        <v>0.170364540070295</v>
      </c>
      <c r="V572" s="54">
        <f>IF(U572&gt;=0.1, 1, 0)</f>
        <v>1</v>
      </c>
      <c r="W572" s="25">
        <f>IF(U572&gt;=0.2, 1, 0)</f>
        <v>0</v>
      </c>
      <c r="X572" s="25">
        <f>IF(U572&gt;=0.3, 1, 0)</f>
        <v>0</v>
      </c>
      <c r="Y572" s="25">
        <f>IF(U572&gt;=0.4, 1, 0)</f>
        <v>0</v>
      </c>
      <c r="Z572" s="25">
        <f>IF(U572&gt;=0.5, 1, 0)</f>
        <v>0</v>
      </c>
      <c r="AA572" s="25">
        <f>IF(U572&gt;=0.6, 1, 0)</f>
        <v>0</v>
      </c>
      <c r="AB572" s="25">
        <f>IF(U572&gt;=0.7, 1, 0)</f>
        <v>0</v>
      </c>
      <c r="AC572" s="25">
        <f>IF(U572&gt;=0.8, 1, 0)</f>
        <v>0</v>
      </c>
      <c r="AD572" s="55">
        <f>IF(U572&gt;=0.9, 1, 0)</f>
        <v>0</v>
      </c>
    </row>
    <row r="573" spans="1:30" ht="20" customHeight="1" x14ac:dyDescent="0.2">
      <c r="A573" s="20" t="s">
        <v>1176</v>
      </c>
      <c r="B573" s="33" t="str">
        <f>SUBSTITUTE(A573,"/Users/timomiessen/Desktop/imagesdk/nonblackwomen1/","Image_")</f>
        <v>Image_NBW_200.jpg</v>
      </c>
      <c r="C573" s="63" t="s">
        <v>5</v>
      </c>
      <c r="D573" s="22" t="s">
        <v>6</v>
      </c>
      <c r="E573" s="23">
        <v>0</v>
      </c>
      <c r="F573" s="23">
        <v>1</v>
      </c>
      <c r="G573" s="23">
        <v>0</v>
      </c>
      <c r="H573" s="23">
        <v>0</v>
      </c>
      <c r="I573" s="23">
        <v>0</v>
      </c>
      <c r="J573" s="23">
        <v>0</v>
      </c>
      <c r="K573" s="23">
        <v>0</v>
      </c>
      <c r="L573" s="23">
        <v>0</v>
      </c>
      <c r="M573" s="23">
        <v>0</v>
      </c>
      <c r="N573" s="23">
        <v>0</v>
      </c>
      <c r="O573" s="23">
        <v>0</v>
      </c>
      <c r="P573" s="23">
        <v>0</v>
      </c>
      <c r="Q573" s="23">
        <v>0</v>
      </c>
      <c r="R573" s="23" cm="1">
        <f t="array" ref="R573">_xlfn.IFS(H573=1,1,K573=1,1,L573=1,1,M573=1,1,N573=1,1,P573=1,1,TRUE,0)</f>
        <v>0</v>
      </c>
      <c r="S573" s="64">
        <f>IF(AND(G573=1,R573=1),0,R573)</f>
        <v>0</v>
      </c>
      <c r="T573" s="24" t="s">
        <v>2364</v>
      </c>
      <c r="U573" s="49">
        <f>SUBSTITUTE(T573,".",",")*1</f>
        <v>0.124927163124084</v>
      </c>
      <c r="V573" s="54">
        <f>IF(U573&gt;=0.1, 1, 0)</f>
        <v>1</v>
      </c>
      <c r="W573" s="25">
        <f>IF(U573&gt;=0.2, 1, 0)</f>
        <v>0</v>
      </c>
      <c r="X573" s="25">
        <f>IF(U573&gt;=0.3, 1, 0)</f>
        <v>0</v>
      </c>
      <c r="Y573" s="25">
        <f>IF(U573&gt;=0.4, 1, 0)</f>
        <v>0</v>
      </c>
      <c r="Z573" s="25">
        <f>IF(U573&gt;=0.5, 1, 0)</f>
        <v>0</v>
      </c>
      <c r="AA573" s="25">
        <f>IF(U573&gt;=0.6, 1, 0)</f>
        <v>0</v>
      </c>
      <c r="AB573" s="25">
        <f>IF(U573&gt;=0.7, 1, 0)</f>
        <v>0</v>
      </c>
      <c r="AC573" s="25">
        <f>IF(U573&gt;=0.8, 1, 0)</f>
        <v>0</v>
      </c>
      <c r="AD573" s="55">
        <f>IF(U573&gt;=0.9, 1, 0)</f>
        <v>0</v>
      </c>
    </row>
    <row r="574" spans="1:30" ht="20" customHeight="1" x14ac:dyDescent="0.2">
      <c r="A574" s="20" t="s">
        <v>1177</v>
      </c>
      <c r="B574" s="33" t="str">
        <f>SUBSTITUTE(A574,"/Users/timomiessen/Desktop/imagesdk/nonblackwomen1/","Image_")</f>
        <v>Image_NBW_201.jpg</v>
      </c>
      <c r="C574" s="63" t="s">
        <v>5</v>
      </c>
      <c r="D574" s="22" t="s">
        <v>6</v>
      </c>
      <c r="E574" s="23">
        <v>0</v>
      </c>
      <c r="F574" s="23">
        <v>1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0</v>
      </c>
      <c r="O574" s="23">
        <v>0</v>
      </c>
      <c r="P574" s="23">
        <v>0</v>
      </c>
      <c r="Q574" s="23">
        <v>0</v>
      </c>
      <c r="R574" s="23" cm="1">
        <f t="array" ref="R574">_xlfn.IFS(H574=1,1,K574=1,1,L574=1,1,M574=1,1,N574=1,1,P574=1,1,TRUE,0)</f>
        <v>0</v>
      </c>
      <c r="S574" s="64">
        <f>IF(AND(G574=1,R574=1),0,R574)</f>
        <v>0</v>
      </c>
      <c r="T574" s="24" t="s">
        <v>2365</v>
      </c>
      <c r="U574" s="49">
        <f>SUBSTITUTE(T574,".",",")*1</f>
        <v>0.24503885582089399</v>
      </c>
      <c r="V574" s="54">
        <f>IF(U574&gt;=0.1, 1, 0)</f>
        <v>1</v>
      </c>
      <c r="W574" s="25">
        <f>IF(U574&gt;=0.2, 1, 0)</f>
        <v>1</v>
      </c>
      <c r="X574" s="25">
        <f>IF(U574&gt;=0.3, 1, 0)</f>
        <v>0</v>
      </c>
      <c r="Y574" s="25">
        <f>IF(U574&gt;=0.4, 1, 0)</f>
        <v>0</v>
      </c>
      <c r="Z574" s="25">
        <f>IF(U574&gt;=0.5, 1, 0)</f>
        <v>0</v>
      </c>
      <c r="AA574" s="25">
        <f>IF(U574&gt;=0.6, 1, 0)</f>
        <v>0</v>
      </c>
      <c r="AB574" s="25">
        <f>IF(U574&gt;=0.7, 1, 0)</f>
        <v>0</v>
      </c>
      <c r="AC574" s="25">
        <f>IF(U574&gt;=0.8, 1, 0)</f>
        <v>0</v>
      </c>
      <c r="AD574" s="55">
        <f>IF(U574&gt;=0.9, 1, 0)</f>
        <v>0</v>
      </c>
    </row>
    <row r="575" spans="1:30" ht="20" customHeight="1" x14ac:dyDescent="0.2">
      <c r="A575" s="20" t="s">
        <v>1178</v>
      </c>
      <c r="B575" s="33" t="str">
        <f>SUBSTITUTE(A575,"/Users/timomiessen/Desktop/imagesdk/nonblackwomen1/","Image_")</f>
        <v>Image_NBW_202.jpg</v>
      </c>
      <c r="C575" s="63" t="s">
        <v>5</v>
      </c>
      <c r="D575" s="22" t="s">
        <v>6</v>
      </c>
      <c r="E575" s="23">
        <v>0</v>
      </c>
      <c r="F575" s="23">
        <v>1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  <c r="O575" s="23">
        <v>0</v>
      </c>
      <c r="P575" s="23">
        <v>0</v>
      </c>
      <c r="Q575" s="23">
        <v>0</v>
      </c>
      <c r="R575" s="23" cm="1">
        <f t="array" ref="R575">_xlfn.IFS(H575=1,1,K575=1,1,L575=1,1,M575=1,1,N575=1,1,P575=1,1,TRUE,0)</f>
        <v>0</v>
      </c>
      <c r="S575" s="64">
        <f>IF(AND(G575=1,R575=1),0,R575)</f>
        <v>0</v>
      </c>
      <c r="T575" s="24" t="s">
        <v>2366</v>
      </c>
      <c r="U575" s="49">
        <f>SUBSTITUTE(T575,".",",")*1</f>
        <v>4.1098752990365002E-3</v>
      </c>
      <c r="V575" s="54">
        <f>IF(U575&gt;=0.1, 1, 0)</f>
        <v>0</v>
      </c>
      <c r="W575" s="25">
        <f>IF(U575&gt;=0.2, 1, 0)</f>
        <v>0</v>
      </c>
      <c r="X575" s="25">
        <f>IF(U575&gt;=0.3, 1, 0)</f>
        <v>0</v>
      </c>
      <c r="Y575" s="25">
        <f>IF(U575&gt;=0.4, 1, 0)</f>
        <v>0</v>
      </c>
      <c r="Z575" s="25">
        <f>IF(U575&gt;=0.5, 1, 0)</f>
        <v>0</v>
      </c>
      <c r="AA575" s="25">
        <f>IF(U575&gt;=0.6, 1, 0)</f>
        <v>0</v>
      </c>
      <c r="AB575" s="25">
        <f>IF(U575&gt;=0.7, 1, 0)</f>
        <v>0</v>
      </c>
      <c r="AC575" s="25">
        <f>IF(U575&gt;=0.8, 1, 0)</f>
        <v>0</v>
      </c>
      <c r="AD575" s="55">
        <f>IF(U575&gt;=0.9, 1, 0)</f>
        <v>0</v>
      </c>
    </row>
    <row r="576" spans="1:30" ht="20" customHeight="1" x14ac:dyDescent="0.2">
      <c r="A576" s="20" t="s">
        <v>1179</v>
      </c>
      <c r="B576" s="33" t="str">
        <f>SUBSTITUTE(A576,"/Users/timomiessen/Desktop/imagesdk/nonblackwomen1/","Image_")</f>
        <v>Image_NBW_203.jpg</v>
      </c>
      <c r="C576" s="63" t="s">
        <v>5</v>
      </c>
      <c r="D576" s="22" t="s">
        <v>6</v>
      </c>
      <c r="E576" s="23">
        <v>0</v>
      </c>
      <c r="F576" s="23">
        <v>1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>
        <v>0</v>
      </c>
      <c r="M576" s="23">
        <v>0</v>
      </c>
      <c r="N576" s="23">
        <v>0</v>
      </c>
      <c r="O576" s="23">
        <v>0</v>
      </c>
      <c r="P576" s="23">
        <v>0</v>
      </c>
      <c r="Q576" s="23">
        <v>0</v>
      </c>
      <c r="R576" s="23" cm="1">
        <f t="array" ref="R576">_xlfn.IFS(H576=1,1,K576=1,1,L576=1,1,M576=1,1,N576=1,1,P576=1,1,TRUE,0)</f>
        <v>0</v>
      </c>
      <c r="S576" s="64">
        <f>IF(AND(G576=1,R576=1),0,R576)</f>
        <v>0</v>
      </c>
      <c r="T576" s="24" t="s">
        <v>2367</v>
      </c>
      <c r="U576" s="49">
        <f>SUBSTITUTE(T576,".",",")*1</f>
        <v>5.1846653223037699E-2</v>
      </c>
      <c r="V576" s="54">
        <f>IF(U576&gt;=0.1, 1, 0)</f>
        <v>0</v>
      </c>
      <c r="W576" s="25">
        <f>IF(U576&gt;=0.2, 1, 0)</f>
        <v>0</v>
      </c>
      <c r="X576" s="25">
        <f>IF(U576&gt;=0.3, 1, 0)</f>
        <v>0</v>
      </c>
      <c r="Y576" s="25">
        <f>IF(U576&gt;=0.4, 1, 0)</f>
        <v>0</v>
      </c>
      <c r="Z576" s="25">
        <f>IF(U576&gt;=0.5, 1, 0)</f>
        <v>0</v>
      </c>
      <c r="AA576" s="25">
        <f>IF(U576&gt;=0.6, 1, 0)</f>
        <v>0</v>
      </c>
      <c r="AB576" s="25">
        <f>IF(U576&gt;=0.7, 1, 0)</f>
        <v>0</v>
      </c>
      <c r="AC576" s="25">
        <f>IF(U576&gt;=0.8, 1, 0)</f>
        <v>0</v>
      </c>
      <c r="AD576" s="55">
        <f>IF(U576&gt;=0.9, 1, 0)</f>
        <v>0</v>
      </c>
    </row>
    <row r="577" spans="1:30" ht="20" customHeight="1" x14ac:dyDescent="0.2">
      <c r="A577" s="20" t="s">
        <v>1180</v>
      </c>
      <c r="B577" s="33" t="str">
        <f>SUBSTITUTE(A577,"/Users/timomiessen/Desktop/imagesdk/nonblackwomen1/","Image_")</f>
        <v>Image_NBW_204.jpg</v>
      </c>
      <c r="C577" s="63" t="s">
        <v>5</v>
      </c>
      <c r="D577" s="22" t="s">
        <v>6</v>
      </c>
      <c r="E577" s="23">
        <v>0</v>
      </c>
      <c r="F577" s="23">
        <v>1</v>
      </c>
      <c r="G577" s="23">
        <v>0</v>
      </c>
      <c r="H577" s="23">
        <v>0</v>
      </c>
      <c r="I577" s="23">
        <v>0</v>
      </c>
      <c r="J577" s="23">
        <v>0</v>
      </c>
      <c r="K577" s="23">
        <v>0</v>
      </c>
      <c r="L577" s="23">
        <v>0</v>
      </c>
      <c r="M577" s="23">
        <v>0</v>
      </c>
      <c r="N577" s="23">
        <v>0</v>
      </c>
      <c r="O577" s="23">
        <v>0</v>
      </c>
      <c r="P577" s="23">
        <v>0</v>
      </c>
      <c r="Q577" s="23">
        <v>0</v>
      </c>
      <c r="R577" s="23" cm="1">
        <f t="array" ref="R577">_xlfn.IFS(H577=1,1,K577=1,1,L577=1,1,M577=1,1,N577=1,1,P577=1,1,TRUE,0)</f>
        <v>0</v>
      </c>
      <c r="S577" s="64">
        <f>IF(AND(G577=1,R577=1),0,R577)</f>
        <v>0</v>
      </c>
      <c r="T577" s="24" t="s">
        <v>2368</v>
      </c>
      <c r="U577" s="49">
        <f>SUBSTITUTE(T577,".",",")*1</f>
        <v>1.84067906811833E-2</v>
      </c>
      <c r="V577" s="54">
        <f>IF(U577&gt;=0.1, 1, 0)</f>
        <v>0</v>
      </c>
      <c r="W577" s="25">
        <f>IF(U577&gt;=0.2, 1, 0)</f>
        <v>0</v>
      </c>
      <c r="X577" s="25">
        <f>IF(U577&gt;=0.3, 1, 0)</f>
        <v>0</v>
      </c>
      <c r="Y577" s="25">
        <f>IF(U577&gt;=0.4, 1, 0)</f>
        <v>0</v>
      </c>
      <c r="Z577" s="25">
        <f>IF(U577&gt;=0.5, 1, 0)</f>
        <v>0</v>
      </c>
      <c r="AA577" s="25">
        <f>IF(U577&gt;=0.6, 1, 0)</f>
        <v>0</v>
      </c>
      <c r="AB577" s="25">
        <f>IF(U577&gt;=0.7, 1, 0)</f>
        <v>0</v>
      </c>
      <c r="AC577" s="25">
        <f>IF(U577&gt;=0.8, 1, 0)</f>
        <v>0</v>
      </c>
      <c r="AD577" s="55">
        <f>IF(U577&gt;=0.9, 1, 0)</f>
        <v>0</v>
      </c>
    </row>
    <row r="578" spans="1:30" ht="20" customHeight="1" x14ac:dyDescent="0.2">
      <c r="A578" s="20" t="s">
        <v>1181</v>
      </c>
      <c r="B578" s="33" t="str">
        <f>SUBSTITUTE(A578,"/Users/timomiessen/Desktop/imagesdk/nonblackwomen1/","Image_")</f>
        <v>Image_NBW_205.jpg</v>
      </c>
      <c r="C578" s="63" t="s">
        <v>5</v>
      </c>
      <c r="D578" s="22" t="s">
        <v>6</v>
      </c>
      <c r="E578" s="23">
        <v>0</v>
      </c>
      <c r="F578" s="23">
        <v>1</v>
      </c>
      <c r="G578" s="23">
        <v>0</v>
      </c>
      <c r="H578" s="23">
        <v>0</v>
      </c>
      <c r="I578" s="23">
        <v>0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0</v>
      </c>
      <c r="Q578" s="23">
        <v>0</v>
      </c>
      <c r="R578" s="23" cm="1">
        <f t="array" ref="R578">_xlfn.IFS(H578=1,1,K578=1,1,L578=1,1,M578=1,1,N578=1,1,P578=1,1,TRUE,0)</f>
        <v>0</v>
      </c>
      <c r="S578" s="64">
        <f>IF(AND(G578=1,R578=1),0,R578)</f>
        <v>0</v>
      </c>
      <c r="T578" s="24" t="s">
        <v>2369</v>
      </c>
      <c r="U578" s="49">
        <f>SUBSTITUTE(T578,".",",")*1</f>
        <v>1.0412459727376699E-2</v>
      </c>
      <c r="V578" s="54">
        <f>IF(U578&gt;=0.1, 1, 0)</f>
        <v>0</v>
      </c>
      <c r="W578" s="25">
        <f>IF(U578&gt;=0.2, 1, 0)</f>
        <v>0</v>
      </c>
      <c r="X578" s="25">
        <f>IF(U578&gt;=0.3, 1, 0)</f>
        <v>0</v>
      </c>
      <c r="Y578" s="25">
        <f>IF(U578&gt;=0.4, 1, 0)</f>
        <v>0</v>
      </c>
      <c r="Z578" s="25">
        <f>IF(U578&gt;=0.5, 1, 0)</f>
        <v>0</v>
      </c>
      <c r="AA578" s="25">
        <f>IF(U578&gt;=0.6, 1, 0)</f>
        <v>0</v>
      </c>
      <c r="AB578" s="25">
        <f>IF(U578&gt;=0.7, 1, 0)</f>
        <v>0</v>
      </c>
      <c r="AC578" s="25">
        <f>IF(U578&gt;=0.8, 1, 0)</f>
        <v>0</v>
      </c>
      <c r="AD578" s="55">
        <f>IF(U578&gt;=0.9, 1, 0)</f>
        <v>0</v>
      </c>
    </row>
    <row r="579" spans="1:30" ht="20" customHeight="1" x14ac:dyDescent="0.2">
      <c r="A579" s="20" t="s">
        <v>1182</v>
      </c>
      <c r="B579" s="33" t="str">
        <f>SUBSTITUTE(A579,"/Users/timomiessen/Desktop/imagesdk/nonblackwomen1/","Image_")</f>
        <v>Image_NBW_206.jpg</v>
      </c>
      <c r="C579" s="63" t="s">
        <v>5</v>
      </c>
      <c r="D579" s="22" t="s">
        <v>6</v>
      </c>
      <c r="E579" s="23">
        <v>0</v>
      </c>
      <c r="F579" s="23">
        <v>1</v>
      </c>
      <c r="G579" s="23">
        <v>0</v>
      </c>
      <c r="H579" s="23">
        <v>0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 cm="1">
        <f t="array" ref="R579">_xlfn.IFS(H579=1,1,K579=1,1,L579=1,1,M579=1,1,N579=1,1,P579=1,1,TRUE,0)</f>
        <v>0</v>
      </c>
      <c r="S579" s="64">
        <f>IF(AND(G579=1,R579=1),0,R579)</f>
        <v>0</v>
      </c>
      <c r="T579" s="24" t="s">
        <v>2370</v>
      </c>
      <c r="U579" s="49">
        <f>SUBSTITUTE(T579,".",",")*1</f>
        <v>6.99690007604658E-3</v>
      </c>
      <c r="V579" s="54">
        <f>IF(U579&gt;=0.1, 1, 0)</f>
        <v>0</v>
      </c>
      <c r="W579" s="25">
        <f>IF(U579&gt;=0.2, 1, 0)</f>
        <v>0</v>
      </c>
      <c r="X579" s="25">
        <f>IF(U579&gt;=0.3, 1, 0)</f>
        <v>0</v>
      </c>
      <c r="Y579" s="25">
        <f>IF(U579&gt;=0.4, 1, 0)</f>
        <v>0</v>
      </c>
      <c r="Z579" s="25">
        <f>IF(U579&gt;=0.5, 1, 0)</f>
        <v>0</v>
      </c>
      <c r="AA579" s="25">
        <f>IF(U579&gt;=0.6, 1, 0)</f>
        <v>0</v>
      </c>
      <c r="AB579" s="25">
        <f>IF(U579&gt;=0.7, 1, 0)</f>
        <v>0</v>
      </c>
      <c r="AC579" s="25">
        <f>IF(U579&gt;=0.8, 1, 0)</f>
        <v>0</v>
      </c>
      <c r="AD579" s="55">
        <f>IF(U579&gt;=0.9, 1, 0)</f>
        <v>0</v>
      </c>
    </row>
    <row r="580" spans="1:30" ht="20" customHeight="1" x14ac:dyDescent="0.2">
      <c r="A580" s="20" t="s">
        <v>1183</v>
      </c>
      <c r="B580" s="33" t="str">
        <f>SUBSTITUTE(A580,"/Users/timomiessen/Desktop/imagesdk/nonblackwomen1/","Image_")</f>
        <v>Image_NBW_207.jpg</v>
      </c>
      <c r="C580" s="63" t="s">
        <v>5</v>
      </c>
      <c r="D580" s="22" t="s">
        <v>6</v>
      </c>
      <c r="E580" s="23">
        <v>0</v>
      </c>
      <c r="F580" s="23">
        <v>1</v>
      </c>
      <c r="G580" s="23">
        <v>0</v>
      </c>
      <c r="H580" s="23">
        <v>0</v>
      </c>
      <c r="I580" s="23">
        <v>0</v>
      </c>
      <c r="J580" s="23">
        <v>0</v>
      </c>
      <c r="K580" s="23">
        <v>0</v>
      </c>
      <c r="L580" s="23">
        <v>0</v>
      </c>
      <c r="M580" s="23">
        <v>0</v>
      </c>
      <c r="N580" s="23">
        <v>0</v>
      </c>
      <c r="O580" s="23">
        <v>0</v>
      </c>
      <c r="P580" s="23">
        <v>0</v>
      </c>
      <c r="Q580" s="23">
        <v>0</v>
      </c>
      <c r="R580" s="23" cm="1">
        <f t="array" ref="R580">_xlfn.IFS(H580=1,1,K580=1,1,L580=1,1,M580=1,1,N580=1,1,P580=1,1,TRUE,0)</f>
        <v>0</v>
      </c>
      <c r="S580" s="64">
        <f>IF(AND(G580=1,R580=1),0,R580)</f>
        <v>0</v>
      </c>
      <c r="T580" s="24" t="s">
        <v>2371</v>
      </c>
      <c r="U580" s="49">
        <f>SUBSTITUTE(T580,".",",")*1</f>
        <v>0.228895418345928</v>
      </c>
      <c r="V580" s="54">
        <f>IF(U580&gt;=0.1, 1, 0)</f>
        <v>1</v>
      </c>
      <c r="W580" s="25">
        <f>IF(U580&gt;=0.2, 1, 0)</f>
        <v>1</v>
      </c>
      <c r="X580" s="25">
        <f>IF(U580&gt;=0.3, 1, 0)</f>
        <v>0</v>
      </c>
      <c r="Y580" s="25">
        <f>IF(U580&gt;=0.4, 1, 0)</f>
        <v>0</v>
      </c>
      <c r="Z580" s="25">
        <f>IF(U580&gt;=0.5, 1, 0)</f>
        <v>0</v>
      </c>
      <c r="AA580" s="25">
        <f>IF(U580&gt;=0.6, 1, 0)</f>
        <v>0</v>
      </c>
      <c r="AB580" s="25">
        <f>IF(U580&gt;=0.7, 1, 0)</f>
        <v>0</v>
      </c>
      <c r="AC580" s="25">
        <f>IF(U580&gt;=0.8, 1, 0)</f>
        <v>0</v>
      </c>
      <c r="AD580" s="55">
        <f>IF(U580&gt;=0.9, 1, 0)</f>
        <v>0</v>
      </c>
    </row>
    <row r="581" spans="1:30" ht="20" customHeight="1" x14ac:dyDescent="0.2">
      <c r="A581" s="20" t="s">
        <v>1184</v>
      </c>
      <c r="B581" s="33" t="str">
        <f>SUBSTITUTE(A581,"/Users/timomiessen/Desktop/imagesdk/nonblackwomen1/","Image_")</f>
        <v>Image_NBW_208.jpg</v>
      </c>
      <c r="C581" s="63" t="s">
        <v>5</v>
      </c>
      <c r="D581" s="22" t="s">
        <v>6</v>
      </c>
      <c r="E581" s="23">
        <v>0</v>
      </c>
      <c r="F581" s="23">
        <v>1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  <c r="O581" s="23">
        <v>0</v>
      </c>
      <c r="P581" s="23">
        <v>0</v>
      </c>
      <c r="Q581" s="23">
        <v>0</v>
      </c>
      <c r="R581" s="23" cm="1">
        <f t="array" ref="R581">_xlfn.IFS(H581=1,1,K581=1,1,L581=1,1,M581=1,1,N581=1,1,P581=1,1,TRUE,0)</f>
        <v>0</v>
      </c>
      <c r="S581" s="64">
        <f>IF(AND(G581=1,R581=1),0,R581)</f>
        <v>0</v>
      </c>
      <c r="T581" s="24" t="s">
        <v>2372</v>
      </c>
      <c r="U581" s="49">
        <f>SUBSTITUTE(T581,".",",")*1</f>
        <v>4.2289365082979202E-3</v>
      </c>
      <c r="V581" s="54">
        <f>IF(U581&gt;=0.1, 1, 0)</f>
        <v>0</v>
      </c>
      <c r="W581" s="25">
        <f>IF(U581&gt;=0.2, 1, 0)</f>
        <v>0</v>
      </c>
      <c r="X581" s="25">
        <f>IF(U581&gt;=0.3, 1, 0)</f>
        <v>0</v>
      </c>
      <c r="Y581" s="25">
        <f>IF(U581&gt;=0.4, 1, 0)</f>
        <v>0</v>
      </c>
      <c r="Z581" s="25">
        <f>IF(U581&gt;=0.5, 1, 0)</f>
        <v>0</v>
      </c>
      <c r="AA581" s="25">
        <f>IF(U581&gt;=0.6, 1, 0)</f>
        <v>0</v>
      </c>
      <c r="AB581" s="25">
        <f>IF(U581&gt;=0.7, 1, 0)</f>
        <v>0</v>
      </c>
      <c r="AC581" s="25">
        <f>IF(U581&gt;=0.8, 1, 0)</f>
        <v>0</v>
      </c>
      <c r="AD581" s="55">
        <f>IF(U581&gt;=0.9, 1, 0)</f>
        <v>0</v>
      </c>
    </row>
    <row r="582" spans="1:30" ht="20" customHeight="1" x14ac:dyDescent="0.2">
      <c r="A582" s="20" t="s">
        <v>1185</v>
      </c>
      <c r="B582" s="33" t="str">
        <f>SUBSTITUTE(A582,"/Users/timomiessen/Desktop/imagesdk/nonblackwomen1/","Image_")</f>
        <v>Image_NBW_209.jpg</v>
      </c>
      <c r="C582" s="63" t="s">
        <v>5</v>
      </c>
      <c r="D582" s="22" t="s">
        <v>6</v>
      </c>
      <c r="E582" s="23">
        <v>0</v>
      </c>
      <c r="F582" s="23">
        <v>1</v>
      </c>
      <c r="G582" s="23">
        <v>0</v>
      </c>
      <c r="H582" s="23">
        <v>0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23">
        <v>0</v>
      </c>
      <c r="O582" s="23">
        <v>0</v>
      </c>
      <c r="P582" s="23">
        <v>0</v>
      </c>
      <c r="Q582" s="23">
        <v>0</v>
      </c>
      <c r="R582" s="23" cm="1">
        <f t="array" ref="R582">_xlfn.IFS(H582=1,1,K582=1,1,L582=1,1,M582=1,1,N582=1,1,P582=1,1,TRUE,0)</f>
        <v>0</v>
      </c>
      <c r="S582" s="64">
        <f>IF(AND(G582=1,R582=1),0,R582)</f>
        <v>0</v>
      </c>
      <c r="T582" s="24" t="s">
        <v>2373</v>
      </c>
      <c r="U582" s="49">
        <f>SUBSTITUTE(T582,".",",")*1</f>
        <v>1.7172296997159699E-2</v>
      </c>
      <c r="V582" s="54">
        <f>IF(U582&gt;=0.1, 1, 0)</f>
        <v>0</v>
      </c>
      <c r="W582" s="25">
        <f>IF(U582&gt;=0.2, 1, 0)</f>
        <v>0</v>
      </c>
      <c r="X582" s="25">
        <f>IF(U582&gt;=0.3, 1, 0)</f>
        <v>0</v>
      </c>
      <c r="Y582" s="25">
        <f>IF(U582&gt;=0.4, 1, 0)</f>
        <v>0</v>
      </c>
      <c r="Z582" s="25">
        <f>IF(U582&gt;=0.5, 1, 0)</f>
        <v>0</v>
      </c>
      <c r="AA582" s="25">
        <f>IF(U582&gt;=0.6, 1, 0)</f>
        <v>0</v>
      </c>
      <c r="AB582" s="25">
        <f>IF(U582&gt;=0.7, 1, 0)</f>
        <v>0</v>
      </c>
      <c r="AC582" s="25">
        <f>IF(U582&gt;=0.8, 1, 0)</f>
        <v>0</v>
      </c>
      <c r="AD582" s="55">
        <f>IF(U582&gt;=0.9, 1, 0)</f>
        <v>0</v>
      </c>
    </row>
    <row r="583" spans="1:30" ht="20" customHeight="1" x14ac:dyDescent="0.2">
      <c r="A583" s="20" t="s">
        <v>1186</v>
      </c>
      <c r="B583" s="33" t="str">
        <f>SUBSTITUTE(A583,"/Users/timomiessen/Desktop/imagesdk/nonblackwomen1/","Image_")</f>
        <v>Image_NBW_21.jpg</v>
      </c>
      <c r="C583" s="63" t="s">
        <v>5</v>
      </c>
      <c r="D583" s="22" t="s">
        <v>6</v>
      </c>
      <c r="E583" s="23">
        <v>1</v>
      </c>
      <c r="F583" s="23">
        <v>0</v>
      </c>
      <c r="G583" s="23">
        <v>0</v>
      </c>
      <c r="H583" s="23">
        <v>0</v>
      </c>
      <c r="I583" s="23">
        <v>0</v>
      </c>
      <c r="J583" s="23">
        <v>0</v>
      </c>
      <c r="K583" s="23">
        <v>0</v>
      </c>
      <c r="L583" s="23">
        <v>0</v>
      </c>
      <c r="M583" s="23">
        <v>0</v>
      </c>
      <c r="N583" s="23">
        <v>0</v>
      </c>
      <c r="O583" s="23">
        <v>0</v>
      </c>
      <c r="P583" s="23">
        <v>0</v>
      </c>
      <c r="Q583" s="23">
        <v>0</v>
      </c>
      <c r="R583" s="23" cm="1">
        <f t="array" ref="R583">_xlfn.IFS(H583=1,1,K583=1,1,L583=1,1,M583=1,1,N583=1,1,P583=1,1,TRUE,0)</f>
        <v>0</v>
      </c>
      <c r="S583" s="64">
        <f>IF(AND(G583=1,R583=1),0,R583)</f>
        <v>0</v>
      </c>
      <c r="T583" s="24" t="s">
        <v>2374</v>
      </c>
      <c r="U583" s="49">
        <f>SUBSTITUTE(T583,".",",")*1</f>
        <v>2.0309641957282999E-2</v>
      </c>
      <c r="V583" s="54">
        <f>IF(U583&gt;=0.1, 1, 0)</f>
        <v>0</v>
      </c>
      <c r="W583" s="25">
        <f>IF(U583&gt;=0.2, 1, 0)</f>
        <v>0</v>
      </c>
      <c r="X583" s="25">
        <f>IF(U583&gt;=0.3, 1, 0)</f>
        <v>0</v>
      </c>
      <c r="Y583" s="25">
        <f>IF(U583&gt;=0.4, 1, 0)</f>
        <v>0</v>
      </c>
      <c r="Z583" s="25">
        <f>IF(U583&gt;=0.5, 1, 0)</f>
        <v>0</v>
      </c>
      <c r="AA583" s="25">
        <f>IF(U583&gt;=0.6, 1, 0)</f>
        <v>0</v>
      </c>
      <c r="AB583" s="25">
        <f>IF(U583&gt;=0.7, 1, 0)</f>
        <v>0</v>
      </c>
      <c r="AC583" s="25">
        <f>IF(U583&gt;=0.8, 1, 0)</f>
        <v>0</v>
      </c>
      <c r="AD583" s="55">
        <f>IF(U583&gt;=0.9, 1, 0)</f>
        <v>0</v>
      </c>
    </row>
    <row r="584" spans="1:30" ht="20" customHeight="1" x14ac:dyDescent="0.2">
      <c r="A584" s="20" t="s">
        <v>1187</v>
      </c>
      <c r="B584" s="33" t="str">
        <f>SUBSTITUTE(A584,"/Users/timomiessen/Desktop/imagesdk/nonblackwomen1/","Image_")</f>
        <v>Image_NBW_210.jpg</v>
      </c>
      <c r="C584" s="63" t="s">
        <v>5</v>
      </c>
      <c r="D584" s="22" t="s">
        <v>6</v>
      </c>
      <c r="E584" s="23">
        <v>0</v>
      </c>
      <c r="F584" s="23">
        <v>1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  <c r="M584" s="23">
        <v>0</v>
      </c>
      <c r="N584" s="23">
        <v>0</v>
      </c>
      <c r="O584" s="23">
        <v>0</v>
      </c>
      <c r="P584" s="23">
        <v>0</v>
      </c>
      <c r="Q584" s="23">
        <v>0</v>
      </c>
      <c r="R584" s="23" cm="1">
        <f t="array" ref="R584">_xlfn.IFS(H584=1,1,K584=1,1,L584=1,1,M584=1,1,N584=1,1,P584=1,1,TRUE,0)</f>
        <v>0</v>
      </c>
      <c r="S584" s="64">
        <f>IF(AND(G584=1,R584=1),0,R584)</f>
        <v>0</v>
      </c>
      <c r="T584" s="24" t="s">
        <v>2375</v>
      </c>
      <c r="U584" s="49">
        <f>SUBSTITUTE(T584,".",",")*1</f>
        <v>1.29404917825013E-2</v>
      </c>
      <c r="V584" s="54">
        <f>IF(U584&gt;=0.1, 1, 0)</f>
        <v>0</v>
      </c>
      <c r="W584" s="25">
        <f>IF(U584&gt;=0.2, 1, 0)</f>
        <v>0</v>
      </c>
      <c r="X584" s="25">
        <f>IF(U584&gt;=0.3, 1, 0)</f>
        <v>0</v>
      </c>
      <c r="Y584" s="25">
        <f>IF(U584&gt;=0.4, 1, 0)</f>
        <v>0</v>
      </c>
      <c r="Z584" s="25">
        <f>IF(U584&gt;=0.5, 1, 0)</f>
        <v>0</v>
      </c>
      <c r="AA584" s="25">
        <f>IF(U584&gt;=0.6, 1, 0)</f>
        <v>0</v>
      </c>
      <c r="AB584" s="25">
        <f>IF(U584&gt;=0.7, 1, 0)</f>
        <v>0</v>
      </c>
      <c r="AC584" s="25">
        <f>IF(U584&gt;=0.8, 1, 0)</f>
        <v>0</v>
      </c>
      <c r="AD584" s="55">
        <f>IF(U584&gt;=0.9, 1, 0)</f>
        <v>0</v>
      </c>
    </row>
    <row r="585" spans="1:30" ht="20" customHeight="1" x14ac:dyDescent="0.2">
      <c r="A585" s="20" t="s">
        <v>1188</v>
      </c>
      <c r="B585" s="33" t="str">
        <f>SUBSTITUTE(A585,"/Users/timomiessen/Desktop/imagesdk/nonblackwomen1/","Image_")</f>
        <v>Image_NBW_211.jpg</v>
      </c>
      <c r="C585" s="63" t="s">
        <v>5</v>
      </c>
      <c r="D585" s="22" t="s">
        <v>6</v>
      </c>
      <c r="E585" s="23">
        <v>1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23">
        <v>0</v>
      </c>
      <c r="L585" s="23">
        <v>0</v>
      </c>
      <c r="M585" s="23">
        <v>0</v>
      </c>
      <c r="N585" s="23">
        <v>0</v>
      </c>
      <c r="O585" s="23">
        <v>0</v>
      </c>
      <c r="P585" s="23">
        <v>0</v>
      </c>
      <c r="Q585" s="23">
        <v>0</v>
      </c>
      <c r="R585" s="23" cm="1">
        <f t="array" ref="R585">_xlfn.IFS(H585=1,1,K585=1,1,L585=1,1,M585=1,1,N585=1,1,P585=1,1,TRUE,0)</f>
        <v>0</v>
      </c>
      <c r="S585" s="64">
        <f>IF(AND(G585=1,R585=1),0,R585)</f>
        <v>0</v>
      </c>
      <c r="T585" s="24" t="s">
        <v>2376</v>
      </c>
      <c r="U585" s="49">
        <f>SUBSTITUTE(T585,".",",")*1</f>
        <v>9.2227817513048597E-3</v>
      </c>
      <c r="V585" s="54">
        <f>IF(U585&gt;=0.1, 1, 0)</f>
        <v>0</v>
      </c>
      <c r="W585" s="25">
        <f>IF(U585&gt;=0.2, 1, 0)</f>
        <v>0</v>
      </c>
      <c r="X585" s="25">
        <f>IF(U585&gt;=0.3, 1, 0)</f>
        <v>0</v>
      </c>
      <c r="Y585" s="25">
        <f>IF(U585&gt;=0.4, 1, 0)</f>
        <v>0</v>
      </c>
      <c r="Z585" s="25">
        <f>IF(U585&gt;=0.5, 1, 0)</f>
        <v>0</v>
      </c>
      <c r="AA585" s="25">
        <f>IF(U585&gt;=0.6, 1, 0)</f>
        <v>0</v>
      </c>
      <c r="AB585" s="25">
        <f>IF(U585&gt;=0.7, 1, 0)</f>
        <v>0</v>
      </c>
      <c r="AC585" s="25">
        <f>IF(U585&gt;=0.8, 1, 0)</f>
        <v>0</v>
      </c>
      <c r="AD585" s="55">
        <f>IF(U585&gt;=0.9, 1, 0)</f>
        <v>0</v>
      </c>
    </row>
    <row r="586" spans="1:30" ht="20" customHeight="1" x14ac:dyDescent="0.2">
      <c r="A586" s="20" t="s">
        <v>1189</v>
      </c>
      <c r="B586" s="33" t="str">
        <f>SUBSTITUTE(A586,"/Users/timomiessen/Desktop/imagesdk/nonblackwomen1/","Image_")</f>
        <v>Image_NBW_212.jpg</v>
      </c>
      <c r="C586" s="63" t="s">
        <v>5</v>
      </c>
      <c r="D586" s="22" t="s">
        <v>6</v>
      </c>
      <c r="E586" s="23">
        <v>0</v>
      </c>
      <c r="F586" s="23">
        <v>1</v>
      </c>
      <c r="G586" s="23">
        <v>0</v>
      </c>
      <c r="H586" s="23">
        <v>0</v>
      </c>
      <c r="I586" s="23">
        <v>0</v>
      </c>
      <c r="J586" s="23">
        <v>0</v>
      </c>
      <c r="K586" s="23">
        <v>0</v>
      </c>
      <c r="L586" s="23">
        <v>0</v>
      </c>
      <c r="M586" s="23">
        <v>0</v>
      </c>
      <c r="N586" s="23">
        <v>0</v>
      </c>
      <c r="O586" s="23">
        <v>0</v>
      </c>
      <c r="P586" s="23">
        <v>0</v>
      </c>
      <c r="Q586" s="23">
        <v>0</v>
      </c>
      <c r="R586" s="23" cm="1">
        <f t="array" ref="R586">_xlfn.IFS(H586=1,1,K586=1,1,L586=1,1,M586=1,1,N586=1,1,P586=1,1,TRUE,0)</f>
        <v>0</v>
      </c>
      <c r="S586" s="64">
        <f>IF(AND(G586=1,R586=1),0,R586)</f>
        <v>0</v>
      </c>
      <c r="T586" s="24" t="s">
        <v>2377</v>
      </c>
      <c r="U586" s="49">
        <f>SUBSTITUTE(T586,".",",")*1</f>
        <v>1.34088336490094E-2</v>
      </c>
      <c r="V586" s="54">
        <f>IF(U586&gt;=0.1, 1, 0)</f>
        <v>0</v>
      </c>
      <c r="W586" s="25">
        <f>IF(U586&gt;=0.2, 1, 0)</f>
        <v>0</v>
      </c>
      <c r="X586" s="25">
        <f>IF(U586&gt;=0.3, 1, 0)</f>
        <v>0</v>
      </c>
      <c r="Y586" s="25">
        <f>IF(U586&gt;=0.4, 1, 0)</f>
        <v>0</v>
      </c>
      <c r="Z586" s="25">
        <f>IF(U586&gt;=0.5, 1, 0)</f>
        <v>0</v>
      </c>
      <c r="AA586" s="25">
        <f>IF(U586&gt;=0.6, 1, 0)</f>
        <v>0</v>
      </c>
      <c r="AB586" s="25">
        <f>IF(U586&gt;=0.7, 1, 0)</f>
        <v>0</v>
      </c>
      <c r="AC586" s="25">
        <f>IF(U586&gt;=0.8, 1, 0)</f>
        <v>0</v>
      </c>
      <c r="AD586" s="55">
        <f>IF(U586&gt;=0.9, 1, 0)</f>
        <v>0</v>
      </c>
    </row>
    <row r="587" spans="1:30" ht="20" customHeight="1" x14ac:dyDescent="0.2">
      <c r="A587" s="20" t="s">
        <v>1190</v>
      </c>
      <c r="B587" s="33" t="str">
        <f>SUBSTITUTE(A587,"/Users/timomiessen/Desktop/imagesdk/nonblackwomen1/","Image_")</f>
        <v>Image_NBW_213.jpg</v>
      </c>
      <c r="C587" s="63" t="s">
        <v>5</v>
      </c>
      <c r="D587" s="22" t="s">
        <v>6</v>
      </c>
      <c r="E587" s="23">
        <v>0</v>
      </c>
      <c r="F587" s="23">
        <v>1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  <c r="M587" s="23">
        <v>0</v>
      </c>
      <c r="N587" s="23">
        <v>0</v>
      </c>
      <c r="O587" s="23">
        <v>0</v>
      </c>
      <c r="P587" s="23">
        <v>0</v>
      </c>
      <c r="Q587" s="23">
        <v>0</v>
      </c>
      <c r="R587" s="23" cm="1">
        <f t="array" ref="R587">_xlfn.IFS(H587=1,1,K587=1,1,L587=1,1,M587=1,1,N587=1,1,P587=1,1,TRUE,0)</f>
        <v>0</v>
      </c>
      <c r="S587" s="64">
        <f>IF(AND(G587=1,R587=1),0,R587)</f>
        <v>0</v>
      </c>
      <c r="T587" s="24" t="s">
        <v>2378</v>
      </c>
      <c r="U587" s="49">
        <f>SUBSTITUTE(T587,".",",")*1</f>
        <v>4.45082038640975E-3</v>
      </c>
      <c r="V587" s="54">
        <f>IF(U587&gt;=0.1, 1, 0)</f>
        <v>0</v>
      </c>
      <c r="W587" s="25">
        <f>IF(U587&gt;=0.2, 1, 0)</f>
        <v>0</v>
      </c>
      <c r="X587" s="25">
        <f>IF(U587&gt;=0.3, 1, 0)</f>
        <v>0</v>
      </c>
      <c r="Y587" s="25">
        <f>IF(U587&gt;=0.4, 1, 0)</f>
        <v>0</v>
      </c>
      <c r="Z587" s="25">
        <f>IF(U587&gt;=0.5, 1, 0)</f>
        <v>0</v>
      </c>
      <c r="AA587" s="25">
        <f>IF(U587&gt;=0.6, 1, 0)</f>
        <v>0</v>
      </c>
      <c r="AB587" s="25">
        <f>IF(U587&gt;=0.7, 1, 0)</f>
        <v>0</v>
      </c>
      <c r="AC587" s="25">
        <f>IF(U587&gt;=0.8, 1, 0)</f>
        <v>0</v>
      </c>
      <c r="AD587" s="55">
        <f>IF(U587&gt;=0.9, 1, 0)</f>
        <v>0</v>
      </c>
    </row>
    <row r="588" spans="1:30" ht="20" customHeight="1" x14ac:dyDescent="0.2">
      <c r="A588" s="20" t="s">
        <v>1191</v>
      </c>
      <c r="B588" s="33" t="str">
        <f>SUBSTITUTE(A588,"/Users/timomiessen/Desktop/imagesdk/nonblackwomen1/","Image_")</f>
        <v>Image_NBW_214.jpg</v>
      </c>
      <c r="C588" s="63" t="s">
        <v>5</v>
      </c>
      <c r="D588" s="22" t="s">
        <v>6</v>
      </c>
      <c r="E588" s="23">
        <v>1</v>
      </c>
      <c r="F588" s="23">
        <v>0</v>
      </c>
      <c r="G588" s="23">
        <v>0</v>
      </c>
      <c r="H588" s="23">
        <v>0</v>
      </c>
      <c r="I588" s="23">
        <v>0</v>
      </c>
      <c r="J588" s="23">
        <v>0</v>
      </c>
      <c r="K588" s="23">
        <v>0</v>
      </c>
      <c r="L588" s="23">
        <v>0</v>
      </c>
      <c r="M588" s="23">
        <v>0</v>
      </c>
      <c r="N588" s="23">
        <v>0</v>
      </c>
      <c r="O588" s="23">
        <v>0</v>
      </c>
      <c r="P588" s="23">
        <v>0</v>
      </c>
      <c r="Q588" s="23">
        <v>0</v>
      </c>
      <c r="R588" s="23" cm="1">
        <f t="array" ref="R588">_xlfn.IFS(H588=1,1,K588=1,1,L588=1,1,M588=1,1,N588=1,1,P588=1,1,TRUE,0)</f>
        <v>0</v>
      </c>
      <c r="S588" s="64">
        <f>IF(AND(G588=1,R588=1),0,R588)</f>
        <v>0</v>
      </c>
      <c r="T588" s="24" t="s">
        <v>2379</v>
      </c>
      <c r="U588" s="49">
        <f>SUBSTITUTE(T588,".",",")*1</f>
        <v>4.79548852890729E-2</v>
      </c>
      <c r="V588" s="54">
        <f>IF(U588&gt;=0.1, 1, 0)</f>
        <v>0</v>
      </c>
      <c r="W588" s="25">
        <f>IF(U588&gt;=0.2, 1, 0)</f>
        <v>0</v>
      </c>
      <c r="X588" s="25">
        <f>IF(U588&gt;=0.3, 1, 0)</f>
        <v>0</v>
      </c>
      <c r="Y588" s="25">
        <f>IF(U588&gt;=0.4, 1, 0)</f>
        <v>0</v>
      </c>
      <c r="Z588" s="25">
        <f>IF(U588&gt;=0.5, 1, 0)</f>
        <v>0</v>
      </c>
      <c r="AA588" s="25">
        <f>IF(U588&gt;=0.6, 1, 0)</f>
        <v>0</v>
      </c>
      <c r="AB588" s="25">
        <f>IF(U588&gt;=0.7, 1, 0)</f>
        <v>0</v>
      </c>
      <c r="AC588" s="25">
        <f>IF(U588&gt;=0.8, 1, 0)</f>
        <v>0</v>
      </c>
      <c r="AD588" s="55">
        <f>IF(U588&gt;=0.9, 1, 0)</f>
        <v>0</v>
      </c>
    </row>
    <row r="589" spans="1:30" ht="20" customHeight="1" x14ac:dyDescent="0.2">
      <c r="A589" s="20" t="s">
        <v>1192</v>
      </c>
      <c r="B589" s="33" t="str">
        <f>SUBSTITUTE(A589,"/Users/timomiessen/Desktop/imagesdk/nonblackwomen1/","Image_")</f>
        <v>Image_NBW_215.jpg</v>
      </c>
      <c r="C589" s="63" t="s">
        <v>5</v>
      </c>
      <c r="D589" s="22" t="s">
        <v>6</v>
      </c>
      <c r="E589" s="23">
        <v>0</v>
      </c>
      <c r="F589" s="23">
        <v>1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>
        <v>0</v>
      </c>
      <c r="M589" s="23">
        <v>0</v>
      </c>
      <c r="N589" s="23">
        <v>0</v>
      </c>
      <c r="O589" s="23">
        <v>0</v>
      </c>
      <c r="P589" s="23">
        <v>0</v>
      </c>
      <c r="Q589" s="23">
        <v>0</v>
      </c>
      <c r="R589" s="23" cm="1">
        <f t="array" ref="R589">_xlfn.IFS(H589=1,1,K589=1,1,L589=1,1,M589=1,1,N589=1,1,P589=1,1,TRUE,0)</f>
        <v>0</v>
      </c>
      <c r="S589" s="64">
        <f>IF(AND(G589=1,R589=1),0,R589)</f>
        <v>0</v>
      </c>
      <c r="T589" s="24" t="s">
        <v>2380</v>
      </c>
      <c r="U589" s="49">
        <f>SUBSTITUTE(T589,".",",")*1</f>
        <v>4.1120777605101397E-3</v>
      </c>
      <c r="V589" s="54">
        <f>IF(U589&gt;=0.1, 1, 0)</f>
        <v>0</v>
      </c>
      <c r="W589" s="25">
        <f>IF(U589&gt;=0.2, 1, 0)</f>
        <v>0</v>
      </c>
      <c r="X589" s="25">
        <f>IF(U589&gt;=0.3, 1, 0)</f>
        <v>0</v>
      </c>
      <c r="Y589" s="25">
        <f>IF(U589&gt;=0.4, 1, 0)</f>
        <v>0</v>
      </c>
      <c r="Z589" s="25">
        <f>IF(U589&gt;=0.5, 1, 0)</f>
        <v>0</v>
      </c>
      <c r="AA589" s="25">
        <f>IF(U589&gt;=0.6, 1, 0)</f>
        <v>0</v>
      </c>
      <c r="AB589" s="25">
        <f>IF(U589&gt;=0.7, 1, 0)</f>
        <v>0</v>
      </c>
      <c r="AC589" s="25">
        <f>IF(U589&gt;=0.8, 1, 0)</f>
        <v>0</v>
      </c>
      <c r="AD589" s="55">
        <f>IF(U589&gt;=0.9, 1, 0)</f>
        <v>0</v>
      </c>
    </row>
    <row r="590" spans="1:30" ht="20" customHeight="1" x14ac:dyDescent="0.2">
      <c r="A590" s="20" t="s">
        <v>1193</v>
      </c>
      <c r="B590" s="33" t="str">
        <f>SUBSTITUTE(A590,"/Users/timomiessen/Desktop/imagesdk/nonblackwomen1/","Image_")</f>
        <v>Image_NBW_216.jpg</v>
      </c>
      <c r="C590" s="63" t="s">
        <v>5</v>
      </c>
      <c r="D590" s="22" t="s">
        <v>6</v>
      </c>
      <c r="E590" s="23">
        <v>1</v>
      </c>
      <c r="F590" s="23">
        <v>0</v>
      </c>
      <c r="G590" s="23">
        <v>0</v>
      </c>
      <c r="H590" s="23">
        <v>0</v>
      </c>
      <c r="I590" s="23">
        <v>0</v>
      </c>
      <c r="J590" s="23">
        <v>0</v>
      </c>
      <c r="K590" s="23">
        <v>0</v>
      </c>
      <c r="L590" s="23">
        <v>0</v>
      </c>
      <c r="M590" s="23">
        <v>0</v>
      </c>
      <c r="N590" s="23">
        <v>0</v>
      </c>
      <c r="O590" s="23">
        <v>0</v>
      </c>
      <c r="P590" s="23">
        <v>0</v>
      </c>
      <c r="Q590" s="23">
        <v>0</v>
      </c>
      <c r="R590" s="23" cm="1">
        <f t="array" ref="R590">_xlfn.IFS(H590=1,1,K590=1,1,L590=1,1,M590=1,1,N590=1,1,P590=1,1,TRUE,0)</f>
        <v>0</v>
      </c>
      <c r="S590" s="64">
        <f>IF(AND(G590=1,R590=1),0,R590)</f>
        <v>0</v>
      </c>
      <c r="T590" s="24" t="s">
        <v>2381</v>
      </c>
      <c r="U590" s="49">
        <f>SUBSTITUTE(T590,".",",")*1</f>
        <v>1.17830373346805E-2</v>
      </c>
      <c r="V590" s="54">
        <f>IF(U590&gt;=0.1, 1, 0)</f>
        <v>0</v>
      </c>
      <c r="W590" s="25">
        <f>IF(U590&gt;=0.2, 1, 0)</f>
        <v>0</v>
      </c>
      <c r="X590" s="25">
        <f>IF(U590&gt;=0.3, 1, 0)</f>
        <v>0</v>
      </c>
      <c r="Y590" s="25">
        <f>IF(U590&gt;=0.4, 1, 0)</f>
        <v>0</v>
      </c>
      <c r="Z590" s="25">
        <f>IF(U590&gt;=0.5, 1, 0)</f>
        <v>0</v>
      </c>
      <c r="AA590" s="25">
        <f>IF(U590&gt;=0.6, 1, 0)</f>
        <v>0</v>
      </c>
      <c r="AB590" s="25">
        <f>IF(U590&gt;=0.7, 1, 0)</f>
        <v>0</v>
      </c>
      <c r="AC590" s="25">
        <f>IF(U590&gt;=0.8, 1, 0)</f>
        <v>0</v>
      </c>
      <c r="AD590" s="55">
        <f>IF(U590&gt;=0.9, 1, 0)</f>
        <v>0</v>
      </c>
    </row>
    <row r="591" spans="1:30" ht="20" customHeight="1" x14ac:dyDescent="0.2">
      <c r="A591" s="20" t="s">
        <v>1194</v>
      </c>
      <c r="B591" s="33" t="str">
        <f>SUBSTITUTE(A591,"/Users/timomiessen/Desktop/imagesdk/nonblackwomen1/","Image_")</f>
        <v>Image_NBW_217.jpg</v>
      </c>
      <c r="C591" s="63" t="s">
        <v>5</v>
      </c>
      <c r="D591" s="22" t="s">
        <v>6</v>
      </c>
      <c r="E591" s="23">
        <v>0</v>
      </c>
      <c r="F591" s="23">
        <v>0</v>
      </c>
      <c r="G591" s="23">
        <v>1</v>
      </c>
      <c r="H591" s="23">
        <v>0</v>
      </c>
      <c r="I591" s="23">
        <v>0</v>
      </c>
      <c r="J591" s="23">
        <v>0</v>
      </c>
      <c r="K591" s="23">
        <v>0</v>
      </c>
      <c r="L591" s="23">
        <v>0</v>
      </c>
      <c r="M591" s="23">
        <v>0</v>
      </c>
      <c r="N591" s="23">
        <v>0</v>
      </c>
      <c r="O591" s="23">
        <v>1</v>
      </c>
      <c r="P591" s="23">
        <v>0</v>
      </c>
      <c r="Q591" s="23">
        <v>0</v>
      </c>
      <c r="R591" s="23" cm="1">
        <f t="array" ref="R591">_xlfn.IFS(H591=1,1,K591=1,1,L591=1,1,M591=1,1,N591=1,1,P591=1,1,TRUE,0)</f>
        <v>0</v>
      </c>
      <c r="S591" s="64">
        <f>IF(AND(G591=1,R591=1),0,R591)</f>
        <v>0</v>
      </c>
      <c r="T591" s="24" t="s">
        <v>2382</v>
      </c>
      <c r="U591" s="49">
        <f>SUBSTITUTE(T591,".",",")*1</f>
        <v>1.93859974388033E-3</v>
      </c>
      <c r="V591" s="54">
        <f>IF(U591&gt;=0.1, 1, 0)</f>
        <v>0</v>
      </c>
      <c r="W591" s="25">
        <f>IF(U591&gt;=0.2, 1, 0)</f>
        <v>0</v>
      </c>
      <c r="X591" s="25">
        <f>IF(U591&gt;=0.3, 1, 0)</f>
        <v>0</v>
      </c>
      <c r="Y591" s="25">
        <f>IF(U591&gt;=0.4, 1, 0)</f>
        <v>0</v>
      </c>
      <c r="Z591" s="25">
        <f>IF(U591&gt;=0.5, 1, 0)</f>
        <v>0</v>
      </c>
      <c r="AA591" s="25">
        <f>IF(U591&gt;=0.6, 1, 0)</f>
        <v>0</v>
      </c>
      <c r="AB591" s="25">
        <f>IF(U591&gt;=0.7, 1, 0)</f>
        <v>0</v>
      </c>
      <c r="AC591" s="25">
        <f>IF(U591&gt;=0.8, 1, 0)</f>
        <v>0</v>
      </c>
      <c r="AD591" s="55">
        <f>IF(U591&gt;=0.9, 1, 0)</f>
        <v>0</v>
      </c>
    </row>
    <row r="592" spans="1:30" ht="20" customHeight="1" x14ac:dyDescent="0.2">
      <c r="A592" s="20" t="s">
        <v>1195</v>
      </c>
      <c r="B592" s="33" t="str">
        <f>SUBSTITUTE(A592,"/Users/timomiessen/Desktop/imagesdk/nonblackwomen1/","Image_")</f>
        <v>Image_NBW_218.jpg</v>
      </c>
      <c r="C592" s="63" t="s">
        <v>5</v>
      </c>
      <c r="D592" s="22" t="s">
        <v>6</v>
      </c>
      <c r="E592" s="23">
        <v>0</v>
      </c>
      <c r="F592" s="23">
        <v>0</v>
      </c>
      <c r="G592" s="23">
        <v>1</v>
      </c>
      <c r="H592" s="23">
        <v>0</v>
      </c>
      <c r="I592" s="23">
        <v>0</v>
      </c>
      <c r="J592" s="23">
        <v>0</v>
      </c>
      <c r="K592" s="23">
        <v>0</v>
      </c>
      <c r="L592" s="23">
        <v>0</v>
      </c>
      <c r="M592" s="23">
        <v>0</v>
      </c>
      <c r="N592" s="23">
        <v>0</v>
      </c>
      <c r="O592" s="23">
        <v>1</v>
      </c>
      <c r="P592" s="23">
        <v>0</v>
      </c>
      <c r="Q592" s="23">
        <v>0</v>
      </c>
      <c r="R592" s="23" cm="1">
        <f t="array" ref="R592">_xlfn.IFS(H592=1,1,K592=1,1,L592=1,1,M592=1,1,N592=1,1,P592=1,1,TRUE,0)</f>
        <v>0</v>
      </c>
      <c r="S592" s="64">
        <f>IF(AND(G592=1,R592=1),0,R592)</f>
        <v>0</v>
      </c>
      <c r="T592" s="24" t="s">
        <v>2383</v>
      </c>
      <c r="U592" s="49">
        <f>SUBSTITUTE(T592,".",",")*1</f>
        <v>0.70438487455248799</v>
      </c>
      <c r="V592" s="54">
        <f>IF(U592&gt;=0.1, 1, 0)</f>
        <v>1</v>
      </c>
      <c r="W592" s="25">
        <f>IF(U592&gt;=0.2, 1, 0)</f>
        <v>1</v>
      </c>
      <c r="X592" s="25">
        <f>IF(U592&gt;=0.3, 1, 0)</f>
        <v>1</v>
      </c>
      <c r="Y592" s="25">
        <f>IF(U592&gt;=0.4, 1, 0)</f>
        <v>1</v>
      </c>
      <c r="Z592" s="25">
        <f>IF(U592&gt;=0.5, 1, 0)</f>
        <v>1</v>
      </c>
      <c r="AA592" s="25">
        <f>IF(U592&gt;=0.6, 1, 0)</f>
        <v>1</v>
      </c>
      <c r="AB592" s="25">
        <f>IF(U592&gt;=0.7, 1, 0)</f>
        <v>1</v>
      </c>
      <c r="AC592" s="25">
        <f>IF(U592&gt;=0.8, 1, 0)</f>
        <v>0</v>
      </c>
      <c r="AD592" s="55">
        <f>IF(U592&gt;=0.9, 1, 0)</f>
        <v>0</v>
      </c>
    </row>
    <row r="593" spans="1:30" ht="20" customHeight="1" x14ac:dyDescent="0.2">
      <c r="A593" s="20" t="s">
        <v>1196</v>
      </c>
      <c r="B593" s="33" t="str">
        <f>SUBSTITUTE(A593,"/Users/timomiessen/Desktop/imagesdk/nonblackwomen1/","Image_")</f>
        <v>Image_NBW_219.jpg</v>
      </c>
      <c r="C593" s="63" t="s">
        <v>5</v>
      </c>
      <c r="D593" s="22" t="s">
        <v>6</v>
      </c>
      <c r="E593" s="23">
        <v>0</v>
      </c>
      <c r="F593" s="23">
        <v>0</v>
      </c>
      <c r="G593" s="23">
        <v>1</v>
      </c>
      <c r="H593" s="23">
        <v>0</v>
      </c>
      <c r="I593" s="23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0</v>
      </c>
      <c r="O593" s="23">
        <v>1</v>
      </c>
      <c r="P593" s="23">
        <v>1</v>
      </c>
      <c r="Q593" s="23">
        <v>0</v>
      </c>
      <c r="R593" s="23" cm="1">
        <f t="array" ref="R593">_xlfn.IFS(H593=1,1,K593=1,1,L593=1,1,M593=1,1,N593=1,1,P593=1,1,TRUE,0)</f>
        <v>1</v>
      </c>
      <c r="S593" s="64">
        <f>IF(AND(G593=1,R593=1),0,R593)</f>
        <v>0</v>
      </c>
      <c r="T593" s="24" t="s">
        <v>2384</v>
      </c>
      <c r="U593" s="49">
        <f>SUBSTITUTE(T593,".",",")*1</f>
        <v>0.76232201233506203</v>
      </c>
      <c r="V593" s="54">
        <f>IF(U593&gt;=0.1, 1, 0)</f>
        <v>1</v>
      </c>
      <c r="W593" s="25">
        <f>IF(U593&gt;=0.2, 1, 0)</f>
        <v>1</v>
      </c>
      <c r="X593" s="25">
        <f>IF(U593&gt;=0.3, 1, 0)</f>
        <v>1</v>
      </c>
      <c r="Y593" s="25">
        <f>IF(U593&gt;=0.4, 1, 0)</f>
        <v>1</v>
      </c>
      <c r="Z593" s="25">
        <f>IF(U593&gt;=0.5, 1, 0)</f>
        <v>1</v>
      </c>
      <c r="AA593" s="25">
        <f>IF(U593&gt;=0.6, 1, 0)</f>
        <v>1</v>
      </c>
      <c r="AB593" s="25">
        <f>IF(U593&gt;=0.7, 1, 0)</f>
        <v>1</v>
      </c>
      <c r="AC593" s="25">
        <f>IF(U593&gt;=0.8, 1, 0)</f>
        <v>0</v>
      </c>
      <c r="AD593" s="55">
        <f>IF(U593&gt;=0.9, 1, 0)</f>
        <v>0</v>
      </c>
    </row>
    <row r="594" spans="1:30" ht="20" customHeight="1" x14ac:dyDescent="0.2">
      <c r="A594" s="20" t="s">
        <v>1197</v>
      </c>
      <c r="B594" s="33" t="str">
        <f>SUBSTITUTE(A594,"/Users/timomiessen/Desktop/imagesdk/nonblackwomen1/","Image_")</f>
        <v>Image_NBW_22.jpg</v>
      </c>
      <c r="C594" s="63" t="s">
        <v>5</v>
      </c>
      <c r="D594" s="22" t="s">
        <v>6</v>
      </c>
      <c r="E594" s="23">
        <v>1</v>
      </c>
      <c r="F594" s="23">
        <v>0</v>
      </c>
      <c r="G594" s="23">
        <v>0</v>
      </c>
      <c r="H594" s="23">
        <v>0</v>
      </c>
      <c r="I594" s="23">
        <v>0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23">
        <v>0</v>
      </c>
      <c r="P594" s="23">
        <v>0</v>
      </c>
      <c r="Q594" s="23">
        <v>0</v>
      </c>
      <c r="R594" s="23" cm="1">
        <f t="array" ref="R594">_xlfn.IFS(H594=1,1,K594=1,1,L594=1,1,M594=1,1,N594=1,1,P594=1,1,TRUE,0)</f>
        <v>0</v>
      </c>
      <c r="S594" s="64">
        <f>IF(AND(G594=1,R594=1),0,R594)</f>
        <v>0</v>
      </c>
      <c r="T594" s="24" t="s">
        <v>2385</v>
      </c>
      <c r="U594" s="49">
        <f>SUBSTITUTE(T594,".",",")*1</f>
        <v>9.3490082770586E-2</v>
      </c>
      <c r="V594" s="54">
        <f>IF(U594&gt;=0.1, 1, 0)</f>
        <v>0</v>
      </c>
      <c r="W594" s="25">
        <f>IF(U594&gt;=0.2, 1, 0)</f>
        <v>0</v>
      </c>
      <c r="X594" s="25">
        <f>IF(U594&gt;=0.3, 1, 0)</f>
        <v>0</v>
      </c>
      <c r="Y594" s="25">
        <f>IF(U594&gt;=0.4, 1, 0)</f>
        <v>0</v>
      </c>
      <c r="Z594" s="25">
        <f>IF(U594&gt;=0.5, 1, 0)</f>
        <v>0</v>
      </c>
      <c r="AA594" s="25">
        <f>IF(U594&gt;=0.6, 1, 0)</f>
        <v>0</v>
      </c>
      <c r="AB594" s="25">
        <f>IF(U594&gt;=0.7, 1, 0)</f>
        <v>0</v>
      </c>
      <c r="AC594" s="25">
        <f>IF(U594&gt;=0.8, 1, 0)</f>
        <v>0</v>
      </c>
      <c r="AD594" s="55">
        <f>IF(U594&gt;=0.9, 1, 0)</f>
        <v>0</v>
      </c>
    </row>
    <row r="595" spans="1:30" ht="20" customHeight="1" x14ac:dyDescent="0.2">
      <c r="A595" s="20" t="s">
        <v>1198</v>
      </c>
      <c r="B595" s="33" t="str">
        <f>SUBSTITUTE(A595,"/Users/timomiessen/Desktop/imagesdk/nonblackwomen1/","Image_")</f>
        <v>Image_NBW_220.jpg</v>
      </c>
      <c r="C595" s="63" t="s">
        <v>5</v>
      </c>
      <c r="D595" s="22" t="s">
        <v>6</v>
      </c>
      <c r="E595" s="23">
        <v>0</v>
      </c>
      <c r="F595" s="23">
        <v>0</v>
      </c>
      <c r="G595" s="23">
        <v>1</v>
      </c>
      <c r="H595" s="23">
        <v>0</v>
      </c>
      <c r="I595" s="23">
        <v>0</v>
      </c>
      <c r="J595" s="23">
        <v>0</v>
      </c>
      <c r="K595" s="23">
        <v>0</v>
      </c>
      <c r="L595" s="23">
        <v>0</v>
      </c>
      <c r="M595" s="23">
        <v>0</v>
      </c>
      <c r="N595" s="23">
        <v>0</v>
      </c>
      <c r="O595" s="23">
        <v>1</v>
      </c>
      <c r="P595" s="23">
        <v>0</v>
      </c>
      <c r="Q595" s="23">
        <v>0</v>
      </c>
      <c r="R595" s="23" cm="1">
        <f t="array" ref="R595">_xlfn.IFS(H595=1,1,K595=1,1,L595=1,1,M595=1,1,N595=1,1,P595=1,1,TRUE,0)</f>
        <v>0</v>
      </c>
      <c r="S595" s="64">
        <f>IF(AND(G595=1,R595=1),0,R595)</f>
        <v>0</v>
      </c>
      <c r="T595" s="24" t="s">
        <v>2386</v>
      </c>
      <c r="U595" s="49">
        <f>SUBSTITUTE(T595,".",",")*1</f>
        <v>3.1877642497420297E-2</v>
      </c>
      <c r="V595" s="54">
        <f>IF(U595&gt;=0.1, 1, 0)</f>
        <v>0</v>
      </c>
      <c r="W595" s="25">
        <f>IF(U595&gt;=0.2, 1, 0)</f>
        <v>0</v>
      </c>
      <c r="X595" s="25">
        <f>IF(U595&gt;=0.3, 1, 0)</f>
        <v>0</v>
      </c>
      <c r="Y595" s="25">
        <f>IF(U595&gt;=0.4, 1, 0)</f>
        <v>0</v>
      </c>
      <c r="Z595" s="25">
        <f>IF(U595&gt;=0.5, 1, 0)</f>
        <v>0</v>
      </c>
      <c r="AA595" s="25">
        <f>IF(U595&gt;=0.6, 1, 0)</f>
        <v>0</v>
      </c>
      <c r="AB595" s="25">
        <f>IF(U595&gt;=0.7, 1, 0)</f>
        <v>0</v>
      </c>
      <c r="AC595" s="25">
        <f>IF(U595&gt;=0.8, 1, 0)</f>
        <v>0</v>
      </c>
      <c r="AD595" s="55">
        <f>IF(U595&gt;=0.9, 1, 0)</f>
        <v>0</v>
      </c>
    </row>
    <row r="596" spans="1:30" ht="20" customHeight="1" x14ac:dyDescent="0.2">
      <c r="A596" s="20" t="s">
        <v>1199</v>
      </c>
      <c r="B596" s="33" t="str">
        <f>SUBSTITUTE(A596,"/Users/timomiessen/Desktop/imagesdk/nonblackwomen1/","Image_")</f>
        <v>Image_NBW_221.jpg</v>
      </c>
      <c r="C596" s="63" t="s">
        <v>5</v>
      </c>
      <c r="D596" s="22" t="s">
        <v>6</v>
      </c>
      <c r="E596" s="23">
        <v>0</v>
      </c>
      <c r="F596" s="23">
        <v>0</v>
      </c>
      <c r="G596" s="23">
        <v>1</v>
      </c>
      <c r="H596" s="23">
        <v>0</v>
      </c>
      <c r="I596" s="23">
        <v>0</v>
      </c>
      <c r="J596" s="23">
        <v>0</v>
      </c>
      <c r="K596" s="23">
        <v>0</v>
      </c>
      <c r="L596" s="23">
        <v>0</v>
      </c>
      <c r="M596" s="23">
        <v>0</v>
      </c>
      <c r="N596" s="23">
        <v>0</v>
      </c>
      <c r="O596" s="23">
        <v>1</v>
      </c>
      <c r="P596" s="23">
        <v>0</v>
      </c>
      <c r="Q596" s="23">
        <v>0</v>
      </c>
      <c r="R596" s="23" cm="1">
        <f t="array" ref="R596">_xlfn.IFS(H596=1,1,K596=1,1,L596=1,1,M596=1,1,N596=1,1,P596=1,1,TRUE,0)</f>
        <v>0</v>
      </c>
      <c r="S596" s="64">
        <f>IF(AND(G596=1,R596=1),0,R596)</f>
        <v>0</v>
      </c>
      <c r="T596" s="24" t="s">
        <v>2387</v>
      </c>
      <c r="U596" s="49">
        <f>SUBSTITUTE(T596,".",",")*1</f>
        <v>0.260602345922961</v>
      </c>
      <c r="V596" s="54">
        <f>IF(U596&gt;=0.1, 1, 0)</f>
        <v>1</v>
      </c>
      <c r="W596" s="25">
        <f>IF(U596&gt;=0.2, 1, 0)</f>
        <v>1</v>
      </c>
      <c r="X596" s="25">
        <f>IF(U596&gt;=0.3, 1, 0)</f>
        <v>0</v>
      </c>
      <c r="Y596" s="25">
        <f>IF(U596&gt;=0.4, 1, 0)</f>
        <v>0</v>
      </c>
      <c r="Z596" s="25">
        <f>IF(U596&gt;=0.5, 1, 0)</f>
        <v>0</v>
      </c>
      <c r="AA596" s="25">
        <f>IF(U596&gt;=0.6, 1, 0)</f>
        <v>0</v>
      </c>
      <c r="AB596" s="25">
        <f>IF(U596&gt;=0.7, 1, 0)</f>
        <v>0</v>
      </c>
      <c r="AC596" s="25">
        <f>IF(U596&gt;=0.8, 1, 0)</f>
        <v>0</v>
      </c>
      <c r="AD596" s="55">
        <f>IF(U596&gt;=0.9, 1, 0)</f>
        <v>0</v>
      </c>
    </row>
    <row r="597" spans="1:30" ht="20" customHeight="1" x14ac:dyDescent="0.2">
      <c r="A597" s="20" t="s">
        <v>1200</v>
      </c>
      <c r="B597" s="33" t="str">
        <f>SUBSTITUTE(A597,"/Users/timomiessen/Desktop/imagesdk/nonblackwomen1/","Image_")</f>
        <v>Image_NBW_222.jpg</v>
      </c>
      <c r="C597" s="63" t="s">
        <v>5</v>
      </c>
      <c r="D597" s="22" t="s">
        <v>6</v>
      </c>
      <c r="E597" s="23">
        <v>0</v>
      </c>
      <c r="F597" s="23">
        <v>0</v>
      </c>
      <c r="G597" s="23">
        <v>1</v>
      </c>
      <c r="H597" s="23">
        <v>0</v>
      </c>
      <c r="I597" s="23">
        <v>0</v>
      </c>
      <c r="J597" s="23">
        <v>0</v>
      </c>
      <c r="K597" s="23">
        <v>0</v>
      </c>
      <c r="L597" s="23">
        <v>0</v>
      </c>
      <c r="M597" s="23">
        <v>0</v>
      </c>
      <c r="N597" s="23">
        <v>0</v>
      </c>
      <c r="O597" s="23">
        <v>0</v>
      </c>
      <c r="P597" s="23">
        <v>0</v>
      </c>
      <c r="Q597" s="23">
        <v>0</v>
      </c>
      <c r="R597" s="23" cm="1">
        <f t="array" ref="R597">_xlfn.IFS(H597=1,1,K597=1,1,L597=1,1,M597=1,1,N597=1,1,P597=1,1,TRUE,0)</f>
        <v>0</v>
      </c>
      <c r="S597" s="64">
        <f>IF(AND(G597=1,R597=1),0,R597)</f>
        <v>0</v>
      </c>
      <c r="T597" s="24" t="s">
        <v>2388</v>
      </c>
      <c r="U597" s="49">
        <f>SUBSTITUTE(T597,".",",")*1</f>
        <v>3.76490643247962E-2</v>
      </c>
      <c r="V597" s="54">
        <f>IF(U597&gt;=0.1, 1, 0)</f>
        <v>0</v>
      </c>
      <c r="W597" s="25">
        <f>IF(U597&gt;=0.2, 1, 0)</f>
        <v>0</v>
      </c>
      <c r="X597" s="25">
        <f>IF(U597&gt;=0.3, 1, 0)</f>
        <v>0</v>
      </c>
      <c r="Y597" s="25">
        <f>IF(U597&gt;=0.4, 1, 0)</f>
        <v>0</v>
      </c>
      <c r="Z597" s="25">
        <f>IF(U597&gt;=0.5, 1, 0)</f>
        <v>0</v>
      </c>
      <c r="AA597" s="25">
        <f>IF(U597&gt;=0.6, 1, 0)</f>
        <v>0</v>
      </c>
      <c r="AB597" s="25">
        <f>IF(U597&gt;=0.7, 1, 0)</f>
        <v>0</v>
      </c>
      <c r="AC597" s="25">
        <f>IF(U597&gt;=0.8, 1, 0)</f>
        <v>0</v>
      </c>
      <c r="AD597" s="55">
        <f>IF(U597&gt;=0.9, 1, 0)</f>
        <v>0</v>
      </c>
    </row>
    <row r="598" spans="1:30" ht="20" customHeight="1" x14ac:dyDescent="0.2">
      <c r="A598" s="20" t="s">
        <v>1201</v>
      </c>
      <c r="B598" s="33" t="str">
        <f>SUBSTITUTE(A598,"/Users/timomiessen/Desktop/imagesdk/nonblackwomen1/","Image_")</f>
        <v>Image_NBW_223.jpg</v>
      </c>
      <c r="C598" s="63" t="s">
        <v>5</v>
      </c>
      <c r="D598" s="22" t="s">
        <v>6</v>
      </c>
      <c r="E598" s="23">
        <v>0</v>
      </c>
      <c r="F598" s="23">
        <v>0</v>
      </c>
      <c r="G598" s="23">
        <v>1</v>
      </c>
      <c r="H598" s="23">
        <v>0</v>
      </c>
      <c r="I598" s="23">
        <v>0</v>
      </c>
      <c r="J598" s="23">
        <v>0</v>
      </c>
      <c r="K598" s="23">
        <v>0</v>
      </c>
      <c r="L598" s="23">
        <v>0</v>
      </c>
      <c r="M598" s="23">
        <v>0</v>
      </c>
      <c r="N598" s="23">
        <v>0</v>
      </c>
      <c r="O598" s="23">
        <v>0</v>
      </c>
      <c r="P598" s="23">
        <v>0</v>
      </c>
      <c r="Q598" s="23">
        <v>0</v>
      </c>
      <c r="R598" s="23" cm="1">
        <f t="array" ref="R598">_xlfn.IFS(H598=1,1,K598=1,1,L598=1,1,M598=1,1,N598=1,1,P598=1,1,TRUE,0)</f>
        <v>0</v>
      </c>
      <c r="S598" s="64">
        <f>IF(AND(G598=1,R598=1),0,R598)</f>
        <v>0</v>
      </c>
      <c r="T598" s="24" t="s">
        <v>2389</v>
      </c>
      <c r="U598" s="49">
        <f>SUBSTITUTE(T598,".",",")*1</f>
        <v>0.12433176860213201</v>
      </c>
      <c r="V598" s="54">
        <f>IF(U598&gt;=0.1, 1, 0)</f>
        <v>1</v>
      </c>
      <c r="W598" s="25">
        <f>IF(U598&gt;=0.2, 1, 0)</f>
        <v>0</v>
      </c>
      <c r="X598" s="25">
        <f>IF(U598&gt;=0.3, 1, 0)</f>
        <v>0</v>
      </c>
      <c r="Y598" s="25">
        <f>IF(U598&gt;=0.4, 1, 0)</f>
        <v>0</v>
      </c>
      <c r="Z598" s="25">
        <f>IF(U598&gt;=0.5, 1, 0)</f>
        <v>0</v>
      </c>
      <c r="AA598" s="25">
        <f>IF(U598&gt;=0.6, 1, 0)</f>
        <v>0</v>
      </c>
      <c r="AB598" s="25">
        <f>IF(U598&gt;=0.7, 1, 0)</f>
        <v>0</v>
      </c>
      <c r="AC598" s="25">
        <f>IF(U598&gt;=0.8, 1, 0)</f>
        <v>0</v>
      </c>
      <c r="AD598" s="55">
        <f>IF(U598&gt;=0.9, 1, 0)</f>
        <v>0</v>
      </c>
    </row>
    <row r="599" spans="1:30" ht="20" customHeight="1" x14ac:dyDescent="0.2">
      <c r="A599" s="20" t="s">
        <v>1202</v>
      </c>
      <c r="B599" s="33" t="str">
        <f>SUBSTITUTE(A599,"/Users/timomiessen/Desktop/imagesdk/nonblackwomen1/","Image_")</f>
        <v>Image_NBW_224.jpg</v>
      </c>
      <c r="C599" s="63" t="s">
        <v>5</v>
      </c>
      <c r="D599" s="22" t="s">
        <v>6</v>
      </c>
      <c r="E599" s="23">
        <v>0</v>
      </c>
      <c r="F599" s="23">
        <v>0</v>
      </c>
      <c r="G599" s="23">
        <v>1</v>
      </c>
      <c r="H599" s="23">
        <v>0</v>
      </c>
      <c r="I599" s="23">
        <v>0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  <c r="O599" s="23">
        <v>0</v>
      </c>
      <c r="P599" s="23">
        <v>0</v>
      </c>
      <c r="Q599" s="23">
        <v>0</v>
      </c>
      <c r="R599" s="23" cm="1">
        <f t="array" ref="R599">_xlfn.IFS(H599=1,1,K599=1,1,L599=1,1,M599=1,1,N599=1,1,P599=1,1,TRUE,0)</f>
        <v>0</v>
      </c>
      <c r="S599" s="64">
        <f>IF(AND(G599=1,R599=1),0,R599)</f>
        <v>0</v>
      </c>
      <c r="T599" s="24" t="s">
        <v>2390</v>
      </c>
      <c r="U599" s="49">
        <f>SUBSTITUTE(T599,".",",")*1</f>
        <v>1.4923778828233401E-2</v>
      </c>
      <c r="V599" s="54">
        <f>IF(U599&gt;=0.1, 1, 0)</f>
        <v>0</v>
      </c>
      <c r="W599" s="25">
        <f>IF(U599&gt;=0.2, 1, 0)</f>
        <v>0</v>
      </c>
      <c r="X599" s="25">
        <f>IF(U599&gt;=0.3, 1, 0)</f>
        <v>0</v>
      </c>
      <c r="Y599" s="25">
        <f>IF(U599&gt;=0.4, 1, 0)</f>
        <v>0</v>
      </c>
      <c r="Z599" s="25">
        <f>IF(U599&gt;=0.5, 1, 0)</f>
        <v>0</v>
      </c>
      <c r="AA599" s="25">
        <f>IF(U599&gt;=0.6, 1, 0)</f>
        <v>0</v>
      </c>
      <c r="AB599" s="25">
        <f>IF(U599&gt;=0.7, 1, 0)</f>
        <v>0</v>
      </c>
      <c r="AC599" s="25">
        <f>IF(U599&gt;=0.8, 1, 0)</f>
        <v>0</v>
      </c>
      <c r="AD599" s="55">
        <f>IF(U599&gt;=0.9, 1, 0)</f>
        <v>0</v>
      </c>
    </row>
    <row r="600" spans="1:30" ht="20" customHeight="1" x14ac:dyDescent="0.2">
      <c r="A600" s="20" t="s">
        <v>1203</v>
      </c>
      <c r="B600" s="33" t="str">
        <f>SUBSTITUTE(A600,"/Users/timomiessen/Desktop/imagesdk/nonblackwomen1/","Image_")</f>
        <v>Image_NBW_225.jpg</v>
      </c>
      <c r="C600" s="63" t="s">
        <v>5</v>
      </c>
      <c r="D600" s="22" t="s">
        <v>6</v>
      </c>
      <c r="E600" s="23">
        <v>0</v>
      </c>
      <c r="F600" s="23">
        <v>0</v>
      </c>
      <c r="G600" s="23">
        <v>1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0</v>
      </c>
      <c r="N600" s="23">
        <v>0</v>
      </c>
      <c r="O600" s="23">
        <v>0</v>
      </c>
      <c r="P600" s="23">
        <v>0</v>
      </c>
      <c r="Q600" s="23">
        <v>0</v>
      </c>
      <c r="R600" s="23" cm="1">
        <f t="array" ref="R600">_xlfn.IFS(H600=1,1,K600=1,1,L600=1,1,M600=1,1,N600=1,1,P600=1,1,TRUE,0)</f>
        <v>0</v>
      </c>
      <c r="S600" s="64">
        <f>IF(AND(G600=1,R600=1),0,R600)</f>
        <v>0</v>
      </c>
      <c r="T600" s="24" t="s">
        <v>2391</v>
      </c>
      <c r="U600" s="49">
        <f>SUBSTITUTE(T600,".",",")*1</f>
        <v>1.63959693163633E-2</v>
      </c>
      <c r="V600" s="54">
        <f>IF(U600&gt;=0.1, 1, 0)</f>
        <v>0</v>
      </c>
      <c r="W600" s="25">
        <f>IF(U600&gt;=0.2, 1, 0)</f>
        <v>0</v>
      </c>
      <c r="X600" s="25">
        <f>IF(U600&gt;=0.3, 1, 0)</f>
        <v>0</v>
      </c>
      <c r="Y600" s="25">
        <f>IF(U600&gt;=0.4, 1, 0)</f>
        <v>0</v>
      </c>
      <c r="Z600" s="25">
        <f>IF(U600&gt;=0.5, 1, 0)</f>
        <v>0</v>
      </c>
      <c r="AA600" s="25">
        <f>IF(U600&gt;=0.6, 1, 0)</f>
        <v>0</v>
      </c>
      <c r="AB600" s="25">
        <f>IF(U600&gt;=0.7, 1, 0)</f>
        <v>0</v>
      </c>
      <c r="AC600" s="25">
        <f>IF(U600&gt;=0.8, 1, 0)</f>
        <v>0</v>
      </c>
      <c r="AD600" s="55">
        <f>IF(U600&gt;=0.9, 1, 0)</f>
        <v>0</v>
      </c>
    </row>
    <row r="601" spans="1:30" ht="20" customHeight="1" x14ac:dyDescent="0.2">
      <c r="A601" s="20" t="s">
        <v>1204</v>
      </c>
      <c r="B601" s="33" t="str">
        <f>SUBSTITUTE(A601,"/Users/timomiessen/Desktop/imagesdk/nonblackwomen1/","Image_")</f>
        <v>Image_NBW_226.jpg</v>
      </c>
      <c r="C601" s="63" t="s">
        <v>5</v>
      </c>
      <c r="D601" s="22" t="s">
        <v>6</v>
      </c>
      <c r="E601" s="23">
        <v>0</v>
      </c>
      <c r="F601" s="23">
        <v>0</v>
      </c>
      <c r="G601" s="23">
        <v>1</v>
      </c>
      <c r="H601" s="23">
        <v>0</v>
      </c>
      <c r="I601" s="23">
        <v>0</v>
      </c>
      <c r="J601" s="23">
        <v>0</v>
      </c>
      <c r="K601" s="23">
        <v>0</v>
      </c>
      <c r="L601" s="23">
        <v>0</v>
      </c>
      <c r="M601" s="23">
        <v>0</v>
      </c>
      <c r="N601" s="23">
        <v>0</v>
      </c>
      <c r="O601" s="23">
        <v>0</v>
      </c>
      <c r="P601" s="23">
        <v>0</v>
      </c>
      <c r="Q601" s="23">
        <v>0</v>
      </c>
      <c r="R601" s="23" cm="1">
        <f t="array" ref="R601">_xlfn.IFS(H601=1,1,K601=1,1,L601=1,1,M601=1,1,N601=1,1,P601=1,1,TRUE,0)</f>
        <v>0</v>
      </c>
      <c r="S601" s="64">
        <f>IF(AND(G601=1,R601=1),0,R601)</f>
        <v>0</v>
      </c>
      <c r="T601" s="24" t="s">
        <v>2392</v>
      </c>
      <c r="U601" s="49">
        <f>SUBSTITUTE(T601,".",",")*1</f>
        <v>3.8449337007477801E-3</v>
      </c>
      <c r="V601" s="54">
        <f>IF(U601&gt;=0.1, 1, 0)</f>
        <v>0</v>
      </c>
      <c r="W601" s="25">
        <f>IF(U601&gt;=0.2, 1, 0)</f>
        <v>0</v>
      </c>
      <c r="X601" s="25">
        <f>IF(U601&gt;=0.3, 1, 0)</f>
        <v>0</v>
      </c>
      <c r="Y601" s="25">
        <f>IF(U601&gt;=0.4, 1, 0)</f>
        <v>0</v>
      </c>
      <c r="Z601" s="25">
        <f>IF(U601&gt;=0.5, 1, 0)</f>
        <v>0</v>
      </c>
      <c r="AA601" s="25">
        <f>IF(U601&gt;=0.6, 1, 0)</f>
        <v>0</v>
      </c>
      <c r="AB601" s="25">
        <f>IF(U601&gt;=0.7, 1, 0)</f>
        <v>0</v>
      </c>
      <c r="AC601" s="25">
        <f>IF(U601&gt;=0.8, 1, 0)</f>
        <v>0</v>
      </c>
      <c r="AD601" s="55">
        <f>IF(U601&gt;=0.9, 1, 0)</f>
        <v>0</v>
      </c>
    </row>
    <row r="602" spans="1:30" ht="20" customHeight="1" x14ac:dyDescent="0.2">
      <c r="A602" s="20" t="s">
        <v>1205</v>
      </c>
      <c r="B602" s="33" t="str">
        <f>SUBSTITUTE(A602,"/Users/timomiessen/Desktop/imagesdk/nonblackwomen1/","Image_")</f>
        <v>Image_NBW_227.jpg</v>
      </c>
      <c r="C602" s="63" t="s">
        <v>5</v>
      </c>
      <c r="D602" s="22" t="s">
        <v>6</v>
      </c>
      <c r="E602" s="23">
        <v>0</v>
      </c>
      <c r="F602" s="23">
        <v>0</v>
      </c>
      <c r="G602" s="23">
        <v>1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23">
        <v>1</v>
      </c>
      <c r="P602" s="23">
        <v>0</v>
      </c>
      <c r="Q602" s="23">
        <v>0</v>
      </c>
      <c r="R602" s="23" cm="1">
        <f t="array" ref="R602">_xlfn.IFS(H602=1,1,K602=1,1,L602=1,1,M602=1,1,N602=1,1,P602=1,1,TRUE,0)</f>
        <v>0</v>
      </c>
      <c r="S602" s="64">
        <f>IF(AND(G602=1,R602=1),0,R602)</f>
        <v>0</v>
      </c>
      <c r="T602" s="24" t="s">
        <v>2393</v>
      </c>
      <c r="U602" s="49">
        <f>SUBSTITUTE(T602,".",",")*1</f>
        <v>0.13049594685435201</v>
      </c>
      <c r="V602" s="54">
        <f>IF(U602&gt;=0.1, 1, 0)</f>
        <v>1</v>
      </c>
      <c r="W602" s="25">
        <f>IF(U602&gt;=0.2, 1, 0)</f>
        <v>0</v>
      </c>
      <c r="X602" s="25">
        <f>IF(U602&gt;=0.3, 1, 0)</f>
        <v>0</v>
      </c>
      <c r="Y602" s="25">
        <f>IF(U602&gt;=0.4, 1, 0)</f>
        <v>0</v>
      </c>
      <c r="Z602" s="25">
        <f>IF(U602&gt;=0.5, 1, 0)</f>
        <v>0</v>
      </c>
      <c r="AA602" s="25">
        <f>IF(U602&gt;=0.6, 1, 0)</f>
        <v>0</v>
      </c>
      <c r="AB602" s="25">
        <f>IF(U602&gt;=0.7, 1, 0)</f>
        <v>0</v>
      </c>
      <c r="AC602" s="25">
        <f>IF(U602&gt;=0.8, 1, 0)</f>
        <v>0</v>
      </c>
      <c r="AD602" s="55">
        <f>IF(U602&gt;=0.9, 1, 0)</f>
        <v>0</v>
      </c>
    </row>
    <row r="603" spans="1:30" ht="20" customHeight="1" x14ac:dyDescent="0.2">
      <c r="A603" s="20" t="s">
        <v>1206</v>
      </c>
      <c r="B603" s="33" t="str">
        <f>SUBSTITUTE(A603,"/Users/timomiessen/Desktop/imagesdk/nonblackwomen1/","Image_")</f>
        <v>Image_NBW_228.jpg</v>
      </c>
      <c r="C603" s="63" t="s">
        <v>5</v>
      </c>
      <c r="D603" s="22" t="s">
        <v>6</v>
      </c>
      <c r="E603" s="23">
        <v>0</v>
      </c>
      <c r="F603" s="23">
        <v>0</v>
      </c>
      <c r="G603" s="23">
        <v>1</v>
      </c>
      <c r="H603" s="23">
        <v>0</v>
      </c>
      <c r="I603" s="23">
        <v>0</v>
      </c>
      <c r="J603" s="23">
        <v>0</v>
      </c>
      <c r="K603" s="23">
        <v>0</v>
      </c>
      <c r="L603" s="23">
        <v>0</v>
      </c>
      <c r="M603" s="23">
        <v>0</v>
      </c>
      <c r="N603" s="23">
        <v>0</v>
      </c>
      <c r="O603" s="23">
        <v>0</v>
      </c>
      <c r="P603" s="23">
        <v>0</v>
      </c>
      <c r="Q603" s="23">
        <v>0</v>
      </c>
      <c r="R603" s="23" cm="1">
        <f t="array" ref="R603">_xlfn.IFS(H603=1,1,K603=1,1,L603=1,1,M603=1,1,N603=1,1,P603=1,1,TRUE,0)</f>
        <v>0</v>
      </c>
      <c r="S603" s="64">
        <f>IF(AND(G603=1,R603=1),0,R603)</f>
        <v>0</v>
      </c>
      <c r="T603" s="24" t="s">
        <v>2394</v>
      </c>
      <c r="U603" s="49">
        <f>SUBSTITUTE(T603,".",",")*1</f>
        <v>6.7533652763813699E-3</v>
      </c>
      <c r="V603" s="54">
        <f>IF(U603&gt;=0.1, 1, 0)</f>
        <v>0</v>
      </c>
      <c r="W603" s="25">
        <f>IF(U603&gt;=0.2, 1, 0)</f>
        <v>0</v>
      </c>
      <c r="X603" s="25">
        <f>IF(U603&gt;=0.3, 1, 0)</f>
        <v>0</v>
      </c>
      <c r="Y603" s="25">
        <f>IF(U603&gt;=0.4, 1, 0)</f>
        <v>0</v>
      </c>
      <c r="Z603" s="25">
        <f>IF(U603&gt;=0.5, 1, 0)</f>
        <v>0</v>
      </c>
      <c r="AA603" s="25">
        <f>IF(U603&gt;=0.6, 1, 0)</f>
        <v>0</v>
      </c>
      <c r="AB603" s="25">
        <f>IF(U603&gt;=0.7, 1, 0)</f>
        <v>0</v>
      </c>
      <c r="AC603" s="25">
        <f>IF(U603&gt;=0.8, 1, 0)</f>
        <v>0</v>
      </c>
      <c r="AD603" s="55">
        <f>IF(U603&gt;=0.9, 1, 0)</f>
        <v>0</v>
      </c>
    </row>
    <row r="604" spans="1:30" ht="20" customHeight="1" x14ac:dyDescent="0.2">
      <c r="A604" s="20" t="s">
        <v>1207</v>
      </c>
      <c r="B604" s="33" t="str">
        <f>SUBSTITUTE(A604,"/Users/timomiessen/Desktop/imagesdk/nonblackwomen1/","Image_")</f>
        <v>Image_NBW_229.jpg</v>
      </c>
      <c r="C604" s="63" t="s">
        <v>5</v>
      </c>
      <c r="D604" s="22" t="s">
        <v>6</v>
      </c>
      <c r="E604" s="23">
        <v>0</v>
      </c>
      <c r="F604" s="23">
        <v>0</v>
      </c>
      <c r="G604" s="23">
        <v>1</v>
      </c>
      <c r="H604" s="23">
        <v>0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23">
        <v>1</v>
      </c>
      <c r="P604" s="23">
        <v>0</v>
      </c>
      <c r="Q604" s="23">
        <v>0</v>
      </c>
      <c r="R604" s="23" cm="1">
        <f t="array" ref="R604">_xlfn.IFS(H604=1,1,K604=1,1,L604=1,1,M604=1,1,N604=1,1,P604=1,1,TRUE,0)</f>
        <v>0</v>
      </c>
      <c r="S604" s="64">
        <f>IF(AND(G604=1,R604=1),0,R604)</f>
        <v>0</v>
      </c>
      <c r="T604" s="24" t="s">
        <v>2395</v>
      </c>
      <c r="U604" s="49">
        <f>SUBSTITUTE(T604,".",",")*1</f>
        <v>6.2850544229149805E-2</v>
      </c>
      <c r="V604" s="54">
        <f>IF(U604&gt;=0.1, 1, 0)</f>
        <v>0</v>
      </c>
      <c r="W604" s="25">
        <f>IF(U604&gt;=0.2, 1, 0)</f>
        <v>0</v>
      </c>
      <c r="X604" s="25">
        <f>IF(U604&gt;=0.3, 1, 0)</f>
        <v>0</v>
      </c>
      <c r="Y604" s="25">
        <f>IF(U604&gt;=0.4, 1, 0)</f>
        <v>0</v>
      </c>
      <c r="Z604" s="25">
        <f>IF(U604&gt;=0.5, 1, 0)</f>
        <v>0</v>
      </c>
      <c r="AA604" s="25">
        <f>IF(U604&gt;=0.6, 1, 0)</f>
        <v>0</v>
      </c>
      <c r="AB604" s="25">
        <f>IF(U604&gt;=0.7, 1, 0)</f>
        <v>0</v>
      </c>
      <c r="AC604" s="25">
        <f>IF(U604&gt;=0.8, 1, 0)</f>
        <v>0</v>
      </c>
      <c r="AD604" s="55">
        <f>IF(U604&gt;=0.9, 1, 0)</f>
        <v>0</v>
      </c>
    </row>
    <row r="605" spans="1:30" ht="20" customHeight="1" x14ac:dyDescent="0.2">
      <c r="A605" s="20" t="s">
        <v>1208</v>
      </c>
      <c r="B605" s="33" t="str">
        <f>SUBSTITUTE(A605,"/Users/timomiessen/Desktop/imagesdk/nonblackwomen1/","Image_")</f>
        <v>Image_NBW_23.jpg</v>
      </c>
      <c r="C605" s="63" t="s">
        <v>5</v>
      </c>
      <c r="D605" s="22" t="s">
        <v>6</v>
      </c>
      <c r="E605" s="23">
        <v>1</v>
      </c>
      <c r="F605" s="23">
        <v>0</v>
      </c>
      <c r="G605" s="23">
        <v>0</v>
      </c>
      <c r="H605" s="23">
        <v>0</v>
      </c>
      <c r="I605" s="23">
        <v>0</v>
      </c>
      <c r="J605" s="23">
        <v>0</v>
      </c>
      <c r="K605" s="23">
        <v>0</v>
      </c>
      <c r="L605" s="23">
        <v>0</v>
      </c>
      <c r="M605" s="23">
        <v>0</v>
      </c>
      <c r="N605" s="23">
        <v>0</v>
      </c>
      <c r="O605" s="23">
        <v>0</v>
      </c>
      <c r="P605" s="23">
        <v>0</v>
      </c>
      <c r="Q605" s="23">
        <v>0</v>
      </c>
      <c r="R605" s="23" cm="1">
        <f t="array" ref="R605">_xlfn.IFS(H605=1,1,K605=1,1,L605=1,1,M605=1,1,N605=1,1,P605=1,1,TRUE,0)</f>
        <v>0</v>
      </c>
      <c r="S605" s="64">
        <f>IF(AND(G605=1,R605=1),0,R605)</f>
        <v>0</v>
      </c>
      <c r="T605" s="24" t="s">
        <v>2396</v>
      </c>
      <c r="U605" s="49">
        <f>SUBSTITUTE(T605,".",",")*1</f>
        <v>1.17663621203973E-2</v>
      </c>
      <c r="V605" s="54">
        <f>IF(U605&gt;=0.1, 1, 0)</f>
        <v>0</v>
      </c>
      <c r="W605" s="25">
        <f>IF(U605&gt;=0.2, 1, 0)</f>
        <v>0</v>
      </c>
      <c r="X605" s="25">
        <f>IF(U605&gt;=0.3, 1, 0)</f>
        <v>0</v>
      </c>
      <c r="Y605" s="25">
        <f>IF(U605&gt;=0.4, 1, 0)</f>
        <v>0</v>
      </c>
      <c r="Z605" s="25">
        <f>IF(U605&gt;=0.5, 1, 0)</f>
        <v>0</v>
      </c>
      <c r="AA605" s="25">
        <f>IF(U605&gt;=0.6, 1, 0)</f>
        <v>0</v>
      </c>
      <c r="AB605" s="25">
        <f>IF(U605&gt;=0.7, 1, 0)</f>
        <v>0</v>
      </c>
      <c r="AC605" s="25">
        <f>IF(U605&gt;=0.8, 1, 0)</f>
        <v>0</v>
      </c>
      <c r="AD605" s="55">
        <f>IF(U605&gt;=0.9, 1, 0)</f>
        <v>0</v>
      </c>
    </row>
    <row r="606" spans="1:30" ht="20" customHeight="1" x14ac:dyDescent="0.2">
      <c r="A606" s="20" t="s">
        <v>1209</v>
      </c>
      <c r="B606" s="33" t="str">
        <f>SUBSTITUTE(A606,"/Users/timomiessen/Desktop/imagesdk/nonblackwomen1/","Image_")</f>
        <v>Image_NBW_230.jpg</v>
      </c>
      <c r="C606" s="63" t="s">
        <v>5</v>
      </c>
      <c r="D606" s="22" t="s">
        <v>6</v>
      </c>
      <c r="E606" s="23">
        <v>0</v>
      </c>
      <c r="F606" s="23">
        <v>0</v>
      </c>
      <c r="G606" s="23">
        <v>1</v>
      </c>
      <c r="H606" s="23">
        <v>0</v>
      </c>
      <c r="I606" s="23">
        <v>0</v>
      </c>
      <c r="J606" s="23">
        <v>0</v>
      </c>
      <c r="K606" s="23">
        <v>0</v>
      </c>
      <c r="L606" s="23">
        <v>0</v>
      </c>
      <c r="M606" s="23">
        <v>0</v>
      </c>
      <c r="N606" s="23">
        <v>0</v>
      </c>
      <c r="O606" s="23">
        <v>0</v>
      </c>
      <c r="P606" s="23">
        <v>1</v>
      </c>
      <c r="Q606" s="23">
        <v>0</v>
      </c>
      <c r="R606" s="23" cm="1">
        <f t="array" ref="R606">_xlfn.IFS(H606=1,1,K606=1,1,L606=1,1,M606=1,1,N606=1,1,P606=1,1,TRUE,0)</f>
        <v>1</v>
      </c>
      <c r="S606" s="64">
        <f>IF(AND(G606=1,R606=1),0,R606)</f>
        <v>0</v>
      </c>
      <c r="T606" s="24" t="s">
        <v>2397</v>
      </c>
      <c r="U606" s="49">
        <f>SUBSTITUTE(T606,".",",")*1</f>
        <v>6.9535556249320493E-2</v>
      </c>
      <c r="V606" s="54">
        <f>IF(U606&gt;=0.1, 1, 0)</f>
        <v>0</v>
      </c>
      <c r="W606" s="25">
        <f>IF(U606&gt;=0.2, 1, 0)</f>
        <v>0</v>
      </c>
      <c r="X606" s="25">
        <f>IF(U606&gt;=0.3, 1, 0)</f>
        <v>0</v>
      </c>
      <c r="Y606" s="25">
        <f>IF(U606&gt;=0.4, 1, 0)</f>
        <v>0</v>
      </c>
      <c r="Z606" s="25">
        <f>IF(U606&gt;=0.5, 1, 0)</f>
        <v>0</v>
      </c>
      <c r="AA606" s="25">
        <f>IF(U606&gt;=0.6, 1, 0)</f>
        <v>0</v>
      </c>
      <c r="AB606" s="25">
        <f>IF(U606&gt;=0.7, 1, 0)</f>
        <v>0</v>
      </c>
      <c r="AC606" s="25">
        <f>IF(U606&gt;=0.8, 1, 0)</f>
        <v>0</v>
      </c>
      <c r="AD606" s="55">
        <f>IF(U606&gt;=0.9, 1, 0)</f>
        <v>0</v>
      </c>
    </row>
    <row r="607" spans="1:30" ht="20" customHeight="1" x14ac:dyDescent="0.2">
      <c r="A607" s="20" t="s">
        <v>1210</v>
      </c>
      <c r="B607" s="33" t="str">
        <f>SUBSTITUTE(A607,"/Users/timomiessen/Desktop/imagesdk/nonblackwomen1/","Image_")</f>
        <v>Image_NBW_231.jpg</v>
      </c>
      <c r="C607" s="63" t="s">
        <v>5</v>
      </c>
      <c r="D607" s="22" t="s">
        <v>6</v>
      </c>
      <c r="E607" s="23">
        <v>0</v>
      </c>
      <c r="F607" s="23">
        <v>0</v>
      </c>
      <c r="G607" s="23">
        <v>1</v>
      </c>
      <c r="H607" s="23">
        <v>0</v>
      </c>
      <c r="I607" s="23">
        <v>0</v>
      </c>
      <c r="J607" s="23">
        <v>0</v>
      </c>
      <c r="K607" s="23">
        <v>0</v>
      </c>
      <c r="L607" s="23">
        <v>0</v>
      </c>
      <c r="M607" s="23">
        <v>0</v>
      </c>
      <c r="N607" s="23">
        <v>0</v>
      </c>
      <c r="O607" s="23">
        <v>1</v>
      </c>
      <c r="P607" s="23">
        <v>0</v>
      </c>
      <c r="Q607" s="23">
        <v>0</v>
      </c>
      <c r="R607" s="23" cm="1">
        <f t="array" ref="R607">_xlfn.IFS(H607=1,1,K607=1,1,L607=1,1,M607=1,1,N607=1,1,P607=1,1,TRUE,0)</f>
        <v>0</v>
      </c>
      <c r="S607" s="64">
        <f>IF(AND(G607=1,R607=1),0,R607)</f>
        <v>0</v>
      </c>
      <c r="T607" s="24" t="s">
        <v>2398</v>
      </c>
      <c r="U607" s="49">
        <f>SUBSTITUTE(T607,".",",")*1</f>
        <v>5.7587049901485401E-2</v>
      </c>
      <c r="V607" s="54">
        <f>IF(U607&gt;=0.1, 1, 0)</f>
        <v>0</v>
      </c>
      <c r="W607" s="25">
        <f>IF(U607&gt;=0.2, 1, 0)</f>
        <v>0</v>
      </c>
      <c r="X607" s="25">
        <f>IF(U607&gt;=0.3, 1, 0)</f>
        <v>0</v>
      </c>
      <c r="Y607" s="25">
        <f>IF(U607&gt;=0.4, 1, 0)</f>
        <v>0</v>
      </c>
      <c r="Z607" s="25">
        <f>IF(U607&gt;=0.5, 1, 0)</f>
        <v>0</v>
      </c>
      <c r="AA607" s="25">
        <f>IF(U607&gt;=0.6, 1, 0)</f>
        <v>0</v>
      </c>
      <c r="AB607" s="25">
        <f>IF(U607&gt;=0.7, 1, 0)</f>
        <v>0</v>
      </c>
      <c r="AC607" s="25">
        <f>IF(U607&gt;=0.8, 1, 0)</f>
        <v>0</v>
      </c>
      <c r="AD607" s="55">
        <f>IF(U607&gt;=0.9, 1, 0)</f>
        <v>0</v>
      </c>
    </row>
    <row r="608" spans="1:30" ht="20" customHeight="1" x14ac:dyDescent="0.2">
      <c r="A608" s="20" t="s">
        <v>1211</v>
      </c>
      <c r="B608" s="33" t="str">
        <f>SUBSTITUTE(A608,"/Users/timomiessen/Desktop/imagesdk/nonblackwomen1/","Image_")</f>
        <v>Image_NBW_232.jpg</v>
      </c>
      <c r="C608" s="63" t="s">
        <v>5</v>
      </c>
      <c r="D608" s="22" t="s">
        <v>6</v>
      </c>
      <c r="E608" s="23">
        <v>0</v>
      </c>
      <c r="F608" s="23">
        <v>0</v>
      </c>
      <c r="G608" s="23">
        <v>1</v>
      </c>
      <c r="H608" s="23">
        <v>0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3">
        <v>0</v>
      </c>
      <c r="Q608" s="23">
        <v>0</v>
      </c>
      <c r="R608" s="23" cm="1">
        <f t="array" ref="R608">_xlfn.IFS(H608=1,1,K608=1,1,L608=1,1,M608=1,1,N608=1,1,P608=1,1,TRUE,0)</f>
        <v>0</v>
      </c>
      <c r="S608" s="64">
        <f>IF(AND(G608=1,R608=1),0,R608)</f>
        <v>0</v>
      </c>
      <c r="T608" s="24" t="s">
        <v>2399</v>
      </c>
      <c r="U608" s="49">
        <f>SUBSTITUTE(T608,".",",")*1</f>
        <v>0.12864889390766601</v>
      </c>
      <c r="V608" s="54">
        <f>IF(U608&gt;=0.1, 1, 0)</f>
        <v>1</v>
      </c>
      <c r="W608" s="25">
        <f>IF(U608&gt;=0.2, 1, 0)</f>
        <v>0</v>
      </c>
      <c r="X608" s="25">
        <f>IF(U608&gt;=0.3, 1, 0)</f>
        <v>0</v>
      </c>
      <c r="Y608" s="25">
        <f>IF(U608&gt;=0.4, 1, 0)</f>
        <v>0</v>
      </c>
      <c r="Z608" s="25">
        <f>IF(U608&gt;=0.5, 1, 0)</f>
        <v>0</v>
      </c>
      <c r="AA608" s="25">
        <f>IF(U608&gt;=0.6, 1, 0)</f>
        <v>0</v>
      </c>
      <c r="AB608" s="25">
        <f>IF(U608&gt;=0.7, 1, 0)</f>
        <v>0</v>
      </c>
      <c r="AC608" s="25">
        <f>IF(U608&gt;=0.8, 1, 0)</f>
        <v>0</v>
      </c>
      <c r="AD608" s="55">
        <f>IF(U608&gt;=0.9, 1, 0)</f>
        <v>0</v>
      </c>
    </row>
    <row r="609" spans="1:30" ht="20" customHeight="1" x14ac:dyDescent="0.2">
      <c r="A609" s="20" t="s">
        <v>1212</v>
      </c>
      <c r="B609" s="33" t="str">
        <f>SUBSTITUTE(A609,"/Users/timomiessen/Desktop/imagesdk/nonblackwomen1/","Image_")</f>
        <v>Image_NBW_233.jpg</v>
      </c>
      <c r="C609" s="63" t="s">
        <v>5</v>
      </c>
      <c r="D609" s="22" t="s">
        <v>6</v>
      </c>
      <c r="E609" s="23">
        <v>0</v>
      </c>
      <c r="F609" s="23">
        <v>0</v>
      </c>
      <c r="G609" s="23">
        <v>1</v>
      </c>
      <c r="H609" s="23">
        <v>0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23">
        <v>0</v>
      </c>
      <c r="O609" s="23">
        <v>1</v>
      </c>
      <c r="P609" s="23">
        <v>0</v>
      </c>
      <c r="Q609" s="23">
        <v>0</v>
      </c>
      <c r="R609" s="23" cm="1">
        <f t="array" ref="R609">_xlfn.IFS(H609=1,1,K609=1,1,L609=1,1,M609=1,1,N609=1,1,P609=1,1,TRUE,0)</f>
        <v>0</v>
      </c>
      <c r="S609" s="64">
        <f>IF(AND(G609=1,R609=1),0,R609)</f>
        <v>0</v>
      </c>
      <c r="T609" s="24" t="s">
        <v>2400</v>
      </c>
      <c r="U609" s="49">
        <f>SUBSTITUTE(T609,".",",")*1</f>
        <v>0.67476363480091095</v>
      </c>
      <c r="V609" s="54">
        <f>IF(U609&gt;=0.1, 1, 0)</f>
        <v>1</v>
      </c>
      <c r="W609" s="25">
        <f>IF(U609&gt;=0.2, 1, 0)</f>
        <v>1</v>
      </c>
      <c r="X609" s="25">
        <f>IF(U609&gt;=0.3, 1, 0)</f>
        <v>1</v>
      </c>
      <c r="Y609" s="25">
        <f>IF(U609&gt;=0.4, 1, 0)</f>
        <v>1</v>
      </c>
      <c r="Z609" s="25">
        <f>IF(U609&gt;=0.5, 1, 0)</f>
        <v>1</v>
      </c>
      <c r="AA609" s="25">
        <f>IF(U609&gt;=0.6, 1, 0)</f>
        <v>1</v>
      </c>
      <c r="AB609" s="25">
        <f>IF(U609&gt;=0.7, 1, 0)</f>
        <v>0</v>
      </c>
      <c r="AC609" s="25">
        <f>IF(U609&gt;=0.8, 1, 0)</f>
        <v>0</v>
      </c>
      <c r="AD609" s="55">
        <f>IF(U609&gt;=0.9, 1, 0)</f>
        <v>0</v>
      </c>
    </row>
    <row r="610" spans="1:30" ht="20" customHeight="1" x14ac:dyDescent="0.2">
      <c r="A610" s="20" t="s">
        <v>1213</v>
      </c>
      <c r="B610" s="33" t="str">
        <f>SUBSTITUTE(A610,"/Users/timomiessen/Desktop/imagesdk/nonblackwomen1/","Image_")</f>
        <v>Image_NBW_234.jpg</v>
      </c>
      <c r="C610" s="63" t="s">
        <v>5</v>
      </c>
      <c r="D610" s="22" t="s">
        <v>6</v>
      </c>
      <c r="E610" s="23">
        <v>0</v>
      </c>
      <c r="F610" s="23">
        <v>0</v>
      </c>
      <c r="G610" s="23">
        <v>1</v>
      </c>
      <c r="H610" s="23">
        <v>0</v>
      </c>
      <c r="I610" s="23">
        <v>0</v>
      </c>
      <c r="J610" s="23">
        <v>0</v>
      </c>
      <c r="K610" s="23">
        <v>0</v>
      </c>
      <c r="L610" s="23">
        <v>0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 cm="1">
        <f t="array" ref="R610">_xlfn.IFS(H610=1,1,K610=1,1,L610=1,1,M610=1,1,N610=1,1,P610=1,1,TRUE,0)</f>
        <v>0</v>
      </c>
      <c r="S610" s="64">
        <f>IF(AND(G610=1,R610=1),0,R610)</f>
        <v>0</v>
      </c>
      <c r="T610" s="24" t="s">
        <v>2401</v>
      </c>
      <c r="U610" s="49">
        <f>SUBSTITUTE(T610,".",",")*1</f>
        <v>1.7753317020833399E-2</v>
      </c>
      <c r="V610" s="54">
        <f>IF(U610&gt;=0.1, 1, 0)</f>
        <v>0</v>
      </c>
      <c r="W610" s="25">
        <f>IF(U610&gt;=0.2, 1, 0)</f>
        <v>0</v>
      </c>
      <c r="X610" s="25">
        <f>IF(U610&gt;=0.3, 1, 0)</f>
        <v>0</v>
      </c>
      <c r="Y610" s="25">
        <f>IF(U610&gt;=0.4, 1, 0)</f>
        <v>0</v>
      </c>
      <c r="Z610" s="25">
        <f>IF(U610&gt;=0.5, 1, 0)</f>
        <v>0</v>
      </c>
      <c r="AA610" s="25">
        <f>IF(U610&gt;=0.6, 1, 0)</f>
        <v>0</v>
      </c>
      <c r="AB610" s="25">
        <f>IF(U610&gt;=0.7, 1, 0)</f>
        <v>0</v>
      </c>
      <c r="AC610" s="25">
        <f>IF(U610&gt;=0.8, 1, 0)</f>
        <v>0</v>
      </c>
      <c r="AD610" s="55">
        <f>IF(U610&gt;=0.9, 1, 0)</f>
        <v>0</v>
      </c>
    </row>
    <row r="611" spans="1:30" ht="20" customHeight="1" x14ac:dyDescent="0.2">
      <c r="A611" s="20" t="s">
        <v>1214</v>
      </c>
      <c r="B611" s="33" t="str">
        <f>SUBSTITUTE(A611,"/Users/timomiessen/Desktop/imagesdk/nonblackwomen1/","Image_")</f>
        <v>Image_NBW_235.jpg</v>
      </c>
      <c r="C611" s="63" t="s">
        <v>5</v>
      </c>
      <c r="D611" s="22" t="s">
        <v>6</v>
      </c>
      <c r="E611" s="23">
        <v>0</v>
      </c>
      <c r="F611" s="23">
        <v>0</v>
      </c>
      <c r="G611" s="23">
        <v>1</v>
      </c>
      <c r="H611" s="23">
        <v>0</v>
      </c>
      <c r="I611" s="23">
        <v>0</v>
      </c>
      <c r="J611" s="23">
        <v>0</v>
      </c>
      <c r="K611" s="23">
        <v>0</v>
      </c>
      <c r="L611" s="23">
        <v>0</v>
      </c>
      <c r="M611" s="23">
        <v>0</v>
      </c>
      <c r="N611" s="23">
        <v>0</v>
      </c>
      <c r="O611" s="23">
        <v>0</v>
      </c>
      <c r="P611" s="23">
        <v>0</v>
      </c>
      <c r="Q611" s="23">
        <v>0</v>
      </c>
      <c r="R611" s="23" cm="1">
        <f t="array" ref="R611">_xlfn.IFS(H611=1,1,K611=1,1,L611=1,1,M611=1,1,N611=1,1,P611=1,1,TRUE,0)</f>
        <v>0</v>
      </c>
      <c r="S611" s="64">
        <f>IF(AND(G611=1,R611=1),0,R611)</f>
        <v>0</v>
      </c>
      <c r="T611" s="24" t="s">
        <v>2402</v>
      </c>
      <c r="U611" s="49">
        <f>SUBSTITUTE(T611,".",",")*1</f>
        <v>0.68376654386520297</v>
      </c>
      <c r="V611" s="54">
        <f>IF(U611&gt;=0.1, 1, 0)</f>
        <v>1</v>
      </c>
      <c r="W611" s="25">
        <f>IF(U611&gt;=0.2, 1, 0)</f>
        <v>1</v>
      </c>
      <c r="X611" s="25">
        <f>IF(U611&gt;=0.3, 1, 0)</f>
        <v>1</v>
      </c>
      <c r="Y611" s="25">
        <f>IF(U611&gt;=0.4, 1, 0)</f>
        <v>1</v>
      </c>
      <c r="Z611" s="25">
        <f>IF(U611&gt;=0.5, 1, 0)</f>
        <v>1</v>
      </c>
      <c r="AA611" s="25">
        <f>IF(U611&gt;=0.6, 1, 0)</f>
        <v>1</v>
      </c>
      <c r="AB611" s="25">
        <f>IF(U611&gt;=0.7, 1, 0)</f>
        <v>0</v>
      </c>
      <c r="AC611" s="25">
        <f>IF(U611&gt;=0.8, 1, 0)</f>
        <v>0</v>
      </c>
      <c r="AD611" s="55">
        <f>IF(U611&gt;=0.9, 1, 0)</f>
        <v>0</v>
      </c>
    </row>
    <row r="612" spans="1:30" ht="20" customHeight="1" x14ac:dyDescent="0.2">
      <c r="A612" s="20" t="s">
        <v>1215</v>
      </c>
      <c r="B612" s="33" t="str">
        <f>SUBSTITUTE(A612,"/Users/timomiessen/Desktop/imagesdk/nonblackwomen1/","Image_")</f>
        <v>Image_NBW_236.jpg</v>
      </c>
      <c r="C612" s="63" t="s">
        <v>5</v>
      </c>
      <c r="D612" s="22" t="s">
        <v>6</v>
      </c>
      <c r="E612" s="23">
        <v>0</v>
      </c>
      <c r="F612" s="23">
        <v>0</v>
      </c>
      <c r="G612" s="23">
        <v>1</v>
      </c>
      <c r="H612" s="23">
        <v>0</v>
      </c>
      <c r="I612" s="23">
        <v>0</v>
      </c>
      <c r="J612" s="23">
        <v>0</v>
      </c>
      <c r="K612" s="23">
        <v>0</v>
      </c>
      <c r="L612" s="23">
        <v>0</v>
      </c>
      <c r="M612" s="23">
        <v>0</v>
      </c>
      <c r="N612" s="23">
        <v>0</v>
      </c>
      <c r="O612" s="23">
        <v>1</v>
      </c>
      <c r="P612" s="23">
        <v>1</v>
      </c>
      <c r="Q612" s="23">
        <v>0</v>
      </c>
      <c r="R612" s="23" cm="1">
        <f t="array" ref="R612">_xlfn.IFS(H612=1,1,K612=1,1,L612=1,1,M612=1,1,N612=1,1,P612=1,1,TRUE,0)</f>
        <v>1</v>
      </c>
      <c r="S612" s="64">
        <f>IF(AND(G612=1,R612=1),0,R612)</f>
        <v>0</v>
      </c>
      <c r="T612" s="24" t="s">
        <v>2403</v>
      </c>
      <c r="U612" s="49">
        <f>SUBSTITUTE(T612,".",",")*1</f>
        <v>0.49538922309875399</v>
      </c>
      <c r="V612" s="54">
        <f>IF(U612&gt;=0.1, 1, 0)</f>
        <v>1</v>
      </c>
      <c r="W612" s="25">
        <f>IF(U612&gt;=0.2, 1, 0)</f>
        <v>1</v>
      </c>
      <c r="X612" s="25">
        <f>IF(U612&gt;=0.3, 1, 0)</f>
        <v>1</v>
      </c>
      <c r="Y612" s="25">
        <f>IF(U612&gt;=0.4, 1, 0)</f>
        <v>1</v>
      </c>
      <c r="Z612" s="25">
        <f>IF(U612&gt;=0.5, 1, 0)</f>
        <v>0</v>
      </c>
      <c r="AA612" s="25">
        <f>IF(U612&gt;=0.6, 1, 0)</f>
        <v>0</v>
      </c>
      <c r="AB612" s="25">
        <f>IF(U612&gt;=0.7, 1, 0)</f>
        <v>0</v>
      </c>
      <c r="AC612" s="25">
        <f>IF(U612&gt;=0.8, 1, 0)</f>
        <v>0</v>
      </c>
      <c r="AD612" s="55">
        <f>IF(U612&gt;=0.9, 1, 0)</f>
        <v>0</v>
      </c>
    </row>
    <row r="613" spans="1:30" ht="20" customHeight="1" x14ac:dyDescent="0.2">
      <c r="A613" s="20" t="s">
        <v>1216</v>
      </c>
      <c r="B613" s="33" t="str">
        <f>SUBSTITUTE(A613,"/Users/timomiessen/Desktop/imagesdk/nonblackwomen1/","Image_")</f>
        <v>Image_NBW_237.jpg</v>
      </c>
      <c r="C613" s="63" t="s">
        <v>5</v>
      </c>
      <c r="D613" s="22" t="s">
        <v>6</v>
      </c>
      <c r="E613" s="23">
        <v>0</v>
      </c>
      <c r="F613" s="23">
        <v>0</v>
      </c>
      <c r="G613" s="23">
        <v>1</v>
      </c>
      <c r="H613" s="23">
        <v>0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23">
        <v>0</v>
      </c>
      <c r="P613" s="23">
        <v>1</v>
      </c>
      <c r="Q613" s="23">
        <v>0</v>
      </c>
      <c r="R613" s="23" cm="1">
        <f t="array" ref="R613">_xlfn.IFS(H613=1,1,K613=1,1,L613=1,1,M613=1,1,N613=1,1,P613=1,1,TRUE,0)</f>
        <v>1</v>
      </c>
      <c r="S613" s="64">
        <f>IF(AND(G613=1,R613=1),0,R613)</f>
        <v>0</v>
      </c>
      <c r="T613" s="24" t="s">
        <v>2404</v>
      </c>
      <c r="U613" s="49">
        <f>SUBSTITUTE(T613,".",",")*1</f>
        <v>6.3571514561772305E-2</v>
      </c>
      <c r="V613" s="54">
        <f>IF(U613&gt;=0.1, 1, 0)</f>
        <v>0</v>
      </c>
      <c r="W613" s="25">
        <f>IF(U613&gt;=0.2, 1, 0)</f>
        <v>0</v>
      </c>
      <c r="X613" s="25">
        <f>IF(U613&gt;=0.3, 1, 0)</f>
        <v>0</v>
      </c>
      <c r="Y613" s="25">
        <f>IF(U613&gt;=0.4, 1, 0)</f>
        <v>0</v>
      </c>
      <c r="Z613" s="25">
        <f>IF(U613&gt;=0.5, 1, 0)</f>
        <v>0</v>
      </c>
      <c r="AA613" s="25">
        <f>IF(U613&gt;=0.6, 1, 0)</f>
        <v>0</v>
      </c>
      <c r="AB613" s="25">
        <f>IF(U613&gt;=0.7, 1, 0)</f>
        <v>0</v>
      </c>
      <c r="AC613" s="25">
        <f>IF(U613&gt;=0.8, 1, 0)</f>
        <v>0</v>
      </c>
      <c r="AD613" s="55">
        <f>IF(U613&gt;=0.9, 1, 0)</f>
        <v>0</v>
      </c>
    </row>
    <row r="614" spans="1:30" ht="20" customHeight="1" x14ac:dyDescent="0.2">
      <c r="A614" s="20" t="s">
        <v>1217</v>
      </c>
      <c r="B614" s="33" t="str">
        <f>SUBSTITUTE(A614,"/Users/timomiessen/Desktop/imagesdk/nonblackwomen1/","Image_")</f>
        <v>Image_NBW_238.jpg</v>
      </c>
      <c r="C614" s="63" t="s">
        <v>5</v>
      </c>
      <c r="D614" s="22" t="s">
        <v>6</v>
      </c>
      <c r="E614" s="23">
        <v>0</v>
      </c>
      <c r="F614" s="23">
        <v>0</v>
      </c>
      <c r="G614" s="23">
        <v>1</v>
      </c>
      <c r="H614" s="23">
        <v>0</v>
      </c>
      <c r="I614" s="23">
        <v>0</v>
      </c>
      <c r="J614" s="23">
        <v>0</v>
      </c>
      <c r="K614" s="23">
        <v>0</v>
      </c>
      <c r="L614" s="23">
        <v>0</v>
      </c>
      <c r="M614" s="23">
        <v>0</v>
      </c>
      <c r="N614" s="23">
        <v>0</v>
      </c>
      <c r="O614" s="23">
        <v>0</v>
      </c>
      <c r="P614" s="23">
        <v>1</v>
      </c>
      <c r="Q614" s="23">
        <v>0</v>
      </c>
      <c r="R614" s="23" cm="1">
        <f t="array" ref="R614">_xlfn.IFS(H614=1,1,K614=1,1,L614=1,1,M614=1,1,N614=1,1,P614=1,1,TRUE,0)</f>
        <v>1</v>
      </c>
      <c r="S614" s="64">
        <f>IF(AND(G614=1,R614=1),0,R614)</f>
        <v>0</v>
      </c>
      <c r="T614" s="24" t="s">
        <v>2405</v>
      </c>
      <c r="U614" s="49">
        <f>SUBSTITUTE(T614,".",",")*1</f>
        <v>1.2027530116029E-2</v>
      </c>
      <c r="V614" s="54">
        <f>IF(U614&gt;=0.1, 1, 0)</f>
        <v>0</v>
      </c>
      <c r="W614" s="25">
        <f>IF(U614&gt;=0.2, 1, 0)</f>
        <v>0</v>
      </c>
      <c r="X614" s="25">
        <f>IF(U614&gt;=0.3, 1, 0)</f>
        <v>0</v>
      </c>
      <c r="Y614" s="25">
        <f>IF(U614&gt;=0.4, 1, 0)</f>
        <v>0</v>
      </c>
      <c r="Z614" s="25">
        <f>IF(U614&gt;=0.5, 1, 0)</f>
        <v>0</v>
      </c>
      <c r="AA614" s="25">
        <f>IF(U614&gt;=0.6, 1, 0)</f>
        <v>0</v>
      </c>
      <c r="AB614" s="25">
        <f>IF(U614&gt;=0.7, 1, 0)</f>
        <v>0</v>
      </c>
      <c r="AC614" s="25">
        <f>IF(U614&gt;=0.8, 1, 0)</f>
        <v>0</v>
      </c>
      <c r="AD614" s="55">
        <f>IF(U614&gt;=0.9, 1, 0)</f>
        <v>0</v>
      </c>
    </row>
    <row r="615" spans="1:30" ht="20" customHeight="1" x14ac:dyDescent="0.2">
      <c r="A615" s="20" t="s">
        <v>1218</v>
      </c>
      <c r="B615" s="33" t="str">
        <f>SUBSTITUTE(A615,"/Users/timomiessen/Desktop/imagesdk/nonblackwomen1/","Image_")</f>
        <v>Image_NBW_239.jpg</v>
      </c>
      <c r="C615" s="63" t="s">
        <v>5</v>
      </c>
      <c r="D615" s="22" t="s">
        <v>6</v>
      </c>
      <c r="E615" s="23">
        <v>0</v>
      </c>
      <c r="F615" s="23">
        <v>0</v>
      </c>
      <c r="G615" s="23">
        <v>1</v>
      </c>
      <c r="H615" s="23">
        <v>0</v>
      </c>
      <c r="I615" s="23">
        <v>0</v>
      </c>
      <c r="J615" s="23">
        <v>0</v>
      </c>
      <c r="K615" s="23">
        <v>0</v>
      </c>
      <c r="L615" s="23">
        <v>0</v>
      </c>
      <c r="M615" s="23">
        <v>0</v>
      </c>
      <c r="N615" s="23">
        <v>0</v>
      </c>
      <c r="O615" s="23">
        <v>1</v>
      </c>
      <c r="P615" s="23">
        <v>0</v>
      </c>
      <c r="Q615" s="23">
        <v>0</v>
      </c>
      <c r="R615" s="23" cm="1">
        <f t="array" ref="R615">_xlfn.IFS(H615=1,1,K615=1,1,L615=1,1,M615=1,1,N615=1,1,P615=1,1,TRUE,0)</f>
        <v>0</v>
      </c>
      <c r="S615" s="64">
        <f>IF(AND(G615=1,R615=1),0,R615)</f>
        <v>0</v>
      </c>
      <c r="T615" s="24" t="s">
        <v>2406</v>
      </c>
      <c r="U615" s="49">
        <f>SUBSTITUTE(T615,".",",")*1</f>
        <v>0.40966605395078598</v>
      </c>
      <c r="V615" s="54">
        <f>IF(U615&gt;=0.1, 1, 0)</f>
        <v>1</v>
      </c>
      <c r="W615" s="25">
        <f>IF(U615&gt;=0.2, 1, 0)</f>
        <v>1</v>
      </c>
      <c r="X615" s="25">
        <f>IF(U615&gt;=0.3, 1, 0)</f>
        <v>1</v>
      </c>
      <c r="Y615" s="25">
        <f>IF(U615&gt;=0.4, 1, 0)</f>
        <v>1</v>
      </c>
      <c r="Z615" s="25">
        <f>IF(U615&gt;=0.5, 1, 0)</f>
        <v>0</v>
      </c>
      <c r="AA615" s="25">
        <f>IF(U615&gt;=0.6, 1, 0)</f>
        <v>0</v>
      </c>
      <c r="AB615" s="25">
        <f>IF(U615&gt;=0.7, 1, 0)</f>
        <v>0</v>
      </c>
      <c r="AC615" s="25">
        <f>IF(U615&gt;=0.8, 1, 0)</f>
        <v>0</v>
      </c>
      <c r="AD615" s="55">
        <f>IF(U615&gt;=0.9, 1, 0)</f>
        <v>0</v>
      </c>
    </row>
    <row r="616" spans="1:30" ht="20" customHeight="1" x14ac:dyDescent="0.2">
      <c r="A616" s="20" t="s">
        <v>1219</v>
      </c>
      <c r="B616" s="33" t="str">
        <f>SUBSTITUTE(A616,"/Users/timomiessen/Desktop/imagesdk/nonblackwomen1/","Image_")</f>
        <v>Image_NBW_24.jpg</v>
      </c>
      <c r="C616" s="63" t="s">
        <v>5</v>
      </c>
      <c r="D616" s="22" t="s">
        <v>6</v>
      </c>
      <c r="E616" s="23">
        <v>1</v>
      </c>
      <c r="F616" s="23">
        <v>0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 cm="1">
        <f t="array" ref="R616">_xlfn.IFS(H616=1,1,K616=1,1,L616=1,1,M616=1,1,N616=1,1,P616=1,1,TRUE,0)</f>
        <v>0</v>
      </c>
      <c r="S616" s="64">
        <f>IF(AND(G616=1,R616=1),0,R616)</f>
        <v>0</v>
      </c>
      <c r="T616" s="24" t="s">
        <v>2407</v>
      </c>
      <c r="U616" s="49">
        <f>SUBSTITUTE(T616,".",",")*1</f>
        <v>2.49528521671891E-2</v>
      </c>
      <c r="V616" s="54">
        <f>IF(U616&gt;=0.1, 1, 0)</f>
        <v>0</v>
      </c>
      <c r="W616" s="25">
        <f>IF(U616&gt;=0.2, 1, 0)</f>
        <v>0</v>
      </c>
      <c r="X616" s="25">
        <f>IF(U616&gt;=0.3, 1, 0)</f>
        <v>0</v>
      </c>
      <c r="Y616" s="25">
        <f>IF(U616&gt;=0.4, 1, 0)</f>
        <v>0</v>
      </c>
      <c r="Z616" s="25">
        <f>IF(U616&gt;=0.5, 1, 0)</f>
        <v>0</v>
      </c>
      <c r="AA616" s="25">
        <f>IF(U616&gt;=0.6, 1, 0)</f>
        <v>0</v>
      </c>
      <c r="AB616" s="25">
        <f>IF(U616&gt;=0.7, 1, 0)</f>
        <v>0</v>
      </c>
      <c r="AC616" s="25">
        <f>IF(U616&gt;=0.8, 1, 0)</f>
        <v>0</v>
      </c>
      <c r="AD616" s="55">
        <f>IF(U616&gt;=0.9, 1, 0)</f>
        <v>0</v>
      </c>
    </row>
    <row r="617" spans="1:30" ht="20" customHeight="1" x14ac:dyDescent="0.2">
      <c r="A617" s="20" t="s">
        <v>1220</v>
      </c>
      <c r="B617" s="33" t="str">
        <f>SUBSTITUTE(A617,"/Users/timomiessen/Desktop/imagesdk/nonblackwomen1/","Image_")</f>
        <v>Image_NBW_240.jpg</v>
      </c>
      <c r="C617" s="63" t="s">
        <v>5</v>
      </c>
      <c r="D617" s="22" t="s">
        <v>6</v>
      </c>
      <c r="E617" s="23">
        <v>0</v>
      </c>
      <c r="F617" s="23">
        <v>0</v>
      </c>
      <c r="G617" s="23">
        <v>1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0</v>
      </c>
      <c r="Q617" s="23">
        <v>0</v>
      </c>
      <c r="R617" s="23" cm="1">
        <f t="array" ref="R617">_xlfn.IFS(H617=1,1,K617=1,1,L617=1,1,M617=1,1,N617=1,1,P617=1,1,TRUE,0)</f>
        <v>0</v>
      </c>
      <c r="S617" s="64">
        <f>IF(AND(G617=1,R617=1),0,R617)</f>
        <v>0</v>
      </c>
      <c r="T617" s="24" t="s">
        <v>2408</v>
      </c>
      <c r="U617" s="49">
        <f>SUBSTITUTE(T617,".",",")*1</f>
        <v>7.3458638042211505E-2</v>
      </c>
      <c r="V617" s="54">
        <f>IF(U617&gt;=0.1, 1, 0)</f>
        <v>0</v>
      </c>
      <c r="W617" s="25">
        <f>IF(U617&gt;=0.2, 1, 0)</f>
        <v>0</v>
      </c>
      <c r="X617" s="25">
        <f>IF(U617&gt;=0.3, 1, 0)</f>
        <v>0</v>
      </c>
      <c r="Y617" s="25">
        <f>IF(U617&gt;=0.4, 1, 0)</f>
        <v>0</v>
      </c>
      <c r="Z617" s="25">
        <f>IF(U617&gt;=0.5, 1, 0)</f>
        <v>0</v>
      </c>
      <c r="AA617" s="25">
        <f>IF(U617&gt;=0.6, 1, 0)</f>
        <v>0</v>
      </c>
      <c r="AB617" s="25">
        <f>IF(U617&gt;=0.7, 1, 0)</f>
        <v>0</v>
      </c>
      <c r="AC617" s="25">
        <f>IF(U617&gt;=0.8, 1, 0)</f>
        <v>0</v>
      </c>
      <c r="AD617" s="55">
        <f>IF(U617&gt;=0.9, 1, 0)</f>
        <v>0</v>
      </c>
    </row>
    <row r="618" spans="1:30" ht="20" customHeight="1" x14ac:dyDescent="0.2">
      <c r="A618" s="20" t="s">
        <v>1221</v>
      </c>
      <c r="B618" s="33" t="str">
        <f>SUBSTITUTE(A618,"/Users/timomiessen/Desktop/imagesdk/nonblackwomen1/","Image_")</f>
        <v>Image_NBW_241.jpg</v>
      </c>
      <c r="C618" s="63" t="s">
        <v>5</v>
      </c>
      <c r="D618" s="22" t="s">
        <v>6</v>
      </c>
      <c r="E618" s="23">
        <v>0</v>
      </c>
      <c r="F618" s="23">
        <v>0</v>
      </c>
      <c r="G618" s="23">
        <v>1</v>
      </c>
      <c r="H618" s="23">
        <v>0</v>
      </c>
      <c r="I618" s="23">
        <v>0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  <c r="O618" s="23">
        <v>1</v>
      </c>
      <c r="P618" s="23">
        <v>0</v>
      </c>
      <c r="Q618" s="23">
        <v>0</v>
      </c>
      <c r="R618" s="23" cm="1">
        <f t="array" ref="R618">_xlfn.IFS(H618=1,1,K618=1,1,L618=1,1,M618=1,1,N618=1,1,P618=1,1,TRUE,0)</f>
        <v>0</v>
      </c>
      <c r="S618" s="64">
        <f>IF(AND(G618=1,R618=1),0,R618)</f>
        <v>0</v>
      </c>
      <c r="T618" s="24" t="s">
        <v>2409</v>
      </c>
      <c r="U618" s="49">
        <f>SUBSTITUTE(T618,".",",")*1</f>
        <v>0.212902165949344</v>
      </c>
      <c r="V618" s="54">
        <f>IF(U618&gt;=0.1, 1, 0)</f>
        <v>1</v>
      </c>
      <c r="W618" s="25">
        <f>IF(U618&gt;=0.2, 1, 0)</f>
        <v>1</v>
      </c>
      <c r="X618" s="25">
        <f>IF(U618&gt;=0.3, 1, 0)</f>
        <v>0</v>
      </c>
      <c r="Y618" s="25">
        <f>IF(U618&gt;=0.4, 1, 0)</f>
        <v>0</v>
      </c>
      <c r="Z618" s="25">
        <f>IF(U618&gt;=0.5, 1, 0)</f>
        <v>0</v>
      </c>
      <c r="AA618" s="25">
        <f>IF(U618&gt;=0.6, 1, 0)</f>
        <v>0</v>
      </c>
      <c r="AB618" s="25">
        <f>IF(U618&gt;=0.7, 1, 0)</f>
        <v>0</v>
      </c>
      <c r="AC618" s="25">
        <f>IF(U618&gt;=0.8, 1, 0)</f>
        <v>0</v>
      </c>
      <c r="AD618" s="55">
        <f>IF(U618&gt;=0.9, 1, 0)</f>
        <v>0</v>
      </c>
    </row>
    <row r="619" spans="1:30" ht="20" customHeight="1" x14ac:dyDescent="0.2">
      <c r="A619" s="20" t="s">
        <v>1222</v>
      </c>
      <c r="B619" s="33" t="str">
        <f>SUBSTITUTE(A619,"/Users/timomiessen/Desktop/imagesdk/nonblackwomen1/","Image_")</f>
        <v>Image_NBW_242.jpg</v>
      </c>
      <c r="C619" s="63" t="s">
        <v>5</v>
      </c>
      <c r="D619" s="22" t="s">
        <v>6</v>
      </c>
      <c r="E619" s="23">
        <v>0</v>
      </c>
      <c r="F619" s="23">
        <v>0</v>
      </c>
      <c r="G619" s="23">
        <v>1</v>
      </c>
      <c r="H619" s="23">
        <v>0</v>
      </c>
      <c r="I619" s="23">
        <v>0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  <c r="O619" s="23">
        <v>0</v>
      </c>
      <c r="P619" s="23">
        <v>0</v>
      </c>
      <c r="Q619" s="23">
        <v>0</v>
      </c>
      <c r="R619" s="23" cm="1">
        <f t="array" ref="R619">_xlfn.IFS(H619=1,1,K619=1,1,L619=1,1,M619=1,1,N619=1,1,P619=1,1,TRUE,0)</f>
        <v>0</v>
      </c>
      <c r="S619" s="64">
        <f>IF(AND(G619=1,R619=1),0,R619)</f>
        <v>0</v>
      </c>
      <c r="T619" s="24" t="s">
        <v>2410</v>
      </c>
      <c r="U619" s="49">
        <f>SUBSTITUTE(T619,".",",")*1</f>
        <v>9.7432537004351602E-2</v>
      </c>
      <c r="V619" s="54">
        <f>IF(U619&gt;=0.1, 1, 0)</f>
        <v>0</v>
      </c>
      <c r="W619" s="25">
        <f>IF(U619&gt;=0.2, 1, 0)</f>
        <v>0</v>
      </c>
      <c r="X619" s="25">
        <f>IF(U619&gt;=0.3, 1, 0)</f>
        <v>0</v>
      </c>
      <c r="Y619" s="25">
        <f>IF(U619&gt;=0.4, 1, 0)</f>
        <v>0</v>
      </c>
      <c r="Z619" s="25">
        <f>IF(U619&gt;=0.5, 1, 0)</f>
        <v>0</v>
      </c>
      <c r="AA619" s="25">
        <f>IF(U619&gt;=0.6, 1, 0)</f>
        <v>0</v>
      </c>
      <c r="AB619" s="25">
        <f>IF(U619&gt;=0.7, 1, 0)</f>
        <v>0</v>
      </c>
      <c r="AC619" s="25">
        <f>IF(U619&gt;=0.8, 1, 0)</f>
        <v>0</v>
      </c>
      <c r="AD619" s="55">
        <f>IF(U619&gt;=0.9, 1, 0)</f>
        <v>0</v>
      </c>
    </row>
    <row r="620" spans="1:30" ht="20" customHeight="1" x14ac:dyDescent="0.2">
      <c r="A620" s="20" t="s">
        <v>1223</v>
      </c>
      <c r="B620" s="33" t="str">
        <f>SUBSTITUTE(A620,"/Users/timomiessen/Desktop/imagesdk/nonblackwomen1/","Image_")</f>
        <v>Image_NBW_243.jpg</v>
      </c>
      <c r="C620" s="63" t="s">
        <v>5</v>
      </c>
      <c r="D620" s="22" t="s">
        <v>6</v>
      </c>
      <c r="E620" s="23">
        <v>0</v>
      </c>
      <c r="F620" s="23">
        <v>0</v>
      </c>
      <c r="G620" s="23">
        <v>1</v>
      </c>
      <c r="H620" s="23">
        <v>0</v>
      </c>
      <c r="I620" s="23">
        <v>0</v>
      </c>
      <c r="J620" s="23">
        <v>0</v>
      </c>
      <c r="K620" s="23">
        <v>0</v>
      </c>
      <c r="L620" s="23">
        <v>0</v>
      </c>
      <c r="M620" s="23">
        <v>0</v>
      </c>
      <c r="N620" s="23">
        <v>0</v>
      </c>
      <c r="O620" s="23">
        <v>0</v>
      </c>
      <c r="P620" s="23">
        <v>0</v>
      </c>
      <c r="Q620" s="23">
        <v>0</v>
      </c>
      <c r="R620" s="23" cm="1">
        <f t="array" ref="R620">_xlfn.IFS(H620=1,1,K620=1,1,L620=1,1,M620=1,1,N620=1,1,P620=1,1,TRUE,0)</f>
        <v>0</v>
      </c>
      <c r="S620" s="64">
        <f>IF(AND(G620=1,R620=1),0,R620)</f>
        <v>0</v>
      </c>
      <c r="T620" s="24" t="s">
        <v>2411</v>
      </c>
      <c r="U620" s="49">
        <f>SUBSTITUTE(T620,".",",")*1</f>
        <v>2.0614763721823599E-2</v>
      </c>
      <c r="V620" s="54">
        <f>IF(U620&gt;=0.1, 1, 0)</f>
        <v>0</v>
      </c>
      <c r="W620" s="25">
        <f>IF(U620&gt;=0.2, 1, 0)</f>
        <v>0</v>
      </c>
      <c r="X620" s="25">
        <f>IF(U620&gt;=0.3, 1, 0)</f>
        <v>0</v>
      </c>
      <c r="Y620" s="25">
        <f>IF(U620&gt;=0.4, 1, 0)</f>
        <v>0</v>
      </c>
      <c r="Z620" s="25">
        <f>IF(U620&gt;=0.5, 1, 0)</f>
        <v>0</v>
      </c>
      <c r="AA620" s="25">
        <f>IF(U620&gt;=0.6, 1, 0)</f>
        <v>0</v>
      </c>
      <c r="AB620" s="25">
        <f>IF(U620&gt;=0.7, 1, 0)</f>
        <v>0</v>
      </c>
      <c r="AC620" s="25">
        <f>IF(U620&gt;=0.8, 1, 0)</f>
        <v>0</v>
      </c>
      <c r="AD620" s="55">
        <f>IF(U620&gt;=0.9, 1, 0)</f>
        <v>0</v>
      </c>
    </row>
    <row r="621" spans="1:30" ht="20" customHeight="1" x14ac:dyDescent="0.2">
      <c r="A621" s="20" t="s">
        <v>1224</v>
      </c>
      <c r="B621" s="33" t="str">
        <f>SUBSTITUTE(A621,"/Users/timomiessen/Desktop/imagesdk/nonblackwomen1/","Image_")</f>
        <v>Image_NBW_244.jpg</v>
      </c>
      <c r="C621" s="63" t="s">
        <v>5</v>
      </c>
      <c r="D621" s="22" t="s">
        <v>6</v>
      </c>
      <c r="E621" s="23">
        <v>0</v>
      </c>
      <c r="F621" s="23">
        <v>0</v>
      </c>
      <c r="G621" s="23">
        <v>1</v>
      </c>
      <c r="H621" s="23">
        <v>0</v>
      </c>
      <c r="I621" s="23">
        <v>0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23">
        <v>0</v>
      </c>
      <c r="P621" s="23">
        <v>0</v>
      </c>
      <c r="Q621" s="23">
        <v>1</v>
      </c>
      <c r="R621" s="23" cm="1">
        <f t="array" ref="R621">_xlfn.IFS(H621=1,1,K621=1,1,L621=1,1,M621=1,1,N621=1,1,P621=1,1,TRUE,0)</f>
        <v>0</v>
      </c>
      <c r="S621" s="64">
        <f>IF(AND(G621=1,R621=1),0,R621)</f>
        <v>0</v>
      </c>
      <c r="T621" s="24" t="s">
        <v>2412</v>
      </c>
      <c r="U621" s="49">
        <f>SUBSTITUTE(T621,".",",")*1</f>
        <v>6.3898576423525796E-2</v>
      </c>
      <c r="V621" s="54">
        <f>IF(U621&gt;=0.1, 1, 0)</f>
        <v>0</v>
      </c>
      <c r="W621" s="25">
        <f>IF(U621&gt;=0.2, 1, 0)</f>
        <v>0</v>
      </c>
      <c r="X621" s="25">
        <f>IF(U621&gt;=0.3, 1, 0)</f>
        <v>0</v>
      </c>
      <c r="Y621" s="25">
        <f>IF(U621&gt;=0.4, 1, 0)</f>
        <v>0</v>
      </c>
      <c r="Z621" s="25">
        <f>IF(U621&gt;=0.5, 1, 0)</f>
        <v>0</v>
      </c>
      <c r="AA621" s="25">
        <f>IF(U621&gt;=0.6, 1, 0)</f>
        <v>0</v>
      </c>
      <c r="AB621" s="25">
        <f>IF(U621&gt;=0.7, 1, 0)</f>
        <v>0</v>
      </c>
      <c r="AC621" s="25">
        <f>IF(U621&gt;=0.8, 1, 0)</f>
        <v>0</v>
      </c>
      <c r="AD621" s="55">
        <f>IF(U621&gt;=0.9, 1, 0)</f>
        <v>0</v>
      </c>
    </row>
    <row r="622" spans="1:30" ht="20" customHeight="1" x14ac:dyDescent="0.2">
      <c r="A622" s="20" t="s">
        <v>1225</v>
      </c>
      <c r="B622" s="33" t="str">
        <f>SUBSTITUTE(A622,"/Users/timomiessen/Desktop/imagesdk/nonblackwomen1/","Image_")</f>
        <v>Image_NBW_245.jpg</v>
      </c>
      <c r="C622" s="63" t="s">
        <v>5</v>
      </c>
      <c r="D622" s="22" t="s">
        <v>6</v>
      </c>
      <c r="E622" s="23">
        <v>0</v>
      </c>
      <c r="F622" s="23">
        <v>0</v>
      </c>
      <c r="G622" s="23">
        <v>1</v>
      </c>
      <c r="H622" s="23">
        <v>0</v>
      </c>
      <c r="I622" s="23">
        <v>0</v>
      </c>
      <c r="J622" s="23">
        <v>0</v>
      </c>
      <c r="K622" s="23">
        <v>0</v>
      </c>
      <c r="L622" s="23">
        <v>0</v>
      </c>
      <c r="M622" s="23">
        <v>0</v>
      </c>
      <c r="N622" s="23">
        <v>0</v>
      </c>
      <c r="O622" s="23">
        <v>0</v>
      </c>
      <c r="P622" s="23">
        <v>0</v>
      </c>
      <c r="Q622" s="23">
        <v>0</v>
      </c>
      <c r="R622" s="23" cm="1">
        <f t="array" ref="R622">_xlfn.IFS(H622=1,1,K622=1,1,L622=1,1,M622=1,1,N622=1,1,P622=1,1,TRUE,0)</f>
        <v>0</v>
      </c>
      <c r="S622" s="64">
        <f>IF(AND(G622=1,R622=1),0,R622)</f>
        <v>0</v>
      </c>
      <c r="T622" s="24" t="s">
        <v>2413</v>
      </c>
      <c r="U622" s="49">
        <f>SUBSTITUTE(T622,".",",")*1</f>
        <v>0.31891555339097899</v>
      </c>
      <c r="V622" s="54">
        <f>IF(U622&gt;=0.1, 1, 0)</f>
        <v>1</v>
      </c>
      <c r="W622" s="25">
        <f>IF(U622&gt;=0.2, 1, 0)</f>
        <v>1</v>
      </c>
      <c r="X622" s="25">
        <f>IF(U622&gt;=0.3, 1, 0)</f>
        <v>1</v>
      </c>
      <c r="Y622" s="25">
        <f>IF(U622&gt;=0.4, 1, 0)</f>
        <v>0</v>
      </c>
      <c r="Z622" s="25">
        <f>IF(U622&gt;=0.5, 1, 0)</f>
        <v>0</v>
      </c>
      <c r="AA622" s="25">
        <f>IF(U622&gt;=0.6, 1, 0)</f>
        <v>0</v>
      </c>
      <c r="AB622" s="25">
        <f>IF(U622&gt;=0.7, 1, 0)</f>
        <v>0</v>
      </c>
      <c r="AC622" s="25">
        <f>IF(U622&gt;=0.8, 1, 0)</f>
        <v>0</v>
      </c>
      <c r="AD622" s="55">
        <f>IF(U622&gt;=0.9, 1, 0)</f>
        <v>0</v>
      </c>
    </row>
    <row r="623" spans="1:30" ht="20" customHeight="1" x14ac:dyDescent="0.2">
      <c r="A623" s="20" t="s">
        <v>1226</v>
      </c>
      <c r="B623" s="33" t="str">
        <f>SUBSTITUTE(A623,"/Users/timomiessen/Desktop/imagesdk/nonblackwomen1/","Image_")</f>
        <v>Image_NBW_246.jpg</v>
      </c>
      <c r="C623" s="63" t="s">
        <v>5</v>
      </c>
      <c r="D623" s="22" t="s">
        <v>6</v>
      </c>
      <c r="E623" s="23">
        <v>0</v>
      </c>
      <c r="F623" s="23">
        <v>0</v>
      </c>
      <c r="G623" s="23">
        <v>1</v>
      </c>
      <c r="H623" s="23">
        <v>0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23">
        <v>1</v>
      </c>
      <c r="P623" s="23">
        <v>0</v>
      </c>
      <c r="Q623" s="23">
        <v>0</v>
      </c>
      <c r="R623" s="23" cm="1">
        <f t="array" ref="R623">_xlfn.IFS(H623=1,1,K623=1,1,L623=1,1,M623=1,1,N623=1,1,P623=1,1,TRUE,0)</f>
        <v>0</v>
      </c>
      <c r="S623" s="64">
        <f>IF(AND(G623=1,R623=1),0,R623)</f>
        <v>0</v>
      </c>
      <c r="T623" s="24" t="s">
        <v>2414</v>
      </c>
      <c r="U623" s="49">
        <f>SUBSTITUTE(T623,".",",")*1</f>
        <v>0.77869541943073195</v>
      </c>
      <c r="V623" s="54">
        <f>IF(U623&gt;=0.1, 1, 0)</f>
        <v>1</v>
      </c>
      <c r="W623" s="25">
        <f>IF(U623&gt;=0.2, 1, 0)</f>
        <v>1</v>
      </c>
      <c r="X623" s="25">
        <f>IF(U623&gt;=0.3, 1, 0)</f>
        <v>1</v>
      </c>
      <c r="Y623" s="25">
        <f>IF(U623&gt;=0.4, 1, 0)</f>
        <v>1</v>
      </c>
      <c r="Z623" s="25">
        <f>IF(U623&gt;=0.5, 1, 0)</f>
        <v>1</v>
      </c>
      <c r="AA623" s="25">
        <f>IF(U623&gt;=0.6, 1, 0)</f>
        <v>1</v>
      </c>
      <c r="AB623" s="25">
        <f>IF(U623&gt;=0.7, 1, 0)</f>
        <v>1</v>
      </c>
      <c r="AC623" s="25">
        <f>IF(U623&gt;=0.8, 1, 0)</f>
        <v>0</v>
      </c>
      <c r="AD623" s="55">
        <f>IF(U623&gt;=0.9, 1, 0)</f>
        <v>0</v>
      </c>
    </row>
    <row r="624" spans="1:30" ht="20" customHeight="1" x14ac:dyDescent="0.2">
      <c r="A624" s="20" t="s">
        <v>1227</v>
      </c>
      <c r="B624" s="33" t="str">
        <f>SUBSTITUTE(A624,"/Users/timomiessen/Desktop/imagesdk/nonblackwomen1/","Image_")</f>
        <v>Image_NBW_247.jpg</v>
      </c>
      <c r="C624" s="63" t="s">
        <v>5</v>
      </c>
      <c r="D624" s="22" t="s">
        <v>6</v>
      </c>
      <c r="E624" s="23">
        <v>0</v>
      </c>
      <c r="F624" s="23">
        <v>0</v>
      </c>
      <c r="G624" s="23">
        <v>1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0</v>
      </c>
      <c r="N624" s="23">
        <v>0</v>
      </c>
      <c r="O624" s="23">
        <v>1</v>
      </c>
      <c r="P624" s="23">
        <v>0</v>
      </c>
      <c r="Q624" s="23">
        <v>0</v>
      </c>
      <c r="R624" s="23" cm="1">
        <f t="array" ref="R624">_xlfn.IFS(H624=1,1,K624=1,1,L624=1,1,M624=1,1,N624=1,1,P624=1,1,TRUE,0)</f>
        <v>0</v>
      </c>
      <c r="S624" s="64">
        <f>IF(AND(G624=1,R624=1),0,R624)</f>
        <v>0</v>
      </c>
      <c r="T624" s="24" t="s">
        <v>2415</v>
      </c>
      <c r="U624" s="49">
        <f>SUBSTITUTE(T624,".",",")*1</f>
        <v>0.26274070143699602</v>
      </c>
      <c r="V624" s="54">
        <f>IF(U624&gt;=0.1, 1, 0)</f>
        <v>1</v>
      </c>
      <c r="W624" s="25">
        <f>IF(U624&gt;=0.2, 1, 0)</f>
        <v>1</v>
      </c>
      <c r="X624" s="25">
        <f>IF(U624&gt;=0.3, 1, 0)</f>
        <v>0</v>
      </c>
      <c r="Y624" s="25">
        <f>IF(U624&gt;=0.4, 1, 0)</f>
        <v>0</v>
      </c>
      <c r="Z624" s="25">
        <f>IF(U624&gt;=0.5, 1, 0)</f>
        <v>0</v>
      </c>
      <c r="AA624" s="25">
        <f>IF(U624&gt;=0.6, 1, 0)</f>
        <v>0</v>
      </c>
      <c r="AB624" s="25">
        <f>IF(U624&gt;=0.7, 1, 0)</f>
        <v>0</v>
      </c>
      <c r="AC624" s="25">
        <f>IF(U624&gt;=0.8, 1, 0)</f>
        <v>0</v>
      </c>
      <c r="AD624" s="55">
        <f>IF(U624&gt;=0.9, 1, 0)</f>
        <v>0</v>
      </c>
    </row>
    <row r="625" spans="1:30" ht="20" customHeight="1" x14ac:dyDescent="0.2">
      <c r="A625" s="20" t="s">
        <v>1228</v>
      </c>
      <c r="B625" s="33" t="str">
        <f>SUBSTITUTE(A625,"/Users/timomiessen/Desktop/imagesdk/nonblackwomen1/","Image_")</f>
        <v>Image_NBW_248.jpg</v>
      </c>
      <c r="C625" s="63" t="s">
        <v>5</v>
      </c>
      <c r="D625" s="22" t="s">
        <v>6</v>
      </c>
      <c r="E625" s="23">
        <v>0</v>
      </c>
      <c r="F625" s="23">
        <v>0</v>
      </c>
      <c r="G625" s="23">
        <v>1</v>
      </c>
      <c r="H625" s="23">
        <v>0</v>
      </c>
      <c r="I625" s="23">
        <v>0</v>
      </c>
      <c r="J625" s="23">
        <v>0</v>
      </c>
      <c r="K625" s="23">
        <v>0</v>
      </c>
      <c r="L625" s="23">
        <v>0</v>
      </c>
      <c r="M625" s="23">
        <v>0</v>
      </c>
      <c r="N625" s="23">
        <v>0</v>
      </c>
      <c r="O625" s="23">
        <v>1</v>
      </c>
      <c r="P625" s="23">
        <v>0</v>
      </c>
      <c r="Q625" s="23">
        <v>0</v>
      </c>
      <c r="R625" s="23" cm="1">
        <f t="array" ref="R625">_xlfn.IFS(H625=1,1,K625=1,1,L625=1,1,M625=1,1,N625=1,1,P625=1,1,TRUE,0)</f>
        <v>0</v>
      </c>
      <c r="S625" s="64">
        <f>IF(AND(G625=1,R625=1),0,R625)</f>
        <v>0</v>
      </c>
      <c r="T625" s="24" t="s">
        <v>2416</v>
      </c>
      <c r="U625" s="49">
        <f>SUBSTITUTE(T625,".",",")*1</f>
        <v>3.4994803369045202E-2</v>
      </c>
      <c r="V625" s="54">
        <f>IF(U625&gt;=0.1, 1, 0)</f>
        <v>0</v>
      </c>
      <c r="W625" s="25">
        <f>IF(U625&gt;=0.2, 1, 0)</f>
        <v>0</v>
      </c>
      <c r="X625" s="25">
        <f>IF(U625&gt;=0.3, 1, 0)</f>
        <v>0</v>
      </c>
      <c r="Y625" s="25">
        <f>IF(U625&gt;=0.4, 1, 0)</f>
        <v>0</v>
      </c>
      <c r="Z625" s="25">
        <f>IF(U625&gt;=0.5, 1, 0)</f>
        <v>0</v>
      </c>
      <c r="AA625" s="25">
        <f>IF(U625&gt;=0.6, 1, 0)</f>
        <v>0</v>
      </c>
      <c r="AB625" s="25">
        <f>IF(U625&gt;=0.7, 1, 0)</f>
        <v>0</v>
      </c>
      <c r="AC625" s="25">
        <f>IF(U625&gt;=0.8, 1, 0)</f>
        <v>0</v>
      </c>
      <c r="AD625" s="55">
        <f>IF(U625&gt;=0.9, 1, 0)</f>
        <v>0</v>
      </c>
    </row>
    <row r="626" spans="1:30" ht="20" customHeight="1" x14ac:dyDescent="0.2">
      <c r="A626" s="20" t="s">
        <v>1229</v>
      </c>
      <c r="B626" s="33" t="str">
        <f>SUBSTITUTE(A626,"/Users/timomiessen/Desktop/imagesdk/nonblackwomen1/","Image_")</f>
        <v>Image_NBW_249.jpg</v>
      </c>
      <c r="C626" s="63" t="s">
        <v>5</v>
      </c>
      <c r="D626" s="22" t="s">
        <v>6</v>
      </c>
      <c r="E626" s="23">
        <v>0</v>
      </c>
      <c r="F626" s="23">
        <v>0</v>
      </c>
      <c r="G626" s="23">
        <v>1</v>
      </c>
      <c r="H626" s="23">
        <v>0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0</v>
      </c>
      <c r="R626" s="23" cm="1">
        <f t="array" ref="R626">_xlfn.IFS(H626=1,1,K626=1,1,L626=1,1,M626=1,1,N626=1,1,P626=1,1,TRUE,0)</f>
        <v>0</v>
      </c>
      <c r="S626" s="64">
        <f>IF(AND(G626=1,R626=1),0,R626)</f>
        <v>0</v>
      </c>
      <c r="T626" s="24" t="s">
        <v>2417</v>
      </c>
      <c r="U626" s="49">
        <f>SUBSTITUTE(T626,".",",")*1</f>
        <v>5.1632542861625497E-2</v>
      </c>
      <c r="V626" s="54">
        <f>IF(U626&gt;=0.1, 1, 0)</f>
        <v>0</v>
      </c>
      <c r="W626" s="25">
        <f>IF(U626&gt;=0.2, 1, 0)</f>
        <v>0</v>
      </c>
      <c r="X626" s="25">
        <f>IF(U626&gt;=0.3, 1, 0)</f>
        <v>0</v>
      </c>
      <c r="Y626" s="25">
        <f>IF(U626&gt;=0.4, 1, 0)</f>
        <v>0</v>
      </c>
      <c r="Z626" s="25">
        <f>IF(U626&gt;=0.5, 1, 0)</f>
        <v>0</v>
      </c>
      <c r="AA626" s="25">
        <f>IF(U626&gt;=0.6, 1, 0)</f>
        <v>0</v>
      </c>
      <c r="AB626" s="25">
        <f>IF(U626&gt;=0.7, 1, 0)</f>
        <v>0</v>
      </c>
      <c r="AC626" s="25">
        <f>IF(U626&gt;=0.8, 1, 0)</f>
        <v>0</v>
      </c>
      <c r="AD626" s="55">
        <f>IF(U626&gt;=0.9, 1, 0)</f>
        <v>0</v>
      </c>
    </row>
    <row r="627" spans="1:30" ht="20" customHeight="1" x14ac:dyDescent="0.2">
      <c r="A627" s="20" t="s">
        <v>1230</v>
      </c>
      <c r="B627" s="33" t="str">
        <f>SUBSTITUTE(A627,"/Users/timomiessen/Desktop/imagesdk/nonblackwomen1/","Image_")</f>
        <v>Image_NBW_25.jpg</v>
      </c>
      <c r="C627" s="63" t="s">
        <v>5</v>
      </c>
      <c r="D627" s="22" t="s">
        <v>6</v>
      </c>
      <c r="E627" s="23">
        <v>1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  <c r="O627" s="23">
        <v>0</v>
      </c>
      <c r="P627" s="23">
        <v>0</v>
      </c>
      <c r="Q627" s="23">
        <v>0</v>
      </c>
      <c r="R627" s="23" cm="1">
        <f t="array" ref="R627">_xlfn.IFS(H627=1,1,K627=1,1,L627=1,1,M627=1,1,N627=1,1,P627=1,1,TRUE,0)</f>
        <v>0</v>
      </c>
      <c r="S627" s="64">
        <f>IF(AND(G627=1,R627=1),0,R627)</f>
        <v>0</v>
      </c>
      <c r="T627" s="24" t="s">
        <v>2418</v>
      </c>
      <c r="U627" s="49">
        <f>SUBSTITUTE(T627,".",",")*1</f>
        <v>1.22383234556764E-2</v>
      </c>
      <c r="V627" s="54">
        <f>IF(U627&gt;=0.1, 1, 0)</f>
        <v>0</v>
      </c>
      <c r="W627" s="25">
        <f>IF(U627&gt;=0.2, 1, 0)</f>
        <v>0</v>
      </c>
      <c r="X627" s="25">
        <f>IF(U627&gt;=0.3, 1, 0)</f>
        <v>0</v>
      </c>
      <c r="Y627" s="25">
        <f>IF(U627&gt;=0.4, 1, 0)</f>
        <v>0</v>
      </c>
      <c r="Z627" s="25">
        <f>IF(U627&gt;=0.5, 1, 0)</f>
        <v>0</v>
      </c>
      <c r="AA627" s="25">
        <f>IF(U627&gt;=0.6, 1, 0)</f>
        <v>0</v>
      </c>
      <c r="AB627" s="25">
        <f>IF(U627&gt;=0.7, 1, 0)</f>
        <v>0</v>
      </c>
      <c r="AC627" s="25">
        <f>IF(U627&gt;=0.8, 1, 0)</f>
        <v>0</v>
      </c>
      <c r="AD627" s="55">
        <f>IF(U627&gt;=0.9, 1, 0)</f>
        <v>0</v>
      </c>
    </row>
    <row r="628" spans="1:30" ht="20" customHeight="1" x14ac:dyDescent="0.2">
      <c r="A628" s="20" t="s">
        <v>1231</v>
      </c>
      <c r="B628" s="33" t="str">
        <f>SUBSTITUTE(A628,"/Users/timomiessen/Desktop/imagesdk/nonblackwomen1/","Image_")</f>
        <v>Image_NBW_250.jpg</v>
      </c>
      <c r="C628" s="63" t="s">
        <v>5</v>
      </c>
      <c r="D628" s="22" t="s">
        <v>6</v>
      </c>
      <c r="E628" s="23">
        <v>0</v>
      </c>
      <c r="F628" s="23">
        <v>0</v>
      </c>
      <c r="G628" s="23">
        <v>1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3">
        <v>1</v>
      </c>
      <c r="P628" s="23">
        <v>0</v>
      </c>
      <c r="Q628" s="23">
        <v>0</v>
      </c>
      <c r="R628" s="23" cm="1">
        <f t="array" ref="R628">_xlfn.IFS(H628=1,1,K628=1,1,L628=1,1,M628=1,1,N628=1,1,P628=1,1,TRUE,0)</f>
        <v>0</v>
      </c>
      <c r="S628" s="64">
        <f>IF(AND(G628=1,R628=1),0,R628)</f>
        <v>0</v>
      </c>
      <c r="T628" s="24" t="s">
        <v>2419</v>
      </c>
      <c r="U628" s="49">
        <f>SUBSTITUTE(T628,".",",")*1</f>
        <v>0.118015699088573</v>
      </c>
      <c r="V628" s="54">
        <f>IF(U628&gt;=0.1, 1, 0)</f>
        <v>1</v>
      </c>
      <c r="W628" s="25">
        <f>IF(U628&gt;=0.2, 1, 0)</f>
        <v>0</v>
      </c>
      <c r="X628" s="25">
        <f>IF(U628&gt;=0.3, 1, 0)</f>
        <v>0</v>
      </c>
      <c r="Y628" s="25">
        <f>IF(U628&gt;=0.4, 1, 0)</f>
        <v>0</v>
      </c>
      <c r="Z628" s="25">
        <f>IF(U628&gt;=0.5, 1, 0)</f>
        <v>0</v>
      </c>
      <c r="AA628" s="25">
        <f>IF(U628&gt;=0.6, 1, 0)</f>
        <v>0</v>
      </c>
      <c r="AB628" s="25">
        <f>IF(U628&gt;=0.7, 1, 0)</f>
        <v>0</v>
      </c>
      <c r="AC628" s="25">
        <f>IF(U628&gt;=0.8, 1, 0)</f>
        <v>0</v>
      </c>
      <c r="AD628" s="55">
        <f>IF(U628&gt;=0.9, 1, 0)</f>
        <v>0</v>
      </c>
    </row>
    <row r="629" spans="1:30" ht="20" customHeight="1" x14ac:dyDescent="0.2">
      <c r="A629" s="20" t="s">
        <v>1232</v>
      </c>
      <c r="B629" s="33" t="str">
        <f>SUBSTITUTE(A629,"/Users/timomiessen/Desktop/imagesdk/nonblackwomen1/","Image_")</f>
        <v>Image_NBW_251.jpg</v>
      </c>
      <c r="C629" s="63" t="s">
        <v>5</v>
      </c>
      <c r="D629" s="22" t="s">
        <v>6</v>
      </c>
      <c r="E629" s="23">
        <v>0</v>
      </c>
      <c r="F629" s="23">
        <v>0</v>
      </c>
      <c r="G629" s="23">
        <v>1</v>
      </c>
      <c r="H629" s="23">
        <v>0</v>
      </c>
      <c r="I629" s="23">
        <v>0</v>
      </c>
      <c r="J629" s="23">
        <v>0</v>
      </c>
      <c r="K629" s="23">
        <v>0</v>
      </c>
      <c r="L629" s="23">
        <v>0</v>
      </c>
      <c r="M629" s="23">
        <v>0</v>
      </c>
      <c r="N629" s="23">
        <v>0</v>
      </c>
      <c r="O629" s="23">
        <v>0</v>
      </c>
      <c r="P629" s="23">
        <v>0</v>
      </c>
      <c r="Q629" s="23">
        <v>1</v>
      </c>
      <c r="R629" s="23" cm="1">
        <f t="array" ref="R629">_xlfn.IFS(H629=1,1,K629=1,1,L629=1,1,M629=1,1,N629=1,1,P629=1,1,TRUE,0)</f>
        <v>0</v>
      </c>
      <c r="S629" s="64">
        <f>IF(AND(G629=1,R629=1),0,R629)</f>
        <v>0</v>
      </c>
      <c r="T629" s="24" t="s">
        <v>2420</v>
      </c>
      <c r="U629" s="49">
        <f>SUBSTITUTE(T629,".",",")*1</f>
        <v>6.2285332009196198E-2</v>
      </c>
      <c r="V629" s="54">
        <f>IF(U629&gt;=0.1, 1, 0)</f>
        <v>0</v>
      </c>
      <c r="W629" s="25">
        <f>IF(U629&gt;=0.2, 1, 0)</f>
        <v>0</v>
      </c>
      <c r="X629" s="25">
        <f>IF(U629&gt;=0.3, 1, 0)</f>
        <v>0</v>
      </c>
      <c r="Y629" s="25">
        <f>IF(U629&gt;=0.4, 1, 0)</f>
        <v>0</v>
      </c>
      <c r="Z629" s="25">
        <f>IF(U629&gt;=0.5, 1, 0)</f>
        <v>0</v>
      </c>
      <c r="AA629" s="25">
        <f>IF(U629&gt;=0.6, 1, 0)</f>
        <v>0</v>
      </c>
      <c r="AB629" s="25">
        <f>IF(U629&gt;=0.7, 1, 0)</f>
        <v>0</v>
      </c>
      <c r="AC629" s="25">
        <f>IF(U629&gt;=0.8, 1, 0)</f>
        <v>0</v>
      </c>
      <c r="AD629" s="55">
        <f>IF(U629&gt;=0.9, 1, 0)</f>
        <v>0</v>
      </c>
    </row>
    <row r="630" spans="1:30" ht="20" customHeight="1" x14ac:dyDescent="0.2">
      <c r="A630" s="20" t="s">
        <v>1233</v>
      </c>
      <c r="B630" s="33" t="str">
        <f>SUBSTITUTE(A630,"/Users/timomiessen/Desktop/imagesdk/nonblackwomen1/","Image_")</f>
        <v>Image_NBW_252.jpg</v>
      </c>
      <c r="C630" s="63" t="s">
        <v>5</v>
      </c>
      <c r="D630" s="22" t="s">
        <v>6</v>
      </c>
      <c r="E630" s="23">
        <v>0</v>
      </c>
      <c r="F630" s="23">
        <v>0</v>
      </c>
      <c r="G630" s="23">
        <v>1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1</v>
      </c>
      <c r="R630" s="23" cm="1">
        <f t="array" ref="R630">_xlfn.IFS(H630=1,1,K630=1,1,L630=1,1,M630=1,1,N630=1,1,P630=1,1,TRUE,0)</f>
        <v>0</v>
      </c>
      <c r="S630" s="64">
        <f>IF(AND(G630=1,R630=1),0,R630)</f>
        <v>0</v>
      </c>
      <c r="T630" s="24" t="s">
        <v>2421</v>
      </c>
      <c r="U630" s="49">
        <f>SUBSTITUTE(T630,".",",")*1</f>
        <v>0.86965148895978905</v>
      </c>
      <c r="V630" s="54">
        <f>IF(U630&gt;=0.1, 1, 0)</f>
        <v>1</v>
      </c>
      <c r="W630" s="25">
        <f>IF(U630&gt;=0.2, 1, 0)</f>
        <v>1</v>
      </c>
      <c r="X630" s="25">
        <f>IF(U630&gt;=0.3, 1, 0)</f>
        <v>1</v>
      </c>
      <c r="Y630" s="25">
        <f>IF(U630&gt;=0.4, 1, 0)</f>
        <v>1</v>
      </c>
      <c r="Z630" s="25">
        <f>IF(U630&gt;=0.5, 1, 0)</f>
        <v>1</v>
      </c>
      <c r="AA630" s="25">
        <f>IF(U630&gt;=0.6, 1, 0)</f>
        <v>1</v>
      </c>
      <c r="AB630" s="25">
        <f>IF(U630&gt;=0.7, 1, 0)</f>
        <v>1</v>
      </c>
      <c r="AC630" s="25">
        <f>IF(U630&gt;=0.8, 1, 0)</f>
        <v>1</v>
      </c>
      <c r="AD630" s="55">
        <f>IF(U630&gt;=0.9, 1, 0)</f>
        <v>0</v>
      </c>
    </row>
    <row r="631" spans="1:30" ht="20" customHeight="1" x14ac:dyDescent="0.2">
      <c r="A631" s="20" t="s">
        <v>1234</v>
      </c>
      <c r="B631" s="33" t="str">
        <f>SUBSTITUTE(A631,"/Users/timomiessen/Desktop/imagesdk/nonblackwomen1/","Image_")</f>
        <v>Image_NBW_253.jpg</v>
      </c>
      <c r="C631" s="63" t="s">
        <v>5</v>
      </c>
      <c r="D631" s="22" t="s">
        <v>6</v>
      </c>
      <c r="E631" s="23">
        <v>0</v>
      </c>
      <c r="F631" s="23">
        <v>0</v>
      </c>
      <c r="G631" s="23">
        <v>1</v>
      </c>
      <c r="H631" s="23">
        <v>0</v>
      </c>
      <c r="I631" s="23">
        <v>0</v>
      </c>
      <c r="J631" s="23">
        <v>0</v>
      </c>
      <c r="K631" s="23">
        <v>0</v>
      </c>
      <c r="L631" s="23">
        <v>0</v>
      </c>
      <c r="M631" s="23">
        <v>0</v>
      </c>
      <c r="N631" s="23">
        <v>0</v>
      </c>
      <c r="O631" s="23">
        <v>0</v>
      </c>
      <c r="P631" s="23">
        <v>0</v>
      </c>
      <c r="Q631" s="23">
        <v>0</v>
      </c>
      <c r="R631" s="23" cm="1">
        <f t="array" ref="R631">_xlfn.IFS(H631=1,1,K631=1,1,L631=1,1,M631=1,1,N631=1,1,P631=1,1,TRUE,0)</f>
        <v>0</v>
      </c>
      <c r="S631" s="64">
        <f>IF(AND(G631=1,R631=1),0,R631)</f>
        <v>0</v>
      </c>
      <c r="T631" s="24" t="s">
        <v>2422</v>
      </c>
      <c r="U631" s="49">
        <f>SUBSTITUTE(T631,".",",")*1</f>
        <v>1.5675185248255698E-2</v>
      </c>
      <c r="V631" s="54">
        <f>IF(U631&gt;=0.1, 1, 0)</f>
        <v>0</v>
      </c>
      <c r="W631" s="25">
        <f>IF(U631&gt;=0.2, 1, 0)</f>
        <v>0</v>
      </c>
      <c r="X631" s="25">
        <f>IF(U631&gt;=0.3, 1, 0)</f>
        <v>0</v>
      </c>
      <c r="Y631" s="25">
        <f>IF(U631&gt;=0.4, 1, 0)</f>
        <v>0</v>
      </c>
      <c r="Z631" s="25">
        <f>IF(U631&gt;=0.5, 1, 0)</f>
        <v>0</v>
      </c>
      <c r="AA631" s="25">
        <f>IF(U631&gt;=0.6, 1, 0)</f>
        <v>0</v>
      </c>
      <c r="AB631" s="25">
        <f>IF(U631&gt;=0.7, 1, 0)</f>
        <v>0</v>
      </c>
      <c r="AC631" s="25">
        <f>IF(U631&gt;=0.8, 1, 0)</f>
        <v>0</v>
      </c>
      <c r="AD631" s="55">
        <f>IF(U631&gt;=0.9, 1, 0)</f>
        <v>0</v>
      </c>
    </row>
    <row r="632" spans="1:30" ht="20" customHeight="1" x14ac:dyDescent="0.2">
      <c r="A632" s="20" t="s">
        <v>1235</v>
      </c>
      <c r="B632" s="33" t="str">
        <f>SUBSTITUTE(A632,"/Users/timomiessen/Desktop/imagesdk/nonblackwomen1/","Image_")</f>
        <v>Image_NBW_254.jpg</v>
      </c>
      <c r="C632" s="63" t="s">
        <v>5</v>
      </c>
      <c r="D632" s="22" t="s">
        <v>6</v>
      </c>
      <c r="E632" s="23">
        <v>0</v>
      </c>
      <c r="F632" s="23">
        <v>0</v>
      </c>
      <c r="G632" s="23">
        <v>1</v>
      </c>
      <c r="H632" s="23">
        <v>0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23">
        <v>0</v>
      </c>
      <c r="O632" s="23">
        <v>1</v>
      </c>
      <c r="P632" s="23">
        <v>0</v>
      </c>
      <c r="Q632" s="23">
        <v>0</v>
      </c>
      <c r="R632" s="23" cm="1">
        <f t="array" ref="R632">_xlfn.IFS(H632=1,1,K632=1,1,L632=1,1,M632=1,1,N632=1,1,P632=1,1,TRUE,0)</f>
        <v>0</v>
      </c>
      <c r="S632" s="64">
        <f>IF(AND(G632=1,R632=1),0,R632)</f>
        <v>0</v>
      </c>
      <c r="T632" s="24" t="s">
        <v>2423</v>
      </c>
      <c r="U632" s="49">
        <f>SUBSTITUTE(T632,".",",")*1</f>
        <v>0.54759446484968</v>
      </c>
      <c r="V632" s="54">
        <f>IF(U632&gt;=0.1, 1, 0)</f>
        <v>1</v>
      </c>
      <c r="W632" s="25">
        <f>IF(U632&gt;=0.2, 1, 0)</f>
        <v>1</v>
      </c>
      <c r="X632" s="25">
        <f>IF(U632&gt;=0.3, 1, 0)</f>
        <v>1</v>
      </c>
      <c r="Y632" s="25">
        <f>IF(U632&gt;=0.4, 1, 0)</f>
        <v>1</v>
      </c>
      <c r="Z632" s="25">
        <f>IF(U632&gt;=0.5, 1, 0)</f>
        <v>1</v>
      </c>
      <c r="AA632" s="25">
        <f>IF(U632&gt;=0.6, 1, 0)</f>
        <v>0</v>
      </c>
      <c r="AB632" s="25">
        <f>IF(U632&gt;=0.7, 1, 0)</f>
        <v>0</v>
      </c>
      <c r="AC632" s="25">
        <f>IF(U632&gt;=0.8, 1, 0)</f>
        <v>0</v>
      </c>
      <c r="AD632" s="55">
        <f>IF(U632&gt;=0.9, 1, 0)</f>
        <v>0</v>
      </c>
    </row>
    <row r="633" spans="1:30" ht="20" customHeight="1" x14ac:dyDescent="0.2">
      <c r="A633" s="20" t="s">
        <v>1236</v>
      </c>
      <c r="B633" s="33" t="str">
        <f>SUBSTITUTE(A633,"/Users/timomiessen/Desktop/imagesdk/nonblackwomen1/","Image_")</f>
        <v>Image_NBW_255.jpg</v>
      </c>
      <c r="C633" s="63" t="s">
        <v>5</v>
      </c>
      <c r="D633" s="22" t="s">
        <v>6</v>
      </c>
      <c r="E633" s="23">
        <v>0</v>
      </c>
      <c r="F633" s="23">
        <v>0</v>
      </c>
      <c r="G633" s="23">
        <v>1</v>
      </c>
      <c r="H633" s="23">
        <v>0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23">
        <v>1</v>
      </c>
      <c r="P633" s="23">
        <v>0</v>
      </c>
      <c r="Q633" s="23">
        <v>0</v>
      </c>
      <c r="R633" s="23" cm="1">
        <f t="array" ref="R633">_xlfn.IFS(H633=1,1,K633=1,1,L633=1,1,M633=1,1,N633=1,1,P633=1,1,TRUE,0)</f>
        <v>0</v>
      </c>
      <c r="S633" s="64">
        <f>IF(AND(G633=1,R633=1),0,R633)</f>
        <v>0</v>
      </c>
      <c r="T633" s="24" t="s">
        <v>2424</v>
      </c>
      <c r="U633" s="49">
        <f>SUBSTITUTE(T633,".",",")*1</f>
        <v>0.68852869048714604</v>
      </c>
      <c r="V633" s="54">
        <f>IF(U633&gt;=0.1, 1, 0)</f>
        <v>1</v>
      </c>
      <c r="W633" s="25">
        <f>IF(U633&gt;=0.2, 1, 0)</f>
        <v>1</v>
      </c>
      <c r="X633" s="25">
        <f>IF(U633&gt;=0.3, 1, 0)</f>
        <v>1</v>
      </c>
      <c r="Y633" s="25">
        <f>IF(U633&gt;=0.4, 1, 0)</f>
        <v>1</v>
      </c>
      <c r="Z633" s="25">
        <f>IF(U633&gt;=0.5, 1, 0)</f>
        <v>1</v>
      </c>
      <c r="AA633" s="25">
        <f>IF(U633&gt;=0.6, 1, 0)</f>
        <v>1</v>
      </c>
      <c r="AB633" s="25">
        <f>IF(U633&gt;=0.7, 1, 0)</f>
        <v>0</v>
      </c>
      <c r="AC633" s="25">
        <f>IF(U633&gt;=0.8, 1, 0)</f>
        <v>0</v>
      </c>
      <c r="AD633" s="55">
        <f>IF(U633&gt;=0.9, 1, 0)</f>
        <v>0</v>
      </c>
    </row>
    <row r="634" spans="1:30" ht="20" customHeight="1" x14ac:dyDescent="0.2">
      <c r="A634" s="20" t="s">
        <v>1237</v>
      </c>
      <c r="B634" s="33" t="str">
        <f>SUBSTITUTE(A634,"/Users/timomiessen/Desktop/imagesdk/nonblackwomen1/","Image_")</f>
        <v>Image_NBW_256.jpg</v>
      </c>
      <c r="C634" s="63" t="s">
        <v>5</v>
      </c>
      <c r="D634" s="22" t="s">
        <v>6</v>
      </c>
      <c r="E634" s="23">
        <v>0</v>
      </c>
      <c r="F634" s="23">
        <v>0</v>
      </c>
      <c r="G634" s="23">
        <v>1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23">
        <v>0</v>
      </c>
      <c r="P634" s="23">
        <v>0</v>
      </c>
      <c r="Q634" s="23">
        <v>0</v>
      </c>
      <c r="R634" s="23" cm="1">
        <f t="array" ref="R634">_xlfn.IFS(H634=1,1,K634=1,1,L634=1,1,M634=1,1,N634=1,1,P634=1,1,TRUE,0)</f>
        <v>0</v>
      </c>
      <c r="S634" s="64">
        <f>IF(AND(G634=1,R634=1),0,R634)</f>
        <v>0</v>
      </c>
      <c r="T634" s="24" t="s">
        <v>2425</v>
      </c>
      <c r="U634" s="49">
        <f>SUBSTITUTE(T634,".",",")*1</f>
        <v>1.72404944896698E-2</v>
      </c>
      <c r="V634" s="54">
        <f>IF(U634&gt;=0.1, 1, 0)</f>
        <v>0</v>
      </c>
      <c r="W634" s="25">
        <f>IF(U634&gt;=0.2, 1, 0)</f>
        <v>0</v>
      </c>
      <c r="X634" s="25">
        <f>IF(U634&gt;=0.3, 1, 0)</f>
        <v>0</v>
      </c>
      <c r="Y634" s="25">
        <f>IF(U634&gt;=0.4, 1, 0)</f>
        <v>0</v>
      </c>
      <c r="Z634" s="25">
        <f>IF(U634&gt;=0.5, 1, 0)</f>
        <v>0</v>
      </c>
      <c r="AA634" s="25">
        <f>IF(U634&gt;=0.6, 1, 0)</f>
        <v>0</v>
      </c>
      <c r="AB634" s="25">
        <f>IF(U634&gt;=0.7, 1, 0)</f>
        <v>0</v>
      </c>
      <c r="AC634" s="25">
        <f>IF(U634&gt;=0.8, 1, 0)</f>
        <v>0</v>
      </c>
      <c r="AD634" s="55">
        <f>IF(U634&gt;=0.9, 1, 0)</f>
        <v>0</v>
      </c>
    </row>
    <row r="635" spans="1:30" ht="20" customHeight="1" x14ac:dyDescent="0.2">
      <c r="A635" s="20" t="s">
        <v>1238</v>
      </c>
      <c r="B635" s="33" t="str">
        <f>SUBSTITUTE(A635,"/Users/timomiessen/Desktop/imagesdk/nonblackwomen1/","Image_")</f>
        <v>Image_NBW_257.jpg</v>
      </c>
      <c r="C635" s="63" t="s">
        <v>5</v>
      </c>
      <c r="D635" s="22" t="s">
        <v>6</v>
      </c>
      <c r="E635" s="23">
        <v>0</v>
      </c>
      <c r="F635" s="23">
        <v>0</v>
      </c>
      <c r="G635" s="23">
        <v>1</v>
      </c>
      <c r="H635" s="23">
        <v>0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  <c r="O635" s="23">
        <v>0</v>
      </c>
      <c r="P635" s="23">
        <v>1</v>
      </c>
      <c r="Q635" s="23">
        <v>0</v>
      </c>
      <c r="R635" s="23" cm="1">
        <f t="array" ref="R635">_xlfn.IFS(H635=1,1,K635=1,1,L635=1,1,M635=1,1,N635=1,1,P635=1,1,TRUE,0)</f>
        <v>1</v>
      </c>
      <c r="S635" s="64">
        <f>IF(AND(G635=1,R635=1),0,R635)</f>
        <v>0</v>
      </c>
      <c r="T635" s="24" t="s">
        <v>2426</v>
      </c>
      <c r="U635" s="49">
        <f>SUBSTITUTE(T635,".",",")*1</f>
        <v>2.8713620267808399E-2</v>
      </c>
      <c r="V635" s="54">
        <f>IF(U635&gt;=0.1, 1, 0)</f>
        <v>0</v>
      </c>
      <c r="W635" s="25">
        <f>IF(U635&gt;=0.2, 1, 0)</f>
        <v>0</v>
      </c>
      <c r="X635" s="25">
        <f>IF(U635&gt;=0.3, 1, 0)</f>
        <v>0</v>
      </c>
      <c r="Y635" s="25">
        <f>IF(U635&gt;=0.4, 1, 0)</f>
        <v>0</v>
      </c>
      <c r="Z635" s="25">
        <f>IF(U635&gt;=0.5, 1, 0)</f>
        <v>0</v>
      </c>
      <c r="AA635" s="25">
        <f>IF(U635&gt;=0.6, 1, 0)</f>
        <v>0</v>
      </c>
      <c r="AB635" s="25">
        <f>IF(U635&gt;=0.7, 1, 0)</f>
        <v>0</v>
      </c>
      <c r="AC635" s="25">
        <f>IF(U635&gt;=0.8, 1, 0)</f>
        <v>0</v>
      </c>
      <c r="AD635" s="55">
        <f>IF(U635&gt;=0.9, 1, 0)</f>
        <v>0</v>
      </c>
    </row>
    <row r="636" spans="1:30" ht="20" customHeight="1" x14ac:dyDescent="0.2">
      <c r="A636" s="20" t="s">
        <v>1239</v>
      </c>
      <c r="B636" s="33" t="str">
        <f>SUBSTITUTE(A636,"/Users/timomiessen/Desktop/imagesdk/nonblackwomen1/","Image_")</f>
        <v>Image_NBW_258.jpg</v>
      </c>
      <c r="C636" s="63" t="s">
        <v>5</v>
      </c>
      <c r="D636" s="22" t="s">
        <v>6</v>
      </c>
      <c r="E636" s="23">
        <v>0</v>
      </c>
      <c r="F636" s="23">
        <v>0</v>
      </c>
      <c r="G636" s="23">
        <v>1</v>
      </c>
      <c r="H636" s="23">
        <v>0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23">
        <v>0</v>
      </c>
      <c r="O636" s="23">
        <v>1</v>
      </c>
      <c r="P636" s="23">
        <v>0</v>
      </c>
      <c r="Q636" s="23">
        <v>0</v>
      </c>
      <c r="R636" s="23" cm="1">
        <f t="array" ref="R636">_xlfn.IFS(H636=1,1,K636=1,1,L636=1,1,M636=1,1,N636=1,1,P636=1,1,TRUE,0)</f>
        <v>0</v>
      </c>
      <c r="S636" s="64">
        <f>IF(AND(G636=1,R636=1),0,R636)</f>
        <v>0</v>
      </c>
      <c r="T636" s="24" t="s">
        <v>2427</v>
      </c>
      <c r="U636" s="49">
        <f>SUBSTITUTE(T636,".",",")*1</f>
        <v>5.4857376962900101E-3</v>
      </c>
      <c r="V636" s="54">
        <f>IF(U636&gt;=0.1, 1, 0)</f>
        <v>0</v>
      </c>
      <c r="W636" s="25">
        <f>IF(U636&gt;=0.2, 1, 0)</f>
        <v>0</v>
      </c>
      <c r="X636" s="25">
        <f>IF(U636&gt;=0.3, 1, 0)</f>
        <v>0</v>
      </c>
      <c r="Y636" s="25">
        <f>IF(U636&gt;=0.4, 1, 0)</f>
        <v>0</v>
      </c>
      <c r="Z636" s="25">
        <f>IF(U636&gt;=0.5, 1, 0)</f>
        <v>0</v>
      </c>
      <c r="AA636" s="25">
        <f>IF(U636&gt;=0.6, 1, 0)</f>
        <v>0</v>
      </c>
      <c r="AB636" s="25">
        <f>IF(U636&gt;=0.7, 1, 0)</f>
        <v>0</v>
      </c>
      <c r="AC636" s="25">
        <f>IF(U636&gt;=0.8, 1, 0)</f>
        <v>0</v>
      </c>
      <c r="AD636" s="55">
        <f>IF(U636&gt;=0.9, 1, 0)</f>
        <v>0</v>
      </c>
    </row>
    <row r="637" spans="1:30" ht="20" customHeight="1" x14ac:dyDescent="0.2">
      <c r="A637" s="20" t="s">
        <v>1240</v>
      </c>
      <c r="B637" s="33" t="str">
        <f>SUBSTITUTE(A637,"/Users/timomiessen/Desktop/imagesdk/nonblackwomen1/","Image_")</f>
        <v>Image_NBW_259.jpg</v>
      </c>
      <c r="C637" s="63" t="s">
        <v>5</v>
      </c>
      <c r="D637" s="22" t="s">
        <v>6</v>
      </c>
      <c r="E637" s="23">
        <v>0</v>
      </c>
      <c r="F637" s="23">
        <v>0</v>
      </c>
      <c r="G637" s="23">
        <v>1</v>
      </c>
      <c r="H637" s="23">
        <v>0</v>
      </c>
      <c r="I637" s="23">
        <v>0</v>
      </c>
      <c r="J637" s="23">
        <v>0</v>
      </c>
      <c r="K637" s="23">
        <v>0</v>
      </c>
      <c r="L637" s="23">
        <v>0</v>
      </c>
      <c r="M637" s="23">
        <v>0</v>
      </c>
      <c r="N637" s="23">
        <v>0</v>
      </c>
      <c r="O637" s="23">
        <v>0</v>
      </c>
      <c r="P637" s="23">
        <v>0</v>
      </c>
      <c r="Q637" s="23">
        <v>0</v>
      </c>
      <c r="R637" s="23" cm="1">
        <f t="array" ref="R637">_xlfn.IFS(H637=1,1,K637=1,1,L637=1,1,M637=1,1,N637=1,1,P637=1,1,TRUE,0)</f>
        <v>0</v>
      </c>
      <c r="S637" s="64">
        <f>IF(AND(G637=1,R637=1),0,R637)</f>
        <v>0</v>
      </c>
      <c r="T637" s="24" t="s">
        <v>2428</v>
      </c>
      <c r="U637" s="49">
        <f>SUBSTITUTE(T637,".",",")*1</f>
        <v>4.05053300783038E-2</v>
      </c>
      <c r="V637" s="54">
        <f>IF(U637&gt;=0.1, 1, 0)</f>
        <v>0</v>
      </c>
      <c r="W637" s="25">
        <f>IF(U637&gt;=0.2, 1, 0)</f>
        <v>0</v>
      </c>
      <c r="X637" s="25">
        <f>IF(U637&gt;=0.3, 1, 0)</f>
        <v>0</v>
      </c>
      <c r="Y637" s="25">
        <f>IF(U637&gt;=0.4, 1, 0)</f>
        <v>0</v>
      </c>
      <c r="Z637" s="25">
        <f>IF(U637&gt;=0.5, 1, 0)</f>
        <v>0</v>
      </c>
      <c r="AA637" s="25">
        <f>IF(U637&gt;=0.6, 1, 0)</f>
        <v>0</v>
      </c>
      <c r="AB637" s="25">
        <f>IF(U637&gt;=0.7, 1, 0)</f>
        <v>0</v>
      </c>
      <c r="AC637" s="25">
        <f>IF(U637&gt;=0.8, 1, 0)</f>
        <v>0</v>
      </c>
      <c r="AD637" s="55">
        <f>IF(U637&gt;=0.9, 1, 0)</f>
        <v>0</v>
      </c>
    </row>
    <row r="638" spans="1:30" ht="20" customHeight="1" x14ac:dyDescent="0.2">
      <c r="A638" s="20" t="s">
        <v>1241</v>
      </c>
      <c r="B638" s="33" t="str">
        <f>SUBSTITUTE(A638,"/Users/timomiessen/Desktop/imagesdk/nonblackwomen1/","Image_")</f>
        <v>Image_NBW_26.jpg</v>
      </c>
      <c r="C638" s="63" t="s">
        <v>5</v>
      </c>
      <c r="D638" s="22" t="s">
        <v>6</v>
      </c>
      <c r="E638" s="23">
        <v>1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23">
        <v>0</v>
      </c>
      <c r="P638" s="23">
        <v>0</v>
      </c>
      <c r="Q638" s="23">
        <v>0</v>
      </c>
      <c r="R638" s="23" cm="1">
        <f t="array" ref="R638">_xlfn.IFS(H638=1,1,K638=1,1,L638=1,1,M638=1,1,N638=1,1,P638=1,1,TRUE,0)</f>
        <v>0</v>
      </c>
      <c r="S638" s="64">
        <f>IF(AND(G638=1,R638=1),0,R638)</f>
        <v>0</v>
      </c>
      <c r="T638" s="24" t="s">
        <v>2429</v>
      </c>
      <c r="U638" s="49">
        <f>SUBSTITUTE(T638,".",",")*1</f>
        <v>0.14788615331053701</v>
      </c>
      <c r="V638" s="54">
        <f>IF(U638&gt;=0.1, 1, 0)</f>
        <v>1</v>
      </c>
      <c r="W638" s="25">
        <f>IF(U638&gt;=0.2, 1, 0)</f>
        <v>0</v>
      </c>
      <c r="X638" s="25">
        <f>IF(U638&gt;=0.3, 1, 0)</f>
        <v>0</v>
      </c>
      <c r="Y638" s="25">
        <f>IF(U638&gt;=0.4, 1, 0)</f>
        <v>0</v>
      </c>
      <c r="Z638" s="25">
        <f>IF(U638&gt;=0.5, 1, 0)</f>
        <v>0</v>
      </c>
      <c r="AA638" s="25">
        <f>IF(U638&gt;=0.6, 1, 0)</f>
        <v>0</v>
      </c>
      <c r="AB638" s="25">
        <f>IF(U638&gt;=0.7, 1, 0)</f>
        <v>0</v>
      </c>
      <c r="AC638" s="25">
        <f>IF(U638&gt;=0.8, 1, 0)</f>
        <v>0</v>
      </c>
      <c r="AD638" s="55">
        <f>IF(U638&gt;=0.9, 1, 0)</f>
        <v>0</v>
      </c>
    </row>
    <row r="639" spans="1:30" ht="20" customHeight="1" x14ac:dyDescent="0.2">
      <c r="A639" s="20" t="s">
        <v>1242</v>
      </c>
      <c r="B639" s="33" t="str">
        <f>SUBSTITUTE(A639,"/Users/timomiessen/Desktop/imagesdk/nonblackwomen1/","Image_")</f>
        <v>Image_NBW_260.jpg</v>
      </c>
      <c r="C639" s="63" t="s">
        <v>5</v>
      </c>
      <c r="D639" s="22" t="s">
        <v>6</v>
      </c>
      <c r="E639" s="23">
        <v>0</v>
      </c>
      <c r="F639" s="23">
        <v>0</v>
      </c>
      <c r="G639" s="23">
        <v>1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3">
        <v>0</v>
      </c>
      <c r="P639" s="23">
        <v>1</v>
      </c>
      <c r="Q639" s="23">
        <v>0</v>
      </c>
      <c r="R639" s="23" cm="1">
        <f t="array" ref="R639">_xlfn.IFS(H639=1,1,K639=1,1,L639=1,1,M639=1,1,N639=1,1,P639=1,1,TRUE,0)</f>
        <v>1</v>
      </c>
      <c r="S639" s="64">
        <f>IF(AND(G639=1,R639=1),0,R639)</f>
        <v>0</v>
      </c>
      <c r="T639" s="24" t="s">
        <v>2430</v>
      </c>
      <c r="U639" s="49">
        <f>SUBSTITUTE(T639,".",",")*1</f>
        <v>9.2421257868409105E-3</v>
      </c>
      <c r="V639" s="54">
        <f>IF(U639&gt;=0.1, 1, 0)</f>
        <v>0</v>
      </c>
      <c r="W639" s="25">
        <f>IF(U639&gt;=0.2, 1, 0)</f>
        <v>0</v>
      </c>
      <c r="X639" s="25">
        <f>IF(U639&gt;=0.3, 1, 0)</f>
        <v>0</v>
      </c>
      <c r="Y639" s="25">
        <f>IF(U639&gt;=0.4, 1, 0)</f>
        <v>0</v>
      </c>
      <c r="Z639" s="25">
        <f>IF(U639&gt;=0.5, 1, 0)</f>
        <v>0</v>
      </c>
      <c r="AA639" s="25">
        <f>IF(U639&gt;=0.6, 1, 0)</f>
        <v>0</v>
      </c>
      <c r="AB639" s="25">
        <f>IF(U639&gt;=0.7, 1, 0)</f>
        <v>0</v>
      </c>
      <c r="AC639" s="25">
        <f>IF(U639&gt;=0.8, 1, 0)</f>
        <v>0</v>
      </c>
      <c r="AD639" s="55">
        <f>IF(U639&gt;=0.9, 1, 0)</f>
        <v>0</v>
      </c>
    </row>
    <row r="640" spans="1:30" ht="20" customHeight="1" x14ac:dyDescent="0.2">
      <c r="A640" s="20" t="s">
        <v>1243</v>
      </c>
      <c r="B640" s="33" t="str">
        <f>SUBSTITUTE(A640,"/Users/timomiessen/Desktop/imagesdk/nonblackwomen1/","Image_")</f>
        <v>Image_NBW_261.jpg</v>
      </c>
      <c r="C640" s="63" t="s">
        <v>5</v>
      </c>
      <c r="D640" s="22" t="s">
        <v>6</v>
      </c>
      <c r="E640" s="23">
        <v>0</v>
      </c>
      <c r="F640" s="23">
        <v>0</v>
      </c>
      <c r="G640" s="23">
        <v>1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23">
        <v>0</v>
      </c>
      <c r="P640" s="23">
        <v>1</v>
      </c>
      <c r="Q640" s="23">
        <v>0</v>
      </c>
      <c r="R640" s="23" cm="1">
        <f t="array" ref="R640">_xlfn.IFS(H640=1,1,K640=1,1,L640=1,1,M640=1,1,N640=1,1,P640=1,1,TRUE,0)</f>
        <v>1</v>
      </c>
      <c r="S640" s="64">
        <f>IF(AND(G640=1,R640=1),0,R640)</f>
        <v>0</v>
      </c>
      <c r="T640" s="24" t="s">
        <v>2431</v>
      </c>
      <c r="U640" s="49">
        <f>SUBSTITUTE(T640,".",",")*1</f>
        <v>0.38271102681755997</v>
      </c>
      <c r="V640" s="54">
        <f>IF(U640&gt;=0.1, 1, 0)</f>
        <v>1</v>
      </c>
      <c r="W640" s="25">
        <f>IF(U640&gt;=0.2, 1, 0)</f>
        <v>1</v>
      </c>
      <c r="X640" s="25">
        <f>IF(U640&gt;=0.3, 1, 0)</f>
        <v>1</v>
      </c>
      <c r="Y640" s="25">
        <f>IF(U640&gt;=0.4, 1, 0)</f>
        <v>0</v>
      </c>
      <c r="Z640" s="25">
        <f>IF(U640&gt;=0.5, 1, 0)</f>
        <v>0</v>
      </c>
      <c r="AA640" s="25">
        <f>IF(U640&gt;=0.6, 1, 0)</f>
        <v>0</v>
      </c>
      <c r="AB640" s="25">
        <f>IF(U640&gt;=0.7, 1, 0)</f>
        <v>0</v>
      </c>
      <c r="AC640" s="25">
        <f>IF(U640&gt;=0.8, 1, 0)</f>
        <v>0</v>
      </c>
      <c r="AD640" s="55">
        <f>IF(U640&gt;=0.9, 1, 0)</f>
        <v>0</v>
      </c>
    </row>
    <row r="641" spans="1:30" ht="20" customHeight="1" x14ac:dyDescent="0.2">
      <c r="A641" s="20" t="s">
        <v>1244</v>
      </c>
      <c r="B641" s="33" t="str">
        <f>SUBSTITUTE(A641,"/Users/timomiessen/Desktop/imagesdk/nonblackwomen1/","Image_")</f>
        <v>Image_NBW_262.jpg</v>
      </c>
      <c r="C641" s="63" t="s">
        <v>5</v>
      </c>
      <c r="D641" s="22" t="s">
        <v>6</v>
      </c>
      <c r="E641" s="23">
        <v>0</v>
      </c>
      <c r="F641" s="23">
        <v>0</v>
      </c>
      <c r="G641" s="23">
        <v>1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3" cm="1">
        <f t="array" ref="R641">_xlfn.IFS(H641=1,1,K641=1,1,L641=1,1,M641=1,1,N641=1,1,P641=1,1,TRUE,0)</f>
        <v>0</v>
      </c>
      <c r="S641" s="64">
        <f>IF(AND(G641=1,R641=1),0,R641)</f>
        <v>0</v>
      </c>
      <c r="T641" s="24" t="s">
        <v>2432</v>
      </c>
      <c r="U641" s="49">
        <f>SUBSTITUTE(T641,".",",")*1</f>
        <v>1.7323985463008201E-2</v>
      </c>
      <c r="V641" s="54">
        <f>IF(U641&gt;=0.1, 1, 0)</f>
        <v>0</v>
      </c>
      <c r="W641" s="25">
        <f>IF(U641&gt;=0.2, 1, 0)</f>
        <v>0</v>
      </c>
      <c r="X641" s="25">
        <f>IF(U641&gt;=0.3, 1, 0)</f>
        <v>0</v>
      </c>
      <c r="Y641" s="25">
        <f>IF(U641&gt;=0.4, 1, 0)</f>
        <v>0</v>
      </c>
      <c r="Z641" s="25">
        <f>IF(U641&gt;=0.5, 1, 0)</f>
        <v>0</v>
      </c>
      <c r="AA641" s="25">
        <f>IF(U641&gt;=0.6, 1, 0)</f>
        <v>0</v>
      </c>
      <c r="AB641" s="25">
        <f>IF(U641&gt;=0.7, 1, 0)</f>
        <v>0</v>
      </c>
      <c r="AC641" s="25">
        <f>IF(U641&gt;=0.8, 1, 0)</f>
        <v>0</v>
      </c>
      <c r="AD641" s="55">
        <f>IF(U641&gt;=0.9, 1, 0)</f>
        <v>0</v>
      </c>
    </row>
    <row r="642" spans="1:30" ht="20" customHeight="1" x14ac:dyDescent="0.2">
      <c r="A642" s="20" t="s">
        <v>1245</v>
      </c>
      <c r="B642" s="33" t="str">
        <f>SUBSTITUTE(A642,"/Users/timomiessen/Desktop/imagesdk/nonblackwomen1/","Image_")</f>
        <v>Image_NBW_263.jpg</v>
      </c>
      <c r="C642" s="63" t="s">
        <v>5</v>
      </c>
      <c r="D642" s="22" t="s">
        <v>6</v>
      </c>
      <c r="E642" s="23">
        <v>0</v>
      </c>
      <c r="F642" s="23">
        <v>0</v>
      </c>
      <c r="G642" s="23">
        <v>1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1</v>
      </c>
      <c r="Q642" s="23">
        <v>0</v>
      </c>
      <c r="R642" s="23" cm="1">
        <f t="array" ref="R642">_xlfn.IFS(H642=1,1,K642=1,1,L642=1,1,M642=1,1,N642=1,1,P642=1,1,TRUE,0)</f>
        <v>1</v>
      </c>
      <c r="S642" s="64">
        <f>IF(AND(G642=1,R642=1),0,R642)</f>
        <v>0</v>
      </c>
      <c r="T642" s="24" t="s">
        <v>2433</v>
      </c>
      <c r="U642" s="49">
        <f>SUBSTITUTE(T642,".",",")*1</f>
        <v>0.49475518241524602</v>
      </c>
      <c r="V642" s="54">
        <f>IF(U642&gt;=0.1, 1, 0)</f>
        <v>1</v>
      </c>
      <c r="W642" s="25">
        <f>IF(U642&gt;=0.2, 1, 0)</f>
        <v>1</v>
      </c>
      <c r="X642" s="25">
        <f>IF(U642&gt;=0.3, 1, 0)</f>
        <v>1</v>
      </c>
      <c r="Y642" s="25">
        <f>IF(U642&gt;=0.4, 1, 0)</f>
        <v>1</v>
      </c>
      <c r="Z642" s="25">
        <f>IF(U642&gt;=0.5, 1, 0)</f>
        <v>0</v>
      </c>
      <c r="AA642" s="25">
        <f>IF(U642&gt;=0.6, 1, 0)</f>
        <v>0</v>
      </c>
      <c r="AB642" s="25">
        <f>IF(U642&gt;=0.7, 1, 0)</f>
        <v>0</v>
      </c>
      <c r="AC642" s="25">
        <f>IF(U642&gt;=0.8, 1, 0)</f>
        <v>0</v>
      </c>
      <c r="AD642" s="55">
        <f>IF(U642&gt;=0.9, 1, 0)</f>
        <v>0</v>
      </c>
    </row>
    <row r="643" spans="1:30" ht="20" customHeight="1" x14ac:dyDescent="0.2">
      <c r="A643" s="20" t="s">
        <v>1246</v>
      </c>
      <c r="B643" s="33" t="str">
        <f>SUBSTITUTE(A643,"/Users/timomiessen/Desktop/imagesdk/nonblackwomen1/","Image_")</f>
        <v>Image_NBW_264.jpg</v>
      </c>
      <c r="C643" s="63" t="s">
        <v>5</v>
      </c>
      <c r="D643" s="22" t="s">
        <v>6</v>
      </c>
      <c r="E643" s="23">
        <v>0</v>
      </c>
      <c r="F643" s="23">
        <v>0</v>
      </c>
      <c r="G643" s="23">
        <v>1</v>
      </c>
      <c r="H643" s="23">
        <v>0</v>
      </c>
      <c r="I643" s="23">
        <v>0</v>
      </c>
      <c r="J643" s="23">
        <v>0</v>
      </c>
      <c r="K643" s="23">
        <v>0</v>
      </c>
      <c r="L643" s="23">
        <v>0</v>
      </c>
      <c r="M643" s="23">
        <v>0</v>
      </c>
      <c r="N643" s="23">
        <v>0</v>
      </c>
      <c r="O643" s="23">
        <v>1</v>
      </c>
      <c r="P643" s="23">
        <v>1</v>
      </c>
      <c r="Q643" s="23">
        <v>0</v>
      </c>
      <c r="R643" s="23" cm="1">
        <f t="array" ref="R643">_xlfn.IFS(H643=1,1,K643=1,1,L643=1,1,M643=1,1,N643=1,1,P643=1,1,TRUE,0)</f>
        <v>1</v>
      </c>
      <c r="S643" s="64">
        <f>IF(AND(G643=1,R643=1),0,R643)</f>
        <v>0</v>
      </c>
      <c r="T643" s="24" t="s">
        <v>2434</v>
      </c>
      <c r="U643" s="49">
        <f>SUBSTITUTE(T643,".",",")*1</f>
        <v>0.70452338084578503</v>
      </c>
      <c r="V643" s="54">
        <f>IF(U643&gt;=0.1, 1, 0)</f>
        <v>1</v>
      </c>
      <c r="W643" s="25">
        <f>IF(U643&gt;=0.2, 1, 0)</f>
        <v>1</v>
      </c>
      <c r="X643" s="25">
        <f>IF(U643&gt;=0.3, 1, 0)</f>
        <v>1</v>
      </c>
      <c r="Y643" s="25">
        <f>IF(U643&gt;=0.4, 1, 0)</f>
        <v>1</v>
      </c>
      <c r="Z643" s="25">
        <f>IF(U643&gt;=0.5, 1, 0)</f>
        <v>1</v>
      </c>
      <c r="AA643" s="25">
        <f>IF(U643&gt;=0.6, 1, 0)</f>
        <v>1</v>
      </c>
      <c r="AB643" s="25">
        <f>IF(U643&gt;=0.7, 1, 0)</f>
        <v>1</v>
      </c>
      <c r="AC643" s="25">
        <f>IF(U643&gt;=0.8, 1, 0)</f>
        <v>0</v>
      </c>
      <c r="AD643" s="55">
        <f>IF(U643&gt;=0.9, 1, 0)</f>
        <v>0</v>
      </c>
    </row>
    <row r="644" spans="1:30" ht="20" customHeight="1" x14ac:dyDescent="0.2">
      <c r="A644" s="20" t="s">
        <v>1247</v>
      </c>
      <c r="B644" s="33" t="str">
        <f>SUBSTITUTE(A644,"/Users/timomiessen/Desktop/imagesdk/nonblackwomen1/","Image_")</f>
        <v>Image_NBW_265.jpg</v>
      </c>
      <c r="C644" s="63" t="s">
        <v>5</v>
      </c>
      <c r="D644" s="22" t="s">
        <v>6</v>
      </c>
      <c r="E644" s="23">
        <v>0</v>
      </c>
      <c r="F644" s="23">
        <v>0</v>
      </c>
      <c r="G644" s="23">
        <v>1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23">
        <v>1</v>
      </c>
      <c r="P644" s="23">
        <v>0</v>
      </c>
      <c r="Q644" s="23">
        <v>0</v>
      </c>
      <c r="R644" s="23" cm="1">
        <f t="array" ref="R644">_xlfn.IFS(H644=1,1,K644=1,1,L644=1,1,M644=1,1,N644=1,1,P644=1,1,TRUE,0)</f>
        <v>0</v>
      </c>
      <c r="S644" s="64">
        <f>IF(AND(G644=1,R644=1),0,R644)</f>
        <v>0</v>
      </c>
      <c r="T644" s="24" t="s">
        <v>2435</v>
      </c>
      <c r="U644" s="49">
        <f>SUBSTITUTE(T644,".",",")*1</f>
        <v>0.235801957547664</v>
      </c>
      <c r="V644" s="54">
        <f>IF(U644&gt;=0.1, 1, 0)</f>
        <v>1</v>
      </c>
      <c r="W644" s="25">
        <f>IF(U644&gt;=0.2, 1, 0)</f>
        <v>1</v>
      </c>
      <c r="X644" s="25">
        <f>IF(U644&gt;=0.3, 1, 0)</f>
        <v>0</v>
      </c>
      <c r="Y644" s="25">
        <f>IF(U644&gt;=0.4, 1, 0)</f>
        <v>0</v>
      </c>
      <c r="Z644" s="25">
        <f>IF(U644&gt;=0.5, 1, 0)</f>
        <v>0</v>
      </c>
      <c r="AA644" s="25">
        <f>IF(U644&gt;=0.6, 1, 0)</f>
        <v>0</v>
      </c>
      <c r="AB644" s="25">
        <f>IF(U644&gt;=0.7, 1, 0)</f>
        <v>0</v>
      </c>
      <c r="AC644" s="25">
        <f>IF(U644&gt;=0.8, 1, 0)</f>
        <v>0</v>
      </c>
      <c r="AD644" s="55">
        <f>IF(U644&gt;=0.9, 1, 0)</f>
        <v>0</v>
      </c>
    </row>
    <row r="645" spans="1:30" ht="20" customHeight="1" x14ac:dyDescent="0.2">
      <c r="A645" s="20" t="s">
        <v>1248</v>
      </c>
      <c r="B645" s="33" t="str">
        <f>SUBSTITUTE(A645,"/Users/timomiessen/Desktop/imagesdk/nonblackwomen1/","Image_")</f>
        <v>Image_NBW_266.jpg</v>
      </c>
      <c r="C645" s="63" t="s">
        <v>5</v>
      </c>
      <c r="D645" s="22" t="s">
        <v>6</v>
      </c>
      <c r="E645" s="23">
        <v>0</v>
      </c>
      <c r="F645" s="23">
        <v>0</v>
      </c>
      <c r="G645" s="23">
        <v>1</v>
      </c>
      <c r="H645" s="23">
        <v>0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23">
        <v>0</v>
      </c>
      <c r="P645" s="23">
        <v>0</v>
      </c>
      <c r="Q645" s="23">
        <v>0</v>
      </c>
      <c r="R645" s="23" cm="1">
        <f t="array" ref="R645">_xlfn.IFS(H645=1,1,K645=1,1,L645=1,1,M645=1,1,N645=1,1,P645=1,1,TRUE,0)</f>
        <v>0</v>
      </c>
      <c r="S645" s="64">
        <f>IF(AND(G645=1,R645=1),0,R645)</f>
        <v>0</v>
      </c>
      <c r="T645" s="24" t="s">
        <v>2436</v>
      </c>
      <c r="U645" s="49">
        <f>SUBSTITUTE(T645,".",",")*1</f>
        <v>4.2308792471885598E-2</v>
      </c>
      <c r="V645" s="54">
        <f>IF(U645&gt;=0.1, 1, 0)</f>
        <v>0</v>
      </c>
      <c r="W645" s="25">
        <f>IF(U645&gt;=0.2, 1, 0)</f>
        <v>0</v>
      </c>
      <c r="X645" s="25">
        <f>IF(U645&gt;=0.3, 1, 0)</f>
        <v>0</v>
      </c>
      <c r="Y645" s="25">
        <f>IF(U645&gt;=0.4, 1, 0)</f>
        <v>0</v>
      </c>
      <c r="Z645" s="25">
        <f>IF(U645&gt;=0.5, 1, 0)</f>
        <v>0</v>
      </c>
      <c r="AA645" s="25">
        <f>IF(U645&gt;=0.6, 1, 0)</f>
        <v>0</v>
      </c>
      <c r="AB645" s="25">
        <f>IF(U645&gt;=0.7, 1, 0)</f>
        <v>0</v>
      </c>
      <c r="AC645" s="25">
        <f>IF(U645&gt;=0.8, 1, 0)</f>
        <v>0</v>
      </c>
      <c r="AD645" s="55">
        <f>IF(U645&gt;=0.9, 1, 0)</f>
        <v>0</v>
      </c>
    </row>
    <row r="646" spans="1:30" ht="20" customHeight="1" x14ac:dyDescent="0.2">
      <c r="A646" s="20" t="s">
        <v>1249</v>
      </c>
      <c r="B646" s="33" t="str">
        <f>SUBSTITUTE(A646,"/Users/timomiessen/Desktop/imagesdk/nonblackwomen1/","Image_")</f>
        <v>Image_NBW_267.jpg</v>
      </c>
      <c r="C646" s="63" t="s">
        <v>5</v>
      </c>
      <c r="D646" s="22" t="s">
        <v>6</v>
      </c>
      <c r="E646" s="23">
        <v>0</v>
      </c>
      <c r="F646" s="23">
        <v>0</v>
      </c>
      <c r="G646" s="23">
        <v>1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1</v>
      </c>
      <c r="P646" s="23">
        <v>0</v>
      </c>
      <c r="Q646" s="23">
        <v>0</v>
      </c>
      <c r="R646" s="23" cm="1">
        <f t="array" ref="R646">_xlfn.IFS(H646=1,1,K646=1,1,L646=1,1,M646=1,1,N646=1,1,P646=1,1,TRUE,0)</f>
        <v>0</v>
      </c>
      <c r="S646" s="64">
        <f>IF(AND(G646=1,R646=1),0,R646)</f>
        <v>0</v>
      </c>
      <c r="T646" s="24" t="s">
        <v>2437</v>
      </c>
      <c r="U646" s="49">
        <f>SUBSTITUTE(T646,".",",")*1</f>
        <v>1.3338446151465099E-2</v>
      </c>
      <c r="V646" s="54">
        <f>IF(U646&gt;=0.1, 1, 0)</f>
        <v>0</v>
      </c>
      <c r="W646" s="25">
        <f>IF(U646&gt;=0.2, 1, 0)</f>
        <v>0</v>
      </c>
      <c r="X646" s="25">
        <f>IF(U646&gt;=0.3, 1, 0)</f>
        <v>0</v>
      </c>
      <c r="Y646" s="25">
        <f>IF(U646&gt;=0.4, 1, 0)</f>
        <v>0</v>
      </c>
      <c r="Z646" s="25">
        <f>IF(U646&gt;=0.5, 1, 0)</f>
        <v>0</v>
      </c>
      <c r="AA646" s="25">
        <f>IF(U646&gt;=0.6, 1, 0)</f>
        <v>0</v>
      </c>
      <c r="AB646" s="25">
        <f>IF(U646&gt;=0.7, 1, 0)</f>
        <v>0</v>
      </c>
      <c r="AC646" s="25">
        <f>IF(U646&gt;=0.8, 1, 0)</f>
        <v>0</v>
      </c>
      <c r="AD646" s="55">
        <f>IF(U646&gt;=0.9, 1, 0)</f>
        <v>0</v>
      </c>
    </row>
    <row r="647" spans="1:30" ht="20" customHeight="1" x14ac:dyDescent="0.2">
      <c r="A647" s="20" t="s">
        <v>1250</v>
      </c>
      <c r="B647" s="33" t="str">
        <f>SUBSTITUTE(A647,"/Users/timomiessen/Desktop/imagesdk/nonblackwomen1/","Image_")</f>
        <v>Image_NBW_268.jpg</v>
      </c>
      <c r="C647" s="63" t="s">
        <v>5</v>
      </c>
      <c r="D647" s="22" t="s">
        <v>6</v>
      </c>
      <c r="E647" s="23">
        <v>0</v>
      </c>
      <c r="F647" s="23">
        <v>0</v>
      </c>
      <c r="G647" s="23">
        <v>1</v>
      </c>
      <c r="H647" s="23">
        <v>0</v>
      </c>
      <c r="I647" s="23">
        <v>0</v>
      </c>
      <c r="J647" s="23">
        <v>0</v>
      </c>
      <c r="K647" s="23">
        <v>0</v>
      </c>
      <c r="L647" s="23">
        <v>0</v>
      </c>
      <c r="M647" s="23">
        <v>0</v>
      </c>
      <c r="N647" s="23">
        <v>0</v>
      </c>
      <c r="O647" s="23">
        <v>0</v>
      </c>
      <c r="P647" s="23">
        <v>0</v>
      </c>
      <c r="Q647" s="23">
        <v>0</v>
      </c>
      <c r="R647" s="23" cm="1">
        <f t="array" ref="R647">_xlfn.IFS(H647=1,1,K647=1,1,L647=1,1,M647=1,1,N647=1,1,P647=1,1,TRUE,0)</f>
        <v>0</v>
      </c>
      <c r="S647" s="64">
        <f>IF(AND(G647=1,R647=1),0,R647)</f>
        <v>0</v>
      </c>
      <c r="T647" s="24" t="s">
        <v>2438</v>
      </c>
      <c r="U647" s="49">
        <f>SUBSTITUTE(T647,".",",")*1</f>
        <v>1.84979625046253E-2</v>
      </c>
      <c r="V647" s="54">
        <f>IF(U647&gt;=0.1, 1, 0)</f>
        <v>0</v>
      </c>
      <c r="W647" s="25">
        <f>IF(U647&gt;=0.2, 1, 0)</f>
        <v>0</v>
      </c>
      <c r="X647" s="25">
        <f>IF(U647&gt;=0.3, 1, 0)</f>
        <v>0</v>
      </c>
      <c r="Y647" s="25">
        <f>IF(U647&gt;=0.4, 1, 0)</f>
        <v>0</v>
      </c>
      <c r="Z647" s="25">
        <f>IF(U647&gt;=0.5, 1, 0)</f>
        <v>0</v>
      </c>
      <c r="AA647" s="25">
        <f>IF(U647&gt;=0.6, 1, 0)</f>
        <v>0</v>
      </c>
      <c r="AB647" s="25">
        <f>IF(U647&gt;=0.7, 1, 0)</f>
        <v>0</v>
      </c>
      <c r="AC647" s="25">
        <f>IF(U647&gt;=0.8, 1, 0)</f>
        <v>0</v>
      </c>
      <c r="AD647" s="55">
        <f>IF(U647&gt;=0.9, 1, 0)</f>
        <v>0</v>
      </c>
    </row>
    <row r="648" spans="1:30" ht="20" customHeight="1" x14ac:dyDescent="0.2">
      <c r="A648" s="20" t="s">
        <v>1251</v>
      </c>
      <c r="B648" s="33" t="str">
        <f>SUBSTITUTE(A648,"/Users/timomiessen/Desktop/imagesdk/nonblackwomen1/","Image_")</f>
        <v>Image_NBW_269.jpg</v>
      </c>
      <c r="C648" s="63" t="s">
        <v>5</v>
      </c>
      <c r="D648" s="22" t="s">
        <v>6</v>
      </c>
      <c r="E648" s="23">
        <v>0</v>
      </c>
      <c r="F648" s="23">
        <v>0</v>
      </c>
      <c r="G648" s="23">
        <v>1</v>
      </c>
      <c r="H648" s="23">
        <v>0</v>
      </c>
      <c r="I648" s="23">
        <v>0</v>
      </c>
      <c r="J648" s="23">
        <v>0</v>
      </c>
      <c r="K648" s="23">
        <v>0</v>
      </c>
      <c r="L648" s="23">
        <v>0</v>
      </c>
      <c r="M648" s="23">
        <v>0</v>
      </c>
      <c r="N648" s="23">
        <v>0</v>
      </c>
      <c r="O648" s="23">
        <v>0</v>
      </c>
      <c r="P648" s="23">
        <v>0</v>
      </c>
      <c r="Q648" s="23">
        <v>0</v>
      </c>
      <c r="R648" s="23" cm="1">
        <f t="array" ref="R648">_xlfn.IFS(H648=1,1,K648=1,1,L648=1,1,M648=1,1,N648=1,1,P648=1,1,TRUE,0)</f>
        <v>0</v>
      </c>
      <c r="S648" s="64">
        <f>IF(AND(G648=1,R648=1),0,R648)</f>
        <v>0</v>
      </c>
      <c r="T648" s="24" t="s">
        <v>2439</v>
      </c>
      <c r="U648" s="49">
        <f>SUBSTITUTE(T648,".",",")*1</f>
        <v>2.0522536709904601E-2</v>
      </c>
      <c r="V648" s="54">
        <f>IF(U648&gt;=0.1, 1, 0)</f>
        <v>0</v>
      </c>
      <c r="W648" s="25">
        <f>IF(U648&gt;=0.2, 1, 0)</f>
        <v>0</v>
      </c>
      <c r="X648" s="25">
        <f>IF(U648&gt;=0.3, 1, 0)</f>
        <v>0</v>
      </c>
      <c r="Y648" s="25">
        <f>IF(U648&gt;=0.4, 1, 0)</f>
        <v>0</v>
      </c>
      <c r="Z648" s="25">
        <f>IF(U648&gt;=0.5, 1, 0)</f>
        <v>0</v>
      </c>
      <c r="AA648" s="25">
        <f>IF(U648&gt;=0.6, 1, 0)</f>
        <v>0</v>
      </c>
      <c r="AB648" s="25">
        <f>IF(U648&gt;=0.7, 1, 0)</f>
        <v>0</v>
      </c>
      <c r="AC648" s="25">
        <f>IF(U648&gt;=0.8, 1, 0)</f>
        <v>0</v>
      </c>
      <c r="AD648" s="55">
        <f>IF(U648&gt;=0.9, 1, 0)</f>
        <v>0</v>
      </c>
    </row>
    <row r="649" spans="1:30" ht="20" customHeight="1" x14ac:dyDescent="0.2">
      <c r="A649" s="20" t="s">
        <v>1252</v>
      </c>
      <c r="B649" s="33" t="str">
        <f>SUBSTITUTE(A649,"/Users/timomiessen/Desktop/imagesdk/nonblackwomen1/","Image_")</f>
        <v>Image_NBW_27.jpg</v>
      </c>
      <c r="C649" s="63" t="s">
        <v>5</v>
      </c>
      <c r="D649" s="22" t="s">
        <v>6</v>
      </c>
      <c r="E649" s="23">
        <v>1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  <c r="O649" s="23">
        <v>0</v>
      </c>
      <c r="P649" s="23">
        <v>0</v>
      </c>
      <c r="Q649" s="23">
        <v>0</v>
      </c>
      <c r="R649" s="23" cm="1">
        <f t="array" ref="R649">_xlfn.IFS(H649=1,1,K649=1,1,L649=1,1,M649=1,1,N649=1,1,P649=1,1,TRUE,0)</f>
        <v>0</v>
      </c>
      <c r="S649" s="64">
        <f>IF(AND(G649=1,R649=1),0,R649)</f>
        <v>0</v>
      </c>
      <c r="T649" s="24" t="s">
        <v>2440</v>
      </c>
      <c r="U649" s="49">
        <f>SUBSTITUTE(T649,".",",")*1</f>
        <v>0.14372152462601601</v>
      </c>
      <c r="V649" s="54">
        <f>IF(U649&gt;=0.1, 1, 0)</f>
        <v>1</v>
      </c>
      <c r="W649" s="25">
        <f>IF(U649&gt;=0.2, 1, 0)</f>
        <v>0</v>
      </c>
      <c r="X649" s="25">
        <f>IF(U649&gt;=0.3, 1, 0)</f>
        <v>0</v>
      </c>
      <c r="Y649" s="25">
        <f>IF(U649&gt;=0.4, 1, 0)</f>
        <v>0</v>
      </c>
      <c r="Z649" s="25">
        <f>IF(U649&gt;=0.5, 1, 0)</f>
        <v>0</v>
      </c>
      <c r="AA649" s="25">
        <f>IF(U649&gt;=0.6, 1, 0)</f>
        <v>0</v>
      </c>
      <c r="AB649" s="25">
        <f>IF(U649&gt;=0.7, 1, 0)</f>
        <v>0</v>
      </c>
      <c r="AC649" s="25">
        <f>IF(U649&gt;=0.8, 1, 0)</f>
        <v>0</v>
      </c>
      <c r="AD649" s="55">
        <f>IF(U649&gt;=0.9, 1, 0)</f>
        <v>0</v>
      </c>
    </row>
    <row r="650" spans="1:30" ht="20" customHeight="1" x14ac:dyDescent="0.2">
      <c r="A650" s="20" t="s">
        <v>1253</v>
      </c>
      <c r="B650" s="33" t="str">
        <f>SUBSTITUTE(A650,"/Users/timomiessen/Desktop/imagesdk/nonblackwomen1/","Image_")</f>
        <v>Image_NBW_270.jpg</v>
      </c>
      <c r="C650" s="63" t="s">
        <v>5</v>
      </c>
      <c r="D650" s="22" t="s">
        <v>6</v>
      </c>
      <c r="E650" s="23">
        <v>0</v>
      </c>
      <c r="F650" s="23">
        <v>0</v>
      </c>
      <c r="G650" s="23">
        <v>1</v>
      </c>
      <c r="H650" s="23">
        <v>0</v>
      </c>
      <c r="I650" s="23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0</v>
      </c>
      <c r="O650" s="23">
        <v>1</v>
      </c>
      <c r="P650" s="23">
        <v>1</v>
      </c>
      <c r="Q650" s="23">
        <v>0</v>
      </c>
      <c r="R650" s="23" cm="1">
        <f t="array" ref="R650">_xlfn.IFS(H650=1,1,K650=1,1,L650=1,1,M650=1,1,N650=1,1,P650=1,1,TRUE,0)</f>
        <v>1</v>
      </c>
      <c r="S650" s="64">
        <f>IF(AND(G650=1,R650=1),0,R650)</f>
        <v>0</v>
      </c>
      <c r="T650" s="24" t="s">
        <v>2441</v>
      </c>
      <c r="U650" s="49">
        <f>SUBSTITUTE(T650,".",",")*1</f>
        <v>0.85876428562914897</v>
      </c>
      <c r="V650" s="54">
        <f>IF(U650&gt;=0.1, 1, 0)</f>
        <v>1</v>
      </c>
      <c r="W650" s="25">
        <f>IF(U650&gt;=0.2, 1, 0)</f>
        <v>1</v>
      </c>
      <c r="X650" s="25">
        <f>IF(U650&gt;=0.3, 1, 0)</f>
        <v>1</v>
      </c>
      <c r="Y650" s="25">
        <f>IF(U650&gt;=0.4, 1, 0)</f>
        <v>1</v>
      </c>
      <c r="Z650" s="25">
        <f>IF(U650&gt;=0.5, 1, 0)</f>
        <v>1</v>
      </c>
      <c r="AA650" s="25">
        <f>IF(U650&gt;=0.6, 1, 0)</f>
        <v>1</v>
      </c>
      <c r="AB650" s="25">
        <f>IF(U650&gt;=0.7, 1, 0)</f>
        <v>1</v>
      </c>
      <c r="AC650" s="25">
        <f>IF(U650&gt;=0.8, 1, 0)</f>
        <v>1</v>
      </c>
      <c r="AD650" s="55">
        <f>IF(U650&gt;=0.9, 1, 0)</f>
        <v>0</v>
      </c>
    </row>
    <row r="651" spans="1:30" ht="20" customHeight="1" x14ac:dyDescent="0.2">
      <c r="A651" s="20" t="s">
        <v>1254</v>
      </c>
      <c r="B651" s="33" t="str">
        <f>SUBSTITUTE(A651,"/Users/timomiessen/Desktop/imagesdk/nonblackwomen1/","Image_")</f>
        <v>Image_NBW_271.jpg</v>
      </c>
      <c r="C651" s="63" t="s">
        <v>5</v>
      </c>
      <c r="D651" s="22" t="s">
        <v>6</v>
      </c>
      <c r="E651" s="23">
        <v>0</v>
      </c>
      <c r="F651" s="23">
        <v>0</v>
      </c>
      <c r="G651" s="23">
        <v>1</v>
      </c>
      <c r="H651" s="23">
        <v>0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0</v>
      </c>
      <c r="O651" s="23">
        <v>0</v>
      </c>
      <c r="P651" s="23">
        <v>0</v>
      </c>
      <c r="Q651" s="23">
        <v>0</v>
      </c>
      <c r="R651" s="23" cm="1">
        <f t="array" ref="R651">_xlfn.IFS(H651=1,1,K651=1,1,L651=1,1,M651=1,1,N651=1,1,P651=1,1,TRUE,0)</f>
        <v>0</v>
      </c>
      <c r="S651" s="64">
        <f>IF(AND(G651=1,R651=1),0,R651)</f>
        <v>0</v>
      </c>
      <c r="T651" s="24" t="s">
        <v>2442</v>
      </c>
      <c r="U651" s="49">
        <f>SUBSTITUTE(T651,".",",")*1</f>
        <v>7.6691659633070196E-3</v>
      </c>
      <c r="V651" s="54">
        <f>IF(U651&gt;=0.1, 1, 0)</f>
        <v>0</v>
      </c>
      <c r="W651" s="25">
        <f>IF(U651&gt;=0.2, 1, 0)</f>
        <v>0</v>
      </c>
      <c r="X651" s="25">
        <f>IF(U651&gt;=0.3, 1, 0)</f>
        <v>0</v>
      </c>
      <c r="Y651" s="25">
        <f>IF(U651&gt;=0.4, 1, 0)</f>
        <v>0</v>
      </c>
      <c r="Z651" s="25">
        <f>IF(U651&gt;=0.5, 1, 0)</f>
        <v>0</v>
      </c>
      <c r="AA651" s="25">
        <f>IF(U651&gt;=0.6, 1, 0)</f>
        <v>0</v>
      </c>
      <c r="AB651" s="25">
        <f>IF(U651&gt;=0.7, 1, 0)</f>
        <v>0</v>
      </c>
      <c r="AC651" s="25">
        <f>IF(U651&gt;=0.8, 1, 0)</f>
        <v>0</v>
      </c>
      <c r="AD651" s="55">
        <f>IF(U651&gt;=0.9, 1, 0)</f>
        <v>0</v>
      </c>
    </row>
    <row r="652" spans="1:30" ht="20" customHeight="1" x14ac:dyDescent="0.2">
      <c r="A652" s="20" t="s">
        <v>1255</v>
      </c>
      <c r="B652" s="33" t="str">
        <f>SUBSTITUTE(A652,"/Users/timomiessen/Desktop/imagesdk/nonblackwomen1/","Image_")</f>
        <v>Image_NBW_272.jpg</v>
      </c>
      <c r="C652" s="63" t="s">
        <v>5</v>
      </c>
      <c r="D652" s="22" t="s">
        <v>6</v>
      </c>
      <c r="E652" s="23">
        <v>0</v>
      </c>
      <c r="F652" s="23">
        <v>0</v>
      </c>
      <c r="G652" s="23">
        <v>1</v>
      </c>
      <c r="H652" s="23">
        <v>0</v>
      </c>
      <c r="I652" s="23">
        <v>0</v>
      </c>
      <c r="J652" s="23">
        <v>0</v>
      </c>
      <c r="K652" s="23">
        <v>0</v>
      </c>
      <c r="L652" s="23">
        <v>0</v>
      </c>
      <c r="M652" s="23">
        <v>0</v>
      </c>
      <c r="N652" s="23">
        <v>0</v>
      </c>
      <c r="O652" s="23">
        <v>1</v>
      </c>
      <c r="P652" s="23">
        <v>0</v>
      </c>
      <c r="Q652" s="23">
        <v>0</v>
      </c>
      <c r="R652" s="23" cm="1">
        <f t="array" ref="R652">_xlfn.IFS(H652=1,1,K652=1,1,L652=1,1,M652=1,1,N652=1,1,P652=1,1,TRUE,0)</f>
        <v>0</v>
      </c>
      <c r="S652" s="64">
        <f>IF(AND(G652=1,R652=1),0,R652)</f>
        <v>0</v>
      </c>
      <c r="T652" s="24" t="s">
        <v>2443</v>
      </c>
      <c r="U652" s="49">
        <f>SUBSTITUTE(T652,".",",")*1</f>
        <v>0.48622500617057002</v>
      </c>
      <c r="V652" s="54">
        <f>IF(U652&gt;=0.1, 1, 0)</f>
        <v>1</v>
      </c>
      <c r="W652" s="25">
        <f>IF(U652&gt;=0.2, 1, 0)</f>
        <v>1</v>
      </c>
      <c r="X652" s="25">
        <f>IF(U652&gt;=0.3, 1, 0)</f>
        <v>1</v>
      </c>
      <c r="Y652" s="25">
        <f>IF(U652&gt;=0.4, 1, 0)</f>
        <v>1</v>
      </c>
      <c r="Z652" s="25">
        <f>IF(U652&gt;=0.5, 1, 0)</f>
        <v>0</v>
      </c>
      <c r="AA652" s="25">
        <f>IF(U652&gt;=0.6, 1, 0)</f>
        <v>0</v>
      </c>
      <c r="AB652" s="25">
        <f>IF(U652&gt;=0.7, 1, 0)</f>
        <v>0</v>
      </c>
      <c r="AC652" s="25">
        <f>IF(U652&gt;=0.8, 1, 0)</f>
        <v>0</v>
      </c>
      <c r="AD652" s="55">
        <f>IF(U652&gt;=0.9, 1, 0)</f>
        <v>0</v>
      </c>
    </row>
    <row r="653" spans="1:30" ht="20" customHeight="1" x14ac:dyDescent="0.2">
      <c r="A653" s="20" t="s">
        <v>1256</v>
      </c>
      <c r="B653" s="33" t="str">
        <f>SUBSTITUTE(A653,"/Users/timomiessen/Desktop/imagesdk/nonblackwomen1/","Image_")</f>
        <v>Image_NBW_273.jpg</v>
      </c>
      <c r="C653" s="63" t="s">
        <v>5</v>
      </c>
      <c r="D653" s="22" t="s">
        <v>6</v>
      </c>
      <c r="E653" s="23">
        <v>0</v>
      </c>
      <c r="F653" s="23">
        <v>0</v>
      </c>
      <c r="G653" s="23">
        <v>1</v>
      </c>
      <c r="H653" s="23">
        <v>0</v>
      </c>
      <c r="I653" s="23">
        <v>0</v>
      </c>
      <c r="J653" s="23">
        <v>0</v>
      </c>
      <c r="K653" s="23">
        <v>0</v>
      </c>
      <c r="L653" s="23">
        <v>0</v>
      </c>
      <c r="M653" s="23">
        <v>0</v>
      </c>
      <c r="N653" s="23">
        <v>0</v>
      </c>
      <c r="O653" s="23">
        <v>0</v>
      </c>
      <c r="P653" s="23">
        <v>0</v>
      </c>
      <c r="Q653" s="23">
        <v>0</v>
      </c>
      <c r="R653" s="23" cm="1">
        <f t="array" ref="R653">_xlfn.IFS(H653=1,1,K653=1,1,L653=1,1,M653=1,1,N653=1,1,P653=1,1,TRUE,0)</f>
        <v>0</v>
      </c>
      <c r="S653" s="64">
        <f>IF(AND(G653=1,R653=1),0,R653)</f>
        <v>0</v>
      </c>
      <c r="T653" s="24" t="s">
        <v>2444</v>
      </c>
      <c r="U653" s="49">
        <f>SUBSTITUTE(T653,".",",")*1</f>
        <v>1.7399317119270501E-2</v>
      </c>
      <c r="V653" s="54">
        <f>IF(U653&gt;=0.1, 1, 0)</f>
        <v>0</v>
      </c>
      <c r="W653" s="25">
        <f>IF(U653&gt;=0.2, 1, 0)</f>
        <v>0</v>
      </c>
      <c r="X653" s="25">
        <f>IF(U653&gt;=0.3, 1, 0)</f>
        <v>0</v>
      </c>
      <c r="Y653" s="25">
        <f>IF(U653&gt;=0.4, 1, 0)</f>
        <v>0</v>
      </c>
      <c r="Z653" s="25">
        <f>IF(U653&gt;=0.5, 1, 0)</f>
        <v>0</v>
      </c>
      <c r="AA653" s="25">
        <f>IF(U653&gt;=0.6, 1, 0)</f>
        <v>0</v>
      </c>
      <c r="AB653" s="25">
        <f>IF(U653&gt;=0.7, 1, 0)</f>
        <v>0</v>
      </c>
      <c r="AC653" s="25">
        <f>IF(U653&gt;=0.8, 1, 0)</f>
        <v>0</v>
      </c>
      <c r="AD653" s="55">
        <f>IF(U653&gt;=0.9, 1, 0)</f>
        <v>0</v>
      </c>
    </row>
    <row r="654" spans="1:30" ht="20" customHeight="1" x14ac:dyDescent="0.2">
      <c r="A654" s="20" t="s">
        <v>1257</v>
      </c>
      <c r="B654" s="33" t="str">
        <f>SUBSTITUTE(A654,"/Users/timomiessen/Desktop/imagesdk/nonblackwomen1/","Image_")</f>
        <v>Image_NBW_274.jpg</v>
      </c>
      <c r="C654" s="63" t="s">
        <v>5</v>
      </c>
      <c r="D654" s="22" t="s">
        <v>6</v>
      </c>
      <c r="E654" s="23">
        <v>0</v>
      </c>
      <c r="F654" s="23">
        <v>0</v>
      </c>
      <c r="G654" s="23">
        <v>1</v>
      </c>
      <c r="H654" s="23">
        <v>0</v>
      </c>
      <c r="I654" s="23">
        <v>0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  <c r="O654" s="23">
        <v>0</v>
      </c>
      <c r="P654" s="23">
        <v>1</v>
      </c>
      <c r="Q654" s="23">
        <v>0</v>
      </c>
      <c r="R654" s="23" cm="1">
        <f t="array" ref="R654">_xlfn.IFS(H654=1,1,K654=1,1,L654=1,1,M654=1,1,N654=1,1,P654=1,1,TRUE,0)</f>
        <v>1</v>
      </c>
      <c r="S654" s="64">
        <f>IF(AND(G654=1,R654=1),0,R654)</f>
        <v>0</v>
      </c>
      <c r="T654" s="24" t="s">
        <v>2445</v>
      </c>
      <c r="U654" s="49">
        <f>SUBSTITUTE(T654,".",",")*1</f>
        <v>0.57018472626805305</v>
      </c>
      <c r="V654" s="54">
        <f>IF(U654&gt;=0.1, 1, 0)</f>
        <v>1</v>
      </c>
      <c r="W654" s="25">
        <f>IF(U654&gt;=0.2, 1, 0)</f>
        <v>1</v>
      </c>
      <c r="X654" s="25">
        <f>IF(U654&gt;=0.3, 1, 0)</f>
        <v>1</v>
      </c>
      <c r="Y654" s="25">
        <f>IF(U654&gt;=0.4, 1, 0)</f>
        <v>1</v>
      </c>
      <c r="Z654" s="25">
        <f>IF(U654&gt;=0.5, 1, 0)</f>
        <v>1</v>
      </c>
      <c r="AA654" s="25">
        <f>IF(U654&gt;=0.6, 1, 0)</f>
        <v>0</v>
      </c>
      <c r="AB654" s="25">
        <f>IF(U654&gt;=0.7, 1, 0)</f>
        <v>0</v>
      </c>
      <c r="AC654" s="25">
        <f>IF(U654&gt;=0.8, 1, 0)</f>
        <v>0</v>
      </c>
      <c r="AD654" s="55">
        <f>IF(U654&gt;=0.9, 1, 0)</f>
        <v>0</v>
      </c>
    </row>
    <row r="655" spans="1:30" ht="20" customHeight="1" x14ac:dyDescent="0.2">
      <c r="A655" s="20" t="s">
        <v>1258</v>
      </c>
      <c r="B655" s="33" t="str">
        <f>SUBSTITUTE(A655,"/Users/timomiessen/Desktop/imagesdk/nonblackwomen1/","Image_")</f>
        <v>Image_NBW_275.jpg</v>
      </c>
      <c r="C655" s="63" t="s">
        <v>5</v>
      </c>
      <c r="D655" s="22" t="s">
        <v>6</v>
      </c>
      <c r="E655" s="23">
        <v>0</v>
      </c>
      <c r="F655" s="23">
        <v>0</v>
      </c>
      <c r="G655" s="23">
        <v>1</v>
      </c>
      <c r="H655" s="23">
        <v>0</v>
      </c>
      <c r="I655" s="23">
        <v>0</v>
      </c>
      <c r="J655" s="23">
        <v>0</v>
      </c>
      <c r="K655" s="23">
        <v>0</v>
      </c>
      <c r="L655" s="23">
        <v>0</v>
      </c>
      <c r="M655" s="23">
        <v>0</v>
      </c>
      <c r="N655" s="23">
        <v>0</v>
      </c>
      <c r="O655" s="23">
        <v>0</v>
      </c>
      <c r="P655" s="23">
        <v>0</v>
      </c>
      <c r="Q655" s="23">
        <v>1</v>
      </c>
      <c r="R655" s="23" cm="1">
        <f t="array" ref="R655">_xlfn.IFS(H655=1,1,K655=1,1,L655=1,1,M655=1,1,N655=1,1,P655=1,1,TRUE,0)</f>
        <v>0</v>
      </c>
      <c r="S655" s="64">
        <f>IF(AND(G655=1,R655=1),0,R655)</f>
        <v>0</v>
      </c>
      <c r="T655" s="24" t="s">
        <v>2446</v>
      </c>
      <c r="U655" s="49">
        <f>SUBSTITUTE(T655,".",",")*1</f>
        <v>7.5415560975670801E-2</v>
      </c>
      <c r="V655" s="54">
        <f>IF(U655&gt;=0.1, 1, 0)</f>
        <v>0</v>
      </c>
      <c r="W655" s="25">
        <f>IF(U655&gt;=0.2, 1, 0)</f>
        <v>0</v>
      </c>
      <c r="X655" s="25">
        <f>IF(U655&gt;=0.3, 1, 0)</f>
        <v>0</v>
      </c>
      <c r="Y655" s="25">
        <f>IF(U655&gt;=0.4, 1, 0)</f>
        <v>0</v>
      </c>
      <c r="Z655" s="25">
        <f>IF(U655&gt;=0.5, 1, 0)</f>
        <v>0</v>
      </c>
      <c r="AA655" s="25">
        <f>IF(U655&gt;=0.6, 1, 0)</f>
        <v>0</v>
      </c>
      <c r="AB655" s="25">
        <f>IF(U655&gt;=0.7, 1, 0)</f>
        <v>0</v>
      </c>
      <c r="AC655" s="25">
        <f>IF(U655&gt;=0.8, 1, 0)</f>
        <v>0</v>
      </c>
      <c r="AD655" s="55">
        <f>IF(U655&gt;=0.9, 1, 0)</f>
        <v>0</v>
      </c>
    </row>
    <row r="656" spans="1:30" ht="20" customHeight="1" x14ac:dyDescent="0.2">
      <c r="A656" s="20" t="s">
        <v>1259</v>
      </c>
      <c r="B656" s="33" t="str">
        <f>SUBSTITUTE(A656,"/Users/timomiessen/Desktop/imagesdk/nonblackwomen1/","Image_")</f>
        <v>Image_NBW_276.jpg</v>
      </c>
      <c r="C656" s="63" t="s">
        <v>5</v>
      </c>
      <c r="D656" s="22" t="s">
        <v>6</v>
      </c>
      <c r="E656" s="23">
        <v>0</v>
      </c>
      <c r="F656" s="23">
        <v>0</v>
      </c>
      <c r="G656" s="23">
        <v>1</v>
      </c>
      <c r="H656" s="23">
        <v>0</v>
      </c>
      <c r="I656" s="23">
        <v>0</v>
      </c>
      <c r="J656" s="23">
        <v>0</v>
      </c>
      <c r="K656" s="23">
        <v>0</v>
      </c>
      <c r="L656" s="23">
        <v>0</v>
      </c>
      <c r="M656" s="23">
        <v>0</v>
      </c>
      <c r="N656" s="23">
        <v>0</v>
      </c>
      <c r="O656" s="23">
        <v>0</v>
      </c>
      <c r="P656" s="23">
        <v>1</v>
      </c>
      <c r="Q656" s="23">
        <v>0</v>
      </c>
      <c r="R656" s="23" cm="1">
        <f t="array" ref="R656">_xlfn.IFS(H656=1,1,K656=1,1,L656=1,1,M656=1,1,N656=1,1,P656=1,1,TRUE,0)</f>
        <v>1</v>
      </c>
      <c r="S656" s="64">
        <f>IF(AND(G656=1,R656=1),0,R656)</f>
        <v>0</v>
      </c>
      <c r="T656" s="24" t="s">
        <v>2447</v>
      </c>
      <c r="U656" s="49">
        <f>SUBSTITUTE(T656,".",",")*1</f>
        <v>2.6682021707529199E-2</v>
      </c>
      <c r="V656" s="54">
        <f>IF(U656&gt;=0.1, 1, 0)</f>
        <v>0</v>
      </c>
      <c r="W656" s="25">
        <f>IF(U656&gt;=0.2, 1, 0)</f>
        <v>0</v>
      </c>
      <c r="X656" s="25">
        <f>IF(U656&gt;=0.3, 1, 0)</f>
        <v>0</v>
      </c>
      <c r="Y656" s="25">
        <f>IF(U656&gt;=0.4, 1, 0)</f>
        <v>0</v>
      </c>
      <c r="Z656" s="25">
        <f>IF(U656&gt;=0.5, 1, 0)</f>
        <v>0</v>
      </c>
      <c r="AA656" s="25">
        <f>IF(U656&gt;=0.6, 1, 0)</f>
        <v>0</v>
      </c>
      <c r="AB656" s="25">
        <f>IF(U656&gt;=0.7, 1, 0)</f>
        <v>0</v>
      </c>
      <c r="AC656" s="25">
        <f>IF(U656&gt;=0.8, 1, 0)</f>
        <v>0</v>
      </c>
      <c r="AD656" s="55">
        <f>IF(U656&gt;=0.9, 1, 0)</f>
        <v>0</v>
      </c>
    </row>
    <row r="657" spans="1:30" ht="20" customHeight="1" x14ac:dyDescent="0.2">
      <c r="A657" s="20" t="s">
        <v>1260</v>
      </c>
      <c r="B657" s="33" t="str">
        <f>SUBSTITUTE(A657,"/Users/timomiessen/Desktop/imagesdk/nonblackwomen1/","Image_")</f>
        <v>Image_NBW_277.jpg</v>
      </c>
      <c r="C657" s="63" t="s">
        <v>5</v>
      </c>
      <c r="D657" s="22" t="s">
        <v>6</v>
      </c>
      <c r="E657" s="23">
        <v>0</v>
      </c>
      <c r="F657" s="23">
        <v>0</v>
      </c>
      <c r="G657" s="23">
        <v>1</v>
      </c>
      <c r="H657" s="23">
        <v>0</v>
      </c>
      <c r="I657" s="23">
        <v>0</v>
      </c>
      <c r="J657" s="23">
        <v>0</v>
      </c>
      <c r="K657" s="23">
        <v>0</v>
      </c>
      <c r="L657" s="23">
        <v>0</v>
      </c>
      <c r="M657" s="23">
        <v>0</v>
      </c>
      <c r="N657" s="23">
        <v>0</v>
      </c>
      <c r="O657" s="23">
        <v>0</v>
      </c>
      <c r="P657" s="23">
        <v>1</v>
      </c>
      <c r="Q657" s="23">
        <v>0</v>
      </c>
      <c r="R657" s="23" cm="1">
        <f t="array" ref="R657">_xlfn.IFS(H657=1,1,K657=1,1,L657=1,1,M657=1,1,N657=1,1,P657=1,1,TRUE,0)</f>
        <v>1</v>
      </c>
      <c r="S657" s="64">
        <f>IF(AND(G657=1,R657=1),0,R657)</f>
        <v>0</v>
      </c>
      <c r="T657" s="24" t="s">
        <v>2448</v>
      </c>
      <c r="U657" s="49">
        <f>SUBSTITUTE(T657,".",",")*1</f>
        <v>8.1482592504471506E-3</v>
      </c>
      <c r="V657" s="54">
        <f>IF(U657&gt;=0.1, 1, 0)</f>
        <v>0</v>
      </c>
      <c r="W657" s="25">
        <f>IF(U657&gt;=0.2, 1, 0)</f>
        <v>0</v>
      </c>
      <c r="X657" s="25">
        <f>IF(U657&gt;=0.3, 1, 0)</f>
        <v>0</v>
      </c>
      <c r="Y657" s="25">
        <f>IF(U657&gt;=0.4, 1, 0)</f>
        <v>0</v>
      </c>
      <c r="Z657" s="25">
        <f>IF(U657&gt;=0.5, 1, 0)</f>
        <v>0</v>
      </c>
      <c r="AA657" s="25">
        <f>IF(U657&gt;=0.6, 1, 0)</f>
        <v>0</v>
      </c>
      <c r="AB657" s="25">
        <f>IF(U657&gt;=0.7, 1, 0)</f>
        <v>0</v>
      </c>
      <c r="AC657" s="25">
        <f>IF(U657&gt;=0.8, 1, 0)</f>
        <v>0</v>
      </c>
      <c r="AD657" s="55">
        <f>IF(U657&gt;=0.9, 1, 0)</f>
        <v>0</v>
      </c>
    </row>
    <row r="658" spans="1:30" ht="20" customHeight="1" x14ac:dyDescent="0.2">
      <c r="A658" s="20" t="s">
        <v>1261</v>
      </c>
      <c r="B658" s="33" t="str">
        <f>SUBSTITUTE(A658,"/Users/timomiessen/Desktop/imagesdk/nonblackwomen1/","Image_")</f>
        <v>Image_NBW_278.jpg</v>
      </c>
      <c r="C658" s="63" t="s">
        <v>5</v>
      </c>
      <c r="D658" s="22" t="s">
        <v>6</v>
      </c>
      <c r="E658" s="23">
        <v>0</v>
      </c>
      <c r="F658" s="23">
        <v>0</v>
      </c>
      <c r="G658" s="23">
        <v>1</v>
      </c>
      <c r="H658" s="23">
        <v>0</v>
      </c>
      <c r="I658" s="23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0</v>
      </c>
      <c r="O658" s="23">
        <v>1</v>
      </c>
      <c r="P658" s="23">
        <v>0</v>
      </c>
      <c r="Q658" s="23">
        <v>0</v>
      </c>
      <c r="R658" s="23" cm="1">
        <f t="array" ref="R658">_xlfn.IFS(H658=1,1,K658=1,1,L658=1,1,M658=1,1,N658=1,1,P658=1,1,TRUE,0)</f>
        <v>0</v>
      </c>
      <c r="S658" s="64">
        <f>IF(AND(G658=1,R658=1),0,R658)</f>
        <v>0</v>
      </c>
      <c r="T658" s="24" t="s">
        <v>2449</v>
      </c>
      <c r="U658" s="49">
        <f>SUBSTITUTE(T658,".",",")*1</f>
        <v>0.52739046514034205</v>
      </c>
      <c r="V658" s="54">
        <f>IF(U658&gt;=0.1, 1, 0)</f>
        <v>1</v>
      </c>
      <c r="W658" s="25">
        <f>IF(U658&gt;=0.2, 1, 0)</f>
        <v>1</v>
      </c>
      <c r="X658" s="25">
        <f>IF(U658&gt;=0.3, 1, 0)</f>
        <v>1</v>
      </c>
      <c r="Y658" s="25">
        <f>IF(U658&gt;=0.4, 1, 0)</f>
        <v>1</v>
      </c>
      <c r="Z658" s="25">
        <f>IF(U658&gt;=0.5, 1, 0)</f>
        <v>1</v>
      </c>
      <c r="AA658" s="25">
        <f>IF(U658&gt;=0.6, 1, 0)</f>
        <v>0</v>
      </c>
      <c r="AB658" s="25">
        <f>IF(U658&gt;=0.7, 1, 0)</f>
        <v>0</v>
      </c>
      <c r="AC658" s="25">
        <f>IF(U658&gt;=0.8, 1, 0)</f>
        <v>0</v>
      </c>
      <c r="AD658" s="55">
        <f>IF(U658&gt;=0.9, 1, 0)</f>
        <v>0</v>
      </c>
    </row>
    <row r="659" spans="1:30" ht="20" customHeight="1" x14ac:dyDescent="0.2">
      <c r="A659" s="20" t="s">
        <v>1262</v>
      </c>
      <c r="B659" s="33" t="str">
        <f>SUBSTITUTE(A659,"/Users/timomiessen/Desktop/imagesdk/nonblackwomen1/","Image_")</f>
        <v>Image_NBW_279.jpg</v>
      </c>
      <c r="C659" s="63" t="s">
        <v>5</v>
      </c>
      <c r="D659" s="22" t="s">
        <v>6</v>
      </c>
      <c r="E659" s="23">
        <v>0</v>
      </c>
      <c r="F659" s="23">
        <v>0</v>
      </c>
      <c r="G659" s="23">
        <v>1</v>
      </c>
      <c r="H659" s="23">
        <v>0</v>
      </c>
      <c r="I659" s="23">
        <v>0</v>
      </c>
      <c r="J659" s="23">
        <v>0</v>
      </c>
      <c r="K659" s="23">
        <v>0</v>
      </c>
      <c r="L659" s="23">
        <v>0</v>
      </c>
      <c r="M659" s="23">
        <v>0</v>
      </c>
      <c r="N659" s="23">
        <v>0</v>
      </c>
      <c r="O659" s="23">
        <v>0</v>
      </c>
      <c r="P659" s="23">
        <v>0</v>
      </c>
      <c r="Q659" s="23">
        <v>0</v>
      </c>
      <c r="R659" s="23" cm="1">
        <f t="array" ref="R659">_xlfn.IFS(H659=1,1,K659=1,1,L659=1,1,M659=1,1,N659=1,1,P659=1,1,TRUE,0)</f>
        <v>0</v>
      </c>
      <c r="S659" s="64">
        <f>IF(AND(G659=1,R659=1),0,R659)</f>
        <v>0</v>
      </c>
      <c r="T659" s="24" t="s">
        <v>2450</v>
      </c>
      <c r="U659" s="49">
        <f>SUBSTITUTE(T659,".",",")*1</f>
        <v>0.15214610472321499</v>
      </c>
      <c r="V659" s="54">
        <f>IF(U659&gt;=0.1, 1, 0)</f>
        <v>1</v>
      </c>
      <c r="W659" s="25">
        <f>IF(U659&gt;=0.2, 1, 0)</f>
        <v>0</v>
      </c>
      <c r="X659" s="25">
        <f>IF(U659&gt;=0.3, 1, 0)</f>
        <v>0</v>
      </c>
      <c r="Y659" s="25">
        <f>IF(U659&gt;=0.4, 1, 0)</f>
        <v>0</v>
      </c>
      <c r="Z659" s="25">
        <f>IF(U659&gt;=0.5, 1, 0)</f>
        <v>0</v>
      </c>
      <c r="AA659" s="25">
        <f>IF(U659&gt;=0.6, 1, 0)</f>
        <v>0</v>
      </c>
      <c r="AB659" s="25">
        <f>IF(U659&gt;=0.7, 1, 0)</f>
        <v>0</v>
      </c>
      <c r="AC659" s="25">
        <f>IF(U659&gt;=0.8, 1, 0)</f>
        <v>0</v>
      </c>
      <c r="AD659" s="55">
        <f>IF(U659&gt;=0.9, 1, 0)</f>
        <v>0</v>
      </c>
    </row>
    <row r="660" spans="1:30" ht="20" customHeight="1" x14ac:dyDescent="0.2">
      <c r="A660" s="20" t="s">
        <v>1263</v>
      </c>
      <c r="B660" s="33" t="str">
        <f>SUBSTITUTE(A660,"/Users/timomiessen/Desktop/imagesdk/nonblackwomen1/","Image_")</f>
        <v>Image_NBW_28.jpg</v>
      </c>
      <c r="C660" s="63" t="s">
        <v>5</v>
      </c>
      <c r="D660" s="22" t="s">
        <v>6</v>
      </c>
      <c r="E660" s="23">
        <v>1</v>
      </c>
      <c r="F660" s="23">
        <v>0</v>
      </c>
      <c r="G660" s="23">
        <v>0</v>
      </c>
      <c r="H660" s="23">
        <v>0</v>
      </c>
      <c r="I660" s="23">
        <v>0</v>
      </c>
      <c r="J660" s="23">
        <v>0</v>
      </c>
      <c r="K660" s="23">
        <v>0</v>
      </c>
      <c r="L660" s="23">
        <v>0</v>
      </c>
      <c r="M660" s="23">
        <v>0</v>
      </c>
      <c r="N660" s="23">
        <v>0</v>
      </c>
      <c r="O660" s="23">
        <v>0</v>
      </c>
      <c r="P660" s="23">
        <v>0</v>
      </c>
      <c r="Q660" s="23">
        <v>0</v>
      </c>
      <c r="R660" s="23" cm="1">
        <f t="array" ref="R660">_xlfn.IFS(H660=1,1,K660=1,1,L660=1,1,M660=1,1,N660=1,1,P660=1,1,TRUE,0)</f>
        <v>0</v>
      </c>
      <c r="S660" s="64">
        <f>IF(AND(G660=1,R660=1),0,R660)</f>
        <v>0</v>
      </c>
      <c r="T660" s="24" t="s">
        <v>2451</v>
      </c>
      <c r="U660" s="49">
        <f>SUBSTITUTE(T660,".",",")*1</f>
        <v>1.7966817598789899E-2</v>
      </c>
      <c r="V660" s="54">
        <f>IF(U660&gt;=0.1, 1, 0)</f>
        <v>0</v>
      </c>
      <c r="W660" s="25">
        <f>IF(U660&gt;=0.2, 1, 0)</f>
        <v>0</v>
      </c>
      <c r="X660" s="25">
        <f>IF(U660&gt;=0.3, 1, 0)</f>
        <v>0</v>
      </c>
      <c r="Y660" s="25">
        <f>IF(U660&gt;=0.4, 1, 0)</f>
        <v>0</v>
      </c>
      <c r="Z660" s="25">
        <f>IF(U660&gt;=0.5, 1, 0)</f>
        <v>0</v>
      </c>
      <c r="AA660" s="25">
        <f>IF(U660&gt;=0.6, 1, 0)</f>
        <v>0</v>
      </c>
      <c r="AB660" s="25">
        <f>IF(U660&gt;=0.7, 1, 0)</f>
        <v>0</v>
      </c>
      <c r="AC660" s="25">
        <f>IF(U660&gt;=0.8, 1, 0)</f>
        <v>0</v>
      </c>
      <c r="AD660" s="55">
        <f>IF(U660&gt;=0.9, 1, 0)</f>
        <v>0</v>
      </c>
    </row>
    <row r="661" spans="1:30" ht="20" customHeight="1" x14ac:dyDescent="0.2">
      <c r="A661" s="20" t="s">
        <v>1264</v>
      </c>
      <c r="B661" s="33" t="str">
        <f>SUBSTITUTE(A661,"/Users/timomiessen/Desktop/imagesdk/nonblackwomen1/","Image_")</f>
        <v>Image_NBW_280.jpg</v>
      </c>
      <c r="C661" s="63" t="s">
        <v>5</v>
      </c>
      <c r="D661" s="22" t="s">
        <v>6</v>
      </c>
      <c r="E661" s="23">
        <v>0</v>
      </c>
      <c r="F661" s="23">
        <v>0</v>
      </c>
      <c r="G661" s="23">
        <v>1</v>
      </c>
      <c r="H661" s="23">
        <v>0</v>
      </c>
      <c r="I661" s="23">
        <v>0</v>
      </c>
      <c r="J661" s="23">
        <v>0</v>
      </c>
      <c r="K661" s="23">
        <v>0</v>
      </c>
      <c r="L661" s="23">
        <v>0</v>
      </c>
      <c r="M661" s="23">
        <v>0</v>
      </c>
      <c r="N661" s="23">
        <v>0</v>
      </c>
      <c r="O661" s="23">
        <v>0</v>
      </c>
      <c r="P661" s="23">
        <v>0</v>
      </c>
      <c r="Q661" s="23">
        <v>0</v>
      </c>
      <c r="R661" s="23" cm="1">
        <f t="array" ref="R661">_xlfn.IFS(H661=1,1,K661=1,1,L661=1,1,M661=1,1,N661=1,1,P661=1,1,TRUE,0)</f>
        <v>0</v>
      </c>
      <c r="S661" s="64">
        <f>IF(AND(G661=1,R661=1),0,R661)</f>
        <v>0</v>
      </c>
      <c r="T661" s="24" t="s">
        <v>2452</v>
      </c>
      <c r="U661" s="49">
        <f>SUBSTITUTE(T661,".",",")*1</f>
        <v>2.4117597378790299E-2</v>
      </c>
      <c r="V661" s="54">
        <f>IF(U661&gt;=0.1, 1, 0)</f>
        <v>0</v>
      </c>
      <c r="W661" s="25">
        <f>IF(U661&gt;=0.2, 1, 0)</f>
        <v>0</v>
      </c>
      <c r="X661" s="25">
        <f>IF(U661&gt;=0.3, 1, 0)</f>
        <v>0</v>
      </c>
      <c r="Y661" s="25">
        <f>IF(U661&gt;=0.4, 1, 0)</f>
        <v>0</v>
      </c>
      <c r="Z661" s="25">
        <f>IF(U661&gt;=0.5, 1, 0)</f>
        <v>0</v>
      </c>
      <c r="AA661" s="25">
        <f>IF(U661&gt;=0.6, 1, 0)</f>
        <v>0</v>
      </c>
      <c r="AB661" s="25">
        <f>IF(U661&gt;=0.7, 1, 0)</f>
        <v>0</v>
      </c>
      <c r="AC661" s="25">
        <f>IF(U661&gt;=0.8, 1, 0)</f>
        <v>0</v>
      </c>
      <c r="AD661" s="55">
        <f>IF(U661&gt;=0.9, 1, 0)</f>
        <v>0</v>
      </c>
    </row>
    <row r="662" spans="1:30" ht="20" customHeight="1" x14ac:dyDescent="0.2">
      <c r="A662" s="20" t="s">
        <v>1265</v>
      </c>
      <c r="B662" s="33" t="str">
        <f>SUBSTITUTE(A662,"/Users/timomiessen/Desktop/imagesdk/nonblackwomen1/","Image_")</f>
        <v>Image_NBW_281.jpg</v>
      </c>
      <c r="C662" s="63" t="s">
        <v>5</v>
      </c>
      <c r="D662" s="22" t="s">
        <v>6</v>
      </c>
      <c r="E662" s="23">
        <v>0</v>
      </c>
      <c r="F662" s="23">
        <v>0</v>
      </c>
      <c r="G662" s="23">
        <v>1</v>
      </c>
      <c r="H662" s="23">
        <v>0</v>
      </c>
      <c r="I662" s="23">
        <v>0</v>
      </c>
      <c r="J662" s="23">
        <v>0</v>
      </c>
      <c r="K662" s="23">
        <v>0</v>
      </c>
      <c r="L662" s="23">
        <v>0</v>
      </c>
      <c r="M662" s="23">
        <v>0</v>
      </c>
      <c r="N662" s="23">
        <v>0</v>
      </c>
      <c r="O662" s="23">
        <v>1</v>
      </c>
      <c r="P662" s="23">
        <v>0</v>
      </c>
      <c r="Q662" s="23">
        <v>0</v>
      </c>
      <c r="R662" s="23" cm="1">
        <f t="array" ref="R662">_xlfn.IFS(H662=1,1,K662=1,1,L662=1,1,M662=1,1,N662=1,1,P662=1,1,TRUE,0)</f>
        <v>0</v>
      </c>
      <c r="S662" s="64">
        <f>IF(AND(G662=1,R662=1),0,R662)</f>
        <v>0</v>
      </c>
      <c r="T662" s="24" t="s">
        <v>2453</v>
      </c>
      <c r="U662" s="49">
        <f>SUBSTITUTE(T662,".",",")*1</f>
        <v>9.9585537798702703E-2</v>
      </c>
      <c r="V662" s="54">
        <f>IF(U662&gt;=0.1, 1, 0)</f>
        <v>0</v>
      </c>
      <c r="W662" s="25">
        <f>IF(U662&gt;=0.2, 1, 0)</f>
        <v>0</v>
      </c>
      <c r="X662" s="25">
        <f>IF(U662&gt;=0.3, 1, 0)</f>
        <v>0</v>
      </c>
      <c r="Y662" s="25">
        <f>IF(U662&gt;=0.4, 1, 0)</f>
        <v>0</v>
      </c>
      <c r="Z662" s="25">
        <f>IF(U662&gt;=0.5, 1, 0)</f>
        <v>0</v>
      </c>
      <c r="AA662" s="25">
        <f>IF(U662&gt;=0.6, 1, 0)</f>
        <v>0</v>
      </c>
      <c r="AB662" s="25">
        <f>IF(U662&gt;=0.7, 1, 0)</f>
        <v>0</v>
      </c>
      <c r="AC662" s="25">
        <f>IF(U662&gt;=0.8, 1, 0)</f>
        <v>0</v>
      </c>
      <c r="AD662" s="55">
        <f>IF(U662&gt;=0.9, 1, 0)</f>
        <v>0</v>
      </c>
    </row>
    <row r="663" spans="1:30" ht="20" customHeight="1" x14ac:dyDescent="0.2">
      <c r="A663" s="20" t="s">
        <v>1266</v>
      </c>
      <c r="B663" s="33" t="str">
        <f>SUBSTITUTE(A663,"/Users/timomiessen/Desktop/imagesdk/nonblackwomen1/","Image_")</f>
        <v>Image_NBW_282.jpg</v>
      </c>
      <c r="C663" s="63" t="s">
        <v>5</v>
      </c>
      <c r="D663" s="22" t="s">
        <v>6</v>
      </c>
      <c r="E663" s="23">
        <v>0</v>
      </c>
      <c r="F663" s="23">
        <v>0</v>
      </c>
      <c r="G663" s="23">
        <v>1</v>
      </c>
      <c r="H663" s="23">
        <v>0</v>
      </c>
      <c r="I663" s="23">
        <v>0</v>
      </c>
      <c r="J663" s="23">
        <v>0</v>
      </c>
      <c r="K663" s="23">
        <v>0</v>
      </c>
      <c r="L663" s="23">
        <v>0</v>
      </c>
      <c r="M663" s="23">
        <v>0</v>
      </c>
      <c r="N663" s="23">
        <v>0</v>
      </c>
      <c r="O663" s="23">
        <v>1</v>
      </c>
      <c r="P663" s="23">
        <v>0</v>
      </c>
      <c r="Q663" s="23">
        <v>0</v>
      </c>
      <c r="R663" s="23" cm="1">
        <f t="array" ref="R663">_xlfn.IFS(H663=1,1,K663=1,1,L663=1,1,M663=1,1,N663=1,1,P663=1,1,TRUE,0)</f>
        <v>0</v>
      </c>
      <c r="S663" s="64">
        <f>IF(AND(G663=1,R663=1),0,R663)</f>
        <v>0</v>
      </c>
      <c r="T663" s="24" t="s">
        <v>2454</v>
      </c>
      <c r="U663" s="49">
        <f>SUBSTITUTE(T663,".",",")*1</f>
        <v>0.13959639519452999</v>
      </c>
      <c r="V663" s="54">
        <f>IF(U663&gt;=0.1, 1, 0)</f>
        <v>1</v>
      </c>
      <c r="W663" s="25">
        <f>IF(U663&gt;=0.2, 1, 0)</f>
        <v>0</v>
      </c>
      <c r="X663" s="25">
        <f>IF(U663&gt;=0.3, 1, 0)</f>
        <v>0</v>
      </c>
      <c r="Y663" s="25">
        <f>IF(U663&gt;=0.4, 1, 0)</f>
        <v>0</v>
      </c>
      <c r="Z663" s="25">
        <f>IF(U663&gt;=0.5, 1, 0)</f>
        <v>0</v>
      </c>
      <c r="AA663" s="25">
        <f>IF(U663&gt;=0.6, 1, 0)</f>
        <v>0</v>
      </c>
      <c r="AB663" s="25">
        <f>IF(U663&gt;=0.7, 1, 0)</f>
        <v>0</v>
      </c>
      <c r="AC663" s="25">
        <f>IF(U663&gt;=0.8, 1, 0)</f>
        <v>0</v>
      </c>
      <c r="AD663" s="55">
        <f>IF(U663&gt;=0.9, 1, 0)</f>
        <v>0</v>
      </c>
    </row>
    <row r="664" spans="1:30" ht="20" customHeight="1" x14ac:dyDescent="0.2">
      <c r="A664" s="20" t="s">
        <v>1267</v>
      </c>
      <c r="B664" s="33" t="str">
        <f>SUBSTITUTE(A664,"/Users/timomiessen/Desktop/imagesdk/nonblackwomen1/","Image_")</f>
        <v>Image_NBW_283.jpg</v>
      </c>
      <c r="C664" s="63" t="s">
        <v>5</v>
      </c>
      <c r="D664" s="22" t="s">
        <v>6</v>
      </c>
      <c r="E664" s="23">
        <v>0</v>
      </c>
      <c r="F664" s="23">
        <v>0</v>
      </c>
      <c r="G664" s="23">
        <v>1</v>
      </c>
      <c r="H664" s="23">
        <v>0</v>
      </c>
      <c r="I664" s="23">
        <v>0</v>
      </c>
      <c r="J664" s="23">
        <v>0</v>
      </c>
      <c r="K664" s="23">
        <v>0</v>
      </c>
      <c r="L664" s="23">
        <v>0</v>
      </c>
      <c r="M664" s="23">
        <v>0</v>
      </c>
      <c r="N664" s="23">
        <v>0</v>
      </c>
      <c r="O664" s="23">
        <v>1</v>
      </c>
      <c r="P664" s="23">
        <v>1</v>
      </c>
      <c r="Q664" s="23">
        <v>0</v>
      </c>
      <c r="R664" s="23" cm="1">
        <f t="array" ref="R664">_xlfn.IFS(H664=1,1,K664=1,1,L664=1,1,M664=1,1,N664=1,1,P664=1,1,TRUE,0)</f>
        <v>1</v>
      </c>
      <c r="S664" s="64">
        <f>IF(AND(G664=1,R664=1),0,R664)</f>
        <v>0</v>
      </c>
      <c r="T664" s="24" t="s">
        <v>2455</v>
      </c>
      <c r="U664" s="49">
        <f>SUBSTITUTE(T664,".",",")*1</f>
        <v>0.27637200802564599</v>
      </c>
      <c r="V664" s="54">
        <f>IF(U664&gt;=0.1, 1, 0)</f>
        <v>1</v>
      </c>
      <c r="W664" s="25">
        <f>IF(U664&gt;=0.2, 1, 0)</f>
        <v>1</v>
      </c>
      <c r="X664" s="25">
        <f>IF(U664&gt;=0.3, 1, 0)</f>
        <v>0</v>
      </c>
      <c r="Y664" s="25">
        <f>IF(U664&gt;=0.4, 1, 0)</f>
        <v>0</v>
      </c>
      <c r="Z664" s="25">
        <f>IF(U664&gt;=0.5, 1, 0)</f>
        <v>0</v>
      </c>
      <c r="AA664" s="25">
        <f>IF(U664&gt;=0.6, 1, 0)</f>
        <v>0</v>
      </c>
      <c r="AB664" s="25">
        <f>IF(U664&gt;=0.7, 1, 0)</f>
        <v>0</v>
      </c>
      <c r="AC664" s="25">
        <f>IF(U664&gt;=0.8, 1, 0)</f>
        <v>0</v>
      </c>
      <c r="AD664" s="55">
        <f>IF(U664&gt;=0.9, 1, 0)</f>
        <v>0</v>
      </c>
    </row>
    <row r="665" spans="1:30" ht="20" customHeight="1" x14ac:dyDescent="0.2">
      <c r="A665" s="20" t="s">
        <v>1268</v>
      </c>
      <c r="B665" s="33" t="str">
        <f>SUBSTITUTE(A665,"/Users/timomiessen/Desktop/imagesdk/nonblackwomen1/","Image_")</f>
        <v>Image_NBW_284.jpg</v>
      </c>
      <c r="C665" s="63" t="s">
        <v>5</v>
      </c>
      <c r="D665" s="22" t="s">
        <v>6</v>
      </c>
      <c r="E665" s="23">
        <v>0</v>
      </c>
      <c r="F665" s="23">
        <v>0</v>
      </c>
      <c r="G665" s="23">
        <v>1</v>
      </c>
      <c r="H665" s="23">
        <v>0</v>
      </c>
      <c r="I665" s="23">
        <v>0</v>
      </c>
      <c r="J665" s="23">
        <v>0</v>
      </c>
      <c r="K665" s="23">
        <v>0</v>
      </c>
      <c r="L665" s="23">
        <v>0</v>
      </c>
      <c r="M665" s="23">
        <v>0</v>
      </c>
      <c r="N665" s="23">
        <v>0</v>
      </c>
      <c r="O665" s="23">
        <v>0</v>
      </c>
      <c r="P665" s="23">
        <v>1</v>
      </c>
      <c r="Q665" s="23">
        <v>0</v>
      </c>
      <c r="R665" s="23" cm="1">
        <f t="array" ref="R665">_xlfn.IFS(H665=1,1,K665=1,1,L665=1,1,M665=1,1,N665=1,1,P665=1,1,TRUE,0)</f>
        <v>1</v>
      </c>
      <c r="S665" s="64">
        <f>IF(AND(G665=1,R665=1),0,R665)</f>
        <v>0</v>
      </c>
      <c r="T665" s="24" t="s">
        <v>2456</v>
      </c>
      <c r="U665" s="49">
        <f>SUBSTITUTE(T665,".",",")*1</f>
        <v>0.231674536131322</v>
      </c>
      <c r="V665" s="54">
        <f>IF(U665&gt;=0.1, 1, 0)</f>
        <v>1</v>
      </c>
      <c r="W665" s="25">
        <f>IF(U665&gt;=0.2, 1, 0)</f>
        <v>1</v>
      </c>
      <c r="X665" s="25">
        <f>IF(U665&gt;=0.3, 1, 0)</f>
        <v>0</v>
      </c>
      <c r="Y665" s="25">
        <f>IF(U665&gt;=0.4, 1, 0)</f>
        <v>0</v>
      </c>
      <c r="Z665" s="25">
        <f>IF(U665&gt;=0.5, 1, 0)</f>
        <v>0</v>
      </c>
      <c r="AA665" s="25">
        <f>IF(U665&gt;=0.6, 1, 0)</f>
        <v>0</v>
      </c>
      <c r="AB665" s="25">
        <f>IF(U665&gt;=0.7, 1, 0)</f>
        <v>0</v>
      </c>
      <c r="AC665" s="25">
        <f>IF(U665&gt;=0.8, 1, 0)</f>
        <v>0</v>
      </c>
      <c r="AD665" s="55">
        <f>IF(U665&gt;=0.9, 1, 0)</f>
        <v>0</v>
      </c>
    </row>
    <row r="666" spans="1:30" ht="20" customHeight="1" x14ac:dyDescent="0.2">
      <c r="A666" s="20" t="s">
        <v>1269</v>
      </c>
      <c r="B666" s="33" t="str">
        <f>SUBSTITUTE(A666,"/Users/timomiessen/Desktop/imagesdk/nonblackwomen1/","Image_")</f>
        <v>Image_NBW_285.jpg</v>
      </c>
      <c r="C666" s="63" t="s">
        <v>5</v>
      </c>
      <c r="D666" s="22" t="s">
        <v>6</v>
      </c>
      <c r="E666" s="23">
        <v>0</v>
      </c>
      <c r="F666" s="23">
        <v>0</v>
      </c>
      <c r="G666" s="23">
        <v>1</v>
      </c>
      <c r="H666" s="23">
        <v>0</v>
      </c>
      <c r="I666" s="23">
        <v>0</v>
      </c>
      <c r="J666" s="23">
        <v>0</v>
      </c>
      <c r="K666" s="23">
        <v>0</v>
      </c>
      <c r="L666" s="23">
        <v>0</v>
      </c>
      <c r="M666" s="23">
        <v>0</v>
      </c>
      <c r="N666" s="23">
        <v>0</v>
      </c>
      <c r="O666" s="23">
        <v>0</v>
      </c>
      <c r="P666" s="23">
        <v>1</v>
      </c>
      <c r="Q666" s="23">
        <v>0</v>
      </c>
      <c r="R666" s="23" cm="1">
        <f t="array" ref="R666">_xlfn.IFS(H666=1,1,K666=1,1,L666=1,1,M666=1,1,N666=1,1,P666=1,1,TRUE,0)</f>
        <v>1</v>
      </c>
      <c r="S666" s="64">
        <f>IF(AND(G666=1,R666=1),0,R666)</f>
        <v>0</v>
      </c>
      <c r="T666" s="24" t="s">
        <v>2457</v>
      </c>
      <c r="U666" s="49">
        <f>SUBSTITUTE(T666,".",",")*1</f>
        <v>1.8792325165122699E-2</v>
      </c>
      <c r="V666" s="54">
        <f>IF(U666&gt;=0.1, 1, 0)</f>
        <v>0</v>
      </c>
      <c r="W666" s="25">
        <f>IF(U666&gt;=0.2, 1, 0)</f>
        <v>0</v>
      </c>
      <c r="X666" s="25">
        <f>IF(U666&gt;=0.3, 1, 0)</f>
        <v>0</v>
      </c>
      <c r="Y666" s="25">
        <f>IF(U666&gt;=0.4, 1, 0)</f>
        <v>0</v>
      </c>
      <c r="Z666" s="25">
        <f>IF(U666&gt;=0.5, 1, 0)</f>
        <v>0</v>
      </c>
      <c r="AA666" s="25">
        <f>IF(U666&gt;=0.6, 1, 0)</f>
        <v>0</v>
      </c>
      <c r="AB666" s="25">
        <f>IF(U666&gt;=0.7, 1, 0)</f>
        <v>0</v>
      </c>
      <c r="AC666" s="25">
        <f>IF(U666&gt;=0.8, 1, 0)</f>
        <v>0</v>
      </c>
      <c r="AD666" s="55">
        <f>IF(U666&gt;=0.9, 1, 0)</f>
        <v>0</v>
      </c>
    </row>
    <row r="667" spans="1:30" ht="20" customHeight="1" x14ac:dyDescent="0.2">
      <c r="A667" s="20" t="s">
        <v>1270</v>
      </c>
      <c r="B667" s="33" t="str">
        <f>SUBSTITUTE(A667,"/Users/timomiessen/Desktop/imagesdk/nonblackwomen1/","Image_")</f>
        <v>Image_NBW_286.jpg</v>
      </c>
      <c r="C667" s="63" t="s">
        <v>5</v>
      </c>
      <c r="D667" s="22" t="s">
        <v>6</v>
      </c>
      <c r="E667" s="23">
        <v>0</v>
      </c>
      <c r="F667" s="23">
        <v>0</v>
      </c>
      <c r="G667" s="23">
        <v>1</v>
      </c>
      <c r="H667" s="23">
        <v>0</v>
      </c>
      <c r="I667" s="23">
        <v>0</v>
      </c>
      <c r="J667" s="23">
        <v>0</v>
      </c>
      <c r="K667" s="23">
        <v>0</v>
      </c>
      <c r="L667" s="23">
        <v>0</v>
      </c>
      <c r="M667" s="23">
        <v>0</v>
      </c>
      <c r="N667" s="23">
        <v>0</v>
      </c>
      <c r="O667" s="23">
        <v>0</v>
      </c>
      <c r="P667" s="23">
        <v>0</v>
      </c>
      <c r="Q667" s="23">
        <v>0</v>
      </c>
      <c r="R667" s="23" cm="1">
        <f t="array" ref="R667">_xlfn.IFS(H667=1,1,K667=1,1,L667=1,1,M667=1,1,N667=1,1,P667=1,1,TRUE,0)</f>
        <v>0</v>
      </c>
      <c r="S667" s="64">
        <f>IF(AND(G667=1,R667=1),0,R667)</f>
        <v>0</v>
      </c>
      <c r="T667" s="24" t="s">
        <v>2458</v>
      </c>
      <c r="U667" s="49">
        <f>SUBSTITUTE(T667,".",",")*1</f>
        <v>1.08869432006031E-2</v>
      </c>
      <c r="V667" s="54">
        <f>IF(U667&gt;=0.1, 1, 0)</f>
        <v>0</v>
      </c>
      <c r="W667" s="25">
        <f>IF(U667&gt;=0.2, 1, 0)</f>
        <v>0</v>
      </c>
      <c r="X667" s="25">
        <f>IF(U667&gt;=0.3, 1, 0)</f>
        <v>0</v>
      </c>
      <c r="Y667" s="25">
        <f>IF(U667&gt;=0.4, 1, 0)</f>
        <v>0</v>
      </c>
      <c r="Z667" s="25">
        <f>IF(U667&gt;=0.5, 1, 0)</f>
        <v>0</v>
      </c>
      <c r="AA667" s="25">
        <f>IF(U667&gt;=0.6, 1, 0)</f>
        <v>0</v>
      </c>
      <c r="AB667" s="25">
        <f>IF(U667&gt;=0.7, 1, 0)</f>
        <v>0</v>
      </c>
      <c r="AC667" s="25">
        <f>IF(U667&gt;=0.8, 1, 0)</f>
        <v>0</v>
      </c>
      <c r="AD667" s="55">
        <f>IF(U667&gt;=0.9, 1, 0)</f>
        <v>0</v>
      </c>
    </row>
    <row r="668" spans="1:30" ht="20" customHeight="1" x14ac:dyDescent="0.2">
      <c r="A668" s="20" t="s">
        <v>1271</v>
      </c>
      <c r="B668" s="33" t="str">
        <f>SUBSTITUTE(A668,"/Users/timomiessen/Desktop/imagesdk/nonblackwomen1/","Image_")</f>
        <v>Image_NBW_287.jpg</v>
      </c>
      <c r="C668" s="63" t="s">
        <v>5</v>
      </c>
      <c r="D668" s="22" t="s">
        <v>6</v>
      </c>
      <c r="E668" s="23">
        <v>0</v>
      </c>
      <c r="F668" s="23">
        <v>0</v>
      </c>
      <c r="G668" s="23">
        <v>1</v>
      </c>
      <c r="H668" s="23">
        <v>0</v>
      </c>
      <c r="I668" s="23">
        <v>0</v>
      </c>
      <c r="J668" s="23">
        <v>0</v>
      </c>
      <c r="K668" s="23">
        <v>0</v>
      </c>
      <c r="L668" s="23">
        <v>0</v>
      </c>
      <c r="M668" s="23">
        <v>0</v>
      </c>
      <c r="N668" s="23">
        <v>0</v>
      </c>
      <c r="O668" s="23">
        <v>1</v>
      </c>
      <c r="P668" s="23">
        <v>0</v>
      </c>
      <c r="Q668" s="23">
        <v>0</v>
      </c>
      <c r="R668" s="23" cm="1">
        <f t="array" ref="R668">_xlfn.IFS(H668=1,1,K668=1,1,L668=1,1,M668=1,1,N668=1,1,P668=1,1,TRUE,0)</f>
        <v>0</v>
      </c>
      <c r="S668" s="64">
        <f>IF(AND(G668=1,R668=1),0,R668)</f>
        <v>0</v>
      </c>
      <c r="T668" s="24" t="s">
        <v>2459</v>
      </c>
      <c r="U668" s="49">
        <f>SUBSTITUTE(T668,".",",")*1</f>
        <v>0.130261931568384</v>
      </c>
      <c r="V668" s="54">
        <f>IF(U668&gt;=0.1, 1, 0)</f>
        <v>1</v>
      </c>
      <c r="W668" s="25">
        <f>IF(U668&gt;=0.2, 1, 0)</f>
        <v>0</v>
      </c>
      <c r="X668" s="25">
        <f>IF(U668&gt;=0.3, 1, 0)</f>
        <v>0</v>
      </c>
      <c r="Y668" s="25">
        <f>IF(U668&gt;=0.4, 1, 0)</f>
        <v>0</v>
      </c>
      <c r="Z668" s="25">
        <f>IF(U668&gt;=0.5, 1, 0)</f>
        <v>0</v>
      </c>
      <c r="AA668" s="25">
        <f>IF(U668&gt;=0.6, 1, 0)</f>
        <v>0</v>
      </c>
      <c r="AB668" s="25">
        <f>IF(U668&gt;=0.7, 1, 0)</f>
        <v>0</v>
      </c>
      <c r="AC668" s="25">
        <f>IF(U668&gt;=0.8, 1, 0)</f>
        <v>0</v>
      </c>
      <c r="AD668" s="55">
        <f>IF(U668&gt;=0.9, 1, 0)</f>
        <v>0</v>
      </c>
    </row>
    <row r="669" spans="1:30" ht="20" customHeight="1" x14ac:dyDescent="0.2">
      <c r="A669" s="20" t="s">
        <v>1273</v>
      </c>
      <c r="B669" s="33" t="str">
        <f>SUBSTITUTE(A669,"/Users/timomiessen/Desktop/imagesdk/nonblackwomen1/","Image_")</f>
        <v>Image_NBW_289.jpg</v>
      </c>
      <c r="C669" s="63" t="s">
        <v>5</v>
      </c>
      <c r="D669" s="22" t="s">
        <v>6</v>
      </c>
      <c r="E669" s="23">
        <v>1</v>
      </c>
      <c r="F669" s="23">
        <v>0</v>
      </c>
      <c r="G669" s="23">
        <v>0</v>
      </c>
      <c r="H669" s="23">
        <v>0</v>
      </c>
      <c r="I669" s="23">
        <v>0</v>
      </c>
      <c r="J669" s="23">
        <v>0</v>
      </c>
      <c r="K669" s="23">
        <v>0</v>
      </c>
      <c r="L669" s="23">
        <v>0</v>
      </c>
      <c r="M669" s="23">
        <v>0</v>
      </c>
      <c r="N669" s="23">
        <v>0</v>
      </c>
      <c r="O669" s="23">
        <v>0</v>
      </c>
      <c r="P669" s="23">
        <v>0</v>
      </c>
      <c r="Q669" s="23">
        <v>0</v>
      </c>
      <c r="R669" s="23" cm="1">
        <f t="array" ref="R669">_xlfn.IFS(H669=1,1,K669=1,1,L669=1,1,M669=1,1,N669=1,1,P669=1,1,TRUE,0)</f>
        <v>0</v>
      </c>
      <c r="S669" s="64">
        <f>IF(AND(G669=1,R669=1),0,R669)</f>
        <v>0</v>
      </c>
      <c r="T669" s="24" t="s">
        <v>2461</v>
      </c>
      <c r="U669" s="49">
        <f>SUBSTITUTE(T669,".",",")*1</f>
        <v>9.0419454500079103E-3</v>
      </c>
      <c r="V669" s="54">
        <f>IF(U669&gt;=0.1, 1, 0)</f>
        <v>0</v>
      </c>
      <c r="W669" s="25">
        <f>IF(U669&gt;=0.2, 1, 0)</f>
        <v>0</v>
      </c>
      <c r="X669" s="25">
        <f>IF(U669&gt;=0.3, 1, 0)</f>
        <v>0</v>
      </c>
      <c r="Y669" s="25">
        <f>IF(U669&gt;=0.4, 1, 0)</f>
        <v>0</v>
      </c>
      <c r="Z669" s="25">
        <f>IF(U669&gt;=0.5, 1, 0)</f>
        <v>0</v>
      </c>
      <c r="AA669" s="25">
        <f>IF(U669&gt;=0.6, 1, 0)</f>
        <v>0</v>
      </c>
      <c r="AB669" s="25">
        <f>IF(U669&gt;=0.7, 1, 0)</f>
        <v>0</v>
      </c>
      <c r="AC669" s="25">
        <f>IF(U669&gt;=0.8, 1, 0)</f>
        <v>0</v>
      </c>
      <c r="AD669" s="55">
        <f>IF(U669&gt;=0.9, 1, 0)</f>
        <v>0</v>
      </c>
    </row>
    <row r="670" spans="1:30" ht="20" customHeight="1" x14ac:dyDescent="0.2">
      <c r="A670" s="20" t="s">
        <v>1274</v>
      </c>
      <c r="B670" s="33" t="str">
        <f>SUBSTITUTE(A670,"/Users/timomiessen/Desktop/imagesdk/nonblackwomen1/","Image_")</f>
        <v>Image_NBW_29.jpg</v>
      </c>
      <c r="C670" s="63" t="s">
        <v>5</v>
      </c>
      <c r="D670" s="22" t="s">
        <v>6</v>
      </c>
      <c r="E670" s="23">
        <v>1</v>
      </c>
      <c r="F670" s="23">
        <v>0</v>
      </c>
      <c r="G670" s="23">
        <v>0</v>
      </c>
      <c r="H670" s="23">
        <v>0</v>
      </c>
      <c r="I670" s="23">
        <v>0</v>
      </c>
      <c r="J670" s="23">
        <v>0</v>
      </c>
      <c r="K670" s="23">
        <v>0</v>
      </c>
      <c r="L670" s="23">
        <v>0</v>
      </c>
      <c r="M670" s="23">
        <v>0</v>
      </c>
      <c r="N670" s="23">
        <v>0</v>
      </c>
      <c r="O670" s="23">
        <v>0</v>
      </c>
      <c r="P670" s="23">
        <v>0</v>
      </c>
      <c r="Q670" s="23">
        <v>0</v>
      </c>
      <c r="R670" s="23" cm="1">
        <f t="array" ref="R670">_xlfn.IFS(H670=1,1,K670=1,1,L670=1,1,M670=1,1,N670=1,1,P670=1,1,TRUE,0)</f>
        <v>0</v>
      </c>
      <c r="S670" s="64">
        <f>IF(AND(G670=1,R670=1),0,R670)</f>
        <v>0</v>
      </c>
      <c r="T670" s="24" t="s">
        <v>2462</v>
      </c>
      <c r="U670" s="49">
        <f>SUBSTITUTE(T670,".",",")*1</f>
        <v>0.42473091185092898</v>
      </c>
      <c r="V670" s="54">
        <f>IF(U670&gt;=0.1, 1, 0)</f>
        <v>1</v>
      </c>
      <c r="W670" s="25">
        <f>IF(U670&gt;=0.2, 1, 0)</f>
        <v>1</v>
      </c>
      <c r="X670" s="25">
        <f>IF(U670&gt;=0.3, 1, 0)</f>
        <v>1</v>
      </c>
      <c r="Y670" s="25">
        <f>IF(U670&gt;=0.4, 1, 0)</f>
        <v>1</v>
      </c>
      <c r="Z670" s="25">
        <f>IF(U670&gt;=0.5, 1, 0)</f>
        <v>0</v>
      </c>
      <c r="AA670" s="25">
        <f>IF(U670&gt;=0.6, 1, 0)</f>
        <v>0</v>
      </c>
      <c r="AB670" s="25">
        <f>IF(U670&gt;=0.7, 1, 0)</f>
        <v>0</v>
      </c>
      <c r="AC670" s="25">
        <f>IF(U670&gt;=0.8, 1, 0)</f>
        <v>0</v>
      </c>
      <c r="AD670" s="55">
        <f>IF(U670&gt;=0.9, 1, 0)</f>
        <v>0</v>
      </c>
    </row>
    <row r="671" spans="1:30" ht="20" customHeight="1" x14ac:dyDescent="0.2">
      <c r="A671" s="20" t="s">
        <v>1275</v>
      </c>
      <c r="B671" s="33" t="str">
        <f>SUBSTITUTE(A671,"/Users/timomiessen/Desktop/imagesdk/nonblackwomen1/","Image_")</f>
        <v>Image_NBW_290.jpg</v>
      </c>
      <c r="C671" s="63" t="s">
        <v>5</v>
      </c>
      <c r="D671" s="22" t="s">
        <v>6</v>
      </c>
      <c r="E671" s="23">
        <v>1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  <c r="O671" s="23">
        <v>0</v>
      </c>
      <c r="P671" s="23">
        <v>0</v>
      </c>
      <c r="Q671" s="23">
        <v>0</v>
      </c>
      <c r="R671" s="23" cm="1">
        <f t="array" ref="R671">_xlfn.IFS(H671=1,1,K671=1,1,L671=1,1,M671=1,1,N671=1,1,P671=1,1,TRUE,0)</f>
        <v>0</v>
      </c>
      <c r="S671" s="64">
        <f>IF(AND(G671=1,R671=1),0,R671)</f>
        <v>0</v>
      </c>
      <c r="T671" s="24" t="s">
        <v>2463</v>
      </c>
      <c r="U671" s="49">
        <f>SUBSTITUTE(T671,".",",")*1</f>
        <v>0.20360356941819099</v>
      </c>
      <c r="V671" s="54">
        <f>IF(U671&gt;=0.1, 1, 0)</f>
        <v>1</v>
      </c>
      <c r="W671" s="25">
        <f>IF(U671&gt;=0.2, 1, 0)</f>
        <v>1</v>
      </c>
      <c r="X671" s="25">
        <f>IF(U671&gt;=0.3, 1, 0)</f>
        <v>0</v>
      </c>
      <c r="Y671" s="25">
        <f>IF(U671&gt;=0.4, 1, 0)</f>
        <v>0</v>
      </c>
      <c r="Z671" s="25">
        <f>IF(U671&gt;=0.5, 1, 0)</f>
        <v>0</v>
      </c>
      <c r="AA671" s="25">
        <f>IF(U671&gt;=0.6, 1, 0)</f>
        <v>0</v>
      </c>
      <c r="AB671" s="25">
        <f>IF(U671&gt;=0.7, 1, 0)</f>
        <v>0</v>
      </c>
      <c r="AC671" s="25">
        <f>IF(U671&gt;=0.8, 1, 0)</f>
        <v>0</v>
      </c>
      <c r="AD671" s="55">
        <f>IF(U671&gt;=0.9, 1, 0)</f>
        <v>0</v>
      </c>
    </row>
    <row r="672" spans="1:30" ht="20" customHeight="1" x14ac:dyDescent="0.2">
      <c r="A672" s="20" t="s">
        <v>1276</v>
      </c>
      <c r="B672" s="33" t="str">
        <f>SUBSTITUTE(A672,"/Users/timomiessen/Desktop/imagesdk/nonblackwomen1/","Image_")</f>
        <v>Image_NBW_291.jpg</v>
      </c>
      <c r="C672" s="63" t="s">
        <v>5</v>
      </c>
      <c r="D672" s="22" t="s">
        <v>6</v>
      </c>
      <c r="E672" s="23">
        <v>1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>
        <v>0</v>
      </c>
      <c r="M672" s="23">
        <v>0</v>
      </c>
      <c r="N672" s="23">
        <v>0</v>
      </c>
      <c r="O672" s="23">
        <v>0</v>
      </c>
      <c r="P672" s="23">
        <v>0</v>
      </c>
      <c r="Q672" s="23">
        <v>0</v>
      </c>
      <c r="R672" s="23" cm="1">
        <f t="array" ref="R672">_xlfn.IFS(H672=1,1,K672=1,1,L672=1,1,M672=1,1,N672=1,1,P672=1,1,TRUE,0)</f>
        <v>0</v>
      </c>
      <c r="S672" s="64">
        <f>IF(AND(G672=1,R672=1),0,R672)</f>
        <v>0</v>
      </c>
      <c r="T672" s="24" t="s">
        <v>2464</v>
      </c>
      <c r="U672" s="49">
        <f>SUBSTITUTE(T672,".",",")*1</f>
        <v>9.5420995727181407E-2</v>
      </c>
      <c r="V672" s="54">
        <f>IF(U672&gt;=0.1, 1, 0)</f>
        <v>0</v>
      </c>
      <c r="W672" s="25">
        <f>IF(U672&gt;=0.2, 1, 0)</f>
        <v>0</v>
      </c>
      <c r="X672" s="25">
        <f>IF(U672&gt;=0.3, 1, 0)</f>
        <v>0</v>
      </c>
      <c r="Y672" s="25">
        <f>IF(U672&gt;=0.4, 1, 0)</f>
        <v>0</v>
      </c>
      <c r="Z672" s="25">
        <f>IF(U672&gt;=0.5, 1, 0)</f>
        <v>0</v>
      </c>
      <c r="AA672" s="25">
        <f>IF(U672&gt;=0.6, 1, 0)</f>
        <v>0</v>
      </c>
      <c r="AB672" s="25">
        <f>IF(U672&gt;=0.7, 1, 0)</f>
        <v>0</v>
      </c>
      <c r="AC672" s="25">
        <f>IF(U672&gt;=0.8, 1, 0)</f>
        <v>0</v>
      </c>
      <c r="AD672" s="55">
        <f>IF(U672&gt;=0.9, 1, 0)</f>
        <v>0</v>
      </c>
    </row>
    <row r="673" spans="1:30" ht="20" customHeight="1" x14ac:dyDescent="0.2">
      <c r="A673" s="20" t="s">
        <v>1277</v>
      </c>
      <c r="B673" s="33" t="str">
        <f>SUBSTITUTE(A673,"/Users/timomiessen/Desktop/imagesdk/nonblackwomen1/","Image_")</f>
        <v>Image_NBW_292.jpg</v>
      </c>
      <c r="C673" s="63" t="s">
        <v>5</v>
      </c>
      <c r="D673" s="22" t="s">
        <v>6</v>
      </c>
      <c r="E673" s="23">
        <v>1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23">
        <v>0</v>
      </c>
      <c r="O673" s="23">
        <v>0</v>
      </c>
      <c r="P673" s="23">
        <v>0</v>
      </c>
      <c r="Q673" s="23">
        <v>0</v>
      </c>
      <c r="R673" s="23" cm="1">
        <f t="array" ref="R673">_xlfn.IFS(H673=1,1,K673=1,1,L673=1,1,M673=1,1,N673=1,1,P673=1,1,TRUE,0)</f>
        <v>0</v>
      </c>
      <c r="S673" s="64">
        <f>IF(AND(G673=1,R673=1),0,R673)</f>
        <v>0</v>
      </c>
      <c r="T673" s="24" t="s">
        <v>2465</v>
      </c>
      <c r="U673" s="49">
        <f>SUBSTITUTE(T673,".",",")*1</f>
        <v>0.69333165138959796</v>
      </c>
      <c r="V673" s="54">
        <f>IF(U673&gt;=0.1, 1, 0)</f>
        <v>1</v>
      </c>
      <c r="W673" s="25">
        <f>IF(U673&gt;=0.2, 1, 0)</f>
        <v>1</v>
      </c>
      <c r="X673" s="25">
        <f>IF(U673&gt;=0.3, 1, 0)</f>
        <v>1</v>
      </c>
      <c r="Y673" s="25">
        <f>IF(U673&gt;=0.4, 1, 0)</f>
        <v>1</v>
      </c>
      <c r="Z673" s="25">
        <f>IF(U673&gt;=0.5, 1, 0)</f>
        <v>1</v>
      </c>
      <c r="AA673" s="25">
        <f>IF(U673&gt;=0.6, 1, 0)</f>
        <v>1</v>
      </c>
      <c r="AB673" s="25">
        <f>IF(U673&gt;=0.7, 1, 0)</f>
        <v>0</v>
      </c>
      <c r="AC673" s="25">
        <f>IF(U673&gt;=0.8, 1, 0)</f>
        <v>0</v>
      </c>
      <c r="AD673" s="55">
        <f>IF(U673&gt;=0.9, 1, 0)</f>
        <v>0</v>
      </c>
    </row>
    <row r="674" spans="1:30" ht="20" customHeight="1" x14ac:dyDescent="0.2">
      <c r="A674" s="20" t="s">
        <v>1279</v>
      </c>
      <c r="B674" s="33" t="str">
        <f>SUBSTITUTE(A674,"/Users/timomiessen/Desktop/imagesdk/nonblackwomen1/","Image_")</f>
        <v>Image_NBW_294.jpg</v>
      </c>
      <c r="C674" s="63" t="s">
        <v>5</v>
      </c>
      <c r="D674" s="22" t="s">
        <v>6</v>
      </c>
      <c r="E674" s="23">
        <v>0</v>
      </c>
      <c r="F674" s="23">
        <v>0</v>
      </c>
      <c r="G674" s="23">
        <v>0</v>
      </c>
      <c r="H674" s="23">
        <v>0</v>
      </c>
      <c r="I674" s="23">
        <v>0</v>
      </c>
      <c r="J674" s="23">
        <v>1</v>
      </c>
      <c r="K674" s="23">
        <v>0</v>
      </c>
      <c r="L674" s="23">
        <v>0</v>
      </c>
      <c r="M674" s="23">
        <v>0</v>
      </c>
      <c r="N674" s="23">
        <v>0</v>
      </c>
      <c r="O674" s="23">
        <v>0</v>
      </c>
      <c r="P674" s="23">
        <v>0</v>
      </c>
      <c r="Q674" s="23">
        <v>0</v>
      </c>
      <c r="R674" s="23" cm="1">
        <f t="array" ref="R674">_xlfn.IFS(H674=1,1,K674=1,1,L674=1,1,M674=1,1,N674=1,1,P674=1,1,TRUE,0)</f>
        <v>0</v>
      </c>
      <c r="S674" s="64">
        <f>IF(AND(G674=1,R674=1),0,R674)</f>
        <v>0</v>
      </c>
      <c r="T674" s="24" t="s">
        <v>2467</v>
      </c>
      <c r="U674" s="49">
        <f>SUBSTITUTE(T674,".",",")*1</f>
        <v>0.79424555972218502</v>
      </c>
      <c r="V674" s="54">
        <f>IF(U674&gt;=0.1, 1, 0)</f>
        <v>1</v>
      </c>
      <c r="W674" s="25">
        <f>IF(U674&gt;=0.2, 1, 0)</f>
        <v>1</v>
      </c>
      <c r="X674" s="25">
        <f>IF(U674&gt;=0.3, 1, 0)</f>
        <v>1</v>
      </c>
      <c r="Y674" s="25">
        <f>IF(U674&gt;=0.4, 1, 0)</f>
        <v>1</v>
      </c>
      <c r="Z674" s="25">
        <f>IF(U674&gt;=0.5, 1, 0)</f>
        <v>1</v>
      </c>
      <c r="AA674" s="25">
        <f>IF(U674&gt;=0.6, 1, 0)</f>
        <v>1</v>
      </c>
      <c r="AB674" s="25">
        <f>IF(U674&gt;=0.7, 1, 0)</f>
        <v>1</v>
      </c>
      <c r="AC674" s="25">
        <f>IF(U674&gt;=0.8, 1, 0)</f>
        <v>0</v>
      </c>
      <c r="AD674" s="55">
        <f>IF(U674&gt;=0.9, 1, 0)</f>
        <v>0</v>
      </c>
    </row>
    <row r="675" spans="1:30" ht="20" customHeight="1" x14ac:dyDescent="0.2">
      <c r="A675" s="20" t="s">
        <v>1280</v>
      </c>
      <c r="B675" s="33" t="str">
        <f>SUBSTITUTE(A675,"/Users/timomiessen/Desktop/imagesdk/nonblackwomen1/","Image_")</f>
        <v>Image_NBW_295.jpg</v>
      </c>
      <c r="C675" s="63" t="s">
        <v>5</v>
      </c>
      <c r="D675" s="22" t="s">
        <v>6</v>
      </c>
      <c r="E675" s="23">
        <v>0</v>
      </c>
      <c r="F675" s="23">
        <v>0</v>
      </c>
      <c r="G675" s="23">
        <v>0</v>
      </c>
      <c r="H675" s="23">
        <v>0</v>
      </c>
      <c r="I675" s="23">
        <v>0</v>
      </c>
      <c r="J675" s="23">
        <v>1</v>
      </c>
      <c r="K675" s="23">
        <v>0</v>
      </c>
      <c r="L675" s="23">
        <v>0</v>
      </c>
      <c r="M675" s="23">
        <v>0</v>
      </c>
      <c r="N675" s="23">
        <v>0</v>
      </c>
      <c r="O675" s="23">
        <v>0</v>
      </c>
      <c r="P675" s="23">
        <v>0</v>
      </c>
      <c r="Q675" s="23">
        <v>0</v>
      </c>
      <c r="R675" s="23" cm="1">
        <f t="array" ref="R675">_xlfn.IFS(H675=1,1,K675=1,1,L675=1,1,M675=1,1,N675=1,1,P675=1,1,TRUE,0)</f>
        <v>0</v>
      </c>
      <c r="S675" s="64">
        <f>IF(AND(G675=1,R675=1),0,R675)</f>
        <v>0</v>
      </c>
      <c r="T675" s="24" t="s">
        <v>2468</v>
      </c>
      <c r="U675" s="49">
        <f>SUBSTITUTE(T675,".",",")*1</f>
        <v>0.61466575413942304</v>
      </c>
      <c r="V675" s="54">
        <f>IF(U675&gt;=0.1, 1, 0)</f>
        <v>1</v>
      </c>
      <c r="W675" s="25">
        <f>IF(U675&gt;=0.2, 1, 0)</f>
        <v>1</v>
      </c>
      <c r="X675" s="25">
        <f>IF(U675&gt;=0.3, 1, 0)</f>
        <v>1</v>
      </c>
      <c r="Y675" s="25">
        <f>IF(U675&gt;=0.4, 1, 0)</f>
        <v>1</v>
      </c>
      <c r="Z675" s="25">
        <f>IF(U675&gt;=0.5, 1, 0)</f>
        <v>1</v>
      </c>
      <c r="AA675" s="25">
        <f>IF(U675&gt;=0.6, 1, 0)</f>
        <v>1</v>
      </c>
      <c r="AB675" s="25">
        <f>IF(U675&gt;=0.7, 1, 0)</f>
        <v>0</v>
      </c>
      <c r="AC675" s="25">
        <f>IF(U675&gt;=0.8, 1, 0)</f>
        <v>0</v>
      </c>
      <c r="AD675" s="55">
        <f>IF(U675&gt;=0.9, 1, 0)</f>
        <v>0</v>
      </c>
    </row>
    <row r="676" spans="1:30" ht="20" customHeight="1" x14ac:dyDescent="0.2">
      <c r="A676" s="20" t="s">
        <v>1284</v>
      </c>
      <c r="B676" s="33" t="str">
        <f>SUBSTITUTE(A676,"/Users/timomiessen/Desktop/imagesdk/nonblackwomen1/","Image_")</f>
        <v>Image_NBW_299.jpg</v>
      </c>
      <c r="C676" s="63" t="s">
        <v>5</v>
      </c>
      <c r="D676" s="22" t="s">
        <v>6</v>
      </c>
      <c r="E676" s="23">
        <v>0</v>
      </c>
      <c r="F676" s="23">
        <v>0</v>
      </c>
      <c r="G676" s="23">
        <v>0</v>
      </c>
      <c r="H676" s="23">
        <v>0</v>
      </c>
      <c r="I676" s="23">
        <v>0</v>
      </c>
      <c r="J676" s="23">
        <v>1</v>
      </c>
      <c r="K676" s="23">
        <v>0</v>
      </c>
      <c r="L676" s="23">
        <v>0</v>
      </c>
      <c r="M676" s="23">
        <v>0</v>
      </c>
      <c r="N676" s="23">
        <v>0</v>
      </c>
      <c r="O676" s="23">
        <v>0</v>
      </c>
      <c r="P676" s="23">
        <v>0</v>
      </c>
      <c r="Q676" s="23">
        <v>0</v>
      </c>
      <c r="R676" s="23" cm="1">
        <f t="array" ref="R676">_xlfn.IFS(H676=1,1,K676=1,1,L676=1,1,M676=1,1,N676=1,1,P676=1,1,TRUE,0)</f>
        <v>0</v>
      </c>
      <c r="S676" s="64">
        <f>IF(AND(G676=1,R676=1),0,R676)</f>
        <v>0</v>
      </c>
      <c r="T676" s="24" t="s">
        <v>2472</v>
      </c>
      <c r="U676" s="49">
        <f>SUBSTITUTE(T676,".",",")*1</f>
        <v>0.95158209558576301</v>
      </c>
      <c r="V676" s="54">
        <f>IF(U676&gt;=0.1, 1, 0)</f>
        <v>1</v>
      </c>
      <c r="W676" s="25">
        <f>IF(U676&gt;=0.2, 1, 0)</f>
        <v>1</v>
      </c>
      <c r="X676" s="25">
        <f>IF(U676&gt;=0.3, 1, 0)</f>
        <v>1</v>
      </c>
      <c r="Y676" s="25">
        <f>IF(U676&gt;=0.4, 1, 0)</f>
        <v>1</v>
      </c>
      <c r="Z676" s="25">
        <f>IF(U676&gt;=0.5, 1, 0)</f>
        <v>1</v>
      </c>
      <c r="AA676" s="25">
        <f>IF(U676&gt;=0.6, 1, 0)</f>
        <v>1</v>
      </c>
      <c r="AB676" s="25">
        <f>IF(U676&gt;=0.7, 1, 0)</f>
        <v>1</v>
      </c>
      <c r="AC676" s="25">
        <f>IF(U676&gt;=0.8, 1, 0)</f>
        <v>1</v>
      </c>
      <c r="AD676" s="55">
        <f>IF(U676&gt;=0.9, 1, 0)</f>
        <v>1</v>
      </c>
    </row>
    <row r="677" spans="1:30" ht="20" customHeight="1" x14ac:dyDescent="0.2">
      <c r="A677" s="20" t="s">
        <v>1285</v>
      </c>
      <c r="B677" s="33" t="str">
        <f>SUBSTITUTE(A677,"/Users/timomiessen/Desktop/imagesdk/nonblackwomen1/","Image_")</f>
        <v>Image_NBW_3.jpg</v>
      </c>
      <c r="C677" s="63" t="s">
        <v>5</v>
      </c>
      <c r="D677" s="22" t="s">
        <v>6</v>
      </c>
      <c r="E677" s="23">
        <v>1</v>
      </c>
      <c r="F677" s="23">
        <v>0</v>
      </c>
      <c r="G677" s="23">
        <v>0</v>
      </c>
      <c r="H677" s="23">
        <v>0</v>
      </c>
      <c r="I677" s="23">
        <v>0</v>
      </c>
      <c r="J677" s="23">
        <v>0</v>
      </c>
      <c r="K677" s="23">
        <v>0</v>
      </c>
      <c r="L677" s="23">
        <v>0</v>
      </c>
      <c r="M677" s="23">
        <v>0</v>
      </c>
      <c r="N677" s="23">
        <v>0</v>
      </c>
      <c r="O677" s="23">
        <v>0</v>
      </c>
      <c r="P677" s="23">
        <v>0</v>
      </c>
      <c r="Q677" s="23">
        <v>0</v>
      </c>
      <c r="R677" s="23" cm="1">
        <f t="array" ref="R677">_xlfn.IFS(H677=1,1,K677=1,1,L677=1,1,M677=1,1,N677=1,1,P677=1,1,TRUE,0)</f>
        <v>0</v>
      </c>
      <c r="S677" s="64">
        <f>IF(AND(G677=1,R677=1),0,R677)</f>
        <v>0</v>
      </c>
      <c r="T677" s="24" t="s">
        <v>2473</v>
      </c>
      <c r="U677" s="49">
        <f>SUBSTITUTE(T677,".",",")*1</f>
        <v>6.2184522394090804E-3</v>
      </c>
      <c r="V677" s="54">
        <f>IF(U677&gt;=0.1, 1, 0)</f>
        <v>0</v>
      </c>
      <c r="W677" s="25">
        <f>IF(U677&gt;=0.2, 1, 0)</f>
        <v>0</v>
      </c>
      <c r="X677" s="25">
        <f>IF(U677&gt;=0.3, 1, 0)</f>
        <v>0</v>
      </c>
      <c r="Y677" s="25">
        <f>IF(U677&gt;=0.4, 1, 0)</f>
        <v>0</v>
      </c>
      <c r="Z677" s="25">
        <f>IF(U677&gt;=0.5, 1, 0)</f>
        <v>0</v>
      </c>
      <c r="AA677" s="25">
        <f>IF(U677&gt;=0.6, 1, 0)</f>
        <v>0</v>
      </c>
      <c r="AB677" s="25">
        <f>IF(U677&gt;=0.7, 1, 0)</f>
        <v>0</v>
      </c>
      <c r="AC677" s="25">
        <f>IF(U677&gt;=0.8, 1, 0)</f>
        <v>0</v>
      </c>
      <c r="AD677" s="55">
        <f>IF(U677&gt;=0.9, 1, 0)</f>
        <v>0</v>
      </c>
    </row>
    <row r="678" spans="1:30" ht="20" customHeight="1" x14ac:dyDescent="0.2">
      <c r="A678" s="20" t="s">
        <v>1286</v>
      </c>
      <c r="B678" s="33" t="str">
        <f>SUBSTITUTE(A678,"/Users/timomiessen/Desktop/imagesdk/nonblackwomen1/","Image_")</f>
        <v>Image_NBW_30.jpg</v>
      </c>
      <c r="C678" s="63" t="s">
        <v>5</v>
      </c>
      <c r="D678" s="22" t="s">
        <v>6</v>
      </c>
      <c r="E678" s="23">
        <v>1</v>
      </c>
      <c r="F678" s="23">
        <v>0</v>
      </c>
      <c r="G678" s="23">
        <v>0</v>
      </c>
      <c r="H678" s="23">
        <v>0</v>
      </c>
      <c r="I678" s="23">
        <v>0</v>
      </c>
      <c r="J678" s="23">
        <v>0</v>
      </c>
      <c r="K678" s="23">
        <v>0</v>
      </c>
      <c r="L678" s="23">
        <v>0</v>
      </c>
      <c r="M678" s="23">
        <v>0</v>
      </c>
      <c r="N678" s="23">
        <v>0</v>
      </c>
      <c r="O678" s="23">
        <v>0</v>
      </c>
      <c r="P678" s="23">
        <v>0</v>
      </c>
      <c r="Q678" s="23">
        <v>0</v>
      </c>
      <c r="R678" s="23" cm="1">
        <f t="array" ref="R678">_xlfn.IFS(H678=1,1,K678=1,1,L678=1,1,M678=1,1,N678=1,1,P678=1,1,TRUE,0)</f>
        <v>0</v>
      </c>
      <c r="S678" s="64">
        <f>IF(AND(G678=1,R678=1),0,R678)</f>
        <v>0</v>
      </c>
      <c r="T678" s="24" t="s">
        <v>2474</v>
      </c>
      <c r="U678" s="49">
        <f>SUBSTITUTE(T678,".",",")*1</f>
        <v>1.5657556359656101E-3</v>
      </c>
      <c r="V678" s="54">
        <f>IF(U678&gt;=0.1, 1, 0)</f>
        <v>0</v>
      </c>
      <c r="W678" s="25">
        <f>IF(U678&gt;=0.2, 1, 0)</f>
        <v>0</v>
      </c>
      <c r="X678" s="25">
        <f>IF(U678&gt;=0.3, 1, 0)</f>
        <v>0</v>
      </c>
      <c r="Y678" s="25">
        <f>IF(U678&gt;=0.4, 1, 0)</f>
        <v>0</v>
      </c>
      <c r="Z678" s="25">
        <f>IF(U678&gt;=0.5, 1, 0)</f>
        <v>0</v>
      </c>
      <c r="AA678" s="25">
        <f>IF(U678&gt;=0.6, 1, 0)</f>
        <v>0</v>
      </c>
      <c r="AB678" s="25">
        <f>IF(U678&gt;=0.7, 1, 0)</f>
        <v>0</v>
      </c>
      <c r="AC678" s="25">
        <f>IF(U678&gt;=0.8, 1, 0)</f>
        <v>0</v>
      </c>
      <c r="AD678" s="55">
        <f>IF(U678&gt;=0.9, 1, 0)</f>
        <v>0</v>
      </c>
    </row>
    <row r="679" spans="1:30" ht="20" customHeight="1" x14ac:dyDescent="0.2">
      <c r="A679" s="20" t="s">
        <v>1287</v>
      </c>
      <c r="B679" s="33" t="str">
        <f>SUBSTITUTE(A679,"/Users/timomiessen/Desktop/imagesdk/nonblackwomen1/","Image_")</f>
        <v>Image_NBW_300.jpg</v>
      </c>
      <c r="C679" s="63" t="s">
        <v>5</v>
      </c>
      <c r="D679" s="22" t="s">
        <v>6</v>
      </c>
      <c r="E679" s="23">
        <v>0</v>
      </c>
      <c r="F679" s="23">
        <v>0</v>
      </c>
      <c r="G679" s="23">
        <v>0</v>
      </c>
      <c r="H679" s="23">
        <v>0</v>
      </c>
      <c r="I679" s="23">
        <v>1</v>
      </c>
      <c r="J679" s="23">
        <v>0</v>
      </c>
      <c r="K679" s="23">
        <v>0</v>
      </c>
      <c r="L679" s="23">
        <v>0</v>
      </c>
      <c r="M679" s="23">
        <v>0</v>
      </c>
      <c r="N679" s="23">
        <v>0</v>
      </c>
      <c r="O679" s="23">
        <v>0</v>
      </c>
      <c r="P679" s="23">
        <v>0</v>
      </c>
      <c r="Q679" s="23">
        <v>0</v>
      </c>
      <c r="R679" s="23" cm="1">
        <f t="array" ref="R679">_xlfn.IFS(H679=1,1,K679=1,1,L679=1,1,M679=1,1,N679=1,1,P679=1,1,TRUE,0)</f>
        <v>0</v>
      </c>
      <c r="S679" s="64">
        <f>IF(AND(G679=1,R679=1),0,R679)</f>
        <v>0</v>
      </c>
      <c r="T679" s="24" t="s">
        <v>2475</v>
      </c>
      <c r="U679" s="49">
        <f>SUBSTITUTE(T679,".",",")*1</f>
        <v>0.95287271589040701</v>
      </c>
      <c r="V679" s="54">
        <f>IF(U679&gt;=0.1, 1, 0)</f>
        <v>1</v>
      </c>
      <c r="W679" s="25">
        <f>IF(U679&gt;=0.2, 1, 0)</f>
        <v>1</v>
      </c>
      <c r="X679" s="25">
        <f>IF(U679&gt;=0.3, 1, 0)</f>
        <v>1</v>
      </c>
      <c r="Y679" s="25">
        <f>IF(U679&gt;=0.4, 1, 0)</f>
        <v>1</v>
      </c>
      <c r="Z679" s="25">
        <f>IF(U679&gt;=0.5, 1, 0)</f>
        <v>1</v>
      </c>
      <c r="AA679" s="25">
        <f>IF(U679&gt;=0.6, 1, 0)</f>
        <v>1</v>
      </c>
      <c r="AB679" s="25">
        <f>IF(U679&gt;=0.7, 1, 0)</f>
        <v>1</v>
      </c>
      <c r="AC679" s="25">
        <f>IF(U679&gt;=0.8, 1, 0)</f>
        <v>1</v>
      </c>
      <c r="AD679" s="55">
        <f>IF(U679&gt;=0.9, 1, 0)</f>
        <v>1</v>
      </c>
    </row>
    <row r="680" spans="1:30" ht="20" customHeight="1" x14ac:dyDescent="0.2">
      <c r="A680" s="20" t="s">
        <v>1291</v>
      </c>
      <c r="B680" s="33" t="str">
        <f>SUBSTITUTE(A680,"/Users/timomiessen/Desktop/imagesdk/nonblackwomen1/","Image_")</f>
        <v>Image_NBW_304.jpg</v>
      </c>
      <c r="C680" s="63" t="s">
        <v>5</v>
      </c>
      <c r="D680" s="22" t="s">
        <v>6</v>
      </c>
      <c r="E680" s="23">
        <v>0</v>
      </c>
      <c r="F680" s="23">
        <v>0</v>
      </c>
      <c r="G680" s="23">
        <v>0</v>
      </c>
      <c r="H680" s="23">
        <v>0</v>
      </c>
      <c r="I680" s="23">
        <v>0</v>
      </c>
      <c r="J680" s="23">
        <v>1</v>
      </c>
      <c r="K680" s="23">
        <v>0</v>
      </c>
      <c r="L680" s="23">
        <v>0</v>
      </c>
      <c r="M680" s="23">
        <v>0</v>
      </c>
      <c r="N680" s="23">
        <v>0</v>
      </c>
      <c r="O680" s="23">
        <v>0</v>
      </c>
      <c r="P680" s="23">
        <v>0</v>
      </c>
      <c r="Q680" s="23">
        <v>0</v>
      </c>
      <c r="R680" s="23" cm="1">
        <f t="array" ref="R680">_xlfn.IFS(H680=1,1,K680=1,1,L680=1,1,M680=1,1,N680=1,1,P680=1,1,TRUE,0)</f>
        <v>0</v>
      </c>
      <c r="S680" s="64">
        <f>IF(AND(G680=1,R680=1),0,R680)</f>
        <v>0</v>
      </c>
      <c r="T680" s="24" t="s">
        <v>2479</v>
      </c>
      <c r="U680" s="49">
        <f>SUBSTITUTE(T680,".",",")*1</f>
        <v>0.80293948948383298</v>
      </c>
      <c r="V680" s="54">
        <f>IF(U680&gt;=0.1, 1, 0)</f>
        <v>1</v>
      </c>
      <c r="W680" s="25">
        <f>IF(U680&gt;=0.2, 1, 0)</f>
        <v>1</v>
      </c>
      <c r="X680" s="25">
        <f>IF(U680&gt;=0.3, 1, 0)</f>
        <v>1</v>
      </c>
      <c r="Y680" s="25">
        <f>IF(U680&gt;=0.4, 1, 0)</f>
        <v>1</v>
      </c>
      <c r="Z680" s="25">
        <f>IF(U680&gt;=0.5, 1, 0)</f>
        <v>1</v>
      </c>
      <c r="AA680" s="25">
        <f>IF(U680&gt;=0.6, 1, 0)</f>
        <v>1</v>
      </c>
      <c r="AB680" s="25">
        <f>IF(U680&gt;=0.7, 1, 0)</f>
        <v>1</v>
      </c>
      <c r="AC680" s="25">
        <f>IF(U680&gt;=0.8, 1, 0)</f>
        <v>1</v>
      </c>
      <c r="AD680" s="55">
        <f>IF(U680&gt;=0.9, 1, 0)</f>
        <v>0</v>
      </c>
    </row>
    <row r="681" spans="1:30" ht="20" customHeight="1" x14ac:dyDescent="0.2">
      <c r="A681" s="20" t="s">
        <v>1294</v>
      </c>
      <c r="B681" s="33" t="str">
        <f>SUBSTITUTE(A681,"/Users/timomiessen/Desktop/imagesdk/nonblackwomen1/","Image_")</f>
        <v>Image_NBW_307.jpg</v>
      </c>
      <c r="C681" s="63" t="s">
        <v>5</v>
      </c>
      <c r="D681" s="22" t="s">
        <v>6</v>
      </c>
      <c r="E681" s="23">
        <v>0</v>
      </c>
      <c r="F681" s="23">
        <v>0</v>
      </c>
      <c r="G681" s="23">
        <v>1</v>
      </c>
      <c r="H681" s="23">
        <v>0</v>
      </c>
      <c r="I681" s="23">
        <v>0</v>
      </c>
      <c r="J681" s="23">
        <v>1</v>
      </c>
      <c r="K681" s="23">
        <v>0</v>
      </c>
      <c r="L681" s="23">
        <v>0</v>
      </c>
      <c r="M681" s="23">
        <v>0</v>
      </c>
      <c r="N681" s="23">
        <v>0</v>
      </c>
      <c r="O681" s="23">
        <v>0</v>
      </c>
      <c r="P681" s="23">
        <v>1</v>
      </c>
      <c r="Q681" s="23">
        <v>0</v>
      </c>
      <c r="R681" s="23" cm="1">
        <f t="array" ref="R681">_xlfn.IFS(H681=1,1,K681=1,1,L681=1,1,M681=1,1,N681=1,1,P681=1,1,TRUE,0)</f>
        <v>1</v>
      </c>
      <c r="S681" s="64">
        <f>IF(AND(G681=1,R681=1),0,R681)</f>
        <v>0</v>
      </c>
      <c r="T681" s="24" t="s">
        <v>2482</v>
      </c>
      <c r="U681" s="49">
        <f>SUBSTITUTE(T681,".",",")*1</f>
        <v>0.967149458825588</v>
      </c>
      <c r="V681" s="54">
        <f>IF(U681&gt;=0.1, 1, 0)</f>
        <v>1</v>
      </c>
      <c r="W681" s="25">
        <f>IF(U681&gt;=0.2, 1, 0)</f>
        <v>1</v>
      </c>
      <c r="X681" s="25">
        <f>IF(U681&gt;=0.3, 1, 0)</f>
        <v>1</v>
      </c>
      <c r="Y681" s="25">
        <f>IF(U681&gt;=0.4, 1, 0)</f>
        <v>1</v>
      </c>
      <c r="Z681" s="25">
        <f>IF(U681&gt;=0.5, 1, 0)</f>
        <v>1</v>
      </c>
      <c r="AA681" s="25">
        <f>IF(U681&gt;=0.6, 1, 0)</f>
        <v>1</v>
      </c>
      <c r="AB681" s="25">
        <f>IF(U681&gt;=0.7, 1, 0)</f>
        <v>1</v>
      </c>
      <c r="AC681" s="25">
        <f>IF(U681&gt;=0.8, 1, 0)</f>
        <v>1</v>
      </c>
      <c r="AD681" s="55">
        <f>IF(U681&gt;=0.9, 1, 0)</f>
        <v>1</v>
      </c>
    </row>
    <row r="682" spans="1:30" ht="20" customHeight="1" x14ac:dyDescent="0.2">
      <c r="A682" s="20" t="s">
        <v>1297</v>
      </c>
      <c r="B682" s="33" t="str">
        <f>SUBSTITUTE(A682,"/Users/timomiessen/Desktop/imagesdk/nonblackwomen1/","Image_")</f>
        <v>Image_NBW_31.jpg</v>
      </c>
      <c r="C682" s="63" t="s">
        <v>5</v>
      </c>
      <c r="D682" s="22" t="s">
        <v>6</v>
      </c>
      <c r="E682" s="23">
        <v>1</v>
      </c>
      <c r="F682" s="23">
        <v>0</v>
      </c>
      <c r="G682" s="23">
        <v>0</v>
      </c>
      <c r="H682" s="23">
        <v>0</v>
      </c>
      <c r="I682" s="23">
        <v>0</v>
      </c>
      <c r="J682" s="23">
        <v>0</v>
      </c>
      <c r="K682" s="23">
        <v>0</v>
      </c>
      <c r="L682" s="23">
        <v>0</v>
      </c>
      <c r="M682" s="23">
        <v>0</v>
      </c>
      <c r="N682" s="23">
        <v>0</v>
      </c>
      <c r="O682" s="23">
        <v>0</v>
      </c>
      <c r="P682" s="23">
        <v>0</v>
      </c>
      <c r="Q682" s="23">
        <v>0</v>
      </c>
      <c r="R682" s="23" cm="1">
        <f t="array" ref="R682">_xlfn.IFS(H682=1,1,K682=1,1,L682=1,1,M682=1,1,N682=1,1,P682=1,1,TRUE,0)</f>
        <v>0</v>
      </c>
      <c r="S682" s="64">
        <f>IF(AND(G682=1,R682=1),0,R682)</f>
        <v>0</v>
      </c>
      <c r="T682" s="24" t="s">
        <v>2485</v>
      </c>
      <c r="U682" s="49">
        <f>SUBSTITUTE(T682,".",",")*1</f>
        <v>0.62835549563169402</v>
      </c>
      <c r="V682" s="54">
        <f>IF(U682&gt;=0.1, 1, 0)</f>
        <v>1</v>
      </c>
      <c r="W682" s="25">
        <f>IF(U682&gt;=0.2, 1, 0)</f>
        <v>1</v>
      </c>
      <c r="X682" s="25">
        <f>IF(U682&gt;=0.3, 1, 0)</f>
        <v>1</v>
      </c>
      <c r="Y682" s="25">
        <f>IF(U682&gt;=0.4, 1, 0)</f>
        <v>1</v>
      </c>
      <c r="Z682" s="25">
        <f>IF(U682&gt;=0.5, 1, 0)</f>
        <v>1</v>
      </c>
      <c r="AA682" s="25">
        <f>IF(U682&gt;=0.6, 1, 0)</f>
        <v>1</v>
      </c>
      <c r="AB682" s="25">
        <f>IF(U682&gt;=0.7, 1, 0)</f>
        <v>0</v>
      </c>
      <c r="AC682" s="25">
        <f>IF(U682&gt;=0.8, 1, 0)</f>
        <v>0</v>
      </c>
      <c r="AD682" s="55">
        <f>IF(U682&gt;=0.9, 1, 0)</f>
        <v>0</v>
      </c>
    </row>
    <row r="683" spans="1:30" ht="20" customHeight="1" x14ac:dyDescent="0.2">
      <c r="A683" s="20" t="s">
        <v>1298</v>
      </c>
      <c r="B683" s="33" t="str">
        <f>SUBSTITUTE(A683,"/Users/timomiessen/Desktop/imagesdk/nonblackwomen1/","Image_")</f>
        <v>Image_NBW_310.jpg</v>
      </c>
      <c r="C683" s="63" t="s">
        <v>5</v>
      </c>
      <c r="D683" s="22" t="s">
        <v>6</v>
      </c>
      <c r="E683" s="23">
        <v>0</v>
      </c>
      <c r="F683" s="23">
        <v>0</v>
      </c>
      <c r="G683" s="23">
        <v>0</v>
      </c>
      <c r="H683" s="23">
        <v>0</v>
      </c>
      <c r="I683" s="23">
        <v>0</v>
      </c>
      <c r="J683" s="23">
        <v>1</v>
      </c>
      <c r="K683" s="23">
        <v>0</v>
      </c>
      <c r="L683" s="23">
        <v>0</v>
      </c>
      <c r="M683" s="23">
        <v>0</v>
      </c>
      <c r="N683" s="23">
        <v>0</v>
      </c>
      <c r="O683" s="23">
        <v>0</v>
      </c>
      <c r="P683" s="23">
        <v>0</v>
      </c>
      <c r="Q683" s="23">
        <v>0</v>
      </c>
      <c r="R683" s="23" cm="1">
        <f t="array" ref="R683">_xlfn.IFS(H683=1,1,K683=1,1,L683=1,1,M683=1,1,N683=1,1,P683=1,1,TRUE,0)</f>
        <v>0</v>
      </c>
      <c r="S683" s="64">
        <f>IF(AND(G683=1,R683=1),0,R683)</f>
        <v>0</v>
      </c>
      <c r="T683" s="24" t="s">
        <v>2486</v>
      </c>
      <c r="U683" s="49">
        <f>SUBSTITUTE(T683,".",",")*1</f>
        <v>0.28743840754032102</v>
      </c>
      <c r="V683" s="54">
        <f>IF(U683&gt;=0.1, 1, 0)</f>
        <v>1</v>
      </c>
      <c r="W683" s="25">
        <f>IF(U683&gt;=0.2, 1, 0)</f>
        <v>1</v>
      </c>
      <c r="X683" s="25">
        <f>IF(U683&gt;=0.3, 1, 0)</f>
        <v>0</v>
      </c>
      <c r="Y683" s="25">
        <f>IF(U683&gt;=0.4, 1, 0)</f>
        <v>0</v>
      </c>
      <c r="Z683" s="25">
        <f>IF(U683&gt;=0.5, 1, 0)</f>
        <v>0</v>
      </c>
      <c r="AA683" s="25">
        <f>IF(U683&gt;=0.6, 1, 0)</f>
        <v>0</v>
      </c>
      <c r="AB683" s="25">
        <f>IF(U683&gt;=0.7, 1, 0)</f>
        <v>0</v>
      </c>
      <c r="AC683" s="25">
        <f>IF(U683&gt;=0.8, 1, 0)</f>
        <v>0</v>
      </c>
      <c r="AD683" s="55">
        <f>IF(U683&gt;=0.9, 1, 0)</f>
        <v>0</v>
      </c>
    </row>
    <row r="684" spans="1:30" ht="20" customHeight="1" x14ac:dyDescent="0.2">
      <c r="A684" s="20" t="s">
        <v>1307</v>
      </c>
      <c r="B684" s="33" t="str">
        <f>SUBSTITUTE(A684,"/Users/timomiessen/Desktop/imagesdk/nonblackwomen1/","Image_")</f>
        <v>Image_NBW_319.jpg</v>
      </c>
      <c r="C684" s="63" t="s">
        <v>5</v>
      </c>
      <c r="D684" s="22" t="s">
        <v>6</v>
      </c>
      <c r="E684" s="23">
        <v>0</v>
      </c>
      <c r="F684" s="23">
        <v>0</v>
      </c>
      <c r="G684" s="23">
        <v>0</v>
      </c>
      <c r="H684" s="23">
        <v>0</v>
      </c>
      <c r="I684" s="23">
        <v>1</v>
      </c>
      <c r="J684" s="23">
        <v>0</v>
      </c>
      <c r="K684" s="23">
        <v>0</v>
      </c>
      <c r="L684" s="23">
        <v>0</v>
      </c>
      <c r="M684" s="23">
        <v>0</v>
      </c>
      <c r="N684" s="23">
        <v>0</v>
      </c>
      <c r="O684" s="23">
        <v>0</v>
      </c>
      <c r="P684" s="23">
        <v>0</v>
      </c>
      <c r="Q684" s="23">
        <v>0</v>
      </c>
      <c r="R684" s="23" cm="1">
        <f t="array" ref="R684">_xlfn.IFS(H684=1,1,K684=1,1,L684=1,1,M684=1,1,N684=1,1,P684=1,1,TRUE,0)</f>
        <v>0</v>
      </c>
      <c r="S684" s="64">
        <f>IF(AND(G684=1,R684=1),0,R684)</f>
        <v>0</v>
      </c>
      <c r="T684" s="24" t="s">
        <v>2495</v>
      </c>
      <c r="U684" s="49">
        <f>SUBSTITUTE(T684,".",",")*1</f>
        <v>0.62225364893674795</v>
      </c>
      <c r="V684" s="54">
        <f>IF(U684&gt;=0.1, 1, 0)</f>
        <v>1</v>
      </c>
      <c r="W684" s="25">
        <f>IF(U684&gt;=0.2, 1, 0)</f>
        <v>1</v>
      </c>
      <c r="X684" s="25">
        <f>IF(U684&gt;=0.3, 1, 0)</f>
        <v>1</v>
      </c>
      <c r="Y684" s="25">
        <f>IF(U684&gt;=0.4, 1, 0)</f>
        <v>1</v>
      </c>
      <c r="Z684" s="25">
        <f>IF(U684&gt;=0.5, 1, 0)</f>
        <v>1</v>
      </c>
      <c r="AA684" s="25">
        <f>IF(U684&gt;=0.6, 1, 0)</f>
        <v>1</v>
      </c>
      <c r="AB684" s="25">
        <f>IF(U684&gt;=0.7, 1, 0)</f>
        <v>0</v>
      </c>
      <c r="AC684" s="25">
        <f>IF(U684&gt;=0.8, 1, 0)</f>
        <v>0</v>
      </c>
      <c r="AD684" s="55">
        <f>IF(U684&gt;=0.9, 1, 0)</f>
        <v>0</v>
      </c>
    </row>
    <row r="685" spans="1:30" ht="20" customHeight="1" x14ac:dyDescent="0.2">
      <c r="A685" s="20" t="s">
        <v>1308</v>
      </c>
      <c r="B685" s="33" t="str">
        <f>SUBSTITUTE(A685,"/Users/timomiessen/Desktop/imagesdk/nonblackwomen1/","Image_")</f>
        <v>Image_NBW_32.jpg</v>
      </c>
      <c r="C685" s="63" t="s">
        <v>5</v>
      </c>
      <c r="D685" s="22" t="s">
        <v>6</v>
      </c>
      <c r="E685" s="23">
        <v>1</v>
      </c>
      <c r="F685" s="23">
        <v>0</v>
      </c>
      <c r="G685" s="23">
        <v>0</v>
      </c>
      <c r="H685" s="23">
        <v>0</v>
      </c>
      <c r="I685" s="23">
        <v>0</v>
      </c>
      <c r="J685" s="23">
        <v>0</v>
      </c>
      <c r="K685" s="23">
        <v>0</v>
      </c>
      <c r="L685" s="23">
        <v>0</v>
      </c>
      <c r="M685" s="23">
        <v>0</v>
      </c>
      <c r="N685" s="23">
        <v>0</v>
      </c>
      <c r="O685" s="23">
        <v>0</v>
      </c>
      <c r="P685" s="23">
        <v>0</v>
      </c>
      <c r="Q685" s="23">
        <v>0</v>
      </c>
      <c r="R685" s="23" cm="1">
        <f t="array" ref="R685">_xlfn.IFS(H685=1,1,K685=1,1,L685=1,1,M685=1,1,N685=1,1,P685=1,1,TRUE,0)</f>
        <v>0</v>
      </c>
      <c r="S685" s="64">
        <f>IF(AND(G685=1,R685=1),0,R685)</f>
        <v>0</v>
      </c>
      <c r="T685" s="24" t="s">
        <v>2496</v>
      </c>
      <c r="U685" s="49">
        <f>SUBSTITUTE(T685,".",",")*1</f>
        <v>1.9375378265976899E-2</v>
      </c>
      <c r="V685" s="54">
        <f>IF(U685&gt;=0.1, 1, 0)</f>
        <v>0</v>
      </c>
      <c r="W685" s="25">
        <f>IF(U685&gt;=0.2, 1, 0)</f>
        <v>0</v>
      </c>
      <c r="X685" s="25">
        <f>IF(U685&gt;=0.3, 1, 0)</f>
        <v>0</v>
      </c>
      <c r="Y685" s="25">
        <f>IF(U685&gt;=0.4, 1, 0)</f>
        <v>0</v>
      </c>
      <c r="Z685" s="25">
        <f>IF(U685&gt;=0.5, 1, 0)</f>
        <v>0</v>
      </c>
      <c r="AA685" s="25">
        <f>IF(U685&gt;=0.6, 1, 0)</f>
        <v>0</v>
      </c>
      <c r="AB685" s="25">
        <f>IF(U685&gt;=0.7, 1, 0)</f>
        <v>0</v>
      </c>
      <c r="AC685" s="25">
        <f>IF(U685&gt;=0.8, 1, 0)</f>
        <v>0</v>
      </c>
      <c r="AD685" s="55">
        <f>IF(U685&gt;=0.9, 1, 0)</f>
        <v>0</v>
      </c>
    </row>
    <row r="686" spans="1:30" ht="20" customHeight="1" x14ac:dyDescent="0.2">
      <c r="A686" s="20" t="s">
        <v>1319</v>
      </c>
      <c r="B686" s="33" t="str">
        <f>SUBSTITUTE(A686,"/Users/timomiessen/Desktop/imagesdk/nonblackwomen1/","Image_")</f>
        <v>Image_NBW_33.jpg</v>
      </c>
      <c r="C686" s="63" t="s">
        <v>5</v>
      </c>
      <c r="D686" s="22" t="s">
        <v>6</v>
      </c>
      <c r="E686" s="23">
        <v>1</v>
      </c>
      <c r="F686" s="23">
        <v>0</v>
      </c>
      <c r="G686" s="23">
        <v>0</v>
      </c>
      <c r="H686" s="23">
        <v>0</v>
      </c>
      <c r="I686" s="23">
        <v>0</v>
      </c>
      <c r="J686" s="23">
        <v>0</v>
      </c>
      <c r="K686" s="23">
        <v>0</v>
      </c>
      <c r="L686" s="23">
        <v>0</v>
      </c>
      <c r="M686" s="23">
        <v>0</v>
      </c>
      <c r="N686" s="23">
        <v>0</v>
      </c>
      <c r="O686" s="23">
        <v>0</v>
      </c>
      <c r="P686" s="23">
        <v>0</v>
      </c>
      <c r="Q686" s="23">
        <v>0</v>
      </c>
      <c r="R686" s="23" cm="1">
        <f t="array" ref="R686">_xlfn.IFS(H686=1,1,K686=1,1,L686=1,1,M686=1,1,N686=1,1,P686=1,1,TRUE,0)</f>
        <v>0</v>
      </c>
      <c r="S686" s="64">
        <f>IF(AND(G686=1,R686=1),0,R686)</f>
        <v>0</v>
      </c>
      <c r="T686" s="24" t="s">
        <v>2507</v>
      </c>
      <c r="U686" s="49">
        <f>SUBSTITUTE(T686,".",",")*1</f>
        <v>0.375545464456081</v>
      </c>
      <c r="V686" s="54">
        <f>IF(U686&gt;=0.1, 1, 0)</f>
        <v>1</v>
      </c>
      <c r="W686" s="25">
        <f>IF(U686&gt;=0.2, 1, 0)</f>
        <v>1</v>
      </c>
      <c r="X686" s="25">
        <f>IF(U686&gt;=0.3, 1, 0)</f>
        <v>1</v>
      </c>
      <c r="Y686" s="25">
        <f>IF(U686&gt;=0.4, 1, 0)</f>
        <v>0</v>
      </c>
      <c r="Z686" s="25">
        <f>IF(U686&gt;=0.5, 1, 0)</f>
        <v>0</v>
      </c>
      <c r="AA686" s="25">
        <f>IF(U686&gt;=0.6, 1, 0)</f>
        <v>0</v>
      </c>
      <c r="AB686" s="25">
        <f>IF(U686&gt;=0.7, 1, 0)</f>
        <v>0</v>
      </c>
      <c r="AC686" s="25">
        <f>IF(U686&gt;=0.8, 1, 0)</f>
        <v>0</v>
      </c>
      <c r="AD686" s="55">
        <f>IF(U686&gt;=0.9, 1, 0)</f>
        <v>0</v>
      </c>
    </row>
    <row r="687" spans="1:30" ht="20" customHeight="1" x14ac:dyDescent="0.2">
      <c r="A687" s="20" t="s">
        <v>1330</v>
      </c>
      <c r="B687" s="33" t="str">
        <f>SUBSTITUTE(A687,"/Users/timomiessen/Desktop/imagesdk/nonblackwomen1/","Image_")</f>
        <v>Image_NBW_34.jpg</v>
      </c>
      <c r="C687" s="63" t="s">
        <v>5</v>
      </c>
      <c r="D687" s="22" t="s">
        <v>6</v>
      </c>
      <c r="E687" s="23">
        <v>1</v>
      </c>
      <c r="F687" s="23">
        <v>0</v>
      </c>
      <c r="G687" s="23">
        <v>0</v>
      </c>
      <c r="H687" s="23">
        <v>0</v>
      </c>
      <c r="I687" s="23">
        <v>0</v>
      </c>
      <c r="J687" s="23">
        <v>0</v>
      </c>
      <c r="K687" s="23">
        <v>0</v>
      </c>
      <c r="L687" s="23">
        <v>0</v>
      </c>
      <c r="M687" s="23">
        <v>0</v>
      </c>
      <c r="N687" s="23">
        <v>0</v>
      </c>
      <c r="O687" s="23">
        <v>0</v>
      </c>
      <c r="P687" s="23">
        <v>0</v>
      </c>
      <c r="Q687" s="23">
        <v>0</v>
      </c>
      <c r="R687" s="23" cm="1">
        <f t="array" ref="R687">_xlfn.IFS(H687=1,1,K687=1,1,L687=1,1,M687=1,1,N687=1,1,P687=1,1,TRUE,0)</f>
        <v>0</v>
      </c>
      <c r="S687" s="64">
        <f>IF(AND(G687=1,R687=1),0,R687)</f>
        <v>0</v>
      </c>
      <c r="T687" s="24" t="s">
        <v>2518</v>
      </c>
      <c r="U687" s="49">
        <f>SUBSTITUTE(T687,".",",")*1</f>
        <v>0.39865772426128299</v>
      </c>
      <c r="V687" s="54">
        <f>IF(U687&gt;=0.1, 1, 0)</f>
        <v>1</v>
      </c>
      <c r="W687" s="25">
        <f>IF(U687&gt;=0.2, 1, 0)</f>
        <v>1</v>
      </c>
      <c r="X687" s="25">
        <f>IF(U687&gt;=0.3, 1, 0)</f>
        <v>1</v>
      </c>
      <c r="Y687" s="25">
        <f>IF(U687&gt;=0.4, 1, 0)</f>
        <v>0</v>
      </c>
      <c r="Z687" s="25">
        <f>IF(U687&gt;=0.5, 1, 0)</f>
        <v>0</v>
      </c>
      <c r="AA687" s="25">
        <f>IF(U687&gt;=0.6, 1, 0)</f>
        <v>0</v>
      </c>
      <c r="AB687" s="25">
        <f>IF(U687&gt;=0.7, 1, 0)</f>
        <v>0</v>
      </c>
      <c r="AC687" s="25">
        <f>IF(U687&gt;=0.8, 1, 0)</f>
        <v>0</v>
      </c>
      <c r="AD687" s="55">
        <f>IF(U687&gt;=0.9, 1, 0)</f>
        <v>0</v>
      </c>
    </row>
    <row r="688" spans="1:30" ht="20" customHeight="1" x14ac:dyDescent="0.2">
      <c r="A688" s="20" t="s">
        <v>1341</v>
      </c>
      <c r="B688" s="33" t="str">
        <f>SUBSTITUTE(A688,"/Users/timomiessen/Desktop/imagesdk/nonblackwomen1/","Image_")</f>
        <v>Image_NBW_35.jpg</v>
      </c>
      <c r="C688" s="63" t="s">
        <v>5</v>
      </c>
      <c r="D688" s="22" t="s">
        <v>6</v>
      </c>
      <c r="E688" s="23">
        <v>1</v>
      </c>
      <c r="F688" s="23">
        <v>0</v>
      </c>
      <c r="G688" s="23">
        <v>0</v>
      </c>
      <c r="H688" s="26">
        <v>0</v>
      </c>
      <c r="I688" s="23">
        <v>0</v>
      </c>
      <c r="J688" s="23">
        <v>0</v>
      </c>
      <c r="K688" s="23">
        <v>0</v>
      </c>
      <c r="L688" s="26">
        <v>0</v>
      </c>
      <c r="M688" s="23">
        <v>0</v>
      </c>
      <c r="N688" s="23">
        <v>0</v>
      </c>
      <c r="O688" s="23">
        <v>0</v>
      </c>
      <c r="P688" s="26">
        <v>0</v>
      </c>
      <c r="Q688" s="23">
        <v>0</v>
      </c>
      <c r="R688" s="23" cm="1">
        <f t="array" ref="R688">_xlfn.IFS(H688=1,1,K688=1,1,L688=1,1,M688=1,1,N688=1,1,P688=1,1,TRUE,0)</f>
        <v>0</v>
      </c>
      <c r="S688" s="64">
        <f>IF(AND(G688=1,R688=1),0,R688)</f>
        <v>0</v>
      </c>
      <c r="T688" s="24" t="s">
        <v>2529</v>
      </c>
      <c r="U688" s="49">
        <f>SUBSTITUTE(T688,".",",")*1</f>
        <v>2.90634976699948E-2</v>
      </c>
      <c r="V688" s="54">
        <f>IF(U688&gt;=0.1, 1, 0)</f>
        <v>0</v>
      </c>
      <c r="W688" s="25">
        <f>IF(U688&gt;=0.2, 1, 0)</f>
        <v>0</v>
      </c>
      <c r="X688" s="25">
        <f>IF(U688&gt;=0.3, 1, 0)</f>
        <v>0</v>
      </c>
      <c r="Y688" s="25">
        <f>IF(U688&gt;=0.4, 1, 0)</f>
        <v>0</v>
      </c>
      <c r="Z688" s="25">
        <f>IF(U688&gt;=0.5, 1, 0)</f>
        <v>0</v>
      </c>
      <c r="AA688" s="25">
        <f>IF(U688&gt;=0.6, 1, 0)</f>
        <v>0</v>
      </c>
      <c r="AB688" s="25">
        <f>IF(U688&gt;=0.7, 1, 0)</f>
        <v>0</v>
      </c>
      <c r="AC688" s="25">
        <f>IF(U688&gt;=0.8, 1, 0)</f>
        <v>0</v>
      </c>
      <c r="AD688" s="55">
        <f>IF(U688&gt;=0.9, 1, 0)</f>
        <v>0</v>
      </c>
    </row>
    <row r="689" spans="1:30" ht="20" customHeight="1" x14ac:dyDescent="0.2">
      <c r="A689" s="20" t="s">
        <v>1352</v>
      </c>
      <c r="B689" s="33" t="str">
        <f>SUBSTITUTE(A689,"/Users/timomiessen/Desktop/imagesdk/nonblackwomen1/","Image_")</f>
        <v>Image_NBW_36.jpg</v>
      </c>
      <c r="C689" s="63" t="s">
        <v>5</v>
      </c>
      <c r="D689" s="22" t="s">
        <v>6</v>
      </c>
      <c r="E689" s="23">
        <v>1</v>
      </c>
      <c r="F689" s="23">
        <v>0</v>
      </c>
      <c r="G689" s="23">
        <v>0</v>
      </c>
      <c r="H689" s="23">
        <v>0</v>
      </c>
      <c r="I689" s="23">
        <v>0</v>
      </c>
      <c r="J689" s="23">
        <v>0</v>
      </c>
      <c r="K689" s="23">
        <v>0</v>
      </c>
      <c r="L689" s="23">
        <v>0</v>
      </c>
      <c r="M689" s="23">
        <v>0</v>
      </c>
      <c r="N689" s="23">
        <v>0</v>
      </c>
      <c r="O689" s="23">
        <v>0</v>
      </c>
      <c r="P689" s="23">
        <v>0</v>
      </c>
      <c r="Q689" s="23">
        <v>0</v>
      </c>
      <c r="R689" s="23" cm="1">
        <f t="array" ref="R689">_xlfn.IFS(H689=1,1,K689=1,1,L689=1,1,M689=1,1,N689=1,1,P689=1,1,TRUE,0)</f>
        <v>0</v>
      </c>
      <c r="S689" s="64">
        <f>IF(AND(G689=1,R689=1),0,R689)</f>
        <v>0</v>
      </c>
      <c r="T689" s="24" t="s">
        <v>2540</v>
      </c>
      <c r="U689" s="49">
        <f>SUBSTITUTE(T689,".",",")*1</f>
        <v>2.42357179522514E-2</v>
      </c>
      <c r="V689" s="54">
        <f>IF(U689&gt;=0.1, 1, 0)</f>
        <v>0</v>
      </c>
      <c r="W689" s="25">
        <f>IF(U689&gt;=0.2, 1, 0)</f>
        <v>0</v>
      </c>
      <c r="X689" s="25">
        <f>IF(U689&gt;=0.3, 1, 0)</f>
        <v>0</v>
      </c>
      <c r="Y689" s="25">
        <f>IF(U689&gt;=0.4, 1, 0)</f>
        <v>0</v>
      </c>
      <c r="Z689" s="25">
        <f>IF(U689&gt;=0.5, 1, 0)</f>
        <v>0</v>
      </c>
      <c r="AA689" s="25">
        <f>IF(U689&gt;=0.6, 1, 0)</f>
        <v>0</v>
      </c>
      <c r="AB689" s="25">
        <f>IF(U689&gt;=0.7, 1, 0)</f>
        <v>0</v>
      </c>
      <c r="AC689" s="25">
        <f>IF(U689&gt;=0.8, 1, 0)</f>
        <v>0</v>
      </c>
      <c r="AD689" s="55">
        <f>IF(U689&gt;=0.9, 1, 0)</f>
        <v>0</v>
      </c>
    </row>
    <row r="690" spans="1:30" ht="20" customHeight="1" x14ac:dyDescent="0.2">
      <c r="A690" s="20" t="s">
        <v>1358</v>
      </c>
      <c r="B690" s="33" t="str">
        <f>SUBSTITUTE(A690,"/Users/timomiessen/Desktop/imagesdk/nonblackwomen1/","Image_")</f>
        <v>Image_NBW_37.jpg</v>
      </c>
      <c r="C690" s="63" t="s">
        <v>5</v>
      </c>
      <c r="D690" s="22" t="s">
        <v>6</v>
      </c>
      <c r="E690" s="23">
        <v>1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0</v>
      </c>
      <c r="L690" s="23">
        <v>0</v>
      </c>
      <c r="M690" s="23">
        <v>0</v>
      </c>
      <c r="N690" s="23">
        <v>0</v>
      </c>
      <c r="O690" s="23">
        <v>0</v>
      </c>
      <c r="P690" s="23">
        <v>0</v>
      </c>
      <c r="Q690" s="23">
        <v>0</v>
      </c>
      <c r="R690" s="23" cm="1">
        <f t="array" ref="R690">_xlfn.IFS(H690=1,1,K690=1,1,L690=1,1,M690=1,1,N690=1,1,P690=1,1,TRUE,0)</f>
        <v>0</v>
      </c>
      <c r="S690" s="64">
        <f>IF(AND(G690=1,R690=1),0,R690)</f>
        <v>0</v>
      </c>
      <c r="T690" s="24" t="s">
        <v>2546</v>
      </c>
      <c r="U690" s="49">
        <f>SUBSTITUTE(T690,".",",")*1</f>
        <v>2.0221099257469101E-2</v>
      </c>
      <c r="V690" s="54">
        <f>IF(U690&gt;=0.1, 1, 0)</f>
        <v>0</v>
      </c>
      <c r="W690" s="25">
        <f>IF(U690&gt;=0.2, 1, 0)</f>
        <v>0</v>
      </c>
      <c r="X690" s="25">
        <f>IF(U690&gt;=0.3, 1, 0)</f>
        <v>0</v>
      </c>
      <c r="Y690" s="25">
        <f>IF(U690&gt;=0.4, 1, 0)</f>
        <v>0</v>
      </c>
      <c r="Z690" s="25">
        <f>IF(U690&gt;=0.5, 1, 0)</f>
        <v>0</v>
      </c>
      <c r="AA690" s="25">
        <f>IF(U690&gt;=0.6, 1, 0)</f>
        <v>0</v>
      </c>
      <c r="AB690" s="25">
        <f>IF(U690&gt;=0.7, 1, 0)</f>
        <v>0</v>
      </c>
      <c r="AC690" s="25">
        <f>IF(U690&gt;=0.8, 1, 0)</f>
        <v>0</v>
      </c>
      <c r="AD690" s="55">
        <f>IF(U690&gt;=0.9, 1, 0)</f>
        <v>0</v>
      </c>
    </row>
    <row r="691" spans="1:30" ht="20" customHeight="1" x14ac:dyDescent="0.2">
      <c r="A691" s="20" t="s">
        <v>1359</v>
      </c>
      <c r="B691" s="33" t="str">
        <f>SUBSTITUTE(A691,"/Users/timomiessen/Desktop/imagesdk/nonblackwomen1/","Image_")</f>
        <v>Image_NBW_38.jpg</v>
      </c>
      <c r="C691" s="63" t="s">
        <v>5</v>
      </c>
      <c r="D691" s="22" t="s">
        <v>6</v>
      </c>
      <c r="E691" s="23">
        <v>1</v>
      </c>
      <c r="F691" s="23">
        <v>0</v>
      </c>
      <c r="G691" s="23">
        <v>0</v>
      </c>
      <c r="H691" s="23">
        <v>0</v>
      </c>
      <c r="I691" s="23">
        <v>0</v>
      </c>
      <c r="J691" s="23">
        <v>0</v>
      </c>
      <c r="K691" s="23">
        <v>0</v>
      </c>
      <c r="L691" s="23">
        <v>0</v>
      </c>
      <c r="M691" s="23">
        <v>0</v>
      </c>
      <c r="N691" s="23">
        <v>0</v>
      </c>
      <c r="O691" s="23">
        <v>0</v>
      </c>
      <c r="P691" s="23">
        <v>0</v>
      </c>
      <c r="Q691" s="23">
        <v>0</v>
      </c>
      <c r="R691" s="23" cm="1">
        <f t="array" ref="R691">_xlfn.IFS(H691=1,1,K691=1,1,L691=1,1,M691=1,1,N691=1,1,P691=1,1,TRUE,0)</f>
        <v>0</v>
      </c>
      <c r="S691" s="64">
        <f>IF(AND(G691=1,R691=1),0,R691)</f>
        <v>0</v>
      </c>
      <c r="T691" s="24" t="s">
        <v>2547</v>
      </c>
      <c r="U691" s="49">
        <f>SUBSTITUTE(T691,".",",")*1</f>
        <v>8.0050963442772592E-3</v>
      </c>
      <c r="V691" s="54">
        <f>IF(U691&gt;=0.1, 1, 0)</f>
        <v>0</v>
      </c>
      <c r="W691" s="25">
        <f>IF(U691&gt;=0.2, 1, 0)</f>
        <v>0</v>
      </c>
      <c r="X691" s="25">
        <f>IF(U691&gt;=0.3, 1, 0)</f>
        <v>0</v>
      </c>
      <c r="Y691" s="25">
        <f>IF(U691&gt;=0.4, 1, 0)</f>
        <v>0</v>
      </c>
      <c r="Z691" s="25">
        <f>IF(U691&gt;=0.5, 1, 0)</f>
        <v>0</v>
      </c>
      <c r="AA691" s="25">
        <f>IF(U691&gt;=0.6, 1, 0)</f>
        <v>0</v>
      </c>
      <c r="AB691" s="25">
        <f>IF(U691&gt;=0.7, 1, 0)</f>
        <v>0</v>
      </c>
      <c r="AC691" s="25">
        <f>IF(U691&gt;=0.8, 1, 0)</f>
        <v>0</v>
      </c>
      <c r="AD691" s="55">
        <f>IF(U691&gt;=0.9, 1, 0)</f>
        <v>0</v>
      </c>
    </row>
    <row r="692" spans="1:30" ht="20" customHeight="1" x14ac:dyDescent="0.2">
      <c r="A692" s="20" t="s">
        <v>1362</v>
      </c>
      <c r="B692" s="33" t="str">
        <f>SUBSTITUTE(A692,"/Users/timomiessen/Desktop/imagesdk/nonblackwomen1/","Image_")</f>
        <v>Image_NBW_40.jpg</v>
      </c>
      <c r="C692" s="63" t="s">
        <v>5</v>
      </c>
      <c r="D692" s="22" t="s">
        <v>6</v>
      </c>
      <c r="E692" s="23">
        <v>1</v>
      </c>
      <c r="F692" s="23">
        <v>0</v>
      </c>
      <c r="G692" s="23">
        <v>0</v>
      </c>
      <c r="H692" s="23">
        <v>0</v>
      </c>
      <c r="I692" s="23">
        <v>0</v>
      </c>
      <c r="J692" s="23">
        <v>0</v>
      </c>
      <c r="K692" s="23">
        <v>0</v>
      </c>
      <c r="L692" s="23">
        <v>0</v>
      </c>
      <c r="M692" s="23">
        <v>0</v>
      </c>
      <c r="N692" s="23">
        <v>0</v>
      </c>
      <c r="O692" s="23">
        <v>0</v>
      </c>
      <c r="P692" s="23">
        <v>0</v>
      </c>
      <c r="Q692" s="23">
        <v>0</v>
      </c>
      <c r="R692" s="23" cm="1">
        <f t="array" ref="R692">_xlfn.IFS(H692=1,1,K692=1,1,L692=1,1,M692=1,1,N692=1,1,P692=1,1,TRUE,0)</f>
        <v>0</v>
      </c>
      <c r="S692" s="64">
        <f>IF(AND(G692=1,R692=1),0,R692)</f>
        <v>0</v>
      </c>
      <c r="T692" s="24" t="s">
        <v>2550</v>
      </c>
      <c r="U692" s="49">
        <f>SUBSTITUTE(T692,".",",")*1</f>
        <v>0.71594937145709903</v>
      </c>
      <c r="V692" s="54">
        <f>IF(U692&gt;=0.1, 1, 0)</f>
        <v>1</v>
      </c>
      <c r="W692" s="25">
        <f>IF(U692&gt;=0.2, 1, 0)</f>
        <v>1</v>
      </c>
      <c r="X692" s="25">
        <f>IF(U692&gt;=0.3, 1, 0)</f>
        <v>1</v>
      </c>
      <c r="Y692" s="25">
        <f>IF(U692&gt;=0.4, 1, 0)</f>
        <v>1</v>
      </c>
      <c r="Z692" s="25">
        <f>IF(U692&gt;=0.5, 1, 0)</f>
        <v>1</v>
      </c>
      <c r="AA692" s="25">
        <f>IF(U692&gt;=0.6, 1, 0)</f>
        <v>1</v>
      </c>
      <c r="AB692" s="25">
        <f>IF(U692&gt;=0.7, 1, 0)</f>
        <v>1</v>
      </c>
      <c r="AC692" s="25">
        <f>IF(U692&gt;=0.8, 1, 0)</f>
        <v>0</v>
      </c>
      <c r="AD692" s="55">
        <f>IF(U692&gt;=0.9, 1, 0)</f>
        <v>0</v>
      </c>
    </row>
    <row r="693" spans="1:30" ht="20" customHeight="1" x14ac:dyDescent="0.2">
      <c r="A693" s="20" t="s">
        <v>1363</v>
      </c>
      <c r="B693" s="33" t="str">
        <f>SUBSTITUTE(A693,"/Users/timomiessen/Desktop/imagesdk/nonblackwomen1/","Image_")</f>
        <v>Image_NBW_41.jpg</v>
      </c>
      <c r="C693" s="63" t="s">
        <v>5</v>
      </c>
      <c r="D693" s="22" t="s">
        <v>6</v>
      </c>
      <c r="E693" s="23">
        <v>1</v>
      </c>
      <c r="F693" s="23">
        <v>0</v>
      </c>
      <c r="G693" s="23">
        <v>0</v>
      </c>
      <c r="H693" s="23">
        <v>0</v>
      </c>
      <c r="I693" s="23">
        <v>0</v>
      </c>
      <c r="J693" s="23">
        <v>0</v>
      </c>
      <c r="K693" s="23">
        <v>0</v>
      </c>
      <c r="L693" s="23">
        <v>0</v>
      </c>
      <c r="M693" s="23">
        <v>0</v>
      </c>
      <c r="N693" s="23">
        <v>0</v>
      </c>
      <c r="O693" s="23">
        <v>0</v>
      </c>
      <c r="P693" s="23">
        <v>0</v>
      </c>
      <c r="Q693" s="23">
        <v>0</v>
      </c>
      <c r="R693" s="23" cm="1">
        <f t="array" ref="R693">_xlfn.IFS(H693=1,1,K693=1,1,L693=1,1,M693=1,1,N693=1,1,P693=1,1,TRUE,0)</f>
        <v>0</v>
      </c>
      <c r="S693" s="64">
        <f>IF(AND(G693=1,R693=1),0,R693)</f>
        <v>0</v>
      </c>
      <c r="T693" s="24" t="s">
        <v>2551</v>
      </c>
      <c r="U693" s="49">
        <f>SUBSTITUTE(T693,".",",")*1</f>
        <v>7.5069845188409003E-3</v>
      </c>
      <c r="V693" s="54">
        <f>IF(U693&gt;=0.1, 1, 0)</f>
        <v>0</v>
      </c>
      <c r="W693" s="25">
        <f>IF(U693&gt;=0.2, 1, 0)</f>
        <v>0</v>
      </c>
      <c r="X693" s="25">
        <f>IF(U693&gt;=0.3, 1, 0)</f>
        <v>0</v>
      </c>
      <c r="Y693" s="25">
        <f>IF(U693&gt;=0.4, 1, 0)</f>
        <v>0</v>
      </c>
      <c r="Z693" s="25">
        <f>IF(U693&gt;=0.5, 1, 0)</f>
        <v>0</v>
      </c>
      <c r="AA693" s="25">
        <f>IF(U693&gt;=0.6, 1, 0)</f>
        <v>0</v>
      </c>
      <c r="AB693" s="25">
        <f>IF(U693&gt;=0.7, 1, 0)</f>
        <v>0</v>
      </c>
      <c r="AC693" s="25">
        <f>IF(U693&gt;=0.8, 1, 0)</f>
        <v>0</v>
      </c>
      <c r="AD693" s="55">
        <f>IF(U693&gt;=0.9, 1, 0)</f>
        <v>0</v>
      </c>
    </row>
    <row r="694" spans="1:30" ht="20" customHeight="1" x14ac:dyDescent="0.2">
      <c r="A694" s="20" t="s">
        <v>1364</v>
      </c>
      <c r="B694" s="33" t="str">
        <f>SUBSTITUTE(A694,"/Users/timomiessen/Desktop/imagesdk/nonblackwomen1/","Image_")</f>
        <v>Image_NBW_42.jpg</v>
      </c>
      <c r="C694" s="63" t="s">
        <v>5</v>
      </c>
      <c r="D694" s="22" t="s">
        <v>6</v>
      </c>
      <c r="E694" s="23">
        <v>1</v>
      </c>
      <c r="F694" s="23">
        <v>0</v>
      </c>
      <c r="G694" s="23">
        <v>0</v>
      </c>
      <c r="H694" s="23">
        <v>0</v>
      </c>
      <c r="I694" s="23">
        <v>0</v>
      </c>
      <c r="J694" s="23">
        <v>0</v>
      </c>
      <c r="K694" s="23">
        <v>0</v>
      </c>
      <c r="L694" s="23">
        <v>0</v>
      </c>
      <c r="M694" s="23">
        <v>0</v>
      </c>
      <c r="N694" s="23">
        <v>0</v>
      </c>
      <c r="O694" s="23">
        <v>0</v>
      </c>
      <c r="P694" s="23">
        <v>0</v>
      </c>
      <c r="Q694" s="23">
        <v>0</v>
      </c>
      <c r="R694" s="23" cm="1">
        <f t="array" ref="R694">_xlfn.IFS(H694=1,1,K694=1,1,L694=1,1,M694=1,1,N694=1,1,P694=1,1,TRUE,0)</f>
        <v>0</v>
      </c>
      <c r="S694" s="64">
        <f>IF(AND(G694=1,R694=1),0,R694)</f>
        <v>0</v>
      </c>
      <c r="T694" s="24" t="s">
        <v>2552</v>
      </c>
      <c r="U694" s="49">
        <f>SUBSTITUTE(T694,".",",")*1</f>
        <v>7.7250353060662703E-3</v>
      </c>
      <c r="V694" s="54">
        <f>IF(U694&gt;=0.1, 1, 0)</f>
        <v>0</v>
      </c>
      <c r="W694" s="25">
        <f>IF(U694&gt;=0.2, 1, 0)</f>
        <v>0</v>
      </c>
      <c r="X694" s="25">
        <f>IF(U694&gt;=0.3, 1, 0)</f>
        <v>0</v>
      </c>
      <c r="Y694" s="25">
        <f>IF(U694&gt;=0.4, 1, 0)</f>
        <v>0</v>
      </c>
      <c r="Z694" s="25">
        <f>IF(U694&gt;=0.5, 1, 0)</f>
        <v>0</v>
      </c>
      <c r="AA694" s="25">
        <f>IF(U694&gt;=0.6, 1, 0)</f>
        <v>0</v>
      </c>
      <c r="AB694" s="25">
        <f>IF(U694&gt;=0.7, 1, 0)</f>
        <v>0</v>
      </c>
      <c r="AC694" s="25">
        <f>IF(U694&gt;=0.8, 1, 0)</f>
        <v>0</v>
      </c>
      <c r="AD694" s="55">
        <f>IF(U694&gt;=0.9, 1, 0)</f>
        <v>0</v>
      </c>
    </row>
    <row r="695" spans="1:30" ht="20" customHeight="1" x14ac:dyDescent="0.2">
      <c r="A695" s="20" t="s">
        <v>1365</v>
      </c>
      <c r="B695" s="33" t="str">
        <f>SUBSTITUTE(A695,"/Users/timomiessen/Desktop/imagesdk/nonblackwomen1/","Image_")</f>
        <v>Image_NBW_43.jpg</v>
      </c>
      <c r="C695" s="63" t="s">
        <v>5</v>
      </c>
      <c r="D695" s="22" t="s">
        <v>6</v>
      </c>
      <c r="E695" s="23">
        <v>1</v>
      </c>
      <c r="F695" s="23">
        <v>0</v>
      </c>
      <c r="G695" s="23">
        <v>0</v>
      </c>
      <c r="H695" s="23">
        <v>0</v>
      </c>
      <c r="I695" s="23">
        <v>0</v>
      </c>
      <c r="J695" s="23">
        <v>0</v>
      </c>
      <c r="K695" s="23">
        <v>0</v>
      </c>
      <c r="L695" s="23">
        <v>0</v>
      </c>
      <c r="M695" s="23">
        <v>0</v>
      </c>
      <c r="N695" s="23">
        <v>0</v>
      </c>
      <c r="O695" s="23">
        <v>0</v>
      </c>
      <c r="P695" s="23">
        <v>0</v>
      </c>
      <c r="Q695" s="23">
        <v>0</v>
      </c>
      <c r="R695" s="23" cm="1">
        <f t="array" ref="R695">_xlfn.IFS(H695=1,1,K695=1,1,L695=1,1,M695=1,1,N695=1,1,P695=1,1,TRUE,0)</f>
        <v>0</v>
      </c>
      <c r="S695" s="64">
        <f>IF(AND(G695=1,R695=1),0,R695)</f>
        <v>0</v>
      </c>
      <c r="T695" s="24" t="s">
        <v>2553</v>
      </c>
      <c r="U695" s="49">
        <f>SUBSTITUTE(T695,".",",")*1</f>
        <v>1.6602999996393902E-2</v>
      </c>
      <c r="V695" s="54">
        <f>IF(U695&gt;=0.1, 1, 0)</f>
        <v>0</v>
      </c>
      <c r="W695" s="25">
        <f>IF(U695&gt;=0.2, 1, 0)</f>
        <v>0</v>
      </c>
      <c r="X695" s="25">
        <f>IF(U695&gt;=0.3, 1, 0)</f>
        <v>0</v>
      </c>
      <c r="Y695" s="25">
        <f>IF(U695&gt;=0.4, 1, 0)</f>
        <v>0</v>
      </c>
      <c r="Z695" s="25">
        <f>IF(U695&gt;=0.5, 1, 0)</f>
        <v>0</v>
      </c>
      <c r="AA695" s="25">
        <f>IF(U695&gt;=0.6, 1, 0)</f>
        <v>0</v>
      </c>
      <c r="AB695" s="25">
        <f>IF(U695&gt;=0.7, 1, 0)</f>
        <v>0</v>
      </c>
      <c r="AC695" s="25">
        <f>IF(U695&gt;=0.8, 1, 0)</f>
        <v>0</v>
      </c>
      <c r="AD695" s="55">
        <f>IF(U695&gt;=0.9, 1, 0)</f>
        <v>0</v>
      </c>
    </row>
    <row r="696" spans="1:30" ht="20" customHeight="1" x14ac:dyDescent="0.2">
      <c r="A696" s="20" t="s">
        <v>1366</v>
      </c>
      <c r="B696" s="33" t="str">
        <f>SUBSTITUTE(A696,"/Users/timomiessen/Desktop/imagesdk/nonblackwomen1/","Image_")</f>
        <v>Image_NBW_44.jpg</v>
      </c>
      <c r="C696" s="63" t="s">
        <v>5</v>
      </c>
      <c r="D696" s="22" t="s">
        <v>6</v>
      </c>
      <c r="E696" s="23">
        <v>1</v>
      </c>
      <c r="F696" s="23">
        <v>0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>
        <v>0</v>
      </c>
      <c r="M696" s="23">
        <v>0</v>
      </c>
      <c r="N696" s="23">
        <v>0</v>
      </c>
      <c r="O696" s="23">
        <v>0</v>
      </c>
      <c r="P696" s="23">
        <v>0</v>
      </c>
      <c r="Q696" s="23">
        <v>0</v>
      </c>
      <c r="R696" s="23" cm="1">
        <f t="array" ref="R696">_xlfn.IFS(H696=1,1,K696=1,1,L696=1,1,M696=1,1,N696=1,1,P696=1,1,TRUE,0)</f>
        <v>0</v>
      </c>
      <c r="S696" s="64">
        <f>IF(AND(G696=1,R696=1),0,R696)</f>
        <v>0</v>
      </c>
      <c r="T696" s="24" t="s">
        <v>2554</v>
      </c>
      <c r="U696" s="49">
        <f>SUBSTITUTE(T696,".",",")*1</f>
        <v>1.3679494615644199E-2</v>
      </c>
      <c r="V696" s="54">
        <f>IF(U696&gt;=0.1, 1, 0)</f>
        <v>0</v>
      </c>
      <c r="W696" s="25">
        <f>IF(U696&gt;=0.2, 1, 0)</f>
        <v>0</v>
      </c>
      <c r="X696" s="25">
        <f>IF(U696&gt;=0.3, 1, 0)</f>
        <v>0</v>
      </c>
      <c r="Y696" s="25">
        <f>IF(U696&gt;=0.4, 1, 0)</f>
        <v>0</v>
      </c>
      <c r="Z696" s="25">
        <f>IF(U696&gt;=0.5, 1, 0)</f>
        <v>0</v>
      </c>
      <c r="AA696" s="25">
        <f>IF(U696&gt;=0.6, 1, 0)</f>
        <v>0</v>
      </c>
      <c r="AB696" s="25">
        <f>IF(U696&gt;=0.7, 1, 0)</f>
        <v>0</v>
      </c>
      <c r="AC696" s="25">
        <f>IF(U696&gt;=0.8, 1, 0)</f>
        <v>0</v>
      </c>
      <c r="AD696" s="55">
        <f>IF(U696&gt;=0.9, 1, 0)</f>
        <v>0</v>
      </c>
    </row>
    <row r="697" spans="1:30" ht="20" customHeight="1" x14ac:dyDescent="0.2">
      <c r="A697" s="20" t="s">
        <v>1367</v>
      </c>
      <c r="B697" s="33" t="str">
        <f>SUBSTITUTE(A697,"/Users/timomiessen/Desktop/imagesdk/nonblackwomen1/","Image_")</f>
        <v>Image_NBW_45.jpg</v>
      </c>
      <c r="C697" s="63" t="s">
        <v>5</v>
      </c>
      <c r="D697" s="22" t="s">
        <v>6</v>
      </c>
      <c r="E697" s="23">
        <v>1</v>
      </c>
      <c r="F697" s="23">
        <v>0</v>
      </c>
      <c r="G697" s="23">
        <v>0</v>
      </c>
      <c r="H697" s="23">
        <v>0</v>
      </c>
      <c r="I697" s="23">
        <v>0</v>
      </c>
      <c r="J697" s="23">
        <v>0</v>
      </c>
      <c r="K697" s="23">
        <v>0</v>
      </c>
      <c r="L697" s="23">
        <v>0</v>
      </c>
      <c r="M697" s="23">
        <v>0</v>
      </c>
      <c r="N697" s="23">
        <v>0</v>
      </c>
      <c r="O697" s="23">
        <v>0</v>
      </c>
      <c r="P697" s="23">
        <v>0</v>
      </c>
      <c r="Q697" s="23">
        <v>0</v>
      </c>
      <c r="R697" s="23" cm="1">
        <f t="array" ref="R697">_xlfn.IFS(H697=1,1,K697=1,1,L697=1,1,M697=1,1,N697=1,1,P697=1,1,TRUE,0)</f>
        <v>0</v>
      </c>
      <c r="S697" s="64">
        <f>IF(AND(G697=1,R697=1),0,R697)</f>
        <v>0</v>
      </c>
      <c r="T697" s="24" t="s">
        <v>2555</v>
      </c>
      <c r="U697" s="49">
        <f>SUBSTITUTE(T697,".",",")*1</f>
        <v>1.8436950165778399E-2</v>
      </c>
      <c r="V697" s="54">
        <f>IF(U697&gt;=0.1, 1, 0)</f>
        <v>0</v>
      </c>
      <c r="W697" s="25">
        <f>IF(U697&gt;=0.2, 1, 0)</f>
        <v>0</v>
      </c>
      <c r="X697" s="25">
        <f>IF(U697&gt;=0.3, 1, 0)</f>
        <v>0</v>
      </c>
      <c r="Y697" s="25">
        <f>IF(U697&gt;=0.4, 1, 0)</f>
        <v>0</v>
      </c>
      <c r="Z697" s="25">
        <f>IF(U697&gt;=0.5, 1, 0)</f>
        <v>0</v>
      </c>
      <c r="AA697" s="25">
        <f>IF(U697&gt;=0.6, 1, 0)</f>
        <v>0</v>
      </c>
      <c r="AB697" s="25">
        <f>IF(U697&gt;=0.7, 1, 0)</f>
        <v>0</v>
      </c>
      <c r="AC697" s="25">
        <f>IF(U697&gt;=0.8, 1, 0)</f>
        <v>0</v>
      </c>
      <c r="AD697" s="55">
        <f>IF(U697&gt;=0.9, 1, 0)</f>
        <v>0</v>
      </c>
    </row>
    <row r="698" spans="1:30" ht="20" customHeight="1" x14ac:dyDescent="0.2">
      <c r="A698" s="20" t="s">
        <v>1368</v>
      </c>
      <c r="B698" s="33" t="str">
        <f>SUBSTITUTE(A698,"/Users/timomiessen/Desktop/imagesdk/nonblackwomen1/","Image_")</f>
        <v>Image_NBW_46.jpg</v>
      </c>
      <c r="C698" s="63" t="s">
        <v>5</v>
      </c>
      <c r="D698" s="22" t="s">
        <v>6</v>
      </c>
      <c r="E698" s="23">
        <v>1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0</v>
      </c>
      <c r="Q698" s="23">
        <v>0</v>
      </c>
      <c r="R698" s="23" cm="1">
        <f t="array" ref="R698">_xlfn.IFS(H698=1,1,K698=1,1,L698=1,1,M698=1,1,N698=1,1,P698=1,1,TRUE,0)</f>
        <v>0</v>
      </c>
      <c r="S698" s="64">
        <f>IF(AND(G698=1,R698=1),0,R698)</f>
        <v>0</v>
      </c>
      <c r="T698" s="24" t="s">
        <v>2556</v>
      </c>
      <c r="U698" s="49">
        <f>SUBSTITUTE(T698,".",",")*1</f>
        <v>1.4178351033478901E-2</v>
      </c>
      <c r="V698" s="54">
        <f>IF(U698&gt;=0.1, 1, 0)</f>
        <v>0</v>
      </c>
      <c r="W698" s="25">
        <f>IF(U698&gt;=0.2, 1, 0)</f>
        <v>0</v>
      </c>
      <c r="X698" s="25">
        <f>IF(U698&gt;=0.3, 1, 0)</f>
        <v>0</v>
      </c>
      <c r="Y698" s="25">
        <f>IF(U698&gt;=0.4, 1, 0)</f>
        <v>0</v>
      </c>
      <c r="Z698" s="25">
        <f>IF(U698&gt;=0.5, 1, 0)</f>
        <v>0</v>
      </c>
      <c r="AA698" s="25">
        <f>IF(U698&gt;=0.6, 1, 0)</f>
        <v>0</v>
      </c>
      <c r="AB698" s="25">
        <f>IF(U698&gt;=0.7, 1, 0)</f>
        <v>0</v>
      </c>
      <c r="AC698" s="25">
        <f>IF(U698&gt;=0.8, 1, 0)</f>
        <v>0</v>
      </c>
      <c r="AD698" s="55">
        <f>IF(U698&gt;=0.9, 1, 0)</f>
        <v>0</v>
      </c>
    </row>
    <row r="699" spans="1:30" ht="20" customHeight="1" x14ac:dyDescent="0.2">
      <c r="A699" s="20" t="s">
        <v>1369</v>
      </c>
      <c r="B699" s="33" t="str">
        <f>SUBSTITUTE(A699,"/Users/timomiessen/Desktop/imagesdk/nonblackwomen1/","Image_")</f>
        <v>Image_NBW_47.jpg</v>
      </c>
      <c r="C699" s="63" t="s">
        <v>5</v>
      </c>
      <c r="D699" s="22" t="s">
        <v>6</v>
      </c>
      <c r="E699" s="23">
        <v>1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>
        <v>0</v>
      </c>
      <c r="M699" s="23">
        <v>0</v>
      </c>
      <c r="N699" s="23">
        <v>0</v>
      </c>
      <c r="O699" s="23">
        <v>0</v>
      </c>
      <c r="P699" s="23">
        <v>0</v>
      </c>
      <c r="Q699" s="23">
        <v>1</v>
      </c>
      <c r="R699" s="23" cm="1">
        <f t="array" ref="R699">_xlfn.IFS(H699=1,1,K699=1,1,L699=1,1,M699=1,1,N699=1,1,P699=1,1,TRUE,0)</f>
        <v>0</v>
      </c>
      <c r="S699" s="64">
        <f>IF(AND(G699=1,R699=1),0,R699)</f>
        <v>0</v>
      </c>
      <c r="T699" s="24" t="s">
        <v>2557</v>
      </c>
      <c r="U699" s="49">
        <f>SUBSTITUTE(T699,".",",")*1</f>
        <v>8.9927326887845896E-2</v>
      </c>
      <c r="V699" s="54">
        <f>IF(U699&gt;=0.1, 1, 0)</f>
        <v>0</v>
      </c>
      <c r="W699" s="25">
        <f>IF(U699&gt;=0.2, 1, 0)</f>
        <v>0</v>
      </c>
      <c r="X699" s="25">
        <f>IF(U699&gt;=0.3, 1, 0)</f>
        <v>0</v>
      </c>
      <c r="Y699" s="25">
        <f>IF(U699&gt;=0.4, 1, 0)</f>
        <v>0</v>
      </c>
      <c r="Z699" s="25">
        <f>IF(U699&gt;=0.5, 1, 0)</f>
        <v>0</v>
      </c>
      <c r="AA699" s="25">
        <f>IF(U699&gt;=0.6, 1, 0)</f>
        <v>0</v>
      </c>
      <c r="AB699" s="25">
        <f>IF(U699&gt;=0.7, 1, 0)</f>
        <v>0</v>
      </c>
      <c r="AC699" s="25">
        <f>IF(U699&gt;=0.8, 1, 0)</f>
        <v>0</v>
      </c>
      <c r="AD699" s="55">
        <f>IF(U699&gt;=0.9, 1, 0)</f>
        <v>0</v>
      </c>
    </row>
    <row r="700" spans="1:30" ht="20" customHeight="1" x14ac:dyDescent="0.2">
      <c r="A700" s="20" t="s">
        <v>1370</v>
      </c>
      <c r="B700" s="33" t="str">
        <f>SUBSTITUTE(A700,"/Users/timomiessen/Desktop/imagesdk/nonblackwomen1/","Image_")</f>
        <v>Image_NBW_48.jpg</v>
      </c>
      <c r="C700" s="63" t="s">
        <v>5</v>
      </c>
      <c r="D700" s="22" t="s">
        <v>6</v>
      </c>
      <c r="E700" s="23">
        <v>1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>
        <v>0</v>
      </c>
      <c r="M700" s="23">
        <v>0</v>
      </c>
      <c r="N700" s="23">
        <v>0</v>
      </c>
      <c r="O700" s="23">
        <v>0</v>
      </c>
      <c r="P700" s="23">
        <v>0</v>
      </c>
      <c r="Q700" s="23">
        <v>0</v>
      </c>
      <c r="R700" s="23" cm="1">
        <f t="array" ref="R700">_xlfn.IFS(H700=1,1,K700=1,1,L700=1,1,M700=1,1,N700=1,1,P700=1,1,TRUE,0)</f>
        <v>0</v>
      </c>
      <c r="S700" s="64">
        <f>IF(AND(G700=1,R700=1),0,R700)</f>
        <v>0</v>
      </c>
      <c r="T700" s="24" t="s">
        <v>2558</v>
      </c>
      <c r="U700" s="49">
        <f>SUBSTITUTE(T700,".",",")*1</f>
        <v>8.3619801327586105E-2</v>
      </c>
      <c r="V700" s="54">
        <f>IF(U700&gt;=0.1, 1, 0)</f>
        <v>0</v>
      </c>
      <c r="W700" s="25">
        <f>IF(U700&gt;=0.2, 1, 0)</f>
        <v>0</v>
      </c>
      <c r="X700" s="25">
        <f>IF(U700&gt;=0.3, 1, 0)</f>
        <v>0</v>
      </c>
      <c r="Y700" s="25">
        <f>IF(U700&gt;=0.4, 1, 0)</f>
        <v>0</v>
      </c>
      <c r="Z700" s="25">
        <f>IF(U700&gt;=0.5, 1, 0)</f>
        <v>0</v>
      </c>
      <c r="AA700" s="25">
        <f>IF(U700&gt;=0.6, 1, 0)</f>
        <v>0</v>
      </c>
      <c r="AB700" s="25">
        <f>IF(U700&gt;=0.7, 1, 0)</f>
        <v>0</v>
      </c>
      <c r="AC700" s="25">
        <f>IF(U700&gt;=0.8, 1, 0)</f>
        <v>0</v>
      </c>
      <c r="AD700" s="55">
        <f>IF(U700&gt;=0.9, 1, 0)</f>
        <v>0</v>
      </c>
    </row>
    <row r="701" spans="1:30" ht="20" customHeight="1" x14ac:dyDescent="0.2">
      <c r="A701" s="20" t="s">
        <v>1371</v>
      </c>
      <c r="B701" s="33" t="str">
        <f>SUBSTITUTE(A701,"/Users/timomiessen/Desktop/imagesdk/nonblackwomen1/","Image_")</f>
        <v>Image_NBW_49.jpg</v>
      </c>
      <c r="C701" s="63" t="s">
        <v>5</v>
      </c>
      <c r="D701" s="22" t="s">
        <v>6</v>
      </c>
      <c r="E701" s="23">
        <v>1</v>
      </c>
      <c r="F701" s="23">
        <v>0</v>
      </c>
      <c r="G701" s="23">
        <v>0</v>
      </c>
      <c r="H701" s="23">
        <v>0</v>
      </c>
      <c r="I701" s="23">
        <v>0</v>
      </c>
      <c r="J701" s="23">
        <v>0</v>
      </c>
      <c r="K701" s="23">
        <v>0</v>
      </c>
      <c r="L701" s="23">
        <v>0</v>
      </c>
      <c r="M701" s="23">
        <v>0</v>
      </c>
      <c r="N701" s="23">
        <v>0</v>
      </c>
      <c r="O701" s="23">
        <v>0</v>
      </c>
      <c r="P701" s="23">
        <v>0</v>
      </c>
      <c r="Q701" s="23">
        <v>0</v>
      </c>
      <c r="R701" s="23" cm="1">
        <f t="array" ref="R701">_xlfn.IFS(H701=1,1,K701=1,1,L701=1,1,M701=1,1,N701=1,1,P701=1,1,TRUE,0)</f>
        <v>0</v>
      </c>
      <c r="S701" s="64">
        <f>IF(AND(G701=1,R701=1),0,R701)</f>
        <v>0</v>
      </c>
      <c r="T701" s="24" t="s">
        <v>2559</v>
      </c>
      <c r="U701" s="49">
        <f>SUBSTITUTE(T701,".",",")*1</f>
        <v>1.9132851622998701E-2</v>
      </c>
      <c r="V701" s="54">
        <f>IF(U701&gt;=0.1, 1, 0)</f>
        <v>0</v>
      </c>
      <c r="W701" s="25">
        <f>IF(U701&gt;=0.2, 1, 0)</f>
        <v>0</v>
      </c>
      <c r="X701" s="25">
        <f>IF(U701&gt;=0.3, 1, 0)</f>
        <v>0</v>
      </c>
      <c r="Y701" s="25">
        <f>IF(U701&gt;=0.4, 1, 0)</f>
        <v>0</v>
      </c>
      <c r="Z701" s="25">
        <f>IF(U701&gt;=0.5, 1, 0)</f>
        <v>0</v>
      </c>
      <c r="AA701" s="25">
        <f>IF(U701&gt;=0.6, 1, 0)</f>
        <v>0</v>
      </c>
      <c r="AB701" s="25">
        <f>IF(U701&gt;=0.7, 1, 0)</f>
        <v>0</v>
      </c>
      <c r="AC701" s="25">
        <f>IF(U701&gt;=0.8, 1, 0)</f>
        <v>0</v>
      </c>
      <c r="AD701" s="55">
        <f>IF(U701&gt;=0.9, 1, 0)</f>
        <v>0</v>
      </c>
    </row>
    <row r="702" spans="1:30" ht="20" customHeight="1" x14ac:dyDescent="0.2">
      <c r="A702" s="20" t="s">
        <v>1372</v>
      </c>
      <c r="B702" s="33" t="str">
        <f>SUBSTITUTE(A702,"/Users/timomiessen/Desktop/imagesdk/nonblackwomen1/","Image_")</f>
        <v>Image_NBW_5.jpg</v>
      </c>
      <c r="C702" s="63" t="s">
        <v>5</v>
      </c>
      <c r="D702" s="22" t="s">
        <v>6</v>
      </c>
      <c r="E702" s="23">
        <v>1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>
        <v>0</v>
      </c>
      <c r="M702" s="23">
        <v>0</v>
      </c>
      <c r="N702" s="23">
        <v>0</v>
      </c>
      <c r="O702" s="23">
        <v>0</v>
      </c>
      <c r="P702" s="23">
        <v>0</v>
      </c>
      <c r="Q702" s="23">
        <v>0</v>
      </c>
      <c r="R702" s="23" cm="1">
        <f t="array" ref="R702">_xlfn.IFS(H702=1,1,K702=1,1,L702=1,1,M702=1,1,N702=1,1,P702=1,1,TRUE,0)</f>
        <v>0</v>
      </c>
      <c r="S702" s="64">
        <f>IF(AND(G702=1,R702=1),0,R702)</f>
        <v>0</v>
      </c>
      <c r="T702" s="24" t="s">
        <v>2560</v>
      </c>
      <c r="U702" s="49">
        <f>SUBSTITUTE(T702,".",",")*1</f>
        <v>3.04241320118308E-2</v>
      </c>
      <c r="V702" s="54">
        <f>IF(U702&gt;=0.1, 1, 0)</f>
        <v>0</v>
      </c>
      <c r="W702" s="25">
        <f>IF(U702&gt;=0.2, 1, 0)</f>
        <v>0</v>
      </c>
      <c r="X702" s="25">
        <f>IF(U702&gt;=0.3, 1, 0)</f>
        <v>0</v>
      </c>
      <c r="Y702" s="25">
        <f>IF(U702&gt;=0.4, 1, 0)</f>
        <v>0</v>
      </c>
      <c r="Z702" s="25">
        <f>IF(U702&gt;=0.5, 1, 0)</f>
        <v>0</v>
      </c>
      <c r="AA702" s="25">
        <f>IF(U702&gt;=0.6, 1, 0)</f>
        <v>0</v>
      </c>
      <c r="AB702" s="25">
        <f>IF(U702&gt;=0.7, 1, 0)</f>
        <v>0</v>
      </c>
      <c r="AC702" s="25">
        <f>IF(U702&gt;=0.8, 1, 0)</f>
        <v>0</v>
      </c>
      <c r="AD702" s="55">
        <f>IF(U702&gt;=0.9, 1, 0)</f>
        <v>0</v>
      </c>
    </row>
    <row r="703" spans="1:30" ht="20" customHeight="1" x14ac:dyDescent="0.2">
      <c r="A703" s="20" t="s">
        <v>1373</v>
      </c>
      <c r="B703" s="33" t="str">
        <f>SUBSTITUTE(A703,"/Users/timomiessen/Desktop/imagesdk/nonblackwomen1/","Image_")</f>
        <v>Image_NBW_50.jpg</v>
      </c>
      <c r="C703" s="63" t="s">
        <v>5</v>
      </c>
      <c r="D703" s="22" t="s">
        <v>6</v>
      </c>
      <c r="E703" s="23">
        <v>1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  <c r="O703" s="23">
        <v>0</v>
      </c>
      <c r="P703" s="23">
        <v>0</v>
      </c>
      <c r="Q703" s="23">
        <v>0</v>
      </c>
      <c r="R703" s="23" cm="1">
        <f t="array" ref="R703">_xlfn.IFS(H703=1,1,K703=1,1,L703=1,1,M703=1,1,N703=1,1,P703=1,1,TRUE,0)</f>
        <v>0</v>
      </c>
      <c r="S703" s="64">
        <f>IF(AND(G703=1,R703=1),0,R703)</f>
        <v>0</v>
      </c>
      <c r="T703" s="24" t="s">
        <v>2561</v>
      </c>
      <c r="U703" s="49">
        <f>SUBSTITUTE(T703,".",",")*1</f>
        <v>0.119746660813689</v>
      </c>
      <c r="V703" s="54">
        <f>IF(U703&gt;=0.1, 1, 0)</f>
        <v>1</v>
      </c>
      <c r="W703" s="25">
        <f>IF(U703&gt;=0.2, 1, 0)</f>
        <v>0</v>
      </c>
      <c r="X703" s="25">
        <f>IF(U703&gt;=0.3, 1, 0)</f>
        <v>0</v>
      </c>
      <c r="Y703" s="25">
        <f>IF(U703&gt;=0.4, 1, 0)</f>
        <v>0</v>
      </c>
      <c r="Z703" s="25">
        <f>IF(U703&gt;=0.5, 1, 0)</f>
        <v>0</v>
      </c>
      <c r="AA703" s="25">
        <f>IF(U703&gt;=0.6, 1, 0)</f>
        <v>0</v>
      </c>
      <c r="AB703" s="25">
        <f>IF(U703&gt;=0.7, 1, 0)</f>
        <v>0</v>
      </c>
      <c r="AC703" s="25">
        <f>IF(U703&gt;=0.8, 1, 0)</f>
        <v>0</v>
      </c>
      <c r="AD703" s="55">
        <f>IF(U703&gt;=0.9, 1, 0)</f>
        <v>0</v>
      </c>
    </row>
    <row r="704" spans="1:30" ht="20" customHeight="1" x14ac:dyDescent="0.2">
      <c r="A704" s="20" t="s">
        <v>1374</v>
      </c>
      <c r="B704" s="33" t="str">
        <f>SUBSTITUTE(A704,"/Users/timomiessen/Desktop/imagesdk/nonblackwomen1/","Image_")</f>
        <v>Image_NBW_51.jpg</v>
      </c>
      <c r="C704" s="63" t="s">
        <v>5</v>
      </c>
      <c r="D704" s="22" t="s">
        <v>6</v>
      </c>
      <c r="E704" s="23">
        <v>1</v>
      </c>
      <c r="F704" s="23">
        <v>0</v>
      </c>
      <c r="G704" s="23">
        <v>0</v>
      </c>
      <c r="H704" s="23">
        <v>0</v>
      </c>
      <c r="I704" s="23">
        <v>0</v>
      </c>
      <c r="J704" s="23">
        <v>0</v>
      </c>
      <c r="K704" s="23">
        <v>0</v>
      </c>
      <c r="L704" s="23">
        <v>0</v>
      </c>
      <c r="M704" s="23">
        <v>0</v>
      </c>
      <c r="N704" s="23">
        <v>0</v>
      </c>
      <c r="O704" s="23">
        <v>0</v>
      </c>
      <c r="P704" s="23">
        <v>0</v>
      </c>
      <c r="Q704" s="23">
        <v>0</v>
      </c>
      <c r="R704" s="23" cm="1">
        <f t="array" ref="R704">_xlfn.IFS(H704=1,1,K704=1,1,L704=1,1,M704=1,1,N704=1,1,P704=1,1,TRUE,0)</f>
        <v>0</v>
      </c>
      <c r="S704" s="64">
        <f>IF(AND(G704=1,R704=1),0,R704)</f>
        <v>0</v>
      </c>
      <c r="T704" s="24" t="s">
        <v>2562</v>
      </c>
      <c r="U704" s="49">
        <f>SUBSTITUTE(T704,".",",")*1</f>
        <v>0.121424045413732</v>
      </c>
      <c r="V704" s="54">
        <f>IF(U704&gt;=0.1, 1, 0)</f>
        <v>1</v>
      </c>
      <c r="W704" s="25">
        <f>IF(U704&gt;=0.2, 1, 0)</f>
        <v>0</v>
      </c>
      <c r="X704" s="25">
        <f>IF(U704&gt;=0.3, 1, 0)</f>
        <v>0</v>
      </c>
      <c r="Y704" s="25">
        <f>IF(U704&gt;=0.4, 1, 0)</f>
        <v>0</v>
      </c>
      <c r="Z704" s="25">
        <f>IF(U704&gt;=0.5, 1, 0)</f>
        <v>0</v>
      </c>
      <c r="AA704" s="25">
        <f>IF(U704&gt;=0.6, 1, 0)</f>
        <v>0</v>
      </c>
      <c r="AB704" s="25">
        <f>IF(U704&gt;=0.7, 1, 0)</f>
        <v>0</v>
      </c>
      <c r="AC704" s="25">
        <f>IF(U704&gt;=0.8, 1, 0)</f>
        <v>0</v>
      </c>
      <c r="AD704" s="55">
        <f>IF(U704&gt;=0.9, 1, 0)</f>
        <v>0</v>
      </c>
    </row>
    <row r="705" spans="1:30" ht="20" customHeight="1" x14ac:dyDescent="0.2">
      <c r="A705" s="20" t="s">
        <v>1375</v>
      </c>
      <c r="B705" s="33" t="str">
        <f>SUBSTITUTE(A705,"/Users/timomiessen/Desktop/imagesdk/nonblackwomen1/","Image_")</f>
        <v>Image_NBW_52.jpg</v>
      </c>
      <c r="C705" s="63" t="s">
        <v>5</v>
      </c>
      <c r="D705" s="22" t="s">
        <v>6</v>
      </c>
      <c r="E705" s="23">
        <v>1</v>
      </c>
      <c r="F705" s="23">
        <v>0</v>
      </c>
      <c r="G705" s="23">
        <v>0</v>
      </c>
      <c r="H705" s="23">
        <v>0</v>
      </c>
      <c r="I705" s="23">
        <v>0</v>
      </c>
      <c r="J705" s="23">
        <v>0</v>
      </c>
      <c r="K705" s="23">
        <v>0</v>
      </c>
      <c r="L705" s="23">
        <v>0</v>
      </c>
      <c r="M705" s="23">
        <v>0</v>
      </c>
      <c r="N705" s="23">
        <v>0</v>
      </c>
      <c r="O705" s="23">
        <v>0</v>
      </c>
      <c r="P705" s="23">
        <v>0</v>
      </c>
      <c r="Q705" s="23">
        <v>0</v>
      </c>
      <c r="R705" s="23" cm="1">
        <f t="array" ref="R705">_xlfn.IFS(H705=1,1,K705=1,1,L705=1,1,M705=1,1,N705=1,1,P705=1,1,TRUE,0)</f>
        <v>0</v>
      </c>
      <c r="S705" s="64">
        <f>IF(AND(G705=1,R705=1),0,R705)</f>
        <v>0</v>
      </c>
      <c r="T705" s="24" t="s">
        <v>2563</v>
      </c>
      <c r="U705" s="49">
        <f>SUBSTITUTE(T705,".",",")*1</f>
        <v>1.63219976238906E-2</v>
      </c>
      <c r="V705" s="54">
        <f>IF(U705&gt;=0.1, 1, 0)</f>
        <v>0</v>
      </c>
      <c r="W705" s="25">
        <f>IF(U705&gt;=0.2, 1, 0)</f>
        <v>0</v>
      </c>
      <c r="X705" s="25">
        <f>IF(U705&gt;=0.3, 1, 0)</f>
        <v>0</v>
      </c>
      <c r="Y705" s="25">
        <f>IF(U705&gt;=0.4, 1, 0)</f>
        <v>0</v>
      </c>
      <c r="Z705" s="25">
        <f>IF(U705&gt;=0.5, 1, 0)</f>
        <v>0</v>
      </c>
      <c r="AA705" s="25">
        <f>IF(U705&gt;=0.6, 1, 0)</f>
        <v>0</v>
      </c>
      <c r="AB705" s="25">
        <f>IF(U705&gt;=0.7, 1, 0)</f>
        <v>0</v>
      </c>
      <c r="AC705" s="25">
        <f>IF(U705&gt;=0.8, 1, 0)</f>
        <v>0</v>
      </c>
      <c r="AD705" s="55">
        <f>IF(U705&gt;=0.9, 1, 0)</f>
        <v>0</v>
      </c>
    </row>
    <row r="706" spans="1:30" ht="20" customHeight="1" x14ac:dyDescent="0.2">
      <c r="A706" s="20" t="s">
        <v>1376</v>
      </c>
      <c r="B706" s="33" t="str">
        <f>SUBSTITUTE(A706,"/Users/timomiessen/Desktop/imagesdk/nonblackwomen1/","Image_")</f>
        <v>Image_NBW_53.jpg</v>
      </c>
      <c r="C706" s="63" t="s">
        <v>5</v>
      </c>
      <c r="D706" s="22" t="s">
        <v>6</v>
      </c>
      <c r="E706" s="23">
        <v>1</v>
      </c>
      <c r="F706" s="23">
        <v>0</v>
      </c>
      <c r="G706" s="23">
        <v>0</v>
      </c>
      <c r="H706" s="23">
        <v>0</v>
      </c>
      <c r="I706" s="23">
        <v>0</v>
      </c>
      <c r="J706" s="23">
        <v>0</v>
      </c>
      <c r="K706" s="23">
        <v>0</v>
      </c>
      <c r="L706" s="23">
        <v>0</v>
      </c>
      <c r="M706" s="23">
        <v>0</v>
      </c>
      <c r="N706" s="23">
        <v>0</v>
      </c>
      <c r="O706" s="23">
        <v>0</v>
      </c>
      <c r="P706" s="23">
        <v>0</v>
      </c>
      <c r="Q706" s="23">
        <v>0</v>
      </c>
      <c r="R706" s="23" cm="1">
        <f t="array" ref="R706">_xlfn.IFS(H706=1,1,K706=1,1,L706=1,1,M706=1,1,N706=1,1,P706=1,1,TRUE,0)</f>
        <v>0</v>
      </c>
      <c r="S706" s="64">
        <f>IF(AND(G706=1,R706=1),0,R706)</f>
        <v>0</v>
      </c>
      <c r="T706" s="24" t="s">
        <v>2564</v>
      </c>
      <c r="U706" s="49">
        <f>SUBSTITUTE(T706,".",",")*1</f>
        <v>4.1571481153368901E-2</v>
      </c>
      <c r="V706" s="54">
        <f>IF(U706&gt;=0.1, 1, 0)</f>
        <v>0</v>
      </c>
      <c r="W706" s="25">
        <f>IF(U706&gt;=0.2, 1, 0)</f>
        <v>0</v>
      </c>
      <c r="X706" s="25">
        <f>IF(U706&gt;=0.3, 1, 0)</f>
        <v>0</v>
      </c>
      <c r="Y706" s="25">
        <f>IF(U706&gt;=0.4, 1, 0)</f>
        <v>0</v>
      </c>
      <c r="Z706" s="25">
        <f>IF(U706&gt;=0.5, 1, 0)</f>
        <v>0</v>
      </c>
      <c r="AA706" s="25">
        <f>IF(U706&gt;=0.6, 1, 0)</f>
        <v>0</v>
      </c>
      <c r="AB706" s="25">
        <f>IF(U706&gt;=0.7, 1, 0)</f>
        <v>0</v>
      </c>
      <c r="AC706" s="25">
        <f>IF(U706&gt;=0.8, 1, 0)</f>
        <v>0</v>
      </c>
      <c r="AD706" s="55">
        <f>IF(U706&gt;=0.9, 1, 0)</f>
        <v>0</v>
      </c>
    </row>
    <row r="707" spans="1:30" ht="20" customHeight="1" x14ac:dyDescent="0.2">
      <c r="A707" s="20" t="s">
        <v>1377</v>
      </c>
      <c r="B707" s="33" t="str">
        <f>SUBSTITUTE(A707,"/Users/timomiessen/Desktop/imagesdk/nonblackwomen1/","Image_")</f>
        <v>Image_NBW_54.jpg</v>
      </c>
      <c r="C707" s="63" t="s">
        <v>5</v>
      </c>
      <c r="D707" s="22" t="s">
        <v>6</v>
      </c>
      <c r="E707" s="23">
        <v>1</v>
      </c>
      <c r="F707" s="23">
        <v>0</v>
      </c>
      <c r="G707" s="23">
        <v>0</v>
      </c>
      <c r="H707" s="23">
        <v>0</v>
      </c>
      <c r="I707" s="23">
        <v>0</v>
      </c>
      <c r="J707" s="23">
        <v>0</v>
      </c>
      <c r="K707" s="23">
        <v>0</v>
      </c>
      <c r="L707" s="23">
        <v>0</v>
      </c>
      <c r="M707" s="23">
        <v>0</v>
      </c>
      <c r="N707" s="23">
        <v>0</v>
      </c>
      <c r="O707" s="23">
        <v>0</v>
      </c>
      <c r="P707" s="23">
        <v>0</v>
      </c>
      <c r="Q707" s="23">
        <v>0</v>
      </c>
      <c r="R707" s="23" cm="1">
        <f t="array" ref="R707">_xlfn.IFS(H707=1,1,K707=1,1,L707=1,1,M707=1,1,N707=1,1,P707=1,1,TRUE,0)</f>
        <v>0</v>
      </c>
      <c r="S707" s="64">
        <f>IF(AND(G707=1,R707=1),0,R707)</f>
        <v>0</v>
      </c>
      <c r="T707" s="24" t="s">
        <v>2565</v>
      </c>
      <c r="U707" s="49">
        <f>SUBSTITUTE(T707,".",",")*1</f>
        <v>0.121407851576805</v>
      </c>
      <c r="V707" s="54">
        <f>IF(U707&gt;=0.1, 1, 0)</f>
        <v>1</v>
      </c>
      <c r="W707" s="25">
        <f>IF(U707&gt;=0.2, 1, 0)</f>
        <v>0</v>
      </c>
      <c r="X707" s="25">
        <f>IF(U707&gt;=0.3, 1, 0)</f>
        <v>0</v>
      </c>
      <c r="Y707" s="25">
        <f>IF(U707&gt;=0.4, 1, 0)</f>
        <v>0</v>
      </c>
      <c r="Z707" s="25">
        <f>IF(U707&gt;=0.5, 1, 0)</f>
        <v>0</v>
      </c>
      <c r="AA707" s="25">
        <f>IF(U707&gt;=0.6, 1, 0)</f>
        <v>0</v>
      </c>
      <c r="AB707" s="25">
        <f>IF(U707&gt;=0.7, 1, 0)</f>
        <v>0</v>
      </c>
      <c r="AC707" s="25">
        <f>IF(U707&gt;=0.8, 1, 0)</f>
        <v>0</v>
      </c>
      <c r="AD707" s="55">
        <f>IF(U707&gt;=0.9, 1, 0)</f>
        <v>0</v>
      </c>
    </row>
    <row r="708" spans="1:30" ht="20" customHeight="1" x14ac:dyDescent="0.2">
      <c r="A708" s="20" t="s">
        <v>1378</v>
      </c>
      <c r="B708" s="33" t="str">
        <f>SUBSTITUTE(A708,"/Users/timomiessen/Desktop/imagesdk/nonblackwomen1/","Image_")</f>
        <v>Image_NBW_55.jpg</v>
      </c>
      <c r="C708" s="63" t="s">
        <v>5</v>
      </c>
      <c r="D708" s="22" t="s">
        <v>6</v>
      </c>
      <c r="E708" s="23">
        <v>1</v>
      </c>
      <c r="F708" s="23">
        <v>0</v>
      </c>
      <c r="G708" s="23">
        <v>0</v>
      </c>
      <c r="H708" s="23">
        <v>0</v>
      </c>
      <c r="I708" s="23">
        <v>0</v>
      </c>
      <c r="J708" s="23">
        <v>0</v>
      </c>
      <c r="K708" s="23">
        <v>0</v>
      </c>
      <c r="L708" s="23">
        <v>0</v>
      </c>
      <c r="M708" s="23">
        <v>0</v>
      </c>
      <c r="N708" s="23">
        <v>0</v>
      </c>
      <c r="O708" s="23">
        <v>0</v>
      </c>
      <c r="P708" s="23">
        <v>0</v>
      </c>
      <c r="Q708" s="23">
        <v>0</v>
      </c>
      <c r="R708" s="23" cm="1">
        <f t="array" ref="R708">_xlfn.IFS(H708=1,1,K708=1,1,L708=1,1,M708=1,1,N708=1,1,P708=1,1,TRUE,0)</f>
        <v>0</v>
      </c>
      <c r="S708" s="64">
        <f>IF(AND(G708=1,R708=1),0,R708)</f>
        <v>0</v>
      </c>
      <c r="T708" s="24" t="s">
        <v>2566</v>
      </c>
      <c r="U708" s="49">
        <f>SUBSTITUTE(T708,".",",")*1</f>
        <v>1.14814303815364E-2</v>
      </c>
      <c r="V708" s="54">
        <f>IF(U708&gt;=0.1, 1, 0)</f>
        <v>0</v>
      </c>
      <c r="W708" s="25">
        <f>IF(U708&gt;=0.2, 1, 0)</f>
        <v>0</v>
      </c>
      <c r="X708" s="25">
        <f>IF(U708&gt;=0.3, 1, 0)</f>
        <v>0</v>
      </c>
      <c r="Y708" s="25">
        <f>IF(U708&gt;=0.4, 1, 0)</f>
        <v>0</v>
      </c>
      <c r="Z708" s="25">
        <f>IF(U708&gt;=0.5, 1, 0)</f>
        <v>0</v>
      </c>
      <c r="AA708" s="25">
        <f>IF(U708&gt;=0.6, 1, 0)</f>
        <v>0</v>
      </c>
      <c r="AB708" s="25">
        <f>IF(U708&gt;=0.7, 1, 0)</f>
        <v>0</v>
      </c>
      <c r="AC708" s="25">
        <f>IF(U708&gt;=0.8, 1, 0)</f>
        <v>0</v>
      </c>
      <c r="AD708" s="55">
        <f>IF(U708&gt;=0.9, 1, 0)</f>
        <v>0</v>
      </c>
    </row>
    <row r="709" spans="1:30" ht="20" customHeight="1" x14ac:dyDescent="0.2">
      <c r="A709" s="20" t="s">
        <v>1379</v>
      </c>
      <c r="B709" s="33" t="str">
        <f>SUBSTITUTE(A709,"/Users/timomiessen/Desktop/imagesdk/nonblackwomen1/","Image_")</f>
        <v>Image_NBW_56.jpg</v>
      </c>
      <c r="C709" s="63" t="s">
        <v>5</v>
      </c>
      <c r="D709" s="22" t="s">
        <v>6</v>
      </c>
      <c r="E709" s="23">
        <v>1</v>
      </c>
      <c r="F709" s="23">
        <v>0</v>
      </c>
      <c r="G709" s="23">
        <v>0</v>
      </c>
      <c r="H709" s="23">
        <v>0</v>
      </c>
      <c r="I709" s="23">
        <v>0</v>
      </c>
      <c r="J709" s="23">
        <v>0</v>
      </c>
      <c r="K709" s="23">
        <v>0</v>
      </c>
      <c r="L709" s="23">
        <v>0</v>
      </c>
      <c r="M709" s="23">
        <v>0</v>
      </c>
      <c r="N709" s="23">
        <v>0</v>
      </c>
      <c r="O709" s="23">
        <v>0</v>
      </c>
      <c r="P709" s="23">
        <v>0</v>
      </c>
      <c r="Q709" s="23">
        <v>0</v>
      </c>
      <c r="R709" s="23" cm="1">
        <f t="array" ref="R709">_xlfn.IFS(H709=1,1,K709=1,1,L709=1,1,M709=1,1,N709=1,1,P709=1,1,TRUE,0)</f>
        <v>0</v>
      </c>
      <c r="S709" s="64">
        <f>IF(AND(G709=1,R709=1),0,R709)</f>
        <v>0</v>
      </c>
      <c r="T709" s="24" t="s">
        <v>2567</v>
      </c>
      <c r="U709" s="49">
        <f>SUBSTITUTE(T709,".",",")*1</f>
        <v>7.8893831232562592E-3</v>
      </c>
      <c r="V709" s="54">
        <f>IF(U709&gt;=0.1, 1, 0)</f>
        <v>0</v>
      </c>
      <c r="W709" s="25">
        <f>IF(U709&gt;=0.2, 1, 0)</f>
        <v>0</v>
      </c>
      <c r="X709" s="25">
        <f>IF(U709&gt;=0.3, 1, 0)</f>
        <v>0</v>
      </c>
      <c r="Y709" s="25">
        <f>IF(U709&gt;=0.4, 1, 0)</f>
        <v>0</v>
      </c>
      <c r="Z709" s="25">
        <f>IF(U709&gt;=0.5, 1, 0)</f>
        <v>0</v>
      </c>
      <c r="AA709" s="25">
        <f>IF(U709&gt;=0.6, 1, 0)</f>
        <v>0</v>
      </c>
      <c r="AB709" s="25">
        <f>IF(U709&gt;=0.7, 1, 0)</f>
        <v>0</v>
      </c>
      <c r="AC709" s="25">
        <f>IF(U709&gt;=0.8, 1, 0)</f>
        <v>0</v>
      </c>
      <c r="AD709" s="55">
        <f>IF(U709&gt;=0.9, 1, 0)</f>
        <v>0</v>
      </c>
    </row>
    <row r="710" spans="1:30" ht="20" customHeight="1" x14ac:dyDescent="0.2">
      <c r="A710" s="20" t="s">
        <v>1380</v>
      </c>
      <c r="B710" s="33" t="str">
        <f>SUBSTITUTE(A710,"/Users/timomiessen/Desktop/imagesdk/nonblackwomen1/","Image_")</f>
        <v>Image_NBW_57.jpg</v>
      </c>
      <c r="C710" s="63" t="s">
        <v>5</v>
      </c>
      <c r="D710" s="22" t="s">
        <v>6</v>
      </c>
      <c r="E710" s="23">
        <v>1</v>
      </c>
      <c r="F710" s="23">
        <v>0</v>
      </c>
      <c r="G710" s="23">
        <v>0</v>
      </c>
      <c r="H710" s="23">
        <v>0</v>
      </c>
      <c r="I710" s="23">
        <v>0</v>
      </c>
      <c r="J710" s="23">
        <v>0</v>
      </c>
      <c r="K710" s="23">
        <v>0</v>
      </c>
      <c r="L710" s="23">
        <v>0</v>
      </c>
      <c r="M710" s="23">
        <v>0</v>
      </c>
      <c r="N710" s="23">
        <v>0</v>
      </c>
      <c r="O710" s="23">
        <v>0</v>
      </c>
      <c r="P710" s="23">
        <v>0</v>
      </c>
      <c r="Q710" s="23">
        <v>0</v>
      </c>
      <c r="R710" s="23" cm="1">
        <f t="array" ref="R710">_xlfn.IFS(H710=1,1,K710=1,1,L710=1,1,M710=1,1,N710=1,1,P710=1,1,TRUE,0)</f>
        <v>0</v>
      </c>
      <c r="S710" s="64">
        <f>IF(AND(G710=1,R710=1),0,R710)</f>
        <v>0</v>
      </c>
      <c r="T710" s="24" t="s">
        <v>2568</v>
      </c>
      <c r="U710" s="49">
        <f>SUBSTITUTE(T710,".",",")*1</f>
        <v>1.11005343496799E-2</v>
      </c>
      <c r="V710" s="54">
        <f>IF(U710&gt;=0.1, 1, 0)</f>
        <v>0</v>
      </c>
      <c r="W710" s="25">
        <f>IF(U710&gt;=0.2, 1, 0)</f>
        <v>0</v>
      </c>
      <c r="X710" s="25">
        <f>IF(U710&gt;=0.3, 1, 0)</f>
        <v>0</v>
      </c>
      <c r="Y710" s="25">
        <f>IF(U710&gt;=0.4, 1, 0)</f>
        <v>0</v>
      </c>
      <c r="Z710" s="25">
        <f>IF(U710&gt;=0.5, 1, 0)</f>
        <v>0</v>
      </c>
      <c r="AA710" s="25">
        <f>IF(U710&gt;=0.6, 1, 0)</f>
        <v>0</v>
      </c>
      <c r="AB710" s="25">
        <f>IF(U710&gt;=0.7, 1, 0)</f>
        <v>0</v>
      </c>
      <c r="AC710" s="25">
        <f>IF(U710&gt;=0.8, 1, 0)</f>
        <v>0</v>
      </c>
      <c r="AD710" s="55">
        <f>IF(U710&gt;=0.9, 1, 0)</f>
        <v>0</v>
      </c>
    </row>
    <row r="711" spans="1:30" ht="20" customHeight="1" x14ac:dyDescent="0.2">
      <c r="A711" s="20" t="s">
        <v>1381</v>
      </c>
      <c r="B711" s="33" t="str">
        <f>SUBSTITUTE(A711,"/Users/timomiessen/Desktop/imagesdk/nonblackwomen1/","Image_")</f>
        <v>Image_NBW_58.jpg</v>
      </c>
      <c r="C711" s="63" t="s">
        <v>5</v>
      </c>
      <c r="D711" s="22" t="s">
        <v>6</v>
      </c>
      <c r="E711" s="23">
        <v>1</v>
      </c>
      <c r="F711" s="23">
        <v>0</v>
      </c>
      <c r="G711" s="23">
        <v>0</v>
      </c>
      <c r="H711" s="23">
        <v>0</v>
      </c>
      <c r="I711" s="23">
        <v>0</v>
      </c>
      <c r="J711" s="23">
        <v>0</v>
      </c>
      <c r="K711" s="23">
        <v>0</v>
      </c>
      <c r="L711" s="23">
        <v>0</v>
      </c>
      <c r="M711" s="23">
        <v>0</v>
      </c>
      <c r="N711" s="23">
        <v>0</v>
      </c>
      <c r="O711" s="23">
        <v>0</v>
      </c>
      <c r="P711" s="23">
        <v>0</v>
      </c>
      <c r="Q711" s="23">
        <v>1</v>
      </c>
      <c r="R711" s="23" cm="1">
        <f t="array" ref="R711">_xlfn.IFS(H711=1,1,K711=1,1,L711=1,1,M711=1,1,N711=1,1,P711=1,1,TRUE,0)</f>
        <v>0</v>
      </c>
      <c r="S711" s="64">
        <f>IF(AND(G711=1,R711=1),0,R711)</f>
        <v>0</v>
      </c>
      <c r="T711" s="24" t="s">
        <v>2569</v>
      </c>
      <c r="U711" s="49">
        <f>SUBSTITUTE(T711,".",",")*1</f>
        <v>2.52748574130237E-2</v>
      </c>
      <c r="V711" s="54">
        <f>IF(U711&gt;=0.1, 1, 0)</f>
        <v>0</v>
      </c>
      <c r="W711" s="25">
        <f>IF(U711&gt;=0.2, 1, 0)</f>
        <v>0</v>
      </c>
      <c r="X711" s="25">
        <f>IF(U711&gt;=0.3, 1, 0)</f>
        <v>0</v>
      </c>
      <c r="Y711" s="25">
        <f>IF(U711&gt;=0.4, 1, 0)</f>
        <v>0</v>
      </c>
      <c r="Z711" s="25">
        <f>IF(U711&gt;=0.5, 1, 0)</f>
        <v>0</v>
      </c>
      <c r="AA711" s="25">
        <f>IF(U711&gt;=0.6, 1, 0)</f>
        <v>0</v>
      </c>
      <c r="AB711" s="25">
        <f>IF(U711&gt;=0.7, 1, 0)</f>
        <v>0</v>
      </c>
      <c r="AC711" s="25">
        <f>IF(U711&gt;=0.8, 1, 0)</f>
        <v>0</v>
      </c>
      <c r="AD711" s="55">
        <f>IF(U711&gt;=0.9, 1, 0)</f>
        <v>0</v>
      </c>
    </row>
    <row r="712" spans="1:30" ht="20" customHeight="1" x14ac:dyDescent="0.2">
      <c r="A712" s="20" t="s">
        <v>1382</v>
      </c>
      <c r="B712" s="33" t="str">
        <f>SUBSTITUTE(A712,"/Users/timomiessen/Desktop/imagesdk/nonblackwomen1/","Image_")</f>
        <v>Image_NBW_59.jpg</v>
      </c>
      <c r="C712" s="63" t="s">
        <v>5</v>
      </c>
      <c r="D712" s="22" t="s">
        <v>6</v>
      </c>
      <c r="E712" s="23">
        <v>1</v>
      </c>
      <c r="F712" s="23">
        <v>0</v>
      </c>
      <c r="G712" s="23">
        <v>0</v>
      </c>
      <c r="H712" s="23">
        <v>0</v>
      </c>
      <c r="I712" s="23">
        <v>0</v>
      </c>
      <c r="J712" s="23">
        <v>0</v>
      </c>
      <c r="K712" s="23">
        <v>0</v>
      </c>
      <c r="L712" s="23">
        <v>0</v>
      </c>
      <c r="M712" s="23">
        <v>0</v>
      </c>
      <c r="N712" s="23">
        <v>0</v>
      </c>
      <c r="O712" s="23">
        <v>0</v>
      </c>
      <c r="P712" s="23">
        <v>0</v>
      </c>
      <c r="Q712" s="23">
        <v>0</v>
      </c>
      <c r="R712" s="23" cm="1">
        <f t="array" ref="R712">_xlfn.IFS(H712=1,1,K712=1,1,L712=1,1,M712=1,1,N712=1,1,P712=1,1,TRUE,0)</f>
        <v>0</v>
      </c>
      <c r="S712" s="64">
        <f>IF(AND(G712=1,R712=1),0,R712)</f>
        <v>0</v>
      </c>
      <c r="T712" s="24" t="s">
        <v>2570</v>
      </c>
      <c r="U712" s="49">
        <f>SUBSTITUTE(T712,".",",")*1</f>
        <v>8.8507470209151506E-3</v>
      </c>
      <c r="V712" s="54">
        <f>IF(U712&gt;=0.1, 1, 0)</f>
        <v>0</v>
      </c>
      <c r="W712" s="25">
        <f>IF(U712&gt;=0.2, 1, 0)</f>
        <v>0</v>
      </c>
      <c r="X712" s="25">
        <f>IF(U712&gt;=0.3, 1, 0)</f>
        <v>0</v>
      </c>
      <c r="Y712" s="25">
        <f>IF(U712&gt;=0.4, 1, 0)</f>
        <v>0</v>
      </c>
      <c r="Z712" s="25">
        <f>IF(U712&gt;=0.5, 1, 0)</f>
        <v>0</v>
      </c>
      <c r="AA712" s="25">
        <f>IF(U712&gt;=0.6, 1, 0)</f>
        <v>0</v>
      </c>
      <c r="AB712" s="25">
        <f>IF(U712&gt;=0.7, 1, 0)</f>
        <v>0</v>
      </c>
      <c r="AC712" s="25">
        <f>IF(U712&gt;=0.8, 1, 0)</f>
        <v>0</v>
      </c>
      <c r="AD712" s="55">
        <f>IF(U712&gt;=0.9, 1, 0)</f>
        <v>0</v>
      </c>
    </row>
    <row r="713" spans="1:30" ht="20" customHeight="1" x14ac:dyDescent="0.2">
      <c r="A713" s="20" t="s">
        <v>1383</v>
      </c>
      <c r="B713" s="33" t="str">
        <f>SUBSTITUTE(A713,"/Users/timomiessen/Desktop/imagesdk/nonblackwomen1/","Image_")</f>
        <v>Image_NBW_6.jpg</v>
      </c>
      <c r="C713" s="63" t="s">
        <v>5</v>
      </c>
      <c r="D713" s="22" t="s">
        <v>6</v>
      </c>
      <c r="E713" s="23">
        <v>1</v>
      </c>
      <c r="F713" s="23">
        <v>0</v>
      </c>
      <c r="G713" s="23">
        <v>0</v>
      </c>
      <c r="H713" s="23">
        <v>0</v>
      </c>
      <c r="I713" s="23">
        <v>0</v>
      </c>
      <c r="J713" s="23">
        <v>0</v>
      </c>
      <c r="K713" s="23">
        <v>0</v>
      </c>
      <c r="L713" s="23">
        <v>0</v>
      </c>
      <c r="M713" s="23">
        <v>0</v>
      </c>
      <c r="N713" s="23">
        <v>0</v>
      </c>
      <c r="O713" s="23">
        <v>0</v>
      </c>
      <c r="P713" s="23">
        <v>0</v>
      </c>
      <c r="Q713" s="23">
        <v>0</v>
      </c>
      <c r="R713" s="23" cm="1">
        <f t="array" ref="R713">_xlfn.IFS(H713=1,1,K713=1,1,L713=1,1,M713=1,1,N713=1,1,P713=1,1,TRUE,0)</f>
        <v>0</v>
      </c>
      <c r="S713" s="64">
        <f>IF(AND(G713=1,R713=1),0,R713)</f>
        <v>0</v>
      </c>
      <c r="T713" s="24" t="s">
        <v>2571</v>
      </c>
      <c r="U713" s="49">
        <f>SUBSTITUTE(T713,".",",")*1</f>
        <v>1.82682112790644E-2</v>
      </c>
      <c r="V713" s="54">
        <f>IF(U713&gt;=0.1, 1, 0)</f>
        <v>0</v>
      </c>
      <c r="W713" s="25">
        <f>IF(U713&gt;=0.2, 1, 0)</f>
        <v>0</v>
      </c>
      <c r="X713" s="25">
        <f>IF(U713&gt;=0.3, 1, 0)</f>
        <v>0</v>
      </c>
      <c r="Y713" s="25">
        <f>IF(U713&gt;=0.4, 1, 0)</f>
        <v>0</v>
      </c>
      <c r="Z713" s="25">
        <f>IF(U713&gt;=0.5, 1, 0)</f>
        <v>0</v>
      </c>
      <c r="AA713" s="25">
        <f>IF(U713&gt;=0.6, 1, 0)</f>
        <v>0</v>
      </c>
      <c r="AB713" s="25">
        <f>IF(U713&gt;=0.7, 1, 0)</f>
        <v>0</v>
      </c>
      <c r="AC713" s="25">
        <f>IF(U713&gt;=0.8, 1, 0)</f>
        <v>0</v>
      </c>
      <c r="AD713" s="55">
        <f>IF(U713&gt;=0.9, 1, 0)</f>
        <v>0</v>
      </c>
    </row>
    <row r="714" spans="1:30" ht="20" customHeight="1" x14ac:dyDescent="0.2">
      <c r="A714" s="20" t="s">
        <v>1384</v>
      </c>
      <c r="B714" s="33" t="str">
        <f>SUBSTITUTE(A714,"/Users/timomiessen/Desktop/imagesdk/nonblackwomen1/","Image_")</f>
        <v>Image_NBW_60.jpg</v>
      </c>
      <c r="C714" s="63" t="s">
        <v>5</v>
      </c>
      <c r="D714" s="22" t="s">
        <v>6</v>
      </c>
      <c r="E714" s="23">
        <v>1</v>
      </c>
      <c r="F714" s="23">
        <v>0</v>
      </c>
      <c r="G714" s="23">
        <v>0</v>
      </c>
      <c r="H714" s="23">
        <v>0</v>
      </c>
      <c r="I714" s="23">
        <v>0</v>
      </c>
      <c r="J714" s="23">
        <v>0</v>
      </c>
      <c r="K714" s="23">
        <v>0</v>
      </c>
      <c r="L714" s="23">
        <v>0</v>
      </c>
      <c r="M714" s="23">
        <v>0</v>
      </c>
      <c r="N714" s="23">
        <v>0</v>
      </c>
      <c r="O714" s="23">
        <v>0</v>
      </c>
      <c r="P714" s="23">
        <v>0</v>
      </c>
      <c r="Q714" s="23">
        <v>0</v>
      </c>
      <c r="R714" s="23" cm="1">
        <f t="array" ref="R714">_xlfn.IFS(H714=1,1,K714=1,1,L714=1,1,M714=1,1,N714=1,1,P714=1,1,TRUE,0)</f>
        <v>0</v>
      </c>
      <c r="S714" s="64">
        <f>IF(AND(G714=1,R714=1),0,R714)</f>
        <v>0</v>
      </c>
      <c r="T714" s="24" t="s">
        <v>2572</v>
      </c>
      <c r="U714" s="49">
        <f>SUBSTITUTE(T714,".",",")*1</f>
        <v>3.57959307730197E-2</v>
      </c>
      <c r="V714" s="54">
        <f>IF(U714&gt;=0.1, 1, 0)</f>
        <v>0</v>
      </c>
      <c r="W714" s="25">
        <f>IF(U714&gt;=0.2, 1, 0)</f>
        <v>0</v>
      </c>
      <c r="X714" s="25">
        <f>IF(U714&gt;=0.3, 1, 0)</f>
        <v>0</v>
      </c>
      <c r="Y714" s="25">
        <f>IF(U714&gt;=0.4, 1, 0)</f>
        <v>0</v>
      </c>
      <c r="Z714" s="25">
        <f>IF(U714&gt;=0.5, 1, 0)</f>
        <v>0</v>
      </c>
      <c r="AA714" s="25">
        <f>IF(U714&gt;=0.6, 1, 0)</f>
        <v>0</v>
      </c>
      <c r="AB714" s="25">
        <f>IF(U714&gt;=0.7, 1, 0)</f>
        <v>0</v>
      </c>
      <c r="AC714" s="25">
        <f>IF(U714&gt;=0.8, 1, 0)</f>
        <v>0</v>
      </c>
      <c r="AD714" s="55">
        <f>IF(U714&gt;=0.9, 1, 0)</f>
        <v>0</v>
      </c>
    </row>
    <row r="715" spans="1:30" ht="20" customHeight="1" x14ac:dyDescent="0.2">
      <c r="A715" s="20" t="s">
        <v>1385</v>
      </c>
      <c r="B715" s="33" t="str">
        <f>SUBSTITUTE(A715,"/Users/timomiessen/Desktop/imagesdk/nonblackwomen1/","Image_")</f>
        <v>Image_NBW_61.jpg</v>
      </c>
      <c r="C715" s="63" t="s">
        <v>5</v>
      </c>
      <c r="D715" s="22" t="s">
        <v>6</v>
      </c>
      <c r="E715" s="23">
        <v>1</v>
      </c>
      <c r="F715" s="23">
        <v>0</v>
      </c>
      <c r="G715" s="23">
        <v>0</v>
      </c>
      <c r="H715" s="23">
        <v>0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  <c r="O715" s="23">
        <v>0</v>
      </c>
      <c r="P715" s="23">
        <v>0</v>
      </c>
      <c r="Q715" s="23">
        <v>0</v>
      </c>
      <c r="R715" s="23" cm="1">
        <f t="array" ref="R715">_xlfn.IFS(H715=1,1,K715=1,1,L715=1,1,M715=1,1,N715=1,1,P715=1,1,TRUE,0)</f>
        <v>0</v>
      </c>
      <c r="S715" s="64">
        <f>IF(AND(G715=1,R715=1),0,R715)</f>
        <v>0</v>
      </c>
      <c r="T715" s="24" t="s">
        <v>2573</v>
      </c>
      <c r="U715" s="49">
        <f>SUBSTITUTE(T715,".",",")*1</f>
        <v>1.75685347057878E-2</v>
      </c>
      <c r="V715" s="54">
        <f>IF(U715&gt;=0.1, 1, 0)</f>
        <v>0</v>
      </c>
      <c r="W715" s="25">
        <f>IF(U715&gt;=0.2, 1, 0)</f>
        <v>0</v>
      </c>
      <c r="X715" s="25">
        <f>IF(U715&gt;=0.3, 1, 0)</f>
        <v>0</v>
      </c>
      <c r="Y715" s="25">
        <f>IF(U715&gt;=0.4, 1, 0)</f>
        <v>0</v>
      </c>
      <c r="Z715" s="25">
        <f>IF(U715&gt;=0.5, 1, 0)</f>
        <v>0</v>
      </c>
      <c r="AA715" s="25">
        <f>IF(U715&gt;=0.6, 1, 0)</f>
        <v>0</v>
      </c>
      <c r="AB715" s="25">
        <f>IF(U715&gt;=0.7, 1, 0)</f>
        <v>0</v>
      </c>
      <c r="AC715" s="25">
        <f>IF(U715&gt;=0.8, 1, 0)</f>
        <v>0</v>
      </c>
      <c r="AD715" s="55">
        <f>IF(U715&gt;=0.9, 1, 0)</f>
        <v>0</v>
      </c>
    </row>
    <row r="716" spans="1:30" ht="20" customHeight="1" x14ac:dyDescent="0.2">
      <c r="A716" s="20" t="s">
        <v>1386</v>
      </c>
      <c r="B716" s="33" t="str">
        <f>SUBSTITUTE(A716,"/Users/timomiessen/Desktop/imagesdk/nonblackwomen1/","Image_")</f>
        <v>Image_NBW_62.jpg</v>
      </c>
      <c r="C716" s="63" t="s">
        <v>5</v>
      </c>
      <c r="D716" s="22" t="s">
        <v>6</v>
      </c>
      <c r="E716" s="23">
        <v>1</v>
      </c>
      <c r="F716" s="23">
        <v>0</v>
      </c>
      <c r="G716" s="23">
        <v>0</v>
      </c>
      <c r="H716" s="23">
        <v>0</v>
      </c>
      <c r="I716" s="23">
        <v>0</v>
      </c>
      <c r="J716" s="23">
        <v>0</v>
      </c>
      <c r="K716" s="23">
        <v>0</v>
      </c>
      <c r="L716" s="23">
        <v>0</v>
      </c>
      <c r="M716" s="23">
        <v>0</v>
      </c>
      <c r="N716" s="23">
        <v>0</v>
      </c>
      <c r="O716" s="23">
        <v>0</v>
      </c>
      <c r="P716" s="23">
        <v>0</v>
      </c>
      <c r="Q716" s="23">
        <v>0</v>
      </c>
      <c r="R716" s="23" cm="1">
        <f t="array" ref="R716">_xlfn.IFS(H716=1,1,K716=1,1,L716=1,1,M716=1,1,N716=1,1,P716=1,1,TRUE,0)</f>
        <v>0</v>
      </c>
      <c r="S716" s="64">
        <f>IF(AND(G716=1,R716=1),0,R716)</f>
        <v>0</v>
      </c>
      <c r="T716" s="24" t="s">
        <v>2574</v>
      </c>
      <c r="U716" s="49">
        <f>SUBSTITUTE(T716,".",",")*1</f>
        <v>1.40466722659766E-2</v>
      </c>
      <c r="V716" s="54">
        <f>IF(U716&gt;=0.1, 1, 0)</f>
        <v>0</v>
      </c>
      <c r="W716" s="25">
        <f>IF(U716&gt;=0.2, 1, 0)</f>
        <v>0</v>
      </c>
      <c r="X716" s="25">
        <f>IF(U716&gt;=0.3, 1, 0)</f>
        <v>0</v>
      </c>
      <c r="Y716" s="25">
        <f>IF(U716&gt;=0.4, 1, 0)</f>
        <v>0</v>
      </c>
      <c r="Z716" s="25">
        <f>IF(U716&gt;=0.5, 1, 0)</f>
        <v>0</v>
      </c>
      <c r="AA716" s="25">
        <f>IF(U716&gt;=0.6, 1, 0)</f>
        <v>0</v>
      </c>
      <c r="AB716" s="25">
        <f>IF(U716&gt;=0.7, 1, 0)</f>
        <v>0</v>
      </c>
      <c r="AC716" s="25">
        <f>IF(U716&gt;=0.8, 1, 0)</f>
        <v>0</v>
      </c>
      <c r="AD716" s="55">
        <f>IF(U716&gt;=0.9, 1, 0)</f>
        <v>0</v>
      </c>
    </row>
    <row r="717" spans="1:30" ht="20" customHeight="1" x14ac:dyDescent="0.2">
      <c r="A717" s="20" t="s">
        <v>1387</v>
      </c>
      <c r="B717" s="33" t="str">
        <f>SUBSTITUTE(A717,"/Users/timomiessen/Desktop/imagesdk/nonblackwomen1/","Image_")</f>
        <v>Image_NBW_63.jpg</v>
      </c>
      <c r="C717" s="63" t="s">
        <v>5</v>
      </c>
      <c r="D717" s="22" t="s">
        <v>6</v>
      </c>
      <c r="E717" s="23">
        <v>1</v>
      </c>
      <c r="F717" s="23">
        <v>0</v>
      </c>
      <c r="G717" s="23">
        <v>0</v>
      </c>
      <c r="H717" s="23">
        <v>0</v>
      </c>
      <c r="I717" s="23">
        <v>0</v>
      </c>
      <c r="J717" s="23">
        <v>0</v>
      </c>
      <c r="K717" s="23">
        <v>0</v>
      </c>
      <c r="L717" s="23">
        <v>0</v>
      </c>
      <c r="M717" s="23">
        <v>0</v>
      </c>
      <c r="N717" s="23">
        <v>0</v>
      </c>
      <c r="O717" s="23">
        <v>0</v>
      </c>
      <c r="P717" s="23">
        <v>0</v>
      </c>
      <c r="Q717" s="23">
        <v>0</v>
      </c>
      <c r="R717" s="23" cm="1">
        <f t="array" ref="R717">_xlfn.IFS(H717=1,1,K717=1,1,L717=1,1,M717=1,1,N717=1,1,P717=1,1,TRUE,0)</f>
        <v>0</v>
      </c>
      <c r="S717" s="64">
        <f>IF(AND(G717=1,R717=1),0,R717)</f>
        <v>0</v>
      </c>
      <c r="T717" s="24" t="s">
        <v>2575</v>
      </c>
      <c r="U717" s="49">
        <f>SUBSTITUTE(T717,".",",")*1</f>
        <v>1.5842831460758999E-2</v>
      </c>
      <c r="V717" s="54">
        <f>IF(U717&gt;=0.1, 1, 0)</f>
        <v>0</v>
      </c>
      <c r="W717" s="25">
        <f>IF(U717&gt;=0.2, 1, 0)</f>
        <v>0</v>
      </c>
      <c r="X717" s="25">
        <f>IF(U717&gt;=0.3, 1, 0)</f>
        <v>0</v>
      </c>
      <c r="Y717" s="25">
        <f>IF(U717&gt;=0.4, 1, 0)</f>
        <v>0</v>
      </c>
      <c r="Z717" s="25">
        <f>IF(U717&gt;=0.5, 1, 0)</f>
        <v>0</v>
      </c>
      <c r="AA717" s="25">
        <f>IF(U717&gt;=0.6, 1, 0)</f>
        <v>0</v>
      </c>
      <c r="AB717" s="25">
        <f>IF(U717&gt;=0.7, 1, 0)</f>
        <v>0</v>
      </c>
      <c r="AC717" s="25">
        <f>IF(U717&gt;=0.8, 1, 0)</f>
        <v>0</v>
      </c>
      <c r="AD717" s="55">
        <f>IF(U717&gt;=0.9, 1, 0)</f>
        <v>0</v>
      </c>
    </row>
    <row r="718" spans="1:30" ht="20" customHeight="1" x14ac:dyDescent="0.2">
      <c r="A718" s="20" t="s">
        <v>1388</v>
      </c>
      <c r="B718" s="33" t="str">
        <f>SUBSTITUTE(A718,"/Users/timomiessen/Desktop/imagesdk/nonblackwomen1/","Image_")</f>
        <v>Image_NBW_64.jpg</v>
      </c>
      <c r="C718" s="63" t="s">
        <v>5</v>
      </c>
      <c r="D718" s="22" t="s">
        <v>6</v>
      </c>
      <c r="E718" s="23">
        <v>1</v>
      </c>
      <c r="F718" s="23">
        <v>0</v>
      </c>
      <c r="G718" s="23">
        <v>0</v>
      </c>
      <c r="H718" s="23">
        <v>0</v>
      </c>
      <c r="I718" s="23">
        <v>0</v>
      </c>
      <c r="J718" s="23">
        <v>0</v>
      </c>
      <c r="K718" s="23">
        <v>0</v>
      </c>
      <c r="L718" s="23">
        <v>0</v>
      </c>
      <c r="M718" s="23">
        <v>0</v>
      </c>
      <c r="N718" s="23">
        <v>0</v>
      </c>
      <c r="O718" s="23">
        <v>0</v>
      </c>
      <c r="P718" s="23">
        <v>0</v>
      </c>
      <c r="Q718" s="23">
        <v>0</v>
      </c>
      <c r="R718" s="23" cm="1">
        <f t="array" ref="R718">_xlfn.IFS(H718=1,1,K718=1,1,L718=1,1,M718=1,1,N718=1,1,P718=1,1,TRUE,0)</f>
        <v>0</v>
      </c>
      <c r="S718" s="64">
        <f>IF(AND(G718=1,R718=1),0,R718)</f>
        <v>0</v>
      </c>
      <c r="T718" s="24" t="s">
        <v>2576</v>
      </c>
      <c r="U718" s="49">
        <f>SUBSTITUTE(T718,".",",")*1</f>
        <v>0.15800860524177501</v>
      </c>
      <c r="V718" s="54">
        <f>IF(U718&gt;=0.1, 1, 0)</f>
        <v>1</v>
      </c>
      <c r="W718" s="25">
        <f>IF(U718&gt;=0.2, 1, 0)</f>
        <v>0</v>
      </c>
      <c r="X718" s="25">
        <f>IF(U718&gt;=0.3, 1, 0)</f>
        <v>0</v>
      </c>
      <c r="Y718" s="25">
        <f>IF(U718&gt;=0.4, 1, 0)</f>
        <v>0</v>
      </c>
      <c r="Z718" s="25">
        <f>IF(U718&gt;=0.5, 1, 0)</f>
        <v>0</v>
      </c>
      <c r="AA718" s="25">
        <f>IF(U718&gt;=0.6, 1, 0)</f>
        <v>0</v>
      </c>
      <c r="AB718" s="25">
        <f>IF(U718&gt;=0.7, 1, 0)</f>
        <v>0</v>
      </c>
      <c r="AC718" s="25">
        <f>IF(U718&gt;=0.8, 1, 0)</f>
        <v>0</v>
      </c>
      <c r="AD718" s="55">
        <f>IF(U718&gt;=0.9, 1, 0)</f>
        <v>0</v>
      </c>
    </row>
    <row r="719" spans="1:30" ht="20" customHeight="1" x14ac:dyDescent="0.2">
      <c r="A719" s="20" t="s">
        <v>1389</v>
      </c>
      <c r="B719" s="33" t="str">
        <f>SUBSTITUTE(A719,"/Users/timomiessen/Desktop/imagesdk/nonblackwomen1/","Image_")</f>
        <v>Image_NBW_65.jpg</v>
      </c>
      <c r="C719" s="63" t="s">
        <v>5</v>
      </c>
      <c r="D719" s="22" t="s">
        <v>6</v>
      </c>
      <c r="E719" s="23">
        <v>1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3" cm="1">
        <f t="array" ref="R719">_xlfn.IFS(H719=1,1,K719=1,1,L719=1,1,M719=1,1,N719=1,1,P719=1,1,TRUE,0)</f>
        <v>0</v>
      </c>
      <c r="S719" s="64">
        <f>IF(AND(G719=1,R719=1),0,R719)</f>
        <v>0</v>
      </c>
      <c r="T719" s="24" t="s">
        <v>2577</v>
      </c>
      <c r="U719" s="49">
        <f>SUBSTITUTE(T719,".",",")*1</f>
        <v>1.96779146790504E-2</v>
      </c>
      <c r="V719" s="54">
        <f>IF(U719&gt;=0.1, 1, 0)</f>
        <v>0</v>
      </c>
      <c r="W719" s="25">
        <f>IF(U719&gt;=0.2, 1, 0)</f>
        <v>0</v>
      </c>
      <c r="X719" s="25">
        <f>IF(U719&gt;=0.3, 1, 0)</f>
        <v>0</v>
      </c>
      <c r="Y719" s="25">
        <f>IF(U719&gt;=0.4, 1, 0)</f>
        <v>0</v>
      </c>
      <c r="Z719" s="25">
        <f>IF(U719&gt;=0.5, 1, 0)</f>
        <v>0</v>
      </c>
      <c r="AA719" s="25">
        <f>IF(U719&gt;=0.6, 1, 0)</f>
        <v>0</v>
      </c>
      <c r="AB719" s="25">
        <f>IF(U719&gt;=0.7, 1, 0)</f>
        <v>0</v>
      </c>
      <c r="AC719" s="25">
        <f>IF(U719&gt;=0.8, 1, 0)</f>
        <v>0</v>
      </c>
      <c r="AD719" s="55">
        <f>IF(U719&gt;=0.9, 1, 0)</f>
        <v>0</v>
      </c>
    </row>
    <row r="720" spans="1:30" ht="20" customHeight="1" x14ac:dyDescent="0.2">
      <c r="A720" s="20" t="s">
        <v>1390</v>
      </c>
      <c r="B720" s="33" t="str">
        <f>SUBSTITUTE(A720,"/Users/timomiessen/Desktop/imagesdk/nonblackwomen1/","Image_")</f>
        <v>Image_NBW_66.jpg</v>
      </c>
      <c r="C720" s="63" t="s">
        <v>5</v>
      </c>
      <c r="D720" s="22" t="s">
        <v>6</v>
      </c>
      <c r="E720" s="23">
        <v>1</v>
      </c>
      <c r="F720" s="23">
        <v>0</v>
      </c>
      <c r="G720" s="23">
        <v>0</v>
      </c>
      <c r="H720" s="23">
        <v>0</v>
      </c>
      <c r="I720" s="23">
        <v>0</v>
      </c>
      <c r="J720" s="23">
        <v>0</v>
      </c>
      <c r="K720" s="23">
        <v>0</v>
      </c>
      <c r="L720" s="23">
        <v>0</v>
      </c>
      <c r="M720" s="23">
        <v>0</v>
      </c>
      <c r="N720" s="23">
        <v>0</v>
      </c>
      <c r="O720" s="23">
        <v>0</v>
      </c>
      <c r="P720" s="23">
        <v>0</v>
      </c>
      <c r="Q720" s="23">
        <v>0</v>
      </c>
      <c r="R720" s="23" cm="1">
        <f t="array" ref="R720">_xlfn.IFS(H720=1,1,K720=1,1,L720=1,1,M720=1,1,N720=1,1,P720=1,1,TRUE,0)</f>
        <v>0</v>
      </c>
      <c r="S720" s="64">
        <f>IF(AND(G720=1,R720=1),0,R720)</f>
        <v>0</v>
      </c>
      <c r="T720" s="24" t="s">
        <v>2578</v>
      </c>
      <c r="U720" s="49">
        <f>SUBSTITUTE(T720,".",",")*1</f>
        <v>1.3319967314600899E-2</v>
      </c>
      <c r="V720" s="54">
        <f>IF(U720&gt;=0.1, 1, 0)</f>
        <v>0</v>
      </c>
      <c r="W720" s="25">
        <f>IF(U720&gt;=0.2, 1, 0)</f>
        <v>0</v>
      </c>
      <c r="X720" s="25">
        <f>IF(U720&gt;=0.3, 1, 0)</f>
        <v>0</v>
      </c>
      <c r="Y720" s="25">
        <f>IF(U720&gt;=0.4, 1, 0)</f>
        <v>0</v>
      </c>
      <c r="Z720" s="25">
        <f>IF(U720&gt;=0.5, 1, 0)</f>
        <v>0</v>
      </c>
      <c r="AA720" s="25">
        <f>IF(U720&gt;=0.6, 1, 0)</f>
        <v>0</v>
      </c>
      <c r="AB720" s="25">
        <f>IF(U720&gt;=0.7, 1, 0)</f>
        <v>0</v>
      </c>
      <c r="AC720" s="25">
        <f>IF(U720&gt;=0.8, 1, 0)</f>
        <v>0</v>
      </c>
      <c r="AD720" s="55">
        <f>IF(U720&gt;=0.9, 1, 0)</f>
        <v>0</v>
      </c>
    </row>
    <row r="721" spans="1:30" ht="20" customHeight="1" x14ac:dyDescent="0.2">
      <c r="A721" s="20" t="s">
        <v>1391</v>
      </c>
      <c r="B721" s="33" t="str">
        <f>SUBSTITUTE(A721,"/Users/timomiessen/Desktop/imagesdk/nonblackwomen1/","Image_")</f>
        <v>Image_NBW_67.jpg</v>
      </c>
      <c r="C721" s="63" t="s">
        <v>5</v>
      </c>
      <c r="D721" s="22" t="s">
        <v>6</v>
      </c>
      <c r="E721" s="23">
        <v>1</v>
      </c>
      <c r="F721" s="23">
        <v>0</v>
      </c>
      <c r="G721" s="23">
        <v>0</v>
      </c>
      <c r="H721" s="23">
        <v>0</v>
      </c>
      <c r="I721" s="23">
        <v>0</v>
      </c>
      <c r="J721" s="23">
        <v>0</v>
      </c>
      <c r="K721" s="23">
        <v>0</v>
      </c>
      <c r="L721" s="23">
        <v>0</v>
      </c>
      <c r="M721" s="23">
        <v>0</v>
      </c>
      <c r="N721" s="23">
        <v>0</v>
      </c>
      <c r="O721" s="23">
        <v>0</v>
      </c>
      <c r="P721" s="23">
        <v>0</v>
      </c>
      <c r="Q721" s="23">
        <v>0</v>
      </c>
      <c r="R721" s="23" cm="1">
        <f t="array" ref="R721">_xlfn.IFS(H721=1,1,K721=1,1,L721=1,1,M721=1,1,N721=1,1,P721=1,1,TRUE,0)</f>
        <v>0</v>
      </c>
      <c r="S721" s="64">
        <f>IF(AND(G721=1,R721=1),0,R721)</f>
        <v>0</v>
      </c>
      <c r="T721" s="24" t="s">
        <v>2579</v>
      </c>
      <c r="U721" s="49">
        <f>SUBSTITUTE(T721,".",",")*1</f>
        <v>0.122010502964258</v>
      </c>
      <c r="V721" s="54">
        <f>IF(U721&gt;=0.1, 1, 0)</f>
        <v>1</v>
      </c>
      <c r="W721" s="25">
        <f>IF(U721&gt;=0.2, 1, 0)</f>
        <v>0</v>
      </c>
      <c r="X721" s="25">
        <f>IF(U721&gt;=0.3, 1, 0)</f>
        <v>0</v>
      </c>
      <c r="Y721" s="25">
        <f>IF(U721&gt;=0.4, 1, 0)</f>
        <v>0</v>
      </c>
      <c r="Z721" s="25">
        <f>IF(U721&gt;=0.5, 1, 0)</f>
        <v>0</v>
      </c>
      <c r="AA721" s="25">
        <f>IF(U721&gt;=0.6, 1, 0)</f>
        <v>0</v>
      </c>
      <c r="AB721" s="25">
        <f>IF(U721&gt;=0.7, 1, 0)</f>
        <v>0</v>
      </c>
      <c r="AC721" s="25">
        <f>IF(U721&gt;=0.8, 1, 0)</f>
        <v>0</v>
      </c>
      <c r="AD721" s="55">
        <f>IF(U721&gt;=0.9, 1, 0)</f>
        <v>0</v>
      </c>
    </row>
    <row r="722" spans="1:30" ht="20" customHeight="1" x14ac:dyDescent="0.2">
      <c r="A722" s="20" t="s">
        <v>1392</v>
      </c>
      <c r="B722" s="33" t="str">
        <f>SUBSTITUTE(A722,"/Users/timomiessen/Desktop/imagesdk/nonblackwomen1/","Image_")</f>
        <v>Image_NBW_68.jpg</v>
      </c>
      <c r="C722" s="63" t="s">
        <v>5</v>
      </c>
      <c r="D722" s="22" t="s">
        <v>6</v>
      </c>
      <c r="E722" s="23">
        <v>1</v>
      </c>
      <c r="F722" s="23">
        <v>0</v>
      </c>
      <c r="G722" s="23">
        <v>0</v>
      </c>
      <c r="H722" s="23">
        <v>0</v>
      </c>
      <c r="I722" s="23">
        <v>0</v>
      </c>
      <c r="J722" s="23">
        <v>0</v>
      </c>
      <c r="K722" s="23">
        <v>0</v>
      </c>
      <c r="L722" s="23">
        <v>0</v>
      </c>
      <c r="M722" s="23">
        <v>0</v>
      </c>
      <c r="N722" s="23">
        <v>0</v>
      </c>
      <c r="O722" s="23">
        <v>0</v>
      </c>
      <c r="P722" s="23">
        <v>0</v>
      </c>
      <c r="Q722" s="23">
        <v>0</v>
      </c>
      <c r="R722" s="23" cm="1">
        <f t="array" ref="R722">_xlfn.IFS(H722=1,1,K722=1,1,L722=1,1,M722=1,1,N722=1,1,P722=1,1,TRUE,0)</f>
        <v>0</v>
      </c>
      <c r="S722" s="64">
        <f>IF(AND(G722=1,R722=1),0,R722)</f>
        <v>0</v>
      </c>
      <c r="T722" s="24" t="s">
        <v>2580</v>
      </c>
      <c r="U722" s="49">
        <f>SUBSTITUTE(T722,".",",")*1</f>
        <v>1.09348269179463E-2</v>
      </c>
      <c r="V722" s="54">
        <f>IF(U722&gt;=0.1, 1, 0)</f>
        <v>0</v>
      </c>
      <c r="W722" s="25">
        <f>IF(U722&gt;=0.2, 1, 0)</f>
        <v>0</v>
      </c>
      <c r="X722" s="25">
        <f>IF(U722&gt;=0.3, 1, 0)</f>
        <v>0</v>
      </c>
      <c r="Y722" s="25">
        <f>IF(U722&gt;=0.4, 1, 0)</f>
        <v>0</v>
      </c>
      <c r="Z722" s="25">
        <f>IF(U722&gt;=0.5, 1, 0)</f>
        <v>0</v>
      </c>
      <c r="AA722" s="25">
        <f>IF(U722&gt;=0.6, 1, 0)</f>
        <v>0</v>
      </c>
      <c r="AB722" s="25">
        <f>IF(U722&gt;=0.7, 1, 0)</f>
        <v>0</v>
      </c>
      <c r="AC722" s="25">
        <f>IF(U722&gt;=0.8, 1, 0)</f>
        <v>0</v>
      </c>
      <c r="AD722" s="55">
        <f>IF(U722&gt;=0.9, 1, 0)</f>
        <v>0</v>
      </c>
    </row>
    <row r="723" spans="1:30" ht="20" customHeight="1" x14ac:dyDescent="0.2">
      <c r="A723" s="20" t="s">
        <v>1393</v>
      </c>
      <c r="B723" s="33" t="str">
        <f>SUBSTITUTE(A723,"/Users/timomiessen/Desktop/imagesdk/nonblackwomen1/","Image_")</f>
        <v>Image_NBW_69.jpg</v>
      </c>
      <c r="C723" s="63" t="s">
        <v>5</v>
      </c>
      <c r="D723" s="22" t="s">
        <v>6</v>
      </c>
      <c r="E723" s="23">
        <v>1</v>
      </c>
      <c r="F723" s="23">
        <v>0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  <c r="M723" s="23">
        <v>0</v>
      </c>
      <c r="N723" s="23">
        <v>0</v>
      </c>
      <c r="O723" s="23">
        <v>0</v>
      </c>
      <c r="P723" s="23">
        <v>0</v>
      </c>
      <c r="Q723" s="23">
        <v>0</v>
      </c>
      <c r="R723" s="23" cm="1">
        <f t="array" ref="R723">_xlfn.IFS(H723=1,1,K723=1,1,L723=1,1,M723=1,1,N723=1,1,P723=1,1,TRUE,0)</f>
        <v>0</v>
      </c>
      <c r="S723" s="64">
        <f>IF(AND(G723=1,R723=1),0,R723)</f>
        <v>0</v>
      </c>
      <c r="T723" s="24" t="s">
        <v>2581</v>
      </c>
      <c r="U723" s="49">
        <f>SUBSTITUTE(T723,".",",")*1</f>
        <v>6.0427678748965201E-2</v>
      </c>
      <c r="V723" s="54">
        <f>IF(U723&gt;=0.1, 1, 0)</f>
        <v>0</v>
      </c>
      <c r="W723" s="25">
        <f>IF(U723&gt;=0.2, 1, 0)</f>
        <v>0</v>
      </c>
      <c r="X723" s="25">
        <f>IF(U723&gt;=0.3, 1, 0)</f>
        <v>0</v>
      </c>
      <c r="Y723" s="25">
        <f>IF(U723&gt;=0.4, 1, 0)</f>
        <v>0</v>
      </c>
      <c r="Z723" s="25">
        <f>IF(U723&gt;=0.5, 1, 0)</f>
        <v>0</v>
      </c>
      <c r="AA723" s="25">
        <f>IF(U723&gt;=0.6, 1, 0)</f>
        <v>0</v>
      </c>
      <c r="AB723" s="25">
        <f>IF(U723&gt;=0.7, 1, 0)</f>
        <v>0</v>
      </c>
      <c r="AC723" s="25">
        <f>IF(U723&gt;=0.8, 1, 0)</f>
        <v>0</v>
      </c>
      <c r="AD723" s="55">
        <f>IF(U723&gt;=0.9, 1, 0)</f>
        <v>0</v>
      </c>
    </row>
    <row r="724" spans="1:30" ht="20" customHeight="1" x14ac:dyDescent="0.2">
      <c r="A724" s="20" t="s">
        <v>1394</v>
      </c>
      <c r="B724" s="33" t="str">
        <f>SUBSTITUTE(A724,"/Users/timomiessen/Desktop/imagesdk/nonblackwomen1/","Image_")</f>
        <v>Image_NBW_7.jpg</v>
      </c>
      <c r="C724" s="63" t="s">
        <v>5</v>
      </c>
      <c r="D724" s="22" t="s">
        <v>6</v>
      </c>
      <c r="E724" s="23">
        <v>1</v>
      </c>
      <c r="F724" s="23">
        <v>0</v>
      </c>
      <c r="G724" s="23">
        <v>0</v>
      </c>
      <c r="H724" s="23">
        <v>0</v>
      </c>
      <c r="I724" s="23">
        <v>0</v>
      </c>
      <c r="J724" s="23">
        <v>0</v>
      </c>
      <c r="K724" s="23">
        <v>0</v>
      </c>
      <c r="L724" s="23">
        <v>0</v>
      </c>
      <c r="M724" s="23">
        <v>0</v>
      </c>
      <c r="N724" s="23">
        <v>0</v>
      </c>
      <c r="O724" s="23">
        <v>0</v>
      </c>
      <c r="P724" s="23">
        <v>0</v>
      </c>
      <c r="Q724" s="23">
        <v>0</v>
      </c>
      <c r="R724" s="23" cm="1">
        <f t="array" ref="R724">_xlfn.IFS(H724=1,1,K724=1,1,L724=1,1,M724=1,1,N724=1,1,P724=1,1,TRUE,0)</f>
        <v>0</v>
      </c>
      <c r="S724" s="64">
        <f>IF(AND(G724=1,R724=1),0,R724)</f>
        <v>0</v>
      </c>
      <c r="T724" s="24" t="s">
        <v>2582</v>
      </c>
      <c r="U724" s="49">
        <f>SUBSTITUTE(T724,".",",")*1</f>
        <v>4.9275646451860597E-2</v>
      </c>
      <c r="V724" s="54">
        <f>IF(U724&gt;=0.1, 1, 0)</f>
        <v>0</v>
      </c>
      <c r="W724" s="25">
        <f>IF(U724&gt;=0.2, 1, 0)</f>
        <v>0</v>
      </c>
      <c r="X724" s="25">
        <f>IF(U724&gt;=0.3, 1, 0)</f>
        <v>0</v>
      </c>
      <c r="Y724" s="25">
        <f>IF(U724&gt;=0.4, 1, 0)</f>
        <v>0</v>
      </c>
      <c r="Z724" s="25">
        <f>IF(U724&gt;=0.5, 1, 0)</f>
        <v>0</v>
      </c>
      <c r="AA724" s="25">
        <f>IF(U724&gt;=0.6, 1, 0)</f>
        <v>0</v>
      </c>
      <c r="AB724" s="25">
        <f>IF(U724&gt;=0.7, 1, 0)</f>
        <v>0</v>
      </c>
      <c r="AC724" s="25">
        <f>IF(U724&gt;=0.8, 1, 0)</f>
        <v>0</v>
      </c>
      <c r="AD724" s="55">
        <f>IF(U724&gt;=0.9, 1, 0)</f>
        <v>0</v>
      </c>
    </row>
    <row r="725" spans="1:30" ht="20" customHeight="1" x14ac:dyDescent="0.2">
      <c r="A725" s="20" t="s">
        <v>1395</v>
      </c>
      <c r="B725" s="33" t="str">
        <f>SUBSTITUTE(A725,"/Users/timomiessen/Desktop/imagesdk/nonblackwomen1/","Image_")</f>
        <v>Image_NBW_70.jpg</v>
      </c>
      <c r="C725" s="63" t="s">
        <v>5</v>
      </c>
      <c r="D725" s="22" t="s">
        <v>6</v>
      </c>
      <c r="E725" s="23">
        <v>1</v>
      </c>
      <c r="F725" s="23">
        <v>0</v>
      </c>
      <c r="G725" s="23">
        <v>0</v>
      </c>
      <c r="H725" s="23">
        <v>0</v>
      </c>
      <c r="I725" s="23">
        <v>0</v>
      </c>
      <c r="J725" s="23">
        <v>0</v>
      </c>
      <c r="K725" s="23">
        <v>0</v>
      </c>
      <c r="L725" s="23">
        <v>0</v>
      </c>
      <c r="M725" s="23">
        <v>0</v>
      </c>
      <c r="N725" s="23">
        <v>0</v>
      </c>
      <c r="O725" s="23">
        <v>0</v>
      </c>
      <c r="P725" s="23">
        <v>0</v>
      </c>
      <c r="Q725" s="23">
        <v>0</v>
      </c>
      <c r="R725" s="23" cm="1">
        <f t="array" ref="R725">_xlfn.IFS(H725=1,1,K725=1,1,L725=1,1,M725=1,1,N725=1,1,P725=1,1,TRUE,0)</f>
        <v>0</v>
      </c>
      <c r="S725" s="64">
        <f>IF(AND(G725=1,R725=1),0,R725)</f>
        <v>0</v>
      </c>
      <c r="T725" s="24" t="s">
        <v>2583</v>
      </c>
      <c r="U725" s="49">
        <f>SUBSTITUTE(T725,".",",")*1</f>
        <v>6.0695810243487303E-2</v>
      </c>
      <c r="V725" s="54">
        <f>IF(U725&gt;=0.1, 1, 0)</f>
        <v>0</v>
      </c>
      <c r="W725" s="25">
        <f>IF(U725&gt;=0.2, 1, 0)</f>
        <v>0</v>
      </c>
      <c r="X725" s="25">
        <f>IF(U725&gt;=0.3, 1, 0)</f>
        <v>0</v>
      </c>
      <c r="Y725" s="25">
        <f>IF(U725&gt;=0.4, 1, 0)</f>
        <v>0</v>
      </c>
      <c r="Z725" s="25">
        <f>IF(U725&gt;=0.5, 1, 0)</f>
        <v>0</v>
      </c>
      <c r="AA725" s="25">
        <f>IF(U725&gt;=0.6, 1, 0)</f>
        <v>0</v>
      </c>
      <c r="AB725" s="25">
        <f>IF(U725&gt;=0.7, 1, 0)</f>
        <v>0</v>
      </c>
      <c r="AC725" s="25">
        <f>IF(U725&gt;=0.8, 1, 0)</f>
        <v>0</v>
      </c>
      <c r="AD725" s="55">
        <f>IF(U725&gt;=0.9, 1, 0)</f>
        <v>0</v>
      </c>
    </row>
    <row r="726" spans="1:30" ht="20" customHeight="1" x14ac:dyDescent="0.2">
      <c r="A726" s="20" t="s">
        <v>1396</v>
      </c>
      <c r="B726" s="33" t="str">
        <f>SUBSTITUTE(A726,"/Users/timomiessen/Desktop/imagesdk/nonblackwomen1/","Image_")</f>
        <v>Image_NBW_71.jpg</v>
      </c>
      <c r="C726" s="63" t="s">
        <v>5</v>
      </c>
      <c r="D726" s="22" t="s">
        <v>6</v>
      </c>
      <c r="E726" s="23">
        <v>1</v>
      </c>
      <c r="F726" s="23">
        <v>0</v>
      </c>
      <c r="G726" s="23">
        <v>0</v>
      </c>
      <c r="H726" s="23">
        <v>0</v>
      </c>
      <c r="I726" s="23">
        <v>0</v>
      </c>
      <c r="J726" s="23">
        <v>0</v>
      </c>
      <c r="K726" s="23">
        <v>0</v>
      </c>
      <c r="L726" s="23">
        <v>0</v>
      </c>
      <c r="M726" s="23">
        <v>0</v>
      </c>
      <c r="N726" s="23">
        <v>0</v>
      </c>
      <c r="O726" s="23">
        <v>0</v>
      </c>
      <c r="P726" s="23">
        <v>0</v>
      </c>
      <c r="Q726" s="23">
        <v>0</v>
      </c>
      <c r="R726" s="23" cm="1">
        <f t="array" ref="R726">_xlfn.IFS(H726=1,1,K726=1,1,L726=1,1,M726=1,1,N726=1,1,P726=1,1,TRUE,0)</f>
        <v>0</v>
      </c>
      <c r="S726" s="64">
        <f>IF(AND(G726=1,R726=1),0,R726)</f>
        <v>0</v>
      </c>
      <c r="T726" s="24" t="s">
        <v>2584</v>
      </c>
      <c r="U726" s="49">
        <f>SUBSTITUTE(T726,".",",")*1</f>
        <v>0.19801054522395101</v>
      </c>
      <c r="V726" s="54">
        <f>IF(U726&gt;=0.1, 1, 0)</f>
        <v>1</v>
      </c>
      <c r="W726" s="25">
        <f>IF(U726&gt;=0.2, 1, 0)</f>
        <v>0</v>
      </c>
      <c r="X726" s="25">
        <f>IF(U726&gt;=0.3, 1, 0)</f>
        <v>0</v>
      </c>
      <c r="Y726" s="25">
        <f>IF(U726&gt;=0.4, 1, 0)</f>
        <v>0</v>
      </c>
      <c r="Z726" s="25">
        <f>IF(U726&gt;=0.5, 1, 0)</f>
        <v>0</v>
      </c>
      <c r="AA726" s="25">
        <f>IF(U726&gt;=0.6, 1, 0)</f>
        <v>0</v>
      </c>
      <c r="AB726" s="25">
        <f>IF(U726&gt;=0.7, 1, 0)</f>
        <v>0</v>
      </c>
      <c r="AC726" s="25">
        <f>IF(U726&gt;=0.8, 1, 0)</f>
        <v>0</v>
      </c>
      <c r="AD726" s="55">
        <f>IF(U726&gt;=0.9, 1, 0)</f>
        <v>0</v>
      </c>
    </row>
    <row r="727" spans="1:30" ht="20" customHeight="1" x14ac:dyDescent="0.2">
      <c r="A727" s="20" t="s">
        <v>1397</v>
      </c>
      <c r="B727" s="33" t="str">
        <f>SUBSTITUTE(A727,"/Users/timomiessen/Desktop/imagesdk/nonblackwomen1/","Image_")</f>
        <v>Image_NBW_72.jpg</v>
      </c>
      <c r="C727" s="63" t="s">
        <v>5</v>
      </c>
      <c r="D727" s="22" t="s">
        <v>6</v>
      </c>
      <c r="E727" s="23">
        <v>1</v>
      </c>
      <c r="F727" s="23">
        <v>0</v>
      </c>
      <c r="G727" s="23">
        <v>0</v>
      </c>
      <c r="H727" s="23">
        <v>0</v>
      </c>
      <c r="I727" s="23">
        <v>0</v>
      </c>
      <c r="J727" s="23">
        <v>0</v>
      </c>
      <c r="K727" s="23">
        <v>0</v>
      </c>
      <c r="L727" s="23">
        <v>0</v>
      </c>
      <c r="M727" s="23">
        <v>0</v>
      </c>
      <c r="N727" s="23">
        <v>0</v>
      </c>
      <c r="O727" s="23">
        <v>0</v>
      </c>
      <c r="P727" s="23">
        <v>0</v>
      </c>
      <c r="Q727" s="23">
        <v>0</v>
      </c>
      <c r="R727" s="23" cm="1">
        <f t="array" ref="R727">_xlfn.IFS(H727=1,1,K727=1,1,L727=1,1,M727=1,1,N727=1,1,P727=1,1,TRUE,0)</f>
        <v>0</v>
      </c>
      <c r="S727" s="64">
        <f>IF(AND(G727=1,R727=1),0,R727)</f>
        <v>0</v>
      </c>
      <c r="T727" s="24" t="s">
        <v>2585</v>
      </c>
      <c r="U727" s="49">
        <f>SUBSTITUTE(T727,".",",")*1</f>
        <v>5.7103228289633899E-2</v>
      </c>
      <c r="V727" s="54">
        <f>IF(U727&gt;=0.1, 1, 0)</f>
        <v>0</v>
      </c>
      <c r="W727" s="25">
        <f>IF(U727&gt;=0.2, 1, 0)</f>
        <v>0</v>
      </c>
      <c r="X727" s="25">
        <f>IF(U727&gt;=0.3, 1, 0)</f>
        <v>0</v>
      </c>
      <c r="Y727" s="25">
        <f>IF(U727&gt;=0.4, 1, 0)</f>
        <v>0</v>
      </c>
      <c r="Z727" s="25">
        <f>IF(U727&gt;=0.5, 1, 0)</f>
        <v>0</v>
      </c>
      <c r="AA727" s="25">
        <f>IF(U727&gt;=0.6, 1, 0)</f>
        <v>0</v>
      </c>
      <c r="AB727" s="25">
        <f>IF(U727&gt;=0.7, 1, 0)</f>
        <v>0</v>
      </c>
      <c r="AC727" s="25">
        <f>IF(U727&gt;=0.8, 1, 0)</f>
        <v>0</v>
      </c>
      <c r="AD727" s="55">
        <f>IF(U727&gt;=0.9, 1, 0)</f>
        <v>0</v>
      </c>
    </row>
    <row r="728" spans="1:30" ht="20" customHeight="1" x14ac:dyDescent="0.2">
      <c r="A728" s="20" t="s">
        <v>1398</v>
      </c>
      <c r="B728" s="33" t="str">
        <f>SUBSTITUTE(A728,"/Users/timomiessen/Desktop/imagesdk/nonblackwomen1/","Image_")</f>
        <v>Image_NBW_73.jpg</v>
      </c>
      <c r="C728" s="63" t="s">
        <v>5</v>
      </c>
      <c r="D728" s="22" t="s">
        <v>6</v>
      </c>
      <c r="E728" s="23">
        <v>1</v>
      </c>
      <c r="F728" s="23">
        <v>0</v>
      </c>
      <c r="G728" s="23">
        <v>0</v>
      </c>
      <c r="H728" s="23">
        <v>0</v>
      </c>
      <c r="I728" s="23">
        <v>0</v>
      </c>
      <c r="J728" s="23">
        <v>0</v>
      </c>
      <c r="K728" s="23">
        <v>0</v>
      </c>
      <c r="L728" s="23">
        <v>0</v>
      </c>
      <c r="M728" s="23">
        <v>0</v>
      </c>
      <c r="N728" s="23">
        <v>0</v>
      </c>
      <c r="O728" s="23">
        <v>0</v>
      </c>
      <c r="P728" s="23">
        <v>0</v>
      </c>
      <c r="Q728" s="23">
        <v>0</v>
      </c>
      <c r="R728" s="23" cm="1">
        <f t="array" ref="R728">_xlfn.IFS(H728=1,1,K728=1,1,L728=1,1,M728=1,1,N728=1,1,P728=1,1,TRUE,0)</f>
        <v>0</v>
      </c>
      <c r="S728" s="64">
        <f>IF(AND(G728=1,R728=1),0,R728)</f>
        <v>0</v>
      </c>
      <c r="T728" s="24" t="s">
        <v>2586</v>
      </c>
      <c r="U728" s="49">
        <f>SUBSTITUTE(T728,".",",")*1</f>
        <v>1.34406315628439E-2</v>
      </c>
      <c r="V728" s="54">
        <f>IF(U728&gt;=0.1, 1, 0)</f>
        <v>0</v>
      </c>
      <c r="W728" s="25">
        <f>IF(U728&gt;=0.2, 1, 0)</f>
        <v>0</v>
      </c>
      <c r="X728" s="25">
        <f>IF(U728&gt;=0.3, 1, 0)</f>
        <v>0</v>
      </c>
      <c r="Y728" s="25">
        <f>IF(U728&gt;=0.4, 1, 0)</f>
        <v>0</v>
      </c>
      <c r="Z728" s="25">
        <f>IF(U728&gt;=0.5, 1, 0)</f>
        <v>0</v>
      </c>
      <c r="AA728" s="25">
        <f>IF(U728&gt;=0.6, 1, 0)</f>
        <v>0</v>
      </c>
      <c r="AB728" s="25">
        <f>IF(U728&gt;=0.7, 1, 0)</f>
        <v>0</v>
      </c>
      <c r="AC728" s="25">
        <f>IF(U728&gt;=0.8, 1, 0)</f>
        <v>0</v>
      </c>
      <c r="AD728" s="55">
        <f>IF(U728&gt;=0.9, 1, 0)</f>
        <v>0</v>
      </c>
    </row>
    <row r="729" spans="1:30" ht="20" customHeight="1" x14ac:dyDescent="0.2">
      <c r="A729" s="20" t="s">
        <v>1399</v>
      </c>
      <c r="B729" s="33" t="str">
        <f>SUBSTITUTE(A729,"/Users/timomiessen/Desktop/imagesdk/nonblackwomen1/","Image_")</f>
        <v>Image_NBW_74.jpg</v>
      </c>
      <c r="C729" s="63" t="s">
        <v>5</v>
      </c>
      <c r="D729" s="22" t="s">
        <v>6</v>
      </c>
      <c r="E729" s="23">
        <v>1</v>
      </c>
      <c r="F729" s="23">
        <v>0</v>
      </c>
      <c r="G729" s="23">
        <v>0</v>
      </c>
      <c r="H729" s="23">
        <v>0</v>
      </c>
      <c r="I729" s="23">
        <v>0</v>
      </c>
      <c r="J729" s="23">
        <v>0</v>
      </c>
      <c r="K729" s="23">
        <v>0</v>
      </c>
      <c r="L729" s="23">
        <v>0</v>
      </c>
      <c r="M729" s="23">
        <v>0</v>
      </c>
      <c r="N729" s="23">
        <v>0</v>
      </c>
      <c r="O729" s="23">
        <v>0</v>
      </c>
      <c r="P729" s="23">
        <v>0</v>
      </c>
      <c r="Q729" s="23">
        <v>0</v>
      </c>
      <c r="R729" s="23" cm="1">
        <f t="array" ref="R729">_xlfn.IFS(H729=1,1,K729=1,1,L729=1,1,M729=1,1,N729=1,1,P729=1,1,TRUE,0)</f>
        <v>0</v>
      </c>
      <c r="S729" s="64">
        <f>IF(AND(G729=1,R729=1),0,R729)</f>
        <v>0</v>
      </c>
      <c r="T729" s="24" t="s">
        <v>2587</v>
      </c>
      <c r="U729" s="49">
        <f>SUBSTITUTE(T729,".",",")*1</f>
        <v>2.92627764865756E-2</v>
      </c>
      <c r="V729" s="54">
        <f>IF(U729&gt;=0.1, 1, 0)</f>
        <v>0</v>
      </c>
      <c r="W729" s="25">
        <f>IF(U729&gt;=0.2, 1, 0)</f>
        <v>0</v>
      </c>
      <c r="X729" s="25">
        <f>IF(U729&gt;=0.3, 1, 0)</f>
        <v>0</v>
      </c>
      <c r="Y729" s="25">
        <f>IF(U729&gt;=0.4, 1, 0)</f>
        <v>0</v>
      </c>
      <c r="Z729" s="25">
        <f>IF(U729&gt;=0.5, 1, 0)</f>
        <v>0</v>
      </c>
      <c r="AA729" s="25">
        <f>IF(U729&gt;=0.6, 1, 0)</f>
        <v>0</v>
      </c>
      <c r="AB729" s="25">
        <f>IF(U729&gt;=0.7, 1, 0)</f>
        <v>0</v>
      </c>
      <c r="AC729" s="25">
        <f>IF(U729&gt;=0.8, 1, 0)</f>
        <v>0</v>
      </c>
      <c r="AD729" s="55">
        <f>IF(U729&gt;=0.9, 1, 0)</f>
        <v>0</v>
      </c>
    </row>
    <row r="730" spans="1:30" ht="20" customHeight="1" x14ac:dyDescent="0.2">
      <c r="A730" s="20" t="s">
        <v>1400</v>
      </c>
      <c r="B730" s="33" t="str">
        <f>SUBSTITUTE(A730,"/Users/timomiessen/Desktop/imagesdk/nonblackwomen1/","Image_")</f>
        <v>Image_NBW_75.jpg</v>
      </c>
      <c r="C730" s="63" t="s">
        <v>5</v>
      </c>
      <c r="D730" s="22" t="s">
        <v>6</v>
      </c>
      <c r="E730" s="23">
        <v>1</v>
      </c>
      <c r="F730" s="23">
        <v>0</v>
      </c>
      <c r="G730" s="23">
        <v>0</v>
      </c>
      <c r="H730" s="23">
        <v>0</v>
      </c>
      <c r="I730" s="23">
        <v>0</v>
      </c>
      <c r="J730" s="23">
        <v>0</v>
      </c>
      <c r="K730" s="23">
        <v>0</v>
      </c>
      <c r="L730" s="23">
        <v>0</v>
      </c>
      <c r="M730" s="23">
        <v>0</v>
      </c>
      <c r="N730" s="23">
        <v>0</v>
      </c>
      <c r="O730" s="23">
        <v>0</v>
      </c>
      <c r="P730" s="23">
        <v>0</v>
      </c>
      <c r="Q730" s="23">
        <v>0</v>
      </c>
      <c r="R730" s="23" cm="1">
        <f t="array" ref="R730">_xlfn.IFS(H730=1,1,K730=1,1,L730=1,1,M730=1,1,N730=1,1,P730=1,1,TRUE,0)</f>
        <v>0</v>
      </c>
      <c r="S730" s="64">
        <f>IF(AND(G730=1,R730=1),0,R730)</f>
        <v>0</v>
      </c>
      <c r="T730" s="24" t="s">
        <v>2588</v>
      </c>
      <c r="U730" s="49">
        <f>SUBSTITUTE(T730,".",",")*1</f>
        <v>6.6523162648081696E-2</v>
      </c>
      <c r="V730" s="54">
        <f>IF(U730&gt;=0.1, 1, 0)</f>
        <v>0</v>
      </c>
      <c r="W730" s="25">
        <f>IF(U730&gt;=0.2, 1, 0)</f>
        <v>0</v>
      </c>
      <c r="X730" s="25">
        <f>IF(U730&gt;=0.3, 1, 0)</f>
        <v>0</v>
      </c>
      <c r="Y730" s="25">
        <f>IF(U730&gt;=0.4, 1, 0)</f>
        <v>0</v>
      </c>
      <c r="Z730" s="25">
        <f>IF(U730&gt;=0.5, 1, 0)</f>
        <v>0</v>
      </c>
      <c r="AA730" s="25">
        <f>IF(U730&gt;=0.6, 1, 0)</f>
        <v>0</v>
      </c>
      <c r="AB730" s="25">
        <f>IF(U730&gt;=0.7, 1, 0)</f>
        <v>0</v>
      </c>
      <c r="AC730" s="25">
        <f>IF(U730&gt;=0.8, 1, 0)</f>
        <v>0</v>
      </c>
      <c r="AD730" s="55">
        <f>IF(U730&gt;=0.9, 1, 0)</f>
        <v>0</v>
      </c>
    </row>
    <row r="731" spans="1:30" ht="20" customHeight="1" x14ac:dyDescent="0.2">
      <c r="A731" s="20" t="s">
        <v>1401</v>
      </c>
      <c r="B731" s="33" t="str">
        <f>SUBSTITUTE(A731,"/Users/timomiessen/Desktop/imagesdk/nonblackwomen1/","Image_")</f>
        <v>Image_NBW_76.jpg</v>
      </c>
      <c r="C731" s="63" t="s">
        <v>5</v>
      </c>
      <c r="D731" s="22" t="s">
        <v>6</v>
      </c>
      <c r="E731" s="23">
        <v>1</v>
      </c>
      <c r="F731" s="23">
        <v>0</v>
      </c>
      <c r="G731" s="23">
        <v>0</v>
      </c>
      <c r="H731" s="23">
        <v>0</v>
      </c>
      <c r="I731" s="23">
        <v>0</v>
      </c>
      <c r="J731" s="23">
        <v>0</v>
      </c>
      <c r="K731" s="23">
        <v>0</v>
      </c>
      <c r="L731" s="23">
        <v>0</v>
      </c>
      <c r="M731" s="23">
        <v>0</v>
      </c>
      <c r="N731" s="23">
        <v>0</v>
      </c>
      <c r="O731" s="23">
        <v>0</v>
      </c>
      <c r="P731" s="23">
        <v>0</v>
      </c>
      <c r="Q731" s="23">
        <v>0</v>
      </c>
      <c r="R731" s="23" cm="1">
        <f t="array" ref="R731">_xlfn.IFS(H731=1,1,K731=1,1,L731=1,1,M731=1,1,N731=1,1,P731=1,1,TRUE,0)</f>
        <v>0</v>
      </c>
      <c r="S731" s="64">
        <f>IF(AND(G731=1,R731=1),0,R731)</f>
        <v>0</v>
      </c>
      <c r="T731" s="24" t="s">
        <v>2589</v>
      </c>
      <c r="U731" s="49">
        <f>SUBSTITUTE(T731,".",",")*1</f>
        <v>1.11818443983793E-2</v>
      </c>
      <c r="V731" s="54">
        <f>IF(U731&gt;=0.1, 1, 0)</f>
        <v>0</v>
      </c>
      <c r="W731" s="25">
        <f>IF(U731&gt;=0.2, 1, 0)</f>
        <v>0</v>
      </c>
      <c r="X731" s="25">
        <f>IF(U731&gt;=0.3, 1, 0)</f>
        <v>0</v>
      </c>
      <c r="Y731" s="25">
        <f>IF(U731&gt;=0.4, 1, 0)</f>
        <v>0</v>
      </c>
      <c r="Z731" s="25">
        <f>IF(U731&gt;=0.5, 1, 0)</f>
        <v>0</v>
      </c>
      <c r="AA731" s="25">
        <f>IF(U731&gt;=0.6, 1, 0)</f>
        <v>0</v>
      </c>
      <c r="AB731" s="25">
        <f>IF(U731&gt;=0.7, 1, 0)</f>
        <v>0</v>
      </c>
      <c r="AC731" s="25">
        <f>IF(U731&gt;=0.8, 1, 0)</f>
        <v>0</v>
      </c>
      <c r="AD731" s="55">
        <f>IF(U731&gt;=0.9, 1, 0)</f>
        <v>0</v>
      </c>
    </row>
    <row r="732" spans="1:30" ht="20" customHeight="1" x14ac:dyDescent="0.2">
      <c r="A732" s="20" t="s">
        <v>1402</v>
      </c>
      <c r="B732" s="33" t="str">
        <f>SUBSTITUTE(A732,"/Users/timomiessen/Desktop/imagesdk/nonblackwomen1/","Image_")</f>
        <v>Image_NBW_77.jpg</v>
      </c>
      <c r="C732" s="63" t="s">
        <v>5</v>
      </c>
      <c r="D732" s="22" t="s">
        <v>6</v>
      </c>
      <c r="E732" s="23">
        <v>1</v>
      </c>
      <c r="F732" s="23">
        <v>0</v>
      </c>
      <c r="G732" s="23">
        <v>0</v>
      </c>
      <c r="H732" s="23">
        <v>0</v>
      </c>
      <c r="I732" s="23">
        <v>0</v>
      </c>
      <c r="J732" s="23">
        <v>0</v>
      </c>
      <c r="K732" s="23">
        <v>0</v>
      </c>
      <c r="L732" s="23">
        <v>0</v>
      </c>
      <c r="M732" s="23">
        <v>0</v>
      </c>
      <c r="N732" s="23">
        <v>0</v>
      </c>
      <c r="O732" s="23">
        <v>0</v>
      </c>
      <c r="P732" s="23">
        <v>0</v>
      </c>
      <c r="Q732" s="23">
        <v>0</v>
      </c>
      <c r="R732" s="23" cm="1">
        <f t="array" ref="R732">_xlfn.IFS(H732=1,1,K732=1,1,L732=1,1,M732=1,1,N732=1,1,P732=1,1,TRUE,0)</f>
        <v>0</v>
      </c>
      <c r="S732" s="64">
        <f>IF(AND(G732=1,R732=1),0,R732)</f>
        <v>0</v>
      </c>
      <c r="T732" s="24" t="s">
        <v>2590</v>
      </c>
      <c r="U732" s="49">
        <f>SUBSTITUTE(T732,".",",")*1</f>
        <v>4.8622899688780301E-2</v>
      </c>
      <c r="V732" s="54">
        <f>IF(U732&gt;=0.1, 1, 0)</f>
        <v>0</v>
      </c>
      <c r="W732" s="25">
        <f>IF(U732&gt;=0.2, 1, 0)</f>
        <v>0</v>
      </c>
      <c r="X732" s="25">
        <f>IF(U732&gt;=0.3, 1, 0)</f>
        <v>0</v>
      </c>
      <c r="Y732" s="25">
        <f>IF(U732&gt;=0.4, 1, 0)</f>
        <v>0</v>
      </c>
      <c r="Z732" s="25">
        <f>IF(U732&gt;=0.5, 1, 0)</f>
        <v>0</v>
      </c>
      <c r="AA732" s="25">
        <f>IF(U732&gt;=0.6, 1, 0)</f>
        <v>0</v>
      </c>
      <c r="AB732" s="25">
        <f>IF(U732&gt;=0.7, 1, 0)</f>
        <v>0</v>
      </c>
      <c r="AC732" s="25">
        <f>IF(U732&gt;=0.8, 1, 0)</f>
        <v>0</v>
      </c>
      <c r="AD732" s="55">
        <f>IF(U732&gt;=0.9, 1, 0)</f>
        <v>0</v>
      </c>
    </row>
    <row r="733" spans="1:30" ht="20" customHeight="1" x14ac:dyDescent="0.2">
      <c r="A733" s="20" t="s">
        <v>1403</v>
      </c>
      <c r="B733" s="33" t="str">
        <f>SUBSTITUTE(A733,"/Users/timomiessen/Desktop/imagesdk/nonblackwomen1/","Image_")</f>
        <v>Image_NBW_78.jpg</v>
      </c>
      <c r="C733" s="63" t="s">
        <v>5</v>
      </c>
      <c r="D733" s="22" t="s">
        <v>6</v>
      </c>
      <c r="E733" s="23">
        <v>1</v>
      </c>
      <c r="F733" s="23">
        <v>0</v>
      </c>
      <c r="G733" s="23">
        <v>0</v>
      </c>
      <c r="H733" s="23">
        <v>0</v>
      </c>
      <c r="I733" s="23">
        <v>0</v>
      </c>
      <c r="J733" s="23">
        <v>0</v>
      </c>
      <c r="K733" s="23">
        <v>0</v>
      </c>
      <c r="L733" s="23">
        <v>0</v>
      </c>
      <c r="M733" s="23">
        <v>0</v>
      </c>
      <c r="N733" s="23">
        <v>0</v>
      </c>
      <c r="O733" s="23">
        <v>0</v>
      </c>
      <c r="P733" s="23">
        <v>0</v>
      </c>
      <c r="Q733" s="23">
        <v>0</v>
      </c>
      <c r="R733" s="23" cm="1">
        <f t="array" ref="R733">_xlfn.IFS(H733=1,1,K733=1,1,L733=1,1,M733=1,1,N733=1,1,P733=1,1,TRUE,0)</f>
        <v>0</v>
      </c>
      <c r="S733" s="64">
        <f>IF(AND(G733=1,R733=1),0,R733)</f>
        <v>0</v>
      </c>
      <c r="T733" s="24" t="s">
        <v>2591</v>
      </c>
      <c r="U733" s="49">
        <f>SUBSTITUTE(T733,".",",")*1</f>
        <v>1.85965518467128E-2</v>
      </c>
      <c r="V733" s="54">
        <f>IF(U733&gt;=0.1, 1, 0)</f>
        <v>0</v>
      </c>
      <c r="W733" s="25">
        <f>IF(U733&gt;=0.2, 1, 0)</f>
        <v>0</v>
      </c>
      <c r="X733" s="25">
        <f>IF(U733&gt;=0.3, 1, 0)</f>
        <v>0</v>
      </c>
      <c r="Y733" s="25">
        <f>IF(U733&gt;=0.4, 1, 0)</f>
        <v>0</v>
      </c>
      <c r="Z733" s="25">
        <f>IF(U733&gt;=0.5, 1, 0)</f>
        <v>0</v>
      </c>
      <c r="AA733" s="25">
        <f>IF(U733&gt;=0.6, 1, 0)</f>
        <v>0</v>
      </c>
      <c r="AB733" s="25">
        <f>IF(U733&gt;=0.7, 1, 0)</f>
        <v>0</v>
      </c>
      <c r="AC733" s="25">
        <f>IF(U733&gt;=0.8, 1, 0)</f>
        <v>0</v>
      </c>
      <c r="AD733" s="55">
        <f>IF(U733&gt;=0.9, 1, 0)</f>
        <v>0</v>
      </c>
    </row>
    <row r="734" spans="1:30" ht="20" customHeight="1" x14ac:dyDescent="0.2">
      <c r="A734" s="20" t="s">
        <v>1404</v>
      </c>
      <c r="B734" s="33" t="str">
        <f>SUBSTITUTE(A734,"/Users/timomiessen/Desktop/imagesdk/nonblackwomen1/","Image_")</f>
        <v>Image_NBW_79.jpg</v>
      </c>
      <c r="C734" s="63" t="s">
        <v>5</v>
      </c>
      <c r="D734" s="22" t="s">
        <v>6</v>
      </c>
      <c r="E734" s="23">
        <v>1</v>
      </c>
      <c r="F734" s="23">
        <v>0</v>
      </c>
      <c r="G734" s="23">
        <v>0</v>
      </c>
      <c r="H734" s="23">
        <v>0</v>
      </c>
      <c r="I734" s="23">
        <v>0</v>
      </c>
      <c r="J734" s="23">
        <v>0</v>
      </c>
      <c r="K734" s="23">
        <v>0</v>
      </c>
      <c r="L734" s="23">
        <v>0</v>
      </c>
      <c r="M734" s="23">
        <v>0</v>
      </c>
      <c r="N734" s="23">
        <v>0</v>
      </c>
      <c r="O734" s="23">
        <v>0</v>
      </c>
      <c r="P734" s="23">
        <v>0</v>
      </c>
      <c r="Q734" s="23">
        <v>0</v>
      </c>
      <c r="R734" s="23" cm="1">
        <f t="array" ref="R734">_xlfn.IFS(H734=1,1,K734=1,1,L734=1,1,M734=1,1,N734=1,1,P734=1,1,TRUE,0)</f>
        <v>0</v>
      </c>
      <c r="S734" s="64">
        <f>IF(AND(G734=1,R734=1),0,R734)</f>
        <v>0</v>
      </c>
      <c r="T734" s="24" t="s">
        <v>2592</v>
      </c>
      <c r="U734" s="49">
        <f>SUBSTITUTE(T734,".",",")*1</f>
        <v>0.46538655832409798</v>
      </c>
      <c r="V734" s="54">
        <f>IF(U734&gt;=0.1, 1, 0)</f>
        <v>1</v>
      </c>
      <c r="W734" s="25">
        <f>IF(U734&gt;=0.2, 1, 0)</f>
        <v>1</v>
      </c>
      <c r="X734" s="25">
        <f>IF(U734&gt;=0.3, 1, 0)</f>
        <v>1</v>
      </c>
      <c r="Y734" s="25">
        <f>IF(U734&gt;=0.4, 1, 0)</f>
        <v>1</v>
      </c>
      <c r="Z734" s="25">
        <f>IF(U734&gt;=0.5, 1, 0)</f>
        <v>0</v>
      </c>
      <c r="AA734" s="25">
        <f>IF(U734&gt;=0.6, 1, 0)</f>
        <v>0</v>
      </c>
      <c r="AB734" s="25">
        <f>IF(U734&gt;=0.7, 1, 0)</f>
        <v>0</v>
      </c>
      <c r="AC734" s="25">
        <f>IF(U734&gt;=0.8, 1, 0)</f>
        <v>0</v>
      </c>
      <c r="AD734" s="55">
        <f>IF(U734&gt;=0.9, 1, 0)</f>
        <v>0</v>
      </c>
    </row>
    <row r="735" spans="1:30" ht="20" customHeight="1" x14ac:dyDescent="0.2">
      <c r="A735" s="20" t="s">
        <v>1405</v>
      </c>
      <c r="B735" s="33" t="str">
        <f>SUBSTITUTE(A735,"/Users/timomiessen/Desktop/imagesdk/nonblackwomen1/","Image_")</f>
        <v>Image_NBW_8.jpg</v>
      </c>
      <c r="C735" s="63" t="s">
        <v>5</v>
      </c>
      <c r="D735" s="22" t="s">
        <v>6</v>
      </c>
      <c r="E735" s="23">
        <v>1</v>
      </c>
      <c r="F735" s="23">
        <v>0</v>
      </c>
      <c r="G735" s="23">
        <v>0</v>
      </c>
      <c r="H735" s="23">
        <v>0</v>
      </c>
      <c r="I735" s="23">
        <v>0</v>
      </c>
      <c r="J735" s="23">
        <v>0</v>
      </c>
      <c r="K735" s="23">
        <v>0</v>
      </c>
      <c r="L735" s="23">
        <v>0</v>
      </c>
      <c r="M735" s="23">
        <v>0</v>
      </c>
      <c r="N735" s="23">
        <v>0</v>
      </c>
      <c r="O735" s="23">
        <v>0</v>
      </c>
      <c r="P735" s="23">
        <v>0</v>
      </c>
      <c r="Q735" s="23">
        <v>0</v>
      </c>
      <c r="R735" s="23" cm="1">
        <f t="array" ref="R735">_xlfn.IFS(H735=1,1,K735=1,1,L735=1,1,M735=1,1,N735=1,1,P735=1,1,TRUE,0)</f>
        <v>0</v>
      </c>
      <c r="S735" s="64">
        <f>IF(AND(G735=1,R735=1),0,R735)</f>
        <v>0</v>
      </c>
      <c r="T735" s="24" t="s">
        <v>2593</v>
      </c>
      <c r="U735" s="49">
        <f>SUBSTITUTE(T735,".",",")*1</f>
        <v>2.2772773168980999E-2</v>
      </c>
      <c r="V735" s="54">
        <f>IF(U735&gt;=0.1, 1, 0)</f>
        <v>0</v>
      </c>
      <c r="W735" s="25">
        <f>IF(U735&gt;=0.2, 1, 0)</f>
        <v>0</v>
      </c>
      <c r="X735" s="25">
        <f>IF(U735&gt;=0.3, 1, 0)</f>
        <v>0</v>
      </c>
      <c r="Y735" s="25">
        <f>IF(U735&gt;=0.4, 1, 0)</f>
        <v>0</v>
      </c>
      <c r="Z735" s="25">
        <f>IF(U735&gt;=0.5, 1, 0)</f>
        <v>0</v>
      </c>
      <c r="AA735" s="25">
        <f>IF(U735&gt;=0.6, 1, 0)</f>
        <v>0</v>
      </c>
      <c r="AB735" s="25">
        <f>IF(U735&gt;=0.7, 1, 0)</f>
        <v>0</v>
      </c>
      <c r="AC735" s="25">
        <f>IF(U735&gt;=0.8, 1, 0)</f>
        <v>0</v>
      </c>
      <c r="AD735" s="55">
        <f>IF(U735&gt;=0.9, 1, 0)</f>
        <v>0</v>
      </c>
    </row>
    <row r="736" spans="1:30" ht="20" customHeight="1" x14ac:dyDescent="0.2">
      <c r="A736" s="20" t="s">
        <v>1406</v>
      </c>
      <c r="B736" s="33" t="str">
        <f>SUBSTITUTE(A736,"/Users/timomiessen/Desktop/imagesdk/nonblackwomen1/","Image_")</f>
        <v>Image_NBW_80.jpg</v>
      </c>
      <c r="C736" s="63" t="s">
        <v>5</v>
      </c>
      <c r="D736" s="22" t="s">
        <v>6</v>
      </c>
      <c r="E736" s="23">
        <v>1</v>
      </c>
      <c r="F736" s="23">
        <v>0</v>
      </c>
      <c r="G736" s="23">
        <v>0</v>
      </c>
      <c r="H736" s="23">
        <v>0</v>
      </c>
      <c r="I736" s="23">
        <v>0</v>
      </c>
      <c r="J736" s="23">
        <v>0</v>
      </c>
      <c r="K736" s="23">
        <v>0</v>
      </c>
      <c r="L736" s="23">
        <v>0</v>
      </c>
      <c r="M736" s="23">
        <v>0</v>
      </c>
      <c r="N736" s="23">
        <v>0</v>
      </c>
      <c r="O736" s="23">
        <v>0</v>
      </c>
      <c r="P736" s="23">
        <v>0</v>
      </c>
      <c r="Q736" s="23">
        <v>0</v>
      </c>
      <c r="R736" s="23" cm="1">
        <f t="array" ref="R736">_xlfn.IFS(H736=1,1,K736=1,1,L736=1,1,M736=1,1,N736=1,1,P736=1,1,TRUE,0)</f>
        <v>0</v>
      </c>
      <c r="S736" s="64">
        <f>IF(AND(G736=1,R736=1),0,R736)</f>
        <v>0</v>
      </c>
      <c r="T736" s="24" t="s">
        <v>2594</v>
      </c>
      <c r="U736" s="49">
        <f>SUBSTITUTE(T736,".",",")*1</f>
        <v>0.20003952458500801</v>
      </c>
      <c r="V736" s="54">
        <f>IF(U736&gt;=0.1, 1, 0)</f>
        <v>1</v>
      </c>
      <c r="W736" s="25">
        <f>IF(U736&gt;=0.2, 1, 0)</f>
        <v>1</v>
      </c>
      <c r="X736" s="25">
        <f>IF(U736&gt;=0.3, 1, 0)</f>
        <v>0</v>
      </c>
      <c r="Y736" s="25">
        <f>IF(U736&gt;=0.4, 1, 0)</f>
        <v>0</v>
      </c>
      <c r="Z736" s="25">
        <f>IF(U736&gt;=0.5, 1, 0)</f>
        <v>0</v>
      </c>
      <c r="AA736" s="25">
        <f>IF(U736&gt;=0.6, 1, 0)</f>
        <v>0</v>
      </c>
      <c r="AB736" s="25">
        <f>IF(U736&gt;=0.7, 1, 0)</f>
        <v>0</v>
      </c>
      <c r="AC736" s="25">
        <f>IF(U736&gt;=0.8, 1, 0)</f>
        <v>0</v>
      </c>
      <c r="AD736" s="55">
        <f>IF(U736&gt;=0.9, 1, 0)</f>
        <v>0</v>
      </c>
    </row>
    <row r="737" spans="1:30" ht="20" customHeight="1" x14ac:dyDescent="0.2">
      <c r="A737" s="20" t="s">
        <v>1407</v>
      </c>
      <c r="B737" s="33" t="str">
        <f>SUBSTITUTE(A737,"/Users/timomiessen/Desktop/imagesdk/nonblackwomen1/","Image_")</f>
        <v>Image_NBW_81.jpg</v>
      </c>
      <c r="C737" s="63" t="s">
        <v>5</v>
      </c>
      <c r="D737" s="22" t="s">
        <v>6</v>
      </c>
      <c r="E737" s="23">
        <v>1</v>
      </c>
      <c r="F737" s="23">
        <v>0</v>
      </c>
      <c r="G737" s="23">
        <v>0</v>
      </c>
      <c r="H737" s="23">
        <v>0</v>
      </c>
      <c r="I737" s="23">
        <v>0</v>
      </c>
      <c r="J737" s="23">
        <v>0</v>
      </c>
      <c r="K737" s="23">
        <v>0</v>
      </c>
      <c r="L737" s="23">
        <v>0</v>
      </c>
      <c r="M737" s="23">
        <v>0</v>
      </c>
      <c r="N737" s="23">
        <v>0</v>
      </c>
      <c r="O737" s="23">
        <v>0</v>
      </c>
      <c r="P737" s="23">
        <v>0</v>
      </c>
      <c r="Q737" s="23">
        <v>0</v>
      </c>
      <c r="R737" s="23" cm="1">
        <f t="array" ref="R737">_xlfn.IFS(H737=1,1,K737=1,1,L737=1,1,M737=1,1,N737=1,1,P737=1,1,TRUE,0)</f>
        <v>0</v>
      </c>
      <c r="S737" s="64">
        <f>IF(AND(G737=1,R737=1),0,R737)</f>
        <v>0</v>
      </c>
      <c r="T737" s="24" t="s">
        <v>2595</v>
      </c>
      <c r="U737" s="49">
        <f>SUBSTITUTE(T737,".",",")*1</f>
        <v>0.13265812397003099</v>
      </c>
      <c r="V737" s="54">
        <f>IF(U737&gt;=0.1, 1, 0)</f>
        <v>1</v>
      </c>
      <c r="W737" s="25">
        <f>IF(U737&gt;=0.2, 1, 0)</f>
        <v>0</v>
      </c>
      <c r="X737" s="25">
        <f>IF(U737&gt;=0.3, 1, 0)</f>
        <v>0</v>
      </c>
      <c r="Y737" s="25">
        <f>IF(U737&gt;=0.4, 1, 0)</f>
        <v>0</v>
      </c>
      <c r="Z737" s="25">
        <f>IF(U737&gt;=0.5, 1, 0)</f>
        <v>0</v>
      </c>
      <c r="AA737" s="25">
        <f>IF(U737&gt;=0.6, 1, 0)</f>
        <v>0</v>
      </c>
      <c r="AB737" s="25">
        <f>IF(U737&gt;=0.7, 1, 0)</f>
        <v>0</v>
      </c>
      <c r="AC737" s="25">
        <f>IF(U737&gt;=0.8, 1, 0)</f>
        <v>0</v>
      </c>
      <c r="AD737" s="55">
        <f>IF(U737&gt;=0.9, 1, 0)</f>
        <v>0</v>
      </c>
    </row>
    <row r="738" spans="1:30" ht="20" customHeight="1" x14ac:dyDescent="0.2">
      <c r="A738" s="20" t="s">
        <v>1408</v>
      </c>
      <c r="B738" s="33" t="str">
        <f>SUBSTITUTE(A738,"/Users/timomiessen/Desktop/imagesdk/nonblackwomen1/","Image_")</f>
        <v>Image_NBW_82.jpg</v>
      </c>
      <c r="C738" s="63" t="s">
        <v>5</v>
      </c>
      <c r="D738" s="22" t="s">
        <v>6</v>
      </c>
      <c r="E738" s="23">
        <v>1</v>
      </c>
      <c r="F738" s="23">
        <v>0</v>
      </c>
      <c r="G738" s="23">
        <v>0</v>
      </c>
      <c r="H738" s="23">
        <v>0</v>
      </c>
      <c r="I738" s="23">
        <v>0</v>
      </c>
      <c r="J738" s="23">
        <v>0</v>
      </c>
      <c r="K738" s="23">
        <v>0</v>
      </c>
      <c r="L738" s="23">
        <v>0</v>
      </c>
      <c r="M738" s="23">
        <v>0</v>
      </c>
      <c r="N738" s="23">
        <v>0</v>
      </c>
      <c r="O738" s="23">
        <v>0</v>
      </c>
      <c r="P738" s="23">
        <v>0</v>
      </c>
      <c r="Q738" s="23">
        <v>0</v>
      </c>
      <c r="R738" s="23" cm="1">
        <f t="array" ref="R738">_xlfn.IFS(H738=1,1,K738=1,1,L738=1,1,M738=1,1,N738=1,1,P738=1,1,TRUE,0)</f>
        <v>0</v>
      </c>
      <c r="S738" s="64">
        <f>IF(AND(G738=1,R738=1),0,R738)</f>
        <v>0</v>
      </c>
      <c r="T738" s="24" t="s">
        <v>2596</v>
      </c>
      <c r="U738" s="49">
        <f>SUBSTITUTE(T738,".",",")*1</f>
        <v>9.1104537714272703E-3</v>
      </c>
      <c r="V738" s="54">
        <f>IF(U738&gt;=0.1, 1, 0)</f>
        <v>0</v>
      </c>
      <c r="W738" s="25">
        <f>IF(U738&gt;=0.2, 1, 0)</f>
        <v>0</v>
      </c>
      <c r="X738" s="25">
        <f>IF(U738&gt;=0.3, 1, 0)</f>
        <v>0</v>
      </c>
      <c r="Y738" s="25">
        <f>IF(U738&gt;=0.4, 1, 0)</f>
        <v>0</v>
      </c>
      <c r="Z738" s="25">
        <f>IF(U738&gt;=0.5, 1, 0)</f>
        <v>0</v>
      </c>
      <c r="AA738" s="25">
        <f>IF(U738&gt;=0.6, 1, 0)</f>
        <v>0</v>
      </c>
      <c r="AB738" s="25">
        <f>IF(U738&gt;=0.7, 1, 0)</f>
        <v>0</v>
      </c>
      <c r="AC738" s="25">
        <f>IF(U738&gt;=0.8, 1, 0)</f>
        <v>0</v>
      </c>
      <c r="AD738" s="55">
        <f>IF(U738&gt;=0.9, 1, 0)</f>
        <v>0</v>
      </c>
    </row>
    <row r="739" spans="1:30" ht="20" customHeight="1" x14ac:dyDescent="0.2">
      <c r="A739" s="20" t="s">
        <v>1409</v>
      </c>
      <c r="B739" s="33" t="str">
        <f>SUBSTITUTE(A739,"/Users/timomiessen/Desktop/imagesdk/nonblackwomen1/","Image_")</f>
        <v>Image_NBW_83.jpg</v>
      </c>
      <c r="C739" s="63" t="s">
        <v>5</v>
      </c>
      <c r="D739" s="22" t="s">
        <v>6</v>
      </c>
      <c r="E739" s="23">
        <v>1</v>
      </c>
      <c r="F739" s="23">
        <v>0</v>
      </c>
      <c r="G739" s="23">
        <v>0</v>
      </c>
      <c r="H739" s="23">
        <v>0</v>
      </c>
      <c r="I739" s="23">
        <v>0</v>
      </c>
      <c r="J739" s="23">
        <v>0</v>
      </c>
      <c r="K739" s="23">
        <v>0</v>
      </c>
      <c r="L739" s="23">
        <v>0</v>
      </c>
      <c r="M739" s="23">
        <v>0</v>
      </c>
      <c r="N739" s="23">
        <v>0</v>
      </c>
      <c r="O739" s="23">
        <v>0</v>
      </c>
      <c r="P739" s="23">
        <v>0</v>
      </c>
      <c r="Q739" s="23">
        <v>0</v>
      </c>
      <c r="R739" s="23" cm="1">
        <f t="array" ref="R739">_xlfn.IFS(H739=1,1,K739=1,1,L739=1,1,M739=1,1,N739=1,1,P739=1,1,TRUE,0)</f>
        <v>0</v>
      </c>
      <c r="S739" s="64">
        <f>IF(AND(G739=1,R739=1),0,R739)</f>
        <v>0</v>
      </c>
      <c r="T739" s="24" t="s">
        <v>2597</v>
      </c>
      <c r="U739" s="49">
        <f>SUBSTITUTE(T739,".",",")*1</f>
        <v>2.1098298486322099E-2</v>
      </c>
      <c r="V739" s="54">
        <f>IF(U739&gt;=0.1, 1, 0)</f>
        <v>0</v>
      </c>
      <c r="W739" s="25">
        <f>IF(U739&gt;=0.2, 1, 0)</f>
        <v>0</v>
      </c>
      <c r="X739" s="25">
        <f>IF(U739&gt;=0.3, 1, 0)</f>
        <v>0</v>
      </c>
      <c r="Y739" s="25">
        <f>IF(U739&gt;=0.4, 1, 0)</f>
        <v>0</v>
      </c>
      <c r="Z739" s="25">
        <f>IF(U739&gt;=0.5, 1, 0)</f>
        <v>0</v>
      </c>
      <c r="AA739" s="25">
        <f>IF(U739&gt;=0.6, 1, 0)</f>
        <v>0</v>
      </c>
      <c r="AB739" s="25">
        <f>IF(U739&gt;=0.7, 1, 0)</f>
        <v>0</v>
      </c>
      <c r="AC739" s="25">
        <f>IF(U739&gt;=0.8, 1, 0)</f>
        <v>0</v>
      </c>
      <c r="AD739" s="55">
        <f>IF(U739&gt;=0.9, 1, 0)</f>
        <v>0</v>
      </c>
    </row>
    <row r="740" spans="1:30" ht="20" customHeight="1" x14ac:dyDescent="0.2">
      <c r="A740" s="20" t="s">
        <v>1410</v>
      </c>
      <c r="B740" s="33" t="str">
        <f>SUBSTITUTE(A740,"/Users/timomiessen/Desktop/imagesdk/nonblackwomen1/","Image_")</f>
        <v>Image_NBW_84.jpg</v>
      </c>
      <c r="C740" s="63" t="s">
        <v>5</v>
      </c>
      <c r="D740" s="22" t="s">
        <v>6</v>
      </c>
      <c r="E740" s="23">
        <v>1</v>
      </c>
      <c r="F740" s="23">
        <v>0</v>
      </c>
      <c r="G740" s="23">
        <v>0</v>
      </c>
      <c r="H740" s="23">
        <v>0</v>
      </c>
      <c r="I740" s="23">
        <v>0</v>
      </c>
      <c r="J740" s="23">
        <v>0</v>
      </c>
      <c r="K740" s="23">
        <v>0</v>
      </c>
      <c r="L740" s="23">
        <v>0</v>
      </c>
      <c r="M740" s="23">
        <v>0</v>
      </c>
      <c r="N740" s="23">
        <v>0</v>
      </c>
      <c r="O740" s="23">
        <v>0</v>
      </c>
      <c r="P740" s="23">
        <v>0</v>
      </c>
      <c r="Q740" s="23">
        <v>0</v>
      </c>
      <c r="R740" s="23" cm="1">
        <f t="array" ref="R740">_xlfn.IFS(H740=1,1,K740=1,1,L740=1,1,M740=1,1,N740=1,1,P740=1,1,TRUE,0)</f>
        <v>0</v>
      </c>
      <c r="S740" s="64">
        <f>IF(AND(G740=1,R740=1),0,R740)</f>
        <v>0</v>
      </c>
      <c r="T740" s="24" t="s">
        <v>2598</v>
      </c>
      <c r="U740" s="49">
        <f>SUBSTITUTE(T740,".",",")*1</f>
        <v>8.5140604525804506E-2</v>
      </c>
      <c r="V740" s="54">
        <f>IF(U740&gt;=0.1, 1, 0)</f>
        <v>0</v>
      </c>
      <c r="W740" s="25">
        <f>IF(U740&gt;=0.2, 1, 0)</f>
        <v>0</v>
      </c>
      <c r="X740" s="25">
        <f>IF(U740&gt;=0.3, 1, 0)</f>
        <v>0</v>
      </c>
      <c r="Y740" s="25">
        <f>IF(U740&gt;=0.4, 1, 0)</f>
        <v>0</v>
      </c>
      <c r="Z740" s="25">
        <f>IF(U740&gt;=0.5, 1, 0)</f>
        <v>0</v>
      </c>
      <c r="AA740" s="25">
        <f>IF(U740&gt;=0.6, 1, 0)</f>
        <v>0</v>
      </c>
      <c r="AB740" s="25">
        <f>IF(U740&gt;=0.7, 1, 0)</f>
        <v>0</v>
      </c>
      <c r="AC740" s="25">
        <f>IF(U740&gt;=0.8, 1, 0)</f>
        <v>0</v>
      </c>
      <c r="AD740" s="55">
        <f>IF(U740&gt;=0.9, 1, 0)</f>
        <v>0</v>
      </c>
    </row>
    <row r="741" spans="1:30" ht="20" customHeight="1" x14ac:dyDescent="0.2">
      <c r="A741" s="20" t="s">
        <v>1411</v>
      </c>
      <c r="B741" s="33" t="str">
        <f>SUBSTITUTE(A741,"/Users/timomiessen/Desktop/imagesdk/nonblackwomen1/","Image_")</f>
        <v>Image_NBW_85.jpg</v>
      </c>
      <c r="C741" s="63" t="s">
        <v>5</v>
      </c>
      <c r="D741" s="22" t="s">
        <v>6</v>
      </c>
      <c r="E741" s="23">
        <v>1</v>
      </c>
      <c r="F741" s="23">
        <v>0</v>
      </c>
      <c r="G741" s="23">
        <v>0</v>
      </c>
      <c r="H741" s="23">
        <v>0</v>
      </c>
      <c r="I741" s="23">
        <v>0</v>
      </c>
      <c r="J741" s="23">
        <v>0</v>
      </c>
      <c r="K741" s="23">
        <v>0</v>
      </c>
      <c r="L741" s="23">
        <v>0</v>
      </c>
      <c r="M741" s="23">
        <v>0</v>
      </c>
      <c r="N741" s="23">
        <v>0</v>
      </c>
      <c r="O741" s="23">
        <v>0</v>
      </c>
      <c r="P741" s="23">
        <v>0</v>
      </c>
      <c r="Q741" s="23">
        <v>0</v>
      </c>
      <c r="R741" s="23" cm="1">
        <f t="array" ref="R741">_xlfn.IFS(H741=1,1,K741=1,1,L741=1,1,M741=1,1,N741=1,1,P741=1,1,TRUE,0)</f>
        <v>0</v>
      </c>
      <c r="S741" s="64">
        <f>IF(AND(G741=1,R741=1),0,R741)</f>
        <v>0</v>
      </c>
      <c r="T741" s="24" t="s">
        <v>2599</v>
      </c>
      <c r="U741" s="49">
        <f>SUBSTITUTE(T741,".",",")*1</f>
        <v>0.39032208919525102</v>
      </c>
      <c r="V741" s="54">
        <f>IF(U741&gt;=0.1, 1, 0)</f>
        <v>1</v>
      </c>
      <c r="W741" s="25">
        <f>IF(U741&gt;=0.2, 1, 0)</f>
        <v>1</v>
      </c>
      <c r="X741" s="25">
        <f>IF(U741&gt;=0.3, 1, 0)</f>
        <v>1</v>
      </c>
      <c r="Y741" s="25">
        <f>IF(U741&gt;=0.4, 1, 0)</f>
        <v>0</v>
      </c>
      <c r="Z741" s="25">
        <f>IF(U741&gt;=0.5, 1, 0)</f>
        <v>0</v>
      </c>
      <c r="AA741" s="25">
        <f>IF(U741&gt;=0.6, 1, 0)</f>
        <v>0</v>
      </c>
      <c r="AB741" s="25">
        <f>IF(U741&gt;=0.7, 1, 0)</f>
        <v>0</v>
      </c>
      <c r="AC741" s="25">
        <f>IF(U741&gt;=0.8, 1, 0)</f>
        <v>0</v>
      </c>
      <c r="AD741" s="55">
        <f>IF(U741&gt;=0.9, 1, 0)</f>
        <v>0</v>
      </c>
    </row>
    <row r="742" spans="1:30" ht="20" customHeight="1" x14ac:dyDescent="0.2">
      <c r="A742" s="20" t="s">
        <v>1412</v>
      </c>
      <c r="B742" s="33" t="str">
        <f>SUBSTITUTE(A742,"/Users/timomiessen/Desktop/imagesdk/nonblackwomen1/","Image_")</f>
        <v>Image_NBW_86.jpg</v>
      </c>
      <c r="C742" s="63" t="s">
        <v>5</v>
      </c>
      <c r="D742" s="22" t="s">
        <v>6</v>
      </c>
      <c r="E742" s="23">
        <v>1</v>
      </c>
      <c r="F742" s="23">
        <v>0</v>
      </c>
      <c r="G742" s="23">
        <v>0</v>
      </c>
      <c r="H742" s="23">
        <v>0</v>
      </c>
      <c r="I742" s="23">
        <v>0</v>
      </c>
      <c r="J742" s="23">
        <v>0</v>
      </c>
      <c r="K742" s="23">
        <v>0</v>
      </c>
      <c r="L742" s="23">
        <v>0</v>
      </c>
      <c r="M742" s="23">
        <v>0</v>
      </c>
      <c r="N742" s="23">
        <v>0</v>
      </c>
      <c r="O742" s="23">
        <v>0</v>
      </c>
      <c r="P742" s="23">
        <v>0</v>
      </c>
      <c r="Q742" s="23">
        <v>0</v>
      </c>
      <c r="R742" s="23" cm="1">
        <f t="array" ref="R742">_xlfn.IFS(H742=1,1,K742=1,1,L742=1,1,M742=1,1,N742=1,1,P742=1,1,TRUE,0)</f>
        <v>0</v>
      </c>
      <c r="S742" s="64">
        <f>IF(AND(G742=1,R742=1),0,R742)</f>
        <v>0</v>
      </c>
      <c r="T742" s="24" t="s">
        <v>2600</v>
      </c>
      <c r="U742" s="49">
        <f>SUBSTITUTE(T742,".",",")*1</f>
        <v>0.12096128985285701</v>
      </c>
      <c r="V742" s="54">
        <f>IF(U742&gt;=0.1, 1, 0)</f>
        <v>1</v>
      </c>
      <c r="W742" s="25">
        <f>IF(U742&gt;=0.2, 1, 0)</f>
        <v>0</v>
      </c>
      <c r="X742" s="25">
        <f>IF(U742&gt;=0.3, 1, 0)</f>
        <v>0</v>
      </c>
      <c r="Y742" s="25">
        <f>IF(U742&gt;=0.4, 1, 0)</f>
        <v>0</v>
      </c>
      <c r="Z742" s="25">
        <f>IF(U742&gt;=0.5, 1, 0)</f>
        <v>0</v>
      </c>
      <c r="AA742" s="25">
        <f>IF(U742&gt;=0.6, 1, 0)</f>
        <v>0</v>
      </c>
      <c r="AB742" s="25">
        <f>IF(U742&gt;=0.7, 1, 0)</f>
        <v>0</v>
      </c>
      <c r="AC742" s="25">
        <f>IF(U742&gt;=0.8, 1, 0)</f>
        <v>0</v>
      </c>
      <c r="AD742" s="55">
        <f>IF(U742&gt;=0.9, 1, 0)</f>
        <v>0</v>
      </c>
    </row>
    <row r="743" spans="1:30" ht="20" customHeight="1" x14ac:dyDescent="0.2">
      <c r="A743" s="20" t="s">
        <v>1413</v>
      </c>
      <c r="B743" s="33" t="str">
        <f>SUBSTITUTE(A743,"/Users/timomiessen/Desktop/imagesdk/nonblackwomen1/","Image_")</f>
        <v>Image_NBW_87.jpg</v>
      </c>
      <c r="C743" s="63" t="s">
        <v>5</v>
      </c>
      <c r="D743" s="22" t="s">
        <v>6</v>
      </c>
      <c r="E743" s="23">
        <v>1</v>
      </c>
      <c r="F743" s="23">
        <v>0</v>
      </c>
      <c r="G743" s="23">
        <v>0</v>
      </c>
      <c r="H743" s="23">
        <v>0</v>
      </c>
      <c r="I743" s="23">
        <v>0</v>
      </c>
      <c r="J743" s="23">
        <v>0</v>
      </c>
      <c r="K743" s="23">
        <v>0</v>
      </c>
      <c r="L743" s="23">
        <v>0</v>
      </c>
      <c r="M743" s="23">
        <v>0</v>
      </c>
      <c r="N743" s="23">
        <v>0</v>
      </c>
      <c r="O743" s="23">
        <v>0</v>
      </c>
      <c r="P743" s="23">
        <v>0</v>
      </c>
      <c r="Q743" s="23">
        <v>0</v>
      </c>
      <c r="R743" s="23" cm="1">
        <f t="array" ref="R743">_xlfn.IFS(H743=1,1,K743=1,1,L743=1,1,M743=1,1,N743=1,1,P743=1,1,TRUE,0)</f>
        <v>0</v>
      </c>
      <c r="S743" s="64">
        <f>IF(AND(G743=1,R743=1),0,R743)</f>
        <v>0</v>
      </c>
      <c r="T743" s="24" t="s">
        <v>2601</v>
      </c>
      <c r="U743" s="49">
        <f>SUBSTITUTE(T743,".",",")*1</f>
        <v>1.5096315182745399E-2</v>
      </c>
      <c r="V743" s="54">
        <f>IF(U743&gt;=0.1, 1, 0)</f>
        <v>0</v>
      </c>
      <c r="W743" s="25">
        <f>IF(U743&gt;=0.2, 1, 0)</f>
        <v>0</v>
      </c>
      <c r="X743" s="25">
        <f>IF(U743&gt;=0.3, 1, 0)</f>
        <v>0</v>
      </c>
      <c r="Y743" s="25">
        <f>IF(U743&gt;=0.4, 1, 0)</f>
        <v>0</v>
      </c>
      <c r="Z743" s="25">
        <f>IF(U743&gt;=0.5, 1, 0)</f>
        <v>0</v>
      </c>
      <c r="AA743" s="25">
        <f>IF(U743&gt;=0.6, 1, 0)</f>
        <v>0</v>
      </c>
      <c r="AB743" s="25">
        <f>IF(U743&gt;=0.7, 1, 0)</f>
        <v>0</v>
      </c>
      <c r="AC743" s="25">
        <f>IF(U743&gt;=0.8, 1, 0)</f>
        <v>0</v>
      </c>
      <c r="AD743" s="55">
        <f>IF(U743&gt;=0.9, 1, 0)</f>
        <v>0</v>
      </c>
    </row>
    <row r="744" spans="1:30" ht="20" customHeight="1" x14ac:dyDescent="0.2">
      <c r="A744" s="20" t="s">
        <v>1414</v>
      </c>
      <c r="B744" s="33" t="str">
        <f>SUBSTITUTE(A744,"/Users/timomiessen/Desktop/imagesdk/nonblackwomen1/","Image_")</f>
        <v>Image_NBW_88.jpg</v>
      </c>
      <c r="C744" s="63" t="s">
        <v>5</v>
      </c>
      <c r="D744" s="22" t="s">
        <v>6</v>
      </c>
      <c r="E744" s="23">
        <v>1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>
        <v>0</v>
      </c>
      <c r="M744" s="23">
        <v>0</v>
      </c>
      <c r="N744" s="23">
        <v>0</v>
      </c>
      <c r="O744" s="23">
        <v>0</v>
      </c>
      <c r="P744" s="23">
        <v>0</v>
      </c>
      <c r="Q744" s="23">
        <v>0</v>
      </c>
      <c r="R744" s="23" cm="1">
        <f t="array" ref="R744">_xlfn.IFS(H744=1,1,K744=1,1,L744=1,1,M744=1,1,N744=1,1,P744=1,1,TRUE,0)</f>
        <v>0</v>
      </c>
      <c r="S744" s="64">
        <f>IF(AND(G744=1,R744=1),0,R744)</f>
        <v>0</v>
      </c>
      <c r="T744" s="24" t="s">
        <v>2602</v>
      </c>
      <c r="U744" s="49">
        <f>SUBSTITUTE(T744,".",",")*1</f>
        <v>4.5499792322516398E-3</v>
      </c>
      <c r="V744" s="54">
        <f>IF(U744&gt;=0.1, 1, 0)</f>
        <v>0</v>
      </c>
      <c r="W744" s="25">
        <f>IF(U744&gt;=0.2, 1, 0)</f>
        <v>0</v>
      </c>
      <c r="X744" s="25">
        <f>IF(U744&gt;=0.3, 1, 0)</f>
        <v>0</v>
      </c>
      <c r="Y744" s="25">
        <f>IF(U744&gt;=0.4, 1, 0)</f>
        <v>0</v>
      </c>
      <c r="Z744" s="25">
        <f>IF(U744&gt;=0.5, 1, 0)</f>
        <v>0</v>
      </c>
      <c r="AA744" s="25">
        <f>IF(U744&gt;=0.6, 1, 0)</f>
        <v>0</v>
      </c>
      <c r="AB744" s="25">
        <f>IF(U744&gt;=0.7, 1, 0)</f>
        <v>0</v>
      </c>
      <c r="AC744" s="25">
        <f>IF(U744&gt;=0.8, 1, 0)</f>
        <v>0</v>
      </c>
      <c r="AD744" s="55">
        <f>IF(U744&gt;=0.9, 1, 0)</f>
        <v>0</v>
      </c>
    </row>
    <row r="745" spans="1:30" ht="20" customHeight="1" x14ac:dyDescent="0.2">
      <c r="A745" s="20" t="s">
        <v>1415</v>
      </c>
      <c r="B745" s="33" t="str">
        <f>SUBSTITUTE(A745,"/Users/timomiessen/Desktop/imagesdk/nonblackwomen1/","Image_")</f>
        <v>Image_NBW_89.jpg</v>
      </c>
      <c r="C745" s="63" t="s">
        <v>5</v>
      </c>
      <c r="D745" s="22" t="s">
        <v>6</v>
      </c>
      <c r="E745" s="23">
        <v>1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23">
        <v>0</v>
      </c>
      <c r="O745" s="23">
        <v>0</v>
      </c>
      <c r="P745" s="23">
        <v>0</v>
      </c>
      <c r="Q745" s="23">
        <v>0</v>
      </c>
      <c r="R745" s="23" cm="1">
        <f t="array" ref="R745">_xlfn.IFS(H745=1,1,K745=1,1,L745=1,1,M745=1,1,N745=1,1,P745=1,1,TRUE,0)</f>
        <v>0</v>
      </c>
      <c r="S745" s="64">
        <f>IF(AND(G745=1,R745=1),0,R745)</f>
        <v>0</v>
      </c>
      <c r="T745" s="24" t="s">
        <v>2603</v>
      </c>
      <c r="U745" s="49">
        <f>SUBSTITUTE(T745,".",",")*1</f>
        <v>4.2743870988488197E-2</v>
      </c>
      <c r="V745" s="54">
        <f>IF(U745&gt;=0.1, 1, 0)</f>
        <v>0</v>
      </c>
      <c r="W745" s="25">
        <f>IF(U745&gt;=0.2, 1, 0)</f>
        <v>0</v>
      </c>
      <c r="X745" s="25">
        <f>IF(U745&gt;=0.3, 1, 0)</f>
        <v>0</v>
      </c>
      <c r="Y745" s="25">
        <f>IF(U745&gt;=0.4, 1, 0)</f>
        <v>0</v>
      </c>
      <c r="Z745" s="25">
        <f>IF(U745&gt;=0.5, 1, 0)</f>
        <v>0</v>
      </c>
      <c r="AA745" s="25">
        <f>IF(U745&gt;=0.6, 1, 0)</f>
        <v>0</v>
      </c>
      <c r="AB745" s="25">
        <f>IF(U745&gt;=0.7, 1, 0)</f>
        <v>0</v>
      </c>
      <c r="AC745" s="25">
        <f>IF(U745&gt;=0.8, 1, 0)</f>
        <v>0</v>
      </c>
      <c r="AD745" s="55">
        <f>IF(U745&gt;=0.9, 1, 0)</f>
        <v>0</v>
      </c>
    </row>
    <row r="746" spans="1:30" ht="20" customHeight="1" x14ac:dyDescent="0.2">
      <c r="A746" s="20" t="s">
        <v>1416</v>
      </c>
      <c r="B746" s="33" t="str">
        <f>SUBSTITUTE(A746,"/Users/timomiessen/Desktop/imagesdk/nonblackwomen1/","Image_")</f>
        <v>Image_NBW_9.jpg</v>
      </c>
      <c r="C746" s="63" t="s">
        <v>5</v>
      </c>
      <c r="D746" s="22" t="s">
        <v>6</v>
      </c>
      <c r="E746" s="23">
        <v>1</v>
      </c>
      <c r="F746" s="23">
        <v>0</v>
      </c>
      <c r="G746" s="23">
        <v>0</v>
      </c>
      <c r="H746" s="23">
        <v>0</v>
      </c>
      <c r="I746" s="23">
        <v>0</v>
      </c>
      <c r="J746" s="23">
        <v>0</v>
      </c>
      <c r="K746" s="23">
        <v>0</v>
      </c>
      <c r="L746" s="23">
        <v>0</v>
      </c>
      <c r="M746" s="23">
        <v>0</v>
      </c>
      <c r="N746" s="23">
        <v>0</v>
      </c>
      <c r="O746" s="23">
        <v>0</v>
      </c>
      <c r="P746" s="23">
        <v>0</v>
      </c>
      <c r="Q746" s="23">
        <v>0</v>
      </c>
      <c r="R746" s="23" cm="1">
        <f t="array" ref="R746">_xlfn.IFS(H746=1,1,K746=1,1,L746=1,1,M746=1,1,N746=1,1,P746=1,1,TRUE,0)</f>
        <v>0</v>
      </c>
      <c r="S746" s="64">
        <f>IF(AND(G746=1,R746=1),0,R746)</f>
        <v>0</v>
      </c>
      <c r="T746" s="24" t="s">
        <v>2604</v>
      </c>
      <c r="U746" s="49">
        <f>SUBSTITUTE(T746,".",",")*1</f>
        <v>2.1478756796568601E-2</v>
      </c>
      <c r="V746" s="54">
        <f>IF(U746&gt;=0.1, 1, 0)</f>
        <v>0</v>
      </c>
      <c r="W746" s="25">
        <f>IF(U746&gt;=0.2, 1, 0)</f>
        <v>0</v>
      </c>
      <c r="X746" s="25">
        <f>IF(U746&gt;=0.3, 1, 0)</f>
        <v>0</v>
      </c>
      <c r="Y746" s="25">
        <f>IF(U746&gt;=0.4, 1, 0)</f>
        <v>0</v>
      </c>
      <c r="Z746" s="25">
        <f>IF(U746&gt;=0.5, 1, 0)</f>
        <v>0</v>
      </c>
      <c r="AA746" s="25">
        <f>IF(U746&gt;=0.6, 1, 0)</f>
        <v>0</v>
      </c>
      <c r="AB746" s="25">
        <f>IF(U746&gt;=0.7, 1, 0)</f>
        <v>0</v>
      </c>
      <c r="AC746" s="25">
        <f>IF(U746&gt;=0.8, 1, 0)</f>
        <v>0</v>
      </c>
      <c r="AD746" s="55">
        <f>IF(U746&gt;=0.9, 1, 0)</f>
        <v>0</v>
      </c>
    </row>
    <row r="747" spans="1:30" ht="20" customHeight="1" x14ac:dyDescent="0.2">
      <c r="A747" s="20" t="s">
        <v>1417</v>
      </c>
      <c r="B747" s="33" t="str">
        <f>SUBSTITUTE(A747,"/Users/timomiessen/Desktop/imagesdk/nonblackwomen1/","Image_")</f>
        <v>Image_NBW_90.jpg</v>
      </c>
      <c r="C747" s="63" t="s">
        <v>5</v>
      </c>
      <c r="D747" s="22" t="s">
        <v>6</v>
      </c>
      <c r="E747" s="23">
        <v>1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3">
        <v>0</v>
      </c>
      <c r="Q747" s="23">
        <v>0</v>
      </c>
      <c r="R747" s="23" cm="1">
        <f t="array" ref="R747">_xlfn.IFS(H747=1,1,K747=1,1,L747=1,1,M747=1,1,N747=1,1,P747=1,1,TRUE,0)</f>
        <v>0</v>
      </c>
      <c r="S747" s="64">
        <f>IF(AND(G747=1,R747=1),0,R747)</f>
        <v>0</v>
      </c>
      <c r="T747" s="24" t="s">
        <v>2605</v>
      </c>
      <c r="U747" s="49">
        <f>SUBSTITUTE(T747,".",",")*1</f>
        <v>7.0294385775923701E-2</v>
      </c>
      <c r="V747" s="54">
        <f>IF(U747&gt;=0.1, 1, 0)</f>
        <v>0</v>
      </c>
      <c r="W747" s="25">
        <f>IF(U747&gt;=0.2, 1, 0)</f>
        <v>0</v>
      </c>
      <c r="X747" s="25">
        <f>IF(U747&gt;=0.3, 1, 0)</f>
        <v>0</v>
      </c>
      <c r="Y747" s="25">
        <f>IF(U747&gt;=0.4, 1, 0)</f>
        <v>0</v>
      </c>
      <c r="Z747" s="25">
        <f>IF(U747&gt;=0.5, 1, 0)</f>
        <v>0</v>
      </c>
      <c r="AA747" s="25">
        <f>IF(U747&gt;=0.6, 1, 0)</f>
        <v>0</v>
      </c>
      <c r="AB747" s="25">
        <f>IF(U747&gt;=0.7, 1, 0)</f>
        <v>0</v>
      </c>
      <c r="AC747" s="25">
        <f>IF(U747&gt;=0.8, 1, 0)</f>
        <v>0</v>
      </c>
      <c r="AD747" s="55">
        <f>IF(U747&gt;=0.9, 1, 0)</f>
        <v>0</v>
      </c>
    </row>
    <row r="748" spans="1:30" ht="20" customHeight="1" x14ac:dyDescent="0.2">
      <c r="A748" s="20" t="s">
        <v>1418</v>
      </c>
      <c r="B748" s="33" t="str">
        <f>SUBSTITUTE(A748,"/Users/timomiessen/Desktop/imagesdk/nonblackwomen1/","Image_")</f>
        <v>Image_NBW_91.jpg</v>
      </c>
      <c r="C748" s="63" t="s">
        <v>5</v>
      </c>
      <c r="D748" s="22" t="s">
        <v>6</v>
      </c>
      <c r="E748" s="23">
        <v>1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23">
        <v>0</v>
      </c>
      <c r="L748" s="23">
        <v>0</v>
      </c>
      <c r="M748" s="23">
        <v>0</v>
      </c>
      <c r="N748" s="23">
        <v>0</v>
      </c>
      <c r="O748" s="23">
        <v>0</v>
      </c>
      <c r="P748" s="23">
        <v>0</v>
      </c>
      <c r="Q748" s="23">
        <v>0</v>
      </c>
      <c r="R748" s="23" cm="1">
        <f t="array" ref="R748">_xlfn.IFS(H748=1,1,K748=1,1,L748=1,1,M748=1,1,N748=1,1,P748=1,1,TRUE,0)</f>
        <v>0</v>
      </c>
      <c r="S748" s="64">
        <f>IF(AND(G748=1,R748=1),0,R748)</f>
        <v>0</v>
      </c>
      <c r="T748" s="24" t="s">
        <v>2606</v>
      </c>
      <c r="U748" s="49">
        <f>SUBSTITUTE(T748,".",",")*1</f>
        <v>5.9124294668436002E-2</v>
      </c>
      <c r="V748" s="54">
        <f>IF(U748&gt;=0.1, 1, 0)</f>
        <v>0</v>
      </c>
      <c r="W748" s="25">
        <f>IF(U748&gt;=0.2, 1, 0)</f>
        <v>0</v>
      </c>
      <c r="X748" s="25">
        <f>IF(U748&gt;=0.3, 1, 0)</f>
        <v>0</v>
      </c>
      <c r="Y748" s="25">
        <f>IF(U748&gt;=0.4, 1, 0)</f>
        <v>0</v>
      </c>
      <c r="Z748" s="25">
        <f>IF(U748&gt;=0.5, 1, 0)</f>
        <v>0</v>
      </c>
      <c r="AA748" s="25">
        <f>IF(U748&gt;=0.6, 1, 0)</f>
        <v>0</v>
      </c>
      <c r="AB748" s="25">
        <f>IF(U748&gt;=0.7, 1, 0)</f>
        <v>0</v>
      </c>
      <c r="AC748" s="25">
        <f>IF(U748&gt;=0.8, 1, 0)</f>
        <v>0</v>
      </c>
      <c r="AD748" s="55">
        <f>IF(U748&gt;=0.9, 1, 0)</f>
        <v>0</v>
      </c>
    </row>
    <row r="749" spans="1:30" ht="20" customHeight="1" x14ac:dyDescent="0.2">
      <c r="A749" s="20" t="s">
        <v>1419</v>
      </c>
      <c r="B749" s="33" t="str">
        <f>SUBSTITUTE(A749,"/Users/timomiessen/Desktop/imagesdk/nonblackwomen1/","Image_")</f>
        <v>Image_NBW_92.jpg</v>
      </c>
      <c r="C749" s="63" t="s">
        <v>5</v>
      </c>
      <c r="D749" s="22" t="s">
        <v>6</v>
      </c>
      <c r="E749" s="23">
        <v>1</v>
      </c>
      <c r="F749" s="23">
        <v>0</v>
      </c>
      <c r="G749" s="23">
        <v>0</v>
      </c>
      <c r="H749" s="23">
        <v>0</v>
      </c>
      <c r="I749" s="23">
        <v>0</v>
      </c>
      <c r="J749" s="23">
        <v>0</v>
      </c>
      <c r="K749" s="23">
        <v>0</v>
      </c>
      <c r="L749" s="23">
        <v>0</v>
      </c>
      <c r="M749" s="23">
        <v>0</v>
      </c>
      <c r="N749" s="23">
        <v>0</v>
      </c>
      <c r="O749" s="23">
        <v>0</v>
      </c>
      <c r="P749" s="23">
        <v>0</v>
      </c>
      <c r="Q749" s="23">
        <v>0</v>
      </c>
      <c r="R749" s="23" cm="1">
        <f t="array" ref="R749">_xlfn.IFS(H749=1,1,K749=1,1,L749=1,1,M749=1,1,N749=1,1,P749=1,1,TRUE,0)</f>
        <v>0</v>
      </c>
      <c r="S749" s="64">
        <f>IF(AND(G749=1,R749=1),0,R749)</f>
        <v>0</v>
      </c>
      <c r="T749" s="24" t="s">
        <v>2607</v>
      </c>
      <c r="U749" s="49">
        <f>SUBSTITUTE(T749,".",",")*1</f>
        <v>1.43866781145334E-2</v>
      </c>
      <c r="V749" s="54">
        <f>IF(U749&gt;=0.1, 1, 0)</f>
        <v>0</v>
      </c>
      <c r="W749" s="25">
        <f>IF(U749&gt;=0.2, 1, 0)</f>
        <v>0</v>
      </c>
      <c r="X749" s="25">
        <f>IF(U749&gt;=0.3, 1, 0)</f>
        <v>0</v>
      </c>
      <c r="Y749" s="25">
        <f>IF(U749&gt;=0.4, 1, 0)</f>
        <v>0</v>
      </c>
      <c r="Z749" s="25">
        <f>IF(U749&gt;=0.5, 1, 0)</f>
        <v>0</v>
      </c>
      <c r="AA749" s="25">
        <f>IF(U749&gt;=0.6, 1, 0)</f>
        <v>0</v>
      </c>
      <c r="AB749" s="25">
        <f>IF(U749&gt;=0.7, 1, 0)</f>
        <v>0</v>
      </c>
      <c r="AC749" s="25">
        <f>IF(U749&gt;=0.8, 1, 0)</f>
        <v>0</v>
      </c>
      <c r="AD749" s="55">
        <f>IF(U749&gt;=0.9, 1, 0)</f>
        <v>0</v>
      </c>
    </row>
    <row r="750" spans="1:30" ht="20" customHeight="1" x14ac:dyDescent="0.2">
      <c r="A750" s="20" t="s">
        <v>1420</v>
      </c>
      <c r="B750" s="33" t="str">
        <f>SUBSTITUTE(A750,"/Users/timomiessen/Desktop/imagesdk/nonblackwomen1/","Image_")</f>
        <v>Image_NBW_93.jpg</v>
      </c>
      <c r="C750" s="63" t="s">
        <v>5</v>
      </c>
      <c r="D750" s="22" t="s">
        <v>6</v>
      </c>
      <c r="E750" s="23">
        <v>1</v>
      </c>
      <c r="F750" s="23">
        <v>0</v>
      </c>
      <c r="G750" s="23">
        <v>0</v>
      </c>
      <c r="H750" s="23">
        <v>0</v>
      </c>
      <c r="I750" s="23">
        <v>0</v>
      </c>
      <c r="J750" s="23">
        <v>0</v>
      </c>
      <c r="K750" s="23">
        <v>0</v>
      </c>
      <c r="L750" s="23">
        <v>0</v>
      </c>
      <c r="M750" s="23">
        <v>0</v>
      </c>
      <c r="N750" s="23">
        <v>0</v>
      </c>
      <c r="O750" s="23">
        <v>0</v>
      </c>
      <c r="P750" s="23">
        <v>0</v>
      </c>
      <c r="Q750" s="23">
        <v>0</v>
      </c>
      <c r="R750" s="23" cm="1">
        <f t="array" ref="R750">_xlfn.IFS(H750=1,1,K750=1,1,L750=1,1,M750=1,1,N750=1,1,P750=1,1,TRUE,0)</f>
        <v>0</v>
      </c>
      <c r="S750" s="64">
        <f>IF(AND(G750=1,R750=1),0,R750)</f>
        <v>0</v>
      </c>
      <c r="T750" s="24" t="s">
        <v>2608</v>
      </c>
      <c r="U750" s="49">
        <f>SUBSTITUTE(T750,".",",")*1</f>
        <v>3.0276698525994999E-2</v>
      </c>
      <c r="V750" s="54">
        <f>IF(U750&gt;=0.1, 1, 0)</f>
        <v>0</v>
      </c>
      <c r="W750" s="25">
        <f>IF(U750&gt;=0.2, 1, 0)</f>
        <v>0</v>
      </c>
      <c r="X750" s="25">
        <f>IF(U750&gt;=0.3, 1, 0)</f>
        <v>0</v>
      </c>
      <c r="Y750" s="25">
        <f>IF(U750&gt;=0.4, 1, 0)</f>
        <v>0</v>
      </c>
      <c r="Z750" s="25">
        <f>IF(U750&gt;=0.5, 1, 0)</f>
        <v>0</v>
      </c>
      <c r="AA750" s="25">
        <f>IF(U750&gt;=0.6, 1, 0)</f>
        <v>0</v>
      </c>
      <c r="AB750" s="25">
        <f>IF(U750&gt;=0.7, 1, 0)</f>
        <v>0</v>
      </c>
      <c r="AC750" s="25">
        <f>IF(U750&gt;=0.8, 1, 0)</f>
        <v>0</v>
      </c>
      <c r="AD750" s="55">
        <f>IF(U750&gt;=0.9, 1, 0)</f>
        <v>0</v>
      </c>
    </row>
    <row r="751" spans="1:30" ht="20" customHeight="1" x14ac:dyDescent="0.2">
      <c r="A751" s="20" t="s">
        <v>1421</v>
      </c>
      <c r="B751" s="33" t="str">
        <f>SUBSTITUTE(A751,"/Users/timomiessen/Desktop/imagesdk/nonblackwomen1/","Image_")</f>
        <v>Image_NBW_94.jpg</v>
      </c>
      <c r="C751" s="63" t="s">
        <v>5</v>
      </c>
      <c r="D751" s="22" t="s">
        <v>6</v>
      </c>
      <c r="E751" s="23">
        <v>1</v>
      </c>
      <c r="F751" s="23">
        <v>0</v>
      </c>
      <c r="G751" s="23">
        <v>0</v>
      </c>
      <c r="H751" s="23">
        <v>0</v>
      </c>
      <c r="I751" s="23">
        <v>0</v>
      </c>
      <c r="J751" s="23">
        <v>0</v>
      </c>
      <c r="K751" s="23">
        <v>0</v>
      </c>
      <c r="L751" s="23">
        <v>0</v>
      </c>
      <c r="M751" s="23">
        <v>0</v>
      </c>
      <c r="N751" s="23">
        <v>0</v>
      </c>
      <c r="O751" s="23">
        <v>0</v>
      </c>
      <c r="P751" s="23">
        <v>0</v>
      </c>
      <c r="Q751" s="23">
        <v>0</v>
      </c>
      <c r="R751" s="23" cm="1">
        <f t="array" ref="R751">_xlfn.IFS(H751=1,1,K751=1,1,L751=1,1,M751=1,1,N751=1,1,P751=1,1,TRUE,0)</f>
        <v>0</v>
      </c>
      <c r="S751" s="64">
        <f>IF(AND(G751=1,R751=1),0,R751)</f>
        <v>0</v>
      </c>
      <c r="T751" s="24" t="s">
        <v>2609</v>
      </c>
      <c r="U751" s="49">
        <f>SUBSTITUTE(T751,".",",")*1</f>
        <v>5.6480437051504798E-3</v>
      </c>
      <c r="V751" s="54">
        <f>IF(U751&gt;=0.1, 1, 0)</f>
        <v>0</v>
      </c>
      <c r="W751" s="25">
        <f>IF(U751&gt;=0.2, 1, 0)</f>
        <v>0</v>
      </c>
      <c r="X751" s="25">
        <f>IF(U751&gt;=0.3, 1, 0)</f>
        <v>0</v>
      </c>
      <c r="Y751" s="25">
        <f>IF(U751&gt;=0.4, 1, 0)</f>
        <v>0</v>
      </c>
      <c r="Z751" s="25">
        <f>IF(U751&gt;=0.5, 1, 0)</f>
        <v>0</v>
      </c>
      <c r="AA751" s="25">
        <f>IF(U751&gt;=0.6, 1, 0)</f>
        <v>0</v>
      </c>
      <c r="AB751" s="25">
        <f>IF(U751&gt;=0.7, 1, 0)</f>
        <v>0</v>
      </c>
      <c r="AC751" s="25">
        <f>IF(U751&gt;=0.8, 1, 0)</f>
        <v>0</v>
      </c>
      <c r="AD751" s="55">
        <f>IF(U751&gt;=0.9, 1, 0)</f>
        <v>0</v>
      </c>
    </row>
    <row r="752" spans="1:30" ht="20" customHeight="1" x14ac:dyDescent="0.2">
      <c r="A752" s="20" t="s">
        <v>1422</v>
      </c>
      <c r="B752" s="33" t="str">
        <f>SUBSTITUTE(A752,"/Users/timomiessen/Desktop/imagesdk/nonblackwomen1/","Image_")</f>
        <v>Image_NBW_95.jpg</v>
      </c>
      <c r="C752" s="63" t="s">
        <v>5</v>
      </c>
      <c r="D752" s="22" t="s">
        <v>6</v>
      </c>
      <c r="E752" s="23">
        <v>1</v>
      </c>
      <c r="F752" s="23">
        <v>0</v>
      </c>
      <c r="G752" s="23">
        <v>0</v>
      </c>
      <c r="H752" s="23">
        <v>0</v>
      </c>
      <c r="I752" s="23">
        <v>0</v>
      </c>
      <c r="J752" s="23">
        <v>0</v>
      </c>
      <c r="K752" s="23">
        <v>0</v>
      </c>
      <c r="L752" s="23">
        <v>0</v>
      </c>
      <c r="M752" s="23">
        <v>0</v>
      </c>
      <c r="N752" s="23">
        <v>0</v>
      </c>
      <c r="O752" s="23">
        <v>0</v>
      </c>
      <c r="P752" s="23">
        <v>0</v>
      </c>
      <c r="Q752" s="23">
        <v>0</v>
      </c>
      <c r="R752" s="23" cm="1">
        <f t="array" ref="R752">_xlfn.IFS(H752=1,1,K752=1,1,L752=1,1,M752=1,1,N752=1,1,P752=1,1,TRUE,0)</f>
        <v>0</v>
      </c>
      <c r="S752" s="64">
        <f>IF(AND(G752=1,R752=1),0,R752)</f>
        <v>0</v>
      </c>
      <c r="T752" s="24" t="s">
        <v>2610</v>
      </c>
      <c r="U752" s="49">
        <f>SUBSTITUTE(T752,".",",")*1</f>
        <v>7.3062952607870102E-2</v>
      </c>
      <c r="V752" s="54">
        <f>IF(U752&gt;=0.1, 1, 0)</f>
        <v>0</v>
      </c>
      <c r="W752" s="25">
        <f>IF(U752&gt;=0.2, 1, 0)</f>
        <v>0</v>
      </c>
      <c r="X752" s="25">
        <f>IF(U752&gt;=0.3, 1, 0)</f>
        <v>0</v>
      </c>
      <c r="Y752" s="25">
        <f>IF(U752&gt;=0.4, 1, 0)</f>
        <v>0</v>
      </c>
      <c r="Z752" s="25">
        <f>IF(U752&gt;=0.5, 1, 0)</f>
        <v>0</v>
      </c>
      <c r="AA752" s="25">
        <f>IF(U752&gt;=0.6, 1, 0)</f>
        <v>0</v>
      </c>
      <c r="AB752" s="25">
        <f>IF(U752&gt;=0.7, 1, 0)</f>
        <v>0</v>
      </c>
      <c r="AC752" s="25">
        <f>IF(U752&gt;=0.8, 1, 0)</f>
        <v>0</v>
      </c>
      <c r="AD752" s="55">
        <f>IF(U752&gt;=0.9, 1, 0)</f>
        <v>0</v>
      </c>
    </row>
    <row r="753" spans="1:30" ht="20" customHeight="1" x14ac:dyDescent="0.2">
      <c r="A753" s="20" t="s">
        <v>1424</v>
      </c>
      <c r="B753" s="33" t="str">
        <f>SUBSTITUTE(A753,"/Users/timomiessen/Desktop/imagesdk/nonblackwomen1/","Image_")</f>
        <v>Image_NBW_97.jpg</v>
      </c>
      <c r="C753" s="63" t="s">
        <v>5</v>
      </c>
      <c r="D753" s="22" t="s">
        <v>6</v>
      </c>
      <c r="E753" s="23">
        <v>1</v>
      </c>
      <c r="F753" s="23">
        <v>0</v>
      </c>
      <c r="G753" s="23">
        <v>0</v>
      </c>
      <c r="H753" s="23">
        <v>0</v>
      </c>
      <c r="I753" s="23">
        <v>0</v>
      </c>
      <c r="J753" s="23">
        <v>0</v>
      </c>
      <c r="K753" s="23">
        <v>0</v>
      </c>
      <c r="L753" s="23">
        <v>0</v>
      </c>
      <c r="M753" s="23">
        <v>0</v>
      </c>
      <c r="N753" s="23">
        <v>0</v>
      </c>
      <c r="O753" s="23">
        <v>0</v>
      </c>
      <c r="P753" s="23">
        <v>0</v>
      </c>
      <c r="Q753" s="23">
        <v>0</v>
      </c>
      <c r="R753" s="23" cm="1">
        <f t="array" ref="R753">_xlfn.IFS(H753=1,1,K753=1,1,L753=1,1,M753=1,1,N753=1,1,P753=1,1,TRUE,0)</f>
        <v>0</v>
      </c>
      <c r="S753" s="64">
        <f>IF(AND(G753=1,R753=1),0,R753)</f>
        <v>0</v>
      </c>
      <c r="T753" s="24" t="s">
        <v>2612</v>
      </c>
      <c r="U753" s="49">
        <f>SUBSTITUTE(T753,".",",")*1</f>
        <v>2.2705182433128301E-2</v>
      </c>
      <c r="V753" s="54">
        <f>IF(U753&gt;=0.1, 1, 0)</f>
        <v>0</v>
      </c>
      <c r="W753" s="25">
        <f>IF(U753&gt;=0.2, 1, 0)</f>
        <v>0</v>
      </c>
      <c r="X753" s="25">
        <f>IF(U753&gt;=0.3, 1, 0)</f>
        <v>0</v>
      </c>
      <c r="Y753" s="25">
        <f>IF(U753&gt;=0.4, 1, 0)</f>
        <v>0</v>
      </c>
      <c r="Z753" s="25">
        <f>IF(U753&gt;=0.5, 1, 0)</f>
        <v>0</v>
      </c>
      <c r="AA753" s="25">
        <f>IF(U753&gt;=0.6, 1, 0)</f>
        <v>0</v>
      </c>
      <c r="AB753" s="25">
        <f>IF(U753&gt;=0.7, 1, 0)</f>
        <v>0</v>
      </c>
      <c r="AC753" s="25">
        <f>IF(U753&gt;=0.8, 1, 0)</f>
        <v>0</v>
      </c>
      <c r="AD753" s="55">
        <f>IF(U753&gt;=0.9, 1, 0)</f>
        <v>0</v>
      </c>
    </row>
    <row r="754" spans="1:30" ht="20" customHeight="1" x14ac:dyDescent="0.2">
      <c r="A754" s="20" t="s">
        <v>1425</v>
      </c>
      <c r="B754" s="33" t="str">
        <f>SUBSTITUTE(A754,"/Users/timomiessen/Desktop/imagesdk/nonblackwomen1/","Image_")</f>
        <v>Image_NBW_98.jpg</v>
      </c>
      <c r="C754" s="63" t="s">
        <v>5</v>
      </c>
      <c r="D754" s="22" t="s">
        <v>6</v>
      </c>
      <c r="E754" s="23">
        <v>1</v>
      </c>
      <c r="F754" s="23">
        <v>0</v>
      </c>
      <c r="G754" s="23">
        <v>0</v>
      </c>
      <c r="H754" s="23">
        <v>0</v>
      </c>
      <c r="I754" s="23">
        <v>0</v>
      </c>
      <c r="J754" s="23">
        <v>0</v>
      </c>
      <c r="K754" s="23">
        <v>0</v>
      </c>
      <c r="L754" s="23">
        <v>0</v>
      </c>
      <c r="M754" s="23">
        <v>0</v>
      </c>
      <c r="N754" s="23">
        <v>0</v>
      </c>
      <c r="O754" s="23">
        <v>0</v>
      </c>
      <c r="P754" s="23">
        <v>0</v>
      </c>
      <c r="Q754" s="23">
        <v>0</v>
      </c>
      <c r="R754" s="23" cm="1">
        <f t="array" ref="R754">_xlfn.IFS(H754=1,1,K754=1,1,L754=1,1,M754=1,1,N754=1,1,P754=1,1,TRUE,0)</f>
        <v>0</v>
      </c>
      <c r="S754" s="64">
        <f>IF(AND(G754=1,R754=1),0,R754)</f>
        <v>0</v>
      </c>
      <c r="T754" s="24" t="s">
        <v>2613</v>
      </c>
      <c r="U754" s="49">
        <f>SUBSTITUTE(T754,".",",")*1</f>
        <v>1.3527765870094299E-2</v>
      </c>
      <c r="V754" s="54">
        <f>IF(U754&gt;=0.1, 1, 0)</f>
        <v>0</v>
      </c>
      <c r="W754" s="25">
        <f>IF(U754&gt;=0.2, 1, 0)</f>
        <v>0</v>
      </c>
      <c r="X754" s="25">
        <f>IF(U754&gt;=0.3, 1, 0)</f>
        <v>0</v>
      </c>
      <c r="Y754" s="25">
        <f>IF(U754&gt;=0.4, 1, 0)</f>
        <v>0</v>
      </c>
      <c r="Z754" s="25">
        <f>IF(U754&gt;=0.5, 1, 0)</f>
        <v>0</v>
      </c>
      <c r="AA754" s="25">
        <f>IF(U754&gt;=0.6, 1, 0)</f>
        <v>0</v>
      </c>
      <c r="AB754" s="25">
        <f>IF(U754&gt;=0.7, 1, 0)</f>
        <v>0</v>
      </c>
      <c r="AC754" s="25">
        <f>IF(U754&gt;=0.8, 1, 0)</f>
        <v>0</v>
      </c>
      <c r="AD754" s="55">
        <f>IF(U754&gt;=0.9, 1, 0)</f>
        <v>0</v>
      </c>
    </row>
    <row r="755" spans="1:30" ht="20" customHeight="1" x14ac:dyDescent="0.2">
      <c r="A755" s="20" t="s">
        <v>1426</v>
      </c>
      <c r="B755" s="33" t="str">
        <f>SUBSTITUTE(A755,"/Users/timomiessen/Desktop/imagesdk/nonblackwomen1/","Image_")</f>
        <v>Image_NBW_99.jpg</v>
      </c>
      <c r="C755" s="63" t="s">
        <v>5</v>
      </c>
      <c r="D755" s="22" t="s">
        <v>6</v>
      </c>
      <c r="E755" s="23">
        <v>1</v>
      </c>
      <c r="F755" s="23">
        <v>0</v>
      </c>
      <c r="G755" s="23">
        <v>0</v>
      </c>
      <c r="H755" s="23">
        <v>0</v>
      </c>
      <c r="I755" s="23">
        <v>0</v>
      </c>
      <c r="J755" s="23">
        <v>0</v>
      </c>
      <c r="K755" s="23">
        <v>0</v>
      </c>
      <c r="L755" s="23">
        <v>0</v>
      </c>
      <c r="M755" s="23">
        <v>0</v>
      </c>
      <c r="N755" s="23">
        <v>0</v>
      </c>
      <c r="O755" s="23">
        <v>0</v>
      </c>
      <c r="P755" s="23">
        <v>0</v>
      </c>
      <c r="Q755" s="23">
        <v>0</v>
      </c>
      <c r="R755" s="23" cm="1">
        <f t="array" ref="R755">_xlfn.IFS(H755=1,1,K755=1,1,L755=1,1,M755=1,1,N755=1,1,P755=1,1,TRUE,0)</f>
        <v>0</v>
      </c>
      <c r="S755" s="64">
        <f>IF(AND(G755=1,R755=1),0,R755)</f>
        <v>0</v>
      </c>
      <c r="T755" s="24" t="s">
        <v>2614</v>
      </c>
      <c r="U755" s="49">
        <f>SUBSTITUTE(T755,".",",")*1</f>
        <v>1.4749153051525301E-2</v>
      </c>
      <c r="V755" s="54">
        <f>IF(U755&gt;=0.1, 1, 0)</f>
        <v>0</v>
      </c>
      <c r="W755" s="25">
        <f>IF(U755&gt;=0.2, 1, 0)</f>
        <v>0</v>
      </c>
      <c r="X755" s="25">
        <f>IF(U755&gt;=0.3, 1, 0)</f>
        <v>0</v>
      </c>
      <c r="Y755" s="25">
        <f>IF(U755&gt;=0.4, 1, 0)</f>
        <v>0</v>
      </c>
      <c r="Z755" s="25">
        <f>IF(U755&gt;=0.5, 1, 0)</f>
        <v>0</v>
      </c>
      <c r="AA755" s="25">
        <f>IF(U755&gt;=0.6, 1, 0)</f>
        <v>0</v>
      </c>
      <c r="AB755" s="25">
        <f>IF(U755&gt;=0.7, 1, 0)</f>
        <v>0</v>
      </c>
      <c r="AC755" s="25">
        <f>IF(U755&gt;=0.8, 1, 0)</f>
        <v>0</v>
      </c>
      <c r="AD755" s="55">
        <f>IF(U755&gt;=0.9, 1, 0)</f>
        <v>0</v>
      </c>
    </row>
    <row r="756" spans="1:30" ht="20" customHeight="1" x14ac:dyDescent="0.2">
      <c r="A756" s="20"/>
      <c r="B756" s="33"/>
      <c r="C756" s="63"/>
      <c r="D756" s="22"/>
      <c r="E756" s="27"/>
      <c r="F756" s="27"/>
      <c r="G756" s="27"/>
      <c r="H756" s="27"/>
      <c r="I756" s="27"/>
      <c r="J756" s="23"/>
      <c r="K756" s="27"/>
      <c r="L756" s="27"/>
      <c r="M756" s="27"/>
      <c r="N756" s="27"/>
      <c r="O756" s="27"/>
      <c r="P756" s="27"/>
      <c r="Q756" s="27"/>
      <c r="R756" s="23"/>
      <c r="S756" s="64"/>
      <c r="T756" s="24"/>
      <c r="U756" s="49"/>
      <c r="V756" s="54"/>
      <c r="W756" s="25"/>
      <c r="X756" s="25"/>
      <c r="Y756" s="25"/>
      <c r="Z756" s="25"/>
      <c r="AA756" s="25"/>
      <c r="AB756" s="25"/>
      <c r="AC756" s="25"/>
      <c r="AD756" s="55"/>
    </row>
    <row r="757" spans="1:30" ht="20" customHeight="1" x14ac:dyDescent="0.2">
      <c r="A757" s="20"/>
      <c r="B757" s="33"/>
      <c r="C757" s="63"/>
      <c r="D757" s="22"/>
      <c r="E757" s="27"/>
      <c r="F757" s="27"/>
      <c r="G757" s="27"/>
      <c r="H757" s="27"/>
      <c r="I757" s="27"/>
      <c r="J757" s="23"/>
      <c r="K757" s="27"/>
      <c r="L757" s="27"/>
      <c r="M757" s="27"/>
      <c r="N757" s="27"/>
      <c r="O757" s="27"/>
      <c r="P757" s="27"/>
      <c r="Q757" s="27"/>
      <c r="R757" s="23"/>
      <c r="S757" s="64"/>
      <c r="T757" s="24"/>
      <c r="U757" s="49"/>
      <c r="V757" s="54"/>
      <c r="W757" s="25"/>
      <c r="X757" s="25"/>
      <c r="Y757" s="25"/>
      <c r="Z757" s="25"/>
      <c r="AA757" s="25"/>
      <c r="AB757" s="25"/>
      <c r="AC757" s="25"/>
      <c r="AD757" s="55"/>
    </row>
    <row r="758" spans="1:30" ht="20" customHeight="1" x14ac:dyDescent="0.2">
      <c r="A758" s="20"/>
      <c r="B758" s="33"/>
      <c r="C758" s="63"/>
      <c r="D758" s="22"/>
      <c r="E758" s="27"/>
      <c r="F758" s="27"/>
      <c r="G758" s="27"/>
      <c r="H758" s="27"/>
      <c r="I758" s="27"/>
      <c r="J758" s="23"/>
      <c r="K758" s="27"/>
      <c r="L758" s="27"/>
      <c r="M758" s="27"/>
      <c r="N758" s="27"/>
      <c r="O758" s="27"/>
      <c r="P758" s="27"/>
      <c r="Q758" s="27"/>
      <c r="R758" s="23"/>
      <c r="S758" s="64"/>
      <c r="T758" s="24"/>
      <c r="U758" s="49"/>
      <c r="V758" s="54"/>
      <c r="W758" s="25"/>
      <c r="X758" s="25"/>
      <c r="Y758" s="25"/>
      <c r="Z758" s="25"/>
      <c r="AA758" s="25"/>
      <c r="AB758" s="25"/>
      <c r="AC758" s="25"/>
      <c r="AD758" s="55"/>
    </row>
    <row r="759" spans="1:30" ht="20" customHeight="1" x14ac:dyDescent="0.2">
      <c r="A759" s="20"/>
      <c r="B759" s="33"/>
      <c r="C759" s="63"/>
      <c r="D759" s="22"/>
      <c r="E759" s="27"/>
      <c r="F759" s="27"/>
      <c r="G759" s="27"/>
      <c r="H759" s="27"/>
      <c r="I759" s="27"/>
      <c r="J759" s="23"/>
      <c r="K759" s="27"/>
      <c r="L759" s="27"/>
      <c r="M759" s="27"/>
      <c r="N759" s="27"/>
      <c r="O759" s="27"/>
      <c r="P759" s="27"/>
      <c r="Q759" s="27"/>
      <c r="R759" s="23"/>
      <c r="S759" s="64"/>
      <c r="T759" s="24"/>
      <c r="U759" s="49"/>
      <c r="V759" s="54"/>
      <c r="W759" s="25"/>
      <c r="X759" s="25"/>
      <c r="Y759" s="25"/>
      <c r="Z759" s="25"/>
      <c r="AA759" s="25"/>
      <c r="AB759" s="25"/>
      <c r="AC759" s="25"/>
      <c r="AD759" s="55"/>
    </row>
    <row r="760" spans="1:30" ht="20" customHeight="1" x14ac:dyDescent="0.2">
      <c r="A760" s="20"/>
      <c r="B760" s="33"/>
      <c r="C760" s="63"/>
      <c r="D760" s="22"/>
      <c r="E760" s="27"/>
      <c r="F760" s="27"/>
      <c r="G760" s="27"/>
      <c r="H760" s="27"/>
      <c r="I760" s="27"/>
      <c r="J760" s="23"/>
      <c r="K760" s="27"/>
      <c r="L760" s="27"/>
      <c r="M760" s="27"/>
      <c r="N760" s="27"/>
      <c r="O760" s="27"/>
      <c r="P760" s="27"/>
      <c r="Q760" s="27"/>
      <c r="R760" s="23"/>
      <c r="S760" s="64"/>
      <c r="T760" s="24"/>
      <c r="U760" s="49"/>
      <c r="V760" s="54"/>
      <c r="W760" s="25"/>
      <c r="X760" s="25"/>
      <c r="Y760" s="25"/>
      <c r="Z760" s="25"/>
      <c r="AA760" s="25"/>
      <c r="AB760" s="25"/>
      <c r="AC760" s="25"/>
      <c r="AD760" s="55"/>
    </row>
    <row r="761" spans="1:30" ht="20" customHeight="1" x14ac:dyDescent="0.2">
      <c r="A761" s="20"/>
      <c r="B761" s="33"/>
      <c r="C761" s="63"/>
      <c r="D761" s="22"/>
      <c r="E761" s="27"/>
      <c r="F761" s="27"/>
      <c r="G761" s="27"/>
      <c r="H761" s="27"/>
      <c r="I761" s="27"/>
      <c r="J761" s="23"/>
      <c r="K761" s="27"/>
      <c r="L761" s="27"/>
      <c r="M761" s="27"/>
      <c r="N761" s="27"/>
      <c r="O761" s="27"/>
      <c r="P761" s="27"/>
      <c r="Q761" s="27"/>
      <c r="R761" s="23"/>
      <c r="S761" s="64"/>
      <c r="T761" s="24"/>
      <c r="U761" s="49"/>
      <c r="V761" s="54"/>
      <c r="W761" s="25"/>
      <c r="X761" s="25"/>
      <c r="Y761" s="25"/>
      <c r="Z761" s="25"/>
      <c r="AA761" s="25"/>
      <c r="AB761" s="25"/>
      <c r="AC761" s="25"/>
      <c r="AD761" s="55"/>
    </row>
    <row r="762" spans="1:30" ht="20" customHeight="1" x14ac:dyDescent="0.2">
      <c r="A762" s="20"/>
      <c r="B762" s="33"/>
      <c r="C762" s="63"/>
      <c r="D762" s="22"/>
      <c r="E762" s="27"/>
      <c r="F762" s="27"/>
      <c r="G762" s="27"/>
      <c r="H762" s="27"/>
      <c r="I762" s="27"/>
      <c r="J762" s="23"/>
      <c r="K762" s="27"/>
      <c r="L762" s="27"/>
      <c r="M762" s="27"/>
      <c r="N762" s="27"/>
      <c r="O762" s="27"/>
      <c r="P762" s="27"/>
      <c r="Q762" s="27"/>
      <c r="R762" s="23"/>
      <c r="S762" s="64"/>
      <c r="T762" s="24"/>
      <c r="U762" s="49"/>
      <c r="V762" s="54"/>
      <c r="W762" s="25"/>
      <c r="X762" s="25"/>
      <c r="Y762" s="25"/>
      <c r="Z762" s="25"/>
      <c r="AA762" s="25"/>
      <c r="AB762" s="25"/>
      <c r="AC762" s="25"/>
      <c r="AD762" s="55"/>
    </row>
    <row r="763" spans="1:30" ht="20" customHeight="1" x14ac:dyDescent="0.2">
      <c r="A763" s="20"/>
      <c r="B763" s="33"/>
      <c r="C763" s="63"/>
      <c r="D763" s="22"/>
      <c r="E763" s="27"/>
      <c r="F763" s="27"/>
      <c r="G763" s="27"/>
      <c r="H763" s="27"/>
      <c r="I763" s="27"/>
      <c r="J763" s="23"/>
      <c r="K763" s="27"/>
      <c r="L763" s="27"/>
      <c r="M763" s="27"/>
      <c r="N763" s="27"/>
      <c r="O763" s="27"/>
      <c r="P763" s="27"/>
      <c r="Q763" s="27"/>
      <c r="R763" s="23"/>
      <c r="S763" s="64"/>
      <c r="T763" s="24"/>
      <c r="U763" s="49"/>
      <c r="V763" s="54"/>
      <c r="W763" s="25"/>
      <c r="X763" s="25"/>
      <c r="Y763" s="25"/>
      <c r="Z763" s="25"/>
      <c r="AA763" s="25"/>
      <c r="AB763" s="25"/>
      <c r="AC763" s="25"/>
      <c r="AD763" s="55"/>
    </row>
    <row r="764" spans="1:30" ht="20" customHeight="1" x14ac:dyDescent="0.2">
      <c r="A764" s="20"/>
      <c r="B764" s="33"/>
      <c r="C764" s="63"/>
      <c r="D764" s="22"/>
      <c r="E764" s="27"/>
      <c r="F764" s="27"/>
      <c r="G764" s="27"/>
      <c r="H764" s="27"/>
      <c r="I764" s="27"/>
      <c r="J764" s="23"/>
      <c r="K764" s="27"/>
      <c r="L764" s="27"/>
      <c r="M764" s="27"/>
      <c r="N764" s="27"/>
      <c r="O764" s="27"/>
      <c r="P764" s="27"/>
      <c r="Q764" s="27"/>
      <c r="R764" s="23"/>
      <c r="S764" s="64"/>
      <c r="T764" s="24"/>
      <c r="U764" s="49"/>
      <c r="V764" s="54"/>
      <c r="W764" s="25"/>
      <c r="X764" s="25"/>
      <c r="Y764" s="25"/>
      <c r="Z764" s="25"/>
      <c r="AA764" s="25"/>
      <c r="AB764" s="25"/>
      <c r="AC764" s="25"/>
      <c r="AD764" s="55"/>
    </row>
    <row r="765" spans="1:30" ht="20" customHeight="1" x14ac:dyDescent="0.2">
      <c r="A765" s="20"/>
      <c r="B765" s="33"/>
      <c r="C765" s="63"/>
      <c r="D765" s="22"/>
      <c r="E765" s="27"/>
      <c r="F765" s="27"/>
      <c r="G765" s="27"/>
      <c r="H765" s="27"/>
      <c r="I765" s="27"/>
      <c r="J765" s="23"/>
      <c r="K765" s="27"/>
      <c r="L765" s="27"/>
      <c r="M765" s="27"/>
      <c r="N765" s="27"/>
      <c r="O765" s="27"/>
      <c r="P765" s="27"/>
      <c r="Q765" s="27"/>
      <c r="R765" s="23"/>
      <c r="S765" s="64"/>
      <c r="T765" s="24"/>
      <c r="U765" s="49"/>
      <c r="V765" s="54"/>
      <c r="W765" s="25"/>
      <c r="X765" s="25"/>
      <c r="Y765" s="25"/>
      <c r="Z765" s="25"/>
      <c r="AA765" s="25"/>
      <c r="AB765" s="25"/>
      <c r="AC765" s="25"/>
      <c r="AD765" s="55"/>
    </row>
    <row r="766" spans="1:30" ht="20" customHeight="1" x14ac:dyDescent="0.2">
      <c r="A766" s="20"/>
      <c r="B766" s="33"/>
      <c r="C766" s="63"/>
      <c r="D766" s="22"/>
      <c r="E766" s="27"/>
      <c r="F766" s="27"/>
      <c r="G766" s="27"/>
      <c r="H766" s="27"/>
      <c r="I766" s="27"/>
      <c r="J766" s="23"/>
      <c r="K766" s="27"/>
      <c r="L766" s="27"/>
      <c r="M766" s="27"/>
      <c r="N766" s="27"/>
      <c r="O766" s="27"/>
      <c r="P766" s="27"/>
      <c r="Q766" s="27"/>
      <c r="R766" s="23"/>
      <c r="S766" s="64"/>
      <c r="T766" s="24"/>
      <c r="U766" s="49"/>
      <c r="V766" s="54"/>
      <c r="W766" s="25"/>
      <c r="X766" s="25"/>
      <c r="Y766" s="25"/>
      <c r="Z766" s="25"/>
      <c r="AA766" s="25"/>
      <c r="AB766" s="25"/>
      <c r="AC766" s="25"/>
      <c r="AD766" s="55"/>
    </row>
    <row r="767" spans="1:30" ht="20" customHeight="1" x14ac:dyDescent="0.2">
      <c r="A767" s="20"/>
      <c r="B767" s="33"/>
      <c r="C767" s="63"/>
      <c r="D767" s="22"/>
      <c r="E767" s="27"/>
      <c r="F767" s="27"/>
      <c r="G767" s="27"/>
      <c r="H767" s="27"/>
      <c r="I767" s="27"/>
      <c r="J767" s="23"/>
      <c r="K767" s="27"/>
      <c r="L767" s="27"/>
      <c r="M767" s="27"/>
      <c r="N767" s="27"/>
      <c r="O767" s="27"/>
      <c r="P767" s="27"/>
      <c r="Q767" s="27"/>
      <c r="R767" s="23"/>
      <c r="S767" s="64"/>
      <c r="T767" s="24"/>
      <c r="U767" s="49"/>
      <c r="V767" s="54"/>
      <c r="W767" s="25"/>
      <c r="X767" s="25"/>
      <c r="Y767" s="25"/>
      <c r="Z767" s="25"/>
      <c r="AA767" s="25"/>
      <c r="AB767" s="25"/>
      <c r="AC767" s="25"/>
      <c r="AD767" s="55"/>
    </row>
    <row r="768" spans="1:30" ht="20" customHeight="1" x14ac:dyDescent="0.2">
      <c r="A768" s="20"/>
      <c r="B768" s="33"/>
      <c r="C768" s="63"/>
      <c r="D768" s="22"/>
      <c r="E768" s="27"/>
      <c r="F768" s="27"/>
      <c r="G768" s="27"/>
      <c r="H768" s="27"/>
      <c r="I768" s="27"/>
      <c r="J768" s="23"/>
      <c r="K768" s="27"/>
      <c r="L768" s="27"/>
      <c r="M768" s="27"/>
      <c r="N768" s="27"/>
      <c r="O768" s="27"/>
      <c r="P768" s="27"/>
      <c r="Q768" s="27"/>
      <c r="R768" s="23"/>
      <c r="S768" s="64"/>
      <c r="T768" s="24"/>
      <c r="U768" s="49"/>
      <c r="V768" s="54"/>
      <c r="W768" s="25"/>
      <c r="X768" s="25"/>
      <c r="Y768" s="25"/>
      <c r="Z768" s="25"/>
      <c r="AA768" s="25"/>
      <c r="AB768" s="25"/>
      <c r="AC768" s="25"/>
      <c r="AD768" s="55"/>
    </row>
    <row r="769" spans="1:30" ht="20" customHeight="1" x14ac:dyDescent="0.2">
      <c r="A769" s="20"/>
      <c r="B769" s="33"/>
      <c r="C769" s="63"/>
      <c r="D769" s="22"/>
      <c r="E769" s="27"/>
      <c r="F769" s="27"/>
      <c r="G769" s="27"/>
      <c r="H769" s="27"/>
      <c r="I769" s="27"/>
      <c r="J769" s="23"/>
      <c r="K769" s="27"/>
      <c r="L769" s="27"/>
      <c r="M769" s="27"/>
      <c r="N769" s="27"/>
      <c r="O769" s="27"/>
      <c r="P769" s="27"/>
      <c r="Q769" s="27"/>
      <c r="R769" s="23"/>
      <c r="S769" s="64"/>
      <c r="T769" s="24"/>
      <c r="U769" s="49"/>
      <c r="V769" s="54"/>
      <c r="W769" s="25"/>
      <c r="X769" s="25"/>
      <c r="Y769" s="25"/>
      <c r="Z769" s="25"/>
      <c r="AA769" s="25"/>
      <c r="AB769" s="25"/>
      <c r="AC769" s="25"/>
      <c r="AD769" s="55"/>
    </row>
    <row r="770" spans="1:30" ht="20" customHeight="1" x14ac:dyDescent="0.2">
      <c r="A770" s="20"/>
      <c r="B770" s="33"/>
      <c r="C770" s="63"/>
      <c r="D770" s="22"/>
      <c r="E770" s="27"/>
      <c r="F770" s="27"/>
      <c r="G770" s="27"/>
      <c r="H770" s="27"/>
      <c r="I770" s="27"/>
      <c r="J770" s="23"/>
      <c r="K770" s="27"/>
      <c r="L770" s="27"/>
      <c r="M770" s="27"/>
      <c r="N770" s="27"/>
      <c r="O770" s="27"/>
      <c r="P770" s="27"/>
      <c r="Q770" s="27"/>
      <c r="R770" s="23"/>
      <c r="S770" s="64"/>
      <c r="T770" s="24"/>
      <c r="U770" s="49"/>
      <c r="V770" s="54"/>
      <c r="W770" s="25"/>
      <c r="X770" s="25"/>
      <c r="Y770" s="25"/>
      <c r="Z770" s="25"/>
      <c r="AA770" s="25"/>
      <c r="AB770" s="25"/>
      <c r="AC770" s="25"/>
      <c r="AD770" s="55"/>
    </row>
    <row r="771" spans="1:30" ht="20" customHeight="1" x14ac:dyDescent="0.2">
      <c r="A771" s="20"/>
      <c r="B771" s="33"/>
      <c r="C771" s="63"/>
      <c r="D771" s="22"/>
      <c r="E771" s="27"/>
      <c r="F771" s="27"/>
      <c r="G771" s="27"/>
      <c r="H771" s="27"/>
      <c r="I771" s="27"/>
      <c r="J771" s="23"/>
      <c r="K771" s="27"/>
      <c r="L771" s="27"/>
      <c r="M771" s="27"/>
      <c r="N771" s="27"/>
      <c r="O771" s="27"/>
      <c r="P771" s="27"/>
      <c r="Q771" s="27"/>
      <c r="R771" s="23"/>
      <c r="S771" s="64"/>
      <c r="T771" s="24"/>
      <c r="U771" s="49"/>
      <c r="V771" s="54"/>
      <c r="W771" s="25"/>
      <c r="X771" s="25"/>
      <c r="Y771" s="25"/>
      <c r="Z771" s="25"/>
      <c r="AA771" s="25"/>
      <c r="AB771" s="25"/>
      <c r="AC771" s="25"/>
      <c r="AD771" s="55"/>
    </row>
    <row r="772" spans="1:30" ht="20" customHeight="1" x14ac:dyDescent="0.2">
      <c r="A772" s="20"/>
      <c r="B772" s="33"/>
      <c r="C772" s="63"/>
      <c r="D772" s="22"/>
      <c r="E772" s="27"/>
      <c r="F772" s="27"/>
      <c r="G772" s="27"/>
      <c r="H772" s="27"/>
      <c r="I772" s="27"/>
      <c r="J772" s="23"/>
      <c r="K772" s="27"/>
      <c r="L772" s="27"/>
      <c r="M772" s="27"/>
      <c r="N772" s="27"/>
      <c r="O772" s="27"/>
      <c r="P772" s="27"/>
      <c r="Q772" s="27"/>
      <c r="R772" s="23"/>
      <c r="S772" s="64"/>
      <c r="T772" s="24"/>
      <c r="U772" s="49"/>
      <c r="V772" s="54"/>
      <c r="W772" s="25"/>
      <c r="X772" s="25"/>
      <c r="Y772" s="25"/>
      <c r="Z772" s="25"/>
      <c r="AA772" s="25"/>
      <c r="AB772" s="25"/>
      <c r="AC772" s="25"/>
      <c r="AD772" s="55"/>
    </row>
    <row r="773" spans="1:30" ht="20" customHeight="1" x14ac:dyDescent="0.2">
      <c r="A773" s="20"/>
      <c r="B773" s="33"/>
      <c r="C773" s="63"/>
      <c r="D773" s="22"/>
      <c r="E773" s="27"/>
      <c r="F773" s="27"/>
      <c r="G773" s="27"/>
      <c r="H773" s="27"/>
      <c r="I773" s="27"/>
      <c r="J773" s="23"/>
      <c r="K773" s="27"/>
      <c r="L773" s="27"/>
      <c r="M773" s="27"/>
      <c r="N773" s="27"/>
      <c r="O773" s="27"/>
      <c r="P773" s="27"/>
      <c r="Q773" s="27"/>
      <c r="R773" s="23"/>
      <c r="S773" s="64"/>
      <c r="T773" s="24"/>
      <c r="U773" s="49"/>
      <c r="V773" s="54"/>
      <c r="W773" s="25"/>
      <c r="X773" s="25"/>
      <c r="Y773" s="25"/>
      <c r="Z773" s="25"/>
      <c r="AA773" s="25"/>
      <c r="AB773" s="25"/>
      <c r="AC773" s="25"/>
      <c r="AD773" s="55"/>
    </row>
    <row r="774" spans="1:30" ht="20" customHeight="1" x14ac:dyDescent="0.2">
      <c r="A774" s="20"/>
      <c r="B774" s="33"/>
      <c r="C774" s="63"/>
      <c r="D774" s="22"/>
      <c r="E774" s="27"/>
      <c r="F774" s="27"/>
      <c r="G774" s="27"/>
      <c r="H774" s="27"/>
      <c r="I774" s="27"/>
      <c r="J774" s="23"/>
      <c r="K774" s="27"/>
      <c r="L774" s="27"/>
      <c r="M774" s="27"/>
      <c r="N774" s="27"/>
      <c r="O774" s="27"/>
      <c r="P774" s="27"/>
      <c r="Q774" s="27"/>
      <c r="R774" s="23"/>
      <c r="S774" s="64"/>
      <c r="T774" s="24"/>
      <c r="U774" s="49"/>
      <c r="V774" s="54"/>
      <c r="W774" s="25"/>
      <c r="X774" s="25"/>
      <c r="Y774" s="25"/>
      <c r="Z774" s="25"/>
      <c r="AA774" s="25"/>
      <c r="AB774" s="25"/>
      <c r="AC774" s="25"/>
      <c r="AD774" s="55"/>
    </row>
    <row r="775" spans="1:30" ht="20" customHeight="1" x14ac:dyDescent="0.2">
      <c r="A775" s="20"/>
      <c r="B775" s="33"/>
      <c r="C775" s="63"/>
      <c r="D775" s="22"/>
      <c r="E775" s="27"/>
      <c r="F775" s="27"/>
      <c r="G775" s="27"/>
      <c r="H775" s="27"/>
      <c r="I775" s="27"/>
      <c r="J775" s="23"/>
      <c r="K775" s="27"/>
      <c r="L775" s="27"/>
      <c r="M775" s="27"/>
      <c r="N775" s="27"/>
      <c r="O775" s="27"/>
      <c r="P775" s="27"/>
      <c r="Q775" s="27"/>
      <c r="R775" s="23"/>
      <c r="S775" s="64"/>
      <c r="T775" s="24"/>
      <c r="U775" s="49"/>
      <c r="V775" s="54"/>
      <c r="W775" s="25"/>
      <c r="X775" s="25"/>
      <c r="Y775" s="25"/>
      <c r="Z775" s="25"/>
      <c r="AA775" s="25"/>
      <c r="AB775" s="25"/>
      <c r="AC775" s="25"/>
      <c r="AD775" s="55"/>
    </row>
    <row r="776" spans="1:30" ht="20" customHeight="1" x14ac:dyDescent="0.2">
      <c r="A776" s="20"/>
      <c r="B776" s="33"/>
      <c r="C776" s="63"/>
      <c r="D776" s="22"/>
      <c r="E776" s="27"/>
      <c r="F776" s="27"/>
      <c r="G776" s="27"/>
      <c r="H776" s="27"/>
      <c r="I776" s="27"/>
      <c r="J776" s="23"/>
      <c r="K776" s="27"/>
      <c r="L776" s="27"/>
      <c r="M776" s="27"/>
      <c r="N776" s="27"/>
      <c r="O776" s="27"/>
      <c r="P776" s="27"/>
      <c r="Q776" s="27"/>
      <c r="R776" s="23"/>
      <c r="S776" s="64"/>
      <c r="T776" s="24"/>
      <c r="U776" s="49"/>
      <c r="V776" s="54"/>
      <c r="W776" s="25"/>
      <c r="X776" s="25"/>
      <c r="Y776" s="25"/>
      <c r="Z776" s="25"/>
      <c r="AA776" s="25"/>
      <c r="AB776" s="25"/>
      <c r="AC776" s="25"/>
      <c r="AD776" s="55"/>
    </row>
    <row r="777" spans="1:30" ht="20" customHeight="1" x14ac:dyDescent="0.2">
      <c r="A777" s="20"/>
      <c r="B777" s="33"/>
      <c r="C777" s="63"/>
      <c r="D777" s="22"/>
      <c r="E777" s="27"/>
      <c r="F777" s="27"/>
      <c r="G777" s="27"/>
      <c r="H777" s="27"/>
      <c r="I777" s="27"/>
      <c r="J777" s="23"/>
      <c r="K777" s="27"/>
      <c r="L777" s="27"/>
      <c r="M777" s="27"/>
      <c r="N777" s="27"/>
      <c r="O777" s="27"/>
      <c r="P777" s="27"/>
      <c r="Q777" s="27"/>
      <c r="R777" s="23"/>
      <c r="S777" s="64"/>
      <c r="T777" s="24"/>
      <c r="U777" s="49"/>
      <c r="V777" s="54"/>
      <c r="W777" s="25"/>
      <c r="X777" s="25"/>
      <c r="Y777" s="25"/>
      <c r="Z777" s="25"/>
      <c r="AA777" s="25"/>
      <c r="AB777" s="25"/>
      <c r="AC777" s="25"/>
      <c r="AD777" s="55"/>
    </row>
    <row r="778" spans="1:30" ht="20" customHeight="1" x14ac:dyDescent="0.2">
      <c r="A778" s="20"/>
      <c r="B778" s="33"/>
      <c r="C778" s="63"/>
      <c r="D778" s="22"/>
      <c r="E778" s="27"/>
      <c r="F778" s="27"/>
      <c r="G778" s="27"/>
      <c r="H778" s="27"/>
      <c r="I778" s="27"/>
      <c r="J778" s="23"/>
      <c r="K778" s="27"/>
      <c r="L778" s="27"/>
      <c r="M778" s="27"/>
      <c r="N778" s="27"/>
      <c r="O778" s="27"/>
      <c r="P778" s="27"/>
      <c r="Q778" s="27"/>
      <c r="R778" s="23"/>
      <c r="S778" s="64"/>
      <c r="T778" s="24"/>
      <c r="U778" s="49"/>
      <c r="V778" s="54"/>
      <c r="W778" s="25"/>
      <c r="X778" s="25"/>
      <c r="Y778" s="25"/>
      <c r="Z778" s="25"/>
      <c r="AA778" s="25"/>
      <c r="AB778" s="25"/>
      <c r="AC778" s="25"/>
      <c r="AD778" s="55"/>
    </row>
    <row r="779" spans="1:30" ht="20" customHeight="1" x14ac:dyDescent="0.2">
      <c r="A779" s="20"/>
      <c r="B779" s="33"/>
      <c r="C779" s="63"/>
      <c r="D779" s="22"/>
      <c r="E779" s="27"/>
      <c r="F779" s="27"/>
      <c r="G779" s="27"/>
      <c r="H779" s="27"/>
      <c r="I779" s="27"/>
      <c r="J779" s="23"/>
      <c r="K779" s="27"/>
      <c r="L779" s="27"/>
      <c r="M779" s="27"/>
      <c r="N779" s="27"/>
      <c r="O779" s="27"/>
      <c r="P779" s="27"/>
      <c r="Q779" s="27"/>
      <c r="R779" s="23"/>
      <c r="S779" s="64"/>
      <c r="T779" s="24"/>
      <c r="U779" s="49"/>
      <c r="V779" s="54"/>
      <c r="W779" s="25"/>
      <c r="X779" s="25"/>
      <c r="Y779" s="25"/>
      <c r="Z779" s="25"/>
      <c r="AA779" s="25"/>
      <c r="AB779" s="25"/>
      <c r="AC779" s="25"/>
      <c r="AD779" s="55"/>
    </row>
    <row r="780" spans="1:30" ht="20" customHeight="1" x14ac:dyDescent="0.2">
      <c r="A780" s="20"/>
      <c r="B780" s="33"/>
      <c r="C780" s="63"/>
      <c r="D780" s="22"/>
      <c r="E780" s="27"/>
      <c r="F780" s="27"/>
      <c r="G780" s="27"/>
      <c r="H780" s="27"/>
      <c r="I780" s="27"/>
      <c r="J780" s="23"/>
      <c r="K780" s="27"/>
      <c r="L780" s="27"/>
      <c r="M780" s="27"/>
      <c r="N780" s="27"/>
      <c r="O780" s="27"/>
      <c r="P780" s="27"/>
      <c r="Q780" s="27"/>
      <c r="R780" s="23"/>
      <c r="S780" s="64"/>
      <c r="T780" s="24"/>
      <c r="U780" s="49"/>
      <c r="V780" s="54"/>
      <c r="W780" s="25"/>
      <c r="X780" s="25"/>
      <c r="Y780" s="25"/>
      <c r="Z780" s="25"/>
      <c r="AA780" s="25"/>
      <c r="AB780" s="25"/>
      <c r="AC780" s="25"/>
      <c r="AD780" s="55"/>
    </row>
    <row r="781" spans="1:30" ht="20" customHeight="1" x14ac:dyDescent="0.2">
      <c r="A781" s="20"/>
      <c r="B781" s="33"/>
      <c r="C781" s="63"/>
      <c r="D781" s="22"/>
      <c r="E781" s="27"/>
      <c r="F781" s="27"/>
      <c r="G781" s="27"/>
      <c r="H781" s="27"/>
      <c r="I781" s="27"/>
      <c r="J781" s="23"/>
      <c r="K781" s="27"/>
      <c r="L781" s="27"/>
      <c r="M781" s="27"/>
      <c r="N781" s="27"/>
      <c r="O781" s="27"/>
      <c r="P781" s="27"/>
      <c r="Q781" s="27"/>
      <c r="R781" s="23"/>
      <c r="S781" s="64"/>
      <c r="T781" s="24"/>
      <c r="U781" s="49"/>
      <c r="V781" s="54"/>
      <c r="W781" s="25"/>
      <c r="X781" s="25"/>
      <c r="Y781" s="25"/>
      <c r="Z781" s="25"/>
      <c r="AA781" s="25"/>
      <c r="AB781" s="25"/>
      <c r="AC781" s="25"/>
      <c r="AD781" s="55"/>
    </row>
    <row r="782" spans="1:30" ht="20" customHeight="1" x14ac:dyDescent="0.2">
      <c r="A782" s="20"/>
      <c r="B782" s="33"/>
      <c r="C782" s="63"/>
      <c r="D782" s="22"/>
      <c r="E782" s="27"/>
      <c r="F782" s="27"/>
      <c r="G782" s="27"/>
      <c r="H782" s="27"/>
      <c r="I782" s="27"/>
      <c r="J782" s="23"/>
      <c r="K782" s="27"/>
      <c r="L782" s="27"/>
      <c r="M782" s="27"/>
      <c r="N782" s="27"/>
      <c r="O782" s="27"/>
      <c r="P782" s="27"/>
      <c r="Q782" s="27"/>
      <c r="R782" s="23"/>
      <c r="S782" s="64"/>
      <c r="T782" s="24"/>
      <c r="U782" s="49"/>
      <c r="V782" s="54"/>
      <c r="W782" s="25"/>
      <c r="X782" s="25"/>
      <c r="Y782" s="25"/>
      <c r="Z782" s="25"/>
      <c r="AA782" s="25"/>
      <c r="AB782" s="25"/>
      <c r="AC782" s="25"/>
      <c r="AD782" s="55"/>
    </row>
    <row r="783" spans="1:30" ht="20" customHeight="1" x14ac:dyDescent="0.2">
      <c r="A783" s="20"/>
      <c r="B783" s="33"/>
      <c r="C783" s="63"/>
      <c r="D783" s="22"/>
      <c r="E783" s="27"/>
      <c r="F783" s="27"/>
      <c r="G783" s="27"/>
      <c r="H783" s="27"/>
      <c r="I783" s="27"/>
      <c r="J783" s="23"/>
      <c r="K783" s="27"/>
      <c r="L783" s="27"/>
      <c r="M783" s="27"/>
      <c r="N783" s="27"/>
      <c r="O783" s="27"/>
      <c r="P783" s="27"/>
      <c r="Q783" s="27"/>
      <c r="R783" s="23"/>
      <c r="S783" s="64"/>
      <c r="T783" s="24"/>
      <c r="U783" s="49"/>
      <c r="V783" s="54"/>
      <c r="W783" s="25"/>
      <c r="X783" s="25"/>
      <c r="Y783" s="25"/>
      <c r="Z783" s="25"/>
      <c r="AA783" s="25"/>
      <c r="AB783" s="25"/>
      <c r="AC783" s="25"/>
      <c r="AD783" s="55"/>
    </row>
    <row r="784" spans="1:30" ht="20" customHeight="1" x14ac:dyDescent="0.2">
      <c r="A784" s="20"/>
      <c r="B784" s="33"/>
      <c r="C784" s="63"/>
      <c r="D784" s="22"/>
      <c r="E784" s="27"/>
      <c r="F784" s="27"/>
      <c r="G784" s="27"/>
      <c r="H784" s="27"/>
      <c r="I784" s="27"/>
      <c r="J784" s="23"/>
      <c r="K784" s="27"/>
      <c r="L784" s="27"/>
      <c r="M784" s="27"/>
      <c r="N784" s="27"/>
      <c r="O784" s="27"/>
      <c r="P784" s="27"/>
      <c r="Q784" s="27"/>
      <c r="R784" s="23"/>
      <c r="S784" s="64"/>
      <c r="T784" s="24"/>
      <c r="U784" s="49"/>
      <c r="V784" s="54"/>
      <c r="W784" s="25"/>
      <c r="X784" s="25"/>
      <c r="Y784" s="25"/>
      <c r="Z784" s="25"/>
      <c r="AA784" s="25"/>
      <c r="AB784" s="25"/>
      <c r="AC784" s="25"/>
      <c r="AD784" s="55"/>
    </row>
    <row r="785" spans="1:30" ht="20" customHeight="1" x14ac:dyDescent="0.2">
      <c r="A785" s="20"/>
      <c r="B785" s="33"/>
      <c r="C785" s="63"/>
      <c r="D785" s="22"/>
      <c r="E785" s="27"/>
      <c r="F785" s="27"/>
      <c r="G785" s="27"/>
      <c r="H785" s="27"/>
      <c r="I785" s="27"/>
      <c r="J785" s="23"/>
      <c r="K785" s="27"/>
      <c r="L785" s="27"/>
      <c r="M785" s="27"/>
      <c r="N785" s="27"/>
      <c r="O785" s="27"/>
      <c r="P785" s="27"/>
      <c r="Q785" s="27"/>
      <c r="R785" s="23"/>
      <c r="S785" s="64"/>
      <c r="T785" s="24"/>
      <c r="U785" s="49"/>
      <c r="V785" s="54"/>
      <c r="W785" s="25"/>
      <c r="X785" s="25"/>
      <c r="Y785" s="25"/>
      <c r="Z785" s="25"/>
      <c r="AA785" s="25"/>
      <c r="AB785" s="25"/>
      <c r="AC785" s="25"/>
      <c r="AD785" s="55"/>
    </row>
    <row r="786" spans="1:30" ht="20" customHeight="1" x14ac:dyDescent="0.2">
      <c r="A786" s="20"/>
      <c r="B786" s="33"/>
      <c r="C786" s="63"/>
      <c r="D786" s="22"/>
      <c r="E786" s="27"/>
      <c r="F786" s="27"/>
      <c r="G786" s="27"/>
      <c r="H786" s="27"/>
      <c r="I786" s="27"/>
      <c r="J786" s="23"/>
      <c r="K786" s="27"/>
      <c r="L786" s="27"/>
      <c r="M786" s="27"/>
      <c r="N786" s="27"/>
      <c r="O786" s="27"/>
      <c r="P786" s="27"/>
      <c r="Q786" s="27"/>
      <c r="R786" s="23"/>
      <c r="S786" s="64"/>
      <c r="T786" s="24"/>
      <c r="U786" s="49"/>
      <c r="V786" s="54"/>
      <c r="W786" s="25"/>
      <c r="X786" s="25"/>
      <c r="Y786" s="25"/>
      <c r="Z786" s="25"/>
      <c r="AA786" s="25"/>
      <c r="AB786" s="25"/>
      <c r="AC786" s="25"/>
      <c r="AD786" s="55"/>
    </row>
    <row r="787" spans="1:30" ht="20" customHeight="1" x14ac:dyDescent="0.2">
      <c r="A787" s="20"/>
      <c r="B787" s="33"/>
      <c r="C787" s="63"/>
      <c r="D787" s="22"/>
      <c r="E787" s="27"/>
      <c r="F787" s="27"/>
      <c r="G787" s="27"/>
      <c r="H787" s="27"/>
      <c r="I787" s="27"/>
      <c r="J787" s="23"/>
      <c r="K787" s="27"/>
      <c r="L787" s="27"/>
      <c r="M787" s="27"/>
      <c r="N787" s="27"/>
      <c r="O787" s="27"/>
      <c r="P787" s="27"/>
      <c r="Q787" s="27"/>
      <c r="R787" s="23"/>
      <c r="S787" s="64"/>
      <c r="T787" s="24"/>
      <c r="U787" s="49"/>
      <c r="V787" s="54"/>
      <c r="W787" s="25"/>
      <c r="X787" s="25"/>
      <c r="Y787" s="25"/>
      <c r="Z787" s="25"/>
      <c r="AA787" s="25"/>
      <c r="AB787" s="25"/>
      <c r="AC787" s="25"/>
      <c r="AD787" s="55"/>
    </row>
    <row r="788" spans="1:30" ht="20" customHeight="1" x14ac:dyDescent="0.2">
      <c r="A788" s="20"/>
      <c r="B788" s="33"/>
      <c r="C788" s="63"/>
      <c r="D788" s="22"/>
      <c r="E788" s="27"/>
      <c r="F788" s="27"/>
      <c r="G788" s="27"/>
      <c r="H788" s="27"/>
      <c r="I788" s="27"/>
      <c r="J788" s="23"/>
      <c r="K788" s="27"/>
      <c r="L788" s="27"/>
      <c r="M788" s="27"/>
      <c r="N788" s="27"/>
      <c r="O788" s="27"/>
      <c r="P788" s="27"/>
      <c r="Q788" s="27"/>
      <c r="R788" s="23"/>
      <c r="S788" s="64"/>
      <c r="T788" s="24"/>
      <c r="U788" s="49"/>
      <c r="V788" s="54"/>
      <c r="W788" s="25"/>
      <c r="X788" s="25"/>
      <c r="Y788" s="25"/>
      <c r="Z788" s="25"/>
      <c r="AA788" s="25"/>
      <c r="AB788" s="25"/>
      <c r="AC788" s="25"/>
      <c r="AD788" s="55"/>
    </row>
    <row r="789" spans="1:30" ht="20" customHeight="1" x14ac:dyDescent="0.2">
      <c r="A789" s="20"/>
      <c r="B789" s="33"/>
      <c r="C789" s="63"/>
      <c r="D789" s="22"/>
      <c r="E789" s="27"/>
      <c r="F789" s="27"/>
      <c r="G789" s="27"/>
      <c r="H789" s="27"/>
      <c r="I789" s="27"/>
      <c r="J789" s="23"/>
      <c r="K789" s="27"/>
      <c r="L789" s="27"/>
      <c r="M789" s="27"/>
      <c r="N789" s="27"/>
      <c r="O789" s="27"/>
      <c r="P789" s="27"/>
      <c r="Q789" s="27"/>
      <c r="R789" s="23"/>
      <c r="S789" s="64"/>
      <c r="T789" s="24"/>
      <c r="U789" s="49"/>
      <c r="V789" s="54"/>
      <c r="W789" s="25"/>
      <c r="X789" s="25"/>
      <c r="Y789" s="25"/>
      <c r="Z789" s="25"/>
      <c r="AA789" s="25"/>
      <c r="AB789" s="25"/>
      <c r="AC789" s="25"/>
      <c r="AD789" s="55"/>
    </row>
    <row r="790" spans="1:30" ht="20" customHeight="1" x14ac:dyDescent="0.2">
      <c r="A790" s="20"/>
      <c r="B790" s="33"/>
      <c r="C790" s="63"/>
      <c r="D790" s="22"/>
      <c r="E790" s="27"/>
      <c r="F790" s="27"/>
      <c r="G790" s="27"/>
      <c r="H790" s="27"/>
      <c r="I790" s="27"/>
      <c r="J790" s="23"/>
      <c r="K790" s="27"/>
      <c r="L790" s="27"/>
      <c r="M790" s="27"/>
      <c r="N790" s="27"/>
      <c r="O790" s="27"/>
      <c r="P790" s="27"/>
      <c r="Q790" s="27"/>
      <c r="R790" s="23"/>
      <c r="S790" s="64"/>
      <c r="T790" s="24"/>
      <c r="U790" s="49"/>
      <c r="V790" s="54"/>
      <c r="W790" s="25"/>
      <c r="X790" s="25"/>
      <c r="Y790" s="25"/>
      <c r="Z790" s="25"/>
      <c r="AA790" s="25"/>
      <c r="AB790" s="25"/>
      <c r="AC790" s="25"/>
      <c r="AD790" s="55"/>
    </row>
    <row r="791" spans="1:30" ht="20" customHeight="1" x14ac:dyDescent="0.2">
      <c r="A791" s="20"/>
      <c r="B791" s="33"/>
      <c r="C791" s="63"/>
      <c r="D791" s="22"/>
      <c r="E791" s="27"/>
      <c r="F791" s="27"/>
      <c r="G791" s="27"/>
      <c r="H791" s="27"/>
      <c r="I791" s="27"/>
      <c r="J791" s="23"/>
      <c r="K791" s="27"/>
      <c r="L791" s="27"/>
      <c r="M791" s="27"/>
      <c r="N791" s="27"/>
      <c r="O791" s="27"/>
      <c r="P791" s="27"/>
      <c r="Q791" s="27"/>
      <c r="R791" s="23"/>
      <c r="S791" s="64"/>
      <c r="T791" s="24"/>
      <c r="U791" s="49"/>
      <c r="V791" s="54"/>
      <c r="W791" s="25"/>
      <c r="X791" s="25"/>
      <c r="Y791" s="25"/>
      <c r="Z791" s="25"/>
      <c r="AA791" s="25"/>
      <c r="AB791" s="25"/>
      <c r="AC791" s="25"/>
      <c r="AD791" s="55"/>
    </row>
    <row r="792" spans="1:30" ht="20" customHeight="1" x14ac:dyDescent="0.2">
      <c r="A792" s="20"/>
      <c r="B792" s="33"/>
      <c r="C792" s="63"/>
      <c r="D792" s="22"/>
      <c r="E792" s="27"/>
      <c r="F792" s="27"/>
      <c r="G792" s="27"/>
      <c r="H792" s="27"/>
      <c r="I792" s="27"/>
      <c r="J792" s="23"/>
      <c r="K792" s="27"/>
      <c r="L792" s="27"/>
      <c r="M792" s="27"/>
      <c r="N792" s="27"/>
      <c r="O792" s="27"/>
      <c r="P792" s="27"/>
      <c r="Q792" s="27"/>
      <c r="R792" s="23"/>
      <c r="S792" s="64"/>
      <c r="T792" s="24"/>
      <c r="U792" s="49"/>
      <c r="V792" s="54"/>
      <c r="W792" s="25"/>
      <c r="X792" s="25"/>
      <c r="Y792" s="25"/>
      <c r="Z792" s="25"/>
      <c r="AA792" s="25"/>
      <c r="AB792" s="25"/>
      <c r="AC792" s="25"/>
      <c r="AD792" s="55"/>
    </row>
    <row r="793" spans="1:30" ht="20" customHeight="1" x14ac:dyDescent="0.2">
      <c r="A793" s="20"/>
      <c r="B793" s="33"/>
      <c r="C793" s="63"/>
      <c r="D793" s="22"/>
      <c r="E793" s="27"/>
      <c r="F793" s="27"/>
      <c r="G793" s="27"/>
      <c r="H793" s="27"/>
      <c r="I793" s="27"/>
      <c r="J793" s="23"/>
      <c r="K793" s="27"/>
      <c r="L793" s="27"/>
      <c r="M793" s="27"/>
      <c r="N793" s="27"/>
      <c r="O793" s="27"/>
      <c r="P793" s="27"/>
      <c r="Q793" s="27"/>
      <c r="R793" s="23"/>
      <c r="S793" s="64"/>
      <c r="T793" s="24"/>
      <c r="U793" s="49"/>
      <c r="V793" s="54"/>
      <c r="W793" s="25"/>
      <c r="X793" s="25"/>
      <c r="Y793" s="25"/>
      <c r="Z793" s="25"/>
      <c r="AA793" s="25"/>
      <c r="AB793" s="25"/>
      <c r="AC793" s="25"/>
      <c r="AD793" s="55"/>
    </row>
    <row r="794" spans="1:30" ht="20" customHeight="1" x14ac:dyDescent="0.2">
      <c r="A794" s="20"/>
      <c r="B794" s="33"/>
      <c r="C794" s="63"/>
      <c r="D794" s="22"/>
      <c r="E794" s="27"/>
      <c r="F794" s="27"/>
      <c r="G794" s="27"/>
      <c r="H794" s="27"/>
      <c r="I794" s="27"/>
      <c r="J794" s="23"/>
      <c r="K794" s="27"/>
      <c r="L794" s="27"/>
      <c r="M794" s="27"/>
      <c r="N794" s="27"/>
      <c r="O794" s="27"/>
      <c r="P794" s="27"/>
      <c r="Q794" s="27"/>
      <c r="R794" s="23"/>
      <c r="S794" s="64"/>
      <c r="T794" s="24"/>
      <c r="U794" s="49"/>
      <c r="V794" s="54"/>
      <c r="W794" s="25"/>
      <c r="X794" s="25"/>
      <c r="Y794" s="25"/>
      <c r="Z794" s="25"/>
      <c r="AA794" s="25"/>
      <c r="AB794" s="25"/>
      <c r="AC794" s="25"/>
      <c r="AD794" s="55"/>
    </row>
    <row r="795" spans="1:30" ht="20" customHeight="1" x14ac:dyDescent="0.2">
      <c r="A795" s="20"/>
      <c r="B795" s="33"/>
      <c r="C795" s="63"/>
      <c r="D795" s="22"/>
      <c r="E795" s="27"/>
      <c r="F795" s="27"/>
      <c r="G795" s="27"/>
      <c r="H795" s="27"/>
      <c r="I795" s="27"/>
      <c r="J795" s="23"/>
      <c r="K795" s="27"/>
      <c r="L795" s="27"/>
      <c r="M795" s="27"/>
      <c r="N795" s="27"/>
      <c r="O795" s="27"/>
      <c r="P795" s="27"/>
      <c r="Q795" s="27"/>
      <c r="R795" s="23"/>
      <c r="S795" s="64"/>
      <c r="T795" s="24"/>
      <c r="U795" s="49"/>
      <c r="V795" s="54"/>
      <c r="W795" s="25"/>
      <c r="X795" s="25"/>
      <c r="Y795" s="25"/>
      <c r="Z795" s="25"/>
      <c r="AA795" s="25"/>
      <c r="AB795" s="25"/>
      <c r="AC795" s="25"/>
      <c r="AD795" s="55"/>
    </row>
    <row r="796" spans="1:30" ht="20" customHeight="1" x14ac:dyDescent="0.2">
      <c r="A796" s="20"/>
      <c r="B796" s="33"/>
      <c r="C796" s="63"/>
      <c r="D796" s="22"/>
      <c r="E796" s="27"/>
      <c r="F796" s="27"/>
      <c r="G796" s="27"/>
      <c r="H796" s="27"/>
      <c r="I796" s="27"/>
      <c r="J796" s="23"/>
      <c r="K796" s="27"/>
      <c r="L796" s="27"/>
      <c r="M796" s="27"/>
      <c r="N796" s="27"/>
      <c r="O796" s="27"/>
      <c r="P796" s="27"/>
      <c r="Q796" s="27"/>
      <c r="R796" s="23"/>
      <c r="S796" s="64"/>
      <c r="T796" s="24"/>
      <c r="U796" s="49"/>
      <c r="V796" s="54"/>
      <c r="W796" s="25"/>
      <c r="X796" s="25"/>
      <c r="Y796" s="25"/>
      <c r="Z796" s="25"/>
      <c r="AA796" s="25"/>
      <c r="AB796" s="25"/>
      <c r="AC796" s="25"/>
      <c r="AD796" s="55"/>
    </row>
    <row r="797" spans="1:30" ht="20" customHeight="1" x14ac:dyDescent="0.2">
      <c r="A797" s="20"/>
      <c r="B797" s="33"/>
      <c r="C797" s="63"/>
      <c r="D797" s="22"/>
      <c r="E797" s="27"/>
      <c r="F797" s="27"/>
      <c r="G797" s="27"/>
      <c r="H797" s="27"/>
      <c r="I797" s="27"/>
      <c r="J797" s="23"/>
      <c r="K797" s="27"/>
      <c r="L797" s="27"/>
      <c r="M797" s="27"/>
      <c r="N797" s="27"/>
      <c r="O797" s="27"/>
      <c r="P797" s="27"/>
      <c r="Q797" s="27"/>
      <c r="R797" s="23"/>
      <c r="S797" s="64"/>
      <c r="T797" s="24"/>
      <c r="U797" s="49"/>
      <c r="V797" s="54"/>
      <c r="W797" s="25"/>
      <c r="X797" s="25"/>
      <c r="Y797" s="25"/>
      <c r="Z797" s="25"/>
      <c r="AA797" s="25"/>
      <c r="AB797" s="25"/>
      <c r="AC797" s="25"/>
      <c r="AD797" s="55"/>
    </row>
    <row r="798" spans="1:30" ht="20" customHeight="1" x14ac:dyDescent="0.2">
      <c r="A798" s="20"/>
      <c r="B798" s="33"/>
      <c r="C798" s="63"/>
      <c r="D798" s="22"/>
      <c r="E798" s="27"/>
      <c r="F798" s="27"/>
      <c r="G798" s="27"/>
      <c r="H798" s="27"/>
      <c r="I798" s="27"/>
      <c r="J798" s="23"/>
      <c r="K798" s="27"/>
      <c r="L798" s="27"/>
      <c r="M798" s="27"/>
      <c r="N798" s="27"/>
      <c r="O798" s="27"/>
      <c r="P798" s="27"/>
      <c r="Q798" s="27"/>
      <c r="R798" s="23"/>
      <c r="S798" s="64"/>
      <c r="T798" s="24"/>
      <c r="U798" s="49"/>
      <c r="V798" s="54"/>
      <c r="W798" s="25"/>
      <c r="X798" s="25"/>
      <c r="Y798" s="25"/>
      <c r="Z798" s="25"/>
      <c r="AA798" s="25"/>
      <c r="AB798" s="25"/>
      <c r="AC798" s="25"/>
      <c r="AD798" s="55"/>
    </row>
    <row r="799" spans="1:30" ht="20" customHeight="1" x14ac:dyDescent="0.2">
      <c r="A799" s="20"/>
      <c r="B799" s="33"/>
      <c r="C799" s="63"/>
      <c r="D799" s="22"/>
      <c r="E799" s="27"/>
      <c r="F799" s="27"/>
      <c r="G799" s="27"/>
      <c r="H799" s="27"/>
      <c r="I799" s="27"/>
      <c r="J799" s="23"/>
      <c r="K799" s="27"/>
      <c r="L799" s="27"/>
      <c r="M799" s="27"/>
      <c r="N799" s="27"/>
      <c r="O799" s="27"/>
      <c r="P799" s="27"/>
      <c r="Q799" s="27"/>
      <c r="R799" s="23"/>
      <c r="S799" s="64"/>
      <c r="T799" s="24"/>
      <c r="U799" s="49"/>
      <c r="V799" s="54"/>
      <c r="W799" s="25"/>
      <c r="X799" s="25"/>
      <c r="Y799" s="25"/>
      <c r="Z799" s="25"/>
      <c r="AA799" s="25"/>
      <c r="AB799" s="25"/>
      <c r="AC799" s="25"/>
      <c r="AD799" s="55"/>
    </row>
    <row r="800" spans="1:30" ht="20" customHeight="1" x14ac:dyDescent="0.2">
      <c r="A800" s="20"/>
      <c r="B800" s="33"/>
      <c r="C800" s="63"/>
      <c r="D800" s="22"/>
      <c r="E800" s="27"/>
      <c r="F800" s="27"/>
      <c r="G800" s="27"/>
      <c r="H800" s="27"/>
      <c r="I800" s="27"/>
      <c r="J800" s="23"/>
      <c r="K800" s="27"/>
      <c r="L800" s="27"/>
      <c r="M800" s="27"/>
      <c r="N800" s="27"/>
      <c r="O800" s="27"/>
      <c r="P800" s="27"/>
      <c r="Q800" s="27"/>
      <c r="R800" s="23"/>
      <c r="S800" s="64"/>
      <c r="T800" s="24"/>
      <c r="U800" s="49"/>
      <c r="V800" s="54"/>
      <c r="W800" s="25"/>
      <c r="X800" s="25"/>
      <c r="Y800" s="25"/>
      <c r="Z800" s="25"/>
      <c r="AA800" s="25"/>
      <c r="AB800" s="25"/>
      <c r="AC800" s="25"/>
      <c r="AD800" s="55"/>
    </row>
    <row r="801" spans="1:30" ht="20" customHeight="1" x14ac:dyDescent="0.2">
      <c r="A801" s="20"/>
      <c r="B801" s="33"/>
      <c r="C801" s="63"/>
      <c r="D801" s="22"/>
      <c r="E801" s="27"/>
      <c r="F801" s="27"/>
      <c r="G801" s="27"/>
      <c r="H801" s="27"/>
      <c r="I801" s="27"/>
      <c r="J801" s="23"/>
      <c r="K801" s="27"/>
      <c r="L801" s="27"/>
      <c r="M801" s="27"/>
      <c r="N801" s="27"/>
      <c r="O801" s="27"/>
      <c r="P801" s="27"/>
      <c r="Q801" s="27"/>
      <c r="R801" s="23"/>
      <c r="S801" s="64"/>
      <c r="T801" s="24"/>
      <c r="U801" s="49"/>
      <c r="V801" s="54"/>
      <c r="W801" s="25"/>
      <c r="X801" s="25"/>
      <c r="Y801" s="25"/>
      <c r="Z801" s="25"/>
      <c r="AA801" s="25"/>
      <c r="AB801" s="25"/>
      <c r="AC801" s="25"/>
      <c r="AD801" s="55"/>
    </row>
    <row r="802" spans="1:30" ht="20" customHeight="1" x14ac:dyDescent="0.2">
      <c r="A802" s="20"/>
      <c r="B802" s="33"/>
      <c r="C802" s="63"/>
      <c r="D802" s="22"/>
      <c r="E802" s="27"/>
      <c r="F802" s="27"/>
      <c r="G802" s="27"/>
      <c r="H802" s="27"/>
      <c r="I802" s="27"/>
      <c r="J802" s="23"/>
      <c r="K802" s="27"/>
      <c r="L802" s="27"/>
      <c r="M802" s="27"/>
      <c r="N802" s="27"/>
      <c r="O802" s="27"/>
      <c r="P802" s="27"/>
      <c r="Q802" s="27"/>
      <c r="R802" s="23"/>
      <c r="S802" s="64"/>
      <c r="T802" s="24"/>
      <c r="U802" s="49"/>
      <c r="V802" s="54"/>
      <c r="W802" s="25"/>
      <c r="X802" s="25"/>
      <c r="Y802" s="25"/>
      <c r="Z802" s="25"/>
      <c r="AA802" s="25"/>
      <c r="AB802" s="25"/>
      <c r="AC802" s="25"/>
      <c r="AD802" s="55"/>
    </row>
    <row r="803" spans="1:30" ht="20" customHeight="1" x14ac:dyDescent="0.2">
      <c r="A803" s="20"/>
      <c r="B803" s="33"/>
      <c r="C803" s="63"/>
      <c r="D803" s="22"/>
      <c r="E803" s="27"/>
      <c r="F803" s="27"/>
      <c r="G803" s="27"/>
      <c r="H803" s="27"/>
      <c r="I803" s="27"/>
      <c r="J803" s="23"/>
      <c r="K803" s="27"/>
      <c r="L803" s="27"/>
      <c r="M803" s="27"/>
      <c r="N803" s="27"/>
      <c r="O803" s="27"/>
      <c r="P803" s="27"/>
      <c r="Q803" s="27"/>
      <c r="R803" s="23"/>
      <c r="S803" s="64"/>
      <c r="T803" s="24"/>
      <c r="U803" s="49"/>
      <c r="V803" s="54"/>
      <c r="W803" s="25"/>
      <c r="X803" s="25"/>
      <c r="Y803" s="25"/>
      <c r="Z803" s="25"/>
      <c r="AA803" s="25"/>
      <c r="AB803" s="25"/>
      <c r="AC803" s="25"/>
      <c r="AD803" s="55"/>
    </row>
    <row r="804" spans="1:30" ht="20" customHeight="1" x14ac:dyDescent="0.2">
      <c r="A804" s="20"/>
      <c r="B804" s="33"/>
      <c r="C804" s="63"/>
      <c r="D804" s="22"/>
      <c r="E804" s="27"/>
      <c r="F804" s="27"/>
      <c r="G804" s="27"/>
      <c r="H804" s="27"/>
      <c r="I804" s="27"/>
      <c r="J804" s="23"/>
      <c r="K804" s="27"/>
      <c r="L804" s="27"/>
      <c r="M804" s="27"/>
      <c r="N804" s="27"/>
      <c r="O804" s="27"/>
      <c r="P804" s="27"/>
      <c r="Q804" s="27"/>
      <c r="R804" s="23"/>
      <c r="S804" s="64"/>
      <c r="T804" s="24"/>
      <c r="U804" s="49"/>
      <c r="V804" s="54"/>
      <c r="W804" s="25"/>
      <c r="X804" s="25"/>
      <c r="Y804" s="25"/>
      <c r="Z804" s="25"/>
      <c r="AA804" s="25"/>
      <c r="AB804" s="25"/>
      <c r="AC804" s="25"/>
      <c r="AD804" s="55"/>
    </row>
    <row r="805" spans="1:30" ht="20" customHeight="1" x14ac:dyDescent="0.2">
      <c r="A805" s="20"/>
      <c r="B805" s="33"/>
      <c r="C805" s="63"/>
      <c r="D805" s="22"/>
      <c r="E805" s="27"/>
      <c r="F805" s="27"/>
      <c r="G805" s="27"/>
      <c r="H805" s="27"/>
      <c r="I805" s="27"/>
      <c r="J805" s="23"/>
      <c r="K805" s="27"/>
      <c r="L805" s="27"/>
      <c r="M805" s="27"/>
      <c r="N805" s="27"/>
      <c r="O805" s="27"/>
      <c r="P805" s="27"/>
      <c r="Q805" s="27"/>
      <c r="R805" s="23"/>
      <c r="S805" s="64"/>
      <c r="T805" s="24"/>
      <c r="U805" s="49"/>
      <c r="V805" s="54"/>
      <c r="W805" s="25"/>
      <c r="X805" s="25"/>
      <c r="Y805" s="25"/>
      <c r="Z805" s="25"/>
      <c r="AA805" s="25"/>
      <c r="AB805" s="25"/>
      <c r="AC805" s="25"/>
      <c r="AD805" s="55"/>
    </row>
    <row r="806" spans="1:30" ht="20" customHeight="1" x14ac:dyDescent="0.2">
      <c r="A806" s="20"/>
      <c r="B806" s="33"/>
      <c r="C806" s="63"/>
      <c r="D806" s="22"/>
      <c r="E806" s="27"/>
      <c r="F806" s="27"/>
      <c r="G806" s="27"/>
      <c r="H806" s="27"/>
      <c r="I806" s="27"/>
      <c r="J806" s="23"/>
      <c r="K806" s="27"/>
      <c r="L806" s="27"/>
      <c r="M806" s="27"/>
      <c r="N806" s="27"/>
      <c r="O806" s="27"/>
      <c r="P806" s="27"/>
      <c r="Q806" s="27"/>
      <c r="R806" s="23"/>
      <c r="S806" s="64"/>
      <c r="T806" s="24"/>
      <c r="U806" s="49"/>
      <c r="V806" s="54"/>
      <c r="W806" s="25"/>
      <c r="X806" s="25"/>
      <c r="Y806" s="25"/>
      <c r="Z806" s="25"/>
      <c r="AA806" s="25"/>
      <c r="AB806" s="25"/>
      <c r="AC806" s="25"/>
      <c r="AD806" s="55"/>
    </row>
    <row r="807" spans="1:30" ht="20" customHeight="1" x14ac:dyDescent="0.2">
      <c r="A807" s="20"/>
      <c r="B807" s="33"/>
      <c r="C807" s="63"/>
      <c r="D807" s="22"/>
      <c r="E807" s="27"/>
      <c r="F807" s="27"/>
      <c r="G807" s="27"/>
      <c r="H807" s="27"/>
      <c r="I807" s="27"/>
      <c r="J807" s="23"/>
      <c r="K807" s="27"/>
      <c r="L807" s="27"/>
      <c r="M807" s="27"/>
      <c r="N807" s="27"/>
      <c r="O807" s="27"/>
      <c r="P807" s="27"/>
      <c r="Q807" s="27"/>
      <c r="R807" s="23"/>
      <c r="S807" s="64"/>
      <c r="T807" s="24"/>
      <c r="U807" s="49"/>
      <c r="V807" s="54"/>
      <c r="W807" s="25"/>
      <c r="X807" s="25"/>
      <c r="Y807" s="25"/>
      <c r="Z807" s="25"/>
      <c r="AA807" s="25"/>
      <c r="AB807" s="25"/>
      <c r="AC807" s="25"/>
      <c r="AD807" s="55"/>
    </row>
    <row r="808" spans="1:30" ht="20" customHeight="1" x14ac:dyDescent="0.2">
      <c r="A808" s="20"/>
      <c r="B808" s="33"/>
      <c r="C808" s="63"/>
      <c r="D808" s="22"/>
      <c r="E808" s="27"/>
      <c r="F808" s="27"/>
      <c r="G808" s="27"/>
      <c r="H808" s="27"/>
      <c r="I808" s="27"/>
      <c r="J808" s="23"/>
      <c r="K808" s="27"/>
      <c r="L808" s="27"/>
      <c r="M808" s="27"/>
      <c r="N808" s="27"/>
      <c r="O808" s="27"/>
      <c r="P808" s="27"/>
      <c r="Q808" s="27"/>
      <c r="R808" s="23"/>
      <c r="S808" s="64"/>
      <c r="T808" s="24"/>
      <c r="U808" s="49"/>
      <c r="V808" s="54"/>
      <c r="W808" s="25"/>
      <c r="X808" s="25"/>
      <c r="Y808" s="25"/>
      <c r="Z808" s="25"/>
      <c r="AA808" s="25"/>
      <c r="AB808" s="25"/>
      <c r="AC808" s="25"/>
      <c r="AD808" s="55"/>
    </row>
    <row r="809" spans="1:30" ht="20" customHeight="1" x14ac:dyDescent="0.2">
      <c r="A809" s="20"/>
      <c r="B809" s="33"/>
      <c r="C809" s="63"/>
      <c r="D809" s="22"/>
      <c r="E809" s="27"/>
      <c r="F809" s="27"/>
      <c r="G809" s="27"/>
      <c r="H809" s="27"/>
      <c r="I809" s="27"/>
      <c r="J809" s="23"/>
      <c r="K809" s="27"/>
      <c r="L809" s="27"/>
      <c r="M809" s="27"/>
      <c r="N809" s="27"/>
      <c r="O809" s="27"/>
      <c r="P809" s="27"/>
      <c r="Q809" s="27"/>
      <c r="R809" s="23"/>
      <c r="S809" s="64"/>
      <c r="T809" s="24"/>
      <c r="U809" s="49"/>
      <c r="V809" s="54"/>
      <c r="W809" s="25"/>
      <c r="X809" s="25"/>
      <c r="Y809" s="25"/>
      <c r="Z809" s="25"/>
      <c r="AA809" s="25"/>
      <c r="AB809" s="25"/>
      <c r="AC809" s="25"/>
      <c r="AD809" s="55"/>
    </row>
    <row r="810" spans="1:30" ht="20" customHeight="1" x14ac:dyDescent="0.2">
      <c r="A810" s="20"/>
      <c r="B810" s="33"/>
      <c r="C810" s="63"/>
      <c r="D810" s="22"/>
      <c r="E810" s="27"/>
      <c r="F810" s="27"/>
      <c r="G810" s="27"/>
      <c r="H810" s="27"/>
      <c r="I810" s="27"/>
      <c r="J810" s="23"/>
      <c r="K810" s="27"/>
      <c r="L810" s="27"/>
      <c r="M810" s="27"/>
      <c r="N810" s="27"/>
      <c r="O810" s="27"/>
      <c r="P810" s="27"/>
      <c r="Q810" s="27"/>
      <c r="R810" s="23"/>
      <c r="S810" s="64"/>
      <c r="T810" s="24"/>
      <c r="U810" s="49"/>
      <c r="V810" s="54"/>
      <c r="W810" s="25"/>
      <c r="X810" s="25"/>
      <c r="Y810" s="25"/>
      <c r="Z810" s="25"/>
      <c r="AA810" s="25"/>
      <c r="AB810" s="25"/>
      <c r="AC810" s="25"/>
      <c r="AD810" s="55"/>
    </row>
    <row r="811" spans="1:30" ht="20" customHeight="1" x14ac:dyDescent="0.2">
      <c r="A811" s="20"/>
      <c r="B811" s="33"/>
      <c r="C811" s="63"/>
      <c r="D811" s="22"/>
      <c r="E811" s="27"/>
      <c r="F811" s="27"/>
      <c r="G811" s="27"/>
      <c r="H811" s="27"/>
      <c r="I811" s="27"/>
      <c r="J811" s="23"/>
      <c r="K811" s="27"/>
      <c r="L811" s="27"/>
      <c r="M811" s="27"/>
      <c r="N811" s="27"/>
      <c r="O811" s="27"/>
      <c r="P811" s="27"/>
      <c r="Q811" s="27"/>
      <c r="R811" s="23"/>
      <c r="S811" s="64"/>
      <c r="T811" s="24"/>
      <c r="U811" s="49"/>
      <c r="V811" s="54"/>
      <c r="W811" s="25"/>
      <c r="X811" s="25"/>
      <c r="Y811" s="25"/>
      <c r="Z811" s="25"/>
      <c r="AA811" s="25"/>
      <c r="AB811" s="25"/>
      <c r="AC811" s="25"/>
      <c r="AD811" s="55"/>
    </row>
    <row r="812" spans="1:30" ht="20" customHeight="1" x14ac:dyDescent="0.2">
      <c r="A812" s="20"/>
      <c r="B812" s="33"/>
      <c r="C812" s="63"/>
      <c r="D812" s="22"/>
      <c r="E812" s="27"/>
      <c r="F812" s="27"/>
      <c r="G812" s="27"/>
      <c r="H812" s="27"/>
      <c r="I812" s="27"/>
      <c r="J812" s="23"/>
      <c r="K812" s="27"/>
      <c r="L812" s="27"/>
      <c r="M812" s="27"/>
      <c r="N812" s="27"/>
      <c r="O812" s="27"/>
      <c r="P812" s="27"/>
      <c r="Q812" s="27"/>
      <c r="R812" s="23"/>
      <c r="S812" s="64"/>
      <c r="T812" s="24"/>
      <c r="U812" s="49"/>
      <c r="V812" s="54"/>
      <c r="W812" s="25"/>
      <c r="X812" s="25"/>
      <c r="Y812" s="25"/>
      <c r="Z812" s="25"/>
      <c r="AA812" s="25"/>
      <c r="AB812" s="25"/>
      <c r="AC812" s="25"/>
      <c r="AD812" s="55"/>
    </row>
    <row r="813" spans="1:30" ht="20" customHeight="1" x14ac:dyDescent="0.2">
      <c r="A813" s="20"/>
      <c r="B813" s="33"/>
      <c r="C813" s="63"/>
      <c r="D813" s="22"/>
      <c r="E813" s="27"/>
      <c r="F813" s="27"/>
      <c r="G813" s="27"/>
      <c r="H813" s="27"/>
      <c r="I813" s="27"/>
      <c r="J813" s="23"/>
      <c r="K813" s="27"/>
      <c r="L813" s="27"/>
      <c r="M813" s="27"/>
      <c r="N813" s="27"/>
      <c r="O813" s="27"/>
      <c r="P813" s="27"/>
      <c r="Q813" s="27"/>
      <c r="R813" s="23"/>
      <c r="S813" s="64"/>
      <c r="T813" s="24"/>
      <c r="U813" s="49"/>
      <c r="V813" s="54"/>
      <c r="W813" s="25"/>
      <c r="X813" s="25"/>
      <c r="Y813" s="25"/>
      <c r="Z813" s="25"/>
      <c r="AA813" s="25"/>
      <c r="AB813" s="25"/>
      <c r="AC813" s="25"/>
      <c r="AD813" s="55"/>
    </row>
    <row r="814" spans="1:30" ht="20" customHeight="1" x14ac:dyDescent="0.2">
      <c r="A814" s="20"/>
      <c r="B814" s="33"/>
      <c r="C814" s="63"/>
      <c r="D814" s="22"/>
      <c r="E814" s="27"/>
      <c r="F814" s="27"/>
      <c r="G814" s="27"/>
      <c r="H814" s="27"/>
      <c r="I814" s="27"/>
      <c r="J814" s="23"/>
      <c r="K814" s="27"/>
      <c r="L814" s="27"/>
      <c r="M814" s="27"/>
      <c r="N814" s="27"/>
      <c r="O814" s="27"/>
      <c r="P814" s="27"/>
      <c r="Q814" s="27"/>
      <c r="R814" s="23"/>
      <c r="S814" s="64"/>
      <c r="T814" s="24"/>
      <c r="U814" s="49"/>
      <c r="V814" s="54"/>
      <c r="W814" s="25"/>
      <c r="X814" s="25"/>
      <c r="Y814" s="25"/>
      <c r="Z814" s="25"/>
      <c r="AA814" s="25"/>
      <c r="AB814" s="25"/>
      <c r="AC814" s="25"/>
      <c r="AD814" s="55"/>
    </row>
    <row r="815" spans="1:30" ht="20" customHeight="1" x14ac:dyDescent="0.2">
      <c r="A815" s="20"/>
      <c r="B815" s="33"/>
      <c r="C815" s="63"/>
      <c r="D815" s="22"/>
      <c r="E815" s="27"/>
      <c r="F815" s="27"/>
      <c r="G815" s="27"/>
      <c r="H815" s="27"/>
      <c r="I815" s="27"/>
      <c r="J815" s="23"/>
      <c r="K815" s="27"/>
      <c r="L815" s="27"/>
      <c r="M815" s="27"/>
      <c r="N815" s="27"/>
      <c r="O815" s="27"/>
      <c r="P815" s="27"/>
      <c r="Q815" s="27"/>
      <c r="R815" s="23"/>
      <c r="S815" s="64"/>
      <c r="T815" s="24"/>
      <c r="U815" s="49"/>
      <c r="V815" s="54"/>
      <c r="W815" s="25"/>
      <c r="X815" s="25"/>
      <c r="Y815" s="25"/>
      <c r="Z815" s="25"/>
      <c r="AA815" s="25"/>
      <c r="AB815" s="25"/>
      <c r="AC815" s="25"/>
      <c r="AD815" s="55"/>
    </row>
    <row r="816" spans="1:30" ht="20" customHeight="1" x14ac:dyDescent="0.2">
      <c r="A816" s="20"/>
      <c r="B816" s="33"/>
      <c r="C816" s="63"/>
      <c r="D816" s="22"/>
      <c r="E816" s="27"/>
      <c r="F816" s="27"/>
      <c r="G816" s="27"/>
      <c r="H816" s="27"/>
      <c r="I816" s="27"/>
      <c r="J816" s="23"/>
      <c r="K816" s="27"/>
      <c r="L816" s="27"/>
      <c r="M816" s="27"/>
      <c r="N816" s="27"/>
      <c r="O816" s="27"/>
      <c r="P816" s="27"/>
      <c r="Q816" s="27"/>
      <c r="R816" s="23"/>
      <c r="S816" s="64"/>
      <c r="T816" s="24"/>
      <c r="U816" s="49"/>
      <c r="V816" s="54"/>
      <c r="W816" s="25"/>
      <c r="X816" s="25"/>
      <c r="Y816" s="25"/>
      <c r="Z816" s="25"/>
      <c r="AA816" s="25"/>
      <c r="AB816" s="25"/>
      <c r="AC816" s="25"/>
      <c r="AD816" s="55"/>
    </row>
    <row r="817" spans="1:30" ht="20" customHeight="1" x14ac:dyDescent="0.2">
      <c r="A817" s="20"/>
      <c r="B817" s="33"/>
      <c r="C817" s="63"/>
      <c r="D817" s="22"/>
      <c r="E817" s="27"/>
      <c r="F817" s="27"/>
      <c r="G817" s="27"/>
      <c r="H817" s="27"/>
      <c r="I817" s="27"/>
      <c r="J817" s="23"/>
      <c r="K817" s="27"/>
      <c r="L817" s="27"/>
      <c r="M817" s="27"/>
      <c r="N817" s="27"/>
      <c r="O817" s="27"/>
      <c r="P817" s="27"/>
      <c r="Q817" s="27"/>
      <c r="R817" s="23"/>
      <c r="S817" s="64"/>
      <c r="T817" s="24"/>
      <c r="U817" s="49"/>
      <c r="V817" s="54"/>
      <c r="W817" s="25"/>
      <c r="X817" s="25"/>
      <c r="Y817" s="25"/>
      <c r="Z817" s="25"/>
      <c r="AA817" s="25"/>
      <c r="AB817" s="25"/>
      <c r="AC817" s="25"/>
      <c r="AD817" s="55"/>
    </row>
    <row r="818" spans="1:30" ht="20" customHeight="1" x14ac:dyDescent="0.2">
      <c r="A818" s="20"/>
      <c r="B818" s="33"/>
      <c r="C818" s="63"/>
      <c r="D818" s="22"/>
      <c r="E818" s="27"/>
      <c r="F818" s="27"/>
      <c r="G818" s="27"/>
      <c r="H818" s="27"/>
      <c r="I818" s="27"/>
      <c r="J818" s="23"/>
      <c r="K818" s="27"/>
      <c r="L818" s="27"/>
      <c r="M818" s="27"/>
      <c r="N818" s="27"/>
      <c r="O818" s="27"/>
      <c r="P818" s="27"/>
      <c r="Q818" s="27"/>
      <c r="R818" s="23"/>
      <c r="S818" s="64"/>
      <c r="T818" s="24"/>
      <c r="U818" s="49"/>
      <c r="V818" s="54"/>
      <c r="W818" s="25"/>
      <c r="X818" s="25"/>
      <c r="Y818" s="25"/>
      <c r="Z818" s="25"/>
      <c r="AA818" s="25"/>
      <c r="AB818" s="25"/>
      <c r="AC818" s="25"/>
      <c r="AD818" s="55"/>
    </row>
    <row r="819" spans="1:30" ht="20" customHeight="1" x14ac:dyDescent="0.2">
      <c r="A819" s="20"/>
      <c r="B819" s="33"/>
      <c r="C819" s="63"/>
      <c r="D819" s="22"/>
      <c r="E819" s="27"/>
      <c r="F819" s="27"/>
      <c r="G819" s="27"/>
      <c r="H819" s="27"/>
      <c r="I819" s="27"/>
      <c r="J819" s="23"/>
      <c r="K819" s="27"/>
      <c r="L819" s="27"/>
      <c r="M819" s="27"/>
      <c r="N819" s="27"/>
      <c r="O819" s="27"/>
      <c r="P819" s="27"/>
      <c r="Q819" s="27"/>
      <c r="R819" s="23"/>
      <c r="S819" s="64"/>
      <c r="T819" s="24"/>
      <c r="U819" s="49"/>
      <c r="V819" s="54"/>
      <c r="W819" s="25"/>
      <c r="X819" s="25"/>
      <c r="Y819" s="25"/>
      <c r="Z819" s="25"/>
      <c r="AA819" s="25"/>
      <c r="AB819" s="25"/>
      <c r="AC819" s="25"/>
      <c r="AD819" s="55"/>
    </row>
    <row r="820" spans="1:30" ht="20" customHeight="1" x14ac:dyDescent="0.2">
      <c r="A820" s="20"/>
      <c r="B820" s="33"/>
      <c r="C820" s="63"/>
      <c r="D820" s="22"/>
      <c r="E820" s="27"/>
      <c r="F820" s="27"/>
      <c r="G820" s="27"/>
      <c r="H820" s="27"/>
      <c r="I820" s="27"/>
      <c r="J820" s="23"/>
      <c r="K820" s="27"/>
      <c r="L820" s="27"/>
      <c r="M820" s="27"/>
      <c r="N820" s="27"/>
      <c r="O820" s="27"/>
      <c r="P820" s="27"/>
      <c r="Q820" s="27"/>
      <c r="R820" s="23"/>
      <c r="S820" s="64"/>
      <c r="T820" s="24"/>
      <c r="U820" s="49"/>
      <c r="V820" s="54"/>
      <c r="W820" s="25"/>
      <c r="X820" s="25"/>
      <c r="Y820" s="25"/>
      <c r="Z820" s="25"/>
      <c r="AA820" s="25"/>
      <c r="AB820" s="25"/>
      <c r="AC820" s="25"/>
      <c r="AD820" s="55"/>
    </row>
    <row r="821" spans="1:30" ht="20" customHeight="1" x14ac:dyDescent="0.2">
      <c r="A821" s="20"/>
      <c r="B821" s="33"/>
      <c r="C821" s="63"/>
      <c r="D821" s="22"/>
      <c r="E821" s="27"/>
      <c r="F821" s="27"/>
      <c r="G821" s="27"/>
      <c r="H821" s="27"/>
      <c r="I821" s="27"/>
      <c r="J821" s="23"/>
      <c r="K821" s="27"/>
      <c r="L821" s="27"/>
      <c r="M821" s="27"/>
      <c r="N821" s="27"/>
      <c r="O821" s="27"/>
      <c r="P821" s="27"/>
      <c r="Q821" s="27"/>
      <c r="R821" s="23"/>
      <c r="S821" s="64"/>
      <c r="T821" s="24"/>
      <c r="U821" s="49"/>
      <c r="V821" s="54"/>
      <c r="W821" s="25"/>
      <c r="X821" s="25"/>
      <c r="Y821" s="25"/>
      <c r="Z821" s="25"/>
      <c r="AA821" s="25"/>
      <c r="AB821" s="25"/>
      <c r="AC821" s="25"/>
      <c r="AD821" s="55"/>
    </row>
    <row r="822" spans="1:30" ht="20" customHeight="1" x14ac:dyDescent="0.2">
      <c r="A822" s="20"/>
      <c r="B822" s="33"/>
      <c r="C822" s="63"/>
      <c r="D822" s="22"/>
      <c r="E822" s="27"/>
      <c r="F822" s="27"/>
      <c r="G822" s="27"/>
      <c r="H822" s="27"/>
      <c r="I822" s="27"/>
      <c r="J822" s="23"/>
      <c r="K822" s="27"/>
      <c r="L822" s="27"/>
      <c r="M822" s="27"/>
      <c r="N822" s="27"/>
      <c r="O822" s="27"/>
      <c r="P822" s="27"/>
      <c r="Q822" s="27"/>
      <c r="R822" s="23"/>
      <c r="S822" s="64"/>
      <c r="T822" s="24"/>
      <c r="U822" s="49"/>
      <c r="V822" s="54"/>
      <c r="W822" s="25"/>
      <c r="X822" s="25"/>
      <c r="Y822" s="25"/>
      <c r="Z822" s="25"/>
      <c r="AA822" s="25"/>
      <c r="AB822" s="25"/>
      <c r="AC822" s="25"/>
      <c r="AD822" s="55"/>
    </row>
    <row r="823" spans="1:30" ht="20" customHeight="1" x14ac:dyDescent="0.2">
      <c r="A823" s="20"/>
      <c r="B823" s="33"/>
      <c r="C823" s="63"/>
      <c r="D823" s="22"/>
      <c r="E823" s="27"/>
      <c r="F823" s="27"/>
      <c r="G823" s="27"/>
      <c r="H823" s="27"/>
      <c r="I823" s="27"/>
      <c r="J823" s="23"/>
      <c r="K823" s="27"/>
      <c r="L823" s="27"/>
      <c r="M823" s="27"/>
      <c r="N823" s="27"/>
      <c r="O823" s="27"/>
      <c r="P823" s="27"/>
      <c r="Q823" s="27"/>
      <c r="R823" s="23"/>
      <c r="S823" s="64"/>
      <c r="T823" s="24"/>
      <c r="U823" s="49"/>
      <c r="V823" s="54"/>
      <c r="W823" s="25"/>
      <c r="X823" s="25"/>
      <c r="Y823" s="25"/>
      <c r="Z823" s="25"/>
      <c r="AA823" s="25"/>
      <c r="AB823" s="25"/>
      <c r="AC823" s="25"/>
      <c r="AD823" s="55"/>
    </row>
    <row r="824" spans="1:30" ht="20" customHeight="1" x14ac:dyDescent="0.2">
      <c r="A824" s="20"/>
      <c r="B824" s="33"/>
      <c r="C824" s="63"/>
      <c r="D824" s="22"/>
      <c r="E824" s="27"/>
      <c r="F824" s="27"/>
      <c r="G824" s="27"/>
      <c r="H824" s="27"/>
      <c r="I824" s="27"/>
      <c r="J824" s="23"/>
      <c r="K824" s="27"/>
      <c r="L824" s="27"/>
      <c r="M824" s="27"/>
      <c r="N824" s="27"/>
      <c r="O824" s="27"/>
      <c r="P824" s="27"/>
      <c r="Q824" s="27"/>
      <c r="R824" s="23"/>
      <c r="S824" s="64"/>
      <c r="T824" s="24"/>
      <c r="U824" s="49"/>
      <c r="V824" s="54"/>
      <c r="W824" s="25"/>
      <c r="X824" s="25"/>
      <c r="Y824" s="25"/>
      <c r="Z824" s="25"/>
      <c r="AA824" s="25"/>
      <c r="AB824" s="25"/>
      <c r="AC824" s="25"/>
      <c r="AD824" s="55"/>
    </row>
    <row r="825" spans="1:30" ht="20" customHeight="1" x14ac:dyDescent="0.2">
      <c r="A825" s="20"/>
      <c r="B825" s="33"/>
      <c r="C825" s="63"/>
      <c r="D825" s="22"/>
      <c r="E825" s="27"/>
      <c r="F825" s="27"/>
      <c r="G825" s="27"/>
      <c r="H825" s="27"/>
      <c r="I825" s="27"/>
      <c r="J825" s="23"/>
      <c r="K825" s="27"/>
      <c r="L825" s="27"/>
      <c r="M825" s="27"/>
      <c r="N825" s="27"/>
      <c r="O825" s="27"/>
      <c r="P825" s="27"/>
      <c r="Q825" s="27"/>
      <c r="R825" s="23"/>
      <c r="S825" s="64"/>
      <c r="T825" s="24"/>
      <c r="U825" s="49"/>
      <c r="V825" s="54"/>
      <c r="W825" s="25"/>
      <c r="X825" s="25"/>
      <c r="Y825" s="25"/>
      <c r="Z825" s="25"/>
      <c r="AA825" s="25"/>
      <c r="AB825" s="25"/>
      <c r="AC825" s="25"/>
      <c r="AD825" s="55"/>
    </row>
    <row r="826" spans="1:30" ht="20" customHeight="1" x14ac:dyDescent="0.2">
      <c r="A826" s="20"/>
      <c r="B826" s="33"/>
      <c r="C826" s="63"/>
      <c r="D826" s="22"/>
      <c r="E826" s="27"/>
      <c r="F826" s="27"/>
      <c r="G826" s="27"/>
      <c r="H826" s="27"/>
      <c r="I826" s="27"/>
      <c r="J826" s="23"/>
      <c r="K826" s="27"/>
      <c r="L826" s="27"/>
      <c r="M826" s="27"/>
      <c r="N826" s="27"/>
      <c r="O826" s="27"/>
      <c r="P826" s="27"/>
      <c r="Q826" s="27"/>
      <c r="R826" s="23"/>
      <c r="S826" s="64"/>
      <c r="T826" s="24"/>
      <c r="U826" s="49"/>
      <c r="V826" s="54"/>
      <c r="W826" s="25"/>
      <c r="X826" s="25"/>
      <c r="Y826" s="25"/>
      <c r="Z826" s="25"/>
      <c r="AA826" s="25"/>
      <c r="AB826" s="25"/>
      <c r="AC826" s="25"/>
      <c r="AD826" s="55"/>
    </row>
    <row r="827" spans="1:30" ht="20" customHeight="1" x14ac:dyDescent="0.2">
      <c r="A827" s="20"/>
      <c r="B827" s="33"/>
      <c r="C827" s="63"/>
      <c r="D827" s="22"/>
      <c r="E827" s="27"/>
      <c r="F827" s="27"/>
      <c r="G827" s="27"/>
      <c r="H827" s="27"/>
      <c r="I827" s="27"/>
      <c r="J827" s="23"/>
      <c r="K827" s="27"/>
      <c r="L827" s="27"/>
      <c r="M827" s="27"/>
      <c r="N827" s="27"/>
      <c r="O827" s="27"/>
      <c r="P827" s="27"/>
      <c r="Q827" s="27"/>
      <c r="R827" s="23"/>
      <c r="S827" s="64"/>
      <c r="T827" s="24"/>
      <c r="U827" s="49"/>
      <c r="V827" s="54"/>
      <c r="W827" s="25"/>
      <c r="X827" s="25"/>
      <c r="Y827" s="25"/>
      <c r="Z827" s="25"/>
      <c r="AA827" s="25"/>
      <c r="AB827" s="25"/>
      <c r="AC827" s="25"/>
      <c r="AD827" s="55"/>
    </row>
    <row r="828" spans="1:30" ht="20" customHeight="1" x14ac:dyDescent="0.2">
      <c r="A828" s="20"/>
      <c r="B828" s="33"/>
      <c r="C828" s="63"/>
      <c r="D828" s="22"/>
      <c r="E828" s="27"/>
      <c r="F828" s="27"/>
      <c r="G828" s="27"/>
      <c r="H828" s="27"/>
      <c r="I828" s="27"/>
      <c r="J828" s="23"/>
      <c r="K828" s="27"/>
      <c r="L828" s="27"/>
      <c r="M828" s="27"/>
      <c r="N828" s="27"/>
      <c r="O828" s="27"/>
      <c r="P828" s="27"/>
      <c r="Q828" s="27"/>
      <c r="R828" s="23"/>
      <c r="S828" s="64"/>
      <c r="T828" s="24"/>
      <c r="U828" s="49"/>
      <c r="V828" s="54"/>
      <c r="W828" s="25"/>
      <c r="X828" s="25"/>
      <c r="Y828" s="25"/>
      <c r="Z828" s="25"/>
      <c r="AA828" s="25"/>
      <c r="AB828" s="25"/>
      <c r="AC828" s="25"/>
      <c r="AD828" s="55"/>
    </row>
    <row r="829" spans="1:30" ht="20" customHeight="1" x14ac:dyDescent="0.2">
      <c r="A829" s="20"/>
      <c r="B829" s="33"/>
      <c r="C829" s="63"/>
      <c r="D829" s="22"/>
      <c r="E829" s="27"/>
      <c r="F829" s="27"/>
      <c r="G829" s="27"/>
      <c r="H829" s="27"/>
      <c r="I829" s="27"/>
      <c r="J829" s="23"/>
      <c r="K829" s="27"/>
      <c r="L829" s="27"/>
      <c r="M829" s="27"/>
      <c r="N829" s="27"/>
      <c r="O829" s="27"/>
      <c r="P829" s="27"/>
      <c r="Q829" s="27"/>
      <c r="R829" s="23"/>
      <c r="S829" s="64"/>
      <c r="T829" s="24"/>
      <c r="U829" s="49"/>
      <c r="V829" s="54"/>
      <c r="W829" s="25"/>
      <c r="X829" s="25"/>
      <c r="Y829" s="25"/>
      <c r="Z829" s="25"/>
      <c r="AA829" s="25"/>
      <c r="AB829" s="25"/>
      <c r="AC829" s="25"/>
      <c r="AD829" s="55"/>
    </row>
    <row r="830" spans="1:30" ht="20" customHeight="1" x14ac:dyDescent="0.2">
      <c r="A830" s="20"/>
      <c r="B830" s="33"/>
      <c r="C830" s="63"/>
      <c r="D830" s="22"/>
      <c r="E830" s="27"/>
      <c r="F830" s="27"/>
      <c r="G830" s="27"/>
      <c r="H830" s="27"/>
      <c r="I830" s="27"/>
      <c r="J830" s="23"/>
      <c r="K830" s="27"/>
      <c r="L830" s="27"/>
      <c r="M830" s="27"/>
      <c r="N830" s="27"/>
      <c r="O830" s="27"/>
      <c r="P830" s="27"/>
      <c r="Q830" s="27"/>
      <c r="R830" s="23"/>
      <c r="S830" s="64"/>
      <c r="T830" s="24"/>
      <c r="U830" s="49"/>
      <c r="V830" s="54"/>
      <c r="W830" s="25"/>
      <c r="X830" s="25"/>
      <c r="Y830" s="25"/>
      <c r="Z830" s="25"/>
      <c r="AA830" s="25"/>
      <c r="AB830" s="25"/>
      <c r="AC830" s="25"/>
      <c r="AD830" s="55"/>
    </row>
    <row r="831" spans="1:30" ht="20" customHeight="1" x14ac:dyDescent="0.2">
      <c r="A831" s="20"/>
      <c r="B831" s="33"/>
      <c r="C831" s="63"/>
      <c r="D831" s="22"/>
      <c r="E831" s="27"/>
      <c r="F831" s="27"/>
      <c r="G831" s="27"/>
      <c r="H831" s="27"/>
      <c r="I831" s="27"/>
      <c r="J831" s="23"/>
      <c r="K831" s="27"/>
      <c r="L831" s="27"/>
      <c r="M831" s="27"/>
      <c r="N831" s="27"/>
      <c r="O831" s="27"/>
      <c r="P831" s="27"/>
      <c r="Q831" s="27"/>
      <c r="R831" s="23"/>
      <c r="S831" s="64"/>
      <c r="T831" s="24"/>
      <c r="U831" s="49"/>
      <c r="V831" s="54"/>
      <c r="W831" s="25"/>
      <c r="X831" s="25"/>
      <c r="Y831" s="25"/>
      <c r="Z831" s="25"/>
      <c r="AA831" s="25"/>
      <c r="AB831" s="25"/>
      <c r="AC831" s="25"/>
      <c r="AD831" s="55"/>
    </row>
    <row r="832" spans="1:30" ht="20" customHeight="1" x14ac:dyDescent="0.2">
      <c r="A832" s="20"/>
      <c r="B832" s="33"/>
      <c r="C832" s="63"/>
      <c r="D832" s="22"/>
      <c r="E832" s="27"/>
      <c r="F832" s="27"/>
      <c r="G832" s="27"/>
      <c r="H832" s="27"/>
      <c r="I832" s="27"/>
      <c r="J832" s="23"/>
      <c r="K832" s="27"/>
      <c r="L832" s="27"/>
      <c r="M832" s="27"/>
      <c r="N832" s="27"/>
      <c r="O832" s="27"/>
      <c r="P832" s="27"/>
      <c r="Q832" s="27"/>
      <c r="R832" s="23"/>
      <c r="S832" s="64"/>
      <c r="T832" s="24"/>
      <c r="U832" s="49"/>
      <c r="V832" s="54"/>
      <c r="W832" s="25"/>
      <c r="X832" s="25"/>
      <c r="Y832" s="25"/>
      <c r="Z832" s="25"/>
      <c r="AA832" s="25"/>
      <c r="AB832" s="25"/>
      <c r="AC832" s="25"/>
      <c r="AD832" s="55"/>
    </row>
    <row r="833" spans="1:30" ht="20" customHeight="1" x14ac:dyDescent="0.2">
      <c r="A833" s="20"/>
      <c r="B833" s="33"/>
      <c r="C833" s="63"/>
      <c r="D833" s="22"/>
      <c r="E833" s="27"/>
      <c r="F833" s="27"/>
      <c r="G833" s="27"/>
      <c r="H833" s="27"/>
      <c r="I833" s="27"/>
      <c r="J833" s="23"/>
      <c r="K833" s="27"/>
      <c r="L833" s="27"/>
      <c r="M833" s="27"/>
      <c r="N833" s="27"/>
      <c r="O833" s="27"/>
      <c r="P833" s="27"/>
      <c r="Q833" s="27"/>
      <c r="R833" s="23"/>
      <c r="S833" s="64"/>
      <c r="T833" s="24"/>
      <c r="U833" s="49"/>
      <c r="V833" s="54"/>
      <c r="W833" s="25"/>
      <c r="X833" s="25"/>
      <c r="Y833" s="25"/>
      <c r="Z833" s="25"/>
      <c r="AA833" s="25"/>
      <c r="AB833" s="25"/>
      <c r="AC833" s="25"/>
      <c r="AD833" s="55"/>
    </row>
    <row r="834" spans="1:30" ht="20" customHeight="1" x14ac:dyDescent="0.2">
      <c r="A834" s="20"/>
      <c r="B834" s="33"/>
      <c r="C834" s="63"/>
      <c r="D834" s="22"/>
      <c r="E834" s="27"/>
      <c r="F834" s="27"/>
      <c r="G834" s="27"/>
      <c r="H834" s="27"/>
      <c r="I834" s="27"/>
      <c r="J834" s="23"/>
      <c r="K834" s="27"/>
      <c r="L834" s="27"/>
      <c r="M834" s="27"/>
      <c r="N834" s="27"/>
      <c r="O834" s="27"/>
      <c r="P834" s="27"/>
      <c r="Q834" s="27"/>
      <c r="R834" s="23"/>
      <c r="S834" s="64"/>
      <c r="T834" s="24"/>
      <c r="U834" s="49"/>
      <c r="V834" s="54"/>
      <c r="W834" s="25"/>
      <c r="X834" s="25"/>
      <c r="Y834" s="25"/>
      <c r="Z834" s="25"/>
      <c r="AA834" s="25"/>
      <c r="AB834" s="25"/>
      <c r="AC834" s="25"/>
      <c r="AD834" s="55"/>
    </row>
    <row r="835" spans="1:30" ht="20" customHeight="1" x14ac:dyDescent="0.2">
      <c r="A835" s="20"/>
      <c r="B835" s="33"/>
      <c r="C835" s="63"/>
      <c r="D835" s="22"/>
      <c r="E835" s="27"/>
      <c r="F835" s="27"/>
      <c r="G835" s="27"/>
      <c r="H835" s="27"/>
      <c r="I835" s="27"/>
      <c r="J835" s="23"/>
      <c r="K835" s="27"/>
      <c r="L835" s="27"/>
      <c r="M835" s="27"/>
      <c r="N835" s="27"/>
      <c r="O835" s="27"/>
      <c r="P835" s="27"/>
      <c r="Q835" s="27"/>
      <c r="R835" s="23"/>
      <c r="S835" s="64"/>
      <c r="T835" s="24"/>
      <c r="U835" s="49"/>
      <c r="V835" s="54"/>
      <c r="W835" s="25"/>
      <c r="X835" s="25"/>
      <c r="Y835" s="25"/>
      <c r="Z835" s="25"/>
      <c r="AA835" s="25"/>
      <c r="AB835" s="25"/>
      <c r="AC835" s="25"/>
      <c r="AD835" s="55"/>
    </row>
    <row r="836" spans="1:30" ht="20" customHeight="1" x14ac:dyDescent="0.2">
      <c r="A836" s="20"/>
      <c r="B836" s="33"/>
      <c r="C836" s="63"/>
      <c r="D836" s="22"/>
      <c r="E836" s="27"/>
      <c r="F836" s="27"/>
      <c r="G836" s="27"/>
      <c r="H836" s="27"/>
      <c r="I836" s="27"/>
      <c r="J836" s="23"/>
      <c r="K836" s="27"/>
      <c r="L836" s="27"/>
      <c r="M836" s="27"/>
      <c r="N836" s="27"/>
      <c r="O836" s="27"/>
      <c r="P836" s="27"/>
      <c r="Q836" s="27"/>
      <c r="R836" s="23"/>
      <c r="S836" s="64"/>
      <c r="T836" s="24"/>
      <c r="U836" s="49"/>
      <c r="V836" s="54"/>
      <c r="W836" s="25"/>
      <c r="X836" s="25"/>
      <c r="Y836" s="25"/>
      <c r="Z836" s="25"/>
      <c r="AA836" s="25"/>
      <c r="AB836" s="25"/>
      <c r="AC836" s="25"/>
      <c r="AD836" s="55"/>
    </row>
    <row r="837" spans="1:30" ht="20" customHeight="1" x14ac:dyDescent="0.2">
      <c r="A837" s="20"/>
      <c r="B837" s="33"/>
      <c r="C837" s="63"/>
      <c r="D837" s="22"/>
      <c r="E837" s="27"/>
      <c r="F837" s="27"/>
      <c r="G837" s="27"/>
      <c r="H837" s="27"/>
      <c r="I837" s="27"/>
      <c r="J837" s="23"/>
      <c r="K837" s="27"/>
      <c r="L837" s="27"/>
      <c r="M837" s="27"/>
      <c r="N837" s="27"/>
      <c r="O837" s="27"/>
      <c r="P837" s="27"/>
      <c r="Q837" s="27"/>
      <c r="R837" s="23"/>
      <c r="S837" s="64"/>
      <c r="T837" s="24"/>
      <c r="U837" s="49"/>
      <c r="V837" s="54"/>
      <c r="W837" s="25"/>
      <c r="X837" s="25"/>
      <c r="Y837" s="25"/>
      <c r="Z837" s="25"/>
      <c r="AA837" s="25"/>
      <c r="AB837" s="25"/>
      <c r="AC837" s="25"/>
      <c r="AD837" s="55"/>
    </row>
    <row r="838" spans="1:30" ht="20" customHeight="1" x14ac:dyDescent="0.2">
      <c r="A838" s="20"/>
      <c r="B838" s="33"/>
      <c r="C838" s="63"/>
      <c r="D838" s="22"/>
      <c r="E838" s="27"/>
      <c r="F838" s="27"/>
      <c r="G838" s="27"/>
      <c r="H838" s="27"/>
      <c r="I838" s="27"/>
      <c r="J838" s="23"/>
      <c r="K838" s="27"/>
      <c r="L838" s="27"/>
      <c r="M838" s="27"/>
      <c r="N838" s="27"/>
      <c r="O838" s="27"/>
      <c r="P838" s="27"/>
      <c r="Q838" s="27"/>
      <c r="R838" s="23"/>
      <c r="S838" s="64"/>
      <c r="T838" s="24"/>
      <c r="U838" s="49"/>
      <c r="V838" s="54"/>
      <c r="W838" s="25"/>
      <c r="X838" s="25"/>
      <c r="Y838" s="25"/>
      <c r="Z838" s="25"/>
      <c r="AA838" s="25"/>
      <c r="AB838" s="25"/>
      <c r="AC838" s="25"/>
      <c r="AD838" s="55"/>
    </row>
    <row r="839" spans="1:30" ht="20" customHeight="1" x14ac:dyDescent="0.2">
      <c r="A839" s="20"/>
      <c r="B839" s="33"/>
      <c r="C839" s="63"/>
      <c r="D839" s="22"/>
      <c r="E839" s="27"/>
      <c r="F839" s="27"/>
      <c r="G839" s="27"/>
      <c r="H839" s="27"/>
      <c r="I839" s="27"/>
      <c r="J839" s="23"/>
      <c r="K839" s="27"/>
      <c r="L839" s="27"/>
      <c r="M839" s="27"/>
      <c r="N839" s="27"/>
      <c r="O839" s="27"/>
      <c r="P839" s="27"/>
      <c r="Q839" s="27"/>
      <c r="R839" s="23"/>
      <c r="S839" s="64"/>
      <c r="T839" s="24"/>
      <c r="U839" s="49"/>
      <c r="V839" s="54"/>
      <c r="W839" s="25"/>
      <c r="X839" s="25"/>
      <c r="Y839" s="25"/>
      <c r="Z839" s="25"/>
      <c r="AA839" s="25"/>
      <c r="AB839" s="25"/>
      <c r="AC839" s="25"/>
      <c r="AD839" s="55"/>
    </row>
    <row r="840" spans="1:30" ht="20" customHeight="1" x14ac:dyDescent="0.2">
      <c r="A840" s="20"/>
      <c r="B840" s="33"/>
      <c r="C840" s="63"/>
      <c r="D840" s="22"/>
      <c r="E840" s="27"/>
      <c r="F840" s="27"/>
      <c r="G840" s="27"/>
      <c r="H840" s="27"/>
      <c r="I840" s="27"/>
      <c r="J840" s="23"/>
      <c r="K840" s="27"/>
      <c r="L840" s="27"/>
      <c r="M840" s="27"/>
      <c r="N840" s="27"/>
      <c r="O840" s="27"/>
      <c r="P840" s="27"/>
      <c r="Q840" s="27"/>
      <c r="R840" s="23"/>
      <c r="S840" s="64"/>
      <c r="T840" s="24"/>
      <c r="U840" s="49"/>
      <c r="V840" s="54"/>
      <c r="W840" s="25"/>
      <c r="X840" s="25"/>
      <c r="Y840" s="25"/>
      <c r="Z840" s="25"/>
      <c r="AA840" s="25"/>
      <c r="AB840" s="25"/>
      <c r="AC840" s="25"/>
      <c r="AD840" s="55"/>
    </row>
    <row r="841" spans="1:30" ht="20" customHeight="1" x14ac:dyDescent="0.2">
      <c r="A841" s="20"/>
      <c r="B841" s="33"/>
      <c r="C841" s="63"/>
      <c r="D841" s="22"/>
      <c r="E841" s="27"/>
      <c r="F841" s="27"/>
      <c r="G841" s="27"/>
      <c r="H841" s="27"/>
      <c r="I841" s="27"/>
      <c r="J841" s="23"/>
      <c r="K841" s="27"/>
      <c r="L841" s="27"/>
      <c r="M841" s="27"/>
      <c r="N841" s="27"/>
      <c r="O841" s="27"/>
      <c r="P841" s="27"/>
      <c r="Q841" s="27"/>
      <c r="R841" s="23"/>
      <c r="S841" s="64"/>
      <c r="T841" s="24"/>
      <c r="U841" s="49"/>
      <c r="V841" s="54"/>
      <c r="W841" s="25"/>
      <c r="X841" s="25"/>
      <c r="Y841" s="25"/>
      <c r="Z841" s="25"/>
      <c r="AA841" s="25"/>
      <c r="AB841" s="25"/>
      <c r="AC841" s="25"/>
      <c r="AD841" s="55"/>
    </row>
    <row r="842" spans="1:30" ht="20" customHeight="1" x14ac:dyDescent="0.2">
      <c r="A842" s="20"/>
      <c r="B842" s="33"/>
      <c r="C842" s="63"/>
      <c r="D842" s="22"/>
      <c r="E842" s="27"/>
      <c r="F842" s="27"/>
      <c r="G842" s="27"/>
      <c r="H842" s="27"/>
      <c r="I842" s="27"/>
      <c r="J842" s="23"/>
      <c r="K842" s="27"/>
      <c r="L842" s="27"/>
      <c r="M842" s="27"/>
      <c r="N842" s="27"/>
      <c r="O842" s="27"/>
      <c r="P842" s="27"/>
      <c r="Q842" s="27"/>
      <c r="R842" s="23"/>
      <c r="S842" s="64"/>
      <c r="T842" s="24"/>
      <c r="U842" s="49"/>
      <c r="V842" s="54"/>
      <c r="W842" s="25"/>
      <c r="X842" s="25"/>
      <c r="Y842" s="25"/>
      <c r="Z842" s="25"/>
      <c r="AA842" s="25"/>
      <c r="AB842" s="25"/>
      <c r="AC842" s="25"/>
      <c r="AD842" s="55"/>
    </row>
    <row r="843" spans="1:30" ht="20" customHeight="1" x14ac:dyDescent="0.2">
      <c r="A843" s="20"/>
      <c r="B843" s="33"/>
      <c r="C843" s="63"/>
      <c r="D843" s="22"/>
      <c r="E843" s="27"/>
      <c r="F843" s="27"/>
      <c r="G843" s="27"/>
      <c r="H843" s="27"/>
      <c r="I843" s="27"/>
      <c r="J843" s="23"/>
      <c r="K843" s="27"/>
      <c r="L843" s="27"/>
      <c r="M843" s="27"/>
      <c r="N843" s="27"/>
      <c r="O843" s="27"/>
      <c r="P843" s="27"/>
      <c r="Q843" s="27"/>
      <c r="R843" s="23"/>
      <c r="S843" s="64"/>
      <c r="T843" s="24"/>
      <c r="U843" s="49"/>
      <c r="V843" s="54"/>
      <c r="W843" s="25"/>
      <c r="X843" s="25"/>
      <c r="Y843" s="25"/>
      <c r="Z843" s="25"/>
      <c r="AA843" s="25"/>
      <c r="AB843" s="25"/>
      <c r="AC843" s="25"/>
      <c r="AD843" s="55"/>
    </row>
    <row r="844" spans="1:30" ht="20" customHeight="1" x14ac:dyDescent="0.2">
      <c r="A844" s="20"/>
      <c r="B844" s="33"/>
      <c r="C844" s="63"/>
      <c r="D844" s="22"/>
      <c r="E844" s="27"/>
      <c r="F844" s="27"/>
      <c r="G844" s="27"/>
      <c r="H844" s="27"/>
      <c r="I844" s="27"/>
      <c r="J844" s="23"/>
      <c r="K844" s="27"/>
      <c r="L844" s="27"/>
      <c r="M844" s="27"/>
      <c r="N844" s="27"/>
      <c r="O844" s="27"/>
      <c r="P844" s="27"/>
      <c r="Q844" s="27"/>
      <c r="R844" s="23"/>
      <c r="S844" s="64"/>
      <c r="T844" s="24"/>
      <c r="U844" s="49"/>
      <c r="V844" s="54"/>
      <c r="W844" s="25"/>
      <c r="X844" s="25"/>
      <c r="Y844" s="25"/>
      <c r="Z844" s="25"/>
      <c r="AA844" s="25"/>
      <c r="AB844" s="25"/>
      <c r="AC844" s="25"/>
      <c r="AD844" s="55"/>
    </row>
    <row r="845" spans="1:30" ht="20" customHeight="1" x14ac:dyDescent="0.2">
      <c r="A845" s="20"/>
      <c r="B845" s="33"/>
      <c r="C845" s="63"/>
      <c r="D845" s="22"/>
      <c r="E845" s="27"/>
      <c r="F845" s="27"/>
      <c r="G845" s="27"/>
      <c r="H845" s="27"/>
      <c r="I845" s="27"/>
      <c r="J845" s="23"/>
      <c r="K845" s="27"/>
      <c r="L845" s="27"/>
      <c r="M845" s="27"/>
      <c r="N845" s="27"/>
      <c r="O845" s="27"/>
      <c r="P845" s="27"/>
      <c r="Q845" s="27"/>
      <c r="R845" s="23"/>
      <c r="S845" s="64"/>
      <c r="T845" s="24"/>
      <c r="U845" s="49"/>
      <c r="V845" s="54"/>
      <c r="W845" s="25"/>
      <c r="X845" s="25"/>
      <c r="Y845" s="25"/>
      <c r="Z845" s="25"/>
      <c r="AA845" s="25"/>
      <c r="AB845" s="25"/>
      <c r="AC845" s="25"/>
      <c r="AD845" s="55"/>
    </row>
    <row r="846" spans="1:30" ht="20" customHeight="1" x14ac:dyDescent="0.2">
      <c r="A846" s="20"/>
      <c r="B846" s="33"/>
      <c r="C846" s="63"/>
      <c r="D846" s="22"/>
      <c r="E846" s="27"/>
      <c r="F846" s="27"/>
      <c r="G846" s="27"/>
      <c r="H846" s="27"/>
      <c r="I846" s="27"/>
      <c r="J846" s="23"/>
      <c r="K846" s="27"/>
      <c r="L846" s="27"/>
      <c r="M846" s="27"/>
      <c r="N846" s="27"/>
      <c r="O846" s="27"/>
      <c r="P846" s="27"/>
      <c r="Q846" s="27"/>
      <c r="R846" s="23"/>
      <c r="S846" s="64"/>
      <c r="T846" s="24"/>
      <c r="U846" s="49"/>
      <c r="V846" s="54"/>
      <c r="W846" s="25"/>
      <c r="X846" s="25"/>
      <c r="Y846" s="25"/>
      <c r="Z846" s="25"/>
      <c r="AA846" s="25"/>
      <c r="AB846" s="25"/>
      <c r="AC846" s="25"/>
      <c r="AD846" s="55"/>
    </row>
    <row r="847" spans="1:30" ht="20" customHeight="1" x14ac:dyDescent="0.2">
      <c r="A847" s="20"/>
      <c r="B847" s="33"/>
      <c r="C847" s="63"/>
      <c r="D847" s="22"/>
      <c r="E847" s="27"/>
      <c r="F847" s="27"/>
      <c r="G847" s="27"/>
      <c r="H847" s="27"/>
      <c r="I847" s="27"/>
      <c r="J847" s="23"/>
      <c r="K847" s="27"/>
      <c r="L847" s="27"/>
      <c r="M847" s="27"/>
      <c r="N847" s="27"/>
      <c r="O847" s="27"/>
      <c r="P847" s="27"/>
      <c r="Q847" s="27"/>
      <c r="R847" s="23"/>
      <c r="S847" s="64"/>
      <c r="T847" s="24"/>
      <c r="U847" s="49"/>
      <c r="V847" s="54"/>
      <c r="W847" s="25"/>
      <c r="X847" s="25"/>
      <c r="Y847" s="25"/>
      <c r="Z847" s="25"/>
      <c r="AA847" s="25"/>
      <c r="AB847" s="25"/>
      <c r="AC847" s="25"/>
      <c r="AD847" s="55"/>
    </row>
    <row r="848" spans="1:30" ht="20" customHeight="1" x14ac:dyDescent="0.2">
      <c r="A848" s="20"/>
      <c r="B848" s="33"/>
      <c r="C848" s="63"/>
      <c r="D848" s="22"/>
      <c r="E848" s="27"/>
      <c r="F848" s="27"/>
      <c r="G848" s="27"/>
      <c r="H848" s="27"/>
      <c r="I848" s="27"/>
      <c r="J848" s="23"/>
      <c r="K848" s="27"/>
      <c r="L848" s="27"/>
      <c r="M848" s="27"/>
      <c r="N848" s="27"/>
      <c r="O848" s="27"/>
      <c r="P848" s="27"/>
      <c r="Q848" s="27"/>
      <c r="R848" s="23"/>
      <c r="S848" s="64"/>
      <c r="T848" s="24"/>
      <c r="U848" s="49"/>
      <c r="V848" s="54"/>
      <c r="W848" s="25"/>
      <c r="X848" s="25"/>
      <c r="Y848" s="25"/>
      <c r="Z848" s="25"/>
      <c r="AA848" s="25"/>
      <c r="AB848" s="25"/>
      <c r="AC848" s="25"/>
      <c r="AD848" s="55"/>
    </row>
    <row r="849" spans="1:30" ht="20" customHeight="1" x14ac:dyDescent="0.2">
      <c r="A849" s="20"/>
      <c r="B849" s="33"/>
      <c r="C849" s="63"/>
      <c r="D849" s="22"/>
      <c r="E849" s="27"/>
      <c r="F849" s="27"/>
      <c r="G849" s="27"/>
      <c r="H849" s="27"/>
      <c r="I849" s="27"/>
      <c r="J849" s="23"/>
      <c r="K849" s="27"/>
      <c r="L849" s="27"/>
      <c r="M849" s="27"/>
      <c r="N849" s="27"/>
      <c r="O849" s="27"/>
      <c r="P849" s="27"/>
      <c r="Q849" s="27"/>
      <c r="R849" s="23"/>
      <c r="S849" s="64"/>
      <c r="T849" s="24"/>
      <c r="U849" s="49"/>
      <c r="V849" s="54"/>
      <c r="W849" s="25"/>
      <c r="X849" s="25"/>
      <c r="Y849" s="25"/>
      <c r="Z849" s="25"/>
      <c r="AA849" s="25"/>
      <c r="AB849" s="25"/>
      <c r="AC849" s="25"/>
      <c r="AD849" s="55"/>
    </row>
    <row r="850" spans="1:30" ht="20" customHeight="1" x14ac:dyDescent="0.2">
      <c r="A850" s="20"/>
      <c r="B850" s="33"/>
      <c r="C850" s="63"/>
      <c r="D850" s="22"/>
      <c r="E850" s="27"/>
      <c r="F850" s="27"/>
      <c r="G850" s="27"/>
      <c r="H850" s="27"/>
      <c r="I850" s="27"/>
      <c r="J850" s="23"/>
      <c r="K850" s="27"/>
      <c r="L850" s="27"/>
      <c r="M850" s="27"/>
      <c r="N850" s="27"/>
      <c r="O850" s="27"/>
      <c r="P850" s="27"/>
      <c r="Q850" s="27"/>
      <c r="R850" s="23"/>
      <c r="S850" s="64"/>
      <c r="T850" s="24"/>
      <c r="U850" s="49"/>
      <c r="V850" s="54"/>
      <c r="W850" s="25"/>
      <c r="X850" s="25"/>
      <c r="Y850" s="25"/>
      <c r="Z850" s="25"/>
      <c r="AA850" s="25"/>
      <c r="AB850" s="25"/>
      <c r="AC850" s="25"/>
      <c r="AD850" s="55"/>
    </row>
    <row r="851" spans="1:30" ht="20" customHeight="1" x14ac:dyDescent="0.2">
      <c r="A851" s="20"/>
      <c r="B851" s="33"/>
      <c r="C851" s="63"/>
      <c r="D851" s="22"/>
      <c r="E851" s="27"/>
      <c r="F851" s="27"/>
      <c r="G851" s="27"/>
      <c r="H851" s="27"/>
      <c r="I851" s="27"/>
      <c r="J851" s="23"/>
      <c r="K851" s="27"/>
      <c r="L851" s="27"/>
      <c r="M851" s="27"/>
      <c r="N851" s="27"/>
      <c r="O851" s="27"/>
      <c r="P851" s="27"/>
      <c r="Q851" s="27"/>
      <c r="R851" s="23"/>
      <c r="S851" s="64"/>
      <c r="T851" s="24"/>
      <c r="U851" s="49"/>
      <c r="V851" s="54"/>
      <c r="W851" s="25"/>
      <c r="X851" s="25"/>
      <c r="Y851" s="25"/>
      <c r="Z851" s="25"/>
      <c r="AA851" s="25"/>
      <c r="AB851" s="25"/>
      <c r="AC851" s="25"/>
      <c r="AD851" s="55"/>
    </row>
    <row r="852" spans="1:30" ht="20" customHeight="1" x14ac:dyDescent="0.2">
      <c r="A852" s="20"/>
      <c r="B852" s="33"/>
      <c r="C852" s="63"/>
      <c r="D852" s="22"/>
      <c r="E852" s="27"/>
      <c r="F852" s="27"/>
      <c r="G852" s="27"/>
      <c r="H852" s="27"/>
      <c r="I852" s="27"/>
      <c r="J852" s="23"/>
      <c r="K852" s="27"/>
      <c r="L852" s="27"/>
      <c r="M852" s="27"/>
      <c r="N852" s="27"/>
      <c r="O852" s="27"/>
      <c r="P852" s="27"/>
      <c r="Q852" s="27"/>
      <c r="R852" s="23"/>
      <c r="S852" s="64"/>
      <c r="T852" s="24"/>
      <c r="U852" s="49"/>
      <c r="V852" s="54"/>
      <c r="W852" s="25"/>
      <c r="X852" s="25"/>
      <c r="Y852" s="25"/>
      <c r="Z852" s="25"/>
      <c r="AA852" s="25"/>
      <c r="AB852" s="25"/>
      <c r="AC852" s="25"/>
      <c r="AD852" s="55"/>
    </row>
    <row r="853" spans="1:30" ht="20" customHeight="1" x14ac:dyDescent="0.2">
      <c r="A853" s="20"/>
      <c r="B853" s="33"/>
      <c r="C853" s="63"/>
      <c r="D853" s="22"/>
      <c r="E853" s="27"/>
      <c r="F853" s="27"/>
      <c r="G853" s="27"/>
      <c r="H853" s="27"/>
      <c r="I853" s="27"/>
      <c r="J853" s="23"/>
      <c r="K853" s="27"/>
      <c r="L853" s="27"/>
      <c r="M853" s="27"/>
      <c r="N853" s="27"/>
      <c r="O853" s="27"/>
      <c r="P853" s="27"/>
      <c r="Q853" s="27"/>
      <c r="R853" s="23"/>
      <c r="S853" s="64"/>
      <c r="T853" s="24"/>
      <c r="U853" s="49"/>
      <c r="V853" s="54"/>
      <c r="W853" s="25"/>
      <c r="X853" s="25"/>
      <c r="Y853" s="25"/>
      <c r="Z853" s="25"/>
      <c r="AA853" s="25"/>
      <c r="AB853" s="25"/>
      <c r="AC853" s="25"/>
      <c r="AD853" s="55"/>
    </row>
    <row r="854" spans="1:30" ht="20" customHeight="1" x14ac:dyDescent="0.2">
      <c r="A854" s="20"/>
      <c r="B854" s="33"/>
      <c r="C854" s="63"/>
      <c r="D854" s="22"/>
      <c r="E854" s="27"/>
      <c r="F854" s="27"/>
      <c r="G854" s="27"/>
      <c r="H854" s="27"/>
      <c r="I854" s="27"/>
      <c r="J854" s="23"/>
      <c r="K854" s="27"/>
      <c r="L854" s="27"/>
      <c r="M854" s="27"/>
      <c r="N854" s="27"/>
      <c r="O854" s="27"/>
      <c r="P854" s="27"/>
      <c r="Q854" s="27"/>
      <c r="R854" s="23"/>
      <c r="S854" s="64"/>
      <c r="T854" s="24"/>
      <c r="U854" s="49"/>
      <c r="V854" s="54"/>
      <c r="W854" s="25"/>
      <c r="X854" s="25"/>
      <c r="Y854" s="25"/>
      <c r="Z854" s="25"/>
      <c r="AA854" s="25"/>
      <c r="AB854" s="25"/>
      <c r="AC854" s="25"/>
      <c r="AD854" s="55"/>
    </row>
    <row r="855" spans="1:30" ht="20" customHeight="1" x14ac:dyDescent="0.2">
      <c r="A855" s="20"/>
      <c r="B855" s="33"/>
      <c r="C855" s="63"/>
      <c r="D855" s="22"/>
      <c r="E855" s="27"/>
      <c r="F855" s="27"/>
      <c r="G855" s="27"/>
      <c r="H855" s="27"/>
      <c r="I855" s="27"/>
      <c r="J855" s="23"/>
      <c r="K855" s="27"/>
      <c r="L855" s="27"/>
      <c r="M855" s="27"/>
      <c r="N855" s="27"/>
      <c r="O855" s="27"/>
      <c r="P855" s="27"/>
      <c r="Q855" s="27"/>
      <c r="R855" s="23"/>
      <c r="S855" s="64"/>
      <c r="T855" s="24"/>
      <c r="U855" s="49"/>
      <c r="V855" s="54"/>
      <c r="W855" s="25"/>
      <c r="X855" s="25"/>
      <c r="Y855" s="25"/>
      <c r="Z855" s="25"/>
      <c r="AA855" s="25"/>
      <c r="AB855" s="25"/>
      <c r="AC855" s="25"/>
      <c r="AD855" s="55"/>
    </row>
    <row r="856" spans="1:30" ht="20" customHeight="1" x14ac:dyDescent="0.2">
      <c r="A856" s="20"/>
      <c r="B856" s="33"/>
      <c r="C856" s="63"/>
      <c r="D856" s="22"/>
      <c r="E856" s="27"/>
      <c r="F856" s="27"/>
      <c r="G856" s="27"/>
      <c r="H856" s="27"/>
      <c r="I856" s="27"/>
      <c r="J856" s="23"/>
      <c r="K856" s="27"/>
      <c r="L856" s="27"/>
      <c r="M856" s="27"/>
      <c r="N856" s="27"/>
      <c r="O856" s="27"/>
      <c r="P856" s="27"/>
      <c r="Q856" s="27"/>
      <c r="R856" s="23"/>
      <c r="S856" s="64"/>
      <c r="T856" s="24"/>
      <c r="U856" s="49"/>
      <c r="V856" s="54"/>
      <c r="W856" s="25"/>
      <c r="X856" s="25"/>
      <c r="Y856" s="25"/>
      <c r="Z856" s="25"/>
      <c r="AA856" s="25"/>
      <c r="AB856" s="25"/>
      <c r="AC856" s="25"/>
      <c r="AD856" s="55"/>
    </row>
    <row r="857" spans="1:30" ht="20" customHeight="1" x14ac:dyDescent="0.2">
      <c r="A857" s="20"/>
      <c r="B857" s="33"/>
      <c r="C857" s="63"/>
      <c r="D857" s="22"/>
      <c r="E857" s="27"/>
      <c r="F857" s="27"/>
      <c r="G857" s="27"/>
      <c r="H857" s="27"/>
      <c r="I857" s="27"/>
      <c r="J857" s="23"/>
      <c r="K857" s="27"/>
      <c r="L857" s="27"/>
      <c r="M857" s="27"/>
      <c r="N857" s="27"/>
      <c r="O857" s="27"/>
      <c r="P857" s="27"/>
      <c r="Q857" s="27"/>
      <c r="R857" s="23"/>
      <c r="S857" s="64"/>
      <c r="T857" s="24"/>
      <c r="U857" s="49"/>
      <c r="V857" s="54"/>
      <c r="W857" s="25"/>
      <c r="X857" s="25"/>
      <c r="Y857" s="25"/>
      <c r="Z857" s="25"/>
      <c r="AA857" s="25"/>
      <c r="AB857" s="25"/>
      <c r="AC857" s="25"/>
      <c r="AD857" s="55"/>
    </row>
    <row r="858" spans="1:30" ht="20" customHeight="1" x14ac:dyDescent="0.2">
      <c r="A858" s="20"/>
      <c r="B858" s="33"/>
      <c r="C858" s="63"/>
      <c r="D858" s="22"/>
      <c r="E858" s="27"/>
      <c r="F858" s="27"/>
      <c r="G858" s="27"/>
      <c r="H858" s="27"/>
      <c r="I858" s="27"/>
      <c r="J858" s="23"/>
      <c r="K858" s="27"/>
      <c r="L858" s="27"/>
      <c r="M858" s="27"/>
      <c r="N858" s="27"/>
      <c r="O858" s="27"/>
      <c r="P858" s="27"/>
      <c r="Q858" s="27"/>
      <c r="R858" s="23"/>
      <c r="S858" s="64"/>
      <c r="T858" s="24"/>
      <c r="U858" s="49"/>
      <c r="V858" s="54"/>
      <c r="W858" s="25"/>
      <c r="X858" s="25"/>
      <c r="Y858" s="25"/>
      <c r="Z858" s="25"/>
      <c r="AA858" s="25"/>
      <c r="AB858" s="25"/>
      <c r="AC858" s="25"/>
      <c r="AD858" s="55"/>
    </row>
    <row r="859" spans="1:30" ht="20" customHeight="1" x14ac:dyDescent="0.2">
      <c r="A859" s="20"/>
      <c r="B859" s="33"/>
      <c r="C859" s="63"/>
      <c r="D859" s="22"/>
      <c r="E859" s="27"/>
      <c r="F859" s="27"/>
      <c r="G859" s="27"/>
      <c r="H859" s="27"/>
      <c r="I859" s="27"/>
      <c r="J859" s="23"/>
      <c r="K859" s="27"/>
      <c r="L859" s="27"/>
      <c r="M859" s="27"/>
      <c r="N859" s="27"/>
      <c r="O859" s="27"/>
      <c r="P859" s="27"/>
      <c r="Q859" s="27"/>
      <c r="R859" s="23"/>
      <c r="S859" s="64"/>
      <c r="T859" s="24"/>
      <c r="U859" s="49"/>
      <c r="V859" s="54"/>
      <c r="W859" s="25"/>
      <c r="X859" s="25"/>
      <c r="Y859" s="25"/>
      <c r="Z859" s="25"/>
      <c r="AA859" s="25"/>
      <c r="AB859" s="25"/>
      <c r="AC859" s="25"/>
      <c r="AD859" s="55"/>
    </row>
    <row r="860" spans="1:30" ht="20" customHeight="1" x14ac:dyDescent="0.2">
      <c r="A860" s="20"/>
      <c r="B860" s="33"/>
      <c r="C860" s="63"/>
      <c r="D860" s="22"/>
      <c r="E860" s="27"/>
      <c r="F860" s="27"/>
      <c r="G860" s="27"/>
      <c r="H860" s="27"/>
      <c r="I860" s="27"/>
      <c r="J860" s="23"/>
      <c r="K860" s="27"/>
      <c r="L860" s="27"/>
      <c r="M860" s="27"/>
      <c r="N860" s="27"/>
      <c r="O860" s="27"/>
      <c r="P860" s="27"/>
      <c r="Q860" s="27"/>
      <c r="R860" s="23"/>
      <c r="S860" s="64"/>
      <c r="T860" s="24"/>
      <c r="U860" s="49"/>
      <c r="V860" s="54"/>
      <c r="W860" s="25"/>
      <c r="X860" s="25"/>
      <c r="Y860" s="25"/>
      <c r="Z860" s="25"/>
      <c r="AA860" s="25"/>
      <c r="AB860" s="25"/>
      <c r="AC860" s="25"/>
      <c r="AD860" s="55"/>
    </row>
    <row r="861" spans="1:30" ht="20" customHeight="1" x14ac:dyDescent="0.2">
      <c r="A861" s="20"/>
      <c r="B861" s="33"/>
      <c r="C861" s="63"/>
      <c r="D861" s="22"/>
      <c r="E861" s="27"/>
      <c r="F861" s="27"/>
      <c r="G861" s="27"/>
      <c r="H861" s="27"/>
      <c r="I861" s="27"/>
      <c r="J861" s="23"/>
      <c r="K861" s="27"/>
      <c r="L861" s="27"/>
      <c r="M861" s="27"/>
      <c r="N861" s="27"/>
      <c r="O861" s="27"/>
      <c r="P861" s="27"/>
      <c r="Q861" s="27"/>
      <c r="R861" s="23"/>
      <c r="S861" s="64"/>
      <c r="T861" s="24"/>
      <c r="U861" s="49"/>
      <c r="V861" s="54"/>
      <c r="W861" s="25"/>
      <c r="X861" s="25"/>
      <c r="Y861" s="25"/>
      <c r="Z861" s="25"/>
      <c r="AA861" s="25"/>
      <c r="AB861" s="25"/>
      <c r="AC861" s="25"/>
      <c r="AD861" s="55"/>
    </row>
    <row r="862" spans="1:30" ht="20" customHeight="1" x14ac:dyDescent="0.2">
      <c r="A862" s="20"/>
      <c r="B862" s="33"/>
      <c r="C862" s="63"/>
      <c r="D862" s="22"/>
      <c r="E862" s="27"/>
      <c r="F862" s="27"/>
      <c r="G862" s="27"/>
      <c r="H862" s="27"/>
      <c r="I862" s="27"/>
      <c r="J862" s="23"/>
      <c r="K862" s="27"/>
      <c r="L862" s="27"/>
      <c r="M862" s="27"/>
      <c r="N862" s="27"/>
      <c r="O862" s="27"/>
      <c r="P862" s="27"/>
      <c r="Q862" s="27"/>
      <c r="R862" s="23"/>
      <c r="S862" s="64"/>
      <c r="T862" s="24"/>
      <c r="U862" s="49"/>
      <c r="V862" s="54"/>
      <c r="W862" s="25"/>
      <c r="X862" s="25"/>
      <c r="Y862" s="25"/>
      <c r="Z862" s="25"/>
      <c r="AA862" s="25"/>
      <c r="AB862" s="25"/>
      <c r="AC862" s="25"/>
      <c r="AD862" s="55"/>
    </row>
    <row r="863" spans="1:30" ht="20" customHeight="1" x14ac:dyDescent="0.2">
      <c r="A863" s="20"/>
      <c r="B863" s="33"/>
      <c r="C863" s="63"/>
      <c r="D863" s="22"/>
      <c r="E863" s="27"/>
      <c r="F863" s="27"/>
      <c r="G863" s="27"/>
      <c r="H863" s="27"/>
      <c r="I863" s="27"/>
      <c r="J863" s="23"/>
      <c r="K863" s="27"/>
      <c r="L863" s="27"/>
      <c r="M863" s="27"/>
      <c r="N863" s="27"/>
      <c r="O863" s="27"/>
      <c r="P863" s="27"/>
      <c r="Q863" s="27"/>
      <c r="R863" s="23"/>
      <c r="S863" s="64"/>
      <c r="T863" s="24"/>
      <c r="U863" s="49"/>
      <c r="V863" s="54"/>
      <c r="W863" s="25"/>
      <c r="X863" s="25"/>
      <c r="Y863" s="25"/>
      <c r="Z863" s="25"/>
      <c r="AA863" s="25"/>
      <c r="AB863" s="25"/>
      <c r="AC863" s="25"/>
      <c r="AD863" s="55"/>
    </row>
    <row r="864" spans="1:30" ht="20" customHeight="1" x14ac:dyDescent="0.2">
      <c r="A864" s="20"/>
      <c r="B864" s="33"/>
      <c r="C864" s="63"/>
      <c r="D864" s="22"/>
      <c r="E864" s="27"/>
      <c r="F864" s="27"/>
      <c r="G864" s="27"/>
      <c r="H864" s="27"/>
      <c r="I864" s="27"/>
      <c r="J864" s="23"/>
      <c r="K864" s="27"/>
      <c r="L864" s="27"/>
      <c r="M864" s="27"/>
      <c r="N864" s="27"/>
      <c r="O864" s="27"/>
      <c r="P864" s="27"/>
      <c r="Q864" s="27"/>
      <c r="R864" s="23"/>
      <c r="S864" s="64"/>
      <c r="T864" s="24"/>
      <c r="U864" s="49"/>
      <c r="V864" s="54"/>
      <c r="W864" s="25"/>
      <c r="X864" s="25"/>
      <c r="Y864" s="25"/>
      <c r="Z864" s="25"/>
      <c r="AA864" s="25"/>
      <c r="AB864" s="25"/>
      <c r="AC864" s="25"/>
      <c r="AD864" s="55"/>
    </row>
    <row r="865" spans="1:30" ht="20" customHeight="1" x14ac:dyDescent="0.2">
      <c r="A865" s="20"/>
      <c r="B865" s="33"/>
      <c r="C865" s="63"/>
      <c r="D865" s="22"/>
      <c r="E865" s="27"/>
      <c r="F865" s="27"/>
      <c r="G865" s="27"/>
      <c r="H865" s="27"/>
      <c r="I865" s="27"/>
      <c r="J865" s="23"/>
      <c r="K865" s="27"/>
      <c r="L865" s="27"/>
      <c r="M865" s="27"/>
      <c r="N865" s="27"/>
      <c r="O865" s="27"/>
      <c r="P865" s="27"/>
      <c r="Q865" s="27"/>
      <c r="R865" s="23"/>
      <c r="S865" s="64"/>
      <c r="T865" s="24"/>
      <c r="U865" s="49"/>
      <c r="V865" s="54"/>
      <c r="W865" s="25"/>
      <c r="X865" s="25"/>
      <c r="Y865" s="25"/>
      <c r="Z865" s="25"/>
      <c r="AA865" s="25"/>
      <c r="AB865" s="25"/>
      <c r="AC865" s="25"/>
      <c r="AD865" s="55"/>
    </row>
    <row r="866" spans="1:30" ht="20" customHeight="1" x14ac:dyDescent="0.2">
      <c r="A866" s="20"/>
      <c r="B866" s="33"/>
      <c r="C866" s="63"/>
      <c r="D866" s="22"/>
      <c r="E866" s="27"/>
      <c r="F866" s="27"/>
      <c r="G866" s="27"/>
      <c r="H866" s="27"/>
      <c r="I866" s="27"/>
      <c r="J866" s="23"/>
      <c r="K866" s="27"/>
      <c r="L866" s="27"/>
      <c r="M866" s="27"/>
      <c r="N866" s="27"/>
      <c r="O866" s="27"/>
      <c r="P866" s="27"/>
      <c r="Q866" s="27"/>
      <c r="R866" s="23"/>
      <c r="S866" s="64"/>
      <c r="T866" s="24"/>
      <c r="U866" s="49"/>
      <c r="V866" s="54"/>
      <c r="W866" s="25"/>
      <c r="X866" s="25"/>
      <c r="Y866" s="25"/>
      <c r="Z866" s="25"/>
      <c r="AA866" s="25"/>
      <c r="AB866" s="25"/>
      <c r="AC866" s="25"/>
      <c r="AD866" s="55"/>
    </row>
    <row r="867" spans="1:30" ht="20" customHeight="1" x14ac:dyDescent="0.2">
      <c r="A867" s="20"/>
      <c r="B867" s="33"/>
      <c r="C867" s="63"/>
      <c r="D867" s="22"/>
      <c r="E867" s="27"/>
      <c r="F867" s="27"/>
      <c r="G867" s="27"/>
      <c r="H867" s="27"/>
      <c r="I867" s="27"/>
      <c r="J867" s="23"/>
      <c r="K867" s="27"/>
      <c r="L867" s="27"/>
      <c r="M867" s="27"/>
      <c r="N867" s="27"/>
      <c r="O867" s="27"/>
      <c r="P867" s="27"/>
      <c r="Q867" s="27"/>
      <c r="R867" s="23"/>
      <c r="S867" s="64"/>
      <c r="T867" s="24"/>
      <c r="U867" s="49"/>
      <c r="V867" s="54"/>
      <c r="W867" s="25"/>
      <c r="X867" s="25"/>
      <c r="Y867" s="25"/>
      <c r="Z867" s="25"/>
      <c r="AA867" s="25"/>
      <c r="AB867" s="25"/>
      <c r="AC867" s="25"/>
      <c r="AD867" s="55"/>
    </row>
    <row r="868" spans="1:30" ht="20" customHeight="1" x14ac:dyDescent="0.2">
      <c r="A868" s="20"/>
      <c r="B868" s="33"/>
      <c r="C868" s="63"/>
      <c r="D868" s="22"/>
      <c r="E868" s="27"/>
      <c r="F868" s="27"/>
      <c r="G868" s="27"/>
      <c r="H868" s="27"/>
      <c r="I868" s="27"/>
      <c r="J868" s="23"/>
      <c r="K868" s="27"/>
      <c r="L868" s="27"/>
      <c r="M868" s="27"/>
      <c r="N868" s="27"/>
      <c r="O868" s="27"/>
      <c r="P868" s="27"/>
      <c r="Q868" s="27"/>
      <c r="R868" s="23"/>
      <c r="S868" s="64"/>
      <c r="T868" s="24"/>
      <c r="U868" s="49"/>
      <c r="V868" s="54"/>
      <c r="W868" s="25"/>
      <c r="X868" s="25"/>
      <c r="Y868" s="25"/>
      <c r="Z868" s="25"/>
      <c r="AA868" s="25"/>
      <c r="AB868" s="25"/>
      <c r="AC868" s="25"/>
      <c r="AD868" s="55"/>
    </row>
    <row r="869" spans="1:30" ht="20" customHeight="1" x14ac:dyDescent="0.2">
      <c r="A869" s="20"/>
      <c r="B869" s="33"/>
      <c r="C869" s="63"/>
      <c r="D869" s="22"/>
      <c r="E869" s="27"/>
      <c r="F869" s="27"/>
      <c r="G869" s="27"/>
      <c r="H869" s="27"/>
      <c r="I869" s="27"/>
      <c r="J869" s="23"/>
      <c r="K869" s="27"/>
      <c r="L869" s="27"/>
      <c r="M869" s="27"/>
      <c r="N869" s="27"/>
      <c r="O869" s="27"/>
      <c r="P869" s="27"/>
      <c r="Q869" s="27"/>
      <c r="R869" s="23"/>
      <c r="S869" s="64"/>
      <c r="T869" s="24"/>
      <c r="U869" s="49"/>
      <c r="V869" s="54"/>
      <c r="W869" s="25"/>
      <c r="X869" s="25"/>
      <c r="Y869" s="25"/>
      <c r="Z869" s="25"/>
      <c r="AA869" s="25"/>
      <c r="AB869" s="25"/>
      <c r="AC869" s="25"/>
      <c r="AD869" s="55"/>
    </row>
    <row r="870" spans="1:30" ht="20" customHeight="1" x14ac:dyDescent="0.2">
      <c r="A870" s="20"/>
      <c r="B870" s="33"/>
      <c r="C870" s="63"/>
      <c r="D870" s="22"/>
      <c r="E870" s="27"/>
      <c r="F870" s="27"/>
      <c r="G870" s="27"/>
      <c r="H870" s="27"/>
      <c r="I870" s="27"/>
      <c r="J870" s="23"/>
      <c r="K870" s="27"/>
      <c r="L870" s="27"/>
      <c r="M870" s="27"/>
      <c r="N870" s="27"/>
      <c r="O870" s="27"/>
      <c r="P870" s="27"/>
      <c r="Q870" s="27"/>
      <c r="R870" s="23"/>
      <c r="S870" s="64"/>
      <c r="T870" s="24"/>
      <c r="U870" s="49"/>
      <c r="V870" s="54"/>
      <c r="W870" s="25"/>
      <c r="X870" s="25"/>
      <c r="Y870" s="25"/>
      <c r="Z870" s="25"/>
      <c r="AA870" s="25"/>
      <c r="AB870" s="25"/>
      <c r="AC870" s="25"/>
      <c r="AD870" s="55"/>
    </row>
    <row r="871" spans="1:30" ht="20" customHeight="1" x14ac:dyDescent="0.2">
      <c r="A871" s="20"/>
      <c r="B871" s="33"/>
      <c r="C871" s="63"/>
      <c r="D871" s="22"/>
      <c r="E871" s="27"/>
      <c r="F871" s="27"/>
      <c r="G871" s="27"/>
      <c r="H871" s="27"/>
      <c r="I871" s="27"/>
      <c r="J871" s="23"/>
      <c r="K871" s="27"/>
      <c r="L871" s="27"/>
      <c r="M871" s="27"/>
      <c r="N871" s="27"/>
      <c r="O871" s="27"/>
      <c r="P871" s="27"/>
      <c r="Q871" s="27"/>
      <c r="R871" s="23"/>
      <c r="S871" s="64"/>
      <c r="T871" s="24"/>
      <c r="U871" s="49"/>
      <c r="V871" s="54"/>
      <c r="W871" s="25"/>
      <c r="X871" s="25"/>
      <c r="Y871" s="25"/>
      <c r="Z871" s="25"/>
      <c r="AA871" s="25"/>
      <c r="AB871" s="25"/>
      <c r="AC871" s="25"/>
      <c r="AD871" s="55"/>
    </row>
    <row r="872" spans="1:30" ht="20" customHeight="1" x14ac:dyDescent="0.2">
      <c r="A872" s="20"/>
      <c r="B872" s="33"/>
      <c r="C872" s="63"/>
      <c r="D872" s="22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3"/>
      <c r="S872" s="64"/>
      <c r="T872" s="24"/>
      <c r="U872" s="49"/>
      <c r="V872" s="54"/>
      <c r="W872" s="25"/>
      <c r="X872" s="25"/>
      <c r="Y872" s="25"/>
      <c r="Z872" s="25"/>
      <c r="AA872" s="25"/>
      <c r="AB872" s="25"/>
      <c r="AC872" s="25"/>
      <c r="AD872" s="55"/>
    </row>
    <row r="873" spans="1:30" ht="20" customHeight="1" x14ac:dyDescent="0.2">
      <c r="A873" s="20"/>
      <c r="B873" s="33"/>
      <c r="C873" s="63"/>
      <c r="D873" s="22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3"/>
      <c r="S873" s="64"/>
      <c r="T873" s="24"/>
      <c r="U873" s="49"/>
      <c r="V873" s="54"/>
      <c r="W873" s="25"/>
      <c r="X873" s="25"/>
      <c r="Y873" s="25"/>
      <c r="Z873" s="25"/>
      <c r="AA873" s="25"/>
      <c r="AB873" s="25"/>
      <c r="AC873" s="25"/>
      <c r="AD873" s="55"/>
    </row>
    <row r="874" spans="1:30" ht="20" customHeight="1" x14ac:dyDescent="0.2">
      <c r="A874" s="20"/>
      <c r="B874" s="33"/>
      <c r="C874" s="63"/>
      <c r="D874" s="22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3"/>
      <c r="S874" s="64"/>
      <c r="T874" s="24"/>
      <c r="U874" s="49"/>
      <c r="V874" s="54"/>
      <c r="W874" s="25"/>
      <c r="X874" s="25"/>
      <c r="Y874" s="25"/>
      <c r="Z874" s="25"/>
      <c r="AA874" s="25"/>
      <c r="AB874" s="25"/>
      <c r="AC874" s="25"/>
      <c r="AD874" s="55"/>
    </row>
    <row r="875" spans="1:30" ht="20" customHeight="1" x14ac:dyDescent="0.2">
      <c r="A875" s="20"/>
      <c r="B875" s="33"/>
      <c r="C875" s="63"/>
      <c r="D875" s="22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3"/>
      <c r="S875" s="64"/>
      <c r="T875" s="24"/>
      <c r="U875" s="49"/>
      <c r="V875" s="54"/>
      <c r="W875" s="25"/>
      <c r="X875" s="25"/>
      <c r="Y875" s="25"/>
      <c r="Z875" s="25"/>
      <c r="AA875" s="25"/>
      <c r="AB875" s="25"/>
      <c r="AC875" s="25"/>
      <c r="AD875" s="55"/>
    </row>
    <row r="876" spans="1:30" ht="20" customHeight="1" x14ac:dyDescent="0.2">
      <c r="A876" s="20"/>
      <c r="B876" s="33"/>
      <c r="C876" s="63"/>
      <c r="D876" s="22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3"/>
      <c r="S876" s="64"/>
      <c r="T876" s="24"/>
      <c r="U876" s="49"/>
      <c r="V876" s="54"/>
      <c r="W876" s="25"/>
      <c r="X876" s="25"/>
      <c r="Y876" s="25"/>
      <c r="Z876" s="25"/>
      <c r="AA876" s="25"/>
      <c r="AB876" s="25"/>
      <c r="AC876" s="25"/>
      <c r="AD876" s="55"/>
    </row>
    <row r="877" spans="1:30" ht="20" customHeight="1" x14ac:dyDescent="0.2">
      <c r="A877" s="20"/>
      <c r="B877" s="33"/>
      <c r="C877" s="63"/>
      <c r="D877" s="22"/>
      <c r="E877" s="27"/>
      <c r="F877" s="27"/>
      <c r="G877" s="27"/>
      <c r="H877" s="27"/>
      <c r="I877" s="27"/>
      <c r="J877" s="23"/>
      <c r="K877" s="27"/>
      <c r="L877" s="27"/>
      <c r="M877" s="27"/>
      <c r="N877" s="27"/>
      <c r="O877" s="27"/>
      <c r="P877" s="27"/>
      <c r="Q877" s="27"/>
      <c r="R877" s="23"/>
      <c r="S877" s="64"/>
      <c r="T877" s="24"/>
      <c r="U877" s="49"/>
      <c r="V877" s="54"/>
      <c r="W877" s="25"/>
      <c r="X877" s="25"/>
      <c r="Y877" s="25"/>
      <c r="Z877" s="25"/>
      <c r="AA877" s="25"/>
      <c r="AB877" s="25"/>
      <c r="AC877" s="25"/>
      <c r="AD877" s="55"/>
    </row>
    <row r="878" spans="1:30" ht="20" customHeight="1" x14ac:dyDescent="0.2">
      <c r="A878" s="20"/>
      <c r="B878" s="33"/>
      <c r="C878" s="63"/>
      <c r="D878" s="22"/>
      <c r="E878" s="27"/>
      <c r="F878" s="27"/>
      <c r="G878" s="27"/>
      <c r="H878" s="27"/>
      <c r="I878" s="27"/>
      <c r="J878" s="23"/>
      <c r="K878" s="27"/>
      <c r="L878" s="27"/>
      <c r="M878" s="27"/>
      <c r="N878" s="27"/>
      <c r="O878" s="27"/>
      <c r="P878" s="27"/>
      <c r="Q878" s="27"/>
      <c r="R878" s="23"/>
      <c r="S878" s="64"/>
      <c r="T878" s="24"/>
      <c r="U878" s="49"/>
      <c r="V878" s="54"/>
      <c r="W878" s="25"/>
      <c r="X878" s="25"/>
      <c r="Y878" s="25"/>
      <c r="Z878" s="25"/>
      <c r="AA878" s="25"/>
      <c r="AB878" s="25"/>
      <c r="AC878" s="25"/>
      <c r="AD878" s="55"/>
    </row>
    <row r="879" spans="1:30" ht="20" customHeight="1" x14ac:dyDescent="0.2">
      <c r="A879" s="20"/>
      <c r="B879" s="33"/>
      <c r="C879" s="63"/>
      <c r="D879" s="22"/>
      <c r="E879" s="27"/>
      <c r="F879" s="27"/>
      <c r="G879" s="27"/>
      <c r="H879" s="27"/>
      <c r="I879" s="27"/>
      <c r="J879" s="23"/>
      <c r="K879" s="27"/>
      <c r="L879" s="27"/>
      <c r="M879" s="27"/>
      <c r="N879" s="27"/>
      <c r="O879" s="27"/>
      <c r="P879" s="27"/>
      <c r="Q879" s="27"/>
      <c r="R879" s="23"/>
      <c r="S879" s="64"/>
      <c r="T879" s="24"/>
      <c r="U879" s="49"/>
      <c r="V879" s="54"/>
      <c r="W879" s="25"/>
      <c r="X879" s="25"/>
      <c r="Y879" s="25"/>
      <c r="Z879" s="25"/>
      <c r="AA879" s="25"/>
      <c r="AB879" s="25"/>
      <c r="AC879" s="25"/>
      <c r="AD879" s="55"/>
    </row>
    <row r="880" spans="1:30" ht="20" customHeight="1" x14ac:dyDescent="0.2">
      <c r="A880" s="20"/>
      <c r="B880" s="33"/>
      <c r="C880" s="63"/>
      <c r="D880" s="22"/>
      <c r="E880" s="27"/>
      <c r="F880" s="27"/>
      <c r="G880" s="27"/>
      <c r="H880" s="27"/>
      <c r="I880" s="27"/>
      <c r="J880" s="23"/>
      <c r="K880" s="27"/>
      <c r="L880" s="27"/>
      <c r="M880" s="27"/>
      <c r="N880" s="27"/>
      <c r="O880" s="27"/>
      <c r="P880" s="27"/>
      <c r="Q880" s="27"/>
      <c r="R880" s="23"/>
      <c r="S880" s="64"/>
      <c r="T880" s="24"/>
      <c r="U880" s="49"/>
      <c r="V880" s="54"/>
      <c r="W880" s="25"/>
      <c r="X880" s="25"/>
      <c r="Y880" s="25"/>
      <c r="Z880" s="25"/>
      <c r="AA880" s="25"/>
      <c r="AB880" s="25"/>
      <c r="AC880" s="25"/>
      <c r="AD880" s="55"/>
    </row>
    <row r="881" spans="1:30" ht="20" customHeight="1" x14ac:dyDescent="0.2">
      <c r="A881" s="20"/>
      <c r="B881" s="33"/>
      <c r="C881" s="63"/>
      <c r="D881" s="22"/>
      <c r="E881" s="27"/>
      <c r="F881" s="27"/>
      <c r="G881" s="27"/>
      <c r="H881" s="27"/>
      <c r="I881" s="27"/>
      <c r="J881" s="23"/>
      <c r="K881" s="27"/>
      <c r="L881" s="27"/>
      <c r="M881" s="27"/>
      <c r="N881" s="27"/>
      <c r="O881" s="27"/>
      <c r="P881" s="27"/>
      <c r="Q881" s="27"/>
      <c r="R881" s="23"/>
      <c r="S881" s="64"/>
      <c r="T881" s="24"/>
      <c r="U881" s="49"/>
      <c r="V881" s="54"/>
      <c r="W881" s="25"/>
      <c r="X881" s="25"/>
      <c r="Y881" s="25"/>
      <c r="Z881" s="25"/>
      <c r="AA881" s="25"/>
      <c r="AB881" s="25"/>
      <c r="AC881" s="25"/>
      <c r="AD881" s="55"/>
    </row>
    <row r="882" spans="1:30" ht="20" customHeight="1" x14ac:dyDescent="0.2">
      <c r="A882" s="20"/>
      <c r="B882" s="33"/>
      <c r="C882" s="63"/>
      <c r="D882" s="22"/>
      <c r="E882" s="27"/>
      <c r="F882" s="27"/>
      <c r="G882" s="27"/>
      <c r="H882" s="27"/>
      <c r="I882" s="27"/>
      <c r="J882" s="23"/>
      <c r="K882" s="27"/>
      <c r="L882" s="27"/>
      <c r="M882" s="27"/>
      <c r="N882" s="27"/>
      <c r="O882" s="27"/>
      <c r="P882" s="27"/>
      <c r="Q882" s="27"/>
      <c r="R882" s="23"/>
      <c r="S882" s="64"/>
      <c r="T882" s="24"/>
      <c r="U882" s="49"/>
      <c r="V882" s="54"/>
      <c r="W882" s="25"/>
      <c r="X882" s="25"/>
      <c r="Y882" s="25"/>
      <c r="Z882" s="25"/>
      <c r="AA882" s="25"/>
      <c r="AB882" s="25"/>
      <c r="AC882" s="25"/>
      <c r="AD882" s="55"/>
    </row>
    <row r="883" spans="1:30" ht="20" customHeight="1" x14ac:dyDescent="0.2">
      <c r="A883" s="20"/>
      <c r="B883" s="33"/>
      <c r="C883" s="63"/>
      <c r="D883" s="22"/>
      <c r="E883" s="27"/>
      <c r="F883" s="27"/>
      <c r="G883" s="27"/>
      <c r="H883" s="27"/>
      <c r="I883" s="27"/>
      <c r="J883" s="23"/>
      <c r="K883" s="27"/>
      <c r="L883" s="27"/>
      <c r="M883" s="27"/>
      <c r="N883" s="27"/>
      <c r="O883" s="27"/>
      <c r="P883" s="27"/>
      <c r="Q883" s="27"/>
      <c r="R883" s="23"/>
      <c r="S883" s="64"/>
      <c r="T883" s="24"/>
      <c r="U883" s="49"/>
      <c r="V883" s="54"/>
      <c r="W883" s="25"/>
      <c r="X883" s="25"/>
      <c r="Y883" s="25"/>
      <c r="Z883" s="25"/>
      <c r="AA883" s="25"/>
      <c r="AB883" s="25"/>
      <c r="AC883" s="25"/>
      <c r="AD883" s="55"/>
    </row>
    <row r="884" spans="1:30" ht="20" customHeight="1" x14ac:dyDescent="0.2">
      <c r="A884" s="20"/>
      <c r="B884" s="33"/>
      <c r="C884" s="63"/>
      <c r="D884" s="22"/>
      <c r="E884" s="27"/>
      <c r="F884" s="27"/>
      <c r="G884" s="27"/>
      <c r="H884" s="27"/>
      <c r="I884" s="27"/>
      <c r="J884" s="23"/>
      <c r="K884" s="27"/>
      <c r="L884" s="27"/>
      <c r="M884" s="27"/>
      <c r="N884" s="27"/>
      <c r="O884" s="27"/>
      <c r="P884" s="27"/>
      <c r="Q884" s="27"/>
      <c r="R884" s="23"/>
      <c r="S884" s="64"/>
      <c r="T884" s="24"/>
      <c r="U884" s="49"/>
      <c r="V884" s="54"/>
      <c r="W884" s="25"/>
      <c r="X884" s="25"/>
      <c r="Y884" s="25"/>
      <c r="Z884" s="25"/>
      <c r="AA884" s="25"/>
      <c r="AB884" s="25"/>
      <c r="AC884" s="25"/>
      <c r="AD884" s="55"/>
    </row>
    <row r="885" spans="1:30" ht="20" customHeight="1" x14ac:dyDescent="0.2">
      <c r="A885" s="20"/>
      <c r="B885" s="33"/>
      <c r="C885" s="63"/>
      <c r="D885" s="22"/>
      <c r="E885" s="27"/>
      <c r="F885" s="27"/>
      <c r="G885" s="27"/>
      <c r="H885" s="27"/>
      <c r="I885" s="27"/>
      <c r="J885" s="23"/>
      <c r="K885" s="27"/>
      <c r="L885" s="27"/>
      <c r="M885" s="27"/>
      <c r="N885" s="27"/>
      <c r="O885" s="27"/>
      <c r="P885" s="27"/>
      <c r="Q885" s="27"/>
      <c r="R885" s="23"/>
      <c r="S885" s="64"/>
      <c r="T885" s="24"/>
      <c r="U885" s="49"/>
      <c r="V885" s="54"/>
      <c r="W885" s="25"/>
      <c r="X885" s="25"/>
      <c r="Y885" s="25"/>
      <c r="Z885" s="25"/>
      <c r="AA885" s="25"/>
      <c r="AB885" s="25"/>
      <c r="AC885" s="25"/>
      <c r="AD885" s="55"/>
    </row>
    <row r="886" spans="1:30" ht="20" customHeight="1" x14ac:dyDescent="0.2">
      <c r="A886" s="20"/>
      <c r="B886" s="33"/>
      <c r="C886" s="63"/>
      <c r="D886" s="22"/>
      <c r="E886" s="27"/>
      <c r="F886" s="27"/>
      <c r="G886" s="27"/>
      <c r="H886" s="27"/>
      <c r="I886" s="27"/>
      <c r="J886" s="23"/>
      <c r="K886" s="27"/>
      <c r="L886" s="27"/>
      <c r="M886" s="27"/>
      <c r="N886" s="27"/>
      <c r="O886" s="27"/>
      <c r="P886" s="27"/>
      <c r="Q886" s="27"/>
      <c r="R886" s="23"/>
      <c r="S886" s="64"/>
      <c r="T886" s="24"/>
      <c r="U886" s="49"/>
      <c r="V886" s="54"/>
      <c r="W886" s="25"/>
      <c r="X886" s="25"/>
      <c r="Y886" s="25"/>
      <c r="Z886" s="25"/>
      <c r="AA886" s="25"/>
      <c r="AB886" s="25"/>
      <c r="AC886" s="25"/>
      <c r="AD886" s="55"/>
    </row>
    <row r="887" spans="1:30" ht="20" customHeight="1" x14ac:dyDescent="0.2">
      <c r="A887" s="20"/>
      <c r="B887" s="33"/>
      <c r="C887" s="63"/>
      <c r="D887" s="22"/>
      <c r="E887" s="27"/>
      <c r="F887" s="27"/>
      <c r="G887" s="27"/>
      <c r="H887" s="27"/>
      <c r="I887" s="27"/>
      <c r="J887" s="23"/>
      <c r="K887" s="27"/>
      <c r="L887" s="27"/>
      <c r="M887" s="27"/>
      <c r="N887" s="27"/>
      <c r="O887" s="27"/>
      <c r="P887" s="27"/>
      <c r="Q887" s="27"/>
      <c r="R887" s="23"/>
      <c r="S887" s="64"/>
      <c r="T887" s="24"/>
      <c r="U887" s="49"/>
      <c r="V887" s="54"/>
      <c r="W887" s="25"/>
      <c r="X887" s="25"/>
      <c r="Y887" s="25"/>
      <c r="Z887" s="25"/>
      <c r="AA887" s="25"/>
      <c r="AB887" s="25"/>
      <c r="AC887" s="25"/>
      <c r="AD887" s="55"/>
    </row>
    <row r="888" spans="1:30" ht="20" customHeight="1" x14ac:dyDescent="0.2">
      <c r="A888" s="20"/>
      <c r="B888" s="33"/>
      <c r="C888" s="63"/>
      <c r="D888" s="22"/>
      <c r="E888" s="27"/>
      <c r="F888" s="27"/>
      <c r="G888" s="27"/>
      <c r="H888" s="27"/>
      <c r="I888" s="27"/>
      <c r="J888" s="23"/>
      <c r="K888" s="27"/>
      <c r="L888" s="27"/>
      <c r="M888" s="27"/>
      <c r="N888" s="27"/>
      <c r="O888" s="27"/>
      <c r="P888" s="27"/>
      <c r="Q888" s="27"/>
      <c r="R888" s="23"/>
      <c r="S888" s="64"/>
      <c r="T888" s="24"/>
      <c r="U888" s="49"/>
      <c r="V888" s="54"/>
      <c r="W888" s="25"/>
      <c r="X888" s="25"/>
      <c r="Y888" s="25"/>
      <c r="Z888" s="25"/>
      <c r="AA888" s="25"/>
      <c r="AB888" s="25"/>
      <c r="AC888" s="25"/>
      <c r="AD888" s="55"/>
    </row>
    <row r="889" spans="1:30" ht="20" customHeight="1" x14ac:dyDescent="0.2">
      <c r="A889" s="20"/>
      <c r="B889" s="33"/>
      <c r="C889" s="63"/>
      <c r="D889" s="22"/>
      <c r="E889" s="27"/>
      <c r="F889" s="27"/>
      <c r="G889" s="27"/>
      <c r="H889" s="27"/>
      <c r="I889" s="27"/>
      <c r="J889" s="23"/>
      <c r="K889" s="27"/>
      <c r="L889" s="27"/>
      <c r="M889" s="27"/>
      <c r="N889" s="27"/>
      <c r="O889" s="27"/>
      <c r="P889" s="27"/>
      <c r="Q889" s="27"/>
      <c r="R889" s="23"/>
      <c r="S889" s="64"/>
      <c r="T889" s="24"/>
      <c r="U889" s="49"/>
      <c r="V889" s="54"/>
      <c r="W889" s="25"/>
      <c r="X889" s="25"/>
      <c r="Y889" s="25"/>
      <c r="Z889" s="25"/>
      <c r="AA889" s="25"/>
      <c r="AB889" s="25"/>
      <c r="AC889" s="25"/>
      <c r="AD889" s="55"/>
    </row>
    <row r="890" spans="1:30" ht="20" customHeight="1" x14ac:dyDescent="0.2">
      <c r="A890" s="20"/>
      <c r="B890" s="33"/>
      <c r="C890" s="63"/>
      <c r="D890" s="22"/>
      <c r="E890" s="27"/>
      <c r="F890" s="27"/>
      <c r="G890" s="27"/>
      <c r="H890" s="27"/>
      <c r="I890" s="27"/>
      <c r="J890" s="23"/>
      <c r="K890" s="27"/>
      <c r="L890" s="27"/>
      <c r="M890" s="27"/>
      <c r="N890" s="27"/>
      <c r="O890" s="27"/>
      <c r="P890" s="27"/>
      <c r="Q890" s="27"/>
      <c r="R890" s="23"/>
      <c r="S890" s="64"/>
      <c r="T890" s="24"/>
      <c r="U890" s="49"/>
      <c r="V890" s="54"/>
      <c r="W890" s="25"/>
      <c r="X890" s="25"/>
      <c r="Y890" s="25"/>
      <c r="Z890" s="25"/>
      <c r="AA890" s="25"/>
      <c r="AB890" s="25"/>
      <c r="AC890" s="25"/>
      <c r="AD890" s="55"/>
    </row>
    <row r="891" spans="1:30" ht="20" customHeight="1" x14ac:dyDescent="0.2">
      <c r="A891" s="20"/>
      <c r="B891" s="33"/>
      <c r="C891" s="63"/>
      <c r="D891" s="22"/>
      <c r="E891" s="27"/>
      <c r="F891" s="27"/>
      <c r="G891" s="27"/>
      <c r="H891" s="27"/>
      <c r="I891" s="27"/>
      <c r="J891" s="23"/>
      <c r="K891" s="27"/>
      <c r="L891" s="27"/>
      <c r="M891" s="27"/>
      <c r="N891" s="27"/>
      <c r="O891" s="27"/>
      <c r="P891" s="27"/>
      <c r="Q891" s="27"/>
      <c r="R891" s="23"/>
      <c r="S891" s="64"/>
      <c r="T891" s="24"/>
      <c r="U891" s="49"/>
      <c r="V891" s="54"/>
      <c r="W891" s="25"/>
      <c r="X891" s="25"/>
      <c r="Y891" s="25"/>
      <c r="Z891" s="25"/>
      <c r="AA891" s="25"/>
      <c r="AB891" s="25"/>
      <c r="AC891" s="25"/>
      <c r="AD891" s="55"/>
    </row>
    <row r="892" spans="1:30" ht="20" customHeight="1" x14ac:dyDescent="0.2">
      <c r="A892" s="20"/>
      <c r="B892" s="33"/>
      <c r="C892" s="63"/>
      <c r="D892" s="22"/>
      <c r="E892" s="27"/>
      <c r="F892" s="27"/>
      <c r="G892" s="27"/>
      <c r="H892" s="27"/>
      <c r="I892" s="27"/>
      <c r="J892" s="23"/>
      <c r="K892" s="27"/>
      <c r="L892" s="27"/>
      <c r="M892" s="27"/>
      <c r="N892" s="27"/>
      <c r="O892" s="27"/>
      <c r="P892" s="27"/>
      <c r="Q892" s="27"/>
      <c r="R892" s="23"/>
      <c r="S892" s="64"/>
      <c r="T892" s="24"/>
      <c r="U892" s="49"/>
      <c r="V892" s="54"/>
      <c r="W892" s="25"/>
      <c r="X892" s="25"/>
      <c r="Y892" s="25"/>
      <c r="Z892" s="25"/>
      <c r="AA892" s="25"/>
      <c r="AB892" s="25"/>
      <c r="AC892" s="25"/>
      <c r="AD892" s="55"/>
    </row>
    <row r="893" spans="1:30" ht="20" customHeight="1" x14ac:dyDescent="0.2">
      <c r="A893" s="20"/>
      <c r="B893" s="33"/>
      <c r="C893" s="63"/>
      <c r="D893" s="22"/>
      <c r="E893" s="27"/>
      <c r="F893" s="27"/>
      <c r="G893" s="27"/>
      <c r="H893" s="27"/>
      <c r="I893" s="27"/>
      <c r="J893" s="23"/>
      <c r="K893" s="27"/>
      <c r="L893" s="27"/>
      <c r="M893" s="27"/>
      <c r="N893" s="27"/>
      <c r="O893" s="27"/>
      <c r="P893" s="27"/>
      <c r="Q893" s="27"/>
      <c r="R893" s="23"/>
      <c r="S893" s="64"/>
      <c r="T893" s="24"/>
      <c r="U893" s="49"/>
      <c r="V893" s="54"/>
      <c r="W893" s="25"/>
      <c r="X893" s="25"/>
      <c r="Y893" s="25"/>
      <c r="Z893" s="25"/>
      <c r="AA893" s="25"/>
      <c r="AB893" s="25"/>
      <c r="AC893" s="25"/>
      <c r="AD893" s="55"/>
    </row>
    <row r="894" spans="1:30" ht="20" customHeight="1" x14ac:dyDescent="0.2">
      <c r="A894" s="20"/>
      <c r="B894" s="33"/>
      <c r="C894" s="63"/>
      <c r="D894" s="22"/>
      <c r="E894" s="27"/>
      <c r="F894" s="27"/>
      <c r="G894" s="27"/>
      <c r="H894" s="27"/>
      <c r="I894" s="27"/>
      <c r="J894" s="23"/>
      <c r="K894" s="27"/>
      <c r="L894" s="27"/>
      <c r="M894" s="27"/>
      <c r="N894" s="27"/>
      <c r="O894" s="27"/>
      <c r="P894" s="27"/>
      <c r="Q894" s="27"/>
      <c r="R894" s="23"/>
      <c r="S894" s="64"/>
      <c r="T894" s="24"/>
      <c r="U894" s="49"/>
      <c r="V894" s="54"/>
      <c r="W894" s="25"/>
      <c r="X894" s="25"/>
      <c r="Y894" s="25"/>
      <c r="Z894" s="25"/>
      <c r="AA894" s="25"/>
      <c r="AB894" s="25"/>
      <c r="AC894" s="25"/>
      <c r="AD894" s="55"/>
    </row>
    <row r="895" spans="1:30" ht="20" customHeight="1" x14ac:dyDescent="0.2">
      <c r="A895" s="20"/>
      <c r="B895" s="33"/>
      <c r="C895" s="63"/>
      <c r="D895" s="22"/>
      <c r="E895" s="27"/>
      <c r="F895" s="27"/>
      <c r="G895" s="27"/>
      <c r="H895" s="27"/>
      <c r="I895" s="27"/>
      <c r="J895" s="23"/>
      <c r="K895" s="27"/>
      <c r="L895" s="27"/>
      <c r="M895" s="27"/>
      <c r="N895" s="27"/>
      <c r="O895" s="27"/>
      <c r="P895" s="27"/>
      <c r="Q895" s="27"/>
      <c r="R895" s="23"/>
      <c r="S895" s="64"/>
      <c r="T895" s="24"/>
      <c r="U895" s="49"/>
      <c r="V895" s="54"/>
      <c r="W895" s="25"/>
      <c r="X895" s="25"/>
      <c r="Y895" s="25"/>
      <c r="Z895" s="25"/>
      <c r="AA895" s="25"/>
      <c r="AB895" s="25"/>
      <c r="AC895" s="25"/>
      <c r="AD895" s="55"/>
    </row>
    <row r="896" spans="1:30" ht="20" customHeight="1" x14ac:dyDescent="0.2">
      <c r="A896" s="20"/>
      <c r="B896" s="33"/>
      <c r="C896" s="63"/>
      <c r="D896" s="22"/>
      <c r="E896" s="27"/>
      <c r="F896" s="27"/>
      <c r="G896" s="27"/>
      <c r="H896" s="27"/>
      <c r="I896" s="27"/>
      <c r="J896" s="23"/>
      <c r="K896" s="27"/>
      <c r="L896" s="27"/>
      <c r="M896" s="27"/>
      <c r="N896" s="27"/>
      <c r="O896" s="27"/>
      <c r="P896" s="27"/>
      <c r="Q896" s="27"/>
      <c r="R896" s="23"/>
      <c r="S896" s="64"/>
      <c r="T896" s="24"/>
      <c r="U896" s="49"/>
      <c r="V896" s="54"/>
      <c r="W896" s="25"/>
      <c r="X896" s="25"/>
      <c r="Y896" s="25"/>
      <c r="Z896" s="25"/>
      <c r="AA896" s="25"/>
      <c r="AB896" s="25"/>
      <c r="AC896" s="25"/>
      <c r="AD896" s="55"/>
    </row>
    <row r="897" spans="1:30" ht="20" customHeight="1" x14ac:dyDescent="0.2">
      <c r="A897" s="20"/>
      <c r="B897" s="33"/>
      <c r="C897" s="63"/>
      <c r="D897" s="22"/>
      <c r="E897" s="27"/>
      <c r="F897" s="27"/>
      <c r="G897" s="27"/>
      <c r="H897" s="27"/>
      <c r="I897" s="27"/>
      <c r="J897" s="23"/>
      <c r="K897" s="27"/>
      <c r="L897" s="27"/>
      <c r="M897" s="27"/>
      <c r="N897" s="27"/>
      <c r="O897" s="27"/>
      <c r="P897" s="27"/>
      <c r="Q897" s="27"/>
      <c r="R897" s="23"/>
      <c r="S897" s="64"/>
      <c r="T897" s="24"/>
      <c r="U897" s="49"/>
      <c r="V897" s="54"/>
      <c r="W897" s="25"/>
      <c r="X897" s="25"/>
      <c r="Y897" s="25"/>
      <c r="Z897" s="25"/>
      <c r="AA897" s="25"/>
      <c r="AB897" s="25"/>
      <c r="AC897" s="25"/>
      <c r="AD897" s="55"/>
    </row>
    <row r="898" spans="1:30" ht="20" customHeight="1" x14ac:dyDescent="0.2">
      <c r="A898" s="20"/>
      <c r="B898" s="33"/>
      <c r="C898" s="63"/>
      <c r="D898" s="22"/>
      <c r="E898" s="27"/>
      <c r="F898" s="27"/>
      <c r="G898" s="27"/>
      <c r="H898" s="27"/>
      <c r="I898" s="27"/>
      <c r="J898" s="23"/>
      <c r="K898" s="27"/>
      <c r="L898" s="27"/>
      <c r="M898" s="27"/>
      <c r="N898" s="27"/>
      <c r="O898" s="27"/>
      <c r="P898" s="27"/>
      <c r="Q898" s="27"/>
      <c r="R898" s="23"/>
      <c r="S898" s="64"/>
      <c r="T898" s="24"/>
      <c r="U898" s="49"/>
      <c r="V898" s="54"/>
      <c r="W898" s="25"/>
      <c r="X898" s="25"/>
      <c r="Y898" s="25"/>
      <c r="Z898" s="25"/>
      <c r="AA898" s="25"/>
      <c r="AB898" s="25"/>
      <c r="AC898" s="25"/>
      <c r="AD898" s="55"/>
    </row>
    <row r="899" spans="1:30" ht="20" customHeight="1" x14ac:dyDescent="0.2">
      <c r="A899" s="20"/>
      <c r="B899" s="33"/>
      <c r="C899" s="63"/>
      <c r="D899" s="22"/>
      <c r="E899" s="27"/>
      <c r="F899" s="27"/>
      <c r="G899" s="27"/>
      <c r="H899" s="27"/>
      <c r="I899" s="27"/>
      <c r="J899" s="23"/>
      <c r="K899" s="27"/>
      <c r="L899" s="27"/>
      <c r="M899" s="27"/>
      <c r="N899" s="27"/>
      <c r="O899" s="27"/>
      <c r="P899" s="27"/>
      <c r="Q899" s="27"/>
      <c r="R899" s="23"/>
      <c r="S899" s="64"/>
      <c r="T899" s="24"/>
      <c r="U899" s="49"/>
      <c r="V899" s="54"/>
      <c r="W899" s="25"/>
      <c r="X899" s="25"/>
      <c r="Y899" s="25"/>
      <c r="Z899" s="25"/>
      <c r="AA899" s="25"/>
      <c r="AB899" s="25"/>
      <c r="AC899" s="25"/>
      <c r="AD899" s="55"/>
    </row>
    <row r="900" spans="1:30" ht="20" customHeight="1" x14ac:dyDescent="0.2">
      <c r="A900" s="20"/>
      <c r="B900" s="33"/>
      <c r="C900" s="63"/>
      <c r="D900" s="22"/>
      <c r="E900" s="27"/>
      <c r="F900" s="27"/>
      <c r="G900" s="27"/>
      <c r="H900" s="27"/>
      <c r="I900" s="27"/>
      <c r="J900" s="23"/>
      <c r="K900" s="27"/>
      <c r="L900" s="27"/>
      <c r="M900" s="27"/>
      <c r="N900" s="27"/>
      <c r="O900" s="27"/>
      <c r="P900" s="27"/>
      <c r="Q900" s="27"/>
      <c r="R900" s="23"/>
      <c r="S900" s="64"/>
      <c r="T900" s="24"/>
      <c r="U900" s="49"/>
      <c r="V900" s="54"/>
      <c r="W900" s="25"/>
      <c r="X900" s="25"/>
      <c r="Y900" s="25"/>
      <c r="Z900" s="25"/>
      <c r="AA900" s="25"/>
      <c r="AB900" s="25"/>
      <c r="AC900" s="25"/>
      <c r="AD900" s="55"/>
    </row>
    <row r="901" spans="1:30" ht="20" customHeight="1" x14ac:dyDescent="0.2">
      <c r="A901" s="20"/>
      <c r="B901" s="33"/>
      <c r="C901" s="63"/>
      <c r="D901" s="22"/>
      <c r="E901" s="27"/>
      <c r="F901" s="27"/>
      <c r="G901" s="27"/>
      <c r="H901" s="27"/>
      <c r="I901" s="27"/>
      <c r="J901" s="23"/>
      <c r="K901" s="27"/>
      <c r="L901" s="27"/>
      <c r="M901" s="27"/>
      <c r="N901" s="27"/>
      <c r="O901" s="27"/>
      <c r="P901" s="27"/>
      <c r="Q901" s="27"/>
      <c r="R901" s="23"/>
      <c r="S901" s="64"/>
      <c r="T901" s="24"/>
      <c r="U901" s="49"/>
      <c r="V901" s="54"/>
      <c r="W901" s="25"/>
      <c r="X901" s="25"/>
      <c r="Y901" s="25"/>
      <c r="Z901" s="25"/>
      <c r="AA901" s="25"/>
      <c r="AB901" s="25"/>
      <c r="AC901" s="25"/>
      <c r="AD901" s="55"/>
    </row>
    <row r="902" spans="1:30" ht="20" customHeight="1" x14ac:dyDescent="0.2">
      <c r="A902" s="20"/>
      <c r="B902" s="33"/>
      <c r="C902" s="63"/>
      <c r="D902" s="22"/>
      <c r="E902" s="27"/>
      <c r="F902" s="27"/>
      <c r="G902" s="27"/>
      <c r="H902" s="27"/>
      <c r="I902" s="27"/>
      <c r="J902" s="23"/>
      <c r="K902" s="27"/>
      <c r="L902" s="27"/>
      <c r="M902" s="27"/>
      <c r="N902" s="27"/>
      <c r="O902" s="27"/>
      <c r="P902" s="27"/>
      <c r="Q902" s="27"/>
      <c r="R902" s="23"/>
      <c r="S902" s="64"/>
      <c r="T902" s="24"/>
      <c r="U902" s="49"/>
      <c r="V902" s="54"/>
      <c r="W902" s="25"/>
      <c r="X902" s="25"/>
      <c r="Y902" s="25"/>
      <c r="Z902" s="25"/>
      <c r="AA902" s="25"/>
      <c r="AB902" s="25"/>
      <c r="AC902" s="25"/>
      <c r="AD902" s="55"/>
    </row>
    <row r="903" spans="1:30" ht="20" customHeight="1" x14ac:dyDescent="0.2">
      <c r="A903" s="20"/>
      <c r="B903" s="33"/>
      <c r="C903" s="63"/>
      <c r="D903" s="22"/>
      <c r="E903" s="27"/>
      <c r="F903" s="27"/>
      <c r="G903" s="27"/>
      <c r="H903" s="27"/>
      <c r="I903" s="27"/>
      <c r="J903" s="23"/>
      <c r="K903" s="27"/>
      <c r="L903" s="27"/>
      <c r="M903" s="27"/>
      <c r="N903" s="27"/>
      <c r="O903" s="27"/>
      <c r="P903" s="27"/>
      <c r="Q903" s="27"/>
      <c r="R903" s="23"/>
      <c r="S903" s="64"/>
      <c r="T903" s="24"/>
      <c r="U903" s="49"/>
      <c r="V903" s="54"/>
      <c r="W903" s="25"/>
      <c r="X903" s="25"/>
      <c r="Y903" s="25"/>
      <c r="Z903" s="25"/>
      <c r="AA903" s="25"/>
      <c r="AB903" s="25"/>
      <c r="AC903" s="25"/>
      <c r="AD903" s="55"/>
    </row>
    <row r="904" spans="1:30" ht="20" customHeight="1" x14ac:dyDescent="0.2">
      <c r="A904" s="20"/>
      <c r="B904" s="33"/>
      <c r="C904" s="63"/>
      <c r="D904" s="22"/>
      <c r="E904" s="27"/>
      <c r="F904" s="27"/>
      <c r="G904" s="27"/>
      <c r="H904" s="27"/>
      <c r="I904" s="27"/>
      <c r="J904" s="23"/>
      <c r="K904" s="27"/>
      <c r="L904" s="27"/>
      <c r="M904" s="27"/>
      <c r="N904" s="27"/>
      <c r="O904" s="27"/>
      <c r="P904" s="27"/>
      <c r="Q904" s="27"/>
      <c r="R904" s="23"/>
      <c r="S904" s="64"/>
      <c r="T904" s="24"/>
      <c r="U904" s="49"/>
      <c r="V904" s="54"/>
      <c r="W904" s="25"/>
      <c r="X904" s="25"/>
      <c r="Y904" s="25"/>
      <c r="Z904" s="25"/>
      <c r="AA904" s="25"/>
      <c r="AB904" s="25"/>
      <c r="AC904" s="25"/>
      <c r="AD904" s="55"/>
    </row>
    <row r="905" spans="1:30" ht="20" customHeight="1" x14ac:dyDescent="0.2">
      <c r="A905" s="20"/>
      <c r="B905" s="33"/>
      <c r="C905" s="63"/>
      <c r="D905" s="22"/>
      <c r="E905" s="27"/>
      <c r="F905" s="27"/>
      <c r="G905" s="27"/>
      <c r="H905" s="27"/>
      <c r="I905" s="27"/>
      <c r="J905" s="23"/>
      <c r="K905" s="27"/>
      <c r="L905" s="27"/>
      <c r="M905" s="27"/>
      <c r="N905" s="27"/>
      <c r="O905" s="27"/>
      <c r="P905" s="27"/>
      <c r="Q905" s="27"/>
      <c r="R905" s="23"/>
      <c r="S905" s="64"/>
      <c r="T905" s="24"/>
      <c r="U905" s="49"/>
      <c r="V905" s="54"/>
      <c r="W905" s="25"/>
      <c r="X905" s="25"/>
      <c r="Y905" s="25"/>
      <c r="Z905" s="25"/>
      <c r="AA905" s="25"/>
      <c r="AB905" s="25"/>
      <c r="AC905" s="25"/>
      <c r="AD905" s="55"/>
    </row>
    <row r="906" spans="1:30" ht="20" customHeight="1" x14ac:dyDescent="0.2">
      <c r="A906" s="20"/>
      <c r="B906" s="33"/>
      <c r="C906" s="63"/>
      <c r="D906" s="22"/>
      <c r="E906" s="27"/>
      <c r="F906" s="27"/>
      <c r="G906" s="27"/>
      <c r="H906" s="27"/>
      <c r="I906" s="27"/>
      <c r="J906" s="23"/>
      <c r="K906" s="27"/>
      <c r="L906" s="27"/>
      <c r="M906" s="27"/>
      <c r="N906" s="27"/>
      <c r="O906" s="27"/>
      <c r="P906" s="27"/>
      <c r="Q906" s="27"/>
      <c r="R906" s="23"/>
      <c r="S906" s="64"/>
      <c r="T906" s="24"/>
      <c r="U906" s="49"/>
      <c r="V906" s="54"/>
      <c r="W906" s="25"/>
      <c r="X906" s="25"/>
      <c r="Y906" s="25"/>
      <c r="Z906" s="25"/>
      <c r="AA906" s="25"/>
      <c r="AB906" s="25"/>
      <c r="AC906" s="25"/>
      <c r="AD906" s="55"/>
    </row>
    <row r="907" spans="1:30" ht="20" customHeight="1" x14ac:dyDescent="0.2">
      <c r="A907" s="20"/>
      <c r="B907" s="33"/>
      <c r="C907" s="63"/>
      <c r="D907" s="22"/>
      <c r="E907" s="27"/>
      <c r="F907" s="27"/>
      <c r="G907" s="27"/>
      <c r="H907" s="27"/>
      <c r="I907" s="27"/>
      <c r="J907" s="23"/>
      <c r="K907" s="27"/>
      <c r="L907" s="27"/>
      <c r="M907" s="27"/>
      <c r="N907" s="27"/>
      <c r="O907" s="27"/>
      <c r="P907" s="27"/>
      <c r="Q907" s="27"/>
      <c r="R907" s="23"/>
      <c r="S907" s="64"/>
      <c r="T907" s="24"/>
      <c r="U907" s="49"/>
      <c r="V907" s="54"/>
      <c r="W907" s="25"/>
      <c r="X907" s="25"/>
      <c r="Y907" s="25"/>
      <c r="Z907" s="25"/>
      <c r="AA907" s="25"/>
      <c r="AB907" s="25"/>
      <c r="AC907" s="25"/>
      <c r="AD907" s="55"/>
    </row>
    <row r="908" spans="1:30" ht="20" customHeight="1" x14ac:dyDescent="0.2">
      <c r="A908" s="20"/>
      <c r="B908" s="33"/>
      <c r="C908" s="63"/>
      <c r="D908" s="22"/>
      <c r="E908" s="27"/>
      <c r="F908" s="27"/>
      <c r="G908" s="27"/>
      <c r="H908" s="27"/>
      <c r="I908" s="27"/>
      <c r="J908" s="23"/>
      <c r="K908" s="27"/>
      <c r="L908" s="27"/>
      <c r="M908" s="27"/>
      <c r="N908" s="27"/>
      <c r="O908" s="27"/>
      <c r="P908" s="27"/>
      <c r="Q908" s="27"/>
      <c r="R908" s="23"/>
      <c r="S908" s="64"/>
      <c r="T908" s="24"/>
      <c r="U908" s="49"/>
      <c r="V908" s="54"/>
      <c r="W908" s="25"/>
      <c r="X908" s="25"/>
      <c r="Y908" s="25"/>
      <c r="Z908" s="25"/>
      <c r="AA908" s="25"/>
      <c r="AB908" s="25"/>
      <c r="AC908" s="25"/>
      <c r="AD908" s="55"/>
    </row>
    <row r="909" spans="1:30" ht="20" customHeight="1" x14ac:dyDescent="0.2">
      <c r="A909" s="20"/>
      <c r="B909" s="33"/>
      <c r="C909" s="63"/>
      <c r="D909" s="22"/>
      <c r="E909" s="27"/>
      <c r="F909" s="27"/>
      <c r="G909" s="27"/>
      <c r="H909" s="27"/>
      <c r="I909" s="27"/>
      <c r="J909" s="23"/>
      <c r="K909" s="27"/>
      <c r="L909" s="27"/>
      <c r="M909" s="27"/>
      <c r="N909" s="27"/>
      <c r="O909" s="27"/>
      <c r="P909" s="27"/>
      <c r="Q909" s="27"/>
      <c r="R909" s="23"/>
      <c r="S909" s="64"/>
      <c r="T909" s="24"/>
      <c r="U909" s="49"/>
      <c r="V909" s="54"/>
      <c r="W909" s="25"/>
      <c r="X909" s="25"/>
      <c r="Y909" s="25"/>
      <c r="Z909" s="25"/>
      <c r="AA909" s="25"/>
      <c r="AB909" s="25"/>
      <c r="AC909" s="25"/>
      <c r="AD909" s="55"/>
    </row>
    <row r="910" spans="1:30" ht="20" customHeight="1" x14ac:dyDescent="0.2">
      <c r="A910" s="20"/>
      <c r="B910" s="33"/>
      <c r="C910" s="63"/>
      <c r="D910" s="22"/>
      <c r="E910" s="27"/>
      <c r="F910" s="27"/>
      <c r="G910" s="27"/>
      <c r="H910" s="27"/>
      <c r="I910" s="27"/>
      <c r="J910" s="23"/>
      <c r="K910" s="27"/>
      <c r="L910" s="27"/>
      <c r="M910" s="27"/>
      <c r="N910" s="27"/>
      <c r="O910" s="27"/>
      <c r="P910" s="27"/>
      <c r="Q910" s="27"/>
      <c r="R910" s="23"/>
      <c r="S910" s="64"/>
      <c r="T910" s="24"/>
      <c r="U910" s="49"/>
      <c r="V910" s="54"/>
      <c r="W910" s="25"/>
      <c r="X910" s="25"/>
      <c r="Y910" s="25"/>
      <c r="Z910" s="25"/>
      <c r="AA910" s="25"/>
      <c r="AB910" s="25"/>
      <c r="AC910" s="25"/>
      <c r="AD910" s="55"/>
    </row>
    <row r="911" spans="1:30" ht="20" customHeight="1" x14ac:dyDescent="0.2">
      <c r="A911" s="20"/>
      <c r="B911" s="33"/>
      <c r="C911" s="63"/>
      <c r="D911" s="22"/>
      <c r="E911" s="27"/>
      <c r="F911" s="27"/>
      <c r="G911" s="27"/>
      <c r="H911" s="27"/>
      <c r="I911" s="27"/>
      <c r="J911" s="23"/>
      <c r="K911" s="27"/>
      <c r="L911" s="27"/>
      <c r="M911" s="27"/>
      <c r="N911" s="27"/>
      <c r="O911" s="27"/>
      <c r="P911" s="27"/>
      <c r="Q911" s="27"/>
      <c r="R911" s="23"/>
      <c r="S911" s="64"/>
      <c r="T911" s="24"/>
      <c r="U911" s="49"/>
      <c r="V911" s="54"/>
      <c r="W911" s="25"/>
      <c r="X911" s="25"/>
      <c r="Y911" s="25"/>
      <c r="Z911" s="25"/>
      <c r="AA911" s="25"/>
      <c r="AB911" s="25"/>
      <c r="AC911" s="25"/>
      <c r="AD911" s="55"/>
    </row>
    <row r="912" spans="1:30" ht="20" customHeight="1" x14ac:dyDescent="0.2">
      <c r="A912" s="20"/>
      <c r="B912" s="33"/>
      <c r="C912" s="63"/>
      <c r="D912" s="22"/>
      <c r="E912" s="27"/>
      <c r="F912" s="27"/>
      <c r="G912" s="27"/>
      <c r="H912" s="27"/>
      <c r="I912" s="27"/>
      <c r="J912" s="23"/>
      <c r="K912" s="27"/>
      <c r="L912" s="27"/>
      <c r="M912" s="27"/>
      <c r="N912" s="27"/>
      <c r="O912" s="27"/>
      <c r="P912" s="27"/>
      <c r="Q912" s="27"/>
      <c r="R912" s="23"/>
      <c r="S912" s="64"/>
      <c r="T912" s="24"/>
      <c r="U912" s="49"/>
      <c r="V912" s="54"/>
      <c r="W912" s="25"/>
      <c r="X912" s="25"/>
      <c r="Y912" s="25"/>
      <c r="Z912" s="25"/>
      <c r="AA912" s="25"/>
      <c r="AB912" s="25"/>
      <c r="AC912" s="25"/>
      <c r="AD912" s="55"/>
    </row>
    <row r="913" spans="1:30" ht="20" customHeight="1" x14ac:dyDescent="0.2">
      <c r="A913" s="20"/>
      <c r="B913" s="33"/>
      <c r="C913" s="63"/>
      <c r="D913" s="22"/>
      <c r="E913" s="27"/>
      <c r="F913" s="27"/>
      <c r="G913" s="27"/>
      <c r="H913" s="27"/>
      <c r="I913" s="27"/>
      <c r="J913" s="23"/>
      <c r="K913" s="27"/>
      <c r="L913" s="27"/>
      <c r="M913" s="27"/>
      <c r="N913" s="27"/>
      <c r="O913" s="27"/>
      <c r="P913" s="27"/>
      <c r="Q913" s="27"/>
      <c r="R913" s="23"/>
      <c r="S913" s="64"/>
      <c r="T913" s="24"/>
      <c r="U913" s="49"/>
      <c r="V913" s="54"/>
      <c r="W913" s="25"/>
      <c r="X913" s="25"/>
      <c r="Y913" s="25"/>
      <c r="Z913" s="25"/>
      <c r="AA913" s="25"/>
      <c r="AB913" s="25"/>
      <c r="AC913" s="25"/>
      <c r="AD913" s="55"/>
    </row>
    <row r="914" spans="1:30" ht="20" customHeight="1" x14ac:dyDescent="0.2">
      <c r="A914" s="20"/>
      <c r="B914" s="33"/>
      <c r="C914" s="63"/>
      <c r="D914" s="22"/>
      <c r="E914" s="27"/>
      <c r="F914" s="27"/>
      <c r="G914" s="27"/>
      <c r="H914" s="27"/>
      <c r="I914" s="27"/>
      <c r="J914" s="23"/>
      <c r="K914" s="27"/>
      <c r="L914" s="27"/>
      <c r="M914" s="27"/>
      <c r="N914" s="27"/>
      <c r="O914" s="27"/>
      <c r="P914" s="27"/>
      <c r="Q914" s="27"/>
      <c r="R914" s="23"/>
      <c r="S914" s="64"/>
      <c r="T914" s="24"/>
      <c r="U914" s="49"/>
      <c r="V914" s="54"/>
      <c r="W914" s="25"/>
      <c r="X914" s="25"/>
      <c r="Y914" s="25"/>
      <c r="Z914" s="25"/>
      <c r="AA914" s="25"/>
      <c r="AB914" s="25"/>
      <c r="AC914" s="25"/>
      <c r="AD914" s="55"/>
    </row>
    <row r="915" spans="1:30" ht="20" customHeight="1" x14ac:dyDescent="0.2">
      <c r="A915" s="20"/>
      <c r="B915" s="33"/>
      <c r="C915" s="63"/>
      <c r="D915" s="22"/>
      <c r="E915" s="27"/>
      <c r="F915" s="27"/>
      <c r="G915" s="27"/>
      <c r="H915" s="27"/>
      <c r="I915" s="27"/>
      <c r="J915" s="23"/>
      <c r="K915" s="27"/>
      <c r="L915" s="27"/>
      <c r="M915" s="27"/>
      <c r="N915" s="27"/>
      <c r="O915" s="27"/>
      <c r="P915" s="27"/>
      <c r="Q915" s="27"/>
      <c r="R915" s="23"/>
      <c r="S915" s="64"/>
      <c r="T915" s="24"/>
      <c r="U915" s="49"/>
      <c r="V915" s="54"/>
      <c r="W915" s="25"/>
      <c r="X915" s="25"/>
      <c r="Y915" s="25"/>
      <c r="Z915" s="25"/>
      <c r="AA915" s="25"/>
      <c r="AB915" s="25"/>
      <c r="AC915" s="25"/>
      <c r="AD915" s="55"/>
    </row>
    <row r="916" spans="1:30" ht="20" customHeight="1" x14ac:dyDescent="0.2">
      <c r="A916" s="20"/>
      <c r="B916" s="33"/>
      <c r="C916" s="63"/>
      <c r="D916" s="22"/>
      <c r="E916" s="27"/>
      <c r="F916" s="27"/>
      <c r="G916" s="27"/>
      <c r="H916" s="27"/>
      <c r="I916" s="27"/>
      <c r="J916" s="23"/>
      <c r="K916" s="27"/>
      <c r="L916" s="27"/>
      <c r="M916" s="27"/>
      <c r="N916" s="27"/>
      <c r="O916" s="27"/>
      <c r="P916" s="27"/>
      <c r="Q916" s="27"/>
      <c r="R916" s="23"/>
      <c r="S916" s="64"/>
      <c r="T916" s="24"/>
      <c r="U916" s="49"/>
      <c r="V916" s="54"/>
      <c r="W916" s="25"/>
      <c r="X916" s="25"/>
      <c r="Y916" s="25"/>
      <c r="Z916" s="25"/>
      <c r="AA916" s="25"/>
      <c r="AB916" s="25"/>
      <c r="AC916" s="25"/>
      <c r="AD916" s="55"/>
    </row>
    <row r="917" spans="1:30" ht="20" customHeight="1" x14ac:dyDescent="0.2">
      <c r="A917" s="20"/>
      <c r="B917" s="33"/>
      <c r="C917" s="63"/>
      <c r="D917" s="22"/>
      <c r="E917" s="27"/>
      <c r="F917" s="27"/>
      <c r="G917" s="27"/>
      <c r="H917" s="27"/>
      <c r="I917" s="27"/>
      <c r="J917" s="23"/>
      <c r="K917" s="27"/>
      <c r="L917" s="27"/>
      <c r="M917" s="27"/>
      <c r="N917" s="27"/>
      <c r="O917" s="27"/>
      <c r="P917" s="27"/>
      <c r="Q917" s="27"/>
      <c r="R917" s="23"/>
      <c r="S917" s="64"/>
      <c r="T917" s="24"/>
      <c r="U917" s="49"/>
      <c r="V917" s="54"/>
      <c r="W917" s="25"/>
      <c r="X917" s="25"/>
      <c r="Y917" s="25"/>
      <c r="Z917" s="25"/>
      <c r="AA917" s="25"/>
      <c r="AB917" s="25"/>
      <c r="AC917" s="25"/>
      <c r="AD917" s="55"/>
    </row>
    <row r="918" spans="1:30" ht="20" customHeight="1" x14ac:dyDescent="0.2">
      <c r="A918" s="20"/>
      <c r="B918" s="33"/>
      <c r="C918" s="63"/>
      <c r="D918" s="22"/>
      <c r="E918" s="27"/>
      <c r="F918" s="27"/>
      <c r="G918" s="27"/>
      <c r="H918" s="27"/>
      <c r="I918" s="27"/>
      <c r="J918" s="23"/>
      <c r="K918" s="27"/>
      <c r="L918" s="27"/>
      <c r="M918" s="27"/>
      <c r="N918" s="27"/>
      <c r="O918" s="27"/>
      <c r="P918" s="27"/>
      <c r="Q918" s="27"/>
      <c r="R918" s="23"/>
      <c r="S918" s="64"/>
      <c r="T918" s="24"/>
      <c r="U918" s="49"/>
      <c r="V918" s="54"/>
      <c r="W918" s="25"/>
      <c r="X918" s="25"/>
      <c r="Y918" s="25"/>
      <c r="Z918" s="25"/>
      <c r="AA918" s="25"/>
      <c r="AB918" s="25"/>
      <c r="AC918" s="25"/>
      <c r="AD918" s="55"/>
    </row>
    <row r="919" spans="1:30" ht="20" customHeight="1" x14ac:dyDescent="0.2">
      <c r="A919" s="20"/>
      <c r="B919" s="33"/>
      <c r="C919" s="63"/>
      <c r="D919" s="22"/>
      <c r="E919" s="27"/>
      <c r="F919" s="27"/>
      <c r="G919" s="27"/>
      <c r="H919" s="27"/>
      <c r="I919" s="27"/>
      <c r="J919" s="23"/>
      <c r="K919" s="27"/>
      <c r="L919" s="27"/>
      <c r="M919" s="27"/>
      <c r="N919" s="27"/>
      <c r="O919" s="27"/>
      <c r="P919" s="27"/>
      <c r="Q919" s="27"/>
      <c r="R919" s="23"/>
      <c r="S919" s="64"/>
      <c r="T919" s="24"/>
      <c r="U919" s="49"/>
      <c r="V919" s="54"/>
      <c r="W919" s="25"/>
      <c r="X919" s="25"/>
      <c r="Y919" s="25"/>
      <c r="Z919" s="25"/>
      <c r="AA919" s="25"/>
      <c r="AB919" s="25"/>
      <c r="AC919" s="25"/>
      <c r="AD919" s="55"/>
    </row>
    <row r="920" spans="1:30" ht="20" customHeight="1" x14ac:dyDescent="0.2">
      <c r="A920" s="20"/>
      <c r="B920" s="33"/>
      <c r="C920" s="63"/>
      <c r="D920" s="22"/>
      <c r="E920" s="27"/>
      <c r="F920" s="27"/>
      <c r="G920" s="27"/>
      <c r="H920" s="27"/>
      <c r="I920" s="27"/>
      <c r="J920" s="23"/>
      <c r="K920" s="27"/>
      <c r="L920" s="27"/>
      <c r="M920" s="27"/>
      <c r="N920" s="27"/>
      <c r="O920" s="27"/>
      <c r="P920" s="27"/>
      <c r="Q920" s="27"/>
      <c r="R920" s="23"/>
      <c r="S920" s="64"/>
      <c r="T920" s="24"/>
      <c r="U920" s="49"/>
      <c r="V920" s="54"/>
      <c r="W920" s="25"/>
      <c r="X920" s="25"/>
      <c r="Y920" s="25"/>
      <c r="Z920" s="25"/>
      <c r="AA920" s="25"/>
      <c r="AB920" s="25"/>
      <c r="AC920" s="25"/>
      <c r="AD920" s="55"/>
    </row>
    <row r="921" spans="1:30" ht="20" customHeight="1" x14ac:dyDescent="0.2">
      <c r="A921" s="20"/>
      <c r="B921" s="33"/>
      <c r="C921" s="63"/>
      <c r="D921" s="22"/>
      <c r="E921" s="27"/>
      <c r="F921" s="27"/>
      <c r="G921" s="27"/>
      <c r="H921" s="27"/>
      <c r="I921" s="27"/>
      <c r="J921" s="23"/>
      <c r="K921" s="27"/>
      <c r="L921" s="27"/>
      <c r="M921" s="27"/>
      <c r="N921" s="27"/>
      <c r="O921" s="27"/>
      <c r="P921" s="27"/>
      <c r="Q921" s="27"/>
      <c r="R921" s="23"/>
      <c r="S921" s="64"/>
      <c r="T921" s="24"/>
      <c r="U921" s="49"/>
      <c r="V921" s="54"/>
      <c r="W921" s="25"/>
      <c r="X921" s="25"/>
      <c r="Y921" s="25"/>
      <c r="Z921" s="25"/>
      <c r="AA921" s="25"/>
      <c r="AB921" s="25"/>
      <c r="AC921" s="25"/>
      <c r="AD921" s="55"/>
    </row>
    <row r="922" spans="1:30" ht="20" customHeight="1" x14ac:dyDescent="0.2">
      <c r="A922" s="20"/>
      <c r="B922" s="33"/>
      <c r="C922" s="63"/>
      <c r="D922" s="22"/>
      <c r="E922" s="27"/>
      <c r="F922" s="27"/>
      <c r="G922" s="27"/>
      <c r="H922" s="27"/>
      <c r="I922" s="27"/>
      <c r="J922" s="23"/>
      <c r="K922" s="27"/>
      <c r="L922" s="27"/>
      <c r="M922" s="27"/>
      <c r="N922" s="27"/>
      <c r="O922" s="27"/>
      <c r="P922" s="27"/>
      <c r="Q922" s="27"/>
      <c r="R922" s="23"/>
      <c r="S922" s="64"/>
      <c r="T922" s="24"/>
      <c r="U922" s="49"/>
      <c r="V922" s="54"/>
      <c r="W922" s="25"/>
      <c r="X922" s="25"/>
      <c r="Y922" s="25"/>
      <c r="Z922" s="25"/>
      <c r="AA922" s="25"/>
      <c r="AB922" s="25"/>
      <c r="AC922" s="25"/>
      <c r="AD922" s="55"/>
    </row>
    <row r="923" spans="1:30" ht="20" customHeight="1" x14ac:dyDescent="0.2">
      <c r="A923" s="20"/>
      <c r="B923" s="33"/>
      <c r="C923" s="63"/>
      <c r="D923" s="22"/>
      <c r="E923" s="27"/>
      <c r="F923" s="27"/>
      <c r="G923" s="27"/>
      <c r="H923" s="27"/>
      <c r="I923" s="27"/>
      <c r="J923" s="23"/>
      <c r="K923" s="27"/>
      <c r="L923" s="27"/>
      <c r="M923" s="27"/>
      <c r="N923" s="27"/>
      <c r="O923" s="27"/>
      <c r="P923" s="27"/>
      <c r="Q923" s="27"/>
      <c r="R923" s="23"/>
      <c r="S923" s="64"/>
      <c r="T923" s="24"/>
      <c r="U923" s="49"/>
      <c r="V923" s="54"/>
      <c r="W923" s="25"/>
      <c r="X923" s="25"/>
      <c r="Y923" s="25"/>
      <c r="Z923" s="25"/>
      <c r="AA923" s="25"/>
      <c r="AB923" s="25"/>
      <c r="AC923" s="25"/>
      <c r="AD923" s="55"/>
    </row>
    <row r="924" spans="1:30" ht="20" customHeight="1" x14ac:dyDescent="0.2">
      <c r="A924" s="20"/>
      <c r="B924" s="33"/>
      <c r="C924" s="63"/>
      <c r="D924" s="22"/>
      <c r="E924" s="27"/>
      <c r="F924" s="27"/>
      <c r="G924" s="27"/>
      <c r="H924" s="27"/>
      <c r="I924" s="27"/>
      <c r="J924" s="23"/>
      <c r="K924" s="27"/>
      <c r="L924" s="27"/>
      <c r="M924" s="27"/>
      <c r="N924" s="27"/>
      <c r="O924" s="27"/>
      <c r="P924" s="27"/>
      <c r="Q924" s="27"/>
      <c r="R924" s="23"/>
      <c r="S924" s="64"/>
      <c r="T924" s="24"/>
      <c r="U924" s="49"/>
      <c r="V924" s="54"/>
      <c r="W924" s="25"/>
      <c r="X924" s="25"/>
      <c r="Y924" s="25"/>
      <c r="Z924" s="25"/>
      <c r="AA924" s="25"/>
      <c r="AB924" s="25"/>
      <c r="AC924" s="25"/>
      <c r="AD924" s="55"/>
    </row>
    <row r="925" spans="1:30" ht="20" customHeight="1" x14ac:dyDescent="0.2">
      <c r="A925" s="20"/>
      <c r="B925" s="33"/>
      <c r="C925" s="63"/>
      <c r="D925" s="22"/>
      <c r="E925" s="27"/>
      <c r="F925" s="27"/>
      <c r="G925" s="27"/>
      <c r="H925" s="27"/>
      <c r="I925" s="27"/>
      <c r="J925" s="23"/>
      <c r="K925" s="27"/>
      <c r="L925" s="27"/>
      <c r="M925" s="27"/>
      <c r="N925" s="27"/>
      <c r="O925" s="27"/>
      <c r="P925" s="27"/>
      <c r="Q925" s="27"/>
      <c r="R925" s="23"/>
      <c r="S925" s="64"/>
      <c r="T925" s="24"/>
      <c r="U925" s="49"/>
      <c r="V925" s="54"/>
      <c r="W925" s="25"/>
      <c r="X925" s="25"/>
      <c r="Y925" s="25"/>
      <c r="Z925" s="25"/>
      <c r="AA925" s="25"/>
      <c r="AB925" s="25"/>
      <c r="AC925" s="25"/>
      <c r="AD925" s="55"/>
    </row>
    <row r="926" spans="1:30" ht="20" customHeight="1" x14ac:dyDescent="0.2">
      <c r="A926" s="20"/>
      <c r="B926" s="33"/>
      <c r="C926" s="63"/>
      <c r="D926" s="22"/>
      <c r="E926" s="27"/>
      <c r="F926" s="27"/>
      <c r="G926" s="27"/>
      <c r="H926" s="27"/>
      <c r="I926" s="27"/>
      <c r="J926" s="23"/>
      <c r="K926" s="27"/>
      <c r="L926" s="27"/>
      <c r="M926" s="27"/>
      <c r="N926" s="27"/>
      <c r="O926" s="27"/>
      <c r="P926" s="27"/>
      <c r="Q926" s="27"/>
      <c r="R926" s="23"/>
      <c r="S926" s="64"/>
      <c r="T926" s="24"/>
      <c r="U926" s="49"/>
      <c r="V926" s="54"/>
      <c r="W926" s="25"/>
      <c r="X926" s="25"/>
      <c r="Y926" s="25"/>
      <c r="Z926" s="25"/>
      <c r="AA926" s="25"/>
      <c r="AB926" s="25"/>
      <c r="AC926" s="25"/>
      <c r="AD926" s="55"/>
    </row>
    <row r="927" spans="1:30" ht="20" customHeight="1" x14ac:dyDescent="0.2">
      <c r="A927" s="20"/>
      <c r="B927" s="33"/>
      <c r="C927" s="63"/>
      <c r="D927" s="22"/>
      <c r="E927" s="27"/>
      <c r="F927" s="27"/>
      <c r="G927" s="27"/>
      <c r="H927" s="27"/>
      <c r="I927" s="27"/>
      <c r="J927" s="23"/>
      <c r="K927" s="27"/>
      <c r="L927" s="27"/>
      <c r="M927" s="27"/>
      <c r="N927" s="27"/>
      <c r="O927" s="27"/>
      <c r="P927" s="27"/>
      <c r="Q927" s="27"/>
      <c r="R927" s="23"/>
      <c r="S927" s="64"/>
      <c r="T927" s="24"/>
      <c r="U927" s="49"/>
      <c r="V927" s="54"/>
      <c r="W927" s="25"/>
      <c r="X927" s="25"/>
      <c r="Y927" s="25"/>
      <c r="Z927" s="25"/>
      <c r="AA927" s="25"/>
      <c r="AB927" s="25"/>
      <c r="AC927" s="25"/>
      <c r="AD927" s="55"/>
    </row>
    <row r="928" spans="1:30" ht="20" customHeight="1" x14ac:dyDescent="0.2">
      <c r="A928" s="20"/>
      <c r="B928" s="33"/>
      <c r="C928" s="63"/>
      <c r="D928" s="22"/>
      <c r="E928" s="27"/>
      <c r="F928" s="27"/>
      <c r="G928" s="27"/>
      <c r="H928" s="27"/>
      <c r="I928" s="27"/>
      <c r="J928" s="23"/>
      <c r="K928" s="27"/>
      <c r="L928" s="27"/>
      <c r="M928" s="27"/>
      <c r="N928" s="27"/>
      <c r="O928" s="27"/>
      <c r="P928" s="27"/>
      <c r="Q928" s="27"/>
      <c r="R928" s="23"/>
      <c r="S928" s="64"/>
      <c r="T928" s="24"/>
      <c r="U928" s="49"/>
      <c r="V928" s="54"/>
      <c r="W928" s="25"/>
      <c r="X928" s="25"/>
      <c r="Y928" s="25"/>
      <c r="Z928" s="25"/>
      <c r="AA928" s="25"/>
      <c r="AB928" s="25"/>
      <c r="AC928" s="25"/>
      <c r="AD928" s="55"/>
    </row>
    <row r="929" spans="1:30" ht="20" customHeight="1" x14ac:dyDescent="0.2">
      <c r="A929" s="20"/>
      <c r="B929" s="33"/>
      <c r="C929" s="63"/>
      <c r="D929" s="22"/>
      <c r="E929" s="27"/>
      <c r="F929" s="27"/>
      <c r="G929" s="27"/>
      <c r="H929" s="27"/>
      <c r="I929" s="27"/>
      <c r="J929" s="23"/>
      <c r="K929" s="27"/>
      <c r="L929" s="27"/>
      <c r="M929" s="27"/>
      <c r="N929" s="27"/>
      <c r="O929" s="27"/>
      <c r="P929" s="27"/>
      <c r="Q929" s="27"/>
      <c r="R929" s="23"/>
      <c r="S929" s="64"/>
      <c r="T929" s="24"/>
      <c r="U929" s="49"/>
      <c r="V929" s="54"/>
      <c r="W929" s="25"/>
      <c r="X929" s="25"/>
      <c r="Y929" s="25"/>
      <c r="Z929" s="25"/>
      <c r="AA929" s="25"/>
      <c r="AB929" s="25"/>
      <c r="AC929" s="25"/>
      <c r="AD929" s="55"/>
    </row>
    <row r="930" spans="1:30" ht="20" customHeight="1" x14ac:dyDescent="0.2">
      <c r="A930" s="20"/>
      <c r="B930" s="33"/>
      <c r="C930" s="63"/>
      <c r="D930" s="22"/>
      <c r="E930" s="27"/>
      <c r="F930" s="27"/>
      <c r="G930" s="27"/>
      <c r="H930" s="27"/>
      <c r="I930" s="27"/>
      <c r="J930" s="23"/>
      <c r="K930" s="27"/>
      <c r="L930" s="27"/>
      <c r="M930" s="27"/>
      <c r="N930" s="27"/>
      <c r="O930" s="27"/>
      <c r="P930" s="27"/>
      <c r="Q930" s="27"/>
      <c r="R930" s="23"/>
      <c r="S930" s="64"/>
      <c r="T930" s="24"/>
      <c r="U930" s="49"/>
      <c r="V930" s="54"/>
      <c r="W930" s="25"/>
      <c r="X930" s="25"/>
      <c r="Y930" s="25"/>
      <c r="Z930" s="25"/>
      <c r="AA930" s="25"/>
      <c r="AB930" s="25"/>
      <c r="AC930" s="25"/>
      <c r="AD930" s="55"/>
    </row>
    <row r="931" spans="1:30" ht="20" customHeight="1" x14ac:dyDescent="0.2">
      <c r="A931" s="20"/>
      <c r="B931" s="33"/>
      <c r="C931" s="63"/>
      <c r="D931" s="22"/>
      <c r="E931" s="27"/>
      <c r="F931" s="27"/>
      <c r="G931" s="27"/>
      <c r="H931" s="27"/>
      <c r="I931" s="27"/>
      <c r="J931" s="23"/>
      <c r="K931" s="27"/>
      <c r="L931" s="27"/>
      <c r="M931" s="27"/>
      <c r="N931" s="27"/>
      <c r="O931" s="27"/>
      <c r="P931" s="27"/>
      <c r="Q931" s="27"/>
      <c r="R931" s="23"/>
      <c r="S931" s="64"/>
      <c r="T931" s="24"/>
      <c r="U931" s="49"/>
      <c r="V931" s="54"/>
      <c r="W931" s="25"/>
      <c r="X931" s="25"/>
      <c r="Y931" s="25"/>
      <c r="Z931" s="25"/>
      <c r="AA931" s="25"/>
      <c r="AB931" s="25"/>
      <c r="AC931" s="25"/>
      <c r="AD931" s="55"/>
    </row>
    <row r="932" spans="1:30" ht="20" customHeight="1" x14ac:dyDescent="0.2">
      <c r="A932" s="20"/>
      <c r="B932" s="33"/>
      <c r="C932" s="63"/>
      <c r="D932" s="22"/>
      <c r="E932" s="27"/>
      <c r="F932" s="27"/>
      <c r="G932" s="27"/>
      <c r="H932" s="27"/>
      <c r="I932" s="27"/>
      <c r="J932" s="23"/>
      <c r="K932" s="27"/>
      <c r="L932" s="27"/>
      <c r="M932" s="27"/>
      <c r="N932" s="27"/>
      <c r="O932" s="27"/>
      <c r="P932" s="27"/>
      <c r="Q932" s="27"/>
      <c r="R932" s="23"/>
      <c r="S932" s="64"/>
      <c r="T932" s="24"/>
      <c r="U932" s="49"/>
      <c r="V932" s="54"/>
      <c r="W932" s="25"/>
      <c r="X932" s="25"/>
      <c r="Y932" s="25"/>
      <c r="Z932" s="25"/>
      <c r="AA932" s="25"/>
      <c r="AB932" s="25"/>
      <c r="AC932" s="25"/>
      <c r="AD932" s="55"/>
    </row>
    <row r="933" spans="1:30" ht="20" customHeight="1" x14ac:dyDescent="0.2">
      <c r="A933" s="20"/>
      <c r="B933" s="33"/>
      <c r="C933" s="63"/>
      <c r="D933" s="22"/>
      <c r="E933" s="27"/>
      <c r="F933" s="27"/>
      <c r="G933" s="27"/>
      <c r="H933" s="27"/>
      <c r="I933" s="27"/>
      <c r="J933" s="23"/>
      <c r="K933" s="27"/>
      <c r="L933" s="27"/>
      <c r="M933" s="27"/>
      <c r="N933" s="27"/>
      <c r="O933" s="27"/>
      <c r="P933" s="27"/>
      <c r="Q933" s="27"/>
      <c r="R933" s="23"/>
      <c r="S933" s="64"/>
      <c r="T933" s="24"/>
      <c r="U933" s="49"/>
      <c r="V933" s="54"/>
      <c r="W933" s="25"/>
      <c r="X933" s="25"/>
      <c r="Y933" s="25"/>
      <c r="Z933" s="25"/>
      <c r="AA933" s="25"/>
      <c r="AB933" s="25"/>
      <c r="AC933" s="25"/>
      <c r="AD933" s="55"/>
    </row>
    <row r="934" spans="1:30" ht="20" customHeight="1" x14ac:dyDescent="0.2">
      <c r="A934" s="20"/>
      <c r="B934" s="33"/>
      <c r="C934" s="63"/>
      <c r="D934" s="22"/>
      <c r="E934" s="27"/>
      <c r="F934" s="27"/>
      <c r="G934" s="27"/>
      <c r="H934" s="27"/>
      <c r="I934" s="27"/>
      <c r="J934" s="23"/>
      <c r="K934" s="27"/>
      <c r="L934" s="27"/>
      <c r="M934" s="27"/>
      <c r="N934" s="27"/>
      <c r="O934" s="27"/>
      <c r="P934" s="27"/>
      <c r="Q934" s="27"/>
      <c r="R934" s="23"/>
      <c r="S934" s="64"/>
      <c r="T934" s="24"/>
      <c r="U934" s="49"/>
      <c r="V934" s="54"/>
      <c r="W934" s="25"/>
      <c r="X934" s="25"/>
      <c r="Y934" s="25"/>
      <c r="Z934" s="25"/>
      <c r="AA934" s="25"/>
      <c r="AB934" s="25"/>
      <c r="AC934" s="25"/>
      <c r="AD934" s="55"/>
    </row>
    <row r="935" spans="1:30" ht="20" customHeight="1" x14ac:dyDescent="0.2">
      <c r="A935" s="20"/>
      <c r="B935" s="33"/>
      <c r="C935" s="63"/>
      <c r="D935" s="22"/>
      <c r="E935" s="27"/>
      <c r="F935" s="27"/>
      <c r="G935" s="27"/>
      <c r="H935" s="27"/>
      <c r="I935" s="27"/>
      <c r="J935" s="23"/>
      <c r="K935" s="27"/>
      <c r="L935" s="27"/>
      <c r="M935" s="27"/>
      <c r="N935" s="27"/>
      <c r="O935" s="27"/>
      <c r="P935" s="27"/>
      <c r="Q935" s="27"/>
      <c r="R935" s="23"/>
      <c r="S935" s="64"/>
      <c r="T935" s="24"/>
      <c r="U935" s="49"/>
      <c r="V935" s="54"/>
      <c r="W935" s="25"/>
      <c r="X935" s="25"/>
      <c r="Y935" s="25"/>
      <c r="Z935" s="25"/>
      <c r="AA935" s="25"/>
      <c r="AB935" s="25"/>
      <c r="AC935" s="25"/>
      <c r="AD935" s="55"/>
    </row>
    <row r="936" spans="1:30" ht="20" customHeight="1" x14ac:dyDescent="0.2">
      <c r="A936" s="20"/>
      <c r="B936" s="33"/>
      <c r="C936" s="63"/>
      <c r="D936" s="22"/>
      <c r="E936" s="27"/>
      <c r="F936" s="27"/>
      <c r="G936" s="27"/>
      <c r="H936" s="27"/>
      <c r="I936" s="27"/>
      <c r="J936" s="23"/>
      <c r="K936" s="27"/>
      <c r="L936" s="27"/>
      <c r="M936" s="27"/>
      <c r="N936" s="27"/>
      <c r="O936" s="27"/>
      <c r="P936" s="27"/>
      <c r="Q936" s="27"/>
      <c r="R936" s="23"/>
      <c r="S936" s="64"/>
      <c r="T936" s="24"/>
      <c r="U936" s="49"/>
      <c r="V936" s="54"/>
      <c r="W936" s="25"/>
      <c r="X936" s="25"/>
      <c r="Y936" s="25"/>
      <c r="Z936" s="25"/>
      <c r="AA936" s="25"/>
      <c r="AB936" s="25"/>
      <c r="AC936" s="25"/>
      <c r="AD936" s="55"/>
    </row>
    <row r="937" spans="1:30" ht="20" customHeight="1" x14ac:dyDescent="0.2">
      <c r="A937" s="20"/>
      <c r="B937" s="33"/>
      <c r="C937" s="63"/>
      <c r="D937" s="22"/>
      <c r="E937" s="27"/>
      <c r="F937" s="27"/>
      <c r="G937" s="27"/>
      <c r="H937" s="27"/>
      <c r="I937" s="27"/>
      <c r="J937" s="23"/>
      <c r="K937" s="27"/>
      <c r="L937" s="27"/>
      <c r="M937" s="27"/>
      <c r="N937" s="27"/>
      <c r="O937" s="27"/>
      <c r="P937" s="27"/>
      <c r="Q937" s="27"/>
      <c r="R937" s="23"/>
      <c r="S937" s="64"/>
      <c r="T937" s="24"/>
      <c r="U937" s="49"/>
      <c r="V937" s="54"/>
      <c r="W937" s="25"/>
      <c r="X937" s="25"/>
      <c r="Y937" s="25"/>
      <c r="Z937" s="25"/>
      <c r="AA937" s="25"/>
      <c r="AB937" s="25"/>
      <c r="AC937" s="25"/>
      <c r="AD937" s="55"/>
    </row>
    <row r="938" spans="1:30" ht="20" customHeight="1" x14ac:dyDescent="0.2">
      <c r="A938" s="20"/>
      <c r="B938" s="33"/>
      <c r="C938" s="63"/>
      <c r="D938" s="22"/>
      <c r="E938" s="27"/>
      <c r="F938" s="27"/>
      <c r="G938" s="27"/>
      <c r="H938" s="27"/>
      <c r="I938" s="27"/>
      <c r="J938" s="23"/>
      <c r="K938" s="27"/>
      <c r="L938" s="27"/>
      <c r="M938" s="27"/>
      <c r="N938" s="27"/>
      <c r="O938" s="27"/>
      <c r="P938" s="27"/>
      <c r="Q938" s="27"/>
      <c r="R938" s="23"/>
      <c r="S938" s="64"/>
      <c r="T938" s="24"/>
      <c r="U938" s="49"/>
      <c r="V938" s="54"/>
      <c r="W938" s="25"/>
      <c r="X938" s="25"/>
      <c r="Y938" s="25"/>
      <c r="Z938" s="25"/>
      <c r="AA938" s="25"/>
      <c r="AB938" s="25"/>
      <c r="AC938" s="25"/>
      <c r="AD938" s="55"/>
    </row>
    <row r="939" spans="1:30" ht="20" customHeight="1" x14ac:dyDescent="0.2">
      <c r="A939" s="20"/>
      <c r="B939" s="33"/>
      <c r="C939" s="63"/>
      <c r="D939" s="22"/>
      <c r="E939" s="27"/>
      <c r="F939" s="27"/>
      <c r="G939" s="27"/>
      <c r="H939" s="27"/>
      <c r="I939" s="27"/>
      <c r="J939" s="23"/>
      <c r="K939" s="27"/>
      <c r="L939" s="27"/>
      <c r="M939" s="27"/>
      <c r="N939" s="27"/>
      <c r="O939" s="27"/>
      <c r="P939" s="27"/>
      <c r="Q939" s="27"/>
      <c r="R939" s="23"/>
      <c r="S939" s="64"/>
      <c r="T939" s="24"/>
      <c r="U939" s="49"/>
      <c r="V939" s="54"/>
      <c r="W939" s="25"/>
      <c r="X939" s="25"/>
      <c r="Y939" s="25"/>
      <c r="Z939" s="25"/>
      <c r="AA939" s="25"/>
      <c r="AB939" s="25"/>
      <c r="AC939" s="25"/>
      <c r="AD939" s="55"/>
    </row>
    <row r="940" spans="1:30" ht="20" customHeight="1" x14ac:dyDescent="0.2">
      <c r="A940" s="20"/>
      <c r="B940" s="33"/>
      <c r="C940" s="63"/>
      <c r="D940" s="22"/>
      <c r="E940" s="27"/>
      <c r="F940" s="27"/>
      <c r="G940" s="27"/>
      <c r="H940" s="27"/>
      <c r="I940" s="27"/>
      <c r="J940" s="23"/>
      <c r="K940" s="27"/>
      <c r="L940" s="27"/>
      <c r="M940" s="27"/>
      <c r="N940" s="27"/>
      <c r="O940" s="27"/>
      <c r="P940" s="27"/>
      <c r="Q940" s="27"/>
      <c r="R940" s="23"/>
      <c r="S940" s="64"/>
      <c r="T940" s="24"/>
      <c r="U940" s="49"/>
      <c r="V940" s="54"/>
      <c r="W940" s="25"/>
      <c r="X940" s="25"/>
      <c r="Y940" s="25"/>
      <c r="Z940" s="25"/>
      <c r="AA940" s="25"/>
      <c r="AB940" s="25"/>
      <c r="AC940" s="25"/>
      <c r="AD940" s="55"/>
    </row>
    <row r="941" spans="1:30" ht="20" customHeight="1" x14ac:dyDescent="0.2">
      <c r="A941" s="20"/>
      <c r="B941" s="33"/>
      <c r="C941" s="63"/>
      <c r="D941" s="22"/>
      <c r="E941" s="27"/>
      <c r="F941" s="27"/>
      <c r="G941" s="27"/>
      <c r="H941" s="27"/>
      <c r="I941" s="27"/>
      <c r="J941" s="23"/>
      <c r="K941" s="27"/>
      <c r="L941" s="27"/>
      <c r="M941" s="27"/>
      <c r="N941" s="27"/>
      <c r="O941" s="27"/>
      <c r="P941" s="27"/>
      <c r="Q941" s="27"/>
      <c r="R941" s="23"/>
      <c r="S941" s="64"/>
      <c r="T941" s="24"/>
      <c r="U941" s="49"/>
      <c r="V941" s="54"/>
      <c r="W941" s="25"/>
      <c r="X941" s="25"/>
      <c r="Y941" s="25"/>
      <c r="Z941" s="25"/>
      <c r="AA941" s="25"/>
      <c r="AB941" s="25"/>
      <c r="AC941" s="25"/>
      <c r="AD941" s="55"/>
    </row>
    <row r="942" spans="1:30" ht="20" customHeight="1" x14ac:dyDescent="0.2">
      <c r="A942" s="20"/>
      <c r="B942" s="33"/>
      <c r="C942" s="63"/>
      <c r="D942" s="22"/>
      <c r="E942" s="27"/>
      <c r="F942" s="27"/>
      <c r="G942" s="27"/>
      <c r="H942" s="27"/>
      <c r="I942" s="27"/>
      <c r="J942" s="23"/>
      <c r="K942" s="27"/>
      <c r="L942" s="27"/>
      <c r="M942" s="27"/>
      <c r="N942" s="27"/>
      <c r="O942" s="27"/>
      <c r="P942" s="27"/>
      <c r="Q942" s="27"/>
      <c r="R942" s="23"/>
      <c r="S942" s="64"/>
      <c r="T942" s="24"/>
      <c r="U942" s="49"/>
      <c r="V942" s="54"/>
      <c r="W942" s="25"/>
      <c r="X942" s="25"/>
      <c r="Y942" s="25"/>
      <c r="Z942" s="25"/>
      <c r="AA942" s="25"/>
      <c r="AB942" s="25"/>
      <c r="AC942" s="25"/>
      <c r="AD942" s="55"/>
    </row>
    <row r="943" spans="1:30" ht="20" customHeight="1" x14ac:dyDescent="0.2">
      <c r="A943" s="20"/>
      <c r="B943" s="33"/>
      <c r="C943" s="63"/>
      <c r="D943" s="22"/>
      <c r="E943" s="27"/>
      <c r="F943" s="27"/>
      <c r="G943" s="27"/>
      <c r="H943" s="27"/>
      <c r="I943" s="27"/>
      <c r="J943" s="23"/>
      <c r="K943" s="27"/>
      <c r="L943" s="27"/>
      <c r="M943" s="27"/>
      <c r="N943" s="27"/>
      <c r="O943" s="27"/>
      <c r="P943" s="27"/>
      <c r="Q943" s="27"/>
      <c r="R943" s="23"/>
      <c r="S943" s="64"/>
      <c r="T943" s="24"/>
      <c r="U943" s="49"/>
      <c r="V943" s="54"/>
      <c r="W943" s="25"/>
      <c r="X943" s="25"/>
      <c r="Y943" s="25"/>
      <c r="Z943" s="25"/>
      <c r="AA943" s="25"/>
      <c r="AB943" s="25"/>
      <c r="AC943" s="25"/>
      <c r="AD943" s="55"/>
    </row>
    <row r="944" spans="1:30" ht="20" customHeight="1" x14ac:dyDescent="0.2">
      <c r="A944" s="20"/>
      <c r="B944" s="33"/>
      <c r="C944" s="63"/>
      <c r="D944" s="22"/>
      <c r="E944" s="27"/>
      <c r="F944" s="27"/>
      <c r="G944" s="27"/>
      <c r="H944" s="27"/>
      <c r="I944" s="27"/>
      <c r="J944" s="23"/>
      <c r="K944" s="27"/>
      <c r="L944" s="27"/>
      <c r="M944" s="27"/>
      <c r="N944" s="27"/>
      <c r="O944" s="27"/>
      <c r="P944" s="27"/>
      <c r="Q944" s="27"/>
      <c r="R944" s="23"/>
      <c r="S944" s="64"/>
      <c r="T944" s="24"/>
      <c r="U944" s="49"/>
      <c r="V944" s="54"/>
      <c r="W944" s="25"/>
      <c r="X944" s="25"/>
      <c r="Y944" s="25"/>
      <c r="Z944" s="25"/>
      <c r="AA944" s="25"/>
      <c r="AB944" s="25"/>
      <c r="AC944" s="25"/>
      <c r="AD944" s="55"/>
    </row>
    <row r="945" spans="1:30" ht="20" customHeight="1" x14ac:dyDescent="0.2">
      <c r="A945" s="20"/>
      <c r="B945" s="33"/>
      <c r="C945" s="63"/>
      <c r="D945" s="22"/>
      <c r="E945" s="27"/>
      <c r="F945" s="27"/>
      <c r="G945" s="27"/>
      <c r="H945" s="27"/>
      <c r="I945" s="27"/>
      <c r="J945" s="23"/>
      <c r="K945" s="27"/>
      <c r="L945" s="27"/>
      <c r="M945" s="27"/>
      <c r="N945" s="27"/>
      <c r="O945" s="27"/>
      <c r="P945" s="27"/>
      <c r="Q945" s="27"/>
      <c r="R945" s="23"/>
      <c r="S945" s="64"/>
      <c r="T945" s="24"/>
      <c r="U945" s="49"/>
      <c r="V945" s="54"/>
      <c r="W945" s="25"/>
      <c r="X945" s="25"/>
      <c r="Y945" s="25"/>
      <c r="Z945" s="25"/>
      <c r="AA945" s="25"/>
      <c r="AB945" s="25"/>
      <c r="AC945" s="25"/>
      <c r="AD945" s="55"/>
    </row>
    <row r="946" spans="1:30" ht="20" customHeight="1" x14ac:dyDescent="0.2">
      <c r="A946" s="20"/>
      <c r="B946" s="33"/>
      <c r="C946" s="63"/>
      <c r="D946" s="22"/>
      <c r="E946" s="27"/>
      <c r="F946" s="27"/>
      <c r="G946" s="27"/>
      <c r="H946" s="27"/>
      <c r="I946" s="27"/>
      <c r="J946" s="23"/>
      <c r="K946" s="27"/>
      <c r="L946" s="27"/>
      <c r="M946" s="27"/>
      <c r="N946" s="27"/>
      <c r="O946" s="27"/>
      <c r="P946" s="27"/>
      <c r="Q946" s="27"/>
      <c r="R946" s="23"/>
      <c r="S946" s="64"/>
      <c r="T946" s="24"/>
      <c r="U946" s="49"/>
      <c r="V946" s="54"/>
      <c r="W946" s="25"/>
      <c r="X946" s="25"/>
      <c r="Y946" s="25"/>
      <c r="Z946" s="25"/>
      <c r="AA946" s="25"/>
      <c r="AB946" s="25"/>
      <c r="AC946" s="25"/>
      <c r="AD946" s="55"/>
    </row>
    <row r="947" spans="1:30" ht="20" customHeight="1" x14ac:dyDescent="0.2">
      <c r="A947" s="20"/>
      <c r="B947" s="33"/>
      <c r="C947" s="63"/>
      <c r="D947" s="22"/>
      <c r="E947" s="27"/>
      <c r="F947" s="27"/>
      <c r="G947" s="27"/>
      <c r="H947" s="27"/>
      <c r="I947" s="27"/>
      <c r="J947" s="23"/>
      <c r="K947" s="27"/>
      <c r="L947" s="27"/>
      <c r="M947" s="27"/>
      <c r="N947" s="27"/>
      <c r="O947" s="27"/>
      <c r="P947" s="27"/>
      <c r="Q947" s="27"/>
      <c r="R947" s="23"/>
      <c r="S947" s="64"/>
      <c r="T947" s="24"/>
      <c r="U947" s="49"/>
      <c r="V947" s="54"/>
      <c r="W947" s="25"/>
      <c r="X947" s="25"/>
      <c r="Y947" s="25"/>
      <c r="Z947" s="25"/>
      <c r="AA947" s="25"/>
      <c r="AB947" s="25"/>
      <c r="AC947" s="25"/>
      <c r="AD947" s="55"/>
    </row>
    <row r="948" spans="1:30" ht="20" customHeight="1" x14ac:dyDescent="0.2">
      <c r="A948" s="20"/>
      <c r="B948" s="33"/>
      <c r="C948" s="63"/>
      <c r="D948" s="22"/>
      <c r="E948" s="27"/>
      <c r="F948" s="27"/>
      <c r="G948" s="27"/>
      <c r="H948" s="27"/>
      <c r="I948" s="27"/>
      <c r="J948" s="23"/>
      <c r="K948" s="27"/>
      <c r="L948" s="27"/>
      <c r="M948" s="27"/>
      <c r="N948" s="27"/>
      <c r="O948" s="27"/>
      <c r="P948" s="27"/>
      <c r="Q948" s="27"/>
      <c r="R948" s="23"/>
      <c r="S948" s="64"/>
      <c r="T948" s="24"/>
      <c r="U948" s="49"/>
      <c r="V948" s="54"/>
      <c r="W948" s="25"/>
      <c r="X948" s="25"/>
      <c r="Y948" s="25"/>
      <c r="Z948" s="25"/>
      <c r="AA948" s="25"/>
      <c r="AB948" s="25"/>
      <c r="AC948" s="25"/>
      <c r="AD948" s="55"/>
    </row>
    <row r="949" spans="1:30" ht="20" customHeight="1" x14ac:dyDescent="0.2">
      <c r="A949" s="20"/>
      <c r="B949" s="33"/>
      <c r="C949" s="63"/>
      <c r="D949" s="22"/>
      <c r="E949" s="27"/>
      <c r="F949" s="27"/>
      <c r="G949" s="27"/>
      <c r="H949" s="27"/>
      <c r="I949" s="27"/>
      <c r="J949" s="23"/>
      <c r="K949" s="27"/>
      <c r="L949" s="27"/>
      <c r="M949" s="27"/>
      <c r="N949" s="27"/>
      <c r="O949" s="27"/>
      <c r="P949" s="27"/>
      <c r="Q949" s="27"/>
      <c r="R949" s="23"/>
      <c r="S949" s="64"/>
      <c r="T949" s="24"/>
      <c r="U949" s="49"/>
      <c r="V949" s="54"/>
      <c r="W949" s="25"/>
      <c r="X949" s="25"/>
      <c r="Y949" s="25"/>
      <c r="Z949" s="25"/>
      <c r="AA949" s="25"/>
      <c r="AB949" s="25"/>
      <c r="AC949" s="25"/>
      <c r="AD949" s="55"/>
    </row>
    <row r="950" spans="1:30" ht="20" customHeight="1" x14ac:dyDescent="0.2">
      <c r="A950" s="20"/>
      <c r="B950" s="33"/>
      <c r="C950" s="63"/>
      <c r="D950" s="22"/>
      <c r="E950" s="27"/>
      <c r="F950" s="27"/>
      <c r="G950" s="27"/>
      <c r="H950" s="27"/>
      <c r="I950" s="27"/>
      <c r="J950" s="23"/>
      <c r="K950" s="27"/>
      <c r="L950" s="27"/>
      <c r="M950" s="27"/>
      <c r="N950" s="27"/>
      <c r="O950" s="27"/>
      <c r="P950" s="27"/>
      <c r="Q950" s="27"/>
      <c r="R950" s="23"/>
      <c r="S950" s="64"/>
      <c r="T950" s="24"/>
      <c r="U950" s="49"/>
      <c r="V950" s="54"/>
      <c r="W950" s="25"/>
      <c r="X950" s="25"/>
      <c r="Y950" s="25"/>
      <c r="Z950" s="25"/>
      <c r="AA950" s="25"/>
      <c r="AB950" s="25"/>
      <c r="AC950" s="25"/>
      <c r="AD950" s="55"/>
    </row>
    <row r="951" spans="1:30" ht="20" customHeight="1" x14ac:dyDescent="0.2">
      <c r="A951" s="20"/>
      <c r="B951" s="33"/>
      <c r="C951" s="63"/>
      <c r="D951" s="22"/>
      <c r="E951" s="27"/>
      <c r="F951" s="27"/>
      <c r="G951" s="27"/>
      <c r="H951" s="27"/>
      <c r="I951" s="27"/>
      <c r="J951" s="23"/>
      <c r="K951" s="27"/>
      <c r="L951" s="27"/>
      <c r="M951" s="27"/>
      <c r="N951" s="27"/>
      <c r="O951" s="27"/>
      <c r="P951" s="27"/>
      <c r="Q951" s="27"/>
      <c r="R951" s="23"/>
      <c r="S951" s="64"/>
      <c r="T951" s="24"/>
      <c r="U951" s="49"/>
      <c r="V951" s="54"/>
      <c r="W951" s="25"/>
      <c r="X951" s="25"/>
      <c r="Y951" s="25"/>
      <c r="Z951" s="25"/>
      <c r="AA951" s="25"/>
      <c r="AB951" s="25"/>
      <c r="AC951" s="25"/>
      <c r="AD951" s="55"/>
    </row>
    <row r="952" spans="1:30" ht="20" customHeight="1" x14ac:dyDescent="0.2">
      <c r="A952" s="20"/>
      <c r="B952" s="33"/>
      <c r="C952" s="63"/>
      <c r="D952" s="22"/>
      <c r="E952" s="27"/>
      <c r="F952" s="27"/>
      <c r="G952" s="27"/>
      <c r="H952" s="27"/>
      <c r="I952" s="27"/>
      <c r="J952" s="23"/>
      <c r="K952" s="27"/>
      <c r="L952" s="27"/>
      <c r="M952" s="27"/>
      <c r="N952" s="27"/>
      <c r="O952" s="27"/>
      <c r="P952" s="27"/>
      <c r="Q952" s="27"/>
      <c r="R952" s="23"/>
      <c r="S952" s="64"/>
      <c r="T952" s="24"/>
      <c r="U952" s="49"/>
      <c r="V952" s="54"/>
      <c r="W952" s="25"/>
      <c r="X952" s="25"/>
      <c r="Y952" s="25"/>
      <c r="Z952" s="25"/>
      <c r="AA952" s="25"/>
      <c r="AB952" s="25"/>
      <c r="AC952" s="25"/>
      <c r="AD952" s="55"/>
    </row>
    <row r="953" spans="1:30" ht="20" customHeight="1" x14ac:dyDescent="0.2">
      <c r="A953" s="20"/>
      <c r="B953" s="33"/>
      <c r="C953" s="63"/>
      <c r="D953" s="22"/>
      <c r="E953" s="27"/>
      <c r="F953" s="27"/>
      <c r="G953" s="27"/>
      <c r="H953" s="27"/>
      <c r="I953" s="27"/>
      <c r="J953" s="23"/>
      <c r="K953" s="27"/>
      <c r="L953" s="27"/>
      <c r="M953" s="27"/>
      <c r="N953" s="27"/>
      <c r="O953" s="27"/>
      <c r="P953" s="27"/>
      <c r="Q953" s="27"/>
      <c r="R953" s="23"/>
      <c r="S953" s="64"/>
      <c r="T953" s="24"/>
      <c r="U953" s="49"/>
      <c r="V953" s="54"/>
      <c r="W953" s="25"/>
      <c r="X953" s="25"/>
      <c r="Y953" s="25"/>
      <c r="Z953" s="25"/>
      <c r="AA953" s="25"/>
      <c r="AB953" s="25"/>
      <c r="AC953" s="25"/>
      <c r="AD953" s="55"/>
    </row>
    <row r="954" spans="1:30" ht="20" customHeight="1" x14ac:dyDescent="0.2">
      <c r="A954" s="20"/>
      <c r="B954" s="33"/>
      <c r="C954" s="63"/>
      <c r="D954" s="22"/>
      <c r="E954" s="27"/>
      <c r="F954" s="27"/>
      <c r="G954" s="27"/>
      <c r="H954" s="27"/>
      <c r="I954" s="27"/>
      <c r="J954" s="23"/>
      <c r="K954" s="27"/>
      <c r="L954" s="27"/>
      <c r="M954" s="27"/>
      <c r="N954" s="27"/>
      <c r="O954" s="27"/>
      <c r="P954" s="27"/>
      <c r="Q954" s="27"/>
      <c r="R954" s="23"/>
      <c r="S954" s="64"/>
      <c r="T954" s="24"/>
      <c r="U954" s="49"/>
      <c r="V954" s="54"/>
      <c r="W954" s="25"/>
      <c r="X954" s="25"/>
      <c r="Y954" s="25"/>
      <c r="Z954" s="25"/>
      <c r="AA954" s="25"/>
      <c r="AB954" s="25"/>
      <c r="AC954" s="25"/>
      <c r="AD954" s="55"/>
    </row>
    <row r="955" spans="1:30" ht="20" customHeight="1" x14ac:dyDescent="0.2">
      <c r="A955" s="20"/>
      <c r="B955" s="33"/>
      <c r="C955" s="63"/>
      <c r="D955" s="22"/>
      <c r="E955" s="27"/>
      <c r="F955" s="27"/>
      <c r="G955" s="27"/>
      <c r="H955" s="27"/>
      <c r="I955" s="27"/>
      <c r="J955" s="23"/>
      <c r="K955" s="27"/>
      <c r="L955" s="27"/>
      <c r="M955" s="27"/>
      <c r="N955" s="27"/>
      <c r="O955" s="27"/>
      <c r="P955" s="27"/>
      <c r="Q955" s="27"/>
      <c r="R955" s="23"/>
      <c r="S955" s="64"/>
      <c r="T955" s="24"/>
      <c r="U955" s="49"/>
      <c r="V955" s="54"/>
      <c r="W955" s="25"/>
      <c r="X955" s="25"/>
      <c r="Y955" s="25"/>
      <c r="Z955" s="25"/>
      <c r="AA955" s="25"/>
      <c r="AB955" s="25"/>
      <c r="AC955" s="25"/>
      <c r="AD955" s="55"/>
    </row>
    <row r="956" spans="1:30" ht="20" customHeight="1" x14ac:dyDescent="0.2">
      <c r="A956" s="20"/>
      <c r="B956" s="33"/>
      <c r="C956" s="63"/>
      <c r="D956" s="22"/>
      <c r="E956" s="27"/>
      <c r="F956" s="27"/>
      <c r="G956" s="27"/>
      <c r="H956" s="27"/>
      <c r="I956" s="27"/>
      <c r="J956" s="23"/>
      <c r="K956" s="27"/>
      <c r="L956" s="27"/>
      <c r="M956" s="27"/>
      <c r="N956" s="27"/>
      <c r="O956" s="27"/>
      <c r="P956" s="27"/>
      <c r="Q956" s="27"/>
      <c r="R956" s="23"/>
      <c r="S956" s="64"/>
      <c r="T956" s="24"/>
      <c r="U956" s="49"/>
      <c r="V956" s="54"/>
      <c r="W956" s="25"/>
      <c r="X956" s="25"/>
      <c r="Y956" s="25"/>
      <c r="Z956" s="25"/>
      <c r="AA956" s="25"/>
      <c r="AB956" s="25"/>
      <c r="AC956" s="25"/>
      <c r="AD956" s="55"/>
    </row>
    <row r="957" spans="1:30" ht="20" customHeight="1" x14ac:dyDescent="0.2">
      <c r="A957" s="20"/>
      <c r="B957" s="33"/>
      <c r="C957" s="63"/>
      <c r="D957" s="22"/>
      <c r="E957" s="27"/>
      <c r="F957" s="27"/>
      <c r="G957" s="27"/>
      <c r="H957" s="27"/>
      <c r="I957" s="27"/>
      <c r="J957" s="23"/>
      <c r="K957" s="27"/>
      <c r="L957" s="27"/>
      <c r="M957" s="27"/>
      <c r="N957" s="27"/>
      <c r="O957" s="27"/>
      <c r="P957" s="27"/>
      <c r="Q957" s="27"/>
      <c r="R957" s="23"/>
      <c r="S957" s="64"/>
      <c r="T957" s="24"/>
      <c r="U957" s="49"/>
      <c r="V957" s="54"/>
      <c r="W957" s="25"/>
      <c r="X957" s="25"/>
      <c r="Y957" s="25"/>
      <c r="Z957" s="25"/>
      <c r="AA957" s="25"/>
      <c r="AB957" s="25"/>
      <c r="AC957" s="25"/>
      <c r="AD957" s="55"/>
    </row>
    <row r="958" spans="1:30" ht="20" customHeight="1" x14ac:dyDescent="0.2">
      <c r="A958" s="20"/>
      <c r="B958" s="33"/>
      <c r="C958" s="63"/>
      <c r="D958" s="22"/>
      <c r="E958" s="27"/>
      <c r="F958" s="27"/>
      <c r="G958" s="27"/>
      <c r="H958" s="27"/>
      <c r="I958" s="27"/>
      <c r="J958" s="23"/>
      <c r="K958" s="27"/>
      <c r="L958" s="27"/>
      <c r="M958" s="27"/>
      <c r="N958" s="27"/>
      <c r="O958" s="27"/>
      <c r="P958" s="27"/>
      <c r="Q958" s="27"/>
      <c r="R958" s="23"/>
      <c r="S958" s="64"/>
      <c r="T958" s="24"/>
      <c r="U958" s="49"/>
      <c r="V958" s="54"/>
      <c r="W958" s="25"/>
      <c r="X958" s="25"/>
      <c r="Y958" s="25"/>
      <c r="Z958" s="25"/>
      <c r="AA958" s="25"/>
      <c r="AB958" s="25"/>
      <c r="AC958" s="25"/>
      <c r="AD958" s="55"/>
    </row>
    <row r="959" spans="1:30" ht="20" customHeight="1" x14ac:dyDescent="0.2">
      <c r="A959" s="20"/>
      <c r="B959" s="33"/>
      <c r="C959" s="63"/>
      <c r="D959" s="22"/>
      <c r="E959" s="27"/>
      <c r="F959" s="27"/>
      <c r="G959" s="27"/>
      <c r="H959" s="27"/>
      <c r="I959" s="27"/>
      <c r="J959" s="23"/>
      <c r="K959" s="27"/>
      <c r="L959" s="27"/>
      <c r="M959" s="27"/>
      <c r="N959" s="27"/>
      <c r="O959" s="27"/>
      <c r="P959" s="27"/>
      <c r="Q959" s="27"/>
      <c r="R959" s="23"/>
      <c r="S959" s="64"/>
      <c r="T959" s="24"/>
      <c r="U959" s="49"/>
      <c r="V959" s="54"/>
      <c r="W959" s="25"/>
      <c r="X959" s="25"/>
      <c r="Y959" s="25"/>
      <c r="Z959" s="25"/>
      <c r="AA959" s="25"/>
      <c r="AB959" s="25"/>
      <c r="AC959" s="25"/>
      <c r="AD959" s="55"/>
    </row>
    <row r="960" spans="1:30" ht="20" customHeight="1" x14ac:dyDescent="0.2">
      <c r="A960" s="20"/>
      <c r="B960" s="33"/>
      <c r="C960" s="63"/>
      <c r="D960" s="22"/>
      <c r="E960" s="27"/>
      <c r="F960" s="27"/>
      <c r="G960" s="27"/>
      <c r="H960" s="27"/>
      <c r="I960" s="27"/>
      <c r="J960" s="23"/>
      <c r="K960" s="27"/>
      <c r="L960" s="27"/>
      <c r="M960" s="27"/>
      <c r="N960" s="27"/>
      <c r="O960" s="27"/>
      <c r="P960" s="27"/>
      <c r="Q960" s="27"/>
      <c r="R960" s="23"/>
      <c r="S960" s="64"/>
      <c r="T960" s="24"/>
      <c r="U960" s="49"/>
      <c r="V960" s="54"/>
      <c r="W960" s="25"/>
      <c r="X960" s="25"/>
      <c r="Y960" s="25"/>
      <c r="Z960" s="25"/>
      <c r="AA960" s="25"/>
      <c r="AB960" s="25"/>
      <c r="AC960" s="25"/>
      <c r="AD960" s="55"/>
    </row>
    <row r="961" spans="1:30" ht="20" customHeight="1" x14ac:dyDescent="0.2">
      <c r="A961" s="20"/>
      <c r="B961" s="33"/>
      <c r="C961" s="63"/>
      <c r="D961" s="22"/>
      <c r="E961" s="27"/>
      <c r="F961" s="27"/>
      <c r="G961" s="27"/>
      <c r="H961" s="27"/>
      <c r="I961" s="27"/>
      <c r="J961" s="23"/>
      <c r="K961" s="27"/>
      <c r="L961" s="27"/>
      <c r="M961" s="27"/>
      <c r="N961" s="27"/>
      <c r="O961" s="27"/>
      <c r="P961" s="27"/>
      <c r="Q961" s="27"/>
      <c r="R961" s="23"/>
      <c r="S961" s="64"/>
      <c r="T961" s="24"/>
      <c r="U961" s="49"/>
      <c r="V961" s="54"/>
      <c r="W961" s="25"/>
      <c r="X961" s="25"/>
      <c r="Y961" s="25"/>
      <c r="Z961" s="25"/>
      <c r="AA961" s="25"/>
      <c r="AB961" s="25"/>
      <c r="AC961" s="25"/>
      <c r="AD961" s="55"/>
    </row>
    <row r="962" spans="1:30" ht="20" customHeight="1" x14ac:dyDescent="0.2">
      <c r="A962" s="20"/>
      <c r="B962" s="33"/>
      <c r="C962" s="63"/>
      <c r="D962" s="22"/>
      <c r="E962" s="27"/>
      <c r="F962" s="27"/>
      <c r="G962" s="27"/>
      <c r="H962" s="27"/>
      <c r="I962" s="27"/>
      <c r="J962" s="23"/>
      <c r="K962" s="27"/>
      <c r="L962" s="27"/>
      <c r="M962" s="27"/>
      <c r="N962" s="27"/>
      <c r="O962" s="27"/>
      <c r="P962" s="27"/>
      <c r="Q962" s="27"/>
      <c r="R962" s="23"/>
      <c r="S962" s="64"/>
      <c r="T962" s="24"/>
      <c r="U962" s="49"/>
      <c r="V962" s="54"/>
      <c r="W962" s="25"/>
      <c r="X962" s="25"/>
      <c r="Y962" s="25"/>
      <c r="Z962" s="25"/>
      <c r="AA962" s="25"/>
      <c r="AB962" s="25"/>
      <c r="AC962" s="25"/>
      <c r="AD962" s="55"/>
    </row>
    <row r="963" spans="1:30" ht="20" customHeight="1" x14ac:dyDescent="0.2">
      <c r="A963" s="20"/>
      <c r="B963" s="33"/>
      <c r="C963" s="63"/>
      <c r="D963" s="22"/>
      <c r="E963" s="27"/>
      <c r="F963" s="27"/>
      <c r="G963" s="27"/>
      <c r="H963" s="27"/>
      <c r="I963" s="27"/>
      <c r="J963" s="23"/>
      <c r="K963" s="27"/>
      <c r="L963" s="27"/>
      <c r="M963" s="27"/>
      <c r="N963" s="27"/>
      <c r="O963" s="27"/>
      <c r="P963" s="27"/>
      <c r="Q963" s="27"/>
      <c r="R963" s="23"/>
      <c r="S963" s="64"/>
      <c r="T963" s="24"/>
      <c r="U963" s="49"/>
      <c r="V963" s="54"/>
      <c r="W963" s="25"/>
      <c r="X963" s="25"/>
      <c r="Y963" s="25"/>
      <c r="Z963" s="25"/>
      <c r="AA963" s="25"/>
      <c r="AB963" s="25"/>
      <c r="AC963" s="25"/>
      <c r="AD963" s="55"/>
    </row>
    <row r="964" spans="1:30" ht="20" customHeight="1" x14ac:dyDescent="0.2">
      <c r="A964" s="20"/>
      <c r="B964" s="33"/>
      <c r="C964" s="63"/>
      <c r="D964" s="22"/>
      <c r="E964" s="27"/>
      <c r="F964" s="27"/>
      <c r="G964" s="27"/>
      <c r="H964" s="27"/>
      <c r="I964" s="27"/>
      <c r="J964" s="23"/>
      <c r="K964" s="27"/>
      <c r="L964" s="27"/>
      <c r="M964" s="27"/>
      <c r="N964" s="27"/>
      <c r="O964" s="27"/>
      <c r="P964" s="27"/>
      <c r="Q964" s="27"/>
      <c r="R964" s="23"/>
      <c r="S964" s="64"/>
      <c r="T964" s="24"/>
      <c r="U964" s="49"/>
      <c r="V964" s="54"/>
      <c r="W964" s="25"/>
      <c r="X964" s="25"/>
      <c r="Y964" s="25"/>
      <c r="Z964" s="25"/>
      <c r="AA964" s="25"/>
      <c r="AB964" s="25"/>
      <c r="AC964" s="25"/>
      <c r="AD964" s="55"/>
    </row>
    <row r="965" spans="1:30" ht="20" customHeight="1" x14ac:dyDescent="0.2">
      <c r="A965" s="20"/>
      <c r="B965" s="33"/>
      <c r="C965" s="63"/>
      <c r="D965" s="22"/>
      <c r="E965" s="27"/>
      <c r="F965" s="27"/>
      <c r="G965" s="27"/>
      <c r="H965" s="27"/>
      <c r="I965" s="27"/>
      <c r="J965" s="23"/>
      <c r="K965" s="27"/>
      <c r="L965" s="27"/>
      <c r="M965" s="27"/>
      <c r="N965" s="27"/>
      <c r="O965" s="27"/>
      <c r="P965" s="27"/>
      <c r="Q965" s="27"/>
      <c r="R965" s="23"/>
      <c r="S965" s="64"/>
      <c r="T965" s="24"/>
      <c r="U965" s="49"/>
      <c r="V965" s="54"/>
      <c r="W965" s="25"/>
      <c r="X965" s="25"/>
      <c r="Y965" s="25"/>
      <c r="Z965" s="25"/>
      <c r="AA965" s="25"/>
      <c r="AB965" s="25"/>
      <c r="AC965" s="25"/>
      <c r="AD965" s="55"/>
    </row>
    <row r="966" spans="1:30" ht="20" customHeight="1" x14ac:dyDescent="0.2">
      <c r="A966" s="20"/>
      <c r="B966" s="33"/>
      <c r="C966" s="63"/>
      <c r="D966" s="22"/>
      <c r="E966" s="27"/>
      <c r="F966" s="27"/>
      <c r="G966" s="27"/>
      <c r="H966" s="27"/>
      <c r="I966" s="27"/>
      <c r="J966" s="23"/>
      <c r="K966" s="27"/>
      <c r="L966" s="27"/>
      <c r="M966" s="27"/>
      <c r="N966" s="27"/>
      <c r="O966" s="27"/>
      <c r="P966" s="27"/>
      <c r="Q966" s="27"/>
      <c r="R966" s="23"/>
      <c r="S966" s="64"/>
      <c r="T966" s="24"/>
      <c r="U966" s="49"/>
      <c r="V966" s="54"/>
      <c r="W966" s="25"/>
      <c r="X966" s="25"/>
      <c r="Y966" s="25"/>
      <c r="Z966" s="25"/>
      <c r="AA966" s="25"/>
      <c r="AB966" s="25"/>
      <c r="AC966" s="25"/>
      <c r="AD966" s="55"/>
    </row>
    <row r="967" spans="1:30" ht="20" customHeight="1" x14ac:dyDescent="0.2">
      <c r="A967" s="20"/>
      <c r="B967" s="33"/>
      <c r="C967" s="63"/>
      <c r="D967" s="22"/>
      <c r="E967" s="27"/>
      <c r="F967" s="27"/>
      <c r="G967" s="27"/>
      <c r="H967" s="27"/>
      <c r="I967" s="27"/>
      <c r="J967" s="23"/>
      <c r="K967" s="27"/>
      <c r="L967" s="27"/>
      <c r="M967" s="27"/>
      <c r="N967" s="27"/>
      <c r="O967" s="27"/>
      <c r="P967" s="27"/>
      <c r="Q967" s="27"/>
      <c r="R967" s="23"/>
      <c r="S967" s="64"/>
      <c r="T967" s="24"/>
      <c r="U967" s="49"/>
      <c r="V967" s="54"/>
      <c r="W967" s="25"/>
      <c r="X967" s="25"/>
      <c r="Y967" s="25"/>
      <c r="Z967" s="25"/>
      <c r="AA967" s="25"/>
      <c r="AB967" s="25"/>
      <c r="AC967" s="25"/>
      <c r="AD967" s="55"/>
    </row>
    <row r="968" spans="1:30" ht="20" customHeight="1" x14ac:dyDescent="0.2">
      <c r="A968" s="20"/>
      <c r="B968" s="33"/>
      <c r="C968" s="63"/>
      <c r="D968" s="22"/>
      <c r="E968" s="27"/>
      <c r="F968" s="27"/>
      <c r="G968" s="27"/>
      <c r="H968" s="27"/>
      <c r="I968" s="27"/>
      <c r="J968" s="23"/>
      <c r="K968" s="27"/>
      <c r="L968" s="27"/>
      <c r="M968" s="27"/>
      <c r="N968" s="27"/>
      <c r="O968" s="27"/>
      <c r="P968" s="27"/>
      <c r="Q968" s="27"/>
      <c r="R968" s="23"/>
      <c r="S968" s="64"/>
      <c r="T968" s="24"/>
      <c r="U968" s="49"/>
      <c r="V968" s="54"/>
      <c r="W968" s="25"/>
      <c r="X968" s="25"/>
      <c r="Y968" s="25"/>
      <c r="Z968" s="25"/>
      <c r="AA968" s="25"/>
      <c r="AB968" s="25"/>
      <c r="AC968" s="25"/>
      <c r="AD968" s="55"/>
    </row>
    <row r="969" spans="1:30" ht="20" customHeight="1" x14ac:dyDescent="0.2">
      <c r="A969" s="20"/>
      <c r="B969" s="33"/>
      <c r="C969" s="63"/>
      <c r="D969" s="22"/>
      <c r="E969" s="27"/>
      <c r="F969" s="27"/>
      <c r="G969" s="27"/>
      <c r="H969" s="27"/>
      <c r="I969" s="27"/>
      <c r="J969" s="23"/>
      <c r="K969" s="27"/>
      <c r="L969" s="27"/>
      <c r="M969" s="27"/>
      <c r="N969" s="27"/>
      <c r="O969" s="27"/>
      <c r="P969" s="27"/>
      <c r="Q969" s="27"/>
      <c r="R969" s="23"/>
      <c r="S969" s="64"/>
      <c r="T969" s="24"/>
      <c r="U969" s="49"/>
      <c r="V969" s="54"/>
      <c r="W969" s="25"/>
      <c r="X969" s="25"/>
      <c r="Y969" s="25"/>
      <c r="Z969" s="25"/>
      <c r="AA969" s="25"/>
      <c r="AB969" s="25"/>
      <c r="AC969" s="25"/>
      <c r="AD969" s="55"/>
    </row>
    <row r="970" spans="1:30" ht="20" customHeight="1" x14ac:dyDescent="0.2">
      <c r="A970" s="20"/>
      <c r="B970" s="33"/>
      <c r="C970" s="63"/>
      <c r="D970" s="22"/>
      <c r="E970" s="27"/>
      <c r="F970" s="27"/>
      <c r="G970" s="27"/>
      <c r="H970" s="27"/>
      <c r="I970" s="27"/>
      <c r="J970" s="23"/>
      <c r="K970" s="27"/>
      <c r="L970" s="27"/>
      <c r="M970" s="27"/>
      <c r="N970" s="27"/>
      <c r="O970" s="27"/>
      <c r="P970" s="27"/>
      <c r="Q970" s="27"/>
      <c r="R970" s="23"/>
      <c r="S970" s="64"/>
      <c r="T970" s="24"/>
      <c r="U970" s="49"/>
      <c r="V970" s="54"/>
      <c r="W970" s="25"/>
      <c r="X970" s="25"/>
      <c r="Y970" s="25"/>
      <c r="Z970" s="25"/>
      <c r="AA970" s="25"/>
      <c r="AB970" s="25"/>
      <c r="AC970" s="25"/>
      <c r="AD970" s="55"/>
    </row>
    <row r="971" spans="1:30" ht="20" customHeight="1" x14ac:dyDescent="0.2">
      <c r="A971" s="20"/>
      <c r="B971" s="33"/>
      <c r="C971" s="63"/>
      <c r="D971" s="22"/>
      <c r="E971" s="27"/>
      <c r="F971" s="27"/>
      <c r="G971" s="27"/>
      <c r="H971" s="27"/>
      <c r="I971" s="27"/>
      <c r="J971" s="23"/>
      <c r="K971" s="27"/>
      <c r="L971" s="27"/>
      <c r="M971" s="27"/>
      <c r="N971" s="27"/>
      <c r="O971" s="27"/>
      <c r="P971" s="27"/>
      <c r="Q971" s="27"/>
      <c r="R971" s="23"/>
      <c r="S971" s="64"/>
      <c r="T971" s="24"/>
      <c r="U971" s="49"/>
      <c r="V971" s="54"/>
      <c r="W971" s="25"/>
      <c r="X971" s="25"/>
      <c r="Y971" s="25"/>
      <c r="Z971" s="25"/>
      <c r="AA971" s="25"/>
      <c r="AB971" s="25"/>
      <c r="AC971" s="25"/>
      <c r="AD971" s="55"/>
    </row>
    <row r="972" spans="1:30" ht="20" customHeight="1" x14ac:dyDescent="0.2">
      <c r="A972" s="20"/>
      <c r="B972" s="33"/>
      <c r="C972" s="63"/>
      <c r="D972" s="22"/>
      <c r="E972" s="27"/>
      <c r="F972" s="27"/>
      <c r="G972" s="27"/>
      <c r="H972" s="27"/>
      <c r="I972" s="27"/>
      <c r="J972" s="23"/>
      <c r="K972" s="27"/>
      <c r="L972" s="27"/>
      <c r="M972" s="27"/>
      <c r="N972" s="27"/>
      <c r="O972" s="27"/>
      <c r="P972" s="27"/>
      <c r="Q972" s="27"/>
      <c r="R972" s="23"/>
      <c r="S972" s="64"/>
      <c r="T972" s="24"/>
      <c r="U972" s="49"/>
      <c r="V972" s="54"/>
      <c r="W972" s="25"/>
      <c r="X972" s="25"/>
      <c r="Y972" s="25"/>
      <c r="Z972" s="25"/>
      <c r="AA972" s="25"/>
      <c r="AB972" s="25"/>
      <c r="AC972" s="25"/>
      <c r="AD972" s="55"/>
    </row>
    <row r="973" spans="1:30" ht="20" customHeight="1" x14ac:dyDescent="0.2">
      <c r="A973" s="20"/>
      <c r="B973" s="33"/>
      <c r="C973" s="63"/>
      <c r="D973" s="22"/>
      <c r="E973" s="27"/>
      <c r="F973" s="27"/>
      <c r="G973" s="27"/>
      <c r="H973" s="27"/>
      <c r="I973" s="27"/>
      <c r="J973" s="23"/>
      <c r="K973" s="27"/>
      <c r="L973" s="27"/>
      <c r="M973" s="27"/>
      <c r="N973" s="27"/>
      <c r="O973" s="27"/>
      <c r="P973" s="27"/>
      <c r="Q973" s="27"/>
      <c r="R973" s="23"/>
      <c r="S973" s="64"/>
      <c r="T973" s="24"/>
      <c r="U973" s="49"/>
      <c r="V973" s="54"/>
      <c r="W973" s="25"/>
      <c r="X973" s="25"/>
      <c r="Y973" s="25"/>
      <c r="Z973" s="25"/>
      <c r="AA973" s="25"/>
      <c r="AB973" s="25"/>
      <c r="AC973" s="25"/>
      <c r="AD973" s="55"/>
    </row>
    <row r="974" spans="1:30" ht="20" customHeight="1" x14ac:dyDescent="0.2">
      <c r="A974" s="20"/>
      <c r="B974" s="33"/>
      <c r="C974" s="63"/>
      <c r="D974" s="22"/>
      <c r="E974" s="27"/>
      <c r="F974" s="27"/>
      <c r="G974" s="27"/>
      <c r="H974" s="27"/>
      <c r="I974" s="27"/>
      <c r="J974" s="23"/>
      <c r="K974" s="27"/>
      <c r="L974" s="27"/>
      <c r="M974" s="27"/>
      <c r="N974" s="27"/>
      <c r="O974" s="27"/>
      <c r="P974" s="27"/>
      <c r="Q974" s="27"/>
      <c r="R974" s="23"/>
      <c r="S974" s="64"/>
      <c r="T974" s="24"/>
      <c r="U974" s="49"/>
      <c r="V974" s="54"/>
      <c r="W974" s="25"/>
      <c r="X974" s="25"/>
      <c r="Y974" s="25"/>
      <c r="Z974" s="25"/>
      <c r="AA974" s="25"/>
      <c r="AB974" s="25"/>
      <c r="AC974" s="25"/>
      <c r="AD974" s="55"/>
    </row>
    <row r="975" spans="1:30" ht="20" customHeight="1" x14ac:dyDescent="0.2">
      <c r="A975" s="20"/>
      <c r="B975" s="33"/>
      <c r="C975" s="63"/>
      <c r="D975" s="22"/>
      <c r="E975" s="27"/>
      <c r="F975" s="27"/>
      <c r="G975" s="27"/>
      <c r="H975" s="27"/>
      <c r="I975" s="27"/>
      <c r="J975" s="23"/>
      <c r="K975" s="27"/>
      <c r="L975" s="27"/>
      <c r="M975" s="27"/>
      <c r="N975" s="27"/>
      <c r="O975" s="27"/>
      <c r="P975" s="27"/>
      <c r="Q975" s="27"/>
      <c r="R975" s="23"/>
      <c r="S975" s="64"/>
      <c r="T975" s="24"/>
      <c r="U975" s="49"/>
      <c r="V975" s="54"/>
      <c r="W975" s="25"/>
      <c r="X975" s="25"/>
      <c r="Y975" s="25"/>
      <c r="Z975" s="25"/>
      <c r="AA975" s="25"/>
      <c r="AB975" s="25"/>
      <c r="AC975" s="25"/>
      <c r="AD975" s="55"/>
    </row>
    <row r="976" spans="1:30" ht="20" customHeight="1" x14ac:dyDescent="0.2">
      <c r="A976" s="20"/>
      <c r="B976" s="33"/>
      <c r="C976" s="63"/>
      <c r="D976" s="22"/>
      <c r="E976" s="27"/>
      <c r="F976" s="27"/>
      <c r="G976" s="27"/>
      <c r="H976" s="27"/>
      <c r="I976" s="27"/>
      <c r="J976" s="23"/>
      <c r="K976" s="27"/>
      <c r="L976" s="27"/>
      <c r="M976" s="27"/>
      <c r="N976" s="27"/>
      <c r="O976" s="27"/>
      <c r="P976" s="27"/>
      <c r="Q976" s="27"/>
      <c r="R976" s="23"/>
      <c r="S976" s="64"/>
      <c r="T976" s="24"/>
      <c r="U976" s="49"/>
      <c r="V976" s="54"/>
      <c r="W976" s="25"/>
      <c r="X976" s="25"/>
      <c r="Y976" s="25"/>
      <c r="Z976" s="25"/>
      <c r="AA976" s="25"/>
      <c r="AB976" s="25"/>
      <c r="AC976" s="25"/>
      <c r="AD976" s="55"/>
    </row>
    <row r="977" spans="1:30" ht="20" customHeight="1" x14ac:dyDescent="0.2">
      <c r="A977" s="20"/>
      <c r="B977" s="33"/>
      <c r="C977" s="63"/>
      <c r="D977" s="22"/>
      <c r="E977" s="27"/>
      <c r="F977" s="27"/>
      <c r="G977" s="27"/>
      <c r="H977" s="27"/>
      <c r="I977" s="27"/>
      <c r="J977" s="23"/>
      <c r="K977" s="27"/>
      <c r="L977" s="27"/>
      <c r="M977" s="27"/>
      <c r="N977" s="27"/>
      <c r="O977" s="27"/>
      <c r="P977" s="27"/>
      <c r="Q977" s="27"/>
      <c r="R977" s="23"/>
      <c r="S977" s="64"/>
      <c r="T977" s="24"/>
      <c r="U977" s="49"/>
      <c r="V977" s="54"/>
      <c r="W977" s="25"/>
      <c r="X977" s="25"/>
      <c r="Y977" s="25"/>
      <c r="Z977" s="25"/>
      <c r="AA977" s="25"/>
      <c r="AB977" s="25"/>
      <c r="AC977" s="25"/>
      <c r="AD977" s="55"/>
    </row>
    <row r="978" spans="1:30" ht="20" customHeight="1" x14ac:dyDescent="0.2">
      <c r="A978" s="20"/>
      <c r="B978" s="33"/>
      <c r="C978" s="63"/>
      <c r="D978" s="22"/>
      <c r="E978" s="27"/>
      <c r="F978" s="27"/>
      <c r="G978" s="27"/>
      <c r="H978" s="27"/>
      <c r="I978" s="27"/>
      <c r="J978" s="23"/>
      <c r="K978" s="27"/>
      <c r="L978" s="27"/>
      <c r="M978" s="27"/>
      <c r="N978" s="27"/>
      <c r="O978" s="27"/>
      <c r="P978" s="27"/>
      <c r="Q978" s="27"/>
      <c r="R978" s="23"/>
      <c r="S978" s="64"/>
      <c r="T978" s="24"/>
      <c r="U978" s="49"/>
      <c r="V978" s="54"/>
      <c r="W978" s="25"/>
      <c r="X978" s="25"/>
      <c r="Y978" s="25"/>
      <c r="Z978" s="25"/>
      <c r="AA978" s="25"/>
      <c r="AB978" s="25"/>
      <c r="AC978" s="25"/>
      <c r="AD978" s="55"/>
    </row>
    <row r="979" spans="1:30" ht="20" customHeight="1" x14ac:dyDescent="0.2">
      <c r="A979" s="20"/>
      <c r="B979" s="33"/>
      <c r="C979" s="63"/>
      <c r="D979" s="22"/>
      <c r="E979" s="27"/>
      <c r="F979" s="27"/>
      <c r="G979" s="27"/>
      <c r="H979" s="27"/>
      <c r="I979" s="27"/>
      <c r="J979" s="23"/>
      <c r="K979" s="27"/>
      <c r="L979" s="27"/>
      <c r="M979" s="27"/>
      <c r="N979" s="27"/>
      <c r="O979" s="27"/>
      <c r="P979" s="27"/>
      <c r="Q979" s="27"/>
      <c r="R979" s="23"/>
      <c r="S979" s="64"/>
      <c r="T979" s="24"/>
      <c r="U979" s="49"/>
      <c r="V979" s="54"/>
      <c r="W979" s="25"/>
      <c r="X979" s="25"/>
      <c r="Y979" s="25"/>
      <c r="Z979" s="25"/>
      <c r="AA979" s="25"/>
      <c r="AB979" s="25"/>
      <c r="AC979" s="25"/>
      <c r="AD979" s="55"/>
    </row>
    <row r="980" spans="1:30" ht="20" customHeight="1" x14ac:dyDescent="0.2">
      <c r="A980" s="20"/>
      <c r="B980" s="33"/>
      <c r="C980" s="63"/>
      <c r="D980" s="22"/>
      <c r="E980" s="27"/>
      <c r="F980" s="27"/>
      <c r="G980" s="27"/>
      <c r="H980" s="27"/>
      <c r="I980" s="27"/>
      <c r="J980" s="23"/>
      <c r="K980" s="27"/>
      <c r="L980" s="27"/>
      <c r="M980" s="27"/>
      <c r="N980" s="27"/>
      <c r="O980" s="27"/>
      <c r="P980" s="27"/>
      <c r="Q980" s="27"/>
      <c r="R980" s="23"/>
      <c r="S980" s="64"/>
      <c r="T980" s="24"/>
      <c r="U980" s="49"/>
      <c r="V980" s="54"/>
      <c r="W980" s="25"/>
      <c r="X980" s="25"/>
      <c r="Y980" s="25"/>
      <c r="Z980" s="25"/>
      <c r="AA980" s="25"/>
      <c r="AB980" s="25"/>
      <c r="AC980" s="25"/>
      <c r="AD980" s="55"/>
    </row>
    <row r="981" spans="1:30" ht="20" customHeight="1" x14ac:dyDescent="0.2">
      <c r="A981" s="20"/>
      <c r="B981" s="33"/>
      <c r="C981" s="63"/>
      <c r="D981" s="22"/>
      <c r="E981" s="27"/>
      <c r="F981" s="27"/>
      <c r="G981" s="27"/>
      <c r="H981" s="27"/>
      <c r="I981" s="27"/>
      <c r="J981" s="23"/>
      <c r="K981" s="27"/>
      <c r="L981" s="27"/>
      <c r="M981" s="27"/>
      <c r="N981" s="27"/>
      <c r="O981" s="27"/>
      <c r="P981" s="27"/>
      <c r="Q981" s="27"/>
      <c r="R981" s="23"/>
      <c r="S981" s="64"/>
      <c r="T981" s="24"/>
      <c r="U981" s="49"/>
      <c r="V981" s="54"/>
      <c r="W981" s="25"/>
      <c r="X981" s="25"/>
      <c r="Y981" s="25"/>
      <c r="Z981" s="25"/>
      <c r="AA981" s="25"/>
      <c r="AB981" s="25"/>
      <c r="AC981" s="25"/>
      <c r="AD981" s="55"/>
    </row>
    <row r="982" spans="1:30" ht="20" customHeight="1" x14ac:dyDescent="0.2">
      <c r="A982" s="20"/>
      <c r="B982" s="33"/>
      <c r="C982" s="63"/>
      <c r="D982" s="22"/>
      <c r="E982" s="27"/>
      <c r="F982" s="27"/>
      <c r="G982" s="27"/>
      <c r="H982" s="27"/>
      <c r="I982" s="27"/>
      <c r="J982" s="23"/>
      <c r="K982" s="27"/>
      <c r="L982" s="27"/>
      <c r="M982" s="27"/>
      <c r="N982" s="27"/>
      <c r="O982" s="27"/>
      <c r="P982" s="27"/>
      <c r="Q982" s="27"/>
      <c r="R982" s="23"/>
      <c r="S982" s="64"/>
      <c r="T982" s="24"/>
      <c r="U982" s="49"/>
      <c r="V982" s="54"/>
      <c r="W982" s="25"/>
      <c r="X982" s="25"/>
      <c r="Y982" s="25"/>
      <c r="Z982" s="25"/>
      <c r="AA982" s="25"/>
      <c r="AB982" s="25"/>
      <c r="AC982" s="25"/>
      <c r="AD982" s="55"/>
    </row>
    <row r="983" spans="1:30" ht="20" customHeight="1" x14ac:dyDescent="0.2">
      <c r="A983" s="20"/>
      <c r="B983" s="33"/>
      <c r="C983" s="63"/>
      <c r="D983" s="22"/>
      <c r="E983" s="27"/>
      <c r="F983" s="27"/>
      <c r="G983" s="27"/>
      <c r="H983" s="27"/>
      <c r="I983" s="27"/>
      <c r="J983" s="23"/>
      <c r="K983" s="27"/>
      <c r="L983" s="27"/>
      <c r="M983" s="27"/>
      <c r="N983" s="27"/>
      <c r="O983" s="27"/>
      <c r="P983" s="27"/>
      <c r="Q983" s="27"/>
      <c r="R983" s="23"/>
      <c r="S983" s="64"/>
      <c r="T983" s="24"/>
      <c r="U983" s="49"/>
      <c r="V983" s="54"/>
      <c r="W983" s="25"/>
      <c r="X983" s="25"/>
      <c r="Y983" s="25"/>
      <c r="Z983" s="25"/>
      <c r="AA983" s="25"/>
      <c r="AB983" s="25"/>
      <c r="AC983" s="25"/>
      <c r="AD983" s="55"/>
    </row>
    <row r="984" spans="1:30" ht="20" customHeight="1" x14ac:dyDescent="0.2">
      <c r="A984" s="20"/>
      <c r="B984" s="33"/>
      <c r="C984" s="63"/>
      <c r="D984" s="22"/>
      <c r="E984" s="27"/>
      <c r="F984" s="27"/>
      <c r="G984" s="27"/>
      <c r="H984" s="27"/>
      <c r="I984" s="27"/>
      <c r="J984" s="23"/>
      <c r="K984" s="27"/>
      <c r="L984" s="27"/>
      <c r="M984" s="27"/>
      <c r="N984" s="27"/>
      <c r="O984" s="27"/>
      <c r="P984" s="27"/>
      <c r="Q984" s="27"/>
      <c r="R984" s="23"/>
      <c r="S984" s="64"/>
      <c r="T984" s="24"/>
      <c r="U984" s="49"/>
      <c r="V984" s="54"/>
      <c r="W984" s="25"/>
      <c r="X984" s="25"/>
      <c r="Y984" s="25"/>
      <c r="Z984" s="25"/>
      <c r="AA984" s="25"/>
      <c r="AB984" s="25"/>
      <c r="AC984" s="25"/>
      <c r="AD984" s="55"/>
    </row>
    <row r="985" spans="1:30" ht="20" customHeight="1" x14ac:dyDescent="0.2">
      <c r="A985" s="20"/>
      <c r="B985" s="33"/>
      <c r="C985" s="63"/>
      <c r="D985" s="22"/>
      <c r="E985" s="27"/>
      <c r="F985" s="27"/>
      <c r="G985" s="27"/>
      <c r="H985" s="27"/>
      <c r="I985" s="27"/>
      <c r="J985" s="23"/>
      <c r="K985" s="27"/>
      <c r="L985" s="27"/>
      <c r="M985" s="27"/>
      <c r="N985" s="27"/>
      <c r="O985" s="27"/>
      <c r="P985" s="27"/>
      <c r="Q985" s="27"/>
      <c r="R985" s="23"/>
      <c r="S985" s="64"/>
      <c r="T985" s="24"/>
      <c r="U985" s="49"/>
      <c r="V985" s="54"/>
      <c r="W985" s="25"/>
      <c r="X985" s="25"/>
      <c r="Y985" s="25"/>
      <c r="Z985" s="25"/>
      <c r="AA985" s="25"/>
      <c r="AB985" s="25"/>
      <c r="AC985" s="25"/>
      <c r="AD985" s="55"/>
    </row>
    <row r="986" spans="1:30" ht="20" customHeight="1" x14ac:dyDescent="0.2">
      <c r="A986" s="20"/>
      <c r="B986" s="33"/>
      <c r="C986" s="63"/>
      <c r="D986" s="22"/>
      <c r="E986" s="27"/>
      <c r="F986" s="27"/>
      <c r="G986" s="27"/>
      <c r="H986" s="27"/>
      <c r="I986" s="27"/>
      <c r="J986" s="23"/>
      <c r="K986" s="27"/>
      <c r="L986" s="27"/>
      <c r="M986" s="27"/>
      <c r="N986" s="27"/>
      <c r="O986" s="27"/>
      <c r="P986" s="27"/>
      <c r="Q986" s="27"/>
      <c r="R986" s="23"/>
      <c r="S986" s="64"/>
      <c r="T986" s="24"/>
      <c r="U986" s="49"/>
      <c r="V986" s="54"/>
      <c r="W986" s="25"/>
      <c r="X986" s="25"/>
      <c r="Y986" s="25"/>
      <c r="Z986" s="25"/>
      <c r="AA986" s="25"/>
      <c r="AB986" s="25"/>
      <c r="AC986" s="25"/>
      <c r="AD986" s="55"/>
    </row>
    <row r="987" spans="1:30" ht="20" customHeight="1" x14ac:dyDescent="0.2">
      <c r="A987" s="20"/>
      <c r="B987" s="33"/>
      <c r="C987" s="63"/>
      <c r="D987" s="22"/>
      <c r="E987" s="27"/>
      <c r="F987" s="27"/>
      <c r="G987" s="27"/>
      <c r="H987" s="27"/>
      <c r="I987" s="27"/>
      <c r="J987" s="23"/>
      <c r="K987" s="27"/>
      <c r="L987" s="27"/>
      <c r="M987" s="27"/>
      <c r="N987" s="27"/>
      <c r="O987" s="27"/>
      <c r="P987" s="27"/>
      <c r="Q987" s="27"/>
      <c r="R987" s="23"/>
      <c r="S987" s="64"/>
      <c r="T987" s="24"/>
      <c r="U987" s="49"/>
      <c r="V987" s="54"/>
      <c r="W987" s="25"/>
      <c r="X987" s="25"/>
      <c r="Y987" s="25"/>
      <c r="Z987" s="25"/>
      <c r="AA987" s="25"/>
      <c r="AB987" s="25"/>
      <c r="AC987" s="25"/>
      <c r="AD987" s="55"/>
    </row>
    <row r="988" spans="1:30" ht="20" customHeight="1" x14ac:dyDescent="0.2">
      <c r="A988" s="20"/>
      <c r="B988" s="33"/>
      <c r="C988" s="63"/>
      <c r="D988" s="22"/>
      <c r="E988" s="27"/>
      <c r="F988" s="27"/>
      <c r="G988" s="27"/>
      <c r="H988" s="27"/>
      <c r="I988" s="27"/>
      <c r="J988" s="23"/>
      <c r="K988" s="27"/>
      <c r="L988" s="27"/>
      <c r="M988" s="27"/>
      <c r="N988" s="27"/>
      <c r="O988" s="27"/>
      <c r="P988" s="27"/>
      <c r="Q988" s="27"/>
      <c r="R988" s="23"/>
      <c r="S988" s="64"/>
      <c r="T988" s="24"/>
      <c r="U988" s="49"/>
      <c r="V988" s="54"/>
      <c r="W988" s="25"/>
      <c r="X988" s="25"/>
      <c r="Y988" s="25"/>
      <c r="Z988" s="25"/>
      <c r="AA988" s="25"/>
      <c r="AB988" s="25"/>
      <c r="AC988" s="25"/>
      <c r="AD988" s="55"/>
    </row>
    <row r="989" spans="1:30" ht="20" customHeight="1" x14ac:dyDescent="0.2">
      <c r="A989" s="20"/>
      <c r="B989" s="33"/>
      <c r="C989" s="63"/>
      <c r="D989" s="22"/>
      <c r="E989" s="27"/>
      <c r="F989" s="27"/>
      <c r="G989" s="27"/>
      <c r="H989" s="27"/>
      <c r="I989" s="27"/>
      <c r="J989" s="23"/>
      <c r="K989" s="27"/>
      <c r="L989" s="27"/>
      <c r="M989" s="27"/>
      <c r="N989" s="27"/>
      <c r="O989" s="27"/>
      <c r="P989" s="27"/>
      <c r="Q989" s="27"/>
      <c r="R989" s="23"/>
      <c r="S989" s="64"/>
      <c r="T989" s="24"/>
      <c r="U989" s="49"/>
      <c r="V989" s="54"/>
      <c r="W989" s="25"/>
      <c r="X989" s="25"/>
      <c r="Y989" s="25"/>
      <c r="Z989" s="25"/>
      <c r="AA989" s="25"/>
      <c r="AB989" s="25"/>
      <c r="AC989" s="25"/>
      <c r="AD989" s="55"/>
    </row>
    <row r="990" spans="1:30" ht="20" customHeight="1" x14ac:dyDescent="0.2">
      <c r="A990" s="20"/>
      <c r="B990" s="33"/>
      <c r="C990" s="63"/>
      <c r="D990" s="22"/>
      <c r="E990" s="27"/>
      <c r="F990" s="27"/>
      <c r="G990" s="27"/>
      <c r="H990" s="27"/>
      <c r="I990" s="27"/>
      <c r="J990" s="23"/>
      <c r="K990" s="27"/>
      <c r="L990" s="27"/>
      <c r="M990" s="27"/>
      <c r="N990" s="27"/>
      <c r="O990" s="27"/>
      <c r="P990" s="27"/>
      <c r="Q990" s="27"/>
      <c r="R990" s="23"/>
      <c r="S990" s="64"/>
      <c r="T990" s="24"/>
      <c r="U990" s="49"/>
      <c r="V990" s="54"/>
      <c r="W990" s="25"/>
      <c r="X990" s="25"/>
      <c r="Y990" s="25"/>
      <c r="Z990" s="25"/>
      <c r="AA990" s="25"/>
      <c r="AB990" s="25"/>
      <c r="AC990" s="25"/>
      <c r="AD990" s="55"/>
    </row>
    <row r="991" spans="1:30" ht="20" customHeight="1" x14ac:dyDescent="0.2">
      <c r="A991" s="20"/>
      <c r="B991" s="33"/>
      <c r="C991" s="63"/>
      <c r="D991" s="22"/>
      <c r="E991" s="27"/>
      <c r="F991" s="27"/>
      <c r="G991" s="27"/>
      <c r="H991" s="27"/>
      <c r="I991" s="27"/>
      <c r="J991" s="23"/>
      <c r="K991" s="27"/>
      <c r="L991" s="27"/>
      <c r="M991" s="27"/>
      <c r="N991" s="27"/>
      <c r="O991" s="27"/>
      <c r="P991" s="27"/>
      <c r="Q991" s="27"/>
      <c r="R991" s="23"/>
      <c r="S991" s="64"/>
      <c r="T991" s="24"/>
      <c r="U991" s="49"/>
      <c r="V991" s="54"/>
      <c r="W991" s="25"/>
      <c r="X991" s="25"/>
      <c r="Y991" s="25"/>
      <c r="Z991" s="25"/>
      <c r="AA991" s="25"/>
      <c r="AB991" s="25"/>
      <c r="AC991" s="25"/>
      <c r="AD991" s="55"/>
    </row>
    <row r="992" spans="1:30" ht="20" customHeight="1" x14ac:dyDescent="0.2">
      <c r="A992" s="20"/>
      <c r="B992" s="33"/>
      <c r="C992" s="63"/>
      <c r="D992" s="22"/>
      <c r="E992" s="27"/>
      <c r="F992" s="27"/>
      <c r="G992" s="27"/>
      <c r="H992" s="27"/>
      <c r="I992" s="27"/>
      <c r="J992" s="23"/>
      <c r="K992" s="27"/>
      <c r="L992" s="27"/>
      <c r="M992" s="27"/>
      <c r="N992" s="27"/>
      <c r="O992" s="27"/>
      <c r="P992" s="27"/>
      <c r="Q992" s="27"/>
      <c r="R992" s="23"/>
      <c r="S992" s="64"/>
      <c r="T992" s="24"/>
      <c r="U992" s="49"/>
      <c r="V992" s="54"/>
      <c r="W992" s="25"/>
      <c r="X992" s="25"/>
      <c r="Y992" s="25"/>
      <c r="Z992" s="25"/>
      <c r="AA992" s="25"/>
      <c r="AB992" s="25"/>
      <c r="AC992" s="25"/>
      <c r="AD992" s="55"/>
    </row>
    <row r="993" spans="1:30" ht="20" customHeight="1" x14ac:dyDescent="0.2">
      <c r="A993" s="20"/>
      <c r="B993" s="33"/>
      <c r="C993" s="63"/>
      <c r="D993" s="22"/>
      <c r="E993" s="27"/>
      <c r="F993" s="27"/>
      <c r="G993" s="27"/>
      <c r="H993" s="27"/>
      <c r="I993" s="27"/>
      <c r="J993" s="23"/>
      <c r="K993" s="27"/>
      <c r="L993" s="27"/>
      <c r="M993" s="27"/>
      <c r="N993" s="27"/>
      <c r="O993" s="27"/>
      <c r="P993" s="27"/>
      <c r="Q993" s="27"/>
      <c r="R993" s="23"/>
      <c r="S993" s="64"/>
      <c r="T993" s="24"/>
      <c r="U993" s="49"/>
      <c r="V993" s="54"/>
      <c r="W993" s="25"/>
      <c r="X993" s="25"/>
      <c r="Y993" s="25"/>
      <c r="Z993" s="25"/>
      <c r="AA993" s="25"/>
      <c r="AB993" s="25"/>
      <c r="AC993" s="25"/>
      <c r="AD993" s="55"/>
    </row>
    <row r="994" spans="1:30" ht="20" customHeight="1" x14ac:dyDescent="0.2">
      <c r="A994" s="20"/>
      <c r="B994" s="33"/>
      <c r="C994" s="63"/>
      <c r="D994" s="22"/>
      <c r="E994" s="27"/>
      <c r="F994" s="27"/>
      <c r="G994" s="27"/>
      <c r="H994" s="27"/>
      <c r="I994" s="27"/>
      <c r="J994" s="23"/>
      <c r="K994" s="27"/>
      <c r="L994" s="27"/>
      <c r="M994" s="27"/>
      <c r="N994" s="27"/>
      <c r="O994" s="27"/>
      <c r="P994" s="27"/>
      <c r="Q994" s="27"/>
      <c r="R994" s="23"/>
      <c r="S994" s="64"/>
      <c r="T994" s="24"/>
      <c r="U994" s="49"/>
      <c r="V994" s="54"/>
      <c r="W994" s="25"/>
      <c r="X994" s="25"/>
      <c r="Y994" s="25"/>
      <c r="Z994" s="25"/>
      <c r="AA994" s="25"/>
      <c r="AB994" s="25"/>
      <c r="AC994" s="25"/>
      <c r="AD994" s="55"/>
    </row>
    <row r="995" spans="1:30" ht="20" customHeight="1" x14ac:dyDescent="0.2">
      <c r="A995" s="20"/>
      <c r="B995" s="33"/>
      <c r="C995" s="63"/>
      <c r="D995" s="22"/>
      <c r="E995" s="27"/>
      <c r="F995" s="27"/>
      <c r="G995" s="27"/>
      <c r="H995" s="27"/>
      <c r="I995" s="27"/>
      <c r="J995" s="23"/>
      <c r="K995" s="27"/>
      <c r="L995" s="27"/>
      <c r="M995" s="27"/>
      <c r="N995" s="27"/>
      <c r="O995" s="27"/>
      <c r="P995" s="27"/>
      <c r="Q995" s="27"/>
      <c r="R995" s="23"/>
      <c r="S995" s="64"/>
      <c r="T995" s="24"/>
      <c r="U995" s="49"/>
      <c r="V995" s="54"/>
      <c r="W995" s="25"/>
      <c r="X995" s="25"/>
      <c r="Y995" s="25"/>
      <c r="Z995" s="25"/>
      <c r="AA995" s="25"/>
      <c r="AB995" s="25"/>
      <c r="AC995" s="25"/>
      <c r="AD995" s="55"/>
    </row>
    <row r="996" spans="1:30" ht="20" customHeight="1" x14ac:dyDescent="0.2">
      <c r="A996" s="20"/>
      <c r="B996" s="33"/>
      <c r="C996" s="63"/>
      <c r="D996" s="22"/>
      <c r="E996" s="27"/>
      <c r="F996" s="27"/>
      <c r="G996" s="27"/>
      <c r="H996" s="27"/>
      <c r="I996" s="27"/>
      <c r="J996" s="23"/>
      <c r="K996" s="27"/>
      <c r="L996" s="27"/>
      <c r="M996" s="27"/>
      <c r="N996" s="27"/>
      <c r="O996" s="27"/>
      <c r="P996" s="27"/>
      <c r="Q996" s="27"/>
      <c r="R996" s="23"/>
      <c r="S996" s="64"/>
      <c r="T996" s="24"/>
      <c r="U996" s="49"/>
      <c r="V996" s="54"/>
      <c r="W996" s="25"/>
      <c r="X996" s="25"/>
      <c r="Y996" s="25"/>
      <c r="Z996" s="25"/>
      <c r="AA996" s="25"/>
      <c r="AB996" s="25"/>
      <c r="AC996" s="25"/>
      <c r="AD996" s="55"/>
    </row>
    <row r="997" spans="1:30" ht="20" customHeight="1" x14ac:dyDescent="0.2">
      <c r="A997" s="20"/>
      <c r="B997" s="33"/>
      <c r="C997" s="63"/>
      <c r="D997" s="22"/>
      <c r="E997" s="27"/>
      <c r="F997" s="27"/>
      <c r="G997" s="27"/>
      <c r="H997" s="27"/>
      <c r="I997" s="27"/>
      <c r="J997" s="23"/>
      <c r="K997" s="27"/>
      <c r="L997" s="27"/>
      <c r="M997" s="27"/>
      <c r="N997" s="27"/>
      <c r="O997" s="27"/>
      <c r="P997" s="27"/>
      <c r="Q997" s="27"/>
      <c r="R997" s="23"/>
      <c r="S997" s="64"/>
      <c r="T997" s="24"/>
      <c r="U997" s="49"/>
      <c r="V997" s="54"/>
      <c r="W997" s="25"/>
      <c r="X997" s="25"/>
      <c r="Y997" s="25"/>
      <c r="Z997" s="25"/>
      <c r="AA997" s="25"/>
      <c r="AB997" s="25"/>
      <c r="AC997" s="25"/>
      <c r="AD997" s="55"/>
    </row>
    <row r="998" spans="1:30" ht="20" customHeight="1" x14ac:dyDescent="0.2">
      <c r="A998" s="20"/>
      <c r="B998" s="33"/>
      <c r="C998" s="63"/>
      <c r="D998" s="22"/>
      <c r="E998" s="27"/>
      <c r="F998" s="27"/>
      <c r="G998" s="27"/>
      <c r="H998" s="27"/>
      <c r="I998" s="27"/>
      <c r="J998" s="23"/>
      <c r="K998" s="27"/>
      <c r="L998" s="27"/>
      <c r="M998" s="27"/>
      <c r="N998" s="27"/>
      <c r="O998" s="27"/>
      <c r="P998" s="27"/>
      <c r="Q998" s="27"/>
      <c r="R998" s="23"/>
      <c r="S998" s="64"/>
      <c r="T998" s="24"/>
      <c r="U998" s="49"/>
      <c r="V998" s="54"/>
      <c r="W998" s="25"/>
      <c r="X998" s="25"/>
      <c r="Y998" s="25"/>
      <c r="Z998" s="25"/>
      <c r="AA998" s="25"/>
      <c r="AB998" s="25"/>
      <c r="AC998" s="25"/>
      <c r="AD998" s="55"/>
    </row>
    <row r="999" spans="1:30" ht="20" customHeight="1" x14ac:dyDescent="0.2">
      <c r="A999" s="20"/>
      <c r="B999" s="33"/>
      <c r="C999" s="63"/>
      <c r="D999" s="22"/>
      <c r="E999" s="27"/>
      <c r="F999" s="27"/>
      <c r="G999" s="27"/>
      <c r="H999" s="27"/>
      <c r="I999" s="27"/>
      <c r="J999" s="23"/>
      <c r="K999" s="27"/>
      <c r="L999" s="27"/>
      <c r="M999" s="27"/>
      <c r="N999" s="27"/>
      <c r="O999" s="27"/>
      <c r="P999" s="27"/>
      <c r="Q999" s="27"/>
      <c r="R999" s="23"/>
      <c r="S999" s="64"/>
      <c r="T999" s="24"/>
      <c r="U999" s="49"/>
      <c r="V999" s="54"/>
      <c r="W999" s="25"/>
      <c r="X999" s="25"/>
      <c r="Y999" s="25"/>
      <c r="Z999" s="25"/>
      <c r="AA999" s="25"/>
      <c r="AB999" s="25"/>
      <c r="AC999" s="25"/>
      <c r="AD999" s="55"/>
    </row>
    <row r="1000" spans="1:30" ht="20" customHeight="1" x14ac:dyDescent="0.2">
      <c r="A1000" s="20"/>
      <c r="B1000" s="33"/>
      <c r="C1000" s="63"/>
      <c r="D1000" s="22"/>
      <c r="E1000" s="27"/>
      <c r="F1000" s="27"/>
      <c r="G1000" s="27"/>
      <c r="H1000" s="27"/>
      <c r="I1000" s="27"/>
      <c r="J1000" s="23"/>
      <c r="K1000" s="27"/>
      <c r="L1000" s="27"/>
      <c r="M1000" s="27"/>
      <c r="N1000" s="27"/>
      <c r="O1000" s="27"/>
      <c r="P1000" s="27"/>
      <c r="Q1000" s="27"/>
      <c r="R1000" s="23"/>
      <c r="S1000" s="64"/>
      <c r="T1000" s="24"/>
      <c r="U1000" s="49"/>
      <c r="V1000" s="54"/>
      <c r="W1000" s="25"/>
      <c r="X1000" s="25"/>
      <c r="Y1000" s="25"/>
      <c r="Z1000" s="25"/>
      <c r="AA1000" s="25"/>
      <c r="AB1000" s="25"/>
      <c r="AC1000" s="25"/>
      <c r="AD1000" s="55"/>
    </row>
    <row r="1001" spans="1:30" ht="20" customHeight="1" x14ac:dyDescent="0.2">
      <c r="A1001" s="20"/>
      <c r="B1001" s="33"/>
      <c r="C1001" s="63"/>
      <c r="D1001" s="22"/>
      <c r="E1001" s="27"/>
      <c r="F1001" s="27"/>
      <c r="G1001" s="27"/>
      <c r="H1001" s="27"/>
      <c r="I1001" s="27"/>
      <c r="J1001" s="23"/>
      <c r="K1001" s="27"/>
      <c r="L1001" s="27"/>
      <c r="M1001" s="27"/>
      <c r="N1001" s="27"/>
      <c r="O1001" s="27"/>
      <c r="P1001" s="27"/>
      <c r="Q1001" s="27"/>
      <c r="R1001" s="23"/>
      <c r="S1001" s="64"/>
      <c r="T1001" s="24"/>
      <c r="U1001" s="49"/>
      <c r="V1001" s="54"/>
      <c r="W1001" s="25"/>
      <c r="X1001" s="25"/>
      <c r="Y1001" s="25"/>
      <c r="Z1001" s="25"/>
      <c r="AA1001" s="25"/>
      <c r="AB1001" s="25"/>
      <c r="AC1001" s="25"/>
      <c r="AD1001" s="55"/>
    </row>
    <row r="1002" spans="1:30" ht="20" customHeight="1" x14ac:dyDescent="0.2">
      <c r="A1002" s="20"/>
      <c r="B1002" s="33"/>
      <c r="C1002" s="63"/>
      <c r="D1002" s="22"/>
      <c r="E1002" s="27"/>
      <c r="F1002" s="27"/>
      <c r="G1002" s="27"/>
      <c r="H1002" s="27"/>
      <c r="I1002" s="27"/>
      <c r="J1002" s="23"/>
      <c r="K1002" s="27"/>
      <c r="L1002" s="27"/>
      <c r="M1002" s="27"/>
      <c r="N1002" s="27"/>
      <c r="O1002" s="27"/>
      <c r="P1002" s="27"/>
      <c r="Q1002" s="27"/>
      <c r="R1002" s="23"/>
      <c r="S1002" s="64"/>
      <c r="T1002" s="24"/>
      <c r="U1002" s="49"/>
      <c r="V1002" s="54"/>
      <c r="W1002" s="25"/>
      <c r="X1002" s="25"/>
      <c r="Y1002" s="25"/>
      <c r="Z1002" s="25"/>
      <c r="AA1002" s="25"/>
      <c r="AB1002" s="25"/>
      <c r="AC1002" s="25"/>
      <c r="AD1002" s="55"/>
    </row>
    <row r="1003" spans="1:30" ht="20" customHeight="1" x14ac:dyDescent="0.2">
      <c r="A1003" s="20"/>
      <c r="B1003" s="33"/>
      <c r="C1003" s="63"/>
      <c r="D1003" s="22"/>
      <c r="E1003" s="27"/>
      <c r="F1003" s="27"/>
      <c r="G1003" s="27"/>
      <c r="H1003" s="27"/>
      <c r="I1003" s="27"/>
      <c r="J1003" s="23"/>
      <c r="K1003" s="27"/>
      <c r="L1003" s="27"/>
      <c r="M1003" s="27"/>
      <c r="N1003" s="27"/>
      <c r="O1003" s="27"/>
      <c r="P1003" s="27"/>
      <c r="Q1003" s="27"/>
      <c r="R1003" s="23"/>
      <c r="S1003" s="64"/>
      <c r="T1003" s="24"/>
      <c r="U1003" s="49"/>
      <c r="V1003" s="54"/>
      <c r="W1003" s="25"/>
      <c r="X1003" s="25"/>
      <c r="Y1003" s="25"/>
      <c r="Z1003" s="25"/>
      <c r="AA1003" s="25"/>
      <c r="AB1003" s="25"/>
      <c r="AC1003" s="25"/>
      <c r="AD1003" s="55"/>
    </row>
    <row r="1004" spans="1:30" ht="20" customHeight="1" x14ac:dyDescent="0.2">
      <c r="A1004" s="20"/>
      <c r="B1004" s="33"/>
      <c r="C1004" s="63"/>
      <c r="D1004" s="22"/>
      <c r="E1004" s="27"/>
      <c r="F1004" s="27"/>
      <c r="G1004" s="27"/>
      <c r="H1004" s="27"/>
      <c r="I1004" s="27"/>
      <c r="J1004" s="23"/>
      <c r="K1004" s="27"/>
      <c r="L1004" s="27"/>
      <c r="M1004" s="27"/>
      <c r="N1004" s="27"/>
      <c r="O1004" s="27"/>
      <c r="P1004" s="27"/>
      <c r="Q1004" s="27"/>
      <c r="R1004" s="23"/>
      <c r="S1004" s="64"/>
      <c r="T1004" s="24"/>
      <c r="U1004" s="49"/>
      <c r="V1004" s="54"/>
      <c r="W1004" s="25"/>
      <c r="X1004" s="25"/>
      <c r="Y1004" s="25"/>
      <c r="Z1004" s="25"/>
      <c r="AA1004" s="25"/>
      <c r="AB1004" s="25"/>
      <c r="AC1004" s="25"/>
      <c r="AD1004" s="55"/>
    </row>
    <row r="1005" spans="1:30" ht="20" customHeight="1" x14ac:dyDescent="0.2">
      <c r="A1005" s="20"/>
      <c r="B1005" s="33"/>
      <c r="C1005" s="63"/>
      <c r="D1005" s="22"/>
      <c r="E1005" s="27"/>
      <c r="F1005" s="27"/>
      <c r="G1005" s="27"/>
      <c r="H1005" s="27"/>
      <c r="I1005" s="27"/>
      <c r="J1005" s="23"/>
      <c r="K1005" s="27"/>
      <c r="L1005" s="27"/>
      <c r="M1005" s="27"/>
      <c r="N1005" s="27"/>
      <c r="O1005" s="27"/>
      <c r="P1005" s="27"/>
      <c r="Q1005" s="27"/>
      <c r="R1005" s="23"/>
      <c r="S1005" s="64"/>
      <c r="T1005" s="24"/>
      <c r="U1005" s="49"/>
      <c r="V1005" s="54"/>
      <c r="W1005" s="25"/>
      <c r="X1005" s="25"/>
      <c r="Y1005" s="25"/>
      <c r="Z1005" s="25"/>
      <c r="AA1005" s="25"/>
      <c r="AB1005" s="25"/>
      <c r="AC1005" s="25"/>
      <c r="AD1005" s="55"/>
    </row>
    <row r="1006" spans="1:30" ht="20" customHeight="1" x14ac:dyDescent="0.2">
      <c r="A1006" s="20"/>
      <c r="B1006" s="33"/>
      <c r="C1006" s="63"/>
      <c r="D1006" s="22"/>
      <c r="E1006" s="27"/>
      <c r="F1006" s="27"/>
      <c r="G1006" s="27"/>
      <c r="H1006" s="27"/>
      <c r="I1006" s="27"/>
      <c r="J1006" s="23"/>
      <c r="K1006" s="27"/>
      <c r="L1006" s="27"/>
      <c r="M1006" s="27"/>
      <c r="N1006" s="27"/>
      <c r="O1006" s="27"/>
      <c r="P1006" s="27"/>
      <c r="Q1006" s="27"/>
      <c r="R1006" s="23"/>
      <c r="S1006" s="64"/>
      <c r="T1006" s="24"/>
      <c r="U1006" s="49"/>
      <c r="V1006" s="54"/>
      <c r="W1006" s="25"/>
      <c r="X1006" s="25"/>
      <c r="Y1006" s="25"/>
      <c r="Z1006" s="25"/>
      <c r="AA1006" s="25"/>
      <c r="AB1006" s="25"/>
      <c r="AC1006" s="25"/>
      <c r="AD1006" s="55"/>
    </row>
    <row r="1007" spans="1:30" ht="20" customHeight="1" x14ac:dyDescent="0.2">
      <c r="A1007" s="20"/>
      <c r="B1007" s="33"/>
      <c r="C1007" s="63"/>
      <c r="D1007" s="22"/>
      <c r="E1007" s="27"/>
      <c r="F1007" s="27"/>
      <c r="G1007" s="27"/>
      <c r="H1007" s="27"/>
      <c r="I1007" s="27"/>
      <c r="J1007" s="23"/>
      <c r="K1007" s="27"/>
      <c r="L1007" s="27"/>
      <c r="M1007" s="27"/>
      <c r="N1007" s="27"/>
      <c r="O1007" s="27"/>
      <c r="P1007" s="27"/>
      <c r="Q1007" s="27"/>
      <c r="R1007" s="23"/>
      <c r="S1007" s="64"/>
      <c r="T1007" s="24"/>
      <c r="U1007" s="49"/>
      <c r="V1007" s="54"/>
      <c r="W1007" s="25"/>
      <c r="X1007" s="25"/>
      <c r="Y1007" s="25"/>
      <c r="Z1007" s="25"/>
      <c r="AA1007" s="25"/>
      <c r="AB1007" s="25"/>
      <c r="AC1007" s="25"/>
      <c r="AD1007" s="55"/>
    </row>
    <row r="1008" spans="1:30" ht="20" customHeight="1" x14ac:dyDescent="0.2">
      <c r="A1008" s="20"/>
      <c r="B1008" s="33"/>
      <c r="C1008" s="63"/>
      <c r="D1008" s="22"/>
      <c r="E1008" s="27"/>
      <c r="F1008" s="27"/>
      <c r="G1008" s="27"/>
      <c r="H1008" s="27"/>
      <c r="I1008" s="27"/>
      <c r="J1008" s="23"/>
      <c r="K1008" s="27"/>
      <c r="L1008" s="27"/>
      <c r="M1008" s="27"/>
      <c r="N1008" s="27"/>
      <c r="O1008" s="27"/>
      <c r="P1008" s="27"/>
      <c r="Q1008" s="27"/>
      <c r="R1008" s="23"/>
      <c r="S1008" s="64"/>
      <c r="T1008" s="24"/>
      <c r="U1008" s="49"/>
      <c r="V1008" s="54"/>
      <c r="W1008" s="25"/>
      <c r="X1008" s="25"/>
      <c r="Y1008" s="25"/>
      <c r="Z1008" s="25"/>
      <c r="AA1008" s="25"/>
      <c r="AB1008" s="25"/>
      <c r="AC1008" s="25"/>
      <c r="AD1008" s="55"/>
    </row>
    <row r="1009" spans="1:30" ht="20" customHeight="1" x14ac:dyDescent="0.2">
      <c r="A1009" s="20"/>
      <c r="B1009" s="33"/>
      <c r="C1009" s="63"/>
      <c r="D1009" s="22"/>
      <c r="E1009" s="27"/>
      <c r="F1009" s="27"/>
      <c r="G1009" s="27"/>
      <c r="H1009" s="27"/>
      <c r="I1009" s="27"/>
      <c r="J1009" s="23"/>
      <c r="K1009" s="27"/>
      <c r="L1009" s="27"/>
      <c r="M1009" s="27"/>
      <c r="N1009" s="27"/>
      <c r="O1009" s="27"/>
      <c r="P1009" s="27"/>
      <c r="Q1009" s="27"/>
      <c r="R1009" s="23"/>
      <c r="S1009" s="64"/>
      <c r="T1009" s="24"/>
      <c r="U1009" s="49"/>
      <c r="V1009" s="54"/>
      <c r="W1009" s="25"/>
      <c r="X1009" s="25"/>
      <c r="Y1009" s="25"/>
      <c r="Z1009" s="25"/>
      <c r="AA1009" s="25"/>
      <c r="AB1009" s="25"/>
      <c r="AC1009" s="25"/>
      <c r="AD1009" s="55"/>
    </row>
    <row r="1010" spans="1:30" ht="20" customHeight="1" x14ac:dyDescent="0.2">
      <c r="A1010" s="20"/>
      <c r="B1010" s="33"/>
      <c r="C1010" s="63"/>
      <c r="D1010" s="22"/>
      <c r="E1010" s="27"/>
      <c r="F1010" s="27"/>
      <c r="G1010" s="27"/>
      <c r="H1010" s="27"/>
      <c r="I1010" s="27"/>
      <c r="J1010" s="23"/>
      <c r="K1010" s="27"/>
      <c r="L1010" s="27"/>
      <c r="M1010" s="27"/>
      <c r="N1010" s="27"/>
      <c r="O1010" s="27"/>
      <c r="P1010" s="27"/>
      <c r="Q1010" s="27"/>
      <c r="R1010" s="23"/>
      <c r="S1010" s="64"/>
      <c r="T1010" s="24"/>
      <c r="U1010" s="49"/>
      <c r="V1010" s="54"/>
      <c r="W1010" s="25"/>
      <c r="X1010" s="25"/>
      <c r="Y1010" s="25"/>
      <c r="Z1010" s="25"/>
      <c r="AA1010" s="25"/>
      <c r="AB1010" s="25"/>
      <c r="AC1010" s="25"/>
      <c r="AD1010" s="55"/>
    </row>
    <row r="1011" spans="1:30" ht="20" customHeight="1" x14ac:dyDescent="0.2">
      <c r="A1011" s="20"/>
      <c r="B1011" s="33"/>
      <c r="C1011" s="63"/>
      <c r="D1011" s="22"/>
      <c r="E1011" s="27"/>
      <c r="F1011" s="27"/>
      <c r="G1011" s="27"/>
      <c r="H1011" s="27"/>
      <c r="I1011" s="27"/>
      <c r="J1011" s="23"/>
      <c r="K1011" s="27"/>
      <c r="L1011" s="27"/>
      <c r="M1011" s="27"/>
      <c r="N1011" s="27"/>
      <c r="O1011" s="27"/>
      <c r="P1011" s="27"/>
      <c r="Q1011" s="27"/>
      <c r="R1011" s="23"/>
      <c r="S1011" s="64"/>
      <c r="T1011" s="24"/>
      <c r="U1011" s="49"/>
      <c r="V1011" s="54"/>
      <c r="W1011" s="25"/>
      <c r="X1011" s="25"/>
      <c r="Y1011" s="25"/>
      <c r="Z1011" s="25"/>
      <c r="AA1011" s="25"/>
      <c r="AB1011" s="25"/>
      <c r="AC1011" s="25"/>
      <c r="AD1011" s="55"/>
    </row>
    <row r="1012" spans="1:30" ht="20" customHeight="1" x14ac:dyDescent="0.2">
      <c r="A1012" s="20"/>
      <c r="B1012" s="33"/>
      <c r="C1012" s="63"/>
      <c r="D1012" s="22"/>
      <c r="E1012" s="27"/>
      <c r="F1012" s="27"/>
      <c r="G1012" s="27"/>
      <c r="H1012" s="27"/>
      <c r="I1012" s="27"/>
      <c r="J1012" s="23"/>
      <c r="K1012" s="27"/>
      <c r="L1012" s="27"/>
      <c r="M1012" s="27"/>
      <c r="N1012" s="27"/>
      <c r="O1012" s="27"/>
      <c r="P1012" s="27"/>
      <c r="Q1012" s="27"/>
      <c r="R1012" s="23"/>
      <c r="S1012" s="64"/>
      <c r="T1012" s="24"/>
      <c r="U1012" s="49"/>
      <c r="V1012" s="54"/>
      <c r="W1012" s="25"/>
      <c r="X1012" s="25"/>
      <c r="Y1012" s="25"/>
      <c r="Z1012" s="25"/>
      <c r="AA1012" s="25"/>
      <c r="AB1012" s="25"/>
      <c r="AC1012" s="25"/>
      <c r="AD1012" s="55"/>
    </row>
    <row r="1013" spans="1:30" ht="20" customHeight="1" x14ac:dyDescent="0.2">
      <c r="A1013" s="20"/>
      <c r="B1013" s="33"/>
      <c r="C1013" s="63"/>
      <c r="D1013" s="22"/>
      <c r="E1013" s="27"/>
      <c r="F1013" s="27"/>
      <c r="G1013" s="27"/>
      <c r="H1013" s="27"/>
      <c r="I1013" s="27"/>
      <c r="J1013" s="23"/>
      <c r="K1013" s="27"/>
      <c r="L1013" s="27"/>
      <c r="M1013" s="27"/>
      <c r="N1013" s="27"/>
      <c r="O1013" s="27"/>
      <c r="P1013" s="27"/>
      <c r="Q1013" s="27"/>
      <c r="R1013" s="23"/>
      <c r="S1013" s="64"/>
      <c r="T1013" s="24"/>
      <c r="U1013" s="49"/>
      <c r="V1013" s="54"/>
      <c r="W1013" s="25"/>
      <c r="X1013" s="25"/>
      <c r="Y1013" s="25"/>
      <c r="Z1013" s="25"/>
      <c r="AA1013" s="25"/>
      <c r="AB1013" s="25"/>
      <c r="AC1013" s="25"/>
      <c r="AD1013" s="55"/>
    </row>
    <row r="1014" spans="1:30" ht="20" customHeight="1" x14ac:dyDescent="0.2">
      <c r="A1014" s="20"/>
      <c r="B1014" s="33"/>
      <c r="C1014" s="63"/>
      <c r="D1014" s="22"/>
      <c r="E1014" s="27"/>
      <c r="F1014" s="27"/>
      <c r="G1014" s="27"/>
      <c r="H1014" s="27"/>
      <c r="I1014" s="27"/>
      <c r="J1014" s="23"/>
      <c r="K1014" s="27"/>
      <c r="L1014" s="27"/>
      <c r="M1014" s="27"/>
      <c r="N1014" s="27"/>
      <c r="O1014" s="27"/>
      <c r="P1014" s="27"/>
      <c r="Q1014" s="27"/>
      <c r="R1014" s="23"/>
      <c r="S1014" s="64"/>
      <c r="T1014" s="24"/>
      <c r="U1014" s="49"/>
      <c r="V1014" s="54"/>
      <c r="W1014" s="25"/>
      <c r="X1014" s="25"/>
      <c r="Y1014" s="25"/>
      <c r="Z1014" s="25"/>
      <c r="AA1014" s="25"/>
      <c r="AB1014" s="25"/>
      <c r="AC1014" s="25"/>
      <c r="AD1014" s="55"/>
    </row>
    <row r="1015" spans="1:30" ht="20" customHeight="1" x14ac:dyDescent="0.2">
      <c r="A1015" s="20"/>
      <c r="B1015" s="33"/>
      <c r="C1015" s="63"/>
      <c r="D1015" s="22"/>
      <c r="E1015" s="27"/>
      <c r="F1015" s="27"/>
      <c r="G1015" s="27"/>
      <c r="H1015" s="27"/>
      <c r="I1015" s="27"/>
      <c r="J1015" s="23"/>
      <c r="K1015" s="27"/>
      <c r="L1015" s="27"/>
      <c r="M1015" s="27"/>
      <c r="N1015" s="27"/>
      <c r="O1015" s="27"/>
      <c r="P1015" s="27"/>
      <c r="Q1015" s="27"/>
      <c r="R1015" s="23"/>
      <c r="S1015" s="64"/>
      <c r="T1015" s="24"/>
      <c r="U1015" s="49"/>
      <c r="V1015" s="54"/>
      <c r="W1015" s="25"/>
      <c r="X1015" s="25"/>
      <c r="Y1015" s="25"/>
      <c r="Z1015" s="25"/>
      <c r="AA1015" s="25"/>
      <c r="AB1015" s="25"/>
      <c r="AC1015" s="25"/>
      <c r="AD1015" s="55"/>
    </row>
    <row r="1016" spans="1:30" ht="20" customHeight="1" x14ac:dyDescent="0.2">
      <c r="A1016" s="20"/>
      <c r="B1016" s="33"/>
      <c r="C1016" s="63"/>
      <c r="D1016" s="22"/>
      <c r="E1016" s="27"/>
      <c r="F1016" s="27"/>
      <c r="G1016" s="27"/>
      <c r="H1016" s="27"/>
      <c r="I1016" s="27"/>
      <c r="J1016" s="23"/>
      <c r="K1016" s="27"/>
      <c r="L1016" s="27"/>
      <c r="M1016" s="27"/>
      <c r="N1016" s="27"/>
      <c r="O1016" s="27"/>
      <c r="P1016" s="27"/>
      <c r="Q1016" s="27"/>
      <c r="R1016" s="23"/>
      <c r="S1016" s="64"/>
      <c r="T1016" s="24"/>
      <c r="U1016" s="49"/>
      <c r="V1016" s="54"/>
      <c r="W1016" s="25"/>
      <c r="X1016" s="25"/>
      <c r="Y1016" s="25"/>
      <c r="Z1016" s="25"/>
      <c r="AA1016" s="25"/>
      <c r="AB1016" s="25"/>
      <c r="AC1016" s="25"/>
      <c r="AD1016" s="55"/>
    </row>
    <row r="1017" spans="1:30" ht="20" customHeight="1" x14ac:dyDescent="0.2">
      <c r="A1017" s="20"/>
      <c r="B1017" s="33"/>
      <c r="C1017" s="63"/>
      <c r="D1017" s="22"/>
      <c r="E1017" s="27"/>
      <c r="F1017" s="27"/>
      <c r="G1017" s="27"/>
      <c r="H1017" s="27"/>
      <c r="I1017" s="27"/>
      <c r="J1017" s="23"/>
      <c r="K1017" s="27"/>
      <c r="L1017" s="27"/>
      <c r="M1017" s="27"/>
      <c r="N1017" s="27"/>
      <c r="O1017" s="27"/>
      <c r="P1017" s="27"/>
      <c r="Q1017" s="27"/>
      <c r="R1017" s="23"/>
      <c r="S1017" s="64"/>
      <c r="T1017" s="24"/>
      <c r="U1017" s="49"/>
      <c r="V1017" s="54"/>
      <c r="W1017" s="25"/>
      <c r="X1017" s="25"/>
      <c r="Y1017" s="25"/>
      <c r="Z1017" s="25"/>
      <c r="AA1017" s="25"/>
      <c r="AB1017" s="25"/>
      <c r="AC1017" s="25"/>
      <c r="AD1017" s="55"/>
    </row>
    <row r="1018" spans="1:30" ht="20" customHeight="1" x14ac:dyDescent="0.2">
      <c r="A1018" s="20"/>
      <c r="B1018" s="33"/>
      <c r="C1018" s="63"/>
      <c r="D1018" s="22"/>
      <c r="E1018" s="27"/>
      <c r="F1018" s="27"/>
      <c r="G1018" s="27"/>
      <c r="H1018" s="27"/>
      <c r="I1018" s="27"/>
      <c r="J1018" s="23"/>
      <c r="K1018" s="27"/>
      <c r="L1018" s="27"/>
      <c r="M1018" s="27"/>
      <c r="N1018" s="27"/>
      <c r="O1018" s="27"/>
      <c r="P1018" s="27"/>
      <c r="Q1018" s="27"/>
      <c r="R1018" s="23"/>
      <c r="S1018" s="64"/>
      <c r="T1018" s="24"/>
      <c r="U1018" s="49"/>
      <c r="V1018" s="54"/>
      <c r="W1018" s="25"/>
      <c r="X1018" s="25"/>
      <c r="Y1018" s="25"/>
      <c r="Z1018" s="25"/>
      <c r="AA1018" s="25"/>
      <c r="AB1018" s="25"/>
      <c r="AC1018" s="25"/>
      <c r="AD1018" s="55"/>
    </row>
    <row r="1019" spans="1:30" ht="20" customHeight="1" x14ac:dyDescent="0.2">
      <c r="A1019" s="20"/>
      <c r="B1019" s="33"/>
      <c r="C1019" s="63"/>
      <c r="D1019" s="22"/>
      <c r="E1019" s="27"/>
      <c r="F1019" s="27"/>
      <c r="G1019" s="27"/>
      <c r="H1019" s="27"/>
      <c r="I1019" s="27"/>
      <c r="J1019" s="23"/>
      <c r="K1019" s="27"/>
      <c r="L1019" s="27"/>
      <c r="M1019" s="27"/>
      <c r="N1019" s="27"/>
      <c r="O1019" s="27"/>
      <c r="P1019" s="27"/>
      <c r="Q1019" s="27"/>
      <c r="R1019" s="23"/>
      <c r="S1019" s="64"/>
      <c r="T1019" s="24"/>
      <c r="U1019" s="49"/>
      <c r="V1019" s="54"/>
      <c r="W1019" s="25"/>
      <c r="X1019" s="25"/>
      <c r="Y1019" s="25"/>
      <c r="Z1019" s="25"/>
      <c r="AA1019" s="25"/>
      <c r="AB1019" s="25"/>
      <c r="AC1019" s="25"/>
      <c r="AD1019" s="55"/>
    </row>
    <row r="1020" spans="1:30" ht="20" customHeight="1" x14ac:dyDescent="0.2">
      <c r="A1020" s="20"/>
      <c r="B1020" s="33"/>
      <c r="C1020" s="63"/>
      <c r="D1020" s="22"/>
      <c r="E1020" s="27"/>
      <c r="F1020" s="27"/>
      <c r="G1020" s="27"/>
      <c r="H1020" s="27"/>
      <c r="I1020" s="27"/>
      <c r="J1020" s="23"/>
      <c r="K1020" s="27"/>
      <c r="L1020" s="27"/>
      <c r="M1020" s="27"/>
      <c r="N1020" s="27"/>
      <c r="O1020" s="27"/>
      <c r="P1020" s="27"/>
      <c r="Q1020" s="27"/>
      <c r="R1020" s="23"/>
      <c r="S1020" s="64"/>
      <c r="T1020" s="24"/>
      <c r="U1020" s="49"/>
      <c r="V1020" s="54"/>
      <c r="W1020" s="25"/>
      <c r="X1020" s="25"/>
      <c r="Y1020" s="25"/>
      <c r="Z1020" s="25"/>
      <c r="AA1020" s="25"/>
      <c r="AB1020" s="25"/>
      <c r="AC1020" s="25"/>
      <c r="AD1020" s="55"/>
    </row>
    <row r="1021" spans="1:30" ht="20" customHeight="1" x14ac:dyDescent="0.2">
      <c r="A1021" s="20"/>
      <c r="B1021" s="33"/>
      <c r="C1021" s="63"/>
      <c r="D1021" s="22"/>
      <c r="E1021" s="27"/>
      <c r="F1021" s="27"/>
      <c r="G1021" s="27"/>
      <c r="H1021" s="27"/>
      <c r="I1021" s="27"/>
      <c r="J1021" s="23"/>
      <c r="K1021" s="27"/>
      <c r="L1021" s="27"/>
      <c r="M1021" s="27"/>
      <c r="N1021" s="27"/>
      <c r="O1021" s="27"/>
      <c r="P1021" s="27"/>
      <c r="Q1021" s="27"/>
      <c r="R1021" s="23"/>
      <c r="S1021" s="64"/>
      <c r="T1021" s="24"/>
      <c r="U1021" s="49"/>
      <c r="V1021" s="54"/>
      <c r="W1021" s="25"/>
      <c r="X1021" s="25"/>
      <c r="Y1021" s="25"/>
      <c r="Z1021" s="25"/>
      <c r="AA1021" s="25"/>
      <c r="AB1021" s="25"/>
      <c r="AC1021" s="25"/>
      <c r="AD1021" s="55"/>
    </row>
    <row r="1022" spans="1:30" ht="20" customHeight="1" x14ac:dyDescent="0.2">
      <c r="A1022" s="20"/>
      <c r="B1022" s="33"/>
      <c r="C1022" s="63"/>
      <c r="D1022" s="22"/>
      <c r="E1022" s="27"/>
      <c r="F1022" s="27"/>
      <c r="G1022" s="27"/>
      <c r="H1022" s="27"/>
      <c r="I1022" s="27"/>
      <c r="J1022" s="23"/>
      <c r="K1022" s="27"/>
      <c r="L1022" s="27"/>
      <c r="M1022" s="27"/>
      <c r="N1022" s="27"/>
      <c r="O1022" s="27"/>
      <c r="P1022" s="27"/>
      <c r="Q1022" s="27"/>
      <c r="R1022" s="23"/>
      <c r="S1022" s="64"/>
      <c r="T1022" s="24"/>
      <c r="U1022" s="49"/>
      <c r="V1022" s="54"/>
      <c r="W1022" s="25"/>
      <c r="X1022" s="25"/>
      <c r="Y1022" s="25"/>
      <c r="Z1022" s="25"/>
      <c r="AA1022" s="25"/>
      <c r="AB1022" s="25"/>
      <c r="AC1022" s="25"/>
      <c r="AD1022" s="55"/>
    </row>
    <row r="1023" spans="1:30" ht="20" customHeight="1" x14ac:dyDescent="0.2">
      <c r="A1023" s="20"/>
      <c r="B1023" s="33"/>
      <c r="C1023" s="63"/>
      <c r="D1023" s="22"/>
      <c r="E1023" s="27"/>
      <c r="F1023" s="27"/>
      <c r="G1023" s="27"/>
      <c r="H1023" s="27"/>
      <c r="I1023" s="27"/>
      <c r="J1023" s="23"/>
      <c r="K1023" s="27"/>
      <c r="L1023" s="27"/>
      <c r="M1023" s="27"/>
      <c r="N1023" s="27"/>
      <c r="O1023" s="27"/>
      <c r="P1023" s="27"/>
      <c r="Q1023" s="27"/>
      <c r="R1023" s="23"/>
      <c r="S1023" s="64"/>
      <c r="T1023" s="24"/>
      <c r="U1023" s="49"/>
      <c r="V1023" s="54"/>
      <c r="W1023" s="25"/>
      <c r="X1023" s="25"/>
      <c r="Y1023" s="25"/>
      <c r="Z1023" s="25"/>
      <c r="AA1023" s="25"/>
      <c r="AB1023" s="25"/>
      <c r="AC1023" s="25"/>
      <c r="AD1023" s="55"/>
    </row>
    <row r="1024" spans="1:30" ht="20" customHeight="1" x14ac:dyDescent="0.2">
      <c r="A1024" s="20"/>
      <c r="B1024" s="33"/>
      <c r="C1024" s="63"/>
      <c r="D1024" s="22"/>
      <c r="E1024" s="27"/>
      <c r="F1024" s="27"/>
      <c r="G1024" s="27"/>
      <c r="H1024" s="27"/>
      <c r="I1024" s="27"/>
      <c r="J1024" s="23"/>
      <c r="K1024" s="27"/>
      <c r="L1024" s="27"/>
      <c r="M1024" s="27"/>
      <c r="N1024" s="27"/>
      <c r="O1024" s="27"/>
      <c r="P1024" s="27"/>
      <c r="Q1024" s="27"/>
      <c r="R1024" s="23"/>
      <c r="S1024" s="64"/>
      <c r="T1024" s="24"/>
      <c r="U1024" s="49"/>
      <c r="V1024" s="54"/>
      <c r="W1024" s="25"/>
      <c r="X1024" s="25"/>
      <c r="Y1024" s="25"/>
      <c r="Z1024" s="25"/>
      <c r="AA1024" s="25"/>
      <c r="AB1024" s="25"/>
      <c r="AC1024" s="25"/>
      <c r="AD1024" s="55"/>
    </row>
    <row r="1025" spans="1:30" ht="20" customHeight="1" x14ac:dyDescent="0.2">
      <c r="A1025" s="20"/>
      <c r="B1025" s="33"/>
      <c r="C1025" s="63"/>
      <c r="D1025" s="22"/>
      <c r="E1025" s="27"/>
      <c r="F1025" s="27"/>
      <c r="G1025" s="27"/>
      <c r="H1025" s="27"/>
      <c r="I1025" s="27"/>
      <c r="J1025" s="23"/>
      <c r="K1025" s="27"/>
      <c r="L1025" s="27"/>
      <c r="M1025" s="27"/>
      <c r="N1025" s="27"/>
      <c r="O1025" s="27"/>
      <c r="P1025" s="27"/>
      <c r="Q1025" s="27"/>
      <c r="R1025" s="23"/>
      <c r="S1025" s="64"/>
      <c r="T1025" s="24"/>
      <c r="U1025" s="49"/>
      <c r="V1025" s="54"/>
      <c r="W1025" s="25"/>
      <c r="X1025" s="25"/>
      <c r="Y1025" s="25"/>
      <c r="Z1025" s="25"/>
      <c r="AA1025" s="25"/>
      <c r="AB1025" s="25"/>
      <c r="AC1025" s="25"/>
      <c r="AD1025" s="55"/>
    </row>
    <row r="1026" spans="1:30" ht="20" customHeight="1" x14ac:dyDescent="0.2">
      <c r="A1026" s="20"/>
      <c r="B1026" s="33"/>
      <c r="C1026" s="63"/>
      <c r="D1026" s="22"/>
      <c r="E1026" s="27"/>
      <c r="F1026" s="27"/>
      <c r="G1026" s="27"/>
      <c r="H1026" s="27"/>
      <c r="I1026" s="27"/>
      <c r="J1026" s="23"/>
      <c r="K1026" s="27"/>
      <c r="L1026" s="27"/>
      <c r="M1026" s="27"/>
      <c r="N1026" s="27"/>
      <c r="O1026" s="27"/>
      <c r="P1026" s="27"/>
      <c r="Q1026" s="27"/>
      <c r="R1026" s="23"/>
      <c r="S1026" s="64"/>
      <c r="T1026" s="24"/>
      <c r="U1026" s="49"/>
      <c r="V1026" s="54"/>
      <c r="W1026" s="25"/>
      <c r="X1026" s="25"/>
      <c r="Y1026" s="25"/>
      <c r="Z1026" s="25"/>
      <c r="AA1026" s="25"/>
      <c r="AB1026" s="25"/>
      <c r="AC1026" s="25"/>
      <c r="AD1026" s="55"/>
    </row>
    <row r="1027" spans="1:30" ht="20" customHeight="1" x14ac:dyDescent="0.2">
      <c r="A1027" s="20"/>
      <c r="B1027" s="33"/>
      <c r="C1027" s="63"/>
      <c r="D1027" s="22"/>
      <c r="E1027" s="27"/>
      <c r="F1027" s="27"/>
      <c r="G1027" s="27"/>
      <c r="H1027" s="27"/>
      <c r="I1027" s="27"/>
      <c r="J1027" s="23"/>
      <c r="K1027" s="27"/>
      <c r="L1027" s="27"/>
      <c r="M1027" s="27"/>
      <c r="N1027" s="27"/>
      <c r="O1027" s="27"/>
      <c r="P1027" s="27"/>
      <c r="Q1027" s="27"/>
      <c r="R1027" s="23"/>
      <c r="S1027" s="64"/>
      <c r="T1027" s="24"/>
      <c r="U1027" s="49"/>
      <c r="V1027" s="54"/>
      <c r="W1027" s="25"/>
      <c r="X1027" s="25"/>
      <c r="Y1027" s="25"/>
      <c r="Z1027" s="25"/>
      <c r="AA1027" s="25"/>
      <c r="AB1027" s="25"/>
      <c r="AC1027" s="25"/>
      <c r="AD1027" s="55"/>
    </row>
    <row r="1028" spans="1:30" ht="20" customHeight="1" x14ac:dyDescent="0.2">
      <c r="A1028" s="20"/>
      <c r="B1028" s="33"/>
      <c r="C1028" s="63"/>
      <c r="D1028" s="22"/>
      <c r="E1028" s="27"/>
      <c r="F1028" s="27"/>
      <c r="G1028" s="27"/>
      <c r="H1028" s="27"/>
      <c r="I1028" s="27"/>
      <c r="J1028" s="23"/>
      <c r="K1028" s="27"/>
      <c r="L1028" s="27"/>
      <c r="M1028" s="27"/>
      <c r="N1028" s="27"/>
      <c r="O1028" s="27"/>
      <c r="P1028" s="27"/>
      <c r="Q1028" s="27"/>
      <c r="R1028" s="23"/>
      <c r="S1028" s="64"/>
      <c r="T1028" s="24"/>
      <c r="U1028" s="49"/>
      <c r="V1028" s="54"/>
      <c r="W1028" s="25"/>
      <c r="X1028" s="25"/>
      <c r="Y1028" s="25"/>
      <c r="Z1028" s="25"/>
      <c r="AA1028" s="25"/>
      <c r="AB1028" s="25"/>
      <c r="AC1028" s="25"/>
      <c r="AD1028" s="55"/>
    </row>
    <row r="1029" spans="1:30" ht="20" customHeight="1" x14ac:dyDescent="0.2">
      <c r="A1029" s="20"/>
      <c r="B1029" s="33"/>
      <c r="C1029" s="63"/>
      <c r="D1029" s="22"/>
      <c r="E1029" s="27"/>
      <c r="F1029" s="27"/>
      <c r="G1029" s="27"/>
      <c r="H1029" s="27"/>
      <c r="I1029" s="27"/>
      <c r="J1029" s="23"/>
      <c r="K1029" s="27"/>
      <c r="L1029" s="27"/>
      <c r="M1029" s="27"/>
      <c r="N1029" s="27"/>
      <c r="O1029" s="27"/>
      <c r="P1029" s="27"/>
      <c r="Q1029" s="27"/>
      <c r="R1029" s="23"/>
      <c r="S1029" s="64"/>
      <c r="T1029" s="24"/>
      <c r="U1029" s="49"/>
      <c r="V1029" s="54"/>
      <c r="W1029" s="25"/>
      <c r="X1029" s="25"/>
      <c r="Y1029" s="25"/>
      <c r="Z1029" s="25"/>
      <c r="AA1029" s="25"/>
      <c r="AB1029" s="25"/>
      <c r="AC1029" s="25"/>
      <c r="AD1029" s="55"/>
    </row>
    <row r="1030" spans="1:30" ht="20" customHeight="1" x14ac:dyDescent="0.2">
      <c r="A1030" s="20"/>
      <c r="B1030" s="33"/>
      <c r="C1030" s="63"/>
      <c r="D1030" s="22"/>
      <c r="E1030" s="27"/>
      <c r="F1030" s="27"/>
      <c r="G1030" s="27"/>
      <c r="H1030" s="27"/>
      <c r="I1030" s="27"/>
      <c r="J1030" s="23"/>
      <c r="K1030" s="27"/>
      <c r="L1030" s="27"/>
      <c r="M1030" s="27"/>
      <c r="N1030" s="27"/>
      <c r="O1030" s="27"/>
      <c r="P1030" s="27"/>
      <c r="Q1030" s="27"/>
      <c r="R1030" s="23"/>
      <c r="S1030" s="64"/>
      <c r="T1030" s="24"/>
      <c r="U1030" s="49"/>
      <c r="V1030" s="54"/>
      <c r="W1030" s="25"/>
      <c r="X1030" s="25"/>
      <c r="Y1030" s="25"/>
      <c r="Z1030" s="25"/>
      <c r="AA1030" s="25"/>
      <c r="AB1030" s="25"/>
      <c r="AC1030" s="25"/>
      <c r="AD1030" s="55"/>
    </row>
    <row r="1031" spans="1:30" ht="20" customHeight="1" x14ac:dyDescent="0.2">
      <c r="A1031" s="20"/>
      <c r="B1031" s="33"/>
      <c r="C1031" s="63"/>
      <c r="D1031" s="22"/>
      <c r="E1031" s="27"/>
      <c r="F1031" s="27"/>
      <c r="G1031" s="27"/>
      <c r="H1031" s="27"/>
      <c r="I1031" s="27"/>
      <c r="J1031" s="23"/>
      <c r="K1031" s="27"/>
      <c r="L1031" s="27"/>
      <c r="M1031" s="27"/>
      <c r="N1031" s="27"/>
      <c r="O1031" s="27"/>
      <c r="P1031" s="27"/>
      <c r="Q1031" s="27"/>
      <c r="R1031" s="23"/>
      <c r="S1031" s="64"/>
      <c r="T1031" s="24"/>
      <c r="U1031" s="49"/>
      <c r="V1031" s="54"/>
      <c r="W1031" s="25"/>
      <c r="X1031" s="25"/>
      <c r="Y1031" s="25"/>
      <c r="Z1031" s="25"/>
      <c r="AA1031" s="25"/>
      <c r="AB1031" s="25"/>
      <c r="AC1031" s="25"/>
      <c r="AD1031" s="55"/>
    </row>
    <row r="1032" spans="1:30" ht="20" customHeight="1" x14ac:dyDescent="0.2">
      <c r="A1032" s="20"/>
      <c r="B1032" s="33"/>
      <c r="C1032" s="63"/>
      <c r="D1032" s="22"/>
      <c r="E1032" s="27"/>
      <c r="F1032" s="27"/>
      <c r="G1032" s="27"/>
      <c r="H1032" s="27"/>
      <c r="I1032" s="27"/>
      <c r="J1032" s="23"/>
      <c r="K1032" s="27"/>
      <c r="L1032" s="27"/>
      <c r="M1032" s="27"/>
      <c r="N1032" s="27"/>
      <c r="O1032" s="27"/>
      <c r="P1032" s="27"/>
      <c r="Q1032" s="27"/>
      <c r="R1032" s="23"/>
      <c r="S1032" s="64"/>
      <c r="T1032" s="24"/>
      <c r="U1032" s="49"/>
      <c r="V1032" s="54"/>
      <c r="W1032" s="25"/>
      <c r="X1032" s="25"/>
      <c r="Y1032" s="25"/>
      <c r="Z1032" s="25"/>
      <c r="AA1032" s="25"/>
      <c r="AB1032" s="25"/>
      <c r="AC1032" s="25"/>
      <c r="AD1032" s="55"/>
    </row>
    <row r="1033" spans="1:30" ht="20" customHeight="1" x14ac:dyDescent="0.2">
      <c r="A1033" s="20"/>
      <c r="B1033" s="33"/>
      <c r="C1033" s="63"/>
      <c r="D1033" s="22"/>
      <c r="E1033" s="27"/>
      <c r="F1033" s="27"/>
      <c r="G1033" s="27"/>
      <c r="H1033" s="27"/>
      <c r="I1033" s="27"/>
      <c r="J1033" s="23"/>
      <c r="K1033" s="27"/>
      <c r="L1033" s="27"/>
      <c r="M1033" s="27"/>
      <c r="N1033" s="27"/>
      <c r="O1033" s="27"/>
      <c r="P1033" s="27"/>
      <c r="Q1033" s="27"/>
      <c r="R1033" s="23"/>
      <c r="S1033" s="64"/>
      <c r="T1033" s="24"/>
      <c r="U1033" s="49"/>
      <c r="V1033" s="54"/>
      <c r="W1033" s="25"/>
      <c r="X1033" s="25"/>
      <c r="Y1033" s="25"/>
      <c r="Z1033" s="25"/>
      <c r="AA1033" s="25"/>
      <c r="AB1033" s="25"/>
      <c r="AC1033" s="25"/>
      <c r="AD1033" s="55"/>
    </row>
    <row r="1034" spans="1:30" ht="20" customHeight="1" x14ac:dyDescent="0.2">
      <c r="A1034" s="20"/>
      <c r="B1034" s="33"/>
      <c r="C1034" s="63"/>
      <c r="D1034" s="22"/>
      <c r="E1034" s="27"/>
      <c r="F1034" s="27"/>
      <c r="G1034" s="27"/>
      <c r="H1034" s="27"/>
      <c r="I1034" s="27"/>
      <c r="J1034" s="23"/>
      <c r="K1034" s="27"/>
      <c r="L1034" s="27"/>
      <c r="M1034" s="27"/>
      <c r="N1034" s="27"/>
      <c r="O1034" s="27"/>
      <c r="P1034" s="27"/>
      <c r="Q1034" s="27"/>
      <c r="R1034" s="23"/>
      <c r="S1034" s="64"/>
      <c r="T1034" s="24"/>
      <c r="U1034" s="49"/>
      <c r="V1034" s="54"/>
      <c r="W1034" s="25"/>
      <c r="X1034" s="25"/>
      <c r="Y1034" s="25"/>
      <c r="Z1034" s="25"/>
      <c r="AA1034" s="25"/>
      <c r="AB1034" s="25"/>
      <c r="AC1034" s="25"/>
      <c r="AD1034" s="55"/>
    </row>
    <row r="1035" spans="1:30" ht="20" customHeight="1" x14ac:dyDescent="0.2">
      <c r="A1035" s="20"/>
      <c r="B1035" s="33"/>
      <c r="C1035" s="63"/>
      <c r="D1035" s="22"/>
      <c r="E1035" s="27"/>
      <c r="F1035" s="27"/>
      <c r="G1035" s="27"/>
      <c r="H1035" s="27"/>
      <c r="I1035" s="27"/>
      <c r="J1035" s="23"/>
      <c r="K1035" s="27"/>
      <c r="L1035" s="27"/>
      <c r="M1035" s="27"/>
      <c r="N1035" s="27"/>
      <c r="O1035" s="27"/>
      <c r="P1035" s="27"/>
      <c r="Q1035" s="27"/>
      <c r="R1035" s="23"/>
      <c r="S1035" s="64"/>
      <c r="T1035" s="24"/>
      <c r="U1035" s="49"/>
      <c r="V1035" s="54"/>
      <c r="W1035" s="25"/>
      <c r="X1035" s="25"/>
      <c r="Y1035" s="25"/>
      <c r="Z1035" s="25"/>
      <c r="AA1035" s="25"/>
      <c r="AB1035" s="25"/>
      <c r="AC1035" s="25"/>
      <c r="AD1035" s="55"/>
    </row>
    <row r="1036" spans="1:30" ht="20" customHeight="1" x14ac:dyDescent="0.2">
      <c r="A1036" s="20"/>
      <c r="B1036" s="33"/>
      <c r="C1036" s="63"/>
      <c r="D1036" s="22"/>
      <c r="E1036" s="27"/>
      <c r="F1036" s="27"/>
      <c r="G1036" s="27"/>
      <c r="H1036" s="27"/>
      <c r="I1036" s="27"/>
      <c r="J1036" s="23"/>
      <c r="K1036" s="27"/>
      <c r="L1036" s="27"/>
      <c r="M1036" s="27"/>
      <c r="N1036" s="27"/>
      <c r="O1036" s="27"/>
      <c r="P1036" s="27"/>
      <c r="Q1036" s="27"/>
      <c r="R1036" s="23"/>
      <c r="S1036" s="64"/>
      <c r="T1036" s="24"/>
      <c r="U1036" s="49"/>
      <c r="V1036" s="54"/>
      <c r="W1036" s="25"/>
      <c r="X1036" s="25"/>
      <c r="Y1036" s="25"/>
      <c r="Z1036" s="25"/>
      <c r="AA1036" s="25"/>
      <c r="AB1036" s="25"/>
      <c r="AC1036" s="25"/>
      <c r="AD1036" s="55"/>
    </row>
    <row r="1037" spans="1:30" ht="20" customHeight="1" x14ac:dyDescent="0.2">
      <c r="A1037" s="20"/>
      <c r="B1037" s="33"/>
      <c r="C1037" s="63"/>
      <c r="D1037" s="22"/>
      <c r="E1037" s="27"/>
      <c r="F1037" s="27"/>
      <c r="G1037" s="27"/>
      <c r="H1037" s="27"/>
      <c r="I1037" s="27"/>
      <c r="J1037" s="23"/>
      <c r="K1037" s="27"/>
      <c r="L1037" s="27"/>
      <c r="M1037" s="27"/>
      <c r="N1037" s="27"/>
      <c r="O1037" s="27"/>
      <c r="P1037" s="27"/>
      <c r="Q1037" s="27"/>
      <c r="R1037" s="23"/>
      <c r="S1037" s="64"/>
      <c r="T1037" s="24"/>
      <c r="U1037" s="49"/>
      <c r="V1037" s="54"/>
      <c r="W1037" s="25"/>
      <c r="X1037" s="25"/>
      <c r="Y1037" s="25"/>
      <c r="Z1037" s="25"/>
      <c r="AA1037" s="25"/>
      <c r="AB1037" s="25"/>
      <c r="AC1037" s="25"/>
      <c r="AD1037" s="55"/>
    </row>
    <row r="1038" spans="1:30" ht="20" customHeight="1" x14ac:dyDescent="0.2">
      <c r="A1038" s="20"/>
      <c r="B1038" s="33"/>
      <c r="C1038" s="63"/>
      <c r="D1038" s="22"/>
      <c r="E1038" s="27"/>
      <c r="F1038" s="27"/>
      <c r="G1038" s="27"/>
      <c r="H1038" s="27"/>
      <c r="I1038" s="27"/>
      <c r="J1038" s="23"/>
      <c r="K1038" s="27"/>
      <c r="L1038" s="27"/>
      <c r="M1038" s="27"/>
      <c r="N1038" s="27"/>
      <c r="O1038" s="27"/>
      <c r="P1038" s="27"/>
      <c r="Q1038" s="27"/>
      <c r="R1038" s="23"/>
      <c r="S1038" s="64"/>
      <c r="T1038" s="24"/>
      <c r="U1038" s="49"/>
      <c r="V1038" s="54"/>
      <c r="W1038" s="25"/>
      <c r="X1038" s="25"/>
      <c r="Y1038" s="25"/>
      <c r="Z1038" s="25"/>
      <c r="AA1038" s="25"/>
      <c r="AB1038" s="25"/>
      <c r="AC1038" s="25"/>
      <c r="AD1038" s="55"/>
    </row>
    <row r="1039" spans="1:30" ht="20" customHeight="1" x14ac:dyDescent="0.2">
      <c r="A1039" s="20"/>
      <c r="B1039" s="33"/>
      <c r="C1039" s="63"/>
      <c r="D1039" s="22"/>
      <c r="E1039" s="27"/>
      <c r="F1039" s="27"/>
      <c r="G1039" s="27"/>
      <c r="H1039" s="27"/>
      <c r="I1039" s="27"/>
      <c r="J1039" s="23"/>
      <c r="K1039" s="27"/>
      <c r="L1039" s="27"/>
      <c r="M1039" s="27"/>
      <c r="N1039" s="27"/>
      <c r="O1039" s="27"/>
      <c r="P1039" s="27"/>
      <c r="Q1039" s="27"/>
      <c r="R1039" s="23"/>
      <c r="S1039" s="64"/>
      <c r="T1039" s="24"/>
      <c r="U1039" s="49"/>
      <c r="V1039" s="54"/>
      <c r="W1039" s="25"/>
      <c r="X1039" s="25"/>
      <c r="Y1039" s="25"/>
      <c r="Z1039" s="25"/>
      <c r="AA1039" s="25"/>
      <c r="AB1039" s="25"/>
      <c r="AC1039" s="25"/>
      <c r="AD1039" s="55"/>
    </row>
    <row r="1040" spans="1:30" ht="20" customHeight="1" x14ac:dyDescent="0.2">
      <c r="A1040" s="20"/>
      <c r="B1040" s="33"/>
      <c r="C1040" s="63"/>
      <c r="D1040" s="22"/>
      <c r="E1040" s="27"/>
      <c r="F1040" s="27"/>
      <c r="G1040" s="27"/>
      <c r="H1040" s="27"/>
      <c r="I1040" s="27"/>
      <c r="J1040" s="23"/>
      <c r="K1040" s="27"/>
      <c r="L1040" s="27"/>
      <c r="M1040" s="27"/>
      <c r="N1040" s="27"/>
      <c r="O1040" s="27"/>
      <c r="P1040" s="27"/>
      <c r="Q1040" s="27"/>
      <c r="R1040" s="23"/>
      <c r="S1040" s="64"/>
      <c r="T1040" s="24"/>
      <c r="U1040" s="49"/>
      <c r="V1040" s="54"/>
      <c r="W1040" s="25"/>
      <c r="X1040" s="25"/>
      <c r="Y1040" s="25"/>
      <c r="Z1040" s="25"/>
      <c r="AA1040" s="25"/>
      <c r="AB1040" s="25"/>
      <c r="AC1040" s="25"/>
      <c r="AD1040" s="55"/>
    </row>
    <row r="1041" spans="1:30" ht="20" customHeight="1" x14ac:dyDescent="0.2">
      <c r="A1041" s="20"/>
      <c r="B1041" s="33"/>
      <c r="C1041" s="63"/>
      <c r="D1041" s="22"/>
      <c r="E1041" s="27"/>
      <c r="F1041" s="27"/>
      <c r="G1041" s="27"/>
      <c r="H1041" s="27"/>
      <c r="I1041" s="27"/>
      <c r="J1041" s="23"/>
      <c r="K1041" s="27"/>
      <c r="L1041" s="27"/>
      <c r="M1041" s="27"/>
      <c r="N1041" s="27"/>
      <c r="O1041" s="27"/>
      <c r="P1041" s="27"/>
      <c r="Q1041" s="27"/>
      <c r="R1041" s="23"/>
      <c r="S1041" s="64"/>
      <c r="T1041" s="24"/>
      <c r="U1041" s="49"/>
      <c r="V1041" s="54"/>
      <c r="W1041" s="25"/>
      <c r="X1041" s="25"/>
      <c r="Y1041" s="25"/>
      <c r="Z1041" s="25"/>
      <c r="AA1041" s="25"/>
      <c r="AB1041" s="25"/>
      <c r="AC1041" s="25"/>
      <c r="AD1041" s="55"/>
    </row>
    <row r="1042" spans="1:30" ht="20" customHeight="1" x14ac:dyDescent="0.2">
      <c r="A1042" s="20"/>
      <c r="B1042" s="33"/>
      <c r="C1042" s="63"/>
      <c r="D1042" s="22"/>
      <c r="E1042" s="27"/>
      <c r="F1042" s="27"/>
      <c r="G1042" s="27"/>
      <c r="H1042" s="27"/>
      <c r="I1042" s="27"/>
      <c r="J1042" s="23"/>
      <c r="K1042" s="27"/>
      <c r="L1042" s="27"/>
      <c r="M1042" s="27"/>
      <c r="N1042" s="27"/>
      <c r="O1042" s="27"/>
      <c r="P1042" s="27"/>
      <c r="Q1042" s="27"/>
      <c r="R1042" s="23"/>
      <c r="S1042" s="64"/>
      <c r="T1042" s="24"/>
      <c r="U1042" s="49"/>
      <c r="V1042" s="54"/>
      <c r="W1042" s="25"/>
      <c r="X1042" s="25"/>
      <c r="Y1042" s="25"/>
      <c r="Z1042" s="25"/>
      <c r="AA1042" s="25"/>
      <c r="AB1042" s="25"/>
      <c r="AC1042" s="25"/>
      <c r="AD1042" s="55"/>
    </row>
    <row r="1043" spans="1:30" ht="20" customHeight="1" x14ac:dyDescent="0.2">
      <c r="A1043" s="20"/>
      <c r="B1043" s="33"/>
      <c r="C1043" s="63"/>
      <c r="D1043" s="22"/>
      <c r="E1043" s="27"/>
      <c r="F1043" s="27"/>
      <c r="G1043" s="27"/>
      <c r="H1043" s="27"/>
      <c r="I1043" s="27"/>
      <c r="J1043" s="23"/>
      <c r="K1043" s="27"/>
      <c r="L1043" s="27"/>
      <c r="M1043" s="27"/>
      <c r="N1043" s="27"/>
      <c r="O1043" s="27"/>
      <c r="P1043" s="27"/>
      <c r="Q1043" s="27"/>
      <c r="R1043" s="23"/>
      <c r="S1043" s="64"/>
      <c r="T1043" s="24"/>
      <c r="U1043" s="49"/>
      <c r="V1043" s="54"/>
      <c r="W1043" s="25"/>
      <c r="X1043" s="25"/>
      <c r="Y1043" s="25"/>
      <c r="Z1043" s="25"/>
      <c r="AA1043" s="25"/>
      <c r="AB1043" s="25"/>
      <c r="AC1043" s="25"/>
      <c r="AD1043" s="55"/>
    </row>
    <row r="1044" spans="1:30" ht="20" customHeight="1" x14ac:dyDescent="0.2">
      <c r="A1044" s="20"/>
      <c r="B1044" s="33"/>
      <c r="C1044" s="63"/>
      <c r="D1044" s="22"/>
      <c r="E1044" s="27"/>
      <c r="F1044" s="27"/>
      <c r="G1044" s="27"/>
      <c r="H1044" s="27"/>
      <c r="I1044" s="27"/>
      <c r="J1044" s="23"/>
      <c r="K1044" s="27"/>
      <c r="L1044" s="27"/>
      <c r="M1044" s="27"/>
      <c r="N1044" s="27"/>
      <c r="O1044" s="27"/>
      <c r="P1044" s="27"/>
      <c r="Q1044" s="27"/>
      <c r="R1044" s="23"/>
      <c r="S1044" s="64"/>
      <c r="T1044" s="24"/>
      <c r="U1044" s="49"/>
      <c r="V1044" s="54"/>
      <c r="W1044" s="25"/>
      <c r="X1044" s="25"/>
      <c r="Y1044" s="25"/>
      <c r="Z1044" s="25"/>
      <c r="AA1044" s="25"/>
      <c r="AB1044" s="25"/>
      <c r="AC1044" s="25"/>
      <c r="AD1044" s="55"/>
    </row>
    <row r="1045" spans="1:30" ht="20" customHeight="1" x14ac:dyDescent="0.2">
      <c r="A1045" s="20"/>
      <c r="B1045" s="33"/>
      <c r="C1045" s="63"/>
      <c r="D1045" s="22"/>
      <c r="E1045" s="27"/>
      <c r="F1045" s="27"/>
      <c r="G1045" s="27"/>
      <c r="H1045" s="27"/>
      <c r="I1045" s="27"/>
      <c r="J1045" s="23"/>
      <c r="K1045" s="27"/>
      <c r="L1045" s="27"/>
      <c r="M1045" s="27"/>
      <c r="N1045" s="27"/>
      <c r="O1045" s="27"/>
      <c r="P1045" s="27"/>
      <c r="Q1045" s="27"/>
      <c r="R1045" s="23"/>
      <c r="S1045" s="64"/>
      <c r="T1045" s="24"/>
      <c r="U1045" s="49"/>
      <c r="V1045" s="54"/>
      <c r="W1045" s="25"/>
      <c r="X1045" s="25"/>
      <c r="Y1045" s="25"/>
      <c r="Z1045" s="25"/>
      <c r="AA1045" s="25"/>
      <c r="AB1045" s="25"/>
      <c r="AC1045" s="25"/>
      <c r="AD1045" s="55"/>
    </row>
    <row r="1046" spans="1:30" ht="20" customHeight="1" x14ac:dyDescent="0.2">
      <c r="A1046" s="20"/>
      <c r="B1046" s="33"/>
      <c r="C1046" s="63"/>
      <c r="D1046" s="22"/>
      <c r="E1046" s="27"/>
      <c r="F1046" s="27"/>
      <c r="G1046" s="27"/>
      <c r="H1046" s="27"/>
      <c r="I1046" s="27"/>
      <c r="J1046" s="23"/>
      <c r="K1046" s="27"/>
      <c r="L1046" s="27"/>
      <c r="M1046" s="27"/>
      <c r="N1046" s="27"/>
      <c r="O1046" s="27"/>
      <c r="P1046" s="27"/>
      <c r="Q1046" s="27"/>
      <c r="R1046" s="23"/>
      <c r="S1046" s="64"/>
      <c r="T1046" s="24"/>
      <c r="U1046" s="49"/>
      <c r="V1046" s="54"/>
      <c r="W1046" s="25"/>
      <c r="X1046" s="25"/>
      <c r="Y1046" s="25"/>
      <c r="Z1046" s="25"/>
      <c r="AA1046" s="25"/>
      <c r="AB1046" s="25"/>
      <c r="AC1046" s="25"/>
      <c r="AD1046" s="55"/>
    </row>
    <row r="1047" spans="1:30" ht="20" customHeight="1" x14ac:dyDescent="0.2">
      <c r="A1047" s="20"/>
      <c r="B1047" s="33"/>
      <c r="C1047" s="63"/>
      <c r="D1047" s="22"/>
      <c r="E1047" s="27"/>
      <c r="F1047" s="27"/>
      <c r="G1047" s="27"/>
      <c r="H1047" s="27"/>
      <c r="I1047" s="27"/>
      <c r="J1047" s="23"/>
      <c r="K1047" s="27"/>
      <c r="L1047" s="27"/>
      <c r="M1047" s="27"/>
      <c r="N1047" s="27"/>
      <c r="O1047" s="27"/>
      <c r="P1047" s="27"/>
      <c r="Q1047" s="27"/>
      <c r="R1047" s="23"/>
      <c r="S1047" s="64"/>
      <c r="T1047" s="24"/>
      <c r="U1047" s="49"/>
      <c r="V1047" s="54"/>
      <c r="W1047" s="25"/>
      <c r="X1047" s="25"/>
      <c r="Y1047" s="25"/>
      <c r="Z1047" s="25"/>
      <c r="AA1047" s="25"/>
      <c r="AB1047" s="25"/>
      <c r="AC1047" s="25"/>
      <c r="AD1047" s="55"/>
    </row>
    <row r="1048" spans="1:30" ht="20" customHeight="1" x14ac:dyDescent="0.2">
      <c r="A1048" s="20"/>
      <c r="B1048" s="33"/>
      <c r="C1048" s="63"/>
      <c r="D1048" s="22"/>
      <c r="E1048" s="27"/>
      <c r="F1048" s="27"/>
      <c r="G1048" s="27"/>
      <c r="H1048" s="27"/>
      <c r="I1048" s="27"/>
      <c r="J1048" s="23"/>
      <c r="K1048" s="27"/>
      <c r="L1048" s="27"/>
      <c r="M1048" s="27"/>
      <c r="N1048" s="27"/>
      <c r="O1048" s="27"/>
      <c r="P1048" s="27"/>
      <c r="Q1048" s="27"/>
      <c r="R1048" s="23"/>
      <c r="S1048" s="64"/>
      <c r="T1048" s="24"/>
      <c r="U1048" s="49"/>
      <c r="V1048" s="54"/>
      <c r="W1048" s="25"/>
      <c r="X1048" s="25"/>
      <c r="Y1048" s="25"/>
      <c r="Z1048" s="25"/>
      <c r="AA1048" s="25"/>
      <c r="AB1048" s="25"/>
      <c r="AC1048" s="25"/>
      <c r="AD1048" s="55"/>
    </row>
    <row r="1049" spans="1:30" ht="20" customHeight="1" x14ac:dyDescent="0.2">
      <c r="A1049" s="20"/>
      <c r="B1049" s="33"/>
      <c r="C1049" s="63"/>
      <c r="D1049" s="22"/>
      <c r="E1049" s="27"/>
      <c r="F1049" s="27"/>
      <c r="G1049" s="27"/>
      <c r="H1049" s="27"/>
      <c r="I1049" s="27"/>
      <c r="J1049" s="23"/>
      <c r="K1049" s="27"/>
      <c r="L1049" s="27"/>
      <c r="M1049" s="27"/>
      <c r="N1049" s="27"/>
      <c r="O1049" s="27"/>
      <c r="P1049" s="27"/>
      <c r="Q1049" s="27"/>
      <c r="R1049" s="23"/>
      <c r="S1049" s="64"/>
      <c r="T1049" s="24"/>
      <c r="U1049" s="49"/>
      <c r="V1049" s="54"/>
      <c r="W1049" s="25"/>
      <c r="X1049" s="25"/>
      <c r="Y1049" s="25"/>
      <c r="Z1049" s="25"/>
      <c r="AA1049" s="25"/>
      <c r="AB1049" s="25"/>
      <c r="AC1049" s="25"/>
      <c r="AD1049" s="55"/>
    </row>
    <row r="1050" spans="1:30" ht="20" customHeight="1" x14ac:dyDescent="0.2">
      <c r="A1050" s="20"/>
      <c r="B1050" s="33"/>
      <c r="C1050" s="63"/>
      <c r="D1050" s="22"/>
      <c r="E1050" s="27"/>
      <c r="F1050" s="27"/>
      <c r="G1050" s="27"/>
      <c r="H1050" s="27"/>
      <c r="I1050" s="27"/>
      <c r="J1050" s="23"/>
      <c r="K1050" s="27"/>
      <c r="L1050" s="27"/>
      <c r="M1050" s="27"/>
      <c r="N1050" s="27"/>
      <c r="O1050" s="27"/>
      <c r="P1050" s="27"/>
      <c r="Q1050" s="27"/>
      <c r="R1050" s="23"/>
      <c r="S1050" s="64"/>
      <c r="T1050" s="24"/>
      <c r="U1050" s="49"/>
      <c r="V1050" s="54"/>
      <c r="W1050" s="25"/>
      <c r="X1050" s="25"/>
      <c r="Y1050" s="25"/>
      <c r="Z1050" s="25"/>
      <c r="AA1050" s="25"/>
      <c r="AB1050" s="25"/>
      <c r="AC1050" s="25"/>
      <c r="AD1050" s="55"/>
    </row>
    <row r="1051" spans="1:30" ht="20" customHeight="1" x14ac:dyDescent="0.2">
      <c r="A1051" s="20"/>
      <c r="B1051" s="33"/>
      <c r="C1051" s="63"/>
      <c r="D1051" s="22"/>
      <c r="E1051" s="27"/>
      <c r="F1051" s="27"/>
      <c r="G1051" s="27"/>
      <c r="H1051" s="27"/>
      <c r="I1051" s="27"/>
      <c r="J1051" s="23"/>
      <c r="K1051" s="27"/>
      <c r="L1051" s="27"/>
      <c r="M1051" s="27"/>
      <c r="N1051" s="27"/>
      <c r="O1051" s="27"/>
      <c r="P1051" s="27"/>
      <c r="Q1051" s="27"/>
      <c r="R1051" s="23"/>
      <c r="S1051" s="64"/>
      <c r="T1051" s="24"/>
      <c r="U1051" s="49"/>
      <c r="V1051" s="54"/>
      <c r="W1051" s="25"/>
      <c r="X1051" s="25"/>
      <c r="Y1051" s="25"/>
      <c r="Z1051" s="25"/>
      <c r="AA1051" s="25"/>
      <c r="AB1051" s="25"/>
      <c r="AC1051" s="25"/>
      <c r="AD1051" s="55"/>
    </row>
    <row r="1052" spans="1:30" ht="20" customHeight="1" x14ac:dyDescent="0.2">
      <c r="A1052" s="20"/>
      <c r="B1052" s="33"/>
      <c r="C1052" s="63"/>
      <c r="D1052" s="22"/>
      <c r="E1052" s="27"/>
      <c r="F1052" s="27"/>
      <c r="G1052" s="27"/>
      <c r="H1052" s="27"/>
      <c r="I1052" s="27"/>
      <c r="J1052" s="23"/>
      <c r="K1052" s="27"/>
      <c r="L1052" s="27"/>
      <c r="M1052" s="27"/>
      <c r="N1052" s="27"/>
      <c r="O1052" s="27"/>
      <c r="P1052" s="27"/>
      <c r="Q1052" s="27"/>
      <c r="R1052" s="23"/>
      <c r="S1052" s="64"/>
      <c r="T1052" s="24"/>
      <c r="U1052" s="49"/>
      <c r="V1052" s="54"/>
      <c r="W1052" s="25"/>
      <c r="X1052" s="25"/>
      <c r="Y1052" s="25"/>
      <c r="Z1052" s="25"/>
      <c r="AA1052" s="25"/>
      <c r="AB1052" s="25"/>
      <c r="AC1052" s="25"/>
      <c r="AD1052" s="55"/>
    </row>
    <row r="1053" spans="1:30" ht="20" customHeight="1" x14ac:dyDescent="0.2">
      <c r="A1053" s="20"/>
      <c r="B1053" s="33"/>
      <c r="C1053" s="63"/>
      <c r="D1053" s="22"/>
      <c r="E1053" s="27"/>
      <c r="F1053" s="27"/>
      <c r="G1053" s="27"/>
      <c r="H1053" s="27"/>
      <c r="I1053" s="27"/>
      <c r="J1053" s="23"/>
      <c r="K1053" s="27"/>
      <c r="L1053" s="27"/>
      <c r="M1053" s="27"/>
      <c r="N1053" s="27"/>
      <c r="O1053" s="27"/>
      <c r="P1053" s="27"/>
      <c r="Q1053" s="27"/>
      <c r="R1053" s="23"/>
      <c r="S1053" s="64"/>
      <c r="T1053" s="24"/>
      <c r="U1053" s="49"/>
      <c r="V1053" s="54"/>
      <c r="W1053" s="25"/>
      <c r="X1053" s="25"/>
      <c r="Y1053" s="25"/>
      <c r="Z1053" s="25"/>
      <c r="AA1053" s="25"/>
      <c r="AB1053" s="25"/>
      <c r="AC1053" s="25"/>
      <c r="AD1053" s="55"/>
    </row>
    <row r="1054" spans="1:30" ht="20" customHeight="1" x14ac:dyDescent="0.2">
      <c r="A1054" s="20"/>
      <c r="B1054" s="33"/>
      <c r="C1054" s="63"/>
      <c r="D1054" s="22"/>
      <c r="E1054" s="27"/>
      <c r="F1054" s="27"/>
      <c r="G1054" s="27"/>
      <c r="H1054" s="27"/>
      <c r="I1054" s="27"/>
      <c r="J1054" s="23"/>
      <c r="K1054" s="27"/>
      <c r="L1054" s="27"/>
      <c r="M1054" s="27"/>
      <c r="N1054" s="27"/>
      <c r="O1054" s="27"/>
      <c r="P1054" s="27"/>
      <c r="Q1054" s="27"/>
      <c r="R1054" s="23"/>
      <c r="S1054" s="64"/>
      <c r="T1054" s="24"/>
      <c r="U1054" s="49"/>
      <c r="V1054" s="54"/>
      <c r="W1054" s="25"/>
      <c r="X1054" s="25"/>
      <c r="Y1054" s="25"/>
      <c r="Z1054" s="25"/>
      <c r="AA1054" s="25"/>
      <c r="AB1054" s="25"/>
      <c r="AC1054" s="25"/>
      <c r="AD1054" s="55"/>
    </row>
    <row r="1055" spans="1:30" ht="20" customHeight="1" x14ac:dyDescent="0.2">
      <c r="A1055" s="20"/>
      <c r="B1055" s="33"/>
      <c r="C1055" s="63"/>
      <c r="D1055" s="22"/>
      <c r="E1055" s="27"/>
      <c r="F1055" s="27"/>
      <c r="G1055" s="27"/>
      <c r="H1055" s="27"/>
      <c r="I1055" s="27"/>
      <c r="J1055" s="23"/>
      <c r="K1055" s="27"/>
      <c r="L1055" s="27"/>
      <c r="M1055" s="27"/>
      <c r="N1055" s="27"/>
      <c r="O1055" s="27"/>
      <c r="P1055" s="27"/>
      <c r="Q1055" s="27"/>
      <c r="R1055" s="23"/>
      <c r="S1055" s="64"/>
      <c r="T1055" s="24"/>
      <c r="U1055" s="49"/>
      <c r="V1055" s="54"/>
      <c r="W1055" s="25"/>
      <c r="X1055" s="25"/>
      <c r="Y1055" s="25"/>
      <c r="Z1055" s="25"/>
      <c r="AA1055" s="25"/>
      <c r="AB1055" s="25"/>
      <c r="AC1055" s="25"/>
      <c r="AD1055" s="55"/>
    </row>
    <row r="1056" spans="1:30" ht="20" customHeight="1" x14ac:dyDescent="0.2">
      <c r="A1056" s="20"/>
      <c r="B1056" s="33"/>
      <c r="C1056" s="63"/>
      <c r="D1056" s="22"/>
      <c r="E1056" s="27"/>
      <c r="F1056" s="27"/>
      <c r="G1056" s="27"/>
      <c r="H1056" s="27"/>
      <c r="I1056" s="27"/>
      <c r="J1056" s="23"/>
      <c r="K1056" s="27"/>
      <c r="L1056" s="27"/>
      <c r="M1056" s="27"/>
      <c r="N1056" s="27"/>
      <c r="O1056" s="27"/>
      <c r="P1056" s="27"/>
      <c r="Q1056" s="27"/>
      <c r="R1056" s="23"/>
      <c r="S1056" s="64"/>
      <c r="T1056" s="24"/>
      <c r="U1056" s="49"/>
      <c r="V1056" s="54"/>
      <c r="W1056" s="25"/>
      <c r="X1056" s="25"/>
      <c r="Y1056" s="25"/>
      <c r="Z1056" s="25"/>
      <c r="AA1056" s="25"/>
      <c r="AB1056" s="25"/>
      <c r="AC1056" s="25"/>
      <c r="AD1056" s="55"/>
    </row>
    <row r="1057" spans="1:30" ht="20" customHeight="1" x14ac:dyDescent="0.2">
      <c r="A1057" s="20"/>
      <c r="B1057" s="33"/>
      <c r="C1057" s="63"/>
      <c r="D1057" s="22"/>
      <c r="E1057" s="27"/>
      <c r="F1057" s="27"/>
      <c r="G1057" s="27"/>
      <c r="H1057" s="27"/>
      <c r="I1057" s="27"/>
      <c r="J1057" s="23"/>
      <c r="K1057" s="27"/>
      <c r="L1057" s="27"/>
      <c r="M1057" s="27"/>
      <c r="N1057" s="27"/>
      <c r="O1057" s="27"/>
      <c r="P1057" s="27"/>
      <c r="Q1057" s="27"/>
      <c r="R1057" s="23"/>
      <c r="S1057" s="64"/>
      <c r="T1057" s="24"/>
      <c r="U1057" s="49"/>
      <c r="V1057" s="54"/>
      <c r="W1057" s="25"/>
      <c r="X1057" s="25"/>
      <c r="Y1057" s="25"/>
      <c r="Z1057" s="25"/>
      <c r="AA1057" s="25"/>
      <c r="AB1057" s="25"/>
      <c r="AC1057" s="25"/>
      <c r="AD1057" s="55"/>
    </row>
    <row r="1058" spans="1:30" ht="20" customHeight="1" x14ac:dyDescent="0.2">
      <c r="A1058" s="20"/>
      <c r="B1058" s="33"/>
      <c r="C1058" s="63"/>
      <c r="D1058" s="22"/>
      <c r="E1058" s="27"/>
      <c r="F1058" s="27"/>
      <c r="G1058" s="27"/>
      <c r="H1058" s="27"/>
      <c r="I1058" s="27"/>
      <c r="J1058" s="23"/>
      <c r="K1058" s="27"/>
      <c r="L1058" s="27"/>
      <c r="M1058" s="27"/>
      <c r="N1058" s="27"/>
      <c r="O1058" s="27"/>
      <c r="P1058" s="27"/>
      <c r="Q1058" s="27"/>
      <c r="R1058" s="23"/>
      <c r="S1058" s="64"/>
      <c r="T1058" s="24"/>
      <c r="U1058" s="49"/>
      <c r="V1058" s="54"/>
      <c r="W1058" s="25"/>
      <c r="X1058" s="25"/>
      <c r="Y1058" s="25"/>
      <c r="Z1058" s="25"/>
      <c r="AA1058" s="25"/>
      <c r="AB1058" s="25"/>
      <c r="AC1058" s="25"/>
      <c r="AD1058" s="55"/>
    </row>
    <row r="1059" spans="1:30" ht="20" customHeight="1" x14ac:dyDescent="0.2">
      <c r="A1059" s="20"/>
      <c r="B1059" s="33"/>
      <c r="C1059" s="63"/>
      <c r="D1059" s="22"/>
      <c r="E1059" s="27"/>
      <c r="F1059" s="27"/>
      <c r="G1059" s="27"/>
      <c r="H1059" s="27"/>
      <c r="I1059" s="27"/>
      <c r="J1059" s="23"/>
      <c r="K1059" s="27"/>
      <c r="L1059" s="27"/>
      <c r="M1059" s="27"/>
      <c r="N1059" s="27"/>
      <c r="O1059" s="27"/>
      <c r="P1059" s="27"/>
      <c r="Q1059" s="27"/>
      <c r="R1059" s="23"/>
      <c r="S1059" s="64"/>
      <c r="T1059" s="24"/>
      <c r="U1059" s="49"/>
      <c r="V1059" s="54"/>
      <c r="W1059" s="25"/>
      <c r="X1059" s="25"/>
      <c r="Y1059" s="25"/>
      <c r="Z1059" s="25"/>
      <c r="AA1059" s="25"/>
      <c r="AB1059" s="25"/>
      <c r="AC1059" s="25"/>
      <c r="AD1059" s="55"/>
    </row>
    <row r="1060" spans="1:30" ht="20" customHeight="1" x14ac:dyDescent="0.2">
      <c r="A1060" s="20"/>
      <c r="B1060" s="33"/>
      <c r="C1060" s="63"/>
      <c r="D1060" s="22"/>
      <c r="E1060" s="27"/>
      <c r="F1060" s="27"/>
      <c r="G1060" s="27"/>
      <c r="H1060" s="27"/>
      <c r="I1060" s="27"/>
      <c r="J1060" s="23"/>
      <c r="K1060" s="27"/>
      <c r="L1060" s="27"/>
      <c r="M1060" s="27"/>
      <c r="N1060" s="27"/>
      <c r="O1060" s="27"/>
      <c r="P1060" s="27"/>
      <c r="Q1060" s="27"/>
      <c r="R1060" s="23"/>
      <c r="S1060" s="64"/>
      <c r="T1060" s="24"/>
      <c r="U1060" s="49"/>
      <c r="V1060" s="54"/>
      <c r="W1060" s="25"/>
      <c r="X1060" s="25"/>
      <c r="Y1060" s="25"/>
      <c r="Z1060" s="25"/>
      <c r="AA1060" s="25"/>
      <c r="AB1060" s="25"/>
      <c r="AC1060" s="25"/>
      <c r="AD1060" s="55"/>
    </row>
    <row r="1061" spans="1:30" ht="20" customHeight="1" x14ac:dyDescent="0.2">
      <c r="A1061" s="20"/>
      <c r="B1061" s="33"/>
      <c r="C1061" s="63"/>
      <c r="D1061" s="22"/>
      <c r="E1061" s="27"/>
      <c r="F1061" s="27"/>
      <c r="G1061" s="27"/>
      <c r="H1061" s="27"/>
      <c r="I1061" s="27"/>
      <c r="J1061" s="23"/>
      <c r="K1061" s="27"/>
      <c r="L1061" s="27"/>
      <c r="M1061" s="27"/>
      <c r="N1061" s="27"/>
      <c r="O1061" s="27"/>
      <c r="P1061" s="27"/>
      <c r="Q1061" s="27"/>
      <c r="R1061" s="23"/>
      <c r="S1061" s="64"/>
      <c r="T1061" s="24"/>
      <c r="U1061" s="49"/>
      <c r="V1061" s="54"/>
      <c r="W1061" s="25"/>
      <c r="X1061" s="25"/>
      <c r="Y1061" s="25"/>
      <c r="Z1061" s="25"/>
      <c r="AA1061" s="25"/>
      <c r="AB1061" s="25"/>
      <c r="AC1061" s="25"/>
      <c r="AD1061" s="55"/>
    </row>
    <row r="1062" spans="1:30" ht="20" customHeight="1" x14ac:dyDescent="0.2">
      <c r="A1062" s="20"/>
      <c r="B1062" s="33"/>
      <c r="C1062" s="63"/>
      <c r="D1062" s="22"/>
      <c r="E1062" s="27"/>
      <c r="F1062" s="27"/>
      <c r="G1062" s="27"/>
      <c r="H1062" s="27"/>
      <c r="I1062" s="27"/>
      <c r="J1062" s="23"/>
      <c r="K1062" s="27"/>
      <c r="L1062" s="27"/>
      <c r="M1062" s="27"/>
      <c r="N1062" s="27"/>
      <c r="O1062" s="27"/>
      <c r="P1062" s="27"/>
      <c r="Q1062" s="27"/>
      <c r="R1062" s="23"/>
      <c r="S1062" s="64"/>
      <c r="T1062" s="24"/>
      <c r="U1062" s="49"/>
      <c r="V1062" s="54"/>
      <c r="W1062" s="25"/>
      <c r="X1062" s="25"/>
      <c r="Y1062" s="25"/>
      <c r="Z1062" s="25"/>
      <c r="AA1062" s="25"/>
      <c r="AB1062" s="25"/>
      <c r="AC1062" s="25"/>
      <c r="AD1062" s="55"/>
    </row>
    <row r="1063" spans="1:30" ht="20" customHeight="1" x14ac:dyDescent="0.2">
      <c r="A1063" s="20"/>
      <c r="B1063" s="33"/>
      <c r="C1063" s="63"/>
      <c r="D1063" s="22"/>
      <c r="E1063" s="27"/>
      <c r="F1063" s="27"/>
      <c r="G1063" s="27"/>
      <c r="H1063" s="27"/>
      <c r="I1063" s="27"/>
      <c r="J1063" s="23"/>
      <c r="K1063" s="27"/>
      <c r="L1063" s="27"/>
      <c r="M1063" s="27"/>
      <c r="N1063" s="27"/>
      <c r="O1063" s="27"/>
      <c r="P1063" s="27"/>
      <c r="Q1063" s="27"/>
      <c r="R1063" s="23"/>
      <c r="S1063" s="64"/>
      <c r="T1063" s="24"/>
      <c r="U1063" s="49"/>
      <c r="V1063" s="54"/>
      <c r="W1063" s="25"/>
      <c r="X1063" s="25"/>
      <c r="Y1063" s="25"/>
      <c r="Z1063" s="25"/>
      <c r="AA1063" s="25"/>
      <c r="AB1063" s="25"/>
      <c r="AC1063" s="25"/>
      <c r="AD1063" s="55"/>
    </row>
    <row r="1064" spans="1:30" ht="20" customHeight="1" x14ac:dyDescent="0.2">
      <c r="A1064" s="20"/>
      <c r="B1064" s="33"/>
      <c r="C1064" s="63"/>
      <c r="D1064" s="22"/>
      <c r="E1064" s="27"/>
      <c r="F1064" s="27"/>
      <c r="G1064" s="27"/>
      <c r="H1064" s="27"/>
      <c r="I1064" s="27"/>
      <c r="J1064" s="23"/>
      <c r="K1064" s="27"/>
      <c r="L1064" s="27"/>
      <c r="M1064" s="27"/>
      <c r="N1064" s="27"/>
      <c r="O1064" s="27"/>
      <c r="P1064" s="27"/>
      <c r="Q1064" s="27"/>
      <c r="R1064" s="23"/>
      <c r="S1064" s="64"/>
      <c r="T1064" s="24"/>
      <c r="U1064" s="49"/>
      <c r="V1064" s="54"/>
      <c r="W1064" s="25"/>
      <c r="X1064" s="25"/>
      <c r="Y1064" s="25"/>
      <c r="Z1064" s="25"/>
      <c r="AA1064" s="25"/>
      <c r="AB1064" s="25"/>
      <c r="AC1064" s="25"/>
      <c r="AD1064" s="55"/>
    </row>
    <row r="1065" spans="1:30" ht="20" customHeight="1" x14ac:dyDescent="0.2">
      <c r="A1065" s="20"/>
      <c r="B1065" s="33"/>
      <c r="C1065" s="63"/>
      <c r="D1065" s="22"/>
      <c r="E1065" s="27"/>
      <c r="F1065" s="27"/>
      <c r="G1065" s="27"/>
      <c r="H1065" s="27"/>
      <c r="I1065" s="27"/>
      <c r="J1065" s="23"/>
      <c r="K1065" s="27"/>
      <c r="L1065" s="27"/>
      <c r="M1065" s="27"/>
      <c r="N1065" s="27"/>
      <c r="O1065" s="27"/>
      <c r="P1065" s="27"/>
      <c r="Q1065" s="27"/>
      <c r="R1065" s="23"/>
      <c r="S1065" s="64"/>
      <c r="T1065" s="24"/>
      <c r="U1065" s="49"/>
      <c r="V1065" s="54"/>
      <c r="W1065" s="25"/>
      <c r="X1065" s="25"/>
      <c r="Y1065" s="25"/>
      <c r="Z1065" s="25"/>
      <c r="AA1065" s="25"/>
      <c r="AB1065" s="25"/>
      <c r="AC1065" s="25"/>
      <c r="AD1065" s="55"/>
    </row>
    <row r="1066" spans="1:30" ht="20" customHeight="1" x14ac:dyDescent="0.2">
      <c r="A1066" s="20"/>
      <c r="B1066" s="33"/>
      <c r="C1066" s="63"/>
      <c r="D1066" s="22"/>
      <c r="E1066" s="27"/>
      <c r="F1066" s="27"/>
      <c r="G1066" s="27"/>
      <c r="H1066" s="27"/>
      <c r="I1066" s="27"/>
      <c r="J1066" s="23"/>
      <c r="K1066" s="27"/>
      <c r="L1066" s="27"/>
      <c r="M1066" s="27"/>
      <c r="N1066" s="27"/>
      <c r="O1066" s="27"/>
      <c r="P1066" s="27"/>
      <c r="Q1066" s="27"/>
      <c r="R1066" s="23"/>
      <c r="S1066" s="64"/>
      <c r="T1066" s="24"/>
      <c r="U1066" s="49"/>
      <c r="V1066" s="54"/>
      <c r="W1066" s="25"/>
      <c r="X1066" s="25"/>
      <c r="Y1066" s="25"/>
      <c r="Z1066" s="25"/>
      <c r="AA1066" s="25"/>
      <c r="AB1066" s="25"/>
      <c r="AC1066" s="25"/>
      <c r="AD1066" s="55"/>
    </row>
    <row r="1067" spans="1:30" ht="20" customHeight="1" x14ac:dyDescent="0.2">
      <c r="A1067" s="20"/>
      <c r="B1067" s="33"/>
      <c r="C1067" s="63"/>
      <c r="D1067" s="22"/>
      <c r="E1067" s="27"/>
      <c r="F1067" s="27"/>
      <c r="G1067" s="27"/>
      <c r="H1067" s="27"/>
      <c r="I1067" s="27"/>
      <c r="J1067" s="23"/>
      <c r="K1067" s="27"/>
      <c r="L1067" s="27"/>
      <c r="M1067" s="27"/>
      <c r="N1067" s="27"/>
      <c r="O1067" s="27"/>
      <c r="P1067" s="27"/>
      <c r="Q1067" s="27"/>
      <c r="R1067" s="23"/>
      <c r="S1067" s="64"/>
      <c r="T1067" s="24"/>
      <c r="U1067" s="49"/>
      <c r="V1067" s="54"/>
      <c r="W1067" s="25"/>
      <c r="X1067" s="25"/>
      <c r="Y1067" s="25"/>
      <c r="Z1067" s="25"/>
      <c r="AA1067" s="25"/>
      <c r="AB1067" s="25"/>
      <c r="AC1067" s="25"/>
      <c r="AD1067" s="55"/>
    </row>
    <row r="1068" spans="1:30" ht="20" customHeight="1" x14ac:dyDescent="0.2">
      <c r="A1068" s="20"/>
      <c r="B1068" s="33"/>
      <c r="C1068" s="63"/>
      <c r="D1068" s="22"/>
      <c r="E1068" s="27"/>
      <c r="F1068" s="27"/>
      <c r="G1068" s="27"/>
      <c r="H1068" s="27"/>
      <c r="I1068" s="27"/>
      <c r="J1068" s="23"/>
      <c r="K1068" s="27"/>
      <c r="L1068" s="27"/>
      <c r="M1068" s="27"/>
      <c r="N1068" s="27"/>
      <c r="O1068" s="27"/>
      <c r="P1068" s="27"/>
      <c r="Q1068" s="27"/>
      <c r="R1068" s="23"/>
      <c r="S1068" s="64"/>
      <c r="T1068" s="24"/>
      <c r="U1068" s="49"/>
      <c r="V1068" s="54"/>
      <c r="W1068" s="25"/>
      <c r="X1068" s="25"/>
      <c r="Y1068" s="25"/>
      <c r="Z1068" s="25"/>
      <c r="AA1068" s="25"/>
      <c r="AB1068" s="25"/>
      <c r="AC1068" s="25"/>
      <c r="AD1068" s="55"/>
    </row>
    <row r="1069" spans="1:30" ht="20" customHeight="1" x14ac:dyDescent="0.2">
      <c r="A1069" s="20"/>
      <c r="B1069" s="33"/>
      <c r="C1069" s="63"/>
      <c r="D1069" s="22"/>
      <c r="E1069" s="27"/>
      <c r="F1069" s="27"/>
      <c r="G1069" s="27"/>
      <c r="H1069" s="27"/>
      <c r="I1069" s="27"/>
      <c r="J1069" s="23"/>
      <c r="K1069" s="27"/>
      <c r="L1069" s="27"/>
      <c r="M1069" s="27"/>
      <c r="N1069" s="27"/>
      <c r="O1069" s="27"/>
      <c r="P1069" s="27"/>
      <c r="Q1069" s="27"/>
      <c r="R1069" s="23"/>
      <c r="S1069" s="64"/>
      <c r="T1069" s="24"/>
      <c r="U1069" s="49"/>
      <c r="V1069" s="54"/>
      <c r="W1069" s="25"/>
      <c r="X1069" s="25"/>
      <c r="Y1069" s="25"/>
      <c r="Z1069" s="25"/>
      <c r="AA1069" s="25"/>
      <c r="AB1069" s="25"/>
      <c r="AC1069" s="25"/>
      <c r="AD1069" s="55"/>
    </row>
    <row r="1070" spans="1:30" ht="20" customHeight="1" x14ac:dyDescent="0.2">
      <c r="A1070" s="20"/>
      <c r="B1070" s="33"/>
      <c r="C1070" s="63"/>
      <c r="D1070" s="22"/>
      <c r="E1070" s="27"/>
      <c r="F1070" s="27"/>
      <c r="G1070" s="27"/>
      <c r="H1070" s="27"/>
      <c r="I1070" s="27"/>
      <c r="J1070" s="23"/>
      <c r="K1070" s="27"/>
      <c r="L1070" s="27"/>
      <c r="M1070" s="27"/>
      <c r="N1070" s="27"/>
      <c r="O1070" s="27"/>
      <c r="P1070" s="27"/>
      <c r="Q1070" s="27"/>
      <c r="R1070" s="23"/>
      <c r="S1070" s="64"/>
      <c r="T1070" s="24"/>
      <c r="U1070" s="49"/>
      <c r="V1070" s="54"/>
      <c r="W1070" s="25"/>
      <c r="X1070" s="25"/>
      <c r="Y1070" s="25"/>
      <c r="Z1070" s="25"/>
      <c r="AA1070" s="25"/>
      <c r="AB1070" s="25"/>
      <c r="AC1070" s="25"/>
      <c r="AD1070" s="55"/>
    </row>
    <row r="1071" spans="1:30" ht="20" customHeight="1" x14ac:dyDescent="0.2">
      <c r="A1071" s="20"/>
      <c r="B1071" s="33"/>
      <c r="C1071" s="63"/>
      <c r="D1071" s="22"/>
      <c r="E1071" s="27"/>
      <c r="F1071" s="27"/>
      <c r="G1071" s="27"/>
      <c r="H1071" s="27"/>
      <c r="I1071" s="27"/>
      <c r="J1071" s="23"/>
      <c r="K1071" s="27"/>
      <c r="L1071" s="27"/>
      <c r="M1071" s="27"/>
      <c r="N1071" s="27"/>
      <c r="O1071" s="27"/>
      <c r="P1071" s="27"/>
      <c r="Q1071" s="27"/>
      <c r="R1071" s="23"/>
      <c r="S1071" s="64"/>
      <c r="T1071" s="24"/>
      <c r="U1071" s="49"/>
      <c r="V1071" s="54"/>
      <c r="W1071" s="25"/>
      <c r="X1071" s="25"/>
      <c r="Y1071" s="25"/>
      <c r="Z1071" s="25"/>
      <c r="AA1071" s="25"/>
      <c r="AB1071" s="25"/>
      <c r="AC1071" s="25"/>
      <c r="AD1071" s="55"/>
    </row>
    <row r="1072" spans="1:30" ht="20" customHeight="1" x14ac:dyDescent="0.2">
      <c r="A1072" s="20"/>
      <c r="B1072" s="33"/>
      <c r="C1072" s="63"/>
      <c r="D1072" s="22"/>
      <c r="E1072" s="27"/>
      <c r="F1072" s="27"/>
      <c r="G1072" s="27"/>
      <c r="H1072" s="27"/>
      <c r="I1072" s="27"/>
      <c r="J1072" s="23"/>
      <c r="K1072" s="27"/>
      <c r="L1072" s="27"/>
      <c r="M1072" s="27"/>
      <c r="N1072" s="27"/>
      <c r="O1072" s="27"/>
      <c r="P1072" s="27"/>
      <c r="Q1072" s="27"/>
      <c r="R1072" s="23"/>
      <c r="S1072" s="64"/>
      <c r="T1072" s="24"/>
      <c r="U1072" s="49"/>
      <c r="V1072" s="54"/>
      <c r="W1072" s="25"/>
      <c r="X1072" s="25"/>
      <c r="Y1072" s="25"/>
      <c r="Z1072" s="25"/>
      <c r="AA1072" s="25"/>
      <c r="AB1072" s="25"/>
      <c r="AC1072" s="25"/>
      <c r="AD1072" s="55"/>
    </row>
    <row r="1073" spans="1:30" ht="20" customHeight="1" x14ac:dyDescent="0.2">
      <c r="A1073" s="20"/>
      <c r="B1073" s="33"/>
      <c r="C1073" s="63"/>
      <c r="D1073" s="22"/>
      <c r="E1073" s="27"/>
      <c r="F1073" s="27"/>
      <c r="G1073" s="27"/>
      <c r="H1073" s="27"/>
      <c r="I1073" s="27"/>
      <c r="J1073" s="23"/>
      <c r="K1073" s="27"/>
      <c r="L1073" s="27"/>
      <c r="M1073" s="27"/>
      <c r="N1073" s="27"/>
      <c r="O1073" s="27"/>
      <c r="P1073" s="27"/>
      <c r="Q1073" s="27"/>
      <c r="R1073" s="23"/>
      <c r="S1073" s="64"/>
      <c r="T1073" s="24"/>
      <c r="U1073" s="49"/>
      <c r="V1073" s="54"/>
      <c r="W1073" s="25"/>
      <c r="X1073" s="25"/>
      <c r="Y1073" s="25"/>
      <c r="Z1073" s="25"/>
      <c r="AA1073" s="25"/>
      <c r="AB1073" s="25"/>
      <c r="AC1073" s="25"/>
      <c r="AD1073" s="55"/>
    </row>
    <row r="1074" spans="1:30" ht="20" customHeight="1" x14ac:dyDescent="0.2">
      <c r="A1074" s="20"/>
      <c r="B1074" s="33"/>
      <c r="C1074" s="63"/>
      <c r="D1074" s="22"/>
      <c r="E1074" s="27"/>
      <c r="F1074" s="27"/>
      <c r="G1074" s="27"/>
      <c r="H1074" s="27"/>
      <c r="I1074" s="27"/>
      <c r="J1074" s="23"/>
      <c r="K1074" s="27"/>
      <c r="L1074" s="27"/>
      <c r="M1074" s="27"/>
      <c r="N1074" s="27"/>
      <c r="O1074" s="27"/>
      <c r="P1074" s="27"/>
      <c r="Q1074" s="27"/>
      <c r="R1074" s="23"/>
      <c r="S1074" s="64"/>
      <c r="T1074" s="24"/>
      <c r="U1074" s="49"/>
      <c r="V1074" s="54"/>
      <c r="W1074" s="25"/>
      <c r="X1074" s="25"/>
      <c r="Y1074" s="25"/>
      <c r="Z1074" s="25"/>
      <c r="AA1074" s="25"/>
      <c r="AB1074" s="25"/>
      <c r="AC1074" s="25"/>
      <c r="AD1074" s="55"/>
    </row>
    <row r="1075" spans="1:30" ht="20" customHeight="1" x14ac:dyDescent="0.2">
      <c r="A1075" s="20"/>
      <c r="B1075" s="33"/>
      <c r="C1075" s="63"/>
      <c r="D1075" s="22"/>
      <c r="E1075" s="27"/>
      <c r="F1075" s="27"/>
      <c r="G1075" s="27"/>
      <c r="H1075" s="27"/>
      <c r="I1075" s="27"/>
      <c r="J1075" s="23"/>
      <c r="K1075" s="27"/>
      <c r="L1075" s="27"/>
      <c r="M1075" s="27"/>
      <c r="N1075" s="27"/>
      <c r="O1075" s="27"/>
      <c r="P1075" s="27"/>
      <c r="Q1075" s="27"/>
      <c r="R1075" s="23"/>
      <c r="S1075" s="64"/>
      <c r="T1075" s="24"/>
      <c r="U1075" s="49"/>
      <c r="V1075" s="54"/>
      <c r="W1075" s="25"/>
      <c r="X1075" s="25"/>
      <c r="Y1075" s="25"/>
      <c r="Z1075" s="25"/>
      <c r="AA1075" s="25"/>
      <c r="AB1075" s="25"/>
      <c r="AC1075" s="25"/>
      <c r="AD1075" s="55"/>
    </row>
    <row r="1076" spans="1:30" ht="20" customHeight="1" x14ac:dyDescent="0.2">
      <c r="A1076" s="20"/>
      <c r="B1076" s="33"/>
      <c r="C1076" s="63"/>
      <c r="D1076" s="22"/>
      <c r="E1076" s="27"/>
      <c r="F1076" s="27"/>
      <c r="G1076" s="27"/>
      <c r="H1076" s="27"/>
      <c r="I1076" s="27"/>
      <c r="J1076" s="23"/>
      <c r="K1076" s="27"/>
      <c r="L1076" s="27"/>
      <c r="M1076" s="27"/>
      <c r="N1076" s="27"/>
      <c r="O1076" s="27"/>
      <c r="P1076" s="27"/>
      <c r="Q1076" s="27"/>
      <c r="R1076" s="23"/>
      <c r="S1076" s="64"/>
      <c r="T1076" s="24"/>
      <c r="U1076" s="49"/>
      <c r="V1076" s="54"/>
      <c r="W1076" s="25"/>
      <c r="X1076" s="25"/>
      <c r="Y1076" s="25"/>
      <c r="Z1076" s="25"/>
      <c r="AA1076" s="25"/>
      <c r="AB1076" s="25"/>
      <c r="AC1076" s="25"/>
      <c r="AD1076" s="55"/>
    </row>
    <row r="1077" spans="1:30" ht="20" customHeight="1" x14ac:dyDescent="0.2">
      <c r="A1077" s="20"/>
      <c r="B1077" s="33"/>
      <c r="C1077" s="63"/>
      <c r="D1077" s="22"/>
      <c r="E1077" s="27"/>
      <c r="F1077" s="27"/>
      <c r="G1077" s="27"/>
      <c r="H1077" s="27"/>
      <c r="I1077" s="27"/>
      <c r="J1077" s="23"/>
      <c r="K1077" s="27"/>
      <c r="L1077" s="27"/>
      <c r="M1077" s="27"/>
      <c r="N1077" s="27"/>
      <c r="O1077" s="27"/>
      <c r="P1077" s="27"/>
      <c r="Q1077" s="27"/>
      <c r="R1077" s="23"/>
      <c r="S1077" s="64"/>
      <c r="T1077" s="24"/>
      <c r="U1077" s="49"/>
      <c r="V1077" s="54"/>
      <c r="W1077" s="25"/>
      <c r="X1077" s="25"/>
      <c r="Y1077" s="25"/>
      <c r="Z1077" s="25"/>
      <c r="AA1077" s="25"/>
      <c r="AB1077" s="25"/>
      <c r="AC1077" s="25"/>
      <c r="AD1077" s="55"/>
    </row>
    <row r="1078" spans="1:30" ht="20" customHeight="1" x14ac:dyDescent="0.2">
      <c r="A1078" s="20"/>
      <c r="B1078" s="33"/>
      <c r="C1078" s="63"/>
      <c r="D1078" s="22"/>
      <c r="E1078" s="27"/>
      <c r="F1078" s="27"/>
      <c r="G1078" s="27"/>
      <c r="H1078" s="27"/>
      <c r="I1078" s="27"/>
      <c r="J1078" s="23"/>
      <c r="K1078" s="27"/>
      <c r="L1078" s="27"/>
      <c r="M1078" s="27"/>
      <c r="N1078" s="27"/>
      <c r="O1078" s="27"/>
      <c r="P1078" s="27"/>
      <c r="Q1078" s="27"/>
      <c r="R1078" s="23"/>
      <c r="S1078" s="64"/>
      <c r="T1078" s="24"/>
      <c r="U1078" s="49"/>
      <c r="V1078" s="54"/>
      <c r="W1078" s="25"/>
      <c r="X1078" s="25"/>
      <c r="Y1078" s="25"/>
      <c r="Z1078" s="25"/>
      <c r="AA1078" s="25"/>
      <c r="AB1078" s="25"/>
      <c r="AC1078" s="25"/>
      <c r="AD1078" s="55"/>
    </row>
    <row r="1079" spans="1:30" ht="20" customHeight="1" x14ac:dyDescent="0.2">
      <c r="A1079" s="20"/>
      <c r="B1079" s="33"/>
      <c r="C1079" s="63"/>
      <c r="D1079" s="22"/>
      <c r="E1079" s="27"/>
      <c r="F1079" s="27"/>
      <c r="G1079" s="27"/>
      <c r="H1079" s="27"/>
      <c r="I1079" s="27"/>
      <c r="J1079" s="23"/>
      <c r="K1079" s="27"/>
      <c r="L1079" s="27"/>
      <c r="M1079" s="27"/>
      <c r="N1079" s="27"/>
      <c r="O1079" s="27"/>
      <c r="P1079" s="27"/>
      <c r="Q1079" s="27"/>
      <c r="R1079" s="23"/>
      <c r="S1079" s="64"/>
      <c r="T1079" s="24"/>
      <c r="U1079" s="49"/>
      <c r="V1079" s="54"/>
      <c r="W1079" s="25"/>
      <c r="X1079" s="25"/>
      <c r="Y1079" s="25"/>
      <c r="Z1079" s="25"/>
      <c r="AA1079" s="25"/>
      <c r="AB1079" s="25"/>
      <c r="AC1079" s="25"/>
      <c r="AD1079" s="55"/>
    </row>
    <row r="1080" spans="1:30" ht="20" customHeight="1" x14ac:dyDescent="0.2">
      <c r="A1080" s="20"/>
      <c r="B1080" s="33"/>
      <c r="C1080" s="63"/>
      <c r="D1080" s="22"/>
      <c r="E1080" s="27"/>
      <c r="F1080" s="27"/>
      <c r="G1080" s="27"/>
      <c r="H1080" s="27"/>
      <c r="I1080" s="27"/>
      <c r="J1080" s="23"/>
      <c r="K1080" s="27"/>
      <c r="L1080" s="27"/>
      <c r="M1080" s="27"/>
      <c r="N1080" s="27"/>
      <c r="O1080" s="27"/>
      <c r="P1080" s="27"/>
      <c r="Q1080" s="27"/>
      <c r="R1080" s="23"/>
      <c r="S1080" s="64"/>
      <c r="T1080" s="24"/>
      <c r="U1080" s="49"/>
      <c r="V1080" s="54"/>
      <c r="W1080" s="25"/>
      <c r="X1080" s="25"/>
      <c r="Y1080" s="25"/>
      <c r="Z1080" s="25"/>
      <c r="AA1080" s="25"/>
      <c r="AB1080" s="25"/>
      <c r="AC1080" s="25"/>
      <c r="AD1080" s="55"/>
    </row>
    <row r="1081" spans="1:30" ht="20" customHeight="1" x14ac:dyDescent="0.2">
      <c r="A1081" s="20"/>
      <c r="B1081" s="33"/>
      <c r="C1081" s="63"/>
      <c r="D1081" s="22"/>
      <c r="E1081" s="27"/>
      <c r="F1081" s="27"/>
      <c r="G1081" s="27"/>
      <c r="H1081" s="27"/>
      <c r="I1081" s="27"/>
      <c r="J1081" s="23"/>
      <c r="K1081" s="27"/>
      <c r="L1081" s="27"/>
      <c r="M1081" s="27"/>
      <c r="N1081" s="27"/>
      <c r="O1081" s="27"/>
      <c r="P1081" s="27"/>
      <c r="Q1081" s="27"/>
      <c r="R1081" s="23"/>
      <c r="S1081" s="64"/>
      <c r="T1081" s="24"/>
      <c r="U1081" s="49"/>
      <c r="V1081" s="54"/>
      <c r="W1081" s="25"/>
      <c r="X1081" s="25"/>
      <c r="Y1081" s="25"/>
      <c r="Z1081" s="25"/>
      <c r="AA1081" s="25"/>
      <c r="AB1081" s="25"/>
      <c r="AC1081" s="25"/>
      <c r="AD1081" s="55"/>
    </row>
    <row r="1082" spans="1:30" ht="20" customHeight="1" x14ac:dyDescent="0.2">
      <c r="A1082" s="20"/>
      <c r="B1082" s="33"/>
      <c r="C1082" s="63"/>
      <c r="D1082" s="22"/>
      <c r="E1082" s="27"/>
      <c r="F1082" s="27"/>
      <c r="G1082" s="27"/>
      <c r="H1082" s="27"/>
      <c r="I1082" s="27"/>
      <c r="J1082" s="23"/>
      <c r="K1082" s="27"/>
      <c r="L1082" s="27"/>
      <c r="M1082" s="27"/>
      <c r="N1082" s="27"/>
      <c r="O1082" s="27"/>
      <c r="P1082" s="27"/>
      <c r="Q1082" s="27"/>
      <c r="R1082" s="23"/>
      <c r="S1082" s="64"/>
      <c r="T1082" s="24"/>
      <c r="U1082" s="49"/>
      <c r="V1082" s="54"/>
      <c r="W1082" s="25"/>
      <c r="X1082" s="25"/>
      <c r="Y1082" s="25"/>
      <c r="Z1082" s="25"/>
      <c r="AA1082" s="25"/>
      <c r="AB1082" s="25"/>
      <c r="AC1082" s="25"/>
      <c r="AD1082" s="55"/>
    </row>
    <row r="1083" spans="1:30" ht="20" customHeight="1" x14ac:dyDescent="0.2">
      <c r="A1083" s="20"/>
      <c r="B1083" s="33"/>
      <c r="C1083" s="63"/>
      <c r="D1083" s="22"/>
      <c r="E1083" s="27"/>
      <c r="F1083" s="27"/>
      <c r="G1083" s="27"/>
      <c r="H1083" s="27"/>
      <c r="I1083" s="27"/>
      <c r="J1083" s="23"/>
      <c r="K1083" s="27"/>
      <c r="L1083" s="27"/>
      <c r="M1083" s="27"/>
      <c r="N1083" s="27"/>
      <c r="O1083" s="27"/>
      <c r="P1083" s="27"/>
      <c r="Q1083" s="27"/>
      <c r="R1083" s="23"/>
      <c r="S1083" s="64"/>
      <c r="T1083" s="24"/>
      <c r="U1083" s="49"/>
      <c r="V1083" s="54"/>
      <c r="W1083" s="25"/>
      <c r="X1083" s="25"/>
      <c r="Y1083" s="25"/>
      <c r="Z1083" s="25"/>
      <c r="AA1083" s="25"/>
      <c r="AB1083" s="25"/>
      <c r="AC1083" s="25"/>
      <c r="AD1083" s="55"/>
    </row>
    <row r="1084" spans="1:30" ht="20" customHeight="1" x14ac:dyDescent="0.2">
      <c r="A1084" s="20"/>
      <c r="B1084" s="33"/>
      <c r="C1084" s="63"/>
      <c r="D1084" s="22"/>
      <c r="E1084" s="27"/>
      <c r="F1084" s="27"/>
      <c r="G1084" s="27"/>
      <c r="H1084" s="27"/>
      <c r="I1084" s="27"/>
      <c r="J1084" s="23"/>
      <c r="K1084" s="27"/>
      <c r="L1084" s="27"/>
      <c r="M1084" s="27"/>
      <c r="N1084" s="27"/>
      <c r="O1084" s="27"/>
      <c r="P1084" s="27"/>
      <c r="Q1084" s="27"/>
      <c r="R1084" s="23"/>
      <c r="S1084" s="64"/>
      <c r="T1084" s="24"/>
      <c r="U1084" s="49"/>
      <c r="V1084" s="54"/>
      <c r="W1084" s="25"/>
      <c r="X1084" s="25"/>
      <c r="Y1084" s="25"/>
      <c r="Z1084" s="25"/>
      <c r="AA1084" s="25"/>
      <c r="AB1084" s="25"/>
      <c r="AC1084" s="25"/>
      <c r="AD1084" s="55"/>
    </row>
    <row r="1085" spans="1:30" ht="20" customHeight="1" x14ac:dyDescent="0.2">
      <c r="A1085" s="20"/>
      <c r="B1085" s="33"/>
      <c r="C1085" s="63"/>
      <c r="D1085" s="22"/>
      <c r="E1085" s="27"/>
      <c r="F1085" s="27"/>
      <c r="G1085" s="27"/>
      <c r="H1085" s="27"/>
      <c r="I1085" s="27"/>
      <c r="J1085" s="23"/>
      <c r="K1085" s="27"/>
      <c r="L1085" s="27"/>
      <c r="M1085" s="27"/>
      <c r="N1085" s="27"/>
      <c r="O1085" s="27"/>
      <c r="P1085" s="27"/>
      <c r="Q1085" s="27"/>
      <c r="R1085" s="23"/>
      <c r="S1085" s="64"/>
      <c r="T1085" s="24"/>
      <c r="U1085" s="49"/>
      <c r="V1085" s="54"/>
      <c r="W1085" s="25"/>
      <c r="X1085" s="25"/>
      <c r="Y1085" s="25"/>
      <c r="Z1085" s="25"/>
      <c r="AA1085" s="25"/>
      <c r="AB1085" s="25"/>
      <c r="AC1085" s="25"/>
      <c r="AD1085" s="55"/>
    </row>
    <row r="1086" spans="1:30" ht="20" customHeight="1" x14ac:dyDescent="0.2">
      <c r="A1086" s="20"/>
      <c r="B1086" s="33"/>
      <c r="C1086" s="63"/>
      <c r="D1086" s="22"/>
      <c r="E1086" s="27"/>
      <c r="F1086" s="27"/>
      <c r="G1086" s="27"/>
      <c r="H1086" s="27"/>
      <c r="I1086" s="27"/>
      <c r="J1086" s="23"/>
      <c r="K1086" s="27"/>
      <c r="L1086" s="27"/>
      <c r="M1086" s="27"/>
      <c r="N1086" s="27"/>
      <c r="O1086" s="27"/>
      <c r="P1086" s="27"/>
      <c r="Q1086" s="27"/>
      <c r="R1086" s="23"/>
      <c r="S1086" s="64"/>
      <c r="T1086" s="24"/>
      <c r="U1086" s="49"/>
      <c r="V1086" s="54"/>
      <c r="W1086" s="25"/>
      <c r="X1086" s="25"/>
      <c r="Y1086" s="25"/>
      <c r="Z1086" s="25"/>
      <c r="AA1086" s="25"/>
      <c r="AB1086" s="25"/>
      <c r="AC1086" s="25"/>
      <c r="AD1086" s="55"/>
    </row>
    <row r="1087" spans="1:30" ht="20" customHeight="1" x14ac:dyDescent="0.2">
      <c r="A1087" s="20"/>
      <c r="B1087" s="33"/>
      <c r="C1087" s="63"/>
      <c r="D1087" s="22"/>
      <c r="E1087" s="27"/>
      <c r="F1087" s="27"/>
      <c r="G1087" s="27"/>
      <c r="H1087" s="27"/>
      <c r="I1087" s="27"/>
      <c r="J1087" s="23"/>
      <c r="K1087" s="27"/>
      <c r="L1087" s="27"/>
      <c r="M1087" s="27"/>
      <c r="N1087" s="27"/>
      <c r="O1087" s="27"/>
      <c r="P1087" s="27"/>
      <c r="Q1087" s="27"/>
      <c r="R1087" s="23"/>
      <c r="S1087" s="64"/>
      <c r="T1087" s="24"/>
      <c r="U1087" s="49"/>
      <c r="V1087" s="54"/>
      <c r="W1087" s="25"/>
      <c r="X1087" s="25"/>
      <c r="Y1087" s="25"/>
      <c r="Z1087" s="25"/>
      <c r="AA1087" s="25"/>
      <c r="AB1087" s="25"/>
      <c r="AC1087" s="25"/>
      <c r="AD1087" s="55"/>
    </row>
    <row r="1088" spans="1:30" ht="20" customHeight="1" x14ac:dyDescent="0.2">
      <c r="A1088" s="20"/>
      <c r="B1088" s="33"/>
      <c r="C1088" s="63"/>
      <c r="D1088" s="22"/>
      <c r="E1088" s="27"/>
      <c r="F1088" s="27"/>
      <c r="G1088" s="27"/>
      <c r="H1088" s="27"/>
      <c r="I1088" s="27"/>
      <c r="J1088" s="23"/>
      <c r="K1088" s="27"/>
      <c r="L1088" s="27"/>
      <c r="M1088" s="27"/>
      <c r="N1088" s="27"/>
      <c r="O1088" s="27"/>
      <c r="P1088" s="27"/>
      <c r="Q1088" s="27"/>
      <c r="R1088" s="23"/>
      <c r="S1088" s="64"/>
      <c r="T1088" s="24"/>
      <c r="U1088" s="49"/>
      <c r="V1088" s="54"/>
      <c r="W1088" s="25"/>
      <c r="X1088" s="25"/>
      <c r="Y1088" s="25"/>
      <c r="Z1088" s="25"/>
      <c r="AA1088" s="25"/>
      <c r="AB1088" s="25"/>
      <c r="AC1088" s="25"/>
      <c r="AD1088" s="55"/>
    </row>
    <row r="1089" spans="1:30" ht="20" customHeight="1" x14ac:dyDescent="0.2">
      <c r="A1089" s="20"/>
      <c r="B1089" s="33"/>
      <c r="C1089" s="63"/>
      <c r="D1089" s="22"/>
      <c r="E1089" s="27"/>
      <c r="F1089" s="27"/>
      <c r="G1089" s="27"/>
      <c r="H1089" s="27"/>
      <c r="I1089" s="27"/>
      <c r="J1089" s="23"/>
      <c r="K1089" s="27"/>
      <c r="L1089" s="27"/>
      <c r="M1089" s="27"/>
      <c r="N1089" s="27"/>
      <c r="O1089" s="27"/>
      <c r="P1089" s="27"/>
      <c r="Q1089" s="27"/>
      <c r="R1089" s="23"/>
      <c r="S1089" s="64"/>
      <c r="T1089" s="24"/>
      <c r="U1089" s="49"/>
      <c r="V1089" s="54"/>
      <c r="W1089" s="25"/>
      <c r="X1089" s="25"/>
      <c r="Y1089" s="25"/>
      <c r="Z1089" s="25"/>
      <c r="AA1089" s="25"/>
      <c r="AB1089" s="25"/>
      <c r="AC1089" s="25"/>
      <c r="AD1089" s="55"/>
    </row>
    <row r="1090" spans="1:30" ht="20" customHeight="1" x14ac:dyDescent="0.2">
      <c r="A1090" s="20"/>
      <c r="B1090" s="33"/>
      <c r="C1090" s="63"/>
      <c r="D1090" s="22"/>
      <c r="E1090" s="27"/>
      <c r="F1090" s="27"/>
      <c r="G1090" s="27"/>
      <c r="H1090" s="27"/>
      <c r="I1090" s="27"/>
      <c r="J1090" s="23"/>
      <c r="K1090" s="27"/>
      <c r="L1090" s="27"/>
      <c r="M1090" s="27"/>
      <c r="N1090" s="27"/>
      <c r="O1090" s="27"/>
      <c r="P1090" s="27"/>
      <c r="Q1090" s="27"/>
      <c r="R1090" s="23"/>
      <c r="S1090" s="64"/>
      <c r="T1090" s="24"/>
      <c r="U1090" s="49"/>
      <c r="V1090" s="54"/>
      <c r="W1090" s="25"/>
      <c r="X1090" s="25"/>
      <c r="Y1090" s="25"/>
      <c r="Z1090" s="25"/>
      <c r="AA1090" s="25"/>
      <c r="AB1090" s="25"/>
      <c r="AC1090" s="25"/>
      <c r="AD1090" s="55"/>
    </row>
    <row r="1091" spans="1:30" ht="20" customHeight="1" x14ac:dyDescent="0.2">
      <c r="A1091" s="20"/>
      <c r="B1091" s="33"/>
      <c r="C1091" s="63"/>
      <c r="D1091" s="22"/>
      <c r="E1091" s="27"/>
      <c r="F1091" s="27"/>
      <c r="G1091" s="27"/>
      <c r="H1091" s="27"/>
      <c r="I1091" s="27"/>
      <c r="J1091" s="23"/>
      <c r="K1091" s="27"/>
      <c r="L1091" s="27"/>
      <c r="M1091" s="27"/>
      <c r="N1091" s="27"/>
      <c r="O1091" s="27"/>
      <c r="P1091" s="27"/>
      <c r="Q1091" s="27"/>
      <c r="R1091" s="23"/>
      <c r="S1091" s="64"/>
      <c r="T1091" s="24"/>
      <c r="U1091" s="49"/>
      <c r="V1091" s="54"/>
      <c r="W1091" s="25"/>
      <c r="X1091" s="25"/>
      <c r="Y1091" s="25"/>
      <c r="Z1091" s="25"/>
      <c r="AA1091" s="25"/>
      <c r="AB1091" s="25"/>
      <c r="AC1091" s="25"/>
      <c r="AD1091" s="55"/>
    </row>
    <row r="1092" spans="1:30" ht="20" customHeight="1" x14ac:dyDescent="0.2">
      <c r="A1092" s="20"/>
      <c r="B1092" s="33"/>
      <c r="C1092" s="63"/>
      <c r="D1092" s="22"/>
      <c r="E1092" s="27"/>
      <c r="F1092" s="27"/>
      <c r="G1092" s="27"/>
      <c r="H1092" s="27"/>
      <c r="I1092" s="27"/>
      <c r="J1092" s="23"/>
      <c r="K1092" s="27"/>
      <c r="L1092" s="27"/>
      <c r="M1092" s="27"/>
      <c r="N1092" s="27"/>
      <c r="O1092" s="27"/>
      <c r="P1092" s="27"/>
      <c r="Q1092" s="27"/>
      <c r="R1092" s="23"/>
      <c r="S1092" s="64"/>
      <c r="T1092" s="24"/>
      <c r="U1092" s="49"/>
      <c r="V1092" s="54"/>
      <c r="W1092" s="25"/>
      <c r="X1092" s="25"/>
      <c r="Y1092" s="25"/>
      <c r="Z1092" s="25"/>
      <c r="AA1092" s="25"/>
      <c r="AB1092" s="25"/>
      <c r="AC1092" s="25"/>
      <c r="AD1092" s="55"/>
    </row>
    <row r="1093" spans="1:30" ht="20" customHeight="1" x14ac:dyDescent="0.2">
      <c r="A1093" s="20"/>
      <c r="B1093" s="33"/>
      <c r="C1093" s="63"/>
      <c r="D1093" s="22"/>
      <c r="E1093" s="27"/>
      <c r="F1093" s="27"/>
      <c r="G1093" s="27"/>
      <c r="H1093" s="27"/>
      <c r="I1093" s="27"/>
      <c r="J1093" s="23"/>
      <c r="K1093" s="27"/>
      <c r="L1093" s="27"/>
      <c r="M1093" s="27"/>
      <c r="N1093" s="27"/>
      <c r="O1093" s="27"/>
      <c r="P1093" s="27"/>
      <c r="Q1093" s="27"/>
      <c r="R1093" s="23"/>
      <c r="S1093" s="64"/>
      <c r="T1093" s="24"/>
      <c r="U1093" s="49"/>
      <c r="V1093" s="54"/>
      <c r="W1093" s="25"/>
      <c r="X1093" s="25"/>
      <c r="Y1093" s="25"/>
      <c r="Z1093" s="25"/>
      <c r="AA1093" s="25"/>
      <c r="AB1093" s="25"/>
      <c r="AC1093" s="25"/>
      <c r="AD1093" s="55"/>
    </row>
    <row r="1094" spans="1:30" ht="20" customHeight="1" x14ac:dyDescent="0.2">
      <c r="A1094" s="20"/>
      <c r="B1094" s="33"/>
      <c r="C1094" s="63"/>
      <c r="D1094" s="22"/>
      <c r="E1094" s="27"/>
      <c r="F1094" s="27"/>
      <c r="G1094" s="27"/>
      <c r="H1094" s="27"/>
      <c r="I1094" s="27"/>
      <c r="J1094" s="23"/>
      <c r="K1094" s="27"/>
      <c r="L1094" s="27"/>
      <c r="M1094" s="27"/>
      <c r="N1094" s="27"/>
      <c r="O1094" s="27"/>
      <c r="P1094" s="27"/>
      <c r="Q1094" s="27"/>
      <c r="R1094" s="23"/>
      <c r="S1094" s="64"/>
      <c r="T1094" s="24"/>
      <c r="U1094" s="49"/>
      <c r="V1094" s="54"/>
      <c r="W1094" s="25"/>
      <c r="X1094" s="25"/>
      <c r="Y1094" s="25"/>
      <c r="Z1094" s="25"/>
      <c r="AA1094" s="25"/>
      <c r="AB1094" s="25"/>
      <c r="AC1094" s="25"/>
      <c r="AD1094" s="55"/>
    </row>
    <row r="1095" spans="1:30" ht="20" customHeight="1" x14ac:dyDescent="0.2">
      <c r="A1095" s="20"/>
      <c r="B1095" s="33"/>
      <c r="C1095" s="63"/>
      <c r="D1095" s="22"/>
      <c r="E1095" s="27"/>
      <c r="F1095" s="27"/>
      <c r="G1095" s="27"/>
      <c r="H1095" s="27"/>
      <c r="I1095" s="27"/>
      <c r="J1095" s="23"/>
      <c r="K1095" s="27"/>
      <c r="L1095" s="27"/>
      <c r="M1095" s="27"/>
      <c r="N1095" s="27"/>
      <c r="O1095" s="27"/>
      <c r="P1095" s="27"/>
      <c r="Q1095" s="27"/>
      <c r="R1095" s="23"/>
      <c r="S1095" s="64"/>
      <c r="T1095" s="24"/>
      <c r="U1095" s="49"/>
      <c r="V1095" s="54"/>
      <c r="W1095" s="25"/>
      <c r="X1095" s="25"/>
      <c r="Y1095" s="25"/>
      <c r="Z1095" s="25"/>
      <c r="AA1095" s="25"/>
      <c r="AB1095" s="25"/>
      <c r="AC1095" s="25"/>
      <c r="AD1095" s="55"/>
    </row>
    <row r="1096" spans="1:30" ht="20" customHeight="1" x14ac:dyDescent="0.2">
      <c r="A1096" s="20"/>
      <c r="B1096" s="33"/>
      <c r="C1096" s="63"/>
      <c r="D1096" s="22"/>
      <c r="E1096" s="27"/>
      <c r="F1096" s="27"/>
      <c r="G1096" s="27"/>
      <c r="H1096" s="27"/>
      <c r="I1096" s="27"/>
      <c r="J1096" s="23"/>
      <c r="K1096" s="27"/>
      <c r="L1096" s="27"/>
      <c r="M1096" s="27"/>
      <c r="N1096" s="27"/>
      <c r="O1096" s="27"/>
      <c r="P1096" s="27"/>
      <c r="Q1096" s="27"/>
      <c r="R1096" s="23"/>
      <c r="S1096" s="64"/>
      <c r="T1096" s="24"/>
      <c r="U1096" s="49"/>
      <c r="V1096" s="54"/>
      <c r="W1096" s="25"/>
      <c r="X1096" s="25"/>
      <c r="Y1096" s="25"/>
      <c r="Z1096" s="25"/>
      <c r="AA1096" s="25"/>
      <c r="AB1096" s="25"/>
      <c r="AC1096" s="25"/>
      <c r="AD1096" s="55"/>
    </row>
    <row r="1097" spans="1:30" ht="20" customHeight="1" x14ac:dyDescent="0.2">
      <c r="A1097" s="20"/>
      <c r="B1097" s="33"/>
      <c r="C1097" s="63"/>
      <c r="D1097" s="22"/>
      <c r="E1097" s="27"/>
      <c r="F1097" s="27"/>
      <c r="G1097" s="27"/>
      <c r="H1097" s="27"/>
      <c r="I1097" s="27"/>
      <c r="J1097" s="23"/>
      <c r="K1097" s="27"/>
      <c r="L1097" s="27"/>
      <c r="M1097" s="27"/>
      <c r="N1097" s="27"/>
      <c r="O1097" s="27"/>
      <c r="P1097" s="27"/>
      <c r="Q1097" s="27"/>
      <c r="R1097" s="23"/>
      <c r="S1097" s="64"/>
      <c r="T1097" s="24"/>
      <c r="U1097" s="49"/>
      <c r="V1097" s="54"/>
      <c r="W1097" s="25"/>
      <c r="X1097" s="25"/>
      <c r="Y1097" s="25"/>
      <c r="Z1097" s="25"/>
      <c r="AA1097" s="25"/>
      <c r="AB1097" s="25"/>
      <c r="AC1097" s="25"/>
      <c r="AD1097" s="55"/>
    </row>
    <row r="1098" spans="1:30" ht="20" customHeight="1" x14ac:dyDescent="0.2">
      <c r="A1098" s="20"/>
      <c r="B1098" s="33"/>
      <c r="C1098" s="63"/>
      <c r="D1098" s="22"/>
      <c r="E1098" s="27"/>
      <c r="F1098" s="27"/>
      <c r="G1098" s="27"/>
      <c r="H1098" s="27"/>
      <c r="I1098" s="27"/>
      <c r="J1098" s="23"/>
      <c r="K1098" s="27"/>
      <c r="L1098" s="27"/>
      <c r="M1098" s="27"/>
      <c r="N1098" s="27"/>
      <c r="O1098" s="27"/>
      <c r="P1098" s="27"/>
      <c r="Q1098" s="27"/>
      <c r="R1098" s="23"/>
      <c r="S1098" s="64"/>
      <c r="T1098" s="24"/>
      <c r="U1098" s="49"/>
      <c r="V1098" s="54"/>
      <c r="W1098" s="25"/>
      <c r="X1098" s="25"/>
      <c r="Y1098" s="25"/>
      <c r="Z1098" s="25"/>
      <c r="AA1098" s="25"/>
      <c r="AB1098" s="25"/>
      <c r="AC1098" s="25"/>
      <c r="AD1098" s="55"/>
    </row>
    <row r="1099" spans="1:30" ht="20" customHeight="1" x14ac:dyDescent="0.2">
      <c r="A1099" s="20"/>
      <c r="B1099" s="33"/>
      <c r="C1099" s="63"/>
      <c r="D1099" s="22"/>
      <c r="E1099" s="27"/>
      <c r="F1099" s="27"/>
      <c r="G1099" s="27"/>
      <c r="H1099" s="27"/>
      <c r="I1099" s="27"/>
      <c r="J1099" s="23"/>
      <c r="K1099" s="27"/>
      <c r="L1099" s="27"/>
      <c r="M1099" s="27"/>
      <c r="N1099" s="27"/>
      <c r="O1099" s="27"/>
      <c r="P1099" s="27"/>
      <c r="Q1099" s="27"/>
      <c r="R1099" s="23"/>
      <c r="S1099" s="64"/>
      <c r="T1099" s="24"/>
      <c r="U1099" s="49"/>
      <c r="V1099" s="54"/>
      <c r="W1099" s="25"/>
      <c r="X1099" s="25"/>
      <c r="Y1099" s="25"/>
      <c r="Z1099" s="25"/>
      <c r="AA1099" s="25"/>
      <c r="AB1099" s="25"/>
      <c r="AC1099" s="25"/>
      <c r="AD1099" s="55"/>
    </row>
    <row r="1100" spans="1:30" ht="20" customHeight="1" x14ac:dyDescent="0.2">
      <c r="A1100" s="20"/>
      <c r="B1100" s="33"/>
      <c r="C1100" s="63"/>
      <c r="D1100" s="22"/>
      <c r="E1100" s="27"/>
      <c r="F1100" s="27"/>
      <c r="G1100" s="27"/>
      <c r="H1100" s="27"/>
      <c r="I1100" s="27"/>
      <c r="J1100" s="23"/>
      <c r="K1100" s="27"/>
      <c r="L1100" s="27"/>
      <c r="M1100" s="27"/>
      <c r="N1100" s="27"/>
      <c r="O1100" s="27"/>
      <c r="P1100" s="27"/>
      <c r="Q1100" s="27"/>
      <c r="R1100" s="23"/>
      <c r="S1100" s="64"/>
      <c r="T1100" s="24"/>
      <c r="U1100" s="49"/>
      <c r="V1100" s="54"/>
      <c r="W1100" s="25"/>
      <c r="X1100" s="25"/>
      <c r="Y1100" s="25"/>
      <c r="Z1100" s="25"/>
      <c r="AA1100" s="25"/>
      <c r="AB1100" s="25"/>
      <c r="AC1100" s="25"/>
      <c r="AD1100" s="55"/>
    </row>
    <row r="1101" spans="1:30" ht="20" customHeight="1" x14ac:dyDescent="0.2">
      <c r="A1101" s="20"/>
      <c r="B1101" s="33"/>
      <c r="C1101" s="63"/>
      <c r="D1101" s="22"/>
      <c r="E1101" s="27"/>
      <c r="F1101" s="27"/>
      <c r="G1101" s="27"/>
      <c r="H1101" s="27"/>
      <c r="I1101" s="27"/>
      <c r="J1101" s="23"/>
      <c r="K1101" s="27"/>
      <c r="L1101" s="27"/>
      <c r="M1101" s="27"/>
      <c r="N1101" s="27"/>
      <c r="O1101" s="27"/>
      <c r="P1101" s="27"/>
      <c r="Q1101" s="27"/>
      <c r="R1101" s="23"/>
      <c r="S1101" s="64"/>
      <c r="T1101" s="24"/>
      <c r="U1101" s="49"/>
      <c r="V1101" s="54"/>
      <c r="W1101" s="25"/>
      <c r="X1101" s="25"/>
      <c r="Y1101" s="25"/>
      <c r="Z1101" s="25"/>
      <c r="AA1101" s="25"/>
      <c r="AB1101" s="25"/>
      <c r="AC1101" s="25"/>
      <c r="AD1101" s="55"/>
    </row>
    <row r="1102" spans="1:30" ht="20" customHeight="1" x14ac:dyDescent="0.2">
      <c r="A1102" s="20"/>
      <c r="B1102" s="33"/>
      <c r="C1102" s="63"/>
      <c r="D1102" s="22"/>
      <c r="E1102" s="27"/>
      <c r="F1102" s="27"/>
      <c r="G1102" s="27"/>
      <c r="H1102" s="27"/>
      <c r="I1102" s="27"/>
      <c r="J1102" s="23"/>
      <c r="K1102" s="27"/>
      <c r="L1102" s="27"/>
      <c r="M1102" s="27"/>
      <c r="N1102" s="27"/>
      <c r="O1102" s="27"/>
      <c r="P1102" s="27"/>
      <c r="Q1102" s="27"/>
      <c r="R1102" s="23"/>
      <c r="S1102" s="64"/>
      <c r="T1102" s="24"/>
      <c r="U1102" s="49"/>
      <c r="V1102" s="54"/>
      <c r="W1102" s="25"/>
      <c r="X1102" s="25"/>
      <c r="Y1102" s="25"/>
      <c r="Z1102" s="25"/>
      <c r="AA1102" s="25"/>
      <c r="AB1102" s="25"/>
      <c r="AC1102" s="25"/>
      <c r="AD1102" s="55"/>
    </row>
    <row r="1103" spans="1:30" ht="20" customHeight="1" x14ac:dyDescent="0.2">
      <c r="A1103" s="20"/>
      <c r="B1103" s="33"/>
      <c r="C1103" s="63"/>
      <c r="D1103" s="22"/>
      <c r="E1103" s="27"/>
      <c r="F1103" s="27"/>
      <c r="G1103" s="27"/>
      <c r="H1103" s="27"/>
      <c r="I1103" s="27"/>
      <c r="J1103" s="23"/>
      <c r="K1103" s="27"/>
      <c r="L1103" s="27"/>
      <c r="M1103" s="27"/>
      <c r="N1103" s="27"/>
      <c r="O1103" s="27"/>
      <c r="P1103" s="27"/>
      <c r="Q1103" s="27"/>
      <c r="R1103" s="23"/>
      <c r="S1103" s="64"/>
      <c r="T1103" s="24"/>
      <c r="U1103" s="49"/>
      <c r="V1103" s="54"/>
      <c r="W1103" s="25"/>
      <c r="X1103" s="25"/>
      <c r="Y1103" s="25"/>
      <c r="Z1103" s="25"/>
      <c r="AA1103" s="25"/>
      <c r="AB1103" s="25"/>
      <c r="AC1103" s="25"/>
      <c r="AD1103" s="55"/>
    </row>
    <row r="1104" spans="1:30" ht="20" customHeight="1" x14ac:dyDescent="0.2">
      <c r="A1104" s="20"/>
      <c r="B1104" s="33"/>
      <c r="C1104" s="63"/>
      <c r="D1104" s="22"/>
      <c r="E1104" s="27"/>
      <c r="F1104" s="27"/>
      <c r="G1104" s="27"/>
      <c r="H1104" s="27"/>
      <c r="I1104" s="27"/>
      <c r="J1104" s="23"/>
      <c r="K1104" s="27"/>
      <c r="L1104" s="27"/>
      <c r="M1104" s="27"/>
      <c r="N1104" s="27"/>
      <c r="O1104" s="27"/>
      <c r="P1104" s="27"/>
      <c r="Q1104" s="27"/>
      <c r="R1104" s="23"/>
      <c r="S1104" s="64"/>
      <c r="T1104" s="24"/>
      <c r="U1104" s="49"/>
      <c r="V1104" s="54"/>
      <c r="W1104" s="25"/>
      <c r="X1104" s="25"/>
      <c r="Y1104" s="25"/>
      <c r="Z1104" s="25"/>
      <c r="AA1104" s="25"/>
      <c r="AB1104" s="25"/>
      <c r="AC1104" s="25"/>
      <c r="AD1104" s="55"/>
    </row>
    <row r="1105" spans="1:30" ht="20" customHeight="1" x14ac:dyDescent="0.2">
      <c r="A1105" s="20"/>
      <c r="B1105" s="33"/>
      <c r="C1105" s="63"/>
      <c r="D1105" s="22"/>
      <c r="E1105" s="27"/>
      <c r="F1105" s="27"/>
      <c r="G1105" s="27"/>
      <c r="H1105" s="27"/>
      <c r="I1105" s="27"/>
      <c r="J1105" s="23"/>
      <c r="K1105" s="27"/>
      <c r="L1105" s="27"/>
      <c r="M1105" s="27"/>
      <c r="N1105" s="27"/>
      <c r="O1105" s="27"/>
      <c r="P1105" s="27"/>
      <c r="Q1105" s="27"/>
      <c r="R1105" s="23"/>
      <c r="S1105" s="64"/>
      <c r="T1105" s="24"/>
      <c r="U1105" s="49"/>
      <c r="V1105" s="54"/>
      <c r="W1105" s="25"/>
      <c r="X1105" s="25"/>
      <c r="Y1105" s="25"/>
      <c r="Z1105" s="25"/>
      <c r="AA1105" s="25"/>
      <c r="AB1105" s="25"/>
      <c r="AC1105" s="25"/>
      <c r="AD1105" s="55"/>
    </row>
    <row r="1106" spans="1:30" ht="20" customHeight="1" x14ac:dyDescent="0.2">
      <c r="A1106" s="20"/>
      <c r="B1106" s="33"/>
      <c r="C1106" s="63"/>
      <c r="D1106" s="22"/>
      <c r="E1106" s="27"/>
      <c r="F1106" s="27"/>
      <c r="G1106" s="27"/>
      <c r="H1106" s="27"/>
      <c r="I1106" s="27"/>
      <c r="J1106" s="23"/>
      <c r="K1106" s="27"/>
      <c r="L1106" s="27"/>
      <c r="M1106" s="27"/>
      <c r="N1106" s="27"/>
      <c r="O1106" s="27"/>
      <c r="P1106" s="27"/>
      <c r="Q1106" s="27"/>
      <c r="R1106" s="23"/>
      <c r="S1106" s="64"/>
      <c r="T1106" s="24"/>
      <c r="U1106" s="49"/>
      <c r="V1106" s="54"/>
      <c r="W1106" s="25"/>
      <c r="X1106" s="25"/>
      <c r="Y1106" s="25"/>
      <c r="Z1106" s="25"/>
      <c r="AA1106" s="25"/>
      <c r="AB1106" s="25"/>
      <c r="AC1106" s="25"/>
      <c r="AD1106" s="55"/>
    </row>
    <row r="1107" spans="1:30" ht="20" customHeight="1" x14ac:dyDescent="0.2">
      <c r="A1107" s="20"/>
      <c r="B1107" s="33"/>
      <c r="C1107" s="63"/>
      <c r="D1107" s="22"/>
      <c r="E1107" s="27"/>
      <c r="F1107" s="27"/>
      <c r="G1107" s="27"/>
      <c r="H1107" s="27"/>
      <c r="I1107" s="27"/>
      <c r="J1107" s="23"/>
      <c r="K1107" s="27"/>
      <c r="L1107" s="27"/>
      <c r="M1107" s="27"/>
      <c r="N1107" s="27"/>
      <c r="O1107" s="27"/>
      <c r="P1107" s="27"/>
      <c r="Q1107" s="27"/>
      <c r="R1107" s="23"/>
      <c r="S1107" s="64"/>
      <c r="T1107" s="24"/>
      <c r="U1107" s="49"/>
      <c r="V1107" s="54"/>
      <c r="W1107" s="25"/>
      <c r="X1107" s="25"/>
      <c r="Y1107" s="25"/>
      <c r="Z1107" s="25"/>
      <c r="AA1107" s="25"/>
      <c r="AB1107" s="25"/>
      <c r="AC1107" s="25"/>
      <c r="AD1107" s="55"/>
    </row>
    <row r="1108" spans="1:30" ht="20" customHeight="1" x14ac:dyDescent="0.2">
      <c r="A1108" s="20"/>
      <c r="B1108" s="33"/>
      <c r="C1108" s="63"/>
      <c r="D1108" s="22"/>
      <c r="E1108" s="27"/>
      <c r="F1108" s="27"/>
      <c r="G1108" s="27"/>
      <c r="H1108" s="27"/>
      <c r="I1108" s="27"/>
      <c r="J1108" s="23"/>
      <c r="K1108" s="27"/>
      <c r="L1108" s="27"/>
      <c r="M1108" s="27"/>
      <c r="N1108" s="27"/>
      <c r="O1108" s="27"/>
      <c r="P1108" s="27"/>
      <c r="Q1108" s="27"/>
      <c r="R1108" s="23"/>
      <c r="S1108" s="64"/>
      <c r="T1108" s="24"/>
      <c r="U1108" s="49"/>
      <c r="V1108" s="54"/>
      <c r="W1108" s="25"/>
      <c r="X1108" s="25"/>
      <c r="Y1108" s="25"/>
      <c r="Z1108" s="25"/>
      <c r="AA1108" s="25"/>
      <c r="AB1108" s="25"/>
      <c r="AC1108" s="25"/>
      <c r="AD1108" s="55"/>
    </row>
    <row r="1109" spans="1:30" ht="20" customHeight="1" x14ac:dyDescent="0.2">
      <c r="A1109" s="20"/>
      <c r="B1109" s="33"/>
      <c r="C1109" s="63"/>
      <c r="D1109" s="22"/>
      <c r="E1109" s="27"/>
      <c r="F1109" s="27"/>
      <c r="G1109" s="27"/>
      <c r="H1109" s="27"/>
      <c r="I1109" s="27"/>
      <c r="J1109" s="23"/>
      <c r="K1109" s="27"/>
      <c r="L1109" s="27"/>
      <c r="M1109" s="27"/>
      <c r="N1109" s="27"/>
      <c r="O1109" s="27"/>
      <c r="P1109" s="27"/>
      <c r="Q1109" s="27"/>
      <c r="R1109" s="23"/>
      <c r="S1109" s="64"/>
      <c r="T1109" s="24"/>
      <c r="U1109" s="49"/>
      <c r="V1109" s="54"/>
      <c r="W1109" s="25"/>
      <c r="X1109" s="25"/>
      <c r="Y1109" s="25"/>
      <c r="Z1109" s="25"/>
      <c r="AA1109" s="25"/>
      <c r="AB1109" s="25"/>
      <c r="AC1109" s="25"/>
      <c r="AD1109" s="55"/>
    </row>
    <row r="1110" spans="1:30" ht="20" customHeight="1" x14ac:dyDescent="0.2">
      <c r="A1110" s="20"/>
      <c r="B1110" s="33"/>
      <c r="C1110" s="63"/>
      <c r="D1110" s="22"/>
      <c r="E1110" s="27"/>
      <c r="F1110" s="27"/>
      <c r="G1110" s="27"/>
      <c r="H1110" s="27"/>
      <c r="I1110" s="27"/>
      <c r="J1110" s="23"/>
      <c r="K1110" s="27"/>
      <c r="L1110" s="27"/>
      <c r="M1110" s="27"/>
      <c r="N1110" s="27"/>
      <c r="O1110" s="27"/>
      <c r="P1110" s="27"/>
      <c r="Q1110" s="27"/>
      <c r="R1110" s="23"/>
      <c r="S1110" s="64"/>
      <c r="T1110" s="24"/>
      <c r="U1110" s="49"/>
      <c r="V1110" s="54"/>
      <c r="W1110" s="25"/>
      <c r="X1110" s="25"/>
      <c r="Y1110" s="25"/>
      <c r="Z1110" s="25"/>
      <c r="AA1110" s="25"/>
      <c r="AB1110" s="25"/>
      <c r="AC1110" s="25"/>
      <c r="AD1110" s="55"/>
    </row>
    <row r="1111" spans="1:30" ht="20" customHeight="1" x14ac:dyDescent="0.2">
      <c r="A1111" s="20"/>
      <c r="B1111" s="33"/>
      <c r="C1111" s="63"/>
      <c r="D1111" s="22"/>
      <c r="E1111" s="27"/>
      <c r="F1111" s="27"/>
      <c r="G1111" s="27"/>
      <c r="H1111" s="27"/>
      <c r="I1111" s="27"/>
      <c r="J1111" s="23"/>
      <c r="K1111" s="27"/>
      <c r="L1111" s="27"/>
      <c r="M1111" s="27"/>
      <c r="N1111" s="27"/>
      <c r="O1111" s="27"/>
      <c r="P1111" s="27"/>
      <c r="Q1111" s="27"/>
      <c r="R1111" s="23"/>
      <c r="S1111" s="64"/>
      <c r="T1111" s="24"/>
      <c r="U1111" s="49"/>
      <c r="V1111" s="54"/>
      <c r="W1111" s="25"/>
      <c r="X1111" s="25"/>
      <c r="Y1111" s="25"/>
      <c r="Z1111" s="25"/>
      <c r="AA1111" s="25"/>
      <c r="AB1111" s="25"/>
      <c r="AC1111" s="25"/>
      <c r="AD1111" s="55"/>
    </row>
    <row r="1112" spans="1:30" ht="20" customHeight="1" x14ac:dyDescent="0.2">
      <c r="A1112" s="20"/>
      <c r="B1112" s="33"/>
      <c r="C1112" s="63"/>
      <c r="D1112" s="22"/>
      <c r="E1112" s="27"/>
      <c r="F1112" s="27"/>
      <c r="G1112" s="27"/>
      <c r="H1112" s="27"/>
      <c r="I1112" s="27"/>
      <c r="J1112" s="23"/>
      <c r="K1112" s="27"/>
      <c r="L1112" s="27"/>
      <c r="M1112" s="27"/>
      <c r="N1112" s="27"/>
      <c r="O1112" s="27"/>
      <c r="P1112" s="27"/>
      <c r="Q1112" s="27"/>
      <c r="R1112" s="23"/>
      <c r="S1112" s="64"/>
      <c r="T1112" s="24"/>
      <c r="U1112" s="49"/>
      <c r="V1112" s="54"/>
      <c r="W1112" s="25"/>
      <c r="X1112" s="25"/>
      <c r="Y1112" s="25"/>
      <c r="Z1112" s="25"/>
      <c r="AA1112" s="25"/>
      <c r="AB1112" s="25"/>
      <c r="AC1112" s="25"/>
      <c r="AD1112" s="55"/>
    </row>
    <row r="1113" spans="1:30" ht="20" customHeight="1" x14ac:dyDescent="0.2">
      <c r="A1113" s="20"/>
      <c r="B1113" s="33"/>
      <c r="C1113" s="63"/>
      <c r="D1113" s="22"/>
      <c r="E1113" s="27"/>
      <c r="F1113" s="27"/>
      <c r="G1113" s="27"/>
      <c r="H1113" s="27"/>
      <c r="I1113" s="27"/>
      <c r="J1113" s="23"/>
      <c r="K1113" s="27"/>
      <c r="L1113" s="27"/>
      <c r="M1113" s="27"/>
      <c r="N1113" s="27"/>
      <c r="O1113" s="27"/>
      <c r="P1113" s="27"/>
      <c r="Q1113" s="27"/>
      <c r="R1113" s="23"/>
      <c r="S1113" s="64"/>
      <c r="T1113" s="24"/>
      <c r="U1113" s="49"/>
      <c r="V1113" s="54"/>
      <c r="W1113" s="25"/>
      <c r="X1113" s="25"/>
      <c r="Y1113" s="25"/>
      <c r="Z1113" s="25"/>
      <c r="AA1113" s="25"/>
      <c r="AB1113" s="25"/>
      <c r="AC1113" s="25"/>
      <c r="AD1113" s="55"/>
    </row>
    <row r="1114" spans="1:30" ht="20" customHeight="1" x14ac:dyDescent="0.2">
      <c r="A1114" s="20"/>
      <c r="B1114" s="33"/>
      <c r="C1114" s="63"/>
      <c r="D1114" s="22"/>
      <c r="E1114" s="27"/>
      <c r="F1114" s="27"/>
      <c r="G1114" s="27"/>
      <c r="H1114" s="27"/>
      <c r="I1114" s="27"/>
      <c r="J1114" s="23"/>
      <c r="K1114" s="27"/>
      <c r="L1114" s="27"/>
      <c r="M1114" s="27"/>
      <c r="N1114" s="27"/>
      <c r="O1114" s="27"/>
      <c r="P1114" s="27"/>
      <c r="Q1114" s="27"/>
      <c r="R1114" s="23"/>
      <c r="S1114" s="64"/>
      <c r="T1114" s="24"/>
      <c r="U1114" s="49"/>
      <c r="V1114" s="54"/>
      <c r="W1114" s="25"/>
      <c r="X1114" s="25"/>
      <c r="Y1114" s="25"/>
      <c r="Z1114" s="25"/>
      <c r="AA1114" s="25"/>
      <c r="AB1114" s="25"/>
      <c r="AC1114" s="25"/>
      <c r="AD1114" s="55"/>
    </row>
    <row r="1115" spans="1:30" ht="20" customHeight="1" x14ac:dyDescent="0.2">
      <c r="A1115" s="20"/>
      <c r="B1115" s="33"/>
      <c r="C1115" s="63"/>
      <c r="D1115" s="22"/>
      <c r="E1115" s="27"/>
      <c r="F1115" s="27"/>
      <c r="G1115" s="27"/>
      <c r="H1115" s="27"/>
      <c r="I1115" s="27"/>
      <c r="J1115" s="23"/>
      <c r="K1115" s="27"/>
      <c r="L1115" s="27"/>
      <c r="M1115" s="27"/>
      <c r="N1115" s="27"/>
      <c r="O1115" s="27"/>
      <c r="P1115" s="27"/>
      <c r="Q1115" s="27"/>
      <c r="R1115" s="23"/>
      <c r="S1115" s="64"/>
      <c r="T1115" s="24"/>
      <c r="U1115" s="49"/>
      <c r="V1115" s="54"/>
      <c r="W1115" s="25"/>
      <c r="X1115" s="25"/>
      <c r="Y1115" s="25"/>
      <c r="Z1115" s="25"/>
      <c r="AA1115" s="25"/>
      <c r="AB1115" s="25"/>
      <c r="AC1115" s="25"/>
      <c r="AD1115" s="55"/>
    </row>
    <row r="1116" spans="1:30" ht="20" customHeight="1" x14ac:dyDescent="0.2">
      <c r="A1116" s="20"/>
      <c r="B1116" s="33"/>
      <c r="C1116" s="63"/>
      <c r="D1116" s="22"/>
      <c r="E1116" s="27"/>
      <c r="F1116" s="27"/>
      <c r="G1116" s="27"/>
      <c r="H1116" s="27"/>
      <c r="I1116" s="27"/>
      <c r="J1116" s="23"/>
      <c r="K1116" s="27"/>
      <c r="L1116" s="27"/>
      <c r="M1116" s="27"/>
      <c r="N1116" s="27"/>
      <c r="O1116" s="27"/>
      <c r="P1116" s="27"/>
      <c r="Q1116" s="27"/>
      <c r="R1116" s="23"/>
      <c r="S1116" s="64"/>
      <c r="T1116" s="24"/>
      <c r="U1116" s="49"/>
      <c r="V1116" s="54"/>
      <c r="W1116" s="25"/>
      <c r="X1116" s="25"/>
      <c r="Y1116" s="25"/>
      <c r="Z1116" s="25"/>
      <c r="AA1116" s="25"/>
      <c r="AB1116" s="25"/>
      <c r="AC1116" s="25"/>
      <c r="AD1116" s="55"/>
    </row>
    <row r="1117" spans="1:30" ht="20" customHeight="1" x14ac:dyDescent="0.2">
      <c r="A1117" s="20"/>
      <c r="B1117" s="33"/>
      <c r="C1117" s="63"/>
      <c r="D1117" s="22"/>
      <c r="E1117" s="27"/>
      <c r="F1117" s="27"/>
      <c r="G1117" s="27"/>
      <c r="H1117" s="27"/>
      <c r="I1117" s="27"/>
      <c r="J1117" s="23"/>
      <c r="K1117" s="27"/>
      <c r="L1117" s="27"/>
      <c r="M1117" s="27"/>
      <c r="N1117" s="27"/>
      <c r="O1117" s="27"/>
      <c r="P1117" s="27"/>
      <c r="Q1117" s="27"/>
      <c r="R1117" s="23"/>
      <c r="S1117" s="64"/>
      <c r="T1117" s="24"/>
      <c r="U1117" s="49"/>
      <c r="V1117" s="54"/>
      <c r="W1117" s="25"/>
      <c r="X1117" s="25"/>
      <c r="Y1117" s="25"/>
      <c r="Z1117" s="25"/>
      <c r="AA1117" s="25"/>
      <c r="AB1117" s="25"/>
      <c r="AC1117" s="25"/>
      <c r="AD1117" s="55"/>
    </row>
    <row r="1118" spans="1:30" ht="20" customHeight="1" x14ac:dyDescent="0.2">
      <c r="A1118" s="20"/>
      <c r="B1118" s="33"/>
      <c r="C1118" s="63"/>
      <c r="D1118" s="22"/>
      <c r="E1118" s="27"/>
      <c r="F1118" s="27"/>
      <c r="G1118" s="27"/>
      <c r="H1118" s="27"/>
      <c r="I1118" s="27"/>
      <c r="J1118" s="23"/>
      <c r="K1118" s="27"/>
      <c r="L1118" s="27"/>
      <c r="M1118" s="27"/>
      <c r="N1118" s="27"/>
      <c r="O1118" s="27"/>
      <c r="P1118" s="27"/>
      <c r="Q1118" s="27"/>
      <c r="R1118" s="23"/>
      <c r="S1118" s="64"/>
      <c r="T1118" s="24"/>
      <c r="U1118" s="49"/>
      <c r="V1118" s="54"/>
      <c r="W1118" s="25"/>
      <c r="X1118" s="25"/>
      <c r="Y1118" s="25"/>
      <c r="Z1118" s="25"/>
      <c r="AA1118" s="25"/>
      <c r="AB1118" s="25"/>
      <c r="AC1118" s="25"/>
      <c r="AD1118" s="55"/>
    </row>
    <row r="1119" spans="1:30" ht="20" customHeight="1" x14ac:dyDescent="0.2">
      <c r="A1119" s="20"/>
      <c r="B1119" s="33"/>
      <c r="C1119" s="63"/>
      <c r="D1119" s="22"/>
      <c r="E1119" s="27"/>
      <c r="F1119" s="27"/>
      <c r="G1119" s="27"/>
      <c r="H1119" s="27"/>
      <c r="I1119" s="27"/>
      <c r="J1119" s="23"/>
      <c r="K1119" s="27"/>
      <c r="L1119" s="27"/>
      <c r="M1119" s="27"/>
      <c r="N1119" s="27"/>
      <c r="O1119" s="27"/>
      <c r="P1119" s="27"/>
      <c r="Q1119" s="27"/>
      <c r="R1119" s="23"/>
      <c r="S1119" s="64"/>
      <c r="T1119" s="24"/>
      <c r="U1119" s="49"/>
      <c r="V1119" s="54"/>
      <c r="W1119" s="25"/>
      <c r="X1119" s="25"/>
      <c r="Y1119" s="25"/>
      <c r="Z1119" s="25"/>
      <c r="AA1119" s="25"/>
      <c r="AB1119" s="25"/>
      <c r="AC1119" s="25"/>
      <c r="AD1119" s="55"/>
    </row>
    <row r="1120" spans="1:30" ht="20" customHeight="1" x14ac:dyDescent="0.2">
      <c r="A1120" s="20"/>
      <c r="B1120" s="33"/>
      <c r="C1120" s="63"/>
      <c r="D1120" s="22"/>
      <c r="E1120" s="27"/>
      <c r="F1120" s="27"/>
      <c r="G1120" s="27"/>
      <c r="H1120" s="27"/>
      <c r="I1120" s="27"/>
      <c r="J1120" s="23"/>
      <c r="K1120" s="27"/>
      <c r="L1120" s="27"/>
      <c r="M1120" s="27"/>
      <c r="N1120" s="27"/>
      <c r="O1120" s="27"/>
      <c r="P1120" s="27"/>
      <c r="Q1120" s="27"/>
      <c r="R1120" s="23"/>
      <c r="S1120" s="64"/>
      <c r="T1120" s="24"/>
      <c r="U1120" s="49"/>
      <c r="V1120" s="54"/>
      <c r="W1120" s="25"/>
      <c r="X1120" s="25"/>
      <c r="Y1120" s="25"/>
      <c r="Z1120" s="25"/>
      <c r="AA1120" s="25"/>
      <c r="AB1120" s="25"/>
      <c r="AC1120" s="25"/>
      <c r="AD1120" s="55"/>
    </row>
    <row r="1121" spans="1:30" ht="20" customHeight="1" x14ac:dyDescent="0.2">
      <c r="A1121" s="20"/>
      <c r="B1121" s="33"/>
      <c r="C1121" s="63"/>
      <c r="D1121" s="22"/>
      <c r="E1121" s="27"/>
      <c r="F1121" s="27"/>
      <c r="G1121" s="27"/>
      <c r="H1121" s="27"/>
      <c r="I1121" s="27"/>
      <c r="J1121" s="23"/>
      <c r="K1121" s="27"/>
      <c r="L1121" s="27"/>
      <c r="M1121" s="27"/>
      <c r="N1121" s="27"/>
      <c r="O1121" s="27"/>
      <c r="P1121" s="27"/>
      <c r="Q1121" s="27"/>
      <c r="R1121" s="23"/>
      <c r="S1121" s="64"/>
      <c r="T1121" s="24"/>
      <c r="U1121" s="49"/>
      <c r="V1121" s="54"/>
      <c r="W1121" s="25"/>
      <c r="X1121" s="25"/>
      <c r="Y1121" s="25"/>
      <c r="Z1121" s="25"/>
      <c r="AA1121" s="25"/>
      <c r="AB1121" s="25"/>
      <c r="AC1121" s="25"/>
      <c r="AD1121" s="55"/>
    </row>
    <row r="1122" spans="1:30" ht="20" customHeight="1" x14ac:dyDescent="0.2">
      <c r="A1122" s="20"/>
      <c r="B1122" s="33"/>
      <c r="C1122" s="63"/>
      <c r="D1122" s="22"/>
      <c r="E1122" s="27"/>
      <c r="F1122" s="27"/>
      <c r="G1122" s="27"/>
      <c r="H1122" s="27"/>
      <c r="I1122" s="27"/>
      <c r="J1122" s="23"/>
      <c r="K1122" s="27"/>
      <c r="L1122" s="27"/>
      <c r="M1122" s="27"/>
      <c r="N1122" s="27"/>
      <c r="O1122" s="27"/>
      <c r="P1122" s="27"/>
      <c r="Q1122" s="27"/>
      <c r="R1122" s="23"/>
      <c r="S1122" s="64"/>
      <c r="T1122" s="24"/>
      <c r="U1122" s="49"/>
      <c r="V1122" s="54"/>
      <c r="W1122" s="25"/>
      <c r="X1122" s="25"/>
      <c r="Y1122" s="25"/>
      <c r="Z1122" s="25"/>
      <c r="AA1122" s="25"/>
      <c r="AB1122" s="25"/>
      <c r="AC1122" s="25"/>
      <c r="AD1122" s="55"/>
    </row>
    <row r="1123" spans="1:30" ht="20" customHeight="1" x14ac:dyDescent="0.2">
      <c r="A1123" s="20"/>
      <c r="B1123" s="33"/>
      <c r="C1123" s="63"/>
      <c r="D1123" s="22"/>
      <c r="E1123" s="27"/>
      <c r="F1123" s="27"/>
      <c r="G1123" s="27"/>
      <c r="H1123" s="27"/>
      <c r="I1123" s="27"/>
      <c r="J1123" s="23"/>
      <c r="K1123" s="27"/>
      <c r="L1123" s="27"/>
      <c r="M1123" s="27"/>
      <c r="N1123" s="27"/>
      <c r="O1123" s="27"/>
      <c r="P1123" s="27"/>
      <c r="Q1123" s="27"/>
      <c r="R1123" s="23"/>
      <c r="S1123" s="64"/>
      <c r="T1123" s="24"/>
      <c r="U1123" s="49"/>
      <c r="V1123" s="54"/>
      <c r="W1123" s="25"/>
      <c r="X1123" s="25"/>
      <c r="Y1123" s="25"/>
      <c r="Z1123" s="25"/>
      <c r="AA1123" s="25"/>
      <c r="AB1123" s="25"/>
      <c r="AC1123" s="25"/>
      <c r="AD1123" s="55"/>
    </row>
    <row r="1124" spans="1:30" ht="20" customHeight="1" x14ac:dyDescent="0.2">
      <c r="A1124" s="20"/>
      <c r="B1124" s="33"/>
      <c r="C1124" s="63"/>
      <c r="D1124" s="22"/>
      <c r="E1124" s="27"/>
      <c r="F1124" s="27"/>
      <c r="G1124" s="27"/>
      <c r="H1124" s="27"/>
      <c r="I1124" s="27"/>
      <c r="J1124" s="23"/>
      <c r="K1124" s="27"/>
      <c r="L1124" s="27"/>
      <c r="M1124" s="27"/>
      <c r="N1124" s="27"/>
      <c r="O1124" s="27"/>
      <c r="P1124" s="27"/>
      <c r="Q1124" s="27"/>
      <c r="R1124" s="23"/>
      <c r="S1124" s="64"/>
      <c r="T1124" s="24"/>
      <c r="U1124" s="49"/>
      <c r="V1124" s="54"/>
      <c r="W1124" s="25"/>
      <c r="X1124" s="25"/>
      <c r="Y1124" s="25"/>
      <c r="Z1124" s="25"/>
      <c r="AA1124" s="25"/>
      <c r="AB1124" s="25"/>
      <c r="AC1124" s="25"/>
      <c r="AD1124" s="55"/>
    </row>
    <row r="1125" spans="1:30" ht="20" customHeight="1" x14ac:dyDescent="0.2">
      <c r="A1125" s="20"/>
      <c r="B1125" s="33"/>
      <c r="C1125" s="63"/>
      <c r="D1125" s="22"/>
      <c r="E1125" s="23"/>
      <c r="F1125" s="23"/>
      <c r="G1125" s="23"/>
      <c r="H1125" s="23"/>
      <c r="I1125" s="23"/>
      <c r="J1125" s="23"/>
      <c r="K1125" s="23"/>
      <c r="L1125" s="23"/>
      <c r="M1125" s="23"/>
      <c r="N1125" s="27"/>
      <c r="O1125" s="23"/>
      <c r="P1125" s="23"/>
      <c r="Q1125" s="23"/>
      <c r="R1125" s="23"/>
      <c r="S1125" s="64"/>
      <c r="T1125" s="24"/>
      <c r="U1125" s="49"/>
      <c r="V1125" s="54"/>
      <c r="W1125" s="25"/>
      <c r="X1125" s="25"/>
      <c r="Y1125" s="25"/>
      <c r="Z1125" s="25"/>
      <c r="AA1125" s="25"/>
      <c r="AB1125" s="25"/>
      <c r="AC1125" s="25"/>
      <c r="AD1125" s="55"/>
    </row>
    <row r="1126" spans="1:30" ht="20" customHeight="1" x14ac:dyDescent="0.2">
      <c r="A1126" s="20"/>
      <c r="B1126" s="33"/>
      <c r="C1126" s="63"/>
      <c r="D1126" s="22"/>
      <c r="E1126" s="23"/>
      <c r="F1126" s="23"/>
      <c r="G1126" s="23"/>
      <c r="H1126" s="23"/>
      <c r="I1126" s="23"/>
      <c r="J1126" s="23"/>
      <c r="K1126" s="23"/>
      <c r="L1126" s="23"/>
      <c r="M1126" s="23"/>
      <c r="N1126" s="27"/>
      <c r="O1126" s="23"/>
      <c r="P1126" s="23"/>
      <c r="Q1126" s="23"/>
      <c r="R1126" s="23"/>
      <c r="S1126" s="64"/>
      <c r="T1126" s="24"/>
      <c r="U1126" s="49"/>
      <c r="V1126" s="54"/>
      <c r="W1126" s="25"/>
      <c r="X1126" s="25"/>
      <c r="Y1126" s="25"/>
      <c r="Z1126" s="25"/>
      <c r="AA1126" s="25"/>
      <c r="AB1126" s="25"/>
      <c r="AC1126" s="25"/>
      <c r="AD1126" s="55"/>
    </row>
    <row r="1127" spans="1:30" ht="20" customHeight="1" x14ac:dyDescent="0.2">
      <c r="A1127" s="20"/>
      <c r="B1127" s="33"/>
      <c r="C1127" s="63"/>
      <c r="D1127" s="22"/>
      <c r="E1127" s="23"/>
      <c r="F1127" s="23"/>
      <c r="G1127" s="23"/>
      <c r="H1127" s="23"/>
      <c r="I1127" s="23"/>
      <c r="J1127" s="23"/>
      <c r="K1127" s="23"/>
      <c r="L1127" s="23"/>
      <c r="M1127" s="23"/>
      <c r="N1127" s="27"/>
      <c r="O1127" s="23"/>
      <c r="P1127" s="23"/>
      <c r="Q1127" s="23"/>
      <c r="R1127" s="23"/>
      <c r="S1127" s="64"/>
      <c r="T1127" s="24"/>
      <c r="U1127" s="49"/>
      <c r="V1127" s="54"/>
      <c r="W1127" s="25"/>
      <c r="X1127" s="25"/>
      <c r="Y1127" s="25"/>
      <c r="Z1127" s="25"/>
      <c r="AA1127" s="25"/>
      <c r="AB1127" s="25"/>
      <c r="AC1127" s="25"/>
      <c r="AD1127" s="55"/>
    </row>
    <row r="1128" spans="1:30" ht="20" customHeight="1" x14ac:dyDescent="0.2">
      <c r="A1128" s="20"/>
      <c r="B1128" s="33"/>
      <c r="C1128" s="63"/>
      <c r="D1128" s="22"/>
      <c r="E1128" s="23"/>
      <c r="F1128" s="23"/>
      <c r="G1128" s="23"/>
      <c r="H1128" s="23"/>
      <c r="I1128" s="23"/>
      <c r="J1128" s="23"/>
      <c r="K1128" s="23"/>
      <c r="L1128" s="23"/>
      <c r="M1128" s="23"/>
      <c r="N1128" s="27"/>
      <c r="O1128" s="23"/>
      <c r="P1128" s="23"/>
      <c r="Q1128" s="23"/>
      <c r="R1128" s="23"/>
      <c r="S1128" s="64"/>
      <c r="T1128" s="24"/>
      <c r="U1128" s="49"/>
      <c r="V1128" s="54"/>
      <c r="W1128" s="25"/>
      <c r="X1128" s="25"/>
      <c r="Y1128" s="25"/>
      <c r="Z1128" s="25"/>
      <c r="AA1128" s="25"/>
      <c r="AB1128" s="25"/>
      <c r="AC1128" s="25"/>
      <c r="AD1128" s="55"/>
    </row>
    <row r="1129" spans="1:30" ht="20" customHeight="1" x14ac:dyDescent="0.2">
      <c r="A1129" s="20"/>
      <c r="B1129" s="33"/>
      <c r="C1129" s="63"/>
      <c r="D1129" s="22"/>
      <c r="E1129" s="23"/>
      <c r="F1129" s="23"/>
      <c r="G1129" s="23"/>
      <c r="H1129" s="23"/>
      <c r="I1129" s="23"/>
      <c r="J1129" s="23"/>
      <c r="K1129" s="23"/>
      <c r="L1129" s="23"/>
      <c r="M1129" s="23"/>
      <c r="N1129" s="27"/>
      <c r="O1129" s="23"/>
      <c r="P1129" s="23"/>
      <c r="Q1129" s="23"/>
      <c r="R1129" s="23"/>
      <c r="S1129" s="64"/>
      <c r="T1129" s="24"/>
      <c r="U1129" s="49"/>
      <c r="V1129" s="54"/>
      <c r="W1129" s="25"/>
      <c r="X1129" s="25"/>
      <c r="Y1129" s="25"/>
      <c r="Z1129" s="25"/>
      <c r="AA1129" s="25"/>
      <c r="AB1129" s="25"/>
      <c r="AC1129" s="25"/>
      <c r="AD1129" s="55"/>
    </row>
    <row r="1130" spans="1:30" ht="20" customHeight="1" x14ac:dyDescent="0.2">
      <c r="A1130" s="20"/>
      <c r="B1130" s="33"/>
      <c r="C1130" s="63"/>
      <c r="D1130" s="22"/>
      <c r="E1130" s="23"/>
      <c r="F1130" s="23"/>
      <c r="G1130" s="23"/>
      <c r="H1130" s="23"/>
      <c r="I1130" s="23"/>
      <c r="J1130" s="23"/>
      <c r="K1130" s="23"/>
      <c r="L1130" s="23"/>
      <c r="M1130" s="23"/>
      <c r="N1130" s="27"/>
      <c r="O1130" s="23"/>
      <c r="P1130" s="23"/>
      <c r="Q1130" s="23"/>
      <c r="R1130" s="23"/>
      <c r="S1130" s="64"/>
      <c r="T1130" s="24"/>
      <c r="U1130" s="49"/>
      <c r="V1130" s="54"/>
      <c r="W1130" s="25"/>
      <c r="X1130" s="25"/>
      <c r="Y1130" s="25"/>
      <c r="Z1130" s="25"/>
      <c r="AA1130" s="25"/>
      <c r="AB1130" s="25"/>
      <c r="AC1130" s="25"/>
      <c r="AD1130" s="55"/>
    </row>
    <row r="1131" spans="1:30" ht="20" customHeight="1" x14ac:dyDescent="0.2">
      <c r="A1131" s="20"/>
      <c r="B1131" s="33"/>
      <c r="C1131" s="63"/>
      <c r="D1131" s="22"/>
      <c r="E1131" s="23"/>
      <c r="F1131" s="23"/>
      <c r="G1131" s="23"/>
      <c r="H1131" s="23"/>
      <c r="I1131" s="23"/>
      <c r="J1131" s="23"/>
      <c r="K1131" s="23"/>
      <c r="L1131" s="23"/>
      <c r="M1131" s="23"/>
      <c r="N1131" s="27"/>
      <c r="O1131" s="23"/>
      <c r="P1131" s="23"/>
      <c r="Q1131" s="23"/>
      <c r="R1131" s="23"/>
      <c r="S1131" s="64"/>
      <c r="T1131" s="24"/>
      <c r="U1131" s="49"/>
      <c r="V1131" s="54"/>
      <c r="W1131" s="25"/>
      <c r="X1131" s="25"/>
      <c r="Y1131" s="25"/>
      <c r="Z1131" s="25"/>
      <c r="AA1131" s="25"/>
      <c r="AB1131" s="25"/>
      <c r="AC1131" s="25"/>
      <c r="AD1131" s="55"/>
    </row>
    <row r="1132" spans="1:30" ht="20" customHeight="1" x14ac:dyDescent="0.2">
      <c r="A1132" s="20"/>
      <c r="B1132" s="33"/>
      <c r="C1132" s="63"/>
      <c r="D1132" s="22"/>
      <c r="E1132" s="23"/>
      <c r="F1132" s="23"/>
      <c r="G1132" s="23"/>
      <c r="H1132" s="23"/>
      <c r="I1132" s="23"/>
      <c r="J1132" s="23"/>
      <c r="K1132" s="23"/>
      <c r="L1132" s="23"/>
      <c r="M1132" s="23"/>
      <c r="N1132" s="27"/>
      <c r="O1132" s="23"/>
      <c r="P1132" s="23"/>
      <c r="Q1132" s="23"/>
      <c r="R1132" s="23"/>
      <c r="S1132" s="64"/>
      <c r="T1132" s="24"/>
      <c r="U1132" s="49"/>
      <c r="V1132" s="54"/>
      <c r="W1132" s="25"/>
      <c r="X1132" s="25"/>
      <c r="Y1132" s="25"/>
      <c r="Z1132" s="25"/>
      <c r="AA1132" s="25"/>
      <c r="AB1132" s="25"/>
      <c r="AC1132" s="25"/>
      <c r="AD1132" s="55"/>
    </row>
    <row r="1133" spans="1:30" ht="20" customHeight="1" x14ac:dyDescent="0.2">
      <c r="A1133" s="20"/>
      <c r="B1133" s="33"/>
      <c r="C1133" s="63"/>
      <c r="D1133" s="22"/>
      <c r="E1133" s="23"/>
      <c r="F1133" s="23"/>
      <c r="G1133" s="26"/>
      <c r="H1133" s="23"/>
      <c r="I1133" s="23"/>
      <c r="J1133" s="23"/>
      <c r="K1133" s="23"/>
      <c r="L1133" s="23"/>
      <c r="M1133" s="23"/>
      <c r="N1133" s="27"/>
      <c r="O1133" s="23"/>
      <c r="P1133" s="23"/>
      <c r="Q1133" s="23"/>
      <c r="R1133" s="23"/>
      <c r="S1133" s="64"/>
      <c r="T1133" s="24"/>
      <c r="U1133" s="49"/>
      <c r="V1133" s="54"/>
      <c r="W1133" s="25"/>
      <c r="X1133" s="25"/>
      <c r="Y1133" s="25"/>
      <c r="Z1133" s="25"/>
      <c r="AA1133" s="25"/>
      <c r="AB1133" s="25"/>
      <c r="AC1133" s="25"/>
      <c r="AD1133" s="55"/>
    </row>
    <row r="1134" spans="1:30" ht="20" customHeight="1" x14ac:dyDescent="0.2">
      <c r="A1134" s="20"/>
      <c r="B1134" s="33"/>
      <c r="C1134" s="63"/>
      <c r="D1134" s="22"/>
      <c r="E1134" s="23"/>
      <c r="F1134" s="23"/>
      <c r="G1134" s="26"/>
      <c r="H1134" s="23"/>
      <c r="I1134" s="23"/>
      <c r="J1134" s="23"/>
      <c r="K1134" s="23"/>
      <c r="L1134" s="23"/>
      <c r="M1134" s="23"/>
      <c r="N1134" s="27"/>
      <c r="O1134" s="23"/>
      <c r="P1134" s="23"/>
      <c r="Q1134" s="23"/>
      <c r="R1134" s="23"/>
      <c r="S1134" s="64"/>
      <c r="T1134" s="24"/>
      <c r="U1134" s="49"/>
      <c r="V1134" s="54"/>
      <c r="W1134" s="25"/>
      <c r="X1134" s="25"/>
      <c r="Y1134" s="25"/>
      <c r="Z1134" s="25"/>
      <c r="AA1134" s="25"/>
      <c r="AB1134" s="25"/>
      <c r="AC1134" s="25"/>
      <c r="AD1134" s="55"/>
    </row>
    <row r="1135" spans="1:30" ht="20" customHeight="1" x14ac:dyDescent="0.2">
      <c r="A1135" s="20"/>
      <c r="B1135" s="33"/>
      <c r="C1135" s="63"/>
      <c r="D1135" s="22"/>
      <c r="E1135" s="23"/>
      <c r="F1135" s="23"/>
      <c r="G1135" s="26"/>
      <c r="H1135" s="23"/>
      <c r="I1135" s="23"/>
      <c r="J1135" s="23"/>
      <c r="K1135" s="23"/>
      <c r="L1135" s="23"/>
      <c r="M1135" s="23"/>
      <c r="N1135" s="27"/>
      <c r="O1135" s="23"/>
      <c r="P1135" s="23"/>
      <c r="Q1135" s="23"/>
      <c r="R1135" s="23"/>
      <c r="S1135" s="64"/>
      <c r="T1135" s="24"/>
      <c r="U1135" s="49"/>
      <c r="V1135" s="54"/>
      <c r="W1135" s="25"/>
      <c r="X1135" s="25"/>
      <c r="Y1135" s="25"/>
      <c r="Z1135" s="25"/>
      <c r="AA1135" s="25"/>
      <c r="AB1135" s="25"/>
      <c r="AC1135" s="25"/>
      <c r="AD1135" s="55"/>
    </row>
    <row r="1136" spans="1:30" ht="20" customHeight="1" x14ac:dyDescent="0.2">
      <c r="A1136" s="20"/>
      <c r="B1136" s="33"/>
      <c r="C1136" s="63"/>
      <c r="D1136" s="22"/>
      <c r="E1136" s="23"/>
      <c r="F1136" s="23"/>
      <c r="G1136" s="26"/>
      <c r="H1136" s="23"/>
      <c r="I1136" s="23"/>
      <c r="J1136" s="23"/>
      <c r="K1136" s="23"/>
      <c r="L1136" s="23"/>
      <c r="M1136" s="23"/>
      <c r="N1136" s="27"/>
      <c r="O1136" s="23"/>
      <c r="P1136" s="23"/>
      <c r="Q1136" s="23"/>
      <c r="R1136" s="23"/>
      <c r="S1136" s="64"/>
      <c r="T1136" s="24"/>
      <c r="U1136" s="49"/>
      <c r="V1136" s="54"/>
      <c r="W1136" s="25"/>
      <c r="X1136" s="25"/>
      <c r="Y1136" s="25"/>
      <c r="Z1136" s="25"/>
      <c r="AA1136" s="25"/>
      <c r="AB1136" s="25"/>
      <c r="AC1136" s="25"/>
      <c r="AD1136" s="55"/>
    </row>
    <row r="1137" spans="1:30" ht="20" customHeight="1" x14ac:dyDescent="0.2">
      <c r="A1137" s="20"/>
      <c r="B1137" s="33"/>
      <c r="C1137" s="63"/>
      <c r="D1137" s="22"/>
      <c r="E1137" s="23"/>
      <c r="F1137" s="23"/>
      <c r="G1137" s="26"/>
      <c r="H1137" s="23"/>
      <c r="I1137" s="23"/>
      <c r="J1137" s="23"/>
      <c r="K1137" s="23"/>
      <c r="L1137" s="23"/>
      <c r="M1137" s="23"/>
      <c r="N1137" s="27"/>
      <c r="O1137" s="23"/>
      <c r="P1137" s="23"/>
      <c r="Q1137" s="23"/>
      <c r="R1137" s="23"/>
      <c r="S1137" s="64"/>
      <c r="T1137" s="24"/>
      <c r="U1137" s="49"/>
      <c r="V1137" s="54"/>
      <c r="W1137" s="25"/>
      <c r="X1137" s="25"/>
      <c r="Y1137" s="25"/>
      <c r="Z1137" s="25"/>
      <c r="AA1137" s="25"/>
      <c r="AB1137" s="25"/>
      <c r="AC1137" s="25"/>
      <c r="AD1137" s="55"/>
    </row>
    <row r="1138" spans="1:30" ht="20" customHeight="1" x14ac:dyDescent="0.2">
      <c r="A1138" s="20"/>
      <c r="B1138" s="33"/>
      <c r="C1138" s="63"/>
      <c r="D1138" s="22"/>
      <c r="E1138" s="23"/>
      <c r="F1138" s="23"/>
      <c r="G1138" s="26"/>
      <c r="H1138" s="23"/>
      <c r="I1138" s="23"/>
      <c r="J1138" s="23"/>
      <c r="K1138" s="23"/>
      <c r="L1138" s="23"/>
      <c r="M1138" s="23"/>
      <c r="N1138" s="27"/>
      <c r="O1138" s="23"/>
      <c r="P1138" s="23"/>
      <c r="Q1138" s="23"/>
      <c r="R1138" s="23"/>
      <c r="S1138" s="64"/>
      <c r="T1138" s="24"/>
      <c r="U1138" s="49"/>
      <c r="V1138" s="54"/>
      <c r="W1138" s="25"/>
      <c r="X1138" s="25"/>
      <c r="Y1138" s="25"/>
      <c r="Z1138" s="25"/>
      <c r="AA1138" s="25"/>
      <c r="AB1138" s="25"/>
      <c r="AC1138" s="25"/>
      <c r="AD1138" s="55"/>
    </row>
    <row r="1139" spans="1:30" ht="20" customHeight="1" x14ac:dyDescent="0.2">
      <c r="A1139" s="20"/>
      <c r="B1139" s="33"/>
      <c r="C1139" s="63"/>
      <c r="D1139" s="22"/>
      <c r="E1139" s="23"/>
      <c r="F1139" s="23"/>
      <c r="G1139" s="26"/>
      <c r="H1139" s="23"/>
      <c r="I1139" s="23"/>
      <c r="J1139" s="23"/>
      <c r="K1139" s="23"/>
      <c r="L1139" s="23"/>
      <c r="M1139" s="23"/>
      <c r="N1139" s="27"/>
      <c r="O1139" s="23"/>
      <c r="P1139" s="23"/>
      <c r="Q1139" s="23"/>
      <c r="R1139" s="23"/>
      <c r="S1139" s="64"/>
      <c r="T1139" s="24"/>
      <c r="U1139" s="49"/>
      <c r="V1139" s="54"/>
      <c r="W1139" s="25"/>
      <c r="X1139" s="25"/>
      <c r="Y1139" s="25"/>
      <c r="Z1139" s="25"/>
      <c r="AA1139" s="25"/>
      <c r="AB1139" s="25"/>
      <c r="AC1139" s="25"/>
      <c r="AD1139" s="55"/>
    </row>
    <row r="1140" spans="1:30" ht="20" customHeight="1" x14ac:dyDescent="0.2">
      <c r="A1140" s="20"/>
      <c r="B1140" s="33"/>
      <c r="C1140" s="63"/>
      <c r="D1140" s="22"/>
      <c r="E1140" s="23"/>
      <c r="F1140" s="23"/>
      <c r="G1140" s="26"/>
      <c r="H1140" s="23"/>
      <c r="I1140" s="23"/>
      <c r="J1140" s="23"/>
      <c r="K1140" s="23"/>
      <c r="L1140" s="23"/>
      <c r="M1140" s="23"/>
      <c r="N1140" s="27"/>
      <c r="O1140" s="23"/>
      <c r="P1140" s="23"/>
      <c r="Q1140" s="23"/>
      <c r="R1140" s="23"/>
      <c r="S1140" s="64"/>
      <c r="T1140" s="24"/>
      <c r="U1140" s="49"/>
      <c r="V1140" s="54"/>
      <c r="W1140" s="25"/>
      <c r="X1140" s="25"/>
      <c r="Y1140" s="25"/>
      <c r="Z1140" s="25"/>
      <c r="AA1140" s="25"/>
      <c r="AB1140" s="25"/>
      <c r="AC1140" s="25"/>
      <c r="AD1140" s="55"/>
    </row>
    <row r="1141" spans="1:30" ht="20" customHeight="1" x14ac:dyDescent="0.2">
      <c r="A1141" s="20"/>
      <c r="B1141" s="33"/>
      <c r="C1141" s="63"/>
      <c r="D1141" s="22"/>
      <c r="E1141" s="23"/>
      <c r="F1141" s="23"/>
      <c r="G1141" s="26"/>
      <c r="H1141" s="23"/>
      <c r="I1141" s="23"/>
      <c r="J1141" s="23"/>
      <c r="K1141" s="23"/>
      <c r="L1141" s="23"/>
      <c r="M1141" s="23"/>
      <c r="N1141" s="27"/>
      <c r="O1141" s="23"/>
      <c r="P1141" s="23"/>
      <c r="Q1141" s="23"/>
      <c r="R1141" s="23"/>
      <c r="S1141" s="64"/>
      <c r="T1141" s="24"/>
      <c r="U1141" s="49"/>
      <c r="V1141" s="54"/>
      <c r="W1141" s="25"/>
      <c r="X1141" s="25"/>
      <c r="Y1141" s="25"/>
      <c r="Z1141" s="25"/>
      <c r="AA1141" s="25"/>
      <c r="AB1141" s="25"/>
      <c r="AC1141" s="25"/>
      <c r="AD1141" s="55"/>
    </row>
    <row r="1142" spans="1:30" ht="20" customHeight="1" x14ac:dyDescent="0.2">
      <c r="A1142" s="20"/>
      <c r="B1142" s="33"/>
      <c r="C1142" s="63"/>
      <c r="D1142" s="22"/>
      <c r="E1142" s="23"/>
      <c r="F1142" s="23"/>
      <c r="G1142" s="26"/>
      <c r="H1142" s="23"/>
      <c r="I1142" s="23"/>
      <c r="J1142" s="23"/>
      <c r="K1142" s="23"/>
      <c r="L1142" s="23"/>
      <c r="M1142" s="23"/>
      <c r="N1142" s="27"/>
      <c r="O1142" s="23"/>
      <c r="P1142" s="23"/>
      <c r="Q1142" s="23"/>
      <c r="R1142" s="23"/>
      <c r="S1142" s="64"/>
      <c r="T1142" s="24"/>
      <c r="U1142" s="49"/>
      <c r="V1142" s="54"/>
      <c r="W1142" s="25"/>
      <c r="X1142" s="25"/>
      <c r="Y1142" s="25"/>
      <c r="Z1142" s="25"/>
      <c r="AA1142" s="25"/>
      <c r="AB1142" s="25"/>
      <c r="AC1142" s="25"/>
      <c r="AD1142" s="55"/>
    </row>
    <row r="1143" spans="1:30" ht="20" customHeight="1" x14ac:dyDescent="0.2">
      <c r="A1143" s="20"/>
      <c r="B1143" s="33"/>
      <c r="C1143" s="63"/>
      <c r="D1143" s="22"/>
      <c r="E1143" s="23"/>
      <c r="F1143" s="23"/>
      <c r="G1143" s="26"/>
      <c r="H1143" s="23"/>
      <c r="I1143" s="23"/>
      <c r="J1143" s="23"/>
      <c r="K1143" s="23"/>
      <c r="L1143" s="23"/>
      <c r="M1143" s="23"/>
      <c r="N1143" s="27"/>
      <c r="O1143" s="23"/>
      <c r="P1143" s="23"/>
      <c r="Q1143" s="23"/>
      <c r="R1143" s="23"/>
      <c r="S1143" s="64"/>
      <c r="T1143" s="24"/>
      <c r="U1143" s="49"/>
      <c r="V1143" s="54"/>
      <c r="W1143" s="25"/>
      <c r="X1143" s="25"/>
      <c r="Y1143" s="25"/>
      <c r="Z1143" s="25"/>
      <c r="AA1143" s="25"/>
      <c r="AB1143" s="25"/>
      <c r="AC1143" s="25"/>
      <c r="AD1143" s="55"/>
    </row>
    <row r="1144" spans="1:30" ht="20" customHeight="1" x14ac:dyDescent="0.2">
      <c r="A1144" s="20"/>
      <c r="B1144" s="33"/>
      <c r="C1144" s="63"/>
      <c r="D1144" s="22"/>
      <c r="E1144" s="23"/>
      <c r="F1144" s="23"/>
      <c r="G1144" s="26"/>
      <c r="H1144" s="23"/>
      <c r="I1144" s="23"/>
      <c r="J1144" s="23"/>
      <c r="K1144" s="23"/>
      <c r="L1144" s="23"/>
      <c r="M1144" s="23"/>
      <c r="N1144" s="27"/>
      <c r="O1144" s="23"/>
      <c r="P1144" s="23"/>
      <c r="Q1144" s="23"/>
      <c r="R1144" s="23"/>
      <c r="S1144" s="64"/>
      <c r="T1144" s="24"/>
      <c r="U1144" s="49"/>
      <c r="V1144" s="54"/>
      <c r="W1144" s="25"/>
      <c r="X1144" s="25"/>
      <c r="Y1144" s="25"/>
      <c r="Z1144" s="25"/>
      <c r="AA1144" s="25"/>
      <c r="AB1144" s="25"/>
      <c r="AC1144" s="25"/>
      <c r="AD1144" s="55"/>
    </row>
    <row r="1145" spans="1:30" ht="20" customHeight="1" x14ac:dyDescent="0.2">
      <c r="A1145" s="20"/>
      <c r="B1145" s="33"/>
      <c r="C1145" s="63"/>
      <c r="D1145" s="22"/>
      <c r="E1145" s="23"/>
      <c r="F1145" s="23"/>
      <c r="G1145" s="26"/>
      <c r="H1145" s="23"/>
      <c r="I1145" s="23"/>
      <c r="J1145" s="23"/>
      <c r="K1145" s="23"/>
      <c r="L1145" s="23"/>
      <c r="M1145" s="23"/>
      <c r="N1145" s="27"/>
      <c r="O1145" s="23"/>
      <c r="P1145" s="23"/>
      <c r="Q1145" s="23"/>
      <c r="R1145" s="23"/>
      <c r="S1145" s="64"/>
      <c r="T1145" s="24"/>
      <c r="U1145" s="49"/>
      <c r="V1145" s="54"/>
      <c r="W1145" s="25"/>
      <c r="X1145" s="25"/>
      <c r="Y1145" s="25"/>
      <c r="Z1145" s="25"/>
      <c r="AA1145" s="25"/>
      <c r="AB1145" s="25"/>
      <c r="AC1145" s="25"/>
      <c r="AD1145" s="55"/>
    </row>
    <row r="1146" spans="1:30" ht="20" customHeight="1" x14ac:dyDescent="0.2">
      <c r="A1146" s="20"/>
      <c r="B1146" s="33"/>
      <c r="C1146" s="63"/>
      <c r="D1146" s="22"/>
      <c r="E1146" s="23"/>
      <c r="F1146" s="23"/>
      <c r="G1146" s="26"/>
      <c r="H1146" s="23"/>
      <c r="I1146" s="23"/>
      <c r="J1146" s="23"/>
      <c r="K1146" s="23"/>
      <c r="L1146" s="23"/>
      <c r="M1146" s="23"/>
      <c r="N1146" s="27"/>
      <c r="O1146" s="23"/>
      <c r="P1146" s="23"/>
      <c r="Q1146" s="23"/>
      <c r="R1146" s="23"/>
      <c r="S1146" s="64"/>
      <c r="T1146" s="24"/>
      <c r="U1146" s="49"/>
      <c r="V1146" s="54"/>
      <c r="W1146" s="25"/>
      <c r="X1146" s="25"/>
      <c r="Y1146" s="25"/>
      <c r="Z1146" s="25"/>
      <c r="AA1146" s="25"/>
      <c r="AB1146" s="25"/>
      <c r="AC1146" s="25"/>
      <c r="AD1146" s="55"/>
    </row>
    <row r="1147" spans="1:30" ht="20" customHeight="1" x14ac:dyDescent="0.2">
      <c r="A1147" s="20"/>
      <c r="B1147" s="33"/>
      <c r="C1147" s="63"/>
      <c r="D1147" s="22"/>
      <c r="E1147" s="23"/>
      <c r="F1147" s="23"/>
      <c r="G1147" s="26"/>
      <c r="H1147" s="23"/>
      <c r="I1147" s="23"/>
      <c r="J1147" s="23"/>
      <c r="K1147" s="23"/>
      <c r="L1147" s="23"/>
      <c r="M1147" s="23"/>
      <c r="N1147" s="27"/>
      <c r="O1147" s="23"/>
      <c r="P1147" s="23"/>
      <c r="Q1147" s="23"/>
      <c r="R1147" s="23"/>
      <c r="S1147" s="64"/>
      <c r="T1147" s="24"/>
      <c r="U1147" s="49"/>
      <c r="V1147" s="54"/>
      <c r="W1147" s="25"/>
      <c r="X1147" s="25"/>
      <c r="Y1147" s="25"/>
      <c r="Z1147" s="25"/>
      <c r="AA1147" s="25"/>
      <c r="AB1147" s="25"/>
      <c r="AC1147" s="25"/>
      <c r="AD1147" s="55"/>
    </row>
    <row r="1148" spans="1:30" ht="20" customHeight="1" x14ac:dyDescent="0.2">
      <c r="A1148" s="20"/>
      <c r="B1148" s="33"/>
      <c r="C1148" s="63"/>
      <c r="D1148" s="22"/>
      <c r="E1148" s="23"/>
      <c r="F1148" s="23"/>
      <c r="G1148" s="26"/>
      <c r="H1148" s="23"/>
      <c r="I1148" s="23"/>
      <c r="J1148" s="23"/>
      <c r="K1148" s="23"/>
      <c r="L1148" s="23"/>
      <c r="M1148" s="23"/>
      <c r="N1148" s="27"/>
      <c r="O1148" s="23"/>
      <c r="P1148" s="23"/>
      <c r="Q1148" s="23"/>
      <c r="R1148" s="23"/>
      <c r="S1148" s="64"/>
      <c r="T1148" s="24"/>
      <c r="U1148" s="49"/>
      <c r="V1148" s="54"/>
      <c r="W1148" s="25"/>
      <c r="X1148" s="25"/>
      <c r="Y1148" s="25"/>
      <c r="Z1148" s="25"/>
      <c r="AA1148" s="25"/>
      <c r="AB1148" s="25"/>
      <c r="AC1148" s="25"/>
      <c r="AD1148" s="55"/>
    </row>
    <row r="1149" spans="1:30" ht="20" customHeight="1" x14ac:dyDescent="0.2">
      <c r="A1149" s="20"/>
      <c r="B1149" s="33"/>
      <c r="C1149" s="63"/>
      <c r="D1149" s="22"/>
      <c r="E1149" s="23"/>
      <c r="F1149" s="23"/>
      <c r="G1149" s="26"/>
      <c r="H1149" s="23"/>
      <c r="I1149" s="23"/>
      <c r="J1149" s="23"/>
      <c r="K1149" s="23"/>
      <c r="L1149" s="23"/>
      <c r="M1149" s="23"/>
      <c r="N1149" s="27"/>
      <c r="O1149" s="23"/>
      <c r="P1149" s="23"/>
      <c r="Q1149" s="23"/>
      <c r="R1149" s="23"/>
      <c r="S1149" s="64"/>
      <c r="T1149" s="24"/>
      <c r="U1149" s="49"/>
      <c r="V1149" s="54"/>
      <c r="W1149" s="25"/>
      <c r="X1149" s="25"/>
      <c r="Y1149" s="25"/>
      <c r="Z1149" s="25"/>
      <c r="AA1149" s="25"/>
      <c r="AB1149" s="25"/>
      <c r="AC1149" s="25"/>
      <c r="AD1149" s="55"/>
    </row>
    <row r="1150" spans="1:30" ht="20" customHeight="1" x14ac:dyDescent="0.2">
      <c r="A1150" s="20"/>
      <c r="B1150" s="33"/>
      <c r="C1150" s="63"/>
      <c r="D1150" s="22"/>
      <c r="E1150" s="23"/>
      <c r="F1150" s="23"/>
      <c r="G1150" s="26"/>
      <c r="H1150" s="23"/>
      <c r="I1150" s="23"/>
      <c r="J1150" s="23"/>
      <c r="K1150" s="23"/>
      <c r="L1150" s="23"/>
      <c r="M1150" s="23"/>
      <c r="N1150" s="27"/>
      <c r="O1150" s="23"/>
      <c r="P1150" s="23"/>
      <c r="Q1150" s="23"/>
      <c r="R1150" s="23"/>
      <c r="S1150" s="64"/>
      <c r="T1150" s="24"/>
      <c r="U1150" s="49"/>
      <c r="V1150" s="54"/>
      <c r="W1150" s="25"/>
      <c r="X1150" s="25"/>
      <c r="Y1150" s="25"/>
      <c r="Z1150" s="25"/>
      <c r="AA1150" s="25"/>
      <c r="AB1150" s="25"/>
      <c r="AC1150" s="25"/>
      <c r="AD1150" s="55"/>
    </row>
    <row r="1151" spans="1:30" ht="20" customHeight="1" x14ac:dyDescent="0.2">
      <c r="A1151" s="20"/>
      <c r="B1151" s="33"/>
      <c r="C1151" s="63"/>
      <c r="D1151" s="22"/>
      <c r="E1151" s="23"/>
      <c r="F1151" s="23"/>
      <c r="G1151" s="26"/>
      <c r="H1151" s="23"/>
      <c r="I1151" s="23"/>
      <c r="J1151" s="23"/>
      <c r="K1151" s="23"/>
      <c r="L1151" s="23"/>
      <c r="M1151" s="23"/>
      <c r="N1151" s="27"/>
      <c r="O1151" s="23"/>
      <c r="P1151" s="23"/>
      <c r="Q1151" s="23"/>
      <c r="R1151" s="23"/>
      <c r="S1151" s="64"/>
      <c r="T1151" s="24"/>
      <c r="U1151" s="49"/>
      <c r="V1151" s="54"/>
      <c r="W1151" s="25"/>
      <c r="X1151" s="25"/>
      <c r="Y1151" s="25"/>
      <c r="Z1151" s="25"/>
      <c r="AA1151" s="25"/>
      <c r="AB1151" s="25"/>
      <c r="AC1151" s="25"/>
      <c r="AD1151" s="55"/>
    </row>
    <row r="1152" spans="1:30" ht="20" customHeight="1" x14ac:dyDescent="0.2">
      <c r="A1152" s="20"/>
      <c r="B1152" s="33"/>
      <c r="C1152" s="63"/>
      <c r="D1152" s="22"/>
      <c r="E1152" s="23"/>
      <c r="F1152" s="23"/>
      <c r="G1152" s="26"/>
      <c r="H1152" s="23"/>
      <c r="I1152" s="23"/>
      <c r="J1152" s="23"/>
      <c r="K1152" s="23"/>
      <c r="L1152" s="23"/>
      <c r="M1152" s="23"/>
      <c r="N1152" s="27"/>
      <c r="O1152" s="23"/>
      <c r="P1152" s="23"/>
      <c r="Q1152" s="23"/>
      <c r="R1152" s="23"/>
      <c r="S1152" s="64"/>
      <c r="T1152" s="24"/>
      <c r="U1152" s="49"/>
      <c r="V1152" s="54"/>
      <c r="W1152" s="25"/>
      <c r="X1152" s="25"/>
      <c r="Y1152" s="25"/>
      <c r="Z1152" s="25"/>
      <c r="AA1152" s="25"/>
      <c r="AB1152" s="25"/>
      <c r="AC1152" s="25"/>
      <c r="AD1152" s="55"/>
    </row>
    <row r="1153" spans="1:30" ht="20" customHeight="1" x14ac:dyDescent="0.2">
      <c r="A1153" s="20"/>
      <c r="B1153" s="33"/>
      <c r="C1153" s="63"/>
      <c r="D1153" s="22"/>
      <c r="E1153" s="23"/>
      <c r="F1153" s="23"/>
      <c r="G1153" s="23"/>
      <c r="H1153" s="23"/>
      <c r="I1153" s="23"/>
      <c r="J1153" s="23"/>
      <c r="K1153" s="23"/>
      <c r="L1153" s="23"/>
      <c r="M1153" s="23"/>
      <c r="N1153" s="27"/>
      <c r="O1153" s="23"/>
      <c r="P1153" s="23"/>
      <c r="Q1153" s="23"/>
      <c r="R1153" s="23"/>
      <c r="S1153" s="64"/>
      <c r="T1153" s="24"/>
      <c r="U1153" s="49"/>
      <c r="V1153" s="54"/>
      <c r="W1153" s="25"/>
      <c r="X1153" s="25"/>
      <c r="Y1153" s="25"/>
      <c r="Z1153" s="25"/>
      <c r="AA1153" s="25"/>
      <c r="AB1153" s="25"/>
      <c r="AC1153" s="25"/>
      <c r="AD1153" s="55"/>
    </row>
    <row r="1154" spans="1:30" ht="20" customHeight="1" x14ac:dyDescent="0.2">
      <c r="A1154" s="20"/>
      <c r="B1154" s="33"/>
      <c r="C1154" s="63"/>
      <c r="D1154" s="22"/>
      <c r="E1154" s="23"/>
      <c r="F1154" s="23"/>
      <c r="G1154" s="23"/>
      <c r="H1154" s="23"/>
      <c r="I1154" s="23"/>
      <c r="J1154" s="23"/>
      <c r="K1154" s="23"/>
      <c r="L1154" s="23"/>
      <c r="M1154" s="23"/>
      <c r="N1154" s="27"/>
      <c r="O1154" s="23"/>
      <c r="P1154" s="23"/>
      <c r="Q1154" s="23"/>
      <c r="R1154" s="23"/>
      <c r="S1154" s="64"/>
      <c r="T1154" s="24"/>
      <c r="U1154" s="49"/>
      <c r="V1154" s="54"/>
      <c r="W1154" s="25"/>
      <c r="X1154" s="25"/>
      <c r="Y1154" s="25"/>
      <c r="Z1154" s="25"/>
      <c r="AA1154" s="25"/>
      <c r="AB1154" s="25"/>
      <c r="AC1154" s="25"/>
      <c r="AD1154" s="55"/>
    </row>
    <row r="1155" spans="1:30" ht="20" customHeight="1" x14ac:dyDescent="0.2">
      <c r="A1155" s="20"/>
      <c r="B1155" s="33"/>
      <c r="C1155" s="63"/>
      <c r="D1155" s="22"/>
      <c r="E1155" s="23"/>
      <c r="F1155" s="23"/>
      <c r="G1155" s="23"/>
      <c r="H1155" s="23"/>
      <c r="I1155" s="23"/>
      <c r="J1155" s="23"/>
      <c r="K1155" s="23"/>
      <c r="L1155" s="23"/>
      <c r="M1155" s="23"/>
      <c r="N1155" s="27"/>
      <c r="O1155" s="23"/>
      <c r="P1155" s="23"/>
      <c r="Q1155" s="23"/>
      <c r="R1155" s="23"/>
      <c r="S1155" s="64"/>
      <c r="T1155" s="24"/>
      <c r="U1155" s="49"/>
      <c r="V1155" s="54"/>
      <c r="W1155" s="25"/>
      <c r="X1155" s="25"/>
      <c r="Y1155" s="25"/>
      <c r="Z1155" s="25"/>
      <c r="AA1155" s="25"/>
      <c r="AB1155" s="25"/>
      <c r="AC1155" s="25"/>
      <c r="AD1155" s="55"/>
    </row>
    <row r="1156" spans="1:30" ht="20" customHeight="1" x14ac:dyDescent="0.2">
      <c r="A1156" s="20"/>
      <c r="B1156" s="33"/>
      <c r="C1156" s="63"/>
      <c r="D1156" s="22"/>
      <c r="E1156" s="23"/>
      <c r="F1156" s="23"/>
      <c r="G1156" s="23"/>
      <c r="H1156" s="23"/>
      <c r="I1156" s="23"/>
      <c r="J1156" s="23"/>
      <c r="K1156" s="23"/>
      <c r="L1156" s="23"/>
      <c r="M1156" s="23"/>
      <c r="N1156" s="27"/>
      <c r="O1156" s="23"/>
      <c r="P1156" s="23"/>
      <c r="Q1156" s="23"/>
      <c r="R1156" s="23"/>
      <c r="S1156" s="64"/>
      <c r="T1156" s="24"/>
      <c r="U1156" s="49"/>
      <c r="V1156" s="54"/>
      <c r="W1156" s="25"/>
      <c r="X1156" s="25"/>
      <c r="Y1156" s="25"/>
      <c r="Z1156" s="25"/>
      <c r="AA1156" s="25"/>
      <c r="AB1156" s="25"/>
      <c r="AC1156" s="25"/>
      <c r="AD1156" s="55"/>
    </row>
    <row r="1157" spans="1:30" ht="20" customHeight="1" x14ac:dyDescent="0.2">
      <c r="A1157" s="20"/>
      <c r="B1157" s="33"/>
      <c r="C1157" s="63"/>
      <c r="D1157" s="22"/>
      <c r="E1157" s="23"/>
      <c r="F1157" s="23"/>
      <c r="G1157" s="23"/>
      <c r="H1157" s="23"/>
      <c r="I1157" s="23"/>
      <c r="J1157" s="23"/>
      <c r="K1157" s="23"/>
      <c r="L1157" s="23"/>
      <c r="M1157" s="23"/>
      <c r="N1157" s="27"/>
      <c r="O1157" s="23"/>
      <c r="P1157" s="23"/>
      <c r="Q1157" s="23"/>
      <c r="R1157" s="23"/>
      <c r="S1157" s="64"/>
      <c r="T1157" s="24"/>
      <c r="U1157" s="49"/>
      <c r="V1157" s="54"/>
      <c r="W1157" s="25"/>
      <c r="X1157" s="25"/>
      <c r="Y1157" s="25"/>
      <c r="Z1157" s="25"/>
      <c r="AA1157" s="25"/>
      <c r="AB1157" s="25"/>
      <c r="AC1157" s="25"/>
      <c r="AD1157" s="55"/>
    </row>
    <row r="1158" spans="1:30" ht="20" customHeight="1" x14ac:dyDescent="0.2">
      <c r="A1158" s="20"/>
      <c r="B1158" s="33"/>
      <c r="C1158" s="63"/>
      <c r="D1158" s="22"/>
      <c r="E1158" s="23"/>
      <c r="F1158" s="23"/>
      <c r="G1158" s="23"/>
      <c r="H1158" s="23"/>
      <c r="I1158" s="23"/>
      <c r="J1158" s="23"/>
      <c r="K1158" s="23"/>
      <c r="L1158" s="23"/>
      <c r="M1158" s="23"/>
      <c r="N1158" s="27"/>
      <c r="O1158" s="23"/>
      <c r="P1158" s="23"/>
      <c r="Q1158" s="23"/>
      <c r="R1158" s="23"/>
      <c r="S1158" s="64"/>
      <c r="T1158" s="24"/>
      <c r="U1158" s="49"/>
      <c r="V1158" s="54"/>
      <c r="W1158" s="25"/>
      <c r="X1158" s="25"/>
      <c r="Y1158" s="25"/>
      <c r="Z1158" s="25"/>
      <c r="AA1158" s="25"/>
      <c r="AB1158" s="25"/>
      <c r="AC1158" s="25"/>
      <c r="AD1158" s="55"/>
    </row>
    <row r="1159" spans="1:30" ht="20" customHeight="1" x14ac:dyDescent="0.2">
      <c r="A1159" s="20"/>
      <c r="B1159" s="33"/>
      <c r="C1159" s="63"/>
      <c r="D1159" s="22"/>
      <c r="E1159" s="23"/>
      <c r="F1159" s="23"/>
      <c r="G1159" s="23"/>
      <c r="H1159" s="23"/>
      <c r="I1159" s="23"/>
      <c r="J1159" s="23"/>
      <c r="K1159" s="23"/>
      <c r="L1159" s="23"/>
      <c r="M1159" s="23"/>
      <c r="N1159" s="27"/>
      <c r="O1159" s="23"/>
      <c r="P1159" s="23"/>
      <c r="Q1159" s="23"/>
      <c r="R1159" s="23"/>
      <c r="S1159" s="64"/>
      <c r="T1159" s="24"/>
      <c r="U1159" s="49"/>
      <c r="V1159" s="54"/>
      <c r="W1159" s="25"/>
      <c r="X1159" s="25"/>
      <c r="Y1159" s="25"/>
      <c r="Z1159" s="25"/>
      <c r="AA1159" s="25"/>
      <c r="AB1159" s="25"/>
      <c r="AC1159" s="25"/>
      <c r="AD1159" s="55"/>
    </row>
    <row r="1160" spans="1:30" ht="20" customHeight="1" x14ac:dyDescent="0.2">
      <c r="A1160" s="20"/>
      <c r="B1160" s="33"/>
      <c r="C1160" s="63"/>
      <c r="D1160" s="22"/>
      <c r="E1160" s="23"/>
      <c r="F1160" s="23"/>
      <c r="G1160" s="23"/>
      <c r="H1160" s="23"/>
      <c r="I1160" s="23"/>
      <c r="J1160" s="23"/>
      <c r="K1160" s="23"/>
      <c r="L1160" s="23"/>
      <c r="M1160" s="23"/>
      <c r="N1160" s="27"/>
      <c r="O1160" s="23"/>
      <c r="P1160" s="23"/>
      <c r="Q1160" s="23"/>
      <c r="R1160" s="23"/>
      <c r="S1160" s="64"/>
      <c r="T1160" s="24"/>
      <c r="U1160" s="49"/>
      <c r="V1160" s="54"/>
      <c r="W1160" s="25"/>
      <c r="X1160" s="25"/>
      <c r="Y1160" s="25"/>
      <c r="Z1160" s="25"/>
      <c r="AA1160" s="25"/>
      <c r="AB1160" s="25"/>
      <c r="AC1160" s="25"/>
      <c r="AD1160" s="55"/>
    </row>
    <row r="1161" spans="1:30" ht="20" customHeight="1" x14ac:dyDescent="0.2">
      <c r="A1161" s="20"/>
      <c r="B1161" s="33"/>
      <c r="C1161" s="63"/>
      <c r="D1161" s="22"/>
      <c r="E1161" s="23"/>
      <c r="F1161" s="23"/>
      <c r="G1161" s="23"/>
      <c r="H1161" s="23"/>
      <c r="I1161" s="23"/>
      <c r="J1161" s="23"/>
      <c r="K1161" s="23"/>
      <c r="L1161" s="23"/>
      <c r="M1161" s="23"/>
      <c r="N1161" s="27"/>
      <c r="O1161" s="23"/>
      <c r="P1161" s="23"/>
      <c r="Q1161" s="23"/>
      <c r="R1161" s="23"/>
      <c r="S1161" s="64"/>
      <c r="T1161" s="24"/>
      <c r="U1161" s="49"/>
      <c r="V1161" s="54"/>
      <c r="W1161" s="25"/>
      <c r="X1161" s="25"/>
      <c r="Y1161" s="25"/>
      <c r="Z1161" s="25"/>
      <c r="AA1161" s="25"/>
      <c r="AB1161" s="25"/>
      <c r="AC1161" s="25"/>
      <c r="AD1161" s="55"/>
    </row>
    <row r="1162" spans="1:30" ht="20" customHeight="1" x14ac:dyDescent="0.2">
      <c r="A1162" s="20"/>
      <c r="B1162" s="33"/>
      <c r="C1162" s="63"/>
      <c r="D1162" s="22"/>
      <c r="E1162" s="23"/>
      <c r="F1162" s="23"/>
      <c r="G1162" s="23"/>
      <c r="H1162" s="23"/>
      <c r="I1162" s="23"/>
      <c r="J1162" s="23"/>
      <c r="K1162" s="23"/>
      <c r="L1162" s="23"/>
      <c r="M1162" s="23"/>
      <c r="N1162" s="27"/>
      <c r="O1162" s="23"/>
      <c r="P1162" s="23"/>
      <c r="Q1162" s="23"/>
      <c r="R1162" s="23"/>
      <c r="S1162" s="64"/>
      <c r="T1162" s="24"/>
      <c r="U1162" s="49"/>
      <c r="V1162" s="54"/>
      <c r="W1162" s="25"/>
      <c r="X1162" s="25"/>
      <c r="Y1162" s="25"/>
      <c r="Z1162" s="25"/>
      <c r="AA1162" s="25"/>
      <c r="AB1162" s="25"/>
      <c r="AC1162" s="25"/>
      <c r="AD1162" s="55"/>
    </row>
    <row r="1163" spans="1:30" ht="20" customHeight="1" x14ac:dyDescent="0.2">
      <c r="A1163" s="20"/>
      <c r="B1163" s="33"/>
      <c r="C1163" s="63"/>
      <c r="D1163" s="22"/>
      <c r="E1163" s="23"/>
      <c r="F1163" s="23"/>
      <c r="G1163" s="23"/>
      <c r="H1163" s="23"/>
      <c r="I1163" s="23"/>
      <c r="J1163" s="23"/>
      <c r="K1163" s="23"/>
      <c r="L1163" s="23"/>
      <c r="M1163" s="23"/>
      <c r="N1163" s="27"/>
      <c r="O1163" s="23"/>
      <c r="P1163" s="23"/>
      <c r="Q1163" s="23"/>
      <c r="R1163" s="23"/>
      <c r="S1163" s="64"/>
      <c r="T1163" s="24"/>
      <c r="U1163" s="49"/>
      <c r="V1163" s="54"/>
      <c r="W1163" s="25"/>
      <c r="X1163" s="25"/>
      <c r="Y1163" s="25"/>
      <c r="Z1163" s="25"/>
      <c r="AA1163" s="25"/>
      <c r="AB1163" s="25"/>
      <c r="AC1163" s="25"/>
      <c r="AD1163" s="55"/>
    </row>
    <row r="1164" spans="1:30" ht="20" customHeight="1" x14ac:dyDescent="0.2">
      <c r="A1164" s="20"/>
      <c r="B1164" s="33"/>
      <c r="C1164" s="63"/>
      <c r="D1164" s="22"/>
      <c r="E1164" s="23"/>
      <c r="F1164" s="23"/>
      <c r="G1164" s="23"/>
      <c r="H1164" s="23"/>
      <c r="I1164" s="23"/>
      <c r="J1164" s="23"/>
      <c r="K1164" s="23"/>
      <c r="L1164" s="23"/>
      <c r="M1164" s="23"/>
      <c r="N1164" s="27"/>
      <c r="O1164" s="23"/>
      <c r="P1164" s="23"/>
      <c r="Q1164" s="23"/>
      <c r="R1164" s="23"/>
      <c r="S1164" s="64"/>
      <c r="T1164" s="24"/>
      <c r="U1164" s="49"/>
      <c r="V1164" s="54"/>
      <c r="W1164" s="25"/>
      <c r="X1164" s="25"/>
      <c r="Y1164" s="25"/>
      <c r="Z1164" s="25"/>
      <c r="AA1164" s="25"/>
      <c r="AB1164" s="25"/>
      <c r="AC1164" s="25"/>
      <c r="AD1164" s="55"/>
    </row>
    <row r="1165" spans="1:30" ht="20" customHeight="1" x14ac:dyDescent="0.2">
      <c r="A1165" s="20"/>
      <c r="B1165" s="33"/>
      <c r="C1165" s="63"/>
      <c r="D1165" s="22"/>
      <c r="E1165" s="23"/>
      <c r="F1165" s="23"/>
      <c r="G1165" s="23"/>
      <c r="H1165" s="23"/>
      <c r="I1165" s="23"/>
      <c r="J1165" s="23"/>
      <c r="K1165" s="23"/>
      <c r="L1165" s="23"/>
      <c r="M1165" s="23"/>
      <c r="N1165" s="27"/>
      <c r="O1165" s="23"/>
      <c r="P1165" s="23"/>
      <c r="Q1165" s="23"/>
      <c r="R1165" s="23"/>
      <c r="S1165" s="64"/>
      <c r="T1165" s="24"/>
      <c r="U1165" s="49"/>
      <c r="V1165" s="54"/>
      <c r="W1165" s="25"/>
      <c r="X1165" s="25"/>
      <c r="Y1165" s="25"/>
      <c r="Z1165" s="25"/>
      <c r="AA1165" s="25"/>
      <c r="AB1165" s="25"/>
      <c r="AC1165" s="25"/>
      <c r="AD1165" s="55"/>
    </row>
    <row r="1166" spans="1:30" ht="20" customHeight="1" x14ac:dyDescent="0.2">
      <c r="A1166" s="20"/>
      <c r="B1166" s="33"/>
      <c r="C1166" s="63"/>
      <c r="D1166" s="22"/>
      <c r="E1166" s="23"/>
      <c r="F1166" s="23"/>
      <c r="G1166" s="23"/>
      <c r="H1166" s="23"/>
      <c r="I1166" s="23"/>
      <c r="J1166" s="23"/>
      <c r="K1166" s="23"/>
      <c r="L1166" s="23"/>
      <c r="M1166" s="23"/>
      <c r="N1166" s="27"/>
      <c r="O1166" s="23"/>
      <c r="P1166" s="23"/>
      <c r="Q1166" s="23"/>
      <c r="R1166" s="23"/>
      <c r="S1166" s="64"/>
      <c r="T1166" s="24"/>
      <c r="U1166" s="49"/>
      <c r="V1166" s="54"/>
      <c r="W1166" s="25"/>
      <c r="X1166" s="25"/>
      <c r="Y1166" s="25"/>
      <c r="Z1166" s="25"/>
      <c r="AA1166" s="25"/>
      <c r="AB1166" s="25"/>
      <c r="AC1166" s="25"/>
      <c r="AD1166" s="55"/>
    </row>
    <row r="1167" spans="1:30" ht="20" customHeight="1" x14ac:dyDescent="0.2">
      <c r="A1167" s="20"/>
      <c r="B1167" s="33"/>
      <c r="C1167" s="63"/>
      <c r="D1167" s="22"/>
      <c r="E1167" s="23"/>
      <c r="F1167" s="23"/>
      <c r="G1167" s="23"/>
      <c r="H1167" s="23"/>
      <c r="I1167" s="23"/>
      <c r="J1167" s="23"/>
      <c r="K1167" s="23"/>
      <c r="L1167" s="23"/>
      <c r="M1167" s="23"/>
      <c r="N1167" s="27"/>
      <c r="O1167" s="23"/>
      <c r="P1167" s="23"/>
      <c r="Q1167" s="23"/>
      <c r="R1167" s="23"/>
      <c r="S1167" s="64"/>
      <c r="T1167" s="24"/>
      <c r="U1167" s="49"/>
      <c r="V1167" s="54"/>
      <c r="W1167" s="25"/>
      <c r="X1167" s="25"/>
      <c r="Y1167" s="25"/>
      <c r="Z1167" s="25"/>
      <c r="AA1167" s="25"/>
      <c r="AB1167" s="25"/>
      <c r="AC1167" s="25"/>
      <c r="AD1167" s="55"/>
    </row>
    <row r="1168" spans="1:30" ht="20" customHeight="1" x14ac:dyDescent="0.2">
      <c r="A1168" s="20"/>
      <c r="B1168" s="33"/>
      <c r="C1168" s="63"/>
      <c r="D1168" s="22"/>
      <c r="E1168" s="23"/>
      <c r="F1168" s="23"/>
      <c r="G1168" s="23"/>
      <c r="H1168" s="23"/>
      <c r="I1168" s="23"/>
      <c r="J1168" s="23"/>
      <c r="K1168" s="23"/>
      <c r="L1168" s="23"/>
      <c r="M1168" s="23"/>
      <c r="N1168" s="27"/>
      <c r="O1168" s="23"/>
      <c r="P1168" s="23"/>
      <c r="Q1168" s="23"/>
      <c r="R1168" s="23"/>
      <c r="S1168" s="64"/>
      <c r="T1168" s="24"/>
      <c r="U1168" s="49"/>
      <c r="V1168" s="54"/>
      <c r="W1168" s="25"/>
      <c r="X1168" s="25"/>
      <c r="Y1168" s="25"/>
      <c r="Z1168" s="25"/>
      <c r="AA1168" s="25"/>
      <c r="AB1168" s="25"/>
      <c r="AC1168" s="25"/>
      <c r="AD1168" s="55"/>
    </row>
    <row r="1169" spans="1:30" ht="20" customHeight="1" x14ac:dyDescent="0.2">
      <c r="A1169" s="20"/>
      <c r="B1169" s="33"/>
      <c r="C1169" s="63"/>
      <c r="D1169" s="22"/>
      <c r="E1169" s="23"/>
      <c r="F1169" s="23"/>
      <c r="G1169" s="23"/>
      <c r="H1169" s="23"/>
      <c r="I1169" s="23"/>
      <c r="J1169" s="23"/>
      <c r="K1169" s="23"/>
      <c r="L1169" s="23"/>
      <c r="M1169" s="23"/>
      <c r="N1169" s="27"/>
      <c r="O1169" s="23"/>
      <c r="P1169" s="23"/>
      <c r="Q1169" s="23"/>
      <c r="R1169" s="23"/>
      <c r="S1169" s="64"/>
      <c r="T1169" s="24"/>
      <c r="U1169" s="49"/>
      <c r="V1169" s="54"/>
      <c r="W1169" s="25"/>
      <c r="X1169" s="25"/>
      <c r="Y1169" s="25"/>
      <c r="Z1169" s="25"/>
      <c r="AA1169" s="25"/>
      <c r="AB1169" s="25"/>
      <c r="AC1169" s="25"/>
      <c r="AD1169" s="55"/>
    </row>
    <row r="1170" spans="1:30" ht="20" customHeight="1" x14ac:dyDescent="0.2">
      <c r="A1170" s="20"/>
      <c r="B1170" s="33"/>
      <c r="C1170" s="63"/>
      <c r="D1170" s="22"/>
      <c r="E1170" s="23"/>
      <c r="F1170" s="23"/>
      <c r="G1170" s="23"/>
      <c r="H1170" s="23"/>
      <c r="I1170" s="23"/>
      <c r="J1170" s="23"/>
      <c r="K1170" s="23"/>
      <c r="L1170" s="23"/>
      <c r="M1170" s="23"/>
      <c r="N1170" s="27"/>
      <c r="O1170" s="23"/>
      <c r="P1170" s="23"/>
      <c r="Q1170" s="23"/>
      <c r="R1170" s="23"/>
      <c r="S1170" s="64"/>
      <c r="T1170" s="24"/>
      <c r="U1170" s="49"/>
      <c r="V1170" s="54"/>
      <c r="W1170" s="25"/>
      <c r="X1170" s="25"/>
      <c r="Y1170" s="25"/>
      <c r="Z1170" s="25"/>
      <c r="AA1170" s="25"/>
      <c r="AB1170" s="25"/>
      <c r="AC1170" s="25"/>
      <c r="AD1170" s="55"/>
    </row>
    <row r="1171" spans="1:30" ht="20" customHeight="1" x14ac:dyDescent="0.2">
      <c r="A1171" s="20"/>
      <c r="B1171" s="33"/>
      <c r="C1171" s="63"/>
      <c r="D1171" s="22"/>
      <c r="E1171" s="23"/>
      <c r="F1171" s="23"/>
      <c r="G1171" s="23"/>
      <c r="H1171" s="23"/>
      <c r="I1171" s="23"/>
      <c r="J1171" s="23"/>
      <c r="K1171" s="23"/>
      <c r="L1171" s="23"/>
      <c r="M1171" s="23"/>
      <c r="N1171" s="27"/>
      <c r="O1171" s="23"/>
      <c r="P1171" s="23"/>
      <c r="Q1171" s="23"/>
      <c r="R1171" s="23"/>
      <c r="S1171" s="64"/>
      <c r="T1171" s="24"/>
      <c r="U1171" s="49"/>
      <c r="V1171" s="54"/>
      <c r="W1171" s="25"/>
      <c r="X1171" s="25"/>
      <c r="Y1171" s="25"/>
      <c r="Z1171" s="25"/>
      <c r="AA1171" s="25"/>
      <c r="AB1171" s="25"/>
      <c r="AC1171" s="25"/>
      <c r="AD1171" s="55"/>
    </row>
    <row r="1172" spans="1:30" ht="20" customHeight="1" x14ac:dyDescent="0.2">
      <c r="A1172" s="20"/>
      <c r="B1172" s="33"/>
      <c r="C1172" s="63"/>
      <c r="D1172" s="22"/>
      <c r="E1172" s="23"/>
      <c r="F1172" s="23"/>
      <c r="G1172" s="23"/>
      <c r="H1172" s="23"/>
      <c r="I1172" s="23"/>
      <c r="J1172" s="23"/>
      <c r="K1172" s="23"/>
      <c r="L1172" s="23"/>
      <c r="M1172" s="23"/>
      <c r="N1172" s="27"/>
      <c r="O1172" s="23"/>
      <c r="P1172" s="23"/>
      <c r="Q1172" s="23"/>
      <c r="R1172" s="23"/>
      <c r="S1172" s="64"/>
      <c r="T1172" s="24"/>
      <c r="U1172" s="49"/>
      <c r="V1172" s="54"/>
      <c r="W1172" s="25"/>
      <c r="X1172" s="25"/>
      <c r="Y1172" s="25"/>
      <c r="Z1172" s="25"/>
      <c r="AA1172" s="25"/>
      <c r="AB1172" s="25"/>
      <c r="AC1172" s="25"/>
      <c r="AD1172" s="55"/>
    </row>
    <row r="1173" spans="1:30" ht="20" customHeight="1" x14ac:dyDescent="0.2">
      <c r="A1173" s="20"/>
      <c r="B1173" s="33"/>
      <c r="C1173" s="63"/>
      <c r="D1173" s="22"/>
      <c r="E1173" s="23"/>
      <c r="F1173" s="23"/>
      <c r="G1173" s="23"/>
      <c r="H1173" s="23"/>
      <c r="I1173" s="23"/>
      <c r="J1173" s="23"/>
      <c r="K1173" s="23"/>
      <c r="L1173" s="23"/>
      <c r="M1173" s="23"/>
      <c r="N1173" s="27"/>
      <c r="O1173" s="23"/>
      <c r="P1173" s="23"/>
      <c r="Q1173" s="23"/>
      <c r="R1173" s="23"/>
      <c r="S1173" s="64"/>
      <c r="T1173" s="24"/>
      <c r="U1173" s="49"/>
      <c r="V1173" s="54"/>
      <c r="W1173" s="25"/>
      <c r="X1173" s="25"/>
      <c r="Y1173" s="25"/>
      <c r="Z1173" s="25"/>
      <c r="AA1173" s="25"/>
      <c r="AB1173" s="25"/>
      <c r="AC1173" s="25"/>
      <c r="AD1173" s="55"/>
    </row>
    <row r="1174" spans="1:30" ht="20" customHeight="1" x14ac:dyDescent="0.2">
      <c r="A1174" s="20"/>
      <c r="B1174" s="33"/>
      <c r="C1174" s="63"/>
      <c r="D1174" s="22"/>
      <c r="E1174" s="23"/>
      <c r="F1174" s="23"/>
      <c r="G1174" s="23"/>
      <c r="H1174" s="23"/>
      <c r="I1174" s="23"/>
      <c r="J1174" s="23"/>
      <c r="K1174" s="23"/>
      <c r="L1174" s="23"/>
      <c r="M1174" s="23"/>
      <c r="N1174" s="27"/>
      <c r="O1174" s="23"/>
      <c r="P1174" s="23"/>
      <c r="Q1174" s="23"/>
      <c r="R1174" s="23"/>
      <c r="S1174" s="64"/>
      <c r="T1174" s="24"/>
      <c r="U1174" s="49"/>
      <c r="V1174" s="54"/>
      <c r="W1174" s="25"/>
      <c r="X1174" s="25"/>
      <c r="Y1174" s="25"/>
      <c r="Z1174" s="25"/>
      <c r="AA1174" s="25"/>
      <c r="AB1174" s="25"/>
      <c r="AC1174" s="25"/>
      <c r="AD1174" s="55"/>
    </row>
    <row r="1175" spans="1:30" ht="20" customHeight="1" x14ac:dyDescent="0.2">
      <c r="A1175" s="20"/>
      <c r="B1175" s="33"/>
      <c r="C1175" s="63"/>
      <c r="D1175" s="22"/>
      <c r="E1175" s="23"/>
      <c r="F1175" s="23"/>
      <c r="G1175" s="23"/>
      <c r="H1175" s="23"/>
      <c r="I1175" s="23"/>
      <c r="J1175" s="23"/>
      <c r="K1175" s="23"/>
      <c r="L1175" s="23"/>
      <c r="M1175" s="23"/>
      <c r="N1175" s="27"/>
      <c r="O1175" s="23"/>
      <c r="P1175" s="23"/>
      <c r="Q1175" s="23"/>
      <c r="R1175" s="23"/>
      <c r="S1175" s="64"/>
      <c r="T1175" s="24"/>
      <c r="U1175" s="49"/>
      <c r="V1175" s="54"/>
      <c r="W1175" s="25"/>
      <c r="X1175" s="25"/>
      <c r="Y1175" s="25"/>
      <c r="Z1175" s="25"/>
      <c r="AA1175" s="25"/>
      <c r="AB1175" s="25"/>
      <c r="AC1175" s="25"/>
      <c r="AD1175" s="55"/>
    </row>
    <row r="1176" spans="1:30" ht="20" customHeight="1" x14ac:dyDescent="0.2">
      <c r="A1176" s="20"/>
      <c r="B1176" s="33"/>
      <c r="C1176" s="63"/>
      <c r="D1176" s="22"/>
      <c r="E1176" s="23"/>
      <c r="F1176" s="23"/>
      <c r="G1176" s="23"/>
      <c r="H1176" s="23"/>
      <c r="I1176" s="23"/>
      <c r="J1176" s="23"/>
      <c r="K1176" s="23"/>
      <c r="L1176" s="23"/>
      <c r="M1176" s="23"/>
      <c r="N1176" s="27"/>
      <c r="O1176" s="23"/>
      <c r="P1176" s="23"/>
      <c r="Q1176" s="23"/>
      <c r="R1176" s="23"/>
      <c r="S1176" s="64"/>
      <c r="T1176" s="24"/>
      <c r="U1176" s="49"/>
      <c r="V1176" s="54"/>
      <c r="W1176" s="25"/>
      <c r="X1176" s="25"/>
      <c r="Y1176" s="25"/>
      <c r="Z1176" s="25"/>
      <c r="AA1176" s="25"/>
      <c r="AB1176" s="25"/>
      <c r="AC1176" s="25"/>
      <c r="AD1176" s="55"/>
    </row>
    <row r="1177" spans="1:30" ht="20" customHeight="1" x14ac:dyDescent="0.2">
      <c r="A1177" s="20"/>
      <c r="B1177" s="33"/>
      <c r="C1177" s="63"/>
      <c r="D1177" s="22"/>
      <c r="E1177" s="23"/>
      <c r="F1177" s="23"/>
      <c r="G1177" s="23"/>
      <c r="H1177" s="23"/>
      <c r="I1177" s="23"/>
      <c r="J1177" s="23"/>
      <c r="K1177" s="23"/>
      <c r="L1177" s="23"/>
      <c r="M1177" s="23"/>
      <c r="N1177" s="27"/>
      <c r="O1177" s="23"/>
      <c r="P1177" s="23"/>
      <c r="Q1177" s="23"/>
      <c r="R1177" s="23"/>
      <c r="S1177" s="64"/>
      <c r="T1177" s="24"/>
      <c r="U1177" s="49"/>
      <c r="V1177" s="54"/>
      <c r="W1177" s="25"/>
      <c r="X1177" s="25"/>
      <c r="Y1177" s="25"/>
      <c r="Z1177" s="25"/>
      <c r="AA1177" s="25"/>
      <c r="AB1177" s="25"/>
      <c r="AC1177" s="25"/>
      <c r="AD1177" s="55"/>
    </row>
    <row r="1178" spans="1:30" ht="20" customHeight="1" x14ac:dyDescent="0.2">
      <c r="A1178" s="20"/>
      <c r="B1178" s="33"/>
      <c r="C1178" s="63"/>
      <c r="D1178" s="22"/>
      <c r="E1178" s="23"/>
      <c r="F1178" s="23"/>
      <c r="G1178" s="23"/>
      <c r="H1178" s="23"/>
      <c r="I1178" s="23"/>
      <c r="J1178" s="23"/>
      <c r="K1178" s="23"/>
      <c r="L1178" s="23"/>
      <c r="M1178" s="23"/>
      <c r="N1178" s="27"/>
      <c r="O1178" s="23"/>
      <c r="P1178" s="23"/>
      <c r="Q1178" s="23"/>
      <c r="R1178" s="23"/>
      <c r="S1178" s="64"/>
      <c r="T1178" s="24"/>
      <c r="U1178" s="49"/>
      <c r="V1178" s="54"/>
      <c r="W1178" s="25"/>
      <c r="X1178" s="25"/>
      <c r="Y1178" s="25"/>
      <c r="Z1178" s="25"/>
      <c r="AA1178" s="25"/>
      <c r="AB1178" s="25"/>
      <c r="AC1178" s="25"/>
      <c r="AD1178" s="55"/>
    </row>
    <row r="1179" spans="1:30" ht="20" customHeight="1" x14ac:dyDescent="0.2">
      <c r="A1179" s="20"/>
      <c r="B1179" s="33"/>
      <c r="C1179" s="63"/>
      <c r="D1179" s="22"/>
      <c r="E1179" s="23"/>
      <c r="F1179" s="23"/>
      <c r="G1179" s="23"/>
      <c r="H1179" s="23"/>
      <c r="I1179" s="23"/>
      <c r="J1179" s="23"/>
      <c r="K1179" s="23"/>
      <c r="L1179" s="23"/>
      <c r="M1179" s="23"/>
      <c r="N1179" s="27"/>
      <c r="O1179" s="23"/>
      <c r="P1179" s="23"/>
      <c r="Q1179" s="23"/>
      <c r="R1179" s="23"/>
      <c r="S1179" s="64"/>
      <c r="T1179" s="24"/>
      <c r="U1179" s="49"/>
      <c r="V1179" s="54"/>
      <c r="W1179" s="25"/>
      <c r="X1179" s="25"/>
      <c r="Y1179" s="25"/>
      <c r="Z1179" s="25"/>
      <c r="AA1179" s="25"/>
      <c r="AB1179" s="25"/>
      <c r="AC1179" s="25"/>
      <c r="AD1179" s="55"/>
    </row>
    <row r="1180" spans="1:30" ht="20" customHeight="1" x14ac:dyDescent="0.2">
      <c r="A1180" s="20"/>
      <c r="B1180" s="33"/>
      <c r="C1180" s="63"/>
      <c r="D1180" s="22"/>
      <c r="E1180" s="23"/>
      <c r="F1180" s="23"/>
      <c r="G1180" s="23"/>
      <c r="H1180" s="23"/>
      <c r="I1180" s="23"/>
      <c r="J1180" s="23"/>
      <c r="K1180" s="23"/>
      <c r="L1180" s="23"/>
      <c r="M1180" s="23"/>
      <c r="N1180" s="27"/>
      <c r="O1180" s="23"/>
      <c r="P1180" s="23"/>
      <c r="Q1180" s="23"/>
      <c r="R1180" s="23"/>
      <c r="S1180" s="64"/>
      <c r="T1180" s="24"/>
      <c r="U1180" s="49"/>
      <c r="V1180" s="54"/>
      <c r="W1180" s="25"/>
      <c r="X1180" s="25"/>
      <c r="Y1180" s="25"/>
      <c r="Z1180" s="25"/>
      <c r="AA1180" s="25"/>
      <c r="AB1180" s="25"/>
      <c r="AC1180" s="25"/>
      <c r="AD1180" s="55"/>
    </row>
    <row r="1181" spans="1:30" ht="20" customHeight="1" x14ac:dyDescent="0.2">
      <c r="A1181" s="20"/>
      <c r="B1181" s="33"/>
      <c r="C1181" s="63"/>
      <c r="D1181" s="22"/>
      <c r="E1181" s="23"/>
      <c r="F1181" s="23"/>
      <c r="G1181" s="23"/>
      <c r="H1181" s="23"/>
      <c r="I1181" s="23"/>
      <c r="J1181" s="23"/>
      <c r="K1181" s="23"/>
      <c r="L1181" s="23"/>
      <c r="M1181" s="23"/>
      <c r="N1181" s="27"/>
      <c r="O1181" s="23"/>
      <c r="P1181" s="23"/>
      <c r="Q1181" s="23"/>
      <c r="R1181" s="23"/>
      <c r="S1181" s="64"/>
      <c r="T1181" s="24"/>
      <c r="U1181" s="49"/>
      <c r="V1181" s="54"/>
      <c r="W1181" s="25"/>
      <c r="X1181" s="25"/>
      <c r="Y1181" s="25"/>
      <c r="Z1181" s="25"/>
      <c r="AA1181" s="25"/>
      <c r="AB1181" s="25"/>
      <c r="AC1181" s="25"/>
      <c r="AD1181" s="55"/>
    </row>
    <row r="1182" spans="1:30" ht="20" customHeight="1" x14ac:dyDescent="0.2">
      <c r="A1182" s="20"/>
      <c r="B1182" s="33"/>
      <c r="C1182" s="63"/>
      <c r="D1182" s="22"/>
      <c r="E1182" s="23"/>
      <c r="F1182" s="23"/>
      <c r="G1182" s="23"/>
      <c r="H1182" s="23"/>
      <c r="I1182" s="23"/>
      <c r="J1182" s="23"/>
      <c r="K1182" s="23"/>
      <c r="L1182" s="23"/>
      <c r="M1182" s="23"/>
      <c r="N1182" s="27"/>
      <c r="O1182" s="23"/>
      <c r="P1182" s="23"/>
      <c r="Q1182" s="23"/>
      <c r="R1182" s="23"/>
      <c r="S1182" s="64"/>
      <c r="T1182" s="24"/>
      <c r="U1182" s="49"/>
      <c r="V1182" s="54"/>
      <c r="W1182" s="25"/>
      <c r="X1182" s="25"/>
      <c r="Y1182" s="25"/>
      <c r="Z1182" s="25"/>
      <c r="AA1182" s="25"/>
      <c r="AB1182" s="25"/>
      <c r="AC1182" s="25"/>
      <c r="AD1182" s="55"/>
    </row>
    <row r="1183" spans="1:30" ht="20" customHeight="1" x14ac:dyDescent="0.2">
      <c r="A1183" s="20"/>
      <c r="B1183" s="33"/>
      <c r="C1183" s="63"/>
      <c r="D1183" s="22"/>
      <c r="E1183" s="23"/>
      <c r="F1183" s="23"/>
      <c r="G1183" s="23"/>
      <c r="H1183" s="23"/>
      <c r="I1183" s="23"/>
      <c r="J1183" s="23"/>
      <c r="K1183" s="23"/>
      <c r="L1183" s="23"/>
      <c r="M1183" s="23"/>
      <c r="N1183" s="27"/>
      <c r="O1183" s="23"/>
      <c r="P1183" s="23"/>
      <c r="Q1183" s="23"/>
      <c r="R1183" s="23"/>
      <c r="S1183" s="64"/>
      <c r="T1183" s="24"/>
      <c r="U1183" s="49"/>
      <c r="V1183" s="54"/>
      <c r="W1183" s="25"/>
      <c r="X1183" s="25"/>
      <c r="Y1183" s="25"/>
      <c r="Z1183" s="25"/>
      <c r="AA1183" s="25"/>
      <c r="AB1183" s="25"/>
      <c r="AC1183" s="25"/>
      <c r="AD1183" s="55"/>
    </row>
    <row r="1184" spans="1:30" ht="20" customHeight="1" x14ac:dyDescent="0.2">
      <c r="A1184" s="20"/>
      <c r="B1184" s="33"/>
      <c r="C1184" s="63"/>
      <c r="D1184" s="22"/>
      <c r="E1184" s="23"/>
      <c r="F1184" s="23"/>
      <c r="G1184" s="23"/>
      <c r="H1184" s="23"/>
      <c r="I1184" s="23"/>
      <c r="J1184" s="23"/>
      <c r="K1184" s="23"/>
      <c r="L1184" s="23"/>
      <c r="M1184" s="23"/>
      <c r="N1184" s="27"/>
      <c r="O1184" s="23"/>
      <c r="P1184" s="23"/>
      <c r="Q1184" s="23"/>
      <c r="R1184" s="23"/>
      <c r="S1184" s="64"/>
      <c r="T1184" s="24"/>
      <c r="U1184" s="49"/>
      <c r="V1184" s="54"/>
      <c r="W1184" s="25"/>
      <c r="X1184" s="25"/>
      <c r="Y1184" s="25"/>
      <c r="Z1184" s="25"/>
      <c r="AA1184" s="25"/>
      <c r="AB1184" s="25"/>
      <c r="AC1184" s="25"/>
      <c r="AD1184" s="55"/>
    </row>
    <row r="1185" spans="1:30" ht="20" customHeight="1" x14ac:dyDescent="0.2">
      <c r="A1185" s="20"/>
      <c r="B1185" s="33"/>
      <c r="C1185" s="63"/>
      <c r="D1185" s="22"/>
      <c r="E1185" s="23"/>
      <c r="F1185" s="23"/>
      <c r="G1185" s="23"/>
      <c r="H1185" s="23"/>
      <c r="I1185" s="23"/>
      <c r="J1185" s="23"/>
      <c r="K1185" s="23"/>
      <c r="L1185" s="23"/>
      <c r="M1185" s="23"/>
      <c r="N1185" s="27"/>
      <c r="O1185" s="23"/>
      <c r="P1185" s="23"/>
      <c r="Q1185" s="23"/>
      <c r="R1185" s="23"/>
      <c r="S1185" s="64"/>
      <c r="T1185" s="24"/>
      <c r="U1185" s="49"/>
      <c r="V1185" s="54"/>
      <c r="W1185" s="25"/>
      <c r="X1185" s="25"/>
      <c r="Y1185" s="25"/>
      <c r="Z1185" s="25"/>
      <c r="AA1185" s="25"/>
      <c r="AB1185" s="25"/>
      <c r="AC1185" s="25"/>
      <c r="AD1185" s="55"/>
    </row>
    <row r="1186" spans="1:30" ht="20" customHeight="1" x14ac:dyDescent="0.2">
      <c r="A1186" s="20"/>
      <c r="B1186" s="33"/>
      <c r="C1186" s="63"/>
      <c r="D1186" s="22"/>
      <c r="E1186" s="23"/>
      <c r="F1186" s="23"/>
      <c r="G1186" s="23"/>
      <c r="H1186" s="23"/>
      <c r="I1186" s="23"/>
      <c r="J1186" s="23"/>
      <c r="K1186" s="23"/>
      <c r="L1186" s="23"/>
      <c r="M1186" s="23"/>
      <c r="N1186" s="27"/>
      <c r="O1186" s="23"/>
      <c r="P1186" s="23"/>
      <c r="Q1186" s="23"/>
      <c r="R1186" s="23"/>
      <c r="S1186" s="64"/>
      <c r="T1186" s="24"/>
      <c r="U1186" s="49"/>
      <c r="V1186" s="54"/>
      <c r="W1186" s="25"/>
      <c r="X1186" s="25"/>
      <c r="Y1186" s="25"/>
      <c r="Z1186" s="25"/>
      <c r="AA1186" s="25"/>
      <c r="AB1186" s="25"/>
      <c r="AC1186" s="25"/>
      <c r="AD1186" s="55"/>
    </row>
    <row r="1187" spans="1:30" ht="20" customHeight="1" x14ac:dyDescent="0.2">
      <c r="A1187" s="20"/>
      <c r="B1187" s="33"/>
      <c r="C1187" s="63"/>
      <c r="D1187" s="22"/>
      <c r="E1187" s="23"/>
      <c r="F1187" s="23"/>
      <c r="G1187" s="23"/>
      <c r="H1187" s="23"/>
      <c r="I1187" s="23"/>
      <c r="J1187" s="23"/>
      <c r="K1187" s="23"/>
      <c r="L1187" s="23"/>
      <c r="M1187" s="23"/>
      <c r="N1187" s="27"/>
      <c r="O1187" s="23"/>
      <c r="P1187" s="23"/>
      <c r="Q1187" s="23"/>
      <c r="R1187" s="23"/>
      <c r="S1187" s="64"/>
      <c r="T1187" s="24"/>
      <c r="U1187" s="49"/>
      <c r="V1187" s="54"/>
      <c r="W1187" s="25"/>
      <c r="X1187" s="25"/>
      <c r="Y1187" s="25"/>
      <c r="Z1187" s="25"/>
      <c r="AA1187" s="25"/>
      <c r="AB1187" s="25"/>
      <c r="AC1187" s="25"/>
      <c r="AD1187" s="55"/>
    </row>
    <row r="1188" spans="1:30" ht="20" customHeight="1" x14ac:dyDescent="0.2">
      <c r="A1188" s="20"/>
      <c r="B1188" s="33"/>
      <c r="C1188" s="63"/>
      <c r="D1188" s="22"/>
      <c r="E1188" s="23"/>
      <c r="F1188" s="23"/>
      <c r="G1188" s="23"/>
      <c r="H1188" s="23"/>
      <c r="I1188" s="23"/>
      <c r="J1188" s="23"/>
      <c r="K1188" s="23"/>
      <c r="L1188" s="23"/>
      <c r="M1188" s="23"/>
      <c r="N1188" s="27"/>
      <c r="O1188" s="23"/>
      <c r="P1188" s="23"/>
      <c r="Q1188" s="23"/>
      <c r="R1188" s="23"/>
      <c r="S1188" s="64"/>
      <c r="T1188" s="24"/>
      <c r="U1188" s="49"/>
      <c r="V1188" s="54"/>
      <c r="W1188" s="25"/>
      <c r="X1188" s="25"/>
      <c r="Y1188" s="25"/>
      <c r="Z1188" s="25"/>
      <c r="AA1188" s="25"/>
      <c r="AB1188" s="25"/>
      <c r="AC1188" s="25"/>
      <c r="AD1188" s="55"/>
    </row>
    <row r="1189" spans="1:30" ht="20" customHeight="1" x14ac:dyDescent="0.2">
      <c r="A1189" s="20"/>
      <c r="B1189" s="33"/>
      <c r="C1189" s="63"/>
      <c r="D1189" s="22"/>
      <c r="E1189" s="23"/>
      <c r="F1189" s="23"/>
      <c r="G1189" s="23"/>
      <c r="H1189" s="23"/>
      <c r="I1189" s="23"/>
      <c r="J1189" s="23"/>
      <c r="K1189" s="23"/>
      <c r="L1189" s="23"/>
      <c r="M1189" s="23"/>
      <c r="N1189" s="27"/>
      <c r="O1189" s="23"/>
      <c r="P1189" s="23"/>
      <c r="Q1189" s="23"/>
      <c r="R1189" s="23"/>
      <c r="S1189" s="64"/>
      <c r="T1189" s="24"/>
      <c r="U1189" s="49"/>
      <c r="V1189" s="54"/>
      <c r="W1189" s="25"/>
      <c r="X1189" s="25"/>
      <c r="Y1189" s="25"/>
      <c r="Z1189" s="25"/>
      <c r="AA1189" s="25"/>
      <c r="AB1189" s="25"/>
      <c r="AC1189" s="25"/>
      <c r="AD1189" s="55"/>
    </row>
    <row r="1190" spans="1:30" ht="20" customHeight="1" x14ac:dyDescent="0.2">
      <c r="A1190" s="20"/>
      <c r="B1190" s="33"/>
      <c r="C1190" s="63"/>
      <c r="D1190" s="22"/>
      <c r="E1190" s="23"/>
      <c r="F1190" s="23"/>
      <c r="G1190" s="23"/>
      <c r="H1190" s="23"/>
      <c r="I1190" s="23"/>
      <c r="J1190" s="23"/>
      <c r="K1190" s="23"/>
      <c r="L1190" s="23"/>
      <c r="M1190" s="23"/>
      <c r="N1190" s="27"/>
      <c r="O1190" s="23"/>
      <c r="P1190" s="23"/>
      <c r="Q1190" s="23"/>
      <c r="R1190" s="23"/>
      <c r="S1190" s="64"/>
      <c r="T1190" s="24"/>
      <c r="U1190" s="49"/>
      <c r="V1190" s="54"/>
      <c r="W1190" s="25"/>
      <c r="X1190" s="25"/>
      <c r="Y1190" s="25"/>
      <c r="Z1190" s="25"/>
      <c r="AA1190" s="25"/>
      <c r="AB1190" s="25"/>
      <c r="AC1190" s="25"/>
      <c r="AD1190" s="55"/>
    </row>
    <row r="1191" spans="1:30" ht="20" customHeight="1" x14ac:dyDescent="0.2">
      <c r="A1191" s="20"/>
      <c r="B1191" s="33"/>
      <c r="C1191" s="63"/>
      <c r="D1191" s="22"/>
      <c r="E1191" s="23"/>
      <c r="F1191" s="23"/>
      <c r="G1191" s="23"/>
      <c r="H1191" s="23"/>
      <c r="I1191" s="23"/>
      <c r="J1191" s="23"/>
      <c r="K1191" s="23"/>
      <c r="L1191" s="23"/>
      <c r="M1191" s="23"/>
      <c r="N1191" s="27"/>
      <c r="O1191" s="23"/>
      <c r="P1191" s="23"/>
      <c r="Q1191" s="23"/>
      <c r="R1191" s="23"/>
      <c r="S1191" s="64"/>
      <c r="T1191" s="24"/>
      <c r="U1191" s="49"/>
      <c r="V1191" s="54"/>
      <c r="W1191" s="25"/>
      <c r="X1191" s="25"/>
      <c r="Y1191" s="25"/>
      <c r="Z1191" s="25"/>
      <c r="AA1191" s="25"/>
      <c r="AB1191" s="25"/>
      <c r="AC1191" s="25"/>
      <c r="AD1191" s="55"/>
    </row>
    <row r="1192" spans="1:30" ht="20" customHeight="1" x14ac:dyDescent="0.2">
      <c r="A1192" s="20"/>
      <c r="B1192" s="33"/>
      <c r="C1192" s="63"/>
      <c r="D1192" s="22"/>
      <c r="E1192" s="23"/>
      <c r="F1192" s="23"/>
      <c r="G1192" s="23"/>
      <c r="H1192" s="23"/>
      <c r="I1192" s="23"/>
      <c r="J1192" s="23"/>
      <c r="K1192" s="23"/>
      <c r="L1192" s="23"/>
      <c r="M1192" s="23"/>
      <c r="N1192" s="27"/>
      <c r="O1192" s="23"/>
      <c r="P1192" s="23"/>
      <c r="Q1192" s="23"/>
      <c r="R1192" s="23"/>
      <c r="S1192" s="64"/>
      <c r="T1192" s="24"/>
      <c r="U1192" s="49"/>
      <c r="V1192" s="54"/>
      <c r="W1192" s="25"/>
      <c r="X1192" s="25"/>
      <c r="Y1192" s="25"/>
      <c r="Z1192" s="25"/>
      <c r="AA1192" s="25"/>
      <c r="AB1192" s="25"/>
      <c r="AC1192" s="25"/>
      <c r="AD1192" s="55"/>
    </row>
    <row r="1193" spans="1:30" ht="20" customHeight="1" x14ac:dyDescent="0.2">
      <c r="A1193" s="20"/>
      <c r="B1193" s="33"/>
      <c r="C1193" s="63"/>
      <c r="D1193" s="22"/>
      <c r="E1193" s="23"/>
      <c r="F1193" s="23"/>
      <c r="G1193" s="23"/>
      <c r="H1193" s="23"/>
      <c r="I1193" s="23"/>
      <c r="J1193" s="23"/>
      <c r="K1193" s="23"/>
      <c r="L1193" s="23"/>
      <c r="M1193" s="23"/>
      <c r="N1193" s="27"/>
      <c r="O1193" s="23"/>
      <c r="P1193" s="23"/>
      <c r="Q1193" s="23"/>
      <c r="R1193" s="23"/>
      <c r="S1193" s="64"/>
      <c r="T1193" s="24"/>
      <c r="U1193" s="49"/>
      <c r="V1193" s="54"/>
      <c r="W1193" s="25"/>
      <c r="X1193" s="25"/>
      <c r="Y1193" s="25"/>
      <c r="Z1193" s="25"/>
      <c r="AA1193" s="25"/>
      <c r="AB1193" s="25"/>
      <c r="AC1193" s="25"/>
      <c r="AD1193" s="55"/>
    </row>
    <row r="1194" spans="1:30" ht="20" customHeight="1" x14ac:dyDescent="0.2">
      <c r="A1194" s="20"/>
      <c r="B1194" s="33"/>
      <c r="C1194" s="63"/>
      <c r="D1194" s="22"/>
      <c r="E1194" s="23"/>
      <c r="F1194" s="23"/>
      <c r="G1194" s="23"/>
      <c r="H1194" s="23"/>
      <c r="I1194" s="23"/>
      <c r="J1194" s="23"/>
      <c r="K1194" s="23"/>
      <c r="L1194" s="23"/>
      <c r="M1194" s="23"/>
      <c r="N1194" s="27"/>
      <c r="O1194" s="23"/>
      <c r="P1194" s="23"/>
      <c r="Q1194" s="23"/>
      <c r="R1194" s="23"/>
      <c r="S1194" s="64"/>
      <c r="T1194" s="24"/>
      <c r="U1194" s="49"/>
      <c r="V1194" s="54"/>
      <c r="W1194" s="25"/>
      <c r="X1194" s="25"/>
      <c r="Y1194" s="25"/>
      <c r="Z1194" s="25"/>
      <c r="AA1194" s="25"/>
      <c r="AB1194" s="25"/>
      <c r="AC1194" s="25"/>
      <c r="AD1194" s="55"/>
    </row>
    <row r="1195" spans="1:30" ht="20" customHeight="1" x14ac:dyDescent="0.2">
      <c r="A1195" s="20"/>
      <c r="B1195" s="33"/>
      <c r="C1195" s="63"/>
      <c r="D1195" s="22"/>
      <c r="E1195" s="23"/>
      <c r="F1195" s="23"/>
      <c r="G1195" s="23"/>
      <c r="H1195" s="23"/>
      <c r="I1195" s="23"/>
      <c r="J1195" s="23"/>
      <c r="K1195" s="23"/>
      <c r="L1195" s="23"/>
      <c r="M1195" s="23"/>
      <c r="N1195" s="27"/>
      <c r="O1195" s="23"/>
      <c r="P1195" s="23"/>
      <c r="Q1195" s="23"/>
      <c r="R1195" s="23"/>
      <c r="S1195" s="64"/>
      <c r="T1195" s="24"/>
      <c r="U1195" s="49"/>
      <c r="V1195" s="54"/>
      <c r="W1195" s="25"/>
      <c r="X1195" s="25"/>
      <c r="Y1195" s="25"/>
      <c r="Z1195" s="25"/>
      <c r="AA1195" s="25"/>
      <c r="AB1195" s="25"/>
      <c r="AC1195" s="25"/>
      <c r="AD1195" s="55"/>
    </row>
    <row r="1196" spans="1:30" ht="20" customHeight="1" x14ac:dyDescent="0.2">
      <c r="A1196" s="20"/>
      <c r="B1196" s="33"/>
      <c r="C1196" s="63"/>
      <c r="D1196" s="22"/>
      <c r="E1196" s="23"/>
      <c r="F1196" s="23"/>
      <c r="G1196" s="23"/>
      <c r="H1196" s="23"/>
      <c r="I1196" s="23"/>
      <c r="J1196" s="23"/>
      <c r="K1196" s="23"/>
      <c r="L1196" s="23"/>
      <c r="M1196" s="23"/>
      <c r="N1196" s="27"/>
      <c r="O1196" s="23"/>
      <c r="P1196" s="23"/>
      <c r="Q1196" s="23"/>
      <c r="R1196" s="23"/>
      <c r="S1196" s="64"/>
      <c r="T1196" s="24"/>
      <c r="U1196" s="49"/>
      <c r="V1196" s="54"/>
      <c r="W1196" s="25"/>
      <c r="X1196" s="25"/>
      <c r="Y1196" s="25"/>
      <c r="Z1196" s="25"/>
      <c r="AA1196" s="25"/>
      <c r="AB1196" s="25"/>
      <c r="AC1196" s="25"/>
      <c r="AD1196" s="55"/>
    </row>
    <row r="1197" spans="1:30" ht="20" customHeight="1" x14ac:dyDescent="0.2">
      <c r="A1197" s="20"/>
      <c r="B1197" s="33"/>
      <c r="C1197" s="63"/>
      <c r="D1197" s="22"/>
      <c r="E1197" s="23"/>
      <c r="F1197" s="23"/>
      <c r="G1197" s="23"/>
      <c r="H1197" s="23"/>
      <c r="I1197" s="23"/>
      <c r="J1197" s="23"/>
      <c r="K1197" s="23"/>
      <c r="L1197" s="23"/>
      <c r="M1197" s="23"/>
      <c r="N1197" s="27"/>
      <c r="O1197" s="23"/>
      <c r="P1197" s="23"/>
      <c r="Q1197" s="23"/>
      <c r="R1197" s="23"/>
      <c r="S1197" s="64"/>
      <c r="T1197" s="24"/>
      <c r="U1197" s="49"/>
      <c r="V1197" s="54"/>
      <c r="W1197" s="25"/>
      <c r="X1197" s="25"/>
      <c r="Y1197" s="25"/>
      <c r="Z1197" s="25"/>
      <c r="AA1197" s="25"/>
      <c r="AB1197" s="25"/>
      <c r="AC1197" s="25"/>
      <c r="AD1197" s="55"/>
    </row>
    <row r="1198" spans="1:30" ht="20" customHeight="1" x14ac:dyDescent="0.2">
      <c r="A1198" s="20"/>
      <c r="B1198" s="33"/>
      <c r="C1198" s="63"/>
      <c r="D1198" s="22"/>
      <c r="E1198" s="23"/>
      <c r="F1198" s="23"/>
      <c r="G1198" s="23"/>
      <c r="H1198" s="23"/>
      <c r="I1198" s="23"/>
      <c r="J1198" s="23"/>
      <c r="K1198" s="23"/>
      <c r="L1198" s="23"/>
      <c r="M1198" s="23"/>
      <c r="N1198" s="27"/>
      <c r="O1198" s="23"/>
      <c r="P1198" s="23"/>
      <c r="Q1198" s="23"/>
      <c r="R1198" s="23"/>
      <c r="S1198" s="64"/>
      <c r="T1198" s="24"/>
      <c r="U1198" s="49"/>
      <c r="V1198" s="54"/>
      <c r="W1198" s="25"/>
      <c r="X1198" s="25"/>
      <c r="Y1198" s="25"/>
      <c r="Z1198" s="25"/>
      <c r="AA1198" s="25"/>
      <c r="AB1198" s="25"/>
      <c r="AC1198" s="25"/>
      <c r="AD1198" s="55"/>
    </row>
    <row r="1199" spans="1:30" ht="20" customHeight="1" x14ac:dyDescent="0.2">
      <c r="A1199" s="20"/>
      <c r="B1199" s="33"/>
      <c r="C1199" s="63"/>
      <c r="D1199" s="22"/>
      <c r="E1199" s="23"/>
      <c r="F1199" s="23"/>
      <c r="G1199" s="23"/>
      <c r="H1199" s="23"/>
      <c r="I1199" s="23"/>
      <c r="J1199" s="23"/>
      <c r="K1199" s="23"/>
      <c r="L1199" s="23"/>
      <c r="M1199" s="23"/>
      <c r="N1199" s="27"/>
      <c r="O1199" s="23"/>
      <c r="P1199" s="23"/>
      <c r="Q1199" s="23"/>
      <c r="R1199" s="23"/>
      <c r="S1199" s="64"/>
      <c r="T1199" s="24"/>
      <c r="U1199" s="49"/>
      <c r="V1199" s="54"/>
      <c r="W1199" s="25"/>
      <c r="X1199" s="25"/>
      <c r="Y1199" s="25"/>
      <c r="Z1199" s="25"/>
      <c r="AA1199" s="25"/>
      <c r="AB1199" s="25"/>
      <c r="AC1199" s="25"/>
      <c r="AD1199" s="55"/>
    </row>
    <row r="1200" spans="1:30" ht="20" customHeight="1" x14ac:dyDescent="0.2">
      <c r="A1200" s="20"/>
      <c r="B1200" s="33"/>
      <c r="C1200" s="63"/>
      <c r="D1200" s="22"/>
      <c r="E1200" s="23"/>
      <c r="F1200" s="23"/>
      <c r="G1200" s="23"/>
      <c r="H1200" s="23"/>
      <c r="I1200" s="23"/>
      <c r="J1200" s="23"/>
      <c r="K1200" s="23"/>
      <c r="L1200" s="23"/>
      <c r="M1200" s="23"/>
      <c r="N1200" s="27"/>
      <c r="O1200" s="23"/>
      <c r="P1200" s="23"/>
      <c r="Q1200" s="23"/>
      <c r="R1200" s="23"/>
      <c r="S1200" s="64"/>
      <c r="T1200" s="24"/>
      <c r="U1200" s="49"/>
      <c r="V1200" s="54"/>
      <c r="W1200" s="25"/>
      <c r="X1200" s="25"/>
      <c r="Y1200" s="25"/>
      <c r="Z1200" s="25"/>
      <c r="AA1200" s="25"/>
      <c r="AB1200" s="25"/>
      <c r="AC1200" s="25"/>
      <c r="AD1200" s="55"/>
    </row>
    <row r="1201" spans="1:30" ht="20" customHeight="1" x14ac:dyDescent="0.2">
      <c r="A1201" s="20"/>
      <c r="B1201" s="33"/>
      <c r="C1201" s="63"/>
      <c r="D1201" s="22"/>
      <c r="E1201" s="23"/>
      <c r="F1201" s="23"/>
      <c r="G1201" s="23"/>
      <c r="H1201" s="23"/>
      <c r="I1201" s="23"/>
      <c r="J1201" s="23"/>
      <c r="K1201" s="23"/>
      <c r="L1201" s="23"/>
      <c r="M1201" s="23"/>
      <c r="N1201" s="27"/>
      <c r="O1201" s="23"/>
      <c r="P1201" s="23"/>
      <c r="Q1201" s="23"/>
      <c r="R1201" s="23"/>
      <c r="S1201" s="64"/>
      <c r="T1201" s="24"/>
      <c r="U1201" s="49"/>
      <c r="V1201" s="54"/>
      <c r="W1201" s="25"/>
      <c r="X1201" s="25"/>
      <c r="Y1201" s="25"/>
      <c r="Z1201" s="25"/>
      <c r="AA1201" s="25"/>
      <c r="AB1201" s="25"/>
      <c r="AC1201" s="25"/>
      <c r="AD1201" s="55"/>
    </row>
    <row r="1202" spans="1:30" ht="20" customHeight="1" x14ac:dyDescent="0.2">
      <c r="A1202" s="20"/>
      <c r="B1202" s="33"/>
      <c r="C1202" s="63"/>
      <c r="D1202" s="22"/>
      <c r="E1202" s="23"/>
      <c r="F1202" s="23"/>
      <c r="G1202" s="23"/>
      <c r="H1202" s="23"/>
      <c r="I1202" s="23"/>
      <c r="J1202" s="23"/>
      <c r="K1202" s="23"/>
      <c r="L1202" s="23"/>
      <c r="M1202" s="23"/>
      <c r="N1202" s="27"/>
      <c r="O1202" s="23"/>
      <c r="P1202" s="23"/>
      <c r="Q1202" s="23"/>
      <c r="R1202" s="23"/>
      <c r="S1202" s="64"/>
      <c r="T1202" s="24"/>
      <c r="U1202" s="49"/>
      <c r="V1202" s="54"/>
      <c r="W1202" s="25"/>
      <c r="X1202" s="25"/>
      <c r="Y1202" s="25"/>
      <c r="Z1202" s="25"/>
      <c r="AA1202" s="25"/>
      <c r="AB1202" s="25"/>
      <c r="AC1202" s="25"/>
      <c r="AD1202" s="55"/>
    </row>
    <row r="1203" spans="1:30" ht="20" customHeight="1" x14ac:dyDescent="0.2">
      <c r="A1203" s="20"/>
      <c r="B1203" s="33"/>
      <c r="C1203" s="63"/>
      <c r="D1203" s="22"/>
      <c r="E1203" s="23"/>
      <c r="F1203" s="23"/>
      <c r="G1203" s="23"/>
      <c r="H1203" s="23"/>
      <c r="I1203" s="23"/>
      <c r="J1203" s="23"/>
      <c r="K1203" s="23"/>
      <c r="L1203" s="23"/>
      <c r="M1203" s="23"/>
      <c r="N1203" s="27"/>
      <c r="O1203" s="23"/>
      <c r="P1203" s="23"/>
      <c r="Q1203" s="23"/>
      <c r="R1203" s="23"/>
      <c r="S1203" s="64"/>
      <c r="T1203" s="24"/>
      <c r="U1203" s="49"/>
      <c r="V1203" s="54"/>
      <c r="W1203" s="25"/>
      <c r="X1203" s="25"/>
      <c r="Y1203" s="25"/>
      <c r="Z1203" s="25"/>
      <c r="AA1203" s="25"/>
      <c r="AB1203" s="25"/>
      <c r="AC1203" s="25"/>
      <c r="AD1203" s="55"/>
    </row>
    <row r="1204" spans="1:30" ht="20" customHeight="1" x14ac:dyDescent="0.2">
      <c r="A1204" s="20"/>
      <c r="B1204" s="33"/>
      <c r="C1204" s="63"/>
      <c r="D1204" s="22"/>
      <c r="E1204" s="23"/>
      <c r="F1204" s="23"/>
      <c r="G1204" s="23"/>
      <c r="H1204" s="23"/>
      <c r="I1204" s="23"/>
      <c r="J1204" s="23"/>
      <c r="K1204" s="23"/>
      <c r="L1204" s="23"/>
      <c r="M1204" s="23"/>
      <c r="N1204" s="27"/>
      <c r="O1204" s="23"/>
      <c r="P1204" s="23"/>
      <c r="Q1204" s="23"/>
      <c r="R1204" s="23"/>
      <c r="S1204" s="64"/>
      <c r="T1204" s="24"/>
      <c r="U1204" s="49"/>
      <c r="V1204" s="54"/>
      <c r="W1204" s="25"/>
      <c r="X1204" s="25"/>
      <c r="Y1204" s="25"/>
      <c r="Z1204" s="25"/>
      <c r="AA1204" s="25"/>
      <c r="AB1204" s="25"/>
      <c r="AC1204" s="25"/>
      <c r="AD1204" s="55"/>
    </row>
    <row r="1205" spans="1:30" ht="20" customHeight="1" x14ac:dyDescent="0.2">
      <c r="A1205" s="20"/>
      <c r="B1205" s="33"/>
      <c r="C1205" s="63"/>
      <c r="D1205" s="22"/>
      <c r="E1205" s="23"/>
      <c r="F1205" s="23"/>
      <c r="G1205" s="23"/>
      <c r="H1205" s="23"/>
      <c r="I1205" s="23"/>
      <c r="J1205" s="23"/>
      <c r="K1205" s="23"/>
      <c r="L1205" s="23"/>
      <c r="M1205" s="23"/>
      <c r="N1205" s="27"/>
      <c r="O1205" s="23"/>
      <c r="P1205" s="23"/>
      <c r="Q1205" s="23"/>
      <c r="R1205" s="23"/>
      <c r="S1205" s="64"/>
      <c r="T1205" s="24"/>
      <c r="U1205" s="49"/>
      <c r="V1205" s="54"/>
      <c r="W1205" s="25"/>
      <c r="X1205" s="25"/>
      <c r="Y1205" s="25"/>
      <c r="Z1205" s="25"/>
      <c r="AA1205" s="25"/>
      <c r="AB1205" s="25"/>
      <c r="AC1205" s="25"/>
      <c r="AD1205" s="55"/>
    </row>
    <row r="1206" spans="1:30" ht="20" customHeight="1" x14ac:dyDescent="0.2">
      <c r="A1206" s="20"/>
      <c r="B1206" s="33"/>
      <c r="C1206" s="63"/>
      <c r="D1206" s="22"/>
      <c r="E1206" s="23"/>
      <c r="F1206" s="23"/>
      <c r="G1206" s="23"/>
      <c r="H1206" s="23"/>
      <c r="I1206" s="23"/>
      <c r="J1206" s="23"/>
      <c r="K1206" s="23"/>
      <c r="L1206" s="23"/>
      <c r="M1206" s="23"/>
      <c r="N1206" s="27"/>
      <c r="O1206" s="23"/>
      <c r="P1206" s="23"/>
      <c r="Q1206" s="23"/>
      <c r="R1206" s="23"/>
      <c r="S1206" s="64"/>
      <c r="T1206" s="24"/>
      <c r="U1206" s="49"/>
      <c r="V1206" s="54"/>
      <c r="W1206" s="25"/>
      <c r="X1206" s="25"/>
      <c r="Y1206" s="25"/>
      <c r="Z1206" s="25"/>
      <c r="AA1206" s="25"/>
      <c r="AB1206" s="25"/>
      <c r="AC1206" s="25"/>
      <c r="AD1206" s="55"/>
    </row>
    <row r="1207" spans="1:30" ht="20" customHeight="1" x14ac:dyDescent="0.2">
      <c r="A1207" s="20"/>
      <c r="B1207" s="33"/>
      <c r="C1207" s="63"/>
      <c r="D1207" s="22"/>
      <c r="E1207" s="23"/>
      <c r="F1207" s="23"/>
      <c r="G1207" s="23"/>
      <c r="H1207" s="23"/>
      <c r="I1207" s="23"/>
      <c r="J1207" s="23"/>
      <c r="K1207" s="23"/>
      <c r="L1207" s="23"/>
      <c r="M1207" s="23"/>
      <c r="N1207" s="27"/>
      <c r="O1207" s="23"/>
      <c r="P1207" s="23"/>
      <c r="Q1207" s="23"/>
      <c r="R1207" s="23"/>
      <c r="S1207" s="64"/>
      <c r="T1207" s="24"/>
      <c r="U1207" s="49"/>
      <c r="V1207" s="54"/>
      <c r="W1207" s="25"/>
      <c r="X1207" s="25"/>
      <c r="Y1207" s="25"/>
      <c r="Z1207" s="25"/>
      <c r="AA1207" s="25"/>
      <c r="AB1207" s="25"/>
      <c r="AC1207" s="25"/>
      <c r="AD1207" s="55"/>
    </row>
    <row r="1208" spans="1:30" ht="20" customHeight="1" x14ac:dyDescent="0.2">
      <c r="A1208" s="20"/>
      <c r="B1208" s="33"/>
      <c r="C1208" s="63"/>
      <c r="D1208" s="22"/>
      <c r="E1208" s="23"/>
      <c r="F1208" s="23"/>
      <c r="G1208" s="23"/>
      <c r="H1208" s="23"/>
      <c r="I1208" s="23"/>
      <c r="J1208" s="23"/>
      <c r="K1208" s="23"/>
      <c r="L1208" s="23"/>
      <c r="M1208" s="23"/>
      <c r="N1208" s="27"/>
      <c r="O1208" s="23"/>
      <c r="P1208" s="23"/>
      <c r="Q1208" s="23"/>
      <c r="R1208" s="23"/>
      <c r="S1208" s="64"/>
      <c r="T1208" s="24"/>
      <c r="U1208" s="49"/>
      <c r="V1208" s="54"/>
      <c r="W1208" s="25"/>
      <c r="X1208" s="25"/>
      <c r="Y1208" s="25"/>
      <c r="Z1208" s="25"/>
      <c r="AA1208" s="25"/>
      <c r="AB1208" s="25"/>
      <c r="AC1208" s="25"/>
      <c r="AD1208" s="55"/>
    </row>
    <row r="1209" spans="1:30" ht="20" customHeight="1" x14ac:dyDescent="0.2">
      <c r="A1209" s="20"/>
      <c r="B1209" s="33"/>
      <c r="C1209" s="63"/>
      <c r="D1209" s="22"/>
      <c r="E1209" s="23"/>
      <c r="F1209" s="23"/>
      <c r="G1209" s="23"/>
      <c r="H1209" s="23"/>
      <c r="I1209" s="23"/>
      <c r="J1209" s="23"/>
      <c r="K1209" s="23"/>
      <c r="L1209" s="23"/>
      <c r="M1209" s="23"/>
      <c r="N1209" s="27"/>
      <c r="O1209" s="23"/>
      <c r="P1209" s="23"/>
      <c r="Q1209" s="23"/>
      <c r="R1209" s="23"/>
      <c r="S1209" s="64"/>
      <c r="T1209" s="24"/>
      <c r="U1209" s="49"/>
      <c r="V1209" s="54"/>
      <c r="W1209" s="25"/>
      <c r="X1209" s="25"/>
      <c r="Y1209" s="25"/>
      <c r="Z1209" s="25"/>
      <c r="AA1209" s="25"/>
      <c r="AB1209" s="25"/>
      <c r="AC1209" s="25"/>
      <c r="AD1209" s="55"/>
    </row>
    <row r="1210" spans="1:30" ht="20" customHeight="1" x14ac:dyDescent="0.2">
      <c r="A1210" s="20"/>
      <c r="B1210" s="33"/>
      <c r="C1210" s="63"/>
      <c r="D1210" s="22"/>
      <c r="E1210" s="23"/>
      <c r="F1210" s="23"/>
      <c r="G1210" s="23"/>
      <c r="H1210" s="23"/>
      <c r="I1210" s="23"/>
      <c r="J1210" s="23"/>
      <c r="K1210" s="23"/>
      <c r="L1210" s="23"/>
      <c r="M1210" s="23"/>
      <c r="N1210" s="27"/>
      <c r="O1210" s="23"/>
      <c r="P1210" s="23"/>
      <c r="Q1210" s="23"/>
      <c r="R1210" s="23"/>
      <c r="S1210" s="64"/>
      <c r="T1210" s="24"/>
      <c r="U1210" s="49"/>
      <c r="V1210" s="54"/>
      <c r="W1210" s="25"/>
      <c r="X1210" s="25"/>
      <c r="Y1210" s="25"/>
      <c r="Z1210" s="25"/>
      <c r="AA1210" s="25"/>
      <c r="AB1210" s="25"/>
      <c r="AC1210" s="25"/>
      <c r="AD1210" s="55"/>
    </row>
    <row r="1211" spans="1:30" ht="20" customHeight="1" x14ac:dyDescent="0.2">
      <c r="A1211" s="20"/>
      <c r="B1211" s="33"/>
      <c r="C1211" s="63"/>
      <c r="D1211" s="22"/>
      <c r="E1211" s="23"/>
      <c r="F1211" s="23"/>
      <c r="G1211" s="23"/>
      <c r="H1211" s="23"/>
      <c r="I1211" s="23"/>
      <c r="J1211" s="23"/>
      <c r="K1211" s="23"/>
      <c r="L1211" s="23"/>
      <c r="M1211" s="23"/>
      <c r="N1211" s="27"/>
      <c r="O1211" s="23"/>
      <c r="P1211" s="23"/>
      <c r="Q1211" s="23"/>
      <c r="R1211" s="23"/>
      <c r="S1211" s="64"/>
      <c r="T1211" s="24"/>
      <c r="U1211" s="49"/>
      <c r="V1211" s="54"/>
      <c r="W1211" s="25"/>
      <c r="X1211" s="25"/>
      <c r="Y1211" s="25"/>
      <c r="Z1211" s="25"/>
      <c r="AA1211" s="25"/>
      <c r="AB1211" s="25"/>
      <c r="AC1211" s="25"/>
      <c r="AD1211" s="55"/>
    </row>
    <row r="1212" spans="1:30" ht="20" customHeight="1" x14ac:dyDescent="0.2">
      <c r="A1212" s="20"/>
      <c r="B1212" s="33"/>
      <c r="C1212" s="63"/>
      <c r="D1212" s="22"/>
      <c r="E1212" s="23"/>
      <c r="F1212" s="23"/>
      <c r="G1212" s="23"/>
      <c r="H1212" s="23"/>
      <c r="I1212" s="23"/>
      <c r="J1212" s="23"/>
      <c r="K1212" s="23"/>
      <c r="L1212" s="23"/>
      <c r="M1212" s="23"/>
      <c r="N1212" s="27"/>
      <c r="O1212" s="23"/>
      <c r="P1212" s="23"/>
      <c r="Q1212" s="23"/>
      <c r="R1212" s="23"/>
      <c r="S1212" s="64"/>
      <c r="T1212" s="24"/>
      <c r="U1212" s="49"/>
      <c r="V1212" s="54"/>
      <c r="W1212" s="25"/>
      <c r="X1212" s="25"/>
      <c r="Y1212" s="25"/>
      <c r="Z1212" s="25"/>
      <c r="AA1212" s="25"/>
      <c r="AB1212" s="25"/>
      <c r="AC1212" s="25"/>
      <c r="AD1212" s="55"/>
    </row>
    <row r="1213" spans="1:30" ht="20" customHeight="1" x14ac:dyDescent="0.2">
      <c r="A1213" s="20"/>
      <c r="B1213" s="33"/>
      <c r="C1213" s="63"/>
      <c r="D1213" s="22"/>
      <c r="E1213" s="23"/>
      <c r="F1213" s="23"/>
      <c r="G1213" s="23"/>
      <c r="H1213" s="23"/>
      <c r="I1213" s="23"/>
      <c r="J1213" s="23"/>
      <c r="K1213" s="23"/>
      <c r="L1213" s="23"/>
      <c r="M1213" s="23"/>
      <c r="N1213" s="27"/>
      <c r="O1213" s="23"/>
      <c r="P1213" s="23"/>
      <c r="Q1213" s="23"/>
      <c r="R1213" s="23"/>
      <c r="S1213" s="64"/>
      <c r="T1213" s="24"/>
      <c r="U1213" s="49"/>
      <c r="V1213" s="54"/>
      <c r="W1213" s="25"/>
      <c r="X1213" s="25"/>
      <c r="Y1213" s="25"/>
      <c r="Z1213" s="25"/>
      <c r="AA1213" s="25"/>
      <c r="AB1213" s="25"/>
      <c r="AC1213" s="25"/>
      <c r="AD1213" s="55"/>
    </row>
    <row r="1214" spans="1:30" ht="20" customHeight="1" x14ac:dyDescent="0.2">
      <c r="A1214" s="20"/>
      <c r="B1214" s="33"/>
      <c r="C1214" s="63"/>
      <c r="D1214" s="22"/>
      <c r="E1214" s="23"/>
      <c r="F1214" s="23"/>
      <c r="G1214" s="23"/>
      <c r="H1214" s="23"/>
      <c r="I1214" s="23"/>
      <c r="J1214" s="23"/>
      <c r="K1214" s="23"/>
      <c r="L1214" s="23"/>
      <c r="M1214" s="23"/>
      <c r="N1214" s="27"/>
      <c r="O1214" s="23"/>
      <c r="P1214" s="23"/>
      <c r="Q1214" s="23"/>
      <c r="R1214" s="23"/>
      <c r="S1214" s="64"/>
      <c r="T1214" s="24"/>
      <c r="U1214" s="49"/>
      <c r="V1214" s="54"/>
      <c r="W1214" s="25"/>
      <c r="X1214" s="25"/>
      <c r="Y1214" s="25"/>
      <c r="Z1214" s="25"/>
      <c r="AA1214" s="25"/>
      <c r="AB1214" s="25"/>
      <c r="AC1214" s="25"/>
      <c r="AD1214" s="55"/>
    </row>
    <row r="1215" spans="1:30" ht="20" customHeight="1" x14ac:dyDescent="0.2">
      <c r="A1215" s="20"/>
      <c r="B1215" s="33"/>
      <c r="C1215" s="63"/>
      <c r="D1215" s="22"/>
      <c r="E1215" s="23"/>
      <c r="F1215" s="23"/>
      <c r="G1215" s="23"/>
      <c r="H1215" s="23"/>
      <c r="I1215" s="23"/>
      <c r="J1215" s="23"/>
      <c r="K1215" s="23"/>
      <c r="L1215" s="23"/>
      <c r="M1215" s="23"/>
      <c r="N1215" s="27"/>
      <c r="O1215" s="23"/>
      <c r="P1215" s="23"/>
      <c r="Q1215" s="23"/>
      <c r="R1215" s="23"/>
      <c r="S1215" s="64"/>
      <c r="T1215" s="24"/>
      <c r="U1215" s="49"/>
      <c r="V1215" s="54"/>
      <c r="W1215" s="25"/>
      <c r="X1215" s="25"/>
      <c r="Y1215" s="25"/>
      <c r="Z1215" s="25"/>
      <c r="AA1215" s="25"/>
      <c r="AB1215" s="25"/>
      <c r="AC1215" s="25"/>
      <c r="AD1215" s="55"/>
    </row>
    <row r="1216" spans="1:30" ht="20" customHeight="1" x14ac:dyDescent="0.2">
      <c r="A1216" s="20"/>
      <c r="B1216" s="33"/>
      <c r="C1216" s="63"/>
      <c r="D1216" s="22"/>
      <c r="E1216" s="23"/>
      <c r="F1216" s="23"/>
      <c r="G1216" s="23"/>
      <c r="H1216" s="23"/>
      <c r="I1216" s="23"/>
      <c r="J1216" s="23"/>
      <c r="K1216" s="23"/>
      <c r="L1216" s="23"/>
      <c r="M1216" s="23"/>
      <c r="N1216" s="27"/>
      <c r="O1216" s="23"/>
      <c r="P1216" s="23"/>
      <c r="Q1216" s="23"/>
      <c r="R1216" s="23"/>
      <c r="S1216" s="64"/>
      <c r="T1216" s="24"/>
      <c r="U1216" s="49"/>
      <c r="V1216" s="54"/>
      <c r="W1216" s="25"/>
      <c r="X1216" s="25"/>
      <c r="Y1216" s="25"/>
      <c r="Z1216" s="25"/>
      <c r="AA1216" s="25"/>
      <c r="AB1216" s="25"/>
      <c r="AC1216" s="25"/>
      <c r="AD1216" s="55"/>
    </row>
    <row r="1217" spans="1:30" ht="20" customHeight="1" x14ac:dyDescent="0.2">
      <c r="A1217" s="20"/>
      <c r="B1217" s="33"/>
      <c r="C1217" s="63"/>
      <c r="D1217" s="22"/>
      <c r="E1217" s="23"/>
      <c r="F1217" s="23"/>
      <c r="G1217" s="23"/>
      <c r="H1217" s="23"/>
      <c r="I1217" s="23"/>
      <c r="J1217" s="23"/>
      <c r="K1217" s="23"/>
      <c r="L1217" s="23"/>
      <c r="M1217" s="23"/>
      <c r="N1217" s="27"/>
      <c r="O1217" s="23"/>
      <c r="P1217" s="23"/>
      <c r="Q1217" s="23"/>
      <c r="R1217" s="23"/>
      <c r="S1217" s="64"/>
      <c r="T1217" s="24"/>
      <c r="U1217" s="49"/>
      <c r="V1217" s="54"/>
      <c r="W1217" s="25"/>
      <c r="X1217" s="25"/>
      <c r="Y1217" s="25"/>
      <c r="Z1217" s="25"/>
      <c r="AA1217" s="25"/>
      <c r="AB1217" s="25"/>
      <c r="AC1217" s="25"/>
      <c r="AD1217" s="55"/>
    </row>
    <row r="1218" spans="1:30" ht="20" customHeight="1" x14ac:dyDescent="0.2">
      <c r="A1218" s="20"/>
      <c r="B1218" s="33"/>
      <c r="C1218" s="63"/>
      <c r="D1218" s="22"/>
      <c r="E1218" s="23"/>
      <c r="F1218" s="23"/>
      <c r="G1218" s="23"/>
      <c r="H1218" s="23"/>
      <c r="I1218" s="23"/>
      <c r="J1218" s="23"/>
      <c r="K1218" s="23"/>
      <c r="L1218" s="23"/>
      <c r="M1218" s="23"/>
      <c r="N1218" s="27"/>
      <c r="O1218" s="23"/>
      <c r="P1218" s="23"/>
      <c r="Q1218" s="23"/>
      <c r="R1218" s="23"/>
      <c r="S1218" s="64"/>
      <c r="T1218" s="24"/>
      <c r="U1218" s="49"/>
      <c r="V1218" s="54"/>
      <c r="W1218" s="25"/>
      <c r="X1218" s="25"/>
      <c r="Y1218" s="25"/>
      <c r="Z1218" s="25"/>
      <c r="AA1218" s="25"/>
      <c r="AB1218" s="25"/>
      <c r="AC1218" s="25"/>
      <c r="AD1218" s="55"/>
    </row>
    <row r="1219" spans="1:30" ht="20" customHeight="1" x14ac:dyDescent="0.2">
      <c r="A1219" s="20"/>
      <c r="B1219" s="33"/>
      <c r="C1219" s="63"/>
      <c r="D1219" s="22"/>
      <c r="E1219" s="23"/>
      <c r="F1219" s="23"/>
      <c r="G1219" s="23"/>
      <c r="H1219" s="23"/>
      <c r="I1219" s="23"/>
      <c r="J1219" s="23"/>
      <c r="K1219" s="23"/>
      <c r="L1219" s="23"/>
      <c r="M1219" s="23"/>
      <c r="N1219" s="27"/>
      <c r="O1219" s="23"/>
      <c r="P1219" s="23"/>
      <c r="Q1219" s="23"/>
      <c r="R1219" s="23"/>
      <c r="S1219" s="64"/>
      <c r="T1219" s="24"/>
      <c r="U1219" s="49"/>
      <c r="V1219" s="54"/>
      <c r="W1219" s="25"/>
      <c r="X1219" s="25"/>
      <c r="Y1219" s="25"/>
      <c r="Z1219" s="25"/>
      <c r="AA1219" s="25"/>
      <c r="AB1219" s="25"/>
      <c r="AC1219" s="25"/>
      <c r="AD1219" s="55"/>
    </row>
    <row r="1220" spans="1:30" ht="20" customHeight="1" x14ac:dyDescent="0.2">
      <c r="A1220" s="20"/>
      <c r="B1220" s="33"/>
      <c r="C1220" s="63"/>
      <c r="D1220" s="22"/>
      <c r="E1220" s="23"/>
      <c r="F1220" s="23"/>
      <c r="G1220" s="23"/>
      <c r="H1220" s="23"/>
      <c r="I1220" s="23"/>
      <c r="J1220" s="23"/>
      <c r="K1220" s="23"/>
      <c r="L1220" s="23"/>
      <c r="M1220" s="23"/>
      <c r="N1220" s="27"/>
      <c r="O1220" s="23"/>
      <c r="P1220" s="23"/>
      <c r="Q1220" s="23"/>
      <c r="R1220" s="23"/>
      <c r="S1220" s="64"/>
      <c r="T1220" s="24"/>
      <c r="U1220" s="49"/>
      <c r="V1220" s="54"/>
      <c r="W1220" s="25"/>
      <c r="X1220" s="25"/>
      <c r="Y1220" s="25"/>
      <c r="Z1220" s="25"/>
      <c r="AA1220" s="25"/>
      <c r="AB1220" s="25"/>
      <c r="AC1220" s="25"/>
      <c r="AD1220" s="55"/>
    </row>
    <row r="1221" spans="1:30" ht="20" customHeight="1" x14ac:dyDescent="0.2">
      <c r="A1221" s="20"/>
      <c r="B1221" s="33"/>
      <c r="C1221" s="63"/>
      <c r="D1221" s="22"/>
      <c r="E1221" s="23"/>
      <c r="F1221" s="23"/>
      <c r="G1221" s="23"/>
      <c r="H1221" s="23"/>
      <c r="I1221" s="23"/>
      <c r="J1221" s="23"/>
      <c r="K1221" s="23"/>
      <c r="L1221" s="23"/>
      <c r="M1221" s="23"/>
      <c r="N1221" s="27"/>
      <c r="O1221" s="23"/>
      <c r="P1221" s="23"/>
      <c r="Q1221" s="23"/>
      <c r="R1221" s="23"/>
      <c r="S1221" s="64"/>
      <c r="T1221" s="24"/>
      <c r="U1221" s="49"/>
      <c r="V1221" s="54"/>
      <c r="W1221" s="25"/>
      <c r="X1221" s="25"/>
      <c r="Y1221" s="25"/>
      <c r="Z1221" s="25"/>
      <c r="AA1221" s="25"/>
      <c r="AB1221" s="25"/>
      <c r="AC1221" s="25"/>
      <c r="AD1221" s="55"/>
    </row>
    <row r="1222" spans="1:30" ht="20" customHeight="1" x14ac:dyDescent="0.2">
      <c r="A1222" s="20"/>
      <c r="B1222" s="33"/>
      <c r="C1222" s="63"/>
      <c r="D1222" s="22"/>
      <c r="E1222" s="23"/>
      <c r="F1222" s="23"/>
      <c r="G1222" s="23"/>
      <c r="H1222" s="23"/>
      <c r="I1222" s="23"/>
      <c r="J1222" s="23"/>
      <c r="K1222" s="23"/>
      <c r="L1222" s="23"/>
      <c r="M1222" s="23"/>
      <c r="N1222" s="27"/>
      <c r="O1222" s="23"/>
      <c r="P1222" s="23"/>
      <c r="Q1222" s="23"/>
      <c r="R1222" s="23"/>
      <c r="S1222" s="64"/>
      <c r="T1222" s="24"/>
      <c r="U1222" s="49"/>
      <c r="V1222" s="54"/>
      <c r="W1222" s="25"/>
      <c r="X1222" s="25"/>
      <c r="Y1222" s="25"/>
      <c r="Z1222" s="25"/>
      <c r="AA1222" s="25"/>
      <c r="AB1222" s="25"/>
      <c r="AC1222" s="25"/>
      <c r="AD1222" s="55"/>
    </row>
    <row r="1223" spans="1:30" ht="20" customHeight="1" x14ac:dyDescent="0.2">
      <c r="A1223" s="20"/>
      <c r="B1223" s="33"/>
      <c r="C1223" s="63"/>
      <c r="D1223" s="22"/>
      <c r="E1223" s="23"/>
      <c r="F1223" s="23"/>
      <c r="G1223" s="23"/>
      <c r="H1223" s="23"/>
      <c r="I1223" s="23"/>
      <c r="J1223" s="23"/>
      <c r="K1223" s="23"/>
      <c r="L1223" s="23"/>
      <c r="M1223" s="23"/>
      <c r="N1223" s="27"/>
      <c r="O1223" s="23"/>
      <c r="P1223" s="23"/>
      <c r="Q1223" s="23"/>
      <c r="R1223" s="23"/>
      <c r="S1223" s="64"/>
      <c r="T1223" s="24"/>
      <c r="U1223" s="49"/>
      <c r="V1223" s="54"/>
      <c r="W1223" s="25"/>
      <c r="X1223" s="25"/>
      <c r="Y1223" s="25"/>
      <c r="Z1223" s="25"/>
      <c r="AA1223" s="25"/>
      <c r="AB1223" s="25"/>
      <c r="AC1223" s="25"/>
      <c r="AD1223" s="55"/>
    </row>
    <row r="1224" spans="1:30" ht="20" customHeight="1" x14ac:dyDescent="0.2">
      <c r="A1224" s="20"/>
      <c r="B1224" s="33"/>
      <c r="C1224" s="63"/>
      <c r="D1224" s="22"/>
      <c r="E1224" s="23"/>
      <c r="F1224" s="23"/>
      <c r="G1224" s="23"/>
      <c r="H1224" s="23"/>
      <c r="I1224" s="23"/>
      <c r="J1224" s="23"/>
      <c r="K1224" s="23"/>
      <c r="L1224" s="23"/>
      <c r="M1224" s="23"/>
      <c r="N1224" s="27"/>
      <c r="O1224" s="23"/>
      <c r="P1224" s="23"/>
      <c r="Q1224" s="23"/>
      <c r="R1224" s="23"/>
      <c r="S1224" s="64"/>
      <c r="T1224" s="24"/>
      <c r="U1224" s="49"/>
      <c r="V1224" s="54"/>
      <c r="W1224" s="25"/>
      <c r="X1224" s="25"/>
      <c r="Y1224" s="25"/>
      <c r="Z1224" s="25"/>
      <c r="AA1224" s="25"/>
      <c r="AB1224" s="25"/>
      <c r="AC1224" s="25"/>
      <c r="AD1224" s="55"/>
    </row>
    <row r="1225" spans="1:30" ht="20" customHeight="1" x14ac:dyDescent="0.2">
      <c r="A1225" s="20"/>
      <c r="B1225" s="33"/>
      <c r="C1225" s="63"/>
      <c r="D1225" s="22"/>
      <c r="E1225" s="23"/>
      <c r="F1225" s="23"/>
      <c r="G1225" s="23"/>
      <c r="H1225" s="23"/>
      <c r="I1225" s="23"/>
      <c r="J1225" s="23"/>
      <c r="K1225" s="23"/>
      <c r="L1225" s="23"/>
      <c r="M1225" s="23"/>
      <c r="N1225" s="27"/>
      <c r="O1225" s="23"/>
      <c r="P1225" s="23"/>
      <c r="Q1225" s="23"/>
      <c r="R1225" s="23"/>
      <c r="S1225" s="64"/>
      <c r="T1225" s="24"/>
      <c r="U1225" s="49"/>
      <c r="V1225" s="54"/>
      <c r="W1225" s="25"/>
      <c r="X1225" s="25"/>
      <c r="Y1225" s="25"/>
      <c r="Z1225" s="25"/>
      <c r="AA1225" s="25"/>
      <c r="AB1225" s="25"/>
      <c r="AC1225" s="25"/>
      <c r="AD1225" s="55"/>
    </row>
    <row r="1226" spans="1:30" ht="20" customHeight="1" x14ac:dyDescent="0.2">
      <c r="A1226" s="20"/>
      <c r="B1226" s="33"/>
      <c r="C1226" s="63"/>
      <c r="D1226" s="22"/>
      <c r="E1226" s="23"/>
      <c r="F1226" s="23"/>
      <c r="G1226" s="23"/>
      <c r="H1226" s="23"/>
      <c r="I1226" s="23"/>
      <c r="J1226" s="23"/>
      <c r="K1226" s="23"/>
      <c r="L1226" s="23"/>
      <c r="M1226" s="23"/>
      <c r="N1226" s="27"/>
      <c r="O1226" s="23"/>
      <c r="P1226" s="23"/>
      <c r="Q1226" s="23"/>
      <c r="R1226" s="23"/>
      <c r="S1226" s="64"/>
      <c r="T1226" s="24"/>
      <c r="U1226" s="49"/>
      <c r="V1226" s="54"/>
      <c r="W1226" s="25"/>
      <c r="X1226" s="25"/>
      <c r="Y1226" s="25"/>
      <c r="Z1226" s="25"/>
      <c r="AA1226" s="25"/>
      <c r="AB1226" s="25"/>
      <c r="AC1226" s="25"/>
      <c r="AD1226" s="55"/>
    </row>
    <row r="1227" spans="1:30" ht="20" customHeight="1" x14ac:dyDescent="0.2">
      <c r="A1227" s="20"/>
      <c r="B1227" s="33"/>
      <c r="C1227" s="63"/>
      <c r="D1227" s="22"/>
      <c r="E1227" s="23"/>
      <c r="F1227" s="23"/>
      <c r="G1227" s="23"/>
      <c r="H1227" s="23"/>
      <c r="I1227" s="23"/>
      <c r="J1227" s="23"/>
      <c r="K1227" s="23"/>
      <c r="L1227" s="23"/>
      <c r="M1227" s="23"/>
      <c r="N1227" s="27"/>
      <c r="O1227" s="23"/>
      <c r="P1227" s="23"/>
      <c r="Q1227" s="23"/>
      <c r="R1227" s="23"/>
      <c r="S1227" s="64"/>
      <c r="T1227" s="24"/>
      <c r="U1227" s="49"/>
      <c r="V1227" s="54"/>
      <c r="W1227" s="25"/>
      <c r="X1227" s="25"/>
      <c r="Y1227" s="25"/>
      <c r="Z1227" s="25"/>
      <c r="AA1227" s="25"/>
      <c r="AB1227" s="25"/>
      <c r="AC1227" s="25"/>
      <c r="AD1227" s="55"/>
    </row>
    <row r="1228" spans="1:30" ht="20" customHeight="1" x14ac:dyDescent="0.2">
      <c r="A1228" s="20"/>
      <c r="B1228" s="33"/>
      <c r="C1228" s="63"/>
      <c r="D1228" s="22"/>
      <c r="E1228" s="23"/>
      <c r="F1228" s="23"/>
      <c r="G1228" s="23"/>
      <c r="H1228" s="23"/>
      <c r="I1228" s="23"/>
      <c r="J1228" s="23"/>
      <c r="K1228" s="23"/>
      <c r="L1228" s="23"/>
      <c r="M1228" s="23"/>
      <c r="N1228" s="27"/>
      <c r="O1228" s="23"/>
      <c r="P1228" s="23"/>
      <c r="Q1228" s="23"/>
      <c r="R1228" s="23"/>
      <c r="S1228" s="64"/>
      <c r="T1228" s="24"/>
      <c r="U1228" s="49"/>
      <c r="V1228" s="54"/>
      <c r="W1228" s="25"/>
      <c r="X1228" s="25"/>
      <c r="Y1228" s="25"/>
      <c r="Z1228" s="25"/>
      <c r="AA1228" s="25"/>
      <c r="AB1228" s="25"/>
      <c r="AC1228" s="25"/>
      <c r="AD1228" s="55"/>
    </row>
    <row r="1229" spans="1:30" ht="20" customHeight="1" x14ac:dyDescent="0.2">
      <c r="A1229" s="20"/>
      <c r="B1229" s="33"/>
      <c r="C1229" s="63"/>
      <c r="D1229" s="22"/>
      <c r="E1229" s="23"/>
      <c r="F1229" s="23"/>
      <c r="G1229" s="23"/>
      <c r="H1229" s="23"/>
      <c r="I1229" s="23"/>
      <c r="J1229" s="23"/>
      <c r="K1229" s="23"/>
      <c r="L1229" s="23"/>
      <c r="M1229" s="23"/>
      <c r="N1229" s="27"/>
      <c r="O1229" s="23"/>
      <c r="P1229" s="23"/>
      <c r="Q1229" s="23"/>
      <c r="R1229" s="23"/>
      <c r="S1229" s="64"/>
      <c r="T1229" s="24"/>
      <c r="U1229" s="49"/>
      <c r="V1229" s="54"/>
      <c r="W1229" s="25"/>
      <c r="X1229" s="25"/>
      <c r="Y1229" s="25"/>
      <c r="Z1229" s="25"/>
      <c r="AA1229" s="25"/>
      <c r="AB1229" s="25"/>
      <c r="AC1229" s="25"/>
      <c r="AD1229" s="55"/>
    </row>
    <row r="1230" spans="1:30" ht="20" customHeight="1" x14ac:dyDescent="0.2">
      <c r="A1230" s="20"/>
      <c r="B1230" s="33"/>
      <c r="C1230" s="63"/>
      <c r="D1230" s="22"/>
      <c r="E1230" s="23"/>
      <c r="F1230" s="23"/>
      <c r="G1230" s="23"/>
      <c r="H1230" s="23"/>
      <c r="I1230" s="23"/>
      <c r="J1230" s="23"/>
      <c r="K1230" s="23"/>
      <c r="L1230" s="23"/>
      <c r="M1230" s="23"/>
      <c r="N1230" s="27"/>
      <c r="O1230" s="23"/>
      <c r="P1230" s="23"/>
      <c r="Q1230" s="23"/>
      <c r="R1230" s="23"/>
      <c r="S1230" s="64"/>
      <c r="T1230" s="24"/>
      <c r="U1230" s="49"/>
      <c r="V1230" s="54"/>
      <c r="W1230" s="25"/>
      <c r="X1230" s="25"/>
      <c r="Y1230" s="25"/>
      <c r="Z1230" s="25"/>
      <c r="AA1230" s="25"/>
      <c r="AB1230" s="25"/>
      <c r="AC1230" s="25"/>
      <c r="AD1230" s="55"/>
    </row>
    <row r="1231" spans="1:30" ht="20" customHeight="1" x14ac:dyDescent="0.2">
      <c r="A1231" s="20"/>
      <c r="B1231" s="33"/>
      <c r="C1231" s="63"/>
      <c r="D1231" s="22"/>
      <c r="E1231" s="23"/>
      <c r="F1231" s="23"/>
      <c r="G1231" s="23"/>
      <c r="H1231" s="23"/>
      <c r="I1231" s="23"/>
      <c r="J1231" s="23"/>
      <c r="K1231" s="23"/>
      <c r="L1231" s="23"/>
      <c r="M1231" s="23"/>
      <c r="N1231" s="27"/>
      <c r="O1231" s="23"/>
      <c r="P1231" s="23"/>
      <c r="Q1231" s="23"/>
      <c r="R1231" s="23"/>
      <c r="S1231" s="64"/>
      <c r="T1231" s="24"/>
      <c r="U1231" s="49"/>
      <c r="V1231" s="54"/>
      <c r="W1231" s="25"/>
      <c r="X1231" s="25"/>
      <c r="Y1231" s="25"/>
      <c r="Z1231" s="25"/>
      <c r="AA1231" s="25"/>
      <c r="AB1231" s="25"/>
      <c r="AC1231" s="25"/>
      <c r="AD1231" s="55"/>
    </row>
    <row r="1232" spans="1:30" ht="20" customHeight="1" x14ac:dyDescent="0.2">
      <c r="A1232" s="20"/>
      <c r="B1232" s="33"/>
      <c r="C1232" s="63"/>
      <c r="D1232" s="22"/>
      <c r="E1232" s="23"/>
      <c r="F1232" s="23"/>
      <c r="G1232" s="23"/>
      <c r="H1232" s="23"/>
      <c r="I1232" s="23"/>
      <c r="J1232" s="23"/>
      <c r="K1232" s="23"/>
      <c r="L1232" s="23"/>
      <c r="M1232" s="23"/>
      <c r="N1232" s="27"/>
      <c r="O1232" s="23"/>
      <c r="P1232" s="23"/>
      <c r="Q1232" s="23"/>
      <c r="R1232" s="23"/>
      <c r="S1232" s="64"/>
      <c r="T1232" s="24"/>
      <c r="U1232" s="49"/>
      <c r="V1232" s="54"/>
      <c r="W1232" s="25"/>
      <c r="X1232" s="25"/>
      <c r="Y1232" s="25"/>
      <c r="Z1232" s="25"/>
      <c r="AA1232" s="25"/>
      <c r="AB1232" s="25"/>
      <c r="AC1232" s="25"/>
      <c r="AD1232" s="55"/>
    </row>
    <row r="1233" spans="1:30" ht="20" customHeight="1" x14ac:dyDescent="0.2">
      <c r="A1233" s="20"/>
      <c r="B1233" s="33"/>
      <c r="C1233" s="63"/>
      <c r="D1233" s="22"/>
      <c r="E1233" s="23"/>
      <c r="F1233" s="23"/>
      <c r="G1233" s="23"/>
      <c r="H1233" s="23"/>
      <c r="I1233" s="23"/>
      <c r="J1233" s="23"/>
      <c r="K1233" s="23"/>
      <c r="L1233" s="23"/>
      <c r="M1233" s="23"/>
      <c r="N1233" s="27"/>
      <c r="O1233" s="23"/>
      <c r="P1233" s="23"/>
      <c r="Q1233" s="23"/>
      <c r="R1233" s="23"/>
      <c r="S1233" s="64"/>
      <c r="T1233" s="24"/>
      <c r="U1233" s="49"/>
      <c r="V1233" s="54"/>
      <c r="W1233" s="25"/>
      <c r="X1233" s="25"/>
      <c r="Y1233" s="25"/>
      <c r="Z1233" s="25"/>
      <c r="AA1233" s="25"/>
      <c r="AB1233" s="25"/>
      <c r="AC1233" s="25"/>
      <c r="AD1233" s="55"/>
    </row>
    <row r="1234" spans="1:30" ht="20" customHeight="1" x14ac:dyDescent="0.2">
      <c r="A1234" s="20"/>
      <c r="B1234" s="33"/>
      <c r="C1234" s="63"/>
      <c r="D1234" s="22"/>
      <c r="E1234" s="23"/>
      <c r="F1234" s="23"/>
      <c r="G1234" s="23"/>
      <c r="H1234" s="23"/>
      <c r="I1234" s="23"/>
      <c r="J1234" s="23"/>
      <c r="K1234" s="23"/>
      <c r="L1234" s="23"/>
      <c r="M1234" s="23"/>
      <c r="N1234" s="27"/>
      <c r="O1234" s="23"/>
      <c r="P1234" s="23"/>
      <c r="Q1234" s="23"/>
      <c r="R1234" s="23"/>
      <c r="S1234" s="64"/>
      <c r="T1234" s="24"/>
      <c r="U1234" s="49"/>
      <c r="V1234" s="54"/>
      <c r="W1234" s="25"/>
      <c r="X1234" s="25"/>
      <c r="Y1234" s="25"/>
      <c r="Z1234" s="25"/>
      <c r="AA1234" s="25"/>
      <c r="AB1234" s="25"/>
      <c r="AC1234" s="25"/>
      <c r="AD1234" s="55"/>
    </row>
    <row r="1235" spans="1:30" ht="20" customHeight="1" x14ac:dyDescent="0.2">
      <c r="A1235" s="20"/>
      <c r="B1235" s="33"/>
      <c r="C1235" s="63"/>
      <c r="D1235" s="22"/>
      <c r="E1235" s="23"/>
      <c r="F1235" s="23"/>
      <c r="G1235" s="23"/>
      <c r="H1235" s="23"/>
      <c r="I1235" s="23"/>
      <c r="J1235" s="23"/>
      <c r="K1235" s="23"/>
      <c r="L1235" s="23"/>
      <c r="M1235" s="23"/>
      <c r="N1235" s="27"/>
      <c r="O1235" s="23"/>
      <c r="P1235" s="23"/>
      <c r="Q1235" s="23"/>
      <c r="R1235" s="23"/>
      <c r="S1235" s="64"/>
      <c r="T1235" s="24"/>
      <c r="U1235" s="49"/>
      <c r="V1235" s="54"/>
      <c r="W1235" s="25"/>
      <c r="X1235" s="25"/>
      <c r="Y1235" s="25"/>
      <c r="Z1235" s="25"/>
      <c r="AA1235" s="25"/>
      <c r="AB1235" s="25"/>
      <c r="AC1235" s="25"/>
      <c r="AD1235" s="55"/>
    </row>
    <row r="1236" spans="1:30" ht="20" customHeight="1" x14ac:dyDescent="0.2">
      <c r="A1236" s="20"/>
      <c r="B1236" s="33"/>
      <c r="C1236" s="63"/>
      <c r="D1236" s="22"/>
      <c r="E1236" s="23"/>
      <c r="F1236" s="23"/>
      <c r="G1236" s="23"/>
      <c r="H1236" s="23"/>
      <c r="I1236" s="23"/>
      <c r="J1236" s="23"/>
      <c r="K1236" s="23"/>
      <c r="L1236" s="23"/>
      <c r="M1236" s="23"/>
      <c r="N1236" s="27"/>
      <c r="O1236" s="23"/>
      <c r="P1236" s="23"/>
      <c r="Q1236" s="23"/>
      <c r="R1236" s="23"/>
      <c r="S1236" s="64"/>
      <c r="T1236" s="24"/>
      <c r="U1236" s="49"/>
      <c r="V1236" s="54"/>
      <c r="W1236" s="25"/>
      <c r="X1236" s="25"/>
      <c r="Y1236" s="25"/>
      <c r="Z1236" s="25"/>
      <c r="AA1236" s="25"/>
      <c r="AB1236" s="25"/>
      <c r="AC1236" s="25"/>
      <c r="AD1236" s="55"/>
    </row>
    <row r="1237" spans="1:30" ht="20" customHeight="1" x14ac:dyDescent="0.2">
      <c r="A1237" s="20"/>
      <c r="B1237" s="33"/>
      <c r="C1237" s="63"/>
      <c r="D1237" s="22"/>
      <c r="E1237" s="23"/>
      <c r="F1237" s="23"/>
      <c r="G1237" s="23"/>
      <c r="H1237" s="23"/>
      <c r="I1237" s="23"/>
      <c r="J1237" s="23"/>
      <c r="K1237" s="23"/>
      <c r="L1237" s="23"/>
      <c r="M1237" s="23"/>
      <c r="N1237" s="27"/>
      <c r="O1237" s="23"/>
      <c r="P1237" s="23"/>
      <c r="Q1237" s="23"/>
      <c r="R1237" s="23"/>
      <c r="S1237" s="64"/>
      <c r="T1237" s="24"/>
      <c r="U1237" s="49"/>
      <c r="V1237" s="54"/>
      <c r="W1237" s="25"/>
      <c r="X1237" s="25"/>
      <c r="Y1237" s="25"/>
      <c r="Z1237" s="25"/>
      <c r="AA1237" s="25"/>
      <c r="AB1237" s="25"/>
      <c r="AC1237" s="25"/>
      <c r="AD1237" s="55"/>
    </row>
    <row r="1238" spans="1:30" ht="20" customHeight="1" x14ac:dyDescent="0.2">
      <c r="A1238" s="20"/>
      <c r="B1238" s="33"/>
      <c r="C1238" s="63"/>
      <c r="D1238" s="22"/>
      <c r="E1238" s="23"/>
      <c r="F1238" s="23"/>
      <c r="G1238" s="23"/>
      <c r="H1238" s="23"/>
      <c r="I1238" s="23"/>
      <c r="J1238" s="23"/>
      <c r="K1238" s="23"/>
      <c r="L1238" s="23"/>
      <c r="M1238" s="23"/>
      <c r="N1238" s="27"/>
      <c r="O1238" s="23"/>
      <c r="P1238" s="23"/>
      <c r="Q1238" s="23"/>
      <c r="R1238" s="23"/>
      <c r="S1238" s="64"/>
      <c r="T1238" s="24"/>
      <c r="U1238" s="49"/>
      <c r="V1238" s="54"/>
      <c r="W1238" s="25"/>
      <c r="X1238" s="25"/>
      <c r="Y1238" s="25"/>
      <c r="Z1238" s="25"/>
      <c r="AA1238" s="25"/>
      <c r="AB1238" s="25"/>
      <c r="AC1238" s="25"/>
      <c r="AD1238" s="55"/>
    </row>
    <row r="1239" spans="1:30" ht="20" customHeight="1" x14ac:dyDescent="0.2">
      <c r="A1239" s="20"/>
      <c r="B1239" s="33"/>
      <c r="C1239" s="63"/>
      <c r="D1239" s="22"/>
      <c r="E1239" s="23"/>
      <c r="F1239" s="23"/>
      <c r="G1239" s="23"/>
      <c r="H1239" s="23"/>
      <c r="I1239" s="23"/>
      <c r="J1239" s="23"/>
      <c r="K1239" s="23"/>
      <c r="L1239" s="23"/>
      <c r="M1239" s="23"/>
      <c r="N1239" s="27"/>
      <c r="O1239" s="23"/>
      <c r="P1239" s="23"/>
      <c r="Q1239" s="23"/>
      <c r="R1239" s="23"/>
      <c r="S1239" s="64"/>
      <c r="T1239" s="24"/>
      <c r="U1239" s="49"/>
      <c r="V1239" s="54"/>
      <c r="W1239" s="25"/>
      <c r="X1239" s="25"/>
      <c r="Y1239" s="25"/>
      <c r="Z1239" s="25"/>
      <c r="AA1239" s="25"/>
      <c r="AB1239" s="25"/>
      <c r="AC1239" s="25"/>
      <c r="AD1239" s="55"/>
    </row>
    <row r="1240" spans="1:30" ht="20" customHeight="1" x14ac:dyDescent="0.2">
      <c r="A1240" s="20"/>
      <c r="B1240" s="33"/>
      <c r="C1240" s="63"/>
      <c r="D1240" s="22"/>
      <c r="E1240" s="23"/>
      <c r="F1240" s="23"/>
      <c r="G1240" s="23"/>
      <c r="H1240" s="23"/>
      <c r="I1240" s="23"/>
      <c r="J1240" s="23"/>
      <c r="K1240" s="23"/>
      <c r="L1240" s="23"/>
      <c r="M1240" s="23"/>
      <c r="N1240" s="27"/>
      <c r="O1240" s="23"/>
      <c r="P1240" s="23"/>
      <c r="Q1240" s="23"/>
      <c r="R1240" s="23"/>
      <c r="S1240" s="64"/>
      <c r="T1240" s="24"/>
      <c r="U1240" s="49"/>
      <c r="V1240" s="54"/>
      <c r="W1240" s="25"/>
      <c r="X1240" s="25"/>
      <c r="Y1240" s="25"/>
      <c r="Z1240" s="25"/>
      <c r="AA1240" s="25"/>
      <c r="AB1240" s="25"/>
      <c r="AC1240" s="25"/>
      <c r="AD1240" s="55"/>
    </row>
    <row r="1241" spans="1:30" ht="20" customHeight="1" x14ac:dyDescent="0.2">
      <c r="A1241" s="20"/>
      <c r="B1241" s="33"/>
      <c r="C1241" s="63"/>
      <c r="D1241" s="22"/>
      <c r="E1241" s="23"/>
      <c r="F1241" s="23"/>
      <c r="G1241" s="23"/>
      <c r="H1241" s="23"/>
      <c r="I1241" s="23"/>
      <c r="J1241" s="23"/>
      <c r="K1241" s="23"/>
      <c r="L1241" s="23"/>
      <c r="M1241" s="23"/>
      <c r="N1241" s="27"/>
      <c r="O1241" s="23"/>
      <c r="P1241" s="23"/>
      <c r="Q1241" s="23"/>
      <c r="R1241" s="23"/>
      <c r="S1241" s="64"/>
      <c r="T1241" s="24"/>
      <c r="U1241" s="49"/>
      <c r="V1241" s="54"/>
      <c r="W1241" s="25"/>
      <c r="X1241" s="25"/>
      <c r="Y1241" s="25"/>
      <c r="Z1241" s="25"/>
      <c r="AA1241" s="25"/>
      <c r="AB1241" s="25"/>
      <c r="AC1241" s="25"/>
      <c r="AD1241" s="55"/>
    </row>
    <row r="1242" spans="1:30" ht="20" customHeight="1" x14ac:dyDescent="0.2">
      <c r="A1242" s="20"/>
      <c r="B1242" s="33"/>
      <c r="C1242" s="63"/>
      <c r="D1242" s="22"/>
      <c r="E1242" s="23"/>
      <c r="F1242" s="23"/>
      <c r="G1242" s="23"/>
      <c r="H1242" s="23"/>
      <c r="I1242" s="23"/>
      <c r="J1242" s="23"/>
      <c r="K1242" s="23"/>
      <c r="L1242" s="23"/>
      <c r="M1242" s="23"/>
      <c r="N1242" s="27"/>
      <c r="O1242" s="23"/>
      <c r="P1242" s="23"/>
      <c r="Q1242" s="23"/>
      <c r="R1242" s="23"/>
      <c r="S1242" s="64"/>
      <c r="T1242" s="24"/>
      <c r="U1242" s="49"/>
      <c r="V1242" s="54"/>
      <c r="W1242" s="25"/>
      <c r="X1242" s="25"/>
      <c r="Y1242" s="25"/>
      <c r="Z1242" s="25"/>
      <c r="AA1242" s="25"/>
      <c r="AB1242" s="25"/>
      <c r="AC1242" s="25"/>
      <c r="AD1242" s="55"/>
    </row>
    <row r="1243" spans="1:30" ht="20" customHeight="1" x14ac:dyDescent="0.2">
      <c r="A1243" s="20"/>
      <c r="B1243" s="33"/>
      <c r="C1243" s="63"/>
      <c r="D1243" s="22"/>
      <c r="E1243" s="23"/>
      <c r="F1243" s="23"/>
      <c r="G1243" s="23"/>
      <c r="H1243" s="23"/>
      <c r="I1243" s="23"/>
      <c r="J1243" s="23"/>
      <c r="K1243" s="23"/>
      <c r="L1243" s="23"/>
      <c r="M1243" s="23"/>
      <c r="N1243" s="27"/>
      <c r="O1243" s="23"/>
      <c r="P1243" s="23"/>
      <c r="Q1243" s="23"/>
      <c r="R1243" s="23"/>
      <c r="S1243" s="64"/>
      <c r="T1243" s="24"/>
      <c r="U1243" s="49"/>
      <c r="V1243" s="54"/>
      <c r="W1243" s="25"/>
      <c r="X1243" s="25"/>
      <c r="Y1243" s="25"/>
      <c r="Z1243" s="25"/>
      <c r="AA1243" s="25"/>
      <c r="AB1243" s="25"/>
      <c r="AC1243" s="25"/>
      <c r="AD1243" s="55"/>
    </row>
    <row r="1244" spans="1:30" ht="20" customHeight="1" x14ac:dyDescent="0.2">
      <c r="A1244" s="20"/>
      <c r="B1244" s="33"/>
      <c r="C1244" s="63"/>
      <c r="D1244" s="22"/>
      <c r="E1244" s="23"/>
      <c r="F1244" s="23"/>
      <c r="G1244" s="23"/>
      <c r="H1244" s="23"/>
      <c r="I1244" s="23"/>
      <c r="J1244" s="23"/>
      <c r="K1244" s="23"/>
      <c r="L1244" s="23"/>
      <c r="M1244" s="23"/>
      <c r="N1244" s="27"/>
      <c r="O1244" s="23"/>
      <c r="P1244" s="23"/>
      <c r="Q1244" s="23"/>
      <c r="R1244" s="23"/>
      <c r="S1244" s="64"/>
      <c r="T1244" s="24"/>
      <c r="U1244" s="49"/>
      <c r="V1244" s="54"/>
      <c r="W1244" s="25"/>
      <c r="X1244" s="25"/>
      <c r="Y1244" s="25"/>
      <c r="Z1244" s="25"/>
      <c r="AA1244" s="25"/>
      <c r="AB1244" s="25"/>
      <c r="AC1244" s="25"/>
      <c r="AD1244" s="55"/>
    </row>
    <row r="1245" spans="1:30" ht="20" customHeight="1" x14ac:dyDescent="0.2">
      <c r="A1245" s="20"/>
      <c r="B1245" s="33"/>
      <c r="C1245" s="63"/>
      <c r="D1245" s="22"/>
      <c r="E1245" s="23"/>
      <c r="F1245" s="23"/>
      <c r="G1245" s="23"/>
      <c r="H1245" s="23"/>
      <c r="I1245" s="23"/>
      <c r="J1245" s="23"/>
      <c r="K1245" s="23"/>
      <c r="L1245" s="23"/>
      <c r="M1245" s="23"/>
      <c r="N1245" s="27"/>
      <c r="O1245" s="23"/>
      <c r="P1245" s="23"/>
      <c r="Q1245" s="23"/>
      <c r="R1245" s="23"/>
      <c r="S1245" s="64"/>
      <c r="T1245" s="24"/>
      <c r="U1245" s="49"/>
      <c r="V1245" s="54"/>
      <c r="W1245" s="25"/>
      <c r="X1245" s="25"/>
      <c r="Y1245" s="25"/>
      <c r="Z1245" s="25"/>
      <c r="AA1245" s="25"/>
      <c r="AB1245" s="25"/>
      <c r="AC1245" s="25"/>
      <c r="AD1245" s="55"/>
    </row>
    <row r="1246" spans="1:30" ht="20" customHeight="1" x14ac:dyDescent="0.2">
      <c r="A1246" s="20"/>
      <c r="B1246" s="33"/>
      <c r="C1246" s="63"/>
      <c r="D1246" s="22"/>
      <c r="E1246" s="23"/>
      <c r="F1246" s="23"/>
      <c r="G1246" s="23"/>
      <c r="H1246" s="23"/>
      <c r="I1246" s="23"/>
      <c r="J1246" s="23"/>
      <c r="K1246" s="23"/>
      <c r="L1246" s="23"/>
      <c r="M1246" s="23"/>
      <c r="N1246" s="27"/>
      <c r="O1246" s="23"/>
      <c r="P1246" s="23"/>
      <c r="Q1246" s="23"/>
      <c r="R1246" s="23"/>
      <c r="S1246" s="64"/>
      <c r="T1246" s="24"/>
      <c r="U1246" s="49"/>
      <c r="V1246" s="54"/>
      <c r="W1246" s="25"/>
      <c r="X1246" s="25"/>
      <c r="Y1246" s="25"/>
      <c r="Z1246" s="25"/>
      <c r="AA1246" s="25"/>
      <c r="AB1246" s="25"/>
      <c r="AC1246" s="25"/>
      <c r="AD1246" s="55"/>
    </row>
    <row r="1247" spans="1:30" ht="20" customHeight="1" x14ac:dyDescent="0.2">
      <c r="A1247" s="20"/>
      <c r="B1247" s="33"/>
      <c r="C1247" s="63"/>
      <c r="D1247" s="22"/>
      <c r="E1247" s="23"/>
      <c r="F1247" s="23"/>
      <c r="G1247" s="23"/>
      <c r="H1247" s="23"/>
      <c r="I1247" s="23"/>
      <c r="J1247" s="23"/>
      <c r="K1247" s="23"/>
      <c r="L1247" s="23"/>
      <c r="M1247" s="23"/>
      <c r="N1247" s="27"/>
      <c r="O1247" s="23"/>
      <c r="P1247" s="23"/>
      <c r="Q1247" s="23"/>
      <c r="R1247" s="23"/>
      <c r="S1247" s="64"/>
      <c r="T1247" s="24"/>
      <c r="U1247" s="49"/>
      <c r="V1247" s="54"/>
      <c r="W1247" s="25"/>
      <c r="X1247" s="25"/>
      <c r="Y1247" s="25"/>
      <c r="Z1247" s="25"/>
      <c r="AA1247" s="25"/>
      <c r="AB1247" s="25"/>
      <c r="AC1247" s="25"/>
      <c r="AD1247" s="55"/>
    </row>
    <row r="1248" spans="1:30" ht="20" customHeight="1" x14ac:dyDescent="0.2">
      <c r="A1248" s="20"/>
      <c r="B1248" s="33"/>
      <c r="C1248" s="63"/>
      <c r="D1248" s="22"/>
      <c r="E1248" s="23"/>
      <c r="F1248" s="23"/>
      <c r="G1248" s="23"/>
      <c r="H1248" s="23"/>
      <c r="I1248" s="23"/>
      <c r="J1248" s="23"/>
      <c r="K1248" s="23"/>
      <c r="L1248" s="23"/>
      <c r="M1248" s="23"/>
      <c r="N1248" s="27"/>
      <c r="O1248" s="23"/>
      <c r="P1248" s="23"/>
      <c r="Q1248" s="23"/>
      <c r="R1248" s="23"/>
      <c r="S1248" s="64"/>
      <c r="T1248" s="24"/>
      <c r="U1248" s="49"/>
      <c r="V1248" s="54"/>
      <c r="W1248" s="25"/>
      <c r="X1248" s="25"/>
      <c r="Y1248" s="25"/>
      <c r="Z1248" s="25"/>
      <c r="AA1248" s="25"/>
      <c r="AB1248" s="25"/>
      <c r="AC1248" s="25"/>
      <c r="AD1248" s="55"/>
    </row>
    <row r="1249" spans="1:30" ht="20" customHeight="1" x14ac:dyDescent="0.2">
      <c r="A1249" s="20"/>
      <c r="B1249" s="33"/>
      <c r="C1249" s="63"/>
      <c r="D1249" s="22"/>
      <c r="E1249" s="23"/>
      <c r="F1249" s="23"/>
      <c r="G1249" s="23"/>
      <c r="H1249" s="23"/>
      <c r="I1249" s="23"/>
      <c r="J1249" s="23"/>
      <c r="K1249" s="23"/>
      <c r="L1249" s="23"/>
      <c r="M1249" s="23"/>
      <c r="N1249" s="27"/>
      <c r="O1249" s="23"/>
      <c r="P1249" s="23"/>
      <c r="Q1249" s="23"/>
      <c r="R1249" s="23"/>
      <c r="S1249" s="64"/>
      <c r="T1249" s="24"/>
      <c r="U1249" s="49"/>
      <c r="V1249" s="54"/>
      <c r="W1249" s="25"/>
      <c r="X1249" s="25"/>
      <c r="Y1249" s="25"/>
      <c r="Z1249" s="25"/>
      <c r="AA1249" s="25"/>
      <c r="AB1249" s="25"/>
      <c r="AC1249" s="25"/>
      <c r="AD1249" s="55"/>
    </row>
    <row r="1250" spans="1:30" ht="20" customHeight="1" x14ac:dyDescent="0.2">
      <c r="A1250" s="20"/>
      <c r="B1250" s="33"/>
      <c r="C1250" s="63"/>
      <c r="D1250" s="22"/>
      <c r="E1250" s="23"/>
      <c r="F1250" s="23"/>
      <c r="G1250" s="23"/>
      <c r="H1250" s="23"/>
      <c r="I1250" s="23"/>
      <c r="J1250" s="23"/>
      <c r="K1250" s="23"/>
      <c r="L1250" s="23"/>
      <c r="M1250" s="23"/>
      <c r="N1250" s="27"/>
      <c r="O1250" s="23"/>
      <c r="P1250" s="23"/>
      <c r="Q1250" s="23"/>
      <c r="R1250" s="23"/>
      <c r="S1250" s="64"/>
      <c r="T1250" s="24"/>
      <c r="U1250" s="49"/>
      <c r="V1250" s="54"/>
      <c r="W1250" s="25"/>
      <c r="X1250" s="25"/>
      <c r="Y1250" s="25"/>
      <c r="Z1250" s="25"/>
      <c r="AA1250" s="25"/>
      <c r="AB1250" s="25"/>
      <c r="AC1250" s="25"/>
      <c r="AD1250" s="55"/>
    </row>
    <row r="1251" spans="1:30" ht="20" customHeight="1" x14ac:dyDescent="0.2">
      <c r="A1251" s="20"/>
      <c r="B1251" s="33"/>
      <c r="C1251" s="63"/>
      <c r="D1251" s="22"/>
      <c r="E1251" s="23"/>
      <c r="F1251" s="23"/>
      <c r="G1251" s="23"/>
      <c r="H1251" s="23"/>
      <c r="I1251" s="23"/>
      <c r="J1251" s="23"/>
      <c r="K1251" s="23"/>
      <c r="L1251" s="23"/>
      <c r="M1251" s="23"/>
      <c r="N1251" s="27"/>
      <c r="O1251" s="23"/>
      <c r="P1251" s="23"/>
      <c r="Q1251" s="23"/>
      <c r="R1251" s="23"/>
      <c r="S1251" s="64"/>
      <c r="T1251" s="24"/>
      <c r="U1251" s="49"/>
      <c r="V1251" s="54"/>
      <c r="W1251" s="25"/>
      <c r="X1251" s="25"/>
      <c r="Y1251" s="25"/>
      <c r="Z1251" s="25"/>
      <c r="AA1251" s="25"/>
      <c r="AB1251" s="25"/>
      <c r="AC1251" s="25"/>
      <c r="AD1251" s="55"/>
    </row>
    <row r="1252" spans="1:30" ht="20" customHeight="1" x14ac:dyDescent="0.2">
      <c r="A1252" s="20"/>
      <c r="B1252" s="33"/>
      <c r="C1252" s="63"/>
      <c r="D1252" s="22"/>
      <c r="E1252" s="23"/>
      <c r="F1252" s="23"/>
      <c r="G1252" s="23"/>
      <c r="H1252" s="23"/>
      <c r="I1252" s="23"/>
      <c r="J1252" s="23"/>
      <c r="K1252" s="23"/>
      <c r="L1252" s="23"/>
      <c r="M1252" s="23"/>
      <c r="N1252" s="27"/>
      <c r="O1252" s="23"/>
      <c r="P1252" s="23"/>
      <c r="Q1252" s="23"/>
      <c r="R1252" s="23"/>
      <c r="S1252" s="64"/>
      <c r="T1252" s="24"/>
      <c r="U1252" s="49"/>
      <c r="V1252" s="54"/>
      <c r="W1252" s="25"/>
      <c r="X1252" s="25"/>
      <c r="Y1252" s="25"/>
      <c r="Z1252" s="25"/>
      <c r="AA1252" s="25"/>
      <c r="AB1252" s="25"/>
      <c r="AC1252" s="25"/>
      <c r="AD1252" s="55"/>
    </row>
    <row r="1253" spans="1:30" ht="20" customHeight="1" x14ac:dyDescent="0.2">
      <c r="A1253" s="20"/>
      <c r="B1253" s="33"/>
      <c r="C1253" s="63"/>
      <c r="D1253" s="22"/>
      <c r="E1253" s="23"/>
      <c r="F1253" s="23"/>
      <c r="G1253" s="23"/>
      <c r="H1253" s="23"/>
      <c r="I1253" s="23"/>
      <c r="J1253" s="23"/>
      <c r="K1253" s="23"/>
      <c r="L1253" s="23"/>
      <c r="M1253" s="23"/>
      <c r="N1253" s="27"/>
      <c r="O1253" s="23"/>
      <c r="P1253" s="23"/>
      <c r="Q1253" s="23"/>
      <c r="R1253" s="23"/>
      <c r="S1253" s="64"/>
      <c r="T1253" s="24"/>
      <c r="U1253" s="49"/>
      <c r="V1253" s="54"/>
      <c r="W1253" s="25"/>
      <c r="X1253" s="25"/>
      <c r="Y1253" s="25"/>
      <c r="Z1253" s="25"/>
      <c r="AA1253" s="25"/>
      <c r="AB1253" s="25"/>
      <c r="AC1253" s="25"/>
      <c r="AD1253" s="55"/>
    </row>
    <row r="1254" spans="1:30" ht="20" customHeight="1" x14ac:dyDescent="0.2">
      <c r="A1254" s="20"/>
      <c r="B1254" s="33"/>
      <c r="C1254" s="63"/>
      <c r="D1254" s="22"/>
      <c r="E1254" s="23"/>
      <c r="F1254" s="23"/>
      <c r="G1254" s="23"/>
      <c r="H1254" s="23"/>
      <c r="I1254" s="23"/>
      <c r="J1254" s="23"/>
      <c r="K1254" s="23"/>
      <c r="L1254" s="23"/>
      <c r="M1254" s="23"/>
      <c r="N1254" s="27"/>
      <c r="O1254" s="23"/>
      <c r="P1254" s="23"/>
      <c r="Q1254" s="23"/>
      <c r="R1254" s="23"/>
      <c r="S1254" s="64"/>
      <c r="T1254" s="24"/>
      <c r="U1254" s="49"/>
      <c r="V1254" s="54"/>
      <c r="W1254" s="25"/>
      <c r="X1254" s="25"/>
      <c r="Y1254" s="25"/>
      <c r="Z1254" s="25"/>
      <c r="AA1254" s="25"/>
      <c r="AB1254" s="25"/>
      <c r="AC1254" s="25"/>
      <c r="AD1254" s="55"/>
    </row>
    <row r="1255" spans="1:30" ht="20" customHeight="1" x14ac:dyDescent="0.2">
      <c r="A1255" s="20"/>
      <c r="B1255" s="33"/>
      <c r="C1255" s="63"/>
      <c r="D1255" s="22"/>
      <c r="E1255" s="23"/>
      <c r="F1255" s="23"/>
      <c r="G1255" s="23"/>
      <c r="H1255" s="23"/>
      <c r="I1255" s="23"/>
      <c r="J1255" s="23"/>
      <c r="K1255" s="23"/>
      <c r="L1255" s="23"/>
      <c r="M1255" s="23"/>
      <c r="N1255" s="27"/>
      <c r="O1255" s="23"/>
      <c r="P1255" s="23"/>
      <c r="Q1255" s="23"/>
      <c r="R1255" s="23"/>
      <c r="S1255" s="64"/>
      <c r="T1255" s="24"/>
      <c r="U1255" s="49"/>
      <c r="V1255" s="54"/>
      <c r="W1255" s="25"/>
      <c r="X1255" s="25"/>
      <c r="Y1255" s="25"/>
      <c r="Z1255" s="25"/>
      <c r="AA1255" s="25"/>
      <c r="AB1255" s="25"/>
      <c r="AC1255" s="25"/>
      <c r="AD1255" s="55"/>
    </row>
    <row r="1256" spans="1:30" ht="20" customHeight="1" x14ac:dyDescent="0.2">
      <c r="A1256" s="20"/>
      <c r="B1256" s="33"/>
      <c r="C1256" s="63"/>
      <c r="D1256" s="22"/>
      <c r="E1256" s="23"/>
      <c r="F1256" s="23"/>
      <c r="G1256" s="23"/>
      <c r="H1256" s="23"/>
      <c r="I1256" s="23"/>
      <c r="J1256" s="23"/>
      <c r="K1256" s="23"/>
      <c r="L1256" s="23"/>
      <c r="M1256" s="23"/>
      <c r="N1256" s="27"/>
      <c r="O1256" s="23"/>
      <c r="P1256" s="23"/>
      <c r="Q1256" s="23"/>
      <c r="R1256" s="23"/>
      <c r="S1256" s="64"/>
      <c r="T1256" s="24"/>
      <c r="U1256" s="49"/>
      <c r="V1256" s="54"/>
      <c r="W1256" s="25"/>
      <c r="X1256" s="25"/>
      <c r="Y1256" s="25"/>
      <c r="Z1256" s="25"/>
      <c r="AA1256" s="25"/>
      <c r="AB1256" s="25"/>
      <c r="AC1256" s="25"/>
      <c r="AD1256" s="55"/>
    </row>
    <row r="1257" spans="1:30" ht="20" customHeight="1" x14ac:dyDescent="0.2">
      <c r="A1257" s="20"/>
      <c r="B1257" s="33"/>
      <c r="C1257" s="63"/>
      <c r="D1257" s="22"/>
      <c r="E1257" s="23"/>
      <c r="F1257" s="23"/>
      <c r="G1257" s="23"/>
      <c r="H1257" s="23"/>
      <c r="I1257" s="23"/>
      <c r="J1257" s="23"/>
      <c r="K1257" s="23"/>
      <c r="L1257" s="23"/>
      <c r="M1257" s="23"/>
      <c r="N1257" s="27"/>
      <c r="O1257" s="23"/>
      <c r="P1257" s="23"/>
      <c r="Q1257" s="23"/>
      <c r="R1257" s="23"/>
      <c r="S1257" s="64"/>
      <c r="T1257" s="24"/>
      <c r="U1257" s="49"/>
      <c r="V1257" s="54"/>
      <c r="W1257" s="25"/>
      <c r="X1257" s="25"/>
      <c r="Y1257" s="25"/>
      <c r="Z1257" s="25"/>
      <c r="AA1257" s="25"/>
      <c r="AB1257" s="25"/>
      <c r="AC1257" s="25"/>
      <c r="AD1257" s="55"/>
    </row>
    <row r="1258" spans="1:30" ht="20" customHeight="1" x14ac:dyDescent="0.2">
      <c r="A1258" s="20"/>
      <c r="B1258" s="33"/>
      <c r="C1258" s="63"/>
      <c r="D1258" s="22"/>
      <c r="E1258" s="23"/>
      <c r="F1258" s="23"/>
      <c r="G1258" s="23"/>
      <c r="H1258" s="23"/>
      <c r="I1258" s="23"/>
      <c r="J1258" s="23"/>
      <c r="K1258" s="23"/>
      <c r="L1258" s="23"/>
      <c r="M1258" s="23"/>
      <c r="N1258" s="27"/>
      <c r="O1258" s="23"/>
      <c r="P1258" s="23"/>
      <c r="Q1258" s="23"/>
      <c r="R1258" s="23"/>
      <c r="S1258" s="64"/>
      <c r="T1258" s="24"/>
      <c r="U1258" s="49"/>
      <c r="V1258" s="54"/>
      <c r="W1258" s="25"/>
      <c r="X1258" s="25"/>
      <c r="Y1258" s="25"/>
      <c r="Z1258" s="25"/>
      <c r="AA1258" s="25"/>
      <c r="AB1258" s="25"/>
      <c r="AC1258" s="25"/>
      <c r="AD1258" s="55"/>
    </row>
    <row r="1259" spans="1:30" ht="20" customHeight="1" x14ac:dyDescent="0.2">
      <c r="A1259" s="20"/>
      <c r="B1259" s="33"/>
      <c r="C1259" s="63"/>
      <c r="D1259" s="22"/>
      <c r="E1259" s="23"/>
      <c r="F1259" s="23"/>
      <c r="G1259" s="23"/>
      <c r="H1259" s="23"/>
      <c r="I1259" s="23"/>
      <c r="J1259" s="23"/>
      <c r="K1259" s="23"/>
      <c r="L1259" s="23"/>
      <c r="M1259" s="23"/>
      <c r="N1259" s="27"/>
      <c r="O1259" s="23"/>
      <c r="P1259" s="23"/>
      <c r="Q1259" s="23"/>
      <c r="R1259" s="23"/>
      <c r="S1259" s="64"/>
      <c r="T1259" s="24"/>
      <c r="U1259" s="49"/>
      <c r="V1259" s="54"/>
      <c r="W1259" s="25"/>
      <c r="X1259" s="25"/>
      <c r="Y1259" s="25"/>
      <c r="Z1259" s="25"/>
      <c r="AA1259" s="25"/>
      <c r="AB1259" s="25"/>
      <c r="AC1259" s="25"/>
      <c r="AD1259" s="55"/>
    </row>
    <row r="1260" spans="1:30" ht="20" customHeight="1" x14ac:dyDescent="0.2">
      <c r="A1260" s="20"/>
      <c r="B1260" s="33"/>
      <c r="C1260" s="63"/>
      <c r="D1260" s="22"/>
      <c r="E1260" s="23"/>
      <c r="F1260" s="23"/>
      <c r="G1260" s="23"/>
      <c r="H1260" s="23"/>
      <c r="I1260" s="23"/>
      <c r="J1260" s="23"/>
      <c r="K1260" s="23"/>
      <c r="L1260" s="23"/>
      <c r="M1260" s="23"/>
      <c r="N1260" s="27"/>
      <c r="O1260" s="23"/>
      <c r="P1260" s="23"/>
      <c r="Q1260" s="23"/>
      <c r="R1260" s="23"/>
      <c r="S1260" s="64"/>
      <c r="T1260" s="24"/>
      <c r="U1260" s="49"/>
      <c r="V1260" s="54"/>
      <c r="W1260" s="25"/>
      <c r="X1260" s="25"/>
      <c r="Y1260" s="25"/>
      <c r="Z1260" s="25"/>
      <c r="AA1260" s="25"/>
      <c r="AB1260" s="25"/>
      <c r="AC1260" s="25"/>
      <c r="AD1260" s="55"/>
    </row>
    <row r="1261" spans="1:30" ht="20" customHeight="1" x14ac:dyDescent="0.2">
      <c r="A1261" s="20"/>
      <c r="B1261" s="33"/>
      <c r="C1261" s="63"/>
      <c r="D1261" s="22"/>
      <c r="E1261" s="23"/>
      <c r="F1261" s="23"/>
      <c r="G1261" s="23"/>
      <c r="H1261" s="23"/>
      <c r="I1261" s="23"/>
      <c r="J1261" s="23"/>
      <c r="K1261" s="23"/>
      <c r="L1261" s="23"/>
      <c r="M1261" s="23"/>
      <c r="N1261" s="27"/>
      <c r="O1261" s="23"/>
      <c r="P1261" s="23"/>
      <c r="Q1261" s="23"/>
      <c r="R1261" s="23"/>
      <c r="S1261" s="64"/>
      <c r="T1261" s="24"/>
      <c r="U1261" s="49"/>
      <c r="V1261" s="54"/>
      <c r="W1261" s="25"/>
      <c r="X1261" s="25"/>
      <c r="Y1261" s="25"/>
      <c r="Z1261" s="25"/>
      <c r="AA1261" s="25"/>
      <c r="AB1261" s="25"/>
      <c r="AC1261" s="25"/>
      <c r="AD1261" s="55"/>
    </row>
    <row r="1262" spans="1:30" ht="20" customHeight="1" x14ac:dyDescent="0.2">
      <c r="A1262" s="20"/>
      <c r="B1262" s="33"/>
      <c r="C1262" s="63"/>
      <c r="D1262" s="22"/>
      <c r="E1262" s="23"/>
      <c r="F1262" s="23"/>
      <c r="G1262" s="23"/>
      <c r="H1262" s="23"/>
      <c r="I1262" s="23"/>
      <c r="J1262" s="23"/>
      <c r="K1262" s="23"/>
      <c r="L1262" s="23"/>
      <c r="M1262" s="23"/>
      <c r="N1262" s="27"/>
      <c r="O1262" s="23"/>
      <c r="P1262" s="23"/>
      <c r="Q1262" s="23"/>
      <c r="R1262" s="23"/>
      <c r="S1262" s="64"/>
      <c r="T1262" s="24"/>
      <c r="U1262" s="49"/>
      <c r="V1262" s="54"/>
      <c r="W1262" s="25"/>
      <c r="X1262" s="25"/>
      <c r="Y1262" s="25"/>
      <c r="Z1262" s="25"/>
      <c r="AA1262" s="25"/>
      <c r="AB1262" s="25"/>
      <c r="AC1262" s="25"/>
      <c r="AD1262" s="55"/>
    </row>
    <row r="1263" spans="1:30" ht="20" customHeight="1" x14ac:dyDescent="0.2">
      <c r="A1263" s="20"/>
      <c r="B1263" s="33"/>
      <c r="C1263" s="63"/>
      <c r="D1263" s="22"/>
      <c r="E1263" s="23"/>
      <c r="F1263" s="23"/>
      <c r="G1263" s="23"/>
      <c r="H1263" s="23"/>
      <c r="I1263" s="23"/>
      <c r="J1263" s="23"/>
      <c r="K1263" s="23"/>
      <c r="L1263" s="23"/>
      <c r="M1263" s="23"/>
      <c r="N1263" s="27"/>
      <c r="O1263" s="23"/>
      <c r="P1263" s="23"/>
      <c r="Q1263" s="23"/>
      <c r="R1263" s="23"/>
      <c r="S1263" s="64"/>
      <c r="T1263" s="24"/>
      <c r="U1263" s="49"/>
      <c r="V1263" s="54"/>
      <c r="W1263" s="25"/>
      <c r="X1263" s="25"/>
      <c r="Y1263" s="25"/>
      <c r="Z1263" s="25"/>
      <c r="AA1263" s="25"/>
      <c r="AB1263" s="25"/>
      <c r="AC1263" s="25"/>
      <c r="AD1263" s="55"/>
    </row>
    <row r="1264" spans="1:30" ht="20" customHeight="1" x14ac:dyDescent="0.2">
      <c r="A1264" s="20"/>
      <c r="B1264" s="33"/>
      <c r="C1264" s="63"/>
      <c r="D1264" s="22"/>
      <c r="E1264" s="23"/>
      <c r="F1264" s="23"/>
      <c r="G1264" s="23"/>
      <c r="H1264" s="23"/>
      <c r="I1264" s="23"/>
      <c r="J1264" s="23"/>
      <c r="K1264" s="23"/>
      <c r="L1264" s="23"/>
      <c r="M1264" s="23"/>
      <c r="N1264" s="27"/>
      <c r="O1264" s="23"/>
      <c r="P1264" s="23"/>
      <c r="Q1264" s="23"/>
      <c r="R1264" s="23"/>
      <c r="S1264" s="64"/>
      <c r="T1264" s="24"/>
      <c r="U1264" s="49"/>
      <c r="V1264" s="54"/>
      <c r="W1264" s="25"/>
      <c r="X1264" s="25"/>
      <c r="Y1264" s="25"/>
      <c r="Z1264" s="25"/>
      <c r="AA1264" s="25"/>
      <c r="AB1264" s="25"/>
      <c r="AC1264" s="25"/>
      <c r="AD1264" s="55"/>
    </row>
    <row r="1265" spans="1:30" ht="20" customHeight="1" x14ac:dyDescent="0.2">
      <c r="A1265" s="20"/>
      <c r="B1265" s="33"/>
      <c r="C1265" s="63"/>
      <c r="D1265" s="22"/>
      <c r="E1265" s="23"/>
      <c r="F1265" s="23"/>
      <c r="G1265" s="23"/>
      <c r="H1265" s="23"/>
      <c r="I1265" s="23"/>
      <c r="J1265" s="23"/>
      <c r="K1265" s="23"/>
      <c r="L1265" s="23"/>
      <c r="M1265" s="23"/>
      <c r="N1265" s="27"/>
      <c r="O1265" s="23"/>
      <c r="P1265" s="23"/>
      <c r="Q1265" s="23"/>
      <c r="R1265" s="23"/>
      <c r="S1265" s="64"/>
      <c r="T1265" s="24"/>
      <c r="U1265" s="49"/>
      <c r="V1265" s="54"/>
      <c r="W1265" s="25"/>
      <c r="X1265" s="25"/>
      <c r="Y1265" s="25"/>
      <c r="Z1265" s="25"/>
      <c r="AA1265" s="25"/>
      <c r="AB1265" s="25"/>
      <c r="AC1265" s="25"/>
      <c r="AD1265" s="55"/>
    </row>
    <row r="1266" spans="1:30" ht="20" customHeight="1" x14ac:dyDescent="0.2">
      <c r="A1266" s="20"/>
      <c r="B1266" s="33"/>
      <c r="C1266" s="63"/>
      <c r="D1266" s="22"/>
      <c r="E1266" s="23"/>
      <c r="F1266" s="23"/>
      <c r="G1266" s="23"/>
      <c r="H1266" s="23"/>
      <c r="I1266" s="23"/>
      <c r="J1266" s="23"/>
      <c r="K1266" s="23"/>
      <c r="L1266" s="23"/>
      <c r="M1266" s="23"/>
      <c r="N1266" s="27"/>
      <c r="O1266" s="23"/>
      <c r="P1266" s="23"/>
      <c r="Q1266" s="23"/>
      <c r="R1266" s="23"/>
      <c r="S1266" s="64"/>
      <c r="T1266" s="24"/>
      <c r="U1266" s="49"/>
      <c r="V1266" s="54"/>
      <c r="W1266" s="25"/>
      <c r="X1266" s="25"/>
      <c r="Y1266" s="25"/>
      <c r="Z1266" s="25"/>
      <c r="AA1266" s="25"/>
      <c r="AB1266" s="25"/>
      <c r="AC1266" s="25"/>
      <c r="AD1266" s="55"/>
    </row>
    <row r="1267" spans="1:30" ht="20" customHeight="1" x14ac:dyDescent="0.2">
      <c r="A1267" s="20"/>
      <c r="B1267" s="33"/>
      <c r="C1267" s="63"/>
      <c r="D1267" s="22"/>
      <c r="E1267" s="23"/>
      <c r="F1267" s="23"/>
      <c r="G1267" s="23"/>
      <c r="H1267" s="23"/>
      <c r="I1267" s="23"/>
      <c r="J1267" s="23"/>
      <c r="K1267" s="23"/>
      <c r="L1267" s="23"/>
      <c r="M1267" s="23"/>
      <c r="N1267" s="27"/>
      <c r="O1267" s="23"/>
      <c r="P1267" s="23"/>
      <c r="Q1267" s="23"/>
      <c r="R1267" s="23"/>
      <c r="S1267" s="64"/>
      <c r="T1267" s="24"/>
      <c r="U1267" s="49"/>
      <c r="V1267" s="54"/>
      <c r="W1267" s="25"/>
      <c r="X1267" s="25"/>
      <c r="Y1267" s="25"/>
      <c r="Z1267" s="25"/>
      <c r="AA1267" s="25"/>
      <c r="AB1267" s="25"/>
      <c r="AC1267" s="25"/>
      <c r="AD1267" s="55"/>
    </row>
    <row r="1268" spans="1:30" ht="20" customHeight="1" x14ac:dyDescent="0.2">
      <c r="A1268" s="20"/>
      <c r="B1268" s="33"/>
      <c r="C1268" s="63"/>
      <c r="D1268" s="22"/>
      <c r="E1268" s="23"/>
      <c r="F1268" s="23"/>
      <c r="G1268" s="23"/>
      <c r="H1268" s="23"/>
      <c r="I1268" s="23"/>
      <c r="J1268" s="23"/>
      <c r="K1268" s="23"/>
      <c r="L1268" s="23"/>
      <c r="M1268" s="23"/>
      <c r="N1268" s="27"/>
      <c r="O1268" s="23"/>
      <c r="P1268" s="23"/>
      <c r="Q1268" s="23"/>
      <c r="R1268" s="23"/>
      <c r="S1268" s="64"/>
      <c r="T1268" s="24"/>
      <c r="U1268" s="49"/>
      <c r="V1268" s="54"/>
      <c r="W1268" s="25"/>
      <c r="X1268" s="25"/>
      <c r="Y1268" s="25"/>
      <c r="Z1268" s="25"/>
      <c r="AA1268" s="25"/>
      <c r="AB1268" s="25"/>
      <c r="AC1268" s="25"/>
      <c r="AD1268" s="55"/>
    </row>
    <row r="1269" spans="1:30" ht="20" customHeight="1" x14ac:dyDescent="0.2">
      <c r="A1269" s="20"/>
      <c r="B1269" s="33"/>
      <c r="C1269" s="63"/>
      <c r="D1269" s="22"/>
      <c r="E1269" s="23"/>
      <c r="F1269" s="23"/>
      <c r="G1269" s="23"/>
      <c r="H1269" s="23"/>
      <c r="I1269" s="23"/>
      <c r="J1269" s="23"/>
      <c r="K1269" s="23"/>
      <c r="L1269" s="23"/>
      <c r="M1269" s="23"/>
      <c r="N1269" s="27"/>
      <c r="O1269" s="23"/>
      <c r="P1269" s="23"/>
      <c r="Q1269" s="23"/>
      <c r="R1269" s="23"/>
      <c r="S1269" s="64"/>
      <c r="T1269" s="24"/>
      <c r="U1269" s="49"/>
      <c r="V1269" s="54"/>
      <c r="W1269" s="25"/>
      <c r="X1269" s="25"/>
      <c r="Y1269" s="25"/>
      <c r="Z1269" s="25"/>
      <c r="AA1269" s="25"/>
      <c r="AB1269" s="25"/>
      <c r="AC1269" s="25"/>
      <c r="AD1269" s="55"/>
    </row>
    <row r="1270" spans="1:30" ht="20" customHeight="1" x14ac:dyDescent="0.2">
      <c r="A1270" s="20"/>
      <c r="B1270" s="33"/>
      <c r="C1270" s="63"/>
      <c r="D1270" s="22"/>
      <c r="E1270" s="23"/>
      <c r="F1270" s="23"/>
      <c r="G1270" s="23"/>
      <c r="H1270" s="23"/>
      <c r="I1270" s="23"/>
      <c r="J1270" s="23"/>
      <c r="K1270" s="23"/>
      <c r="L1270" s="23"/>
      <c r="M1270" s="23"/>
      <c r="N1270" s="27"/>
      <c r="O1270" s="23"/>
      <c r="P1270" s="23"/>
      <c r="Q1270" s="23"/>
      <c r="R1270" s="23"/>
      <c r="S1270" s="64"/>
      <c r="T1270" s="24"/>
      <c r="U1270" s="49"/>
      <c r="V1270" s="54"/>
      <c r="W1270" s="25"/>
      <c r="X1270" s="25"/>
      <c r="Y1270" s="25"/>
      <c r="Z1270" s="25"/>
      <c r="AA1270" s="25"/>
      <c r="AB1270" s="25"/>
      <c r="AC1270" s="25"/>
      <c r="AD1270" s="55"/>
    </row>
    <row r="1271" spans="1:30" ht="20" customHeight="1" x14ac:dyDescent="0.2">
      <c r="A1271" s="20"/>
      <c r="B1271" s="33"/>
      <c r="C1271" s="63"/>
      <c r="D1271" s="22"/>
      <c r="E1271" s="23"/>
      <c r="F1271" s="23"/>
      <c r="G1271" s="23"/>
      <c r="H1271" s="23"/>
      <c r="I1271" s="23"/>
      <c r="J1271" s="23"/>
      <c r="K1271" s="23"/>
      <c r="L1271" s="23"/>
      <c r="M1271" s="23"/>
      <c r="N1271" s="27"/>
      <c r="O1271" s="23"/>
      <c r="P1271" s="23"/>
      <c r="Q1271" s="23"/>
      <c r="R1271" s="23"/>
      <c r="S1271" s="64"/>
      <c r="T1271" s="24"/>
      <c r="U1271" s="49"/>
      <c r="V1271" s="54"/>
      <c r="W1271" s="25"/>
      <c r="X1271" s="25"/>
      <c r="Y1271" s="25"/>
      <c r="Z1271" s="25"/>
      <c r="AA1271" s="25"/>
      <c r="AB1271" s="25"/>
      <c r="AC1271" s="25"/>
      <c r="AD1271" s="55"/>
    </row>
    <row r="1272" spans="1:30" ht="20" customHeight="1" x14ac:dyDescent="0.2">
      <c r="A1272" s="20"/>
      <c r="B1272" s="33"/>
      <c r="C1272" s="63"/>
      <c r="D1272" s="22"/>
      <c r="E1272" s="23"/>
      <c r="F1272" s="23"/>
      <c r="G1272" s="23"/>
      <c r="H1272" s="23"/>
      <c r="I1272" s="23"/>
      <c r="J1272" s="23"/>
      <c r="K1272" s="23"/>
      <c r="L1272" s="23"/>
      <c r="M1272" s="23"/>
      <c r="N1272" s="27"/>
      <c r="O1272" s="23"/>
      <c r="P1272" s="23"/>
      <c r="Q1272" s="23"/>
      <c r="R1272" s="23"/>
      <c r="S1272" s="64"/>
      <c r="T1272" s="24"/>
      <c r="U1272" s="49"/>
      <c r="V1272" s="54"/>
      <c r="W1272" s="25"/>
      <c r="X1272" s="25"/>
      <c r="Y1272" s="25"/>
      <c r="Z1272" s="25"/>
      <c r="AA1272" s="25"/>
      <c r="AB1272" s="25"/>
      <c r="AC1272" s="25"/>
      <c r="AD1272" s="55"/>
    </row>
    <row r="1273" spans="1:30" ht="20" customHeight="1" x14ac:dyDescent="0.2">
      <c r="A1273" s="20"/>
      <c r="B1273" s="33"/>
      <c r="C1273" s="63"/>
      <c r="D1273" s="22"/>
      <c r="E1273" s="23"/>
      <c r="F1273" s="23"/>
      <c r="G1273" s="23"/>
      <c r="H1273" s="23"/>
      <c r="I1273" s="23"/>
      <c r="J1273" s="23"/>
      <c r="K1273" s="23"/>
      <c r="L1273" s="23"/>
      <c r="M1273" s="23"/>
      <c r="N1273" s="27"/>
      <c r="O1273" s="23"/>
      <c r="P1273" s="23"/>
      <c r="Q1273" s="23"/>
      <c r="R1273" s="23"/>
      <c r="S1273" s="64"/>
      <c r="T1273" s="24"/>
      <c r="U1273" s="49"/>
      <c r="V1273" s="54"/>
      <c r="W1273" s="25"/>
      <c r="X1273" s="25"/>
      <c r="Y1273" s="25"/>
      <c r="Z1273" s="25"/>
      <c r="AA1273" s="25"/>
      <c r="AB1273" s="25"/>
      <c r="AC1273" s="25"/>
      <c r="AD1273" s="55"/>
    </row>
    <row r="1274" spans="1:30" ht="20" customHeight="1" x14ac:dyDescent="0.2">
      <c r="A1274" s="20"/>
      <c r="B1274" s="33"/>
      <c r="C1274" s="63"/>
      <c r="D1274" s="22"/>
      <c r="E1274" s="23"/>
      <c r="F1274" s="23"/>
      <c r="G1274" s="23"/>
      <c r="H1274" s="23"/>
      <c r="I1274" s="23"/>
      <c r="J1274" s="23"/>
      <c r="K1274" s="23"/>
      <c r="L1274" s="23"/>
      <c r="M1274" s="23"/>
      <c r="N1274" s="27"/>
      <c r="O1274" s="23"/>
      <c r="P1274" s="23"/>
      <c r="Q1274" s="23"/>
      <c r="R1274" s="23"/>
      <c r="S1274" s="64"/>
      <c r="T1274" s="24"/>
      <c r="U1274" s="49"/>
      <c r="V1274" s="54"/>
      <c r="W1274" s="25"/>
      <c r="X1274" s="25"/>
      <c r="Y1274" s="25"/>
      <c r="Z1274" s="25"/>
      <c r="AA1274" s="25"/>
      <c r="AB1274" s="25"/>
      <c r="AC1274" s="25"/>
      <c r="AD1274" s="55"/>
    </row>
    <row r="1275" spans="1:30" ht="20" customHeight="1" x14ac:dyDescent="0.2">
      <c r="A1275" s="20"/>
      <c r="B1275" s="33"/>
      <c r="C1275" s="63"/>
      <c r="D1275" s="22"/>
      <c r="E1275" s="23"/>
      <c r="F1275" s="23"/>
      <c r="G1275" s="23"/>
      <c r="H1275" s="23"/>
      <c r="I1275" s="23"/>
      <c r="J1275" s="23"/>
      <c r="K1275" s="23"/>
      <c r="L1275" s="23"/>
      <c r="M1275" s="23"/>
      <c r="N1275" s="27"/>
      <c r="O1275" s="23"/>
      <c r="P1275" s="23"/>
      <c r="Q1275" s="23"/>
      <c r="R1275" s="23"/>
      <c r="S1275" s="64"/>
      <c r="T1275" s="24"/>
      <c r="U1275" s="49"/>
      <c r="V1275" s="54"/>
      <c r="W1275" s="25"/>
      <c r="X1275" s="25"/>
      <c r="Y1275" s="25"/>
      <c r="Z1275" s="25"/>
      <c r="AA1275" s="25"/>
      <c r="AB1275" s="25"/>
      <c r="AC1275" s="25"/>
      <c r="AD1275" s="55"/>
    </row>
    <row r="1276" spans="1:30" ht="20" customHeight="1" x14ac:dyDescent="0.2">
      <c r="A1276" s="20"/>
      <c r="B1276" s="33"/>
      <c r="C1276" s="63"/>
      <c r="D1276" s="22"/>
      <c r="E1276" s="23"/>
      <c r="F1276" s="23"/>
      <c r="G1276" s="23"/>
      <c r="H1276" s="23"/>
      <c r="I1276" s="23"/>
      <c r="J1276" s="23"/>
      <c r="K1276" s="23"/>
      <c r="L1276" s="23"/>
      <c r="M1276" s="23"/>
      <c r="N1276" s="27"/>
      <c r="O1276" s="23"/>
      <c r="P1276" s="23"/>
      <c r="Q1276" s="23"/>
      <c r="R1276" s="23"/>
      <c r="S1276" s="64"/>
      <c r="T1276" s="24"/>
      <c r="U1276" s="49"/>
      <c r="V1276" s="54"/>
      <c r="W1276" s="25"/>
      <c r="X1276" s="25"/>
      <c r="Y1276" s="25"/>
      <c r="Z1276" s="25"/>
      <c r="AA1276" s="25"/>
      <c r="AB1276" s="25"/>
      <c r="AC1276" s="25"/>
      <c r="AD1276" s="55"/>
    </row>
    <row r="1277" spans="1:30" ht="20" customHeight="1" x14ac:dyDescent="0.2">
      <c r="A1277" s="20"/>
      <c r="B1277" s="33"/>
      <c r="C1277" s="63"/>
      <c r="D1277" s="22"/>
      <c r="E1277" s="23"/>
      <c r="F1277" s="23"/>
      <c r="G1277" s="23"/>
      <c r="H1277" s="23"/>
      <c r="I1277" s="23"/>
      <c r="J1277" s="23"/>
      <c r="K1277" s="23"/>
      <c r="L1277" s="23"/>
      <c r="M1277" s="23"/>
      <c r="N1277" s="27"/>
      <c r="O1277" s="23"/>
      <c r="P1277" s="23"/>
      <c r="Q1277" s="23"/>
      <c r="R1277" s="23"/>
      <c r="S1277" s="64"/>
      <c r="T1277" s="24"/>
      <c r="U1277" s="49"/>
      <c r="V1277" s="54"/>
      <c r="W1277" s="25"/>
      <c r="X1277" s="25"/>
      <c r="Y1277" s="25"/>
      <c r="Z1277" s="25"/>
      <c r="AA1277" s="25"/>
      <c r="AB1277" s="25"/>
      <c r="AC1277" s="25"/>
      <c r="AD1277" s="55"/>
    </row>
    <row r="1278" spans="1:30" ht="20" customHeight="1" x14ac:dyDescent="0.2">
      <c r="A1278" s="20"/>
      <c r="B1278" s="33"/>
      <c r="C1278" s="63"/>
      <c r="D1278" s="22"/>
      <c r="E1278" s="23"/>
      <c r="F1278" s="23"/>
      <c r="G1278" s="23"/>
      <c r="H1278" s="23"/>
      <c r="I1278" s="23"/>
      <c r="J1278" s="23"/>
      <c r="K1278" s="23"/>
      <c r="L1278" s="23"/>
      <c r="M1278" s="23"/>
      <c r="N1278" s="27"/>
      <c r="O1278" s="23"/>
      <c r="P1278" s="23"/>
      <c r="Q1278" s="23"/>
      <c r="R1278" s="23"/>
      <c r="S1278" s="64"/>
      <c r="T1278" s="24"/>
      <c r="U1278" s="49"/>
      <c r="V1278" s="54"/>
      <c r="W1278" s="25"/>
      <c r="X1278" s="25"/>
      <c r="Y1278" s="25"/>
      <c r="Z1278" s="25"/>
      <c r="AA1278" s="25"/>
      <c r="AB1278" s="25"/>
      <c r="AC1278" s="25"/>
      <c r="AD1278" s="55"/>
    </row>
    <row r="1279" spans="1:30" ht="20" customHeight="1" x14ac:dyDescent="0.2">
      <c r="A1279" s="20"/>
      <c r="B1279" s="33"/>
      <c r="C1279" s="63"/>
      <c r="D1279" s="22"/>
      <c r="E1279" s="23"/>
      <c r="F1279" s="23"/>
      <c r="G1279" s="23"/>
      <c r="H1279" s="23"/>
      <c r="I1279" s="23"/>
      <c r="J1279" s="23"/>
      <c r="K1279" s="23"/>
      <c r="L1279" s="23"/>
      <c r="M1279" s="23"/>
      <c r="N1279" s="27"/>
      <c r="O1279" s="23"/>
      <c r="P1279" s="23"/>
      <c r="Q1279" s="23"/>
      <c r="R1279" s="23"/>
      <c r="S1279" s="64"/>
      <c r="T1279" s="24"/>
      <c r="U1279" s="49"/>
      <c r="V1279" s="54"/>
      <c r="W1279" s="25"/>
      <c r="X1279" s="25"/>
      <c r="Y1279" s="25"/>
      <c r="Z1279" s="25"/>
      <c r="AA1279" s="25"/>
      <c r="AB1279" s="25"/>
      <c r="AC1279" s="25"/>
      <c r="AD1279" s="55"/>
    </row>
    <row r="1280" spans="1:30" ht="20" customHeight="1" x14ac:dyDescent="0.2">
      <c r="A1280" s="20"/>
      <c r="B1280" s="33"/>
      <c r="C1280" s="63"/>
      <c r="D1280" s="22"/>
      <c r="E1280" s="23"/>
      <c r="F1280" s="23"/>
      <c r="G1280" s="23"/>
      <c r="H1280" s="23"/>
      <c r="I1280" s="23"/>
      <c r="J1280" s="23"/>
      <c r="K1280" s="23"/>
      <c r="L1280" s="23"/>
      <c r="M1280" s="23"/>
      <c r="N1280" s="27"/>
      <c r="O1280" s="23"/>
      <c r="P1280" s="23"/>
      <c r="Q1280" s="23"/>
      <c r="R1280" s="23"/>
      <c r="S1280" s="64"/>
      <c r="T1280" s="24"/>
      <c r="U1280" s="49"/>
      <c r="V1280" s="54"/>
      <c r="W1280" s="25"/>
      <c r="X1280" s="25"/>
      <c r="Y1280" s="25"/>
      <c r="Z1280" s="25"/>
      <c r="AA1280" s="25"/>
      <c r="AB1280" s="25"/>
      <c r="AC1280" s="25"/>
      <c r="AD1280" s="55"/>
    </row>
    <row r="1281" spans="1:30" ht="20" customHeight="1" x14ac:dyDescent="0.2">
      <c r="A1281" s="20"/>
      <c r="B1281" s="33"/>
      <c r="C1281" s="63"/>
      <c r="D1281" s="22"/>
      <c r="E1281" s="23"/>
      <c r="F1281" s="23"/>
      <c r="G1281" s="23"/>
      <c r="H1281" s="23"/>
      <c r="I1281" s="23"/>
      <c r="J1281" s="23"/>
      <c r="K1281" s="23"/>
      <c r="L1281" s="23"/>
      <c r="M1281" s="23"/>
      <c r="N1281" s="27"/>
      <c r="O1281" s="23"/>
      <c r="P1281" s="23"/>
      <c r="Q1281" s="23"/>
      <c r="R1281" s="23"/>
      <c r="S1281" s="64"/>
      <c r="T1281" s="24"/>
      <c r="U1281" s="49"/>
      <c r="V1281" s="54"/>
      <c r="W1281" s="25"/>
      <c r="X1281" s="25"/>
      <c r="Y1281" s="25"/>
      <c r="Z1281" s="25"/>
      <c r="AA1281" s="25"/>
      <c r="AB1281" s="25"/>
      <c r="AC1281" s="25"/>
      <c r="AD1281" s="55"/>
    </row>
    <row r="1282" spans="1:30" ht="20" customHeight="1" x14ac:dyDescent="0.2">
      <c r="A1282" s="20"/>
      <c r="B1282" s="33"/>
      <c r="C1282" s="63"/>
      <c r="D1282" s="22"/>
      <c r="E1282" s="23"/>
      <c r="F1282" s="23"/>
      <c r="G1282" s="23"/>
      <c r="H1282" s="23"/>
      <c r="I1282" s="23"/>
      <c r="J1282" s="23"/>
      <c r="K1282" s="23"/>
      <c r="L1282" s="23"/>
      <c r="M1282" s="23"/>
      <c r="N1282" s="27"/>
      <c r="O1282" s="23"/>
      <c r="P1282" s="23"/>
      <c r="Q1282" s="23"/>
      <c r="R1282" s="23"/>
      <c r="S1282" s="64"/>
      <c r="T1282" s="24"/>
      <c r="U1282" s="49"/>
      <c r="V1282" s="54"/>
      <c r="W1282" s="25"/>
      <c r="X1282" s="25"/>
      <c r="Y1282" s="25"/>
      <c r="Z1282" s="25"/>
      <c r="AA1282" s="25"/>
      <c r="AB1282" s="25"/>
      <c r="AC1282" s="25"/>
      <c r="AD1282" s="55"/>
    </row>
    <row r="1283" spans="1:30" ht="20" customHeight="1" x14ac:dyDescent="0.2">
      <c r="A1283" s="20"/>
      <c r="B1283" s="33"/>
      <c r="C1283" s="63"/>
      <c r="D1283" s="22"/>
      <c r="E1283" s="23"/>
      <c r="F1283" s="23"/>
      <c r="G1283" s="23"/>
      <c r="H1283" s="23"/>
      <c r="I1283" s="23"/>
      <c r="J1283" s="23"/>
      <c r="K1283" s="23"/>
      <c r="L1283" s="23"/>
      <c r="M1283" s="23"/>
      <c r="N1283" s="27"/>
      <c r="O1283" s="23"/>
      <c r="P1283" s="23"/>
      <c r="Q1283" s="23"/>
      <c r="R1283" s="23"/>
      <c r="S1283" s="64"/>
      <c r="T1283" s="24"/>
      <c r="U1283" s="49"/>
      <c r="V1283" s="54"/>
      <c r="W1283" s="25"/>
      <c r="X1283" s="25"/>
      <c r="Y1283" s="25"/>
      <c r="Z1283" s="25"/>
      <c r="AA1283" s="25"/>
      <c r="AB1283" s="25"/>
      <c r="AC1283" s="25"/>
      <c r="AD1283" s="55"/>
    </row>
    <row r="1284" spans="1:30" ht="20" customHeight="1" x14ac:dyDescent="0.2">
      <c r="A1284" s="20"/>
      <c r="B1284" s="33"/>
      <c r="C1284" s="63"/>
      <c r="D1284" s="22"/>
      <c r="E1284" s="23"/>
      <c r="F1284" s="23"/>
      <c r="G1284" s="23"/>
      <c r="H1284" s="23"/>
      <c r="I1284" s="23"/>
      <c r="J1284" s="23"/>
      <c r="K1284" s="23"/>
      <c r="L1284" s="23"/>
      <c r="M1284" s="23"/>
      <c r="N1284" s="27"/>
      <c r="O1284" s="23"/>
      <c r="P1284" s="23"/>
      <c r="Q1284" s="23"/>
      <c r="R1284" s="23"/>
      <c r="S1284" s="64"/>
      <c r="T1284" s="24"/>
      <c r="U1284" s="49"/>
      <c r="V1284" s="54"/>
      <c r="W1284" s="25"/>
      <c r="X1284" s="25"/>
      <c r="Y1284" s="25"/>
      <c r="Z1284" s="25"/>
      <c r="AA1284" s="25"/>
      <c r="AB1284" s="25"/>
      <c r="AC1284" s="25"/>
      <c r="AD1284" s="55"/>
    </row>
    <row r="1285" spans="1:30" ht="20" customHeight="1" x14ac:dyDescent="0.2">
      <c r="A1285" s="20"/>
      <c r="B1285" s="33"/>
      <c r="C1285" s="63"/>
      <c r="D1285" s="22"/>
      <c r="E1285" s="23"/>
      <c r="F1285" s="23"/>
      <c r="G1285" s="23"/>
      <c r="H1285" s="23"/>
      <c r="I1285" s="23"/>
      <c r="J1285" s="23"/>
      <c r="K1285" s="23"/>
      <c r="L1285" s="23"/>
      <c r="M1285" s="23"/>
      <c r="N1285" s="27"/>
      <c r="O1285" s="23"/>
      <c r="P1285" s="23"/>
      <c r="Q1285" s="23"/>
      <c r="R1285" s="23"/>
      <c r="S1285" s="64"/>
      <c r="T1285" s="24"/>
      <c r="U1285" s="49"/>
      <c r="V1285" s="54"/>
      <c r="W1285" s="25"/>
      <c r="X1285" s="25"/>
      <c r="Y1285" s="25"/>
      <c r="Z1285" s="25"/>
      <c r="AA1285" s="25"/>
      <c r="AB1285" s="25"/>
      <c r="AC1285" s="25"/>
      <c r="AD1285" s="55"/>
    </row>
    <row r="1286" spans="1:30" ht="20" customHeight="1" x14ac:dyDescent="0.2">
      <c r="A1286" s="20"/>
      <c r="B1286" s="33"/>
      <c r="C1286" s="63"/>
      <c r="D1286" s="22"/>
      <c r="E1286" s="23"/>
      <c r="F1286" s="23"/>
      <c r="G1286" s="23"/>
      <c r="H1286" s="23"/>
      <c r="I1286" s="23"/>
      <c r="J1286" s="23"/>
      <c r="K1286" s="23"/>
      <c r="L1286" s="23"/>
      <c r="M1286" s="23"/>
      <c r="N1286" s="27"/>
      <c r="O1286" s="23"/>
      <c r="P1286" s="23"/>
      <c r="Q1286" s="23"/>
      <c r="R1286" s="23"/>
      <c r="S1286" s="64"/>
      <c r="T1286" s="24"/>
      <c r="U1286" s="49"/>
      <c r="V1286" s="54"/>
      <c r="W1286" s="25"/>
      <c r="X1286" s="25"/>
      <c r="Y1286" s="25"/>
      <c r="Z1286" s="25"/>
      <c r="AA1286" s="25"/>
      <c r="AB1286" s="25"/>
      <c r="AC1286" s="25"/>
      <c r="AD1286" s="55"/>
    </row>
    <row r="1287" spans="1:30" ht="20" customHeight="1" x14ac:dyDescent="0.2">
      <c r="A1287" s="20"/>
      <c r="B1287" s="33"/>
      <c r="C1287" s="63"/>
      <c r="D1287" s="22"/>
      <c r="E1287" s="23"/>
      <c r="F1287" s="23"/>
      <c r="G1287" s="23"/>
      <c r="H1287" s="23"/>
      <c r="I1287" s="23"/>
      <c r="J1287" s="23"/>
      <c r="K1287" s="23"/>
      <c r="L1287" s="23"/>
      <c r="M1287" s="23"/>
      <c r="N1287" s="27"/>
      <c r="O1287" s="23"/>
      <c r="P1287" s="23"/>
      <c r="Q1287" s="23"/>
      <c r="R1287" s="23"/>
      <c r="S1287" s="64"/>
      <c r="T1287" s="24"/>
      <c r="U1287" s="49"/>
      <c r="V1287" s="54"/>
      <c r="W1287" s="25"/>
      <c r="X1287" s="25"/>
      <c r="Y1287" s="25"/>
      <c r="Z1287" s="25"/>
      <c r="AA1287" s="25"/>
      <c r="AB1287" s="25"/>
      <c r="AC1287" s="25"/>
      <c r="AD1287" s="55"/>
    </row>
    <row r="1288" spans="1:30" ht="20" customHeight="1" x14ac:dyDescent="0.2">
      <c r="A1288" s="20"/>
      <c r="B1288" s="33"/>
      <c r="C1288" s="63"/>
      <c r="D1288" s="22"/>
      <c r="E1288" s="23"/>
      <c r="F1288" s="23"/>
      <c r="G1288" s="23"/>
      <c r="H1288" s="23"/>
      <c r="I1288" s="23"/>
      <c r="J1288" s="23"/>
      <c r="K1288" s="23"/>
      <c r="L1288" s="23"/>
      <c r="M1288" s="23"/>
      <c r="N1288" s="27"/>
      <c r="O1288" s="23"/>
      <c r="P1288" s="23"/>
      <c r="Q1288" s="23"/>
      <c r="R1288" s="23"/>
      <c r="S1288" s="64"/>
      <c r="T1288" s="24"/>
      <c r="U1288" s="49"/>
      <c r="V1288" s="54"/>
      <c r="W1288" s="25"/>
      <c r="X1288" s="25"/>
      <c r="Y1288" s="25"/>
      <c r="Z1288" s="25"/>
      <c r="AA1288" s="25"/>
      <c r="AB1288" s="25"/>
      <c r="AC1288" s="25"/>
      <c r="AD1288" s="55"/>
    </row>
    <row r="1289" spans="1:30" ht="20" customHeight="1" x14ac:dyDescent="0.2">
      <c r="A1289" s="20"/>
      <c r="B1289" s="33"/>
      <c r="C1289" s="63"/>
      <c r="D1289" s="22"/>
      <c r="E1289" s="23"/>
      <c r="F1289" s="23"/>
      <c r="G1289" s="23"/>
      <c r="H1289" s="23"/>
      <c r="I1289" s="23"/>
      <c r="J1289" s="23"/>
      <c r="K1289" s="23"/>
      <c r="L1289" s="23"/>
      <c r="M1289" s="23"/>
      <c r="N1289" s="27"/>
      <c r="O1289" s="23"/>
      <c r="P1289" s="23"/>
      <c r="Q1289" s="23"/>
      <c r="R1289" s="23"/>
      <c r="S1289" s="64"/>
      <c r="T1289" s="24"/>
      <c r="U1289" s="49"/>
      <c r="V1289" s="54"/>
      <c r="W1289" s="25"/>
      <c r="X1289" s="25"/>
      <c r="Y1289" s="25"/>
      <c r="Z1289" s="25"/>
      <c r="AA1289" s="25"/>
      <c r="AB1289" s="25"/>
      <c r="AC1289" s="25"/>
      <c r="AD1289" s="55"/>
    </row>
    <row r="1290" spans="1:30" ht="20" customHeight="1" x14ac:dyDescent="0.2">
      <c r="A1290" s="20"/>
      <c r="B1290" s="33"/>
      <c r="C1290" s="63"/>
      <c r="D1290" s="22"/>
      <c r="E1290" s="23"/>
      <c r="F1290" s="23"/>
      <c r="G1290" s="23"/>
      <c r="H1290" s="23"/>
      <c r="I1290" s="23"/>
      <c r="J1290" s="23"/>
      <c r="K1290" s="23"/>
      <c r="L1290" s="23"/>
      <c r="M1290" s="23"/>
      <c r="N1290" s="27"/>
      <c r="O1290" s="23"/>
      <c r="P1290" s="23"/>
      <c r="Q1290" s="23"/>
      <c r="R1290" s="23"/>
      <c r="S1290" s="64"/>
      <c r="T1290" s="24"/>
      <c r="U1290" s="49"/>
      <c r="V1290" s="54"/>
      <c r="W1290" s="25"/>
      <c r="X1290" s="25"/>
      <c r="Y1290" s="25"/>
      <c r="Z1290" s="25"/>
      <c r="AA1290" s="25"/>
      <c r="AB1290" s="25"/>
      <c r="AC1290" s="25"/>
      <c r="AD1290" s="55"/>
    </row>
    <row r="1291" spans="1:30" ht="20" customHeight="1" x14ac:dyDescent="0.2">
      <c r="A1291" s="20"/>
      <c r="B1291" s="33"/>
      <c r="C1291" s="63"/>
      <c r="D1291" s="22"/>
      <c r="E1291" s="23"/>
      <c r="F1291" s="23"/>
      <c r="G1291" s="23"/>
      <c r="H1291" s="23"/>
      <c r="I1291" s="23"/>
      <c r="J1291" s="23"/>
      <c r="K1291" s="23"/>
      <c r="L1291" s="23"/>
      <c r="M1291" s="23"/>
      <c r="N1291" s="27"/>
      <c r="O1291" s="23"/>
      <c r="P1291" s="23"/>
      <c r="Q1291" s="23"/>
      <c r="R1291" s="23"/>
      <c r="S1291" s="64"/>
      <c r="T1291" s="24"/>
      <c r="U1291" s="49"/>
      <c r="V1291" s="54"/>
      <c r="W1291" s="25"/>
      <c r="X1291" s="25"/>
      <c r="Y1291" s="25"/>
      <c r="Z1291" s="25"/>
      <c r="AA1291" s="25"/>
      <c r="AB1291" s="25"/>
      <c r="AC1291" s="25"/>
      <c r="AD1291" s="55"/>
    </row>
    <row r="1292" spans="1:30" ht="20" customHeight="1" x14ac:dyDescent="0.2">
      <c r="A1292" s="20"/>
      <c r="B1292" s="33"/>
      <c r="C1292" s="63"/>
      <c r="D1292" s="22"/>
      <c r="E1292" s="23"/>
      <c r="F1292" s="23"/>
      <c r="G1292" s="23"/>
      <c r="H1292" s="23"/>
      <c r="I1292" s="23"/>
      <c r="J1292" s="23"/>
      <c r="K1292" s="23"/>
      <c r="L1292" s="23"/>
      <c r="M1292" s="23"/>
      <c r="N1292" s="27"/>
      <c r="O1292" s="23"/>
      <c r="P1292" s="23"/>
      <c r="Q1292" s="23"/>
      <c r="R1292" s="23"/>
      <c r="S1292" s="64"/>
      <c r="T1292" s="24"/>
      <c r="U1292" s="49"/>
      <c r="V1292" s="54"/>
      <c r="W1292" s="25"/>
      <c r="X1292" s="25"/>
      <c r="Y1292" s="25"/>
      <c r="Z1292" s="25"/>
      <c r="AA1292" s="25"/>
      <c r="AB1292" s="25"/>
      <c r="AC1292" s="25"/>
      <c r="AD1292" s="55"/>
    </row>
    <row r="1293" spans="1:30" ht="20" customHeight="1" x14ac:dyDescent="0.2">
      <c r="A1293" s="20"/>
      <c r="B1293" s="33"/>
      <c r="C1293" s="63"/>
      <c r="D1293" s="22"/>
      <c r="E1293" s="23"/>
      <c r="F1293" s="23"/>
      <c r="G1293" s="23"/>
      <c r="H1293" s="23"/>
      <c r="I1293" s="23"/>
      <c r="J1293" s="23"/>
      <c r="K1293" s="23"/>
      <c r="L1293" s="23"/>
      <c r="M1293" s="23"/>
      <c r="N1293" s="27"/>
      <c r="O1293" s="23"/>
      <c r="P1293" s="23"/>
      <c r="Q1293" s="23"/>
      <c r="R1293" s="23"/>
      <c r="S1293" s="64"/>
      <c r="T1293" s="24"/>
      <c r="U1293" s="49"/>
      <c r="V1293" s="54"/>
      <c r="W1293" s="25"/>
      <c r="X1293" s="25"/>
      <c r="Y1293" s="25"/>
      <c r="Z1293" s="25"/>
      <c r="AA1293" s="25"/>
      <c r="AB1293" s="25"/>
      <c r="AC1293" s="25"/>
      <c r="AD1293" s="55"/>
    </row>
    <row r="1294" spans="1:30" ht="20" customHeight="1" x14ac:dyDescent="0.2">
      <c r="A1294" s="20"/>
      <c r="B1294" s="33"/>
      <c r="C1294" s="63"/>
      <c r="D1294" s="22"/>
      <c r="E1294" s="23"/>
      <c r="F1294" s="23"/>
      <c r="G1294" s="23"/>
      <c r="H1294" s="23"/>
      <c r="I1294" s="23"/>
      <c r="J1294" s="23"/>
      <c r="K1294" s="23"/>
      <c r="L1294" s="23"/>
      <c r="M1294" s="23"/>
      <c r="N1294" s="27"/>
      <c r="O1294" s="23"/>
      <c r="P1294" s="23"/>
      <c r="Q1294" s="23"/>
      <c r="R1294" s="23"/>
      <c r="S1294" s="64"/>
      <c r="T1294" s="24"/>
      <c r="U1294" s="49"/>
      <c r="V1294" s="54"/>
      <c r="W1294" s="25"/>
      <c r="X1294" s="25"/>
      <c r="Y1294" s="25"/>
      <c r="Z1294" s="25"/>
      <c r="AA1294" s="25"/>
      <c r="AB1294" s="25"/>
      <c r="AC1294" s="25"/>
      <c r="AD1294" s="55"/>
    </row>
    <row r="1295" spans="1:30" ht="20" customHeight="1" x14ac:dyDescent="0.2">
      <c r="A1295" s="20"/>
      <c r="B1295" s="33"/>
      <c r="C1295" s="63"/>
      <c r="D1295" s="22"/>
      <c r="E1295" s="23"/>
      <c r="F1295" s="23"/>
      <c r="G1295" s="23"/>
      <c r="H1295" s="23"/>
      <c r="I1295" s="23"/>
      <c r="J1295" s="23"/>
      <c r="K1295" s="23"/>
      <c r="L1295" s="23"/>
      <c r="M1295" s="23"/>
      <c r="N1295" s="27"/>
      <c r="O1295" s="23"/>
      <c r="P1295" s="23"/>
      <c r="Q1295" s="23"/>
      <c r="R1295" s="23"/>
      <c r="S1295" s="64"/>
      <c r="T1295" s="24"/>
      <c r="U1295" s="49"/>
      <c r="V1295" s="54"/>
      <c r="W1295" s="25"/>
      <c r="X1295" s="25"/>
      <c r="Y1295" s="25"/>
      <c r="Z1295" s="25"/>
      <c r="AA1295" s="25"/>
      <c r="AB1295" s="25"/>
      <c r="AC1295" s="25"/>
      <c r="AD1295" s="55"/>
    </row>
    <row r="1296" spans="1:30" ht="20" customHeight="1" x14ac:dyDescent="0.2">
      <c r="A1296" s="20"/>
      <c r="B1296" s="33"/>
      <c r="C1296" s="63"/>
      <c r="D1296" s="22"/>
      <c r="E1296" s="23"/>
      <c r="F1296" s="23"/>
      <c r="G1296" s="23"/>
      <c r="H1296" s="23"/>
      <c r="I1296" s="23"/>
      <c r="J1296" s="23"/>
      <c r="K1296" s="23"/>
      <c r="L1296" s="23"/>
      <c r="M1296" s="23"/>
      <c r="N1296" s="27"/>
      <c r="O1296" s="23"/>
      <c r="P1296" s="23"/>
      <c r="Q1296" s="23"/>
      <c r="R1296" s="23"/>
      <c r="S1296" s="64"/>
      <c r="T1296" s="24"/>
      <c r="U1296" s="49"/>
      <c r="V1296" s="54"/>
      <c r="W1296" s="25"/>
      <c r="X1296" s="25"/>
      <c r="Y1296" s="25"/>
      <c r="Z1296" s="25"/>
      <c r="AA1296" s="25"/>
      <c r="AB1296" s="25"/>
      <c r="AC1296" s="25"/>
      <c r="AD1296" s="55"/>
    </row>
    <row r="1297" spans="1:30" ht="20" customHeight="1" x14ac:dyDescent="0.2">
      <c r="A1297" s="20"/>
      <c r="B1297" s="33"/>
      <c r="C1297" s="63"/>
      <c r="D1297" s="22"/>
      <c r="E1297" s="23"/>
      <c r="F1297" s="23"/>
      <c r="G1297" s="23"/>
      <c r="H1297" s="23"/>
      <c r="I1297" s="23"/>
      <c r="J1297" s="23"/>
      <c r="K1297" s="23"/>
      <c r="L1297" s="23"/>
      <c r="M1297" s="23"/>
      <c r="N1297" s="27"/>
      <c r="O1297" s="23"/>
      <c r="P1297" s="23"/>
      <c r="Q1297" s="23"/>
      <c r="R1297" s="23"/>
      <c r="S1297" s="64"/>
      <c r="T1297" s="24"/>
      <c r="U1297" s="49"/>
      <c r="V1297" s="54"/>
      <c r="W1297" s="25"/>
      <c r="X1297" s="25"/>
      <c r="Y1297" s="25"/>
      <c r="Z1297" s="25"/>
      <c r="AA1297" s="25"/>
      <c r="AB1297" s="25"/>
      <c r="AC1297" s="25"/>
      <c r="AD1297" s="55"/>
    </row>
    <row r="1298" spans="1:30" ht="20" customHeight="1" x14ac:dyDescent="0.2">
      <c r="A1298" s="20"/>
      <c r="B1298" s="33"/>
      <c r="C1298" s="63"/>
      <c r="D1298" s="22"/>
      <c r="E1298" s="23"/>
      <c r="F1298" s="23"/>
      <c r="G1298" s="23"/>
      <c r="H1298" s="23"/>
      <c r="I1298" s="23"/>
      <c r="J1298" s="23"/>
      <c r="K1298" s="23"/>
      <c r="L1298" s="23"/>
      <c r="M1298" s="23"/>
      <c r="N1298" s="27"/>
      <c r="O1298" s="23"/>
      <c r="P1298" s="23"/>
      <c r="Q1298" s="23"/>
      <c r="R1298" s="23"/>
      <c r="S1298" s="64"/>
      <c r="T1298" s="24"/>
      <c r="U1298" s="49"/>
      <c r="V1298" s="54"/>
      <c r="W1298" s="25"/>
      <c r="X1298" s="25"/>
      <c r="Y1298" s="25"/>
      <c r="Z1298" s="25"/>
      <c r="AA1298" s="25"/>
      <c r="AB1298" s="25"/>
      <c r="AC1298" s="25"/>
      <c r="AD1298" s="55"/>
    </row>
    <row r="1299" spans="1:30" ht="20" customHeight="1" x14ac:dyDescent="0.2">
      <c r="A1299" s="20"/>
      <c r="B1299" s="33"/>
      <c r="C1299" s="63"/>
      <c r="D1299" s="22"/>
      <c r="E1299" s="23"/>
      <c r="F1299" s="23"/>
      <c r="G1299" s="23"/>
      <c r="H1299" s="23"/>
      <c r="I1299" s="23"/>
      <c r="J1299" s="23"/>
      <c r="K1299" s="23"/>
      <c r="L1299" s="23"/>
      <c r="M1299" s="23"/>
      <c r="N1299" s="27"/>
      <c r="O1299" s="23"/>
      <c r="P1299" s="23"/>
      <c r="Q1299" s="23"/>
      <c r="R1299" s="23"/>
      <c r="S1299" s="64"/>
      <c r="T1299" s="24"/>
      <c r="U1299" s="49"/>
      <c r="V1299" s="54"/>
      <c r="W1299" s="25"/>
      <c r="X1299" s="25"/>
      <c r="Y1299" s="25"/>
      <c r="Z1299" s="25"/>
      <c r="AA1299" s="25"/>
      <c r="AB1299" s="25"/>
      <c r="AC1299" s="25"/>
      <c r="AD1299" s="55"/>
    </row>
    <row r="1300" spans="1:30" ht="20" customHeight="1" x14ac:dyDescent="0.2">
      <c r="A1300" s="20"/>
      <c r="B1300" s="33"/>
      <c r="C1300" s="63"/>
      <c r="D1300" s="22"/>
      <c r="E1300" s="23"/>
      <c r="F1300" s="23"/>
      <c r="G1300" s="23"/>
      <c r="H1300" s="23"/>
      <c r="I1300" s="23"/>
      <c r="J1300" s="23"/>
      <c r="K1300" s="23"/>
      <c r="L1300" s="23"/>
      <c r="M1300" s="23"/>
      <c r="N1300" s="27"/>
      <c r="O1300" s="23"/>
      <c r="P1300" s="23"/>
      <c r="Q1300" s="23"/>
      <c r="R1300" s="23"/>
      <c r="S1300" s="64"/>
      <c r="T1300" s="24"/>
      <c r="U1300" s="49"/>
      <c r="V1300" s="54"/>
      <c r="W1300" s="25"/>
      <c r="X1300" s="25"/>
      <c r="Y1300" s="25"/>
      <c r="Z1300" s="25"/>
      <c r="AA1300" s="25"/>
      <c r="AB1300" s="25"/>
      <c r="AC1300" s="25"/>
      <c r="AD1300" s="55"/>
    </row>
    <row r="1301" spans="1:30" ht="20" customHeight="1" x14ac:dyDescent="0.2">
      <c r="A1301" s="20"/>
      <c r="B1301" s="33"/>
      <c r="C1301" s="63"/>
      <c r="D1301" s="22"/>
      <c r="E1301" s="23"/>
      <c r="F1301" s="23"/>
      <c r="G1301" s="23"/>
      <c r="H1301" s="23"/>
      <c r="I1301" s="23"/>
      <c r="J1301" s="23"/>
      <c r="K1301" s="23"/>
      <c r="L1301" s="23"/>
      <c r="M1301" s="23"/>
      <c r="N1301" s="27"/>
      <c r="O1301" s="23"/>
      <c r="P1301" s="23"/>
      <c r="Q1301" s="23"/>
      <c r="R1301" s="23"/>
      <c r="S1301" s="64"/>
      <c r="T1301" s="24"/>
      <c r="U1301" s="49"/>
      <c r="V1301" s="54"/>
      <c r="W1301" s="25"/>
      <c r="X1301" s="25"/>
      <c r="Y1301" s="25"/>
      <c r="Z1301" s="25"/>
      <c r="AA1301" s="25"/>
      <c r="AB1301" s="25"/>
      <c r="AC1301" s="25"/>
      <c r="AD1301" s="55"/>
    </row>
    <row r="1302" spans="1:30" ht="20" customHeight="1" x14ac:dyDescent="0.2">
      <c r="A1302" s="20"/>
      <c r="B1302" s="33"/>
      <c r="C1302" s="63"/>
      <c r="D1302" s="22"/>
      <c r="E1302" s="23"/>
      <c r="F1302" s="23"/>
      <c r="G1302" s="23"/>
      <c r="H1302" s="23"/>
      <c r="I1302" s="23"/>
      <c r="J1302" s="23"/>
      <c r="K1302" s="23"/>
      <c r="L1302" s="23"/>
      <c r="M1302" s="23"/>
      <c r="N1302" s="27"/>
      <c r="O1302" s="23"/>
      <c r="P1302" s="23"/>
      <c r="Q1302" s="23"/>
      <c r="R1302" s="23"/>
      <c r="S1302" s="64"/>
      <c r="T1302" s="24"/>
      <c r="U1302" s="49"/>
      <c r="V1302" s="54"/>
      <c r="W1302" s="25"/>
      <c r="X1302" s="25"/>
      <c r="Y1302" s="25"/>
      <c r="Z1302" s="25"/>
      <c r="AA1302" s="25"/>
      <c r="AB1302" s="25"/>
      <c r="AC1302" s="25"/>
      <c r="AD1302" s="55"/>
    </row>
    <row r="1303" spans="1:30" ht="20" customHeight="1" x14ac:dyDescent="0.2">
      <c r="A1303" s="20"/>
      <c r="B1303" s="33"/>
      <c r="C1303" s="63"/>
      <c r="D1303" s="22"/>
      <c r="E1303" s="23"/>
      <c r="F1303" s="23"/>
      <c r="G1303" s="23"/>
      <c r="H1303" s="23"/>
      <c r="I1303" s="23"/>
      <c r="J1303" s="23"/>
      <c r="K1303" s="23"/>
      <c r="L1303" s="23"/>
      <c r="M1303" s="23"/>
      <c r="N1303" s="27"/>
      <c r="O1303" s="23"/>
      <c r="P1303" s="23"/>
      <c r="Q1303" s="23"/>
      <c r="R1303" s="23"/>
      <c r="S1303" s="64"/>
      <c r="T1303" s="24"/>
      <c r="U1303" s="49"/>
      <c r="V1303" s="54"/>
      <c r="W1303" s="25"/>
      <c r="X1303" s="25"/>
      <c r="Y1303" s="25"/>
      <c r="Z1303" s="25"/>
      <c r="AA1303" s="25"/>
      <c r="AB1303" s="25"/>
      <c r="AC1303" s="25"/>
      <c r="AD1303" s="55"/>
    </row>
    <row r="1304" spans="1:30" ht="20" customHeight="1" x14ac:dyDescent="0.2">
      <c r="A1304" s="20"/>
      <c r="B1304" s="33"/>
      <c r="C1304" s="63"/>
      <c r="D1304" s="22"/>
      <c r="E1304" s="23"/>
      <c r="F1304" s="23"/>
      <c r="G1304" s="23"/>
      <c r="H1304" s="23"/>
      <c r="I1304" s="23"/>
      <c r="J1304" s="23"/>
      <c r="K1304" s="23"/>
      <c r="L1304" s="23"/>
      <c r="M1304" s="23"/>
      <c r="N1304" s="27"/>
      <c r="O1304" s="23"/>
      <c r="P1304" s="23"/>
      <c r="Q1304" s="23"/>
      <c r="R1304" s="23"/>
      <c r="S1304" s="64"/>
      <c r="T1304" s="24"/>
      <c r="U1304" s="49"/>
      <c r="V1304" s="54"/>
      <c r="W1304" s="25"/>
      <c r="X1304" s="25"/>
      <c r="Y1304" s="25"/>
      <c r="Z1304" s="25"/>
      <c r="AA1304" s="25"/>
      <c r="AB1304" s="25"/>
      <c r="AC1304" s="25"/>
      <c r="AD1304" s="55"/>
    </row>
    <row r="1305" spans="1:30" ht="20" customHeight="1" x14ac:dyDescent="0.2">
      <c r="A1305" s="20"/>
      <c r="B1305" s="33"/>
      <c r="C1305" s="63"/>
      <c r="D1305" s="22"/>
      <c r="E1305" s="23"/>
      <c r="F1305" s="23"/>
      <c r="G1305" s="23"/>
      <c r="H1305" s="23"/>
      <c r="I1305" s="23"/>
      <c r="J1305" s="23"/>
      <c r="K1305" s="23"/>
      <c r="L1305" s="23"/>
      <c r="M1305" s="23"/>
      <c r="N1305" s="27"/>
      <c r="O1305" s="23"/>
      <c r="P1305" s="23"/>
      <c r="Q1305" s="23"/>
      <c r="R1305" s="23"/>
      <c r="S1305" s="64"/>
      <c r="T1305" s="24"/>
      <c r="U1305" s="49"/>
      <c r="V1305" s="54"/>
      <c r="W1305" s="25"/>
      <c r="X1305" s="25"/>
      <c r="Y1305" s="25"/>
      <c r="Z1305" s="25"/>
      <c r="AA1305" s="25"/>
      <c r="AB1305" s="25"/>
      <c r="AC1305" s="25"/>
      <c r="AD1305" s="55"/>
    </row>
    <row r="1306" spans="1:30" ht="20" customHeight="1" x14ac:dyDescent="0.2">
      <c r="A1306" s="20"/>
      <c r="B1306" s="33"/>
      <c r="C1306" s="63"/>
      <c r="D1306" s="22"/>
      <c r="E1306" s="23"/>
      <c r="F1306" s="23"/>
      <c r="G1306" s="23"/>
      <c r="H1306" s="23"/>
      <c r="I1306" s="23"/>
      <c r="J1306" s="23"/>
      <c r="K1306" s="23"/>
      <c r="L1306" s="23"/>
      <c r="M1306" s="23"/>
      <c r="N1306" s="27"/>
      <c r="O1306" s="23"/>
      <c r="P1306" s="23"/>
      <c r="Q1306" s="23"/>
      <c r="R1306" s="23"/>
      <c r="S1306" s="64"/>
      <c r="T1306" s="24"/>
      <c r="U1306" s="49"/>
      <c r="V1306" s="54"/>
      <c r="W1306" s="25"/>
      <c r="X1306" s="25"/>
      <c r="Y1306" s="25"/>
      <c r="Z1306" s="25"/>
      <c r="AA1306" s="25"/>
      <c r="AB1306" s="25"/>
      <c r="AC1306" s="25"/>
      <c r="AD1306" s="55"/>
    </row>
    <row r="1307" spans="1:30" ht="20" customHeight="1" x14ac:dyDescent="0.2">
      <c r="A1307" s="20"/>
      <c r="B1307" s="33"/>
      <c r="C1307" s="63"/>
      <c r="D1307" s="22"/>
      <c r="E1307" s="23"/>
      <c r="F1307" s="23"/>
      <c r="G1307" s="23"/>
      <c r="H1307" s="23"/>
      <c r="I1307" s="23"/>
      <c r="J1307" s="23"/>
      <c r="K1307" s="23"/>
      <c r="L1307" s="23"/>
      <c r="M1307" s="23"/>
      <c r="N1307" s="27"/>
      <c r="O1307" s="23"/>
      <c r="P1307" s="23"/>
      <c r="Q1307" s="23"/>
      <c r="R1307" s="23"/>
      <c r="S1307" s="64"/>
      <c r="T1307" s="24"/>
      <c r="U1307" s="49"/>
      <c r="V1307" s="54"/>
      <c r="W1307" s="25"/>
      <c r="X1307" s="25"/>
      <c r="Y1307" s="25"/>
      <c r="Z1307" s="25"/>
      <c r="AA1307" s="25"/>
      <c r="AB1307" s="25"/>
      <c r="AC1307" s="25"/>
      <c r="AD1307" s="55"/>
    </row>
    <row r="1308" spans="1:30" ht="20" customHeight="1" x14ac:dyDescent="0.2">
      <c r="A1308" s="20"/>
      <c r="B1308" s="33"/>
      <c r="C1308" s="63"/>
      <c r="D1308" s="22"/>
      <c r="E1308" s="23"/>
      <c r="F1308" s="23"/>
      <c r="G1308" s="23"/>
      <c r="H1308" s="23"/>
      <c r="I1308" s="23"/>
      <c r="J1308" s="23"/>
      <c r="K1308" s="23"/>
      <c r="L1308" s="23"/>
      <c r="M1308" s="23"/>
      <c r="N1308" s="27"/>
      <c r="O1308" s="23"/>
      <c r="P1308" s="23"/>
      <c r="Q1308" s="23"/>
      <c r="R1308" s="23"/>
      <c r="S1308" s="64"/>
      <c r="T1308" s="24"/>
      <c r="U1308" s="49"/>
      <c r="V1308" s="54"/>
      <c r="W1308" s="25"/>
      <c r="X1308" s="25"/>
      <c r="Y1308" s="25"/>
      <c r="Z1308" s="25"/>
      <c r="AA1308" s="25"/>
      <c r="AB1308" s="25"/>
      <c r="AC1308" s="25"/>
      <c r="AD1308" s="55"/>
    </row>
    <row r="1309" spans="1:30" ht="20" customHeight="1" x14ac:dyDescent="0.2">
      <c r="A1309" s="20"/>
      <c r="B1309" s="33"/>
      <c r="C1309" s="63"/>
      <c r="D1309" s="22"/>
      <c r="E1309" s="23"/>
      <c r="F1309" s="23"/>
      <c r="G1309" s="23"/>
      <c r="H1309" s="23"/>
      <c r="I1309" s="23"/>
      <c r="J1309" s="23"/>
      <c r="K1309" s="23"/>
      <c r="L1309" s="23"/>
      <c r="M1309" s="23"/>
      <c r="N1309" s="27"/>
      <c r="O1309" s="23"/>
      <c r="P1309" s="23"/>
      <c r="Q1309" s="23"/>
      <c r="R1309" s="23"/>
      <c r="S1309" s="64"/>
      <c r="T1309" s="24"/>
      <c r="U1309" s="49"/>
      <c r="V1309" s="54"/>
      <c r="W1309" s="25"/>
      <c r="X1309" s="25"/>
      <c r="Y1309" s="25"/>
      <c r="Z1309" s="25"/>
      <c r="AA1309" s="25"/>
      <c r="AB1309" s="25"/>
      <c r="AC1309" s="25"/>
      <c r="AD1309" s="55"/>
    </row>
    <row r="1310" spans="1:30" ht="20" customHeight="1" x14ac:dyDescent="0.2">
      <c r="A1310" s="20"/>
      <c r="B1310" s="33"/>
      <c r="C1310" s="63"/>
      <c r="D1310" s="22"/>
      <c r="E1310" s="23"/>
      <c r="F1310" s="23"/>
      <c r="G1310" s="23"/>
      <c r="H1310" s="23"/>
      <c r="I1310" s="23"/>
      <c r="J1310" s="23"/>
      <c r="K1310" s="23"/>
      <c r="L1310" s="23"/>
      <c r="M1310" s="23"/>
      <c r="N1310" s="27"/>
      <c r="O1310" s="23"/>
      <c r="P1310" s="23"/>
      <c r="Q1310" s="23"/>
      <c r="R1310" s="23"/>
      <c r="S1310" s="64"/>
      <c r="T1310" s="24"/>
      <c r="U1310" s="49"/>
      <c r="V1310" s="54"/>
      <c r="W1310" s="25"/>
      <c r="X1310" s="25"/>
      <c r="Y1310" s="25"/>
      <c r="Z1310" s="25"/>
      <c r="AA1310" s="25"/>
      <c r="AB1310" s="25"/>
      <c r="AC1310" s="25"/>
      <c r="AD1310" s="55"/>
    </row>
    <row r="1311" spans="1:30" ht="20" customHeight="1" x14ac:dyDescent="0.2">
      <c r="A1311" s="20"/>
      <c r="B1311" s="33"/>
      <c r="C1311" s="63"/>
      <c r="D1311" s="22"/>
      <c r="E1311" s="23"/>
      <c r="F1311" s="23"/>
      <c r="G1311" s="23"/>
      <c r="H1311" s="23"/>
      <c r="I1311" s="23"/>
      <c r="J1311" s="23"/>
      <c r="K1311" s="23"/>
      <c r="L1311" s="23"/>
      <c r="M1311" s="23"/>
      <c r="N1311" s="27"/>
      <c r="O1311" s="23"/>
      <c r="P1311" s="23"/>
      <c r="Q1311" s="23"/>
      <c r="R1311" s="23"/>
      <c r="S1311" s="64"/>
      <c r="T1311" s="24"/>
      <c r="U1311" s="49"/>
      <c r="V1311" s="54"/>
      <c r="W1311" s="25"/>
      <c r="X1311" s="25"/>
      <c r="Y1311" s="25"/>
      <c r="Z1311" s="25"/>
      <c r="AA1311" s="25"/>
      <c r="AB1311" s="25"/>
      <c r="AC1311" s="25"/>
      <c r="AD1311" s="55"/>
    </row>
    <row r="1312" spans="1:30" ht="20" customHeight="1" x14ac:dyDescent="0.2">
      <c r="A1312" s="20"/>
      <c r="B1312" s="33"/>
      <c r="C1312" s="63"/>
      <c r="D1312" s="22"/>
      <c r="E1312" s="23"/>
      <c r="F1312" s="23"/>
      <c r="G1312" s="23"/>
      <c r="H1312" s="23"/>
      <c r="I1312" s="23"/>
      <c r="J1312" s="23"/>
      <c r="K1312" s="23"/>
      <c r="L1312" s="23"/>
      <c r="M1312" s="23"/>
      <c r="N1312" s="27"/>
      <c r="O1312" s="23"/>
      <c r="P1312" s="23"/>
      <c r="Q1312" s="23"/>
      <c r="R1312" s="23"/>
      <c r="S1312" s="64"/>
      <c r="T1312" s="24"/>
      <c r="U1312" s="49"/>
      <c r="V1312" s="54"/>
      <c r="W1312" s="25"/>
      <c r="X1312" s="25"/>
      <c r="Y1312" s="25"/>
      <c r="Z1312" s="25"/>
      <c r="AA1312" s="25"/>
      <c r="AB1312" s="25"/>
      <c r="AC1312" s="25"/>
      <c r="AD1312" s="55"/>
    </row>
    <row r="1313" spans="1:30" ht="20" customHeight="1" x14ac:dyDescent="0.2">
      <c r="A1313" s="20"/>
      <c r="B1313" s="33"/>
      <c r="C1313" s="63"/>
      <c r="D1313" s="22"/>
      <c r="E1313" s="23"/>
      <c r="F1313" s="23"/>
      <c r="G1313" s="23"/>
      <c r="H1313" s="23"/>
      <c r="I1313" s="23"/>
      <c r="J1313" s="23"/>
      <c r="K1313" s="23"/>
      <c r="L1313" s="23"/>
      <c r="M1313" s="23"/>
      <c r="N1313" s="27"/>
      <c r="O1313" s="23"/>
      <c r="P1313" s="23"/>
      <c r="Q1313" s="23"/>
      <c r="R1313" s="23"/>
      <c r="S1313" s="64"/>
      <c r="T1313" s="24"/>
      <c r="U1313" s="49"/>
      <c r="V1313" s="54"/>
      <c r="W1313" s="25"/>
      <c r="X1313" s="25"/>
      <c r="Y1313" s="25"/>
      <c r="Z1313" s="25"/>
      <c r="AA1313" s="25"/>
      <c r="AB1313" s="25"/>
      <c r="AC1313" s="25"/>
      <c r="AD1313" s="55"/>
    </row>
    <row r="1314" spans="1:30" ht="20" customHeight="1" x14ac:dyDescent="0.2">
      <c r="A1314" s="20"/>
      <c r="B1314" s="33"/>
      <c r="C1314" s="63"/>
      <c r="D1314" s="22"/>
      <c r="E1314" s="23"/>
      <c r="F1314" s="23"/>
      <c r="G1314" s="23"/>
      <c r="H1314" s="23"/>
      <c r="I1314" s="23"/>
      <c r="J1314" s="23"/>
      <c r="K1314" s="23"/>
      <c r="L1314" s="23"/>
      <c r="M1314" s="23"/>
      <c r="N1314" s="27"/>
      <c r="O1314" s="23"/>
      <c r="P1314" s="23"/>
      <c r="Q1314" s="23"/>
      <c r="R1314" s="23"/>
      <c r="S1314" s="64"/>
      <c r="T1314" s="24"/>
      <c r="U1314" s="49"/>
      <c r="V1314" s="54"/>
      <c r="W1314" s="25"/>
      <c r="X1314" s="25"/>
      <c r="Y1314" s="25"/>
      <c r="Z1314" s="25"/>
      <c r="AA1314" s="25"/>
      <c r="AB1314" s="25"/>
      <c r="AC1314" s="25"/>
      <c r="AD1314" s="55"/>
    </row>
    <row r="1315" spans="1:30" ht="20" customHeight="1" x14ac:dyDescent="0.2">
      <c r="A1315" s="20"/>
      <c r="B1315" s="33"/>
      <c r="C1315" s="63"/>
      <c r="D1315" s="22"/>
      <c r="E1315" s="23"/>
      <c r="F1315" s="23"/>
      <c r="G1315" s="23"/>
      <c r="H1315" s="23"/>
      <c r="I1315" s="23"/>
      <c r="J1315" s="23"/>
      <c r="K1315" s="23"/>
      <c r="L1315" s="23"/>
      <c r="M1315" s="23"/>
      <c r="N1315" s="27"/>
      <c r="O1315" s="23"/>
      <c r="P1315" s="23"/>
      <c r="Q1315" s="23"/>
      <c r="R1315" s="23"/>
      <c r="S1315" s="64"/>
      <c r="T1315" s="24"/>
      <c r="U1315" s="49"/>
      <c r="V1315" s="54"/>
      <c r="W1315" s="25"/>
      <c r="X1315" s="25"/>
      <c r="Y1315" s="25"/>
      <c r="Z1315" s="25"/>
      <c r="AA1315" s="25"/>
      <c r="AB1315" s="25"/>
      <c r="AC1315" s="25"/>
      <c r="AD1315" s="55"/>
    </row>
    <row r="1316" spans="1:30" ht="20" customHeight="1" x14ac:dyDescent="0.2">
      <c r="A1316" s="20"/>
      <c r="B1316" s="33"/>
      <c r="C1316" s="63"/>
      <c r="D1316" s="22"/>
      <c r="E1316" s="23"/>
      <c r="F1316" s="23"/>
      <c r="G1316" s="23"/>
      <c r="H1316" s="23"/>
      <c r="I1316" s="23"/>
      <c r="J1316" s="23"/>
      <c r="K1316" s="23"/>
      <c r="L1316" s="23"/>
      <c r="M1316" s="23"/>
      <c r="N1316" s="27"/>
      <c r="O1316" s="23"/>
      <c r="P1316" s="23"/>
      <c r="Q1316" s="23"/>
      <c r="R1316" s="23"/>
      <c r="S1316" s="64"/>
      <c r="T1316" s="24"/>
      <c r="U1316" s="49"/>
      <c r="V1316" s="54"/>
      <c r="W1316" s="25"/>
      <c r="X1316" s="25"/>
      <c r="Y1316" s="25"/>
      <c r="Z1316" s="25"/>
      <c r="AA1316" s="25"/>
      <c r="AB1316" s="25"/>
      <c r="AC1316" s="25"/>
      <c r="AD1316" s="55"/>
    </row>
    <row r="1317" spans="1:30" ht="20" customHeight="1" x14ac:dyDescent="0.2">
      <c r="A1317" s="20"/>
      <c r="B1317" s="33"/>
      <c r="C1317" s="63"/>
      <c r="D1317" s="22"/>
      <c r="E1317" s="23"/>
      <c r="F1317" s="23"/>
      <c r="G1317" s="23"/>
      <c r="H1317" s="23"/>
      <c r="I1317" s="23"/>
      <c r="J1317" s="23"/>
      <c r="K1317" s="23"/>
      <c r="L1317" s="23"/>
      <c r="M1317" s="23"/>
      <c r="N1317" s="27"/>
      <c r="O1317" s="23"/>
      <c r="P1317" s="23"/>
      <c r="Q1317" s="23"/>
      <c r="R1317" s="23"/>
      <c r="S1317" s="64"/>
      <c r="T1317" s="24"/>
      <c r="U1317" s="49"/>
      <c r="V1317" s="54"/>
      <c r="W1317" s="25"/>
      <c r="X1317" s="25"/>
      <c r="Y1317" s="25"/>
      <c r="Z1317" s="25"/>
      <c r="AA1317" s="25"/>
      <c r="AB1317" s="25"/>
      <c r="AC1317" s="25"/>
      <c r="AD1317" s="55"/>
    </row>
    <row r="1318" spans="1:30" ht="20" customHeight="1" x14ac:dyDescent="0.2">
      <c r="A1318" s="20"/>
      <c r="B1318" s="33"/>
      <c r="C1318" s="63"/>
      <c r="D1318" s="22"/>
      <c r="E1318" s="23"/>
      <c r="F1318" s="23"/>
      <c r="G1318" s="23"/>
      <c r="H1318" s="23"/>
      <c r="I1318" s="23"/>
      <c r="J1318" s="23"/>
      <c r="K1318" s="23"/>
      <c r="L1318" s="23"/>
      <c r="M1318" s="23"/>
      <c r="N1318" s="27"/>
      <c r="O1318" s="23"/>
      <c r="P1318" s="23"/>
      <c r="Q1318" s="23"/>
      <c r="R1318" s="23"/>
      <c r="S1318" s="64"/>
      <c r="T1318" s="24"/>
      <c r="U1318" s="49"/>
      <c r="V1318" s="54"/>
      <c r="W1318" s="25"/>
      <c r="X1318" s="25"/>
      <c r="Y1318" s="25"/>
      <c r="Z1318" s="25"/>
      <c r="AA1318" s="25"/>
      <c r="AB1318" s="25"/>
      <c r="AC1318" s="25"/>
      <c r="AD1318" s="55"/>
    </row>
    <row r="1319" spans="1:30" ht="20" customHeight="1" x14ac:dyDescent="0.2">
      <c r="A1319" s="20"/>
      <c r="B1319" s="33"/>
      <c r="C1319" s="63"/>
      <c r="D1319" s="22"/>
      <c r="E1319" s="23"/>
      <c r="F1319" s="23"/>
      <c r="G1319" s="23"/>
      <c r="H1319" s="23"/>
      <c r="I1319" s="23"/>
      <c r="J1319" s="23"/>
      <c r="K1319" s="23"/>
      <c r="L1319" s="23"/>
      <c r="M1319" s="23"/>
      <c r="N1319" s="27"/>
      <c r="O1319" s="23"/>
      <c r="P1319" s="23"/>
      <c r="Q1319" s="23"/>
      <c r="R1319" s="23"/>
      <c r="S1319" s="64"/>
      <c r="T1319" s="24"/>
      <c r="U1319" s="49"/>
      <c r="V1319" s="54"/>
      <c r="W1319" s="25"/>
      <c r="X1319" s="25"/>
      <c r="Y1319" s="25"/>
      <c r="Z1319" s="25"/>
      <c r="AA1319" s="25"/>
      <c r="AB1319" s="25"/>
      <c r="AC1319" s="25"/>
      <c r="AD1319" s="55"/>
    </row>
    <row r="1320" spans="1:30" ht="20" customHeight="1" x14ac:dyDescent="0.2">
      <c r="A1320" s="20"/>
      <c r="B1320" s="33"/>
      <c r="C1320" s="63"/>
      <c r="D1320" s="22"/>
      <c r="E1320" s="23"/>
      <c r="F1320" s="23"/>
      <c r="G1320" s="23"/>
      <c r="H1320" s="23"/>
      <c r="I1320" s="23"/>
      <c r="J1320" s="23"/>
      <c r="K1320" s="23"/>
      <c r="L1320" s="23"/>
      <c r="M1320" s="23"/>
      <c r="N1320" s="27"/>
      <c r="O1320" s="23"/>
      <c r="P1320" s="23"/>
      <c r="Q1320" s="23"/>
      <c r="R1320" s="23"/>
      <c r="S1320" s="64"/>
      <c r="T1320" s="24"/>
      <c r="U1320" s="49"/>
      <c r="V1320" s="54"/>
      <c r="W1320" s="25"/>
      <c r="X1320" s="25"/>
      <c r="Y1320" s="25"/>
      <c r="Z1320" s="25"/>
      <c r="AA1320" s="25"/>
      <c r="AB1320" s="25"/>
      <c r="AC1320" s="25"/>
      <c r="AD1320" s="55"/>
    </row>
    <row r="1321" spans="1:30" ht="20" customHeight="1" x14ac:dyDescent="0.2">
      <c r="A1321" s="20"/>
      <c r="B1321" s="33"/>
      <c r="C1321" s="63"/>
      <c r="D1321" s="22"/>
      <c r="E1321" s="23"/>
      <c r="F1321" s="23"/>
      <c r="G1321" s="23"/>
      <c r="H1321" s="23"/>
      <c r="I1321" s="23"/>
      <c r="J1321" s="23"/>
      <c r="K1321" s="23"/>
      <c r="L1321" s="23"/>
      <c r="M1321" s="23"/>
      <c r="N1321" s="27"/>
      <c r="O1321" s="23"/>
      <c r="P1321" s="23"/>
      <c r="Q1321" s="23"/>
      <c r="R1321" s="23"/>
      <c r="S1321" s="64"/>
      <c r="T1321" s="24"/>
      <c r="U1321" s="49"/>
      <c r="V1321" s="54"/>
      <c r="W1321" s="25"/>
      <c r="X1321" s="25"/>
      <c r="Y1321" s="25"/>
      <c r="Z1321" s="25"/>
      <c r="AA1321" s="25"/>
      <c r="AB1321" s="25"/>
      <c r="AC1321" s="25"/>
      <c r="AD1321" s="55"/>
    </row>
    <row r="1322" spans="1:30" ht="20" customHeight="1" x14ac:dyDescent="0.2">
      <c r="A1322" s="20"/>
      <c r="B1322" s="33"/>
      <c r="C1322" s="63"/>
      <c r="D1322" s="22"/>
      <c r="E1322" s="23"/>
      <c r="F1322" s="23"/>
      <c r="G1322" s="23"/>
      <c r="H1322" s="23"/>
      <c r="I1322" s="23"/>
      <c r="J1322" s="23"/>
      <c r="K1322" s="23"/>
      <c r="L1322" s="23"/>
      <c r="M1322" s="23"/>
      <c r="N1322" s="27"/>
      <c r="O1322" s="23"/>
      <c r="P1322" s="23"/>
      <c r="Q1322" s="23"/>
      <c r="R1322" s="23"/>
      <c r="S1322" s="64"/>
      <c r="T1322" s="24"/>
      <c r="U1322" s="49"/>
      <c r="V1322" s="54"/>
      <c r="W1322" s="25"/>
      <c r="X1322" s="25"/>
      <c r="Y1322" s="25"/>
      <c r="Z1322" s="25"/>
      <c r="AA1322" s="25"/>
      <c r="AB1322" s="25"/>
      <c r="AC1322" s="25"/>
      <c r="AD1322" s="55"/>
    </row>
    <row r="1323" spans="1:30" ht="20" customHeight="1" x14ac:dyDescent="0.2">
      <c r="A1323" s="20"/>
      <c r="B1323" s="33"/>
      <c r="C1323" s="63"/>
      <c r="D1323" s="22"/>
      <c r="E1323" s="23"/>
      <c r="F1323" s="23"/>
      <c r="G1323" s="23"/>
      <c r="H1323" s="23"/>
      <c r="I1323" s="23"/>
      <c r="J1323" s="23"/>
      <c r="K1323" s="23"/>
      <c r="L1323" s="23"/>
      <c r="M1323" s="23"/>
      <c r="N1323" s="27"/>
      <c r="O1323" s="23"/>
      <c r="P1323" s="23"/>
      <c r="Q1323" s="23"/>
      <c r="R1323" s="23"/>
      <c r="S1323" s="64"/>
      <c r="T1323" s="24"/>
      <c r="U1323" s="49"/>
      <c r="V1323" s="54"/>
      <c r="W1323" s="25"/>
      <c r="X1323" s="25"/>
      <c r="Y1323" s="25"/>
      <c r="Z1323" s="25"/>
      <c r="AA1323" s="25"/>
      <c r="AB1323" s="25"/>
      <c r="AC1323" s="25"/>
      <c r="AD1323" s="55"/>
    </row>
    <row r="1324" spans="1:30" ht="20" customHeight="1" x14ac:dyDescent="0.2">
      <c r="A1324" s="20"/>
      <c r="B1324" s="33"/>
      <c r="C1324" s="63"/>
      <c r="D1324" s="22"/>
      <c r="E1324" s="23"/>
      <c r="F1324" s="23"/>
      <c r="G1324" s="23"/>
      <c r="H1324" s="23"/>
      <c r="I1324" s="23"/>
      <c r="J1324" s="23"/>
      <c r="K1324" s="23"/>
      <c r="L1324" s="23"/>
      <c r="M1324" s="23"/>
      <c r="N1324" s="27"/>
      <c r="O1324" s="23"/>
      <c r="P1324" s="23"/>
      <c r="Q1324" s="23"/>
      <c r="R1324" s="23"/>
      <c r="S1324" s="64"/>
      <c r="T1324" s="24"/>
      <c r="U1324" s="49"/>
      <c r="V1324" s="54"/>
      <c r="W1324" s="25"/>
      <c r="X1324" s="25"/>
      <c r="Y1324" s="25"/>
      <c r="Z1324" s="25"/>
      <c r="AA1324" s="25"/>
      <c r="AB1324" s="25"/>
      <c r="AC1324" s="25"/>
      <c r="AD1324" s="55"/>
    </row>
    <row r="1325" spans="1:30" ht="20" customHeight="1" x14ac:dyDescent="0.2">
      <c r="A1325" s="20"/>
      <c r="B1325" s="33"/>
      <c r="C1325" s="63"/>
      <c r="D1325" s="22"/>
      <c r="E1325" s="23"/>
      <c r="F1325" s="23"/>
      <c r="G1325" s="23"/>
      <c r="H1325" s="23"/>
      <c r="I1325" s="23"/>
      <c r="J1325" s="23"/>
      <c r="K1325" s="23"/>
      <c r="L1325" s="23"/>
      <c r="M1325" s="23"/>
      <c r="N1325" s="27"/>
      <c r="O1325" s="23"/>
      <c r="P1325" s="23"/>
      <c r="Q1325" s="23"/>
      <c r="R1325" s="23"/>
      <c r="S1325" s="64"/>
      <c r="T1325" s="24"/>
      <c r="U1325" s="49"/>
      <c r="V1325" s="54"/>
      <c r="W1325" s="25"/>
      <c r="X1325" s="25"/>
      <c r="Y1325" s="25"/>
      <c r="Z1325" s="25"/>
      <c r="AA1325" s="25"/>
      <c r="AB1325" s="25"/>
      <c r="AC1325" s="25"/>
      <c r="AD1325" s="55"/>
    </row>
    <row r="1326" spans="1:30" ht="20" customHeight="1" x14ac:dyDescent="0.2">
      <c r="A1326" s="20"/>
      <c r="B1326" s="33"/>
      <c r="C1326" s="63"/>
      <c r="D1326" s="22"/>
      <c r="E1326" s="23"/>
      <c r="F1326" s="23"/>
      <c r="G1326" s="23"/>
      <c r="H1326" s="23"/>
      <c r="I1326" s="23"/>
      <c r="J1326" s="23"/>
      <c r="K1326" s="23"/>
      <c r="L1326" s="23"/>
      <c r="M1326" s="23"/>
      <c r="N1326" s="27"/>
      <c r="O1326" s="23"/>
      <c r="P1326" s="23"/>
      <c r="Q1326" s="23"/>
      <c r="R1326" s="23"/>
      <c r="S1326" s="64"/>
      <c r="T1326" s="24"/>
      <c r="U1326" s="49"/>
      <c r="V1326" s="54"/>
      <c r="W1326" s="25"/>
      <c r="X1326" s="25"/>
      <c r="Y1326" s="25"/>
      <c r="Z1326" s="25"/>
      <c r="AA1326" s="25"/>
      <c r="AB1326" s="25"/>
      <c r="AC1326" s="25"/>
      <c r="AD1326" s="55"/>
    </row>
    <row r="1327" spans="1:30" ht="20" customHeight="1" x14ac:dyDescent="0.2">
      <c r="A1327" s="20"/>
      <c r="B1327" s="33"/>
      <c r="C1327" s="63"/>
      <c r="D1327" s="22"/>
      <c r="E1327" s="23"/>
      <c r="F1327" s="23"/>
      <c r="G1327" s="23"/>
      <c r="H1327" s="23"/>
      <c r="I1327" s="23"/>
      <c r="J1327" s="23"/>
      <c r="K1327" s="23"/>
      <c r="L1327" s="23"/>
      <c r="M1327" s="23"/>
      <c r="N1327" s="27"/>
      <c r="O1327" s="23"/>
      <c r="P1327" s="23"/>
      <c r="Q1327" s="23"/>
      <c r="R1327" s="23"/>
      <c r="S1327" s="64"/>
      <c r="T1327" s="24"/>
      <c r="U1327" s="49"/>
      <c r="V1327" s="54"/>
      <c r="W1327" s="25"/>
      <c r="X1327" s="25"/>
      <c r="Y1327" s="25"/>
      <c r="Z1327" s="25"/>
      <c r="AA1327" s="25"/>
      <c r="AB1327" s="25"/>
      <c r="AC1327" s="25"/>
      <c r="AD1327" s="55"/>
    </row>
    <row r="1328" spans="1:30" ht="20" customHeight="1" x14ac:dyDescent="0.2">
      <c r="A1328" s="20"/>
      <c r="B1328" s="33"/>
      <c r="C1328" s="63"/>
      <c r="D1328" s="22"/>
      <c r="E1328" s="23"/>
      <c r="F1328" s="23"/>
      <c r="G1328" s="23"/>
      <c r="H1328" s="23"/>
      <c r="I1328" s="23"/>
      <c r="J1328" s="23"/>
      <c r="K1328" s="23"/>
      <c r="L1328" s="23"/>
      <c r="M1328" s="23"/>
      <c r="N1328" s="27"/>
      <c r="O1328" s="23"/>
      <c r="P1328" s="23"/>
      <c r="Q1328" s="23"/>
      <c r="R1328" s="23"/>
      <c r="S1328" s="64"/>
      <c r="T1328" s="24"/>
      <c r="U1328" s="49"/>
      <c r="V1328" s="54"/>
      <c r="W1328" s="25"/>
      <c r="X1328" s="25"/>
      <c r="Y1328" s="25"/>
      <c r="Z1328" s="25"/>
      <c r="AA1328" s="25"/>
      <c r="AB1328" s="25"/>
      <c r="AC1328" s="25"/>
      <c r="AD1328" s="55"/>
    </row>
    <row r="1329" spans="1:30" ht="20" customHeight="1" x14ac:dyDescent="0.2">
      <c r="A1329" s="20"/>
      <c r="B1329" s="33"/>
      <c r="C1329" s="63"/>
      <c r="D1329" s="22"/>
      <c r="E1329" s="23"/>
      <c r="F1329" s="23"/>
      <c r="G1329" s="23"/>
      <c r="H1329" s="23"/>
      <c r="I1329" s="23"/>
      <c r="J1329" s="23"/>
      <c r="K1329" s="23"/>
      <c r="L1329" s="23"/>
      <c r="M1329" s="23"/>
      <c r="N1329" s="27"/>
      <c r="O1329" s="23"/>
      <c r="P1329" s="23"/>
      <c r="Q1329" s="23"/>
      <c r="R1329" s="23"/>
      <c r="S1329" s="64"/>
      <c r="T1329" s="24"/>
      <c r="U1329" s="49"/>
      <c r="V1329" s="54"/>
      <c r="W1329" s="25"/>
      <c r="X1329" s="25"/>
      <c r="Y1329" s="25"/>
      <c r="Z1329" s="25"/>
      <c r="AA1329" s="25"/>
      <c r="AB1329" s="25"/>
      <c r="AC1329" s="25"/>
      <c r="AD1329" s="55"/>
    </row>
    <row r="1330" spans="1:30" ht="20" customHeight="1" x14ac:dyDescent="0.2">
      <c r="A1330" s="20"/>
      <c r="B1330" s="33"/>
      <c r="C1330" s="63"/>
      <c r="D1330" s="22"/>
      <c r="E1330" s="23"/>
      <c r="F1330" s="23"/>
      <c r="G1330" s="23"/>
      <c r="H1330" s="23"/>
      <c r="I1330" s="23"/>
      <c r="J1330" s="23"/>
      <c r="K1330" s="23"/>
      <c r="L1330" s="23"/>
      <c r="M1330" s="23"/>
      <c r="N1330" s="27"/>
      <c r="O1330" s="23"/>
      <c r="P1330" s="23"/>
      <c r="Q1330" s="23"/>
      <c r="R1330" s="23"/>
      <c r="S1330" s="64"/>
      <c r="T1330" s="24"/>
      <c r="U1330" s="49"/>
      <c r="V1330" s="54"/>
      <c r="W1330" s="25"/>
      <c r="X1330" s="25"/>
      <c r="Y1330" s="25"/>
      <c r="Z1330" s="25"/>
      <c r="AA1330" s="25"/>
      <c r="AB1330" s="25"/>
      <c r="AC1330" s="25"/>
      <c r="AD1330" s="55"/>
    </row>
    <row r="1331" spans="1:30" ht="20" customHeight="1" x14ac:dyDescent="0.2">
      <c r="A1331" s="20"/>
      <c r="B1331" s="33"/>
      <c r="C1331" s="63"/>
      <c r="D1331" s="22"/>
      <c r="E1331" s="23"/>
      <c r="F1331" s="23"/>
      <c r="G1331" s="23"/>
      <c r="H1331" s="23"/>
      <c r="I1331" s="23"/>
      <c r="J1331" s="23"/>
      <c r="K1331" s="23"/>
      <c r="L1331" s="23"/>
      <c r="M1331" s="23"/>
      <c r="N1331" s="27"/>
      <c r="O1331" s="23"/>
      <c r="P1331" s="23"/>
      <c r="Q1331" s="23"/>
      <c r="R1331" s="23"/>
      <c r="S1331" s="64"/>
      <c r="T1331" s="24"/>
      <c r="U1331" s="49"/>
      <c r="V1331" s="54"/>
      <c r="W1331" s="25"/>
      <c r="X1331" s="25"/>
      <c r="Y1331" s="25"/>
      <c r="Z1331" s="25"/>
      <c r="AA1331" s="25"/>
      <c r="AB1331" s="25"/>
      <c r="AC1331" s="25"/>
      <c r="AD1331" s="55"/>
    </row>
    <row r="1332" spans="1:30" ht="20" customHeight="1" x14ac:dyDescent="0.2">
      <c r="A1332" s="20"/>
      <c r="B1332" s="33"/>
      <c r="C1332" s="63"/>
      <c r="D1332" s="22"/>
      <c r="E1332" s="23"/>
      <c r="F1332" s="23"/>
      <c r="G1332" s="23"/>
      <c r="H1332" s="23"/>
      <c r="I1332" s="23"/>
      <c r="J1332" s="23"/>
      <c r="K1332" s="23"/>
      <c r="L1332" s="23"/>
      <c r="M1332" s="23"/>
      <c r="N1332" s="27"/>
      <c r="O1332" s="23"/>
      <c r="P1332" s="23"/>
      <c r="Q1332" s="23"/>
      <c r="R1332" s="23"/>
      <c r="S1332" s="64"/>
      <c r="T1332" s="24"/>
      <c r="U1332" s="49"/>
      <c r="V1332" s="54"/>
      <c r="W1332" s="25"/>
      <c r="X1332" s="25"/>
      <c r="Y1332" s="25"/>
      <c r="Z1332" s="25"/>
      <c r="AA1332" s="25"/>
      <c r="AB1332" s="25"/>
      <c r="AC1332" s="25"/>
      <c r="AD1332" s="55"/>
    </row>
    <row r="1333" spans="1:30" ht="20" customHeight="1" x14ac:dyDescent="0.2">
      <c r="A1333" s="20"/>
      <c r="B1333" s="33"/>
      <c r="C1333" s="63"/>
      <c r="D1333" s="22"/>
      <c r="E1333" s="23"/>
      <c r="F1333" s="23"/>
      <c r="G1333" s="23"/>
      <c r="H1333" s="23"/>
      <c r="I1333" s="23"/>
      <c r="J1333" s="23"/>
      <c r="K1333" s="23"/>
      <c r="L1333" s="23"/>
      <c r="M1333" s="23"/>
      <c r="N1333" s="27"/>
      <c r="O1333" s="23"/>
      <c r="P1333" s="23"/>
      <c r="Q1333" s="23"/>
      <c r="R1333" s="23"/>
      <c r="S1333" s="64"/>
      <c r="T1333" s="24"/>
      <c r="U1333" s="49"/>
      <c r="V1333" s="54"/>
      <c r="W1333" s="25"/>
      <c r="X1333" s="25"/>
      <c r="Y1333" s="25"/>
      <c r="Z1333" s="25"/>
      <c r="AA1333" s="25"/>
      <c r="AB1333" s="25"/>
      <c r="AC1333" s="25"/>
      <c r="AD1333" s="55"/>
    </row>
    <row r="1334" spans="1:30" ht="20" customHeight="1" x14ac:dyDescent="0.2">
      <c r="A1334" s="20"/>
      <c r="B1334" s="33"/>
      <c r="C1334" s="63"/>
      <c r="D1334" s="22"/>
      <c r="E1334" s="23"/>
      <c r="F1334" s="23"/>
      <c r="G1334" s="23"/>
      <c r="H1334" s="23"/>
      <c r="I1334" s="23"/>
      <c r="J1334" s="23"/>
      <c r="K1334" s="23"/>
      <c r="L1334" s="23"/>
      <c r="M1334" s="23"/>
      <c r="N1334" s="27"/>
      <c r="O1334" s="23"/>
      <c r="P1334" s="23"/>
      <c r="Q1334" s="23"/>
      <c r="R1334" s="23"/>
      <c r="S1334" s="64"/>
      <c r="T1334" s="24"/>
      <c r="U1334" s="49"/>
      <c r="V1334" s="54"/>
      <c r="W1334" s="25"/>
      <c r="X1334" s="25"/>
      <c r="Y1334" s="25"/>
      <c r="Z1334" s="25"/>
      <c r="AA1334" s="25"/>
      <c r="AB1334" s="25"/>
      <c r="AC1334" s="25"/>
      <c r="AD1334" s="55"/>
    </row>
    <row r="1335" spans="1:30" ht="20" customHeight="1" x14ac:dyDescent="0.2">
      <c r="A1335" s="20"/>
      <c r="B1335" s="33"/>
      <c r="C1335" s="63"/>
      <c r="D1335" s="22"/>
      <c r="E1335" s="23"/>
      <c r="F1335" s="23"/>
      <c r="G1335" s="23"/>
      <c r="H1335" s="23"/>
      <c r="I1335" s="23"/>
      <c r="J1335" s="23"/>
      <c r="K1335" s="23"/>
      <c r="L1335" s="23"/>
      <c r="M1335" s="23"/>
      <c r="N1335" s="27"/>
      <c r="O1335" s="23"/>
      <c r="P1335" s="23"/>
      <c r="Q1335" s="23"/>
      <c r="R1335" s="23"/>
      <c r="S1335" s="64"/>
      <c r="T1335" s="24"/>
      <c r="U1335" s="49"/>
      <c r="V1335" s="54"/>
      <c r="W1335" s="25"/>
      <c r="X1335" s="25"/>
      <c r="Y1335" s="25"/>
      <c r="Z1335" s="25"/>
      <c r="AA1335" s="25"/>
      <c r="AB1335" s="25"/>
      <c r="AC1335" s="25"/>
      <c r="AD1335" s="55"/>
    </row>
    <row r="1336" spans="1:30" ht="20" customHeight="1" x14ac:dyDescent="0.2">
      <c r="A1336" s="20"/>
      <c r="B1336" s="33"/>
      <c r="C1336" s="63"/>
      <c r="D1336" s="22"/>
      <c r="E1336" s="23"/>
      <c r="F1336" s="23"/>
      <c r="G1336" s="23"/>
      <c r="H1336" s="23"/>
      <c r="I1336" s="23"/>
      <c r="J1336" s="23"/>
      <c r="K1336" s="23"/>
      <c r="L1336" s="23"/>
      <c r="M1336" s="23"/>
      <c r="N1336" s="27"/>
      <c r="O1336" s="23"/>
      <c r="P1336" s="23"/>
      <c r="Q1336" s="23"/>
      <c r="R1336" s="23"/>
      <c r="S1336" s="64"/>
      <c r="T1336" s="24"/>
      <c r="U1336" s="49"/>
      <c r="V1336" s="54"/>
      <c r="W1336" s="25"/>
      <c r="X1336" s="25"/>
      <c r="Y1336" s="25"/>
      <c r="Z1336" s="25"/>
      <c r="AA1336" s="25"/>
      <c r="AB1336" s="25"/>
      <c r="AC1336" s="25"/>
      <c r="AD1336" s="55"/>
    </row>
    <row r="1337" spans="1:30" ht="20" customHeight="1" x14ac:dyDescent="0.2">
      <c r="A1337" s="20"/>
      <c r="B1337" s="33"/>
      <c r="C1337" s="63"/>
      <c r="D1337" s="22"/>
      <c r="E1337" s="23"/>
      <c r="F1337" s="23"/>
      <c r="G1337" s="23"/>
      <c r="H1337" s="23"/>
      <c r="I1337" s="23"/>
      <c r="J1337" s="23"/>
      <c r="K1337" s="23"/>
      <c r="L1337" s="23"/>
      <c r="M1337" s="23"/>
      <c r="N1337" s="27"/>
      <c r="O1337" s="23"/>
      <c r="P1337" s="23"/>
      <c r="Q1337" s="23"/>
      <c r="R1337" s="23"/>
      <c r="S1337" s="64"/>
      <c r="T1337" s="24"/>
      <c r="U1337" s="49"/>
      <c r="V1337" s="54"/>
      <c r="W1337" s="25"/>
      <c r="X1337" s="25"/>
      <c r="Y1337" s="25"/>
      <c r="Z1337" s="25"/>
      <c r="AA1337" s="25"/>
      <c r="AB1337" s="25"/>
      <c r="AC1337" s="25"/>
      <c r="AD1337" s="55"/>
    </row>
    <row r="1338" spans="1:30" ht="20" customHeight="1" x14ac:dyDescent="0.2">
      <c r="A1338" s="20"/>
      <c r="B1338" s="33"/>
      <c r="C1338" s="63"/>
      <c r="D1338" s="22"/>
      <c r="E1338" s="23"/>
      <c r="F1338" s="23"/>
      <c r="G1338" s="23"/>
      <c r="H1338" s="23"/>
      <c r="I1338" s="23"/>
      <c r="J1338" s="23"/>
      <c r="K1338" s="23"/>
      <c r="L1338" s="23"/>
      <c r="M1338" s="23"/>
      <c r="N1338" s="27"/>
      <c r="O1338" s="23"/>
      <c r="P1338" s="23"/>
      <c r="Q1338" s="23"/>
      <c r="R1338" s="23"/>
      <c r="S1338" s="64"/>
      <c r="T1338" s="24"/>
      <c r="U1338" s="49"/>
      <c r="V1338" s="54"/>
      <c r="W1338" s="25"/>
      <c r="X1338" s="25"/>
      <c r="Y1338" s="25"/>
      <c r="Z1338" s="25"/>
      <c r="AA1338" s="25"/>
      <c r="AB1338" s="25"/>
      <c r="AC1338" s="25"/>
      <c r="AD1338" s="55"/>
    </row>
    <row r="1339" spans="1:30" ht="20" customHeight="1" x14ac:dyDescent="0.2">
      <c r="A1339" s="20"/>
      <c r="B1339" s="33"/>
      <c r="C1339" s="63"/>
      <c r="D1339" s="22"/>
      <c r="E1339" s="23"/>
      <c r="F1339" s="23"/>
      <c r="G1339" s="23"/>
      <c r="H1339" s="23"/>
      <c r="I1339" s="23"/>
      <c r="J1339" s="23"/>
      <c r="K1339" s="23"/>
      <c r="L1339" s="23"/>
      <c r="M1339" s="23"/>
      <c r="N1339" s="27"/>
      <c r="O1339" s="23"/>
      <c r="P1339" s="23"/>
      <c r="Q1339" s="23"/>
      <c r="R1339" s="23"/>
      <c r="S1339" s="64"/>
      <c r="T1339" s="24"/>
      <c r="U1339" s="49"/>
      <c r="V1339" s="54"/>
      <c r="W1339" s="25"/>
      <c r="X1339" s="25"/>
      <c r="Y1339" s="25"/>
      <c r="Z1339" s="25"/>
      <c r="AA1339" s="25"/>
      <c r="AB1339" s="25"/>
      <c r="AC1339" s="25"/>
      <c r="AD1339" s="55"/>
    </row>
    <row r="1340" spans="1:30" ht="20" customHeight="1" x14ac:dyDescent="0.2">
      <c r="A1340" s="20"/>
      <c r="B1340" s="33"/>
      <c r="C1340" s="63"/>
      <c r="D1340" s="22"/>
      <c r="E1340" s="23"/>
      <c r="F1340" s="23"/>
      <c r="G1340" s="23"/>
      <c r="H1340" s="23"/>
      <c r="I1340" s="23"/>
      <c r="J1340" s="23"/>
      <c r="K1340" s="23"/>
      <c r="L1340" s="23"/>
      <c r="M1340" s="23"/>
      <c r="N1340" s="27"/>
      <c r="O1340" s="23"/>
      <c r="P1340" s="23"/>
      <c r="Q1340" s="23"/>
      <c r="R1340" s="23"/>
      <c r="S1340" s="64"/>
      <c r="T1340" s="24"/>
      <c r="U1340" s="49"/>
      <c r="V1340" s="54"/>
      <c r="W1340" s="25"/>
      <c r="X1340" s="25"/>
      <c r="Y1340" s="25"/>
      <c r="Z1340" s="25"/>
      <c r="AA1340" s="25"/>
      <c r="AB1340" s="25"/>
      <c r="AC1340" s="25"/>
      <c r="AD1340" s="55"/>
    </row>
    <row r="1341" spans="1:30" ht="20" customHeight="1" x14ac:dyDescent="0.2">
      <c r="A1341" s="20"/>
      <c r="B1341" s="33"/>
      <c r="C1341" s="63"/>
      <c r="D1341" s="22"/>
      <c r="E1341" s="23"/>
      <c r="F1341" s="23"/>
      <c r="G1341" s="23"/>
      <c r="H1341" s="23"/>
      <c r="I1341" s="23"/>
      <c r="J1341" s="23"/>
      <c r="K1341" s="23"/>
      <c r="L1341" s="23"/>
      <c r="M1341" s="23"/>
      <c r="N1341" s="27"/>
      <c r="O1341" s="23"/>
      <c r="P1341" s="23"/>
      <c r="Q1341" s="23"/>
      <c r="R1341" s="23"/>
      <c r="S1341" s="64"/>
      <c r="T1341" s="24"/>
      <c r="U1341" s="49"/>
      <c r="V1341" s="54"/>
      <c r="W1341" s="25"/>
      <c r="X1341" s="25"/>
      <c r="Y1341" s="25"/>
      <c r="Z1341" s="25"/>
      <c r="AA1341" s="25"/>
      <c r="AB1341" s="25"/>
      <c r="AC1341" s="25"/>
      <c r="AD1341" s="55"/>
    </row>
    <row r="1342" spans="1:30" ht="20" customHeight="1" x14ac:dyDescent="0.2">
      <c r="A1342" s="20"/>
      <c r="B1342" s="33"/>
      <c r="C1342" s="63"/>
      <c r="D1342" s="22"/>
      <c r="E1342" s="23"/>
      <c r="F1342" s="23"/>
      <c r="G1342" s="23"/>
      <c r="H1342" s="23"/>
      <c r="I1342" s="23"/>
      <c r="J1342" s="23"/>
      <c r="K1342" s="23"/>
      <c r="L1342" s="23"/>
      <c r="M1342" s="23"/>
      <c r="N1342" s="27"/>
      <c r="O1342" s="23"/>
      <c r="P1342" s="23"/>
      <c r="Q1342" s="23"/>
      <c r="R1342" s="23"/>
      <c r="S1342" s="64"/>
      <c r="T1342" s="24"/>
      <c r="U1342" s="49"/>
      <c r="V1342" s="54"/>
      <c r="W1342" s="25"/>
      <c r="X1342" s="25"/>
      <c r="Y1342" s="25"/>
      <c r="Z1342" s="25"/>
      <c r="AA1342" s="25"/>
      <c r="AB1342" s="25"/>
      <c r="AC1342" s="25"/>
      <c r="AD1342" s="55"/>
    </row>
    <row r="1343" spans="1:30" ht="20" customHeight="1" x14ac:dyDescent="0.2">
      <c r="A1343" s="20"/>
      <c r="B1343" s="33"/>
      <c r="C1343" s="63"/>
      <c r="D1343" s="22"/>
      <c r="E1343" s="23"/>
      <c r="F1343" s="23"/>
      <c r="G1343" s="23"/>
      <c r="H1343" s="23"/>
      <c r="I1343" s="23"/>
      <c r="J1343" s="23"/>
      <c r="K1343" s="23"/>
      <c r="L1343" s="23"/>
      <c r="M1343" s="23"/>
      <c r="N1343" s="27"/>
      <c r="O1343" s="23"/>
      <c r="P1343" s="23"/>
      <c r="Q1343" s="23"/>
      <c r="R1343" s="23"/>
      <c r="S1343" s="64"/>
      <c r="T1343" s="24"/>
      <c r="U1343" s="49"/>
      <c r="V1343" s="54"/>
      <c r="W1343" s="25"/>
      <c r="X1343" s="25"/>
      <c r="Y1343" s="25"/>
      <c r="Z1343" s="25"/>
      <c r="AA1343" s="25"/>
      <c r="AB1343" s="25"/>
      <c r="AC1343" s="25"/>
      <c r="AD1343" s="55"/>
    </row>
    <row r="1344" spans="1:30" ht="20" customHeight="1" x14ac:dyDescent="0.2">
      <c r="A1344" s="20"/>
      <c r="B1344" s="33"/>
      <c r="C1344" s="63"/>
      <c r="D1344" s="22"/>
      <c r="E1344" s="23"/>
      <c r="F1344" s="23"/>
      <c r="G1344" s="23"/>
      <c r="H1344" s="23"/>
      <c r="I1344" s="23"/>
      <c r="J1344" s="23"/>
      <c r="K1344" s="23"/>
      <c r="L1344" s="23"/>
      <c r="M1344" s="23"/>
      <c r="N1344" s="27"/>
      <c r="O1344" s="23"/>
      <c r="P1344" s="23"/>
      <c r="Q1344" s="23"/>
      <c r="R1344" s="23"/>
      <c r="S1344" s="64"/>
      <c r="T1344" s="24"/>
      <c r="U1344" s="49"/>
      <c r="V1344" s="54"/>
      <c r="W1344" s="25"/>
      <c r="X1344" s="25"/>
      <c r="Y1344" s="25"/>
      <c r="Z1344" s="25"/>
      <c r="AA1344" s="25"/>
      <c r="AB1344" s="25"/>
      <c r="AC1344" s="25"/>
      <c r="AD1344" s="55"/>
    </row>
    <row r="1345" spans="1:30" ht="20" customHeight="1" x14ac:dyDescent="0.2">
      <c r="A1345" s="20"/>
      <c r="B1345" s="33"/>
      <c r="C1345" s="63"/>
      <c r="D1345" s="22"/>
      <c r="E1345" s="23"/>
      <c r="F1345" s="23"/>
      <c r="G1345" s="23"/>
      <c r="H1345" s="23"/>
      <c r="I1345" s="23"/>
      <c r="J1345" s="23"/>
      <c r="K1345" s="23"/>
      <c r="L1345" s="23"/>
      <c r="M1345" s="23"/>
      <c r="N1345" s="27"/>
      <c r="O1345" s="23"/>
      <c r="P1345" s="23"/>
      <c r="Q1345" s="23"/>
      <c r="R1345" s="23"/>
      <c r="S1345" s="64"/>
      <c r="T1345" s="24"/>
      <c r="U1345" s="49"/>
      <c r="V1345" s="54"/>
      <c r="W1345" s="25"/>
      <c r="X1345" s="25"/>
      <c r="Y1345" s="25"/>
      <c r="Z1345" s="25"/>
      <c r="AA1345" s="25"/>
      <c r="AB1345" s="25"/>
      <c r="AC1345" s="25"/>
      <c r="AD1345" s="55"/>
    </row>
    <row r="1346" spans="1:30" ht="20" customHeight="1" x14ac:dyDescent="0.2">
      <c r="A1346" s="20"/>
      <c r="B1346" s="33"/>
      <c r="C1346" s="63"/>
      <c r="D1346" s="22"/>
      <c r="E1346" s="23"/>
      <c r="F1346" s="23"/>
      <c r="G1346" s="23"/>
      <c r="H1346" s="23"/>
      <c r="I1346" s="23"/>
      <c r="J1346" s="23"/>
      <c r="K1346" s="23"/>
      <c r="L1346" s="23"/>
      <c r="M1346" s="23"/>
      <c r="N1346" s="27"/>
      <c r="O1346" s="23"/>
      <c r="P1346" s="23"/>
      <c r="Q1346" s="23"/>
      <c r="R1346" s="23"/>
      <c r="S1346" s="64"/>
      <c r="T1346" s="24"/>
      <c r="U1346" s="49"/>
      <c r="V1346" s="54"/>
      <c r="W1346" s="25"/>
      <c r="X1346" s="25"/>
      <c r="Y1346" s="25"/>
      <c r="Z1346" s="25"/>
      <c r="AA1346" s="25"/>
      <c r="AB1346" s="25"/>
      <c r="AC1346" s="25"/>
      <c r="AD1346" s="55"/>
    </row>
    <row r="1347" spans="1:30" ht="20" customHeight="1" x14ac:dyDescent="0.2">
      <c r="A1347" s="20"/>
      <c r="B1347" s="33"/>
      <c r="C1347" s="63"/>
      <c r="D1347" s="22"/>
      <c r="E1347" s="23"/>
      <c r="F1347" s="23"/>
      <c r="G1347" s="23"/>
      <c r="H1347" s="23"/>
      <c r="I1347" s="23"/>
      <c r="J1347" s="23"/>
      <c r="K1347" s="23"/>
      <c r="L1347" s="23"/>
      <c r="M1347" s="23"/>
      <c r="N1347" s="27"/>
      <c r="O1347" s="23"/>
      <c r="P1347" s="23"/>
      <c r="Q1347" s="23"/>
      <c r="R1347" s="23"/>
      <c r="S1347" s="64"/>
      <c r="T1347" s="24"/>
      <c r="U1347" s="49"/>
      <c r="V1347" s="54"/>
      <c r="W1347" s="25"/>
      <c r="X1347" s="25"/>
      <c r="Y1347" s="25"/>
      <c r="Z1347" s="25"/>
      <c r="AA1347" s="25"/>
      <c r="AB1347" s="25"/>
      <c r="AC1347" s="25"/>
      <c r="AD1347" s="55"/>
    </row>
    <row r="1348" spans="1:30" ht="20" customHeight="1" x14ac:dyDescent="0.2">
      <c r="A1348" s="20"/>
      <c r="B1348" s="33"/>
      <c r="C1348" s="63"/>
      <c r="D1348" s="22"/>
      <c r="E1348" s="23"/>
      <c r="F1348" s="23"/>
      <c r="G1348" s="23"/>
      <c r="H1348" s="23"/>
      <c r="I1348" s="23"/>
      <c r="J1348" s="23"/>
      <c r="K1348" s="23"/>
      <c r="L1348" s="23"/>
      <c r="M1348" s="23"/>
      <c r="N1348" s="27"/>
      <c r="O1348" s="23"/>
      <c r="P1348" s="23"/>
      <c r="Q1348" s="23"/>
      <c r="R1348" s="23"/>
      <c r="S1348" s="64"/>
      <c r="T1348" s="24"/>
      <c r="U1348" s="49"/>
      <c r="V1348" s="54"/>
      <c r="W1348" s="25"/>
      <c r="X1348" s="25"/>
      <c r="Y1348" s="25"/>
      <c r="Z1348" s="25"/>
      <c r="AA1348" s="25"/>
      <c r="AB1348" s="25"/>
      <c r="AC1348" s="25"/>
      <c r="AD1348" s="55"/>
    </row>
    <row r="1349" spans="1:30" ht="20" customHeight="1" x14ac:dyDescent="0.2">
      <c r="A1349" s="20"/>
      <c r="B1349" s="33"/>
      <c r="C1349" s="63"/>
      <c r="D1349" s="22"/>
      <c r="E1349" s="23"/>
      <c r="F1349" s="23"/>
      <c r="G1349" s="23"/>
      <c r="H1349" s="23"/>
      <c r="I1349" s="23"/>
      <c r="J1349" s="23"/>
      <c r="K1349" s="23"/>
      <c r="L1349" s="23"/>
      <c r="M1349" s="23"/>
      <c r="N1349" s="27"/>
      <c r="O1349" s="23"/>
      <c r="P1349" s="23"/>
      <c r="Q1349" s="23"/>
      <c r="R1349" s="23"/>
      <c r="S1349" s="64"/>
      <c r="T1349" s="24"/>
      <c r="U1349" s="49"/>
      <c r="V1349" s="54"/>
      <c r="W1349" s="25"/>
      <c r="X1349" s="25"/>
      <c r="Y1349" s="25"/>
      <c r="Z1349" s="25"/>
      <c r="AA1349" s="25"/>
      <c r="AB1349" s="25"/>
      <c r="AC1349" s="25"/>
      <c r="AD1349" s="55"/>
    </row>
    <row r="1350" spans="1:30" ht="20" customHeight="1" x14ac:dyDescent="0.2">
      <c r="A1350" s="20"/>
      <c r="B1350" s="33"/>
      <c r="C1350" s="63"/>
      <c r="D1350" s="22"/>
      <c r="E1350" s="23"/>
      <c r="F1350" s="23"/>
      <c r="G1350" s="23"/>
      <c r="H1350" s="23"/>
      <c r="I1350" s="23"/>
      <c r="J1350" s="23"/>
      <c r="K1350" s="23"/>
      <c r="L1350" s="23"/>
      <c r="M1350" s="23"/>
      <c r="N1350" s="27"/>
      <c r="O1350" s="23"/>
      <c r="P1350" s="23"/>
      <c r="Q1350" s="23"/>
      <c r="R1350" s="23"/>
      <c r="S1350" s="64"/>
      <c r="T1350" s="24"/>
      <c r="U1350" s="49"/>
      <c r="V1350" s="54"/>
      <c r="W1350" s="25"/>
      <c r="X1350" s="25"/>
      <c r="Y1350" s="25"/>
      <c r="Z1350" s="25"/>
      <c r="AA1350" s="25"/>
      <c r="AB1350" s="25"/>
      <c r="AC1350" s="25"/>
      <c r="AD1350" s="55"/>
    </row>
    <row r="1351" spans="1:30" ht="20" customHeight="1" x14ac:dyDescent="0.2">
      <c r="A1351" s="20"/>
      <c r="B1351" s="33"/>
      <c r="C1351" s="63"/>
      <c r="D1351" s="22"/>
      <c r="E1351" s="23"/>
      <c r="F1351" s="23"/>
      <c r="G1351" s="23"/>
      <c r="H1351" s="23"/>
      <c r="I1351" s="23"/>
      <c r="J1351" s="23"/>
      <c r="K1351" s="23"/>
      <c r="L1351" s="23"/>
      <c r="M1351" s="23"/>
      <c r="N1351" s="27"/>
      <c r="O1351" s="23"/>
      <c r="P1351" s="23"/>
      <c r="Q1351" s="23"/>
      <c r="R1351" s="23"/>
      <c r="S1351" s="64"/>
      <c r="T1351" s="24"/>
      <c r="U1351" s="49"/>
      <c r="V1351" s="54"/>
      <c r="W1351" s="25"/>
      <c r="X1351" s="25"/>
      <c r="Y1351" s="25"/>
      <c r="Z1351" s="25"/>
      <c r="AA1351" s="25"/>
      <c r="AB1351" s="25"/>
      <c r="AC1351" s="25"/>
      <c r="AD1351" s="55"/>
    </row>
    <row r="1352" spans="1:30" ht="20" customHeight="1" x14ac:dyDescent="0.2">
      <c r="A1352" s="20"/>
      <c r="B1352" s="33"/>
      <c r="C1352" s="63"/>
      <c r="D1352" s="22"/>
      <c r="E1352" s="23"/>
      <c r="F1352" s="23"/>
      <c r="G1352" s="23"/>
      <c r="H1352" s="23"/>
      <c r="I1352" s="23"/>
      <c r="J1352" s="23"/>
      <c r="K1352" s="23"/>
      <c r="L1352" s="23"/>
      <c r="M1352" s="23"/>
      <c r="N1352" s="27"/>
      <c r="O1352" s="23"/>
      <c r="P1352" s="23"/>
      <c r="Q1352" s="23"/>
      <c r="R1352" s="23"/>
      <c r="S1352" s="64"/>
      <c r="T1352" s="24"/>
      <c r="U1352" s="49"/>
      <c r="V1352" s="54"/>
      <c r="W1352" s="25"/>
      <c r="X1352" s="25"/>
      <c r="Y1352" s="25"/>
      <c r="Z1352" s="25"/>
      <c r="AA1352" s="25"/>
      <c r="AB1352" s="25"/>
      <c r="AC1352" s="25"/>
      <c r="AD1352" s="55"/>
    </row>
    <row r="1353" spans="1:30" ht="20" customHeight="1" x14ac:dyDescent="0.2">
      <c r="A1353" s="20"/>
      <c r="B1353" s="33"/>
      <c r="C1353" s="63"/>
      <c r="D1353" s="22"/>
      <c r="E1353" s="23"/>
      <c r="F1353" s="23"/>
      <c r="G1353" s="23"/>
      <c r="H1353" s="23"/>
      <c r="I1353" s="23"/>
      <c r="J1353" s="23"/>
      <c r="K1353" s="23"/>
      <c r="L1353" s="23"/>
      <c r="M1353" s="23"/>
      <c r="N1353" s="27"/>
      <c r="O1353" s="23"/>
      <c r="P1353" s="23"/>
      <c r="Q1353" s="23"/>
      <c r="R1353" s="23"/>
      <c r="S1353" s="64"/>
      <c r="T1353" s="24"/>
      <c r="U1353" s="49"/>
      <c r="V1353" s="54"/>
      <c r="W1353" s="25"/>
      <c r="X1353" s="25"/>
      <c r="Y1353" s="25"/>
      <c r="Z1353" s="25"/>
      <c r="AA1353" s="25"/>
      <c r="AB1353" s="25"/>
      <c r="AC1353" s="25"/>
      <c r="AD1353" s="55"/>
    </row>
    <row r="1354" spans="1:30" ht="20" customHeight="1" x14ac:dyDescent="0.2">
      <c r="A1354" s="20"/>
      <c r="B1354" s="33"/>
      <c r="C1354" s="63"/>
      <c r="D1354" s="22"/>
      <c r="E1354" s="23"/>
      <c r="F1354" s="23"/>
      <c r="G1354" s="23"/>
      <c r="H1354" s="23"/>
      <c r="I1354" s="23"/>
      <c r="J1354" s="23"/>
      <c r="K1354" s="23"/>
      <c r="L1354" s="23"/>
      <c r="M1354" s="23"/>
      <c r="N1354" s="27"/>
      <c r="O1354" s="23"/>
      <c r="P1354" s="23"/>
      <c r="Q1354" s="23"/>
      <c r="R1354" s="23"/>
      <c r="S1354" s="64"/>
      <c r="T1354" s="24"/>
      <c r="U1354" s="49"/>
      <c r="V1354" s="54"/>
      <c r="W1354" s="25"/>
      <c r="X1354" s="25"/>
      <c r="Y1354" s="25"/>
      <c r="Z1354" s="25"/>
      <c r="AA1354" s="25"/>
      <c r="AB1354" s="25"/>
      <c r="AC1354" s="25"/>
      <c r="AD1354" s="55"/>
    </row>
    <row r="1355" spans="1:30" ht="20" customHeight="1" x14ac:dyDescent="0.2">
      <c r="A1355" s="20"/>
      <c r="B1355" s="33"/>
      <c r="C1355" s="63"/>
      <c r="D1355" s="22"/>
      <c r="E1355" s="23"/>
      <c r="F1355" s="23"/>
      <c r="G1355" s="23"/>
      <c r="H1355" s="23"/>
      <c r="I1355" s="23"/>
      <c r="J1355" s="23"/>
      <c r="K1355" s="23"/>
      <c r="L1355" s="23"/>
      <c r="M1355" s="23"/>
      <c r="N1355" s="27"/>
      <c r="O1355" s="23"/>
      <c r="P1355" s="23"/>
      <c r="Q1355" s="23"/>
      <c r="R1355" s="23"/>
      <c r="S1355" s="64"/>
      <c r="T1355" s="24"/>
      <c r="U1355" s="49"/>
      <c r="V1355" s="54"/>
      <c r="W1355" s="25"/>
      <c r="X1355" s="25"/>
      <c r="Y1355" s="25"/>
      <c r="Z1355" s="25"/>
      <c r="AA1355" s="25"/>
      <c r="AB1355" s="25"/>
      <c r="AC1355" s="25"/>
      <c r="AD1355" s="55"/>
    </row>
    <row r="1356" spans="1:30" ht="20" customHeight="1" x14ac:dyDescent="0.2">
      <c r="A1356" s="20"/>
      <c r="B1356" s="33"/>
      <c r="C1356" s="63"/>
      <c r="D1356" s="22"/>
      <c r="E1356" s="23"/>
      <c r="F1356" s="23"/>
      <c r="G1356" s="23"/>
      <c r="H1356" s="23"/>
      <c r="I1356" s="23"/>
      <c r="J1356" s="23"/>
      <c r="K1356" s="23"/>
      <c r="L1356" s="23"/>
      <c r="M1356" s="23"/>
      <c r="N1356" s="27"/>
      <c r="O1356" s="23"/>
      <c r="P1356" s="23"/>
      <c r="Q1356" s="23"/>
      <c r="R1356" s="23"/>
      <c r="S1356" s="64"/>
      <c r="T1356" s="24"/>
      <c r="U1356" s="49"/>
      <c r="V1356" s="54"/>
      <c r="W1356" s="25"/>
      <c r="X1356" s="25"/>
      <c r="Y1356" s="25"/>
      <c r="Z1356" s="25"/>
      <c r="AA1356" s="25"/>
      <c r="AB1356" s="25"/>
      <c r="AC1356" s="25"/>
      <c r="AD1356" s="55"/>
    </row>
    <row r="1357" spans="1:30" ht="20" customHeight="1" x14ac:dyDescent="0.2">
      <c r="A1357" s="20"/>
      <c r="B1357" s="33"/>
      <c r="C1357" s="63"/>
      <c r="D1357" s="22"/>
      <c r="E1357" s="23"/>
      <c r="F1357" s="23"/>
      <c r="G1357" s="23"/>
      <c r="H1357" s="23"/>
      <c r="I1357" s="23"/>
      <c r="J1357" s="23"/>
      <c r="K1357" s="23"/>
      <c r="L1357" s="23"/>
      <c r="M1357" s="23"/>
      <c r="N1357" s="27"/>
      <c r="O1357" s="23"/>
      <c r="P1357" s="23"/>
      <c r="Q1357" s="23"/>
      <c r="R1357" s="23"/>
      <c r="S1357" s="64"/>
      <c r="T1357" s="24"/>
      <c r="U1357" s="49"/>
      <c r="V1357" s="54"/>
      <c r="W1357" s="25"/>
      <c r="X1357" s="25"/>
      <c r="Y1357" s="25"/>
      <c r="Z1357" s="25"/>
      <c r="AA1357" s="25"/>
      <c r="AB1357" s="25"/>
      <c r="AC1357" s="25"/>
      <c r="AD1357" s="55"/>
    </row>
    <row r="1358" spans="1:30" ht="20" customHeight="1" x14ac:dyDescent="0.2">
      <c r="A1358" s="20"/>
      <c r="B1358" s="33"/>
      <c r="C1358" s="63"/>
      <c r="D1358" s="22"/>
      <c r="E1358" s="23"/>
      <c r="F1358" s="23"/>
      <c r="G1358" s="23"/>
      <c r="H1358" s="23"/>
      <c r="I1358" s="23"/>
      <c r="J1358" s="23"/>
      <c r="K1358" s="23"/>
      <c r="L1358" s="23"/>
      <c r="M1358" s="23"/>
      <c r="N1358" s="27"/>
      <c r="O1358" s="23"/>
      <c r="P1358" s="23"/>
      <c r="Q1358" s="23"/>
      <c r="R1358" s="23"/>
      <c r="S1358" s="64"/>
      <c r="T1358" s="24"/>
      <c r="U1358" s="49"/>
      <c r="V1358" s="54"/>
      <c r="W1358" s="25"/>
      <c r="X1358" s="25"/>
      <c r="Y1358" s="25"/>
      <c r="Z1358" s="25"/>
      <c r="AA1358" s="25"/>
      <c r="AB1358" s="25"/>
      <c r="AC1358" s="25"/>
      <c r="AD1358" s="55"/>
    </row>
    <row r="1359" spans="1:30" ht="20" customHeight="1" x14ac:dyDescent="0.2">
      <c r="A1359" s="20"/>
      <c r="B1359" s="33"/>
      <c r="C1359" s="63"/>
      <c r="D1359" s="22"/>
      <c r="E1359" s="23"/>
      <c r="F1359" s="23"/>
      <c r="G1359" s="23"/>
      <c r="H1359" s="23"/>
      <c r="I1359" s="23"/>
      <c r="J1359" s="23"/>
      <c r="K1359" s="23"/>
      <c r="L1359" s="23"/>
      <c r="M1359" s="23"/>
      <c r="N1359" s="27"/>
      <c r="O1359" s="23"/>
      <c r="P1359" s="23"/>
      <c r="Q1359" s="23"/>
      <c r="R1359" s="23"/>
      <c r="S1359" s="64"/>
      <c r="T1359" s="24"/>
      <c r="U1359" s="49"/>
      <c r="V1359" s="54"/>
      <c r="W1359" s="25"/>
      <c r="X1359" s="25"/>
      <c r="Y1359" s="25"/>
      <c r="Z1359" s="25"/>
      <c r="AA1359" s="25"/>
      <c r="AB1359" s="25"/>
      <c r="AC1359" s="25"/>
      <c r="AD1359" s="55"/>
    </row>
    <row r="1360" spans="1:30" ht="20" customHeight="1" x14ac:dyDescent="0.2">
      <c r="A1360" s="20"/>
      <c r="B1360" s="33"/>
      <c r="C1360" s="63"/>
      <c r="D1360" s="22"/>
      <c r="E1360" s="23"/>
      <c r="F1360" s="23"/>
      <c r="G1360" s="23"/>
      <c r="H1360" s="23"/>
      <c r="I1360" s="23"/>
      <c r="J1360" s="23"/>
      <c r="K1360" s="23"/>
      <c r="L1360" s="23"/>
      <c r="M1360" s="23"/>
      <c r="N1360" s="27"/>
      <c r="O1360" s="23"/>
      <c r="P1360" s="23"/>
      <c r="Q1360" s="23"/>
      <c r="R1360" s="23"/>
      <c r="S1360" s="64"/>
      <c r="T1360" s="24"/>
      <c r="U1360" s="49"/>
      <c r="V1360" s="54"/>
      <c r="W1360" s="25"/>
      <c r="X1360" s="25"/>
      <c r="Y1360" s="25"/>
      <c r="Z1360" s="25"/>
      <c r="AA1360" s="25"/>
      <c r="AB1360" s="25"/>
      <c r="AC1360" s="25"/>
      <c r="AD1360" s="55"/>
    </row>
    <row r="1361" spans="1:30" ht="20" customHeight="1" x14ac:dyDescent="0.2">
      <c r="A1361" s="20"/>
      <c r="B1361" s="33"/>
      <c r="C1361" s="63"/>
      <c r="D1361" s="22"/>
      <c r="E1361" s="23"/>
      <c r="F1361" s="23"/>
      <c r="G1361" s="23"/>
      <c r="H1361" s="23"/>
      <c r="I1361" s="23"/>
      <c r="J1361" s="23"/>
      <c r="K1361" s="23"/>
      <c r="L1361" s="23"/>
      <c r="M1361" s="23"/>
      <c r="N1361" s="27"/>
      <c r="O1361" s="23"/>
      <c r="P1361" s="23"/>
      <c r="Q1361" s="23"/>
      <c r="R1361" s="23"/>
      <c r="S1361" s="64"/>
      <c r="T1361" s="24"/>
      <c r="U1361" s="49"/>
      <c r="V1361" s="54"/>
      <c r="W1361" s="25"/>
      <c r="X1361" s="25"/>
      <c r="Y1361" s="25"/>
      <c r="Z1361" s="25"/>
      <c r="AA1361" s="25"/>
      <c r="AB1361" s="25"/>
      <c r="AC1361" s="25"/>
      <c r="AD1361" s="55"/>
    </row>
    <row r="1362" spans="1:30" ht="20" customHeight="1" x14ac:dyDescent="0.2">
      <c r="A1362" s="20"/>
      <c r="B1362" s="33"/>
      <c r="C1362" s="63"/>
      <c r="D1362" s="22"/>
      <c r="E1362" s="23"/>
      <c r="F1362" s="23"/>
      <c r="G1362" s="23"/>
      <c r="H1362" s="23"/>
      <c r="I1362" s="23"/>
      <c r="J1362" s="23"/>
      <c r="K1362" s="23"/>
      <c r="L1362" s="23"/>
      <c r="M1362" s="23"/>
      <c r="N1362" s="27"/>
      <c r="O1362" s="23"/>
      <c r="P1362" s="23"/>
      <c r="Q1362" s="23"/>
      <c r="R1362" s="23"/>
      <c r="S1362" s="64"/>
      <c r="T1362" s="24"/>
      <c r="U1362" s="49"/>
      <c r="V1362" s="54"/>
      <c r="W1362" s="25"/>
      <c r="X1362" s="25"/>
      <c r="Y1362" s="25"/>
      <c r="Z1362" s="25"/>
      <c r="AA1362" s="25"/>
      <c r="AB1362" s="25"/>
      <c r="AC1362" s="25"/>
      <c r="AD1362" s="55"/>
    </row>
    <row r="1363" spans="1:30" ht="20" customHeight="1" x14ac:dyDescent="0.2">
      <c r="A1363" s="20"/>
      <c r="B1363" s="33"/>
      <c r="C1363" s="63"/>
      <c r="D1363" s="22"/>
      <c r="E1363" s="23"/>
      <c r="F1363" s="23"/>
      <c r="G1363" s="23"/>
      <c r="H1363" s="23"/>
      <c r="I1363" s="23"/>
      <c r="J1363" s="23"/>
      <c r="K1363" s="23"/>
      <c r="L1363" s="23"/>
      <c r="M1363" s="23"/>
      <c r="N1363" s="27"/>
      <c r="O1363" s="23"/>
      <c r="P1363" s="23"/>
      <c r="Q1363" s="23"/>
      <c r="R1363" s="23"/>
      <c r="S1363" s="64"/>
      <c r="T1363" s="24"/>
      <c r="U1363" s="49"/>
      <c r="V1363" s="54"/>
      <c r="W1363" s="25"/>
      <c r="X1363" s="25"/>
      <c r="Y1363" s="25"/>
      <c r="Z1363" s="25"/>
      <c r="AA1363" s="25"/>
      <c r="AB1363" s="25"/>
      <c r="AC1363" s="25"/>
      <c r="AD1363" s="55"/>
    </row>
    <row r="1364" spans="1:30" ht="20" customHeight="1" x14ac:dyDescent="0.2">
      <c r="A1364" s="20"/>
      <c r="B1364" s="33"/>
      <c r="C1364" s="63"/>
      <c r="D1364" s="22"/>
      <c r="E1364" s="23"/>
      <c r="F1364" s="23"/>
      <c r="G1364" s="23"/>
      <c r="H1364" s="23"/>
      <c r="I1364" s="23"/>
      <c r="J1364" s="23"/>
      <c r="K1364" s="23"/>
      <c r="L1364" s="23"/>
      <c r="M1364" s="23"/>
      <c r="N1364" s="27"/>
      <c r="O1364" s="23"/>
      <c r="P1364" s="23"/>
      <c r="Q1364" s="23"/>
      <c r="R1364" s="23"/>
      <c r="S1364" s="64"/>
      <c r="T1364" s="24"/>
      <c r="U1364" s="49"/>
      <c r="V1364" s="54"/>
      <c r="W1364" s="25"/>
      <c r="X1364" s="25"/>
      <c r="Y1364" s="25"/>
      <c r="Z1364" s="25"/>
      <c r="AA1364" s="25"/>
      <c r="AB1364" s="25"/>
      <c r="AC1364" s="25"/>
      <c r="AD1364" s="55"/>
    </row>
    <row r="1365" spans="1:30" ht="20" customHeight="1" x14ac:dyDescent="0.2">
      <c r="A1365" s="20"/>
      <c r="B1365" s="33"/>
      <c r="C1365" s="63"/>
      <c r="D1365" s="22"/>
      <c r="E1365" s="23"/>
      <c r="F1365" s="23"/>
      <c r="G1365" s="23"/>
      <c r="H1365" s="23"/>
      <c r="I1365" s="23"/>
      <c r="J1365" s="23"/>
      <c r="K1365" s="23"/>
      <c r="L1365" s="23"/>
      <c r="M1365" s="23"/>
      <c r="N1365" s="27"/>
      <c r="O1365" s="23"/>
      <c r="P1365" s="23"/>
      <c r="Q1365" s="23"/>
      <c r="R1365" s="23"/>
      <c r="S1365" s="64"/>
      <c r="T1365" s="24"/>
      <c r="U1365" s="49"/>
      <c r="V1365" s="54"/>
      <c r="W1365" s="25"/>
      <c r="X1365" s="25"/>
      <c r="Y1365" s="25"/>
      <c r="Z1365" s="25"/>
      <c r="AA1365" s="25"/>
      <c r="AB1365" s="25"/>
      <c r="AC1365" s="25"/>
      <c r="AD1365" s="55"/>
    </row>
    <row r="1366" spans="1:30" ht="20" customHeight="1" x14ac:dyDescent="0.2">
      <c r="A1366" s="20"/>
      <c r="B1366" s="33"/>
      <c r="C1366" s="63"/>
      <c r="D1366" s="22"/>
      <c r="E1366" s="23"/>
      <c r="F1366" s="23"/>
      <c r="G1366" s="23"/>
      <c r="H1366" s="23"/>
      <c r="I1366" s="23"/>
      <c r="J1366" s="23"/>
      <c r="K1366" s="23"/>
      <c r="L1366" s="23"/>
      <c r="M1366" s="23"/>
      <c r="N1366" s="27"/>
      <c r="O1366" s="23"/>
      <c r="P1366" s="23"/>
      <c r="Q1366" s="23"/>
      <c r="R1366" s="23"/>
      <c r="S1366" s="64"/>
      <c r="T1366" s="24"/>
      <c r="U1366" s="49"/>
      <c r="V1366" s="54"/>
      <c r="W1366" s="25"/>
      <c r="X1366" s="25"/>
      <c r="Y1366" s="25"/>
      <c r="Z1366" s="25"/>
      <c r="AA1366" s="25"/>
      <c r="AB1366" s="25"/>
      <c r="AC1366" s="25"/>
      <c r="AD1366" s="55"/>
    </row>
    <row r="1367" spans="1:30" ht="20" customHeight="1" x14ac:dyDescent="0.2">
      <c r="A1367" s="20"/>
      <c r="B1367" s="33"/>
      <c r="C1367" s="63"/>
      <c r="D1367" s="22"/>
      <c r="E1367" s="23"/>
      <c r="F1367" s="23"/>
      <c r="G1367" s="23"/>
      <c r="H1367" s="23"/>
      <c r="I1367" s="23"/>
      <c r="J1367" s="23"/>
      <c r="K1367" s="23"/>
      <c r="L1367" s="23"/>
      <c r="M1367" s="23"/>
      <c r="N1367" s="27"/>
      <c r="O1367" s="23"/>
      <c r="P1367" s="23"/>
      <c r="Q1367" s="23"/>
      <c r="R1367" s="23"/>
      <c r="S1367" s="64"/>
      <c r="T1367" s="24"/>
      <c r="U1367" s="49"/>
      <c r="V1367" s="54"/>
      <c r="W1367" s="25"/>
      <c r="X1367" s="25"/>
      <c r="Y1367" s="25"/>
      <c r="Z1367" s="25"/>
      <c r="AA1367" s="25"/>
      <c r="AB1367" s="25"/>
      <c r="AC1367" s="25"/>
      <c r="AD1367" s="55"/>
    </row>
    <row r="1368" spans="1:30" ht="20" customHeight="1" x14ac:dyDescent="0.2">
      <c r="A1368" s="20"/>
      <c r="B1368" s="33"/>
      <c r="C1368" s="63"/>
      <c r="D1368" s="22"/>
      <c r="E1368" s="23"/>
      <c r="F1368" s="23"/>
      <c r="G1368" s="23"/>
      <c r="H1368" s="23"/>
      <c r="I1368" s="23"/>
      <c r="J1368" s="23"/>
      <c r="K1368" s="23"/>
      <c r="L1368" s="23"/>
      <c r="M1368" s="23"/>
      <c r="N1368" s="27"/>
      <c r="O1368" s="23"/>
      <c r="P1368" s="23"/>
      <c r="Q1368" s="23"/>
      <c r="R1368" s="23"/>
      <c r="S1368" s="64"/>
      <c r="T1368" s="24"/>
      <c r="U1368" s="49"/>
      <c r="V1368" s="54"/>
      <c r="W1368" s="25"/>
      <c r="X1368" s="25"/>
      <c r="Y1368" s="25"/>
      <c r="Z1368" s="25"/>
      <c r="AA1368" s="25"/>
      <c r="AB1368" s="25"/>
      <c r="AC1368" s="25"/>
      <c r="AD1368" s="55"/>
    </row>
    <row r="1369" spans="1:30" ht="20" customHeight="1" x14ac:dyDescent="0.2">
      <c r="A1369" s="20"/>
      <c r="B1369" s="33"/>
      <c r="C1369" s="63"/>
      <c r="D1369" s="22"/>
      <c r="E1369" s="23"/>
      <c r="F1369" s="23"/>
      <c r="G1369" s="23"/>
      <c r="H1369" s="23"/>
      <c r="I1369" s="23"/>
      <c r="J1369" s="23"/>
      <c r="K1369" s="23"/>
      <c r="L1369" s="23"/>
      <c r="M1369" s="23"/>
      <c r="N1369" s="27"/>
      <c r="O1369" s="23"/>
      <c r="P1369" s="23"/>
      <c r="Q1369" s="23"/>
      <c r="R1369" s="23"/>
      <c r="S1369" s="64"/>
      <c r="T1369" s="24"/>
      <c r="U1369" s="49"/>
      <c r="V1369" s="54"/>
      <c r="W1369" s="25"/>
      <c r="X1369" s="25"/>
      <c r="Y1369" s="25"/>
      <c r="Z1369" s="25"/>
      <c r="AA1369" s="25"/>
      <c r="AB1369" s="25"/>
      <c r="AC1369" s="25"/>
      <c r="AD1369" s="55"/>
    </row>
    <row r="1370" spans="1:30" ht="20" customHeight="1" x14ac:dyDescent="0.2">
      <c r="A1370" s="20"/>
      <c r="B1370" s="33"/>
      <c r="C1370" s="63"/>
      <c r="D1370" s="22"/>
      <c r="E1370" s="23"/>
      <c r="F1370" s="23"/>
      <c r="G1370" s="23"/>
      <c r="H1370" s="23"/>
      <c r="I1370" s="23"/>
      <c r="J1370" s="23"/>
      <c r="K1370" s="23"/>
      <c r="L1370" s="23"/>
      <c r="M1370" s="23"/>
      <c r="N1370" s="27"/>
      <c r="O1370" s="23"/>
      <c r="P1370" s="23"/>
      <c r="Q1370" s="23"/>
      <c r="R1370" s="23"/>
      <c r="S1370" s="64"/>
      <c r="T1370" s="24"/>
      <c r="U1370" s="49"/>
      <c r="V1370" s="54"/>
      <c r="W1370" s="25"/>
      <c r="X1370" s="25"/>
      <c r="Y1370" s="25"/>
      <c r="Z1370" s="25"/>
      <c r="AA1370" s="25"/>
      <c r="AB1370" s="25"/>
      <c r="AC1370" s="25"/>
      <c r="AD1370" s="55"/>
    </row>
    <row r="1371" spans="1:30" ht="20" customHeight="1" x14ac:dyDescent="0.2">
      <c r="A1371" s="20"/>
      <c r="B1371" s="33"/>
      <c r="C1371" s="63"/>
      <c r="D1371" s="22"/>
      <c r="E1371" s="23"/>
      <c r="F1371" s="23"/>
      <c r="G1371" s="23"/>
      <c r="H1371" s="23"/>
      <c r="I1371" s="23"/>
      <c r="J1371" s="23"/>
      <c r="K1371" s="23"/>
      <c r="L1371" s="23"/>
      <c r="M1371" s="23"/>
      <c r="N1371" s="27"/>
      <c r="O1371" s="23"/>
      <c r="P1371" s="23"/>
      <c r="Q1371" s="23"/>
      <c r="R1371" s="23"/>
      <c r="S1371" s="64"/>
      <c r="T1371" s="24"/>
      <c r="U1371" s="49"/>
      <c r="V1371" s="54"/>
      <c r="W1371" s="25"/>
      <c r="X1371" s="25"/>
      <c r="Y1371" s="25"/>
      <c r="Z1371" s="25"/>
      <c r="AA1371" s="25"/>
      <c r="AB1371" s="25"/>
      <c r="AC1371" s="25"/>
      <c r="AD1371" s="55"/>
    </row>
    <row r="1372" spans="1:30" ht="20" customHeight="1" x14ac:dyDescent="0.2">
      <c r="A1372" s="20"/>
      <c r="B1372" s="33"/>
      <c r="C1372" s="63"/>
      <c r="D1372" s="22"/>
      <c r="E1372" s="23"/>
      <c r="F1372" s="23"/>
      <c r="G1372" s="23"/>
      <c r="H1372" s="23"/>
      <c r="I1372" s="23"/>
      <c r="J1372" s="23"/>
      <c r="K1372" s="23"/>
      <c r="L1372" s="23"/>
      <c r="M1372" s="23"/>
      <c r="N1372" s="27"/>
      <c r="O1372" s="23"/>
      <c r="P1372" s="23"/>
      <c r="Q1372" s="23"/>
      <c r="R1372" s="23"/>
      <c r="S1372" s="64"/>
      <c r="T1372" s="24"/>
      <c r="U1372" s="49"/>
      <c r="V1372" s="54"/>
      <c r="W1372" s="25"/>
      <c r="X1372" s="25"/>
      <c r="Y1372" s="25"/>
      <c r="Z1372" s="25"/>
      <c r="AA1372" s="25"/>
      <c r="AB1372" s="25"/>
      <c r="AC1372" s="25"/>
      <c r="AD1372" s="55"/>
    </row>
    <row r="1373" spans="1:30" ht="20" customHeight="1" x14ac:dyDescent="0.2">
      <c r="A1373" s="20"/>
      <c r="B1373" s="33"/>
      <c r="C1373" s="63"/>
      <c r="D1373" s="22"/>
      <c r="E1373" s="23"/>
      <c r="F1373" s="23"/>
      <c r="G1373" s="23"/>
      <c r="H1373" s="23"/>
      <c r="I1373" s="23"/>
      <c r="J1373" s="23"/>
      <c r="K1373" s="23"/>
      <c r="L1373" s="23"/>
      <c r="M1373" s="23"/>
      <c r="N1373" s="27"/>
      <c r="O1373" s="23"/>
      <c r="P1373" s="23"/>
      <c r="Q1373" s="23"/>
      <c r="R1373" s="23"/>
      <c r="S1373" s="64"/>
      <c r="T1373" s="24"/>
      <c r="U1373" s="49"/>
      <c r="V1373" s="54"/>
      <c r="W1373" s="25"/>
      <c r="X1373" s="25"/>
      <c r="Y1373" s="25"/>
      <c r="Z1373" s="25"/>
      <c r="AA1373" s="25"/>
      <c r="AB1373" s="25"/>
      <c r="AC1373" s="25"/>
      <c r="AD1373" s="55"/>
    </row>
    <row r="1374" spans="1:30" ht="20" customHeight="1" x14ac:dyDescent="0.2">
      <c r="A1374" s="20"/>
      <c r="B1374" s="33"/>
      <c r="C1374" s="63"/>
      <c r="D1374" s="22"/>
      <c r="E1374" s="23"/>
      <c r="F1374" s="23"/>
      <c r="G1374" s="23"/>
      <c r="H1374" s="23"/>
      <c r="I1374" s="23"/>
      <c r="J1374" s="23"/>
      <c r="K1374" s="23"/>
      <c r="L1374" s="23"/>
      <c r="M1374" s="23"/>
      <c r="N1374" s="27"/>
      <c r="O1374" s="23"/>
      <c r="P1374" s="23"/>
      <c r="Q1374" s="23"/>
      <c r="R1374" s="23"/>
      <c r="S1374" s="64"/>
      <c r="T1374" s="24"/>
      <c r="U1374" s="49"/>
      <c r="V1374" s="54"/>
      <c r="W1374" s="25"/>
      <c r="X1374" s="25"/>
      <c r="Y1374" s="25"/>
      <c r="Z1374" s="25"/>
      <c r="AA1374" s="25"/>
      <c r="AB1374" s="25"/>
      <c r="AC1374" s="25"/>
      <c r="AD1374" s="55"/>
    </row>
    <row r="1375" spans="1:30" ht="20" customHeight="1" x14ac:dyDescent="0.2">
      <c r="A1375" s="20"/>
      <c r="B1375" s="33"/>
      <c r="C1375" s="63"/>
      <c r="D1375" s="22"/>
      <c r="E1375" s="23"/>
      <c r="F1375" s="23"/>
      <c r="G1375" s="23"/>
      <c r="H1375" s="23"/>
      <c r="I1375" s="23"/>
      <c r="J1375" s="23"/>
      <c r="K1375" s="23"/>
      <c r="L1375" s="23"/>
      <c r="M1375" s="23"/>
      <c r="N1375" s="27"/>
      <c r="O1375" s="23"/>
      <c r="P1375" s="23"/>
      <c r="Q1375" s="23"/>
      <c r="R1375" s="23"/>
      <c r="S1375" s="64"/>
      <c r="T1375" s="24"/>
      <c r="U1375" s="49"/>
      <c r="V1375" s="54"/>
      <c r="W1375" s="25"/>
      <c r="X1375" s="25"/>
      <c r="Y1375" s="25"/>
      <c r="Z1375" s="25"/>
      <c r="AA1375" s="25"/>
      <c r="AB1375" s="25"/>
      <c r="AC1375" s="25"/>
      <c r="AD1375" s="55"/>
    </row>
    <row r="1376" spans="1:30" ht="20" customHeight="1" x14ac:dyDescent="0.2">
      <c r="A1376" s="20"/>
      <c r="B1376" s="33"/>
      <c r="C1376" s="63"/>
      <c r="D1376" s="22"/>
      <c r="E1376" s="23"/>
      <c r="F1376" s="23"/>
      <c r="G1376" s="23"/>
      <c r="H1376" s="23"/>
      <c r="I1376" s="23"/>
      <c r="J1376" s="23"/>
      <c r="K1376" s="23"/>
      <c r="L1376" s="23"/>
      <c r="M1376" s="23"/>
      <c r="N1376" s="27"/>
      <c r="O1376" s="23"/>
      <c r="P1376" s="23"/>
      <c r="Q1376" s="23"/>
      <c r="R1376" s="23"/>
      <c r="S1376" s="64"/>
      <c r="T1376" s="24"/>
      <c r="U1376" s="49"/>
      <c r="V1376" s="54"/>
      <c r="W1376" s="25"/>
      <c r="X1376" s="25"/>
      <c r="Y1376" s="25"/>
      <c r="Z1376" s="25"/>
      <c r="AA1376" s="25"/>
      <c r="AB1376" s="25"/>
      <c r="AC1376" s="25"/>
      <c r="AD1376" s="55"/>
    </row>
    <row r="1377" spans="1:30" ht="20" customHeight="1" x14ac:dyDescent="0.2">
      <c r="A1377" s="20"/>
      <c r="B1377" s="33"/>
      <c r="C1377" s="63"/>
      <c r="D1377" s="22"/>
      <c r="E1377" s="23"/>
      <c r="F1377" s="23"/>
      <c r="G1377" s="23"/>
      <c r="H1377" s="23"/>
      <c r="I1377" s="23"/>
      <c r="J1377" s="23"/>
      <c r="K1377" s="23"/>
      <c r="L1377" s="23"/>
      <c r="M1377" s="23"/>
      <c r="N1377" s="27"/>
      <c r="O1377" s="23"/>
      <c r="P1377" s="23"/>
      <c r="Q1377" s="23"/>
      <c r="R1377" s="23"/>
      <c r="S1377" s="64"/>
      <c r="T1377" s="24"/>
      <c r="U1377" s="49"/>
      <c r="V1377" s="54"/>
      <c r="W1377" s="25"/>
      <c r="X1377" s="25"/>
      <c r="Y1377" s="25"/>
      <c r="Z1377" s="25"/>
      <c r="AA1377" s="25"/>
      <c r="AB1377" s="25"/>
      <c r="AC1377" s="25"/>
      <c r="AD1377" s="55"/>
    </row>
    <row r="1378" spans="1:30" ht="20" customHeight="1" x14ac:dyDescent="0.2">
      <c r="A1378" s="20"/>
      <c r="B1378" s="33"/>
      <c r="C1378" s="63"/>
      <c r="D1378" s="22"/>
      <c r="E1378" s="23"/>
      <c r="F1378" s="23"/>
      <c r="G1378" s="23"/>
      <c r="H1378" s="23"/>
      <c r="I1378" s="23"/>
      <c r="J1378" s="23"/>
      <c r="K1378" s="23"/>
      <c r="L1378" s="23"/>
      <c r="M1378" s="23"/>
      <c r="N1378" s="27"/>
      <c r="O1378" s="23"/>
      <c r="P1378" s="23"/>
      <c r="Q1378" s="23"/>
      <c r="R1378" s="23"/>
      <c r="S1378" s="64"/>
      <c r="T1378" s="24"/>
      <c r="U1378" s="49"/>
      <c r="V1378" s="54"/>
      <c r="W1378" s="25"/>
      <c r="X1378" s="25"/>
      <c r="Y1378" s="25"/>
      <c r="Z1378" s="25"/>
      <c r="AA1378" s="25"/>
      <c r="AB1378" s="25"/>
      <c r="AC1378" s="25"/>
      <c r="AD1378" s="55"/>
    </row>
    <row r="1379" spans="1:30" ht="20" customHeight="1" x14ac:dyDescent="0.2">
      <c r="A1379" s="20"/>
      <c r="B1379" s="33"/>
      <c r="C1379" s="63"/>
      <c r="D1379" s="22"/>
      <c r="E1379" s="23"/>
      <c r="F1379" s="23"/>
      <c r="G1379" s="23"/>
      <c r="H1379" s="23"/>
      <c r="I1379" s="23"/>
      <c r="J1379" s="23"/>
      <c r="K1379" s="23"/>
      <c r="L1379" s="23"/>
      <c r="M1379" s="23"/>
      <c r="N1379" s="27"/>
      <c r="O1379" s="23"/>
      <c r="P1379" s="23"/>
      <c r="Q1379" s="23"/>
      <c r="R1379" s="23"/>
      <c r="S1379" s="64"/>
      <c r="T1379" s="24"/>
      <c r="U1379" s="49"/>
      <c r="V1379" s="54"/>
      <c r="W1379" s="25"/>
      <c r="X1379" s="25"/>
      <c r="Y1379" s="25"/>
      <c r="Z1379" s="25"/>
      <c r="AA1379" s="25"/>
      <c r="AB1379" s="25"/>
      <c r="AC1379" s="25"/>
      <c r="AD1379" s="55"/>
    </row>
    <row r="1380" spans="1:30" ht="20" customHeight="1" x14ac:dyDescent="0.2">
      <c r="A1380" s="20"/>
      <c r="B1380" s="33"/>
      <c r="C1380" s="63"/>
      <c r="D1380" s="22"/>
      <c r="E1380" s="23"/>
      <c r="F1380" s="23"/>
      <c r="G1380" s="23"/>
      <c r="H1380" s="23"/>
      <c r="I1380" s="23"/>
      <c r="J1380" s="23"/>
      <c r="K1380" s="23"/>
      <c r="L1380" s="23"/>
      <c r="M1380" s="23"/>
      <c r="N1380" s="27"/>
      <c r="O1380" s="23"/>
      <c r="P1380" s="23"/>
      <c r="Q1380" s="23"/>
      <c r="R1380" s="23"/>
      <c r="S1380" s="64"/>
      <c r="T1380" s="24"/>
      <c r="U1380" s="49"/>
      <c r="V1380" s="54"/>
      <c r="W1380" s="25"/>
      <c r="X1380" s="25"/>
      <c r="Y1380" s="25"/>
      <c r="Z1380" s="25"/>
      <c r="AA1380" s="25"/>
      <c r="AB1380" s="25"/>
      <c r="AC1380" s="25"/>
      <c r="AD1380" s="55"/>
    </row>
    <row r="1381" spans="1:30" ht="20" customHeight="1" x14ac:dyDescent="0.2">
      <c r="A1381" s="20"/>
      <c r="B1381" s="33"/>
      <c r="C1381" s="63"/>
      <c r="D1381" s="22"/>
      <c r="E1381" s="23"/>
      <c r="F1381" s="23"/>
      <c r="G1381" s="23"/>
      <c r="H1381" s="23"/>
      <c r="I1381" s="23"/>
      <c r="J1381" s="23"/>
      <c r="K1381" s="23"/>
      <c r="L1381" s="23"/>
      <c r="M1381" s="23"/>
      <c r="N1381" s="27"/>
      <c r="O1381" s="23"/>
      <c r="P1381" s="23"/>
      <c r="Q1381" s="23"/>
      <c r="R1381" s="23"/>
      <c r="S1381" s="64"/>
      <c r="T1381" s="24"/>
      <c r="U1381" s="49"/>
      <c r="V1381" s="54"/>
      <c r="W1381" s="25"/>
      <c r="X1381" s="25"/>
      <c r="Y1381" s="25"/>
      <c r="Z1381" s="25"/>
      <c r="AA1381" s="25"/>
      <c r="AB1381" s="25"/>
      <c r="AC1381" s="25"/>
      <c r="AD1381" s="55"/>
    </row>
    <row r="1382" spans="1:30" ht="20" customHeight="1" x14ac:dyDescent="0.2">
      <c r="A1382" s="20"/>
      <c r="B1382" s="33"/>
      <c r="C1382" s="63"/>
      <c r="D1382" s="22"/>
      <c r="E1382" s="23"/>
      <c r="F1382" s="23"/>
      <c r="G1382" s="23"/>
      <c r="H1382" s="23"/>
      <c r="I1382" s="23"/>
      <c r="J1382" s="23"/>
      <c r="K1382" s="23"/>
      <c r="L1382" s="23"/>
      <c r="M1382" s="23"/>
      <c r="N1382" s="27"/>
      <c r="O1382" s="23"/>
      <c r="P1382" s="23"/>
      <c r="Q1382" s="23"/>
      <c r="R1382" s="23"/>
      <c r="S1382" s="64"/>
      <c r="T1382" s="24"/>
      <c r="U1382" s="49"/>
      <c r="V1382" s="54"/>
      <c r="W1382" s="25"/>
      <c r="X1382" s="25"/>
      <c r="Y1382" s="25"/>
      <c r="Z1382" s="25"/>
      <c r="AA1382" s="25"/>
      <c r="AB1382" s="25"/>
      <c r="AC1382" s="25"/>
      <c r="AD1382" s="55"/>
    </row>
    <row r="1383" spans="1:30" ht="20" customHeight="1" x14ac:dyDescent="0.2">
      <c r="A1383" s="20"/>
      <c r="B1383" s="33"/>
      <c r="C1383" s="63"/>
      <c r="D1383" s="22"/>
      <c r="E1383" s="23"/>
      <c r="F1383" s="23"/>
      <c r="G1383" s="23"/>
      <c r="H1383" s="23"/>
      <c r="I1383" s="23"/>
      <c r="J1383" s="23"/>
      <c r="K1383" s="23"/>
      <c r="L1383" s="23"/>
      <c r="M1383" s="23"/>
      <c r="N1383" s="27"/>
      <c r="O1383" s="23"/>
      <c r="P1383" s="23"/>
      <c r="Q1383" s="23"/>
      <c r="R1383" s="23"/>
      <c r="S1383" s="64"/>
      <c r="T1383" s="24"/>
      <c r="U1383" s="49"/>
      <c r="V1383" s="54"/>
      <c r="W1383" s="25"/>
      <c r="X1383" s="25"/>
      <c r="Y1383" s="25"/>
      <c r="Z1383" s="25"/>
      <c r="AA1383" s="25"/>
      <c r="AB1383" s="25"/>
      <c r="AC1383" s="25"/>
      <c r="AD1383" s="55"/>
    </row>
    <row r="1384" spans="1:30" ht="20" customHeight="1" x14ac:dyDescent="0.2">
      <c r="A1384" s="20"/>
      <c r="B1384" s="33"/>
      <c r="C1384" s="63"/>
      <c r="D1384" s="22"/>
      <c r="E1384" s="23"/>
      <c r="F1384" s="23"/>
      <c r="G1384" s="23"/>
      <c r="H1384" s="23"/>
      <c r="I1384" s="23"/>
      <c r="J1384" s="23"/>
      <c r="K1384" s="23"/>
      <c r="L1384" s="23"/>
      <c r="M1384" s="23"/>
      <c r="N1384" s="27"/>
      <c r="O1384" s="23"/>
      <c r="P1384" s="23"/>
      <c r="Q1384" s="23"/>
      <c r="R1384" s="23"/>
      <c r="S1384" s="64"/>
      <c r="T1384" s="24"/>
      <c r="U1384" s="49"/>
      <c r="V1384" s="54"/>
      <c r="W1384" s="25"/>
      <c r="X1384" s="25"/>
      <c r="Y1384" s="25"/>
      <c r="Z1384" s="25"/>
      <c r="AA1384" s="25"/>
      <c r="AB1384" s="25"/>
      <c r="AC1384" s="25"/>
      <c r="AD1384" s="55"/>
    </row>
    <row r="1385" spans="1:30" ht="20" customHeight="1" x14ac:dyDescent="0.2">
      <c r="A1385" s="20"/>
      <c r="B1385" s="33"/>
      <c r="C1385" s="63"/>
      <c r="D1385" s="22"/>
      <c r="E1385" s="23"/>
      <c r="F1385" s="23"/>
      <c r="G1385" s="23"/>
      <c r="H1385" s="23"/>
      <c r="I1385" s="23"/>
      <c r="J1385" s="23"/>
      <c r="K1385" s="23"/>
      <c r="L1385" s="23"/>
      <c r="M1385" s="23"/>
      <c r="N1385" s="27"/>
      <c r="O1385" s="23"/>
      <c r="P1385" s="23"/>
      <c r="Q1385" s="23"/>
      <c r="R1385" s="23"/>
      <c r="S1385" s="64"/>
      <c r="T1385" s="24"/>
      <c r="U1385" s="49"/>
      <c r="V1385" s="54"/>
      <c r="W1385" s="25"/>
      <c r="X1385" s="25"/>
      <c r="Y1385" s="25"/>
      <c r="Z1385" s="25"/>
      <c r="AA1385" s="25"/>
      <c r="AB1385" s="25"/>
      <c r="AC1385" s="25"/>
      <c r="AD1385" s="55"/>
    </row>
    <row r="1386" spans="1:30" ht="20" customHeight="1" x14ac:dyDescent="0.2">
      <c r="A1386" s="20"/>
      <c r="B1386" s="33"/>
      <c r="C1386" s="63"/>
      <c r="D1386" s="22"/>
      <c r="E1386" s="23"/>
      <c r="F1386" s="23"/>
      <c r="G1386" s="23"/>
      <c r="H1386" s="23"/>
      <c r="I1386" s="23"/>
      <c r="J1386" s="23"/>
      <c r="K1386" s="23"/>
      <c r="L1386" s="23"/>
      <c r="M1386" s="23"/>
      <c r="N1386" s="27"/>
      <c r="O1386" s="23"/>
      <c r="P1386" s="23"/>
      <c r="Q1386" s="23"/>
      <c r="R1386" s="23"/>
      <c r="S1386" s="64"/>
      <c r="T1386" s="24"/>
      <c r="U1386" s="49"/>
      <c r="V1386" s="54"/>
      <c r="W1386" s="25"/>
      <c r="X1386" s="25"/>
      <c r="Y1386" s="25"/>
      <c r="Z1386" s="25"/>
      <c r="AA1386" s="25"/>
      <c r="AB1386" s="25"/>
      <c r="AC1386" s="25"/>
      <c r="AD1386" s="55"/>
    </row>
    <row r="1387" spans="1:30" ht="20" customHeight="1" x14ac:dyDescent="0.2">
      <c r="A1387" s="20"/>
      <c r="B1387" s="33"/>
      <c r="C1387" s="63"/>
      <c r="D1387" s="22"/>
      <c r="E1387" s="23"/>
      <c r="F1387" s="23"/>
      <c r="G1387" s="23"/>
      <c r="H1387" s="23"/>
      <c r="I1387" s="23"/>
      <c r="J1387" s="23"/>
      <c r="K1387" s="23"/>
      <c r="L1387" s="23"/>
      <c r="M1387" s="23"/>
      <c r="N1387" s="27"/>
      <c r="O1387" s="23"/>
      <c r="P1387" s="23"/>
      <c r="Q1387" s="23"/>
      <c r="R1387" s="23"/>
      <c r="S1387" s="64"/>
      <c r="T1387" s="24"/>
      <c r="U1387" s="49"/>
      <c r="V1387" s="54"/>
      <c r="W1387" s="25"/>
      <c r="X1387" s="25"/>
      <c r="Y1387" s="25"/>
      <c r="Z1387" s="25"/>
      <c r="AA1387" s="25"/>
      <c r="AB1387" s="25"/>
      <c r="AC1387" s="25"/>
      <c r="AD1387" s="55"/>
    </row>
    <row r="1388" spans="1:30" ht="20" customHeight="1" x14ac:dyDescent="0.2">
      <c r="A1388" s="20"/>
      <c r="B1388" s="33"/>
      <c r="C1388" s="63"/>
      <c r="D1388" s="22"/>
      <c r="E1388" s="23"/>
      <c r="F1388" s="23"/>
      <c r="G1388" s="23"/>
      <c r="H1388" s="23"/>
      <c r="I1388" s="23"/>
      <c r="J1388" s="23"/>
      <c r="K1388" s="23"/>
      <c r="L1388" s="23"/>
      <c r="M1388" s="23"/>
      <c r="N1388" s="27"/>
      <c r="O1388" s="23"/>
      <c r="P1388" s="23"/>
      <c r="Q1388" s="23"/>
      <c r="R1388" s="23"/>
      <c r="S1388" s="64"/>
      <c r="T1388" s="24"/>
      <c r="U1388" s="49"/>
      <c r="V1388" s="54"/>
      <c r="W1388" s="25"/>
      <c r="X1388" s="25"/>
      <c r="Y1388" s="25"/>
      <c r="Z1388" s="25"/>
      <c r="AA1388" s="25"/>
      <c r="AB1388" s="25"/>
      <c r="AC1388" s="25"/>
      <c r="AD1388" s="55"/>
    </row>
    <row r="1389" spans="1:30" ht="20" customHeight="1" x14ac:dyDescent="0.2">
      <c r="A1389" s="20"/>
      <c r="B1389" s="33"/>
      <c r="C1389" s="63"/>
      <c r="D1389" s="22"/>
      <c r="E1389" s="23"/>
      <c r="F1389" s="23"/>
      <c r="G1389" s="23"/>
      <c r="H1389" s="23"/>
      <c r="I1389" s="23"/>
      <c r="J1389" s="23"/>
      <c r="K1389" s="23"/>
      <c r="L1389" s="23"/>
      <c r="M1389" s="23"/>
      <c r="N1389" s="27"/>
      <c r="O1389" s="23"/>
      <c r="P1389" s="23"/>
      <c r="Q1389" s="23"/>
      <c r="R1389" s="23"/>
      <c r="S1389" s="64"/>
      <c r="T1389" s="24"/>
      <c r="U1389" s="49"/>
      <c r="V1389" s="54"/>
      <c r="W1389" s="25"/>
      <c r="X1389" s="25"/>
      <c r="Y1389" s="25"/>
      <c r="Z1389" s="25"/>
      <c r="AA1389" s="25"/>
      <c r="AB1389" s="25"/>
      <c r="AC1389" s="25"/>
      <c r="AD1389" s="55"/>
    </row>
    <row r="1390" spans="1:30" ht="20" customHeight="1" x14ac:dyDescent="0.2">
      <c r="A1390" s="20"/>
      <c r="B1390" s="33"/>
      <c r="C1390" s="63"/>
      <c r="D1390" s="22"/>
      <c r="E1390" s="23"/>
      <c r="F1390" s="23"/>
      <c r="G1390" s="23"/>
      <c r="H1390" s="23"/>
      <c r="I1390" s="23"/>
      <c r="J1390" s="23"/>
      <c r="K1390" s="23"/>
      <c r="L1390" s="23"/>
      <c r="M1390" s="23"/>
      <c r="N1390" s="27"/>
      <c r="O1390" s="23"/>
      <c r="P1390" s="23"/>
      <c r="Q1390" s="23"/>
      <c r="R1390" s="23"/>
      <c r="S1390" s="64"/>
      <c r="T1390" s="24"/>
      <c r="U1390" s="49"/>
      <c r="V1390" s="54"/>
      <c r="W1390" s="25"/>
      <c r="X1390" s="25"/>
      <c r="Y1390" s="25"/>
      <c r="Z1390" s="25"/>
      <c r="AA1390" s="25"/>
      <c r="AB1390" s="25"/>
      <c r="AC1390" s="25"/>
      <c r="AD1390" s="55"/>
    </row>
    <row r="1391" spans="1:30" ht="20" customHeight="1" x14ac:dyDescent="0.2">
      <c r="A1391" s="20"/>
      <c r="B1391" s="33"/>
      <c r="C1391" s="63"/>
      <c r="D1391" s="22"/>
      <c r="E1391" s="23"/>
      <c r="F1391" s="23"/>
      <c r="G1391" s="23"/>
      <c r="H1391" s="23"/>
      <c r="I1391" s="23"/>
      <c r="J1391" s="23"/>
      <c r="K1391" s="23"/>
      <c r="L1391" s="23"/>
      <c r="M1391" s="23"/>
      <c r="N1391" s="27"/>
      <c r="O1391" s="23"/>
      <c r="P1391" s="23"/>
      <c r="Q1391" s="23"/>
      <c r="R1391" s="23"/>
      <c r="S1391" s="64"/>
      <c r="T1391" s="24"/>
      <c r="U1391" s="49"/>
      <c r="V1391" s="54"/>
      <c r="W1391" s="25"/>
      <c r="X1391" s="25"/>
      <c r="Y1391" s="25"/>
      <c r="Z1391" s="25"/>
      <c r="AA1391" s="25"/>
      <c r="AB1391" s="25"/>
      <c r="AC1391" s="25"/>
      <c r="AD1391" s="55"/>
    </row>
    <row r="1392" spans="1:30" ht="20" customHeight="1" x14ac:dyDescent="0.2">
      <c r="A1392" s="20"/>
      <c r="B1392" s="33"/>
      <c r="C1392" s="63"/>
      <c r="D1392" s="22"/>
      <c r="E1392" s="23"/>
      <c r="F1392" s="23"/>
      <c r="G1392" s="23"/>
      <c r="H1392" s="23"/>
      <c r="I1392" s="23"/>
      <c r="J1392" s="23"/>
      <c r="K1392" s="23"/>
      <c r="L1392" s="23"/>
      <c r="M1392" s="23"/>
      <c r="N1392" s="27"/>
      <c r="O1392" s="23"/>
      <c r="P1392" s="23"/>
      <c r="Q1392" s="23"/>
      <c r="R1392" s="23"/>
      <c r="S1392" s="64"/>
      <c r="T1392" s="24"/>
      <c r="U1392" s="49"/>
      <c r="V1392" s="54"/>
      <c r="W1392" s="25"/>
      <c r="X1392" s="25"/>
      <c r="Y1392" s="25"/>
      <c r="Z1392" s="25"/>
      <c r="AA1392" s="25"/>
      <c r="AB1392" s="25"/>
      <c r="AC1392" s="25"/>
      <c r="AD1392" s="55"/>
    </row>
    <row r="1393" spans="1:30" ht="20" customHeight="1" x14ac:dyDescent="0.2">
      <c r="A1393" s="20"/>
      <c r="B1393" s="33"/>
      <c r="C1393" s="63"/>
      <c r="D1393" s="22"/>
      <c r="E1393" s="23"/>
      <c r="F1393" s="23"/>
      <c r="G1393" s="23"/>
      <c r="H1393" s="23"/>
      <c r="I1393" s="23"/>
      <c r="J1393" s="23"/>
      <c r="K1393" s="23"/>
      <c r="L1393" s="23"/>
      <c r="M1393" s="23"/>
      <c r="N1393" s="27"/>
      <c r="O1393" s="23"/>
      <c r="P1393" s="23"/>
      <c r="Q1393" s="23"/>
      <c r="R1393" s="23"/>
      <c r="S1393" s="64"/>
      <c r="T1393" s="24"/>
      <c r="U1393" s="49"/>
      <c r="V1393" s="54"/>
      <c r="W1393" s="25"/>
      <c r="X1393" s="25"/>
      <c r="Y1393" s="25"/>
      <c r="Z1393" s="25"/>
      <c r="AA1393" s="25"/>
      <c r="AB1393" s="25"/>
      <c r="AC1393" s="25"/>
      <c r="AD1393" s="55"/>
    </row>
    <row r="1394" spans="1:30" ht="20" customHeight="1" x14ac:dyDescent="0.2">
      <c r="A1394" s="20"/>
      <c r="B1394" s="33"/>
      <c r="C1394" s="63"/>
      <c r="D1394" s="22"/>
      <c r="E1394" s="23"/>
      <c r="F1394" s="23"/>
      <c r="G1394" s="23"/>
      <c r="H1394" s="23"/>
      <c r="I1394" s="23"/>
      <c r="J1394" s="23"/>
      <c r="K1394" s="23"/>
      <c r="L1394" s="23"/>
      <c r="M1394" s="23"/>
      <c r="N1394" s="27"/>
      <c r="O1394" s="23"/>
      <c r="P1394" s="23"/>
      <c r="Q1394" s="23"/>
      <c r="R1394" s="23"/>
      <c r="S1394" s="64"/>
      <c r="T1394" s="24"/>
      <c r="U1394" s="49"/>
      <c r="V1394" s="54"/>
      <c r="W1394" s="25"/>
      <c r="X1394" s="25"/>
      <c r="Y1394" s="25"/>
      <c r="Z1394" s="25"/>
      <c r="AA1394" s="25"/>
      <c r="AB1394" s="25"/>
      <c r="AC1394" s="25"/>
      <c r="AD1394" s="55"/>
    </row>
    <row r="1395" spans="1:30" ht="20" customHeight="1" x14ac:dyDescent="0.2">
      <c r="A1395" s="20"/>
      <c r="B1395" s="33"/>
      <c r="C1395" s="63"/>
      <c r="D1395" s="22"/>
      <c r="E1395" s="23"/>
      <c r="F1395" s="23"/>
      <c r="G1395" s="23"/>
      <c r="H1395" s="23"/>
      <c r="I1395" s="23"/>
      <c r="J1395" s="23"/>
      <c r="K1395" s="23"/>
      <c r="L1395" s="23"/>
      <c r="M1395" s="23"/>
      <c r="N1395" s="27"/>
      <c r="O1395" s="23"/>
      <c r="P1395" s="23"/>
      <c r="Q1395" s="23"/>
      <c r="R1395" s="23"/>
      <c r="S1395" s="64"/>
      <c r="T1395" s="24"/>
      <c r="U1395" s="49"/>
      <c r="V1395" s="54"/>
      <c r="W1395" s="25"/>
      <c r="X1395" s="25"/>
      <c r="Y1395" s="25"/>
      <c r="Z1395" s="25"/>
      <c r="AA1395" s="25"/>
      <c r="AB1395" s="25"/>
      <c r="AC1395" s="25"/>
      <c r="AD1395" s="55"/>
    </row>
    <row r="1396" spans="1:30" ht="20" customHeight="1" x14ac:dyDescent="0.2">
      <c r="A1396" s="20"/>
      <c r="B1396" s="33"/>
      <c r="C1396" s="63"/>
      <c r="D1396" s="22"/>
      <c r="E1396" s="23"/>
      <c r="F1396" s="23"/>
      <c r="G1396" s="23"/>
      <c r="H1396" s="23"/>
      <c r="I1396" s="23"/>
      <c r="J1396" s="23"/>
      <c r="K1396" s="23"/>
      <c r="L1396" s="23"/>
      <c r="M1396" s="23"/>
      <c r="N1396" s="27"/>
      <c r="O1396" s="23"/>
      <c r="P1396" s="23"/>
      <c r="Q1396" s="23"/>
      <c r="R1396" s="23"/>
      <c r="S1396" s="64"/>
      <c r="T1396" s="24"/>
      <c r="U1396" s="49"/>
      <c r="V1396" s="54"/>
      <c r="W1396" s="25"/>
      <c r="X1396" s="25"/>
      <c r="Y1396" s="25"/>
      <c r="Z1396" s="25"/>
      <c r="AA1396" s="25"/>
      <c r="AB1396" s="25"/>
      <c r="AC1396" s="25"/>
      <c r="AD1396" s="55"/>
    </row>
    <row r="1397" spans="1:30" ht="20" customHeight="1" x14ac:dyDescent="0.2">
      <c r="A1397" s="20"/>
      <c r="B1397" s="33"/>
      <c r="C1397" s="63"/>
      <c r="D1397" s="22"/>
      <c r="E1397" s="23"/>
      <c r="F1397" s="23"/>
      <c r="G1397" s="23"/>
      <c r="H1397" s="23"/>
      <c r="I1397" s="23"/>
      <c r="J1397" s="23"/>
      <c r="K1397" s="23"/>
      <c r="L1397" s="23"/>
      <c r="M1397" s="23"/>
      <c r="N1397" s="27"/>
      <c r="O1397" s="23"/>
      <c r="P1397" s="23"/>
      <c r="Q1397" s="23"/>
      <c r="R1397" s="23"/>
      <c r="S1397" s="64"/>
      <c r="T1397" s="24"/>
      <c r="U1397" s="49"/>
      <c r="V1397" s="54"/>
      <c r="W1397" s="25"/>
      <c r="X1397" s="25"/>
      <c r="Y1397" s="25"/>
      <c r="Z1397" s="25"/>
      <c r="AA1397" s="25"/>
      <c r="AB1397" s="25"/>
      <c r="AC1397" s="25"/>
      <c r="AD1397" s="55"/>
    </row>
    <row r="1398" spans="1:30" ht="20" customHeight="1" x14ac:dyDescent="0.2">
      <c r="A1398" s="20"/>
      <c r="B1398" s="33"/>
      <c r="C1398" s="63"/>
      <c r="D1398" s="22"/>
      <c r="E1398" s="23"/>
      <c r="F1398" s="23"/>
      <c r="G1398" s="23"/>
      <c r="H1398" s="23"/>
      <c r="I1398" s="23"/>
      <c r="J1398" s="23"/>
      <c r="K1398" s="23"/>
      <c r="L1398" s="23"/>
      <c r="M1398" s="23"/>
      <c r="N1398" s="27"/>
      <c r="O1398" s="23"/>
      <c r="P1398" s="23"/>
      <c r="Q1398" s="23"/>
      <c r="R1398" s="23"/>
      <c r="S1398" s="64"/>
      <c r="T1398" s="24"/>
      <c r="U1398" s="49"/>
      <c r="V1398" s="54"/>
      <c r="W1398" s="25"/>
      <c r="X1398" s="25"/>
      <c r="Y1398" s="25"/>
      <c r="Z1398" s="25"/>
      <c r="AA1398" s="25"/>
      <c r="AB1398" s="25"/>
      <c r="AC1398" s="25"/>
      <c r="AD1398" s="55"/>
    </row>
    <row r="1399" spans="1:30" ht="20" customHeight="1" x14ac:dyDescent="0.2">
      <c r="A1399" s="20"/>
      <c r="B1399" s="33"/>
      <c r="C1399" s="63"/>
      <c r="D1399" s="22"/>
      <c r="E1399" s="23"/>
      <c r="F1399" s="23"/>
      <c r="G1399" s="23"/>
      <c r="H1399" s="23"/>
      <c r="I1399" s="23"/>
      <c r="J1399" s="23"/>
      <c r="K1399" s="23"/>
      <c r="L1399" s="23"/>
      <c r="M1399" s="23"/>
      <c r="N1399" s="27"/>
      <c r="O1399" s="23"/>
      <c r="P1399" s="23"/>
      <c r="Q1399" s="23"/>
      <c r="R1399" s="23"/>
      <c r="S1399" s="64"/>
      <c r="T1399" s="24"/>
      <c r="U1399" s="49"/>
      <c r="V1399" s="54"/>
      <c r="W1399" s="25"/>
      <c r="X1399" s="25"/>
      <c r="Y1399" s="25"/>
      <c r="Z1399" s="25"/>
      <c r="AA1399" s="25"/>
      <c r="AB1399" s="25"/>
      <c r="AC1399" s="25"/>
      <c r="AD1399" s="55"/>
    </row>
    <row r="1400" spans="1:30" ht="20" customHeight="1" x14ac:dyDescent="0.2">
      <c r="A1400" s="20"/>
      <c r="B1400" s="33"/>
      <c r="C1400" s="63"/>
      <c r="D1400" s="22"/>
      <c r="E1400" s="23"/>
      <c r="F1400" s="23"/>
      <c r="G1400" s="23"/>
      <c r="H1400" s="23"/>
      <c r="I1400" s="23"/>
      <c r="J1400" s="23"/>
      <c r="K1400" s="23"/>
      <c r="L1400" s="23"/>
      <c r="M1400" s="23"/>
      <c r="N1400" s="27"/>
      <c r="O1400" s="23"/>
      <c r="P1400" s="23"/>
      <c r="Q1400" s="23"/>
      <c r="R1400" s="23"/>
      <c r="S1400" s="64"/>
      <c r="T1400" s="24"/>
      <c r="U1400" s="49"/>
      <c r="V1400" s="54"/>
      <c r="W1400" s="25"/>
      <c r="X1400" s="25"/>
      <c r="Y1400" s="25"/>
      <c r="Z1400" s="25"/>
      <c r="AA1400" s="25"/>
      <c r="AB1400" s="25"/>
      <c r="AC1400" s="25"/>
      <c r="AD1400" s="55"/>
    </row>
    <row r="1401" spans="1:30" ht="20" customHeight="1" x14ac:dyDescent="0.2">
      <c r="A1401" s="20"/>
      <c r="B1401" s="33"/>
      <c r="C1401" s="63"/>
      <c r="D1401" s="22"/>
      <c r="E1401" s="23"/>
      <c r="F1401" s="23"/>
      <c r="G1401" s="23"/>
      <c r="H1401" s="23"/>
      <c r="I1401" s="23"/>
      <c r="J1401" s="23"/>
      <c r="K1401" s="23"/>
      <c r="L1401" s="23"/>
      <c r="M1401" s="23"/>
      <c r="N1401" s="27"/>
      <c r="O1401" s="23"/>
      <c r="P1401" s="23"/>
      <c r="Q1401" s="23"/>
      <c r="R1401" s="23"/>
      <c r="S1401" s="64"/>
      <c r="T1401" s="24"/>
      <c r="U1401" s="49"/>
      <c r="V1401" s="54"/>
      <c r="W1401" s="25"/>
      <c r="X1401" s="25"/>
      <c r="Y1401" s="25"/>
      <c r="Z1401" s="25"/>
      <c r="AA1401" s="25"/>
      <c r="AB1401" s="25"/>
      <c r="AC1401" s="25"/>
      <c r="AD1401" s="55"/>
    </row>
    <row r="1402" spans="1:30" ht="20" customHeight="1" x14ac:dyDescent="0.2">
      <c r="A1402" s="20"/>
      <c r="B1402" s="33"/>
      <c r="C1402" s="63"/>
      <c r="D1402" s="22"/>
      <c r="E1402" s="23"/>
      <c r="F1402" s="23"/>
      <c r="G1402" s="23"/>
      <c r="H1402" s="23"/>
      <c r="I1402" s="23"/>
      <c r="J1402" s="23"/>
      <c r="K1402" s="23"/>
      <c r="L1402" s="23"/>
      <c r="M1402" s="23"/>
      <c r="N1402" s="27"/>
      <c r="O1402" s="23"/>
      <c r="P1402" s="23"/>
      <c r="Q1402" s="23"/>
      <c r="R1402" s="23"/>
      <c r="S1402" s="64"/>
      <c r="T1402" s="24"/>
      <c r="U1402" s="49"/>
      <c r="V1402" s="54"/>
      <c r="W1402" s="25"/>
      <c r="X1402" s="25"/>
      <c r="Y1402" s="25"/>
      <c r="Z1402" s="25"/>
      <c r="AA1402" s="25"/>
      <c r="AB1402" s="25"/>
      <c r="AC1402" s="25"/>
      <c r="AD1402" s="55"/>
    </row>
    <row r="1403" spans="1:30" ht="20" customHeight="1" x14ac:dyDescent="0.2">
      <c r="A1403" s="20"/>
      <c r="B1403" s="33"/>
      <c r="C1403" s="63"/>
      <c r="D1403" s="22"/>
      <c r="E1403" s="23"/>
      <c r="F1403" s="23"/>
      <c r="G1403" s="23"/>
      <c r="H1403" s="23"/>
      <c r="I1403" s="23"/>
      <c r="J1403" s="23"/>
      <c r="K1403" s="23"/>
      <c r="L1403" s="23"/>
      <c r="M1403" s="23"/>
      <c r="N1403" s="27"/>
      <c r="O1403" s="23"/>
      <c r="P1403" s="23"/>
      <c r="Q1403" s="23"/>
      <c r="R1403" s="23"/>
      <c r="S1403" s="64"/>
      <c r="T1403" s="24"/>
      <c r="U1403" s="49"/>
      <c r="V1403" s="54"/>
      <c r="W1403" s="25"/>
      <c r="X1403" s="25"/>
      <c r="Y1403" s="25"/>
      <c r="Z1403" s="25"/>
      <c r="AA1403" s="25"/>
      <c r="AB1403" s="25"/>
      <c r="AC1403" s="25"/>
      <c r="AD1403" s="55"/>
    </row>
    <row r="1404" spans="1:30" ht="20" customHeight="1" x14ac:dyDescent="0.2">
      <c r="A1404" s="20"/>
      <c r="B1404" s="33"/>
      <c r="C1404" s="63"/>
      <c r="D1404" s="22"/>
      <c r="E1404" s="23"/>
      <c r="F1404" s="23"/>
      <c r="G1404" s="23"/>
      <c r="H1404" s="23"/>
      <c r="I1404" s="23"/>
      <c r="J1404" s="23"/>
      <c r="K1404" s="23"/>
      <c r="L1404" s="23"/>
      <c r="M1404" s="23"/>
      <c r="N1404" s="27"/>
      <c r="O1404" s="23"/>
      <c r="P1404" s="23"/>
      <c r="Q1404" s="23"/>
      <c r="R1404" s="23"/>
      <c r="S1404" s="64"/>
      <c r="T1404" s="24"/>
      <c r="U1404" s="49"/>
      <c r="V1404" s="54"/>
      <c r="W1404" s="25"/>
      <c r="X1404" s="25"/>
      <c r="Y1404" s="25"/>
      <c r="Z1404" s="25"/>
      <c r="AA1404" s="25"/>
      <c r="AB1404" s="25"/>
      <c r="AC1404" s="25"/>
      <c r="AD1404" s="55"/>
    </row>
    <row r="1405" spans="1:30" ht="20" customHeight="1" x14ac:dyDescent="0.2">
      <c r="A1405" s="20"/>
      <c r="B1405" s="33"/>
      <c r="C1405" s="63"/>
      <c r="D1405" s="22"/>
      <c r="E1405" s="23"/>
      <c r="F1405" s="23"/>
      <c r="G1405" s="23"/>
      <c r="H1405" s="23"/>
      <c r="I1405" s="23"/>
      <c r="J1405" s="23"/>
      <c r="K1405" s="23"/>
      <c r="L1405" s="23"/>
      <c r="M1405" s="23"/>
      <c r="N1405" s="27"/>
      <c r="O1405" s="23"/>
      <c r="P1405" s="23"/>
      <c r="Q1405" s="23"/>
      <c r="R1405" s="23"/>
      <c r="S1405" s="64"/>
      <c r="T1405" s="24"/>
      <c r="U1405" s="49"/>
      <c r="V1405" s="54"/>
      <c r="W1405" s="25"/>
      <c r="X1405" s="25"/>
      <c r="Y1405" s="25"/>
      <c r="Z1405" s="25"/>
      <c r="AA1405" s="25"/>
      <c r="AB1405" s="25"/>
      <c r="AC1405" s="25"/>
      <c r="AD1405" s="55"/>
    </row>
    <row r="1406" spans="1:30" ht="20" customHeight="1" x14ac:dyDescent="0.2">
      <c r="A1406" s="20"/>
      <c r="B1406" s="33"/>
      <c r="C1406" s="63"/>
      <c r="D1406" s="22"/>
      <c r="E1406" s="23"/>
      <c r="F1406" s="23"/>
      <c r="G1406" s="23"/>
      <c r="H1406" s="23"/>
      <c r="I1406" s="23"/>
      <c r="J1406" s="23"/>
      <c r="K1406" s="23"/>
      <c r="L1406" s="23"/>
      <c r="M1406" s="23"/>
      <c r="N1406" s="27"/>
      <c r="O1406" s="23"/>
      <c r="P1406" s="23"/>
      <c r="Q1406" s="23"/>
      <c r="R1406" s="23"/>
      <c r="S1406" s="64"/>
      <c r="T1406" s="24"/>
      <c r="U1406" s="49"/>
      <c r="V1406" s="54"/>
      <c r="W1406" s="25"/>
      <c r="X1406" s="25"/>
      <c r="Y1406" s="25"/>
      <c r="Z1406" s="25"/>
      <c r="AA1406" s="25"/>
      <c r="AB1406" s="25"/>
      <c r="AC1406" s="25"/>
      <c r="AD1406" s="55"/>
    </row>
    <row r="1407" spans="1:30" ht="20" customHeight="1" x14ac:dyDescent="0.2">
      <c r="A1407" s="20"/>
      <c r="B1407" s="33"/>
      <c r="C1407" s="63"/>
      <c r="D1407" s="22"/>
      <c r="E1407" s="23"/>
      <c r="F1407" s="23"/>
      <c r="G1407" s="23"/>
      <c r="H1407" s="23"/>
      <c r="I1407" s="23"/>
      <c r="J1407" s="23"/>
      <c r="K1407" s="23"/>
      <c r="L1407" s="23"/>
      <c r="M1407" s="23"/>
      <c r="N1407" s="27"/>
      <c r="O1407" s="23"/>
      <c r="P1407" s="23"/>
      <c r="Q1407" s="23"/>
      <c r="R1407" s="23"/>
      <c r="S1407" s="64"/>
      <c r="T1407" s="24"/>
      <c r="U1407" s="49"/>
      <c r="V1407" s="54"/>
      <c r="W1407" s="25"/>
      <c r="X1407" s="25"/>
      <c r="Y1407" s="25"/>
      <c r="Z1407" s="25"/>
      <c r="AA1407" s="25"/>
      <c r="AB1407" s="25"/>
      <c r="AC1407" s="25"/>
      <c r="AD1407" s="55"/>
    </row>
    <row r="1408" spans="1:30" ht="20" customHeight="1" x14ac:dyDescent="0.2">
      <c r="A1408" s="20"/>
      <c r="B1408" s="33"/>
      <c r="C1408" s="63"/>
      <c r="D1408" s="22"/>
      <c r="E1408" s="23"/>
      <c r="F1408" s="23"/>
      <c r="G1408" s="23"/>
      <c r="H1408" s="23"/>
      <c r="I1408" s="23"/>
      <c r="J1408" s="23"/>
      <c r="K1408" s="23"/>
      <c r="L1408" s="23"/>
      <c r="M1408" s="23"/>
      <c r="N1408" s="27"/>
      <c r="O1408" s="23"/>
      <c r="P1408" s="23"/>
      <c r="Q1408" s="23"/>
      <c r="R1408" s="23"/>
      <c r="S1408" s="64"/>
      <c r="T1408" s="24"/>
      <c r="U1408" s="49"/>
      <c r="V1408" s="54"/>
      <c r="W1408" s="25"/>
      <c r="X1408" s="25"/>
      <c r="Y1408" s="25"/>
      <c r="Z1408" s="25"/>
      <c r="AA1408" s="25"/>
      <c r="AB1408" s="25"/>
      <c r="AC1408" s="25"/>
      <c r="AD1408" s="55"/>
    </row>
    <row r="1409" spans="1:30" ht="20" customHeight="1" x14ac:dyDescent="0.2">
      <c r="A1409" s="20"/>
      <c r="B1409" s="33"/>
      <c r="C1409" s="63"/>
      <c r="D1409" s="22"/>
      <c r="E1409" s="23"/>
      <c r="F1409" s="23"/>
      <c r="G1409" s="23"/>
      <c r="H1409" s="23"/>
      <c r="I1409" s="23"/>
      <c r="J1409" s="23"/>
      <c r="K1409" s="23"/>
      <c r="L1409" s="23"/>
      <c r="M1409" s="23"/>
      <c r="N1409" s="27"/>
      <c r="O1409" s="23"/>
      <c r="P1409" s="23"/>
      <c r="Q1409" s="23"/>
      <c r="R1409" s="23"/>
      <c r="S1409" s="64"/>
      <c r="T1409" s="24"/>
      <c r="U1409" s="49"/>
      <c r="V1409" s="54"/>
      <c r="W1409" s="25"/>
      <c r="X1409" s="25"/>
      <c r="Y1409" s="25"/>
      <c r="Z1409" s="25"/>
      <c r="AA1409" s="25"/>
      <c r="AB1409" s="25"/>
      <c r="AC1409" s="25"/>
      <c r="AD1409" s="55"/>
    </row>
    <row r="1410" spans="1:30" ht="20" customHeight="1" x14ac:dyDescent="0.2">
      <c r="A1410" s="20"/>
      <c r="B1410" s="33"/>
      <c r="C1410" s="63"/>
      <c r="D1410" s="22"/>
      <c r="E1410" s="23"/>
      <c r="F1410" s="23"/>
      <c r="G1410" s="23"/>
      <c r="H1410" s="23"/>
      <c r="I1410" s="23"/>
      <c r="J1410" s="23"/>
      <c r="K1410" s="23"/>
      <c r="L1410" s="23"/>
      <c r="M1410" s="23"/>
      <c r="N1410" s="27"/>
      <c r="O1410" s="23"/>
      <c r="P1410" s="23"/>
      <c r="Q1410" s="23"/>
      <c r="R1410" s="23"/>
      <c r="S1410" s="64"/>
      <c r="T1410" s="24"/>
      <c r="U1410" s="49"/>
      <c r="V1410" s="54"/>
      <c r="W1410" s="25"/>
      <c r="X1410" s="25"/>
      <c r="Y1410" s="25"/>
      <c r="Z1410" s="25"/>
      <c r="AA1410" s="25"/>
      <c r="AB1410" s="25"/>
      <c r="AC1410" s="25"/>
      <c r="AD1410" s="55"/>
    </row>
    <row r="1411" spans="1:30" ht="20" customHeight="1" x14ac:dyDescent="0.2">
      <c r="A1411" s="20"/>
      <c r="B1411" s="33"/>
      <c r="C1411" s="63"/>
      <c r="D1411" s="22"/>
      <c r="E1411" s="23"/>
      <c r="F1411" s="23"/>
      <c r="G1411" s="23"/>
      <c r="H1411" s="23"/>
      <c r="I1411" s="23"/>
      <c r="J1411" s="23"/>
      <c r="K1411" s="23"/>
      <c r="L1411" s="23"/>
      <c r="M1411" s="23"/>
      <c r="N1411" s="27"/>
      <c r="O1411" s="23"/>
      <c r="P1411" s="23"/>
      <c r="Q1411" s="23"/>
      <c r="R1411" s="23"/>
      <c r="S1411" s="64"/>
      <c r="T1411" s="24"/>
      <c r="U1411" s="49"/>
      <c r="V1411" s="54"/>
      <c r="W1411" s="25"/>
      <c r="X1411" s="25"/>
      <c r="Y1411" s="25"/>
      <c r="Z1411" s="25"/>
      <c r="AA1411" s="25"/>
      <c r="AB1411" s="25"/>
      <c r="AC1411" s="25"/>
      <c r="AD1411" s="55"/>
    </row>
    <row r="1412" spans="1:30" ht="20" customHeight="1" x14ac:dyDescent="0.2">
      <c r="A1412" s="20"/>
      <c r="B1412" s="33"/>
      <c r="C1412" s="63"/>
      <c r="D1412" s="22"/>
      <c r="E1412" s="23"/>
      <c r="F1412" s="23"/>
      <c r="G1412" s="23"/>
      <c r="H1412" s="23"/>
      <c r="I1412" s="23"/>
      <c r="J1412" s="23"/>
      <c r="K1412" s="23"/>
      <c r="L1412" s="23"/>
      <c r="M1412" s="23"/>
      <c r="N1412" s="27"/>
      <c r="O1412" s="23"/>
      <c r="P1412" s="23"/>
      <c r="Q1412" s="23"/>
      <c r="R1412" s="23"/>
      <c r="S1412" s="64"/>
      <c r="T1412" s="24"/>
      <c r="U1412" s="49"/>
      <c r="V1412" s="54"/>
      <c r="W1412" s="25"/>
      <c r="X1412" s="25"/>
      <c r="Y1412" s="25"/>
      <c r="Z1412" s="25"/>
      <c r="AA1412" s="25"/>
      <c r="AB1412" s="25"/>
      <c r="AC1412" s="25"/>
      <c r="AD1412" s="55"/>
    </row>
    <row r="1413" spans="1:30" ht="20" customHeight="1" x14ac:dyDescent="0.2">
      <c r="A1413" s="20"/>
      <c r="B1413" s="33"/>
      <c r="C1413" s="63"/>
      <c r="D1413" s="22"/>
      <c r="E1413" s="23"/>
      <c r="F1413" s="23"/>
      <c r="G1413" s="23"/>
      <c r="H1413" s="23"/>
      <c r="I1413" s="23"/>
      <c r="J1413" s="23"/>
      <c r="K1413" s="23"/>
      <c r="L1413" s="23"/>
      <c r="M1413" s="23"/>
      <c r="N1413" s="27"/>
      <c r="O1413" s="23"/>
      <c r="P1413" s="23"/>
      <c r="Q1413" s="23"/>
      <c r="R1413" s="23"/>
      <c r="S1413" s="64"/>
      <c r="T1413" s="24"/>
      <c r="U1413" s="49"/>
      <c r="V1413" s="54"/>
      <c r="W1413" s="25"/>
      <c r="X1413" s="25"/>
      <c r="Y1413" s="25"/>
      <c r="Z1413" s="25"/>
      <c r="AA1413" s="25"/>
      <c r="AB1413" s="25"/>
      <c r="AC1413" s="25"/>
      <c r="AD1413" s="55"/>
    </row>
    <row r="1414" spans="1:30" ht="20" customHeight="1" x14ac:dyDescent="0.2">
      <c r="A1414" s="20"/>
      <c r="B1414" s="33"/>
      <c r="C1414" s="63"/>
      <c r="D1414" s="22"/>
      <c r="E1414" s="23"/>
      <c r="F1414" s="23"/>
      <c r="G1414" s="23"/>
      <c r="H1414" s="23"/>
      <c r="I1414" s="23"/>
      <c r="J1414" s="23"/>
      <c r="K1414" s="23"/>
      <c r="L1414" s="23"/>
      <c r="M1414" s="23"/>
      <c r="N1414" s="27"/>
      <c r="O1414" s="23"/>
      <c r="P1414" s="23"/>
      <c r="Q1414" s="23"/>
      <c r="R1414" s="23"/>
      <c r="S1414" s="64"/>
      <c r="T1414" s="24"/>
      <c r="U1414" s="49"/>
      <c r="V1414" s="54"/>
      <c r="W1414" s="25"/>
      <c r="X1414" s="25"/>
      <c r="Y1414" s="25"/>
      <c r="Z1414" s="25"/>
      <c r="AA1414" s="25"/>
      <c r="AB1414" s="25"/>
      <c r="AC1414" s="25"/>
      <c r="AD1414" s="55"/>
    </row>
    <row r="1415" spans="1:30" ht="20" customHeight="1" x14ac:dyDescent="0.2">
      <c r="A1415" s="20"/>
      <c r="B1415" s="33"/>
      <c r="C1415" s="63"/>
      <c r="D1415" s="22"/>
      <c r="E1415" s="23"/>
      <c r="F1415" s="23"/>
      <c r="G1415" s="23"/>
      <c r="H1415" s="23"/>
      <c r="I1415" s="23"/>
      <c r="J1415" s="23"/>
      <c r="K1415" s="23"/>
      <c r="L1415" s="23"/>
      <c r="M1415" s="23"/>
      <c r="N1415" s="27"/>
      <c r="O1415" s="23"/>
      <c r="P1415" s="23"/>
      <c r="Q1415" s="23"/>
      <c r="R1415" s="23"/>
      <c r="S1415" s="64"/>
      <c r="T1415" s="24"/>
      <c r="U1415" s="49"/>
      <c r="V1415" s="54"/>
      <c r="W1415" s="25"/>
      <c r="X1415" s="25"/>
      <c r="Y1415" s="25"/>
      <c r="Z1415" s="25"/>
      <c r="AA1415" s="25"/>
      <c r="AB1415" s="25"/>
      <c r="AC1415" s="25"/>
      <c r="AD1415" s="55"/>
    </row>
    <row r="1416" spans="1:30" ht="20" customHeight="1" x14ac:dyDescent="0.2">
      <c r="A1416" s="20"/>
      <c r="B1416" s="33"/>
      <c r="C1416" s="63"/>
      <c r="D1416" s="22"/>
      <c r="E1416" s="23"/>
      <c r="F1416" s="23"/>
      <c r="G1416" s="23"/>
      <c r="H1416" s="23"/>
      <c r="I1416" s="23"/>
      <c r="J1416" s="23"/>
      <c r="K1416" s="23"/>
      <c r="L1416" s="23"/>
      <c r="M1416" s="23"/>
      <c r="N1416" s="27"/>
      <c r="O1416" s="23"/>
      <c r="P1416" s="23"/>
      <c r="Q1416" s="23"/>
      <c r="R1416" s="23"/>
      <c r="S1416" s="64"/>
      <c r="T1416" s="24"/>
      <c r="U1416" s="49"/>
      <c r="V1416" s="54"/>
      <c r="W1416" s="25"/>
      <c r="X1416" s="25"/>
      <c r="Y1416" s="25"/>
      <c r="Z1416" s="25"/>
      <c r="AA1416" s="25"/>
      <c r="AB1416" s="25"/>
      <c r="AC1416" s="25"/>
      <c r="AD1416" s="55"/>
    </row>
    <row r="1417" spans="1:30" ht="20" customHeight="1" x14ac:dyDescent="0.2">
      <c r="A1417" s="20"/>
      <c r="B1417" s="33"/>
      <c r="C1417" s="63"/>
      <c r="D1417" s="22"/>
      <c r="E1417" s="23"/>
      <c r="F1417" s="23"/>
      <c r="G1417" s="23"/>
      <c r="H1417" s="23"/>
      <c r="I1417" s="23"/>
      <c r="J1417" s="23"/>
      <c r="K1417" s="23"/>
      <c r="L1417" s="23"/>
      <c r="M1417" s="23"/>
      <c r="N1417" s="27"/>
      <c r="O1417" s="23"/>
      <c r="P1417" s="23"/>
      <c r="Q1417" s="23"/>
      <c r="R1417" s="23"/>
      <c r="S1417" s="64"/>
      <c r="T1417" s="24"/>
      <c r="U1417" s="49"/>
      <c r="V1417" s="54"/>
      <c r="W1417" s="25"/>
      <c r="X1417" s="25"/>
      <c r="Y1417" s="25"/>
      <c r="Z1417" s="25"/>
      <c r="AA1417" s="25"/>
      <c r="AB1417" s="25"/>
      <c r="AC1417" s="25"/>
      <c r="AD1417" s="55"/>
    </row>
    <row r="1418" spans="1:30" ht="20" customHeight="1" x14ac:dyDescent="0.2">
      <c r="A1418" s="20"/>
      <c r="B1418" s="33"/>
      <c r="C1418" s="63"/>
      <c r="D1418" s="22"/>
      <c r="E1418" s="23"/>
      <c r="F1418" s="23"/>
      <c r="G1418" s="23"/>
      <c r="H1418" s="23"/>
      <c r="I1418" s="23"/>
      <c r="J1418" s="23"/>
      <c r="K1418" s="23"/>
      <c r="L1418" s="23"/>
      <c r="M1418" s="23"/>
      <c r="N1418" s="27"/>
      <c r="O1418" s="23"/>
      <c r="P1418" s="23"/>
      <c r="Q1418" s="23"/>
      <c r="R1418" s="23"/>
      <c r="S1418" s="64"/>
      <c r="T1418" s="24"/>
      <c r="U1418" s="49"/>
      <c r="V1418" s="54"/>
      <c r="W1418" s="25"/>
      <c r="X1418" s="25"/>
      <c r="Y1418" s="25"/>
      <c r="Z1418" s="25"/>
      <c r="AA1418" s="25"/>
      <c r="AB1418" s="25"/>
      <c r="AC1418" s="25"/>
      <c r="AD1418" s="55"/>
    </row>
    <row r="1419" spans="1:30" ht="20" customHeight="1" x14ac:dyDescent="0.2">
      <c r="A1419" s="20"/>
      <c r="B1419" s="33"/>
      <c r="C1419" s="63"/>
      <c r="D1419" s="22"/>
      <c r="E1419" s="23"/>
      <c r="F1419" s="23"/>
      <c r="G1419" s="23"/>
      <c r="H1419" s="23"/>
      <c r="I1419" s="23"/>
      <c r="J1419" s="23"/>
      <c r="K1419" s="23"/>
      <c r="L1419" s="23"/>
      <c r="M1419" s="23"/>
      <c r="N1419" s="27"/>
      <c r="O1419" s="23"/>
      <c r="P1419" s="23"/>
      <c r="Q1419" s="23"/>
      <c r="R1419" s="23"/>
      <c r="S1419" s="64"/>
      <c r="T1419" s="24"/>
      <c r="U1419" s="49"/>
      <c r="V1419" s="54"/>
      <c r="W1419" s="25"/>
      <c r="X1419" s="25"/>
      <c r="Y1419" s="25"/>
      <c r="Z1419" s="25"/>
      <c r="AA1419" s="25"/>
      <c r="AB1419" s="25"/>
      <c r="AC1419" s="25"/>
      <c r="AD1419" s="55"/>
    </row>
    <row r="1420" spans="1:30" ht="20" customHeight="1" x14ac:dyDescent="0.2">
      <c r="A1420" s="20"/>
      <c r="B1420" s="33"/>
      <c r="C1420" s="63"/>
      <c r="D1420" s="22"/>
      <c r="E1420" s="23"/>
      <c r="F1420" s="23"/>
      <c r="G1420" s="23"/>
      <c r="H1420" s="23"/>
      <c r="I1420" s="23"/>
      <c r="J1420" s="23"/>
      <c r="K1420" s="23"/>
      <c r="L1420" s="23"/>
      <c r="M1420" s="23"/>
      <c r="N1420" s="27"/>
      <c r="O1420" s="23"/>
      <c r="P1420" s="23"/>
      <c r="Q1420" s="23"/>
      <c r="R1420" s="23"/>
      <c r="S1420" s="64"/>
      <c r="T1420" s="24"/>
      <c r="U1420" s="49"/>
      <c r="V1420" s="54"/>
      <c r="W1420" s="25"/>
      <c r="X1420" s="25"/>
      <c r="Y1420" s="25"/>
      <c r="Z1420" s="25"/>
      <c r="AA1420" s="25"/>
      <c r="AB1420" s="25"/>
      <c r="AC1420" s="25"/>
      <c r="AD1420" s="55"/>
    </row>
    <row r="1421" spans="1:30" ht="20" customHeight="1" x14ac:dyDescent="0.2">
      <c r="A1421" s="20"/>
      <c r="B1421" s="33"/>
      <c r="C1421" s="63"/>
      <c r="D1421" s="22"/>
      <c r="E1421" s="23"/>
      <c r="F1421" s="23"/>
      <c r="G1421" s="23"/>
      <c r="H1421" s="23"/>
      <c r="I1421" s="23"/>
      <c r="J1421" s="23"/>
      <c r="K1421" s="23"/>
      <c r="L1421" s="23"/>
      <c r="M1421" s="23"/>
      <c r="N1421" s="27"/>
      <c r="O1421" s="23"/>
      <c r="P1421" s="23"/>
      <c r="Q1421" s="23"/>
      <c r="R1421" s="23"/>
      <c r="S1421" s="64"/>
      <c r="T1421" s="24"/>
      <c r="U1421" s="49"/>
      <c r="V1421" s="54"/>
      <c r="W1421" s="25"/>
      <c r="X1421" s="25"/>
      <c r="Y1421" s="25"/>
      <c r="Z1421" s="25"/>
      <c r="AA1421" s="25"/>
      <c r="AB1421" s="25"/>
      <c r="AC1421" s="25"/>
      <c r="AD1421" s="55"/>
    </row>
    <row r="1422" spans="1:30" ht="20" customHeight="1" x14ac:dyDescent="0.2">
      <c r="A1422" s="20"/>
      <c r="B1422" s="33"/>
      <c r="C1422" s="63"/>
      <c r="D1422" s="22"/>
      <c r="E1422" s="23"/>
      <c r="F1422" s="23"/>
      <c r="G1422" s="23"/>
      <c r="H1422" s="23"/>
      <c r="I1422" s="23"/>
      <c r="J1422" s="23"/>
      <c r="K1422" s="23"/>
      <c r="L1422" s="23"/>
      <c r="M1422" s="23"/>
      <c r="N1422" s="27"/>
      <c r="O1422" s="23"/>
      <c r="P1422" s="23"/>
      <c r="Q1422" s="23"/>
      <c r="R1422" s="23"/>
      <c r="S1422" s="64"/>
      <c r="T1422" s="24"/>
      <c r="U1422" s="49"/>
      <c r="V1422" s="54"/>
      <c r="W1422" s="25"/>
      <c r="X1422" s="25"/>
      <c r="Y1422" s="25"/>
      <c r="Z1422" s="25"/>
      <c r="AA1422" s="25"/>
      <c r="AB1422" s="25"/>
      <c r="AC1422" s="25"/>
      <c r="AD1422" s="55"/>
    </row>
    <row r="1423" spans="1:30" ht="20" customHeight="1" x14ac:dyDescent="0.2">
      <c r="A1423" s="20"/>
      <c r="B1423" s="33"/>
      <c r="C1423" s="63"/>
      <c r="D1423" s="22"/>
      <c r="E1423" s="23"/>
      <c r="F1423" s="23"/>
      <c r="G1423" s="23"/>
      <c r="H1423" s="23"/>
      <c r="I1423" s="23"/>
      <c r="J1423" s="23"/>
      <c r="K1423" s="23"/>
      <c r="L1423" s="23"/>
      <c r="M1423" s="23"/>
      <c r="N1423" s="27"/>
      <c r="O1423" s="23"/>
      <c r="P1423" s="23"/>
      <c r="Q1423" s="23"/>
      <c r="R1423" s="23"/>
      <c r="S1423" s="64"/>
      <c r="T1423" s="24"/>
      <c r="U1423" s="49"/>
      <c r="V1423" s="54"/>
      <c r="W1423" s="25"/>
      <c r="X1423" s="25"/>
      <c r="Y1423" s="25"/>
      <c r="Z1423" s="25"/>
      <c r="AA1423" s="25"/>
      <c r="AB1423" s="25"/>
      <c r="AC1423" s="25"/>
      <c r="AD1423" s="55"/>
    </row>
    <row r="1424" spans="1:30" ht="20" customHeight="1" x14ac:dyDescent="0.2">
      <c r="A1424" s="20"/>
      <c r="B1424" s="33"/>
      <c r="C1424" s="63"/>
      <c r="D1424" s="22"/>
      <c r="E1424" s="23"/>
      <c r="F1424" s="23"/>
      <c r="G1424" s="23"/>
      <c r="H1424" s="23"/>
      <c r="I1424" s="23"/>
      <c r="J1424" s="23"/>
      <c r="K1424" s="23"/>
      <c r="L1424" s="23"/>
      <c r="M1424" s="23"/>
      <c r="N1424" s="27"/>
      <c r="O1424" s="23"/>
      <c r="P1424" s="23"/>
      <c r="Q1424" s="23"/>
      <c r="R1424" s="23"/>
      <c r="S1424" s="64"/>
      <c r="T1424" s="24"/>
      <c r="U1424" s="49"/>
      <c r="V1424" s="54"/>
      <c r="W1424" s="25"/>
      <c r="X1424" s="25"/>
      <c r="Y1424" s="25"/>
      <c r="Z1424" s="25"/>
      <c r="AA1424" s="25"/>
      <c r="AB1424" s="25"/>
      <c r="AC1424" s="25"/>
      <c r="AD1424" s="55"/>
    </row>
    <row r="1425" spans="1:30" ht="20" customHeight="1" x14ac:dyDescent="0.2">
      <c r="A1425" s="20"/>
      <c r="B1425" s="33"/>
      <c r="C1425" s="63"/>
      <c r="D1425" s="22"/>
      <c r="E1425" s="23"/>
      <c r="F1425" s="23"/>
      <c r="G1425" s="23"/>
      <c r="H1425" s="23"/>
      <c r="I1425" s="23"/>
      <c r="J1425" s="23"/>
      <c r="K1425" s="23"/>
      <c r="L1425" s="23"/>
      <c r="M1425" s="23"/>
      <c r="N1425" s="27"/>
      <c r="O1425" s="23"/>
      <c r="P1425" s="23"/>
      <c r="Q1425" s="23"/>
      <c r="R1425" s="23"/>
      <c r="S1425" s="64"/>
      <c r="T1425" s="24"/>
      <c r="U1425" s="49"/>
      <c r="V1425" s="54"/>
      <c r="W1425" s="25"/>
      <c r="X1425" s="25"/>
      <c r="Y1425" s="25"/>
      <c r="Z1425" s="25"/>
      <c r="AA1425" s="25"/>
      <c r="AB1425" s="25"/>
      <c r="AC1425" s="25"/>
      <c r="AD1425" s="55"/>
    </row>
    <row r="1426" spans="1:30" ht="20" customHeight="1" x14ac:dyDescent="0.2">
      <c r="A1426" s="20"/>
      <c r="B1426" s="33"/>
      <c r="C1426" s="63"/>
      <c r="D1426" s="22"/>
      <c r="E1426" s="23"/>
      <c r="F1426" s="23"/>
      <c r="G1426" s="23"/>
      <c r="H1426" s="23"/>
      <c r="I1426" s="23"/>
      <c r="J1426" s="23"/>
      <c r="K1426" s="23"/>
      <c r="L1426" s="23"/>
      <c r="M1426" s="23"/>
      <c r="N1426" s="27"/>
      <c r="O1426" s="23"/>
      <c r="P1426" s="23"/>
      <c r="Q1426" s="23"/>
      <c r="R1426" s="23"/>
      <c r="S1426" s="64"/>
      <c r="T1426" s="24"/>
      <c r="U1426" s="49"/>
      <c r="V1426" s="54"/>
      <c r="W1426" s="25"/>
      <c r="X1426" s="25"/>
      <c r="Y1426" s="25"/>
      <c r="Z1426" s="25"/>
      <c r="AA1426" s="25"/>
      <c r="AB1426" s="25"/>
      <c r="AC1426" s="25"/>
      <c r="AD1426" s="55"/>
    </row>
    <row r="1427" spans="1:30" ht="20" customHeight="1" x14ac:dyDescent="0.2">
      <c r="A1427" s="20"/>
      <c r="B1427" s="33"/>
      <c r="C1427" s="63"/>
      <c r="D1427" s="22"/>
      <c r="E1427" s="23"/>
      <c r="F1427" s="23"/>
      <c r="G1427" s="23"/>
      <c r="H1427" s="23"/>
      <c r="I1427" s="23"/>
      <c r="J1427" s="23"/>
      <c r="K1427" s="23"/>
      <c r="L1427" s="23"/>
      <c r="M1427" s="23"/>
      <c r="N1427" s="27"/>
      <c r="O1427" s="23"/>
      <c r="P1427" s="23"/>
      <c r="Q1427" s="23"/>
      <c r="R1427" s="23"/>
      <c r="S1427" s="64"/>
      <c r="T1427" s="24"/>
      <c r="U1427" s="49"/>
      <c r="V1427" s="54"/>
      <c r="W1427" s="25"/>
      <c r="X1427" s="25"/>
      <c r="Y1427" s="25"/>
      <c r="Z1427" s="25"/>
      <c r="AA1427" s="25"/>
      <c r="AB1427" s="25"/>
      <c r="AC1427" s="25"/>
      <c r="AD1427" s="55"/>
    </row>
    <row r="1428" spans="1:30" ht="20" customHeight="1" x14ac:dyDescent="0.2">
      <c r="A1428" s="20"/>
      <c r="B1428" s="33"/>
      <c r="C1428" s="63"/>
      <c r="D1428" s="22"/>
      <c r="E1428" s="23"/>
      <c r="F1428" s="23"/>
      <c r="G1428" s="23"/>
      <c r="H1428" s="23"/>
      <c r="I1428" s="23"/>
      <c r="J1428" s="23"/>
      <c r="K1428" s="23"/>
      <c r="L1428" s="23"/>
      <c r="M1428" s="23"/>
      <c r="N1428" s="27"/>
      <c r="O1428" s="23"/>
      <c r="P1428" s="23"/>
      <c r="Q1428" s="23"/>
      <c r="R1428" s="23"/>
      <c r="S1428" s="64"/>
      <c r="T1428" s="24"/>
      <c r="U1428" s="49"/>
      <c r="V1428" s="54"/>
      <c r="W1428" s="25"/>
      <c r="X1428" s="25"/>
      <c r="Y1428" s="25"/>
      <c r="Z1428" s="25"/>
      <c r="AA1428" s="25"/>
      <c r="AB1428" s="25"/>
      <c r="AC1428" s="25"/>
      <c r="AD1428" s="55"/>
    </row>
    <row r="1429" spans="1:30" ht="20" customHeight="1" x14ac:dyDescent="0.2">
      <c r="A1429" s="20"/>
      <c r="B1429" s="33"/>
      <c r="C1429" s="63"/>
      <c r="D1429" s="22"/>
      <c r="E1429" s="23"/>
      <c r="F1429" s="23"/>
      <c r="G1429" s="23"/>
      <c r="H1429" s="23"/>
      <c r="I1429" s="23"/>
      <c r="J1429" s="23"/>
      <c r="K1429" s="23"/>
      <c r="L1429" s="23"/>
      <c r="M1429" s="23"/>
      <c r="N1429" s="27"/>
      <c r="O1429" s="23"/>
      <c r="P1429" s="23"/>
      <c r="Q1429" s="23"/>
      <c r="R1429" s="23"/>
      <c r="S1429" s="64"/>
      <c r="T1429" s="24"/>
      <c r="U1429" s="49"/>
      <c r="V1429" s="54"/>
      <c r="W1429" s="25"/>
      <c r="X1429" s="25"/>
      <c r="Y1429" s="25"/>
      <c r="Z1429" s="25"/>
      <c r="AA1429" s="25"/>
      <c r="AB1429" s="25"/>
      <c r="AC1429" s="25"/>
      <c r="AD1429" s="55"/>
    </row>
    <row r="1430" spans="1:30" ht="20" customHeight="1" x14ac:dyDescent="0.2">
      <c r="A1430" s="20"/>
      <c r="B1430" s="33"/>
      <c r="C1430" s="63"/>
      <c r="D1430" s="22"/>
      <c r="E1430" s="23"/>
      <c r="F1430" s="23"/>
      <c r="G1430" s="23"/>
      <c r="H1430" s="23"/>
      <c r="I1430" s="23"/>
      <c r="J1430" s="23"/>
      <c r="K1430" s="23"/>
      <c r="L1430" s="23"/>
      <c r="M1430" s="23"/>
      <c r="N1430" s="27"/>
      <c r="O1430" s="23"/>
      <c r="P1430" s="23"/>
      <c r="Q1430" s="23"/>
      <c r="R1430" s="23"/>
      <c r="S1430" s="64"/>
      <c r="T1430" s="24"/>
      <c r="U1430" s="49"/>
      <c r="V1430" s="54"/>
      <c r="W1430" s="25"/>
      <c r="X1430" s="25"/>
      <c r="Y1430" s="25"/>
      <c r="Z1430" s="25"/>
      <c r="AA1430" s="25"/>
      <c r="AB1430" s="25"/>
      <c r="AC1430" s="25"/>
      <c r="AD1430" s="55"/>
    </row>
    <row r="1431" spans="1:30" ht="20" customHeight="1" x14ac:dyDescent="0.2">
      <c r="A1431" s="20"/>
      <c r="B1431" s="33"/>
      <c r="C1431" s="63"/>
      <c r="D1431" s="22"/>
      <c r="E1431" s="23"/>
      <c r="F1431" s="23"/>
      <c r="G1431" s="23"/>
      <c r="H1431" s="23"/>
      <c r="I1431" s="23"/>
      <c r="J1431" s="23"/>
      <c r="K1431" s="23"/>
      <c r="L1431" s="23"/>
      <c r="M1431" s="23"/>
      <c r="N1431" s="27"/>
      <c r="O1431" s="23"/>
      <c r="P1431" s="23"/>
      <c r="Q1431" s="23"/>
      <c r="R1431" s="23"/>
      <c r="S1431" s="64"/>
      <c r="T1431" s="24"/>
      <c r="U1431" s="49"/>
      <c r="V1431" s="54"/>
      <c r="W1431" s="25"/>
      <c r="X1431" s="25"/>
      <c r="Y1431" s="25"/>
      <c r="Z1431" s="25"/>
      <c r="AA1431" s="25"/>
      <c r="AB1431" s="25"/>
      <c r="AC1431" s="25"/>
      <c r="AD1431" s="55"/>
    </row>
    <row r="1432" spans="1:30" ht="20" customHeight="1" x14ac:dyDescent="0.2">
      <c r="A1432" s="20"/>
      <c r="B1432" s="33"/>
      <c r="C1432" s="63"/>
      <c r="D1432" s="22"/>
      <c r="E1432" s="23"/>
      <c r="F1432" s="23"/>
      <c r="G1432" s="23"/>
      <c r="H1432" s="23"/>
      <c r="I1432" s="23"/>
      <c r="J1432" s="23"/>
      <c r="K1432" s="23"/>
      <c r="L1432" s="23"/>
      <c r="M1432" s="23"/>
      <c r="N1432" s="27"/>
      <c r="O1432" s="23"/>
      <c r="P1432" s="23"/>
      <c r="Q1432" s="23"/>
      <c r="R1432" s="23"/>
      <c r="S1432" s="64"/>
      <c r="T1432" s="24"/>
      <c r="U1432" s="49"/>
      <c r="V1432" s="54"/>
      <c r="W1432" s="25"/>
      <c r="X1432" s="25"/>
      <c r="Y1432" s="25"/>
      <c r="Z1432" s="25"/>
      <c r="AA1432" s="25"/>
      <c r="AB1432" s="25"/>
      <c r="AC1432" s="25"/>
      <c r="AD1432" s="55"/>
    </row>
    <row r="1433" spans="1:30" ht="20" customHeight="1" x14ac:dyDescent="0.2">
      <c r="A1433" s="20"/>
      <c r="B1433" s="33"/>
      <c r="C1433" s="63"/>
      <c r="D1433" s="22"/>
      <c r="E1433" s="23"/>
      <c r="F1433" s="23"/>
      <c r="G1433" s="23"/>
      <c r="H1433" s="23"/>
      <c r="I1433" s="23"/>
      <c r="J1433" s="23"/>
      <c r="K1433" s="23"/>
      <c r="L1433" s="23"/>
      <c r="M1433" s="23"/>
      <c r="N1433" s="27"/>
      <c r="O1433" s="23"/>
      <c r="P1433" s="23"/>
      <c r="Q1433" s="23"/>
      <c r="R1433" s="23"/>
      <c r="S1433" s="64"/>
      <c r="T1433" s="24"/>
      <c r="U1433" s="49"/>
      <c r="V1433" s="54"/>
      <c r="W1433" s="25"/>
      <c r="X1433" s="25"/>
      <c r="Y1433" s="25"/>
      <c r="Z1433" s="25"/>
      <c r="AA1433" s="25"/>
      <c r="AB1433" s="25"/>
      <c r="AC1433" s="25"/>
      <c r="AD1433" s="55"/>
    </row>
    <row r="1434" spans="1:30" ht="20" customHeight="1" x14ac:dyDescent="0.2">
      <c r="A1434" s="20"/>
      <c r="B1434" s="33"/>
      <c r="C1434" s="63"/>
      <c r="D1434" s="22"/>
      <c r="E1434" s="23"/>
      <c r="F1434" s="23"/>
      <c r="G1434" s="23"/>
      <c r="H1434" s="23"/>
      <c r="I1434" s="23"/>
      <c r="J1434" s="23"/>
      <c r="K1434" s="23"/>
      <c r="L1434" s="23"/>
      <c r="M1434" s="23"/>
      <c r="N1434" s="27"/>
      <c r="O1434" s="23"/>
      <c r="P1434" s="23"/>
      <c r="Q1434" s="23"/>
      <c r="R1434" s="23"/>
      <c r="S1434" s="64"/>
      <c r="T1434" s="24"/>
      <c r="U1434" s="49"/>
      <c r="V1434" s="54"/>
      <c r="W1434" s="25"/>
      <c r="X1434" s="25"/>
      <c r="Y1434" s="25"/>
      <c r="Z1434" s="25"/>
      <c r="AA1434" s="25"/>
      <c r="AB1434" s="25"/>
      <c r="AC1434" s="25"/>
      <c r="AD1434" s="55"/>
    </row>
    <row r="1435" spans="1:30" ht="20" customHeight="1" x14ac:dyDescent="0.2">
      <c r="A1435" s="20"/>
      <c r="B1435" s="33"/>
      <c r="C1435" s="63"/>
      <c r="D1435" s="22"/>
      <c r="E1435" s="23"/>
      <c r="F1435" s="23"/>
      <c r="G1435" s="23"/>
      <c r="H1435" s="23"/>
      <c r="I1435" s="23"/>
      <c r="J1435" s="23"/>
      <c r="K1435" s="23"/>
      <c r="L1435" s="23"/>
      <c r="M1435" s="23"/>
      <c r="N1435" s="27"/>
      <c r="O1435" s="23"/>
      <c r="P1435" s="23"/>
      <c r="Q1435" s="23"/>
      <c r="R1435" s="23"/>
      <c r="S1435" s="64"/>
      <c r="T1435" s="24"/>
      <c r="U1435" s="49"/>
      <c r="V1435" s="54"/>
      <c r="W1435" s="25"/>
      <c r="X1435" s="25"/>
      <c r="Y1435" s="25"/>
      <c r="Z1435" s="25"/>
      <c r="AA1435" s="25"/>
      <c r="AB1435" s="25"/>
      <c r="AC1435" s="25"/>
      <c r="AD1435" s="55"/>
    </row>
    <row r="1436" spans="1:30" ht="20" customHeight="1" x14ac:dyDescent="0.2">
      <c r="A1436" s="20"/>
      <c r="B1436" s="33"/>
      <c r="C1436" s="63"/>
      <c r="D1436" s="22"/>
      <c r="E1436" s="23"/>
      <c r="F1436" s="23"/>
      <c r="G1436" s="23"/>
      <c r="H1436" s="23"/>
      <c r="I1436" s="23"/>
      <c r="J1436" s="23"/>
      <c r="K1436" s="23"/>
      <c r="L1436" s="23"/>
      <c r="M1436" s="23"/>
      <c r="N1436" s="27"/>
      <c r="O1436" s="23"/>
      <c r="P1436" s="23"/>
      <c r="Q1436" s="23"/>
      <c r="R1436" s="23"/>
      <c r="S1436" s="64"/>
      <c r="T1436" s="24"/>
      <c r="U1436" s="49"/>
      <c r="V1436" s="54"/>
      <c r="W1436" s="25"/>
      <c r="X1436" s="25"/>
      <c r="Y1436" s="25"/>
      <c r="Z1436" s="25"/>
      <c r="AA1436" s="25"/>
      <c r="AB1436" s="25"/>
      <c r="AC1436" s="25"/>
      <c r="AD1436" s="55"/>
    </row>
    <row r="1437" spans="1:30" ht="20" customHeight="1" x14ac:dyDescent="0.2">
      <c r="A1437" s="20"/>
      <c r="B1437" s="33"/>
      <c r="C1437" s="63"/>
      <c r="D1437" s="22"/>
      <c r="E1437" s="23"/>
      <c r="F1437" s="23"/>
      <c r="G1437" s="23"/>
      <c r="H1437" s="23"/>
      <c r="I1437" s="23"/>
      <c r="J1437" s="23"/>
      <c r="K1437" s="23"/>
      <c r="L1437" s="23"/>
      <c r="M1437" s="23"/>
      <c r="N1437" s="27"/>
      <c r="O1437" s="23"/>
      <c r="P1437" s="23"/>
      <c r="Q1437" s="23"/>
      <c r="R1437" s="23"/>
      <c r="S1437" s="64"/>
      <c r="T1437" s="24"/>
      <c r="U1437" s="49"/>
      <c r="V1437" s="54"/>
      <c r="W1437" s="25"/>
      <c r="X1437" s="25"/>
      <c r="Y1437" s="25"/>
      <c r="Z1437" s="25"/>
      <c r="AA1437" s="25"/>
      <c r="AB1437" s="25"/>
      <c r="AC1437" s="25"/>
      <c r="AD1437" s="55"/>
    </row>
    <row r="1438" spans="1:30" ht="20" customHeight="1" x14ac:dyDescent="0.2">
      <c r="A1438" s="20"/>
      <c r="B1438" s="33"/>
      <c r="C1438" s="63"/>
      <c r="D1438" s="22"/>
      <c r="E1438" s="23"/>
      <c r="F1438" s="23"/>
      <c r="G1438" s="23"/>
      <c r="H1438" s="23"/>
      <c r="I1438" s="23"/>
      <c r="J1438" s="23"/>
      <c r="K1438" s="23"/>
      <c r="L1438" s="23"/>
      <c r="M1438" s="23"/>
      <c r="N1438" s="27"/>
      <c r="O1438" s="23"/>
      <c r="P1438" s="23"/>
      <c r="Q1438" s="23"/>
      <c r="R1438" s="23"/>
      <c r="S1438" s="64"/>
      <c r="T1438" s="24"/>
      <c r="U1438" s="49"/>
      <c r="V1438" s="54"/>
      <c r="W1438" s="25"/>
      <c r="X1438" s="25"/>
      <c r="Y1438" s="25"/>
      <c r="Z1438" s="25"/>
      <c r="AA1438" s="25"/>
      <c r="AB1438" s="25"/>
      <c r="AC1438" s="25"/>
      <c r="AD1438" s="55"/>
    </row>
    <row r="1439" spans="1:30" ht="20" customHeight="1" x14ac:dyDescent="0.2">
      <c r="A1439" s="20"/>
      <c r="B1439" s="33"/>
      <c r="C1439" s="63"/>
      <c r="D1439" s="22"/>
      <c r="E1439" s="23"/>
      <c r="F1439" s="23"/>
      <c r="G1439" s="23"/>
      <c r="H1439" s="23"/>
      <c r="I1439" s="23"/>
      <c r="J1439" s="23"/>
      <c r="K1439" s="23"/>
      <c r="L1439" s="23"/>
      <c r="M1439" s="23"/>
      <c r="N1439" s="27"/>
      <c r="O1439" s="23"/>
      <c r="P1439" s="23"/>
      <c r="Q1439" s="23"/>
      <c r="R1439" s="23"/>
      <c r="S1439" s="64"/>
      <c r="T1439" s="24"/>
      <c r="U1439" s="49"/>
      <c r="V1439" s="54"/>
      <c r="W1439" s="25"/>
      <c r="X1439" s="25"/>
      <c r="Y1439" s="25"/>
      <c r="Z1439" s="25"/>
      <c r="AA1439" s="25"/>
      <c r="AB1439" s="25"/>
      <c r="AC1439" s="25"/>
      <c r="AD1439" s="55"/>
    </row>
    <row r="1440" spans="1:30" ht="20" customHeight="1" x14ac:dyDescent="0.2">
      <c r="A1440" s="20"/>
      <c r="B1440" s="33"/>
      <c r="C1440" s="63"/>
      <c r="D1440" s="22"/>
      <c r="E1440" s="23"/>
      <c r="F1440" s="23"/>
      <c r="G1440" s="23"/>
      <c r="H1440" s="23"/>
      <c r="I1440" s="23"/>
      <c r="J1440" s="23"/>
      <c r="K1440" s="23"/>
      <c r="L1440" s="23"/>
      <c r="M1440" s="23"/>
      <c r="N1440" s="27"/>
      <c r="O1440" s="23"/>
      <c r="P1440" s="23"/>
      <c r="Q1440" s="23"/>
      <c r="R1440" s="23"/>
      <c r="S1440" s="64"/>
      <c r="T1440" s="24"/>
      <c r="U1440" s="49"/>
      <c r="V1440" s="54"/>
      <c r="W1440" s="25"/>
      <c r="X1440" s="25"/>
      <c r="Y1440" s="25"/>
      <c r="Z1440" s="25"/>
      <c r="AA1440" s="25"/>
      <c r="AB1440" s="25"/>
      <c r="AC1440" s="25"/>
      <c r="AD1440" s="55"/>
    </row>
    <row r="1441" spans="1:30" ht="20" customHeight="1" x14ac:dyDescent="0.2">
      <c r="A1441" s="20"/>
      <c r="B1441" s="33"/>
      <c r="C1441" s="63"/>
      <c r="D1441" s="22"/>
      <c r="E1441" s="23"/>
      <c r="F1441" s="23"/>
      <c r="G1441" s="23"/>
      <c r="H1441" s="23"/>
      <c r="I1441" s="23"/>
      <c r="J1441" s="23"/>
      <c r="K1441" s="23"/>
      <c r="L1441" s="23"/>
      <c r="M1441" s="23"/>
      <c r="N1441" s="27"/>
      <c r="O1441" s="23"/>
      <c r="P1441" s="23"/>
      <c r="Q1441" s="23"/>
      <c r="R1441" s="23"/>
      <c r="S1441" s="64"/>
      <c r="T1441" s="24"/>
      <c r="U1441" s="49"/>
      <c r="V1441" s="54"/>
      <c r="W1441" s="25"/>
      <c r="X1441" s="25"/>
      <c r="Y1441" s="25"/>
      <c r="Z1441" s="25"/>
      <c r="AA1441" s="25"/>
      <c r="AB1441" s="25"/>
      <c r="AC1441" s="25"/>
      <c r="AD1441" s="55"/>
    </row>
    <row r="1442" spans="1:30" ht="20" customHeight="1" x14ac:dyDescent="0.2">
      <c r="A1442" s="20"/>
      <c r="B1442" s="33"/>
      <c r="C1442" s="63"/>
      <c r="D1442" s="22"/>
      <c r="E1442" s="23"/>
      <c r="F1442" s="23"/>
      <c r="G1442" s="23"/>
      <c r="H1442" s="23"/>
      <c r="I1442" s="23"/>
      <c r="J1442" s="23"/>
      <c r="K1442" s="23"/>
      <c r="L1442" s="23"/>
      <c r="M1442" s="23"/>
      <c r="N1442" s="27"/>
      <c r="O1442" s="23"/>
      <c r="P1442" s="23"/>
      <c r="Q1442" s="23"/>
      <c r="R1442" s="23"/>
      <c r="S1442" s="64"/>
      <c r="T1442" s="24"/>
      <c r="U1442" s="49"/>
      <c r="V1442" s="54"/>
      <c r="W1442" s="25"/>
      <c r="X1442" s="25"/>
      <c r="Y1442" s="25"/>
      <c r="Z1442" s="25"/>
      <c r="AA1442" s="25"/>
      <c r="AB1442" s="25"/>
      <c r="AC1442" s="25"/>
      <c r="AD1442" s="55"/>
    </row>
    <row r="1443" spans="1:30" ht="20" customHeight="1" x14ac:dyDescent="0.2">
      <c r="A1443" s="20"/>
      <c r="B1443" s="33"/>
      <c r="C1443" s="63"/>
      <c r="D1443" s="22"/>
      <c r="E1443" s="23"/>
      <c r="F1443" s="23"/>
      <c r="G1443" s="23"/>
      <c r="H1443" s="23"/>
      <c r="I1443" s="23"/>
      <c r="J1443" s="23"/>
      <c r="K1443" s="23"/>
      <c r="L1443" s="23"/>
      <c r="M1443" s="23"/>
      <c r="N1443" s="27"/>
      <c r="O1443" s="23"/>
      <c r="P1443" s="23"/>
      <c r="Q1443" s="23"/>
      <c r="R1443" s="23"/>
      <c r="S1443" s="64"/>
      <c r="T1443" s="24"/>
      <c r="U1443" s="49"/>
      <c r="V1443" s="54"/>
      <c r="W1443" s="25"/>
      <c r="X1443" s="25"/>
      <c r="Y1443" s="25"/>
      <c r="Z1443" s="25"/>
      <c r="AA1443" s="25"/>
      <c r="AB1443" s="25"/>
      <c r="AC1443" s="25"/>
      <c r="AD1443" s="55"/>
    </row>
    <row r="1444" spans="1:30" ht="20" customHeight="1" x14ac:dyDescent="0.2">
      <c r="A1444" s="20"/>
      <c r="B1444" s="33"/>
      <c r="C1444" s="63"/>
      <c r="D1444" s="22"/>
      <c r="E1444" s="23"/>
      <c r="F1444" s="23"/>
      <c r="G1444" s="23"/>
      <c r="H1444" s="23"/>
      <c r="I1444" s="23"/>
      <c r="J1444" s="23"/>
      <c r="K1444" s="23"/>
      <c r="L1444" s="23"/>
      <c r="M1444" s="23"/>
      <c r="N1444" s="27"/>
      <c r="O1444" s="23"/>
      <c r="P1444" s="23"/>
      <c r="Q1444" s="23"/>
      <c r="R1444" s="23"/>
      <c r="S1444" s="64"/>
      <c r="T1444" s="24"/>
      <c r="U1444" s="49"/>
      <c r="V1444" s="54"/>
      <c r="W1444" s="25"/>
      <c r="X1444" s="25"/>
      <c r="Y1444" s="25"/>
      <c r="Z1444" s="25"/>
      <c r="AA1444" s="25"/>
      <c r="AB1444" s="25"/>
      <c r="AC1444" s="25"/>
      <c r="AD1444" s="55"/>
    </row>
    <row r="1445" spans="1:30" ht="20" customHeight="1" x14ac:dyDescent="0.2">
      <c r="A1445" s="20"/>
      <c r="B1445" s="33"/>
      <c r="C1445" s="63"/>
      <c r="D1445" s="22"/>
      <c r="E1445" s="23"/>
      <c r="F1445" s="23"/>
      <c r="G1445" s="23"/>
      <c r="H1445" s="23"/>
      <c r="I1445" s="23"/>
      <c r="J1445" s="23"/>
      <c r="K1445" s="23"/>
      <c r="L1445" s="23"/>
      <c r="M1445" s="23"/>
      <c r="N1445" s="27"/>
      <c r="O1445" s="23"/>
      <c r="P1445" s="23"/>
      <c r="Q1445" s="23"/>
      <c r="R1445" s="23"/>
      <c r="S1445" s="64"/>
      <c r="T1445" s="24"/>
      <c r="U1445" s="49"/>
      <c r="V1445" s="54"/>
      <c r="W1445" s="25"/>
      <c r="X1445" s="25"/>
      <c r="Y1445" s="25"/>
      <c r="Z1445" s="25"/>
      <c r="AA1445" s="25"/>
      <c r="AB1445" s="25"/>
      <c r="AC1445" s="25"/>
      <c r="AD1445" s="55"/>
    </row>
    <row r="1446" spans="1:30" ht="20" customHeight="1" x14ac:dyDescent="0.2">
      <c r="A1446" s="20"/>
      <c r="B1446" s="33"/>
      <c r="C1446" s="63"/>
      <c r="D1446" s="22"/>
      <c r="E1446" s="23"/>
      <c r="F1446" s="23"/>
      <c r="G1446" s="23"/>
      <c r="H1446" s="23"/>
      <c r="I1446" s="23"/>
      <c r="J1446" s="23"/>
      <c r="K1446" s="23"/>
      <c r="L1446" s="23"/>
      <c r="M1446" s="23"/>
      <c r="N1446" s="27"/>
      <c r="O1446" s="23"/>
      <c r="P1446" s="23"/>
      <c r="Q1446" s="23"/>
      <c r="R1446" s="23"/>
      <c r="S1446" s="64"/>
      <c r="T1446" s="24"/>
      <c r="U1446" s="49"/>
      <c r="V1446" s="54"/>
      <c r="W1446" s="25"/>
      <c r="X1446" s="25"/>
      <c r="Y1446" s="25"/>
      <c r="Z1446" s="25"/>
      <c r="AA1446" s="25"/>
      <c r="AB1446" s="25"/>
      <c r="AC1446" s="25"/>
      <c r="AD1446" s="55"/>
    </row>
    <row r="1447" spans="1:30" ht="20" customHeight="1" x14ac:dyDescent="0.2">
      <c r="A1447" s="20"/>
      <c r="B1447" s="33"/>
      <c r="C1447" s="63"/>
      <c r="D1447" s="22"/>
      <c r="E1447" s="23"/>
      <c r="F1447" s="23"/>
      <c r="G1447" s="23"/>
      <c r="H1447" s="23"/>
      <c r="I1447" s="23"/>
      <c r="J1447" s="23"/>
      <c r="K1447" s="23"/>
      <c r="L1447" s="23"/>
      <c r="M1447" s="23"/>
      <c r="N1447" s="27"/>
      <c r="O1447" s="23"/>
      <c r="P1447" s="23"/>
      <c r="Q1447" s="23"/>
      <c r="R1447" s="23"/>
      <c r="S1447" s="64"/>
      <c r="T1447" s="24"/>
      <c r="U1447" s="49"/>
      <c r="V1447" s="54"/>
      <c r="W1447" s="25"/>
      <c r="X1447" s="25"/>
      <c r="Y1447" s="25"/>
      <c r="Z1447" s="25"/>
      <c r="AA1447" s="25"/>
      <c r="AB1447" s="25"/>
      <c r="AC1447" s="25"/>
      <c r="AD1447" s="55"/>
    </row>
    <row r="1448" spans="1:30" ht="20" customHeight="1" x14ac:dyDescent="0.2">
      <c r="A1448" s="20"/>
      <c r="B1448" s="33"/>
      <c r="C1448" s="63"/>
      <c r="D1448" s="22"/>
      <c r="E1448" s="23"/>
      <c r="F1448" s="23"/>
      <c r="G1448" s="23"/>
      <c r="H1448" s="23"/>
      <c r="I1448" s="23"/>
      <c r="J1448" s="23"/>
      <c r="K1448" s="23"/>
      <c r="L1448" s="23"/>
      <c r="M1448" s="23"/>
      <c r="N1448" s="27"/>
      <c r="O1448" s="23"/>
      <c r="P1448" s="23"/>
      <c r="Q1448" s="23"/>
      <c r="R1448" s="23"/>
      <c r="S1448" s="64"/>
      <c r="T1448" s="24"/>
      <c r="U1448" s="49"/>
      <c r="V1448" s="54"/>
      <c r="W1448" s="25"/>
      <c r="X1448" s="25"/>
      <c r="Y1448" s="25"/>
      <c r="Z1448" s="25"/>
      <c r="AA1448" s="25"/>
      <c r="AB1448" s="25"/>
      <c r="AC1448" s="25"/>
      <c r="AD1448" s="55"/>
    </row>
    <row r="1449" spans="1:30" ht="20" customHeight="1" x14ac:dyDescent="0.2">
      <c r="A1449" s="20"/>
      <c r="B1449" s="33"/>
      <c r="C1449" s="63"/>
      <c r="D1449" s="22"/>
      <c r="E1449" s="23"/>
      <c r="F1449" s="23"/>
      <c r="G1449" s="23"/>
      <c r="H1449" s="23"/>
      <c r="I1449" s="23"/>
      <c r="J1449" s="23"/>
      <c r="K1449" s="23"/>
      <c r="L1449" s="23"/>
      <c r="M1449" s="23"/>
      <c r="N1449" s="27"/>
      <c r="O1449" s="23"/>
      <c r="P1449" s="23"/>
      <c r="Q1449" s="23"/>
      <c r="R1449" s="23"/>
      <c r="S1449" s="64"/>
      <c r="T1449" s="24"/>
      <c r="U1449" s="49"/>
      <c r="V1449" s="54"/>
      <c r="W1449" s="25"/>
      <c r="X1449" s="25"/>
      <c r="Y1449" s="25"/>
      <c r="Z1449" s="25"/>
      <c r="AA1449" s="25"/>
      <c r="AB1449" s="25"/>
      <c r="AC1449" s="25"/>
      <c r="AD1449" s="55"/>
    </row>
    <row r="1450" spans="1:30" ht="20" customHeight="1" x14ac:dyDescent="0.2">
      <c r="A1450" s="20"/>
      <c r="B1450" s="33"/>
      <c r="C1450" s="63"/>
      <c r="D1450" s="22"/>
      <c r="E1450" s="23"/>
      <c r="F1450" s="23"/>
      <c r="G1450" s="23"/>
      <c r="H1450" s="23"/>
      <c r="I1450" s="23"/>
      <c r="J1450" s="23"/>
      <c r="K1450" s="23"/>
      <c r="L1450" s="23"/>
      <c r="M1450" s="23"/>
      <c r="N1450" s="27"/>
      <c r="O1450" s="23"/>
      <c r="P1450" s="23"/>
      <c r="Q1450" s="23"/>
      <c r="R1450" s="23"/>
      <c r="S1450" s="64"/>
      <c r="T1450" s="24"/>
      <c r="U1450" s="49"/>
      <c r="V1450" s="54"/>
      <c r="W1450" s="25"/>
      <c r="X1450" s="25"/>
      <c r="Y1450" s="25"/>
      <c r="Z1450" s="25"/>
      <c r="AA1450" s="25"/>
      <c r="AB1450" s="25"/>
      <c r="AC1450" s="25"/>
      <c r="AD1450" s="55"/>
    </row>
    <row r="1451" spans="1:30" ht="20" customHeight="1" x14ac:dyDescent="0.2">
      <c r="A1451" s="20"/>
      <c r="B1451" s="33"/>
      <c r="C1451" s="63"/>
      <c r="D1451" s="22"/>
      <c r="E1451" s="23"/>
      <c r="F1451" s="23"/>
      <c r="G1451" s="23"/>
      <c r="H1451" s="23"/>
      <c r="I1451" s="23"/>
      <c r="J1451" s="23"/>
      <c r="K1451" s="23"/>
      <c r="L1451" s="23"/>
      <c r="M1451" s="23"/>
      <c r="N1451" s="27"/>
      <c r="O1451" s="23"/>
      <c r="P1451" s="23"/>
      <c r="Q1451" s="23"/>
      <c r="R1451" s="23"/>
      <c r="S1451" s="64"/>
      <c r="T1451" s="24"/>
      <c r="U1451" s="49"/>
      <c r="V1451" s="54"/>
      <c r="W1451" s="25"/>
      <c r="X1451" s="25"/>
      <c r="Y1451" s="25"/>
      <c r="Z1451" s="25"/>
      <c r="AA1451" s="25"/>
      <c r="AB1451" s="25"/>
      <c r="AC1451" s="25"/>
      <c r="AD1451" s="55"/>
    </row>
    <row r="1452" spans="1:30" ht="20" customHeight="1" x14ac:dyDescent="0.2">
      <c r="A1452" s="20"/>
      <c r="B1452" s="33"/>
      <c r="C1452" s="63"/>
      <c r="D1452" s="22"/>
      <c r="E1452" s="23"/>
      <c r="F1452" s="23"/>
      <c r="G1452" s="23"/>
      <c r="H1452" s="23"/>
      <c r="I1452" s="23"/>
      <c r="J1452" s="23"/>
      <c r="K1452" s="23"/>
      <c r="L1452" s="23"/>
      <c r="M1452" s="23"/>
      <c r="N1452" s="27"/>
      <c r="O1452" s="23"/>
      <c r="P1452" s="23"/>
      <c r="Q1452" s="23"/>
      <c r="R1452" s="23"/>
      <c r="S1452" s="64"/>
      <c r="T1452" s="24"/>
      <c r="U1452" s="49"/>
      <c r="V1452" s="54"/>
      <c r="W1452" s="25"/>
      <c r="X1452" s="25"/>
      <c r="Y1452" s="25"/>
      <c r="Z1452" s="25"/>
      <c r="AA1452" s="25"/>
      <c r="AB1452" s="25"/>
      <c r="AC1452" s="25"/>
      <c r="AD1452" s="55"/>
    </row>
    <row r="1453" spans="1:30" ht="20" customHeight="1" x14ac:dyDescent="0.2">
      <c r="A1453" s="20"/>
      <c r="B1453" s="33"/>
      <c r="C1453" s="63"/>
      <c r="D1453" s="22"/>
      <c r="E1453" s="23"/>
      <c r="F1453" s="23"/>
      <c r="G1453" s="23"/>
      <c r="H1453" s="23"/>
      <c r="I1453" s="23"/>
      <c r="J1453" s="23"/>
      <c r="K1453" s="23"/>
      <c r="L1453" s="23"/>
      <c r="M1453" s="23"/>
      <c r="N1453" s="27"/>
      <c r="O1453" s="23"/>
      <c r="P1453" s="23"/>
      <c r="Q1453" s="23"/>
      <c r="R1453" s="23"/>
      <c r="S1453" s="64"/>
      <c r="T1453" s="24"/>
      <c r="U1453" s="49"/>
      <c r="V1453" s="54"/>
      <c r="W1453" s="25"/>
      <c r="X1453" s="25"/>
      <c r="Y1453" s="25"/>
      <c r="Z1453" s="25"/>
      <c r="AA1453" s="25"/>
      <c r="AB1453" s="25"/>
      <c r="AC1453" s="25"/>
      <c r="AD1453" s="55"/>
    </row>
    <row r="1454" spans="1:30" ht="20" customHeight="1" x14ac:dyDescent="0.2">
      <c r="A1454" s="20"/>
      <c r="B1454" s="33"/>
      <c r="C1454" s="63"/>
      <c r="D1454" s="22"/>
      <c r="E1454" s="23"/>
      <c r="F1454" s="23"/>
      <c r="G1454" s="23"/>
      <c r="H1454" s="23"/>
      <c r="I1454" s="23"/>
      <c r="J1454" s="23"/>
      <c r="K1454" s="23"/>
      <c r="L1454" s="23"/>
      <c r="M1454" s="23"/>
      <c r="N1454" s="27"/>
      <c r="O1454" s="23"/>
      <c r="P1454" s="23"/>
      <c r="Q1454" s="23"/>
      <c r="R1454" s="23"/>
      <c r="S1454" s="64"/>
      <c r="T1454" s="24"/>
      <c r="U1454" s="49"/>
      <c r="V1454" s="54"/>
      <c r="W1454" s="25"/>
      <c r="X1454" s="25"/>
      <c r="Y1454" s="25"/>
      <c r="Z1454" s="25"/>
      <c r="AA1454" s="25"/>
      <c r="AB1454" s="25"/>
      <c r="AC1454" s="25"/>
      <c r="AD1454" s="55"/>
    </row>
    <row r="1455" spans="1:30" ht="20" customHeight="1" x14ac:dyDescent="0.2">
      <c r="A1455" s="20"/>
      <c r="B1455" s="33"/>
      <c r="C1455" s="63"/>
      <c r="D1455" s="22"/>
      <c r="E1455" s="23"/>
      <c r="F1455" s="23"/>
      <c r="G1455" s="23"/>
      <c r="H1455" s="23"/>
      <c r="I1455" s="23"/>
      <c r="J1455" s="23"/>
      <c r="K1455" s="23"/>
      <c r="L1455" s="23"/>
      <c r="M1455" s="23"/>
      <c r="N1455" s="27"/>
      <c r="O1455" s="23"/>
      <c r="P1455" s="23"/>
      <c r="Q1455" s="23"/>
      <c r="R1455" s="23"/>
      <c r="S1455" s="64"/>
      <c r="T1455" s="24"/>
      <c r="U1455" s="49"/>
      <c r="V1455" s="54"/>
      <c r="W1455" s="25"/>
      <c r="X1455" s="25"/>
      <c r="Y1455" s="25"/>
      <c r="Z1455" s="25"/>
      <c r="AA1455" s="25"/>
      <c r="AB1455" s="25"/>
      <c r="AC1455" s="25"/>
      <c r="AD1455" s="55"/>
    </row>
    <row r="1456" spans="1:30" ht="20" customHeight="1" x14ac:dyDescent="0.2">
      <c r="A1456" s="20"/>
      <c r="B1456" s="33"/>
      <c r="C1456" s="63"/>
      <c r="D1456" s="22"/>
      <c r="E1456" s="23"/>
      <c r="F1456" s="23"/>
      <c r="G1456" s="23"/>
      <c r="H1456" s="23"/>
      <c r="I1456" s="23"/>
      <c r="J1456" s="23"/>
      <c r="K1456" s="23"/>
      <c r="L1456" s="23"/>
      <c r="M1456" s="23"/>
      <c r="N1456" s="27"/>
      <c r="O1456" s="23"/>
      <c r="P1456" s="23"/>
      <c r="Q1456" s="23"/>
      <c r="R1456" s="23"/>
      <c r="S1456" s="64"/>
      <c r="T1456" s="24"/>
      <c r="U1456" s="49"/>
      <c r="V1456" s="54"/>
      <c r="W1456" s="25"/>
      <c r="X1456" s="25"/>
      <c r="Y1456" s="25"/>
      <c r="Z1456" s="25"/>
      <c r="AA1456" s="25"/>
      <c r="AB1456" s="25"/>
      <c r="AC1456" s="25"/>
      <c r="AD1456" s="55"/>
    </row>
    <row r="1457" spans="1:30" ht="20" customHeight="1" x14ac:dyDescent="0.2">
      <c r="A1457" s="20"/>
      <c r="B1457" s="33"/>
      <c r="C1457" s="63"/>
      <c r="D1457" s="22"/>
      <c r="E1457" s="23"/>
      <c r="F1457" s="23"/>
      <c r="G1457" s="23"/>
      <c r="H1457" s="23"/>
      <c r="I1457" s="23"/>
      <c r="J1457" s="23"/>
      <c r="K1457" s="23"/>
      <c r="L1457" s="23"/>
      <c r="M1457" s="23"/>
      <c r="N1457" s="27"/>
      <c r="O1457" s="23"/>
      <c r="P1457" s="23"/>
      <c r="Q1457" s="23"/>
      <c r="R1457" s="23"/>
      <c r="S1457" s="64"/>
      <c r="T1457" s="24"/>
      <c r="U1457" s="49"/>
      <c r="V1457" s="54"/>
      <c r="W1457" s="25"/>
      <c r="X1457" s="25"/>
      <c r="Y1457" s="25"/>
      <c r="Z1457" s="25"/>
      <c r="AA1457" s="25"/>
      <c r="AB1457" s="25"/>
      <c r="AC1457" s="25"/>
      <c r="AD1457" s="55"/>
    </row>
    <row r="1458" spans="1:30" ht="20" customHeight="1" thickBot="1" x14ac:dyDescent="0.25">
      <c r="A1458" s="20"/>
      <c r="B1458" s="34"/>
      <c r="C1458" s="65"/>
      <c r="D1458" s="66"/>
      <c r="E1458" s="67"/>
      <c r="F1458" s="67"/>
      <c r="G1458" s="67"/>
      <c r="H1458" s="67"/>
      <c r="I1458" s="67"/>
      <c r="J1458" s="67"/>
      <c r="K1458" s="67"/>
      <c r="L1458" s="67"/>
      <c r="M1458" s="67"/>
      <c r="N1458" s="68"/>
      <c r="O1458" s="67"/>
      <c r="P1458" s="67"/>
      <c r="Q1458" s="67"/>
      <c r="R1458" s="67"/>
      <c r="S1458" s="69"/>
      <c r="T1458" s="24"/>
      <c r="U1458" s="50"/>
      <c r="V1458" s="56"/>
      <c r="W1458" s="57"/>
      <c r="X1458" s="57"/>
      <c r="Y1458" s="57"/>
      <c r="Z1458" s="57"/>
      <c r="AA1458" s="57"/>
      <c r="AB1458" s="57"/>
      <c r="AC1458" s="57"/>
      <c r="AD1458" s="58"/>
    </row>
    <row r="1459" spans="1:30" ht="20" customHeight="1" x14ac:dyDescent="0.2">
      <c r="A1459" s="18"/>
      <c r="B1459" s="21"/>
      <c r="C1459" s="18"/>
      <c r="D1459" s="18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AD1459" s="26"/>
    </row>
    <row r="1460" spans="1:30" ht="20" customHeight="1" x14ac:dyDescent="0.2">
      <c r="A1460" s="18"/>
      <c r="B1460" s="21"/>
      <c r="C1460" s="18"/>
      <c r="D1460" s="18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AD1460" s="26"/>
    </row>
    <row r="1461" spans="1:30" ht="20" customHeight="1" x14ac:dyDescent="0.2">
      <c r="A1461" s="18"/>
      <c r="B1461" s="21"/>
      <c r="C1461" s="18"/>
      <c r="D1461" s="18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AD1461" s="26"/>
    </row>
    <row r="1462" spans="1:30" ht="20" customHeight="1" x14ac:dyDescent="0.2">
      <c r="A1462" s="18"/>
      <c r="B1462" s="21"/>
      <c r="C1462" s="18"/>
      <c r="D1462" s="18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AD1462" s="26"/>
    </row>
    <row r="1463" spans="1:30" ht="20" customHeight="1" x14ac:dyDescent="0.2">
      <c r="A1463" s="18"/>
      <c r="B1463" s="21"/>
      <c r="C1463" s="18"/>
      <c r="D1463" s="18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AD1463" s="26"/>
    </row>
    <row r="1464" spans="1:30" ht="20" customHeight="1" x14ac:dyDescent="0.2">
      <c r="A1464" s="18"/>
      <c r="B1464" s="21"/>
      <c r="C1464" s="18"/>
      <c r="D1464" s="18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AD1464" s="26"/>
    </row>
    <row r="1465" spans="1:30" ht="20" customHeight="1" x14ac:dyDescent="0.2">
      <c r="A1465" s="18"/>
      <c r="B1465" s="21"/>
      <c r="C1465" s="18"/>
      <c r="D1465" s="18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AD1465" s="26"/>
    </row>
    <row r="1466" spans="1:30" ht="20" customHeight="1" x14ac:dyDescent="0.2">
      <c r="A1466" s="18"/>
      <c r="B1466" s="21"/>
      <c r="C1466" s="18"/>
      <c r="D1466" s="18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AD1466" s="26"/>
    </row>
    <row r="1467" spans="1:30" ht="20" customHeight="1" x14ac:dyDescent="0.2">
      <c r="A1467" s="18"/>
      <c r="B1467" s="21"/>
      <c r="C1467" s="18"/>
      <c r="D1467" s="18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AD1467" s="26"/>
    </row>
    <row r="1468" spans="1:30" ht="20" customHeight="1" x14ac:dyDescent="0.2">
      <c r="A1468" s="18"/>
      <c r="B1468" s="21"/>
      <c r="C1468" s="18"/>
      <c r="D1468" s="18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AD1468" s="26"/>
    </row>
    <row r="1469" spans="1:30" ht="20" customHeight="1" x14ac:dyDescent="0.2">
      <c r="A1469" s="18"/>
      <c r="B1469" s="21"/>
      <c r="C1469" s="18"/>
      <c r="D1469" s="18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AD1469" s="26"/>
    </row>
    <row r="1470" spans="1:30" ht="20" customHeight="1" x14ac:dyDescent="0.2">
      <c r="A1470" s="18"/>
      <c r="B1470" s="21"/>
      <c r="C1470" s="18"/>
      <c r="D1470" s="18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AD1470" s="26"/>
    </row>
    <row r="1471" spans="1:30" ht="20" customHeight="1" x14ac:dyDescent="0.2">
      <c r="A1471" s="18"/>
      <c r="B1471" s="21"/>
      <c r="C1471" s="18"/>
      <c r="D1471" s="18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AD1471" s="26"/>
    </row>
    <row r="1472" spans="1:30" ht="20" customHeight="1" x14ac:dyDescent="0.2">
      <c r="A1472" s="18"/>
      <c r="B1472" s="21"/>
      <c r="C1472" s="18"/>
      <c r="D1472" s="18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AD1472" s="26"/>
    </row>
    <row r="1473" spans="1:30" ht="20" customHeight="1" x14ac:dyDescent="0.2">
      <c r="A1473" s="18"/>
      <c r="B1473" s="21"/>
      <c r="C1473" s="18"/>
      <c r="D1473" s="18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AD1473" s="26"/>
    </row>
    <row r="1474" spans="1:30" ht="20" customHeight="1" x14ac:dyDescent="0.2">
      <c r="A1474" s="18"/>
      <c r="B1474" s="21"/>
      <c r="C1474" s="18"/>
      <c r="D1474" s="18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AD1474" s="26"/>
    </row>
    <row r="1475" spans="1:30" ht="20" customHeight="1" x14ac:dyDescent="0.2">
      <c r="A1475" s="18"/>
      <c r="B1475" s="21"/>
      <c r="C1475" s="18"/>
      <c r="D1475" s="18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AD1475" s="26"/>
    </row>
    <row r="1476" spans="1:30" ht="20" customHeight="1" x14ac:dyDescent="0.2">
      <c r="A1476" s="18"/>
      <c r="B1476" s="21"/>
      <c r="C1476" s="18"/>
      <c r="D1476" s="18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AD1476" s="26"/>
    </row>
    <row r="1477" spans="1:30" ht="20" customHeight="1" x14ac:dyDescent="0.2">
      <c r="A1477" s="18"/>
      <c r="B1477" s="21"/>
      <c r="C1477" s="18"/>
      <c r="D1477" s="18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AD1477" s="26"/>
    </row>
    <row r="1478" spans="1:30" ht="20" customHeight="1" x14ac:dyDescent="0.2">
      <c r="A1478" s="18"/>
      <c r="B1478" s="21"/>
      <c r="C1478" s="18"/>
      <c r="D1478" s="18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AD1478" s="26"/>
    </row>
    <row r="1479" spans="1:30" ht="20" customHeight="1" x14ac:dyDescent="0.2">
      <c r="A1479" s="18"/>
      <c r="B1479" s="21"/>
      <c r="C1479" s="18"/>
      <c r="D1479" s="18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AD1479" s="26"/>
    </row>
    <row r="1480" spans="1:30" ht="20" customHeight="1" x14ac:dyDescent="0.2">
      <c r="A1480" s="18"/>
      <c r="B1480" s="21"/>
      <c r="C1480" s="18"/>
      <c r="D1480" s="18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AD1480" s="26"/>
    </row>
    <row r="1481" spans="1:30" ht="20" customHeight="1" x14ac:dyDescent="0.2">
      <c r="A1481" s="18"/>
      <c r="B1481" s="21"/>
      <c r="C1481" s="18"/>
      <c r="D1481" s="18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AD1481" s="26"/>
    </row>
    <row r="1482" spans="1:30" ht="20" customHeight="1" x14ac:dyDescent="0.2">
      <c r="A1482" s="18"/>
      <c r="B1482" s="21"/>
      <c r="C1482" s="18"/>
      <c r="D1482" s="18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AD1482" s="26"/>
    </row>
    <row r="1483" spans="1:30" ht="20" customHeight="1" x14ac:dyDescent="0.2">
      <c r="A1483" s="18"/>
      <c r="B1483" s="21"/>
      <c r="C1483" s="18"/>
      <c r="D1483" s="18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AD1483" s="26"/>
    </row>
    <row r="1484" spans="1:30" ht="20" customHeight="1" x14ac:dyDescent="0.2">
      <c r="A1484" s="18"/>
      <c r="B1484" s="21"/>
      <c r="C1484" s="18"/>
      <c r="D1484" s="18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AD1484" s="26"/>
    </row>
    <row r="1485" spans="1:30" ht="20" customHeight="1" x14ac:dyDescent="0.2">
      <c r="A1485" s="18"/>
      <c r="B1485" s="21"/>
      <c r="C1485" s="18"/>
      <c r="D1485" s="18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AD1485" s="26"/>
    </row>
    <row r="1486" spans="1:30" ht="20" customHeight="1" x14ac:dyDescent="0.2">
      <c r="A1486" s="18"/>
      <c r="B1486" s="21"/>
      <c r="C1486" s="18"/>
      <c r="D1486" s="18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AD1486" s="26"/>
    </row>
    <row r="1487" spans="1:30" ht="20" customHeight="1" x14ac:dyDescent="0.2">
      <c r="A1487" s="18"/>
      <c r="B1487" s="21"/>
      <c r="C1487" s="18"/>
      <c r="D1487" s="18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AD1487" s="26"/>
    </row>
    <row r="1488" spans="1:30" ht="20" customHeight="1" x14ac:dyDescent="0.2">
      <c r="A1488" s="18"/>
      <c r="B1488" s="21"/>
      <c r="C1488" s="18"/>
      <c r="D1488" s="18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AD1488" s="26"/>
    </row>
    <row r="1489" spans="1:30" ht="20" customHeight="1" x14ac:dyDescent="0.2">
      <c r="A1489" s="18"/>
      <c r="B1489" s="21"/>
      <c r="C1489" s="18"/>
      <c r="D1489" s="18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AD1489" s="26"/>
    </row>
    <row r="1490" spans="1:30" ht="20" customHeight="1" x14ac:dyDescent="0.2">
      <c r="A1490" s="18"/>
      <c r="B1490" s="21"/>
      <c r="C1490" s="18"/>
      <c r="D1490" s="18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AD1490" s="26"/>
    </row>
    <row r="1491" spans="1:30" ht="20" customHeight="1" x14ac:dyDescent="0.2">
      <c r="A1491" s="18"/>
      <c r="B1491" s="21"/>
      <c r="C1491" s="18"/>
      <c r="D1491" s="18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AD1491" s="26"/>
    </row>
    <row r="1492" spans="1:30" ht="20" customHeight="1" x14ac:dyDescent="0.2">
      <c r="A1492" s="18"/>
      <c r="B1492" s="21"/>
      <c r="C1492" s="18"/>
      <c r="D1492" s="18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AD1492" s="26"/>
    </row>
    <row r="1493" spans="1:30" ht="20" customHeight="1" x14ac:dyDescent="0.2">
      <c r="A1493" s="18"/>
      <c r="B1493" s="21"/>
      <c r="C1493" s="18"/>
      <c r="D1493" s="18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AD1493" s="26"/>
    </row>
    <row r="1494" spans="1:30" ht="20" customHeight="1" x14ac:dyDescent="0.2">
      <c r="A1494" s="18"/>
      <c r="B1494" s="21"/>
      <c r="C1494" s="18"/>
      <c r="D1494" s="18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AD1494" s="26"/>
    </row>
    <row r="1495" spans="1:30" ht="20" customHeight="1" x14ac:dyDescent="0.2">
      <c r="A1495" s="18"/>
      <c r="B1495" s="21"/>
      <c r="C1495" s="18"/>
      <c r="D1495" s="18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AD1495" s="26"/>
    </row>
    <row r="1496" spans="1:30" ht="20" customHeight="1" x14ac:dyDescent="0.2">
      <c r="A1496" s="18"/>
      <c r="B1496" s="21"/>
      <c r="C1496" s="18"/>
      <c r="D1496" s="18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AD1496" s="26"/>
    </row>
    <row r="1497" spans="1:30" ht="20" customHeight="1" x14ac:dyDescent="0.2">
      <c r="A1497" s="18"/>
      <c r="B1497" s="21"/>
      <c r="C1497" s="18"/>
      <c r="D1497" s="18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AD1497" s="26"/>
    </row>
    <row r="1498" spans="1:30" ht="20" customHeight="1" x14ac:dyDescent="0.2">
      <c r="A1498" s="18"/>
      <c r="B1498" s="21"/>
      <c r="C1498" s="18"/>
      <c r="D1498" s="18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AD1498" s="26"/>
    </row>
    <row r="1499" spans="1:30" ht="20" customHeight="1" x14ac:dyDescent="0.2">
      <c r="A1499" s="18"/>
      <c r="B1499" s="21"/>
      <c r="C1499" s="18"/>
      <c r="D1499" s="18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AD1499" s="26"/>
    </row>
    <row r="1500" spans="1:30" ht="20" customHeight="1" x14ac:dyDescent="0.2">
      <c r="A1500" s="18"/>
      <c r="B1500" s="21"/>
      <c r="C1500" s="18"/>
      <c r="D1500" s="18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AD1500" s="26"/>
    </row>
    <row r="1501" spans="1:30" ht="20" customHeight="1" x14ac:dyDescent="0.2">
      <c r="A1501" s="18"/>
      <c r="B1501" s="21"/>
      <c r="C1501" s="18"/>
      <c r="D1501" s="18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AD1501" s="26"/>
    </row>
    <row r="1502" spans="1:30" ht="20" customHeight="1" x14ac:dyDescent="0.2">
      <c r="A1502" s="18"/>
      <c r="B1502" s="21"/>
      <c r="C1502" s="18"/>
      <c r="D1502" s="18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AD1502" s="26"/>
    </row>
    <row r="1503" spans="1:30" ht="20" customHeight="1" x14ac:dyDescent="0.2">
      <c r="A1503" s="18"/>
      <c r="B1503" s="21"/>
      <c r="C1503" s="18"/>
      <c r="D1503" s="18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AD1503" s="26"/>
    </row>
    <row r="1504" spans="1:30" ht="20" customHeight="1" x14ac:dyDescent="0.2">
      <c r="A1504" s="18"/>
      <c r="B1504" s="21"/>
      <c r="C1504" s="18"/>
      <c r="D1504" s="18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AD1504" s="26"/>
    </row>
    <row r="1505" spans="1:30" ht="20" customHeight="1" x14ac:dyDescent="0.2">
      <c r="A1505" s="18"/>
      <c r="B1505" s="21"/>
      <c r="C1505" s="18"/>
      <c r="D1505" s="18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AD1505" s="26"/>
    </row>
    <row r="1506" spans="1:30" ht="20" customHeight="1" x14ac:dyDescent="0.2">
      <c r="A1506" s="18"/>
      <c r="B1506" s="21"/>
      <c r="C1506" s="18"/>
      <c r="D1506" s="18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AD1506" s="26"/>
    </row>
    <row r="1507" spans="1:30" ht="20" customHeight="1" x14ac:dyDescent="0.2">
      <c r="A1507" s="18"/>
      <c r="B1507" s="21"/>
      <c r="C1507" s="18"/>
      <c r="D1507" s="18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AD1507" s="26"/>
    </row>
    <row r="1508" spans="1:30" ht="20" customHeight="1" x14ac:dyDescent="0.2">
      <c r="A1508" s="18"/>
      <c r="B1508" s="21"/>
      <c r="C1508" s="18"/>
      <c r="D1508" s="18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AD1508" s="26"/>
    </row>
    <row r="1509" spans="1:30" ht="20" customHeight="1" x14ac:dyDescent="0.2">
      <c r="A1509" s="18"/>
      <c r="B1509" s="21"/>
      <c r="C1509" s="18"/>
      <c r="D1509" s="18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AD1509" s="26"/>
    </row>
    <row r="1510" spans="1:30" ht="20" customHeight="1" x14ac:dyDescent="0.2">
      <c r="A1510" s="18"/>
      <c r="B1510" s="21"/>
      <c r="C1510" s="18"/>
      <c r="D1510" s="18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AD1510" s="26"/>
    </row>
    <row r="1511" spans="1:30" ht="20" customHeight="1" x14ac:dyDescent="0.2">
      <c r="A1511" s="18"/>
      <c r="B1511" s="21"/>
      <c r="C1511" s="18"/>
      <c r="D1511" s="18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AD1511" s="26"/>
    </row>
    <row r="1512" spans="1:30" ht="20" customHeight="1" x14ac:dyDescent="0.2">
      <c r="A1512" s="18"/>
      <c r="B1512" s="21"/>
      <c r="C1512" s="18"/>
      <c r="D1512" s="18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AD1512" s="26"/>
    </row>
    <row r="1513" spans="1:30" ht="20" customHeight="1" x14ac:dyDescent="0.2">
      <c r="A1513" s="18"/>
      <c r="B1513" s="21"/>
      <c r="C1513" s="18"/>
      <c r="D1513" s="18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AD1513" s="26"/>
    </row>
    <row r="1514" spans="1:30" ht="20" customHeight="1" x14ac:dyDescent="0.2">
      <c r="A1514" s="18"/>
      <c r="B1514" s="21"/>
      <c r="C1514" s="18"/>
      <c r="D1514" s="18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AD1514" s="26"/>
    </row>
    <row r="1515" spans="1:30" ht="20" customHeight="1" x14ac:dyDescent="0.2">
      <c r="A1515" s="18"/>
      <c r="B1515" s="21"/>
      <c r="C1515" s="18"/>
      <c r="D1515" s="18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AD1515" s="26"/>
    </row>
    <row r="1516" spans="1:30" ht="20" customHeight="1" x14ac:dyDescent="0.2">
      <c r="A1516" s="18"/>
      <c r="B1516" s="21"/>
      <c r="C1516" s="18"/>
      <c r="D1516" s="18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AD1516" s="26"/>
    </row>
    <row r="1517" spans="1:30" ht="20" customHeight="1" x14ac:dyDescent="0.2">
      <c r="A1517" s="18"/>
      <c r="B1517" s="21"/>
      <c r="C1517" s="18"/>
      <c r="D1517" s="18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AD1517" s="26"/>
    </row>
    <row r="1518" spans="1:30" ht="20" customHeight="1" x14ac:dyDescent="0.2">
      <c r="A1518" s="18"/>
      <c r="B1518" s="21"/>
      <c r="C1518" s="18"/>
      <c r="D1518" s="18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AD1518" s="26"/>
    </row>
    <row r="1519" spans="1:30" ht="20" customHeight="1" x14ac:dyDescent="0.2">
      <c r="A1519" s="18"/>
      <c r="B1519" s="21"/>
      <c r="C1519" s="18"/>
      <c r="D1519" s="18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AD1519" s="26"/>
    </row>
    <row r="1520" spans="1:30" ht="20" customHeight="1" x14ac:dyDescent="0.2">
      <c r="A1520" s="18"/>
      <c r="B1520" s="21"/>
      <c r="C1520" s="18"/>
      <c r="D1520" s="18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AD1520" s="26"/>
    </row>
    <row r="1521" spans="1:30" ht="20" customHeight="1" x14ac:dyDescent="0.2">
      <c r="A1521" s="18"/>
      <c r="B1521" s="21"/>
      <c r="C1521" s="18"/>
      <c r="D1521" s="18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AD1521" s="26"/>
    </row>
    <row r="1522" spans="1:30" ht="20" customHeight="1" x14ac:dyDescent="0.2">
      <c r="A1522" s="18"/>
      <c r="B1522" s="21"/>
      <c r="C1522" s="18"/>
      <c r="D1522" s="18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AD1522" s="26"/>
    </row>
    <row r="1523" spans="1:30" ht="20" customHeight="1" x14ac:dyDescent="0.2">
      <c r="A1523" s="18"/>
      <c r="B1523" s="21"/>
      <c r="C1523" s="18"/>
      <c r="D1523" s="18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AD1523" s="26"/>
    </row>
    <row r="1524" spans="1:30" ht="20" customHeight="1" x14ac:dyDescent="0.2">
      <c r="A1524" s="18"/>
      <c r="B1524" s="21"/>
      <c r="C1524" s="18"/>
      <c r="D1524" s="18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AD1524" s="26"/>
    </row>
    <row r="1525" spans="1:30" ht="20" customHeight="1" x14ac:dyDescent="0.2">
      <c r="A1525" s="18"/>
      <c r="B1525" s="21"/>
      <c r="C1525" s="18"/>
      <c r="D1525" s="18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AD1525" s="26"/>
    </row>
    <row r="1526" spans="1:30" ht="20" customHeight="1" x14ac:dyDescent="0.2">
      <c r="A1526" s="18"/>
      <c r="B1526" s="21"/>
      <c r="C1526" s="18"/>
      <c r="D1526" s="18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AD1526" s="26"/>
    </row>
    <row r="1527" spans="1:30" ht="20" customHeight="1" x14ac:dyDescent="0.2">
      <c r="A1527" s="18"/>
      <c r="B1527" s="21"/>
      <c r="C1527" s="18"/>
      <c r="D1527" s="18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AD1527" s="26"/>
    </row>
    <row r="1528" spans="1:30" ht="20" customHeight="1" x14ac:dyDescent="0.2">
      <c r="A1528" s="18"/>
      <c r="B1528" s="21"/>
      <c r="C1528" s="18"/>
      <c r="D1528" s="18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AD1528" s="26"/>
    </row>
    <row r="1529" spans="1:30" ht="20" customHeight="1" x14ac:dyDescent="0.2">
      <c r="A1529" s="18"/>
      <c r="B1529" s="21"/>
      <c r="C1529" s="18"/>
      <c r="D1529" s="18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AD1529" s="26"/>
    </row>
    <row r="1530" spans="1:30" ht="20" customHeight="1" x14ac:dyDescent="0.2">
      <c r="A1530" s="18"/>
      <c r="B1530" s="21"/>
      <c r="C1530" s="18"/>
      <c r="D1530" s="18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AD1530" s="26"/>
    </row>
    <row r="1531" spans="1:30" ht="20" customHeight="1" x14ac:dyDescent="0.2">
      <c r="A1531" s="18"/>
      <c r="B1531" s="21"/>
      <c r="C1531" s="18"/>
      <c r="D1531" s="18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AD1531" s="26"/>
    </row>
    <row r="1532" spans="1:30" ht="20" customHeight="1" x14ac:dyDescent="0.2">
      <c r="A1532" s="18"/>
      <c r="B1532" s="21"/>
      <c r="C1532" s="18"/>
      <c r="D1532" s="18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AD1532" s="26"/>
    </row>
    <row r="1533" spans="1:30" ht="20" customHeight="1" x14ac:dyDescent="0.2">
      <c r="A1533" s="18"/>
      <c r="B1533" s="21"/>
      <c r="C1533" s="18"/>
      <c r="D1533" s="18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AD1533" s="26"/>
    </row>
    <row r="1534" spans="1:30" ht="20" customHeight="1" x14ac:dyDescent="0.2">
      <c r="A1534" s="18"/>
      <c r="B1534" s="21"/>
      <c r="C1534" s="18"/>
      <c r="D1534" s="18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AD1534" s="26"/>
    </row>
    <row r="1535" spans="1:30" ht="20" customHeight="1" x14ac:dyDescent="0.2">
      <c r="A1535" s="18"/>
      <c r="B1535" s="21"/>
      <c r="C1535" s="18"/>
      <c r="D1535" s="18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AD1535" s="26"/>
    </row>
    <row r="1536" spans="1:30" ht="20" customHeight="1" x14ac:dyDescent="0.2">
      <c r="A1536" s="18"/>
      <c r="B1536" s="21"/>
      <c r="C1536" s="18"/>
      <c r="D1536" s="18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AD1536" s="26"/>
    </row>
    <row r="1537" spans="1:30" ht="20" customHeight="1" x14ac:dyDescent="0.2">
      <c r="A1537" s="18"/>
      <c r="B1537" s="21"/>
      <c r="C1537" s="18"/>
      <c r="D1537" s="18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AD1537" s="26"/>
    </row>
    <row r="1538" spans="1:30" ht="20" customHeight="1" x14ac:dyDescent="0.2">
      <c r="A1538" s="18"/>
      <c r="B1538" s="21"/>
      <c r="C1538" s="18"/>
      <c r="D1538" s="18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AD1538" s="26"/>
    </row>
    <row r="1539" spans="1:30" ht="20" customHeight="1" x14ac:dyDescent="0.2">
      <c r="A1539" s="18"/>
      <c r="B1539" s="21"/>
      <c r="C1539" s="18"/>
      <c r="D1539" s="18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AD1539" s="26"/>
    </row>
    <row r="1540" spans="1:30" ht="20" customHeight="1" x14ac:dyDescent="0.2">
      <c r="A1540" s="18"/>
      <c r="B1540" s="21"/>
      <c r="C1540" s="18"/>
      <c r="D1540" s="18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AD1540" s="26"/>
    </row>
    <row r="1541" spans="1:30" ht="20" customHeight="1" x14ac:dyDescent="0.2">
      <c r="A1541" s="18"/>
      <c r="B1541" s="21"/>
      <c r="C1541" s="18"/>
      <c r="D1541" s="18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AD1541" s="26"/>
    </row>
    <row r="1542" spans="1:30" ht="20" customHeight="1" x14ac:dyDescent="0.2">
      <c r="A1542" s="18"/>
      <c r="B1542" s="21"/>
      <c r="C1542" s="18"/>
      <c r="D1542" s="18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AD1542" s="26"/>
    </row>
    <row r="1543" spans="1:30" ht="20" customHeight="1" x14ac:dyDescent="0.2">
      <c r="A1543" s="18"/>
      <c r="B1543" s="21"/>
      <c r="C1543" s="18"/>
      <c r="D1543" s="18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AD1543" s="26"/>
    </row>
    <row r="1544" spans="1:30" ht="20" customHeight="1" x14ac:dyDescent="0.2">
      <c r="A1544" s="18"/>
      <c r="B1544" s="21"/>
      <c r="C1544" s="18"/>
      <c r="D1544" s="18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AD1544" s="26"/>
    </row>
    <row r="1545" spans="1:30" ht="20" customHeight="1" x14ac:dyDescent="0.2">
      <c r="A1545" s="18"/>
      <c r="B1545" s="21"/>
      <c r="C1545" s="18"/>
      <c r="D1545" s="18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AD1545" s="26"/>
    </row>
    <row r="1546" spans="1:30" ht="20" customHeight="1" x14ac:dyDescent="0.2">
      <c r="A1546" s="18"/>
      <c r="B1546" s="21"/>
      <c r="C1546" s="18"/>
      <c r="D1546" s="18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AD1546" s="26"/>
    </row>
    <row r="1547" spans="1:30" ht="20" customHeight="1" x14ac:dyDescent="0.2">
      <c r="A1547" s="18"/>
      <c r="B1547" s="21"/>
      <c r="C1547" s="18"/>
      <c r="D1547" s="18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AD1547" s="26"/>
    </row>
    <row r="1548" spans="1:30" ht="20" customHeight="1" x14ac:dyDescent="0.2">
      <c r="AD1548" s="26"/>
    </row>
    <row r="1549" spans="1:30" ht="20" customHeight="1" x14ac:dyDescent="0.2">
      <c r="AD1549" s="26"/>
    </row>
    <row r="1550" spans="1:30" ht="20" customHeight="1" x14ac:dyDescent="0.2">
      <c r="AD1550" s="26"/>
    </row>
  </sheetData>
  <sortState xmlns:xlrd2="http://schemas.microsoft.com/office/spreadsheetml/2017/richdata2" ref="A2:AF754">
    <sortCondition descending="1" ref="S754"/>
  </sortState>
  <mergeCells count="2">
    <mergeCell ref="C1:S1"/>
    <mergeCell ref="V1:AD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D845B-0407-9A40-A9A1-F43B421625ED}">
  <dimension ref="A1:AD1550"/>
  <sheetViews>
    <sheetView workbookViewId="0">
      <pane ySplit="1" topLeftCell="A678" activePane="bottomLeft" state="frozen"/>
      <selection activeCell="M1" sqref="M1"/>
      <selection pane="bottomLeft" sqref="A1:XFD1048576"/>
    </sheetView>
  </sheetViews>
  <sheetFormatPr baseColWidth="10" defaultColWidth="15.83203125" defaultRowHeight="16" x14ac:dyDescent="0.2"/>
  <cols>
    <col min="1" max="1" width="15.83203125" style="29" hidden="1" customWidth="1"/>
    <col min="2" max="2" width="17.83203125" style="29" bestFit="1" customWidth="1"/>
    <col min="3" max="8" width="15.83203125" style="29"/>
    <col min="9" max="10" width="18.5" style="29" bestFit="1" customWidth="1"/>
    <col min="11" max="12" width="15.83203125" style="29"/>
    <col min="13" max="13" width="18.5" style="29" bestFit="1" customWidth="1"/>
    <col min="14" max="14" width="20.6640625" style="29" bestFit="1" customWidth="1"/>
    <col min="15" max="17" width="15.83203125" style="29"/>
    <col min="18" max="18" width="24.6640625" style="29" bestFit="1" customWidth="1"/>
    <col min="19" max="19" width="15.83203125" style="29"/>
    <col min="20" max="20" width="15.83203125" style="26" hidden="1" customWidth="1"/>
    <col min="21" max="21" width="17.83203125" style="32" bestFit="1" customWidth="1"/>
    <col min="22" max="29" width="15.83203125" style="28"/>
    <col min="30" max="30" width="15.83203125" style="30"/>
    <col min="31" max="16384" width="15.83203125" style="26"/>
  </cols>
  <sheetData>
    <row r="1" spans="1:30" ht="20" customHeight="1" thickBot="1" x14ac:dyDescent="0.25">
      <c r="C1" s="41" t="s">
        <v>2968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3"/>
      <c r="U1" s="44" t="s">
        <v>2969</v>
      </c>
      <c r="V1" s="36" t="s">
        <v>2970</v>
      </c>
      <c r="W1" s="36"/>
      <c r="X1" s="36"/>
      <c r="Y1" s="36"/>
      <c r="Z1" s="36"/>
      <c r="AA1" s="36"/>
      <c r="AB1" s="36"/>
      <c r="AC1" s="36"/>
      <c r="AD1" s="37"/>
    </row>
    <row r="2" spans="1:30" s="19" customFormat="1" ht="20" customHeight="1" thickBot="1" x14ac:dyDescent="0.25">
      <c r="A2" s="17"/>
      <c r="B2" s="35" t="s">
        <v>7</v>
      </c>
      <c r="C2" s="38" t="s">
        <v>0</v>
      </c>
      <c r="D2" s="39" t="s">
        <v>1460</v>
      </c>
      <c r="E2" s="39" t="s">
        <v>1</v>
      </c>
      <c r="F2" s="39" t="s">
        <v>2</v>
      </c>
      <c r="G2" s="39" t="s">
        <v>3</v>
      </c>
      <c r="H2" s="39" t="s">
        <v>1465</v>
      </c>
      <c r="I2" s="39" t="s">
        <v>2965</v>
      </c>
      <c r="J2" s="39" t="s">
        <v>2966</v>
      </c>
      <c r="K2" s="39" t="s">
        <v>1470</v>
      </c>
      <c r="L2" s="39" t="s">
        <v>1466</v>
      </c>
      <c r="M2" s="39" t="s">
        <v>1471</v>
      </c>
      <c r="N2" s="39" t="s">
        <v>1472</v>
      </c>
      <c r="O2" s="39" t="s">
        <v>1467</v>
      </c>
      <c r="P2" s="39" t="s">
        <v>1468</v>
      </c>
      <c r="Q2" s="39" t="s">
        <v>1469</v>
      </c>
      <c r="R2" s="39" t="s">
        <v>2971</v>
      </c>
      <c r="S2" s="40" t="s">
        <v>2972</v>
      </c>
      <c r="T2" s="19" t="s">
        <v>1478</v>
      </c>
      <c r="U2" s="44" t="s">
        <v>1478</v>
      </c>
      <c r="V2" s="45" t="s">
        <v>1484</v>
      </c>
      <c r="W2" s="46" t="s">
        <v>1485</v>
      </c>
      <c r="X2" s="46" t="s">
        <v>1486</v>
      </c>
      <c r="Y2" s="46" t="s">
        <v>1487</v>
      </c>
      <c r="Z2" s="46" t="s">
        <v>1488</v>
      </c>
      <c r="AA2" s="46" t="s">
        <v>1489</v>
      </c>
      <c r="AB2" s="46" t="s">
        <v>1490</v>
      </c>
      <c r="AC2" s="46" t="s">
        <v>1491</v>
      </c>
      <c r="AD2" s="47" t="s">
        <v>1492</v>
      </c>
    </row>
    <row r="3" spans="1:30" ht="20" customHeight="1" x14ac:dyDescent="0.2">
      <c r="A3" s="20" t="s">
        <v>39</v>
      </c>
      <c r="B3" s="33" t="str">
        <f>SUBSTITUTE(A3,"/Users/timomiessen/Desktop/imagesdk/blackmen1/","Image_")</f>
        <v>Image_BM_127.jpg</v>
      </c>
      <c r="C3" s="59" t="s">
        <v>4</v>
      </c>
      <c r="D3" s="60" t="s">
        <v>2973</v>
      </c>
      <c r="E3" s="61">
        <v>1</v>
      </c>
      <c r="F3" s="61">
        <v>0</v>
      </c>
      <c r="G3" s="61">
        <v>0</v>
      </c>
      <c r="H3" s="61">
        <v>0</v>
      </c>
      <c r="I3" s="61">
        <v>0</v>
      </c>
      <c r="J3" s="61">
        <v>0</v>
      </c>
      <c r="K3" s="61">
        <v>0</v>
      </c>
      <c r="L3" s="61">
        <v>0</v>
      </c>
      <c r="M3" s="61">
        <v>0</v>
      </c>
      <c r="N3" s="61">
        <v>0</v>
      </c>
      <c r="O3" s="61">
        <v>0</v>
      </c>
      <c r="P3" s="61">
        <v>1</v>
      </c>
      <c r="Q3" s="61">
        <v>0</v>
      </c>
      <c r="R3" s="61" cm="1">
        <f t="array" ref="R3">_xlfn.IFS(H3=1,1,K3=1,1,L3=1,1,M3=1,1,N3=1,1,P3=1,1,TRUE,0)</f>
        <v>1</v>
      </c>
      <c r="S3" s="62">
        <f>IF(AND(G3=1,R3=1),0,R3)</f>
        <v>1</v>
      </c>
      <c r="T3" s="24" t="s">
        <v>1524</v>
      </c>
      <c r="U3" s="48">
        <f>SUBSTITUTE(T3,".",",")*1</f>
        <v>0.189311873167753</v>
      </c>
      <c r="V3" s="51">
        <f>IF(U3&gt;=0.1, 1, 0)</f>
        <v>1</v>
      </c>
      <c r="W3" s="52">
        <f>IF(U3&gt;=0.2, 1, 0)</f>
        <v>0</v>
      </c>
      <c r="X3" s="52">
        <f>IF(U3&gt;=0.3, 1, 0)</f>
        <v>0</v>
      </c>
      <c r="Y3" s="52">
        <f>IF(U3&gt;=0.4, 1, 0)</f>
        <v>0</v>
      </c>
      <c r="Z3" s="52">
        <f>IF(U3&gt;=0.5, 1, 0)</f>
        <v>0</v>
      </c>
      <c r="AA3" s="52">
        <f>IF(U3&gt;=0.6, 1, 0)</f>
        <v>0</v>
      </c>
      <c r="AB3" s="52">
        <f>IF(U3&gt;=0.7, 1, 0)</f>
        <v>0</v>
      </c>
      <c r="AC3" s="52">
        <f>IF(U3&gt;=0.8, 1, 0)</f>
        <v>0</v>
      </c>
      <c r="AD3" s="53">
        <f>IF(U3&gt;=0.9, 1, 0)</f>
        <v>0</v>
      </c>
    </row>
    <row r="4" spans="1:30" ht="20" customHeight="1" x14ac:dyDescent="0.2">
      <c r="A4" s="20" t="s">
        <v>172</v>
      </c>
      <c r="B4" s="33" t="str">
        <f>SUBSTITUTE(A4,"/Users/timomiessen/Desktop/imagesdk/blackmen1/","Image_")</f>
        <v>Image_BM_247.jpg</v>
      </c>
      <c r="C4" s="63" t="s">
        <v>4</v>
      </c>
      <c r="D4" s="22" t="s">
        <v>2973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1</v>
      </c>
      <c r="L4" s="23">
        <v>0</v>
      </c>
      <c r="M4" s="23">
        <v>0</v>
      </c>
      <c r="N4" s="23">
        <v>0</v>
      </c>
      <c r="O4" s="23">
        <v>0</v>
      </c>
      <c r="P4" s="23">
        <v>1</v>
      </c>
      <c r="Q4" s="23">
        <v>0</v>
      </c>
      <c r="R4" s="23" cm="1">
        <f t="array" ref="R4">_xlfn.IFS(H4=1,1,K4=1,1,L4=1,1,M4=1,1,N4=1,1,P4=1,1,TRUE,0)</f>
        <v>1</v>
      </c>
      <c r="S4" s="64">
        <f>IF(AND(G4=1,R4=1),0,R4)</f>
        <v>1</v>
      </c>
      <c r="T4" s="24" t="s">
        <v>1657</v>
      </c>
      <c r="U4" s="49">
        <f>SUBSTITUTE(T4,".",",")*1</f>
        <v>7.24189933389425E-2</v>
      </c>
      <c r="V4" s="54">
        <f>IF(U4&gt;=0.1, 1, 0)</f>
        <v>0</v>
      </c>
      <c r="W4" s="25">
        <f>IF(U4&gt;=0.2, 1, 0)</f>
        <v>0</v>
      </c>
      <c r="X4" s="25">
        <f>IF(U4&gt;=0.3, 1, 0)</f>
        <v>0</v>
      </c>
      <c r="Y4" s="25">
        <f>IF(U4&gt;=0.4, 1, 0)</f>
        <v>0</v>
      </c>
      <c r="Z4" s="25">
        <f>IF(U4&gt;=0.5, 1, 0)</f>
        <v>0</v>
      </c>
      <c r="AA4" s="25">
        <f>IF(U4&gt;=0.6, 1, 0)</f>
        <v>0</v>
      </c>
      <c r="AB4" s="25">
        <f>IF(U4&gt;=0.7, 1, 0)</f>
        <v>0</v>
      </c>
      <c r="AC4" s="25">
        <f>IF(U4&gt;=0.8, 1, 0)</f>
        <v>0</v>
      </c>
      <c r="AD4" s="55">
        <f>IF(U4&gt;=0.9, 1, 0)</f>
        <v>0</v>
      </c>
    </row>
    <row r="5" spans="1:30" ht="20" customHeight="1" x14ac:dyDescent="0.2">
      <c r="A5" s="20" t="s">
        <v>173</v>
      </c>
      <c r="B5" s="33" t="str">
        <f>SUBSTITUTE(A5,"/Users/timomiessen/Desktop/imagesdk/blackmen1/","Image_")</f>
        <v>Image_BM_248.jpg</v>
      </c>
      <c r="C5" s="63" t="s">
        <v>4</v>
      </c>
      <c r="D5" s="22" t="s">
        <v>2973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1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 cm="1">
        <f t="array" ref="R5">_xlfn.IFS(H5=1,1,K5=1,1,L5=1,1,M5=1,1,N5=1,1,P5=1,1,TRUE,0)</f>
        <v>1</v>
      </c>
      <c r="S5" s="64">
        <f>IF(AND(G5=1,R5=1),0,R5)</f>
        <v>1</v>
      </c>
      <c r="T5" s="24" t="s">
        <v>1658</v>
      </c>
      <c r="U5" s="49">
        <f>SUBSTITUTE(T5,".",",")*1</f>
        <v>0.172281563282012</v>
      </c>
      <c r="V5" s="54">
        <f>IF(U5&gt;=0.1, 1, 0)</f>
        <v>1</v>
      </c>
      <c r="W5" s="25">
        <f>IF(U5&gt;=0.2, 1, 0)</f>
        <v>0</v>
      </c>
      <c r="X5" s="25">
        <f>IF(U5&gt;=0.3, 1, 0)</f>
        <v>0</v>
      </c>
      <c r="Y5" s="25">
        <f>IF(U5&gt;=0.4, 1, 0)</f>
        <v>0</v>
      </c>
      <c r="Z5" s="25">
        <f>IF(U5&gt;=0.5, 1, 0)</f>
        <v>0</v>
      </c>
      <c r="AA5" s="25">
        <f>IF(U5&gt;=0.6, 1, 0)</f>
        <v>0</v>
      </c>
      <c r="AB5" s="25">
        <f>IF(U5&gt;=0.7, 1, 0)</f>
        <v>0</v>
      </c>
      <c r="AC5" s="25">
        <f>IF(U5&gt;=0.8, 1, 0)</f>
        <v>0</v>
      </c>
      <c r="AD5" s="55">
        <f>IF(U5&gt;=0.9, 1, 0)</f>
        <v>0</v>
      </c>
    </row>
    <row r="6" spans="1:30" ht="20" customHeight="1" x14ac:dyDescent="0.2">
      <c r="A6" s="20" t="s">
        <v>174</v>
      </c>
      <c r="B6" s="33" t="str">
        <f>SUBSTITUTE(A6,"/Users/timomiessen/Desktop/imagesdk/blackmen1/","Image_")</f>
        <v>Image_BM_249.jpg</v>
      </c>
      <c r="C6" s="63" t="s">
        <v>4</v>
      </c>
      <c r="D6" s="22" t="s">
        <v>2973</v>
      </c>
      <c r="E6" s="23">
        <v>0</v>
      </c>
      <c r="F6" s="23">
        <v>0</v>
      </c>
      <c r="G6" s="23">
        <v>0</v>
      </c>
      <c r="H6" s="23">
        <v>0</v>
      </c>
      <c r="I6" s="23">
        <v>1</v>
      </c>
      <c r="J6" s="23">
        <v>0</v>
      </c>
      <c r="K6" s="23">
        <v>1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 cm="1">
        <f t="array" ref="R6">_xlfn.IFS(H6=1,1,K6=1,1,L6=1,1,M6=1,1,N6=1,1,P6=1,1,TRUE,0)</f>
        <v>1</v>
      </c>
      <c r="S6" s="64">
        <f>IF(AND(G6=1,R6=1),0,R6)</f>
        <v>1</v>
      </c>
      <c r="T6" s="24" t="s">
        <v>1659</v>
      </c>
      <c r="U6" s="49">
        <f>SUBSTITUTE(T6,".",",")*1</f>
        <v>0.19148105941712801</v>
      </c>
      <c r="V6" s="54">
        <f>IF(U6&gt;=0.1, 1, 0)</f>
        <v>1</v>
      </c>
      <c r="W6" s="25">
        <f>IF(U6&gt;=0.2, 1, 0)</f>
        <v>0</v>
      </c>
      <c r="X6" s="25">
        <f>IF(U6&gt;=0.3, 1, 0)</f>
        <v>0</v>
      </c>
      <c r="Y6" s="25">
        <f>IF(U6&gt;=0.4, 1, 0)</f>
        <v>0</v>
      </c>
      <c r="Z6" s="25">
        <f>IF(U6&gt;=0.5, 1, 0)</f>
        <v>0</v>
      </c>
      <c r="AA6" s="25">
        <f>IF(U6&gt;=0.6, 1, 0)</f>
        <v>0</v>
      </c>
      <c r="AB6" s="25">
        <f>IF(U6&gt;=0.7, 1, 0)</f>
        <v>0</v>
      </c>
      <c r="AC6" s="25">
        <f>IF(U6&gt;=0.8, 1, 0)</f>
        <v>0</v>
      </c>
      <c r="AD6" s="55">
        <f>IF(U6&gt;=0.9, 1, 0)</f>
        <v>0</v>
      </c>
    </row>
    <row r="7" spans="1:30" ht="20" customHeight="1" x14ac:dyDescent="0.2">
      <c r="A7" s="20" t="s">
        <v>176</v>
      </c>
      <c r="B7" s="33" t="str">
        <f>SUBSTITUTE(A7,"/Users/timomiessen/Desktop/imagesdk/blackmen1/","Image_")</f>
        <v>Image_BM_250.jpg</v>
      </c>
      <c r="C7" s="63" t="s">
        <v>4</v>
      </c>
      <c r="D7" s="22" t="s">
        <v>2973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1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 cm="1">
        <f t="array" ref="R7">_xlfn.IFS(H7=1,1,K7=1,1,L7=1,1,M7=1,1,N7=1,1,P7=1,1,TRUE,0)</f>
        <v>1</v>
      </c>
      <c r="S7" s="64">
        <f>IF(AND(G7=1,R7=1),0,R7)</f>
        <v>1</v>
      </c>
      <c r="T7" s="24" t="s">
        <v>1661</v>
      </c>
      <c r="U7" s="49">
        <f>SUBSTITUTE(T7,".",",")*1</f>
        <v>0.195863597095012</v>
      </c>
      <c r="V7" s="54">
        <f>IF(U7&gt;=0.1, 1, 0)</f>
        <v>1</v>
      </c>
      <c r="W7" s="25">
        <f>IF(U7&gt;=0.2, 1, 0)</f>
        <v>0</v>
      </c>
      <c r="X7" s="25">
        <f>IF(U7&gt;=0.3, 1, 0)</f>
        <v>0</v>
      </c>
      <c r="Y7" s="25">
        <f>IF(U7&gt;=0.4, 1, 0)</f>
        <v>0</v>
      </c>
      <c r="Z7" s="25">
        <f>IF(U7&gt;=0.5, 1, 0)</f>
        <v>0</v>
      </c>
      <c r="AA7" s="25">
        <f>IF(U7&gt;=0.6, 1, 0)</f>
        <v>0</v>
      </c>
      <c r="AB7" s="25">
        <f>IF(U7&gt;=0.7, 1, 0)</f>
        <v>0</v>
      </c>
      <c r="AC7" s="25">
        <f>IF(U7&gt;=0.8, 1, 0)</f>
        <v>0</v>
      </c>
      <c r="AD7" s="55">
        <f>IF(U7&gt;=0.9, 1, 0)</f>
        <v>0</v>
      </c>
    </row>
    <row r="8" spans="1:30" ht="20" customHeight="1" x14ac:dyDescent="0.2">
      <c r="A8" s="20" t="s">
        <v>177</v>
      </c>
      <c r="B8" s="33" t="str">
        <f>SUBSTITUTE(A8,"/Users/timomiessen/Desktop/imagesdk/blackmen1/","Image_")</f>
        <v>Image_BM_251.jpg</v>
      </c>
      <c r="C8" s="63" t="s">
        <v>4</v>
      </c>
      <c r="D8" s="22" t="s">
        <v>2973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1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 cm="1">
        <f t="array" ref="R8">_xlfn.IFS(H8=1,1,K8=1,1,L8=1,1,M8=1,1,N8=1,1,P8=1,1,TRUE,0)</f>
        <v>1</v>
      </c>
      <c r="S8" s="64">
        <f>IF(AND(G8=1,R8=1),0,R8)</f>
        <v>1</v>
      </c>
      <c r="T8" s="24" t="s">
        <v>1662</v>
      </c>
      <c r="U8" s="49">
        <f>SUBSTITUTE(T8,".",",")*1</f>
        <v>0.38169041275978</v>
      </c>
      <c r="V8" s="54">
        <f>IF(U8&gt;=0.1, 1, 0)</f>
        <v>1</v>
      </c>
      <c r="W8" s="25">
        <f>IF(U8&gt;=0.2, 1, 0)</f>
        <v>1</v>
      </c>
      <c r="X8" s="25">
        <f>IF(U8&gt;=0.3, 1, 0)</f>
        <v>1</v>
      </c>
      <c r="Y8" s="25">
        <f>IF(U8&gt;=0.4, 1, 0)</f>
        <v>0</v>
      </c>
      <c r="Z8" s="25">
        <f>IF(U8&gt;=0.5, 1, 0)</f>
        <v>0</v>
      </c>
      <c r="AA8" s="25">
        <f>IF(U8&gt;=0.6, 1, 0)</f>
        <v>0</v>
      </c>
      <c r="AB8" s="25">
        <f>IF(U8&gt;=0.7, 1, 0)</f>
        <v>0</v>
      </c>
      <c r="AC8" s="25">
        <f>IF(U8&gt;=0.8, 1, 0)</f>
        <v>0</v>
      </c>
      <c r="AD8" s="55">
        <f>IF(U8&gt;=0.9, 1, 0)</f>
        <v>0</v>
      </c>
    </row>
    <row r="9" spans="1:30" ht="20" customHeight="1" x14ac:dyDescent="0.2">
      <c r="A9" s="20" t="s">
        <v>178</v>
      </c>
      <c r="B9" s="33" t="str">
        <f>SUBSTITUTE(A9,"/Users/timomiessen/Desktop/imagesdk/blackmen1/","Image_")</f>
        <v>Image_BM_252.jpg</v>
      </c>
      <c r="C9" s="63" t="s">
        <v>4</v>
      </c>
      <c r="D9" s="22" t="s">
        <v>2973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1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 cm="1">
        <f t="array" ref="R9">_xlfn.IFS(H9=1,1,K9=1,1,L9=1,1,M9=1,1,N9=1,1,P9=1,1,TRUE,0)</f>
        <v>1</v>
      </c>
      <c r="S9" s="64">
        <f>IF(AND(G9=1,R9=1),0,R9)</f>
        <v>1</v>
      </c>
      <c r="T9" s="24" t="s">
        <v>1663</v>
      </c>
      <c r="U9" s="49">
        <f>SUBSTITUTE(T9,".",",")*1</f>
        <v>8.5891118273139E-2</v>
      </c>
      <c r="V9" s="54">
        <f>IF(U9&gt;=0.1, 1, 0)</f>
        <v>0</v>
      </c>
      <c r="W9" s="25">
        <f>IF(U9&gt;=0.2, 1, 0)</f>
        <v>0</v>
      </c>
      <c r="X9" s="25">
        <f>IF(U9&gt;=0.3, 1, 0)</f>
        <v>0</v>
      </c>
      <c r="Y9" s="25">
        <f>IF(U9&gt;=0.4, 1, 0)</f>
        <v>0</v>
      </c>
      <c r="Z9" s="25">
        <f>IF(U9&gt;=0.5, 1, 0)</f>
        <v>0</v>
      </c>
      <c r="AA9" s="25">
        <f>IF(U9&gt;=0.6, 1, 0)</f>
        <v>0</v>
      </c>
      <c r="AB9" s="25">
        <f>IF(U9&gt;=0.7, 1, 0)</f>
        <v>0</v>
      </c>
      <c r="AC9" s="25">
        <f>IF(U9&gt;=0.8, 1, 0)</f>
        <v>0</v>
      </c>
      <c r="AD9" s="55">
        <f>IF(U9&gt;=0.9, 1, 0)</f>
        <v>0</v>
      </c>
    </row>
    <row r="10" spans="1:30" ht="20" customHeight="1" x14ac:dyDescent="0.2">
      <c r="A10" s="20" t="s">
        <v>179</v>
      </c>
      <c r="B10" s="33" t="str">
        <f>SUBSTITUTE(A10,"/Users/timomiessen/Desktop/imagesdk/blackmen1/","Image_")</f>
        <v>Image_BM_253.jpg</v>
      </c>
      <c r="C10" s="63" t="s">
        <v>4</v>
      </c>
      <c r="D10" s="22" t="s">
        <v>2973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1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 cm="1">
        <f t="array" ref="R10">_xlfn.IFS(H10=1,1,K10=1,1,L10=1,1,M10=1,1,N10=1,1,P10=1,1,TRUE,0)</f>
        <v>1</v>
      </c>
      <c r="S10" s="64">
        <f>IF(AND(G10=1,R10=1),0,R10)</f>
        <v>1</v>
      </c>
      <c r="T10" s="24" t="s">
        <v>1664</v>
      </c>
      <c r="U10" s="49">
        <f>SUBSTITUTE(T10,".",",")*1</f>
        <v>0.14202400296926401</v>
      </c>
      <c r="V10" s="54">
        <f>IF(U10&gt;=0.1, 1, 0)</f>
        <v>1</v>
      </c>
      <c r="W10" s="25">
        <f>IF(U10&gt;=0.2, 1, 0)</f>
        <v>0</v>
      </c>
      <c r="X10" s="25">
        <f>IF(U10&gt;=0.3, 1, 0)</f>
        <v>0</v>
      </c>
      <c r="Y10" s="25">
        <f>IF(U10&gt;=0.4, 1, 0)</f>
        <v>0</v>
      </c>
      <c r="Z10" s="25">
        <f>IF(U10&gt;=0.5, 1, 0)</f>
        <v>0</v>
      </c>
      <c r="AA10" s="25">
        <f>IF(U10&gt;=0.6, 1, 0)</f>
        <v>0</v>
      </c>
      <c r="AB10" s="25">
        <f>IF(U10&gt;=0.7, 1, 0)</f>
        <v>0</v>
      </c>
      <c r="AC10" s="25">
        <f>IF(U10&gt;=0.8, 1, 0)</f>
        <v>0</v>
      </c>
      <c r="AD10" s="55">
        <f>IF(U10&gt;=0.9, 1, 0)</f>
        <v>0</v>
      </c>
    </row>
    <row r="11" spans="1:30" ht="20" customHeight="1" x14ac:dyDescent="0.2">
      <c r="A11" s="20" t="s">
        <v>180</v>
      </c>
      <c r="B11" s="33" t="str">
        <f>SUBSTITUTE(A11,"/Users/timomiessen/Desktop/imagesdk/blackmen1/","Image_")</f>
        <v>Image_BM_254.jpg</v>
      </c>
      <c r="C11" s="63" t="s">
        <v>4</v>
      </c>
      <c r="D11" s="22" t="s">
        <v>2973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1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 cm="1">
        <f t="array" ref="R11">_xlfn.IFS(H11=1,1,K11=1,1,L11=1,1,M11=1,1,N11=1,1,P11=1,1,TRUE,0)</f>
        <v>1</v>
      </c>
      <c r="S11" s="64">
        <f>IF(AND(G11=1,R11=1),0,R11)</f>
        <v>1</v>
      </c>
      <c r="T11" s="24" t="s">
        <v>1665</v>
      </c>
      <c r="U11" s="49">
        <f>SUBSTITUTE(T11,".",",")*1</f>
        <v>0.123314723372459</v>
      </c>
      <c r="V11" s="54">
        <f>IF(U11&gt;=0.1, 1, 0)</f>
        <v>1</v>
      </c>
      <c r="W11" s="25">
        <f>IF(U11&gt;=0.2, 1, 0)</f>
        <v>0</v>
      </c>
      <c r="X11" s="25">
        <f>IF(U11&gt;=0.3, 1, 0)</f>
        <v>0</v>
      </c>
      <c r="Y11" s="25">
        <f>IF(U11&gt;=0.4, 1, 0)</f>
        <v>0</v>
      </c>
      <c r="Z11" s="25">
        <f>IF(U11&gt;=0.5, 1, 0)</f>
        <v>0</v>
      </c>
      <c r="AA11" s="25">
        <f>IF(U11&gt;=0.6, 1, 0)</f>
        <v>0</v>
      </c>
      <c r="AB11" s="25">
        <f>IF(U11&gt;=0.7, 1, 0)</f>
        <v>0</v>
      </c>
      <c r="AC11" s="25">
        <f>IF(U11&gt;=0.8, 1, 0)</f>
        <v>0</v>
      </c>
      <c r="AD11" s="55">
        <f>IF(U11&gt;=0.9, 1, 0)</f>
        <v>0</v>
      </c>
    </row>
    <row r="12" spans="1:30" ht="20" customHeight="1" x14ac:dyDescent="0.2">
      <c r="A12" s="20" t="s">
        <v>181</v>
      </c>
      <c r="B12" s="33" t="str">
        <f>SUBSTITUTE(A12,"/Users/timomiessen/Desktop/imagesdk/blackmen1/","Image_")</f>
        <v>Image_BM_255.jpg</v>
      </c>
      <c r="C12" s="63" t="s">
        <v>4</v>
      </c>
      <c r="D12" s="22" t="s">
        <v>2973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1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 cm="1">
        <f t="array" ref="R12">_xlfn.IFS(H12=1,1,K12=1,1,L12=1,1,M12=1,1,N12=1,1,P12=1,1,TRUE,0)</f>
        <v>1</v>
      </c>
      <c r="S12" s="64">
        <f>IF(AND(G12=1,R12=1),0,R12)</f>
        <v>1</v>
      </c>
      <c r="T12" s="24" t="s">
        <v>1666</v>
      </c>
      <c r="U12" s="49">
        <f>SUBSTITUTE(T12,".",",")*1</f>
        <v>0.34254052117466899</v>
      </c>
      <c r="V12" s="54">
        <f>IF(U12&gt;=0.1, 1, 0)</f>
        <v>1</v>
      </c>
      <c r="W12" s="25">
        <f>IF(U12&gt;=0.2, 1, 0)</f>
        <v>1</v>
      </c>
      <c r="X12" s="25">
        <f>IF(U12&gt;=0.3, 1, 0)</f>
        <v>1</v>
      </c>
      <c r="Y12" s="25">
        <f>IF(U12&gt;=0.4, 1, 0)</f>
        <v>0</v>
      </c>
      <c r="Z12" s="25">
        <f>IF(U12&gt;=0.5, 1, 0)</f>
        <v>0</v>
      </c>
      <c r="AA12" s="25">
        <f>IF(U12&gt;=0.6, 1, 0)</f>
        <v>0</v>
      </c>
      <c r="AB12" s="25">
        <f>IF(U12&gt;=0.7, 1, 0)</f>
        <v>0</v>
      </c>
      <c r="AC12" s="25">
        <f>IF(U12&gt;=0.8, 1, 0)</f>
        <v>0</v>
      </c>
      <c r="AD12" s="55">
        <f>IF(U12&gt;=0.9, 1, 0)</f>
        <v>0</v>
      </c>
    </row>
    <row r="13" spans="1:30" ht="20" customHeight="1" x14ac:dyDescent="0.2">
      <c r="A13" s="20" t="s">
        <v>182</v>
      </c>
      <c r="B13" s="33" t="str">
        <f>SUBSTITUTE(A13,"/Users/timomiessen/Desktop/imagesdk/blackmen1/","Image_")</f>
        <v>Image_BM_256.jpg</v>
      </c>
      <c r="C13" s="63" t="s">
        <v>4</v>
      </c>
      <c r="D13" s="22" t="s">
        <v>2973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1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 cm="1">
        <f t="array" ref="R13">_xlfn.IFS(H13=1,1,K13=1,1,L13=1,1,M13=1,1,N13=1,1,P13=1,1,TRUE,0)</f>
        <v>1</v>
      </c>
      <c r="S13" s="64">
        <f>IF(AND(G13=1,R13=1),0,R13)</f>
        <v>1</v>
      </c>
      <c r="T13" s="24" t="s">
        <v>1667</v>
      </c>
      <c r="U13" s="49">
        <f>SUBSTITUTE(T13,".",",")*1</f>
        <v>0.26529072225093803</v>
      </c>
      <c r="V13" s="54">
        <f>IF(U13&gt;=0.1, 1, 0)</f>
        <v>1</v>
      </c>
      <c r="W13" s="25">
        <f>IF(U13&gt;=0.2, 1, 0)</f>
        <v>1</v>
      </c>
      <c r="X13" s="25">
        <f>IF(U13&gt;=0.3, 1, 0)</f>
        <v>0</v>
      </c>
      <c r="Y13" s="25">
        <f>IF(U13&gt;=0.4, 1, 0)</f>
        <v>0</v>
      </c>
      <c r="Z13" s="25">
        <f>IF(U13&gt;=0.5, 1, 0)</f>
        <v>0</v>
      </c>
      <c r="AA13" s="25">
        <f>IF(U13&gt;=0.6, 1, 0)</f>
        <v>0</v>
      </c>
      <c r="AB13" s="25">
        <f>IF(U13&gt;=0.7, 1, 0)</f>
        <v>0</v>
      </c>
      <c r="AC13" s="25">
        <f>IF(U13&gt;=0.8, 1, 0)</f>
        <v>0</v>
      </c>
      <c r="AD13" s="55">
        <f>IF(U13&gt;=0.9, 1, 0)</f>
        <v>0</v>
      </c>
    </row>
    <row r="14" spans="1:30" ht="20" customHeight="1" x14ac:dyDescent="0.2">
      <c r="A14" s="20" t="s">
        <v>183</v>
      </c>
      <c r="B14" s="33" t="str">
        <f>SUBSTITUTE(A14,"/Users/timomiessen/Desktop/imagesdk/blackmen1/","Image_")</f>
        <v>Image_BM_257.jpg</v>
      </c>
      <c r="C14" s="63" t="s">
        <v>4</v>
      </c>
      <c r="D14" s="22" t="s">
        <v>2973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1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 cm="1">
        <f t="array" ref="R14">_xlfn.IFS(H14=1,1,K14=1,1,L14=1,1,M14=1,1,N14=1,1,P14=1,1,TRUE,0)</f>
        <v>1</v>
      </c>
      <c r="S14" s="64">
        <f>IF(AND(G14=1,R14=1),0,R14)</f>
        <v>1</v>
      </c>
      <c r="T14" s="24" t="s">
        <v>1668</v>
      </c>
      <c r="U14" s="49">
        <f>SUBSTITUTE(T14,".",",")*1</f>
        <v>9.8553065210580798E-2</v>
      </c>
      <c r="V14" s="54">
        <f>IF(U14&gt;=0.1, 1, 0)</f>
        <v>0</v>
      </c>
      <c r="W14" s="25">
        <f>IF(U14&gt;=0.2, 1, 0)</f>
        <v>0</v>
      </c>
      <c r="X14" s="25">
        <f>IF(U14&gt;=0.3, 1, 0)</f>
        <v>0</v>
      </c>
      <c r="Y14" s="25">
        <f>IF(U14&gt;=0.4, 1, 0)</f>
        <v>0</v>
      </c>
      <c r="Z14" s="25">
        <f>IF(U14&gt;=0.5, 1, 0)</f>
        <v>0</v>
      </c>
      <c r="AA14" s="25">
        <f>IF(U14&gt;=0.6, 1, 0)</f>
        <v>0</v>
      </c>
      <c r="AB14" s="25">
        <f>IF(U14&gt;=0.7, 1, 0)</f>
        <v>0</v>
      </c>
      <c r="AC14" s="25">
        <f>IF(U14&gt;=0.8, 1, 0)</f>
        <v>0</v>
      </c>
      <c r="AD14" s="55">
        <f>IF(U14&gt;=0.9, 1, 0)</f>
        <v>0</v>
      </c>
    </row>
    <row r="15" spans="1:30" ht="20" customHeight="1" x14ac:dyDescent="0.2">
      <c r="A15" s="20" t="s">
        <v>184</v>
      </c>
      <c r="B15" s="33" t="str">
        <f>SUBSTITUTE(A15,"/Users/timomiessen/Desktop/imagesdk/blackmen1/","Image_")</f>
        <v>Image_BM_258.jpg</v>
      </c>
      <c r="C15" s="63" t="s">
        <v>4</v>
      </c>
      <c r="D15" s="22" t="s">
        <v>2973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1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 cm="1">
        <f t="array" ref="R15">_xlfn.IFS(H15=1,1,K15=1,1,L15=1,1,M15=1,1,N15=1,1,P15=1,1,TRUE,0)</f>
        <v>1</v>
      </c>
      <c r="S15" s="64">
        <f>IF(AND(G15=1,R15=1),0,R15)</f>
        <v>1</v>
      </c>
      <c r="T15" s="24" t="s">
        <v>1669</v>
      </c>
      <c r="U15" s="49">
        <f>SUBSTITUTE(T15,".",",")*1</f>
        <v>0.40213094651699</v>
      </c>
      <c r="V15" s="54">
        <f>IF(U15&gt;=0.1, 1, 0)</f>
        <v>1</v>
      </c>
      <c r="W15" s="25">
        <f>IF(U15&gt;=0.2, 1, 0)</f>
        <v>1</v>
      </c>
      <c r="X15" s="25">
        <f>IF(U15&gt;=0.3, 1, 0)</f>
        <v>1</v>
      </c>
      <c r="Y15" s="25">
        <f>IF(U15&gt;=0.4, 1, 0)</f>
        <v>1</v>
      </c>
      <c r="Z15" s="25">
        <f>IF(U15&gt;=0.5, 1, 0)</f>
        <v>0</v>
      </c>
      <c r="AA15" s="25">
        <f>IF(U15&gt;=0.6, 1, 0)</f>
        <v>0</v>
      </c>
      <c r="AB15" s="25">
        <f>IF(U15&gt;=0.7, 1, 0)</f>
        <v>0</v>
      </c>
      <c r="AC15" s="25">
        <f>IF(U15&gt;=0.8, 1, 0)</f>
        <v>0</v>
      </c>
      <c r="AD15" s="55">
        <f>IF(U15&gt;=0.9, 1, 0)</f>
        <v>0</v>
      </c>
    </row>
    <row r="16" spans="1:30" ht="20" customHeight="1" x14ac:dyDescent="0.2">
      <c r="A16" s="20" t="s">
        <v>185</v>
      </c>
      <c r="B16" s="33" t="str">
        <f>SUBSTITUTE(A16,"/Users/timomiessen/Desktop/imagesdk/blackmen1/","Image_")</f>
        <v>Image_BM_259.jpg</v>
      </c>
      <c r="C16" s="63" t="s">
        <v>4</v>
      </c>
      <c r="D16" s="22" t="s">
        <v>2973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1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 cm="1">
        <f t="array" ref="R16">_xlfn.IFS(H16=1,1,K16=1,1,L16=1,1,M16=1,1,N16=1,1,P16=1,1,TRUE,0)</f>
        <v>1</v>
      </c>
      <c r="S16" s="64">
        <f>IF(AND(G16=1,R16=1),0,R16)</f>
        <v>1</v>
      </c>
      <c r="T16" s="24" t="s">
        <v>1670</v>
      </c>
      <c r="U16" s="49">
        <f>SUBSTITUTE(T16,".",",")*1</f>
        <v>9.1632716357707894E-2</v>
      </c>
      <c r="V16" s="54">
        <f>IF(U16&gt;=0.1, 1, 0)</f>
        <v>0</v>
      </c>
      <c r="W16" s="25">
        <f>IF(U16&gt;=0.2, 1, 0)</f>
        <v>0</v>
      </c>
      <c r="X16" s="25">
        <f>IF(U16&gt;=0.3, 1, 0)</f>
        <v>0</v>
      </c>
      <c r="Y16" s="25">
        <f>IF(U16&gt;=0.4, 1, 0)</f>
        <v>0</v>
      </c>
      <c r="Z16" s="25">
        <f>IF(U16&gt;=0.5, 1, 0)</f>
        <v>0</v>
      </c>
      <c r="AA16" s="25">
        <f>IF(U16&gt;=0.6, 1, 0)</f>
        <v>0</v>
      </c>
      <c r="AB16" s="25">
        <f>IF(U16&gt;=0.7, 1, 0)</f>
        <v>0</v>
      </c>
      <c r="AC16" s="25">
        <f>IF(U16&gt;=0.8, 1, 0)</f>
        <v>0</v>
      </c>
      <c r="AD16" s="55">
        <f>IF(U16&gt;=0.9, 1, 0)</f>
        <v>0</v>
      </c>
    </row>
    <row r="17" spans="1:30" ht="20" customHeight="1" x14ac:dyDescent="0.2">
      <c r="A17" s="20" t="s">
        <v>187</v>
      </c>
      <c r="B17" s="33" t="str">
        <f>SUBSTITUTE(A17,"/Users/timomiessen/Desktop/imagesdk/blackmen1/","Image_")</f>
        <v>Image_BM_260.jpg</v>
      </c>
      <c r="C17" s="63" t="s">
        <v>4</v>
      </c>
      <c r="D17" s="22" t="s">
        <v>2973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1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 cm="1">
        <f t="array" ref="R17">_xlfn.IFS(H17=1,1,K17=1,1,L17=1,1,M17=1,1,N17=1,1,P17=1,1,TRUE,0)</f>
        <v>1</v>
      </c>
      <c r="S17" s="64">
        <f>IF(AND(G17=1,R17=1),0,R17)</f>
        <v>1</v>
      </c>
      <c r="T17" s="24" t="s">
        <v>1672</v>
      </c>
      <c r="U17" s="49">
        <f>SUBSTITUTE(T17,".",",")*1</f>
        <v>1.20200759265571E-2</v>
      </c>
      <c r="V17" s="54">
        <f>IF(U17&gt;=0.1, 1, 0)</f>
        <v>0</v>
      </c>
      <c r="W17" s="25">
        <f>IF(U17&gt;=0.2, 1, 0)</f>
        <v>0</v>
      </c>
      <c r="X17" s="25">
        <f>IF(U17&gt;=0.3, 1, 0)</f>
        <v>0</v>
      </c>
      <c r="Y17" s="25">
        <f>IF(U17&gt;=0.4, 1, 0)</f>
        <v>0</v>
      </c>
      <c r="Z17" s="25">
        <f>IF(U17&gt;=0.5, 1, 0)</f>
        <v>0</v>
      </c>
      <c r="AA17" s="25">
        <f>IF(U17&gt;=0.6, 1, 0)</f>
        <v>0</v>
      </c>
      <c r="AB17" s="25">
        <f>IF(U17&gt;=0.7, 1, 0)</f>
        <v>0</v>
      </c>
      <c r="AC17" s="25">
        <f>IF(U17&gt;=0.8, 1, 0)</f>
        <v>0</v>
      </c>
      <c r="AD17" s="55">
        <f>IF(U17&gt;=0.9, 1, 0)</f>
        <v>0</v>
      </c>
    </row>
    <row r="18" spans="1:30" ht="20" customHeight="1" x14ac:dyDescent="0.2">
      <c r="A18" s="20" t="s">
        <v>188</v>
      </c>
      <c r="B18" s="33" t="str">
        <f>SUBSTITUTE(A18,"/Users/timomiessen/Desktop/imagesdk/blackmen1/","Image_")</f>
        <v>Image_BM_261.jpg</v>
      </c>
      <c r="C18" s="63" t="s">
        <v>4</v>
      </c>
      <c r="D18" s="22" t="s">
        <v>2973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1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 cm="1">
        <f t="array" ref="R18">_xlfn.IFS(H18=1,1,K18=1,1,L18=1,1,M18=1,1,N18=1,1,P18=1,1,TRUE,0)</f>
        <v>1</v>
      </c>
      <c r="S18" s="64">
        <f>IF(AND(G18=1,R18=1),0,R18)</f>
        <v>1</v>
      </c>
      <c r="T18" s="24" t="s">
        <v>1673</v>
      </c>
      <c r="U18" s="49">
        <f>SUBSTITUTE(T18,".",",")*1</f>
        <v>0.16970330290496299</v>
      </c>
      <c r="V18" s="54">
        <f>IF(U18&gt;=0.1, 1, 0)</f>
        <v>1</v>
      </c>
      <c r="W18" s="25">
        <f>IF(U18&gt;=0.2, 1, 0)</f>
        <v>0</v>
      </c>
      <c r="X18" s="25">
        <f>IF(U18&gt;=0.3, 1, 0)</f>
        <v>0</v>
      </c>
      <c r="Y18" s="25">
        <f>IF(U18&gt;=0.4, 1, 0)</f>
        <v>0</v>
      </c>
      <c r="Z18" s="25">
        <f>IF(U18&gt;=0.5, 1, 0)</f>
        <v>0</v>
      </c>
      <c r="AA18" s="25">
        <f>IF(U18&gt;=0.6, 1, 0)</f>
        <v>0</v>
      </c>
      <c r="AB18" s="25">
        <f>IF(U18&gt;=0.7, 1, 0)</f>
        <v>0</v>
      </c>
      <c r="AC18" s="25">
        <f>IF(U18&gt;=0.8, 1, 0)</f>
        <v>0</v>
      </c>
      <c r="AD18" s="55">
        <f>IF(U18&gt;=0.9, 1, 0)</f>
        <v>0</v>
      </c>
    </row>
    <row r="19" spans="1:30" ht="20" customHeight="1" x14ac:dyDescent="0.2">
      <c r="A19" s="20" t="s">
        <v>189</v>
      </c>
      <c r="B19" s="33" t="str">
        <f>SUBSTITUTE(A19,"/Users/timomiessen/Desktop/imagesdk/blackmen1/","Image_")</f>
        <v>Image_BM_262.jpg</v>
      </c>
      <c r="C19" s="63" t="s">
        <v>4</v>
      </c>
      <c r="D19" s="22" t="s">
        <v>2973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1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 cm="1">
        <f t="array" ref="R19">_xlfn.IFS(H19=1,1,K19=1,1,L19=1,1,M19=1,1,N19=1,1,P19=1,1,TRUE,0)</f>
        <v>1</v>
      </c>
      <c r="S19" s="64">
        <f>IF(AND(G19=1,R19=1),0,R19)</f>
        <v>1</v>
      </c>
      <c r="T19" s="24" t="s">
        <v>1674</v>
      </c>
      <c r="U19" s="49">
        <f>SUBSTITUTE(T19,".",",")*1</f>
        <v>0.347305998206138</v>
      </c>
      <c r="V19" s="54">
        <f>IF(U19&gt;=0.1, 1, 0)</f>
        <v>1</v>
      </c>
      <c r="W19" s="25">
        <f>IF(U19&gt;=0.2, 1, 0)</f>
        <v>1</v>
      </c>
      <c r="X19" s="25">
        <f>IF(U19&gt;=0.3, 1, 0)</f>
        <v>1</v>
      </c>
      <c r="Y19" s="25">
        <f>IF(U19&gt;=0.4, 1, 0)</f>
        <v>0</v>
      </c>
      <c r="Z19" s="25">
        <f>IF(U19&gt;=0.5, 1, 0)</f>
        <v>0</v>
      </c>
      <c r="AA19" s="25">
        <f>IF(U19&gt;=0.6, 1, 0)</f>
        <v>0</v>
      </c>
      <c r="AB19" s="25">
        <f>IF(U19&gt;=0.7, 1, 0)</f>
        <v>0</v>
      </c>
      <c r="AC19" s="25">
        <f>IF(U19&gt;=0.8, 1, 0)</f>
        <v>0</v>
      </c>
      <c r="AD19" s="55">
        <f>IF(U19&gt;=0.9, 1, 0)</f>
        <v>0</v>
      </c>
    </row>
    <row r="20" spans="1:30" ht="20" customHeight="1" x14ac:dyDescent="0.2">
      <c r="A20" s="20" t="s">
        <v>190</v>
      </c>
      <c r="B20" s="33" t="str">
        <f>SUBSTITUTE(A20,"/Users/timomiessen/Desktop/imagesdk/blackmen1/","Image_")</f>
        <v>Image_BM_263.jpg</v>
      </c>
      <c r="C20" s="63" t="s">
        <v>4</v>
      </c>
      <c r="D20" s="22" t="s">
        <v>2973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1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 cm="1">
        <f t="array" ref="R20">_xlfn.IFS(H20=1,1,K20=1,1,L20=1,1,M20=1,1,N20=1,1,P20=1,1,TRUE,0)</f>
        <v>1</v>
      </c>
      <c r="S20" s="64">
        <f>IF(AND(G20=1,R20=1),0,R20)</f>
        <v>1</v>
      </c>
      <c r="T20" s="24" t="s">
        <v>1675</v>
      </c>
      <c r="U20" s="49">
        <f>SUBSTITUTE(T20,".",",")*1</f>
        <v>0.111553410068154</v>
      </c>
      <c r="V20" s="54">
        <f>IF(U20&gt;=0.1, 1, 0)</f>
        <v>1</v>
      </c>
      <c r="W20" s="25">
        <f>IF(U20&gt;=0.2, 1, 0)</f>
        <v>0</v>
      </c>
      <c r="X20" s="25">
        <f>IF(U20&gt;=0.3, 1, 0)</f>
        <v>0</v>
      </c>
      <c r="Y20" s="25">
        <f>IF(U20&gt;=0.4, 1, 0)</f>
        <v>0</v>
      </c>
      <c r="Z20" s="25">
        <f>IF(U20&gt;=0.5, 1, 0)</f>
        <v>0</v>
      </c>
      <c r="AA20" s="25">
        <f>IF(U20&gt;=0.6, 1, 0)</f>
        <v>0</v>
      </c>
      <c r="AB20" s="25">
        <f>IF(U20&gt;=0.7, 1, 0)</f>
        <v>0</v>
      </c>
      <c r="AC20" s="25">
        <f>IF(U20&gt;=0.8, 1, 0)</f>
        <v>0</v>
      </c>
      <c r="AD20" s="55">
        <f>IF(U20&gt;=0.9, 1, 0)</f>
        <v>0</v>
      </c>
    </row>
    <row r="21" spans="1:30" ht="20" customHeight="1" x14ac:dyDescent="0.2">
      <c r="A21" s="20" t="s">
        <v>191</v>
      </c>
      <c r="B21" s="33" t="str">
        <f>SUBSTITUTE(A21,"/Users/timomiessen/Desktop/imagesdk/blackmen1/","Image_")</f>
        <v>Image_BM_264.jpg</v>
      </c>
      <c r="C21" s="63" t="s">
        <v>4</v>
      </c>
      <c r="D21" s="22" t="s">
        <v>2973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1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 cm="1">
        <f t="array" ref="R21">_xlfn.IFS(H21=1,1,K21=1,1,L21=1,1,M21=1,1,N21=1,1,P21=1,1,TRUE,0)</f>
        <v>1</v>
      </c>
      <c r="S21" s="64">
        <f>IF(AND(G21=1,R21=1),0,R21)</f>
        <v>1</v>
      </c>
      <c r="T21" s="24" t="s">
        <v>1676</v>
      </c>
      <c r="U21" s="49">
        <f>SUBSTITUTE(T21,".",",")*1</f>
        <v>0.14484002068638799</v>
      </c>
      <c r="V21" s="54">
        <f>IF(U21&gt;=0.1, 1, 0)</f>
        <v>1</v>
      </c>
      <c r="W21" s="25">
        <f>IF(U21&gt;=0.2, 1, 0)</f>
        <v>0</v>
      </c>
      <c r="X21" s="25">
        <f>IF(U21&gt;=0.3, 1, 0)</f>
        <v>0</v>
      </c>
      <c r="Y21" s="25">
        <f>IF(U21&gt;=0.4, 1, 0)</f>
        <v>0</v>
      </c>
      <c r="Z21" s="25">
        <f>IF(U21&gt;=0.5, 1, 0)</f>
        <v>0</v>
      </c>
      <c r="AA21" s="25">
        <f>IF(U21&gt;=0.6, 1, 0)</f>
        <v>0</v>
      </c>
      <c r="AB21" s="25">
        <f>IF(U21&gt;=0.7, 1, 0)</f>
        <v>0</v>
      </c>
      <c r="AC21" s="25">
        <f>IF(U21&gt;=0.8, 1, 0)</f>
        <v>0</v>
      </c>
      <c r="AD21" s="55">
        <f>IF(U21&gt;=0.9, 1, 0)</f>
        <v>0</v>
      </c>
    </row>
    <row r="22" spans="1:30" ht="20" customHeight="1" x14ac:dyDescent="0.2">
      <c r="A22" s="20" t="s">
        <v>192</v>
      </c>
      <c r="B22" s="33" t="str">
        <f>SUBSTITUTE(A22,"/Users/timomiessen/Desktop/imagesdk/blackmen1/","Image_")</f>
        <v>Image_BM_265.jpg</v>
      </c>
      <c r="C22" s="63" t="s">
        <v>4</v>
      </c>
      <c r="D22" s="22" t="s">
        <v>2973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1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 cm="1">
        <f t="array" ref="R22">_xlfn.IFS(H22=1,1,K22=1,1,L22=1,1,M22=1,1,N22=1,1,P22=1,1,TRUE,0)</f>
        <v>1</v>
      </c>
      <c r="S22" s="64">
        <f>IF(AND(G22=1,R22=1),0,R22)</f>
        <v>1</v>
      </c>
      <c r="T22" s="24" t="s">
        <v>1677</v>
      </c>
      <c r="U22" s="49">
        <f>SUBSTITUTE(T22,".",",")*1</f>
        <v>0.91337123513221696</v>
      </c>
      <c r="V22" s="54">
        <f>IF(U22&gt;=0.1, 1, 0)</f>
        <v>1</v>
      </c>
      <c r="W22" s="25">
        <f>IF(U22&gt;=0.2, 1, 0)</f>
        <v>1</v>
      </c>
      <c r="X22" s="25">
        <f>IF(U22&gt;=0.3, 1, 0)</f>
        <v>1</v>
      </c>
      <c r="Y22" s="25">
        <f>IF(U22&gt;=0.4, 1, 0)</f>
        <v>1</v>
      </c>
      <c r="Z22" s="25">
        <f>IF(U22&gt;=0.5, 1, 0)</f>
        <v>1</v>
      </c>
      <c r="AA22" s="25">
        <f>IF(U22&gt;=0.6, 1, 0)</f>
        <v>1</v>
      </c>
      <c r="AB22" s="25">
        <f>IF(U22&gt;=0.7, 1, 0)</f>
        <v>1</v>
      </c>
      <c r="AC22" s="25">
        <f>IF(U22&gt;=0.8, 1, 0)</f>
        <v>1</v>
      </c>
      <c r="AD22" s="55">
        <f>IF(U22&gt;=0.9, 1, 0)</f>
        <v>1</v>
      </c>
    </row>
    <row r="23" spans="1:30" ht="20" customHeight="1" x14ac:dyDescent="0.2">
      <c r="A23" s="20" t="s">
        <v>193</v>
      </c>
      <c r="B23" s="33" t="str">
        <f>SUBSTITUTE(A23,"/Users/timomiessen/Desktop/imagesdk/blackmen1/","Image_")</f>
        <v>Image_BM_266.jpg</v>
      </c>
      <c r="C23" s="63" t="s">
        <v>4</v>
      </c>
      <c r="D23" s="22" t="s">
        <v>2973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1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 cm="1">
        <f t="array" ref="R23">_xlfn.IFS(H23=1,1,K23=1,1,L23=1,1,M23=1,1,N23=1,1,P23=1,1,TRUE,0)</f>
        <v>1</v>
      </c>
      <c r="S23" s="64">
        <f>IF(AND(G23=1,R23=1),0,R23)</f>
        <v>1</v>
      </c>
      <c r="T23" s="24" t="s">
        <v>1678</v>
      </c>
      <c r="U23" s="49">
        <f>SUBSTITUTE(T23,".",",")*1</f>
        <v>0.13366470858454699</v>
      </c>
      <c r="V23" s="54">
        <f>IF(U23&gt;=0.1, 1, 0)</f>
        <v>1</v>
      </c>
      <c r="W23" s="25">
        <f>IF(U23&gt;=0.2, 1, 0)</f>
        <v>0</v>
      </c>
      <c r="X23" s="25">
        <f>IF(U23&gt;=0.3, 1, 0)</f>
        <v>0</v>
      </c>
      <c r="Y23" s="25">
        <f>IF(U23&gt;=0.4, 1, 0)</f>
        <v>0</v>
      </c>
      <c r="Z23" s="25">
        <f>IF(U23&gt;=0.5, 1, 0)</f>
        <v>0</v>
      </c>
      <c r="AA23" s="25">
        <f>IF(U23&gt;=0.6, 1, 0)</f>
        <v>0</v>
      </c>
      <c r="AB23" s="25">
        <f>IF(U23&gt;=0.7, 1, 0)</f>
        <v>0</v>
      </c>
      <c r="AC23" s="25">
        <f>IF(U23&gt;=0.8, 1, 0)</f>
        <v>0</v>
      </c>
      <c r="AD23" s="55">
        <f>IF(U23&gt;=0.9, 1, 0)</f>
        <v>0</v>
      </c>
    </row>
    <row r="24" spans="1:30" ht="20" customHeight="1" x14ac:dyDescent="0.2">
      <c r="A24" s="20" t="s">
        <v>194</v>
      </c>
      <c r="B24" s="33" t="str">
        <f>SUBSTITUTE(A24,"/Users/timomiessen/Desktop/imagesdk/blackmen1/","Image_")</f>
        <v>Image_BM_267.jpg</v>
      </c>
      <c r="C24" s="63" t="s">
        <v>4</v>
      </c>
      <c r="D24" s="22" t="s">
        <v>2973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1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 cm="1">
        <f t="array" ref="R24">_xlfn.IFS(H24=1,1,K24=1,1,L24=1,1,M24=1,1,N24=1,1,P24=1,1,TRUE,0)</f>
        <v>1</v>
      </c>
      <c r="S24" s="64">
        <f>IF(AND(G24=1,R24=1),0,R24)</f>
        <v>1</v>
      </c>
      <c r="T24" s="24" t="s">
        <v>1679</v>
      </c>
      <c r="U24" s="49">
        <f>SUBSTITUTE(T24,".",",")*1</f>
        <v>0.183542549610137</v>
      </c>
      <c r="V24" s="54">
        <f>IF(U24&gt;=0.1, 1, 0)</f>
        <v>1</v>
      </c>
      <c r="W24" s="25">
        <f>IF(U24&gt;=0.2, 1, 0)</f>
        <v>0</v>
      </c>
      <c r="X24" s="25">
        <f>IF(U24&gt;=0.3, 1, 0)</f>
        <v>0</v>
      </c>
      <c r="Y24" s="25">
        <f>IF(U24&gt;=0.4, 1, 0)</f>
        <v>0</v>
      </c>
      <c r="Z24" s="25">
        <f>IF(U24&gt;=0.5, 1, 0)</f>
        <v>0</v>
      </c>
      <c r="AA24" s="25">
        <f>IF(U24&gt;=0.6, 1, 0)</f>
        <v>0</v>
      </c>
      <c r="AB24" s="25">
        <f>IF(U24&gt;=0.7, 1, 0)</f>
        <v>0</v>
      </c>
      <c r="AC24" s="25">
        <f>IF(U24&gt;=0.8, 1, 0)</f>
        <v>0</v>
      </c>
      <c r="AD24" s="55">
        <f>IF(U24&gt;=0.9, 1, 0)</f>
        <v>0</v>
      </c>
    </row>
    <row r="25" spans="1:30" ht="20" customHeight="1" x14ac:dyDescent="0.2">
      <c r="A25" s="20" t="s">
        <v>195</v>
      </c>
      <c r="B25" s="33" t="str">
        <f>SUBSTITUTE(A25,"/Users/timomiessen/Desktop/imagesdk/blackmen1/","Image_")</f>
        <v>Image_BM_268.jpg</v>
      </c>
      <c r="C25" s="63" t="s">
        <v>4</v>
      </c>
      <c r="D25" s="22" t="s">
        <v>2973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1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 cm="1">
        <f t="array" ref="R25">_xlfn.IFS(H25=1,1,K25=1,1,L25=1,1,M25=1,1,N25=1,1,P25=1,1,TRUE,0)</f>
        <v>1</v>
      </c>
      <c r="S25" s="64">
        <f>IF(AND(G25=1,R25=1),0,R25)</f>
        <v>1</v>
      </c>
      <c r="T25" s="24" t="s">
        <v>1680</v>
      </c>
      <c r="U25" s="49">
        <f>SUBSTITUTE(T25,".",",")*1</f>
        <v>0.40991324186325001</v>
      </c>
      <c r="V25" s="54">
        <f>IF(U25&gt;=0.1, 1, 0)</f>
        <v>1</v>
      </c>
      <c r="W25" s="25">
        <f>IF(U25&gt;=0.2, 1, 0)</f>
        <v>1</v>
      </c>
      <c r="X25" s="25">
        <f>IF(U25&gt;=0.3, 1, 0)</f>
        <v>1</v>
      </c>
      <c r="Y25" s="25">
        <f>IF(U25&gt;=0.4, 1, 0)</f>
        <v>1</v>
      </c>
      <c r="Z25" s="25">
        <f>IF(U25&gt;=0.5, 1, 0)</f>
        <v>0</v>
      </c>
      <c r="AA25" s="25">
        <f>IF(U25&gt;=0.6, 1, 0)</f>
        <v>0</v>
      </c>
      <c r="AB25" s="25">
        <f>IF(U25&gt;=0.7, 1, 0)</f>
        <v>0</v>
      </c>
      <c r="AC25" s="25">
        <f>IF(U25&gt;=0.8, 1, 0)</f>
        <v>0</v>
      </c>
      <c r="AD25" s="55">
        <f>IF(U25&gt;=0.9, 1, 0)</f>
        <v>0</v>
      </c>
    </row>
    <row r="26" spans="1:30" ht="20" customHeight="1" x14ac:dyDescent="0.2">
      <c r="A26" s="20" t="s">
        <v>196</v>
      </c>
      <c r="B26" s="33" t="str">
        <f>SUBSTITUTE(A26,"/Users/timomiessen/Desktop/imagesdk/blackmen1/","Image_")</f>
        <v>Image_BM_269.jpg</v>
      </c>
      <c r="C26" s="63" t="s">
        <v>4</v>
      </c>
      <c r="D26" s="22" t="s">
        <v>2973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1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 cm="1">
        <f t="array" ref="R26">_xlfn.IFS(H26=1,1,K26=1,1,L26=1,1,M26=1,1,N26=1,1,P26=1,1,TRUE,0)</f>
        <v>1</v>
      </c>
      <c r="S26" s="64">
        <f>IF(AND(G26=1,R26=1),0,R26)</f>
        <v>1</v>
      </c>
      <c r="T26" s="24" t="s">
        <v>1681</v>
      </c>
      <c r="U26" s="49">
        <f>SUBSTITUTE(T26,".",",")*1</f>
        <v>0.26242480613291203</v>
      </c>
      <c r="V26" s="54">
        <f>IF(U26&gt;=0.1, 1, 0)</f>
        <v>1</v>
      </c>
      <c r="W26" s="25">
        <f>IF(U26&gt;=0.2, 1, 0)</f>
        <v>1</v>
      </c>
      <c r="X26" s="25">
        <f>IF(U26&gt;=0.3, 1, 0)</f>
        <v>0</v>
      </c>
      <c r="Y26" s="25">
        <f>IF(U26&gt;=0.4, 1, 0)</f>
        <v>0</v>
      </c>
      <c r="Z26" s="25">
        <f>IF(U26&gt;=0.5, 1, 0)</f>
        <v>0</v>
      </c>
      <c r="AA26" s="25">
        <f>IF(U26&gt;=0.6, 1, 0)</f>
        <v>0</v>
      </c>
      <c r="AB26" s="25">
        <f>IF(U26&gt;=0.7, 1, 0)</f>
        <v>0</v>
      </c>
      <c r="AC26" s="25">
        <f>IF(U26&gt;=0.8, 1, 0)</f>
        <v>0</v>
      </c>
      <c r="AD26" s="55">
        <f>IF(U26&gt;=0.9, 1, 0)</f>
        <v>0</v>
      </c>
    </row>
    <row r="27" spans="1:30" ht="20" customHeight="1" x14ac:dyDescent="0.2">
      <c r="A27" s="20" t="s">
        <v>198</v>
      </c>
      <c r="B27" s="33" t="str">
        <f>SUBSTITUTE(A27,"/Users/timomiessen/Desktop/imagesdk/blackmen1/","Image_")</f>
        <v>Image_BM_270.jpg</v>
      </c>
      <c r="C27" s="63" t="s">
        <v>4</v>
      </c>
      <c r="D27" s="22" t="s">
        <v>2973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1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 cm="1">
        <f t="array" ref="R27">_xlfn.IFS(H27=1,1,K27=1,1,L27=1,1,M27=1,1,N27=1,1,P27=1,1,TRUE,0)</f>
        <v>1</v>
      </c>
      <c r="S27" s="64">
        <f>IF(AND(G27=1,R27=1),0,R27)</f>
        <v>1</v>
      </c>
      <c r="T27" s="24" t="s">
        <v>1683</v>
      </c>
      <c r="U27" s="49">
        <f>SUBSTITUTE(T27,".",",")*1</f>
        <v>0.161151996813714</v>
      </c>
      <c r="V27" s="54">
        <f>IF(U27&gt;=0.1, 1, 0)</f>
        <v>1</v>
      </c>
      <c r="W27" s="25">
        <f>IF(U27&gt;=0.2, 1, 0)</f>
        <v>0</v>
      </c>
      <c r="X27" s="25">
        <f>IF(U27&gt;=0.3, 1, 0)</f>
        <v>0</v>
      </c>
      <c r="Y27" s="25">
        <f>IF(U27&gt;=0.4, 1, 0)</f>
        <v>0</v>
      </c>
      <c r="Z27" s="25">
        <f>IF(U27&gt;=0.5, 1, 0)</f>
        <v>0</v>
      </c>
      <c r="AA27" s="25">
        <f>IF(U27&gt;=0.6, 1, 0)</f>
        <v>0</v>
      </c>
      <c r="AB27" s="25">
        <f>IF(U27&gt;=0.7, 1, 0)</f>
        <v>0</v>
      </c>
      <c r="AC27" s="25">
        <f>IF(U27&gt;=0.8, 1, 0)</f>
        <v>0</v>
      </c>
      <c r="AD27" s="55">
        <f>IF(U27&gt;=0.9, 1, 0)</f>
        <v>0</v>
      </c>
    </row>
    <row r="28" spans="1:30" ht="20" customHeight="1" x14ac:dyDescent="0.2">
      <c r="A28" s="20" t="s">
        <v>199</v>
      </c>
      <c r="B28" s="33" t="str">
        <f>SUBSTITUTE(A28,"/Users/timomiessen/Desktop/imagesdk/blackmen1/","Image_")</f>
        <v>Image_BM_271.jpg</v>
      </c>
      <c r="C28" s="63" t="s">
        <v>4</v>
      </c>
      <c r="D28" s="22" t="s">
        <v>2973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1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 cm="1">
        <f t="array" ref="R28">_xlfn.IFS(H28=1,1,K28=1,1,L28=1,1,M28=1,1,N28=1,1,P28=1,1,TRUE,0)</f>
        <v>1</v>
      </c>
      <c r="S28" s="64">
        <f>IF(AND(G28=1,R28=1),0,R28)</f>
        <v>1</v>
      </c>
      <c r="T28" s="24" t="s">
        <v>1684</v>
      </c>
      <c r="U28" s="49">
        <f>SUBSTITUTE(T28,".",",")*1</f>
        <v>5.3908351808786302E-2</v>
      </c>
      <c r="V28" s="54">
        <f>IF(U28&gt;=0.1, 1, 0)</f>
        <v>0</v>
      </c>
      <c r="W28" s="25">
        <f>IF(U28&gt;=0.2, 1, 0)</f>
        <v>0</v>
      </c>
      <c r="X28" s="25">
        <f>IF(U28&gt;=0.3, 1, 0)</f>
        <v>0</v>
      </c>
      <c r="Y28" s="25">
        <f>IF(U28&gt;=0.4, 1, 0)</f>
        <v>0</v>
      </c>
      <c r="Z28" s="25">
        <f>IF(U28&gt;=0.5, 1, 0)</f>
        <v>0</v>
      </c>
      <c r="AA28" s="25">
        <f>IF(U28&gt;=0.6, 1, 0)</f>
        <v>0</v>
      </c>
      <c r="AB28" s="25">
        <f>IF(U28&gt;=0.7, 1, 0)</f>
        <v>0</v>
      </c>
      <c r="AC28" s="25">
        <f>IF(U28&gt;=0.8, 1, 0)</f>
        <v>0</v>
      </c>
      <c r="AD28" s="55">
        <f>IF(U28&gt;=0.9, 1, 0)</f>
        <v>0</v>
      </c>
    </row>
    <row r="29" spans="1:30" ht="20" customHeight="1" x14ac:dyDescent="0.2">
      <c r="A29" s="20" t="s">
        <v>200</v>
      </c>
      <c r="B29" s="33" t="str">
        <f>SUBSTITUTE(A29,"/Users/timomiessen/Desktop/imagesdk/blackmen1/","Image_")</f>
        <v>Image_BM_272.jpg</v>
      </c>
      <c r="C29" s="63" t="s">
        <v>4</v>
      </c>
      <c r="D29" s="22" t="s">
        <v>2973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1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 cm="1">
        <f t="array" ref="R29">_xlfn.IFS(H29=1,1,K29=1,1,L29=1,1,M29=1,1,N29=1,1,P29=1,1,TRUE,0)</f>
        <v>1</v>
      </c>
      <c r="S29" s="64">
        <f>IF(AND(G29=1,R29=1),0,R29)</f>
        <v>1</v>
      </c>
      <c r="T29" s="24" t="s">
        <v>1685</v>
      </c>
      <c r="U29" s="49">
        <f>SUBSTITUTE(T29,".",",")*1</f>
        <v>0.29368869960307997</v>
      </c>
      <c r="V29" s="54">
        <f>IF(U29&gt;=0.1, 1, 0)</f>
        <v>1</v>
      </c>
      <c r="W29" s="25">
        <f>IF(U29&gt;=0.2, 1, 0)</f>
        <v>1</v>
      </c>
      <c r="X29" s="25">
        <f>IF(U29&gt;=0.3, 1, 0)</f>
        <v>0</v>
      </c>
      <c r="Y29" s="25">
        <f>IF(U29&gt;=0.4, 1, 0)</f>
        <v>0</v>
      </c>
      <c r="Z29" s="25">
        <f>IF(U29&gt;=0.5, 1, 0)</f>
        <v>0</v>
      </c>
      <c r="AA29" s="25">
        <f>IF(U29&gt;=0.6, 1, 0)</f>
        <v>0</v>
      </c>
      <c r="AB29" s="25">
        <f>IF(U29&gt;=0.7, 1, 0)</f>
        <v>0</v>
      </c>
      <c r="AC29" s="25">
        <f>IF(U29&gt;=0.8, 1, 0)</f>
        <v>0</v>
      </c>
      <c r="AD29" s="55">
        <f>IF(U29&gt;=0.9, 1, 0)</f>
        <v>0</v>
      </c>
    </row>
    <row r="30" spans="1:30" ht="20" customHeight="1" x14ac:dyDescent="0.2">
      <c r="A30" s="20" t="s">
        <v>201</v>
      </c>
      <c r="B30" s="33" t="str">
        <f>SUBSTITUTE(A30,"/Users/timomiessen/Desktop/imagesdk/blackmen1/","Image_")</f>
        <v>Image_BM_273.jpg</v>
      </c>
      <c r="C30" s="63" t="s">
        <v>4</v>
      </c>
      <c r="D30" s="22" t="s">
        <v>2973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1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 cm="1">
        <f t="array" ref="R30">_xlfn.IFS(H30=1,1,K30=1,1,L30=1,1,M30=1,1,N30=1,1,P30=1,1,TRUE,0)</f>
        <v>1</v>
      </c>
      <c r="S30" s="64">
        <f>IF(AND(G30=1,R30=1),0,R30)</f>
        <v>1</v>
      </c>
      <c r="T30" s="24" t="s">
        <v>1686</v>
      </c>
      <c r="U30" s="49">
        <f>SUBSTITUTE(T30,".",",")*1</f>
        <v>0.24652823805808999</v>
      </c>
      <c r="V30" s="54">
        <f>IF(U30&gt;=0.1, 1, 0)</f>
        <v>1</v>
      </c>
      <c r="W30" s="25">
        <f>IF(U30&gt;=0.2, 1, 0)</f>
        <v>1</v>
      </c>
      <c r="X30" s="25">
        <f>IF(U30&gt;=0.3, 1, 0)</f>
        <v>0</v>
      </c>
      <c r="Y30" s="25">
        <f>IF(U30&gt;=0.4, 1, 0)</f>
        <v>0</v>
      </c>
      <c r="Z30" s="25">
        <f>IF(U30&gt;=0.5, 1, 0)</f>
        <v>0</v>
      </c>
      <c r="AA30" s="25">
        <f>IF(U30&gt;=0.6, 1, 0)</f>
        <v>0</v>
      </c>
      <c r="AB30" s="25">
        <f>IF(U30&gt;=0.7, 1, 0)</f>
        <v>0</v>
      </c>
      <c r="AC30" s="25">
        <f>IF(U30&gt;=0.8, 1, 0)</f>
        <v>0</v>
      </c>
      <c r="AD30" s="55">
        <f>IF(U30&gt;=0.9, 1, 0)</f>
        <v>0</v>
      </c>
    </row>
    <row r="31" spans="1:30" ht="20" customHeight="1" x14ac:dyDescent="0.2">
      <c r="A31" s="20" t="s">
        <v>202</v>
      </c>
      <c r="B31" s="33" t="str">
        <f>SUBSTITUTE(A31,"/Users/timomiessen/Desktop/imagesdk/blackmen1/","Image_")</f>
        <v>Image_BM_274.jpg</v>
      </c>
      <c r="C31" s="63" t="s">
        <v>4</v>
      </c>
      <c r="D31" s="22" t="s">
        <v>2973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1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 cm="1">
        <f t="array" ref="R31">_xlfn.IFS(H31=1,1,K31=1,1,L31=1,1,M31=1,1,N31=1,1,P31=1,1,TRUE,0)</f>
        <v>1</v>
      </c>
      <c r="S31" s="64">
        <f>IF(AND(G31=1,R31=1),0,R31)</f>
        <v>1</v>
      </c>
      <c r="T31" s="24" t="s">
        <v>1687</v>
      </c>
      <c r="U31" s="49">
        <f>SUBSTITUTE(T31,".",",")*1</f>
        <v>0.14030108321458101</v>
      </c>
      <c r="V31" s="54">
        <f>IF(U31&gt;=0.1, 1, 0)</f>
        <v>1</v>
      </c>
      <c r="W31" s="25">
        <f>IF(U31&gt;=0.2, 1, 0)</f>
        <v>0</v>
      </c>
      <c r="X31" s="25">
        <f>IF(U31&gt;=0.3, 1, 0)</f>
        <v>0</v>
      </c>
      <c r="Y31" s="25">
        <f>IF(U31&gt;=0.4, 1, 0)</f>
        <v>0</v>
      </c>
      <c r="Z31" s="25">
        <f>IF(U31&gt;=0.5, 1, 0)</f>
        <v>0</v>
      </c>
      <c r="AA31" s="25">
        <f>IF(U31&gt;=0.6, 1, 0)</f>
        <v>0</v>
      </c>
      <c r="AB31" s="25">
        <f>IF(U31&gt;=0.7, 1, 0)</f>
        <v>0</v>
      </c>
      <c r="AC31" s="25">
        <f>IF(U31&gt;=0.8, 1, 0)</f>
        <v>0</v>
      </c>
      <c r="AD31" s="55">
        <f>IF(U31&gt;=0.9, 1, 0)</f>
        <v>0</v>
      </c>
    </row>
    <row r="32" spans="1:30" ht="20" customHeight="1" x14ac:dyDescent="0.2">
      <c r="A32" s="20" t="s">
        <v>204</v>
      </c>
      <c r="B32" s="33" t="str">
        <f>SUBSTITUTE(A32,"/Users/timomiessen/Desktop/imagesdk/blackmen1/","Image_")</f>
        <v>Image_BM_276.jpg</v>
      </c>
      <c r="C32" s="63" t="s">
        <v>4</v>
      </c>
      <c r="D32" s="22" t="s">
        <v>2973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1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 cm="1">
        <f t="array" ref="R32">_xlfn.IFS(H32=1,1,K32=1,1,L32=1,1,M32=1,1,N32=1,1,P32=1,1,TRUE,0)</f>
        <v>1</v>
      </c>
      <c r="S32" s="64">
        <f>IF(AND(G32=1,R32=1),0,R32)</f>
        <v>1</v>
      </c>
      <c r="T32" s="24" t="s">
        <v>1689</v>
      </c>
      <c r="U32" s="49">
        <f>SUBSTITUTE(T32,".",",")*1</f>
        <v>0.518107749521732</v>
      </c>
      <c r="V32" s="54">
        <f>IF(U32&gt;=0.1, 1, 0)</f>
        <v>1</v>
      </c>
      <c r="W32" s="25">
        <f>IF(U32&gt;=0.2, 1, 0)</f>
        <v>1</v>
      </c>
      <c r="X32" s="25">
        <f>IF(U32&gt;=0.3, 1, 0)</f>
        <v>1</v>
      </c>
      <c r="Y32" s="25">
        <f>IF(U32&gt;=0.4, 1, 0)</f>
        <v>1</v>
      </c>
      <c r="Z32" s="25">
        <f>IF(U32&gt;=0.5, 1, 0)</f>
        <v>1</v>
      </c>
      <c r="AA32" s="25">
        <f>IF(U32&gt;=0.6, 1, 0)</f>
        <v>0</v>
      </c>
      <c r="AB32" s="25">
        <f>IF(U32&gt;=0.7, 1, 0)</f>
        <v>0</v>
      </c>
      <c r="AC32" s="25">
        <f>IF(U32&gt;=0.8, 1, 0)</f>
        <v>0</v>
      </c>
      <c r="AD32" s="55">
        <f>IF(U32&gt;=0.9, 1, 0)</f>
        <v>0</v>
      </c>
    </row>
    <row r="33" spans="1:30" ht="20" customHeight="1" x14ac:dyDescent="0.2">
      <c r="A33" s="20" t="s">
        <v>205</v>
      </c>
      <c r="B33" s="33" t="str">
        <f>SUBSTITUTE(A33,"/Users/timomiessen/Desktop/imagesdk/blackmen1/","Image_")</f>
        <v>Image_BM_277.jpg</v>
      </c>
      <c r="C33" s="63" t="s">
        <v>4</v>
      </c>
      <c r="D33" s="22" t="s">
        <v>2973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1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 cm="1">
        <f t="array" ref="R33">_xlfn.IFS(H33=1,1,K33=1,1,L33=1,1,M33=1,1,N33=1,1,P33=1,1,TRUE,0)</f>
        <v>1</v>
      </c>
      <c r="S33" s="64">
        <f>IF(AND(G33=1,R33=1),0,R33)</f>
        <v>1</v>
      </c>
      <c r="T33" s="24" t="s">
        <v>1690</v>
      </c>
      <c r="U33" s="49">
        <f>SUBSTITUTE(T33,".",",")*1</f>
        <v>0.164340049028396</v>
      </c>
      <c r="V33" s="54">
        <f>IF(U33&gt;=0.1, 1, 0)</f>
        <v>1</v>
      </c>
      <c r="W33" s="25">
        <f>IF(U33&gt;=0.2, 1, 0)</f>
        <v>0</v>
      </c>
      <c r="X33" s="25">
        <f>IF(U33&gt;=0.3, 1, 0)</f>
        <v>0</v>
      </c>
      <c r="Y33" s="25">
        <f>IF(U33&gt;=0.4, 1, 0)</f>
        <v>0</v>
      </c>
      <c r="Z33" s="25">
        <f>IF(U33&gt;=0.5, 1, 0)</f>
        <v>0</v>
      </c>
      <c r="AA33" s="25">
        <f>IF(U33&gt;=0.6, 1, 0)</f>
        <v>0</v>
      </c>
      <c r="AB33" s="25">
        <f>IF(U33&gt;=0.7, 1, 0)</f>
        <v>0</v>
      </c>
      <c r="AC33" s="25">
        <f>IF(U33&gt;=0.8, 1, 0)</f>
        <v>0</v>
      </c>
      <c r="AD33" s="55">
        <f>IF(U33&gt;=0.9, 1, 0)</f>
        <v>0</v>
      </c>
    </row>
    <row r="34" spans="1:30" ht="20" customHeight="1" x14ac:dyDescent="0.2">
      <c r="A34" s="20" t="s">
        <v>206</v>
      </c>
      <c r="B34" s="33" t="str">
        <f>SUBSTITUTE(A34,"/Users/timomiessen/Desktop/imagesdk/blackmen1/","Image_")</f>
        <v>Image_BM_278.jpg</v>
      </c>
      <c r="C34" s="63" t="s">
        <v>4</v>
      </c>
      <c r="D34" s="22" t="s">
        <v>2973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1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 cm="1">
        <f t="array" ref="R34">_xlfn.IFS(H34=1,1,K34=1,1,L34=1,1,M34=1,1,N34=1,1,P34=1,1,TRUE,0)</f>
        <v>1</v>
      </c>
      <c r="S34" s="64">
        <f>IF(AND(G34=1,R34=1),0,R34)</f>
        <v>1</v>
      </c>
      <c r="T34" s="24" t="s">
        <v>1691</v>
      </c>
      <c r="U34" s="49">
        <f>SUBSTITUTE(T34,".",",")*1</f>
        <v>0.11472493782639499</v>
      </c>
      <c r="V34" s="54">
        <f>IF(U34&gt;=0.1, 1, 0)</f>
        <v>1</v>
      </c>
      <c r="W34" s="25">
        <f>IF(U34&gt;=0.2, 1, 0)</f>
        <v>0</v>
      </c>
      <c r="X34" s="25">
        <f>IF(U34&gt;=0.3, 1, 0)</f>
        <v>0</v>
      </c>
      <c r="Y34" s="25">
        <f>IF(U34&gt;=0.4, 1, 0)</f>
        <v>0</v>
      </c>
      <c r="Z34" s="25">
        <f>IF(U34&gt;=0.5, 1, 0)</f>
        <v>0</v>
      </c>
      <c r="AA34" s="25">
        <f>IF(U34&gt;=0.6, 1, 0)</f>
        <v>0</v>
      </c>
      <c r="AB34" s="25">
        <f>IF(U34&gt;=0.7, 1, 0)</f>
        <v>0</v>
      </c>
      <c r="AC34" s="25">
        <f>IF(U34&gt;=0.8, 1, 0)</f>
        <v>0</v>
      </c>
      <c r="AD34" s="55">
        <f>IF(U34&gt;=0.9, 1, 0)</f>
        <v>0</v>
      </c>
    </row>
    <row r="35" spans="1:30" ht="20" customHeight="1" x14ac:dyDescent="0.2">
      <c r="A35" s="20" t="s">
        <v>207</v>
      </c>
      <c r="B35" s="33" t="str">
        <f>SUBSTITUTE(A35,"/Users/timomiessen/Desktop/imagesdk/blackmen1/","Image_")</f>
        <v>Image_BM_279.jpg</v>
      </c>
      <c r="C35" s="63" t="s">
        <v>4</v>
      </c>
      <c r="D35" s="22" t="s">
        <v>2973</v>
      </c>
      <c r="E35" s="23">
        <v>0</v>
      </c>
      <c r="F35" s="23">
        <v>0</v>
      </c>
      <c r="G35" s="23">
        <v>0</v>
      </c>
      <c r="H35" s="23">
        <v>0</v>
      </c>
      <c r="I35" s="23">
        <v>1</v>
      </c>
      <c r="J35" s="23">
        <v>0</v>
      </c>
      <c r="K35" s="23">
        <v>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 cm="1">
        <f t="array" ref="R35">_xlfn.IFS(H35=1,1,K35=1,1,L35=1,1,M35=1,1,N35=1,1,P35=1,1,TRUE,0)</f>
        <v>1</v>
      </c>
      <c r="S35" s="64">
        <f>IF(AND(G35=1,R35=1),0,R35)</f>
        <v>1</v>
      </c>
      <c r="T35" s="24" t="s">
        <v>1692</v>
      </c>
      <c r="U35" s="49">
        <f>SUBSTITUTE(T35,".",",")*1</f>
        <v>8.0530237406492206E-2</v>
      </c>
      <c r="V35" s="54">
        <f>IF(U35&gt;=0.1, 1, 0)</f>
        <v>0</v>
      </c>
      <c r="W35" s="25">
        <f>IF(U35&gt;=0.2, 1, 0)</f>
        <v>0</v>
      </c>
      <c r="X35" s="25">
        <f>IF(U35&gt;=0.3, 1, 0)</f>
        <v>0</v>
      </c>
      <c r="Y35" s="25">
        <f>IF(U35&gt;=0.4, 1, 0)</f>
        <v>0</v>
      </c>
      <c r="Z35" s="25">
        <f>IF(U35&gt;=0.5, 1, 0)</f>
        <v>0</v>
      </c>
      <c r="AA35" s="25">
        <f>IF(U35&gt;=0.6, 1, 0)</f>
        <v>0</v>
      </c>
      <c r="AB35" s="25">
        <f>IF(U35&gt;=0.7, 1, 0)</f>
        <v>0</v>
      </c>
      <c r="AC35" s="25">
        <f>IF(U35&gt;=0.8, 1, 0)</f>
        <v>0</v>
      </c>
      <c r="AD35" s="55">
        <f>IF(U35&gt;=0.9, 1, 0)</f>
        <v>0</v>
      </c>
    </row>
    <row r="36" spans="1:30" ht="20" customHeight="1" x14ac:dyDescent="0.2">
      <c r="A36" s="20" t="s">
        <v>209</v>
      </c>
      <c r="B36" s="33" t="str">
        <f>SUBSTITUTE(A36,"/Users/timomiessen/Desktop/imagesdk/blackmen1/","Image_")</f>
        <v>Image_BM_280.jpg</v>
      </c>
      <c r="C36" s="63" t="s">
        <v>4</v>
      </c>
      <c r="D36" s="22" t="s">
        <v>2973</v>
      </c>
      <c r="E36" s="23">
        <v>0</v>
      </c>
      <c r="F36" s="23">
        <v>0</v>
      </c>
      <c r="G36" s="23">
        <v>0</v>
      </c>
      <c r="H36" s="23">
        <v>0</v>
      </c>
      <c r="I36" s="23">
        <v>1</v>
      </c>
      <c r="J36" s="23">
        <v>0</v>
      </c>
      <c r="K36" s="23">
        <v>1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 cm="1">
        <f t="array" ref="R36">_xlfn.IFS(H36=1,1,K36=1,1,L36=1,1,M36=1,1,N36=1,1,P36=1,1,TRUE,0)</f>
        <v>1</v>
      </c>
      <c r="S36" s="64">
        <f>IF(AND(G36=1,R36=1),0,R36)</f>
        <v>1</v>
      </c>
      <c r="T36" s="24" t="s">
        <v>1694</v>
      </c>
      <c r="U36" s="49">
        <f>SUBSTITUTE(T36,".",",")*1</f>
        <v>1.8017031252384099E-2</v>
      </c>
      <c r="V36" s="54">
        <f>IF(U36&gt;=0.1, 1, 0)</f>
        <v>0</v>
      </c>
      <c r="W36" s="25">
        <f>IF(U36&gt;=0.2, 1, 0)</f>
        <v>0</v>
      </c>
      <c r="X36" s="25">
        <f>IF(U36&gt;=0.3, 1, 0)</f>
        <v>0</v>
      </c>
      <c r="Y36" s="25">
        <f>IF(U36&gt;=0.4, 1, 0)</f>
        <v>0</v>
      </c>
      <c r="Z36" s="25">
        <f>IF(U36&gt;=0.5, 1, 0)</f>
        <v>0</v>
      </c>
      <c r="AA36" s="25">
        <f>IF(U36&gt;=0.6, 1, 0)</f>
        <v>0</v>
      </c>
      <c r="AB36" s="25">
        <f>IF(U36&gt;=0.7, 1, 0)</f>
        <v>0</v>
      </c>
      <c r="AC36" s="25">
        <f>IF(U36&gt;=0.8, 1, 0)</f>
        <v>0</v>
      </c>
      <c r="AD36" s="55">
        <f>IF(U36&gt;=0.9, 1, 0)</f>
        <v>0</v>
      </c>
    </row>
    <row r="37" spans="1:30" ht="20" customHeight="1" x14ac:dyDescent="0.2">
      <c r="A37" s="20" t="s">
        <v>210</v>
      </c>
      <c r="B37" s="33" t="str">
        <f>SUBSTITUTE(A37,"/Users/timomiessen/Desktop/imagesdk/blackmen1/","Image_")</f>
        <v>Image_BM_281.jpg</v>
      </c>
      <c r="C37" s="63" t="s">
        <v>4</v>
      </c>
      <c r="D37" s="22" t="s">
        <v>2973</v>
      </c>
      <c r="E37" s="23">
        <v>0</v>
      </c>
      <c r="F37" s="23">
        <v>0</v>
      </c>
      <c r="G37" s="23">
        <v>0</v>
      </c>
      <c r="H37" s="23">
        <v>0</v>
      </c>
      <c r="I37" s="23">
        <v>1</v>
      </c>
      <c r="J37" s="23">
        <v>0</v>
      </c>
      <c r="K37" s="23">
        <v>1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 cm="1">
        <f t="array" ref="R37">_xlfn.IFS(H37=1,1,K37=1,1,L37=1,1,M37=1,1,N37=1,1,P37=1,1,TRUE,0)</f>
        <v>1</v>
      </c>
      <c r="S37" s="64">
        <f>IF(AND(G37=1,R37=1),0,R37)</f>
        <v>1</v>
      </c>
      <c r="T37" s="24" t="s">
        <v>1695</v>
      </c>
      <c r="U37" s="49">
        <f>SUBSTITUTE(T37,".",",")*1</f>
        <v>0.15610943734645799</v>
      </c>
      <c r="V37" s="54">
        <f>IF(U37&gt;=0.1, 1, 0)</f>
        <v>1</v>
      </c>
      <c r="W37" s="25">
        <f>IF(U37&gt;=0.2, 1, 0)</f>
        <v>0</v>
      </c>
      <c r="X37" s="25">
        <f>IF(U37&gt;=0.3, 1, 0)</f>
        <v>0</v>
      </c>
      <c r="Y37" s="25">
        <f>IF(U37&gt;=0.4, 1, 0)</f>
        <v>0</v>
      </c>
      <c r="Z37" s="25">
        <f>IF(U37&gt;=0.5, 1, 0)</f>
        <v>0</v>
      </c>
      <c r="AA37" s="25">
        <f>IF(U37&gt;=0.6, 1, 0)</f>
        <v>0</v>
      </c>
      <c r="AB37" s="25">
        <f>IF(U37&gt;=0.7, 1, 0)</f>
        <v>0</v>
      </c>
      <c r="AC37" s="25">
        <f>IF(U37&gt;=0.8, 1, 0)</f>
        <v>0</v>
      </c>
      <c r="AD37" s="55">
        <f>IF(U37&gt;=0.9, 1, 0)</f>
        <v>0</v>
      </c>
    </row>
    <row r="38" spans="1:30" ht="20" customHeight="1" x14ac:dyDescent="0.2">
      <c r="A38" s="20" t="s">
        <v>211</v>
      </c>
      <c r="B38" s="33" t="str">
        <f>SUBSTITUTE(A38,"/Users/timomiessen/Desktop/imagesdk/blackmen1/","Image_")</f>
        <v>Image_BM_282.jpg</v>
      </c>
      <c r="C38" s="63" t="s">
        <v>4</v>
      </c>
      <c r="D38" s="22" t="s">
        <v>2973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1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 cm="1">
        <f t="array" ref="R38">_xlfn.IFS(H38=1,1,K38=1,1,L38=1,1,M38=1,1,N38=1,1,P38=1,1,TRUE,0)</f>
        <v>1</v>
      </c>
      <c r="S38" s="64">
        <f>IF(AND(G38=1,R38=1),0,R38)</f>
        <v>1</v>
      </c>
      <c r="T38" s="24" t="s">
        <v>1696</v>
      </c>
      <c r="U38" s="49">
        <f>SUBSTITUTE(T38,".",",")*1</f>
        <v>0.36158323287963801</v>
      </c>
      <c r="V38" s="54">
        <f>IF(U38&gt;=0.1, 1, 0)</f>
        <v>1</v>
      </c>
      <c r="W38" s="25">
        <f>IF(U38&gt;=0.2, 1, 0)</f>
        <v>1</v>
      </c>
      <c r="X38" s="25">
        <f>IF(U38&gt;=0.3, 1, 0)</f>
        <v>1</v>
      </c>
      <c r="Y38" s="25">
        <f>IF(U38&gt;=0.4, 1, 0)</f>
        <v>0</v>
      </c>
      <c r="Z38" s="25">
        <f>IF(U38&gt;=0.5, 1, 0)</f>
        <v>0</v>
      </c>
      <c r="AA38" s="25">
        <f>IF(U38&gt;=0.6, 1, 0)</f>
        <v>0</v>
      </c>
      <c r="AB38" s="25">
        <f>IF(U38&gt;=0.7, 1, 0)</f>
        <v>0</v>
      </c>
      <c r="AC38" s="25">
        <f>IF(U38&gt;=0.8, 1, 0)</f>
        <v>0</v>
      </c>
      <c r="AD38" s="55">
        <f>IF(U38&gt;=0.9, 1, 0)</f>
        <v>0</v>
      </c>
    </row>
    <row r="39" spans="1:30" ht="20" customHeight="1" x14ac:dyDescent="0.2">
      <c r="A39" s="20" t="s">
        <v>212</v>
      </c>
      <c r="B39" s="33" t="str">
        <f>SUBSTITUTE(A39,"/Users/timomiessen/Desktop/imagesdk/blackmen1/","Image_")</f>
        <v>Image_BM_283.jpg</v>
      </c>
      <c r="C39" s="63" t="s">
        <v>4</v>
      </c>
      <c r="D39" s="22" t="s">
        <v>2973</v>
      </c>
      <c r="E39" s="23">
        <v>0</v>
      </c>
      <c r="F39" s="23">
        <v>0</v>
      </c>
      <c r="G39" s="23">
        <v>0</v>
      </c>
      <c r="H39" s="23">
        <v>0</v>
      </c>
      <c r="I39" s="23">
        <v>1</v>
      </c>
      <c r="J39" s="23">
        <v>0</v>
      </c>
      <c r="K39" s="23">
        <v>1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 cm="1">
        <f t="array" ref="R39">_xlfn.IFS(H39=1,1,K39=1,1,L39=1,1,M39=1,1,N39=1,1,P39=1,1,TRUE,0)</f>
        <v>1</v>
      </c>
      <c r="S39" s="64">
        <f>IF(AND(G39=1,R39=1),0,R39)</f>
        <v>1</v>
      </c>
      <c r="T39" s="24" t="s">
        <v>1697</v>
      </c>
      <c r="U39" s="49">
        <f>SUBSTITUTE(T39,".",",")*1</f>
        <v>9.7753845155239105E-2</v>
      </c>
      <c r="V39" s="54">
        <f>IF(U39&gt;=0.1, 1, 0)</f>
        <v>0</v>
      </c>
      <c r="W39" s="25">
        <f>IF(U39&gt;=0.2, 1, 0)</f>
        <v>0</v>
      </c>
      <c r="X39" s="25">
        <f>IF(U39&gt;=0.3, 1, 0)</f>
        <v>0</v>
      </c>
      <c r="Y39" s="25">
        <f>IF(U39&gt;=0.4, 1, 0)</f>
        <v>0</v>
      </c>
      <c r="Z39" s="25">
        <f>IF(U39&gt;=0.5, 1, 0)</f>
        <v>0</v>
      </c>
      <c r="AA39" s="25">
        <f>IF(U39&gt;=0.6, 1, 0)</f>
        <v>0</v>
      </c>
      <c r="AB39" s="25">
        <f>IF(U39&gt;=0.7, 1, 0)</f>
        <v>0</v>
      </c>
      <c r="AC39" s="25">
        <f>IF(U39&gt;=0.8, 1, 0)</f>
        <v>0</v>
      </c>
      <c r="AD39" s="55">
        <f>IF(U39&gt;=0.9, 1, 0)</f>
        <v>0</v>
      </c>
    </row>
    <row r="40" spans="1:30" ht="20" customHeight="1" x14ac:dyDescent="0.2">
      <c r="A40" s="20" t="s">
        <v>213</v>
      </c>
      <c r="B40" s="33" t="str">
        <f>SUBSTITUTE(A40,"/Users/timomiessen/Desktop/imagesdk/blackmen1/","Image_")</f>
        <v>Image_BM_284.jpg</v>
      </c>
      <c r="C40" s="63" t="s">
        <v>4</v>
      </c>
      <c r="D40" s="22" t="s">
        <v>2973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1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 cm="1">
        <f t="array" ref="R40">_xlfn.IFS(H40=1,1,K40=1,1,L40=1,1,M40=1,1,N40=1,1,P40=1,1,TRUE,0)</f>
        <v>1</v>
      </c>
      <c r="S40" s="64">
        <f>IF(AND(G40=1,R40=1),0,R40)</f>
        <v>1</v>
      </c>
      <c r="T40" s="24" t="s">
        <v>1698</v>
      </c>
      <c r="U40" s="49">
        <f>SUBSTITUTE(T40,".",",")*1</f>
        <v>8.1298908218741403E-2</v>
      </c>
      <c r="V40" s="54">
        <f>IF(U40&gt;=0.1, 1, 0)</f>
        <v>0</v>
      </c>
      <c r="W40" s="25">
        <f>IF(U40&gt;=0.2, 1, 0)</f>
        <v>0</v>
      </c>
      <c r="X40" s="25">
        <f>IF(U40&gt;=0.3, 1, 0)</f>
        <v>0</v>
      </c>
      <c r="Y40" s="25">
        <f>IF(U40&gt;=0.4, 1, 0)</f>
        <v>0</v>
      </c>
      <c r="Z40" s="25">
        <f>IF(U40&gt;=0.5, 1, 0)</f>
        <v>0</v>
      </c>
      <c r="AA40" s="25">
        <f>IF(U40&gt;=0.6, 1, 0)</f>
        <v>0</v>
      </c>
      <c r="AB40" s="25">
        <f>IF(U40&gt;=0.7, 1, 0)</f>
        <v>0</v>
      </c>
      <c r="AC40" s="25">
        <f>IF(U40&gt;=0.8, 1, 0)</f>
        <v>0</v>
      </c>
      <c r="AD40" s="55">
        <f>IF(U40&gt;=0.9, 1, 0)</f>
        <v>0</v>
      </c>
    </row>
    <row r="41" spans="1:30" ht="20" customHeight="1" x14ac:dyDescent="0.2">
      <c r="A41" s="20" t="s">
        <v>214</v>
      </c>
      <c r="B41" s="33" t="str">
        <f>SUBSTITUTE(A41,"/Users/timomiessen/Desktop/imagesdk/blackmen1/","Image_")</f>
        <v>Image_BM_285.jpg</v>
      </c>
      <c r="C41" s="63" t="s">
        <v>4</v>
      </c>
      <c r="D41" s="22" t="s">
        <v>2973</v>
      </c>
      <c r="E41" s="23">
        <v>0</v>
      </c>
      <c r="F41" s="23">
        <v>0</v>
      </c>
      <c r="G41" s="23">
        <v>0</v>
      </c>
      <c r="H41" s="23">
        <v>0</v>
      </c>
      <c r="I41" s="23">
        <v>1</v>
      </c>
      <c r="J41" s="23">
        <v>0</v>
      </c>
      <c r="K41" s="23">
        <v>1</v>
      </c>
      <c r="L41" s="23">
        <v>0</v>
      </c>
      <c r="M41" s="23">
        <v>0</v>
      </c>
      <c r="N41" s="23">
        <v>0</v>
      </c>
      <c r="O41" s="23">
        <v>0</v>
      </c>
      <c r="P41" s="23">
        <v>1</v>
      </c>
      <c r="Q41" s="23">
        <v>0</v>
      </c>
      <c r="R41" s="23" cm="1">
        <f t="array" ref="R41">_xlfn.IFS(H41=1,1,K41=1,1,L41=1,1,M41=1,1,N41=1,1,P41=1,1,TRUE,0)</f>
        <v>1</v>
      </c>
      <c r="S41" s="64">
        <f>IF(AND(G41=1,R41=1),0,R41)</f>
        <v>1</v>
      </c>
      <c r="T41" s="24" t="s">
        <v>1699</v>
      </c>
      <c r="U41" s="49">
        <f>SUBSTITUTE(T41,".",",")*1</f>
        <v>6.6478496417403193E-2</v>
      </c>
      <c r="V41" s="54">
        <f>IF(U41&gt;=0.1, 1, 0)</f>
        <v>0</v>
      </c>
      <c r="W41" s="25">
        <f>IF(U41&gt;=0.2, 1, 0)</f>
        <v>0</v>
      </c>
      <c r="X41" s="25">
        <f>IF(U41&gt;=0.3, 1, 0)</f>
        <v>0</v>
      </c>
      <c r="Y41" s="25">
        <f>IF(U41&gt;=0.4, 1, 0)</f>
        <v>0</v>
      </c>
      <c r="Z41" s="25">
        <f>IF(U41&gt;=0.5, 1, 0)</f>
        <v>0</v>
      </c>
      <c r="AA41" s="25">
        <f>IF(U41&gt;=0.6, 1, 0)</f>
        <v>0</v>
      </c>
      <c r="AB41" s="25">
        <f>IF(U41&gt;=0.7, 1, 0)</f>
        <v>0</v>
      </c>
      <c r="AC41" s="25">
        <f>IF(U41&gt;=0.8, 1, 0)</f>
        <v>0</v>
      </c>
      <c r="AD41" s="55">
        <f>IF(U41&gt;=0.9, 1, 0)</f>
        <v>0</v>
      </c>
    </row>
    <row r="42" spans="1:30" ht="20" customHeight="1" x14ac:dyDescent="0.2">
      <c r="A42" s="20" t="s">
        <v>215</v>
      </c>
      <c r="B42" s="33" t="str">
        <f>SUBSTITUTE(A42,"/Users/timomiessen/Desktop/imagesdk/blackmen1/","Image_")</f>
        <v>Image_BM_286.jpg</v>
      </c>
      <c r="C42" s="63" t="s">
        <v>4</v>
      </c>
      <c r="D42" s="22" t="s">
        <v>2973</v>
      </c>
      <c r="E42" s="23">
        <v>0</v>
      </c>
      <c r="F42" s="23">
        <v>0</v>
      </c>
      <c r="G42" s="23">
        <v>0</v>
      </c>
      <c r="H42" s="23">
        <v>0</v>
      </c>
      <c r="I42" s="23">
        <v>1</v>
      </c>
      <c r="J42" s="23">
        <v>0</v>
      </c>
      <c r="K42" s="23">
        <v>1</v>
      </c>
      <c r="L42" s="23">
        <v>0</v>
      </c>
      <c r="M42" s="23">
        <v>0</v>
      </c>
      <c r="N42" s="23">
        <v>0</v>
      </c>
      <c r="O42" s="23">
        <v>0</v>
      </c>
      <c r="P42" s="23">
        <v>1</v>
      </c>
      <c r="Q42" s="23">
        <v>0</v>
      </c>
      <c r="R42" s="23" cm="1">
        <f t="array" ref="R42">_xlfn.IFS(H42=1,1,K42=1,1,L42=1,1,M42=1,1,N42=1,1,P42=1,1,TRUE,0)</f>
        <v>1</v>
      </c>
      <c r="S42" s="64">
        <f>IF(AND(G42=1,R42=1),0,R42)</f>
        <v>1</v>
      </c>
      <c r="T42" s="24" t="s">
        <v>1700</v>
      </c>
      <c r="U42" s="49">
        <f>SUBSTITUTE(T42,".",",")*1</f>
        <v>0.18023985996842301</v>
      </c>
      <c r="V42" s="54">
        <f>IF(U42&gt;=0.1, 1, 0)</f>
        <v>1</v>
      </c>
      <c r="W42" s="25">
        <f>IF(U42&gt;=0.2, 1, 0)</f>
        <v>0</v>
      </c>
      <c r="X42" s="25">
        <f>IF(U42&gt;=0.3, 1, 0)</f>
        <v>0</v>
      </c>
      <c r="Y42" s="25">
        <f>IF(U42&gt;=0.4, 1, 0)</f>
        <v>0</v>
      </c>
      <c r="Z42" s="25">
        <f>IF(U42&gt;=0.5, 1, 0)</f>
        <v>0</v>
      </c>
      <c r="AA42" s="25">
        <f>IF(U42&gt;=0.6, 1, 0)</f>
        <v>0</v>
      </c>
      <c r="AB42" s="25">
        <f>IF(U42&gt;=0.7, 1, 0)</f>
        <v>0</v>
      </c>
      <c r="AC42" s="25">
        <f>IF(U42&gt;=0.8, 1, 0)</f>
        <v>0</v>
      </c>
      <c r="AD42" s="55">
        <f>IF(U42&gt;=0.9, 1, 0)</f>
        <v>0</v>
      </c>
    </row>
    <row r="43" spans="1:30" ht="20" customHeight="1" x14ac:dyDescent="0.2">
      <c r="A43" s="20" t="s">
        <v>216</v>
      </c>
      <c r="B43" s="33" t="str">
        <f>SUBSTITUTE(A43,"/Users/timomiessen/Desktop/imagesdk/blackmen1/","Image_")</f>
        <v>Image_BM_287.jpg</v>
      </c>
      <c r="C43" s="63" t="s">
        <v>4</v>
      </c>
      <c r="D43" s="22" t="s">
        <v>2973</v>
      </c>
      <c r="E43" s="23">
        <v>0</v>
      </c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 cm="1">
        <f t="array" ref="R43">_xlfn.IFS(H43=1,1,K43=1,1,L43=1,1,M43=1,1,N43=1,1,P43=1,1,TRUE,0)</f>
        <v>1</v>
      </c>
      <c r="S43" s="64">
        <f>IF(AND(G43=1,R43=1),0,R43)</f>
        <v>1</v>
      </c>
      <c r="T43" s="24" t="s">
        <v>1701</v>
      </c>
      <c r="U43" s="49">
        <f>SUBSTITUTE(T43,".",",")*1</f>
        <v>7.9132668673992101E-2</v>
      </c>
      <c r="V43" s="54">
        <f>IF(U43&gt;=0.1, 1, 0)</f>
        <v>0</v>
      </c>
      <c r="W43" s="25">
        <f>IF(U43&gt;=0.2, 1, 0)</f>
        <v>0</v>
      </c>
      <c r="X43" s="25">
        <f>IF(U43&gt;=0.3, 1, 0)</f>
        <v>0</v>
      </c>
      <c r="Y43" s="25">
        <f>IF(U43&gt;=0.4, 1, 0)</f>
        <v>0</v>
      </c>
      <c r="Z43" s="25">
        <f>IF(U43&gt;=0.5, 1, 0)</f>
        <v>0</v>
      </c>
      <c r="AA43" s="25">
        <f>IF(U43&gt;=0.6, 1, 0)</f>
        <v>0</v>
      </c>
      <c r="AB43" s="25">
        <f>IF(U43&gt;=0.7, 1, 0)</f>
        <v>0</v>
      </c>
      <c r="AC43" s="25">
        <f>IF(U43&gt;=0.8, 1, 0)</f>
        <v>0</v>
      </c>
      <c r="AD43" s="55">
        <f>IF(U43&gt;=0.9, 1, 0)</f>
        <v>0</v>
      </c>
    </row>
    <row r="44" spans="1:30" ht="20" customHeight="1" x14ac:dyDescent="0.2">
      <c r="A44" s="20" t="s">
        <v>217</v>
      </c>
      <c r="B44" s="33" t="str">
        <f>SUBSTITUTE(A44,"/Users/timomiessen/Desktop/imagesdk/blackmen1/","Image_")</f>
        <v>Image_BM_288.jpg</v>
      </c>
      <c r="C44" s="63" t="s">
        <v>4</v>
      </c>
      <c r="D44" s="22" t="s">
        <v>2973</v>
      </c>
      <c r="E44" s="23">
        <v>0</v>
      </c>
      <c r="F44" s="23">
        <v>0</v>
      </c>
      <c r="G44" s="23">
        <v>0</v>
      </c>
      <c r="H44" s="23">
        <v>0</v>
      </c>
      <c r="I44" s="23">
        <v>1</v>
      </c>
      <c r="J44" s="23">
        <v>0</v>
      </c>
      <c r="K44" s="23">
        <v>1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 cm="1">
        <f t="array" ref="R44">_xlfn.IFS(H44=1,1,K44=1,1,L44=1,1,M44=1,1,N44=1,1,P44=1,1,TRUE,0)</f>
        <v>1</v>
      </c>
      <c r="S44" s="64">
        <f>IF(AND(G44=1,R44=1),0,R44)</f>
        <v>1</v>
      </c>
      <c r="T44" s="24" t="s">
        <v>1702</v>
      </c>
      <c r="U44" s="49">
        <f>SUBSTITUTE(T44,".",",")*1</f>
        <v>0.106365978252142</v>
      </c>
      <c r="V44" s="54">
        <f>IF(U44&gt;=0.1, 1, 0)</f>
        <v>1</v>
      </c>
      <c r="W44" s="25">
        <f>IF(U44&gt;=0.2, 1, 0)</f>
        <v>0</v>
      </c>
      <c r="X44" s="25">
        <f>IF(U44&gt;=0.3, 1, 0)</f>
        <v>0</v>
      </c>
      <c r="Y44" s="25">
        <f>IF(U44&gt;=0.4, 1, 0)</f>
        <v>0</v>
      </c>
      <c r="Z44" s="25">
        <f>IF(U44&gt;=0.5, 1, 0)</f>
        <v>0</v>
      </c>
      <c r="AA44" s="25">
        <f>IF(U44&gt;=0.6, 1, 0)</f>
        <v>0</v>
      </c>
      <c r="AB44" s="25">
        <f>IF(U44&gt;=0.7, 1, 0)</f>
        <v>0</v>
      </c>
      <c r="AC44" s="25">
        <f>IF(U44&gt;=0.8, 1, 0)</f>
        <v>0</v>
      </c>
      <c r="AD44" s="55">
        <f>IF(U44&gt;=0.9, 1, 0)</f>
        <v>0</v>
      </c>
    </row>
    <row r="45" spans="1:30" ht="20" customHeight="1" x14ac:dyDescent="0.2">
      <c r="A45" s="20" t="s">
        <v>218</v>
      </c>
      <c r="B45" s="33" t="str">
        <f>SUBSTITUTE(A45,"/Users/timomiessen/Desktop/imagesdk/blackmen1/","Image_")</f>
        <v>Image_BM_289.jpg</v>
      </c>
      <c r="C45" s="63" t="s">
        <v>4</v>
      </c>
      <c r="D45" s="22" t="s">
        <v>2973</v>
      </c>
      <c r="E45" s="23">
        <v>0</v>
      </c>
      <c r="F45" s="23">
        <v>0</v>
      </c>
      <c r="G45" s="23">
        <v>0</v>
      </c>
      <c r="H45" s="23">
        <v>0</v>
      </c>
      <c r="I45" s="23">
        <v>1</v>
      </c>
      <c r="J45" s="23">
        <v>0</v>
      </c>
      <c r="K45" s="23">
        <v>1</v>
      </c>
      <c r="L45" s="23">
        <v>0</v>
      </c>
      <c r="M45" s="23">
        <v>0</v>
      </c>
      <c r="N45" s="23">
        <v>0</v>
      </c>
      <c r="O45" s="23">
        <v>0</v>
      </c>
      <c r="P45" s="23">
        <v>1</v>
      </c>
      <c r="Q45" s="23">
        <v>0</v>
      </c>
      <c r="R45" s="23" cm="1">
        <f t="array" ref="R45">_xlfn.IFS(H45=1,1,K45=1,1,L45=1,1,M45=1,1,N45=1,1,P45=1,1,TRUE,0)</f>
        <v>1</v>
      </c>
      <c r="S45" s="64">
        <f>IF(AND(G45=1,R45=1),0,R45)</f>
        <v>1</v>
      </c>
      <c r="T45" s="24" t="s">
        <v>1703</v>
      </c>
      <c r="U45" s="49">
        <f>SUBSTITUTE(T45,".",",")*1</f>
        <v>0.42449269443750298</v>
      </c>
      <c r="V45" s="54">
        <f>IF(U45&gt;=0.1, 1, 0)</f>
        <v>1</v>
      </c>
      <c r="W45" s="25">
        <f>IF(U45&gt;=0.2, 1, 0)</f>
        <v>1</v>
      </c>
      <c r="X45" s="25">
        <f>IF(U45&gt;=0.3, 1, 0)</f>
        <v>1</v>
      </c>
      <c r="Y45" s="25">
        <f>IF(U45&gt;=0.4, 1, 0)</f>
        <v>1</v>
      </c>
      <c r="Z45" s="25">
        <f>IF(U45&gt;=0.5, 1, 0)</f>
        <v>0</v>
      </c>
      <c r="AA45" s="25">
        <f>IF(U45&gt;=0.6, 1, 0)</f>
        <v>0</v>
      </c>
      <c r="AB45" s="25">
        <f>IF(U45&gt;=0.7, 1, 0)</f>
        <v>0</v>
      </c>
      <c r="AC45" s="25">
        <f>IF(U45&gt;=0.8, 1, 0)</f>
        <v>0</v>
      </c>
      <c r="AD45" s="55">
        <f>IF(U45&gt;=0.9, 1, 0)</f>
        <v>0</v>
      </c>
    </row>
    <row r="46" spans="1:30" ht="20" customHeight="1" x14ac:dyDescent="0.2">
      <c r="A46" s="20" t="s">
        <v>220</v>
      </c>
      <c r="B46" s="33" t="str">
        <f>SUBSTITUTE(A46,"/Users/timomiessen/Desktop/imagesdk/blackmen1/","Image_")</f>
        <v>Image_BM_290.jpg</v>
      </c>
      <c r="C46" s="63" t="s">
        <v>4</v>
      </c>
      <c r="D46" s="22" t="s">
        <v>2973</v>
      </c>
      <c r="E46" s="23">
        <v>0</v>
      </c>
      <c r="F46" s="23">
        <v>0</v>
      </c>
      <c r="G46" s="23">
        <v>0</v>
      </c>
      <c r="H46" s="23">
        <v>0</v>
      </c>
      <c r="I46" s="23">
        <v>1</v>
      </c>
      <c r="J46" s="23">
        <v>0</v>
      </c>
      <c r="K46" s="23">
        <v>1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 cm="1">
        <f t="array" ref="R46">_xlfn.IFS(H46=1,1,K46=1,1,L46=1,1,M46=1,1,N46=1,1,P46=1,1,TRUE,0)</f>
        <v>1</v>
      </c>
      <c r="S46" s="64">
        <f>IF(AND(G46=1,R46=1),0,R46)</f>
        <v>1</v>
      </c>
      <c r="T46" s="24" t="s">
        <v>1705</v>
      </c>
      <c r="U46" s="49">
        <f>SUBSTITUTE(T46,".",",")*1</f>
        <v>5.7383346837013897E-2</v>
      </c>
      <c r="V46" s="54">
        <f>IF(U46&gt;=0.1, 1, 0)</f>
        <v>0</v>
      </c>
      <c r="W46" s="25">
        <f>IF(U46&gt;=0.2, 1, 0)</f>
        <v>0</v>
      </c>
      <c r="X46" s="25">
        <f>IF(U46&gt;=0.3, 1, 0)</f>
        <v>0</v>
      </c>
      <c r="Y46" s="25">
        <f>IF(U46&gt;=0.4, 1, 0)</f>
        <v>0</v>
      </c>
      <c r="Z46" s="25">
        <f>IF(U46&gt;=0.5, 1, 0)</f>
        <v>0</v>
      </c>
      <c r="AA46" s="25">
        <f>IF(U46&gt;=0.6, 1, 0)</f>
        <v>0</v>
      </c>
      <c r="AB46" s="25">
        <f>IF(U46&gt;=0.7, 1, 0)</f>
        <v>0</v>
      </c>
      <c r="AC46" s="25">
        <f>IF(U46&gt;=0.8, 1, 0)</f>
        <v>0</v>
      </c>
      <c r="AD46" s="55">
        <f>IF(U46&gt;=0.9, 1, 0)</f>
        <v>0</v>
      </c>
    </row>
    <row r="47" spans="1:30" ht="20" customHeight="1" x14ac:dyDescent="0.2">
      <c r="A47" s="20" t="s">
        <v>221</v>
      </c>
      <c r="B47" s="33" t="str">
        <f>SUBSTITUTE(A47,"/Users/timomiessen/Desktop/imagesdk/blackmen1/","Image_")</f>
        <v>Image_BM_291.jpg</v>
      </c>
      <c r="C47" s="63" t="s">
        <v>4</v>
      </c>
      <c r="D47" s="22" t="s">
        <v>2973</v>
      </c>
      <c r="E47" s="23">
        <v>0</v>
      </c>
      <c r="F47" s="23">
        <v>0</v>
      </c>
      <c r="G47" s="23">
        <v>0</v>
      </c>
      <c r="H47" s="23">
        <v>0</v>
      </c>
      <c r="I47" s="23">
        <v>1</v>
      </c>
      <c r="J47" s="23">
        <v>0</v>
      </c>
      <c r="K47" s="23">
        <v>1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 cm="1">
        <f t="array" ref="R47">_xlfn.IFS(H47=1,1,K47=1,1,L47=1,1,M47=1,1,N47=1,1,P47=1,1,TRUE,0)</f>
        <v>1</v>
      </c>
      <c r="S47" s="64">
        <f>IF(AND(G47=1,R47=1),0,R47)</f>
        <v>1</v>
      </c>
      <c r="T47" s="24" t="s">
        <v>1706</v>
      </c>
      <c r="U47" s="49">
        <f>SUBSTITUTE(T47,".",",")*1</f>
        <v>3.5445351153612102E-2</v>
      </c>
      <c r="V47" s="54">
        <f>IF(U47&gt;=0.1, 1, 0)</f>
        <v>0</v>
      </c>
      <c r="W47" s="25">
        <f>IF(U47&gt;=0.2, 1, 0)</f>
        <v>0</v>
      </c>
      <c r="X47" s="25">
        <f>IF(U47&gt;=0.3, 1, 0)</f>
        <v>0</v>
      </c>
      <c r="Y47" s="25">
        <f>IF(U47&gt;=0.4, 1, 0)</f>
        <v>0</v>
      </c>
      <c r="Z47" s="25">
        <f>IF(U47&gt;=0.5, 1, 0)</f>
        <v>0</v>
      </c>
      <c r="AA47" s="25">
        <f>IF(U47&gt;=0.6, 1, 0)</f>
        <v>0</v>
      </c>
      <c r="AB47" s="25">
        <f>IF(U47&gt;=0.7, 1, 0)</f>
        <v>0</v>
      </c>
      <c r="AC47" s="25">
        <f>IF(U47&gt;=0.8, 1, 0)</f>
        <v>0</v>
      </c>
      <c r="AD47" s="55">
        <f>IF(U47&gt;=0.9, 1, 0)</f>
        <v>0</v>
      </c>
    </row>
    <row r="48" spans="1:30" ht="20" customHeight="1" x14ac:dyDescent="0.2">
      <c r="A48" s="20" t="s">
        <v>222</v>
      </c>
      <c r="B48" s="33" t="str">
        <f>SUBSTITUTE(A48,"/Users/timomiessen/Desktop/imagesdk/blackmen1/","Image_")</f>
        <v>Image_BM_292.jpg</v>
      </c>
      <c r="C48" s="63" t="s">
        <v>4</v>
      </c>
      <c r="D48" s="22" t="s">
        <v>2973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1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 cm="1">
        <f t="array" ref="R48">_xlfn.IFS(H48=1,1,K48=1,1,L48=1,1,M48=1,1,N48=1,1,P48=1,1,TRUE,0)</f>
        <v>1</v>
      </c>
      <c r="S48" s="64">
        <f>IF(AND(G48=1,R48=1),0,R48)</f>
        <v>1</v>
      </c>
      <c r="T48" s="24" t="s">
        <v>1707</v>
      </c>
      <c r="U48" s="49">
        <f>SUBSTITUTE(T48,".",",")*1</f>
        <v>3.8231671787798398E-2</v>
      </c>
      <c r="V48" s="54">
        <f>IF(U48&gt;=0.1, 1, 0)</f>
        <v>0</v>
      </c>
      <c r="W48" s="25">
        <f>IF(U48&gt;=0.2, 1, 0)</f>
        <v>0</v>
      </c>
      <c r="X48" s="25">
        <f>IF(U48&gt;=0.3, 1, 0)</f>
        <v>0</v>
      </c>
      <c r="Y48" s="25">
        <f>IF(U48&gt;=0.4, 1, 0)</f>
        <v>0</v>
      </c>
      <c r="Z48" s="25">
        <f>IF(U48&gt;=0.5, 1, 0)</f>
        <v>0</v>
      </c>
      <c r="AA48" s="25">
        <f>IF(U48&gt;=0.6, 1, 0)</f>
        <v>0</v>
      </c>
      <c r="AB48" s="25">
        <f>IF(U48&gt;=0.7, 1, 0)</f>
        <v>0</v>
      </c>
      <c r="AC48" s="25">
        <f>IF(U48&gt;=0.8, 1, 0)</f>
        <v>0</v>
      </c>
      <c r="AD48" s="55">
        <f>IF(U48&gt;=0.9, 1, 0)</f>
        <v>0</v>
      </c>
    </row>
    <row r="49" spans="1:30" ht="20" customHeight="1" x14ac:dyDescent="0.2">
      <c r="A49" s="20" t="s">
        <v>223</v>
      </c>
      <c r="B49" s="33" t="str">
        <f>SUBSTITUTE(A49,"/Users/timomiessen/Desktop/imagesdk/blackmen1/","Image_")</f>
        <v>Image_BM_293.jpg</v>
      </c>
      <c r="C49" s="63" t="s">
        <v>4</v>
      </c>
      <c r="D49" s="22" t="s">
        <v>2973</v>
      </c>
      <c r="E49" s="23">
        <v>0</v>
      </c>
      <c r="F49" s="23">
        <v>0</v>
      </c>
      <c r="G49" s="23">
        <v>0</v>
      </c>
      <c r="H49" s="23">
        <v>0</v>
      </c>
      <c r="I49" s="23">
        <v>1</v>
      </c>
      <c r="J49" s="23">
        <v>0</v>
      </c>
      <c r="K49" s="23">
        <v>1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 cm="1">
        <f t="array" ref="R49">_xlfn.IFS(H49=1,1,K49=1,1,L49=1,1,M49=1,1,N49=1,1,P49=1,1,TRUE,0)</f>
        <v>1</v>
      </c>
      <c r="S49" s="64">
        <f>IF(AND(G49=1,R49=1),0,R49)</f>
        <v>1</v>
      </c>
      <c r="T49" s="24" t="s">
        <v>1708</v>
      </c>
      <c r="U49" s="49">
        <f>SUBSTITUTE(T49,".",",")*1</f>
        <v>7.1864640340208993E-2</v>
      </c>
      <c r="V49" s="54">
        <f>IF(U49&gt;=0.1, 1, 0)</f>
        <v>0</v>
      </c>
      <c r="W49" s="25">
        <f>IF(U49&gt;=0.2, 1, 0)</f>
        <v>0</v>
      </c>
      <c r="X49" s="25">
        <f>IF(U49&gt;=0.3, 1, 0)</f>
        <v>0</v>
      </c>
      <c r="Y49" s="25">
        <f>IF(U49&gt;=0.4, 1, 0)</f>
        <v>0</v>
      </c>
      <c r="Z49" s="25">
        <f>IF(U49&gt;=0.5, 1, 0)</f>
        <v>0</v>
      </c>
      <c r="AA49" s="25">
        <f>IF(U49&gt;=0.6, 1, 0)</f>
        <v>0</v>
      </c>
      <c r="AB49" s="25">
        <f>IF(U49&gt;=0.7, 1, 0)</f>
        <v>0</v>
      </c>
      <c r="AC49" s="25">
        <f>IF(U49&gt;=0.8, 1, 0)</f>
        <v>0</v>
      </c>
      <c r="AD49" s="55">
        <f>IF(U49&gt;=0.9, 1, 0)</f>
        <v>0</v>
      </c>
    </row>
    <row r="50" spans="1:30" ht="20" customHeight="1" x14ac:dyDescent="0.2">
      <c r="A50" s="20" t="s">
        <v>224</v>
      </c>
      <c r="B50" s="33" t="str">
        <f>SUBSTITUTE(A50,"/Users/timomiessen/Desktop/imagesdk/blackmen1/","Image_")</f>
        <v>Image_BM_294.jpg</v>
      </c>
      <c r="C50" s="63" t="s">
        <v>4</v>
      </c>
      <c r="D50" s="22" t="s">
        <v>2973</v>
      </c>
      <c r="E50" s="23">
        <v>0</v>
      </c>
      <c r="F50" s="23">
        <v>0</v>
      </c>
      <c r="G50" s="23">
        <v>0</v>
      </c>
      <c r="H50" s="23">
        <v>0</v>
      </c>
      <c r="I50" s="23">
        <v>1</v>
      </c>
      <c r="J50" s="23">
        <v>0</v>
      </c>
      <c r="K50" s="23">
        <v>1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 cm="1">
        <f t="array" ref="R50">_xlfn.IFS(H50=1,1,K50=1,1,L50=1,1,M50=1,1,N50=1,1,P50=1,1,TRUE,0)</f>
        <v>1</v>
      </c>
      <c r="S50" s="64">
        <f>IF(AND(G50=1,R50=1),0,R50)</f>
        <v>1</v>
      </c>
      <c r="T50" s="24" t="s">
        <v>1709</v>
      </c>
      <c r="U50" s="49">
        <f>SUBSTITUTE(T50,".",",")*1</f>
        <v>0.209362998604774</v>
      </c>
      <c r="V50" s="54">
        <f>IF(U50&gt;=0.1, 1, 0)</f>
        <v>1</v>
      </c>
      <c r="W50" s="25">
        <f>IF(U50&gt;=0.2, 1, 0)</f>
        <v>1</v>
      </c>
      <c r="X50" s="25">
        <f>IF(U50&gt;=0.3, 1, 0)</f>
        <v>0</v>
      </c>
      <c r="Y50" s="25">
        <f>IF(U50&gt;=0.4, 1, 0)</f>
        <v>0</v>
      </c>
      <c r="Z50" s="25">
        <f>IF(U50&gt;=0.5, 1, 0)</f>
        <v>0</v>
      </c>
      <c r="AA50" s="25">
        <f>IF(U50&gt;=0.6, 1, 0)</f>
        <v>0</v>
      </c>
      <c r="AB50" s="25">
        <f>IF(U50&gt;=0.7, 1, 0)</f>
        <v>0</v>
      </c>
      <c r="AC50" s="25">
        <f>IF(U50&gt;=0.8, 1, 0)</f>
        <v>0</v>
      </c>
      <c r="AD50" s="55">
        <f>IF(U50&gt;=0.9, 1, 0)</f>
        <v>0</v>
      </c>
    </row>
    <row r="51" spans="1:30" ht="20" customHeight="1" x14ac:dyDescent="0.2">
      <c r="A51" s="20" t="s">
        <v>225</v>
      </c>
      <c r="B51" s="33" t="str">
        <f>SUBSTITUTE(A51,"/Users/timomiessen/Desktop/imagesdk/blackmen1/","Image_")</f>
        <v>Image_BM_295.jpg</v>
      </c>
      <c r="C51" s="63" t="s">
        <v>4</v>
      </c>
      <c r="D51" s="22" t="s">
        <v>2973</v>
      </c>
      <c r="E51" s="23">
        <v>0</v>
      </c>
      <c r="F51" s="23">
        <v>0</v>
      </c>
      <c r="G51" s="23">
        <v>0</v>
      </c>
      <c r="H51" s="23">
        <v>0</v>
      </c>
      <c r="I51" s="23">
        <v>1</v>
      </c>
      <c r="J51" s="23">
        <v>0</v>
      </c>
      <c r="K51" s="23">
        <v>1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 cm="1">
        <f t="array" ref="R51">_xlfn.IFS(H51=1,1,K51=1,1,L51=1,1,M51=1,1,N51=1,1,P51=1,1,TRUE,0)</f>
        <v>1</v>
      </c>
      <c r="S51" s="64">
        <f>IF(AND(G51=1,R51=1),0,R51)</f>
        <v>1</v>
      </c>
      <c r="T51" s="24" t="s">
        <v>1710</v>
      </c>
      <c r="U51" s="49">
        <f>SUBSTITUTE(T51,".",",")*1</f>
        <v>0.60488358139991705</v>
      </c>
      <c r="V51" s="54">
        <f>IF(U51&gt;=0.1, 1, 0)</f>
        <v>1</v>
      </c>
      <c r="W51" s="25">
        <f>IF(U51&gt;=0.2, 1, 0)</f>
        <v>1</v>
      </c>
      <c r="X51" s="25">
        <f>IF(U51&gt;=0.3, 1, 0)</f>
        <v>1</v>
      </c>
      <c r="Y51" s="25">
        <f>IF(U51&gt;=0.4, 1, 0)</f>
        <v>1</v>
      </c>
      <c r="Z51" s="25">
        <f>IF(U51&gt;=0.5, 1, 0)</f>
        <v>1</v>
      </c>
      <c r="AA51" s="25">
        <f>IF(U51&gt;=0.6, 1, 0)</f>
        <v>1</v>
      </c>
      <c r="AB51" s="25">
        <f>IF(U51&gt;=0.7, 1, 0)</f>
        <v>0</v>
      </c>
      <c r="AC51" s="25">
        <f>IF(U51&gt;=0.8, 1, 0)</f>
        <v>0</v>
      </c>
      <c r="AD51" s="55">
        <f>IF(U51&gt;=0.9, 1, 0)</f>
        <v>0</v>
      </c>
    </row>
    <row r="52" spans="1:30" ht="20" customHeight="1" x14ac:dyDescent="0.2">
      <c r="A52" s="20" t="s">
        <v>226</v>
      </c>
      <c r="B52" s="33" t="str">
        <f>SUBSTITUTE(A52,"/Users/timomiessen/Desktop/imagesdk/blackmen1/","Image_")</f>
        <v>Image_BM_296.jpg</v>
      </c>
      <c r="C52" s="63" t="s">
        <v>4</v>
      </c>
      <c r="D52" s="22" t="s">
        <v>2973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1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 cm="1">
        <f t="array" ref="R52">_xlfn.IFS(H52=1,1,K52=1,1,L52=1,1,M52=1,1,N52=1,1,P52=1,1,TRUE,0)</f>
        <v>1</v>
      </c>
      <c r="S52" s="64">
        <f>IF(AND(G52=1,R52=1),0,R52)</f>
        <v>1</v>
      </c>
      <c r="T52" s="24" t="s">
        <v>1711</v>
      </c>
      <c r="U52" s="49">
        <f>SUBSTITUTE(T52,".",",")*1</f>
        <v>0.16397878341376701</v>
      </c>
      <c r="V52" s="54">
        <f>IF(U52&gt;=0.1, 1, 0)</f>
        <v>1</v>
      </c>
      <c r="W52" s="25">
        <f>IF(U52&gt;=0.2, 1, 0)</f>
        <v>0</v>
      </c>
      <c r="X52" s="25">
        <f>IF(U52&gt;=0.3, 1, 0)</f>
        <v>0</v>
      </c>
      <c r="Y52" s="25">
        <f>IF(U52&gt;=0.4, 1, 0)</f>
        <v>0</v>
      </c>
      <c r="Z52" s="25">
        <f>IF(U52&gt;=0.5, 1, 0)</f>
        <v>0</v>
      </c>
      <c r="AA52" s="25">
        <f>IF(U52&gt;=0.6, 1, 0)</f>
        <v>0</v>
      </c>
      <c r="AB52" s="25">
        <f>IF(U52&gt;=0.7, 1, 0)</f>
        <v>0</v>
      </c>
      <c r="AC52" s="25">
        <f>IF(U52&gt;=0.8, 1, 0)</f>
        <v>0</v>
      </c>
      <c r="AD52" s="55">
        <f>IF(U52&gt;=0.9, 1, 0)</f>
        <v>0</v>
      </c>
    </row>
    <row r="53" spans="1:30" ht="20" customHeight="1" x14ac:dyDescent="0.2">
      <c r="A53" s="20" t="s">
        <v>227</v>
      </c>
      <c r="B53" s="33" t="str">
        <f>SUBSTITUTE(A53,"/Users/timomiessen/Desktop/imagesdk/blackmen1/","Image_")</f>
        <v>Image_BM_297.jpg</v>
      </c>
      <c r="C53" s="63" t="s">
        <v>4</v>
      </c>
      <c r="D53" s="22" t="s">
        <v>2973</v>
      </c>
      <c r="E53" s="23">
        <v>0</v>
      </c>
      <c r="F53" s="23">
        <v>0</v>
      </c>
      <c r="G53" s="23">
        <v>0</v>
      </c>
      <c r="H53" s="23">
        <v>0</v>
      </c>
      <c r="I53" s="23">
        <v>1</v>
      </c>
      <c r="J53" s="23">
        <v>0</v>
      </c>
      <c r="K53" s="23">
        <v>1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 cm="1">
        <f t="array" ref="R53">_xlfn.IFS(H53=1,1,K53=1,1,L53=1,1,M53=1,1,N53=1,1,P53=1,1,TRUE,0)</f>
        <v>1</v>
      </c>
      <c r="S53" s="64">
        <f>IF(AND(G53=1,R53=1),0,R53)</f>
        <v>1</v>
      </c>
      <c r="T53" s="24" t="s">
        <v>1712</v>
      </c>
      <c r="U53" s="49">
        <f>SUBSTITUTE(T53,".",",")*1</f>
        <v>6.9587114267051206E-2</v>
      </c>
      <c r="V53" s="54">
        <f>IF(U53&gt;=0.1, 1, 0)</f>
        <v>0</v>
      </c>
      <c r="W53" s="25">
        <f>IF(U53&gt;=0.2, 1, 0)</f>
        <v>0</v>
      </c>
      <c r="X53" s="25">
        <f>IF(U53&gt;=0.3, 1, 0)</f>
        <v>0</v>
      </c>
      <c r="Y53" s="25">
        <f>IF(U53&gt;=0.4, 1, 0)</f>
        <v>0</v>
      </c>
      <c r="Z53" s="25">
        <f>IF(U53&gt;=0.5, 1, 0)</f>
        <v>0</v>
      </c>
      <c r="AA53" s="25">
        <f>IF(U53&gt;=0.6, 1, 0)</f>
        <v>0</v>
      </c>
      <c r="AB53" s="25">
        <f>IF(U53&gt;=0.7, 1, 0)</f>
        <v>0</v>
      </c>
      <c r="AC53" s="25">
        <f>IF(U53&gt;=0.8, 1, 0)</f>
        <v>0</v>
      </c>
      <c r="AD53" s="55">
        <f>IF(U53&gt;=0.9, 1, 0)</f>
        <v>0</v>
      </c>
    </row>
    <row r="54" spans="1:30" ht="20" customHeight="1" x14ac:dyDescent="0.2">
      <c r="A54" s="20" t="s">
        <v>228</v>
      </c>
      <c r="B54" s="33" t="str">
        <f>SUBSTITUTE(A54,"/Users/timomiessen/Desktop/imagesdk/blackmen1/","Image_")</f>
        <v>Image_BM_298.jpg</v>
      </c>
      <c r="C54" s="63" t="s">
        <v>4</v>
      </c>
      <c r="D54" s="22" t="s">
        <v>2973</v>
      </c>
      <c r="E54" s="23">
        <v>0</v>
      </c>
      <c r="F54" s="23">
        <v>0</v>
      </c>
      <c r="G54" s="23">
        <v>0</v>
      </c>
      <c r="H54" s="23">
        <v>0</v>
      </c>
      <c r="I54" s="23">
        <v>1</v>
      </c>
      <c r="J54" s="23">
        <v>0</v>
      </c>
      <c r="K54" s="23">
        <v>1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 cm="1">
        <f t="array" ref="R54">_xlfn.IFS(H54=1,1,K54=1,1,L54=1,1,M54=1,1,N54=1,1,P54=1,1,TRUE,0)</f>
        <v>1</v>
      </c>
      <c r="S54" s="64">
        <f>IF(AND(G54=1,R54=1),0,R54)</f>
        <v>1</v>
      </c>
      <c r="T54" s="24" t="s">
        <v>1713</v>
      </c>
      <c r="U54" s="49">
        <f>SUBSTITUTE(T54,".",",")*1</f>
        <v>0.54380751773714997</v>
      </c>
      <c r="V54" s="54">
        <f>IF(U54&gt;=0.1, 1, 0)</f>
        <v>1</v>
      </c>
      <c r="W54" s="25">
        <f>IF(U54&gt;=0.2, 1, 0)</f>
        <v>1</v>
      </c>
      <c r="X54" s="25">
        <f>IF(U54&gt;=0.3, 1, 0)</f>
        <v>1</v>
      </c>
      <c r="Y54" s="25">
        <f>IF(U54&gt;=0.4, 1, 0)</f>
        <v>1</v>
      </c>
      <c r="Z54" s="25">
        <f>IF(U54&gt;=0.5, 1, 0)</f>
        <v>1</v>
      </c>
      <c r="AA54" s="25">
        <f>IF(U54&gt;=0.6, 1, 0)</f>
        <v>0</v>
      </c>
      <c r="AB54" s="25">
        <f>IF(U54&gt;=0.7, 1, 0)</f>
        <v>0</v>
      </c>
      <c r="AC54" s="25">
        <f>IF(U54&gt;=0.8, 1, 0)</f>
        <v>0</v>
      </c>
      <c r="AD54" s="55">
        <f>IF(U54&gt;=0.9, 1, 0)</f>
        <v>0</v>
      </c>
    </row>
    <row r="55" spans="1:30" ht="20" customHeight="1" x14ac:dyDescent="0.2">
      <c r="A55" s="20" t="s">
        <v>232</v>
      </c>
      <c r="B55" s="33" t="str">
        <f>SUBSTITUTE(A55,"/Users/timomiessen/Desktop/imagesdk/blackmen1/","Image_")</f>
        <v>Image_BM_300.jpg</v>
      </c>
      <c r="C55" s="63" t="s">
        <v>4</v>
      </c>
      <c r="D55" s="22" t="s">
        <v>2973</v>
      </c>
      <c r="E55" s="23">
        <v>0</v>
      </c>
      <c r="F55" s="23">
        <v>0</v>
      </c>
      <c r="G55" s="23">
        <v>0</v>
      </c>
      <c r="H55" s="23">
        <v>0</v>
      </c>
      <c r="I55" s="23">
        <v>1</v>
      </c>
      <c r="J55" s="23">
        <v>0</v>
      </c>
      <c r="K55" s="23">
        <v>1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 cm="1">
        <f t="array" ref="R55">_xlfn.IFS(H55=1,1,K55=1,1,L55=1,1,M55=1,1,N55=1,1,P55=1,1,TRUE,0)</f>
        <v>1</v>
      </c>
      <c r="S55" s="64">
        <f>IF(AND(G55=1,R55=1),0,R55)</f>
        <v>1</v>
      </c>
      <c r="T55" s="24" t="s">
        <v>1717</v>
      </c>
      <c r="U55" s="49">
        <f>SUBSTITUTE(T55,".",",")*1</f>
        <v>0.88351416587829501</v>
      </c>
      <c r="V55" s="54">
        <f>IF(U55&gt;=0.1, 1, 0)</f>
        <v>1</v>
      </c>
      <c r="W55" s="25">
        <f>IF(U55&gt;=0.2, 1, 0)</f>
        <v>1</v>
      </c>
      <c r="X55" s="25">
        <f>IF(U55&gt;=0.3, 1, 0)</f>
        <v>1</v>
      </c>
      <c r="Y55" s="25">
        <f>IF(U55&gt;=0.4, 1, 0)</f>
        <v>1</v>
      </c>
      <c r="Z55" s="25">
        <f>IF(U55&gt;=0.5, 1, 0)</f>
        <v>1</v>
      </c>
      <c r="AA55" s="25">
        <f>IF(U55&gt;=0.6, 1, 0)</f>
        <v>1</v>
      </c>
      <c r="AB55" s="25">
        <f>IF(U55&gt;=0.7, 1, 0)</f>
        <v>1</v>
      </c>
      <c r="AC55" s="25">
        <f>IF(U55&gt;=0.8, 1, 0)</f>
        <v>1</v>
      </c>
      <c r="AD55" s="55">
        <f>IF(U55&gt;=0.9, 1, 0)</f>
        <v>0</v>
      </c>
    </row>
    <row r="56" spans="1:30" ht="20" customHeight="1" x14ac:dyDescent="0.2">
      <c r="A56" s="20" t="s">
        <v>233</v>
      </c>
      <c r="B56" s="33" t="str">
        <f>SUBSTITUTE(A56,"/Users/timomiessen/Desktop/imagesdk/blackmen1/","Image_")</f>
        <v>Image_BM_301.jpg</v>
      </c>
      <c r="C56" s="63" t="s">
        <v>4</v>
      </c>
      <c r="D56" s="22" t="s">
        <v>2973</v>
      </c>
      <c r="E56" s="23">
        <v>0</v>
      </c>
      <c r="F56" s="23">
        <v>0</v>
      </c>
      <c r="G56" s="23">
        <v>0</v>
      </c>
      <c r="H56" s="23">
        <v>0</v>
      </c>
      <c r="I56" s="23">
        <v>1</v>
      </c>
      <c r="J56" s="23">
        <v>0</v>
      </c>
      <c r="K56" s="23">
        <v>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 cm="1">
        <f t="array" ref="R56">_xlfn.IFS(H56=1,1,K56=1,1,L56=1,1,M56=1,1,N56=1,1,P56=1,1,TRUE,0)</f>
        <v>1</v>
      </c>
      <c r="S56" s="64">
        <f>IF(AND(G56=1,R56=1),0,R56)</f>
        <v>1</v>
      </c>
      <c r="T56" s="24" t="s">
        <v>1718</v>
      </c>
      <c r="U56" s="49">
        <f>SUBSTITUTE(T56,".",",")*1</f>
        <v>0.122101346962153</v>
      </c>
      <c r="V56" s="54">
        <f>IF(U56&gt;=0.1, 1, 0)</f>
        <v>1</v>
      </c>
      <c r="W56" s="25">
        <f>IF(U56&gt;=0.2, 1, 0)</f>
        <v>0</v>
      </c>
      <c r="X56" s="25">
        <f>IF(U56&gt;=0.3, 1, 0)</f>
        <v>0</v>
      </c>
      <c r="Y56" s="25">
        <f>IF(U56&gt;=0.4, 1, 0)</f>
        <v>0</v>
      </c>
      <c r="Z56" s="25">
        <f>IF(U56&gt;=0.5, 1, 0)</f>
        <v>0</v>
      </c>
      <c r="AA56" s="25">
        <f>IF(U56&gt;=0.6, 1, 0)</f>
        <v>0</v>
      </c>
      <c r="AB56" s="25">
        <f>IF(U56&gt;=0.7, 1, 0)</f>
        <v>0</v>
      </c>
      <c r="AC56" s="25">
        <f>IF(U56&gt;=0.8, 1, 0)</f>
        <v>0</v>
      </c>
      <c r="AD56" s="55">
        <f>IF(U56&gt;=0.9, 1, 0)</f>
        <v>0</v>
      </c>
    </row>
    <row r="57" spans="1:30" ht="20" customHeight="1" x14ac:dyDescent="0.2">
      <c r="A57" s="20" t="s">
        <v>234</v>
      </c>
      <c r="B57" s="33" t="str">
        <f>SUBSTITUTE(A57,"/Users/timomiessen/Desktop/imagesdk/blackmen1/","Image_")</f>
        <v>Image_BM_302.jpg</v>
      </c>
      <c r="C57" s="63" t="s">
        <v>4</v>
      </c>
      <c r="D57" s="22" t="s">
        <v>2973</v>
      </c>
      <c r="E57" s="23">
        <v>0</v>
      </c>
      <c r="F57" s="23">
        <v>0</v>
      </c>
      <c r="G57" s="23">
        <v>0</v>
      </c>
      <c r="H57" s="23">
        <v>0</v>
      </c>
      <c r="I57" s="23">
        <v>1</v>
      </c>
      <c r="J57" s="23">
        <v>0</v>
      </c>
      <c r="K57" s="23">
        <v>1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 cm="1">
        <f t="array" ref="R57">_xlfn.IFS(H57=1,1,K57=1,1,L57=1,1,M57=1,1,N57=1,1,P57=1,1,TRUE,0)</f>
        <v>1</v>
      </c>
      <c r="S57" s="64">
        <f>IF(AND(G57=1,R57=1),0,R57)</f>
        <v>1</v>
      </c>
      <c r="T57" s="24" t="s">
        <v>1719</v>
      </c>
      <c r="U57" s="49">
        <f>SUBSTITUTE(T57,".",",")*1</f>
        <v>2.0345139317214399E-2</v>
      </c>
      <c r="V57" s="54">
        <f>IF(U57&gt;=0.1, 1, 0)</f>
        <v>0</v>
      </c>
      <c r="W57" s="25">
        <f>IF(U57&gt;=0.2, 1, 0)</f>
        <v>0</v>
      </c>
      <c r="X57" s="25">
        <f>IF(U57&gt;=0.3, 1, 0)</f>
        <v>0</v>
      </c>
      <c r="Y57" s="25">
        <f>IF(U57&gt;=0.4, 1, 0)</f>
        <v>0</v>
      </c>
      <c r="Z57" s="25">
        <f>IF(U57&gt;=0.5, 1, 0)</f>
        <v>0</v>
      </c>
      <c r="AA57" s="25">
        <f>IF(U57&gt;=0.6, 1, 0)</f>
        <v>0</v>
      </c>
      <c r="AB57" s="25">
        <f>IF(U57&gt;=0.7, 1, 0)</f>
        <v>0</v>
      </c>
      <c r="AC57" s="25">
        <f>IF(U57&gt;=0.8, 1, 0)</f>
        <v>0</v>
      </c>
      <c r="AD57" s="55">
        <f>IF(U57&gt;=0.9, 1, 0)</f>
        <v>0</v>
      </c>
    </row>
    <row r="58" spans="1:30" ht="20" customHeight="1" x14ac:dyDescent="0.2">
      <c r="A58" s="20" t="s">
        <v>235</v>
      </c>
      <c r="B58" s="33" t="str">
        <f>SUBSTITUTE(A58,"/Users/timomiessen/Desktop/imagesdk/blackmen1/","Image_")</f>
        <v>Image_BM_303.jpg</v>
      </c>
      <c r="C58" s="63" t="s">
        <v>4</v>
      </c>
      <c r="D58" s="22" t="s">
        <v>2973</v>
      </c>
      <c r="E58" s="23">
        <v>0</v>
      </c>
      <c r="F58" s="23">
        <v>0</v>
      </c>
      <c r="G58" s="23">
        <v>0</v>
      </c>
      <c r="H58" s="23">
        <v>0</v>
      </c>
      <c r="I58" s="23">
        <v>1</v>
      </c>
      <c r="J58" s="23">
        <v>0</v>
      </c>
      <c r="K58" s="23">
        <v>1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 cm="1">
        <f t="array" ref="R58">_xlfn.IFS(H58=1,1,K58=1,1,L58=1,1,M58=1,1,N58=1,1,P58=1,1,TRUE,0)</f>
        <v>1</v>
      </c>
      <c r="S58" s="64">
        <f>IF(AND(G58=1,R58=1),0,R58)</f>
        <v>1</v>
      </c>
      <c r="T58" s="24" t="s">
        <v>1720</v>
      </c>
      <c r="U58" s="49">
        <f>SUBSTITUTE(T58,".",",")*1</f>
        <v>4.5132037252187701E-2</v>
      </c>
      <c r="V58" s="54">
        <f>IF(U58&gt;=0.1, 1, 0)</f>
        <v>0</v>
      </c>
      <c r="W58" s="25">
        <f>IF(U58&gt;=0.2, 1, 0)</f>
        <v>0</v>
      </c>
      <c r="X58" s="25">
        <f>IF(U58&gt;=0.3, 1, 0)</f>
        <v>0</v>
      </c>
      <c r="Y58" s="25">
        <f>IF(U58&gt;=0.4, 1, 0)</f>
        <v>0</v>
      </c>
      <c r="Z58" s="25">
        <f>IF(U58&gt;=0.5, 1, 0)</f>
        <v>0</v>
      </c>
      <c r="AA58" s="25">
        <f>IF(U58&gt;=0.6, 1, 0)</f>
        <v>0</v>
      </c>
      <c r="AB58" s="25">
        <f>IF(U58&gt;=0.7, 1, 0)</f>
        <v>0</v>
      </c>
      <c r="AC58" s="25">
        <f>IF(U58&gt;=0.8, 1, 0)</f>
        <v>0</v>
      </c>
      <c r="AD58" s="55">
        <f>IF(U58&gt;=0.9, 1, 0)</f>
        <v>0</v>
      </c>
    </row>
    <row r="59" spans="1:30" ht="20" customHeight="1" x14ac:dyDescent="0.2">
      <c r="A59" s="20" t="s">
        <v>236</v>
      </c>
      <c r="B59" s="33" t="str">
        <f>SUBSTITUTE(A59,"/Users/timomiessen/Desktop/imagesdk/blackmen1/","Image_")</f>
        <v>Image_BM_304.jpg</v>
      </c>
      <c r="C59" s="63" t="s">
        <v>4</v>
      </c>
      <c r="D59" s="22" t="s">
        <v>2973</v>
      </c>
      <c r="E59" s="23">
        <v>0</v>
      </c>
      <c r="F59" s="23">
        <v>0</v>
      </c>
      <c r="G59" s="23">
        <v>0</v>
      </c>
      <c r="H59" s="23">
        <v>0</v>
      </c>
      <c r="I59" s="23">
        <v>1</v>
      </c>
      <c r="J59" s="23">
        <v>0</v>
      </c>
      <c r="K59" s="23">
        <v>1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 cm="1">
        <f t="array" ref="R59">_xlfn.IFS(H59=1,1,K59=1,1,L59=1,1,M59=1,1,N59=1,1,P59=1,1,TRUE,0)</f>
        <v>1</v>
      </c>
      <c r="S59" s="64">
        <f>IF(AND(G59=1,R59=1),0,R59)</f>
        <v>1</v>
      </c>
      <c r="T59" s="24" t="s">
        <v>1721</v>
      </c>
      <c r="U59" s="49">
        <f>SUBSTITUTE(T59,".",",")*1</f>
        <v>6.8109746091067694E-2</v>
      </c>
      <c r="V59" s="54">
        <f>IF(U59&gt;=0.1, 1, 0)</f>
        <v>0</v>
      </c>
      <c r="W59" s="25">
        <f>IF(U59&gt;=0.2, 1, 0)</f>
        <v>0</v>
      </c>
      <c r="X59" s="25">
        <f>IF(U59&gt;=0.3, 1, 0)</f>
        <v>0</v>
      </c>
      <c r="Y59" s="25">
        <f>IF(U59&gt;=0.4, 1, 0)</f>
        <v>0</v>
      </c>
      <c r="Z59" s="25">
        <f>IF(U59&gt;=0.5, 1, 0)</f>
        <v>0</v>
      </c>
      <c r="AA59" s="25">
        <f>IF(U59&gt;=0.6, 1, 0)</f>
        <v>0</v>
      </c>
      <c r="AB59" s="25">
        <f>IF(U59&gt;=0.7, 1, 0)</f>
        <v>0</v>
      </c>
      <c r="AC59" s="25">
        <f>IF(U59&gt;=0.8, 1, 0)</f>
        <v>0</v>
      </c>
      <c r="AD59" s="55">
        <f>IF(U59&gt;=0.9, 1, 0)</f>
        <v>0</v>
      </c>
    </row>
    <row r="60" spans="1:30" ht="20" customHeight="1" x14ac:dyDescent="0.2">
      <c r="A60" s="20" t="s">
        <v>237</v>
      </c>
      <c r="B60" s="33" t="str">
        <f>SUBSTITUTE(A60,"/Users/timomiessen/Desktop/imagesdk/blackmen1/","Image_")</f>
        <v>Image_BM_305.jpg</v>
      </c>
      <c r="C60" s="63" t="s">
        <v>4</v>
      </c>
      <c r="D60" s="22" t="s">
        <v>2973</v>
      </c>
      <c r="E60" s="23">
        <v>0</v>
      </c>
      <c r="F60" s="23">
        <v>0</v>
      </c>
      <c r="G60" s="23">
        <v>0</v>
      </c>
      <c r="H60" s="23">
        <v>0</v>
      </c>
      <c r="I60" s="23">
        <v>1</v>
      </c>
      <c r="J60" s="23">
        <v>0</v>
      </c>
      <c r="K60" s="23">
        <v>1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 cm="1">
        <f t="array" ref="R60">_xlfn.IFS(H60=1,1,K60=1,1,L60=1,1,M60=1,1,N60=1,1,P60=1,1,TRUE,0)</f>
        <v>1</v>
      </c>
      <c r="S60" s="64">
        <f>IF(AND(G60=1,R60=1),0,R60)</f>
        <v>1</v>
      </c>
      <c r="T60" s="24" t="s">
        <v>1722</v>
      </c>
      <c r="U60" s="49">
        <f>SUBSTITUTE(T60,".",",")*1</f>
        <v>0.19997654482722199</v>
      </c>
      <c r="V60" s="54">
        <f>IF(U60&gt;=0.1, 1, 0)</f>
        <v>1</v>
      </c>
      <c r="W60" s="25">
        <f>IF(U60&gt;=0.2, 1, 0)</f>
        <v>0</v>
      </c>
      <c r="X60" s="25">
        <f>IF(U60&gt;=0.3, 1, 0)</f>
        <v>0</v>
      </c>
      <c r="Y60" s="25">
        <f>IF(U60&gt;=0.4, 1, 0)</f>
        <v>0</v>
      </c>
      <c r="Z60" s="25">
        <f>IF(U60&gt;=0.5, 1, 0)</f>
        <v>0</v>
      </c>
      <c r="AA60" s="25">
        <f>IF(U60&gt;=0.6, 1, 0)</f>
        <v>0</v>
      </c>
      <c r="AB60" s="25">
        <f>IF(U60&gt;=0.7, 1, 0)</f>
        <v>0</v>
      </c>
      <c r="AC60" s="25">
        <f>IF(U60&gt;=0.8, 1, 0)</f>
        <v>0</v>
      </c>
      <c r="AD60" s="55">
        <f>IF(U60&gt;=0.9, 1, 0)</f>
        <v>0</v>
      </c>
    </row>
    <row r="61" spans="1:30" ht="20" customHeight="1" x14ac:dyDescent="0.2">
      <c r="A61" s="20" t="s">
        <v>238</v>
      </c>
      <c r="B61" s="33" t="str">
        <f>SUBSTITUTE(A61,"/Users/timomiessen/Desktop/imagesdk/blackmen1/","Image_")</f>
        <v>Image_BM_306.jpg</v>
      </c>
      <c r="C61" s="63" t="s">
        <v>4</v>
      </c>
      <c r="D61" s="22" t="s">
        <v>2973</v>
      </c>
      <c r="E61" s="23">
        <v>0</v>
      </c>
      <c r="F61" s="23">
        <v>0</v>
      </c>
      <c r="G61" s="23">
        <v>0</v>
      </c>
      <c r="H61" s="23">
        <v>0</v>
      </c>
      <c r="I61" s="23">
        <v>1</v>
      </c>
      <c r="J61" s="23">
        <v>0</v>
      </c>
      <c r="K61" s="23">
        <v>1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0</v>
      </c>
      <c r="R61" s="23" cm="1">
        <f t="array" ref="R61">_xlfn.IFS(H61=1,1,K61=1,1,L61=1,1,M61=1,1,N61=1,1,P61=1,1,TRUE,0)</f>
        <v>1</v>
      </c>
      <c r="S61" s="64">
        <f>IF(AND(G61=1,R61=1),0,R61)</f>
        <v>1</v>
      </c>
      <c r="T61" s="24" t="s">
        <v>1723</v>
      </c>
      <c r="U61" s="49">
        <f>SUBSTITUTE(T61,".",",")*1</f>
        <v>0.22574254916980799</v>
      </c>
      <c r="V61" s="54">
        <f>IF(U61&gt;=0.1, 1, 0)</f>
        <v>1</v>
      </c>
      <c r="W61" s="25">
        <f>IF(U61&gt;=0.2, 1, 0)</f>
        <v>1</v>
      </c>
      <c r="X61" s="25">
        <f>IF(U61&gt;=0.3, 1, 0)</f>
        <v>0</v>
      </c>
      <c r="Y61" s="25">
        <f>IF(U61&gt;=0.4, 1, 0)</f>
        <v>0</v>
      </c>
      <c r="Z61" s="25">
        <f>IF(U61&gt;=0.5, 1, 0)</f>
        <v>0</v>
      </c>
      <c r="AA61" s="25">
        <f>IF(U61&gt;=0.6, 1, 0)</f>
        <v>0</v>
      </c>
      <c r="AB61" s="25">
        <f>IF(U61&gt;=0.7, 1, 0)</f>
        <v>0</v>
      </c>
      <c r="AC61" s="25">
        <f>IF(U61&gt;=0.8, 1, 0)</f>
        <v>0</v>
      </c>
      <c r="AD61" s="55">
        <f>IF(U61&gt;=0.9, 1, 0)</f>
        <v>0</v>
      </c>
    </row>
    <row r="62" spans="1:30" ht="20" customHeight="1" x14ac:dyDescent="0.2">
      <c r="A62" s="20" t="s">
        <v>239</v>
      </c>
      <c r="B62" s="33" t="str">
        <f>SUBSTITUTE(A62,"/Users/timomiessen/Desktop/imagesdk/blackmen1/","Image_")</f>
        <v>Image_BM_307.jpg</v>
      </c>
      <c r="C62" s="63" t="s">
        <v>4</v>
      </c>
      <c r="D62" s="22" t="s">
        <v>2973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1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 cm="1">
        <f t="array" ref="R62">_xlfn.IFS(H62=1,1,K62=1,1,L62=1,1,M62=1,1,N62=1,1,P62=1,1,TRUE,0)</f>
        <v>1</v>
      </c>
      <c r="S62" s="64">
        <f>IF(AND(G62=1,R62=1),0,R62)</f>
        <v>1</v>
      </c>
      <c r="T62" s="24" t="s">
        <v>1724</v>
      </c>
      <c r="U62" s="49">
        <f>SUBSTITUTE(T62,".",",")*1</f>
        <v>3.3255553804337902E-2</v>
      </c>
      <c r="V62" s="54">
        <f>IF(U62&gt;=0.1, 1, 0)</f>
        <v>0</v>
      </c>
      <c r="W62" s="25">
        <f>IF(U62&gt;=0.2, 1, 0)</f>
        <v>0</v>
      </c>
      <c r="X62" s="25">
        <f>IF(U62&gt;=0.3, 1, 0)</f>
        <v>0</v>
      </c>
      <c r="Y62" s="25">
        <f>IF(U62&gt;=0.4, 1, 0)</f>
        <v>0</v>
      </c>
      <c r="Z62" s="25">
        <f>IF(U62&gt;=0.5, 1, 0)</f>
        <v>0</v>
      </c>
      <c r="AA62" s="25">
        <f>IF(U62&gt;=0.6, 1, 0)</f>
        <v>0</v>
      </c>
      <c r="AB62" s="25">
        <f>IF(U62&gt;=0.7, 1, 0)</f>
        <v>0</v>
      </c>
      <c r="AC62" s="25">
        <f>IF(U62&gt;=0.8, 1, 0)</f>
        <v>0</v>
      </c>
      <c r="AD62" s="55">
        <f>IF(U62&gt;=0.9, 1, 0)</f>
        <v>0</v>
      </c>
    </row>
    <row r="63" spans="1:30" ht="20" customHeight="1" x14ac:dyDescent="0.2">
      <c r="A63" s="20" t="s">
        <v>240</v>
      </c>
      <c r="B63" s="33" t="str">
        <f>SUBSTITUTE(A63,"/Users/timomiessen/Desktop/imagesdk/blackmen1/","Image_")</f>
        <v>Image_BM_308.jpg</v>
      </c>
      <c r="C63" s="63" t="s">
        <v>4</v>
      </c>
      <c r="D63" s="22" t="s">
        <v>2973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1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 cm="1">
        <f t="array" ref="R63">_xlfn.IFS(H63=1,1,K63=1,1,L63=1,1,M63=1,1,N63=1,1,P63=1,1,TRUE,0)</f>
        <v>1</v>
      </c>
      <c r="S63" s="64">
        <f>IF(AND(G63=1,R63=1),0,R63)</f>
        <v>1</v>
      </c>
      <c r="T63" s="24" t="s">
        <v>1725</v>
      </c>
      <c r="U63" s="49">
        <f>SUBSTITUTE(T63,".",",")*1</f>
        <v>0.10641052573919201</v>
      </c>
      <c r="V63" s="54">
        <f>IF(U63&gt;=0.1, 1, 0)</f>
        <v>1</v>
      </c>
      <c r="W63" s="25">
        <f>IF(U63&gt;=0.2, 1, 0)</f>
        <v>0</v>
      </c>
      <c r="X63" s="25">
        <f>IF(U63&gt;=0.3, 1, 0)</f>
        <v>0</v>
      </c>
      <c r="Y63" s="25">
        <f>IF(U63&gt;=0.4, 1, 0)</f>
        <v>0</v>
      </c>
      <c r="Z63" s="25">
        <f>IF(U63&gt;=0.5, 1, 0)</f>
        <v>0</v>
      </c>
      <c r="AA63" s="25">
        <f>IF(U63&gt;=0.6, 1, 0)</f>
        <v>0</v>
      </c>
      <c r="AB63" s="25">
        <f>IF(U63&gt;=0.7, 1, 0)</f>
        <v>0</v>
      </c>
      <c r="AC63" s="25">
        <f>IF(U63&gt;=0.8, 1, 0)</f>
        <v>0</v>
      </c>
      <c r="AD63" s="55">
        <f>IF(U63&gt;=0.9, 1, 0)</f>
        <v>0</v>
      </c>
    </row>
    <row r="64" spans="1:30" ht="20" customHeight="1" x14ac:dyDescent="0.2">
      <c r="A64" s="20" t="s">
        <v>241</v>
      </c>
      <c r="B64" s="33" t="str">
        <f>SUBSTITUTE(A64,"/Users/timomiessen/Desktop/imagesdk/blackmen1/","Image_")</f>
        <v>Image_BM_309.jpg</v>
      </c>
      <c r="C64" s="63" t="s">
        <v>4</v>
      </c>
      <c r="D64" s="22" t="s">
        <v>2973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1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 cm="1">
        <f t="array" ref="R64">_xlfn.IFS(H64=1,1,K64=1,1,L64=1,1,M64=1,1,N64=1,1,P64=1,1,TRUE,0)</f>
        <v>1</v>
      </c>
      <c r="S64" s="64">
        <f>IF(AND(G64=1,R64=1),0,R64)</f>
        <v>1</v>
      </c>
      <c r="T64" s="24" t="s">
        <v>1726</v>
      </c>
      <c r="U64" s="49">
        <f>SUBSTITUTE(T64,".",",")*1</f>
        <v>0.385050058364868</v>
      </c>
      <c r="V64" s="54">
        <f>IF(U64&gt;=0.1, 1, 0)</f>
        <v>1</v>
      </c>
      <c r="W64" s="25">
        <f>IF(U64&gt;=0.2, 1, 0)</f>
        <v>1</v>
      </c>
      <c r="X64" s="25">
        <f>IF(U64&gt;=0.3, 1, 0)</f>
        <v>1</v>
      </c>
      <c r="Y64" s="25">
        <f>IF(U64&gt;=0.4, 1, 0)</f>
        <v>0</v>
      </c>
      <c r="Z64" s="25">
        <f>IF(U64&gt;=0.5, 1, 0)</f>
        <v>0</v>
      </c>
      <c r="AA64" s="25">
        <f>IF(U64&gt;=0.6, 1, 0)</f>
        <v>0</v>
      </c>
      <c r="AB64" s="25">
        <f>IF(U64&gt;=0.7, 1, 0)</f>
        <v>0</v>
      </c>
      <c r="AC64" s="25">
        <f>IF(U64&gt;=0.8, 1, 0)</f>
        <v>0</v>
      </c>
      <c r="AD64" s="55">
        <f>IF(U64&gt;=0.9, 1, 0)</f>
        <v>0</v>
      </c>
    </row>
    <row r="65" spans="1:30" ht="20" customHeight="1" x14ac:dyDescent="0.2">
      <c r="A65" s="20" t="s">
        <v>243</v>
      </c>
      <c r="B65" s="33" t="str">
        <f>SUBSTITUTE(A65,"/Users/timomiessen/Desktop/imagesdk/blackmen1/","Image_")</f>
        <v>Image_BM_310.jpg</v>
      </c>
      <c r="C65" s="63" t="s">
        <v>4</v>
      </c>
      <c r="D65" s="22" t="s">
        <v>2973</v>
      </c>
      <c r="E65" s="23">
        <v>0</v>
      </c>
      <c r="F65" s="23">
        <v>0</v>
      </c>
      <c r="G65" s="23">
        <v>0</v>
      </c>
      <c r="H65" s="23">
        <v>0</v>
      </c>
      <c r="I65" s="23">
        <v>1</v>
      </c>
      <c r="J65" s="23">
        <v>0</v>
      </c>
      <c r="K65" s="23">
        <v>1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 cm="1">
        <f t="array" ref="R65">_xlfn.IFS(H65=1,1,K65=1,1,L65=1,1,M65=1,1,N65=1,1,P65=1,1,TRUE,0)</f>
        <v>1</v>
      </c>
      <c r="S65" s="64">
        <f>IF(AND(G65=1,R65=1),0,R65)</f>
        <v>1</v>
      </c>
      <c r="T65" s="24" t="s">
        <v>1728</v>
      </c>
      <c r="U65" s="49">
        <f>SUBSTITUTE(T65,".",",")*1</f>
        <v>0.25311800464987699</v>
      </c>
      <c r="V65" s="54">
        <f>IF(U65&gt;=0.1, 1, 0)</f>
        <v>1</v>
      </c>
      <c r="W65" s="25">
        <f>IF(U65&gt;=0.2, 1, 0)</f>
        <v>1</v>
      </c>
      <c r="X65" s="25">
        <f>IF(U65&gt;=0.3, 1, 0)</f>
        <v>0</v>
      </c>
      <c r="Y65" s="25">
        <f>IF(U65&gt;=0.4, 1, 0)</f>
        <v>0</v>
      </c>
      <c r="Z65" s="25">
        <f>IF(U65&gt;=0.5, 1, 0)</f>
        <v>0</v>
      </c>
      <c r="AA65" s="25">
        <f>IF(U65&gt;=0.6, 1, 0)</f>
        <v>0</v>
      </c>
      <c r="AB65" s="25">
        <f>IF(U65&gt;=0.7, 1, 0)</f>
        <v>0</v>
      </c>
      <c r="AC65" s="25">
        <f>IF(U65&gt;=0.8, 1, 0)</f>
        <v>0</v>
      </c>
      <c r="AD65" s="55">
        <f>IF(U65&gt;=0.9, 1, 0)</f>
        <v>0</v>
      </c>
    </row>
    <row r="66" spans="1:30" ht="20" customHeight="1" x14ac:dyDescent="0.2">
      <c r="A66" s="20" t="s">
        <v>244</v>
      </c>
      <c r="B66" s="33" t="str">
        <f>SUBSTITUTE(A66,"/Users/timomiessen/Desktop/imagesdk/blackmen1/","Image_")</f>
        <v>Image_BM_311.jpg</v>
      </c>
      <c r="C66" s="63" t="s">
        <v>4</v>
      </c>
      <c r="D66" s="22" t="s">
        <v>2973</v>
      </c>
      <c r="E66" s="23">
        <v>0</v>
      </c>
      <c r="F66" s="23">
        <v>0</v>
      </c>
      <c r="G66" s="23">
        <v>0</v>
      </c>
      <c r="H66" s="23">
        <v>1</v>
      </c>
      <c r="I66" s="23">
        <v>0</v>
      </c>
      <c r="J66" s="23">
        <v>0</v>
      </c>
      <c r="K66" s="23">
        <v>1</v>
      </c>
      <c r="L66" s="23">
        <v>0</v>
      </c>
      <c r="M66" s="23">
        <v>0</v>
      </c>
      <c r="N66" s="23">
        <v>0</v>
      </c>
      <c r="O66" s="23">
        <v>0</v>
      </c>
      <c r="P66" s="23">
        <v>1</v>
      </c>
      <c r="Q66" s="23">
        <v>0</v>
      </c>
      <c r="R66" s="23" cm="1">
        <f t="array" ref="R66">_xlfn.IFS(H66=1,1,K66=1,1,L66=1,1,M66=1,1,N66=1,1,P66=1,1,TRUE,0)</f>
        <v>1</v>
      </c>
      <c r="S66" s="64">
        <f>IF(AND(G66=1,R66=1),0,R66)</f>
        <v>1</v>
      </c>
      <c r="T66" s="24" t="s">
        <v>1729</v>
      </c>
      <c r="U66" s="49">
        <f>SUBSTITUTE(T66,".",",")*1</f>
        <v>0.22728548478335101</v>
      </c>
      <c r="V66" s="54">
        <f>IF(U66&gt;=0.1, 1, 0)</f>
        <v>1</v>
      </c>
      <c r="W66" s="25">
        <f>IF(U66&gt;=0.2, 1, 0)</f>
        <v>1</v>
      </c>
      <c r="X66" s="25">
        <f>IF(U66&gt;=0.3, 1, 0)</f>
        <v>0</v>
      </c>
      <c r="Y66" s="25">
        <f>IF(U66&gt;=0.4, 1, 0)</f>
        <v>0</v>
      </c>
      <c r="Z66" s="25">
        <f>IF(U66&gt;=0.5, 1, 0)</f>
        <v>0</v>
      </c>
      <c r="AA66" s="25">
        <f>IF(U66&gt;=0.6, 1, 0)</f>
        <v>0</v>
      </c>
      <c r="AB66" s="25">
        <f>IF(U66&gt;=0.7, 1, 0)</f>
        <v>0</v>
      </c>
      <c r="AC66" s="25">
        <f>IF(U66&gt;=0.8, 1, 0)</f>
        <v>0</v>
      </c>
      <c r="AD66" s="55">
        <f>IF(U66&gt;=0.9, 1, 0)</f>
        <v>0</v>
      </c>
    </row>
    <row r="67" spans="1:30" ht="20" customHeight="1" x14ac:dyDescent="0.2">
      <c r="A67" s="20" t="s">
        <v>245</v>
      </c>
      <c r="B67" s="33" t="str">
        <f>SUBSTITUTE(A67,"/Users/timomiessen/Desktop/imagesdk/blackmen1/","Image_")</f>
        <v>Image_BM_312.jpg</v>
      </c>
      <c r="C67" s="63" t="s">
        <v>4</v>
      </c>
      <c r="D67" s="22" t="s">
        <v>2973</v>
      </c>
      <c r="E67" s="23">
        <v>0</v>
      </c>
      <c r="F67" s="23">
        <v>0</v>
      </c>
      <c r="G67" s="23">
        <v>0</v>
      </c>
      <c r="H67" s="23">
        <v>1</v>
      </c>
      <c r="I67" s="23">
        <v>0</v>
      </c>
      <c r="J67" s="23">
        <v>0</v>
      </c>
      <c r="K67" s="23">
        <v>1</v>
      </c>
      <c r="L67" s="23">
        <v>0</v>
      </c>
      <c r="M67" s="23">
        <v>0</v>
      </c>
      <c r="N67" s="23">
        <v>0</v>
      </c>
      <c r="O67" s="23">
        <v>0</v>
      </c>
      <c r="P67" s="23">
        <v>1</v>
      </c>
      <c r="Q67" s="23">
        <v>0</v>
      </c>
      <c r="R67" s="23" cm="1">
        <f t="array" ref="R67">_xlfn.IFS(H67=1,1,K67=1,1,L67=1,1,M67=1,1,N67=1,1,P67=1,1,TRUE,0)</f>
        <v>1</v>
      </c>
      <c r="S67" s="64">
        <f>IF(AND(G67=1,R67=1),0,R67)</f>
        <v>1</v>
      </c>
      <c r="T67" s="24" t="s">
        <v>1730</v>
      </c>
      <c r="U67" s="49">
        <f>SUBSTITUTE(T67,".",",")*1</f>
        <v>0.67607922852039304</v>
      </c>
      <c r="V67" s="54">
        <f>IF(U67&gt;=0.1, 1, 0)</f>
        <v>1</v>
      </c>
      <c r="W67" s="25">
        <f>IF(U67&gt;=0.2, 1, 0)</f>
        <v>1</v>
      </c>
      <c r="X67" s="25">
        <f>IF(U67&gt;=0.3, 1, 0)</f>
        <v>1</v>
      </c>
      <c r="Y67" s="25">
        <f>IF(U67&gt;=0.4, 1, 0)</f>
        <v>1</v>
      </c>
      <c r="Z67" s="25">
        <f>IF(U67&gt;=0.5, 1, 0)</f>
        <v>1</v>
      </c>
      <c r="AA67" s="25">
        <f>IF(U67&gt;=0.6, 1, 0)</f>
        <v>1</v>
      </c>
      <c r="AB67" s="25">
        <f>IF(U67&gt;=0.7, 1, 0)</f>
        <v>0</v>
      </c>
      <c r="AC67" s="25">
        <f>IF(U67&gt;=0.8, 1, 0)</f>
        <v>0</v>
      </c>
      <c r="AD67" s="55">
        <f>IF(U67&gt;=0.9, 1, 0)</f>
        <v>0</v>
      </c>
    </row>
    <row r="68" spans="1:30" ht="20" customHeight="1" x14ac:dyDescent="0.2">
      <c r="A68" s="20" t="s">
        <v>246</v>
      </c>
      <c r="B68" s="33" t="str">
        <f>SUBSTITUTE(A68,"/Users/timomiessen/Desktop/imagesdk/blackmen1/","Image_")</f>
        <v>Image_BM_313.jpg</v>
      </c>
      <c r="C68" s="63" t="s">
        <v>4</v>
      </c>
      <c r="D68" s="22" t="s">
        <v>2973</v>
      </c>
      <c r="E68" s="23">
        <v>0</v>
      </c>
      <c r="F68" s="23">
        <v>0</v>
      </c>
      <c r="G68" s="23">
        <v>0</v>
      </c>
      <c r="H68" s="23">
        <v>1</v>
      </c>
      <c r="I68" s="23">
        <v>0</v>
      </c>
      <c r="J68" s="23">
        <v>0</v>
      </c>
      <c r="K68" s="23">
        <v>1</v>
      </c>
      <c r="L68" s="23">
        <v>0</v>
      </c>
      <c r="M68" s="23">
        <v>0</v>
      </c>
      <c r="N68" s="23">
        <v>0</v>
      </c>
      <c r="O68" s="23">
        <v>0</v>
      </c>
      <c r="P68" s="23">
        <v>1</v>
      </c>
      <c r="Q68" s="23">
        <v>0</v>
      </c>
      <c r="R68" s="23" cm="1">
        <f t="array" ref="R68">_xlfn.IFS(H68=1,1,K68=1,1,L68=1,1,M68=1,1,N68=1,1,P68=1,1,TRUE,0)</f>
        <v>1</v>
      </c>
      <c r="S68" s="64">
        <f>IF(AND(G68=1,R68=1),0,R68)</f>
        <v>1</v>
      </c>
      <c r="T68" s="24" t="s">
        <v>1731</v>
      </c>
      <c r="U68" s="49">
        <f>SUBSTITUTE(T68,".",",")*1</f>
        <v>0.18148034065961799</v>
      </c>
      <c r="V68" s="54">
        <f>IF(U68&gt;=0.1, 1, 0)</f>
        <v>1</v>
      </c>
      <c r="W68" s="25">
        <f>IF(U68&gt;=0.2, 1, 0)</f>
        <v>0</v>
      </c>
      <c r="X68" s="25">
        <f>IF(U68&gt;=0.3, 1, 0)</f>
        <v>0</v>
      </c>
      <c r="Y68" s="25">
        <f>IF(U68&gt;=0.4, 1, 0)</f>
        <v>0</v>
      </c>
      <c r="Z68" s="25">
        <f>IF(U68&gt;=0.5, 1, 0)</f>
        <v>0</v>
      </c>
      <c r="AA68" s="25">
        <f>IF(U68&gt;=0.6, 1, 0)</f>
        <v>0</v>
      </c>
      <c r="AB68" s="25">
        <f>IF(U68&gt;=0.7, 1, 0)</f>
        <v>0</v>
      </c>
      <c r="AC68" s="25">
        <f>IF(U68&gt;=0.8, 1, 0)</f>
        <v>0</v>
      </c>
      <c r="AD68" s="55">
        <f>IF(U68&gt;=0.9, 1, 0)</f>
        <v>0</v>
      </c>
    </row>
    <row r="69" spans="1:30" ht="20" customHeight="1" x14ac:dyDescent="0.2">
      <c r="A69" s="20" t="s">
        <v>247</v>
      </c>
      <c r="B69" s="33" t="str">
        <f>SUBSTITUTE(A69,"/Users/timomiessen/Desktop/imagesdk/blackmen1/","Image_")</f>
        <v>Image_BM_314.jpg</v>
      </c>
      <c r="C69" s="63" t="s">
        <v>4</v>
      </c>
      <c r="D69" s="22" t="s">
        <v>2973</v>
      </c>
      <c r="E69" s="23">
        <v>0</v>
      </c>
      <c r="F69" s="23">
        <v>0</v>
      </c>
      <c r="G69" s="23">
        <v>0</v>
      </c>
      <c r="H69" s="23">
        <v>1</v>
      </c>
      <c r="I69" s="23">
        <v>0</v>
      </c>
      <c r="J69" s="23">
        <v>0</v>
      </c>
      <c r="K69" s="23">
        <v>1</v>
      </c>
      <c r="L69" s="23">
        <v>0</v>
      </c>
      <c r="M69" s="23">
        <v>0</v>
      </c>
      <c r="N69" s="23">
        <v>0</v>
      </c>
      <c r="O69" s="23">
        <v>0</v>
      </c>
      <c r="P69" s="23">
        <v>1</v>
      </c>
      <c r="Q69" s="23">
        <v>0</v>
      </c>
      <c r="R69" s="23" cm="1">
        <f t="array" ref="R69">_xlfn.IFS(H69=1,1,K69=1,1,L69=1,1,M69=1,1,N69=1,1,P69=1,1,TRUE,0)</f>
        <v>1</v>
      </c>
      <c r="S69" s="64">
        <f>IF(AND(G69=1,R69=1),0,R69)</f>
        <v>1</v>
      </c>
      <c r="T69" s="24" t="s">
        <v>1732</v>
      </c>
      <c r="U69" s="49">
        <f>SUBSTITUTE(T69,".",",")*1</f>
        <v>0.60194429755210799</v>
      </c>
      <c r="V69" s="54">
        <f>IF(U69&gt;=0.1, 1, 0)</f>
        <v>1</v>
      </c>
      <c r="W69" s="25">
        <f>IF(U69&gt;=0.2, 1, 0)</f>
        <v>1</v>
      </c>
      <c r="X69" s="25">
        <f>IF(U69&gt;=0.3, 1, 0)</f>
        <v>1</v>
      </c>
      <c r="Y69" s="25">
        <f>IF(U69&gt;=0.4, 1, 0)</f>
        <v>1</v>
      </c>
      <c r="Z69" s="25">
        <f>IF(U69&gt;=0.5, 1, 0)</f>
        <v>1</v>
      </c>
      <c r="AA69" s="25">
        <f>IF(U69&gt;=0.6, 1, 0)</f>
        <v>1</v>
      </c>
      <c r="AB69" s="25">
        <f>IF(U69&gt;=0.7, 1, 0)</f>
        <v>0</v>
      </c>
      <c r="AC69" s="25">
        <f>IF(U69&gt;=0.8, 1, 0)</f>
        <v>0</v>
      </c>
      <c r="AD69" s="55">
        <f>IF(U69&gt;=0.9, 1, 0)</f>
        <v>0</v>
      </c>
    </row>
    <row r="70" spans="1:30" ht="20" customHeight="1" x14ac:dyDescent="0.2">
      <c r="A70" s="20" t="s">
        <v>248</v>
      </c>
      <c r="B70" s="33" t="str">
        <f>SUBSTITUTE(A70,"/Users/timomiessen/Desktop/imagesdk/blackmen1/","Image_")</f>
        <v>Image_BM_315.jpg</v>
      </c>
      <c r="C70" s="63" t="s">
        <v>4</v>
      </c>
      <c r="D70" s="22" t="s">
        <v>2973</v>
      </c>
      <c r="E70" s="23">
        <v>0</v>
      </c>
      <c r="F70" s="23">
        <v>0</v>
      </c>
      <c r="G70" s="23">
        <v>0</v>
      </c>
      <c r="H70" s="23">
        <v>1</v>
      </c>
      <c r="I70" s="23">
        <v>0</v>
      </c>
      <c r="J70" s="23">
        <v>0</v>
      </c>
      <c r="K70" s="23">
        <v>1</v>
      </c>
      <c r="L70" s="23">
        <v>0</v>
      </c>
      <c r="M70" s="23">
        <v>0</v>
      </c>
      <c r="N70" s="23">
        <v>0</v>
      </c>
      <c r="O70" s="23">
        <v>0</v>
      </c>
      <c r="P70" s="23">
        <v>1</v>
      </c>
      <c r="Q70" s="23">
        <v>0</v>
      </c>
      <c r="R70" s="23" cm="1">
        <f t="array" ref="R70">_xlfn.IFS(H70=1,1,K70=1,1,L70=1,1,M70=1,1,N70=1,1,P70=1,1,TRUE,0)</f>
        <v>1</v>
      </c>
      <c r="S70" s="64">
        <f>IF(AND(G70=1,R70=1),0,R70)</f>
        <v>1</v>
      </c>
      <c r="T70" s="24" t="s">
        <v>1733</v>
      </c>
      <c r="U70" s="49">
        <f>SUBSTITUTE(T70,".",",")*1</f>
        <v>0.44658838957548103</v>
      </c>
      <c r="V70" s="54">
        <f>IF(U70&gt;=0.1, 1, 0)</f>
        <v>1</v>
      </c>
      <c r="W70" s="25">
        <f>IF(U70&gt;=0.2, 1, 0)</f>
        <v>1</v>
      </c>
      <c r="X70" s="25">
        <f>IF(U70&gt;=0.3, 1, 0)</f>
        <v>1</v>
      </c>
      <c r="Y70" s="25">
        <f>IF(U70&gt;=0.4, 1, 0)</f>
        <v>1</v>
      </c>
      <c r="Z70" s="25">
        <f>IF(U70&gt;=0.5, 1, 0)</f>
        <v>0</v>
      </c>
      <c r="AA70" s="25">
        <f>IF(U70&gt;=0.6, 1, 0)</f>
        <v>0</v>
      </c>
      <c r="AB70" s="25">
        <f>IF(U70&gt;=0.7, 1, 0)</f>
        <v>0</v>
      </c>
      <c r="AC70" s="25">
        <f>IF(U70&gt;=0.8, 1, 0)</f>
        <v>0</v>
      </c>
      <c r="AD70" s="55">
        <f>IF(U70&gt;=0.9, 1, 0)</f>
        <v>0</v>
      </c>
    </row>
    <row r="71" spans="1:30" ht="20" customHeight="1" x14ac:dyDescent="0.2">
      <c r="A71" s="20" t="s">
        <v>249</v>
      </c>
      <c r="B71" s="33" t="str">
        <f>SUBSTITUTE(A71,"/Users/timomiessen/Desktop/imagesdk/blackmen1/","Image_")</f>
        <v>Image_BM_316.jpg</v>
      </c>
      <c r="C71" s="63" t="s">
        <v>4</v>
      </c>
      <c r="D71" s="22" t="s">
        <v>2973</v>
      </c>
      <c r="E71" s="23">
        <v>0</v>
      </c>
      <c r="F71" s="23">
        <v>0</v>
      </c>
      <c r="G71" s="23">
        <v>0</v>
      </c>
      <c r="H71" s="23">
        <v>1</v>
      </c>
      <c r="I71" s="23">
        <v>0</v>
      </c>
      <c r="J71" s="23">
        <v>0</v>
      </c>
      <c r="K71" s="23">
        <v>1</v>
      </c>
      <c r="L71" s="23">
        <v>0</v>
      </c>
      <c r="M71" s="23">
        <v>0</v>
      </c>
      <c r="N71" s="23">
        <v>0</v>
      </c>
      <c r="O71" s="23">
        <v>0</v>
      </c>
      <c r="P71" s="23">
        <v>1</v>
      </c>
      <c r="Q71" s="23">
        <v>0</v>
      </c>
      <c r="R71" s="23" cm="1">
        <f t="array" ref="R71">_xlfn.IFS(H71=1,1,K71=1,1,L71=1,1,M71=1,1,N71=1,1,P71=1,1,TRUE,0)</f>
        <v>1</v>
      </c>
      <c r="S71" s="64">
        <f>IF(AND(G71=1,R71=1),0,R71)</f>
        <v>1</v>
      </c>
      <c r="T71" s="24" t="s">
        <v>1734</v>
      </c>
      <c r="U71" s="49">
        <f>SUBSTITUTE(T71,".",",")*1</f>
        <v>0.39895087480545</v>
      </c>
      <c r="V71" s="54">
        <f>IF(U71&gt;=0.1, 1, 0)</f>
        <v>1</v>
      </c>
      <c r="W71" s="25">
        <f>IF(U71&gt;=0.2, 1, 0)</f>
        <v>1</v>
      </c>
      <c r="X71" s="25">
        <f>IF(U71&gt;=0.3, 1, 0)</f>
        <v>1</v>
      </c>
      <c r="Y71" s="25">
        <f>IF(U71&gt;=0.4, 1, 0)</f>
        <v>0</v>
      </c>
      <c r="Z71" s="25">
        <f>IF(U71&gt;=0.5, 1, 0)</f>
        <v>0</v>
      </c>
      <c r="AA71" s="25">
        <f>IF(U71&gt;=0.6, 1, 0)</f>
        <v>0</v>
      </c>
      <c r="AB71" s="25">
        <f>IF(U71&gt;=0.7, 1, 0)</f>
        <v>0</v>
      </c>
      <c r="AC71" s="25">
        <f>IF(U71&gt;=0.8, 1, 0)</f>
        <v>0</v>
      </c>
      <c r="AD71" s="55">
        <f>IF(U71&gt;=0.9, 1, 0)</f>
        <v>0</v>
      </c>
    </row>
    <row r="72" spans="1:30" ht="20" customHeight="1" x14ac:dyDescent="0.2">
      <c r="A72" s="20" t="s">
        <v>250</v>
      </c>
      <c r="B72" s="33" t="str">
        <f>SUBSTITUTE(A72,"/Users/timomiessen/Desktop/imagesdk/blackmen1/","Image_")</f>
        <v>Image_BM_317.jpg</v>
      </c>
      <c r="C72" s="63" t="s">
        <v>4</v>
      </c>
      <c r="D72" s="22" t="s">
        <v>2973</v>
      </c>
      <c r="E72" s="23">
        <v>0</v>
      </c>
      <c r="F72" s="23">
        <v>0</v>
      </c>
      <c r="G72" s="23">
        <v>0</v>
      </c>
      <c r="H72" s="23">
        <v>1</v>
      </c>
      <c r="I72" s="23">
        <v>0</v>
      </c>
      <c r="J72" s="23">
        <v>0</v>
      </c>
      <c r="K72" s="23">
        <v>1</v>
      </c>
      <c r="L72" s="23">
        <v>0</v>
      </c>
      <c r="M72" s="23">
        <v>0</v>
      </c>
      <c r="N72" s="23">
        <v>0</v>
      </c>
      <c r="O72" s="23">
        <v>0</v>
      </c>
      <c r="P72" s="23">
        <v>1</v>
      </c>
      <c r="Q72" s="23">
        <v>0</v>
      </c>
      <c r="R72" s="23" cm="1">
        <f t="array" ref="R72">_xlfn.IFS(H72=1,1,K72=1,1,L72=1,1,M72=1,1,N72=1,1,P72=1,1,TRUE,0)</f>
        <v>1</v>
      </c>
      <c r="S72" s="64">
        <f>IF(AND(G72=1,R72=1),0,R72)</f>
        <v>1</v>
      </c>
      <c r="T72" s="24" t="s">
        <v>1735</v>
      </c>
      <c r="U72" s="49">
        <f>SUBSTITUTE(T72,".",",")*1</f>
        <v>0.74955287575721696</v>
      </c>
      <c r="V72" s="54">
        <f>IF(U72&gt;=0.1, 1, 0)</f>
        <v>1</v>
      </c>
      <c r="W72" s="25">
        <f>IF(U72&gt;=0.2, 1, 0)</f>
        <v>1</v>
      </c>
      <c r="X72" s="25">
        <f>IF(U72&gt;=0.3, 1, 0)</f>
        <v>1</v>
      </c>
      <c r="Y72" s="25">
        <f>IF(U72&gt;=0.4, 1, 0)</f>
        <v>1</v>
      </c>
      <c r="Z72" s="25">
        <f>IF(U72&gt;=0.5, 1, 0)</f>
        <v>1</v>
      </c>
      <c r="AA72" s="25">
        <f>IF(U72&gt;=0.6, 1, 0)</f>
        <v>1</v>
      </c>
      <c r="AB72" s="25">
        <f>IF(U72&gt;=0.7, 1, 0)</f>
        <v>1</v>
      </c>
      <c r="AC72" s="25">
        <f>IF(U72&gt;=0.8, 1, 0)</f>
        <v>0</v>
      </c>
      <c r="AD72" s="55">
        <f>IF(U72&gt;=0.9, 1, 0)</f>
        <v>0</v>
      </c>
    </row>
    <row r="73" spans="1:30" ht="20" customHeight="1" x14ac:dyDescent="0.2">
      <c r="A73" s="20" t="s">
        <v>251</v>
      </c>
      <c r="B73" s="33" t="str">
        <f>SUBSTITUTE(A73,"/Users/timomiessen/Desktop/imagesdk/blackmen1/","Image_")</f>
        <v>Image_BM_318.jpg</v>
      </c>
      <c r="C73" s="63" t="s">
        <v>4</v>
      </c>
      <c r="D73" s="22" t="s">
        <v>2973</v>
      </c>
      <c r="E73" s="23">
        <v>0</v>
      </c>
      <c r="F73" s="23">
        <v>0</v>
      </c>
      <c r="G73" s="23">
        <v>0</v>
      </c>
      <c r="H73" s="23">
        <v>1</v>
      </c>
      <c r="I73" s="23">
        <v>0</v>
      </c>
      <c r="J73" s="23">
        <v>0</v>
      </c>
      <c r="K73" s="23">
        <v>1</v>
      </c>
      <c r="L73" s="23">
        <v>0</v>
      </c>
      <c r="M73" s="23">
        <v>0</v>
      </c>
      <c r="N73" s="23">
        <v>0</v>
      </c>
      <c r="O73" s="23">
        <v>0</v>
      </c>
      <c r="P73" s="23">
        <v>1</v>
      </c>
      <c r="Q73" s="23">
        <v>0</v>
      </c>
      <c r="R73" s="23" cm="1">
        <f t="array" ref="R73">_xlfn.IFS(H73=1,1,K73=1,1,L73=1,1,M73=1,1,N73=1,1,P73=1,1,TRUE,0)</f>
        <v>1</v>
      </c>
      <c r="S73" s="64">
        <f>IF(AND(G73=1,R73=1),0,R73)</f>
        <v>1</v>
      </c>
      <c r="T73" s="24" t="s">
        <v>1736</v>
      </c>
      <c r="U73" s="49">
        <f>SUBSTITUTE(T73,".",",")*1</f>
        <v>0.27794834971427901</v>
      </c>
      <c r="V73" s="54">
        <f>IF(U73&gt;=0.1, 1, 0)</f>
        <v>1</v>
      </c>
      <c r="W73" s="25">
        <f>IF(U73&gt;=0.2, 1, 0)</f>
        <v>1</v>
      </c>
      <c r="X73" s="25">
        <f>IF(U73&gt;=0.3, 1, 0)</f>
        <v>0</v>
      </c>
      <c r="Y73" s="25">
        <f>IF(U73&gt;=0.4, 1, 0)</f>
        <v>0</v>
      </c>
      <c r="Z73" s="25">
        <f>IF(U73&gt;=0.5, 1, 0)</f>
        <v>0</v>
      </c>
      <c r="AA73" s="25">
        <f>IF(U73&gt;=0.6, 1, 0)</f>
        <v>0</v>
      </c>
      <c r="AB73" s="25">
        <f>IF(U73&gt;=0.7, 1, 0)</f>
        <v>0</v>
      </c>
      <c r="AC73" s="25">
        <f>IF(U73&gt;=0.8, 1, 0)</f>
        <v>0</v>
      </c>
      <c r="AD73" s="55">
        <f>IF(U73&gt;=0.9, 1, 0)</f>
        <v>0</v>
      </c>
    </row>
    <row r="74" spans="1:30" ht="20" customHeight="1" x14ac:dyDescent="0.2">
      <c r="A74" s="20" t="s">
        <v>252</v>
      </c>
      <c r="B74" s="33" t="str">
        <f>SUBSTITUTE(A74,"/Users/timomiessen/Desktop/imagesdk/blackmen1/","Image_")</f>
        <v>Image_BM_319.jpg</v>
      </c>
      <c r="C74" s="63" t="s">
        <v>4</v>
      </c>
      <c r="D74" s="22" t="s">
        <v>2973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1</v>
      </c>
      <c r="L74" s="23">
        <v>0</v>
      </c>
      <c r="M74" s="23">
        <v>0</v>
      </c>
      <c r="N74" s="23">
        <v>0</v>
      </c>
      <c r="O74" s="23">
        <v>0</v>
      </c>
      <c r="P74" s="23">
        <v>1</v>
      </c>
      <c r="Q74" s="23">
        <v>0</v>
      </c>
      <c r="R74" s="23" cm="1">
        <f t="array" ref="R74">_xlfn.IFS(H74=1,1,K74=1,1,L74=1,1,M74=1,1,N74=1,1,P74=1,1,TRUE,0)</f>
        <v>1</v>
      </c>
      <c r="S74" s="64">
        <f>IF(AND(G74=1,R74=1),0,R74)</f>
        <v>1</v>
      </c>
      <c r="T74" s="24" t="s">
        <v>1737</v>
      </c>
      <c r="U74" s="49">
        <f>SUBSTITUTE(T74,".",",")*1</f>
        <v>0.75064450502395597</v>
      </c>
      <c r="V74" s="54">
        <f>IF(U74&gt;=0.1, 1, 0)</f>
        <v>1</v>
      </c>
      <c r="W74" s="25">
        <f>IF(U74&gt;=0.2, 1, 0)</f>
        <v>1</v>
      </c>
      <c r="X74" s="25">
        <f>IF(U74&gt;=0.3, 1, 0)</f>
        <v>1</v>
      </c>
      <c r="Y74" s="25">
        <f>IF(U74&gt;=0.4, 1, 0)</f>
        <v>1</v>
      </c>
      <c r="Z74" s="25">
        <f>IF(U74&gt;=0.5, 1, 0)</f>
        <v>1</v>
      </c>
      <c r="AA74" s="25">
        <f>IF(U74&gt;=0.6, 1, 0)</f>
        <v>1</v>
      </c>
      <c r="AB74" s="25">
        <f>IF(U74&gt;=0.7, 1, 0)</f>
        <v>1</v>
      </c>
      <c r="AC74" s="25">
        <f>IF(U74&gt;=0.8, 1, 0)</f>
        <v>0</v>
      </c>
      <c r="AD74" s="55">
        <f>IF(U74&gt;=0.9, 1, 0)</f>
        <v>0</v>
      </c>
    </row>
    <row r="75" spans="1:30" ht="20" customHeight="1" x14ac:dyDescent="0.2">
      <c r="A75" s="20" t="s">
        <v>254</v>
      </c>
      <c r="B75" s="33" t="str">
        <f>SUBSTITUTE(A75,"/Users/timomiessen/Desktop/imagesdk/blackmen1/","Image_")</f>
        <v>Image_BM_320.jpg</v>
      </c>
      <c r="C75" s="63" t="s">
        <v>4</v>
      </c>
      <c r="D75" s="22" t="s">
        <v>2973</v>
      </c>
      <c r="E75" s="23">
        <v>0</v>
      </c>
      <c r="F75" s="23">
        <v>0</v>
      </c>
      <c r="G75" s="23">
        <v>0</v>
      </c>
      <c r="H75" s="23">
        <v>1</v>
      </c>
      <c r="I75" s="23">
        <v>0</v>
      </c>
      <c r="J75" s="23">
        <v>0</v>
      </c>
      <c r="K75" s="23">
        <v>1</v>
      </c>
      <c r="L75" s="23">
        <v>0</v>
      </c>
      <c r="M75" s="23">
        <v>0</v>
      </c>
      <c r="N75" s="23">
        <v>0</v>
      </c>
      <c r="O75" s="23">
        <v>0</v>
      </c>
      <c r="P75" s="23">
        <v>1</v>
      </c>
      <c r="Q75" s="23">
        <v>0</v>
      </c>
      <c r="R75" s="23" cm="1">
        <f t="array" ref="R75">_xlfn.IFS(H75=1,1,K75=1,1,L75=1,1,M75=1,1,N75=1,1,P75=1,1,TRUE,0)</f>
        <v>1</v>
      </c>
      <c r="S75" s="64">
        <f>IF(AND(G75=1,R75=1),0,R75)</f>
        <v>1</v>
      </c>
      <c r="T75" s="24" t="s">
        <v>1739</v>
      </c>
      <c r="U75" s="49">
        <f>SUBSTITUTE(T75,".",",")*1</f>
        <v>0.72412857413291898</v>
      </c>
      <c r="V75" s="54">
        <f>IF(U75&gt;=0.1, 1, 0)</f>
        <v>1</v>
      </c>
      <c r="W75" s="25">
        <f>IF(U75&gt;=0.2, 1, 0)</f>
        <v>1</v>
      </c>
      <c r="X75" s="25">
        <f>IF(U75&gt;=0.3, 1, 0)</f>
        <v>1</v>
      </c>
      <c r="Y75" s="25">
        <f>IF(U75&gt;=0.4, 1, 0)</f>
        <v>1</v>
      </c>
      <c r="Z75" s="25">
        <f>IF(U75&gt;=0.5, 1, 0)</f>
        <v>1</v>
      </c>
      <c r="AA75" s="25">
        <f>IF(U75&gt;=0.6, 1, 0)</f>
        <v>1</v>
      </c>
      <c r="AB75" s="25">
        <f>IF(U75&gt;=0.7, 1, 0)</f>
        <v>1</v>
      </c>
      <c r="AC75" s="25">
        <f>IF(U75&gt;=0.8, 1, 0)</f>
        <v>0</v>
      </c>
      <c r="AD75" s="55">
        <f>IF(U75&gt;=0.9, 1, 0)</f>
        <v>0</v>
      </c>
    </row>
    <row r="76" spans="1:30" ht="20" customHeight="1" x14ac:dyDescent="0.2">
      <c r="A76" s="20" t="s">
        <v>255</v>
      </c>
      <c r="B76" s="33" t="str">
        <f>SUBSTITUTE(A76,"/Users/timomiessen/Desktop/imagesdk/blackmen1/","Image_")</f>
        <v>Image_BM_321.jpg</v>
      </c>
      <c r="C76" s="63" t="s">
        <v>4</v>
      </c>
      <c r="D76" s="22" t="s">
        <v>2973</v>
      </c>
      <c r="E76" s="23">
        <v>0</v>
      </c>
      <c r="F76" s="23">
        <v>0</v>
      </c>
      <c r="G76" s="23">
        <v>0</v>
      </c>
      <c r="H76" s="23">
        <v>1</v>
      </c>
      <c r="I76" s="23">
        <v>0</v>
      </c>
      <c r="J76" s="23">
        <v>0</v>
      </c>
      <c r="K76" s="23">
        <v>1</v>
      </c>
      <c r="L76" s="23">
        <v>0</v>
      </c>
      <c r="M76" s="23">
        <v>0</v>
      </c>
      <c r="N76" s="23">
        <v>0</v>
      </c>
      <c r="O76" s="23">
        <v>0</v>
      </c>
      <c r="P76" s="23">
        <v>1</v>
      </c>
      <c r="Q76" s="23">
        <v>0</v>
      </c>
      <c r="R76" s="23" cm="1">
        <f t="array" ref="R76">_xlfn.IFS(H76=1,1,K76=1,1,L76=1,1,M76=1,1,N76=1,1,P76=1,1,TRUE,0)</f>
        <v>1</v>
      </c>
      <c r="S76" s="64">
        <f>IF(AND(G76=1,R76=1),0,R76)</f>
        <v>1</v>
      </c>
      <c r="T76" s="24" t="s">
        <v>1740</v>
      </c>
      <c r="U76" s="49">
        <f>SUBSTITUTE(T76,".",",")*1</f>
        <v>0.70109266042709295</v>
      </c>
      <c r="V76" s="54">
        <f>IF(U76&gt;=0.1, 1, 0)</f>
        <v>1</v>
      </c>
      <c r="W76" s="25">
        <f>IF(U76&gt;=0.2, 1, 0)</f>
        <v>1</v>
      </c>
      <c r="X76" s="25">
        <f>IF(U76&gt;=0.3, 1, 0)</f>
        <v>1</v>
      </c>
      <c r="Y76" s="25">
        <f>IF(U76&gt;=0.4, 1, 0)</f>
        <v>1</v>
      </c>
      <c r="Z76" s="25">
        <f>IF(U76&gt;=0.5, 1, 0)</f>
        <v>1</v>
      </c>
      <c r="AA76" s="25">
        <f>IF(U76&gt;=0.6, 1, 0)</f>
        <v>1</v>
      </c>
      <c r="AB76" s="25">
        <f>IF(U76&gt;=0.7, 1, 0)</f>
        <v>1</v>
      </c>
      <c r="AC76" s="25">
        <f>IF(U76&gt;=0.8, 1, 0)</f>
        <v>0</v>
      </c>
      <c r="AD76" s="55">
        <f>IF(U76&gt;=0.9, 1, 0)</f>
        <v>0</v>
      </c>
    </row>
    <row r="77" spans="1:30" ht="20" customHeight="1" x14ac:dyDescent="0.2">
      <c r="A77" s="20" t="s">
        <v>256</v>
      </c>
      <c r="B77" s="33" t="str">
        <f>SUBSTITUTE(A77,"/Users/timomiessen/Desktop/imagesdk/blackmen1/","Image_")</f>
        <v>Image_BM_322.jpg</v>
      </c>
      <c r="C77" s="63" t="s">
        <v>4</v>
      </c>
      <c r="D77" s="22" t="s">
        <v>2973</v>
      </c>
      <c r="E77" s="23">
        <v>0</v>
      </c>
      <c r="F77" s="23">
        <v>0</v>
      </c>
      <c r="G77" s="23">
        <v>0</v>
      </c>
      <c r="H77" s="23">
        <v>1</v>
      </c>
      <c r="I77" s="23">
        <v>0</v>
      </c>
      <c r="J77" s="23">
        <v>0</v>
      </c>
      <c r="K77" s="23">
        <v>1</v>
      </c>
      <c r="L77" s="23">
        <v>0</v>
      </c>
      <c r="M77" s="23">
        <v>0</v>
      </c>
      <c r="N77" s="23">
        <v>0</v>
      </c>
      <c r="O77" s="23">
        <v>0</v>
      </c>
      <c r="P77" s="23">
        <v>1</v>
      </c>
      <c r="Q77" s="23">
        <v>0</v>
      </c>
      <c r="R77" s="23" cm="1">
        <f t="array" ref="R77">_xlfn.IFS(H77=1,1,K77=1,1,L77=1,1,M77=1,1,N77=1,1,P77=1,1,TRUE,0)</f>
        <v>1</v>
      </c>
      <c r="S77" s="64">
        <f>IF(AND(G77=1,R77=1),0,R77)</f>
        <v>1</v>
      </c>
      <c r="T77" s="24" t="s">
        <v>1741</v>
      </c>
      <c r="U77" s="49">
        <f>SUBSTITUTE(T77,".",",")*1</f>
        <v>0.100343778729438</v>
      </c>
      <c r="V77" s="54">
        <f>IF(U77&gt;=0.1, 1, 0)</f>
        <v>1</v>
      </c>
      <c r="W77" s="25">
        <f>IF(U77&gt;=0.2, 1, 0)</f>
        <v>0</v>
      </c>
      <c r="X77" s="25">
        <f>IF(U77&gt;=0.3, 1, 0)</f>
        <v>0</v>
      </c>
      <c r="Y77" s="25">
        <f>IF(U77&gt;=0.4, 1, 0)</f>
        <v>0</v>
      </c>
      <c r="Z77" s="25">
        <f>IF(U77&gt;=0.5, 1, 0)</f>
        <v>0</v>
      </c>
      <c r="AA77" s="25">
        <f>IF(U77&gt;=0.6, 1, 0)</f>
        <v>0</v>
      </c>
      <c r="AB77" s="25">
        <f>IF(U77&gt;=0.7, 1, 0)</f>
        <v>0</v>
      </c>
      <c r="AC77" s="25">
        <f>IF(U77&gt;=0.8, 1, 0)</f>
        <v>0</v>
      </c>
      <c r="AD77" s="55">
        <f>IF(U77&gt;=0.9, 1, 0)</f>
        <v>0</v>
      </c>
    </row>
    <row r="78" spans="1:30" ht="20" customHeight="1" x14ac:dyDescent="0.2">
      <c r="A78" s="20" t="s">
        <v>257</v>
      </c>
      <c r="B78" s="33" t="str">
        <f>SUBSTITUTE(A78,"/Users/timomiessen/Desktop/imagesdk/blackmen1/","Image_")</f>
        <v>Image_BM_323.jpg</v>
      </c>
      <c r="C78" s="63" t="s">
        <v>4</v>
      </c>
      <c r="D78" s="22" t="s">
        <v>2973</v>
      </c>
      <c r="E78" s="23">
        <v>0</v>
      </c>
      <c r="F78" s="23">
        <v>0</v>
      </c>
      <c r="G78" s="23">
        <v>0</v>
      </c>
      <c r="H78" s="23">
        <v>1</v>
      </c>
      <c r="I78" s="23">
        <v>0</v>
      </c>
      <c r="J78" s="23">
        <v>0</v>
      </c>
      <c r="K78" s="23">
        <v>1</v>
      </c>
      <c r="L78" s="23">
        <v>0</v>
      </c>
      <c r="M78" s="23">
        <v>0</v>
      </c>
      <c r="N78" s="23">
        <v>0</v>
      </c>
      <c r="O78" s="23">
        <v>0</v>
      </c>
      <c r="P78" s="23">
        <v>1</v>
      </c>
      <c r="Q78" s="23">
        <v>0</v>
      </c>
      <c r="R78" s="23" cm="1">
        <f t="array" ref="R78">_xlfn.IFS(H78=1,1,K78=1,1,L78=1,1,M78=1,1,N78=1,1,P78=1,1,TRUE,0)</f>
        <v>1</v>
      </c>
      <c r="S78" s="64">
        <f>IF(AND(G78=1,R78=1),0,R78)</f>
        <v>1</v>
      </c>
      <c r="T78" s="24" t="s">
        <v>1742</v>
      </c>
      <c r="U78" s="49">
        <f>SUBSTITUTE(T78,".",",")*1</f>
        <v>0.60785035043954805</v>
      </c>
      <c r="V78" s="54">
        <f>IF(U78&gt;=0.1, 1, 0)</f>
        <v>1</v>
      </c>
      <c r="W78" s="25">
        <f>IF(U78&gt;=0.2, 1, 0)</f>
        <v>1</v>
      </c>
      <c r="X78" s="25">
        <f>IF(U78&gt;=0.3, 1, 0)</f>
        <v>1</v>
      </c>
      <c r="Y78" s="25">
        <f>IF(U78&gt;=0.4, 1, 0)</f>
        <v>1</v>
      </c>
      <c r="Z78" s="25">
        <f>IF(U78&gt;=0.5, 1, 0)</f>
        <v>1</v>
      </c>
      <c r="AA78" s="25">
        <f>IF(U78&gt;=0.6, 1, 0)</f>
        <v>1</v>
      </c>
      <c r="AB78" s="25">
        <f>IF(U78&gt;=0.7, 1, 0)</f>
        <v>0</v>
      </c>
      <c r="AC78" s="25">
        <f>IF(U78&gt;=0.8, 1, 0)</f>
        <v>0</v>
      </c>
      <c r="AD78" s="55">
        <f>IF(U78&gt;=0.9, 1, 0)</f>
        <v>0</v>
      </c>
    </row>
    <row r="79" spans="1:30" ht="20" customHeight="1" x14ac:dyDescent="0.2">
      <c r="A79" s="20" t="s">
        <v>258</v>
      </c>
      <c r="B79" s="33" t="str">
        <f>SUBSTITUTE(A79,"/Users/timomiessen/Desktop/imagesdk/blackmen1/","Image_")</f>
        <v>Image_BM_324.jpg</v>
      </c>
      <c r="C79" s="63" t="s">
        <v>4</v>
      </c>
      <c r="D79" s="22" t="s">
        <v>2973</v>
      </c>
      <c r="E79" s="23">
        <v>0</v>
      </c>
      <c r="F79" s="23">
        <v>0</v>
      </c>
      <c r="G79" s="23">
        <v>0</v>
      </c>
      <c r="H79" s="23">
        <v>1</v>
      </c>
      <c r="I79" s="23">
        <v>0</v>
      </c>
      <c r="J79" s="23">
        <v>0</v>
      </c>
      <c r="K79" s="23">
        <v>1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 cm="1">
        <f t="array" ref="R79">_xlfn.IFS(H79=1,1,K79=1,1,L79=1,1,M79=1,1,N79=1,1,P79=1,1,TRUE,0)</f>
        <v>1</v>
      </c>
      <c r="S79" s="64">
        <f>IF(AND(G79=1,R79=1),0,R79)</f>
        <v>1</v>
      </c>
      <c r="T79" s="24" t="s">
        <v>1743</v>
      </c>
      <c r="U79" s="49">
        <f>SUBSTITUTE(T79,".",",")*1</f>
        <v>0.13333988003432701</v>
      </c>
      <c r="V79" s="54">
        <f>IF(U79&gt;=0.1, 1, 0)</f>
        <v>1</v>
      </c>
      <c r="W79" s="25">
        <f>IF(U79&gt;=0.2, 1, 0)</f>
        <v>0</v>
      </c>
      <c r="X79" s="25">
        <f>IF(U79&gt;=0.3, 1, 0)</f>
        <v>0</v>
      </c>
      <c r="Y79" s="25">
        <f>IF(U79&gt;=0.4, 1, 0)</f>
        <v>0</v>
      </c>
      <c r="Z79" s="25">
        <f>IF(U79&gt;=0.5, 1, 0)</f>
        <v>0</v>
      </c>
      <c r="AA79" s="25">
        <f>IF(U79&gt;=0.6, 1, 0)</f>
        <v>0</v>
      </c>
      <c r="AB79" s="25">
        <f>IF(U79&gt;=0.7, 1, 0)</f>
        <v>0</v>
      </c>
      <c r="AC79" s="25">
        <f>IF(U79&gt;=0.8, 1, 0)</f>
        <v>0</v>
      </c>
      <c r="AD79" s="55">
        <f>IF(U79&gt;=0.9, 1, 0)</f>
        <v>0</v>
      </c>
    </row>
    <row r="80" spans="1:30" ht="20" customHeight="1" x14ac:dyDescent="0.2">
      <c r="A80" s="20" t="s">
        <v>259</v>
      </c>
      <c r="B80" s="33" t="str">
        <f>SUBSTITUTE(A80,"/Users/timomiessen/Desktop/imagesdk/blackmen1/","Image_")</f>
        <v>Image_BM_325.jpg</v>
      </c>
      <c r="C80" s="63" t="s">
        <v>4</v>
      </c>
      <c r="D80" s="22" t="s">
        <v>2973</v>
      </c>
      <c r="E80" s="23">
        <v>0</v>
      </c>
      <c r="F80" s="23">
        <v>0</v>
      </c>
      <c r="G80" s="23">
        <v>0</v>
      </c>
      <c r="H80" s="23">
        <v>1</v>
      </c>
      <c r="I80" s="23">
        <v>0</v>
      </c>
      <c r="J80" s="23">
        <v>0</v>
      </c>
      <c r="K80" s="23">
        <v>1</v>
      </c>
      <c r="L80" s="23">
        <v>0</v>
      </c>
      <c r="M80" s="23">
        <v>0</v>
      </c>
      <c r="N80" s="23">
        <v>0</v>
      </c>
      <c r="O80" s="23">
        <v>0</v>
      </c>
      <c r="P80" s="23">
        <v>1</v>
      </c>
      <c r="Q80" s="23">
        <v>0</v>
      </c>
      <c r="R80" s="23" cm="1">
        <f t="array" ref="R80">_xlfn.IFS(H80=1,1,K80=1,1,L80=1,1,M80=1,1,N80=1,1,P80=1,1,TRUE,0)</f>
        <v>1</v>
      </c>
      <c r="S80" s="64">
        <f>IF(AND(G80=1,R80=1),0,R80)</f>
        <v>1</v>
      </c>
      <c r="T80" s="24" t="s">
        <v>1744</v>
      </c>
      <c r="U80" s="49">
        <f>SUBSTITUTE(T80,".",",")*1</f>
        <v>0.306342013180255</v>
      </c>
      <c r="V80" s="54">
        <f>IF(U80&gt;=0.1, 1, 0)</f>
        <v>1</v>
      </c>
      <c r="W80" s="25">
        <f>IF(U80&gt;=0.2, 1, 0)</f>
        <v>1</v>
      </c>
      <c r="X80" s="25">
        <f>IF(U80&gt;=0.3, 1, 0)</f>
        <v>1</v>
      </c>
      <c r="Y80" s="25">
        <f>IF(U80&gt;=0.4, 1, 0)</f>
        <v>0</v>
      </c>
      <c r="Z80" s="25">
        <f>IF(U80&gt;=0.5, 1, 0)</f>
        <v>0</v>
      </c>
      <c r="AA80" s="25">
        <f>IF(U80&gt;=0.6, 1, 0)</f>
        <v>0</v>
      </c>
      <c r="AB80" s="25">
        <f>IF(U80&gt;=0.7, 1, 0)</f>
        <v>0</v>
      </c>
      <c r="AC80" s="25">
        <f>IF(U80&gt;=0.8, 1, 0)</f>
        <v>0</v>
      </c>
      <c r="AD80" s="55">
        <f>IF(U80&gt;=0.9, 1, 0)</f>
        <v>0</v>
      </c>
    </row>
    <row r="81" spans="1:30" ht="20" customHeight="1" x14ac:dyDescent="0.2">
      <c r="A81" s="20" t="s">
        <v>260</v>
      </c>
      <c r="B81" s="33" t="str">
        <f>SUBSTITUTE(A81,"/Users/timomiessen/Desktop/imagesdk/blackmen1/","Image_")</f>
        <v>Image_BM_326.jpg</v>
      </c>
      <c r="C81" s="63" t="s">
        <v>4</v>
      </c>
      <c r="D81" s="22" t="s">
        <v>2973</v>
      </c>
      <c r="E81" s="23">
        <v>0</v>
      </c>
      <c r="F81" s="23">
        <v>0</v>
      </c>
      <c r="G81" s="23">
        <v>0</v>
      </c>
      <c r="H81" s="23">
        <v>1</v>
      </c>
      <c r="I81" s="23">
        <v>0</v>
      </c>
      <c r="J81" s="23">
        <v>0</v>
      </c>
      <c r="K81" s="23">
        <v>1</v>
      </c>
      <c r="L81" s="23">
        <v>0</v>
      </c>
      <c r="M81" s="23">
        <v>0</v>
      </c>
      <c r="N81" s="23">
        <v>0</v>
      </c>
      <c r="O81" s="23">
        <v>0</v>
      </c>
      <c r="P81" s="23">
        <v>1</v>
      </c>
      <c r="Q81" s="23">
        <v>0</v>
      </c>
      <c r="R81" s="23" cm="1">
        <f t="array" ref="R81">_xlfn.IFS(H81=1,1,K81=1,1,L81=1,1,M81=1,1,N81=1,1,P81=1,1,TRUE,0)</f>
        <v>1</v>
      </c>
      <c r="S81" s="64">
        <f>IF(AND(G81=1,R81=1),0,R81)</f>
        <v>1</v>
      </c>
      <c r="T81" s="24" t="s">
        <v>1745</v>
      </c>
      <c r="U81" s="49">
        <f>SUBSTITUTE(T81,".",",")*1</f>
        <v>0.28388847690075603</v>
      </c>
      <c r="V81" s="54">
        <f>IF(U81&gt;=0.1, 1, 0)</f>
        <v>1</v>
      </c>
      <c r="W81" s="25">
        <f>IF(U81&gt;=0.2, 1, 0)</f>
        <v>1</v>
      </c>
      <c r="X81" s="25">
        <f>IF(U81&gt;=0.3, 1, 0)</f>
        <v>0</v>
      </c>
      <c r="Y81" s="25">
        <f>IF(U81&gt;=0.4, 1, 0)</f>
        <v>0</v>
      </c>
      <c r="Z81" s="25">
        <f>IF(U81&gt;=0.5, 1, 0)</f>
        <v>0</v>
      </c>
      <c r="AA81" s="25">
        <f>IF(U81&gt;=0.6, 1, 0)</f>
        <v>0</v>
      </c>
      <c r="AB81" s="25">
        <f>IF(U81&gt;=0.7, 1, 0)</f>
        <v>0</v>
      </c>
      <c r="AC81" s="25">
        <f>IF(U81&gt;=0.8, 1, 0)</f>
        <v>0</v>
      </c>
      <c r="AD81" s="55">
        <f>IF(U81&gt;=0.9, 1, 0)</f>
        <v>0</v>
      </c>
    </row>
    <row r="82" spans="1:30" ht="20" customHeight="1" x14ac:dyDescent="0.2">
      <c r="A82" s="20" t="s">
        <v>261</v>
      </c>
      <c r="B82" s="33" t="str">
        <f>SUBSTITUTE(A82,"/Users/timomiessen/Desktop/imagesdk/blackmen1/","Image_")</f>
        <v>Image_BM_327.jpg</v>
      </c>
      <c r="C82" s="63" t="s">
        <v>4</v>
      </c>
      <c r="D82" s="22" t="s">
        <v>2973</v>
      </c>
      <c r="E82" s="23">
        <v>0</v>
      </c>
      <c r="F82" s="23">
        <v>0</v>
      </c>
      <c r="G82" s="23">
        <v>0</v>
      </c>
      <c r="H82" s="23">
        <v>1</v>
      </c>
      <c r="I82" s="23">
        <v>0</v>
      </c>
      <c r="J82" s="23">
        <v>0</v>
      </c>
      <c r="K82" s="23">
        <v>1</v>
      </c>
      <c r="L82" s="23">
        <v>0</v>
      </c>
      <c r="M82" s="23">
        <v>0</v>
      </c>
      <c r="N82" s="23">
        <v>0</v>
      </c>
      <c r="O82" s="23">
        <v>0</v>
      </c>
      <c r="P82" s="23">
        <v>1</v>
      </c>
      <c r="Q82" s="23">
        <v>0</v>
      </c>
      <c r="R82" s="23" cm="1">
        <f t="array" ref="R82">_xlfn.IFS(H82=1,1,K82=1,1,L82=1,1,M82=1,1,N82=1,1,P82=1,1,TRUE,0)</f>
        <v>1</v>
      </c>
      <c r="S82" s="64">
        <f>IF(AND(G82=1,R82=1),0,R82)</f>
        <v>1</v>
      </c>
      <c r="T82" s="24" t="s">
        <v>1746</v>
      </c>
      <c r="U82" s="49">
        <f>SUBSTITUTE(T82,".",",")*1</f>
        <v>0.11324947793036599</v>
      </c>
      <c r="V82" s="54">
        <f>IF(U82&gt;=0.1, 1, 0)</f>
        <v>1</v>
      </c>
      <c r="W82" s="25">
        <f>IF(U82&gt;=0.2, 1, 0)</f>
        <v>0</v>
      </c>
      <c r="X82" s="25">
        <f>IF(U82&gt;=0.3, 1, 0)</f>
        <v>0</v>
      </c>
      <c r="Y82" s="25">
        <f>IF(U82&gt;=0.4, 1, 0)</f>
        <v>0</v>
      </c>
      <c r="Z82" s="25">
        <f>IF(U82&gt;=0.5, 1, 0)</f>
        <v>0</v>
      </c>
      <c r="AA82" s="25">
        <f>IF(U82&gt;=0.6, 1, 0)</f>
        <v>0</v>
      </c>
      <c r="AB82" s="25">
        <f>IF(U82&gt;=0.7, 1, 0)</f>
        <v>0</v>
      </c>
      <c r="AC82" s="25">
        <f>IF(U82&gt;=0.8, 1, 0)</f>
        <v>0</v>
      </c>
      <c r="AD82" s="55">
        <f>IF(U82&gt;=0.9, 1, 0)</f>
        <v>0</v>
      </c>
    </row>
    <row r="83" spans="1:30" ht="20" customHeight="1" x14ac:dyDescent="0.2">
      <c r="A83" s="20" t="s">
        <v>262</v>
      </c>
      <c r="B83" s="33" t="str">
        <f>SUBSTITUTE(A83,"/Users/timomiessen/Desktop/imagesdk/blackmen1/","Image_")</f>
        <v>Image_BM_328.jpg</v>
      </c>
      <c r="C83" s="63" t="s">
        <v>4</v>
      </c>
      <c r="D83" s="22" t="s">
        <v>2973</v>
      </c>
      <c r="E83" s="23">
        <v>0</v>
      </c>
      <c r="F83" s="23">
        <v>0</v>
      </c>
      <c r="G83" s="23">
        <v>0</v>
      </c>
      <c r="H83" s="23">
        <v>1</v>
      </c>
      <c r="I83" s="23">
        <v>0</v>
      </c>
      <c r="J83" s="23">
        <v>0</v>
      </c>
      <c r="K83" s="23">
        <v>1</v>
      </c>
      <c r="L83" s="23">
        <v>0</v>
      </c>
      <c r="M83" s="23">
        <v>0</v>
      </c>
      <c r="N83" s="23">
        <v>0</v>
      </c>
      <c r="O83" s="23">
        <v>0</v>
      </c>
      <c r="P83" s="23">
        <v>1</v>
      </c>
      <c r="Q83" s="23">
        <v>0</v>
      </c>
      <c r="R83" s="23" cm="1">
        <f t="array" ref="R83">_xlfn.IFS(H83=1,1,K83=1,1,L83=1,1,M83=1,1,N83=1,1,P83=1,1,TRUE,0)</f>
        <v>1</v>
      </c>
      <c r="S83" s="64">
        <f>IF(AND(G83=1,R83=1),0,R83)</f>
        <v>1</v>
      </c>
      <c r="T83" s="24" t="s">
        <v>1747</v>
      </c>
      <c r="U83" s="49">
        <f>SUBSTITUTE(T83,".",",")*1</f>
        <v>0.72921352833509401</v>
      </c>
      <c r="V83" s="54">
        <f>IF(U83&gt;=0.1, 1, 0)</f>
        <v>1</v>
      </c>
      <c r="W83" s="25">
        <f>IF(U83&gt;=0.2, 1, 0)</f>
        <v>1</v>
      </c>
      <c r="X83" s="25">
        <f>IF(U83&gt;=0.3, 1, 0)</f>
        <v>1</v>
      </c>
      <c r="Y83" s="25">
        <f>IF(U83&gt;=0.4, 1, 0)</f>
        <v>1</v>
      </c>
      <c r="Z83" s="25">
        <f>IF(U83&gt;=0.5, 1, 0)</f>
        <v>1</v>
      </c>
      <c r="AA83" s="25">
        <f>IF(U83&gt;=0.6, 1, 0)</f>
        <v>1</v>
      </c>
      <c r="AB83" s="25">
        <f>IF(U83&gt;=0.7, 1, 0)</f>
        <v>1</v>
      </c>
      <c r="AC83" s="25">
        <f>IF(U83&gt;=0.8, 1, 0)</f>
        <v>0</v>
      </c>
      <c r="AD83" s="55">
        <f>IF(U83&gt;=0.9, 1, 0)</f>
        <v>0</v>
      </c>
    </row>
    <row r="84" spans="1:30" ht="20" customHeight="1" x14ac:dyDescent="0.2">
      <c r="A84" s="20" t="s">
        <v>263</v>
      </c>
      <c r="B84" s="33" t="str">
        <f>SUBSTITUTE(A84,"/Users/timomiessen/Desktop/imagesdk/blackmen1/","Image_")</f>
        <v>Image_BM_329.jpg</v>
      </c>
      <c r="C84" s="63" t="s">
        <v>4</v>
      </c>
      <c r="D84" s="22" t="s">
        <v>2973</v>
      </c>
      <c r="E84" s="23">
        <v>0</v>
      </c>
      <c r="F84" s="23">
        <v>0</v>
      </c>
      <c r="G84" s="23">
        <v>0</v>
      </c>
      <c r="H84" s="23">
        <v>1</v>
      </c>
      <c r="I84" s="23">
        <v>0</v>
      </c>
      <c r="J84" s="23">
        <v>0</v>
      </c>
      <c r="K84" s="23">
        <v>1</v>
      </c>
      <c r="L84" s="23">
        <v>0</v>
      </c>
      <c r="M84" s="23">
        <v>0</v>
      </c>
      <c r="N84" s="23">
        <v>0</v>
      </c>
      <c r="O84" s="23">
        <v>0</v>
      </c>
      <c r="P84" s="23">
        <v>1</v>
      </c>
      <c r="Q84" s="23">
        <v>0</v>
      </c>
      <c r="R84" s="23" cm="1">
        <f t="array" ref="R84">_xlfn.IFS(H84=1,1,K84=1,1,L84=1,1,M84=1,1,N84=1,1,P84=1,1,TRUE,0)</f>
        <v>1</v>
      </c>
      <c r="S84" s="64">
        <f>IF(AND(G84=1,R84=1),0,R84)</f>
        <v>1</v>
      </c>
      <c r="T84" s="24" t="s">
        <v>1748</v>
      </c>
      <c r="U84" s="49">
        <f>SUBSTITUTE(T84,".",",")*1</f>
        <v>0.87602669000625599</v>
      </c>
      <c r="V84" s="54">
        <f>IF(U84&gt;=0.1, 1, 0)</f>
        <v>1</v>
      </c>
      <c r="W84" s="25">
        <f>IF(U84&gt;=0.2, 1, 0)</f>
        <v>1</v>
      </c>
      <c r="X84" s="25">
        <f>IF(U84&gt;=0.3, 1, 0)</f>
        <v>1</v>
      </c>
      <c r="Y84" s="25">
        <f>IF(U84&gt;=0.4, 1, 0)</f>
        <v>1</v>
      </c>
      <c r="Z84" s="25">
        <f>IF(U84&gt;=0.5, 1, 0)</f>
        <v>1</v>
      </c>
      <c r="AA84" s="25">
        <f>IF(U84&gt;=0.6, 1, 0)</f>
        <v>1</v>
      </c>
      <c r="AB84" s="25">
        <f>IF(U84&gt;=0.7, 1, 0)</f>
        <v>1</v>
      </c>
      <c r="AC84" s="25">
        <f>IF(U84&gt;=0.8, 1, 0)</f>
        <v>1</v>
      </c>
      <c r="AD84" s="55">
        <f>IF(U84&gt;=0.9, 1, 0)</f>
        <v>0</v>
      </c>
    </row>
    <row r="85" spans="1:30" ht="20" customHeight="1" x14ac:dyDescent="0.2">
      <c r="A85" s="20" t="s">
        <v>265</v>
      </c>
      <c r="B85" s="33" t="str">
        <f>SUBSTITUTE(A85,"/Users/timomiessen/Desktop/imagesdk/blackmen1/","Image_")</f>
        <v>Image_BM_330.jpg</v>
      </c>
      <c r="C85" s="63" t="s">
        <v>4</v>
      </c>
      <c r="D85" s="22" t="s">
        <v>2973</v>
      </c>
      <c r="E85" s="23">
        <v>0</v>
      </c>
      <c r="F85" s="23">
        <v>0</v>
      </c>
      <c r="G85" s="23">
        <v>0</v>
      </c>
      <c r="H85" s="23">
        <v>1</v>
      </c>
      <c r="I85" s="23">
        <v>0</v>
      </c>
      <c r="J85" s="23">
        <v>0</v>
      </c>
      <c r="K85" s="23">
        <v>1</v>
      </c>
      <c r="L85" s="23">
        <v>0</v>
      </c>
      <c r="M85" s="23">
        <v>0</v>
      </c>
      <c r="N85" s="23">
        <v>0</v>
      </c>
      <c r="O85" s="23">
        <v>0</v>
      </c>
      <c r="P85" s="23">
        <v>1</v>
      </c>
      <c r="Q85" s="23">
        <v>0</v>
      </c>
      <c r="R85" s="23" cm="1">
        <f t="array" ref="R85">_xlfn.IFS(H85=1,1,K85=1,1,L85=1,1,M85=1,1,N85=1,1,P85=1,1,TRUE,0)</f>
        <v>1</v>
      </c>
      <c r="S85" s="64">
        <f>IF(AND(G85=1,R85=1),0,R85)</f>
        <v>1</v>
      </c>
      <c r="T85" s="24" t="s">
        <v>1750</v>
      </c>
      <c r="U85" s="49">
        <f>SUBSTITUTE(T85,".",",")*1</f>
        <v>0.443966835737228</v>
      </c>
      <c r="V85" s="54">
        <f>IF(U85&gt;=0.1, 1, 0)</f>
        <v>1</v>
      </c>
      <c r="W85" s="25">
        <f>IF(U85&gt;=0.2, 1, 0)</f>
        <v>1</v>
      </c>
      <c r="X85" s="25">
        <f>IF(U85&gt;=0.3, 1, 0)</f>
        <v>1</v>
      </c>
      <c r="Y85" s="25">
        <f>IF(U85&gt;=0.4, 1, 0)</f>
        <v>1</v>
      </c>
      <c r="Z85" s="25">
        <f>IF(U85&gt;=0.5, 1, 0)</f>
        <v>0</v>
      </c>
      <c r="AA85" s="25">
        <f>IF(U85&gt;=0.6, 1, 0)</f>
        <v>0</v>
      </c>
      <c r="AB85" s="25">
        <f>IF(U85&gt;=0.7, 1, 0)</f>
        <v>0</v>
      </c>
      <c r="AC85" s="25">
        <f>IF(U85&gt;=0.8, 1, 0)</f>
        <v>0</v>
      </c>
      <c r="AD85" s="55">
        <f>IF(U85&gt;=0.9, 1, 0)</f>
        <v>0</v>
      </c>
    </row>
    <row r="86" spans="1:30" ht="20" customHeight="1" x14ac:dyDescent="0.2">
      <c r="A86" s="20" t="s">
        <v>266</v>
      </c>
      <c r="B86" s="33" t="str">
        <f>SUBSTITUTE(A86,"/Users/timomiessen/Desktop/imagesdk/blackmen1/","Image_")</f>
        <v>Image_BM_331.jpg</v>
      </c>
      <c r="C86" s="63" t="s">
        <v>4</v>
      </c>
      <c r="D86" s="22" t="s">
        <v>2973</v>
      </c>
      <c r="E86" s="23">
        <v>0</v>
      </c>
      <c r="F86" s="23">
        <v>0</v>
      </c>
      <c r="G86" s="23">
        <v>0</v>
      </c>
      <c r="H86" s="23">
        <v>1</v>
      </c>
      <c r="I86" s="23">
        <v>0</v>
      </c>
      <c r="J86" s="23">
        <v>0</v>
      </c>
      <c r="K86" s="23">
        <v>1</v>
      </c>
      <c r="L86" s="23">
        <v>0</v>
      </c>
      <c r="M86" s="23">
        <v>0</v>
      </c>
      <c r="N86" s="23">
        <v>0</v>
      </c>
      <c r="O86" s="23">
        <v>0</v>
      </c>
      <c r="P86" s="23">
        <v>1</v>
      </c>
      <c r="Q86" s="23">
        <v>0</v>
      </c>
      <c r="R86" s="23" cm="1">
        <f t="array" ref="R86">_xlfn.IFS(H86=1,1,K86=1,1,L86=1,1,M86=1,1,N86=1,1,P86=1,1,TRUE,0)</f>
        <v>1</v>
      </c>
      <c r="S86" s="64">
        <f>IF(AND(G86=1,R86=1),0,R86)</f>
        <v>1</v>
      </c>
      <c r="T86" s="24" t="s">
        <v>1751</v>
      </c>
      <c r="U86" s="49">
        <f>SUBSTITUTE(T86,".",",")*1</f>
        <v>0.28489301353692997</v>
      </c>
      <c r="V86" s="54">
        <f>IF(U86&gt;=0.1, 1, 0)</f>
        <v>1</v>
      </c>
      <c r="W86" s="25">
        <f>IF(U86&gt;=0.2, 1, 0)</f>
        <v>1</v>
      </c>
      <c r="X86" s="25">
        <f>IF(U86&gt;=0.3, 1, 0)</f>
        <v>0</v>
      </c>
      <c r="Y86" s="25">
        <f>IF(U86&gt;=0.4, 1, 0)</f>
        <v>0</v>
      </c>
      <c r="Z86" s="25">
        <f>IF(U86&gt;=0.5, 1, 0)</f>
        <v>0</v>
      </c>
      <c r="AA86" s="25">
        <f>IF(U86&gt;=0.6, 1, 0)</f>
        <v>0</v>
      </c>
      <c r="AB86" s="25">
        <f>IF(U86&gt;=0.7, 1, 0)</f>
        <v>0</v>
      </c>
      <c r="AC86" s="25">
        <f>IF(U86&gt;=0.8, 1, 0)</f>
        <v>0</v>
      </c>
      <c r="AD86" s="55">
        <f>IF(U86&gt;=0.9, 1, 0)</f>
        <v>0</v>
      </c>
    </row>
    <row r="87" spans="1:30" ht="20" customHeight="1" x14ac:dyDescent="0.2">
      <c r="A87" s="20" t="s">
        <v>267</v>
      </c>
      <c r="B87" s="33" t="str">
        <f>SUBSTITUTE(A87,"/Users/timomiessen/Desktop/imagesdk/blackmen1/","Image_")</f>
        <v>Image_BM_332.jpg</v>
      </c>
      <c r="C87" s="63" t="s">
        <v>4</v>
      </c>
      <c r="D87" s="22" t="s">
        <v>2973</v>
      </c>
      <c r="E87" s="23">
        <v>0</v>
      </c>
      <c r="F87" s="23">
        <v>0</v>
      </c>
      <c r="G87" s="23">
        <v>0</v>
      </c>
      <c r="H87" s="23">
        <v>1</v>
      </c>
      <c r="I87" s="23">
        <v>0</v>
      </c>
      <c r="J87" s="23">
        <v>0</v>
      </c>
      <c r="K87" s="23">
        <v>1</v>
      </c>
      <c r="L87" s="23">
        <v>0</v>
      </c>
      <c r="M87" s="23">
        <v>0</v>
      </c>
      <c r="N87" s="23">
        <v>0</v>
      </c>
      <c r="O87" s="23">
        <v>0</v>
      </c>
      <c r="P87" s="23">
        <v>1</v>
      </c>
      <c r="Q87" s="23">
        <v>0</v>
      </c>
      <c r="R87" s="23" cm="1">
        <f t="array" ref="R87">_xlfn.IFS(H87=1,1,K87=1,1,L87=1,1,M87=1,1,N87=1,1,P87=1,1,TRUE,0)</f>
        <v>1</v>
      </c>
      <c r="S87" s="64">
        <f>IF(AND(G87=1,R87=1),0,R87)</f>
        <v>1</v>
      </c>
      <c r="T87" s="24" t="s">
        <v>1752</v>
      </c>
      <c r="U87" s="49">
        <f>SUBSTITUTE(T87,".",",")*1</f>
        <v>0.56079167313873701</v>
      </c>
      <c r="V87" s="54">
        <f>IF(U87&gt;=0.1, 1, 0)</f>
        <v>1</v>
      </c>
      <c r="W87" s="25">
        <f>IF(U87&gt;=0.2, 1, 0)</f>
        <v>1</v>
      </c>
      <c r="X87" s="25">
        <f>IF(U87&gt;=0.3, 1, 0)</f>
        <v>1</v>
      </c>
      <c r="Y87" s="25">
        <f>IF(U87&gt;=0.4, 1, 0)</f>
        <v>1</v>
      </c>
      <c r="Z87" s="25">
        <f>IF(U87&gt;=0.5, 1, 0)</f>
        <v>1</v>
      </c>
      <c r="AA87" s="25">
        <f>IF(U87&gt;=0.6, 1, 0)</f>
        <v>0</v>
      </c>
      <c r="AB87" s="25">
        <f>IF(U87&gt;=0.7, 1, 0)</f>
        <v>0</v>
      </c>
      <c r="AC87" s="25">
        <f>IF(U87&gt;=0.8, 1, 0)</f>
        <v>0</v>
      </c>
      <c r="AD87" s="55">
        <f>IF(U87&gt;=0.9, 1, 0)</f>
        <v>0</v>
      </c>
    </row>
    <row r="88" spans="1:30" ht="20" customHeight="1" x14ac:dyDescent="0.2">
      <c r="A88" s="20" t="s">
        <v>268</v>
      </c>
      <c r="B88" s="33" t="str">
        <f>SUBSTITUTE(A88,"/Users/timomiessen/Desktop/imagesdk/blackmen1/","Image_")</f>
        <v>Image_BM_333.jpg</v>
      </c>
      <c r="C88" s="63" t="s">
        <v>4</v>
      </c>
      <c r="D88" s="22" t="s">
        <v>2973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1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 cm="1">
        <f t="array" ref="R88">_xlfn.IFS(H88=1,1,K88=1,1,L88=1,1,M88=1,1,N88=1,1,P88=1,1,TRUE,0)</f>
        <v>1</v>
      </c>
      <c r="S88" s="64">
        <f>IF(AND(G88=1,R88=1),0,R88)</f>
        <v>1</v>
      </c>
      <c r="T88" s="24" t="s">
        <v>1753</v>
      </c>
      <c r="U88" s="49">
        <f>SUBSTITUTE(T88,".",",")*1</f>
        <v>0.30692313611507399</v>
      </c>
      <c r="V88" s="54">
        <f>IF(U88&gt;=0.1, 1, 0)</f>
        <v>1</v>
      </c>
      <c r="W88" s="25">
        <f>IF(U88&gt;=0.2, 1, 0)</f>
        <v>1</v>
      </c>
      <c r="X88" s="25">
        <f>IF(U88&gt;=0.3, 1, 0)</f>
        <v>1</v>
      </c>
      <c r="Y88" s="25">
        <f>IF(U88&gt;=0.4, 1, 0)</f>
        <v>0</v>
      </c>
      <c r="Z88" s="25">
        <f>IF(U88&gt;=0.5, 1, 0)</f>
        <v>0</v>
      </c>
      <c r="AA88" s="25">
        <f>IF(U88&gt;=0.6, 1, 0)</f>
        <v>0</v>
      </c>
      <c r="AB88" s="25">
        <f>IF(U88&gt;=0.7, 1, 0)</f>
        <v>0</v>
      </c>
      <c r="AC88" s="25">
        <f>IF(U88&gt;=0.8, 1, 0)</f>
        <v>0</v>
      </c>
      <c r="AD88" s="55">
        <f>IF(U88&gt;=0.9, 1, 0)</f>
        <v>0</v>
      </c>
    </row>
    <row r="89" spans="1:30" ht="20" customHeight="1" x14ac:dyDescent="0.2">
      <c r="A89" s="20" t="s">
        <v>269</v>
      </c>
      <c r="B89" s="33" t="str">
        <f>SUBSTITUTE(A89,"/Users/timomiessen/Desktop/imagesdk/blackmen1/","Image_")</f>
        <v>Image_BM_334.jpg</v>
      </c>
      <c r="C89" s="63" t="s">
        <v>4</v>
      </c>
      <c r="D89" s="22" t="s">
        <v>2973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1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 cm="1">
        <f t="array" ref="R89">_xlfn.IFS(H89=1,1,K89=1,1,L89=1,1,M89=1,1,N89=1,1,P89=1,1,TRUE,0)</f>
        <v>1</v>
      </c>
      <c r="S89" s="64">
        <f>IF(AND(G89=1,R89=1),0,R89)</f>
        <v>1</v>
      </c>
      <c r="T89" s="24" t="s">
        <v>1754</v>
      </c>
      <c r="U89" s="49">
        <f>SUBSTITUTE(T89,".",",")*1</f>
        <v>0.11708847433328599</v>
      </c>
      <c r="V89" s="54">
        <f>IF(U89&gt;=0.1, 1, 0)</f>
        <v>1</v>
      </c>
      <c r="W89" s="25">
        <f>IF(U89&gt;=0.2, 1, 0)</f>
        <v>0</v>
      </c>
      <c r="X89" s="25">
        <f>IF(U89&gt;=0.3, 1, 0)</f>
        <v>0</v>
      </c>
      <c r="Y89" s="25">
        <f>IF(U89&gt;=0.4, 1, 0)</f>
        <v>0</v>
      </c>
      <c r="Z89" s="25">
        <f>IF(U89&gt;=0.5, 1, 0)</f>
        <v>0</v>
      </c>
      <c r="AA89" s="25">
        <f>IF(U89&gt;=0.6, 1, 0)</f>
        <v>0</v>
      </c>
      <c r="AB89" s="25">
        <f>IF(U89&gt;=0.7, 1, 0)</f>
        <v>0</v>
      </c>
      <c r="AC89" s="25">
        <f>IF(U89&gt;=0.8, 1, 0)</f>
        <v>0</v>
      </c>
      <c r="AD89" s="55">
        <f>IF(U89&gt;=0.9, 1, 0)</f>
        <v>0</v>
      </c>
    </row>
    <row r="90" spans="1:30" ht="20" customHeight="1" x14ac:dyDescent="0.2">
      <c r="A90" s="20" t="s">
        <v>270</v>
      </c>
      <c r="B90" s="33" t="str">
        <f>SUBSTITUTE(A90,"/Users/timomiessen/Desktop/imagesdk/blackmen1/","Image_")</f>
        <v>Image_BM_335.jpg</v>
      </c>
      <c r="C90" s="63" t="s">
        <v>4</v>
      </c>
      <c r="D90" s="22" t="s">
        <v>2973</v>
      </c>
      <c r="E90" s="23">
        <v>0</v>
      </c>
      <c r="F90" s="23">
        <v>0</v>
      </c>
      <c r="G90" s="23">
        <v>0</v>
      </c>
      <c r="H90" s="23">
        <v>0</v>
      </c>
      <c r="I90" s="23">
        <v>1</v>
      </c>
      <c r="J90" s="23">
        <v>0</v>
      </c>
      <c r="K90" s="23">
        <v>1</v>
      </c>
      <c r="L90" s="23">
        <v>0</v>
      </c>
      <c r="M90" s="23">
        <v>0</v>
      </c>
      <c r="N90" s="23">
        <v>0</v>
      </c>
      <c r="O90" s="23">
        <v>0</v>
      </c>
      <c r="P90" s="23">
        <v>1</v>
      </c>
      <c r="Q90" s="23">
        <v>0</v>
      </c>
      <c r="R90" s="23" cm="1">
        <f t="array" ref="R90">_xlfn.IFS(H90=1,1,K90=1,1,L90=1,1,M90=1,1,N90=1,1,P90=1,1,TRUE,0)</f>
        <v>1</v>
      </c>
      <c r="S90" s="64">
        <f>IF(AND(G90=1,R90=1),0,R90)</f>
        <v>1</v>
      </c>
      <c r="T90" s="24" t="s">
        <v>1755</v>
      </c>
      <c r="U90" s="49">
        <f>SUBSTITUTE(T90,".",",")*1</f>
        <v>0.16291457787156099</v>
      </c>
      <c r="V90" s="54">
        <f>IF(U90&gt;=0.1, 1, 0)</f>
        <v>1</v>
      </c>
      <c r="W90" s="25">
        <f>IF(U90&gt;=0.2, 1, 0)</f>
        <v>0</v>
      </c>
      <c r="X90" s="25">
        <f>IF(U90&gt;=0.3, 1, 0)</f>
        <v>0</v>
      </c>
      <c r="Y90" s="25">
        <f>IF(U90&gt;=0.4, 1, 0)</f>
        <v>0</v>
      </c>
      <c r="Z90" s="25">
        <f>IF(U90&gt;=0.5, 1, 0)</f>
        <v>0</v>
      </c>
      <c r="AA90" s="25">
        <f>IF(U90&gt;=0.6, 1, 0)</f>
        <v>0</v>
      </c>
      <c r="AB90" s="25">
        <f>IF(U90&gt;=0.7, 1, 0)</f>
        <v>0</v>
      </c>
      <c r="AC90" s="25">
        <f>IF(U90&gt;=0.8, 1, 0)</f>
        <v>0</v>
      </c>
      <c r="AD90" s="55">
        <f>IF(U90&gt;=0.9, 1, 0)</f>
        <v>0</v>
      </c>
    </row>
    <row r="91" spans="1:30" ht="20" customHeight="1" x14ac:dyDescent="0.2">
      <c r="A91" s="20" t="s">
        <v>271</v>
      </c>
      <c r="B91" s="33" t="str">
        <f>SUBSTITUTE(A91,"/Users/timomiessen/Desktop/imagesdk/blackmen1/","Image_")</f>
        <v>Image_BM_336.jpg</v>
      </c>
      <c r="C91" s="63" t="s">
        <v>4</v>
      </c>
      <c r="D91" s="22" t="s">
        <v>2973</v>
      </c>
      <c r="E91" s="23">
        <v>0</v>
      </c>
      <c r="F91" s="23">
        <v>0</v>
      </c>
      <c r="G91" s="23">
        <v>0</v>
      </c>
      <c r="H91" s="23">
        <v>0</v>
      </c>
      <c r="I91" s="23">
        <v>1</v>
      </c>
      <c r="J91" s="23">
        <v>0</v>
      </c>
      <c r="K91" s="23">
        <v>1</v>
      </c>
      <c r="L91" s="23">
        <v>0</v>
      </c>
      <c r="M91" s="23">
        <v>0</v>
      </c>
      <c r="N91" s="23">
        <v>0</v>
      </c>
      <c r="O91" s="23">
        <v>0</v>
      </c>
      <c r="P91" s="23">
        <v>1</v>
      </c>
      <c r="Q91" s="23">
        <v>0</v>
      </c>
      <c r="R91" s="23" cm="1">
        <f t="array" ref="R91">_xlfn.IFS(H91=1,1,K91=1,1,L91=1,1,M91=1,1,N91=1,1,P91=1,1,TRUE,0)</f>
        <v>1</v>
      </c>
      <c r="S91" s="64">
        <f>IF(AND(G91=1,R91=1),0,R91)</f>
        <v>1</v>
      </c>
      <c r="T91" s="24" t="s">
        <v>1756</v>
      </c>
      <c r="U91" s="49">
        <f>SUBSTITUTE(T91,".",",")*1</f>
        <v>0.33087909780442698</v>
      </c>
      <c r="V91" s="54">
        <f>IF(U91&gt;=0.1, 1, 0)</f>
        <v>1</v>
      </c>
      <c r="W91" s="25">
        <f>IF(U91&gt;=0.2, 1, 0)</f>
        <v>1</v>
      </c>
      <c r="X91" s="25">
        <f>IF(U91&gt;=0.3, 1, 0)</f>
        <v>1</v>
      </c>
      <c r="Y91" s="25">
        <f>IF(U91&gt;=0.4, 1, 0)</f>
        <v>0</v>
      </c>
      <c r="Z91" s="25">
        <f>IF(U91&gt;=0.5, 1, 0)</f>
        <v>0</v>
      </c>
      <c r="AA91" s="25">
        <f>IF(U91&gt;=0.6, 1, 0)</f>
        <v>0</v>
      </c>
      <c r="AB91" s="25">
        <f>IF(U91&gt;=0.7, 1, 0)</f>
        <v>0</v>
      </c>
      <c r="AC91" s="25">
        <f>IF(U91&gt;=0.8, 1, 0)</f>
        <v>0</v>
      </c>
      <c r="AD91" s="55">
        <f>IF(U91&gt;=0.9, 1, 0)</f>
        <v>0</v>
      </c>
    </row>
    <row r="92" spans="1:30" ht="20" customHeight="1" x14ac:dyDescent="0.2">
      <c r="A92" s="20" t="s">
        <v>1445</v>
      </c>
      <c r="B92" s="33" t="str">
        <f>SUBSTITUTE(A92,"/Users/timomiessen/Desktop/imagesdk/blackmen1/","Image_")</f>
        <v>Image_BM_337.jpg</v>
      </c>
      <c r="C92" s="63" t="s">
        <v>4</v>
      </c>
      <c r="D92" s="22" t="s">
        <v>2973</v>
      </c>
      <c r="E92" s="23">
        <v>0</v>
      </c>
      <c r="F92" s="23">
        <v>0</v>
      </c>
      <c r="G92" s="23">
        <v>0</v>
      </c>
      <c r="H92" s="23">
        <v>0</v>
      </c>
      <c r="I92" s="23">
        <v>1</v>
      </c>
      <c r="J92" s="23">
        <v>0</v>
      </c>
      <c r="K92" s="23">
        <v>1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 cm="1">
        <f t="array" ref="R92">_xlfn.IFS(H92=1,1,K92=1,1,L92=1,1,M92=1,1,N92=1,1,P92=1,1,TRUE,0)</f>
        <v>1</v>
      </c>
      <c r="S92" s="64">
        <f>IF(AND(G92=1,R92=1),0,R92)</f>
        <v>1</v>
      </c>
      <c r="T92" s="24" t="s">
        <v>1757</v>
      </c>
      <c r="U92" s="49">
        <f>SUBSTITUTE(T92,".",",")*1</f>
        <v>0.191534839570522</v>
      </c>
      <c r="V92" s="54">
        <f>IF(U92&gt;=0.1, 1, 0)</f>
        <v>1</v>
      </c>
      <c r="W92" s="25">
        <f>IF(U92&gt;=0.2, 1, 0)</f>
        <v>0</v>
      </c>
      <c r="X92" s="25">
        <f>IF(U92&gt;=0.3, 1, 0)</f>
        <v>0</v>
      </c>
      <c r="Y92" s="25">
        <f>IF(U92&gt;=0.4, 1, 0)</f>
        <v>0</v>
      </c>
      <c r="Z92" s="25">
        <f>IF(U92&gt;=0.5, 1, 0)</f>
        <v>0</v>
      </c>
      <c r="AA92" s="25">
        <f>IF(U92&gt;=0.6, 1, 0)</f>
        <v>0</v>
      </c>
      <c r="AB92" s="25">
        <f>IF(U92&gt;=0.7, 1, 0)</f>
        <v>0</v>
      </c>
      <c r="AC92" s="25">
        <f>IF(U92&gt;=0.8, 1, 0)</f>
        <v>0</v>
      </c>
      <c r="AD92" s="55">
        <f>IF(U92&gt;=0.9, 1, 0)</f>
        <v>0</v>
      </c>
    </row>
    <row r="93" spans="1:30" ht="20" customHeight="1" x14ac:dyDescent="0.2">
      <c r="A93" s="20" t="s">
        <v>1447</v>
      </c>
      <c r="B93" s="33" t="str">
        <f>SUBSTITUTE(A93,"/Users/timomiessen/Desktop/imagesdk/blackmen1/","Image_")</f>
        <v>Image_BM_338.jpg</v>
      </c>
      <c r="C93" s="63" t="s">
        <v>4</v>
      </c>
      <c r="D93" s="22" t="s">
        <v>2973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1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 cm="1">
        <f t="array" ref="R93">_xlfn.IFS(H93=1,1,K93=1,1,L93=1,1,M93=1,1,N93=1,1,P93=1,1,TRUE,0)</f>
        <v>1</v>
      </c>
      <c r="S93" s="64">
        <f>IF(AND(G93=1,R93=1),0,R93)</f>
        <v>1</v>
      </c>
      <c r="T93" s="24" t="s">
        <v>1758</v>
      </c>
      <c r="U93" s="49">
        <f>SUBSTITUTE(T93,".",",")*1</f>
        <v>0.33667916059494002</v>
      </c>
      <c r="V93" s="54">
        <f>IF(U93&gt;=0.1, 1, 0)</f>
        <v>1</v>
      </c>
      <c r="W93" s="25">
        <f>IF(U93&gt;=0.2, 1, 0)</f>
        <v>1</v>
      </c>
      <c r="X93" s="25">
        <f>IF(U93&gt;=0.3, 1, 0)</f>
        <v>1</v>
      </c>
      <c r="Y93" s="25">
        <f>IF(U93&gt;=0.4, 1, 0)</f>
        <v>0</v>
      </c>
      <c r="Z93" s="25">
        <f>IF(U93&gt;=0.5, 1, 0)</f>
        <v>0</v>
      </c>
      <c r="AA93" s="25">
        <f>IF(U93&gt;=0.6, 1, 0)</f>
        <v>0</v>
      </c>
      <c r="AB93" s="25">
        <f>IF(U93&gt;=0.7, 1, 0)</f>
        <v>0</v>
      </c>
      <c r="AC93" s="25">
        <f>IF(U93&gt;=0.8, 1, 0)</f>
        <v>0</v>
      </c>
      <c r="AD93" s="55">
        <f>IF(U93&gt;=0.9, 1, 0)</f>
        <v>0</v>
      </c>
    </row>
    <row r="94" spans="1:30" ht="20" customHeight="1" x14ac:dyDescent="0.2">
      <c r="A94" s="20" t="s">
        <v>1446</v>
      </c>
      <c r="B94" s="33" t="str">
        <f>SUBSTITUTE(A94,"/Users/timomiessen/Desktop/imagesdk/blackmen1/","Image_")</f>
        <v>Image_BM_339.jpg</v>
      </c>
      <c r="C94" s="63" t="s">
        <v>4</v>
      </c>
      <c r="D94" s="22" t="s">
        <v>2973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1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 cm="1">
        <f t="array" ref="R94">_xlfn.IFS(H94=1,1,K94=1,1,L94=1,1,M94=1,1,N94=1,1,P94=1,1,TRUE,0)</f>
        <v>1</v>
      </c>
      <c r="S94" s="64">
        <f>IF(AND(G94=1,R94=1),0,R94)</f>
        <v>1</v>
      </c>
      <c r="T94" s="24" t="s">
        <v>1759</v>
      </c>
      <c r="U94" s="49">
        <f>SUBSTITUTE(T94,".",",")*1</f>
        <v>0.22917654924094599</v>
      </c>
      <c r="V94" s="54">
        <f>IF(U94&gt;=0.1, 1, 0)</f>
        <v>1</v>
      </c>
      <c r="W94" s="25">
        <f>IF(U94&gt;=0.2, 1, 0)</f>
        <v>1</v>
      </c>
      <c r="X94" s="25">
        <f>IF(U94&gt;=0.3, 1, 0)</f>
        <v>0</v>
      </c>
      <c r="Y94" s="25">
        <f>IF(U94&gt;=0.4, 1, 0)</f>
        <v>0</v>
      </c>
      <c r="Z94" s="25">
        <f>IF(U94&gt;=0.5, 1, 0)</f>
        <v>0</v>
      </c>
      <c r="AA94" s="25">
        <f>IF(U94&gt;=0.6, 1, 0)</f>
        <v>0</v>
      </c>
      <c r="AB94" s="25">
        <f>IF(U94&gt;=0.7, 1, 0)</f>
        <v>0</v>
      </c>
      <c r="AC94" s="25">
        <f>IF(U94&gt;=0.8, 1, 0)</f>
        <v>0</v>
      </c>
      <c r="AD94" s="55">
        <f>IF(U94&gt;=0.9, 1, 0)</f>
        <v>0</v>
      </c>
    </row>
    <row r="95" spans="1:30" ht="20" customHeight="1" x14ac:dyDescent="0.2">
      <c r="A95" s="20" t="s">
        <v>1434</v>
      </c>
      <c r="B95" s="33" t="str">
        <f>SUBSTITUTE(A95,"/Users/timomiessen/Desktop/imagesdk/blackmen1/","Image_")</f>
        <v>Image_BM_340.jpg</v>
      </c>
      <c r="C95" s="63" t="s">
        <v>4</v>
      </c>
      <c r="D95" s="22" t="s">
        <v>2973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1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 cm="1">
        <f t="array" ref="R95">_xlfn.IFS(H95=1,1,K95=1,1,L95=1,1,M95=1,1,N95=1,1,P95=1,1,TRUE,0)</f>
        <v>1</v>
      </c>
      <c r="S95" s="64">
        <f>IF(AND(G95=1,R95=1),0,R95)</f>
        <v>1</v>
      </c>
      <c r="T95" s="24" t="s">
        <v>1761</v>
      </c>
      <c r="U95" s="49">
        <f>SUBSTITUTE(T95,".",",")*1</f>
        <v>0.56812375783920199</v>
      </c>
      <c r="V95" s="54">
        <f>IF(U95&gt;=0.1, 1, 0)</f>
        <v>1</v>
      </c>
      <c r="W95" s="25">
        <f>IF(U95&gt;=0.2, 1, 0)</f>
        <v>1</v>
      </c>
      <c r="X95" s="25">
        <f>IF(U95&gt;=0.3, 1, 0)</f>
        <v>1</v>
      </c>
      <c r="Y95" s="25">
        <f>IF(U95&gt;=0.4, 1, 0)</f>
        <v>1</v>
      </c>
      <c r="Z95" s="25">
        <f>IF(U95&gt;=0.5, 1, 0)</f>
        <v>1</v>
      </c>
      <c r="AA95" s="25">
        <f>IF(U95&gt;=0.6, 1, 0)</f>
        <v>0</v>
      </c>
      <c r="AB95" s="25">
        <f>IF(U95&gt;=0.7, 1, 0)</f>
        <v>0</v>
      </c>
      <c r="AC95" s="25">
        <f>IF(U95&gt;=0.8, 1, 0)</f>
        <v>0</v>
      </c>
      <c r="AD95" s="55">
        <f>IF(U95&gt;=0.9, 1, 0)</f>
        <v>0</v>
      </c>
    </row>
    <row r="96" spans="1:30" ht="20" customHeight="1" x14ac:dyDescent="0.2">
      <c r="A96" s="20" t="s">
        <v>1433</v>
      </c>
      <c r="B96" s="33" t="str">
        <f>SUBSTITUTE(A96,"/Users/timomiessen/Desktop/imagesdk/blackmen1/","Image_")</f>
        <v>Image_BM_341.jpg</v>
      </c>
      <c r="C96" s="63" t="s">
        <v>4</v>
      </c>
      <c r="D96" s="22" t="s">
        <v>2973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1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 cm="1">
        <f t="array" ref="R96">_xlfn.IFS(H96=1,1,K96=1,1,L96=1,1,M96=1,1,N96=1,1,P96=1,1,TRUE,0)</f>
        <v>1</v>
      </c>
      <c r="S96" s="64">
        <f>IF(AND(G96=1,R96=1),0,R96)</f>
        <v>1</v>
      </c>
      <c r="T96" s="24" t="s">
        <v>1762</v>
      </c>
      <c r="U96" s="49">
        <f>SUBSTITUTE(T96,".",",")*1</f>
        <v>0.307454753667116</v>
      </c>
      <c r="V96" s="54">
        <f>IF(U96&gt;=0.1, 1, 0)</f>
        <v>1</v>
      </c>
      <c r="W96" s="25">
        <f>IF(U96&gt;=0.2, 1, 0)</f>
        <v>1</v>
      </c>
      <c r="X96" s="25">
        <f>IF(U96&gt;=0.3, 1, 0)</f>
        <v>1</v>
      </c>
      <c r="Y96" s="25">
        <f>IF(U96&gt;=0.4, 1, 0)</f>
        <v>0</v>
      </c>
      <c r="Z96" s="25">
        <f>IF(U96&gt;=0.5, 1, 0)</f>
        <v>0</v>
      </c>
      <c r="AA96" s="25">
        <f>IF(U96&gt;=0.6, 1, 0)</f>
        <v>0</v>
      </c>
      <c r="AB96" s="25">
        <f>IF(U96&gt;=0.7, 1, 0)</f>
        <v>0</v>
      </c>
      <c r="AC96" s="25">
        <f>IF(U96&gt;=0.8, 1, 0)</f>
        <v>0</v>
      </c>
      <c r="AD96" s="55">
        <f>IF(U96&gt;=0.9, 1, 0)</f>
        <v>0</v>
      </c>
    </row>
    <row r="97" spans="1:30" ht="20" customHeight="1" x14ac:dyDescent="0.2">
      <c r="A97" s="20" t="s">
        <v>1430</v>
      </c>
      <c r="B97" s="33" t="str">
        <f>SUBSTITUTE(A97,"/Users/timomiessen/Desktop/imagesdk/blackmen1/","Image_")</f>
        <v>Image_BM_343.jpg</v>
      </c>
      <c r="C97" s="63" t="s">
        <v>4</v>
      </c>
      <c r="D97" s="22" t="s">
        <v>2973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1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 cm="1">
        <f t="array" ref="R97">_xlfn.IFS(H97=1,1,K97=1,1,L97=1,1,M97=1,1,N97=1,1,P97=1,1,TRUE,0)</f>
        <v>1</v>
      </c>
      <c r="S97" s="64">
        <f>IF(AND(G97=1,R97=1),0,R97)</f>
        <v>1</v>
      </c>
      <c r="T97" s="24" t="s">
        <v>1764</v>
      </c>
      <c r="U97" s="49">
        <f>SUBSTITUTE(T97,".",",")*1</f>
        <v>0.188618838787078</v>
      </c>
      <c r="V97" s="54">
        <f>IF(U97&gt;=0.1, 1, 0)</f>
        <v>1</v>
      </c>
      <c r="W97" s="25">
        <f>IF(U97&gt;=0.2, 1, 0)</f>
        <v>0</v>
      </c>
      <c r="X97" s="25">
        <f>IF(U97&gt;=0.3, 1, 0)</f>
        <v>0</v>
      </c>
      <c r="Y97" s="25">
        <f>IF(U97&gt;=0.4, 1, 0)</f>
        <v>0</v>
      </c>
      <c r="Z97" s="25">
        <f>IF(U97&gt;=0.5, 1, 0)</f>
        <v>0</v>
      </c>
      <c r="AA97" s="25">
        <f>IF(U97&gt;=0.6, 1, 0)</f>
        <v>0</v>
      </c>
      <c r="AB97" s="25">
        <f>IF(U97&gt;=0.7, 1, 0)</f>
        <v>0</v>
      </c>
      <c r="AC97" s="25">
        <f>IF(U97&gt;=0.8, 1, 0)</f>
        <v>0</v>
      </c>
      <c r="AD97" s="55">
        <f>IF(U97&gt;=0.9, 1, 0)</f>
        <v>0</v>
      </c>
    </row>
    <row r="98" spans="1:30" ht="20" customHeight="1" x14ac:dyDescent="0.2">
      <c r="A98" s="20" t="s">
        <v>1438</v>
      </c>
      <c r="B98" s="33" t="str">
        <f>SUBSTITUTE(A98,"/Users/timomiessen/Desktop/imagesdk/blackmen1/","Image_")</f>
        <v>Image_BM_344.jpg</v>
      </c>
      <c r="C98" s="63" t="s">
        <v>4</v>
      </c>
      <c r="D98" s="22" t="s">
        <v>2973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1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 cm="1">
        <f t="array" ref="R98">_xlfn.IFS(H98=1,1,K98=1,1,L98=1,1,M98=1,1,N98=1,1,P98=1,1,TRUE,0)</f>
        <v>1</v>
      </c>
      <c r="S98" s="64">
        <f>IF(AND(G98=1,R98=1),0,R98)</f>
        <v>1</v>
      </c>
      <c r="T98" s="24" t="s">
        <v>1765</v>
      </c>
      <c r="U98" s="49">
        <f>SUBSTITUTE(T98,".",",")*1</f>
        <v>0.52897976338863295</v>
      </c>
      <c r="V98" s="54">
        <f>IF(U98&gt;=0.1, 1, 0)</f>
        <v>1</v>
      </c>
      <c r="W98" s="25">
        <f>IF(U98&gt;=0.2, 1, 0)</f>
        <v>1</v>
      </c>
      <c r="X98" s="25">
        <f>IF(U98&gt;=0.3, 1, 0)</f>
        <v>1</v>
      </c>
      <c r="Y98" s="25">
        <f>IF(U98&gt;=0.4, 1, 0)</f>
        <v>1</v>
      </c>
      <c r="Z98" s="25">
        <f>IF(U98&gt;=0.5, 1, 0)</f>
        <v>1</v>
      </c>
      <c r="AA98" s="25">
        <f>IF(U98&gt;=0.6, 1, 0)</f>
        <v>0</v>
      </c>
      <c r="AB98" s="25">
        <f>IF(U98&gt;=0.7, 1, 0)</f>
        <v>0</v>
      </c>
      <c r="AC98" s="25">
        <f>IF(U98&gt;=0.8, 1, 0)</f>
        <v>0</v>
      </c>
      <c r="AD98" s="55">
        <f>IF(U98&gt;=0.9, 1, 0)</f>
        <v>0</v>
      </c>
    </row>
    <row r="99" spans="1:30" ht="20" customHeight="1" x14ac:dyDescent="0.2">
      <c r="A99" s="20" t="s">
        <v>1444</v>
      </c>
      <c r="B99" s="33" t="str">
        <f>SUBSTITUTE(A99,"/Users/timomiessen/Desktop/imagesdk/blackmen1/","Image_")</f>
        <v>Image_BM_346.jpg</v>
      </c>
      <c r="C99" s="63" t="s">
        <v>4</v>
      </c>
      <c r="D99" s="22" t="s">
        <v>2973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1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 cm="1">
        <f t="array" ref="R99">_xlfn.IFS(H99=1,1,K99=1,1,L99=1,1,M99=1,1,N99=1,1,P99=1,1,TRUE,0)</f>
        <v>1</v>
      </c>
      <c r="S99" s="64">
        <f>IF(AND(G99=1,R99=1),0,R99)</f>
        <v>1</v>
      </c>
      <c r="T99" s="24" t="s">
        <v>1767</v>
      </c>
      <c r="U99" s="49">
        <f>SUBSTITUTE(T99,".",",")*1</f>
        <v>9.57850087434053E-2</v>
      </c>
      <c r="V99" s="54">
        <f>IF(U99&gt;=0.1, 1, 0)</f>
        <v>0</v>
      </c>
      <c r="W99" s="25">
        <f>IF(U99&gt;=0.2, 1, 0)</f>
        <v>0</v>
      </c>
      <c r="X99" s="25">
        <f>IF(U99&gt;=0.3, 1, 0)</f>
        <v>0</v>
      </c>
      <c r="Y99" s="25">
        <f>IF(U99&gt;=0.4, 1, 0)</f>
        <v>0</v>
      </c>
      <c r="Z99" s="25">
        <f>IF(U99&gt;=0.5, 1, 0)</f>
        <v>0</v>
      </c>
      <c r="AA99" s="25">
        <f>IF(U99&gt;=0.6, 1, 0)</f>
        <v>0</v>
      </c>
      <c r="AB99" s="25">
        <f>IF(U99&gt;=0.7, 1, 0)</f>
        <v>0</v>
      </c>
      <c r="AC99" s="25">
        <f>IF(U99&gt;=0.8, 1, 0)</f>
        <v>0</v>
      </c>
      <c r="AD99" s="55">
        <f>IF(U99&gt;=0.9, 1, 0)</f>
        <v>0</v>
      </c>
    </row>
    <row r="100" spans="1:30" ht="20" customHeight="1" x14ac:dyDescent="0.2">
      <c r="A100" s="20" t="s">
        <v>1441</v>
      </c>
      <c r="B100" s="33" t="str">
        <f>SUBSTITUTE(A100,"/Users/timomiessen/Desktop/imagesdk/blackmen1/","Image_")</f>
        <v>Image_BM_347.jpg</v>
      </c>
      <c r="C100" s="63" t="s">
        <v>4</v>
      </c>
      <c r="D100" s="22" t="s">
        <v>2973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1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 cm="1">
        <f t="array" ref="R100">_xlfn.IFS(H100=1,1,K100=1,1,L100=1,1,M100=1,1,N100=1,1,P100=1,1,TRUE,0)</f>
        <v>1</v>
      </c>
      <c r="S100" s="64">
        <f>IF(AND(G100=1,R100=1),0,R100)</f>
        <v>1</v>
      </c>
      <c r="T100" s="24" t="s">
        <v>1768</v>
      </c>
      <c r="U100" s="49">
        <f>SUBSTITUTE(T100,".",",")*1</f>
        <v>0.54799918085336596</v>
      </c>
      <c r="V100" s="54">
        <f>IF(U100&gt;=0.1, 1, 0)</f>
        <v>1</v>
      </c>
      <c r="W100" s="25">
        <f>IF(U100&gt;=0.2, 1, 0)</f>
        <v>1</v>
      </c>
      <c r="X100" s="25">
        <f>IF(U100&gt;=0.3, 1, 0)</f>
        <v>1</v>
      </c>
      <c r="Y100" s="25">
        <f>IF(U100&gt;=0.4, 1, 0)</f>
        <v>1</v>
      </c>
      <c r="Z100" s="25">
        <f>IF(U100&gt;=0.5, 1, 0)</f>
        <v>1</v>
      </c>
      <c r="AA100" s="25">
        <f>IF(U100&gt;=0.6, 1, 0)</f>
        <v>0</v>
      </c>
      <c r="AB100" s="25">
        <f>IF(U100&gt;=0.7, 1, 0)</f>
        <v>0</v>
      </c>
      <c r="AC100" s="25">
        <f>IF(U100&gt;=0.8, 1, 0)</f>
        <v>0</v>
      </c>
      <c r="AD100" s="55">
        <f>IF(U100&gt;=0.9, 1, 0)</f>
        <v>0</v>
      </c>
    </row>
    <row r="101" spans="1:30" ht="20" customHeight="1" x14ac:dyDescent="0.2">
      <c r="A101" s="20" t="s">
        <v>1450</v>
      </c>
      <c r="B101" s="33" t="str">
        <f>SUBSTITUTE(A101,"/Users/timomiessen/Desktop/imagesdk/blackmen1/","Image_")</f>
        <v>Image_BM_348.jpg</v>
      </c>
      <c r="C101" s="63" t="s">
        <v>4</v>
      </c>
      <c r="D101" s="22" t="s">
        <v>2973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1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 cm="1">
        <f t="array" ref="R101">_xlfn.IFS(H101=1,1,K101=1,1,L101=1,1,M101=1,1,N101=1,1,P101=1,1,TRUE,0)</f>
        <v>1</v>
      </c>
      <c r="S101" s="64">
        <f>IF(AND(G101=1,R101=1),0,R101)</f>
        <v>1</v>
      </c>
      <c r="T101" s="24" t="s">
        <v>1769</v>
      </c>
      <c r="U101" s="49">
        <f>SUBSTITUTE(T101,".",",")*1</f>
        <v>0.23723066598176901</v>
      </c>
      <c r="V101" s="54">
        <f>IF(U101&gt;=0.1, 1, 0)</f>
        <v>1</v>
      </c>
      <c r="W101" s="25">
        <f>IF(U101&gt;=0.2, 1, 0)</f>
        <v>1</v>
      </c>
      <c r="X101" s="25">
        <f>IF(U101&gt;=0.3, 1, 0)</f>
        <v>0</v>
      </c>
      <c r="Y101" s="25">
        <f>IF(U101&gt;=0.4, 1, 0)</f>
        <v>0</v>
      </c>
      <c r="Z101" s="25">
        <f>IF(U101&gt;=0.5, 1, 0)</f>
        <v>0</v>
      </c>
      <c r="AA101" s="25">
        <f>IF(U101&gt;=0.6, 1, 0)</f>
        <v>0</v>
      </c>
      <c r="AB101" s="25">
        <f>IF(U101&gt;=0.7, 1, 0)</f>
        <v>0</v>
      </c>
      <c r="AC101" s="25">
        <f>IF(U101&gt;=0.8, 1, 0)</f>
        <v>0</v>
      </c>
      <c r="AD101" s="55">
        <f>IF(U101&gt;=0.9, 1, 0)</f>
        <v>0</v>
      </c>
    </row>
    <row r="102" spans="1:30" ht="20" customHeight="1" x14ac:dyDescent="0.2">
      <c r="A102" s="20" t="s">
        <v>1453</v>
      </c>
      <c r="B102" s="33" t="str">
        <f>SUBSTITUTE(A102,"/Users/timomiessen/Desktop/imagesdk/blackmen1/","Image_")</f>
        <v>Image_BM_349.jpg</v>
      </c>
      <c r="C102" s="63" t="s">
        <v>4</v>
      </c>
      <c r="D102" s="22" t="s">
        <v>2973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1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 cm="1">
        <f t="array" ref="R102">_xlfn.IFS(H102=1,1,K102=1,1,L102=1,1,M102=1,1,N102=1,1,P102=1,1,TRUE,0)</f>
        <v>1</v>
      </c>
      <c r="S102" s="64">
        <f>IF(AND(G102=1,R102=1),0,R102)</f>
        <v>1</v>
      </c>
      <c r="T102" s="24" t="s">
        <v>1770</v>
      </c>
      <c r="U102" s="49">
        <f>SUBSTITUTE(T102,".",",")*1</f>
        <v>0.32212136685848197</v>
      </c>
      <c r="V102" s="54">
        <f>IF(U102&gt;=0.1, 1, 0)</f>
        <v>1</v>
      </c>
      <c r="W102" s="25">
        <f>IF(U102&gt;=0.2, 1, 0)</f>
        <v>1</v>
      </c>
      <c r="X102" s="25">
        <f>IF(U102&gt;=0.3, 1, 0)</f>
        <v>1</v>
      </c>
      <c r="Y102" s="25">
        <f>IF(U102&gt;=0.4, 1, 0)</f>
        <v>0</v>
      </c>
      <c r="Z102" s="25">
        <f>IF(U102&gt;=0.5, 1, 0)</f>
        <v>0</v>
      </c>
      <c r="AA102" s="25">
        <f>IF(U102&gt;=0.6, 1, 0)</f>
        <v>0</v>
      </c>
      <c r="AB102" s="25">
        <f>IF(U102&gt;=0.7, 1, 0)</f>
        <v>0</v>
      </c>
      <c r="AC102" s="25">
        <f>IF(U102&gt;=0.8, 1, 0)</f>
        <v>0</v>
      </c>
      <c r="AD102" s="55">
        <f>IF(U102&gt;=0.9, 1, 0)</f>
        <v>0</v>
      </c>
    </row>
    <row r="103" spans="1:30" ht="20" customHeight="1" x14ac:dyDescent="0.2">
      <c r="A103" s="20" t="s">
        <v>1437</v>
      </c>
      <c r="B103" s="33" t="str">
        <f>SUBSTITUTE(A103,"/Users/timomiessen/Desktop/imagesdk/blackmen1/","Image_")</f>
        <v>Image_BM_350.jpg</v>
      </c>
      <c r="C103" s="63" t="s">
        <v>4</v>
      </c>
      <c r="D103" s="22" t="s">
        <v>2973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1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 cm="1">
        <f t="array" ref="R103">_xlfn.IFS(H103=1,1,K103=1,1,L103=1,1,M103=1,1,N103=1,1,P103=1,1,TRUE,0)</f>
        <v>1</v>
      </c>
      <c r="S103" s="64">
        <f>IF(AND(G103=1,R103=1),0,R103)</f>
        <v>1</v>
      </c>
      <c r="T103" s="24" t="s">
        <v>1772</v>
      </c>
      <c r="U103" s="49">
        <f>SUBSTITUTE(T103,".",",")*1</f>
        <v>3.00235515460371E-2</v>
      </c>
      <c r="V103" s="54">
        <f>IF(U103&gt;=0.1, 1, 0)</f>
        <v>0</v>
      </c>
      <c r="W103" s="25">
        <f>IF(U103&gt;=0.2, 1, 0)</f>
        <v>0</v>
      </c>
      <c r="X103" s="25">
        <f>IF(U103&gt;=0.3, 1, 0)</f>
        <v>0</v>
      </c>
      <c r="Y103" s="25">
        <f>IF(U103&gt;=0.4, 1, 0)</f>
        <v>0</v>
      </c>
      <c r="Z103" s="25">
        <f>IF(U103&gt;=0.5, 1, 0)</f>
        <v>0</v>
      </c>
      <c r="AA103" s="25">
        <f>IF(U103&gt;=0.6, 1, 0)</f>
        <v>0</v>
      </c>
      <c r="AB103" s="25">
        <f>IF(U103&gt;=0.7, 1, 0)</f>
        <v>0</v>
      </c>
      <c r="AC103" s="25">
        <f>IF(U103&gt;=0.8, 1, 0)</f>
        <v>0</v>
      </c>
      <c r="AD103" s="55">
        <f>IF(U103&gt;=0.9, 1, 0)</f>
        <v>0</v>
      </c>
    </row>
    <row r="104" spans="1:30" ht="20" customHeight="1" x14ac:dyDescent="0.2">
      <c r="A104" s="20" t="s">
        <v>1440</v>
      </c>
      <c r="B104" s="33" t="str">
        <f>SUBSTITUTE(A104,"/Users/timomiessen/Desktop/imagesdk/blackmen1/","Image_")</f>
        <v>Image_BM_351.jpg</v>
      </c>
      <c r="C104" s="63" t="s">
        <v>4</v>
      </c>
      <c r="D104" s="22" t="s">
        <v>2973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1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 cm="1">
        <f t="array" ref="R104">_xlfn.IFS(H104=1,1,K104=1,1,L104=1,1,M104=1,1,N104=1,1,P104=1,1,TRUE,0)</f>
        <v>1</v>
      </c>
      <c r="S104" s="64">
        <f>IF(AND(G104=1,R104=1),0,R104)</f>
        <v>1</v>
      </c>
      <c r="T104" s="24" t="s">
        <v>1773</v>
      </c>
      <c r="U104" s="49">
        <f>SUBSTITUTE(T104,".",",")*1</f>
        <v>4.4136706739664001E-2</v>
      </c>
      <c r="V104" s="54">
        <f>IF(U104&gt;=0.1, 1, 0)</f>
        <v>0</v>
      </c>
      <c r="W104" s="25">
        <f>IF(U104&gt;=0.2, 1, 0)</f>
        <v>0</v>
      </c>
      <c r="X104" s="25">
        <f>IF(U104&gt;=0.3, 1, 0)</f>
        <v>0</v>
      </c>
      <c r="Y104" s="25">
        <f>IF(U104&gt;=0.4, 1, 0)</f>
        <v>0</v>
      </c>
      <c r="Z104" s="25">
        <f>IF(U104&gt;=0.5, 1, 0)</f>
        <v>0</v>
      </c>
      <c r="AA104" s="25">
        <f>IF(U104&gt;=0.6, 1, 0)</f>
        <v>0</v>
      </c>
      <c r="AB104" s="25">
        <f>IF(U104&gt;=0.7, 1, 0)</f>
        <v>0</v>
      </c>
      <c r="AC104" s="25">
        <f>IF(U104&gt;=0.8, 1, 0)</f>
        <v>0</v>
      </c>
      <c r="AD104" s="55">
        <f>IF(U104&gt;=0.9, 1, 0)</f>
        <v>0</v>
      </c>
    </row>
    <row r="105" spans="1:30" ht="20" customHeight="1" x14ac:dyDescent="0.2">
      <c r="A105" s="20" t="s">
        <v>1443</v>
      </c>
      <c r="B105" s="33" t="str">
        <f>SUBSTITUTE(A105,"/Users/timomiessen/Desktop/imagesdk/blackmen1/","Image_")</f>
        <v>Image_BM_352.jpg</v>
      </c>
      <c r="C105" s="63" t="s">
        <v>4</v>
      </c>
      <c r="D105" s="22" t="s">
        <v>2973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1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 cm="1">
        <f t="array" ref="R105">_xlfn.IFS(H105=1,1,K105=1,1,L105=1,1,M105=1,1,N105=1,1,P105=1,1,TRUE,0)</f>
        <v>1</v>
      </c>
      <c r="S105" s="64">
        <f>IF(AND(G105=1,R105=1),0,R105)</f>
        <v>1</v>
      </c>
      <c r="T105" s="24" t="s">
        <v>1774</v>
      </c>
      <c r="U105" s="49">
        <f>SUBSTITUTE(T105,".",",")*1</f>
        <v>8.9401382952928501E-2</v>
      </c>
      <c r="V105" s="54">
        <f>IF(U105&gt;=0.1, 1, 0)</f>
        <v>0</v>
      </c>
      <c r="W105" s="25">
        <f>IF(U105&gt;=0.2, 1, 0)</f>
        <v>0</v>
      </c>
      <c r="X105" s="25">
        <f>IF(U105&gt;=0.3, 1, 0)</f>
        <v>0</v>
      </c>
      <c r="Y105" s="25">
        <f>IF(U105&gt;=0.4, 1, 0)</f>
        <v>0</v>
      </c>
      <c r="Z105" s="25">
        <f>IF(U105&gt;=0.5, 1, 0)</f>
        <v>0</v>
      </c>
      <c r="AA105" s="25">
        <f>IF(U105&gt;=0.6, 1, 0)</f>
        <v>0</v>
      </c>
      <c r="AB105" s="25">
        <f>IF(U105&gt;=0.7, 1, 0)</f>
        <v>0</v>
      </c>
      <c r="AC105" s="25">
        <f>IF(U105&gt;=0.8, 1, 0)</f>
        <v>0</v>
      </c>
      <c r="AD105" s="55">
        <f>IF(U105&gt;=0.9, 1, 0)</f>
        <v>0</v>
      </c>
    </row>
    <row r="106" spans="1:30" ht="20" customHeight="1" x14ac:dyDescent="0.2">
      <c r="A106" s="20" t="s">
        <v>1442</v>
      </c>
      <c r="B106" s="33" t="str">
        <f>SUBSTITUTE(A106,"/Users/timomiessen/Desktop/imagesdk/blackmen1/","Image_")</f>
        <v>Image_BM_353.jpg</v>
      </c>
      <c r="C106" s="63" t="s">
        <v>4</v>
      </c>
      <c r="D106" s="22" t="s">
        <v>2973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1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 cm="1">
        <f t="array" ref="R106">_xlfn.IFS(H106=1,1,K106=1,1,L106=1,1,M106=1,1,N106=1,1,P106=1,1,TRUE,0)</f>
        <v>1</v>
      </c>
      <c r="S106" s="64">
        <f>IF(AND(G106=1,R106=1),0,R106)</f>
        <v>1</v>
      </c>
      <c r="T106" s="24" t="s">
        <v>1775</v>
      </c>
      <c r="U106" s="49">
        <f>SUBSTITUTE(T106,".",",")*1</f>
        <v>4.6155478805303497E-2</v>
      </c>
      <c r="V106" s="54">
        <f>IF(U106&gt;=0.1, 1, 0)</f>
        <v>0</v>
      </c>
      <c r="W106" s="25">
        <f>IF(U106&gt;=0.2, 1, 0)</f>
        <v>0</v>
      </c>
      <c r="X106" s="25">
        <f>IF(U106&gt;=0.3, 1, 0)</f>
        <v>0</v>
      </c>
      <c r="Y106" s="25">
        <f>IF(U106&gt;=0.4, 1, 0)</f>
        <v>0</v>
      </c>
      <c r="Z106" s="25">
        <f>IF(U106&gt;=0.5, 1, 0)</f>
        <v>0</v>
      </c>
      <c r="AA106" s="25">
        <f>IF(U106&gt;=0.6, 1, 0)</f>
        <v>0</v>
      </c>
      <c r="AB106" s="25">
        <f>IF(U106&gt;=0.7, 1, 0)</f>
        <v>0</v>
      </c>
      <c r="AC106" s="25">
        <f>IF(U106&gt;=0.8, 1, 0)</f>
        <v>0</v>
      </c>
      <c r="AD106" s="55">
        <f>IF(U106&gt;=0.9, 1, 0)</f>
        <v>0</v>
      </c>
    </row>
    <row r="107" spans="1:30" ht="20" customHeight="1" x14ac:dyDescent="0.2">
      <c r="A107" s="20" t="s">
        <v>1435</v>
      </c>
      <c r="B107" s="33" t="str">
        <f>SUBSTITUTE(A107,"/Users/timomiessen/Desktop/imagesdk/blackmen1/","Image_")</f>
        <v>Image_BM_354.jpg</v>
      </c>
      <c r="C107" s="63" t="s">
        <v>4</v>
      </c>
      <c r="D107" s="22" t="s">
        <v>2973</v>
      </c>
      <c r="E107" s="23">
        <v>0</v>
      </c>
      <c r="F107" s="23">
        <v>0</v>
      </c>
      <c r="G107" s="23">
        <v>0</v>
      </c>
      <c r="H107" s="23">
        <v>1</v>
      </c>
      <c r="I107" s="23">
        <v>0</v>
      </c>
      <c r="J107" s="23">
        <v>0</v>
      </c>
      <c r="K107" s="23">
        <v>1</v>
      </c>
      <c r="L107" s="23">
        <v>0</v>
      </c>
      <c r="M107" s="23">
        <v>0</v>
      </c>
      <c r="N107" s="23">
        <v>0</v>
      </c>
      <c r="O107" s="23">
        <v>0</v>
      </c>
      <c r="P107" s="23">
        <v>1</v>
      </c>
      <c r="Q107" s="23">
        <v>0</v>
      </c>
      <c r="R107" s="23" cm="1">
        <f t="array" ref="R107">_xlfn.IFS(H107=1,1,K107=1,1,L107=1,1,M107=1,1,N107=1,1,P107=1,1,TRUE,0)</f>
        <v>1</v>
      </c>
      <c r="S107" s="64">
        <f>IF(AND(G107=1,R107=1),0,R107)</f>
        <v>1</v>
      </c>
      <c r="T107" s="24" t="s">
        <v>1776</v>
      </c>
      <c r="U107" s="49">
        <f>SUBSTITUTE(T107,".",",")*1</f>
        <v>0.71733357757329896</v>
      </c>
      <c r="V107" s="54">
        <f>IF(U107&gt;=0.1, 1, 0)</f>
        <v>1</v>
      </c>
      <c r="W107" s="25">
        <f>IF(U107&gt;=0.2, 1, 0)</f>
        <v>1</v>
      </c>
      <c r="X107" s="25">
        <f>IF(U107&gt;=0.3, 1, 0)</f>
        <v>1</v>
      </c>
      <c r="Y107" s="25">
        <f>IF(U107&gt;=0.4, 1, 0)</f>
        <v>1</v>
      </c>
      <c r="Z107" s="25">
        <f>IF(U107&gt;=0.5, 1, 0)</f>
        <v>1</v>
      </c>
      <c r="AA107" s="25">
        <f>IF(U107&gt;=0.6, 1, 0)</f>
        <v>1</v>
      </c>
      <c r="AB107" s="25">
        <f>IF(U107&gt;=0.7, 1, 0)</f>
        <v>1</v>
      </c>
      <c r="AC107" s="25">
        <f>IF(U107&gt;=0.8, 1, 0)</f>
        <v>0</v>
      </c>
      <c r="AD107" s="55">
        <f>IF(U107&gt;=0.9, 1, 0)</f>
        <v>0</v>
      </c>
    </row>
    <row r="108" spans="1:30" ht="20" customHeight="1" x14ac:dyDescent="0.2">
      <c r="A108" s="20" t="s">
        <v>1432</v>
      </c>
      <c r="B108" s="33" t="str">
        <f>SUBSTITUTE(A108,"/Users/timomiessen/Desktop/imagesdk/blackmen1/","Image_")</f>
        <v>Image_BM_355.jpg</v>
      </c>
      <c r="C108" s="63" t="s">
        <v>4</v>
      </c>
      <c r="D108" s="22" t="s">
        <v>2973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1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 cm="1">
        <f t="array" ref="R108">_xlfn.IFS(H108=1,1,K108=1,1,L108=1,1,M108=1,1,N108=1,1,P108=1,1,TRUE,0)</f>
        <v>1</v>
      </c>
      <c r="S108" s="64">
        <f>IF(AND(G108=1,R108=1),0,R108)</f>
        <v>1</v>
      </c>
      <c r="T108" s="24" t="s">
        <v>1777</v>
      </c>
      <c r="U108" s="49">
        <f>SUBSTITUTE(T108,".",",")*1</f>
        <v>0.13409376144409099</v>
      </c>
      <c r="V108" s="54">
        <f>IF(U108&gt;=0.1, 1, 0)</f>
        <v>1</v>
      </c>
      <c r="W108" s="25">
        <f>IF(U108&gt;=0.2, 1, 0)</f>
        <v>0</v>
      </c>
      <c r="X108" s="25">
        <f>IF(U108&gt;=0.3, 1, 0)</f>
        <v>0</v>
      </c>
      <c r="Y108" s="25">
        <f>IF(U108&gt;=0.4, 1, 0)</f>
        <v>0</v>
      </c>
      <c r="Z108" s="25">
        <f>IF(U108&gt;=0.5, 1, 0)</f>
        <v>0</v>
      </c>
      <c r="AA108" s="25">
        <f>IF(U108&gt;=0.6, 1, 0)</f>
        <v>0</v>
      </c>
      <c r="AB108" s="25">
        <f>IF(U108&gt;=0.7, 1, 0)</f>
        <v>0</v>
      </c>
      <c r="AC108" s="25">
        <f>IF(U108&gt;=0.8, 1, 0)</f>
        <v>0</v>
      </c>
      <c r="AD108" s="55">
        <f>IF(U108&gt;=0.9, 1, 0)</f>
        <v>0</v>
      </c>
    </row>
    <row r="109" spans="1:30" ht="20" customHeight="1" x14ac:dyDescent="0.2">
      <c r="A109" s="20" t="s">
        <v>1428</v>
      </c>
      <c r="B109" s="33" t="str">
        <f>SUBSTITUTE(A109,"/Users/timomiessen/Desktop/imagesdk/blackmen1/","Image_")</f>
        <v>Image_BM_356.jpg</v>
      </c>
      <c r="C109" s="63" t="s">
        <v>4</v>
      </c>
      <c r="D109" s="22" t="s">
        <v>2973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1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 cm="1">
        <f t="array" ref="R109">_xlfn.IFS(H109=1,1,K109=1,1,L109=1,1,M109=1,1,N109=1,1,P109=1,1,TRUE,0)</f>
        <v>1</v>
      </c>
      <c r="S109" s="64">
        <f>IF(AND(G109=1,R109=1),0,R109)</f>
        <v>1</v>
      </c>
      <c r="T109" s="24" t="s">
        <v>1778</v>
      </c>
      <c r="U109" s="49">
        <f>SUBSTITUTE(T109,".",",")*1</f>
        <v>0.12742867693304999</v>
      </c>
      <c r="V109" s="54">
        <f>IF(U109&gt;=0.1, 1, 0)</f>
        <v>1</v>
      </c>
      <c r="W109" s="25">
        <f>IF(U109&gt;=0.2, 1, 0)</f>
        <v>0</v>
      </c>
      <c r="X109" s="25">
        <f>IF(U109&gt;=0.3, 1, 0)</f>
        <v>0</v>
      </c>
      <c r="Y109" s="25">
        <f>IF(U109&gt;=0.4, 1, 0)</f>
        <v>0</v>
      </c>
      <c r="Z109" s="25">
        <f>IF(U109&gt;=0.5, 1, 0)</f>
        <v>0</v>
      </c>
      <c r="AA109" s="25">
        <f>IF(U109&gt;=0.6, 1, 0)</f>
        <v>0</v>
      </c>
      <c r="AB109" s="25">
        <f>IF(U109&gt;=0.7, 1, 0)</f>
        <v>0</v>
      </c>
      <c r="AC109" s="25">
        <f>IF(U109&gt;=0.8, 1, 0)</f>
        <v>0</v>
      </c>
      <c r="AD109" s="55">
        <f>IF(U109&gt;=0.9, 1, 0)</f>
        <v>0</v>
      </c>
    </row>
    <row r="110" spans="1:30" ht="20" customHeight="1" x14ac:dyDescent="0.2">
      <c r="A110" s="20" t="s">
        <v>1429</v>
      </c>
      <c r="B110" s="33" t="str">
        <f>SUBSTITUTE(A110,"/Users/timomiessen/Desktop/imagesdk/blackmen1/","Image_")</f>
        <v>Image_BM_357.jpg</v>
      </c>
      <c r="C110" s="63" t="s">
        <v>4</v>
      </c>
      <c r="D110" s="22" t="s">
        <v>2973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1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 cm="1">
        <f t="array" ref="R110">_xlfn.IFS(H110=1,1,K110=1,1,L110=1,1,M110=1,1,N110=1,1,P110=1,1,TRUE,0)</f>
        <v>1</v>
      </c>
      <c r="S110" s="64">
        <f>IF(AND(G110=1,R110=1),0,R110)</f>
        <v>1</v>
      </c>
      <c r="T110" s="24" t="s">
        <v>1779</v>
      </c>
      <c r="U110" s="49">
        <f>SUBSTITUTE(T110,".",",")*1</f>
        <v>0.12672091554850301</v>
      </c>
      <c r="V110" s="54">
        <f>IF(U110&gt;=0.1, 1, 0)</f>
        <v>1</v>
      </c>
      <c r="W110" s="25">
        <f>IF(U110&gt;=0.2, 1, 0)</f>
        <v>0</v>
      </c>
      <c r="X110" s="25">
        <f>IF(U110&gt;=0.3, 1, 0)</f>
        <v>0</v>
      </c>
      <c r="Y110" s="25">
        <f>IF(U110&gt;=0.4, 1, 0)</f>
        <v>0</v>
      </c>
      <c r="Z110" s="25">
        <f>IF(U110&gt;=0.5, 1, 0)</f>
        <v>0</v>
      </c>
      <c r="AA110" s="25">
        <f>IF(U110&gt;=0.6, 1, 0)</f>
        <v>0</v>
      </c>
      <c r="AB110" s="25">
        <f>IF(U110&gt;=0.7, 1, 0)</f>
        <v>0</v>
      </c>
      <c r="AC110" s="25">
        <f>IF(U110&gt;=0.8, 1, 0)</f>
        <v>0</v>
      </c>
      <c r="AD110" s="55">
        <f>IF(U110&gt;=0.9, 1, 0)</f>
        <v>0</v>
      </c>
    </row>
    <row r="111" spans="1:30" ht="20" customHeight="1" x14ac:dyDescent="0.2">
      <c r="A111" s="20" t="s">
        <v>1452</v>
      </c>
      <c r="B111" s="33" t="str">
        <f>SUBSTITUTE(A111,"/Users/timomiessen/Desktop/imagesdk/blackmen1/","Image_")</f>
        <v>Image_BM_361.jpg</v>
      </c>
      <c r="C111" s="63" t="s">
        <v>4</v>
      </c>
      <c r="D111" s="22" t="s">
        <v>2973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1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 cm="1">
        <f t="array" ref="R111">_xlfn.IFS(H111=1,1,K111=1,1,L111=1,1,M111=1,1,N111=1,1,P111=1,1,TRUE,0)</f>
        <v>1</v>
      </c>
      <c r="S111" s="64">
        <f>IF(AND(G111=1,R111=1),0,R111)</f>
        <v>1</v>
      </c>
      <c r="T111" s="24" t="s">
        <v>1784</v>
      </c>
      <c r="U111" s="49">
        <f>SUBSTITUTE(T111,".",",")*1</f>
        <v>4.5951377600431401E-2</v>
      </c>
      <c r="V111" s="54">
        <f>IF(U111&gt;=0.1, 1, 0)</f>
        <v>0</v>
      </c>
      <c r="W111" s="25">
        <f>IF(U111&gt;=0.2, 1, 0)</f>
        <v>0</v>
      </c>
      <c r="X111" s="25">
        <f>IF(U111&gt;=0.3, 1, 0)</f>
        <v>0</v>
      </c>
      <c r="Y111" s="25">
        <f>IF(U111&gt;=0.4, 1, 0)</f>
        <v>0</v>
      </c>
      <c r="Z111" s="25">
        <f>IF(U111&gt;=0.5, 1, 0)</f>
        <v>0</v>
      </c>
      <c r="AA111" s="25">
        <f>IF(U111&gt;=0.6, 1, 0)</f>
        <v>0</v>
      </c>
      <c r="AB111" s="25">
        <f>IF(U111&gt;=0.7, 1, 0)</f>
        <v>0</v>
      </c>
      <c r="AC111" s="25">
        <f>IF(U111&gt;=0.8, 1, 0)</f>
        <v>0</v>
      </c>
      <c r="AD111" s="55">
        <f>IF(U111&gt;=0.9, 1, 0)</f>
        <v>0</v>
      </c>
    </row>
    <row r="112" spans="1:30" ht="20" customHeight="1" x14ac:dyDescent="0.2">
      <c r="A112" s="20" t="s">
        <v>1449</v>
      </c>
      <c r="B112" s="33" t="str">
        <f>SUBSTITUTE(A112,"/Users/timomiessen/Desktop/imagesdk/blackmen1/","Image_")</f>
        <v>Image_BM_362.jpg</v>
      </c>
      <c r="C112" s="63" t="s">
        <v>4</v>
      </c>
      <c r="D112" s="22" t="s">
        <v>2973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1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 cm="1">
        <f t="array" ref="R112">_xlfn.IFS(H112=1,1,K112=1,1,L112=1,1,M112=1,1,N112=1,1,P112=1,1,TRUE,0)</f>
        <v>1</v>
      </c>
      <c r="S112" s="64">
        <f>IF(AND(G112=1,R112=1),0,R112)</f>
        <v>1</v>
      </c>
      <c r="T112" s="24" t="s">
        <v>1785</v>
      </c>
      <c r="U112" s="49">
        <f>SUBSTITUTE(T112,".",",")*1</f>
        <v>0.25657824240624899</v>
      </c>
      <c r="V112" s="54">
        <f>IF(U112&gt;=0.1, 1, 0)</f>
        <v>1</v>
      </c>
      <c r="W112" s="25">
        <f>IF(U112&gt;=0.2, 1, 0)</f>
        <v>1</v>
      </c>
      <c r="X112" s="25">
        <f>IF(U112&gt;=0.3, 1, 0)</f>
        <v>0</v>
      </c>
      <c r="Y112" s="25">
        <f>IF(U112&gt;=0.4, 1, 0)</f>
        <v>0</v>
      </c>
      <c r="Z112" s="25">
        <f>IF(U112&gt;=0.5, 1, 0)</f>
        <v>0</v>
      </c>
      <c r="AA112" s="25">
        <f>IF(U112&gt;=0.6, 1, 0)</f>
        <v>0</v>
      </c>
      <c r="AB112" s="25">
        <f>IF(U112&gt;=0.7, 1, 0)</f>
        <v>0</v>
      </c>
      <c r="AC112" s="25">
        <f>IF(U112&gt;=0.8, 1, 0)</f>
        <v>0</v>
      </c>
      <c r="AD112" s="55">
        <f>IF(U112&gt;=0.9, 1, 0)</f>
        <v>0</v>
      </c>
    </row>
    <row r="113" spans="1:30" ht="20" customHeight="1" x14ac:dyDescent="0.2">
      <c r="A113" s="20" t="s">
        <v>1448</v>
      </c>
      <c r="B113" s="33" t="str">
        <f>SUBSTITUTE(A113,"/Users/timomiessen/Desktop/imagesdk/blackmen1/","Image_")</f>
        <v>Image_BM_363.jpg</v>
      </c>
      <c r="C113" s="63" t="s">
        <v>4</v>
      </c>
      <c r="D113" s="22" t="s">
        <v>2973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1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 cm="1">
        <f t="array" ref="R113">_xlfn.IFS(H113=1,1,K113=1,1,L113=1,1,M113=1,1,N113=1,1,P113=1,1,TRUE,0)</f>
        <v>1</v>
      </c>
      <c r="S113" s="64">
        <f>IF(AND(G113=1,R113=1),0,R113)</f>
        <v>1</v>
      </c>
      <c r="T113" s="24" t="s">
        <v>1786</v>
      </c>
      <c r="U113" s="49">
        <f>SUBSTITUTE(T113,".",",")*1</f>
        <v>0.14151053316891099</v>
      </c>
      <c r="V113" s="54">
        <f>IF(U113&gt;=0.1, 1, 0)</f>
        <v>1</v>
      </c>
      <c r="W113" s="25">
        <f>IF(U113&gt;=0.2, 1, 0)</f>
        <v>0</v>
      </c>
      <c r="X113" s="25">
        <f>IF(U113&gt;=0.3, 1, 0)</f>
        <v>0</v>
      </c>
      <c r="Y113" s="25">
        <f>IF(U113&gt;=0.4, 1, 0)</f>
        <v>0</v>
      </c>
      <c r="Z113" s="25">
        <f>IF(U113&gt;=0.5, 1, 0)</f>
        <v>0</v>
      </c>
      <c r="AA113" s="25">
        <f>IF(U113&gt;=0.6, 1, 0)</f>
        <v>0</v>
      </c>
      <c r="AB113" s="25">
        <f>IF(U113&gt;=0.7, 1, 0)</f>
        <v>0</v>
      </c>
      <c r="AC113" s="25">
        <f>IF(U113&gt;=0.8, 1, 0)</f>
        <v>0</v>
      </c>
      <c r="AD113" s="55">
        <f>IF(U113&gt;=0.9, 1, 0)</f>
        <v>0</v>
      </c>
    </row>
    <row r="114" spans="1:30" ht="20" customHeight="1" x14ac:dyDescent="0.2">
      <c r="A114" s="20" t="s">
        <v>1457</v>
      </c>
      <c r="B114" s="33" t="str">
        <f>SUBSTITUTE(A114,"/Users/timomiessen/Desktop/imagesdk/blackmen1/","Image_")</f>
        <v>Image_BM_364.jpg</v>
      </c>
      <c r="C114" s="63" t="s">
        <v>4</v>
      </c>
      <c r="D114" s="22" t="s">
        <v>2973</v>
      </c>
      <c r="E114" s="23">
        <v>0</v>
      </c>
      <c r="F114" s="23">
        <v>0</v>
      </c>
      <c r="G114" s="23">
        <v>0</v>
      </c>
      <c r="H114" s="23">
        <v>0</v>
      </c>
      <c r="I114" s="23">
        <v>1</v>
      </c>
      <c r="J114" s="23">
        <v>0</v>
      </c>
      <c r="K114" s="23">
        <v>1</v>
      </c>
      <c r="L114" s="23">
        <v>0</v>
      </c>
      <c r="M114" s="23">
        <v>0</v>
      </c>
      <c r="N114" s="23">
        <v>0</v>
      </c>
      <c r="O114" s="23">
        <v>0</v>
      </c>
      <c r="P114" s="23">
        <v>1</v>
      </c>
      <c r="Q114" s="23">
        <v>0</v>
      </c>
      <c r="R114" s="23" cm="1">
        <f t="array" ref="R114">_xlfn.IFS(H114=1,1,K114=1,1,L114=1,1,M114=1,1,N114=1,1,P114=1,1,TRUE,0)</f>
        <v>1</v>
      </c>
      <c r="S114" s="64">
        <f>IF(AND(G114=1,R114=1),0,R114)</f>
        <v>1</v>
      </c>
      <c r="T114" s="24" t="s">
        <v>1787</v>
      </c>
      <c r="U114" s="49">
        <f>SUBSTITUTE(T114,".",",")*1</f>
        <v>0.45822628960013301</v>
      </c>
      <c r="V114" s="54">
        <f>IF(U114&gt;=0.1, 1, 0)</f>
        <v>1</v>
      </c>
      <c r="W114" s="25">
        <f>IF(U114&gt;=0.2, 1, 0)</f>
        <v>1</v>
      </c>
      <c r="X114" s="25">
        <f>IF(U114&gt;=0.3, 1, 0)</f>
        <v>1</v>
      </c>
      <c r="Y114" s="25">
        <f>IF(U114&gt;=0.4, 1, 0)</f>
        <v>1</v>
      </c>
      <c r="Z114" s="25">
        <f>IF(U114&gt;=0.5, 1, 0)</f>
        <v>0</v>
      </c>
      <c r="AA114" s="25">
        <f>IF(U114&gt;=0.6, 1, 0)</f>
        <v>0</v>
      </c>
      <c r="AB114" s="25">
        <f>IF(U114&gt;=0.7, 1, 0)</f>
        <v>0</v>
      </c>
      <c r="AC114" s="25">
        <f>IF(U114&gt;=0.8, 1, 0)</f>
        <v>0</v>
      </c>
      <c r="AD114" s="55">
        <f>IF(U114&gt;=0.9, 1, 0)</f>
        <v>0</v>
      </c>
    </row>
    <row r="115" spans="1:30" ht="20" customHeight="1" x14ac:dyDescent="0.2">
      <c r="A115" s="20" t="s">
        <v>1454</v>
      </c>
      <c r="B115" s="33" t="str">
        <f>SUBSTITUTE(A115,"/Users/timomiessen/Desktop/imagesdk/blackmen1/","Image_")</f>
        <v>Image_BM_365.jpg</v>
      </c>
      <c r="C115" s="63" t="s">
        <v>4</v>
      </c>
      <c r="D115" s="22" t="s">
        <v>2973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1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 cm="1">
        <f t="array" ref="R115">_xlfn.IFS(H115=1,1,K115=1,1,L115=1,1,M115=1,1,N115=1,1,P115=1,1,TRUE,0)</f>
        <v>1</v>
      </c>
      <c r="S115" s="64">
        <f>IF(AND(G115=1,R115=1),0,R115)</f>
        <v>1</v>
      </c>
      <c r="T115" s="24" t="s">
        <v>1788</v>
      </c>
      <c r="U115" s="49">
        <f>SUBSTITUTE(T115,".",",")*1</f>
        <v>7.10790045559406E-2</v>
      </c>
      <c r="V115" s="54">
        <f>IF(U115&gt;=0.1, 1, 0)</f>
        <v>0</v>
      </c>
      <c r="W115" s="25">
        <f>IF(U115&gt;=0.2, 1, 0)</f>
        <v>0</v>
      </c>
      <c r="X115" s="25">
        <f>IF(U115&gt;=0.3, 1, 0)</f>
        <v>0</v>
      </c>
      <c r="Y115" s="25">
        <f>IF(U115&gt;=0.4, 1, 0)</f>
        <v>0</v>
      </c>
      <c r="Z115" s="25">
        <f>IF(U115&gt;=0.5, 1, 0)</f>
        <v>0</v>
      </c>
      <c r="AA115" s="25">
        <f>IF(U115&gt;=0.6, 1, 0)</f>
        <v>0</v>
      </c>
      <c r="AB115" s="25">
        <f>IF(U115&gt;=0.7, 1, 0)</f>
        <v>0</v>
      </c>
      <c r="AC115" s="25">
        <f>IF(U115&gt;=0.8, 1, 0)</f>
        <v>0</v>
      </c>
      <c r="AD115" s="55">
        <f>IF(U115&gt;=0.9, 1, 0)</f>
        <v>0</v>
      </c>
    </row>
    <row r="116" spans="1:30" ht="20" customHeight="1" x14ac:dyDescent="0.2">
      <c r="A116" s="20" t="s">
        <v>1458</v>
      </c>
      <c r="B116" s="33" t="str">
        <f>SUBSTITUTE(A116,"/Users/timomiessen/Desktop/imagesdk/blackmen1/","Image_")</f>
        <v>Image_BM_366.jpg</v>
      </c>
      <c r="C116" s="63" t="s">
        <v>4</v>
      </c>
      <c r="D116" s="22" t="s">
        <v>2973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1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 cm="1">
        <f t="array" ref="R116">_xlfn.IFS(H116=1,1,K116=1,1,L116=1,1,M116=1,1,N116=1,1,P116=1,1,TRUE,0)</f>
        <v>1</v>
      </c>
      <c r="S116" s="64">
        <f>IF(AND(G116=1,R116=1),0,R116)</f>
        <v>1</v>
      </c>
      <c r="T116" s="24" t="s">
        <v>1789</v>
      </c>
      <c r="U116" s="49">
        <f>SUBSTITUTE(T116,".",",")*1</f>
        <v>7.3280135169625199E-2</v>
      </c>
      <c r="V116" s="54">
        <f>IF(U116&gt;=0.1, 1, 0)</f>
        <v>0</v>
      </c>
      <c r="W116" s="25">
        <f>IF(U116&gt;=0.2, 1, 0)</f>
        <v>0</v>
      </c>
      <c r="X116" s="25">
        <f>IF(U116&gt;=0.3, 1, 0)</f>
        <v>0</v>
      </c>
      <c r="Y116" s="25">
        <f>IF(U116&gt;=0.4, 1, 0)</f>
        <v>0</v>
      </c>
      <c r="Z116" s="25">
        <f>IF(U116&gt;=0.5, 1, 0)</f>
        <v>0</v>
      </c>
      <c r="AA116" s="25">
        <f>IF(U116&gt;=0.6, 1, 0)</f>
        <v>0</v>
      </c>
      <c r="AB116" s="25">
        <f>IF(U116&gt;=0.7, 1, 0)</f>
        <v>0</v>
      </c>
      <c r="AC116" s="25">
        <f>IF(U116&gt;=0.8, 1, 0)</f>
        <v>0</v>
      </c>
      <c r="AD116" s="55">
        <f>IF(U116&gt;=0.9, 1, 0)</f>
        <v>0</v>
      </c>
    </row>
    <row r="117" spans="1:30" ht="20" customHeight="1" x14ac:dyDescent="0.2">
      <c r="A117" s="20" t="s">
        <v>1436</v>
      </c>
      <c r="B117" s="33" t="str">
        <f>SUBSTITUTE(A117,"/Users/timomiessen/Desktop/imagesdk/blackmen1/","Image_")</f>
        <v>Image_BM_368.jpg</v>
      </c>
      <c r="C117" s="63" t="s">
        <v>4</v>
      </c>
      <c r="D117" s="22" t="s">
        <v>2973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1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 cm="1">
        <f t="array" ref="R117">_xlfn.IFS(H117=1,1,K117=1,1,L117=1,1,M117=1,1,N117=1,1,P117=1,1,TRUE,0)</f>
        <v>1</v>
      </c>
      <c r="S117" s="64">
        <f>IF(AND(G117=1,R117=1),0,R117)</f>
        <v>1</v>
      </c>
      <c r="T117" s="24" t="s">
        <v>1791</v>
      </c>
      <c r="U117" s="49">
        <f>SUBSTITUTE(T117,".",",")*1</f>
        <v>0.15389242861419899</v>
      </c>
      <c r="V117" s="54">
        <f>IF(U117&gt;=0.1, 1, 0)</f>
        <v>1</v>
      </c>
      <c r="W117" s="25">
        <f>IF(U117&gt;=0.2, 1, 0)</f>
        <v>0</v>
      </c>
      <c r="X117" s="25">
        <f>IF(U117&gt;=0.3, 1, 0)</f>
        <v>0</v>
      </c>
      <c r="Y117" s="25">
        <f>IF(U117&gt;=0.4, 1, 0)</f>
        <v>0</v>
      </c>
      <c r="Z117" s="25">
        <f>IF(U117&gt;=0.5, 1, 0)</f>
        <v>0</v>
      </c>
      <c r="AA117" s="25">
        <f>IF(U117&gt;=0.6, 1, 0)</f>
        <v>0</v>
      </c>
      <c r="AB117" s="25">
        <f>IF(U117&gt;=0.7, 1, 0)</f>
        <v>0</v>
      </c>
      <c r="AC117" s="25">
        <f>IF(U117&gt;=0.8, 1, 0)</f>
        <v>0</v>
      </c>
      <c r="AD117" s="55">
        <f>IF(U117&gt;=0.9, 1, 0)</f>
        <v>0</v>
      </c>
    </row>
    <row r="118" spans="1:30" ht="20" customHeight="1" x14ac:dyDescent="0.2">
      <c r="A118" s="20" t="s">
        <v>1431</v>
      </c>
      <c r="B118" s="33" t="str">
        <f>SUBSTITUTE(A118,"/Users/timomiessen/Desktop/imagesdk/blackmen1/","Image_")</f>
        <v>Image_BM_369.jpg</v>
      </c>
      <c r="C118" s="63" t="s">
        <v>4</v>
      </c>
      <c r="D118" s="22" t="s">
        <v>2973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1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 cm="1">
        <f t="array" ref="R118">_xlfn.IFS(H118=1,1,K118=1,1,L118=1,1,M118=1,1,N118=1,1,P118=1,1,TRUE,0)</f>
        <v>1</v>
      </c>
      <c r="S118" s="64">
        <f>IF(AND(G118=1,R118=1),0,R118)</f>
        <v>1</v>
      </c>
      <c r="T118" s="24" t="s">
        <v>1792</v>
      </c>
      <c r="U118" s="49">
        <f>SUBSTITUTE(T118,".",",")*1</f>
        <v>0.764770567417144</v>
      </c>
      <c r="V118" s="54">
        <f>IF(U118&gt;=0.1, 1, 0)</f>
        <v>1</v>
      </c>
      <c r="W118" s="25">
        <f>IF(U118&gt;=0.2, 1, 0)</f>
        <v>1</v>
      </c>
      <c r="X118" s="25">
        <f>IF(U118&gt;=0.3, 1, 0)</f>
        <v>1</v>
      </c>
      <c r="Y118" s="25">
        <f>IF(U118&gt;=0.4, 1, 0)</f>
        <v>1</v>
      </c>
      <c r="Z118" s="25">
        <f>IF(U118&gt;=0.5, 1, 0)</f>
        <v>1</v>
      </c>
      <c r="AA118" s="25">
        <f>IF(U118&gt;=0.6, 1, 0)</f>
        <v>1</v>
      </c>
      <c r="AB118" s="25">
        <f>IF(U118&gt;=0.7, 1, 0)</f>
        <v>1</v>
      </c>
      <c r="AC118" s="25">
        <f>IF(U118&gt;=0.8, 1, 0)</f>
        <v>0</v>
      </c>
      <c r="AD118" s="55">
        <f>IF(U118&gt;=0.9, 1, 0)</f>
        <v>0</v>
      </c>
    </row>
    <row r="119" spans="1:30" ht="20" customHeight="1" x14ac:dyDescent="0.2">
      <c r="A119" s="20" t="s">
        <v>8</v>
      </c>
      <c r="B119" s="33" t="str">
        <f>SUBSTITUTE(A119,"/Users/timomiessen/Desktop/imagesdk/blackmen1/","Image_")</f>
        <v>Image_BM_1.jpg</v>
      </c>
      <c r="C119" s="63" t="s">
        <v>4</v>
      </c>
      <c r="D119" s="22" t="s">
        <v>2973</v>
      </c>
      <c r="E119" s="23">
        <v>1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 cm="1">
        <f t="array" ref="R119">_xlfn.IFS(H119=1,1,K119=1,1,L119=1,1,M119=1,1,N119=1,1,P119=1,1,TRUE,0)</f>
        <v>0</v>
      </c>
      <c r="S119" s="64">
        <f>IF(AND(G119=1,R119=1),0,R119)</f>
        <v>0</v>
      </c>
      <c r="T119" s="24" t="s">
        <v>1493</v>
      </c>
      <c r="U119" s="49">
        <f>SUBSTITUTE(T119,".",",")*1</f>
        <v>5.7679345831274903E-2</v>
      </c>
      <c r="V119" s="54">
        <f>IF(U119&gt;=0.1, 1, 0)</f>
        <v>0</v>
      </c>
      <c r="W119" s="25">
        <f>IF(U119&gt;=0.2, 1, 0)</f>
        <v>0</v>
      </c>
      <c r="X119" s="25">
        <f>IF(U119&gt;=0.3, 1, 0)</f>
        <v>0</v>
      </c>
      <c r="Y119" s="25">
        <f>IF(U119&gt;=0.4, 1, 0)</f>
        <v>0</v>
      </c>
      <c r="Z119" s="25">
        <f>IF(U119&gt;=0.5, 1, 0)</f>
        <v>0</v>
      </c>
      <c r="AA119" s="25">
        <f>IF(U119&gt;=0.6, 1, 0)</f>
        <v>0</v>
      </c>
      <c r="AB119" s="25">
        <f>IF(U119&gt;=0.7, 1, 0)</f>
        <v>0</v>
      </c>
      <c r="AC119" s="25">
        <f>IF(U119&gt;=0.8, 1, 0)</f>
        <v>0</v>
      </c>
      <c r="AD119" s="55">
        <f>IF(U119&gt;=0.9, 1, 0)</f>
        <v>0</v>
      </c>
    </row>
    <row r="120" spans="1:30" ht="20" customHeight="1" x14ac:dyDescent="0.2">
      <c r="A120" s="20" t="s">
        <v>9</v>
      </c>
      <c r="B120" s="33" t="str">
        <f>SUBSTITUTE(A120,"/Users/timomiessen/Desktop/imagesdk/blackmen1/","Image_")</f>
        <v>Image_BM_10.jpg</v>
      </c>
      <c r="C120" s="63" t="s">
        <v>4</v>
      </c>
      <c r="D120" s="22" t="s">
        <v>2973</v>
      </c>
      <c r="E120" s="23">
        <v>1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 cm="1">
        <f t="array" ref="R120">_xlfn.IFS(H120=1,1,K120=1,1,L120=1,1,M120=1,1,N120=1,1,P120=1,1,TRUE,0)</f>
        <v>0</v>
      </c>
      <c r="S120" s="64">
        <f>IF(AND(G120=1,R120=1),0,R120)</f>
        <v>0</v>
      </c>
      <c r="T120" s="24" t="s">
        <v>1494</v>
      </c>
      <c r="U120" s="49">
        <f>SUBSTITUTE(T120,".",",")*1</f>
        <v>5.97622618079185E-2</v>
      </c>
      <c r="V120" s="54">
        <f>IF(U120&gt;=0.1, 1, 0)</f>
        <v>0</v>
      </c>
      <c r="W120" s="25">
        <f>IF(U120&gt;=0.2, 1, 0)</f>
        <v>0</v>
      </c>
      <c r="X120" s="25">
        <f>IF(U120&gt;=0.3, 1, 0)</f>
        <v>0</v>
      </c>
      <c r="Y120" s="25">
        <f>IF(U120&gt;=0.4, 1, 0)</f>
        <v>0</v>
      </c>
      <c r="Z120" s="25">
        <f>IF(U120&gt;=0.5, 1, 0)</f>
        <v>0</v>
      </c>
      <c r="AA120" s="25">
        <f>IF(U120&gt;=0.6, 1, 0)</f>
        <v>0</v>
      </c>
      <c r="AB120" s="25">
        <f>IF(U120&gt;=0.7, 1, 0)</f>
        <v>0</v>
      </c>
      <c r="AC120" s="25">
        <f>IF(U120&gt;=0.8, 1, 0)</f>
        <v>0</v>
      </c>
      <c r="AD120" s="55">
        <f>IF(U120&gt;=0.9, 1, 0)</f>
        <v>0</v>
      </c>
    </row>
    <row r="121" spans="1:30" ht="20" customHeight="1" x14ac:dyDescent="0.2">
      <c r="A121" s="20" t="s">
        <v>10</v>
      </c>
      <c r="B121" s="33" t="str">
        <f>SUBSTITUTE(A121,"/Users/timomiessen/Desktop/imagesdk/blackmen1/","Image_")</f>
        <v>Image_BM_100.jpg</v>
      </c>
      <c r="C121" s="63" t="s">
        <v>4</v>
      </c>
      <c r="D121" s="22" t="s">
        <v>2973</v>
      </c>
      <c r="E121" s="23">
        <v>1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 cm="1">
        <f t="array" ref="R121">_xlfn.IFS(H121=1,1,K121=1,1,L121=1,1,M121=1,1,N121=1,1,P121=1,1,TRUE,0)</f>
        <v>0</v>
      </c>
      <c r="S121" s="64">
        <f>IF(AND(G121=1,R121=1),0,R121)</f>
        <v>0</v>
      </c>
      <c r="T121" s="24" t="s">
        <v>1495</v>
      </c>
      <c r="U121" s="49">
        <f>SUBSTITUTE(T121,".",",")*1</f>
        <v>1.4320774935185901E-2</v>
      </c>
      <c r="V121" s="54">
        <f>IF(U121&gt;=0.1, 1, 0)</f>
        <v>0</v>
      </c>
      <c r="W121" s="25">
        <f>IF(U121&gt;=0.2, 1, 0)</f>
        <v>0</v>
      </c>
      <c r="X121" s="25">
        <f>IF(U121&gt;=0.3, 1, 0)</f>
        <v>0</v>
      </c>
      <c r="Y121" s="25">
        <f>IF(U121&gt;=0.4, 1, 0)</f>
        <v>0</v>
      </c>
      <c r="Z121" s="25">
        <f>IF(U121&gt;=0.5, 1, 0)</f>
        <v>0</v>
      </c>
      <c r="AA121" s="25">
        <f>IF(U121&gt;=0.6, 1, 0)</f>
        <v>0</v>
      </c>
      <c r="AB121" s="25">
        <f>IF(U121&gt;=0.7, 1, 0)</f>
        <v>0</v>
      </c>
      <c r="AC121" s="25">
        <f>IF(U121&gt;=0.8, 1, 0)</f>
        <v>0</v>
      </c>
      <c r="AD121" s="55">
        <f>IF(U121&gt;=0.9, 1, 0)</f>
        <v>0</v>
      </c>
    </row>
    <row r="122" spans="1:30" ht="20" customHeight="1" x14ac:dyDescent="0.2">
      <c r="A122" s="20" t="s">
        <v>11</v>
      </c>
      <c r="B122" s="33" t="str">
        <f>SUBSTITUTE(A122,"/Users/timomiessen/Desktop/imagesdk/blackmen1/","Image_")</f>
        <v>Image_BM_101.jpg</v>
      </c>
      <c r="C122" s="63" t="s">
        <v>4</v>
      </c>
      <c r="D122" s="22" t="s">
        <v>2973</v>
      </c>
      <c r="E122" s="23">
        <v>1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 cm="1">
        <f t="array" ref="R122">_xlfn.IFS(H122=1,1,K122=1,1,L122=1,1,M122=1,1,N122=1,1,P122=1,1,TRUE,0)</f>
        <v>0</v>
      </c>
      <c r="S122" s="64">
        <f>IF(AND(G122=1,R122=1),0,R122)</f>
        <v>0</v>
      </c>
      <c r="T122" s="24" t="s">
        <v>1496</v>
      </c>
      <c r="U122" s="49">
        <f>SUBSTITUTE(T122,".",",")*1</f>
        <v>8.1259936559945293E-3</v>
      </c>
      <c r="V122" s="54">
        <f>IF(U122&gt;=0.1, 1, 0)</f>
        <v>0</v>
      </c>
      <c r="W122" s="25">
        <f>IF(U122&gt;=0.2, 1, 0)</f>
        <v>0</v>
      </c>
      <c r="X122" s="25">
        <f>IF(U122&gt;=0.3, 1, 0)</f>
        <v>0</v>
      </c>
      <c r="Y122" s="25">
        <f>IF(U122&gt;=0.4, 1, 0)</f>
        <v>0</v>
      </c>
      <c r="Z122" s="25">
        <f>IF(U122&gt;=0.5, 1, 0)</f>
        <v>0</v>
      </c>
      <c r="AA122" s="25">
        <f>IF(U122&gt;=0.6, 1, 0)</f>
        <v>0</v>
      </c>
      <c r="AB122" s="25">
        <f>IF(U122&gt;=0.7, 1, 0)</f>
        <v>0</v>
      </c>
      <c r="AC122" s="25">
        <f>IF(U122&gt;=0.8, 1, 0)</f>
        <v>0</v>
      </c>
      <c r="AD122" s="55">
        <f>IF(U122&gt;=0.9, 1, 0)</f>
        <v>0</v>
      </c>
    </row>
    <row r="123" spans="1:30" ht="20" customHeight="1" x14ac:dyDescent="0.2">
      <c r="A123" s="20" t="s">
        <v>12</v>
      </c>
      <c r="B123" s="33" t="str">
        <f>SUBSTITUTE(A123,"/Users/timomiessen/Desktop/imagesdk/blackmen1/","Image_")</f>
        <v>Image_BM_102.jpg</v>
      </c>
      <c r="C123" s="63" t="s">
        <v>4</v>
      </c>
      <c r="D123" s="22" t="s">
        <v>2973</v>
      </c>
      <c r="E123" s="23">
        <v>1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 cm="1">
        <f t="array" ref="R123">_xlfn.IFS(H123=1,1,K123=1,1,L123=1,1,M123=1,1,N123=1,1,P123=1,1,TRUE,0)</f>
        <v>0</v>
      </c>
      <c r="S123" s="64">
        <f>IF(AND(G123=1,R123=1),0,R123)</f>
        <v>0</v>
      </c>
      <c r="T123" s="24" t="s">
        <v>1497</v>
      </c>
      <c r="U123" s="49">
        <f>SUBSTITUTE(T123,".",",")*1</f>
        <v>1.34552712552249E-2</v>
      </c>
      <c r="V123" s="54">
        <f>IF(U123&gt;=0.1, 1, 0)</f>
        <v>0</v>
      </c>
      <c r="W123" s="25">
        <f>IF(U123&gt;=0.2, 1, 0)</f>
        <v>0</v>
      </c>
      <c r="X123" s="25">
        <f>IF(U123&gt;=0.3, 1, 0)</f>
        <v>0</v>
      </c>
      <c r="Y123" s="25">
        <f>IF(U123&gt;=0.4, 1, 0)</f>
        <v>0</v>
      </c>
      <c r="Z123" s="25">
        <f>IF(U123&gt;=0.5, 1, 0)</f>
        <v>0</v>
      </c>
      <c r="AA123" s="25">
        <f>IF(U123&gt;=0.6, 1, 0)</f>
        <v>0</v>
      </c>
      <c r="AB123" s="25">
        <f>IF(U123&gt;=0.7, 1, 0)</f>
        <v>0</v>
      </c>
      <c r="AC123" s="25">
        <f>IF(U123&gt;=0.8, 1, 0)</f>
        <v>0</v>
      </c>
      <c r="AD123" s="55">
        <f>IF(U123&gt;=0.9, 1, 0)</f>
        <v>0</v>
      </c>
    </row>
    <row r="124" spans="1:30" ht="20" customHeight="1" x14ac:dyDescent="0.2">
      <c r="A124" s="20" t="s">
        <v>13</v>
      </c>
      <c r="B124" s="33" t="str">
        <f>SUBSTITUTE(A124,"/Users/timomiessen/Desktop/imagesdk/blackmen1/","Image_")</f>
        <v>Image_BM_103.jpg</v>
      </c>
      <c r="C124" s="63" t="s">
        <v>4</v>
      </c>
      <c r="D124" s="22" t="s">
        <v>2973</v>
      </c>
      <c r="E124" s="23">
        <v>1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 cm="1">
        <f t="array" ref="R124">_xlfn.IFS(H124=1,1,K124=1,1,L124=1,1,M124=1,1,N124=1,1,P124=1,1,TRUE,0)</f>
        <v>0</v>
      </c>
      <c r="S124" s="64">
        <f>IF(AND(G124=1,R124=1),0,R124)</f>
        <v>0</v>
      </c>
      <c r="T124" s="24" t="s">
        <v>1498</v>
      </c>
      <c r="U124" s="49">
        <f>SUBSTITUTE(T124,".",",")*1</f>
        <v>5.7004567235708202E-2</v>
      </c>
      <c r="V124" s="54">
        <f>IF(U124&gt;=0.1, 1, 0)</f>
        <v>0</v>
      </c>
      <c r="W124" s="25">
        <f>IF(U124&gt;=0.2, 1, 0)</f>
        <v>0</v>
      </c>
      <c r="X124" s="25">
        <f>IF(U124&gt;=0.3, 1, 0)</f>
        <v>0</v>
      </c>
      <c r="Y124" s="25">
        <f>IF(U124&gt;=0.4, 1, 0)</f>
        <v>0</v>
      </c>
      <c r="Z124" s="25">
        <f>IF(U124&gt;=0.5, 1, 0)</f>
        <v>0</v>
      </c>
      <c r="AA124" s="25">
        <f>IF(U124&gt;=0.6, 1, 0)</f>
        <v>0</v>
      </c>
      <c r="AB124" s="25">
        <f>IF(U124&gt;=0.7, 1, 0)</f>
        <v>0</v>
      </c>
      <c r="AC124" s="25">
        <f>IF(U124&gt;=0.8, 1, 0)</f>
        <v>0</v>
      </c>
      <c r="AD124" s="55">
        <f>IF(U124&gt;=0.9, 1, 0)</f>
        <v>0</v>
      </c>
    </row>
    <row r="125" spans="1:30" ht="20" customHeight="1" x14ac:dyDescent="0.2">
      <c r="A125" s="20" t="s">
        <v>14</v>
      </c>
      <c r="B125" s="33" t="str">
        <f>SUBSTITUTE(A125,"/Users/timomiessen/Desktop/imagesdk/blackmen1/","Image_")</f>
        <v>Image_BM_104.jpg</v>
      </c>
      <c r="C125" s="63" t="s">
        <v>4</v>
      </c>
      <c r="D125" s="22" t="s">
        <v>2973</v>
      </c>
      <c r="E125" s="23">
        <v>1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 cm="1">
        <f t="array" ref="R125">_xlfn.IFS(H125=1,1,K125=1,1,L125=1,1,M125=1,1,N125=1,1,P125=1,1,TRUE,0)</f>
        <v>0</v>
      </c>
      <c r="S125" s="64">
        <f>IF(AND(G125=1,R125=1),0,R125)</f>
        <v>0</v>
      </c>
      <c r="T125" s="24" t="s">
        <v>1499</v>
      </c>
      <c r="U125" s="49">
        <f>SUBSTITUTE(T125,".",",")*1</f>
        <v>1.19288489222526E-2</v>
      </c>
      <c r="V125" s="54">
        <f>IF(U125&gt;=0.1, 1, 0)</f>
        <v>0</v>
      </c>
      <c r="W125" s="25">
        <f>IF(U125&gt;=0.2, 1, 0)</f>
        <v>0</v>
      </c>
      <c r="X125" s="25">
        <f>IF(U125&gt;=0.3, 1, 0)</f>
        <v>0</v>
      </c>
      <c r="Y125" s="25">
        <f>IF(U125&gt;=0.4, 1, 0)</f>
        <v>0</v>
      </c>
      <c r="Z125" s="25">
        <f>IF(U125&gt;=0.5, 1, 0)</f>
        <v>0</v>
      </c>
      <c r="AA125" s="25">
        <f>IF(U125&gt;=0.6, 1, 0)</f>
        <v>0</v>
      </c>
      <c r="AB125" s="25">
        <f>IF(U125&gt;=0.7, 1, 0)</f>
        <v>0</v>
      </c>
      <c r="AC125" s="25">
        <f>IF(U125&gt;=0.8, 1, 0)</f>
        <v>0</v>
      </c>
      <c r="AD125" s="55">
        <f>IF(U125&gt;=0.9, 1, 0)</f>
        <v>0</v>
      </c>
    </row>
    <row r="126" spans="1:30" ht="20" customHeight="1" x14ac:dyDescent="0.2">
      <c r="A126" s="20" t="s">
        <v>15</v>
      </c>
      <c r="B126" s="33" t="str">
        <f>SUBSTITUTE(A126,"/Users/timomiessen/Desktop/imagesdk/blackmen1/","Image_")</f>
        <v>Image_BM_105.jpg</v>
      </c>
      <c r="C126" s="63" t="s">
        <v>4</v>
      </c>
      <c r="D126" s="22" t="s">
        <v>2973</v>
      </c>
      <c r="E126" s="23">
        <v>1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 cm="1">
        <f t="array" ref="R126">_xlfn.IFS(H126=1,1,K126=1,1,L126=1,1,M126=1,1,N126=1,1,P126=1,1,TRUE,0)</f>
        <v>0</v>
      </c>
      <c r="S126" s="64">
        <f>IF(AND(G126=1,R126=1),0,R126)</f>
        <v>0</v>
      </c>
      <c r="T126" s="24" t="s">
        <v>1500</v>
      </c>
      <c r="U126" s="49">
        <f>SUBSTITUTE(T126,".",",")*1</f>
        <v>1.8102730158716399E-2</v>
      </c>
      <c r="V126" s="54">
        <f>IF(U126&gt;=0.1, 1, 0)</f>
        <v>0</v>
      </c>
      <c r="W126" s="25">
        <f>IF(U126&gt;=0.2, 1, 0)</f>
        <v>0</v>
      </c>
      <c r="X126" s="25">
        <f>IF(U126&gt;=0.3, 1, 0)</f>
        <v>0</v>
      </c>
      <c r="Y126" s="25">
        <f>IF(U126&gt;=0.4, 1, 0)</f>
        <v>0</v>
      </c>
      <c r="Z126" s="25">
        <f>IF(U126&gt;=0.5, 1, 0)</f>
        <v>0</v>
      </c>
      <c r="AA126" s="25">
        <f>IF(U126&gt;=0.6, 1, 0)</f>
        <v>0</v>
      </c>
      <c r="AB126" s="25">
        <f>IF(U126&gt;=0.7, 1, 0)</f>
        <v>0</v>
      </c>
      <c r="AC126" s="25">
        <f>IF(U126&gt;=0.8, 1, 0)</f>
        <v>0</v>
      </c>
      <c r="AD126" s="55">
        <f>IF(U126&gt;=0.9, 1, 0)</f>
        <v>0</v>
      </c>
    </row>
    <row r="127" spans="1:30" ht="20" customHeight="1" x14ac:dyDescent="0.2">
      <c r="A127" s="20" t="s">
        <v>16</v>
      </c>
      <c r="B127" s="33" t="str">
        <f>SUBSTITUTE(A127,"/Users/timomiessen/Desktop/imagesdk/blackmen1/","Image_")</f>
        <v>Image_BM_106.jpg</v>
      </c>
      <c r="C127" s="63" t="s">
        <v>4</v>
      </c>
      <c r="D127" s="22" t="s">
        <v>2973</v>
      </c>
      <c r="E127" s="23">
        <v>1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 cm="1">
        <f t="array" ref="R127">_xlfn.IFS(H127=1,1,K127=1,1,L127=1,1,M127=1,1,N127=1,1,P127=1,1,TRUE,0)</f>
        <v>0</v>
      </c>
      <c r="S127" s="64">
        <f>IF(AND(G127=1,R127=1),0,R127)</f>
        <v>0</v>
      </c>
      <c r="T127" s="24" t="s">
        <v>1501</v>
      </c>
      <c r="U127" s="49">
        <f>SUBSTITUTE(T127,".",",")*1</f>
        <v>0.398895904421806</v>
      </c>
      <c r="V127" s="54">
        <f>IF(U127&gt;=0.1, 1, 0)</f>
        <v>1</v>
      </c>
      <c r="W127" s="25">
        <f>IF(U127&gt;=0.2, 1, 0)</f>
        <v>1</v>
      </c>
      <c r="X127" s="25">
        <f>IF(U127&gt;=0.3, 1, 0)</f>
        <v>1</v>
      </c>
      <c r="Y127" s="25">
        <f>IF(U127&gt;=0.4, 1, 0)</f>
        <v>0</v>
      </c>
      <c r="Z127" s="25">
        <f>IF(U127&gt;=0.5, 1, 0)</f>
        <v>0</v>
      </c>
      <c r="AA127" s="25">
        <f>IF(U127&gt;=0.6, 1, 0)</f>
        <v>0</v>
      </c>
      <c r="AB127" s="25">
        <f>IF(U127&gt;=0.7, 1, 0)</f>
        <v>0</v>
      </c>
      <c r="AC127" s="25">
        <f>IF(U127&gt;=0.8, 1, 0)</f>
        <v>0</v>
      </c>
      <c r="AD127" s="55">
        <f>IF(U127&gt;=0.9, 1, 0)</f>
        <v>0</v>
      </c>
    </row>
    <row r="128" spans="1:30" ht="20" customHeight="1" x14ac:dyDescent="0.2">
      <c r="A128" s="20" t="s">
        <v>17</v>
      </c>
      <c r="B128" s="33" t="str">
        <f>SUBSTITUTE(A128,"/Users/timomiessen/Desktop/imagesdk/blackmen1/","Image_")</f>
        <v>Image_BM_107.jpg</v>
      </c>
      <c r="C128" s="63" t="s">
        <v>4</v>
      </c>
      <c r="D128" s="22" t="s">
        <v>2973</v>
      </c>
      <c r="E128" s="23">
        <v>1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 cm="1">
        <f t="array" ref="R128">_xlfn.IFS(H128=1,1,K128=1,1,L128=1,1,M128=1,1,N128=1,1,P128=1,1,TRUE,0)</f>
        <v>0</v>
      </c>
      <c r="S128" s="64">
        <f>IF(AND(G128=1,R128=1),0,R128)</f>
        <v>0</v>
      </c>
      <c r="T128" s="24" t="s">
        <v>1502</v>
      </c>
      <c r="U128" s="49">
        <f>SUBSTITUTE(T128,".",",")*1</f>
        <v>1.58952809870243E-2</v>
      </c>
      <c r="V128" s="54">
        <f>IF(U128&gt;=0.1, 1, 0)</f>
        <v>0</v>
      </c>
      <c r="W128" s="25">
        <f>IF(U128&gt;=0.2, 1, 0)</f>
        <v>0</v>
      </c>
      <c r="X128" s="25">
        <f>IF(U128&gt;=0.3, 1, 0)</f>
        <v>0</v>
      </c>
      <c r="Y128" s="25">
        <f>IF(U128&gt;=0.4, 1, 0)</f>
        <v>0</v>
      </c>
      <c r="Z128" s="25">
        <f>IF(U128&gt;=0.5, 1, 0)</f>
        <v>0</v>
      </c>
      <c r="AA128" s="25">
        <f>IF(U128&gt;=0.6, 1, 0)</f>
        <v>0</v>
      </c>
      <c r="AB128" s="25">
        <f>IF(U128&gt;=0.7, 1, 0)</f>
        <v>0</v>
      </c>
      <c r="AC128" s="25">
        <f>IF(U128&gt;=0.8, 1, 0)</f>
        <v>0</v>
      </c>
      <c r="AD128" s="55">
        <f>IF(U128&gt;=0.9, 1, 0)</f>
        <v>0</v>
      </c>
    </row>
    <row r="129" spans="1:30" ht="20" customHeight="1" x14ac:dyDescent="0.2">
      <c r="A129" s="20" t="s">
        <v>18</v>
      </c>
      <c r="B129" s="33" t="str">
        <f>SUBSTITUTE(A129,"/Users/timomiessen/Desktop/imagesdk/blackmen1/","Image_")</f>
        <v>Image_BM_108.jpg</v>
      </c>
      <c r="C129" s="63" t="s">
        <v>4</v>
      </c>
      <c r="D129" s="22" t="s">
        <v>2973</v>
      </c>
      <c r="E129" s="23">
        <v>1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 cm="1">
        <f t="array" ref="R129">_xlfn.IFS(H129=1,1,K129=1,1,L129=1,1,M129=1,1,N129=1,1,P129=1,1,TRUE,0)</f>
        <v>0</v>
      </c>
      <c r="S129" s="64">
        <f>IF(AND(G129=1,R129=1),0,R129)</f>
        <v>0</v>
      </c>
      <c r="T129" s="24" t="s">
        <v>1503</v>
      </c>
      <c r="U129" s="49">
        <f>SUBSTITUTE(T129,".",",")*1</f>
        <v>3.8968829903751599E-3</v>
      </c>
      <c r="V129" s="54">
        <f>IF(U129&gt;=0.1, 1, 0)</f>
        <v>0</v>
      </c>
      <c r="W129" s="25">
        <f>IF(U129&gt;=0.2, 1, 0)</f>
        <v>0</v>
      </c>
      <c r="X129" s="25">
        <f>IF(U129&gt;=0.3, 1, 0)</f>
        <v>0</v>
      </c>
      <c r="Y129" s="25">
        <f>IF(U129&gt;=0.4, 1, 0)</f>
        <v>0</v>
      </c>
      <c r="Z129" s="25">
        <f>IF(U129&gt;=0.5, 1, 0)</f>
        <v>0</v>
      </c>
      <c r="AA129" s="25">
        <f>IF(U129&gt;=0.6, 1, 0)</f>
        <v>0</v>
      </c>
      <c r="AB129" s="25">
        <f>IF(U129&gt;=0.7, 1, 0)</f>
        <v>0</v>
      </c>
      <c r="AC129" s="25">
        <f>IF(U129&gt;=0.8, 1, 0)</f>
        <v>0</v>
      </c>
      <c r="AD129" s="55">
        <f>IF(U129&gt;=0.9, 1, 0)</f>
        <v>0</v>
      </c>
    </row>
    <row r="130" spans="1:30" ht="20" customHeight="1" x14ac:dyDescent="0.2">
      <c r="A130" s="20" t="s">
        <v>19</v>
      </c>
      <c r="B130" s="33" t="str">
        <f>SUBSTITUTE(A130,"/Users/timomiessen/Desktop/imagesdk/blackmen1/","Image_")</f>
        <v>Image_BM_109.jpg</v>
      </c>
      <c r="C130" s="63" t="s">
        <v>4</v>
      </c>
      <c r="D130" s="22" t="s">
        <v>2973</v>
      </c>
      <c r="E130" s="23">
        <v>1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 cm="1">
        <f t="array" ref="R130">_xlfn.IFS(H130=1,1,K130=1,1,L130=1,1,M130=1,1,N130=1,1,P130=1,1,TRUE,0)</f>
        <v>0</v>
      </c>
      <c r="S130" s="64">
        <f>IF(AND(G130=1,R130=1),0,R130)</f>
        <v>0</v>
      </c>
      <c r="T130" s="24" t="s">
        <v>1504</v>
      </c>
      <c r="U130" s="49">
        <f>SUBSTITUTE(T130,".",",")*1</f>
        <v>6.4195290906354698E-3</v>
      </c>
      <c r="V130" s="54">
        <f>IF(U130&gt;=0.1, 1, 0)</f>
        <v>0</v>
      </c>
      <c r="W130" s="25">
        <f>IF(U130&gt;=0.2, 1, 0)</f>
        <v>0</v>
      </c>
      <c r="X130" s="25">
        <f>IF(U130&gt;=0.3, 1, 0)</f>
        <v>0</v>
      </c>
      <c r="Y130" s="25">
        <f>IF(U130&gt;=0.4, 1, 0)</f>
        <v>0</v>
      </c>
      <c r="Z130" s="25">
        <f>IF(U130&gt;=0.5, 1, 0)</f>
        <v>0</v>
      </c>
      <c r="AA130" s="25">
        <f>IF(U130&gt;=0.6, 1, 0)</f>
        <v>0</v>
      </c>
      <c r="AB130" s="25">
        <f>IF(U130&gt;=0.7, 1, 0)</f>
        <v>0</v>
      </c>
      <c r="AC130" s="25">
        <f>IF(U130&gt;=0.8, 1, 0)</f>
        <v>0</v>
      </c>
      <c r="AD130" s="55">
        <f>IF(U130&gt;=0.9, 1, 0)</f>
        <v>0</v>
      </c>
    </row>
    <row r="131" spans="1:30" ht="20" customHeight="1" x14ac:dyDescent="0.2">
      <c r="A131" s="20" t="s">
        <v>20</v>
      </c>
      <c r="B131" s="33" t="str">
        <f>SUBSTITUTE(A131,"/Users/timomiessen/Desktop/imagesdk/blackmen1/","Image_")</f>
        <v>Image_BM_11.jpg</v>
      </c>
      <c r="C131" s="63" t="s">
        <v>4</v>
      </c>
      <c r="D131" s="22" t="s">
        <v>2973</v>
      </c>
      <c r="E131" s="23">
        <v>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 cm="1">
        <f t="array" ref="R131">_xlfn.IFS(H131=1,1,K131=1,1,L131=1,1,M131=1,1,N131=1,1,P131=1,1,TRUE,0)</f>
        <v>0</v>
      </c>
      <c r="S131" s="64">
        <f>IF(AND(G131=1,R131=1),0,R131)</f>
        <v>0</v>
      </c>
      <c r="T131" s="24" t="s">
        <v>1505</v>
      </c>
      <c r="U131" s="49">
        <f>SUBSTITUTE(T131,".",",")*1</f>
        <v>1.71942911110818E-2</v>
      </c>
      <c r="V131" s="54">
        <f>IF(U131&gt;=0.1, 1, 0)</f>
        <v>0</v>
      </c>
      <c r="W131" s="25">
        <f>IF(U131&gt;=0.2, 1, 0)</f>
        <v>0</v>
      </c>
      <c r="X131" s="25">
        <f>IF(U131&gt;=0.3, 1, 0)</f>
        <v>0</v>
      </c>
      <c r="Y131" s="25">
        <f>IF(U131&gt;=0.4, 1, 0)</f>
        <v>0</v>
      </c>
      <c r="Z131" s="25">
        <f>IF(U131&gt;=0.5, 1, 0)</f>
        <v>0</v>
      </c>
      <c r="AA131" s="25">
        <f>IF(U131&gt;=0.6, 1, 0)</f>
        <v>0</v>
      </c>
      <c r="AB131" s="25">
        <f>IF(U131&gt;=0.7, 1, 0)</f>
        <v>0</v>
      </c>
      <c r="AC131" s="25">
        <f>IF(U131&gt;=0.8, 1, 0)</f>
        <v>0</v>
      </c>
      <c r="AD131" s="55">
        <f>IF(U131&gt;=0.9, 1, 0)</f>
        <v>0</v>
      </c>
    </row>
    <row r="132" spans="1:30" ht="20" customHeight="1" x14ac:dyDescent="0.2">
      <c r="A132" s="20" t="s">
        <v>21</v>
      </c>
      <c r="B132" s="33" t="str">
        <f>SUBSTITUTE(A132,"/Users/timomiessen/Desktop/imagesdk/blackmen1/","Image_")</f>
        <v>Image_BM_110.jpg</v>
      </c>
      <c r="C132" s="63" t="s">
        <v>4</v>
      </c>
      <c r="D132" s="22" t="s">
        <v>2973</v>
      </c>
      <c r="E132" s="23">
        <v>1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 cm="1">
        <f t="array" ref="R132">_xlfn.IFS(H132=1,1,K132=1,1,L132=1,1,M132=1,1,N132=1,1,P132=1,1,TRUE,0)</f>
        <v>0</v>
      </c>
      <c r="S132" s="64">
        <f>IF(AND(G132=1,R132=1),0,R132)</f>
        <v>0</v>
      </c>
      <c r="T132" s="24" t="s">
        <v>1506</v>
      </c>
      <c r="U132" s="49">
        <f>SUBSTITUTE(T132,".",",")*1</f>
        <v>4.89844530820846E-2</v>
      </c>
      <c r="V132" s="54">
        <f>IF(U132&gt;=0.1, 1, 0)</f>
        <v>0</v>
      </c>
      <c r="W132" s="25">
        <f>IF(U132&gt;=0.2, 1, 0)</f>
        <v>0</v>
      </c>
      <c r="X132" s="25">
        <f>IF(U132&gt;=0.3, 1, 0)</f>
        <v>0</v>
      </c>
      <c r="Y132" s="25">
        <f>IF(U132&gt;=0.4, 1, 0)</f>
        <v>0</v>
      </c>
      <c r="Z132" s="25">
        <f>IF(U132&gt;=0.5, 1, 0)</f>
        <v>0</v>
      </c>
      <c r="AA132" s="25">
        <f>IF(U132&gt;=0.6, 1, 0)</f>
        <v>0</v>
      </c>
      <c r="AB132" s="25">
        <f>IF(U132&gt;=0.7, 1, 0)</f>
        <v>0</v>
      </c>
      <c r="AC132" s="25">
        <f>IF(U132&gt;=0.8, 1, 0)</f>
        <v>0</v>
      </c>
      <c r="AD132" s="55">
        <f>IF(U132&gt;=0.9, 1, 0)</f>
        <v>0</v>
      </c>
    </row>
    <row r="133" spans="1:30" ht="20" customHeight="1" x14ac:dyDescent="0.2">
      <c r="A133" s="20" t="s">
        <v>22</v>
      </c>
      <c r="B133" s="33" t="str">
        <f>SUBSTITUTE(A133,"/Users/timomiessen/Desktop/imagesdk/blackmen1/","Image_")</f>
        <v>Image_BM_111.jpg</v>
      </c>
      <c r="C133" s="63" t="s">
        <v>4</v>
      </c>
      <c r="D133" s="22" t="s">
        <v>2973</v>
      </c>
      <c r="E133" s="23">
        <v>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 cm="1">
        <f t="array" ref="R133">_xlfn.IFS(H133=1,1,K133=1,1,L133=1,1,M133=1,1,N133=1,1,P133=1,1,TRUE,0)</f>
        <v>0</v>
      </c>
      <c r="S133" s="64">
        <f>IF(AND(G133=1,R133=1),0,R133)</f>
        <v>0</v>
      </c>
      <c r="T133" s="24" t="s">
        <v>1507</v>
      </c>
      <c r="U133" s="49">
        <f>SUBSTITUTE(T133,".",",")*1</f>
        <v>2.4410297162830798E-2</v>
      </c>
      <c r="V133" s="54">
        <f>IF(U133&gt;=0.1, 1, 0)</f>
        <v>0</v>
      </c>
      <c r="W133" s="25">
        <f>IF(U133&gt;=0.2, 1, 0)</f>
        <v>0</v>
      </c>
      <c r="X133" s="25">
        <f>IF(U133&gt;=0.3, 1, 0)</f>
        <v>0</v>
      </c>
      <c r="Y133" s="25">
        <f>IF(U133&gt;=0.4, 1, 0)</f>
        <v>0</v>
      </c>
      <c r="Z133" s="25">
        <f>IF(U133&gt;=0.5, 1, 0)</f>
        <v>0</v>
      </c>
      <c r="AA133" s="25">
        <f>IF(U133&gt;=0.6, 1, 0)</f>
        <v>0</v>
      </c>
      <c r="AB133" s="25">
        <f>IF(U133&gt;=0.7, 1, 0)</f>
        <v>0</v>
      </c>
      <c r="AC133" s="25">
        <f>IF(U133&gt;=0.8, 1, 0)</f>
        <v>0</v>
      </c>
      <c r="AD133" s="55">
        <f>IF(U133&gt;=0.9, 1, 0)</f>
        <v>0</v>
      </c>
    </row>
    <row r="134" spans="1:30" ht="20" customHeight="1" x14ac:dyDescent="0.2">
      <c r="A134" s="20" t="s">
        <v>23</v>
      </c>
      <c r="B134" s="33" t="str">
        <f>SUBSTITUTE(A134,"/Users/timomiessen/Desktop/imagesdk/blackmen1/","Image_")</f>
        <v>Image_BM_112.jpg</v>
      </c>
      <c r="C134" s="63" t="s">
        <v>4</v>
      </c>
      <c r="D134" s="22" t="s">
        <v>2973</v>
      </c>
      <c r="E134" s="23">
        <v>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 cm="1">
        <f t="array" ref="R134">_xlfn.IFS(H134=1,1,K134=1,1,L134=1,1,M134=1,1,N134=1,1,P134=1,1,TRUE,0)</f>
        <v>0</v>
      </c>
      <c r="S134" s="64">
        <f>IF(AND(G134=1,R134=1),0,R134)</f>
        <v>0</v>
      </c>
      <c r="T134" s="24" t="s">
        <v>1508</v>
      </c>
      <c r="U134" s="49">
        <f>SUBSTITUTE(T134,".",",")*1</f>
        <v>0.101186357438564</v>
      </c>
      <c r="V134" s="54">
        <f>IF(U134&gt;=0.1, 1, 0)</f>
        <v>1</v>
      </c>
      <c r="W134" s="25">
        <f>IF(U134&gt;=0.2, 1, 0)</f>
        <v>0</v>
      </c>
      <c r="X134" s="25">
        <f>IF(U134&gt;=0.3, 1, 0)</f>
        <v>0</v>
      </c>
      <c r="Y134" s="25">
        <f>IF(U134&gt;=0.4, 1, 0)</f>
        <v>0</v>
      </c>
      <c r="Z134" s="25">
        <f>IF(U134&gt;=0.5, 1, 0)</f>
        <v>0</v>
      </c>
      <c r="AA134" s="25">
        <f>IF(U134&gt;=0.6, 1, 0)</f>
        <v>0</v>
      </c>
      <c r="AB134" s="25">
        <f>IF(U134&gt;=0.7, 1, 0)</f>
        <v>0</v>
      </c>
      <c r="AC134" s="25">
        <f>IF(U134&gt;=0.8, 1, 0)</f>
        <v>0</v>
      </c>
      <c r="AD134" s="55">
        <f>IF(U134&gt;=0.9, 1, 0)</f>
        <v>0</v>
      </c>
    </row>
    <row r="135" spans="1:30" ht="20" customHeight="1" x14ac:dyDescent="0.2">
      <c r="A135" s="20" t="s">
        <v>24</v>
      </c>
      <c r="B135" s="33" t="str">
        <f>SUBSTITUTE(A135,"/Users/timomiessen/Desktop/imagesdk/blackmen1/","Image_")</f>
        <v>Image_BM_113.jpg</v>
      </c>
      <c r="C135" s="63" t="s">
        <v>4</v>
      </c>
      <c r="D135" s="22" t="s">
        <v>2973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 cm="1">
        <f t="array" ref="R135">_xlfn.IFS(H135=1,1,K135=1,1,L135=1,1,M135=1,1,N135=1,1,P135=1,1,TRUE,0)</f>
        <v>0</v>
      </c>
      <c r="S135" s="64">
        <f>IF(AND(G135=1,R135=1),0,R135)</f>
        <v>0</v>
      </c>
      <c r="T135" s="24" t="s">
        <v>1509</v>
      </c>
      <c r="U135" s="49">
        <f>SUBSTITUTE(T135,".",",")*1</f>
        <v>6.6575963050127002E-2</v>
      </c>
      <c r="V135" s="54">
        <f>IF(U135&gt;=0.1, 1, 0)</f>
        <v>0</v>
      </c>
      <c r="W135" s="25">
        <f>IF(U135&gt;=0.2, 1, 0)</f>
        <v>0</v>
      </c>
      <c r="X135" s="25">
        <f>IF(U135&gt;=0.3, 1, 0)</f>
        <v>0</v>
      </c>
      <c r="Y135" s="25">
        <f>IF(U135&gt;=0.4, 1, 0)</f>
        <v>0</v>
      </c>
      <c r="Z135" s="25">
        <f>IF(U135&gt;=0.5, 1, 0)</f>
        <v>0</v>
      </c>
      <c r="AA135" s="25">
        <f>IF(U135&gt;=0.6, 1, 0)</f>
        <v>0</v>
      </c>
      <c r="AB135" s="25">
        <f>IF(U135&gt;=0.7, 1, 0)</f>
        <v>0</v>
      </c>
      <c r="AC135" s="25">
        <f>IF(U135&gt;=0.8, 1, 0)</f>
        <v>0</v>
      </c>
      <c r="AD135" s="55">
        <f>IF(U135&gt;=0.9, 1, 0)</f>
        <v>0</v>
      </c>
    </row>
    <row r="136" spans="1:30" ht="20" customHeight="1" x14ac:dyDescent="0.2">
      <c r="A136" s="20" t="s">
        <v>25</v>
      </c>
      <c r="B136" s="33" t="str">
        <f>SUBSTITUTE(A136,"/Users/timomiessen/Desktop/imagesdk/blackmen1/","Image_")</f>
        <v>Image_BM_114.jpg</v>
      </c>
      <c r="C136" s="63" t="s">
        <v>4</v>
      </c>
      <c r="D136" s="22" t="s">
        <v>2973</v>
      </c>
      <c r="E136" s="23">
        <v>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 cm="1">
        <f t="array" ref="R136">_xlfn.IFS(H136=1,1,K136=1,1,L136=1,1,M136=1,1,N136=1,1,P136=1,1,TRUE,0)</f>
        <v>0</v>
      </c>
      <c r="S136" s="64">
        <f>IF(AND(G136=1,R136=1),0,R136)</f>
        <v>0</v>
      </c>
      <c r="T136" s="24" t="s">
        <v>1510</v>
      </c>
      <c r="U136" s="49">
        <f>SUBSTITUTE(T136,".",",")*1</f>
        <v>3.7280351854860699E-2</v>
      </c>
      <c r="V136" s="54">
        <f>IF(U136&gt;=0.1, 1, 0)</f>
        <v>0</v>
      </c>
      <c r="W136" s="25">
        <f>IF(U136&gt;=0.2, 1, 0)</f>
        <v>0</v>
      </c>
      <c r="X136" s="25">
        <f>IF(U136&gt;=0.3, 1, 0)</f>
        <v>0</v>
      </c>
      <c r="Y136" s="25">
        <f>IF(U136&gt;=0.4, 1, 0)</f>
        <v>0</v>
      </c>
      <c r="Z136" s="25">
        <f>IF(U136&gt;=0.5, 1, 0)</f>
        <v>0</v>
      </c>
      <c r="AA136" s="25">
        <f>IF(U136&gt;=0.6, 1, 0)</f>
        <v>0</v>
      </c>
      <c r="AB136" s="25">
        <f>IF(U136&gt;=0.7, 1, 0)</f>
        <v>0</v>
      </c>
      <c r="AC136" s="25">
        <f>IF(U136&gt;=0.8, 1, 0)</f>
        <v>0</v>
      </c>
      <c r="AD136" s="55">
        <f>IF(U136&gt;=0.9, 1, 0)</f>
        <v>0</v>
      </c>
    </row>
    <row r="137" spans="1:30" ht="20" customHeight="1" x14ac:dyDescent="0.2">
      <c r="A137" s="20" t="s">
        <v>26</v>
      </c>
      <c r="B137" s="33" t="str">
        <f>SUBSTITUTE(A137,"/Users/timomiessen/Desktop/imagesdk/blackmen1/","Image_")</f>
        <v>Image_BM_115.jpg</v>
      </c>
      <c r="C137" s="63" t="s">
        <v>4</v>
      </c>
      <c r="D137" s="22" t="s">
        <v>2973</v>
      </c>
      <c r="E137" s="23">
        <v>1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 cm="1">
        <f t="array" ref="R137">_xlfn.IFS(H137=1,1,K137=1,1,L137=1,1,M137=1,1,N137=1,1,P137=1,1,TRUE,0)</f>
        <v>0</v>
      </c>
      <c r="S137" s="64">
        <f>IF(AND(G137=1,R137=1),0,R137)</f>
        <v>0</v>
      </c>
      <c r="T137" s="24" t="s">
        <v>1511</v>
      </c>
      <c r="U137" s="49">
        <f>SUBSTITUTE(T137,".",",")*1</f>
        <v>3.0397624475881398E-2</v>
      </c>
      <c r="V137" s="54">
        <f>IF(U137&gt;=0.1, 1, 0)</f>
        <v>0</v>
      </c>
      <c r="W137" s="25">
        <f>IF(U137&gt;=0.2, 1, 0)</f>
        <v>0</v>
      </c>
      <c r="X137" s="25">
        <f>IF(U137&gt;=0.3, 1, 0)</f>
        <v>0</v>
      </c>
      <c r="Y137" s="25">
        <f>IF(U137&gt;=0.4, 1, 0)</f>
        <v>0</v>
      </c>
      <c r="Z137" s="25">
        <f>IF(U137&gt;=0.5, 1, 0)</f>
        <v>0</v>
      </c>
      <c r="AA137" s="25">
        <f>IF(U137&gt;=0.6, 1, 0)</f>
        <v>0</v>
      </c>
      <c r="AB137" s="25">
        <f>IF(U137&gt;=0.7, 1, 0)</f>
        <v>0</v>
      </c>
      <c r="AC137" s="25">
        <f>IF(U137&gt;=0.8, 1, 0)</f>
        <v>0</v>
      </c>
      <c r="AD137" s="55">
        <f>IF(U137&gt;=0.9, 1, 0)</f>
        <v>0</v>
      </c>
    </row>
    <row r="138" spans="1:30" ht="20" customHeight="1" x14ac:dyDescent="0.2">
      <c r="A138" s="20" t="s">
        <v>27</v>
      </c>
      <c r="B138" s="33" t="str">
        <f>SUBSTITUTE(A138,"/Users/timomiessen/Desktop/imagesdk/blackmen1/","Image_")</f>
        <v>Image_BM_116.jpg</v>
      </c>
      <c r="C138" s="63" t="s">
        <v>4</v>
      </c>
      <c r="D138" s="22" t="s">
        <v>2973</v>
      </c>
      <c r="E138" s="23">
        <v>1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 cm="1">
        <f t="array" ref="R138">_xlfn.IFS(H138=1,1,K138=1,1,L138=1,1,M138=1,1,N138=1,1,P138=1,1,TRUE,0)</f>
        <v>0</v>
      </c>
      <c r="S138" s="64">
        <f>IF(AND(G138=1,R138=1),0,R138)</f>
        <v>0</v>
      </c>
      <c r="T138" s="24" t="s">
        <v>1512</v>
      </c>
      <c r="U138" s="49">
        <f>SUBSTITUTE(T138,".",",")*1</f>
        <v>1.0504692327231099E-2</v>
      </c>
      <c r="V138" s="54">
        <f>IF(U138&gt;=0.1, 1, 0)</f>
        <v>0</v>
      </c>
      <c r="W138" s="25">
        <f>IF(U138&gt;=0.2, 1, 0)</f>
        <v>0</v>
      </c>
      <c r="X138" s="25">
        <f>IF(U138&gt;=0.3, 1, 0)</f>
        <v>0</v>
      </c>
      <c r="Y138" s="25">
        <f>IF(U138&gt;=0.4, 1, 0)</f>
        <v>0</v>
      </c>
      <c r="Z138" s="25">
        <f>IF(U138&gt;=0.5, 1, 0)</f>
        <v>0</v>
      </c>
      <c r="AA138" s="25">
        <f>IF(U138&gt;=0.6, 1, 0)</f>
        <v>0</v>
      </c>
      <c r="AB138" s="25">
        <f>IF(U138&gt;=0.7, 1, 0)</f>
        <v>0</v>
      </c>
      <c r="AC138" s="25">
        <f>IF(U138&gt;=0.8, 1, 0)</f>
        <v>0</v>
      </c>
      <c r="AD138" s="55">
        <f>IF(U138&gt;=0.9, 1, 0)</f>
        <v>0</v>
      </c>
    </row>
    <row r="139" spans="1:30" ht="20" customHeight="1" x14ac:dyDescent="0.2">
      <c r="A139" s="20" t="s">
        <v>28</v>
      </c>
      <c r="B139" s="33" t="str">
        <f>SUBSTITUTE(A139,"/Users/timomiessen/Desktop/imagesdk/blackmen1/","Image_")</f>
        <v>Image_BM_117.jpg</v>
      </c>
      <c r="C139" s="63" t="s">
        <v>4</v>
      </c>
      <c r="D139" s="22" t="s">
        <v>2973</v>
      </c>
      <c r="E139" s="23">
        <v>1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 cm="1">
        <f t="array" ref="R139">_xlfn.IFS(H139=1,1,K139=1,1,L139=1,1,M139=1,1,N139=1,1,P139=1,1,TRUE,0)</f>
        <v>0</v>
      </c>
      <c r="S139" s="64">
        <f>IF(AND(G139=1,R139=1),0,R139)</f>
        <v>0</v>
      </c>
      <c r="T139" s="24" t="s">
        <v>1513</v>
      </c>
      <c r="U139" s="49">
        <f>SUBSTITUTE(T139,".",",")*1</f>
        <v>5.4879416711628402E-3</v>
      </c>
      <c r="V139" s="54">
        <f>IF(U139&gt;=0.1, 1, 0)</f>
        <v>0</v>
      </c>
      <c r="W139" s="25">
        <f>IF(U139&gt;=0.2, 1, 0)</f>
        <v>0</v>
      </c>
      <c r="X139" s="25">
        <f>IF(U139&gt;=0.3, 1, 0)</f>
        <v>0</v>
      </c>
      <c r="Y139" s="25">
        <f>IF(U139&gt;=0.4, 1, 0)</f>
        <v>0</v>
      </c>
      <c r="Z139" s="25">
        <f>IF(U139&gt;=0.5, 1, 0)</f>
        <v>0</v>
      </c>
      <c r="AA139" s="25">
        <f>IF(U139&gt;=0.6, 1, 0)</f>
        <v>0</v>
      </c>
      <c r="AB139" s="25">
        <f>IF(U139&gt;=0.7, 1, 0)</f>
        <v>0</v>
      </c>
      <c r="AC139" s="25">
        <f>IF(U139&gt;=0.8, 1, 0)</f>
        <v>0</v>
      </c>
      <c r="AD139" s="55">
        <f>IF(U139&gt;=0.9, 1, 0)</f>
        <v>0</v>
      </c>
    </row>
    <row r="140" spans="1:30" ht="20" customHeight="1" x14ac:dyDescent="0.2">
      <c r="A140" s="20" t="s">
        <v>29</v>
      </c>
      <c r="B140" s="33" t="str">
        <f>SUBSTITUTE(A140,"/Users/timomiessen/Desktop/imagesdk/blackmen1/","Image_")</f>
        <v>Image_BM_118.jpg</v>
      </c>
      <c r="C140" s="63" t="s">
        <v>4</v>
      </c>
      <c r="D140" s="22" t="s">
        <v>2973</v>
      </c>
      <c r="E140" s="23">
        <v>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 cm="1">
        <f t="array" ref="R140">_xlfn.IFS(H140=1,1,K140=1,1,L140=1,1,M140=1,1,N140=1,1,P140=1,1,TRUE,0)</f>
        <v>0</v>
      </c>
      <c r="S140" s="64">
        <f>IF(AND(G140=1,R140=1),0,R140)</f>
        <v>0</v>
      </c>
      <c r="T140" s="24" t="s">
        <v>1514</v>
      </c>
      <c r="U140" s="49">
        <f>SUBSTITUTE(T140,".",",")*1</f>
        <v>2.5991338305175301E-2</v>
      </c>
      <c r="V140" s="54">
        <f>IF(U140&gt;=0.1, 1, 0)</f>
        <v>0</v>
      </c>
      <c r="W140" s="25">
        <f>IF(U140&gt;=0.2, 1, 0)</f>
        <v>0</v>
      </c>
      <c r="X140" s="25">
        <f>IF(U140&gt;=0.3, 1, 0)</f>
        <v>0</v>
      </c>
      <c r="Y140" s="25">
        <f>IF(U140&gt;=0.4, 1, 0)</f>
        <v>0</v>
      </c>
      <c r="Z140" s="25">
        <f>IF(U140&gt;=0.5, 1, 0)</f>
        <v>0</v>
      </c>
      <c r="AA140" s="25">
        <f>IF(U140&gt;=0.6, 1, 0)</f>
        <v>0</v>
      </c>
      <c r="AB140" s="25">
        <f>IF(U140&gt;=0.7, 1, 0)</f>
        <v>0</v>
      </c>
      <c r="AC140" s="25">
        <f>IF(U140&gt;=0.8, 1, 0)</f>
        <v>0</v>
      </c>
      <c r="AD140" s="55">
        <f>IF(U140&gt;=0.9, 1, 0)</f>
        <v>0</v>
      </c>
    </row>
    <row r="141" spans="1:30" ht="20" customHeight="1" x14ac:dyDescent="0.2">
      <c r="A141" s="20" t="s">
        <v>30</v>
      </c>
      <c r="B141" s="33" t="str">
        <f>SUBSTITUTE(A141,"/Users/timomiessen/Desktop/imagesdk/blackmen1/","Image_")</f>
        <v>Image_BM_119.jpg</v>
      </c>
      <c r="C141" s="63" t="s">
        <v>4</v>
      </c>
      <c r="D141" s="22" t="s">
        <v>2973</v>
      </c>
      <c r="E141" s="23">
        <v>1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 cm="1">
        <f t="array" ref="R141">_xlfn.IFS(H141=1,1,K141=1,1,L141=1,1,M141=1,1,N141=1,1,P141=1,1,TRUE,0)</f>
        <v>0</v>
      </c>
      <c r="S141" s="64">
        <f>IF(AND(G141=1,R141=1),0,R141)</f>
        <v>0</v>
      </c>
      <c r="T141" s="24" t="s">
        <v>1515</v>
      </c>
      <c r="U141" s="49">
        <f>SUBSTITUTE(T141,".",",")*1</f>
        <v>1.18882609531283E-2</v>
      </c>
      <c r="V141" s="54">
        <f>IF(U141&gt;=0.1, 1, 0)</f>
        <v>0</v>
      </c>
      <c r="W141" s="25">
        <f>IF(U141&gt;=0.2, 1, 0)</f>
        <v>0</v>
      </c>
      <c r="X141" s="25">
        <f>IF(U141&gt;=0.3, 1, 0)</f>
        <v>0</v>
      </c>
      <c r="Y141" s="25">
        <f>IF(U141&gt;=0.4, 1, 0)</f>
        <v>0</v>
      </c>
      <c r="Z141" s="25">
        <f>IF(U141&gt;=0.5, 1, 0)</f>
        <v>0</v>
      </c>
      <c r="AA141" s="25">
        <f>IF(U141&gt;=0.6, 1, 0)</f>
        <v>0</v>
      </c>
      <c r="AB141" s="25">
        <f>IF(U141&gt;=0.7, 1, 0)</f>
        <v>0</v>
      </c>
      <c r="AC141" s="25">
        <f>IF(U141&gt;=0.8, 1, 0)</f>
        <v>0</v>
      </c>
      <c r="AD141" s="55">
        <f>IF(U141&gt;=0.9, 1, 0)</f>
        <v>0</v>
      </c>
    </row>
    <row r="142" spans="1:30" ht="20" customHeight="1" x14ac:dyDescent="0.2">
      <c r="A142" s="20" t="s">
        <v>31</v>
      </c>
      <c r="B142" s="33" t="str">
        <f>SUBSTITUTE(A142,"/Users/timomiessen/Desktop/imagesdk/blackmen1/","Image_")</f>
        <v>Image_BM_12.jpg</v>
      </c>
      <c r="C142" s="63" t="s">
        <v>4</v>
      </c>
      <c r="D142" s="22" t="s">
        <v>2973</v>
      </c>
      <c r="E142" s="23">
        <v>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 cm="1">
        <f t="array" ref="R142">_xlfn.IFS(H142=1,1,K142=1,1,L142=1,1,M142=1,1,N142=1,1,P142=1,1,TRUE,0)</f>
        <v>0</v>
      </c>
      <c r="S142" s="64">
        <f>IF(AND(G142=1,R142=1),0,R142)</f>
        <v>0</v>
      </c>
      <c r="T142" s="24" t="s">
        <v>1516</v>
      </c>
      <c r="U142" s="49">
        <f>SUBSTITUTE(T142,".",",")*1</f>
        <v>3.2031472772359799E-2</v>
      </c>
      <c r="V142" s="54">
        <f>IF(U142&gt;=0.1, 1, 0)</f>
        <v>0</v>
      </c>
      <c r="W142" s="25">
        <f>IF(U142&gt;=0.2, 1, 0)</f>
        <v>0</v>
      </c>
      <c r="X142" s="25">
        <f>IF(U142&gt;=0.3, 1, 0)</f>
        <v>0</v>
      </c>
      <c r="Y142" s="25">
        <f>IF(U142&gt;=0.4, 1, 0)</f>
        <v>0</v>
      </c>
      <c r="Z142" s="25">
        <f>IF(U142&gt;=0.5, 1, 0)</f>
        <v>0</v>
      </c>
      <c r="AA142" s="25">
        <f>IF(U142&gt;=0.6, 1, 0)</f>
        <v>0</v>
      </c>
      <c r="AB142" s="25">
        <f>IF(U142&gt;=0.7, 1, 0)</f>
        <v>0</v>
      </c>
      <c r="AC142" s="25">
        <f>IF(U142&gt;=0.8, 1, 0)</f>
        <v>0</v>
      </c>
      <c r="AD142" s="55">
        <f>IF(U142&gt;=0.9, 1, 0)</f>
        <v>0</v>
      </c>
    </row>
    <row r="143" spans="1:30" ht="20" customHeight="1" x14ac:dyDescent="0.2">
      <c r="A143" s="20" t="s">
        <v>32</v>
      </c>
      <c r="B143" s="33" t="str">
        <f>SUBSTITUTE(A143,"/Users/timomiessen/Desktop/imagesdk/blackmen1/","Image_")</f>
        <v>Image_BM_120.jpg</v>
      </c>
      <c r="C143" s="63" t="s">
        <v>4</v>
      </c>
      <c r="D143" s="22" t="s">
        <v>2973</v>
      </c>
      <c r="E143" s="23">
        <v>1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 cm="1">
        <f t="array" ref="R143">_xlfn.IFS(H143=1,1,K143=1,1,L143=1,1,M143=1,1,N143=1,1,P143=1,1,TRUE,0)</f>
        <v>0</v>
      </c>
      <c r="S143" s="64">
        <f>IF(AND(G143=1,R143=1),0,R143)</f>
        <v>0</v>
      </c>
      <c r="T143" s="24" t="s">
        <v>1517</v>
      </c>
      <c r="U143" s="49">
        <f>SUBSTITUTE(T143,".",",")*1</f>
        <v>9.9053238518536004E-3</v>
      </c>
      <c r="V143" s="54">
        <f>IF(U143&gt;=0.1, 1, 0)</f>
        <v>0</v>
      </c>
      <c r="W143" s="25">
        <f>IF(U143&gt;=0.2, 1, 0)</f>
        <v>0</v>
      </c>
      <c r="X143" s="25">
        <f>IF(U143&gt;=0.3, 1, 0)</f>
        <v>0</v>
      </c>
      <c r="Y143" s="25">
        <f>IF(U143&gt;=0.4, 1, 0)</f>
        <v>0</v>
      </c>
      <c r="Z143" s="25">
        <f>IF(U143&gt;=0.5, 1, 0)</f>
        <v>0</v>
      </c>
      <c r="AA143" s="25">
        <f>IF(U143&gt;=0.6, 1, 0)</f>
        <v>0</v>
      </c>
      <c r="AB143" s="25">
        <f>IF(U143&gt;=0.7, 1, 0)</f>
        <v>0</v>
      </c>
      <c r="AC143" s="25">
        <f>IF(U143&gt;=0.8, 1, 0)</f>
        <v>0</v>
      </c>
      <c r="AD143" s="55">
        <f>IF(U143&gt;=0.9, 1, 0)</f>
        <v>0</v>
      </c>
    </row>
    <row r="144" spans="1:30" ht="20" customHeight="1" x14ac:dyDescent="0.2">
      <c r="A144" s="20" t="s">
        <v>33</v>
      </c>
      <c r="B144" s="33" t="str">
        <f>SUBSTITUTE(A144,"/Users/timomiessen/Desktop/imagesdk/blackmen1/","Image_")</f>
        <v>Image_BM_121.jpg</v>
      </c>
      <c r="C144" s="63" t="s">
        <v>4</v>
      </c>
      <c r="D144" s="22" t="s">
        <v>2973</v>
      </c>
      <c r="E144" s="23">
        <v>1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 cm="1">
        <f t="array" ref="R144">_xlfn.IFS(H144=1,1,K144=1,1,L144=1,1,M144=1,1,N144=1,1,P144=1,1,TRUE,0)</f>
        <v>0</v>
      </c>
      <c r="S144" s="64">
        <f>IF(AND(G144=1,R144=1),0,R144)</f>
        <v>0</v>
      </c>
      <c r="T144" s="24" t="s">
        <v>1518</v>
      </c>
      <c r="U144" s="49">
        <f>SUBSTITUTE(T144,".",",")*1</f>
        <v>0.11128931120038001</v>
      </c>
      <c r="V144" s="54">
        <f>IF(U144&gt;=0.1, 1, 0)</f>
        <v>1</v>
      </c>
      <c r="W144" s="25">
        <f>IF(U144&gt;=0.2, 1, 0)</f>
        <v>0</v>
      </c>
      <c r="X144" s="25">
        <f>IF(U144&gt;=0.3, 1, 0)</f>
        <v>0</v>
      </c>
      <c r="Y144" s="25">
        <f>IF(U144&gt;=0.4, 1, 0)</f>
        <v>0</v>
      </c>
      <c r="Z144" s="25">
        <f>IF(U144&gt;=0.5, 1, 0)</f>
        <v>0</v>
      </c>
      <c r="AA144" s="25">
        <f>IF(U144&gt;=0.6, 1, 0)</f>
        <v>0</v>
      </c>
      <c r="AB144" s="25">
        <f>IF(U144&gt;=0.7, 1, 0)</f>
        <v>0</v>
      </c>
      <c r="AC144" s="25">
        <f>IF(U144&gt;=0.8, 1, 0)</f>
        <v>0</v>
      </c>
      <c r="AD144" s="55">
        <f>IF(U144&gt;=0.9, 1, 0)</f>
        <v>0</v>
      </c>
    </row>
    <row r="145" spans="1:30" ht="20" customHeight="1" x14ac:dyDescent="0.2">
      <c r="A145" s="20" t="s">
        <v>34</v>
      </c>
      <c r="B145" s="33" t="str">
        <f>SUBSTITUTE(A145,"/Users/timomiessen/Desktop/imagesdk/blackmen1/","Image_")</f>
        <v>Image_BM_122.jpg</v>
      </c>
      <c r="C145" s="63" t="s">
        <v>4</v>
      </c>
      <c r="D145" s="22" t="s">
        <v>2973</v>
      </c>
      <c r="E145" s="23">
        <v>1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 cm="1">
        <f t="array" ref="R145">_xlfn.IFS(H145=1,1,K145=1,1,L145=1,1,M145=1,1,N145=1,1,P145=1,1,TRUE,0)</f>
        <v>0</v>
      </c>
      <c r="S145" s="64">
        <f>IF(AND(G145=1,R145=1),0,R145)</f>
        <v>0</v>
      </c>
      <c r="T145" s="24" t="s">
        <v>1519</v>
      </c>
      <c r="U145" s="49">
        <f>SUBSTITUTE(T145,".",",")*1</f>
        <v>8.4746416658163001E-2</v>
      </c>
      <c r="V145" s="54">
        <f>IF(U145&gt;=0.1, 1, 0)</f>
        <v>0</v>
      </c>
      <c r="W145" s="25">
        <f>IF(U145&gt;=0.2, 1, 0)</f>
        <v>0</v>
      </c>
      <c r="X145" s="25">
        <f>IF(U145&gt;=0.3, 1, 0)</f>
        <v>0</v>
      </c>
      <c r="Y145" s="25">
        <f>IF(U145&gt;=0.4, 1, 0)</f>
        <v>0</v>
      </c>
      <c r="Z145" s="25">
        <f>IF(U145&gt;=0.5, 1, 0)</f>
        <v>0</v>
      </c>
      <c r="AA145" s="25">
        <f>IF(U145&gt;=0.6, 1, 0)</f>
        <v>0</v>
      </c>
      <c r="AB145" s="25">
        <f>IF(U145&gt;=0.7, 1, 0)</f>
        <v>0</v>
      </c>
      <c r="AC145" s="25">
        <f>IF(U145&gt;=0.8, 1, 0)</f>
        <v>0</v>
      </c>
      <c r="AD145" s="55">
        <f>IF(U145&gt;=0.9, 1, 0)</f>
        <v>0</v>
      </c>
    </row>
    <row r="146" spans="1:30" ht="20" customHeight="1" x14ac:dyDescent="0.2">
      <c r="A146" s="20" t="s">
        <v>35</v>
      </c>
      <c r="B146" s="33" t="str">
        <f>SUBSTITUTE(A146,"/Users/timomiessen/Desktop/imagesdk/blackmen1/","Image_")</f>
        <v>Image_BM_123.jpg</v>
      </c>
      <c r="C146" s="63" t="s">
        <v>4</v>
      </c>
      <c r="D146" s="22" t="s">
        <v>2973</v>
      </c>
      <c r="E146" s="23">
        <v>1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 cm="1">
        <f t="array" ref="R146">_xlfn.IFS(H146=1,1,K146=1,1,L146=1,1,M146=1,1,N146=1,1,P146=1,1,TRUE,0)</f>
        <v>0</v>
      </c>
      <c r="S146" s="64">
        <f>IF(AND(G146=1,R146=1),0,R146)</f>
        <v>0</v>
      </c>
      <c r="T146" s="24" t="s">
        <v>1520</v>
      </c>
      <c r="U146" s="49">
        <f>SUBSTITUTE(T146,".",",")*1</f>
        <v>2.5690283277071999E-2</v>
      </c>
      <c r="V146" s="54">
        <f>IF(U146&gt;=0.1, 1, 0)</f>
        <v>0</v>
      </c>
      <c r="W146" s="25">
        <f>IF(U146&gt;=0.2, 1, 0)</f>
        <v>0</v>
      </c>
      <c r="X146" s="25">
        <f>IF(U146&gt;=0.3, 1, 0)</f>
        <v>0</v>
      </c>
      <c r="Y146" s="25">
        <f>IF(U146&gt;=0.4, 1, 0)</f>
        <v>0</v>
      </c>
      <c r="Z146" s="25">
        <f>IF(U146&gt;=0.5, 1, 0)</f>
        <v>0</v>
      </c>
      <c r="AA146" s="25">
        <f>IF(U146&gt;=0.6, 1, 0)</f>
        <v>0</v>
      </c>
      <c r="AB146" s="25">
        <f>IF(U146&gt;=0.7, 1, 0)</f>
        <v>0</v>
      </c>
      <c r="AC146" s="25">
        <f>IF(U146&gt;=0.8, 1, 0)</f>
        <v>0</v>
      </c>
      <c r="AD146" s="55">
        <f>IF(U146&gt;=0.9, 1, 0)</f>
        <v>0</v>
      </c>
    </row>
    <row r="147" spans="1:30" ht="20" customHeight="1" x14ac:dyDescent="0.2">
      <c r="A147" s="20" t="s">
        <v>36</v>
      </c>
      <c r="B147" s="33" t="str">
        <f>SUBSTITUTE(A147,"/Users/timomiessen/Desktop/imagesdk/blackmen1/","Image_")</f>
        <v>Image_BM_124.jpg</v>
      </c>
      <c r="C147" s="63" t="s">
        <v>4</v>
      </c>
      <c r="D147" s="22" t="s">
        <v>2973</v>
      </c>
      <c r="E147" s="23">
        <v>1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 cm="1">
        <f t="array" ref="R147">_xlfn.IFS(H147=1,1,K147=1,1,L147=1,1,M147=1,1,N147=1,1,P147=1,1,TRUE,0)</f>
        <v>0</v>
      </c>
      <c r="S147" s="64">
        <f>IF(AND(G147=1,R147=1),0,R147)</f>
        <v>0</v>
      </c>
      <c r="T147" s="24" t="s">
        <v>1521</v>
      </c>
      <c r="U147" s="49">
        <f>SUBSTITUTE(T147,".",",")*1</f>
        <v>3.9350511506199802E-2</v>
      </c>
      <c r="V147" s="54">
        <f>IF(U147&gt;=0.1, 1, 0)</f>
        <v>0</v>
      </c>
      <c r="W147" s="25">
        <f>IF(U147&gt;=0.2, 1, 0)</f>
        <v>0</v>
      </c>
      <c r="X147" s="25">
        <f>IF(U147&gt;=0.3, 1, 0)</f>
        <v>0</v>
      </c>
      <c r="Y147" s="25">
        <f>IF(U147&gt;=0.4, 1, 0)</f>
        <v>0</v>
      </c>
      <c r="Z147" s="25">
        <f>IF(U147&gt;=0.5, 1, 0)</f>
        <v>0</v>
      </c>
      <c r="AA147" s="25">
        <f>IF(U147&gt;=0.6, 1, 0)</f>
        <v>0</v>
      </c>
      <c r="AB147" s="25">
        <f>IF(U147&gt;=0.7, 1, 0)</f>
        <v>0</v>
      </c>
      <c r="AC147" s="25">
        <f>IF(U147&gt;=0.8, 1, 0)</f>
        <v>0</v>
      </c>
      <c r="AD147" s="55">
        <f>IF(U147&gt;=0.9, 1, 0)</f>
        <v>0</v>
      </c>
    </row>
    <row r="148" spans="1:30" ht="20" customHeight="1" x14ac:dyDescent="0.2">
      <c r="A148" s="20" t="s">
        <v>37</v>
      </c>
      <c r="B148" s="33" t="str">
        <f>SUBSTITUTE(A148,"/Users/timomiessen/Desktop/imagesdk/blackmen1/","Image_")</f>
        <v>Image_BM_125.jpg</v>
      </c>
      <c r="C148" s="63" t="s">
        <v>4</v>
      </c>
      <c r="D148" s="22" t="s">
        <v>2973</v>
      </c>
      <c r="E148" s="23">
        <v>1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 cm="1">
        <f t="array" ref="R148">_xlfn.IFS(H148=1,1,K148=1,1,L148=1,1,M148=1,1,N148=1,1,P148=1,1,TRUE,0)</f>
        <v>0</v>
      </c>
      <c r="S148" s="64">
        <f>IF(AND(G148=1,R148=1),0,R148)</f>
        <v>0</v>
      </c>
      <c r="T148" s="24" t="s">
        <v>1522</v>
      </c>
      <c r="U148" s="49">
        <f>SUBSTITUTE(T148,".",",")*1</f>
        <v>1.5241760760545699E-2</v>
      </c>
      <c r="V148" s="54">
        <f>IF(U148&gt;=0.1, 1, 0)</f>
        <v>0</v>
      </c>
      <c r="W148" s="25">
        <f>IF(U148&gt;=0.2, 1, 0)</f>
        <v>0</v>
      </c>
      <c r="X148" s="25">
        <f>IF(U148&gt;=0.3, 1, 0)</f>
        <v>0</v>
      </c>
      <c r="Y148" s="25">
        <f>IF(U148&gt;=0.4, 1, 0)</f>
        <v>0</v>
      </c>
      <c r="Z148" s="25">
        <f>IF(U148&gt;=0.5, 1, 0)</f>
        <v>0</v>
      </c>
      <c r="AA148" s="25">
        <f>IF(U148&gt;=0.6, 1, 0)</f>
        <v>0</v>
      </c>
      <c r="AB148" s="25">
        <f>IF(U148&gt;=0.7, 1, 0)</f>
        <v>0</v>
      </c>
      <c r="AC148" s="25">
        <f>IF(U148&gt;=0.8, 1, 0)</f>
        <v>0</v>
      </c>
      <c r="AD148" s="55">
        <f>IF(U148&gt;=0.9, 1, 0)</f>
        <v>0</v>
      </c>
    </row>
    <row r="149" spans="1:30" ht="20" customHeight="1" x14ac:dyDescent="0.2">
      <c r="A149" s="20" t="s">
        <v>38</v>
      </c>
      <c r="B149" s="33" t="str">
        <f>SUBSTITUTE(A149,"/Users/timomiessen/Desktop/imagesdk/blackmen1/","Image_")</f>
        <v>Image_BM_126.jpg</v>
      </c>
      <c r="C149" s="63" t="s">
        <v>4</v>
      </c>
      <c r="D149" s="22" t="s">
        <v>2973</v>
      </c>
      <c r="E149" s="23">
        <v>1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 cm="1">
        <f t="array" ref="R149">_xlfn.IFS(H149=1,1,K149=1,1,L149=1,1,M149=1,1,N149=1,1,P149=1,1,TRUE,0)</f>
        <v>0</v>
      </c>
      <c r="S149" s="64">
        <f>IF(AND(G149=1,R149=1),0,R149)</f>
        <v>0</v>
      </c>
      <c r="T149" s="24" t="s">
        <v>1523</v>
      </c>
      <c r="U149" s="49">
        <f>SUBSTITUTE(T149,".",",")*1</f>
        <v>2.8064472600817601E-2</v>
      </c>
      <c r="V149" s="54">
        <f>IF(U149&gt;=0.1, 1, 0)</f>
        <v>0</v>
      </c>
      <c r="W149" s="25">
        <f>IF(U149&gt;=0.2, 1, 0)</f>
        <v>0</v>
      </c>
      <c r="X149" s="25">
        <f>IF(U149&gt;=0.3, 1, 0)</f>
        <v>0</v>
      </c>
      <c r="Y149" s="25">
        <f>IF(U149&gt;=0.4, 1, 0)</f>
        <v>0</v>
      </c>
      <c r="Z149" s="25">
        <f>IF(U149&gt;=0.5, 1, 0)</f>
        <v>0</v>
      </c>
      <c r="AA149" s="25">
        <f>IF(U149&gt;=0.6, 1, 0)</f>
        <v>0</v>
      </c>
      <c r="AB149" s="25">
        <f>IF(U149&gt;=0.7, 1, 0)</f>
        <v>0</v>
      </c>
      <c r="AC149" s="25">
        <f>IF(U149&gt;=0.8, 1, 0)</f>
        <v>0</v>
      </c>
      <c r="AD149" s="55">
        <f>IF(U149&gt;=0.9, 1, 0)</f>
        <v>0</v>
      </c>
    </row>
    <row r="150" spans="1:30" ht="20" customHeight="1" x14ac:dyDescent="0.2">
      <c r="A150" s="20" t="s">
        <v>40</v>
      </c>
      <c r="B150" s="33" t="str">
        <f>SUBSTITUTE(A150,"/Users/timomiessen/Desktop/imagesdk/blackmen1/","Image_")</f>
        <v>Image_BM_128.jpg</v>
      </c>
      <c r="C150" s="63" t="s">
        <v>4</v>
      </c>
      <c r="D150" s="22" t="s">
        <v>2973</v>
      </c>
      <c r="E150" s="23">
        <v>1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 cm="1">
        <f t="array" ref="R150">_xlfn.IFS(H150=1,1,K150=1,1,L150=1,1,M150=1,1,N150=1,1,P150=1,1,TRUE,0)</f>
        <v>0</v>
      </c>
      <c r="S150" s="64">
        <f>IF(AND(G150=1,R150=1),0,R150)</f>
        <v>0</v>
      </c>
      <c r="T150" s="24" t="s">
        <v>1525</v>
      </c>
      <c r="U150" s="49">
        <f>SUBSTITUTE(T150,".",",")*1</f>
        <v>0.17603288963437</v>
      </c>
      <c r="V150" s="54">
        <f>IF(U150&gt;=0.1, 1, 0)</f>
        <v>1</v>
      </c>
      <c r="W150" s="25">
        <f>IF(U150&gt;=0.2, 1, 0)</f>
        <v>0</v>
      </c>
      <c r="X150" s="25">
        <f>IF(U150&gt;=0.3, 1, 0)</f>
        <v>0</v>
      </c>
      <c r="Y150" s="25">
        <f>IF(U150&gt;=0.4, 1, 0)</f>
        <v>0</v>
      </c>
      <c r="Z150" s="25">
        <f>IF(U150&gt;=0.5, 1, 0)</f>
        <v>0</v>
      </c>
      <c r="AA150" s="25">
        <f>IF(U150&gt;=0.6, 1, 0)</f>
        <v>0</v>
      </c>
      <c r="AB150" s="25">
        <f>IF(U150&gt;=0.7, 1, 0)</f>
        <v>0</v>
      </c>
      <c r="AC150" s="25">
        <f>IF(U150&gt;=0.8, 1, 0)</f>
        <v>0</v>
      </c>
      <c r="AD150" s="55">
        <f>IF(U150&gt;=0.9, 1, 0)</f>
        <v>0</v>
      </c>
    </row>
    <row r="151" spans="1:30" ht="20" customHeight="1" x14ac:dyDescent="0.2">
      <c r="A151" s="20" t="s">
        <v>41</v>
      </c>
      <c r="B151" s="33" t="str">
        <f>SUBSTITUTE(A151,"/Users/timomiessen/Desktop/imagesdk/blackmen1/","Image_")</f>
        <v>Image_BM_129.jpg</v>
      </c>
      <c r="C151" s="63" t="s">
        <v>4</v>
      </c>
      <c r="D151" s="22" t="s">
        <v>2973</v>
      </c>
      <c r="E151" s="23">
        <v>1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 cm="1">
        <f t="array" ref="R151">_xlfn.IFS(H151=1,1,K151=1,1,L151=1,1,M151=1,1,N151=1,1,P151=1,1,TRUE,0)</f>
        <v>0</v>
      </c>
      <c r="S151" s="64">
        <f>IF(AND(G151=1,R151=1),0,R151)</f>
        <v>0</v>
      </c>
      <c r="T151" s="24" t="s">
        <v>1526</v>
      </c>
      <c r="U151" s="49">
        <f>SUBSTITUTE(T151,".",",")*1</f>
        <v>2.34311143867671E-2</v>
      </c>
      <c r="V151" s="54">
        <f>IF(U151&gt;=0.1, 1, 0)</f>
        <v>0</v>
      </c>
      <c r="W151" s="25">
        <f>IF(U151&gt;=0.2, 1, 0)</f>
        <v>0</v>
      </c>
      <c r="X151" s="25">
        <f>IF(U151&gt;=0.3, 1, 0)</f>
        <v>0</v>
      </c>
      <c r="Y151" s="25">
        <f>IF(U151&gt;=0.4, 1, 0)</f>
        <v>0</v>
      </c>
      <c r="Z151" s="25">
        <f>IF(U151&gt;=0.5, 1, 0)</f>
        <v>0</v>
      </c>
      <c r="AA151" s="25">
        <f>IF(U151&gt;=0.6, 1, 0)</f>
        <v>0</v>
      </c>
      <c r="AB151" s="25">
        <f>IF(U151&gt;=0.7, 1, 0)</f>
        <v>0</v>
      </c>
      <c r="AC151" s="25">
        <f>IF(U151&gt;=0.8, 1, 0)</f>
        <v>0</v>
      </c>
      <c r="AD151" s="55">
        <f>IF(U151&gt;=0.9, 1, 0)</f>
        <v>0</v>
      </c>
    </row>
    <row r="152" spans="1:30" ht="20" customHeight="1" x14ac:dyDescent="0.2">
      <c r="A152" s="20" t="s">
        <v>42</v>
      </c>
      <c r="B152" s="33" t="str">
        <f>SUBSTITUTE(A152,"/Users/timomiessen/Desktop/imagesdk/blackmen1/","Image_")</f>
        <v>Image_BM_13.jpg</v>
      </c>
      <c r="C152" s="63" t="s">
        <v>4</v>
      </c>
      <c r="D152" s="22" t="s">
        <v>2973</v>
      </c>
      <c r="E152" s="23">
        <v>1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 cm="1">
        <f t="array" ref="R152">_xlfn.IFS(H152=1,1,K152=1,1,L152=1,1,M152=1,1,N152=1,1,P152=1,1,TRUE,0)</f>
        <v>0</v>
      </c>
      <c r="S152" s="64">
        <f>IF(AND(G152=1,R152=1),0,R152)</f>
        <v>0</v>
      </c>
      <c r="T152" s="24" t="s">
        <v>1527</v>
      </c>
      <c r="U152" s="49">
        <f>SUBSTITUTE(T152,".",",")*1</f>
        <v>8.4376224549487198E-3</v>
      </c>
      <c r="V152" s="54">
        <f>IF(U152&gt;=0.1, 1, 0)</f>
        <v>0</v>
      </c>
      <c r="W152" s="25">
        <f>IF(U152&gt;=0.2, 1, 0)</f>
        <v>0</v>
      </c>
      <c r="X152" s="25">
        <f>IF(U152&gt;=0.3, 1, 0)</f>
        <v>0</v>
      </c>
      <c r="Y152" s="25">
        <f>IF(U152&gt;=0.4, 1, 0)</f>
        <v>0</v>
      </c>
      <c r="Z152" s="25">
        <f>IF(U152&gt;=0.5, 1, 0)</f>
        <v>0</v>
      </c>
      <c r="AA152" s="25">
        <f>IF(U152&gt;=0.6, 1, 0)</f>
        <v>0</v>
      </c>
      <c r="AB152" s="25">
        <f>IF(U152&gt;=0.7, 1, 0)</f>
        <v>0</v>
      </c>
      <c r="AC152" s="25">
        <f>IF(U152&gt;=0.8, 1, 0)</f>
        <v>0</v>
      </c>
      <c r="AD152" s="55">
        <f>IF(U152&gt;=0.9, 1, 0)</f>
        <v>0</v>
      </c>
    </row>
    <row r="153" spans="1:30" ht="20" customHeight="1" x14ac:dyDescent="0.2">
      <c r="A153" s="20" t="s">
        <v>43</v>
      </c>
      <c r="B153" s="33" t="str">
        <f>SUBSTITUTE(A153,"/Users/timomiessen/Desktop/imagesdk/blackmen1/","Image_")</f>
        <v>Image_BM_130.jpg</v>
      </c>
      <c r="C153" s="63" t="s">
        <v>4</v>
      </c>
      <c r="D153" s="22" t="s">
        <v>2973</v>
      </c>
      <c r="E153" s="23">
        <v>1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 cm="1">
        <f t="array" ref="R153">_xlfn.IFS(H153=1,1,K153=1,1,L153=1,1,M153=1,1,N153=1,1,P153=1,1,TRUE,0)</f>
        <v>0</v>
      </c>
      <c r="S153" s="64">
        <f>IF(AND(G153=1,R153=1),0,R153)</f>
        <v>0</v>
      </c>
      <c r="T153" s="24" t="s">
        <v>1528</v>
      </c>
      <c r="U153" s="49">
        <f>SUBSTITUTE(T153,".",",")*1</f>
        <v>0.34334693104028702</v>
      </c>
      <c r="V153" s="54">
        <f>IF(U153&gt;=0.1, 1, 0)</f>
        <v>1</v>
      </c>
      <c r="W153" s="25">
        <f>IF(U153&gt;=0.2, 1, 0)</f>
        <v>1</v>
      </c>
      <c r="X153" s="25">
        <f>IF(U153&gt;=0.3, 1, 0)</f>
        <v>1</v>
      </c>
      <c r="Y153" s="25">
        <f>IF(U153&gt;=0.4, 1, 0)</f>
        <v>0</v>
      </c>
      <c r="Z153" s="25">
        <f>IF(U153&gt;=0.5, 1, 0)</f>
        <v>0</v>
      </c>
      <c r="AA153" s="25">
        <f>IF(U153&gt;=0.6, 1, 0)</f>
        <v>0</v>
      </c>
      <c r="AB153" s="25">
        <f>IF(U153&gt;=0.7, 1, 0)</f>
        <v>0</v>
      </c>
      <c r="AC153" s="25">
        <f>IF(U153&gt;=0.8, 1, 0)</f>
        <v>0</v>
      </c>
      <c r="AD153" s="55">
        <f>IF(U153&gt;=0.9, 1, 0)</f>
        <v>0</v>
      </c>
    </row>
    <row r="154" spans="1:30" ht="20" customHeight="1" x14ac:dyDescent="0.2">
      <c r="A154" s="20" t="s">
        <v>44</v>
      </c>
      <c r="B154" s="33" t="str">
        <f>SUBSTITUTE(A154,"/Users/timomiessen/Desktop/imagesdk/blackmen1/","Image_")</f>
        <v>Image_BM_131.jpg</v>
      </c>
      <c r="C154" s="63" t="s">
        <v>4</v>
      </c>
      <c r="D154" s="22" t="s">
        <v>2973</v>
      </c>
      <c r="E154" s="23">
        <v>0</v>
      </c>
      <c r="F154" s="23">
        <v>1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 cm="1">
        <f t="array" ref="R154">_xlfn.IFS(H154=1,1,K154=1,1,L154=1,1,M154=1,1,N154=1,1,P154=1,1,TRUE,0)</f>
        <v>0</v>
      </c>
      <c r="S154" s="64">
        <f>IF(AND(G154=1,R154=1),0,R154)</f>
        <v>0</v>
      </c>
      <c r="T154" s="24" t="s">
        <v>1529</v>
      </c>
      <c r="U154" s="49">
        <f>SUBSTITUTE(T154,".",",")*1</f>
        <v>8.9041697792708804E-3</v>
      </c>
      <c r="V154" s="54">
        <f>IF(U154&gt;=0.1, 1, 0)</f>
        <v>0</v>
      </c>
      <c r="W154" s="25">
        <f>IF(U154&gt;=0.2, 1, 0)</f>
        <v>0</v>
      </c>
      <c r="X154" s="25">
        <f>IF(U154&gt;=0.3, 1, 0)</f>
        <v>0</v>
      </c>
      <c r="Y154" s="25">
        <f>IF(U154&gt;=0.4, 1, 0)</f>
        <v>0</v>
      </c>
      <c r="Z154" s="25">
        <f>IF(U154&gt;=0.5, 1, 0)</f>
        <v>0</v>
      </c>
      <c r="AA154" s="25">
        <f>IF(U154&gt;=0.6, 1, 0)</f>
        <v>0</v>
      </c>
      <c r="AB154" s="25">
        <f>IF(U154&gt;=0.7, 1, 0)</f>
        <v>0</v>
      </c>
      <c r="AC154" s="25">
        <f>IF(U154&gt;=0.8, 1, 0)</f>
        <v>0</v>
      </c>
      <c r="AD154" s="55">
        <f>IF(U154&gt;=0.9, 1, 0)</f>
        <v>0</v>
      </c>
    </row>
    <row r="155" spans="1:30" ht="20" customHeight="1" x14ac:dyDescent="0.2">
      <c r="A155" s="20" t="s">
        <v>45</v>
      </c>
      <c r="B155" s="33" t="str">
        <f>SUBSTITUTE(A155,"/Users/timomiessen/Desktop/imagesdk/blackmen1/","Image_")</f>
        <v>Image_BM_132.jpg</v>
      </c>
      <c r="C155" s="63" t="s">
        <v>4</v>
      </c>
      <c r="D155" s="22" t="s">
        <v>2973</v>
      </c>
      <c r="E155" s="23">
        <v>0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 cm="1">
        <f t="array" ref="R155">_xlfn.IFS(H155=1,1,K155=1,1,L155=1,1,M155=1,1,N155=1,1,P155=1,1,TRUE,0)</f>
        <v>0</v>
      </c>
      <c r="S155" s="64">
        <f>IF(AND(G155=1,R155=1),0,R155)</f>
        <v>0</v>
      </c>
      <c r="T155" s="24" t="s">
        <v>1530</v>
      </c>
      <c r="U155" s="49">
        <f>SUBSTITUTE(T155,".",",")*1</f>
        <v>1.25055680982768E-2</v>
      </c>
      <c r="V155" s="54">
        <f>IF(U155&gt;=0.1, 1, 0)</f>
        <v>0</v>
      </c>
      <c r="W155" s="25">
        <f>IF(U155&gt;=0.2, 1, 0)</f>
        <v>0</v>
      </c>
      <c r="X155" s="25">
        <f>IF(U155&gt;=0.3, 1, 0)</f>
        <v>0</v>
      </c>
      <c r="Y155" s="25">
        <f>IF(U155&gt;=0.4, 1, 0)</f>
        <v>0</v>
      </c>
      <c r="Z155" s="25">
        <f>IF(U155&gt;=0.5, 1, 0)</f>
        <v>0</v>
      </c>
      <c r="AA155" s="25">
        <f>IF(U155&gt;=0.6, 1, 0)</f>
        <v>0</v>
      </c>
      <c r="AB155" s="25">
        <f>IF(U155&gt;=0.7, 1, 0)</f>
        <v>0</v>
      </c>
      <c r="AC155" s="25">
        <f>IF(U155&gt;=0.8, 1, 0)</f>
        <v>0</v>
      </c>
      <c r="AD155" s="55">
        <f>IF(U155&gt;=0.9, 1, 0)</f>
        <v>0</v>
      </c>
    </row>
    <row r="156" spans="1:30" ht="20" customHeight="1" x14ac:dyDescent="0.2">
      <c r="A156" s="20" t="s">
        <v>46</v>
      </c>
      <c r="B156" s="33" t="str">
        <f>SUBSTITUTE(A156,"/Users/timomiessen/Desktop/imagesdk/blackmen1/","Image_")</f>
        <v>Image_BM_133.jpg</v>
      </c>
      <c r="C156" s="63" t="s">
        <v>4</v>
      </c>
      <c r="D156" s="22" t="s">
        <v>2973</v>
      </c>
      <c r="E156" s="23">
        <v>0</v>
      </c>
      <c r="F156" s="23">
        <v>1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 cm="1">
        <f t="array" ref="R156">_xlfn.IFS(H156=1,1,K156=1,1,L156=1,1,M156=1,1,N156=1,1,P156=1,1,TRUE,0)</f>
        <v>0</v>
      </c>
      <c r="S156" s="64">
        <f>IF(AND(G156=1,R156=1),0,R156)</f>
        <v>0</v>
      </c>
      <c r="T156" s="24" t="s">
        <v>1531</v>
      </c>
      <c r="U156" s="49">
        <f>SUBSTITUTE(T156,".",",")*1</f>
        <v>4.9856016412377302E-2</v>
      </c>
      <c r="V156" s="54">
        <f>IF(U156&gt;=0.1, 1, 0)</f>
        <v>0</v>
      </c>
      <c r="W156" s="25">
        <f>IF(U156&gt;=0.2, 1, 0)</f>
        <v>0</v>
      </c>
      <c r="X156" s="25">
        <f>IF(U156&gt;=0.3, 1, 0)</f>
        <v>0</v>
      </c>
      <c r="Y156" s="25">
        <f>IF(U156&gt;=0.4, 1, 0)</f>
        <v>0</v>
      </c>
      <c r="Z156" s="25">
        <f>IF(U156&gt;=0.5, 1, 0)</f>
        <v>0</v>
      </c>
      <c r="AA156" s="25">
        <f>IF(U156&gt;=0.6, 1, 0)</f>
        <v>0</v>
      </c>
      <c r="AB156" s="25">
        <f>IF(U156&gt;=0.7, 1, 0)</f>
        <v>0</v>
      </c>
      <c r="AC156" s="25">
        <f>IF(U156&gt;=0.8, 1, 0)</f>
        <v>0</v>
      </c>
      <c r="AD156" s="55">
        <f>IF(U156&gt;=0.9, 1, 0)</f>
        <v>0</v>
      </c>
    </row>
    <row r="157" spans="1:30" ht="20" customHeight="1" x14ac:dyDescent="0.2">
      <c r="A157" s="20" t="s">
        <v>47</v>
      </c>
      <c r="B157" s="33" t="str">
        <f>SUBSTITUTE(A157,"/Users/timomiessen/Desktop/imagesdk/blackmen1/","Image_")</f>
        <v>Image_BM_134.jpg</v>
      </c>
      <c r="C157" s="63" t="s">
        <v>4</v>
      </c>
      <c r="D157" s="22" t="s">
        <v>2973</v>
      </c>
      <c r="E157" s="23">
        <v>0</v>
      </c>
      <c r="F157" s="23">
        <v>1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 cm="1">
        <f t="array" ref="R157">_xlfn.IFS(H157=1,1,K157=1,1,L157=1,1,M157=1,1,N157=1,1,P157=1,1,TRUE,0)</f>
        <v>0</v>
      </c>
      <c r="S157" s="64">
        <f>IF(AND(G157=1,R157=1),0,R157)</f>
        <v>0</v>
      </c>
      <c r="T157" s="24" t="s">
        <v>1532</v>
      </c>
      <c r="U157" s="49">
        <f>SUBSTITUTE(T157,".",",")*1</f>
        <v>4.24253176897764E-2</v>
      </c>
      <c r="V157" s="54">
        <f>IF(U157&gt;=0.1, 1, 0)</f>
        <v>0</v>
      </c>
      <c r="W157" s="25">
        <f>IF(U157&gt;=0.2, 1, 0)</f>
        <v>0</v>
      </c>
      <c r="X157" s="25">
        <f>IF(U157&gt;=0.3, 1, 0)</f>
        <v>0</v>
      </c>
      <c r="Y157" s="25">
        <f>IF(U157&gt;=0.4, 1, 0)</f>
        <v>0</v>
      </c>
      <c r="Z157" s="25">
        <f>IF(U157&gt;=0.5, 1, 0)</f>
        <v>0</v>
      </c>
      <c r="AA157" s="25">
        <f>IF(U157&gt;=0.6, 1, 0)</f>
        <v>0</v>
      </c>
      <c r="AB157" s="25">
        <f>IF(U157&gt;=0.7, 1, 0)</f>
        <v>0</v>
      </c>
      <c r="AC157" s="25">
        <f>IF(U157&gt;=0.8, 1, 0)</f>
        <v>0</v>
      </c>
      <c r="AD157" s="55">
        <f>IF(U157&gt;=0.9, 1, 0)</f>
        <v>0</v>
      </c>
    </row>
    <row r="158" spans="1:30" ht="20" customHeight="1" x14ac:dyDescent="0.2">
      <c r="A158" s="20" t="s">
        <v>48</v>
      </c>
      <c r="B158" s="33" t="str">
        <f>SUBSTITUTE(A158,"/Users/timomiessen/Desktop/imagesdk/blackmen1/","Image_")</f>
        <v>Image_BM_135.jpg</v>
      </c>
      <c r="C158" s="63" t="s">
        <v>4</v>
      </c>
      <c r="D158" s="22" t="s">
        <v>2973</v>
      </c>
      <c r="E158" s="23">
        <v>0</v>
      </c>
      <c r="F158" s="23">
        <v>1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 cm="1">
        <f t="array" ref="R158">_xlfn.IFS(H158=1,1,K158=1,1,L158=1,1,M158=1,1,N158=1,1,P158=1,1,TRUE,0)</f>
        <v>0</v>
      </c>
      <c r="S158" s="64">
        <f>IF(AND(G158=1,R158=1),0,R158)</f>
        <v>0</v>
      </c>
      <c r="T158" s="24" t="s">
        <v>1533</v>
      </c>
      <c r="U158" s="49">
        <f>SUBSTITUTE(T158,".",",")*1</f>
        <v>5.7912503834813799E-3</v>
      </c>
      <c r="V158" s="54">
        <f>IF(U158&gt;=0.1, 1, 0)</f>
        <v>0</v>
      </c>
      <c r="W158" s="25">
        <f>IF(U158&gt;=0.2, 1, 0)</f>
        <v>0</v>
      </c>
      <c r="X158" s="25">
        <f>IF(U158&gt;=0.3, 1, 0)</f>
        <v>0</v>
      </c>
      <c r="Y158" s="25">
        <f>IF(U158&gt;=0.4, 1, 0)</f>
        <v>0</v>
      </c>
      <c r="Z158" s="25">
        <f>IF(U158&gt;=0.5, 1, 0)</f>
        <v>0</v>
      </c>
      <c r="AA158" s="25">
        <f>IF(U158&gt;=0.6, 1, 0)</f>
        <v>0</v>
      </c>
      <c r="AB158" s="25">
        <f>IF(U158&gt;=0.7, 1, 0)</f>
        <v>0</v>
      </c>
      <c r="AC158" s="25">
        <f>IF(U158&gt;=0.8, 1, 0)</f>
        <v>0</v>
      </c>
      <c r="AD158" s="55">
        <f>IF(U158&gt;=0.9, 1, 0)</f>
        <v>0</v>
      </c>
    </row>
    <row r="159" spans="1:30" ht="20" customHeight="1" x14ac:dyDescent="0.2">
      <c r="A159" s="20" t="s">
        <v>49</v>
      </c>
      <c r="B159" s="33" t="str">
        <f>SUBSTITUTE(A159,"/Users/timomiessen/Desktop/imagesdk/blackmen1/","Image_")</f>
        <v>Image_BM_136.jpg</v>
      </c>
      <c r="C159" s="63" t="s">
        <v>4</v>
      </c>
      <c r="D159" s="22" t="s">
        <v>2973</v>
      </c>
      <c r="E159" s="23">
        <v>0</v>
      </c>
      <c r="F159" s="23">
        <v>1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 cm="1">
        <f t="array" ref="R159">_xlfn.IFS(H159=1,1,K159=1,1,L159=1,1,M159=1,1,N159=1,1,P159=1,1,TRUE,0)</f>
        <v>0</v>
      </c>
      <c r="S159" s="64">
        <f>IF(AND(G159=1,R159=1),0,R159)</f>
        <v>0</v>
      </c>
      <c r="T159" s="24" t="s">
        <v>1534</v>
      </c>
      <c r="U159" s="49">
        <f>SUBSTITUTE(T159,".",",")*1</f>
        <v>5.7077891193330198E-2</v>
      </c>
      <c r="V159" s="54">
        <f>IF(U159&gt;=0.1, 1, 0)</f>
        <v>0</v>
      </c>
      <c r="W159" s="25">
        <f>IF(U159&gt;=0.2, 1, 0)</f>
        <v>0</v>
      </c>
      <c r="X159" s="25">
        <f>IF(U159&gt;=0.3, 1, 0)</f>
        <v>0</v>
      </c>
      <c r="Y159" s="25">
        <f>IF(U159&gt;=0.4, 1, 0)</f>
        <v>0</v>
      </c>
      <c r="Z159" s="25">
        <f>IF(U159&gt;=0.5, 1, 0)</f>
        <v>0</v>
      </c>
      <c r="AA159" s="25">
        <f>IF(U159&gt;=0.6, 1, 0)</f>
        <v>0</v>
      </c>
      <c r="AB159" s="25">
        <f>IF(U159&gt;=0.7, 1, 0)</f>
        <v>0</v>
      </c>
      <c r="AC159" s="25">
        <f>IF(U159&gt;=0.8, 1, 0)</f>
        <v>0</v>
      </c>
      <c r="AD159" s="55">
        <f>IF(U159&gt;=0.9, 1, 0)</f>
        <v>0</v>
      </c>
    </row>
    <row r="160" spans="1:30" ht="20" customHeight="1" x14ac:dyDescent="0.2">
      <c r="A160" s="20" t="s">
        <v>50</v>
      </c>
      <c r="B160" s="33" t="str">
        <f>SUBSTITUTE(A160,"/Users/timomiessen/Desktop/imagesdk/blackmen1/","Image_")</f>
        <v>Image_BM_137.jpg</v>
      </c>
      <c r="C160" s="63" t="s">
        <v>4</v>
      </c>
      <c r="D160" s="22" t="s">
        <v>2973</v>
      </c>
      <c r="E160" s="23">
        <v>0</v>
      </c>
      <c r="F160" s="23">
        <v>1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 cm="1">
        <f t="array" ref="R160">_xlfn.IFS(H160=1,1,K160=1,1,L160=1,1,M160=1,1,N160=1,1,P160=1,1,TRUE,0)</f>
        <v>0</v>
      </c>
      <c r="S160" s="64">
        <f>IF(AND(G160=1,R160=1),0,R160)</f>
        <v>0</v>
      </c>
      <c r="T160" s="24" t="s">
        <v>1535</v>
      </c>
      <c r="U160" s="49">
        <f>SUBSTITUTE(T160,".",",")*1</f>
        <v>1.9004529807716601E-2</v>
      </c>
      <c r="V160" s="54">
        <f>IF(U160&gt;=0.1, 1, 0)</f>
        <v>0</v>
      </c>
      <c r="W160" s="25">
        <f>IF(U160&gt;=0.2, 1, 0)</f>
        <v>0</v>
      </c>
      <c r="X160" s="25">
        <f>IF(U160&gt;=0.3, 1, 0)</f>
        <v>0</v>
      </c>
      <c r="Y160" s="25">
        <f>IF(U160&gt;=0.4, 1, 0)</f>
        <v>0</v>
      </c>
      <c r="Z160" s="25">
        <f>IF(U160&gt;=0.5, 1, 0)</f>
        <v>0</v>
      </c>
      <c r="AA160" s="25">
        <f>IF(U160&gt;=0.6, 1, 0)</f>
        <v>0</v>
      </c>
      <c r="AB160" s="25">
        <f>IF(U160&gt;=0.7, 1, 0)</f>
        <v>0</v>
      </c>
      <c r="AC160" s="25">
        <f>IF(U160&gt;=0.8, 1, 0)</f>
        <v>0</v>
      </c>
      <c r="AD160" s="55">
        <f>IF(U160&gt;=0.9, 1, 0)</f>
        <v>0</v>
      </c>
    </row>
    <row r="161" spans="1:30" ht="20" customHeight="1" x14ac:dyDescent="0.2">
      <c r="A161" s="20" t="s">
        <v>51</v>
      </c>
      <c r="B161" s="33" t="str">
        <f>SUBSTITUTE(A161,"/Users/timomiessen/Desktop/imagesdk/blackmen1/","Image_")</f>
        <v>Image_BM_138.jpg</v>
      </c>
      <c r="C161" s="63" t="s">
        <v>4</v>
      </c>
      <c r="D161" s="22" t="s">
        <v>2973</v>
      </c>
      <c r="E161" s="23">
        <v>0</v>
      </c>
      <c r="F161" s="23">
        <v>1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 cm="1">
        <f t="array" ref="R161">_xlfn.IFS(H161=1,1,K161=1,1,L161=1,1,M161=1,1,N161=1,1,P161=1,1,TRUE,0)</f>
        <v>0</v>
      </c>
      <c r="S161" s="64">
        <f>IF(AND(G161=1,R161=1),0,R161)</f>
        <v>0</v>
      </c>
      <c r="T161" s="24" t="s">
        <v>1536</v>
      </c>
      <c r="U161" s="49">
        <f>SUBSTITUTE(T161,".",",")*1</f>
        <v>6.6170606296509504E-3</v>
      </c>
      <c r="V161" s="54">
        <f>IF(U161&gt;=0.1, 1, 0)</f>
        <v>0</v>
      </c>
      <c r="W161" s="25">
        <f>IF(U161&gt;=0.2, 1, 0)</f>
        <v>0</v>
      </c>
      <c r="X161" s="25">
        <f>IF(U161&gt;=0.3, 1, 0)</f>
        <v>0</v>
      </c>
      <c r="Y161" s="25">
        <f>IF(U161&gt;=0.4, 1, 0)</f>
        <v>0</v>
      </c>
      <c r="Z161" s="25">
        <f>IF(U161&gt;=0.5, 1, 0)</f>
        <v>0</v>
      </c>
      <c r="AA161" s="25">
        <f>IF(U161&gt;=0.6, 1, 0)</f>
        <v>0</v>
      </c>
      <c r="AB161" s="25">
        <f>IF(U161&gt;=0.7, 1, 0)</f>
        <v>0</v>
      </c>
      <c r="AC161" s="25">
        <f>IF(U161&gt;=0.8, 1, 0)</f>
        <v>0</v>
      </c>
      <c r="AD161" s="55">
        <f>IF(U161&gt;=0.9, 1, 0)</f>
        <v>0</v>
      </c>
    </row>
    <row r="162" spans="1:30" ht="20" customHeight="1" x14ac:dyDescent="0.2">
      <c r="A162" s="20" t="s">
        <v>52</v>
      </c>
      <c r="B162" s="33" t="str">
        <f>SUBSTITUTE(A162,"/Users/timomiessen/Desktop/imagesdk/blackmen1/","Image_")</f>
        <v>Image_BM_139.jpg</v>
      </c>
      <c r="C162" s="63" t="s">
        <v>4</v>
      </c>
      <c r="D162" s="22" t="s">
        <v>2973</v>
      </c>
      <c r="E162" s="23">
        <v>0</v>
      </c>
      <c r="F162" s="23">
        <v>1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 cm="1">
        <f t="array" ref="R162">_xlfn.IFS(H162=1,1,K162=1,1,L162=1,1,M162=1,1,N162=1,1,P162=1,1,TRUE,0)</f>
        <v>0</v>
      </c>
      <c r="S162" s="64">
        <f>IF(AND(G162=1,R162=1),0,R162)</f>
        <v>0</v>
      </c>
      <c r="T162" s="24" t="s">
        <v>1537</v>
      </c>
      <c r="U162" s="49">
        <f>SUBSTITUTE(T162,".",",")*1</f>
        <v>1.4942822046577899E-2</v>
      </c>
      <c r="V162" s="54">
        <f>IF(U162&gt;=0.1, 1, 0)</f>
        <v>0</v>
      </c>
      <c r="W162" s="25">
        <f>IF(U162&gt;=0.2, 1, 0)</f>
        <v>0</v>
      </c>
      <c r="X162" s="25">
        <f>IF(U162&gt;=0.3, 1, 0)</f>
        <v>0</v>
      </c>
      <c r="Y162" s="25">
        <f>IF(U162&gt;=0.4, 1, 0)</f>
        <v>0</v>
      </c>
      <c r="Z162" s="25">
        <f>IF(U162&gt;=0.5, 1, 0)</f>
        <v>0</v>
      </c>
      <c r="AA162" s="25">
        <f>IF(U162&gt;=0.6, 1, 0)</f>
        <v>0</v>
      </c>
      <c r="AB162" s="25">
        <f>IF(U162&gt;=0.7, 1, 0)</f>
        <v>0</v>
      </c>
      <c r="AC162" s="25">
        <f>IF(U162&gt;=0.8, 1, 0)</f>
        <v>0</v>
      </c>
      <c r="AD162" s="55">
        <f>IF(U162&gt;=0.9, 1, 0)</f>
        <v>0</v>
      </c>
    </row>
    <row r="163" spans="1:30" ht="20" customHeight="1" x14ac:dyDescent="0.2">
      <c r="A163" s="20" t="s">
        <v>53</v>
      </c>
      <c r="B163" s="33" t="str">
        <f>SUBSTITUTE(A163,"/Users/timomiessen/Desktop/imagesdk/blackmen1/","Image_")</f>
        <v>Image_BM_14.jpg</v>
      </c>
      <c r="C163" s="63" t="s">
        <v>4</v>
      </c>
      <c r="D163" s="22" t="s">
        <v>2973</v>
      </c>
      <c r="E163" s="23">
        <v>1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 cm="1">
        <f t="array" ref="R163">_xlfn.IFS(H163=1,1,K163=1,1,L163=1,1,M163=1,1,N163=1,1,P163=1,1,TRUE,0)</f>
        <v>0</v>
      </c>
      <c r="S163" s="64">
        <f>IF(AND(G163=1,R163=1),0,R163)</f>
        <v>0</v>
      </c>
      <c r="T163" s="24" t="s">
        <v>1538</v>
      </c>
      <c r="U163" s="49">
        <f>SUBSTITUTE(T163,".",",")*1</f>
        <v>4.7604048624634701E-2</v>
      </c>
      <c r="V163" s="54">
        <f>IF(U163&gt;=0.1, 1, 0)</f>
        <v>0</v>
      </c>
      <c r="W163" s="25">
        <f>IF(U163&gt;=0.2, 1, 0)</f>
        <v>0</v>
      </c>
      <c r="X163" s="25">
        <f>IF(U163&gt;=0.3, 1, 0)</f>
        <v>0</v>
      </c>
      <c r="Y163" s="25">
        <f>IF(U163&gt;=0.4, 1, 0)</f>
        <v>0</v>
      </c>
      <c r="Z163" s="25">
        <f>IF(U163&gt;=0.5, 1, 0)</f>
        <v>0</v>
      </c>
      <c r="AA163" s="25">
        <f>IF(U163&gt;=0.6, 1, 0)</f>
        <v>0</v>
      </c>
      <c r="AB163" s="25">
        <f>IF(U163&gt;=0.7, 1, 0)</f>
        <v>0</v>
      </c>
      <c r="AC163" s="25">
        <f>IF(U163&gt;=0.8, 1, 0)</f>
        <v>0</v>
      </c>
      <c r="AD163" s="55">
        <f>IF(U163&gt;=0.9, 1, 0)</f>
        <v>0</v>
      </c>
    </row>
    <row r="164" spans="1:30" ht="20" customHeight="1" x14ac:dyDescent="0.2">
      <c r="A164" s="20" t="s">
        <v>54</v>
      </c>
      <c r="B164" s="33" t="str">
        <f>SUBSTITUTE(A164,"/Users/timomiessen/Desktop/imagesdk/blackmen1/","Image_")</f>
        <v>Image_BM_140.jpg</v>
      </c>
      <c r="C164" s="63" t="s">
        <v>4</v>
      </c>
      <c r="D164" s="22" t="s">
        <v>2973</v>
      </c>
      <c r="E164" s="23">
        <v>0</v>
      </c>
      <c r="F164" s="23">
        <v>1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 cm="1">
        <f t="array" ref="R164">_xlfn.IFS(H164=1,1,K164=1,1,L164=1,1,M164=1,1,N164=1,1,P164=1,1,TRUE,0)</f>
        <v>0</v>
      </c>
      <c r="S164" s="64">
        <f>IF(AND(G164=1,R164=1),0,R164)</f>
        <v>0</v>
      </c>
      <c r="T164" s="24" t="s">
        <v>1539</v>
      </c>
      <c r="U164" s="49">
        <f>SUBSTITUTE(T164,".",",")*1</f>
        <v>3.3600975293666098E-3</v>
      </c>
      <c r="V164" s="54">
        <f>IF(U164&gt;=0.1, 1, 0)</f>
        <v>0</v>
      </c>
      <c r="W164" s="25">
        <f>IF(U164&gt;=0.2, 1, 0)</f>
        <v>0</v>
      </c>
      <c r="X164" s="25">
        <f>IF(U164&gt;=0.3, 1, 0)</f>
        <v>0</v>
      </c>
      <c r="Y164" s="25">
        <f>IF(U164&gt;=0.4, 1, 0)</f>
        <v>0</v>
      </c>
      <c r="Z164" s="25">
        <f>IF(U164&gt;=0.5, 1, 0)</f>
        <v>0</v>
      </c>
      <c r="AA164" s="25">
        <f>IF(U164&gt;=0.6, 1, 0)</f>
        <v>0</v>
      </c>
      <c r="AB164" s="25">
        <f>IF(U164&gt;=0.7, 1, 0)</f>
        <v>0</v>
      </c>
      <c r="AC164" s="25">
        <f>IF(U164&gt;=0.8, 1, 0)</f>
        <v>0</v>
      </c>
      <c r="AD164" s="55">
        <f>IF(U164&gt;=0.9, 1, 0)</f>
        <v>0</v>
      </c>
    </row>
    <row r="165" spans="1:30" ht="20" customHeight="1" x14ac:dyDescent="0.2">
      <c r="A165" s="20" t="s">
        <v>55</v>
      </c>
      <c r="B165" s="33" t="str">
        <f>SUBSTITUTE(A165,"/Users/timomiessen/Desktop/imagesdk/blackmen1/","Image_")</f>
        <v>Image_BM_141.jpg</v>
      </c>
      <c r="C165" s="63" t="s">
        <v>4</v>
      </c>
      <c r="D165" s="22" t="s">
        <v>2973</v>
      </c>
      <c r="E165" s="23">
        <v>0</v>
      </c>
      <c r="F165" s="23">
        <v>1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 cm="1">
        <f t="array" ref="R165">_xlfn.IFS(H165=1,1,K165=1,1,L165=1,1,M165=1,1,N165=1,1,P165=1,1,TRUE,0)</f>
        <v>0</v>
      </c>
      <c r="S165" s="64">
        <f>IF(AND(G165=1,R165=1),0,R165)</f>
        <v>0</v>
      </c>
      <c r="T165" s="24" t="s">
        <v>1540</v>
      </c>
      <c r="U165" s="49">
        <f>SUBSTITUTE(T165,".",",")*1</f>
        <v>1.74584712367504E-2</v>
      </c>
      <c r="V165" s="54">
        <f>IF(U165&gt;=0.1, 1, 0)</f>
        <v>0</v>
      </c>
      <c r="W165" s="25">
        <f>IF(U165&gt;=0.2, 1, 0)</f>
        <v>0</v>
      </c>
      <c r="X165" s="25">
        <f>IF(U165&gt;=0.3, 1, 0)</f>
        <v>0</v>
      </c>
      <c r="Y165" s="25">
        <f>IF(U165&gt;=0.4, 1, 0)</f>
        <v>0</v>
      </c>
      <c r="Z165" s="25">
        <f>IF(U165&gt;=0.5, 1, 0)</f>
        <v>0</v>
      </c>
      <c r="AA165" s="25">
        <f>IF(U165&gt;=0.6, 1, 0)</f>
        <v>0</v>
      </c>
      <c r="AB165" s="25">
        <f>IF(U165&gt;=0.7, 1, 0)</f>
        <v>0</v>
      </c>
      <c r="AC165" s="25">
        <f>IF(U165&gt;=0.8, 1, 0)</f>
        <v>0</v>
      </c>
      <c r="AD165" s="55">
        <f>IF(U165&gt;=0.9, 1, 0)</f>
        <v>0</v>
      </c>
    </row>
    <row r="166" spans="1:30" ht="20" customHeight="1" x14ac:dyDescent="0.2">
      <c r="A166" s="20" t="s">
        <v>56</v>
      </c>
      <c r="B166" s="33" t="str">
        <f>SUBSTITUTE(A166,"/Users/timomiessen/Desktop/imagesdk/blackmen1/","Image_")</f>
        <v>Image_BM_142.jpg</v>
      </c>
      <c r="C166" s="63" t="s">
        <v>4</v>
      </c>
      <c r="D166" s="22" t="s">
        <v>2973</v>
      </c>
      <c r="E166" s="23">
        <v>0</v>
      </c>
      <c r="F166" s="23">
        <v>1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 cm="1">
        <f t="array" ref="R166">_xlfn.IFS(H166=1,1,K166=1,1,L166=1,1,M166=1,1,N166=1,1,P166=1,1,TRUE,0)</f>
        <v>0</v>
      </c>
      <c r="S166" s="64">
        <f>IF(AND(G166=1,R166=1),0,R166)</f>
        <v>0</v>
      </c>
      <c r="T166" s="24" t="s">
        <v>1541</v>
      </c>
      <c r="U166" s="49">
        <f>SUBSTITUTE(T166,".",",")*1</f>
        <v>9.8343521822243894E-3</v>
      </c>
      <c r="V166" s="54">
        <f>IF(U166&gt;=0.1, 1, 0)</f>
        <v>0</v>
      </c>
      <c r="W166" s="25">
        <f>IF(U166&gt;=0.2, 1, 0)</f>
        <v>0</v>
      </c>
      <c r="X166" s="25">
        <f>IF(U166&gt;=0.3, 1, 0)</f>
        <v>0</v>
      </c>
      <c r="Y166" s="25">
        <f>IF(U166&gt;=0.4, 1, 0)</f>
        <v>0</v>
      </c>
      <c r="Z166" s="25">
        <f>IF(U166&gt;=0.5, 1, 0)</f>
        <v>0</v>
      </c>
      <c r="AA166" s="25">
        <f>IF(U166&gt;=0.6, 1, 0)</f>
        <v>0</v>
      </c>
      <c r="AB166" s="25">
        <f>IF(U166&gt;=0.7, 1, 0)</f>
        <v>0</v>
      </c>
      <c r="AC166" s="25">
        <f>IF(U166&gt;=0.8, 1, 0)</f>
        <v>0</v>
      </c>
      <c r="AD166" s="55">
        <f>IF(U166&gt;=0.9, 1, 0)</f>
        <v>0</v>
      </c>
    </row>
    <row r="167" spans="1:30" ht="20" customHeight="1" x14ac:dyDescent="0.2">
      <c r="A167" s="20" t="s">
        <v>57</v>
      </c>
      <c r="B167" s="33" t="str">
        <f>SUBSTITUTE(A167,"/Users/timomiessen/Desktop/imagesdk/blackmen1/","Image_")</f>
        <v>Image_BM_143.jpg</v>
      </c>
      <c r="C167" s="63" t="s">
        <v>4</v>
      </c>
      <c r="D167" s="22" t="s">
        <v>2973</v>
      </c>
      <c r="E167" s="23">
        <v>0</v>
      </c>
      <c r="F167" s="23">
        <v>1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 cm="1">
        <f t="array" ref="R167">_xlfn.IFS(H167=1,1,K167=1,1,L167=1,1,M167=1,1,N167=1,1,P167=1,1,TRUE,0)</f>
        <v>0</v>
      </c>
      <c r="S167" s="64">
        <f>IF(AND(G167=1,R167=1),0,R167)</f>
        <v>0</v>
      </c>
      <c r="T167" s="24" t="s">
        <v>1542</v>
      </c>
      <c r="U167" s="49">
        <f>SUBSTITUTE(T167,".",",")*1</f>
        <v>3.8279676227830298E-3</v>
      </c>
      <c r="V167" s="54">
        <f>IF(U167&gt;=0.1, 1, 0)</f>
        <v>0</v>
      </c>
      <c r="W167" s="25">
        <f>IF(U167&gt;=0.2, 1, 0)</f>
        <v>0</v>
      </c>
      <c r="X167" s="25">
        <f>IF(U167&gt;=0.3, 1, 0)</f>
        <v>0</v>
      </c>
      <c r="Y167" s="25">
        <f>IF(U167&gt;=0.4, 1, 0)</f>
        <v>0</v>
      </c>
      <c r="Z167" s="25">
        <f>IF(U167&gt;=0.5, 1, 0)</f>
        <v>0</v>
      </c>
      <c r="AA167" s="25">
        <f>IF(U167&gt;=0.6, 1, 0)</f>
        <v>0</v>
      </c>
      <c r="AB167" s="25">
        <f>IF(U167&gt;=0.7, 1, 0)</f>
        <v>0</v>
      </c>
      <c r="AC167" s="25">
        <f>IF(U167&gt;=0.8, 1, 0)</f>
        <v>0</v>
      </c>
      <c r="AD167" s="55">
        <f>IF(U167&gt;=0.9, 1, 0)</f>
        <v>0</v>
      </c>
    </row>
    <row r="168" spans="1:30" ht="20" customHeight="1" x14ac:dyDescent="0.2">
      <c r="A168" s="20" t="s">
        <v>58</v>
      </c>
      <c r="B168" s="33" t="str">
        <f>SUBSTITUTE(A168,"/Users/timomiessen/Desktop/imagesdk/blackmen1/","Image_")</f>
        <v>Image_BM_144.jpg</v>
      </c>
      <c r="C168" s="63" t="s">
        <v>4</v>
      </c>
      <c r="D168" s="22" t="s">
        <v>2973</v>
      </c>
      <c r="E168" s="23">
        <v>0</v>
      </c>
      <c r="F168" s="23">
        <v>1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 cm="1">
        <f t="array" ref="R168">_xlfn.IFS(H168=1,1,K168=1,1,L168=1,1,M168=1,1,N168=1,1,P168=1,1,TRUE,0)</f>
        <v>0</v>
      </c>
      <c r="S168" s="64">
        <f>IF(AND(G168=1,R168=1),0,R168)</f>
        <v>0</v>
      </c>
      <c r="T168" s="24" t="s">
        <v>1543</v>
      </c>
      <c r="U168" s="49">
        <f>SUBSTITUTE(T168,".",",")*1</f>
        <v>2.5928579270839601E-2</v>
      </c>
      <c r="V168" s="54">
        <f>IF(U168&gt;=0.1, 1, 0)</f>
        <v>0</v>
      </c>
      <c r="W168" s="25">
        <f>IF(U168&gt;=0.2, 1, 0)</f>
        <v>0</v>
      </c>
      <c r="X168" s="25">
        <f>IF(U168&gt;=0.3, 1, 0)</f>
        <v>0</v>
      </c>
      <c r="Y168" s="25">
        <f>IF(U168&gt;=0.4, 1, 0)</f>
        <v>0</v>
      </c>
      <c r="Z168" s="25">
        <f>IF(U168&gt;=0.5, 1, 0)</f>
        <v>0</v>
      </c>
      <c r="AA168" s="25">
        <f>IF(U168&gt;=0.6, 1, 0)</f>
        <v>0</v>
      </c>
      <c r="AB168" s="25">
        <f>IF(U168&gt;=0.7, 1, 0)</f>
        <v>0</v>
      </c>
      <c r="AC168" s="25">
        <f>IF(U168&gt;=0.8, 1, 0)</f>
        <v>0</v>
      </c>
      <c r="AD168" s="55">
        <f>IF(U168&gt;=0.9, 1, 0)</f>
        <v>0</v>
      </c>
    </row>
    <row r="169" spans="1:30" ht="20" customHeight="1" x14ac:dyDescent="0.2">
      <c r="A169" s="20" t="s">
        <v>59</v>
      </c>
      <c r="B169" s="33" t="str">
        <f>SUBSTITUTE(A169,"/Users/timomiessen/Desktop/imagesdk/blackmen1/","Image_")</f>
        <v>Image_BM_145.jpg</v>
      </c>
      <c r="C169" s="63" t="s">
        <v>4</v>
      </c>
      <c r="D169" s="22" t="s">
        <v>2973</v>
      </c>
      <c r="E169" s="23">
        <v>0</v>
      </c>
      <c r="F169" s="23">
        <v>1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 cm="1">
        <f t="array" ref="R169">_xlfn.IFS(H169=1,1,K169=1,1,L169=1,1,M169=1,1,N169=1,1,P169=1,1,TRUE,0)</f>
        <v>0</v>
      </c>
      <c r="S169" s="64">
        <f>IF(AND(G169=1,R169=1),0,R169)</f>
        <v>0</v>
      </c>
      <c r="T169" s="24" t="s">
        <v>1544</v>
      </c>
      <c r="U169" s="49">
        <f>SUBSTITUTE(T169,".",",")*1</f>
        <v>4.9043560400605202E-2</v>
      </c>
      <c r="V169" s="54">
        <f>IF(U169&gt;=0.1, 1, 0)</f>
        <v>0</v>
      </c>
      <c r="W169" s="25">
        <f>IF(U169&gt;=0.2, 1, 0)</f>
        <v>0</v>
      </c>
      <c r="X169" s="25">
        <f>IF(U169&gt;=0.3, 1, 0)</f>
        <v>0</v>
      </c>
      <c r="Y169" s="25">
        <f>IF(U169&gt;=0.4, 1, 0)</f>
        <v>0</v>
      </c>
      <c r="Z169" s="25">
        <f>IF(U169&gt;=0.5, 1, 0)</f>
        <v>0</v>
      </c>
      <c r="AA169" s="25">
        <f>IF(U169&gt;=0.6, 1, 0)</f>
        <v>0</v>
      </c>
      <c r="AB169" s="25">
        <f>IF(U169&gt;=0.7, 1, 0)</f>
        <v>0</v>
      </c>
      <c r="AC169" s="25">
        <f>IF(U169&gt;=0.8, 1, 0)</f>
        <v>0</v>
      </c>
      <c r="AD169" s="55">
        <f>IF(U169&gt;=0.9, 1, 0)</f>
        <v>0</v>
      </c>
    </row>
    <row r="170" spans="1:30" ht="20" customHeight="1" x14ac:dyDescent="0.2">
      <c r="A170" s="20" t="s">
        <v>60</v>
      </c>
      <c r="B170" s="33" t="str">
        <f>SUBSTITUTE(A170,"/Users/timomiessen/Desktop/imagesdk/blackmen1/","Image_")</f>
        <v>Image_BM_146.jpg</v>
      </c>
      <c r="C170" s="63" t="s">
        <v>4</v>
      </c>
      <c r="D170" s="22" t="s">
        <v>2973</v>
      </c>
      <c r="E170" s="23">
        <v>0</v>
      </c>
      <c r="F170" s="23">
        <v>1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 cm="1">
        <f t="array" ref="R170">_xlfn.IFS(H170=1,1,K170=1,1,L170=1,1,M170=1,1,N170=1,1,P170=1,1,TRUE,0)</f>
        <v>0</v>
      </c>
      <c r="S170" s="64">
        <f>IF(AND(G170=1,R170=1),0,R170)</f>
        <v>0</v>
      </c>
      <c r="T170" s="24" t="s">
        <v>1545</v>
      </c>
      <c r="U170" s="49">
        <f>SUBSTITUTE(T170,".",",")*1</f>
        <v>1.84455919079482E-2</v>
      </c>
      <c r="V170" s="54">
        <f>IF(U170&gt;=0.1, 1, 0)</f>
        <v>0</v>
      </c>
      <c r="W170" s="25">
        <f>IF(U170&gt;=0.2, 1, 0)</f>
        <v>0</v>
      </c>
      <c r="X170" s="25">
        <f>IF(U170&gt;=0.3, 1, 0)</f>
        <v>0</v>
      </c>
      <c r="Y170" s="25">
        <f>IF(U170&gt;=0.4, 1, 0)</f>
        <v>0</v>
      </c>
      <c r="Z170" s="25">
        <f>IF(U170&gt;=0.5, 1, 0)</f>
        <v>0</v>
      </c>
      <c r="AA170" s="25">
        <f>IF(U170&gt;=0.6, 1, 0)</f>
        <v>0</v>
      </c>
      <c r="AB170" s="25">
        <f>IF(U170&gt;=0.7, 1, 0)</f>
        <v>0</v>
      </c>
      <c r="AC170" s="25">
        <f>IF(U170&gt;=0.8, 1, 0)</f>
        <v>0</v>
      </c>
      <c r="AD170" s="55">
        <f>IF(U170&gt;=0.9, 1, 0)</f>
        <v>0</v>
      </c>
    </row>
    <row r="171" spans="1:30" ht="20" customHeight="1" x14ac:dyDescent="0.2">
      <c r="A171" s="20" t="s">
        <v>61</v>
      </c>
      <c r="B171" s="33" t="str">
        <f>SUBSTITUTE(A171,"/Users/timomiessen/Desktop/imagesdk/blackmen1/","Image_")</f>
        <v>Image_BM_147.jpg</v>
      </c>
      <c r="C171" s="63" t="s">
        <v>4</v>
      </c>
      <c r="D171" s="22" t="s">
        <v>2973</v>
      </c>
      <c r="E171" s="23">
        <v>0</v>
      </c>
      <c r="F171" s="23">
        <v>1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 cm="1">
        <f t="array" ref="R171">_xlfn.IFS(H171=1,1,K171=1,1,L171=1,1,M171=1,1,N171=1,1,P171=1,1,TRUE,0)</f>
        <v>0</v>
      </c>
      <c r="S171" s="64">
        <f>IF(AND(G171=1,R171=1),0,R171)</f>
        <v>0</v>
      </c>
      <c r="T171" s="24" t="s">
        <v>1546</v>
      </c>
      <c r="U171" s="49">
        <f>SUBSTITUTE(T171,".",",")*1</f>
        <v>2.3523673880845301E-2</v>
      </c>
      <c r="V171" s="54">
        <f>IF(U171&gt;=0.1, 1, 0)</f>
        <v>0</v>
      </c>
      <c r="W171" s="25">
        <f>IF(U171&gt;=0.2, 1, 0)</f>
        <v>0</v>
      </c>
      <c r="X171" s="25">
        <f>IF(U171&gt;=0.3, 1, 0)</f>
        <v>0</v>
      </c>
      <c r="Y171" s="25">
        <f>IF(U171&gt;=0.4, 1, 0)</f>
        <v>0</v>
      </c>
      <c r="Z171" s="25">
        <f>IF(U171&gt;=0.5, 1, 0)</f>
        <v>0</v>
      </c>
      <c r="AA171" s="25">
        <f>IF(U171&gt;=0.6, 1, 0)</f>
        <v>0</v>
      </c>
      <c r="AB171" s="25">
        <f>IF(U171&gt;=0.7, 1, 0)</f>
        <v>0</v>
      </c>
      <c r="AC171" s="25">
        <f>IF(U171&gt;=0.8, 1, 0)</f>
        <v>0</v>
      </c>
      <c r="AD171" s="55">
        <f>IF(U171&gt;=0.9, 1, 0)</f>
        <v>0</v>
      </c>
    </row>
    <row r="172" spans="1:30" ht="20" customHeight="1" x14ac:dyDescent="0.2">
      <c r="A172" s="20" t="s">
        <v>62</v>
      </c>
      <c r="B172" s="33" t="str">
        <f>SUBSTITUTE(A172,"/Users/timomiessen/Desktop/imagesdk/blackmen1/","Image_")</f>
        <v>Image_BM_148.jpg</v>
      </c>
      <c r="C172" s="63" t="s">
        <v>4</v>
      </c>
      <c r="D172" s="22" t="s">
        <v>2973</v>
      </c>
      <c r="E172" s="23">
        <v>0</v>
      </c>
      <c r="F172" s="23">
        <v>1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 cm="1">
        <f t="array" ref="R172">_xlfn.IFS(H172=1,1,K172=1,1,L172=1,1,M172=1,1,N172=1,1,P172=1,1,TRUE,0)</f>
        <v>0</v>
      </c>
      <c r="S172" s="64">
        <f>IF(AND(G172=1,R172=1),0,R172)</f>
        <v>0</v>
      </c>
      <c r="T172" s="24" t="s">
        <v>1547</v>
      </c>
      <c r="U172" s="49">
        <f>SUBSTITUTE(T172,".",",")*1</f>
        <v>2.9441410675644802E-2</v>
      </c>
      <c r="V172" s="54">
        <f>IF(U172&gt;=0.1, 1, 0)</f>
        <v>0</v>
      </c>
      <c r="W172" s="25">
        <f>IF(U172&gt;=0.2, 1, 0)</f>
        <v>0</v>
      </c>
      <c r="X172" s="25">
        <f>IF(U172&gt;=0.3, 1, 0)</f>
        <v>0</v>
      </c>
      <c r="Y172" s="25">
        <f>IF(U172&gt;=0.4, 1, 0)</f>
        <v>0</v>
      </c>
      <c r="Z172" s="25">
        <f>IF(U172&gt;=0.5, 1, 0)</f>
        <v>0</v>
      </c>
      <c r="AA172" s="25">
        <f>IF(U172&gt;=0.6, 1, 0)</f>
        <v>0</v>
      </c>
      <c r="AB172" s="25">
        <f>IF(U172&gt;=0.7, 1, 0)</f>
        <v>0</v>
      </c>
      <c r="AC172" s="25">
        <f>IF(U172&gt;=0.8, 1, 0)</f>
        <v>0</v>
      </c>
      <c r="AD172" s="55">
        <f>IF(U172&gt;=0.9, 1, 0)</f>
        <v>0</v>
      </c>
    </row>
    <row r="173" spans="1:30" ht="20" customHeight="1" x14ac:dyDescent="0.2">
      <c r="A173" s="20" t="s">
        <v>63</v>
      </c>
      <c r="B173" s="33" t="str">
        <f>SUBSTITUTE(A173,"/Users/timomiessen/Desktop/imagesdk/blackmen1/","Image_")</f>
        <v>Image_BM_149.jpg</v>
      </c>
      <c r="C173" s="63" t="s">
        <v>4</v>
      </c>
      <c r="D173" s="22" t="s">
        <v>2973</v>
      </c>
      <c r="E173" s="23">
        <v>0</v>
      </c>
      <c r="F173" s="23">
        <v>1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 cm="1">
        <f t="array" ref="R173">_xlfn.IFS(H173=1,1,K173=1,1,L173=1,1,M173=1,1,N173=1,1,P173=1,1,TRUE,0)</f>
        <v>0</v>
      </c>
      <c r="S173" s="64">
        <f>IF(AND(G173=1,R173=1),0,R173)</f>
        <v>0</v>
      </c>
      <c r="T173" s="24" t="s">
        <v>1548</v>
      </c>
      <c r="U173" s="49">
        <f>SUBSTITUTE(T173,".",",")*1</f>
        <v>1.8999259918928101E-2</v>
      </c>
      <c r="V173" s="54">
        <f>IF(U173&gt;=0.1, 1, 0)</f>
        <v>0</v>
      </c>
      <c r="W173" s="25">
        <f>IF(U173&gt;=0.2, 1, 0)</f>
        <v>0</v>
      </c>
      <c r="X173" s="25">
        <f>IF(U173&gt;=0.3, 1, 0)</f>
        <v>0</v>
      </c>
      <c r="Y173" s="25">
        <f>IF(U173&gt;=0.4, 1, 0)</f>
        <v>0</v>
      </c>
      <c r="Z173" s="25">
        <f>IF(U173&gt;=0.5, 1, 0)</f>
        <v>0</v>
      </c>
      <c r="AA173" s="25">
        <f>IF(U173&gt;=0.6, 1, 0)</f>
        <v>0</v>
      </c>
      <c r="AB173" s="25">
        <f>IF(U173&gt;=0.7, 1, 0)</f>
        <v>0</v>
      </c>
      <c r="AC173" s="25">
        <f>IF(U173&gt;=0.8, 1, 0)</f>
        <v>0</v>
      </c>
      <c r="AD173" s="55">
        <f>IF(U173&gt;=0.9, 1, 0)</f>
        <v>0</v>
      </c>
    </row>
    <row r="174" spans="1:30" ht="20" customHeight="1" x14ac:dyDescent="0.2">
      <c r="A174" s="20" t="s">
        <v>64</v>
      </c>
      <c r="B174" s="33" t="str">
        <f>SUBSTITUTE(A174,"/Users/timomiessen/Desktop/imagesdk/blackmen1/","Image_")</f>
        <v>Image_BM_15.jpg</v>
      </c>
      <c r="C174" s="63" t="s">
        <v>4</v>
      </c>
      <c r="D174" s="22" t="s">
        <v>2973</v>
      </c>
      <c r="E174" s="23">
        <v>1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 cm="1">
        <f t="array" ref="R174">_xlfn.IFS(H174=1,1,K174=1,1,L174=1,1,M174=1,1,N174=1,1,P174=1,1,TRUE,0)</f>
        <v>0</v>
      </c>
      <c r="S174" s="64">
        <f>IF(AND(G174=1,R174=1),0,R174)</f>
        <v>0</v>
      </c>
      <c r="T174" s="24" t="s">
        <v>1549</v>
      </c>
      <c r="U174" s="49">
        <f>SUBSTITUTE(T174,".",",")*1</f>
        <v>0.118632707744836</v>
      </c>
      <c r="V174" s="54">
        <f>IF(U174&gt;=0.1, 1, 0)</f>
        <v>1</v>
      </c>
      <c r="W174" s="25">
        <f>IF(U174&gt;=0.2, 1, 0)</f>
        <v>0</v>
      </c>
      <c r="X174" s="25">
        <f>IF(U174&gt;=0.3, 1, 0)</f>
        <v>0</v>
      </c>
      <c r="Y174" s="25">
        <f>IF(U174&gt;=0.4, 1, 0)</f>
        <v>0</v>
      </c>
      <c r="Z174" s="25">
        <f>IF(U174&gt;=0.5, 1, 0)</f>
        <v>0</v>
      </c>
      <c r="AA174" s="25">
        <f>IF(U174&gt;=0.6, 1, 0)</f>
        <v>0</v>
      </c>
      <c r="AB174" s="25">
        <f>IF(U174&gt;=0.7, 1, 0)</f>
        <v>0</v>
      </c>
      <c r="AC174" s="25">
        <f>IF(U174&gt;=0.8, 1, 0)</f>
        <v>0</v>
      </c>
      <c r="AD174" s="55">
        <f>IF(U174&gt;=0.9, 1, 0)</f>
        <v>0</v>
      </c>
    </row>
    <row r="175" spans="1:30" ht="20" customHeight="1" x14ac:dyDescent="0.2">
      <c r="A175" s="20" t="s">
        <v>65</v>
      </c>
      <c r="B175" s="33" t="str">
        <f>SUBSTITUTE(A175,"/Users/timomiessen/Desktop/imagesdk/blackmen1/","Image_")</f>
        <v>Image_BM_150.jpg</v>
      </c>
      <c r="C175" s="63" t="s">
        <v>4</v>
      </c>
      <c r="D175" s="22" t="s">
        <v>2973</v>
      </c>
      <c r="E175" s="23">
        <v>0</v>
      </c>
      <c r="F175" s="23">
        <v>1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 cm="1">
        <f t="array" ref="R175">_xlfn.IFS(H175=1,1,K175=1,1,L175=1,1,M175=1,1,N175=1,1,P175=1,1,TRUE,0)</f>
        <v>0</v>
      </c>
      <c r="S175" s="64">
        <f>IF(AND(G175=1,R175=1),0,R175)</f>
        <v>0</v>
      </c>
      <c r="T175" s="24" t="s">
        <v>1550</v>
      </c>
      <c r="U175" s="49">
        <f>SUBSTITUTE(T175,".",",")*1</f>
        <v>1.6565012512728499E-2</v>
      </c>
      <c r="V175" s="54">
        <f>IF(U175&gt;=0.1, 1, 0)</f>
        <v>0</v>
      </c>
      <c r="W175" s="25">
        <f>IF(U175&gt;=0.2, 1, 0)</f>
        <v>0</v>
      </c>
      <c r="X175" s="25">
        <f>IF(U175&gt;=0.3, 1, 0)</f>
        <v>0</v>
      </c>
      <c r="Y175" s="25">
        <f>IF(U175&gt;=0.4, 1, 0)</f>
        <v>0</v>
      </c>
      <c r="Z175" s="25">
        <f>IF(U175&gt;=0.5, 1, 0)</f>
        <v>0</v>
      </c>
      <c r="AA175" s="25">
        <f>IF(U175&gt;=0.6, 1, 0)</f>
        <v>0</v>
      </c>
      <c r="AB175" s="25">
        <f>IF(U175&gt;=0.7, 1, 0)</f>
        <v>0</v>
      </c>
      <c r="AC175" s="25">
        <f>IF(U175&gt;=0.8, 1, 0)</f>
        <v>0</v>
      </c>
      <c r="AD175" s="55">
        <f>IF(U175&gt;=0.9, 1, 0)</f>
        <v>0</v>
      </c>
    </row>
    <row r="176" spans="1:30" ht="20" customHeight="1" x14ac:dyDescent="0.2">
      <c r="A176" s="20" t="s">
        <v>66</v>
      </c>
      <c r="B176" s="33" t="str">
        <f>SUBSTITUTE(A176,"/Users/timomiessen/Desktop/imagesdk/blackmen1/","Image_")</f>
        <v>Image_BM_151.jpg</v>
      </c>
      <c r="C176" s="63" t="s">
        <v>4</v>
      </c>
      <c r="D176" s="22" t="s">
        <v>2973</v>
      </c>
      <c r="E176" s="23">
        <v>0</v>
      </c>
      <c r="F176" s="23">
        <v>1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 cm="1">
        <f t="array" ref="R176">_xlfn.IFS(H176=1,1,K176=1,1,L176=1,1,M176=1,1,N176=1,1,P176=1,1,TRUE,0)</f>
        <v>0</v>
      </c>
      <c r="S176" s="64">
        <f>IF(AND(G176=1,R176=1),0,R176)</f>
        <v>0</v>
      </c>
      <c r="T176" s="24" t="s">
        <v>1551</v>
      </c>
      <c r="U176" s="49">
        <f>SUBSTITUTE(T176,".",",")*1</f>
        <v>2.1649320144206199E-2</v>
      </c>
      <c r="V176" s="54">
        <f>IF(U176&gt;=0.1, 1, 0)</f>
        <v>0</v>
      </c>
      <c r="W176" s="25">
        <f>IF(U176&gt;=0.2, 1, 0)</f>
        <v>0</v>
      </c>
      <c r="X176" s="25">
        <f>IF(U176&gt;=0.3, 1, 0)</f>
        <v>0</v>
      </c>
      <c r="Y176" s="25">
        <f>IF(U176&gt;=0.4, 1, 0)</f>
        <v>0</v>
      </c>
      <c r="Z176" s="25">
        <f>IF(U176&gt;=0.5, 1, 0)</f>
        <v>0</v>
      </c>
      <c r="AA176" s="25">
        <f>IF(U176&gt;=0.6, 1, 0)</f>
        <v>0</v>
      </c>
      <c r="AB176" s="25">
        <f>IF(U176&gt;=0.7, 1, 0)</f>
        <v>0</v>
      </c>
      <c r="AC176" s="25">
        <f>IF(U176&gt;=0.8, 1, 0)</f>
        <v>0</v>
      </c>
      <c r="AD176" s="55">
        <f>IF(U176&gt;=0.9, 1, 0)</f>
        <v>0</v>
      </c>
    </row>
    <row r="177" spans="1:30" ht="20" customHeight="1" x14ac:dyDescent="0.2">
      <c r="A177" s="20" t="s">
        <v>67</v>
      </c>
      <c r="B177" s="33" t="str">
        <f>SUBSTITUTE(A177,"/Users/timomiessen/Desktop/imagesdk/blackmen1/","Image_")</f>
        <v>Image_BM_152.jpg</v>
      </c>
      <c r="C177" s="63" t="s">
        <v>4</v>
      </c>
      <c r="D177" s="22" t="s">
        <v>2973</v>
      </c>
      <c r="E177" s="23">
        <v>0</v>
      </c>
      <c r="F177" s="23">
        <v>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 cm="1">
        <f t="array" ref="R177">_xlfn.IFS(H177=1,1,K177=1,1,L177=1,1,M177=1,1,N177=1,1,P177=1,1,TRUE,0)</f>
        <v>0</v>
      </c>
      <c r="S177" s="64">
        <f>IF(AND(G177=1,R177=1),0,R177)</f>
        <v>0</v>
      </c>
      <c r="T177" s="24" t="s">
        <v>1552</v>
      </c>
      <c r="U177" s="49">
        <f>SUBSTITUTE(T177,".",",")*1</f>
        <v>1.1842707637697399E-2</v>
      </c>
      <c r="V177" s="54">
        <f>IF(U177&gt;=0.1, 1, 0)</f>
        <v>0</v>
      </c>
      <c r="W177" s="25">
        <f>IF(U177&gt;=0.2, 1, 0)</f>
        <v>0</v>
      </c>
      <c r="X177" s="25">
        <f>IF(U177&gt;=0.3, 1, 0)</f>
        <v>0</v>
      </c>
      <c r="Y177" s="25">
        <f>IF(U177&gt;=0.4, 1, 0)</f>
        <v>0</v>
      </c>
      <c r="Z177" s="25">
        <f>IF(U177&gt;=0.5, 1, 0)</f>
        <v>0</v>
      </c>
      <c r="AA177" s="25">
        <f>IF(U177&gt;=0.6, 1, 0)</f>
        <v>0</v>
      </c>
      <c r="AB177" s="25">
        <f>IF(U177&gt;=0.7, 1, 0)</f>
        <v>0</v>
      </c>
      <c r="AC177" s="25">
        <f>IF(U177&gt;=0.8, 1, 0)</f>
        <v>0</v>
      </c>
      <c r="AD177" s="55">
        <f>IF(U177&gt;=0.9, 1, 0)</f>
        <v>0</v>
      </c>
    </row>
    <row r="178" spans="1:30" ht="20" customHeight="1" x14ac:dyDescent="0.2">
      <c r="A178" s="20" t="s">
        <v>68</v>
      </c>
      <c r="B178" s="33" t="str">
        <f>SUBSTITUTE(A178,"/Users/timomiessen/Desktop/imagesdk/blackmen1/","Image_")</f>
        <v>Image_BM_153.jpg</v>
      </c>
      <c r="C178" s="63" t="s">
        <v>4</v>
      </c>
      <c r="D178" s="22" t="s">
        <v>2973</v>
      </c>
      <c r="E178" s="23">
        <v>0</v>
      </c>
      <c r="F178" s="23">
        <v>1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 cm="1">
        <f t="array" ref="R178">_xlfn.IFS(H178=1,1,K178=1,1,L178=1,1,M178=1,1,N178=1,1,P178=1,1,TRUE,0)</f>
        <v>0</v>
      </c>
      <c r="S178" s="64">
        <f>IF(AND(G178=1,R178=1),0,R178)</f>
        <v>0</v>
      </c>
      <c r="T178" s="24" t="s">
        <v>1553</v>
      </c>
      <c r="U178" s="49">
        <f>SUBSTITUTE(T178,".",",")*1</f>
        <v>1.52175077237188E-2</v>
      </c>
      <c r="V178" s="54">
        <f>IF(U178&gt;=0.1, 1, 0)</f>
        <v>0</v>
      </c>
      <c r="W178" s="25">
        <f>IF(U178&gt;=0.2, 1, 0)</f>
        <v>0</v>
      </c>
      <c r="X178" s="25">
        <f>IF(U178&gt;=0.3, 1, 0)</f>
        <v>0</v>
      </c>
      <c r="Y178" s="25">
        <f>IF(U178&gt;=0.4, 1, 0)</f>
        <v>0</v>
      </c>
      <c r="Z178" s="25">
        <f>IF(U178&gt;=0.5, 1, 0)</f>
        <v>0</v>
      </c>
      <c r="AA178" s="25">
        <f>IF(U178&gt;=0.6, 1, 0)</f>
        <v>0</v>
      </c>
      <c r="AB178" s="25">
        <f>IF(U178&gt;=0.7, 1, 0)</f>
        <v>0</v>
      </c>
      <c r="AC178" s="25">
        <f>IF(U178&gt;=0.8, 1, 0)</f>
        <v>0</v>
      </c>
      <c r="AD178" s="55">
        <f>IF(U178&gt;=0.9, 1, 0)</f>
        <v>0</v>
      </c>
    </row>
    <row r="179" spans="1:30" ht="20" customHeight="1" x14ac:dyDescent="0.2">
      <c r="A179" s="20" t="s">
        <v>69</v>
      </c>
      <c r="B179" s="33" t="str">
        <f>SUBSTITUTE(A179,"/Users/timomiessen/Desktop/imagesdk/blackmen1/","Image_")</f>
        <v>Image_BM_154.jpg</v>
      </c>
      <c r="C179" s="63" t="s">
        <v>4</v>
      </c>
      <c r="D179" s="22" t="s">
        <v>2973</v>
      </c>
      <c r="E179" s="23">
        <v>0</v>
      </c>
      <c r="F179" s="23">
        <v>1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 cm="1">
        <f t="array" ref="R179">_xlfn.IFS(H179=1,1,K179=1,1,L179=1,1,M179=1,1,N179=1,1,P179=1,1,TRUE,0)</f>
        <v>0</v>
      </c>
      <c r="S179" s="64">
        <f>IF(AND(G179=1,R179=1),0,R179)</f>
        <v>0</v>
      </c>
      <c r="T179" s="24" t="s">
        <v>1554</v>
      </c>
      <c r="U179" s="49">
        <f>SUBSTITUTE(T179,".",",")*1</f>
        <v>6.3725840300321496E-2</v>
      </c>
      <c r="V179" s="54">
        <f>IF(U179&gt;=0.1, 1, 0)</f>
        <v>0</v>
      </c>
      <c r="W179" s="25">
        <f>IF(U179&gt;=0.2, 1, 0)</f>
        <v>0</v>
      </c>
      <c r="X179" s="25">
        <f>IF(U179&gt;=0.3, 1, 0)</f>
        <v>0</v>
      </c>
      <c r="Y179" s="25">
        <f>IF(U179&gt;=0.4, 1, 0)</f>
        <v>0</v>
      </c>
      <c r="Z179" s="25">
        <f>IF(U179&gt;=0.5, 1, 0)</f>
        <v>0</v>
      </c>
      <c r="AA179" s="25">
        <f>IF(U179&gt;=0.6, 1, 0)</f>
        <v>0</v>
      </c>
      <c r="AB179" s="25">
        <f>IF(U179&gt;=0.7, 1, 0)</f>
        <v>0</v>
      </c>
      <c r="AC179" s="25">
        <f>IF(U179&gt;=0.8, 1, 0)</f>
        <v>0</v>
      </c>
      <c r="AD179" s="55">
        <f>IF(U179&gt;=0.9, 1, 0)</f>
        <v>0</v>
      </c>
    </row>
    <row r="180" spans="1:30" ht="20" customHeight="1" x14ac:dyDescent="0.2">
      <c r="A180" s="20" t="s">
        <v>70</v>
      </c>
      <c r="B180" s="33" t="str">
        <f>SUBSTITUTE(A180,"/Users/timomiessen/Desktop/imagesdk/blackmen1/","Image_")</f>
        <v>Image_BM_155.jpg</v>
      </c>
      <c r="C180" s="63" t="s">
        <v>4</v>
      </c>
      <c r="D180" s="22" t="s">
        <v>2973</v>
      </c>
      <c r="E180" s="23">
        <v>0</v>
      </c>
      <c r="F180" s="23">
        <v>1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 cm="1">
        <f t="array" ref="R180">_xlfn.IFS(H180=1,1,K180=1,1,L180=1,1,M180=1,1,N180=1,1,P180=1,1,TRUE,0)</f>
        <v>0</v>
      </c>
      <c r="S180" s="64">
        <f>IF(AND(G180=1,R180=1),0,R180)</f>
        <v>0</v>
      </c>
      <c r="T180" s="24" t="s">
        <v>1555</v>
      </c>
      <c r="U180" s="49">
        <f>SUBSTITUTE(T180,".",",")*1</f>
        <v>1.8698721192777101E-2</v>
      </c>
      <c r="V180" s="54">
        <f>IF(U180&gt;=0.1, 1, 0)</f>
        <v>0</v>
      </c>
      <c r="W180" s="25">
        <f>IF(U180&gt;=0.2, 1, 0)</f>
        <v>0</v>
      </c>
      <c r="X180" s="25">
        <f>IF(U180&gt;=0.3, 1, 0)</f>
        <v>0</v>
      </c>
      <c r="Y180" s="25">
        <f>IF(U180&gt;=0.4, 1, 0)</f>
        <v>0</v>
      </c>
      <c r="Z180" s="25">
        <f>IF(U180&gt;=0.5, 1, 0)</f>
        <v>0</v>
      </c>
      <c r="AA180" s="25">
        <f>IF(U180&gt;=0.6, 1, 0)</f>
        <v>0</v>
      </c>
      <c r="AB180" s="25">
        <f>IF(U180&gt;=0.7, 1, 0)</f>
        <v>0</v>
      </c>
      <c r="AC180" s="25">
        <f>IF(U180&gt;=0.8, 1, 0)</f>
        <v>0</v>
      </c>
      <c r="AD180" s="55">
        <f>IF(U180&gt;=0.9, 1, 0)</f>
        <v>0</v>
      </c>
    </row>
    <row r="181" spans="1:30" ht="20" customHeight="1" x14ac:dyDescent="0.2">
      <c r="A181" s="20" t="s">
        <v>71</v>
      </c>
      <c r="B181" s="33" t="str">
        <f>SUBSTITUTE(A181,"/Users/timomiessen/Desktop/imagesdk/blackmen1/","Image_")</f>
        <v>Image_BM_156.jpg</v>
      </c>
      <c r="C181" s="63" t="s">
        <v>4</v>
      </c>
      <c r="D181" s="22" t="s">
        <v>2973</v>
      </c>
      <c r="E181" s="23">
        <v>0</v>
      </c>
      <c r="F181" s="23">
        <v>1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 cm="1">
        <f t="array" ref="R181">_xlfn.IFS(H181=1,1,K181=1,1,L181=1,1,M181=1,1,N181=1,1,P181=1,1,TRUE,0)</f>
        <v>0</v>
      </c>
      <c r="S181" s="64">
        <f>IF(AND(G181=1,R181=1),0,R181)</f>
        <v>0</v>
      </c>
      <c r="T181" s="24" t="s">
        <v>1556</v>
      </c>
      <c r="U181" s="49">
        <f>SUBSTITUTE(T181,".",",")*1</f>
        <v>7.8263841569423606E-3</v>
      </c>
      <c r="V181" s="54">
        <f>IF(U181&gt;=0.1, 1, 0)</f>
        <v>0</v>
      </c>
      <c r="W181" s="25">
        <f>IF(U181&gt;=0.2, 1, 0)</f>
        <v>0</v>
      </c>
      <c r="X181" s="25">
        <f>IF(U181&gt;=0.3, 1, 0)</f>
        <v>0</v>
      </c>
      <c r="Y181" s="25">
        <f>IF(U181&gt;=0.4, 1, 0)</f>
        <v>0</v>
      </c>
      <c r="Z181" s="25">
        <f>IF(U181&gt;=0.5, 1, 0)</f>
        <v>0</v>
      </c>
      <c r="AA181" s="25">
        <f>IF(U181&gt;=0.6, 1, 0)</f>
        <v>0</v>
      </c>
      <c r="AB181" s="25">
        <f>IF(U181&gt;=0.7, 1, 0)</f>
        <v>0</v>
      </c>
      <c r="AC181" s="25">
        <f>IF(U181&gt;=0.8, 1, 0)</f>
        <v>0</v>
      </c>
      <c r="AD181" s="55">
        <f>IF(U181&gt;=0.9, 1, 0)</f>
        <v>0</v>
      </c>
    </row>
    <row r="182" spans="1:30" ht="20" customHeight="1" x14ac:dyDescent="0.2">
      <c r="A182" s="20" t="s">
        <v>72</v>
      </c>
      <c r="B182" s="33" t="str">
        <f>SUBSTITUTE(A182,"/Users/timomiessen/Desktop/imagesdk/blackmen1/","Image_")</f>
        <v>Image_BM_157.jpg</v>
      </c>
      <c r="C182" s="63" t="s">
        <v>4</v>
      </c>
      <c r="D182" s="22" t="s">
        <v>2973</v>
      </c>
      <c r="E182" s="23">
        <v>0</v>
      </c>
      <c r="F182" s="23">
        <v>1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 cm="1">
        <f t="array" ref="R182">_xlfn.IFS(H182=1,1,K182=1,1,L182=1,1,M182=1,1,N182=1,1,P182=1,1,TRUE,0)</f>
        <v>0</v>
      </c>
      <c r="S182" s="64">
        <f>IF(AND(G182=1,R182=1),0,R182)</f>
        <v>0</v>
      </c>
      <c r="T182" s="24" t="s">
        <v>1557</v>
      </c>
      <c r="U182" s="49">
        <f>SUBSTITUTE(T182,".",",")*1</f>
        <v>2.1195541135966701E-2</v>
      </c>
      <c r="V182" s="54">
        <f>IF(U182&gt;=0.1, 1, 0)</f>
        <v>0</v>
      </c>
      <c r="W182" s="25">
        <f>IF(U182&gt;=0.2, 1, 0)</f>
        <v>0</v>
      </c>
      <c r="X182" s="25">
        <f>IF(U182&gt;=0.3, 1, 0)</f>
        <v>0</v>
      </c>
      <c r="Y182" s="25">
        <f>IF(U182&gt;=0.4, 1, 0)</f>
        <v>0</v>
      </c>
      <c r="Z182" s="25">
        <f>IF(U182&gt;=0.5, 1, 0)</f>
        <v>0</v>
      </c>
      <c r="AA182" s="25">
        <f>IF(U182&gt;=0.6, 1, 0)</f>
        <v>0</v>
      </c>
      <c r="AB182" s="25">
        <f>IF(U182&gt;=0.7, 1, 0)</f>
        <v>0</v>
      </c>
      <c r="AC182" s="25">
        <f>IF(U182&gt;=0.8, 1, 0)</f>
        <v>0</v>
      </c>
      <c r="AD182" s="55">
        <f>IF(U182&gt;=0.9, 1, 0)</f>
        <v>0</v>
      </c>
    </row>
    <row r="183" spans="1:30" ht="20" customHeight="1" x14ac:dyDescent="0.2">
      <c r="A183" s="20" t="s">
        <v>73</v>
      </c>
      <c r="B183" s="33" t="str">
        <f>SUBSTITUTE(A183,"/Users/timomiessen/Desktop/imagesdk/blackmen1/","Image_")</f>
        <v>Image_BM_158.jpg</v>
      </c>
      <c r="C183" s="63" t="s">
        <v>4</v>
      </c>
      <c r="D183" s="22" t="s">
        <v>2973</v>
      </c>
      <c r="E183" s="23">
        <v>0</v>
      </c>
      <c r="F183" s="23">
        <v>1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 cm="1">
        <f t="array" ref="R183">_xlfn.IFS(H183=1,1,K183=1,1,L183=1,1,M183=1,1,N183=1,1,P183=1,1,TRUE,0)</f>
        <v>0</v>
      </c>
      <c r="S183" s="64">
        <f>IF(AND(G183=1,R183=1),0,R183)</f>
        <v>0</v>
      </c>
      <c r="T183" s="24" t="s">
        <v>1558</v>
      </c>
      <c r="U183" s="49">
        <f>SUBSTITUTE(T183,".",",")*1</f>
        <v>1.1078199837356801E-2</v>
      </c>
      <c r="V183" s="54">
        <f>IF(U183&gt;=0.1, 1, 0)</f>
        <v>0</v>
      </c>
      <c r="W183" s="25">
        <f>IF(U183&gt;=0.2, 1, 0)</f>
        <v>0</v>
      </c>
      <c r="X183" s="25">
        <f>IF(U183&gt;=0.3, 1, 0)</f>
        <v>0</v>
      </c>
      <c r="Y183" s="25">
        <f>IF(U183&gt;=0.4, 1, 0)</f>
        <v>0</v>
      </c>
      <c r="Z183" s="25">
        <f>IF(U183&gt;=0.5, 1, 0)</f>
        <v>0</v>
      </c>
      <c r="AA183" s="25">
        <f>IF(U183&gt;=0.6, 1, 0)</f>
        <v>0</v>
      </c>
      <c r="AB183" s="25">
        <f>IF(U183&gt;=0.7, 1, 0)</f>
        <v>0</v>
      </c>
      <c r="AC183" s="25">
        <f>IF(U183&gt;=0.8, 1, 0)</f>
        <v>0</v>
      </c>
      <c r="AD183" s="55">
        <f>IF(U183&gt;=0.9, 1, 0)</f>
        <v>0</v>
      </c>
    </row>
    <row r="184" spans="1:30" ht="20" customHeight="1" x14ac:dyDescent="0.2">
      <c r="A184" s="20" t="s">
        <v>74</v>
      </c>
      <c r="B184" s="33" t="str">
        <f>SUBSTITUTE(A184,"/Users/timomiessen/Desktop/imagesdk/blackmen1/","Image_")</f>
        <v>Image_BM_159.jpg</v>
      </c>
      <c r="C184" s="63" t="s">
        <v>4</v>
      </c>
      <c r="D184" s="22" t="s">
        <v>2973</v>
      </c>
      <c r="E184" s="23">
        <v>0</v>
      </c>
      <c r="F184" s="23">
        <v>1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 cm="1">
        <f t="array" ref="R184">_xlfn.IFS(H184=1,1,K184=1,1,L184=1,1,M184=1,1,N184=1,1,P184=1,1,TRUE,0)</f>
        <v>0</v>
      </c>
      <c r="S184" s="64">
        <f>IF(AND(G184=1,R184=1),0,R184)</f>
        <v>0</v>
      </c>
      <c r="T184" s="24" t="s">
        <v>1559</v>
      </c>
      <c r="U184" s="49">
        <f>SUBSTITUTE(T184,".",",")*1</f>
        <v>2.3726084269583201E-2</v>
      </c>
      <c r="V184" s="54">
        <f>IF(U184&gt;=0.1, 1, 0)</f>
        <v>0</v>
      </c>
      <c r="W184" s="25">
        <f>IF(U184&gt;=0.2, 1, 0)</f>
        <v>0</v>
      </c>
      <c r="X184" s="25">
        <f>IF(U184&gt;=0.3, 1, 0)</f>
        <v>0</v>
      </c>
      <c r="Y184" s="25">
        <f>IF(U184&gt;=0.4, 1, 0)</f>
        <v>0</v>
      </c>
      <c r="Z184" s="25">
        <f>IF(U184&gt;=0.5, 1, 0)</f>
        <v>0</v>
      </c>
      <c r="AA184" s="25">
        <f>IF(U184&gt;=0.6, 1, 0)</f>
        <v>0</v>
      </c>
      <c r="AB184" s="25">
        <f>IF(U184&gt;=0.7, 1, 0)</f>
        <v>0</v>
      </c>
      <c r="AC184" s="25">
        <f>IF(U184&gt;=0.8, 1, 0)</f>
        <v>0</v>
      </c>
      <c r="AD184" s="55">
        <f>IF(U184&gt;=0.9, 1, 0)</f>
        <v>0</v>
      </c>
    </row>
    <row r="185" spans="1:30" ht="20" customHeight="1" x14ac:dyDescent="0.2">
      <c r="A185" s="20" t="s">
        <v>75</v>
      </c>
      <c r="B185" s="33" t="str">
        <f>SUBSTITUTE(A185,"/Users/timomiessen/Desktop/imagesdk/blackmen1/","Image_")</f>
        <v>Image_BM_16.jpg</v>
      </c>
      <c r="C185" s="63" t="s">
        <v>4</v>
      </c>
      <c r="D185" s="22" t="s">
        <v>2973</v>
      </c>
      <c r="E185" s="23">
        <v>1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 cm="1">
        <f t="array" ref="R185">_xlfn.IFS(H185=1,1,K185=1,1,L185=1,1,M185=1,1,N185=1,1,P185=1,1,TRUE,0)</f>
        <v>0</v>
      </c>
      <c r="S185" s="64">
        <f>IF(AND(G185=1,R185=1),0,R185)</f>
        <v>0</v>
      </c>
      <c r="T185" s="24" t="s">
        <v>1560</v>
      </c>
      <c r="U185" s="49">
        <f>SUBSTITUTE(T185,".",",")*1</f>
        <v>2.82207387499511E-2</v>
      </c>
      <c r="V185" s="54">
        <f>IF(U185&gt;=0.1, 1, 0)</f>
        <v>0</v>
      </c>
      <c r="W185" s="25">
        <f>IF(U185&gt;=0.2, 1, 0)</f>
        <v>0</v>
      </c>
      <c r="X185" s="25">
        <f>IF(U185&gt;=0.3, 1, 0)</f>
        <v>0</v>
      </c>
      <c r="Y185" s="25">
        <f>IF(U185&gt;=0.4, 1, 0)</f>
        <v>0</v>
      </c>
      <c r="Z185" s="25">
        <f>IF(U185&gt;=0.5, 1, 0)</f>
        <v>0</v>
      </c>
      <c r="AA185" s="25">
        <f>IF(U185&gt;=0.6, 1, 0)</f>
        <v>0</v>
      </c>
      <c r="AB185" s="25">
        <f>IF(U185&gt;=0.7, 1, 0)</f>
        <v>0</v>
      </c>
      <c r="AC185" s="25">
        <f>IF(U185&gt;=0.8, 1, 0)</f>
        <v>0</v>
      </c>
      <c r="AD185" s="55">
        <f>IF(U185&gt;=0.9, 1, 0)</f>
        <v>0</v>
      </c>
    </row>
    <row r="186" spans="1:30" ht="20" customHeight="1" x14ac:dyDescent="0.2">
      <c r="A186" s="20" t="s">
        <v>76</v>
      </c>
      <c r="B186" s="33" t="str">
        <f>SUBSTITUTE(A186,"/Users/timomiessen/Desktop/imagesdk/blackmen1/","Image_")</f>
        <v>Image_BM_160.jpg</v>
      </c>
      <c r="C186" s="63" t="s">
        <v>4</v>
      </c>
      <c r="D186" s="22" t="s">
        <v>2973</v>
      </c>
      <c r="E186" s="23">
        <v>0</v>
      </c>
      <c r="F186" s="23">
        <v>1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 cm="1">
        <f t="array" ref="R186">_xlfn.IFS(H186=1,1,K186=1,1,L186=1,1,M186=1,1,N186=1,1,P186=1,1,TRUE,0)</f>
        <v>0</v>
      </c>
      <c r="S186" s="64">
        <f>IF(AND(G186=1,R186=1),0,R186)</f>
        <v>0</v>
      </c>
      <c r="T186" s="24" t="s">
        <v>1561</v>
      </c>
      <c r="U186" s="49">
        <f>SUBSTITUTE(T186,".",",")*1</f>
        <v>7.7651802450418403E-2</v>
      </c>
      <c r="V186" s="54">
        <f>IF(U186&gt;=0.1, 1, 0)</f>
        <v>0</v>
      </c>
      <c r="W186" s="25">
        <f>IF(U186&gt;=0.2, 1, 0)</f>
        <v>0</v>
      </c>
      <c r="X186" s="25">
        <f>IF(U186&gt;=0.3, 1, 0)</f>
        <v>0</v>
      </c>
      <c r="Y186" s="25">
        <f>IF(U186&gt;=0.4, 1, 0)</f>
        <v>0</v>
      </c>
      <c r="Z186" s="25">
        <f>IF(U186&gt;=0.5, 1, 0)</f>
        <v>0</v>
      </c>
      <c r="AA186" s="25">
        <f>IF(U186&gt;=0.6, 1, 0)</f>
        <v>0</v>
      </c>
      <c r="AB186" s="25">
        <f>IF(U186&gt;=0.7, 1, 0)</f>
        <v>0</v>
      </c>
      <c r="AC186" s="25">
        <f>IF(U186&gt;=0.8, 1, 0)</f>
        <v>0</v>
      </c>
      <c r="AD186" s="55">
        <f>IF(U186&gt;=0.9, 1, 0)</f>
        <v>0</v>
      </c>
    </row>
    <row r="187" spans="1:30" ht="20" customHeight="1" x14ac:dyDescent="0.2">
      <c r="A187" s="20" t="s">
        <v>77</v>
      </c>
      <c r="B187" s="33" t="str">
        <f>SUBSTITUTE(A187,"/Users/timomiessen/Desktop/imagesdk/blackmen1/","Image_")</f>
        <v>Image_BM_161.jpg</v>
      </c>
      <c r="C187" s="63" t="s">
        <v>4</v>
      </c>
      <c r="D187" s="22" t="s">
        <v>2973</v>
      </c>
      <c r="E187" s="23">
        <v>0</v>
      </c>
      <c r="F187" s="23">
        <v>1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 cm="1">
        <f t="array" ref="R187">_xlfn.IFS(H187=1,1,K187=1,1,L187=1,1,M187=1,1,N187=1,1,P187=1,1,TRUE,0)</f>
        <v>0</v>
      </c>
      <c r="S187" s="64">
        <f>IF(AND(G187=1,R187=1),0,R187)</f>
        <v>0</v>
      </c>
      <c r="T187" s="24" t="s">
        <v>1562</v>
      </c>
      <c r="U187" s="49">
        <f>SUBSTITUTE(T187,".",",")*1</f>
        <v>4.9497967585921197E-2</v>
      </c>
      <c r="V187" s="54">
        <f>IF(U187&gt;=0.1, 1, 0)</f>
        <v>0</v>
      </c>
      <c r="W187" s="25">
        <f>IF(U187&gt;=0.2, 1, 0)</f>
        <v>0</v>
      </c>
      <c r="X187" s="25">
        <f>IF(U187&gt;=0.3, 1, 0)</f>
        <v>0</v>
      </c>
      <c r="Y187" s="25">
        <f>IF(U187&gt;=0.4, 1, 0)</f>
        <v>0</v>
      </c>
      <c r="Z187" s="25">
        <f>IF(U187&gt;=0.5, 1, 0)</f>
        <v>0</v>
      </c>
      <c r="AA187" s="25">
        <f>IF(U187&gt;=0.6, 1, 0)</f>
        <v>0</v>
      </c>
      <c r="AB187" s="25">
        <f>IF(U187&gt;=0.7, 1, 0)</f>
        <v>0</v>
      </c>
      <c r="AC187" s="25">
        <f>IF(U187&gt;=0.8, 1, 0)</f>
        <v>0</v>
      </c>
      <c r="AD187" s="55">
        <f>IF(U187&gt;=0.9, 1, 0)</f>
        <v>0</v>
      </c>
    </row>
    <row r="188" spans="1:30" ht="20" customHeight="1" x14ac:dyDescent="0.2">
      <c r="A188" s="20" t="s">
        <v>78</v>
      </c>
      <c r="B188" s="33" t="str">
        <f>SUBSTITUTE(A188,"/Users/timomiessen/Desktop/imagesdk/blackmen1/","Image_")</f>
        <v>Image_BM_162.jpg</v>
      </c>
      <c r="C188" s="63" t="s">
        <v>4</v>
      </c>
      <c r="D188" s="22" t="s">
        <v>2973</v>
      </c>
      <c r="E188" s="23">
        <v>0</v>
      </c>
      <c r="F188" s="23">
        <v>1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 cm="1">
        <f t="array" ref="R188">_xlfn.IFS(H188=1,1,K188=1,1,L188=1,1,M188=1,1,N188=1,1,P188=1,1,TRUE,0)</f>
        <v>0</v>
      </c>
      <c r="S188" s="64">
        <f>IF(AND(G188=1,R188=1),0,R188)</f>
        <v>0</v>
      </c>
      <c r="T188" s="24" t="s">
        <v>1563</v>
      </c>
      <c r="U188" s="49">
        <f>SUBSTITUTE(T188,".",",")*1</f>
        <v>4.9815715290606001E-2</v>
      </c>
      <c r="V188" s="54">
        <f>IF(U188&gt;=0.1, 1, 0)</f>
        <v>0</v>
      </c>
      <c r="W188" s="25">
        <f>IF(U188&gt;=0.2, 1, 0)</f>
        <v>0</v>
      </c>
      <c r="X188" s="25">
        <f>IF(U188&gt;=0.3, 1, 0)</f>
        <v>0</v>
      </c>
      <c r="Y188" s="25">
        <f>IF(U188&gt;=0.4, 1, 0)</f>
        <v>0</v>
      </c>
      <c r="Z188" s="25">
        <f>IF(U188&gt;=0.5, 1, 0)</f>
        <v>0</v>
      </c>
      <c r="AA188" s="25">
        <f>IF(U188&gt;=0.6, 1, 0)</f>
        <v>0</v>
      </c>
      <c r="AB188" s="25">
        <f>IF(U188&gt;=0.7, 1, 0)</f>
        <v>0</v>
      </c>
      <c r="AC188" s="25">
        <f>IF(U188&gt;=0.8, 1, 0)</f>
        <v>0</v>
      </c>
      <c r="AD188" s="55">
        <f>IF(U188&gt;=0.9, 1, 0)</f>
        <v>0</v>
      </c>
    </row>
    <row r="189" spans="1:30" ht="20" customHeight="1" x14ac:dyDescent="0.2">
      <c r="A189" s="20" t="s">
        <v>79</v>
      </c>
      <c r="B189" s="33" t="str">
        <f>SUBSTITUTE(A189,"/Users/timomiessen/Desktop/imagesdk/blackmen1/","Image_")</f>
        <v>Image_BM_163.jpg</v>
      </c>
      <c r="C189" s="63" t="s">
        <v>4</v>
      </c>
      <c r="D189" s="22" t="s">
        <v>2973</v>
      </c>
      <c r="E189" s="23">
        <v>0</v>
      </c>
      <c r="F189" s="23">
        <v>1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 cm="1">
        <f t="array" ref="R189">_xlfn.IFS(H189=1,1,K189=1,1,L189=1,1,M189=1,1,N189=1,1,P189=1,1,TRUE,0)</f>
        <v>0</v>
      </c>
      <c r="S189" s="64">
        <f>IF(AND(G189=1,R189=1),0,R189)</f>
        <v>0</v>
      </c>
      <c r="T189" s="24" t="s">
        <v>1564</v>
      </c>
      <c r="U189" s="49">
        <f>SUBSTITUTE(T189,".",",")*1</f>
        <v>4.6381017193198197E-2</v>
      </c>
      <c r="V189" s="54">
        <f>IF(U189&gt;=0.1, 1, 0)</f>
        <v>0</v>
      </c>
      <c r="W189" s="25">
        <f>IF(U189&gt;=0.2, 1, 0)</f>
        <v>0</v>
      </c>
      <c r="X189" s="25">
        <f>IF(U189&gt;=0.3, 1, 0)</f>
        <v>0</v>
      </c>
      <c r="Y189" s="25">
        <f>IF(U189&gt;=0.4, 1, 0)</f>
        <v>0</v>
      </c>
      <c r="Z189" s="25">
        <f>IF(U189&gt;=0.5, 1, 0)</f>
        <v>0</v>
      </c>
      <c r="AA189" s="25">
        <f>IF(U189&gt;=0.6, 1, 0)</f>
        <v>0</v>
      </c>
      <c r="AB189" s="25">
        <f>IF(U189&gt;=0.7, 1, 0)</f>
        <v>0</v>
      </c>
      <c r="AC189" s="25">
        <f>IF(U189&gt;=0.8, 1, 0)</f>
        <v>0</v>
      </c>
      <c r="AD189" s="55">
        <f>IF(U189&gt;=0.9, 1, 0)</f>
        <v>0</v>
      </c>
    </row>
    <row r="190" spans="1:30" ht="20" customHeight="1" x14ac:dyDescent="0.2">
      <c r="A190" s="20" t="s">
        <v>80</v>
      </c>
      <c r="B190" s="33" t="str">
        <f>SUBSTITUTE(A190,"/Users/timomiessen/Desktop/imagesdk/blackmen1/","Image_")</f>
        <v>Image_BM_164.jpg</v>
      </c>
      <c r="C190" s="63" t="s">
        <v>4</v>
      </c>
      <c r="D190" s="22" t="s">
        <v>2973</v>
      </c>
      <c r="E190" s="23">
        <v>0</v>
      </c>
      <c r="F190" s="23">
        <v>1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 cm="1">
        <f t="array" ref="R190">_xlfn.IFS(H190=1,1,K190=1,1,L190=1,1,M190=1,1,N190=1,1,P190=1,1,TRUE,0)</f>
        <v>0</v>
      </c>
      <c r="S190" s="64">
        <f>IF(AND(G190=1,R190=1),0,R190)</f>
        <v>0</v>
      </c>
      <c r="T190" s="24" t="s">
        <v>1565</v>
      </c>
      <c r="U190" s="49">
        <f>SUBSTITUTE(T190,".",",")*1</f>
        <v>3.6836415529251099E-2</v>
      </c>
      <c r="V190" s="54">
        <f>IF(U190&gt;=0.1, 1, 0)</f>
        <v>0</v>
      </c>
      <c r="W190" s="25">
        <f>IF(U190&gt;=0.2, 1, 0)</f>
        <v>0</v>
      </c>
      <c r="X190" s="25">
        <f>IF(U190&gt;=0.3, 1, 0)</f>
        <v>0</v>
      </c>
      <c r="Y190" s="25">
        <f>IF(U190&gt;=0.4, 1, 0)</f>
        <v>0</v>
      </c>
      <c r="Z190" s="25">
        <f>IF(U190&gt;=0.5, 1, 0)</f>
        <v>0</v>
      </c>
      <c r="AA190" s="25">
        <f>IF(U190&gt;=0.6, 1, 0)</f>
        <v>0</v>
      </c>
      <c r="AB190" s="25">
        <f>IF(U190&gt;=0.7, 1, 0)</f>
        <v>0</v>
      </c>
      <c r="AC190" s="25">
        <f>IF(U190&gt;=0.8, 1, 0)</f>
        <v>0</v>
      </c>
      <c r="AD190" s="55">
        <f>IF(U190&gt;=0.9, 1, 0)</f>
        <v>0</v>
      </c>
    </row>
    <row r="191" spans="1:30" ht="20" customHeight="1" x14ac:dyDescent="0.2">
      <c r="A191" s="20" t="s">
        <v>81</v>
      </c>
      <c r="B191" s="33" t="str">
        <f>SUBSTITUTE(A191,"/Users/timomiessen/Desktop/imagesdk/blackmen1/","Image_")</f>
        <v>Image_BM_165.jpg</v>
      </c>
      <c r="C191" s="63" t="s">
        <v>4</v>
      </c>
      <c r="D191" s="22" t="s">
        <v>2973</v>
      </c>
      <c r="E191" s="23">
        <v>0</v>
      </c>
      <c r="F191" s="23">
        <v>1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 cm="1">
        <f t="array" ref="R191">_xlfn.IFS(H191=1,1,K191=1,1,L191=1,1,M191=1,1,N191=1,1,P191=1,1,TRUE,0)</f>
        <v>0</v>
      </c>
      <c r="S191" s="64">
        <f>IF(AND(G191=1,R191=1),0,R191)</f>
        <v>0</v>
      </c>
      <c r="T191" s="24" t="s">
        <v>1566</v>
      </c>
      <c r="U191" s="49">
        <f>SUBSTITUTE(T191,".",",")*1</f>
        <v>5.2179797785356597E-3</v>
      </c>
      <c r="V191" s="54">
        <f>IF(U191&gt;=0.1, 1, 0)</f>
        <v>0</v>
      </c>
      <c r="W191" s="25">
        <f>IF(U191&gt;=0.2, 1, 0)</f>
        <v>0</v>
      </c>
      <c r="X191" s="25">
        <f>IF(U191&gt;=0.3, 1, 0)</f>
        <v>0</v>
      </c>
      <c r="Y191" s="25">
        <f>IF(U191&gt;=0.4, 1, 0)</f>
        <v>0</v>
      </c>
      <c r="Z191" s="25">
        <f>IF(U191&gt;=0.5, 1, 0)</f>
        <v>0</v>
      </c>
      <c r="AA191" s="25">
        <f>IF(U191&gt;=0.6, 1, 0)</f>
        <v>0</v>
      </c>
      <c r="AB191" s="25">
        <f>IF(U191&gt;=0.7, 1, 0)</f>
        <v>0</v>
      </c>
      <c r="AC191" s="25">
        <f>IF(U191&gt;=0.8, 1, 0)</f>
        <v>0</v>
      </c>
      <c r="AD191" s="55">
        <f>IF(U191&gt;=0.9, 1, 0)</f>
        <v>0</v>
      </c>
    </row>
    <row r="192" spans="1:30" ht="20" customHeight="1" x14ac:dyDescent="0.2">
      <c r="A192" s="20" t="s">
        <v>82</v>
      </c>
      <c r="B192" s="33" t="str">
        <f>SUBSTITUTE(A192,"/Users/timomiessen/Desktop/imagesdk/blackmen1/","Image_")</f>
        <v>Image_BM_166.jpg</v>
      </c>
      <c r="C192" s="63" t="s">
        <v>4</v>
      </c>
      <c r="D192" s="22" t="s">
        <v>2973</v>
      </c>
      <c r="E192" s="23">
        <v>0</v>
      </c>
      <c r="F192" s="23">
        <v>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 cm="1">
        <f t="array" ref="R192">_xlfn.IFS(H192=1,1,K192=1,1,L192=1,1,M192=1,1,N192=1,1,P192=1,1,TRUE,0)</f>
        <v>0</v>
      </c>
      <c r="S192" s="64">
        <f>IF(AND(G192=1,R192=1),0,R192)</f>
        <v>0</v>
      </c>
      <c r="T192" s="24" t="s">
        <v>1567</v>
      </c>
      <c r="U192" s="49">
        <f>SUBSTITUTE(T192,".",",")*1</f>
        <v>4.23390250653028E-2</v>
      </c>
      <c r="V192" s="54">
        <f>IF(U192&gt;=0.1, 1, 0)</f>
        <v>0</v>
      </c>
      <c r="W192" s="25">
        <f>IF(U192&gt;=0.2, 1, 0)</f>
        <v>0</v>
      </c>
      <c r="X192" s="25">
        <f>IF(U192&gt;=0.3, 1, 0)</f>
        <v>0</v>
      </c>
      <c r="Y192" s="25">
        <f>IF(U192&gt;=0.4, 1, 0)</f>
        <v>0</v>
      </c>
      <c r="Z192" s="25">
        <f>IF(U192&gt;=0.5, 1, 0)</f>
        <v>0</v>
      </c>
      <c r="AA192" s="25">
        <f>IF(U192&gt;=0.6, 1, 0)</f>
        <v>0</v>
      </c>
      <c r="AB192" s="25">
        <f>IF(U192&gt;=0.7, 1, 0)</f>
        <v>0</v>
      </c>
      <c r="AC192" s="25">
        <f>IF(U192&gt;=0.8, 1, 0)</f>
        <v>0</v>
      </c>
      <c r="AD192" s="55">
        <f>IF(U192&gt;=0.9, 1, 0)</f>
        <v>0</v>
      </c>
    </row>
    <row r="193" spans="1:30" ht="20" customHeight="1" x14ac:dyDescent="0.2">
      <c r="A193" s="20" t="s">
        <v>83</v>
      </c>
      <c r="B193" s="33" t="str">
        <f>SUBSTITUTE(A193,"/Users/timomiessen/Desktop/imagesdk/blackmen1/","Image_")</f>
        <v>Image_BM_167.jpg</v>
      </c>
      <c r="C193" s="63" t="s">
        <v>4</v>
      </c>
      <c r="D193" s="22" t="s">
        <v>2973</v>
      </c>
      <c r="E193" s="23">
        <v>0</v>
      </c>
      <c r="F193" s="23">
        <v>1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 cm="1">
        <f t="array" ref="R193">_xlfn.IFS(H193=1,1,K193=1,1,L193=1,1,M193=1,1,N193=1,1,P193=1,1,TRUE,0)</f>
        <v>0</v>
      </c>
      <c r="S193" s="64">
        <f>IF(AND(G193=1,R193=1),0,R193)</f>
        <v>0</v>
      </c>
      <c r="T193" s="24" t="s">
        <v>1568</v>
      </c>
      <c r="U193" s="49">
        <f>SUBSTITUTE(T193,".",",")*1</f>
        <v>4.21827178215608E-2</v>
      </c>
      <c r="V193" s="54">
        <f>IF(U193&gt;=0.1, 1, 0)</f>
        <v>0</v>
      </c>
      <c r="W193" s="25">
        <f>IF(U193&gt;=0.2, 1, 0)</f>
        <v>0</v>
      </c>
      <c r="X193" s="25">
        <f>IF(U193&gt;=0.3, 1, 0)</f>
        <v>0</v>
      </c>
      <c r="Y193" s="25">
        <f>IF(U193&gt;=0.4, 1, 0)</f>
        <v>0</v>
      </c>
      <c r="Z193" s="25">
        <f>IF(U193&gt;=0.5, 1, 0)</f>
        <v>0</v>
      </c>
      <c r="AA193" s="25">
        <f>IF(U193&gt;=0.6, 1, 0)</f>
        <v>0</v>
      </c>
      <c r="AB193" s="25">
        <f>IF(U193&gt;=0.7, 1, 0)</f>
        <v>0</v>
      </c>
      <c r="AC193" s="25">
        <f>IF(U193&gt;=0.8, 1, 0)</f>
        <v>0</v>
      </c>
      <c r="AD193" s="55">
        <f>IF(U193&gt;=0.9, 1, 0)</f>
        <v>0</v>
      </c>
    </row>
    <row r="194" spans="1:30" ht="20" customHeight="1" x14ac:dyDescent="0.2">
      <c r="A194" s="20" t="s">
        <v>84</v>
      </c>
      <c r="B194" s="33" t="str">
        <f>SUBSTITUTE(A194,"/Users/timomiessen/Desktop/imagesdk/blackmen1/","Image_")</f>
        <v>Image_BM_168.jpg</v>
      </c>
      <c r="C194" s="63" t="s">
        <v>4</v>
      </c>
      <c r="D194" s="22" t="s">
        <v>2973</v>
      </c>
      <c r="E194" s="23">
        <v>0</v>
      </c>
      <c r="F194" s="23">
        <v>1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 cm="1">
        <f t="array" ref="R194">_xlfn.IFS(H194=1,1,K194=1,1,L194=1,1,M194=1,1,N194=1,1,P194=1,1,TRUE,0)</f>
        <v>0</v>
      </c>
      <c r="S194" s="64">
        <f>IF(AND(G194=1,R194=1),0,R194)</f>
        <v>0</v>
      </c>
      <c r="T194" s="24" t="s">
        <v>1569</v>
      </c>
      <c r="U194" s="49">
        <f>SUBSTITUTE(T194,".",",")*1</f>
        <v>1.17831523530185E-2</v>
      </c>
      <c r="V194" s="54">
        <f>IF(U194&gt;=0.1, 1, 0)</f>
        <v>0</v>
      </c>
      <c r="W194" s="25">
        <f>IF(U194&gt;=0.2, 1, 0)</f>
        <v>0</v>
      </c>
      <c r="X194" s="25">
        <f>IF(U194&gt;=0.3, 1, 0)</f>
        <v>0</v>
      </c>
      <c r="Y194" s="25">
        <f>IF(U194&gt;=0.4, 1, 0)</f>
        <v>0</v>
      </c>
      <c r="Z194" s="25">
        <f>IF(U194&gt;=0.5, 1, 0)</f>
        <v>0</v>
      </c>
      <c r="AA194" s="25">
        <f>IF(U194&gt;=0.6, 1, 0)</f>
        <v>0</v>
      </c>
      <c r="AB194" s="25">
        <f>IF(U194&gt;=0.7, 1, 0)</f>
        <v>0</v>
      </c>
      <c r="AC194" s="25">
        <f>IF(U194&gt;=0.8, 1, 0)</f>
        <v>0</v>
      </c>
      <c r="AD194" s="55">
        <f>IF(U194&gt;=0.9, 1, 0)</f>
        <v>0</v>
      </c>
    </row>
    <row r="195" spans="1:30" ht="20" customHeight="1" x14ac:dyDescent="0.2">
      <c r="A195" s="20" t="s">
        <v>85</v>
      </c>
      <c r="B195" s="33" t="str">
        <f>SUBSTITUTE(A195,"/Users/timomiessen/Desktop/imagesdk/blackmen1/","Image_")</f>
        <v>Image_BM_169.jpg</v>
      </c>
      <c r="C195" s="63" t="s">
        <v>4</v>
      </c>
      <c r="D195" s="22" t="s">
        <v>2973</v>
      </c>
      <c r="E195" s="23">
        <v>0</v>
      </c>
      <c r="F195" s="23">
        <v>1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 cm="1">
        <f t="array" ref="R195">_xlfn.IFS(H195=1,1,K195=1,1,L195=1,1,M195=1,1,N195=1,1,P195=1,1,TRUE,0)</f>
        <v>0</v>
      </c>
      <c r="S195" s="64">
        <f>IF(AND(G195=1,R195=1),0,R195)</f>
        <v>0</v>
      </c>
      <c r="T195" s="24" t="s">
        <v>1570</v>
      </c>
      <c r="U195" s="49">
        <f>SUBSTITUTE(T195,".",",")*1</f>
        <v>1.6544034704565998E-2</v>
      </c>
      <c r="V195" s="54">
        <f>IF(U195&gt;=0.1, 1, 0)</f>
        <v>0</v>
      </c>
      <c r="W195" s="25">
        <f>IF(U195&gt;=0.2, 1, 0)</f>
        <v>0</v>
      </c>
      <c r="X195" s="25">
        <f>IF(U195&gt;=0.3, 1, 0)</f>
        <v>0</v>
      </c>
      <c r="Y195" s="25">
        <f>IF(U195&gt;=0.4, 1, 0)</f>
        <v>0</v>
      </c>
      <c r="Z195" s="25">
        <f>IF(U195&gt;=0.5, 1, 0)</f>
        <v>0</v>
      </c>
      <c r="AA195" s="25">
        <f>IF(U195&gt;=0.6, 1, 0)</f>
        <v>0</v>
      </c>
      <c r="AB195" s="25">
        <f>IF(U195&gt;=0.7, 1, 0)</f>
        <v>0</v>
      </c>
      <c r="AC195" s="25">
        <f>IF(U195&gt;=0.8, 1, 0)</f>
        <v>0</v>
      </c>
      <c r="AD195" s="55">
        <f>IF(U195&gt;=0.9, 1, 0)</f>
        <v>0</v>
      </c>
    </row>
    <row r="196" spans="1:30" ht="20" customHeight="1" x14ac:dyDescent="0.2">
      <c r="A196" s="20" t="s">
        <v>86</v>
      </c>
      <c r="B196" s="33" t="str">
        <f>SUBSTITUTE(A196,"/Users/timomiessen/Desktop/imagesdk/blackmen1/","Image_")</f>
        <v>Image_BM_17.jpg</v>
      </c>
      <c r="C196" s="63" t="s">
        <v>4</v>
      </c>
      <c r="D196" s="22" t="s">
        <v>2973</v>
      </c>
      <c r="E196" s="23">
        <v>1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 cm="1">
        <f t="array" ref="R196">_xlfn.IFS(H196=1,1,K196=1,1,L196=1,1,M196=1,1,N196=1,1,P196=1,1,TRUE,0)</f>
        <v>0</v>
      </c>
      <c r="S196" s="64">
        <f>IF(AND(G196=1,R196=1),0,R196)</f>
        <v>0</v>
      </c>
      <c r="T196" s="24" t="s">
        <v>1571</v>
      </c>
      <c r="U196" s="49">
        <f>SUBSTITUTE(T196,".",",")*1</f>
        <v>1.4506216626614299E-2</v>
      </c>
      <c r="V196" s="54">
        <f>IF(U196&gt;=0.1, 1, 0)</f>
        <v>0</v>
      </c>
      <c r="W196" s="25">
        <f>IF(U196&gt;=0.2, 1, 0)</f>
        <v>0</v>
      </c>
      <c r="X196" s="25">
        <f>IF(U196&gt;=0.3, 1, 0)</f>
        <v>0</v>
      </c>
      <c r="Y196" s="25">
        <f>IF(U196&gt;=0.4, 1, 0)</f>
        <v>0</v>
      </c>
      <c r="Z196" s="25">
        <f>IF(U196&gt;=0.5, 1, 0)</f>
        <v>0</v>
      </c>
      <c r="AA196" s="25">
        <f>IF(U196&gt;=0.6, 1, 0)</f>
        <v>0</v>
      </c>
      <c r="AB196" s="25">
        <f>IF(U196&gt;=0.7, 1, 0)</f>
        <v>0</v>
      </c>
      <c r="AC196" s="25">
        <f>IF(U196&gt;=0.8, 1, 0)</f>
        <v>0</v>
      </c>
      <c r="AD196" s="55">
        <f>IF(U196&gt;=0.9, 1, 0)</f>
        <v>0</v>
      </c>
    </row>
    <row r="197" spans="1:30" ht="20" customHeight="1" x14ac:dyDescent="0.2">
      <c r="A197" s="20" t="s">
        <v>87</v>
      </c>
      <c r="B197" s="33" t="str">
        <f>SUBSTITUTE(A197,"/Users/timomiessen/Desktop/imagesdk/blackmen1/","Image_")</f>
        <v>Image_BM_170.jpg</v>
      </c>
      <c r="C197" s="63" t="s">
        <v>4</v>
      </c>
      <c r="D197" s="22" t="s">
        <v>2973</v>
      </c>
      <c r="E197" s="23">
        <v>0</v>
      </c>
      <c r="F197" s="23">
        <v>1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 cm="1">
        <f t="array" ref="R197">_xlfn.IFS(H197=1,1,K197=1,1,L197=1,1,M197=1,1,N197=1,1,P197=1,1,TRUE,0)</f>
        <v>0</v>
      </c>
      <c r="S197" s="64">
        <f>IF(AND(G197=1,R197=1),0,R197)</f>
        <v>0</v>
      </c>
      <c r="T197" s="24" t="s">
        <v>1572</v>
      </c>
      <c r="U197" s="49">
        <f>SUBSTITUTE(T197,".",",")*1</f>
        <v>3.26150995679199E-2</v>
      </c>
      <c r="V197" s="54">
        <f>IF(U197&gt;=0.1, 1, 0)</f>
        <v>0</v>
      </c>
      <c r="W197" s="25">
        <f>IF(U197&gt;=0.2, 1, 0)</f>
        <v>0</v>
      </c>
      <c r="X197" s="25">
        <f>IF(U197&gt;=0.3, 1, 0)</f>
        <v>0</v>
      </c>
      <c r="Y197" s="25">
        <f>IF(U197&gt;=0.4, 1, 0)</f>
        <v>0</v>
      </c>
      <c r="Z197" s="25">
        <f>IF(U197&gt;=0.5, 1, 0)</f>
        <v>0</v>
      </c>
      <c r="AA197" s="25">
        <f>IF(U197&gt;=0.6, 1, 0)</f>
        <v>0</v>
      </c>
      <c r="AB197" s="25">
        <f>IF(U197&gt;=0.7, 1, 0)</f>
        <v>0</v>
      </c>
      <c r="AC197" s="25">
        <f>IF(U197&gt;=0.8, 1, 0)</f>
        <v>0</v>
      </c>
      <c r="AD197" s="55">
        <f>IF(U197&gt;=0.9, 1, 0)</f>
        <v>0</v>
      </c>
    </row>
    <row r="198" spans="1:30" ht="20" customHeight="1" x14ac:dyDescent="0.2">
      <c r="A198" s="20" t="s">
        <v>88</v>
      </c>
      <c r="B198" s="33" t="str">
        <f>SUBSTITUTE(A198,"/Users/timomiessen/Desktop/imagesdk/blackmen1/","Image_")</f>
        <v>Image_BM_171.jpg</v>
      </c>
      <c r="C198" s="63" t="s">
        <v>4</v>
      </c>
      <c r="D198" s="22" t="s">
        <v>2973</v>
      </c>
      <c r="E198" s="23">
        <v>0</v>
      </c>
      <c r="F198" s="23">
        <v>1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 cm="1">
        <f t="array" ref="R198">_xlfn.IFS(H198=1,1,K198=1,1,L198=1,1,M198=1,1,N198=1,1,P198=1,1,TRUE,0)</f>
        <v>0</v>
      </c>
      <c r="S198" s="64">
        <f>IF(AND(G198=1,R198=1),0,R198)</f>
        <v>0</v>
      </c>
      <c r="T198" s="24" t="s">
        <v>1573</v>
      </c>
      <c r="U198" s="49">
        <f>SUBSTITUTE(T198,".",",")*1</f>
        <v>2.3019558400847E-2</v>
      </c>
      <c r="V198" s="54">
        <f>IF(U198&gt;=0.1, 1, 0)</f>
        <v>0</v>
      </c>
      <c r="W198" s="25">
        <f>IF(U198&gt;=0.2, 1, 0)</f>
        <v>0</v>
      </c>
      <c r="X198" s="25">
        <f>IF(U198&gt;=0.3, 1, 0)</f>
        <v>0</v>
      </c>
      <c r="Y198" s="25">
        <f>IF(U198&gt;=0.4, 1, 0)</f>
        <v>0</v>
      </c>
      <c r="Z198" s="25">
        <f>IF(U198&gt;=0.5, 1, 0)</f>
        <v>0</v>
      </c>
      <c r="AA198" s="25">
        <f>IF(U198&gt;=0.6, 1, 0)</f>
        <v>0</v>
      </c>
      <c r="AB198" s="25">
        <f>IF(U198&gt;=0.7, 1, 0)</f>
        <v>0</v>
      </c>
      <c r="AC198" s="25">
        <f>IF(U198&gt;=0.8, 1, 0)</f>
        <v>0</v>
      </c>
      <c r="AD198" s="55">
        <f>IF(U198&gt;=0.9, 1, 0)</f>
        <v>0</v>
      </c>
    </row>
    <row r="199" spans="1:30" ht="20" customHeight="1" x14ac:dyDescent="0.2">
      <c r="A199" s="20" t="s">
        <v>89</v>
      </c>
      <c r="B199" s="33" t="str">
        <f>SUBSTITUTE(A199,"/Users/timomiessen/Desktop/imagesdk/blackmen1/","Image_")</f>
        <v>Image_BM_172.jpg</v>
      </c>
      <c r="C199" s="63" t="s">
        <v>4</v>
      </c>
      <c r="D199" s="22" t="s">
        <v>2973</v>
      </c>
      <c r="E199" s="23">
        <v>0</v>
      </c>
      <c r="F199" s="23">
        <v>1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 cm="1">
        <f t="array" ref="R199">_xlfn.IFS(H199=1,1,K199=1,1,L199=1,1,M199=1,1,N199=1,1,P199=1,1,TRUE,0)</f>
        <v>0</v>
      </c>
      <c r="S199" s="64">
        <f>IF(AND(G199=1,R199=1),0,R199)</f>
        <v>0</v>
      </c>
      <c r="T199" s="24" t="s">
        <v>1574</v>
      </c>
      <c r="U199" s="49">
        <f>SUBSTITUTE(T199,".",",")*1</f>
        <v>0.13063245639204901</v>
      </c>
      <c r="V199" s="54">
        <f>IF(U199&gt;=0.1, 1, 0)</f>
        <v>1</v>
      </c>
      <c r="W199" s="25">
        <f>IF(U199&gt;=0.2, 1, 0)</f>
        <v>0</v>
      </c>
      <c r="X199" s="25">
        <f>IF(U199&gt;=0.3, 1, 0)</f>
        <v>0</v>
      </c>
      <c r="Y199" s="25">
        <f>IF(U199&gt;=0.4, 1, 0)</f>
        <v>0</v>
      </c>
      <c r="Z199" s="25">
        <f>IF(U199&gt;=0.5, 1, 0)</f>
        <v>0</v>
      </c>
      <c r="AA199" s="25">
        <f>IF(U199&gt;=0.6, 1, 0)</f>
        <v>0</v>
      </c>
      <c r="AB199" s="25">
        <f>IF(U199&gt;=0.7, 1, 0)</f>
        <v>0</v>
      </c>
      <c r="AC199" s="25">
        <f>IF(U199&gt;=0.8, 1, 0)</f>
        <v>0</v>
      </c>
      <c r="AD199" s="55">
        <f>IF(U199&gt;=0.9, 1, 0)</f>
        <v>0</v>
      </c>
    </row>
    <row r="200" spans="1:30" ht="20" customHeight="1" x14ac:dyDescent="0.2">
      <c r="A200" s="20" t="s">
        <v>90</v>
      </c>
      <c r="B200" s="33" t="str">
        <f>SUBSTITUTE(A200,"/Users/timomiessen/Desktop/imagesdk/blackmen1/","Image_")</f>
        <v>Image_BM_173.jpg</v>
      </c>
      <c r="C200" s="63" t="s">
        <v>4</v>
      </c>
      <c r="D200" s="22" t="s">
        <v>2973</v>
      </c>
      <c r="E200" s="23">
        <v>0</v>
      </c>
      <c r="F200" s="23">
        <v>1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 cm="1">
        <f t="array" ref="R200">_xlfn.IFS(H200=1,1,K200=1,1,L200=1,1,M200=1,1,N200=1,1,P200=1,1,TRUE,0)</f>
        <v>0</v>
      </c>
      <c r="S200" s="64">
        <f>IF(AND(G200=1,R200=1),0,R200)</f>
        <v>0</v>
      </c>
      <c r="T200" s="24" t="s">
        <v>1575</v>
      </c>
      <c r="U200" s="49">
        <f>SUBSTITUTE(T200,".",",")*1</f>
        <v>4.7369373496621804E-3</v>
      </c>
      <c r="V200" s="54">
        <f>IF(U200&gt;=0.1, 1, 0)</f>
        <v>0</v>
      </c>
      <c r="W200" s="25">
        <f>IF(U200&gt;=0.2, 1, 0)</f>
        <v>0</v>
      </c>
      <c r="X200" s="25">
        <f>IF(U200&gt;=0.3, 1, 0)</f>
        <v>0</v>
      </c>
      <c r="Y200" s="25">
        <f>IF(U200&gt;=0.4, 1, 0)</f>
        <v>0</v>
      </c>
      <c r="Z200" s="25">
        <f>IF(U200&gt;=0.5, 1, 0)</f>
        <v>0</v>
      </c>
      <c r="AA200" s="25">
        <f>IF(U200&gt;=0.6, 1, 0)</f>
        <v>0</v>
      </c>
      <c r="AB200" s="25">
        <f>IF(U200&gt;=0.7, 1, 0)</f>
        <v>0</v>
      </c>
      <c r="AC200" s="25">
        <f>IF(U200&gt;=0.8, 1, 0)</f>
        <v>0</v>
      </c>
      <c r="AD200" s="55">
        <f>IF(U200&gt;=0.9, 1, 0)</f>
        <v>0</v>
      </c>
    </row>
    <row r="201" spans="1:30" ht="20" customHeight="1" x14ac:dyDescent="0.2">
      <c r="A201" s="20" t="s">
        <v>91</v>
      </c>
      <c r="B201" s="33" t="str">
        <f>SUBSTITUTE(A201,"/Users/timomiessen/Desktop/imagesdk/blackmen1/","Image_")</f>
        <v>Image_BM_174.jpg</v>
      </c>
      <c r="C201" s="63" t="s">
        <v>4</v>
      </c>
      <c r="D201" s="22" t="s">
        <v>2973</v>
      </c>
      <c r="E201" s="23">
        <v>0</v>
      </c>
      <c r="F201" s="23">
        <v>1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 cm="1">
        <f t="array" ref="R201">_xlfn.IFS(H201=1,1,K201=1,1,L201=1,1,M201=1,1,N201=1,1,P201=1,1,TRUE,0)</f>
        <v>0</v>
      </c>
      <c r="S201" s="64">
        <f>IF(AND(G201=1,R201=1),0,R201)</f>
        <v>0</v>
      </c>
      <c r="T201" s="24" t="s">
        <v>1576</v>
      </c>
      <c r="U201" s="49">
        <f>SUBSTITUTE(T201,".",",")*1</f>
        <v>9.3790455721318704E-3</v>
      </c>
      <c r="V201" s="54">
        <f>IF(U201&gt;=0.1, 1, 0)</f>
        <v>0</v>
      </c>
      <c r="W201" s="25">
        <f>IF(U201&gt;=0.2, 1, 0)</f>
        <v>0</v>
      </c>
      <c r="X201" s="25">
        <f>IF(U201&gt;=0.3, 1, 0)</f>
        <v>0</v>
      </c>
      <c r="Y201" s="25">
        <f>IF(U201&gt;=0.4, 1, 0)</f>
        <v>0</v>
      </c>
      <c r="Z201" s="25">
        <f>IF(U201&gt;=0.5, 1, 0)</f>
        <v>0</v>
      </c>
      <c r="AA201" s="25">
        <f>IF(U201&gt;=0.6, 1, 0)</f>
        <v>0</v>
      </c>
      <c r="AB201" s="25">
        <f>IF(U201&gt;=0.7, 1, 0)</f>
        <v>0</v>
      </c>
      <c r="AC201" s="25">
        <f>IF(U201&gt;=0.8, 1, 0)</f>
        <v>0</v>
      </c>
      <c r="AD201" s="55">
        <f>IF(U201&gt;=0.9, 1, 0)</f>
        <v>0</v>
      </c>
    </row>
    <row r="202" spans="1:30" ht="20" customHeight="1" x14ac:dyDescent="0.2">
      <c r="A202" s="20" t="s">
        <v>92</v>
      </c>
      <c r="B202" s="33" t="str">
        <f>SUBSTITUTE(A202,"/Users/timomiessen/Desktop/imagesdk/blackmen1/","Image_")</f>
        <v>Image_BM_175.jpg</v>
      </c>
      <c r="C202" s="63" t="s">
        <v>4</v>
      </c>
      <c r="D202" s="22" t="s">
        <v>2973</v>
      </c>
      <c r="E202" s="23">
        <v>0</v>
      </c>
      <c r="F202" s="23">
        <v>1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 cm="1">
        <f t="array" ref="R202">_xlfn.IFS(H202=1,1,K202=1,1,L202=1,1,M202=1,1,N202=1,1,P202=1,1,TRUE,0)</f>
        <v>0</v>
      </c>
      <c r="S202" s="64">
        <f>IF(AND(G202=1,R202=1),0,R202)</f>
        <v>0</v>
      </c>
      <c r="T202" s="24" t="s">
        <v>1577</v>
      </c>
      <c r="U202" s="49">
        <f>SUBSTITUTE(T202,".",",")*1</f>
        <v>4.9924350809305899E-2</v>
      </c>
      <c r="V202" s="54">
        <f>IF(U202&gt;=0.1, 1, 0)</f>
        <v>0</v>
      </c>
      <c r="W202" s="25">
        <f>IF(U202&gt;=0.2, 1, 0)</f>
        <v>0</v>
      </c>
      <c r="X202" s="25">
        <f>IF(U202&gt;=0.3, 1, 0)</f>
        <v>0</v>
      </c>
      <c r="Y202" s="25">
        <f>IF(U202&gt;=0.4, 1, 0)</f>
        <v>0</v>
      </c>
      <c r="Z202" s="25">
        <f>IF(U202&gt;=0.5, 1, 0)</f>
        <v>0</v>
      </c>
      <c r="AA202" s="25">
        <f>IF(U202&gt;=0.6, 1, 0)</f>
        <v>0</v>
      </c>
      <c r="AB202" s="25">
        <f>IF(U202&gt;=0.7, 1, 0)</f>
        <v>0</v>
      </c>
      <c r="AC202" s="25">
        <f>IF(U202&gt;=0.8, 1, 0)</f>
        <v>0</v>
      </c>
      <c r="AD202" s="55">
        <f>IF(U202&gt;=0.9, 1, 0)</f>
        <v>0</v>
      </c>
    </row>
    <row r="203" spans="1:30" ht="20" customHeight="1" x14ac:dyDescent="0.2">
      <c r="A203" s="20" t="s">
        <v>93</v>
      </c>
      <c r="B203" s="33" t="str">
        <f>SUBSTITUTE(A203,"/Users/timomiessen/Desktop/imagesdk/blackmen1/","Image_")</f>
        <v>Image_BM_176.jpg</v>
      </c>
      <c r="C203" s="63" t="s">
        <v>4</v>
      </c>
      <c r="D203" s="22" t="s">
        <v>2973</v>
      </c>
      <c r="E203" s="23">
        <v>0</v>
      </c>
      <c r="F203" s="23">
        <v>1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 cm="1">
        <f t="array" ref="R203">_xlfn.IFS(H203=1,1,K203=1,1,L203=1,1,M203=1,1,N203=1,1,P203=1,1,TRUE,0)</f>
        <v>0</v>
      </c>
      <c r="S203" s="64">
        <f>IF(AND(G203=1,R203=1),0,R203)</f>
        <v>0</v>
      </c>
      <c r="T203" s="24" t="s">
        <v>1578</v>
      </c>
      <c r="U203" s="49">
        <f>SUBSTITUTE(T203,".",",")*1</f>
        <v>3.1812108354642901E-3</v>
      </c>
      <c r="V203" s="54">
        <f>IF(U203&gt;=0.1, 1, 0)</f>
        <v>0</v>
      </c>
      <c r="W203" s="25">
        <f>IF(U203&gt;=0.2, 1, 0)</f>
        <v>0</v>
      </c>
      <c r="X203" s="25">
        <f>IF(U203&gt;=0.3, 1, 0)</f>
        <v>0</v>
      </c>
      <c r="Y203" s="25">
        <f>IF(U203&gt;=0.4, 1, 0)</f>
        <v>0</v>
      </c>
      <c r="Z203" s="25">
        <f>IF(U203&gt;=0.5, 1, 0)</f>
        <v>0</v>
      </c>
      <c r="AA203" s="25">
        <f>IF(U203&gt;=0.6, 1, 0)</f>
        <v>0</v>
      </c>
      <c r="AB203" s="25">
        <f>IF(U203&gt;=0.7, 1, 0)</f>
        <v>0</v>
      </c>
      <c r="AC203" s="25">
        <f>IF(U203&gt;=0.8, 1, 0)</f>
        <v>0</v>
      </c>
      <c r="AD203" s="55">
        <f>IF(U203&gt;=0.9, 1, 0)</f>
        <v>0</v>
      </c>
    </row>
    <row r="204" spans="1:30" ht="20" customHeight="1" x14ac:dyDescent="0.2">
      <c r="A204" s="20" t="s">
        <v>94</v>
      </c>
      <c r="B204" s="33" t="str">
        <f>SUBSTITUTE(A204,"/Users/timomiessen/Desktop/imagesdk/blackmen1/","Image_")</f>
        <v>Image_BM_177.jpg</v>
      </c>
      <c r="C204" s="63" t="s">
        <v>4</v>
      </c>
      <c r="D204" s="22" t="s">
        <v>2973</v>
      </c>
      <c r="E204" s="23">
        <v>0</v>
      </c>
      <c r="F204" s="23">
        <v>1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 cm="1">
        <f t="array" ref="R204">_xlfn.IFS(H204=1,1,K204=1,1,L204=1,1,M204=1,1,N204=1,1,P204=1,1,TRUE,0)</f>
        <v>0</v>
      </c>
      <c r="S204" s="64">
        <f>IF(AND(G204=1,R204=1),0,R204)</f>
        <v>0</v>
      </c>
      <c r="T204" s="24" t="s">
        <v>1579</v>
      </c>
      <c r="U204" s="49">
        <f>SUBSTITUTE(T204,".",",")*1</f>
        <v>7.1176220662891795E-2</v>
      </c>
      <c r="V204" s="54">
        <f>IF(U204&gt;=0.1, 1, 0)</f>
        <v>0</v>
      </c>
      <c r="W204" s="25">
        <f>IF(U204&gt;=0.2, 1, 0)</f>
        <v>0</v>
      </c>
      <c r="X204" s="25">
        <f>IF(U204&gt;=0.3, 1, 0)</f>
        <v>0</v>
      </c>
      <c r="Y204" s="25">
        <f>IF(U204&gt;=0.4, 1, 0)</f>
        <v>0</v>
      </c>
      <c r="Z204" s="25">
        <f>IF(U204&gt;=0.5, 1, 0)</f>
        <v>0</v>
      </c>
      <c r="AA204" s="25">
        <f>IF(U204&gt;=0.6, 1, 0)</f>
        <v>0</v>
      </c>
      <c r="AB204" s="25">
        <f>IF(U204&gt;=0.7, 1, 0)</f>
        <v>0</v>
      </c>
      <c r="AC204" s="25">
        <f>IF(U204&gt;=0.8, 1, 0)</f>
        <v>0</v>
      </c>
      <c r="AD204" s="55">
        <f>IF(U204&gt;=0.9, 1, 0)</f>
        <v>0</v>
      </c>
    </row>
    <row r="205" spans="1:30" ht="20" customHeight="1" x14ac:dyDescent="0.2">
      <c r="A205" s="20" t="s">
        <v>95</v>
      </c>
      <c r="B205" s="33" t="str">
        <f>SUBSTITUTE(A205,"/Users/timomiessen/Desktop/imagesdk/blackmen1/","Image_")</f>
        <v>Image_BM_178.jpg</v>
      </c>
      <c r="C205" s="63" t="s">
        <v>4</v>
      </c>
      <c r="D205" s="22" t="s">
        <v>2973</v>
      </c>
      <c r="E205" s="23">
        <v>0</v>
      </c>
      <c r="F205" s="23">
        <v>1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 cm="1">
        <f t="array" ref="R205">_xlfn.IFS(H205=1,1,K205=1,1,L205=1,1,M205=1,1,N205=1,1,P205=1,1,TRUE,0)</f>
        <v>0</v>
      </c>
      <c r="S205" s="64">
        <f>IF(AND(G205=1,R205=1),0,R205)</f>
        <v>0</v>
      </c>
      <c r="T205" s="24" t="s">
        <v>1580</v>
      </c>
      <c r="U205" s="49">
        <f>SUBSTITUTE(T205,".",",")*1</f>
        <v>1.7385539598762899E-2</v>
      </c>
      <c r="V205" s="54">
        <f>IF(U205&gt;=0.1, 1, 0)</f>
        <v>0</v>
      </c>
      <c r="W205" s="25">
        <f>IF(U205&gt;=0.2, 1, 0)</f>
        <v>0</v>
      </c>
      <c r="X205" s="25">
        <f>IF(U205&gt;=0.3, 1, 0)</f>
        <v>0</v>
      </c>
      <c r="Y205" s="25">
        <f>IF(U205&gt;=0.4, 1, 0)</f>
        <v>0</v>
      </c>
      <c r="Z205" s="25">
        <f>IF(U205&gt;=0.5, 1, 0)</f>
        <v>0</v>
      </c>
      <c r="AA205" s="25">
        <f>IF(U205&gt;=0.6, 1, 0)</f>
        <v>0</v>
      </c>
      <c r="AB205" s="25">
        <f>IF(U205&gt;=0.7, 1, 0)</f>
        <v>0</v>
      </c>
      <c r="AC205" s="25">
        <f>IF(U205&gt;=0.8, 1, 0)</f>
        <v>0</v>
      </c>
      <c r="AD205" s="55">
        <f>IF(U205&gt;=0.9, 1, 0)</f>
        <v>0</v>
      </c>
    </row>
    <row r="206" spans="1:30" ht="20" customHeight="1" x14ac:dyDescent="0.2">
      <c r="A206" s="20" t="s">
        <v>96</v>
      </c>
      <c r="B206" s="33" t="str">
        <f>SUBSTITUTE(A206,"/Users/timomiessen/Desktop/imagesdk/blackmen1/","Image_")</f>
        <v>Image_BM_179.jpg</v>
      </c>
      <c r="C206" s="63" t="s">
        <v>4</v>
      </c>
      <c r="D206" s="22" t="s">
        <v>2973</v>
      </c>
      <c r="E206" s="23">
        <v>0</v>
      </c>
      <c r="F206" s="23">
        <v>1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 cm="1">
        <f t="array" ref="R206">_xlfn.IFS(H206=1,1,K206=1,1,L206=1,1,M206=1,1,N206=1,1,P206=1,1,TRUE,0)</f>
        <v>0</v>
      </c>
      <c r="S206" s="64">
        <f>IF(AND(G206=1,R206=1),0,R206)</f>
        <v>0</v>
      </c>
      <c r="T206" s="24" t="s">
        <v>1581</v>
      </c>
      <c r="U206" s="49">
        <f>SUBSTITUTE(T206,".",",")*1</f>
        <v>7.6257940381765296E-3</v>
      </c>
      <c r="V206" s="54">
        <f>IF(U206&gt;=0.1, 1, 0)</f>
        <v>0</v>
      </c>
      <c r="W206" s="25">
        <f>IF(U206&gt;=0.2, 1, 0)</f>
        <v>0</v>
      </c>
      <c r="X206" s="25">
        <f>IF(U206&gt;=0.3, 1, 0)</f>
        <v>0</v>
      </c>
      <c r="Y206" s="25">
        <f>IF(U206&gt;=0.4, 1, 0)</f>
        <v>0</v>
      </c>
      <c r="Z206" s="25">
        <f>IF(U206&gt;=0.5, 1, 0)</f>
        <v>0</v>
      </c>
      <c r="AA206" s="25">
        <f>IF(U206&gt;=0.6, 1, 0)</f>
        <v>0</v>
      </c>
      <c r="AB206" s="25">
        <f>IF(U206&gt;=0.7, 1, 0)</f>
        <v>0</v>
      </c>
      <c r="AC206" s="25">
        <f>IF(U206&gt;=0.8, 1, 0)</f>
        <v>0</v>
      </c>
      <c r="AD206" s="55">
        <f>IF(U206&gt;=0.9, 1, 0)</f>
        <v>0</v>
      </c>
    </row>
    <row r="207" spans="1:30" ht="20" customHeight="1" x14ac:dyDescent="0.2">
      <c r="A207" s="20" t="s">
        <v>97</v>
      </c>
      <c r="B207" s="33" t="str">
        <f>SUBSTITUTE(A207,"/Users/timomiessen/Desktop/imagesdk/blackmen1/","Image_")</f>
        <v>Image_BM_18.jpg</v>
      </c>
      <c r="C207" s="63" t="s">
        <v>4</v>
      </c>
      <c r="D207" s="22" t="s">
        <v>2973</v>
      </c>
      <c r="E207" s="23">
        <v>1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 cm="1">
        <f t="array" ref="R207">_xlfn.IFS(H207=1,1,K207=1,1,L207=1,1,M207=1,1,N207=1,1,P207=1,1,TRUE,0)</f>
        <v>0</v>
      </c>
      <c r="S207" s="64">
        <f>IF(AND(G207=1,R207=1),0,R207)</f>
        <v>0</v>
      </c>
      <c r="T207" s="24" t="s">
        <v>1582</v>
      </c>
      <c r="U207" s="49">
        <f>SUBSTITUTE(T207,".",",")*1</f>
        <v>4.3962652562186096E-3</v>
      </c>
      <c r="V207" s="54">
        <f>IF(U207&gt;=0.1, 1, 0)</f>
        <v>0</v>
      </c>
      <c r="W207" s="25">
        <f>IF(U207&gt;=0.2, 1, 0)</f>
        <v>0</v>
      </c>
      <c r="X207" s="25">
        <f>IF(U207&gt;=0.3, 1, 0)</f>
        <v>0</v>
      </c>
      <c r="Y207" s="25">
        <f>IF(U207&gt;=0.4, 1, 0)</f>
        <v>0</v>
      </c>
      <c r="Z207" s="25">
        <f>IF(U207&gt;=0.5, 1, 0)</f>
        <v>0</v>
      </c>
      <c r="AA207" s="25">
        <f>IF(U207&gt;=0.6, 1, 0)</f>
        <v>0</v>
      </c>
      <c r="AB207" s="25">
        <f>IF(U207&gt;=0.7, 1, 0)</f>
        <v>0</v>
      </c>
      <c r="AC207" s="25">
        <f>IF(U207&gt;=0.8, 1, 0)</f>
        <v>0</v>
      </c>
      <c r="AD207" s="55">
        <f>IF(U207&gt;=0.9, 1, 0)</f>
        <v>0</v>
      </c>
    </row>
    <row r="208" spans="1:30" ht="20" customHeight="1" x14ac:dyDescent="0.2">
      <c r="A208" s="20" t="s">
        <v>98</v>
      </c>
      <c r="B208" s="33" t="str">
        <f>SUBSTITUTE(A208,"/Users/timomiessen/Desktop/imagesdk/blackmen1/","Image_")</f>
        <v>Image_BM_180.jpg</v>
      </c>
      <c r="C208" s="63" t="s">
        <v>4</v>
      </c>
      <c r="D208" s="22" t="s">
        <v>2973</v>
      </c>
      <c r="E208" s="23">
        <v>0</v>
      </c>
      <c r="F208" s="23">
        <v>1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 cm="1">
        <f t="array" ref="R208">_xlfn.IFS(H208=1,1,K208=1,1,L208=1,1,M208=1,1,N208=1,1,P208=1,1,TRUE,0)</f>
        <v>0</v>
      </c>
      <c r="S208" s="64">
        <f>IF(AND(G208=1,R208=1),0,R208)</f>
        <v>0</v>
      </c>
      <c r="T208" s="24" t="s">
        <v>1583</v>
      </c>
      <c r="U208" s="49">
        <f>SUBSTITUTE(T208,".",",")*1</f>
        <v>1.2828323058783999E-2</v>
      </c>
      <c r="V208" s="54">
        <f>IF(U208&gt;=0.1, 1, 0)</f>
        <v>0</v>
      </c>
      <c r="W208" s="25">
        <f>IF(U208&gt;=0.2, 1, 0)</f>
        <v>0</v>
      </c>
      <c r="X208" s="25">
        <f>IF(U208&gt;=0.3, 1, 0)</f>
        <v>0</v>
      </c>
      <c r="Y208" s="25">
        <f>IF(U208&gt;=0.4, 1, 0)</f>
        <v>0</v>
      </c>
      <c r="Z208" s="25">
        <f>IF(U208&gt;=0.5, 1, 0)</f>
        <v>0</v>
      </c>
      <c r="AA208" s="25">
        <f>IF(U208&gt;=0.6, 1, 0)</f>
        <v>0</v>
      </c>
      <c r="AB208" s="25">
        <f>IF(U208&gt;=0.7, 1, 0)</f>
        <v>0</v>
      </c>
      <c r="AC208" s="25">
        <f>IF(U208&gt;=0.8, 1, 0)</f>
        <v>0</v>
      </c>
      <c r="AD208" s="55">
        <f>IF(U208&gt;=0.9, 1, 0)</f>
        <v>0</v>
      </c>
    </row>
    <row r="209" spans="1:30" ht="20" customHeight="1" x14ac:dyDescent="0.2">
      <c r="A209" s="20" t="s">
        <v>99</v>
      </c>
      <c r="B209" s="33" t="str">
        <f>SUBSTITUTE(A209,"/Users/timomiessen/Desktop/imagesdk/blackmen1/","Image_")</f>
        <v>Image_BM_181.jpg</v>
      </c>
      <c r="C209" s="63" t="s">
        <v>4</v>
      </c>
      <c r="D209" s="22" t="s">
        <v>2973</v>
      </c>
      <c r="E209" s="23">
        <v>0</v>
      </c>
      <c r="F209" s="23">
        <v>1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 cm="1">
        <f t="array" ref="R209">_xlfn.IFS(H209=1,1,K209=1,1,L209=1,1,M209=1,1,N209=1,1,P209=1,1,TRUE,0)</f>
        <v>0</v>
      </c>
      <c r="S209" s="64">
        <f>IF(AND(G209=1,R209=1),0,R209)</f>
        <v>0</v>
      </c>
      <c r="T209" s="24" t="s">
        <v>1584</v>
      </c>
      <c r="U209" s="49">
        <f>SUBSTITUTE(T209,".",",")*1</f>
        <v>6.1877574771642598E-3</v>
      </c>
      <c r="V209" s="54">
        <f>IF(U209&gt;=0.1, 1, 0)</f>
        <v>0</v>
      </c>
      <c r="W209" s="25">
        <f>IF(U209&gt;=0.2, 1, 0)</f>
        <v>0</v>
      </c>
      <c r="X209" s="25">
        <f>IF(U209&gt;=0.3, 1, 0)</f>
        <v>0</v>
      </c>
      <c r="Y209" s="25">
        <f>IF(U209&gt;=0.4, 1, 0)</f>
        <v>0</v>
      </c>
      <c r="Z209" s="25">
        <f>IF(U209&gt;=0.5, 1, 0)</f>
        <v>0</v>
      </c>
      <c r="AA209" s="25">
        <f>IF(U209&gt;=0.6, 1, 0)</f>
        <v>0</v>
      </c>
      <c r="AB209" s="25">
        <f>IF(U209&gt;=0.7, 1, 0)</f>
        <v>0</v>
      </c>
      <c r="AC209" s="25">
        <f>IF(U209&gt;=0.8, 1, 0)</f>
        <v>0</v>
      </c>
      <c r="AD209" s="55">
        <f>IF(U209&gt;=0.9, 1, 0)</f>
        <v>0</v>
      </c>
    </row>
    <row r="210" spans="1:30" ht="20" customHeight="1" x14ac:dyDescent="0.2">
      <c r="A210" s="20" t="s">
        <v>100</v>
      </c>
      <c r="B210" s="33" t="str">
        <f>SUBSTITUTE(A210,"/Users/timomiessen/Desktop/imagesdk/blackmen1/","Image_")</f>
        <v>Image_BM_182.jpg</v>
      </c>
      <c r="C210" s="63" t="s">
        <v>4</v>
      </c>
      <c r="D210" s="22" t="s">
        <v>2973</v>
      </c>
      <c r="E210" s="23">
        <v>0</v>
      </c>
      <c r="F210" s="23">
        <v>1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 cm="1">
        <f t="array" ref="R210">_xlfn.IFS(H210=1,1,K210=1,1,L210=1,1,M210=1,1,N210=1,1,P210=1,1,TRUE,0)</f>
        <v>0</v>
      </c>
      <c r="S210" s="64">
        <f>IF(AND(G210=1,R210=1),0,R210)</f>
        <v>0</v>
      </c>
      <c r="T210" s="24" t="s">
        <v>1585</v>
      </c>
      <c r="U210" s="49">
        <f>SUBSTITUTE(T210,".",",")*1</f>
        <v>3.6960395053028998E-2</v>
      </c>
      <c r="V210" s="54">
        <f>IF(U210&gt;=0.1, 1, 0)</f>
        <v>0</v>
      </c>
      <c r="W210" s="25">
        <f>IF(U210&gt;=0.2, 1, 0)</f>
        <v>0</v>
      </c>
      <c r="X210" s="25">
        <f>IF(U210&gt;=0.3, 1, 0)</f>
        <v>0</v>
      </c>
      <c r="Y210" s="25">
        <f>IF(U210&gt;=0.4, 1, 0)</f>
        <v>0</v>
      </c>
      <c r="Z210" s="25">
        <f>IF(U210&gt;=0.5, 1, 0)</f>
        <v>0</v>
      </c>
      <c r="AA210" s="25">
        <f>IF(U210&gt;=0.6, 1, 0)</f>
        <v>0</v>
      </c>
      <c r="AB210" s="25">
        <f>IF(U210&gt;=0.7, 1, 0)</f>
        <v>0</v>
      </c>
      <c r="AC210" s="25">
        <f>IF(U210&gt;=0.8, 1, 0)</f>
        <v>0</v>
      </c>
      <c r="AD210" s="55">
        <f>IF(U210&gt;=0.9, 1, 0)</f>
        <v>0</v>
      </c>
    </row>
    <row r="211" spans="1:30" ht="20" customHeight="1" x14ac:dyDescent="0.2">
      <c r="A211" s="20" t="s">
        <v>101</v>
      </c>
      <c r="B211" s="33" t="str">
        <f>SUBSTITUTE(A211,"/Users/timomiessen/Desktop/imagesdk/blackmen1/","Image_")</f>
        <v>Image_BM_183.jpg</v>
      </c>
      <c r="C211" s="63" t="s">
        <v>4</v>
      </c>
      <c r="D211" s="22" t="s">
        <v>2973</v>
      </c>
      <c r="E211" s="23">
        <v>0</v>
      </c>
      <c r="F211" s="23">
        <v>1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 cm="1">
        <f t="array" ref="R211">_xlfn.IFS(H211=1,1,K211=1,1,L211=1,1,M211=1,1,N211=1,1,P211=1,1,TRUE,0)</f>
        <v>0</v>
      </c>
      <c r="S211" s="64">
        <f>IF(AND(G211=1,R211=1),0,R211)</f>
        <v>0</v>
      </c>
      <c r="T211" s="24" t="s">
        <v>1586</v>
      </c>
      <c r="U211" s="49">
        <f>SUBSTITUTE(T211,".",",")*1</f>
        <v>0.340218394994735</v>
      </c>
      <c r="V211" s="54">
        <f>IF(U211&gt;=0.1, 1, 0)</f>
        <v>1</v>
      </c>
      <c r="W211" s="25">
        <f>IF(U211&gt;=0.2, 1, 0)</f>
        <v>1</v>
      </c>
      <c r="X211" s="25">
        <f>IF(U211&gt;=0.3, 1, 0)</f>
        <v>1</v>
      </c>
      <c r="Y211" s="25">
        <f>IF(U211&gt;=0.4, 1, 0)</f>
        <v>0</v>
      </c>
      <c r="Z211" s="25">
        <f>IF(U211&gt;=0.5, 1, 0)</f>
        <v>0</v>
      </c>
      <c r="AA211" s="25">
        <f>IF(U211&gt;=0.6, 1, 0)</f>
        <v>0</v>
      </c>
      <c r="AB211" s="25">
        <f>IF(U211&gt;=0.7, 1, 0)</f>
        <v>0</v>
      </c>
      <c r="AC211" s="25">
        <f>IF(U211&gt;=0.8, 1, 0)</f>
        <v>0</v>
      </c>
      <c r="AD211" s="55">
        <f>IF(U211&gt;=0.9, 1, 0)</f>
        <v>0</v>
      </c>
    </row>
    <row r="212" spans="1:30" ht="20" customHeight="1" x14ac:dyDescent="0.2">
      <c r="A212" s="20" t="s">
        <v>102</v>
      </c>
      <c r="B212" s="33" t="str">
        <f>SUBSTITUTE(A212,"/Users/timomiessen/Desktop/imagesdk/blackmen1/","Image_")</f>
        <v>Image_BM_184.jpg</v>
      </c>
      <c r="C212" s="63" t="s">
        <v>4</v>
      </c>
      <c r="D212" s="22" t="s">
        <v>2973</v>
      </c>
      <c r="E212" s="23">
        <v>0</v>
      </c>
      <c r="F212" s="23">
        <v>1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 cm="1">
        <f t="array" ref="R212">_xlfn.IFS(H212=1,1,K212=1,1,L212=1,1,M212=1,1,N212=1,1,P212=1,1,TRUE,0)</f>
        <v>0</v>
      </c>
      <c r="S212" s="64">
        <f>IF(AND(G212=1,R212=1),0,R212)</f>
        <v>0</v>
      </c>
      <c r="T212" s="24" t="s">
        <v>1587</v>
      </c>
      <c r="U212" s="49">
        <f>SUBSTITUTE(T212,".",",")*1</f>
        <v>1.5893594361841599E-2</v>
      </c>
      <c r="V212" s="54">
        <f>IF(U212&gt;=0.1, 1, 0)</f>
        <v>0</v>
      </c>
      <c r="W212" s="25">
        <f>IF(U212&gt;=0.2, 1, 0)</f>
        <v>0</v>
      </c>
      <c r="X212" s="25">
        <f>IF(U212&gt;=0.3, 1, 0)</f>
        <v>0</v>
      </c>
      <c r="Y212" s="25">
        <f>IF(U212&gt;=0.4, 1, 0)</f>
        <v>0</v>
      </c>
      <c r="Z212" s="25">
        <f>IF(U212&gt;=0.5, 1, 0)</f>
        <v>0</v>
      </c>
      <c r="AA212" s="25">
        <f>IF(U212&gt;=0.6, 1, 0)</f>
        <v>0</v>
      </c>
      <c r="AB212" s="25">
        <f>IF(U212&gt;=0.7, 1, 0)</f>
        <v>0</v>
      </c>
      <c r="AC212" s="25">
        <f>IF(U212&gt;=0.8, 1, 0)</f>
        <v>0</v>
      </c>
      <c r="AD212" s="55">
        <f>IF(U212&gt;=0.9, 1, 0)</f>
        <v>0</v>
      </c>
    </row>
    <row r="213" spans="1:30" ht="20" customHeight="1" x14ac:dyDescent="0.2">
      <c r="A213" s="20" t="s">
        <v>103</v>
      </c>
      <c r="B213" s="33" t="str">
        <f>SUBSTITUTE(A213,"/Users/timomiessen/Desktop/imagesdk/blackmen1/","Image_")</f>
        <v>Image_BM_185.jpg</v>
      </c>
      <c r="C213" s="63" t="s">
        <v>4</v>
      </c>
      <c r="D213" s="22" t="s">
        <v>2973</v>
      </c>
      <c r="E213" s="23">
        <v>0</v>
      </c>
      <c r="F213" s="23">
        <v>1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 cm="1">
        <f t="array" ref="R213">_xlfn.IFS(H213=1,1,K213=1,1,L213=1,1,M213=1,1,N213=1,1,P213=1,1,TRUE,0)</f>
        <v>0</v>
      </c>
      <c r="S213" s="64">
        <f>IF(AND(G213=1,R213=1),0,R213)</f>
        <v>0</v>
      </c>
      <c r="T213" s="24" t="s">
        <v>1588</v>
      </c>
      <c r="U213" s="49">
        <f>SUBSTITUTE(T213,".",",")*1</f>
        <v>7.3019401170313298E-3</v>
      </c>
      <c r="V213" s="54">
        <f>IF(U213&gt;=0.1, 1, 0)</f>
        <v>0</v>
      </c>
      <c r="W213" s="25">
        <f>IF(U213&gt;=0.2, 1, 0)</f>
        <v>0</v>
      </c>
      <c r="X213" s="25">
        <f>IF(U213&gt;=0.3, 1, 0)</f>
        <v>0</v>
      </c>
      <c r="Y213" s="25">
        <f>IF(U213&gt;=0.4, 1, 0)</f>
        <v>0</v>
      </c>
      <c r="Z213" s="25">
        <f>IF(U213&gt;=0.5, 1, 0)</f>
        <v>0</v>
      </c>
      <c r="AA213" s="25">
        <f>IF(U213&gt;=0.6, 1, 0)</f>
        <v>0</v>
      </c>
      <c r="AB213" s="25">
        <f>IF(U213&gt;=0.7, 1, 0)</f>
        <v>0</v>
      </c>
      <c r="AC213" s="25">
        <f>IF(U213&gt;=0.8, 1, 0)</f>
        <v>0</v>
      </c>
      <c r="AD213" s="55">
        <f>IF(U213&gt;=0.9, 1, 0)</f>
        <v>0</v>
      </c>
    </row>
    <row r="214" spans="1:30" ht="20" customHeight="1" x14ac:dyDescent="0.2">
      <c r="A214" s="20" t="s">
        <v>104</v>
      </c>
      <c r="B214" s="33" t="str">
        <f>SUBSTITUTE(A214,"/Users/timomiessen/Desktop/imagesdk/blackmen1/","Image_")</f>
        <v>Image_BM_186.jpg</v>
      </c>
      <c r="C214" s="63" t="s">
        <v>4</v>
      </c>
      <c r="D214" s="22" t="s">
        <v>2973</v>
      </c>
      <c r="E214" s="23">
        <v>0</v>
      </c>
      <c r="F214" s="23">
        <v>1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 cm="1">
        <f t="array" ref="R214">_xlfn.IFS(H214=1,1,K214=1,1,L214=1,1,M214=1,1,N214=1,1,P214=1,1,TRUE,0)</f>
        <v>0</v>
      </c>
      <c r="S214" s="64">
        <f>IF(AND(G214=1,R214=1),0,R214)</f>
        <v>0</v>
      </c>
      <c r="T214" s="24" t="s">
        <v>1589</v>
      </c>
      <c r="U214" s="49">
        <f>SUBSTITUTE(T214,".",",")*1</f>
        <v>2.0110289566218801E-2</v>
      </c>
      <c r="V214" s="54">
        <f>IF(U214&gt;=0.1, 1, 0)</f>
        <v>0</v>
      </c>
      <c r="W214" s="25">
        <f>IF(U214&gt;=0.2, 1, 0)</f>
        <v>0</v>
      </c>
      <c r="X214" s="25">
        <f>IF(U214&gt;=0.3, 1, 0)</f>
        <v>0</v>
      </c>
      <c r="Y214" s="25">
        <f>IF(U214&gt;=0.4, 1, 0)</f>
        <v>0</v>
      </c>
      <c r="Z214" s="25">
        <f>IF(U214&gt;=0.5, 1, 0)</f>
        <v>0</v>
      </c>
      <c r="AA214" s="25">
        <f>IF(U214&gt;=0.6, 1, 0)</f>
        <v>0</v>
      </c>
      <c r="AB214" s="25">
        <f>IF(U214&gt;=0.7, 1, 0)</f>
        <v>0</v>
      </c>
      <c r="AC214" s="25">
        <f>IF(U214&gt;=0.8, 1, 0)</f>
        <v>0</v>
      </c>
      <c r="AD214" s="55">
        <f>IF(U214&gt;=0.9, 1, 0)</f>
        <v>0</v>
      </c>
    </row>
    <row r="215" spans="1:30" ht="20" customHeight="1" x14ac:dyDescent="0.2">
      <c r="A215" s="20" t="s">
        <v>105</v>
      </c>
      <c r="B215" s="33" t="str">
        <f>SUBSTITUTE(A215,"/Users/timomiessen/Desktop/imagesdk/blackmen1/","Image_")</f>
        <v>Image_BM_187.jpg</v>
      </c>
      <c r="C215" s="63" t="s">
        <v>4</v>
      </c>
      <c r="D215" s="22" t="s">
        <v>2973</v>
      </c>
      <c r="E215" s="23">
        <v>0</v>
      </c>
      <c r="F215" s="23">
        <v>1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 cm="1">
        <f t="array" ref="R215">_xlfn.IFS(H215=1,1,K215=1,1,L215=1,1,M215=1,1,N215=1,1,P215=1,1,TRUE,0)</f>
        <v>0</v>
      </c>
      <c r="S215" s="64">
        <f>IF(AND(G215=1,R215=1),0,R215)</f>
        <v>0</v>
      </c>
      <c r="T215" s="24" t="s">
        <v>1590</v>
      </c>
      <c r="U215" s="49">
        <f>SUBSTITUTE(T215,".",",")*1</f>
        <v>1.3076237868517601E-2</v>
      </c>
      <c r="V215" s="54">
        <f>IF(U215&gt;=0.1, 1, 0)</f>
        <v>0</v>
      </c>
      <c r="W215" s="25">
        <f>IF(U215&gt;=0.2, 1, 0)</f>
        <v>0</v>
      </c>
      <c r="X215" s="25">
        <f>IF(U215&gt;=0.3, 1, 0)</f>
        <v>0</v>
      </c>
      <c r="Y215" s="25">
        <f>IF(U215&gt;=0.4, 1, 0)</f>
        <v>0</v>
      </c>
      <c r="Z215" s="25">
        <f>IF(U215&gt;=0.5, 1, 0)</f>
        <v>0</v>
      </c>
      <c r="AA215" s="25">
        <f>IF(U215&gt;=0.6, 1, 0)</f>
        <v>0</v>
      </c>
      <c r="AB215" s="25">
        <f>IF(U215&gt;=0.7, 1, 0)</f>
        <v>0</v>
      </c>
      <c r="AC215" s="25">
        <f>IF(U215&gt;=0.8, 1, 0)</f>
        <v>0</v>
      </c>
      <c r="AD215" s="55">
        <f>IF(U215&gt;=0.9, 1, 0)</f>
        <v>0</v>
      </c>
    </row>
    <row r="216" spans="1:30" ht="20" customHeight="1" x14ac:dyDescent="0.2">
      <c r="A216" s="20" t="s">
        <v>106</v>
      </c>
      <c r="B216" s="33" t="str">
        <f>SUBSTITUTE(A216,"/Users/timomiessen/Desktop/imagesdk/blackmen1/","Image_")</f>
        <v>Image_BM_188.jpg</v>
      </c>
      <c r="C216" s="63" t="s">
        <v>4</v>
      </c>
      <c r="D216" s="22" t="s">
        <v>2973</v>
      </c>
      <c r="E216" s="23">
        <v>0</v>
      </c>
      <c r="F216" s="23">
        <v>1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 cm="1">
        <f t="array" ref="R216">_xlfn.IFS(H216=1,1,K216=1,1,L216=1,1,M216=1,1,N216=1,1,P216=1,1,TRUE,0)</f>
        <v>0</v>
      </c>
      <c r="S216" s="64">
        <f>IF(AND(G216=1,R216=1),0,R216)</f>
        <v>0</v>
      </c>
      <c r="T216" s="24" t="s">
        <v>1591</v>
      </c>
      <c r="U216" s="49">
        <f>SUBSTITUTE(T216,".",",")*1</f>
        <v>1.0078060789964999E-2</v>
      </c>
      <c r="V216" s="54">
        <f>IF(U216&gt;=0.1, 1, 0)</f>
        <v>0</v>
      </c>
      <c r="W216" s="25">
        <f>IF(U216&gt;=0.2, 1, 0)</f>
        <v>0</v>
      </c>
      <c r="X216" s="25">
        <f>IF(U216&gt;=0.3, 1, 0)</f>
        <v>0</v>
      </c>
      <c r="Y216" s="25">
        <f>IF(U216&gt;=0.4, 1, 0)</f>
        <v>0</v>
      </c>
      <c r="Z216" s="25">
        <f>IF(U216&gt;=0.5, 1, 0)</f>
        <v>0</v>
      </c>
      <c r="AA216" s="25">
        <f>IF(U216&gt;=0.6, 1, 0)</f>
        <v>0</v>
      </c>
      <c r="AB216" s="25">
        <f>IF(U216&gt;=0.7, 1, 0)</f>
        <v>0</v>
      </c>
      <c r="AC216" s="25">
        <f>IF(U216&gt;=0.8, 1, 0)</f>
        <v>0</v>
      </c>
      <c r="AD216" s="55">
        <f>IF(U216&gt;=0.9, 1, 0)</f>
        <v>0</v>
      </c>
    </row>
    <row r="217" spans="1:30" ht="20" customHeight="1" x14ac:dyDescent="0.2">
      <c r="A217" s="20" t="s">
        <v>107</v>
      </c>
      <c r="B217" s="33" t="str">
        <f>SUBSTITUTE(A217,"/Users/timomiessen/Desktop/imagesdk/blackmen1/","Image_")</f>
        <v>Image_BM_189.jpg</v>
      </c>
      <c r="C217" s="63" t="s">
        <v>4</v>
      </c>
      <c r="D217" s="22" t="s">
        <v>2973</v>
      </c>
      <c r="E217" s="23">
        <v>0</v>
      </c>
      <c r="F217" s="23">
        <v>1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 cm="1">
        <f t="array" ref="R217">_xlfn.IFS(H217=1,1,K217=1,1,L217=1,1,M217=1,1,N217=1,1,P217=1,1,TRUE,0)</f>
        <v>0</v>
      </c>
      <c r="S217" s="64">
        <f>IF(AND(G217=1,R217=1),0,R217)</f>
        <v>0</v>
      </c>
      <c r="T217" s="24" t="s">
        <v>1592</v>
      </c>
      <c r="U217" s="49">
        <f>SUBSTITUTE(T217,".",",")*1</f>
        <v>9.81762539595365E-3</v>
      </c>
      <c r="V217" s="54">
        <f>IF(U217&gt;=0.1, 1, 0)</f>
        <v>0</v>
      </c>
      <c r="W217" s="25">
        <f>IF(U217&gt;=0.2, 1, 0)</f>
        <v>0</v>
      </c>
      <c r="X217" s="25">
        <f>IF(U217&gt;=0.3, 1, 0)</f>
        <v>0</v>
      </c>
      <c r="Y217" s="25">
        <f>IF(U217&gt;=0.4, 1, 0)</f>
        <v>0</v>
      </c>
      <c r="Z217" s="25">
        <f>IF(U217&gt;=0.5, 1, 0)</f>
        <v>0</v>
      </c>
      <c r="AA217" s="25">
        <f>IF(U217&gt;=0.6, 1, 0)</f>
        <v>0</v>
      </c>
      <c r="AB217" s="25">
        <f>IF(U217&gt;=0.7, 1, 0)</f>
        <v>0</v>
      </c>
      <c r="AC217" s="25">
        <f>IF(U217&gt;=0.8, 1, 0)</f>
        <v>0</v>
      </c>
      <c r="AD217" s="55">
        <f>IF(U217&gt;=0.9, 1, 0)</f>
        <v>0</v>
      </c>
    </row>
    <row r="218" spans="1:30" ht="20" customHeight="1" x14ac:dyDescent="0.2">
      <c r="A218" s="20" t="s">
        <v>108</v>
      </c>
      <c r="B218" s="33" t="str">
        <f>SUBSTITUTE(A218,"/Users/timomiessen/Desktop/imagesdk/blackmen1/","Image_")</f>
        <v>Image_BM_19.jpg</v>
      </c>
      <c r="C218" s="63" t="s">
        <v>4</v>
      </c>
      <c r="D218" s="22" t="s">
        <v>2973</v>
      </c>
      <c r="E218" s="23">
        <v>1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 cm="1">
        <f t="array" ref="R218">_xlfn.IFS(H218=1,1,K218=1,1,L218=1,1,M218=1,1,N218=1,1,P218=1,1,TRUE,0)</f>
        <v>0</v>
      </c>
      <c r="S218" s="64">
        <f>IF(AND(G218=1,R218=1),0,R218)</f>
        <v>0</v>
      </c>
      <c r="T218" s="24" t="s">
        <v>1593</v>
      </c>
      <c r="U218" s="49">
        <f>SUBSTITUTE(T218,".",",")*1</f>
        <v>3.9846107363700797E-2</v>
      </c>
      <c r="V218" s="54">
        <f>IF(U218&gt;=0.1, 1, 0)</f>
        <v>0</v>
      </c>
      <c r="W218" s="25">
        <f>IF(U218&gt;=0.2, 1, 0)</f>
        <v>0</v>
      </c>
      <c r="X218" s="25">
        <f>IF(U218&gt;=0.3, 1, 0)</f>
        <v>0</v>
      </c>
      <c r="Y218" s="25">
        <f>IF(U218&gt;=0.4, 1, 0)</f>
        <v>0</v>
      </c>
      <c r="Z218" s="25">
        <f>IF(U218&gt;=0.5, 1, 0)</f>
        <v>0</v>
      </c>
      <c r="AA218" s="25">
        <f>IF(U218&gt;=0.6, 1, 0)</f>
        <v>0</v>
      </c>
      <c r="AB218" s="25">
        <f>IF(U218&gt;=0.7, 1, 0)</f>
        <v>0</v>
      </c>
      <c r="AC218" s="25">
        <f>IF(U218&gt;=0.8, 1, 0)</f>
        <v>0</v>
      </c>
      <c r="AD218" s="55">
        <f>IF(U218&gt;=0.9, 1, 0)</f>
        <v>0</v>
      </c>
    </row>
    <row r="219" spans="1:30" ht="20" customHeight="1" x14ac:dyDescent="0.2">
      <c r="A219" s="20" t="s">
        <v>109</v>
      </c>
      <c r="B219" s="33" t="str">
        <f>SUBSTITUTE(A219,"/Users/timomiessen/Desktop/imagesdk/blackmen1/","Image_")</f>
        <v>Image_BM_190.jpg</v>
      </c>
      <c r="C219" s="63" t="s">
        <v>4</v>
      </c>
      <c r="D219" s="22" t="s">
        <v>2973</v>
      </c>
      <c r="E219" s="23">
        <v>0</v>
      </c>
      <c r="F219" s="23">
        <v>1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 cm="1">
        <f t="array" ref="R219">_xlfn.IFS(H219=1,1,K219=1,1,L219=1,1,M219=1,1,N219=1,1,P219=1,1,TRUE,0)</f>
        <v>0</v>
      </c>
      <c r="S219" s="64">
        <f>IF(AND(G219=1,R219=1),0,R219)</f>
        <v>0</v>
      </c>
      <c r="T219" s="24" t="s">
        <v>1594</v>
      </c>
      <c r="U219" s="49">
        <f>SUBSTITUTE(T219,".",",")*1</f>
        <v>7.3684304952621399E-3</v>
      </c>
      <c r="V219" s="54">
        <f>IF(U219&gt;=0.1, 1, 0)</f>
        <v>0</v>
      </c>
      <c r="W219" s="25">
        <f>IF(U219&gt;=0.2, 1, 0)</f>
        <v>0</v>
      </c>
      <c r="X219" s="25">
        <f>IF(U219&gt;=0.3, 1, 0)</f>
        <v>0</v>
      </c>
      <c r="Y219" s="25">
        <f>IF(U219&gt;=0.4, 1, 0)</f>
        <v>0</v>
      </c>
      <c r="Z219" s="25">
        <f>IF(U219&gt;=0.5, 1, 0)</f>
        <v>0</v>
      </c>
      <c r="AA219" s="25">
        <f>IF(U219&gt;=0.6, 1, 0)</f>
        <v>0</v>
      </c>
      <c r="AB219" s="25">
        <f>IF(U219&gt;=0.7, 1, 0)</f>
        <v>0</v>
      </c>
      <c r="AC219" s="25">
        <f>IF(U219&gt;=0.8, 1, 0)</f>
        <v>0</v>
      </c>
      <c r="AD219" s="55">
        <f>IF(U219&gt;=0.9, 1, 0)</f>
        <v>0</v>
      </c>
    </row>
    <row r="220" spans="1:30" ht="20" customHeight="1" x14ac:dyDescent="0.2">
      <c r="A220" s="20" t="s">
        <v>110</v>
      </c>
      <c r="B220" s="33" t="str">
        <f>SUBSTITUTE(A220,"/Users/timomiessen/Desktop/imagesdk/blackmen1/","Image_")</f>
        <v>Image_BM_191.jpg</v>
      </c>
      <c r="C220" s="63" t="s">
        <v>4</v>
      </c>
      <c r="D220" s="22" t="s">
        <v>2973</v>
      </c>
      <c r="E220" s="23">
        <v>0</v>
      </c>
      <c r="F220" s="23">
        <v>1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 cm="1">
        <f t="array" ref="R220">_xlfn.IFS(H220=1,1,K220=1,1,L220=1,1,M220=1,1,N220=1,1,P220=1,1,TRUE,0)</f>
        <v>0</v>
      </c>
      <c r="S220" s="64">
        <f>IF(AND(G220=1,R220=1),0,R220)</f>
        <v>0</v>
      </c>
      <c r="T220" s="24" t="s">
        <v>1595</v>
      </c>
      <c r="U220" s="49">
        <f>SUBSTITUTE(T220,".",",")*1</f>
        <v>7.2598501574247997E-3</v>
      </c>
      <c r="V220" s="54">
        <f>IF(U220&gt;=0.1, 1, 0)</f>
        <v>0</v>
      </c>
      <c r="W220" s="25">
        <f>IF(U220&gt;=0.2, 1, 0)</f>
        <v>0</v>
      </c>
      <c r="X220" s="25">
        <f>IF(U220&gt;=0.3, 1, 0)</f>
        <v>0</v>
      </c>
      <c r="Y220" s="25">
        <f>IF(U220&gt;=0.4, 1, 0)</f>
        <v>0</v>
      </c>
      <c r="Z220" s="25">
        <f>IF(U220&gt;=0.5, 1, 0)</f>
        <v>0</v>
      </c>
      <c r="AA220" s="25">
        <f>IF(U220&gt;=0.6, 1, 0)</f>
        <v>0</v>
      </c>
      <c r="AB220" s="25">
        <f>IF(U220&gt;=0.7, 1, 0)</f>
        <v>0</v>
      </c>
      <c r="AC220" s="25">
        <f>IF(U220&gt;=0.8, 1, 0)</f>
        <v>0</v>
      </c>
      <c r="AD220" s="55">
        <f>IF(U220&gt;=0.9, 1, 0)</f>
        <v>0</v>
      </c>
    </row>
    <row r="221" spans="1:30" ht="20" customHeight="1" x14ac:dyDescent="0.2">
      <c r="A221" s="20" t="s">
        <v>111</v>
      </c>
      <c r="B221" s="33" t="str">
        <f>SUBSTITUTE(A221,"/Users/timomiessen/Desktop/imagesdk/blackmen1/","Image_")</f>
        <v>Image_BM_192.jpg</v>
      </c>
      <c r="C221" s="63" t="s">
        <v>4</v>
      </c>
      <c r="D221" s="22" t="s">
        <v>2973</v>
      </c>
      <c r="E221" s="23">
        <v>0</v>
      </c>
      <c r="F221" s="23">
        <v>0</v>
      </c>
      <c r="G221" s="23">
        <v>1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 cm="1">
        <f t="array" ref="R221">_xlfn.IFS(H221=1,1,K221=1,1,L221=1,1,M221=1,1,N221=1,1,P221=1,1,TRUE,0)</f>
        <v>0</v>
      </c>
      <c r="S221" s="64">
        <f>IF(AND(G221=1,R221=1),0,R221)</f>
        <v>0</v>
      </c>
      <c r="T221" s="24" t="s">
        <v>1596</v>
      </c>
      <c r="U221" s="49">
        <f>SUBSTITUTE(T221,".",",")*1</f>
        <v>9.3452051514759608E-3</v>
      </c>
      <c r="V221" s="54">
        <f>IF(U221&gt;=0.1, 1, 0)</f>
        <v>0</v>
      </c>
      <c r="W221" s="25">
        <f>IF(U221&gt;=0.2, 1, 0)</f>
        <v>0</v>
      </c>
      <c r="X221" s="25">
        <f>IF(U221&gt;=0.3, 1, 0)</f>
        <v>0</v>
      </c>
      <c r="Y221" s="25">
        <f>IF(U221&gt;=0.4, 1, 0)</f>
        <v>0</v>
      </c>
      <c r="Z221" s="25">
        <f>IF(U221&gt;=0.5, 1, 0)</f>
        <v>0</v>
      </c>
      <c r="AA221" s="25">
        <f>IF(U221&gt;=0.6, 1, 0)</f>
        <v>0</v>
      </c>
      <c r="AB221" s="25">
        <f>IF(U221&gt;=0.7, 1, 0)</f>
        <v>0</v>
      </c>
      <c r="AC221" s="25">
        <f>IF(U221&gt;=0.8, 1, 0)</f>
        <v>0</v>
      </c>
      <c r="AD221" s="55">
        <f>IF(U221&gt;=0.9, 1, 0)</f>
        <v>0</v>
      </c>
    </row>
    <row r="222" spans="1:30" ht="20" customHeight="1" x14ac:dyDescent="0.2">
      <c r="A222" s="20" t="s">
        <v>112</v>
      </c>
      <c r="B222" s="33" t="str">
        <f>SUBSTITUTE(A222,"/Users/timomiessen/Desktop/imagesdk/blackmen1/","Image_")</f>
        <v>Image_BM_193.jpg</v>
      </c>
      <c r="C222" s="63" t="s">
        <v>4</v>
      </c>
      <c r="D222" s="22" t="s">
        <v>2973</v>
      </c>
      <c r="E222" s="23">
        <v>0</v>
      </c>
      <c r="F222" s="23">
        <v>0</v>
      </c>
      <c r="G222" s="23">
        <v>1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 cm="1">
        <f t="array" ref="R222">_xlfn.IFS(H222=1,1,K222=1,1,L222=1,1,M222=1,1,N222=1,1,P222=1,1,TRUE,0)</f>
        <v>0</v>
      </c>
      <c r="S222" s="64">
        <f>IF(AND(G222=1,R222=1),0,R222)</f>
        <v>0</v>
      </c>
      <c r="T222" s="24" t="s">
        <v>1597</v>
      </c>
      <c r="U222" s="49">
        <f>SUBSTITUTE(T222,".",",")*1</f>
        <v>4.1398435365408603E-2</v>
      </c>
      <c r="V222" s="54">
        <f>IF(U222&gt;=0.1, 1, 0)</f>
        <v>0</v>
      </c>
      <c r="W222" s="25">
        <f>IF(U222&gt;=0.2, 1, 0)</f>
        <v>0</v>
      </c>
      <c r="X222" s="25">
        <f>IF(U222&gt;=0.3, 1, 0)</f>
        <v>0</v>
      </c>
      <c r="Y222" s="25">
        <f>IF(U222&gt;=0.4, 1, 0)</f>
        <v>0</v>
      </c>
      <c r="Z222" s="25">
        <f>IF(U222&gt;=0.5, 1, 0)</f>
        <v>0</v>
      </c>
      <c r="AA222" s="25">
        <f>IF(U222&gt;=0.6, 1, 0)</f>
        <v>0</v>
      </c>
      <c r="AB222" s="25">
        <f>IF(U222&gt;=0.7, 1, 0)</f>
        <v>0</v>
      </c>
      <c r="AC222" s="25">
        <f>IF(U222&gt;=0.8, 1, 0)</f>
        <v>0</v>
      </c>
      <c r="AD222" s="55">
        <f>IF(U222&gt;=0.9, 1, 0)</f>
        <v>0</v>
      </c>
    </row>
    <row r="223" spans="1:30" ht="20" customHeight="1" x14ac:dyDescent="0.2">
      <c r="A223" s="20" t="s">
        <v>113</v>
      </c>
      <c r="B223" s="33" t="str">
        <f>SUBSTITUTE(A223,"/Users/timomiessen/Desktop/imagesdk/blackmen1/","Image_")</f>
        <v>Image_BM_194.jpg</v>
      </c>
      <c r="C223" s="63" t="s">
        <v>4</v>
      </c>
      <c r="D223" s="22" t="s">
        <v>2973</v>
      </c>
      <c r="E223" s="23">
        <v>0</v>
      </c>
      <c r="F223" s="23">
        <v>0</v>
      </c>
      <c r="G223" s="23">
        <v>1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 cm="1">
        <f t="array" ref="R223">_xlfn.IFS(H223=1,1,K223=1,1,L223=1,1,M223=1,1,N223=1,1,P223=1,1,TRUE,0)</f>
        <v>0</v>
      </c>
      <c r="S223" s="64">
        <f>IF(AND(G223=1,R223=1),0,R223)</f>
        <v>0</v>
      </c>
      <c r="T223" s="24" t="s">
        <v>1598</v>
      </c>
      <c r="U223" s="49">
        <f>SUBSTITUTE(T223,".",",")*1</f>
        <v>3.5936739295720999E-2</v>
      </c>
      <c r="V223" s="54">
        <f>IF(U223&gt;=0.1, 1, 0)</f>
        <v>0</v>
      </c>
      <c r="W223" s="25">
        <f>IF(U223&gt;=0.2, 1, 0)</f>
        <v>0</v>
      </c>
      <c r="X223" s="25">
        <f>IF(U223&gt;=0.3, 1, 0)</f>
        <v>0</v>
      </c>
      <c r="Y223" s="25">
        <f>IF(U223&gt;=0.4, 1, 0)</f>
        <v>0</v>
      </c>
      <c r="Z223" s="25">
        <f>IF(U223&gt;=0.5, 1, 0)</f>
        <v>0</v>
      </c>
      <c r="AA223" s="25">
        <f>IF(U223&gt;=0.6, 1, 0)</f>
        <v>0</v>
      </c>
      <c r="AB223" s="25">
        <f>IF(U223&gt;=0.7, 1, 0)</f>
        <v>0</v>
      </c>
      <c r="AC223" s="25">
        <f>IF(U223&gt;=0.8, 1, 0)</f>
        <v>0</v>
      </c>
      <c r="AD223" s="55">
        <f>IF(U223&gt;=0.9, 1, 0)</f>
        <v>0</v>
      </c>
    </row>
    <row r="224" spans="1:30" ht="20" customHeight="1" x14ac:dyDescent="0.2">
      <c r="A224" s="20" t="s">
        <v>114</v>
      </c>
      <c r="B224" s="33" t="str">
        <f>SUBSTITUTE(A224,"/Users/timomiessen/Desktop/imagesdk/blackmen1/","Image_")</f>
        <v>Image_BM_195.jpg</v>
      </c>
      <c r="C224" s="63" t="s">
        <v>4</v>
      </c>
      <c r="D224" s="22" t="s">
        <v>2973</v>
      </c>
      <c r="E224" s="23">
        <v>0</v>
      </c>
      <c r="F224" s="23">
        <v>0</v>
      </c>
      <c r="G224" s="23">
        <v>1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 cm="1">
        <f t="array" ref="R224">_xlfn.IFS(H224=1,1,K224=1,1,L224=1,1,M224=1,1,N224=1,1,P224=1,1,TRUE,0)</f>
        <v>0</v>
      </c>
      <c r="S224" s="64">
        <f>IF(AND(G224=1,R224=1),0,R224)</f>
        <v>0</v>
      </c>
      <c r="T224" s="24" t="s">
        <v>1599</v>
      </c>
      <c r="U224" s="49">
        <f>SUBSTITUTE(T224,".",",")*1</f>
        <v>2.1820639260113201E-2</v>
      </c>
      <c r="V224" s="54">
        <f>IF(U224&gt;=0.1, 1, 0)</f>
        <v>0</v>
      </c>
      <c r="W224" s="25">
        <f>IF(U224&gt;=0.2, 1, 0)</f>
        <v>0</v>
      </c>
      <c r="X224" s="25">
        <f>IF(U224&gt;=0.3, 1, 0)</f>
        <v>0</v>
      </c>
      <c r="Y224" s="25">
        <f>IF(U224&gt;=0.4, 1, 0)</f>
        <v>0</v>
      </c>
      <c r="Z224" s="25">
        <f>IF(U224&gt;=0.5, 1, 0)</f>
        <v>0</v>
      </c>
      <c r="AA224" s="25">
        <f>IF(U224&gt;=0.6, 1, 0)</f>
        <v>0</v>
      </c>
      <c r="AB224" s="25">
        <f>IF(U224&gt;=0.7, 1, 0)</f>
        <v>0</v>
      </c>
      <c r="AC224" s="25">
        <f>IF(U224&gt;=0.8, 1, 0)</f>
        <v>0</v>
      </c>
      <c r="AD224" s="55">
        <f>IF(U224&gt;=0.9, 1, 0)</f>
        <v>0</v>
      </c>
    </row>
    <row r="225" spans="1:30" ht="20" customHeight="1" x14ac:dyDescent="0.2">
      <c r="A225" s="20" t="s">
        <v>115</v>
      </c>
      <c r="B225" s="33" t="str">
        <f>SUBSTITUTE(A225,"/Users/timomiessen/Desktop/imagesdk/blackmen1/","Image_")</f>
        <v>Image_BM_196.jpg</v>
      </c>
      <c r="C225" s="63" t="s">
        <v>4</v>
      </c>
      <c r="D225" s="22" t="s">
        <v>2973</v>
      </c>
      <c r="E225" s="23">
        <v>0</v>
      </c>
      <c r="F225" s="23">
        <v>0</v>
      </c>
      <c r="G225" s="23">
        <v>1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 cm="1">
        <f t="array" ref="R225">_xlfn.IFS(H225=1,1,K225=1,1,L225=1,1,M225=1,1,N225=1,1,P225=1,1,TRUE,0)</f>
        <v>0</v>
      </c>
      <c r="S225" s="64">
        <f>IF(AND(G225=1,R225=1),0,R225)</f>
        <v>0</v>
      </c>
      <c r="T225" s="24" t="s">
        <v>1600</v>
      </c>
      <c r="U225" s="49">
        <f>SUBSTITUTE(T225,".",",")*1</f>
        <v>0.137877212837338</v>
      </c>
      <c r="V225" s="54">
        <f>IF(U225&gt;=0.1, 1, 0)</f>
        <v>1</v>
      </c>
      <c r="W225" s="25">
        <f>IF(U225&gt;=0.2, 1, 0)</f>
        <v>0</v>
      </c>
      <c r="X225" s="25">
        <f>IF(U225&gt;=0.3, 1, 0)</f>
        <v>0</v>
      </c>
      <c r="Y225" s="25">
        <f>IF(U225&gt;=0.4, 1, 0)</f>
        <v>0</v>
      </c>
      <c r="Z225" s="25">
        <f>IF(U225&gt;=0.5, 1, 0)</f>
        <v>0</v>
      </c>
      <c r="AA225" s="25">
        <f>IF(U225&gt;=0.6, 1, 0)</f>
        <v>0</v>
      </c>
      <c r="AB225" s="25">
        <f>IF(U225&gt;=0.7, 1, 0)</f>
        <v>0</v>
      </c>
      <c r="AC225" s="25">
        <f>IF(U225&gt;=0.8, 1, 0)</f>
        <v>0</v>
      </c>
      <c r="AD225" s="55">
        <f>IF(U225&gt;=0.9, 1, 0)</f>
        <v>0</v>
      </c>
    </row>
    <row r="226" spans="1:30" ht="20" customHeight="1" x14ac:dyDescent="0.2">
      <c r="A226" s="20" t="s">
        <v>116</v>
      </c>
      <c r="B226" s="33" t="str">
        <f>SUBSTITUTE(A226,"/Users/timomiessen/Desktop/imagesdk/blackmen1/","Image_")</f>
        <v>Image_BM_197.jpg</v>
      </c>
      <c r="C226" s="63" t="s">
        <v>4</v>
      </c>
      <c r="D226" s="22" t="s">
        <v>2973</v>
      </c>
      <c r="E226" s="23">
        <v>0</v>
      </c>
      <c r="F226" s="23">
        <v>0</v>
      </c>
      <c r="G226" s="23">
        <v>1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 cm="1">
        <f t="array" ref="R226">_xlfn.IFS(H226=1,1,K226=1,1,L226=1,1,M226=1,1,N226=1,1,P226=1,1,TRUE,0)</f>
        <v>0</v>
      </c>
      <c r="S226" s="64">
        <f>IF(AND(G226=1,R226=1),0,R226)</f>
        <v>0</v>
      </c>
      <c r="T226" s="24" t="s">
        <v>1601</v>
      </c>
      <c r="U226" s="49">
        <f>SUBSTITUTE(T226,".",",")*1</f>
        <v>9.2070272192358901E-2</v>
      </c>
      <c r="V226" s="54">
        <f>IF(U226&gt;=0.1, 1, 0)</f>
        <v>0</v>
      </c>
      <c r="W226" s="25">
        <f>IF(U226&gt;=0.2, 1, 0)</f>
        <v>0</v>
      </c>
      <c r="X226" s="25">
        <f>IF(U226&gt;=0.3, 1, 0)</f>
        <v>0</v>
      </c>
      <c r="Y226" s="25">
        <f>IF(U226&gt;=0.4, 1, 0)</f>
        <v>0</v>
      </c>
      <c r="Z226" s="25">
        <f>IF(U226&gt;=0.5, 1, 0)</f>
        <v>0</v>
      </c>
      <c r="AA226" s="25">
        <f>IF(U226&gt;=0.6, 1, 0)</f>
        <v>0</v>
      </c>
      <c r="AB226" s="25">
        <f>IF(U226&gt;=0.7, 1, 0)</f>
        <v>0</v>
      </c>
      <c r="AC226" s="25">
        <f>IF(U226&gt;=0.8, 1, 0)</f>
        <v>0</v>
      </c>
      <c r="AD226" s="55">
        <f>IF(U226&gt;=0.9, 1, 0)</f>
        <v>0</v>
      </c>
    </row>
    <row r="227" spans="1:30" ht="20" customHeight="1" x14ac:dyDescent="0.2">
      <c r="A227" s="20" t="s">
        <v>117</v>
      </c>
      <c r="B227" s="33" t="str">
        <f>SUBSTITUTE(A227,"/Users/timomiessen/Desktop/imagesdk/blackmen1/","Image_")</f>
        <v>Image_BM_198.jpg</v>
      </c>
      <c r="C227" s="63" t="s">
        <v>4</v>
      </c>
      <c r="D227" s="22" t="s">
        <v>2973</v>
      </c>
      <c r="E227" s="23">
        <v>0</v>
      </c>
      <c r="F227" s="23">
        <v>0</v>
      </c>
      <c r="G227" s="23">
        <v>1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 cm="1">
        <f t="array" ref="R227">_xlfn.IFS(H227=1,1,K227=1,1,L227=1,1,M227=1,1,N227=1,1,P227=1,1,TRUE,0)</f>
        <v>0</v>
      </c>
      <c r="S227" s="64">
        <f>IF(AND(G227=1,R227=1),0,R227)</f>
        <v>0</v>
      </c>
      <c r="T227" s="24" t="s">
        <v>1602</v>
      </c>
      <c r="U227" s="49">
        <f>SUBSTITUTE(T227,".",",")*1</f>
        <v>8.5330314002931104E-2</v>
      </c>
      <c r="V227" s="54">
        <f>IF(U227&gt;=0.1, 1, 0)</f>
        <v>0</v>
      </c>
      <c r="W227" s="25">
        <f>IF(U227&gt;=0.2, 1, 0)</f>
        <v>0</v>
      </c>
      <c r="X227" s="25">
        <f>IF(U227&gt;=0.3, 1, 0)</f>
        <v>0</v>
      </c>
      <c r="Y227" s="25">
        <f>IF(U227&gt;=0.4, 1, 0)</f>
        <v>0</v>
      </c>
      <c r="Z227" s="25">
        <f>IF(U227&gt;=0.5, 1, 0)</f>
        <v>0</v>
      </c>
      <c r="AA227" s="25">
        <f>IF(U227&gt;=0.6, 1, 0)</f>
        <v>0</v>
      </c>
      <c r="AB227" s="25">
        <f>IF(U227&gt;=0.7, 1, 0)</f>
        <v>0</v>
      </c>
      <c r="AC227" s="25">
        <f>IF(U227&gt;=0.8, 1, 0)</f>
        <v>0</v>
      </c>
      <c r="AD227" s="55">
        <f>IF(U227&gt;=0.9, 1, 0)</f>
        <v>0</v>
      </c>
    </row>
    <row r="228" spans="1:30" ht="20" customHeight="1" x14ac:dyDescent="0.2">
      <c r="A228" s="20" t="s">
        <v>118</v>
      </c>
      <c r="B228" s="33" t="str">
        <f>SUBSTITUTE(A228,"/Users/timomiessen/Desktop/imagesdk/blackmen1/","Image_")</f>
        <v>Image_BM_199.jpg</v>
      </c>
      <c r="C228" s="63" t="s">
        <v>4</v>
      </c>
      <c r="D228" s="22" t="s">
        <v>2973</v>
      </c>
      <c r="E228" s="23">
        <v>0</v>
      </c>
      <c r="F228" s="23">
        <v>0</v>
      </c>
      <c r="G228" s="23">
        <v>1</v>
      </c>
      <c r="H228" s="23">
        <v>0</v>
      </c>
      <c r="I228" s="23">
        <v>0</v>
      </c>
      <c r="J228" s="23">
        <v>0</v>
      </c>
      <c r="K228" s="23">
        <v>1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 cm="1">
        <f t="array" ref="R228">_xlfn.IFS(H228=1,1,K228=1,1,L228=1,1,M228=1,1,N228=1,1,P228=1,1,TRUE,0)</f>
        <v>1</v>
      </c>
      <c r="S228" s="64">
        <f>IF(AND(G228=1,R228=1),0,R228)</f>
        <v>0</v>
      </c>
      <c r="T228" s="24" t="s">
        <v>1603</v>
      </c>
      <c r="U228" s="49">
        <f>SUBSTITUTE(T228,".",",")*1</f>
        <v>0.27931716572493298</v>
      </c>
      <c r="V228" s="54">
        <f>IF(U228&gt;=0.1, 1, 0)</f>
        <v>1</v>
      </c>
      <c r="W228" s="25">
        <f>IF(U228&gt;=0.2, 1, 0)</f>
        <v>1</v>
      </c>
      <c r="X228" s="25">
        <f>IF(U228&gt;=0.3, 1, 0)</f>
        <v>0</v>
      </c>
      <c r="Y228" s="25">
        <f>IF(U228&gt;=0.4, 1, 0)</f>
        <v>0</v>
      </c>
      <c r="Z228" s="25">
        <f>IF(U228&gt;=0.5, 1, 0)</f>
        <v>0</v>
      </c>
      <c r="AA228" s="25">
        <f>IF(U228&gt;=0.6, 1, 0)</f>
        <v>0</v>
      </c>
      <c r="AB228" s="25">
        <f>IF(U228&gt;=0.7, 1, 0)</f>
        <v>0</v>
      </c>
      <c r="AC228" s="25">
        <f>IF(U228&gt;=0.8, 1, 0)</f>
        <v>0</v>
      </c>
      <c r="AD228" s="55">
        <f>IF(U228&gt;=0.9, 1, 0)</f>
        <v>0</v>
      </c>
    </row>
    <row r="229" spans="1:30" ht="20" customHeight="1" x14ac:dyDescent="0.2">
      <c r="A229" s="20" t="s">
        <v>119</v>
      </c>
      <c r="B229" s="33" t="str">
        <f>SUBSTITUTE(A229,"/Users/timomiessen/Desktop/imagesdk/blackmen1/","Image_")</f>
        <v>Image_BM_2.jpg</v>
      </c>
      <c r="C229" s="63" t="s">
        <v>4</v>
      </c>
      <c r="D229" s="22" t="s">
        <v>2973</v>
      </c>
      <c r="E229" s="23">
        <v>1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 cm="1">
        <f t="array" ref="R229">_xlfn.IFS(H229=1,1,K229=1,1,L229=1,1,M229=1,1,N229=1,1,P229=1,1,TRUE,0)</f>
        <v>0</v>
      </c>
      <c r="S229" s="64">
        <f>IF(AND(G229=1,R229=1),0,R229)</f>
        <v>0</v>
      </c>
      <c r="T229" s="24" t="s">
        <v>1604</v>
      </c>
      <c r="U229" s="49">
        <f>SUBSTITUTE(T229,".",",")*1</f>
        <v>5.4780323989689302E-2</v>
      </c>
      <c r="V229" s="54">
        <f>IF(U229&gt;=0.1, 1, 0)</f>
        <v>0</v>
      </c>
      <c r="W229" s="25">
        <f>IF(U229&gt;=0.2, 1, 0)</f>
        <v>0</v>
      </c>
      <c r="X229" s="25">
        <f>IF(U229&gt;=0.3, 1, 0)</f>
        <v>0</v>
      </c>
      <c r="Y229" s="25">
        <f>IF(U229&gt;=0.4, 1, 0)</f>
        <v>0</v>
      </c>
      <c r="Z229" s="25">
        <f>IF(U229&gt;=0.5, 1, 0)</f>
        <v>0</v>
      </c>
      <c r="AA229" s="25">
        <f>IF(U229&gt;=0.6, 1, 0)</f>
        <v>0</v>
      </c>
      <c r="AB229" s="25">
        <f>IF(U229&gt;=0.7, 1, 0)</f>
        <v>0</v>
      </c>
      <c r="AC229" s="25">
        <f>IF(U229&gt;=0.8, 1, 0)</f>
        <v>0</v>
      </c>
      <c r="AD229" s="55">
        <f>IF(U229&gt;=0.9, 1, 0)</f>
        <v>0</v>
      </c>
    </row>
    <row r="230" spans="1:30" ht="20" customHeight="1" x14ac:dyDescent="0.2">
      <c r="A230" s="20" t="s">
        <v>120</v>
      </c>
      <c r="B230" s="33" t="str">
        <f>SUBSTITUTE(A230,"/Users/timomiessen/Desktop/imagesdk/blackmen1/","Image_")</f>
        <v>Image_BM_20.jpg</v>
      </c>
      <c r="C230" s="63" t="s">
        <v>4</v>
      </c>
      <c r="D230" s="22" t="s">
        <v>2973</v>
      </c>
      <c r="E230" s="23">
        <v>1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 cm="1">
        <f t="array" ref="R230">_xlfn.IFS(H230=1,1,K230=1,1,L230=1,1,M230=1,1,N230=1,1,P230=1,1,TRUE,0)</f>
        <v>0</v>
      </c>
      <c r="S230" s="64">
        <f>IF(AND(G230=1,R230=1),0,R230)</f>
        <v>0</v>
      </c>
      <c r="T230" s="24" t="s">
        <v>1605</v>
      </c>
      <c r="U230" s="49">
        <f>SUBSTITUTE(T230,".",",")*1</f>
        <v>4.87263035029172E-2</v>
      </c>
      <c r="V230" s="54">
        <f>IF(U230&gt;=0.1, 1, 0)</f>
        <v>0</v>
      </c>
      <c r="W230" s="25">
        <f>IF(U230&gt;=0.2, 1, 0)</f>
        <v>0</v>
      </c>
      <c r="X230" s="25">
        <f>IF(U230&gt;=0.3, 1, 0)</f>
        <v>0</v>
      </c>
      <c r="Y230" s="25">
        <f>IF(U230&gt;=0.4, 1, 0)</f>
        <v>0</v>
      </c>
      <c r="Z230" s="25">
        <f>IF(U230&gt;=0.5, 1, 0)</f>
        <v>0</v>
      </c>
      <c r="AA230" s="25">
        <f>IF(U230&gt;=0.6, 1, 0)</f>
        <v>0</v>
      </c>
      <c r="AB230" s="25">
        <f>IF(U230&gt;=0.7, 1, 0)</f>
        <v>0</v>
      </c>
      <c r="AC230" s="25">
        <f>IF(U230&gt;=0.8, 1, 0)</f>
        <v>0</v>
      </c>
      <c r="AD230" s="55">
        <f>IF(U230&gt;=0.9, 1, 0)</f>
        <v>0</v>
      </c>
    </row>
    <row r="231" spans="1:30" ht="20" customHeight="1" x14ac:dyDescent="0.2">
      <c r="A231" s="20" t="s">
        <v>121</v>
      </c>
      <c r="B231" s="33" t="str">
        <f>SUBSTITUTE(A231,"/Users/timomiessen/Desktop/imagesdk/blackmen1/","Image_")</f>
        <v>Image_BM_200.jpg</v>
      </c>
      <c r="C231" s="63" t="s">
        <v>4</v>
      </c>
      <c r="D231" s="22" t="s">
        <v>2973</v>
      </c>
      <c r="E231" s="23">
        <v>0</v>
      </c>
      <c r="F231" s="23">
        <v>0</v>
      </c>
      <c r="G231" s="23">
        <v>1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 cm="1">
        <f t="array" ref="R231">_xlfn.IFS(H231=1,1,K231=1,1,L231=1,1,M231=1,1,N231=1,1,P231=1,1,TRUE,0)</f>
        <v>0</v>
      </c>
      <c r="S231" s="64">
        <f>IF(AND(G231=1,R231=1),0,R231)</f>
        <v>0</v>
      </c>
      <c r="T231" s="24" t="s">
        <v>1606</v>
      </c>
      <c r="U231" s="49">
        <f>SUBSTITUTE(T231,".",",")*1</f>
        <v>5.2425443194806499E-2</v>
      </c>
      <c r="V231" s="54">
        <f>IF(U231&gt;=0.1, 1, 0)</f>
        <v>0</v>
      </c>
      <c r="W231" s="25">
        <f>IF(U231&gt;=0.2, 1, 0)</f>
        <v>0</v>
      </c>
      <c r="X231" s="25">
        <f>IF(U231&gt;=0.3, 1, 0)</f>
        <v>0</v>
      </c>
      <c r="Y231" s="25">
        <f>IF(U231&gt;=0.4, 1, 0)</f>
        <v>0</v>
      </c>
      <c r="Z231" s="25">
        <f>IF(U231&gt;=0.5, 1, 0)</f>
        <v>0</v>
      </c>
      <c r="AA231" s="25">
        <f>IF(U231&gt;=0.6, 1, 0)</f>
        <v>0</v>
      </c>
      <c r="AB231" s="25">
        <f>IF(U231&gt;=0.7, 1, 0)</f>
        <v>0</v>
      </c>
      <c r="AC231" s="25">
        <f>IF(U231&gt;=0.8, 1, 0)</f>
        <v>0</v>
      </c>
      <c r="AD231" s="55">
        <f>IF(U231&gt;=0.9, 1, 0)</f>
        <v>0</v>
      </c>
    </row>
    <row r="232" spans="1:30" ht="20" customHeight="1" x14ac:dyDescent="0.2">
      <c r="A232" s="20" t="s">
        <v>122</v>
      </c>
      <c r="B232" s="33" t="str">
        <f>SUBSTITUTE(A232,"/Users/timomiessen/Desktop/imagesdk/blackmen1/","Image_")</f>
        <v>Image_BM_201.jpg</v>
      </c>
      <c r="C232" s="63" t="s">
        <v>4</v>
      </c>
      <c r="D232" s="22" t="s">
        <v>2973</v>
      </c>
      <c r="E232" s="23">
        <v>0</v>
      </c>
      <c r="F232" s="23">
        <v>0</v>
      </c>
      <c r="G232" s="23">
        <v>1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 cm="1">
        <f t="array" ref="R232">_xlfn.IFS(H232=1,1,K232=1,1,L232=1,1,M232=1,1,N232=1,1,P232=1,1,TRUE,0)</f>
        <v>0</v>
      </c>
      <c r="S232" s="64">
        <f>IF(AND(G232=1,R232=1),0,R232)</f>
        <v>0</v>
      </c>
      <c r="T232" s="24" t="s">
        <v>1607</v>
      </c>
      <c r="U232" s="49">
        <f>SUBSTITUTE(T232,".",",")*1</f>
        <v>4.28961464203894E-2</v>
      </c>
      <c r="V232" s="54">
        <f>IF(U232&gt;=0.1, 1, 0)</f>
        <v>0</v>
      </c>
      <c r="W232" s="25">
        <f>IF(U232&gt;=0.2, 1, 0)</f>
        <v>0</v>
      </c>
      <c r="X232" s="25">
        <f>IF(U232&gt;=0.3, 1, 0)</f>
        <v>0</v>
      </c>
      <c r="Y232" s="25">
        <f>IF(U232&gt;=0.4, 1, 0)</f>
        <v>0</v>
      </c>
      <c r="Z232" s="25">
        <f>IF(U232&gt;=0.5, 1, 0)</f>
        <v>0</v>
      </c>
      <c r="AA232" s="25">
        <f>IF(U232&gt;=0.6, 1, 0)</f>
        <v>0</v>
      </c>
      <c r="AB232" s="25">
        <f>IF(U232&gt;=0.7, 1, 0)</f>
        <v>0</v>
      </c>
      <c r="AC232" s="25">
        <f>IF(U232&gt;=0.8, 1, 0)</f>
        <v>0</v>
      </c>
      <c r="AD232" s="55">
        <f>IF(U232&gt;=0.9, 1, 0)</f>
        <v>0</v>
      </c>
    </row>
    <row r="233" spans="1:30" ht="20" customHeight="1" x14ac:dyDescent="0.2">
      <c r="A233" s="20" t="s">
        <v>123</v>
      </c>
      <c r="B233" s="33" t="str">
        <f>SUBSTITUTE(A233,"/Users/timomiessen/Desktop/imagesdk/blackmen1/","Image_")</f>
        <v>Image_BM_202.jpg</v>
      </c>
      <c r="C233" s="63" t="s">
        <v>4</v>
      </c>
      <c r="D233" s="22" t="s">
        <v>2973</v>
      </c>
      <c r="E233" s="23">
        <v>0</v>
      </c>
      <c r="F233" s="23">
        <v>0</v>
      </c>
      <c r="G233" s="23">
        <v>1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 cm="1">
        <f t="array" ref="R233">_xlfn.IFS(H233=1,1,K233=1,1,L233=1,1,M233=1,1,N233=1,1,P233=1,1,TRUE,0)</f>
        <v>0</v>
      </c>
      <c r="S233" s="64">
        <f>IF(AND(G233=1,R233=1),0,R233)</f>
        <v>0</v>
      </c>
      <c r="T233" s="24" t="s">
        <v>1608</v>
      </c>
      <c r="U233" s="49">
        <f>SUBSTITUTE(T233,".",",")*1</f>
        <v>1.38325840234756E-2</v>
      </c>
      <c r="V233" s="54">
        <f>IF(U233&gt;=0.1, 1, 0)</f>
        <v>0</v>
      </c>
      <c r="W233" s="25">
        <f>IF(U233&gt;=0.2, 1, 0)</f>
        <v>0</v>
      </c>
      <c r="X233" s="25">
        <f>IF(U233&gt;=0.3, 1, 0)</f>
        <v>0</v>
      </c>
      <c r="Y233" s="25">
        <f>IF(U233&gt;=0.4, 1, 0)</f>
        <v>0</v>
      </c>
      <c r="Z233" s="25">
        <f>IF(U233&gt;=0.5, 1, 0)</f>
        <v>0</v>
      </c>
      <c r="AA233" s="25">
        <f>IF(U233&gt;=0.6, 1, 0)</f>
        <v>0</v>
      </c>
      <c r="AB233" s="25">
        <f>IF(U233&gt;=0.7, 1, 0)</f>
        <v>0</v>
      </c>
      <c r="AC233" s="25">
        <f>IF(U233&gt;=0.8, 1, 0)</f>
        <v>0</v>
      </c>
      <c r="AD233" s="55">
        <f>IF(U233&gt;=0.9, 1, 0)</f>
        <v>0</v>
      </c>
    </row>
    <row r="234" spans="1:30" ht="20" customHeight="1" x14ac:dyDescent="0.2">
      <c r="A234" s="20" t="s">
        <v>124</v>
      </c>
      <c r="B234" s="33" t="str">
        <f>SUBSTITUTE(A234,"/Users/timomiessen/Desktop/imagesdk/blackmen1/","Image_")</f>
        <v>Image_BM_203.jpg</v>
      </c>
      <c r="C234" s="63" t="s">
        <v>4</v>
      </c>
      <c r="D234" s="22" t="s">
        <v>2973</v>
      </c>
      <c r="E234" s="23">
        <v>0</v>
      </c>
      <c r="F234" s="23">
        <v>0</v>
      </c>
      <c r="G234" s="23">
        <v>1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 cm="1">
        <f t="array" ref="R234">_xlfn.IFS(H234=1,1,K234=1,1,L234=1,1,M234=1,1,N234=1,1,P234=1,1,TRUE,0)</f>
        <v>0</v>
      </c>
      <c r="S234" s="64">
        <f>IF(AND(G234=1,R234=1),0,R234)</f>
        <v>0</v>
      </c>
      <c r="T234" s="24" t="s">
        <v>1609</v>
      </c>
      <c r="U234" s="49">
        <f>SUBSTITUTE(T234,".",",")*1</f>
        <v>2.6049199514091001E-2</v>
      </c>
      <c r="V234" s="54">
        <f>IF(U234&gt;=0.1, 1, 0)</f>
        <v>0</v>
      </c>
      <c r="W234" s="25">
        <f>IF(U234&gt;=0.2, 1, 0)</f>
        <v>0</v>
      </c>
      <c r="X234" s="25">
        <f>IF(U234&gt;=0.3, 1, 0)</f>
        <v>0</v>
      </c>
      <c r="Y234" s="25">
        <f>IF(U234&gt;=0.4, 1, 0)</f>
        <v>0</v>
      </c>
      <c r="Z234" s="25">
        <f>IF(U234&gt;=0.5, 1, 0)</f>
        <v>0</v>
      </c>
      <c r="AA234" s="25">
        <f>IF(U234&gt;=0.6, 1, 0)</f>
        <v>0</v>
      </c>
      <c r="AB234" s="25">
        <f>IF(U234&gt;=0.7, 1, 0)</f>
        <v>0</v>
      </c>
      <c r="AC234" s="25">
        <f>IF(U234&gt;=0.8, 1, 0)</f>
        <v>0</v>
      </c>
      <c r="AD234" s="55">
        <f>IF(U234&gt;=0.9, 1, 0)</f>
        <v>0</v>
      </c>
    </row>
    <row r="235" spans="1:30" ht="20" customHeight="1" x14ac:dyDescent="0.2">
      <c r="A235" s="20" t="s">
        <v>125</v>
      </c>
      <c r="B235" s="33" t="str">
        <f>SUBSTITUTE(A235,"/Users/timomiessen/Desktop/imagesdk/blackmen1/","Image_")</f>
        <v>Image_BM_204.jpg</v>
      </c>
      <c r="C235" s="63" t="s">
        <v>4</v>
      </c>
      <c r="D235" s="22" t="s">
        <v>2973</v>
      </c>
      <c r="E235" s="23">
        <v>0</v>
      </c>
      <c r="F235" s="23">
        <v>0</v>
      </c>
      <c r="G235" s="23">
        <v>1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 cm="1">
        <f t="array" ref="R235">_xlfn.IFS(H235=1,1,K235=1,1,L235=1,1,M235=1,1,N235=1,1,P235=1,1,TRUE,0)</f>
        <v>0</v>
      </c>
      <c r="S235" s="64">
        <f>IF(AND(G235=1,R235=1),0,R235)</f>
        <v>0</v>
      </c>
      <c r="T235" s="24" t="s">
        <v>1610</v>
      </c>
      <c r="U235" s="49">
        <f>SUBSTITUTE(T235,".",",")*1</f>
        <v>2.48603234067559E-2</v>
      </c>
      <c r="V235" s="54">
        <f>IF(U235&gt;=0.1, 1, 0)</f>
        <v>0</v>
      </c>
      <c r="W235" s="25">
        <f>IF(U235&gt;=0.2, 1, 0)</f>
        <v>0</v>
      </c>
      <c r="X235" s="25">
        <f>IF(U235&gt;=0.3, 1, 0)</f>
        <v>0</v>
      </c>
      <c r="Y235" s="25">
        <f>IF(U235&gt;=0.4, 1, 0)</f>
        <v>0</v>
      </c>
      <c r="Z235" s="25">
        <f>IF(U235&gt;=0.5, 1, 0)</f>
        <v>0</v>
      </c>
      <c r="AA235" s="25">
        <f>IF(U235&gt;=0.6, 1, 0)</f>
        <v>0</v>
      </c>
      <c r="AB235" s="25">
        <f>IF(U235&gt;=0.7, 1, 0)</f>
        <v>0</v>
      </c>
      <c r="AC235" s="25">
        <f>IF(U235&gt;=0.8, 1, 0)</f>
        <v>0</v>
      </c>
      <c r="AD235" s="55">
        <f>IF(U235&gt;=0.9, 1, 0)</f>
        <v>0</v>
      </c>
    </row>
    <row r="236" spans="1:30" ht="20" customHeight="1" x14ac:dyDescent="0.2">
      <c r="A236" s="20" t="s">
        <v>126</v>
      </c>
      <c r="B236" s="33" t="str">
        <f>SUBSTITUTE(A236,"/Users/timomiessen/Desktop/imagesdk/blackmen1/","Image_")</f>
        <v>Image_BM_205.jpg</v>
      </c>
      <c r="C236" s="63" t="s">
        <v>4</v>
      </c>
      <c r="D236" s="22" t="s">
        <v>2973</v>
      </c>
      <c r="E236" s="23">
        <v>0</v>
      </c>
      <c r="F236" s="23">
        <v>0</v>
      </c>
      <c r="G236" s="23">
        <v>1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 cm="1">
        <f t="array" ref="R236">_xlfn.IFS(H236=1,1,K236=1,1,L236=1,1,M236=1,1,N236=1,1,P236=1,1,TRUE,0)</f>
        <v>0</v>
      </c>
      <c r="S236" s="64">
        <f>IF(AND(G236=1,R236=1),0,R236)</f>
        <v>0</v>
      </c>
      <c r="T236" s="24" t="s">
        <v>1611</v>
      </c>
      <c r="U236" s="49">
        <f>SUBSTITUTE(T236,".",",")*1</f>
        <v>2.2573569789528802E-2</v>
      </c>
      <c r="V236" s="54">
        <f>IF(U236&gt;=0.1, 1, 0)</f>
        <v>0</v>
      </c>
      <c r="W236" s="25">
        <f>IF(U236&gt;=0.2, 1, 0)</f>
        <v>0</v>
      </c>
      <c r="X236" s="25">
        <f>IF(U236&gt;=0.3, 1, 0)</f>
        <v>0</v>
      </c>
      <c r="Y236" s="25">
        <f>IF(U236&gt;=0.4, 1, 0)</f>
        <v>0</v>
      </c>
      <c r="Z236" s="25">
        <f>IF(U236&gt;=0.5, 1, 0)</f>
        <v>0</v>
      </c>
      <c r="AA236" s="25">
        <f>IF(U236&gt;=0.6, 1, 0)</f>
        <v>0</v>
      </c>
      <c r="AB236" s="25">
        <f>IF(U236&gt;=0.7, 1, 0)</f>
        <v>0</v>
      </c>
      <c r="AC236" s="25">
        <f>IF(U236&gt;=0.8, 1, 0)</f>
        <v>0</v>
      </c>
      <c r="AD236" s="55">
        <f>IF(U236&gt;=0.9, 1, 0)</f>
        <v>0</v>
      </c>
    </row>
    <row r="237" spans="1:30" ht="20" customHeight="1" x14ac:dyDescent="0.2">
      <c r="A237" s="20" t="s">
        <v>127</v>
      </c>
      <c r="B237" s="33" t="str">
        <f>SUBSTITUTE(A237,"/Users/timomiessen/Desktop/imagesdk/blackmen1/","Image_")</f>
        <v>Image_BM_206.jpg</v>
      </c>
      <c r="C237" s="63" t="s">
        <v>4</v>
      </c>
      <c r="D237" s="22" t="s">
        <v>2973</v>
      </c>
      <c r="E237" s="23">
        <v>0</v>
      </c>
      <c r="F237" s="23">
        <v>0</v>
      </c>
      <c r="G237" s="23">
        <v>1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 cm="1">
        <f t="array" ref="R237">_xlfn.IFS(H237=1,1,K237=1,1,L237=1,1,M237=1,1,N237=1,1,P237=1,1,TRUE,0)</f>
        <v>0</v>
      </c>
      <c r="S237" s="64">
        <f>IF(AND(G237=1,R237=1),0,R237)</f>
        <v>0</v>
      </c>
      <c r="T237" s="24" t="s">
        <v>1612</v>
      </c>
      <c r="U237" s="49">
        <f>SUBSTITUTE(T237,".",",")*1</f>
        <v>5.0143518019467497E-3</v>
      </c>
      <c r="V237" s="54">
        <f>IF(U237&gt;=0.1, 1, 0)</f>
        <v>0</v>
      </c>
      <c r="W237" s="25">
        <f>IF(U237&gt;=0.2, 1, 0)</f>
        <v>0</v>
      </c>
      <c r="X237" s="25">
        <f>IF(U237&gt;=0.3, 1, 0)</f>
        <v>0</v>
      </c>
      <c r="Y237" s="25">
        <f>IF(U237&gt;=0.4, 1, 0)</f>
        <v>0</v>
      </c>
      <c r="Z237" s="25">
        <f>IF(U237&gt;=0.5, 1, 0)</f>
        <v>0</v>
      </c>
      <c r="AA237" s="25">
        <f>IF(U237&gt;=0.6, 1, 0)</f>
        <v>0</v>
      </c>
      <c r="AB237" s="25">
        <f>IF(U237&gt;=0.7, 1, 0)</f>
        <v>0</v>
      </c>
      <c r="AC237" s="25">
        <f>IF(U237&gt;=0.8, 1, 0)</f>
        <v>0</v>
      </c>
      <c r="AD237" s="55">
        <f>IF(U237&gt;=0.9, 1, 0)</f>
        <v>0</v>
      </c>
    </row>
    <row r="238" spans="1:30" ht="20" customHeight="1" x14ac:dyDescent="0.2">
      <c r="A238" s="20" t="s">
        <v>128</v>
      </c>
      <c r="B238" s="33" t="str">
        <f>SUBSTITUTE(A238,"/Users/timomiessen/Desktop/imagesdk/blackmen1/","Image_")</f>
        <v>Image_BM_207.jpg</v>
      </c>
      <c r="C238" s="63" t="s">
        <v>4</v>
      </c>
      <c r="D238" s="22" t="s">
        <v>2973</v>
      </c>
      <c r="E238" s="23">
        <v>0</v>
      </c>
      <c r="F238" s="23">
        <v>0</v>
      </c>
      <c r="G238" s="23">
        <v>1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 cm="1">
        <f t="array" ref="R238">_xlfn.IFS(H238=1,1,K238=1,1,L238=1,1,M238=1,1,N238=1,1,P238=1,1,TRUE,0)</f>
        <v>0</v>
      </c>
      <c r="S238" s="64">
        <f>IF(AND(G238=1,R238=1),0,R238)</f>
        <v>0</v>
      </c>
      <c r="T238" s="24" t="s">
        <v>1613</v>
      </c>
      <c r="U238" s="49">
        <f>SUBSTITUTE(T238,".",",")*1</f>
        <v>8.1774648278951603E-2</v>
      </c>
      <c r="V238" s="54">
        <f>IF(U238&gt;=0.1, 1, 0)</f>
        <v>0</v>
      </c>
      <c r="W238" s="25">
        <f>IF(U238&gt;=0.2, 1, 0)</f>
        <v>0</v>
      </c>
      <c r="X238" s="25">
        <f>IF(U238&gt;=0.3, 1, 0)</f>
        <v>0</v>
      </c>
      <c r="Y238" s="25">
        <f>IF(U238&gt;=0.4, 1, 0)</f>
        <v>0</v>
      </c>
      <c r="Z238" s="25">
        <f>IF(U238&gt;=0.5, 1, 0)</f>
        <v>0</v>
      </c>
      <c r="AA238" s="25">
        <f>IF(U238&gt;=0.6, 1, 0)</f>
        <v>0</v>
      </c>
      <c r="AB238" s="25">
        <f>IF(U238&gt;=0.7, 1, 0)</f>
        <v>0</v>
      </c>
      <c r="AC238" s="25">
        <f>IF(U238&gt;=0.8, 1, 0)</f>
        <v>0</v>
      </c>
      <c r="AD238" s="55">
        <f>IF(U238&gt;=0.9, 1, 0)</f>
        <v>0</v>
      </c>
    </row>
    <row r="239" spans="1:30" ht="20" customHeight="1" x14ac:dyDescent="0.2">
      <c r="A239" s="20" t="s">
        <v>129</v>
      </c>
      <c r="B239" s="33" t="str">
        <f>SUBSTITUTE(A239,"/Users/timomiessen/Desktop/imagesdk/blackmen1/","Image_")</f>
        <v>Image_BM_208.jpg</v>
      </c>
      <c r="C239" s="63" t="s">
        <v>4</v>
      </c>
      <c r="D239" s="22" t="s">
        <v>2973</v>
      </c>
      <c r="E239" s="23">
        <v>0</v>
      </c>
      <c r="F239" s="23">
        <v>0</v>
      </c>
      <c r="G239" s="23">
        <v>1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 cm="1">
        <f t="array" ref="R239">_xlfn.IFS(H239=1,1,K239=1,1,L239=1,1,M239=1,1,N239=1,1,P239=1,1,TRUE,0)</f>
        <v>0</v>
      </c>
      <c r="S239" s="64">
        <f>IF(AND(G239=1,R239=1),0,R239)</f>
        <v>0</v>
      </c>
      <c r="T239" s="24" t="s">
        <v>1614</v>
      </c>
      <c r="U239" s="49">
        <f>SUBSTITUTE(T239,".",",")*1</f>
        <v>2.3121396545320701E-2</v>
      </c>
      <c r="V239" s="54">
        <f>IF(U239&gt;=0.1, 1, 0)</f>
        <v>0</v>
      </c>
      <c r="W239" s="25">
        <f>IF(U239&gt;=0.2, 1, 0)</f>
        <v>0</v>
      </c>
      <c r="X239" s="25">
        <f>IF(U239&gt;=0.3, 1, 0)</f>
        <v>0</v>
      </c>
      <c r="Y239" s="25">
        <f>IF(U239&gt;=0.4, 1, 0)</f>
        <v>0</v>
      </c>
      <c r="Z239" s="25">
        <f>IF(U239&gt;=0.5, 1, 0)</f>
        <v>0</v>
      </c>
      <c r="AA239" s="25">
        <f>IF(U239&gt;=0.6, 1, 0)</f>
        <v>0</v>
      </c>
      <c r="AB239" s="25">
        <f>IF(U239&gt;=0.7, 1, 0)</f>
        <v>0</v>
      </c>
      <c r="AC239" s="25">
        <f>IF(U239&gt;=0.8, 1, 0)</f>
        <v>0</v>
      </c>
      <c r="AD239" s="55">
        <f>IF(U239&gt;=0.9, 1, 0)</f>
        <v>0</v>
      </c>
    </row>
    <row r="240" spans="1:30" ht="20" customHeight="1" x14ac:dyDescent="0.2">
      <c r="A240" s="20" t="s">
        <v>130</v>
      </c>
      <c r="B240" s="33" t="str">
        <f>SUBSTITUTE(A240,"/Users/timomiessen/Desktop/imagesdk/blackmen1/","Image_")</f>
        <v>Image_BM_209.jpg</v>
      </c>
      <c r="C240" s="63" t="s">
        <v>4</v>
      </c>
      <c r="D240" s="22" t="s">
        <v>2973</v>
      </c>
      <c r="E240" s="23">
        <v>0</v>
      </c>
      <c r="F240" s="23">
        <v>0</v>
      </c>
      <c r="G240" s="23">
        <v>1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 cm="1">
        <f t="array" ref="R240">_xlfn.IFS(H240=1,1,K240=1,1,L240=1,1,M240=1,1,N240=1,1,P240=1,1,TRUE,0)</f>
        <v>0</v>
      </c>
      <c r="S240" s="64">
        <f>IF(AND(G240=1,R240=1),0,R240)</f>
        <v>0</v>
      </c>
      <c r="T240" s="24" t="s">
        <v>1615</v>
      </c>
      <c r="U240" s="49">
        <f>SUBSTITUTE(T240,".",",")*1</f>
        <v>3.1158146448433399E-2</v>
      </c>
      <c r="V240" s="54">
        <f>IF(U240&gt;=0.1, 1, 0)</f>
        <v>0</v>
      </c>
      <c r="W240" s="25">
        <f>IF(U240&gt;=0.2, 1, 0)</f>
        <v>0</v>
      </c>
      <c r="X240" s="25">
        <f>IF(U240&gt;=0.3, 1, 0)</f>
        <v>0</v>
      </c>
      <c r="Y240" s="25">
        <f>IF(U240&gt;=0.4, 1, 0)</f>
        <v>0</v>
      </c>
      <c r="Z240" s="25">
        <f>IF(U240&gt;=0.5, 1, 0)</f>
        <v>0</v>
      </c>
      <c r="AA240" s="25">
        <f>IF(U240&gt;=0.6, 1, 0)</f>
        <v>0</v>
      </c>
      <c r="AB240" s="25">
        <f>IF(U240&gt;=0.7, 1, 0)</f>
        <v>0</v>
      </c>
      <c r="AC240" s="25">
        <f>IF(U240&gt;=0.8, 1, 0)</f>
        <v>0</v>
      </c>
      <c r="AD240" s="55">
        <f>IF(U240&gt;=0.9, 1, 0)</f>
        <v>0</v>
      </c>
    </row>
    <row r="241" spans="1:30" ht="20" customHeight="1" x14ac:dyDescent="0.2">
      <c r="A241" s="20" t="s">
        <v>131</v>
      </c>
      <c r="B241" s="33" t="str">
        <f>SUBSTITUTE(A241,"/Users/timomiessen/Desktop/imagesdk/blackmen1/","Image_")</f>
        <v>Image_BM_21.jpg</v>
      </c>
      <c r="C241" s="63" t="s">
        <v>4</v>
      </c>
      <c r="D241" s="22" t="s">
        <v>2973</v>
      </c>
      <c r="E241" s="23">
        <v>1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 cm="1">
        <f t="array" ref="R241">_xlfn.IFS(H241=1,1,K241=1,1,L241=1,1,M241=1,1,N241=1,1,P241=1,1,TRUE,0)</f>
        <v>0</v>
      </c>
      <c r="S241" s="64">
        <f>IF(AND(G241=1,R241=1),0,R241)</f>
        <v>0</v>
      </c>
      <c r="T241" s="24" t="s">
        <v>1616</v>
      </c>
      <c r="U241" s="49">
        <f>SUBSTITUTE(T241,".",",")*1</f>
        <v>2.57293581962585E-2</v>
      </c>
      <c r="V241" s="54">
        <f>IF(U241&gt;=0.1, 1, 0)</f>
        <v>0</v>
      </c>
      <c r="W241" s="25">
        <f>IF(U241&gt;=0.2, 1, 0)</f>
        <v>0</v>
      </c>
      <c r="X241" s="25">
        <f>IF(U241&gt;=0.3, 1, 0)</f>
        <v>0</v>
      </c>
      <c r="Y241" s="25">
        <f>IF(U241&gt;=0.4, 1, 0)</f>
        <v>0</v>
      </c>
      <c r="Z241" s="25">
        <f>IF(U241&gt;=0.5, 1, 0)</f>
        <v>0</v>
      </c>
      <c r="AA241" s="25">
        <f>IF(U241&gt;=0.6, 1, 0)</f>
        <v>0</v>
      </c>
      <c r="AB241" s="25">
        <f>IF(U241&gt;=0.7, 1, 0)</f>
        <v>0</v>
      </c>
      <c r="AC241" s="25">
        <f>IF(U241&gt;=0.8, 1, 0)</f>
        <v>0</v>
      </c>
      <c r="AD241" s="55">
        <f>IF(U241&gt;=0.9, 1, 0)</f>
        <v>0</v>
      </c>
    </row>
    <row r="242" spans="1:30" ht="20" customHeight="1" x14ac:dyDescent="0.2">
      <c r="A242" s="20" t="s">
        <v>132</v>
      </c>
      <c r="B242" s="33" t="str">
        <f>SUBSTITUTE(A242,"/Users/timomiessen/Desktop/imagesdk/blackmen1/","Image_")</f>
        <v>Image_BM_210.jpg</v>
      </c>
      <c r="C242" s="63" t="s">
        <v>4</v>
      </c>
      <c r="D242" s="22" t="s">
        <v>2973</v>
      </c>
      <c r="E242" s="23">
        <v>0</v>
      </c>
      <c r="F242" s="23">
        <v>0</v>
      </c>
      <c r="G242" s="23">
        <v>1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 cm="1">
        <f t="array" ref="R242">_xlfn.IFS(H242=1,1,K242=1,1,L242=1,1,M242=1,1,N242=1,1,P242=1,1,TRUE,0)</f>
        <v>0</v>
      </c>
      <c r="S242" s="64">
        <f>IF(AND(G242=1,R242=1),0,R242)</f>
        <v>0</v>
      </c>
      <c r="T242" s="24" t="s">
        <v>1617</v>
      </c>
      <c r="U242" s="49">
        <f>SUBSTITUTE(T242,".",",")*1</f>
        <v>4.6931533142924302E-2</v>
      </c>
      <c r="V242" s="54">
        <f>IF(U242&gt;=0.1, 1, 0)</f>
        <v>0</v>
      </c>
      <c r="W242" s="25">
        <f>IF(U242&gt;=0.2, 1, 0)</f>
        <v>0</v>
      </c>
      <c r="X242" s="25">
        <f>IF(U242&gt;=0.3, 1, 0)</f>
        <v>0</v>
      </c>
      <c r="Y242" s="25">
        <f>IF(U242&gt;=0.4, 1, 0)</f>
        <v>0</v>
      </c>
      <c r="Z242" s="25">
        <f>IF(U242&gt;=0.5, 1, 0)</f>
        <v>0</v>
      </c>
      <c r="AA242" s="25">
        <f>IF(U242&gt;=0.6, 1, 0)</f>
        <v>0</v>
      </c>
      <c r="AB242" s="25">
        <f>IF(U242&gt;=0.7, 1, 0)</f>
        <v>0</v>
      </c>
      <c r="AC242" s="25">
        <f>IF(U242&gt;=0.8, 1, 0)</f>
        <v>0</v>
      </c>
      <c r="AD242" s="55">
        <f>IF(U242&gt;=0.9, 1, 0)</f>
        <v>0</v>
      </c>
    </row>
    <row r="243" spans="1:30" ht="20" customHeight="1" x14ac:dyDescent="0.2">
      <c r="A243" s="20" t="s">
        <v>133</v>
      </c>
      <c r="B243" s="33" t="str">
        <f>SUBSTITUTE(A243,"/Users/timomiessen/Desktop/imagesdk/blackmen1/","Image_")</f>
        <v>Image_BM_211.jpg</v>
      </c>
      <c r="C243" s="63" t="s">
        <v>4</v>
      </c>
      <c r="D243" s="22" t="s">
        <v>2973</v>
      </c>
      <c r="E243" s="23">
        <v>0</v>
      </c>
      <c r="F243" s="23">
        <v>0</v>
      </c>
      <c r="G243" s="23">
        <v>1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 cm="1">
        <f t="array" ref="R243">_xlfn.IFS(H243=1,1,K243=1,1,L243=1,1,M243=1,1,N243=1,1,P243=1,1,TRUE,0)</f>
        <v>0</v>
      </c>
      <c r="S243" s="64">
        <f>IF(AND(G243=1,R243=1),0,R243)</f>
        <v>0</v>
      </c>
      <c r="T243" s="24" t="s">
        <v>1618</v>
      </c>
      <c r="U243" s="49">
        <f>SUBSTITUTE(T243,".",",")*1</f>
        <v>2.75334706529974E-2</v>
      </c>
      <c r="V243" s="54">
        <f>IF(U243&gt;=0.1, 1, 0)</f>
        <v>0</v>
      </c>
      <c r="W243" s="25">
        <f>IF(U243&gt;=0.2, 1, 0)</f>
        <v>0</v>
      </c>
      <c r="X243" s="25">
        <f>IF(U243&gt;=0.3, 1, 0)</f>
        <v>0</v>
      </c>
      <c r="Y243" s="25">
        <f>IF(U243&gt;=0.4, 1, 0)</f>
        <v>0</v>
      </c>
      <c r="Z243" s="25">
        <f>IF(U243&gt;=0.5, 1, 0)</f>
        <v>0</v>
      </c>
      <c r="AA243" s="25">
        <f>IF(U243&gt;=0.6, 1, 0)</f>
        <v>0</v>
      </c>
      <c r="AB243" s="25">
        <f>IF(U243&gt;=0.7, 1, 0)</f>
        <v>0</v>
      </c>
      <c r="AC243" s="25">
        <f>IF(U243&gt;=0.8, 1, 0)</f>
        <v>0</v>
      </c>
      <c r="AD243" s="55">
        <f>IF(U243&gt;=0.9, 1, 0)</f>
        <v>0</v>
      </c>
    </row>
    <row r="244" spans="1:30" ht="20" customHeight="1" x14ac:dyDescent="0.2">
      <c r="A244" s="20" t="s">
        <v>134</v>
      </c>
      <c r="B244" s="33" t="str">
        <f>SUBSTITUTE(A244,"/Users/timomiessen/Desktop/imagesdk/blackmen1/","Image_")</f>
        <v>Image_BM_212.jpg</v>
      </c>
      <c r="C244" s="63" t="s">
        <v>4</v>
      </c>
      <c r="D244" s="22" t="s">
        <v>2973</v>
      </c>
      <c r="E244" s="23">
        <v>0</v>
      </c>
      <c r="F244" s="23">
        <v>0</v>
      </c>
      <c r="G244" s="23">
        <v>1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 cm="1">
        <f t="array" ref="R244">_xlfn.IFS(H244=1,1,K244=1,1,L244=1,1,M244=1,1,N244=1,1,P244=1,1,TRUE,0)</f>
        <v>0</v>
      </c>
      <c r="S244" s="64">
        <f>IF(AND(G244=1,R244=1),0,R244)</f>
        <v>0</v>
      </c>
      <c r="T244" s="24" t="s">
        <v>1619</v>
      </c>
      <c r="U244" s="49">
        <f>SUBSTITUTE(T244,".",",")*1</f>
        <v>0.120629146695137</v>
      </c>
      <c r="V244" s="54">
        <f>IF(U244&gt;=0.1, 1, 0)</f>
        <v>1</v>
      </c>
      <c r="W244" s="25">
        <f>IF(U244&gt;=0.2, 1, 0)</f>
        <v>0</v>
      </c>
      <c r="X244" s="25">
        <f>IF(U244&gt;=0.3, 1, 0)</f>
        <v>0</v>
      </c>
      <c r="Y244" s="25">
        <f>IF(U244&gt;=0.4, 1, 0)</f>
        <v>0</v>
      </c>
      <c r="Z244" s="25">
        <f>IF(U244&gt;=0.5, 1, 0)</f>
        <v>0</v>
      </c>
      <c r="AA244" s="25">
        <f>IF(U244&gt;=0.6, 1, 0)</f>
        <v>0</v>
      </c>
      <c r="AB244" s="25">
        <f>IF(U244&gt;=0.7, 1, 0)</f>
        <v>0</v>
      </c>
      <c r="AC244" s="25">
        <f>IF(U244&gt;=0.8, 1, 0)</f>
        <v>0</v>
      </c>
      <c r="AD244" s="55">
        <f>IF(U244&gt;=0.9, 1, 0)</f>
        <v>0</v>
      </c>
    </row>
    <row r="245" spans="1:30" ht="20" customHeight="1" x14ac:dyDescent="0.2">
      <c r="A245" s="20" t="s">
        <v>135</v>
      </c>
      <c r="B245" s="33" t="str">
        <f>SUBSTITUTE(A245,"/Users/timomiessen/Desktop/imagesdk/blackmen1/","Image_")</f>
        <v>Image_BM_213.jpg</v>
      </c>
      <c r="C245" s="63" t="s">
        <v>4</v>
      </c>
      <c r="D245" s="22" t="s">
        <v>2973</v>
      </c>
      <c r="E245" s="23">
        <v>0</v>
      </c>
      <c r="F245" s="23">
        <v>0</v>
      </c>
      <c r="G245" s="23">
        <v>1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 cm="1">
        <f t="array" ref="R245">_xlfn.IFS(H245=1,1,K245=1,1,L245=1,1,M245=1,1,N245=1,1,P245=1,1,TRUE,0)</f>
        <v>0</v>
      </c>
      <c r="S245" s="64">
        <f>IF(AND(G245=1,R245=1),0,R245)</f>
        <v>0</v>
      </c>
      <c r="T245" s="24" t="s">
        <v>1620</v>
      </c>
      <c r="U245" s="49">
        <f>SUBSTITUTE(T245,".",",")*1</f>
        <v>1.21935894712805E-2</v>
      </c>
      <c r="V245" s="54">
        <f>IF(U245&gt;=0.1, 1, 0)</f>
        <v>0</v>
      </c>
      <c r="W245" s="25">
        <f>IF(U245&gt;=0.2, 1, 0)</f>
        <v>0</v>
      </c>
      <c r="X245" s="25">
        <f>IF(U245&gt;=0.3, 1, 0)</f>
        <v>0</v>
      </c>
      <c r="Y245" s="25">
        <f>IF(U245&gt;=0.4, 1, 0)</f>
        <v>0</v>
      </c>
      <c r="Z245" s="25">
        <f>IF(U245&gt;=0.5, 1, 0)</f>
        <v>0</v>
      </c>
      <c r="AA245" s="25">
        <f>IF(U245&gt;=0.6, 1, 0)</f>
        <v>0</v>
      </c>
      <c r="AB245" s="25">
        <f>IF(U245&gt;=0.7, 1, 0)</f>
        <v>0</v>
      </c>
      <c r="AC245" s="25">
        <f>IF(U245&gt;=0.8, 1, 0)</f>
        <v>0</v>
      </c>
      <c r="AD245" s="55">
        <f>IF(U245&gt;=0.9, 1, 0)</f>
        <v>0</v>
      </c>
    </row>
    <row r="246" spans="1:30" ht="20" customHeight="1" x14ac:dyDescent="0.2">
      <c r="A246" s="20" t="s">
        <v>136</v>
      </c>
      <c r="B246" s="33" t="str">
        <f>SUBSTITUTE(A246,"/Users/timomiessen/Desktop/imagesdk/blackmen1/","Image_")</f>
        <v>Image_BM_214.jpg</v>
      </c>
      <c r="C246" s="63" t="s">
        <v>4</v>
      </c>
      <c r="D246" s="22" t="s">
        <v>2973</v>
      </c>
      <c r="E246" s="23">
        <v>0</v>
      </c>
      <c r="F246" s="23">
        <v>0</v>
      </c>
      <c r="G246" s="23">
        <v>1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 cm="1">
        <f t="array" ref="R246">_xlfn.IFS(H246=1,1,K246=1,1,L246=1,1,M246=1,1,N246=1,1,P246=1,1,TRUE,0)</f>
        <v>0</v>
      </c>
      <c r="S246" s="64">
        <f>IF(AND(G246=1,R246=1),0,R246)</f>
        <v>0</v>
      </c>
      <c r="T246" s="24" t="s">
        <v>1621</v>
      </c>
      <c r="U246" s="49">
        <f>SUBSTITUTE(T246,".",",")*1</f>
        <v>8.5157737135887104E-2</v>
      </c>
      <c r="V246" s="54">
        <f>IF(U246&gt;=0.1, 1, 0)</f>
        <v>0</v>
      </c>
      <c r="W246" s="25">
        <f>IF(U246&gt;=0.2, 1, 0)</f>
        <v>0</v>
      </c>
      <c r="X246" s="25">
        <f>IF(U246&gt;=0.3, 1, 0)</f>
        <v>0</v>
      </c>
      <c r="Y246" s="25">
        <f>IF(U246&gt;=0.4, 1, 0)</f>
        <v>0</v>
      </c>
      <c r="Z246" s="25">
        <f>IF(U246&gt;=0.5, 1, 0)</f>
        <v>0</v>
      </c>
      <c r="AA246" s="25">
        <f>IF(U246&gt;=0.6, 1, 0)</f>
        <v>0</v>
      </c>
      <c r="AB246" s="25">
        <f>IF(U246&gt;=0.7, 1, 0)</f>
        <v>0</v>
      </c>
      <c r="AC246" s="25">
        <f>IF(U246&gt;=0.8, 1, 0)</f>
        <v>0</v>
      </c>
      <c r="AD246" s="55">
        <f>IF(U246&gt;=0.9, 1, 0)</f>
        <v>0</v>
      </c>
    </row>
    <row r="247" spans="1:30" ht="20" customHeight="1" x14ac:dyDescent="0.2">
      <c r="A247" s="20" t="s">
        <v>137</v>
      </c>
      <c r="B247" s="33" t="str">
        <f>SUBSTITUTE(A247,"/Users/timomiessen/Desktop/imagesdk/blackmen1/","Image_")</f>
        <v>Image_BM_215.jpg</v>
      </c>
      <c r="C247" s="63" t="s">
        <v>4</v>
      </c>
      <c r="D247" s="22" t="s">
        <v>2973</v>
      </c>
      <c r="E247" s="23">
        <v>0</v>
      </c>
      <c r="F247" s="23">
        <v>0</v>
      </c>
      <c r="G247" s="23">
        <v>1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 cm="1">
        <f t="array" ref="R247">_xlfn.IFS(H247=1,1,K247=1,1,L247=1,1,M247=1,1,N247=1,1,P247=1,1,TRUE,0)</f>
        <v>0</v>
      </c>
      <c r="S247" s="64">
        <f>IF(AND(G247=1,R247=1),0,R247)</f>
        <v>0</v>
      </c>
      <c r="T247" s="24" t="s">
        <v>1622</v>
      </c>
      <c r="U247" s="49">
        <f>SUBSTITUTE(T247,".",",")*1</f>
        <v>5.4408742114901501E-2</v>
      </c>
      <c r="V247" s="54">
        <f>IF(U247&gt;=0.1, 1, 0)</f>
        <v>0</v>
      </c>
      <c r="W247" s="25">
        <f>IF(U247&gt;=0.2, 1, 0)</f>
        <v>0</v>
      </c>
      <c r="X247" s="25">
        <f>IF(U247&gt;=0.3, 1, 0)</f>
        <v>0</v>
      </c>
      <c r="Y247" s="25">
        <f>IF(U247&gt;=0.4, 1, 0)</f>
        <v>0</v>
      </c>
      <c r="Z247" s="25">
        <f>IF(U247&gt;=0.5, 1, 0)</f>
        <v>0</v>
      </c>
      <c r="AA247" s="25">
        <f>IF(U247&gt;=0.6, 1, 0)</f>
        <v>0</v>
      </c>
      <c r="AB247" s="25">
        <f>IF(U247&gt;=0.7, 1, 0)</f>
        <v>0</v>
      </c>
      <c r="AC247" s="25">
        <f>IF(U247&gt;=0.8, 1, 0)</f>
        <v>0</v>
      </c>
      <c r="AD247" s="55">
        <f>IF(U247&gt;=0.9, 1, 0)</f>
        <v>0</v>
      </c>
    </row>
    <row r="248" spans="1:30" ht="20" customHeight="1" x14ac:dyDescent="0.2">
      <c r="A248" s="20" t="s">
        <v>138</v>
      </c>
      <c r="B248" s="33" t="str">
        <f>SUBSTITUTE(A248,"/Users/timomiessen/Desktop/imagesdk/blackmen1/","Image_")</f>
        <v>Image_BM_216.jpg</v>
      </c>
      <c r="C248" s="63" t="s">
        <v>4</v>
      </c>
      <c r="D248" s="22" t="s">
        <v>2973</v>
      </c>
      <c r="E248" s="23">
        <v>0</v>
      </c>
      <c r="F248" s="23">
        <v>0</v>
      </c>
      <c r="G248" s="23">
        <v>1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 cm="1">
        <f t="array" ref="R248">_xlfn.IFS(H248=1,1,K248=1,1,L248=1,1,M248=1,1,N248=1,1,P248=1,1,TRUE,0)</f>
        <v>0</v>
      </c>
      <c r="S248" s="64">
        <f>IF(AND(G248=1,R248=1),0,R248)</f>
        <v>0</v>
      </c>
      <c r="T248" s="24" t="s">
        <v>1623</v>
      </c>
      <c r="U248" s="49">
        <f>SUBSTITUTE(T248,".",",")*1</f>
        <v>1.8999313935637401E-2</v>
      </c>
      <c r="V248" s="54">
        <f>IF(U248&gt;=0.1, 1, 0)</f>
        <v>0</v>
      </c>
      <c r="W248" s="25">
        <f>IF(U248&gt;=0.2, 1, 0)</f>
        <v>0</v>
      </c>
      <c r="X248" s="25">
        <f>IF(U248&gt;=0.3, 1, 0)</f>
        <v>0</v>
      </c>
      <c r="Y248" s="25">
        <f>IF(U248&gt;=0.4, 1, 0)</f>
        <v>0</v>
      </c>
      <c r="Z248" s="25">
        <f>IF(U248&gt;=0.5, 1, 0)</f>
        <v>0</v>
      </c>
      <c r="AA248" s="25">
        <f>IF(U248&gt;=0.6, 1, 0)</f>
        <v>0</v>
      </c>
      <c r="AB248" s="25">
        <f>IF(U248&gt;=0.7, 1, 0)</f>
        <v>0</v>
      </c>
      <c r="AC248" s="25">
        <f>IF(U248&gt;=0.8, 1, 0)</f>
        <v>0</v>
      </c>
      <c r="AD248" s="55">
        <f>IF(U248&gt;=0.9, 1, 0)</f>
        <v>0</v>
      </c>
    </row>
    <row r="249" spans="1:30" ht="20" customHeight="1" x14ac:dyDescent="0.2">
      <c r="A249" s="20" t="s">
        <v>139</v>
      </c>
      <c r="B249" s="33" t="str">
        <f>SUBSTITUTE(A249,"/Users/timomiessen/Desktop/imagesdk/blackmen1/","Image_")</f>
        <v>Image_BM_217.jpg</v>
      </c>
      <c r="C249" s="63" t="s">
        <v>4</v>
      </c>
      <c r="D249" s="22" t="s">
        <v>2973</v>
      </c>
      <c r="E249" s="23">
        <v>0</v>
      </c>
      <c r="F249" s="23">
        <v>0</v>
      </c>
      <c r="G249" s="23">
        <v>1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 cm="1">
        <f t="array" ref="R249">_xlfn.IFS(H249=1,1,K249=1,1,L249=1,1,M249=1,1,N249=1,1,P249=1,1,TRUE,0)</f>
        <v>0</v>
      </c>
      <c r="S249" s="64">
        <f>IF(AND(G249=1,R249=1),0,R249)</f>
        <v>0</v>
      </c>
      <c r="T249" s="24" t="s">
        <v>1624</v>
      </c>
      <c r="U249" s="49">
        <f>SUBSTITUTE(T249,".",",")*1</f>
        <v>2.2808752954006101E-2</v>
      </c>
      <c r="V249" s="54">
        <f>IF(U249&gt;=0.1, 1, 0)</f>
        <v>0</v>
      </c>
      <c r="W249" s="25">
        <f>IF(U249&gt;=0.2, 1, 0)</f>
        <v>0</v>
      </c>
      <c r="X249" s="25">
        <f>IF(U249&gt;=0.3, 1, 0)</f>
        <v>0</v>
      </c>
      <c r="Y249" s="25">
        <f>IF(U249&gt;=0.4, 1, 0)</f>
        <v>0</v>
      </c>
      <c r="Z249" s="25">
        <f>IF(U249&gt;=0.5, 1, 0)</f>
        <v>0</v>
      </c>
      <c r="AA249" s="25">
        <f>IF(U249&gt;=0.6, 1, 0)</f>
        <v>0</v>
      </c>
      <c r="AB249" s="25">
        <f>IF(U249&gt;=0.7, 1, 0)</f>
        <v>0</v>
      </c>
      <c r="AC249" s="25">
        <f>IF(U249&gt;=0.8, 1, 0)</f>
        <v>0</v>
      </c>
      <c r="AD249" s="55">
        <f>IF(U249&gt;=0.9, 1, 0)</f>
        <v>0</v>
      </c>
    </row>
    <row r="250" spans="1:30" ht="20" customHeight="1" x14ac:dyDescent="0.2">
      <c r="A250" s="20" t="s">
        <v>140</v>
      </c>
      <c r="B250" s="33" t="str">
        <f>SUBSTITUTE(A250,"/Users/timomiessen/Desktop/imagesdk/blackmen1/","Image_")</f>
        <v>Image_BM_218.jpg</v>
      </c>
      <c r="C250" s="63" t="s">
        <v>4</v>
      </c>
      <c r="D250" s="22" t="s">
        <v>2973</v>
      </c>
      <c r="E250" s="23">
        <v>0</v>
      </c>
      <c r="F250" s="23">
        <v>0</v>
      </c>
      <c r="G250" s="23">
        <v>1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 cm="1">
        <f t="array" ref="R250">_xlfn.IFS(H250=1,1,K250=1,1,L250=1,1,M250=1,1,N250=1,1,P250=1,1,TRUE,0)</f>
        <v>0</v>
      </c>
      <c r="S250" s="64">
        <f>IF(AND(G250=1,R250=1),0,R250)</f>
        <v>0</v>
      </c>
      <c r="T250" s="24" t="s">
        <v>1625</v>
      </c>
      <c r="U250" s="49">
        <f>SUBSTITUTE(T250,".",",")*1</f>
        <v>1.7115408554673101E-2</v>
      </c>
      <c r="V250" s="54">
        <f>IF(U250&gt;=0.1, 1, 0)</f>
        <v>0</v>
      </c>
      <c r="W250" s="25">
        <f>IF(U250&gt;=0.2, 1, 0)</f>
        <v>0</v>
      </c>
      <c r="X250" s="25">
        <f>IF(U250&gt;=0.3, 1, 0)</f>
        <v>0</v>
      </c>
      <c r="Y250" s="25">
        <f>IF(U250&gt;=0.4, 1, 0)</f>
        <v>0</v>
      </c>
      <c r="Z250" s="25">
        <f>IF(U250&gt;=0.5, 1, 0)</f>
        <v>0</v>
      </c>
      <c r="AA250" s="25">
        <f>IF(U250&gt;=0.6, 1, 0)</f>
        <v>0</v>
      </c>
      <c r="AB250" s="25">
        <f>IF(U250&gt;=0.7, 1, 0)</f>
        <v>0</v>
      </c>
      <c r="AC250" s="25">
        <f>IF(U250&gt;=0.8, 1, 0)</f>
        <v>0</v>
      </c>
      <c r="AD250" s="55">
        <f>IF(U250&gt;=0.9, 1, 0)</f>
        <v>0</v>
      </c>
    </row>
    <row r="251" spans="1:30" ht="20" customHeight="1" x14ac:dyDescent="0.2">
      <c r="A251" s="20" t="s">
        <v>141</v>
      </c>
      <c r="B251" s="33" t="str">
        <f>SUBSTITUTE(A251,"/Users/timomiessen/Desktop/imagesdk/blackmen1/","Image_")</f>
        <v>Image_BM_219.jpg</v>
      </c>
      <c r="C251" s="63" t="s">
        <v>4</v>
      </c>
      <c r="D251" s="22" t="s">
        <v>2973</v>
      </c>
      <c r="E251" s="23">
        <v>0</v>
      </c>
      <c r="F251" s="23">
        <v>0</v>
      </c>
      <c r="G251" s="23">
        <v>1</v>
      </c>
      <c r="H251" s="23">
        <v>0</v>
      </c>
      <c r="I251" s="23">
        <v>0</v>
      </c>
      <c r="J251" s="23">
        <v>0</v>
      </c>
      <c r="K251" s="23">
        <v>1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 cm="1">
        <f t="array" ref="R251">_xlfn.IFS(H251=1,1,K251=1,1,L251=1,1,M251=1,1,N251=1,1,P251=1,1,TRUE,0)</f>
        <v>1</v>
      </c>
      <c r="S251" s="64">
        <f>IF(AND(G251=1,R251=1),0,R251)</f>
        <v>0</v>
      </c>
      <c r="T251" s="24" t="s">
        <v>1626</v>
      </c>
      <c r="U251" s="49">
        <f>SUBSTITUTE(T251,".",",")*1</f>
        <v>5.4209124296903603E-2</v>
      </c>
      <c r="V251" s="54">
        <f>IF(U251&gt;=0.1, 1, 0)</f>
        <v>0</v>
      </c>
      <c r="W251" s="25">
        <f>IF(U251&gt;=0.2, 1, 0)</f>
        <v>0</v>
      </c>
      <c r="X251" s="25">
        <f>IF(U251&gt;=0.3, 1, 0)</f>
        <v>0</v>
      </c>
      <c r="Y251" s="25">
        <f>IF(U251&gt;=0.4, 1, 0)</f>
        <v>0</v>
      </c>
      <c r="Z251" s="25">
        <f>IF(U251&gt;=0.5, 1, 0)</f>
        <v>0</v>
      </c>
      <c r="AA251" s="25">
        <f>IF(U251&gt;=0.6, 1, 0)</f>
        <v>0</v>
      </c>
      <c r="AB251" s="25">
        <f>IF(U251&gt;=0.7, 1, 0)</f>
        <v>0</v>
      </c>
      <c r="AC251" s="25">
        <f>IF(U251&gt;=0.8, 1, 0)</f>
        <v>0</v>
      </c>
      <c r="AD251" s="55">
        <f>IF(U251&gt;=0.9, 1, 0)</f>
        <v>0</v>
      </c>
    </row>
    <row r="252" spans="1:30" ht="20" customHeight="1" x14ac:dyDescent="0.2">
      <c r="A252" s="20" t="s">
        <v>142</v>
      </c>
      <c r="B252" s="33" t="str">
        <f>SUBSTITUTE(A252,"/Users/timomiessen/Desktop/imagesdk/blackmen1/","Image_")</f>
        <v>Image_BM_22.jpg</v>
      </c>
      <c r="C252" s="63" t="s">
        <v>4</v>
      </c>
      <c r="D252" s="22" t="s">
        <v>2973</v>
      </c>
      <c r="E252" s="23">
        <v>1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 cm="1">
        <f t="array" ref="R252">_xlfn.IFS(H252=1,1,K252=1,1,L252=1,1,M252=1,1,N252=1,1,P252=1,1,TRUE,0)</f>
        <v>0</v>
      </c>
      <c r="S252" s="64">
        <f>IF(AND(G252=1,R252=1),0,R252)</f>
        <v>0</v>
      </c>
      <c r="T252" s="24" t="s">
        <v>1627</v>
      </c>
      <c r="U252" s="49">
        <f>SUBSTITUTE(T252,".",",")*1</f>
        <v>8.3252079784870096E-3</v>
      </c>
      <c r="V252" s="54">
        <f>IF(U252&gt;=0.1, 1, 0)</f>
        <v>0</v>
      </c>
      <c r="W252" s="25">
        <f>IF(U252&gt;=0.2, 1, 0)</f>
        <v>0</v>
      </c>
      <c r="X252" s="25">
        <f>IF(U252&gt;=0.3, 1, 0)</f>
        <v>0</v>
      </c>
      <c r="Y252" s="25">
        <f>IF(U252&gt;=0.4, 1, 0)</f>
        <v>0</v>
      </c>
      <c r="Z252" s="25">
        <f>IF(U252&gt;=0.5, 1, 0)</f>
        <v>0</v>
      </c>
      <c r="AA252" s="25">
        <f>IF(U252&gt;=0.6, 1, 0)</f>
        <v>0</v>
      </c>
      <c r="AB252" s="25">
        <f>IF(U252&gt;=0.7, 1, 0)</f>
        <v>0</v>
      </c>
      <c r="AC252" s="25">
        <f>IF(U252&gt;=0.8, 1, 0)</f>
        <v>0</v>
      </c>
      <c r="AD252" s="55">
        <f>IF(U252&gt;=0.9, 1, 0)</f>
        <v>0</v>
      </c>
    </row>
    <row r="253" spans="1:30" ht="20" customHeight="1" x14ac:dyDescent="0.2">
      <c r="A253" s="20" t="s">
        <v>143</v>
      </c>
      <c r="B253" s="33" t="str">
        <f>SUBSTITUTE(A253,"/Users/timomiessen/Desktop/imagesdk/blackmen1/","Image_")</f>
        <v>Image_BM_220.jpg</v>
      </c>
      <c r="C253" s="63" t="s">
        <v>4</v>
      </c>
      <c r="D253" s="22" t="s">
        <v>2973</v>
      </c>
      <c r="E253" s="23">
        <v>0</v>
      </c>
      <c r="F253" s="23">
        <v>0</v>
      </c>
      <c r="G253" s="23">
        <v>1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 cm="1">
        <f t="array" ref="R253">_xlfn.IFS(H253=1,1,K253=1,1,L253=1,1,M253=1,1,N253=1,1,P253=1,1,TRUE,0)</f>
        <v>0</v>
      </c>
      <c r="S253" s="64">
        <f>IF(AND(G253=1,R253=1),0,R253)</f>
        <v>0</v>
      </c>
      <c r="T253" s="24" t="s">
        <v>1628</v>
      </c>
      <c r="U253" s="49">
        <f>SUBSTITUTE(T253,".",",")*1</f>
        <v>0.119709957391023</v>
      </c>
      <c r="V253" s="54">
        <f>IF(U253&gt;=0.1, 1, 0)</f>
        <v>1</v>
      </c>
      <c r="W253" s="25">
        <f>IF(U253&gt;=0.2, 1, 0)</f>
        <v>0</v>
      </c>
      <c r="X253" s="25">
        <f>IF(U253&gt;=0.3, 1, 0)</f>
        <v>0</v>
      </c>
      <c r="Y253" s="25">
        <f>IF(U253&gt;=0.4, 1, 0)</f>
        <v>0</v>
      </c>
      <c r="Z253" s="25">
        <f>IF(U253&gt;=0.5, 1, 0)</f>
        <v>0</v>
      </c>
      <c r="AA253" s="25">
        <f>IF(U253&gt;=0.6, 1, 0)</f>
        <v>0</v>
      </c>
      <c r="AB253" s="25">
        <f>IF(U253&gt;=0.7, 1, 0)</f>
        <v>0</v>
      </c>
      <c r="AC253" s="25">
        <f>IF(U253&gt;=0.8, 1, 0)</f>
        <v>0</v>
      </c>
      <c r="AD253" s="55">
        <f>IF(U253&gt;=0.9, 1, 0)</f>
        <v>0</v>
      </c>
    </row>
    <row r="254" spans="1:30" ht="20" customHeight="1" x14ac:dyDescent="0.2">
      <c r="A254" s="20" t="s">
        <v>144</v>
      </c>
      <c r="B254" s="33" t="str">
        <f>SUBSTITUTE(A254,"/Users/timomiessen/Desktop/imagesdk/blackmen1/","Image_")</f>
        <v>Image_BM_221.jpg</v>
      </c>
      <c r="C254" s="63" t="s">
        <v>4</v>
      </c>
      <c r="D254" s="22" t="s">
        <v>2973</v>
      </c>
      <c r="E254" s="23">
        <v>0</v>
      </c>
      <c r="F254" s="23">
        <v>0</v>
      </c>
      <c r="G254" s="23">
        <v>1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 cm="1">
        <f t="array" ref="R254">_xlfn.IFS(H254=1,1,K254=1,1,L254=1,1,M254=1,1,N254=1,1,P254=1,1,TRUE,0)</f>
        <v>0</v>
      </c>
      <c r="S254" s="64">
        <f>IF(AND(G254=1,R254=1),0,R254)</f>
        <v>0</v>
      </c>
      <c r="T254" s="24" t="s">
        <v>1629</v>
      </c>
      <c r="U254" s="49">
        <f>SUBSTITUTE(T254,".",",")*1</f>
        <v>5.1767465192824602E-3</v>
      </c>
      <c r="V254" s="54">
        <f>IF(U254&gt;=0.1, 1, 0)</f>
        <v>0</v>
      </c>
      <c r="W254" s="25">
        <f>IF(U254&gt;=0.2, 1, 0)</f>
        <v>0</v>
      </c>
      <c r="X254" s="25">
        <f>IF(U254&gt;=0.3, 1, 0)</f>
        <v>0</v>
      </c>
      <c r="Y254" s="25">
        <f>IF(U254&gt;=0.4, 1, 0)</f>
        <v>0</v>
      </c>
      <c r="Z254" s="25">
        <f>IF(U254&gt;=0.5, 1, 0)</f>
        <v>0</v>
      </c>
      <c r="AA254" s="25">
        <f>IF(U254&gt;=0.6, 1, 0)</f>
        <v>0</v>
      </c>
      <c r="AB254" s="25">
        <f>IF(U254&gt;=0.7, 1, 0)</f>
        <v>0</v>
      </c>
      <c r="AC254" s="25">
        <f>IF(U254&gt;=0.8, 1, 0)</f>
        <v>0</v>
      </c>
      <c r="AD254" s="55">
        <f>IF(U254&gt;=0.9, 1, 0)</f>
        <v>0</v>
      </c>
    </row>
    <row r="255" spans="1:30" ht="20" customHeight="1" x14ac:dyDescent="0.2">
      <c r="A255" s="20" t="s">
        <v>145</v>
      </c>
      <c r="B255" s="33" t="str">
        <f>SUBSTITUTE(A255,"/Users/timomiessen/Desktop/imagesdk/blackmen1/","Image_")</f>
        <v>Image_BM_222.jpg</v>
      </c>
      <c r="C255" s="63" t="s">
        <v>4</v>
      </c>
      <c r="D255" s="22" t="s">
        <v>2973</v>
      </c>
      <c r="E255" s="23">
        <v>0</v>
      </c>
      <c r="F255" s="23">
        <v>0</v>
      </c>
      <c r="G255" s="23">
        <v>1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 cm="1">
        <f t="array" ref="R255">_xlfn.IFS(H255=1,1,K255=1,1,L255=1,1,M255=1,1,N255=1,1,P255=1,1,TRUE,0)</f>
        <v>0</v>
      </c>
      <c r="S255" s="64">
        <f>IF(AND(G255=1,R255=1),0,R255)</f>
        <v>0</v>
      </c>
      <c r="T255" s="24" t="s">
        <v>1630</v>
      </c>
      <c r="U255" s="49">
        <f>SUBSTITUTE(T255,".",",")*1</f>
        <v>1.2477918062358999E-2</v>
      </c>
      <c r="V255" s="54">
        <f>IF(U255&gt;=0.1, 1, 0)</f>
        <v>0</v>
      </c>
      <c r="W255" s="25">
        <f>IF(U255&gt;=0.2, 1, 0)</f>
        <v>0</v>
      </c>
      <c r="X255" s="25">
        <f>IF(U255&gt;=0.3, 1, 0)</f>
        <v>0</v>
      </c>
      <c r="Y255" s="25">
        <f>IF(U255&gt;=0.4, 1, 0)</f>
        <v>0</v>
      </c>
      <c r="Z255" s="25">
        <f>IF(U255&gt;=0.5, 1, 0)</f>
        <v>0</v>
      </c>
      <c r="AA255" s="25">
        <f>IF(U255&gt;=0.6, 1, 0)</f>
        <v>0</v>
      </c>
      <c r="AB255" s="25">
        <f>IF(U255&gt;=0.7, 1, 0)</f>
        <v>0</v>
      </c>
      <c r="AC255" s="25">
        <f>IF(U255&gt;=0.8, 1, 0)</f>
        <v>0</v>
      </c>
      <c r="AD255" s="55">
        <f>IF(U255&gt;=0.9, 1, 0)</f>
        <v>0</v>
      </c>
    </row>
    <row r="256" spans="1:30" ht="20" customHeight="1" x14ac:dyDescent="0.2">
      <c r="A256" s="20" t="s">
        <v>146</v>
      </c>
      <c r="B256" s="33" t="str">
        <f>SUBSTITUTE(A256,"/Users/timomiessen/Desktop/imagesdk/blackmen1/","Image_")</f>
        <v>Image_BM_223.jpg</v>
      </c>
      <c r="C256" s="63" t="s">
        <v>4</v>
      </c>
      <c r="D256" s="22" t="s">
        <v>2973</v>
      </c>
      <c r="E256" s="23">
        <v>0</v>
      </c>
      <c r="F256" s="23">
        <v>0</v>
      </c>
      <c r="G256" s="23">
        <v>1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1</v>
      </c>
      <c r="Q256" s="23">
        <v>0</v>
      </c>
      <c r="R256" s="23" cm="1">
        <f t="array" ref="R256">_xlfn.IFS(H256=1,1,K256=1,1,L256=1,1,M256=1,1,N256=1,1,P256=1,1,TRUE,0)</f>
        <v>1</v>
      </c>
      <c r="S256" s="64">
        <f>IF(AND(G256=1,R256=1),0,R256)</f>
        <v>0</v>
      </c>
      <c r="T256" s="24" t="s">
        <v>1631</v>
      </c>
      <c r="U256" s="49">
        <f>SUBSTITUTE(T256,".",",")*1</f>
        <v>3.2604645937681198E-2</v>
      </c>
      <c r="V256" s="54">
        <f>IF(U256&gt;=0.1, 1, 0)</f>
        <v>0</v>
      </c>
      <c r="W256" s="25">
        <f>IF(U256&gt;=0.2, 1, 0)</f>
        <v>0</v>
      </c>
      <c r="X256" s="25">
        <f>IF(U256&gt;=0.3, 1, 0)</f>
        <v>0</v>
      </c>
      <c r="Y256" s="25">
        <f>IF(U256&gt;=0.4, 1, 0)</f>
        <v>0</v>
      </c>
      <c r="Z256" s="25">
        <f>IF(U256&gt;=0.5, 1, 0)</f>
        <v>0</v>
      </c>
      <c r="AA256" s="25">
        <f>IF(U256&gt;=0.6, 1, 0)</f>
        <v>0</v>
      </c>
      <c r="AB256" s="25">
        <f>IF(U256&gt;=0.7, 1, 0)</f>
        <v>0</v>
      </c>
      <c r="AC256" s="25">
        <f>IF(U256&gt;=0.8, 1, 0)</f>
        <v>0</v>
      </c>
      <c r="AD256" s="55">
        <f>IF(U256&gt;=0.9, 1, 0)</f>
        <v>0</v>
      </c>
    </row>
    <row r="257" spans="1:30" ht="20" customHeight="1" x14ac:dyDescent="0.2">
      <c r="A257" s="20" t="s">
        <v>147</v>
      </c>
      <c r="B257" s="33" t="str">
        <f>SUBSTITUTE(A257,"/Users/timomiessen/Desktop/imagesdk/blackmen1/","Image_")</f>
        <v>Image_BM_224.jpg</v>
      </c>
      <c r="C257" s="63" t="s">
        <v>4</v>
      </c>
      <c r="D257" s="22" t="s">
        <v>2973</v>
      </c>
      <c r="E257" s="23">
        <v>0</v>
      </c>
      <c r="F257" s="23">
        <v>0</v>
      </c>
      <c r="G257" s="23">
        <v>1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 cm="1">
        <f t="array" ref="R257">_xlfn.IFS(H257=1,1,K257=1,1,L257=1,1,M257=1,1,N257=1,1,P257=1,1,TRUE,0)</f>
        <v>0</v>
      </c>
      <c r="S257" s="64">
        <f>IF(AND(G257=1,R257=1),0,R257)</f>
        <v>0</v>
      </c>
      <c r="T257" s="24" t="s">
        <v>1632</v>
      </c>
      <c r="U257" s="49">
        <f>SUBSTITUTE(T257,".",",")*1</f>
        <v>2.2381534799933399E-2</v>
      </c>
      <c r="V257" s="54">
        <f>IF(U257&gt;=0.1, 1, 0)</f>
        <v>0</v>
      </c>
      <c r="W257" s="25">
        <f>IF(U257&gt;=0.2, 1, 0)</f>
        <v>0</v>
      </c>
      <c r="X257" s="25">
        <f>IF(U257&gt;=0.3, 1, 0)</f>
        <v>0</v>
      </c>
      <c r="Y257" s="25">
        <f>IF(U257&gt;=0.4, 1, 0)</f>
        <v>0</v>
      </c>
      <c r="Z257" s="25">
        <f>IF(U257&gt;=0.5, 1, 0)</f>
        <v>0</v>
      </c>
      <c r="AA257" s="25">
        <f>IF(U257&gt;=0.6, 1, 0)</f>
        <v>0</v>
      </c>
      <c r="AB257" s="25">
        <f>IF(U257&gt;=0.7, 1, 0)</f>
        <v>0</v>
      </c>
      <c r="AC257" s="25">
        <f>IF(U257&gt;=0.8, 1, 0)</f>
        <v>0</v>
      </c>
      <c r="AD257" s="55">
        <f>IF(U257&gt;=0.9, 1, 0)</f>
        <v>0</v>
      </c>
    </row>
    <row r="258" spans="1:30" ht="20" customHeight="1" x14ac:dyDescent="0.2">
      <c r="A258" s="20" t="s">
        <v>148</v>
      </c>
      <c r="B258" s="33" t="str">
        <f>SUBSTITUTE(A258,"/Users/timomiessen/Desktop/imagesdk/blackmen1/","Image_")</f>
        <v>Image_BM_225.jpg</v>
      </c>
      <c r="C258" s="63" t="s">
        <v>4</v>
      </c>
      <c r="D258" s="22" t="s">
        <v>2973</v>
      </c>
      <c r="E258" s="23">
        <v>0</v>
      </c>
      <c r="F258" s="23">
        <v>0</v>
      </c>
      <c r="G258" s="23">
        <v>1</v>
      </c>
      <c r="H258" s="23">
        <v>0</v>
      </c>
      <c r="I258" s="23">
        <v>0</v>
      </c>
      <c r="J258" s="23">
        <v>0</v>
      </c>
      <c r="K258" s="23">
        <v>1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 cm="1">
        <f t="array" ref="R258">_xlfn.IFS(H258=1,1,K258=1,1,L258=1,1,M258=1,1,N258=1,1,P258=1,1,TRUE,0)</f>
        <v>1</v>
      </c>
      <c r="S258" s="64">
        <f>IF(AND(G258=1,R258=1),0,R258)</f>
        <v>0</v>
      </c>
      <c r="T258" s="24" t="s">
        <v>1633</v>
      </c>
      <c r="U258" s="49">
        <f>SUBSTITUTE(T258,".",",")*1</f>
        <v>0.10317037999629899</v>
      </c>
      <c r="V258" s="54">
        <f>IF(U258&gt;=0.1, 1, 0)</f>
        <v>1</v>
      </c>
      <c r="W258" s="25">
        <f>IF(U258&gt;=0.2, 1, 0)</f>
        <v>0</v>
      </c>
      <c r="X258" s="25">
        <f>IF(U258&gt;=0.3, 1, 0)</f>
        <v>0</v>
      </c>
      <c r="Y258" s="25">
        <f>IF(U258&gt;=0.4, 1, 0)</f>
        <v>0</v>
      </c>
      <c r="Z258" s="25">
        <f>IF(U258&gt;=0.5, 1, 0)</f>
        <v>0</v>
      </c>
      <c r="AA258" s="25">
        <f>IF(U258&gt;=0.6, 1, 0)</f>
        <v>0</v>
      </c>
      <c r="AB258" s="25">
        <f>IF(U258&gt;=0.7, 1, 0)</f>
        <v>0</v>
      </c>
      <c r="AC258" s="25">
        <f>IF(U258&gt;=0.8, 1, 0)</f>
        <v>0</v>
      </c>
      <c r="AD258" s="55">
        <f>IF(U258&gt;=0.9, 1, 0)</f>
        <v>0</v>
      </c>
    </row>
    <row r="259" spans="1:30" ht="20" customHeight="1" x14ac:dyDescent="0.2">
      <c r="A259" s="20" t="s">
        <v>149</v>
      </c>
      <c r="B259" s="33" t="str">
        <f>SUBSTITUTE(A259,"/Users/timomiessen/Desktop/imagesdk/blackmen1/","Image_")</f>
        <v>Image_BM_226.jpg</v>
      </c>
      <c r="C259" s="63" t="s">
        <v>4</v>
      </c>
      <c r="D259" s="22" t="s">
        <v>2973</v>
      </c>
      <c r="E259" s="23">
        <v>0</v>
      </c>
      <c r="F259" s="23">
        <v>0</v>
      </c>
      <c r="G259" s="23">
        <v>1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 cm="1">
        <f t="array" ref="R259">_xlfn.IFS(H259=1,1,K259=1,1,L259=1,1,M259=1,1,N259=1,1,P259=1,1,TRUE,0)</f>
        <v>0</v>
      </c>
      <c r="S259" s="64">
        <f>IF(AND(G259=1,R259=1),0,R259)</f>
        <v>0</v>
      </c>
      <c r="T259" s="24" t="s">
        <v>1634</v>
      </c>
      <c r="U259" s="49">
        <f>SUBSTITUTE(T259,".",",")*1</f>
        <v>1.23786157928407E-2</v>
      </c>
      <c r="V259" s="54">
        <f>IF(U259&gt;=0.1, 1, 0)</f>
        <v>0</v>
      </c>
      <c r="W259" s="25">
        <f>IF(U259&gt;=0.2, 1, 0)</f>
        <v>0</v>
      </c>
      <c r="X259" s="25">
        <f>IF(U259&gt;=0.3, 1, 0)</f>
        <v>0</v>
      </c>
      <c r="Y259" s="25">
        <f>IF(U259&gt;=0.4, 1, 0)</f>
        <v>0</v>
      </c>
      <c r="Z259" s="25">
        <f>IF(U259&gt;=0.5, 1, 0)</f>
        <v>0</v>
      </c>
      <c r="AA259" s="25">
        <f>IF(U259&gt;=0.6, 1, 0)</f>
        <v>0</v>
      </c>
      <c r="AB259" s="25">
        <f>IF(U259&gt;=0.7, 1, 0)</f>
        <v>0</v>
      </c>
      <c r="AC259" s="25">
        <f>IF(U259&gt;=0.8, 1, 0)</f>
        <v>0</v>
      </c>
      <c r="AD259" s="55">
        <f>IF(U259&gt;=0.9, 1, 0)</f>
        <v>0</v>
      </c>
    </row>
    <row r="260" spans="1:30" ht="20" customHeight="1" x14ac:dyDescent="0.2">
      <c r="A260" s="20" t="s">
        <v>150</v>
      </c>
      <c r="B260" s="33" t="str">
        <f>SUBSTITUTE(A260,"/Users/timomiessen/Desktop/imagesdk/blackmen1/","Image_")</f>
        <v>Image_BM_227.jpg</v>
      </c>
      <c r="C260" s="63" t="s">
        <v>4</v>
      </c>
      <c r="D260" s="22" t="s">
        <v>2973</v>
      </c>
      <c r="E260" s="23">
        <v>0</v>
      </c>
      <c r="F260" s="23">
        <v>0</v>
      </c>
      <c r="G260" s="23">
        <v>1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 cm="1">
        <f t="array" ref="R260">_xlfn.IFS(H260=1,1,K260=1,1,L260=1,1,M260=1,1,N260=1,1,P260=1,1,TRUE,0)</f>
        <v>0</v>
      </c>
      <c r="S260" s="64">
        <f>IF(AND(G260=1,R260=1),0,R260)</f>
        <v>0</v>
      </c>
      <c r="T260" s="24" t="s">
        <v>1635</v>
      </c>
      <c r="U260" s="49">
        <f>SUBSTITUTE(T260,".",",")*1</f>
        <v>1.05756118427962E-2</v>
      </c>
      <c r="V260" s="54">
        <f>IF(U260&gt;=0.1, 1, 0)</f>
        <v>0</v>
      </c>
      <c r="W260" s="25">
        <f>IF(U260&gt;=0.2, 1, 0)</f>
        <v>0</v>
      </c>
      <c r="X260" s="25">
        <f>IF(U260&gt;=0.3, 1, 0)</f>
        <v>0</v>
      </c>
      <c r="Y260" s="25">
        <f>IF(U260&gt;=0.4, 1, 0)</f>
        <v>0</v>
      </c>
      <c r="Z260" s="25">
        <f>IF(U260&gt;=0.5, 1, 0)</f>
        <v>0</v>
      </c>
      <c r="AA260" s="25">
        <f>IF(U260&gt;=0.6, 1, 0)</f>
        <v>0</v>
      </c>
      <c r="AB260" s="25">
        <f>IF(U260&gt;=0.7, 1, 0)</f>
        <v>0</v>
      </c>
      <c r="AC260" s="25">
        <f>IF(U260&gt;=0.8, 1, 0)</f>
        <v>0</v>
      </c>
      <c r="AD260" s="55">
        <f>IF(U260&gt;=0.9, 1, 0)</f>
        <v>0</v>
      </c>
    </row>
    <row r="261" spans="1:30" ht="20" customHeight="1" x14ac:dyDescent="0.2">
      <c r="A261" s="20" t="s">
        <v>151</v>
      </c>
      <c r="B261" s="33" t="str">
        <f>SUBSTITUTE(A261,"/Users/timomiessen/Desktop/imagesdk/blackmen1/","Image_")</f>
        <v>Image_BM_228.jpg</v>
      </c>
      <c r="C261" s="63" t="s">
        <v>4</v>
      </c>
      <c r="D261" s="22" t="s">
        <v>2973</v>
      </c>
      <c r="E261" s="23">
        <v>0</v>
      </c>
      <c r="F261" s="23">
        <v>0</v>
      </c>
      <c r="G261" s="23">
        <v>1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 cm="1">
        <f t="array" ref="R261">_xlfn.IFS(H261=1,1,K261=1,1,L261=1,1,M261=1,1,N261=1,1,P261=1,1,TRUE,0)</f>
        <v>0</v>
      </c>
      <c r="S261" s="64">
        <f>IF(AND(G261=1,R261=1),0,R261)</f>
        <v>0</v>
      </c>
      <c r="T261" s="24" t="s">
        <v>1636</v>
      </c>
      <c r="U261" s="49">
        <f>SUBSTITUTE(T261,".",",")*1</f>
        <v>2.6515062898397401E-2</v>
      </c>
      <c r="V261" s="54">
        <f>IF(U261&gt;=0.1, 1, 0)</f>
        <v>0</v>
      </c>
      <c r="W261" s="25">
        <f>IF(U261&gt;=0.2, 1, 0)</f>
        <v>0</v>
      </c>
      <c r="X261" s="25">
        <f>IF(U261&gt;=0.3, 1, 0)</f>
        <v>0</v>
      </c>
      <c r="Y261" s="25">
        <f>IF(U261&gt;=0.4, 1, 0)</f>
        <v>0</v>
      </c>
      <c r="Z261" s="25">
        <f>IF(U261&gt;=0.5, 1, 0)</f>
        <v>0</v>
      </c>
      <c r="AA261" s="25">
        <f>IF(U261&gt;=0.6, 1, 0)</f>
        <v>0</v>
      </c>
      <c r="AB261" s="25">
        <f>IF(U261&gt;=0.7, 1, 0)</f>
        <v>0</v>
      </c>
      <c r="AC261" s="25">
        <f>IF(U261&gt;=0.8, 1, 0)</f>
        <v>0</v>
      </c>
      <c r="AD261" s="55">
        <f>IF(U261&gt;=0.9, 1, 0)</f>
        <v>0</v>
      </c>
    </row>
    <row r="262" spans="1:30" ht="20" customHeight="1" x14ac:dyDescent="0.2">
      <c r="A262" s="20" t="s">
        <v>152</v>
      </c>
      <c r="B262" s="33" t="str">
        <f>SUBSTITUTE(A262,"/Users/timomiessen/Desktop/imagesdk/blackmen1/","Image_")</f>
        <v>Image_BM_229.jpg</v>
      </c>
      <c r="C262" s="63" t="s">
        <v>4</v>
      </c>
      <c r="D262" s="22" t="s">
        <v>2973</v>
      </c>
      <c r="E262" s="23">
        <v>0</v>
      </c>
      <c r="F262" s="23">
        <v>0</v>
      </c>
      <c r="G262" s="23">
        <v>1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 cm="1">
        <f t="array" ref="R262">_xlfn.IFS(H262=1,1,K262=1,1,L262=1,1,M262=1,1,N262=1,1,P262=1,1,TRUE,0)</f>
        <v>0</v>
      </c>
      <c r="S262" s="64">
        <f>IF(AND(G262=1,R262=1),0,R262)</f>
        <v>0</v>
      </c>
      <c r="T262" s="24" t="s">
        <v>1637</v>
      </c>
      <c r="U262" s="49">
        <f>SUBSTITUTE(T262,".",",")*1</f>
        <v>2.85119246691465E-2</v>
      </c>
      <c r="V262" s="54">
        <f>IF(U262&gt;=0.1, 1, 0)</f>
        <v>0</v>
      </c>
      <c r="W262" s="25">
        <f>IF(U262&gt;=0.2, 1, 0)</f>
        <v>0</v>
      </c>
      <c r="X262" s="25">
        <f>IF(U262&gt;=0.3, 1, 0)</f>
        <v>0</v>
      </c>
      <c r="Y262" s="25">
        <f>IF(U262&gt;=0.4, 1, 0)</f>
        <v>0</v>
      </c>
      <c r="Z262" s="25">
        <f>IF(U262&gt;=0.5, 1, 0)</f>
        <v>0</v>
      </c>
      <c r="AA262" s="25">
        <f>IF(U262&gt;=0.6, 1, 0)</f>
        <v>0</v>
      </c>
      <c r="AB262" s="25">
        <f>IF(U262&gt;=0.7, 1, 0)</f>
        <v>0</v>
      </c>
      <c r="AC262" s="25">
        <f>IF(U262&gt;=0.8, 1, 0)</f>
        <v>0</v>
      </c>
      <c r="AD262" s="55">
        <f>IF(U262&gt;=0.9, 1, 0)</f>
        <v>0</v>
      </c>
    </row>
    <row r="263" spans="1:30" ht="20" customHeight="1" x14ac:dyDescent="0.2">
      <c r="A263" s="20" t="s">
        <v>153</v>
      </c>
      <c r="B263" s="33" t="str">
        <f>SUBSTITUTE(A263,"/Users/timomiessen/Desktop/imagesdk/blackmen1/","Image_")</f>
        <v>Image_BM_23.jpg</v>
      </c>
      <c r="C263" s="63" t="s">
        <v>4</v>
      </c>
      <c r="D263" s="22" t="s">
        <v>2973</v>
      </c>
      <c r="E263" s="23">
        <v>1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 cm="1">
        <f t="array" ref="R263">_xlfn.IFS(H263=1,1,K263=1,1,L263=1,1,M263=1,1,N263=1,1,P263=1,1,TRUE,0)</f>
        <v>0</v>
      </c>
      <c r="S263" s="64">
        <f>IF(AND(G263=1,R263=1),0,R263)</f>
        <v>0</v>
      </c>
      <c r="T263" s="24" t="s">
        <v>1638</v>
      </c>
      <c r="U263" s="49">
        <f>SUBSTITUTE(T263,".",",")*1</f>
        <v>4.3897638097405399E-2</v>
      </c>
      <c r="V263" s="54">
        <f>IF(U263&gt;=0.1, 1, 0)</f>
        <v>0</v>
      </c>
      <c r="W263" s="25">
        <f>IF(U263&gt;=0.2, 1, 0)</f>
        <v>0</v>
      </c>
      <c r="X263" s="25">
        <f>IF(U263&gt;=0.3, 1, 0)</f>
        <v>0</v>
      </c>
      <c r="Y263" s="25">
        <f>IF(U263&gt;=0.4, 1, 0)</f>
        <v>0</v>
      </c>
      <c r="Z263" s="25">
        <f>IF(U263&gt;=0.5, 1, 0)</f>
        <v>0</v>
      </c>
      <c r="AA263" s="25">
        <f>IF(U263&gt;=0.6, 1, 0)</f>
        <v>0</v>
      </c>
      <c r="AB263" s="25">
        <f>IF(U263&gt;=0.7, 1, 0)</f>
        <v>0</v>
      </c>
      <c r="AC263" s="25">
        <f>IF(U263&gt;=0.8, 1, 0)</f>
        <v>0</v>
      </c>
      <c r="AD263" s="55">
        <f>IF(U263&gt;=0.9, 1, 0)</f>
        <v>0</v>
      </c>
    </row>
    <row r="264" spans="1:30" ht="20" customHeight="1" x14ac:dyDescent="0.2">
      <c r="A264" s="20" t="s">
        <v>154</v>
      </c>
      <c r="B264" s="33" t="str">
        <f>SUBSTITUTE(A264,"/Users/timomiessen/Desktop/imagesdk/blackmen1/","Image_")</f>
        <v>Image_BM_230.jpg</v>
      </c>
      <c r="C264" s="63" t="s">
        <v>4</v>
      </c>
      <c r="D264" s="22" t="s">
        <v>2973</v>
      </c>
      <c r="E264" s="23">
        <v>0</v>
      </c>
      <c r="F264" s="23">
        <v>0</v>
      </c>
      <c r="G264" s="23">
        <v>1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 cm="1">
        <f t="array" ref="R264">_xlfn.IFS(H264=1,1,K264=1,1,L264=1,1,M264=1,1,N264=1,1,P264=1,1,TRUE,0)</f>
        <v>0</v>
      </c>
      <c r="S264" s="64">
        <f>IF(AND(G264=1,R264=1),0,R264)</f>
        <v>0</v>
      </c>
      <c r="T264" s="24" t="s">
        <v>1639</v>
      </c>
      <c r="U264" s="49">
        <f>SUBSTITUTE(T264,".",",")*1</f>
        <v>2.1855102851986798E-2</v>
      </c>
      <c r="V264" s="54">
        <f>IF(U264&gt;=0.1, 1, 0)</f>
        <v>0</v>
      </c>
      <c r="W264" s="25">
        <f>IF(U264&gt;=0.2, 1, 0)</f>
        <v>0</v>
      </c>
      <c r="X264" s="25">
        <f>IF(U264&gt;=0.3, 1, 0)</f>
        <v>0</v>
      </c>
      <c r="Y264" s="25">
        <f>IF(U264&gt;=0.4, 1, 0)</f>
        <v>0</v>
      </c>
      <c r="Z264" s="25">
        <f>IF(U264&gt;=0.5, 1, 0)</f>
        <v>0</v>
      </c>
      <c r="AA264" s="25">
        <f>IF(U264&gt;=0.6, 1, 0)</f>
        <v>0</v>
      </c>
      <c r="AB264" s="25">
        <f>IF(U264&gt;=0.7, 1, 0)</f>
        <v>0</v>
      </c>
      <c r="AC264" s="25">
        <f>IF(U264&gt;=0.8, 1, 0)</f>
        <v>0</v>
      </c>
      <c r="AD264" s="55">
        <f>IF(U264&gt;=0.9, 1, 0)</f>
        <v>0</v>
      </c>
    </row>
    <row r="265" spans="1:30" ht="20" customHeight="1" x14ac:dyDescent="0.2">
      <c r="A265" s="20" t="s">
        <v>155</v>
      </c>
      <c r="B265" s="33" t="str">
        <f>SUBSTITUTE(A265,"/Users/timomiessen/Desktop/imagesdk/blackmen1/","Image_")</f>
        <v>Image_BM_231.jpg</v>
      </c>
      <c r="C265" s="63" t="s">
        <v>4</v>
      </c>
      <c r="D265" s="22" t="s">
        <v>2973</v>
      </c>
      <c r="E265" s="23">
        <v>0</v>
      </c>
      <c r="F265" s="23">
        <v>0</v>
      </c>
      <c r="G265" s="23">
        <v>1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1</v>
      </c>
      <c r="Q265" s="23">
        <v>0</v>
      </c>
      <c r="R265" s="23" cm="1">
        <f t="array" ref="R265">_xlfn.IFS(H265=1,1,K265=1,1,L265=1,1,M265=1,1,N265=1,1,P265=1,1,TRUE,0)</f>
        <v>1</v>
      </c>
      <c r="S265" s="64">
        <f>IF(AND(G265=1,R265=1),0,R265)</f>
        <v>0</v>
      </c>
      <c r="T265" s="24" t="s">
        <v>1640</v>
      </c>
      <c r="U265" s="49">
        <f>SUBSTITUTE(T265,".",",")*1</f>
        <v>6.7495755851268699E-2</v>
      </c>
      <c r="V265" s="54">
        <f>IF(U265&gt;=0.1, 1, 0)</f>
        <v>0</v>
      </c>
      <c r="W265" s="25">
        <f>IF(U265&gt;=0.2, 1, 0)</f>
        <v>0</v>
      </c>
      <c r="X265" s="25">
        <f>IF(U265&gt;=0.3, 1, 0)</f>
        <v>0</v>
      </c>
      <c r="Y265" s="25">
        <f>IF(U265&gt;=0.4, 1, 0)</f>
        <v>0</v>
      </c>
      <c r="Z265" s="25">
        <f>IF(U265&gt;=0.5, 1, 0)</f>
        <v>0</v>
      </c>
      <c r="AA265" s="25">
        <f>IF(U265&gt;=0.6, 1, 0)</f>
        <v>0</v>
      </c>
      <c r="AB265" s="25">
        <f>IF(U265&gt;=0.7, 1, 0)</f>
        <v>0</v>
      </c>
      <c r="AC265" s="25">
        <f>IF(U265&gt;=0.8, 1, 0)</f>
        <v>0</v>
      </c>
      <c r="AD265" s="55">
        <f>IF(U265&gt;=0.9, 1, 0)</f>
        <v>0</v>
      </c>
    </row>
    <row r="266" spans="1:30" ht="20" customHeight="1" x14ac:dyDescent="0.2">
      <c r="A266" s="20" t="s">
        <v>156</v>
      </c>
      <c r="B266" s="33" t="str">
        <f>SUBSTITUTE(A266,"/Users/timomiessen/Desktop/imagesdk/blackmen1/","Image_")</f>
        <v>Image_BM_232.jpg</v>
      </c>
      <c r="C266" s="63" t="s">
        <v>4</v>
      </c>
      <c r="D266" s="22" t="s">
        <v>2973</v>
      </c>
      <c r="E266" s="23">
        <v>0</v>
      </c>
      <c r="F266" s="23">
        <v>0</v>
      </c>
      <c r="G266" s="23">
        <v>1</v>
      </c>
      <c r="H266" s="23">
        <v>0</v>
      </c>
      <c r="I266" s="23">
        <v>0</v>
      </c>
      <c r="J266" s="23">
        <v>0</v>
      </c>
      <c r="K266" s="23">
        <v>1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 cm="1">
        <f t="array" ref="R266">_xlfn.IFS(H266=1,1,K266=1,1,L266=1,1,M266=1,1,N266=1,1,P266=1,1,TRUE,0)</f>
        <v>1</v>
      </c>
      <c r="S266" s="64">
        <f>IF(AND(G266=1,R266=1),0,R266)</f>
        <v>0</v>
      </c>
      <c r="T266" s="24" t="s">
        <v>1641</v>
      </c>
      <c r="U266" s="49">
        <f>SUBSTITUTE(T266,".",",")*1</f>
        <v>1.4778152341023001E-2</v>
      </c>
      <c r="V266" s="54">
        <f>IF(U266&gt;=0.1, 1, 0)</f>
        <v>0</v>
      </c>
      <c r="W266" s="25">
        <f>IF(U266&gt;=0.2, 1, 0)</f>
        <v>0</v>
      </c>
      <c r="X266" s="25">
        <f>IF(U266&gt;=0.3, 1, 0)</f>
        <v>0</v>
      </c>
      <c r="Y266" s="25">
        <f>IF(U266&gt;=0.4, 1, 0)</f>
        <v>0</v>
      </c>
      <c r="Z266" s="25">
        <f>IF(U266&gt;=0.5, 1, 0)</f>
        <v>0</v>
      </c>
      <c r="AA266" s="25">
        <f>IF(U266&gt;=0.6, 1, 0)</f>
        <v>0</v>
      </c>
      <c r="AB266" s="25">
        <f>IF(U266&gt;=0.7, 1, 0)</f>
        <v>0</v>
      </c>
      <c r="AC266" s="25">
        <f>IF(U266&gt;=0.8, 1, 0)</f>
        <v>0</v>
      </c>
      <c r="AD266" s="55">
        <f>IF(U266&gt;=0.9, 1, 0)</f>
        <v>0</v>
      </c>
    </row>
    <row r="267" spans="1:30" ht="20" customHeight="1" x14ac:dyDescent="0.2">
      <c r="A267" s="20" t="s">
        <v>157</v>
      </c>
      <c r="B267" s="33" t="str">
        <f>SUBSTITUTE(A267,"/Users/timomiessen/Desktop/imagesdk/blackmen1/","Image_")</f>
        <v>Image_BM_233.jpg</v>
      </c>
      <c r="C267" s="63" t="s">
        <v>4</v>
      </c>
      <c r="D267" s="22" t="s">
        <v>2973</v>
      </c>
      <c r="E267" s="23">
        <v>0</v>
      </c>
      <c r="F267" s="23">
        <v>0</v>
      </c>
      <c r="G267" s="23">
        <v>1</v>
      </c>
      <c r="H267" s="23">
        <v>0</v>
      </c>
      <c r="I267" s="23">
        <v>0</v>
      </c>
      <c r="J267" s="23">
        <v>0</v>
      </c>
      <c r="K267" s="23">
        <v>1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 cm="1">
        <f t="array" ref="R267">_xlfn.IFS(H267=1,1,K267=1,1,L267=1,1,M267=1,1,N267=1,1,P267=1,1,TRUE,0)</f>
        <v>1</v>
      </c>
      <c r="S267" s="64">
        <f>IF(AND(G267=1,R267=1),0,R267)</f>
        <v>0</v>
      </c>
      <c r="T267" s="24" t="s">
        <v>1642</v>
      </c>
      <c r="U267" s="49">
        <f>SUBSTITUTE(T267,".",",")*1</f>
        <v>0.18521203845739301</v>
      </c>
      <c r="V267" s="54">
        <f>IF(U267&gt;=0.1, 1, 0)</f>
        <v>1</v>
      </c>
      <c r="W267" s="25">
        <f>IF(U267&gt;=0.2, 1, 0)</f>
        <v>0</v>
      </c>
      <c r="X267" s="25">
        <f>IF(U267&gt;=0.3, 1, 0)</f>
        <v>0</v>
      </c>
      <c r="Y267" s="25">
        <f>IF(U267&gt;=0.4, 1, 0)</f>
        <v>0</v>
      </c>
      <c r="Z267" s="25">
        <f>IF(U267&gt;=0.5, 1, 0)</f>
        <v>0</v>
      </c>
      <c r="AA267" s="25">
        <f>IF(U267&gt;=0.6, 1, 0)</f>
        <v>0</v>
      </c>
      <c r="AB267" s="25">
        <f>IF(U267&gt;=0.7, 1, 0)</f>
        <v>0</v>
      </c>
      <c r="AC267" s="25">
        <f>IF(U267&gt;=0.8, 1, 0)</f>
        <v>0</v>
      </c>
      <c r="AD267" s="55">
        <f>IF(U267&gt;=0.9, 1, 0)</f>
        <v>0</v>
      </c>
    </row>
    <row r="268" spans="1:30" ht="20" customHeight="1" x14ac:dyDescent="0.2">
      <c r="A268" s="20" t="s">
        <v>158</v>
      </c>
      <c r="B268" s="33" t="str">
        <f>SUBSTITUTE(A268,"/Users/timomiessen/Desktop/imagesdk/blackmen1/","Image_")</f>
        <v>Image_BM_234.jpg</v>
      </c>
      <c r="C268" s="63" t="s">
        <v>4</v>
      </c>
      <c r="D268" s="22" t="s">
        <v>2973</v>
      </c>
      <c r="E268" s="23">
        <v>0</v>
      </c>
      <c r="F268" s="23">
        <v>0</v>
      </c>
      <c r="G268" s="23">
        <v>1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 cm="1">
        <f t="array" ref="R268">_xlfn.IFS(H268=1,1,K268=1,1,L268=1,1,M268=1,1,N268=1,1,P268=1,1,TRUE,0)</f>
        <v>0</v>
      </c>
      <c r="S268" s="64">
        <f>IF(AND(G268=1,R268=1),0,R268)</f>
        <v>0</v>
      </c>
      <c r="T268" s="24" t="s">
        <v>1643</v>
      </c>
      <c r="U268" s="49">
        <f>SUBSTITUTE(T268,".",",")*1</f>
        <v>1.42719289287924E-2</v>
      </c>
      <c r="V268" s="54">
        <f>IF(U268&gt;=0.1, 1, 0)</f>
        <v>0</v>
      </c>
      <c r="W268" s="25">
        <f>IF(U268&gt;=0.2, 1, 0)</f>
        <v>0</v>
      </c>
      <c r="X268" s="25">
        <f>IF(U268&gt;=0.3, 1, 0)</f>
        <v>0</v>
      </c>
      <c r="Y268" s="25">
        <f>IF(U268&gt;=0.4, 1, 0)</f>
        <v>0</v>
      </c>
      <c r="Z268" s="25">
        <f>IF(U268&gt;=0.5, 1, 0)</f>
        <v>0</v>
      </c>
      <c r="AA268" s="25">
        <f>IF(U268&gt;=0.6, 1, 0)</f>
        <v>0</v>
      </c>
      <c r="AB268" s="25">
        <f>IF(U268&gt;=0.7, 1, 0)</f>
        <v>0</v>
      </c>
      <c r="AC268" s="25">
        <f>IF(U268&gt;=0.8, 1, 0)</f>
        <v>0</v>
      </c>
      <c r="AD268" s="55">
        <f>IF(U268&gt;=0.9, 1, 0)</f>
        <v>0</v>
      </c>
    </row>
    <row r="269" spans="1:30" ht="20" customHeight="1" x14ac:dyDescent="0.2">
      <c r="A269" s="20" t="s">
        <v>159</v>
      </c>
      <c r="B269" s="33" t="str">
        <f>SUBSTITUTE(A269,"/Users/timomiessen/Desktop/imagesdk/blackmen1/","Image_")</f>
        <v>Image_BM_235.jpg</v>
      </c>
      <c r="C269" s="63" t="s">
        <v>4</v>
      </c>
      <c r="D269" s="22" t="s">
        <v>2973</v>
      </c>
      <c r="E269" s="23">
        <v>0</v>
      </c>
      <c r="F269" s="23">
        <v>0</v>
      </c>
      <c r="G269" s="23">
        <v>1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 cm="1">
        <f t="array" ref="R269">_xlfn.IFS(H269=1,1,K269=1,1,L269=1,1,M269=1,1,N269=1,1,P269=1,1,TRUE,0)</f>
        <v>0</v>
      </c>
      <c r="S269" s="64">
        <f>IF(AND(G269=1,R269=1),0,R269)</f>
        <v>0</v>
      </c>
      <c r="T269" s="24" t="s">
        <v>1644</v>
      </c>
      <c r="U269" s="49">
        <f>SUBSTITUTE(T269,".",",")*1</f>
        <v>2.3508326150476901E-2</v>
      </c>
      <c r="V269" s="54">
        <f>IF(U269&gt;=0.1, 1, 0)</f>
        <v>0</v>
      </c>
      <c r="W269" s="25">
        <f>IF(U269&gt;=0.2, 1, 0)</f>
        <v>0</v>
      </c>
      <c r="X269" s="25">
        <f>IF(U269&gt;=0.3, 1, 0)</f>
        <v>0</v>
      </c>
      <c r="Y269" s="25">
        <f>IF(U269&gt;=0.4, 1, 0)</f>
        <v>0</v>
      </c>
      <c r="Z269" s="25">
        <f>IF(U269&gt;=0.5, 1, 0)</f>
        <v>0</v>
      </c>
      <c r="AA269" s="25">
        <f>IF(U269&gt;=0.6, 1, 0)</f>
        <v>0</v>
      </c>
      <c r="AB269" s="25">
        <f>IF(U269&gt;=0.7, 1, 0)</f>
        <v>0</v>
      </c>
      <c r="AC269" s="25">
        <f>IF(U269&gt;=0.8, 1, 0)</f>
        <v>0</v>
      </c>
      <c r="AD269" s="55">
        <f>IF(U269&gt;=0.9, 1, 0)</f>
        <v>0</v>
      </c>
    </row>
    <row r="270" spans="1:30" ht="20" customHeight="1" x14ac:dyDescent="0.2">
      <c r="A270" s="20" t="s">
        <v>160</v>
      </c>
      <c r="B270" s="33" t="str">
        <f>SUBSTITUTE(A270,"/Users/timomiessen/Desktop/imagesdk/blackmen1/","Image_")</f>
        <v>Image_BM_236.jpg</v>
      </c>
      <c r="C270" s="63" t="s">
        <v>4</v>
      </c>
      <c r="D270" s="22" t="s">
        <v>2973</v>
      </c>
      <c r="E270" s="23">
        <v>0</v>
      </c>
      <c r="F270" s="23">
        <v>0</v>
      </c>
      <c r="G270" s="23">
        <v>1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 cm="1">
        <f t="array" ref="R270">_xlfn.IFS(H270=1,1,K270=1,1,L270=1,1,M270=1,1,N270=1,1,P270=1,1,TRUE,0)</f>
        <v>0</v>
      </c>
      <c r="S270" s="64">
        <f>IF(AND(G270=1,R270=1),0,R270)</f>
        <v>0</v>
      </c>
      <c r="T270" s="24" t="s">
        <v>1645</v>
      </c>
      <c r="U270" s="49">
        <f>SUBSTITUTE(T270,".",",")*1</f>
        <v>2.7277083601802501E-2</v>
      </c>
      <c r="V270" s="54">
        <f>IF(U270&gt;=0.1, 1, 0)</f>
        <v>0</v>
      </c>
      <c r="W270" s="25">
        <f>IF(U270&gt;=0.2, 1, 0)</f>
        <v>0</v>
      </c>
      <c r="X270" s="25">
        <f>IF(U270&gt;=0.3, 1, 0)</f>
        <v>0</v>
      </c>
      <c r="Y270" s="25">
        <f>IF(U270&gt;=0.4, 1, 0)</f>
        <v>0</v>
      </c>
      <c r="Z270" s="25">
        <f>IF(U270&gt;=0.5, 1, 0)</f>
        <v>0</v>
      </c>
      <c r="AA270" s="25">
        <f>IF(U270&gt;=0.6, 1, 0)</f>
        <v>0</v>
      </c>
      <c r="AB270" s="25">
        <f>IF(U270&gt;=0.7, 1, 0)</f>
        <v>0</v>
      </c>
      <c r="AC270" s="25">
        <f>IF(U270&gt;=0.8, 1, 0)</f>
        <v>0</v>
      </c>
      <c r="AD270" s="55">
        <f>IF(U270&gt;=0.9, 1, 0)</f>
        <v>0</v>
      </c>
    </row>
    <row r="271" spans="1:30" ht="20" customHeight="1" x14ac:dyDescent="0.2">
      <c r="A271" s="20" t="s">
        <v>161</v>
      </c>
      <c r="B271" s="33" t="str">
        <f>SUBSTITUTE(A271,"/Users/timomiessen/Desktop/imagesdk/blackmen1/","Image_")</f>
        <v>Image_BM_237.jpg</v>
      </c>
      <c r="C271" s="63" t="s">
        <v>4</v>
      </c>
      <c r="D271" s="22" t="s">
        <v>2973</v>
      </c>
      <c r="E271" s="23">
        <v>0</v>
      </c>
      <c r="F271" s="23">
        <v>0</v>
      </c>
      <c r="G271" s="23">
        <v>1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 cm="1">
        <f t="array" ref="R271">_xlfn.IFS(H271=1,1,K271=1,1,L271=1,1,M271=1,1,N271=1,1,P271=1,1,TRUE,0)</f>
        <v>0</v>
      </c>
      <c r="S271" s="64">
        <f>IF(AND(G271=1,R271=1),0,R271)</f>
        <v>0</v>
      </c>
      <c r="T271" s="24" t="s">
        <v>1646</v>
      </c>
      <c r="U271" s="49">
        <f>SUBSTITUTE(T271,".",",")*1</f>
        <v>6.1454812530428102E-3</v>
      </c>
      <c r="V271" s="54">
        <f>IF(U271&gt;=0.1, 1, 0)</f>
        <v>0</v>
      </c>
      <c r="W271" s="25">
        <f>IF(U271&gt;=0.2, 1, 0)</f>
        <v>0</v>
      </c>
      <c r="X271" s="25">
        <f>IF(U271&gt;=0.3, 1, 0)</f>
        <v>0</v>
      </c>
      <c r="Y271" s="25">
        <f>IF(U271&gt;=0.4, 1, 0)</f>
        <v>0</v>
      </c>
      <c r="Z271" s="25">
        <f>IF(U271&gt;=0.5, 1, 0)</f>
        <v>0</v>
      </c>
      <c r="AA271" s="25">
        <f>IF(U271&gt;=0.6, 1, 0)</f>
        <v>0</v>
      </c>
      <c r="AB271" s="25">
        <f>IF(U271&gt;=0.7, 1, 0)</f>
        <v>0</v>
      </c>
      <c r="AC271" s="25">
        <f>IF(U271&gt;=0.8, 1, 0)</f>
        <v>0</v>
      </c>
      <c r="AD271" s="55">
        <f>IF(U271&gt;=0.9, 1, 0)</f>
        <v>0</v>
      </c>
    </row>
    <row r="272" spans="1:30" ht="20" customHeight="1" x14ac:dyDescent="0.2">
      <c r="A272" s="20" t="s">
        <v>162</v>
      </c>
      <c r="B272" s="33" t="str">
        <f>SUBSTITUTE(A272,"/Users/timomiessen/Desktop/imagesdk/blackmen1/","Image_")</f>
        <v>Image_BM_238.jpg</v>
      </c>
      <c r="C272" s="63" t="s">
        <v>4</v>
      </c>
      <c r="D272" s="22" t="s">
        <v>2973</v>
      </c>
      <c r="E272" s="23">
        <v>0</v>
      </c>
      <c r="F272" s="23">
        <v>0</v>
      </c>
      <c r="G272" s="23">
        <v>1</v>
      </c>
      <c r="H272" s="23">
        <v>0</v>
      </c>
      <c r="I272" s="23">
        <v>0</v>
      </c>
      <c r="J272" s="23">
        <v>0</v>
      </c>
      <c r="K272" s="23">
        <v>1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 cm="1">
        <f t="array" ref="R272">_xlfn.IFS(H272=1,1,K272=1,1,L272=1,1,M272=1,1,N272=1,1,P272=1,1,TRUE,0)</f>
        <v>1</v>
      </c>
      <c r="S272" s="64">
        <f>IF(AND(G272=1,R272=1),0,R272)</f>
        <v>0</v>
      </c>
      <c r="T272" s="24" t="s">
        <v>1647</v>
      </c>
      <c r="U272" s="49">
        <f>SUBSTITUTE(T272,".",",")*1</f>
        <v>1.82839939370751E-2</v>
      </c>
      <c r="V272" s="54">
        <f>IF(U272&gt;=0.1, 1, 0)</f>
        <v>0</v>
      </c>
      <c r="W272" s="25">
        <f>IF(U272&gt;=0.2, 1, 0)</f>
        <v>0</v>
      </c>
      <c r="X272" s="25">
        <f>IF(U272&gt;=0.3, 1, 0)</f>
        <v>0</v>
      </c>
      <c r="Y272" s="25">
        <f>IF(U272&gt;=0.4, 1, 0)</f>
        <v>0</v>
      </c>
      <c r="Z272" s="25">
        <f>IF(U272&gt;=0.5, 1, 0)</f>
        <v>0</v>
      </c>
      <c r="AA272" s="25">
        <f>IF(U272&gt;=0.6, 1, 0)</f>
        <v>0</v>
      </c>
      <c r="AB272" s="25">
        <f>IF(U272&gt;=0.7, 1, 0)</f>
        <v>0</v>
      </c>
      <c r="AC272" s="25">
        <f>IF(U272&gt;=0.8, 1, 0)</f>
        <v>0</v>
      </c>
      <c r="AD272" s="55">
        <f>IF(U272&gt;=0.9, 1, 0)</f>
        <v>0</v>
      </c>
    </row>
    <row r="273" spans="1:30" ht="20" customHeight="1" x14ac:dyDescent="0.2">
      <c r="A273" s="20" t="s">
        <v>163</v>
      </c>
      <c r="B273" s="33" t="str">
        <f>SUBSTITUTE(A273,"/Users/timomiessen/Desktop/imagesdk/blackmen1/","Image_")</f>
        <v>Image_BM_239.jpg</v>
      </c>
      <c r="C273" s="63" t="s">
        <v>4</v>
      </c>
      <c r="D273" s="22" t="s">
        <v>2973</v>
      </c>
      <c r="E273" s="23">
        <v>0</v>
      </c>
      <c r="F273" s="23">
        <v>0</v>
      </c>
      <c r="G273" s="23">
        <v>1</v>
      </c>
      <c r="H273" s="23">
        <v>0</v>
      </c>
      <c r="I273" s="23">
        <v>0</v>
      </c>
      <c r="J273" s="23">
        <v>0</v>
      </c>
      <c r="K273" s="23">
        <v>1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 cm="1">
        <f t="array" ref="R273">_xlfn.IFS(H273=1,1,K273=1,1,L273=1,1,M273=1,1,N273=1,1,P273=1,1,TRUE,0)</f>
        <v>1</v>
      </c>
      <c r="S273" s="64">
        <f>IF(AND(G273=1,R273=1),0,R273)</f>
        <v>0</v>
      </c>
      <c r="T273" s="24" t="s">
        <v>1648</v>
      </c>
      <c r="U273" s="49">
        <f>SUBSTITUTE(T273,".",",")*1</f>
        <v>8.2312130369246006E-2</v>
      </c>
      <c r="V273" s="54">
        <f>IF(U273&gt;=0.1, 1, 0)</f>
        <v>0</v>
      </c>
      <c r="W273" s="25">
        <f>IF(U273&gt;=0.2, 1, 0)</f>
        <v>0</v>
      </c>
      <c r="X273" s="25">
        <f>IF(U273&gt;=0.3, 1, 0)</f>
        <v>0</v>
      </c>
      <c r="Y273" s="25">
        <f>IF(U273&gt;=0.4, 1, 0)</f>
        <v>0</v>
      </c>
      <c r="Z273" s="25">
        <f>IF(U273&gt;=0.5, 1, 0)</f>
        <v>0</v>
      </c>
      <c r="AA273" s="25">
        <f>IF(U273&gt;=0.6, 1, 0)</f>
        <v>0</v>
      </c>
      <c r="AB273" s="25">
        <f>IF(U273&gt;=0.7, 1, 0)</f>
        <v>0</v>
      </c>
      <c r="AC273" s="25">
        <f>IF(U273&gt;=0.8, 1, 0)</f>
        <v>0</v>
      </c>
      <c r="AD273" s="55">
        <f>IF(U273&gt;=0.9, 1, 0)</f>
        <v>0</v>
      </c>
    </row>
    <row r="274" spans="1:30" ht="20" customHeight="1" x14ac:dyDescent="0.2">
      <c r="A274" s="20" t="s">
        <v>164</v>
      </c>
      <c r="B274" s="33" t="str">
        <f>SUBSTITUTE(A274,"/Users/timomiessen/Desktop/imagesdk/blackmen1/","Image_")</f>
        <v>Image_BM_24.jpg</v>
      </c>
      <c r="C274" s="63" t="s">
        <v>4</v>
      </c>
      <c r="D274" s="22" t="s">
        <v>2973</v>
      </c>
      <c r="E274" s="23">
        <v>1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 cm="1">
        <f t="array" ref="R274">_xlfn.IFS(H274=1,1,K274=1,1,L274=1,1,M274=1,1,N274=1,1,P274=1,1,TRUE,0)</f>
        <v>0</v>
      </c>
      <c r="S274" s="64">
        <f>IF(AND(G274=1,R274=1),0,R274)</f>
        <v>0</v>
      </c>
      <c r="T274" s="24" t="s">
        <v>1649</v>
      </c>
      <c r="U274" s="49">
        <f>SUBSTITUTE(T274,".",",")*1</f>
        <v>5.6454140576533904E-3</v>
      </c>
      <c r="V274" s="54">
        <f>IF(U274&gt;=0.1, 1, 0)</f>
        <v>0</v>
      </c>
      <c r="W274" s="25">
        <f>IF(U274&gt;=0.2, 1, 0)</f>
        <v>0</v>
      </c>
      <c r="X274" s="25">
        <f>IF(U274&gt;=0.3, 1, 0)</f>
        <v>0</v>
      </c>
      <c r="Y274" s="25">
        <f>IF(U274&gt;=0.4, 1, 0)</f>
        <v>0</v>
      </c>
      <c r="Z274" s="25">
        <f>IF(U274&gt;=0.5, 1, 0)</f>
        <v>0</v>
      </c>
      <c r="AA274" s="25">
        <f>IF(U274&gt;=0.6, 1, 0)</f>
        <v>0</v>
      </c>
      <c r="AB274" s="25">
        <f>IF(U274&gt;=0.7, 1, 0)</f>
        <v>0</v>
      </c>
      <c r="AC274" s="25">
        <f>IF(U274&gt;=0.8, 1, 0)</f>
        <v>0</v>
      </c>
      <c r="AD274" s="55">
        <f>IF(U274&gt;=0.9, 1, 0)</f>
        <v>0</v>
      </c>
    </row>
    <row r="275" spans="1:30" ht="20" customHeight="1" x14ac:dyDescent="0.2">
      <c r="A275" s="20" t="s">
        <v>165</v>
      </c>
      <c r="B275" s="33" t="str">
        <f>SUBSTITUTE(A275,"/Users/timomiessen/Desktop/imagesdk/blackmen1/","Image_")</f>
        <v>Image_BM_240.jpg</v>
      </c>
      <c r="C275" s="63" t="s">
        <v>4</v>
      </c>
      <c r="D275" s="22" t="s">
        <v>2973</v>
      </c>
      <c r="E275" s="23">
        <v>0</v>
      </c>
      <c r="F275" s="23">
        <v>0</v>
      </c>
      <c r="G275" s="23">
        <v>1</v>
      </c>
      <c r="H275" s="23">
        <v>0</v>
      </c>
      <c r="I275" s="23">
        <v>0</v>
      </c>
      <c r="J275" s="23">
        <v>0</v>
      </c>
      <c r="K275" s="23">
        <v>1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 cm="1">
        <f t="array" ref="R275">_xlfn.IFS(H275=1,1,K275=1,1,L275=1,1,M275=1,1,N275=1,1,P275=1,1,TRUE,0)</f>
        <v>1</v>
      </c>
      <c r="S275" s="64">
        <f>IF(AND(G275=1,R275=1),0,R275)</f>
        <v>0</v>
      </c>
      <c r="T275" s="24" t="s">
        <v>1650</v>
      </c>
      <c r="U275" s="49">
        <f>SUBSTITUTE(T275,".",",")*1</f>
        <v>4.6046896837651702E-2</v>
      </c>
      <c r="V275" s="54">
        <f>IF(U275&gt;=0.1, 1, 0)</f>
        <v>0</v>
      </c>
      <c r="W275" s="25">
        <f>IF(U275&gt;=0.2, 1, 0)</f>
        <v>0</v>
      </c>
      <c r="X275" s="25">
        <f>IF(U275&gt;=0.3, 1, 0)</f>
        <v>0</v>
      </c>
      <c r="Y275" s="25">
        <f>IF(U275&gt;=0.4, 1, 0)</f>
        <v>0</v>
      </c>
      <c r="Z275" s="25">
        <f>IF(U275&gt;=0.5, 1, 0)</f>
        <v>0</v>
      </c>
      <c r="AA275" s="25">
        <f>IF(U275&gt;=0.6, 1, 0)</f>
        <v>0</v>
      </c>
      <c r="AB275" s="25">
        <f>IF(U275&gt;=0.7, 1, 0)</f>
        <v>0</v>
      </c>
      <c r="AC275" s="25">
        <f>IF(U275&gt;=0.8, 1, 0)</f>
        <v>0</v>
      </c>
      <c r="AD275" s="55">
        <f>IF(U275&gt;=0.9, 1, 0)</f>
        <v>0</v>
      </c>
    </row>
    <row r="276" spans="1:30" ht="20" customHeight="1" x14ac:dyDescent="0.2">
      <c r="A276" s="20" t="s">
        <v>166</v>
      </c>
      <c r="B276" s="33" t="str">
        <f>SUBSTITUTE(A276,"/Users/timomiessen/Desktop/imagesdk/blackmen1/","Image_")</f>
        <v>Image_BM_241.jpg</v>
      </c>
      <c r="C276" s="63" t="s">
        <v>4</v>
      </c>
      <c r="D276" s="22" t="s">
        <v>2973</v>
      </c>
      <c r="E276" s="23">
        <v>0</v>
      </c>
      <c r="F276" s="23">
        <v>0</v>
      </c>
      <c r="G276" s="23">
        <v>1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 cm="1">
        <f t="array" ref="R276">_xlfn.IFS(H276=1,1,K276=1,1,L276=1,1,M276=1,1,N276=1,1,P276=1,1,TRUE,0)</f>
        <v>0</v>
      </c>
      <c r="S276" s="64">
        <f>IF(AND(G276=1,R276=1),0,R276)</f>
        <v>0</v>
      </c>
      <c r="T276" s="24" t="s">
        <v>1651</v>
      </c>
      <c r="U276" s="49">
        <f>SUBSTITUTE(T276,".",",")*1</f>
        <v>0.18579272925853699</v>
      </c>
      <c r="V276" s="54">
        <f>IF(U276&gt;=0.1, 1, 0)</f>
        <v>1</v>
      </c>
      <c r="W276" s="25">
        <f>IF(U276&gt;=0.2, 1, 0)</f>
        <v>0</v>
      </c>
      <c r="X276" s="25">
        <f>IF(U276&gt;=0.3, 1, 0)</f>
        <v>0</v>
      </c>
      <c r="Y276" s="25">
        <f>IF(U276&gt;=0.4, 1, 0)</f>
        <v>0</v>
      </c>
      <c r="Z276" s="25">
        <f>IF(U276&gt;=0.5, 1, 0)</f>
        <v>0</v>
      </c>
      <c r="AA276" s="25">
        <f>IF(U276&gt;=0.6, 1, 0)</f>
        <v>0</v>
      </c>
      <c r="AB276" s="25">
        <f>IF(U276&gt;=0.7, 1, 0)</f>
        <v>0</v>
      </c>
      <c r="AC276" s="25">
        <f>IF(U276&gt;=0.8, 1, 0)</f>
        <v>0</v>
      </c>
      <c r="AD276" s="55">
        <f>IF(U276&gt;=0.9, 1, 0)</f>
        <v>0</v>
      </c>
    </row>
    <row r="277" spans="1:30" ht="20" customHeight="1" x14ac:dyDescent="0.2">
      <c r="A277" s="20" t="s">
        <v>167</v>
      </c>
      <c r="B277" s="33" t="str">
        <f>SUBSTITUTE(A277,"/Users/timomiessen/Desktop/imagesdk/blackmen1/","Image_")</f>
        <v>Image_BM_242.jpg</v>
      </c>
      <c r="C277" s="63" t="s">
        <v>4</v>
      </c>
      <c r="D277" s="22" t="s">
        <v>2973</v>
      </c>
      <c r="E277" s="23">
        <v>0</v>
      </c>
      <c r="F277" s="23">
        <v>0</v>
      </c>
      <c r="G277" s="23">
        <v>1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 cm="1">
        <f t="array" ref="R277">_xlfn.IFS(H277=1,1,K277=1,1,L277=1,1,M277=1,1,N277=1,1,P277=1,1,TRUE,0)</f>
        <v>0</v>
      </c>
      <c r="S277" s="64">
        <f>IF(AND(G277=1,R277=1),0,R277)</f>
        <v>0</v>
      </c>
      <c r="T277" s="24" t="s">
        <v>1652</v>
      </c>
      <c r="U277" s="49">
        <f>SUBSTITUTE(T277,".",",")*1</f>
        <v>0.12446529790759001</v>
      </c>
      <c r="V277" s="54">
        <f>IF(U277&gt;=0.1, 1, 0)</f>
        <v>1</v>
      </c>
      <c r="W277" s="25">
        <f>IF(U277&gt;=0.2, 1, 0)</f>
        <v>0</v>
      </c>
      <c r="X277" s="25">
        <f>IF(U277&gt;=0.3, 1, 0)</f>
        <v>0</v>
      </c>
      <c r="Y277" s="25">
        <f>IF(U277&gt;=0.4, 1, 0)</f>
        <v>0</v>
      </c>
      <c r="Z277" s="25">
        <f>IF(U277&gt;=0.5, 1, 0)</f>
        <v>0</v>
      </c>
      <c r="AA277" s="25">
        <f>IF(U277&gt;=0.6, 1, 0)</f>
        <v>0</v>
      </c>
      <c r="AB277" s="25">
        <f>IF(U277&gt;=0.7, 1, 0)</f>
        <v>0</v>
      </c>
      <c r="AC277" s="25">
        <f>IF(U277&gt;=0.8, 1, 0)</f>
        <v>0</v>
      </c>
      <c r="AD277" s="55">
        <f>IF(U277&gt;=0.9, 1, 0)</f>
        <v>0</v>
      </c>
    </row>
    <row r="278" spans="1:30" ht="20" customHeight="1" x14ac:dyDescent="0.2">
      <c r="A278" s="20" t="s">
        <v>168</v>
      </c>
      <c r="B278" s="33" t="str">
        <f>SUBSTITUTE(A278,"/Users/timomiessen/Desktop/imagesdk/blackmen1/","Image_")</f>
        <v>Image_BM_243.jpg</v>
      </c>
      <c r="C278" s="63" t="s">
        <v>4</v>
      </c>
      <c r="D278" s="22" t="s">
        <v>2973</v>
      </c>
      <c r="E278" s="23">
        <v>0</v>
      </c>
      <c r="F278" s="23">
        <v>0</v>
      </c>
      <c r="G278" s="23">
        <v>1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 cm="1">
        <f t="array" ref="R278">_xlfn.IFS(H278=1,1,K278=1,1,L278=1,1,M278=1,1,N278=1,1,P278=1,1,TRUE,0)</f>
        <v>0</v>
      </c>
      <c r="S278" s="64">
        <f>IF(AND(G278=1,R278=1),0,R278)</f>
        <v>0</v>
      </c>
      <c r="T278" s="24" t="s">
        <v>1653</v>
      </c>
      <c r="U278" s="49">
        <f>SUBSTITUTE(T278,".",",")*1</f>
        <v>0.42677563428878701</v>
      </c>
      <c r="V278" s="54">
        <f>IF(U278&gt;=0.1, 1, 0)</f>
        <v>1</v>
      </c>
      <c r="W278" s="25">
        <f>IF(U278&gt;=0.2, 1, 0)</f>
        <v>1</v>
      </c>
      <c r="X278" s="25">
        <f>IF(U278&gt;=0.3, 1, 0)</f>
        <v>1</v>
      </c>
      <c r="Y278" s="25">
        <f>IF(U278&gt;=0.4, 1, 0)</f>
        <v>1</v>
      </c>
      <c r="Z278" s="25">
        <f>IF(U278&gt;=0.5, 1, 0)</f>
        <v>0</v>
      </c>
      <c r="AA278" s="25">
        <f>IF(U278&gt;=0.6, 1, 0)</f>
        <v>0</v>
      </c>
      <c r="AB278" s="25">
        <f>IF(U278&gt;=0.7, 1, 0)</f>
        <v>0</v>
      </c>
      <c r="AC278" s="25">
        <f>IF(U278&gt;=0.8, 1, 0)</f>
        <v>0</v>
      </c>
      <c r="AD278" s="55">
        <f>IF(U278&gt;=0.9, 1, 0)</f>
        <v>0</v>
      </c>
    </row>
    <row r="279" spans="1:30" ht="20" customHeight="1" x14ac:dyDescent="0.2">
      <c r="A279" s="20" t="s">
        <v>169</v>
      </c>
      <c r="B279" s="33" t="str">
        <f>SUBSTITUTE(A279,"/Users/timomiessen/Desktop/imagesdk/blackmen1/","Image_")</f>
        <v>Image_BM_244.jpg</v>
      </c>
      <c r="C279" s="63" t="s">
        <v>4</v>
      </c>
      <c r="D279" s="22" t="s">
        <v>2973</v>
      </c>
      <c r="E279" s="23">
        <v>0</v>
      </c>
      <c r="F279" s="23">
        <v>0</v>
      </c>
      <c r="G279" s="23">
        <v>1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 cm="1">
        <f t="array" ref="R279">_xlfn.IFS(H279=1,1,K279=1,1,L279=1,1,M279=1,1,N279=1,1,P279=1,1,TRUE,0)</f>
        <v>0</v>
      </c>
      <c r="S279" s="64">
        <f>IF(AND(G279=1,R279=1),0,R279)</f>
        <v>0</v>
      </c>
      <c r="T279" s="24" t="s">
        <v>1654</v>
      </c>
      <c r="U279" s="49">
        <f>SUBSTITUTE(T279,".",",")*1</f>
        <v>3.2347010448574999E-2</v>
      </c>
      <c r="V279" s="54">
        <f>IF(U279&gt;=0.1, 1, 0)</f>
        <v>0</v>
      </c>
      <c r="W279" s="25">
        <f>IF(U279&gt;=0.2, 1, 0)</f>
        <v>0</v>
      </c>
      <c r="X279" s="25">
        <f>IF(U279&gt;=0.3, 1, 0)</f>
        <v>0</v>
      </c>
      <c r="Y279" s="25">
        <f>IF(U279&gt;=0.4, 1, 0)</f>
        <v>0</v>
      </c>
      <c r="Z279" s="25">
        <f>IF(U279&gt;=0.5, 1, 0)</f>
        <v>0</v>
      </c>
      <c r="AA279" s="25">
        <f>IF(U279&gt;=0.6, 1, 0)</f>
        <v>0</v>
      </c>
      <c r="AB279" s="25">
        <f>IF(U279&gt;=0.7, 1, 0)</f>
        <v>0</v>
      </c>
      <c r="AC279" s="25">
        <f>IF(U279&gt;=0.8, 1, 0)</f>
        <v>0</v>
      </c>
      <c r="AD279" s="55">
        <f>IF(U279&gt;=0.9, 1, 0)</f>
        <v>0</v>
      </c>
    </row>
    <row r="280" spans="1:30" ht="20" customHeight="1" x14ac:dyDescent="0.2">
      <c r="A280" s="20" t="s">
        <v>170</v>
      </c>
      <c r="B280" s="33" t="str">
        <f>SUBSTITUTE(A280,"/Users/timomiessen/Desktop/imagesdk/blackmen1/","Image_")</f>
        <v>Image_BM_245.jpg</v>
      </c>
      <c r="C280" s="63" t="s">
        <v>4</v>
      </c>
      <c r="D280" s="22" t="s">
        <v>2973</v>
      </c>
      <c r="E280" s="23">
        <v>0</v>
      </c>
      <c r="F280" s="23">
        <v>0</v>
      </c>
      <c r="G280" s="23">
        <v>1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 cm="1">
        <f t="array" ref="R280">_xlfn.IFS(H280=1,1,K280=1,1,L280=1,1,M280=1,1,N280=1,1,P280=1,1,TRUE,0)</f>
        <v>0</v>
      </c>
      <c r="S280" s="64">
        <f>IF(AND(G280=1,R280=1),0,R280)</f>
        <v>0</v>
      </c>
      <c r="T280" s="24" t="s">
        <v>1655</v>
      </c>
      <c r="U280" s="49">
        <f>SUBSTITUTE(T280,".",",")*1</f>
        <v>0.134163863956928</v>
      </c>
      <c r="V280" s="54">
        <f>IF(U280&gt;=0.1, 1, 0)</f>
        <v>1</v>
      </c>
      <c r="W280" s="25">
        <f>IF(U280&gt;=0.2, 1, 0)</f>
        <v>0</v>
      </c>
      <c r="X280" s="25">
        <f>IF(U280&gt;=0.3, 1, 0)</f>
        <v>0</v>
      </c>
      <c r="Y280" s="25">
        <f>IF(U280&gt;=0.4, 1, 0)</f>
        <v>0</v>
      </c>
      <c r="Z280" s="25">
        <f>IF(U280&gt;=0.5, 1, 0)</f>
        <v>0</v>
      </c>
      <c r="AA280" s="25">
        <f>IF(U280&gt;=0.6, 1, 0)</f>
        <v>0</v>
      </c>
      <c r="AB280" s="25">
        <f>IF(U280&gt;=0.7, 1, 0)</f>
        <v>0</v>
      </c>
      <c r="AC280" s="25">
        <f>IF(U280&gt;=0.8, 1, 0)</f>
        <v>0</v>
      </c>
      <c r="AD280" s="55">
        <f>IF(U280&gt;=0.9, 1, 0)</f>
        <v>0</v>
      </c>
    </row>
    <row r="281" spans="1:30" ht="20" customHeight="1" x14ac:dyDescent="0.2">
      <c r="A281" s="20" t="s">
        <v>171</v>
      </c>
      <c r="B281" s="33" t="str">
        <f>SUBSTITUTE(A281,"/Users/timomiessen/Desktop/imagesdk/blackmen1/","Image_")</f>
        <v>Image_BM_246.jpg</v>
      </c>
      <c r="C281" s="63" t="s">
        <v>4</v>
      </c>
      <c r="D281" s="22" t="s">
        <v>2973</v>
      </c>
      <c r="E281" s="23">
        <v>0</v>
      </c>
      <c r="F281" s="23">
        <v>0</v>
      </c>
      <c r="G281" s="23">
        <v>1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 cm="1">
        <f t="array" ref="R281">_xlfn.IFS(H281=1,1,K281=1,1,L281=1,1,M281=1,1,N281=1,1,P281=1,1,TRUE,0)</f>
        <v>0</v>
      </c>
      <c r="S281" s="64">
        <f>IF(AND(G281=1,R281=1),0,R281)</f>
        <v>0</v>
      </c>
      <c r="T281" s="24" t="s">
        <v>1656</v>
      </c>
      <c r="U281" s="49">
        <f>SUBSTITUTE(T281,".",",")*1</f>
        <v>5.4108703508973101E-2</v>
      </c>
      <c r="V281" s="54">
        <f>IF(U281&gt;=0.1, 1, 0)</f>
        <v>0</v>
      </c>
      <c r="W281" s="25">
        <f>IF(U281&gt;=0.2, 1, 0)</f>
        <v>0</v>
      </c>
      <c r="X281" s="25">
        <f>IF(U281&gt;=0.3, 1, 0)</f>
        <v>0</v>
      </c>
      <c r="Y281" s="25">
        <f>IF(U281&gt;=0.4, 1, 0)</f>
        <v>0</v>
      </c>
      <c r="Z281" s="25">
        <f>IF(U281&gt;=0.5, 1, 0)</f>
        <v>0</v>
      </c>
      <c r="AA281" s="25">
        <f>IF(U281&gt;=0.6, 1, 0)</f>
        <v>0</v>
      </c>
      <c r="AB281" s="25">
        <f>IF(U281&gt;=0.7, 1, 0)</f>
        <v>0</v>
      </c>
      <c r="AC281" s="25">
        <f>IF(U281&gt;=0.8, 1, 0)</f>
        <v>0</v>
      </c>
      <c r="AD281" s="55">
        <f>IF(U281&gt;=0.9, 1, 0)</f>
        <v>0</v>
      </c>
    </row>
    <row r="282" spans="1:30" ht="20" customHeight="1" x14ac:dyDescent="0.2">
      <c r="A282" s="20" t="s">
        <v>175</v>
      </c>
      <c r="B282" s="33" t="str">
        <f>SUBSTITUTE(A282,"/Users/timomiessen/Desktop/imagesdk/blackmen1/","Image_")</f>
        <v>Image_BM_25.jpg</v>
      </c>
      <c r="C282" s="63" t="s">
        <v>4</v>
      </c>
      <c r="D282" s="22" t="s">
        <v>2973</v>
      </c>
      <c r="E282" s="23">
        <v>1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 cm="1">
        <f t="array" ref="R282">_xlfn.IFS(H282=1,1,K282=1,1,L282=1,1,M282=1,1,N282=1,1,P282=1,1,TRUE,0)</f>
        <v>0</v>
      </c>
      <c r="S282" s="64">
        <f>IF(AND(G282=1,R282=1),0,R282)</f>
        <v>0</v>
      </c>
      <c r="T282" s="24" t="s">
        <v>1660</v>
      </c>
      <c r="U282" s="49">
        <f>SUBSTITUTE(T282,".",",")*1</f>
        <v>0.130062706768512</v>
      </c>
      <c r="V282" s="54">
        <f>IF(U282&gt;=0.1, 1, 0)</f>
        <v>1</v>
      </c>
      <c r="W282" s="25">
        <f>IF(U282&gt;=0.2, 1, 0)</f>
        <v>0</v>
      </c>
      <c r="X282" s="25">
        <f>IF(U282&gt;=0.3, 1, 0)</f>
        <v>0</v>
      </c>
      <c r="Y282" s="25">
        <f>IF(U282&gt;=0.4, 1, 0)</f>
        <v>0</v>
      </c>
      <c r="Z282" s="25">
        <f>IF(U282&gt;=0.5, 1, 0)</f>
        <v>0</v>
      </c>
      <c r="AA282" s="25">
        <f>IF(U282&gt;=0.6, 1, 0)</f>
        <v>0</v>
      </c>
      <c r="AB282" s="25">
        <f>IF(U282&gt;=0.7, 1, 0)</f>
        <v>0</v>
      </c>
      <c r="AC282" s="25">
        <f>IF(U282&gt;=0.8, 1, 0)</f>
        <v>0</v>
      </c>
      <c r="AD282" s="55">
        <f>IF(U282&gt;=0.9, 1, 0)</f>
        <v>0</v>
      </c>
    </row>
    <row r="283" spans="1:30" ht="20" customHeight="1" x14ac:dyDescent="0.2">
      <c r="A283" s="20" t="s">
        <v>186</v>
      </c>
      <c r="B283" s="33" t="str">
        <f>SUBSTITUTE(A283,"/Users/timomiessen/Desktop/imagesdk/blackmen1/","Image_")</f>
        <v>Image_BM_26.jpg</v>
      </c>
      <c r="C283" s="63" t="s">
        <v>4</v>
      </c>
      <c r="D283" s="22" t="s">
        <v>2973</v>
      </c>
      <c r="E283" s="23">
        <v>1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 cm="1">
        <f t="array" ref="R283">_xlfn.IFS(H283=1,1,K283=1,1,L283=1,1,M283=1,1,N283=1,1,P283=1,1,TRUE,0)</f>
        <v>0</v>
      </c>
      <c r="S283" s="64">
        <f>IF(AND(G283=1,R283=1),0,R283)</f>
        <v>0</v>
      </c>
      <c r="T283" s="24" t="s">
        <v>1671</v>
      </c>
      <c r="U283" s="49">
        <f>SUBSTITUTE(T283,".",",")*1</f>
        <v>5.2587196696549602E-3</v>
      </c>
      <c r="V283" s="54">
        <f>IF(U283&gt;=0.1, 1, 0)</f>
        <v>0</v>
      </c>
      <c r="W283" s="25">
        <f>IF(U283&gt;=0.2, 1, 0)</f>
        <v>0</v>
      </c>
      <c r="X283" s="25">
        <f>IF(U283&gt;=0.3, 1, 0)</f>
        <v>0</v>
      </c>
      <c r="Y283" s="25">
        <f>IF(U283&gt;=0.4, 1, 0)</f>
        <v>0</v>
      </c>
      <c r="Z283" s="25">
        <f>IF(U283&gt;=0.5, 1, 0)</f>
        <v>0</v>
      </c>
      <c r="AA283" s="25">
        <f>IF(U283&gt;=0.6, 1, 0)</f>
        <v>0</v>
      </c>
      <c r="AB283" s="25">
        <f>IF(U283&gt;=0.7, 1, 0)</f>
        <v>0</v>
      </c>
      <c r="AC283" s="25">
        <f>IF(U283&gt;=0.8, 1, 0)</f>
        <v>0</v>
      </c>
      <c r="AD283" s="55">
        <f>IF(U283&gt;=0.9, 1, 0)</f>
        <v>0</v>
      </c>
    </row>
    <row r="284" spans="1:30" ht="20" customHeight="1" x14ac:dyDescent="0.2">
      <c r="A284" s="20" t="s">
        <v>197</v>
      </c>
      <c r="B284" s="33" t="str">
        <f>SUBSTITUTE(A284,"/Users/timomiessen/Desktop/imagesdk/blackmen1/","Image_")</f>
        <v>Image_BM_27.jpg</v>
      </c>
      <c r="C284" s="63" t="s">
        <v>4</v>
      </c>
      <c r="D284" s="22" t="s">
        <v>2973</v>
      </c>
      <c r="E284" s="23">
        <v>1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 cm="1">
        <f t="array" ref="R284">_xlfn.IFS(H284=1,1,K284=1,1,L284=1,1,M284=1,1,N284=1,1,P284=1,1,TRUE,0)</f>
        <v>0</v>
      </c>
      <c r="S284" s="64">
        <f>IF(AND(G284=1,R284=1),0,R284)</f>
        <v>0</v>
      </c>
      <c r="T284" s="24" t="s">
        <v>1682</v>
      </c>
      <c r="U284" s="49">
        <f>SUBSTITUTE(T284,".",",")*1</f>
        <v>5.8964380528777803E-2</v>
      </c>
      <c r="V284" s="54">
        <f>IF(U284&gt;=0.1, 1, 0)</f>
        <v>0</v>
      </c>
      <c r="W284" s="25">
        <f>IF(U284&gt;=0.2, 1, 0)</f>
        <v>0</v>
      </c>
      <c r="X284" s="25">
        <f>IF(U284&gt;=0.3, 1, 0)</f>
        <v>0</v>
      </c>
      <c r="Y284" s="25">
        <f>IF(U284&gt;=0.4, 1, 0)</f>
        <v>0</v>
      </c>
      <c r="Z284" s="25">
        <f>IF(U284&gt;=0.5, 1, 0)</f>
        <v>0</v>
      </c>
      <c r="AA284" s="25">
        <f>IF(U284&gt;=0.6, 1, 0)</f>
        <v>0</v>
      </c>
      <c r="AB284" s="25">
        <f>IF(U284&gt;=0.7, 1, 0)</f>
        <v>0</v>
      </c>
      <c r="AC284" s="25">
        <f>IF(U284&gt;=0.8, 1, 0)</f>
        <v>0</v>
      </c>
      <c r="AD284" s="55">
        <f>IF(U284&gt;=0.9, 1, 0)</f>
        <v>0</v>
      </c>
    </row>
    <row r="285" spans="1:30" ht="20" customHeight="1" x14ac:dyDescent="0.2">
      <c r="A285" s="20" t="s">
        <v>203</v>
      </c>
      <c r="B285" s="33" t="str">
        <f>SUBSTITUTE(A285,"/Users/timomiessen/Desktop/imagesdk/blackmen1/","Image_")</f>
        <v>Image_BM_275.jpg</v>
      </c>
      <c r="C285" s="63" t="s">
        <v>4</v>
      </c>
      <c r="D285" s="22" t="s">
        <v>2973</v>
      </c>
      <c r="E285" s="23">
        <v>0</v>
      </c>
      <c r="F285" s="23">
        <v>0</v>
      </c>
      <c r="G285" s="23">
        <v>1</v>
      </c>
      <c r="H285" s="23">
        <v>0</v>
      </c>
      <c r="I285" s="23">
        <v>1</v>
      </c>
      <c r="J285" s="23">
        <v>0</v>
      </c>
      <c r="K285" s="23">
        <v>1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 cm="1">
        <f t="array" ref="R285">_xlfn.IFS(H285=1,1,K285=1,1,L285=1,1,M285=1,1,N285=1,1,P285=1,1,TRUE,0)</f>
        <v>1</v>
      </c>
      <c r="S285" s="64">
        <f>IF(AND(G285=1,R285=1),0,R285)</f>
        <v>0</v>
      </c>
      <c r="T285" s="24" t="s">
        <v>1688</v>
      </c>
      <c r="U285" s="49">
        <f>SUBSTITUTE(T285,".",",")*1</f>
        <v>0.13033329322934101</v>
      </c>
      <c r="V285" s="54">
        <f>IF(U285&gt;=0.1, 1, 0)</f>
        <v>1</v>
      </c>
      <c r="W285" s="25">
        <f>IF(U285&gt;=0.2, 1, 0)</f>
        <v>0</v>
      </c>
      <c r="X285" s="25">
        <f>IF(U285&gt;=0.3, 1, 0)</f>
        <v>0</v>
      </c>
      <c r="Y285" s="25">
        <f>IF(U285&gt;=0.4, 1, 0)</f>
        <v>0</v>
      </c>
      <c r="Z285" s="25">
        <f>IF(U285&gt;=0.5, 1, 0)</f>
        <v>0</v>
      </c>
      <c r="AA285" s="25">
        <f>IF(U285&gt;=0.6, 1, 0)</f>
        <v>0</v>
      </c>
      <c r="AB285" s="25">
        <f>IF(U285&gt;=0.7, 1, 0)</f>
        <v>0</v>
      </c>
      <c r="AC285" s="25">
        <f>IF(U285&gt;=0.8, 1, 0)</f>
        <v>0</v>
      </c>
      <c r="AD285" s="55">
        <f>IF(U285&gt;=0.9, 1, 0)</f>
        <v>0</v>
      </c>
    </row>
    <row r="286" spans="1:30" ht="20" customHeight="1" x14ac:dyDescent="0.2">
      <c r="A286" s="20" t="s">
        <v>208</v>
      </c>
      <c r="B286" s="33" t="str">
        <f>SUBSTITUTE(A286,"/Users/timomiessen/Desktop/imagesdk/blackmen1/","Image_")</f>
        <v>Image_BM_28.jpg</v>
      </c>
      <c r="C286" s="63" t="s">
        <v>4</v>
      </c>
      <c r="D286" s="22" t="s">
        <v>2973</v>
      </c>
      <c r="E286" s="23">
        <v>1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 cm="1">
        <f t="array" ref="R286">_xlfn.IFS(H286=1,1,K286=1,1,L286=1,1,M286=1,1,N286=1,1,P286=1,1,TRUE,0)</f>
        <v>0</v>
      </c>
      <c r="S286" s="64">
        <f>IF(AND(G286=1,R286=1),0,R286)</f>
        <v>0</v>
      </c>
      <c r="T286" s="24" t="s">
        <v>1693</v>
      </c>
      <c r="U286" s="49">
        <f>SUBSTITUTE(T286,".",",")*1</f>
        <v>0.50790455937385504</v>
      </c>
      <c r="V286" s="54">
        <f>IF(U286&gt;=0.1, 1, 0)</f>
        <v>1</v>
      </c>
      <c r="W286" s="25">
        <f>IF(U286&gt;=0.2, 1, 0)</f>
        <v>1</v>
      </c>
      <c r="X286" s="25">
        <f>IF(U286&gt;=0.3, 1, 0)</f>
        <v>1</v>
      </c>
      <c r="Y286" s="25">
        <f>IF(U286&gt;=0.4, 1, 0)</f>
        <v>1</v>
      </c>
      <c r="Z286" s="25">
        <f>IF(U286&gt;=0.5, 1, 0)</f>
        <v>1</v>
      </c>
      <c r="AA286" s="25">
        <f>IF(U286&gt;=0.6, 1, 0)</f>
        <v>0</v>
      </c>
      <c r="AB286" s="25">
        <f>IF(U286&gt;=0.7, 1, 0)</f>
        <v>0</v>
      </c>
      <c r="AC286" s="25">
        <f>IF(U286&gt;=0.8, 1, 0)</f>
        <v>0</v>
      </c>
      <c r="AD286" s="55">
        <f>IF(U286&gt;=0.9, 1, 0)</f>
        <v>0</v>
      </c>
    </row>
    <row r="287" spans="1:30" ht="20" customHeight="1" x14ac:dyDescent="0.2">
      <c r="A287" s="20" t="s">
        <v>219</v>
      </c>
      <c r="B287" s="33" t="str">
        <f>SUBSTITUTE(A287,"/Users/timomiessen/Desktop/imagesdk/blackmen1/","Image_")</f>
        <v>Image_BM_29.jpg</v>
      </c>
      <c r="C287" s="63" t="s">
        <v>4</v>
      </c>
      <c r="D287" s="22" t="s">
        <v>2973</v>
      </c>
      <c r="E287" s="23">
        <v>1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 cm="1">
        <f t="array" ref="R287">_xlfn.IFS(H287=1,1,K287=1,1,L287=1,1,M287=1,1,N287=1,1,P287=1,1,TRUE,0)</f>
        <v>0</v>
      </c>
      <c r="S287" s="64">
        <f>IF(AND(G287=1,R287=1),0,R287)</f>
        <v>0</v>
      </c>
      <c r="T287" s="24" t="s">
        <v>1704</v>
      </c>
      <c r="U287" s="49">
        <f>SUBSTITUTE(T287,".",",")*1</f>
        <v>0.85490785911679201</v>
      </c>
      <c r="V287" s="54">
        <f>IF(U287&gt;=0.1, 1, 0)</f>
        <v>1</v>
      </c>
      <c r="W287" s="25">
        <f>IF(U287&gt;=0.2, 1, 0)</f>
        <v>1</v>
      </c>
      <c r="X287" s="25">
        <f>IF(U287&gt;=0.3, 1, 0)</f>
        <v>1</v>
      </c>
      <c r="Y287" s="25">
        <f>IF(U287&gt;=0.4, 1, 0)</f>
        <v>1</v>
      </c>
      <c r="Z287" s="25">
        <f>IF(U287&gt;=0.5, 1, 0)</f>
        <v>1</v>
      </c>
      <c r="AA287" s="25">
        <f>IF(U287&gt;=0.6, 1, 0)</f>
        <v>1</v>
      </c>
      <c r="AB287" s="25">
        <f>IF(U287&gt;=0.7, 1, 0)</f>
        <v>1</v>
      </c>
      <c r="AC287" s="25">
        <f>IF(U287&gt;=0.8, 1, 0)</f>
        <v>1</v>
      </c>
      <c r="AD287" s="55">
        <f>IF(U287&gt;=0.9, 1, 0)</f>
        <v>0</v>
      </c>
    </row>
    <row r="288" spans="1:30" ht="20" customHeight="1" x14ac:dyDescent="0.2">
      <c r="A288" s="20" t="s">
        <v>229</v>
      </c>
      <c r="B288" s="33" t="str">
        <f>SUBSTITUTE(A288,"/Users/timomiessen/Desktop/imagesdk/blackmen1/","Image_")</f>
        <v>Image_BM_299.jpg</v>
      </c>
      <c r="C288" s="63" t="s">
        <v>4</v>
      </c>
      <c r="D288" s="22" t="s">
        <v>2973</v>
      </c>
      <c r="E288" s="23">
        <v>0</v>
      </c>
      <c r="F288" s="23">
        <v>0</v>
      </c>
      <c r="G288" s="23">
        <v>1</v>
      </c>
      <c r="H288" s="23">
        <v>0</v>
      </c>
      <c r="I288" s="23">
        <v>1</v>
      </c>
      <c r="J288" s="23">
        <v>0</v>
      </c>
      <c r="K288" s="23">
        <v>1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 cm="1">
        <f t="array" ref="R288">_xlfn.IFS(H288=1,1,K288=1,1,L288=1,1,M288=1,1,N288=1,1,P288=1,1,TRUE,0)</f>
        <v>1</v>
      </c>
      <c r="S288" s="64">
        <f>IF(AND(G288=1,R288=1),0,R288)</f>
        <v>0</v>
      </c>
      <c r="T288" s="24" t="s">
        <v>1714</v>
      </c>
      <c r="U288" s="49">
        <f>SUBSTITUTE(T288,".",",")*1</f>
        <v>0.110045065172016</v>
      </c>
      <c r="V288" s="54">
        <f>IF(U288&gt;=0.1, 1, 0)</f>
        <v>1</v>
      </c>
      <c r="W288" s="25">
        <f>IF(U288&gt;=0.2, 1, 0)</f>
        <v>0</v>
      </c>
      <c r="X288" s="25">
        <f>IF(U288&gt;=0.3, 1, 0)</f>
        <v>0</v>
      </c>
      <c r="Y288" s="25">
        <f>IF(U288&gt;=0.4, 1, 0)</f>
        <v>0</v>
      </c>
      <c r="Z288" s="25">
        <f>IF(U288&gt;=0.5, 1, 0)</f>
        <v>0</v>
      </c>
      <c r="AA288" s="25">
        <f>IF(U288&gt;=0.6, 1, 0)</f>
        <v>0</v>
      </c>
      <c r="AB288" s="25">
        <f>IF(U288&gt;=0.7, 1, 0)</f>
        <v>0</v>
      </c>
      <c r="AC288" s="25">
        <f>IF(U288&gt;=0.8, 1, 0)</f>
        <v>0</v>
      </c>
      <c r="AD288" s="55">
        <f>IF(U288&gt;=0.9, 1, 0)</f>
        <v>0</v>
      </c>
    </row>
    <row r="289" spans="1:30" ht="20" customHeight="1" x14ac:dyDescent="0.2">
      <c r="A289" s="20" t="s">
        <v>230</v>
      </c>
      <c r="B289" s="33" t="str">
        <f>SUBSTITUTE(A289,"/Users/timomiessen/Desktop/imagesdk/blackmen1/","Image_")</f>
        <v>Image_BM_3.jpg</v>
      </c>
      <c r="C289" s="63" t="s">
        <v>4</v>
      </c>
      <c r="D289" s="22" t="s">
        <v>2973</v>
      </c>
      <c r="E289" s="23">
        <v>1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 cm="1">
        <f t="array" ref="R289">_xlfn.IFS(H289=1,1,K289=1,1,L289=1,1,M289=1,1,N289=1,1,P289=1,1,TRUE,0)</f>
        <v>0</v>
      </c>
      <c r="S289" s="64">
        <f>IF(AND(G289=1,R289=1),0,R289)</f>
        <v>0</v>
      </c>
      <c r="T289" s="24" t="s">
        <v>1715</v>
      </c>
      <c r="U289" s="49">
        <f>SUBSTITUTE(T289,".",",")*1</f>
        <v>2.3607044946402301E-2</v>
      </c>
      <c r="V289" s="54">
        <f>IF(U289&gt;=0.1, 1, 0)</f>
        <v>0</v>
      </c>
      <c r="W289" s="25">
        <f>IF(U289&gt;=0.2, 1, 0)</f>
        <v>0</v>
      </c>
      <c r="X289" s="25">
        <f>IF(U289&gt;=0.3, 1, 0)</f>
        <v>0</v>
      </c>
      <c r="Y289" s="25">
        <f>IF(U289&gt;=0.4, 1, 0)</f>
        <v>0</v>
      </c>
      <c r="Z289" s="25">
        <f>IF(U289&gt;=0.5, 1, 0)</f>
        <v>0</v>
      </c>
      <c r="AA289" s="25">
        <f>IF(U289&gt;=0.6, 1, 0)</f>
        <v>0</v>
      </c>
      <c r="AB289" s="25">
        <f>IF(U289&gt;=0.7, 1, 0)</f>
        <v>0</v>
      </c>
      <c r="AC289" s="25">
        <f>IF(U289&gt;=0.8, 1, 0)</f>
        <v>0</v>
      </c>
      <c r="AD289" s="55">
        <f>IF(U289&gt;=0.9, 1, 0)</f>
        <v>0</v>
      </c>
    </row>
    <row r="290" spans="1:30" ht="20" customHeight="1" x14ac:dyDescent="0.2">
      <c r="A290" s="20" t="s">
        <v>231</v>
      </c>
      <c r="B290" s="33" t="str">
        <f>SUBSTITUTE(A290,"/Users/timomiessen/Desktop/imagesdk/blackmen1/","Image_")</f>
        <v>Image_BM_30.jpg</v>
      </c>
      <c r="C290" s="63" t="s">
        <v>4</v>
      </c>
      <c r="D290" s="22" t="s">
        <v>2973</v>
      </c>
      <c r="E290" s="23">
        <v>1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 cm="1">
        <f t="array" ref="R290">_xlfn.IFS(H290=1,1,K290=1,1,L290=1,1,M290=1,1,N290=1,1,P290=1,1,TRUE,0)</f>
        <v>0</v>
      </c>
      <c r="S290" s="64">
        <f>IF(AND(G290=1,R290=1),0,R290)</f>
        <v>0</v>
      </c>
      <c r="T290" s="24" t="s">
        <v>1716</v>
      </c>
      <c r="U290" s="49">
        <f>SUBSTITUTE(T290,".",",")*1</f>
        <v>0.33332245796918802</v>
      </c>
      <c r="V290" s="54">
        <f>IF(U290&gt;=0.1, 1, 0)</f>
        <v>1</v>
      </c>
      <c r="W290" s="25">
        <f>IF(U290&gt;=0.2, 1, 0)</f>
        <v>1</v>
      </c>
      <c r="X290" s="25">
        <f>IF(U290&gt;=0.3, 1, 0)</f>
        <v>1</v>
      </c>
      <c r="Y290" s="25">
        <f>IF(U290&gt;=0.4, 1, 0)</f>
        <v>0</v>
      </c>
      <c r="Z290" s="25">
        <f>IF(U290&gt;=0.5, 1, 0)</f>
        <v>0</v>
      </c>
      <c r="AA290" s="25">
        <f>IF(U290&gt;=0.6, 1, 0)</f>
        <v>0</v>
      </c>
      <c r="AB290" s="25">
        <f>IF(U290&gt;=0.7, 1, 0)</f>
        <v>0</v>
      </c>
      <c r="AC290" s="25">
        <f>IF(U290&gt;=0.8, 1, 0)</f>
        <v>0</v>
      </c>
      <c r="AD290" s="55">
        <f>IF(U290&gt;=0.9, 1, 0)</f>
        <v>0</v>
      </c>
    </row>
    <row r="291" spans="1:30" ht="20" customHeight="1" x14ac:dyDescent="0.2">
      <c r="A291" s="20" t="s">
        <v>242</v>
      </c>
      <c r="B291" s="33" t="str">
        <f>SUBSTITUTE(A291,"/Users/timomiessen/Desktop/imagesdk/blackmen1/","Image_")</f>
        <v>Image_BM_31.jpg</v>
      </c>
      <c r="C291" s="63" t="s">
        <v>4</v>
      </c>
      <c r="D291" s="22" t="s">
        <v>2973</v>
      </c>
      <c r="E291" s="23">
        <v>1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 cm="1">
        <f t="array" ref="R291">_xlfn.IFS(H291=1,1,K291=1,1,L291=1,1,M291=1,1,N291=1,1,P291=1,1,TRUE,0)</f>
        <v>0</v>
      </c>
      <c r="S291" s="64">
        <f>IF(AND(G291=1,R291=1),0,R291)</f>
        <v>0</v>
      </c>
      <c r="T291" s="24" t="s">
        <v>1727</v>
      </c>
      <c r="U291" s="49">
        <f>SUBSTITUTE(T291,".",",")*1</f>
        <v>3.0011804774403499E-2</v>
      </c>
      <c r="V291" s="54">
        <f>IF(U291&gt;=0.1, 1, 0)</f>
        <v>0</v>
      </c>
      <c r="W291" s="25">
        <f>IF(U291&gt;=0.2, 1, 0)</f>
        <v>0</v>
      </c>
      <c r="X291" s="25">
        <f>IF(U291&gt;=0.3, 1, 0)</f>
        <v>0</v>
      </c>
      <c r="Y291" s="25">
        <f>IF(U291&gt;=0.4, 1, 0)</f>
        <v>0</v>
      </c>
      <c r="Z291" s="25">
        <f>IF(U291&gt;=0.5, 1, 0)</f>
        <v>0</v>
      </c>
      <c r="AA291" s="25">
        <f>IF(U291&gt;=0.6, 1, 0)</f>
        <v>0</v>
      </c>
      <c r="AB291" s="25">
        <f>IF(U291&gt;=0.7, 1, 0)</f>
        <v>0</v>
      </c>
      <c r="AC291" s="25">
        <f>IF(U291&gt;=0.8, 1, 0)</f>
        <v>0</v>
      </c>
      <c r="AD291" s="55">
        <f>IF(U291&gt;=0.9, 1, 0)</f>
        <v>0</v>
      </c>
    </row>
    <row r="292" spans="1:30" ht="20" customHeight="1" x14ac:dyDescent="0.2">
      <c r="A292" s="20" t="s">
        <v>253</v>
      </c>
      <c r="B292" s="33" t="str">
        <f>SUBSTITUTE(A292,"/Users/timomiessen/Desktop/imagesdk/blackmen1/","Image_")</f>
        <v>Image_BM_32.jpg</v>
      </c>
      <c r="C292" s="63" t="s">
        <v>4</v>
      </c>
      <c r="D292" s="22" t="s">
        <v>2973</v>
      </c>
      <c r="E292" s="23">
        <v>1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 cm="1">
        <f t="array" ref="R292">_xlfn.IFS(H292=1,1,K292=1,1,L292=1,1,M292=1,1,N292=1,1,P292=1,1,TRUE,0)</f>
        <v>0</v>
      </c>
      <c r="S292" s="64">
        <f>IF(AND(G292=1,R292=1),0,R292)</f>
        <v>0</v>
      </c>
      <c r="T292" s="24" t="s">
        <v>1738</v>
      </c>
      <c r="U292" s="49">
        <f>SUBSTITUTE(T292,".",",")*1</f>
        <v>4.0530763566493898E-2</v>
      </c>
      <c r="V292" s="54">
        <f>IF(U292&gt;=0.1, 1, 0)</f>
        <v>0</v>
      </c>
      <c r="W292" s="25">
        <f>IF(U292&gt;=0.2, 1, 0)</f>
        <v>0</v>
      </c>
      <c r="X292" s="25">
        <f>IF(U292&gt;=0.3, 1, 0)</f>
        <v>0</v>
      </c>
      <c r="Y292" s="25">
        <f>IF(U292&gt;=0.4, 1, 0)</f>
        <v>0</v>
      </c>
      <c r="Z292" s="25">
        <f>IF(U292&gt;=0.5, 1, 0)</f>
        <v>0</v>
      </c>
      <c r="AA292" s="25">
        <f>IF(U292&gt;=0.6, 1, 0)</f>
        <v>0</v>
      </c>
      <c r="AB292" s="25">
        <f>IF(U292&gt;=0.7, 1, 0)</f>
        <v>0</v>
      </c>
      <c r="AC292" s="25">
        <f>IF(U292&gt;=0.8, 1, 0)</f>
        <v>0</v>
      </c>
      <c r="AD292" s="55">
        <f>IF(U292&gt;=0.9, 1, 0)</f>
        <v>0</v>
      </c>
    </row>
    <row r="293" spans="1:30" ht="20" customHeight="1" x14ac:dyDescent="0.2">
      <c r="A293" s="20" t="s">
        <v>264</v>
      </c>
      <c r="B293" s="33" t="str">
        <f>SUBSTITUTE(A293,"/Users/timomiessen/Desktop/imagesdk/blackmen1/","Image_")</f>
        <v>Image_BM_33.jpg</v>
      </c>
      <c r="C293" s="63" t="s">
        <v>4</v>
      </c>
      <c r="D293" s="22" t="s">
        <v>2973</v>
      </c>
      <c r="E293" s="23">
        <v>1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 cm="1">
        <f t="array" ref="R293">_xlfn.IFS(H293=1,1,K293=1,1,L293=1,1,M293=1,1,N293=1,1,P293=1,1,TRUE,0)</f>
        <v>0</v>
      </c>
      <c r="S293" s="64">
        <f>IF(AND(G293=1,R293=1),0,R293)</f>
        <v>0</v>
      </c>
      <c r="T293" s="24" t="s">
        <v>1749</v>
      </c>
      <c r="U293" s="49">
        <f>SUBSTITUTE(T293,".",",")*1</f>
        <v>2.5661909952759701E-2</v>
      </c>
      <c r="V293" s="54">
        <f>IF(U293&gt;=0.1, 1, 0)</f>
        <v>0</v>
      </c>
      <c r="W293" s="25">
        <f>IF(U293&gt;=0.2, 1, 0)</f>
        <v>0</v>
      </c>
      <c r="X293" s="25">
        <f>IF(U293&gt;=0.3, 1, 0)</f>
        <v>0</v>
      </c>
      <c r="Y293" s="25">
        <f>IF(U293&gt;=0.4, 1, 0)</f>
        <v>0</v>
      </c>
      <c r="Z293" s="25">
        <f>IF(U293&gt;=0.5, 1, 0)</f>
        <v>0</v>
      </c>
      <c r="AA293" s="25">
        <f>IF(U293&gt;=0.6, 1, 0)</f>
        <v>0</v>
      </c>
      <c r="AB293" s="25">
        <f>IF(U293&gt;=0.7, 1, 0)</f>
        <v>0</v>
      </c>
      <c r="AC293" s="25">
        <f>IF(U293&gt;=0.8, 1, 0)</f>
        <v>0</v>
      </c>
      <c r="AD293" s="55">
        <f>IF(U293&gt;=0.9, 1, 0)</f>
        <v>0</v>
      </c>
    </row>
    <row r="294" spans="1:30" ht="20" customHeight="1" x14ac:dyDescent="0.2">
      <c r="A294" s="20" t="s">
        <v>272</v>
      </c>
      <c r="B294" s="33" t="str">
        <f>SUBSTITUTE(A294,"/Users/timomiessen/Desktop/imagesdk/blackmen1/","Image_")</f>
        <v>Image_BM_34.jpg</v>
      </c>
      <c r="C294" s="63" t="s">
        <v>4</v>
      </c>
      <c r="D294" s="22" t="s">
        <v>2973</v>
      </c>
      <c r="E294" s="23">
        <v>1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 cm="1">
        <f t="array" ref="R294">_xlfn.IFS(H294=1,1,K294=1,1,L294=1,1,M294=1,1,N294=1,1,P294=1,1,TRUE,0)</f>
        <v>0</v>
      </c>
      <c r="S294" s="64">
        <f>IF(AND(G294=1,R294=1),0,R294)</f>
        <v>0</v>
      </c>
      <c r="T294" s="24" t="s">
        <v>1760</v>
      </c>
      <c r="U294" s="49">
        <f>SUBSTITUTE(T294,".",",")*1</f>
        <v>1.0997505392879201E-2</v>
      </c>
      <c r="V294" s="54">
        <f>IF(U294&gt;=0.1, 1, 0)</f>
        <v>0</v>
      </c>
      <c r="W294" s="25">
        <f>IF(U294&gt;=0.2, 1, 0)</f>
        <v>0</v>
      </c>
      <c r="X294" s="25">
        <f>IF(U294&gt;=0.3, 1, 0)</f>
        <v>0</v>
      </c>
      <c r="Y294" s="25">
        <f>IF(U294&gt;=0.4, 1, 0)</f>
        <v>0</v>
      </c>
      <c r="Z294" s="25">
        <f>IF(U294&gt;=0.5, 1, 0)</f>
        <v>0</v>
      </c>
      <c r="AA294" s="25">
        <f>IF(U294&gt;=0.6, 1, 0)</f>
        <v>0</v>
      </c>
      <c r="AB294" s="25">
        <f>IF(U294&gt;=0.7, 1, 0)</f>
        <v>0</v>
      </c>
      <c r="AC294" s="25">
        <f>IF(U294&gt;=0.8, 1, 0)</f>
        <v>0</v>
      </c>
      <c r="AD294" s="55">
        <f>IF(U294&gt;=0.9, 1, 0)</f>
        <v>0</v>
      </c>
    </row>
    <row r="295" spans="1:30" ht="20" customHeight="1" x14ac:dyDescent="0.2">
      <c r="A295" s="20" t="s">
        <v>1427</v>
      </c>
      <c r="B295" s="33" t="str">
        <f>SUBSTITUTE(A295,"/Users/timomiessen/Desktop/imagesdk/blackmen1/","Image_")</f>
        <v>Image_BM_342.jpg</v>
      </c>
      <c r="C295" s="63" t="s">
        <v>4</v>
      </c>
      <c r="D295" s="22" t="s">
        <v>2973</v>
      </c>
      <c r="E295" s="23">
        <v>0</v>
      </c>
      <c r="F295" s="23">
        <v>0</v>
      </c>
      <c r="G295" s="23">
        <v>1</v>
      </c>
      <c r="H295" s="23">
        <v>0</v>
      </c>
      <c r="I295" s="23">
        <v>0</v>
      </c>
      <c r="J295" s="23">
        <v>0</v>
      </c>
      <c r="K295" s="23">
        <v>1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 cm="1">
        <f t="array" ref="R295">_xlfn.IFS(H295=1,1,K295=1,1,L295=1,1,M295=1,1,N295=1,1,P295=1,1,TRUE,0)</f>
        <v>1</v>
      </c>
      <c r="S295" s="64">
        <f>IF(AND(G295=1,R295=1),0,R295)</f>
        <v>0</v>
      </c>
      <c r="T295" s="24" t="s">
        <v>1763</v>
      </c>
      <c r="U295" s="49">
        <f>SUBSTITUTE(T295,".",",")*1</f>
        <v>8.9507188647985403E-2</v>
      </c>
      <c r="V295" s="54">
        <f>IF(U295&gt;=0.1, 1, 0)</f>
        <v>0</v>
      </c>
      <c r="W295" s="25">
        <f>IF(U295&gt;=0.2, 1, 0)</f>
        <v>0</v>
      </c>
      <c r="X295" s="25">
        <f>IF(U295&gt;=0.3, 1, 0)</f>
        <v>0</v>
      </c>
      <c r="Y295" s="25">
        <f>IF(U295&gt;=0.4, 1, 0)</f>
        <v>0</v>
      </c>
      <c r="Z295" s="25">
        <f>IF(U295&gt;=0.5, 1, 0)</f>
        <v>0</v>
      </c>
      <c r="AA295" s="25">
        <f>IF(U295&gt;=0.6, 1, 0)</f>
        <v>0</v>
      </c>
      <c r="AB295" s="25">
        <f>IF(U295&gt;=0.7, 1, 0)</f>
        <v>0</v>
      </c>
      <c r="AC295" s="25">
        <f>IF(U295&gt;=0.8, 1, 0)</f>
        <v>0</v>
      </c>
      <c r="AD295" s="55">
        <f>IF(U295&gt;=0.9, 1, 0)</f>
        <v>0</v>
      </c>
    </row>
    <row r="296" spans="1:30" ht="20" customHeight="1" x14ac:dyDescent="0.2">
      <c r="A296" s="20" t="s">
        <v>1439</v>
      </c>
      <c r="B296" s="33" t="str">
        <f>SUBSTITUTE(A296,"/Users/timomiessen/Desktop/imagesdk/blackmen1/","Image_")</f>
        <v>Image_BM_345.jpg</v>
      </c>
      <c r="C296" s="63" t="s">
        <v>4</v>
      </c>
      <c r="D296" s="22" t="s">
        <v>2973</v>
      </c>
      <c r="E296" s="23">
        <v>0</v>
      </c>
      <c r="F296" s="23">
        <v>0</v>
      </c>
      <c r="G296" s="23">
        <v>1</v>
      </c>
      <c r="H296" s="23">
        <v>0</v>
      </c>
      <c r="I296" s="23">
        <v>0</v>
      </c>
      <c r="J296" s="23">
        <v>0</v>
      </c>
      <c r="K296" s="23">
        <v>1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 cm="1">
        <f t="array" ref="R296">_xlfn.IFS(H296=1,1,K296=1,1,L296=1,1,M296=1,1,N296=1,1,P296=1,1,TRUE,0)</f>
        <v>1</v>
      </c>
      <c r="S296" s="64">
        <f>IF(AND(G296=1,R296=1),0,R296)</f>
        <v>0</v>
      </c>
      <c r="T296" s="24" t="s">
        <v>1766</v>
      </c>
      <c r="U296" s="49">
        <f>SUBSTITUTE(T296,".",",")*1</f>
        <v>0.52744148671627</v>
      </c>
      <c r="V296" s="54">
        <f>IF(U296&gt;=0.1, 1, 0)</f>
        <v>1</v>
      </c>
      <c r="W296" s="25">
        <f>IF(U296&gt;=0.2, 1, 0)</f>
        <v>1</v>
      </c>
      <c r="X296" s="25">
        <f>IF(U296&gt;=0.3, 1, 0)</f>
        <v>1</v>
      </c>
      <c r="Y296" s="25">
        <f>IF(U296&gt;=0.4, 1, 0)</f>
        <v>1</v>
      </c>
      <c r="Z296" s="25">
        <f>IF(U296&gt;=0.5, 1, 0)</f>
        <v>1</v>
      </c>
      <c r="AA296" s="25">
        <f>IF(U296&gt;=0.6, 1, 0)</f>
        <v>0</v>
      </c>
      <c r="AB296" s="25">
        <f>IF(U296&gt;=0.7, 1, 0)</f>
        <v>0</v>
      </c>
      <c r="AC296" s="25">
        <f>IF(U296&gt;=0.8, 1, 0)</f>
        <v>0</v>
      </c>
      <c r="AD296" s="55">
        <f>IF(U296&gt;=0.9, 1, 0)</f>
        <v>0</v>
      </c>
    </row>
    <row r="297" spans="1:30" ht="20" customHeight="1" x14ac:dyDescent="0.2">
      <c r="A297" s="20" t="s">
        <v>273</v>
      </c>
      <c r="B297" s="33" t="str">
        <f>SUBSTITUTE(A297,"/Users/timomiessen/Desktop/imagesdk/blackmen1/","Image_")</f>
        <v>Image_BM_35.jpg</v>
      </c>
      <c r="C297" s="63" t="s">
        <v>4</v>
      </c>
      <c r="D297" s="22" t="s">
        <v>2973</v>
      </c>
      <c r="E297" s="23">
        <v>1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 cm="1">
        <f t="array" ref="R297">_xlfn.IFS(H297=1,1,K297=1,1,L297=1,1,M297=1,1,N297=1,1,P297=1,1,TRUE,0)</f>
        <v>0</v>
      </c>
      <c r="S297" s="64">
        <f>IF(AND(G297=1,R297=1),0,R297)</f>
        <v>0</v>
      </c>
      <c r="T297" s="24" t="s">
        <v>1771</v>
      </c>
      <c r="U297" s="49">
        <f>SUBSTITUTE(T297,".",",")*1</f>
        <v>1.3172463979572E-2</v>
      </c>
      <c r="V297" s="54">
        <f>IF(U297&gt;=0.1, 1, 0)</f>
        <v>0</v>
      </c>
      <c r="W297" s="25">
        <f>IF(U297&gt;=0.2, 1, 0)</f>
        <v>0</v>
      </c>
      <c r="X297" s="25">
        <f>IF(U297&gt;=0.3, 1, 0)</f>
        <v>0</v>
      </c>
      <c r="Y297" s="25">
        <f>IF(U297&gt;=0.4, 1, 0)</f>
        <v>0</v>
      </c>
      <c r="Z297" s="25">
        <f>IF(U297&gt;=0.5, 1, 0)</f>
        <v>0</v>
      </c>
      <c r="AA297" s="25">
        <f>IF(U297&gt;=0.6, 1, 0)</f>
        <v>0</v>
      </c>
      <c r="AB297" s="25">
        <f>IF(U297&gt;=0.7, 1, 0)</f>
        <v>0</v>
      </c>
      <c r="AC297" s="25">
        <f>IF(U297&gt;=0.8, 1, 0)</f>
        <v>0</v>
      </c>
      <c r="AD297" s="55">
        <f>IF(U297&gt;=0.9, 1, 0)</f>
        <v>0</v>
      </c>
    </row>
    <row r="298" spans="1:30" ht="20" customHeight="1" x14ac:dyDescent="0.2">
      <c r="A298" s="20" t="s">
        <v>1456</v>
      </c>
      <c r="B298" s="33" t="str">
        <f>SUBSTITUTE(A298,"/Users/timomiessen/Desktop/imagesdk/blackmen1/","Image_")</f>
        <v>Image_BM_358.jpg</v>
      </c>
      <c r="C298" s="63" t="s">
        <v>4</v>
      </c>
      <c r="D298" s="22" t="s">
        <v>2973</v>
      </c>
      <c r="E298" s="23">
        <v>0</v>
      </c>
      <c r="F298" s="23">
        <v>0</v>
      </c>
      <c r="G298" s="23">
        <v>1</v>
      </c>
      <c r="H298" s="23">
        <v>0</v>
      </c>
      <c r="I298" s="23">
        <v>1</v>
      </c>
      <c r="J298" s="23">
        <v>0</v>
      </c>
      <c r="K298" s="23">
        <v>1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 cm="1">
        <f t="array" ref="R298">_xlfn.IFS(H298=1,1,K298=1,1,L298=1,1,M298=1,1,N298=1,1,P298=1,1,TRUE,0)</f>
        <v>1</v>
      </c>
      <c r="S298" s="64">
        <f>IF(AND(G298=1,R298=1),0,R298)</f>
        <v>0</v>
      </c>
      <c r="T298" s="24" t="s">
        <v>1780</v>
      </c>
      <c r="U298" s="49">
        <f>SUBSTITUTE(T298,".",",")*1</f>
        <v>1.5176574233919301E-2</v>
      </c>
      <c r="V298" s="54">
        <f>IF(U298&gt;=0.1, 1, 0)</f>
        <v>0</v>
      </c>
      <c r="W298" s="25">
        <f>IF(U298&gt;=0.2, 1, 0)</f>
        <v>0</v>
      </c>
      <c r="X298" s="25">
        <f>IF(U298&gt;=0.3, 1, 0)</f>
        <v>0</v>
      </c>
      <c r="Y298" s="25">
        <f>IF(U298&gt;=0.4, 1, 0)</f>
        <v>0</v>
      </c>
      <c r="Z298" s="25">
        <f>IF(U298&gt;=0.5, 1, 0)</f>
        <v>0</v>
      </c>
      <c r="AA298" s="25">
        <f>IF(U298&gt;=0.6, 1, 0)</f>
        <v>0</v>
      </c>
      <c r="AB298" s="25">
        <f>IF(U298&gt;=0.7, 1, 0)</f>
        <v>0</v>
      </c>
      <c r="AC298" s="25">
        <f>IF(U298&gt;=0.8, 1, 0)</f>
        <v>0</v>
      </c>
      <c r="AD298" s="55">
        <f>IF(U298&gt;=0.9, 1, 0)</f>
        <v>0</v>
      </c>
    </row>
    <row r="299" spans="1:30" ht="20" customHeight="1" x14ac:dyDescent="0.2">
      <c r="A299" s="20" t="s">
        <v>1455</v>
      </c>
      <c r="B299" s="33" t="str">
        <f>SUBSTITUTE(A299,"/Users/timomiessen/Desktop/imagesdk/blackmen1/","Image_")</f>
        <v>Image_BM_359.jpg</v>
      </c>
      <c r="C299" s="63" t="s">
        <v>4</v>
      </c>
      <c r="D299" s="22" t="s">
        <v>2973</v>
      </c>
      <c r="E299" s="23">
        <v>0</v>
      </c>
      <c r="F299" s="23">
        <v>0</v>
      </c>
      <c r="G299" s="23">
        <v>1</v>
      </c>
      <c r="H299" s="23">
        <v>0</v>
      </c>
      <c r="I299" s="23">
        <v>1</v>
      </c>
      <c r="J299" s="23">
        <v>0</v>
      </c>
      <c r="K299" s="23">
        <v>1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 cm="1">
        <f t="array" ref="R299">_xlfn.IFS(H299=1,1,K299=1,1,L299=1,1,M299=1,1,N299=1,1,P299=1,1,TRUE,0)</f>
        <v>1</v>
      </c>
      <c r="S299" s="64">
        <f>IF(AND(G299=1,R299=1),0,R299)</f>
        <v>0</v>
      </c>
      <c r="T299" s="24" t="s">
        <v>1781</v>
      </c>
      <c r="U299" s="49">
        <f>SUBSTITUTE(T299,".",",")*1</f>
        <v>4.9343332648277199E-2</v>
      </c>
      <c r="V299" s="54">
        <f>IF(U299&gt;=0.1, 1, 0)</f>
        <v>0</v>
      </c>
      <c r="W299" s="25">
        <f>IF(U299&gt;=0.2, 1, 0)</f>
        <v>0</v>
      </c>
      <c r="X299" s="25">
        <f>IF(U299&gt;=0.3, 1, 0)</f>
        <v>0</v>
      </c>
      <c r="Y299" s="25">
        <f>IF(U299&gt;=0.4, 1, 0)</f>
        <v>0</v>
      </c>
      <c r="Z299" s="25">
        <f>IF(U299&gt;=0.5, 1, 0)</f>
        <v>0</v>
      </c>
      <c r="AA299" s="25">
        <f>IF(U299&gt;=0.6, 1, 0)</f>
        <v>0</v>
      </c>
      <c r="AB299" s="25">
        <f>IF(U299&gt;=0.7, 1, 0)</f>
        <v>0</v>
      </c>
      <c r="AC299" s="25">
        <f>IF(U299&gt;=0.8, 1, 0)</f>
        <v>0</v>
      </c>
      <c r="AD299" s="55">
        <f>IF(U299&gt;=0.9, 1, 0)</f>
        <v>0</v>
      </c>
    </row>
    <row r="300" spans="1:30" ht="20" customHeight="1" x14ac:dyDescent="0.2">
      <c r="A300" s="20" t="s">
        <v>274</v>
      </c>
      <c r="B300" s="33" t="str">
        <f>SUBSTITUTE(A300,"/Users/timomiessen/Desktop/imagesdk/blackmen1/","Image_")</f>
        <v>Image_BM_36.jpg</v>
      </c>
      <c r="C300" s="63" t="s">
        <v>4</v>
      </c>
      <c r="D300" s="22" t="s">
        <v>2973</v>
      </c>
      <c r="E300" s="23">
        <v>1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 cm="1">
        <f t="array" ref="R300">_xlfn.IFS(H300=1,1,K300=1,1,L300=1,1,M300=1,1,N300=1,1,P300=1,1,TRUE,0)</f>
        <v>0</v>
      </c>
      <c r="S300" s="64">
        <f>IF(AND(G300=1,R300=1),0,R300)</f>
        <v>0</v>
      </c>
      <c r="T300" s="24" t="s">
        <v>1782</v>
      </c>
      <c r="U300" s="49">
        <f>SUBSTITUTE(T300,".",",")*1</f>
        <v>2.5748188607394602E-2</v>
      </c>
      <c r="V300" s="54">
        <f>IF(U300&gt;=0.1, 1, 0)</f>
        <v>0</v>
      </c>
      <c r="W300" s="25">
        <f>IF(U300&gt;=0.2, 1, 0)</f>
        <v>0</v>
      </c>
      <c r="X300" s="25">
        <f>IF(U300&gt;=0.3, 1, 0)</f>
        <v>0</v>
      </c>
      <c r="Y300" s="25">
        <f>IF(U300&gt;=0.4, 1, 0)</f>
        <v>0</v>
      </c>
      <c r="Z300" s="25">
        <f>IF(U300&gt;=0.5, 1, 0)</f>
        <v>0</v>
      </c>
      <c r="AA300" s="25">
        <f>IF(U300&gt;=0.6, 1, 0)</f>
        <v>0</v>
      </c>
      <c r="AB300" s="25">
        <f>IF(U300&gt;=0.7, 1, 0)</f>
        <v>0</v>
      </c>
      <c r="AC300" s="25">
        <f>IF(U300&gt;=0.8, 1, 0)</f>
        <v>0</v>
      </c>
      <c r="AD300" s="55">
        <f>IF(U300&gt;=0.9, 1, 0)</f>
        <v>0</v>
      </c>
    </row>
    <row r="301" spans="1:30" ht="20" customHeight="1" x14ac:dyDescent="0.2">
      <c r="A301" s="20" t="s">
        <v>1451</v>
      </c>
      <c r="B301" s="33" t="str">
        <f>SUBSTITUTE(A301,"/Users/timomiessen/Desktop/imagesdk/blackmen1/","Image_")</f>
        <v>Image_BM_360.jpg</v>
      </c>
      <c r="C301" s="63" t="s">
        <v>4</v>
      </c>
      <c r="D301" s="22" t="s">
        <v>2973</v>
      </c>
      <c r="E301" s="23">
        <v>0</v>
      </c>
      <c r="F301" s="23">
        <v>0</v>
      </c>
      <c r="G301" s="23">
        <v>1</v>
      </c>
      <c r="H301" s="23">
        <v>0</v>
      </c>
      <c r="I301" s="23">
        <v>1</v>
      </c>
      <c r="J301" s="23">
        <v>0</v>
      </c>
      <c r="K301" s="23">
        <v>1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 cm="1">
        <f t="array" ref="R301">_xlfn.IFS(H301=1,1,K301=1,1,L301=1,1,M301=1,1,N301=1,1,P301=1,1,TRUE,0)</f>
        <v>1</v>
      </c>
      <c r="S301" s="64">
        <f>IF(AND(G301=1,R301=1),0,R301)</f>
        <v>0</v>
      </c>
      <c r="T301" s="24" t="s">
        <v>1783</v>
      </c>
      <c r="U301" s="49">
        <f>SUBSTITUTE(T301,".",",")*1</f>
        <v>0.122541978955268</v>
      </c>
      <c r="V301" s="54">
        <f>IF(U301&gt;=0.1, 1, 0)</f>
        <v>1</v>
      </c>
      <c r="W301" s="25">
        <f>IF(U301&gt;=0.2, 1, 0)</f>
        <v>0</v>
      </c>
      <c r="X301" s="25">
        <f>IF(U301&gt;=0.3, 1, 0)</f>
        <v>0</v>
      </c>
      <c r="Y301" s="25">
        <f>IF(U301&gt;=0.4, 1, 0)</f>
        <v>0</v>
      </c>
      <c r="Z301" s="25">
        <f>IF(U301&gt;=0.5, 1, 0)</f>
        <v>0</v>
      </c>
      <c r="AA301" s="25">
        <f>IF(U301&gt;=0.6, 1, 0)</f>
        <v>0</v>
      </c>
      <c r="AB301" s="25">
        <f>IF(U301&gt;=0.7, 1, 0)</f>
        <v>0</v>
      </c>
      <c r="AC301" s="25">
        <f>IF(U301&gt;=0.8, 1, 0)</f>
        <v>0</v>
      </c>
      <c r="AD301" s="55">
        <f>IF(U301&gt;=0.9, 1, 0)</f>
        <v>0</v>
      </c>
    </row>
    <row r="302" spans="1:30" ht="20" customHeight="1" x14ac:dyDescent="0.2">
      <c r="A302" s="20" t="s">
        <v>1459</v>
      </c>
      <c r="B302" s="33" t="str">
        <f>SUBSTITUTE(A302,"/Users/timomiessen/Desktop/imagesdk/blackmen1/","Image_")</f>
        <v>Image_BM_367.jpg</v>
      </c>
      <c r="C302" s="63" t="s">
        <v>4</v>
      </c>
      <c r="D302" s="22" t="s">
        <v>2973</v>
      </c>
      <c r="E302" s="23">
        <v>0</v>
      </c>
      <c r="F302" s="23">
        <v>0</v>
      </c>
      <c r="G302" s="23">
        <v>1</v>
      </c>
      <c r="H302" s="23">
        <v>0</v>
      </c>
      <c r="I302" s="23">
        <v>0</v>
      </c>
      <c r="J302" s="23">
        <v>0</v>
      </c>
      <c r="K302" s="23">
        <v>1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 cm="1">
        <f t="array" ref="R302">_xlfn.IFS(H302=1,1,K302=1,1,L302=1,1,M302=1,1,N302=1,1,P302=1,1,TRUE,0)</f>
        <v>1</v>
      </c>
      <c r="S302" s="64">
        <f>IF(AND(G302=1,R302=1),0,R302)</f>
        <v>0</v>
      </c>
      <c r="T302" s="24" t="s">
        <v>1790</v>
      </c>
      <c r="U302" s="49">
        <f>SUBSTITUTE(T302,".",",")*1</f>
        <v>6.7511102184653199E-2</v>
      </c>
      <c r="V302" s="54">
        <f>IF(U302&gt;=0.1, 1, 0)</f>
        <v>0</v>
      </c>
      <c r="W302" s="25">
        <f>IF(U302&gt;=0.2, 1, 0)</f>
        <v>0</v>
      </c>
      <c r="X302" s="25">
        <f>IF(U302&gt;=0.3, 1, 0)</f>
        <v>0</v>
      </c>
      <c r="Y302" s="25">
        <f>IF(U302&gt;=0.4, 1, 0)</f>
        <v>0</v>
      </c>
      <c r="Z302" s="25">
        <f>IF(U302&gt;=0.5, 1, 0)</f>
        <v>0</v>
      </c>
      <c r="AA302" s="25">
        <f>IF(U302&gt;=0.6, 1, 0)</f>
        <v>0</v>
      </c>
      <c r="AB302" s="25">
        <f>IF(U302&gt;=0.7, 1, 0)</f>
        <v>0</v>
      </c>
      <c r="AC302" s="25">
        <f>IF(U302&gt;=0.8, 1, 0)</f>
        <v>0</v>
      </c>
      <c r="AD302" s="55">
        <f>IF(U302&gt;=0.9, 1, 0)</f>
        <v>0</v>
      </c>
    </row>
    <row r="303" spans="1:30" ht="20" customHeight="1" x14ac:dyDescent="0.2">
      <c r="A303" s="20" t="s">
        <v>275</v>
      </c>
      <c r="B303" s="33" t="str">
        <f>SUBSTITUTE(A303,"/Users/timomiessen/Desktop/imagesdk/blackmen1/","Image_")</f>
        <v>Image_BM_37.jpg</v>
      </c>
      <c r="C303" s="63" t="s">
        <v>4</v>
      </c>
      <c r="D303" s="22" t="s">
        <v>2973</v>
      </c>
      <c r="E303" s="23">
        <v>1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 cm="1">
        <f t="array" ref="R303">_xlfn.IFS(H303=1,1,K303=1,1,L303=1,1,M303=1,1,N303=1,1,P303=1,1,TRUE,0)</f>
        <v>0</v>
      </c>
      <c r="S303" s="64">
        <f>IF(AND(G303=1,R303=1),0,R303)</f>
        <v>0</v>
      </c>
      <c r="T303" s="24" t="s">
        <v>1793</v>
      </c>
      <c r="U303" s="49">
        <f>SUBSTITUTE(T303,".",",")*1</f>
        <v>0.17227191478013901</v>
      </c>
      <c r="V303" s="54">
        <f>IF(U303&gt;=0.1, 1, 0)</f>
        <v>1</v>
      </c>
      <c r="W303" s="25">
        <f>IF(U303&gt;=0.2, 1, 0)</f>
        <v>0</v>
      </c>
      <c r="X303" s="25">
        <f>IF(U303&gt;=0.3, 1, 0)</f>
        <v>0</v>
      </c>
      <c r="Y303" s="25">
        <f>IF(U303&gt;=0.4, 1, 0)</f>
        <v>0</v>
      </c>
      <c r="Z303" s="25">
        <f>IF(U303&gt;=0.5, 1, 0)</f>
        <v>0</v>
      </c>
      <c r="AA303" s="25">
        <f>IF(U303&gt;=0.6, 1, 0)</f>
        <v>0</v>
      </c>
      <c r="AB303" s="25">
        <f>IF(U303&gt;=0.7, 1, 0)</f>
        <v>0</v>
      </c>
      <c r="AC303" s="25">
        <f>IF(U303&gt;=0.8, 1, 0)</f>
        <v>0</v>
      </c>
      <c r="AD303" s="55">
        <f>IF(U303&gt;=0.9, 1, 0)</f>
        <v>0</v>
      </c>
    </row>
    <row r="304" spans="1:30" ht="20" customHeight="1" x14ac:dyDescent="0.2">
      <c r="A304" s="20" t="s">
        <v>276</v>
      </c>
      <c r="B304" s="33" t="str">
        <f>SUBSTITUTE(A304,"/Users/timomiessen/Desktop/imagesdk/blackmen1/","Image_")</f>
        <v>Image_BM_38.jpg</v>
      </c>
      <c r="C304" s="63" t="s">
        <v>4</v>
      </c>
      <c r="D304" s="22" t="s">
        <v>2973</v>
      </c>
      <c r="E304" s="23">
        <v>1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 cm="1">
        <f t="array" ref="R304">_xlfn.IFS(H304=1,1,K304=1,1,L304=1,1,M304=1,1,N304=1,1,P304=1,1,TRUE,0)</f>
        <v>0</v>
      </c>
      <c r="S304" s="64">
        <f>IF(AND(G304=1,R304=1),0,R304)</f>
        <v>0</v>
      </c>
      <c r="T304" s="24" t="s">
        <v>1794</v>
      </c>
      <c r="U304" s="49">
        <f>SUBSTITUTE(T304,".",",")*1</f>
        <v>1.9261639565229399E-2</v>
      </c>
      <c r="V304" s="54">
        <f>IF(U304&gt;=0.1, 1, 0)</f>
        <v>0</v>
      </c>
      <c r="W304" s="25">
        <f>IF(U304&gt;=0.2, 1, 0)</f>
        <v>0</v>
      </c>
      <c r="X304" s="25">
        <f>IF(U304&gt;=0.3, 1, 0)</f>
        <v>0</v>
      </c>
      <c r="Y304" s="25">
        <f>IF(U304&gt;=0.4, 1, 0)</f>
        <v>0</v>
      </c>
      <c r="Z304" s="25">
        <f>IF(U304&gt;=0.5, 1, 0)</f>
        <v>0</v>
      </c>
      <c r="AA304" s="25">
        <f>IF(U304&gt;=0.6, 1, 0)</f>
        <v>0</v>
      </c>
      <c r="AB304" s="25">
        <f>IF(U304&gt;=0.7, 1, 0)</f>
        <v>0</v>
      </c>
      <c r="AC304" s="25">
        <f>IF(U304&gt;=0.8, 1, 0)</f>
        <v>0</v>
      </c>
      <c r="AD304" s="55">
        <f>IF(U304&gt;=0.9, 1, 0)</f>
        <v>0</v>
      </c>
    </row>
    <row r="305" spans="1:30" ht="20" customHeight="1" x14ac:dyDescent="0.2">
      <c r="A305" s="20" t="s">
        <v>277</v>
      </c>
      <c r="B305" s="33" t="str">
        <f>SUBSTITUTE(A305,"/Users/timomiessen/Desktop/imagesdk/blackmen1/","Image_")</f>
        <v>Image_BM_39.jpg</v>
      </c>
      <c r="C305" s="63" t="s">
        <v>4</v>
      </c>
      <c r="D305" s="22" t="s">
        <v>2973</v>
      </c>
      <c r="E305" s="23">
        <v>1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 cm="1">
        <f t="array" ref="R305">_xlfn.IFS(H305=1,1,K305=1,1,L305=1,1,M305=1,1,N305=1,1,P305=1,1,TRUE,0)</f>
        <v>0</v>
      </c>
      <c r="S305" s="64">
        <f>IF(AND(G305=1,R305=1),0,R305)</f>
        <v>0</v>
      </c>
      <c r="T305" s="24" t="s">
        <v>1795</v>
      </c>
      <c r="U305" s="49">
        <f>SUBSTITUTE(T305,".",",")*1</f>
        <v>1.53064236510545E-2</v>
      </c>
      <c r="V305" s="54">
        <f>IF(U305&gt;=0.1, 1, 0)</f>
        <v>0</v>
      </c>
      <c r="W305" s="25">
        <f>IF(U305&gt;=0.2, 1, 0)</f>
        <v>0</v>
      </c>
      <c r="X305" s="25">
        <f>IF(U305&gt;=0.3, 1, 0)</f>
        <v>0</v>
      </c>
      <c r="Y305" s="25">
        <f>IF(U305&gt;=0.4, 1, 0)</f>
        <v>0</v>
      </c>
      <c r="Z305" s="25">
        <f>IF(U305&gt;=0.5, 1, 0)</f>
        <v>0</v>
      </c>
      <c r="AA305" s="25">
        <f>IF(U305&gt;=0.6, 1, 0)</f>
        <v>0</v>
      </c>
      <c r="AB305" s="25">
        <f>IF(U305&gt;=0.7, 1, 0)</f>
        <v>0</v>
      </c>
      <c r="AC305" s="25">
        <f>IF(U305&gt;=0.8, 1, 0)</f>
        <v>0</v>
      </c>
      <c r="AD305" s="55">
        <f>IF(U305&gt;=0.9, 1, 0)</f>
        <v>0</v>
      </c>
    </row>
    <row r="306" spans="1:30" ht="20" customHeight="1" x14ac:dyDescent="0.2">
      <c r="A306" s="20" t="s">
        <v>278</v>
      </c>
      <c r="B306" s="33" t="str">
        <f>SUBSTITUTE(A306,"/Users/timomiessen/Desktop/imagesdk/blackmen1/","Image_")</f>
        <v>Image_BM_4.jpg</v>
      </c>
      <c r="C306" s="63" t="s">
        <v>4</v>
      </c>
      <c r="D306" s="22" t="s">
        <v>2973</v>
      </c>
      <c r="E306" s="23">
        <v>1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 cm="1">
        <f t="array" ref="R306">_xlfn.IFS(H306=1,1,K306=1,1,L306=1,1,M306=1,1,N306=1,1,P306=1,1,TRUE,0)</f>
        <v>0</v>
      </c>
      <c r="S306" s="64">
        <f>IF(AND(G306=1,R306=1),0,R306)</f>
        <v>0</v>
      </c>
      <c r="T306" s="24" t="s">
        <v>1796</v>
      </c>
      <c r="U306" s="49">
        <f>SUBSTITUTE(T306,".",",")*1</f>
        <v>1.1632705340161901E-2</v>
      </c>
      <c r="V306" s="54">
        <f>IF(U306&gt;=0.1, 1, 0)</f>
        <v>0</v>
      </c>
      <c r="W306" s="25">
        <f>IF(U306&gt;=0.2, 1, 0)</f>
        <v>0</v>
      </c>
      <c r="X306" s="25">
        <f>IF(U306&gt;=0.3, 1, 0)</f>
        <v>0</v>
      </c>
      <c r="Y306" s="25">
        <f>IF(U306&gt;=0.4, 1, 0)</f>
        <v>0</v>
      </c>
      <c r="Z306" s="25">
        <f>IF(U306&gt;=0.5, 1, 0)</f>
        <v>0</v>
      </c>
      <c r="AA306" s="25">
        <f>IF(U306&gt;=0.6, 1, 0)</f>
        <v>0</v>
      </c>
      <c r="AB306" s="25">
        <f>IF(U306&gt;=0.7, 1, 0)</f>
        <v>0</v>
      </c>
      <c r="AC306" s="25">
        <f>IF(U306&gt;=0.8, 1, 0)</f>
        <v>0</v>
      </c>
      <c r="AD306" s="55">
        <f>IF(U306&gt;=0.9, 1, 0)</f>
        <v>0</v>
      </c>
    </row>
    <row r="307" spans="1:30" ht="20" customHeight="1" x14ac:dyDescent="0.2">
      <c r="A307" s="20" t="s">
        <v>279</v>
      </c>
      <c r="B307" s="33" t="str">
        <f>SUBSTITUTE(A307,"/Users/timomiessen/Desktop/imagesdk/blackmen1/","Image_")</f>
        <v>Image_BM_40.jpg</v>
      </c>
      <c r="C307" s="63" t="s">
        <v>4</v>
      </c>
      <c r="D307" s="22" t="s">
        <v>2973</v>
      </c>
      <c r="E307" s="23">
        <v>1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 cm="1">
        <f t="array" ref="R307">_xlfn.IFS(H307=1,1,K307=1,1,L307=1,1,M307=1,1,N307=1,1,P307=1,1,TRUE,0)</f>
        <v>0</v>
      </c>
      <c r="S307" s="64">
        <f>IF(AND(G307=1,R307=1),0,R307)</f>
        <v>0</v>
      </c>
      <c r="T307" s="24" t="s">
        <v>1797</v>
      </c>
      <c r="U307" s="49">
        <f>SUBSTITUTE(T307,".",",")*1</f>
        <v>1.1104721575975401E-2</v>
      </c>
      <c r="V307" s="54">
        <f>IF(U307&gt;=0.1, 1, 0)</f>
        <v>0</v>
      </c>
      <c r="W307" s="25">
        <f>IF(U307&gt;=0.2, 1, 0)</f>
        <v>0</v>
      </c>
      <c r="X307" s="25">
        <f>IF(U307&gt;=0.3, 1, 0)</f>
        <v>0</v>
      </c>
      <c r="Y307" s="25">
        <f>IF(U307&gt;=0.4, 1, 0)</f>
        <v>0</v>
      </c>
      <c r="Z307" s="25">
        <f>IF(U307&gt;=0.5, 1, 0)</f>
        <v>0</v>
      </c>
      <c r="AA307" s="25">
        <f>IF(U307&gt;=0.6, 1, 0)</f>
        <v>0</v>
      </c>
      <c r="AB307" s="25">
        <f>IF(U307&gt;=0.7, 1, 0)</f>
        <v>0</v>
      </c>
      <c r="AC307" s="25">
        <f>IF(U307&gt;=0.8, 1, 0)</f>
        <v>0</v>
      </c>
      <c r="AD307" s="55">
        <f>IF(U307&gt;=0.9, 1, 0)</f>
        <v>0</v>
      </c>
    </row>
    <row r="308" spans="1:30" ht="20" customHeight="1" x14ac:dyDescent="0.2">
      <c r="A308" s="20" t="s">
        <v>280</v>
      </c>
      <c r="B308" s="33" t="str">
        <f>SUBSTITUTE(A308,"/Users/timomiessen/Desktop/imagesdk/blackmen1/","Image_")</f>
        <v>Image_BM_41.jpg</v>
      </c>
      <c r="C308" s="63" t="s">
        <v>4</v>
      </c>
      <c r="D308" s="22" t="s">
        <v>2973</v>
      </c>
      <c r="E308" s="23">
        <v>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 cm="1">
        <f t="array" ref="R308">_xlfn.IFS(H308=1,1,K308=1,1,L308=1,1,M308=1,1,N308=1,1,P308=1,1,TRUE,0)</f>
        <v>0</v>
      </c>
      <c r="S308" s="64">
        <f>IF(AND(G308=1,R308=1),0,R308)</f>
        <v>0</v>
      </c>
      <c r="T308" s="24" t="s">
        <v>1798</v>
      </c>
      <c r="U308" s="49">
        <f>SUBSTITUTE(T308,".",",")*1</f>
        <v>8.5960066877305494E-2</v>
      </c>
      <c r="V308" s="54">
        <f>IF(U308&gt;=0.1, 1, 0)</f>
        <v>0</v>
      </c>
      <c r="W308" s="25">
        <f>IF(U308&gt;=0.2, 1, 0)</f>
        <v>0</v>
      </c>
      <c r="X308" s="25">
        <f>IF(U308&gt;=0.3, 1, 0)</f>
        <v>0</v>
      </c>
      <c r="Y308" s="25">
        <f>IF(U308&gt;=0.4, 1, 0)</f>
        <v>0</v>
      </c>
      <c r="Z308" s="25">
        <f>IF(U308&gt;=0.5, 1, 0)</f>
        <v>0</v>
      </c>
      <c r="AA308" s="25">
        <f>IF(U308&gt;=0.6, 1, 0)</f>
        <v>0</v>
      </c>
      <c r="AB308" s="25">
        <f>IF(U308&gt;=0.7, 1, 0)</f>
        <v>0</v>
      </c>
      <c r="AC308" s="25">
        <f>IF(U308&gt;=0.8, 1, 0)</f>
        <v>0</v>
      </c>
      <c r="AD308" s="55">
        <f>IF(U308&gt;=0.9, 1, 0)</f>
        <v>0</v>
      </c>
    </row>
    <row r="309" spans="1:30" ht="20" customHeight="1" x14ac:dyDescent="0.2">
      <c r="A309" s="20" t="s">
        <v>281</v>
      </c>
      <c r="B309" s="33" t="str">
        <f>SUBSTITUTE(A309,"/Users/timomiessen/Desktop/imagesdk/blackmen1/","Image_")</f>
        <v>Image_BM_42.jpg</v>
      </c>
      <c r="C309" s="63" t="s">
        <v>4</v>
      </c>
      <c r="D309" s="22" t="s">
        <v>2973</v>
      </c>
      <c r="E309" s="23">
        <v>1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 cm="1">
        <f t="array" ref="R309">_xlfn.IFS(H309=1,1,K309=1,1,L309=1,1,M309=1,1,N309=1,1,P309=1,1,TRUE,0)</f>
        <v>0</v>
      </c>
      <c r="S309" s="64">
        <f>IF(AND(G309=1,R309=1),0,R309)</f>
        <v>0</v>
      </c>
      <c r="T309" s="24" t="s">
        <v>1799</v>
      </c>
      <c r="U309" s="49">
        <f>SUBSTITUTE(T309,".",",")*1</f>
        <v>1.43441567197442E-2</v>
      </c>
      <c r="V309" s="54">
        <f>IF(U309&gt;=0.1, 1, 0)</f>
        <v>0</v>
      </c>
      <c r="W309" s="25">
        <f>IF(U309&gt;=0.2, 1, 0)</f>
        <v>0</v>
      </c>
      <c r="X309" s="25">
        <f>IF(U309&gt;=0.3, 1, 0)</f>
        <v>0</v>
      </c>
      <c r="Y309" s="25">
        <f>IF(U309&gt;=0.4, 1, 0)</f>
        <v>0</v>
      </c>
      <c r="Z309" s="25">
        <f>IF(U309&gt;=0.5, 1, 0)</f>
        <v>0</v>
      </c>
      <c r="AA309" s="25">
        <f>IF(U309&gt;=0.6, 1, 0)</f>
        <v>0</v>
      </c>
      <c r="AB309" s="25">
        <f>IF(U309&gt;=0.7, 1, 0)</f>
        <v>0</v>
      </c>
      <c r="AC309" s="25">
        <f>IF(U309&gt;=0.8, 1, 0)</f>
        <v>0</v>
      </c>
      <c r="AD309" s="55">
        <f>IF(U309&gt;=0.9, 1, 0)</f>
        <v>0</v>
      </c>
    </row>
    <row r="310" spans="1:30" ht="20" customHeight="1" x14ac:dyDescent="0.2">
      <c r="A310" s="20" t="s">
        <v>282</v>
      </c>
      <c r="B310" s="33" t="str">
        <f>SUBSTITUTE(A310,"/Users/timomiessen/Desktop/imagesdk/blackmen1/","Image_")</f>
        <v>Image_BM_43.jpg</v>
      </c>
      <c r="C310" s="63" t="s">
        <v>4</v>
      </c>
      <c r="D310" s="22" t="s">
        <v>2973</v>
      </c>
      <c r="E310" s="23">
        <v>1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 cm="1">
        <f t="array" ref="R310">_xlfn.IFS(H310=1,1,K310=1,1,L310=1,1,M310=1,1,N310=1,1,P310=1,1,TRUE,0)</f>
        <v>0</v>
      </c>
      <c r="S310" s="64">
        <f>IF(AND(G310=1,R310=1),0,R310)</f>
        <v>0</v>
      </c>
      <c r="T310" s="24" t="s">
        <v>1800</v>
      </c>
      <c r="U310" s="49">
        <f>SUBSTITUTE(T310,".",",")*1</f>
        <v>7.6670858543366098E-3</v>
      </c>
      <c r="V310" s="54">
        <f>IF(U310&gt;=0.1, 1, 0)</f>
        <v>0</v>
      </c>
      <c r="W310" s="25">
        <f>IF(U310&gt;=0.2, 1, 0)</f>
        <v>0</v>
      </c>
      <c r="X310" s="25">
        <f>IF(U310&gt;=0.3, 1, 0)</f>
        <v>0</v>
      </c>
      <c r="Y310" s="25">
        <f>IF(U310&gt;=0.4, 1, 0)</f>
        <v>0</v>
      </c>
      <c r="Z310" s="25">
        <f>IF(U310&gt;=0.5, 1, 0)</f>
        <v>0</v>
      </c>
      <c r="AA310" s="25">
        <f>IF(U310&gt;=0.6, 1, 0)</f>
        <v>0</v>
      </c>
      <c r="AB310" s="25">
        <f>IF(U310&gt;=0.7, 1, 0)</f>
        <v>0</v>
      </c>
      <c r="AC310" s="25">
        <f>IF(U310&gt;=0.8, 1, 0)</f>
        <v>0</v>
      </c>
      <c r="AD310" s="55">
        <f>IF(U310&gt;=0.9, 1, 0)</f>
        <v>0</v>
      </c>
    </row>
    <row r="311" spans="1:30" ht="20" customHeight="1" x14ac:dyDescent="0.2">
      <c r="A311" s="20" t="s">
        <v>283</v>
      </c>
      <c r="B311" s="33" t="str">
        <f>SUBSTITUTE(A311,"/Users/timomiessen/Desktop/imagesdk/blackmen1/","Image_")</f>
        <v>Image_BM_44.jpg</v>
      </c>
      <c r="C311" s="63" t="s">
        <v>4</v>
      </c>
      <c r="D311" s="22" t="s">
        <v>2973</v>
      </c>
      <c r="E311" s="23">
        <v>1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 cm="1">
        <f t="array" ref="R311">_xlfn.IFS(H311=1,1,K311=1,1,L311=1,1,M311=1,1,N311=1,1,P311=1,1,TRUE,0)</f>
        <v>0</v>
      </c>
      <c r="S311" s="64">
        <f>IF(AND(G311=1,R311=1),0,R311)</f>
        <v>0</v>
      </c>
      <c r="T311" s="24" t="s">
        <v>1801</v>
      </c>
      <c r="U311" s="49">
        <f>SUBSTITUTE(T311,".",",")*1</f>
        <v>3.4184514544904197E-2</v>
      </c>
      <c r="V311" s="54">
        <f>IF(U311&gt;=0.1, 1, 0)</f>
        <v>0</v>
      </c>
      <c r="W311" s="25">
        <f>IF(U311&gt;=0.2, 1, 0)</f>
        <v>0</v>
      </c>
      <c r="X311" s="25">
        <f>IF(U311&gt;=0.3, 1, 0)</f>
        <v>0</v>
      </c>
      <c r="Y311" s="25">
        <f>IF(U311&gt;=0.4, 1, 0)</f>
        <v>0</v>
      </c>
      <c r="Z311" s="25">
        <f>IF(U311&gt;=0.5, 1, 0)</f>
        <v>0</v>
      </c>
      <c r="AA311" s="25">
        <f>IF(U311&gt;=0.6, 1, 0)</f>
        <v>0</v>
      </c>
      <c r="AB311" s="25">
        <f>IF(U311&gt;=0.7, 1, 0)</f>
        <v>0</v>
      </c>
      <c r="AC311" s="25">
        <f>IF(U311&gt;=0.8, 1, 0)</f>
        <v>0</v>
      </c>
      <c r="AD311" s="55">
        <f>IF(U311&gt;=0.9, 1, 0)</f>
        <v>0</v>
      </c>
    </row>
    <row r="312" spans="1:30" ht="20" customHeight="1" x14ac:dyDescent="0.2">
      <c r="A312" s="20" t="s">
        <v>284</v>
      </c>
      <c r="B312" s="33" t="str">
        <f>SUBSTITUTE(A312,"/Users/timomiessen/Desktop/imagesdk/blackmen1/","Image_")</f>
        <v>Image_BM_45.jpg</v>
      </c>
      <c r="C312" s="63" t="s">
        <v>4</v>
      </c>
      <c r="D312" s="22" t="s">
        <v>2973</v>
      </c>
      <c r="E312" s="23">
        <v>1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 cm="1">
        <f t="array" ref="R312">_xlfn.IFS(H312=1,1,K312=1,1,L312=1,1,M312=1,1,N312=1,1,P312=1,1,TRUE,0)</f>
        <v>0</v>
      </c>
      <c r="S312" s="64">
        <f>IF(AND(G312=1,R312=1),0,R312)</f>
        <v>0</v>
      </c>
      <c r="T312" s="24" t="s">
        <v>1802</v>
      </c>
      <c r="U312" s="49">
        <f>SUBSTITUTE(T312,".",",")*1</f>
        <v>4.0188400074839502E-2</v>
      </c>
      <c r="V312" s="54">
        <f>IF(U312&gt;=0.1, 1, 0)</f>
        <v>0</v>
      </c>
      <c r="W312" s="25">
        <f>IF(U312&gt;=0.2, 1, 0)</f>
        <v>0</v>
      </c>
      <c r="X312" s="25">
        <f>IF(U312&gt;=0.3, 1, 0)</f>
        <v>0</v>
      </c>
      <c r="Y312" s="25">
        <f>IF(U312&gt;=0.4, 1, 0)</f>
        <v>0</v>
      </c>
      <c r="Z312" s="25">
        <f>IF(U312&gt;=0.5, 1, 0)</f>
        <v>0</v>
      </c>
      <c r="AA312" s="25">
        <f>IF(U312&gt;=0.6, 1, 0)</f>
        <v>0</v>
      </c>
      <c r="AB312" s="25">
        <f>IF(U312&gt;=0.7, 1, 0)</f>
        <v>0</v>
      </c>
      <c r="AC312" s="25">
        <f>IF(U312&gt;=0.8, 1, 0)</f>
        <v>0</v>
      </c>
      <c r="AD312" s="55">
        <f>IF(U312&gt;=0.9, 1, 0)</f>
        <v>0</v>
      </c>
    </row>
    <row r="313" spans="1:30" ht="20" customHeight="1" x14ac:dyDescent="0.2">
      <c r="A313" s="20" t="s">
        <v>285</v>
      </c>
      <c r="B313" s="33" t="str">
        <f>SUBSTITUTE(A313,"/Users/timomiessen/Desktop/imagesdk/blackmen1/","Image_")</f>
        <v>Image_BM_46.jpg</v>
      </c>
      <c r="C313" s="63" t="s">
        <v>4</v>
      </c>
      <c r="D313" s="22" t="s">
        <v>2973</v>
      </c>
      <c r="E313" s="23">
        <v>1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 cm="1">
        <f t="array" ref="R313">_xlfn.IFS(H313=1,1,K313=1,1,L313=1,1,M313=1,1,N313=1,1,P313=1,1,TRUE,0)</f>
        <v>0</v>
      </c>
      <c r="S313" s="64">
        <f>IF(AND(G313=1,R313=1),0,R313)</f>
        <v>0</v>
      </c>
      <c r="T313" s="24" t="s">
        <v>1803</v>
      </c>
      <c r="U313" s="49">
        <f>SUBSTITUTE(T313,".",",")*1</f>
        <v>4.4167740270495397E-3</v>
      </c>
      <c r="V313" s="54">
        <f>IF(U313&gt;=0.1, 1, 0)</f>
        <v>0</v>
      </c>
      <c r="W313" s="25">
        <f>IF(U313&gt;=0.2, 1, 0)</f>
        <v>0</v>
      </c>
      <c r="X313" s="25">
        <f>IF(U313&gt;=0.3, 1, 0)</f>
        <v>0</v>
      </c>
      <c r="Y313" s="25">
        <f>IF(U313&gt;=0.4, 1, 0)</f>
        <v>0</v>
      </c>
      <c r="Z313" s="25">
        <f>IF(U313&gt;=0.5, 1, 0)</f>
        <v>0</v>
      </c>
      <c r="AA313" s="25">
        <f>IF(U313&gt;=0.6, 1, 0)</f>
        <v>0</v>
      </c>
      <c r="AB313" s="25">
        <f>IF(U313&gt;=0.7, 1, 0)</f>
        <v>0</v>
      </c>
      <c r="AC313" s="25">
        <f>IF(U313&gt;=0.8, 1, 0)</f>
        <v>0</v>
      </c>
      <c r="AD313" s="55">
        <f>IF(U313&gt;=0.9, 1, 0)</f>
        <v>0</v>
      </c>
    </row>
    <row r="314" spans="1:30" ht="20" customHeight="1" x14ac:dyDescent="0.2">
      <c r="A314" s="20" t="s">
        <v>286</v>
      </c>
      <c r="B314" s="33" t="str">
        <f>SUBSTITUTE(A314,"/Users/timomiessen/Desktop/imagesdk/blackmen1/","Image_")</f>
        <v>Image_BM_47.jpg</v>
      </c>
      <c r="C314" s="63" t="s">
        <v>4</v>
      </c>
      <c r="D314" s="22" t="s">
        <v>2973</v>
      </c>
      <c r="E314" s="23">
        <v>1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 cm="1">
        <f t="array" ref="R314">_xlfn.IFS(H314=1,1,K314=1,1,L314=1,1,M314=1,1,N314=1,1,P314=1,1,TRUE,0)</f>
        <v>0</v>
      </c>
      <c r="S314" s="64">
        <f>IF(AND(G314=1,R314=1),0,R314)</f>
        <v>0</v>
      </c>
      <c r="T314" s="24" t="s">
        <v>1804</v>
      </c>
      <c r="U314" s="49">
        <f>SUBSTITUTE(T314,".",",")*1</f>
        <v>1.4138832921162201E-2</v>
      </c>
      <c r="V314" s="54">
        <f>IF(U314&gt;=0.1, 1, 0)</f>
        <v>0</v>
      </c>
      <c r="W314" s="25">
        <f>IF(U314&gt;=0.2, 1, 0)</f>
        <v>0</v>
      </c>
      <c r="X314" s="25">
        <f>IF(U314&gt;=0.3, 1, 0)</f>
        <v>0</v>
      </c>
      <c r="Y314" s="25">
        <f>IF(U314&gt;=0.4, 1, 0)</f>
        <v>0</v>
      </c>
      <c r="Z314" s="25">
        <f>IF(U314&gt;=0.5, 1, 0)</f>
        <v>0</v>
      </c>
      <c r="AA314" s="25">
        <f>IF(U314&gt;=0.6, 1, 0)</f>
        <v>0</v>
      </c>
      <c r="AB314" s="25">
        <f>IF(U314&gt;=0.7, 1, 0)</f>
        <v>0</v>
      </c>
      <c r="AC314" s="25">
        <f>IF(U314&gt;=0.8, 1, 0)</f>
        <v>0</v>
      </c>
      <c r="AD314" s="55">
        <f>IF(U314&gt;=0.9, 1, 0)</f>
        <v>0</v>
      </c>
    </row>
    <row r="315" spans="1:30" ht="20" customHeight="1" x14ac:dyDescent="0.2">
      <c r="A315" s="20" t="s">
        <v>287</v>
      </c>
      <c r="B315" s="33" t="str">
        <f>SUBSTITUTE(A315,"/Users/timomiessen/Desktop/imagesdk/blackmen1/","Image_")</f>
        <v>Image_BM_48.jpg</v>
      </c>
      <c r="C315" s="63" t="s">
        <v>4</v>
      </c>
      <c r="D315" s="22" t="s">
        <v>2973</v>
      </c>
      <c r="E315" s="23">
        <v>1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 cm="1">
        <f t="array" ref="R315">_xlfn.IFS(H315=1,1,K315=1,1,L315=1,1,M315=1,1,N315=1,1,P315=1,1,TRUE,0)</f>
        <v>0</v>
      </c>
      <c r="S315" s="64">
        <f>IF(AND(G315=1,R315=1),0,R315)</f>
        <v>0</v>
      </c>
      <c r="T315" s="24" t="s">
        <v>1805</v>
      </c>
      <c r="U315" s="49">
        <f>SUBSTITUTE(T315,".",",")*1</f>
        <v>1.13780070096254E-2</v>
      </c>
      <c r="V315" s="54">
        <f>IF(U315&gt;=0.1, 1, 0)</f>
        <v>0</v>
      </c>
      <c r="W315" s="25">
        <f>IF(U315&gt;=0.2, 1, 0)</f>
        <v>0</v>
      </c>
      <c r="X315" s="25">
        <f>IF(U315&gt;=0.3, 1, 0)</f>
        <v>0</v>
      </c>
      <c r="Y315" s="25">
        <f>IF(U315&gt;=0.4, 1, 0)</f>
        <v>0</v>
      </c>
      <c r="Z315" s="25">
        <f>IF(U315&gt;=0.5, 1, 0)</f>
        <v>0</v>
      </c>
      <c r="AA315" s="25">
        <f>IF(U315&gt;=0.6, 1, 0)</f>
        <v>0</v>
      </c>
      <c r="AB315" s="25">
        <f>IF(U315&gt;=0.7, 1, 0)</f>
        <v>0</v>
      </c>
      <c r="AC315" s="25">
        <f>IF(U315&gt;=0.8, 1, 0)</f>
        <v>0</v>
      </c>
      <c r="AD315" s="55">
        <f>IF(U315&gt;=0.9, 1, 0)</f>
        <v>0</v>
      </c>
    </row>
    <row r="316" spans="1:30" ht="20" customHeight="1" x14ac:dyDescent="0.2">
      <c r="A316" s="20" t="s">
        <v>288</v>
      </c>
      <c r="B316" s="33" t="str">
        <f>SUBSTITUTE(A316,"/Users/timomiessen/Desktop/imagesdk/blackmen1/","Image_")</f>
        <v>Image_BM_49.jpg</v>
      </c>
      <c r="C316" s="63" t="s">
        <v>4</v>
      </c>
      <c r="D316" s="22" t="s">
        <v>2973</v>
      </c>
      <c r="E316" s="23">
        <v>1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 cm="1">
        <f t="array" ref="R316">_xlfn.IFS(H316=1,1,K316=1,1,L316=1,1,M316=1,1,N316=1,1,P316=1,1,TRUE,0)</f>
        <v>0</v>
      </c>
      <c r="S316" s="64">
        <f>IF(AND(G316=1,R316=1),0,R316)</f>
        <v>0</v>
      </c>
      <c r="T316" s="24" t="s">
        <v>1806</v>
      </c>
      <c r="U316" s="49">
        <f>SUBSTITUTE(T316,".",",")*1</f>
        <v>7.2940584272146197E-2</v>
      </c>
      <c r="V316" s="54">
        <f>IF(U316&gt;=0.1, 1, 0)</f>
        <v>0</v>
      </c>
      <c r="W316" s="25">
        <f>IF(U316&gt;=0.2, 1, 0)</f>
        <v>0</v>
      </c>
      <c r="X316" s="25">
        <f>IF(U316&gt;=0.3, 1, 0)</f>
        <v>0</v>
      </c>
      <c r="Y316" s="25">
        <f>IF(U316&gt;=0.4, 1, 0)</f>
        <v>0</v>
      </c>
      <c r="Z316" s="25">
        <f>IF(U316&gt;=0.5, 1, 0)</f>
        <v>0</v>
      </c>
      <c r="AA316" s="25">
        <f>IF(U316&gt;=0.6, 1, 0)</f>
        <v>0</v>
      </c>
      <c r="AB316" s="25">
        <f>IF(U316&gt;=0.7, 1, 0)</f>
        <v>0</v>
      </c>
      <c r="AC316" s="25">
        <f>IF(U316&gt;=0.8, 1, 0)</f>
        <v>0</v>
      </c>
      <c r="AD316" s="55">
        <f>IF(U316&gt;=0.9, 1, 0)</f>
        <v>0</v>
      </c>
    </row>
    <row r="317" spans="1:30" ht="20" customHeight="1" x14ac:dyDescent="0.2">
      <c r="A317" s="20" t="s">
        <v>289</v>
      </c>
      <c r="B317" s="33" t="str">
        <f>SUBSTITUTE(A317,"/Users/timomiessen/Desktop/imagesdk/blackmen1/","Image_")</f>
        <v>Image_BM_5.jpg</v>
      </c>
      <c r="C317" s="63" t="s">
        <v>4</v>
      </c>
      <c r="D317" s="22" t="s">
        <v>2973</v>
      </c>
      <c r="E317" s="23">
        <v>1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 cm="1">
        <f t="array" ref="R317">_xlfn.IFS(H317=1,1,K317=1,1,L317=1,1,M317=1,1,N317=1,1,P317=1,1,TRUE,0)</f>
        <v>0</v>
      </c>
      <c r="S317" s="64">
        <f>IF(AND(G317=1,R317=1),0,R317)</f>
        <v>0</v>
      </c>
      <c r="T317" s="24" t="s">
        <v>1807</v>
      </c>
      <c r="U317" s="49">
        <f>SUBSTITUTE(T317,".",",")*1</f>
        <v>1.0425294283777401E-2</v>
      </c>
      <c r="V317" s="54">
        <f>IF(U317&gt;=0.1, 1, 0)</f>
        <v>0</v>
      </c>
      <c r="W317" s="25">
        <f>IF(U317&gt;=0.2, 1, 0)</f>
        <v>0</v>
      </c>
      <c r="X317" s="25">
        <f>IF(U317&gt;=0.3, 1, 0)</f>
        <v>0</v>
      </c>
      <c r="Y317" s="25">
        <f>IF(U317&gt;=0.4, 1, 0)</f>
        <v>0</v>
      </c>
      <c r="Z317" s="25">
        <f>IF(U317&gt;=0.5, 1, 0)</f>
        <v>0</v>
      </c>
      <c r="AA317" s="25">
        <f>IF(U317&gt;=0.6, 1, 0)</f>
        <v>0</v>
      </c>
      <c r="AB317" s="25">
        <f>IF(U317&gt;=0.7, 1, 0)</f>
        <v>0</v>
      </c>
      <c r="AC317" s="25">
        <f>IF(U317&gt;=0.8, 1, 0)</f>
        <v>0</v>
      </c>
      <c r="AD317" s="55">
        <f>IF(U317&gt;=0.9, 1, 0)</f>
        <v>0</v>
      </c>
    </row>
    <row r="318" spans="1:30" ht="20" customHeight="1" x14ac:dyDescent="0.2">
      <c r="A318" s="20" t="s">
        <v>290</v>
      </c>
      <c r="B318" s="33" t="str">
        <f>SUBSTITUTE(A318,"/Users/timomiessen/Desktop/imagesdk/blackmen1/","Image_")</f>
        <v>Image_BM_50.jpg</v>
      </c>
      <c r="C318" s="63" t="s">
        <v>4</v>
      </c>
      <c r="D318" s="22" t="s">
        <v>2973</v>
      </c>
      <c r="E318" s="23">
        <v>1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 cm="1">
        <f t="array" ref="R318">_xlfn.IFS(H318=1,1,K318=1,1,L318=1,1,M318=1,1,N318=1,1,P318=1,1,TRUE,0)</f>
        <v>0</v>
      </c>
      <c r="S318" s="64">
        <f>IF(AND(G318=1,R318=1),0,R318)</f>
        <v>0</v>
      </c>
      <c r="T318" s="24" t="s">
        <v>1808</v>
      </c>
      <c r="U318" s="49">
        <f>SUBSTITUTE(T318,".",",")*1</f>
        <v>5.8136621955782097E-3</v>
      </c>
      <c r="V318" s="54">
        <f>IF(U318&gt;=0.1, 1, 0)</f>
        <v>0</v>
      </c>
      <c r="W318" s="25">
        <f>IF(U318&gt;=0.2, 1, 0)</f>
        <v>0</v>
      </c>
      <c r="X318" s="25">
        <f>IF(U318&gt;=0.3, 1, 0)</f>
        <v>0</v>
      </c>
      <c r="Y318" s="25">
        <f>IF(U318&gt;=0.4, 1, 0)</f>
        <v>0</v>
      </c>
      <c r="Z318" s="25">
        <f>IF(U318&gt;=0.5, 1, 0)</f>
        <v>0</v>
      </c>
      <c r="AA318" s="25">
        <f>IF(U318&gt;=0.6, 1, 0)</f>
        <v>0</v>
      </c>
      <c r="AB318" s="25">
        <f>IF(U318&gt;=0.7, 1, 0)</f>
        <v>0</v>
      </c>
      <c r="AC318" s="25">
        <f>IF(U318&gt;=0.8, 1, 0)</f>
        <v>0</v>
      </c>
      <c r="AD318" s="55">
        <f>IF(U318&gt;=0.9, 1, 0)</f>
        <v>0</v>
      </c>
    </row>
    <row r="319" spans="1:30" ht="20" customHeight="1" x14ac:dyDescent="0.2">
      <c r="A319" s="20" t="s">
        <v>291</v>
      </c>
      <c r="B319" s="33" t="str">
        <f>SUBSTITUTE(A319,"/Users/timomiessen/Desktop/imagesdk/blackmen1/","Image_")</f>
        <v>Image_BM_51.jpg</v>
      </c>
      <c r="C319" s="63" t="s">
        <v>4</v>
      </c>
      <c r="D319" s="22" t="s">
        <v>2973</v>
      </c>
      <c r="E319" s="23">
        <v>1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 cm="1">
        <f t="array" ref="R319">_xlfn.IFS(H319=1,1,K319=1,1,L319=1,1,M319=1,1,N319=1,1,P319=1,1,TRUE,0)</f>
        <v>0</v>
      </c>
      <c r="S319" s="64">
        <f>IF(AND(G319=1,R319=1),0,R319)</f>
        <v>0</v>
      </c>
      <c r="T319" s="24" t="s">
        <v>1809</v>
      </c>
      <c r="U319" s="49">
        <f>SUBSTITUTE(T319,".",",")*1</f>
        <v>8.7528473231941392E-3</v>
      </c>
      <c r="V319" s="54">
        <f>IF(U319&gt;=0.1, 1, 0)</f>
        <v>0</v>
      </c>
      <c r="W319" s="25">
        <f>IF(U319&gt;=0.2, 1, 0)</f>
        <v>0</v>
      </c>
      <c r="X319" s="25">
        <f>IF(U319&gt;=0.3, 1, 0)</f>
        <v>0</v>
      </c>
      <c r="Y319" s="25">
        <f>IF(U319&gt;=0.4, 1, 0)</f>
        <v>0</v>
      </c>
      <c r="Z319" s="25">
        <f>IF(U319&gt;=0.5, 1, 0)</f>
        <v>0</v>
      </c>
      <c r="AA319" s="25">
        <f>IF(U319&gt;=0.6, 1, 0)</f>
        <v>0</v>
      </c>
      <c r="AB319" s="25">
        <f>IF(U319&gt;=0.7, 1, 0)</f>
        <v>0</v>
      </c>
      <c r="AC319" s="25">
        <f>IF(U319&gt;=0.8, 1, 0)</f>
        <v>0</v>
      </c>
      <c r="AD319" s="55">
        <f>IF(U319&gt;=0.9, 1, 0)</f>
        <v>0</v>
      </c>
    </row>
    <row r="320" spans="1:30" ht="20" customHeight="1" x14ac:dyDescent="0.2">
      <c r="A320" s="20" t="s">
        <v>292</v>
      </c>
      <c r="B320" s="33" t="str">
        <f>SUBSTITUTE(A320,"/Users/timomiessen/Desktop/imagesdk/blackmen1/","Image_")</f>
        <v>Image_BM_52.jpg</v>
      </c>
      <c r="C320" s="63" t="s">
        <v>4</v>
      </c>
      <c r="D320" s="22" t="s">
        <v>2973</v>
      </c>
      <c r="E320" s="23">
        <v>1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 cm="1">
        <f t="array" ref="R320">_xlfn.IFS(H320=1,1,K320=1,1,L320=1,1,M320=1,1,N320=1,1,P320=1,1,TRUE,0)</f>
        <v>0</v>
      </c>
      <c r="S320" s="64">
        <f>IF(AND(G320=1,R320=1),0,R320)</f>
        <v>0</v>
      </c>
      <c r="T320" s="24" t="s">
        <v>1810</v>
      </c>
      <c r="U320" s="49">
        <f>SUBSTITUTE(T320,".",",")*1</f>
        <v>1.1939312680624399E-2</v>
      </c>
      <c r="V320" s="54">
        <f>IF(U320&gt;=0.1, 1, 0)</f>
        <v>0</v>
      </c>
      <c r="W320" s="25">
        <f>IF(U320&gt;=0.2, 1, 0)</f>
        <v>0</v>
      </c>
      <c r="X320" s="25">
        <f>IF(U320&gt;=0.3, 1, 0)</f>
        <v>0</v>
      </c>
      <c r="Y320" s="25">
        <f>IF(U320&gt;=0.4, 1, 0)</f>
        <v>0</v>
      </c>
      <c r="Z320" s="25">
        <f>IF(U320&gt;=0.5, 1, 0)</f>
        <v>0</v>
      </c>
      <c r="AA320" s="25">
        <f>IF(U320&gt;=0.6, 1, 0)</f>
        <v>0</v>
      </c>
      <c r="AB320" s="25">
        <f>IF(U320&gt;=0.7, 1, 0)</f>
        <v>0</v>
      </c>
      <c r="AC320" s="25">
        <f>IF(U320&gt;=0.8, 1, 0)</f>
        <v>0</v>
      </c>
      <c r="AD320" s="55">
        <f>IF(U320&gt;=0.9, 1, 0)</f>
        <v>0</v>
      </c>
    </row>
    <row r="321" spans="1:30" ht="20" customHeight="1" x14ac:dyDescent="0.2">
      <c r="A321" s="20" t="s">
        <v>293</v>
      </c>
      <c r="B321" s="33" t="str">
        <f>SUBSTITUTE(A321,"/Users/timomiessen/Desktop/imagesdk/blackmen1/","Image_")</f>
        <v>Image_BM_53.jpg</v>
      </c>
      <c r="C321" s="63" t="s">
        <v>4</v>
      </c>
      <c r="D321" s="22" t="s">
        <v>2973</v>
      </c>
      <c r="E321" s="23">
        <v>1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 cm="1">
        <f t="array" ref="R321">_xlfn.IFS(H321=1,1,K321=1,1,L321=1,1,M321=1,1,N321=1,1,P321=1,1,TRUE,0)</f>
        <v>0</v>
      </c>
      <c r="S321" s="64">
        <f>IF(AND(G321=1,R321=1),0,R321)</f>
        <v>0</v>
      </c>
      <c r="T321" s="24" t="s">
        <v>1811</v>
      </c>
      <c r="U321" s="49">
        <f>SUBSTITUTE(T321,".",",")*1</f>
        <v>3.7024415796622599E-3</v>
      </c>
      <c r="V321" s="54">
        <f>IF(U321&gt;=0.1, 1, 0)</f>
        <v>0</v>
      </c>
      <c r="W321" s="25">
        <f>IF(U321&gt;=0.2, 1, 0)</f>
        <v>0</v>
      </c>
      <c r="X321" s="25">
        <f>IF(U321&gt;=0.3, 1, 0)</f>
        <v>0</v>
      </c>
      <c r="Y321" s="25">
        <f>IF(U321&gt;=0.4, 1, 0)</f>
        <v>0</v>
      </c>
      <c r="Z321" s="25">
        <f>IF(U321&gt;=0.5, 1, 0)</f>
        <v>0</v>
      </c>
      <c r="AA321" s="25">
        <f>IF(U321&gt;=0.6, 1, 0)</f>
        <v>0</v>
      </c>
      <c r="AB321" s="25">
        <f>IF(U321&gt;=0.7, 1, 0)</f>
        <v>0</v>
      </c>
      <c r="AC321" s="25">
        <f>IF(U321&gt;=0.8, 1, 0)</f>
        <v>0</v>
      </c>
      <c r="AD321" s="55">
        <f>IF(U321&gt;=0.9, 1, 0)</f>
        <v>0</v>
      </c>
    </row>
    <row r="322" spans="1:30" ht="20" customHeight="1" x14ac:dyDescent="0.2">
      <c r="A322" s="20" t="s">
        <v>294</v>
      </c>
      <c r="B322" s="33" t="str">
        <f>SUBSTITUTE(A322,"/Users/timomiessen/Desktop/imagesdk/blackmen1/","Image_")</f>
        <v>Image_BM_54.jpg</v>
      </c>
      <c r="C322" s="63" t="s">
        <v>4</v>
      </c>
      <c r="D322" s="22" t="s">
        <v>2973</v>
      </c>
      <c r="E322" s="23">
        <v>1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 cm="1">
        <f t="array" ref="R322">_xlfn.IFS(H322=1,1,K322=1,1,L322=1,1,M322=1,1,N322=1,1,P322=1,1,TRUE,0)</f>
        <v>0</v>
      </c>
      <c r="S322" s="64">
        <f>IF(AND(G322=1,R322=1),0,R322)</f>
        <v>0</v>
      </c>
      <c r="T322" s="24" t="s">
        <v>1812</v>
      </c>
      <c r="U322" s="49">
        <f>SUBSTITUTE(T322,".",",")*1</f>
        <v>3.8700096309185E-2</v>
      </c>
      <c r="V322" s="54">
        <f>IF(U322&gt;=0.1, 1, 0)</f>
        <v>0</v>
      </c>
      <c r="W322" s="25">
        <f>IF(U322&gt;=0.2, 1, 0)</f>
        <v>0</v>
      </c>
      <c r="X322" s="25">
        <f>IF(U322&gt;=0.3, 1, 0)</f>
        <v>0</v>
      </c>
      <c r="Y322" s="25">
        <f>IF(U322&gt;=0.4, 1, 0)</f>
        <v>0</v>
      </c>
      <c r="Z322" s="25">
        <f>IF(U322&gt;=0.5, 1, 0)</f>
        <v>0</v>
      </c>
      <c r="AA322" s="25">
        <f>IF(U322&gt;=0.6, 1, 0)</f>
        <v>0</v>
      </c>
      <c r="AB322" s="25">
        <f>IF(U322&gt;=0.7, 1, 0)</f>
        <v>0</v>
      </c>
      <c r="AC322" s="25">
        <f>IF(U322&gt;=0.8, 1, 0)</f>
        <v>0</v>
      </c>
      <c r="AD322" s="55">
        <f>IF(U322&gt;=0.9, 1, 0)</f>
        <v>0</v>
      </c>
    </row>
    <row r="323" spans="1:30" ht="20" customHeight="1" x14ac:dyDescent="0.2">
      <c r="A323" s="20" t="s">
        <v>295</v>
      </c>
      <c r="B323" s="33" t="str">
        <f>SUBSTITUTE(A323,"/Users/timomiessen/Desktop/imagesdk/blackmen1/","Image_")</f>
        <v>Image_BM_55.jpg</v>
      </c>
      <c r="C323" s="63" t="s">
        <v>4</v>
      </c>
      <c r="D323" s="22" t="s">
        <v>2973</v>
      </c>
      <c r="E323" s="23">
        <v>1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 cm="1">
        <f t="array" ref="R323">_xlfn.IFS(H323=1,1,K323=1,1,L323=1,1,M323=1,1,N323=1,1,P323=1,1,TRUE,0)</f>
        <v>0</v>
      </c>
      <c r="S323" s="64">
        <f>IF(AND(G323=1,R323=1),0,R323)</f>
        <v>0</v>
      </c>
      <c r="T323" s="24" t="s">
        <v>1813</v>
      </c>
      <c r="U323" s="49">
        <f>SUBSTITUTE(T323,".",",")*1</f>
        <v>3.38870917912572E-2</v>
      </c>
      <c r="V323" s="54">
        <f>IF(U323&gt;=0.1, 1, 0)</f>
        <v>0</v>
      </c>
      <c r="W323" s="25">
        <f>IF(U323&gt;=0.2, 1, 0)</f>
        <v>0</v>
      </c>
      <c r="X323" s="25">
        <f>IF(U323&gt;=0.3, 1, 0)</f>
        <v>0</v>
      </c>
      <c r="Y323" s="25">
        <f>IF(U323&gt;=0.4, 1, 0)</f>
        <v>0</v>
      </c>
      <c r="Z323" s="25">
        <f>IF(U323&gt;=0.5, 1, 0)</f>
        <v>0</v>
      </c>
      <c r="AA323" s="25">
        <f>IF(U323&gt;=0.6, 1, 0)</f>
        <v>0</v>
      </c>
      <c r="AB323" s="25">
        <f>IF(U323&gt;=0.7, 1, 0)</f>
        <v>0</v>
      </c>
      <c r="AC323" s="25">
        <f>IF(U323&gt;=0.8, 1, 0)</f>
        <v>0</v>
      </c>
      <c r="AD323" s="55">
        <f>IF(U323&gt;=0.9, 1, 0)</f>
        <v>0</v>
      </c>
    </row>
    <row r="324" spans="1:30" ht="20" customHeight="1" x14ac:dyDescent="0.2">
      <c r="A324" s="20" t="s">
        <v>296</v>
      </c>
      <c r="B324" s="33" t="str">
        <f>SUBSTITUTE(A324,"/Users/timomiessen/Desktop/imagesdk/blackmen1/","Image_")</f>
        <v>Image_BM_56.jpg</v>
      </c>
      <c r="C324" s="63" t="s">
        <v>4</v>
      </c>
      <c r="D324" s="22" t="s">
        <v>2973</v>
      </c>
      <c r="E324" s="23">
        <v>1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 cm="1">
        <f t="array" ref="R324">_xlfn.IFS(H324=1,1,K324=1,1,L324=1,1,M324=1,1,N324=1,1,P324=1,1,TRUE,0)</f>
        <v>0</v>
      </c>
      <c r="S324" s="64">
        <f>IF(AND(G324=1,R324=1),0,R324)</f>
        <v>0</v>
      </c>
      <c r="T324" s="24" t="s">
        <v>1814</v>
      </c>
      <c r="U324" s="49">
        <f>SUBSTITUTE(T324,".",",")*1</f>
        <v>5.2356717642396602E-3</v>
      </c>
      <c r="V324" s="54">
        <f>IF(U324&gt;=0.1, 1, 0)</f>
        <v>0</v>
      </c>
      <c r="W324" s="25">
        <f>IF(U324&gt;=0.2, 1, 0)</f>
        <v>0</v>
      </c>
      <c r="X324" s="25">
        <f>IF(U324&gt;=0.3, 1, 0)</f>
        <v>0</v>
      </c>
      <c r="Y324" s="25">
        <f>IF(U324&gt;=0.4, 1, 0)</f>
        <v>0</v>
      </c>
      <c r="Z324" s="25">
        <f>IF(U324&gt;=0.5, 1, 0)</f>
        <v>0</v>
      </c>
      <c r="AA324" s="25">
        <f>IF(U324&gt;=0.6, 1, 0)</f>
        <v>0</v>
      </c>
      <c r="AB324" s="25">
        <f>IF(U324&gt;=0.7, 1, 0)</f>
        <v>0</v>
      </c>
      <c r="AC324" s="25">
        <f>IF(U324&gt;=0.8, 1, 0)</f>
        <v>0</v>
      </c>
      <c r="AD324" s="55">
        <f>IF(U324&gt;=0.9, 1, 0)</f>
        <v>0</v>
      </c>
    </row>
    <row r="325" spans="1:30" ht="20" customHeight="1" x14ac:dyDescent="0.2">
      <c r="A325" s="20" t="s">
        <v>297</v>
      </c>
      <c r="B325" s="33" t="str">
        <f>SUBSTITUTE(A325,"/Users/timomiessen/Desktop/imagesdk/blackmen1/","Image_")</f>
        <v>Image_BM_57.jpg</v>
      </c>
      <c r="C325" s="63" t="s">
        <v>4</v>
      </c>
      <c r="D325" s="22" t="s">
        <v>2973</v>
      </c>
      <c r="E325" s="23">
        <v>1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 cm="1">
        <f t="array" ref="R325">_xlfn.IFS(H325=1,1,K325=1,1,L325=1,1,M325=1,1,N325=1,1,P325=1,1,TRUE,0)</f>
        <v>0</v>
      </c>
      <c r="S325" s="64">
        <f>IF(AND(G325=1,R325=1),0,R325)</f>
        <v>0</v>
      </c>
      <c r="T325" s="24" t="s">
        <v>1815</v>
      </c>
      <c r="U325" s="49">
        <f>SUBSTITUTE(T325,".",",")*1</f>
        <v>7.5276486575603402E-2</v>
      </c>
      <c r="V325" s="54">
        <f>IF(U325&gt;=0.1, 1, 0)</f>
        <v>0</v>
      </c>
      <c r="W325" s="25">
        <f>IF(U325&gt;=0.2, 1, 0)</f>
        <v>0</v>
      </c>
      <c r="X325" s="25">
        <f>IF(U325&gt;=0.3, 1, 0)</f>
        <v>0</v>
      </c>
      <c r="Y325" s="25">
        <f>IF(U325&gt;=0.4, 1, 0)</f>
        <v>0</v>
      </c>
      <c r="Z325" s="25">
        <f>IF(U325&gt;=0.5, 1, 0)</f>
        <v>0</v>
      </c>
      <c r="AA325" s="25">
        <f>IF(U325&gt;=0.6, 1, 0)</f>
        <v>0</v>
      </c>
      <c r="AB325" s="25">
        <f>IF(U325&gt;=0.7, 1, 0)</f>
        <v>0</v>
      </c>
      <c r="AC325" s="25">
        <f>IF(U325&gt;=0.8, 1, 0)</f>
        <v>0</v>
      </c>
      <c r="AD325" s="55">
        <f>IF(U325&gt;=0.9, 1, 0)</f>
        <v>0</v>
      </c>
    </row>
    <row r="326" spans="1:30" ht="20" customHeight="1" x14ac:dyDescent="0.2">
      <c r="A326" s="20" t="s">
        <v>298</v>
      </c>
      <c r="B326" s="33" t="str">
        <f>SUBSTITUTE(A326,"/Users/timomiessen/Desktop/imagesdk/blackmen1/","Image_")</f>
        <v>Image_BM_58.jpg</v>
      </c>
      <c r="C326" s="63" t="s">
        <v>4</v>
      </c>
      <c r="D326" s="22" t="s">
        <v>2973</v>
      </c>
      <c r="E326" s="23">
        <v>1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 cm="1">
        <f t="array" ref="R326">_xlfn.IFS(H326=1,1,K326=1,1,L326=1,1,M326=1,1,N326=1,1,P326=1,1,TRUE,0)</f>
        <v>0</v>
      </c>
      <c r="S326" s="64">
        <f>IF(AND(G326=1,R326=1),0,R326)</f>
        <v>0</v>
      </c>
      <c r="T326" s="24" t="s">
        <v>1816</v>
      </c>
      <c r="U326" s="49">
        <f>SUBSTITUTE(T326,".",",")*1</f>
        <v>9.1977852862328194E-2</v>
      </c>
      <c r="V326" s="54">
        <f>IF(U326&gt;=0.1, 1, 0)</f>
        <v>0</v>
      </c>
      <c r="W326" s="25">
        <f>IF(U326&gt;=0.2, 1, 0)</f>
        <v>0</v>
      </c>
      <c r="X326" s="25">
        <f>IF(U326&gt;=0.3, 1, 0)</f>
        <v>0</v>
      </c>
      <c r="Y326" s="25">
        <f>IF(U326&gt;=0.4, 1, 0)</f>
        <v>0</v>
      </c>
      <c r="Z326" s="25">
        <f>IF(U326&gt;=0.5, 1, 0)</f>
        <v>0</v>
      </c>
      <c r="AA326" s="25">
        <f>IF(U326&gt;=0.6, 1, 0)</f>
        <v>0</v>
      </c>
      <c r="AB326" s="25">
        <f>IF(U326&gt;=0.7, 1, 0)</f>
        <v>0</v>
      </c>
      <c r="AC326" s="25">
        <f>IF(U326&gt;=0.8, 1, 0)</f>
        <v>0</v>
      </c>
      <c r="AD326" s="55">
        <f>IF(U326&gt;=0.9, 1, 0)</f>
        <v>0</v>
      </c>
    </row>
    <row r="327" spans="1:30" ht="20" customHeight="1" x14ac:dyDescent="0.2">
      <c r="A327" s="20" t="s">
        <v>299</v>
      </c>
      <c r="B327" s="33" t="str">
        <f>SUBSTITUTE(A327,"/Users/timomiessen/Desktop/imagesdk/blackmen1/","Image_")</f>
        <v>Image_BM_59.jpg</v>
      </c>
      <c r="C327" s="63" t="s">
        <v>4</v>
      </c>
      <c r="D327" s="22" t="s">
        <v>2973</v>
      </c>
      <c r="E327" s="23">
        <v>1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 cm="1">
        <f t="array" ref="R327">_xlfn.IFS(H327=1,1,K327=1,1,L327=1,1,M327=1,1,N327=1,1,P327=1,1,TRUE,0)</f>
        <v>0</v>
      </c>
      <c r="S327" s="64">
        <f>IF(AND(G327=1,R327=1),0,R327)</f>
        <v>0</v>
      </c>
      <c r="T327" s="24" t="s">
        <v>1817</v>
      </c>
      <c r="U327" s="49">
        <f>SUBSTITUTE(T327,".",",")*1</f>
        <v>1.8348721321672201E-2</v>
      </c>
      <c r="V327" s="54">
        <f>IF(U327&gt;=0.1, 1, 0)</f>
        <v>0</v>
      </c>
      <c r="W327" s="25">
        <f>IF(U327&gt;=0.2, 1, 0)</f>
        <v>0</v>
      </c>
      <c r="X327" s="25">
        <f>IF(U327&gt;=0.3, 1, 0)</f>
        <v>0</v>
      </c>
      <c r="Y327" s="25">
        <f>IF(U327&gt;=0.4, 1, 0)</f>
        <v>0</v>
      </c>
      <c r="Z327" s="25">
        <f>IF(U327&gt;=0.5, 1, 0)</f>
        <v>0</v>
      </c>
      <c r="AA327" s="25">
        <f>IF(U327&gt;=0.6, 1, 0)</f>
        <v>0</v>
      </c>
      <c r="AB327" s="25">
        <f>IF(U327&gt;=0.7, 1, 0)</f>
        <v>0</v>
      </c>
      <c r="AC327" s="25">
        <f>IF(U327&gt;=0.8, 1, 0)</f>
        <v>0</v>
      </c>
      <c r="AD327" s="55">
        <f>IF(U327&gt;=0.9, 1, 0)</f>
        <v>0</v>
      </c>
    </row>
    <row r="328" spans="1:30" ht="20" customHeight="1" x14ac:dyDescent="0.2">
      <c r="A328" s="20" t="s">
        <v>300</v>
      </c>
      <c r="B328" s="33" t="str">
        <f>SUBSTITUTE(A328,"/Users/timomiessen/Desktop/imagesdk/blackmen1/","Image_")</f>
        <v>Image_BM_6.jpg</v>
      </c>
      <c r="C328" s="63" t="s">
        <v>4</v>
      </c>
      <c r="D328" s="22" t="s">
        <v>2973</v>
      </c>
      <c r="E328" s="23">
        <v>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 cm="1">
        <f t="array" ref="R328">_xlfn.IFS(H328=1,1,K328=1,1,L328=1,1,M328=1,1,N328=1,1,P328=1,1,TRUE,0)</f>
        <v>0</v>
      </c>
      <c r="S328" s="64">
        <f>IF(AND(G328=1,R328=1),0,R328)</f>
        <v>0</v>
      </c>
      <c r="T328" s="24" t="s">
        <v>1818</v>
      </c>
      <c r="U328" s="49">
        <f>SUBSTITUTE(T328,".",",")*1</f>
        <v>6.2973559834062998E-2</v>
      </c>
      <c r="V328" s="54">
        <f>IF(U328&gt;=0.1, 1, 0)</f>
        <v>0</v>
      </c>
      <c r="W328" s="25">
        <f>IF(U328&gt;=0.2, 1, 0)</f>
        <v>0</v>
      </c>
      <c r="X328" s="25">
        <f>IF(U328&gt;=0.3, 1, 0)</f>
        <v>0</v>
      </c>
      <c r="Y328" s="25">
        <f>IF(U328&gt;=0.4, 1, 0)</f>
        <v>0</v>
      </c>
      <c r="Z328" s="25">
        <f>IF(U328&gt;=0.5, 1, 0)</f>
        <v>0</v>
      </c>
      <c r="AA328" s="25">
        <f>IF(U328&gt;=0.6, 1, 0)</f>
        <v>0</v>
      </c>
      <c r="AB328" s="25">
        <f>IF(U328&gt;=0.7, 1, 0)</f>
        <v>0</v>
      </c>
      <c r="AC328" s="25">
        <f>IF(U328&gt;=0.8, 1, 0)</f>
        <v>0</v>
      </c>
      <c r="AD328" s="55">
        <f>IF(U328&gt;=0.9, 1, 0)</f>
        <v>0</v>
      </c>
    </row>
    <row r="329" spans="1:30" ht="20" customHeight="1" x14ac:dyDescent="0.2">
      <c r="A329" s="20" t="s">
        <v>301</v>
      </c>
      <c r="B329" s="33" t="str">
        <f>SUBSTITUTE(A329,"/Users/timomiessen/Desktop/imagesdk/blackmen1/","Image_")</f>
        <v>Image_BM_60.jpg</v>
      </c>
      <c r="C329" s="63" t="s">
        <v>4</v>
      </c>
      <c r="D329" s="22" t="s">
        <v>2973</v>
      </c>
      <c r="E329" s="23">
        <v>1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 cm="1">
        <f t="array" ref="R329">_xlfn.IFS(H329=1,1,K329=1,1,L329=1,1,M329=1,1,N329=1,1,P329=1,1,TRUE,0)</f>
        <v>0</v>
      </c>
      <c r="S329" s="64">
        <f>IF(AND(G329=1,R329=1),0,R329)</f>
        <v>0</v>
      </c>
      <c r="T329" s="24" t="s">
        <v>1819</v>
      </c>
      <c r="U329" s="49">
        <f>SUBSTITUTE(T329,".",",")*1</f>
        <v>2.8650847263634201E-2</v>
      </c>
      <c r="V329" s="54">
        <f>IF(U329&gt;=0.1, 1, 0)</f>
        <v>0</v>
      </c>
      <c r="W329" s="25">
        <f>IF(U329&gt;=0.2, 1, 0)</f>
        <v>0</v>
      </c>
      <c r="X329" s="25">
        <f>IF(U329&gt;=0.3, 1, 0)</f>
        <v>0</v>
      </c>
      <c r="Y329" s="25">
        <f>IF(U329&gt;=0.4, 1, 0)</f>
        <v>0</v>
      </c>
      <c r="Z329" s="25">
        <f>IF(U329&gt;=0.5, 1, 0)</f>
        <v>0</v>
      </c>
      <c r="AA329" s="25">
        <f>IF(U329&gt;=0.6, 1, 0)</f>
        <v>0</v>
      </c>
      <c r="AB329" s="25">
        <f>IF(U329&gt;=0.7, 1, 0)</f>
        <v>0</v>
      </c>
      <c r="AC329" s="25">
        <f>IF(U329&gt;=0.8, 1, 0)</f>
        <v>0</v>
      </c>
      <c r="AD329" s="55">
        <f>IF(U329&gt;=0.9, 1, 0)</f>
        <v>0</v>
      </c>
    </row>
    <row r="330" spans="1:30" ht="20" customHeight="1" x14ac:dyDescent="0.2">
      <c r="A330" s="20" t="s">
        <v>302</v>
      </c>
      <c r="B330" s="33" t="str">
        <f>SUBSTITUTE(A330,"/Users/timomiessen/Desktop/imagesdk/blackmen1/","Image_")</f>
        <v>Image_BM_61.jpg</v>
      </c>
      <c r="C330" s="63" t="s">
        <v>4</v>
      </c>
      <c r="D330" s="22" t="s">
        <v>2973</v>
      </c>
      <c r="E330" s="23">
        <v>1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 cm="1">
        <f t="array" ref="R330">_xlfn.IFS(H330=1,1,K330=1,1,L330=1,1,M330=1,1,N330=1,1,P330=1,1,TRUE,0)</f>
        <v>0</v>
      </c>
      <c r="S330" s="64">
        <f>IF(AND(G330=1,R330=1),0,R330)</f>
        <v>0</v>
      </c>
      <c r="T330" s="24" t="s">
        <v>1820</v>
      </c>
      <c r="U330" s="49">
        <f>SUBSTITUTE(T330,".",",")*1</f>
        <v>1.9530199002474501E-2</v>
      </c>
      <c r="V330" s="54">
        <f>IF(U330&gt;=0.1, 1, 0)</f>
        <v>0</v>
      </c>
      <c r="W330" s="25">
        <f>IF(U330&gt;=0.2, 1, 0)</f>
        <v>0</v>
      </c>
      <c r="X330" s="25">
        <f>IF(U330&gt;=0.3, 1, 0)</f>
        <v>0</v>
      </c>
      <c r="Y330" s="25">
        <f>IF(U330&gt;=0.4, 1, 0)</f>
        <v>0</v>
      </c>
      <c r="Z330" s="25">
        <f>IF(U330&gt;=0.5, 1, 0)</f>
        <v>0</v>
      </c>
      <c r="AA330" s="25">
        <f>IF(U330&gt;=0.6, 1, 0)</f>
        <v>0</v>
      </c>
      <c r="AB330" s="25">
        <f>IF(U330&gt;=0.7, 1, 0)</f>
        <v>0</v>
      </c>
      <c r="AC330" s="25">
        <f>IF(U330&gt;=0.8, 1, 0)</f>
        <v>0</v>
      </c>
      <c r="AD330" s="55">
        <f>IF(U330&gt;=0.9, 1, 0)</f>
        <v>0</v>
      </c>
    </row>
    <row r="331" spans="1:30" ht="20" customHeight="1" x14ac:dyDescent="0.2">
      <c r="A331" s="20" t="s">
        <v>303</v>
      </c>
      <c r="B331" s="33" t="str">
        <f>SUBSTITUTE(A331,"/Users/timomiessen/Desktop/imagesdk/blackmen1/","Image_")</f>
        <v>Image_BM_62.jpg</v>
      </c>
      <c r="C331" s="63" t="s">
        <v>4</v>
      </c>
      <c r="D331" s="22" t="s">
        <v>2973</v>
      </c>
      <c r="E331" s="23">
        <v>1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 cm="1">
        <f t="array" ref="R331">_xlfn.IFS(H331=1,1,K331=1,1,L331=1,1,M331=1,1,N331=1,1,P331=1,1,TRUE,0)</f>
        <v>0</v>
      </c>
      <c r="S331" s="64">
        <f>IF(AND(G331=1,R331=1),0,R331)</f>
        <v>0</v>
      </c>
      <c r="T331" s="24" t="s">
        <v>1821</v>
      </c>
      <c r="U331" s="49">
        <f>SUBSTITUTE(T331,".",",")*1</f>
        <v>3.7531072273850399E-2</v>
      </c>
      <c r="V331" s="54">
        <f>IF(U331&gt;=0.1, 1, 0)</f>
        <v>0</v>
      </c>
      <c r="W331" s="25">
        <f>IF(U331&gt;=0.2, 1, 0)</f>
        <v>0</v>
      </c>
      <c r="X331" s="25">
        <f>IF(U331&gt;=0.3, 1, 0)</f>
        <v>0</v>
      </c>
      <c r="Y331" s="25">
        <f>IF(U331&gt;=0.4, 1, 0)</f>
        <v>0</v>
      </c>
      <c r="Z331" s="25">
        <f>IF(U331&gt;=0.5, 1, 0)</f>
        <v>0</v>
      </c>
      <c r="AA331" s="25">
        <f>IF(U331&gt;=0.6, 1, 0)</f>
        <v>0</v>
      </c>
      <c r="AB331" s="25">
        <f>IF(U331&gt;=0.7, 1, 0)</f>
        <v>0</v>
      </c>
      <c r="AC331" s="25">
        <f>IF(U331&gt;=0.8, 1, 0)</f>
        <v>0</v>
      </c>
      <c r="AD331" s="55">
        <f>IF(U331&gt;=0.9, 1, 0)</f>
        <v>0</v>
      </c>
    </row>
    <row r="332" spans="1:30" ht="20" customHeight="1" x14ac:dyDescent="0.2">
      <c r="A332" s="20" t="s">
        <v>304</v>
      </c>
      <c r="B332" s="33" t="str">
        <f>SUBSTITUTE(A332,"/Users/timomiessen/Desktop/imagesdk/blackmen1/","Image_")</f>
        <v>Image_BM_63.jpg</v>
      </c>
      <c r="C332" s="63" t="s">
        <v>4</v>
      </c>
      <c r="D332" s="22" t="s">
        <v>2973</v>
      </c>
      <c r="E332" s="23">
        <v>1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 cm="1">
        <f t="array" ref="R332">_xlfn.IFS(H332=1,1,K332=1,1,L332=1,1,M332=1,1,N332=1,1,P332=1,1,TRUE,0)</f>
        <v>0</v>
      </c>
      <c r="S332" s="64">
        <f>IF(AND(G332=1,R332=1),0,R332)</f>
        <v>0</v>
      </c>
      <c r="T332" s="24" t="s">
        <v>1822</v>
      </c>
      <c r="U332" s="49">
        <f>SUBSTITUTE(T332,".",",")*1</f>
        <v>0.250273987650871</v>
      </c>
      <c r="V332" s="54">
        <f>IF(U332&gt;=0.1, 1, 0)</f>
        <v>1</v>
      </c>
      <c r="W332" s="25">
        <f>IF(U332&gt;=0.2, 1, 0)</f>
        <v>1</v>
      </c>
      <c r="X332" s="25">
        <f>IF(U332&gt;=0.3, 1, 0)</f>
        <v>0</v>
      </c>
      <c r="Y332" s="25">
        <f>IF(U332&gt;=0.4, 1, 0)</f>
        <v>0</v>
      </c>
      <c r="Z332" s="25">
        <f>IF(U332&gt;=0.5, 1, 0)</f>
        <v>0</v>
      </c>
      <c r="AA332" s="25">
        <f>IF(U332&gt;=0.6, 1, 0)</f>
        <v>0</v>
      </c>
      <c r="AB332" s="25">
        <f>IF(U332&gt;=0.7, 1, 0)</f>
        <v>0</v>
      </c>
      <c r="AC332" s="25">
        <f>IF(U332&gt;=0.8, 1, 0)</f>
        <v>0</v>
      </c>
      <c r="AD332" s="55">
        <f>IF(U332&gt;=0.9, 1, 0)</f>
        <v>0</v>
      </c>
    </row>
    <row r="333" spans="1:30" ht="20" customHeight="1" x14ac:dyDescent="0.2">
      <c r="A333" s="20" t="s">
        <v>305</v>
      </c>
      <c r="B333" s="33" t="str">
        <f>SUBSTITUTE(A333,"/Users/timomiessen/Desktop/imagesdk/blackmen1/","Image_")</f>
        <v>Image_BM_64.jpg</v>
      </c>
      <c r="C333" s="63" t="s">
        <v>4</v>
      </c>
      <c r="D333" s="22" t="s">
        <v>2973</v>
      </c>
      <c r="E333" s="23">
        <v>1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 cm="1">
        <f t="array" ref="R333">_xlfn.IFS(H333=1,1,K333=1,1,L333=1,1,M333=1,1,N333=1,1,P333=1,1,TRUE,0)</f>
        <v>0</v>
      </c>
      <c r="S333" s="64">
        <f>IF(AND(G333=1,R333=1),0,R333)</f>
        <v>0</v>
      </c>
      <c r="T333" s="24" t="s">
        <v>1823</v>
      </c>
      <c r="U333" s="49">
        <f>SUBSTITUTE(T333,".",",")*1</f>
        <v>3.6788398399948997E-2</v>
      </c>
      <c r="V333" s="54">
        <f>IF(U333&gt;=0.1, 1, 0)</f>
        <v>0</v>
      </c>
      <c r="W333" s="25">
        <f>IF(U333&gt;=0.2, 1, 0)</f>
        <v>0</v>
      </c>
      <c r="X333" s="25">
        <f>IF(U333&gt;=0.3, 1, 0)</f>
        <v>0</v>
      </c>
      <c r="Y333" s="25">
        <f>IF(U333&gt;=0.4, 1, 0)</f>
        <v>0</v>
      </c>
      <c r="Z333" s="25">
        <f>IF(U333&gt;=0.5, 1, 0)</f>
        <v>0</v>
      </c>
      <c r="AA333" s="25">
        <f>IF(U333&gt;=0.6, 1, 0)</f>
        <v>0</v>
      </c>
      <c r="AB333" s="25">
        <f>IF(U333&gt;=0.7, 1, 0)</f>
        <v>0</v>
      </c>
      <c r="AC333" s="25">
        <f>IF(U333&gt;=0.8, 1, 0)</f>
        <v>0</v>
      </c>
      <c r="AD333" s="55">
        <f>IF(U333&gt;=0.9, 1, 0)</f>
        <v>0</v>
      </c>
    </row>
    <row r="334" spans="1:30" ht="20" customHeight="1" x14ac:dyDescent="0.2">
      <c r="A334" s="20" t="s">
        <v>306</v>
      </c>
      <c r="B334" s="33" t="str">
        <f>SUBSTITUTE(A334,"/Users/timomiessen/Desktop/imagesdk/blackmen1/","Image_")</f>
        <v>Image_BM_65.jpg</v>
      </c>
      <c r="C334" s="63" t="s">
        <v>4</v>
      </c>
      <c r="D334" s="22" t="s">
        <v>2973</v>
      </c>
      <c r="E334" s="23">
        <v>1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 cm="1">
        <f t="array" ref="R334">_xlfn.IFS(H334=1,1,K334=1,1,L334=1,1,M334=1,1,N334=1,1,P334=1,1,TRUE,0)</f>
        <v>0</v>
      </c>
      <c r="S334" s="64">
        <f>IF(AND(G334=1,R334=1),0,R334)</f>
        <v>0</v>
      </c>
      <c r="T334" s="24" t="s">
        <v>1824</v>
      </c>
      <c r="U334" s="49">
        <f>SUBSTITUTE(T334,".",",")*1</f>
        <v>1.1105685960501399E-2</v>
      </c>
      <c r="V334" s="54">
        <f>IF(U334&gt;=0.1, 1, 0)</f>
        <v>0</v>
      </c>
      <c r="W334" s="25">
        <f>IF(U334&gt;=0.2, 1, 0)</f>
        <v>0</v>
      </c>
      <c r="X334" s="25">
        <f>IF(U334&gt;=0.3, 1, 0)</f>
        <v>0</v>
      </c>
      <c r="Y334" s="25">
        <f>IF(U334&gt;=0.4, 1, 0)</f>
        <v>0</v>
      </c>
      <c r="Z334" s="25">
        <f>IF(U334&gt;=0.5, 1, 0)</f>
        <v>0</v>
      </c>
      <c r="AA334" s="25">
        <f>IF(U334&gt;=0.6, 1, 0)</f>
        <v>0</v>
      </c>
      <c r="AB334" s="25">
        <f>IF(U334&gt;=0.7, 1, 0)</f>
        <v>0</v>
      </c>
      <c r="AC334" s="25">
        <f>IF(U334&gt;=0.8, 1, 0)</f>
        <v>0</v>
      </c>
      <c r="AD334" s="55">
        <f>IF(U334&gt;=0.9, 1, 0)</f>
        <v>0</v>
      </c>
    </row>
    <row r="335" spans="1:30" ht="20" customHeight="1" x14ac:dyDescent="0.2">
      <c r="A335" s="20" t="s">
        <v>307</v>
      </c>
      <c r="B335" s="33" t="str">
        <f>SUBSTITUTE(A335,"/Users/timomiessen/Desktop/imagesdk/blackmen1/","Image_")</f>
        <v>Image_BM_66.jpg</v>
      </c>
      <c r="C335" s="63" t="s">
        <v>4</v>
      </c>
      <c r="D335" s="22" t="s">
        <v>2973</v>
      </c>
      <c r="E335" s="23">
        <v>1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 cm="1">
        <f t="array" ref="R335">_xlfn.IFS(H335=1,1,K335=1,1,L335=1,1,M335=1,1,N335=1,1,P335=1,1,TRUE,0)</f>
        <v>0</v>
      </c>
      <c r="S335" s="64">
        <f>IF(AND(G335=1,R335=1),0,R335)</f>
        <v>0</v>
      </c>
      <c r="T335" s="24" t="s">
        <v>1825</v>
      </c>
      <c r="U335" s="49">
        <f>SUBSTITUTE(T335,".",",")*1</f>
        <v>1.7683826386928499E-2</v>
      </c>
      <c r="V335" s="54">
        <f>IF(U335&gt;=0.1, 1, 0)</f>
        <v>0</v>
      </c>
      <c r="W335" s="25">
        <f>IF(U335&gt;=0.2, 1, 0)</f>
        <v>0</v>
      </c>
      <c r="X335" s="25">
        <f>IF(U335&gt;=0.3, 1, 0)</f>
        <v>0</v>
      </c>
      <c r="Y335" s="25">
        <f>IF(U335&gt;=0.4, 1, 0)</f>
        <v>0</v>
      </c>
      <c r="Z335" s="25">
        <f>IF(U335&gt;=0.5, 1, 0)</f>
        <v>0</v>
      </c>
      <c r="AA335" s="25">
        <f>IF(U335&gt;=0.6, 1, 0)</f>
        <v>0</v>
      </c>
      <c r="AB335" s="25">
        <f>IF(U335&gt;=0.7, 1, 0)</f>
        <v>0</v>
      </c>
      <c r="AC335" s="25">
        <f>IF(U335&gt;=0.8, 1, 0)</f>
        <v>0</v>
      </c>
      <c r="AD335" s="55">
        <f>IF(U335&gt;=0.9, 1, 0)</f>
        <v>0</v>
      </c>
    </row>
    <row r="336" spans="1:30" ht="20" customHeight="1" x14ac:dyDescent="0.2">
      <c r="A336" s="20" t="s">
        <v>308</v>
      </c>
      <c r="B336" s="33" t="str">
        <f>SUBSTITUTE(A336,"/Users/timomiessen/Desktop/imagesdk/blackmen1/","Image_")</f>
        <v>Image_BM_67.jpg</v>
      </c>
      <c r="C336" s="63" t="s">
        <v>4</v>
      </c>
      <c r="D336" s="22" t="s">
        <v>2973</v>
      </c>
      <c r="E336" s="23">
        <v>1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 cm="1">
        <f t="array" ref="R336">_xlfn.IFS(H336=1,1,K336=1,1,L336=1,1,M336=1,1,N336=1,1,P336=1,1,TRUE,0)</f>
        <v>0</v>
      </c>
      <c r="S336" s="64">
        <f>IF(AND(G336=1,R336=1),0,R336)</f>
        <v>0</v>
      </c>
      <c r="T336" s="24" t="s">
        <v>1826</v>
      </c>
      <c r="U336" s="49">
        <f>SUBSTITUTE(T336,".",",")*1</f>
        <v>1.9641798920929401E-2</v>
      </c>
      <c r="V336" s="54">
        <f>IF(U336&gt;=0.1, 1, 0)</f>
        <v>0</v>
      </c>
      <c r="W336" s="25">
        <f>IF(U336&gt;=0.2, 1, 0)</f>
        <v>0</v>
      </c>
      <c r="X336" s="25">
        <f>IF(U336&gt;=0.3, 1, 0)</f>
        <v>0</v>
      </c>
      <c r="Y336" s="25">
        <f>IF(U336&gt;=0.4, 1, 0)</f>
        <v>0</v>
      </c>
      <c r="Z336" s="25">
        <f>IF(U336&gt;=0.5, 1, 0)</f>
        <v>0</v>
      </c>
      <c r="AA336" s="25">
        <f>IF(U336&gt;=0.6, 1, 0)</f>
        <v>0</v>
      </c>
      <c r="AB336" s="25">
        <f>IF(U336&gt;=0.7, 1, 0)</f>
        <v>0</v>
      </c>
      <c r="AC336" s="25">
        <f>IF(U336&gt;=0.8, 1, 0)</f>
        <v>0</v>
      </c>
      <c r="AD336" s="55">
        <f>IF(U336&gt;=0.9, 1, 0)</f>
        <v>0</v>
      </c>
    </row>
    <row r="337" spans="1:30" ht="20" customHeight="1" x14ac:dyDescent="0.2">
      <c r="A337" s="20" t="s">
        <v>309</v>
      </c>
      <c r="B337" s="33" t="str">
        <f>SUBSTITUTE(A337,"/Users/timomiessen/Desktop/imagesdk/blackmen1/","Image_")</f>
        <v>Image_BM_68.jpg</v>
      </c>
      <c r="C337" s="63" t="s">
        <v>4</v>
      </c>
      <c r="D337" s="22" t="s">
        <v>2973</v>
      </c>
      <c r="E337" s="23">
        <v>1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 cm="1">
        <f t="array" ref="R337">_xlfn.IFS(H337=1,1,K337=1,1,L337=1,1,M337=1,1,N337=1,1,P337=1,1,TRUE,0)</f>
        <v>0</v>
      </c>
      <c r="S337" s="64">
        <f>IF(AND(G337=1,R337=1),0,R337)</f>
        <v>0</v>
      </c>
      <c r="T337" s="24" t="s">
        <v>1827</v>
      </c>
      <c r="U337" s="49">
        <f>SUBSTITUTE(T337,".",",")*1</f>
        <v>1.16890228819102E-2</v>
      </c>
      <c r="V337" s="54">
        <f>IF(U337&gt;=0.1, 1, 0)</f>
        <v>0</v>
      </c>
      <c r="W337" s="25">
        <f>IF(U337&gt;=0.2, 1, 0)</f>
        <v>0</v>
      </c>
      <c r="X337" s="25">
        <f>IF(U337&gt;=0.3, 1, 0)</f>
        <v>0</v>
      </c>
      <c r="Y337" s="25">
        <f>IF(U337&gt;=0.4, 1, 0)</f>
        <v>0</v>
      </c>
      <c r="Z337" s="25">
        <f>IF(U337&gt;=0.5, 1, 0)</f>
        <v>0</v>
      </c>
      <c r="AA337" s="25">
        <f>IF(U337&gt;=0.6, 1, 0)</f>
        <v>0</v>
      </c>
      <c r="AB337" s="25">
        <f>IF(U337&gt;=0.7, 1, 0)</f>
        <v>0</v>
      </c>
      <c r="AC337" s="25">
        <f>IF(U337&gt;=0.8, 1, 0)</f>
        <v>0</v>
      </c>
      <c r="AD337" s="55">
        <f>IF(U337&gt;=0.9, 1, 0)</f>
        <v>0</v>
      </c>
    </row>
    <row r="338" spans="1:30" ht="20" customHeight="1" x14ac:dyDescent="0.2">
      <c r="A338" s="20" t="s">
        <v>310</v>
      </c>
      <c r="B338" s="33" t="str">
        <f>SUBSTITUTE(A338,"/Users/timomiessen/Desktop/imagesdk/blackmen1/","Image_")</f>
        <v>Image_BM_69.jpg</v>
      </c>
      <c r="C338" s="63" t="s">
        <v>4</v>
      </c>
      <c r="D338" s="22" t="s">
        <v>2973</v>
      </c>
      <c r="E338" s="23">
        <v>1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 cm="1">
        <f t="array" ref="R338">_xlfn.IFS(H338=1,1,K338=1,1,L338=1,1,M338=1,1,N338=1,1,P338=1,1,TRUE,0)</f>
        <v>0</v>
      </c>
      <c r="S338" s="64">
        <f>IF(AND(G338=1,R338=1),0,R338)</f>
        <v>0</v>
      </c>
      <c r="T338" s="24" t="s">
        <v>1828</v>
      </c>
      <c r="U338" s="49">
        <f>SUBSTITUTE(T338,".",",")*1</f>
        <v>8.9165633544325794E-3</v>
      </c>
      <c r="V338" s="54">
        <f>IF(U338&gt;=0.1, 1, 0)</f>
        <v>0</v>
      </c>
      <c r="W338" s="25">
        <f>IF(U338&gt;=0.2, 1, 0)</f>
        <v>0</v>
      </c>
      <c r="X338" s="25">
        <f>IF(U338&gt;=0.3, 1, 0)</f>
        <v>0</v>
      </c>
      <c r="Y338" s="25">
        <f>IF(U338&gt;=0.4, 1, 0)</f>
        <v>0</v>
      </c>
      <c r="Z338" s="25">
        <f>IF(U338&gt;=0.5, 1, 0)</f>
        <v>0</v>
      </c>
      <c r="AA338" s="25">
        <f>IF(U338&gt;=0.6, 1, 0)</f>
        <v>0</v>
      </c>
      <c r="AB338" s="25">
        <f>IF(U338&gt;=0.7, 1, 0)</f>
        <v>0</v>
      </c>
      <c r="AC338" s="25">
        <f>IF(U338&gt;=0.8, 1, 0)</f>
        <v>0</v>
      </c>
      <c r="AD338" s="55">
        <f>IF(U338&gt;=0.9, 1, 0)</f>
        <v>0</v>
      </c>
    </row>
    <row r="339" spans="1:30" ht="20" customHeight="1" x14ac:dyDescent="0.2">
      <c r="A339" s="20" t="s">
        <v>311</v>
      </c>
      <c r="B339" s="33" t="str">
        <f>SUBSTITUTE(A339,"/Users/timomiessen/Desktop/imagesdk/blackmen1/","Image_")</f>
        <v>Image_BM_7.jpg</v>
      </c>
      <c r="C339" s="63" t="s">
        <v>4</v>
      </c>
      <c r="D339" s="22" t="s">
        <v>2973</v>
      </c>
      <c r="E339" s="23">
        <v>1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 cm="1">
        <f t="array" ref="R339">_xlfn.IFS(H339=1,1,K339=1,1,L339=1,1,M339=1,1,N339=1,1,P339=1,1,TRUE,0)</f>
        <v>0</v>
      </c>
      <c r="S339" s="64">
        <f>IF(AND(G339=1,R339=1),0,R339)</f>
        <v>0</v>
      </c>
      <c r="T339" s="24" t="s">
        <v>1829</v>
      </c>
      <c r="U339" s="49">
        <f>SUBSTITUTE(T339,".",",")*1</f>
        <v>5.9035087004303897E-2</v>
      </c>
      <c r="V339" s="54">
        <f>IF(U339&gt;=0.1, 1, 0)</f>
        <v>0</v>
      </c>
      <c r="W339" s="25">
        <f>IF(U339&gt;=0.2, 1, 0)</f>
        <v>0</v>
      </c>
      <c r="X339" s="25">
        <f>IF(U339&gt;=0.3, 1, 0)</f>
        <v>0</v>
      </c>
      <c r="Y339" s="25">
        <f>IF(U339&gt;=0.4, 1, 0)</f>
        <v>0</v>
      </c>
      <c r="Z339" s="25">
        <f>IF(U339&gt;=0.5, 1, 0)</f>
        <v>0</v>
      </c>
      <c r="AA339" s="25">
        <f>IF(U339&gt;=0.6, 1, 0)</f>
        <v>0</v>
      </c>
      <c r="AB339" s="25">
        <f>IF(U339&gt;=0.7, 1, 0)</f>
        <v>0</v>
      </c>
      <c r="AC339" s="25">
        <f>IF(U339&gt;=0.8, 1, 0)</f>
        <v>0</v>
      </c>
      <c r="AD339" s="55">
        <f>IF(U339&gt;=0.9, 1, 0)</f>
        <v>0</v>
      </c>
    </row>
    <row r="340" spans="1:30" ht="20" customHeight="1" x14ac:dyDescent="0.2">
      <c r="A340" s="20" t="s">
        <v>312</v>
      </c>
      <c r="B340" s="33" t="str">
        <f>SUBSTITUTE(A340,"/Users/timomiessen/Desktop/imagesdk/blackmen1/","Image_")</f>
        <v>Image_BM_70.jpg</v>
      </c>
      <c r="C340" s="63" t="s">
        <v>4</v>
      </c>
      <c r="D340" s="22" t="s">
        <v>2973</v>
      </c>
      <c r="E340" s="23">
        <v>1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 cm="1">
        <f t="array" ref="R340">_xlfn.IFS(H340=1,1,K340=1,1,L340=1,1,M340=1,1,N340=1,1,P340=1,1,TRUE,0)</f>
        <v>0</v>
      </c>
      <c r="S340" s="64">
        <f>IF(AND(G340=1,R340=1),0,R340)</f>
        <v>0</v>
      </c>
      <c r="T340" s="24" t="s">
        <v>1830</v>
      </c>
      <c r="U340" s="49">
        <f>SUBSTITUTE(T340,".",",")*1</f>
        <v>8.87157814577221E-3</v>
      </c>
      <c r="V340" s="54">
        <f>IF(U340&gt;=0.1, 1, 0)</f>
        <v>0</v>
      </c>
      <c r="W340" s="25">
        <f>IF(U340&gt;=0.2, 1, 0)</f>
        <v>0</v>
      </c>
      <c r="X340" s="25">
        <f>IF(U340&gt;=0.3, 1, 0)</f>
        <v>0</v>
      </c>
      <c r="Y340" s="25">
        <f>IF(U340&gt;=0.4, 1, 0)</f>
        <v>0</v>
      </c>
      <c r="Z340" s="25">
        <f>IF(U340&gt;=0.5, 1, 0)</f>
        <v>0</v>
      </c>
      <c r="AA340" s="25">
        <f>IF(U340&gt;=0.6, 1, 0)</f>
        <v>0</v>
      </c>
      <c r="AB340" s="25">
        <f>IF(U340&gt;=0.7, 1, 0)</f>
        <v>0</v>
      </c>
      <c r="AC340" s="25">
        <f>IF(U340&gt;=0.8, 1, 0)</f>
        <v>0</v>
      </c>
      <c r="AD340" s="55">
        <f>IF(U340&gt;=0.9, 1, 0)</f>
        <v>0</v>
      </c>
    </row>
    <row r="341" spans="1:30" ht="20" customHeight="1" x14ac:dyDescent="0.2">
      <c r="A341" s="20" t="s">
        <v>313</v>
      </c>
      <c r="B341" s="33" t="str">
        <f>SUBSTITUTE(A341,"/Users/timomiessen/Desktop/imagesdk/blackmen1/","Image_")</f>
        <v>Image_BM_71.jpg</v>
      </c>
      <c r="C341" s="63" t="s">
        <v>4</v>
      </c>
      <c r="D341" s="22" t="s">
        <v>2973</v>
      </c>
      <c r="E341" s="23">
        <v>1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3">
        <v>0</v>
      </c>
      <c r="Q341" s="23">
        <v>0</v>
      </c>
      <c r="R341" s="23" cm="1">
        <f t="array" ref="R341">_xlfn.IFS(H341=1,1,K341=1,1,L341=1,1,M341=1,1,N341=1,1,P341=1,1,TRUE,0)</f>
        <v>0</v>
      </c>
      <c r="S341" s="64">
        <f>IF(AND(G341=1,R341=1),0,R341)</f>
        <v>0</v>
      </c>
      <c r="T341" s="24" t="s">
        <v>1831</v>
      </c>
      <c r="U341" s="49">
        <f>SUBSTITUTE(T341,".",",")*1</f>
        <v>1.07461442239582E-2</v>
      </c>
      <c r="V341" s="54">
        <f>IF(U341&gt;=0.1, 1, 0)</f>
        <v>0</v>
      </c>
      <c r="W341" s="25">
        <f>IF(U341&gt;=0.2, 1, 0)</f>
        <v>0</v>
      </c>
      <c r="X341" s="25">
        <f>IF(U341&gt;=0.3, 1, 0)</f>
        <v>0</v>
      </c>
      <c r="Y341" s="25">
        <f>IF(U341&gt;=0.4, 1, 0)</f>
        <v>0</v>
      </c>
      <c r="Z341" s="25">
        <f>IF(U341&gt;=0.5, 1, 0)</f>
        <v>0</v>
      </c>
      <c r="AA341" s="25">
        <f>IF(U341&gt;=0.6, 1, 0)</f>
        <v>0</v>
      </c>
      <c r="AB341" s="25">
        <f>IF(U341&gt;=0.7, 1, 0)</f>
        <v>0</v>
      </c>
      <c r="AC341" s="25">
        <f>IF(U341&gt;=0.8, 1, 0)</f>
        <v>0</v>
      </c>
      <c r="AD341" s="55">
        <f>IF(U341&gt;=0.9, 1, 0)</f>
        <v>0</v>
      </c>
    </row>
    <row r="342" spans="1:30" ht="20" customHeight="1" x14ac:dyDescent="0.2">
      <c r="A342" s="20" t="s">
        <v>314</v>
      </c>
      <c r="B342" s="33" t="str">
        <f>SUBSTITUTE(A342,"/Users/timomiessen/Desktop/imagesdk/blackmen1/","Image_")</f>
        <v>Image_BM_72.jpg</v>
      </c>
      <c r="C342" s="63" t="s">
        <v>4</v>
      </c>
      <c r="D342" s="22" t="s">
        <v>2973</v>
      </c>
      <c r="E342" s="23">
        <v>1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3">
        <v>0</v>
      </c>
      <c r="P342" s="23">
        <v>0</v>
      </c>
      <c r="Q342" s="23">
        <v>0</v>
      </c>
      <c r="R342" s="23" cm="1">
        <f t="array" ref="R342">_xlfn.IFS(H342=1,1,K342=1,1,L342=1,1,M342=1,1,N342=1,1,P342=1,1,TRUE,0)</f>
        <v>0</v>
      </c>
      <c r="S342" s="64">
        <f>IF(AND(G342=1,R342=1),0,R342)</f>
        <v>0</v>
      </c>
      <c r="T342" s="24" t="s">
        <v>1832</v>
      </c>
      <c r="U342" s="49">
        <f>SUBSTITUTE(T342,".",",")*1</f>
        <v>4.0718742646276902E-2</v>
      </c>
      <c r="V342" s="54">
        <f>IF(U342&gt;=0.1, 1, 0)</f>
        <v>0</v>
      </c>
      <c r="W342" s="25">
        <f>IF(U342&gt;=0.2, 1, 0)</f>
        <v>0</v>
      </c>
      <c r="X342" s="25">
        <f>IF(U342&gt;=0.3, 1, 0)</f>
        <v>0</v>
      </c>
      <c r="Y342" s="25">
        <f>IF(U342&gt;=0.4, 1, 0)</f>
        <v>0</v>
      </c>
      <c r="Z342" s="25">
        <f>IF(U342&gt;=0.5, 1, 0)</f>
        <v>0</v>
      </c>
      <c r="AA342" s="25">
        <f>IF(U342&gt;=0.6, 1, 0)</f>
        <v>0</v>
      </c>
      <c r="AB342" s="25">
        <f>IF(U342&gt;=0.7, 1, 0)</f>
        <v>0</v>
      </c>
      <c r="AC342" s="25">
        <f>IF(U342&gt;=0.8, 1, 0)</f>
        <v>0</v>
      </c>
      <c r="AD342" s="55">
        <f>IF(U342&gt;=0.9, 1, 0)</f>
        <v>0</v>
      </c>
    </row>
    <row r="343" spans="1:30" ht="20" customHeight="1" x14ac:dyDescent="0.2">
      <c r="A343" s="20" t="s">
        <v>315</v>
      </c>
      <c r="B343" s="33" t="str">
        <f>SUBSTITUTE(A343,"/Users/timomiessen/Desktop/imagesdk/blackmen1/","Image_")</f>
        <v>Image_BM_73.jpg</v>
      </c>
      <c r="C343" s="63" t="s">
        <v>4</v>
      </c>
      <c r="D343" s="22" t="s">
        <v>2973</v>
      </c>
      <c r="E343" s="23">
        <v>1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>
        <v>0</v>
      </c>
      <c r="M343" s="23">
        <v>0</v>
      </c>
      <c r="N343" s="23">
        <v>0</v>
      </c>
      <c r="O343" s="23">
        <v>0</v>
      </c>
      <c r="P343" s="23">
        <v>0</v>
      </c>
      <c r="Q343" s="23">
        <v>0</v>
      </c>
      <c r="R343" s="23" cm="1">
        <f t="array" ref="R343">_xlfn.IFS(H343=1,1,K343=1,1,L343=1,1,M343=1,1,N343=1,1,P343=1,1,TRUE,0)</f>
        <v>0</v>
      </c>
      <c r="S343" s="64">
        <f>IF(AND(G343=1,R343=1),0,R343)</f>
        <v>0</v>
      </c>
      <c r="T343" s="24" t="s">
        <v>1833</v>
      </c>
      <c r="U343" s="49">
        <f>SUBSTITUTE(T343,".",",")*1</f>
        <v>3.7687314674258197E-2</v>
      </c>
      <c r="V343" s="54">
        <f>IF(U343&gt;=0.1, 1, 0)</f>
        <v>0</v>
      </c>
      <c r="W343" s="25">
        <f>IF(U343&gt;=0.2, 1, 0)</f>
        <v>0</v>
      </c>
      <c r="X343" s="25">
        <f>IF(U343&gt;=0.3, 1, 0)</f>
        <v>0</v>
      </c>
      <c r="Y343" s="25">
        <f>IF(U343&gt;=0.4, 1, 0)</f>
        <v>0</v>
      </c>
      <c r="Z343" s="25">
        <f>IF(U343&gt;=0.5, 1, 0)</f>
        <v>0</v>
      </c>
      <c r="AA343" s="25">
        <f>IF(U343&gt;=0.6, 1, 0)</f>
        <v>0</v>
      </c>
      <c r="AB343" s="25">
        <f>IF(U343&gt;=0.7, 1, 0)</f>
        <v>0</v>
      </c>
      <c r="AC343" s="25">
        <f>IF(U343&gt;=0.8, 1, 0)</f>
        <v>0</v>
      </c>
      <c r="AD343" s="55">
        <f>IF(U343&gt;=0.9, 1, 0)</f>
        <v>0</v>
      </c>
    </row>
    <row r="344" spans="1:30" ht="20" customHeight="1" x14ac:dyDescent="0.2">
      <c r="A344" s="20" t="s">
        <v>316</v>
      </c>
      <c r="B344" s="33" t="str">
        <f>SUBSTITUTE(A344,"/Users/timomiessen/Desktop/imagesdk/blackmen1/","Image_")</f>
        <v>Image_BM_74.jpg</v>
      </c>
      <c r="C344" s="63" t="s">
        <v>4</v>
      </c>
      <c r="D344" s="22" t="s">
        <v>2973</v>
      </c>
      <c r="E344" s="23">
        <v>1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3" cm="1">
        <f t="array" ref="R344">_xlfn.IFS(H344=1,1,K344=1,1,L344=1,1,M344=1,1,N344=1,1,P344=1,1,TRUE,0)</f>
        <v>0</v>
      </c>
      <c r="S344" s="64">
        <f>IF(AND(G344=1,R344=1),0,R344)</f>
        <v>0</v>
      </c>
      <c r="T344" s="24" t="s">
        <v>1834</v>
      </c>
      <c r="U344" s="49">
        <f>SUBSTITUTE(T344,".",",")*1</f>
        <v>3.55847047176212E-2</v>
      </c>
      <c r="V344" s="54">
        <f>IF(U344&gt;=0.1, 1, 0)</f>
        <v>0</v>
      </c>
      <c r="W344" s="25">
        <f>IF(U344&gt;=0.2, 1, 0)</f>
        <v>0</v>
      </c>
      <c r="X344" s="25">
        <f>IF(U344&gt;=0.3, 1, 0)</f>
        <v>0</v>
      </c>
      <c r="Y344" s="25">
        <f>IF(U344&gt;=0.4, 1, 0)</f>
        <v>0</v>
      </c>
      <c r="Z344" s="25">
        <f>IF(U344&gt;=0.5, 1, 0)</f>
        <v>0</v>
      </c>
      <c r="AA344" s="25">
        <f>IF(U344&gt;=0.6, 1, 0)</f>
        <v>0</v>
      </c>
      <c r="AB344" s="25">
        <f>IF(U344&gt;=0.7, 1, 0)</f>
        <v>0</v>
      </c>
      <c r="AC344" s="25">
        <f>IF(U344&gt;=0.8, 1, 0)</f>
        <v>0</v>
      </c>
      <c r="AD344" s="55">
        <f>IF(U344&gt;=0.9, 1, 0)</f>
        <v>0</v>
      </c>
    </row>
    <row r="345" spans="1:30" ht="20" customHeight="1" x14ac:dyDescent="0.2">
      <c r="A345" s="20" t="s">
        <v>317</v>
      </c>
      <c r="B345" s="33" t="str">
        <f>SUBSTITUTE(A345,"/Users/timomiessen/Desktop/imagesdk/blackmen1/","Image_")</f>
        <v>Image_BM_75.jpg</v>
      </c>
      <c r="C345" s="63" t="s">
        <v>4</v>
      </c>
      <c r="D345" s="22" t="s">
        <v>2973</v>
      </c>
      <c r="E345" s="23">
        <v>1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0</v>
      </c>
      <c r="Q345" s="23">
        <v>0</v>
      </c>
      <c r="R345" s="23" cm="1">
        <f t="array" ref="R345">_xlfn.IFS(H345=1,1,K345=1,1,L345=1,1,M345=1,1,N345=1,1,P345=1,1,TRUE,0)</f>
        <v>0</v>
      </c>
      <c r="S345" s="64">
        <f>IF(AND(G345=1,R345=1),0,R345)</f>
        <v>0</v>
      </c>
      <c r="T345" s="24" t="s">
        <v>1835</v>
      </c>
      <c r="U345" s="49">
        <f>SUBSTITUTE(T345,".",",")*1</f>
        <v>6.2635403592139396E-3</v>
      </c>
      <c r="V345" s="54">
        <f>IF(U345&gt;=0.1, 1, 0)</f>
        <v>0</v>
      </c>
      <c r="W345" s="25">
        <f>IF(U345&gt;=0.2, 1, 0)</f>
        <v>0</v>
      </c>
      <c r="X345" s="25">
        <f>IF(U345&gt;=0.3, 1, 0)</f>
        <v>0</v>
      </c>
      <c r="Y345" s="25">
        <f>IF(U345&gt;=0.4, 1, 0)</f>
        <v>0</v>
      </c>
      <c r="Z345" s="25">
        <f>IF(U345&gt;=0.5, 1, 0)</f>
        <v>0</v>
      </c>
      <c r="AA345" s="25">
        <f>IF(U345&gt;=0.6, 1, 0)</f>
        <v>0</v>
      </c>
      <c r="AB345" s="25">
        <f>IF(U345&gt;=0.7, 1, 0)</f>
        <v>0</v>
      </c>
      <c r="AC345" s="25">
        <f>IF(U345&gt;=0.8, 1, 0)</f>
        <v>0</v>
      </c>
      <c r="AD345" s="55">
        <f>IF(U345&gt;=0.9, 1, 0)</f>
        <v>0</v>
      </c>
    </row>
    <row r="346" spans="1:30" ht="20" customHeight="1" x14ac:dyDescent="0.2">
      <c r="A346" s="20" t="s">
        <v>318</v>
      </c>
      <c r="B346" s="33" t="str">
        <f>SUBSTITUTE(A346,"/Users/timomiessen/Desktop/imagesdk/blackmen1/","Image_")</f>
        <v>Image_BM_76.jpg</v>
      </c>
      <c r="C346" s="63" t="s">
        <v>4</v>
      </c>
      <c r="D346" s="22" t="s">
        <v>2973</v>
      </c>
      <c r="E346" s="23">
        <v>1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 cm="1">
        <f t="array" ref="R346">_xlfn.IFS(H346=1,1,K346=1,1,L346=1,1,M346=1,1,N346=1,1,P346=1,1,TRUE,0)</f>
        <v>0</v>
      </c>
      <c r="S346" s="64">
        <f>IF(AND(G346=1,R346=1),0,R346)</f>
        <v>0</v>
      </c>
      <c r="T346" s="24" t="s">
        <v>1836</v>
      </c>
      <c r="U346" s="49">
        <f>SUBSTITUTE(T346,".",",")*1</f>
        <v>4.6933414414524997E-2</v>
      </c>
      <c r="V346" s="54">
        <f>IF(U346&gt;=0.1, 1, 0)</f>
        <v>0</v>
      </c>
      <c r="W346" s="25">
        <f>IF(U346&gt;=0.2, 1, 0)</f>
        <v>0</v>
      </c>
      <c r="X346" s="25">
        <f>IF(U346&gt;=0.3, 1, 0)</f>
        <v>0</v>
      </c>
      <c r="Y346" s="25">
        <f>IF(U346&gt;=0.4, 1, 0)</f>
        <v>0</v>
      </c>
      <c r="Z346" s="25">
        <f>IF(U346&gt;=0.5, 1, 0)</f>
        <v>0</v>
      </c>
      <c r="AA346" s="25">
        <f>IF(U346&gt;=0.6, 1, 0)</f>
        <v>0</v>
      </c>
      <c r="AB346" s="25">
        <f>IF(U346&gt;=0.7, 1, 0)</f>
        <v>0</v>
      </c>
      <c r="AC346" s="25">
        <f>IF(U346&gt;=0.8, 1, 0)</f>
        <v>0</v>
      </c>
      <c r="AD346" s="55">
        <f>IF(U346&gt;=0.9, 1, 0)</f>
        <v>0</v>
      </c>
    </row>
    <row r="347" spans="1:30" ht="20" customHeight="1" x14ac:dyDescent="0.2">
      <c r="A347" s="20" t="s">
        <v>319</v>
      </c>
      <c r="B347" s="33" t="str">
        <f>SUBSTITUTE(A347,"/Users/timomiessen/Desktop/imagesdk/blackmen1/","Image_")</f>
        <v>Image_BM_77.jpg</v>
      </c>
      <c r="C347" s="63" t="s">
        <v>4</v>
      </c>
      <c r="D347" s="22" t="s">
        <v>2973</v>
      </c>
      <c r="E347" s="23">
        <v>1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0</v>
      </c>
      <c r="R347" s="23" cm="1">
        <f t="array" ref="R347">_xlfn.IFS(H347=1,1,K347=1,1,L347=1,1,M347=1,1,N347=1,1,P347=1,1,TRUE,0)</f>
        <v>0</v>
      </c>
      <c r="S347" s="64">
        <f>IF(AND(G347=1,R347=1),0,R347)</f>
        <v>0</v>
      </c>
      <c r="T347" s="24" t="s">
        <v>1837</v>
      </c>
      <c r="U347" s="49">
        <f>SUBSTITUTE(T347,".",",")*1</f>
        <v>1.1682892916724001E-2</v>
      </c>
      <c r="V347" s="54">
        <f>IF(U347&gt;=0.1, 1, 0)</f>
        <v>0</v>
      </c>
      <c r="W347" s="25">
        <f>IF(U347&gt;=0.2, 1, 0)</f>
        <v>0</v>
      </c>
      <c r="X347" s="25">
        <f>IF(U347&gt;=0.3, 1, 0)</f>
        <v>0</v>
      </c>
      <c r="Y347" s="25">
        <f>IF(U347&gt;=0.4, 1, 0)</f>
        <v>0</v>
      </c>
      <c r="Z347" s="25">
        <f>IF(U347&gt;=0.5, 1, 0)</f>
        <v>0</v>
      </c>
      <c r="AA347" s="25">
        <f>IF(U347&gt;=0.6, 1, 0)</f>
        <v>0</v>
      </c>
      <c r="AB347" s="25">
        <f>IF(U347&gt;=0.7, 1, 0)</f>
        <v>0</v>
      </c>
      <c r="AC347" s="25">
        <f>IF(U347&gt;=0.8, 1, 0)</f>
        <v>0</v>
      </c>
      <c r="AD347" s="55">
        <f>IF(U347&gt;=0.9, 1, 0)</f>
        <v>0</v>
      </c>
    </row>
    <row r="348" spans="1:30" ht="20" customHeight="1" x14ac:dyDescent="0.2">
      <c r="A348" s="20" t="s">
        <v>320</v>
      </c>
      <c r="B348" s="33" t="str">
        <f>SUBSTITUTE(A348,"/Users/timomiessen/Desktop/imagesdk/blackmen1/","Image_")</f>
        <v>Image_BM_78.jpg</v>
      </c>
      <c r="C348" s="63" t="s">
        <v>4</v>
      </c>
      <c r="D348" s="22" t="s">
        <v>2973</v>
      </c>
      <c r="E348" s="23">
        <v>1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23">
        <v>0</v>
      </c>
      <c r="P348" s="23">
        <v>0</v>
      </c>
      <c r="Q348" s="23">
        <v>0</v>
      </c>
      <c r="R348" s="23" cm="1">
        <f t="array" ref="R348">_xlfn.IFS(H348=1,1,K348=1,1,L348=1,1,M348=1,1,N348=1,1,P348=1,1,TRUE,0)</f>
        <v>0</v>
      </c>
      <c r="S348" s="64">
        <f>IF(AND(G348=1,R348=1),0,R348)</f>
        <v>0</v>
      </c>
      <c r="T348" s="24" t="s">
        <v>1838</v>
      </c>
      <c r="U348" s="49">
        <f>SUBSTITUTE(T348,".",",")*1</f>
        <v>6.5470933914184501E-3</v>
      </c>
      <c r="V348" s="54">
        <f>IF(U348&gt;=0.1, 1, 0)</f>
        <v>0</v>
      </c>
      <c r="W348" s="25">
        <f>IF(U348&gt;=0.2, 1, 0)</f>
        <v>0</v>
      </c>
      <c r="X348" s="25">
        <f>IF(U348&gt;=0.3, 1, 0)</f>
        <v>0</v>
      </c>
      <c r="Y348" s="25">
        <f>IF(U348&gt;=0.4, 1, 0)</f>
        <v>0</v>
      </c>
      <c r="Z348" s="25">
        <f>IF(U348&gt;=0.5, 1, 0)</f>
        <v>0</v>
      </c>
      <c r="AA348" s="25">
        <f>IF(U348&gt;=0.6, 1, 0)</f>
        <v>0</v>
      </c>
      <c r="AB348" s="25">
        <f>IF(U348&gt;=0.7, 1, 0)</f>
        <v>0</v>
      </c>
      <c r="AC348" s="25">
        <f>IF(U348&gt;=0.8, 1, 0)</f>
        <v>0</v>
      </c>
      <c r="AD348" s="55">
        <f>IF(U348&gt;=0.9, 1, 0)</f>
        <v>0</v>
      </c>
    </row>
    <row r="349" spans="1:30" ht="20" customHeight="1" x14ac:dyDescent="0.2">
      <c r="A349" s="20" t="s">
        <v>321</v>
      </c>
      <c r="B349" s="33" t="str">
        <f>SUBSTITUTE(A349,"/Users/timomiessen/Desktop/imagesdk/blackmen1/","Image_")</f>
        <v>Image_BM_79.jpg</v>
      </c>
      <c r="C349" s="63" t="s">
        <v>4</v>
      </c>
      <c r="D349" s="22" t="s">
        <v>2973</v>
      </c>
      <c r="E349" s="23">
        <v>1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23">
        <v>0</v>
      </c>
      <c r="P349" s="23">
        <v>0</v>
      </c>
      <c r="Q349" s="23">
        <v>0</v>
      </c>
      <c r="R349" s="23" cm="1">
        <f t="array" ref="R349">_xlfn.IFS(H349=1,1,K349=1,1,L349=1,1,M349=1,1,N349=1,1,P349=1,1,TRUE,0)</f>
        <v>0</v>
      </c>
      <c r="S349" s="64">
        <f>IF(AND(G349=1,R349=1),0,R349)</f>
        <v>0</v>
      </c>
      <c r="T349" s="24" t="s">
        <v>1839</v>
      </c>
      <c r="U349" s="49">
        <f>SUBSTITUTE(T349,".",",")*1</f>
        <v>2.6723272167146199E-2</v>
      </c>
      <c r="V349" s="54">
        <f>IF(U349&gt;=0.1, 1, 0)</f>
        <v>0</v>
      </c>
      <c r="W349" s="25">
        <f>IF(U349&gt;=0.2, 1, 0)</f>
        <v>0</v>
      </c>
      <c r="X349" s="25">
        <f>IF(U349&gt;=0.3, 1, 0)</f>
        <v>0</v>
      </c>
      <c r="Y349" s="25">
        <f>IF(U349&gt;=0.4, 1, 0)</f>
        <v>0</v>
      </c>
      <c r="Z349" s="25">
        <f>IF(U349&gt;=0.5, 1, 0)</f>
        <v>0</v>
      </c>
      <c r="AA349" s="25">
        <f>IF(U349&gt;=0.6, 1, 0)</f>
        <v>0</v>
      </c>
      <c r="AB349" s="25">
        <f>IF(U349&gt;=0.7, 1, 0)</f>
        <v>0</v>
      </c>
      <c r="AC349" s="25">
        <f>IF(U349&gt;=0.8, 1, 0)</f>
        <v>0</v>
      </c>
      <c r="AD349" s="55">
        <f>IF(U349&gt;=0.9, 1, 0)</f>
        <v>0</v>
      </c>
    </row>
    <row r="350" spans="1:30" ht="20" customHeight="1" x14ac:dyDescent="0.2">
      <c r="A350" s="20" t="s">
        <v>322</v>
      </c>
      <c r="B350" s="33" t="str">
        <f>SUBSTITUTE(A350,"/Users/timomiessen/Desktop/imagesdk/blackmen1/","Image_")</f>
        <v>Image_BM_8.jpg</v>
      </c>
      <c r="C350" s="63" t="s">
        <v>4</v>
      </c>
      <c r="D350" s="22" t="s">
        <v>2973</v>
      </c>
      <c r="E350" s="23">
        <v>1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23">
        <v>0</v>
      </c>
      <c r="P350" s="23">
        <v>0</v>
      </c>
      <c r="Q350" s="23">
        <v>0</v>
      </c>
      <c r="R350" s="23" cm="1">
        <f t="array" ref="R350">_xlfn.IFS(H350=1,1,K350=1,1,L350=1,1,M350=1,1,N350=1,1,P350=1,1,TRUE,0)</f>
        <v>0</v>
      </c>
      <c r="S350" s="64">
        <f>IF(AND(G350=1,R350=1),0,R350)</f>
        <v>0</v>
      </c>
      <c r="T350" s="24" t="s">
        <v>1840</v>
      </c>
      <c r="U350" s="49">
        <f>SUBSTITUTE(T350,".",",")*1</f>
        <v>1.00124499294906E-2</v>
      </c>
      <c r="V350" s="54">
        <f>IF(U350&gt;=0.1, 1, 0)</f>
        <v>0</v>
      </c>
      <c r="W350" s="25">
        <f>IF(U350&gt;=0.2, 1, 0)</f>
        <v>0</v>
      </c>
      <c r="X350" s="25">
        <f>IF(U350&gt;=0.3, 1, 0)</f>
        <v>0</v>
      </c>
      <c r="Y350" s="25">
        <f>IF(U350&gt;=0.4, 1, 0)</f>
        <v>0</v>
      </c>
      <c r="Z350" s="25">
        <f>IF(U350&gt;=0.5, 1, 0)</f>
        <v>0</v>
      </c>
      <c r="AA350" s="25">
        <f>IF(U350&gt;=0.6, 1, 0)</f>
        <v>0</v>
      </c>
      <c r="AB350" s="25">
        <f>IF(U350&gt;=0.7, 1, 0)</f>
        <v>0</v>
      </c>
      <c r="AC350" s="25">
        <f>IF(U350&gt;=0.8, 1, 0)</f>
        <v>0</v>
      </c>
      <c r="AD350" s="55">
        <f>IF(U350&gt;=0.9, 1, 0)</f>
        <v>0</v>
      </c>
    </row>
    <row r="351" spans="1:30" ht="20" customHeight="1" x14ac:dyDescent="0.2">
      <c r="A351" s="20" t="s">
        <v>323</v>
      </c>
      <c r="B351" s="33" t="str">
        <f>SUBSTITUTE(A351,"/Users/timomiessen/Desktop/imagesdk/blackmen1/","Image_")</f>
        <v>Image_BM_80.jpg</v>
      </c>
      <c r="C351" s="63" t="s">
        <v>4</v>
      </c>
      <c r="D351" s="22" t="s">
        <v>2973</v>
      </c>
      <c r="E351" s="23">
        <v>1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23">
        <v>0</v>
      </c>
      <c r="P351" s="23">
        <v>0</v>
      </c>
      <c r="Q351" s="23">
        <v>0</v>
      </c>
      <c r="R351" s="23" cm="1">
        <f t="array" ref="R351">_xlfn.IFS(H351=1,1,K351=1,1,L351=1,1,M351=1,1,N351=1,1,P351=1,1,TRUE,0)</f>
        <v>0</v>
      </c>
      <c r="S351" s="64">
        <f>IF(AND(G351=1,R351=1),0,R351)</f>
        <v>0</v>
      </c>
      <c r="T351" s="24" t="s">
        <v>1841</v>
      </c>
      <c r="U351" s="49">
        <f>SUBSTITUTE(T351,".",",")*1</f>
        <v>5.3478046320378702E-3</v>
      </c>
      <c r="V351" s="54">
        <f>IF(U351&gt;=0.1, 1, 0)</f>
        <v>0</v>
      </c>
      <c r="W351" s="25">
        <f>IF(U351&gt;=0.2, 1, 0)</f>
        <v>0</v>
      </c>
      <c r="X351" s="25">
        <f>IF(U351&gt;=0.3, 1, 0)</f>
        <v>0</v>
      </c>
      <c r="Y351" s="25">
        <f>IF(U351&gt;=0.4, 1, 0)</f>
        <v>0</v>
      </c>
      <c r="Z351" s="25">
        <f>IF(U351&gt;=0.5, 1, 0)</f>
        <v>0</v>
      </c>
      <c r="AA351" s="25">
        <f>IF(U351&gt;=0.6, 1, 0)</f>
        <v>0</v>
      </c>
      <c r="AB351" s="25">
        <f>IF(U351&gt;=0.7, 1, 0)</f>
        <v>0</v>
      </c>
      <c r="AC351" s="25">
        <f>IF(U351&gt;=0.8, 1, 0)</f>
        <v>0</v>
      </c>
      <c r="AD351" s="55">
        <f>IF(U351&gt;=0.9, 1, 0)</f>
        <v>0</v>
      </c>
    </row>
    <row r="352" spans="1:30" ht="20" customHeight="1" x14ac:dyDescent="0.2">
      <c r="A352" s="20" t="s">
        <v>324</v>
      </c>
      <c r="B352" s="33" t="str">
        <f>SUBSTITUTE(A352,"/Users/timomiessen/Desktop/imagesdk/blackmen1/","Image_")</f>
        <v>Image_BM_81.jpg</v>
      </c>
      <c r="C352" s="63" t="s">
        <v>4</v>
      </c>
      <c r="D352" s="22" t="s">
        <v>2973</v>
      </c>
      <c r="E352" s="23">
        <v>1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23">
        <v>0</v>
      </c>
      <c r="P352" s="23">
        <v>0</v>
      </c>
      <c r="Q352" s="23">
        <v>0</v>
      </c>
      <c r="R352" s="23" cm="1">
        <f t="array" ref="R352">_xlfn.IFS(H352=1,1,K352=1,1,L352=1,1,M352=1,1,N352=1,1,P352=1,1,TRUE,0)</f>
        <v>0</v>
      </c>
      <c r="S352" s="64">
        <f>IF(AND(G352=1,R352=1),0,R352)</f>
        <v>0</v>
      </c>
      <c r="T352" s="24" t="s">
        <v>1842</v>
      </c>
      <c r="U352" s="49">
        <f>SUBSTITUTE(T352,".",",")*1</f>
        <v>1.7170740291476201E-2</v>
      </c>
      <c r="V352" s="54">
        <f>IF(U352&gt;=0.1, 1, 0)</f>
        <v>0</v>
      </c>
      <c r="W352" s="25">
        <f>IF(U352&gt;=0.2, 1, 0)</f>
        <v>0</v>
      </c>
      <c r="X352" s="25">
        <f>IF(U352&gt;=0.3, 1, 0)</f>
        <v>0</v>
      </c>
      <c r="Y352" s="25">
        <f>IF(U352&gt;=0.4, 1, 0)</f>
        <v>0</v>
      </c>
      <c r="Z352" s="25">
        <f>IF(U352&gt;=0.5, 1, 0)</f>
        <v>0</v>
      </c>
      <c r="AA352" s="25">
        <f>IF(U352&gt;=0.6, 1, 0)</f>
        <v>0</v>
      </c>
      <c r="AB352" s="25">
        <f>IF(U352&gt;=0.7, 1, 0)</f>
        <v>0</v>
      </c>
      <c r="AC352" s="25">
        <f>IF(U352&gt;=0.8, 1, 0)</f>
        <v>0</v>
      </c>
      <c r="AD352" s="55">
        <f>IF(U352&gt;=0.9, 1, 0)</f>
        <v>0</v>
      </c>
    </row>
    <row r="353" spans="1:30" ht="20" customHeight="1" x14ac:dyDescent="0.2">
      <c r="A353" s="20" t="s">
        <v>325</v>
      </c>
      <c r="B353" s="33" t="str">
        <f>SUBSTITUTE(A353,"/Users/timomiessen/Desktop/imagesdk/blackmen1/","Image_")</f>
        <v>Image_BM_82.jpg</v>
      </c>
      <c r="C353" s="63" t="s">
        <v>4</v>
      </c>
      <c r="D353" s="22" t="s">
        <v>2973</v>
      </c>
      <c r="E353" s="23">
        <v>1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 cm="1">
        <f t="array" ref="R353">_xlfn.IFS(H353=1,1,K353=1,1,L353=1,1,M353=1,1,N353=1,1,P353=1,1,TRUE,0)</f>
        <v>0</v>
      </c>
      <c r="S353" s="64">
        <f>IF(AND(G353=1,R353=1),0,R353)</f>
        <v>0</v>
      </c>
      <c r="T353" s="24" t="s">
        <v>1843</v>
      </c>
      <c r="U353" s="49">
        <f>SUBSTITUTE(T353,".",",")*1</f>
        <v>7.2849825955927303E-3</v>
      </c>
      <c r="V353" s="54">
        <f>IF(U353&gt;=0.1, 1, 0)</f>
        <v>0</v>
      </c>
      <c r="W353" s="25">
        <f>IF(U353&gt;=0.2, 1, 0)</f>
        <v>0</v>
      </c>
      <c r="X353" s="25">
        <f>IF(U353&gt;=0.3, 1, 0)</f>
        <v>0</v>
      </c>
      <c r="Y353" s="25">
        <f>IF(U353&gt;=0.4, 1, 0)</f>
        <v>0</v>
      </c>
      <c r="Z353" s="25">
        <f>IF(U353&gt;=0.5, 1, 0)</f>
        <v>0</v>
      </c>
      <c r="AA353" s="25">
        <f>IF(U353&gt;=0.6, 1, 0)</f>
        <v>0</v>
      </c>
      <c r="AB353" s="25">
        <f>IF(U353&gt;=0.7, 1, 0)</f>
        <v>0</v>
      </c>
      <c r="AC353" s="25">
        <f>IF(U353&gt;=0.8, 1, 0)</f>
        <v>0</v>
      </c>
      <c r="AD353" s="55">
        <f>IF(U353&gt;=0.9, 1, 0)</f>
        <v>0</v>
      </c>
    </row>
    <row r="354" spans="1:30" ht="20" customHeight="1" x14ac:dyDescent="0.2">
      <c r="A354" s="20" t="s">
        <v>326</v>
      </c>
      <c r="B354" s="33" t="str">
        <f>SUBSTITUTE(A354,"/Users/timomiessen/Desktop/imagesdk/blackmen1/","Image_")</f>
        <v>Image_BM_83.jpg</v>
      </c>
      <c r="C354" s="63" t="s">
        <v>4</v>
      </c>
      <c r="D354" s="22" t="s">
        <v>2973</v>
      </c>
      <c r="E354" s="23">
        <v>1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 cm="1">
        <f t="array" ref="R354">_xlfn.IFS(H354=1,1,K354=1,1,L354=1,1,M354=1,1,N354=1,1,P354=1,1,TRUE,0)</f>
        <v>0</v>
      </c>
      <c r="S354" s="64">
        <f>IF(AND(G354=1,R354=1),0,R354)</f>
        <v>0</v>
      </c>
      <c r="T354" s="24" t="s">
        <v>1844</v>
      </c>
      <c r="U354" s="49">
        <f>SUBSTITUTE(T354,".",",")*1</f>
        <v>1.76319470629096E-2</v>
      </c>
      <c r="V354" s="54">
        <f>IF(U354&gt;=0.1, 1, 0)</f>
        <v>0</v>
      </c>
      <c r="W354" s="25">
        <f>IF(U354&gt;=0.2, 1, 0)</f>
        <v>0</v>
      </c>
      <c r="X354" s="25">
        <f>IF(U354&gt;=0.3, 1, 0)</f>
        <v>0</v>
      </c>
      <c r="Y354" s="25">
        <f>IF(U354&gt;=0.4, 1, 0)</f>
        <v>0</v>
      </c>
      <c r="Z354" s="25">
        <f>IF(U354&gt;=0.5, 1, 0)</f>
        <v>0</v>
      </c>
      <c r="AA354" s="25">
        <f>IF(U354&gt;=0.6, 1, 0)</f>
        <v>0</v>
      </c>
      <c r="AB354" s="25">
        <f>IF(U354&gt;=0.7, 1, 0)</f>
        <v>0</v>
      </c>
      <c r="AC354" s="25">
        <f>IF(U354&gt;=0.8, 1, 0)</f>
        <v>0</v>
      </c>
      <c r="AD354" s="55">
        <f>IF(U354&gt;=0.9, 1, 0)</f>
        <v>0</v>
      </c>
    </row>
    <row r="355" spans="1:30" ht="20" customHeight="1" x14ac:dyDescent="0.2">
      <c r="A355" s="20" t="s">
        <v>327</v>
      </c>
      <c r="B355" s="33" t="str">
        <f>SUBSTITUTE(A355,"/Users/timomiessen/Desktop/imagesdk/blackmen1/","Image_")</f>
        <v>Image_BM_84.jpg</v>
      </c>
      <c r="C355" s="63" t="s">
        <v>4</v>
      </c>
      <c r="D355" s="22" t="s">
        <v>2973</v>
      </c>
      <c r="E355" s="23">
        <v>1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  <c r="R355" s="23" cm="1">
        <f t="array" ref="R355">_xlfn.IFS(H355=1,1,K355=1,1,L355=1,1,M355=1,1,N355=1,1,P355=1,1,TRUE,0)</f>
        <v>0</v>
      </c>
      <c r="S355" s="64">
        <f>IF(AND(G355=1,R355=1),0,R355)</f>
        <v>0</v>
      </c>
      <c r="T355" s="24" t="s">
        <v>1845</v>
      </c>
      <c r="U355" s="49">
        <f>SUBSTITUTE(T355,".",",")*1</f>
        <v>2.7193501591682399E-2</v>
      </c>
      <c r="V355" s="54">
        <f>IF(U355&gt;=0.1, 1, 0)</f>
        <v>0</v>
      </c>
      <c r="W355" s="25">
        <f>IF(U355&gt;=0.2, 1, 0)</f>
        <v>0</v>
      </c>
      <c r="X355" s="25">
        <f>IF(U355&gt;=0.3, 1, 0)</f>
        <v>0</v>
      </c>
      <c r="Y355" s="25">
        <f>IF(U355&gt;=0.4, 1, 0)</f>
        <v>0</v>
      </c>
      <c r="Z355" s="25">
        <f>IF(U355&gt;=0.5, 1, 0)</f>
        <v>0</v>
      </c>
      <c r="AA355" s="25">
        <f>IF(U355&gt;=0.6, 1, 0)</f>
        <v>0</v>
      </c>
      <c r="AB355" s="25">
        <f>IF(U355&gt;=0.7, 1, 0)</f>
        <v>0</v>
      </c>
      <c r="AC355" s="25">
        <f>IF(U355&gt;=0.8, 1, 0)</f>
        <v>0</v>
      </c>
      <c r="AD355" s="55">
        <f>IF(U355&gt;=0.9, 1, 0)</f>
        <v>0</v>
      </c>
    </row>
    <row r="356" spans="1:30" ht="20" customHeight="1" x14ac:dyDescent="0.2">
      <c r="A356" s="20" t="s">
        <v>328</v>
      </c>
      <c r="B356" s="33" t="str">
        <f>SUBSTITUTE(A356,"/Users/timomiessen/Desktop/imagesdk/blackmen1/","Image_")</f>
        <v>Image_BM_85.jpg</v>
      </c>
      <c r="C356" s="63" t="s">
        <v>4</v>
      </c>
      <c r="D356" s="22" t="s">
        <v>2973</v>
      </c>
      <c r="E356" s="23">
        <v>1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 cm="1">
        <f t="array" ref="R356">_xlfn.IFS(H356=1,1,K356=1,1,L356=1,1,M356=1,1,N356=1,1,P356=1,1,TRUE,0)</f>
        <v>0</v>
      </c>
      <c r="S356" s="64">
        <f>IF(AND(G356=1,R356=1),0,R356)</f>
        <v>0</v>
      </c>
      <c r="T356" s="24" t="s">
        <v>1846</v>
      </c>
      <c r="U356" s="49">
        <f>SUBSTITUTE(T356,".",",")*1</f>
        <v>6.1180286575108697E-3</v>
      </c>
      <c r="V356" s="54">
        <f>IF(U356&gt;=0.1, 1, 0)</f>
        <v>0</v>
      </c>
      <c r="W356" s="25">
        <f>IF(U356&gt;=0.2, 1, 0)</f>
        <v>0</v>
      </c>
      <c r="X356" s="25">
        <f>IF(U356&gt;=0.3, 1, 0)</f>
        <v>0</v>
      </c>
      <c r="Y356" s="25">
        <f>IF(U356&gt;=0.4, 1, 0)</f>
        <v>0</v>
      </c>
      <c r="Z356" s="25">
        <f>IF(U356&gt;=0.5, 1, 0)</f>
        <v>0</v>
      </c>
      <c r="AA356" s="25">
        <f>IF(U356&gt;=0.6, 1, 0)</f>
        <v>0</v>
      </c>
      <c r="AB356" s="25">
        <f>IF(U356&gt;=0.7, 1, 0)</f>
        <v>0</v>
      </c>
      <c r="AC356" s="25">
        <f>IF(U356&gt;=0.8, 1, 0)</f>
        <v>0</v>
      </c>
      <c r="AD356" s="55">
        <f>IF(U356&gt;=0.9, 1, 0)</f>
        <v>0</v>
      </c>
    </row>
    <row r="357" spans="1:30" ht="20" customHeight="1" x14ac:dyDescent="0.2">
      <c r="A357" s="20" t="s">
        <v>329</v>
      </c>
      <c r="B357" s="33" t="str">
        <f>SUBSTITUTE(A357,"/Users/timomiessen/Desktop/imagesdk/blackmen1/","Image_")</f>
        <v>Image_BM_86.jpg</v>
      </c>
      <c r="C357" s="63" t="s">
        <v>4</v>
      </c>
      <c r="D357" s="22" t="s">
        <v>2973</v>
      </c>
      <c r="E357" s="23">
        <v>1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 cm="1">
        <f t="array" ref="R357">_xlfn.IFS(H357=1,1,K357=1,1,L357=1,1,M357=1,1,N357=1,1,P357=1,1,TRUE,0)</f>
        <v>0</v>
      </c>
      <c r="S357" s="64">
        <f>IF(AND(G357=1,R357=1),0,R357)</f>
        <v>0</v>
      </c>
      <c r="T357" s="24" t="s">
        <v>1847</v>
      </c>
      <c r="U357" s="49">
        <f>SUBSTITUTE(T357,".",",")*1</f>
        <v>0.147904373705387</v>
      </c>
      <c r="V357" s="54">
        <f>IF(U357&gt;=0.1, 1, 0)</f>
        <v>1</v>
      </c>
      <c r="W357" s="25">
        <f>IF(U357&gt;=0.2, 1, 0)</f>
        <v>0</v>
      </c>
      <c r="X357" s="25">
        <f>IF(U357&gt;=0.3, 1, 0)</f>
        <v>0</v>
      </c>
      <c r="Y357" s="25">
        <f>IF(U357&gt;=0.4, 1, 0)</f>
        <v>0</v>
      </c>
      <c r="Z357" s="25">
        <f>IF(U357&gt;=0.5, 1, 0)</f>
        <v>0</v>
      </c>
      <c r="AA357" s="25">
        <f>IF(U357&gt;=0.6, 1, 0)</f>
        <v>0</v>
      </c>
      <c r="AB357" s="25">
        <f>IF(U357&gt;=0.7, 1, 0)</f>
        <v>0</v>
      </c>
      <c r="AC357" s="25">
        <f>IF(U357&gt;=0.8, 1, 0)</f>
        <v>0</v>
      </c>
      <c r="AD357" s="55">
        <f>IF(U357&gt;=0.9, 1, 0)</f>
        <v>0</v>
      </c>
    </row>
    <row r="358" spans="1:30" ht="20" customHeight="1" x14ac:dyDescent="0.2">
      <c r="A358" s="20" t="s">
        <v>330</v>
      </c>
      <c r="B358" s="33" t="str">
        <f>SUBSTITUTE(A358,"/Users/timomiessen/Desktop/imagesdk/blackmen1/","Image_")</f>
        <v>Image_BM_87.jpg</v>
      </c>
      <c r="C358" s="63" t="s">
        <v>4</v>
      </c>
      <c r="D358" s="22" t="s">
        <v>2973</v>
      </c>
      <c r="E358" s="23">
        <v>1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23">
        <v>0</v>
      </c>
      <c r="P358" s="23">
        <v>0</v>
      </c>
      <c r="Q358" s="23">
        <v>0</v>
      </c>
      <c r="R358" s="23" cm="1">
        <f t="array" ref="R358">_xlfn.IFS(H358=1,1,K358=1,1,L358=1,1,M358=1,1,N358=1,1,P358=1,1,TRUE,0)</f>
        <v>0</v>
      </c>
      <c r="S358" s="64">
        <f>IF(AND(G358=1,R358=1),0,R358)</f>
        <v>0</v>
      </c>
      <c r="T358" s="24" t="s">
        <v>1848</v>
      </c>
      <c r="U358" s="49">
        <f>SUBSTITUTE(T358,".",",")*1</f>
        <v>1.01682873792015E-2</v>
      </c>
      <c r="V358" s="54">
        <f>IF(U358&gt;=0.1, 1, 0)</f>
        <v>0</v>
      </c>
      <c r="W358" s="25">
        <f>IF(U358&gt;=0.2, 1, 0)</f>
        <v>0</v>
      </c>
      <c r="X358" s="25">
        <f>IF(U358&gt;=0.3, 1, 0)</f>
        <v>0</v>
      </c>
      <c r="Y358" s="25">
        <f>IF(U358&gt;=0.4, 1, 0)</f>
        <v>0</v>
      </c>
      <c r="Z358" s="25">
        <f>IF(U358&gt;=0.5, 1, 0)</f>
        <v>0</v>
      </c>
      <c r="AA358" s="25">
        <f>IF(U358&gt;=0.6, 1, 0)</f>
        <v>0</v>
      </c>
      <c r="AB358" s="25">
        <f>IF(U358&gt;=0.7, 1, 0)</f>
        <v>0</v>
      </c>
      <c r="AC358" s="25">
        <f>IF(U358&gt;=0.8, 1, 0)</f>
        <v>0</v>
      </c>
      <c r="AD358" s="55">
        <f>IF(U358&gt;=0.9, 1, 0)</f>
        <v>0</v>
      </c>
    </row>
    <row r="359" spans="1:30" ht="20" customHeight="1" x14ac:dyDescent="0.2">
      <c r="A359" s="20" t="s">
        <v>331</v>
      </c>
      <c r="B359" s="33" t="str">
        <f>SUBSTITUTE(A359,"/Users/timomiessen/Desktop/imagesdk/blackmen1/","Image_")</f>
        <v>Image_BM_88.jpg</v>
      </c>
      <c r="C359" s="63" t="s">
        <v>4</v>
      </c>
      <c r="D359" s="22" t="s">
        <v>2973</v>
      </c>
      <c r="E359" s="23">
        <v>1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3" cm="1">
        <f t="array" ref="R359">_xlfn.IFS(H359=1,1,K359=1,1,L359=1,1,M359=1,1,N359=1,1,P359=1,1,TRUE,0)</f>
        <v>0</v>
      </c>
      <c r="S359" s="64">
        <f>IF(AND(G359=1,R359=1),0,R359)</f>
        <v>0</v>
      </c>
      <c r="T359" s="24" t="s">
        <v>1849</v>
      </c>
      <c r="U359" s="49">
        <f>SUBSTITUTE(T359,".",",")*1</f>
        <v>0.90133410692214899</v>
      </c>
      <c r="V359" s="54">
        <f>IF(U359&gt;=0.1, 1, 0)</f>
        <v>1</v>
      </c>
      <c r="W359" s="25">
        <f>IF(U359&gt;=0.2, 1, 0)</f>
        <v>1</v>
      </c>
      <c r="X359" s="25">
        <f>IF(U359&gt;=0.3, 1, 0)</f>
        <v>1</v>
      </c>
      <c r="Y359" s="25">
        <f>IF(U359&gt;=0.4, 1, 0)</f>
        <v>1</v>
      </c>
      <c r="Z359" s="25">
        <f>IF(U359&gt;=0.5, 1, 0)</f>
        <v>1</v>
      </c>
      <c r="AA359" s="25">
        <f>IF(U359&gt;=0.6, 1, 0)</f>
        <v>1</v>
      </c>
      <c r="AB359" s="25">
        <f>IF(U359&gt;=0.7, 1, 0)</f>
        <v>1</v>
      </c>
      <c r="AC359" s="25">
        <f>IF(U359&gt;=0.8, 1, 0)</f>
        <v>1</v>
      </c>
      <c r="AD359" s="55">
        <f>IF(U359&gt;=0.9, 1, 0)</f>
        <v>1</v>
      </c>
    </row>
    <row r="360" spans="1:30" ht="20" customHeight="1" x14ac:dyDescent="0.2">
      <c r="A360" s="20" t="s">
        <v>332</v>
      </c>
      <c r="B360" s="33" t="str">
        <f>SUBSTITUTE(A360,"/Users/timomiessen/Desktop/imagesdk/blackmen1/","Image_")</f>
        <v>Image_BM_89.jpg</v>
      </c>
      <c r="C360" s="63" t="s">
        <v>4</v>
      </c>
      <c r="D360" s="22" t="s">
        <v>2973</v>
      </c>
      <c r="E360" s="23">
        <v>1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 cm="1">
        <f t="array" ref="R360">_xlfn.IFS(H360=1,1,K360=1,1,L360=1,1,M360=1,1,N360=1,1,P360=1,1,TRUE,0)</f>
        <v>0</v>
      </c>
      <c r="S360" s="64">
        <f>IF(AND(G360=1,R360=1),0,R360)</f>
        <v>0</v>
      </c>
      <c r="T360" s="24" t="s">
        <v>1850</v>
      </c>
      <c r="U360" s="49">
        <f>SUBSTITUTE(T360,".",",")*1</f>
        <v>1.04488565120846E-2</v>
      </c>
      <c r="V360" s="54">
        <f>IF(U360&gt;=0.1, 1, 0)</f>
        <v>0</v>
      </c>
      <c r="W360" s="25">
        <f>IF(U360&gt;=0.2, 1, 0)</f>
        <v>0</v>
      </c>
      <c r="X360" s="25">
        <f>IF(U360&gt;=0.3, 1, 0)</f>
        <v>0</v>
      </c>
      <c r="Y360" s="25">
        <f>IF(U360&gt;=0.4, 1, 0)</f>
        <v>0</v>
      </c>
      <c r="Z360" s="25">
        <f>IF(U360&gt;=0.5, 1, 0)</f>
        <v>0</v>
      </c>
      <c r="AA360" s="25">
        <f>IF(U360&gt;=0.6, 1, 0)</f>
        <v>0</v>
      </c>
      <c r="AB360" s="25">
        <f>IF(U360&gt;=0.7, 1, 0)</f>
        <v>0</v>
      </c>
      <c r="AC360" s="25">
        <f>IF(U360&gt;=0.8, 1, 0)</f>
        <v>0</v>
      </c>
      <c r="AD360" s="55">
        <f>IF(U360&gt;=0.9, 1, 0)</f>
        <v>0</v>
      </c>
    </row>
    <row r="361" spans="1:30" ht="20" customHeight="1" x14ac:dyDescent="0.2">
      <c r="A361" s="20" t="s">
        <v>333</v>
      </c>
      <c r="B361" s="33" t="str">
        <f>SUBSTITUTE(A361,"/Users/timomiessen/Desktop/imagesdk/blackmen1/","Image_")</f>
        <v>Image_BM_9.jpg</v>
      </c>
      <c r="C361" s="63" t="s">
        <v>4</v>
      </c>
      <c r="D361" s="22" t="s">
        <v>2973</v>
      </c>
      <c r="E361" s="23">
        <v>1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>
        <v>0</v>
      </c>
      <c r="M361" s="23">
        <v>0</v>
      </c>
      <c r="N361" s="23">
        <v>0</v>
      </c>
      <c r="O361" s="23">
        <v>0</v>
      </c>
      <c r="P361" s="23">
        <v>0</v>
      </c>
      <c r="Q361" s="23">
        <v>0</v>
      </c>
      <c r="R361" s="23" cm="1">
        <f t="array" ref="R361">_xlfn.IFS(H361=1,1,K361=1,1,L361=1,1,M361=1,1,N361=1,1,P361=1,1,TRUE,0)</f>
        <v>0</v>
      </c>
      <c r="S361" s="64">
        <f>IF(AND(G361=1,R361=1),0,R361)</f>
        <v>0</v>
      </c>
      <c r="T361" s="24" t="s">
        <v>1851</v>
      </c>
      <c r="U361" s="49">
        <f>SUBSTITUTE(T361,".",",")*1</f>
        <v>0.15946565568447099</v>
      </c>
      <c r="V361" s="54">
        <f>IF(U361&gt;=0.1, 1, 0)</f>
        <v>1</v>
      </c>
      <c r="W361" s="25">
        <f>IF(U361&gt;=0.2, 1, 0)</f>
        <v>0</v>
      </c>
      <c r="X361" s="25">
        <f>IF(U361&gt;=0.3, 1, 0)</f>
        <v>0</v>
      </c>
      <c r="Y361" s="25">
        <f>IF(U361&gt;=0.4, 1, 0)</f>
        <v>0</v>
      </c>
      <c r="Z361" s="25">
        <f>IF(U361&gt;=0.5, 1, 0)</f>
        <v>0</v>
      </c>
      <c r="AA361" s="25">
        <f>IF(U361&gt;=0.6, 1, 0)</f>
        <v>0</v>
      </c>
      <c r="AB361" s="25">
        <f>IF(U361&gt;=0.7, 1, 0)</f>
        <v>0</v>
      </c>
      <c r="AC361" s="25">
        <f>IF(U361&gt;=0.8, 1, 0)</f>
        <v>0</v>
      </c>
      <c r="AD361" s="55">
        <f>IF(U361&gt;=0.9, 1, 0)</f>
        <v>0</v>
      </c>
    </row>
    <row r="362" spans="1:30" ht="20" customHeight="1" x14ac:dyDescent="0.2">
      <c r="A362" s="20" t="s">
        <v>334</v>
      </c>
      <c r="B362" s="33" t="str">
        <f>SUBSTITUTE(A362,"/Users/timomiessen/Desktop/imagesdk/blackmen1/","Image_")</f>
        <v>Image_BM_90.jpg</v>
      </c>
      <c r="C362" s="63" t="s">
        <v>4</v>
      </c>
      <c r="D362" s="22" t="s">
        <v>2973</v>
      </c>
      <c r="E362" s="23">
        <v>1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0</v>
      </c>
      <c r="R362" s="23" cm="1">
        <f t="array" ref="R362">_xlfn.IFS(H362=1,1,K362=1,1,L362=1,1,M362=1,1,N362=1,1,P362=1,1,TRUE,0)</f>
        <v>0</v>
      </c>
      <c r="S362" s="64">
        <f>IF(AND(G362=1,R362=1),0,R362)</f>
        <v>0</v>
      </c>
      <c r="T362" s="24" t="s">
        <v>1852</v>
      </c>
      <c r="U362" s="49">
        <f>SUBSTITUTE(T362,".",",")*1</f>
        <v>4.1191827505826902E-2</v>
      </c>
      <c r="V362" s="54">
        <f>IF(U362&gt;=0.1, 1, 0)</f>
        <v>0</v>
      </c>
      <c r="W362" s="25">
        <f>IF(U362&gt;=0.2, 1, 0)</f>
        <v>0</v>
      </c>
      <c r="X362" s="25">
        <f>IF(U362&gt;=0.3, 1, 0)</f>
        <v>0</v>
      </c>
      <c r="Y362" s="25">
        <f>IF(U362&gt;=0.4, 1, 0)</f>
        <v>0</v>
      </c>
      <c r="Z362" s="25">
        <f>IF(U362&gt;=0.5, 1, 0)</f>
        <v>0</v>
      </c>
      <c r="AA362" s="25">
        <f>IF(U362&gt;=0.6, 1, 0)</f>
        <v>0</v>
      </c>
      <c r="AB362" s="25">
        <f>IF(U362&gt;=0.7, 1, 0)</f>
        <v>0</v>
      </c>
      <c r="AC362" s="25">
        <f>IF(U362&gt;=0.8, 1, 0)</f>
        <v>0</v>
      </c>
      <c r="AD362" s="55">
        <f>IF(U362&gt;=0.9, 1, 0)</f>
        <v>0</v>
      </c>
    </row>
    <row r="363" spans="1:30" ht="20" customHeight="1" x14ac:dyDescent="0.2">
      <c r="A363" s="20" t="s">
        <v>335</v>
      </c>
      <c r="B363" s="33" t="str">
        <f>SUBSTITUTE(A363,"/Users/timomiessen/Desktop/imagesdk/blackmen1/","Image_")</f>
        <v>Image_BM_91.jpg</v>
      </c>
      <c r="C363" s="63" t="s">
        <v>4</v>
      </c>
      <c r="D363" s="22" t="s">
        <v>2973</v>
      </c>
      <c r="E363" s="23">
        <v>1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3">
        <v>0</v>
      </c>
      <c r="P363" s="23">
        <v>0</v>
      </c>
      <c r="Q363" s="23">
        <v>0</v>
      </c>
      <c r="R363" s="23" cm="1">
        <f t="array" ref="R363">_xlfn.IFS(H363=1,1,K363=1,1,L363=1,1,M363=1,1,N363=1,1,P363=1,1,TRUE,0)</f>
        <v>0</v>
      </c>
      <c r="S363" s="64">
        <f>IF(AND(G363=1,R363=1),0,R363)</f>
        <v>0</v>
      </c>
      <c r="T363" s="24" t="s">
        <v>1853</v>
      </c>
      <c r="U363" s="49">
        <f>SUBSTITUTE(T363,".",",")*1</f>
        <v>2.0557993091642801E-2</v>
      </c>
      <c r="V363" s="54">
        <f>IF(U363&gt;=0.1, 1, 0)</f>
        <v>0</v>
      </c>
      <c r="W363" s="25">
        <f>IF(U363&gt;=0.2, 1, 0)</f>
        <v>0</v>
      </c>
      <c r="X363" s="25">
        <f>IF(U363&gt;=0.3, 1, 0)</f>
        <v>0</v>
      </c>
      <c r="Y363" s="25">
        <f>IF(U363&gt;=0.4, 1, 0)</f>
        <v>0</v>
      </c>
      <c r="Z363" s="25">
        <f>IF(U363&gt;=0.5, 1, 0)</f>
        <v>0</v>
      </c>
      <c r="AA363" s="25">
        <f>IF(U363&gt;=0.6, 1, 0)</f>
        <v>0</v>
      </c>
      <c r="AB363" s="25">
        <f>IF(U363&gt;=0.7, 1, 0)</f>
        <v>0</v>
      </c>
      <c r="AC363" s="25">
        <f>IF(U363&gt;=0.8, 1, 0)</f>
        <v>0</v>
      </c>
      <c r="AD363" s="55">
        <f>IF(U363&gt;=0.9, 1, 0)</f>
        <v>0</v>
      </c>
    </row>
    <row r="364" spans="1:30" ht="20" customHeight="1" x14ac:dyDescent="0.2">
      <c r="A364" s="20" t="s">
        <v>336</v>
      </c>
      <c r="B364" s="33" t="str">
        <f>SUBSTITUTE(A364,"/Users/timomiessen/Desktop/imagesdk/blackmen1/","Image_")</f>
        <v>Image_BM_92.jpg</v>
      </c>
      <c r="C364" s="63" t="s">
        <v>4</v>
      </c>
      <c r="D364" s="22" t="s">
        <v>2973</v>
      </c>
      <c r="E364" s="23">
        <v>1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23">
        <v>0</v>
      </c>
      <c r="P364" s="23">
        <v>0</v>
      </c>
      <c r="Q364" s="23">
        <v>0</v>
      </c>
      <c r="R364" s="23" cm="1">
        <f t="array" ref="R364">_xlfn.IFS(H364=1,1,K364=1,1,L364=1,1,M364=1,1,N364=1,1,P364=1,1,TRUE,0)</f>
        <v>0</v>
      </c>
      <c r="S364" s="64">
        <f>IF(AND(G364=1,R364=1),0,R364)</f>
        <v>0</v>
      </c>
      <c r="T364" s="24" t="s">
        <v>1854</v>
      </c>
      <c r="U364" s="49">
        <f>SUBSTITUTE(T364,".",",")*1</f>
        <v>4.0577320381999002E-2</v>
      </c>
      <c r="V364" s="54">
        <f>IF(U364&gt;=0.1, 1, 0)</f>
        <v>0</v>
      </c>
      <c r="W364" s="25">
        <f>IF(U364&gt;=0.2, 1, 0)</f>
        <v>0</v>
      </c>
      <c r="X364" s="25">
        <f>IF(U364&gt;=0.3, 1, 0)</f>
        <v>0</v>
      </c>
      <c r="Y364" s="25">
        <f>IF(U364&gt;=0.4, 1, 0)</f>
        <v>0</v>
      </c>
      <c r="Z364" s="25">
        <f>IF(U364&gt;=0.5, 1, 0)</f>
        <v>0</v>
      </c>
      <c r="AA364" s="25">
        <f>IF(U364&gt;=0.6, 1, 0)</f>
        <v>0</v>
      </c>
      <c r="AB364" s="25">
        <f>IF(U364&gt;=0.7, 1, 0)</f>
        <v>0</v>
      </c>
      <c r="AC364" s="25">
        <f>IF(U364&gt;=0.8, 1, 0)</f>
        <v>0</v>
      </c>
      <c r="AD364" s="55">
        <f>IF(U364&gt;=0.9, 1, 0)</f>
        <v>0</v>
      </c>
    </row>
    <row r="365" spans="1:30" ht="20" customHeight="1" x14ac:dyDescent="0.2">
      <c r="A365" s="20" t="s">
        <v>337</v>
      </c>
      <c r="B365" s="33" t="str">
        <f>SUBSTITUTE(A365,"/Users/timomiessen/Desktop/imagesdk/blackmen1/","Image_")</f>
        <v>Image_BM_93.jpg</v>
      </c>
      <c r="C365" s="63" t="s">
        <v>4</v>
      </c>
      <c r="D365" s="22" t="s">
        <v>2973</v>
      </c>
      <c r="E365" s="23">
        <v>1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3" cm="1">
        <f t="array" ref="R365">_xlfn.IFS(H365=1,1,K365=1,1,L365=1,1,M365=1,1,N365=1,1,P365=1,1,TRUE,0)</f>
        <v>0</v>
      </c>
      <c r="S365" s="64">
        <f>IF(AND(G365=1,R365=1),0,R365)</f>
        <v>0</v>
      </c>
      <c r="T365" s="24" t="s">
        <v>1855</v>
      </c>
      <c r="U365" s="49">
        <f>SUBSTITUTE(T365,".",",")*1</f>
        <v>0.54904256761074</v>
      </c>
      <c r="V365" s="54">
        <f>IF(U365&gt;=0.1, 1, 0)</f>
        <v>1</v>
      </c>
      <c r="W365" s="25">
        <f>IF(U365&gt;=0.2, 1, 0)</f>
        <v>1</v>
      </c>
      <c r="X365" s="25">
        <f>IF(U365&gt;=0.3, 1, 0)</f>
        <v>1</v>
      </c>
      <c r="Y365" s="25">
        <f>IF(U365&gt;=0.4, 1, 0)</f>
        <v>1</v>
      </c>
      <c r="Z365" s="25">
        <f>IF(U365&gt;=0.5, 1, 0)</f>
        <v>1</v>
      </c>
      <c r="AA365" s="25">
        <f>IF(U365&gt;=0.6, 1, 0)</f>
        <v>0</v>
      </c>
      <c r="AB365" s="25">
        <f>IF(U365&gt;=0.7, 1, 0)</f>
        <v>0</v>
      </c>
      <c r="AC365" s="25">
        <f>IF(U365&gt;=0.8, 1, 0)</f>
        <v>0</v>
      </c>
      <c r="AD365" s="55">
        <f>IF(U365&gt;=0.9, 1, 0)</f>
        <v>0</v>
      </c>
    </row>
    <row r="366" spans="1:30" ht="20" customHeight="1" x14ac:dyDescent="0.2">
      <c r="A366" s="20" t="s">
        <v>338</v>
      </c>
      <c r="B366" s="33" t="str">
        <f>SUBSTITUTE(A366,"/Users/timomiessen/Desktop/imagesdk/blackmen1/","Image_")</f>
        <v>Image_BM_94.jpg</v>
      </c>
      <c r="C366" s="63" t="s">
        <v>4</v>
      </c>
      <c r="D366" s="22" t="s">
        <v>2973</v>
      </c>
      <c r="E366" s="23">
        <v>1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  <c r="R366" s="23" cm="1">
        <f t="array" ref="R366">_xlfn.IFS(H366=1,1,K366=1,1,L366=1,1,M366=1,1,N366=1,1,P366=1,1,TRUE,0)</f>
        <v>0</v>
      </c>
      <c r="S366" s="64">
        <f>IF(AND(G366=1,R366=1),0,R366)</f>
        <v>0</v>
      </c>
      <c r="T366" s="24" t="s">
        <v>1856</v>
      </c>
      <c r="U366" s="49">
        <f>SUBSTITUTE(T366,".",",")*1</f>
        <v>0.23596683889627401</v>
      </c>
      <c r="V366" s="54">
        <f>IF(U366&gt;=0.1, 1, 0)</f>
        <v>1</v>
      </c>
      <c r="W366" s="25">
        <f>IF(U366&gt;=0.2, 1, 0)</f>
        <v>1</v>
      </c>
      <c r="X366" s="25">
        <f>IF(U366&gt;=0.3, 1, 0)</f>
        <v>0</v>
      </c>
      <c r="Y366" s="25">
        <f>IF(U366&gt;=0.4, 1, 0)</f>
        <v>0</v>
      </c>
      <c r="Z366" s="25">
        <f>IF(U366&gt;=0.5, 1, 0)</f>
        <v>0</v>
      </c>
      <c r="AA366" s="25">
        <f>IF(U366&gt;=0.6, 1, 0)</f>
        <v>0</v>
      </c>
      <c r="AB366" s="25">
        <f>IF(U366&gt;=0.7, 1, 0)</f>
        <v>0</v>
      </c>
      <c r="AC366" s="25">
        <f>IF(U366&gt;=0.8, 1, 0)</f>
        <v>0</v>
      </c>
      <c r="AD366" s="55">
        <f>IF(U366&gt;=0.9, 1, 0)</f>
        <v>0</v>
      </c>
    </row>
    <row r="367" spans="1:30" ht="20" customHeight="1" x14ac:dyDescent="0.2">
      <c r="A367" s="20" t="s">
        <v>339</v>
      </c>
      <c r="B367" s="33" t="str">
        <f>SUBSTITUTE(A367,"/Users/timomiessen/Desktop/imagesdk/blackmen1/","Image_")</f>
        <v>Image_BM_95.jpg</v>
      </c>
      <c r="C367" s="63" t="s">
        <v>4</v>
      </c>
      <c r="D367" s="22" t="s">
        <v>2973</v>
      </c>
      <c r="E367" s="23">
        <v>1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>
        <v>0</v>
      </c>
      <c r="M367" s="23">
        <v>0</v>
      </c>
      <c r="N367" s="23">
        <v>0</v>
      </c>
      <c r="O367" s="23">
        <v>0</v>
      </c>
      <c r="P367" s="23">
        <v>0</v>
      </c>
      <c r="Q367" s="23">
        <v>0</v>
      </c>
      <c r="R367" s="23" cm="1">
        <f t="array" ref="R367">_xlfn.IFS(H367=1,1,K367=1,1,L367=1,1,M367=1,1,N367=1,1,P367=1,1,TRUE,0)</f>
        <v>0</v>
      </c>
      <c r="S367" s="64">
        <f>IF(AND(G367=1,R367=1),0,R367)</f>
        <v>0</v>
      </c>
      <c r="T367" s="24" t="s">
        <v>1857</v>
      </c>
      <c r="U367" s="49">
        <f>SUBSTITUTE(T367,".",",")*1</f>
        <v>2.05408588517457E-2</v>
      </c>
      <c r="V367" s="54">
        <f>IF(U367&gt;=0.1, 1, 0)</f>
        <v>0</v>
      </c>
      <c r="W367" s="25">
        <f>IF(U367&gt;=0.2, 1, 0)</f>
        <v>0</v>
      </c>
      <c r="X367" s="25">
        <f>IF(U367&gt;=0.3, 1, 0)</f>
        <v>0</v>
      </c>
      <c r="Y367" s="25">
        <f>IF(U367&gt;=0.4, 1, 0)</f>
        <v>0</v>
      </c>
      <c r="Z367" s="25">
        <f>IF(U367&gt;=0.5, 1, 0)</f>
        <v>0</v>
      </c>
      <c r="AA367" s="25">
        <f>IF(U367&gt;=0.6, 1, 0)</f>
        <v>0</v>
      </c>
      <c r="AB367" s="25">
        <f>IF(U367&gt;=0.7, 1, 0)</f>
        <v>0</v>
      </c>
      <c r="AC367" s="25">
        <f>IF(U367&gt;=0.8, 1, 0)</f>
        <v>0</v>
      </c>
      <c r="AD367" s="55">
        <f>IF(U367&gt;=0.9, 1, 0)</f>
        <v>0</v>
      </c>
    </row>
    <row r="368" spans="1:30" ht="20" customHeight="1" x14ac:dyDescent="0.2">
      <c r="A368" s="20" t="s">
        <v>340</v>
      </c>
      <c r="B368" s="33" t="str">
        <f>SUBSTITUTE(A368,"/Users/timomiessen/Desktop/imagesdk/blackmen1/","Image_")</f>
        <v>Image_BM_96.jpg</v>
      </c>
      <c r="C368" s="63" t="s">
        <v>4</v>
      </c>
      <c r="D368" s="22" t="s">
        <v>2973</v>
      </c>
      <c r="E368" s="23">
        <v>1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M368" s="23">
        <v>0</v>
      </c>
      <c r="N368" s="23">
        <v>0</v>
      </c>
      <c r="O368" s="23">
        <v>0</v>
      </c>
      <c r="P368" s="23">
        <v>0</v>
      </c>
      <c r="Q368" s="23">
        <v>0</v>
      </c>
      <c r="R368" s="23" cm="1">
        <f t="array" ref="R368">_xlfn.IFS(H368=1,1,K368=1,1,L368=1,1,M368=1,1,N368=1,1,P368=1,1,TRUE,0)</f>
        <v>0</v>
      </c>
      <c r="S368" s="64">
        <f>IF(AND(G368=1,R368=1),0,R368)</f>
        <v>0</v>
      </c>
      <c r="T368" s="24" t="s">
        <v>1858</v>
      </c>
      <c r="U368" s="49">
        <f>SUBSTITUTE(T368,".",",")*1</f>
        <v>0.123203333467245</v>
      </c>
      <c r="V368" s="54">
        <f>IF(U368&gt;=0.1, 1, 0)</f>
        <v>1</v>
      </c>
      <c r="W368" s="25">
        <f>IF(U368&gt;=0.2, 1, 0)</f>
        <v>0</v>
      </c>
      <c r="X368" s="25">
        <f>IF(U368&gt;=0.3, 1, 0)</f>
        <v>0</v>
      </c>
      <c r="Y368" s="25">
        <f>IF(U368&gt;=0.4, 1, 0)</f>
        <v>0</v>
      </c>
      <c r="Z368" s="25">
        <f>IF(U368&gt;=0.5, 1, 0)</f>
        <v>0</v>
      </c>
      <c r="AA368" s="25">
        <f>IF(U368&gt;=0.6, 1, 0)</f>
        <v>0</v>
      </c>
      <c r="AB368" s="25">
        <f>IF(U368&gt;=0.7, 1, 0)</f>
        <v>0</v>
      </c>
      <c r="AC368" s="25">
        <f>IF(U368&gt;=0.8, 1, 0)</f>
        <v>0</v>
      </c>
      <c r="AD368" s="55">
        <f>IF(U368&gt;=0.9, 1, 0)</f>
        <v>0</v>
      </c>
    </row>
    <row r="369" spans="1:30" ht="20" customHeight="1" x14ac:dyDescent="0.2">
      <c r="A369" s="20" t="s">
        <v>341</v>
      </c>
      <c r="B369" s="33" t="str">
        <f>SUBSTITUTE(A369,"/Users/timomiessen/Desktop/imagesdk/blackmen1/","Image_")</f>
        <v>Image_BM_97.jpg</v>
      </c>
      <c r="C369" s="63" t="s">
        <v>4</v>
      </c>
      <c r="D369" s="22" t="s">
        <v>2973</v>
      </c>
      <c r="E369" s="23">
        <v>1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  <c r="O369" s="23">
        <v>0</v>
      </c>
      <c r="P369" s="23">
        <v>0</v>
      </c>
      <c r="Q369" s="23">
        <v>0</v>
      </c>
      <c r="R369" s="23" cm="1">
        <f t="array" ref="R369">_xlfn.IFS(H369=1,1,K369=1,1,L369=1,1,M369=1,1,N369=1,1,P369=1,1,TRUE,0)</f>
        <v>0</v>
      </c>
      <c r="S369" s="64">
        <f>IF(AND(G369=1,R369=1),0,R369)</f>
        <v>0</v>
      </c>
      <c r="T369" s="24" t="s">
        <v>1859</v>
      </c>
      <c r="U369" s="49">
        <f>SUBSTITUTE(T369,".",",")*1</f>
        <v>0.143884252756834</v>
      </c>
      <c r="V369" s="54">
        <f>IF(U369&gt;=0.1, 1, 0)</f>
        <v>1</v>
      </c>
      <c r="W369" s="25">
        <f>IF(U369&gt;=0.2, 1, 0)</f>
        <v>0</v>
      </c>
      <c r="X369" s="25">
        <f>IF(U369&gt;=0.3, 1, 0)</f>
        <v>0</v>
      </c>
      <c r="Y369" s="25">
        <f>IF(U369&gt;=0.4, 1, 0)</f>
        <v>0</v>
      </c>
      <c r="Z369" s="25">
        <f>IF(U369&gt;=0.5, 1, 0)</f>
        <v>0</v>
      </c>
      <c r="AA369" s="25">
        <f>IF(U369&gt;=0.6, 1, 0)</f>
        <v>0</v>
      </c>
      <c r="AB369" s="25">
        <f>IF(U369&gt;=0.7, 1, 0)</f>
        <v>0</v>
      </c>
      <c r="AC369" s="25">
        <f>IF(U369&gt;=0.8, 1, 0)</f>
        <v>0</v>
      </c>
      <c r="AD369" s="55">
        <f>IF(U369&gt;=0.9, 1, 0)</f>
        <v>0</v>
      </c>
    </row>
    <row r="370" spans="1:30" ht="20" customHeight="1" x14ac:dyDescent="0.2">
      <c r="A370" s="20" t="s">
        <v>342</v>
      </c>
      <c r="B370" s="33" t="str">
        <f>SUBSTITUTE(A370,"/Users/timomiessen/Desktop/imagesdk/blackmen1/","Image_")</f>
        <v>Image_BM_98.jpg</v>
      </c>
      <c r="C370" s="63" t="s">
        <v>4</v>
      </c>
      <c r="D370" s="22" t="s">
        <v>2973</v>
      </c>
      <c r="E370" s="23">
        <v>1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  <c r="O370" s="23">
        <v>0</v>
      </c>
      <c r="P370" s="23">
        <v>0</v>
      </c>
      <c r="Q370" s="23">
        <v>0</v>
      </c>
      <c r="R370" s="23" cm="1">
        <f t="array" ref="R370">_xlfn.IFS(H370=1,1,K370=1,1,L370=1,1,M370=1,1,N370=1,1,P370=1,1,TRUE,0)</f>
        <v>0</v>
      </c>
      <c r="S370" s="64">
        <f>IF(AND(G370=1,R370=1),0,R370)</f>
        <v>0</v>
      </c>
      <c r="T370" s="24" t="s">
        <v>1860</v>
      </c>
      <c r="U370" s="49">
        <f>SUBSTITUTE(T370,".",",")*1</f>
        <v>2.2678885143250199E-2</v>
      </c>
      <c r="V370" s="54">
        <f>IF(U370&gt;=0.1, 1, 0)</f>
        <v>0</v>
      </c>
      <c r="W370" s="25">
        <f>IF(U370&gt;=0.2, 1, 0)</f>
        <v>0</v>
      </c>
      <c r="X370" s="25">
        <f>IF(U370&gt;=0.3, 1, 0)</f>
        <v>0</v>
      </c>
      <c r="Y370" s="25">
        <f>IF(U370&gt;=0.4, 1, 0)</f>
        <v>0</v>
      </c>
      <c r="Z370" s="25">
        <f>IF(U370&gt;=0.5, 1, 0)</f>
        <v>0</v>
      </c>
      <c r="AA370" s="25">
        <f>IF(U370&gt;=0.6, 1, 0)</f>
        <v>0</v>
      </c>
      <c r="AB370" s="25">
        <f>IF(U370&gt;=0.7, 1, 0)</f>
        <v>0</v>
      </c>
      <c r="AC370" s="25">
        <f>IF(U370&gt;=0.8, 1, 0)</f>
        <v>0</v>
      </c>
      <c r="AD370" s="55">
        <f>IF(U370&gt;=0.9, 1, 0)</f>
        <v>0</v>
      </c>
    </row>
    <row r="371" spans="1:30" ht="20" customHeight="1" x14ac:dyDescent="0.2">
      <c r="A371" s="20" t="s">
        <v>343</v>
      </c>
      <c r="B371" s="33" t="str">
        <f>SUBSTITUTE(A371,"/Users/timomiessen/Desktop/imagesdk/blackmen1/","Image_")</f>
        <v>Image_BM_99.jpg</v>
      </c>
      <c r="C371" s="63" t="s">
        <v>4</v>
      </c>
      <c r="D371" s="22" t="s">
        <v>2973</v>
      </c>
      <c r="E371" s="23">
        <v>1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 cm="1">
        <f t="array" ref="R371">_xlfn.IFS(H371=1,1,K371=1,1,L371=1,1,M371=1,1,N371=1,1,P371=1,1,TRUE,0)</f>
        <v>0</v>
      </c>
      <c r="S371" s="64">
        <f>IF(AND(G371=1,R371=1),0,R371)</f>
        <v>0</v>
      </c>
      <c r="T371" s="24" t="s">
        <v>1861</v>
      </c>
      <c r="U371" s="49">
        <f>SUBSTITUTE(T371,".",",")*1</f>
        <v>1.33934565819799E-2</v>
      </c>
      <c r="V371" s="54">
        <f>IF(U371&gt;=0.1, 1, 0)</f>
        <v>0</v>
      </c>
      <c r="W371" s="25">
        <f>IF(U371&gt;=0.2, 1, 0)</f>
        <v>0</v>
      </c>
      <c r="X371" s="25">
        <f>IF(U371&gt;=0.3, 1, 0)</f>
        <v>0</v>
      </c>
      <c r="Y371" s="25">
        <f>IF(U371&gt;=0.4, 1, 0)</f>
        <v>0</v>
      </c>
      <c r="Z371" s="25">
        <f>IF(U371&gt;=0.5, 1, 0)</f>
        <v>0</v>
      </c>
      <c r="AA371" s="25">
        <f>IF(U371&gt;=0.6, 1, 0)</f>
        <v>0</v>
      </c>
      <c r="AB371" s="25">
        <f>IF(U371&gt;=0.7, 1, 0)</f>
        <v>0</v>
      </c>
      <c r="AC371" s="25">
        <f>IF(U371&gt;=0.8, 1, 0)</f>
        <v>0</v>
      </c>
      <c r="AD371" s="55">
        <f>IF(U371&gt;=0.9, 1, 0)</f>
        <v>0</v>
      </c>
    </row>
    <row r="372" spans="1:30" ht="20" customHeight="1" x14ac:dyDescent="0.2">
      <c r="A372" s="20" t="s">
        <v>899</v>
      </c>
      <c r="B372" s="33" t="str">
        <f>SUBSTITUTE(A372,"/Users/timomiessen/Desktop/imagesdk/nonblackmen1/","Image_")</f>
        <v>Image_NBM_251.jpg</v>
      </c>
      <c r="C372" s="63" t="s">
        <v>4</v>
      </c>
      <c r="D372" s="22" t="s">
        <v>6</v>
      </c>
      <c r="E372" s="23">
        <v>0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1</v>
      </c>
      <c r="L372" s="23">
        <v>0</v>
      </c>
      <c r="M372" s="23">
        <v>0</v>
      </c>
      <c r="N372" s="23">
        <v>0</v>
      </c>
      <c r="O372" s="23">
        <v>0</v>
      </c>
      <c r="P372" s="23">
        <v>0</v>
      </c>
      <c r="Q372" s="23">
        <v>0</v>
      </c>
      <c r="R372" s="23" cm="1">
        <f t="array" ref="R372">_xlfn.IFS(H372=1,1,K372=1,1,L372=1,1,M372=1,1,N372=1,1,P372=1,1,TRUE,0)</f>
        <v>1</v>
      </c>
      <c r="S372" s="64">
        <f>IF(AND(G372=1,R372=1),0,R372)</f>
        <v>1</v>
      </c>
      <c r="T372" s="24" t="s">
        <v>2784</v>
      </c>
      <c r="U372" s="49">
        <f>SUBSTITUTE(T372,".",",")*1</f>
        <v>0.225158620625734</v>
      </c>
      <c r="V372" s="54">
        <f>IF(U372&gt;=0.1, 1, 0)</f>
        <v>1</v>
      </c>
      <c r="W372" s="25">
        <f>IF(U372&gt;=0.2, 1, 0)</f>
        <v>1</v>
      </c>
      <c r="X372" s="25">
        <f>IF(U372&gt;=0.3, 1, 0)</f>
        <v>0</v>
      </c>
      <c r="Y372" s="25">
        <f>IF(U372&gt;=0.4, 1, 0)</f>
        <v>0</v>
      </c>
      <c r="Z372" s="25">
        <f>IF(U372&gt;=0.5, 1, 0)</f>
        <v>0</v>
      </c>
      <c r="AA372" s="25">
        <f>IF(U372&gt;=0.6, 1, 0)</f>
        <v>0</v>
      </c>
      <c r="AB372" s="25">
        <f>IF(U372&gt;=0.7, 1, 0)</f>
        <v>0</v>
      </c>
      <c r="AC372" s="25">
        <f>IF(U372&gt;=0.8, 1, 0)</f>
        <v>0</v>
      </c>
      <c r="AD372" s="55">
        <f>IF(U372&gt;=0.9, 1, 0)</f>
        <v>0</v>
      </c>
    </row>
    <row r="373" spans="1:30" ht="20" customHeight="1" x14ac:dyDescent="0.2">
      <c r="A373" s="20" t="s">
        <v>900</v>
      </c>
      <c r="B373" s="33" t="str">
        <f>SUBSTITUTE(A373,"/Users/timomiessen/Desktop/imagesdk/nonblackmen1/","Image_")</f>
        <v>Image_NBM_252.jpg</v>
      </c>
      <c r="C373" s="63" t="s">
        <v>4</v>
      </c>
      <c r="D373" s="22" t="s">
        <v>6</v>
      </c>
      <c r="E373" s="23">
        <v>0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1</v>
      </c>
      <c r="L373" s="23">
        <v>0</v>
      </c>
      <c r="M373" s="23">
        <v>0</v>
      </c>
      <c r="N373" s="23">
        <v>0</v>
      </c>
      <c r="O373" s="23">
        <v>0</v>
      </c>
      <c r="P373" s="23">
        <v>0</v>
      </c>
      <c r="Q373" s="23">
        <v>0</v>
      </c>
      <c r="R373" s="23" cm="1">
        <f t="array" ref="R373">_xlfn.IFS(H373=1,1,K373=1,1,L373=1,1,M373=1,1,N373=1,1,P373=1,1,TRUE,0)</f>
        <v>1</v>
      </c>
      <c r="S373" s="64">
        <f>IF(AND(G373=1,R373=1),0,R373)</f>
        <v>1</v>
      </c>
      <c r="T373" s="24" t="s">
        <v>2785</v>
      </c>
      <c r="U373" s="49">
        <f>SUBSTITUTE(T373,".",",")*1</f>
        <v>0.204634249443188</v>
      </c>
      <c r="V373" s="54">
        <f>IF(U373&gt;=0.1, 1, 0)</f>
        <v>1</v>
      </c>
      <c r="W373" s="25">
        <f>IF(U373&gt;=0.2, 1, 0)</f>
        <v>1</v>
      </c>
      <c r="X373" s="25">
        <f>IF(U373&gt;=0.3, 1, 0)</f>
        <v>0</v>
      </c>
      <c r="Y373" s="25">
        <f>IF(U373&gt;=0.4, 1, 0)</f>
        <v>0</v>
      </c>
      <c r="Z373" s="25">
        <f>IF(U373&gt;=0.5, 1, 0)</f>
        <v>0</v>
      </c>
      <c r="AA373" s="25">
        <f>IF(U373&gt;=0.6, 1, 0)</f>
        <v>0</v>
      </c>
      <c r="AB373" s="25">
        <f>IF(U373&gt;=0.7, 1, 0)</f>
        <v>0</v>
      </c>
      <c r="AC373" s="25">
        <f>IF(U373&gt;=0.8, 1, 0)</f>
        <v>0</v>
      </c>
      <c r="AD373" s="55">
        <f>IF(U373&gt;=0.9, 1, 0)</f>
        <v>0</v>
      </c>
    </row>
    <row r="374" spans="1:30" ht="20" customHeight="1" x14ac:dyDescent="0.2">
      <c r="A374" s="20" t="s">
        <v>901</v>
      </c>
      <c r="B374" s="33" t="str">
        <f>SUBSTITUTE(A374,"/Users/timomiessen/Desktop/imagesdk/nonblackmen1/","Image_")</f>
        <v>Image_NBM_253.jpg</v>
      </c>
      <c r="C374" s="63" t="s">
        <v>4</v>
      </c>
      <c r="D374" s="22" t="s">
        <v>6</v>
      </c>
      <c r="E374" s="23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1</v>
      </c>
      <c r="L374" s="23">
        <v>0</v>
      </c>
      <c r="M374" s="23">
        <v>0</v>
      </c>
      <c r="N374" s="23">
        <v>0</v>
      </c>
      <c r="O374" s="23">
        <v>0</v>
      </c>
      <c r="P374" s="23">
        <v>0</v>
      </c>
      <c r="Q374" s="23">
        <v>0</v>
      </c>
      <c r="R374" s="23" cm="1">
        <f t="array" ref="R374">_xlfn.IFS(H374=1,1,K374=1,1,L374=1,1,M374=1,1,N374=1,1,P374=1,1,TRUE,0)</f>
        <v>1</v>
      </c>
      <c r="S374" s="64">
        <f>IF(AND(G374=1,R374=1),0,R374)</f>
        <v>1</v>
      </c>
      <c r="T374" s="24" t="s">
        <v>2786</v>
      </c>
      <c r="U374" s="49">
        <f>SUBSTITUTE(T374,".",",")*1</f>
        <v>0.31575442105531598</v>
      </c>
      <c r="V374" s="54">
        <f>IF(U374&gt;=0.1, 1, 0)</f>
        <v>1</v>
      </c>
      <c r="W374" s="25">
        <f>IF(U374&gt;=0.2, 1, 0)</f>
        <v>1</v>
      </c>
      <c r="X374" s="25">
        <f>IF(U374&gt;=0.3, 1, 0)</f>
        <v>1</v>
      </c>
      <c r="Y374" s="25">
        <f>IF(U374&gt;=0.4, 1, 0)</f>
        <v>0</v>
      </c>
      <c r="Z374" s="25">
        <f>IF(U374&gt;=0.5, 1, 0)</f>
        <v>0</v>
      </c>
      <c r="AA374" s="25">
        <f>IF(U374&gt;=0.6, 1, 0)</f>
        <v>0</v>
      </c>
      <c r="AB374" s="25">
        <f>IF(U374&gt;=0.7, 1, 0)</f>
        <v>0</v>
      </c>
      <c r="AC374" s="25">
        <f>IF(U374&gt;=0.8, 1, 0)</f>
        <v>0</v>
      </c>
      <c r="AD374" s="55">
        <f>IF(U374&gt;=0.9, 1, 0)</f>
        <v>0</v>
      </c>
    </row>
    <row r="375" spans="1:30" ht="20" customHeight="1" x14ac:dyDescent="0.2">
      <c r="A375" s="20" t="s">
        <v>902</v>
      </c>
      <c r="B375" s="33" t="str">
        <f>SUBSTITUTE(A375,"/Users/timomiessen/Desktop/imagesdk/nonblackmen1/","Image_")</f>
        <v>Image_NBM_254.jpg</v>
      </c>
      <c r="C375" s="63" t="s">
        <v>4</v>
      </c>
      <c r="D375" s="22" t="s">
        <v>6</v>
      </c>
      <c r="E375" s="23">
        <v>0</v>
      </c>
      <c r="F375" s="23">
        <v>0</v>
      </c>
      <c r="G375" s="23">
        <v>0</v>
      </c>
      <c r="H375" s="23">
        <v>0</v>
      </c>
      <c r="I375" s="23">
        <v>0</v>
      </c>
      <c r="J375" s="23">
        <v>0</v>
      </c>
      <c r="K375" s="23">
        <v>1</v>
      </c>
      <c r="L375" s="23">
        <v>0</v>
      </c>
      <c r="M375" s="23">
        <v>0</v>
      </c>
      <c r="N375" s="23">
        <v>0</v>
      </c>
      <c r="O375" s="23">
        <v>0</v>
      </c>
      <c r="P375" s="23">
        <v>0</v>
      </c>
      <c r="Q375" s="23">
        <v>0</v>
      </c>
      <c r="R375" s="23" cm="1">
        <f t="array" ref="R375">_xlfn.IFS(H375=1,1,K375=1,1,L375=1,1,M375=1,1,N375=1,1,P375=1,1,TRUE,0)</f>
        <v>1</v>
      </c>
      <c r="S375" s="64">
        <f>IF(AND(G375=1,R375=1),0,R375)</f>
        <v>1</v>
      </c>
      <c r="T375" s="24" t="s">
        <v>2787</v>
      </c>
      <c r="U375" s="49">
        <f>SUBSTITUTE(T375,".",",")*1</f>
        <v>0.28460000175982703</v>
      </c>
      <c r="V375" s="54">
        <f>IF(U375&gt;=0.1, 1, 0)</f>
        <v>1</v>
      </c>
      <c r="W375" s="25">
        <f>IF(U375&gt;=0.2, 1, 0)</f>
        <v>1</v>
      </c>
      <c r="X375" s="25">
        <f>IF(U375&gt;=0.3, 1, 0)</f>
        <v>0</v>
      </c>
      <c r="Y375" s="25">
        <f>IF(U375&gt;=0.4, 1, 0)</f>
        <v>0</v>
      </c>
      <c r="Z375" s="25">
        <f>IF(U375&gt;=0.5, 1, 0)</f>
        <v>0</v>
      </c>
      <c r="AA375" s="25">
        <f>IF(U375&gt;=0.6, 1, 0)</f>
        <v>0</v>
      </c>
      <c r="AB375" s="25">
        <f>IF(U375&gt;=0.7, 1, 0)</f>
        <v>0</v>
      </c>
      <c r="AC375" s="25">
        <f>IF(U375&gt;=0.8, 1, 0)</f>
        <v>0</v>
      </c>
      <c r="AD375" s="55">
        <f>IF(U375&gt;=0.9, 1, 0)</f>
        <v>0</v>
      </c>
    </row>
    <row r="376" spans="1:30" ht="20" customHeight="1" x14ac:dyDescent="0.2">
      <c r="A376" s="20" t="s">
        <v>904</v>
      </c>
      <c r="B376" s="33" t="str">
        <f>SUBSTITUTE(A376,"/Users/timomiessen/Desktop/imagesdk/nonblackmen1/","Image_")</f>
        <v>Image_NBM_256.jpg</v>
      </c>
      <c r="C376" s="63" t="s">
        <v>4</v>
      </c>
      <c r="D376" s="22" t="s">
        <v>6</v>
      </c>
      <c r="E376" s="23">
        <v>0</v>
      </c>
      <c r="F376" s="23">
        <v>0</v>
      </c>
      <c r="G376" s="23">
        <v>0</v>
      </c>
      <c r="H376" s="23">
        <v>0</v>
      </c>
      <c r="I376" s="23">
        <v>1</v>
      </c>
      <c r="J376" s="23">
        <v>0</v>
      </c>
      <c r="K376" s="23">
        <v>1</v>
      </c>
      <c r="L376" s="23">
        <v>0</v>
      </c>
      <c r="M376" s="23">
        <v>0</v>
      </c>
      <c r="N376" s="23">
        <v>0</v>
      </c>
      <c r="O376" s="23">
        <v>0</v>
      </c>
      <c r="P376" s="23">
        <v>1</v>
      </c>
      <c r="Q376" s="23">
        <v>0</v>
      </c>
      <c r="R376" s="23" cm="1">
        <f t="array" ref="R376">_xlfn.IFS(H376=1,1,K376=1,1,L376=1,1,M376=1,1,N376=1,1,P376=1,1,TRUE,0)</f>
        <v>1</v>
      </c>
      <c r="S376" s="64">
        <f>IF(AND(G376=1,R376=1),0,R376)</f>
        <v>1</v>
      </c>
      <c r="T376" s="24" t="s">
        <v>2789</v>
      </c>
      <c r="U376" s="49">
        <f>SUBSTITUTE(T376,".",",")*1</f>
        <v>0.95660789869725704</v>
      </c>
      <c r="V376" s="54">
        <f>IF(U376&gt;=0.1, 1, 0)</f>
        <v>1</v>
      </c>
      <c r="W376" s="25">
        <f>IF(U376&gt;=0.2, 1, 0)</f>
        <v>1</v>
      </c>
      <c r="X376" s="25">
        <f>IF(U376&gt;=0.3, 1, 0)</f>
        <v>1</v>
      </c>
      <c r="Y376" s="25">
        <f>IF(U376&gt;=0.4, 1, 0)</f>
        <v>1</v>
      </c>
      <c r="Z376" s="25">
        <f>IF(U376&gt;=0.5, 1, 0)</f>
        <v>1</v>
      </c>
      <c r="AA376" s="25">
        <f>IF(U376&gt;=0.6, 1, 0)</f>
        <v>1</v>
      </c>
      <c r="AB376" s="25">
        <f>IF(U376&gt;=0.7, 1, 0)</f>
        <v>1</v>
      </c>
      <c r="AC376" s="25">
        <f>IF(U376&gt;=0.8, 1, 0)</f>
        <v>1</v>
      </c>
      <c r="AD376" s="55">
        <f>IF(U376&gt;=0.9, 1, 0)</f>
        <v>1</v>
      </c>
    </row>
    <row r="377" spans="1:30" ht="20" customHeight="1" x14ac:dyDescent="0.2">
      <c r="A377" s="20" t="s">
        <v>905</v>
      </c>
      <c r="B377" s="33" t="str">
        <f>SUBSTITUTE(A377,"/Users/timomiessen/Desktop/imagesdk/nonblackmen1/","Image_")</f>
        <v>Image_NBM_257.jpg</v>
      </c>
      <c r="C377" s="63" t="s">
        <v>4</v>
      </c>
      <c r="D377" s="22" t="s">
        <v>6</v>
      </c>
      <c r="E377" s="23">
        <v>0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1</v>
      </c>
      <c r="L377" s="23">
        <v>0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3" cm="1">
        <f t="array" ref="R377">_xlfn.IFS(H377=1,1,K377=1,1,L377=1,1,M377=1,1,N377=1,1,P377=1,1,TRUE,0)</f>
        <v>1</v>
      </c>
      <c r="S377" s="64">
        <f>IF(AND(G377=1,R377=1),0,R377)</f>
        <v>1</v>
      </c>
      <c r="T377" s="24" t="s">
        <v>2790</v>
      </c>
      <c r="U377" s="49">
        <f>SUBSTITUTE(T377,".",",")*1</f>
        <v>0.16915637999773001</v>
      </c>
      <c r="V377" s="54">
        <f>IF(U377&gt;=0.1, 1, 0)</f>
        <v>1</v>
      </c>
      <c r="W377" s="25">
        <f>IF(U377&gt;=0.2, 1, 0)</f>
        <v>0</v>
      </c>
      <c r="X377" s="25">
        <f>IF(U377&gt;=0.3, 1, 0)</f>
        <v>0</v>
      </c>
      <c r="Y377" s="25">
        <f>IF(U377&gt;=0.4, 1, 0)</f>
        <v>0</v>
      </c>
      <c r="Z377" s="25">
        <f>IF(U377&gt;=0.5, 1, 0)</f>
        <v>0</v>
      </c>
      <c r="AA377" s="25">
        <f>IF(U377&gt;=0.6, 1, 0)</f>
        <v>0</v>
      </c>
      <c r="AB377" s="25">
        <f>IF(U377&gt;=0.7, 1, 0)</f>
        <v>0</v>
      </c>
      <c r="AC377" s="25">
        <f>IF(U377&gt;=0.8, 1, 0)</f>
        <v>0</v>
      </c>
      <c r="AD377" s="55">
        <f>IF(U377&gt;=0.9, 1, 0)</f>
        <v>0</v>
      </c>
    </row>
    <row r="378" spans="1:30" ht="20" customHeight="1" x14ac:dyDescent="0.2">
      <c r="A378" s="20" t="s">
        <v>906</v>
      </c>
      <c r="B378" s="33" t="str">
        <f>SUBSTITUTE(A378,"/Users/timomiessen/Desktop/imagesdk/nonblackmen1/","Image_")</f>
        <v>Image_NBM_258.jpg</v>
      </c>
      <c r="C378" s="63" t="s">
        <v>4</v>
      </c>
      <c r="D378" s="22" t="s">
        <v>6</v>
      </c>
      <c r="E378" s="23">
        <v>0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1</v>
      </c>
      <c r="L378" s="23">
        <v>0</v>
      </c>
      <c r="M378" s="23">
        <v>0</v>
      </c>
      <c r="N378" s="23">
        <v>0</v>
      </c>
      <c r="O378" s="23">
        <v>0</v>
      </c>
      <c r="P378" s="23">
        <v>0</v>
      </c>
      <c r="Q378" s="23">
        <v>0</v>
      </c>
      <c r="R378" s="23" cm="1">
        <f t="array" ref="R378">_xlfn.IFS(H378=1,1,K378=1,1,L378=1,1,M378=1,1,N378=1,1,P378=1,1,TRUE,0)</f>
        <v>1</v>
      </c>
      <c r="S378" s="64">
        <f>IF(AND(G378=1,R378=1),0,R378)</f>
        <v>1</v>
      </c>
      <c r="T378" s="24" t="s">
        <v>2791</v>
      </c>
      <c r="U378" s="49">
        <f>SUBSTITUTE(T378,".",",")*1</f>
        <v>0.11185928923077799</v>
      </c>
      <c r="V378" s="54">
        <f>IF(U378&gt;=0.1, 1, 0)</f>
        <v>1</v>
      </c>
      <c r="W378" s="25">
        <f>IF(U378&gt;=0.2, 1, 0)</f>
        <v>0</v>
      </c>
      <c r="X378" s="25">
        <f>IF(U378&gt;=0.3, 1, 0)</f>
        <v>0</v>
      </c>
      <c r="Y378" s="25">
        <f>IF(U378&gt;=0.4, 1, 0)</f>
        <v>0</v>
      </c>
      <c r="Z378" s="25">
        <f>IF(U378&gt;=0.5, 1, 0)</f>
        <v>0</v>
      </c>
      <c r="AA378" s="25">
        <f>IF(U378&gt;=0.6, 1, 0)</f>
        <v>0</v>
      </c>
      <c r="AB378" s="25">
        <f>IF(U378&gt;=0.7, 1, 0)</f>
        <v>0</v>
      </c>
      <c r="AC378" s="25">
        <f>IF(U378&gt;=0.8, 1, 0)</f>
        <v>0</v>
      </c>
      <c r="AD378" s="55">
        <f>IF(U378&gt;=0.9, 1, 0)</f>
        <v>0</v>
      </c>
    </row>
    <row r="379" spans="1:30" ht="20" customHeight="1" x14ac:dyDescent="0.2">
      <c r="A379" s="20" t="s">
        <v>907</v>
      </c>
      <c r="B379" s="33" t="str">
        <f>SUBSTITUTE(A379,"/Users/timomiessen/Desktop/imagesdk/nonblackmen1/","Image_")</f>
        <v>Image_NBM_259.jpg</v>
      </c>
      <c r="C379" s="63" t="s">
        <v>4</v>
      </c>
      <c r="D379" s="22" t="s">
        <v>6</v>
      </c>
      <c r="E379" s="23">
        <v>0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1</v>
      </c>
      <c r="L379" s="23">
        <v>0</v>
      </c>
      <c r="M379" s="23">
        <v>0</v>
      </c>
      <c r="N379" s="23">
        <v>0</v>
      </c>
      <c r="O379" s="23">
        <v>0</v>
      </c>
      <c r="P379" s="23">
        <v>0</v>
      </c>
      <c r="Q379" s="23">
        <v>0</v>
      </c>
      <c r="R379" s="23" cm="1">
        <f t="array" ref="R379">_xlfn.IFS(H379=1,1,K379=1,1,L379=1,1,M379=1,1,N379=1,1,P379=1,1,TRUE,0)</f>
        <v>1</v>
      </c>
      <c r="S379" s="64">
        <f>IF(AND(G379=1,R379=1),0,R379)</f>
        <v>1</v>
      </c>
      <c r="T379" s="24" t="s">
        <v>2792</v>
      </c>
      <c r="U379" s="49">
        <f>SUBSTITUTE(T379,".",",")*1</f>
        <v>0.20777381025254699</v>
      </c>
      <c r="V379" s="54">
        <f>IF(U379&gt;=0.1, 1, 0)</f>
        <v>1</v>
      </c>
      <c r="W379" s="25">
        <f>IF(U379&gt;=0.2, 1, 0)</f>
        <v>1</v>
      </c>
      <c r="X379" s="25">
        <f>IF(U379&gt;=0.3, 1, 0)</f>
        <v>0</v>
      </c>
      <c r="Y379" s="25">
        <f>IF(U379&gt;=0.4, 1, 0)</f>
        <v>0</v>
      </c>
      <c r="Z379" s="25">
        <f>IF(U379&gt;=0.5, 1, 0)</f>
        <v>0</v>
      </c>
      <c r="AA379" s="25">
        <f>IF(U379&gt;=0.6, 1, 0)</f>
        <v>0</v>
      </c>
      <c r="AB379" s="25">
        <f>IF(U379&gt;=0.7, 1, 0)</f>
        <v>0</v>
      </c>
      <c r="AC379" s="25">
        <f>IF(U379&gt;=0.8, 1, 0)</f>
        <v>0</v>
      </c>
      <c r="AD379" s="55">
        <f>IF(U379&gt;=0.9, 1, 0)</f>
        <v>0</v>
      </c>
    </row>
    <row r="380" spans="1:30" ht="20" customHeight="1" x14ac:dyDescent="0.2">
      <c r="A380" s="20" t="s">
        <v>909</v>
      </c>
      <c r="B380" s="33" t="str">
        <f>SUBSTITUTE(A380,"/Users/timomiessen/Desktop/imagesdk/nonblackmen1/","Image_")</f>
        <v>Image_NBM_260.jpg</v>
      </c>
      <c r="C380" s="63" t="s">
        <v>4</v>
      </c>
      <c r="D380" s="22" t="s">
        <v>6</v>
      </c>
      <c r="E380" s="23">
        <v>0</v>
      </c>
      <c r="F380" s="23">
        <v>0</v>
      </c>
      <c r="G380" s="23">
        <v>0</v>
      </c>
      <c r="H380" s="23">
        <v>1</v>
      </c>
      <c r="I380" s="23">
        <v>0</v>
      </c>
      <c r="J380" s="23">
        <v>0</v>
      </c>
      <c r="K380" s="23">
        <v>1</v>
      </c>
      <c r="L380" s="23">
        <v>0</v>
      </c>
      <c r="M380" s="23">
        <v>0</v>
      </c>
      <c r="N380" s="23">
        <v>0</v>
      </c>
      <c r="O380" s="23">
        <v>0</v>
      </c>
      <c r="P380" s="23">
        <v>1</v>
      </c>
      <c r="Q380" s="23">
        <v>0</v>
      </c>
      <c r="R380" s="23" cm="1">
        <f t="array" ref="R380">_xlfn.IFS(H380=1,1,K380=1,1,L380=1,1,M380=1,1,N380=1,1,P380=1,1,TRUE,0)</f>
        <v>1</v>
      </c>
      <c r="S380" s="64">
        <f>IF(AND(G380=1,R380=1),0,R380)</f>
        <v>1</v>
      </c>
      <c r="T380" s="24" t="s">
        <v>2794</v>
      </c>
      <c r="U380" s="49">
        <f>SUBSTITUTE(T380,".",",")*1</f>
        <v>0.218224707990884</v>
      </c>
      <c r="V380" s="54">
        <f>IF(U380&gt;=0.1, 1, 0)</f>
        <v>1</v>
      </c>
      <c r="W380" s="25">
        <f>IF(U380&gt;=0.2, 1, 0)</f>
        <v>1</v>
      </c>
      <c r="X380" s="25">
        <f>IF(U380&gt;=0.3, 1, 0)</f>
        <v>0</v>
      </c>
      <c r="Y380" s="25">
        <f>IF(U380&gt;=0.4, 1, 0)</f>
        <v>0</v>
      </c>
      <c r="Z380" s="25">
        <f>IF(U380&gt;=0.5, 1, 0)</f>
        <v>0</v>
      </c>
      <c r="AA380" s="25">
        <f>IF(U380&gt;=0.6, 1, 0)</f>
        <v>0</v>
      </c>
      <c r="AB380" s="25">
        <f>IF(U380&gt;=0.7, 1, 0)</f>
        <v>0</v>
      </c>
      <c r="AC380" s="25">
        <f>IF(U380&gt;=0.8, 1, 0)</f>
        <v>0</v>
      </c>
      <c r="AD380" s="55">
        <f>IF(U380&gt;=0.9, 1, 0)</f>
        <v>0</v>
      </c>
    </row>
    <row r="381" spans="1:30" ht="20" customHeight="1" x14ac:dyDescent="0.2">
      <c r="A381" s="20" t="s">
        <v>910</v>
      </c>
      <c r="B381" s="33" t="str">
        <f>SUBSTITUTE(A381,"/Users/timomiessen/Desktop/imagesdk/nonblackmen1/","Image_")</f>
        <v>Image_NBM_261.jpg</v>
      </c>
      <c r="C381" s="63" t="s">
        <v>4</v>
      </c>
      <c r="D381" s="22" t="s">
        <v>6</v>
      </c>
      <c r="E381" s="23">
        <v>0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1</v>
      </c>
      <c r="L381" s="23">
        <v>0</v>
      </c>
      <c r="M381" s="23">
        <v>0</v>
      </c>
      <c r="N381" s="23">
        <v>0</v>
      </c>
      <c r="O381" s="23">
        <v>0</v>
      </c>
      <c r="P381" s="23">
        <v>0</v>
      </c>
      <c r="Q381" s="23">
        <v>0</v>
      </c>
      <c r="R381" s="23" cm="1">
        <f t="array" ref="R381">_xlfn.IFS(H381=1,1,K381=1,1,L381=1,1,M381=1,1,N381=1,1,P381=1,1,TRUE,0)</f>
        <v>1</v>
      </c>
      <c r="S381" s="64">
        <f>IF(AND(G381=1,R381=1),0,R381)</f>
        <v>1</v>
      </c>
      <c r="T381" s="24" t="s">
        <v>2795</v>
      </c>
      <c r="U381" s="49">
        <f>SUBSTITUTE(T381,".",",")*1</f>
        <v>0.29266115650534602</v>
      </c>
      <c r="V381" s="54">
        <f>IF(U381&gt;=0.1, 1, 0)</f>
        <v>1</v>
      </c>
      <c r="W381" s="25">
        <f>IF(U381&gt;=0.2, 1, 0)</f>
        <v>1</v>
      </c>
      <c r="X381" s="25">
        <f>IF(U381&gt;=0.3, 1, 0)</f>
        <v>0</v>
      </c>
      <c r="Y381" s="25">
        <f>IF(U381&gt;=0.4, 1, 0)</f>
        <v>0</v>
      </c>
      <c r="Z381" s="25">
        <f>IF(U381&gt;=0.5, 1, 0)</f>
        <v>0</v>
      </c>
      <c r="AA381" s="25">
        <f>IF(U381&gt;=0.6, 1, 0)</f>
        <v>0</v>
      </c>
      <c r="AB381" s="25">
        <f>IF(U381&gt;=0.7, 1, 0)</f>
        <v>0</v>
      </c>
      <c r="AC381" s="25">
        <f>IF(U381&gt;=0.8, 1, 0)</f>
        <v>0</v>
      </c>
      <c r="AD381" s="55">
        <f>IF(U381&gt;=0.9, 1, 0)</f>
        <v>0</v>
      </c>
    </row>
    <row r="382" spans="1:30" ht="20" customHeight="1" x14ac:dyDescent="0.2">
      <c r="A382" s="20" t="s">
        <v>911</v>
      </c>
      <c r="B382" s="33" t="str">
        <f>SUBSTITUTE(A382,"/Users/timomiessen/Desktop/imagesdk/nonblackmen1/","Image_")</f>
        <v>Image_NBM_262.jpg</v>
      </c>
      <c r="C382" s="63" t="s">
        <v>4</v>
      </c>
      <c r="D382" s="22" t="s">
        <v>6</v>
      </c>
      <c r="E382" s="23">
        <v>0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1</v>
      </c>
      <c r="L382" s="23">
        <v>0</v>
      </c>
      <c r="M382" s="23">
        <v>0</v>
      </c>
      <c r="N382" s="23">
        <v>0</v>
      </c>
      <c r="O382" s="23">
        <v>0</v>
      </c>
      <c r="P382" s="23">
        <v>0</v>
      </c>
      <c r="Q382" s="23">
        <v>0</v>
      </c>
      <c r="R382" s="23" cm="1">
        <f t="array" ref="R382">_xlfn.IFS(H382=1,1,K382=1,1,L382=1,1,M382=1,1,N382=1,1,P382=1,1,TRUE,0)</f>
        <v>1</v>
      </c>
      <c r="S382" s="64">
        <f>IF(AND(G382=1,R382=1),0,R382)</f>
        <v>1</v>
      </c>
      <c r="T382" s="24" t="s">
        <v>2796</v>
      </c>
      <c r="U382" s="49">
        <f>SUBSTITUTE(T382,".",",")*1</f>
        <v>0.23744564689695799</v>
      </c>
      <c r="V382" s="54">
        <f>IF(U382&gt;=0.1, 1, 0)</f>
        <v>1</v>
      </c>
      <c r="W382" s="25">
        <f>IF(U382&gt;=0.2, 1, 0)</f>
        <v>1</v>
      </c>
      <c r="X382" s="25">
        <f>IF(U382&gt;=0.3, 1, 0)</f>
        <v>0</v>
      </c>
      <c r="Y382" s="25">
        <f>IF(U382&gt;=0.4, 1, 0)</f>
        <v>0</v>
      </c>
      <c r="Z382" s="25">
        <f>IF(U382&gt;=0.5, 1, 0)</f>
        <v>0</v>
      </c>
      <c r="AA382" s="25">
        <f>IF(U382&gt;=0.6, 1, 0)</f>
        <v>0</v>
      </c>
      <c r="AB382" s="25">
        <f>IF(U382&gt;=0.7, 1, 0)</f>
        <v>0</v>
      </c>
      <c r="AC382" s="25">
        <f>IF(U382&gt;=0.8, 1, 0)</f>
        <v>0</v>
      </c>
      <c r="AD382" s="55">
        <f>IF(U382&gt;=0.9, 1, 0)</f>
        <v>0</v>
      </c>
    </row>
    <row r="383" spans="1:30" ht="20" customHeight="1" x14ac:dyDescent="0.2">
      <c r="A383" s="20" t="s">
        <v>912</v>
      </c>
      <c r="B383" s="33" t="str">
        <f>SUBSTITUTE(A383,"/Users/timomiessen/Desktop/imagesdk/nonblackmen1/","Image_")</f>
        <v>Image_NBM_263.jpg</v>
      </c>
      <c r="C383" s="63" t="s">
        <v>4</v>
      </c>
      <c r="D383" s="22" t="s">
        <v>6</v>
      </c>
      <c r="E383" s="23">
        <v>0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1</v>
      </c>
      <c r="L383" s="23">
        <v>0</v>
      </c>
      <c r="M383" s="23">
        <v>0</v>
      </c>
      <c r="N383" s="23">
        <v>0</v>
      </c>
      <c r="O383" s="23">
        <v>0</v>
      </c>
      <c r="P383" s="23">
        <v>0</v>
      </c>
      <c r="Q383" s="23">
        <v>0</v>
      </c>
      <c r="R383" s="23" cm="1">
        <f t="array" ref="R383">_xlfn.IFS(H383=1,1,K383=1,1,L383=1,1,M383=1,1,N383=1,1,P383=1,1,TRUE,0)</f>
        <v>1</v>
      </c>
      <c r="S383" s="64">
        <f>IF(AND(G383=1,R383=1),0,R383)</f>
        <v>1</v>
      </c>
      <c r="T383" s="24" t="s">
        <v>2797</v>
      </c>
      <c r="U383" s="49">
        <f>SUBSTITUTE(T383,".",",")*1</f>
        <v>0.48996346443891498</v>
      </c>
      <c r="V383" s="54">
        <f>IF(U383&gt;=0.1, 1, 0)</f>
        <v>1</v>
      </c>
      <c r="W383" s="25">
        <f>IF(U383&gt;=0.2, 1, 0)</f>
        <v>1</v>
      </c>
      <c r="X383" s="25">
        <f>IF(U383&gt;=0.3, 1, 0)</f>
        <v>1</v>
      </c>
      <c r="Y383" s="25">
        <f>IF(U383&gt;=0.4, 1, 0)</f>
        <v>1</v>
      </c>
      <c r="Z383" s="25">
        <f>IF(U383&gt;=0.5, 1, 0)</f>
        <v>0</v>
      </c>
      <c r="AA383" s="25">
        <f>IF(U383&gt;=0.6, 1, 0)</f>
        <v>0</v>
      </c>
      <c r="AB383" s="25">
        <f>IF(U383&gt;=0.7, 1, 0)</f>
        <v>0</v>
      </c>
      <c r="AC383" s="25">
        <f>IF(U383&gt;=0.8, 1, 0)</f>
        <v>0</v>
      </c>
      <c r="AD383" s="55">
        <f>IF(U383&gt;=0.9, 1, 0)</f>
        <v>0</v>
      </c>
    </row>
    <row r="384" spans="1:30" ht="20" customHeight="1" x14ac:dyDescent="0.2">
      <c r="A384" s="20" t="s">
        <v>913</v>
      </c>
      <c r="B384" s="33" t="str">
        <f>SUBSTITUTE(A384,"/Users/timomiessen/Desktop/imagesdk/nonblackmen1/","Image_")</f>
        <v>Image_NBM_264.jpg</v>
      </c>
      <c r="C384" s="63" t="s">
        <v>4</v>
      </c>
      <c r="D384" s="22" t="s">
        <v>6</v>
      </c>
      <c r="E384" s="23">
        <v>0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1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s="23">
        <v>0</v>
      </c>
      <c r="R384" s="23" cm="1">
        <f t="array" ref="R384">_xlfn.IFS(H384=1,1,K384=1,1,L384=1,1,M384=1,1,N384=1,1,P384=1,1,TRUE,0)</f>
        <v>1</v>
      </c>
      <c r="S384" s="64">
        <f>IF(AND(G384=1,R384=1),0,R384)</f>
        <v>1</v>
      </c>
      <c r="T384" s="24" t="s">
        <v>2798</v>
      </c>
      <c r="U384" s="49">
        <f>SUBSTITUTE(T384,".",",")*1</f>
        <v>0.10761677846312501</v>
      </c>
      <c r="V384" s="54">
        <f>IF(U384&gt;=0.1, 1, 0)</f>
        <v>1</v>
      </c>
      <c r="W384" s="25">
        <f>IF(U384&gt;=0.2, 1, 0)</f>
        <v>0</v>
      </c>
      <c r="X384" s="25">
        <f>IF(U384&gt;=0.3, 1, 0)</f>
        <v>0</v>
      </c>
      <c r="Y384" s="25">
        <f>IF(U384&gt;=0.4, 1, 0)</f>
        <v>0</v>
      </c>
      <c r="Z384" s="25">
        <f>IF(U384&gt;=0.5, 1, 0)</f>
        <v>0</v>
      </c>
      <c r="AA384" s="25">
        <f>IF(U384&gt;=0.6, 1, 0)</f>
        <v>0</v>
      </c>
      <c r="AB384" s="25">
        <f>IF(U384&gt;=0.7, 1, 0)</f>
        <v>0</v>
      </c>
      <c r="AC384" s="25">
        <f>IF(U384&gt;=0.8, 1, 0)</f>
        <v>0</v>
      </c>
      <c r="AD384" s="55">
        <f>IF(U384&gt;=0.9, 1, 0)</f>
        <v>0</v>
      </c>
    </row>
    <row r="385" spans="1:30" ht="20" customHeight="1" x14ac:dyDescent="0.2">
      <c r="A385" s="20" t="s">
        <v>914</v>
      </c>
      <c r="B385" s="33" t="str">
        <f>SUBSTITUTE(A385,"/Users/timomiessen/Desktop/imagesdk/nonblackmen1/","Image_")</f>
        <v>Image_NBM_265.jpg</v>
      </c>
      <c r="C385" s="63" t="s">
        <v>4</v>
      </c>
      <c r="D385" s="22" t="s">
        <v>6</v>
      </c>
      <c r="E385" s="23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1</v>
      </c>
      <c r="L385" s="23">
        <v>0</v>
      </c>
      <c r="M385" s="23">
        <v>0</v>
      </c>
      <c r="N385" s="23">
        <v>0</v>
      </c>
      <c r="O385" s="23">
        <v>0</v>
      </c>
      <c r="P385" s="23">
        <v>0</v>
      </c>
      <c r="Q385" s="23">
        <v>0</v>
      </c>
      <c r="R385" s="23" cm="1">
        <f t="array" ref="R385">_xlfn.IFS(H385=1,1,K385=1,1,L385=1,1,M385=1,1,N385=1,1,P385=1,1,TRUE,0)</f>
        <v>1</v>
      </c>
      <c r="S385" s="64">
        <f>IF(AND(G385=1,R385=1),0,R385)</f>
        <v>1</v>
      </c>
      <c r="T385" s="24" t="s">
        <v>2799</v>
      </c>
      <c r="U385" s="49">
        <f>SUBSTITUTE(T385,".",",")*1</f>
        <v>0.53943008184432895</v>
      </c>
      <c r="V385" s="54">
        <f>IF(U385&gt;=0.1, 1, 0)</f>
        <v>1</v>
      </c>
      <c r="W385" s="25">
        <f>IF(U385&gt;=0.2, 1, 0)</f>
        <v>1</v>
      </c>
      <c r="X385" s="25">
        <f>IF(U385&gt;=0.3, 1, 0)</f>
        <v>1</v>
      </c>
      <c r="Y385" s="25">
        <f>IF(U385&gt;=0.4, 1, 0)</f>
        <v>1</v>
      </c>
      <c r="Z385" s="25">
        <f>IF(U385&gt;=0.5, 1, 0)</f>
        <v>1</v>
      </c>
      <c r="AA385" s="25">
        <f>IF(U385&gt;=0.6, 1, 0)</f>
        <v>0</v>
      </c>
      <c r="AB385" s="25">
        <f>IF(U385&gt;=0.7, 1, 0)</f>
        <v>0</v>
      </c>
      <c r="AC385" s="25">
        <f>IF(U385&gt;=0.8, 1, 0)</f>
        <v>0</v>
      </c>
      <c r="AD385" s="55">
        <f>IF(U385&gt;=0.9, 1, 0)</f>
        <v>0</v>
      </c>
    </row>
    <row r="386" spans="1:30" ht="20" customHeight="1" x14ac:dyDescent="0.2">
      <c r="A386" s="20" t="s">
        <v>915</v>
      </c>
      <c r="B386" s="33" t="str">
        <f>SUBSTITUTE(A386,"/Users/timomiessen/Desktop/imagesdk/nonblackmen1/","Image_")</f>
        <v>Image_NBM_266.jpg</v>
      </c>
      <c r="C386" s="63" t="s">
        <v>4</v>
      </c>
      <c r="D386" s="22" t="s">
        <v>6</v>
      </c>
      <c r="E386" s="23">
        <v>0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1</v>
      </c>
      <c r="L386" s="23">
        <v>0</v>
      </c>
      <c r="M386" s="23">
        <v>0</v>
      </c>
      <c r="N386" s="23">
        <v>0</v>
      </c>
      <c r="O386" s="23">
        <v>0</v>
      </c>
      <c r="P386" s="23">
        <v>0</v>
      </c>
      <c r="Q386" s="23">
        <v>0</v>
      </c>
      <c r="R386" s="23" cm="1">
        <f t="array" ref="R386">_xlfn.IFS(H386=1,1,K386=1,1,L386=1,1,M386=1,1,N386=1,1,P386=1,1,TRUE,0)</f>
        <v>1</v>
      </c>
      <c r="S386" s="64">
        <f>IF(AND(G386=1,R386=1),0,R386)</f>
        <v>1</v>
      </c>
      <c r="T386" s="24" t="s">
        <v>2800</v>
      </c>
      <c r="U386" s="49">
        <f>SUBSTITUTE(T386,".",",")*1</f>
        <v>0.45564244687557198</v>
      </c>
      <c r="V386" s="54">
        <f>IF(U386&gt;=0.1, 1, 0)</f>
        <v>1</v>
      </c>
      <c r="W386" s="25">
        <f>IF(U386&gt;=0.2, 1, 0)</f>
        <v>1</v>
      </c>
      <c r="X386" s="25">
        <f>IF(U386&gt;=0.3, 1, 0)</f>
        <v>1</v>
      </c>
      <c r="Y386" s="25">
        <f>IF(U386&gt;=0.4, 1, 0)</f>
        <v>1</v>
      </c>
      <c r="Z386" s="25">
        <f>IF(U386&gt;=0.5, 1, 0)</f>
        <v>0</v>
      </c>
      <c r="AA386" s="25">
        <f>IF(U386&gt;=0.6, 1, 0)</f>
        <v>0</v>
      </c>
      <c r="AB386" s="25">
        <f>IF(U386&gt;=0.7, 1, 0)</f>
        <v>0</v>
      </c>
      <c r="AC386" s="25">
        <f>IF(U386&gt;=0.8, 1, 0)</f>
        <v>0</v>
      </c>
      <c r="AD386" s="55">
        <f>IF(U386&gt;=0.9, 1, 0)</f>
        <v>0</v>
      </c>
    </row>
    <row r="387" spans="1:30" ht="20" customHeight="1" x14ac:dyDescent="0.2">
      <c r="A387" s="20" t="s">
        <v>916</v>
      </c>
      <c r="B387" s="33" t="str">
        <f>SUBSTITUTE(A387,"/Users/timomiessen/Desktop/imagesdk/nonblackmen1/","Image_")</f>
        <v>Image_NBM_267.jpg</v>
      </c>
      <c r="C387" s="63" t="s">
        <v>4</v>
      </c>
      <c r="D387" s="22" t="s">
        <v>6</v>
      </c>
      <c r="E387" s="23">
        <v>0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1</v>
      </c>
      <c r="L387" s="23">
        <v>0</v>
      </c>
      <c r="M387" s="23">
        <v>0</v>
      </c>
      <c r="N387" s="23">
        <v>0</v>
      </c>
      <c r="O387" s="23">
        <v>0</v>
      </c>
      <c r="P387" s="23">
        <v>0</v>
      </c>
      <c r="Q387" s="23">
        <v>0</v>
      </c>
      <c r="R387" s="23" cm="1">
        <f t="array" ref="R387">_xlfn.IFS(H387=1,1,K387=1,1,L387=1,1,M387=1,1,N387=1,1,P387=1,1,TRUE,0)</f>
        <v>1</v>
      </c>
      <c r="S387" s="64">
        <f>IF(AND(G387=1,R387=1),0,R387)</f>
        <v>1</v>
      </c>
      <c r="T387" s="24" t="s">
        <v>2801</v>
      </c>
      <c r="U387" s="49">
        <f>SUBSTITUTE(T387,".",",")*1</f>
        <v>0.32768611609935699</v>
      </c>
      <c r="V387" s="54">
        <f>IF(U387&gt;=0.1, 1, 0)</f>
        <v>1</v>
      </c>
      <c r="W387" s="25">
        <f>IF(U387&gt;=0.2, 1, 0)</f>
        <v>1</v>
      </c>
      <c r="X387" s="25">
        <f>IF(U387&gt;=0.3, 1, 0)</f>
        <v>1</v>
      </c>
      <c r="Y387" s="25">
        <f>IF(U387&gt;=0.4, 1, 0)</f>
        <v>0</v>
      </c>
      <c r="Z387" s="25">
        <f>IF(U387&gt;=0.5, 1, 0)</f>
        <v>0</v>
      </c>
      <c r="AA387" s="25">
        <f>IF(U387&gt;=0.6, 1, 0)</f>
        <v>0</v>
      </c>
      <c r="AB387" s="25">
        <f>IF(U387&gt;=0.7, 1, 0)</f>
        <v>0</v>
      </c>
      <c r="AC387" s="25">
        <f>IF(U387&gt;=0.8, 1, 0)</f>
        <v>0</v>
      </c>
      <c r="AD387" s="55">
        <f>IF(U387&gt;=0.9, 1, 0)</f>
        <v>0</v>
      </c>
    </row>
    <row r="388" spans="1:30" ht="20" customHeight="1" x14ac:dyDescent="0.2">
      <c r="A388" s="20" t="s">
        <v>917</v>
      </c>
      <c r="B388" s="33" t="str">
        <f>SUBSTITUTE(A388,"/Users/timomiessen/Desktop/imagesdk/nonblackmen1/","Image_")</f>
        <v>Image_NBM_268.jpg</v>
      </c>
      <c r="C388" s="63" t="s">
        <v>4</v>
      </c>
      <c r="D388" s="22" t="s">
        <v>6</v>
      </c>
      <c r="E388" s="23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1</v>
      </c>
      <c r="L388" s="23">
        <v>0</v>
      </c>
      <c r="M388" s="23">
        <v>0</v>
      </c>
      <c r="N388" s="23">
        <v>0</v>
      </c>
      <c r="O388" s="23">
        <v>0</v>
      </c>
      <c r="P388" s="23">
        <v>0</v>
      </c>
      <c r="Q388" s="23">
        <v>0</v>
      </c>
      <c r="R388" s="23" cm="1">
        <f t="array" ref="R388">_xlfn.IFS(H388=1,1,K388=1,1,L388=1,1,M388=1,1,N388=1,1,P388=1,1,TRUE,0)</f>
        <v>1</v>
      </c>
      <c r="S388" s="64">
        <f>IF(AND(G388=1,R388=1),0,R388)</f>
        <v>1</v>
      </c>
      <c r="T388" s="24" t="s">
        <v>2802</v>
      </c>
      <c r="U388" s="49">
        <f>SUBSTITUTE(T388,".",",")*1</f>
        <v>0.287371456623077</v>
      </c>
      <c r="V388" s="54">
        <f>IF(U388&gt;=0.1, 1, 0)</f>
        <v>1</v>
      </c>
      <c r="W388" s="25">
        <f>IF(U388&gt;=0.2, 1, 0)</f>
        <v>1</v>
      </c>
      <c r="X388" s="25">
        <f>IF(U388&gt;=0.3, 1, 0)</f>
        <v>0</v>
      </c>
      <c r="Y388" s="25">
        <f>IF(U388&gt;=0.4, 1, 0)</f>
        <v>0</v>
      </c>
      <c r="Z388" s="25">
        <f>IF(U388&gt;=0.5, 1, 0)</f>
        <v>0</v>
      </c>
      <c r="AA388" s="25">
        <f>IF(U388&gt;=0.6, 1, 0)</f>
        <v>0</v>
      </c>
      <c r="AB388" s="25">
        <f>IF(U388&gt;=0.7, 1, 0)</f>
        <v>0</v>
      </c>
      <c r="AC388" s="25">
        <f>IF(U388&gt;=0.8, 1, 0)</f>
        <v>0</v>
      </c>
      <c r="AD388" s="55">
        <f>IF(U388&gt;=0.9, 1, 0)</f>
        <v>0</v>
      </c>
    </row>
    <row r="389" spans="1:30" ht="20" customHeight="1" x14ac:dyDescent="0.2">
      <c r="A389" s="20" t="s">
        <v>918</v>
      </c>
      <c r="B389" s="33" t="str">
        <f>SUBSTITUTE(A389,"/Users/timomiessen/Desktop/imagesdk/nonblackmen1/","Image_")</f>
        <v>Image_NBM_269.jpg</v>
      </c>
      <c r="C389" s="63" t="s">
        <v>4</v>
      </c>
      <c r="D389" s="22" t="s">
        <v>6</v>
      </c>
      <c r="E389" s="23">
        <v>0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1</v>
      </c>
      <c r="L389" s="23">
        <v>0</v>
      </c>
      <c r="M389" s="23">
        <v>0</v>
      </c>
      <c r="N389" s="23">
        <v>0</v>
      </c>
      <c r="O389" s="23">
        <v>0</v>
      </c>
      <c r="P389" s="23">
        <v>0</v>
      </c>
      <c r="Q389" s="23">
        <v>0</v>
      </c>
      <c r="R389" s="23" cm="1">
        <f t="array" ref="R389">_xlfn.IFS(H389=1,1,K389=1,1,L389=1,1,M389=1,1,N389=1,1,P389=1,1,TRUE,0)</f>
        <v>1</v>
      </c>
      <c r="S389" s="64">
        <f>IF(AND(G389=1,R389=1),0,R389)</f>
        <v>1</v>
      </c>
      <c r="T389" s="24" t="s">
        <v>2803</v>
      </c>
      <c r="U389" s="49">
        <f>SUBSTITUTE(T389,".",",")*1</f>
        <v>3.1794352456927299E-2</v>
      </c>
      <c r="V389" s="54">
        <f>IF(U389&gt;=0.1, 1, 0)</f>
        <v>0</v>
      </c>
      <c r="W389" s="25">
        <f>IF(U389&gt;=0.2, 1, 0)</f>
        <v>0</v>
      </c>
      <c r="X389" s="25">
        <f>IF(U389&gt;=0.3, 1, 0)</f>
        <v>0</v>
      </c>
      <c r="Y389" s="25">
        <f>IF(U389&gt;=0.4, 1, 0)</f>
        <v>0</v>
      </c>
      <c r="Z389" s="25">
        <f>IF(U389&gt;=0.5, 1, 0)</f>
        <v>0</v>
      </c>
      <c r="AA389" s="25">
        <f>IF(U389&gt;=0.6, 1, 0)</f>
        <v>0</v>
      </c>
      <c r="AB389" s="25">
        <f>IF(U389&gt;=0.7, 1, 0)</f>
        <v>0</v>
      </c>
      <c r="AC389" s="25">
        <f>IF(U389&gt;=0.8, 1, 0)</f>
        <v>0</v>
      </c>
      <c r="AD389" s="55">
        <f>IF(U389&gt;=0.9, 1, 0)</f>
        <v>0</v>
      </c>
    </row>
    <row r="390" spans="1:30" ht="20" customHeight="1" x14ac:dyDescent="0.2">
      <c r="A390" s="20" t="s">
        <v>920</v>
      </c>
      <c r="B390" s="33" t="str">
        <f>SUBSTITUTE(A390,"/Users/timomiessen/Desktop/imagesdk/nonblackmen1/","Image_")</f>
        <v>Image_NBM_270.jpg</v>
      </c>
      <c r="C390" s="63" t="s">
        <v>4</v>
      </c>
      <c r="D390" s="22" t="s">
        <v>6</v>
      </c>
      <c r="E390" s="23">
        <v>0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1</v>
      </c>
      <c r="L390" s="23">
        <v>0</v>
      </c>
      <c r="M390" s="23">
        <v>0</v>
      </c>
      <c r="N390" s="23">
        <v>0</v>
      </c>
      <c r="O390" s="23">
        <v>0</v>
      </c>
      <c r="P390" s="23">
        <v>1</v>
      </c>
      <c r="Q390" s="23">
        <v>0</v>
      </c>
      <c r="R390" s="23" cm="1">
        <f t="array" ref="R390">_xlfn.IFS(H390=1,1,K390=1,1,L390=1,1,M390=1,1,N390=1,1,P390=1,1,TRUE,0)</f>
        <v>1</v>
      </c>
      <c r="S390" s="64">
        <f>IF(AND(G390=1,R390=1),0,R390)</f>
        <v>1</v>
      </c>
      <c r="T390" s="24" t="s">
        <v>2805</v>
      </c>
      <c r="U390" s="49">
        <f>SUBSTITUTE(T390,".",",")*1</f>
        <v>0.57338406145572596</v>
      </c>
      <c r="V390" s="54">
        <f>IF(U390&gt;=0.1, 1, 0)</f>
        <v>1</v>
      </c>
      <c r="W390" s="25">
        <f>IF(U390&gt;=0.2, 1, 0)</f>
        <v>1</v>
      </c>
      <c r="X390" s="25">
        <f>IF(U390&gt;=0.3, 1, 0)</f>
        <v>1</v>
      </c>
      <c r="Y390" s="25">
        <f>IF(U390&gt;=0.4, 1, 0)</f>
        <v>1</v>
      </c>
      <c r="Z390" s="25">
        <f>IF(U390&gt;=0.5, 1, 0)</f>
        <v>1</v>
      </c>
      <c r="AA390" s="25">
        <f>IF(U390&gt;=0.6, 1, 0)</f>
        <v>0</v>
      </c>
      <c r="AB390" s="25">
        <f>IF(U390&gt;=0.7, 1, 0)</f>
        <v>0</v>
      </c>
      <c r="AC390" s="25">
        <f>IF(U390&gt;=0.8, 1, 0)</f>
        <v>0</v>
      </c>
      <c r="AD390" s="55">
        <f>IF(U390&gt;=0.9, 1, 0)</f>
        <v>0</v>
      </c>
    </row>
    <row r="391" spans="1:30" ht="20" customHeight="1" x14ac:dyDescent="0.2">
      <c r="A391" s="20" t="s">
        <v>921</v>
      </c>
      <c r="B391" s="33" t="str">
        <f>SUBSTITUTE(A391,"/Users/timomiessen/Desktop/imagesdk/nonblackmen1/","Image_")</f>
        <v>Image_NBM_271.jpg</v>
      </c>
      <c r="C391" s="63" t="s">
        <v>4</v>
      </c>
      <c r="D391" s="22" t="s">
        <v>6</v>
      </c>
      <c r="E391" s="23">
        <v>0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1</v>
      </c>
      <c r="L391" s="23">
        <v>0</v>
      </c>
      <c r="M391" s="23">
        <v>0</v>
      </c>
      <c r="N391" s="23">
        <v>0</v>
      </c>
      <c r="O391" s="23">
        <v>0</v>
      </c>
      <c r="P391" s="23">
        <v>0</v>
      </c>
      <c r="Q391" s="23">
        <v>0</v>
      </c>
      <c r="R391" s="23" cm="1">
        <f t="array" ref="R391">_xlfn.IFS(H391=1,1,K391=1,1,L391=1,1,M391=1,1,N391=1,1,P391=1,1,TRUE,0)</f>
        <v>1</v>
      </c>
      <c r="S391" s="64">
        <f>IF(AND(G391=1,R391=1),0,R391)</f>
        <v>1</v>
      </c>
      <c r="T391" s="24" t="s">
        <v>2806</v>
      </c>
      <c r="U391" s="49">
        <f>SUBSTITUTE(T391,".",",")*1</f>
        <v>0.106313827447593</v>
      </c>
      <c r="V391" s="54">
        <f>IF(U391&gt;=0.1, 1, 0)</f>
        <v>1</v>
      </c>
      <c r="W391" s="25">
        <f>IF(U391&gt;=0.2, 1, 0)</f>
        <v>0</v>
      </c>
      <c r="X391" s="25">
        <f>IF(U391&gt;=0.3, 1, 0)</f>
        <v>0</v>
      </c>
      <c r="Y391" s="25">
        <f>IF(U391&gt;=0.4, 1, 0)</f>
        <v>0</v>
      </c>
      <c r="Z391" s="25">
        <f>IF(U391&gt;=0.5, 1, 0)</f>
        <v>0</v>
      </c>
      <c r="AA391" s="25">
        <f>IF(U391&gt;=0.6, 1, 0)</f>
        <v>0</v>
      </c>
      <c r="AB391" s="25">
        <f>IF(U391&gt;=0.7, 1, 0)</f>
        <v>0</v>
      </c>
      <c r="AC391" s="25">
        <f>IF(U391&gt;=0.8, 1, 0)</f>
        <v>0</v>
      </c>
      <c r="AD391" s="55">
        <f>IF(U391&gt;=0.9, 1, 0)</f>
        <v>0</v>
      </c>
    </row>
    <row r="392" spans="1:30" ht="20" customHeight="1" x14ac:dyDescent="0.2">
      <c r="A392" s="20" t="s">
        <v>922</v>
      </c>
      <c r="B392" s="33" t="str">
        <f>SUBSTITUTE(A392,"/Users/timomiessen/Desktop/imagesdk/nonblackmen1/","Image_")</f>
        <v>Image_NBM_272.jpg</v>
      </c>
      <c r="C392" s="63" t="s">
        <v>4</v>
      </c>
      <c r="D392" s="22" t="s">
        <v>6</v>
      </c>
      <c r="E392" s="23">
        <v>0</v>
      </c>
      <c r="F392" s="23">
        <v>0</v>
      </c>
      <c r="G392" s="23">
        <v>0</v>
      </c>
      <c r="H392" s="23">
        <v>0</v>
      </c>
      <c r="I392" s="23">
        <v>0</v>
      </c>
      <c r="J392" s="23">
        <v>0</v>
      </c>
      <c r="K392" s="23">
        <v>1</v>
      </c>
      <c r="L392" s="23">
        <v>0</v>
      </c>
      <c r="M392" s="23">
        <v>0</v>
      </c>
      <c r="N392" s="23">
        <v>0</v>
      </c>
      <c r="O392" s="23">
        <v>0</v>
      </c>
      <c r="P392" s="23">
        <v>1</v>
      </c>
      <c r="Q392" s="23">
        <v>0</v>
      </c>
      <c r="R392" s="23" cm="1">
        <f t="array" ref="R392">_xlfn.IFS(H392=1,1,K392=1,1,L392=1,1,M392=1,1,N392=1,1,P392=1,1,TRUE,0)</f>
        <v>1</v>
      </c>
      <c r="S392" s="64">
        <f>IF(AND(G392=1,R392=1),0,R392)</f>
        <v>1</v>
      </c>
      <c r="T392" s="24" t="s">
        <v>2807</v>
      </c>
      <c r="U392" s="49">
        <f>SUBSTITUTE(T392,".",",")*1</f>
        <v>0.11358329281210899</v>
      </c>
      <c r="V392" s="54">
        <f>IF(U392&gt;=0.1, 1, 0)</f>
        <v>1</v>
      </c>
      <c r="W392" s="25">
        <f>IF(U392&gt;=0.2, 1, 0)</f>
        <v>0</v>
      </c>
      <c r="X392" s="25">
        <f>IF(U392&gt;=0.3, 1, 0)</f>
        <v>0</v>
      </c>
      <c r="Y392" s="25">
        <f>IF(U392&gt;=0.4, 1, 0)</f>
        <v>0</v>
      </c>
      <c r="Z392" s="25">
        <f>IF(U392&gt;=0.5, 1, 0)</f>
        <v>0</v>
      </c>
      <c r="AA392" s="25">
        <f>IF(U392&gt;=0.6, 1, 0)</f>
        <v>0</v>
      </c>
      <c r="AB392" s="25">
        <f>IF(U392&gt;=0.7, 1, 0)</f>
        <v>0</v>
      </c>
      <c r="AC392" s="25">
        <f>IF(U392&gt;=0.8, 1, 0)</f>
        <v>0</v>
      </c>
      <c r="AD392" s="55">
        <f>IF(U392&gt;=0.9, 1, 0)</f>
        <v>0</v>
      </c>
    </row>
    <row r="393" spans="1:30" ht="20" customHeight="1" x14ac:dyDescent="0.2">
      <c r="A393" s="20" t="s">
        <v>923</v>
      </c>
      <c r="B393" s="33" t="str">
        <f>SUBSTITUTE(A393,"/Users/timomiessen/Desktop/imagesdk/nonblackmen1/","Image_")</f>
        <v>Image_NBM_273.jpg</v>
      </c>
      <c r="C393" s="63" t="s">
        <v>4</v>
      </c>
      <c r="D393" s="22" t="s">
        <v>6</v>
      </c>
      <c r="E393" s="23">
        <v>0</v>
      </c>
      <c r="F393" s="23">
        <v>0</v>
      </c>
      <c r="G393" s="23">
        <v>0</v>
      </c>
      <c r="H393" s="23">
        <v>0</v>
      </c>
      <c r="I393" s="23">
        <v>0</v>
      </c>
      <c r="J393" s="23">
        <v>0</v>
      </c>
      <c r="K393" s="23">
        <v>1</v>
      </c>
      <c r="L393" s="23">
        <v>0</v>
      </c>
      <c r="M393" s="23">
        <v>0</v>
      </c>
      <c r="N393" s="23">
        <v>0</v>
      </c>
      <c r="O393" s="23">
        <v>0</v>
      </c>
      <c r="P393" s="23">
        <v>0</v>
      </c>
      <c r="Q393" s="23">
        <v>0</v>
      </c>
      <c r="R393" s="23" cm="1">
        <f t="array" ref="R393">_xlfn.IFS(H393=1,1,K393=1,1,L393=1,1,M393=1,1,N393=1,1,P393=1,1,TRUE,0)</f>
        <v>1</v>
      </c>
      <c r="S393" s="64">
        <f>IF(AND(G393=1,R393=1),0,R393)</f>
        <v>1</v>
      </c>
      <c r="T393" s="24" t="s">
        <v>2808</v>
      </c>
      <c r="U393" s="49">
        <f>SUBSTITUTE(T393,".",",")*1</f>
        <v>0.169884793460369</v>
      </c>
      <c r="V393" s="54">
        <f>IF(U393&gt;=0.1, 1, 0)</f>
        <v>1</v>
      </c>
      <c r="W393" s="25">
        <f>IF(U393&gt;=0.2, 1, 0)</f>
        <v>0</v>
      </c>
      <c r="X393" s="25">
        <f>IF(U393&gt;=0.3, 1, 0)</f>
        <v>0</v>
      </c>
      <c r="Y393" s="25">
        <f>IF(U393&gt;=0.4, 1, 0)</f>
        <v>0</v>
      </c>
      <c r="Z393" s="25">
        <f>IF(U393&gt;=0.5, 1, 0)</f>
        <v>0</v>
      </c>
      <c r="AA393" s="25">
        <f>IF(U393&gt;=0.6, 1, 0)</f>
        <v>0</v>
      </c>
      <c r="AB393" s="25">
        <f>IF(U393&gt;=0.7, 1, 0)</f>
        <v>0</v>
      </c>
      <c r="AC393" s="25">
        <f>IF(U393&gt;=0.8, 1, 0)</f>
        <v>0</v>
      </c>
      <c r="AD393" s="55">
        <f>IF(U393&gt;=0.9, 1, 0)</f>
        <v>0</v>
      </c>
    </row>
    <row r="394" spans="1:30" ht="20" customHeight="1" x14ac:dyDescent="0.2">
      <c r="A394" s="20" t="s">
        <v>924</v>
      </c>
      <c r="B394" s="33" t="str">
        <f>SUBSTITUTE(A394,"/Users/timomiessen/Desktop/imagesdk/nonblackmen1/","Image_")</f>
        <v>Image_NBM_274.jpg</v>
      </c>
      <c r="C394" s="63" t="s">
        <v>4</v>
      </c>
      <c r="D394" s="22" t="s">
        <v>6</v>
      </c>
      <c r="E394" s="23">
        <v>0</v>
      </c>
      <c r="F394" s="23">
        <v>0</v>
      </c>
      <c r="G394" s="23">
        <v>0</v>
      </c>
      <c r="H394" s="23">
        <v>0</v>
      </c>
      <c r="I394" s="23">
        <v>0</v>
      </c>
      <c r="J394" s="23">
        <v>0</v>
      </c>
      <c r="K394" s="23">
        <v>1</v>
      </c>
      <c r="L394" s="23">
        <v>0</v>
      </c>
      <c r="M394" s="23">
        <v>0</v>
      </c>
      <c r="N394" s="23">
        <v>0</v>
      </c>
      <c r="O394" s="23">
        <v>0</v>
      </c>
      <c r="P394" s="23">
        <v>0</v>
      </c>
      <c r="Q394" s="23">
        <v>0</v>
      </c>
      <c r="R394" s="23" cm="1">
        <f t="array" ref="R394">_xlfn.IFS(H394=1,1,K394=1,1,L394=1,1,M394=1,1,N394=1,1,P394=1,1,TRUE,0)</f>
        <v>1</v>
      </c>
      <c r="S394" s="64">
        <f>IF(AND(G394=1,R394=1),0,R394)</f>
        <v>1</v>
      </c>
      <c r="T394" s="24" t="s">
        <v>2809</v>
      </c>
      <c r="U394" s="49">
        <f>SUBSTITUTE(T394,".",",")*1</f>
        <v>5.3193851374089697E-2</v>
      </c>
      <c r="V394" s="54">
        <f>IF(U394&gt;=0.1, 1, 0)</f>
        <v>0</v>
      </c>
      <c r="W394" s="25">
        <f>IF(U394&gt;=0.2, 1, 0)</f>
        <v>0</v>
      </c>
      <c r="X394" s="25">
        <f>IF(U394&gt;=0.3, 1, 0)</f>
        <v>0</v>
      </c>
      <c r="Y394" s="25">
        <f>IF(U394&gt;=0.4, 1, 0)</f>
        <v>0</v>
      </c>
      <c r="Z394" s="25">
        <f>IF(U394&gt;=0.5, 1, 0)</f>
        <v>0</v>
      </c>
      <c r="AA394" s="25">
        <f>IF(U394&gt;=0.6, 1, 0)</f>
        <v>0</v>
      </c>
      <c r="AB394" s="25">
        <f>IF(U394&gt;=0.7, 1, 0)</f>
        <v>0</v>
      </c>
      <c r="AC394" s="25">
        <f>IF(U394&gt;=0.8, 1, 0)</f>
        <v>0</v>
      </c>
      <c r="AD394" s="55">
        <f>IF(U394&gt;=0.9, 1, 0)</f>
        <v>0</v>
      </c>
    </row>
    <row r="395" spans="1:30" ht="20" customHeight="1" x14ac:dyDescent="0.2">
      <c r="A395" s="20" t="s">
        <v>925</v>
      </c>
      <c r="B395" s="33" t="str">
        <f>SUBSTITUTE(A395,"/Users/timomiessen/Desktop/imagesdk/nonblackmen1/","Image_")</f>
        <v>Image_NBM_275.jpg</v>
      </c>
      <c r="C395" s="63" t="s">
        <v>4</v>
      </c>
      <c r="D395" s="22" t="s">
        <v>6</v>
      </c>
      <c r="E395" s="23">
        <v>0</v>
      </c>
      <c r="F395" s="23">
        <v>0</v>
      </c>
      <c r="G395" s="23">
        <v>0</v>
      </c>
      <c r="H395" s="23">
        <v>0</v>
      </c>
      <c r="I395" s="23">
        <v>1</v>
      </c>
      <c r="J395" s="23">
        <v>0</v>
      </c>
      <c r="K395" s="23">
        <v>1</v>
      </c>
      <c r="L395" s="23">
        <v>0</v>
      </c>
      <c r="M395" s="23">
        <v>0</v>
      </c>
      <c r="N395" s="23">
        <v>0</v>
      </c>
      <c r="O395" s="23">
        <v>0</v>
      </c>
      <c r="P395" s="23">
        <v>0</v>
      </c>
      <c r="Q395" s="23">
        <v>0</v>
      </c>
      <c r="R395" s="23" cm="1">
        <f t="array" ref="R395">_xlfn.IFS(H395=1,1,K395=1,1,L395=1,1,M395=1,1,N395=1,1,P395=1,1,TRUE,0)</f>
        <v>1</v>
      </c>
      <c r="S395" s="64">
        <f>IF(AND(G395=1,R395=1),0,R395)</f>
        <v>1</v>
      </c>
      <c r="T395" s="24" t="s">
        <v>2810</v>
      </c>
      <c r="U395" s="49">
        <f>SUBSTITUTE(T395,".",",")*1</f>
        <v>0.367605502717196</v>
      </c>
      <c r="V395" s="54">
        <f>IF(U395&gt;=0.1, 1, 0)</f>
        <v>1</v>
      </c>
      <c r="W395" s="25">
        <f>IF(U395&gt;=0.2, 1, 0)</f>
        <v>1</v>
      </c>
      <c r="X395" s="25">
        <f>IF(U395&gt;=0.3, 1, 0)</f>
        <v>1</v>
      </c>
      <c r="Y395" s="25">
        <f>IF(U395&gt;=0.4, 1, 0)</f>
        <v>0</v>
      </c>
      <c r="Z395" s="25">
        <f>IF(U395&gt;=0.5, 1, 0)</f>
        <v>0</v>
      </c>
      <c r="AA395" s="25">
        <f>IF(U395&gt;=0.6, 1, 0)</f>
        <v>0</v>
      </c>
      <c r="AB395" s="25">
        <f>IF(U395&gt;=0.7, 1, 0)</f>
        <v>0</v>
      </c>
      <c r="AC395" s="25">
        <f>IF(U395&gt;=0.8, 1, 0)</f>
        <v>0</v>
      </c>
      <c r="AD395" s="55">
        <f>IF(U395&gt;=0.9, 1, 0)</f>
        <v>0</v>
      </c>
    </row>
    <row r="396" spans="1:30" ht="20" customHeight="1" x14ac:dyDescent="0.2">
      <c r="A396" s="20" t="s">
        <v>926</v>
      </c>
      <c r="B396" s="33" t="str">
        <f>SUBSTITUTE(A396,"/Users/timomiessen/Desktop/imagesdk/nonblackmen1/","Image_")</f>
        <v>Image_NBM_276.jpg</v>
      </c>
      <c r="C396" s="63" t="s">
        <v>4</v>
      </c>
      <c r="D396" s="22" t="s">
        <v>6</v>
      </c>
      <c r="E396" s="23">
        <v>0</v>
      </c>
      <c r="F396" s="23">
        <v>0</v>
      </c>
      <c r="G396" s="23">
        <v>0</v>
      </c>
      <c r="H396" s="23">
        <v>0</v>
      </c>
      <c r="I396" s="23">
        <v>1</v>
      </c>
      <c r="J396" s="23">
        <v>0</v>
      </c>
      <c r="K396" s="23">
        <v>1</v>
      </c>
      <c r="L396" s="23">
        <v>0</v>
      </c>
      <c r="M396" s="23">
        <v>0</v>
      </c>
      <c r="N396" s="23">
        <v>0</v>
      </c>
      <c r="O396" s="23">
        <v>0</v>
      </c>
      <c r="P396" s="23">
        <v>1</v>
      </c>
      <c r="Q396" s="23">
        <v>0</v>
      </c>
      <c r="R396" s="23" cm="1">
        <f t="array" ref="R396">_xlfn.IFS(H396=1,1,K396=1,1,L396=1,1,M396=1,1,N396=1,1,P396=1,1,TRUE,0)</f>
        <v>1</v>
      </c>
      <c r="S396" s="64">
        <f>IF(AND(G396=1,R396=1),0,R396)</f>
        <v>1</v>
      </c>
      <c r="T396" s="24" t="s">
        <v>2811</v>
      </c>
      <c r="U396" s="49">
        <f>SUBSTITUTE(T396,".",",")*1</f>
        <v>0.19589363085106001</v>
      </c>
      <c r="V396" s="54">
        <f>IF(U396&gt;=0.1, 1, 0)</f>
        <v>1</v>
      </c>
      <c r="W396" s="25">
        <f>IF(U396&gt;=0.2, 1, 0)</f>
        <v>0</v>
      </c>
      <c r="X396" s="25">
        <f>IF(U396&gt;=0.3, 1, 0)</f>
        <v>0</v>
      </c>
      <c r="Y396" s="25">
        <f>IF(U396&gt;=0.4, 1, 0)</f>
        <v>0</v>
      </c>
      <c r="Z396" s="25">
        <f>IF(U396&gt;=0.5, 1, 0)</f>
        <v>0</v>
      </c>
      <c r="AA396" s="25">
        <f>IF(U396&gt;=0.6, 1, 0)</f>
        <v>0</v>
      </c>
      <c r="AB396" s="25">
        <f>IF(U396&gt;=0.7, 1, 0)</f>
        <v>0</v>
      </c>
      <c r="AC396" s="25">
        <f>IF(U396&gt;=0.8, 1, 0)</f>
        <v>0</v>
      </c>
      <c r="AD396" s="55">
        <f>IF(U396&gt;=0.9, 1, 0)</f>
        <v>0</v>
      </c>
    </row>
    <row r="397" spans="1:30" ht="20" customHeight="1" x14ac:dyDescent="0.2">
      <c r="A397" s="20" t="s">
        <v>927</v>
      </c>
      <c r="B397" s="33" t="str">
        <f>SUBSTITUTE(A397,"/Users/timomiessen/Desktop/imagesdk/nonblackmen1/","Image_")</f>
        <v>Image_NBM_277.jpg</v>
      </c>
      <c r="C397" s="63" t="s">
        <v>4</v>
      </c>
      <c r="D397" s="22" t="s">
        <v>6</v>
      </c>
      <c r="E397" s="23">
        <v>0</v>
      </c>
      <c r="F397" s="23">
        <v>0</v>
      </c>
      <c r="G397" s="23">
        <v>0</v>
      </c>
      <c r="H397" s="23">
        <v>0</v>
      </c>
      <c r="I397" s="23">
        <v>1</v>
      </c>
      <c r="J397" s="23">
        <v>0</v>
      </c>
      <c r="K397" s="23">
        <v>1</v>
      </c>
      <c r="L397" s="23">
        <v>0</v>
      </c>
      <c r="M397" s="23">
        <v>0</v>
      </c>
      <c r="N397" s="23">
        <v>0</v>
      </c>
      <c r="O397" s="23">
        <v>0</v>
      </c>
      <c r="P397" s="23">
        <v>0</v>
      </c>
      <c r="Q397" s="23">
        <v>0</v>
      </c>
      <c r="R397" s="23" cm="1">
        <f t="array" ref="R397">_xlfn.IFS(H397=1,1,K397=1,1,L397=1,1,M397=1,1,N397=1,1,P397=1,1,TRUE,0)</f>
        <v>1</v>
      </c>
      <c r="S397" s="64">
        <f>IF(AND(G397=1,R397=1),0,R397)</f>
        <v>1</v>
      </c>
      <c r="T397" s="24" t="s">
        <v>2812</v>
      </c>
      <c r="U397" s="49">
        <f>SUBSTITUTE(T397,".",",")*1</f>
        <v>0.122588023543357</v>
      </c>
      <c r="V397" s="54">
        <f>IF(U397&gt;=0.1, 1, 0)</f>
        <v>1</v>
      </c>
      <c r="W397" s="25">
        <f>IF(U397&gt;=0.2, 1, 0)</f>
        <v>0</v>
      </c>
      <c r="X397" s="25">
        <f>IF(U397&gt;=0.3, 1, 0)</f>
        <v>0</v>
      </c>
      <c r="Y397" s="25">
        <f>IF(U397&gt;=0.4, 1, 0)</f>
        <v>0</v>
      </c>
      <c r="Z397" s="25">
        <f>IF(U397&gt;=0.5, 1, 0)</f>
        <v>0</v>
      </c>
      <c r="AA397" s="25">
        <f>IF(U397&gt;=0.6, 1, 0)</f>
        <v>0</v>
      </c>
      <c r="AB397" s="25">
        <f>IF(U397&gt;=0.7, 1, 0)</f>
        <v>0</v>
      </c>
      <c r="AC397" s="25">
        <f>IF(U397&gt;=0.8, 1, 0)</f>
        <v>0</v>
      </c>
      <c r="AD397" s="55">
        <f>IF(U397&gt;=0.9, 1, 0)</f>
        <v>0</v>
      </c>
    </row>
    <row r="398" spans="1:30" ht="20" customHeight="1" x14ac:dyDescent="0.2">
      <c r="A398" s="20" t="s">
        <v>928</v>
      </c>
      <c r="B398" s="33" t="str">
        <f>SUBSTITUTE(A398,"/Users/timomiessen/Desktop/imagesdk/nonblackmen1/","Image_")</f>
        <v>Image_NBM_278.jpg</v>
      </c>
      <c r="C398" s="63" t="s">
        <v>4</v>
      </c>
      <c r="D398" s="22" t="s">
        <v>6</v>
      </c>
      <c r="E398" s="23">
        <v>0</v>
      </c>
      <c r="F398" s="23">
        <v>0</v>
      </c>
      <c r="G398" s="23">
        <v>0</v>
      </c>
      <c r="H398" s="23">
        <v>0</v>
      </c>
      <c r="I398" s="23">
        <v>1</v>
      </c>
      <c r="J398" s="23">
        <v>0</v>
      </c>
      <c r="K398" s="23">
        <v>1</v>
      </c>
      <c r="L398" s="23">
        <v>0</v>
      </c>
      <c r="M398" s="23">
        <v>0</v>
      </c>
      <c r="N398" s="23">
        <v>0</v>
      </c>
      <c r="O398" s="23">
        <v>0</v>
      </c>
      <c r="P398" s="23">
        <v>0</v>
      </c>
      <c r="Q398" s="23">
        <v>0</v>
      </c>
      <c r="R398" s="23" cm="1">
        <f t="array" ref="R398">_xlfn.IFS(H398=1,1,K398=1,1,L398=1,1,M398=1,1,N398=1,1,P398=1,1,TRUE,0)</f>
        <v>1</v>
      </c>
      <c r="S398" s="64">
        <f>IF(AND(G398=1,R398=1),0,R398)</f>
        <v>1</v>
      </c>
      <c r="T398" s="24" t="s">
        <v>2813</v>
      </c>
      <c r="U398" s="49">
        <f>SUBSTITUTE(T398,".",",")*1</f>
        <v>0.16579649597406301</v>
      </c>
      <c r="V398" s="54">
        <f>IF(U398&gt;=0.1, 1, 0)</f>
        <v>1</v>
      </c>
      <c r="W398" s="25">
        <f>IF(U398&gt;=0.2, 1, 0)</f>
        <v>0</v>
      </c>
      <c r="X398" s="25">
        <f>IF(U398&gt;=0.3, 1, 0)</f>
        <v>0</v>
      </c>
      <c r="Y398" s="25">
        <f>IF(U398&gt;=0.4, 1, 0)</f>
        <v>0</v>
      </c>
      <c r="Z398" s="25">
        <f>IF(U398&gt;=0.5, 1, 0)</f>
        <v>0</v>
      </c>
      <c r="AA398" s="25">
        <f>IF(U398&gt;=0.6, 1, 0)</f>
        <v>0</v>
      </c>
      <c r="AB398" s="25">
        <f>IF(U398&gt;=0.7, 1, 0)</f>
        <v>0</v>
      </c>
      <c r="AC398" s="25">
        <f>IF(U398&gt;=0.8, 1, 0)</f>
        <v>0</v>
      </c>
      <c r="AD398" s="55">
        <f>IF(U398&gt;=0.9, 1, 0)</f>
        <v>0</v>
      </c>
    </row>
    <row r="399" spans="1:30" ht="20" customHeight="1" x14ac:dyDescent="0.2">
      <c r="A399" s="20" t="s">
        <v>929</v>
      </c>
      <c r="B399" s="33" t="str">
        <f>SUBSTITUTE(A399,"/Users/timomiessen/Desktop/imagesdk/nonblackmen1/","Image_")</f>
        <v>Image_NBM_279.jpg</v>
      </c>
      <c r="C399" s="63" t="s">
        <v>4</v>
      </c>
      <c r="D399" s="22" t="s">
        <v>6</v>
      </c>
      <c r="E399" s="23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1</v>
      </c>
      <c r="L399" s="23">
        <v>0</v>
      </c>
      <c r="M399" s="23">
        <v>0</v>
      </c>
      <c r="N399" s="23">
        <v>0</v>
      </c>
      <c r="O399" s="23">
        <v>0</v>
      </c>
      <c r="P399" s="23">
        <v>1</v>
      </c>
      <c r="Q399" s="23">
        <v>0</v>
      </c>
      <c r="R399" s="23" cm="1">
        <f t="array" ref="R399">_xlfn.IFS(H399=1,1,K399=1,1,L399=1,1,M399=1,1,N399=1,1,P399=1,1,TRUE,0)</f>
        <v>1</v>
      </c>
      <c r="S399" s="64">
        <f>IF(AND(G399=1,R399=1),0,R399)</f>
        <v>1</v>
      </c>
      <c r="T399" s="24" t="s">
        <v>2814</v>
      </c>
      <c r="U399" s="49">
        <f>SUBSTITUTE(T399,".",",")*1</f>
        <v>0.15452212840318599</v>
      </c>
      <c r="V399" s="54">
        <f>IF(U399&gt;=0.1, 1, 0)</f>
        <v>1</v>
      </c>
      <c r="W399" s="25">
        <f>IF(U399&gt;=0.2, 1, 0)</f>
        <v>0</v>
      </c>
      <c r="X399" s="25">
        <f>IF(U399&gt;=0.3, 1, 0)</f>
        <v>0</v>
      </c>
      <c r="Y399" s="25">
        <f>IF(U399&gt;=0.4, 1, 0)</f>
        <v>0</v>
      </c>
      <c r="Z399" s="25">
        <f>IF(U399&gt;=0.5, 1, 0)</f>
        <v>0</v>
      </c>
      <c r="AA399" s="25">
        <f>IF(U399&gt;=0.6, 1, 0)</f>
        <v>0</v>
      </c>
      <c r="AB399" s="25">
        <f>IF(U399&gt;=0.7, 1, 0)</f>
        <v>0</v>
      </c>
      <c r="AC399" s="25">
        <f>IF(U399&gt;=0.8, 1, 0)</f>
        <v>0</v>
      </c>
      <c r="AD399" s="55">
        <f>IF(U399&gt;=0.9, 1, 0)</f>
        <v>0</v>
      </c>
    </row>
    <row r="400" spans="1:30" ht="20" customHeight="1" x14ac:dyDescent="0.2">
      <c r="A400" s="20" t="s">
        <v>931</v>
      </c>
      <c r="B400" s="33" t="str">
        <f>SUBSTITUTE(A400,"/Users/timomiessen/Desktop/imagesdk/nonblackmen1/","Image_")</f>
        <v>Image_NBM_280.jpg</v>
      </c>
      <c r="C400" s="63" t="s">
        <v>4</v>
      </c>
      <c r="D400" s="22" t="s">
        <v>6</v>
      </c>
      <c r="E400" s="23">
        <v>0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1</v>
      </c>
      <c r="L400" s="23">
        <v>0</v>
      </c>
      <c r="M400" s="23">
        <v>0</v>
      </c>
      <c r="N400" s="23">
        <v>0</v>
      </c>
      <c r="O400" s="23">
        <v>0</v>
      </c>
      <c r="P400" s="23">
        <v>0</v>
      </c>
      <c r="Q400" s="23">
        <v>0</v>
      </c>
      <c r="R400" s="23" cm="1">
        <f t="array" ref="R400">_xlfn.IFS(H400=1,1,K400=1,1,L400=1,1,M400=1,1,N400=1,1,P400=1,1,TRUE,0)</f>
        <v>1</v>
      </c>
      <c r="S400" s="64">
        <f>IF(AND(G400=1,R400=1),0,R400)</f>
        <v>1</v>
      </c>
      <c r="T400" s="24" t="s">
        <v>2816</v>
      </c>
      <c r="U400" s="49">
        <f>SUBSTITUTE(T400,".",",")*1</f>
        <v>0.18875547125935499</v>
      </c>
      <c r="V400" s="54">
        <f>IF(U400&gt;=0.1, 1, 0)</f>
        <v>1</v>
      </c>
      <c r="W400" s="25">
        <f>IF(U400&gt;=0.2, 1, 0)</f>
        <v>0</v>
      </c>
      <c r="X400" s="25">
        <f>IF(U400&gt;=0.3, 1, 0)</f>
        <v>0</v>
      </c>
      <c r="Y400" s="25">
        <f>IF(U400&gt;=0.4, 1, 0)</f>
        <v>0</v>
      </c>
      <c r="Z400" s="25">
        <f>IF(U400&gt;=0.5, 1, 0)</f>
        <v>0</v>
      </c>
      <c r="AA400" s="25">
        <f>IF(U400&gt;=0.6, 1, 0)</f>
        <v>0</v>
      </c>
      <c r="AB400" s="25">
        <f>IF(U400&gt;=0.7, 1, 0)</f>
        <v>0</v>
      </c>
      <c r="AC400" s="25">
        <f>IF(U400&gt;=0.8, 1, 0)</f>
        <v>0</v>
      </c>
      <c r="AD400" s="55">
        <f>IF(U400&gt;=0.9, 1, 0)</f>
        <v>0</v>
      </c>
    </row>
    <row r="401" spans="1:30" ht="20" customHeight="1" x14ac:dyDescent="0.2">
      <c r="A401" s="20" t="s">
        <v>932</v>
      </c>
      <c r="B401" s="33" t="str">
        <f>SUBSTITUTE(A401,"/Users/timomiessen/Desktop/imagesdk/nonblackmen1/","Image_")</f>
        <v>Image_NBM_281.jpg</v>
      </c>
      <c r="C401" s="63" t="s">
        <v>4</v>
      </c>
      <c r="D401" s="22" t="s">
        <v>6</v>
      </c>
      <c r="E401" s="23">
        <v>0</v>
      </c>
      <c r="F401" s="23">
        <v>0</v>
      </c>
      <c r="G401" s="23">
        <v>0</v>
      </c>
      <c r="H401" s="23">
        <v>0</v>
      </c>
      <c r="I401" s="23">
        <v>1</v>
      </c>
      <c r="J401" s="23">
        <v>0</v>
      </c>
      <c r="K401" s="23">
        <v>1</v>
      </c>
      <c r="L401" s="23">
        <v>0</v>
      </c>
      <c r="M401" s="23">
        <v>0</v>
      </c>
      <c r="N401" s="23">
        <v>0</v>
      </c>
      <c r="O401" s="23">
        <v>0</v>
      </c>
      <c r="P401" s="23">
        <v>0</v>
      </c>
      <c r="Q401" s="23">
        <v>0</v>
      </c>
      <c r="R401" s="23" cm="1">
        <f t="array" ref="R401">_xlfn.IFS(H401=1,1,K401=1,1,L401=1,1,M401=1,1,N401=1,1,P401=1,1,TRUE,0)</f>
        <v>1</v>
      </c>
      <c r="S401" s="64">
        <f>IF(AND(G401=1,R401=1),0,R401)</f>
        <v>1</v>
      </c>
      <c r="T401" s="24" t="s">
        <v>2817</v>
      </c>
      <c r="U401" s="49">
        <f>SUBSTITUTE(T401,".",",")*1</f>
        <v>0.148724425584077</v>
      </c>
      <c r="V401" s="54">
        <f>IF(U401&gt;=0.1, 1, 0)</f>
        <v>1</v>
      </c>
      <c r="W401" s="25">
        <f>IF(U401&gt;=0.2, 1, 0)</f>
        <v>0</v>
      </c>
      <c r="X401" s="25">
        <f>IF(U401&gt;=0.3, 1, 0)</f>
        <v>0</v>
      </c>
      <c r="Y401" s="25">
        <f>IF(U401&gt;=0.4, 1, 0)</f>
        <v>0</v>
      </c>
      <c r="Z401" s="25">
        <f>IF(U401&gt;=0.5, 1, 0)</f>
        <v>0</v>
      </c>
      <c r="AA401" s="25">
        <f>IF(U401&gt;=0.6, 1, 0)</f>
        <v>0</v>
      </c>
      <c r="AB401" s="25">
        <f>IF(U401&gt;=0.7, 1, 0)</f>
        <v>0</v>
      </c>
      <c r="AC401" s="25">
        <f>IF(U401&gt;=0.8, 1, 0)</f>
        <v>0</v>
      </c>
      <c r="AD401" s="55">
        <f>IF(U401&gt;=0.9, 1, 0)</f>
        <v>0</v>
      </c>
    </row>
    <row r="402" spans="1:30" ht="20" customHeight="1" x14ac:dyDescent="0.2">
      <c r="A402" s="20" t="s">
        <v>933</v>
      </c>
      <c r="B402" s="33" t="str">
        <f>SUBSTITUTE(A402,"/Users/timomiessen/Desktop/imagesdk/nonblackmen1/","Image_")</f>
        <v>Image_NBM_282.jpg</v>
      </c>
      <c r="C402" s="63" t="s">
        <v>4</v>
      </c>
      <c r="D402" s="22" t="s">
        <v>6</v>
      </c>
      <c r="E402" s="23">
        <v>0</v>
      </c>
      <c r="F402" s="23">
        <v>0</v>
      </c>
      <c r="G402" s="23">
        <v>0</v>
      </c>
      <c r="H402" s="23">
        <v>0</v>
      </c>
      <c r="I402" s="23">
        <v>1</v>
      </c>
      <c r="J402" s="23">
        <v>0</v>
      </c>
      <c r="K402" s="23">
        <v>1</v>
      </c>
      <c r="L402" s="23">
        <v>0</v>
      </c>
      <c r="M402" s="23">
        <v>0</v>
      </c>
      <c r="N402" s="23">
        <v>0</v>
      </c>
      <c r="O402" s="23">
        <v>0</v>
      </c>
      <c r="P402" s="23">
        <v>0</v>
      </c>
      <c r="Q402" s="23">
        <v>0</v>
      </c>
      <c r="R402" s="23" cm="1">
        <f t="array" ref="R402">_xlfn.IFS(H402=1,1,K402=1,1,L402=1,1,M402=1,1,N402=1,1,P402=1,1,TRUE,0)</f>
        <v>1</v>
      </c>
      <c r="S402" s="64">
        <f>IF(AND(G402=1,R402=1),0,R402)</f>
        <v>1</v>
      </c>
      <c r="T402" s="24" t="s">
        <v>2818</v>
      </c>
      <c r="U402" s="49">
        <f>SUBSTITUTE(T402,".",",")*1</f>
        <v>1.26329574268311E-2</v>
      </c>
      <c r="V402" s="54">
        <f>IF(U402&gt;=0.1, 1, 0)</f>
        <v>0</v>
      </c>
      <c r="W402" s="25">
        <f>IF(U402&gt;=0.2, 1, 0)</f>
        <v>0</v>
      </c>
      <c r="X402" s="25">
        <f>IF(U402&gt;=0.3, 1, 0)</f>
        <v>0</v>
      </c>
      <c r="Y402" s="25">
        <f>IF(U402&gt;=0.4, 1, 0)</f>
        <v>0</v>
      </c>
      <c r="Z402" s="25">
        <f>IF(U402&gt;=0.5, 1, 0)</f>
        <v>0</v>
      </c>
      <c r="AA402" s="25">
        <f>IF(U402&gt;=0.6, 1, 0)</f>
        <v>0</v>
      </c>
      <c r="AB402" s="25">
        <f>IF(U402&gt;=0.7, 1, 0)</f>
        <v>0</v>
      </c>
      <c r="AC402" s="25">
        <f>IF(U402&gt;=0.8, 1, 0)</f>
        <v>0</v>
      </c>
      <c r="AD402" s="55">
        <f>IF(U402&gt;=0.9, 1, 0)</f>
        <v>0</v>
      </c>
    </row>
    <row r="403" spans="1:30" ht="20" customHeight="1" x14ac:dyDescent="0.2">
      <c r="A403" s="20" t="s">
        <v>935</v>
      </c>
      <c r="B403" s="33" t="str">
        <f>SUBSTITUTE(A403,"/Users/timomiessen/Desktop/imagesdk/nonblackmen1/","Image_")</f>
        <v>Image_NBM_284.jpg</v>
      </c>
      <c r="C403" s="63" t="s">
        <v>4</v>
      </c>
      <c r="D403" s="22" t="s">
        <v>6</v>
      </c>
      <c r="E403" s="23">
        <v>0</v>
      </c>
      <c r="F403" s="23">
        <v>0</v>
      </c>
      <c r="G403" s="23">
        <v>0</v>
      </c>
      <c r="H403" s="23">
        <v>0</v>
      </c>
      <c r="I403" s="23">
        <v>1</v>
      </c>
      <c r="J403" s="23">
        <v>0</v>
      </c>
      <c r="K403" s="23">
        <v>1</v>
      </c>
      <c r="L403" s="23">
        <v>0</v>
      </c>
      <c r="M403" s="23">
        <v>0</v>
      </c>
      <c r="N403" s="23">
        <v>0</v>
      </c>
      <c r="O403" s="23">
        <v>0</v>
      </c>
      <c r="P403" s="23">
        <v>1</v>
      </c>
      <c r="Q403" s="23">
        <v>0</v>
      </c>
      <c r="R403" s="23" cm="1">
        <f t="array" ref="R403">_xlfn.IFS(H403=1,1,K403=1,1,L403=1,1,M403=1,1,N403=1,1,P403=1,1,TRUE,0)</f>
        <v>1</v>
      </c>
      <c r="S403" s="64">
        <f>IF(AND(G403=1,R403=1),0,R403)</f>
        <v>1</v>
      </c>
      <c r="T403" s="24" t="s">
        <v>2820</v>
      </c>
      <c r="U403" s="49">
        <f>SUBSTITUTE(T403,".",",")*1</f>
        <v>0.669419765472412</v>
      </c>
      <c r="V403" s="54">
        <f>IF(U403&gt;=0.1, 1, 0)</f>
        <v>1</v>
      </c>
      <c r="W403" s="25">
        <f>IF(U403&gt;=0.2, 1, 0)</f>
        <v>1</v>
      </c>
      <c r="X403" s="25">
        <f>IF(U403&gt;=0.3, 1, 0)</f>
        <v>1</v>
      </c>
      <c r="Y403" s="25">
        <f>IF(U403&gt;=0.4, 1, 0)</f>
        <v>1</v>
      </c>
      <c r="Z403" s="25">
        <f>IF(U403&gt;=0.5, 1, 0)</f>
        <v>1</v>
      </c>
      <c r="AA403" s="25">
        <f>IF(U403&gt;=0.6, 1, 0)</f>
        <v>1</v>
      </c>
      <c r="AB403" s="25">
        <f>IF(U403&gt;=0.7, 1, 0)</f>
        <v>0</v>
      </c>
      <c r="AC403" s="25">
        <f>IF(U403&gt;=0.8, 1, 0)</f>
        <v>0</v>
      </c>
      <c r="AD403" s="55">
        <f>IF(U403&gt;=0.9, 1, 0)</f>
        <v>0</v>
      </c>
    </row>
    <row r="404" spans="1:30" ht="20" customHeight="1" x14ac:dyDescent="0.2">
      <c r="A404" s="20" t="s">
        <v>937</v>
      </c>
      <c r="B404" s="33" t="str">
        <f>SUBSTITUTE(A404,"/Users/timomiessen/Desktop/imagesdk/nonblackmen1/","Image_")</f>
        <v>Image_NBM_286.jpg</v>
      </c>
      <c r="C404" s="63" t="s">
        <v>4</v>
      </c>
      <c r="D404" s="22" t="s">
        <v>6</v>
      </c>
      <c r="E404" s="23">
        <v>0</v>
      </c>
      <c r="F404" s="23">
        <v>0</v>
      </c>
      <c r="G404" s="23">
        <v>0</v>
      </c>
      <c r="H404" s="23">
        <v>0</v>
      </c>
      <c r="I404" s="23">
        <v>1</v>
      </c>
      <c r="J404" s="23">
        <v>0</v>
      </c>
      <c r="K404" s="23">
        <v>1</v>
      </c>
      <c r="L404" s="23">
        <v>0</v>
      </c>
      <c r="M404" s="23">
        <v>0</v>
      </c>
      <c r="N404" s="23">
        <v>0</v>
      </c>
      <c r="O404" s="23">
        <v>0</v>
      </c>
      <c r="P404" s="23">
        <v>0</v>
      </c>
      <c r="Q404" s="23">
        <v>0</v>
      </c>
      <c r="R404" s="23" cm="1">
        <f t="array" ref="R404">_xlfn.IFS(H404=1,1,K404=1,1,L404=1,1,M404=1,1,N404=1,1,P404=1,1,TRUE,0)</f>
        <v>1</v>
      </c>
      <c r="S404" s="64">
        <f>IF(AND(G404=1,R404=1),0,R404)</f>
        <v>1</v>
      </c>
      <c r="T404" s="24" t="s">
        <v>2822</v>
      </c>
      <c r="U404" s="49">
        <f>SUBSTITUTE(T404,".",",")*1</f>
        <v>0.20138907805085099</v>
      </c>
      <c r="V404" s="54">
        <f>IF(U404&gt;=0.1, 1, 0)</f>
        <v>1</v>
      </c>
      <c r="W404" s="25">
        <f>IF(U404&gt;=0.2, 1, 0)</f>
        <v>1</v>
      </c>
      <c r="X404" s="25">
        <f>IF(U404&gt;=0.3, 1, 0)</f>
        <v>0</v>
      </c>
      <c r="Y404" s="25">
        <f>IF(U404&gt;=0.4, 1, 0)</f>
        <v>0</v>
      </c>
      <c r="Z404" s="25">
        <f>IF(U404&gt;=0.5, 1, 0)</f>
        <v>0</v>
      </c>
      <c r="AA404" s="25">
        <f>IF(U404&gt;=0.6, 1, 0)</f>
        <v>0</v>
      </c>
      <c r="AB404" s="25">
        <f>IF(U404&gt;=0.7, 1, 0)</f>
        <v>0</v>
      </c>
      <c r="AC404" s="25">
        <f>IF(U404&gt;=0.8, 1, 0)</f>
        <v>0</v>
      </c>
      <c r="AD404" s="55">
        <f>IF(U404&gt;=0.9, 1, 0)</f>
        <v>0</v>
      </c>
    </row>
    <row r="405" spans="1:30" ht="20" customHeight="1" x14ac:dyDescent="0.2">
      <c r="A405" s="20" t="s">
        <v>938</v>
      </c>
      <c r="B405" s="33" t="str">
        <f>SUBSTITUTE(A405,"/Users/timomiessen/Desktop/imagesdk/nonblackmen1/","Image_")</f>
        <v>Image_NBM_287.jpg</v>
      </c>
      <c r="C405" s="63" t="s">
        <v>4</v>
      </c>
      <c r="D405" s="22" t="s">
        <v>6</v>
      </c>
      <c r="E405" s="23">
        <v>0</v>
      </c>
      <c r="F405" s="23">
        <v>0</v>
      </c>
      <c r="G405" s="23">
        <v>0</v>
      </c>
      <c r="H405" s="23">
        <v>0</v>
      </c>
      <c r="I405" s="23">
        <v>1</v>
      </c>
      <c r="J405" s="23">
        <v>0</v>
      </c>
      <c r="K405" s="23">
        <v>1</v>
      </c>
      <c r="L405" s="23">
        <v>0</v>
      </c>
      <c r="M405" s="23">
        <v>0</v>
      </c>
      <c r="N405" s="23">
        <v>0</v>
      </c>
      <c r="O405" s="23">
        <v>0</v>
      </c>
      <c r="P405" s="23">
        <v>0</v>
      </c>
      <c r="Q405" s="23">
        <v>0</v>
      </c>
      <c r="R405" s="23" cm="1">
        <f t="array" ref="R405">_xlfn.IFS(H405=1,1,K405=1,1,L405=1,1,M405=1,1,N405=1,1,P405=1,1,TRUE,0)</f>
        <v>1</v>
      </c>
      <c r="S405" s="64">
        <f>IF(AND(G405=1,R405=1),0,R405)</f>
        <v>1</v>
      </c>
      <c r="T405" s="24" t="s">
        <v>2823</v>
      </c>
      <c r="U405" s="49">
        <f>SUBSTITUTE(T405,".",",")*1</f>
        <v>0.16754809394478701</v>
      </c>
      <c r="V405" s="54">
        <f>IF(U405&gt;=0.1, 1, 0)</f>
        <v>1</v>
      </c>
      <c r="W405" s="25">
        <f>IF(U405&gt;=0.2, 1, 0)</f>
        <v>0</v>
      </c>
      <c r="X405" s="25">
        <f>IF(U405&gt;=0.3, 1, 0)</f>
        <v>0</v>
      </c>
      <c r="Y405" s="25">
        <f>IF(U405&gt;=0.4, 1, 0)</f>
        <v>0</v>
      </c>
      <c r="Z405" s="25">
        <f>IF(U405&gt;=0.5, 1, 0)</f>
        <v>0</v>
      </c>
      <c r="AA405" s="25">
        <f>IF(U405&gt;=0.6, 1, 0)</f>
        <v>0</v>
      </c>
      <c r="AB405" s="25">
        <f>IF(U405&gt;=0.7, 1, 0)</f>
        <v>0</v>
      </c>
      <c r="AC405" s="25">
        <f>IF(U405&gt;=0.8, 1, 0)</f>
        <v>0</v>
      </c>
      <c r="AD405" s="55">
        <f>IF(U405&gt;=0.9, 1, 0)</f>
        <v>0</v>
      </c>
    </row>
    <row r="406" spans="1:30" ht="20" customHeight="1" x14ac:dyDescent="0.2">
      <c r="A406" s="20" t="s">
        <v>939</v>
      </c>
      <c r="B406" s="33" t="str">
        <f>SUBSTITUTE(A406,"/Users/timomiessen/Desktop/imagesdk/nonblackmen1/","Image_")</f>
        <v>Image_NBM_288.jpg</v>
      </c>
      <c r="C406" s="63" t="s">
        <v>4</v>
      </c>
      <c r="D406" s="22" t="s">
        <v>6</v>
      </c>
      <c r="E406" s="23">
        <v>0</v>
      </c>
      <c r="F406" s="23">
        <v>0</v>
      </c>
      <c r="G406" s="23">
        <v>0</v>
      </c>
      <c r="H406" s="23">
        <v>0</v>
      </c>
      <c r="I406" s="23">
        <v>1</v>
      </c>
      <c r="J406" s="23">
        <v>0</v>
      </c>
      <c r="K406" s="23">
        <v>1</v>
      </c>
      <c r="L406" s="23">
        <v>0</v>
      </c>
      <c r="M406" s="23">
        <v>0</v>
      </c>
      <c r="N406" s="23">
        <v>0</v>
      </c>
      <c r="O406" s="23">
        <v>0</v>
      </c>
      <c r="P406" s="23">
        <v>1</v>
      </c>
      <c r="Q406" s="23">
        <v>0</v>
      </c>
      <c r="R406" s="23" cm="1">
        <f t="array" ref="R406">_xlfn.IFS(H406=1,1,K406=1,1,L406=1,1,M406=1,1,N406=1,1,P406=1,1,TRUE,0)</f>
        <v>1</v>
      </c>
      <c r="S406" s="64">
        <f>IF(AND(G406=1,R406=1),0,R406)</f>
        <v>1</v>
      </c>
      <c r="T406" s="24" t="s">
        <v>2824</v>
      </c>
      <c r="U406" s="49">
        <f>SUBSTITUTE(T406,".",",")*1</f>
        <v>0.26799160987138698</v>
      </c>
      <c r="V406" s="54">
        <f>IF(U406&gt;=0.1, 1, 0)</f>
        <v>1</v>
      </c>
      <c r="W406" s="25">
        <f>IF(U406&gt;=0.2, 1, 0)</f>
        <v>1</v>
      </c>
      <c r="X406" s="25">
        <f>IF(U406&gt;=0.3, 1, 0)</f>
        <v>0</v>
      </c>
      <c r="Y406" s="25">
        <f>IF(U406&gt;=0.4, 1, 0)</f>
        <v>0</v>
      </c>
      <c r="Z406" s="25">
        <f>IF(U406&gt;=0.5, 1, 0)</f>
        <v>0</v>
      </c>
      <c r="AA406" s="25">
        <f>IF(U406&gt;=0.6, 1, 0)</f>
        <v>0</v>
      </c>
      <c r="AB406" s="25">
        <f>IF(U406&gt;=0.7, 1, 0)</f>
        <v>0</v>
      </c>
      <c r="AC406" s="25">
        <f>IF(U406&gt;=0.8, 1, 0)</f>
        <v>0</v>
      </c>
      <c r="AD406" s="55">
        <f>IF(U406&gt;=0.9, 1, 0)</f>
        <v>0</v>
      </c>
    </row>
    <row r="407" spans="1:30" ht="20" customHeight="1" x14ac:dyDescent="0.2">
      <c r="A407" s="20" t="s">
        <v>940</v>
      </c>
      <c r="B407" s="33" t="str">
        <f>SUBSTITUTE(A407,"/Users/timomiessen/Desktop/imagesdk/nonblackmen1/","Image_")</f>
        <v>Image_NBM_289.jpg</v>
      </c>
      <c r="C407" s="63" t="s">
        <v>4</v>
      </c>
      <c r="D407" s="22" t="s">
        <v>6</v>
      </c>
      <c r="E407" s="23">
        <v>0</v>
      </c>
      <c r="F407" s="23">
        <v>0</v>
      </c>
      <c r="G407" s="23">
        <v>0</v>
      </c>
      <c r="H407" s="23">
        <v>0</v>
      </c>
      <c r="I407" s="23">
        <v>1</v>
      </c>
      <c r="J407" s="23">
        <v>0</v>
      </c>
      <c r="K407" s="23">
        <v>1</v>
      </c>
      <c r="L407" s="23">
        <v>0</v>
      </c>
      <c r="M407" s="23">
        <v>0</v>
      </c>
      <c r="N407" s="23">
        <v>0</v>
      </c>
      <c r="O407" s="23">
        <v>0</v>
      </c>
      <c r="P407" s="23">
        <v>1</v>
      </c>
      <c r="Q407" s="23">
        <v>0</v>
      </c>
      <c r="R407" s="23" cm="1">
        <f t="array" ref="R407">_xlfn.IFS(H407=1,1,K407=1,1,L407=1,1,M407=1,1,N407=1,1,P407=1,1,TRUE,0)</f>
        <v>1</v>
      </c>
      <c r="S407" s="64">
        <f>IF(AND(G407=1,R407=1),0,R407)</f>
        <v>1</v>
      </c>
      <c r="T407" s="24" t="s">
        <v>2825</v>
      </c>
      <c r="U407" s="49">
        <f>SUBSTITUTE(T407,".",",")*1</f>
        <v>0.735835760831832</v>
      </c>
      <c r="V407" s="54">
        <f>IF(U407&gt;=0.1, 1, 0)</f>
        <v>1</v>
      </c>
      <c r="W407" s="25">
        <f>IF(U407&gt;=0.2, 1, 0)</f>
        <v>1</v>
      </c>
      <c r="X407" s="25">
        <f>IF(U407&gt;=0.3, 1, 0)</f>
        <v>1</v>
      </c>
      <c r="Y407" s="25">
        <f>IF(U407&gt;=0.4, 1, 0)</f>
        <v>1</v>
      </c>
      <c r="Z407" s="25">
        <f>IF(U407&gt;=0.5, 1, 0)</f>
        <v>1</v>
      </c>
      <c r="AA407" s="25">
        <f>IF(U407&gt;=0.6, 1, 0)</f>
        <v>1</v>
      </c>
      <c r="AB407" s="25">
        <f>IF(U407&gt;=0.7, 1, 0)</f>
        <v>1</v>
      </c>
      <c r="AC407" s="25">
        <f>IF(U407&gt;=0.8, 1, 0)</f>
        <v>0</v>
      </c>
      <c r="AD407" s="55">
        <f>IF(U407&gt;=0.9, 1, 0)</f>
        <v>0</v>
      </c>
    </row>
    <row r="408" spans="1:30" ht="20" customHeight="1" x14ac:dyDescent="0.2">
      <c r="A408" s="20" t="s">
        <v>942</v>
      </c>
      <c r="B408" s="33" t="str">
        <f>SUBSTITUTE(A408,"/Users/timomiessen/Desktop/imagesdk/nonblackmen1/","Image_")</f>
        <v>Image_NBM_290.jpg</v>
      </c>
      <c r="C408" s="63" t="s">
        <v>4</v>
      </c>
      <c r="D408" s="22" t="s">
        <v>6</v>
      </c>
      <c r="E408" s="23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1</v>
      </c>
      <c r="L408" s="23">
        <v>0</v>
      </c>
      <c r="M408" s="23">
        <v>0</v>
      </c>
      <c r="N408" s="23">
        <v>0</v>
      </c>
      <c r="O408" s="23">
        <v>0</v>
      </c>
      <c r="P408" s="23">
        <v>0</v>
      </c>
      <c r="Q408" s="23">
        <v>0</v>
      </c>
      <c r="R408" s="23" cm="1">
        <f t="array" ref="R408">_xlfn.IFS(H408=1,1,K408=1,1,L408=1,1,M408=1,1,N408=1,1,P408=1,1,TRUE,0)</f>
        <v>1</v>
      </c>
      <c r="S408" s="64">
        <f>IF(AND(G408=1,R408=1),0,R408)</f>
        <v>1</v>
      </c>
      <c r="T408" s="24" t="s">
        <v>2827</v>
      </c>
      <c r="U408" s="49">
        <f>SUBSTITUTE(T408,".",",")*1</f>
        <v>0.16478887200355499</v>
      </c>
      <c r="V408" s="54">
        <f>IF(U408&gt;=0.1, 1, 0)</f>
        <v>1</v>
      </c>
      <c r="W408" s="25">
        <f>IF(U408&gt;=0.2, 1, 0)</f>
        <v>0</v>
      </c>
      <c r="X408" s="25">
        <f>IF(U408&gt;=0.3, 1, 0)</f>
        <v>0</v>
      </c>
      <c r="Y408" s="25">
        <f>IF(U408&gt;=0.4, 1, 0)</f>
        <v>0</v>
      </c>
      <c r="Z408" s="25">
        <f>IF(U408&gt;=0.5, 1, 0)</f>
        <v>0</v>
      </c>
      <c r="AA408" s="25">
        <f>IF(U408&gt;=0.6, 1, 0)</f>
        <v>0</v>
      </c>
      <c r="AB408" s="25">
        <f>IF(U408&gt;=0.7, 1, 0)</f>
        <v>0</v>
      </c>
      <c r="AC408" s="25">
        <f>IF(U408&gt;=0.8, 1, 0)</f>
        <v>0</v>
      </c>
      <c r="AD408" s="55">
        <f>IF(U408&gt;=0.9, 1, 0)</f>
        <v>0</v>
      </c>
    </row>
    <row r="409" spans="1:30" ht="20" customHeight="1" x14ac:dyDescent="0.2">
      <c r="A409" s="20" t="s">
        <v>944</v>
      </c>
      <c r="B409" s="33" t="str">
        <f>SUBSTITUTE(A409,"/Users/timomiessen/Desktop/imagesdk/nonblackmen1/","Image_")</f>
        <v>Image_NBM_292.jpg</v>
      </c>
      <c r="C409" s="63" t="s">
        <v>4</v>
      </c>
      <c r="D409" s="22" t="s">
        <v>6</v>
      </c>
      <c r="E409" s="23">
        <v>0</v>
      </c>
      <c r="F409" s="23">
        <v>0</v>
      </c>
      <c r="G409" s="23">
        <v>0</v>
      </c>
      <c r="H409" s="23">
        <v>0</v>
      </c>
      <c r="I409" s="23">
        <v>1</v>
      </c>
      <c r="J409" s="23">
        <v>0</v>
      </c>
      <c r="K409" s="23">
        <v>1</v>
      </c>
      <c r="L409" s="23">
        <v>0</v>
      </c>
      <c r="M409" s="23">
        <v>0</v>
      </c>
      <c r="N409" s="23">
        <v>0</v>
      </c>
      <c r="O409" s="23">
        <v>0</v>
      </c>
      <c r="P409" s="23">
        <v>0</v>
      </c>
      <c r="Q409" s="23">
        <v>0</v>
      </c>
      <c r="R409" s="23" cm="1">
        <f t="array" ref="R409">_xlfn.IFS(H409=1,1,K409=1,1,L409=1,1,M409=1,1,N409=1,1,P409=1,1,TRUE,0)</f>
        <v>1</v>
      </c>
      <c r="S409" s="64">
        <f>IF(AND(G409=1,R409=1),0,R409)</f>
        <v>1</v>
      </c>
      <c r="T409" s="24" t="s">
        <v>2829</v>
      </c>
      <c r="U409" s="49">
        <f>SUBSTITUTE(T409,".",",")*1</f>
        <v>4.4638630002736997E-2</v>
      </c>
      <c r="V409" s="54">
        <f>IF(U409&gt;=0.1, 1, 0)</f>
        <v>0</v>
      </c>
      <c r="W409" s="25">
        <f>IF(U409&gt;=0.2, 1, 0)</f>
        <v>0</v>
      </c>
      <c r="X409" s="25">
        <f>IF(U409&gt;=0.3, 1, 0)</f>
        <v>0</v>
      </c>
      <c r="Y409" s="25">
        <f>IF(U409&gt;=0.4, 1, 0)</f>
        <v>0</v>
      </c>
      <c r="Z409" s="25">
        <f>IF(U409&gt;=0.5, 1, 0)</f>
        <v>0</v>
      </c>
      <c r="AA409" s="25">
        <f>IF(U409&gt;=0.6, 1, 0)</f>
        <v>0</v>
      </c>
      <c r="AB409" s="25">
        <f>IF(U409&gt;=0.7, 1, 0)</f>
        <v>0</v>
      </c>
      <c r="AC409" s="25">
        <f>IF(U409&gt;=0.8, 1, 0)</f>
        <v>0</v>
      </c>
      <c r="AD409" s="55">
        <f>IF(U409&gt;=0.9, 1, 0)</f>
        <v>0</v>
      </c>
    </row>
    <row r="410" spans="1:30" ht="20" customHeight="1" x14ac:dyDescent="0.2">
      <c r="A410" s="20" t="s">
        <v>945</v>
      </c>
      <c r="B410" s="33" t="str">
        <f>SUBSTITUTE(A410,"/Users/timomiessen/Desktop/imagesdk/nonblackmen1/","Image_")</f>
        <v>Image_NBM_293.jpg</v>
      </c>
      <c r="C410" s="63" t="s">
        <v>4</v>
      </c>
      <c r="D410" s="22" t="s">
        <v>6</v>
      </c>
      <c r="E410" s="23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1</v>
      </c>
      <c r="L410" s="23">
        <v>0</v>
      </c>
      <c r="M410" s="23">
        <v>0</v>
      </c>
      <c r="N410" s="23">
        <v>0</v>
      </c>
      <c r="O410" s="23">
        <v>0</v>
      </c>
      <c r="P410" s="23">
        <v>0</v>
      </c>
      <c r="Q410" s="23">
        <v>0</v>
      </c>
      <c r="R410" s="23" cm="1">
        <f t="array" ref="R410">_xlfn.IFS(H410=1,1,K410=1,1,L410=1,1,M410=1,1,N410=1,1,P410=1,1,TRUE,0)</f>
        <v>1</v>
      </c>
      <c r="S410" s="64">
        <f>IF(AND(G410=1,R410=1),0,R410)</f>
        <v>1</v>
      </c>
      <c r="T410" s="24" t="s">
        <v>2830</v>
      </c>
      <c r="U410" s="49">
        <f>SUBSTITUTE(T410,".",",")*1</f>
        <v>8.2173412665724699E-2</v>
      </c>
      <c r="V410" s="54">
        <f>IF(U410&gt;=0.1, 1, 0)</f>
        <v>0</v>
      </c>
      <c r="W410" s="25">
        <f>IF(U410&gt;=0.2, 1, 0)</f>
        <v>0</v>
      </c>
      <c r="X410" s="25">
        <f>IF(U410&gt;=0.3, 1, 0)</f>
        <v>0</v>
      </c>
      <c r="Y410" s="25">
        <f>IF(U410&gt;=0.4, 1, 0)</f>
        <v>0</v>
      </c>
      <c r="Z410" s="25">
        <f>IF(U410&gt;=0.5, 1, 0)</f>
        <v>0</v>
      </c>
      <c r="AA410" s="25">
        <f>IF(U410&gt;=0.6, 1, 0)</f>
        <v>0</v>
      </c>
      <c r="AB410" s="25">
        <f>IF(U410&gt;=0.7, 1, 0)</f>
        <v>0</v>
      </c>
      <c r="AC410" s="25">
        <f>IF(U410&gt;=0.8, 1, 0)</f>
        <v>0</v>
      </c>
      <c r="AD410" s="55">
        <f>IF(U410&gt;=0.9, 1, 0)</f>
        <v>0</v>
      </c>
    </row>
    <row r="411" spans="1:30" ht="20" customHeight="1" x14ac:dyDescent="0.2">
      <c r="A411" s="20" t="s">
        <v>946</v>
      </c>
      <c r="B411" s="33" t="str">
        <f>SUBSTITUTE(A411,"/Users/timomiessen/Desktop/imagesdk/nonblackmen1/","Image_")</f>
        <v>Image_NBM_294.jpg</v>
      </c>
      <c r="C411" s="63" t="s">
        <v>4</v>
      </c>
      <c r="D411" s="22" t="s">
        <v>6</v>
      </c>
      <c r="E411" s="23">
        <v>0</v>
      </c>
      <c r="F411" s="23">
        <v>0</v>
      </c>
      <c r="G411" s="23">
        <v>0</v>
      </c>
      <c r="H411" s="23">
        <v>0</v>
      </c>
      <c r="I411" s="23">
        <v>1</v>
      </c>
      <c r="J411" s="23">
        <v>0</v>
      </c>
      <c r="K411" s="23">
        <v>1</v>
      </c>
      <c r="L411" s="23">
        <v>0</v>
      </c>
      <c r="M411" s="23">
        <v>0</v>
      </c>
      <c r="N411" s="23">
        <v>0</v>
      </c>
      <c r="O411" s="23">
        <v>0</v>
      </c>
      <c r="P411" s="23">
        <v>1</v>
      </c>
      <c r="Q411" s="23">
        <v>0</v>
      </c>
      <c r="R411" s="23" cm="1">
        <f t="array" ref="R411">_xlfn.IFS(H411=1,1,K411=1,1,L411=1,1,M411=1,1,N411=1,1,P411=1,1,TRUE,0)</f>
        <v>1</v>
      </c>
      <c r="S411" s="64">
        <f>IF(AND(G411=1,R411=1),0,R411)</f>
        <v>1</v>
      </c>
      <c r="T411" s="24" t="s">
        <v>2831</v>
      </c>
      <c r="U411" s="49">
        <f>SUBSTITUTE(T411,".",",")*1</f>
        <v>0.19759305194020199</v>
      </c>
      <c r="V411" s="54">
        <f>IF(U411&gt;=0.1, 1, 0)</f>
        <v>1</v>
      </c>
      <c r="W411" s="25">
        <f>IF(U411&gt;=0.2, 1, 0)</f>
        <v>0</v>
      </c>
      <c r="X411" s="25">
        <f>IF(U411&gt;=0.3, 1, 0)</f>
        <v>0</v>
      </c>
      <c r="Y411" s="25">
        <f>IF(U411&gt;=0.4, 1, 0)</f>
        <v>0</v>
      </c>
      <c r="Z411" s="25">
        <f>IF(U411&gt;=0.5, 1, 0)</f>
        <v>0</v>
      </c>
      <c r="AA411" s="25">
        <f>IF(U411&gt;=0.6, 1, 0)</f>
        <v>0</v>
      </c>
      <c r="AB411" s="25">
        <f>IF(U411&gt;=0.7, 1, 0)</f>
        <v>0</v>
      </c>
      <c r="AC411" s="25">
        <f>IF(U411&gt;=0.8, 1, 0)</f>
        <v>0</v>
      </c>
      <c r="AD411" s="55">
        <f>IF(U411&gt;=0.9, 1, 0)</f>
        <v>0</v>
      </c>
    </row>
    <row r="412" spans="1:30" ht="20" customHeight="1" x14ac:dyDescent="0.2">
      <c r="A412" s="20" t="s">
        <v>947</v>
      </c>
      <c r="B412" s="33" t="str">
        <f>SUBSTITUTE(A412,"/Users/timomiessen/Desktop/imagesdk/nonblackmen1/","Image_")</f>
        <v>Image_NBM_295.jpg</v>
      </c>
      <c r="C412" s="63" t="s">
        <v>4</v>
      </c>
      <c r="D412" s="22" t="s">
        <v>6</v>
      </c>
      <c r="E412" s="23">
        <v>0</v>
      </c>
      <c r="F412" s="23">
        <v>0</v>
      </c>
      <c r="G412" s="23">
        <v>0</v>
      </c>
      <c r="H412" s="23">
        <v>0</v>
      </c>
      <c r="I412" s="23">
        <v>1</v>
      </c>
      <c r="J412" s="23">
        <v>0</v>
      </c>
      <c r="K412" s="23">
        <v>1</v>
      </c>
      <c r="L412" s="23">
        <v>0</v>
      </c>
      <c r="M412" s="23">
        <v>0</v>
      </c>
      <c r="N412" s="23">
        <v>0</v>
      </c>
      <c r="O412" s="23">
        <v>0</v>
      </c>
      <c r="P412" s="23">
        <v>0</v>
      </c>
      <c r="Q412" s="23">
        <v>0</v>
      </c>
      <c r="R412" s="23" cm="1">
        <f t="array" ref="R412">_xlfn.IFS(H412=1,1,K412=1,1,L412=1,1,M412=1,1,N412=1,1,P412=1,1,TRUE,0)</f>
        <v>1</v>
      </c>
      <c r="S412" s="64">
        <f>IF(AND(G412=1,R412=1),0,R412)</f>
        <v>1</v>
      </c>
      <c r="T412" s="24" t="s">
        <v>2832</v>
      </c>
      <c r="U412" s="49">
        <f>SUBSTITUTE(T412,".",",")*1</f>
        <v>0.96659103035926797</v>
      </c>
      <c r="V412" s="54">
        <f>IF(U412&gt;=0.1, 1, 0)</f>
        <v>1</v>
      </c>
      <c r="W412" s="25">
        <f>IF(U412&gt;=0.2, 1, 0)</f>
        <v>1</v>
      </c>
      <c r="X412" s="25">
        <f>IF(U412&gt;=0.3, 1, 0)</f>
        <v>1</v>
      </c>
      <c r="Y412" s="25">
        <f>IF(U412&gt;=0.4, 1, 0)</f>
        <v>1</v>
      </c>
      <c r="Z412" s="25">
        <f>IF(U412&gt;=0.5, 1, 0)</f>
        <v>1</v>
      </c>
      <c r="AA412" s="25">
        <f>IF(U412&gt;=0.6, 1, 0)</f>
        <v>1</v>
      </c>
      <c r="AB412" s="25">
        <f>IF(U412&gt;=0.7, 1, 0)</f>
        <v>1</v>
      </c>
      <c r="AC412" s="25">
        <f>IF(U412&gt;=0.8, 1, 0)</f>
        <v>1</v>
      </c>
      <c r="AD412" s="55">
        <f>IF(U412&gt;=0.9, 1, 0)</f>
        <v>1</v>
      </c>
    </row>
    <row r="413" spans="1:30" ht="20" customHeight="1" x14ac:dyDescent="0.2">
      <c r="A413" s="20" t="s">
        <v>948</v>
      </c>
      <c r="B413" s="33" t="str">
        <f>SUBSTITUTE(A413,"/Users/timomiessen/Desktop/imagesdk/nonblackmen1/","Image_")</f>
        <v>Image_NBM_296.jpg</v>
      </c>
      <c r="C413" s="63" t="s">
        <v>4</v>
      </c>
      <c r="D413" s="22" t="s">
        <v>6</v>
      </c>
      <c r="E413" s="23">
        <v>0</v>
      </c>
      <c r="F413" s="23">
        <v>0</v>
      </c>
      <c r="G413" s="23">
        <v>0</v>
      </c>
      <c r="H413" s="23">
        <v>0</v>
      </c>
      <c r="I413" s="23">
        <v>1</v>
      </c>
      <c r="J413" s="23">
        <v>0</v>
      </c>
      <c r="K413" s="23">
        <v>1</v>
      </c>
      <c r="L413" s="23">
        <v>0</v>
      </c>
      <c r="M413" s="23">
        <v>0</v>
      </c>
      <c r="N413" s="23">
        <v>0</v>
      </c>
      <c r="O413" s="23">
        <v>0</v>
      </c>
      <c r="P413" s="23">
        <v>0</v>
      </c>
      <c r="Q413" s="23">
        <v>0</v>
      </c>
      <c r="R413" s="23" cm="1">
        <f t="array" ref="R413">_xlfn.IFS(H413=1,1,K413=1,1,L413=1,1,M413=1,1,N413=1,1,P413=1,1,TRUE,0)</f>
        <v>1</v>
      </c>
      <c r="S413" s="64">
        <f>IF(AND(G413=1,R413=1),0,R413)</f>
        <v>1</v>
      </c>
      <c r="T413" s="24" t="s">
        <v>2833</v>
      </c>
      <c r="U413" s="49">
        <f>SUBSTITUTE(T413,".",",")*1</f>
        <v>0.15000840276479699</v>
      </c>
      <c r="V413" s="54">
        <f>IF(U413&gt;=0.1, 1, 0)</f>
        <v>1</v>
      </c>
      <c r="W413" s="25">
        <f>IF(U413&gt;=0.2, 1, 0)</f>
        <v>0</v>
      </c>
      <c r="X413" s="25">
        <f>IF(U413&gt;=0.3, 1, 0)</f>
        <v>0</v>
      </c>
      <c r="Y413" s="25">
        <f>IF(U413&gt;=0.4, 1, 0)</f>
        <v>0</v>
      </c>
      <c r="Z413" s="25">
        <f>IF(U413&gt;=0.5, 1, 0)</f>
        <v>0</v>
      </c>
      <c r="AA413" s="25">
        <f>IF(U413&gt;=0.6, 1, 0)</f>
        <v>0</v>
      </c>
      <c r="AB413" s="25">
        <f>IF(U413&gt;=0.7, 1, 0)</f>
        <v>0</v>
      </c>
      <c r="AC413" s="25">
        <f>IF(U413&gt;=0.8, 1, 0)</f>
        <v>0</v>
      </c>
      <c r="AD413" s="55">
        <f>IF(U413&gt;=0.9, 1, 0)</f>
        <v>0</v>
      </c>
    </row>
    <row r="414" spans="1:30" ht="20" customHeight="1" x14ac:dyDescent="0.2">
      <c r="A414" s="20" t="s">
        <v>950</v>
      </c>
      <c r="B414" s="33" t="str">
        <f>SUBSTITUTE(A414,"/Users/timomiessen/Desktop/imagesdk/nonblackmen1/","Image_")</f>
        <v>Image_NBM_298.jpg</v>
      </c>
      <c r="C414" s="63" t="s">
        <v>4</v>
      </c>
      <c r="D414" s="22" t="s">
        <v>6</v>
      </c>
      <c r="E414" s="23">
        <v>0</v>
      </c>
      <c r="F414" s="23">
        <v>0</v>
      </c>
      <c r="G414" s="23">
        <v>0</v>
      </c>
      <c r="H414" s="23">
        <v>0</v>
      </c>
      <c r="I414" s="23">
        <v>1</v>
      </c>
      <c r="J414" s="23">
        <v>0</v>
      </c>
      <c r="K414" s="23">
        <v>1</v>
      </c>
      <c r="L414" s="23">
        <v>0</v>
      </c>
      <c r="M414" s="23">
        <v>0</v>
      </c>
      <c r="N414" s="23">
        <v>0</v>
      </c>
      <c r="O414" s="23">
        <v>0</v>
      </c>
      <c r="P414" s="23">
        <v>0</v>
      </c>
      <c r="Q414" s="23">
        <v>0</v>
      </c>
      <c r="R414" s="23" cm="1">
        <f t="array" ref="R414">_xlfn.IFS(H414=1,1,K414=1,1,L414=1,1,M414=1,1,N414=1,1,P414=1,1,TRUE,0)</f>
        <v>1</v>
      </c>
      <c r="S414" s="64">
        <f>IF(AND(G414=1,R414=1),0,R414)</f>
        <v>1</v>
      </c>
      <c r="T414" s="24" t="s">
        <v>2835</v>
      </c>
      <c r="U414" s="49">
        <f>SUBSTITUTE(T414,".",",")*1</f>
        <v>0.326756671071052</v>
      </c>
      <c r="V414" s="54">
        <f>IF(U414&gt;=0.1, 1, 0)</f>
        <v>1</v>
      </c>
      <c r="W414" s="25">
        <f>IF(U414&gt;=0.2, 1, 0)</f>
        <v>1</v>
      </c>
      <c r="X414" s="25">
        <f>IF(U414&gt;=0.3, 1, 0)</f>
        <v>1</v>
      </c>
      <c r="Y414" s="25">
        <f>IF(U414&gt;=0.4, 1, 0)</f>
        <v>0</v>
      </c>
      <c r="Z414" s="25">
        <f>IF(U414&gt;=0.5, 1, 0)</f>
        <v>0</v>
      </c>
      <c r="AA414" s="25">
        <f>IF(U414&gt;=0.6, 1, 0)</f>
        <v>0</v>
      </c>
      <c r="AB414" s="25">
        <f>IF(U414&gt;=0.7, 1, 0)</f>
        <v>0</v>
      </c>
      <c r="AC414" s="25">
        <f>IF(U414&gt;=0.8, 1, 0)</f>
        <v>0</v>
      </c>
      <c r="AD414" s="55">
        <f>IF(U414&gt;=0.9, 1, 0)</f>
        <v>0</v>
      </c>
    </row>
    <row r="415" spans="1:30" ht="20" customHeight="1" x14ac:dyDescent="0.2">
      <c r="A415" s="20" t="s">
        <v>951</v>
      </c>
      <c r="B415" s="33" t="str">
        <f>SUBSTITUTE(A415,"/Users/timomiessen/Desktop/imagesdk/nonblackmen1/","Image_")</f>
        <v>Image_NBM_299.jpg</v>
      </c>
      <c r="C415" s="63" t="s">
        <v>4</v>
      </c>
      <c r="D415" s="22" t="s">
        <v>6</v>
      </c>
      <c r="E415" s="23">
        <v>0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1</v>
      </c>
      <c r="L415" s="23">
        <v>0</v>
      </c>
      <c r="M415" s="23">
        <v>0</v>
      </c>
      <c r="N415" s="23">
        <v>0</v>
      </c>
      <c r="O415" s="23">
        <v>0</v>
      </c>
      <c r="P415" s="23">
        <v>0</v>
      </c>
      <c r="Q415" s="23">
        <v>0</v>
      </c>
      <c r="R415" s="23" cm="1">
        <f t="array" ref="R415">_xlfn.IFS(H415=1,1,K415=1,1,L415=1,1,M415=1,1,N415=1,1,P415=1,1,TRUE,0)</f>
        <v>1</v>
      </c>
      <c r="S415" s="64">
        <f>IF(AND(G415=1,R415=1),0,R415)</f>
        <v>1</v>
      </c>
      <c r="T415" s="24" t="s">
        <v>2836</v>
      </c>
      <c r="U415" s="49">
        <f>SUBSTITUTE(T415,".",",")*1</f>
        <v>0.39647419750690399</v>
      </c>
      <c r="V415" s="54">
        <f>IF(U415&gt;=0.1, 1, 0)</f>
        <v>1</v>
      </c>
      <c r="W415" s="25">
        <f>IF(U415&gt;=0.2, 1, 0)</f>
        <v>1</v>
      </c>
      <c r="X415" s="25">
        <f>IF(U415&gt;=0.3, 1, 0)</f>
        <v>1</v>
      </c>
      <c r="Y415" s="25">
        <f>IF(U415&gt;=0.4, 1, 0)</f>
        <v>0</v>
      </c>
      <c r="Z415" s="25">
        <f>IF(U415&gt;=0.5, 1, 0)</f>
        <v>0</v>
      </c>
      <c r="AA415" s="25">
        <f>IF(U415&gt;=0.6, 1, 0)</f>
        <v>0</v>
      </c>
      <c r="AB415" s="25">
        <f>IF(U415&gt;=0.7, 1, 0)</f>
        <v>0</v>
      </c>
      <c r="AC415" s="25">
        <f>IF(U415&gt;=0.8, 1, 0)</f>
        <v>0</v>
      </c>
      <c r="AD415" s="55">
        <f>IF(U415&gt;=0.9, 1, 0)</f>
        <v>0</v>
      </c>
    </row>
    <row r="416" spans="1:30" ht="20" customHeight="1" x14ac:dyDescent="0.2">
      <c r="A416" s="20" t="s">
        <v>954</v>
      </c>
      <c r="B416" s="33" t="str">
        <f>SUBSTITUTE(A416,"/Users/timomiessen/Desktop/imagesdk/nonblackmen1/","Image_")</f>
        <v>Image_NBM_300.jpg</v>
      </c>
      <c r="C416" s="63" t="s">
        <v>4</v>
      </c>
      <c r="D416" s="22" t="s">
        <v>6</v>
      </c>
      <c r="E416" s="23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0</v>
      </c>
      <c r="K416" s="23">
        <v>1</v>
      </c>
      <c r="L416" s="23">
        <v>0</v>
      </c>
      <c r="M416" s="23">
        <v>0</v>
      </c>
      <c r="N416" s="23">
        <v>0</v>
      </c>
      <c r="O416" s="23">
        <v>0</v>
      </c>
      <c r="P416" s="23">
        <v>0</v>
      </c>
      <c r="Q416" s="23">
        <v>0</v>
      </c>
      <c r="R416" s="23" cm="1">
        <f t="array" ref="R416">_xlfn.IFS(H416=1,1,K416=1,1,L416=1,1,M416=1,1,N416=1,1,P416=1,1,TRUE,0)</f>
        <v>1</v>
      </c>
      <c r="S416" s="64">
        <f>IF(AND(G416=1,R416=1),0,R416)</f>
        <v>1</v>
      </c>
      <c r="T416" s="24" t="s">
        <v>2839</v>
      </c>
      <c r="U416" s="49">
        <f>SUBSTITUTE(T416,".",",")*1</f>
        <v>0.11051375698298201</v>
      </c>
      <c r="V416" s="54">
        <f>IF(U416&gt;=0.1, 1, 0)</f>
        <v>1</v>
      </c>
      <c r="W416" s="25">
        <f>IF(U416&gt;=0.2, 1, 0)</f>
        <v>0</v>
      </c>
      <c r="X416" s="25">
        <f>IF(U416&gt;=0.3, 1, 0)</f>
        <v>0</v>
      </c>
      <c r="Y416" s="25">
        <f>IF(U416&gt;=0.4, 1, 0)</f>
        <v>0</v>
      </c>
      <c r="Z416" s="25">
        <f>IF(U416&gt;=0.5, 1, 0)</f>
        <v>0</v>
      </c>
      <c r="AA416" s="25">
        <f>IF(U416&gt;=0.6, 1, 0)</f>
        <v>0</v>
      </c>
      <c r="AB416" s="25">
        <f>IF(U416&gt;=0.7, 1, 0)</f>
        <v>0</v>
      </c>
      <c r="AC416" s="25">
        <f>IF(U416&gt;=0.8, 1, 0)</f>
        <v>0</v>
      </c>
      <c r="AD416" s="55">
        <f>IF(U416&gt;=0.9, 1, 0)</f>
        <v>0</v>
      </c>
    </row>
    <row r="417" spans="1:30" ht="20" customHeight="1" x14ac:dyDescent="0.2">
      <c r="A417" s="20" t="s">
        <v>955</v>
      </c>
      <c r="B417" s="33" t="str">
        <f>SUBSTITUTE(A417,"/Users/timomiessen/Desktop/imagesdk/nonblackmen1/","Image_")</f>
        <v>Image_NBM_301.jpg</v>
      </c>
      <c r="C417" s="63" t="s">
        <v>4</v>
      </c>
      <c r="D417" s="22" t="s">
        <v>6</v>
      </c>
      <c r="E417" s="23">
        <v>0</v>
      </c>
      <c r="F417" s="23">
        <v>0</v>
      </c>
      <c r="G417" s="23">
        <v>0</v>
      </c>
      <c r="H417" s="23">
        <v>0</v>
      </c>
      <c r="I417" s="23">
        <v>1</v>
      </c>
      <c r="J417" s="23">
        <v>0</v>
      </c>
      <c r="K417" s="23">
        <v>1</v>
      </c>
      <c r="L417" s="23">
        <v>0</v>
      </c>
      <c r="M417" s="23">
        <v>0</v>
      </c>
      <c r="N417" s="23">
        <v>0</v>
      </c>
      <c r="O417" s="23">
        <v>0</v>
      </c>
      <c r="P417" s="23">
        <v>1</v>
      </c>
      <c r="Q417" s="23">
        <v>0</v>
      </c>
      <c r="R417" s="23" cm="1">
        <f t="array" ref="R417">_xlfn.IFS(H417=1,1,K417=1,1,L417=1,1,M417=1,1,N417=1,1,P417=1,1,TRUE,0)</f>
        <v>1</v>
      </c>
      <c r="S417" s="64">
        <f>IF(AND(G417=1,R417=1),0,R417)</f>
        <v>1</v>
      </c>
      <c r="T417" s="24" t="s">
        <v>2840</v>
      </c>
      <c r="U417" s="49">
        <f>SUBSTITUTE(T417,".",",")*1</f>
        <v>0.67519674077629999</v>
      </c>
      <c r="V417" s="54">
        <f>IF(U417&gt;=0.1, 1, 0)</f>
        <v>1</v>
      </c>
      <c r="W417" s="25">
        <f>IF(U417&gt;=0.2, 1, 0)</f>
        <v>1</v>
      </c>
      <c r="X417" s="25">
        <f>IF(U417&gt;=0.3, 1, 0)</f>
        <v>1</v>
      </c>
      <c r="Y417" s="25">
        <f>IF(U417&gt;=0.4, 1, 0)</f>
        <v>1</v>
      </c>
      <c r="Z417" s="25">
        <f>IF(U417&gt;=0.5, 1, 0)</f>
        <v>1</v>
      </c>
      <c r="AA417" s="25">
        <f>IF(U417&gt;=0.6, 1, 0)</f>
        <v>1</v>
      </c>
      <c r="AB417" s="25">
        <f>IF(U417&gt;=0.7, 1, 0)</f>
        <v>0</v>
      </c>
      <c r="AC417" s="25">
        <f>IF(U417&gt;=0.8, 1, 0)</f>
        <v>0</v>
      </c>
      <c r="AD417" s="55">
        <f>IF(U417&gt;=0.9, 1, 0)</f>
        <v>0</v>
      </c>
    </row>
    <row r="418" spans="1:30" ht="20" customHeight="1" x14ac:dyDescent="0.2">
      <c r="A418" s="20" t="s">
        <v>956</v>
      </c>
      <c r="B418" s="33" t="str">
        <f>SUBSTITUTE(A418,"/Users/timomiessen/Desktop/imagesdk/nonblackmen1/","Image_")</f>
        <v>Image_NBM_302.jpg</v>
      </c>
      <c r="C418" s="63" t="s">
        <v>4</v>
      </c>
      <c r="D418" s="22" t="s">
        <v>6</v>
      </c>
      <c r="E418" s="23">
        <v>0</v>
      </c>
      <c r="F418" s="23">
        <v>0</v>
      </c>
      <c r="G418" s="23">
        <v>0</v>
      </c>
      <c r="H418" s="23">
        <v>0</v>
      </c>
      <c r="I418" s="23">
        <v>1</v>
      </c>
      <c r="J418" s="23">
        <v>0</v>
      </c>
      <c r="K418" s="23">
        <v>1</v>
      </c>
      <c r="L418" s="23">
        <v>0</v>
      </c>
      <c r="M418" s="23">
        <v>0</v>
      </c>
      <c r="N418" s="23">
        <v>0</v>
      </c>
      <c r="O418" s="23">
        <v>0</v>
      </c>
      <c r="P418" s="23">
        <v>1</v>
      </c>
      <c r="Q418" s="23">
        <v>0</v>
      </c>
      <c r="R418" s="23" cm="1">
        <f t="array" ref="R418">_xlfn.IFS(H418=1,1,K418=1,1,L418=1,1,M418=1,1,N418=1,1,P418=1,1,TRUE,0)</f>
        <v>1</v>
      </c>
      <c r="S418" s="64">
        <f>IF(AND(G418=1,R418=1),0,R418)</f>
        <v>1</v>
      </c>
      <c r="T418" s="24" t="s">
        <v>2841</v>
      </c>
      <c r="U418" s="49">
        <f>SUBSTITUTE(T418,".",",")*1</f>
        <v>0.52690361440181699</v>
      </c>
      <c r="V418" s="54">
        <f>IF(U418&gt;=0.1, 1, 0)</f>
        <v>1</v>
      </c>
      <c r="W418" s="25">
        <f>IF(U418&gt;=0.2, 1, 0)</f>
        <v>1</v>
      </c>
      <c r="X418" s="25">
        <f>IF(U418&gt;=0.3, 1, 0)</f>
        <v>1</v>
      </c>
      <c r="Y418" s="25">
        <f>IF(U418&gt;=0.4, 1, 0)</f>
        <v>1</v>
      </c>
      <c r="Z418" s="25">
        <f>IF(U418&gt;=0.5, 1, 0)</f>
        <v>1</v>
      </c>
      <c r="AA418" s="25">
        <f>IF(U418&gt;=0.6, 1, 0)</f>
        <v>0</v>
      </c>
      <c r="AB418" s="25">
        <f>IF(U418&gt;=0.7, 1, 0)</f>
        <v>0</v>
      </c>
      <c r="AC418" s="25">
        <f>IF(U418&gt;=0.8, 1, 0)</f>
        <v>0</v>
      </c>
      <c r="AD418" s="55">
        <f>IF(U418&gt;=0.9, 1, 0)</f>
        <v>0</v>
      </c>
    </row>
    <row r="419" spans="1:30" ht="20" customHeight="1" x14ac:dyDescent="0.2">
      <c r="A419" s="20" t="s">
        <v>957</v>
      </c>
      <c r="B419" s="33" t="str">
        <f>SUBSTITUTE(A419,"/Users/timomiessen/Desktop/imagesdk/nonblackmen1/","Image_")</f>
        <v>Image_NBM_303.jpg</v>
      </c>
      <c r="C419" s="63" t="s">
        <v>4</v>
      </c>
      <c r="D419" s="22" t="s">
        <v>6</v>
      </c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1</v>
      </c>
      <c r="L419" s="23">
        <v>0</v>
      </c>
      <c r="M419" s="23">
        <v>0</v>
      </c>
      <c r="N419" s="23">
        <v>0</v>
      </c>
      <c r="O419" s="23">
        <v>0</v>
      </c>
      <c r="P419" s="23">
        <v>0</v>
      </c>
      <c r="Q419" s="23">
        <v>0</v>
      </c>
      <c r="R419" s="23" cm="1">
        <f t="array" ref="R419">_xlfn.IFS(H419=1,1,K419=1,1,L419=1,1,M419=1,1,N419=1,1,P419=1,1,TRUE,0)</f>
        <v>1</v>
      </c>
      <c r="S419" s="64">
        <f>IF(AND(G419=1,R419=1),0,R419)</f>
        <v>1</v>
      </c>
      <c r="T419" s="24" t="s">
        <v>2842</v>
      </c>
      <c r="U419" s="49">
        <f>SUBSTITUTE(T419,".",",")*1</f>
        <v>0.30369061231613098</v>
      </c>
      <c r="V419" s="54">
        <f>IF(U419&gt;=0.1, 1, 0)</f>
        <v>1</v>
      </c>
      <c r="W419" s="25">
        <f>IF(U419&gt;=0.2, 1, 0)</f>
        <v>1</v>
      </c>
      <c r="X419" s="25">
        <f>IF(U419&gt;=0.3, 1, 0)</f>
        <v>1</v>
      </c>
      <c r="Y419" s="25">
        <f>IF(U419&gt;=0.4, 1, 0)</f>
        <v>0</v>
      </c>
      <c r="Z419" s="25">
        <f>IF(U419&gt;=0.5, 1, 0)</f>
        <v>0</v>
      </c>
      <c r="AA419" s="25">
        <f>IF(U419&gt;=0.6, 1, 0)</f>
        <v>0</v>
      </c>
      <c r="AB419" s="25">
        <f>IF(U419&gt;=0.7, 1, 0)</f>
        <v>0</v>
      </c>
      <c r="AC419" s="25">
        <f>IF(U419&gt;=0.8, 1, 0)</f>
        <v>0</v>
      </c>
      <c r="AD419" s="55">
        <f>IF(U419&gt;=0.9, 1, 0)</f>
        <v>0</v>
      </c>
    </row>
    <row r="420" spans="1:30" ht="20" customHeight="1" x14ac:dyDescent="0.2">
      <c r="A420" s="20" t="s">
        <v>958</v>
      </c>
      <c r="B420" s="33" t="str">
        <f>SUBSTITUTE(A420,"/Users/timomiessen/Desktop/imagesdk/nonblackmen1/","Image_")</f>
        <v>Image_NBM_304.jpg</v>
      </c>
      <c r="C420" s="63" t="s">
        <v>4</v>
      </c>
      <c r="D420" s="22" t="s">
        <v>6</v>
      </c>
      <c r="E420" s="23">
        <v>0</v>
      </c>
      <c r="F420" s="23">
        <v>0</v>
      </c>
      <c r="G420" s="23">
        <v>0</v>
      </c>
      <c r="H420" s="23">
        <v>0</v>
      </c>
      <c r="I420" s="23">
        <v>1</v>
      </c>
      <c r="J420" s="23">
        <v>0</v>
      </c>
      <c r="K420" s="23">
        <v>1</v>
      </c>
      <c r="L420" s="23">
        <v>0</v>
      </c>
      <c r="M420" s="23">
        <v>0</v>
      </c>
      <c r="N420" s="23">
        <v>0</v>
      </c>
      <c r="O420" s="23">
        <v>0</v>
      </c>
      <c r="P420" s="23">
        <v>0</v>
      </c>
      <c r="Q420" s="23">
        <v>0</v>
      </c>
      <c r="R420" s="23" cm="1">
        <f t="array" ref="R420">_xlfn.IFS(H420=1,1,K420=1,1,L420=1,1,M420=1,1,N420=1,1,P420=1,1,TRUE,0)</f>
        <v>1</v>
      </c>
      <c r="S420" s="64">
        <f>IF(AND(G420=1,R420=1),0,R420)</f>
        <v>1</v>
      </c>
      <c r="T420" s="24" t="s">
        <v>2843</v>
      </c>
      <c r="U420" s="49">
        <f>SUBSTITUTE(T420,".",",")*1</f>
        <v>0.28393181040882998</v>
      </c>
      <c r="V420" s="54">
        <f>IF(U420&gt;=0.1, 1, 0)</f>
        <v>1</v>
      </c>
      <c r="W420" s="25">
        <f>IF(U420&gt;=0.2, 1, 0)</f>
        <v>1</v>
      </c>
      <c r="X420" s="25">
        <f>IF(U420&gt;=0.3, 1, 0)</f>
        <v>0</v>
      </c>
      <c r="Y420" s="25">
        <f>IF(U420&gt;=0.4, 1, 0)</f>
        <v>0</v>
      </c>
      <c r="Z420" s="25">
        <f>IF(U420&gt;=0.5, 1, 0)</f>
        <v>0</v>
      </c>
      <c r="AA420" s="25">
        <f>IF(U420&gt;=0.6, 1, 0)</f>
        <v>0</v>
      </c>
      <c r="AB420" s="25">
        <f>IF(U420&gt;=0.7, 1, 0)</f>
        <v>0</v>
      </c>
      <c r="AC420" s="25">
        <f>IF(U420&gt;=0.8, 1, 0)</f>
        <v>0</v>
      </c>
      <c r="AD420" s="55">
        <f>IF(U420&gt;=0.9, 1, 0)</f>
        <v>0</v>
      </c>
    </row>
    <row r="421" spans="1:30" ht="20" customHeight="1" x14ac:dyDescent="0.2">
      <c r="A421" s="20" t="s">
        <v>959</v>
      </c>
      <c r="B421" s="33" t="str">
        <f>SUBSTITUTE(A421,"/Users/timomiessen/Desktop/imagesdk/nonblackmen1/","Image_")</f>
        <v>Image_NBM_305.jpg</v>
      </c>
      <c r="C421" s="63" t="s">
        <v>4</v>
      </c>
      <c r="D421" s="22" t="s">
        <v>6</v>
      </c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1</v>
      </c>
      <c r="L421" s="23">
        <v>0</v>
      </c>
      <c r="M421" s="23">
        <v>0</v>
      </c>
      <c r="N421" s="23">
        <v>0</v>
      </c>
      <c r="O421" s="23">
        <v>0</v>
      </c>
      <c r="P421" s="23">
        <v>0</v>
      </c>
      <c r="Q421" s="23">
        <v>0</v>
      </c>
      <c r="R421" s="23" cm="1">
        <f t="array" ref="R421">_xlfn.IFS(H421=1,1,K421=1,1,L421=1,1,M421=1,1,N421=1,1,P421=1,1,TRUE,0)</f>
        <v>1</v>
      </c>
      <c r="S421" s="64">
        <f>IF(AND(G421=1,R421=1),0,R421)</f>
        <v>1</v>
      </c>
      <c r="T421" s="24" t="s">
        <v>2844</v>
      </c>
      <c r="U421" s="49">
        <f>SUBSTITUTE(T421,".",",")*1</f>
        <v>4.3569653760641799E-2</v>
      </c>
      <c r="V421" s="54">
        <f>IF(U421&gt;=0.1, 1, 0)</f>
        <v>0</v>
      </c>
      <c r="W421" s="25">
        <f>IF(U421&gt;=0.2, 1, 0)</f>
        <v>0</v>
      </c>
      <c r="X421" s="25">
        <f>IF(U421&gt;=0.3, 1, 0)</f>
        <v>0</v>
      </c>
      <c r="Y421" s="25">
        <f>IF(U421&gt;=0.4, 1, 0)</f>
        <v>0</v>
      </c>
      <c r="Z421" s="25">
        <f>IF(U421&gt;=0.5, 1, 0)</f>
        <v>0</v>
      </c>
      <c r="AA421" s="25">
        <f>IF(U421&gt;=0.6, 1, 0)</f>
        <v>0</v>
      </c>
      <c r="AB421" s="25">
        <f>IF(U421&gt;=0.7, 1, 0)</f>
        <v>0</v>
      </c>
      <c r="AC421" s="25">
        <f>IF(U421&gt;=0.8, 1, 0)</f>
        <v>0</v>
      </c>
      <c r="AD421" s="55">
        <f>IF(U421&gt;=0.9, 1, 0)</f>
        <v>0</v>
      </c>
    </row>
    <row r="422" spans="1:30" ht="20" customHeight="1" x14ac:dyDescent="0.2">
      <c r="A422" s="20" t="s">
        <v>960</v>
      </c>
      <c r="B422" s="33" t="str">
        <f>SUBSTITUTE(A422,"/Users/timomiessen/Desktop/imagesdk/nonblackmen1/","Image_")</f>
        <v>Image_NBM_306.jpg</v>
      </c>
      <c r="C422" s="63" t="s">
        <v>4</v>
      </c>
      <c r="D422" s="22" t="s">
        <v>6</v>
      </c>
      <c r="E422" s="23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0</v>
      </c>
      <c r="K422" s="23">
        <v>1</v>
      </c>
      <c r="L422" s="23">
        <v>0</v>
      </c>
      <c r="M422" s="23">
        <v>0</v>
      </c>
      <c r="N422" s="23">
        <v>0</v>
      </c>
      <c r="O422" s="23">
        <v>0</v>
      </c>
      <c r="P422" s="23">
        <v>0</v>
      </c>
      <c r="Q422" s="23">
        <v>0</v>
      </c>
      <c r="R422" s="23" cm="1">
        <f t="array" ref="R422">_xlfn.IFS(H422=1,1,K422=1,1,L422=1,1,M422=1,1,N422=1,1,P422=1,1,TRUE,0)</f>
        <v>1</v>
      </c>
      <c r="S422" s="64">
        <f>IF(AND(G422=1,R422=1),0,R422)</f>
        <v>1</v>
      </c>
      <c r="T422" s="24" t="s">
        <v>2845</v>
      </c>
      <c r="U422" s="49">
        <f>SUBSTITUTE(T422,".",",")*1</f>
        <v>6.4592079259455204E-2</v>
      </c>
      <c r="V422" s="54">
        <f>IF(U422&gt;=0.1, 1, 0)</f>
        <v>0</v>
      </c>
      <c r="W422" s="25">
        <f>IF(U422&gt;=0.2, 1, 0)</f>
        <v>0</v>
      </c>
      <c r="X422" s="25">
        <f>IF(U422&gt;=0.3, 1, 0)</f>
        <v>0</v>
      </c>
      <c r="Y422" s="25">
        <f>IF(U422&gt;=0.4, 1, 0)</f>
        <v>0</v>
      </c>
      <c r="Z422" s="25">
        <f>IF(U422&gt;=0.5, 1, 0)</f>
        <v>0</v>
      </c>
      <c r="AA422" s="25">
        <f>IF(U422&gt;=0.6, 1, 0)</f>
        <v>0</v>
      </c>
      <c r="AB422" s="25">
        <f>IF(U422&gt;=0.7, 1, 0)</f>
        <v>0</v>
      </c>
      <c r="AC422" s="25">
        <f>IF(U422&gt;=0.8, 1, 0)</f>
        <v>0</v>
      </c>
      <c r="AD422" s="55">
        <f>IF(U422&gt;=0.9, 1, 0)</f>
        <v>0</v>
      </c>
    </row>
    <row r="423" spans="1:30" ht="20" customHeight="1" x14ac:dyDescent="0.2">
      <c r="A423" s="20" t="s">
        <v>961</v>
      </c>
      <c r="B423" s="33" t="str">
        <f>SUBSTITUTE(A423,"/Users/timomiessen/Desktop/imagesdk/nonblackmen1/","Image_")</f>
        <v>Image_NBM_307.jpg</v>
      </c>
      <c r="C423" s="63" t="s">
        <v>4</v>
      </c>
      <c r="D423" s="22" t="s">
        <v>6</v>
      </c>
      <c r="E423" s="23">
        <v>0</v>
      </c>
      <c r="F423" s="23">
        <v>0</v>
      </c>
      <c r="G423" s="23">
        <v>0</v>
      </c>
      <c r="H423" s="23">
        <v>0</v>
      </c>
      <c r="I423" s="23">
        <v>0</v>
      </c>
      <c r="J423" s="23">
        <v>0</v>
      </c>
      <c r="K423" s="23">
        <v>1</v>
      </c>
      <c r="L423" s="23">
        <v>0</v>
      </c>
      <c r="M423" s="23">
        <v>0</v>
      </c>
      <c r="N423" s="23">
        <v>0</v>
      </c>
      <c r="O423" s="23">
        <v>0</v>
      </c>
      <c r="P423" s="23">
        <v>0</v>
      </c>
      <c r="Q423" s="23">
        <v>0</v>
      </c>
      <c r="R423" s="23" cm="1">
        <f t="array" ref="R423">_xlfn.IFS(H423=1,1,K423=1,1,L423=1,1,M423=1,1,N423=1,1,P423=1,1,TRUE,0)</f>
        <v>1</v>
      </c>
      <c r="S423" s="64">
        <f>IF(AND(G423=1,R423=1),0,R423)</f>
        <v>1</v>
      </c>
      <c r="T423" s="24" t="s">
        <v>2846</v>
      </c>
      <c r="U423" s="49">
        <f>SUBSTITUTE(T423,".",",")*1</f>
        <v>0.66480970382690396</v>
      </c>
      <c r="V423" s="54">
        <f>IF(U423&gt;=0.1, 1, 0)</f>
        <v>1</v>
      </c>
      <c r="W423" s="25">
        <f>IF(U423&gt;=0.2, 1, 0)</f>
        <v>1</v>
      </c>
      <c r="X423" s="25">
        <f>IF(U423&gt;=0.3, 1, 0)</f>
        <v>1</v>
      </c>
      <c r="Y423" s="25">
        <f>IF(U423&gt;=0.4, 1, 0)</f>
        <v>1</v>
      </c>
      <c r="Z423" s="25">
        <f>IF(U423&gt;=0.5, 1, 0)</f>
        <v>1</v>
      </c>
      <c r="AA423" s="25">
        <f>IF(U423&gt;=0.6, 1, 0)</f>
        <v>1</v>
      </c>
      <c r="AB423" s="25">
        <f>IF(U423&gt;=0.7, 1, 0)</f>
        <v>0</v>
      </c>
      <c r="AC423" s="25">
        <f>IF(U423&gt;=0.8, 1, 0)</f>
        <v>0</v>
      </c>
      <c r="AD423" s="55">
        <f>IF(U423&gt;=0.9, 1, 0)</f>
        <v>0</v>
      </c>
    </row>
    <row r="424" spans="1:30" ht="20" customHeight="1" x14ac:dyDescent="0.2">
      <c r="A424" s="20" t="s">
        <v>962</v>
      </c>
      <c r="B424" s="33" t="str">
        <f>SUBSTITUTE(A424,"/Users/timomiessen/Desktop/imagesdk/nonblackmen1/","Image_")</f>
        <v>Image_NBM_308.jpg</v>
      </c>
      <c r="C424" s="63" t="s">
        <v>4</v>
      </c>
      <c r="D424" s="22" t="s">
        <v>6</v>
      </c>
      <c r="E424" s="23">
        <v>0</v>
      </c>
      <c r="F424" s="23">
        <v>0</v>
      </c>
      <c r="G424" s="23">
        <v>0</v>
      </c>
      <c r="H424" s="23">
        <v>0</v>
      </c>
      <c r="I424" s="23">
        <v>0</v>
      </c>
      <c r="J424" s="23">
        <v>0</v>
      </c>
      <c r="K424" s="23">
        <v>1</v>
      </c>
      <c r="L424" s="23">
        <v>0</v>
      </c>
      <c r="M424" s="23">
        <v>0</v>
      </c>
      <c r="N424" s="23">
        <v>0</v>
      </c>
      <c r="O424" s="23">
        <v>0</v>
      </c>
      <c r="P424" s="23">
        <v>0</v>
      </c>
      <c r="Q424" s="23">
        <v>0</v>
      </c>
      <c r="R424" s="23" cm="1">
        <f t="array" ref="R424">_xlfn.IFS(H424=1,1,K424=1,1,L424=1,1,M424=1,1,N424=1,1,P424=1,1,TRUE,0)</f>
        <v>1</v>
      </c>
      <c r="S424" s="64">
        <f>IF(AND(G424=1,R424=1),0,R424)</f>
        <v>1</v>
      </c>
      <c r="T424" s="24" t="s">
        <v>2847</v>
      </c>
      <c r="U424" s="49">
        <f>SUBSTITUTE(T424,".",",")*1</f>
        <v>0.69291704893112105</v>
      </c>
      <c r="V424" s="54">
        <f>IF(U424&gt;=0.1, 1, 0)</f>
        <v>1</v>
      </c>
      <c r="W424" s="25">
        <f>IF(U424&gt;=0.2, 1, 0)</f>
        <v>1</v>
      </c>
      <c r="X424" s="25">
        <f>IF(U424&gt;=0.3, 1, 0)</f>
        <v>1</v>
      </c>
      <c r="Y424" s="25">
        <f>IF(U424&gt;=0.4, 1, 0)</f>
        <v>1</v>
      </c>
      <c r="Z424" s="25">
        <f>IF(U424&gt;=0.5, 1, 0)</f>
        <v>1</v>
      </c>
      <c r="AA424" s="25">
        <f>IF(U424&gt;=0.6, 1, 0)</f>
        <v>1</v>
      </c>
      <c r="AB424" s="25">
        <f>IF(U424&gt;=0.7, 1, 0)</f>
        <v>0</v>
      </c>
      <c r="AC424" s="25">
        <f>IF(U424&gt;=0.8, 1, 0)</f>
        <v>0</v>
      </c>
      <c r="AD424" s="55">
        <f>IF(U424&gt;=0.9, 1, 0)</f>
        <v>0</v>
      </c>
    </row>
    <row r="425" spans="1:30" ht="20" customHeight="1" x14ac:dyDescent="0.2">
      <c r="A425" s="20" t="s">
        <v>963</v>
      </c>
      <c r="B425" s="33" t="str">
        <f>SUBSTITUTE(A425,"/Users/timomiessen/Desktop/imagesdk/nonblackmen1/","Image_")</f>
        <v>Image_NBM_309.jpg</v>
      </c>
      <c r="C425" s="63" t="s">
        <v>4</v>
      </c>
      <c r="D425" s="22" t="s">
        <v>6</v>
      </c>
      <c r="E425" s="23">
        <v>0</v>
      </c>
      <c r="F425" s="23">
        <v>0</v>
      </c>
      <c r="G425" s="23">
        <v>0</v>
      </c>
      <c r="H425" s="23">
        <v>1</v>
      </c>
      <c r="I425" s="23">
        <v>0</v>
      </c>
      <c r="J425" s="23">
        <v>0</v>
      </c>
      <c r="K425" s="23">
        <v>1</v>
      </c>
      <c r="L425" s="23">
        <v>0</v>
      </c>
      <c r="M425" s="23">
        <v>0</v>
      </c>
      <c r="N425" s="23">
        <v>0</v>
      </c>
      <c r="O425" s="23">
        <v>0</v>
      </c>
      <c r="P425" s="23">
        <v>1</v>
      </c>
      <c r="Q425" s="23">
        <v>0</v>
      </c>
      <c r="R425" s="23" cm="1">
        <f t="array" ref="R425">_xlfn.IFS(H425=1,1,K425=1,1,L425=1,1,M425=1,1,N425=1,1,P425=1,1,TRUE,0)</f>
        <v>1</v>
      </c>
      <c r="S425" s="64">
        <f>IF(AND(G425=1,R425=1),0,R425)</f>
        <v>1</v>
      </c>
      <c r="T425" s="24" t="s">
        <v>2848</v>
      </c>
      <c r="U425" s="49">
        <f>SUBSTITUTE(T425,".",",")*1</f>
        <v>0.954015493392944</v>
      </c>
      <c r="V425" s="54">
        <f>IF(U425&gt;=0.1, 1, 0)</f>
        <v>1</v>
      </c>
      <c r="W425" s="25">
        <f>IF(U425&gt;=0.2, 1, 0)</f>
        <v>1</v>
      </c>
      <c r="X425" s="25">
        <f>IF(U425&gt;=0.3, 1, 0)</f>
        <v>1</v>
      </c>
      <c r="Y425" s="25">
        <f>IF(U425&gt;=0.4, 1, 0)</f>
        <v>1</v>
      </c>
      <c r="Z425" s="25">
        <f>IF(U425&gt;=0.5, 1, 0)</f>
        <v>1</v>
      </c>
      <c r="AA425" s="25">
        <f>IF(U425&gt;=0.6, 1, 0)</f>
        <v>1</v>
      </c>
      <c r="AB425" s="25">
        <f>IF(U425&gt;=0.7, 1, 0)</f>
        <v>1</v>
      </c>
      <c r="AC425" s="25">
        <f>IF(U425&gt;=0.8, 1, 0)</f>
        <v>1</v>
      </c>
      <c r="AD425" s="55">
        <f>IF(U425&gt;=0.9, 1, 0)</f>
        <v>1</v>
      </c>
    </row>
    <row r="426" spans="1:30" ht="20" customHeight="1" x14ac:dyDescent="0.2">
      <c r="A426" s="20" t="s">
        <v>965</v>
      </c>
      <c r="B426" s="33" t="str">
        <f>SUBSTITUTE(A426,"/Users/timomiessen/Desktop/imagesdk/nonblackmen1/","Image_")</f>
        <v>Image_NBM_310.jpg</v>
      </c>
      <c r="C426" s="63" t="s">
        <v>4</v>
      </c>
      <c r="D426" s="22" t="s">
        <v>6</v>
      </c>
      <c r="E426" s="23">
        <v>0</v>
      </c>
      <c r="F426" s="23">
        <v>0</v>
      </c>
      <c r="G426" s="23">
        <v>0</v>
      </c>
      <c r="H426" s="23">
        <v>1</v>
      </c>
      <c r="I426" s="23">
        <v>0</v>
      </c>
      <c r="J426" s="23">
        <v>0</v>
      </c>
      <c r="K426" s="23">
        <v>1</v>
      </c>
      <c r="L426" s="23">
        <v>0</v>
      </c>
      <c r="M426" s="23">
        <v>0</v>
      </c>
      <c r="N426" s="23">
        <v>0</v>
      </c>
      <c r="O426" s="23">
        <v>0</v>
      </c>
      <c r="P426" s="23">
        <v>1</v>
      </c>
      <c r="Q426" s="23">
        <v>0</v>
      </c>
      <c r="R426" s="23" cm="1">
        <f t="array" ref="R426">_xlfn.IFS(H426=1,1,K426=1,1,L426=1,1,M426=1,1,N426=1,1,P426=1,1,TRUE,0)</f>
        <v>1</v>
      </c>
      <c r="S426" s="64">
        <f>IF(AND(G426=1,R426=1),0,R426)</f>
        <v>1</v>
      </c>
      <c r="T426" s="24" t="s">
        <v>2850</v>
      </c>
      <c r="U426" s="49">
        <f>SUBSTITUTE(T426,".",",")*1</f>
        <v>0.84069358184933596</v>
      </c>
      <c r="V426" s="54">
        <f>IF(U426&gt;=0.1, 1, 0)</f>
        <v>1</v>
      </c>
      <c r="W426" s="25">
        <f>IF(U426&gt;=0.2, 1, 0)</f>
        <v>1</v>
      </c>
      <c r="X426" s="25">
        <f>IF(U426&gt;=0.3, 1, 0)</f>
        <v>1</v>
      </c>
      <c r="Y426" s="25">
        <f>IF(U426&gt;=0.4, 1, 0)</f>
        <v>1</v>
      </c>
      <c r="Z426" s="25">
        <f>IF(U426&gt;=0.5, 1, 0)</f>
        <v>1</v>
      </c>
      <c r="AA426" s="25">
        <f>IF(U426&gt;=0.6, 1, 0)</f>
        <v>1</v>
      </c>
      <c r="AB426" s="25">
        <f>IF(U426&gt;=0.7, 1, 0)</f>
        <v>1</v>
      </c>
      <c r="AC426" s="25">
        <f>IF(U426&gt;=0.8, 1, 0)</f>
        <v>1</v>
      </c>
      <c r="AD426" s="55">
        <f>IF(U426&gt;=0.9, 1, 0)</f>
        <v>0</v>
      </c>
    </row>
    <row r="427" spans="1:30" ht="20" customHeight="1" x14ac:dyDescent="0.2">
      <c r="A427" s="20" t="s">
        <v>966</v>
      </c>
      <c r="B427" s="33" t="str">
        <f>SUBSTITUTE(A427,"/Users/timomiessen/Desktop/imagesdk/nonblackmen1/","Image_")</f>
        <v>Image_NBM_311.jpg</v>
      </c>
      <c r="C427" s="63" t="s">
        <v>4</v>
      </c>
      <c r="D427" s="22" t="s">
        <v>6</v>
      </c>
      <c r="E427" s="23">
        <v>0</v>
      </c>
      <c r="F427" s="23">
        <v>0</v>
      </c>
      <c r="G427" s="23">
        <v>0</v>
      </c>
      <c r="H427" s="23">
        <v>1</v>
      </c>
      <c r="I427" s="23">
        <v>0</v>
      </c>
      <c r="J427" s="23">
        <v>0</v>
      </c>
      <c r="K427" s="23">
        <v>1</v>
      </c>
      <c r="L427" s="23">
        <v>0</v>
      </c>
      <c r="M427" s="23">
        <v>0</v>
      </c>
      <c r="N427" s="23">
        <v>0</v>
      </c>
      <c r="O427" s="23">
        <v>0</v>
      </c>
      <c r="P427" s="23">
        <v>1</v>
      </c>
      <c r="Q427" s="23">
        <v>0</v>
      </c>
      <c r="R427" s="23" cm="1">
        <f t="array" ref="R427">_xlfn.IFS(H427=1,1,K427=1,1,L427=1,1,M427=1,1,N427=1,1,P427=1,1,TRUE,0)</f>
        <v>1</v>
      </c>
      <c r="S427" s="64">
        <f>IF(AND(G427=1,R427=1),0,R427)</f>
        <v>1</v>
      </c>
      <c r="T427" s="24" t="s">
        <v>2851</v>
      </c>
      <c r="U427" s="49">
        <f>SUBSTITUTE(T427,".",",")*1</f>
        <v>0.90813375264406204</v>
      </c>
      <c r="V427" s="54">
        <f>IF(U427&gt;=0.1, 1, 0)</f>
        <v>1</v>
      </c>
      <c r="W427" s="25">
        <f>IF(U427&gt;=0.2, 1, 0)</f>
        <v>1</v>
      </c>
      <c r="X427" s="25">
        <f>IF(U427&gt;=0.3, 1, 0)</f>
        <v>1</v>
      </c>
      <c r="Y427" s="25">
        <f>IF(U427&gt;=0.4, 1, 0)</f>
        <v>1</v>
      </c>
      <c r="Z427" s="25">
        <f>IF(U427&gt;=0.5, 1, 0)</f>
        <v>1</v>
      </c>
      <c r="AA427" s="25">
        <f>IF(U427&gt;=0.6, 1, 0)</f>
        <v>1</v>
      </c>
      <c r="AB427" s="25">
        <f>IF(U427&gt;=0.7, 1, 0)</f>
        <v>1</v>
      </c>
      <c r="AC427" s="25">
        <f>IF(U427&gt;=0.8, 1, 0)</f>
        <v>1</v>
      </c>
      <c r="AD427" s="55">
        <f>IF(U427&gt;=0.9, 1, 0)</f>
        <v>1</v>
      </c>
    </row>
    <row r="428" spans="1:30" ht="20" customHeight="1" x14ac:dyDescent="0.2">
      <c r="A428" s="20" t="s">
        <v>967</v>
      </c>
      <c r="B428" s="33" t="str">
        <f>SUBSTITUTE(A428,"/Users/timomiessen/Desktop/imagesdk/nonblackmen1/","Image_")</f>
        <v>Image_NBM_312.jpg</v>
      </c>
      <c r="C428" s="63" t="s">
        <v>4</v>
      </c>
      <c r="D428" s="22" t="s">
        <v>6</v>
      </c>
      <c r="E428" s="23">
        <v>0</v>
      </c>
      <c r="F428" s="23">
        <v>0</v>
      </c>
      <c r="G428" s="23">
        <v>0</v>
      </c>
      <c r="H428" s="23">
        <v>1</v>
      </c>
      <c r="I428" s="23">
        <v>0</v>
      </c>
      <c r="J428" s="23">
        <v>0</v>
      </c>
      <c r="K428" s="23">
        <v>1</v>
      </c>
      <c r="L428" s="23">
        <v>0</v>
      </c>
      <c r="M428" s="23">
        <v>0</v>
      </c>
      <c r="N428" s="23">
        <v>0</v>
      </c>
      <c r="O428" s="23">
        <v>0</v>
      </c>
      <c r="P428" s="23">
        <v>1</v>
      </c>
      <c r="Q428" s="23">
        <v>0</v>
      </c>
      <c r="R428" s="23" cm="1">
        <f t="array" ref="R428">_xlfn.IFS(H428=1,1,K428=1,1,L428=1,1,M428=1,1,N428=1,1,P428=1,1,TRUE,0)</f>
        <v>1</v>
      </c>
      <c r="S428" s="64">
        <f>IF(AND(G428=1,R428=1),0,R428)</f>
        <v>1</v>
      </c>
      <c r="T428" s="24" t="s">
        <v>2852</v>
      </c>
      <c r="U428" s="49">
        <f>SUBSTITUTE(T428,".",",")*1</f>
        <v>0.324416473507881</v>
      </c>
      <c r="V428" s="54">
        <f>IF(U428&gt;=0.1, 1, 0)</f>
        <v>1</v>
      </c>
      <c r="W428" s="25">
        <f>IF(U428&gt;=0.2, 1, 0)</f>
        <v>1</v>
      </c>
      <c r="X428" s="25">
        <f>IF(U428&gt;=0.3, 1, 0)</f>
        <v>1</v>
      </c>
      <c r="Y428" s="25">
        <f>IF(U428&gt;=0.4, 1, 0)</f>
        <v>0</v>
      </c>
      <c r="Z428" s="25">
        <f>IF(U428&gt;=0.5, 1, 0)</f>
        <v>0</v>
      </c>
      <c r="AA428" s="25">
        <f>IF(U428&gt;=0.6, 1, 0)</f>
        <v>0</v>
      </c>
      <c r="AB428" s="25">
        <f>IF(U428&gt;=0.7, 1, 0)</f>
        <v>0</v>
      </c>
      <c r="AC428" s="25">
        <f>IF(U428&gt;=0.8, 1, 0)</f>
        <v>0</v>
      </c>
      <c r="AD428" s="55">
        <f>IF(U428&gt;=0.9, 1, 0)</f>
        <v>0</v>
      </c>
    </row>
    <row r="429" spans="1:30" ht="20" customHeight="1" x14ac:dyDescent="0.2">
      <c r="A429" s="20" t="s">
        <v>968</v>
      </c>
      <c r="B429" s="33" t="str">
        <f>SUBSTITUTE(A429,"/Users/timomiessen/Desktop/imagesdk/nonblackmen1/","Image_")</f>
        <v>Image_NBM_313.jpg</v>
      </c>
      <c r="C429" s="63" t="s">
        <v>4</v>
      </c>
      <c r="D429" s="22" t="s">
        <v>6</v>
      </c>
      <c r="E429" s="23">
        <v>0</v>
      </c>
      <c r="F429" s="23">
        <v>0</v>
      </c>
      <c r="G429" s="23">
        <v>0</v>
      </c>
      <c r="H429" s="23">
        <v>1</v>
      </c>
      <c r="I429" s="23">
        <v>0</v>
      </c>
      <c r="J429" s="23">
        <v>0</v>
      </c>
      <c r="K429" s="23">
        <v>1</v>
      </c>
      <c r="L429" s="23">
        <v>0</v>
      </c>
      <c r="M429" s="23">
        <v>0</v>
      </c>
      <c r="N429" s="23">
        <v>0</v>
      </c>
      <c r="O429" s="23">
        <v>0</v>
      </c>
      <c r="P429" s="23">
        <v>1</v>
      </c>
      <c r="Q429" s="23">
        <v>0</v>
      </c>
      <c r="R429" s="23" cm="1">
        <f t="array" ref="R429">_xlfn.IFS(H429=1,1,K429=1,1,L429=1,1,M429=1,1,N429=1,1,P429=1,1,TRUE,0)</f>
        <v>1</v>
      </c>
      <c r="S429" s="64">
        <f>IF(AND(G429=1,R429=1),0,R429)</f>
        <v>1</v>
      </c>
      <c r="T429" s="24" t="s">
        <v>2853</v>
      </c>
      <c r="U429" s="49">
        <f>SUBSTITUTE(T429,".",",")*1</f>
        <v>0.52701903879642398</v>
      </c>
      <c r="V429" s="54">
        <f>IF(U429&gt;=0.1, 1, 0)</f>
        <v>1</v>
      </c>
      <c r="W429" s="25">
        <f>IF(U429&gt;=0.2, 1, 0)</f>
        <v>1</v>
      </c>
      <c r="X429" s="25">
        <f>IF(U429&gt;=0.3, 1, 0)</f>
        <v>1</v>
      </c>
      <c r="Y429" s="25">
        <f>IF(U429&gt;=0.4, 1, 0)</f>
        <v>1</v>
      </c>
      <c r="Z429" s="25">
        <f>IF(U429&gt;=0.5, 1, 0)</f>
        <v>1</v>
      </c>
      <c r="AA429" s="25">
        <f>IF(U429&gt;=0.6, 1, 0)</f>
        <v>0</v>
      </c>
      <c r="AB429" s="25">
        <f>IF(U429&gt;=0.7, 1, 0)</f>
        <v>0</v>
      </c>
      <c r="AC429" s="25">
        <f>IF(U429&gt;=0.8, 1, 0)</f>
        <v>0</v>
      </c>
      <c r="AD429" s="55">
        <f>IF(U429&gt;=0.9, 1, 0)</f>
        <v>0</v>
      </c>
    </row>
    <row r="430" spans="1:30" ht="20" customHeight="1" x14ac:dyDescent="0.2">
      <c r="A430" s="20" t="s">
        <v>969</v>
      </c>
      <c r="B430" s="33" t="str">
        <f>SUBSTITUTE(A430,"/Users/timomiessen/Desktop/imagesdk/nonblackmen1/","Image_")</f>
        <v>Image_NBM_314.jpg</v>
      </c>
      <c r="C430" s="63" t="s">
        <v>4</v>
      </c>
      <c r="D430" s="22" t="s">
        <v>6</v>
      </c>
      <c r="E430" s="23">
        <v>0</v>
      </c>
      <c r="F430" s="23">
        <v>0</v>
      </c>
      <c r="G430" s="23">
        <v>0</v>
      </c>
      <c r="H430" s="23">
        <v>1</v>
      </c>
      <c r="I430" s="23">
        <v>0</v>
      </c>
      <c r="J430" s="23">
        <v>0</v>
      </c>
      <c r="K430" s="23">
        <v>1</v>
      </c>
      <c r="L430" s="23">
        <v>0</v>
      </c>
      <c r="M430" s="23">
        <v>0</v>
      </c>
      <c r="N430" s="23">
        <v>0</v>
      </c>
      <c r="O430" s="23">
        <v>0</v>
      </c>
      <c r="P430" s="23">
        <v>1</v>
      </c>
      <c r="Q430" s="23">
        <v>0</v>
      </c>
      <c r="R430" s="23" cm="1">
        <f t="array" ref="R430">_xlfn.IFS(H430=1,1,K430=1,1,L430=1,1,M430=1,1,N430=1,1,P430=1,1,TRUE,0)</f>
        <v>1</v>
      </c>
      <c r="S430" s="64">
        <f>IF(AND(G430=1,R430=1),0,R430)</f>
        <v>1</v>
      </c>
      <c r="T430" s="24" t="s">
        <v>2854</v>
      </c>
      <c r="U430" s="49">
        <f>SUBSTITUTE(T430,".",",")*1</f>
        <v>0.86003467906266395</v>
      </c>
      <c r="V430" s="54">
        <f>IF(U430&gt;=0.1, 1, 0)</f>
        <v>1</v>
      </c>
      <c r="W430" s="25">
        <f>IF(U430&gt;=0.2, 1, 0)</f>
        <v>1</v>
      </c>
      <c r="X430" s="25">
        <f>IF(U430&gt;=0.3, 1, 0)</f>
        <v>1</v>
      </c>
      <c r="Y430" s="25">
        <f>IF(U430&gt;=0.4, 1, 0)</f>
        <v>1</v>
      </c>
      <c r="Z430" s="25">
        <f>IF(U430&gt;=0.5, 1, 0)</f>
        <v>1</v>
      </c>
      <c r="AA430" s="25">
        <f>IF(U430&gt;=0.6, 1, 0)</f>
        <v>1</v>
      </c>
      <c r="AB430" s="25">
        <f>IF(U430&gt;=0.7, 1, 0)</f>
        <v>1</v>
      </c>
      <c r="AC430" s="25">
        <f>IF(U430&gt;=0.8, 1, 0)</f>
        <v>1</v>
      </c>
      <c r="AD430" s="55">
        <f>IF(U430&gt;=0.9, 1, 0)</f>
        <v>0</v>
      </c>
    </row>
    <row r="431" spans="1:30" ht="20" customHeight="1" x14ac:dyDescent="0.2">
      <c r="A431" s="20" t="s">
        <v>970</v>
      </c>
      <c r="B431" s="33" t="str">
        <f>SUBSTITUTE(A431,"/Users/timomiessen/Desktop/imagesdk/nonblackmen1/","Image_")</f>
        <v>Image_NBM_315.jpg</v>
      </c>
      <c r="C431" s="63" t="s">
        <v>4</v>
      </c>
      <c r="D431" s="22" t="s">
        <v>6</v>
      </c>
      <c r="E431" s="23">
        <v>0</v>
      </c>
      <c r="F431" s="23">
        <v>0</v>
      </c>
      <c r="G431" s="23">
        <v>0</v>
      </c>
      <c r="H431" s="23">
        <v>1</v>
      </c>
      <c r="I431" s="23">
        <v>0</v>
      </c>
      <c r="J431" s="23">
        <v>0</v>
      </c>
      <c r="K431" s="23">
        <v>1</v>
      </c>
      <c r="L431" s="23">
        <v>0</v>
      </c>
      <c r="M431" s="23">
        <v>0</v>
      </c>
      <c r="N431" s="23">
        <v>0</v>
      </c>
      <c r="O431" s="23">
        <v>0</v>
      </c>
      <c r="P431" s="23">
        <v>1</v>
      </c>
      <c r="Q431" s="23">
        <v>0</v>
      </c>
      <c r="R431" s="23" cm="1">
        <f t="array" ref="R431">_xlfn.IFS(H431=1,1,K431=1,1,L431=1,1,M431=1,1,N431=1,1,P431=1,1,TRUE,0)</f>
        <v>1</v>
      </c>
      <c r="S431" s="64">
        <f>IF(AND(G431=1,R431=1),0,R431)</f>
        <v>1</v>
      </c>
      <c r="T431" s="24" t="s">
        <v>2855</v>
      </c>
      <c r="U431" s="49">
        <f>SUBSTITUTE(T431,".",",")*1</f>
        <v>0.84218319505453099</v>
      </c>
      <c r="V431" s="54">
        <f>IF(U431&gt;=0.1, 1, 0)</f>
        <v>1</v>
      </c>
      <c r="W431" s="25">
        <f>IF(U431&gt;=0.2, 1, 0)</f>
        <v>1</v>
      </c>
      <c r="X431" s="25">
        <f>IF(U431&gt;=0.3, 1, 0)</f>
        <v>1</v>
      </c>
      <c r="Y431" s="25">
        <f>IF(U431&gt;=0.4, 1, 0)</f>
        <v>1</v>
      </c>
      <c r="Z431" s="25">
        <f>IF(U431&gt;=0.5, 1, 0)</f>
        <v>1</v>
      </c>
      <c r="AA431" s="25">
        <f>IF(U431&gt;=0.6, 1, 0)</f>
        <v>1</v>
      </c>
      <c r="AB431" s="25">
        <f>IF(U431&gt;=0.7, 1, 0)</f>
        <v>1</v>
      </c>
      <c r="AC431" s="25">
        <f>IF(U431&gt;=0.8, 1, 0)</f>
        <v>1</v>
      </c>
      <c r="AD431" s="55">
        <f>IF(U431&gt;=0.9, 1, 0)</f>
        <v>0</v>
      </c>
    </row>
    <row r="432" spans="1:30" ht="20" customHeight="1" x14ac:dyDescent="0.2">
      <c r="A432" s="20" t="s">
        <v>971</v>
      </c>
      <c r="B432" s="33" t="str">
        <f>SUBSTITUTE(A432,"/Users/timomiessen/Desktop/imagesdk/nonblackmen1/","Image_")</f>
        <v>Image_NBM_316.jpg</v>
      </c>
      <c r="C432" s="63" t="s">
        <v>4</v>
      </c>
      <c r="D432" s="22" t="s">
        <v>6</v>
      </c>
      <c r="E432" s="23">
        <v>0</v>
      </c>
      <c r="F432" s="23">
        <v>0</v>
      </c>
      <c r="G432" s="23">
        <v>0</v>
      </c>
      <c r="H432" s="23">
        <v>1</v>
      </c>
      <c r="I432" s="23">
        <v>0</v>
      </c>
      <c r="J432" s="23">
        <v>0</v>
      </c>
      <c r="K432" s="23">
        <v>1</v>
      </c>
      <c r="L432" s="23">
        <v>0</v>
      </c>
      <c r="M432" s="23">
        <v>0</v>
      </c>
      <c r="N432" s="23">
        <v>0</v>
      </c>
      <c r="O432" s="23">
        <v>0</v>
      </c>
      <c r="P432" s="23">
        <v>1</v>
      </c>
      <c r="Q432" s="23">
        <v>0</v>
      </c>
      <c r="R432" s="23" cm="1">
        <f t="array" ref="R432">_xlfn.IFS(H432=1,1,K432=1,1,L432=1,1,M432=1,1,N432=1,1,P432=1,1,TRUE,0)</f>
        <v>1</v>
      </c>
      <c r="S432" s="64">
        <f>IF(AND(G432=1,R432=1),0,R432)</f>
        <v>1</v>
      </c>
      <c r="T432" s="24" t="s">
        <v>2856</v>
      </c>
      <c r="U432" s="49">
        <f>SUBSTITUTE(T432,".",",")*1</f>
        <v>0.86498803272843305</v>
      </c>
      <c r="V432" s="54">
        <f>IF(U432&gt;=0.1, 1, 0)</f>
        <v>1</v>
      </c>
      <c r="W432" s="25">
        <f>IF(U432&gt;=0.2, 1, 0)</f>
        <v>1</v>
      </c>
      <c r="X432" s="25">
        <f>IF(U432&gt;=0.3, 1, 0)</f>
        <v>1</v>
      </c>
      <c r="Y432" s="25">
        <f>IF(U432&gt;=0.4, 1, 0)</f>
        <v>1</v>
      </c>
      <c r="Z432" s="25">
        <f>IF(U432&gt;=0.5, 1, 0)</f>
        <v>1</v>
      </c>
      <c r="AA432" s="25">
        <f>IF(U432&gt;=0.6, 1, 0)</f>
        <v>1</v>
      </c>
      <c r="AB432" s="25">
        <f>IF(U432&gt;=0.7, 1, 0)</f>
        <v>1</v>
      </c>
      <c r="AC432" s="25">
        <f>IF(U432&gt;=0.8, 1, 0)</f>
        <v>1</v>
      </c>
      <c r="AD432" s="55">
        <f>IF(U432&gt;=0.9, 1, 0)</f>
        <v>0</v>
      </c>
    </row>
    <row r="433" spans="1:30" ht="20" customHeight="1" x14ac:dyDescent="0.2">
      <c r="A433" s="20" t="s">
        <v>972</v>
      </c>
      <c r="B433" s="33" t="str">
        <f>SUBSTITUTE(A433,"/Users/timomiessen/Desktop/imagesdk/nonblackmen1/","Image_")</f>
        <v>Image_NBM_317.jpg</v>
      </c>
      <c r="C433" s="63" t="s">
        <v>4</v>
      </c>
      <c r="D433" s="22" t="s">
        <v>6</v>
      </c>
      <c r="E433" s="23">
        <v>0</v>
      </c>
      <c r="F433" s="23">
        <v>0</v>
      </c>
      <c r="G433" s="23">
        <v>0</v>
      </c>
      <c r="H433" s="23">
        <v>1</v>
      </c>
      <c r="I433" s="23">
        <v>0</v>
      </c>
      <c r="J433" s="23">
        <v>0</v>
      </c>
      <c r="K433" s="23">
        <v>1</v>
      </c>
      <c r="L433" s="23">
        <v>0</v>
      </c>
      <c r="M433" s="23">
        <v>0</v>
      </c>
      <c r="N433" s="23">
        <v>0</v>
      </c>
      <c r="O433" s="23">
        <v>0</v>
      </c>
      <c r="P433" s="23">
        <v>1</v>
      </c>
      <c r="Q433" s="23">
        <v>0</v>
      </c>
      <c r="R433" s="23" cm="1">
        <f t="array" ref="R433">_xlfn.IFS(H433=1,1,K433=1,1,L433=1,1,M433=1,1,N433=1,1,P433=1,1,TRUE,0)</f>
        <v>1</v>
      </c>
      <c r="S433" s="64">
        <f>IF(AND(G433=1,R433=1),0,R433)</f>
        <v>1</v>
      </c>
      <c r="T433" s="24" t="s">
        <v>2857</v>
      </c>
      <c r="U433" s="49">
        <f>SUBSTITUTE(T433,".",",")*1</f>
        <v>0.71077565103769302</v>
      </c>
      <c r="V433" s="54">
        <f>IF(U433&gt;=0.1, 1, 0)</f>
        <v>1</v>
      </c>
      <c r="W433" s="25">
        <f>IF(U433&gt;=0.2, 1, 0)</f>
        <v>1</v>
      </c>
      <c r="X433" s="25">
        <f>IF(U433&gt;=0.3, 1, 0)</f>
        <v>1</v>
      </c>
      <c r="Y433" s="25">
        <f>IF(U433&gt;=0.4, 1, 0)</f>
        <v>1</v>
      </c>
      <c r="Z433" s="25">
        <f>IF(U433&gt;=0.5, 1, 0)</f>
        <v>1</v>
      </c>
      <c r="AA433" s="25">
        <f>IF(U433&gt;=0.6, 1, 0)</f>
        <v>1</v>
      </c>
      <c r="AB433" s="25">
        <f>IF(U433&gt;=0.7, 1, 0)</f>
        <v>1</v>
      </c>
      <c r="AC433" s="25">
        <f>IF(U433&gt;=0.8, 1, 0)</f>
        <v>0</v>
      </c>
      <c r="AD433" s="55">
        <f>IF(U433&gt;=0.9, 1, 0)</f>
        <v>0</v>
      </c>
    </row>
    <row r="434" spans="1:30" ht="20" customHeight="1" x14ac:dyDescent="0.2">
      <c r="A434" s="20" t="s">
        <v>973</v>
      </c>
      <c r="B434" s="33" t="str">
        <f>SUBSTITUTE(A434,"/Users/timomiessen/Desktop/imagesdk/nonblackmen1/","Image_")</f>
        <v>Image_NBM_318.jpg</v>
      </c>
      <c r="C434" s="63" t="s">
        <v>4</v>
      </c>
      <c r="D434" s="22" t="s">
        <v>6</v>
      </c>
      <c r="E434" s="23">
        <v>0</v>
      </c>
      <c r="F434" s="23">
        <v>0</v>
      </c>
      <c r="G434" s="23">
        <v>0</v>
      </c>
      <c r="H434" s="23">
        <v>1</v>
      </c>
      <c r="I434" s="23">
        <v>0</v>
      </c>
      <c r="J434" s="23">
        <v>0</v>
      </c>
      <c r="K434" s="23">
        <v>1</v>
      </c>
      <c r="L434" s="23">
        <v>0</v>
      </c>
      <c r="M434" s="23">
        <v>0</v>
      </c>
      <c r="N434" s="23">
        <v>0</v>
      </c>
      <c r="O434" s="23">
        <v>0</v>
      </c>
      <c r="P434" s="23">
        <v>1</v>
      </c>
      <c r="Q434" s="23">
        <v>0</v>
      </c>
      <c r="R434" s="23" cm="1">
        <f t="array" ref="R434">_xlfn.IFS(H434=1,1,K434=1,1,L434=1,1,M434=1,1,N434=1,1,P434=1,1,TRUE,0)</f>
        <v>1</v>
      </c>
      <c r="S434" s="64">
        <f>IF(AND(G434=1,R434=1),0,R434)</f>
        <v>1</v>
      </c>
      <c r="T434" s="24" t="s">
        <v>2858</v>
      </c>
      <c r="U434" s="49">
        <f>SUBSTITUTE(T434,".",",")*1</f>
        <v>0.87810777127742701</v>
      </c>
      <c r="V434" s="54">
        <f>IF(U434&gt;=0.1, 1, 0)</f>
        <v>1</v>
      </c>
      <c r="W434" s="25">
        <f>IF(U434&gt;=0.2, 1, 0)</f>
        <v>1</v>
      </c>
      <c r="X434" s="25">
        <f>IF(U434&gt;=0.3, 1, 0)</f>
        <v>1</v>
      </c>
      <c r="Y434" s="25">
        <f>IF(U434&gt;=0.4, 1, 0)</f>
        <v>1</v>
      </c>
      <c r="Z434" s="25">
        <f>IF(U434&gt;=0.5, 1, 0)</f>
        <v>1</v>
      </c>
      <c r="AA434" s="25">
        <f>IF(U434&gt;=0.6, 1, 0)</f>
        <v>1</v>
      </c>
      <c r="AB434" s="25">
        <f>IF(U434&gt;=0.7, 1, 0)</f>
        <v>1</v>
      </c>
      <c r="AC434" s="25">
        <f>IF(U434&gt;=0.8, 1, 0)</f>
        <v>1</v>
      </c>
      <c r="AD434" s="55">
        <f>IF(U434&gt;=0.9, 1, 0)</f>
        <v>0</v>
      </c>
    </row>
    <row r="435" spans="1:30" ht="20" customHeight="1" x14ac:dyDescent="0.2">
      <c r="A435" s="20" t="s">
        <v>974</v>
      </c>
      <c r="B435" s="33" t="str">
        <f>SUBSTITUTE(A435,"/Users/timomiessen/Desktop/imagesdk/nonblackmen1/","Image_")</f>
        <v>Image_NBM_319.jpg</v>
      </c>
      <c r="C435" s="63" t="s">
        <v>4</v>
      </c>
      <c r="D435" s="22" t="s">
        <v>6</v>
      </c>
      <c r="E435" s="23">
        <v>0</v>
      </c>
      <c r="F435" s="23">
        <v>0</v>
      </c>
      <c r="G435" s="23">
        <v>0</v>
      </c>
      <c r="H435" s="23">
        <v>1</v>
      </c>
      <c r="I435" s="23">
        <v>0</v>
      </c>
      <c r="J435" s="23">
        <v>0</v>
      </c>
      <c r="K435" s="23">
        <v>1</v>
      </c>
      <c r="L435" s="23">
        <v>0</v>
      </c>
      <c r="M435" s="23">
        <v>0</v>
      </c>
      <c r="N435" s="23">
        <v>0</v>
      </c>
      <c r="O435" s="23">
        <v>0</v>
      </c>
      <c r="P435" s="23">
        <v>1</v>
      </c>
      <c r="Q435" s="23">
        <v>0</v>
      </c>
      <c r="R435" s="23" cm="1">
        <f t="array" ref="R435">_xlfn.IFS(H435=1,1,K435=1,1,L435=1,1,M435=1,1,N435=1,1,P435=1,1,TRUE,0)</f>
        <v>1</v>
      </c>
      <c r="S435" s="64">
        <f>IF(AND(G435=1,R435=1),0,R435)</f>
        <v>1</v>
      </c>
      <c r="T435" s="24" t="s">
        <v>2859</v>
      </c>
      <c r="U435" s="49">
        <f>SUBSTITUTE(T435,".",",")*1</f>
        <v>0.72394926100969303</v>
      </c>
      <c r="V435" s="54">
        <f>IF(U435&gt;=0.1, 1, 0)</f>
        <v>1</v>
      </c>
      <c r="W435" s="25">
        <f>IF(U435&gt;=0.2, 1, 0)</f>
        <v>1</v>
      </c>
      <c r="X435" s="25">
        <f>IF(U435&gt;=0.3, 1, 0)</f>
        <v>1</v>
      </c>
      <c r="Y435" s="25">
        <f>IF(U435&gt;=0.4, 1, 0)</f>
        <v>1</v>
      </c>
      <c r="Z435" s="25">
        <f>IF(U435&gt;=0.5, 1, 0)</f>
        <v>1</v>
      </c>
      <c r="AA435" s="25">
        <f>IF(U435&gt;=0.6, 1, 0)</f>
        <v>1</v>
      </c>
      <c r="AB435" s="25">
        <f>IF(U435&gt;=0.7, 1, 0)</f>
        <v>1</v>
      </c>
      <c r="AC435" s="25">
        <f>IF(U435&gt;=0.8, 1, 0)</f>
        <v>0</v>
      </c>
      <c r="AD435" s="55">
        <f>IF(U435&gt;=0.9, 1, 0)</f>
        <v>0</v>
      </c>
    </row>
    <row r="436" spans="1:30" ht="20" customHeight="1" x14ac:dyDescent="0.2">
      <c r="A436" s="20" t="s">
        <v>976</v>
      </c>
      <c r="B436" s="33" t="str">
        <f>SUBSTITUTE(A436,"/Users/timomiessen/Desktop/imagesdk/nonblackmen1/","Image_")</f>
        <v>Image_NBM_320.jpg</v>
      </c>
      <c r="C436" s="63" t="s">
        <v>4</v>
      </c>
      <c r="D436" s="22" t="s">
        <v>6</v>
      </c>
      <c r="E436" s="23">
        <v>0</v>
      </c>
      <c r="F436" s="23">
        <v>0</v>
      </c>
      <c r="G436" s="23">
        <v>0</v>
      </c>
      <c r="H436" s="23">
        <v>1</v>
      </c>
      <c r="I436" s="23">
        <v>0</v>
      </c>
      <c r="J436" s="23">
        <v>0</v>
      </c>
      <c r="K436" s="23">
        <v>1</v>
      </c>
      <c r="L436" s="23">
        <v>0</v>
      </c>
      <c r="M436" s="23">
        <v>0</v>
      </c>
      <c r="N436" s="23">
        <v>0</v>
      </c>
      <c r="O436" s="23">
        <v>0</v>
      </c>
      <c r="P436" s="23">
        <v>1</v>
      </c>
      <c r="Q436" s="23">
        <v>0</v>
      </c>
      <c r="R436" s="23" cm="1">
        <f t="array" ref="R436">_xlfn.IFS(H436=1,1,K436=1,1,L436=1,1,M436=1,1,N436=1,1,P436=1,1,TRUE,0)</f>
        <v>1</v>
      </c>
      <c r="S436" s="64">
        <f>IF(AND(G436=1,R436=1),0,R436)</f>
        <v>1</v>
      </c>
      <c r="T436" s="24" t="s">
        <v>2861</v>
      </c>
      <c r="U436" s="49">
        <f>SUBSTITUTE(T436,".",",")*1</f>
        <v>0.83334952592849698</v>
      </c>
      <c r="V436" s="54">
        <f>IF(U436&gt;=0.1, 1, 0)</f>
        <v>1</v>
      </c>
      <c r="W436" s="25">
        <f>IF(U436&gt;=0.2, 1, 0)</f>
        <v>1</v>
      </c>
      <c r="X436" s="25">
        <f>IF(U436&gt;=0.3, 1, 0)</f>
        <v>1</v>
      </c>
      <c r="Y436" s="25">
        <f>IF(U436&gt;=0.4, 1, 0)</f>
        <v>1</v>
      </c>
      <c r="Z436" s="25">
        <f>IF(U436&gt;=0.5, 1, 0)</f>
        <v>1</v>
      </c>
      <c r="AA436" s="25">
        <f>IF(U436&gt;=0.6, 1, 0)</f>
        <v>1</v>
      </c>
      <c r="AB436" s="25">
        <f>IF(U436&gt;=0.7, 1, 0)</f>
        <v>1</v>
      </c>
      <c r="AC436" s="25">
        <f>IF(U436&gt;=0.8, 1, 0)</f>
        <v>1</v>
      </c>
      <c r="AD436" s="55">
        <f>IF(U436&gt;=0.9, 1, 0)</f>
        <v>0</v>
      </c>
    </row>
    <row r="437" spans="1:30" ht="20" customHeight="1" x14ac:dyDescent="0.2">
      <c r="A437" s="20" t="s">
        <v>977</v>
      </c>
      <c r="B437" s="33" t="str">
        <f>SUBSTITUTE(A437,"/Users/timomiessen/Desktop/imagesdk/nonblackmen1/","Image_")</f>
        <v>Image_NBM_321.jpg</v>
      </c>
      <c r="C437" s="63" t="s">
        <v>4</v>
      </c>
      <c r="D437" s="22" t="s">
        <v>6</v>
      </c>
      <c r="E437" s="23">
        <v>0</v>
      </c>
      <c r="F437" s="23">
        <v>0</v>
      </c>
      <c r="G437" s="23">
        <v>0</v>
      </c>
      <c r="H437" s="23">
        <v>1</v>
      </c>
      <c r="I437" s="23">
        <v>0</v>
      </c>
      <c r="J437" s="23">
        <v>0</v>
      </c>
      <c r="K437" s="23">
        <v>1</v>
      </c>
      <c r="L437" s="23">
        <v>0</v>
      </c>
      <c r="M437" s="23">
        <v>0</v>
      </c>
      <c r="N437" s="23">
        <v>0</v>
      </c>
      <c r="O437" s="23">
        <v>0</v>
      </c>
      <c r="P437" s="23">
        <v>1</v>
      </c>
      <c r="Q437" s="23">
        <v>0</v>
      </c>
      <c r="R437" s="23" cm="1">
        <f t="array" ref="R437">_xlfn.IFS(H437=1,1,K437=1,1,L437=1,1,M437=1,1,N437=1,1,P437=1,1,TRUE,0)</f>
        <v>1</v>
      </c>
      <c r="S437" s="64">
        <f>IF(AND(G437=1,R437=1),0,R437)</f>
        <v>1</v>
      </c>
      <c r="T437" s="24" t="s">
        <v>2862</v>
      </c>
      <c r="U437" s="49">
        <f>SUBSTITUTE(T437,".",",")*1</f>
        <v>0.73624675720930099</v>
      </c>
      <c r="V437" s="54">
        <f>IF(U437&gt;=0.1, 1, 0)</f>
        <v>1</v>
      </c>
      <c r="W437" s="25">
        <f>IF(U437&gt;=0.2, 1, 0)</f>
        <v>1</v>
      </c>
      <c r="X437" s="25">
        <f>IF(U437&gt;=0.3, 1, 0)</f>
        <v>1</v>
      </c>
      <c r="Y437" s="25">
        <f>IF(U437&gt;=0.4, 1, 0)</f>
        <v>1</v>
      </c>
      <c r="Z437" s="25">
        <f>IF(U437&gt;=0.5, 1, 0)</f>
        <v>1</v>
      </c>
      <c r="AA437" s="25">
        <f>IF(U437&gt;=0.6, 1, 0)</f>
        <v>1</v>
      </c>
      <c r="AB437" s="25">
        <f>IF(U437&gt;=0.7, 1, 0)</f>
        <v>1</v>
      </c>
      <c r="AC437" s="25">
        <f>IF(U437&gt;=0.8, 1, 0)</f>
        <v>0</v>
      </c>
      <c r="AD437" s="55">
        <f>IF(U437&gt;=0.9, 1, 0)</f>
        <v>0</v>
      </c>
    </row>
    <row r="438" spans="1:30" ht="20" customHeight="1" x14ac:dyDescent="0.2">
      <c r="A438" s="20" t="s">
        <v>978</v>
      </c>
      <c r="B438" s="33" t="str">
        <f>SUBSTITUTE(A438,"/Users/timomiessen/Desktop/imagesdk/nonblackmen1/","Image_")</f>
        <v>Image_NBM_322.jpg</v>
      </c>
      <c r="C438" s="63" t="s">
        <v>4</v>
      </c>
      <c r="D438" s="22" t="s">
        <v>6</v>
      </c>
      <c r="E438" s="23">
        <v>0</v>
      </c>
      <c r="F438" s="23">
        <v>0</v>
      </c>
      <c r="G438" s="23">
        <v>0</v>
      </c>
      <c r="H438" s="23">
        <v>1</v>
      </c>
      <c r="I438" s="23">
        <v>0</v>
      </c>
      <c r="J438" s="23">
        <v>0</v>
      </c>
      <c r="K438" s="23">
        <v>1</v>
      </c>
      <c r="L438" s="23">
        <v>0</v>
      </c>
      <c r="M438" s="23">
        <v>0</v>
      </c>
      <c r="N438" s="23">
        <v>0</v>
      </c>
      <c r="O438" s="23">
        <v>0</v>
      </c>
      <c r="P438" s="23">
        <v>1</v>
      </c>
      <c r="Q438" s="23">
        <v>0</v>
      </c>
      <c r="R438" s="23" cm="1">
        <f t="array" ref="R438">_xlfn.IFS(H438=1,1,K438=1,1,L438=1,1,M438=1,1,N438=1,1,P438=1,1,TRUE,0)</f>
        <v>1</v>
      </c>
      <c r="S438" s="64">
        <f>IF(AND(G438=1,R438=1),0,R438)</f>
        <v>1</v>
      </c>
      <c r="T438" s="24" t="s">
        <v>2863</v>
      </c>
      <c r="U438" s="49">
        <f>SUBSTITUTE(T438,".",",")*1</f>
        <v>0.86753904074430399</v>
      </c>
      <c r="V438" s="54">
        <f>IF(U438&gt;=0.1, 1, 0)</f>
        <v>1</v>
      </c>
      <c r="W438" s="25">
        <f>IF(U438&gt;=0.2, 1, 0)</f>
        <v>1</v>
      </c>
      <c r="X438" s="25">
        <f>IF(U438&gt;=0.3, 1, 0)</f>
        <v>1</v>
      </c>
      <c r="Y438" s="25">
        <f>IF(U438&gt;=0.4, 1, 0)</f>
        <v>1</v>
      </c>
      <c r="Z438" s="25">
        <f>IF(U438&gt;=0.5, 1, 0)</f>
        <v>1</v>
      </c>
      <c r="AA438" s="25">
        <f>IF(U438&gt;=0.6, 1, 0)</f>
        <v>1</v>
      </c>
      <c r="AB438" s="25">
        <f>IF(U438&gt;=0.7, 1, 0)</f>
        <v>1</v>
      </c>
      <c r="AC438" s="25">
        <f>IF(U438&gt;=0.8, 1, 0)</f>
        <v>1</v>
      </c>
      <c r="AD438" s="55">
        <f>IF(U438&gt;=0.9, 1, 0)</f>
        <v>0</v>
      </c>
    </row>
    <row r="439" spans="1:30" ht="20" customHeight="1" x14ac:dyDescent="0.2">
      <c r="A439" s="20" t="s">
        <v>979</v>
      </c>
      <c r="B439" s="33" t="str">
        <f>SUBSTITUTE(A439,"/Users/timomiessen/Desktop/imagesdk/nonblackmen1/","Image_")</f>
        <v>Image_NBM_323.jpg</v>
      </c>
      <c r="C439" s="63" t="s">
        <v>4</v>
      </c>
      <c r="D439" s="22" t="s">
        <v>6</v>
      </c>
      <c r="E439" s="23">
        <v>0</v>
      </c>
      <c r="F439" s="23">
        <v>0</v>
      </c>
      <c r="G439" s="23">
        <v>0</v>
      </c>
      <c r="H439" s="23">
        <v>1</v>
      </c>
      <c r="I439" s="23">
        <v>0</v>
      </c>
      <c r="J439" s="23">
        <v>0</v>
      </c>
      <c r="K439" s="23">
        <v>1</v>
      </c>
      <c r="L439" s="23">
        <v>0</v>
      </c>
      <c r="M439" s="23">
        <v>0</v>
      </c>
      <c r="N439" s="23">
        <v>0</v>
      </c>
      <c r="O439" s="23">
        <v>0</v>
      </c>
      <c r="P439" s="23">
        <v>1</v>
      </c>
      <c r="Q439" s="23">
        <v>0</v>
      </c>
      <c r="R439" s="23" cm="1">
        <f t="array" ref="R439">_xlfn.IFS(H439=1,1,K439=1,1,L439=1,1,M439=1,1,N439=1,1,P439=1,1,TRUE,0)</f>
        <v>1</v>
      </c>
      <c r="S439" s="64">
        <f>IF(AND(G439=1,R439=1),0,R439)</f>
        <v>1</v>
      </c>
      <c r="T439" s="24" t="s">
        <v>2864</v>
      </c>
      <c r="U439" s="49">
        <f>SUBSTITUTE(T439,".",",")*1</f>
        <v>0.95609736442565896</v>
      </c>
      <c r="V439" s="54">
        <f>IF(U439&gt;=0.1, 1, 0)</f>
        <v>1</v>
      </c>
      <c r="W439" s="25">
        <f>IF(U439&gt;=0.2, 1, 0)</f>
        <v>1</v>
      </c>
      <c r="X439" s="25">
        <f>IF(U439&gt;=0.3, 1, 0)</f>
        <v>1</v>
      </c>
      <c r="Y439" s="25">
        <f>IF(U439&gt;=0.4, 1, 0)</f>
        <v>1</v>
      </c>
      <c r="Z439" s="25">
        <f>IF(U439&gt;=0.5, 1, 0)</f>
        <v>1</v>
      </c>
      <c r="AA439" s="25">
        <f>IF(U439&gt;=0.6, 1, 0)</f>
        <v>1</v>
      </c>
      <c r="AB439" s="25">
        <f>IF(U439&gt;=0.7, 1, 0)</f>
        <v>1</v>
      </c>
      <c r="AC439" s="25">
        <f>IF(U439&gt;=0.8, 1, 0)</f>
        <v>1</v>
      </c>
      <c r="AD439" s="55">
        <f>IF(U439&gt;=0.9, 1, 0)</f>
        <v>1</v>
      </c>
    </row>
    <row r="440" spans="1:30" ht="20" customHeight="1" x14ac:dyDescent="0.2">
      <c r="A440" s="20" t="s">
        <v>980</v>
      </c>
      <c r="B440" s="33" t="str">
        <f>SUBSTITUTE(A440,"/Users/timomiessen/Desktop/imagesdk/nonblackmen1/","Image_")</f>
        <v>Image_NBM_324.jpg</v>
      </c>
      <c r="C440" s="63" t="s">
        <v>4</v>
      </c>
      <c r="D440" s="22" t="s">
        <v>6</v>
      </c>
      <c r="E440" s="23">
        <v>0</v>
      </c>
      <c r="F440" s="23">
        <v>0</v>
      </c>
      <c r="G440" s="23">
        <v>0</v>
      </c>
      <c r="H440" s="23">
        <v>1</v>
      </c>
      <c r="I440" s="23">
        <v>0</v>
      </c>
      <c r="J440" s="23">
        <v>0</v>
      </c>
      <c r="K440" s="23">
        <v>1</v>
      </c>
      <c r="L440" s="23">
        <v>0</v>
      </c>
      <c r="M440" s="23">
        <v>0</v>
      </c>
      <c r="N440" s="23">
        <v>0</v>
      </c>
      <c r="O440" s="23">
        <v>0</v>
      </c>
      <c r="P440" s="23">
        <v>1</v>
      </c>
      <c r="Q440" s="23">
        <v>0</v>
      </c>
      <c r="R440" s="23" cm="1">
        <f t="array" ref="R440">_xlfn.IFS(H440=1,1,K440=1,1,L440=1,1,M440=1,1,N440=1,1,P440=1,1,TRUE,0)</f>
        <v>1</v>
      </c>
      <c r="S440" s="64">
        <f>IF(AND(G440=1,R440=1),0,R440)</f>
        <v>1</v>
      </c>
      <c r="T440" s="24" t="s">
        <v>2865</v>
      </c>
      <c r="U440" s="49">
        <f>SUBSTITUTE(T440,".",",")*1</f>
        <v>0.78108114749193103</v>
      </c>
      <c r="V440" s="54">
        <f>IF(U440&gt;=0.1, 1, 0)</f>
        <v>1</v>
      </c>
      <c r="W440" s="25">
        <f>IF(U440&gt;=0.2, 1, 0)</f>
        <v>1</v>
      </c>
      <c r="X440" s="25">
        <f>IF(U440&gt;=0.3, 1, 0)</f>
        <v>1</v>
      </c>
      <c r="Y440" s="25">
        <f>IF(U440&gt;=0.4, 1, 0)</f>
        <v>1</v>
      </c>
      <c r="Z440" s="25">
        <f>IF(U440&gt;=0.5, 1, 0)</f>
        <v>1</v>
      </c>
      <c r="AA440" s="25">
        <f>IF(U440&gt;=0.6, 1, 0)</f>
        <v>1</v>
      </c>
      <c r="AB440" s="25">
        <f>IF(U440&gt;=0.7, 1, 0)</f>
        <v>1</v>
      </c>
      <c r="AC440" s="25">
        <f>IF(U440&gt;=0.8, 1, 0)</f>
        <v>0</v>
      </c>
      <c r="AD440" s="55">
        <f>IF(U440&gt;=0.9, 1, 0)</f>
        <v>0</v>
      </c>
    </row>
    <row r="441" spans="1:30" ht="20" customHeight="1" x14ac:dyDescent="0.2">
      <c r="A441" s="20" t="s">
        <v>981</v>
      </c>
      <c r="B441" s="33" t="str">
        <f>SUBSTITUTE(A441,"/Users/timomiessen/Desktop/imagesdk/nonblackmen1/","Image_")</f>
        <v>Image_NBM_325.jpg</v>
      </c>
      <c r="C441" s="63" t="s">
        <v>4</v>
      </c>
      <c r="D441" s="22" t="s">
        <v>6</v>
      </c>
      <c r="E441" s="23">
        <v>0</v>
      </c>
      <c r="F441" s="23">
        <v>0</v>
      </c>
      <c r="G441" s="23">
        <v>0</v>
      </c>
      <c r="H441" s="23">
        <v>1</v>
      </c>
      <c r="I441" s="23">
        <v>0</v>
      </c>
      <c r="J441" s="23">
        <v>0</v>
      </c>
      <c r="K441" s="23">
        <v>1</v>
      </c>
      <c r="L441" s="23">
        <v>0</v>
      </c>
      <c r="M441" s="23">
        <v>0</v>
      </c>
      <c r="N441" s="23">
        <v>0</v>
      </c>
      <c r="O441" s="23">
        <v>0</v>
      </c>
      <c r="P441" s="23">
        <v>1</v>
      </c>
      <c r="Q441" s="23">
        <v>0</v>
      </c>
      <c r="R441" s="23" cm="1">
        <f t="array" ref="R441">_xlfn.IFS(H441=1,1,K441=1,1,L441=1,1,M441=1,1,N441=1,1,P441=1,1,TRUE,0)</f>
        <v>1</v>
      </c>
      <c r="S441" s="64">
        <f>IF(AND(G441=1,R441=1),0,R441)</f>
        <v>1</v>
      </c>
      <c r="T441" s="24" t="s">
        <v>2866</v>
      </c>
      <c r="U441" s="49">
        <f>SUBSTITUTE(T441,".",",")*1</f>
        <v>0.75354370474815302</v>
      </c>
      <c r="V441" s="54">
        <f>IF(U441&gt;=0.1, 1, 0)</f>
        <v>1</v>
      </c>
      <c r="W441" s="25">
        <f>IF(U441&gt;=0.2, 1, 0)</f>
        <v>1</v>
      </c>
      <c r="X441" s="25">
        <f>IF(U441&gt;=0.3, 1, 0)</f>
        <v>1</v>
      </c>
      <c r="Y441" s="25">
        <f>IF(U441&gt;=0.4, 1, 0)</f>
        <v>1</v>
      </c>
      <c r="Z441" s="25">
        <f>IF(U441&gt;=0.5, 1, 0)</f>
        <v>1</v>
      </c>
      <c r="AA441" s="25">
        <f>IF(U441&gt;=0.6, 1, 0)</f>
        <v>1</v>
      </c>
      <c r="AB441" s="25">
        <f>IF(U441&gt;=0.7, 1, 0)</f>
        <v>1</v>
      </c>
      <c r="AC441" s="25">
        <f>IF(U441&gt;=0.8, 1, 0)</f>
        <v>0</v>
      </c>
      <c r="AD441" s="55">
        <f>IF(U441&gt;=0.9, 1, 0)</f>
        <v>0</v>
      </c>
    </row>
    <row r="442" spans="1:30" ht="20" customHeight="1" x14ac:dyDescent="0.2">
      <c r="A442" s="20" t="s">
        <v>982</v>
      </c>
      <c r="B442" s="33" t="str">
        <f>SUBSTITUTE(A442,"/Users/timomiessen/Desktop/imagesdk/nonblackmen1/","Image_")</f>
        <v>Image_NBM_326.jpg</v>
      </c>
      <c r="C442" s="63" t="s">
        <v>4</v>
      </c>
      <c r="D442" s="22" t="s">
        <v>6</v>
      </c>
      <c r="E442" s="23">
        <v>0</v>
      </c>
      <c r="F442" s="23">
        <v>0</v>
      </c>
      <c r="G442" s="23">
        <v>0</v>
      </c>
      <c r="H442" s="23">
        <v>1</v>
      </c>
      <c r="I442" s="23">
        <v>0</v>
      </c>
      <c r="J442" s="23">
        <v>0</v>
      </c>
      <c r="K442" s="23">
        <v>1</v>
      </c>
      <c r="L442" s="23">
        <v>0</v>
      </c>
      <c r="M442" s="23">
        <v>0</v>
      </c>
      <c r="N442" s="23">
        <v>0</v>
      </c>
      <c r="O442" s="23">
        <v>0</v>
      </c>
      <c r="P442" s="23">
        <v>1</v>
      </c>
      <c r="Q442" s="23">
        <v>0</v>
      </c>
      <c r="R442" s="23" cm="1">
        <f t="array" ref="R442">_xlfn.IFS(H442=1,1,K442=1,1,L442=1,1,M442=1,1,N442=1,1,P442=1,1,TRUE,0)</f>
        <v>1</v>
      </c>
      <c r="S442" s="64">
        <f>IF(AND(G442=1,R442=1),0,R442)</f>
        <v>1</v>
      </c>
      <c r="T442" s="24" t="s">
        <v>2867</v>
      </c>
      <c r="U442" s="49">
        <f>SUBSTITUTE(T442,".",",")*1</f>
        <v>0.54743693023920004</v>
      </c>
      <c r="V442" s="54">
        <f>IF(U442&gt;=0.1, 1, 0)</f>
        <v>1</v>
      </c>
      <c r="W442" s="25">
        <f>IF(U442&gt;=0.2, 1, 0)</f>
        <v>1</v>
      </c>
      <c r="X442" s="25">
        <f>IF(U442&gt;=0.3, 1, 0)</f>
        <v>1</v>
      </c>
      <c r="Y442" s="25">
        <f>IF(U442&gt;=0.4, 1, 0)</f>
        <v>1</v>
      </c>
      <c r="Z442" s="25">
        <f>IF(U442&gt;=0.5, 1, 0)</f>
        <v>1</v>
      </c>
      <c r="AA442" s="25">
        <f>IF(U442&gt;=0.6, 1, 0)</f>
        <v>0</v>
      </c>
      <c r="AB442" s="25">
        <f>IF(U442&gt;=0.7, 1, 0)</f>
        <v>0</v>
      </c>
      <c r="AC442" s="25">
        <f>IF(U442&gt;=0.8, 1, 0)</f>
        <v>0</v>
      </c>
      <c r="AD442" s="55">
        <f>IF(U442&gt;=0.9, 1, 0)</f>
        <v>0</v>
      </c>
    </row>
    <row r="443" spans="1:30" ht="20" customHeight="1" x14ac:dyDescent="0.2">
      <c r="A443" s="20" t="s">
        <v>983</v>
      </c>
      <c r="B443" s="33" t="str">
        <f>SUBSTITUTE(A443,"/Users/timomiessen/Desktop/imagesdk/nonblackmen1/","Image_")</f>
        <v>Image_NBM_327.jpg</v>
      </c>
      <c r="C443" s="63" t="s">
        <v>4</v>
      </c>
      <c r="D443" s="22" t="s">
        <v>6</v>
      </c>
      <c r="E443" s="23">
        <v>0</v>
      </c>
      <c r="F443" s="23">
        <v>0</v>
      </c>
      <c r="G443" s="23">
        <v>0</v>
      </c>
      <c r="H443" s="23">
        <v>1</v>
      </c>
      <c r="I443" s="23">
        <v>0</v>
      </c>
      <c r="J443" s="23">
        <v>0</v>
      </c>
      <c r="K443" s="23">
        <v>1</v>
      </c>
      <c r="L443" s="23">
        <v>0</v>
      </c>
      <c r="M443" s="23">
        <v>0</v>
      </c>
      <c r="N443" s="23">
        <v>0</v>
      </c>
      <c r="O443" s="23">
        <v>0</v>
      </c>
      <c r="P443" s="23">
        <v>1</v>
      </c>
      <c r="Q443" s="23">
        <v>0</v>
      </c>
      <c r="R443" s="23" cm="1">
        <f t="array" ref="R443">_xlfn.IFS(H443=1,1,K443=1,1,L443=1,1,M443=1,1,N443=1,1,P443=1,1,TRUE,0)</f>
        <v>1</v>
      </c>
      <c r="S443" s="64">
        <f>IF(AND(G443=1,R443=1),0,R443)</f>
        <v>1</v>
      </c>
      <c r="T443" s="24" t="s">
        <v>2868</v>
      </c>
      <c r="U443" s="49">
        <f>SUBSTITUTE(T443,".",",")*1</f>
        <v>0.62972584366798401</v>
      </c>
      <c r="V443" s="54">
        <f>IF(U443&gt;=0.1, 1, 0)</f>
        <v>1</v>
      </c>
      <c r="W443" s="25">
        <f>IF(U443&gt;=0.2, 1, 0)</f>
        <v>1</v>
      </c>
      <c r="X443" s="25">
        <f>IF(U443&gt;=0.3, 1, 0)</f>
        <v>1</v>
      </c>
      <c r="Y443" s="25">
        <f>IF(U443&gt;=0.4, 1, 0)</f>
        <v>1</v>
      </c>
      <c r="Z443" s="25">
        <f>IF(U443&gt;=0.5, 1, 0)</f>
        <v>1</v>
      </c>
      <c r="AA443" s="25">
        <f>IF(U443&gt;=0.6, 1, 0)</f>
        <v>1</v>
      </c>
      <c r="AB443" s="25">
        <f>IF(U443&gt;=0.7, 1, 0)</f>
        <v>0</v>
      </c>
      <c r="AC443" s="25">
        <f>IF(U443&gt;=0.8, 1, 0)</f>
        <v>0</v>
      </c>
      <c r="AD443" s="55">
        <f>IF(U443&gt;=0.9, 1, 0)</f>
        <v>0</v>
      </c>
    </row>
    <row r="444" spans="1:30" ht="20" customHeight="1" x14ac:dyDescent="0.2">
      <c r="A444" s="20" t="s">
        <v>984</v>
      </c>
      <c r="B444" s="33" t="str">
        <f>SUBSTITUTE(A444,"/Users/timomiessen/Desktop/imagesdk/nonblackmen1/","Image_")</f>
        <v>Image_NBM_328.jpg</v>
      </c>
      <c r="C444" s="63" t="s">
        <v>4</v>
      </c>
      <c r="D444" s="22" t="s">
        <v>6</v>
      </c>
      <c r="E444" s="23">
        <v>0</v>
      </c>
      <c r="F444" s="23">
        <v>0</v>
      </c>
      <c r="G444" s="23">
        <v>0</v>
      </c>
      <c r="H444" s="23">
        <v>1</v>
      </c>
      <c r="I444" s="23">
        <v>0</v>
      </c>
      <c r="J444" s="23">
        <v>0</v>
      </c>
      <c r="K444" s="23">
        <v>1</v>
      </c>
      <c r="L444" s="23">
        <v>0</v>
      </c>
      <c r="M444" s="23">
        <v>0</v>
      </c>
      <c r="N444" s="23">
        <v>0</v>
      </c>
      <c r="O444" s="23">
        <v>0</v>
      </c>
      <c r="P444" s="23">
        <v>1</v>
      </c>
      <c r="Q444" s="23">
        <v>0</v>
      </c>
      <c r="R444" s="23" cm="1">
        <f t="array" ref="R444">_xlfn.IFS(H444=1,1,K444=1,1,L444=1,1,M444=1,1,N444=1,1,P444=1,1,TRUE,0)</f>
        <v>1</v>
      </c>
      <c r="S444" s="64">
        <f>IF(AND(G444=1,R444=1),0,R444)</f>
        <v>1</v>
      </c>
      <c r="T444" s="24" t="s">
        <v>2869</v>
      </c>
      <c r="U444" s="49">
        <f>SUBSTITUTE(T444,".",",")*1</f>
        <v>0.84506673552095801</v>
      </c>
      <c r="V444" s="54">
        <f>IF(U444&gt;=0.1, 1, 0)</f>
        <v>1</v>
      </c>
      <c r="W444" s="25">
        <f>IF(U444&gt;=0.2, 1, 0)</f>
        <v>1</v>
      </c>
      <c r="X444" s="25">
        <f>IF(U444&gt;=0.3, 1, 0)</f>
        <v>1</v>
      </c>
      <c r="Y444" s="25">
        <f>IF(U444&gt;=0.4, 1, 0)</f>
        <v>1</v>
      </c>
      <c r="Z444" s="25">
        <f>IF(U444&gt;=0.5, 1, 0)</f>
        <v>1</v>
      </c>
      <c r="AA444" s="25">
        <f>IF(U444&gt;=0.6, 1, 0)</f>
        <v>1</v>
      </c>
      <c r="AB444" s="25">
        <f>IF(U444&gt;=0.7, 1, 0)</f>
        <v>1</v>
      </c>
      <c r="AC444" s="25">
        <f>IF(U444&gt;=0.8, 1, 0)</f>
        <v>1</v>
      </c>
      <c r="AD444" s="55">
        <f>IF(U444&gt;=0.9, 1, 0)</f>
        <v>0</v>
      </c>
    </row>
    <row r="445" spans="1:30" ht="20" customHeight="1" x14ac:dyDescent="0.2">
      <c r="A445" s="20" t="s">
        <v>985</v>
      </c>
      <c r="B445" s="33" t="str">
        <f>SUBSTITUTE(A445,"/Users/timomiessen/Desktop/imagesdk/nonblackmen1/","Image_")</f>
        <v>Image_NBM_329.jpg</v>
      </c>
      <c r="C445" s="63" t="s">
        <v>4</v>
      </c>
      <c r="D445" s="22" t="s">
        <v>6</v>
      </c>
      <c r="E445" s="23">
        <v>0</v>
      </c>
      <c r="F445" s="23">
        <v>0</v>
      </c>
      <c r="G445" s="23">
        <v>0</v>
      </c>
      <c r="H445" s="23">
        <v>1</v>
      </c>
      <c r="I445" s="23">
        <v>0</v>
      </c>
      <c r="J445" s="23">
        <v>0</v>
      </c>
      <c r="K445" s="23">
        <v>1</v>
      </c>
      <c r="L445" s="23">
        <v>0</v>
      </c>
      <c r="M445" s="23">
        <v>0</v>
      </c>
      <c r="N445" s="23">
        <v>0</v>
      </c>
      <c r="O445" s="23">
        <v>0</v>
      </c>
      <c r="P445" s="23">
        <v>1</v>
      </c>
      <c r="Q445" s="23">
        <v>0</v>
      </c>
      <c r="R445" s="23" cm="1">
        <f t="array" ref="R445">_xlfn.IFS(H445=1,1,K445=1,1,L445=1,1,M445=1,1,N445=1,1,P445=1,1,TRUE,0)</f>
        <v>1</v>
      </c>
      <c r="S445" s="64">
        <f>IF(AND(G445=1,R445=1),0,R445)</f>
        <v>1</v>
      </c>
      <c r="T445" s="24" t="s">
        <v>2870</v>
      </c>
      <c r="U445" s="49">
        <f>SUBSTITUTE(T445,".",",")*1</f>
        <v>0.894295454025268</v>
      </c>
      <c r="V445" s="54">
        <f>IF(U445&gt;=0.1, 1, 0)</f>
        <v>1</v>
      </c>
      <c r="W445" s="25">
        <f>IF(U445&gt;=0.2, 1, 0)</f>
        <v>1</v>
      </c>
      <c r="X445" s="25">
        <f>IF(U445&gt;=0.3, 1, 0)</f>
        <v>1</v>
      </c>
      <c r="Y445" s="25">
        <f>IF(U445&gt;=0.4, 1, 0)</f>
        <v>1</v>
      </c>
      <c r="Z445" s="25">
        <f>IF(U445&gt;=0.5, 1, 0)</f>
        <v>1</v>
      </c>
      <c r="AA445" s="25">
        <f>IF(U445&gt;=0.6, 1, 0)</f>
        <v>1</v>
      </c>
      <c r="AB445" s="25">
        <f>IF(U445&gt;=0.7, 1, 0)</f>
        <v>1</v>
      </c>
      <c r="AC445" s="25">
        <f>IF(U445&gt;=0.8, 1, 0)</f>
        <v>1</v>
      </c>
      <c r="AD445" s="55">
        <f>IF(U445&gt;=0.9, 1, 0)</f>
        <v>0</v>
      </c>
    </row>
    <row r="446" spans="1:30" ht="20" customHeight="1" x14ac:dyDescent="0.2">
      <c r="A446" s="20" t="s">
        <v>987</v>
      </c>
      <c r="B446" s="33" t="str">
        <f>SUBSTITUTE(A446,"/Users/timomiessen/Desktop/imagesdk/nonblackmen1/","Image_")</f>
        <v>Image_NBM_330.jpg</v>
      </c>
      <c r="C446" s="63" t="s">
        <v>4</v>
      </c>
      <c r="D446" s="22" t="s">
        <v>6</v>
      </c>
      <c r="E446" s="23">
        <v>0</v>
      </c>
      <c r="F446" s="23">
        <v>0</v>
      </c>
      <c r="G446" s="23">
        <v>0</v>
      </c>
      <c r="H446" s="23">
        <v>1</v>
      </c>
      <c r="I446" s="23">
        <v>0</v>
      </c>
      <c r="J446" s="23">
        <v>0</v>
      </c>
      <c r="K446" s="23">
        <v>1</v>
      </c>
      <c r="L446" s="23">
        <v>0</v>
      </c>
      <c r="M446" s="23">
        <v>0</v>
      </c>
      <c r="N446" s="23">
        <v>0</v>
      </c>
      <c r="O446" s="23">
        <v>0</v>
      </c>
      <c r="P446" s="23">
        <v>1</v>
      </c>
      <c r="Q446" s="23">
        <v>0</v>
      </c>
      <c r="R446" s="23" cm="1">
        <f t="array" ref="R446">_xlfn.IFS(H446=1,1,K446=1,1,L446=1,1,M446=1,1,N446=1,1,P446=1,1,TRUE,0)</f>
        <v>1</v>
      </c>
      <c r="S446" s="64">
        <f>IF(AND(G446=1,R446=1),0,R446)</f>
        <v>1</v>
      </c>
      <c r="T446" s="24" t="s">
        <v>2872</v>
      </c>
      <c r="U446" s="49">
        <f>SUBSTITUTE(T446,".",",")*1</f>
        <v>0.72486780211329405</v>
      </c>
      <c r="V446" s="54">
        <f>IF(U446&gt;=0.1, 1, 0)</f>
        <v>1</v>
      </c>
      <c r="W446" s="25">
        <f>IF(U446&gt;=0.2, 1, 0)</f>
        <v>1</v>
      </c>
      <c r="X446" s="25">
        <f>IF(U446&gt;=0.3, 1, 0)</f>
        <v>1</v>
      </c>
      <c r="Y446" s="25">
        <f>IF(U446&gt;=0.4, 1, 0)</f>
        <v>1</v>
      </c>
      <c r="Z446" s="25">
        <f>IF(U446&gt;=0.5, 1, 0)</f>
        <v>1</v>
      </c>
      <c r="AA446" s="25">
        <f>IF(U446&gt;=0.6, 1, 0)</f>
        <v>1</v>
      </c>
      <c r="AB446" s="25">
        <f>IF(U446&gt;=0.7, 1, 0)</f>
        <v>1</v>
      </c>
      <c r="AC446" s="25">
        <f>IF(U446&gt;=0.8, 1, 0)</f>
        <v>0</v>
      </c>
      <c r="AD446" s="55">
        <f>IF(U446&gt;=0.9, 1, 0)</f>
        <v>0</v>
      </c>
    </row>
    <row r="447" spans="1:30" ht="20" customHeight="1" x14ac:dyDescent="0.2">
      <c r="A447" s="20" t="s">
        <v>988</v>
      </c>
      <c r="B447" s="33" t="str">
        <f>SUBSTITUTE(A447,"/Users/timomiessen/Desktop/imagesdk/nonblackmen1/","Image_")</f>
        <v>Image_NBM_331.jpg</v>
      </c>
      <c r="C447" s="63" t="s">
        <v>4</v>
      </c>
      <c r="D447" s="22" t="s">
        <v>6</v>
      </c>
      <c r="E447" s="23">
        <v>0</v>
      </c>
      <c r="F447" s="23">
        <v>0</v>
      </c>
      <c r="G447" s="23">
        <v>0</v>
      </c>
      <c r="H447" s="23">
        <v>1</v>
      </c>
      <c r="I447" s="23">
        <v>0</v>
      </c>
      <c r="J447" s="23">
        <v>0</v>
      </c>
      <c r="K447" s="23">
        <v>1</v>
      </c>
      <c r="L447" s="23">
        <v>0</v>
      </c>
      <c r="M447" s="23">
        <v>0</v>
      </c>
      <c r="N447" s="23">
        <v>0</v>
      </c>
      <c r="O447" s="23">
        <v>0</v>
      </c>
      <c r="P447" s="23">
        <v>1</v>
      </c>
      <c r="Q447" s="23">
        <v>0</v>
      </c>
      <c r="R447" s="23" cm="1">
        <f t="array" ref="R447">_xlfn.IFS(H447=1,1,K447=1,1,L447=1,1,M447=1,1,N447=1,1,P447=1,1,TRUE,0)</f>
        <v>1</v>
      </c>
      <c r="S447" s="64">
        <f>IF(AND(G447=1,R447=1),0,R447)</f>
        <v>1</v>
      </c>
      <c r="T447" s="24" t="s">
        <v>2873</v>
      </c>
      <c r="U447" s="49">
        <f>SUBSTITUTE(T447,".",",")*1</f>
        <v>0.512210158631205</v>
      </c>
      <c r="V447" s="54">
        <f>IF(U447&gt;=0.1, 1, 0)</f>
        <v>1</v>
      </c>
      <c r="W447" s="25">
        <f>IF(U447&gt;=0.2, 1, 0)</f>
        <v>1</v>
      </c>
      <c r="X447" s="25">
        <f>IF(U447&gt;=0.3, 1, 0)</f>
        <v>1</v>
      </c>
      <c r="Y447" s="25">
        <f>IF(U447&gt;=0.4, 1, 0)</f>
        <v>1</v>
      </c>
      <c r="Z447" s="25">
        <f>IF(U447&gt;=0.5, 1, 0)</f>
        <v>1</v>
      </c>
      <c r="AA447" s="25">
        <f>IF(U447&gt;=0.6, 1, 0)</f>
        <v>0</v>
      </c>
      <c r="AB447" s="25">
        <f>IF(U447&gt;=0.7, 1, 0)</f>
        <v>0</v>
      </c>
      <c r="AC447" s="25">
        <f>IF(U447&gt;=0.8, 1, 0)</f>
        <v>0</v>
      </c>
      <c r="AD447" s="55">
        <f>IF(U447&gt;=0.9, 1, 0)</f>
        <v>0</v>
      </c>
    </row>
    <row r="448" spans="1:30" ht="20" customHeight="1" x14ac:dyDescent="0.2">
      <c r="A448" s="20" t="s">
        <v>989</v>
      </c>
      <c r="B448" s="33" t="str">
        <f>SUBSTITUTE(A448,"/Users/timomiessen/Desktop/imagesdk/nonblackmen1/","Image_")</f>
        <v>Image_NBM_332.jpg</v>
      </c>
      <c r="C448" s="63" t="s">
        <v>4</v>
      </c>
      <c r="D448" s="22" t="s">
        <v>6</v>
      </c>
      <c r="E448" s="23">
        <v>0</v>
      </c>
      <c r="F448" s="23">
        <v>0</v>
      </c>
      <c r="G448" s="23">
        <v>0</v>
      </c>
      <c r="H448" s="23">
        <v>1</v>
      </c>
      <c r="I448" s="23">
        <v>0</v>
      </c>
      <c r="J448" s="23">
        <v>0</v>
      </c>
      <c r="K448" s="23">
        <v>1</v>
      </c>
      <c r="L448" s="23">
        <v>0</v>
      </c>
      <c r="M448" s="23">
        <v>0</v>
      </c>
      <c r="N448" s="23">
        <v>0</v>
      </c>
      <c r="O448" s="23">
        <v>0</v>
      </c>
      <c r="P448" s="23">
        <v>1</v>
      </c>
      <c r="Q448" s="23">
        <v>0</v>
      </c>
      <c r="R448" s="23" cm="1">
        <f t="array" ref="R448">_xlfn.IFS(H448=1,1,K448=1,1,L448=1,1,M448=1,1,N448=1,1,P448=1,1,TRUE,0)</f>
        <v>1</v>
      </c>
      <c r="S448" s="64">
        <f>IF(AND(G448=1,R448=1),0,R448)</f>
        <v>1</v>
      </c>
      <c r="T448" s="24" t="s">
        <v>2874</v>
      </c>
      <c r="U448" s="49">
        <f>SUBSTITUTE(T448,".",",")*1</f>
        <v>0.68715381203219295</v>
      </c>
      <c r="V448" s="54">
        <f>IF(U448&gt;=0.1, 1, 0)</f>
        <v>1</v>
      </c>
      <c r="W448" s="25">
        <f>IF(U448&gt;=0.2, 1, 0)</f>
        <v>1</v>
      </c>
      <c r="X448" s="25">
        <f>IF(U448&gt;=0.3, 1, 0)</f>
        <v>1</v>
      </c>
      <c r="Y448" s="25">
        <f>IF(U448&gt;=0.4, 1, 0)</f>
        <v>1</v>
      </c>
      <c r="Z448" s="25">
        <f>IF(U448&gt;=0.5, 1, 0)</f>
        <v>1</v>
      </c>
      <c r="AA448" s="25">
        <f>IF(U448&gt;=0.6, 1, 0)</f>
        <v>1</v>
      </c>
      <c r="AB448" s="25">
        <f>IF(U448&gt;=0.7, 1, 0)</f>
        <v>0</v>
      </c>
      <c r="AC448" s="25">
        <f>IF(U448&gt;=0.8, 1, 0)</f>
        <v>0</v>
      </c>
      <c r="AD448" s="55">
        <f>IF(U448&gt;=0.9, 1, 0)</f>
        <v>0</v>
      </c>
    </row>
    <row r="449" spans="1:30" ht="20" customHeight="1" x14ac:dyDescent="0.2">
      <c r="A449" s="20" t="s">
        <v>990</v>
      </c>
      <c r="B449" s="33" t="str">
        <f>SUBSTITUTE(A449,"/Users/timomiessen/Desktop/imagesdk/nonblackmen1/","Image_")</f>
        <v>Image_NBM_333.jpg</v>
      </c>
      <c r="C449" s="63" t="s">
        <v>4</v>
      </c>
      <c r="D449" s="22" t="s">
        <v>6</v>
      </c>
      <c r="E449" s="23">
        <v>0</v>
      </c>
      <c r="F449" s="23">
        <v>0</v>
      </c>
      <c r="G449" s="23">
        <v>0</v>
      </c>
      <c r="H449" s="23">
        <v>1</v>
      </c>
      <c r="I449" s="23">
        <v>0</v>
      </c>
      <c r="J449" s="23">
        <v>0</v>
      </c>
      <c r="K449" s="23">
        <v>1</v>
      </c>
      <c r="L449" s="23">
        <v>0</v>
      </c>
      <c r="M449" s="23">
        <v>0</v>
      </c>
      <c r="N449" s="23">
        <v>0</v>
      </c>
      <c r="O449" s="23">
        <v>0</v>
      </c>
      <c r="P449" s="23">
        <v>1</v>
      </c>
      <c r="Q449" s="23">
        <v>0</v>
      </c>
      <c r="R449" s="23" cm="1">
        <f t="array" ref="R449">_xlfn.IFS(H449=1,1,K449=1,1,L449=1,1,M449=1,1,N449=1,1,P449=1,1,TRUE,0)</f>
        <v>1</v>
      </c>
      <c r="S449" s="64">
        <f>IF(AND(G449=1,R449=1),0,R449)</f>
        <v>1</v>
      </c>
      <c r="T449" s="24" t="s">
        <v>2875</v>
      </c>
      <c r="U449" s="49">
        <f>SUBSTITUTE(T449,".",",")*1</f>
        <v>0.73057011142372996</v>
      </c>
      <c r="V449" s="54">
        <f>IF(U449&gt;=0.1, 1, 0)</f>
        <v>1</v>
      </c>
      <c r="W449" s="25">
        <f>IF(U449&gt;=0.2, 1, 0)</f>
        <v>1</v>
      </c>
      <c r="X449" s="25">
        <f>IF(U449&gt;=0.3, 1, 0)</f>
        <v>1</v>
      </c>
      <c r="Y449" s="25">
        <f>IF(U449&gt;=0.4, 1, 0)</f>
        <v>1</v>
      </c>
      <c r="Z449" s="25">
        <f>IF(U449&gt;=0.5, 1, 0)</f>
        <v>1</v>
      </c>
      <c r="AA449" s="25">
        <f>IF(U449&gt;=0.6, 1, 0)</f>
        <v>1</v>
      </c>
      <c r="AB449" s="25">
        <f>IF(U449&gt;=0.7, 1, 0)</f>
        <v>1</v>
      </c>
      <c r="AC449" s="25">
        <f>IF(U449&gt;=0.8, 1, 0)</f>
        <v>0</v>
      </c>
      <c r="AD449" s="55">
        <f>IF(U449&gt;=0.9, 1, 0)</f>
        <v>0</v>
      </c>
    </row>
    <row r="450" spans="1:30" ht="20" customHeight="1" x14ac:dyDescent="0.2">
      <c r="A450" s="20" t="s">
        <v>991</v>
      </c>
      <c r="B450" s="33" t="str">
        <f>SUBSTITUTE(A450,"/Users/timomiessen/Desktop/imagesdk/nonblackmen1/","Image_")</f>
        <v>Image_NBM_334.jpg</v>
      </c>
      <c r="C450" s="63" t="s">
        <v>4</v>
      </c>
      <c r="D450" s="22" t="s">
        <v>6</v>
      </c>
      <c r="E450" s="23">
        <v>0</v>
      </c>
      <c r="F450" s="23">
        <v>0</v>
      </c>
      <c r="G450" s="23">
        <v>0</v>
      </c>
      <c r="H450" s="23">
        <v>1</v>
      </c>
      <c r="I450" s="23">
        <v>0</v>
      </c>
      <c r="J450" s="23">
        <v>0</v>
      </c>
      <c r="K450" s="23">
        <v>1</v>
      </c>
      <c r="L450" s="23">
        <v>0</v>
      </c>
      <c r="M450" s="23">
        <v>0</v>
      </c>
      <c r="N450" s="23">
        <v>0</v>
      </c>
      <c r="O450" s="23">
        <v>0</v>
      </c>
      <c r="P450" s="23">
        <v>1</v>
      </c>
      <c r="Q450" s="23">
        <v>0</v>
      </c>
      <c r="R450" s="23" cm="1">
        <f t="array" ref="R450">_xlfn.IFS(H450=1,1,K450=1,1,L450=1,1,M450=1,1,N450=1,1,P450=1,1,TRUE,0)</f>
        <v>1</v>
      </c>
      <c r="S450" s="64">
        <f>IF(AND(G450=1,R450=1),0,R450)</f>
        <v>1</v>
      </c>
      <c r="T450" s="24" t="s">
        <v>2876</v>
      </c>
      <c r="U450" s="49">
        <f>SUBSTITUTE(T450,".",",")*1</f>
        <v>0.28846002370119</v>
      </c>
      <c r="V450" s="54">
        <f>IF(U450&gt;=0.1, 1, 0)</f>
        <v>1</v>
      </c>
      <c r="W450" s="25">
        <f>IF(U450&gt;=0.2, 1, 0)</f>
        <v>1</v>
      </c>
      <c r="X450" s="25">
        <f>IF(U450&gt;=0.3, 1, 0)</f>
        <v>0</v>
      </c>
      <c r="Y450" s="25">
        <f>IF(U450&gt;=0.4, 1, 0)</f>
        <v>0</v>
      </c>
      <c r="Z450" s="25">
        <f>IF(U450&gt;=0.5, 1, 0)</f>
        <v>0</v>
      </c>
      <c r="AA450" s="25">
        <f>IF(U450&gt;=0.6, 1, 0)</f>
        <v>0</v>
      </c>
      <c r="AB450" s="25">
        <f>IF(U450&gt;=0.7, 1, 0)</f>
        <v>0</v>
      </c>
      <c r="AC450" s="25">
        <f>IF(U450&gt;=0.8, 1, 0)</f>
        <v>0</v>
      </c>
      <c r="AD450" s="55">
        <f>IF(U450&gt;=0.9, 1, 0)</f>
        <v>0</v>
      </c>
    </row>
    <row r="451" spans="1:30" ht="20" customHeight="1" x14ac:dyDescent="0.2">
      <c r="A451" s="20" t="s">
        <v>731</v>
      </c>
      <c r="B451" s="33" t="str">
        <f>SUBSTITUTE(A451,"/Users/timomiessen/Desktop/imagesdk/nonblackmen1/","Image_")</f>
        <v>Image_NBM_1.jpg</v>
      </c>
      <c r="C451" s="63" t="s">
        <v>4</v>
      </c>
      <c r="D451" s="22" t="s">
        <v>6</v>
      </c>
      <c r="E451" s="23">
        <v>1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0</v>
      </c>
      <c r="L451" s="23">
        <v>0</v>
      </c>
      <c r="M451" s="23">
        <v>0</v>
      </c>
      <c r="N451" s="23">
        <v>0</v>
      </c>
      <c r="O451" s="23">
        <v>0</v>
      </c>
      <c r="P451" s="23">
        <v>0</v>
      </c>
      <c r="Q451" s="23">
        <v>0</v>
      </c>
      <c r="R451" s="23" cm="1">
        <f t="array" ref="R451">_xlfn.IFS(H451=1,1,K451=1,1,L451=1,1,M451=1,1,N451=1,1,P451=1,1,TRUE,0)</f>
        <v>0</v>
      </c>
      <c r="S451" s="64">
        <f>IF(AND(G451=1,R451=1),0,R451)</f>
        <v>0</v>
      </c>
      <c r="T451" s="24" t="s">
        <v>2615</v>
      </c>
      <c r="U451" s="49">
        <f>SUBSTITUTE(T451,".",",")*1</f>
        <v>0.115524716675281</v>
      </c>
      <c r="V451" s="54">
        <f>IF(U451&gt;=0.1, 1, 0)</f>
        <v>1</v>
      </c>
      <c r="W451" s="25">
        <f>IF(U451&gt;=0.2, 1, 0)</f>
        <v>0</v>
      </c>
      <c r="X451" s="25">
        <f>IF(U451&gt;=0.3, 1, 0)</f>
        <v>0</v>
      </c>
      <c r="Y451" s="25">
        <f>IF(U451&gt;=0.4, 1, 0)</f>
        <v>0</v>
      </c>
      <c r="Z451" s="25">
        <f>IF(U451&gt;=0.5, 1, 0)</f>
        <v>0</v>
      </c>
      <c r="AA451" s="25">
        <f>IF(U451&gt;=0.6, 1, 0)</f>
        <v>0</v>
      </c>
      <c r="AB451" s="25">
        <f>IF(U451&gt;=0.7, 1, 0)</f>
        <v>0</v>
      </c>
      <c r="AC451" s="25">
        <f>IF(U451&gt;=0.8, 1, 0)</f>
        <v>0</v>
      </c>
      <c r="AD451" s="55">
        <f>IF(U451&gt;=0.9, 1, 0)</f>
        <v>0</v>
      </c>
    </row>
    <row r="452" spans="1:30" ht="20" customHeight="1" x14ac:dyDescent="0.2">
      <c r="A452" s="20" t="s">
        <v>732</v>
      </c>
      <c r="B452" s="33" t="str">
        <f>SUBSTITUTE(A452,"/Users/timomiessen/Desktop/imagesdk/nonblackmen1/","Image_")</f>
        <v>Image_NBM_10.jpg</v>
      </c>
      <c r="C452" s="63" t="s">
        <v>4</v>
      </c>
      <c r="D452" s="22" t="s">
        <v>6</v>
      </c>
      <c r="E452" s="23">
        <v>1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0</v>
      </c>
      <c r="L452" s="23">
        <v>0</v>
      </c>
      <c r="M452" s="23">
        <v>0</v>
      </c>
      <c r="N452" s="23">
        <v>0</v>
      </c>
      <c r="O452" s="23">
        <v>0</v>
      </c>
      <c r="P452" s="23">
        <v>0</v>
      </c>
      <c r="Q452" s="23">
        <v>0</v>
      </c>
      <c r="R452" s="23" cm="1">
        <f t="array" ref="R452">_xlfn.IFS(H452=1,1,K452=1,1,L452=1,1,M452=1,1,N452=1,1,P452=1,1,TRUE,0)</f>
        <v>0</v>
      </c>
      <c r="S452" s="64">
        <f>IF(AND(G452=1,R452=1),0,R452)</f>
        <v>0</v>
      </c>
      <c r="T452" s="24" t="s">
        <v>2616</v>
      </c>
      <c r="U452" s="49">
        <f>SUBSTITUTE(T452,".",",")*1</f>
        <v>3.0048170126974499E-2</v>
      </c>
      <c r="V452" s="54">
        <f>IF(U452&gt;=0.1, 1, 0)</f>
        <v>0</v>
      </c>
      <c r="W452" s="25">
        <f>IF(U452&gt;=0.2, 1, 0)</f>
        <v>0</v>
      </c>
      <c r="X452" s="25">
        <f>IF(U452&gt;=0.3, 1, 0)</f>
        <v>0</v>
      </c>
      <c r="Y452" s="25">
        <f>IF(U452&gt;=0.4, 1, 0)</f>
        <v>0</v>
      </c>
      <c r="Z452" s="25">
        <f>IF(U452&gt;=0.5, 1, 0)</f>
        <v>0</v>
      </c>
      <c r="AA452" s="25">
        <f>IF(U452&gt;=0.6, 1, 0)</f>
        <v>0</v>
      </c>
      <c r="AB452" s="25">
        <f>IF(U452&gt;=0.7, 1, 0)</f>
        <v>0</v>
      </c>
      <c r="AC452" s="25">
        <f>IF(U452&gt;=0.8, 1, 0)</f>
        <v>0</v>
      </c>
      <c r="AD452" s="55">
        <f>IF(U452&gt;=0.9, 1, 0)</f>
        <v>0</v>
      </c>
    </row>
    <row r="453" spans="1:30" ht="20" customHeight="1" x14ac:dyDescent="0.2">
      <c r="A453" s="20" t="s">
        <v>733</v>
      </c>
      <c r="B453" s="33" t="str">
        <f>SUBSTITUTE(A453,"/Users/timomiessen/Desktop/imagesdk/nonblackmen1/","Image_")</f>
        <v>Image_NBM_100.jpg</v>
      </c>
      <c r="C453" s="63" t="s">
        <v>4</v>
      </c>
      <c r="D453" s="22" t="s">
        <v>6</v>
      </c>
      <c r="E453" s="23">
        <v>1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3">
        <v>0</v>
      </c>
      <c r="P453" s="23">
        <v>0</v>
      </c>
      <c r="Q453" s="23">
        <v>0</v>
      </c>
      <c r="R453" s="23" cm="1">
        <f t="array" ref="R453">_xlfn.IFS(H453=1,1,K453=1,1,L453=1,1,M453=1,1,N453=1,1,P453=1,1,TRUE,0)</f>
        <v>0</v>
      </c>
      <c r="S453" s="64">
        <f>IF(AND(G453=1,R453=1),0,R453)</f>
        <v>0</v>
      </c>
      <c r="T453" s="24" t="s">
        <v>2617</v>
      </c>
      <c r="U453" s="49">
        <f>SUBSTITUTE(T453,".",",")*1</f>
        <v>1.47807723842561E-2</v>
      </c>
      <c r="V453" s="54">
        <f>IF(U453&gt;=0.1, 1, 0)</f>
        <v>0</v>
      </c>
      <c r="W453" s="25">
        <f>IF(U453&gt;=0.2, 1, 0)</f>
        <v>0</v>
      </c>
      <c r="X453" s="25">
        <f>IF(U453&gt;=0.3, 1, 0)</f>
        <v>0</v>
      </c>
      <c r="Y453" s="25">
        <f>IF(U453&gt;=0.4, 1, 0)</f>
        <v>0</v>
      </c>
      <c r="Z453" s="25">
        <f>IF(U453&gt;=0.5, 1, 0)</f>
        <v>0</v>
      </c>
      <c r="AA453" s="25">
        <f>IF(U453&gt;=0.6, 1, 0)</f>
        <v>0</v>
      </c>
      <c r="AB453" s="25">
        <f>IF(U453&gt;=0.7, 1, 0)</f>
        <v>0</v>
      </c>
      <c r="AC453" s="25">
        <f>IF(U453&gt;=0.8, 1, 0)</f>
        <v>0</v>
      </c>
      <c r="AD453" s="55">
        <f>IF(U453&gt;=0.9, 1, 0)</f>
        <v>0</v>
      </c>
    </row>
    <row r="454" spans="1:30" ht="20" customHeight="1" x14ac:dyDescent="0.2">
      <c r="A454" s="20" t="s">
        <v>734</v>
      </c>
      <c r="B454" s="33" t="str">
        <f>SUBSTITUTE(A454,"/Users/timomiessen/Desktop/imagesdk/nonblackmen1/","Image_")</f>
        <v>Image_NBM_101.jpg</v>
      </c>
      <c r="C454" s="63" t="s">
        <v>4</v>
      </c>
      <c r="D454" s="22" t="s">
        <v>6</v>
      </c>
      <c r="E454" s="23">
        <v>1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 cm="1">
        <f t="array" ref="R454">_xlfn.IFS(H454=1,1,K454=1,1,L454=1,1,M454=1,1,N454=1,1,P454=1,1,TRUE,0)</f>
        <v>0</v>
      </c>
      <c r="S454" s="64">
        <f>IF(AND(G454=1,R454=1),0,R454)</f>
        <v>0</v>
      </c>
      <c r="T454" s="24" t="s">
        <v>2618</v>
      </c>
      <c r="U454" s="49">
        <f>SUBSTITUTE(T454,".",",")*1</f>
        <v>7.2123831138014793E-2</v>
      </c>
      <c r="V454" s="54">
        <f>IF(U454&gt;=0.1, 1, 0)</f>
        <v>0</v>
      </c>
      <c r="W454" s="25">
        <f>IF(U454&gt;=0.2, 1, 0)</f>
        <v>0</v>
      </c>
      <c r="X454" s="25">
        <f>IF(U454&gt;=0.3, 1, 0)</f>
        <v>0</v>
      </c>
      <c r="Y454" s="25">
        <f>IF(U454&gt;=0.4, 1, 0)</f>
        <v>0</v>
      </c>
      <c r="Z454" s="25">
        <f>IF(U454&gt;=0.5, 1, 0)</f>
        <v>0</v>
      </c>
      <c r="AA454" s="25">
        <f>IF(U454&gt;=0.6, 1, 0)</f>
        <v>0</v>
      </c>
      <c r="AB454" s="25">
        <f>IF(U454&gt;=0.7, 1, 0)</f>
        <v>0</v>
      </c>
      <c r="AC454" s="25">
        <f>IF(U454&gt;=0.8, 1, 0)</f>
        <v>0</v>
      </c>
      <c r="AD454" s="55">
        <f>IF(U454&gt;=0.9, 1, 0)</f>
        <v>0</v>
      </c>
    </row>
    <row r="455" spans="1:30" ht="20" customHeight="1" x14ac:dyDescent="0.2">
      <c r="A455" s="20" t="s">
        <v>735</v>
      </c>
      <c r="B455" s="33" t="str">
        <f>SUBSTITUTE(A455,"/Users/timomiessen/Desktop/imagesdk/nonblackmen1/","Image_")</f>
        <v>Image_NBM_102.jpg</v>
      </c>
      <c r="C455" s="63" t="s">
        <v>4</v>
      </c>
      <c r="D455" s="22" t="s">
        <v>6</v>
      </c>
      <c r="E455" s="23">
        <v>1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0</v>
      </c>
      <c r="L455" s="23">
        <v>0</v>
      </c>
      <c r="M455" s="23">
        <v>0</v>
      </c>
      <c r="N455" s="23">
        <v>0</v>
      </c>
      <c r="O455" s="23">
        <v>0</v>
      </c>
      <c r="P455" s="23">
        <v>0</v>
      </c>
      <c r="Q455" s="23">
        <v>0</v>
      </c>
      <c r="R455" s="23" cm="1">
        <f t="array" ref="R455">_xlfn.IFS(H455=1,1,K455=1,1,L455=1,1,M455=1,1,N455=1,1,P455=1,1,TRUE,0)</f>
        <v>0</v>
      </c>
      <c r="S455" s="64">
        <f>IF(AND(G455=1,R455=1),0,R455)</f>
        <v>0</v>
      </c>
      <c r="T455" s="24" t="s">
        <v>2619</v>
      </c>
      <c r="U455" s="49">
        <f>SUBSTITUTE(T455,".",",")*1</f>
        <v>0.10468805674463499</v>
      </c>
      <c r="V455" s="54">
        <f>IF(U455&gt;=0.1, 1, 0)</f>
        <v>1</v>
      </c>
      <c r="W455" s="25">
        <f>IF(U455&gt;=0.2, 1, 0)</f>
        <v>0</v>
      </c>
      <c r="X455" s="25">
        <f>IF(U455&gt;=0.3, 1, 0)</f>
        <v>0</v>
      </c>
      <c r="Y455" s="25">
        <f>IF(U455&gt;=0.4, 1, 0)</f>
        <v>0</v>
      </c>
      <c r="Z455" s="25">
        <f>IF(U455&gt;=0.5, 1, 0)</f>
        <v>0</v>
      </c>
      <c r="AA455" s="25">
        <f>IF(U455&gt;=0.6, 1, 0)</f>
        <v>0</v>
      </c>
      <c r="AB455" s="25">
        <f>IF(U455&gt;=0.7, 1, 0)</f>
        <v>0</v>
      </c>
      <c r="AC455" s="25">
        <f>IF(U455&gt;=0.8, 1, 0)</f>
        <v>0</v>
      </c>
      <c r="AD455" s="55">
        <f>IF(U455&gt;=0.9, 1, 0)</f>
        <v>0</v>
      </c>
    </row>
    <row r="456" spans="1:30" ht="20" customHeight="1" x14ac:dyDescent="0.2">
      <c r="A456" s="20" t="s">
        <v>736</v>
      </c>
      <c r="B456" s="33" t="str">
        <f>SUBSTITUTE(A456,"/Users/timomiessen/Desktop/imagesdk/nonblackmen1/","Image_")</f>
        <v>Image_NBM_103.jpg</v>
      </c>
      <c r="C456" s="63" t="s">
        <v>4</v>
      </c>
      <c r="D456" s="22" t="s">
        <v>6</v>
      </c>
      <c r="E456" s="23">
        <v>1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0</v>
      </c>
      <c r="L456" s="23">
        <v>0</v>
      </c>
      <c r="M456" s="23">
        <v>0</v>
      </c>
      <c r="N456" s="23">
        <v>0</v>
      </c>
      <c r="O456" s="23">
        <v>0</v>
      </c>
      <c r="P456" s="23">
        <v>0</v>
      </c>
      <c r="Q456" s="23">
        <v>0</v>
      </c>
      <c r="R456" s="23" cm="1">
        <f t="array" ref="R456">_xlfn.IFS(H456=1,1,K456=1,1,L456=1,1,M456=1,1,N456=1,1,P456=1,1,TRUE,0)</f>
        <v>0</v>
      </c>
      <c r="S456" s="64">
        <f>IF(AND(G456=1,R456=1),0,R456)</f>
        <v>0</v>
      </c>
      <c r="T456" s="24" t="s">
        <v>2620</v>
      </c>
      <c r="U456" s="49">
        <f>SUBSTITUTE(T456,".",",")*1</f>
        <v>9.6608370076864906E-3</v>
      </c>
      <c r="V456" s="54">
        <f>IF(U456&gt;=0.1, 1, 0)</f>
        <v>0</v>
      </c>
      <c r="W456" s="25">
        <f>IF(U456&gt;=0.2, 1, 0)</f>
        <v>0</v>
      </c>
      <c r="X456" s="25">
        <f>IF(U456&gt;=0.3, 1, 0)</f>
        <v>0</v>
      </c>
      <c r="Y456" s="25">
        <f>IF(U456&gt;=0.4, 1, 0)</f>
        <v>0</v>
      </c>
      <c r="Z456" s="25">
        <f>IF(U456&gt;=0.5, 1, 0)</f>
        <v>0</v>
      </c>
      <c r="AA456" s="25">
        <f>IF(U456&gt;=0.6, 1, 0)</f>
        <v>0</v>
      </c>
      <c r="AB456" s="25">
        <f>IF(U456&gt;=0.7, 1, 0)</f>
        <v>0</v>
      </c>
      <c r="AC456" s="25">
        <f>IF(U456&gt;=0.8, 1, 0)</f>
        <v>0</v>
      </c>
      <c r="AD456" s="55">
        <f>IF(U456&gt;=0.9, 1, 0)</f>
        <v>0</v>
      </c>
    </row>
    <row r="457" spans="1:30" ht="20" customHeight="1" x14ac:dyDescent="0.2">
      <c r="A457" s="20" t="s">
        <v>737</v>
      </c>
      <c r="B457" s="33" t="str">
        <f>SUBSTITUTE(A457,"/Users/timomiessen/Desktop/imagesdk/nonblackmen1/","Image_")</f>
        <v>Image_NBM_104.jpg</v>
      </c>
      <c r="C457" s="63" t="s">
        <v>4</v>
      </c>
      <c r="D457" s="22" t="s">
        <v>6</v>
      </c>
      <c r="E457" s="23">
        <v>1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0</v>
      </c>
      <c r="L457" s="23">
        <v>0</v>
      </c>
      <c r="M457" s="23">
        <v>0</v>
      </c>
      <c r="N457" s="23">
        <v>0</v>
      </c>
      <c r="O457" s="23">
        <v>0</v>
      </c>
      <c r="P457" s="23">
        <v>0</v>
      </c>
      <c r="Q457" s="23">
        <v>0</v>
      </c>
      <c r="R457" s="23" cm="1">
        <f t="array" ref="R457">_xlfn.IFS(H457=1,1,K457=1,1,L457=1,1,M457=1,1,N457=1,1,P457=1,1,TRUE,0)</f>
        <v>0</v>
      </c>
      <c r="S457" s="64">
        <f>IF(AND(G457=1,R457=1),0,R457)</f>
        <v>0</v>
      </c>
      <c r="T457" s="24" t="s">
        <v>2621</v>
      </c>
      <c r="U457" s="49">
        <f>SUBSTITUTE(T457,".",",")*1</f>
        <v>1.6181237529963199E-2</v>
      </c>
      <c r="V457" s="54">
        <f>IF(U457&gt;=0.1, 1, 0)</f>
        <v>0</v>
      </c>
      <c r="W457" s="25">
        <f>IF(U457&gt;=0.2, 1, 0)</f>
        <v>0</v>
      </c>
      <c r="X457" s="25">
        <f>IF(U457&gt;=0.3, 1, 0)</f>
        <v>0</v>
      </c>
      <c r="Y457" s="25">
        <f>IF(U457&gt;=0.4, 1, 0)</f>
        <v>0</v>
      </c>
      <c r="Z457" s="25">
        <f>IF(U457&gt;=0.5, 1, 0)</f>
        <v>0</v>
      </c>
      <c r="AA457" s="25">
        <f>IF(U457&gt;=0.6, 1, 0)</f>
        <v>0</v>
      </c>
      <c r="AB457" s="25">
        <f>IF(U457&gt;=0.7, 1, 0)</f>
        <v>0</v>
      </c>
      <c r="AC457" s="25">
        <f>IF(U457&gt;=0.8, 1, 0)</f>
        <v>0</v>
      </c>
      <c r="AD457" s="55">
        <f>IF(U457&gt;=0.9, 1, 0)</f>
        <v>0</v>
      </c>
    </row>
    <row r="458" spans="1:30" ht="20" customHeight="1" x14ac:dyDescent="0.2">
      <c r="A458" s="20" t="s">
        <v>738</v>
      </c>
      <c r="B458" s="33" t="str">
        <f>SUBSTITUTE(A458,"/Users/timomiessen/Desktop/imagesdk/nonblackmen1/","Image_")</f>
        <v>Image_NBM_105.jpg</v>
      </c>
      <c r="C458" s="63" t="s">
        <v>4</v>
      </c>
      <c r="D458" s="22" t="s">
        <v>6</v>
      </c>
      <c r="E458" s="23">
        <v>1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23">
        <v>0</v>
      </c>
      <c r="P458" s="23">
        <v>0</v>
      </c>
      <c r="Q458" s="23">
        <v>0</v>
      </c>
      <c r="R458" s="23" cm="1">
        <f t="array" ref="R458">_xlfn.IFS(H458=1,1,K458=1,1,L458=1,1,M458=1,1,N458=1,1,P458=1,1,TRUE,0)</f>
        <v>0</v>
      </c>
      <c r="S458" s="64">
        <f>IF(AND(G458=1,R458=1),0,R458)</f>
        <v>0</v>
      </c>
      <c r="T458" s="24" t="s">
        <v>2622</v>
      </c>
      <c r="U458" s="49">
        <f>SUBSTITUTE(T458,".",",")*1</f>
        <v>3.27836126089096E-2</v>
      </c>
      <c r="V458" s="54">
        <f>IF(U458&gt;=0.1, 1, 0)</f>
        <v>0</v>
      </c>
      <c r="W458" s="25">
        <f>IF(U458&gt;=0.2, 1, 0)</f>
        <v>0</v>
      </c>
      <c r="X458" s="25">
        <f>IF(U458&gt;=0.3, 1, 0)</f>
        <v>0</v>
      </c>
      <c r="Y458" s="25">
        <f>IF(U458&gt;=0.4, 1, 0)</f>
        <v>0</v>
      </c>
      <c r="Z458" s="25">
        <f>IF(U458&gt;=0.5, 1, 0)</f>
        <v>0</v>
      </c>
      <c r="AA458" s="25">
        <f>IF(U458&gt;=0.6, 1, 0)</f>
        <v>0</v>
      </c>
      <c r="AB458" s="25">
        <f>IF(U458&gt;=0.7, 1, 0)</f>
        <v>0</v>
      </c>
      <c r="AC458" s="25">
        <f>IF(U458&gt;=0.8, 1, 0)</f>
        <v>0</v>
      </c>
      <c r="AD458" s="55">
        <f>IF(U458&gt;=0.9, 1, 0)</f>
        <v>0</v>
      </c>
    </row>
    <row r="459" spans="1:30" ht="20" customHeight="1" x14ac:dyDescent="0.2">
      <c r="A459" s="20" t="s">
        <v>739</v>
      </c>
      <c r="B459" s="33" t="str">
        <f>SUBSTITUTE(A459,"/Users/timomiessen/Desktop/imagesdk/nonblackmen1/","Image_")</f>
        <v>Image_NBM_106.jpg</v>
      </c>
      <c r="C459" s="63" t="s">
        <v>4</v>
      </c>
      <c r="D459" s="22" t="s">
        <v>6</v>
      </c>
      <c r="E459" s="23">
        <v>1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 cm="1">
        <f t="array" ref="R459">_xlfn.IFS(H459=1,1,K459=1,1,L459=1,1,M459=1,1,N459=1,1,P459=1,1,TRUE,0)</f>
        <v>0</v>
      </c>
      <c r="S459" s="64">
        <f>IF(AND(G459=1,R459=1),0,R459)</f>
        <v>0</v>
      </c>
      <c r="T459" s="24" t="s">
        <v>2623</v>
      </c>
      <c r="U459" s="49">
        <f>SUBSTITUTE(T459,".",",")*1</f>
        <v>1.4771595131605799E-2</v>
      </c>
      <c r="V459" s="54">
        <f>IF(U459&gt;=0.1, 1, 0)</f>
        <v>0</v>
      </c>
      <c r="W459" s="25">
        <f>IF(U459&gt;=0.2, 1, 0)</f>
        <v>0</v>
      </c>
      <c r="X459" s="25">
        <f>IF(U459&gt;=0.3, 1, 0)</f>
        <v>0</v>
      </c>
      <c r="Y459" s="25">
        <f>IF(U459&gt;=0.4, 1, 0)</f>
        <v>0</v>
      </c>
      <c r="Z459" s="25">
        <f>IF(U459&gt;=0.5, 1, 0)</f>
        <v>0</v>
      </c>
      <c r="AA459" s="25">
        <f>IF(U459&gt;=0.6, 1, 0)</f>
        <v>0</v>
      </c>
      <c r="AB459" s="25">
        <f>IF(U459&gt;=0.7, 1, 0)</f>
        <v>0</v>
      </c>
      <c r="AC459" s="25">
        <f>IF(U459&gt;=0.8, 1, 0)</f>
        <v>0</v>
      </c>
      <c r="AD459" s="55">
        <f>IF(U459&gt;=0.9, 1, 0)</f>
        <v>0</v>
      </c>
    </row>
    <row r="460" spans="1:30" ht="20" customHeight="1" x14ac:dyDescent="0.2">
      <c r="A460" s="20" t="s">
        <v>740</v>
      </c>
      <c r="B460" s="33" t="str">
        <f>SUBSTITUTE(A460,"/Users/timomiessen/Desktop/imagesdk/nonblackmen1/","Image_")</f>
        <v>Image_NBM_107.jpg</v>
      </c>
      <c r="C460" s="63" t="s">
        <v>4</v>
      </c>
      <c r="D460" s="22" t="s">
        <v>6</v>
      </c>
      <c r="E460" s="23">
        <v>1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23">
        <v>0</v>
      </c>
      <c r="O460" s="23">
        <v>0</v>
      </c>
      <c r="P460" s="23">
        <v>0</v>
      </c>
      <c r="Q460" s="23">
        <v>0</v>
      </c>
      <c r="R460" s="23" cm="1">
        <f t="array" ref="R460">_xlfn.IFS(H460=1,1,K460=1,1,L460=1,1,M460=1,1,N460=1,1,P460=1,1,TRUE,0)</f>
        <v>0</v>
      </c>
      <c r="S460" s="64">
        <f>IF(AND(G460=1,R460=1),0,R460)</f>
        <v>0</v>
      </c>
      <c r="T460" s="24" t="s">
        <v>2624</v>
      </c>
      <c r="U460" s="49">
        <f>SUBSTITUTE(T460,".",",")*1</f>
        <v>1.5984738245606402E-2</v>
      </c>
      <c r="V460" s="54">
        <f>IF(U460&gt;=0.1, 1, 0)</f>
        <v>0</v>
      </c>
      <c r="W460" s="25">
        <f>IF(U460&gt;=0.2, 1, 0)</f>
        <v>0</v>
      </c>
      <c r="X460" s="25">
        <f>IF(U460&gt;=0.3, 1, 0)</f>
        <v>0</v>
      </c>
      <c r="Y460" s="25">
        <f>IF(U460&gt;=0.4, 1, 0)</f>
        <v>0</v>
      </c>
      <c r="Z460" s="25">
        <f>IF(U460&gt;=0.5, 1, 0)</f>
        <v>0</v>
      </c>
      <c r="AA460" s="25">
        <f>IF(U460&gt;=0.6, 1, 0)</f>
        <v>0</v>
      </c>
      <c r="AB460" s="25">
        <f>IF(U460&gt;=0.7, 1, 0)</f>
        <v>0</v>
      </c>
      <c r="AC460" s="25">
        <f>IF(U460&gt;=0.8, 1, 0)</f>
        <v>0</v>
      </c>
      <c r="AD460" s="55">
        <f>IF(U460&gt;=0.9, 1, 0)</f>
        <v>0</v>
      </c>
    </row>
    <row r="461" spans="1:30" ht="20" customHeight="1" x14ac:dyDescent="0.2">
      <c r="A461" s="20" t="s">
        <v>741</v>
      </c>
      <c r="B461" s="33" t="str">
        <f>SUBSTITUTE(A461,"/Users/timomiessen/Desktop/imagesdk/nonblackmen1/","Image_")</f>
        <v>Image_NBM_108.jpg</v>
      </c>
      <c r="C461" s="63" t="s">
        <v>4</v>
      </c>
      <c r="D461" s="22" t="s">
        <v>6</v>
      </c>
      <c r="E461" s="23">
        <v>1</v>
      </c>
      <c r="F461" s="23">
        <v>0</v>
      </c>
      <c r="G461" s="23">
        <v>0</v>
      </c>
      <c r="H461" s="23">
        <v>0</v>
      </c>
      <c r="I461" s="23">
        <v>0</v>
      </c>
      <c r="J461" s="23">
        <v>0</v>
      </c>
      <c r="K461" s="23">
        <v>0</v>
      </c>
      <c r="L461" s="23">
        <v>0</v>
      </c>
      <c r="M461" s="23">
        <v>0</v>
      </c>
      <c r="N461" s="23">
        <v>0</v>
      </c>
      <c r="O461" s="23">
        <v>0</v>
      </c>
      <c r="P461" s="23">
        <v>0</v>
      </c>
      <c r="Q461" s="23">
        <v>0</v>
      </c>
      <c r="R461" s="23" cm="1">
        <f t="array" ref="R461">_xlfn.IFS(H461=1,1,K461=1,1,L461=1,1,M461=1,1,N461=1,1,P461=1,1,TRUE,0)</f>
        <v>0</v>
      </c>
      <c r="S461" s="64">
        <f>IF(AND(G461=1,R461=1),0,R461)</f>
        <v>0</v>
      </c>
      <c r="T461" s="24" t="s">
        <v>2625</v>
      </c>
      <c r="U461" s="49">
        <f>SUBSTITUTE(T461,".",",")*1</f>
        <v>2.6318444870412301E-2</v>
      </c>
      <c r="V461" s="54">
        <f>IF(U461&gt;=0.1, 1, 0)</f>
        <v>0</v>
      </c>
      <c r="W461" s="25">
        <f>IF(U461&gt;=0.2, 1, 0)</f>
        <v>0</v>
      </c>
      <c r="X461" s="25">
        <f>IF(U461&gt;=0.3, 1, 0)</f>
        <v>0</v>
      </c>
      <c r="Y461" s="25">
        <f>IF(U461&gt;=0.4, 1, 0)</f>
        <v>0</v>
      </c>
      <c r="Z461" s="25">
        <f>IF(U461&gt;=0.5, 1, 0)</f>
        <v>0</v>
      </c>
      <c r="AA461" s="25">
        <f>IF(U461&gt;=0.6, 1, 0)</f>
        <v>0</v>
      </c>
      <c r="AB461" s="25">
        <f>IF(U461&gt;=0.7, 1, 0)</f>
        <v>0</v>
      </c>
      <c r="AC461" s="25">
        <f>IF(U461&gt;=0.8, 1, 0)</f>
        <v>0</v>
      </c>
      <c r="AD461" s="55">
        <f>IF(U461&gt;=0.9, 1, 0)</f>
        <v>0</v>
      </c>
    </row>
    <row r="462" spans="1:30" ht="20" customHeight="1" x14ac:dyDescent="0.2">
      <c r="A462" s="20" t="s">
        <v>742</v>
      </c>
      <c r="B462" s="33" t="str">
        <f>SUBSTITUTE(A462,"/Users/timomiessen/Desktop/imagesdk/nonblackmen1/","Image_")</f>
        <v>Image_NBM_109.jpg</v>
      </c>
      <c r="C462" s="63" t="s">
        <v>4</v>
      </c>
      <c r="D462" s="22" t="s">
        <v>6</v>
      </c>
      <c r="E462" s="23">
        <v>1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23">
        <v>0</v>
      </c>
      <c r="P462" s="23">
        <v>0</v>
      </c>
      <c r="Q462" s="23">
        <v>0</v>
      </c>
      <c r="R462" s="23" cm="1">
        <f t="array" ref="R462">_xlfn.IFS(H462=1,1,K462=1,1,L462=1,1,M462=1,1,N462=1,1,P462=1,1,TRUE,0)</f>
        <v>0</v>
      </c>
      <c r="S462" s="64">
        <f>IF(AND(G462=1,R462=1),0,R462)</f>
        <v>0</v>
      </c>
      <c r="T462" s="24" t="s">
        <v>2626</v>
      </c>
      <c r="U462" s="49">
        <f>SUBSTITUTE(T462,".",",")*1</f>
        <v>7.9801459796726704E-3</v>
      </c>
      <c r="V462" s="54">
        <f>IF(U462&gt;=0.1, 1, 0)</f>
        <v>0</v>
      </c>
      <c r="W462" s="25">
        <f>IF(U462&gt;=0.2, 1, 0)</f>
        <v>0</v>
      </c>
      <c r="X462" s="25">
        <f>IF(U462&gt;=0.3, 1, 0)</f>
        <v>0</v>
      </c>
      <c r="Y462" s="25">
        <f>IF(U462&gt;=0.4, 1, 0)</f>
        <v>0</v>
      </c>
      <c r="Z462" s="25">
        <f>IF(U462&gt;=0.5, 1, 0)</f>
        <v>0</v>
      </c>
      <c r="AA462" s="25">
        <f>IF(U462&gt;=0.6, 1, 0)</f>
        <v>0</v>
      </c>
      <c r="AB462" s="25">
        <f>IF(U462&gt;=0.7, 1, 0)</f>
        <v>0</v>
      </c>
      <c r="AC462" s="25">
        <f>IF(U462&gt;=0.8, 1, 0)</f>
        <v>0</v>
      </c>
      <c r="AD462" s="55">
        <f>IF(U462&gt;=0.9, 1, 0)</f>
        <v>0</v>
      </c>
    </row>
    <row r="463" spans="1:30" ht="20" customHeight="1" x14ac:dyDescent="0.2">
      <c r="A463" s="20" t="s">
        <v>743</v>
      </c>
      <c r="B463" s="33" t="str">
        <f>SUBSTITUTE(A463,"/Users/timomiessen/Desktop/imagesdk/nonblackmen1/","Image_")</f>
        <v>Image_NBM_11.jpg</v>
      </c>
      <c r="C463" s="63" t="s">
        <v>4</v>
      </c>
      <c r="D463" s="22" t="s">
        <v>6</v>
      </c>
      <c r="E463" s="23">
        <v>1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>
        <v>0</v>
      </c>
      <c r="M463" s="23">
        <v>0</v>
      </c>
      <c r="N463" s="23">
        <v>0</v>
      </c>
      <c r="O463" s="23">
        <v>0</v>
      </c>
      <c r="P463" s="23">
        <v>0</v>
      </c>
      <c r="Q463" s="23">
        <v>0</v>
      </c>
      <c r="R463" s="23" cm="1">
        <f t="array" ref="R463">_xlfn.IFS(H463=1,1,K463=1,1,L463=1,1,M463=1,1,N463=1,1,P463=1,1,TRUE,0)</f>
        <v>0</v>
      </c>
      <c r="S463" s="64">
        <f>IF(AND(G463=1,R463=1),0,R463)</f>
        <v>0</v>
      </c>
      <c r="T463" s="24" t="s">
        <v>2627</v>
      </c>
      <c r="U463" s="49">
        <f>SUBSTITUTE(T463,".",",")*1</f>
        <v>0.100501265376806</v>
      </c>
      <c r="V463" s="54">
        <f>IF(U463&gt;=0.1, 1, 0)</f>
        <v>1</v>
      </c>
      <c r="W463" s="25">
        <f>IF(U463&gt;=0.2, 1, 0)</f>
        <v>0</v>
      </c>
      <c r="X463" s="25">
        <f>IF(U463&gt;=0.3, 1, 0)</f>
        <v>0</v>
      </c>
      <c r="Y463" s="25">
        <f>IF(U463&gt;=0.4, 1, 0)</f>
        <v>0</v>
      </c>
      <c r="Z463" s="25">
        <f>IF(U463&gt;=0.5, 1, 0)</f>
        <v>0</v>
      </c>
      <c r="AA463" s="25">
        <f>IF(U463&gt;=0.6, 1, 0)</f>
        <v>0</v>
      </c>
      <c r="AB463" s="25">
        <f>IF(U463&gt;=0.7, 1, 0)</f>
        <v>0</v>
      </c>
      <c r="AC463" s="25">
        <f>IF(U463&gt;=0.8, 1, 0)</f>
        <v>0</v>
      </c>
      <c r="AD463" s="55">
        <f>IF(U463&gt;=0.9, 1, 0)</f>
        <v>0</v>
      </c>
    </row>
    <row r="464" spans="1:30" ht="20" customHeight="1" x14ac:dyDescent="0.2">
      <c r="A464" s="20" t="s">
        <v>744</v>
      </c>
      <c r="B464" s="33" t="str">
        <f>SUBSTITUTE(A464,"/Users/timomiessen/Desktop/imagesdk/nonblackmen1/","Image_")</f>
        <v>Image_NBM_110.jpg</v>
      </c>
      <c r="C464" s="63" t="s">
        <v>4</v>
      </c>
      <c r="D464" s="22" t="s">
        <v>6</v>
      </c>
      <c r="E464" s="23">
        <v>1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 cm="1">
        <f t="array" ref="R464">_xlfn.IFS(H464=1,1,K464=1,1,L464=1,1,M464=1,1,N464=1,1,P464=1,1,TRUE,0)</f>
        <v>0</v>
      </c>
      <c r="S464" s="64">
        <f>IF(AND(G464=1,R464=1),0,R464)</f>
        <v>0</v>
      </c>
      <c r="T464" s="24" t="s">
        <v>2628</v>
      </c>
      <c r="U464" s="49">
        <f>SUBSTITUTE(T464,".",",")*1</f>
        <v>9.83558744192123E-2</v>
      </c>
      <c r="V464" s="54">
        <f>IF(U464&gt;=0.1, 1, 0)</f>
        <v>0</v>
      </c>
      <c r="W464" s="25">
        <f>IF(U464&gt;=0.2, 1, 0)</f>
        <v>0</v>
      </c>
      <c r="X464" s="25">
        <f>IF(U464&gt;=0.3, 1, 0)</f>
        <v>0</v>
      </c>
      <c r="Y464" s="25">
        <f>IF(U464&gt;=0.4, 1, 0)</f>
        <v>0</v>
      </c>
      <c r="Z464" s="25">
        <f>IF(U464&gt;=0.5, 1, 0)</f>
        <v>0</v>
      </c>
      <c r="AA464" s="25">
        <f>IF(U464&gt;=0.6, 1, 0)</f>
        <v>0</v>
      </c>
      <c r="AB464" s="25">
        <f>IF(U464&gt;=0.7, 1, 0)</f>
        <v>0</v>
      </c>
      <c r="AC464" s="25">
        <f>IF(U464&gt;=0.8, 1, 0)</f>
        <v>0</v>
      </c>
      <c r="AD464" s="55">
        <f>IF(U464&gt;=0.9, 1, 0)</f>
        <v>0</v>
      </c>
    </row>
    <row r="465" spans="1:30" ht="20" customHeight="1" x14ac:dyDescent="0.2">
      <c r="A465" s="20" t="s">
        <v>745</v>
      </c>
      <c r="B465" s="33" t="str">
        <f>SUBSTITUTE(A465,"/Users/timomiessen/Desktop/imagesdk/nonblackmen1/","Image_")</f>
        <v>Image_NBM_111.jpg</v>
      </c>
      <c r="C465" s="63" t="s">
        <v>4</v>
      </c>
      <c r="D465" s="22" t="s">
        <v>6</v>
      </c>
      <c r="E465" s="23">
        <v>1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23">
        <v>0</v>
      </c>
      <c r="P465" s="23">
        <v>0</v>
      </c>
      <c r="Q465" s="23">
        <v>0</v>
      </c>
      <c r="R465" s="23" cm="1">
        <f t="array" ref="R465">_xlfn.IFS(H465=1,1,K465=1,1,L465=1,1,M465=1,1,N465=1,1,P465=1,1,TRUE,0)</f>
        <v>0</v>
      </c>
      <c r="S465" s="64">
        <f>IF(AND(G465=1,R465=1),0,R465)</f>
        <v>0</v>
      </c>
      <c r="T465" s="24" t="s">
        <v>2629</v>
      </c>
      <c r="U465" s="49">
        <f>SUBSTITUTE(T465,".",",")*1</f>
        <v>3.0090434243902502E-2</v>
      </c>
      <c r="V465" s="54">
        <f>IF(U465&gt;=0.1, 1, 0)</f>
        <v>0</v>
      </c>
      <c r="W465" s="25">
        <f>IF(U465&gt;=0.2, 1, 0)</f>
        <v>0</v>
      </c>
      <c r="X465" s="25">
        <f>IF(U465&gt;=0.3, 1, 0)</f>
        <v>0</v>
      </c>
      <c r="Y465" s="25">
        <f>IF(U465&gt;=0.4, 1, 0)</f>
        <v>0</v>
      </c>
      <c r="Z465" s="25">
        <f>IF(U465&gt;=0.5, 1, 0)</f>
        <v>0</v>
      </c>
      <c r="AA465" s="25">
        <f>IF(U465&gt;=0.6, 1, 0)</f>
        <v>0</v>
      </c>
      <c r="AB465" s="25">
        <f>IF(U465&gt;=0.7, 1, 0)</f>
        <v>0</v>
      </c>
      <c r="AC465" s="25">
        <f>IF(U465&gt;=0.8, 1, 0)</f>
        <v>0</v>
      </c>
      <c r="AD465" s="55">
        <f>IF(U465&gt;=0.9, 1, 0)</f>
        <v>0</v>
      </c>
    </row>
    <row r="466" spans="1:30" ht="20" customHeight="1" x14ac:dyDescent="0.2">
      <c r="A466" s="20" t="s">
        <v>746</v>
      </c>
      <c r="B466" s="33" t="str">
        <f>SUBSTITUTE(A466,"/Users/timomiessen/Desktop/imagesdk/nonblackmen1/","Image_")</f>
        <v>Image_NBM_112.jpg</v>
      </c>
      <c r="C466" s="63" t="s">
        <v>4</v>
      </c>
      <c r="D466" s="22" t="s">
        <v>6</v>
      </c>
      <c r="E466" s="23">
        <v>1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</v>
      </c>
      <c r="L466" s="23">
        <v>0</v>
      </c>
      <c r="M466" s="23">
        <v>0</v>
      </c>
      <c r="N466" s="23">
        <v>0</v>
      </c>
      <c r="O466" s="23">
        <v>0</v>
      </c>
      <c r="P466" s="23">
        <v>0</v>
      </c>
      <c r="Q466" s="23">
        <v>0</v>
      </c>
      <c r="R466" s="23" cm="1">
        <f t="array" ref="R466">_xlfn.IFS(H466=1,1,K466=1,1,L466=1,1,M466=1,1,N466=1,1,P466=1,1,TRUE,0)</f>
        <v>0</v>
      </c>
      <c r="S466" s="64">
        <f>IF(AND(G466=1,R466=1),0,R466)</f>
        <v>0</v>
      </c>
      <c r="T466" s="24" t="s">
        <v>2630</v>
      </c>
      <c r="U466" s="49">
        <f>SUBSTITUTE(T466,".",",")*1</f>
        <v>5.08613255806267E-3</v>
      </c>
      <c r="V466" s="54">
        <f>IF(U466&gt;=0.1, 1, 0)</f>
        <v>0</v>
      </c>
      <c r="W466" s="25">
        <f>IF(U466&gt;=0.2, 1, 0)</f>
        <v>0</v>
      </c>
      <c r="X466" s="25">
        <f>IF(U466&gt;=0.3, 1, 0)</f>
        <v>0</v>
      </c>
      <c r="Y466" s="25">
        <f>IF(U466&gt;=0.4, 1, 0)</f>
        <v>0</v>
      </c>
      <c r="Z466" s="25">
        <f>IF(U466&gt;=0.5, 1, 0)</f>
        <v>0</v>
      </c>
      <c r="AA466" s="25">
        <f>IF(U466&gt;=0.6, 1, 0)</f>
        <v>0</v>
      </c>
      <c r="AB466" s="25">
        <f>IF(U466&gt;=0.7, 1, 0)</f>
        <v>0</v>
      </c>
      <c r="AC466" s="25">
        <f>IF(U466&gt;=0.8, 1, 0)</f>
        <v>0</v>
      </c>
      <c r="AD466" s="55">
        <f>IF(U466&gt;=0.9, 1, 0)</f>
        <v>0</v>
      </c>
    </row>
    <row r="467" spans="1:30" ht="20" customHeight="1" x14ac:dyDescent="0.2">
      <c r="A467" s="20" t="s">
        <v>747</v>
      </c>
      <c r="B467" s="33" t="str">
        <f>SUBSTITUTE(A467,"/Users/timomiessen/Desktop/imagesdk/nonblackmen1/","Image_")</f>
        <v>Image_NBM_113.jpg</v>
      </c>
      <c r="C467" s="63" t="s">
        <v>4</v>
      </c>
      <c r="D467" s="22" t="s">
        <v>6</v>
      </c>
      <c r="E467" s="23">
        <v>1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>
        <v>0</v>
      </c>
      <c r="M467" s="23">
        <v>0</v>
      </c>
      <c r="N467" s="23">
        <v>0</v>
      </c>
      <c r="O467" s="23">
        <v>0</v>
      </c>
      <c r="P467" s="23">
        <v>0</v>
      </c>
      <c r="Q467" s="23">
        <v>0</v>
      </c>
      <c r="R467" s="23" cm="1">
        <f t="array" ref="R467">_xlfn.IFS(H467=1,1,K467=1,1,L467=1,1,M467=1,1,N467=1,1,P467=1,1,TRUE,0)</f>
        <v>0</v>
      </c>
      <c r="S467" s="64">
        <f>IF(AND(G467=1,R467=1),0,R467)</f>
        <v>0</v>
      </c>
      <c r="T467" s="24" t="s">
        <v>2631</v>
      </c>
      <c r="U467" s="49">
        <f>SUBSTITUTE(T467,".",",")*1</f>
        <v>0.14298049360513601</v>
      </c>
      <c r="V467" s="54">
        <f>IF(U467&gt;=0.1, 1, 0)</f>
        <v>1</v>
      </c>
      <c r="W467" s="25">
        <f>IF(U467&gt;=0.2, 1, 0)</f>
        <v>0</v>
      </c>
      <c r="X467" s="25">
        <f>IF(U467&gt;=0.3, 1, 0)</f>
        <v>0</v>
      </c>
      <c r="Y467" s="25">
        <f>IF(U467&gt;=0.4, 1, 0)</f>
        <v>0</v>
      </c>
      <c r="Z467" s="25">
        <f>IF(U467&gt;=0.5, 1, 0)</f>
        <v>0</v>
      </c>
      <c r="AA467" s="25">
        <f>IF(U467&gt;=0.6, 1, 0)</f>
        <v>0</v>
      </c>
      <c r="AB467" s="25">
        <f>IF(U467&gt;=0.7, 1, 0)</f>
        <v>0</v>
      </c>
      <c r="AC467" s="25">
        <f>IF(U467&gt;=0.8, 1, 0)</f>
        <v>0</v>
      </c>
      <c r="AD467" s="55">
        <f>IF(U467&gt;=0.9, 1, 0)</f>
        <v>0</v>
      </c>
    </row>
    <row r="468" spans="1:30" ht="20" customHeight="1" x14ac:dyDescent="0.2">
      <c r="A468" s="20" t="s">
        <v>748</v>
      </c>
      <c r="B468" s="33" t="str">
        <f>SUBSTITUTE(A468,"/Users/timomiessen/Desktop/imagesdk/nonblackmen1/","Image_")</f>
        <v>Image_NBM_114.jpg</v>
      </c>
      <c r="C468" s="63" t="s">
        <v>4</v>
      </c>
      <c r="D468" s="22" t="s">
        <v>6</v>
      </c>
      <c r="E468" s="23">
        <v>1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</v>
      </c>
      <c r="L468" s="23">
        <v>0</v>
      </c>
      <c r="M468" s="23">
        <v>0</v>
      </c>
      <c r="N468" s="23">
        <v>0</v>
      </c>
      <c r="O468" s="23">
        <v>0</v>
      </c>
      <c r="P468" s="23">
        <v>0</v>
      </c>
      <c r="Q468" s="23">
        <v>0</v>
      </c>
      <c r="R468" s="23" cm="1">
        <f t="array" ref="R468">_xlfn.IFS(H468=1,1,K468=1,1,L468=1,1,M468=1,1,N468=1,1,P468=1,1,TRUE,0)</f>
        <v>0</v>
      </c>
      <c r="S468" s="64">
        <f>IF(AND(G468=1,R468=1),0,R468)</f>
        <v>0</v>
      </c>
      <c r="T468" s="24" t="s">
        <v>2632</v>
      </c>
      <c r="U468" s="49">
        <f>SUBSTITUTE(T468,".",",")*1</f>
        <v>1.48792944382876E-2</v>
      </c>
      <c r="V468" s="54">
        <f>IF(U468&gt;=0.1, 1, 0)</f>
        <v>0</v>
      </c>
      <c r="W468" s="25">
        <f>IF(U468&gt;=0.2, 1, 0)</f>
        <v>0</v>
      </c>
      <c r="X468" s="25">
        <f>IF(U468&gt;=0.3, 1, 0)</f>
        <v>0</v>
      </c>
      <c r="Y468" s="25">
        <f>IF(U468&gt;=0.4, 1, 0)</f>
        <v>0</v>
      </c>
      <c r="Z468" s="25">
        <f>IF(U468&gt;=0.5, 1, 0)</f>
        <v>0</v>
      </c>
      <c r="AA468" s="25">
        <f>IF(U468&gt;=0.6, 1, 0)</f>
        <v>0</v>
      </c>
      <c r="AB468" s="25">
        <f>IF(U468&gt;=0.7, 1, 0)</f>
        <v>0</v>
      </c>
      <c r="AC468" s="25">
        <f>IF(U468&gt;=0.8, 1, 0)</f>
        <v>0</v>
      </c>
      <c r="AD468" s="55">
        <f>IF(U468&gt;=0.9, 1, 0)</f>
        <v>0</v>
      </c>
    </row>
    <row r="469" spans="1:30" ht="20" customHeight="1" x14ac:dyDescent="0.2">
      <c r="A469" s="20" t="s">
        <v>749</v>
      </c>
      <c r="B469" s="33" t="str">
        <f>SUBSTITUTE(A469,"/Users/timomiessen/Desktop/imagesdk/nonblackmen1/","Image_")</f>
        <v>Image_NBM_115.jpg</v>
      </c>
      <c r="C469" s="63" t="s">
        <v>4</v>
      </c>
      <c r="D469" s="22" t="s">
        <v>6</v>
      </c>
      <c r="E469" s="23">
        <v>1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0</v>
      </c>
      <c r="L469" s="23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 cm="1">
        <f t="array" ref="R469">_xlfn.IFS(H469=1,1,K469=1,1,L469=1,1,M469=1,1,N469=1,1,P469=1,1,TRUE,0)</f>
        <v>0</v>
      </c>
      <c r="S469" s="64">
        <f>IF(AND(G469=1,R469=1),0,R469)</f>
        <v>0</v>
      </c>
      <c r="T469" s="24" t="s">
        <v>2633</v>
      </c>
      <c r="U469" s="49">
        <f>SUBSTITUTE(T469,".",",")*1</f>
        <v>1.4093135483562899E-2</v>
      </c>
      <c r="V469" s="54">
        <f>IF(U469&gt;=0.1, 1, 0)</f>
        <v>0</v>
      </c>
      <c r="W469" s="25">
        <f>IF(U469&gt;=0.2, 1, 0)</f>
        <v>0</v>
      </c>
      <c r="X469" s="25">
        <f>IF(U469&gt;=0.3, 1, 0)</f>
        <v>0</v>
      </c>
      <c r="Y469" s="25">
        <f>IF(U469&gt;=0.4, 1, 0)</f>
        <v>0</v>
      </c>
      <c r="Z469" s="25">
        <f>IF(U469&gt;=0.5, 1, 0)</f>
        <v>0</v>
      </c>
      <c r="AA469" s="25">
        <f>IF(U469&gt;=0.6, 1, 0)</f>
        <v>0</v>
      </c>
      <c r="AB469" s="25">
        <f>IF(U469&gt;=0.7, 1, 0)</f>
        <v>0</v>
      </c>
      <c r="AC469" s="25">
        <f>IF(U469&gt;=0.8, 1, 0)</f>
        <v>0</v>
      </c>
      <c r="AD469" s="55">
        <f>IF(U469&gt;=0.9, 1, 0)</f>
        <v>0</v>
      </c>
    </row>
    <row r="470" spans="1:30" ht="20" customHeight="1" x14ac:dyDescent="0.2">
      <c r="A470" s="20" t="s">
        <v>750</v>
      </c>
      <c r="B470" s="33" t="str">
        <f>SUBSTITUTE(A470,"/Users/timomiessen/Desktop/imagesdk/nonblackmen1/","Image_")</f>
        <v>Image_NBM_116.jpg</v>
      </c>
      <c r="C470" s="63" t="s">
        <v>4</v>
      </c>
      <c r="D470" s="22" t="s">
        <v>6</v>
      </c>
      <c r="E470" s="23">
        <v>1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 cm="1">
        <f t="array" ref="R470">_xlfn.IFS(H470=1,1,K470=1,1,L470=1,1,M470=1,1,N470=1,1,P470=1,1,TRUE,0)</f>
        <v>0</v>
      </c>
      <c r="S470" s="64">
        <f>IF(AND(G470=1,R470=1),0,R470)</f>
        <v>0</v>
      </c>
      <c r="T470" s="24" t="s">
        <v>2634</v>
      </c>
      <c r="U470" s="49">
        <f>SUBSTITUTE(T470,".",",")*1</f>
        <v>1.7727534985169699E-2</v>
      </c>
      <c r="V470" s="54">
        <f>IF(U470&gt;=0.1, 1, 0)</f>
        <v>0</v>
      </c>
      <c r="W470" s="25">
        <f>IF(U470&gt;=0.2, 1, 0)</f>
        <v>0</v>
      </c>
      <c r="X470" s="25">
        <f>IF(U470&gt;=0.3, 1, 0)</f>
        <v>0</v>
      </c>
      <c r="Y470" s="25">
        <f>IF(U470&gt;=0.4, 1, 0)</f>
        <v>0</v>
      </c>
      <c r="Z470" s="25">
        <f>IF(U470&gt;=0.5, 1, 0)</f>
        <v>0</v>
      </c>
      <c r="AA470" s="25">
        <f>IF(U470&gt;=0.6, 1, 0)</f>
        <v>0</v>
      </c>
      <c r="AB470" s="25">
        <f>IF(U470&gt;=0.7, 1, 0)</f>
        <v>0</v>
      </c>
      <c r="AC470" s="25">
        <f>IF(U470&gt;=0.8, 1, 0)</f>
        <v>0</v>
      </c>
      <c r="AD470" s="55">
        <f>IF(U470&gt;=0.9, 1, 0)</f>
        <v>0</v>
      </c>
    </row>
    <row r="471" spans="1:30" ht="20" customHeight="1" x14ac:dyDescent="0.2">
      <c r="A471" s="20" t="s">
        <v>751</v>
      </c>
      <c r="B471" s="33" t="str">
        <f>SUBSTITUTE(A471,"/Users/timomiessen/Desktop/imagesdk/nonblackmen1/","Image_")</f>
        <v>Image_NBM_117.jpg</v>
      </c>
      <c r="C471" s="63" t="s">
        <v>4</v>
      </c>
      <c r="D471" s="22" t="s">
        <v>6</v>
      </c>
      <c r="E471" s="23">
        <v>1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0</v>
      </c>
      <c r="L471" s="23">
        <v>0</v>
      </c>
      <c r="M471" s="23">
        <v>0</v>
      </c>
      <c r="N471" s="23">
        <v>0</v>
      </c>
      <c r="O471" s="23">
        <v>0</v>
      </c>
      <c r="P471" s="23">
        <v>0</v>
      </c>
      <c r="Q471" s="23">
        <v>0</v>
      </c>
      <c r="R471" s="23" cm="1">
        <f t="array" ref="R471">_xlfn.IFS(H471=1,1,K471=1,1,L471=1,1,M471=1,1,N471=1,1,P471=1,1,TRUE,0)</f>
        <v>0</v>
      </c>
      <c r="S471" s="64">
        <f>IF(AND(G471=1,R471=1),0,R471)</f>
        <v>0</v>
      </c>
      <c r="T471" s="24" t="s">
        <v>2635</v>
      </c>
      <c r="U471" s="49">
        <f>SUBSTITUTE(T471,".",",")*1</f>
        <v>9.7039213869720697E-3</v>
      </c>
      <c r="V471" s="54">
        <f>IF(U471&gt;=0.1, 1, 0)</f>
        <v>0</v>
      </c>
      <c r="W471" s="25">
        <f>IF(U471&gt;=0.2, 1, 0)</f>
        <v>0</v>
      </c>
      <c r="X471" s="25">
        <f>IF(U471&gt;=0.3, 1, 0)</f>
        <v>0</v>
      </c>
      <c r="Y471" s="25">
        <f>IF(U471&gt;=0.4, 1, 0)</f>
        <v>0</v>
      </c>
      <c r="Z471" s="25">
        <f>IF(U471&gt;=0.5, 1, 0)</f>
        <v>0</v>
      </c>
      <c r="AA471" s="25">
        <f>IF(U471&gt;=0.6, 1, 0)</f>
        <v>0</v>
      </c>
      <c r="AB471" s="25">
        <f>IF(U471&gt;=0.7, 1, 0)</f>
        <v>0</v>
      </c>
      <c r="AC471" s="25">
        <f>IF(U471&gt;=0.8, 1, 0)</f>
        <v>0</v>
      </c>
      <c r="AD471" s="55">
        <f>IF(U471&gt;=0.9, 1, 0)</f>
        <v>0</v>
      </c>
    </row>
    <row r="472" spans="1:30" ht="20" customHeight="1" x14ac:dyDescent="0.2">
      <c r="A472" s="20" t="s">
        <v>752</v>
      </c>
      <c r="B472" s="33" t="str">
        <f>SUBSTITUTE(A472,"/Users/timomiessen/Desktop/imagesdk/nonblackmen1/","Image_")</f>
        <v>Image_NBM_118.jpg</v>
      </c>
      <c r="C472" s="63" t="s">
        <v>4</v>
      </c>
      <c r="D472" s="22" t="s">
        <v>6</v>
      </c>
      <c r="E472" s="23">
        <v>1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>
        <v>0</v>
      </c>
      <c r="M472" s="23">
        <v>0</v>
      </c>
      <c r="N472" s="23">
        <v>0</v>
      </c>
      <c r="O472" s="23">
        <v>0</v>
      </c>
      <c r="P472" s="23">
        <v>0</v>
      </c>
      <c r="Q472" s="23">
        <v>0</v>
      </c>
      <c r="R472" s="23" cm="1">
        <f t="array" ref="R472">_xlfn.IFS(H472=1,1,K472=1,1,L472=1,1,M472=1,1,N472=1,1,P472=1,1,TRUE,0)</f>
        <v>0</v>
      </c>
      <c r="S472" s="64">
        <f>IF(AND(G472=1,R472=1),0,R472)</f>
        <v>0</v>
      </c>
      <c r="T472" s="24" t="s">
        <v>2636</v>
      </c>
      <c r="U472" s="49">
        <f>SUBSTITUTE(T472,".",",")*1</f>
        <v>1.93315292708575E-2</v>
      </c>
      <c r="V472" s="54">
        <f>IF(U472&gt;=0.1, 1, 0)</f>
        <v>0</v>
      </c>
      <c r="W472" s="25">
        <f>IF(U472&gt;=0.2, 1, 0)</f>
        <v>0</v>
      </c>
      <c r="X472" s="25">
        <f>IF(U472&gt;=0.3, 1, 0)</f>
        <v>0</v>
      </c>
      <c r="Y472" s="25">
        <f>IF(U472&gt;=0.4, 1, 0)</f>
        <v>0</v>
      </c>
      <c r="Z472" s="25">
        <f>IF(U472&gt;=0.5, 1, 0)</f>
        <v>0</v>
      </c>
      <c r="AA472" s="25">
        <f>IF(U472&gt;=0.6, 1, 0)</f>
        <v>0</v>
      </c>
      <c r="AB472" s="25">
        <f>IF(U472&gt;=0.7, 1, 0)</f>
        <v>0</v>
      </c>
      <c r="AC472" s="25">
        <f>IF(U472&gt;=0.8, 1, 0)</f>
        <v>0</v>
      </c>
      <c r="AD472" s="55">
        <f>IF(U472&gt;=0.9, 1, 0)</f>
        <v>0</v>
      </c>
    </row>
    <row r="473" spans="1:30" ht="20" customHeight="1" x14ac:dyDescent="0.2">
      <c r="A473" s="20" t="s">
        <v>753</v>
      </c>
      <c r="B473" s="33" t="str">
        <f>SUBSTITUTE(A473,"/Users/timomiessen/Desktop/imagesdk/nonblackmen1/","Image_")</f>
        <v>Image_NBM_119.jpg</v>
      </c>
      <c r="C473" s="63" t="s">
        <v>4</v>
      </c>
      <c r="D473" s="22" t="s">
        <v>6</v>
      </c>
      <c r="E473" s="23">
        <v>1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0</v>
      </c>
      <c r="L473" s="23">
        <v>0</v>
      </c>
      <c r="M473" s="23">
        <v>0</v>
      </c>
      <c r="N473" s="23">
        <v>0</v>
      </c>
      <c r="O473" s="23">
        <v>0</v>
      </c>
      <c r="P473" s="23">
        <v>0</v>
      </c>
      <c r="Q473" s="23">
        <v>0</v>
      </c>
      <c r="R473" s="23" cm="1">
        <f t="array" ref="R473">_xlfn.IFS(H473=1,1,K473=1,1,L473=1,1,M473=1,1,N473=1,1,P473=1,1,TRUE,0)</f>
        <v>0</v>
      </c>
      <c r="S473" s="64">
        <f>IF(AND(G473=1,R473=1),0,R473)</f>
        <v>0</v>
      </c>
      <c r="T473" s="24" t="s">
        <v>2637</v>
      </c>
      <c r="U473" s="49">
        <f>SUBSTITUTE(T473,".",",")*1</f>
        <v>7.1123134344816194E-2</v>
      </c>
      <c r="V473" s="54">
        <f>IF(U473&gt;=0.1, 1, 0)</f>
        <v>0</v>
      </c>
      <c r="W473" s="25">
        <f>IF(U473&gt;=0.2, 1, 0)</f>
        <v>0</v>
      </c>
      <c r="X473" s="25">
        <f>IF(U473&gt;=0.3, 1, 0)</f>
        <v>0</v>
      </c>
      <c r="Y473" s="25">
        <f>IF(U473&gt;=0.4, 1, 0)</f>
        <v>0</v>
      </c>
      <c r="Z473" s="25">
        <f>IF(U473&gt;=0.5, 1, 0)</f>
        <v>0</v>
      </c>
      <c r="AA473" s="25">
        <f>IF(U473&gt;=0.6, 1, 0)</f>
        <v>0</v>
      </c>
      <c r="AB473" s="25">
        <f>IF(U473&gt;=0.7, 1, 0)</f>
        <v>0</v>
      </c>
      <c r="AC473" s="25">
        <f>IF(U473&gt;=0.8, 1, 0)</f>
        <v>0</v>
      </c>
      <c r="AD473" s="55">
        <f>IF(U473&gt;=0.9, 1, 0)</f>
        <v>0</v>
      </c>
    </row>
    <row r="474" spans="1:30" ht="20" customHeight="1" x14ac:dyDescent="0.2">
      <c r="A474" s="20" t="s">
        <v>754</v>
      </c>
      <c r="B474" s="33" t="str">
        <f>SUBSTITUTE(A474,"/Users/timomiessen/Desktop/imagesdk/nonblackmen1/","Image_")</f>
        <v>Image_NBM_12.jpg</v>
      </c>
      <c r="C474" s="63" t="s">
        <v>4</v>
      </c>
      <c r="D474" s="22" t="s">
        <v>6</v>
      </c>
      <c r="E474" s="23">
        <v>1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 cm="1">
        <f t="array" ref="R474">_xlfn.IFS(H474=1,1,K474=1,1,L474=1,1,M474=1,1,N474=1,1,P474=1,1,TRUE,0)</f>
        <v>0</v>
      </c>
      <c r="S474" s="64">
        <f>IF(AND(G474=1,R474=1),0,R474)</f>
        <v>0</v>
      </c>
      <c r="T474" s="24" t="s">
        <v>2638</v>
      </c>
      <c r="U474" s="49">
        <f>SUBSTITUTE(T474,".",",")*1</f>
        <v>5.6712421355769004E-3</v>
      </c>
      <c r="V474" s="54">
        <f>IF(U474&gt;=0.1, 1, 0)</f>
        <v>0</v>
      </c>
      <c r="W474" s="25">
        <f>IF(U474&gt;=0.2, 1, 0)</f>
        <v>0</v>
      </c>
      <c r="X474" s="25">
        <f>IF(U474&gt;=0.3, 1, 0)</f>
        <v>0</v>
      </c>
      <c r="Y474" s="25">
        <f>IF(U474&gt;=0.4, 1, 0)</f>
        <v>0</v>
      </c>
      <c r="Z474" s="25">
        <f>IF(U474&gt;=0.5, 1, 0)</f>
        <v>0</v>
      </c>
      <c r="AA474" s="25">
        <f>IF(U474&gt;=0.6, 1, 0)</f>
        <v>0</v>
      </c>
      <c r="AB474" s="25">
        <f>IF(U474&gt;=0.7, 1, 0)</f>
        <v>0</v>
      </c>
      <c r="AC474" s="25">
        <f>IF(U474&gt;=0.8, 1, 0)</f>
        <v>0</v>
      </c>
      <c r="AD474" s="55">
        <f>IF(U474&gt;=0.9, 1, 0)</f>
        <v>0</v>
      </c>
    </row>
    <row r="475" spans="1:30" ht="20" customHeight="1" x14ac:dyDescent="0.2">
      <c r="A475" s="20" t="s">
        <v>755</v>
      </c>
      <c r="B475" s="33" t="str">
        <f>SUBSTITUTE(A475,"/Users/timomiessen/Desktop/imagesdk/nonblackmen1/","Image_")</f>
        <v>Image_NBM_120.jpg</v>
      </c>
      <c r="C475" s="63" t="s">
        <v>4</v>
      </c>
      <c r="D475" s="22" t="s">
        <v>6</v>
      </c>
      <c r="E475" s="23">
        <v>1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>
        <v>0</v>
      </c>
      <c r="M475" s="23">
        <v>0</v>
      </c>
      <c r="N475" s="23">
        <v>0</v>
      </c>
      <c r="O475" s="23">
        <v>0</v>
      </c>
      <c r="P475" s="23">
        <v>0</v>
      </c>
      <c r="Q475" s="23">
        <v>0</v>
      </c>
      <c r="R475" s="23" cm="1">
        <f t="array" ref="R475">_xlfn.IFS(H475=1,1,K475=1,1,L475=1,1,M475=1,1,N475=1,1,P475=1,1,TRUE,0)</f>
        <v>0</v>
      </c>
      <c r="S475" s="64">
        <f>IF(AND(G475=1,R475=1),0,R475)</f>
        <v>0</v>
      </c>
      <c r="T475" s="24" t="s">
        <v>2639</v>
      </c>
      <c r="U475" s="49">
        <f>SUBSTITUTE(T475,".",",")*1</f>
        <v>0.74573659151792504</v>
      </c>
      <c r="V475" s="54">
        <f>IF(U475&gt;=0.1, 1, 0)</f>
        <v>1</v>
      </c>
      <c r="W475" s="25">
        <f>IF(U475&gt;=0.2, 1, 0)</f>
        <v>1</v>
      </c>
      <c r="X475" s="25">
        <f>IF(U475&gt;=0.3, 1, 0)</f>
        <v>1</v>
      </c>
      <c r="Y475" s="25">
        <f>IF(U475&gt;=0.4, 1, 0)</f>
        <v>1</v>
      </c>
      <c r="Z475" s="25">
        <f>IF(U475&gt;=0.5, 1, 0)</f>
        <v>1</v>
      </c>
      <c r="AA475" s="25">
        <f>IF(U475&gt;=0.6, 1, 0)</f>
        <v>1</v>
      </c>
      <c r="AB475" s="25">
        <f>IF(U475&gt;=0.7, 1, 0)</f>
        <v>1</v>
      </c>
      <c r="AC475" s="25">
        <f>IF(U475&gt;=0.8, 1, 0)</f>
        <v>0</v>
      </c>
      <c r="AD475" s="55">
        <f>IF(U475&gt;=0.9, 1, 0)</f>
        <v>0</v>
      </c>
    </row>
    <row r="476" spans="1:30" ht="20" customHeight="1" x14ac:dyDescent="0.2">
      <c r="A476" s="20" t="s">
        <v>756</v>
      </c>
      <c r="B476" s="33" t="str">
        <f>SUBSTITUTE(A476,"/Users/timomiessen/Desktop/imagesdk/nonblackmen1/","Image_")</f>
        <v>Image_NBM_121.jpg</v>
      </c>
      <c r="C476" s="63" t="s">
        <v>4</v>
      </c>
      <c r="D476" s="22" t="s">
        <v>6</v>
      </c>
      <c r="E476" s="23">
        <v>1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>
        <v>0</v>
      </c>
      <c r="M476" s="23">
        <v>0</v>
      </c>
      <c r="N476" s="23">
        <v>0</v>
      </c>
      <c r="O476" s="23">
        <v>0</v>
      </c>
      <c r="P476" s="23">
        <v>0</v>
      </c>
      <c r="Q476" s="23">
        <v>0</v>
      </c>
      <c r="R476" s="23" cm="1">
        <f t="array" ref="R476">_xlfn.IFS(H476=1,1,K476=1,1,L476=1,1,M476=1,1,N476=1,1,P476=1,1,TRUE,0)</f>
        <v>0</v>
      </c>
      <c r="S476" s="64">
        <f>IF(AND(G476=1,R476=1),0,R476)</f>
        <v>0</v>
      </c>
      <c r="T476" s="24" t="s">
        <v>2640</v>
      </c>
      <c r="U476" s="49">
        <f>SUBSTITUTE(T476,".",",")*1</f>
        <v>1.7645007697865301E-2</v>
      </c>
      <c r="V476" s="54">
        <f>IF(U476&gt;=0.1, 1, 0)</f>
        <v>0</v>
      </c>
      <c r="W476" s="25">
        <f>IF(U476&gt;=0.2, 1, 0)</f>
        <v>0</v>
      </c>
      <c r="X476" s="25">
        <f>IF(U476&gt;=0.3, 1, 0)</f>
        <v>0</v>
      </c>
      <c r="Y476" s="25">
        <f>IF(U476&gt;=0.4, 1, 0)</f>
        <v>0</v>
      </c>
      <c r="Z476" s="25">
        <f>IF(U476&gt;=0.5, 1, 0)</f>
        <v>0</v>
      </c>
      <c r="AA476" s="25">
        <f>IF(U476&gt;=0.6, 1, 0)</f>
        <v>0</v>
      </c>
      <c r="AB476" s="25">
        <f>IF(U476&gt;=0.7, 1, 0)</f>
        <v>0</v>
      </c>
      <c r="AC476" s="25">
        <f>IF(U476&gt;=0.8, 1, 0)</f>
        <v>0</v>
      </c>
      <c r="AD476" s="55">
        <f>IF(U476&gt;=0.9, 1, 0)</f>
        <v>0</v>
      </c>
    </row>
    <row r="477" spans="1:30" ht="20" customHeight="1" x14ac:dyDescent="0.2">
      <c r="A477" s="20" t="s">
        <v>757</v>
      </c>
      <c r="B477" s="33" t="str">
        <f>SUBSTITUTE(A477,"/Users/timomiessen/Desktop/imagesdk/nonblackmen1/","Image_")</f>
        <v>Image_NBM_122.jpg</v>
      </c>
      <c r="C477" s="63" t="s">
        <v>4</v>
      </c>
      <c r="D477" s="22" t="s">
        <v>6</v>
      </c>
      <c r="E477" s="23">
        <v>1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0</v>
      </c>
      <c r="L477" s="23">
        <v>0</v>
      </c>
      <c r="M477" s="23">
        <v>0</v>
      </c>
      <c r="N477" s="23">
        <v>0</v>
      </c>
      <c r="O477" s="23">
        <v>0</v>
      </c>
      <c r="P477" s="23">
        <v>0</v>
      </c>
      <c r="Q477" s="23">
        <v>0</v>
      </c>
      <c r="R477" s="23" cm="1">
        <f t="array" ref="R477">_xlfn.IFS(H477=1,1,K477=1,1,L477=1,1,M477=1,1,N477=1,1,P477=1,1,TRUE,0)</f>
        <v>0</v>
      </c>
      <c r="S477" s="64">
        <f>IF(AND(G477=1,R477=1),0,R477)</f>
        <v>0</v>
      </c>
      <c r="T477" s="24" t="s">
        <v>2641</v>
      </c>
      <c r="U477" s="49">
        <f>SUBSTITUTE(T477,".",",")*1</f>
        <v>2.12664054706692E-2</v>
      </c>
      <c r="V477" s="54">
        <f>IF(U477&gt;=0.1, 1, 0)</f>
        <v>0</v>
      </c>
      <c r="W477" s="25">
        <f>IF(U477&gt;=0.2, 1, 0)</f>
        <v>0</v>
      </c>
      <c r="X477" s="25">
        <f>IF(U477&gt;=0.3, 1, 0)</f>
        <v>0</v>
      </c>
      <c r="Y477" s="25">
        <f>IF(U477&gt;=0.4, 1, 0)</f>
        <v>0</v>
      </c>
      <c r="Z477" s="25">
        <f>IF(U477&gt;=0.5, 1, 0)</f>
        <v>0</v>
      </c>
      <c r="AA477" s="25">
        <f>IF(U477&gt;=0.6, 1, 0)</f>
        <v>0</v>
      </c>
      <c r="AB477" s="25">
        <f>IF(U477&gt;=0.7, 1, 0)</f>
        <v>0</v>
      </c>
      <c r="AC477" s="25">
        <f>IF(U477&gt;=0.8, 1, 0)</f>
        <v>0</v>
      </c>
      <c r="AD477" s="55">
        <f>IF(U477&gt;=0.9, 1, 0)</f>
        <v>0</v>
      </c>
    </row>
    <row r="478" spans="1:30" ht="20" customHeight="1" x14ac:dyDescent="0.2">
      <c r="A478" s="20" t="s">
        <v>758</v>
      </c>
      <c r="B478" s="33" t="str">
        <f>SUBSTITUTE(A478,"/Users/timomiessen/Desktop/imagesdk/nonblackmen1/","Image_")</f>
        <v>Image_NBM_123.jpg</v>
      </c>
      <c r="C478" s="63" t="s">
        <v>4</v>
      </c>
      <c r="D478" s="22" t="s">
        <v>6</v>
      </c>
      <c r="E478" s="23">
        <v>1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0</v>
      </c>
      <c r="L478" s="23">
        <v>0</v>
      </c>
      <c r="M478" s="23">
        <v>0</v>
      </c>
      <c r="N478" s="23">
        <v>0</v>
      </c>
      <c r="O478" s="23">
        <v>0</v>
      </c>
      <c r="P478" s="23">
        <v>0</v>
      </c>
      <c r="Q478" s="23">
        <v>0</v>
      </c>
      <c r="R478" s="23" cm="1">
        <f t="array" ref="R478">_xlfn.IFS(H478=1,1,K478=1,1,L478=1,1,M478=1,1,N478=1,1,P478=1,1,TRUE,0)</f>
        <v>0</v>
      </c>
      <c r="S478" s="64">
        <f>IF(AND(G478=1,R478=1),0,R478)</f>
        <v>0</v>
      </c>
      <c r="T478" s="24" t="s">
        <v>2642</v>
      </c>
      <c r="U478" s="49">
        <f>SUBSTITUTE(T478,".",",")*1</f>
        <v>5.9336857870221103E-2</v>
      </c>
      <c r="V478" s="54">
        <f>IF(U478&gt;=0.1, 1, 0)</f>
        <v>0</v>
      </c>
      <c r="W478" s="25">
        <f>IF(U478&gt;=0.2, 1, 0)</f>
        <v>0</v>
      </c>
      <c r="X478" s="25">
        <f>IF(U478&gt;=0.3, 1, 0)</f>
        <v>0</v>
      </c>
      <c r="Y478" s="25">
        <f>IF(U478&gt;=0.4, 1, 0)</f>
        <v>0</v>
      </c>
      <c r="Z478" s="25">
        <f>IF(U478&gt;=0.5, 1, 0)</f>
        <v>0</v>
      </c>
      <c r="AA478" s="25">
        <f>IF(U478&gt;=0.6, 1, 0)</f>
        <v>0</v>
      </c>
      <c r="AB478" s="25">
        <f>IF(U478&gt;=0.7, 1, 0)</f>
        <v>0</v>
      </c>
      <c r="AC478" s="25">
        <f>IF(U478&gt;=0.8, 1, 0)</f>
        <v>0</v>
      </c>
      <c r="AD478" s="55">
        <f>IF(U478&gt;=0.9, 1, 0)</f>
        <v>0</v>
      </c>
    </row>
    <row r="479" spans="1:30" ht="20" customHeight="1" x14ac:dyDescent="0.2">
      <c r="A479" s="20" t="s">
        <v>759</v>
      </c>
      <c r="B479" s="33" t="str">
        <f>SUBSTITUTE(A479,"/Users/timomiessen/Desktop/imagesdk/nonblackmen1/","Image_")</f>
        <v>Image_NBM_124.jpg</v>
      </c>
      <c r="C479" s="63" t="s">
        <v>4</v>
      </c>
      <c r="D479" s="22" t="s">
        <v>6</v>
      </c>
      <c r="E479" s="23">
        <v>1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 cm="1">
        <f t="array" ref="R479">_xlfn.IFS(H479=1,1,K479=1,1,L479=1,1,M479=1,1,N479=1,1,P479=1,1,TRUE,0)</f>
        <v>0</v>
      </c>
      <c r="S479" s="64">
        <f>IF(AND(G479=1,R479=1),0,R479)</f>
        <v>0</v>
      </c>
      <c r="T479" s="24" t="s">
        <v>2643</v>
      </c>
      <c r="U479" s="49">
        <f>SUBSTITUTE(T479,".",",")*1</f>
        <v>0.17969421669840799</v>
      </c>
      <c r="V479" s="54">
        <f>IF(U479&gt;=0.1, 1, 0)</f>
        <v>1</v>
      </c>
      <c r="W479" s="25">
        <f>IF(U479&gt;=0.2, 1, 0)</f>
        <v>0</v>
      </c>
      <c r="X479" s="25">
        <f>IF(U479&gt;=0.3, 1, 0)</f>
        <v>0</v>
      </c>
      <c r="Y479" s="25">
        <f>IF(U479&gt;=0.4, 1, 0)</f>
        <v>0</v>
      </c>
      <c r="Z479" s="25">
        <f>IF(U479&gt;=0.5, 1, 0)</f>
        <v>0</v>
      </c>
      <c r="AA479" s="25">
        <f>IF(U479&gt;=0.6, 1, 0)</f>
        <v>0</v>
      </c>
      <c r="AB479" s="25">
        <f>IF(U479&gt;=0.7, 1, 0)</f>
        <v>0</v>
      </c>
      <c r="AC479" s="25">
        <f>IF(U479&gt;=0.8, 1, 0)</f>
        <v>0</v>
      </c>
      <c r="AD479" s="55">
        <f>IF(U479&gt;=0.9, 1, 0)</f>
        <v>0</v>
      </c>
    </row>
    <row r="480" spans="1:30" ht="20" customHeight="1" x14ac:dyDescent="0.2">
      <c r="A480" s="20" t="s">
        <v>760</v>
      </c>
      <c r="B480" s="33" t="str">
        <f>SUBSTITUTE(A480,"/Users/timomiessen/Desktop/imagesdk/nonblackmen1/","Image_")</f>
        <v>Image_NBM_125.jpg</v>
      </c>
      <c r="C480" s="63" t="s">
        <v>4</v>
      </c>
      <c r="D480" s="22" t="s">
        <v>6</v>
      </c>
      <c r="E480" s="23">
        <v>1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>
        <v>0</v>
      </c>
      <c r="M480" s="23">
        <v>0</v>
      </c>
      <c r="N480" s="23">
        <v>0</v>
      </c>
      <c r="O480" s="23">
        <v>0</v>
      </c>
      <c r="P480" s="23">
        <v>0</v>
      </c>
      <c r="Q480" s="23">
        <v>0</v>
      </c>
      <c r="R480" s="23" cm="1">
        <f t="array" ref="R480">_xlfn.IFS(H480=1,1,K480=1,1,L480=1,1,M480=1,1,N480=1,1,P480=1,1,TRUE,0)</f>
        <v>0</v>
      </c>
      <c r="S480" s="64">
        <f>IF(AND(G480=1,R480=1),0,R480)</f>
        <v>0</v>
      </c>
      <c r="T480" s="24" t="s">
        <v>2644</v>
      </c>
      <c r="U480" s="49">
        <f>SUBSTITUTE(T480,".",",")*1</f>
        <v>6.2751879449933698E-3</v>
      </c>
      <c r="V480" s="54">
        <f>IF(U480&gt;=0.1, 1, 0)</f>
        <v>0</v>
      </c>
      <c r="W480" s="25">
        <f>IF(U480&gt;=0.2, 1, 0)</f>
        <v>0</v>
      </c>
      <c r="X480" s="25">
        <f>IF(U480&gt;=0.3, 1, 0)</f>
        <v>0</v>
      </c>
      <c r="Y480" s="25">
        <f>IF(U480&gt;=0.4, 1, 0)</f>
        <v>0</v>
      </c>
      <c r="Z480" s="25">
        <f>IF(U480&gt;=0.5, 1, 0)</f>
        <v>0</v>
      </c>
      <c r="AA480" s="25">
        <f>IF(U480&gt;=0.6, 1, 0)</f>
        <v>0</v>
      </c>
      <c r="AB480" s="25">
        <f>IF(U480&gt;=0.7, 1, 0)</f>
        <v>0</v>
      </c>
      <c r="AC480" s="25">
        <f>IF(U480&gt;=0.8, 1, 0)</f>
        <v>0</v>
      </c>
      <c r="AD480" s="55">
        <f>IF(U480&gt;=0.9, 1, 0)</f>
        <v>0</v>
      </c>
    </row>
    <row r="481" spans="1:30" ht="20" customHeight="1" x14ac:dyDescent="0.2">
      <c r="A481" s="20" t="s">
        <v>761</v>
      </c>
      <c r="B481" s="33" t="str">
        <f>SUBSTITUTE(A481,"/Users/timomiessen/Desktop/imagesdk/nonblackmen1/","Image_")</f>
        <v>Image_NBM_126.jpg</v>
      </c>
      <c r="C481" s="63" t="s">
        <v>4</v>
      </c>
      <c r="D481" s="22" t="s">
        <v>6</v>
      </c>
      <c r="E481" s="23">
        <v>1</v>
      </c>
      <c r="F481" s="23">
        <v>0</v>
      </c>
      <c r="G481" s="23">
        <v>0</v>
      </c>
      <c r="H481" s="23">
        <v>0</v>
      </c>
      <c r="I481" s="23">
        <v>0</v>
      </c>
      <c r="J481" s="23">
        <v>0</v>
      </c>
      <c r="K481" s="23">
        <v>0</v>
      </c>
      <c r="L481" s="23">
        <v>0</v>
      </c>
      <c r="M481" s="23">
        <v>0</v>
      </c>
      <c r="N481" s="23">
        <v>0</v>
      </c>
      <c r="O481" s="23">
        <v>0</v>
      </c>
      <c r="P481" s="23">
        <v>0</v>
      </c>
      <c r="Q481" s="23">
        <v>0</v>
      </c>
      <c r="R481" s="23" cm="1">
        <f t="array" ref="R481">_xlfn.IFS(H481=1,1,K481=1,1,L481=1,1,M481=1,1,N481=1,1,P481=1,1,TRUE,0)</f>
        <v>0</v>
      </c>
      <c r="S481" s="64">
        <f>IF(AND(G481=1,R481=1),0,R481)</f>
        <v>0</v>
      </c>
      <c r="T481" s="24" t="s">
        <v>2645</v>
      </c>
      <c r="U481" s="49">
        <f>SUBSTITUTE(T481,".",",")*1</f>
        <v>1.38678383082151E-2</v>
      </c>
      <c r="V481" s="54">
        <f>IF(U481&gt;=0.1, 1, 0)</f>
        <v>0</v>
      </c>
      <c r="W481" s="25">
        <f>IF(U481&gt;=0.2, 1, 0)</f>
        <v>0</v>
      </c>
      <c r="X481" s="25">
        <f>IF(U481&gt;=0.3, 1, 0)</f>
        <v>0</v>
      </c>
      <c r="Y481" s="25">
        <f>IF(U481&gt;=0.4, 1, 0)</f>
        <v>0</v>
      </c>
      <c r="Z481" s="25">
        <f>IF(U481&gt;=0.5, 1, 0)</f>
        <v>0</v>
      </c>
      <c r="AA481" s="25">
        <f>IF(U481&gt;=0.6, 1, 0)</f>
        <v>0</v>
      </c>
      <c r="AB481" s="25">
        <f>IF(U481&gt;=0.7, 1, 0)</f>
        <v>0</v>
      </c>
      <c r="AC481" s="25">
        <f>IF(U481&gt;=0.8, 1, 0)</f>
        <v>0</v>
      </c>
      <c r="AD481" s="55">
        <f>IF(U481&gt;=0.9, 1, 0)</f>
        <v>0</v>
      </c>
    </row>
    <row r="482" spans="1:30" ht="20" customHeight="1" x14ac:dyDescent="0.2">
      <c r="A482" s="20" t="s">
        <v>762</v>
      </c>
      <c r="B482" s="33" t="str">
        <f>SUBSTITUTE(A482,"/Users/timomiessen/Desktop/imagesdk/nonblackmen1/","Image_")</f>
        <v>Image_NBM_127.jpg</v>
      </c>
      <c r="C482" s="63" t="s">
        <v>4</v>
      </c>
      <c r="D482" s="22" t="s">
        <v>6</v>
      </c>
      <c r="E482" s="23">
        <v>1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0</v>
      </c>
      <c r="L482" s="23">
        <v>0</v>
      </c>
      <c r="M482" s="23">
        <v>0</v>
      </c>
      <c r="N482" s="23">
        <v>0</v>
      </c>
      <c r="O482" s="23">
        <v>0</v>
      </c>
      <c r="P482" s="23">
        <v>0</v>
      </c>
      <c r="Q482" s="23">
        <v>0</v>
      </c>
      <c r="R482" s="23" cm="1">
        <f t="array" ref="R482">_xlfn.IFS(H482=1,1,K482=1,1,L482=1,1,M482=1,1,N482=1,1,P482=1,1,TRUE,0)</f>
        <v>0</v>
      </c>
      <c r="S482" s="64">
        <f>IF(AND(G482=1,R482=1),0,R482)</f>
        <v>0</v>
      </c>
      <c r="T482" s="24" t="s">
        <v>2646</v>
      </c>
      <c r="U482" s="49">
        <f>SUBSTITUTE(T482,".",",")*1</f>
        <v>1.8563344143330999E-2</v>
      </c>
      <c r="V482" s="54">
        <f>IF(U482&gt;=0.1, 1, 0)</f>
        <v>0</v>
      </c>
      <c r="W482" s="25">
        <f>IF(U482&gt;=0.2, 1, 0)</f>
        <v>0</v>
      </c>
      <c r="X482" s="25">
        <f>IF(U482&gt;=0.3, 1, 0)</f>
        <v>0</v>
      </c>
      <c r="Y482" s="25">
        <f>IF(U482&gt;=0.4, 1, 0)</f>
        <v>0</v>
      </c>
      <c r="Z482" s="25">
        <f>IF(U482&gt;=0.5, 1, 0)</f>
        <v>0</v>
      </c>
      <c r="AA482" s="25">
        <f>IF(U482&gt;=0.6, 1, 0)</f>
        <v>0</v>
      </c>
      <c r="AB482" s="25">
        <f>IF(U482&gt;=0.7, 1, 0)</f>
        <v>0</v>
      </c>
      <c r="AC482" s="25">
        <f>IF(U482&gt;=0.8, 1, 0)</f>
        <v>0</v>
      </c>
      <c r="AD482" s="55">
        <f>IF(U482&gt;=0.9, 1, 0)</f>
        <v>0</v>
      </c>
    </row>
    <row r="483" spans="1:30" ht="20" customHeight="1" x14ac:dyDescent="0.2">
      <c r="A483" s="20" t="s">
        <v>763</v>
      </c>
      <c r="B483" s="33" t="str">
        <f>SUBSTITUTE(A483,"/Users/timomiessen/Desktop/imagesdk/nonblackmen1/","Image_")</f>
        <v>Image_NBM_128.jpg</v>
      </c>
      <c r="C483" s="63" t="s">
        <v>4</v>
      </c>
      <c r="D483" s="22" t="s">
        <v>6</v>
      </c>
      <c r="E483" s="23">
        <v>1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>
        <v>0</v>
      </c>
      <c r="M483" s="23">
        <v>0</v>
      </c>
      <c r="N483" s="23">
        <v>0</v>
      </c>
      <c r="O483" s="23">
        <v>0</v>
      </c>
      <c r="P483" s="23">
        <v>0</v>
      </c>
      <c r="Q483" s="23">
        <v>0</v>
      </c>
      <c r="R483" s="23" cm="1">
        <f t="array" ref="R483">_xlfn.IFS(H483=1,1,K483=1,1,L483=1,1,M483=1,1,N483=1,1,P483=1,1,TRUE,0)</f>
        <v>0</v>
      </c>
      <c r="S483" s="64">
        <f>IF(AND(G483=1,R483=1),0,R483)</f>
        <v>0</v>
      </c>
      <c r="T483" s="24" t="s">
        <v>2647</v>
      </c>
      <c r="U483" s="49">
        <f>SUBSTITUTE(T483,".",",")*1</f>
        <v>1.27958793891593E-2</v>
      </c>
      <c r="V483" s="54">
        <f>IF(U483&gt;=0.1, 1, 0)</f>
        <v>0</v>
      </c>
      <c r="W483" s="25">
        <f>IF(U483&gt;=0.2, 1, 0)</f>
        <v>0</v>
      </c>
      <c r="X483" s="25">
        <f>IF(U483&gt;=0.3, 1, 0)</f>
        <v>0</v>
      </c>
      <c r="Y483" s="25">
        <f>IF(U483&gt;=0.4, 1, 0)</f>
        <v>0</v>
      </c>
      <c r="Z483" s="25">
        <f>IF(U483&gt;=0.5, 1, 0)</f>
        <v>0</v>
      </c>
      <c r="AA483" s="25">
        <f>IF(U483&gt;=0.6, 1, 0)</f>
        <v>0</v>
      </c>
      <c r="AB483" s="25">
        <f>IF(U483&gt;=0.7, 1, 0)</f>
        <v>0</v>
      </c>
      <c r="AC483" s="25">
        <f>IF(U483&gt;=0.8, 1, 0)</f>
        <v>0</v>
      </c>
      <c r="AD483" s="55">
        <f>IF(U483&gt;=0.9, 1, 0)</f>
        <v>0</v>
      </c>
    </row>
    <row r="484" spans="1:30" ht="20" customHeight="1" x14ac:dyDescent="0.2">
      <c r="A484" s="20" t="s">
        <v>764</v>
      </c>
      <c r="B484" s="33" t="str">
        <f>SUBSTITUTE(A484,"/Users/timomiessen/Desktop/imagesdk/nonblackmen1/","Image_")</f>
        <v>Image_NBM_129.jpg</v>
      </c>
      <c r="C484" s="63" t="s">
        <v>4</v>
      </c>
      <c r="D484" s="22" t="s">
        <v>6</v>
      </c>
      <c r="E484" s="23">
        <v>1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 cm="1">
        <f t="array" ref="R484">_xlfn.IFS(H484=1,1,K484=1,1,L484=1,1,M484=1,1,N484=1,1,P484=1,1,TRUE,0)</f>
        <v>0</v>
      </c>
      <c r="S484" s="64">
        <f>IF(AND(G484=1,R484=1),0,R484)</f>
        <v>0</v>
      </c>
      <c r="T484" s="24" t="s">
        <v>2648</v>
      </c>
      <c r="U484" s="49">
        <f>SUBSTITUTE(T484,".",",")*1</f>
        <v>7.6886906754225397E-3</v>
      </c>
      <c r="V484" s="54">
        <f>IF(U484&gt;=0.1, 1, 0)</f>
        <v>0</v>
      </c>
      <c r="W484" s="25">
        <f>IF(U484&gt;=0.2, 1, 0)</f>
        <v>0</v>
      </c>
      <c r="X484" s="25">
        <f>IF(U484&gt;=0.3, 1, 0)</f>
        <v>0</v>
      </c>
      <c r="Y484" s="25">
        <f>IF(U484&gt;=0.4, 1, 0)</f>
        <v>0</v>
      </c>
      <c r="Z484" s="25">
        <f>IF(U484&gt;=0.5, 1, 0)</f>
        <v>0</v>
      </c>
      <c r="AA484" s="25">
        <f>IF(U484&gt;=0.6, 1, 0)</f>
        <v>0</v>
      </c>
      <c r="AB484" s="25">
        <f>IF(U484&gt;=0.7, 1, 0)</f>
        <v>0</v>
      </c>
      <c r="AC484" s="25">
        <f>IF(U484&gt;=0.8, 1, 0)</f>
        <v>0</v>
      </c>
      <c r="AD484" s="55">
        <f>IF(U484&gt;=0.9, 1, 0)</f>
        <v>0</v>
      </c>
    </row>
    <row r="485" spans="1:30" ht="20" customHeight="1" x14ac:dyDescent="0.2">
      <c r="A485" s="20" t="s">
        <v>765</v>
      </c>
      <c r="B485" s="33" t="str">
        <f>SUBSTITUTE(A485,"/Users/timomiessen/Desktop/imagesdk/nonblackmen1/","Image_")</f>
        <v>Image_NBM_13.jpg</v>
      </c>
      <c r="C485" s="63" t="s">
        <v>4</v>
      </c>
      <c r="D485" s="22" t="s">
        <v>6</v>
      </c>
      <c r="E485" s="23">
        <v>1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0</v>
      </c>
      <c r="O485" s="23">
        <v>0</v>
      </c>
      <c r="P485" s="23">
        <v>0</v>
      </c>
      <c r="Q485" s="23">
        <v>0</v>
      </c>
      <c r="R485" s="23" cm="1">
        <f t="array" ref="R485">_xlfn.IFS(H485=1,1,K485=1,1,L485=1,1,M485=1,1,N485=1,1,P485=1,1,TRUE,0)</f>
        <v>0</v>
      </c>
      <c r="S485" s="64">
        <f>IF(AND(G485=1,R485=1),0,R485)</f>
        <v>0</v>
      </c>
      <c r="T485" s="24" t="s">
        <v>2649</v>
      </c>
      <c r="U485" s="49">
        <f>SUBSTITUTE(T485,".",",")*1</f>
        <v>1.5262927860021499E-2</v>
      </c>
      <c r="V485" s="54">
        <f>IF(U485&gt;=0.1, 1, 0)</f>
        <v>0</v>
      </c>
      <c r="W485" s="25">
        <f>IF(U485&gt;=0.2, 1, 0)</f>
        <v>0</v>
      </c>
      <c r="X485" s="25">
        <f>IF(U485&gt;=0.3, 1, 0)</f>
        <v>0</v>
      </c>
      <c r="Y485" s="25">
        <f>IF(U485&gt;=0.4, 1, 0)</f>
        <v>0</v>
      </c>
      <c r="Z485" s="25">
        <f>IF(U485&gt;=0.5, 1, 0)</f>
        <v>0</v>
      </c>
      <c r="AA485" s="25">
        <f>IF(U485&gt;=0.6, 1, 0)</f>
        <v>0</v>
      </c>
      <c r="AB485" s="25">
        <f>IF(U485&gt;=0.7, 1, 0)</f>
        <v>0</v>
      </c>
      <c r="AC485" s="25">
        <f>IF(U485&gt;=0.8, 1, 0)</f>
        <v>0</v>
      </c>
      <c r="AD485" s="55">
        <f>IF(U485&gt;=0.9, 1, 0)</f>
        <v>0</v>
      </c>
    </row>
    <row r="486" spans="1:30" ht="20" customHeight="1" x14ac:dyDescent="0.2">
      <c r="A486" s="20" t="s">
        <v>1461</v>
      </c>
      <c r="B486" s="33" t="str">
        <f>SUBSTITUTE(A486,"/Users/timomiessen/Desktop/imagesdk/nonblackmen1/","Image_")</f>
        <v>Image_NBM_130.jpg</v>
      </c>
      <c r="C486" s="63" t="s">
        <v>4</v>
      </c>
      <c r="D486" s="22" t="s">
        <v>6</v>
      </c>
      <c r="E486" s="23">
        <v>0</v>
      </c>
      <c r="F486" s="23">
        <v>1</v>
      </c>
      <c r="G486" s="23">
        <v>0</v>
      </c>
      <c r="H486" s="23">
        <v>0</v>
      </c>
      <c r="I486" s="23">
        <v>0</v>
      </c>
      <c r="J486" s="23">
        <v>0</v>
      </c>
      <c r="K486" s="23">
        <v>0</v>
      </c>
      <c r="L486" s="23">
        <v>0</v>
      </c>
      <c r="M486" s="23">
        <v>0</v>
      </c>
      <c r="N486" s="23">
        <v>0</v>
      </c>
      <c r="O486" s="23">
        <v>0</v>
      </c>
      <c r="P486" s="23">
        <v>0</v>
      </c>
      <c r="Q486" s="23">
        <v>0</v>
      </c>
      <c r="R486" s="23" cm="1">
        <f t="array" ref="R486">_xlfn.IFS(H486=1,1,K486=1,1,L486=1,1,M486=1,1,N486=1,1,P486=1,1,TRUE,0)</f>
        <v>0</v>
      </c>
      <c r="S486" s="64">
        <f>IF(AND(G486=1,R486=1),0,R486)</f>
        <v>0</v>
      </c>
      <c r="T486" s="24" t="s">
        <v>2650</v>
      </c>
      <c r="U486" s="49">
        <f>SUBSTITUTE(T486,".",",")*1</f>
        <v>1.12929744645953E-2</v>
      </c>
      <c r="V486" s="54">
        <f>IF(U486&gt;=0.1, 1, 0)</f>
        <v>0</v>
      </c>
      <c r="W486" s="25">
        <f>IF(U486&gt;=0.2, 1, 0)</f>
        <v>0</v>
      </c>
      <c r="X486" s="25">
        <f>IF(U486&gt;=0.3, 1, 0)</f>
        <v>0</v>
      </c>
      <c r="Y486" s="25">
        <f>IF(U486&gt;=0.4, 1, 0)</f>
        <v>0</v>
      </c>
      <c r="Z486" s="25">
        <f>IF(U486&gt;=0.5, 1, 0)</f>
        <v>0</v>
      </c>
      <c r="AA486" s="25">
        <f>IF(U486&gt;=0.6, 1, 0)</f>
        <v>0</v>
      </c>
      <c r="AB486" s="25">
        <f>IF(U486&gt;=0.7, 1, 0)</f>
        <v>0</v>
      </c>
      <c r="AC486" s="25">
        <f>IF(U486&gt;=0.8, 1, 0)</f>
        <v>0</v>
      </c>
      <c r="AD486" s="55">
        <f>IF(U486&gt;=0.9, 1, 0)</f>
        <v>0</v>
      </c>
    </row>
    <row r="487" spans="1:30" ht="20" customHeight="1" x14ac:dyDescent="0.2">
      <c r="A487" s="20" t="s">
        <v>766</v>
      </c>
      <c r="B487" s="33" t="str">
        <f>SUBSTITUTE(A487,"/Users/timomiessen/Desktop/imagesdk/nonblackmen1/","Image_")</f>
        <v>Image_NBM_131.jpg</v>
      </c>
      <c r="C487" s="63" t="s">
        <v>4</v>
      </c>
      <c r="D487" s="22" t="s">
        <v>6</v>
      </c>
      <c r="E487" s="23">
        <v>0</v>
      </c>
      <c r="F487" s="23">
        <v>1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 cm="1">
        <f t="array" ref="R487">_xlfn.IFS(H487=1,1,K487=1,1,L487=1,1,M487=1,1,N487=1,1,P487=1,1,TRUE,0)</f>
        <v>0</v>
      </c>
      <c r="S487" s="64">
        <f>IF(AND(G487=1,R487=1),0,R487)</f>
        <v>0</v>
      </c>
      <c r="T487" s="24" t="s">
        <v>2651</v>
      </c>
      <c r="U487" s="49">
        <f>SUBSTITUTE(T487,".",",")*1</f>
        <v>1.6776675824075899E-2</v>
      </c>
      <c r="V487" s="54">
        <f>IF(U487&gt;=0.1, 1, 0)</f>
        <v>0</v>
      </c>
      <c r="W487" s="25">
        <f>IF(U487&gt;=0.2, 1, 0)</f>
        <v>0</v>
      </c>
      <c r="X487" s="25">
        <f>IF(U487&gt;=0.3, 1, 0)</f>
        <v>0</v>
      </c>
      <c r="Y487" s="25">
        <f>IF(U487&gt;=0.4, 1, 0)</f>
        <v>0</v>
      </c>
      <c r="Z487" s="25">
        <f>IF(U487&gt;=0.5, 1, 0)</f>
        <v>0</v>
      </c>
      <c r="AA487" s="25">
        <f>IF(U487&gt;=0.6, 1, 0)</f>
        <v>0</v>
      </c>
      <c r="AB487" s="25">
        <f>IF(U487&gt;=0.7, 1, 0)</f>
        <v>0</v>
      </c>
      <c r="AC487" s="25">
        <f>IF(U487&gt;=0.8, 1, 0)</f>
        <v>0</v>
      </c>
      <c r="AD487" s="55">
        <f>IF(U487&gt;=0.9, 1, 0)</f>
        <v>0</v>
      </c>
    </row>
    <row r="488" spans="1:30" ht="20" customHeight="1" x14ac:dyDescent="0.2">
      <c r="A488" s="20" t="s">
        <v>767</v>
      </c>
      <c r="B488" s="33" t="str">
        <f>SUBSTITUTE(A488,"/Users/timomiessen/Desktop/imagesdk/nonblackmen1/","Image_")</f>
        <v>Image_NBM_132.jpg</v>
      </c>
      <c r="C488" s="63" t="s">
        <v>4</v>
      </c>
      <c r="D488" s="22" t="s">
        <v>6</v>
      </c>
      <c r="E488" s="23">
        <v>0</v>
      </c>
      <c r="F488" s="23">
        <v>1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>
        <v>0</v>
      </c>
      <c r="M488" s="23">
        <v>0</v>
      </c>
      <c r="N488" s="23">
        <v>0</v>
      </c>
      <c r="O488" s="23">
        <v>0</v>
      </c>
      <c r="P488" s="23">
        <v>0</v>
      </c>
      <c r="Q488" s="23">
        <v>0</v>
      </c>
      <c r="R488" s="23" cm="1">
        <f t="array" ref="R488">_xlfn.IFS(H488=1,1,K488=1,1,L488=1,1,M488=1,1,N488=1,1,P488=1,1,TRUE,0)</f>
        <v>0</v>
      </c>
      <c r="S488" s="64">
        <f>IF(AND(G488=1,R488=1),0,R488)</f>
        <v>0</v>
      </c>
      <c r="T488" s="24" t="s">
        <v>2652</v>
      </c>
      <c r="U488" s="49">
        <f>SUBSTITUTE(T488,".",",")*1</f>
        <v>1.11915990710258E-2</v>
      </c>
      <c r="V488" s="54">
        <f>IF(U488&gt;=0.1, 1, 0)</f>
        <v>0</v>
      </c>
      <c r="W488" s="25">
        <f>IF(U488&gt;=0.2, 1, 0)</f>
        <v>0</v>
      </c>
      <c r="X488" s="25">
        <f>IF(U488&gt;=0.3, 1, 0)</f>
        <v>0</v>
      </c>
      <c r="Y488" s="25">
        <f>IF(U488&gt;=0.4, 1, 0)</f>
        <v>0</v>
      </c>
      <c r="Z488" s="25">
        <f>IF(U488&gt;=0.5, 1, 0)</f>
        <v>0</v>
      </c>
      <c r="AA488" s="25">
        <f>IF(U488&gt;=0.6, 1, 0)</f>
        <v>0</v>
      </c>
      <c r="AB488" s="25">
        <f>IF(U488&gt;=0.7, 1, 0)</f>
        <v>0</v>
      </c>
      <c r="AC488" s="25">
        <f>IF(U488&gt;=0.8, 1, 0)</f>
        <v>0</v>
      </c>
      <c r="AD488" s="55">
        <f>IF(U488&gt;=0.9, 1, 0)</f>
        <v>0</v>
      </c>
    </row>
    <row r="489" spans="1:30" ht="20" customHeight="1" x14ac:dyDescent="0.2">
      <c r="A489" s="20" t="s">
        <v>768</v>
      </c>
      <c r="B489" s="33" t="str">
        <f>SUBSTITUTE(A489,"/Users/timomiessen/Desktop/imagesdk/nonblackmen1/","Image_")</f>
        <v>Image_NBM_133.jpg</v>
      </c>
      <c r="C489" s="63" t="s">
        <v>4</v>
      </c>
      <c r="D489" s="22" t="s">
        <v>6</v>
      </c>
      <c r="E489" s="23">
        <v>0</v>
      </c>
      <c r="F489" s="23">
        <v>1</v>
      </c>
      <c r="G489" s="23">
        <v>0</v>
      </c>
      <c r="H489" s="23">
        <v>0</v>
      </c>
      <c r="I489" s="23">
        <v>0</v>
      </c>
      <c r="J489" s="23">
        <v>0</v>
      </c>
      <c r="K489" s="23">
        <v>0</v>
      </c>
      <c r="L489" s="23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 cm="1">
        <f t="array" ref="R489">_xlfn.IFS(H489=1,1,K489=1,1,L489=1,1,M489=1,1,N489=1,1,P489=1,1,TRUE,0)</f>
        <v>0</v>
      </c>
      <c r="S489" s="64">
        <f>IF(AND(G489=1,R489=1),0,R489)</f>
        <v>0</v>
      </c>
      <c r="T489" s="24" t="s">
        <v>2653</v>
      </c>
      <c r="U489" s="49">
        <f>SUBSTITUTE(T489,".",",")*1</f>
        <v>6.9800305645912799E-3</v>
      </c>
      <c r="V489" s="54">
        <f>IF(U489&gt;=0.1, 1, 0)</f>
        <v>0</v>
      </c>
      <c r="W489" s="25">
        <f>IF(U489&gt;=0.2, 1, 0)</f>
        <v>0</v>
      </c>
      <c r="X489" s="25">
        <f>IF(U489&gt;=0.3, 1, 0)</f>
        <v>0</v>
      </c>
      <c r="Y489" s="25">
        <f>IF(U489&gt;=0.4, 1, 0)</f>
        <v>0</v>
      </c>
      <c r="Z489" s="25">
        <f>IF(U489&gt;=0.5, 1, 0)</f>
        <v>0</v>
      </c>
      <c r="AA489" s="25">
        <f>IF(U489&gt;=0.6, 1, 0)</f>
        <v>0</v>
      </c>
      <c r="AB489" s="25">
        <f>IF(U489&gt;=0.7, 1, 0)</f>
        <v>0</v>
      </c>
      <c r="AC489" s="25">
        <f>IF(U489&gt;=0.8, 1, 0)</f>
        <v>0</v>
      </c>
      <c r="AD489" s="55">
        <f>IF(U489&gt;=0.9, 1, 0)</f>
        <v>0</v>
      </c>
    </row>
    <row r="490" spans="1:30" ht="20" customHeight="1" x14ac:dyDescent="0.2">
      <c r="A490" s="20" t="s">
        <v>769</v>
      </c>
      <c r="B490" s="33" t="str">
        <f>SUBSTITUTE(A490,"/Users/timomiessen/Desktop/imagesdk/nonblackmen1/","Image_")</f>
        <v>Image_NBM_134.jpg</v>
      </c>
      <c r="C490" s="63" t="s">
        <v>4</v>
      </c>
      <c r="D490" s="22" t="s">
        <v>6</v>
      </c>
      <c r="E490" s="23">
        <v>0</v>
      </c>
      <c r="F490" s="23">
        <v>1</v>
      </c>
      <c r="G490" s="23">
        <v>0</v>
      </c>
      <c r="H490" s="23">
        <v>0</v>
      </c>
      <c r="I490" s="23">
        <v>0</v>
      </c>
      <c r="J490" s="23">
        <v>0</v>
      </c>
      <c r="K490" s="23">
        <v>0</v>
      </c>
      <c r="L490" s="23">
        <v>0</v>
      </c>
      <c r="M490" s="23">
        <v>0</v>
      </c>
      <c r="N490" s="23">
        <v>0</v>
      </c>
      <c r="O490" s="23">
        <v>0</v>
      </c>
      <c r="P490" s="23">
        <v>0</v>
      </c>
      <c r="Q490" s="23">
        <v>0</v>
      </c>
      <c r="R490" s="23" cm="1">
        <f t="array" ref="R490">_xlfn.IFS(H490=1,1,K490=1,1,L490=1,1,M490=1,1,N490=1,1,P490=1,1,TRUE,0)</f>
        <v>0</v>
      </c>
      <c r="S490" s="64">
        <f>IF(AND(G490=1,R490=1),0,R490)</f>
        <v>0</v>
      </c>
      <c r="T490" s="24" t="s">
        <v>2654</v>
      </c>
      <c r="U490" s="49">
        <f>SUBSTITUTE(T490,".",",")*1</f>
        <v>3.5819379845634098E-3</v>
      </c>
      <c r="V490" s="54">
        <f>IF(U490&gt;=0.1, 1, 0)</f>
        <v>0</v>
      </c>
      <c r="W490" s="25">
        <f>IF(U490&gt;=0.2, 1, 0)</f>
        <v>0</v>
      </c>
      <c r="X490" s="25">
        <f>IF(U490&gt;=0.3, 1, 0)</f>
        <v>0</v>
      </c>
      <c r="Y490" s="25">
        <f>IF(U490&gt;=0.4, 1, 0)</f>
        <v>0</v>
      </c>
      <c r="Z490" s="25">
        <f>IF(U490&gt;=0.5, 1, 0)</f>
        <v>0</v>
      </c>
      <c r="AA490" s="25">
        <f>IF(U490&gt;=0.6, 1, 0)</f>
        <v>0</v>
      </c>
      <c r="AB490" s="25">
        <f>IF(U490&gt;=0.7, 1, 0)</f>
        <v>0</v>
      </c>
      <c r="AC490" s="25">
        <f>IF(U490&gt;=0.8, 1, 0)</f>
        <v>0</v>
      </c>
      <c r="AD490" s="55">
        <f>IF(U490&gt;=0.9, 1, 0)</f>
        <v>0</v>
      </c>
    </row>
    <row r="491" spans="1:30" ht="20" customHeight="1" x14ac:dyDescent="0.2">
      <c r="A491" s="20" t="s">
        <v>770</v>
      </c>
      <c r="B491" s="33" t="str">
        <f>SUBSTITUTE(A491,"/Users/timomiessen/Desktop/imagesdk/nonblackmen1/","Image_")</f>
        <v>Image_NBM_135.jpg</v>
      </c>
      <c r="C491" s="63" t="s">
        <v>4</v>
      </c>
      <c r="D491" s="22" t="s">
        <v>6</v>
      </c>
      <c r="E491" s="23">
        <v>0</v>
      </c>
      <c r="F491" s="23">
        <v>1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>
        <v>0</v>
      </c>
      <c r="M491" s="23">
        <v>0</v>
      </c>
      <c r="N491" s="23">
        <v>0</v>
      </c>
      <c r="O491" s="23">
        <v>0</v>
      </c>
      <c r="P491" s="23">
        <v>0</v>
      </c>
      <c r="Q491" s="23">
        <v>0</v>
      </c>
      <c r="R491" s="23" cm="1">
        <f t="array" ref="R491">_xlfn.IFS(H491=1,1,K491=1,1,L491=1,1,M491=1,1,N491=1,1,P491=1,1,TRUE,0)</f>
        <v>0</v>
      </c>
      <c r="S491" s="64">
        <f>IF(AND(G491=1,R491=1),0,R491)</f>
        <v>0</v>
      </c>
      <c r="T491" s="24" t="s">
        <v>2655</v>
      </c>
      <c r="U491" s="49">
        <f>SUBSTITUTE(T491,".",",")*1</f>
        <v>3.8290196098387198E-3</v>
      </c>
      <c r="V491" s="54">
        <f>IF(U491&gt;=0.1, 1, 0)</f>
        <v>0</v>
      </c>
      <c r="W491" s="25">
        <f>IF(U491&gt;=0.2, 1, 0)</f>
        <v>0</v>
      </c>
      <c r="X491" s="25">
        <f>IF(U491&gt;=0.3, 1, 0)</f>
        <v>0</v>
      </c>
      <c r="Y491" s="25">
        <f>IF(U491&gt;=0.4, 1, 0)</f>
        <v>0</v>
      </c>
      <c r="Z491" s="25">
        <f>IF(U491&gt;=0.5, 1, 0)</f>
        <v>0</v>
      </c>
      <c r="AA491" s="25">
        <f>IF(U491&gt;=0.6, 1, 0)</f>
        <v>0</v>
      </c>
      <c r="AB491" s="25">
        <f>IF(U491&gt;=0.7, 1, 0)</f>
        <v>0</v>
      </c>
      <c r="AC491" s="25">
        <f>IF(U491&gt;=0.8, 1, 0)</f>
        <v>0</v>
      </c>
      <c r="AD491" s="55">
        <f>IF(U491&gt;=0.9, 1, 0)</f>
        <v>0</v>
      </c>
    </row>
    <row r="492" spans="1:30" ht="20" customHeight="1" x14ac:dyDescent="0.2">
      <c r="A492" s="20" t="s">
        <v>771</v>
      </c>
      <c r="B492" s="33" t="str">
        <f>SUBSTITUTE(A492,"/Users/timomiessen/Desktop/imagesdk/nonblackmen1/","Image_")</f>
        <v>Image_NBM_136.jpg</v>
      </c>
      <c r="C492" s="63" t="s">
        <v>4</v>
      </c>
      <c r="D492" s="22" t="s">
        <v>6</v>
      </c>
      <c r="E492" s="23">
        <v>0</v>
      </c>
      <c r="F492" s="23">
        <v>1</v>
      </c>
      <c r="G492" s="23">
        <v>0</v>
      </c>
      <c r="H492" s="23">
        <v>0</v>
      </c>
      <c r="I492" s="23">
        <v>0</v>
      </c>
      <c r="J492" s="23">
        <v>0</v>
      </c>
      <c r="K492" s="23">
        <v>0</v>
      </c>
      <c r="L492" s="23">
        <v>0</v>
      </c>
      <c r="M492" s="23">
        <v>0</v>
      </c>
      <c r="N492" s="23">
        <v>0</v>
      </c>
      <c r="O492" s="23">
        <v>0</v>
      </c>
      <c r="P492" s="23">
        <v>0</v>
      </c>
      <c r="Q492" s="23">
        <v>0</v>
      </c>
      <c r="R492" s="23" cm="1">
        <f t="array" ref="R492">_xlfn.IFS(H492=1,1,K492=1,1,L492=1,1,M492=1,1,N492=1,1,P492=1,1,TRUE,0)</f>
        <v>0</v>
      </c>
      <c r="S492" s="64">
        <f>IF(AND(G492=1,R492=1),0,R492)</f>
        <v>0</v>
      </c>
      <c r="T492" s="24" t="s">
        <v>2656</v>
      </c>
      <c r="U492" s="49">
        <f>SUBSTITUTE(T492,".",",")*1</f>
        <v>1.9532078877091401E-2</v>
      </c>
      <c r="V492" s="54">
        <f>IF(U492&gt;=0.1, 1, 0)</f>
        <v>0</v>
      </c>
      <c r="W492" s="25">
        <f>IF(U492&gt;=0.2, 1, 0)</f>
        <v>0</v>
      </c>
      <c r="X492" s="25">
        <f>IF(U492&gt;=0.3, 1, 0)</f>
        <v>0</v>
      </c>
      <c r="Y492" s="25">
        <f>IF(U492&gt;=0.4, 1, 0)</f>
        <v>0</v>
      </c>
      <c r="Z492" s="25">
        <f>IF(U492&gt;=0.5, 1, 0)</f>
        <v>0</v>
      </c>
      <c r="AA492" s="25">
        <f>IF(U492&gt;=0.6, 1, 0)</f>
        <v>0</v>
      </c>
      <c r="AB492" s="25">
        <f>IF(U492&gt;=0.7, 1, 0)</f>
        <v>0</v>
      </c>
      <c r="AC492" s="25">
        <f>IF(U492&gt;=0.8, 1, 0)</f>
        <v>0</v>
      </c>
      <c r="AD492" s="55">
        <f>IF(U492&gt;=0.9, 1, 0)</f>
        <v>0</v>
      </c>
    </row>
    <row r="493" spans="1:30" ht="20" customHeight="1" x14ac:dyDescent="0.2">
      <c r="A493" s="20" t="s">
        <v>772</v>
      </c>
      <c r="B493" s="33" t="str">
        <f>SUBSTITUTE(A493,"/Users/timomiessen/Desktop/imagesdk/nonblackmen1/","Image_")</f>
        <v>Image_NBM_137.jpg</v>
      </c>
      <c r="C493" s="63" t="s">
        <v>4</v>
      </c>
      <c r="D493" s="22" t="s">
        <v>6</v>
      </c>
      <c r="E493" s="23">
        <v>0</v>
      </c>
      <c r="F493" s="23">
        <v>1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>
        <v>0</v>
      </c>
      <c r="M493" s="23">
        <v>0</v>
      </c>
      <c r="N493" s="23">
        <v>0</v>
      </c>
      <c r="O493" s="23">
        <v>0</v>
      </c>
      <c r="P493" s="23">
        <v>0</v>
      </c>
      <c r="Q493" s="23">
        <v>0</v>
      </c>
      <c r="R493" s="23" cm="1">
        <f t="array" ref="R493">_xlfn.IFS(H493=1,1,K493=1,1,L493=1,1,M493=1,1,N493=1,1,P493=1,1,TRUE,0)</f>
        <v>0</v>
      </c>
      <c r="S493" s="64">
        <f>IF(AND(G493=1,R493=1),0,R493)</f>
        <v>0</v>
      </c>
      <c r="T493" s="24" t="s">
        <v>2657</v>
      </c>
      <c r="U493" s="49">
        <f>SUBSTITUTE(T493,".",",")*1</f>
        <v>7.2207156568765599E-2</v>
      </c>
      <c r="V493" s="54">
        <f>IF(U493&gt;=0.1, 1, 0)</f>
        <v>0</v>
      </c>
      <c r="W493" s="25">
        <f>IF(U493&gt;=0.2, 1, 0)</f>
        <v>0</v>
      </c>
      <c r="X493" s="25">
        <f>IF(U493&gt;=0.3, 1, 0)</f>
        <v>0</v>
      </c>
      <c r="Y493" s="25">
        <f>IF(U493&gt;=0.4, 1, 0)</f>
        <v>0</v>
      </c>
      <c r="Z493" s="25">
        <f>IF(U493&gt;=0.5, 1, 0)</f>
        <v>0</v>
      </c>
      <c r="AA493" s="25">
        <f>IF(U493&gt;=0.6, 1, 0)</f>
        <v>0</v>
      </c>
      <c r="AB493" s="25">
        <f>IF(U493&gt;=0.7, 1, 0)</f>
        <v>0</v>
      </c>
      <c r="AC493" s="25">
        <f>IF(U493&gt;=0.8, 1, 0)</f>
        <v>0</v>
      </c>
      <c r="AD493" s="55">
        <f>IF(U493&gt;=0.9, 1, 0)</f>
        <v>0</v>
      </c>
    </row>
    <row r="494" spans="1:30" ht="20" customHeight="1" x14ac:dyDescent="0.2">
      <c r="A494" s="20" t="s">
        <v>773</v>
      </c>
      <c r="B494" s="33" t="str">
        <f>SUBSTITUTE(A494,"/Users/timomiessen/Desktop/imagesdk/nonblackmen1/","Image_")</f>
        <v>Image_NBM_138.jpg</v>
      </c>
      <c r="C494" s="63" t="s">
        <v>4</v>
      </c>
      <c r="D494" s="22" t="s">
        <v>6</v>
      </c>
      <c r="E494" s="23">
        <v>0</v>
      </c>
      <c r="F494" s="23">
        <v>1</v>
      </c>
      <c r="G494" s="23">
        <v>0</v>
      </c>
      <c r="H494" s="23">
        <v>0</v>
      </c>
      <c r="I494" s="23">
        <v>0</v>
      </c>
      <c r="J494" s="23">
        <v>0</v>
      </c>
      <c r="K494" s="23">
        <v>0</v>
      </c>
      <c r="L494" s="23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 cm="1">
        <f t="array" ref="R494">_xlfn.IFS(H494=1,1,K494=1,1,L494=1,1,M494=1,1,N494=1,1,P494=1,1,TRUE,0)</f>
        <v>0</v>
      </c>
      <c r="S494" s="64">
        <f>IF(AND(G494=1,R494=1),0,R494)</f>
        <v>0</v>
      </c>
      <c r="T494" s="24" t="s">
        <v>2658</v>
      </c>
      <c r="U494" s="49">
        <f>SUBSTITUTE(T494,".",",")*1</f>
        <v>9.0378340333700097E-2</v>
      </c>
      <c r="V494" s="54">
        <f>IF(U494&gt;=0.1, 1, 0)</f>
        <v>0</v>
      </c>
      <c r="W494" s="25">
        <f>IF(U494&gt;=0.2, 1, 0)</f>
        <v>0</v>
      </c>
      <c r="X494" s="25">
        <f>IF(U494&gt;=0.3, 1, 0)</f>
        <v>0</v>
      </c>
      <c r="Y494" s="25">
        <f>IF(U494&gt;=0.4, 1, 0)</f>
        <v>0</v>
      </c>
      <c r="Z494" s="25">
        <f>IF(U494&gt;=0.5, 1, 0)</f>
        <v>0</v>
      </c>
      <c r="AA494" s="25">
        <f>IF(U494&gt;=0.6, 1, 0)</f>
        <v>0</v>
      </c>
      <c r="AB494" s="25">
        <f>IF(U494&gt;=0.7, 1, 0)</f>
        <v>0</v>
      </c>
      <c r="AC494" s="25">
        <f>IF(U494&gt;=0.8, 1, 0)</f>
        <v>0</v>
      </c>
      <c r="AD494" s="55">
        <f>IF(U494&gt;=0.9, 1, 0)</f>
        <v>0</v>
      </c>
    </row>
    <row r="495" spans="1:30" ht="20" customHeight="1" x14ac:dyDescent="0.2">
      <c r="A495" s="20" t="s">
        <v>774</v>
      </c>
      <c r="B495" s="33" t="str">
        <f>SUBSTITUTE(A495,"/Users/timomiessen/Desktop/imagesdk/nonblackmen1/","Image_")</f>
        <v>Image_NBM_139.jpg</v>
      </c>
      <c r="C495" s="63" t="s">
        <v>4</v>
      </c>
      <c r="D495" s="22" t="s">
        <v>6</v>
      </c>
      <c r="E495" s="23">
        <v>0</v>
      </c>
      <c r="F495" s="23">
        <v>1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23">
        <v>0</v>
      </c>
      <c r="P495" s="23">
        <v>0</v>
      </c>
      <c r="Q495" s="23">
        <v>0</v>
      </c>
      <c r="R495" s="23" cm="1">
        <f t="array" ref="R495">_xlfn.IFS(H495=1,1,K495=1,1,L495=1,1,M495=1,1,N495=1,1,P495=1,1,TRUE,0)</f>
        <v>0</v>
      </c>
      <c r="S495" s="64">
        <f>IF(AND(G495=1,R495=1),0,R495)</f>
        <v>0</v>
      </c>
      <c r="T495" s="24" t="s">
        <v>2659</v>
      </c>
      <c r="U495" s="49">
        <f>SUBSTITUTE(T495,".",",")*1</f>
        <v>0.11152186058461599</v>
      </c>
      <c r="V495" s="54">
        <f>IF(U495&gt;=0.1, 1, 0)</f>
        <v>1</v>
      </c>
      <c r="W495" s="25">
        <f>IF(U495&gt;=0.2, 1, 0)</f>
        <v>0</v>
      </c>
      <c r="X495" s="25">
        <f>IF(U495&gt;=0.3, 1, 0)</f>
        <v>0</v>
      </c>
      <c r="Y495" s="25">
        <f>IF(U495&gt;=0.4, 1, 0)</f>
        <v>0</v>
      </c>
      <c r="Z495" s="25">
        <f>IF(U495&gt;=0.5, 1, 0)</f>
        <v>0</v>
      </c>
      <c r="AA495" s="25">
        <f>IF(U495&gt;=0.6, 1, 0)</f>
        <v>0</v>
      </c>
      <c r="AB495" s="25">
        <f>IF(U495&gt;=0.7, 1, 0)</f>
        <v>0</v>
      </c>
      <c r="AC495" s="25">
        <f>IF(U495&gt;=0.8, 1, 0)</f>
        <v>0</v>
      </c>
      <c r="AD495" s="55">
        <f>IF(U495&gt;=0.9, 1, 0)</f>
        <v>0</v>
      </c>
    </row>
    <row r="496" spans="1:30" ht="20" customHeight="1" x14ac:dyDescent="0.2">
      <c r="A496" s="20" t="s">
        <v>775</v>
      </c>
      <c r="B496" s="33" t="str">
        <f>SUBSTITUTE(A496,"/Users/timomiessen/Desktop/imagesdk/nonblackmen1/","Image_")</f>
        <v>Image_NBM_14.jpg</v>
      </c>
      <c r="C496" s="63" t="s">
        <v>4</v>
      </c>
      <c r="D496" s="22" t="s">
        <v>6</v>
      </c>
      <c r="E496" s="23">
        <v>1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 cm="1">
        <f t="array" ref="R496">_xlfn.IFS(H496=1,1,K496=1,1,L496=1,1,M496=1,1,N496=1,1,P496=1,1,TRUE,0)</f>
        <v>0</v>
      </c>
      <c r="S496" s="64">
        <f>IF(AND(G496=1,R496=1),0,R496)</f>
        <v>0</v>
      </c>
      <c r="T496" s="24" t="s">
        <v>2660</v>
      </c>
      <c r="U496" s="49">
        <f>SUBSTITUTE(T496,".",",")*1</f>
        <v>4.83672153204679E-2</v>
      </c>
      <c r="V496" s="54">
        <f>IF(U496&gt;=0.1, 1, 0)</f>
        <v>0</v>
      </c>
      <c r="W496" s="25">
        <f>IF(U496&gt;=0.2, 1, 0)</f>
        <v>0</v>
      </c>
      <c r="X496" s="25">
        <f>IF(U496&gt;=0.3, 1, 0)</f>
        <v>0</v>
      </c>
      <c r="Y496" s="25">
        <f>IF(U496&gt;=0.4, 1, 0)</f>
        <v>0</v>
      </c>
      <c r="Z496" s="25">
        <f>IF(U496&gt;=0.5, 1, 0)</f>
        <v>0</v>
      </c>
      <c r="AA496" s="25">
        <f>IF(U496&gt;=0.6, 1, 0)</f>
        <v>0</v>
      </c>
      <c r="AB496" s="25">
        <f>IF(U496&gt;=0.7, 1, 0)</f>
        <v>0</v>
      </c>
      <c r="AC496" s="25">
        <f>IF(U496&gt;=0.8, 1, 0)</f>
        <v>0</v>
      </c>
      <c r="AD496" s="55">
        <f>IF(U496&gt;=0.9, 1, 0)</f>
        <v>0</v>
      </c>
    </row>
    <row r="497" spans="1:30" ht="20" customHeight="1" x14ac:dyDescent="0.2">
      <c r="A497" s="20" t="s">
        <v>776</v>
      </c>
      <c r="B497" s="33" t="str">
        <f>SUBSTITUTE(A497,"/Users/timomiessen/Desktop/imagesdk/nonblackmen1/","Image_")</f>
        <v>Image_NBM_140.jpg</v>
      </c>
      <c r="C497" s="63" t="s">
        <v>4</v>
      </c>
      <c r="D497" s="22" t="s">
        <v>6</v>
      </c>
      <c r="E497" s="23">
        <v>0</v>
      </c>
      <c r="F497" s="23">
        <v>1</v>
      </c>
      <c r="G497" s="23">
        <v>0</v>
      </c>
      <c r="H497" s="23">
        <v>0</v>
      </c>
      <c r="I497" s="23">
        <v>0</v>
      </c>
      <c r="J497" s="23">
        <v>0</v>
      </c>
      <c r="K497" s="23">
        <v>0</v>
      </c>
      <c r="L497" s="23">
        <v>0</v>
      </c>
      <c r="M497" s="23">
        <v>0</v>
      </c>
      <c r="N497" s="23">
        <v>0</v>
      </c>
      <c r="O497" s="23">
        <v>0</v>
      </c>
      <c r="P497" s="23">
        <v>0</v>
      </c>
      <c r="Q497" s="23">
        <v>0</v>
      </c>
      <c r="R497" s="23" cm="1">
        <f t="array" ref="R497">_xlfn.IFS(H497=1,1,K497=1,1,L497=1,1,M497=1,1,N497=1,1,P497=1,1,TRUE,0)</f>
        <v>0</v>
      </c>
      <c r="S497" s="64">
        <f>IF(AND(G497=1,R497=1),0,R497)</f>
        <v>0</v>
      </c>
      <c r="T497" s="24" t="s">
        <v>2661</v>
      </c>
      <c r="U497" s="49">
        <f>SUBSTITUTE(T497,".",",")*1</f>
        <v>3.1919540837407098E-2</v>
      </c>
      <c r="V497" s="54">
        <f>IF(U497&gt;=0.1, 1, 0)</f>
        <v>0</v>
      </c>
      <c r="W497" s="25">
        <f>IF(U497&gt;=0.2, 1, 0)</f>
        <v>0</v>
      </c>
      <c r="X497" s="25">
        <f>IF(U497&gt;=0.3, 1, 0)</f>
        <v>0</v>
      </c>
      <c r="Y497" s="25">
        <f>IF(U497&gt;=0.4, 1, 0)</f>
        <v>0</v>
      </c>
      <c r="Z497" s="25">
        <f>IF(U497&gt;=0.5, 1, 0)</f>
        <v>0</v>
      </c>
      <c r="AA497" s="25">
        <f>IF(U497&gt;=0.6, 1, 0)</f>
        <v>0</v>
      </c>
      <c r="AB497" s="25">
        <f>IF(U497&gt;=0.7, 1, 0)</f>
        <v>0</v>
      </c>
      <c r="AC497" s="25">
        <f>IF(U497&gt;=0.8, 1, 0)</f>
        <v>0</v>
      </c>
      <c r="AD497" s="55">
        <f>IF(U497&gt;=0.9, 1, 0)</f>
        <v>0</v>
      </c>
    </row>
    <row r="498" spans="1:30" ht="20" customHeight="1" x14ac:dyDescent="0.2">
      <c r="A498" s="20" t="s">
        <v>777</v>
      </c>
      <c r="B498" s="33" t="str">
        <f>SUBSTITUTE(A498,"/Users/timomiessen/Desktop/imagesdk/nonblackmen1/","Image_")</f>
        <v>Image_NBM_141.jpg</v>
      </c>
      <c r="C498" s="63" t="s">
        <v>4</v>
      </c>
      <c r="D498" s="22" t="s">
        <v>6</v>
      </c>
      <c r="E498" s="23">
        <v>0</v>
      </c>
      <c r="F498" s="23">
        <v>1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>
        <v>0</v>
      </c>
      <c r="M498" s="23">
        <v>0</v>
      </c>
      <c r="N498" s="23">
        <v>0</v>
      </c>
      <c r="O498" s="23">
        <v>0</v>
      </c>
      <c r="P498" s="23">
        <v>0</v>
      </c>
      <c r="Q498" s="23">
        <v>0</v>
      </c>
      <c r="R498" s="23" cm="1">
        <f t="array" ref="R498">_xlfn.IFS(H498=1,1,K498=1,1,L498=1,1,M498=1,1,N498=1,1,P498=1,1,TRUE,0)</f>
        <v>0</v>
      </c>
      <c r="S498" s="64">
        <f>IF(AND(G498=1,R498=1),0,R498)</f>
        <v>0</v>
      </c>
      <c r="T498" s="24" t="s">
        <v>2662</v>
      </c>
      <c r="U498" s="49">
        <f>SUBSTITUTE(T498,".",",")*1</f>
        <v>3.4068488515913403E-2</v>
      </c>
      <c r="V498" s="54">
        <f>IF(U498&gt;=0.1, 1, 0)</f>
        <v>0</v>
      </c>
      <c r="W498" s="25">
        <f>IF(U498&gt;=0.2, 1, 0)</f>
        <v>0</v>
      </c>
      <c r="X498" s="25">
        <f>IF(U498&gt;=0.3, 1, 0)</f>
        <v>0</v>
      </c>
      <c r="Y498" s="25">
        <f>IF(U498&gt;=0.4, 1, 0)</f>
        <v>0</v>
      </c>
      <c r="Z498" s="25">
        <f>IF(U498&gt;=0.5, 1, 0)</f>
        <v>0</v>
      </c>
      <c r="AA498" s="25">
        <f>IF(U498&gt;=0.6, 1, 0)</f>
        <v>0</v>
      </c>
      <c r="AB498" s="25">
        <f>IF(U498&gt;=0.7, 1, 0)</f>
        <v>0</v>
      </c>
      <c r="AC498" s="25">
        <f>IF(U498&gt;=0.8, 1, 0)</f>
        <v>0</v>
      </c>
      <c r="AD498" s="55">
        <f>IF(U498&gt;=0.9, 1, 0)</f>
        <v>0</v>
      </c>
    </row>
    <row r="499" spans="1:30" ht="20" customHeight="1" x14ac:dyDescent="0.2">
      <c r="A499" s="20" t="s">
        <v>778</v>
      </c>
      <c r="B499" s="33" t="str">
        <f>SUBSTITUTE(A499,"/Users/timomiessen/Desktop/imagesdk/nonblackmen1/","Image_")</f>
        <v>Image_NBM_142.jpg</v>
      </c>
      <c r="C499" s="63" t="s">
        <v>4</v>
      </c>
      <c r="D499" s="22" t="s">
        <v>6</v>
      </c>
      <c r="E499" s="23">
        <v>0</v>
      </c>
      <c r="F499" s="23">
        <v>1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>
        <v>0</v>
      </c>
      <c r="M499" s="23">
        <v>0</v>
      </c>
      <c r="N499" s="23">
        <v>0</v>
      </c>
      <c r="O499" s="23">
        <v>0</v>
      </c>
      <c r="P499" s="23">
        <v>0</v>
      </c>
      <c r="Q499" s="23">
        <v>0</v>
      </c>
      <c r="R499" s="23" cm="1">
        <f t="array" ref="R499">_xlfn.IFS(H499=1,1,K499=1,1,L499=1,1,M499=1,1,N499=1,1,P499=1,1,TRUE,0)</f>
        <v>0</v>
      </c>
      <c r="S499" s="64">
        <f>IF(AND(G499=1,R499=1),0,R499)</f>
        <v>0</v>
      </c>
      <c r="T499" s="24" t="s">
        <v>2663</v>
      </c>
      <c r="U499" s="49">
        <f>SUBSTITUTE(T499,".",",")*1</f>
        <v>5.6491252034902503E-2</v>
      </c>
      <c r="V499" s="54">
        <f>IF(U499&gt;=0.1, 1, 0)</f>
        <v>0</v>
      </c>
      <c r="W499" s="25">
        <f>IF(U499&gt;=0.2, 1, 0)</f>
        <v>0</v>
      </c>
      <c r="X499" s="25">
        <f>IF(U499&gt;=0.3, 1, 0)</f>
        <v>0</v>
      </c>
      <c r="Y499" s="25">
        <f>IF(U499&gt;=0.4, 1, 0)</f>
        <v>0</v>
      </c>
      <c r="Z499" s="25">
        <f>IF(U499&gt;=0.5, 1, 0)</f>
        <v>0</v>
      </c>
      <c r="AA499" s="25">
        <f>IF(U499&gt;=0.6, 1, 0)</f>
        <v>0</v>
      </c>
      <c r="AB499" s="25">
        <f>IF(U499&gt;=0.7, 1, 0)</f>
        <v>0</v>
      </c>
      <c r="AC499" s="25">
        <f>IF(U499&gt;=0.8, 1, 0)</f>
        <v>0</v>
      </c>
      <c r="AD499" s="55">
        <f>IF(U499&gt;=0.9, 1, 0)</f>
        <v>0</v>
      </c>
    </row>
    <row r="500" spans="1:30" ht="20" customHeight="1" x14ac:dyDescent="0.2">
      <c r="A500" s="20" t="s">
        <v>779</v>
      </c>
      <c r="B500" s="33" t="str">
        <f>SUBSTITUTE(A500,"/Users/timomiessen/Desktop/imagesdk/nonblackmen1/","Image_")</f>
        <v>Image_NBM_143.jpg</v>
      </c>
      <c r="C500" s="63" t="s">
        <v>4</v>
      </c>
      <c r="D500" s="22" t="s">
        <v>6</v>
      </c>
      <c r="E500" s="23">
        <v>0</v>
      </c>
      <c r="F500" s="23">
        <v>1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>
        <v>0</v>
      </c>
      <c r="M500" s="23">
        <v>0</v>
      </c>
      <c r="N500" s="23">
        <v>0</v>
      </c>
      <c r="O500" s="23">
        <v>0</v>
      </c>
      <c r="P500" s="23">
        <v>0</v>
      </c>
      <c r="Q500" s="23">
        <v>0</v>
      </c>
      <c r="R500" s="23" cm="1">
        <f t="array" ref="R500">_xlfn.IFS(H500=1,1,K500=1,1,L500=1,1,M500=1,1,N500=1,1,P500=1,1,TRUE,0)</f>
        <v>0</v>
      </c>
      <c r="S500" s="64">
        <f>IF(AND(G500=1,R500=1),0,R500)</f>
        <v>0</v>
      </c>
      <c r="T500" s="24" t="s">
        <v>2664</v>
      </c>
      <c r="U500" s="49">
        <f>SUBSTITUTE(T500,".",",")*1</f>
        <v>5.3948907181620598E-2</v>
      </c>
      <c r="V500" s="54">
        <f>IF(U500&gt;=0.1, 1, 0)</f>
        <v>0</v>
      </c>
      <c r="W500" s="25">
        <f>IF(U500&gt;=0.2, 1, 0)</f>
        <v>0</v>
      </c>
      <c r="X500" s="25">
        <f>IF(U500&gt;=0.3, 1, 0)</f>
        <v>0</v>
      </c>
      <c r="Y500" s="25">
        <f>IF(U500&gt;=0.4, 1, 0)</f>
        <v>0</v>
      </c>
      <c r="Z500" s="25">
        <f>IF(U500&gt;=0.5, 1, 0)</f>
        <v>0</v>
      </c>
      <c r="AA500" s="25">
        <f>IF(U500&gt;=0.6, 1, 0)</f>
        <v>0</v>
      </c>
      <c r="AB500" s="25">
        <f>IF(U500&gt;=0.7, 1, 0)</f>
        <v>0</v>
      </c>
      <c r="AC500" s="25">
        <f>IF(U500&gt;=0.8, 1, 0)</f>
        <v>0</v>
      </c>
      <c r="AD500" s="55">
        <f>IF(U500&gt;=0.9, 1, 0)</f>
        <v>0</v>
      </c>
    </row>
    <row r="501" spans="1:30" ht="20" customHeight="1" x14ac:dyDescent="0.2">
      <c r="A501" s="20" t="s">
        <v>780</v>
      </c>
      <c r="B501" s="33" t="str">
        <f>SUBSTITUTE(A501,"/Users/timomiessen/Desktop/imagesdk/nonblackmen1/","Image_")</f>
        <v>Image_NBM_144.jpg</v>
      </c>
      <c r="C501" s="63" t="s">
        <v>4</v>
      </c>
      <c r="D501" s="22" t="s">
        <v>6</v>
      </c>
      <c r="E501" s="23">
        <v>0</v>
      </c>
      <c r="F501" s="23">
        <v>1</v>
      </c>
      <c r="G501" s="23">
        <v>0</v>
      </c>
      <c r="H501" s="23">
        <v>0</v>
      </c>
      <c r="I501" s="23">
        <v>0</v>
      </c>
      <c r="J501" s="23">
        <v>0</v>
      </c>
      <c r="K501" s="23">
        <v>0</v>
      </c>
      <c r="L501" s="23">
        <v>0</v>
      </c>
      <c r="M501" s="23">
        <v>0</v>
      </c>
      <c r="N501" s="23">
        <v>0</v>
      </c>
      <c r="O501" s="23">
        <v>0</v>
      </c>
      <c r="P501" s="23">
        <v>0</v>
      </c>
      <c r="Q501" s="23">
        <v>0</v>
      </c>
      <c r="R501" s="23" cm="1">
        <f t="array" ref="R501">_xlfn.IFS(H501=1,1,K501=1,1,L501=1,1,M501=1,1,N501=1,1,P501=1,1,TRUE,0)</f>
        <v>0</v>
      </c>
      <c r="S501" s="64">
        <f>IF(AND(G501=1,R501=1),0,R501)</f>
        <v>0</v>
      </c>
      <c r="T501" s="24" t="s">
        <v>2665</v>
      </c>
      <c r="U501" s="49">
        <f>SUBSTITUTE(T501,".",",")*1</f>
        <v>5.1028795540332697E-2</v>
      </c>
      <c r="V501" s="54">
        <f>IF(U501&gt;=0.1, 1, 0)</f>
        <v>0</v>
      </c>
      <c r="W501" s="25">
        <f>IF(U501&gt;=0.2, 1, 0)</f>
        <v>0</v>
      </c>
      <c r="X501" s="25">
        <f>IF(U501&gt;=0.3, 1, 0)</f>
        <v>0</v>
      </c>
      <c r="Y501" s="25">
        <f>IF(U501&gt;=0.4, 1, 0)</f>
        <v>0</v>
      </c>
      <c r="Z501" s="25">
        <f>IF(U501&gt;=0.5, 1, 0)</f>
        <v>0</v>
      </c>
      <c r="AA501" s="25">
        <f>IF(U501&gt;=0.6, 1, 0)</f>
        <v>0</v>
      </c>
      <c r="AB501" s="25">
        <f>IF(U501&gt;=0.7, 1, 0)</f>
        <v>0</v>
      </c>
      <c r="AC501" s="25">
        <f>IF(U501&gt;=0.8, 1, 0)</f>
        <v>0</v>
      </c>
      <c r="AD501" s="55">
        <f>IF(U501&gt;=0.9, 1, 0)</f>
        <v>0</v>
      </c>
    </row>
    <row r="502" spans="1:30" ht="20" customHeight="1" x14ac:dyDescent="0.2">
      <c r="A502" s="20" t="s">
        <v>781</v>
      </c>
      <c r="B502" s="33" t="str">
        <f>SUBSTITUTE(A502,"/Users/timomiessen/Desktop/imagesdk/nonblackmen1/","Image_")</f>
        <v>Image_NBM_145.jpg</v>
      </c>
      <c r="C502" s="63" t="s">
        <v>4</v>
      </c>
      <c r="D502" s="22" t="s">
        <v>6</v>
      </c>
      <c r="E502" s="23">
        <v>0</v>
      </c>
      <c r="F502" s="23">
        <v>1</v>
      </c>
      <c r="G502" s="23">
        <v>0</v>
      </c>
      <c r="H502" s="23">
        <v>0</v>
      </c>
      <c r="I502" s="23">
        <v>0</v>
      </c>
      <c r="J502" s="23">
        <v>0</v>
      </c>
      <c r="K502" s="23">
        <v>0</v>
      </c>
      <c r="L502" s="23">
        <v>0</v>
      </c>
      <c r="M502" s="23">
        <v>0</v>
      </c>
      <c r="N502" s="23">
        <v>0</v>
      </c>
      <c r="O502" s="23">
        <v>0</v>
      </c>
      <c r="P502" s="23">
        <v>0</v>
      </c>
      <c r="Q502" s="23">
        <v>0</v>
      </c>
      <c r="R502" s="23" cm="1">
        <f t="array" ref="R502">_xlfn.IFS(H502=1,1,K502=1,1,L502=1,1,M502=1,1,N502=1,1,P502=1,1,TRUE,0)</f>
        <v>0</v>
      </c>
      <c r="S502" s="64">
        <f>IF(AND(G502=1,R502=1),0,R502)</f>
        <v>0</v>
      </c>
      <c r="T502" s="24" t="s">
        <v>2666</v>
      </c>
      <c r="U502" s="49">
        <f>SUBSTITUTE(T502,".",",")*1</f>
        <v>2.3526187054812901E-2</v>
      </c>
      <c r="V502" s="54">
        <f>IF(U502&gt;=0.1, 1, 0)</f>
        <v>0</v>
      </c>
      <c r="W502" s="25">
        <f>IF(U502&gt;=0.2, 1, 0)</f>
        <v>0</v>
      </c>
      <c r="X502" s="25">
        <f>IF(U502&gt;=0.3, 1, 0)</f>
        <v>0</v>
      </c>
      <c r="Y502" s="25">
        <f>IF(U502&gt;=0.4, 1, 0)</f>
        <v>0</v>
      </c>
      <c r="Z502" s="25">
        <f>IF(U502&gt;=0.5, 1, 0)</f>
        <v>0</v>
      </c>
      <c r="AA502" s="25">
        <f>IF(U502&gt;=0.6, 1, 0)</f>
        <v>0</v>
      </c>
      <c r="AB502" s="25">
        <f>IF(U502&gt;=0.7, 1, 0)</f>
        <v>0</v>
      </c>
      <c r="AC502" s="25">
        <f>IF(U502&gt;=0.8, 1, 0)</f>
        <v>0</v>
      </c>
      <c r="AD502" s="55">
        <f>IF(U502&gt;=0.9, 1, 0)</f>
        <v>0</v>
      </c>
    </row>
    <row r="503" spans="1:30" ht="20" customHeight="1" x14ac:dyDescent="0.2">
      <c r="A503" s="20" t="s">
        <v>782</v>
      </c>
      <c r="B503" s="33" t="str">
        <f>SUBSTITUTE(A503,"/Users/timomiessen/Desktop/imagesdk/nonblackmen1/","Image_")</f>
        <v>Image_NBM_146.jpg</v>
      </c>
      <c r="C503" s="63" t="s">
        <v>4</v>
      </c>
      <c r="D503" s="22" t="s">
        <v>6</v>
      </c>
      <c r="E503" s="23">
        <v>0</v>
      </c>
      <c r="F503" s="23">
        <v>1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>
        <v>0</v>
      </c>
      <c r="M503" s="23">
        <v>0</v>
      </c>
      <c r="N503" s="23">
        <v>0</v>
      </c>
      <c r="O503" s="23">
        <v>0</v>
      </c>
      <c r="P503" s="23">
        <v>0</v>
      </c>
      <c r="Q503" s="23">
        <v>0</v>
      </c>
      <c r="R503" s="23" cm="1">
        <f t="array" ref="R503">_xlfn.IFS(H503=1,1,K503=1,1,L503=1,1,M503=1,1,N503=1,1,P503=1,1,TRUE,0)</f>
        <v>0</v>
      </c>
      <c r="S503" s="64">
        <f>IF(AND(G503=1,R503=1),0,R503)</f>
        <v>0</v>
      </c>
      <c r="T503" s="24" t="s">
        <v>2667</v>
      </c>
      <c r="U503" s="49">
        <f>SUBSTITUTE(T503,".",",")*1</f>
        <v>4.8958177212625699E-3</v>
      </c>
      <c r="V503" s="54">
        <f>IF(U503&gt;=0.1, 1, 0)</f>
        <v>0</v>
      </c>
      <c r="W503" s="25">
        <f>IF(U503&gt;=0.2, 1, 0)</f>
        <v>0</v>
      </c>
      <c r="X503" s="25">
        <f>IF(U503&gt;=0.3, 1, 0)</f>
        <v>0</v>
      </c>
      <c r="Y503" s="25">
        <f>IF(U503&gt;=0.4, 1, 0)</f>
        <v>0</v>
      </c>
      <c r="Z503" s="25">
        <f>IF(U503&gt;=0.5, 1, 0)</f>
        <v>0</v>
      </c>
      <c r="AA503" s="25">
        <f>IF(U503&gt;=0.6, 1, 0)</f>
        <v>0</v>
      </c>
      <c r="AB503" s="25">
        <f>IF(U503&gt;=0.7, 1, 0)</f>
        <v>0</v>
      </c>
      <c r="AC503" s="25">
        <f>IF(U503&gt;=0.8, 1, 0)</f>
        <v>0</v>
      </c>
      <c r="AD503" s="55">
        <f>IF(U503&gt;=0.9, 1, 0)</f>
        <v>0</v>
      </c>
    </row>
    <row r="504" spans="1:30" ht="20" customHeight="1" x14ac:dyDescent="0.2">
      <c r="A504" s="20" t="s">
        <v>783</v>
      </c>
      <c r="B504" s="33" t="str">
        <f>SUBSTITUTE(A504,"/Users/timomiessen/Desktop/imagesdk/nonblackmen1/","Image_")</f>
        <v>Image_NBM_147.jpg</v>
      </c>
      <c r="C504" s="63" t="s">
        <v>4</v>
      </c>
      <c r="D504" s="22" t="s">
        <v>6</v>
      </c>
      <c r="E504" s="23">
        <v>0</v>
      </c>
      <c r="F504" s="23">
        <v>1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>
        <v>0</v>
      </c>
      <c r="M504" s="23">
        <v>0</v>
      </c>
      <c r="N504" s="23">
        <v>0</v>
      </c>
      <c r="O504" s="23">
        <v>0</v>
      </c>
      <c r="P504" s="23">
        <v>0</v>
      </c>
      <c r="Q504" s="23">
        <v>0</v>
      </c>
      <c r="R504" s="23" cm="1">
        <f t="array" ref="R504">_xlfn.IFS(H504=1,1,K504=1,1,L504=1,1,M504=1,1,N504=1,1,P504=1,1,TRUE,0)</f>
        <v>0</v>
      </c>
      <c r="S504" s="64">
        <f>IF(AND(G504=1,R504=1),0,R504)</f>
        <v>0</v>
      </c>
      <c r="T504" s="24" t="s">
        <v>2668</v>
      </c>
      <c r="U504" s="49">
        <f>SUBSTITUTE(T504,".",",")*1</f>
        <v>6.8081093486398398E-3</v>
      </c>
      <c r="V504" s="54">
        <f>IF(U504&gt;=0.1, 1, 0)</f>
        <v>0</v>
      </c>
      <c r="W504" s="25">
        <f>IF(U504&gt;=0.2, 1, 0)</f>
        <v>0</v>
      </c>
      <c r="X504" s="25">
        <f>IF(U504&gt;=0.3, 1, 0)</f>
        <v>0</v>
      </c>
      <c r="Y504" s="25">
        <f>IF(U504&gt;=0.4, 1, 0)</f>
        <v>0</v>
      </c>
      <c r="Z504" s="25">
        <f>IF(U504&gt;=0.5, 1, 0)</f>
        <v>0</v>
      </c>
      <c r="AA504" s="25">
        <f>IF(U504&gt;=0.6, 1, 0)</f>
        <v>0</v>
      </c>
      <c r="AB504" s="25">
        <f>IF(U504&gt;=0.7, 1, 0)</f>
        <v>0</v>
      </c>
      <c r="AC504" s="25">
        <f>IF(U504&gt;=0.8, 1, 0)</f>
        <v>0</v>
      </c>
      <c r="AD504" s="55">
        <f>IF(U504&gt;=0.9, 1, 0)</f>
        <v>0</v>
      </c>
    </row>
    <row r="505" spans="1:30" ht="20" customHeight="1" x14ac:dyDescent="0.2">
      <c r="A505" s="20" t="s">
        <v>784</v>
      </c>
      <c r="B505" s="33" t="str">
        <f>SUBSTITUTE(A505,"/Users/timomiessen/Desktop/imagesdk/nonblackmen1/","Image_")</f>
        <v>Image_NBM_148.jpg</v>
      </c>
      <c r="C505" s="63" t="s">
        <v>4</v>
      </c>
      <c r="D505" s="22" t="s">
        <v>6</v>
      </c>
      <c r="E505" s="23">
        <v>0</v>
      </c>
      <c r="F505" s="23">
        <v>1</v>
      </c>
      <c r="G505" s="23">
        <v>0</v>
      </c>
      <c r="H505" s="23">
        <v>0</v>
      </c>
      <c r="I505" s="23">
        <v>0</v>
      </c>
      <c r="J505" s="23">
        <v>0</v>
      </c>
      <c r="K505" s="23">
        <v>0</v>
      </c>
      <c r="L505" s="23">
        <v>0</v>
      </c>
      <c r="M505" s="23">
        <v>0</v>
      </c>
      <c r="N505" s="23">
        <v>0</v>
      </c>
      <c r="O505" s="23">
        <v>0</v>
      </c>
      <c r="P505" s="23">
        <v>0</v>
      </c>
      <c r="Q505" s="23">
        <v>0</v>
      </c>
      <c r="R505" s="23" cm="1">
        <f t="array" ref="R505">_xlfn.IFS(H505=1,1,K505=1,1,L505=1,1,M505=1,1,N505=1,1,P505=1,1,TRUE,0)</f>
        <v>0</v>
      </c>
      <c r="S505" s="64">
        <f>IF(AND(G505=1,R505=1),0,R505)</f>
        <v>0</v>
      </c>
      <c r="T505" s="24" t="s">
        <v>2669</v>
      </c>
      <c r="U505" s="49">
        <f>SUBSTITUTE(T505,".",",")*1</f>
        <v>0.107974350452423</v>
      </c>
      <c r="V505" s="54">
        <f>IF(U505&gt;=0.1, 1, 0)</f>
        <v>1</v>
      </c>
      <c r="W505" s="25">
        <f>IF(U505&gt;=0.2, 1, 0)</f>
        <v>0</v>
      </c>
      <c r="X505" s="25">
        <f>IF(U505&gt;=0.3, 1, 0)</f>
        <v>0</v>
      </c>
      <c r="Y505" s="25">
        <f>IF(U505&gt;=0.4, 1, 0)</f>
        <v>0</v>
      </c>
      <c r="Z505" s="25">
        <f>IF(U505&gt;=0.5, 1, 0)</f>
        <v>0</v>
      </c>
      <c r="AA505" s="25">
        <f>IF(U505&gt;=0.6, 1, 0)</f>
        <v>0</v>
      </c>
      <c r="AB505" s="25">
        <f>IF(U505&gt;=0.7, 1, 0)</f>
        <v>0</v>
      </c>
      <c r="AC505" s="25">
        <f>IF(U505&gt;=0.8, 1, 0)</f>
        <v>0</v>
      </c>
      <c r="AD505" s="55">
        <f>IF(U505&gt;=0.9, 1, 0)</f>
        <v>0</v>
      </c>
    </row>
    <row r="506" spans="1:30" ht="20" customHeight="1" x14ac:dyDescent="0.2">
      <c r="A506" s="20" t="s">
        <v>785</v>
      </c>
      <c r="B506" s="33" t="str">
        <f>SUBSTITUTE(A506,"/Users/timomiessen/Desktop/imagesdk/nonblackmen1/","Image_")</f>
        <v>Image_NBM_149.jpg</v>
      </c>
      <c r="C506" s="63" t="s">
        <v>4</v>
      </c>
      <c r="D506" s="22" t="s">
        <v>6</v>
      </c>
      <c r="E506" s="23">
        <v>0</v>
      </c>
      <c r="F506" s="23">
        <v>1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>
        <v>0</v>
      </c>
      <c r="M506" s="23">
        <v>0</v>
      </c>
      <c r="N506" s="23">
        <v>0</v>
      </c>
      <c r="O506" s="23">
        <v>0</v>
      </c>
      <c r="P506" s="23">
        <v>0</v>
      </c>
      <c r="Q506" s="23">
        <v>0</v>
      </c>
      <c r="R506" s="23" cm="1">
        <f t="array" ref="R506">_xlfn.IFS(H506=1,1,K506=1,1,L506=1,1,M506=1,1,N506=1,1,P506=1,1,TRUE,0)</f>
        <v>0</v>
      </c>
      <c r="S506" s="64">
        <f>IF(AND(G506=1,R506=1),0,R506)</f>
        <v>0</v>
      </c>
      <c r="T506" s="24" t="s">
        <v>2670</v>
      </c>
      <c r="U506" s="49">
        <f>SUBSTITUTE(T506,".",",")*1</f>
        <v>1.6107622999697899E-2</v>
      </c>
      <c r="V506" s="54">
        <f>IF(U506&gt;=0.1, 1, 0)</f>
        <v>0</v>
      </c>
      <c r="W506" s="25">
        <f>IF(U506&gt;=0.2, 1, 0)</f>
        <v>0</v>
      </c>
      <c r="X506" s="25">
        <f>IF(U506&gt;=0.3, 1, 0)</f>
        <v>0</v>
      </c>
      <c r="Y506" s="25">
        <f>IF(U506&gt;=0.4, 1, 0)</f>
        <v>0</v>
      </c>
      <c r="Z506" s="25">
        <f>IF(U506&gt;=0.5, 1, 0)</f>
        <v>0</v>
      </c>
      <c r="AA506" s="25">
        <f>IF(U506&gt;=0.6, 1, 0)</f>
        <v>0</v>
      </c>
      <c r="AB506" s="25">
        <f>IF(U506&gt;=0.7, 1, 0)</f>
        <v>0</v>
      </c>
      <c r="AC506" s="25">
        <f>IF(U506&gt;=0.8, 1, 0)</f>
        <v>0</v>
      </c>
      <c r="AD506" s="55">
        <f>IF(U506&gt;=0.9, 1, 0)</f>
        <v>0</v>
      </c>
    </row>
    <row r="507" spans="1:30" ht="20" customHeight="1" x14ac:dyDescent="0.2">
      <c r="A507" s="20" t="s">
        <v>786</v>
      </c>
      <c r="B507" s="33" t="str">
        <f>SUBSTITUTE(A507,"/Users/timomiessen/Desktop/imagesdk/nonblackmen1/","Image_")</f>
        <v>Image_NBM_15.jpg</v>
      </c>
      <c r="C507" s="63" t="s">
        <v>4</v>
      </c>
      <c r="D507" s="22" t="s">
        <v>6</v>
      </c>
      <c r="E507" s="23">
        <v>1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>
        <v>0</v>
      </c>
      <c r="M507" s="23">
        <v>0</v>
      </c>
      <c r="N507" s="23">
        <v>0</v>
      </c>
      <c r="O507" s="23">
        <v>0</v>
      </c>
      <c r="P507" s="23">
        <v>0</v>
      </c>
      <c r="Q507" s="23">
        <v>0</v>
      </c>
      <c r="R507" s="23" cm="1">
        <f t="array" ref="R507">_xlfn.IFS(H507=1,1,K507=1,1,L507=1,1,M507=1,1,N507=1,1,P507=1,1,TRUE,0)</f>
        <v>0</v>
      </c>
      <c r="S507" s="64">
        <f>IF(AND(G507=1,R507=1),0,R507)</f>
        <v>0</v>
      </c>
      <c r="T507" s="24" t="s">
        <v>2671</v>
      </c>
      <c r="U507" s="49">
        <f>SUBSTITUTE(T507,".",",")*1</f>
        <v>2.4904531426727699E-2</v>
      </c>
      <c r="V507" s="54">
        <f>IF(U507&gt;=0.1, 1, 0)</f>
        <v>0</v>
      </c>
      <c r="W507" s="25">
        <f>IF(U507&gt;=0.2, 1, 0)</f>
        <v>0</v>
      </c>
      <c r="X507" s="25">
        <f>IF(U507&gt;=0.3, 1, 0)</f>
        <v>0</v>
      </c>
      <c r="Y507" s="25">
        <f>IF(U507&gt;=0.4, 1, 0)</f>
        <v>0</v>
      </c>
      <c r="Z507" s="25">
        <f>IF(U507&gt;=0.5, 1, 0)</f>
        <v>0</v>
      </c>
      <c r="AA507" s="25">
        <f>IF(U507&gt;=0.6, 1, 0)</f>
        <v>0</v>
      </c>
      <c r="AB507" s="25">
        <f>IF(U507&gt;=0.7, 1, 0)</f>
        <v>0</v>
      </c>
      <c r="AC507" s="25">
        <f>IF(U507&gt;=0.8, 1, 0)</f>
        <v>0</v>
      </c>
      <c r="AD507" s="55">
        <f>IF(U507&gt;=0.9, 1, 0)</f>
        <v>0</v>
      </c>
    </row>
    <row r="508" spans="1:30" ht="20" customHeight="1" x14ac:dyDescent="0.2">
      <c r="A508" s="20" t="s">
        <v>787</v>
      </c>
      <c r="B508" s="33" t="str">
        <f>SUBSTITUTE(A508,"/Users/timomiessen/Desktop/imagesdk/nonblackmen1/","Image_")</f>
        <v>Image_NBM_150.jpg</v>
      </c>
      <c r="C508" s="63" t="s">
        <v>4</v>
      </c>
      <c r="D508" s="22" t="s">
        <v>6</v>
      </c>
      <c r="E508" s="23">
        <v>0</v>
      </c>
      <c r="F508" s="23">
        <v>1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3">
        <v>0</v>
      </c>
      <c r="P508" s="23">
        <v>0</v>
      </c>
      <c r="Q508" s="23">
        <v>0</v>
      </c>
      <c r="R508" s="23" cm="1">
        <f t="array" ref="R508">_xlfn.IFS(H508=1,1,K508=1,1,L508=1,1,M508=1,1,N508=1,1,P508=1,1,TRUE,0)</f>
        <v>0</v>
      </c>
      <c r="S508" s="64">
        <f>IF(AND(G508=1,R508=1),0,R508)</f>
        <v>0</v>
      </c>
      <c r="T508" s="24" t="s">
        <v>2672</v>
      </c>
      <c r="U508" s="49">
        <f>SUBSTITUTE(T508,".",",")*1</f>
        <v>3.7024680525064399E-2</v>
      </c>
      <c r="V508" s="54">
        <f>IF(U508&gt;=0.1, 1, 0)</f>
        <v>0</v>
      </c>
      <c r="W508" s="25">
        <f>IF(U508&gt;=0.2, 1, 0)</f>
        <v>0</v>
      </c>
      <c r="X508" s="25">
        <f>IF(U508&gt;=0.3, 1, 0)</f>
        <v>0</v>
      </c>
      <c r="Y508" s="25">
        <f>IF(U508&gt;=0.4, 1, 0)</f>
        <v>0</v>
      </c>
      <c r="Z508" s="25">
        <f>IF(U508&gt;=0.5, 1, 0)</f>
        <v>0</v>
      </c>
      <c r="AA508" s="25">
        <f>IF(U508&gt;=0.6, 1, 0)</f>
        <v>0</v>
      </c>
      <c r="AB508" s="25">
        <f>IF(U508&gt;=0.7, 1, 0)</f>
        <v>0</v>
      </c>
      <c r="AC508" s="25">
        <f>IF(U508&gt;=0.8, 1, 0)</f>
        <v>0</v>
      </c>
      <c r="AD508" s="55">
        <f>IF(U508&gt;=0.9, 1, 0)</f>
        <v>0</v>
      </c>
    </row>
    <row r="509" spans="1:30" ht="20" customHeight="1" x14ac:dyDescent="0.2">
      <c r="A509" s="20" t="s">
        <v>788</v>
      </c>
      <c r="B509" s="33" t="str">
        <f>SUBSTITUTE(A509,"/Users/timomiessen/Desktop/imagesdk/nonblackmen1/","Image_")</f>
        <v>Image_NBM_151.jpg</v>
      </c>
      <c r="C509" s="63" t="s">
        <v>4</v>
      </c>
      <c r="D509" s="22" t="s">
        <v>6</v>
      </c>
      <c r="E509" s="23">
        <v>0</v>
      </c>
      <c r="F509" s="23">
        <v>1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23">
        <v>0</v>
      </c>
      <c r="P509" s="23">
        <v>0</v>
      </c>
      <c r="Q509" s="23">
        <v>0</v>
      </c>
      <c r="R509" s="23" cm="1">
        <f t="array" ref="R509">_xlfn.IFS(H509=1,1,K509=1,1,L509=1,1,M509=1,1,N509=1,1,P509=1,1,TRUE,0)</f>
        <v>0</v>
      </c>
      <c r="S509" s="64">
        <f>IF(AND(G509=1,R509=1),0,R509)</f>
        <v>0</v>
      </c>
      <c r="T509" s="24" t="s">
        <v>2673</v>
      </c>
      <c r="U509" s="49">
        <f>SUBSTITUTE(T509,".",",")*1</f>
        <v>3.3722341991961002E-2</v>
      </c>
      <c r="V509" s="54">
        <f>IF(U509&gt;=0.1, 1, 0)</f>
        <v>0</v>
      </c>
      <c r="W509" s="25">
        <f>IF(U509&gt;=0.2, 1, 0)</f>
        <v>0</v>
      </c>
      <c r="X509" s="25">
        <f>IF(U509&gt;=0.3, 1, 0)</f>
        <v>0</v>
      </c>
      <c r="Y509" s="25">
        <f>IF(U509&gt;=0.4, 1, 0)</f>
        <v>0</v>
      </c>
      <c r="Z509" s="25">
        <f>IF(U509&gt;=0.5, 1, 0)</f>
        <v>0</v>
      </c>
      <c r="AA509" s="25">
        <f>IF(U509&gt;=0.6, 1, 0)</f>
        <v>0</v>
      </c>
      <c r="AB509" s="25">
        <f>IF(U509&gt;=0.7, 1, 0)</f>
        <v>0</v>
      </c>
      <c r="AC509" s="25">
        <f>IF(U509&gt;=0.8, 1, 0)</f>
        <v>0</v>
      </c>
      <c r="AD509" s="55">
        <f>IF(U509&gt;=0.9, 1, 0)</f>
        <v>0</v>
      </c>
    </row>
    <row r="510" spans="1:30" ht="20" customHeight="1" x14ac:dyDescent="0.2">
      <c r="A510" s="20" t="s">
        <v>789</v>
      </c>
      <c r="B510" s="33" t="str">
        <f>SUBSTITUTE(A510,"/Users/timomiessen/Desktop/imagesdk/nonblackmen1/","Image_")</f>
        <v>Image_NBM_152.jpg</v>
      </c>
      <c r="C510" s="63" t="s">
        <v>4</v>
      </c>
      <c r="D510" s="22" t="s">
        <v>6</v>
      </c>
      <c r="E510" s="23">
        <v>0</v>
      </c>
      <c r="F510" s="23">
        <v>1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23">
        <v>0</v>
      </c>
      <c r="P510" s="23">
        <v>0</v>
      </c>
      <c r="Q510" s="23">
        <v>0</v>
      </c>
      <c r="R510" s="23" cm="1">
        <f t="array" ref="R510">_xlfn.IFS(H510=1,1,K510=1,1,L510=1,1,M510=1,1,N510=1,1,P510=1,1,TRUE,0)</f>
        <v>0</v>
      </c>
      <c r="S510" s="64">
        <f>IF(AND(G510=1,R510=1),0,R510)</f>
        <v>0</v>
      </c>
      <c r="T510" s="24" t="s">
        <v>2674</v>
      </c>
      <c r="U510" s="49">
        <f>SUBSTITUTE(T510,".",",")*1</f>
        <v>8.0127764958888292E-3</v>
      </c>
      <c r="V510" s="54">
        <f>IF(U510&gt;=0.1, 1, 0)</f>
        <v>0</v>
      </c>
      <c r="W510" s="25">
        <f>IF(U510&gt;=0.2, 1, 0)</f>
        <v>0</v>
      </c>
      <c r="X510" s="25">
        <f>IF(U510&gt;=0.3, 1, 0)</f>
        <v>0</v>
      </c>
      <c r="Y510" s="25">
        <f>IF(U510&gt;=0.4, 1, 0)</f>
        <v>0</v>
      </c>
      <c r="Z510" s="25">
        <f>IF(U510&gt;=0.5, 1, 0)</f>
        <v>0</v>
      </c>
      <c r="AA510" s="25">
        <f>IF(U510&gt;=0.6, 1, 0)</f>
        <v>0</v>
      </c>
      <c r="AB510" s="25">
        <f>IF(U510&gt;=0.7, 1, 0)</f>
        <v>0</v>
      </c>
      <c r="AC510" s="25">
        <f>IF(U510&gt;=0.8, 1, 0)</f>
        <v>0</v>
      </c>
      <c r="AD510" s="55">
        <f>IF(U510&gt;=0.9, 1, 0)</f>
        <v>0</v>
      </c>
    </row>
    <row r="511" spans="1:30" ht="20" customHeight="1" x14ac:dyDescent="0.2">
      <c r="A511" s="20" t="s">
        <v>790</v>
      </c>
      <c r="B511" s="33" t="str">
        <f>SUBSTITUTE(A511,"/Users/timomiessen/Desktop/imagesdk/nonblackmen1/","Image_")</f>
        <v>Image_NBM_153.jpg</v>
      </c>
      <c r="C511" s="63" t="s">
        <v>4</v>
      </c>
      <c r="D511" s="22" t="s">
        <v>6</v>
      </c>
      <c r="E511" s="23">
        <v>0</v>
      </c>
      <c r="F511" s="23">
        <v>1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23">
        <v>0</v>
      </c>
      <c r="P511" s="23">
        <v>0</v>
      </c>
      <c r="Q511" s="23">
        <v>0</v>
      </c>
      <c r="R511" s="23" cm="1">
        <f t="array" ref="R511">_xlfn.IFS(H511=1,1,K511=1,1,L511=1,1,M511=1,1,N511=1,1,P511=1,1,TRUE,0)</f>
        <v>0</v>
      </c>
      <c r="S511" s="64">
        <f>IF(AND(G511=1,R511=1),0,R511)</f>
        <v>0</v>
      </c>
      <c r="T511" s="24" t="s">
        <v>2675</v>
      </c>
      <c r="U511" s="49">
        <f>SUBSTITUTE(T511,".",",")*1</f>
        <v>2.3639626801013901E-2</v>
      </c>
      <c r="V511" s="54">
        <f>IF(U511&gt;=0.1, 1, 0)</f>
        <v>0</v>
      </c>
      <c r="W511" s="25">
        <f>IF(U511&gt;=0.2, 1, 0)</f>
        <v>0</v>
      </c>
      <c r="X511" s="25">
        <f>IF(U511&gt;=0.3, 1, 0)</f>
        <v>0</v>
      </c>
      <c r="Y511" s="25">
        <f>IF(U511&gt;=0.4, 1, 0)</f>
        <v>0</v>
      </c>
      <c r="Z511" s="25">
        <f>IF(U511&gt;=0.5, 1, 0)</f>
        <v>0</v>
      </c>
      <c r="AA511" s="25">
        <f>IF(U511&gt;=0.6, 1, 0)</f>
        <v>0</v>
      </c>
      <c r="AB511" s="25">
        <f>IF(U511&gt;=0.7, 1, 0)</f>
        <v>0</v>
      </c>
      <c r="AC511" s="25">
        <f>IF(U511&gt;=0.8, 1, 0)</f>
        <v>0</v>
      </c>
      <c r="AD511" s="55">
        <f>IF(U511&gt;=0.9, 1, 0)</f>
        <v>0</v>
      </c>
    </row>
    <row r="512" spans="1:30" ht="20" customHeight="1" x14ac:dyDescent="0.2">
      <c r="A512" s="20" t="s">
        <v>791</v>
      </c>
      <c r="B512" s="33" t="str">
        <f>SUBSTITUTE(A512,"/Users/timomiessen/Desktop/imagesdk/nonblackmen1/","Image_")</f>
        <v>Image_NBM_154.jpg</v>
      </c>
      <c r="C512" s="63" t="s">
        <v>4</v>
      </c>
      <c r="D512" s="22" t="s">
        <v>6</v>
      </c>
      <c r="E512" s="23">
        <v>0</v>
      </c>
      <c r="F512" s="23">
        <v>1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>
        <v>0</v>
      </c>
      <c r="M512" s="23">
        <v>0</v>
      </c>
      <c r="N512" s="23">
        <v>0</v>
      </c>
      <c r="O512" s="23">
        <v>0</v>
      </c>
      <c r="P512" s="23">
        <v>0</v>
      </c>
      <c r="Q512" s="23">
        <v>0</v>
      </c>
      <c r="R512" s="23" cm="1">
        <f t="array" ref="R512">_xlfn.IFS(H512=1,1,K512=1,1,L512=1,1,M512=1,1,N512=1,1,P512=1,1,TRUE,0)</f>
        <v>0</v>
      </c>
      <c r="S512" s="64">
        <f>IF(AND(G512=1,R512=1),0,R512)</f>
        <v>0</v>
      </c>
      <c r="T512" s="24" t="s">
        <v>2676</v>
      </c>
      <c r="U512" s="49">
        <f>SUBSTITUTE(T512,".",",")*1</f>
        <v>6.3679078593850094E-2</v>
      </c>
      <c r="V512" s="54">
        <f>IF(U512&gt;=0.1, 1, 0)</f>
        <v>0</v>
      </c>
      <c r="W512" s="25">
        <f>IF(U512&gt;=0.2, 1, 0)</f>
        <v>0</v>
      </c>
      <c r="X512" s="25">
        <f>IF(U512&gt;=0.3, 1, 0)</f>
        <v>0</v>
      </c>
      <c r="Y512" s="25">
        <f>IF(U512&gt;=0.4, 1, 0)</f>
        <v>0</v>
      </c>
      <c r="Z512" s="25">
        <f>IF(U512&gt;=0.5, 1, 0)</f>
        <v>0</v>
      </c>
      <c r="AA512" s="25">
        <f>IF(U512&gt;=0.6, 1, 0)</f>
        <v>0</v>
      </c>
      <c r="AB512" s="25">
        <f>IF(U512&gt;=0.7, 1, 0)</f>
        <v>0</v>
      </c>
      <c r="AC512" s="25">
        <f>IF(U512&gt;=0.8, 1, 0)</f>
        <v>0</v>
      </c>
      <c r="AD512" s="55">
        <f>IF(U512&gt;=0.9, 1, 0)</f>
        <v>0</v>
      </c>
    </row>
    <row r="513" spans="1:30" ht="20" customHeight="1" x14ac:dyDescent="0.2">
      <c r="A513" s="20" t="s">
        <v>792</v>
      </c>
      <c r="B513" s="33" t="str">
        <f>SUBSTITUTE(A513,"/Users/timomiessen/Desktop/imagesdk/nonblackmen1/","Image_")</f>
        <v>Image_NBM_155.jpg</v>
      </c>
      <c r="C513" s="63" t="s">
        <v>4</v>
      </c>
      <c r="D513" s="22" t="s">
        <v>6</v>
      </c>
      <c r="E513" s="23">
        <v>0</v>
      </c>
      <c r="F513" s="23">
        <v>1</v>
      </c>
      <c r="G513" s="23">
        <v>0</v>
      </c>
      <c r="H513" s="23">
        <v>0</v>
      </c>
      <c r="I513" s="23">
        <v>0</v>
      </c>
      <c r="J513" s="23">
        <v>0</v>
      </c>
      <c r="K513" s="23">
        <v>0</v>
      </c>
      <c r="L513" s="23">
        <v>0</v>
      </c>
      <c r="M513" s="23">
        <v>0</v>
      </c>
      <c r="N513" s="23">
        <v>0</v>
      </c>
      <c r="O513" s="23">
        <v>0</v>
      </c>
      <c r="P513" s="23">
        <v>0</v>
      </c>
      <c r="Q513" s="23">
        <v>0</v>
      </c>
      <c r="R513" s="23" cm="1">
        <f t="array" ref="R513">_xlfn.IFS(H513=1,1,K513=1,1,L513=1,1,M513=1,1,N513=1,1,P513=1,1,TRUE,0)</f>
        <v>0</v>
      </c>
      <c r="S513" s="64">
        <f>IF(AND(G513=1,R513=1),0,R513)</f>
        <v>0</v>
      </c>
      <c r="T513" s="24" t="s">
        <v>2677</v>
      </c>
      <c r="U513" s="49">
        <f>SUBSTITUTE(T513,".",",")*1</f>
        <v>1.1461883084848501E-2</v>
      </c>
      <c r="V513" s="54">
        <f>IF(U513&gt;=0.1, 1, 0)</f>
        <v>0</v>
      </c>
      <c r="W513" s="25">
        <f>IF(U513&gt;=0.2, 1, 0)</f>
        <v>0</v>
      </c>
      <c r="X513" s="25">
        <f>IF(U513&gt;=0.3, 1, 0)</f>
        <v>0</v>
      </c>
      <c r="Y513" s="25">
        <f>IF(U513&gt;=0.4, 1, 0)</f>
        <v>0</v>
      </c>
      <c r="Z513" s="25">
        <f>IF(U513&gt;=0.5, 1, 0)</f>
        <v>0</v>
      </c>
      <c r="AA513" s="25">
        <f>IF(U513&gt;=0.6, 1, 0)</f>
        <v>0</v>
      </c>
      <c r="AB513" s="25">
        <f>IF(U513&gt;=0.7, 1, 0)</f>
        <v>0</v>
      </c>
      <c r="AC513" s="25">
        <f>IF(U513&gt;=0.8, 1, 0)</f>
        <v>0</v>
      </c>
      <c r="AD513" s="55">
        <f>IF(U513&gt;=0.9, 1, 0)</f>
        <v>0</v>
      </c>
    </row>
    <row r="514" spans="1:30" ht="20" customHeight="1" x14ac:dyDescent="0.2">
      <c r="A514" s="20" t="s">
        <v>793</v>
      </c>
      <c r="B514" s="33" t="str">
        <f>SUBSTITUTE(A514,"/Users/timomiessen/Desktop/imagesdk/nonblackmen1/","Image_")</f>
        <v>Image_NBM_156.jpg</v>
      </c>
      <c r="C514" s="63" t="s">
        <v>4</v>
      </c>
      <c r="D514" s="22" t="s">
        <v>6</v>
      </c>
      <c r="E514" s="23">
        <v>0</v>
      </c>
      <c r="F514" s="23">
        <v>1</v>
      </c>
      <c r="G514" s="23">
        <v>0</v>
      </c>
      <c r="H514" s="23">
        <v>0</v>
      </c>
      <c r="I514" s="23">
        <v>0</v>
      </c>
      <c r="J514" s="23">
        <v>0</v>
      </c>
      <c r="K514" s="23">
        <v>0</v>
      </c>
      <c r="L514" s="23">
        <v>0</v>
      </c>
      <c r="M514" s="23">
        <v>0</v>
      </c>
      <c r="N514" s="23">
        <v>0</v>
      </c>
      <c r="O514" s="23">
        <v>0</v>
      </c>
      <c r="P514" s="23">
        <v>0</v>
      </c>
      <c r="Q514" s="23">
        <v>0</v>
      </c>
      <c r="R514" s="23" cm="1">
        <f t="array" ref="R514">_xlfn.IFS(H514=1,1,K514=1,1,L514=1,1,M514=1,1,N514=1,1,P514=1,1,TRUE,0)</f>
        <v>0</v>
      </c>
      <c r="S514" s="64">
        <f>IF(AND(G514=1,R514=1),0,R514)</f>
        <v>0</v>
      </c>
      <c r="T514" s="24" t="s">
        <v>2678</v>
      </c>
      <c r="U514" s="49">
        <f>SUBSTITUTE(T514,".",",")*1</f>
        <v>7.9157683067023702E-3</v>
      </c>
      <c r="V514" s="54">
        <f>IF(U514&gt;=0.1, 1, 0)</f>
        <v>0</v>
      </c>
      <c r="W514" s="25">
        <f>IF(U514&gt;=0.2, 1, 0)</f>
        <v>0</v>
      </c>
      <c r="X514" s="25">
        <f>IF(U514&gt;=0.3, 1, 0)</f>
        <v>0</v>
      </c>
      <c r="Y514" s="25">
        <f>IF(U514&gt;=0.4, 1, 0)</f>
        <v>0</v>
      </c>
      <c r="Z514" s="25">
        <f>IF(U514&gt;=0.5, 1, 0)</f>
        <v>0</v>
      </c>
      <c r="AA514" s="25">
        <f>IF(U514&gt;=0.6, 1, 0)</f>
        <v>0</v>
      </c>
      <c r="AB514" s="25">
        <f>IF(U514&gt;=0.7, 1, 0)</f>
        <v>0</v>
      </c>
      <c r="AC514" s="25">
        <f>IF(U514&gt;=0.8, 1, 0)</f>
        <v>0</v>
      </c>
      <c r="AD514" s="55">
        <f>IF(U514&gt;=0.9, 1, 0)</f>
        <v>0</v>
      </c>
    </row>
    <row r="515" spans="1:30" ht="20" customHeight="1" x14ac:dyDescent="0.2">
      <c r="A515" s="20" t="s">
        <v>794</v>
      </c>
      <c r="B515" s="33" t="str">
        <f>SUBSTITUTE(A515,"/Users/timomiessen/Desktop/imagesdk/nonblackmen1/","Image_")</f>
        <v>Image_NBM_157.jpg</v>
      </c>
      <c r="C515" s="63" t="s">
        <v>4</v>
      </c>
      <c r="D515" s="22" t="s">
        <v>6</v>
      </c>
      <c r="E515" s="23">
        <v>0</v>
      </c>
      <c r="F515" s="23">
        <v>1</v>
      </c>
      <c r="G515" s="23">
        <v>0</v>
      </c>
      <c r="H515" s="23">
        <v>0</v>
      </c>
      <c r="I515" s="23">
        <v>0</v>
      </c>
      <c r="J515" s="23">
        <v>0</v>
      </c>
      <c r="K515" s="23">
        <v>0</v>
      </c>
      <c r="L515" s="23">
        <v>0</v>
      </c>
      <c r="M515" s="23">
        <v>0</v>
      </c>
      <c r="N515" s="23">
        <v>0</v>
      </c>
      <c r="O515" s="23">
        <v>0</v>
      </c>
      <c r="P515" s="23">
        <v>0</v>
      </c>
      <c r="Q515" s="23">
        <v>0</v>
      </c>
      <c r="R515" s="23" cm="1">
        <f t="array" ref="R515">_xlfn.IFS(H515=1,1,K515=1,1,L515=1,1,M515=1,1,N515=1,1,P515=1,1,TRUE,0)</f>
        <v>0</v>
      </c>
      <c r="S515" s="64">
        <f>IF(AND(G515=1,R515=1),0,R515)</f>
        <v>0</v>
      </c>
      <c r="T515" s="24" t="s">
        <v>2679</v>
      </c>
      <c r="U515" s="49">
        <f>SUBSTITUTE(T515,".",",")*1</f>
        <v>9.5166633836924995E-3</v>
      </c>
      <c r="V515" s="54">
        <f>IF(U515&gt;=0.1, 1, 0)</f>
        <v>0</v>
      </c>
      <c r="W515" s="25">
        <f>IF(U515&gt;=0.2, 1, 0)</f>
        <v>0</v>
      </c>
      <c r="X515" s="25">
        <f>IF(U515&gt;=0.3, 1, 0)</f>
        <v>0</v>
      </c>
      <c r="Y515" s="25">
        <f>IF(U515&gt;=0.4, 1, 0)</f>
        <v>0</v>
      </c>
      <c r="Z515" s="25">
        <f>IF(U515&gt;=0.5, 1, 0)</f>
        <v>0</v>
      </c>
      <c r="AA515" s="25">
        <f>IF(U515&gt;=0.6, 1, 0)</f>
        <v>0</v>
      </c>
      <c r="AB515" s="25">
        <f>IF(U515&gt;=0.7, 1, 0)</f>
        <v>0</v>
      </c>
      <c r="AC515" s="25">
        <f>IF(U515&gt;=0.8, 1, 0)</f>
        <v>0</v>
      </c>
      <c r="AD515" s="55">
        <f>IF(U515&gt;=0.9, 1, 0)</f>
        <v>0</v>
      </c>
    </row>
    <row r="516" spans="1:30" ht="20" customHeight="1" x14ac:dyDescent="0.2">
      <c r="A516" s="20" t="s">
        <v>795</v>
      </c>
      <c r="B516" s="33" t="str">
        <f>SUBSTITUTE(A516,"/Users/timomiessen/Desktop/imagesdk/nonblackmen1/","Image_")</f>
        <v>Image_NBM_158.jpg</v>
      </c>
      <c r="C516" s="63" t="s">
        <v>4</v>
      </c>
      <c r="D516" s="22" t="s">
        <v>6</v>
      </c>
      <c r="E516" s="23">
        <v>0</v>
      </c>
      <c r="F516" s="23">
        <v>1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>
        <v>0</v>
      </c>
      <c r="M516" s="23">
        <v>0</v>
      </c>
      <c r="N516" s="23">
        <v>0</v>
      </c>
      <c r="O516" s="23">
        <v>0</v>
      </c>
      <c r="P516" s="23">
        <v>0</v>
      </c>
      <c r="Q516" s="23">
        <v>0</v>
      </c>
      <c r="R516" s="23" cm="1">
        <f t="array" ref="R516">_xlfn.IFS(H516=1,1,K516=1,1,L516=1,1,M516=1,1,N516=1,1,P516=1,1,TRUE,0)</f>
        <v>0</v>
      </c>
      <c r="S516" s="64">
        <f>IF(AND(G516=1,R516=1),0,R516)</f>
        <v>0</v>
      </c>
      <c r="T516" s="24" t="s">
        <v>2680</v>
      </c>
      <c r="U516" s="49">
        <f>SUBSTITUTE(T516,".",",")*1</f>
        <v>1.38984550721943E-2</v>
      </c>
      <c r="V516" s="54">
        <f>IF(U516&gt;=0.1, 1, 0)</f>
        <v>0</v>
      </c>
      <c r="W516" s="25">
        <f>IF(U516&gt;=0.2, 1, 0)</f>
        <v>0</v>
      </c>
      <c r="X516" s="25">
        <f>IF(U516&gt;=0.3, 1, 0)</f>
        <v>0</v>
      </c>
      <c r="Y516" s="25">
        <f>IF(U516&gt;=0.4, 1, 0)</f>
        <v>0</v>
      </c>
      <c r="Z516" s="25">
        <f>IF(U516&gt;=0.5, 1, 0)</f>
        <v>0</v>
      </c>
      <c r="AA516" s="25">
        <f>IF(U516&gt;=0.6, 1, 0)</f>
        <v>0</v>
      </c>
      <c r="AB516" s="25">
        <f>IF(U516&gt;=0.7, 1, 0)</f>
        <v>0</v>
      </c>
      <c r="AC516" s="25">
        <f>IF(U516&gt;=0.8, 1, 0)</f>
        <v>0</v>
      </c>
      <c r="AD516" s="55">
        <f>IF(U516&gt;=0.9, 1, 0)</f>
        <v>0</v>
      </c>
    </row>
    <row r="517" spans="1:30" ht="20" customHeight="1" x14ac:dyDescent="0.2">
      <c r="A517" s="20" t="s">
        <v>796</v>
      </c>
      <c r="B517" s="33" t="str">
        <f>SUBSTITUTE(A517,"/Users/timomiessen/Desktop/imagesdk/nonblackmen1/","Image_")</f>
        <v>Image_NBM_159.jpg</v>
      </c>
      <c r="C517" s="63" t="s">
        <v>4</v>
      </c>
      <c r="D517" s="22" t="s">
        <v>6</v>
      </c>
      <c r="E517" s="23">
        <v>0</v>
      </c>
      <c r="F517" s="23">
        <v>1</v>
      </c>
      <c r="G517" s="23">
        <v>0</v>
      </c>
      <c r="H517" s="23">
        <v>0</v>
      </c>
      <c r="I517" s="23">
        <v>0</v>
      </c>
      <c r="J517" s="23">
        <v>0</v>
      </c>
      <c r="K517" s="23">
        <v>0</v>
      </c>
      <c r="L517" s="23">
        <v>0</v>
      </c>
      <c r="M517" s="23">
        <v>0</v>
      </c>
      <c r="N517" s="23">
        <v>0</v>
      </c>
      <c r="O517" s="23">
        <v>0</v>
      </c>
      <c r="P517" s="23">
        <v>0</v>
      </c>
      <c r="Q517" s="23">
        <v>0</v>
      </c>
      <c r="R517" s="23" cm="1">
        <f t="array" ref="R517">_xlfn.IFS(H517=1,1,K517=1,1,L517=1,1,M517=1,1,N517=1,1,P517=1,1,TRUE,0)</f>
        <v>0</v>
      </c>
      <c r="S517" s="64">
        <f>IF(AND(G517=1,R517=1),0,R517)</f>
        <v>0</v>
      </c>
      <c r="T517" s="24" t="s">
        <v>2681</v>
      </c>
      <c r="U517" s="49">
        <f>SUBSTITUTE(T517,".",",")*1</f>
        <v>6.9759182631969396E-2</v>
      </c>
      <c r="V517" s="54">
        <f>IF(U517&gt;=0.1, 1, 0)</f>
        <v>0</v>
      </c>
      <c r="W517" s="25">
        <f>IF(U517&gt;=0.2, 1, 0)</f>
        <v>0</v>
      </c>
      <c r="X517" s="25">
        <f>IF(U517&gt;=0.3, 1, 0)</f>
        <v>0</v>
      </c>
      <c r="Y517" s="25">
        <f>IF(U517&gt;=0.4, 1, 0)</f>
        <v>0</v>
      </c>
      <c r="Z517" s="25">
        <f>IF(U517&gt;=0.5, 1, 0)</f>
        <v>0</v>
      </c>
      <c r="AA517" s="25">
        <f>IF(U517&gt;=0.6, 1, 0)</f>
        <v>0</v>
      </c>
      <c r="AB517" s="25">
        <f>IF(U517&gt;=0.7, 1, 0)</f>
        <v>0</v>
      </c>
      <c r="AC517" s="25">
        <f>IF(U517&gt;=0.8, 1, 0)</f>
        <v>0</v>
      </c>
      <c r="AD517" s="55">
        <f>IF(U517&gt;=0.9, 1, 0)</f>
        <v>0</v>
      </c>
    </row>
    <row r="518" spans="1:30" ht="20" customHeight="1" x14ac:dyDescent="0.2">
      <c r="A518" s="20" t="s">
        <v>797</v>
      </c>
      <c r="B518" s="33" t="str">
        <f>SUBSTITUTE(A518,"/Users/timomiessen/Desktop/imagesdk/nonblackmen1/","Image_")</f>
        <v>Image_NBM_16.jpg</v>
      </c>
      <c r="C518" s="63" t="s">
        <v>4</v>
      </c>
      <c r="D518" s="22" t="s">
        <v>6</v>
      </c>
      <c r="E518" s="23">
        <v>1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 cm="1">
        <f t="array" ref="R518">_xlfn.IFS(H518=1,1,K518=1,1,L518=1,1,M518=1,1,N518=1,1,P518=1,1,TRUE,0)</f>
        <v>0</v>
      </c>
      <c r="S518" s="64">
        <f>IF(AND(G518=1,R518=1),0,R518)</f>
        <v>0</v>
      </c>
      <c r="T518" s="24" t="s">
        <v>2682</v>
      </c>
      <c r="U518" s="49">
        <f>SUBSTITUTE(T518,".",",")*1</f>
        <v>1.37977665290236E-2</v>
      </c>
      <c r="V518" s="54">
        <f>IF(U518&gt;=0.1, 1, 0)</f>
        <v>0</v>
      </c>
      <c r="W518" s="25">
        <f>IF(U518&gt;=0.2, 1, 0)</f>
        <v>0</v>
      </c>
      <c r="X518" s="25">
        <f>IF(U518&gt;=0.3, 1, 0)</f>
        <v>0</v>
      </c>
      <c r="Y518" s="25">
        <f>IF(U518&gt;=0.4, 1, 0)</f>
        <v>0</v>
      </c>
      <c r="Z518" s="25">
        <f>IF(U518&gt;=0.5, 1, 0)</f>
        <v>0</v>
      </c>
      <c r="AA518" s="25">
        <f>IF(U518&gt;=0.6, 1, 0)</f>
        <v>0</v>
      </c>
      <c r="AB518" s="25">
        <f>IF(U518&gt;=0.7, 1, 0)</f>
        <v>0</v>
      </c>
      <c r="AC518" s="25">
        <f>IF(U518&gt;=0.8, 1, 0)</f>
        <v>0</v>
      </c>
      <c r="AD518" s="55">
        <f>IF(U518&gt;=0.9, 1, 0)</f>
        <v>0</v>
      </c>
    </row>
    <row r="519" spans="1:30" ht="20" customHeight="1" x14ac:dyDescent="0.2">
      <c r="A519" s="20" t="s">
        <v>798</v>
      </c>
      <c r="B519" s="33" t="str">
        <f>SUBSTITUTE(A519,"/Users/timomiessen/Desktop/imagesdk/nonblackmen1/","Image_")</f>
        <v>Image_NBM_160.jpg</v>
      </c>
      <c r="C519" s="63" t="s">
        <v>4</v>
      </c>
      <c r="D519" s="22" t="s">
        <v>6</v>
      </c>
      <c r="E519" s="23">
        <v>0</v>
      </c>
      <c r="F519" s="23">
        <v>1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 cm="1">
        <f t="array" ref="R519">_xlfn.IFS(H519=1,1,K519=1,1,L519=1,1,M519=1,1,N519=1,1,P519=1,1,TRUE,0)</f>
        <v>0</v>
      </c>
      <c r="S519" s="64">
        <f>IF(AND(G519=1,R519=1),0,R519)</f>
        <v>0</v>
      </c>
      <c r="T519" s="24" t="s">
        <v>2683</v>
      </c>
      <c r="U519" s="49">
        <f>SUBSTITUTE(T519,".",",")*1</f>
        <v>3.8050310686230599E-3</v>
      </c>
      <c r="V519" s="54">
        <f>IF(U519&gt;=0.1, 1, 0)</f>
        <v>0</v>
      </c>
      <c r="W519" s="25">
        <f>IF(U519&gt;=0.2, 1, 0)</f>
        <v>0</v>
      </c>
      <c r="X519" s="25">
        <f>IF(U519&gt;=0.3, 1, 0)</f>
        <v>0</v>
      </c>
      <c r="Y519" s="25">
        <f>IF(U519&gt;=0.4, 1, 0)</f>
        <v>0</v>
      </c>
      <c r="Z519" s="25">
        <f>IF(U519&gt;=0.5, 1, 0)</f>
        <v>0</v>
      </c>
      <c r="AA519" s="25">
        <f>IF(U519&gt;=0.6, 1, 0)</f>
        <v>0</v>
      </c>
      <c r="AB519" s="25">
        <f>IF(U519&gt;=0.7, 1, 0)</f>
        <v>0</v>
      </c>
      <c r="AC519" s="25">
        <f>IF(U519&gt;=0.8, 1, 0)</f>
        <v>0</v>
      </c>
      <c r="AD519" s="55">
        <f>IF(U519&gt;=0.9, 1, 0)</f>
        <v>0</v>
      </c>
    </row>
    <row r="520" spans="1:30" ht="20" customHeight="1" x14ac:dyDescent="0.2">
      <c r="A520" s="20" t="s">
        <v>799</v>
      </c>
      <c r="B520" s="33" t="str">
        <f>SUBSTITUTE(A520,"/Users/timomiessen/Desktop/imagesdk/nonblackmen1/","Image_")</f>
        <v>Image_NBM_161.jpg</v>
      </c>
      <c r="C520" s="63" t="s">
        <v>4</v>
      </c>
      <c r="D520" s="22" t="s">
        <v>6</v>
      </c>
      <c r="E520" s="23">
        <v>0</v>
      </c>
      <c r="F520" s="23">
        <v>1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  <c r="O520" s="23">
        <v>0</v>
      </c>
      <c r="P520" s="23">
        <v>0</v>
      </c>
      <c r="Q520" s="23">
        <v>0</v>
      </c>
      <c r="R520" s="23" cm="1">
        <f t="array" ref="R520">_xlfn.IFS(H520=1,1,K520=1,1,L520=1,1,M520=1,1,N520=1,1,P520=1,1,TRUE,0)</f>
        <v>0</v>
      </c>
      <c r="S520" s="64">
        <f>IF(AND(G520=1,R520=1),0,R520)</f>
        <v>0</v>
      </c>
      <c r="T520" s="24" t="s">
        <v>2684</v>
      </c>
      <c r="U520" s="49">
        <f>SUBSTITUTE(T520,".",",")*1</f>
        <v>1.51767081115394E-2</v>
      </c>
      <c r="V520" s="54">
        <f>IF(U520&gt;=0.1, 1, 0)</f>
        <v>0</v>
      </c>
      <c r="W520" s="25">
        <f>IF(U520&gt;=0.2, 1, 0)</f>
        <v>0</v>
      </c>
      <c r="X520" s="25">
        <f>IF(U520&gt;=0.3, 1, 0)</f>
        <v>0</v>
      </c>
      <c r="Y520" s="25">
        <f>IF(U520&gt;=0.4, 1, 0)</f>
        <v>0</v>
      </c>
      <c r="Z520" s="25">
        <f>IF(U520&gt;=0.5, 1, 0)</f>
        <v>0</v>
      </c>
      <c r="AA520" s="25">
        <f>IF(U520&gt;=0.6, 1, 0)</f>
        <v>0</v>
      </c>
      <c r="AB520" s="25">
        <f>IF(U520&gt;=0.7, 1, 0)</f>
        <v>0</v>
      </c>
      <c r="AC520" s="25">
        <f>IF(U520&gt;=0.8, 1, 0)</f>
        <v>0</v>
      </c>
      <c r="AD520" s="55">
        <f>IF(U520&gt;=0.9, 1, 0)</f>
        <v>0</v>
      </c>
    </row>
    <row r="521" spans="1:30" ht="20" customHeight="1" x14ac:dyDescent="0.2">
      <c r="A521" s="20" t="s">
        <v>800</v>
      </c>
      <c r="B521" s="33" t="str">
        <f>SUBSTITUTE(A521,"/Users/timomiessen/Desktop/imagesdk/nonblackmen1/","Image_")</f>
        <v>Image_NBM_162.jpg</v>
      </c>
      <c r="C521" s="63" t="s">
        <v>4</v>
      </c>
      <c r="D521" s="22" t="s">
        <v>6</v>
      </c>
      <c r="E521" s="23">
        <v>0</v>
      </c>
      <c r="F521" s="23">
        <v>1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23">
        <v>0</v>
      </c>
      <c r="P521" s="23">
        <v>0</v>
      </c>
      <c r="Q521" s="23">
        <v>0</v>
      </c>
      <c r="R521" s="23" cm="1">
        <f t="array" ref="R521">_xlfn.IFS(H521=1,1,K521=1,1,L521=1,1,M521=1,1,N521=1,1,P521=1,1,TRUE,0)</f>
        <v>0</v>
      </c>
      <c r="S521" s="64">
        <f>IF(AND(G521=1,R521=1),0,R521)</f>
        <v>0</v>
      </c>
      <c r="T521" s="24" t="s">
        <v>2685</v>
      </c>
      <c r="U521" s="49">
        <f>SUBSTITUTE(T521,".",",")*1</f>
        <v>1.34268512483686E-2</v>
      </c>
      <c r="V521" s="54">
        <f>IF(U521&gt;=0.1, 1, 0)</f>
        <v>0</v>
      </c>
      <c r="W521" s="25">
        <f>IF(U521&gt;=0.2, 1, 0)</f>
        <v>0</v>
      </c>
      <c r="X521" s="25">
        <f>IF(U521&gt;=0.3, 1, 0)</f>
        <v>0</v>
      </c>
      <c r="Y521" s="25">
        <f>IF(U521&gt;=0.4, 1, 0)</f>
        <v>0</v>
      </c>
      <c r="Z521" s="25">
        <f>IF(U521&gt;=0.5, 1, 0)</f>
        <v>0</v>
      </c>
      <c r="AA521" s="25">
        <f>IF(U521&gt;=0.6, 1, 0)</f>
        <v>0</v>
      </c>
      <c r="AB521" s="25">
        <f>IF(U521&gt;=0.7, 1, 0)</f>
        <v>0</v>
      </c>
      <c r="AC521" s="25">
        <f>IF(U521&gt;=0.8, 1, 0)</f>
        <v>0</v>
      </c>
      <c r="AD521" s="55">
        <f>IF(U521&gt;=0.9, 1, 0)</f>
        <v>0</v>
      </c>
    </row>
    <row r="522" spans="1:30" ht="20" customHeight="1" x14ac:dyDescent="0.2">
      <c r="A522" s="20" t="s">
        <v>801</v>
      </c>
      <c r="B522" s="33" t="str">
        <f>SUBSTITUTE(A522,"/Users/timomiessen/Desktop/imagesdk/nonblackmen1/","Image_")</f>
        <v>Image_NBM_163.jpg</v>
      </c>
      <c r="C522" s="63" t="s">
        <v>4</v>
      </c>
      <c r="D522" s="22" t="s">
        <v>6</v>
      </c>
      <c r="E522" s="23">
        <v>0</v>
      </c>
      <c r="F522" s="23">
        <v>1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>
        <v>0</v>
      </c>
      <c r="M522" s="23">
        <v>0</v>
      </c>
      <c r="N522" s="23">
        <v>0</v>
      </c>
      <c r="O522" s="23">
        <v>0</v>
      </c>
      <c r="P522" s="23">
        <v>0</v>
      </c>
      <c r="Q522" s="23">
        <v>0</v>
      </c>
      <c r="R522" s="23" cm="1">
        <f t="array" ref="R522">_xlfn.IFS(H522=1,1,K522=1,1,L522=1,1,M522=1,1,N522=1,1,P522=1,1,TRUE,0)</f>
        <v>0</v>
      </c>
      <c r="S522" s="64">
        <f>IF(AND(G522=1,R522=1),0,R522)</f>
        <v>0</v>
      </c>
      <c r="T522" s="24" t="s">
        <v>2686</v>
      </c>
      <c r="U522" s="49">
        <f>SUBSTITUTE(T522,".",",")*1</f>
        <v>5.55165414698421E-3</v>
      </c>
      <c r="V522" s="54">
        <f>IF(U522&gt;=0.1, 1, 0)</f>
        <v>0</v>
      </c>
      <c r="W522" s="25">
        <f>IF(U522&gt;=0.2, 1, 0)</f>
        <v>0</v>
      </c>
      <c r="X522" s="25">
        <f>IF(U522&gt;=0.3, 1, 0)</f>
        <v>0</v>
      </c>
      <c r="Y522" s="25">
        <f>IF(U522&gt;=0.4, 1, 0)</f>
        <v>0</v>
      </c>
      <c r="Z522" s="25">
        <f>IF(U522&gt;=0.5, 1, 0)</f>
        <v>0</v>
      </c>
      <c r="AA522" s="25">
        <f>IF(U522&gt;=0.6, 1, 0)</f>
        <v>0</v>
      </c>
      <c r="AB522" s="25">
        <f>IF(U522&gt;=0.7, 1, 0)</f>
        <v>0</v>
      </c>
      <c r="AC522" s="25">
        <f>IF(U522&gt;=0.8, 1, 0)</f>
        <v>0</v>
      </c>
      <c r="AD522" s="55">
        <f>IF(U522&gt;=0.9, 1, 0)</f>
        <v>0</v>
      </c>
    </row>
    <row r="523" spans="1:30" ht="20" customHeight="1" x14ac:dyDescent="0.2">
      <c r="A523" s="20" t="s">
        <v>802</v>
      </c>
      <c r="B523" s="33" t="str">
        <f>SUBSTITUTE(A523,"/Users/timomiessen/Desktop/imagesdk/nonblackmen1/","Image_")</f>
        <v>Image_NBM_164.jpg</v>
      </c>
      <c r="C523" s="63" t="s">
        <v>4</v>
      </c>
      <c r="D523" s="22" t="s">
        <v>6</v>
      </c>
      <c r="E523" s="23">
        <v>0</v>
      </c>
      <c r="F523" s="23">
        <v>1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  <c r="O523" s="23">
        <v>0</v>
      </c>
      <c r="P523" s="23">
        <v>0</v>
      </c>
      <c r="Q523" s="23">
        <v>0</v>
      </c>
      <c r="R523" s="23" cm="1">
        <f t="array" ref="R523">_xlfn.IFS(H523=1,1,K523=1,1,L523=1,1,M523=1,1,N523=1,1,P523=1,1,TRUE,0)</f>
        <v>0</v>
      </c>
      <c r="S523" s="64">
        <f>IF(AND(G523=1,R523=1),0,R523)</f>
        <v>0</v>
      </c>
      <c r="T523" s="24" t="s">
        <v>2687</v>
      </c>
      <c r="U523" s="49">
        <f>SUBSTITUTE(T523,".",",")*1</f>
        <v>2.72618695162236E-2</v>
      </c>
      <c r="V523" s="54">
        <f>IF(U523&gt;=0.1, 1, 0)</f>
        <v>0</v>
      </c>
      <c r="W523" s="25">
        <f>IF(U523&gt;=0.2, 1, 0)</f>
        <v>0</v>
      </c>
      <c r="X523" s="25">
        <f>IF(U523&gt;=0.3, 1, 0)</f>
        <v>0</v>
      </c>
      <c r="Y523" s="25">
        <f>IF(U523&gt;=0.4, 1, 0)</f>
        <v>0</v>
      </c>
      <c r="Z523" s="25">
        <f>IF(U523&gt;=0.5, 1, 0)</f>
        <v>0</v>
      </c>
      <c r="AA523" s="25">
        <f>IF(U523&gt;=0.6, 1, 0)</f>
        <v>0</v>
      </c>
      <c r="AB523" s="25">
        <f>IF(U523&gt;=0.7, 1, 0)</f>
        <v>0</v>
      </c>
      <c r="AC523" s="25">
        <f>IF(U523&gt;=0.8, 1, 0)</f>
        <v>0</v>
      </c>
      <c r="AD523" s="55">
        <f>IF(U523&gt;=0.9, 1, 0)</f>
        <v>0</v>
      </c>
    </row>
    <row r="524" spans="1:30" ht="20" customHeight="1" x14ac:dyDescent="0.2">
      <c r="A524" s="20" t="s">
        <v>803</v>
      </c>
      <c r="B524" s="33" t="str">
        <f>SUBSTITUTE(A524,"/Users/timomiessen/Desktop/imagesdk/nonblackmen1/","Image_")</f>
        <v>Image_NBM_165.jpg</v>
      </c>
      <c r="C524" s="63" t="s">
        <v>4</v>
      </c>
      <c r="D524" s="22" t="s">
        <v>6</v>
      </c>
      <c r="E524" s="23">
        <v>0</v>
      </c>
      <c r="F524" s="23">
        <v>1</v>
      </c>
      <c r="G524" s="23">
        <v>0</v>
      </c>
      <c r="H524" s="23">
        <v>0</v>
      </c>
      <c r="I524" s="23">
        <v>0</v>
      </c>
      <c r="J524" s="23">
        <v>0</v>
      </c>
      <c r="K524" s="23">
        <v>0</v>
      </c>
      <c r="L524" s="23">
        <v>0</v>
      </c>
      <c r="M524" s="23">
        <v>0</v>
      </c>
      <c r="N524" s="23">
        <v>0</v>
      </c>
      <c r="O524" s="23">
        <v>0</v>
      </c>
      <c r="P524" s="23">
        <v>0</v>
      </c>
      <c r="Q524" s="23">
        <v>0</v>
      </c>
      <c r="R524" s="23" cm="1">
        <f t="array" ref="R524">_xlfn.IFS(H524=1,1,K524=1,1,L524=1,1,M524=1,1,N524=1,1,P524=1,1,TRUE,0)</f>
        <v>0</v>
      </c>
      <c r="S524" s="64">
        <f>IF(AND(G524=1,R524=1),0,R524)</f>
        <v>0</v>
      </c>
      <c r="T524" s="24" t="s">
        <v>2688</v>
      </c>
      <c r="U524" s="49">
        <f>SUBSTITUTE(T524,".",",")*1</f>
        <v>8.5908036679029395E-2</v>
      </c>
      <c r="V524" s="54">
        <f>IF(U524&gt;=0.1, 1, 0)</f>
        <v>0</v>
      </c>
      <c r="W524" s="25">
        <f>IF(U524&gt;=0.2, 1, 0)</f>
        <v>0</v>
      </c>
      <c r="X524" s="25">
        <f>IF(U524&gt;=0.3, 1, 0)</f>
        <v>0</v>
      </c>
      <c r="Y524" s="25">
        <f>IF(U524&gt;=0.4, 1, 0)</f>
        <v>0</v>
      </c>
      <c r="Z524" s="25">
        <f>IF(U524&gt;=0.5, 1, 0)</f>
        <v>0</v>
      </c>
      <c r="AA524" s="25">
        <f>IF(U524&gt;=0.6, 1, 0)</f>
        <v>0</v>
      </c>
      <c r="AB524" s="25">
        <f>IF(U524&gt;=0.7, 1, 0)</f>
        <v>0</v>
      </c>
      <c r="AC524" s="25">
        <f>IF(U524&gt;=0.8, 1, 0)</f>
        <v>0</v>
      </c>
      <c r="AD524" s="55">
        <f>IF(U524&gt;=0.9, 1, 0)</f>
        <v>0</v>
      </c>
    </row>
    <row r="525" spans="1:30" ht="20" customHeight="1" x14ac:dyDescent="0.2">
      <c r="A525" s="20" t="s">
        <v>804</v>
      </c>
      <c r="B525" s="33" t="str">
        <f>SUBSTITUTE(A525,"/Users/timomiessen/Desktop/imagesdk/nonblackmen1/","Image_")</f>
        <v>Image_NBM_166.jpg</v>
      </c>
      <c r="C525" s="63" t="s">
        <v>4</v>
      </c>
      <c r="D525" s="22" t="s">
        <v>6</v>
      </c>
      <c r="E525" s="23">
        <v>0</v>
      </c>
      <c r="F525" s="23">
        <v>1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  <c r="R525" s="23" cm="1">
        <f t="array" ref="R525">_xlfn.IFS(H525=1,1,K525=1,1,L525=1,1,M525=1,1,N525=1,1,P525=1,1,TRUE,0)</f>
        <v>0</v>
      </c>
      <c r="S525" s="64">
        <f>IF(AND(G525=1,R525=1),0,R525)</f>
        <v>0</v>
      </c>
      <c r="T525" s="24" t="s">
        <v>2689</v>
      </c>
      <c r="U525" s="49">
        <f>SUBSTITUTE(T525,".",",")*1</f>
        <v>1.2369496282189999E-2</v>
      </c>
      <c r="V525" s="54">
        <f>IF(U525&gt;=0.1, 1, 0)</f>
        <v>0</v>
      </c>
      <c r="W525" s="25">
        <f>IF(U525&gt;=0.2, 1, 0)</f>
        <v>0</v>
      </c>
      <c r="X525" s="25">
        <f>IF(U525&gt;=0.3, 1, 0)</f>
        <v>0</v>
      </c>
      <c r="Y525" s="25">
        <f>IF(U525&gt;=0.4, 1, 0)</f>
        <v>0</v>
      </c>
      <c r="Z525" s="25">
        <f>IF(U525&gt;=0.5, 1, 0)</f>
        <v>0</v>
      </c>
      <c r="AA525" s="25">
        <f>IF(U525&gt;=0.6, 1, 0)</f>
        <v>0</v>
      </c>
      <c r="AB525" s="25">
        <f>IF(U525&gt;=0.7, 1, 0)</f>
        <v>0</v>
      </c>
      <c r="AC525" s="25">
        <f>IF(U525&gt;=0.8, 1, 0)</f>
        <v>0</v>
      </c>
      <c r="AD525" s="55">
        <f>IF(U525&gt;=0.9, 1, 0)</f>
        <v>0</v>
      </c>
    </row>
    <row r="526" spans="1:30" ht="20" customHeight="1" x14ac:dyDescent="0.2">
      <c r="A526" s="20" t="s">
        <v>805</v>
      </c>
      <c r="B526" s="33" t="str">
        <f>SUBSTITUTE(A526,"/Users/timomiessen/Desktop/imagesdk/nonblackmen1/","Image_")</f>
        <v>Image_NBM_167.jpg</v>
      </c>
      <c r="C526" s="63" t="s">
        <v>4</v>
      </c>
      <c r="D526" s="22" t="s">
        <v>6</v>
      </c>
      <c r="E526" s="23">
        <v>0</v>
      </c>
      <c r="F526" s="23">
        <v>1</v>
      </c>
      <c r="G526" s="23">
        <v>0</v>
      </c>
      <c r="H526" s="23">
        <v>0</v>
      </c>
      <c r="I526" s="23">
        <v>0</v>
      </c>
      <c r="J526" s="23">
        <v>0</v>
      </c>
      <c r="K526" s="23">
        <v>0</v>
      </c>
      <c r="L526" s="23">
        <v>0</v>
      </c>
      <c r="M526" s="23">
        <v>0</v>
      </c>
      <c r="N526" s="23">
        <v>0</v>
      </c>
      <c r="O526" s="23">
        <v>0</v>
      </c>
      <c r="P526" s="23">
        <v>0</v>
      </c>
      <c r="Q526" s="23">
        <v>0</v>
      </c>
      <c r="R526" s="23" cm="1">
        <f t="array" ref="R526">_xlfn.IFS(H526=1,1,K526=1,1,L526=1,1,M526=1,1,N526=1,1,P526=1,1,TRUE,0)</f>
        <v>0</v>
      </c>
      <c r="S526" s="64">
        <f>IF(AND(G526=1,R526=1),0,R526)</f>
        <v>0</v>
      </c>
      <c r="T526" s="24" t="s">
        <v>2690</v>
      </c>
      <c r="U526" s="49">
        <f>SUBSTITUTE(T526,".",",")*1</f>
        <v>1.59729882143437E-2</v>
      </c>
      <c r="V526" s="54">
        <f>IF(U526&gt;=0.1, 1, 0)</f>
        <v>0</v>
      </c>
      <c r="W526" s="25">
        <f>IF(U526&gt;=0.2, 1, 0)</f>
        <v>0</v>
      </c>
      <c r="X526" s="25">
        <f>IF(U526&gt;=0.3, 1, 0)</f>
        <v>0</v>
      </c>
      <c r="Y526" s="25">
        <f>IF(U526&gt;=0.4, 1, 0)</f>
        <v>0</v>
      </c>
      <c r="Z526" s="25">
        <f>IF(U526&gt;=0.5, 1, 0)</f>
        <v>0</v>
      </c>
      <c r="AA526" s="25">
        <f>IF(U526&gt;=0.6, 1, 0)</f>
        <v>0</v>
      </c>
      <c r="AB526" s="25">
        <f>IF(U526&gt;=0.7, 1, 0)</f>
        <v>0</v>
      </c>
      <c r="AC526" s="25">
        <f>IF(U526&gt;=0.8, 1, 0)</f>
        <v>0</v>
      </c>
      <c r="AD526" s="55">
        <f>IF(U526&gt;=0.9, 1, 0)</f>
        <v>0</v>
      </c>
    </row>
    <row r="527" spans="1:30" ht="20" customHeight="1" x14ac:dyDescent="0.2">
      <c r="A527" s="20" t="s">
        <v>806</v>
      </c>
      <c r="B527" s="33" t="str">
        <f>SUBSTITUTE(A527,"/Users/timomiessen/Desktop/imagesdk/nonblackmen1/","Image_")</f>
        <v>Image_NBM_168.jpg</v>
      </c>
      <c r="C527" s="63" t="s">
        <v>4</v>
      </c>
      <c r="D527" s="22" t="s">
        <v>6</v>
      </c>
      <c r="E527" s="23">
        <v>0</v>
      </c>
      <c r="F527" s="23">
        <v>1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  <c r="O527" s="23">
        <v>0</v>
      </c>
      <c r="P527" s="23">
        <v>0</v>
      </c>
      <c r="Q527" s="23">
        <v>0</v>
      </c>
      <c r="R527" s="23" cm="1">
        <f t="array" ref="R527">_xlfn.IFS(H527=1,1,K527=1,1,L527=1,1,M527=1,1,N527=1,1,P527=1,1,TRUE,0)</f>
        <v>0</v>
      </c>
      <c r="S527" s="64">
        <f>IF(AND(G527=1,R527=1),0,R527)</f>
        <v>0</v>
      </c>
      <c r="T527" s="24" t="s">
        <v>2691</v>
      </c>
      <c r="U527" s="49">
        <f>SUBSTITUTE(T527,".",",")*1</f>
        <v>1.04982003103941E-2</v>
      </c>
      <c r="V527" s="54">
        <f>IF(U527&gt;=0.1, 1, 0)</f>
        <v>0</v>
      </c>
      <c r="W527" s="25">
        <f>IF(U527&gt;=0.2, 1, 0)</f>
        <v>0</v>
      </c>
      <c r="X527" s="25">
        <f>IF(U527&gt;=0.3, 1, 0)</f>
        <v>0</v>
      </c>
      <c r="Y527" s="25">
        <f>IF(U527&gt;=0.4, 1, 0)</f>
        <v>0</v>
      </c>
      <c r="Z527" s="25">
        <f>IF(U527&gt;=0.5, 1, 0)</f>
        <v>0</v>
      </c>
      <c r="AA527" s="25">
        <f>IF(U527&gt;=0.6, 1, 0)</f>
        <v>0</v>
      </c>
      <c r="AB527" s="25">
        <f>IF(U527&gt;=0.7, 1, 0)</f>
        <v>0</v>
      </c>
      <c r="AC527" s="25">
        <f>IF(U527&gt;=0.8, 1, 0)</f>
        <v>0</v>
      </c>
      <c r="AD527" s="55">
        <f>IF(U527&gt;=0.9, 1, 0)</f>
        <v>0</v>
      </c>
    </row>
    <row r="528" spans="1:30" ht="20" customHeight="1" x14ac:dyDescent="0.2">
      <c r="A528" s="20" t="s">
        <v>807</v>
      </c>
      <c r="B528" s="33" t="str">
        <f>SUBSTITUTE(A528,"/Users/timomiessen/Desktop/imagesdk/nonblackmen1/","Image_")</f>
        <v>Image_NBM_169.jpg</v>
      </c>
      <c r="C528" s="63" t="s">
        <v>4</v>
      </c>
      <c r="D528" s="22" t="s">
        <v>6</v>
      </c>
      <c r="E528" s="23">
        <v>0</v>
      </c>
      <c r="F528" s="23">
        <v>1</v>
      </c>
      <c r="G528" s="23">
        <v>0</v>
      </c>
      <c r="H528" s="23">
        <v>0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  <c r="O528" s="23">
        <v>0</v>
      </c>
      <c r="P528" s="23">
        <v>0</v>
      </c>
      <c r="Q528" s="23">
        <v>0</v>
      </c>
      <c r="R528" s="23" cm="1">
        <f t="array" ref="R528">_xlfn.IFS(H528=1,1,K528=1,1,L528=1,1,M528=1,1,N528=1,1,P528=1,1,TRUE,0)</f>
        <v>0</v>
      </c>
      <c r="S528" s="64">
        <f>IF(AND(G528=1,R528=1),0,R528)</f>
        <v>0</v>
      </c>
      <c r="T528" s="24" t="s">
        <v>2692</v>
      </c>
      <c r="U528" s="49">
        <f>SUBSTITUTE(T528,".",",")*1</f>
        <v>7.5653810054063797E-3</v>
      </c>
      <c r="V528" s="54">
        <f>IF(U528&gt;=0.1, 1, 0)</f>
        <v>0</v>
      </c>
      <c r="W528" s="25">
        <f>IF(U528&gt;=0.2, 1, 0)</f>
        <v>0</v>
      </c>
      <c r="X528" s="25">
        <f>IF(U528&gt;=0.3, 1, 0)</f>
        <v>0</v>
      </c>
      <c r="Y528" s="25">
        <f>IF(U528&gt;=0.4, 1, 0)</f>
        <v>0</v>
      </c>
      <c r="Z528" s="25">
        <f>IF(U528&gt;=0.5, 1, 0)</f>
        <v>0</v>
      </c>
      <c r="AA528" s="25">
        <f>IF(U528&gt;=0.6, 1, 0)</f>
        <v>0</v>
      </c>
      <c r="AB528" s="25">
        <f>IF(U528&gt;=0.7, 1, 0)</f>
        <v>0</v>
      </c>
      <c r="AC528" s="25">
        <f>IF(U528&gt;=0.8, 1, 0)</f>
        <v>0</v>
      </c>
      <c r="AD528" s="55">
        <f>IF(U528&gt;=0.9, 1, 0)</f>
        <v>0</v>
      </c>
    </row>
    <row r="529" spans="1:30" ht="20" customHeight="1" x14ac:dyDescent="0.2">
      <c r="A529" s="20" t="s">
        <v>808</v>
      </c>
      <c r="B529" s="33" t="str">
        <f>SUBSTITUTE(A529,"/Users/timomiessen/Desktop/imagesdk/nonblackmen1/","Image_")</f>
        <v>Image_NBM_17.jpg</v>
      </c>
      <c r="C529" s="63" t="s">
        <v>4</v>
      </c>
      <c r="D529" s="22" t="s">
        <v>6</v>
      </c>
      <c r="E529" s="23">
        <v>1</v>
      </c>
      <c r="F529" s="23">
        <v>0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>
        <v>0</v>
      </c>
      <c r="M529" s="23">
        <v>0</v>
      </c>
      <c r="N529" s="23">
        <v>0</v>
      </c>
      <c r="O529" s="23">
        <v>0</v>
      </c>
      <c r="P529" s="23">
        <v>0</v>
      </c>
      <c r="Q529" s="23">
        <v>0</v>
      </c>
      <c r="R529" s="23" cm="1">
        <f t="array" ref="R529">_xlfn.IFS(H529=1,1,K529=1,1,L529=1,1,M529=1,1,N529=1,1,P529=1,1,TRUE,0)</f>
        <v>0</v>
      </c>
      <c r="S529" s="64">
        <f>IF(AND(G529=1,R529=1),0,R529)</f>
        <v>0</v>
      </c>
      <c r="T529" s="24" t="s">
        <v>2693</v>
      </c>
      <c r="U529" s="49">
        <f>SUBSTITUTE(T529,".",",")*1</f>
        <v>2.2169195115566202E-2</v>
      </c>
      <c r="V529" s="54">
        <f>IF(U529&gt;=0.1, 1, 0)</f>
        <v>0</v>
      </c>
      <c r="W529" s="25">
        <f>IF(U529&gt;=0.2, 1, 0)</f>
        <v>0</v>
      </c>
      <c r="X529" s="25">
        <f>IF(U529&gt;=0.3, 1, 0)</f>
        <v>0</v>
      </c>
      <c r="Y529" s="25">
        <f>IF(U529&gt;=0.4, 1, 0)</f>
        <v>0</v>
      </c>
      <c r="Z529" s="25">
        <f>IF(U529&gt;=0.5, 1, 0)</f>
        <v>0</v>
      </c>
      <c r="AA529" s="25">
        <f>IF(U529&gt;=0.6, 1, 0)</f>
        <v>0</v>
      </c>
      <c r="AB529" s="25">
        <f>IF(U529&gt;=0.7, 1, 0)</f>
        <v>0</v>
      </c>
      <c r="AC529" s="25">
        <f>IF(U529&gt;=0.8, 1, 0)</f>
        <v>0</v>
      </c>
      <c r="AD529" s="55">
        <f>IF(U529&gt;=0.9, 1, 0)</f>
        <v>0</v>
      </c>
    </row>
    <row r="530" spans="1:30" ht="20" customHeight="1" x14ac:dyDescent="0.2">
      <c r="A530" s="20" t="s">
        <v>809</v>
      </c>
      <c r="B530" s="33" t="str">
        <f>SUBSTITUTE(A530,"/Users/timomiessen/Desktop/imagesdk/nonblackmen1/","Image_")</f>
        <v>Image_NBM_170.jpg</v>
      </c>
      <c r="C530" s="63" t="s">
        <v>4</v>
      </c>
      <c r="D530" s="22" t="s">
        <v>6</v>
      </c>
      <c r="E530" s="23">
        <v>0</v>
      </c>
      <c r="F530" s="23">
        <v>1</v>
      </c>
      <c r="G530" s="23">
        <v>0</v>
      </c>
      <c r="H530" s="23">
        <v>0</v>
      </c>
      <c r="I530" s="23">
        <v>0</v>
      </c>
      <c r="J530" s="23">
        <v>0</v>
      </c>
      <c r="K530" s="23">
        <v>0</v>
      </c>
      <c r="L530" s="23">
        <v>0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23" cm="1">
        <f t="array" ref="R530">_xlfn.IFS(H530=1,1,K530=1,1,L530=1,1,M530=1,1,N530=1,1,P530=1,1,TRUE,0)</f>
        <v>0</v>
      </c>
      <c r="S530" s="64">
        <f>IF(AND(G530=1,R530=1),0,R530)</f>
        <v>0</v>
      </c>
      <c r="T530" s="24" t="s">
        <v>2694</v>
      </c>
      <c r="U530" s="49">
        <f>SUBSTITUTE(T530,".",",")*1</f>
        <v>9.20656067319214E-3</v>
      </c>
      <c r="V530" s="54">
        <f>IF(U530&gt;=0.1, 1, 0)</f>
        <v>0</v>
      </c>
      <c r="W530" s="25">
        <f>IF(U530&gt;=0.2, 1, 0)</f>
        <v>0</v>
      </c>
      <c r="X530" s="25">
        <f>IF(U530&gt;=0.3, 1, 0)</f>
        <v>0</v>
      </c>
      <c r="Y530" s="25">
        <f>IF(U530&gt;=0.4, 1, 0)</f>
        <v>0</v>
      </c>
      <c r="Z530" s="25">
        <f>IF(U530&gt;=0.5, 1, 0)</f>
        <v>0</v>
      </c>
      <c r="AA530" s="25">
        <f>IF(U530&gt;=0.6, 1, 0)</f>
        <v>0</v>
      </c>
      <c r="AB530" s="25">
        <f>IF(U530&gt;=0.7, 1, 0)</f>
        <v>0</v>
      </c>
      <c r="AC530" s="25">
        <f>IF(U530&gt;=0.8, 1, 0)</f>
        <v>0</v>
      </c>
      <c r="AD530" s="55">
        <f>IF(U530&gt;=0.9, 1, 0)</f>
        <v>0</v>
      </c>
    </row>
    <row r="531" spans="1:30" ht="20" customHeight="1" x14ac:dyDescent="0.2">
      <c r="A531" s="20" t="s">
        <v>810</v>
      </c>
      <c r="B531" s="33" t="str">
        <f>SUBSTITUTE(A531,"/Users/timomiessen/Desktop/imagesdk/nonblackmen1/","Image_")</f>
        <v>Image_NBM_171.jpg</v>
      </c>
      <c r="C531" s="63" t="s">
        <v>4</v>
      </c>
      <c r="D531" s="22" t="s">
        <v>6</v>
      </c>
      <c r="E531" s="23">
        <v>0</v>
      </c>
      <c r="F531" s="23">
        <v>1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23">
        <v>0</v>
      </c>
      <c r="O531" s="23">
        <v>0</v>
      </c>
      <c r="P531" s="23">
        <v>0</v>
      </c>
      <c r="Q531" s="23">
        <v>0</v>
      </c>
      <c r="R531" s="23" cm="1">
        <f t="array" ref="R531">_xlfn.IFS(H531=1,1,K531=1,1,L531=1,1,M531=1,1,N531=1,1,P531=1,1,TRUE,0)</f>
        <v>0</v>
      </c>
      <c r="S531" s="64">
        <f>IF(AND(G531=1,R531=1),0,R531)</f>
        <v>0</v>
      </c>
      <c r="T531" s="24" t="s">
        <v>2695</v>
      </c>
      <c r="U531" s="49">
        <f>SUBSTITUTE(T531,".",",")*1</f>
        <v>3.22680240496993E-2</v>
      </c>
      <c r="V531" s="54">
        <f>IF(U531&gt;=0.1, 1, 0)</f>
        <v>0</v>
      </c>
      <c r="W531" s="25">
        <f>IF(U531&gt;=0.2, 1, 0)</f>
        <v>0</v>
      </c>
      <c r="X531" s="25">
        <f>IF(U531&gt;=0.3, 1, 0)</f>
        <v>0</v>
      </c>
      <c r="Y531" s="25">
        <f>IF(U531&gt;=0.4, 1, 0)</f>
        <v>0</v>
      </c>
      <c r="Z531" s="25">
        <f>IF(U531&gt;=0.5, 1, 0)</f>
        <v>0</v>
      </c>
      <c r="AA531" s="25">
        <f>IF(U531&gt;=0.6, 1, 0)</f>
        <v>0</v>
      </c>
      <c r="AB531" s="25">
        <f>IF(U531&gt;=0.7, 1, 0)</f>
        <v>0</v>
      </c>
      <c r="AC531" s="25">
        <f>IF(U531&gt;=0.8, 1, 0)</f>
        <v>0</v>
      </c>
      <c r="AD531" s="55">
        <f>IF(U531&gt;=0.9, 1, 0)</f>
        <v>0</v>
      </c>
    </row>
    <row r="532" spans="1:30" ht="20" customHeight="1" x14ac:dyDescent="0.2">
      <c r="A532" s="20" t="s">
        <v>811</v>
      </c>
      <c r="B532" s="33" t="str">
        <f>SUBSTITUTE(A532,"/Users/timomiessen/Desktop/imagesdk/nonblackmen1/","Image_")</f>
        <v>Image_NBM_172.jpg</v>
      </c>
      <c r="C532" s="63" t="s">
        <v>4</v>
      </c>
      <c r="D532" s="22" t="s">
        <v>6</v>
      </c>
      <c r="E532" s="23">
        <v>0</v>
      </c>
      <c r="F532" s="23">
        <v>1</v>
      </c>
      <c r="G532" s="23">
        <v>0</v>
      </c>
      <c r="H532" s="23">
        <v>0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  <c r="O532" s="23">
        <v>0</v>
      </c>
      <c r="P532" s="23">
        <v>0</v>
      </c>
      <c r="Q532" s="23">
        <v>0</v>
      </c>
      <c r="R532" s="23" cm="1">
        <f t="array" ref="R532">_xlfn.IFS(H532=1,1,K532=1,1,L532=1,1,M532=1,1,N532=1,1,P532=1,1,TRUE,0)</f>
        <v>0</v>
      </c>
      <c r="S532" s="64">
        <f>IF(AND(G532=1,R532=1),0,R532)</f>
        <v>0</v>
      </c>
      <c r="T532" s="24" t="s">
        <v>2696</v>
      </c>
      <c r="U532" s="49">
        <f>SUBSTITUTE(T532,".",",")*1</f>
        <v>2.1403187885880401E-2</v>
      </c>
      <c r="V532" s="54">
        <f>IF(U532&gt;=0.1, 1, 0)</f>
        <v>0</v>
      </c>
      <c r="W532" s="25">
        <f>IF(U532&gt;=0.2, 1, 0)</f>
        <v>0</v>
      </c>
      <c r="X532" s="25">
        <f>IF(U532&gt;=0.3, 1, 0)</f>
        <v>0</v>
      </c>
      <c r="Y532" s="25">
        <f>IF(U532&gt;=0.4, 1, 0)</f>
        <v>0</v>
      </c>
      <c r="Z532" s="25">
        <f>IF(U532&gt;=0.5, 1, 0)</f>
        <v>0</v>
      </c>
      <c r="AA532" s="25">
        <f>IF(U532&gt;=0.6, 1, 0)</f>
        <v>0</v>
      </c>
      <c r="AB532" s="25">
        <f>IF(U532&gt;=0.7, 1, 0)</f>
        <v>0</v>
      </c>
      <c r="AC532" s="25">
        <f>IF(U532&gt;=0.8, 1, 0)</f>
        <v>0</v>
      </c>
      <c r="AD532" s="55">
        <f>IF(U532&gt;=0.9, 1, 0)</f>
        <v>0</v>
      </c>
    </row>
    <row r="533" spans="1:30" ht="20" customHeight="1" x14ac:dyDescent="0.2">
      <c r="A533" s="20" t="s">
        <v>812</v>
      </c>
      <c r="B533" s="33" t="str">
        <f>SUBSTITUTE(A533,"/Users/timomiessen/Desktop/imagesdk/nonblackmen1/","Image_")</f>
        <v>Image_NBM_173.jpg</v>
      </c>
      <c r="C533" s="63" t="s">
        <v>4</v>
      </c>
      <c r="D533" s="22" t="s">
        <v>6</v>
      </c>
      <c r="E533" s="23">
        <v>0</v>
      </c>
      <c r="F533" s="23">
        <v>1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>
        <v>0</v>
      </c>
      <c r="M533" s="23">
        <v>0</v>
      </c>
      <c r="N533" s="23">
        <v>0</v>
      </c>
      <c r="O533" s="23">
        <v>0</v>
      </c>
      <c r="P533" s="23">
        <v>0</v>
      </c>
      <c r="Q533" s="23">
        <v>0</v>
      </c>
      <c r="R533" s="23" cm="1">
        <f t="array" ref="R533">_xlfn.IFS(H533=1,1,K533=1,1,L533=1,1,M533=1,1,N533=1,1,P533=1,1,TRUE,0)</f>
        <v>0</v>
      </c>
      <c r="S533" s="64">
        <f>IF(AND(G533=1,R533=1),0,R533)</f>
        <v>0</v>
      </c>
      <c r="T533" s="24" t="s">
        <v>2697</v>
      </c>
      <c r="U533" s="49">
        <f>SUBSTITUTE(T533,".",",")*1</f>
        <v>8.5548718925565394E-3</v>
      </c>
      <c r="V533" s="54">
        <f>IF(U533&gt;=0.1, 1, 0)</f>
        <v>0</v>
      </c>
      <c r="W533" s="25">
        <f>IF(U533&gt;=0.2, 1, 0)</f>
        <v>0</v>
      </c>
      <c r="X533" s="25">
        <f>IF(U533&gt;=0.3, 1, 0)</f>
        <v>0</v>
      </c>
      <c r="Y533" s="25">
        <f>IF(U533&gt;=0.4, 1, 0)</f>
        <v>0</v>
      </c>
      <c r="Z533" s="25">
        <f>IF(U533&gt;=0.5, 1, 0)</f>
        <v>0</v>
      </c>
      <c r="AA533" s="25">
        <f>IF(U533&gt;=0.6, 1, 0)</f>
        <v>0</v>
      </c>
      <c r="AB533" s="25">
        <f>IF(U533&gt;=0.7, 1, 0)</f>
        <v>0</v>
      </c>
      <c r="AC533" s="25">
        <f>IF(U533&gt;=0.8, 1, 0)</f>
        <v>0</v>
      </c>
      <c r="AD533" s="55">
        <f>IF(U533&gt;=0.9, 1, 0)</f>
        <v>0</v>
      </c>
    </row>
    <row r="534" spans="1:30" ht="20" customHeight="1" x14ac:dyDescent="0.2">
      <c r="A534" s="20" t="s">
        <v>813</v>
      </c>
      <c r="B534" s="33" t="str">
        <f>SUBSTITUTE(A534,"/Users/timomiessen/Desktop/imagesdk/nonblackmen1/","Image_")</f>
        <v>Image_NBM_174.jpg</v>
      </c>
      <c r="C534" s="63" t="s">
        <v>4</v>
      </c>
      <c r="D534" s="22" t="s">
        <v>6</v>
      </c>
      <c r="E534" s="23">
        <v>0</v>
      </c>
      <c r="F534" s="23">
        <v>1</v>
      </c>
      <c r="G534" s="23">
        <v>0</v>
      </c>
      <c r="H534" s="23">
        <v>0</v>
      </c>
      <c r="I534" s="23">
        <v>0</v>
      </c>
      <c r="J534" s="23">
        <v>0</v>
      </c>
      <c r="K534" s="23">
        <v>0</v>
      </c>
      <c r="L534" s="23">
        <v>0</v>
      </c>
      <c r="M534" s="23">
        <v>0</v>
      </c>
      <c r="N534" s="23">
        <v>0</v>
      </c>
      <c r="O534" s="23">
        <v>0</v>
      </c>
      <c r="P534" s="23">
        <v>0</v>
      </c>
      <c r="Q534" s="23">
        <v>0</v>
      </c>
      <c r="R534" s="23" cm="1">
        <f t="array" ref="R534">_xlfn.IFS(H534=1,1,K534=1,1,L534=1,1,M534=1,1,N534=1,1,P534=1,1,TRUE,0)</f>
        <v>0</v>
      </c>
      <c r="S534" s="64">
        <f>IF(AND(G534=1,R534=1),0,R534)</f>
        <v>0</v>
      </c>
      <c r="T534" s="24" t="s">
        <v>2698</v>
      </c>
      <c r="U534" s="49">
        <f>SUBSTITUTE(T534,".",",")*1</f>
        <v>2.16650431975722E-2</v>
      </c>
      <c r="V534" s="54">
        <f>IF(U534&gt;=0.1, 1, 0)</f>
        <v>0</v>
      </c>
      <c r="W534" s="25">
        <f>IF(U534&gt;=0.2, 1, 0)</f>
        <v>0</v>
      </c>
      <c r="X534" s="25">
        <f>IF(U534&gt;=0.3, 1, 0)</f>
        <v>0</v>
      </c>
      <c r="Y534" s="25">
        <f>IF(U534&gt;=0.4, 1, 0)</f>
        <v>0</v>
      </c>
      <c r="Z534" s="25">
        <f>IF(U534&gt;=0.5, 1, 0)</f>
        <v>0</v>
      </c>
      <c r="AA534" s="25">
        <f>IF(U534&gt;=0.6, 1, 0)</f>
        <v>0</v>
      </c>
      <c r="AB534" s="25">
        <f>IF(U534&gt;=0.7, 1, 0)</f>
        <v>0</v>
      </c>
      <c r="AC534" s="25">
        <f>IF(U534&gt;=0.8, 1, 0)</f>
        <v>0</v>
      </c>
      <c r="AD534" s="55">
        <f>IF(U534&gt;=0.9, 1, 0)</f>
        <v>0</v>
      </c>
    </row>
    <row r="535" spans="1:30" ht="20" customHeight="1" x14ac:dyDescent="0.2">
      <c r="A535" s="20" t="s">
        <v>814</v>
      </c>
      <c r="B535" s="33" t="str">
        <f>SUBSTITUTE(A535,"/Users/timomiessen/Desktop/imagesdk/nonblackmen1/","Image_")</f>
        <v>Image_NBM_175.jpg</v>
      </c>
      <c r="C535" s="63" t="s">
        <v>4</v>
      </c>
      <c r="D535" s="22" t="s">
        <v>6</v>
      </c>
      <c r="E535" s="23">
        <v>0</v>
      </c>
      <c r="F535" s="23">
        <v>1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  <c r="O535" s="23">
        <v>0</v>
      </c>
      <c r="P535" s="23">
        <v>0</v>
      </c>
      <c r="Q535" s="23">
        <v>0</v>
      </c>
      <c r="R535" s="23" cm="1">
        <f t="array" ref="R535">_xlfn.IFS(H535=1,1,K535=1,1,L535=1,1,M535=1,1,N535=1,1,P535=1,1,TRUE,0)</f>
        <v>0</v>
      </c>
      <c r="S535" s="64">
        <f>IF(AND(G535=1,R535=1),0,R535)</f>
        <v>0</v>
      </c>
      <c r="T535" s="24" t="s">
        <v>2699</v>
      </c>
      <c r="U535" s="49">
        <f>SUBSTITUTE(T535,".",",")*1</f>
        <v>8.1657074624672497E-3</v>
      </c>
      <c r="V535" s="54">
        <f>IF(U535&gt;=0.1, 1, 0)</f>
        <v>0</v>
      </c>
      <c r="W535" s="25">
        <f>IF(U535&gt;=0.2, 1, 0)</f>
        <v>0</v>
      </c>
      <c r="X535" s="25">
        <f>IF(U535&gt;=0.3, 1, 0)</f>
        <v>0</v>
      </c>
      <c r="Y535" s="25">
        <f>IF(U535&gt;=0.4, 1, 0)</f>
        <v>0</v>
      </c>
      <c r="Z535" s="25">
        <f>IF(U535&gt;=0.5, 1, 0)</f>
        <v>0</v>
      </c>
      <c r="AA535" s="25">
        <f>IF(U535&gt;=0.6, 1, 0)</f>
        <v>0</v>
      </c>
      <c r="AB535" s="25">
        <f>IF(U535&gt;=0.7, 1, 0)</f>
        <v>0</v>
      </c>
      <c r="AC535" s="25">
        <f>IF(U535&gt;=0.8, 1, 0)</f>
        <v>0</v>
      </c>
      <c r="AD535" s="55">
        <f>IF(U535&gt;=0.9, 1, 0)</f>
        <v>0</v>
      </c>
    </row>
    <row r="536" spans="1:30" ht="20" customHeight="1" x14ac:dyDescent="0.2">
      <c r="A536" s="20" t="s">
        <v>815</v>
      </c>
      <c r="B536" s="33" t="str">
        <f>SUBSTITUTE(A536,"/Users/timomiessen/Desktop/imagesdk/nonblackmen1/","Image_")</f>
        <v>Image_NBM_176.jpg</v>
      </c>
      <c r="C536" s="63" t="s">
        <v>4</v>
      </c>
      <c r="D536" s="22" t="s">
        <v>6</v>
      </c>
      <c r="E536" s="23">
        <v>0</v>
      </c>
      <c r="F536" s="23">
        <v>1</v>
      </c>
      <c r="G536" s="23">
        <v>0</v>
      </c>
      <c r="H536" s="23">
        <v>0</v>
      </c>
      <c r="I536" s="23">
        <v>0</v>
      </c>
      <c r="J536" s="23">
        <v>0</v>
      </c>
      <c r="K536" s="23">
        <v>0</v>
      </c>
      <c r="L536" s="23">
        <v>0</v>
      </c>
      <c r="M536" s="23">
        <v>0</v>
      </c>
      <c r="N536" s="23">
        <v>0</v>
      </c>
      <c r="O536" s="23">
        <v>0</v>
      </c>
      <c r="P536" s="23">
        <v>0</v>
      </c>
      <c r="Q536" s="23">
        <v>0</v>
      </c>
      <c r="R536" s="23" cm="1">
        <f t="array" ref="R536">_xlfn.IFS(H536=1,1,K536=1,1,L536=1,1,M536=1,1,N536=1,1,P536=1,1,TRUE,0)</f>
        <v>0</v>
      </c>
      <c r="S536" s="64">
        <f>IF(AND(G536=1,R536=1),0,R536)</f>
        <v>0</v>
      </c>
      <c r="T536" s="24" t="s">
        <v>2700</v>
      </c>
      <c r="U536" s="49">
        <f>SUBSTITUTE(T536,".",",")*1</f>
        <v>1.9795198459178199E-2</v>
      </c>
      <c r="V536" s="54">
        <f>IF(U536&gt;=0.1, 1, 0)</f>
        <v>0</v>
      </c>
      <c r="W536" s="25">
        <f>IF(U536&gt;=0.2, 1, 0)</f>
        <v>0</v>
      </c>
      <c r="X536" s="25">
        <f>IF(U536&gt;=0.3, 1, 0)</f>
        <v>0</v>
      </c>
      <c r="Y536" s="25">
        <f>IF(U536&gt;=0.4, 1, 0)</f>
        <v>0</v>
      </c>
      <c r="Z536" s="25">
        <f>IF(U536&gt;=0.5, 1, 0)</f>
        <v>0</v>
      </c>
      <c r="AA536" s="25">
        <f>IF(U536&gt;=0.6, 1, 0)</f>
        <v>0</v>
      </c>
      <c r="AB536" s="25">
        <f>IF(U536&gt;=0.7, 1, 0)</f>
        <v>0</v>
      </c>
      <c r="AC536" s="25">
        <f>IF(U536&gt;=0.8, 1, 0)</f>
        <v>0</v>
      </c>
      <c r="AD536" s="55">
        <f>IF(U536&gt;=0.9, 1, 0)</f>
        <v>0</v>
      </c>
    </row>
    <row r="537" spans="1:30" ht="20" customHeight="1" x14ac:dyDescent="0.2">
      <c r="A537" s="20" t="s">
        <v>816</v>
      </c>
      <c r="B537" s="33" t="str">
        <f>SUBSTITUTE(A537,"/Users/timomiessen/Desktop/imagesdk/nonblackmen1/","Image_")</f>
        <v>Image_NBM_177.jpg</v>
      </c>
      <c r="C537" s="63" t="s">
        <v>4</v>
      </c>
      <c r="D537" s="22" t="s">
        <v>6</v>
      </c>
      <c r="E537" s="23">
        <v>0</v>
      </c>
      <c r="F537" s="23">
        <v>1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  <c r="O537" s="23">
        <v>0</v>
      </c>
      <c r="P537" s="23">
        <v>0</v>
      </c>
      <c r="Q537" s="23">
        <v>0</v>
      </c>
      <c r="R537" s="23" cm="1">
        <f t="array" ref="R537">_xlfn.IFS(H537=1,1,K537=1,1,L537=1,1,M537=1,1,N537=1,1,P537=1,1,TRUE,0)</f>
        <v>0</v>
      </c>
      <c r="S537" s="64">
        <f>IF(AND(G537=1,R537=1),0,R537)</f>
        <v>0</v>
      </c>
      <c r="T537" s="24" t="s">
        <v>2701</v>
      </c>
      <c r="U537" s="49">
        <f>SUBSTITUTE(T537,".",",")*1</f>
        <v>1.1214328696951201E-2</v>
      </c>
      <c r="V537" s="54">
        <f>IF(U537&gt;=0.1, 1, 0)</f>
        <v>0</v>
      </c>
      <c r="W537" s="25">
        <f>IF(U537&gt;=0.2, 1, 0)</f>
        <v>0</v>
      </c>
      <c r="X537" s="25">
        <f>IF(U537&gt;=0.3, 1, 0)</f>
        <v>0</v>
      </c>
      <c r="Y537" s="25">
        <f>IF(U537&gt;=0.4, 1, 0)</f>
        <v>0</v>
      </c>
      <c r="Z537" s="25">
        <f>IF(U537&gt;=0.5, 1, 0)</f>
        <v>0</v>
      </c>
      <c r="AA537" s="25">
        <f>IF(U537&gt;=0.6, 1, 0)</f>
        <v>0</v>
      </c>
      <c r="AB537" s="25">
        <f>IF(U537&gt;=0.7, 1, 0)</f>
        <v>0</v>
      </c>
      <c r="AC537" s="25">
        <f>IF(U537&gt;=0.8, 1, 0)</f>
        <v>0</v>
      </c>
      <c r="AD537" s="55">
        <f>IF(U537&gt;=0.9, 1, 0)</f>
        <v>0</v>
      </c>
    </row>
    <row r="538" spans="1:30" ht="20" customHeight="1" x14ac:dyDescent="0.2">
      <c r="A538" s="20" t="s">
        <v>817</v>
      </c>
      <c r="B538" s="33" t="str">
        <f>SUBSTITUTE(A538,"/Users/timomiessen/Desktop/imagesdk/nonblackmen1/","Image_")</f>
        <v>Image_NBM_178.jpg</v>
      </c>
      <c r="C538" s="63" t="s">
        <v>4</v>
      </c>
      <c r="D538" s="22" t="s">
        <v>6</v>
      </c>
      <c r="E538" s="23">
        <v>0</v>
      </c>
      <c r="F538" s="23">
        <v>1</v>
      </c>
      <c r="G538" s="23">
        <v>0</v>
      </c>
      <c r="H538" s="23">
        <v>0</v>
      </c>
      <c r="I538" s="23">
        <v>0</v>
      </c>
      <c r="J538" s="23">
        <v>0</v>
      </c>
      <c r="K538" s="23">
        <v>0</v>
      </c>
      <c r="L538" s="23">
        <v>0</v>
      </c>
      <c r="M538" s="23">
        <v>0</v>
      </c>
      <c r="N538" s="23">
        <v>0</v>
      </c>
      <c r="O538" s="23">
        <v>0</v>
      </c>
      <c r="P538" s="23">
        <v>0</v>
      </c>
      <c r="Q538" s="23">
        <v>0</v>
      </c>
      <c r="R538" s="23" cm="1">
        <f t="array" ref="R538">_xlfn.IFS(H538=1,1,K538=1,1,L538=1,1,M538=1,1,N538=1,1,P538=1,1,TRUE,0)</f>
        <v>0</v>
      </c>
      <c r="S538" s="64">
        <f>IF(AND(G538=1,R538=1),0,R538)</f>
        <v>0</v>
      </c>
      <c r="T538" s="24" t="s">
        <v>2702</v>
      </c>
      <c r="U538" s="49">
        <f>SUBSTITUTE(T538,".",",")*1</f>
        <v>1.05263993609696E-2</v>
      </c>
      <c r="V538" s="54">
        <f>IF(U538&gt;=0.1, 1, 0)</f>
        <v>0</v>
      </c>
      <c r="W538" s="25">
        <f>IF(U538&gt;=0.2, 1, 0)</f>
        <v>0</v>
      </c>
      <c r="X538" s="25">
        <f>IF(U538&gt;=0.3, 1, 0)</f>
        <v>0</v>
      </c>
      <c r="Y538" s="25">
        <f>IF(U538&gt;=0.4, 1, 0)</f>
        <v>0</v>
      </c>
      <c r="Z538" s="25">
        <f>IF(U538&gt;=0.5, 1, 0)</f>
        <v>0</v>
      </c>
      <c r="AA538" s="25">
        <f>IF(U538&gt;=0.6, 1, 0)</f>
        <v>0</v>
      </c>
      <c r="AB538" s="25">
        <f>IF(U538&gt;=0.7, 1, 0)</f>
        <v>0</v>
      </c>
      <c r="AC538" s="25">
        <f>IF(U538&gt;=0.8, 1, 0)</f>
        <v>0</v>
      </c>
      <c r="AD538" s="55">
        <f>IF(U538&gt;=0.9, 1, 0)</f>
        <v>0</v>
      </c>
    </row>
    <row r="539" spans="1:30" ht="20" customHeight="1" x14ac:dyDescent="0.2">
      <c r="A539" s="20" t="s">
        <v>818</v>
      </c>
      <c r="B539" s="33" t="str">
        <f>SUBSTITUTE(A539,"/Users/timomiessen/Desktop/imagesdk/nonblackmen1/","Image_")</f>
        <v>Image_NBM_179.jpg</v>
      </c>
      <c r="C539" s="63" t="s">
        <v>4</v>
      </c>
      <c r="D539" s="22" t="s">
        <v>6</v>
      </c>
      <c r="E539" s="23">
        <v>0</v>
      </c>
      <c r="F539" s="23">
        <v>1</v>
      </c>
      <c r="G539" s="23">
        <v>0</v>
      </c>
      <c r="H539" s="23">
        <v>0</v>
      </c>
      <c r="I539" s="23">
        <v>0</v>
      </c>
      <c r="J539" s="23">
        <v>0</v>
      </c>
      <c r="K539" s="23">
        <v>0</v>
      </c>
      <c r="L539" s="23">
        <v>0</v>
      </c>
      <c r="M539" s="23">
        <v>0</v>
      </c>
      <c r="N539" s="23">
        <v>0</v>
      </c>
      <c r="O539" s="23">
        <v>0</v>
      </c>
      <c r="P539" s="23">
        <v>0</v>
      </c>
      <c r="Q539" s="23">
        <v>0</v>
      </c>
      <c r="R539" s="23" cm="1">
        <f t="array" ref="R539">_xlfn.IFS(H539=1,1,K539=1,1,L539=1,1,M539=1,1,N539=1,1,P539=1,1,TRUE,0)</f>
        <v>0</v>
      </c>
      <c r="S539" s="64">
        <f>IF(AND(G539=1,R539=1),0,R539)</f>
        <v>0</v>
      </c>
      <c r="T539" s="24" t="s">
        <v>2703</v>
      </c>
      <c r="U539" s="49">
        <f>SUBSTITUTE(T539,".",",")*1</f>
        <v>6.0125695308670402E-3</v>
      </c>
      <c r="V539" s="54">
        <f>IF(U539&gt;=0.1, 1, 0)</f>
        <v>0</v>
      </c>
      <c r="W539" s="25">
        <f>IF(U539&gt;=0.2, 1, 0)</f>
        <v>0</v>
      </c>
      <c r="X539" s="25">
        <f>IF(U539&gt;=0.3, 1, 0)</f>
        <v>0</v>
      </c>
      <c r="Y539" s="25">
        <f>IF(U539&gt;=0.4, 1, 0)</f>
        <v>0</v>
      </c>
      <c r="Z539" s="25">
        <f>IF(U539&gt;=0.5, 1, 0)</f>
        <v>0</v>
      </c>
      <c r="AA539" s="25">
        <f>IF(U539&gt;=0.6, 1, 0)</f>
        <v>0</v>
      </c>
      <c r="AB539" s="25">
        <f>IF(U539&gt;=0.7, 1, 0)</f>
        <v>0</v>
      </c>
      <c r="AC539" s="25">
        <f>IF(U539&gt;=0.8, 1, 0)</f>
        <v>0</v>
      </c>
      <c r="AD539" s="55">
        <f>IF(U539&gt;=0.9, 1, 0)</f>
        <v>0</v>
      </c>
    </row>
    <row r="540" spans="1:30" ht="20" customHeight="1" x14ac:dyDescent="0.2">
      <c r="A540" s="20" t="s">
        <v>819</v>
      </c>
      <c r="B540" s="33" t="str">
        <f>SUBSTITUTE(A540,"/Users/timomiessen/Desktop/imagesdk/nonblackmen1/","Image_")</f>
        <v>Image_NBM_18.jpg</v>
      </c>
      <c r="C540" s="63" t="s">
        <v>4</v>
      </c>
      <c r="D540" s="22" t="s">
        <v>6</v>
      </c>
      <c r="E540" s="23">
        <v>1</v>
      </c>
      <c r="F540" s="23">
        <v>0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>
        <v>0</v>
      </c>
      <c r="M540" s="23">
        <v>0</v>
      </c>
      <c r="N540" s="23">
        <v>0</v>
      </c>
      <c r="O540" s="23">
        <v>0</v>
      </c>
      <c r="P540" s="23">
        <v>0</v>
      </c>
      <c r="Q540" s="23">
        <v>0</v>
      </c>
      <c r="R540" s="23" cm="1">
        <f t="array" ref="R540">_xlfn.IFS(H540=1,1,K540=1,1,L540=1,1,M540=1,1,N540=1,1,P540=1,1,TRUE,0)</f>
        <v>0</v>
      </c>
      <c r="S540" s="64">
        <f>IF(AND(G540=1,R540=1),0,R540)</f>
        <v>0</v>
      </c>
      <c r="T540" s="24" t="s">
        <v>2704</v>
      </c>
      <c r="U540" s="49">
        <f>SUBSTITUTE(T540,".",",")*1</f>
        <v>4.3657888658344697E-2</v>
      </c>
      <c r="V540" s="54">
        <f>IF(U540&gt;=0.1, 1, 0)</f>
        <v>0</v>
      </c>
      <c r="W540" s="25">
        <f>IF(U540&gt;=0.2, 1, 0)</f>
        <v>0</v>
      </c>
      <c r="X540" s="25">
        <f>IF(U540&gt;=0.3, 1, 0)</f>
        <v>0</v>
      </c>
      <c r="Y540" s="25">
        <f>IF(U540&gt;=0.4, 1, 0)</f>
        <v>0</v>
      </c>
      <c r="Z540" s="25">
        <f>IF(U540&gt;=0.5, 1, 0)</f>
        <v>0</v>
      </c>
      <c r="AA540" s="25">
        <f>IF(U540&gt;=0.6, 1, 0)</f>
        <v>0</v>
      </c>
      <c r="AB540" s="25">
        <f>IF(U540&gt;=0.7, 1, 0)</f>
        <v>0</v>
      </c>
      <c r="AC540" s="25">
        <f>IF(U540&gt;=0.8, 1, 0)</f>
        <v>0</v>
      </c>
      <c r="AD540" s="55">
        <f>IF(U540&gt;=0.9, 1, 0)</f>
        <v>0</v>
      </c>
    </row>
    <row r="541" spans="1:30" ht="20" customHeight="1" x14ac:dyDescent="0.2">
      <c r="A541" s="20" t="s">
        <v>820</v>
      </c>
      <c r="B541" s="33" t="str">
        <f>SUBSTITUTE(A541,"/Users/timomiessen/Desktop/imagesdk/nonblackmen1/","Image_")</f>
        <v>Image_NBM_180.jpg</v>
      </c>
      <c r="C541" s="63" t="s">
        <v>4</v>
      </c>
      <c r="D541" s="22" t="s">
        <v>6</v>
      </c>
      <c r="E541" s="23">
        <v>0</v>
      </c>
      <c r="F541" s="23">
        <v>1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  <c r="O541" s="23">
        <v>0</v>
      </c>
      <c r="P541" s="23">
        <v>0</v>
      </c>
      <c r="Q541" s="23">
        <v>0</v>
      </c>
      <c r="R541" s="23" cm="1">
        <f t="array" ref="R541">_xlfn.IFS(H541=1,1,K541=1,1,L541=1,1,M541=1,1,N541=1,1,P541=1,1,TRUE,0)</f>
        <v>0</v>
      </c>
      <c r="S541" s="64">
        <f>IF(AND(G541=1,R541=1),0,R541)</f>
        <v>0</v>
      </c>
      <c r="T541" s="24" t="s">
        <v>2705</v>
      </c>
      <c r="U541" s="49">
        <f>SUBSTITUTE(T541,".",",")*1</f>
        <v>7.3061342118307896E-3</v>
      </c>
      <c r="V541" s="54">
        <f>IF(U541&gt;=0.1, 1, 0)</f>
        <v>0</v>
      </c>
      <c r="W541" s="25">
        <f>IF(U541&gt;=0.2, 1, 0)</f>
        <v>0</v>
      </c>
      <c r="X541" s="25">
        <f>IF(U541&gt;=0.3, 1, 0)</f>
        <v>0</v>
      </c>
      <c r="Y541" s="25">
        <f>IF(U541&gt;=0.4, 1, 0)</f>
        <v>0</v>
      </c>
      <c r="Z541" s="25">
        <f>IF(U541&gt;=0.5, 1, 0)</f>
        <v>0</v>
      </c>
      <c r="AA541" s="25">
        <f>IF(U541&gt;=0.6, 1, 0)</f>
        <v>0</v>
      </c>
      <c r="AB541" s="25">
        <f>IF(U541&gt;=0.7, 1, 0)</f>
        <v>0</v>
      </c>
      <c r="AC541" s="25">
        <f>IF(U541&gt;=0.8, 1, 0)</f>
        <v>0</v>
      </c>
      <c r="AD541" s="55">
        <f>IF(U541&gt;=0.9, 1, 0)</f>
        <v>0</v>
      </c>
    </row>
    <row r="542" spans="1:30" ht="20" customHeight="1" x14ac:dyDescent="0.2">
      <c r="A542" s="20" t="s">
        <v>821</v>
      </c>
      <c r="B542" s="33" t="str">
        <f>SUBSTITUTE(A542,"/Users/timomiessen/Desktop/imagesdk/nonblackmen1/","Image_")</f>
        <v>Image_NBM_181.jpg</v>
      </c>
      <c r="C542" s="63" t="s">
        <v>4</v>
      </c>
      <c r="D542" s="22" t="s">
        <v>6</v>
      </c>
      <c r="E542" s="23">
        <v>0</v>
      </c>
      <c r="F542" s="23">
        <v>1</v>
      </c>
      <c r="G542" s="23">
        <v>0</v>
      </c>
      <c r="H542" s="23">
        <v>0</v>
      </c>
      <c r="I542" s="23">
        <v>0</v>
      </c>
      <c r="J542" s="23">
        <v>0</v>
      </c>
      <c r="K542" s="23">
        <v>0</v>
      </c>
      <c r="L542" s="23">
        <v>0</v>
      </c>
      <c r="M542" s="23">
        <v>0</v>
      </c>
      <c r="N542" s="23">
        <v>0</v>
      </c>
      <c r="O542" s="23">
        <v>0</v>
      </c>
      <c r="P542" s="23">
        <v>0</v>
      </c>
      <c r="Q542" s="23">
        <v>0</v>
      </c>
      <c r="R542" s="23" cm="1">
        <f t="array" ref="R542">_xlfn.IFS(H542=1,1,K542=1,1,L542=1,1,M542=1,1,N542=1,1,P542=1,1,TRUE,0)</f>
        <v>0</v>
      </c>
      <c r="S542" s="64">
        <f>IF(AND(G542=1,R542=1),0,R542)</f>
        <v>0</v>
      </c>
      <c r="T542" s="24" t="s">
        <v>2706</v>
      </c>
      <c r="U542" s="49">
        <f>SUBSTITUTE(T542,".",",")*1</f>
        <v>6.3083623535931102E-3</v>
      </c>
      <c r="V542" s="54">
        <f>IF(U542&gt;=0.1, 1, 0)</f>
        <v>0</v>
      </c>
      <c r="W542" s="25">
        <f>IF(U542&gt;=0.2, 1, 0)</f>
        <v>0</v>
      </c>
      <c r="X542" s="25">
        <f>IF(U542&gt;=0.3, 1, 0)</f>
        <v>0</v>
      </c>
      <c r="Y542" s="25">
        <f>IF(U542&gt;=0.4, 1, 0)</f>
        <v>0</v>
      </c>
      <c r="Z542" s="25">
        <f>IF(U542&gt;=0.5, 1, 0)</f>
        <v>0</v>
      </c>
      <c r="AA542" s="25">
        <f>IF(U542&gt;=0.6, 1, 0)</f>
        <v>0</v>
      </c>
      <c r="AB542" s="25">
        <f>IF(U542&gt;=0.7, 1, 0)</f>
        <v>0</v>
      </c>
      <c r="AC542" s="25">
        <f>IF(U542&gt;=0.8, 1, 0)</f>
        <v>0</v>
      </c>
      <c r="AD542" s="55">
        <f>IF(U542&gt;=0.9, 1, 0)</f>
        <v>0</v>
      </c>
    </row>
    <row r="543" spans="1:30" ht="20" customHeight="1" x14ac:dyDescent="0.2">
      <c r="A543" s="20" t="s">
        <v>822</v>
      </c>
      <c r="B543" s="33" t="str">
        <f>SUBSTITUTE(A543,"/Users/timomiessen/Desktop/imagesdk/nonblackmen1/","Image_")</f>
        <v>Image_NBM_182.jpg</v>
      </c>
      <c r="C543" s="63" t="s">
        <v>4</v>
      </c>
      <c r="D543" s="22" t="s">
        <v>6</v>
      </c>
      <c r="E543" s="23">
        <v>0</v>
      </c>
      <c r="F543" s="23">
        <v>1</v>
      </c>
      <c r="G543" s="23">
        <v>0</v>
      </c>
      <c r="H543" s="23">
        <v>0</v>
      </c>
      <c r="I543" s="23">
        <v>0</v>
      </c>
      <c r="J543" s="23">
        <v>0</v>
      </c>
      <c r="K543" s="23">
        <v>0</v>
      </c>
      <c r="L543" s="23">
        <v>0</v>
      </c>
      <c r="M543" s="23">
        <v>0</v>
      </c>
      <c r="N543" s="23">
        <v>0</v>
      </c>
      <c r="O543" s="23">
        <v>0</v>
      </c>
      <c r="P543" s="23">
        <v>0</v>
      </c>
      <c r="Q543" s="23">
        <v>0</v>
      </c>
      <c r="R543" s="23" cm="1">
        <f t="array" ref="R543">_xlfn.IFS(H543=1,1,K543=1,1,L543=1,1,M543=1,1,N543=1,1,P543=1,1,TRUE,0)</f>
        <v>0</v>
      </c>
      <c r="S543" s="64">
        <f>IF(AND(G543=1,R543=1),0,R543)</f>
        <v>0</v>
      </c>
      <c r="T543" s="24" t="s">
        <v>2707</v>
      </c>
      <c r="U543" s="49">
        <f>SUBSTITUTE(T543,".",",")*1</f>
        <v>1.3889722060412101E-2</v>
      </c>
      <c r="V543" s="54">
        <f>IF(U543&gt;=0.1, 1, 0)</f>
        <v>0</v>
      </c>
      <c r="W543" s="25">
        <f>IF(U543&gt;=0.2, 1, 0)</f>
        <v>0</v>
      </c>
      <c r="X543" s="25">
        <f>IF(U543&gt;=0.3, 1, 0)</f>
        <v>0</v>
      </c>
      <c r="Y543" s="25">
        <f>IF(U543&gt;=0.4, 1, 0)</f>
        <v>0</v>
      </c>
      <c r="Z543" s="25">
        <f>IF(U543&gt;=0.5, 1, 0)</f>
        <v>0</v>
      </c>
      <c r="AA543" s="25">
        <f>IF(U543&gt;=0.6, 1, 0)</f>
        <v>0</v>
      </c>
      <c r="AB543" s="25">
        <f>IF(U543&gt;=0.7, 1, 0)</f>
        <v>0</v>
      </c>
      <c r="AC543" s="25">
        <f>IF(U543&gt;=0.8, 1, 0)</f>
        <v>0</v>
      </c>
      <c r="AD543" s="55">
        <f>IF(U543&gt;=0.9, 1, 0)</f>
        <v>0</v>
      </c>
    </row>
    <row r="544" spans="1:30" ht="20" customHeight="1" x14ac:dyDescent="0.2">
      <c r="A544" s="20" t="s">
        <v>823</v>
      </c>
      <c r="B544" s="33" t="str">
        <f>SUBSTITUTE(A544,"/Users/timomiessen/Desktop/imagesdk/nonblackmen1/","Image_")</f>
        <v>Image_NBM_183.jpg</v>
      </c>
      <c r="C544" s="63" t="s">
        <v>4</v>
      </c>
      <c r="D544" s="22" t="s">
        <v>6</v>
      </c>
      <c r="E544" s="23">
        <v>0</v>
      </c>
      <c r="F544" s="23">
        <v>1</v>
      </c>
      <c r="G544" s="23">
        <v>0</v>
      </c>
      <c r="H544" s="23">
        <v>0</v>
      </c>
      <c r="I544" s="23">
        <v>0</v>
      </c>
      <c r="J544" s="23">
        <v>0</v>
      </c>
      <c r="K544" s="23">
        <v>0</v>
      </c>
      <c r="L544" s="23">
        <v>0</v>
      </c>
      <c r="M544" s="23">
        <v>0</v>
      </c>
      <c r="N544" s="23">
        <v>0</v>
      </c>
      <c r="O544" s="23">
        <v>0</v>
      </c>
      <c r="P544" s="23">
        <v>0</v>
      </c>
      <c r="Q544" s="23">
        <v>0</v>
      </c>
      <c r="R544" s="23" cm="1">
        <f t="array" ref="R544">_xlfn.IFS(H544=1,1,K544=1,1,L544=1,1,M544=1,1,N544=1,1,P544=1,1,TRUE,0)</f>
        <v>0</v>
      </c>
      <c r="S544" s="64">
        <f>IF(AND(G544=1,R544=1),0,R544)</f>
        <v>0</v>
      </c>
      <c r="T544" s="24" t="s">
        <v>2708</v>
      </c>
      <c r="U544" s="49">
        <f>SUBSTITUTE(T544,".",",")*1</f>
        <v>4.2240497423335901E-3</v>
      </c>
      <c r="V544" s="54">
        <f>IF(U544&gt;=0.1, 1, 0)</f>
        <v>0</v>
      </c>
      <c r="W544" s="25">
        <f>IF(U544&gt;=0.2, 1, 0)</f>
        <v>0</v>
      </c>
      <c r="X544" s="25">
        <f>IF(U544&gt;=0.3, 1, 0)</f>
        <v>0</v>
      </c>
      <c r="Y544" s="25">
        <f>IF(U544&gt;=0.4, 1, 0)</f>
        <v>0</v>
      </c>
      <c r="Z544" s="25">
        <f>IF(U544&gt;=0.5, 1, 0)</f>
        <v>0</v>
      </c>
      <c r="AA544" s="25">
        <f>IF(U544&gt;=0.6, 1, 0)</f>
        <v>0</v>
      </c>
      <c r="AB544" s="25">
        <f>IF(U544&gt;=0.7, 1, 0)</f>
        <v>0</v>
      </c>
      <c r="AC544" s="25">
        <f>IF(U544&gt;=0.8, 1, 0)</f>
        <v>0</v>
      </c>
      <c r="AD544" s="55">
        <f>IF(U544&gt;=0.9, 1, 0)</f>
        <v>0</v>
      </c>
    </row>
    <row r="545" spans="1:30" ht="20" customHeight="1" x14ac:dyDescent="0.2">
      <c r="A545" s="20" t="s">
        <v>824</v>
      </c>
      <c r="B545" s="33" t="str">
        <f>SUBSTITUTE(A545,"/Users/timomiessen/Desktop/imagesdk/nonblackmen1/","Image_")</f>
        <v>Image_NBM_184.jpg</v>
      </c>
      <c r="C545" s="63" t="s">
        <v>4</v>
      </c>
      <c r="D545" s="22" t="s">
        <v>6</v>
      </c>
      <c r="E545" s="23">
        <v>0</v>
      </c>
      <c r="F545" s="23">
        <v>1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0</v>
      </c>
      <c r="O545" s="23">
        <v>0</v>
      </c>
      <c r="P545" s="23">
        <v>0</v>
      </c>
      <c r="Q545" s="23">
        <v>0</v>
      </c>
      <c r="R545" s="23" cm="1">
        <f t="array" ref="R545">_xlfn.IFS(H545=1,1,K545=1,1,L545=1,1,M545=1,1,N545=1,1,P545=1,1,TRUE,0)</f>
        <v>0</v>
      </c>
      <c r="S545" s="64">
        <f>IF(AND(G545=1,R545=1),0,R545)</f>
        <v>0</v>
      </c>
      <c r="T545" s="24" t="s">
        <v>2709</v>
      </c>
      <c r="U545" s="49">
        <f>SUBSTITUTE(T545,".",",")*1</f>
        <v>3.94266349030658E-3</v>
      </c>
      <c r="V545" s="54">
        <f>IF(U545&gt;=0.1, 1, 0)</f>
        <v>0</v>
      </c>
      <c r="W545" s="25">
        <f>IF(U545&gt;=0.2, 1, 0)</f>
        <v>0</v>
      </c>
      <c r="X545" s="25">
        <f>IF(U545&gt;=0.3, 1, 0)</f>
        <v>0</v>
      </c>
      <c r="Y545" s="25">
        <f>IF(U545&gt;=0.4, 1, 0)</f>
        <v>0</v>
      </c>
      <c r="Z545" s="25">
        <f>IF(U545&gt;=0.5, 1, 0)</f>
        <v>0</v>
      </c>
      <c r="AA545" s="25">
        <f>IF(U545&gt;=0.6, 1, 0)</f>
        <v>0</v>
      </c>
      <c r="AB545" s="25">
        <f>IF(U545&gt;=0.7, 1, 0)</f>
        <v>0</v>
      </c>
      <c r="AC545" s="25">
        <f>IF(U545&gt;=0.8, 1, 0)</f>
        <v>0</v>
      </c>
      <c r="AD545" s="55">
        <f>IF(U545&gt;=0.9, 1, 0)</f>
        <v>0</v>
      </c>
    </row>
    <row r="546" spans="1:30" ht="20" customHeight="1" x14ac:dyDescent="0.2">
      <c r="A546" s="20" t="s">
        <v>825</v>
      </c>
      <c r="B546" s="33" t="str">
        <f>SUBSTITUTE(A546,"/Users/timomiessen/Desktop/imagesdk/nonblackmen1/","Image_")</f>
        <v>Image_NBM_185.jpg</v>
      </c>
      <c r="C546" s="63" t="s">
        <v>4</v>
      </c>
      <c r="D546" s="22" t="s">
        <v>6</v>
      </c>
      <c r="E546" s="23">
        <v>0</v>
      </c>
      <c r="F546" s="23">
        <v>1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23">
        <v>0</v>
      </c>
      <c r="P546" s="23">
        <v>0</v>
      </c>
      <c r="Q546" s="23">
        <v>0</v>
      </c>
      <c r="R546" s="23" cm="1">
        <f t="array" ref="R546">_xlfn.IFS(H546=1,1,K546=1,1,L546=1,1,M546=1,1,N546=1,1,P546=1,1,TRUE,0)</f>
        <v>0</v>
      </c>
      <c r="S546" s="64">
        <f>IF(AND(G546=1,R546=1),0,R546)</f>
        <v>0</v>
      </c>
      <c r="T546" s="24" t="s">
        <v>2710</v>
      </c>
      <c r="U546" s="49">
        <f>SUBSTITUTE(T546,".",",")*1</f>
        <v>3.05868927389383E-2</v>
      </c>
      <c r="V546" s="54">
        <f>IF(U546&gt;=0.1, 1, 0)</f>
        <v>0</v>
      </c>
      <c r="W546" s="25">
        <f>IF(U546&gt;=0.2, 1, 0)</f>
        <v>0</v>
      </c>
      <c r="X546" s="25">
        <f>IF(U546&gt;=0.3, 1, 0)</f>
        <v>0</v>
      </c>
      <c r="Y546" s="25">
        <f>IF(U546&gt;=0.4, 1, 0)</f>
        <v>0</v>
      </c>
      <c r="Z546" s="25">
        <f>IF(U546&gt;=0.5, 1, 0)</f>
        <v>0</v>
      </c>
      <c r="AA546" s="25">
        <f>IF(U546&gt;=0.6, 1, 0)</f>
        <v>0</v>
      </c>
      <c r="AB546" s="25">
        <f>IF(U546&gt;=0.7, 1, 0)</f>
        <v>0</v>
      </c>
      <c r="AC546" s="25">
        <f>IF(U546&gt;=0.8, 1, 0)</f>
        <v>0</v>
      </c>
      <c r="AD546" s="55">
        <f>IF(U546&gt;=0.9, 1, 0)</f>
        <v>0</v>
      </c>
    </row>
    <row r="547" spans="1:30" ht="20" customHeight="1" x14ac:dyDescent="0.2">
      <c r="A547" s="20" t="s">
        <v>826</v>
      </c>
      <c r="B547" s="33" t="str">
        <f>SUBSTITUTE(A547,"/Users/timomiessen/Desktop/imagesdk/nonblackmen1/","Image_")</f>
        <v>Image_NBM_186.jpg</v>
      </c>
      <c r="C547" s="63" t="s">
        <v>4</v>
      </c>
      <c r="D547" s="22" t="s">
        <v>6</v>
      </c>
      <c r="E547" s="23">
        <v>0</v>
      </c>
      <c r="F547" s="23">
        <v>1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 cm="1">
        <f t="array" ref="R547">_xlfn.IFS(H547=1,1,K547=1,1,L547=1,1,M547=1,1,N547=1,1,P547=1,1,TRUE,0)</f>
        <v>0</v>
      </c>
      <c r="S547" s="64">
        <f>IF(AND(G547=1,R547=1),0,R547)</f>
        <v>0</v>
      </c>
      <c r="T547" s="24" t="s">
        <v>2711</v>
      </c>
      <c r="U547" s="49">
        <f>SUBSTITUTE(T547,".",",")*1</f>
        <v>1.26377996057271E-2</v>
      </c>
      <c r="V547" s="54">
        <f>IF(U547&gt;=0.1, 1, 0)</f>
        <v>0</v>
      </c>
      <c r="W547" s="25">
        <f>IF(U547&gt;=0.2, 1, 0)</f>
        <v>0</v>
      </c>
      <c r="X547" s="25">
        <f>IF(U547&gt;=0.3, 1, 0)</f>
        <v>0</v>
      </c>
      <c r="Y547" s="25">
        <f>IF(U547&gt;=0.4, 1, 0)</f>
        <v>0</v>
      </c>
      <c r="Z547" s="25">
        <f>IF(U547&gt;=0.5, 1, 0)</f>
        <v>0</v>
      </c>
      <c r="AA547" s="25">
        <f>IF(U547&gt;=0.6, 1, 0)</f>
        <v>0</v>
      </c>
      <c r="AB547" s="25">
        <f>IF(U547&gt;=0.7, 1, 0)</f>
        <v>0</v>
      </c>
      <c r="AC547" s="25">
        <f>IF(U547&gt;=0.8, 1, 0)</f>
        <v>0</v>
      </c>
      <c r="AD547" s="55">
        <f>IF(U547&gt;=0.9, 1, 0)</f>
        <v>0</v>
      </c>
    </row>
    <row r="548" spans="1:30" ht="20" customHeight="1" x14ac:dyDescent="0.2">
      <c r="A548" s="20" t="s">
        <v>827</v>
      </c>
      <c r="B548" s="33" t="str">
        <f>SUBSTITUTE(A548,"/Users/timomiessen/Desktop/imagesdk/nonblackmen1/","Image_")</f>
        <v>Image_NBM_187.jpg</v>
      </c>
      <c r="C548" s="63" t="s">
        <v>4</v>
      </c>
      <c r="D548" s="22" t="s">
        <v>6</v>
      </c>
      <c r="E548" s="23">
        <v>0</v>
      </c>
      <c r="F548" s="23">
        <v>1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3">
        <v>0</v>
      </c>
      <c r="Q548" s="23">
        <v>0</v>
      </c>
      <c r="R548" s="23" cm="1">
        <f t="array" ref="R548">_xlfn.IFS(H548=1,1,K548=1,1,L548=1,1,M548=1,1,N548=1,1,P548=1,1,TRUE,0)</f>
        <v>0</v>
      </c>
      <c r="S548" s="64">
        <f>IF(AND(G548=1,R548=1),0,R548)</f>
        <v>0</v>
      </c>
      <c r="T548" s="24" t="s">
        <v>2712</v>
      </c>
      <c r="U548" s="49">
        <f>SUBSTITUTE(T548,".",",")*1</f>
        <v>3.1175292097032001E-2</v>
      </c>
      <c r="V548" s="54">
        <f>IF(U548&gt;=0.1, 1, 0)</f>
        <v>0</v>
      </c>
      <c r="W548" s="25">
        <f>IF(U548&gt;=0.2, 1, 0)</f>
        <v>0</v>
      </c>
      <c r="X548" s="25">
        <f>IF(U548&gt;=0.3, 1, 0)</f>
        <v>0</v>
      </c>
      <c r="Y548" s="25">
        <f>IF(U548&gt;=0.4, 1, 0)</f>
        <v>0</v>
      </c>
      <c r="Z548" s="25">
        <f>IF(U548&gt;=0.5, 1, 0)</f>
        <v>0</v>
      </c>
      <c r="AA548" s="25">
        <f>IF(U548&gt;=0.6, 1, 0)</f>
        <v>0</v>
      </c>
      <c r="AB548" s="25">
        <f>IF(U548&gt;=0.7, 1, 0)</f>
        <v>0</v>
      </c>
      <c r="AC548" s="25">
        <f>IF(U548&gt;=0.8, 1, 0)</f>
        <v>0</v>
      </c>
      <c r="AD548" s="55">
        <f>IF(U548&gt;=0.9, 1, 0)</f>
        <v>0</v>
      </c>
    </row>
    <row r="549" spans="1:30" ht="20" customHeight="1" x14ac:dyDescent="0.2">
      <c r="A549" s="20" t="s">
        <v>828</v>
      </c>
      <c r="B549" s="33" t="str">
        <f>SUBSTITUTE(A549,"/Users/timomiessen/Desktop/imagesdk/nonblackmen1/","Image_")</f>
        <v>Image_NBM_188.jpg</v>
      </c>
      <c r="C549" s="63" t="s">
        <v>4</v>
      </c>
      <c r="D549" s="22" t="s">
        <v>6</v>
      </c>
      <c r="E549" s="23">
        <v>0</v>
      </c>
      <c r="F549" s="23">
        <v>1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>
        <v>0</v>
      </c>
      <c r="M549" s="23">
        <v>0</v>
      </c>
      <c r="N549" s="23">
        <v>0</v>
      </c>
      <c r="O549" s="23">
        <v>0</v>
      </c>
      <c r="P549" s="23">
        <v>0</v>
      </c>
      <c r="Q549" s="23">
        <v>0</v>
      </c>
      <c r="R549" s="23" cm="1">
        <f t="array" ref="R549">_xlfn.IFS(H549=1,1,K549=1,1,L549=1,1,M549=1,1,N549=1,1,P549=1,1,TRUE,0)</f>
        <v>0</v>
      </c>
      <c r="S549" s="64">
        <f>IF(AND(G549=1,R549=1),0,R549)</f>
        <v>0</v>
      </c>
      <c r="T549" s="24" t="s">
        <v>2713</v>
      </c>
      <c r="U549" s="49">
        <f>SUBSTITUTE(T549,".",",")*1</f>
        <v>5.6604617275297598E-3</v>
      </c>
      <c r="V549" s="54">
        <f>IF(U549&gt;=0.1, 1, 0)</f>
        <v>0</v>
      </c>
      <c r="W549" s="25">
        <f>IF(U549&gt;=0.2, 1, 0)</f>
        <v>0</v>
      </c>
      <c r="X549" s="25">
        <f>IF(U549&gt;=0.3, 1, 0)</f>
        <v>0</v>
      </c>
      <c r="Y549" s="25">
        <f>IF(U549&gt;=0.4, 1, 0)</f>
        <v>0</v>
      </c>
      <c r="Z549" s="25">
        <f>IF(U549&gt;=0.5, 1, 0)</f>
        <v>0</v>
      </c>
      <c r="AA549" s="25">
        <f>IF(U549&gt;=0.6, 1, 0)</f>
        <v>0</v>
      </c>
      <c r="AB549" s="25">
        <f>IF(U549&gt;=0.7, 1, 0)</f>
        <v>0</v>
      </c>
      <c r="AC549" s="25">
        <f>IF(U549&gt;=0.8, 1, 0)</f>
        <v>0</v>
      </c>
      <c r="AD549" s="55">
        <f>IF(U549&gt;=0.9, 1, 0)</f>
        <v>0</v>
      </c>
    </row>
    <row r="550" spans="1:30" ht="20" customHeight="1" x14ac:dyDescent="0.2">
      <c r="A550" s="20" t="s">
        <v>829</v>
      </c>
      <c r="B550" s="33" t="str">
        <f>SUBSTITUTE(A550,"/Users/timomiessen/Desktop/imagesdk/nonblackmen1/","Image_")</f>
        <v>Image_NBM_189.jpg</v>
      </c>
      <c r="C550" s="63" t="s">
        <v>4</v>
      </c>
      <c r="D550" s="22" t="s">
        <v>6</v>
      </c>
      <c r="E550" s="23">
        <v>0</v>
      </c>
      <c r="F550" s="23">
        <v>1</v>
      </c>
      <c r="G550" s="23">
        <v>0</v>
      </c>
      <c r="H550" s="23">
        <v>0</v>
      </c>
      <c r="I550" s="23">
        <v>0</v>
      </c>
      <c r="J550" s="23">
        <v>0</v>
      </c>
      <c r="K550" s="23">
        <v>0</v>
      </c>
      <c r="L550" s="23">
        <v>0</v>
      </c>
      <c r="M550" s="23">
        <v>0</v>
      </c>
      <c r="N550" s="23">
        <v>0</v>
      </c>
      <c r="O550" s="23">
        <v>0</v>
      </c>
      <c r="P550" s="23">
        <v>0</v>
      </c>
      <c r="Q550" s="23">
        <v>0</v>
      </c>
      <c r="R550" s="23" cm="1">
        <f t="array" ref="R550">_xlfn.IFS(H550=1,1,K550=1,1,L550=1,1,M550=1,1,N550=1,1,P550=1,1,TRUE,0)</f>
        <v>0</v>
      </c>
      <c r="S550" s="64">
        <f>IF(AND(G550=1,R550=1),0,R550)</f>
        <v>0</v>
      </c>
      <c r="T550" s="24" t="s">
        <v>2714</v>
      </c>
      <c r="U550" s="49">
        <f>SUBSTITUTE(T550,".",",")*1</f>
        <v>5.9703171718865598E-3</v>
      </c>
      <c r="V550" s="54">
        <f>IF(U550&gt;=0.1, 1, 0)</f>
        <v>0</v>
      </c>
      <c r="W550" s="25">
        <f>IF(U550&gt;=0.2, 1, 0)</f>
        <v>0</v>
      </c>
      <c r="X550" s="25">
        <f>IF(U550&gt;=0.3, 1, 0)</f>
        <v>0</v>
      </c>
      <c r="Y550" s="25">
        <f>IF(U550&gt;=0.4, 1, 0)</f>
        <v>0</v>
      </c>
      <c r="Z550" s="25">
        <f>IF(U550&gt;=0.5, 1, 0)</f>
        <v>0</v>
      </c>
      <c r="AA550" s="25">
        <f>IF(U550&gt;=0.6, 1, 0)</f>
        <v>0</v>
      </c>
      <c r="AB550" s="25">
        <f>IF(U550&gt;=0.7, 1, 0)</f>
        <v>0</v>
      </c>
      <c r="AC550" s="25">
        <f>IF(U550&gt;=0.8, 1, 0)</f>
        <v>0</v>
      </c>
      <c r="AD550" s="55">
        <f>IF(U550&gt;=0.9, 1, 0)</f>
        <v>0</v>
      </c>
    </row>
    <row r="551" spans="1:30" ht="20" customHeight="1" x14ac:dyDescent="0.2">
      <c r="A551" s="20" t="s">
        <v>830</v>
      </c>
      <c r="B551" s="33" t="str">
        <f>SUBSTITUTE(A551,"/Users/timomiessen/Desktop/imagesdk/nonblackmen1/","Image_")</f>
        <v>Image_NBM_19.jpg</v>
      </c>
      <c r="C551" s="63" t="s">
        <v>4</v>
      </c>
      <c r="D551" s="22" t="s">
        <v>6</v>
      </c>
      <c r="E551" s="23">
        <v>1</v>
      </c>
      <c r="F551" s="23">
        <v>0</v>
      </c>
      <c r="G551" s="23">
        <v>0</v>
      </c>
      <c r="H551" s="23">
        <v>0</v>
      </c>
      <c r="I551" s="23">
        <v>0</v>
      </c>
      <c r="J551" s="23">
        <v>0</v>
      </c>
      <c r="K551" s="23">
        <v>0</v>
      </c>
      <c r="L551" s="23">
        <v>0</v>
      </c>
      <c r="M551" s="23">
        <v>0</v>
      </c>
      <c r="N551" s="23">
        <v>0</v>
      </c>
      <c r="O551" s="23">
        <v>0</v>
      </c>
      <c r="P551" s="23">
        <v>0</v>
      </c>
      <c r="Q551" s="23">
        <v>0</v>
      </c>
      <c r="R551" s="23" cm="1">
        <f t="array" ref="R551">_xlfn.IFS(H551=1,1,K551=1,1,L551=1,1,M551=1,1,N551=1,1,P551=1,1,TRUE,0)</f>
        <v>0</v>
      </c>
      <c r="S551" s="64">
        <f>IF(AND(G551=1,R551=1),0,R551)</f>
        <v>0</v>
      </c>
      <c r="T551" s="24" t="s">
        <v>2715</v>
      </c>
      <c r="U551" s="49">
        <f>SUBSTITUTE(T551,".",",")*1</f>
        <v>1.1364795733243199E-2</v>
      </c>
      <c r="V551" s="54">
        <f>IF(U551&gt;=0.1, 1, 0)</f>
        <v>0</v>
      </c>
      <c r="W551" s="25">
        <f>IF(U551&gt;=0.2, 1, 0)</f>
        <v>0</v>
      </c>
      <c r="X551" s="25">
        <f>IF(U551&gt;=0.3, 1, 0)</f>
        <v>0</v>
      </c>
      <c r="Y551" s="25">
        <f>IF(U551&gt;=0.4, 1, 0)</f>
        <v>0</v>
      </c>
      <c r="Z551" s="25">
        <f>IF(U551&gt;=0.5, 1, 0)</f>
        <v>0</v>
      </c>
      <c r="AA551" s="25">
        <f>IF(U551&gt;=0.6, 1, 0)</f>
        <v>0</v>
      </c>
      <c r="AB551" s="25">
        <f>IF(U551&gt;=0.7, 1, 0)</f>
        <v>0</v>
      </c>
      <c r="AC551" s="25">
        <f>IF(U551&gt;=0.8, 1, 0)</f>
        <v>0</v>
      </c>
      <c r="AD551" s="55">
        <f>IF(U551&gt;=0.9, 1, 0)</f>
        <v>0</v>
      </c>
    </row>
    <row r="552" spans="1:30" ht="20" customHeight="1" x14ac:dyDescent="0.2">
      <c r="A552" s="20" t="s">
        <v>831</v>
      </c>
      <c r="B552" s="33" t="str">
        <f>SUBSTITUTE(A552,"/Users/timomiessen/Desktop/imagesdk/nonblackmen1/","Image_")</f>
        <v>Image_NBM_190.jpg</v>
      </c>
      <c r="C552" s="63" t="s">
        <v>4</v>
      </c>
      <c r="D552" s="22" t="s">
        <v>6</v>
      </c>
      <c r="E552" s="23">
        <v>0</v>
      </c>
      <c r="F552" s="23">
        <v>1</v>
      </c>
      <c r="G552" s="23">
        <v>0</v>
      </c>
      <c r="H552" s="23">
        <v>0</v>
      </c>
      <c r="I552" s="23">
        <v>0</v>
      </c>
      <c r="J552" s="23">
        <v>0</v>
      </c>
      <c r="K552" s="23">
        <v>0</v>
      </c>
      <c r="L552" s="23">
        <v>0</v>
      </c>
      <c r="M552" s="23">
        <v>0</v>
      </c>
      <c r="N552" s="23">
        <v>0</v>
      </c>
      <c r="O552" s="23">
        <v>0</v>
      </c>
      <c r="P552" s="23">
        <v>0</v>
      </c>
      <c r="Q552" s="23">
        <v>0</v>
      </c>
      <c r="R552" s="23" cm="1">
        <f t="array" ref="R552">_xlfn.IFS(H552=1,1,K552=1,1,L552=1,1,M552=1,1,N552=1,1,P552=1,1,TRUE,0)</f>
        <v>0</v>
      </c>
      <c r="S552" s="64">
        <f>IF(AND(G552=1,R552=1),0,R552)</f>
        <v>0</v>
      </c>
      <c r="T552" s="24" t="s">
        <v>2716</v>
      </c>
      <c r="U552" s="49">
        <f>SUBSTITUTE(T552,".",",")*1</f>
        <v>1.5428881160914801E-2</v>
      </c>
      <c r="V552" s="54">
        <f>IF(U552&gt;=0.1, 1, 0)</f>
        <v>0</v>
      </c>
      <c r="W552" s="25">
        <f>IF(U552&gt;=0.2, 1, 0)</f>
        <v>0</v>
      </c>
      <c r="X552" s="25">
        <f>IF(U552&gt;=0.3, 1, 0)</f>
        <v>0</v>
      </c>
      <c r="Y552" s="25">
        <f>IF(U552&gt;=0.4, 1, 0)</f>
        <v>0</v>
      </c>
      <c r="Z552" s="25">
        <f>IF(U552&gt;=0.5, 1, 0)</f>
        <v>0</v>
      </c>
      <c r="AA552" s="25">
        <f>IF(U552&gt;=0.6, 1, 0)</f>
        <v>0</v>
      </c>
      <c r="AB552" s="25">
        <f>IF(U552&gt;=0.7, 1, 0)</f>
        <v>0</v>
      </c>
      <c r="AC552" s="25">
        <f>IF(U552&gt;=0.8, 1, 0)</f>
        <v>0</v>
      </c>
      <c r="AD552" s="55">
        <f>IF(U552&gt;=0.9, 1, 0)</f>
        <v>0</v>
      </c>
    </row>
    <row r="553" spans="1:30" ht="20" customHeight="1" x14ac:dyDescent="0.2">
      <c r="A553" s="20" t="s">
        <v>832</v>
      </c>
      <c r="B553" s="33" t="str">
        <f>SUBSTITUTE(A553,"/Users/timomiessen/Desktop/imagesdk/nonblackmen1/","Image_")</f>
        <v>Image_NBM_191.jpg</v>
      </c>
      <c r="C553" s="63" t="s">
        <v>4</v>
      </c>
      <c r="D553" s="22" t="s">
        <v>6</v>
      </c>
      <c r="E553" s="23">
        <v>0</v>
      </c>
      <c r="F553" s="23">
        <v>0</v>
      </c>
      <c r="G553" s="23">
        <v>1</v>
      </c>
      <c r="H553" s="23">
        <v>0</v>
      </c>
      <c r="I553" s="23">
        <v>0</v>
      </c>
      <c r="J553" s="23">
        <v>0</v>
      </c>
      <c r="K553" s="23">
        <v>0</v>
      </c>
      <c r="L553" s="23">
        <v>0</v>
      </c>
      <c r="M553" s="23">
        <v>0</v>
      </c>
      <c r="N553" s="23">
        <v>0</v>
      </c>
      <c r="O553" s="23">
        <v>0</v>
      </c>
      <c r="P553" s="23">
        <v>0</v>
      </c>
      <c r="Q553" s="23">
        <v>0</v>
      </c>
      <c r="R553" s="23" cm="1">
        <f t="array" ref="R553">_xlfn.IFS(H553=1,1,K553=1,1,L553=1,1,M553=1,1,N553=1,1,P553=1,1,TRUE,0)</f>
        <v>0</v>
      </c>
      <c r="S553" s="64">
        <f>IF(AND(G553=1,R553=1),0,R553)</f>
        <v>0</v>
      </c>
      <c r="T553" s="24" t="s">
        <v>2717</v>
      </c>
      <c r="U553" s="49">
        <f>SUBSTITUTE(T553,".",",")*1</f>
        <v>2.4352275766432199E-2</v>
      </c>
      <c r="V553" s="54">
        <f>IF(U553&gt;=0.1, 1, 0)</f>
        <v>0</v>
      </c>
      <c r="W553" s="25">
        <f>IF(U553&gt;=0.2, 1, 0)</f>
        <v>0</v>
      </c>
      <c r="X553" s="25">
        <f>IF(U553&gt;=0.3, 1, 0)</f>
        <v>0</v>
      </c>
      <c r="Y553" s="25">
        <f>IF(U553&gt;=0.4, 1, 0)</f>
        <v>0</v>
      </c>
      <c r="Z553" s="25">
        <f>IF(U553&gt;=0.5, 1, 0)</f>
        <v>0</v>
      </c>
      <c r="AA553" s="25">
        <f>IF(U553&gt;=0.6, 1, 0)</f>
        <v>0</v>
      </c>
      <c r="AB553" s="25">
        <f>IF(U553&gt;=0.7, 1, 0)</f>
        <v>0</v>
      </c>
      <c r="AC553" s="25">
        <f>IF(U553&gt;=0.8, 1, 0)</f>
        <v>0</v>
      </c>
      <c r="AD553" s="55">
        <f>IF(U553&gt;=0.9, 1, 0)</f>
        <v>0</v>
      </c>
    </row>
    <row r="554" spans="1:30" ht="20" customHeight="1" x14ac:dyDescent="0.2">
      <c r="A554" s="20" t="s">
        <v>833</v>
      </c>
      <c r="B554" s="33" t="str">
        <f>SUBSTITUTE(A554,"/Users/timomiessen/Desktop/imagesdk/nonblackmen1/","Image_")</f>
        <v>Image_NBM_192.jpg</v>
      </c>
      <c r="C554" s="63" t="s">
        <v>4</v>
      </c>
      <c r="D554" s="22" t="s">
        <v>6</v>
      </c>
      <c r="E554" s="23">
        <v>0</v>
      </c>
      <c r="F554" s="23">
        <v>0</v>
      </c>
      <c r="G554" s="23">
        <v>1</v>
      </c>
      <c r="H554" s="23">
        <v>0</v>
      </c>
      <c r="I554" s="23">
        <v>0</v>
      </c>
      <c r="J554" s="23">
        <v>0</v>
      </c>
      <c r="K554" s="23">
        <v>0</v>
      </c>
      <c r="L554" s="23">
        <v>0</v>
      </c>
      <c r="M554" s="23">
        <v>0</v>
      </c>
      <c r="N554" s="23">
        <v>0</v>
      </c>
      <c r="O554" s="23">
        <v>0</v>
      </c>
      <c r="P554" s="23">
        <v>0</v>
      </c>
      <c r="Q554" s="23">
        <v>0</v>
      </c>
      <c r="R554" s="23" cm="1">
        <f t="array" ref="R554">_xlfn.IFS(H554=1,1,K554=1,1,L554=1,1,M554=1,1,N554=1,1,P554=1,1,TRUE,0)</f>
        <v>0</v>
      </c>
      <c r="S554" s="64">
        <f>IF(AND(G554=1,R554=1),0,R554)</f>
        <v>0</v>
      </c>
      <c r="T554" s="24" t="s">
        <v>2718</v>
      </c>
      <c r="U554" s="49">
        <f>SUBSTITUTE(T554,".",",")*1</f>
        <v>1.665147440508E-2</v>
      </c>
      <c r="V554" s="54">
        <f>IF(U554&gt;=0.1, 1, 0)</f>
        <v>0</v>
      </c>
      <c r="W554" s="25">
        <f>IF(U554&gt;=0.2, 1, 0)</f>
        <v>0</v>
      </c>
      <c r="X554" s="25">
        <f>IF(U554&gt;=0.3, 1, 0)</f>
        <v>0</v>
      </c>
      <c r="Y554" s="25">
        <f>IF(U554&gt;=0.4, 1, 0)</f>
        <v>0</v>
      </c>
      <c r="Z554" s="25">
        <f>IF(U554&gt;=0.5, 1, 0)</f>
        <v>0</v>
      </c>
      <c r="AA554" s="25">
        <f>IF(U554&gt;=0.6, 1, 0)</f>
        <v>0</v>
      </c>
      <c r="AB554" s="25">
        <f>IF(U554&gt;=0.7, 1, 0)</f>
        <v>0</v>
      </c>
      <c r="AC554" s="25">
        <f>IF(U554&gt;=0.8, 1, 0)</f>
        <v>0</v>
      </c>
      <c r="AD554" s="55">
        <f>IF(U554&gt;=0.9, 1, 0)</f>
        <v>0</v>
      </c>
    </row>
    <row r="555" spans="1:30" ht="20" customHeight="1" x14ac:dyDescent="0.2">
      <c r="A555" s="20" t="s">
        <v>834</v>
      </c>
      <c r="B555" s="33" t="str">
        <f>SUBSTITUTE(A555,"/Users/timomiessen/Desktop/imagesdk/nonblackmen1/","Image_")</f>
        <v>Image_NBM_193.jpg</v>
      </c>
      <c r="C555" s="63" t="s">
        <v>4</v>
      </c>
      <c r="D555" s="22" t="s">
        <v>6</v>
      </c>
      <c r="E555" s="23">
        <v>0</v>
      </c>
      <c r="F555" s="23">
        <v>0</v>
      </c>
      <c r="G555" s="23">
        <v>1</v>
      </c>
      <c r="H555" s="23">
        <v>0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23">
        <v>0</v>
      </c>
      <c r="P555" s="23">
        <v>0</v>
      </c>
      <c r="Q555" s="23">
        <v>0</v>
      </c>
      <c r="R555" s="23" cm="1">
        <f t="array" ref="R555">_xlfn.IFS(H555=1,1,K555=1,1,L555=1,1,M555=1,1,N555=1,1,P555=1,1,TRUE,0)</f>
        <v>0</v>
      </c>
      <c r="S555" s="64">
        <f>IF(AND(G555=1,R555=1),0,R555)</f>
        <v>0</v>
      </c>
      <c r="T555" s="24" t="s">
        <v>2719</v>
      </c>
      <c r="U555" s="49">
        <f>SUBSTITUTE(T555,".",",")*1</f>
        <v>7.2226649150252301E-2</v>
      </c>
      <c r="V555" s="54">
        <f>IF(U555&gt;=0.1, 1, 0)</f>
        <v>0</v>
      </c>
      <c r="W555" s="25">
        <f>IF(U555&gt;=0.2, 1, 0)</f>
        <v>0</v>
      </c>
      <c r="X555" s="25">
        <f>IF(U555&gt;=0.3, 1, 0)</f>
        <v>0</v>
      </c>
      <c r="Y555" s="25">
        <f>IF(U555&gt;=0.4, 1, 0)</f>
        <v>0</v>
      </c>
      <c r="Z555" s="25">
        <f>IF(U555&gt;=0.5, 1, 0)</f>
        <v>0</v>
      </c>
      <c r="AA555" s="25">
        <f>IF(U555&gt;=0.6, 1, 0)</f>
        <v>0</v>
      </c>
      <c r="AB555" s="25">
        <f>IF(U555&gt;=0.7, 1, 0)</f>
        <v>0</v>
      </c>
      <c r="AC555" s="25">
        <f>IF(U555&gt;=0.8, 1, 0)</f>
        <v>0</v>
      </c>
      <c r="AD555" s="55">
        <f>IF(U555&gt;=0.9, 1, 0)</f>
        <v>0</v>
      </c>
    </row>
    <row r="556" spans="1:30" ht="20" customHeight="1" x14ac:dyDescent="0.2">
      <c r="A556" s="20" t="s">
        <v>835</v>
      </c>
      <c r="B556" s="33" t="str">
        <f>SUBSTITUTE(A556,"/Users/timomiessen/Desktop/imagesdk/nonblackmen1/","Image_")</f>
        <v>Image_NBM_194.jpg</v>
      </c>
      <c r="C556" s="63" t="s">
        <v>4</v>
      </c>
      <c r="D556" s="22" t="s">
        <v>6</v>
      </c>
      <c r="E556" s="23">
        <v>0</v>
      </c>
      <c r="F556" s="23">
        <v>0</v>
      </c>
      <c r="G556" s="23">
        <v>1</v>
      </c>
      <c r="H556" s="23">
        <v>0</v>
      </c>
      <c r="I556" s="23">
        <v>0</v>
      </c>
      <c r="J556" s="23">
        <v>0</v>
      </c>
      <c r="K556" s="23">
        <v>0</v>
      </c>
      <c r="L556" s="23">
        <v>0</v>
      </c>
      <c r="M556" s="23">
        <v>0</v>
      </c>
      <c r="N556" s="23">
        <v>0</v>
      </c>
      <c r="O556" s="23">
        <v>0</v>
      </c>
      <c r="P556" s="23">
        <v>0</v>
      </c>
      <c r="Q556" s="23">
        <v>0</v>
      </c>
      <c r="R556" s="23" cm="1">
        <f t="array" ref="R556">_xlfn.IFS(H556=1,1,K556=1,1,L556=1,1,M556=1,1,N556=1,1,P556=1,1,TRUE,0)</f>
        <v>0</v>
      </c>
      <c r="S556" s="64">
        <f>IF(AND(G556=1,R556=1),0,R556)</f>
        <v>0</v>
      </c>
      <c r="T556" s="24" t="s">
        <v>2720</v>
      </c>
      <c r="U556" s="49">
        <f>SUBSTITUTE(T556,".",",")*1</f>
        <v>1.9846991170197701E-2</v>
      </c>
      <c r="V556" s="54">
        <f>IF(U556&gt;=0.1, 1, 0)</f>
        <v>0</v>
      </c>
      <c r="W556" s="25">
        <f>IF(U556&gt;=0.2, 1, 0)</f>
        <v>0</v>
      </c>
      <c r="X556" s="25">
        <f>IF(U556&gt;=0.3, 1, 0)</f>
        <v>0</v>
      </c>
      <c r="Y556" s="25">
        <f>IF(U556&gt;=0.4, 1, 0)</f>
        <v>0</v>
      </c>
      <c r="Z556" s="25">
        <f>IF(U556&gt;=0.5, 1, 0)</f>
        <v>0</v>
      </c>
      <c r="AA556" s="25">
        <f>IF(U556&gt;=0.6, 1, 0)</f>
        <v>0</v>
      </c>
      <c r="AB556" s="25">
        <f>IF(U556&gt;=0.7, 1, 0)</f>
        <v>0</v>
      </c>
      <c r="AC556" s="25">
        <f>IF(U556&gt;=0.8, 1, 0)</f>
        <v>0</v>
      </c>
      <c r="AD556" s="55">
        <f>IF(U556&gt;=0.9, 1, 0)</f>
        <v>0</v>
      </c>
    </row>
    <row r="557" spans="1:30" ht="20" customHeight="1" x14ac:dyDescent="0.2">
      <c r="A557" s="20" t="s">
        <v>836</v>
      </c>
      <c r="B557" s="33" t="str">
        <f>SUBSTITUTE(A557,"/Users/timomiessen/Desktop/imagesdk/nonblackmen1/","Image_")</f>
        <v>Image_NBM_195.jpg</v>
      </c>
      <c r="C557" s="63" t="s">
        <v>4</v>
      </c>
      <c r="D557" s="22" t="s">
        <v>6</v>
      </c>
      <c r="E557" s="23">
        <v>0</v>
      </c>
      <c r="F557" s="23">
        <v>0</v>
      </c>
      <c r="G557" s="23">
        <v>1</v>
      </c>
      <c r="H557" s="23">
        <v>0</v>
      </c>
      <c r="I557" s="23">
        <v>0</v>
      </c>
      <c r="J557" s="23">
        <v>0</v>
      </c>
      <c r="K557" s="23">
        <v>1</v>
      </c>
      <c r="L557" s="23">
        <v>0</v>
      </c>
      <c r="M557" s="23">
        <v>0</v>
      </c>
      <c r="N557" s="23">
        <v>0</v>
      </c>
      <c r="O557" s="23">
        <v>0</v>
      </c>
      <c r="P557" s="23">
        <v>0</v>
      </c>
      <c r="Q557" s="23">
        <v>0</v>
      </c>
      <c r="R557" s="23" cm="1">
        <f t="array" ref="R557">_xlfn.IFS(H557=1,1,K557=1,1,L557=1,1,M557=1,1,N557=1,1,P557=1,1,TRUE,0)</f>
        <v>1</v>
      </c>
      <c r="S557" s="64">
        <f>IF(AND(G557=1,R557=1),0,R557)</f>
        <v>0</v>
      </c>
      <c r="T557" s="24" t="s">
        <v>2721</v>
      </c>
      <c r="U557" s="49">
        <f>SUBSTITUTE(T557,".",",")*1</f>
        <v>0.336030572652816</v>
      </c>
      <c r="V557" s="54">
        <f>IF(U557&gt;=0.1, 1, 0)</f>
        <v>1</v>
      </c>
      <c r="W557" s="25">
        <f>IF(U557&gt;=0.2, 1, 0)</f>
        <v>1</v>
      </c>
      <c r="X557" s="25">
        <f>IF(U557&gt;=0.3, 1, 0)</f>
        <v>1</v>
      </c>
      <c r="Y557" s="25">
        <f>IF(U557&gt;=0.4, 1, 0)</f>
        <v>0</v>
      </c>
      <c r="Z557" s="25">
        <f>IF(U557&gt;=0.5, 1, 0)</f>
        <v>0</v>
      </c>
      <c r="AA557" s="25">
        <f>IF(U557&gt;=0.6, 1, 0)</f>
        <v>0</v>
      </c>
      <c r="AB557" s="25">
        <f>IF(U557&gt;=0.7, 1, 0)</f>
        <v>0</v>
      </c>
      <c r="AC557" s="25">
        <f>IF(U557&gt;=0.8, 1, 0)</f>
        <v>0</v>
      </c>
      <c r="AD557" s="55">
        <f>IF(U557&gt;=0.9, 1, 0)</f>
        <v>0</v>
      </c>
    </row>
    <row r="558" spans="1:30" ht="20" customHeight="1" x14ac:dyDescent="0.2">
      <c r="A558" s="20" t="s">
        <v>837</v>
      </c>
      <c r="B558" s="33" t="str">
        <f>SUBSTITUTE(A558,"/Users/timomiessen/Desktop/imagesdk/nonblackmen1/","Image_")</f>
        <v>Image_NBM_196.jpg</v>
      </c>
      <c r="C558" s="63" t="s">
        <v>4</v>
      </c>
      <c r="D558" s="22" t="s">
        <v>6</v>
      </c>
      <c r="E558" s="23">
        <v>0</v>
      </c>
      <c r="F558" s="23">
        <v>0</v>
      </c>
      <c r="G558" s="23">
        <v>1</v>
      </c>
      <c r="H558" s="23">
        <v>0</v>
      </c>
      <c r="I558" s="23">
        <v>0</v>
      </c>
      <c r="J558" s="23">
        <v>0</v>
      </c>
      <c r="K558" s="23">
        <v>0</v>
      </c>
      <c r="L558" s="23">
        <v>0</v>
      </c>
      <c r="M558" s="23">
        <v>0</v>
      </c>
      <c r="N558" s="23">
        <v>0</v>
      </c>
      <c r="O558" s="23">
        <v>0</v>
      </c>
      <c r="P558" s="23">
        <v>0</v>
      </c>
      <c r="Q558" s="23">
        <v>0</v>
      </c>
      <c r="R558" s="23" cm="1">
        <f t="array" ref="R558">_xlfn.IFS(H558=1,1,K558=1,1,L558=1,1,M558=1,1,N558=1,1,P558=1,1,TRUE,0)</f>
        <v>0</v>
      </c>
      <c r="S558" s="64">
        <f>IF(AND(G558=1,R558=1),0,R558)</f>
        <v>0</v>
      </c>
      <c r="T558" s="24" t="s">
        <v>2722</v>
      </c>
      <c r="U558" s="49">
        <f>SUBSTITUTE(T558,".",",")*1</f>
        <v>7.7525817323475998E-3</v>
      </c>
      <c r="V558" s="54">
        <f>IF(U558&gt;=0.1, 1, 0)</f>
        <v>0</v>
      </c>
      <c r="W558" s="25">
        <f>IF(U558&gt;=0.2, 1, 0)</f>
        <v>0</v>
      </c>
      <c r="X558" s="25">
        <f>IF(U558&gt;=0.3, 1, 0)</f>
        <v>0</v>
      </c>
      <c r="Y558" s="25">
        <f>IF(U558&gt;=0.4, 1, 0)</f>
        <v>0</v>
      </c>
      <c r="Z558" s="25">
        <f>IF(U558&gt;=0.5, 1, 0)</f>
        <v>0</v>
      </c>
      <c r="AA558" s="25">
        <f>IF(U558&gt;=0.6, 1, 0)</f>
        <v>0</v>
      </c>
      <c r="AB558" s="25">
        <f>IF(U558&gt;=0.7, 1, 0)</f>
        <v>0</v>
      </c>
      <c r="AC558" s="25">
        <f>IF(U558&gt;=0.8, 1, 0)</f>
        <v>0</v>
      </c>
      <c r="AD558" s="55">
        <f>IF(U558&gt;=0.9, 1, 0)</f>
        <v>0</v>
      </c>
    </row>
    <row r="559" spans="1:30" ht="20" customHeight="1" x14ac:dyDescent="0.2">
      <c r="A559" s="20" t="s">
        <v>838</v>
      </c>
      <c r="B559" s="33" t="str">
        <f>SUBSTITUTE(A559,"/Users/timomiessen/Desktop/imagesdk/nonblackmen1/","Image_")</f>
        <v>Image_NBM_197.jpg</v>
      </c>
      <c r="C559" s="63" t="s">
        <v>4</v>
      </c>
      <c r="D559" s="22" t="s">
        <v>6</v>
      </c>
      <c r="E559" s="23">
        <v>0</v>
      </c>
      <c r="F559" s="23">
        <v>0</v>
      </c>
      <c r="G559" s="23">
        <v>1</v>
      </c>
      <c r="H559" s="23">
        <v>0</v>
      </c>
      <c r="I559" s="23">
        <v>0</v>
      </c>
      <c r="J559" s="23">
        <v>0</v>
      </c>
      <c r="K559" s="23">
        <v>1</v>
      </c>
      <c r="L559" s="23">
        <v>0</v>
      </c>
      <c r="M559" s="23">
        <v>0</v>
      </c>
      <c r="N559" s="23">
        <v>0</v>
      </c>
      <c r="O559" s="23">
        <v>0</v>
      </c>
      <c r="P559" s="23">
        <v>0</v>
      </c>
      <c r="Q559" s="23">
        <v>0</v>
      </c>
      <c r="R559" s="23" cm="1">
        <f t="array" ref="R559">_xlfn.IFS(H559=1,1,K559=1,1,L559=1,1,M559=1,1,N559=1,1,P559=1,1,TRUE,0)</f>
        <v>1</v>
      </c>
      <c r="S559" s="64">
        <f>IF(AND(G559=1,R559=1),0,R559)</f>
        <v>0</v>
      </c>
      <c r="T559" s="24" t="s">
        <v>2723</v>
      </c>
      <c r="U559" s="49">
        <f>SUBSTITUTE(T559,".",",")*1</f>
        <v>4.0528816170990398E-2</v>
      </c>
      <c r="V559" s="54">
        <f>IF(U559&gt;=0.1, 1, 0)</f>
        <v>0</v>
      </c>
      <c r="W559" s="25">
        <f>IF(U559&gt;=0.2, 1, 0)</f>
        <v>0</v>
      </c>
      <c r="X559" s="25">
        <f>IF(U559&gt;=0.3, 1, 0)</f>
        <v>0</v>
      </c>
      <c r="Y559" s="25">
        <f>IF(U559&gt;=0.4, 1, 0)</f>
        <v>0</v>
      </c>
      <c r="Z559" s="25">
        <f>IF(U559&gt;=0.5, 1, 0)</f>
        <v>0</v>
      </c>
      <c r="AA559" s="25">
        <f>IF(U559&gt;=0.6, 1, 0)</f>
        <v>0</v>
      </c>
      <c r="AB559" s="25">
        <f>IF(U559&gt;=0.7, 1, 0)</f>
        <v>0</v>
      </c>
      <c r="AC559" s="25">
        <f>IF(U559&gt;=0.8, 1, 0)</f>
        <v>0</v>
      </c>
      <c r="AD559" s="55">
        <f>IF(U559&gt;=0.9, 1, 0)</f>
        <v>0</v>
      </c>
    </row>
    <row r="560" spans="1:30" ht="20" customHeight="1" x14ac:dyDescent="0.2">
      <c r="A560" s="20" t="s">
        <v>839</v>
      </c>
      <c r="B560" s="33" t="str">
        <f>SUBSTITUTE(A560,"/Users/timomiessen/Desktop/imagesdk/nonblackmen1/","Image_")</f>
        <v>Image_NBM_198.jpg</v>
      </c>
      <c r="C560" s="63" t="s">
        <v>4</v>
      </c>
      <c r="D560" s="22" t="s">
        <v>6</v>
      </c>
      <c r="E560" s="23">
        <v>0</v>
      </c>
      <c r="F560" s="23">
        <v>0</v>
      </c>
      <c r="G560" s="23">
        <v>1</v>
      </c>
      <c r="H560" s="23">
        <v>0</v>
      </c>
      <c r="I560" s="23">
        <v>0</v>
      </c>
      <c r="J560" s="23">
        <v>0</v>
      </c>
      <c r="K560" s="23">
        <v>0</v>
      </c>
      <c r="L560" s="23">
        <v>0</v>
      </c>
      <c r="M560" s="23">
        <v>0</v>
      </c>
      <c r="N560" s="23">
        <v>0</v>
      </c>
      <c r="O560" s="23">
        <v>0</v>
      </c>
      <c r="P560" s="23">
        <v>0</v>
      </c>
      <c r="Q560" s="23">
        <v>0</v>
      </c>
      <c r="R560" s="23" cm="1">
        <f t="array" ref="R560">_xlfn.IFS(H560=1,1,K560=1,1,L560=1,1,M560=1,1,N560=1,1,P560=1,1,TRUE,0)</f>
        <v>0</v>
      </c>
      <c r="S560" s="64">
        <f>IF(AND(G560=1,R560=1),0,R560)</f>
        <v>0</v>
      </c>
      <c r="T560" s="24" t="s">
        <v>2724</v>
      </c>
      <c r="U560" s="49">
        <f>SUBSTITUTE(T560,".",",")*1</f>
        <v>0.10137701220810399</v>
      </c>
      <c r="V560" s="54">
        <f>IF(U560&gt;=0.1, 1, 0)</f>
        <v>1</v>
      </c>
      <c r="W560" s="25">
        <f>IF(U560&gt;=0.2, 1, 0)</f>
        <v>0</v>
      </c>
      <c r="X560" s="25">
        <f>IF(U560&gt;=0.3, 1, 0)</f>
        <v>0</v>
      </c>
      <c r="Y560" s="25">
        <f>IF(U560&gt;=0.4, 1, 0)</f>
        <v>0</v>
      </c>
      <c r="Z560" s="25">
        <f>IF(U560&gt;=0.5, 1, 0)</f>
        <v>0</v>
      </c>
      <c r="AA560" s="25">
        <f>IF(U560&gt;=0.6, 1, 0)</f>
        <v>0</v>
      </c>
      <c r="AB560" s="25">
        <f>IF(U560&gt;=0.7, 1, 0)</f>
        <v>0</v>
      </c>
      <c r="AC560" s="25">
        <f>IF(U560&gt;=0.8, 1, 0)</f>
        <v>0</v>
      </c>
      <c r="AD560" s="55">
        <f>IF(U560&gt;=0.9, 1, 0)</f>
        <v>0</v>
      </c>
    </row>
    <row r="561" spans="1:30" ht="20" customHeight="1" x14ac:dyDescent="0.2">
      <c r="A561" s="20" t="s">
        <v>840</v>
      </c>
      <c r="B561" s="33" t="str">
        <f>SUBSTITUTE(A561,"/Users/timomiessen/Desktop/imagesdk/nonblackmen1/","Image_")</f>
        <v>Image_NBM_199.jpg</v>
      </c>
      <c r="C561" s="63" t="s">
        <v>4</v>
      </c>
      <c r="D561" s="22" t="s">
        <v>6</v>
      </c>
      <c r="E561" s="23">
        <v>0</v>
      </c>
      <c r="F561" s="23">
        <v>0</v>
      </c>
      <c r="G561" s="23">
        <v>1</v>
      </c>
      <c r="H561" s="23">
        <v>0</v>
      </c>
      <c r="I561" s="23">
        <v>0</v>
      </c>
      <c r="J561" s="23">
        <v>0</v>
      </c>
      <c r="K561" s="23">
        <v>0</v>
      </c>
      <c r="L561" s="23">
        <v>0</v>
      </c>
      <c r="M561" s="23">
        <v>0</v>
      </c>
      <c r="N561" s="23">
        <v>0</v>
      </c>
      <c r="O561" s="23">
        <v>0</v>
      </c>
      <c r="P561" s="23">
        <v>0</v>
      </c>
      <c r="Q561" s="23">
        <v>0</v>
      </c>
      <c r="R561" s="23" cm="1">
        <f t="array" ref="R561">_xlfn.IFS(H561=1,1,K561=1,1,L561=1,1,M561=1,1,N561=1,1,P561=1,1,TRUE,0)</f>
        <v>0</v>
      </c>
      <c r="S561" s="64">
        <f>IF(AND(G561=1,R561=1),0,R561)</f>
        <v>0</v>
      </c>
      <c r="T561" s="24" t="s">
        <v>2725</v>
      </c>
      <c r="U561" s="49">
        <f>SUBSTITUTE(T561,".",",")*1</f>
        <v>1.60604701377451E-2</v>
      </c>
      <c r="V561" s="54">
        <f>IF(U561&gt;=0.1, 1, 0)</f>
        <v>0</v>
      </c>
      <c r="W561" s="25">
        <f>IF(U561&gt;=0.2, 1, 0)</f>
        <v>0</v>
      </c>
      <c r="X561" s="25">
        <f>IF(U561&gt;=0.3, 1, 0)</f>
        <v>0</v>
      </c>
      <c r="Y561" s="25">
        <f>IF(U561&gt;=0.4, 1, 0)</f>
        <v>0</v>
      </c>
      <c r="Z561" s="25">
        <f>IF(U561&gt;=0.5, 1, 0)</f>
        <v>0</v>
      </c>
      <c r="AA561" s="25">
        <f>IF(U561&gt;=0.6, 1, 0)</f>
        <v>0</v>
      </c>
      <c r="AB561" s="25">
        <f>IF(U561&gt;=0.7, 1, 0)</f>
        <v>0</v>
      </c>
      <c r="AC561" s="25">
        <f>IF(U561&gt;=0.8, 1, 0)</f>
        <v>0</v>
      </c>
      <c r="AD561" s="55">
        <f>IF(U561&gt;=0.9, 1, 0)</f>
        <v>0</v>
      </c>
    </row>
    <row r="562" spans="1:30" ht="20" customHeight="1" x14ac:dyDescent="0.2">
      <c r="A562" s="20" t="s">
        <v>841</v>
      </c>
      <c r="B562" s="33" t="str">
        <f>SUBSTITUTE(A562,"/Users/timomiessen/Desktop/imagesdk/nonblackmen1/","Image_")</f>
        <v>Image_NBM_2.jpg</v>
      </c>
      <c r="C562" s="63" t="s">
        <v>4</v>
      </c>
      <c r="D562" s="22" t="s">
        <v>6</v>
      </c>
      <c r="E562" s="23">
        <v>1</v>
      </c>
      <c r="F562" s="23">
        <v>0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>
        <v>0</v>
      </c>
      <c r="M562" s="23">
        <v>0</v>
      </c>
      <c r="N562" s="23">
        <v>0</v>
      </c>
      <c r="O562" s="23">
        <v>0</v>
      </c>
      <c r="P562" s="23">
        <v>0</v>
      </c>
      <c r="Q562" s="23">
        <v>0</v>
      </c>
      <c r="R562" s="23" cm="1">
        <f t="array" ref="R562">_xlfn.IFS(H562=1,1,K562=1,1,L562=1,1,M562=1,1,N562=1,1,P562=1,1,TRUE,0)</f>
        <v>0</v>
      </c>
      <c r="S562" s="64">
        <f>IF(AND(G562=1,R562=1),0,R562)</f>
        <v>0</v>
      </c>
      <c r="T562" s="24" t="s">
        <v>2726</v>
      </c>
      <c r="U562" s="49">
        <f>SUBSTITUTE(T562,".",",")*1</f>
        <v>7.0136906579136807E-2</v>
      </c>
      <c r="V562" s="54">
        <f>IF(U562&gt;=0.1, 1, 0)</f>
        <v>0</v>
      </c>
      <c r="W562" s="25">
        <f>IF(U562&gt;=0.2, 1, 0)</f>
        <v>0</v>
      </c>
      <c r="X562" s="25">
        <f>IF(U562&gt;=0.3, 1, 0)</f>
        <v>0</v>
      </c>
      <c r="Y562" s="25">
        <f>IF(U562&gt;=0.4, 1, 0)</f>
        <v>0</v>
      </c>
      <c r="Z562" s="25">
        <f>IF(U562&gt;=0.5, 1, 0)</f>
        <v>0</v>
      </c>
      <c r="AA562" s="25">
        <f>IF(U562&gt;=0.6, 1, 0)</f>
        <v>0</v>
      </c>
      <c r="AB562" s="25">
        <f>IF(U562&gt;=0.7, 1, 0)</f>
        <v>0</v>
      </c>
      <c r="AC562" s="25">
        <f>IF(U562&gt;=0.8, 1, 0)</f>
        <v>0</v>
      </c>
      <c r="AD562" s="55">
        <f>IF(U562&gt;=0.9, 1, 0)</f>
        <v>0</v>
      </c>
    </row>
    <row r="563" spans="1:30" ht="20" customHeight="1" x14ac:dyDescent="0.2">
      <c r="A563" s="20" t="s">
        <v>842</v>
      </c>
      <c r="B563" s="33" t="str">
        <f>SUBSTITUTE(A563,"/Users/timomiessen/Desktop/imagesdk/nonblackmen1/","Image_")</f>
        <v>Image_NBM_20.jpg</v>
      </c>
      <c r="C563" s="63" t="s">
        <v>4</v>
      </c>
      <c r="D563" s="22" t="s">
        <v>6</v>
      </c>
      <c r="E563" s="23">
        <v>1</v>
      </c>
      <c r="F563" s="23">
        <v>0</v>
      </c>
      <c r="G563" s="23">
        <v>0</v>
      </c>
      <c r="H563" s="23">
        <v>0</v>
      </c>
      <c r="I563" s="23">
        <v>0</v>
      </c>
      <c r="J563" s="23">
        <v>0</v>
      </c>
      <c r="K563" s="23">
        <v>0</v>
      </c>
      <c r="L563" s="23">
        <v>0</v>
      </c>
      <c r="M563" s="23">
        <v>0</v>
      </c>
      <c r="N563" s="23">
        <v>0</v>
      </c>
      <c r="O563" s="23">
        <v>0</v>
      </c>
      <c r="P563" s="23">
        <v>0</v>
      </c>
      <c r="Q563" s="23">
        <v>0</v>
      </c>
      <c r="R563" s="23" cm="1">
        <f t="array" ref="R563">_xlfn.IFS(H563=1,1,K563=1,1,L563=1,1,M563=1,1,N563=1,1,P563=1,1,TRUE,0)</f>
        <v>0</v>
      </c>
      <c r="S563" s="64">
        <f>IF(AND(G563=1,R563=1),0,R563)</f>
        <v>0</v>
      </c>
      <c r="T563" s="24" t="s">
        <v>2727</v>
      </c>
      <c r="U563" s="49">
        <f>SUBSTITUTE(T563,".",",")*1</f>
        <v>4.48752511292696E-2</v>
      </c>
      <c r="V563" s="54">
        <f>IF(U563&gt;=0.1, 1, 0)</f>
        <v>0</v>
      </c>
      <c r="W563" s="25">
        <f>IF(U563&gt;=0.2, 1, 0)</f>
        <v>0</v>
      </c>
      <c r="X563" s="25">
        <f>IF(U563&gt;=0.3, 1, 0)</f>
        <v>0</v>
      </c>
      <c r="Y563" s="25">
        <f>IF(U563&gt;=0.4, 1, 0)</f>
        <v>0</v>
      </c>
      <c r="Z563" s="25">
        <f>IF(U563&gt;=0.5, 1, 0)</f>
        <v>0</v>
      </c>
      <c r="AA563" s="25">
        <f>IF(U563&gt;=0.6, 1, 0)</f>
        <v>0</v>
      </c>
      <c r="AB563" s="25">
        <f>IF(U563&gt;=0.7, 1, 0)</f>
        <v>0</v>
      </c>
      <c r="AC563" s="25">
        <f>IF(U563&gt;=0.8, 1, 0)</f>
        <v>0</v>
      </c>
      <c r="AD563" s="55">
        <f>IF(U563&gt;=0.9, 1, 0)</f>
        <v>0</v>
      </c>
    </row>
    <row r="564" spans="1:30" ht="20" customHeight="1" x14ac:dyDescent="0.2">
      <c r="A564" s="20" t="s">
        <v>843</v>
      </c>
      <c r="B564" s="33" t="str">
        <f>SUBSTITUTE(A564,"/Users/timomiessen/Desktop/imagesdk/nonblackmen1/","Image_")</f>
        <v>Image_NBM_200.jpg</v>
      </c>
      <c r="C564" s="63" t="s">
        <v>4</v>
      </c>
      <c r="D564" s="22" t="s">
        <v>6</v>
      </c>
      <c r="E564" s="23">
        <v>0</v>
      </c>
      <c r="F564" s="23">
        <v>0</v>
      </c>
      <c r="G564" s="23">
        <v>1</v>
      </c>
      <c r="H564" s="23">
        <v>0</v>
      </c>
      <c r="I564" s="23">
        <v>0</v>
      </c>
      <c r="J564" s="23">
        <v>0</v>
      </c>
      <c r="K564" s="23">
        <v>0</v>
      </c>
      <c r="L564" s="23">
        <v>0</v>
      </c>
      <c r="M564" s="23">
        <v>0</v>
      </c>
      <c r="N564" s="23">
        <v>0</v>
      </c>
      <c r="O564" s="23">
        <v>0</v>
      </c>
      <c r="P564" s="23">
        <v>0</v>
      </c>
      <c r="Q564" s="23">
        <v>0</v>
      </c>
      <c r="R564" s="23" cm="1">
        <f t="array" ref="R564">_xlfn.IFS(H564=1,1,K564=1,1,L564=1,1,M564=1,1,N564=1,1,P564=1,1,TRUE,0)</f>
        <v>0</v>
      </c>
      <c r="S564" s="64">
        <f>IF(AND(G564=1,R564=1),0,R564)</f>
        <v>0</v>
      </c>
      <c r="T564" s="24" t="s">
        <v>2728</v>
      </c>
      <c r="U564" s="49">
        <f>SUBSTITUTE(T564,".",",")*1</f>
        <v>9.9491931498050606E-2</v>
      </c>
      <c r="V564" s="54">
        <f>IF(U564&gt;=0.1, 1, 0)</f>
        <v>0</v>
      </c>
      <c r="W564" s="25">
        <f>IF(U564&gt;=0.2, 1, 0)</f>
        <v>0</v>
      </c>
      <c r="X564" s="25">
        <f>IF(U564&gt;=0.3, 1, 0)</f>
        <v>0</v>
      </c>
      <c r="Y564" s="25">
        <f>IF(U564&gt;=0.4, 1, 0)</f>
        <v>0</v>
      </c>
      <c r="Z564" s="25">
        <f>IF(U564&gt;=0.5, 1, 0)</f>
        <v>0</v>
      </c>
      <c r="AA564" s="25">
        <f>IF(U564&gt;=0.6, 1, 0)</f>
        <v>0</v>
      </c>
      <c r="AB564" s="25">
        <f>IF(U564&gt;=0.7, 1, 0)</f>
        <v>0</v>
      </c>
      <c r="AC564" s="25">
        <f>IF(U564&gt;=0.8, 1, 0)</f>
        <v>0</v>
      </c>
      <c r="AD564" s="55">
        <f>IF(U564&gt;=0.9, 1, 0)</f>
        <v>0</v>
      </c>
    </row>
    <row r="565" spans="1:30" ht="20" customHeight="1" x14ac:dyDescent="0.2">
      <c r="A565" s="20" t="s">
        <v>844</v>
      </c>
      <c r="B565" s="33" t="str">
        <f>SUBSTITUTE(A565,"/Users/timomiessen/Desktop/imagesdk/nonblackmen1/","Image_")</f>
        <v>Image_NBM_201.jpg</v>
      </c>
      <c r="C565" s="63" t="s">
        <v>4</v>
      </c>
      <c r="D565" s="22" t="s">
        <v>6</v>
      </c>
      <c r="E565" s="23">
        <v>0</v>
      </c>
      <c r="F565" s="23">
        <v>0</v>
      </c>
      <c r="G565" s="23">
        <v>1</v>
      </c>
      <c r="H565" s="23">
        <v>0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  <c r="O565" s="23">
        <v>0</v>
      </c>
      <c r="P565" s="23">
        <v>0</v>
      </c>
      <c r="Q565" s="23">
        <v>0</v>
      </c>
      <c r="R565" s="23" cm="1">
        <f t="array" ref="R565">_xlfn.IFS(H565=1,1,K565=1,1,L565=1,1,M565=1,1,N565=1,1,P565=1,1,TRUE,0)</f>
        <v>0</v>
      </c>
      <c r="S565" s="64">
        <f>IF(AND(G565=1,R565=1),0,R565)</f>
        <v>0</v>
      </c>
      <c r="T565" s="24" t="s">
        <v>2729</v>
      </c>
      <c r="U565" s="49">
        <f>SUBSTITUTE(T565,".",",")*1</f>
        <v>0.51894058287143696</v>
      </c>
      <c r="V565" s="54">
        <f>IF(U565&gt;=0.1, 1, 0)</f>
        <v>1</v>
      </c>
      <c r="W565" s="25">
        <f>IF(U565&gt;=0.2, 1, 0)</f>
        <v>1</v>
      </c>
      <c r="X565" s="25">
        <f>IF(U565&gt;=0.3, 1, 0)</f>
        <v>1</v>
      </c>
      <c r="Y565" s="25">
        <f>IF(U565&gt;=0.4, 1, 0)</f>
        <v>1</v>
      </c>
      <c r="Z565" s="25">
        <f>IF(U565&gt;=0.5, 1, 0)</f>
        <v>1</v>
      </c>
      <c r="AA565" s="25">
        <f>IF(U565&gt;=0.6, 1, 0)</f>
        <v>0</v>
      </c>
      <c r="AB565" s="25">
        <f>IF(U565&gt;=0.7, 1, 0)</f>
        <v>0</v>
      </c>
      <c r="AC565" s="25">
        <f>IF(U565&gt;=0.8, 1, 0)</f>
        <v>0</v>
      </c>
      <c r="AD565" s="55">
        <f>IF(U565&gt;=0.9, 1, 0)</f>
        <v>0</v>
      </c>
    </row>
    <row r="566" spans="1:30" ht="20" customHeight="1" x14ac:dyDescent="0.2">
      <c r="A566" s="20" t="s">
        <v>845</v>
      </c>
      <c r="B566" s="33" t="str">
        <f>SUBSTITUTE(A566,"/Users/timomiessen/Desktop/imagesdk/nonblackmen1/","Image_")</f>
        <v>Image_NBM_202.jpg</v>
      </c>
      <c r="C566" s="63" t="s">
        <v>4</v>
      </c>
      <c r="D566" s="22" t="s">
        <v>6</v>
      </c>
      <c r="E566" s="23">
        <v>0</v>
      </c>
      <c r="F566" s="23">
        <v>0</v>
      </c>
      <c r="G566" s="23">
        <v>1</v>
      </c>
      <c r="H566" s="23">
        <v>0</v>
      </c>
      <c r="I566" s="23">
        <v>0</v>
      </c>
      <c r="J566" s="23">
        <v>0</v>
      </c>
      <c r="K566" s="23">
        <v>0</v>
      </c>
      <c r="L566" s="23">
        <v>0</v>
      </c>
      <c r="M566" s="23">
        <v>0</v>
      </c>
      <c r="N566" s="23">
        <v>0</v>
      </c>
      <c r="O566" s="23">
        <v>0</v>
      </c>
      <c r="P566" s="23">
        <v>0</v>
      </c>
      <c r="Q566" s="23">
        <v>0</v>
      </c>
      <c r="R566" s="23" cm="1">
        <f t="array" ref="R566">_xlfn.IFS(H566=1,1,K566=1,1,L566=1,1,M566=1,1,N566=1,1,P566=1,1,TRUE,0)</f>
        <v>0</v>
      </c>
      <c r="S566" s="64">
        <f>IF(AND(G566=1,R566=1),0,R566)</f>
        <v>0</v>
      </c>
      <c r="T566" s="24" t="s">
        <v>2730</v>
      </c>
      <c r="U566" s="49">
        <f>SUBSTITUTE(T566,".",",")*1</f>
        <v>2.95817581936717E-2</v>
      </c>
      <c r="V566" s="54">
        <f>IF(U566&gt;=0.1, 1, 0)</f>
        <v>0</v>
      </c>
      <c r="W566" s="25">
        <f>IF(U566&gt;=0.2, 1, 0)</f>
        <v>0</v>
      </c>
      <c r="X566" s="25">
        <f>IF(U566&gt;=0.3, 1, 0)</f>
        <v>0</v>
      </c>
      <c r="Y566" s="25">
        <f>IF(U566&gt;=0.4, 1, 0)</f>
        <v>0</v>
      </c>
      <c r="Z566" s="25">
        <f>IF(U566&gt;=0.5, 1, 0)</f>
        <v>0</v>
      </c>
      <c r="AA566" s="25">
        <f>IF(U566&gt;=0.6, 1, 0)</f>
        <v>0</v>
      </c>
      <c r="AB566" s="25">
        <f>IF(U566&gt;=0.7, 1, 0)</f>
        <v>0</v>
      </c>
      <c r="AC566" s="25">
        <f>IF(U566&gt;=0.8, 1, 0)</f>
        <v>0</v>
      </c>
      <c r="AD566" s="55">
        <f>IF(U566&gt;=0.9, 1, 0)</f>
        <v>0</v>
      </c>
    </row>
    <row r="567" spans="1:30" ht="20" customHeight="1" x14ac:dyDescent="0.2">
      <c r="A567" s="20" t="s">
        <v>846</v>
      </c>
      <c r="B567" s="33" t="str">
        <f>SUBSTITUTE(A567,"/Users/timomiessen/Desktop/imagesdk/nonblackmen1/","Image_")</f>
        <v>Image_NBM_203.jpg</v>
      </c>
      <c r="C567" s="63" t="s">
        <v>4</v>
      </c>
      <c r="D567" s="22" t="s">
        <v>6</v>
      </c>
      <c r="E567" s="23">
        <v>0</v>
      </c>
      <c r="F567" s="23">
        <v>0</v>
      </c>
      <c r="G567" s="23">
        <v>1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0</v>
      </c>
      <c r="N567" s="23">
        <v>0</v>
      </c>
      <c r="O567" s="23">
        <v>0</v>
      </c>
      <c r="P567" s="23">
        <v>1</v>
      </c>
      <c r="Q567" s="23">
        <v>0</v>
      </c>
      <c r="R567" s="23" cm="1">
        <f t="array" ref="R567">_xlfn.IFS(H567=1,1,K567=1,1,L567=1,1,M567=1,1,N567=1,1,P567=1,1,TRUE,0)</f>
        <v>1</v>
      </c>
      <c r="S567" s="64">
        <f>IF(AND(G567=1,R567=1),0,R567)</f>
        <v>0</v>
      </c>
      <c r="T567" s="24" t="s">
        <v>2731</v>
      </c>
      <c r="U567" s="49">
        <f>SUBSTITUTE(T567,".",",")*1</f>
        <v>0.37788342311978301</v>
      </c>
      <c r="V567" s="54">
        <f>IF(U567&gt;=0.1, 1, 0)</f>
        <v>1</v>
      </c>
      <c r="W567" s="25">
        <f>IF(U567&gt;=0.2, 1, 0)</f>
        <v>1</v>
      </c>
      <c r="X567" s="25">
        <f>IF(U567&gt;=0.3, 1, 0)</f>
        <v>1</v>
      </c>
      <c r="Y567" s="25">
        <f>IF(U567&gt;=0.4, 1, 0)</f>
        <v>0</v>
      </c>
      <c r="Z567" s="25">
        <f>IF(U567&gt;=0.5, 1, 0)</f>
        <v>0</v>
      </c>
      <c r="AA567" s="25">
        <f>IF(U567&gt;=0.6, 1, 0)</f>
        <v>0</v>
      </c>
      <c r="AB567" s="25">
        <f>IF(U567&gt;=0.7, 1, 0)</f>
        <v>0</v>
      </c>
      <c r="AC567" s="25">
        <f>IF(U567&gt;=0.8, 1, 0)</f>
        <v>0</v>
      </c>
      <c r="AD567" s="55">
        <f>IF(U567&gt;=0.9, 1, 0)</f>
        <v>0</v>
      </c>
    </row>
    <row r="568" spans="1:30" ht="20" customHeight="1" x14ac:dyDescent="0.2">
      <c r="A568" s="20" t="s">
        <v>847</v>
      </c>
      <c r="B568" s="33" t="str">
        <f>SUBSTITUTE(A568,"/Users/timomiessen/Desktop/imagesdk/nonblackmen1/","Image_")</f>
        <v>Image_NBM_204.jpg</v>
      </c>
      <c r="C568" s="63" t="s">
        <v>4</v>
      </c>
      <c r="D568" s="22" t="s">
        <v>6</v>
      </c>
      <c r="E568" s="23">
        <v>0</v>
      </c>
      <c r="F568" s="23">
        <v>0</v>
      </c>
      <c r="G568" s="23">
        <v>1</v>
      </c>
      <c r="H568" s="23">
        <v>0</v>
      </c>
      <c r="I568" s="23">
        <v>0</v>
      </c>
      <c r="J568" s="23">
        <v>0</v>
      </c>
      <c r="K568" s="23">
        <v>0</v>
      </c>
      <c r="L568" s="23">
        <v>0</v>
      </c>
      <c r="M568" s="23">
        <v>0</v>
      </c>
      <c r="N568" s="23">
        <v>0</v>
      </c>
      <c r="O568" s="23">
        <v>0</v>
      </c>
      <c r="P568" s="23">
        <v>0</v>
      </c>
      <c r="Q568" s="23">
        <v>0</v>
      </c>
      <c r="R568" s="23" cm="1">
        <f t="array" ref="R568">_xlfn.IFS(H568=1,1,K568=1,1,L568=1,1,M568=1,1,N568=1,1,P568=1,1,TRUE,0)</f>
        <v>0</v>
      </c>
      <c r="S568" s="64">
        <f>IF(AND(G568=1,R568=1),0,R568)</f>
        <v>0</v>
      </c>
      <c r="T568" s="24" t="s">
        <v>2732</v>
      </c>
      <c r="U568" s="49">
        <f>SUBSTITUTE(T568,".",",")*1</f>
        <v>3.0660925433039599E-2</v>
      </c>
      <c r="V568" s="54">
        <f>IF(U568&gt;=0.1, 1, 0)</f>
        <v>0</v>
      </c>
      <c r="W568" s="25">
        <f>IF(U568&gt;=0.2, 1, 0)</f>
        <v>0</v>
      </c>
      <c r="X568" s="25">
        <f>IF(U568&gt;=0.3, 1, 0)</f>
        <v>0</v>
      </c>
      <c r="Y568" s="25">
        <f>IF(U568&gt;=0.4, 1, 0)</f>
        <v>0</v>
      </c>
      <c r="Z568" s="25">
        <f>IF(U568&gt;=0.5, 1, 0)</f>
        <v>0</v>
      </c>
      <c r="AA568" s="25">
        <f>IF(U568&gt;=0.6, 1, 0)</f>
        <v>0</v>
      </c>
      <c r="AB568" s="25">
        <f>IF(U568&gt;=0.7, 1, 0)</f>
        <v>0</v>
      </c>
      <c r="AC568" s="25">
        <f>IF(U568&gt;=0.8, 1, 0)</f>
        <v>0</v>
      </c>
      <c r="AD568" s="55">
        <f>IF(U568&gt;=0.9, 1, 0)</f>
        <v>0</v>
      </c>
    </row>
    <row r="569" spans="1:30" ht="20" customHeight="1" x14ac:dyDescent="0.2">
      <c r="A569" s="20" t="s">
        <v>848</v>
      </c>
      <c r="B569" s="33" t="str">
        <f>SUBSTITUTE(A569,"/Users/timomiessen/Desktop/imagesdk/nonblackmen1/","Image_")</f>
        <v>Image_NBM_205.jpg</v>
      </c>
      <c r="C569" s="63" t="s">
        <v>4</v>
      </c>
      <c r="D569" s="22" t="s">
        <v>6</v>
      </c>
      <c r="E569" s="23">
        <v>0</v>
      </c>
      <c r="F569" s="23">
        <v>0</v>
      </c>
      <c r="G569" s="23">
        <v>1</v>
      </c>
      <c r="H569" s="23">
        <v>0</v>
      </c>
      <c r="I569" s="23">
        <v>0</v>
      </c>
      <c r="J569" s="23">
        <v>0</v>
      </c>
      <c r="K569" s="23">
        <v>0</v>
      </c>
      <c r="L569" s="23">
        <v>0</v>
      </c>
      <c r="M569" s="23">
        <v>0</v>
      </c>
      <c r="N569" s="23">
        <v>0</v>
      </c>
      <c r="O569" s="23">
        <v>0</v>
      </c>
      <c r="P569" s="23">
        <v>0</v>
      </c>
      <c r="Q569" s="23">
        <v>0</v>
      </c>
      <c r="R569" s="23" cm="1">
        <f t="array" ref="R569">_xlfn.IFS(H569=1,1,K569=1,1,L569=1,1,M569=1,1,N569=1,1,P569=1,1,TRUE,0)</f>
        <v>0</v>
      </c>
      <c r="S569" s="64">
        <f>IF(AND(G569=1,R569=1),0,R569)</f>
        <v>0</v>
      </c>
      <c r="T569" s="24" t="s">
        <v>2733</v>
      </c>
      <c r="U569" s="49">
        <f>SUBSTITUTE(T569,".",",")*1</f>
        <v>3.42912599444389E-2</v>
      </c>
      <c r="V569" s="54">
        <f>IF(U569&gt;=0.1, 1, 0)</f>
        <v>0</v>
      </c>
      <c r="W569" s="25">
        <f>IF(U569&gt;=0.2, 1, 0)</f>
        <v>0</v>
      </c>
      <c r="X569" s="25">
        <f>IF(U569&gt;=0.3, 1, 0)</f>
        <v>0</v>
      </c>
      <c r="Y569" s="25">
        <f>IF(U569&gt;=0.4, 1, 0)</f>
        <v>0</v>
      </c>
      <c r="Z569" s="25">
        <f>IF(U569&gt;=0.5, 1, 0)</f>
        <v>0</v>
      </c>
      <c r="AA569" s="25">
        <f>IF(U569&gt;=0.6, 1, 0)</f>
        <v>0</v>
      </c>
      <c r="AB569" s="25">
        <f>IF(U569&gt;=0.7, 1, 0)</f>
        <v>0</v>
      </c>
      <c r="AC569" s="25">
        <f>IF(U569&gt;=0.8, 1, 0)</f>
        <v>0</v>
      </c>
      <c r="AD569" s="55">
        <f>IF(U569&gt;=0.9, 1, 0)</f>
        <v>0</v>
      </c>
    </row>
    <row r="570" spans="1:30" ht="20" customHeight="1" x14ac:dyDescent="0.2">
      <c r="A570" s="20" t="s">
        <v>849</v>
      </c>
      <c r="B570" s="33" t="str">
        <f>SUBSTITUTE(A570,"/Users/timomiessen/Desktop/imagesdk/nonblackmen1/","Image_")</f>
        <v>Image_NBM_206.jpg</v>
      </c>
      <c r="C570" s="63" t="s">
        <v>4</v>
      </c>
      <c r="D570" s="22" t="s">
        <v>6</v>
      </c>
      <c r="E570" s="23">
        <v>0</v>
      </c>
      <c r="F570" s="23">
        <v>0</v>
      </c>
      <c r="G570" s="23">
        <v>1</v>
      </c>
      <c r="H570" s="23">
        <v>0</v>
      </c>
      <c r="I570" s="23">
        <v>0</v>
      </c>
      <c r="J570" s="23">
        <v>0</v>
      </c>
      <c r="K570" s="23">
        <v>0</v>
      </c>
      <c r="L570" s="23">
        <v>0</v>
      </c>
      <c r="M570" s="23">
        <v>0</v>
      </c>
      <c r="N570" s="23">
        <v>0</v>
      </c>
      <c r="O570" s="23">
        <v>0</v>
      </c>
      <c r="P570" s="23">
        <v>0</v>
      </c>
      <c r="Q570" s="23">
        <v>0</v>
      </c>
      <c r="R570" s="23" cm="1">
        <f t="array" ref="R570">_xlfn.IFS(H570=1,1,K570=1,1,L570=1,1,M570=1,1,N570=1,1,P570=1,1,TRUE,0)</f>
        <v>0</v>
      </c>
      <c r="S570" s="64">
        <f>IF(AND(G570=1,R570=1),0,R570)</f>
        <v>0</v>
      </c>
      <c r="T570" s="24" t="s">
        <v>2734</v>
      </c>
      <c r="U570" s="49">
        <f>SUBSTITUTE(T570,".",",")*1</f>
        <v>0.14491172507405201</v>
      </c>
      <c r="V570" s="54">
        <f>IF(U570&gt;=0.1, 1, 0)</f>
        <v>1</v>
      </c>
      <c r="W570" s="25">
        <f>IF(U570&gt;=0.2, 1, 0)</f>
        <v>0</v>
      </c>
      <c r="X570" s="25">
        <f>IF(U570&gt;=0.3, 1, 0)</f>
        <v>0</v>
      </c>
      <c r="Y570" s="25">
        <f>IF(U570&gt;=0.4, 1, 0)</f>
        <v>0</v>
      </c>
      <c r="Z570" s="25">
        <f>IF(U570&gt;=0.5, 1, 0)</f>
        <v>0</v>
      </c>
      <c r="AA570" s="25">
        <f>IF(U570&gt;=0.6, 1, 0)</f>
        <v>0</v>
      </c>
      <c r="AB570" s="25">
        <f>IF(U570&gt;=0.7, 1, 0)</f>
        <v>0</v>
      </c>
      <c r="AC570" s="25">
        <f>IF(U570&gt;=0.8, 1, 0)</f>
        <v>0</v>
      </c>
      <c r="AD570" s="55">
        <f>IF(U570&gt;=0.9, 1, 0)</f>
        <v>0</v>
      </c>
    </row>
    <row r="571" spans="1:30" ht="20" customHeight="1" x14ac:dyDescent="0.2">
      <c r="A571" s="20" t="s">
        <v>850</v>
      </c>
      <c r="B571" s="33" t="str">
        <f>SUBSTITUTE(A571,"/Users/timomiessen/Desktop/imagesdk/nonblackmen1/","Image_")</f>
        <v>Image_NBM_207.jpg</v>
      </c>
      <c r="C571" s="63" t="s">
        <v>4</v>
      </c>
      <c r="D571" s="22" t="s">
        <v>6</v>
      </c>
      <c r="E571" s="23">
        <v>0</v>
      </c>
      <c r="F571" s="23">
        <v>0</v>
      </c>
      <c r="G571" s="23">
        <v>1</v>
      </c>
      <c r="H571" s="23">
        <v>0</v>
      </c>
      <c r="I571" s="23">
        <v>0</v>
      </c>
      <c r="J571" s="23">
        <v>0</v>
      </c>
      <c r="K571" s="23">
        <v>0</v>
      </c>
      <c r="L571" s="23">
        <v>0</v>
      </c>
      <c r="M571" s="23">
        <v>0</v>
      </c>
      <c r="N571" s="23">
        <v>0</v>
      </c>
      <c r="O571" s="23">
        <v>0</v>
      </c>
      <c r="P571" s="23">
        <v>0</v>
      </c>
      <c r="Q571" s="23">
        <v>0</v>
      </c>
      <c r="R571" s="23" cm="1">
        <f t="array" ref="R571">_xlfn.IFS(H571=1,1,K571=1,1,L571=1,1,M571=1,1,N571=1,1,P571=1,1,TRUE,0)</f>
        <v>0</v>
      </c>
      <c r="S571" s="64">
        <f>IF(AND(G571=1,R571=1),0,R571)</f>
        <v>0</v>
      </c>
      <c r="T571" s="24" t="s">
        <v>2735</v>
      </c>
      <c r="U571" s="49">
        <f>SUBSTITUTE(T571,".",",")*1</f>
        <v>7.19400774687528E-3</v>
      </c>
      <c r="V571" s="54">
        <f>IF(U571&gt;=0.1, 1, 0)</f>
        <v>0</v>
      </c>
      <c r="W571" s="25">
        <f>IF(U571&gt;=0.2, 1, 0)</f>
        <v>0</v>
      </c>
      <c r="X571" s="25">
        <f>IF(U571&gt;=0.3, 1, 0)</f>
        <v>0</v>
      </c>
      <c r="Y571" s="25">
        <f>IF(U571&gt;=0.4, 1, 0)</f>
        <v>0</v>
      </c>
      <c r="Z571" s="25">
        <f>IF(U571&gt;=0.5, 1, 0)</f>
        <v>0</v>
      </c>
      <c r="AA571" s="25">
        <f>IF(U571&gt;=0.6, 1, 0)</f>
        <v>0</v>
      </c>
      <c r="AB571" s="25">
        <f>IF(U571&gt;=0.7, 1, 0)</f>
        <v>0</v>
      </c>
      <c r="AC571" s="25">
        <f>IF(U571&gt;=0.8, 1, 0)</f>
        <v>0</v>
      </c>
      <c r="AD571" s="55">
        <f>IF(U571&gt;=0.9, 1, 0)</f>
        <v>0</v>
      </c>
    </row>
    <row r="572" spans="1:30" ht="20" customHeight="1" x14ac:dyDescent="0.2">
      <c r="A572" s="20" t="s">
        <v>851</v>
      </c>
      <c r="B572" s="33" t="str">
        <f>SUBSTITUTE(A572,"/Users/timomiessen/Desktop/imagesdk/nonblackmen1/","Image_")</f>
        <v>Image_NBM_208.jpg</v>
      </c>
      <c r="C572" s="63" t="s">
        <v>4</v>
      </c>
      <c r="D572" s="22" t="s">
        <v>6</v>
      </c>
      <c r="E572" s="23">
        <v>0</v>
      </c>
      <c r="F572" s="23">
        <v>0</v>
      </c>
      <c r="G572" s="23">
        <v>1</v>
      </c>
      <c r="H572" s="23">
        <v>0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3">
        <v>0</v>
      </c>
      <c r="Q572" s="23">
        <v>0</v>
      </c>
      <c r="R572" s="23" cm="1">
        <f t="array" ref="R572">_xlfn.IFS(H572=1,1,K572=1,1,L572=1,1,M572=1,1,N572=1,1,P572=1,1,TRUE,0)</f>
        <v>0</v>
      </c>
      <c r="S572" s="64">
        <f>IF(AND(G572=1,R572=1),0,R572)</f>
        <v>0</v>
      </c>
      <c r="T572" s="24" t="s">
        <v>2736</v>
      </c>
      <c r="U572" s="49">
        <f>SUBSTITUTE(T572,".",",")*1</f>
        <v>1.4807551633566601E-2</v>
      </c>
      <c r="V572" s="54">
        <f>IF(U572&gt;=0.1, 1, 0)</f>
        <v>0</v>
      </c>
      <c r="W572" s="25">
        <f>IF(U572&gt;=0.2, 1, 0)</f>
        <v>0</v>
      </c>
      <c r="X572" s="25">
        <f>IF(U572&gt;=0.3, 1, 0)</f>
        <v>0</v>
      </c>
      <c r="Y572" s="25">
        <f>IF(U572&gt;=0.4, 1, 0)</f>
        <v>0</v>
      </c>
      <c r="Z572" s="25">
        <f>IF(U572&gt;=0.5, 1, 0)</f>
        <v>0</v>
      </c>
      <c r="AA572" s="25">
        <f>IF(U572&gt;=0.6, 1, 0)</f>
        <v>0</v>
      </c>
      <c r="AB572" s="25">
        <f>IF(U572&gt;=0.7, 1, 0)</f>
        <v>0</v>
      </c>
      <c r="AC572" s="25">
        <f>IF(U572&gt;=0.8, 1, 0)</f>
        <v>0</v>
      </c>
      <c r="AD572" s="55">
        <f>IF(U572&gt;=0.9, 1, 0)</f>
        <v>0</v>
      </c>
    </row>
    <row r="573" spans="1:30" ht="20" customHeight="1" x14ac:dyDescent="0.2">
      <c r="A573" s="20" t="s">
        <v>852</v>
      </c>
      <c r="B573" s="33" t="str">
        <f>SUBSTITUTE(A573,"/Users/timomiessen/Desktop/imagesdk/nonblackmen1/","Image_")</f>
        <v>Image_NBM_209.jpg</v>
      </c>
      <c r="C573" s="63" t="s">
        <v>4</v>
      </c>
      <c r="D573" s="22" t="s">
        <v>6</v>
      </c>
      <c r="E573" s="23">
        <v>0</v>
      </c>
      <c r="F573" s="23">
        <v>0</v>
      </c>
      <c r="G573" s="23">
        <v>1</v>
      </c>
      <c r="H573" s="23">
        <v>0</v>
      </c>
      <c r="I573" s="23">
        <v>0</v>
      </c>
      <c r="J573" s="23">
        <v>0</v>
      </c>
      <c r="K573" s="23">
        <v>0</v>
      </c>
      <c r="L573" s="23">
        <v>0</v>
      </c>
      <c r="M573" s="23">
        <v>0</v>
      </c>
      <c r="N573" s="23">
        <v>0</v>
      </c>
      <c r="O573" s="23">
        <v>0</v>
      </c>
      <c r="P573" s="23">
        <v>0</v>
      </c>
      <c r="Q573" s="23">
        <v>0</v>
      </c>
      <c r="R573" s="23" cm="1">
        <f t="array" ref="R573">_xlfn.IFS(H573=1,1,K573=1,1,L573=1,1,M573=1,1,N573=1,1,P573=1,1,TRUE,0)</f>
        <v>0</v>
      </c>
      <c r="S573" s="64">
        <f>IF(AND(G573=1,R573=1),0,R573)</f>
        <v>0</v>
      </c>
      <c r="T573" s="24" t="s">
        <v>2737</v>
      </c>
      <c r="U573" s="49">
        <f>SUBSTITUTE(T573,".",",")*1</f>
        <v>2.73264164570719E-3</v>
      </c>
      <c r="V573" s="54">
        <f>IF(U573&gt;=0.1, 1, 0)</f>
        <v>0</v>
      </c>
      <c r="W573" s="25">
        <f>IF(U573&gt;=0.2, 1, 0)</f>
        <v>0</v>
      </c>
      <c r="X573" s="25">
        <f>IF(U573&gt;=0.3, 1, 0)</f>
        <v>0</v>
      </c>
      <c r="Y573" s="25">
        <f>IF(U573&gt;=0.4, 1, 0)</f>
        <v>0</v>
      </c>
      <c r="Z573" s="25">
        <f>IF(U573&gt;=0.5, 1, 0)</f>
        <v>0</v>
      </c>
      <c r="AA573" s="25">
        <f>IF(U573&gt;=0.6, 1, 0)</f>
        <v>0</v>
      </c>
      <c r="AB573" s="25">
        <f>IF(U573&gt;=0.7, 1, 0)</f>
        <v>0</v>
      </c>
      <c r="AC573" s="25">
        <f>IF(U573&gt;=0.8, 1, 0)</f>
        <v>0</v>
      </c>
      <c r="AD573" s="55">
        <f>IF(U573&gt;=0.9, 1, 0)</f>
        <v>0</v>
      </c>
    </row>
    <row r="574" spans="1:30" ht="20" customHeight="1" x14ac:dyDescent="0.2">
      <c r="A574" s="20" t="s">
        <v>853</v>
      </c>
      <c r="B574" s="33" t="str">
        <f>SUBSTITUTE(A574,"/Users/timomiessen/Desktop/imagesdk/nonblackmen1/","Image_")</f>
        <v>Image_NBM_21.jpg</v>
      </c>
      <c r="C574" s="63" t="s">
        <v>4</v>
      </c>
      <c r="D574" s="22" t="s">
        <v>6</v>
      </c>
      <c r="E574" s="23">
        <v>1</v>
      </c>
      <c r="F574" s="23">
        <v>0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0</v>
      </c>
      <c r="O574" s="23">
        <v>0</v>
      </c>
      <c r="P574" s="23">
        <v>0</v>
      </c>
      <c r="Q574" s="23">
        <v>0</v>
      </c>
      <c r="R574" s="23" cm="1">
        <f t="array" ref="R574">_xlfn.IFS(H574=1,1,K574=1,1,L574=1,1,M574=1,1,N574=1,1,P574=1,1,TRUE,0)</f>
        <v>0</v>
      </c>
      <c r="S574" s="64">
        <f>IF(AND(G574=1,R574=1),0,R574)</f>
        <v>0</v>
      </c>
      <c r="T574" s="24" t="s">
        <v>2738</v>
      </c>
      <c r="U574" s="49">
        <f>SUBSTITUTE(T574,".",",")*1</f>
        <v>1.39027065597474E-2</v>
      </c>
      <c r="V574" s="54">
        <f>IF(U574&gt;=0.1, 1, 0)</f>
        <v>0</v>
      </c>
      <c r="W574" s="25">
        <f>IF(U574&gt;=0.2, 1, 0)</f>
        <v>0</v>
      </c>
      <c r="X574" s="25">
        <f>IF(U574&gt;=0.3, 1, 0)</f>
        <v>0</v>
      </c>
      <c r="Y574" s="25">
        <f>IF(U574&gt;=0.4, 1, 0)</f>
        <v>0</v>
      </c>
      <c r="Z574" s="25">
        <f>IF(U574&gt;=0.5, 1, 0)</f>
        <v>0</v>
      </c>
      <c r="AA574" s="25">
        <f>IF(U574&gt;=0.6, 1, 0)</f>
        <v>0</v>
      </c>
      <c r="AB574" s="25">
        <f>IF(U574&gt;=0.7, 1, 0)</f>
        <v>0</v>
      </c>
      <c r="AC574" s="25">
        <f>IF(U574&gt;=0.8, 1, 0)</f>
        <v>0</v>
      </c>
      <c r="AD574" s="55">
        <f>IF(U574&gt;=0.9, 1, 0)</f>
        <v>0</v>
      </c>
    </row>
    <row r="575" spans="1:30" ht="20" customHeight="1" x14ac:dyDescent="0.2">
      <c r="A575" s="20" t="s">
        <v>854</v>
      </c>
      <c r="B575" s="33" t="str">
        <f>SUBSTITUTE(A575,"/Users/timomiessen/Desktop/imagesdk/nonblackmen1/","Image_")</f>
        <v>Image_NBM_210.jpg</v>
      </c>
      <c r="C575" s="63" t="s">
        <v>4</v>
      </c>
      <c r="D575" s="22" t="s">
        <v>6</v>
      </c>
      <c r="E575" s="23">
        <v>0</v>
      </c>
      <c r="F575" s="23">
        <v>0</v>
      </c>
      <c r="G575" s="23">
        <v>1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  <c r="O575" s="23">
        <v>0</v>
      </c>
      <c r="P575" s="23">
        <v>0</v>
      </c>
      <c r="Q575" s="23">
        <v>0</v>
      </c>
      <c r="R575" s="23" cm="1">
        <f t="array" ref="R575">_xlfn.IFS(H575=1,1,K575=1,1,L575=1,1,M575=1,1,N575=1,1,P575=1,1,TRUE,0)</f>
        <v>0</v>
      </c>
      <c r="S575" s="64">
        <f>IF(AND(G575=1,R575=1),0,R575)</f>
        <v>0</v>
      </c>
      <c r="T575" s="24" t="s">
        <v>2739</v>
      </c>
      <c r="U575" s="49">
        <f>SUBSTITUTE(T575,".",",")*1</f>
        <v>3.1589927151799202E-2</v>
      </c>
      <c r="V575" s="54">
        <f>IF(U575&gt;=0.1, 1, 0)</f>
        <v>0</v>
      </c>
      <c r="W575" s="25">
        <f>IF(U575&gt;=0.2, 1, 0)</f>
        <v>0</v>
      </c>
      <c r="X575" s="25">
        <f>IF(U575&gt;=0.3, 1, 0)</f>
        <v>0</v>
      </c>
      <c r="Y575" s="25">
        <f>IF(U575&gt;=0.4, 1, 0)</f>
        <v>0</v>
      </c>
      <c r="Z575" s="25">
        <f>IF(U575&gt;=0.5, 1, 0)</f>
        <v>0</v>
      </c>
      <c r="AA575" s="25">
        <f>IF(U575&gt;=0.6, 1, 0)</f>
        <v>0</v>
      </c>
      <c r="AB575" s="25">
        <f>IF(U575&gt;=0.7, 1, 0)</f>
        <v>0</v>
      </c>
      <c r="AC575" s="25">
        <f>IF(U575&gt;=0.8, 1, 0)</f>
        <v>0</v>
      </c>
      <c r="AD575" s="55">
        <f>IF(U575&gt;=0.9, 1, 0)</f>
        <v>0</v>
      </c>
    </row>
    <row r="576" spans="1:30" ht="20" customHeight="1" x14ac:dyDescent="0.2">
      <c r="A576" s="20" t="s">
        <v>855</v>
      </c>
      <c r="B576" s="33" t="str">
        <f>SUBSTITUTE(A576,"/Users/timomiessen/Desktop/imagesdk/nonblackmen1/","Image_")</f>
        <v>Image_NBM_211.jpg</v>
      </c>
      <c r="C576" s="63" t="s">
        <v>4</v>
      </c>
      <c r="D576" s="22" t="s">
        <v>6</v>
      </c>
      <c r="E576" s="23">
        <v>0</v>
      </c>
      <c r="F576" s="23">
        <v>0</v>
      </c>
      <c r="G576" s="23">
        <v>1</v>
      </c>
      <c r="H576" s="23">
        <v>0</v>
      </c>
      <c r="I576" s="23">
        <v>0</v>
      </c>
      <c r="J576" s="23">
        <v>0</v>
      </c>
      <c r="K576" s="23">
        <v>0</v>
      </c>
      <c r="L576" s="23">
        <v>0</v>
      </c>
      <c r="M576" s="23">
        <v>0</v>
      </c>
      <c r="N576" s="23">
        <v>0</v>
      </c>
      <c r="O576" s="23">
        <v>0</v>
      </c>
      <c r="P576" s="23">
        <v>0</v>
      </c>
      <c r="Q576" s="23">
        <v>0</v>
      </c>
      <c r="R576" s="23" cm="1">
        <f t="array" ref="R576">_xlfn.IFS(H576=1,1,K576=1,1,L576=1,1,M576=1,1,N576=1,1,P576=1,1,TRUE,0)</f>
        <v>0</v>
      </c>
      <c r="S576" s="64">
        <f>IF(AND(G576=1,R576=1),0,R576)</f>
        <v>0</v>
      </c>
      <c r="T576" s="24" t="s">
        <v>2740</v>
      </c>
      <c r="U576" s="49">
        <f>SUBSTITUTE(T576,".",",")*1</f>
        <v>5.6522928178310297E-2</v>
      </c>
      <c r="V576" s="54">
        <f>IF(U576&gt;=0.1, 1, 0)</f>
        <v>0</v>
      </c>
      <c r="W576" s="25">
        <f>IF(U576&gt;=0.2, 1, 0)</f>
        <v>0</v>
      </c>
      <c r="X576" s="25">
        <f>IF(U576&gt;=0.3, 1, 0)</f>
        <v>0</v>
      </c>
      <c r="Y576" s="25">
        <f>IF(U576&gt;=0.4, 1, 0)</f>
        <v>0</v>
      </c>
      <c r="Z576" s="25">
        <f>IF(U576&gt;=0.5, 1, 0)</f>
        <v>0</v>
      </c>
      <c r="AA576" s="25">
        <f>IF(U576&gt;=0.6, 1, 0)</f>
        <v>0</v>
      </c>
      <c r="AB576" s="25">
        <f>IF(U576&gt;=0.7, 1, 0)</f>
        <v>0</v>
      </c>
      <c r="AC576" s="25">
        <f>IF(U576&gt;=0.8, 1, 0)</f>
        <v>0</v>
      </c>
      <c r="AD576" s="55">
        <f>IF(U576&gt;=0.9, 1, 0)</f>
        <v>0</v>
      </c>
    </row>
    <row r="577" spans="1:30" ht="20" customHeight="1" x14ac:dyDescent="0.2">
      <c r="A577" s="20" t="s">
        <v>856</v>
      </c>
      <c r="B577" s="33" t="str">
        <f>SUBSTITUTE(A577,"/Users/timomiessen/Desktop/imagesdk/nonblackmen1/","Image_")</f>
        <v>Image_NBM_212.jpg</v>
      </c>
      <c r="C577" s="63" t="s">
        <v>4</v>
      </c>
      <c r="D577" s="22" t="s">
        <v>6</v>
      </c>
      <c r="E577" s="23">
        <v>0</v>
      </c>
      <c r="F577" s="23">
        <v>0</v>
      </c>
      <c r="G577" s="23">
        <v>1</v>
      </c>
      <c r="H577" s="23">
        <v>0</v>
      </c>
      <c r="I577" s="23">
        <v>0</v>
      </c>
      <c r="J577" s="23">
        <v>0</v>
      </c>
      <c r="K577" s="23">
        <v>0</v>
      </c>
      <c r="L577" s="23">
        <v>0</v>
      </c>
      <c r="M577" s="23">
        <v>0</v>
      </c>
      <c r="N577" s="23">
        <v>0</v>
      </c>
      <c r="O577" s="23">
        <v>0</v>
      </c>
      <c r="P577" s="23">
        <v>0</v>
      </c>
      <c r="Q577" s="23">
        <v>0</v>
      </c>
      <c r="R577" s="23" cm="1">
        <f t="array" ref="R577">_xlfn.IFS(H577=1,1,K577=1,1,L577=1,1,M577=1,1,N577=1,1,P577=1,1,TRUE,0)</f>
        <v>0</v>
      </c>
      <c r="S577" s="64">
        <f>IF(AND(G577=1,R577=1),0,R577)</f>
        <v>0</v>
      </c>
      <c r="T577" s="24" t="s">
        <v>2741</v>
      </c>
      <c r="U577" s="49">
        <f>SUBSTITUTE(T577,".",",")*1</f>
        <v>8.3128251135349204E-2</v>
      </c>
      <c r="V577" s="54">
        <f>IF(U577&gt;=0.1, 1, 0)</f>
        <v>0</v>
      </c>
      <c r="W577" s="25">
        <f>IF(U577&gt;=0.2, 1, 0)</f>
        <v>0</v>
      </c>
      <c r="X577" s="25">
        <f>IF(U577&gt;=0.3, 1, 0)</f>
        <v>0</v>
      </c>
      <c r="Y577" s="25">
        <f>IF(U577&gt;=0.4, 1, 0)</f>
        <v>0</v>
      </c>
      <c r="Z577" s="25">
        <f>IF(U577&gt;=0.5, 1, 0)</f>
        <v>0</v>
      </c>
      <c r="AA577" s="25">
        <f>IF(U577&gt;=0.6, 1, 0)</f>
        <v>0</v>
      </c>
      <c r="AB577" s="25">
        <f>IF(U577&gt;=0.7, 1, 0)</f>
        <v>0</v>
      </c>
      <c r="AC577" s="25">
        <f>IF(U577&gt;=0.8, 1, 0)</f>
        <v>0</v>
      </c>
      <c r="AD577" s="55">
        <f>IF(U577&gt;=0.9, 1, 0)</f>
        <v>0</v>
      </c>
    </row>
    <row r="578" spans="1:30" ht="20" customHeight="1" x14ac:dyDescent="0.2">
      <c r="A578" s="20" t="s">
        <v>857</v>
      </c>
      <c r="B578" s="33" t="str">
        <f>SUBSTITUTE(A578,"/Users/timomiessen/Desktop/imagesdk/nonblackmen1/","Image_")</f>
        <v>Image_NBM_213.jpg</v>
      </c>
      <c r="C578" s="63" t="s">
        <v>4</v>
      </c>
      <c r="D578" s="22" t="s">
        <v>6</v>
      </c>
      <c r="E578" s="23">
        <v>0</v>
      </c>
      <c r="F578" s="23">
        <v>0</v>
      </c>
      <c r="G578" s="23">
        <v>1</v>
      </c>
      <c r="H578" s="23">
        <v>0</v>
      </c>
      <c r="I578" s="23">
        <v>0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0</v>
      </c>
      <c r="Q578" s="23">
        <v>0</v>
      </c>
      <c r="R578" s="23" cm="1">
        <f t="array" ref="R578">_xlfn.IFS(H578=1,1,K578=1,1,L578=1,1,M578=1,1,N578=1,1,P578=1,1,TRUE,0)</f>
        <v>0</v>
      </c>
      <c r="S578" s="64">
        <f>IF(AND(G578=1,R578=1),0,R578)</f>
        <v>0</v>
      </c>
      <c r="T578" s="24" t="s">
        <v>2742</v>
      </c>
      <c r="U578" s="49">
        <f>SUBSTITUTE(T578,".",",")*1</f>
        <v>7.6793470419943305E-2</v>
      </c>
      <c r="V578" s="54">
        <f>IF(U578&gt;=0.1, 1, 0)</f>
        <v>0</v>
      </c>
      <c r="W578" s="25">
        <f>IF(U578&gt;=0.2, 1, 0)</f>
        <v>0</v>
      </c>
      <c r="X578" s="25">
        <f>IF(U578&gt;=0.3, 1, 0)</f>
        <v>0</v>
      </c>
      <c r="Y578" s="25">
        <f>IF(U578&gt;=0.4, 1, 0)</f>
        <v>0</v>
      </c>
      <c r="Z578" s="25">
        <f>IF(U578&gt;=0.5, 1, 0)</f>
        <v>0</v>
      </c>
      <c r="AA578" s="25">
        <f>IF(U578&gt;=0.6, 1, 0)</f>
        <v>0</v>
      </c>
      <c r="AB578" s="25">
        <f>IF(U578&gt;=0.7, 1, 0)</f>
        <v>0</v>
      </c>
      <c r="AC578" s="25">
        <f>IF(U578&gt;=0.8, 1, 0)</f>
        <v>0</v>
      </c>
      <c r="AD578" s="55">
        <f>IF(U578&gt;=0.9, 1, 0)</f>
        <v>0</v>
      </c>
    </row>
    <row r="579" spans="1:30" ht="20" customHeight="1" x14ac:dyDescent="0.2">
      <c r="A579" s="20" t="s">
        <v>858</v>
      </c>
      <c r="B579" s="33" t="str">
        <f>SUBSTITUTE(A579,"/Users/timomiessen/Desktop/imagesdk/nonblackmen1/","Image_")</f>
        <v>Image_NBM_214.jpg</v>
      </c>
      <c r="C579" s="63" t="s">
        <v>4</v>
      </c>
      <c r="D579" s="22" t="s">
        <v>6</v>
      </c>
      <c r="E579" s="23">
        <v>0</v>
      </c>
      <c r="F579" s="23">
        <v>0</v>
      </c>
      <c r="G579" s="23">
        <v>1</v>
      </c>
      <c r="H579" s="23">
        <v>0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 cm="1">
        <f t="array" ref="R579">_xlfn.IFS(H579=1,1,K579=1,1,L579=1,1,M579=1,1,N579=1,1,P579=1,1,TRUE,0)</f>
        <v>0</v>
      </c>
      <c r="S579" s="64">
        <f>IF(AND(G579=1,R579=1),0,R579)</f>
        <v>0</v>
      </c>
      <c r="T579" s="24" t="s">
        <v>2743</v>
      </c>
      <c r="U579" s="49">
        <f>SUBSTITUTE(T579,".",",")*1</f>
        <v>0.21630061790347099</v>
      </c>
      <c r="V579" s="54">
        <f>IF(U579&gt;=0.1, 1, 0)</f>
        <v>1</v>
      </c>
      <c r="W579" s="25">
        <f>IF(U579&gt;=0.2, 1, 0)</f>
        <v>1</v>
      </c>
      <c r="X579" s="25">
        <f>IF(U579&gt;=0.3, 1, 0)</f>
        <v>0</v>
      </c>
      <c r="Y579" s="25">
        <f>IF(U579&gt;=0.4, 1, 0)</f>
        <v>0</v>
      </c>
      <c r="Z579" s="25">
        <f>IF(U579&gt;=0.5, 1, 0)</f>
        <v>0</v>
      </c>
      <c r="AA579" s="25">
        <f>IF(U579&gt;=0.6, 1, 0)</f>
        <v>0</v>
      </c>
      <c r="AB579" s="25">
        <f>IF(U579&gt;=0.7, 1, 0)</f>
        <v>0</v>
      </c>
      <c r="AC579" s="25">
        <f>IF(U579&gt;=0.8, 1, 0)</f>
        <v>0</v>
      </c>
      <c r="AD579" s="55">
        <f>IF(U579&gt;=0.9, 1, 0)</f>
        <v>0</v>
      </c>
    </row>
    <row r="580" spans="1:30" ht="20" customHeight="1" x14ac:dyDescent="0.2">
      <c r="A580" s="20" t="s">
        <v>859</v>
      </c>
      <c r="B580" s="33" t="str">
        <f>SUBSTITUTE(A580,"/Users/timomiessen/Desktop/imagesdk/nonblackmen1/","Image_")</f>
        <v>Image_NBM_215.jpg</v>
      </c>
      <c r="C580" s="63" t="s">
        <v>4</v>
      </c>
      <c r="D580" s="22" t="s">
        <v>6</v>
      </c>
      <c r="E580" s="23">
        <v>0</v>
      </c>
      <c r="F580" s="23">
        <v>0</v>
      </c>
      <c r="G580" s="23">
        <v>1</v>
      </c>
      <c r="H580" s="23">
        <v>0</v>
      </c>
      <c r="I580" s="23">
        <v>0</v>
      </c>
      <c r="J580" s="23">
        <v>0</v>
      </c>
      <c r="K580" s="23">
        <v>0</v>
      </c>
      <c r="L580" s="23">
        <v>0</v>
      </c>
      <c r="M580" s="23">
        <v>0</v>
      </c>
      <c r="N580" s="23">
        <v>0</v>
      </c>
      <c r="O580" s="23">
        <v>0</v>
      </c>
      <c r="P580" s="23">
        <v>0</v>
      </c>
      <c r="Q580" s="23">
        <v>0</v>
      </c>
      <c r="R580" s="23" cm="1">
        <f t="array" ref="R580">_xlfn.IFS(H580=1,1,K580=1,1,L580=1,1,M580=1,1,N580=1,1,P580=1,1,TRUE,0)</f>
        <v>0</v>
      </c>
      <c r="S580" s="64">
        <f>IF(AND(G580=1,R580=1),0,R580)</f>
        <v>0</v>
      </c>
      <c r="T580" s="24" t="s">
        <v>2744</v>
      </c>
      <c r="U580" s="49">
        <f>SUBSTITUTE(T580,".",",")*1</f>
        <v>1.22982515022158E-2</v>
      </c>
      <c r="V580" s="54">
        <f>IF(U580&gt;=0.1, 1, 0)</f>
        <v>0</v>
      </c>
      <c r="W580" s="25">
        <f>IF(U580&gt;=0.2, 1, 0)</f>
        <v>0</v>
      </c>
      <c r="X580" s="25">
        <f>IF(U580&gt;=0.3, 1, 0)</f>
        <v>0</v>
      </c>
      <c r="Y580" s="25">
        <f>IF(U580&gt;=0.4, 1, 0)</f>
        <v>0</v>
      </c>
      <c r="Z580" s="25">
        <f>IF(U580&gt;=0.5, 1, 0)</f>
        <v>0</v>
      </c>
      <c r="AA580" s="25">
        <f>IF(U580&gt;=0.6, 1, 0)</f>
        <v>0</v>
      </c>
      <c r="AB580" s="25">
        <f>IF(U580&gt;=0.7, 1, 0)</f>
        <v>0</v>
      </c>
      <c r="AC580" s="25">
        <f>IF(U580&gt;=0.8, 1, 0)</f>
        <v>0</v>
      </c>
      <c r="AD580" s="55">
        <f>IF(U580&gt;=0.9, 1, 0)</f>
        <v>0</v>
      </c>
    </row>
    <row r="581" spans="1:30" ht="20" customHeight="1" x14ac:dyDescent="0.2">
      <c r="A581" s="20" t="s">
        <v>860</v>
      </c>
      <c r="B581" s="33" t="str">
        <f>SUBSTITUTE(A581,"/Users/timomiessen/Desktop/imagesdk/nonblackmen1/","Image_")</f>
        <v>Image_NBM_216.jpg</v>
      </c>
      <c r="C581" s="63" t="s">
        <v>4</v>
      </c>
      <c r="D581" s="22" t="s">
        <v>6</v>
      </c>
      <c r="E581" s="23">
        <v>0</v>
      </c>
      <c r="F581" s="23">
        <v>0</v>
      </c>
      <c r="G581" s="23">
        <v>1</v>
      </c>
      <c r="H581" s="23">
        <v>0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  <c r="O581" s="23">
        <v>0</v>
      </c>
      <c r="P581" s="23">
        <v>0</v>
      </c>
      <c r="Q581" s="23">
        <v>0</v>
      </c>
      <c r="R581" s="23" cm="1">
        <f t="array" ref="R581">_xlfn.IFS(H581=1,1,K581=1,1,L581=1,1,M581=1,1,N581=1,1,P581=1,1,TRUE,0)</f>
        <v>0</v>
      </c>
      <c r="S581" s="64">
        <f>IF(AND(G581=1,R581=1),0,R581)</f>
        <v>0</v>
      </c>
      <c r="T581" s="24" t="s">
        <v>2745</v>
      </c>
      <c r="U581" s="49">
        <f>SUBSTITUTE(T581,".",",")*1</f>
        <v>1.53510868549346E-2</v>
      </c>
      <c r="V581" s="54">
        <f>IF(U581&gt;=0.1, 1, 0)</f>
        <v>0</v>
      </c>
      <c r="W581" s="25">
        <f>IF(U581&gt;=0.2, 1, 0)</f>
        <v>0</v>
      </c>
      <c r="X581" s="25">
        <f>IF(U581&gt;=0.3, 1, 0)</f>
        <v>0</v>
      </c>
      <c r="Y581" s="25">
        <f>IF(U581&gt;=0.4, 1, 0)</f>
        <v>0</v>
      </c>
      <c r="Z581" s="25">
        <f>IF(U581&gt;=0.5, 1, 0)</f>
        <v>0</v>
      </c>
      <c r="AA581" s="25">
        <f>IF(U581&gt;=0.6, 1, 0)</f>
        <v>0</v>
      </c>
      <c r="AB581" s="25">
        <f>IF(U581&gt;=0.7, 1, 0)</f>
        <v>0</v>
      </c>
      <c r="AC581" s="25">
        <f>IF(U581&gt;=0.8, 1, 0)</f>
        <v>0</v>
      </c>
      <c r="AD581" s="55">
        <f>IF(U581&gt;=0.9, 1, 0)</f>
        <v>0</v>
      </c>
    </row>
    <row r="582" spans="1:30" ht="20" customHeight="1" x14ac:dyDescent="0.2">
      <c r="A582" s="20" t="s">
        <v>861</v>
      </c>
      <c r="B582" s="33" t="str">
        <f>SUBSTITUTE(A582,"/Users/timomiessen/Desktop/imagesdk/nonblackmen1/","Image_")</f>
        <v>Image_NBM_217.jpg</v>
      </c>
      <c r="C582" s="63" t="s">
        <v>4</v>
      </c>
      <c r="D582" s="22" t="s">
        <v>6</v>
      </c>
      <c r="E582" s="23">
        <v>0</v>
      </c>
      <c r="F582" s="23">
        <v>0</v>
      </c>
      <c r="G582" s="23">
        <v>1</v>
      </c>
      <c r="H582" s="23">
        <v>0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23">
        <v>0</v>
      </c>
      <c r="O582" s="23">
        <v>0</v>
      </c>
      <c r="P582" s="23">
        <v>0</v>
      </c>
      <c r="Q582" s="23">
        <v>0</v>
      </c>
      <c r="R582" s="23" cm="1">
        <f t="array" ref="R582">_xlfn.IFS(H582=1,1,K582=1,1,L582=1,1,M582=1,1,N582=1,1,P582=1,1,TRUE,0)</f>
        <v>0</v>
      </c>
      <c r="S582" s="64">
        <f>IF(AND(G582=1,R582=1),0,R582)</f>
        <v>0</v>
      </c>
      <c r="T582" s="24" t="s">
        <v>2746</v>
      </c>
      <c r="U582" s="49">
        <f>SUBSTITUTE(T582,".",",")*1</f>
        <v>7.7736421953886704E-3</v>
      </c>
      <c r="V582" s="54">
        <f>IF(U582&gt;=0.1, 1, 0)</f>
        <v>0</v>
      </c>
      <c r="W582" s="25">
        <f>IF(U582&gt;=0.2, 1, 0)</f>
        <v>0</v>
      </c>
      <c r="X582" s="25">
        <f>IF(U582&gt;=0.3, 1, 0)</f>
        <v>0</v>
      </c>
      <c r="Y582" s="25">
        <f>IF(U582&gt;=0.4, 1, 0)</f>
        <v>0</v>
      </c>
      <c r="Z582" s="25">
        <f>IF(U582&gt;=0.5, 1, 0)</f>
        <v>0</v>
      </c>
      <c r="AA582" s="25">
        <f>IF(U582&gt;=0.6, 1, 0)</f>
        <v>0</v>
      </c>
      <c r="AB582" s="25">
        <f>IF(U582&gt;=0.7, 1, 0)</f>
        <v>0</v>
      </c>
      <c r="AC582" s="25">
        <f>IF(U582&gt;=0.8, 1, 0)</f>
        <v>0</v>
      </c>
      <c r="AD582" s="55">
        <f>IF(U582&gt;=0.9, 1, 0)</f>
        <v>0</v>
      </c>
    </row>
    <row r="583" spans="1:30" ht="20" customHeight="1" x14ac:dyDescent="0.2">
      <c r="A583" s="20" t="s">
        <v>862</v>
      </c>
      <c r="B583" s="33" t="str">
        <f>SUBSTITUTE(A583,"/Users/timomiessen/Desktop/imagesdk/nonblackmen1/","Image_")</f>
        <v>Image_NBM_218.jpg</v>
      </c>
      <c r="C583" s="63" t="s">
        <v>4</v>
      </c>
      <c r="D583" s="22" t="s">
        <v>6</v>
      </c>
      <c r="E583" s="23">
        <v>0</v>
      </c>
      <c r="F583" s="23">
        <v>0</v>
      </c>
      <c r="G583" s="23">
        <v>1</v>
      </c>
      <c r="H583" s="23">
        <v>0</v>
      </c>
      <c r="I583" s="23">
        <v>0</v>
      </c>
      <c r="J583" s="23">
        <v>0</v>
      </c>
      <c r="K583" s="23">
        <v>1</v>
      </c>
      <c r="L583" s="23">
        <v>0</v>
      </c>
      <c r="M583" s="23">
        <v>0</v>
      </c>
      <c r="N583" s="23">
        <v>0</v>
      </c>
      <c r="O583" s="23">
        <v>0</v>
      </c>
      <c r="P583" s="23">
        <v>0</v>
      </c>
      <c r="Q583" s="23">
        <v>0</v>
      </c>
      <c r="R583" s="23" cm="1">
        <f t="array" ref="R583">_xlfn.IFS(H583=1,1,K583=1,1,L583=1,1,M583=1,1,N583=1,1,P583=1,1,TRUE,0)</f>
        <v>1</v>
      </c>
      <c r="S583" s="64">
        <f>IF(AND(G583=1,R583=1),0,R583)</f>
        <v>0</v>
      </c>
      <c r="T583" s="24" t="s">
        <v>2747</v>
      </c>
      <c r="U583" s="49">
        <f>SUBSTITUTE(T583,".",",")*1</f>
        <v>0.156272277235984</v>
      </c>
      <c r="V583" s="54">
        <f>IF(U583&gt;=0.1, 1, 0)</f>
        <v>1</v>
      </c>
      <c r="W583" s="25">
        <f>IF(U583&gt;=0.2, 1, 0)</f>
        <v>0</v>
      </c>
      <c r="X583" s="25">
        <f>IF(U583&gt;=0.3, 1, 0)</f>
        <v>0</v>
      </c>
      <c r="Y583" s="25">
        <f>IF(U583&gt;=0.4, 1, 0)</f>
        <v>0</v>
      </c>
      <c r="Z583" s="25">
        <f>IF(U583&gt;=0.5, 1, 0)</f>
        <v>0</v>
      </c>
      <c r="AA583" s="25">
        <f>IF(U583&gt;=0.6, 1, 0)</f>
        <v>0</v>
      </c>
      <c r="AB583" s="25">
        <f>IF(U583&gt;=0.7, 1, 0)</f>
        <v>0</v>
      </c>
      <c r="AC583" s="25">
        <f>IF(U583&gt;=0.8, 1, 0)</f>
        <v>0</v>
      </c>
      <c r="AD583" s="55">
        <f>IF(U583&gt;=0.9, 1, 0)</f>
        <v>0</v>
      </c>
    </row>
    <row r="584" spans="1:30" ht="20" customHeight="1" x14ac:dyDescent="0.2">
      <c r="A584" s="20" t="s">
        <v>863</v>
      </c>
      <c r="B584" s="33" t="str">
        <f>SUBSTITUTE(A584,"/Users/timomiessen/Desktop/imagesdk/nonblackmen1/","Image_")</f>
        <v>Image_NBM_219.jpg</v>
      </c>
      <c r="C584" s="63" t="s">
        <v>4</v>
      </c>
      <c r="D584" s="22" t="s">
        <v>6</v>
      </c>
      <c r="E584" s="23">
        <v>0</v>
      </c>
      <c r="F584" s="23">
        <v>0</v>
      </c>
      <c r="G584" s="23">
        <v>1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  <c r="M584" s="23">
        <v>0</v>
      </c>
      <c r="N584" s="23">
        <v>0</v>
      </c>
      <c r="O584" s="23">
        <v>0</v>
      </c>
      <c r="P584" s="23">
        <v>0</v>
      </c>
      <c r="Q584" s="23">
        <v>0</v>
      </c>
      <c r="R584" s="23" cm="1">
        <f t="array" ref="R584">_xlfn.IFS(H584=1,1,K584=1,1,L584=1,1,M584=1,1,N584=1,1,P584=1,1,TRUE,0)</f>
        <v>0</v>
      </c>
      <c r="S584" s="64">
        <f>IF(AND(G584=1,R584=1),0,R584)</f>
        <v>0</v>
      </c>
      <c r="T584" s="24" t="s">
        <v>2748</v>
      </c>
      <c r="U584" s="49">
        <f>SUBSTITUTE(T584,".",",")*1</f>
        <v>0.41570071876048997</v>
      </c>
      <c r="V584" s="54">
        <f>IF(U584&gt;=0.1, 1, 0)</f>
        <v>1</v>
      </c>
      <c r="W584" s="25">
        <f>IF(U584&gt;=0.2, 1, 0)</f>
        <v>1</v>
      </c>
      <c r="X584" s="25">
        <f>IF(U584&gt;=0.3, 1, 0)</f>
        <v>1</v>
      </c>
      <c r="Y584" s="25">
        <f>IF(U584&gt;=0.4, 1, 0)</f>
        <v>1</v>
      </c>
      <c r="Z584" s="25">
        <f>IF(U584&gt;=0.5, 1, 0)</f>
        <v>0</v>
      </c>
      <c r="AA584" s="25">
        <f>IF(U584&gt;=0.6, 1, 0)</f>
        <v>0</v>
      </c>
      <c r="AB584" s="25">
        <f>IF(U584&gt;=0.7, 1, 0)</f>
        <v>0</v>
      </c>
      <c r="AC584" s="25">
        <f>IF(U584&gt;=0.8, 1, 0)</f>
        <v>0</v>
      </c>
      <c r="AD584" s="55">
        <f>IF(U584&gt;=0.9, 1, 0)</f>
        <v>0</v>
      </c>
    </row>
    <row r="585" spans="1:30" ht="20" customHeight="1" x14ac:dyDescent="0.2">
      <c r="A585" s="20" t="s">
        <v>864</v>
      </c>
      <c r="B585" s="33" t="str">
        <f>SUBSTITUTE(A585,"/Users/timomiessen/Desktop/imagesdk/nonblackmen1/","Image_")</f>
        <v>Image_NBM_22.jpg</v>
      </c>
      <c r="C585" s="63" t="s">
        <v>4</v>
      </c>
      <c r="D585" s="22" t="s">
        <v>6</v>
      </c>
      <c r="E585" s="23">
        <v>1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23">
        <v>0</v>
      </c>
      <c r="L585" s="23">
        <v>0</v>
      </c>
      <c r="M585" s="23">
        <v>0</v>
      </c>
      <c r="N585" s="23">
        <v>0</v>
      </c>
      <c r="O585" s="23">
        <v>0</v>
      </c>
      <c r="P585" s="23">
        <v>0</v>
      </c>
      <c r="Q585" s="23">
        <v>0</v>
      </c>
      <c r="R585" s="23" cm="1">
        <f t="array" ref="R585">_xlfn.IFS(H585=1,1,K585=1,1,L585=1,1,M585=1,1,N585=1,1,P585=1,1,TRUE,0)</f>
        <v>0</v>
      </c>
      <c r="S585" s="64">
        <f>IF(AND(G585=1,R585=1),0,R585)</f>
        <v>0</v>
      </c>
      <c r="T585" s="24" t="s">
        <v>2749</v>
      </c>
      <c r="U585" s="49">
        <f>SUBSTITUTE(T585,".",",")*1</f>
        <v>0.35620246455073301</v>
      </c>
      <c r="V585" s="54">
        <f>IF(U585&gt;=0.1, 1, 0)</f>
        <v>1</v>
      </c>
      <c r="W585" s="25">
        <f>IF(U585&gt;=0.2, 1, 0)</f>
        <v>1</v>
      </c>
      <c r="X585" s="25">
        <f>IF(U585&gt;=0.3, 1, 0)</f>
        <v>1</v>
      </c>
      <c r="Y585" s="25">
        <f>IF(U585&gt;=0.4, 1, 0)</f>
        <v>0</v>
      </c>
      <c r="Z585" s="25">
        <f>IF(U585&gt;=0.5, 1, 0)</f>
        <v>0</v>
      </c>
      <c r="AA585" s="25">
        <f>IF(U585&gt;=0.6, 1, 0)</f>
        <v>0</v>
      </c>
      <c r="AB585" s="25">
        <f>IF(U585&gt;=0.7, 1, 0)</f>
        <v>0</v>
      </c>
      <c r="AC585" s="25">
        <f>IF(U585&gt;=0.8, 1, 0)</f>
        <v>0</v>
      </c>
      <c r="AD585" s="55">
        <f>IF(U585&gt;=0.9, 1, 0)</f>
        <v>0</v>
      </c>
    </row>
    <row r="586" spans="1:30" ht="20" customHeight="1" x14ac:dyDescent="0.2">
      <c r="A586" s="20" t="s">
        <v>865</v>
      </c>
      <c r="B586" s="33" t="str">
        <f>SUBSTITUTE(A586,"/Users/timomiessen/Desktop/imagesdk/nonblackmen1/","Image_")</f>
        <v>Image_NBM_220.jpg</v>
      </c>
      <c r="C586" s="63" t="s">
        <v>4</v>
      </c>
      <c r="D586" s="22" t="s">
        <v>6</v>
      </c>
      <c r="E586" s="23">
        <v>0</v>
      </c>
      <c r="F586" s="23">
        <v>0</v>
      </c>
      <c r="G586" s="23">
        <v>1</v>
      </c>
      <c r="H586" s="23">
        <v>0</v>
      </c>
      <c r="I586" s="23">
        <v>0</v>
      </c>
      <c r="J586" s="23">
        <v>0</v>
      </c>
      <c r="K586" s="23">
        <v>0</v>
      </c>
      <c r="L586" s="23">
        <v>0</v>
      </c>
      <c r="M586" s="23">
        <v>0</v>
      </c>
      <c r="N586" s="23">
        <v>0</v>
      </c>
      <c r="O586" s="23">
        <v>0</v>
      </c>
      <c r="P586" s="23">
        <v>0</v>
      </c>
      <c r="Q586" s="23">
        <v>0</v>
      </c>
      <c r="R586" s="23" cm="1">
        <f t="array" ref="R586">_xlfn.IFS(H586=1,1,K586=1,1,L586=1,1,M586=1,1,N586=1,1,P586=1,1,TRUE,0)</f>
        <v>0</v>
      </c>
      <c r="S586" s="64">
        <f>IF(AND(G586=1,R586=1),0,R586)</f>
        <v>0</v>
      </c>
      <c r="T586" s="24" t="s">
        <v>2750</v>
      </c>
      <c r="U586" s="49">
        <f>SUBSTITUTE(T586,".",",")*1</f>
        <v>5.9663390740752199E-2</v>
      </c>
      <c r="V586" s="54">
        <f>IF(U586&gt;=0.1, 1, 0)</f>
        <v>0</v>
      </c>
      <c r="W586" s="25">
        <f>IF(U586&gt;=0.2, 1, 0)</f>
        <v>0</v>
      </c>
      <c r="X586" s="25">
        <f>IF(U586&gt;=0.3, 1, 0)</f>
        <v>0</v>
      </c>
      <c r="Y586" s="25">
        <f>IF(U586&gt;=0.4, 1, 0)</f>
        <v>0</v>
      </c>
      <c r="Z586" s="25">
        <f>IF(U586&gt;=0.5, 1, 0)</f>
        <v>0</v>
      </c>
      <c r="AA586" s="25">
        <f>IF(U586&gt;=0.6, 1, 0)</f>
        <v>0</v>
      </c>
      <c r="AB586" s="25">
        <f>IF(U586&gt;=0.7, 1, 0)</f>
        <v>0</v>
      </c>
      <c r="AC586" s="25">
        <f>IF(U586&gt;=0.8, 1, 0)</f>
        <v>0</v>
      </c>
      <c r="AD586" s="55">
        <f>IF(U586&gt;=0.9, 1, 0)</f>
        <v>0</v>
      </c>
    </row>
    <row r="587" spans="1:30" ht="20" customHeight="1" x14ac:dyDescent="0.2">
      <c r="A587" s="20" t="s">
        <v>866</v>
      </c>
      <c r="B587" s="33" t="str">
        <f>SUBSTITUTE(A587,"/Users/timomiessen/Desktop/imagesdk/nonblackmen1/","Image_")</f>
        <v>Image_NBM_221.jpg</v>
      </c>
      <c r="C587" s="63" t="s">
        <v>4</v>
      </c>
      <c r="D587" s="22" t="s">
        <v>6</v>
      </c>
      <c r="E587" s="23">
        <v>0</v>
      </c>
      <c r="F587" s="23">
        <v>0</v>
      </c>
      <c r="G587" s="23">
        <v>1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  <c r="M587" s="23">
        <v>0</v>
      </c>
      <c r="N587" s="23">
        <v>0</v>
      </c>
      <c r="O587" s="23">
        <v>0</v>
      </c>
      <c r="P587" s="23">
        <v>0</v>
      </c>
      <c r="Q587" s="23">
        <v>0</v>
      </c>
      <c r="R587" s="23" cm="1">
        <f t="array" ref="R587">_xlfn.IFS(H587=1,1,K587=1,1,L587=1,1,M587=1,1,N587=1,1,P587=1,1,TRUE,0)</f>
        <v>0</v>
      </c>
      <c r="S587" s="64">
        <f>IF(AND(G587=1,R587=1),0,R587)</f>
        <v>0</v>
      </c>
      <c r="T587" s="24" t="s">
        <v>2751</v>
      </c>
      <c r="U587" s="49">
        <f>SUBSTITUTE(T587,".",",")*1</f>
        <v>1.2029482983052699E-2</v>
      </c>
      <c r="V587" s="54">
        <f>IF(U587&gt;=0.1, 1, 0)</f>
        <v>0</v>
      </c>
      <c r="W587" s="25">
        <f>IF(U587&gt;=0.2, 1, 0)</f>
        <v>0</v>
      </c>
      <c r="X587" s="25">
        <f>IF(U587&gt;=0.3, 1, 0)</f>
        <v>0</v>
      </c>
      <c r="Y587" s="25">
        <f>IF(U587&gt;=0.4, 1, 0)</f>
        <v>0</v>
      </c>
      <c r="Z587" s="25">
        <f>IF(U587&gt;=0.5, 1, 0)</f>
        <v>0</v>
      </c>
      <c r="AA587" s="25">
        <f>IF(U587&gt;=0.6, 1, 0)</f>
        <v>0</v>
      </c>
      <c r="AB587" s="25">
        <f>IF(U587&gt;=0.7, 1, 0)</f>
        <v>0</v>
      </c>
      <c r="AC587" s="25">
        <f>IF(U587&gt;=0.8, 1, 0)</f>
        <v>0</v>
      </c>
      <c r="AD587" s="55">
        <f>IF(U587&gt;=0.9, 1, 0)</f>
        <v>0</v>
      </c>
    </row>
    <row r="588" spans="1:30" ht="20" customHeight="1" x14ac:dyDescent="0.2">
      <c r="A588" s="20" t="s">
        <v>867</v>
      </c>
      <c r="B588" s="33" t="str">
        <f>SUBSTITUTE(A588,"/Users/timomiessen/Desktop/imagesdk/nonblackmen1/","Image_")</f>
        <v>Image_NBM_222.jpg</v>
      </c>
      <c r="C588" s="63" t="s">
        <v>4</v>
      </c>
      <c r="D588" s="22" t="s">
        <v>6</v>
      </c>
      <c r="E588" s="23">
        <v>0</v>
      </c>
      <c r="F588" s="23">
        <v>0</v>
      </c>
      <c r="G588" s="23">
        <v>1</v>
      </c>
      <c r="H588" s="23">
        <v>0</v>
      </c>
      <c r="I588" s="23">
        <v>0</v>
      </c>
      <c r="J588" s="23">
        <v>0</v>
      </c>
      <c r="K588" s="23">
        <v>0</v>
      </c>
      <c r="L588" s="23">
        <v>0</v>
      </c>
      <c r="M588" s="23">
        <v>0</v>
      </c>
      <c r="N588" s="23">
        <v>0</v>
      </c>
      <c r="O588" s="23">
        <v>0</v>
      </c>
      <c r="P588" s="23">
        <v>0</v>
      </c>
      <c r="Q588" s="23">
        <v>0</v>
      </c>
      <c r="R588" s="23" cm="1">
        <f t="array" ref="R588">_xlfn.IFS(H588=1,1,K588=1,1,L588=1,1,M588=1,1,N588=1,1,P588=1,1,TRUE,0)</f>
        <v>0</v>
      </c>
      <c r="S588" s="64">
        <f>IF(AND(G588=1,R588=1),0,R588)</f>
        <v>0</v>
      </c>
      <c r="T588" s="24" t="s">
        <v>2752</v>
      </c>
      <c r="U588" s="49">
        <f>SUBSTITUTE(T588,".",",")*1</f>
        <v>1.5764466952532499E-2</v>
      </c>
      <c r="V588" s="54">
        <f>IF(U588&gt;=0.1, 1, 0)</f>
        <v>0</v>
      </c>
      <c r="W588" s="25">
        <f>IF(U588&gt;=0.2, 1, 0)</f>
        <v>0</v>
      </c>
      <c r="X588" s="25">
        <f>IF(U588&gt;=0.3, 1, 0)</f>
        <v>0</v>
      </c>
      <c r="Y588" s="25">
        <f>IF(U588&gt;=0.4, 1, 0)</f>
        <v>0</v>
      </c>
      <c r="Z588" s="25">
        <f>IF(U588&gt;=0.5, 1, 0)</f>
        <v>0</v>
      </c>
      <c r="AA588" s="25">
        <f>IF(U588&gt;=0.6, 1, 0)</f>
        <v>0</v>
      </c>
      <c r="AB588" s="25">
        <f>IF(U588&gt;=0.7, 1, 0)</f>
        <v>0</v>
      </c>
      <c r="AC588" s="25">
        <f>IF(U588&gt;=0.8, 1, 0)</f>
        <v>0</v>
      </c>
      <c r="AD588" s="55">
        <f>IF(U588&gt;=0.9, 1, 0)</f>
        <v>0</v>
      </c>
    </row>
    <row r="589" spans="1:30" ht="20" customHeight="1" x14ac:dyDescent="0.2">
      <c r="A589" s="20" t="s">
        <v>868</v>
      </c>
      <c r="B589" s="33" t="str">
        <f>SUBSTITUTE(A589,"/Users/timomiessen/Desktop/imagesdk/nonblackmen1/","Image_")</f>
        <v>Image_NBM_223.jpg</v>
      </c>
      <c r="C589" s="63" t="s">
        <v>4</v>
      </c>
      <c r="D589" s="22" t="s">
        <v>6</v>
      </c>
      <c r="E589" s="23">
        <v>0</v>
      </c>
      <c r="F589" s="23">
        <v>0</v>
      </c>
      <c r="G589" s="23">
        <v>1</v>
      </c>
      <c r="H589" s="23">
        <v>0</v>
      </c>
      <c r="I589" s="23">
        <v>0</v>
      </c>
      <c r="J589" s="23">
        <v>0</v>
      </c>
      <c r="K589" s="23">
        <v>0</v>
      </c>
      <c r="L589" s="23">
        <v>0</v>
      </c>
      <c r="M589" s="23">
        <v>0</v>
      </c>
      <c r="N589" s="23">
        <v>0</v>
      </c>
      <c r="O589" s="23">
        <v>0</v>
      </c>
      <c r="P589" s="23">
        <v>0</v>
      </c>
      <c r="Q589" s="23">
        <v>0</v>
      </c>
      <c r="R589" s="23" cm="1">
        <f t="array" ref="R589">_xlfn.IFS(H589=1,1,K589=1,1,L589=1,1,M589=1,1,N589=1,1,P589=1,1,TRUE,0)</f>
        <v>0</v>
      </c>
      <c r="S589" s="64">
        <f>IF(AND(G589=1,R589=1),0,R589)</f>
        <v>0</v>
      </c>
      <c r="T589" s="24" t="s">
        <v>2753</v>
      </c>
      <c r="U589" s="49">
        <f>SUBSTITUTE(T589,".",",")*1</f>
        <v>6.7954137921333299E-2</v>
      </c>
      <c r="V589" s="54">
        <f>IF(U589&gt;=0.1, 1, 0)</f>
        <v>0</v>
      </c>
      <c r="W589" s="25">
        <f>IF(U589&gt;=0.2, 1, 0)</f>
        <v>0</v>
      </c>
      <c r="X589" s="25">
        <f>IF(U589&gt;=0.3, 1, 0)</f>
        <v>0</v>
      </c>
      <c r="Y589" s="25">
        <f>IF(U589&gt;=0.4, 1, 0)</f>
        <v>0</v>
      </c>
      <c r="Z589" s="25">
        <f>IF(U589&gt;=0.5, 1, 0)</f>
        <v>0</v>
      </c>
      <c r="AA589" s="25">
        <f>IF(U589&gt;=0.6, 1, 0)</f>
        <v>0</v>
      </c>
      <c r="AB589" s="25">
        <f>IF(U589&gt;=0.7, 1, 0)</f>
        <v>0</v>
      </c>
      <c r="AC589" s="25">
        <f>IF(U589&gt;=0.8, 1, 0)</f>
        <v>0</v>
      </c>
      <c r="AD589" s="55">
        <f>IF(U589&gt;=0.9, 1, 0)</f>
        <v>0</v>
      </c>
    </row>
    <row r="590" spans="1:30" ht="20" customHeight="1" x14ac:dyDescent="0.2">
      <c r="A590" s="20" t="s">
        <v>869</v>
      </c>
      <c r="B590" s="33" t="str">
        <f>SUBSTITUTE(A590,"/Users/timomiessen/Desktop/imagesdk/nonblackmen1/","Image_")</f>
        <v>Image_NBM_224.jpg</v>
      </c>
      <c r="C590" s="63" t="s">
        <v>4</v>
      </c>
      <c r="D590" s="22" t="s">
        <v>6</v>
      </c>
      <c r="E590" s="23">
        <v>0</v>
      </c>
      <c r="F590" s="23">
        <v>0</v>
      </c>
      <c r="G590" s="23">
        <v>1</v>
      </c>
      <c r="H590" s="23">
        <v>0</v>
      </c>
      <c r="I590" s="23">
        <v>0</v>
      </c>
      <c r="J590" s="23">
        <v>0</v>
      </c>
      <c r="K590" s="23">
        <v>1</v>
      </c>
      <c r="L590" s="23">
        <v>0</v>
      </c>
      <c r="M590" s="23">
        <v>0</v>
      </c>
      <c r="N590" s="23">
        <v>0</v>
      </c>
      <c r="O590" s="23">
        <v>0</v>
      </c>
      <c r="P590" s="23">
        <v>0</v>
      </c>
      <c r="Q590" s="23">
        <v>0</v>
      </c>
      <c r="R590" s="23" cm="1">
        <f t="array" ref="R590">_xlfn.IFS(H590=1,1,K590=1,1,L590=1,1,M590=1,1,N590=1,1,P590=1,1,TRUE,0)</f>
        <v>1</v>
      </c>
      <c r="S590" s="64">
        <f>IF(AND(G590=1,R590=1),0,R590)</f>
        <v>0</v>
      </c>
      <c r="T590" s="24" t="s">
        <v>2754</v>
      </c>
      <c r="U590" s="49">
        <f>SUBSTITUTE(T590,".",",")*1</f>
        <v>0.24074349924921901</v>
      </c>
      <c r="V590" s="54">
        <f>IF(U590&gt;=0.1, 1, 0)</f>
        <v>1</v>
      </c>
      <c r="W590" s="25">
        <f>IF(U590&gt;=0.2, 1, 0)</f>
        <v>1</v>
      </c>
      <c r="X590" s="25">
        <f>IF(U590&gt;=0.3, 1, 0)</f>
        <v>0</v>
      </c>
      <c r="Y590" s="25">
        <f>IF(U590&gt;=0.4, 1, 0)</f>
        <v>0</v>
      </c>
      <c r="Z590" s="25">
        <f>IF(U590&gt;=0.5, 1, 0)</f>
        <v>0</v>
      </c>
      <c r="AA590" s="25">
        <f>IF(U590&gt;=0.6, 1, 0)</f>
        <v>0</v>
      </c>
      <c r="AB590" s="25">
        <f>IF(U590&gt;=0.7, 1, 0)</f>
        <v>0</v>
      </c>
      <c r="AC590" s="25">
        <f>IF(U590&gt;=0.8, 1, 0)</f>
        <v>0</v>
      </c>
      <c r="AD590" s="55">
        <f>IF(U590&gt;=0.9, 1, 0)</f>
        <v>0</v>
      </c>
    </row>
    <row r="591" spans="1:30" ht="20" customHeight="1" x14ac:dyDescent="0.2">
      <c r="A591" s="20" t="s">
        <v>870</v>
      </c>
      <c r="B591" s="33" t="str">
        <f>SUBSTITUTE(A591,"/Users/timomiessen/Desktop/imagesdk/nonblackmen1/","Image_")</f>
        <v>Image_NBM_225.jpg</v>
      </c>
      <c r="C591" s="63" t="s">
        <v>4</v>
      </c>
      <c r="D591" s="22" t="s">
        <v>6</v>
      </c>
      <c r="E591" s="23">
        <v>0</v>
      </c>
      <c r="F591" s="23">
        <v>0</v>
      </c>
      <c r="G591" s="23">
        <v>1</v>
      </c>
      <c r="H591" s="23">
        <v>0</v>
      </c>
      <c r="I591" s="23">
        <v>0</v>
      </c>
      <c r="J591" s="23">
        <v>0</v>
      </c>
      <c r="K591" s="23">
        <v>0</v>
      </c>
      <c r="L591" s="23">
        <v>0</v>
      </c>
      <c r="M591" s="23">
        <v>0</v>
      </c>
      <c r="N591" s="23">
        <v>0</v>
      </c>
      <c r="O591" s="23">
        <v>0</v>
      </c>
      <c r="P591" s="23">
        <v>0</v>
      </c>
      <c r="Q591" s="23">
        <v>0</v>
      </c>
      <c r="R591" s="23" cm="1">
        <f t="array" ref="R591">_xlfn.IFS(H591=1,1,K591=1,1,L591=1,1,M591=1,1,N591=1,1,P591=1,1,TRUE,0)</f>
        <v>0</v>
      </c>
      <c r="S591" s="64">
        <f>IF(AND(G591=1,R591=1),0,R591)</f>
        <v>0</v>
      </c>
      <c r="T591" s="24" t="s">
        <v>2755</v>
      </c>
      <c r="U591" s="49">
        <f>SUBSTITUTE(T591,".",",")*1</f>
        <v>1.95711811538785E-2</v>
      </c>
      <c r="V591" s="54">
        <f>IF(U591&gt;=0.1, 1, 0)</f>
        <v>0</v>
      </c>
      <c r="W591" s="25">
        <f>IF(U591&gt;=0.2, 1, 0)</f>
        <v>0</v>
      </c>
      <c r="X591" s="25">
        <f>IF(U591&gt;=0.3, 1, 0)</f>
        <v>0</v>
      </c>
      <c r="Y591" s="25">
        <f>IF(U591&gt;=0.4, 1, 0)</f>
        <v>0</v>
      </c>
      <c r="Z591" s="25">
        <f>IF(U591&gt;=0.5, 1, 0)</f>
        <v>0</v>
      </c>
      <c r="AA591" s="25">
        <f>IF(U591&gt;=0.6, 1, 0)</f>
        <v>0</v>
      </c>
      <c r="AB591" s="25">
        <f>IF(U591&gt;=0.7, 1, 0)</f>
        <v>0</v>
      </c>
      <c r="AC591" s="25">
        <f>IF(U591&gt;=0.8, 1, 0)</f>
        <v>0</v>
      </c>
      <c r="AD591" s="55">
        <f>IF(U591&gt;=0.9, 1, 0)</f>
        <v>0</v>
      </c>
    </row>
    <row r="592" spans="1:30" ht="20" customHeight="1" x14ac:dyDescent="0.2">
      <c r="A592" s="20" t="s">
        <v>871</v>
      </c>
      <c r="B592" s="33" t="str">
        <f>SUBSTITUTE(A592,"/Users/timomiessen/Desktop/imagesdk/nonblackmen1/","Image_")</f>
        <v>Image_NBM_226.jpg</v>
      </c>
      <c r="C592" s="63" t="s">
        <v>4</v>
      </c>
      <c r="D592" s="22" t="s">
        <v>6</v>
      </c>
      <c r="E592" s="23">
        <v>0</v>
      </c>
      <c r="F592" s="23">
        <v>0</v>
      </c>
      <c r="G592" s="23">
        <v>1</v>
      </c>
      <c r="H592" s="23">
        <v>0</v>
      </c>
      <c r="I592" s="23">
        <v>0</v>
      </c>
      <c r="J592" s="23">
        <v>0</v>
      </c>
      <c r="K592" s="23">
        <v>0</v>
      </c>
      <c r="L592" s="23">
        <v>0</v>
      </c>
      <c r="M592" s="23">
        <v>0</v>
      </c>
      <c r="N592" s="23">
        <v>0</v>
      </c>
      <c r="O592" s="23">
        <v>0</v>
      </c>
      <c r="P592" s="23">
        <v>0</v>
      </c>
      <c r="Q592" s="23">
        <v>0</v>
      </c>
      <c r="R592" s="23" cm="1">
        <f t="array" ref="R592">_xlfn.IFS(H592=1,1,K592=1,1,L592=1,1,M592=1,1,N592=1,1,P592=1,1,TRUE,0)</f>
        <v>0</v>
      </c>
      <c r="S592" s="64">
        <f>IF(AND(G592=1,R592=1),0,R592)</f>
        <v>0</v>
      </c>
      <c r="T592" s="24" t="s">
        <v>2756</v>
      </c>
      <c r="U592" s="49">
        <f>SUBSTITUTE(T592,".",",")*1</f>
        <v>4.1126636788249002E-2</v>
      </c>
      <c r="V592" s="54">
        <f>IF(U592&gt;=0.1, 1, 0)</f>
        <v>0</v>
      </c>
      <c r="W592" s="25">
        <f>IF(U592&gt;=0.2, 1, 0)</f>
        <v>0</v>
      </c>
      <c r="X592" s="25">
        <f>IF(U592&gt;=0.3, 1, 0)</f>
        <v>0</v>
      </c>
      <c r="Y592" s="25">
        <f>IF(U592&gt;=0.4, 1, 0)</f>
        <v>0</v>
      </c>
      <c r="Z592" s="25">
        <f>IF(U592&gt;=0.5, 1, 0)</f>
        <v>0</v>
      </c>
      <c r="AA592" s="25">
        <f>IF(U592&gt;=0.6, 1, 0)</f>
        <v>0</v>
      </c>
      <c r="AB592" s="25">
        <f>IF(U592&gt;=0.7, 1, 0)</f>
        <v>0</v>
      </c>
      <c r="AC592" s="25">
        <f>IF(U592&gt;=0.8, 1, 0)</f>
        <v>0</v>
      </c>
      <c r="AD592" s="55">
        <f>IF(U592&gt;=0.9, 1, 0)</f>
        <v>0</v>
      </c>
    </row>
    <row r="593" spans="1:30" ht="20" customHeight="1" x14ac:dyDescent="0.2">
      <c r="A593" s="20" t="s">
        <v>872</v>
      </c>
      <c r="B593" s="33" t="str">
        <f>SUBSTITUTE(A593,"/Users/timomiessen/Desktop/imagesdk/nonblackmen1/","Image_")</f>
        <v>Image_NBM_227.jpg</v>
      </c>
      <c r="C593" s="63" t="s">
        <v>4</v>
      </c>
      <c r="D593" s="22" t="s">
        <v>6</v>
      </c>
      <c r="E593" s="23">
        <v>0</v>
      </c>
      <c r="F593" s="23">
        <v>0</v>
      </c>
      <c r="G593" s="23">
        <v>1</v>
      </c>
      <c r="H593" s="23">
        <v>0</v>
      </c>
      <c r="I593" s="23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0</v>
      </c>
      <c r="O593" s="23">
        <v>0</v>
      </c>
      <c r="P593" s="23">
        <v>0</v>
      </c>
      <c r="Q593" s="23">
        <v>0</v>
      </c>
      <c r="R593" s="23" cm="1">
        <f t="array" ref="R593">_xlfn.IFS(H593=1,1,K593=1,1,L593=1,1,M593=1,1,N593=1,1,P593=1,1,TRUE,0)</f>
        <v>0</v>
      </c>
      <c r="S593" s="64">
        <f>IF(AND(G593=1,R593=1),0,R593)</f>
        <v>0</v>
      </c>
      <c r="T593" s="24" t="s">
        <v>2757</v>
      </c>
      <c r="U593" s="49">
        <f>SUBSTITUTE(T593,".",",")*1</f>
        <v>1.8867011182010101E-2</v>
      </c>
      <c r="V593" s="54">
        <f>IF(U593&gt;=0.1, 1, 0)</f>
        <v>0</v>
      </c>
      <c r="W593" s="25">
        <f>IF(U593&gt;=0.2, 1, 0)</f>
        <v>0</v>
      </c>
      <c r="X593" s="25">
        <f>IF(U593&gt;=0.3, 1, 0)</f>
        <v>0</v>
      </c>
      <c r="Y593" s="25">
        <f>IF(U593&gt;=0.4, 1, 0)</f>
        <v>0</v>
      </c>
      <c r="Z593" s="25">
        <f>IF(U593&gt;=0.5, 1, 0)</f>
        <v>0</v>
      </c>
      <c r="AA593" s="25">
        <f>IF(U593&gt;=0.6, 1, 0)</f>
        <v>0</v>
      </c>
      <c r="AB593" s="25">
        <f>IF(U593&gt;=0.7, 1, 0)</f>
        <v>0</v>
      </c>
      <c r="AC593" s="25">
        <f>IF(U593&gt;=0.8, 1, 0)</f>
        <v>0</v>
      </c>
      <c r="AD593" s="55">
        <f>IF(U593&gt;=0.9, 1, 0)</f>
        <v>0</v>
      </c>
    </row>
    <row r="594" spans="1:30" ht="20" customHeight="1" x14ac:dyDescent="0.2">
      <c r="A594" s="20" t="s">
        <v>873</v>
      </c>
      <c r="B594" s="33" t="str">
        <f>SUBSTITUTE(A594,"/Users/timomiessen/Desktop/imagesdk/nonblackmen1/","Image_")</f>
        <v>Image_NBM_228.jpg</v>
      </c>
      <c r="C594" s="63" t="s">
        <v>4</v>
      </c>
      <c r="D594" s="22" t="s">
        <v>6</v>
      </c>
      <c r="E594" s="23">
        <v>0</v>
      </c>
      <c r="F594" s="23">
        <v>0</v>
      </c>
      <c r="G594" s="23">
        <v>1</v>
      </c>
      <c r="H594" s="23">
        <v>0</v>
      </c>
      <c r="I594" s="23">
        <v>0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23">
        <v>0</v>
      </c>
      <c r="P594" s="23">
        <v>0</v>
      </c>
      <c r="Q594" s="23">
        <v>0</v>
      </c>
      <c r="R594" s="23" cm="1">
        <f t="array" ref="R594">_xlfn.IFS(H594=1,1,K594=1,1,L594=1,1,M594=1,1,N594=1,1,P594=1,1,TRUE,0)</f>
        <v>0</v>
      </c>
      <c r="S594" s="64">
        <f>IF(AND(G594=1,R594=1),0,R594)</f>
        <v>0</v>
      </c>
      <c r="T594" s="24" t="s">
        <v>2758</v>
      </c>
      <c r="U594" s="49">
        <f>SUBSTITUTE(T594,".",",")*1</f>
        <v>9.0146377682685797E-2</v>
      </c>
      <c r="V594" s="54">
        <f>IF(U594&gt;=0.1, 1, 0)</f>
        <v>0</v>
      </c>
      <c r="W594" s="25">
        <f>IF(U594&gt;=0.2, 1, 0)</f>
        <v>0</v>
      </c>
      <c r="X594" s="25">
        <f>IF(U594&gt;=0.3, 1, 0)</f>
        <v>0</v>
      </c>
      <c r="Y594" s="25">
        <f>IF(U594&gt;=0.4, 1, 0)</f>
        <v>0</v>
      </c>
      <c r="Z594" s="25">
        <f>IF(U594&gt;=0.5, 1, 0)</f>
        <v>0</v>
      </c>
      <c r="AA594" s="25">
        <f>IF(U594&gt;=0.6, 1, 0)</f>
        <v>0</v>
      </c>
      <c r="AB594" s="25">
        <f>IF(U594&gt;=0.7, 1, 0)</f>
        <v>0</v>
      </c>
      <c r="AC594" s="25">
        <f>IF(U594&gt;=0.8, 1, 0)</f>
        <v>0</v>
      </c>
      <c r="AD594" s="55">
        <f>IF(U594&gt;=0.9, 1, 0)</f>
        <v>0</v>
      </c>
    </row>
    <row r="595" spans="1:30" ht="20" customHeight="1" x14ac:dyDescent="0.2">
      <c r="A595" s="20" t="s">
        <v>874</v>
      </c>
      <c r="B595" s="33" t="str">
        <f>SUBSTITUTE(A595,"/Users/timomiessen/Desktop/imagesdk/nonblackmen1/","Image_")</f>
        <v>Image_NBM_229.jpg</v>
      </c>
      <c r="C595" s="63" t="s">
        <v>4</v>
      </c>
      <c r="D595" s="22" t="s">
        <v>6</v>
      </c>
      <c r="E595" s="23">
        <v>0</v>
      </c>
      <c r="F595" s="23">
        <v>0</v>
      </c>
      <c r="G595" s="23">
        <v>1</v>
      </c>
      <c r="H595" s="23">
        <v>0</v>
      </c>
      <c r="I595" s="23">
        <v>0</v>
      </c>
      <c r="J595" s="23">
        <v>0</v>
      </c>
      <c r="K595" s="23">
        <v>1</v>
      </c>
      <c r="L595" s="23">
        <v>0</v>
      </c>
      <c r="M595" s="23">
        <v>0</v>
      </c>
      <c r="N595" s="23">
        <v>0</v>
      </c>
      <c r="O595" s="23">
        <v>0</v>
      </c>
      <c r="P595" s="23">
        <v>0</v>
      </c>
      <c r="Q595" s="23">
        <v>0</v>
      </c>
      <c r="R595" s="23" cm="1">
        <f t="array" ref="R595">_xlfn.IFS(H595=1,1,K595=1,1,L595=1,1,M595=1,1,N595=1,1,P595=1,1,TRUE,0)</f>
        <v>1</v>
      </c>
      <c r="S595" s="64">
        <f>IF(AND(G595=1,R595=1),0,R595)</f>
        <v>0</v>
      </c>
      <c r="T595" s="24" t="s">
        <v>2759</v>
      </c>
      <c r="U595" s="49">
        <f>SUBSTITUTE(T595,".",",")*1</f>
        <v>0.10789283737540201</v>
      </c>
      <c r="V595" s="54">
        <f>IF(U595&gt;=0.1, 1, 0)</f>
        <v>1</v>
      </c>
      <c r="W595" s="25">
        <f>IF(U595&gt;=0.2, 1, 0)</f>
        <v>0</v>
      </c>
      <c r="X595" s="25">
        <f>IF(U595&gt;=0.3, 1, 0)</f>
        <v>0</v>
      </c>
      <c r="Y595" s="25">
        <f>IF(U595&gt;=0.4, 1, 0)</f>
        <v>0</v>
      </c>
      <c r="Z595" s="25">
        <f>IF(U595&gt;=0.5, 1, 0)</f>
        <v>0</v>
      </c>
      <c r="AA595" s="25">
        <f>IF(U595&gt;=0.6, 1, 0)</f>
        <v>0</v>
      </c>
      <c r="AB595" s="25">
        <f>IF(U595&gt;=0.7, 1, 0)</f>
        <v>0</v>
      </c>
      <c r="AC595" s="25">
        <f>IF(U595&gt;=0.8, 1, 0)</f>
        <v>0</v>
      </c>
      <c r="AD595" s="55">
        <f>IF(U595&gt;=0.9, 1, 0)</f>
        <v>0</v>
      </c>
    </row>
    <row r="596" spans="1:30" ht="20" customHeight="1" x14ac:dyDescent="0.2">
      <c r="A596" s="20" t="s">
        <v>875</v>
      </c>
      <c r="B596" s="33" t="str">
        <f>SUBSTITUTE(A596,"/Users/timomiessen/Desktop/imagesdk/nonblackmen1/","Image_")</f>
        <v>Image_NBM_23.jpg</v>
      </c>
      <c r="C596" s="63" t="s">
        <v>4</v>
      </c>
      <c r="D596" s="22" t="s">
        <v>6</v>
      </c>
      <c r="E596" s="23">
        <v>1</v>
      </c>
      <c r="F596" s="23">
        <v>0</v>
      </c>
      <c r="G596" s="23">
        <v>0</v>
      </c>
      <c r="H596" s="23">
        <v>0</v>
      </c>
      <c r="I596" s="23">
        <v>0</v>
      </c>
      <c r="J596" s="23">
        <v>0</v>
      </c>
      <c r="K596" s="23">
        <v>0</v>
      </c>
      <c r="L596" s="23">
        <v>0</v>
      </c>
      <c r="M596" s="23">
        <v>0</v>
      </c>
      <c r="N596" s="23">
        <v>0</v>
      </c>
      <c r="O596" s="23">
        <v>0</v>
      </c>
      <c r="P596" s="23">
        <v>0</v>
      </c>
      <c r="Q596" s="23">
        <v>0</v>
      </c>
      <c r="R596" s="23" cm="1">
        <f t="array" ref="R596">_xlfn.IFS(H596=1,1,K596=1,1,L596=1,1,M596=1,1,N596=1,1,P596=1,1,TRUE,0)</f>
        <v>0</v>
      </c>
      <c r="S596" s="64">
        <f>IF(AND(G596=1,R596=1),0,R596)</f>
        <v>0</v>
      </c>
      <c r="T596" s="24" t="s">
        <v>2760</v>
      </c>
      <c r="U596" s="49">
        <f>SUBSTITUTE(T596,".",",")*1</f>
        <v>1.19226868264377E-2</v>
      </c>
      <c r="V596" s="54">
        <f>IF(U596&gt;=0.1, 1, 0)</f>
        <v>0</v>
      </c>
      <c r="W596" s="25">
        <f>IF(U596&gt;=0.2, 1, 0)</f>
        <v>0</v>
      </c>
      <c r="X596" s="25">
        <f>IF(U596&gt;=0.3, 1, 0)</f>
        <v>0</v>
      </c>
      <c r="Y596" s="25">
        <f>IF(U596&gt;=0.4, 1, 0)</f>
        <v>0</v>
      </c>
      <c r="Z596" s="25">
        <f>IF(U596&gt;=0.5, 1, 0)</f>
        <v>0</v>
      </c>
      <c r="AA596" s="25">
        <f>IF(U596&gt;=0.6, 1, 0)</f>
        <v>0</v>
      </c>
      <c r="AB596" s="25">
        <f>IF(U596&gt;=0.7, 1, 0)</f>
        <v>0</v>
      </c>
      <c r="AC596" s="25">
        <f>IF(U596&gt;=0.8, 1, 0)</f>
        <v>0</v>
      </c>
      <c r="AD596" s="55">
        <f>IF(U596&gt;=0.9, 1, 0)</f>
        <v>0</v>
      </c>
    </row>
    <row r="597" spans="1:30" ht="20" customHeight="1" x14ac:dyDescent="0.2">
      <c r="A597" s="20" t="s">
        <v>876</v>
      </c>
      <c r="B597" s="33" t="str">
        <f>SUBSTITUTE(A597,"/Users/timomiessen/Desktop/imagesdk/nonblackmen1/","Image_")</f>
        <v>Image_NBM_230.jpg</v>
      </c>
      <c r="C597" s="63" t="s">
        <v>4</v>
      </c>
      <c r="D597" s="22" t="s">
        <v>6</v>
      </c>
      <c r="E597" s="23">
        <v>0</v>
      </c>
      <c r="F597" s="23">
        <v>0</v>
      </c>
      <c r="G597" s="23">
        <v>1</v>
      </c>
      <c r="H597" s="23">
        <v>0</v>
      </c>
      <c r="I597" s="23">
        <v>0</v>
      </c>
      <c r="J597" s="23">
        <v>0</v>
      </c>
      <c r="K597" s="23">
        <v>0</v>
      </c>
      <c r="L597" s="23">
        <v>0</v>
      </c>
      <c r="M597" s="23">
        <v>0</v>
      </c>
      <c r="N597" s="23">
        <v>0</v>
      </c>
      <c r="O597" s="23">
        <v>0</v>
      </c>
      <c r="P597" s="23">
        <v>0</v>
      </c>
      <c r="Q597" s="23">
        <v>0</v>
      </c>
      <c r="R597" s="23" cm="1">
        <f t="array" ref="R597">_xlfn.IFS(H597=1,1,K597=1,1,L597=1,1,M597=1,1,N597=1,1,P597=1,1,TRUE,0)</f>
        <v>0</v>
      </c>
      <c r="S597" s="64">
        <f>IF(AND(G597=1,R597=1),0,R597)</f>
        <v>0</v>
      </c>
      <c r="T597" s="24" t="s">
        <v>2761</v>
      </c>
      <c r="U597" s="49">
        <f>SUBSTITUTE(T597,".",",")*1</f>
        <v>2.7900099754333399E-2</v>
      </c>
      <c r="V597" s="54">
        <f>IF(U597&gt;=0.1, 1, 0)</f>
        <v>0</v>
      </c>
      <c r="W597" s="25">
        <f>IF(U597&gt;=0.2, 1, 0)</f>
        <v>0</v>
      </c>
      <c r="X597" s="25">
        <f>IF(U597&gt;=0.3, 1, 0)</f>
        <v>0</v>
      </c>
      <c r="Y597" s="25">
        <f>IF(U597&gt;=0.4, 1, 0)</f>
        <v>0</v>
      </c>
      <c r="Z597" s="25">
        <f>IF(U597&gt;=0.5, 1, 0)</f>
        <v>0</v>
      </c>
      <c r="AA597" s="25">
        <f>IF(U597&gt;=0.6, 1, 0)</f>
        <v>0</v>
      </c>
      <c r="AB597" s="25">
        <f>IF(U597&gt;=0.7, 1, 0)</f>
        <v>0</v>
      </c>
      <c r="AC597" s="25">
        <f>IF(U597&gt;=0.8, 1, 0)</f>
        <v>0</v>
      </c>
      <c r="AD597" s="55">
        <f>IF(U597&gt;=0.9, 1, 0)</f>
        <v>0</v>
      </c>
    </row>
    <row r="598" spans="1:30" ht="20" customHeight="1" x14ac:dyDescent="0.2">
      <c r="A598" s="20" t="s">
        <v>877</v>
      </c>
      <c r="B598" s="33" t="str">
        <f>SUBSTITUTE(A598,"/Users/timomiessen/Desktop/imagesdk/nonblackmen1/","Image_")</f>
        <v>Image_NBM_231.jpg</v>
      </c>
      <c r="C598" s="63" t="s">
        <v>4</v>
      </c>
      <c r="D598" s="22" t="s">
        <v>6</v>
      </c>
      <c r="E598" s="23">
        <v>0</v>
      </c>
      <c r="F598" s="23">
        <v>0</v>
      </c>
      <c r="G598" s="23">
        <v>1</v>
      </c>
      <c r="H598" s="23">
        <v>0</v>
      </c>
      <c r="I598" s="23">
        <v>0</v>
      </c>
      <c r="J598" s="23">
        <v>0</v>
      </c>
      <c r="K598" s="23">
        <v>0</v>
      </c>
      <c r="L598" s="23">
        <v>0</v>
      </c>
      <c r="M598" s="23">
        <v>0</v>
      </c>
      <c r="N598" s="23">
        <v>0</v>
      </c>
      <c r="O598" s="23">
        <v>0</v>
      </c>
      <c r="P598" s="23">
        <v>1</v>
      </c>
      <c r="Q598" s="23">
        <v>0</v>
      </c>
      <c r="R598" s="23" cm="1">
        <f t="array" ref="R598">_xlfn.IFS(H598=1,1,K598=1,1,L598=1,1,M598=1,1,N598=1,1,P598=1,1,TRUE,0)</f>
        <v>1</v>
      </c>
      <c r="S598" s="64">
        <f>IF(AND(G598=1,R598=1),0,R598)</f>
        <v>0</v>
      </c>
      <c r="T598" s="24" t="s">
        <v>2762</v>
      </c>
      <c r="U598" s="49">
        <f>SUBSTITUTE(T598,".",",")*1</f>
        <v>4.7816121950745496E-3</v>
      </c>
      <c r="V598" s="54">
        <f>IF(U598&gt;=0.1, 1, 0)</f>
        <v>0</v>
      </c>
      <c r="W598" s="25">
        <f>IF(U598&gt;=0.2, 1, 0)</f>
        <v>0</v>
      </c>
      <c r="X598" s="25">
        <f>IF(U598&gt;=0.3, 1, 0)</f>
        <v>0</v>
      </c>
      <c r="Y598" s="25">
        <f>IF(U598&gt;=0.4, 1, 0)</f>
        <v>0</v>
      </c>
      <c r="Z598" s="25">
        <f>IF(U598&gt;=0.5, 1, 0)</f>
        <v>0</v>
      </c>
      <c r="AA598" s="25">
        <f>IF(U598&gt;=0.6, 1, 0)</f>
        <v>0</v>
      </c>
      <c r="AB598" s="25">
        <f>IF(U598&gt;=0.7, 1, 0)</f>
        <v>0</v>
      </c>
      <c r="AC598" s="25">
        <f>IF(U598&gt;=0.8, 1, 0)</f>
        <v>0</v>
      </c>
      <c r="AD598" s="55">
        <f>IF(U598&gt;=0.9, 1, 0)</f>
        <v>0</v>
      </c>
    </row>
    <row r="599" spans="1:30" ht="20" customHeight="1" x14ac:dyDescent="0.2">
      <c r="A599" s="20" t="s">
        <v>878</v>
      </c>
      <c r="B599" s="33" t="str">
        <f>SUBSTITUTE(A599,"/Users/timomiessen/Desktop/imagesdk/nonblackmen1/","Image_")</f>
        <v>Image_NBM_232.jpg</v>
      </c>
      <c r="C599" s="63" t="s">
        <v>4</v>
      </c>
      <c r="D599" s="22" t="s">
        <v>6</v>
      </c>
      <c r="E599" s="23">
        <v>0</v>
      </c>
      <c r="F599" s="23">
        <v>0</v>
      </c>
      <c r="G599" s="23">
        <v>1</v>
      </c>
      <c r="H599" s="23">
        <v>0</v>
      </c>
      <c r="I599" s="23">
        <v>0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  <c r="O599" s="23">
        <v>0</v>
      </c>
      <c r="P599" s="23">
        <v>1</v>
      </c>
      <c r="Q599" s="23">
        <v>0</v>
      </c>
      <c r="R599" s="23" cm="1">
        <f t="array" ref="R599">_xlfn.IFS(H599=1,1,K599=1,1,L599=1,1,M599=1,1,N599=1,1,P599=1,1,TRUE,0)</f>
        <v>1</v>
      </c>
      <c r="S599" s="64">
        <f>IF(AND(G599=1,R599=1),0,R599)</f>
        <v>0</v>
      </c>
      <c r="T599" s="24" t="s">
        <v>2763</v>
      </c>
      <c r="U599" s="49">
        <f>SUBSTITUTE(T599,".",",")*1</f>
        <v>3.3702561631798703E-2</v>
      </c>
      <c r="V599" s="54">
        <f>IF(U599&gt;=0.1, 1, 0)</f>
        <v>0</v>
      </c>
      <c r="W599" s="25">
        <f>IF(U599&gt;=0.2, 1, 0)</f>
        <v>0</v>
      </c>
      <c r="X599" s="25">
        <f>IF(U599&gt;=0.3, 1, 0)</f>
        <v>0</v>
      </c>
      <c r="Y599" s="25">
        <f>IF(U599&gt;=0.4, 1, 0)</f>
        <v>0</v>
      </c>
      <c r="Z599" s="25">
        <f>IF(U599&gt;=0.5, 1, 0)</f>
        <v>0</v>
      </c>
      <c r="AA599" s="25">
        <f>IF(U599&gt;=0.6, 1, 0)</f>
        <v>0</v>
      </c>
      <c r="AB599" s="25">
        <f>IF(U599&gt;=0.7, 1, 0)</f>
        <v>0</v>
      </c>
      <c r="AC599" s="25">
        <f>IF(U599&gt;=0.8, 1, 0)</f>
        <v>0</v>
      </c>
      <c r="AD599" s="55">
        <f>IF(U599&gt;=0.9, 1, 0)</f>
        <v>0</v>
      </c>
    </row>
    <row r="600" spans="1:30" ht="20" customHeight="1" x14ac:dyDescent="0.2">
      <c r="A600" s="20" t="s">
        <v>879</v>
      </c>
      <c r="B600" s="33" t="str">
        <f>SUBSTITUTE(A600,"/Users/timomiessen/Desktop/imagesdk/nonblackmen1/","Image_")</f>
        <v>Image_NBM_233.jpg</v>
      </c>
      <c r="C600" s="63" t="s">
        <v>4</v>
      </c>
      <c r="D600" s="22" t="s">
        <v>6</v>
      </c>
      <c r="E600" s="23">
        <v>0</v>
      </c>
      <c r="F600" s="23">
        <v>0</v>
      </c>
      <c r="G600" s="23">
        <v>1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0</v>
      </c>
      <c r="N600" s="23">
        <v>0</v>
      </c>
      <c r="O600" s="23">
        <v>0</v>
      </c>
      <c r="P600" s="23">
        <v>0</v>
      </c>
      <c r="Q600" s="23">
        <v>0</v>
      </c>
      <c r="R600" s="23" cm="1">
        <f t="array" ref="R600">_xlfn.IFS(H600=1,1,K600=1,1,L600=1,1,M600=1,1,N600=1,1,P600=1,1,TRUE,0)</f>
        <v>0</v>
      </c>
      <c r="S600" s="64">
        <f>IF(AND(G600=1,R600=1),0,R600)</f>
        <v>0</v>
      </c>
      <c r="T600" s="24" t="s">
        <v>2764</v>
      </c>
      <c r="U600" s="49">
        <f>SUBSTITUTE(T600,".",",")*1</f>
        <v>3.7468336988240397E-2</v>
      </c>
      <c r="V600" s="54">
        <f>IF(U600&gt;=0.1, 1, 0)</f>
        <v>0</v>
      </c>
      <c r="W600" s="25">
        <f>IF(U600&gt;=0.2, 1, 0)</f>
        <v>0</v>
      </c>
      <c r="X600" s="25">
        <f>IF(U600&gt;=0.3, 1, 0)</f>
        <v>0</v>
      </c>
      <c r="Y600" s="25">
        <f>IF(U600&gt;=0.4, 1, 0)</f>
        <v>0</v>
      </c>
      <c r="Z600" s="25">
        <f>IF(U600&gt;=0.5, 1, 0)</f>
        <v>0</v>
      </c>
      <c r="AA600" s="25">
        <f>IF(U600&gt;=0.6, 1, 0)</f>
        <v>0</v>
      </c>
      <c r="AB600" s="25">
        <f>IF(U600&gt;=0.7, 1, 0)</f>
        <v>0</v>
      </c>
      <c r="AC600" s="25">
        <f>IF(U600&gt;=0.8, 1, 0)</f>
        <v>0</v>
      </c>
      <c r="AD600" s="55">
        <f>IF(U600&gt;=0.9, 1, 0)</f>
        <v>0</v>
      </c>
    </row>
    <row r="601" spans="1:30" ht="20" customHeight="1" x14ac:dyDescent="0.2">
      <c r="A601" s="20" t="s">
        <v>880</v>
      </c>
      <c r="B601" s="33" t="str">
        <f>SUBSTITUTE(A601,"/Users/timomiessen/Desktop/imagesdk/nonblackmen1/","Image_")</f>
        <v>Image_NBM_234.jpg</v>
      </c>
      <c r="C601" s="63" t="s">
        <v>4</v>
      </c>
      <c r="D601" s="22" t="s">
        <v>6</v>
      </c>
      <c r="E601" s="23">
        <v>0</v>
      </c>
      <c r="F601" s="23">
        <v>0</v>
      </c>
      <c r="G601" s="23">
        <v>1</v>
      </c>
      <c r="H601" s="23">
        <v>0</v>
      </c>
      <c r="I601" s="23">
        <v>0</v>
      </c>
      <c r="J601" s="23">
        <v>0</v>
      </c>
      <c r="K601" s="23">
        <v>0</v>
      </c>
      <c r="L601" s="23">
        <v>0</v>
      </c>
      <c r="M601" s="23">
        <v>0</v>
      </c>
      <c r="N601" s="23">
        <v>0</v>
      </c>
      <c r="O601" s="23">
        <v>0</v>
      </c>
      <c r="P601" s="23">
        <v>0</v>
      </c>
      <c r="Q601" s="23">
        <v>0</v>
      </c>
      <c r="R601" s="23" cm="1">
        <f t="array" ref="R601">_xlfn.IFS(H601=1,1,K601=1,1,L601=1,1,M601=1,1,N601=1,1,P601=1,1,TRUE,0)</f>
        <v>0</v>
      </c>
      <c r="S601" s="64">
        <f>IF(AND(G601=1,R601=1),0,R601)</f>
        <v>0</v>
      </c>
      <c r="T601" s="24" t="s">
        <v>2765</v>
      </c>
      <c r="U601" s="49">
        <f>SUBSTITUTE(T601,".",",")*1</f>
        <v>1.53186027891933E-2</v>
      </c>
      <c r="V601" s="54">
        <f>IF(U601&gt;=0.1, 1, 0)</f>
        <v>0</v>
      </c>
      <c r="W601" s="25">
        <f>IF(U601&gt;=0.2, 1, 0)</f>
        <v>0</v>
      </c>
      <c r="X601" s="25">
        <f>IF(U601&gt;=0.3, 1, 0)</f>
        <v>0</v>
      </c>
      <c r="Y601" s="25">
        <f>IF(U601&gt;=0.4, 1, 0)</f>
        <v>0</v>
      </c>
      <c r="Z601" s="25">
        <f>IF(U601&gt;=0.5, 1, 0)</f>
        <v>0</v>
      </c>
      <c r="AA601" s="25">
        <f>IF(U601&gt;=0.6, 1, 0)</f>
        <v>0</v>
      </c>
      <c r="AB601" s="25">
        <f>IF(U601&gt;=0.7, 1, 0)</f>
        <v>0</v>
      </c>
      <c r="AC601" s="25">
        <f>IF(U601&gt;=0.8, 1, 0)</f>
        <v>0</v>
      </c>
      <c r="AD601" s="55">
        <f>IF(U601&gt;=0.9, 1, 0)</f>
        <v>0</v>
      </c>
    </row>
    <row r="602" spans="1:30" ht="20" customHeight="1" x14ac:dyDescent="0.2">
      <c r="A602" s="20" t="s">
        <v>881</v>
      </c>
      <c r="B602" s="33" t="str">
        <f>SUBSTITUTE(A602,"/Users/timomiessen/Desktop/imagesdk/nonblackmen1/","Image_")</f>
        <v>Image_NBM_235.jpg</v>
      </c>
      <c r="C602" s="63" t="s">
        <v>4</v>
      </c>
      <c r="D602" s="22" t="s">
        <v>6</v>
      </c>
      <c r="E602" s="23">
        <v>0</v>
      </c>
      <c r="F602" s="23">
        <v>0</v>
      </c>
      <c r="G602" s="23">
        <v>1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23">
        <v>0</v>
      </c>
      <c r="P602" s="23">
        <v>0</v>
      </c>
      <c r="Q602" s="23">
        <v>0</v>
      </c>
      <c r="R602" s="23" cm="1">
        <f t="array" ref="R602">_xlfn.IFS(H602=1,1,K602=1,1,L602=1,1,M602=1,1,N602=1,1,P602=1,1,TRUE,0)</f>
        <v>0</v>
      </c>
      <c r="S602" s="64">
        <f>IF(AND(G602=1,R602=1),0,R602)</f>
        <v>0</v>
      </c>
      <c r="T602" s="24" t="s">
        <v>2766</v>
      </c>
      <c r="U602" s="49">
        <f>SUBSTITUTE(T602,".",",")*1</f>
        <v>0.21201854199171</v>
      </c>
      <c r="V602" s="54">
        <f>IF(U602&gt;=0.1, 1, 0)</f>
        <v>1</v>
      </c>
      <c r="W602" s="25">
        <f>IF(U602&gt;=0.2, 1, 0)</f>
        <v>1</v>
      </c>
      <c r="X602" s="25">
        <f>IF(U602&gt;=0.3, 1, 0)</f>
        <v>0</v>
      </c>
      <c r="Y602" s="25">
        <f>IF(U602&gt;=0.4, 1, 0)</f>
        <v>0</v>
      </c>
      <c r="Z602" s="25">
        <f>IF(U602&gt;=0.5, 1, 0)</f>
        <v>0</v>
      </c>
      <c r="AA602" s="25">
        <f>IF(U602&gt;=0.6, 1, 0)</f>
        <v>0</v>
      </c>
      <c r="AB602" s="25">
        <f>IF(U602&gt;=0.7, 1, 0)</f>
        <v>0</v>
      </c>
      <c r="AC602" s="25">
        <f>IF(U602&gt;=0.8, 1, 0)</f>
        <v>0</v>
      </c>
      <c r="AD602" s="55">
        <f>IF(U602&gt;=0.9, 1, 0)</f>
        <v>0</v>
      </c>
    </row>
    <row r="603" spans="1:30" ht="20" customHeight="1" x14ac:dyDescent="0.2">
      <c r="A603" s="20" t="s">
        <v>882</v>
      </c>
      <c r="B603" s="33" t="str">
        <f>SUBSTITUTE(A603,"/Users/timomiessen/Desktop/imagesdk/nonblackmen1/","Image_")</f>
        <v>Image_NBM_236.jpg</v>
      </c>
      <c r="C603" s="63" t="s">
        <v>4</v>
      </c>
      <c r="D603" s="22" t="s">
        <v>6</v>
      </c>
      <c r="E603" s="23">
        <v>0</v>
      </c>
      <c r="F603" s="23">
        <v>0</v>
      </c>
      <c r="G603" s="23">
        <v>1</v>
      </c>
      <c r="H603" s="23">
        <v>0</v>
      </c>
      <c r="I603" s="23">
        <v>0</v>
      </c>
      <c r="J603" s="23">
        <v>0</v>
      </c>
      <c r="K603" s="23">
        <v>0</v>
      </c>
      <c r="L603" s="23">
        <v>0</v>
      </c>
      <c r="M603" s="23">
        <v>0</v>
      </c>
      <c r="N603" s="23">
        <v>0</v>
      </c>
      <c r="O603" s="23">
        <v>0</v>
      </c>
      <c r="P603" s="23">
        <v>0</v>
      </c>
      <c r="Q603" s="23">
        <v>0</v>
      </c>
      <c r="R603" s="23" cm="1">
        <f t="array" ref="R603">_xlfn.IFS(H603=1,1,K603=1,1,L603=1,1,M603=1,1,N603=1,1,P603=1,1,TRUE,0)</f>
        <v>0</v>
      </c>
      <c r="S603" s="64">
        <f>IF(AND(G603=1,R603=1),0,R603)</f>
        <v>0</v>
      </c>
      <c r="T603" s="24" t="s">
        <v>2767</v>
      </c>
      <c r="U603" s="49">
        <f>SUBSTITUTE(T603,".",",")*1</f>
        <v>1.6214850358664899E-2</v>
      </c>
      <c r="V603" s="54">
        <f>IF(U603&gt;=0.1, 1, 0)</f>
        <v>0</v>
      </c>
      <c r="W603" s="25">
        <f>IF(U603&gt;=0.2, 1, 0)</f>
        <v>0</v>
      </c>
      <c r="X603" s="25">
        <f>IF(U603&gt;=0.3, 1, 0)</f>
        <v>0</v>
      </c>
      <c r="Y603" s="25">
        <f>IF(U603&gt;=0.4, 1, 0)</f>
        <v>0</v>
      </c>
      <c r="Z603" s="25">
        <f>IF(U603&gt;=0.5, 1, 0)</f>
        <v>0</v>
      </c>
      <c r="AA603" s="25">
        <f>IF(U603&gt;=0.6, 1, 0)</f>
        <v>0</v>
      </c>
      <c r="AB603" s="25">
        <f>IF(U603&gt;=0.7, 1, 0)</f>
        <v>0</v>
      </c>
      <c r="AC603" s="25">
        <f>IF(U603&gt;=0.8, 1, 0)</f>
        <v>0</v>
      </c>
      <c r="AD603" s="55">
        <f>IF(U603&gt;=0.9, 1, 0)</f>
        <v>0</v>
      </c>
    </row>
    <row r="604" spans="1:30" ht="20" customHeight="1" x14ac:dyDescent="0.2">
      <c r="A604" s="20" t="s">
        <v>883</v>
      </c>
      <c r="B604" s="33" t="str">
        <f>SUBSTITUTE(A604,"/Users/timomiessen/Desktop/imagesdk/nonblackmen1/","Image_")</f>
        <v>Image_NBM_237.jpg</v>
      </c>
      <c r="C604" s="63" t="s">
        <v>4</v>
      </c>
      <c r="D604" s="22" t="s">
        <v>6</v>
      </c>
      <c r="E604" s="23">
        <v>0</v>
      </c>
      <c r="F604" s="23">
        <v>0</v>
      </c>
      <c r="G604" s="23">
        <v>1</v>
      </c>
      <c r="H604" s="23">
        <v>0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23">
        <v>0</v>
      </c>
      <c r="P604" s="23">
        <v>0</v>
      </c>
      <c r="Q604" s="23">
        <v>0</v>
      </c>
      <c r="R604" s="23" cm="1">
        <f t="array" ref="R604">_xlfn.IFS(H604=1,1,K604=1,1,L604=1,1,M604=1,1,N604=1,1,P604=1,1,TRUE,0)</f>
        <v>0</v>
      </c>
      <c r="S604" s="64">
        <f>IF(AND(G604=1,R604=1),0,R604)</f>
        <v>0</v>
      </c>
      <c r="T604" s="24" t="s">
        <v>2768</v>
      </c>
      <c r="U604" s="49">
        <f>SUBSTITUTE(T604,".",",")*1</f>
        <v>1.5970849432051099E-2</v>
      </c>
      <c r="V604" s="54">
        <f>IF(U604&gt;=0.1, 1, 0)</f>
        <v>0</v>
      </c>
      <c r="W604" s="25">
        <f>IF(U604&gt;=0.2, 1, 0)</f>
        <v>0</v>
      </c>
      <c r="X604" s="25">
        <f>IF(U604&gt;=0.3, 1, 0)</f>
        <v>0</v>
      </c>
      <c r="Y604" s="25">
        <f>IF(U604&gt;=0.4, 1, 0)</f>
        <v>0</v>
      </c>
      <c r="Z604" s="25">
        <f>IF(U604&gt;=0.5, 1, 0)</f>
        <v>0</v>
      </c>
      <c r="AA604" s="25">
        <f>IF(U604&gt;=0.6, 1, 0)</f>
        <v>0</v>
      </c>
      <c r="AB604" s="25">
        <f>IF(U604&gt;=0.7, 1, 0)</f>
        <v>0</v>
      </c>
      <c r="AC604" s="25">
        <f>IF(U604&gt;=0.8, 1, 0)</f>
        <v>0</v>
      </c>
      <c r="AD604" s="55">
        <f>IF(U604&gt;=0.9, 1, 0)</f>
        <v>0</v>
      </c>
    </row>
    <row r="605" spans="1:30" ht="20" customHeight="1" x14ac:dyDescent="0.2">
      <c r="A605" s="20" t="s">
        <v>884</v>
      </c>
      <c r="B605" s="33" t="str">
        <f>SUBSTITUTE(A605,"/Users/timomiessen/Desktop/imagesdk/nonblackmen1/","Image_")</f>
        <v>Image_NBM_238.jpg</v>
      </c>
      <c r="C605" s="63" t="s">
        <v>4</v>
      </c>
      <c r="D605" s="22" t="s">
        <v>6</v>
      </c>
      <c r="E605" s="23">
        <v>0</v>
      </c>
      <c r="F605" s="23">
        <v>0</v>
      </c>
      <c r="G605" s="23">
        <v>1</v>
      </c>
      <c r="H605" s="23">
        <v>0</v>
      </c>
      <c r="I605" s="23">
        <v>0</v>
      </c>
      <c r="J605" s="23">
        <v>0</v>
      </c>
      <c r="K605" s="23">
        <v>0</v>
      </c>
      <c r="L605" s="23">
        <v>0</v>
      </c>
      <c r="M605" s="23">
        <v>0</v>
      </c>
      <c r="N605" s="23">
        <v>0</v>
      </c>
      <c r="O605" s="23">
        <v>0</v>
      </c>
      <c r="P605" s="23">
        <v>0</v>
      </c>
      <c r="Q605" s="23">
        <v>0</v>
      </c>
      <c r="R605" s="23" cm="1">
        <f t="array" ref="R605">_xlfn.IFS(H605=1,1,K605=1,1,L605=1,1,M605=1,1,N605=1,1,P605=1,1,TRUE,0)</f>
        <v>0</v>
      </c>
      <c r="S605" s="64">
        <f>IF(AND(G605=1,R605=1),0,R605)</f>
        <v>0</v>
      </c>
      <c r="T605" s="24" t="s">
        <v>2769</v>
      </c>
      <c r="U605" s="49">
        <f>SUBSTITUTE(T605,".",",")*1</f>
        <v>4.2680012062191901E-2</v>
      </c>
      <c r="V605" s="54">
        <f>IF(U605&gt;=0.1, 1, 0)</f>
        <v>0</v>
      </c>
      <c r="W605" s="25">
        <f>IF(U605&gt;=0.2, 1, 0)</f>
        <v>0</v>
      </c>
      <c r="X605" s="25">
        <f>IF(U605&gt;=0.3, 1, 0)</f>
        <v>0</v>
      </c>
      <c r="Y605" s="25">
        <f>IF(U605&gt;=0.4, 1, 0)</f>
        <v>0</v>
      </c>
      <c r="Z605" s="25">
        <f>IF(U605&gt;=0.5, 1, 0)</f>
        <v>0</v>
      </c>
      <c r="AA605" s="25">
        <f>IF(U605&gt;=0.6, 1, 0)</f>
        <v>0</v>
      </c>
      <c r="AB605" s="25">
        <f>IF(U605&gt;=0.7, 1, 0)</f>
        <v>0</v>
      </c>
      <c r="AC605" s="25">
        <f>IF(U605&gt;=0.8, 1, 0)</f>
        <v>0</v>
      </c>
      <c r="AD605" s="55">
        <f>IF(U605&gt;=0.9, 1, 0)</f>
        <v>0</v>
      </c>
    </row>
    <row r="606" spans="1:30" ht="20" customHeight="1" x14ac:dyDescent="0.2">
      <c r="A606" s="20" t="s">
        <v>885</v>
      </c>
      <c r="B606" s="33" t="str">
        <f>SUBSTITUTE(A606,"/Users/timomiessen/Desktop/imagesdk/nonblackmen1/","Image_")</f>
        <v>Image_NBM_239.jpg</v>
      </c>
      <c r="C606" s="63" t="s">
        <v>4</v>
      </c>
      <c r="D606" s="22" t="s">
        <v>6</v>
      </c>
      <c r="E606" s="23">
        <v>0</v>
      </c>
      <c r="F606" s="23">
        <v>0</v>
      </c>
      <c r="G606" s="23">
        <v>1</v>
      </c>
      <c r="H606" s="23">
        <v>0</v>
      </c>
      <c r="I606" s="23">
        <v>0</v>
      </c>
      <c r="J606" s="23">
        <v>0</v>
      </c>
      <c r="K606" s="23">
        <v>0</v>
      </c>
      <c r="L606" s="23">
        <v>0</v>
      </c>
      <c r="M606" s="23">
        <v>0</v>
      </c>
      <c r="N606" s="23">
        <v>0</v>
      </c>
      <c r="O606" s="23">
        <v>0</v>
      </c>
      <c r="P606" s="23">
        <v>0</v>
      </c>
      <c r="Q606" s="23">
        <v>0</v>
      </c>
      <c r="R606" s="23" cm="1">
        <f t="array" ref="R606">_xlfn.IFS(H606=1,1,K606=1,1,L606=1,1,M606=1,1,N606=1,1,P606=1,1,TRUE,0)</f>
        <v>0</v>
      </c>
      <c r="S606" s="64">
        <f>IF(AND(G606=1,R606=1),0,R606)</f>
        <v>0</v>
      </c>
      <c r="T606" s="24" t="s">
        <v>2770</v>
      </c>
      <c r="U606" s="49">
        <f>SUBSTITUTE(T606,".",",")*1</f>
        <v>0.10601107776165</v>
      </c>
      <c r="V606" s="54">
        <f>IF(U606&gt;=0.1, 1, 0)</f>
        <v>1</v>
      </c>
      <c r="W606" s="25">
        <f>IF(U606&gt;=0.2, 1, 0)</f>
        <v>0</v>
      </c>
      <c r="X606" s="25">
        <f>IF(U606&gt;=0.3, 1, 0)</f>
        <v>0</v>
      </c>
      <c r="Y606" s="25">
        <f>IF(U606&gt;=0.4, 1, 0)</f>
        <v>0</v>
      </c>
      <c r="Z606" s="25">
        <f>IF(U606&gt;=0.5, 1, 0)</f>
        <v>0</v>
      </c>
      <c r="AA606" s="25">
        <f>IF(U606&gt;=0.6, 1, 0)</f>
        <v>0</v>
      </c>
      <c r="AB606" s="25">
        <f>IF(U606&gt;=0.7, 1, 0)</f>
        <v>0</v>
      </c>
      <c r="AC606" s="25">
        <f>IF(U606&gt;=0.8, 1, 0)</f>
        <v>0</v>
      </c>
      <c r="AD606" s="55">
        <f>IF(U606&gt;=0.9, 1, 0)</f>
        <v>0</v>
      </c>
    </row>
    <row r="607" spans="1:30" ht="20" customHeight="1" x14ac:dyDescent="0.2">
      <c r="A607" s="20" t="s">
        <v>886</v>
      </c>
      <c r="B607" s="33" t="str">
        <f>SUBSTITUTE(A607,"/Users/timomiessen/Desktop/imagesdk/nonblackmen1/","Image_")</f>
        <v>Image_NBM_24.jpg</v>
      </c>
      <c r="C607" s="63" t="s">
        <v>4</v>
      </c>
      <c r="D607" s="22" t="s">
        <v>6</v>
      </c>
      <c r="E607" s="23">
        <v>1</v>
      </c>
      <c r="F607" s="23">
        <v>0</v>
      </c>
      <c r="G607" s="23">
        <v>0</v>
      </c>
      <c r="H607" s="23">
        <v>0</v>
      </c>
      <c r="I607" s="23">
        <v>0</v>
      </c>
      <c r="J607" s="23">
        <v>0</v>
      </c>
      <c r="K607" s="23">
        <v>0</v>
      </c>
      <c r="L607" s="23">
        <v>0</v>
      </c>
      <c r="M607" s="23">
        <v>0</v>
      </c>
      <c r="N607" s="23">
        <v>0</v>
      </c>
      <c r="O607" s="23">
        <v>0</v>
      </c>
      <c r="P607" s="23">
        <v>0</v>
      </c>
      <c r="Q607" s="23">
        <v>0</v>
      </c>
      <c r="R607" s="23" cm="1">
        <f t="array" ref="R607">_xlfn.IFS(H607=1,1,K607=1,1,L607=1,1,M607=1,1,N607=1,1,P607=1,1,TRUE,0)</f>
        <v>0</v>
      </c>
      <c r="S607" s="64">
        <f>IF(AND(G607=1,R607=1),0,R607)</f>
        <v>0</v>
      </c>
      <c r="T607" s="24" t="s">
        <v>2771</v>
      </c>
      <c r="U607" s="49">
        <f>SUBSTITUTE(T607,".",",")*1</f>
        <v>0.156197624281048</v>
      </c>
      <c r="V607" s="54">
        <f>IF(U607&gt;=0.1, 1, 0)</f>
        <v>1</v>
      </c>
      <c r="W607" s="25">
        <f>IF(U607&gt;=0.2, 1, 0)</f>
        <v>0</v>
      </c>
      <c r="X607" s="25">
        <f>IF(U607&gt;=0.3, 1, 0)</f>
        <v>0</v>
      </c>
      <c r="Y607" s="25">
        <f>IF(U607&gt;=0.4, 1, 0)</f>
        <v>0</v>
      </c>
      <c r="Z607" s="25">
        <f>IF(U607&gt;=0.5, 1, 0)</f>
        <v>0</v>
      </c>
      <c r="AA607" s="25">
        <f>IF(U607&gt;=0.6, 1, 0)</f>
        <v>0</v>
      </c>
      <c r="AB607" s="25">
        <f>IF(U607&gt;=0.7, 1, 0)</f>
        <v>0</v>
      </c>
      <c r="AC607" s="25">
        <f>IF(U607&gt;=0.8, 1, 0)</f>
        <v>0</v>
      </c>
      <c r="AD607" s="55">
        <f>IF(U607&gt;=0.9, 1, 0)</f>
        <v>0</v>
      </c>
    </row>
    <row r="608" spans="1:30" ht="20" customHeight="1" x14ac:dyDescent="0.2">
      <c r="A608" s="20" t="s">
        <v>887</v>
      </c>
      <c r="B608" s="33" t="str">
        <f>SUBSTITUTE(A608,"/Users/timomiessen/Desktop/imagesdk/nonblackmen1/","Image_")</f>
        <v>Image_NBM_240.jpg</v>
      </c>
      <c r="C608" s="63" t="s">
        <v>4</v>
      </c>
      <c r="D608" s="22" t="s">
        <v>6</v>
      </c>
      <c r="E608" s="23">
        <v>0</v>
      </c>
      <c r="F608" s="23">
        <v>0</v>
      </c>
      <c r="G608" s="23">
        <v>1</v>
      </c>
      <c r="H608" s="23">
        <v>0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3">
        <v>0</v>
      </c>
      <c r="Q608" s="23">
        <v>0</v>
      </c>
      <c r="R608" s="23" cm="1">
        <f t="array" ref="R608">_xlfn.IFS(H608=1,1,K608=1,1,L608=1,1,M608=1,1,N608=1,1,P608=1,1,TRUE,0)</f>
        <v>0</v>
      </c>
      <c r="S608" s="64">
        <f>IF(AND(G608=1,R608=1),0,R608)</f>
        <v>0</v>
      </c>
      <c r="T608" s="24" t="s">
        <v>2772</v>
      </c>
      <c r="U608" s="49">
        <f>SUBSTITUTE(T608,".",",")*1</f>
        <v>1.5006595756858501E-2</v>
      </c>
      <c r="V608" s="54">
        <f>IF(U608&gt;=0.1, 1, 0)</f>
        <v>0</v>
      </c>
      <c r="W608" s="25">
        <f>IF(U608&gt;=0.2, 1, 0)</f>
        <v>0</v>
      </c>
      <c r="X608" s="25">
        <f>IF(U608&gt;=0.3, 1, 0)</f>
        <v>0</v>
      </c>
      <c r="Y608" s="25">
        <f>IF(U608&gt;=0.4, 1, 0)</f>
        <v>0</v>
      </c>
      <c r="Z608" s="25">
        <f>IF(U608&gt;=0.5, 1, 0)</f>
        <v>0</v>
      </c>
      <c r="AA608" s="25">
        <f>IF(U608&gt;=0.6, 1, 0)</f>
        <v>0</v>
      </c>
      <c r="AB608" s="25">
        <f>IF(U608&gt;=0.7, 1, 0)</f>
        <v>0</v>
      </c>
      <c r="AC608" s="25">
        <f>IF(U608&gt;=0.8, 1, 0)</f>
        <v>0</v>
      </c>
      <c r="AD608" s="55">
        <f>IF(U608&gt;=0.9, 1, 0)</f>
        <v>0</v>
      </c>
    </row>
    <row r="609" spans="1:30" ht="20" customHeight="1" x14ac:dyDescent="0.2">
      <c r="A609" s="20" t="s">
        <v>888</v>
      </c>
      <c r="B609" s="33" t="str">
        <f>SUBSTITUTE(A609,"/Users/timomiessen/Desktop/imagesdk/nonblackmen1/","Image_")</f>
        <v>Image_NBM_241.jpg</v>
      </c>
      <c r="C609" s="63" t="s">
        <v>4</v>
      </c>
      <c r="D609" s="22" t="s">
        <v>6</v>
      </c>
      <c r="E609" s="23">
        <v>0</v>
      </c>
      <c r="F609" s="23">
        <v>0</v>
      </c>
      <c r="G609" s="23">
        <v>1</v>
      </c>
      <c r="H609" s="23">
        <v>0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23">
        <v>0</v>
      </c>
      <c r="O609" s="23">
        <v>0</v>
      </c>
      <c r="P609" s="23">
        <v>0</v>
      </c>
      <c r="Q609" s="23">
        <v>0</v>
      </c>
      <c r="R609" s="23" cm="1">
        <f t="array" ref="R609">_xlfn.IFS(H609=1,1,K609=1,1,L609=1,1,M609=1,1,N609=1,1,P609=1,1,TRUE,0)</f>
        <v>0</v>
      </c>
      <c r="S609" s="64">
        <f>IF(AND(G609=1,R609=1),0,R609)</f>
        <v>0</v>
      </c>
      <c r="T609" s="24" t="s">
        <v>2773</v>
      </c>
      <c r="U609" s="49">
        <f>SUBSTITUTE(T609,".",",")*1</f>
        <v>4.82467040419578E-2</v>
      </c>
      <c r="V609" s="54">
        <f>IF(U609&gt;=0.1, 1, 0)</f>
        <v>0</v>
      </c>
      <c r="W609" s="25">
        <f>IF(U609&gt;=0.2, 1, 0)</f>
        <v>0</v>
      </c>
      <c r="X609" s="25">
        <f>IF(U609&gt;=0.3, 1, 0)</f>
        <v>0</v>
      </c>
      <c r="Y609" s="25">
        <f>IF(U609&gt;=0.4, 1, 0)</f>
        <v>0</v>
      </c>
      <c r="Z609" s="25">
        <f>IF(U609&gt;=0.5, 1, 0)</f>
        <v>0</v>
      </c>
      <c r="AA609" s="25">
        <f>IF(U609&gt;=0.6, 1, 0)</f>
        <v>0</v>
      </c>
      <c r="AB609" s="25">
        <f>IF(U609&gt;=0.7, 1, 0)</f>
        <v>0</v>
      </c>
      <c r="AC609" s="25">
        <f>IF(U609&gt;=0.8, 1, 0)</f>
        <v>0</v>
      </c>
      <c r="AD609" s="55">
        <f>IF(U609&gt;=0.9, 1, 0)</f>
        <v>0</v>
      </c>
    </row>
    <row r="610" spans="1:30" ht="20" customHeight="1" x14ac:dyDescent="0.2">
      <c r="A610" s="20" t="s">
        <v>889</v>
      </c>
      <c r="B610" s="33" t="str">
        <f>SUBSTITUTE(A610,"/Users/timomiessen/Desktop/imagesdk/nonblackmen1/","Image_")</f>
        <v>Image_NBM_242.jpg</v>
      </c>
      <c r="C610" s="63" t="s">
        <v>4</v>
      </c>
      <c r="D610" s="22" t="s">
        <v>6</v>
      </c>
      <c r="E610" s="23">
        <v>0</v>
      </c>
      <c r="F610" s="23">
        <v>0</v>
      </c>
      <c r="G610" s="23">
        <v>1</v>
      </c>
      <c r="H610" s="23">
        <v>0</v>
      </c>
      <c r="I610" s="23">
        <v>0</v>
      </c>
      <c r="J610" s="23">
        <v>0</v>
      </c>
      <c r="K610" s="23">
        <v>1</v>
      </c>
      <c r="L610" s="23">
        <v>0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 cm="1">
        <f t="array" ref="R610">_xlfn.IFS(H610=1,1,K610=1,1,L610=1,1,M610=1,1,N610=1,1,P610=1,1,TRUE,0)</f>
        <v>1</v>
      </c>
      <c r="S610" s="64">
        <f>IF(AND(G610=1,R610=1),0,R610)</f>
        <v>0</v>
      </c>
      <c r="T610" s="24" t="s">
        <v>2774</v>
      </c>
      <c r="U610" s="49">
        <f>SUBSTITUTE(T610,".",",")*1</f>
        <v>0.18989975843578499</v>
      </c>
      <c r="V610" s="54">
        <f>IF(U610&gt;=0.1, 1, 0)</f>
        <v>1</v>
      </c>
      <c r="W610" s="25">
        <f>IF(U610&gt;=0.2, 1, 0)</f>
        <v>0</v>
      </c>
      <c r="X610" s="25">
        <f>IF(U610&gt;=0.3, 1, 0)</f>
        <v>0</v>
      </c>
      <c r="Y610" s="25">
        <f>IF(U610&gt;=0.4, 1, 0)</f>
        <v>0</v>
      </c>
      <c r="Z610" s="25">
        <f>IF(U610&gt;=0.5, 1, 0)</f>
        <v>0</v>
      </c>
      <c r="AA610" s="25">
        <f>IF(U610&gt;=0.6, 1, 0)</f>
        <v>0</v>
      </c>
      <c r="AB610" s="25">
        <f>IF(U610&gt;=0.7, 1, 0)</f>
        <v>0</v>
      </c>
      <c r="AC610" s="25">
        <f>IF(U610&gt;=0.8, 1, 0)</f>
        <v>0</v>
      </c>
      <c r="AD610" s="55">
        <f>IF(U610&gt;=0.9, 1, 0)</f>
        <v>0</v>
      </c>
    </row>
    <row r="611" spans="1:30" ht="20" customHeight="1" x14ac:dyDescent="0.2">
      <c r="A611" s="20" t="s">
        <v>890</v>
      </c>
      <c r="B611" s="33" t="str">
        <f>SUBSTITUTE(A611,"/Users/timomiessen/Desktop/imagesdk/nonblackmen1/","Image_")</f>
        <v>Image_NBM_243.jpg</v>
      </c>
      <c r="C611" s="63" t="s">
        <v>4</v>
      </c>
      <c r="D611" s="22" t="s">
        <v>6</v>
      </c>
      <c r="E611" s="23">
        <v>0</v>
      </c>
      <c r="F611" s="23">
        <v>0</v>
      </c>
      <c r="G611" s="23">
        <v>1</v>
      </c>
      <c r="H611" s="23">
        <v>0</v>
      </c>
      <c r="I611" s="23">
        <v>0</v>
      </c>
      <c r="J611" s="23">
        <v>0</v>
      </c>
      <c r="K611" s="23">
        <v>0</v>
      </c>
      <c r="L611" s="23">
        <v>0</v>
      </c>
      <c r="M611" s="23">
        <v>0</v>
      </c>
      <c r="N611" s="23">
        <v>0</v>
      </c>
      <c r="O611" s="23">
        <v>0</v>
      </c>
      <c r="P611" s="23">
        <v>0</v>
      </c>
      <c r="Q611" s="23">
        <v>0</v>
      </c>
      <c r="R611" s="23" cm="1">
        <f t="array" ref="R611">_xlfn.IFS(H611=1,1,K611=1,1,L611=1,1,M611=1,1,N611=1,1,P611=1,1,TRUE,0)</f>
        <v>0</v>
      </c>
      <c r="S611" s="64">
        <f>IF(AND(G611=1,R611=1),0,R611)</f>
        <v>0</v>
      </c>
      <c r="T611" s="24" t="s">
        <v>2775</v>
      </c>
      <c r="U611" s="49">
        <f>SUBSTITUTE(T611,".",",")*1</f>
        <v>6.8392748013138702E-2</v>
      </c>
      <c r="V611" s="54">
        <f>IF(U611&gt;=0.1, 1, 0)</f>
        <v>0</v>
      </c>
      <c r="W611" s="25">
        <f>IF(U611&gt;=0.2, 1, 0)</f>
        <v>0</v>
      </c>
      <c r="X611" s="25">
        <f>IF(U611&gt;=0.3, 1, 0)</f>
        <v>0</v>
      </c>
      <c r="Y611" s="25">
        <f>IF(U611&gt;=0.4, 1, 0)</f>
        <v>0</v>
      </c>
      <c r="Z611" s="25">
        <f>IF(U611&gt;=0.5, 1, 0)</f>
        <v>0</v>
      </c>
      <c r="AA611" s="25">
        <f>IF(U611&gt;=0.6, 1, 0)</f>
        <v>0</v>
      </c>
      <c r="AB611" s="25">
        <f>IF(U611&gt;=0.7, 1, 0)</f>
        <v>0</v>
      </c>
      <c r="AC611" s="25">
        <f>IF(U611&gt;=0.8, 1, 0)</f>
        <v>0</v>
      </c>
      <c r="AD611" s="55">
        <f>IF(U611&gt;=0.9, 1, 0)</f>
        <v>0</v>
      </c>
    </row>
    <row r="612" spans="1:30" ht="20" customHeight="1" x14ac:dyDescent="0.2">
      <c r="A612" s="20" t="s">
        <v>891</v>
      </c>
      <c r="B612" s="33" t="str">
        <f>SUBSTITUTE(A612,"/Users/timomiessen/Desktop/imagesdk/nonblackmen1/","Image_")</f>
        <v>Image_NBM_244.jpg</v>
      </c>
      <c r="C612" s="63" t="s">
        <v>4</v>
      </c>
      <c r="D612" s="22" t="s">
        <v>6</v>
      </c>
      <c r="E612" s="23">
        <v>0</v>
      </c>
      <c r="F612" s="23">
        <v>0</v>
      </c>
      <c r="G612" s="23">
        <v>1</v>
      </c>
      <c r="H612" s="23">
        <v>0</v>
      </c>
      <c r="I612" s="23">
        <v>0</v>
      </c>
      <c r="J612" s="23">
        <v>0</v>
      </c>
      <c r="K612" s="23">
        <v>1</v>
      </c>
      <c r="L612" s="23">
        <v>0</v>
      </c>
      <c r="M612" s="23">
        <v>0</v>
      </c>
      <c r="N612" s="23">
        <v>0</v>
      </c>
      <c r="O612" s="23">
        <v>0</v>
      </c>
      <c r="P612" s="23">
        <v>0</v>
      </c>
      <c r="Q612" s="23">
        <v>0</v>
      </c>
      <c r="R612" s="23" cm="1">
        <f t="array" ref="R612">_xlfn.IFS(H612=1,1,K612=1,1,L612=1,1,M612=1,1,N612=1,1,P612=1,1,TRUE,0)</f>
        <v>1</v>
      </c>
      <c r="S612" s="64">
        <f>IF(AND(G612=1,R612=1),0,R612)</f>
        <v>0</v>
      </c>
      <c r="T612" s="24" t="s">
        <v>2776</v>
      </c>
      <c r="U612" s="49">
        <f>SUBSTITUTE(T612,".",",")*1</f>
        <v>0.63997384905815102</v>
      </c>
      <c r="V612" s="54">
        <f>IF(U612&gt;=0.1, 1, 0)</f>
        <v>1</v>
      </c>
      <c r="W612" s="25">
        <f>IF(U612&gt;=0.2, 1, 0)</f>
        <v>1</v>
      </c>
      <c r="X612" s="25">
        <f>IF(U612&gt;=0.3, 1, 0)</f>
        <v>1</v>
      </c>
      <c r="Y612" s="25">
        <f>IF(U612&gt;=0.4, 1, 0)</f>
        <v>1</v>
      </c>
      <c r="Z612" s="25">
        <f>IF(U612&gt;=0.5, 1, 0)</f>
        <v>1</v>
      </c>
      <c r="AA612" s="25">
        <f>IF(U612&gt;=0.6, 1, 0)</f>
        <v>1</v>
      </c>
      <c r="AB612" s="25">
        <f>IF(U612&gt;=0.7, 1, 0)</f>
        <v>0</v>
      </c>
      <c r="AC612" s="25">
        <f>IF(U612&gt;=0.8, 1, 0)</f>
        <v>0</v>
      </c>
      <c r="AD612" s="55">
        <f>IF(U612&gt;=0.9, 1, 0)</f>
        <v>0</v>
      </c>
    </row>
    <row r="613" spans="1:30" ht="20" customHeight="1" x14ac:dyDescent="0.2">
      <c r="A613" s="20" t="s">
        <v>892</v>
      </c>
      <c r="B613" s="33" t="str">
        <f>SUBSTITUTE(A613,"/Users/timomiessen/Desktop/imagesdk/nonblackmen1/","Image_")</f>
        <v>Image_NBM_245.jpg</v>
      </c>
      <c r="C613" s="63" t="s">
        <v>4</v>
      </c>
      <c r="D613" s="22" t="s">
        <v>6</v>
      </c>
      <c r="E613" s="23">
        <v>0</v>
      </c>
      <c r="F613" s="23">
        <v>0</v>
      </c>
      <c r="G613" s="23">
        <v>1</v>
      </c>
      <c r="H613" s="23">
        <v>0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23">
        <v>0</v>
      </c>
      <c r="P613" s="23">
        <v>0</v>
      </c>
      <c r="Q613" s="23">
        <v>0</v>
      </c>
      <c r="R613" s="23" cm="1">
        <f t="array" ref="R613">_xlfn.IFS(H613=1,1,K613=1,1,L613=1,1,M613=1,1,N613=1,1,P613=1,1,TRUE,0)</f>
        <v>0</v>
      </c>
      <c r="S613" s="64">
        <f>IF(AND(G613=1,R613=1),0,R613)</f>
        <v>0</v>
      </c>
      <c r="T613" s="24" t="s">
        <v>2777</v>
      </c>
      <c r="U613" s="49">
        <f>SUBSTITUTE(T613,".",",")*1</f>
        <v>3.3427907153964001E-2</v>
      </c>
      <c r="V613" s="54">
        <f>IF(U613&gt;=0.1, 1, 0)</f>
        <v>0</v>
      </c>
      <c r="W613" s="25">
        <f>IF(U613&gt;=0.2, 1, 0)</f>
        <v>0</v>
      </c>
      <c r="X613" s="25">
        <f>IF(U613&gt;=0.3, 1, 0)</f>
        <v>0</v>
      </c>
      <c r="Y613" s="25">
        <f>IF(U613&gt;=0.4, 1, 0)</f>
        <v>0</v>
      </c>
      <c r="Z613" s="25">
        <f>IF(U613&gt;=0.5, 1, 0)</f>
        <v>0</v>
      </c>
      <c r="AA613" s="25">
        <f>IF(U613&gt;=0.6, 1, 0)</f>
        <v>0</v>
      </c>
      <c r="AB613" s="25">
        <f>IF(U613&gt;=0.7, 1, 0)</f>
        <v>0</v>
      </c>
      <c r="AC613" s="25">
        <f>IF(U613&gt;=0.8, 1, 0)</f>
        <v>0</v>
      </c>
      <c r="AD613" s="55">
        <f>IF(U613&gt;=0.9, 1, 0)</f>
        <v>0</v>
      </c>
    </row>
    <row r="614" spans="1:30" ht="20" customHeight="1" x14ac:dyDescent="0.2">
      <c r="A614" s="20" t="s">
        <v>893</v>
      </c>
      <c r="B614" s="33" t="str">
        <f>SUBSTITUTE(A614,"/Users/timomiessen/Desktop/imagesdk/nonblackmen1/","Image_")</f>
        <v>Image_NBM_246.jpg</v>
      </c>
      <c r="C614" s="63" t="s">
        <v>4</v>
      </c>
      <c r="D614" s="22" t="s">
        <v>6</v>
      </c>
      <c r="E614" s="23">
        <v>0</v>
      </c>
      <c r="F614" s="23">
        <v>0</v>
      </c>
      <c r="G614" s="23">
        <v>1</v>
      </c>
      <c r="H614" s="23">
        <v>0</v>
      </c>
      <c r="I614" s="23">
        <v>0</v>
      </c>
      <c r="J614" s="23">
        <v>0</v>
      </c>
      <c r="K614" s="23">
        <v>1</v>
      </c>
      <c r="L614" s="23">
        <v>0</v>
      </c>
      <c r="M614" s="23">
        <v>0</v>
      </c>
      <c r="N614" s="23">
        <v>0</v>
      </c>
      <c r="O614" s="23">
        <v>0</v>
      </c>
      <c r="P614" s="23">
        <v>0</v>
      </c>
      <c r="Q614" s="23">
        <v>0</v>
      </c>
      <c r="R614" s="23" cm="1">
        <f t="array" ref="R614">_xlfn.IFS(H614=1,1,K614=1,1,L614=1,1,M614=1,1,N614=1,1,P614=1,1,TRUE,0)</f>
        <v>1</v>
      </c>
      <c r="S614" s="64">
        <f>IF(AND(G614=1,R614=1),0,R614)</f>
        <v>0</v>
      </c>
      <c r="T614" s="24" t="s">
        <v>2778</v>
      </c>
      <c r="U614" s="49">
        <f>SUBSTITUTE(T614,".",",")*1</f>
        <v>5.8684822171926498E-2</v>
      </c>
      <c r="V614" s="54">
        <f>IF(U614&gt;=0.1, 1, 0)</f>
        <v>0</v>
      </c>
      <c r="W614" s="25">
        <f>IF(U614&gt;=0.2, 1, 0)</f>
        <v>0</v>
      </c>
      <c r="X614" s="25">
        <f>IF(U614&gt;=0.3, 1, 0)</f>
        <v>0</v>
      </c>
      <c r="Y614" s="25">
        <f>IF(U614&gt;=0.4, 1, 0)</f>
        <v>0</v>
      </c>
      <c r="Z614" s="25">
        <f>IF(U614&gt;=0.5, 1, 0)</f>
        <v>0</v>
      </c>
      <c r="AA614" s="25">
        <f>IF(U614&gt;=0.6, 1, 0)</f>
        <v>0</v>
      </c>
      <c r="AB614" s="25">
        <f>IF(U614&gt;=0.7, 1, 0)</f>
        <v>0</v>
      </c>
      <c r="AC614" s="25">
        <f>IF(U614&gt;=0.8, 1, 0)</f>
        <v>0</v>
      </c>
      <c r="AD614" s="55">
        <f>IF(U614&gt;=0.9, 1, 0)</f>
        <v>0</v>
      </c>
    </row>
    <row r="615" spans="1:30" ht="20" customHeight="1" x14ac:dyDescent="0.2">
      <c r="A615" s="20" t="s">
        <v>894</v>
      </c>
      <c r="B615" s="33" t="str">
        <f>SUBSTITUTE(A615,"/Users/timomiessen/Desktop/imagesdk/nonblackmen1/","Image_")</f>
        <v>Image_NBM_247.jpg</v>
      </c>
      <c r="C615" s="63" t="s">
        <v>4</v>
      </c>
      <c r="D615" s="22" t="s">
        <v>6</v>
      </c>
      <c r="E615" s="23">
        <v>0</v>
      </c>
      <c r="F615" s="23">
        <v>0</v>
      </c>
      <c r="G615" s="23">
        <v>1</v>
      </c>
      <c r="H615" s="23">
        <v>0</v>
      </c>
      <c r="I615" s="23">
        <v>0</v>
      </c>
      <c r="J615" s="23">
        <v>0</v>
      </c>
      <c r="K615" s="23">
        <v>1</v>
      </c>
      <c r="L615" s="23">
        <v>0</v>
      </c>
      <c r="M615" s="23">
        <v>0</v>
      </c>
      <c r="N615" s="23">
        <v>0</v>
      </c>
      <c r="O615" s="23">
        <v>0</v>
      </c>
      <c r="P615" s="23">
        <v>0</v>
      </c>
      <c r="Q615" s="23">
        <v>0</v>
      </c>
      <c r="R615" s="23" cm="1">
        <f t="array" ref="R615">_xlfn.IFS(H615=1,1,K615=1,1,L615=1,1,M615=1,1,N615=1,1,P615=1,1,TRUE,0)</f>
        <v>1</v>
      </c>
      <c r="S615" s="64">
        <f>IF(AND(G615=1,R615=1),0,R615)</f>
        <v>0</v>
      </c>
      <c r="T615" s="24" t="s">
        <v>2779</v>
      </c>
      <c r="U615" s="49">
        <f>SUBSTITUTE(T615,".",",")*1</f>
        <v>8.9400126598775304E-2</v>
      </c>
      <c r="V615" s="54">
        <f>IF(U615&gt;=0.1, 1, 0)</f>
        <v>0</v>
      </c>
      <c r="W615" s="25">
        <f>IF(U615&gt;=0.2, 1, 0)</f>
        <v>0</v>
      </c>
      <c r="X615" s="25">
        <f>IF(U615&gt;=0.3, 1, 0)</f>
        <v>0</v>
      </c>
      <c r="Y615" s="25">
        <f>IF(U615&gt;=0.4, 1, 0)</f>
        <v>0</v>
      </c>
      <c r="Z615" s="25">
        <f>IF(U615&gt;=0.5, 1, 0)</f>
        <v>0</v>
      </c>
      <c r="AA615" s="25">
        <f>IF(U615&gt;=0.6, 1, 0)</f>
        <v>0</v>
      </c>
      <c r="AB615" s="25">
        <f>IF(U615&gt;=0.7, 1, 0)</f>
        <v>0</v>
      </c>
      <c r="AC615" s="25">
        <f>IF(U615&gt;=0.8, 1, 0)</f>
        <v>0</v>
      </c>
      <c r="AD615" s="55">
        <f>IF(U615&gt;=0.9, 1, 0)</f>
        <v>0</v>
      </c>
    </row>
    <row r="616" spans="1:30" ht="20" customHeight="1" x14ac:dyDescent="0.2">
      <c r="A616" s="20" t="s">
        <v>895</v>
      </c>
      <c r="B616" s="33" t="str">
        <f>SUBSTITUTE(A616,"/Users/timomiessen/Desktop/imagesdk/nonblackmen1/","Image_")</f>
        <v>Image_NBM_248.jpg</v>
      </c>
      <c r="C616" s="63" t="s">
        <v>4</v>
      </c>
      <c r="D616" s="22" t="s">
        <v>6</v>
      </c>
      <c r="E616" s="23">
        <v>0</v>
      </c>
      <c r="F616" s="23">
        <v>0</v>
      </c>
      <c r="G616" s="23">
        <v>1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 cm="1">
        <f t="array" ref="R616">_xlfn.IFS(H616=1,1,K616=1,1,L616=1,1,M616=1,1,N616=1,1,P616=1,1,TRUE,0)</f>
        <v>0</v>
      </c>
      <c r="S616" s="64">
        <f>IF(AND(G616=1,R616=1),0,R616)</f>
        <v>0</v>
      </c>
      <c r="T616" s="24" t="s">
        <v>2780</v>
      </c>
      <c r="U616" s="49">
        <f>SUBSTITUTE(T616,".",",")*1</f>
        <v>1.33496886119246E-2</v>
      </c>
      <c r="V616" s="54">
        <f>IF(U616&gt;=0.1, 1, 0)</f>
        <v>0</v>
      </c>
      <c r="W616" s="25">
        <f>IF(U616&gt;=0.2, 1, 0)</f>
        <v>0</v>
      </c>
      <c r="X616" s="25">
        <f>IF(U616&gt;=0.3, 1, 0)</f>
        <v>0</v>
      </c>
      <c r="Y616" s="25">
        <f>IF(U616&gt;=0.4, 1, 0)</f>
        <v>0</v>
      </c>
      <c r="Z616" s="25">
        <f>IF(U616&gt;=0.5, 1, 0)</f>
        <v>0</v>
      </c>
      <c r="AA616" s="25">
        <f>IF(U616&gt;=0.6, 1, 0)</f>
        <v>0</v>
      </c>
      <c r="AB616" s="25">
        <f>IF(U616&gt;=0.7, 1, 0)</f>
        <v>0</v>
      </c>
      <c r="AC616" s="25">
        <f>IF(U616&gt;=0.8, 1, 0)</f>
        <v>0</v>
      </c>
      <c r="AD616" s="55">
        <f>IF(U616&gt;=0.9, 1, 0)</f>
        <v>0</v>
      </c>
    </row>
    <row r="617" spans="1:30" ht="20" customHeight="1" x14ac:dyDescent="0.2">
      <c r="A617" s="20" t="s">
        <v>896</v>
      </c>
      <c r="B617" s="33" t="str">
        <f>SUBSTITUTE(A617,"/Users/timomiessen/Desktop/imagesdk/nonblackmen1/","Image_")</f>
        <v>Image_NBM_249.jpg</v>
      </c>
      <c r="C617" s="63" t="s">
        <v>4</v>
      </c>
      <c r="D617" s="22" t="s">
        <v>6</v>
      </c>
      <c r="E617" s="23">
        <v>0</v>
      </c>
      <c r="F617" s="23">
        <v>0</v>
      </c>
      <c r="G617" s="23">
        <v>1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0</v>
      </c>
      <c r="Q617" s="23">
        <v>0</v>
      </c>
      <c r="R617" s="23" cm="1">
        <f t="array" ref="R617">_xlfn.IFS(H617=1,1,K617=1,1,L617=1,1,M617=1,1,N617=1,1,P617=1,1,TRUE,0)</f>
        <v>0</v>
      </c>
      <c r="S617" s="64">
        <f>IF(AND(G617=1,R617=1),0,R617)</f>
        <v>0</v>
      </c>
      <c r="T617" s="24" t="s">
        <v>2781</v>
      </c>
      <c r="U617" s="49">
        <f>SUBSTITUTE(T617,".",",")*1</f>
        <v>8.7177944369614107E-3</v>
      </c>
      <c r="V617" s="54">
        <f>IF(U617&gt;=0.1, 1, 0)</f>
        <v>0</v>
      </c>
      <c r="W617" s="25">
        <f>IF(U617&gt;=0.2, 1, 0)</f>
        <v>0</v>
      </c>
      <c r="X617" s="25">
        <f>IF(U617&gt;=0.3, 1, 0)</f>
        <v>0</v>
      </c>
      <c r="Y617" s="25">
        <f>IF(U617&gt;=0.4, 1, 0)</f>
        <v>0</v>
      </c>
      <c r="Z617" s="25">
        <f>IF(U617&gt;=0.5, 1, 0)</f>
        <v>0</v>
      </c>
      <c r="AA617" s="25">
        <f>IF(U617&gt;=0.6, 1, 0)</f>
        <v>0</v>
      </c>
      <c r="AB617" s="25">
        <f>IF(U617&gt;=0.7, 1, 0)</f>
        <v>0</v>
      </c>
      <c r="AC617" s="25">
        <f>IF(U617&gt;=0.8, 1, 0)</f>
        <v>0</v>
      </c>
      <c r="AD617" s="55">
        <f>IF(U617&gt;=0.9, 1, 0)</f>
        <v>0</v>
      </c>
    </row>
    <row r="618" spans="1:30" ht="20" customHeight="1" x14ac:dyDescent="0.2">
      <c r="A618" s="20" t="s">
        <v>897</v>
      </c>
      <c r="B618" s="33" t="str">
        <f>SUBSTITUTE(A618,"/Users/timomiessen/Desktop/imagesdk/nonblackmen1/","Image_")</f>
        <v>Image_NBM_25.jpg</v>
      </c>
      <c r="C618" s="63" t="s">
        <v>4</v>
      </c>
      <c r="D618" s="22" t="s">
        <v>6</v>
      </c>
      <c r="E618" s="23">
        <v>1</v>
      </c>
      <c r="F618" s="23">
        <v>0</v>
      </c>
      <c r="G618" s="23">
        <v>0</v>
      </c>
      <c r="H618" s="23">
        <v>0</v>
      </c>
      <c r="I618" s="23">
        <v>0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  <c r="O618" s="23">
        <v>0</v>
      </c>
      <c r="P618" s="23">
        <v>0</v>
      </c>
      <c r="Q618" s="23">
        <v>0</v>
      </c>
      <c r="R618" s="23" cm="1">
        <f t="array" ref="R618">_xlfn.IFS(H618=1,1,K618=1,1,L618=1,1,M618=1,1,N618=1,1,P618=1,1,TRUE,0)</f>
        <v>0</v>
      </c>
      <c r="S618" s="64">
        <f>IF(AND(G618=1,R618=1),0,R618)</f>
        <v>0</v>
      </c>
      <c r="T618" s="24" t="s">
        <v>2782</v>
      </c>
      <c r="U618" s="49">
        <f>SUBSTITUTE(T618,".",",")*1</f>
        <v>1.41732534393668E-2</v>
      </c>
      <c r="V618" s="54">
        <f>IF(U618&gt;=0.1, 1, 0)</f>
        <v>0</v>
      </c>
      <c r="W618" s="25">
        <f>IF(U618&gt;=0.2, 1, 0)</f>
        <v>0</v>
      </c>
      <c r="X618" s="25">
        <f>IF(U618&gt;=0.3, 1, 0)</f>
        <v>0</v>
      </c>
      <c r="Y618" s="25">
        <f>IF(U618&gt;=0.4, 1, 0)</f>
        <v>0</v>
      </c>
      <c r="Z618" s="25">
        <f>IF(U618&gt;=0.5, 1, 0)</f>
        <v>0</v>
      </c>
      <c r="AA618" s="25">
        <f>IF(U618&gt;=0.6, 1, 0)</f>
        <v>0</v>
      </c>
      <c r="AB618" s="25">
        <f>IF(U618&gt;=0.7, 1, 0)</f>
        <v>0</v>
      </c>
      <c r="AC618" s="25">
        <f>IF(U618&gt;=0.8, 1, 0)</f>
        <v>0</v>
      </c>
      <c r="AD618" s="55">
        <f>IF(U618&gt;=0.9, 1, 0)</f>
        <v>0</v>
      </c>
    </row>
    <row r="619" spans="1:30" ht="20" customHeight="1" x14ac:dyDescent="0.2">
      <c r="A619" s="20" t="s">
        <v>898</v>
      </c>
      <c r="B619" s="33" t="str">
        <f>SUBSTITUTE(A619,"/Users/timomiessen/Desktop/imagesdk/nonblackmen1/","Image_")</f>
        <v>Image_NBM_250.jpg</v>
      </c>
      <c r="C619" s="63" t="s">
        <v>4</v>
      </c>
      <c r="D619" s="22" t="s">
        <v>6</v>
      </c>
      <c r="E619" s="23">
        <v>0</v>
      </c>
      <c r="F619" s="23">
        <v>0</v>
      </c>
      <c r="G619" s="23">
        <v>1</v>
      </c>
      <c r="H619" s="23">
        <v>0</v>
      </c>
      <c r="I619" s="23">
        <v>0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  <c r="O619" s="23">
        <v>0</v>
      </c>
      <c r="P619" s="23">
        <v>0</v>
      </c>
      <c r="Q619" s="23">
        <v>0</v>
      </c>
      <c r="R619" s="23" cm="1">
        <f t="array" ref="R619">_xlfn.IFS(H619=1,1,K619=1,1,L619=1,1,M619=1,1,N619=1,1,P619=1,1,TRUE,0)</f>
        <v>0</v>
      </c>
      <c r="S619" s="64">
        <f>IF(AND(G619=1,R619=1),0,R619)</f>
        <v>0</v>
      </c>
      <c r="T619" s="24" t="s">
        <v>2783</v>
      </c>
      <c r="U619" s="49">
        <f>SUBSTITUTE(T619,".",",")*1</f>
        <v>1.5734850428998401E-2</v>
      </c>
      <c r="V619" s="54">
        <f>IF(U619&gt;=0.1, 1, 0)</f>
        <v>0</v>
      </c>
      <c r="W619" s="25">
        <f>IF(U619&gt;=0.2, 1, 0)</f>
        <v>0</v>
      </c>
      <c r="X619" s="25">
        <f>IF(U619&gt;=0.3, 1, 0)</f>
        <v>0</v>
      </c>
      <c r="Y619" s="25">
        <f>IF(U619&gt;=0.4, 1, 0)</f>
        <v>0</v>
      </c>
      <c r="Z619" s="25">
        <f>IF(U619&gt;=0.5, 1, 0)</f>
        <v>0</v>
      </c>
      <c r="AA619" s="25">
        <f>IF(U619&gt;=0.6, 1, 0)</f>
        <v>0</v>
      </c>
      <c r="AB619" s="25">
        <f>IF(U619&gt;=0.7, 1, 0)</f>
        <v>0</v>
      </c>
      <c r="AC619" s="25">
        <f>IF(U619&gt;=0.8, 1, 0)</f>
        <v>0</v>
      </c>
      <c r="AD619" s="55">
        <f>IF(U619&gt;=0.9, 1, 0)</f>
        <v>0</v>
      </c>
    </row>
    <row r="620" spans="1:30" ht="20" customHeight="1" x14ac:dyDescent="0.2">
      <c r="A620" s="20" t="s">
        <v>903</v>
      </c>
      <c r="B620" s="33" t="str">
        <f>SUBSTITUTE(A620,"/Users/timomiessen/Desktop/imagesdk/nonblackmen1/","Image_")</f>
        <v>Image_NBM_255.jpg</v>
      </c>
      <c r="C620" s="63" t="s">
        <v>4</v>
      </c>
      <c r="D620" s="22" t="s">
        <v>6</v>
      </c>
      <c r="E620" s="23">
        <v>0</v>
      </c>
      <c r="F620" s="23">
        <v>0</v>
      </c>
      <c r="G620" s="23">
        <v>1</v>
      </c>
      <c r="H620" s="23">
        <v>0</v>
      </c>
      <c r="I620" s="23">
        <v>0</v>
      </c>
      <c r="J620" s="23">
        <v>0</v>
      </c>
      <c r="K620" s="23">
        <v>1</v>
      </c>
      <c r="L620" s="23">
        <v>0</v>
      </c>
      <c r="M620" s="23">
        <v>0</v>
      </c>
      <c r="N620" s="23">
        <v>0</v>
      </c>
      <c r="O620" s="23">
        <v>0</v>
      </c>
      <c r="P620" s="23">
        <v>0</v>
      </c>
      <c r="Q620" s="23">
        <v>0</v>
      </c>
      <c r="R620" s="23" cm="1">
        <f t="array" ref="R620">_xlfn.IFS(H620=1,1,K620=1,1,L620=1,1,M620=1,1,N620=1,1,P620=1,1,TRUE,0)</f>
        <v>1</v>
      </c>
      <c r="S620" s="64">
        <f>IF(AND(G620=1,R620=1),0,R620)</f>
        <v>0</v>
      </c>
      <c r="T620" s="24" t="s">
        <v>2788</v>
      </c>
      <c r="U620" s="49">
        <f>SUBSTITUTE(T620,".",",")*1</f>
        <v>6.4819909632205894E-2</v>
      </c>
      <c r="V620" s="54">
        <f>IF(U620&gt;=0.1, 1, 0)</f>
        <v>0</v>
      </c>
      <c r="W620" s="25">
        <f>IF(U620&gt;=0.2, 1, 0)</f>
        <v>0</v>
      </c>
      <c r="X620" s="25">
        <f>IF(U620&gt;=0.3, 1, 0)</f>
        <v>0</v>
      </c>
      <c r="Y620" s="25">
        <f>IF(U620&gt;=0.4, 1, 0)</f>
        <v>0</v>
      </c>
      <c r="Z620" s="25">
        <f>IF(U620&gt;=0.5, 1, 0)</f>
        <v>0</v>
      </c>
      <c r="AA620" s="25">
        <f>IF(U620&gt;=0.6, 1, 0)</f>
        <v>0</v>
      </c>
      <c r="AB620" s="25">
        <f>IF(U620&gt;=0.7, 1, 0)</f>
        <v>0</v>
      </c>
      <c r="AC620" s="25">
        <f>IF(U620&gt;=0.8, 1, 0)</f>
        <v>0</v>
      </c>
      <c r="AD620" s="55">
        <f>IF(U620&gt;=0.9, 1, 0)</f>
        <v>0</v>
      </c>
    </row>
    <row r="621" spans="1:30" ht="20" customHeight="1" x14ac:dyDescent="0.2">
      <c r="A621" s="20" t="s">
        <v>908</v>
      </c>
      <c r="B621" s="33" t="str">
        <f>SUBSTITUTE(A621,"/Users/timomiessen/Desktop/imagesdk/nonblackmen1/","Image_")</f>
        <v>Image_NBM_26.jpg</v>
      </c>
      <c r="C621" s="63" t="s">
        <v>4</v>
      </c>
      <c r="D621" s="22" t="s">
        <v>6</v>
      </c>
      <c r="E621" s="23">
        <v>1</v>
      </c>
      <c r="F621" s="23">
        <v>0</v>
      </c>
      <c r="G621" s="23">
        <v>0</v>
      </c>
      <c r="H621" s="23">
        <v>0</v>
      </c>
      <c r="I621" s="23">
        <v>0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23">
        <v>0</v>
      </c>
      <c r="P621" s="23">
        <v>0</v>
      </c>
      <c r="Q621" s="23">
        <v>0</v>
      </c>
      <c r="R621" s="23" cm="1">
        <f t="array" ref="R621">_xlfn.IFS(H621=1,1,K621=1,1,L621=1,1,M621=1,1,N621=1,1,P621=1,1,TRUE,0)</f>
        <v>0</v>
      </c>
      <c r="S621" s="64">
        <f>IF(AND(G621=1,R621=1),0,R621)</f>
        <v>0</v>
      </c>
      <c r="T621" s="24" t="s">
        <v>2793</v>
      </c>
      <c r="U621" s="49">
        <f>SUBSTITUTE(T621,".",",")*1</f>
        <v>2.1264039678499098E-3</v>
      </c>
      <c r="V621" s="54">
        <f>IF(U621&gt;=0.1, 1, 0)</f>
        <v>0</v>
      </c>
      <c r="W621" s="25">
        <f>IF(U621&gt;=0.2, 1, 0)</f>
        <v>0</v>
      </c>
      <c r="X621" s="25">
        <f>IF(U621&gt;=0.3, 1, 0)</f>
        <v>0</v>
      </c>
      <c r="Y621" s="25">
        <f>IF(U621&gt;=0.4, 1, 0)</f>
        <v>0</v>
      </c>
      <c r="Z621" s="25">
        <f>IF(U621&gt;=0.5, 1, 0)</f>
        <v>0</v>
      </c>
      <c r="AA621" s="25">
        <f>IF(U621&gt;=0.6, 1, 0)</f>
        <v>0</v>
      </c>
      <c r="AB621" s="25">
        <f>IF(U621&gt;=0.7, 1, 0)</f>
        <v>0</v>
      </c>
      <c r="AC621" s="25">
        <f>IF(U621&gt;=0.8, 1, 0)</f>
        <v>0</v>
      </c>
      <c r="AD621" s="55">
        <f>IF(U621&gt;=0.9, 1, 0)</f>
        <v>0</v>
      </c>
    </row>
    <row r="622" spans="1:30" ht="20" customHeight="1" x14ac:dyDescent="0.2">
      <c r="A622" s="20" t="s">
        <v>919</v>
      </c>
      <c r="B622" s="33" t="str">
        <f>SUBSTITUTE(A622,"/Users/timomiessen/Desktop/imagesdk/nonblackmen1/","Image_")</f>
        <v>Image_NBM_27.jpg</v>
      </c>
      <c r="C622" s="63" t="s">
        <v>4</v>
      </c>
      <c r="D622" s="22" t="s">
        <v>6</v>
      </c>
      <c r="E622" s="23">
        <v>1</v>
      </c>
      <c r="F622" s="23">
        <v>0</v>
      </c>
      <c r="G622" s="23">
        <v>0</v>
      </c>
      <c r="H622" s="23">
        <v>0</v>
      </c>
      <c r="I622" s="23">
        <v>0</v>
      </c>
      <c r="J622" s="23">
        <v>0</v>
      </c>
      <c r="K622" s="23">
        <v>0</v>
      </c>
      <c r="L622" s="23">
        <v>0</v>
      </c>
      <c r="M622" s="23">
        <v>0</v>
      </c>
      <c r="N622" s="23">
        <v>0</v>
      </c>
      <c r="O622" s="23">
        <v>0</v>
      </c>
      <c r="P622" s="23">
        <v>0</v>
      </c>
      <c r="Q622" s="23">
        <v>0</v>
      </c>
      <c r="R622" s="23" cm="1">
        <f t="array" ref="R622">_xlfn.IFS(H622=1,1,K622=1,1,L622=1,1,M622=1,1,N622=1,1,P622=1,1,TRUE,0)</f>
        <v>0</v>
      </c>
      <c r="S622" s="64">
        <f>IF(AND(G622=1,R622=1),0,R622)</f>
        <v>0</v>
      </c>
      <c r="T622" s="24" t="s">
        <v>2804</v>
      </c>
      <c r="U622" s="49">
        <f>SUBSTITUTE(T622,".",",")*1</f>
        <v>4.4861642643809298E-2</v>
      </c>
      <c r="V622" s="54">
        <f>IF(U622&gt;=0.1, 1, 0)</f>
        <v>0</v>
      </c>
      <c r="W622" s="25">
        <f>IF(U622&gt;=0.2, 1, 0)</f>
        <v>0</v>
      </c>
      <c r="X622" s="25">
        <f>IF(U622&gt;=0.3, 1, 0)</f>
        <v>0</v>
      </c>
      <c r="Y622" s="25">
        <f>IF(U622&gt;=0.4, 1, 0)</f>
        <v>0</v>
      </c>
      <c r="Z622" s="25">
        <f>IF(U622&gt;=0.5, 1, 0)</f>
        <v>0</v>
      </c>
      <c r="AA622" s="25">
        <f>IF(U622&gt;=0.6, 1, 0)</f>
        <v>0</v>
      </c>
      <c r="AB622" s="25">
        <f>IF(U622&gt;=0.7, 1, 0)</f>
        <v>0</v>
      </c>
      <c r="AC622" s="25">
        <f>IF(U622&gt;=0.8, 1, 0)</f>
        <v>0</v>
      </c>
      <c r="AD622" s="55">
        <f>IF(U622&gt;=0.9, 1, 0)</f>
        <v>0</v>
      </c>
    </row>
    <row r="623" spans="1:30" ht="20" customHeight="1" x14ac:dyDescent="0.2">
      <c r="A623" s="20" t="s">
        <v>930</v>
      </c>
      <c r="B623" s="33" t="str">
        <f>SUBSTITUTE(A623,"/Users/timomiessen/Desktop/imagesdk/nonblackmen1/","Image_")</f>
        <v>Image_NBM_28.jpg</v>
      </c>
      <c r="C623" s="63" t="s">
        <v>4</v>
      </c>
      <c r="D623" s="22" t="s">
        <v>6</v>
      </c>
      <c r="E623" s="23">
        <v>1</v>
      </c>
      <c r="F623" s="23">
        <v>0</v>
      </c>
      <c r="G623" s="23">
        <v>0</v>
      </c>
      <c r="H623" s="23">
        <v>0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23">
        <v>0</v>
      </c>
      <c r="P623" s="23">
        <v>0</v>
      </c>
      <c r="Q623" s="23">
        <v>0</v>
      </c>
      <c r="R623" s="23" cm="1">
        <f t="array" ref="R623">_xlfn.IFS(H623=1,1,K623=1,1,L623=1,1,M623=1,1,N623=1,1,P623=1,1,TRUE,0)</f>
        <v>0</v>
      </c>
      <c r="S623" s="64">
        <f>IF(AND(G623=1,R623=1),0,R623)</f>
        <v>0</v>
      </c>
      <c r="T623" s="24" t="s">
        <v>2815</v>
      </c>
      <c r="U623" s="49">
        <f>SUBSTITUTE(T623,".",",")*1</f>
        <v>5.6739829014986701E-3</v>
      </c>
      <c r="V623" s="54">
        <f>IF(U623&gt;=0.1, 1, 0)</f>
        <v>0</v>
      </c>
      <c r="W623" s="25">
        <f>IF(U623&gt;=0.2, 1, 0)</f>
        <v>0</v>
      </c>
      <c r="X623" s="25">
        <f>IF(U623&gt;=0.3, 1, 0)</f>
        <v>0</v>
      </c>
      <c r="Y623" s="25">
        <f>IF(U623&gt;=0.4, 1, 0)</f>
        <v>0</v>
      </c>
      <c r="Z623" s="25">
        <f>IF(U623&gt;=0.5, 1, 0)</f>
        <v>0</v>
      </c>
      <c r="AA623" s="25">
        <f>IF(U623&gt;=0.6, 1, 0)</f>
        <v>0</v>
      </c>
      <c r="AB623" s="25">
        <f>IF(U623&gt;=0.7, 1, 0)</f>
        <v>0</v>
      </c>
      <c r="AC623" s="25">
        <f>IF(U623&gt;=0.8, 1, 0)</f>
        <v>0</v>
      </c>
      <c r="AD623" s="55">
        <f>IF(U623&gt;=0.9, 1, 0)</f>
        <v>0</v>
      </c>
    </row>
    <row r="624" spans="1:30" ht="20" customHeight="1" x14ac:dyDescent="0.2">
      <c r="A624" s="20" t="s">
        <v>934</v>
      </c>
      <c r="B624" s="33" t="str">
        <f>SUBSTITUTE(A624,"/Users/timomiessen/Desktop/imagesdk/nonblackmen1/","Image_")</f>
        <v>Image_NBM_283.jpg</v>
      </c>
      <c r="C624" s="63" t="s">
        <v>4</v>
      </c>
      <c r="D624" s="22" t="s">
        <v>6</v>
      </c>
      <c r="E624" s="23">
        <v>1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0</v>
      </c>
      <c r="N624" s="23">
        <v>0</v>
      </c>
      <c r="O624" s="23">
        <v>0</v>
      </c>
      <c r="P624" s="23">
        <v>0</v>
      </c>
      <c r="Q624" s="23">
        <v>0</v>
      </c>
      <c r="R624" s="23" cm="1">
        <f t="array" ref="R624">_xlfn.IFS(H624=1,1,K624=1,1,L624=1,1,M624=1,1,N624=1,1,P624=1,1,TRUE,0)</f>
        <v>0</v>
      </c>
      <c r="S624" s="64">
        <f>IF(AND(G624=1,R624=1),0,R624)</f>
        <v>0</v>
      </c>
      <c r="T624" s="24" t="s">
        <v>2819</v>
      </c>
      <c r="U624" s="49">
        <f>SUBSTITUTE(T624,".",",")*1</f>
        <v>1.3710046652704399E-2</v>
      </c>
      <c r="V624" s="54">
        <f>IF(U624&gt;=0.1, 1, 0)</f>
        <v>0</v>
      </c>
      <c r="W624" s="25">
        <f>IF(U624&gt;=0.2, 1, 0)</f>
        <v>0</v>
      </c>
      <c r="X624" s="25">
        <f>IF(U624&gt;=0.3, 1, 0)</f>
        <v>0</v>
      </c>
      <c r="Y624" s="25">
        <f>IF(U624&gt;=0.4, 1, 0)</f>
        <v>0</v>
      </c>
      <c r="Z624" s="25">
        <f>IF(U624&gt;=0.5, 1, 0)</f>
        <v>0</v>
      </c>
      <c r="AA624" s="25">
        <f>IF(U624&gt;=0.6, 1, 0)</f>
        <v>0</v>
      </c>
      <c r="AB624" s="25">
        <f>IF(U624&gt;=0.7, 1, 0)</f>
        <v>0</v>
      </c>
      <c r="AC624" s="25">
        <f>IF(U624&gt;=0.8, 1, 0)</f>
        <v>0</v>
      </c>
      <c r="AD624" s="55">
        <f>IF(U624&gt;=0.9, 1, 0)</f>
        <v>0</v>
      </c>
    </row>
    <row r="625" spans="1:30" ht="20" customHeight="1" x14ac:dyDescent="0.2">
      <c r="A625" s="20" t="s">
        <v>936</v>
      </c>
      <c r="B625" s="33" t="str">
        <f>SUBSTITUTE(A625,"/Users/timomiessen/Desktop/imagesdk/nonblackmen1/","Image_")</f>
        <v>Image_NBM_285.jpg</v>
      </c>
      <c r="C625" s="63" t="s">
        <v>4</v>
      </c>
      <c r="D625" s="22" t="s">
        <v>6</v>
      </c>
      <c r="E625" s="23">
        <v>0</v>
      </c>
      <c r="F625" s="23">
        <v>0</v>
      </c>
      <c r="G625" s="23">
        <v>1</v>
      </c>
      <c r="H625" s="23">
        <v>0</v>
      </c>
      <c r="I625" s="23">
        <v>0</v>
      </c>
      <c r="J625" s="23">
        <v>0</v>
      </c>
      <c r="K625" s="23">
        <v>1</v>
      </c>
      <c r="L625" s="23">
        <v>0</v>
      </c>
      <c r="M625" s="23">
        <v>0</v>
      </c>
      <c r="N625" s="23">
        <v>0</v>
      </c>
      <c r="O625" s="23">
        <v>0</v>
      </c>
      <c r="P625" s="23">
        <v>0</v>
      </c>
      <c r="Q625" s="23">
        <v>0</v>
      </c>
      <c r="R625" s="23" cm="1">
        <f t="array" ref="R625">_xlfn.IFS(H625=1,1,K625=1,1,L625=1,1,M625=1,1,N625=1,1,P625=1,1,TRUE,0)</f>
        <v>1</v>
      </c>
      <c r="S625" s="64">
        <f>IF(AND(G625=1,R625=1),0,R625)</f>
        <v>0</v>
      </c>
      <c r="T625" s="24" t="s">
        <v>2821</v>
      </c>
      <c r="U625" s="49">
        <f>SUBSTITUTE(T625,".",",")*1</f>
        <v>0.24983182549476601</v>
      </c>
      <c r="V625" s="54">
        <f>IF(U625&gt;=0.1, 1, 0)</f>
        <v>1</v>
      </c>
      <c r="W625" s="25">
        <f>IF(U625&gt;=0.2, 1, 0)</f>
        <v>1</v>
      </c>
      <c r="X625" s="25">
        <f>IF(U625&gt;=0.3, 1, 0)</f>
        <v>0</v>
      </c>
      <c r="Y625" s="25">
        <f>IF(U625&gt;=0.4, 1, 0)</f>
        <v>0</v>
      </c>
      <c r="Z625" s="25">
        <f>IF(U625&gt;=0.5, 1, 0)</f>
        <v>0</v>
      </c>
      <c r="AA625" s="25">
        <f>IF(U625&gt;=0.6, 1, 0)</f>
        <v>0</v>
      </c>
      <c r="AB625" s="25">
        <f>IF(U625&gt;=0.7, 1, 0)</f>
        <v>0</v>
      </c>
      <c r="AC625" s="25">
        <f>IF(U625&gt;=0.8, 1, 0)</f>
        <v>0</v>
      </c>
      <c r="AD625" s="55">
        <f>IF(U625&gt;=0.9, 1, 0)</f>
        <v>0</v>
      </c>
    </row>
    <row r="626" spans="1:30" ht="20" customHeight="1" x14ac:dyDescent="0.2">
      <c r="A626" s="20" t="s">
        <v>941</v>
      </c>
      <c r="B626" s="33" t="str">
        <f>SUBSTITUTE(A626,"/Users/timomiessen/Desktop/imagesdk/nonblackmen1/","Image_")</f>
        <v>Image_NBM_29.jpg</v>
      </c>
      <c r="C626" s="63" t="s">
        <v>4</v>
      </c>
      <c r="D626" s="22" t="s">
        <v>6</v>
      </c>
      <c r="E626" s="23">
        <v>1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0</v>
      </c>
      <c r="R626" s="23" cm="1">
        <f t="array" ref="R626">_xlfn.IFS(H626=1,1,K626=1,1,L626=1,1,M626=1,1,N626=1,1,P626=1,1,TRUE,0)</f>
        <v>0</v>
      </c>
      <c r="S626" s="64">
        <f>IF(AND(G626=1,R626=1),0,R626)</f>
        <v>0</v>
      </c>
      <c r="T626" s="24" t="s">
        <v>2826</v>
      </c>
      <c r="U626" s="49">
        <f>SUBSTITUTE(T626,".",",")*1</f>
        <v>3.5654373466968502E-2</v>
      </c>
      <c r="V626" s="54">
        <f>IF(U626&gt;=0.1, 1, 0)</f>
        <v>0</v>
      </c>
      <c r="W626" s="25">
        <f>IF(U626&gt;=0.2, 1, 0)</f>
        <v>0</v>
      </c>
      <c r="X626" s="25">
        <f>IF(U626&gt;=0.3, 1, 0)</f>
        <v>0</v>
      </c>
      <c r="Y626" s="25">
        <f>IF(U626&gt;=0.4, 1, 0)</f>
        <v>0</v>
      </c>
      <c r="Z626" s="25">
        <f>IF(U626&gt;=0.5, 1, 0)</f>
        <v>0</v>
      </c>
      <c r="AA626" s="25">
        <f>IF(U626&gt;=0.6, 1, 0)</f>
        <v>0</v>
      </c>
      <c r="AB626" s="25">
        <f>IF(U626&gt;=0.7, 1, 0)</f>
        <v>0</v>
      </c>
      <c r="AC626" s="25">
        <f>IF(U626&gt;=0.8, 1, 0)</f>
        <v>0</v>
      </c>
      <c r="AD626" s="55">
        <f>IF(U626&gt;=0.9, 1, 0)</f>
        <v>0</v>
      </c>
    </row>
    <row r="627" spans="1:30" ht="20" customHeight="1" x14ac:dyDescent="0.2">
      <c r="A627" s="20" t="s">
        <v>943</v>
      </c>
      <c r="B627" s="33" t="str">
        <f>SUBSTITUTE(A627,"/Users/timomiessen/Desktop/imagesdk/nonblackmen1/","Image_")</f>
        <v>Image_NBM_291.jpg</v>
      </c>
      <c r="C627" s="63" t="s">
        <v>4</v>
      </c>
      <c r="D627" s="22" t="s">
        <v>6</v>
      </c>
      <c r="E627" s="23">
        <v>0</v>
      </c>
      <c r="F627" s="23">
        <v>0</v>
      </c>
      <c r="G627" s="23">
        <v>1</v>
      </c>
      <c r="H627" s="23">
        <v>0</v>
      </c>
      <c r="I627" s="23">
        <v>1</v>
      </c>
      <c r="J627" s="23">
        <v>0</v>
      </c>
      <c r="K627" s="23">
        <v>1</v>
      </c>
      <c r="L627" s="23">
        <v>0</v>
      </c>
      <c r="M627" s="23">
        <v>0</v>
      </c>
      <c r="N627" s="23">
        <v>0</v>
      </c>
      <c r="O627" s="23">
        <v>0</v>
      </c>
      <c r="P627" s="23">
        <v>0</v>
      </c>
      <c r="Q627" s="23">
        <v>0</v>
      </c>
      <c r="R627" s="23" cm="1">
        <f t="array" ref="R627">_xlfn.IFS(H627=1,1,K627=1,1,L627=1,1,M627=1,1,N627=1,1,P627=1,1,TRUE,0)</f>
        <v>1</v>
      </c>
      <c r="S627" s="64">
        <f>IF(AND(G627=1,R627=1),0,R627)</f>
        <v>0</v>
      </c>
      <c r="T627" s="24" t="s">
        <v>2828</v>
      </c>
      <c r="U627" s="49">
        <f>SUBSTITUTE(T627,".",",")*1</f>
        <v>1.2787477578967799E-2</v>
      </c>
      <c r="V627" s="54">
        <f>IF(U627&gt;=0.1, 1, 0)</f>
        <v>0</v>
      </c>
      <c r="W627" s="25">
        <f>IF(U627&gt;=0.2, 1, 0)</f>
        <v>0</v>
      </c>
      <c r="X627" s="25">
        <f>IF(U627&gt;=0.3, 1, 0)</f>
        <v>0</v>
      </c>
      <c r="Y627" s="25">
        <f>IF(U627&gt;=0.4, 1, 0)</f>
        <v>0</v>
      </c>
      <c r="Z627" s="25">
        <f>IF(U627&gt;=0.5, 1, 0)</f>
        <v>0</v>
      </c>
      <c r="AA627" s="25">
        <f>IF(U627&gt;=0.6, 1, 0)</f>
        <v>0</v>
      </c>
      <c r="AB627" s="25">
        <f>IF(U627&gt;=0.7, 1, 0)</f>
        <v>0</v>
      </c>
      <c r="AC627" s="25">
        <f>IF(U627&gt;=0.8, 1, 0)</f>
        <v>0</v>
      </c>
      <c r="AD627" s="55">
        <f>IF(U627&gt;=0.9, 1, 0)</f>
        <v>0</v>
      </c>
    </row>
    <row r="628" spans="1:30" ht="20" customHeight="1" x14ac:dyDescent="0.2">
      <c r="A628" s="20" t="s">
        <v>949</v>
      </c>
      <c r="B628" s="33" t="str">
        <f>SUBSTITUTE(A628,"/Users/timomiessen/Desktop/imagesdk/nonblackmen1/","Image_")</f>
        <v>Image_NBM_297.jpg</v>
      </c>
      <c r="C628" s="63" t="s">
        <v>4</v>
      </c>
      <c r="D628" s="22" t="s">
        <v>6</v>
      </c>
      <c r="E628" s="23">
        <v>0</v>
      </c>
      <c r="F628" s="23">
        <v>0</v>
      </c>
      <c r="G628" s="23">
        <v>1</v>
      </c>
      <c r="H628" s="23">
        <v>0</v>
      </c>
      <c r="I628" s="23">
        <v>0</v>
      </c>
      <c r="J628" s="23">
        <v>0</v>
      </c>
      <c r="K628" s="23">
        <v>1</v>
      </c>
      <c r="L628" s="23">
        <v>0</v>
      </c>
      <c r="M628" s="23">
        <v>0</v>
      </c>
      <c r="N628" s="23">
        <v>0</v>
      </c>
      <c r="O628" s="23">
        <v>0</v>
      </c>
      <c r="P628" s="23">
        <v>0</v>
      </c>
      <c r="Q628" s="23">
        <v>0</v>
      </c>
      <c r="R628" s="23" cm="1">
        <f t="array" ref="R628">_xlfn.IFS(H628=1,1,K628=1,1,L628=1,1,M628=1,1,N628=1,1,P628=1,1,TRUE,0)</f>
        <v>1</v>
      </c>
      <c r="S628" s="64">
        <f>IF(AND(G628=1,R628=1),0,R628)</f>
        <v>0</v>
      </c>
      <c r="T628" s="24" t="s">
        <v>2834</v>
      </c>
      <c r="U628" s="49">
        <f>SUBSTITUTE(T628,".",",")*1</f>
        <v>0.36278849095106103</v>
      </c>
      <c r="V628" s="54">
        <f>IF(U628&gt;=0.1, 1, 0)</f>
        <v>1</v>
      </c>
      <c r="W628" s="25">
        <f>IF(U628&gt;=0.2, 1, 0)</f>
        <v>1</v>
      </c>
      <c r="X628" s="25">
        <f>IF(U628&gt;=0.3, 1, 0)</f>
        <v>1</v>
      </c>
      <c r="Y628" s="25">
        <f>IF(U628&gt;=0.4, 1, 0)</f>
        <v>0</v>
      </c>
      <c r="Z628" s="25">
        <f>IF(U628&gt;=0.5, 1, 0)</f>
        <v>0</v>
      </c>
      <c r="AA628" s="25">
        <f>IF(U628&gt;=0.6, 1, 0)</f>
        <v>0</v>
      </c>
      <c r="AB628" s="25">
        <f>IF(U628&gt;=0.7, 1, 0)</f>
        <v>0</v>
      </c>
      <c r="AC628" s="25">
        <f>IF(U628&gt;=0.8, 1, 0)</f>
        <v>0</v>
      </c>
      <c r="AD628" s="55">
        <f>IF(U628&gt;=0.9, 1, 0)</f>
        <v>0</v>
      </c>
    </row>
    <row r="629" spans="1:30" ht="20" customHeight="1" x14ac:dyDescent="0.2">
      <c r="A629" s="20" t="s">
        <v>952</v>
      </c>
      <c r="B629" s="33" t="str">
        <f>SUBSTITUTE(A629,"/Users/timomiessen/Desktop/imagesdk/nonblackmen1/","Image_")</f>
        <v>Image_NBM_3.jpg</v>
      </c>
      <c r="C629" s="63" t="s">
        <v>4</v>
      </c>
      <c r="D629" s="22" t="s">
        <v>6</v>
      </c>
      <c r="E629" s="23">
        <v>1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3">
        <v>0</v>
      </c>
      <c r="L629" s="23">
        <v>0</v>
      </c>
      <c r="M629" s="23">
        <v>0</v>
      </c>
      <c r="N629" s="23">
        <v>0</v>
      </c>
      <c r="O629" s="23">
        <v>0</v>
      </c>
      <c r="P629" s="23">
        <v>0</v>
      </c>
      <c r="Q629" s="23">
        <v>0</v>
      </c>
      <c r="R629" s="23" cm="1">
        <f t="array" ref="R629">_xlfn.IFS(H629=1,1,K629=1,1,L629=1,1,M629=1,1,N629=1,1,P629=1,1,TRUE,0)</f>
        <v>0</v>
      </c>
      <c r="S629" s="64">
        <f>IF(AND(G629=1,R629=1),0,R629)</f>
        <v>0</v>
      </c>
      <c r="T629" s="24" t="s">
        <v>2837</v>
      </c>
      <c r="U629" s="49">
        <f>SUBSTITUTE(T629,".",",")*1</f>
        <v>6.9448329508304596E-2</v>
      </c>
      <c r="V629" s="54">
        <f>IF(U629&gt;=0.1, 1, 0)</f>
        <v>0</v>
      </c>
      <c r="W629" s="25">
        <f>IF(U629&gt;=0.2, 1, 0)</f>
        <v>0</v>
      </c>
      <c r="X629" s="25">
        <f>IF(U629&gt;=0.3, 1, 0)</f>
        <v>0</v>
      </c>
      <c r="Y629" s="25">
        <f>IF(U629&gt;=0.4, 1, 0)</f>
        <v>0</v>
      </c>
      <c r="Z629" s="25">
        <f>IF(U629&gt;=0.5, 1, 0)</f>
        <v>0</v>
      </c>
      <c r="AA629" s="25">
        <f>IF(U629&gt;=0.6, 1, 0)</f>
        <v>0</v>
      </c>
      <c r="AB629" s="25">
        <f>IF(U629&gt;=0.7, 1, 0)</f>
        <v>0</v>
      </c>
      <c r="AC629" s="25">
        <f>IF(U629&gt;=0.8, 1, 0)</f>
        <v>0</v>
      </c>
      <c r="AD629" s="55">
        <f>IF(U629&gt;=0.9, 1, 0)</f>
        <v>0</v>
      </c>
    </row>
    <row r="630" spans="1:30" ht="20" customHeight="1" x14ac:dyDescent="0.2">
      <c r="A630" s="20" t="s">
        <v>953</v>
      </c>
      <c r="B630" s="33" t="str">
        <f>SUBSTITUTE(A630,"/Users/timomiessen/Desktop/imagesdk/nonblackmen1/","Image_")</f>
        <v>Image_NBM_30.jpg</v>
      </c>
      <c r="C630" s="63" t="s">
        <v>4</v>
      </c>
      <c r="D630" s="22" t="s">
        <v>6</v>
      </c>
      <c r="E630" s="23">
        <v>1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0</v>
      </c>
      <c r="R630" s="23" cm="1">
        <f t="array" ref="R630">_xlfn.IFS(H630=1,1,K630=1,1,L630=1,1,M630=1,1,N630=1,1,P630=1,1,TRUE,0)</f>
        <v>0</v>
      </c>
      <c r="S630" s="64">
        <f>IF(AND(G630=1,R630=1),0,R630)</f>
        <v>0</v>
      </c>
      <c r="T630" s="24" t="s">
        <v>2838</v>
      </c>
      <c r="U630" s="49">
        <f>SUBSTITUTE(T630,".",",")*1</f>
        <v>1.09735238365828E-2</v>
      </c>
      <c r="V630" s="54">
        <f>IF(U630&gt;=0.1, 1, 0)</f>
        <v>0</v>
      </c>
      <c r="W630" s="25">
        <f>IF(U630&gt;=0.2, 1, 0)</f>
        <v>0</v>
      </c>
      <c r="X630" s="25">
        <f>IF(U630&gt;=0.3, 1, 0)</f>
        <v>0</v>
      </c>
      <c r="Y630" s="25">
        <f>IF(U630&gt;=0.4, 1, 0)</f>
        <v>0</v>
      </c>
      <c r="Z630" s="25">
        <f>IF(U630&gt;=0.5, 1, 0)</f>
        <v>0</v>
      </c>
      <c r="AA630" s="25">
        <f>IF(U630&gt;=0.6, 1, 0)</f>
        <v>0</v>
      </c>
      <c r="AB630" s="25">
        <f>IF(U630&gt;=0.7, 1, 0)</f>
        <v>0</v>
      </c>
      <c r="AC630" s="25">
        <f>IF(U630&gt;=0.8, 1, 0)</f>
        <v>0</v>
      </c>
      <c r="AD630" s="55">
        <f>IF(U630&gt;=0.9, 1, 0)</f>
        <v>0</v>
      </c>
    </row>
    <row r="631" spans="1:30" ht="20" customHeight="1" x14ac:dyDescent="0.2">
      <c r="A631" s="20" t="s">
        <v>964</v>
      </c>
      <c r="B631" s="33" t="str">
        <f>SUBSTITUTE(A631,"/Users/timomiessen/Desktop/imagesdk/nonblackmen1/","Image_")</f>
        <v>Image_NBM_31.jpg</v>
      </c>
      <c r="C631" s="63" t="s">
        <v>4</v>
      </c>
      <c r="D631" s="22" t="s">
        <v>6</v>
      </c>
      <c r="E631" s="23">
        <v>1</v>
      </c>
      <c r="F631" s="23">
        <v>0</v>
      </c>
      <c r="G631" s="23">
        <v>0</v>
      </c>
      <c r="H631" s="23">
        <v>0</v>
      </c>
      <c r="I631" s="23">
        <v>0</v>
      </c>
      <c r="J631" s="23">
        <v>0</v>
      </c>
      <c r="K631" s="23">
        <v>0</v>
      </c>
      <c r="L631" s="23">
        <v>0</v>
      </c>
      <c r="M631" s="23">
        <v>0</v>
      </c>
      <c r="N631" s="23">
        <v>0</v>
      </c>
      <c r="O631" s="23">
        <v>0</v>
      </c>
      <c r="P631" s="23">
        <v>0</v>
      </c>
      <c r="Q631" s="23">
        <v>0</v>
      </c>
      <c r="R631" s="23" cm="1">
        <f t="array" ref="R631">_xlfn.IFS(H631=1,1,K631=1,1,L631=1,1,M631=1,1,N631=1,1,P631=1,1,TRUE,0)</f>
        <v>0</v>
      </c>
      <c r="S631" s="64">
        <f>IF(AND(G631=1,R631=1),0,R631)</f>
        <v>0</v>
      </c>
      <c r="T631" s="24" t="s">
        <v>2849</v>
      </c>
      <c r="U631" s="49">
        <f>SUBSTITUTE(T631,".",",")*1</f>
        <v>0.11865581944584799</v>
      </c>
      <c r="V631" s="54">
        <f>IF(U631&gt;=0.1, 1, 0)</f>
        <v>1</v>
      </c>
      <c r="W631" s="25">
        <f>IF(U631&gt;=0.2, 1, 0)</f>
        <v>0</v>
      </c>
      <c r="X631" s="25">
        <f>IF(U631&gt;=0.3, 1, 0)</f>
        <v>0</v>
      </c>
      <c r="Y631" s="25">
        <f>IF(U631&gt;=0.4, 1, 0)</f>
        <v>0</v>
      </c>
      <c r="Z631" s="25">
        <f>IF(U631&gt;=0.5, 1, 0)</f>
        <v>0</v>
      </c>
      <c r="AA631" s="25">
        <f>IF(U631&gt;=0.6, 1, 0)</f>
        <v>0</v>
      </c>
      <c r="AB631" s="25">
        <f>IF(U631&gt;=0.7, 1, 0)</f>
        <v>0</v>
      </c>
      <c r="AC631" s="25">
        <f>IF(U631&gt;=0.8, 1, 0)</f>
        <v>0</v>
      </c>
      <c r="AD631" s="55">
        <f>IF(U631&gt;=0.9, 1, 0)</f>
        <v>0</v>
      </c>
    </row>
    <row r="632" spans="1:30" ht="20" customHeight="1" x14ac:dyDescent="0.2">
      <c r="A632" s="20" t="s">
        <v>975</v>
      </c>
      <c r="B632" s="33" t="str">
        <f>SUBSTITUTE(A632,"/Users/timomiessen/Desktop/imagesdk/nonblackmen1/","Image_")</f>
        <v>Image_NBM_32.jpg</v>
      </c>
      <c r="C632" s="63" t="s">
        <v>4</v>
      </c>
      <c r="D632" s="22" t="s">
        <v>6</v>
      </c>
      <c r="E632" s="23">
        <v>1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23">
        <v>0</v>
      </c>
      <c r="O632" s="23">
        <v>0</v>
      </c>
      <c r="P632" s="23">
        <v>0</v>
      </c>
      <c r="Q632" s="23">
        <v>0</v>
      </c>
      <c r="R632" s="23" cm="1">
        <f t="array" ref="R632">_xlfn.IFS(H632=1,1,K632=1,1,L632=1,1,M632=1,1,N632=1,1,P632=1,1,TRUE,0)</f>
        <v>0</v>
      </c>
      <c r="S632" s="64">
        <f>IF(AND(G632=1,R632=1),0,R632)</f>
        <v>0</v>
      </c>
      <c r="T632" s="24" t="s">
        <v>2860</v>
      </c>
      <c r="U632" s="49">
        <f>SUBSTITUTE(T632,".",",")*1</f>
        <v>0.65903440117835999</v>
      </c>
      <c r="V632" s="54">
        <f>IF(U632&gt;=0.1, 1, 0)</f>
        <v>1</v>
      </c>
      <c r="W632" s="25">
        <f>IF(U632&gt;=0.2, 1, 0)</f>
        <v>1</v>
      </c>
      <c r="X632" s="25">
        <f>IF(U632&gt;=0.3, 1, 0)</f>
        <v>1</v>
      </c>
      <c r="Y632" s="25">
        <f>IF(U632&gt;=0.4, 1, 0)</f>
        <v>1</v>
      </c>
      <c r="Z632" s="25">
        <f>IF(U632&gt;=0.5, 1, 0)</f>
        <v>1</v>
      </c>
      <c r="AA632" s="25">
        <f>IF(U632&gt;=0.6, 1, 0)</f>
        <v>1</v>
      </c>
      <c r="AB632" s="25">
        <f>IF(U632&gt;=0.7, 1, 0)</f>
        <v>0</v>
      </c>
      <c r="AC632" s="25">
        <f>IF(U632&gt;=0.8, 1, 0)</f>
        <v>0</v>
      </c>
      <c r="AD632" s="55">
        <f>IF(U632&gt;=0.9, 1, 0)</f>
        <v>0</v>
      </c>
    </row>
    <row r="633" spans="1:30" ht="20" customHeight="1" x14ac:dyDescent="0.2">
      <c r="A633" s="20" t="s">
        <v>986</v>
      </c>
      <c r="B633" s="33" t="str">
        <f>SUBSTITUTE(A633,"/Users/timomiessen/Desktop/imagesdk/nonblackmen1/","Image_")</f>
        <v>Image_NBM_33.jpg</v>
      </c>
      <c r="C633" s="63" t="s">
        <v>4</v>
      </c>
      <c r="D633" s="22" t="s">
        <v>6</v>
      </c>
      <c r="E633" s="23">
        <v>1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23">
        <v>0</v>
      </c>
      <c r="P633" s="23">
        <v>0</v>
      </c>
      <c r="Q633" s="23">
        <v>0</v>
      </c>
      <c r="R633" s="23" cm="1">
        <f t="array" ref="R633">_xlfn.IFS(H633=1,1,K633=1,1,L633=1,1,M633=1,1,N633=1,1,P633=1,1,TRUE,0)</f>
        <v>0</v>
      </c>
      <c r="S633" s="64">
        <f>IF(AND(G633=1,R633=1),0,R633)</f>
        <v>0</v>
      </c>
      <c r="T633" s="24" t="s">
        <v>2871</v>
      </c>
      <c r="U633" s="49">
        <f>SUBSTITUTE(T633,".",",")*1</f>
        <v>1.9671205081976898E-3</v>
      </c>
      <c r="V633" s="54">
        <f>IF(U633&gt;=0.1, 1, 0)</f>
        <v>0</v>
      </c>
      <c r="W633" s="25">
        <f>IF(U633&gt;=0.2, 1, 0)</f>
        <v>0</v>
      </c>
      <c r="X633" s="25">
        <f>IF(U633&gt;=0.3, 1, 0)</f>
        <v>0</v>
      </c>
      <c r="Y633" s="25">
        <f>IF(U633&gt;=0.4, 1, 0)</f>
        <v>0</v>
      </c>
      <c r="Z633" s="25">
        <f>IF(U633&gt;=0.5, 1, 0)</f>
        <v>0</v>
      </c>
      <c r="AA633" s="25">
        <f>IF(U633&gt;=0.6, 1, 0)</f>
        <v>0</v>
      </c>
      <c r="AB633" s="25">
        <f>IF(U633&gt;=0.7, 1, 0)</f>
        <v>0</v>
      </c>
      <c r="AC633" s="25">
        <f>IF(U633&gt;=0.8, 1, 0)</f>
        <v>0</v>
      </c>
      <c r="AD633" s="55">
        <f>IF(U633&gt;=0.9, 1, 0)</f>
        <v>0</v>
      </c>
    </row>
    <row r="634" spans="1:30" ht="20" customHeight="1" x14ac:dyDescent="0.2">
      <c r="A634" s="20" t="s">
        <v>992</v>
      </c>
      <c r="B634" s="33" t="str">
        <f>SUBSTITUTE(A634,"/Users/timomiessen/Desktop/imagesdk/nonblackmen1/","Image_")</f>
        <v>Image_NBM_34.jpg</v>
      </c>
      <c r="C634" s="63" t="s">
        <v>4</v>
      </c>
      <c r="D634" s="22" t="s">
        <v>6</v>
      </c>
      <c r="E634" s="23">
        <v>1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23">
        <v>0</v>
      </c>
      <c r="P634" s="23">
        <v>0</v>
      </c>
      <c r="Q634" s="23">
        <v>0</v>
      </c>
      <c r="R634" s="23" cm="1">
        <f t="array" ref="R634">_xlfn.IFS(H634=1,1,K634=1,1,L634=1,1,M634=1,1,N634=1,1,P634=1,1,TRUE,0)</f>
        <v>0</v>
      </c>
      <c r="S634" s="64">
        <f>IF(AND(G634=1,R634=1),0,R634)</f>
        <v>0</v>
      </c>
      <c r="T634" s="24" t="s">
        <v>2877</v>
      </c>
      <c r="U634" s="49">
        <f>SUBSTITUTE(T634,".",",")*1</f>
        <v>0.25948894023895203</v>
      </c>
      <c r="V634" s="54">
        <f>IF(U634&gt;=0.1, 1, 0)</f>
        <v>1</v>
      </c>
      <c r="W634" s="25">
        <f>IF(U634&gt;=0.2, 1, 0)</f>
        <v>1</v>
      </c>
      <c r="X634" s="25">
        <f>IF(U634&gt;=0.3, 1, 0)</f>
        <v>0</v>
      </c>
      <c r="Y634" s="25">
        <f>IF(U634&gt;=0.4, 1, 0)</f>
        <v>0</v>
      </c>
      <c r="Z634" s="25">
        <f>IF(U634&gt;=0.5, 1, 0)</f>
        <v>0</v>
      </c>
      <c r="AA634" s="25">
        <f>IF(U634&gt;=0.6, 1, 0)</f>
        <v>0</v>
      </c>
      <c r="AB634" s="25">
        <f>IF(U634&gt;=0.7, 1, 0)</f>
        <v>0</v>
      </c>
      <c r="AC634" s="25">
        <f>IF(U634&gt;=0.8, 1, 0)</f>
        <v>0</v>
      </c>
      <c r="AD634" s="55">
        <f>IF(U634&gt;=0.9, 1, 0)</f>
        <v>0</v>
      </c>
    </row>
    <row r="635" spans="1:30" ht="20" customHeight="1" x14ac:dyDescent="0.2">
      <c r="A635" s="20" t="s">
        <v>993</v>
      </c>
      <c r="B635" s="33" t="str">
        <f>SUBSTITUTE(A635,"/Users/timomiessen/Desktop/imagesdk/nonblackmen1/","Image_")</f>
        <v>Image_NBM_35.jpg</v>
      </c>
      <c r="C635" s="63" t="s">
        <v>4</v>
      </c>
      <c r="D635" s="22" t="s">
        <v>6</v>
      </c>
      <c r="E635" s="23">
        <v>1</v>
      </c>
      <c r="F635" s="23">
        <v>0</v>
      </c>
      <c r="G635" s="23">
        <v>0</v>
      </c>
      <c r="H635" s="23">
        <v>0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  <c r="O635" s="23">
        <v>0</v>
      </c>
      <c r="P635" s="23">
        <v>0</v>
      </c>
      <c r="Q635" s="23">
        <v>0</v>
      </c>
      <c r="R635" s="23" cm="1">
        <f t="array" ref="R635">_xlfn.IFS(H635=1,1,K635=1,1,L635=1,1,M635=1,1,N635=1,1,P635=1,1,TRUE,0)</f>
        <v>0</v>
      </c>
      <c r="S635" s="64">
        <f>IF(AND(G635=1,R635=1),0,R635)</f>
        <v>0</v>
      </c>
      <c r="T635" s="24" t="s">
        <v>2878</v>
      </c>
      <c r="U635" s="49">
        <f>SUBSTITUTE(T635,".",",")*1</f>
        <v>2.5545136537402799E-2</v>
      </c>
      <c r="V635" s="54">
        <f>IF(U635&gt;=0.1, 1, 0)</f>
        <v>0</v>
      </c>
      <c r="W635" s="25">
        <f>IF(U635&gt;=0.2, 1, 0)</f>
        <v>0</v>
      </c>
      <c r="X635" s="25">
        <f>IF(U635&gt;=0.3, 1, 0)</f>
        <v>0</v>
      </c>
      <c r="Y635" s="25">
        <f>IF(U635&gt;=0.4, 1, 0)</f>
        <v>0</v>
      </c>
      <c r="Z635" s="25">
        <f>IF(U635&gt;=0.5, 1, 0)</f>
        <v>0</v>
      </c>
      <c r="AA635" s="25">
        <f>IF(U635&gt;=0.6, 1, 0)</f>
        <v>0</v>
      </c>
      <c r="AB635" s="25">
        <f>IF(U635&gt;=0.7, 1, 0)</f>
        <v>0</v>
      </c>
      <c r="AC635" s="25">
        <f>IF(U635&gt;=0.8, 1, 0)</f>
        <v>0</v>
      </c>
      <c r="AD635" s="55">
        <f>IF(U635&gt;=0.9, 1, 0)</f>
        <v>0</v>
      </c>
    </row>
    <row r="636" spans="1:30" ht="20" customHeight="1" x14ac:dyDescent="0.2">
      <c r="A636" s="20" t="s">
        <v>994</v>
      </c>
      <c r="B636" s="33" t="str">
        <f>SUBSTITUTE(A636,"/Users/timomiessen/Desktop/imagesdk/nonblackmen1/","Image_")</f>
        <v>Image_NBM_36.jpg</v>
      </c>
      <c r="C636" s="63" t="s">
        <v>4</v>
      </c>
      <c r="D636" s="22" t="s">
        <v>6</v>
      </c>
      <c r="E636" s="23">
        <v>1</v>
      </c>
      <c r="F636" s="23">
        <v>0</v>
      </c>
      <c r="G636" s="23">
        <v>0</v>
      </c>
      <c r="H636" s="23">
        <v>0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23">
        <v>0</v>
      </c>
      <c r="O636" s="23">
        <v>0</v>
      </c>
      <c r="P636" s="23">
        <v>0</v>
      </c>
      <c r="Q636" s="23">
        <v>0</v>
      </c>
      <c r="R636" s="23" cm="1">
        <f t="array" ref="R636">_xlfn.IFS(H636=1,1,K636=1,1,L636=1,1,M636=1,1,N636=1,1,P636=1,1,TRUE,0)</f>
        <v>0</v>
      </c>
      <c r="S636" s="64">
        <f>IF(AND(G636=1,R636=1),0,R636)</f>
        <v>0</v>
      </c>
      <c r="T636" s="24" t="s">
        <v>2879</v>
      </c>
      <c r="U636" s="49">
        <f>SUBSTITUTE(T636,".",",")*1</f>
        <v>1.1046562343835799E-2</v>
      </c>
      <c r="V636" s="54">
        <f>IF(U636&gt;=0.1, 1, 0)</f>
        <v>0</v>
      </c>
      <c r="W636" s="25">
        <f>IF(U636&gt;=0.2, 1, 0)</f>
        <v>0</v>
      </c>
      <c r="X636" s="25">
        <f>IF(U636&gt;=0.3, 1, 0)</f>
        <v>0</v>
      </c>
      <c r="Y636" s="25">
        <f>IF(U636&gt;=0.4, 1, 0)</f>
        <v>0</v>
      </c>
      <c r="Z636" s="25">
        <f>IF(U636&gt;=0.5, 1, 0)</f>
        <v>0</v>
      </c>
      <c r="AA636" s="25">
        <f>IF(U636&gt;=0.6, 1, 0)</f>
        <v>0</v>
      </c>
      <c r="AB636" s="25">
        <f>IF(U636&gt;=0.7, 1, 0)</f>
        <v>0</v>
      </c>
      <c r="AC636" s="25">
        <f>IF(U636&gt;=0.8, 1, 0)</f>
        <v>0</v>
      </c>
      <c r="AD636" s="55">
        <f>IF(U636&gt;=0.9, 1, 0)</f>
        <v>0</v>
      </c>
    </row>
    <row r="637" spans="1:30" ht="20" customHeight="1" x14ac:dyDescent="0.2">
      <c r="A637" s="20" t="s">
        <v>995</v>
      </c>
      <c r="B637" s="33" t="str">
        <f>SUBSTITUTE(A637,"/Users/timomiessen/Desktop/imagesdk/nonblackmen1/","Image_")</f>
        <v>Image_NBM_37.jpg</v>
      </c>
      <c r="C637" s="63" t="s">
        <v>4</v>
      </c>
      <c r="D637" s="22" t="s">
        <v>6</v>
      </c>
      <c r="E637" s="23">
        <v>1</v>
      </c>
      <c r="F637" s="23">
        <v>0</v>
      </c>
      <c r="G637" s="23">
        <v>0</v>
      </c>
      <c r="H637" s="23">
        <v>0</v>
      </c>
      <c r="I637" s="23">
        <v>0</v>
      </c>
      <c r="J637" s="23">
        <v>0</v>
      </c>
      <c r="K637" s="23">
        <v>0</v>
      </c>
      <c r="L637" s="23">
        <v>0</v>
      </c>
      <c r="M637" s="23">
        <v>0</v>
      </c>
      <c r="N637" s="23">
        <v>0</v>
      </c>
      <c r="O637" s="23">
        <v>0</v>
      </c>
      <c r="P637" s="23">
        <v>0</v>
      </c>
      <c r="Q637" s="23">
        <v>0</v>
      </c>
      <c r="R637" s="23" cm="1">
        <f t="array" ref="R637">_xlfn.IFS(H637=1,1,K637=1,1,L637=1,1,M637=1,1,N637=1,1,P637=1,1,TRUE,0)</f>
        <v>0</v>
      </c>
      <c r="S637" s="64">
        <f>IF(AND(G637=1,R637=1),0,R637)</f>
        <v>0</v>
      </c>
      <c r="T637" s="24" t="s">
        <v>2880</v>
      </c>
      <c r="U637" s="49">
        <f>SUBSTITUTE(T637,".",",")*1</f>
        <v>5.6025523663265596E-3</v>
      </c>
      <c r="V637" s="54">
        <f>IF(U637&gt;=0.1, 1, 0)</f>
        <v>0</v>
      </c>
      <c r="W637" s="25">
        <f>IF(U637&gt;=0.2, 1, 0)</f>
        <v>0</v>
      </c>
      <c r="X637" s="25">
        <f>IF(U637&gt;=0.3, 1, 0)</f>
        <v>0</v>
      </c>
      <c r="Y637" s="25">
        <f>IF(U637&gt;=0.4, 1, 0)</f>
        <v>0</v>
      </c>
      <c r="Z637" s="25">
        <f>IF(U637&gt;=0.5, 1, 0)</f>
        <v>0</v>
      </c>
      <c r="AA637" s="25">
        <f>IF(U637&gt;=0.6, 1, 0)</f>
        <v>0</v>
      </c>
      <c r="AB637" s="25">
        <f>IF(U637&gt;=0.7, 1, 0)</f>
        <v>0</v>
      </c>
      <c r="AC637" s="25">
        <f>IF(U637&gt;=0.8, 1, 0)</f>
        <v>0</v>
      </c>
      <c r="AD637" s="55">
        <f>IF(U637&gt;=0.9, 1, 0)</f>
        <v>0</v>
      </c>
    </row>
    <row r="638" spans="1:30" ht="20" customHeight="1" x14ac:dyDescent="0.2">
      <c r="A638" s="20" t="s">
        <v>996</v>
      </c>
      <c r="B638" s="33" t="str">
        <f>SUBSTITUTE(A638,"/Users/timomiessen/Desktop/imagesdk/nonblackmen1/","Image_")</f>
        <v>Image_NBM_38.jpg</v>
      </c>
      <c r="C638" s="63" t="s">
        <v>4</v>
      </c>
      <c r="D638" s="22" t="s">
        <v>6</v>
      </c>
      <c r="E638" s="23">
        <v>1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23">
        <v>0</v>
      </c>
      <c r="P638" s="23">
        <v>0</v>
      </c>
      <c r="Q638" s="23">
        <v>0</v>
      </c>
      <c r="R638" s="23" cm="1">
        <f t="array" ref="R638">_xlfn.IFS(H638=1,1,K638=1,1,L638=1,1,M638=1,1,N638=1,1,P638=1,1,TRUE,0)</f>
        <v>0</v>
      </c>
      <c r="S638" s="64">
        <f>IF(AND(G638=1,R638=1),0,R638)</f>
        <v>0</v>
      </c>
      <c r="T638" s="24" t="s">
        <v>2881</v>
      </c>
      <c r="U638" s="49">
        <f>SUBSTITUTE(T638,".",",")*1</f>
        <v>4.4272353872656801E-2</v>
      </c>
      <c r="V638" s="54">
        <f>IF(U638&gt;=0.1, 1, 0)</f>
        <v>0</v>
      </c>
      <c r="W638" s="25">
        <f>IF(U638&gt;=0.2, 1, 0)</f>
        <v>0</v>
      </c>
      <c r="X638" s="25">
        <f>IF(U638&gt;=0.3, 1, 0)</f>
        <v>0</v>
      </c>
      <c r="Y638" s="25">
        <f>IF(U638&gt;=0.4, 1, 0)</f>
        <v>0</v>
      </c>
      <c r="Z638" s="25">
        <f>IF(U638&gt;=0.5, 1, 0)</f>
        <v>0</v>
      </c>
      <c r="AA638" s="25">
        <f>IF(U638&gt;=0.6, 1, 0)</f>
        <v>0</v>
      </c>
      <c r="AB638" s="25">
        <f>IF(U638&gt;=0.7, 1, 0)</f>
        <v>0</v>
      </c>
      <c r="AC638" s="25">
        <f>IF(U638&gt;=0.8, 1, 0)</f>
        <v>0</v>
      </c>
      <c r="AD638" s="55">
        <f>IF(U638&gt;=0.9, 1, 0)</f>
        <v>0</v>
      </c>
    </row>
    <row r="639" spans="1:30" ht="20" customHeight="1" x14ac:dyDescent="0.2">
      <c r="A639" s="20" t="s">
        <v>997</v>
      </c>
      <c r="B639" s="33" t="str">
        <f>SUBSTITUTE(A639,"/Users/timomiessen/Desktop/imagesdk/nonblackmen1/","Image_")</f>
        <v>Image_NBM_39.jpg</v>
      </c>
      <c r="C639" s="63" t="s">
        <v>4</v>
      </c>
      <c r="D639" s="22" t="s">
        <v>6</v>
      </c>
      <c r="E639" s="23">
        <v>1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3">
        <v>0</v>
      </c>
      <c r="P639" s="23">
        <v>0</v>
      </c>
      <c r="Q639" s="23">
        <v>0</v>
      </c>
      <c r="R639" s="23" cm="1">
        <f t="array" ref="R639">_xlfn.IFS(H639=1,1,K639=1,1,L639=1,1,M639=1,1,N639=1,1,P639=1,1,TRUE,0)</f>
        <v>0</v>
      </c>
      <c r="S639" s="64">
        <f>IF(AND(G639=1,R639=1),0,R639)</f>
        <v>0</v>
      </c>
      <c r="T639" s="24" t="s">
        <v>2882</v>
      </c>
      <c r="U639" s="49">
        <f>SUBSTITUTE(T639,".",",")*1</f>
        <v>8.6466846987605095E-3</v>
      </c>
      <c r="V639" s="54">
        <f>IF(U639&gt;=0.1, 1, 0)</f>
        <v>0</v>
      </c>
      <c r="W639" s="25">
        <f>IF(U639&gt;=0.2, 1, 0)</f>
        <v>0</v>
      </c>
      <c r="X639" s="25">
        <f>IF(U639&gt;=0.3, 1, 0)</f>
        <v>0</v>
      </c>
      <c r="Y639" s="25">
        <f>IF(U639&gt;=0.4, 1, 0)</f>
        <v>0</v>
      </c>
      <c r="Z639" s="25">
        <f>IF(U639&gt;=0.5, 1, 0)</f>
        <v>0</v>
      </c>
      <c r="AA639" s="25">
        <f>IF(U639&gt;=0.6, 1, 0)</f>
        <v>0</v>
      </c>
      <c r="AB639" s="25">
        <f>IF(U639&gt;=0.7, 1, 0)</f>
        <v>0</v>
      </c>
      <c r="AC639" s="25">
        <f>IF(U639&gt;=0.8, 1, 0)</f>
        <v>0</v>
      </c>
      <c r="AD639" s="55">
        <f>IF(U639&gt;=0.9, 1, 0)</f>
        <v>0</v>
      </c>
    </row>
    <row r="640" spans="1:30" ht="20" customHeight="1" x14ac:dyDescent="0.2">
      <c r="A640" s="20" t="s">
        <v>998</v>
      </c>
      <c r="B640" s="33" t="str">
        <f>SUBSTITUTE(A640,"/Users/timomiessen/Desktop/imagesdk/nonblackmen1/","Image_")</f>
        <v>Image_NBM_4.jpg</v>
      </c>
      <c r="C640" s="63" t="s">
        <v>4</v>
      </c>
      <c r="D640" s="22" t="s">
        <v>6</v>
      </c>
      <c r="E640" s="23">
        <v>1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23">
        <v>0</v>
      </c>
      <c r="P640" s="23">
        <v>0</v>
      </c>
      <c r="Q640" s="23">
        <v>0</v>
      </c>
      <c r="R640" s="23" cm="1">
        <f t="array" ref="R640">_xlfn.IFS(H640=1,1,K640=1,1,L640=1,1,M640=1,1,N640=1,1,P640=1,1,TRUE,0)</f>
        <v>0</v>
      </c>
      <c r="S640" s="64">
        <f>IF(AND(G640=1,R640=1),0,R640)</f>
        <v>0</v>
      </c>
      <c r="T640" s="24" t="s">
        <v>2883</v>
      </c>
      <c r="U640" s="49">
        <f>SUBSTITUTE(T640,".",",")*1</f>
        <v>5.8479456929489901E-3</v>
      </c>
      <c r="V640" s="54">
        <f>IF(U640&gt;=0.1, 1, 0)</f>
        <v>0</v>
      </c>
      <c r="W640" s="25">
        <f>IF(U640&gt;=0.2, 1, 0)</f>
        <v>0</v>
      </c>
      <c r="X640" s="25">
        <f>IF(U640&gt;=0.3, 1, 0)</f>
        <v>0</v>
      </c>
      <c r="Y640" s="25">
        <f>IF(U640&gt;=0.4, 1, 0)</f>
        <v>0</v>
      </c>
      <c r="Z640" s="25">
        <f>IF(U640&gt;=0.5, 1, 0)</f>
        <v>0</v>
      </c>
      <c r="AA640" s="25">
        <f>IF(U640&gt;=0.6, 1, 0)</f>
        <v>0</v>
      </c>
      <c r="AB640" s="25">
        <f>IF(U640&gt;=0.7, 1, 0)</f>
        <v>0</v>
      </c>
      <c r="AC640" s="25">
        <f>IF(U640&gt;=0.8, 1, 0)</f>
        <v>0</v>
      </c>
      <c r="AD640" s="55">
        <f>IF(U640&gt;=0.9, 1, 0)</f>
        <v>0</v>
      </c>
    </row>
    <row r="641" spans="1:30" ht="20" customHeight="1" x14ac:dyDescent="0.2">
      <c r="A641" s="20" t="s">
        <v>999</v>
      </c>
      <c r="B641" s="33" t="str">
        <f>SUBSTITUTE(A641,"/Users/timomiessen/Desktop/imagesdk/nonblackmen1/","Image_")</f>
        <v>Image_NBM_40.jpg</v>
      </c>
      <c r="C641" s="63" t="s">
        <v>4</v>
      </c>
      <c r="D641" s="22" t="s">
        <v>6</v>
      </c>
      <c r="E641" s="23">
        <v>1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3" cm="1">
        <f t="array" ref="R641">_xlfn.IFS(H641=1,1,K641=1,1,L641=1,1,M641=1,1,N641=1,1,P641=1,1,TRUE,0)</f>
        <v>0</v>
      </c>
      <c r="S641" s="64">
        <f>IF(AND(G641=1,R641=1),0,R641)</f>
        <v>0</v>
      </c>
      <c r="T641" s="24" t="s">
        <v>2884</v>
      </c>
      <c r="U641" s="49">
        <f>SUBSTITUTE(T641,".",",")*1</f>
        <v>1.07192397117614E-2</v>
      </c>
      <c r="V641" s="54">
        <f>IF(U641&gt;=0.1, 1, 0)</f>
        <v>0</v>
      </c>
      <c r="W641" s="25">
        <f>IF(U641&gt;=0.2, 1, 0)</f>
        <v>0</v>
      </c>
      <c r="X641" s="25">
        <f>IF(U641&gt;=0.3, 1, 0)</f>
        <v>0</v>
      </c>
      <c r="Y641" s="25">
        <f>IF(U641&gt;=0.4, 1, 0)</f>
        <v>0</v>
      </c>
      <c r="Z641" s="25">
        <f>IF(U641&gt;=0.5, 1, 0)</f>
        <v>0</v>
      </c>
      <c r="AA641" s="25">
        <f>IF(U641&gt;=0.6, 1, 0)</f>
        <v>0</v>
      </c>
      <c r="AB641" s="25">
        <f>IF(U641&gt;=0.7, 1, 0)</f>
        <v>0</v>
      </c>
      <c r="AC641" s="25">
        <f>IF(U641&gt;=0.8, 1, 0)</f>
        <v>0</v>
      </c>
      <c r="AD641" s="55">
        <f>IF(U641&gt;=0.9, 1, 0)</f>
        <v>0</v>
      </c>
    </row>
    <row r="642" spans="1:30" ht="20" customHeight="1" x14ac:dyDescent="0.2">
      <c r="A642" s="20" t="s">
        <v>1000</v>
      </c>
      <c r="B642" s="33" t="str">
        <f>SUBSTITUTE(A642,"/Users/timomiessen/Desktop/imagesdk/nonblackmen1/","Image_")</f>
        <v>Image_NBM_41.jpg</v>
      </c>
      <c r="C642" s="63" t="s">
        <v>4</v>
      </c>
      <c r="D642" s="22" t="s">
        <v>6</v>
      </c>
      <c r="E642" s="23">
        <v>1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0</v>
      </c>
      <c r="Q642" s="23">
        <v>0</v>
      </c>
      <c r="R642" s="23" cm="1">
        <f t="array" ref="R642">_xlfn.IFS(H642=1,1,K642=1,1,L642=1,1,M642=1,1,N642=1,1,P642=1,1,TRUE,0)</f>
        <v>0</v>
      </c>
      <c r="S642" s="64">
        <f>IF(AND(G642=1,R642=1),0,R642)</f>
        <v>0</v>
      </c>
      <c r="T642" s="24" t="s">
        <v>2885</v>
      </c>
      <c r="U642" s="49">
        <f>SUBSTITUTE(T642,".",",")*1</f>
        <v>3.5357133019715499E-2</v>
      </c>
      <c r="V642" s="54">
        <f>IF(U642&gt;=0.1, 1, 0)</f>
        <v>0</v>
      </c>
      <c r="W642" s="25">
        <f>IF(U642&gt;=0.2, 1, 0)</f>
        <v>0</v>
      </c>
      <c r="X642" s="25">
        <f>IF(U642&gt;=0.3, 1, 0)</f>
        <v>0</v>
      </c>
      <c r="Y642" s="25">
        <f>IF(U642&gt;=0.4, 1, 0)</f>
        <v>0</v>
      </c>
      <c r="Z642" s="25">
        <f>IF(U642&gt;=0.5, 1, 0)</f>
        <v>0</v>
      </c>
      <c r="AA642" s="25">
        <f>IF(U642&gt;=0.6, 1, 0)</f>
        <v>0</v>
      </c>
      <c r="AB642" s="25">
        <f>IF(U642&gt;=0.7, 1, 0)</f>
        <v>0</v>
      </c>
      <c r="AC642" s="25">
        <f>IF(U642&gt;=0.8, 1, 0)</f>
        <v>0</v>
      </c>
      <c r="AD642" s="55">
        <f>IF(U642&gt;=0.9, 1, 0)</f>
        <v>0</v>
      </c>
    </row>
    <row r="643" spans="1:30" ht="20" customHeight="1" x14ac:dyDescent="0.2">
      <c r="A643" s="20" t="s">
        <v>1001</v>
      </c>
      <c r="B643" s="33" t="str">
        <f>SUBSTITUTE(A643,"/Users/timomiessen/Desktop/imagesdk/nonblackmen1/","Image_")</f>
        <v>Image_NBM_42.jpg</v>
      </c>
      <c r="C643" s="63" t="s">
        <v>4</v>
      </c>
      <c r="D643" s="22" t="s">
        <v>6</v>
      </c>
      <c r="E643" s="23">
        <v>1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>
        <v>0</v>
      </c>
      <c r="M643" s="23">
        <v>0</v>
      </c>
      <c r="N643" s="23">
        <v>0</v>
      </c>
      <c r="O643" s="23">
        <v>0</v>
      </c>
      <c r="P643" s="23">
        <v>0</v>
      </c>
      <c r="Q643" s="23">
        <v>0</v>
      </c>
      <c r="R643" s="23" cm="1">
        <f t="array" ref="R643">_xlfn.IFS(H643=1,1,K643=1,1,L643=1,1,M643=1,1,N643=1,1,P643=1,1,TRUE,0)</f>
        <v>0</v>
      </c>
      <c r="S643" s="64">
        <f>IF(AND(G643=1,R643=1),0,R643)</f>
        <v>0</v>
      </c>
      <c r="T643" s="24" t="s">
        <v>2886</v>
      </c>
      <c r="U643" s="49">
        <f>SUBSTITUTE(T643,".",",")*1</f>
        <v>6.84924330562353E-2</v>
      </c>
      <c r="V643" s="54">
        <f>IF(U643&gt;=0.1, 1, 0)</f>
        <v>0</v>
      </c>
      <c r="W643" s="25">
        <f>IF(U643&gt;=0.2, 1, 0)</f>
        <v>0</v>
      </c>
      <c r="X643" s="25">
        <f>IF(U643&gt;=0.3, 1, 0)</f>
        <v>0</v>
      </c>
      <c r="Y643" s="25">
        <f>IF(U643&gt;=0.4, 1, 0)</f>
        <v>0</v>
      </c>
      <c r="Z643" s="25">
        <f>IF(U643&gt;=0.5, 1, 0)</f>
        <v>0</v>
      </c>
      <c r="AA643" s="25">
        <f>IF(U643&gt;=0.6, 1, 0)</f>
        <v>0</v>
      </c>
      <c r="AB643" s="25">
        <f>IF(U643&gt;=0.7, 1, 0)</f>
        <v>0</v>
      </c>
      <c r="AC643" s="25">
        <f>IF(U643&gt;=0.8, 1, 0)</f>
        <v>0</v>
      </c>
      <c r="AD643" s="55">
        <f>IF(U643&gt;=0.9, 1, 0)</f>
        <v>0</v>
      </c>
    </row>
    <row r="644" spans="1:30" ht="20" customHeight="1" x14ac:dyDescent="0.2">
      <c r="A644" s="20" t="s">
        <v>1002</v>
      </c>
      <c r="B644" s="33" t="str">
        <f>SUBSTITUTE(A644,"/Users/timomiessen/Desktop/imagesdk/nonblackmen1/","Image_")</f>
        <v>Image_NBM_43.jpg</v>
      </c>
      <c r="C644" s="63" t="s">
        <v>4</v>
      </c>
      <c r="D644" s="22" t="s">
        <v>6</v>
      </c>
      <c r="E644" s="23">
        <v>1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23">
        <v>0</v>
      </c>
      <c r="P644" s="23">
        <v>0</v>
      </c>
      <c r="Q644" s="23">
        <v>0</v>
      </c>
      <c r="R644" s="23" cm="1">
        <f t="array" ref="R644">_xlfn.IFS(H644=1,1,K644=1,1,L644=1,1,M644=1,1,N644=1,1,P644=1,1,TRUE,0)</f>
        <v>0</v>
      </c>
      <c r="S644" s="64">
        <f>IF(AND(G644=1,R644=1),0,R644)</f>
        <v>0</v>
      </c>
      <c r="T644" s="24" t="s">
        <v>2887</v>
      </c>
      <c r="U644" s="49">
        <f>SUBSTITUTE(T644,".",",")*1</f>
        <v>1.50579708861187E-2</v>
      </c>
      <c r="V644" s="54">
        <f>IF(U644&gt;=0.1, 1, 0)</f>
        <v>0</v>
      </c>
      <c r="W644" s="25">
        <f>IF(U644&gt;=0.2, 1, 0)</f>
        <v>0</v>
      </c>
      <c r="X644" s="25">
        <f>IF(U644&gt;=0.3, 1, 0)</f>
        <v>0</v>
      </c>
      <c r="Y644" s="25">
        <f>IF(U644&gt;=0.4, 1, 0)</f>
        <v>0</v>
      </c>
      <c r="Z644" s="25">
        <f>IF(U644&gt;=0.5, 1, 0)</f>
        <v>0</v>
      </c>
      <c r="AA644" s="25">
        <f>IF(U644&gt;=0.6, 1, 0)</f>
        <v>0</v>
      </c>
      <c r="AB644" s="25">
        <f>IF(U644&gt;=0.7, 1, 0)</f>
        <v>0</v>
      </c>
      <c r="AC644" s="25">
        <f>IF(U644&gt;=0.8, 1, 0)</f>
        <v>0</v>
      </c>
      <c r="AD644" s="55">
        <f>IF(U644&gt;=0.9, 1, 0)</f>
        <v>0</v>
      </c>
    </row>
    <row r="645" spans="1:30" ht="20" customHeight="1" x14ac:dyDescent="0.2">
      <c r="A645" s="20" t="s">
        <v>1003</v>
      </c>
      <c r="B645" s="33" t="str">
        <f>SUBSTITUTE(A645,"/Users/timomiessen/Desktop/imagesdk/nonblackmen1/","Image_")</f>
        <v>Image_NBM_44.jpg</v>
      </c>
      <c r="C645" s="63" t="s">
        <v>4</v>
      </c>
      <c r="D645" s="22" t="s">
        <v>6</v>
      </c>
      <c r="E645" s="23">
        <v>1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23">
        <v>0</v>
      </c>
      <c r="P645" s="23">
        <v>0</v>
      </c>
      <c r="Q645" s="23">
        <v>0</v>
      </c>
      <c r="R645" s="23" cm="1">
        <f t="array" ref="R645">_xlfn.IFS(H645=1,1,K645=1,1,L645=1,1,M645=1,1,N645=1,1,P645=1,1,TRUE,0)</f>
        <v>0</v>
      </c>
      <c r="S645" s="64">
        <f>IF(AND(G645=1,R645=1),0,R645)</f>
        <v>0</v>
      </c>
      <c r="T645" s="24" t="s">
        <v>2888</v>
      </c>
      <c r="U645" s="49">
        <f>SUBSTITUTE(T645,".",",")*1</f>
        <v>1.5417176298797099E-2</v>
      </c>
      <c r="V645" s="54">
        <f>IF(U645&gt;=0.1, 1, 0)</f>
        <v>0</v>
      </c>
      <c r="W645" s="25">
        <f>IF(U645&gt;=0.2, 1, 0)</f>
        <v>0</v>
      </c>
      <c r="X645" s="25">
        <f>IF(U645&gt;=0.3, 1, 0)</f>
        <v>0</v>
      </c>
      <c r="Y645" s="25">
        <f>IF(U645&gt;=0.4, 1, 0)</f>
        <v>0</v>
      </c>
      <c r="Z645" s="25">
        <f>IF(U645&gt;=0.5, 1, 0)</f>
        <v>0</v>
      </c>
      <c r="AA645" s="25">
        <f>IF(U645&gt;=0.6, 1, 0)</f>
        <v>0</v>
      </c>
      <c r="AB645" s="25">
        <f>IF(U645&gt;=0.7, 1, 0)</f>
        <v>0</v>
      </c>
      <c r="AC645" s="25">
        <f>IF(U645&gt;=0.8, 1, 0)</f>
        <v>0</v>
      </c>
      <c r="AD645" s="55">
        <f>IF(U645&gt;=0.9, 1, 0)</f>
        <v>0</v>
      </c>
    </row>
    <row r="646" spans="1:30" ht="20" customHeight="1" x14ac:dyDescent="0.2">
      <c r="A646" s="20" t="s">
        <v>1004</v>
      </c>
      <c r="B646" s="33" t="str">
        <f>SUBSTITUTE(A646,"/Users/timomiessen/Desktop/imagesdk/nonblackmen1/","Image_")</f>
        <v>Image_NBM_45.jpg</v>
      </c>
      <c r="C646" s="63" t="s">
        <v>4</v>
      </c>
      <c r="D646" s="22" t="s">
        <v>6</v>
      </c>
      <c r="E646" s="23">
        <v>1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0</v>
      </c>
      <c r="P646" s="23">
        <v>0</v>
      </c>
      <c r="Q646" s="23">
        <v>0</v>
      </c>
      <c r="R646" s="23" cm="1">
        <f t="array" ref="R646">_xlfn.IFS(H646=1,1,K646=1,1,L646=1,1,M646=1,1,N646=1,1,P646=1,1,TRUE,0)</f>
        <v>0</v>
      </c>
      <c r="S646" s="64">
        <f>IF(AND(G646=1,R646=1),0,R646)</f>
        <v>0</v>
      </c>
      <c r="T646" s="24" t="s">
        <v>2889</v>
      </c>
      <c r="U646" s="49">
        <f>SUBSTITUTE(T646,".",",")*1</f>
        <v>3.0534562189131899E-2</v>
      </c>
      <c r="V646" s="54">
        <f>IF(U646&gt;=0.1, 1, 0)</f>
        <v>0</v>
      </c>
      <c r="W646" s="25">
        <f>IF(U646&gt;=0.2, 1, 0)</f>
        <v>0</v>
      </c>
      <c r="X646" s="25">
        <f>IF(U646&gt;=0.3, 1, 0)</f>
        <v>0</v>
      </c>
      <c r="Y646" s="25">
        <f>IF(U646&gt;=0.4, 1, 0)</f>
        <v>0</v>
      </c>
      <c r="Z646" s="25">
        <f>IF(U646&gt;=0.5, 1, 0)</f>
        <v>0</v>
      </c>
      <c r="AA646" s="25">
        <f>IF(U646&gt;=0.6, 1, 0)</f>
        <v>0</v>
      </c>
      <c r="AB646" s="25">
        <f>IF(U646&gt;=0.7, 1, 0)</f>
        <v>0</v>
      </c>
      <c r="AC646" s="25">
        <f>IF(U646&gt;=0.8, 1, 0)</f>
        <v>0</v>
      </c>
      <c r="AD646" s="55">
        <f>IF(U646&gt;=0.9, 1, 0)</f>
        <v>0</v>
      </c>
    </row>
    <row r="647" spans="1:30" ht="20" customHeight="1" x14ac:dyDescent="0.2">
      <c r="A647" s="20" t="s">
        <v>1005</v>
      </c>
      <c r="B647" s="33" t="str">
        <f>SUBSTITUTE(A647,"/Users/timomiessen/Desktop/imagesdk/nonblackmen1/","Image_")</f>
        <v>Image_NBM_46.jpg</v>
      </c>
      <c r="C647" s="63" t="s">
        <v>4</v>
      </c>
      <c r="D647" s="22" t="s">
        <v>6</v>
      </c>
      <c r="E647" s="23">
        <v>1</v>
      </c>
      <c r="F647" s="23">
        <v>0</v>
      </c>
      <c r="G647" s="23">
        <v>0</v>
      </c>
      <c r="H647" s="23">
        <v>0</v>
      </c>
      <c r="I647" s="23">
        <v>0</v>
      </c>
      <c r="J647" s="23">
        <v>0</v>
      </c>
      <c r="K647" s="23">
        <v>0</v>
      </c>
      <c r="L647" s="23">
        <v>0</v>
      </c>
      <c r="M647" s="23">
        <v>0</v>
      </c>
      <c r="N647" s="23">
        <v>0</v>
      </c>
      <c r="O647" s="23">
        <v>0</v>
      </c>
      <c r="P647" s="23">
        <v>0</v>
      </c>
      <c r="Q647" s="23">
        <v>0</v>
      </c>
      <c r="R647" s="23" cm="1">
        <f t="array" ref="R647">_xlfn.IFS(H647=1,1,K647=1,1,L647=1,1,M647=1,1,N647=1,1,P647=1,1,TRUE,0)</f>
        <v>0</v>
      </c>
      <c r="S647" s="64">
        <f>IF(AND(G647=1,R647=1),0,R647)</f>
        <v>0</v>
      </c>
      <c r="T647" s="24" t="s">
        <v>2890</v>
      </c>
      <c r="U647" s="49">
        <f>SUBSTITUTE(T647,".",",")*1</f>
        <v>0.168690845370292</v>
      </c>
      <c r="V647" s="54">
        <f>IF(U647&gt;=0.1, 1, 0)</f>
        <v>1</v>
      </c>
      <c r="W647" s="25">
        <f>IF(U647&gt;=0.2, 1, 0)</f>
        <v>0</v>
      </c>
      <c r="X647" s="25">
        <f>IF(U647&gt;=0.3, 1, 0)</f>
        <v>0</v>
      </c>
      <c r="Y647" s="25">
        <f>IF(U647&gt;=0.4, 1, 0)</f>
        <v>0</v>
      </c>
      <c r="Z647" s="25">
        <f>IF(U647&gt;=0.5, 1, 0)</f>
        <v>0</v>
      </c>
      <c r="AA647" s="25">
        <f>IF(U647&gt;=0.6, 1, 0)</f>
        <v>0</v>
      </c>
      <c r="AB647" s="25">
        <f>IF(U647&gt;=0.7, 1, 0)</f>
        <v>0</v>
      </c>
      <c r="AC647" s="25">
        <f>IF(U647&gt;=0.8, 1, 0)</f>
        <v>0</v>
      </c>
      <c r="AD647" s="55">
        <f>IF(U647&gt;=0.9, 1, 0)</f>
        <v>0</v>
      </c>
    </row>
    <row r="648" spans="1:30" ht="20" customHeight="1" x14ac:dyDescent="0.2">
      <c r="A648" s="20" t="s">
        <v>1006</v>
      </c>
      <c r="B648" s="33" t="str">
        <f>SUBSTITUTE(A648,"/Users/timomiessen/Desktop/imagesdk/nonblackmen1/","Image_")</f>
        <v>Image_NBM_47.jpg</v>
      </c>
      <c r="C648" s="63" t="s">
        <v>4</v>
      </c>
      <c r="D648" s="22" t="s">
        <v>6</v>
      </c>
      <c r="E648" s="23">
        <v>1</v>
      </c>
      <c r="F648" s="23">
        <v>0</v>
      </c>
      <c r="G648" s="23">
        <v>0</v>
      </c>
      <c r="H648" s="23">
        <v>0</v>
      </c>
      <c r="I648" s="23">
        <v>0</v>
      </c>
      <c r="J648" s="23">
        <v>0</v>
      </c>
      <c r="K648" s="23">
        <v>0</v>
      </c>
      <c r="L648" s="23">
        <v>0</v>
      </c>
      <c r="M648" s="23">
        <v>0</v>
      </c>
      <c r="N648" s="23">
        <v>0</v>
      </c>
      <c r="O648" s="23">
        <v>0</v>
      </c>
      <c r="P648" s="23">
        <v>0</v>
      </c>
      <c r="Q648" s="23">
        <v>0</v>
      </c>
      <c r="R648" s="23" cm="1">
        <f t="array" ref="R648">_xlfn.IFS(H648=1,1,K648=1,1,L648=1,1,M648=1,1,N648=1,1,P648=1,1,TRUE,0)</f>
        <v>0</v>
      </c>
      <c r="S648" s="64">
        <f>IF(AND(G648=1,R648=1),0,R648)</f>
        <v>0</v>
      </c>
      <c r="T648" s="24" t="s">
        <v>2891</v>
      </c>
      <c r="U648" s="49">
        <f>SUBSTITUTE(T648,".",",")*1</f>
        <v>1.6694315243512298E-2</v>
      </c>
      <c r="V648" s="54">
        <f>IF(U648&gt;=0.1, 1, 0)</f>
        <v>0</v>
      </c>
      <c r="W648" s="25">
        <f>IF(U648&gt;=0.2, 1, 0)</f>
        <v>0</v>
      </c>
      <c r="X648" s="25">
        <f>IF(U648&gt;=0.3, 1, 0)</f>
        <v>0</v>
      </c>
      <c r="Y648" s="25">
        <f>IF(U648&gt;=0.4, 1, 0)</f>
        <v>0</v>
      </c>
      <c r="Z648" s="25">
        <f>IF(U648&gt;=0.5, 1, 0)</f>
        <v>0</v>
      </c>
      <c r="AA648" s="25">
        <f>IF(U648&gt;=0.6, 1, 0)</f>
        <v>0</v>
      </c>
      <c r="AB648" s="25">
        <f>IF(U648&gt;=0.7, 1, 0)</f>
        <v>0</v>
      </c>
      <c r="AC648" s="25">
        <f>IF(U648&gt;=0.8, 1, 0)</f>
        <v>0</v>
      </c>
      <c r="AD648" s="55">
        <f>IF(U648&gt;=0.9, 1, 0)</f>
        <v>0</v>
      </c>
    </row>
    <row r="649" spans="1:30" ht="20" customHeight="1" x14ac:dyDescent="0.2">
      <c r="A649" s="20" t="s">
        <v>1007</v>
      </c>
      <c r="B649" s="33" t="str">
        <f>SUBSTITUTE(A649,"/Users/timomiessen/Desktop/imagesdk/nonblackmen1/","Image_")</f>
        <v>Image_NBM_48.jpg</v>
      </c>
      <c r="C649" s="63" t="s">
        <v>4</v>
      </c>
      <c r="D649" s="22" t="s">
        <v>6</v>
      </c>
      <c r="E649" s="23">
        <v>1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  <c r="O649" s="23">
        <v>0</v>
      </c>
      <c r="P649" s="23">
        <v>0</v>
      </c>
      <c r="Q649" s="23">
        <v>0</v>
      </c>
      <c r="R649" s="23" cm="1">
        <f t="array" ref="R649">_xlfn.IFS(H649=1,1,K649=1,1,L649=1,1,M649=1,1,N649=1,1,P649=1,1,TRUE,0)</f>
        <v>0</v>
      </c>
      <c r="S649" s="64">
        <f>IF(AND(G649=1,R649=1),0,R649)</f>
        <v>0</v>
      </c>
      <c r="T649" s="24" t="s">
        <v>2892</v>
      </c>
      <c r="U649" s="49">
        <f>SUBSTITUTE(T649,".",",")*1</f>
        <v>2.6618060190230601E-2</v>
      </c>
      <c r="V649" s="54">
        <f>IF(U649&gt;=0.1, 1, 0)</f>
        <v>0</v>
      </c>
      <c r="W649" s="25">
        <f>IF(U649&gt;=0.2, 1, 0)</f>
        <v>0</v>
      </c>
      <c r="X649" s="25">
        <f>IF(U649&gt;=0.3, 1, 0)</f>
        <v>0</v>
      </c>
      <c r="Y649" s="25">
        <f>IF(U649&gt;=0.4, 1, 0)</f>
        <v>0</v>
      </c>
      <c r="Z649" s="25">
        <f>IF(U649&gt;=0.5, 1, 0)</f>
        <v>0</v>
      </c>
      <c r="AA649" s="25">
        <f>IF(U649&gt;=0.6, 1, 0)</f>
        <v>0</v>
      </c>
      <c r="AB649" s="25">
        <f>IF(U649&gt;=0.7, 1, 0)</f>
        <v>0</v>
      </c>
      <c r="AC649" s="25">
        <f>IF(U649&gt;=0.8, 1, 0)</f>
        <v>0</v>
      </c>
      <c r="AD649" s="55">
        <f>IF(U649&gt;=0.9, 1, 0)</f>
        <v>0</v>
      </c>
    </row>
    <row r="650" spans="1:30" ht="20" customHeight="1" x14ac:dyDescent="0.2">
      <c r="A650" s="20" t="s">
        <v>1008</v>
      </c>
      <c r="B650" s="33" t="str">
        <f>SUBSTITUTE(A650,"/Users/timomiessen/Desktop/imagesdk/nonblackmen1/","Image_")</f>
        <v>Image_NBM_49.jpg</v>
      </c>
      <c r="C650" s="63" t="s">
        <v>4</v>
      </c>
      <c r="D650" s="22" t="s">
        <v>6</v>
      </c>
      <c r="E650" s="23">
        <v>1</v>
      </c>
      <c r="F650" s="23">
        <v>0</v>
      </c>
      <c r="G650" s="23">
        <v>0</v>
      </c>
      <c r="H650" s="23">
        <v>0</v>
      </c>
      <c r="I650" s="23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0</v>
      </c>
      <c r="O650" s="23">
        <v>0</v>
      </c>
      <c r="P650" s="23">
        <v>0</v>
      </c>
      <c r="Q650" s="23">
        <v>0</v>
      </c>
      <c r="R650" s="23" cm="1">
        <f t="array" ref="R650">_xlfn.IFS(H650=1,1,K650=1,1,L650=1,1,M650=1,1,N650=1,1,P650=1,1,TRUE,0)</f>
        <v>0</v>
      </c>
      <c r="S650" s="64">
        <f>IF(AND(G650=1,R650=1),0,R650)</f>
        <v>0</v>
      </c>
      <c r="T650" s="24" t="s">
        <v>2893</v>
      </c>
      <c r="U650" s="49">
        <f>SUBSTITUTE(T650,".",",")*1</f>
        <v>2.2111766040325099E-2</v>
      </c>
      <c r="V650" s="54">
        <f>IF(U650&gt;=0.1, 1, 0)</f>
        <v>0</v>
      </c>
      <c r="W650" s="25">
        <f>IF(U650&gt;=0.2, 1, 0)</f>
        <v>0</v>
      </c>
      <c r="X650" s="25">
        <f>IF(U650&gt;=0.3, 1, 0)</f>
        <v>0</v>
      </c>
      <c r="Y650" s="25">
        <f>IF(U650&gt;=0.4, 1, 0)</f>
        <v>0</v>
      </c>
      <c r="Z650" s="25">
        <f>IF(U650&gt;=0.5, 1, 0)</f>
        <v>0</v>
      </c>
      <c r="AA650" s="25">
        <f>IF(U650&gt;=0.6, 1, 0)</f>
        <v>0</v>
      </c>
      <c r="AB650" s="25">
        <f>IF(U650&gt;=0.7, 1, 0)</f>
        <v>0</v>
      </c>
      <c r="AC650" s="25">
        <f>IF(U650&gt;=0.8, 1, 0)</f>
        <v>0</v>
      </c>
      <c r="AD650" s="55">
        <f>IF(U650&gt;=0.9, 1, 0)</f>
        <v>0</v>
      </c>
    </row>
    <row r="651" spans="1:30" ht="20" customHeight="1" x14ac:dyDescent="0.2">
      <c r="A651" s="20" t="s">
        <v>1009</v>
      </c>
      <c r="B651" s="33" t="str">
        <f>SUBSTITUTE(A651,"/Users/timomiessen/Desktop/imagesdk/nonblackmen1/","Image_")</f>
        <v>Image_NBM_5.jpg</v>
      </c>
      <c r="C651" s="63" t="s">
        <v>4</v>
      </c>
      <c r="D651" s="22" t="s">
        <v>6</v>
      </c>
      <c r="E651" s="23">
        <v>1</v>
      </c>
      <c r="F651" s="23">
        <v>0</v>
      </c>
      <c r="G651" s="23">
        <v>0</v>
      </c>
      <c r="H651" s="23">
        <v>0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0</v>
      </c>
      <c r="O651" s="23">
        <v>0</v>
      </c>
      <c r="P651" s="23">
        <v>0</v>
      </c>
      <c r="Q651" s="23">
        <v>0</v>
      </c>
      <c r="R651" s="23" cm="1">
        <f t="array" ref="R651">_xlfn.IFS(H651=1,1,K651=1,1,L651=1,1,M651=1,1,N651=1,1,P651=1,1,TRUE,0)</f>
        <v>0</v>
      </c>
      <c r="S651" s="64">
        <f>IF(AND(G651=1,R651=1),0,R651)</f>
        <v>0</v>
      </c>
      <c r="T651" s="24" t="s">
        <v>2894</v>
      </c>
      <c r="U651" s="49">
        <f>SUBSTITUTE(T651,".",",")*1</f>
        <v>4.4065618421882304E-3</v>
      </c>
      <c r="V651" s="54">
        <f>IF(U651&gt;=0.1, 1, 0)</f>
        <v>0</v>
      </c>
      <c r="W651" s="25">
        <f>IF(U651&gt;=0.2, 1, 0)</f>
        <v>0</v>
      </c>
      <c r="X651" s="25">
        <f>IF(U651&gt;=0.3, 1, 0)</f>
        <v>0</v>
      </c>
      <c r="Y651" s="25">
        <f>IF(U651&gt;=0.4, 1, 0)</f>
        <v>0</v>
      </c>
      <c r="Z651" s="25">
        <f>IF(U651&gt;=0.5, 1, 0)</f>
        <v>0</v>
      </c>
      <c r="AA651" s="25">
        <f>IF(U651&gt;=0.6, 1, 0)</f>
        <v>0</v>
      </c>
      <c r="AB651" s="25">
        <f>IF(U651&gt;=0.7, 1, 0)</f>
        <v>0</v>
      </c>
      <c r="AC651" s="25">
        <f>IF(U651&gt;=0.8, 1, 0)</f>
        <v>0</v>
      </c>
      <c r="AD651" s="55">
        <f>IF(U651&gt;=0.9, 1, 0)</f>
        <v>0</v>
      </c>
    </row>
    <row r="652" spans="1:30" ht="20" customHeight="1" x14ac:dyDescent="0.2">
      <c r="A652" s="20" t="s">
        <v>1010</v>
      </c>
      <c r="B652" s="33" t="str">
        <f>SUBSTITUTE(A652,"/Users/timomiessen/Desktop/imagesdk/nonblackmen1/","Image_")</f>
        <v>Image_NBM_50.jpg</v>
      </c>
      <c r="C652" s="63" t="s">
        <v>4</v>
      </c>
      <c r="D652" s="22" t="s">
        <v>6</v>
      </c>
      <c r="E652" s="23">
        <v>1</v>
      </c>
      <c r="F652" s="23">
        <v>0</v>
      </c>
      <c r="G652" s="23">
        <v>0</v>
      </c>
      <c r="H652" s="23">
        <v>0</v>
      </c>
      <c r="I652" s="23">
        <v>0</v>
      </c>
      <c r="J652" s="23">
        <v>0</v>
      </c>
      <c r="K652" s="23">
        <v>0</v>
      </c>
      <c r="L652" s="23">
        <v>0</v>
      </c>
      <c r="M652" s="23">
        <v>0</v>
      </c>
      <c r="N652" s="23">
        <v>0</v>
      </c>
      <c r="O652" s="23">
        <v>0</v>
      </c>
      <c r="P652" s="23">
        <v>0</v>
      </c>
      <c r="Q652" s="23">
        <v>0</v>
      </c>
      <c r="R652" s="23" cm="1">
        <f t="array" ref="R652">_xlfn.IFS(H652=1,1,K652=1,1,L652=1,1,M652=1,1,N652=1,1,P652=1,1,TRUE,0)</f>
        <v>0</v>
      </c>
      <c r="S652" s="64">
        <f>IF(AND(G652=1,R652=1),0,R652)</f>
        <v>0</v>
      </c>
      <c r="T652" s="24" t="s">
        <v>2895</v>
      </c>
      <c r="U652" s="49">
        <f>SUBSTITUTE(T652,".",",")*1</f>
        <v>3.08450302109122E-2</v>
      </c>
      <c r="V652" s="54">
        <f>IF(U652&gt;=0.1, 1, 0)</f>
        <v>0</v>
      </c>
      <c r="W652" s="25">
        <f>IF(U652&gt;=0.2, 1, 0)</f>
        <v>0</v>
      </c>
      <c r="X652" s="25">
        <f>IF(U652&gt;=0.3, 1, 0)</f>
        <v>0</v>
      </c>
      <c r="Y652" s="25">
        <f>IF(U652&gt;=0.4, 1, 0)</f>
        <v>0</v>
      </c>
      <c r="Z652" s="25">
        <f>IF(U652&gt;=0.5, 1, 0)</f>
        <v>0</v>
      </c>
      <c r="AA652" s="25">
        <f>IF(U652&gt;=0.6, 1, 0)</f>
        <v>0</v>
      </c>
      <c r="AB652" s="25">
        <f>IF(U652&gt;=0.7, 1, 0)</f>
        <v>0</v>
      </c>
      <c r="AC652" s="25">
        <f>IF(U652&gt;=0.8, 1, 0)</f>
        <v>0</v>
      </c>
      <c r="AD652" s="55">
        <f>IF(U652&gt;=0.9, 1, 0)</f>
        <v>0</v>
      </c>
    </row>
    <row r="653" spans="1:30" ht="20" customHeight="1" x14ac:dyDescent="0.2">
      <c r="A653" s="20" t="s">
        <v>1011</v>
      </c>
      <c r="B653" s="33" t="str">
        <f>SUBSTITUTE(A653,"/Users/timomiessen/Desktop/imagesdk/nonblackmen1/","Image_")</f>
        <v>Image_NBM_51.jpg</v>
      </c>
      <c r="C653" s="63" t="s">
        <v>4</v>
      </c>
      <c r="D653" s="22" t="s">
        <v>6</v>
      </c>
      <c r="E653" s="23">
        <v>1</v>
      </c>
      <c r="F653" s="23">
        <v>0</v>
      </c>
      <c r="G653" s="23">
        <v>0</v>
      </c>
      <c r="H653" s="23">
        <v>0</v>
      </c>
      <c r="I653" s="23">
        <v>0</v>
      </c>
      <c r="J653" s="23">
        <v>0</v>
      </c>
      <c r="K653" s="23">
        <v>0</v>
      </c>
      <c r="L653" s="23">
        <v>0</v>
      </c>
      <c r="M653" s="23">
        <v>0</v>
      </c>
      <c r="N653" s="23">
        <v>0</v>
      </c>
      <c r="O653" s="23">
        <v>0</v>
      </c>
      <c r="P653" s="23">
        <v>0</v>
      </c>
      <c r="Q653" s="23">
        <v>0</v>
      </c>
      <c r="R653" s="23" cm="1">
        <f t="array" ref="R653">_xlfn.IFS(H653=1,1,K653=1,1,L653=1,1,M653=1,1,N653=1,1,P653=1,1,TRUE,0)</f>
        <v>0</v>
      </c>
      <c r="S653" s="64">
        <f>IF(AND(G653=1,R653=1),0,R653)</f>
        <v>0</v>
      </c>
      <c r="T653" s="24" t="s">
        <v>2896</v>
      </c>
      <c r="U653" s="49">
        <f>SUBSTITUTE(T653,".",",")*1</f>
        <v>1.13097745925188E-2</v>
      </c>
      <c r="V653" s="54">
        <f>IF(U653&gt;=0.1, 1, 0)</f>
        <v>0</v>
      </c>
      <c r="W653" s="25">
        <f>IF(U653&gt;=0.2, 1, 0)</f>
        <v>0</v>
      </c>
      <c r="X653" s="25">
        <f>IF(U653&gt;=0.3, 1, 0)</f>
        <v>0</v>
      </c>
      <c r="Y653" s="25">
        <f>IF(U653&gt;=0.4, 1, 0)</f>
        <v>0</v>
      </c>
      <c r="Z653" s="25">
        <f>IF(U653&gt;=0.5, 1, 0)</f>
        <v>0</v>
      </c>
      <c r="AA653" s="25">
        <f>IF(U653&gt;=0.6, 1, 0)</f>
        <v>0</v>
      </c>
      <c r="AB653" s="25">
        <f>IF(U653&gt;=0.7, 1, 0)</f>
        <v>0</v>
      </c>
      <c r="AC653" s="25">
        <f>IF(U653&gt;=0.8, 1, 0)</f>
        <v>0</v>
      </c>
      <c r="AD653" s="55">
        <f>IF(U653&gt;=0.9, 1, 0)</f>
        <v>0</v>
      </c>
    </row>
    <row r="654" spans="1:30" ht="20" customHeight="1" x14ac:dyDescent="0.2">
      <c r="A654" s="20" t="s">
        <v>1012</v>
      </c>
      <c r="B654" s="33" t="str">
        <f>SUBSTITUTE(A654,"/Users/timomiessen/Desktop/imagesdk/nonblackmen1/","Image_")</f>
        <v>Image_NBM_52.jpg</v>
      </c>
      <c r="C654" s="63" t="s">
        <v>4</v>
      </c>
      <c r="D654" s="22" t="s">
        <v>6</v>
      </c>
      <c r="E654" s="23">
        <v>1</v>
      </c>
      <c r="F654" s="23">
        <v>0</v>
      </c>
      <c r="G654" s="23">
        <v>0</v>
      </c>
      <c r="H654" s="23">
        <v>0</v>
      </c>
      <c r="I654" s="23">
        <v>0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  <c r="O654" s="23">
        <v>0</v>
      </c>
      <c r="P654" s="23">
        <v>0</v>
      </c>
      <c r="Q654" s="23">
        <v>0</v>
      </c>
      <c r="R654" s="23" cm="1">
        <f t="array" ref="R654">_xlfn.IFS(H654=1,1,K654=1,1,L654=1,1,M654=1,1,N654=1,1,P654=1,1,TRUE,0)</f>
        <v>0</v>
      </c>
      <c r="S654" s="64">
        <f>IF(AND(G654=1,R654=1),0,R654)</f>
        <v>0</v>
      </c>
      <c r="T654" s="24" t="s">
        <v>2897</v>
      </c>
      <c r="U654" s="49">
        <f>SUBSTITUTE(T654,".",",")*1</f>
        <v>8.57865065336227E-2</v>
      </c>
      <c r="V654" s="54">
        <f>IF(U654&gt;=0.1, 1, 0)</f>
        <v>0</v>
      </c>
      <c r="W654" s="25">
        <f>IF(U654&gt;=0.2, 1, 0)</f>
        <v>0</v>
      </c>
      <c r="X654" s="25">
        <f>IF(U654&gt;=0.3, 1, 0)</f>
        <v>0</v>
      </c>
      <c r="Y654" s="25">
        <f>IF(U654&gt;=0.4, 1, 0)</f>
        <v>0</v>
      </c>
      <c r="Z654" s="25">
        <f>IF(U654&gt;=0.5, 1, 0)</f>
        <v>0</v>
      </c>
      <c r="AA654" s="25">
        <f>IF(U654&gt;=0.6, 1, 0)</f>
        <v>0</v>
      </c>
      <c r="AB654" s="25">
        <f>IF(U654&gt;=0.7, 1, 0)</f>
        <v>0</v>
      </c>
      <c r="AC654" s="25">
        <f>IF(U654&gt;=0.8, 1, 0)</f>
        <v>0</v>
      </c>
      <c r="AD654" s="55">
        <f>IF(U654&gt;=0.9, 1, 0)</f>
        <v>0</v>
      </c>
    </row>
    <row r="655" spans="1:30" ht="20" customHeight="1" x14ac:dyDescent="0.2">
      <c r="A655" s="20" t="s">
        <v>1013</v>
      </c>
      <c r="B655" s="33" t="str">
        <f>SUBSTITUTE(A655,"/Users/timomiessen/Desktop/imagesdk/nonblackmen1/","Image_")</f>
        <v>Image_NBM_53.jpg</v>
      </c>
      <c r="C655" s="63" t="s">
        <v>4</v>
      </c>
      <c r="D655" s="22" t="s">
        <v>6</v>
      </c>
      <c r="E655" s="23">
        <v>1</v>
      </c>
      <c r="F655" s="23">
        <v>0</v>
      </c>
      <c r="G655" s="23">
        <v>0</v>
      </c>
      <c r="H655" s="23">
        <v>0</v>
      </c>
      <c r="I655" s="23">
        <v>0</v>
      </c>
      <c r="J655" s="23">
        <v>0</v>
      </c>
      <c r="K655" s="23">
        <v>0</v>
      </c>
      <c r="L655" s="23">
        <v>0</v>
      </c>
      <c r="M655" s="23">
        <v>0</v>
      </c>
      <c r="N655" s="23">
        <v>0</v>
      </c>
      <c r="O655" s="23">
        <v>0</v>
      </c>
      <c r="P655" s="23">
        <v>0</v>
      </c>
      <c r="Q655" s="23">
        <v>0</v>
      </c>
      <c r="R655" s="23" cm="1">
        <f t="array" ref="R655">_xlfn.IFS(H655=1,1,K655=1,1,L655=1,1,M655=1,1,N655=1,1,P655=1,1,TRUE,0)</f>
        <v>0</v>
      </c>
      <c r="S655" s="64">
        <f>IF(AND(G655=1,R655=1),0,R655)</f>
        <v>0</v>
      </c>
      <c r="T655" s="24" t="s">
        <v>2898</v>
      </c>
      <c r="U655" s="49">
        <f>SUBSTITUTE(T655,".",",")*1</f>
        <v>6.2038507312536196E-3</v>
      </c>
      <c r="V655" s="54">
        <f>IF(U655&gt;=0.1, 1, 0)</f>
        <v>0</v>
      </c>
      <c r="W655" s="25">
        <f>IF(U655&gt;=0.2, 1, 0)</f>
        <v>0</v>
      </c>
      <c r="X655" s="25">
        <f>IF(U655&gt;=0.3, 1, 0)</f>
        <v>0</v>
      </c>
      <c r="Y655" s="25">
        <f>IF(U655&gt;=0.4, 1, 0)</f>
        <v>0</v>
      </c>
      <c r="Z655" s="25">
        <f>IF(U655&gt;=0.5, 1, 0)</f>
        <v>0</v>
      </c>
      <c r="AA655" s="25">
        <f>IF(U655&gt;=0.6, 1, 0)</f>
        <v>0</v>
      </c>
      <c r="AB655" s="25">
        <f>IF(U655&gt;=0.7, 1, 0)</f>
        <v>0</v>
      </c>
      <c r="AC655" s="25">
        <f>IF(U655&gt;=0.8, 1, 0)</f>
        <v>0</v>
      </c>
      <c r="AD655" s="55">
        <f>IF(U655&gt;=0.9, 1, 0)</f>
        <v>0</v>
      </c>
    </row>
    <row r="656" spans="1:30" ht="20" customHeight="1" x14ac:dyDescent="0.2">
      <c r="A656" s="20" t="s">
        <v>1014</v>
      </c>
      <c r="B656" s="33" t="str">
        <f>SUBSTITUTE(A656,"/Users/timomiessen/Desktop/imagesdk/nonblackmen1/","Image_")</f>
        <v>Image_NBM_54.jpg</v>
      </c>
      <c r="C656" s="63" t="s">
        <v>4</v>
      </c>
      <c r="D656" s="22" t="s">
        <v>6</v>
      </c>
      <c r="E656" s="23">
        <v>1</v>
      </c>
      <c r="F656" s="23">
        <v>0</v>
      </c>
      <c r="G656" s="23">
        <v>0</v>
      </c>
      <c r="H656" s="23">
        <v>0</v>
      </c>
      <c r="I656" s="23">
        <v>0</v>
      </c>
      <c r="J656" s="23">
        <v>0</v>
      </c>
      <c r="K656" s="23">
        <v>0</v>
      </c>
      <c r="L656" s="23">
        <v>0</v>
      </c>
      <c r="M656" s="23">
        <v>0</v>
      </c>
      <c r="N656" s="23">
        <v>0</v>
      </c>
      <c r="O656" s="23">
        <v>0</v>
      </c>
      <c r="P656" s="23">
        <v>0</v>
      </c>
      <c r="Q656" s="23">
        <v>0</v>
      </c>
      <c r="R656" s="23" cm="1">
        <f t="array" ref="R656">_xlfn.IFS(H656=1,1,K656=1,1,L656=1,1,M656=1,1,N656=1,1,P656=1,1,TRUE,0)</f>
        <v>0</v>
      </c>
      <c r="S656" s="64">
        <f>IF(AND(G656=1,R656=1),0,R656)</f>
        <v>0</v>
      </c>
      <c r="T656" s="24" t="s">
        <v>2899</v>
      </c>
      <c r="U656" s="49">
        <f>SUBSTITUTE(T656,".",",")*1</f>
        <v>0.103087345138192</v>
      </c>
      <c r="V656" s="54">
        <f>IF(U656&gt;=0.1, 1, 0)</f>
        <v>1</v>
      </c>
      <c r="W656" s="25">
        <f>IF(U656&gt;=0.2, 1, 0)</f>
        <v>0</v>
      </c>
      <c r="X656" s="25">
        <f>IF(U656&gt;=0.3, 1, 0)</f>
        <v>0</v>
      </c>
      <c r="Y656" s="25">
        <f>IF(U656&gt;=0.4, 1, 0)</f>
        <v>0</v>
      </c>
      <c r="Z656" s="25">
        <f>IF(U656&gt;=0.5, 1, 0)</f>
        <v>0</v>
      </c>
      <c r="AA656" s="25">
        <f>IF(U656&gt;=0.6, 1, 0)</f>
        <v>0</v>
      </c>
      <c r="AB656" s="25">
        <f>IF(U656&gt;=0.7, 1, 0)</f>
        <v>0</v>
      </c>
      <c r="AC656" s="25">
        <f>IF(U656&gt;=0.8, 1, 0)</f>
        <v>0</v>
      </c>
      <c r="AD656" s="55">
        <f>IF(U656&gt;=0.9, 1, 0)</f>
        <v>0</v>
      </c>
    </row>
    <row r="657" spans="1:30" ht="20" customHeight="1" x14ac:dyDescent="0.2">
      <c r="A657" s="20" t="s">
        <v>1015</v>
      </c>
      <c r="B657" s="33" t="str">
        <f>SUBSTITUTE(A657,"/Users/timomiessen/Desktop/imagesdk/nonblackmen1/","Image_")</f>
        <v>Image_NBM_55.jpg</v>
      </c>
      <c r="C657" s="63" t="s">
        <v>4</v>
      </c>
      <c r="D657" s="22" t="s">
        <v>6</v>
      </c>
      <c r="E657" s="23">
        <v>1</v>
      </c>
      <c r="F657" s="23">
        <v>0</v>
      </c>
      <c r="G657" s="23">
        <v>0</v>
      </c>
      <c r="H657" s="23">
        <v>0</v>
      </c>
      <c r="I657" s="23">
        <v>0</v>
      </c>
      <c r="J657" s="23">
        <v>0</v>
      </c>
      <c r="K657" s="23">
        <v>0</v>
      </c>
      <c r="L657" s="23">
        <v>0</v>
      </c>
      <c r="M657" s="23">
        <v>0</v>
      </c>
      <c r="N657" s="23">
        <v>0</v>
      </c>
      <c r="O657" s="23">
        <v>0</v>
      </c>
      <c r="P657" s="23">
        <v>0</v>
      </c>
      <c r="Q657" s="23">
        <v>0</v>
      </c>
      <c r="R657" s="23" cm="1">
        <f t="array" ref="R657">_xlfn.IFS(H657=1,1,K657=1,1,L657=1,1,M657=1,1,N657=1,1,P657=1,1,TRUE,0)</f>
        <v>0</v>
      </c>
      <c r="S657" s="64">
        <f>IF(AND(G657=1,R657=1),0,R657)</f>
        <v>0</v>
      </c>
      <c r="T657" s="24" t="s">
        <v>2900</v>
      </c>
      <c r="U657" s="49">
        <f>SUBSTITUTE(T657,".",",")*1</f>
        <v>0.26389962248504101</v>
      </c>
      <c r="V657" s="54">
        <f>IF(U657&gt;=0.1, 1, 0)</f>
        <v>1</v>
      </c>
      <c r="W657" s="25">
        <f>IF(U657&gt;=0.2, 1, 0)</f>
        <v>1</v>
      </c>
      <c r="X657" s="25">
        <f>IF(U657&gt;=0.3, 1, 0)</f>
        <v>0</v>
      </c>
      <c r="Y657" s="25">
        <f>IF(U657&gt;=0.4, 1, 0)</f>
        <v>0</v>
      </c>
      <c r="Z657" s="25">
        <f>IF(U657&gt;=0.5, 1, 0)</f>
        <v>0</v>
      </c>
      <c r="AA657" s="25">
        <f>IF(U657&gt;=0.6, 1, 0)</f>
        <v>0</v>
      </c>
      <c r="AB657" s="25">
        <f>IF(U657&gt;=0.7, 1, 0)</f>
        <v>0</v>
      </c>
      <c r="AC657" s="25">
        <f>IF(U657&gt;=0.8, 1, 0)</f>
        <v>0</v>
      </c>
      <c r="AD657" s="55">
        <f>IF(U657&gt;=0.9, 1, 0)</f>
        <v>0</v>
      </c>
    </row>
    <row r="658" spans="1:30" ht="20" customHeight="1" x14ac:dyDescent="0.2">
      <c r="A658" s="20" t="s">
        <v>1016</v>
      </c>
      <c r="B658" s="33" t="str">
        <f>SUBSTITUTE(A658,"/Users/timomiessen/Desktop/imagesdk/nonblackmen1/","Image_")</f>
        <v>Image_NBM_56.jpg</v>
      </c>
      <c r="C658" s="63" t="s">
        <v>4</v>
      </c>
      <c r="D658" s="22" t="s">
        <v>6</v>
      </c>
      <c r="E658" s="23">
        <v>1</v>
      </c>
      <c r="F658" s="23">
        <v>0</v>
      </c>
      <c r="G658" s="23">
        <v>0</v>
      </c>
      <c r="H658" s="23">
        <v>0</v>
      </c>
      <c r="I658" s="23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0</v>
      </c>
      <c r="O658" s="23">
        <v>0</v>
      </c>
      <c r="P658" s="23">
        <v>0</v>
      </c>
      <c r="Q658" s="23">
        <v>0</v>
      </c>
      <c r="R658" s="23" cm="1">
        <f t="array" ref="R658">_xlfn.IFS(H658=1,1,K658=1,1,L658=1,1,M658=1,1,N658=1,1,P658=1,1,TRUE,0)</f>
        <v>0</v>
      </c>
      <c r="S658" s="64">
        <f>IF(AND(G658=1,R658=1),0,R658)</f>
        <v>0</v>
      </c>
      <c r="T658" s="24" t="s">
        <v>2901</v>
      </c>
      <c r="U658" s="49">
        <f>SUBSTITUTE(T658,".",",")*1</f>
        <v>0.53748926520347595</v>
      </c>
      <c r="V658" s="54">
        <f>IF(U658&gt;=0.1, 1, 0)</f>
        <v>1</v>
      </c>
      <c r="W658" s="25">
        <f>IF(U658&gt;=0.2, 1, 0)</f>
        <v>1</v>
      </c>
      <c r="X658" s="25">
        <f>IF(U658&gt;=0.3, 1, 0)</f>
        <v>1</v>
      </c>
      <c r="Y658" s="25">
        <f>IF(U658&gt;=0.4, 1, 0)</f>
        <v>1</v>
      </c>
      <c r="Z658" s="25">
        <f>IF(U658&gt;=0.5, 1, 0)</f>
        <v>1</v>
      </c>
      <c r="AA658" s="25">
        <f>IF(U658&gt;=0.6, 1, 0)</f>
        <v>0</v>
      </c>
      <c r="AB658" s="25">
        <f>IF(U658&gt;=0.7, 1, 0)</f>
        <v>0</v>
      </c>
      <c r="AC658" s="25">
        <f>IF(U658&gt;=0.8, 1, 0)</f>
        <v>0</v>
      </c>
      <c r="AD658" s="55">
        <f>IF(U658&gt;=0.9, 1, 0)</f>
        <v>0</v>
      </c>
    </row>
    <row r="659" spans="1:30" ht="20" customHeight="1" x14ac:dyDescent="0.2">
      <c r="A659" s="20" t="s">
        <v>1017</v>
      </c>
      <c r="B659" s="33" t="str">
        <f>SUBSTITUTE(A659,"/Users/timomiessen/Desktop/imagesdk/nonblackmen1/","Image_")</f>
        <v>Image_NBM_57.jpg</v>
      </c>
      <c r="C659" s="63" t="s">
        <v>4</v>
      </c>
      <c r="D659" s="22" t="s">
        <v>6</v>
      </c>
      <c r="E659" s="23">
        <v>1</v>
      </c>
      <c r="F659" s="23">
        <v>0</v>
      </c>
      <c r="G659" s="23">
        <v>0</v>
      </c>
      <c r="H659" s="23">
        <v>0</v>
      </c>
      <c r="I659" s="23">
        <v>0</v>
      </c>
      <c r="J659" s="23">
        <v>0</v>
      </c>
      <c r="K659" s="23">
        <v>0</v>
      </c>
      <c r="L659" s="23">
        <v>0</v>
      </c>
      <c r="M659" s="23">
        <v>0</v>
      </c>
      <c r="N659" s="23">
        <v>0</v>
      </c>
      <c r="O659" s="23">
        <v>0</v>
      </c>
      <c r="P659" s="23">
        <v>0</v>
      </c>
      <c r="Q659" s="23">
        <v>0</v>
      </c>
      <c r="R659" s="23" cm="1">
        <f t="array" ref="R659">_xlfn.IFS(H659=1,1,K659=1,1,L659=1,1,M659=1,1,N659=1,1,P659=1,1,TRUE,0)</f>
        <v>0</v>
      </c>
      <c r="S659" s="64">
        <f>IF(AND(G659=1,R659=1),0,R659)</f>
        <v>0</v>
      </c>
      <c r="T659" s="24" t="s">
        <v>2902</v>
      </c>
      <c r="U659" s="49">
        <f>SUBSTITUTE(T659,".",",")*1</f>
        <v>3.6529296543449101E-2</v>
      </c>
      <c r="V659" s="54">
        <f>IF(U659&gt;=0.1, 1, 0)</f>
        <v>0</v>
      </c>
      <c r="W659" s="25">
        <f>IF(U659&gt;=0.2, 1, 0)</f>
        <v>0</v>
      </c>
      <c r="X659" s="25">
        <f>IF(U659&gt;=0.3, 1, 0)</f>
        <v>0</v>
      </c>
      <c r="Y659" s="25">
        <f>IF(U659&gt;=0.4, 1, 0)</f>
        <v>0</v>
      </c>
      <c r="Z659" s="25">
        <f>IF(U659&gt;=0.5, 1, 0)</f>
        <v>0</v>
      </c>
      <c r="AA659" s="25">
        <f>IF(U659&gt;=0.6, 1, 0)</f>
        <v>0</v>
      </c>
      <c r="AB659" s="25">
        <f>IF(U659&gt;=0.7, 1, 0)</f>
        <v>0</v>
      </c>
      <c r="AC659" s="25">
        <f>IF(U659&gt;=0.8, 1, 0)</f>
        <v>0</v>
      </c>
      <c r="AD659" s="55">
        <f>IF(U659&gt;=0.9, 1, 0)</f>
        <v>0</v>
      </c>
    </row>
    <row r="660" spans="1:30" ht="20" customHeight="1" x14ac:dyDescent="0.2">
      <c r="A660" s="20" t="s">
        <v>1018</v>
      </c>
      <c r="B660" s="33" t="str">
        <f>SUBSTITUTE(A660,"/Users/timomiessen/Desktop/imagesdk/nonblackmen1/","Image_")</f>
        <v>Image_NBM_58.jpg</v>
      </c>
      <c r="C660" s="63" t="s">
        <v>4</v>
      </c>
      <c r="D660" s="22" t="s">
        <v>6</v>
      </c>
      <c r="E660" s="23">
        <v>1</v>
      </c>
      <c r="F660" s="23">
        <v>0</v>
      </c>
      <c r="G660" s="23">
        <v>0</v>
      </c>
      <c r="H660" s="23">
        <v>0</v>
      </c>
      <c r="I660" s="23">
        <v>0</v>
      </c>
      <c r="J660" s="23">
        <v>0</v>
      </c>
      <c r="K660" s="23">
        <v>0</v>
      </c>
      <c r="L660" s="23">
        <v>0</v>
      </c>
      <c r="M660" s="23">
        <v>0</v>
      </c>
      <c r="N660" s="23">
        <v>0</v>
      </c>
      <c r="O660" s="23">
        <v>0</v>
      </c>
      <c r="P660" s="23">
        <v>0</v>
      </c>
      <c r="Q660" s="23">
        <v>0</v>
      </c>
      <c r="R660" s="23" cm="1">
        <f t="array" ref="R660">_xlfn.IFS(H660=1,1,K660=1,1,L660=1,1,M660=1,1,N660=1,1,P660=1,1,TRUE,0)</f>
        <v>0</v>
      </c>
      <c r="S660" s="64">
        <f>IF(AND(G660=1,R660=1),0,R660)</f>
        <v>0</v>
      </c>
      <c r="T660" s="24" t="s">
        <v>2903</v>
      </c>
      <c r="U660" s="49">
        <f>SUBSTITUTE(T660,".",",")*1</f>
        <v>3.6619019694626297E-2</v>
      </c>
      <c r="V660" s="54">
        <f>IF(U660&gt;=0.1, 1, 0)</f>
        <v>0</v>
      </c>
      <c r="W660" s="25">
        <f>IF(U660&gt;=0.2, 1, 0)</f>
        <v>0</v>
      </c>
      <c r="X660" s="25">
        <f>IF(U660&gt;=0.3, 1, 0)</f>
        <v>0</v>
      </c>
      <c r="Y660" s="25">
        <f>IF(U660&gt;=0.4, 1, 0)</f>
        <v>0</v>
      </c>
      <c r="Z660" s="25">
        <f>IF(U660&gt;=0.5, 1, 0)</f>
        <v>0</v>
      </c>
      <c r="AA660" s="25">
        <f>IF(U660&gt;=0.6, 1, 0)</f>
        <v>0</v>
      </c>
      <c r="AB660" s="25">
        <f>IF(U660&gt;=0.7, 1, 0)</f>
        <v>0</v>
      </c>
      <c r="AC660" s="25">
        <f>IF(U660&gt;=0.8, 1, 0)</f>
        <v>0</v>
      </c>
      <c r="AD660" s="55">
        <f>IF(U660&gt;=0.9, 1, 0)</f>
        <v>0</v>
      </c>
    </row>
    <row r="661" spans="1:30" ht="20" customHeight="1" x14ac:dyDescent="0.2">
      <c r="A661" s="20" t="s">
        <v>1019</v>
      </c>
      <c r="B661" s="33" t="str">
        <f>SUBSTITUTE(A661,"/Users/timomiessen/Desktop/imagesdk/nonblackmen1/","Image_")</f>
        <v>Image_NBM_59.jpg</v>
      </c>
      <c r="C661" s="63" t="s">
        <v>4</v>
      </c>
      <c r="D661" s="22" t="s">
        <v>6</v>
      </c>
      <c r="E661" s="23">
        <v>1</v>
      </c>
      <c r="F661" s="23">
        <v>0</v>
      </c>
      <c r="G661" s="23">
        <v>0</v>
      </c>
      <c r="H661" s="23">
        <v>0</v>
      </c>
      <c r="I661" s="23">
        <v>0</v>
      </c>
      <c r="J661" s="23">
        <v>0</v>
      </c>
      <c r="K661" s="23">
        <v>0</v>
      </c>
      <c r="L661" s="23">
        <v>0</v>
      </c>
      <c r="M661" s="23">
        <v>0</v>
      </c>
      <c r="N661" s="23">
        <v>0</v>
      </c>
      <c r="O661" s="23">
        <v>0</v>
      </c>
      <c r="P661" s="23">
        <v>0</v>
      </c>
      <c r="Q661" s="23">
        <v>0</v>
      </c>
      <c r="R661" s="23" cm="1">
        <f t="array" ref="R661">_xlfn.IFS(H661=1,1,K661=1,1,L661=1,1,M661=1,1,N661=1,1,P661=1,1,TRUE,0)</f>
        <v>0</v>
      </c>
      <c r="S661" s="64">
        <f>IF(AND(G661=1,R661=1),0,R661)</f>
        <v>0</v>
      </c>
      <c r="T661" s="24" t="s">
        <v>2904</v>
      </c>
      <c r="U661" s="49">
        <f>SUBSTITUTE(T661,".",",")*1</f>
        <v>7.6165188103914205E-2</v>
      </c>
      <c r="V661" s="54">
        <f>IF(U661&gt;=0.1, 1, 0)</f>
        <v>0</v>
      </c>
      <c r="W661" s="25">
        <f>IF(U661&gt;=0.2, 1, 0)</f>
        <v>0</v>
      </c>
      <c r="X661" s="25">
        <f>IF(U661&gt;=0.3, 1, 0)</f>
        <v>0</v>
      </c>
      <c r="Y661" s="25">
        <f>IF(U661&gt;=0.4, 1, 0)</f>
        <v>0</v>
      </c>
      <c r="Z661" s="25">
        <f>IF(U661&gt;=0.5, 1, 0)</f>
        <v>0</v>
      </c>
      <c r="AA661" s="25">
        <f>IF(U661&gt;=0.6, 1, 0)</f>
        <v>0</v>
      </c>
      <c r="AB661" s="25">
        <f>IF(U661&gt;=0.7, 1, 0)</f>
        <v>0</v>
      </c>
      <c r="AC661" s="25">
        <f>IF(U661&gt;=0.8, 1, 0)</f>
        <v>0</v>
      </c>
      <c r="AD661" s="55">
        <f>IF(U661&gt;=0.9, 1, 0)</f>
        <v>0</v>
      </c>
    </row>
    <row r="662" spans="1:30" ht="20" customHeight="1" x14ac:dyDescent="0.2">
      <c r="A662" s="20" t="s">
        <v>1020</v>
      </c>
      <c r="B662" s="33" t="str">
        <f>SUBSTITUTE(A662,"/Users/timomiessen/Desktop/imagesdk/nonblackmen1/","Image_")</f>
        <v>Image_NBM_6.jpg</v>
      </c>
      <c r="C662" s="63" t="s">
        <v>4</v>
      </c>
      <c r="D662" s="22" t="s">
        <v>6</v>
      </c>
      <c r="E662" s="23">
        <v>1</v>
      </c>
      <c r="F662" s="23">
        <v>0</v>
      </c>
      <c r="G662" s="23">
        <v>0</v>
      </c>
      <c r="H662" s="23">
        <v>0</v>
      </c>
      <c r="I662" s="23">
        <v>0</v>
      </c>
      <c r="J662" s="23">
        <v>0</v>
      </c>
      <c r="K662" s="23">
        <v>0</v>
      </c>
      <c r="L662" s="23">
        <v>0</v>
      </c>
      <c r="M662" s="23">
        <v>0</v>
      </c>
      <c r="N662" s="23">
        <v>0</v>
      </c>
      <c r="O662" s="23">
        <v>0</v>
      </c>
      <c r="P662" s="23">
        <v>0</v>
      </c>
      <c r="Q662" s="23">
        <v>0</v>
      </c>
      <c r="R662" s="23" cm="1">
        <f t="array" ref="R662">_xlfn.IFS(H662=1,1,K662=1,1,L662=1,1,M662=1,1,N662=1,1,P662=1,1,TRUE,0)</f>
        <v>0</v>
      </c>
      <c r="S662" s="64">
        <f>IF(AND(G662=1,R662=1),0,R662)</f>
        <v>0</v>
      </c>
      <c r="T662" s="24" t="s">
        <v>2905</v>
      </c>
      <c r="U662" s="49">
        <f>SUBSTITUTE(T662,".",",")*1</f>
        <v>1.75453561823815E-2</v>
      </c>
      <c r="V662" s="54">
        <f>IF(U662&gt;=0.1, 1, 0)</f>
        <v>0</v>
      </c>
      <c r="W662" s="25">
        <f>IF(U662&gt;=0.2, 1, 0)</f>
        <v>0</v>
      </c>
      <c r="X662" s="25">
        <f>IF(U662&gt;=0.3, 1, 0)</f>
        <v>0</v>
      </c>
      <c r="Y662" s="25">
        <f>IF(U662&gt;=0.4, 1, 0)</f>
        <v>0</v>
      </c>
      <c r="Z662" s="25">
        <f>IF(U662&gt;=0.5, 1, 0)</f>
        <v>0</v>
      </c>
      <c r="AA662" s="25">
        <f>IF(U662&gt;=0.6, 1, 0)</f>
        <v>0</v>
      </c>
      <c r="AB662" s="25">
        <f>IF(U662&gt;=0.7, 1, 0)</f>
        <v>0</v>
      </c>
      <c r="AC662" s="25">
        <f>IF(U662&gt;=0.8, 1, 0)</f>
        <v>0</v>
      </c>
      <c r="AD662" s="55">
        <f>IF(U662&gt;=0.9, 1, 0)</f>
        <v>0</v>
      </c>
    </row>
    <row r="663" spans="1:30" ht="20" customHeight="1" x14ac:dyDescent="0.2">
      <c r="A663" s="20" t="s">
        <v>1021</v>
      </c>
      <c r="B663" s="33" t="str">
        <f>SUBSTITUTE(A663,"/Users/timomiessen/Desktop/imagesdk/nonblackmen1/","Image_")</f>
        <v>Image_NBM_60.jpg</v>
      </c>
      <c r="C663" s="63" t="s">
        <v>4</v>
      </c>
      <c r="D663" s="22" t="s">
        <v>6</v>
      </c>
      <c r="E663" s="23">
        <v>1</v>
      </c>
      <c r="F663" s="23">
        <v>0</v>
      </c>
      <c r="G663" s="23">
        <v>0</v>
      </c>
      <c r="H663" s="23">
        <v>0</v>
      </c>
      <c r="I663" s="23">
        <v>0</v>
      </c>
      <c r="J663" s="23">
        <v>0</v>
      </c>
      <c r="K663" s="23">
        <v>0</v>
      </c>
      <c r="L663" s="23">
        <v>0</v>
      </c>
      <c r="M663" s="23">
        <v>0</v>
      </c>
      <c r="N663" s="23">
        <v>0</v>
      </c>
      <c r="O663" s="23">
        <v>0</v>
      </c>
      <c r="P663" s="23">
        <v>0</v>
      </c>
      <c r="Q663" s="23">
        <v>0</v>
      </c>
      <c r="R663" s="23" cm="1">
        <f t="array" ref="R663">_xlfn.IFS(H663=1,1,K663=1,1,L663=1,1,M663=1,1,N663=1,1,P663=1,1,TRUE,0)</f>
        <v>0</v>
      </c>
      <c r="S663" s="64">
        <f>IF(AND(G663=1,R663=1),0,R663)</f>
        <v>0</v>
      </c>
      <c r="T663" s="24" t="s">
        <v>2906</v>
      </c>
      <c r="U663" s="49">
        <f>SUBSTITUTE(T663,".",",")*1</f>
        <v>3.98760996758937E-2</v>
      </c>
      <c r="V663" s="54">
        <f>IF(U663&gt;=0.1, 1, 0)</f>
        <v>0</v>
      </c>
      <c r="W663" s="25">
        <f>IF(U663&gt;=0.2, 1, 0)</f>
        <v>0</v>
      </c>
      <c r="X663" s="25">
        <f>IF(U663&gt;=0.3, 1, 0)</f>
        <v>0</v>
      </c>
      <c r="Y663" s="25">
        <f>IF(U663&gt;=0.4, 1, 0)</f>
        <v>0</v>
      </c>
      <c r="Z663" s="25">
        <f>IF(U663&gt;=0.5, 1, 0)</f>
        <v>0</v>
      </c>
      <c r="AA663" s="25">
        <f>IF(U663&gt;=0.6, 1, 0)</f>
        <v>0</v>
      </c>
      <c r="AB663" s="25">
        <f>IF(U663&gt;=0.7, 1, 0)</f>
        <v>0</v>
      </c>
      <c r="AC663" s="25">
        <f>IF(U663&gt;=0.8, 1, 0)</f>
        <v>0</v>
      </c>
      <c r="AD663" s="55">
        <f>IF(U663&gt;=0.9, 1, 0)</f>
        <v>0</v>
      </c>
    </row>
    <row r="664" spans="1:30" ht="20" customHeight="1" x14ac:dyDescent="0.2">
      <c r="A664" s="20" t="s">
        <v>1022</v>
      </c>
      <c r="B664" s="33" t="str">
        <f>SUBSTITUTE(A664,"/Users/timomiessen/Desktop/imagesdk/nonblackmen1/","Image_")</f>
        <v>Image_NBM_61.jpg</v>
      </c>
      <c r="C664" s="63" t="s">
        <v>4</v>
      </c>
      <c r="D664" s="22" t="s">
        <v>6</v>
      </c>
      <c r="E664" s="23">
        <v>1</v>
      </c>
      <c r="F664" s="23">
        <v>0</v>
      </c>
      <c r="G664" s="23">
        <v>0</v>
      </c>
      <c r="H664" s="23">
        <v>0</v>
      </c>
      <c r="I664" s="23">
        <v>0</v>
      </c>
      <c r="J664" s="23">
        <v>0</v>
      </c>
      <c r="K664" s="23">
        <v>0</v>
      </c>
      <c r="L664" s="23">
        <v>0</v>
      </c>
      <c r="M664" s="23">
        <v>0</v>
      </c>
      <c r="N664" s="23">
        <v>0</v>
      </c>
      <c r="O664" s="23">
        <v>0</v>
      </c>
      <c r="P664" s="23">
        <v>0</v>
      </c>
      <c r="Q664" s="23">
        <v>0</v>
      </c>
      <c r="R664" s="23" cm="1">
        <f t="array" ref="R664">_xlfn.IFS(H664=1,1,K664=1,1,L664=1,1,M664=1,1,N664=1,1,P664=1,1,TRUE,0)</f>
        <v>0</v>
      </c>
      <c r="S664" s="64">
        <f>IF(AND(G664=1,R664=1),0,R664)</f>
        <v>0</v>
      </c>
      <c r="T664" s="24" t="s">
        <v>2907</v>
      </c>
      <c r="U664" s="49">
        <f>SUBSTITUTE(T664,".",",")*1</f>
        <v>1.42874023877084E-2</v>
      </c>
      <c r="V664" s="54">
        <f>IF(U664&gt;=0.1, 1, 0)</f>
        <v>0</v>
      </c>
      <c r="W664" s="25">
        <f>IF(U664&gt;=0.2, 1, 0)</f>
        <v>0</v>
      </c>
      <c r="X664" s="25">
        <f>IF(U664&gt;=0.3, 1, 0)</f>
        <v>0</v>
      </c>
      <c r="Y664" s="25">
        <f>IF(U664&gt;=0.4, 1, 0)</f>
        <v>0</v>
      </c>
      <c r="Z664" s="25">
        <f>IF(U664&gt;=0.5, 1, 0)</f>
        <v>0</v>
      </c>
      <c r="AA664" s="25">
        <f>IF(U664&gt;=0.6, 1, 0)</f>
        <v>0</v>
      </c>
      <c r="AB664" s="25">
        <f>IF(U664&gt;=0.7, 1, 0)</f>
        <v>0</v>
      </c>
      <c r="AC664" s="25">
        <f>IF(U664&gt;=0.8, 1, 0)</f>
        <v>0</v>
      </c>
      <c r="AD664" s="55">
        <f>IF(U664&gt;=0.9, 1, 0)</f>
        <v>0</v>
      </c>
    </row>
    <row r="665" spans="1:30" ht="20" customHeight="1" x14ac:dyDescent="0.2">
      <c r="A665" s="20" t="s">
        <v>1023</v>
      </c>
      <c r="B665" s="33" t="str">
        <f>SUBSTITUTE(A665,"/Users/timomiessen/Desktop/imagesdk/nonblackmen1/","Image_")</f>
        <v>Image_NBM_62.jpg</v>
      </c>
      <c r="C665" s="63" t="s">
        <v>4</v>
      </c>
      <c r="D665" s="22" t="s">
        <v>6</v>
      </c>
      <c r="E665" s="23">
        <v>1</v>
      </c>
      <c r="F665" s="23">
        <v>0</v>
      </c>
      <c r="G665" s="23">
        <v>0</v>
      </c>
      <c r="H665" s="23">
        <v>0</v>
      </c>
      <c r="I665" s="23">
        <v>0</v>
      </c>
      <c r="J665" s="23">
        <v>0</v>
      </c>
      <c r="K665" s="23">
        <v>0</v>
      </c>
      <c r="L665" s="23">
        <v>0</v>
      </c>
      <c r="M665" s="23">
        <v>0</v>
      </c>
      <c r="N665" s="23">
        <v>0</v>
      </c>
      <c r="O665" s="23">
        <v>0</v>
      </c>
      <c r="P665" s="23">
        <v>0</v>
      </c>
      <c r="Q665" s="23">
        <v>0</v>
      </c>
      <c r="R665" s="23" cm="1">
        <f t="array" ref="R665">_xlfn.IFS(H665=1,1,K665=1,1,L665=1,1,M665=1,1,N665=1,1,P665=1,1,TRUE,0)</f>
        <v>0</v>
      </c>
      <c r="S665" s="64">
        <f>IF(AND(G665=1,R665=1),0,R665)</f>
        <v>0</v>
      </c>
      <c r="T665" s="24" t="s">
        <v>2908</v>
      </c>
      <c r="U665" s="49">
        <f>SUBSTITUTE(T665,".",",")*1</f>
        <v>5.4125427268445396E-3</v>
      </c>
      <c r="V665" s="54">
        <f>IF(U665&gt;=0.1, 1, 0)</f>
        <v>0</v>
      </c>
      <c r="W665" s="25">
        <f>IF(U665&gt;=0.2, 1, 0)</f>
        <v>0</v>
      </c>
      <c r="X665" s="25">
        <f>IF(U665&gt;=0.3, 1, 0)</f>
        <v>0</v>
      </c>
      <c r="Y665" s="25">
        <f>IF(U665&gt;=0.4, 1, 0)</f>
        <v>0</v>
      </c>
      <c r="Z665" s="25">
        <f>IF(U665&gt;=0.5, 1, 0)</f>
        <v>0</v>
      </c>
      <c r="AA665" s="25">
        <f>IF(U665&gt;=0.6, 1, 0)</f>
        <v>0</v>
      </c>
      <c r="AB665" s="25">
        <f>IF(U665&gt;=0.7, 1, 0)</f>
        <v>0</v>
      </c>
      <c r="AC665" s="25">
        <f>IF(U665&gt;=0.8, 1, 0)</f>
        <v>0</v>
      </c>
      <c r="AD665" s="55">
        <f>IF(U665&gt;=0.9, 1, 0)</f>
        <v>0</v>
      </c>
    </row>
    <row r="666" spans="1:30" ht="20" customHeight="1" x14ac:dyDescent="0.2">
      <c r="A666" s="20" t="s">
        <v>1024</v>
      </c>
      <c r="B666" s="33" t="str">
        <f>SUBSTITUTE(A666,"/Users/timomiessen/Desktop/imagesdk/nonblackmen1/","Image_")</f>
        <v>Image_NBM_63.jpg</v>
      </c>
      <c r="C666" s="63" t="s">
        <v>4</v>
      </c>
      <c r="D666" s="22" t="s">
        <v>6</v>
      </c>
      <c r="E666" s="23">
        <v>1</v>
      </c>
      <c r="F666" s="23">
        <v>0</v>
      </c>
      <c r="G666" s="23">
        <v>0</v>
      </c>
      <c r="H666" s="23">
        <v>0</v>
      </c>
      <c r="I666" s="23">
        <v>0</v>
      </c>
      <c r="J666" s="23">
        <v>0</v>
      </c>
      <c r="K666" s="23">
        <v>0</v>
      </c>
      <c r="L666" s="23">
        <v>0</v>
      </c>
      <c r="M666" s="23">
        <v>0</v>
      </c>
      <c r="N666" s="23">
        <v>0</v>
      </c>
      <c r="O666" s="23">
        <v>0</v>
      </c>
      <c r="P666" s="23">
        <v>0</v>
      </c>
      <c r="Q666" s="23">
        <v>0</v>
      </c>
      <c r="R666" s="23" cm="1">
        <f t="array" ref="R666">_xlfn.IFS(H666=1,1,K666=1,1,L666=1,1,M666=1,1,N666=1,1,P666=1,1,TRUE,0)</f>
        <v>0</v>
      </c>
      <c r="S666" s="64">
        <f>IF(AND(G666=1,R666=1),0,R666)</f>
        <v>0</v>
      </c>
      <c r="T666" s="24" t="s">
        <v>2909</v>
      </c>
      <c r="U666" s="49">
        <f>SUBSTITUTE(T666,".",",")*1</f>
        <v>2.2932630963623499E-2</v>
      </c>
      <c r="V666" s="54">
        <f>IF(U666&gt;=0.1, 1, 0)</f>
        <v>0</v>
      </c>
      <c r="W666" s="25">
        <f>IF(U666&gt;=0.2, 1, 0)</f>
        <v>0</v>
      </c>
      <c r="X666" s="25">
        <f>IF(U666&gt;=0.3, 1, 0)</f>
        <v>0</v>
      </c>
      <c r="Y666" s="25">
        <f>IF(U666&gt;=0.4, 1, 0)</f>
        <v>0</v>
      </c>
      <c r="Z666" s="25">
        <f>IF(U666&gt;=0.5, 1, 0)</f>
        <v>0</v>
      </c>
      <c r="AA666" s="25">
        <f>IF(U666&gt;=0.6, 1, 0)</f>
        <v>0</v>
      </c>
      <c r="AB666" s="25">
        <f>IF(U666&gt;=0.7, 1, 0)</f>
        <v>0</v>
      </c>
      <c r="AC666" s="25">
        <f>IF(U666&gt;=0.8, 1, 0)</f>
        <v>0</v>
      </c>
      <c r="AD666" s="55">
        <f>IF(U666&gt;=0.9, 1, 0)</f>
        <v>0</v>
      </c>
    </row>
    <row r="667" spans="1:30" ht="20" customHeight="1" x14ac:dyDescent="0.2">
      <c r="A667" s="20" t="s">
        <v>1025</v>
      </c>
      <c r="B667" s="33" t="str">
        <f>SUBSTITUTE(A667,"/Users/timomiessen/Desktop/imagesdk/nonblackmen1/","Image_")</f>
        <v>Image_NBM_64.jpg</v>
      </c>
      <c r="C667" s="63" t="s">
        <v>4</v>
      </c>
      <c r="D667" s="22" t="s">
        <v>6</v>
      </c>
      <c r="E667" s="23">
        <v>1</v>
      </c>
      <c r="F667" s="23">
        <v>0</v>
      </c>
      <c r="G667" s="23">
        <v>0</v>
      </c>
      <c r="H667" s="23">
        <v>0</v>
      </c>
      <c r="I667" s="23">
        <v>0</v>
      </c>
      <c r="J667" s="23">
        <v>0</v>
      </c>
      <c r="K667" s="23">
        <v>0</v>
      </c>
      <c r="L667" s="23">
        <v>0</v>
      </c>
      <c r="M667" s="23">
        <v>0</v>
      </c>
      <c r="N667" s="23">
        <v>0</v>
      </c>
      <c r="O667" s="23">
        <v>0</v>
      </c>
      <c r="P667" s="23">
        <v>0</v>
      </c>
      <c r="Q667" s="23">
        <v>0</v>
      </c>
      <c r="R667" s="23" cm="1">
        <f t="array" ref="R667">_xlfn.IFS(H667=1,1,K667=1,1,L667=1,1,M667=1,1,N667=1,1,P667=1,1,TRUE,0)</f>
        <v>0</v>
      </c>
      <c r="S667" s="64">
        <f>IF(AND(G667=1,R667=1),0,R667)</f>
        <v>0</v>
      </c>
      <c r="T667" s="24" t="s">
        <v>2910</v>
      </c>
      <c r="U667" s="49">
        <f>SUBSTITUTE(T667,".",",")*1</f>
        <v>6.4950949745252702E-3</v>
      </c>
      <c r="V667" s="54">
        <f>IF(U667&gt;=0.1, 1, 0)</f>
        <v>0</v>
      </c>
      <c r="W667" s="25">
        <f>IF(U667&gt;=0.2, 1, 0)</f>
        <v>0</v>
      </c>
      <c r="X667" s="25">
        <f>IF(U667&gt;=0.3, 1, 0)</f>
        <v>0</v>
      </c>
      <c r="Y667" s="25">
        <f>IF(U667&gt;=0.4, 1, 0)</f>
        <v>0</v>
      </c>
      <c r="Z667" s="25">
        <f>IF(U667&gt;=0.5, 1, 0)</f>
        <v>0</v>
      </c>
      <c r="AA667" s="25">
        <f>IF(U667&gt;=0.6, 1, 0)</f>
        <v>0</v>
      </c>
      <c r="AB667" s="25">
        <f>IF(U667&gt;=0.7, 1, 0)</f>
        <v>0</v>
      </c>
      <c r="AC667" s="25">
        <f>IF(U667&gt;=0.8, 1, 0)</f>
        <v>0</v>
      </c>
      <c r="AD667" s="55">
        <f>IF(U667&gt;=0.9, 1, 0)</f>
        <v>0</v>
      </c>
    </row>
    <row r="668" spans="1:30" ht="20" customHeight="1" x14ac:dyDescent="0.2">
      <c r="A668" s="20" t="s">
        <v>1026</v>
      </c>
      <c r="B668" s="33" t="str">
        <f>SUBSTITUTE(A668,"/Users/timomiessen/Desktop/imagesdk/nonblackmen1/","Image_")</f>
        <v>Image_NBM_65.jpg</v>
      </c>
      <c r="C668" s="63" t="s">
        <v>4</v>
      </c>
      <c r="D668" s="22" t="s">
        <v>6</v>
      </c>
      <c r="E668" s="23">
        <v>1</v>
      </c>
      <c r="F668" s="23">
        <v>0</v>
      </c>
      <c r="G668" s="23">
        <v>0</v>
      </c>
      <c r="H668" s="23">
        <v>0</v>
      </c>
      <c r="I668" s="23">
        <v>0</v>
      </c>
      <c r="J668" s="23">
        <v>0</v>
      </c>
      <c r="K668" s="23">
        <v>0</v>
      </c>
      <c r="L668" s="23">
        <v>0</v>
      </c>
      <c r="M668" s="23">
        <v>0</v>
      </c>
      <c r="N668" s="23">
        <v>0</v>
      </c>
      <c r="O668" s="23">
        <v>0</v>
      </c>
      <c r="P668" s="23">
        <v>0</v>
      </c>
      <c r="Q668" s="23">
        <v>0</v>
      </c>
      <c r="R668" s="23" cm="1">
        <f t="array" ref="R668">_xlfn.IFS(H668=1,1,K668=1,1,L668=1,1,M668=1,1,N668=1,1,P668=1,1,TRUE,0)</f>
        <v>0</v>
      </c>
      <c r="S668" s="64">
        <f>IF(AND(G668=1,R668=1),0,R668)</f>
        <v>0</v>
      </c>
      <c r="T668" s="24" t="s">
        <v>2911</v>
      </c>
      <c r="U668" s="49">
        <f>SUBSTITUTE(T668,".",",")*1</f>
        <v>5.57303139939904E-2</v>
      </c>
      <c r="V668" s="54">
        <f>IF(U668&gt;=0.1, 1, 0)</f>
        <v>0</v>
      </c>
      <c r="W668" s="25">
        <f>IF(U668&gt;=0.2, 1, 0)</f>
        <v>0</v>
      </c>
      <c r="X668" s="25">
        <f>IF(U668&gt;=0.3, 1, 0)</f>
        <v>0</v>
      </c>
      <c r="Y668" s="25">
        <f>IF(U668&gt;=0.4, 1, 0)</f>
        <v>0</v>
      </c>
      <c r="Z668" s="25">
        <f>IF(U668&gt;=0.5, 1, 0)</f>
        <v>0</v>
      </c>
      <c r="AA668" s="25">
        <f>IF(U668&gt;=0.6, 1, 0)</f>
        <v>0</v>
      </c>
      <c r="AB668" s="25">
        <f>IF(U668&gt;=0.7, 1, 0)</f>
        <v>0</v>
      </c>
      <c r="AC668" s="25">
        <f>IF(U668&gt;=0.8, 1, 0)</f>
        <v>0</v>
      </c>
      <c r="AD668" s="55">
        <f>IF(U668&gt;=0.9, 1, 0)</f>
        <v>0</v>
      </c>
    </row>
    <row r="669" spans="1:30" ht="20" customHeight="1" x14ac:dyDescent="0.2">
      <c r="A669" s="20" t="s">
        <v>1027</v>
      </c>
      <c r="B669" s="33" t="str">
        <f>SUBSTITUTE(A669,"/Users/timomiessen/Desktop/imagesdk/nonblackmen1/","Image_")</f>
        <v>Image_NBM_66.jpg</v>
      </c>
      <c r="C669" s="63" t="s">
        <v>4</v>
      </c>
      <c r="D669" s="22" t="s">
        <v>6</v>
      </c>
      <c r="E669" s="23">
        <v>1</v>
      </c>
      <c r="F669" s="23">
        <v>0</v>
      </c>
      <c r="G669" s="23">
        <v>0</v>
      </c>
      <c r="H669" s="23">
        <v>0</v>
      </c>
      <c r="I669" s="23">
        <v>0</v>
      </c>
      <c r="J669" s="23">
        <v>0</v>
      </c>
      <c r="K669" s="23">
        <v>0</v>
      </c>
      <c r="L669" s="23">
        <v>0</v>
      </c>
      <c r="M669" s="23">
        <v>0</v>
      </c>
      <c r="N669" s="23">
        <v>0</v>
      </c>
      <c r="O669" s="23">
        <v>0</v>
      </c>
      <c r="P669" s="23">
        <v>0</v>
      </c>
      <c r="Q669" s="23">
        <v>0</v>
      </c>
      <c r="R669" s="23" cm="1">
        <f t="array" ref="R669">_xlfn.IFS(H669=1,1,K669=1,1,L669=1,1,M669=1,1,N669=1,1,P669=1,1,TRUE,0)</f>
        <v>0</v>
      </c>
      <c r="S669" s="64">
        <f>IF(AND(G669=1,R669=1),0,R669)</f>
        <v>0</v>
      </c>
      <c r="T669" s="24" t="s">
        <v>2912</v>
      </c>
      <c r="U669" s="49">
        <f>SUBSTITUTE(T669,".",",")*1</f>
        <v>7.79813374392688E-2</v>
      </c>
      <c r="V669" s="54">
        <f>IF(U669&gt;=0.1, 1, 0)</f>
        <v>0</v>
      </c>
      <c r="W669" s="25">
        <f>IF(U669&gt;=0.2, 1, 0)</f>
        <v>0</v>
      </c>
      <c r="X669" s="25">
        <f>IF(U669&gt;=0.3, 1, 0)</f>
        <v>0</v>
      </c>
      <c r="Y669" s="25">
        <f>IF(U669&gt;=0.4, 1, 0)</f>
        <v>0</v>
      </c>
      <c r="Z669" s="25">
        <f>IF(U669&gt;=0.5, 1, 0)</f>
        <v>0</v>
      </c>
      <c r="AA669" s="25">
        <f>IF(U669&gt;=0.6, 1, 0)</f>
        <v>0</v>
      </c>
      <c r="AB669" s="25">
        <f>IF(U669&gt;=0.7, 1, 0)</f>
        <v>0</v>
      </c>
      <c r="AC669" s="25">
        <f>IF(U669&gt;=0.8, 1, 0)</f>
        <v>0</v>
      </c>
      <c r="AD669" s="55">
        <f>IF(U669&gt;=0.9, 1, 0)</f>
        <v>0</v>
      </c>
    </row>
    <row r="670" spans="1:30" ht="20" customHeight="1" x14ac:dyDescent="0.2">
      <c r="A670" s="20" t="s">
        <v>1028</v>
      </c>
      <c r="B670" s="33" t="str">
        <f>SUBSTITUTE(A670,"/Users/timomiessen/Desktop/imagesdk/nonblackmen1/","Image_")</f>
        <v>Image_NBM_67.jpg</v>
      </c>
      <c r="C670" s="63" t="s">
        <v>4</v>
      </c>
      <c r="D670" s="22" t="s">
        <v>6</v>
      </c>
      <c r="E670" s="23">
        <v>1</v>
      </c>
      <c r="F670" s="23">
        <v>0</v>
      </c>
      <c r="G670" s="23">
        <v>0</v>
      </c>
      <c r="H670" s="23">
        <v>0</v>
      </c>
      <c r="I670" s="23">
        <v>0</v>
      </c>
      <c r="J670" s="23">
        <v>0</v>
      </c>
      <c r="K670" s="23">
        <v>0</v>
      </c>
      <c r="L670" s="23">
        <v>0</v>
      </c>
      <c r="M670" s="23">
        <v>0</v>
      </c>
      <c r="N670" s="23">
        <v>0</v>
      </c>
      <c r="O670" s="23">
        <v>0</v>
      </c>
      <c r="P670" s="23">
        <v>0</v>
      </c>
      <c r="Q670" s="23">
        <v>0</v>
      </c>
      <c r="R670" s="23" cm="1">
        <f t="array" ref="R670">_xlfn.IFS(H670=1,1,K670=1,1,L670=1,1,M670=1,1,N670=1,1,P670=1,1,TRUE,0)</f>
        <v>0</v>
      </c>
      <c r="S670" s="64">
        <f>IF(AND(G670=1,R670=1),0,R670)</f>
        <v>0</v>
      </c>
      <c r="T670" s="24" t="s">
        <v>2913</v>
      </c>
      <c r="U670" s="49">
        <f>SUBSTITUTE(T670,".",",")*1</f>
        <v>3.67514987010508E-3</v>
      </c>
      <c r="V670" s="54">
        <f>IF(U670&gt;=0.1, 1, 0)</f>
        <v>0</v>
      </c>
      <c r="W670" s="25">
        <f>IF(U670&gt;=0.2, 1, 0)</f>
        <v>0</v>
      </c>
      <c r="X670" s="25">
        <f>IF(U670&gt;=0.3, 1, 0)</f>
        <v>0</v>
      </c>
      <c r="Y670" s="25">
        <f>IF(U670&gt;=0.4, 1, 0)</f>
        <v>0</v>
      </c>
      <c r="Z670" s="25">
        <f>IF(U670&gt;=0.5, 1, 0)</f>
        <v>0</v>
      </c>
      <c r="AA670" s="25">
        <f>IF(U670&gt;=0.6, 1, 0)</f>
        <v>0</v>
      </c>
      <c r="AB670" s="25">
        <f>IF(U670&gt;=0.7, 1, 0)</f>
        <v>0</v>
      </c>
      <c r="AC670" s="25">
        <f>IF(U670&gt;=0.8, 1, 0)</f>
        <v>0</v>
      </c>
      <c r="AD670" s="55">
        <f>IF(U670&gt;=0.9, 1, 0)</f>
        <v>0</v>
      </c>
    </row>
    <row r="671" spans="1:30" ht="20" customHeight="1" x14ac:dyDescent="0.2">
      <c r="A671" s="20" t="s">
        <v>1029</v>
      </c>
      <c r="B671" s="33" t="str">
        <f>SUBSTITUTE(A671,"/Users/timomiessen/Desktop/imagesdk/nonblackmen1/","Image_")</f>
        <v>Image_NBM_68.jpg</v>
      </c>
      <c r="C671" s="63" t="s">
        <v>4</v>
      </c>
      <c r="D671" s="22" t="s">
        <v>6</v>
      </c>
      <c r="E671" s="23">
        <v>1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  <c r="O671" s="23">
        <v>0</v>
      </c>
      <c r="P671" s="23">
        <v>0</v>
      </c>
      <c r="Q671" s="23">
        <v>0</v>
      </c>
      <c r="R671" s="23" cm="1">
        <f t="array" ref="R671">_xlfn.IFS(H671=1,1,K671=1,1,L671=1,1,M671=1,1,N671=1,1,P671=1,1,TRUE,0)</f>
        <v>0</v>
      </c>
      <c r="S671" s="64">
        <f>IF(AND(G671=1,R671=1),0,R671)</f>
        <v>0</v>
      </c>
      <c r="T671" s="24" t="s">
        <v>2914</v>
      </c>
      <c r="U671" s="49">
        <f>SUBSTITUTE(T671,".",",")*1</f>
        <v>2.2576171904802302E-2</v>
      </c>
      <c r="V671" s="54">
        <f>IF(U671&gt;=0.1, 1, 0)</f>
        <v>0</v>
      </c>
      <c r="W671" s="25">
        <f>IF(U671&gt;=0.2, 1, 0)</f>
        <v>0</v>
      </c>
      <c r="X671" s="25">
        <f>IF(U671&gt;=0.3, 1, 0)</f>
        <v>0</v>
      </c>
      <c r="Y671" s="25">
        <f>IF(U671&gt;=0.4, 1, 0)</f>
        <v>0</v>
      </c>
      <c r="Z671" s="25">
        <f>IF(U671&gt;=0.5, 1, 0)</f>
        <v>0</v>
      </c>
      <c r="AA671" s="25">
        <f>IF(U671&gt;=0.6, 1, 0)</f>
        <v>0</v>
      </c>
      <c r="AB671" s="25">
        <f>IF(U671&gt;=0.7, 1, 0)</f>
        <v>0</v>
      </c>
      <c r="AC671" s="25">
        <f>IF(U671&gt;=0.8, 1, 0)</f>
        <v>0</v>
      </c>
      <c r="AD671" s="55">
        <f>IF(U671&gt;=0.9, 1, 0)</f>
        <v>0</v>
      </c>
    </row>
    <row r="672" spans="1:30" ht="20" customHeight="1" x14ac:dyDescent="0.2">
      <c r="A672" s="20" t="s">
        <v>1030</v>
      </c>
      <c r="B672" s="33" t="str">
        <f>SUBSTITUTE(A672,"/Users/timomiessen/Desktop/imagesdk/nonblackmen1/","Image_")</f>
        <v>Image_NBM_69.jpg</v>
      </c>
      <c r="C672" s="63" t="s">
        <v>4</v>
      </c>
      <c r="D672" s="22" t="s">
        <v>6</v>
      </c>
      <c r="E672" s="23">
        <v>1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>
        <v>0</v>
      </c>
      <c r="M672" s="23">
        <v>0</v>
      </c>
      <c r="N672" s="23">
        <v>0</v>
      </c>
      <c r="O672" s="23">
        <v>0</v>
      </c>
      <c r="P672" s="23">
        <v>0</v>
      </c>
      <c r="Q672" s="23">
        <v>0</v>
      </c>
      <c r="R672" s="23" cm="1">
        <f t="array" ref="R672">_xlfn.IFS(H672=1,1,K672=1,1,L672=1,1,M672=1,1,N672=1,1,P672=1,1,TRUE,0)</f>
        <v>0</v>
      </c>
      <c r="S672" s="64">
        <f>IF(AND(G672=1,R672=1),0,R672)</f>
        <v>0</v>
      </c>
      <c r="T672" s="24" t="s">
        <v>2915</v>
      </c>
      <c r="U672" s="49">
        <f>SUBSTITUTE(T672,".",",")*1</f>
        <v>3.4988034516572897E-2</v>
      </c>
      <c r="V672" s="54">
        <f>IF(U672&gt;=0.1, 1, 0)</f>
        <v>0</v>
      </c>
      <c r="W672" s="25">
        <f>IF(U672&gt;=0.2, 1, 0)</f>
        <v>0</v>
      </c>
      <c r="X672" s="25">
        <f>IF(U672&gt;=0.3, 1, 0)</f>
        <v>0</v>
      </c>
      <c r="Y672" s="25">
        <f>IF(U672&gt;=0.4, 1, 0)</f>
        <v>0</v>
      </c>
      <c r="Z672" s="25">
        <f>IF(U672&gt;=0.5, 1, 0)</f>
        <v>0</v>
      </c>
      <c r="AA672" s="25">
        <f>IF(U672&gt;=0.6, 1, 0)</f>
        <v>0</v>
      </c>
      <c r="AB672" s="25">
        <f>IF(U672&gt;=0.7, 1, 0)</f>
        <v>0</v>
      </c>
      <c r="AC672" s="25">
        <f>IF(U672&gt;=0.8, 1, 0)</f>
        <v>0</v>
      </c>
      <c r="AD672" s="55">
        <f>IF(U672&gt;=0.9, 1, 0)</f>
        <v>0</v>
      </c>
    </row>
    <row r="673" spans="1:30" ht="20" customHeight="1" x14ac:dyDescent="0.2">
      <c r="A673" s="20" t="s">
        <v>1031</v>
      </c>
      <c r="B673" s="33" t="str">
        <f>SUBSTITUTE(A673,"/Users/timomiessen/Desktop/imagesdk/nonblackmen1/","Image_")</f>
        <v>Image_NBM_7.jpg</v>
      </c>
      <c r="C673" s="63" t="s">
        <v>4</v>
      </c>
      <c r="D673" s="22" t="s">
        <v>6</v>
      </c>
      <c r="E673" s="23">
        <v>1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23">
        <v>0</v>
      </c>
      <c r="O673" s="23">
        <v>0</v>
      </c>
      <c r="P673" s="23">
        <v>0</v>
      </c>
      <c r="Q673" s="23">
        <v>0</v>
      </c>
      <c r="R673" s="23" cm="1">
        <f t="array" ref="R673">_xlfn.IFS(H673=1,1,K673=1,1,L673=1,1,M673=1,1,N673=1,1,P673=1,1,TRUE,0)</f>
        <v>0</v>
      </c>
      <c r="S673" s="64">
        <f>IF(AND(G673=1,R673=1),0,R673)</f>
        <v>0</v>
      </c>
      <c r="T673" s="24" t="s">
        <v>2916</v>
      </c>
      <c r="U673" s="49">
        <f>SUBSTITUTE(T673,".",",")*1</f>
        <v>6.90703187137842E-3</v>
      </c>
      <c r="V673" s="54">
        <f>IF(U673&gt;=0.1, 1, 0)</f>
        <v>0</v>
      </c>
      <c r="W673" s="25">
        <f>IF(U673&gt;=0.2, 1, 0)</f>
        <v>0</v>
      </c>
      <c r="X673" s="25">
        <f>IF(U673&gt;=0.3, 1, 0)</f>
        <v>0</v>
      </c>
      <c r="Y673" s="25">
        <f>IF(U673&gt;=0.4, 1, 0)</f>
        <v>0</v>
      </c>
      <c r="Z673" s="25">
        <f>IF(U673&gt;=0.5, 1, 0)</f>
        <v>0</v>
      </c>
      <c r="AA673" s="25">
        <f>IF(U673&gt;=0.6, 1, 0)</f>
        <v>0</v>
      </c>
      <c r="AB673" s="25">
        <f>IF(U673&gt;=0.7, 1, 0)</f>
        <v>0</v>
      </c>
      <c r="AC673" s="25">
        <f>IF(U673&gt;=0.8, 1, 0)</f>
        <v>0</v>
      </c>
      <c r="AD673" s="55">
        <f>IF(U673&gt;=0.9, 1, 0)</f>
        <v>0</v>
      </c>
    </row>
    <row r="674" spans="1:30" ht="20" customHeight="1" x14ac:dyDescent="0.2">
      <c r="A674" s="20" t="s">
        <v>1032</v>
      </c>
      <c r="B674" s="33" t="str">
        <f>SUBSTITUTE(A674,"/Users/timomiessen/Desktop/imagesdk/nonblackmen1/","Image_")</f>
        <v>Image_NBM_70.jpg</v>
      </c>
      <c r="C674" s="63" t="s">
        <v>4</v>
      </c>
      <c r="D674" s="22" t="s">
        <v>6</v>
      </c>
      <c r="E674" s="23">
        <v>1</v>
      </c>
      <c r="F674" s="23">
        <v>0</v>
      </c>
      <c r="G674" s="23">
        <v>0</v>
      </c>
      <c r="H674" s="23">
        <v>0</v>
      </c>
      <c r="I674" s="23">
        <v>0</v>
      </c>
      <c r="J674" s="23">
        <v>0</v>
      </c>
      <c r="K674" s="23">
        <v>0</v>
      </c>
      <c r="L674" s="23">
        <v>0</v>
      </c>
      <c r="M674" s="23">
        <v>0</v>
      </c>
      <c r="N674" s="23">
        <v>0</v>
      </c>
      <c r="O674" s="23">
        <v>0</v>
      </c>
      <c r="P674" s="23">
        <v>0</v>
      </c>
      <c r="Q674" s="23">
        <v>0</v>
      </c>
      <c r="R674" s="23" cm="1">
        <f t="array" ref="R674">_xlfn.IFS(H674=1,1,K674=1,1,L674=1,1,M674=1,1,N674=1,1,P674=1,1,TRUE,0)</f>
        <v>0</v>
      </c>
      <c r="S674" s="64">
        <f>IF(AND(G674=1,R674=1),0,R674)</f>
        <v>0</v>
      </c>
      <c r="T674" s="24" t="s">
        <v>2917</v>
      </c>
      <c r="U674" s="49">
        <f>SUBSTITUTE(T674,".",",")*1</f>
        <v>2.4577045813202799E-2</v>
      </c>
      <c r="V674" s="54">
        <f>IF(U674&gt;=0.1, 1, 0)</f>
        <v>0</v>
      </c>
      <c r="W674" s="25">
        <f>IF(U674&gt;=0.2, 1, 0)</f>
        <v>0</v>
      </c>
      <c r="X674" s="25">
        <f>IF(U674&gt;=0.3, 1, 0)</f>
        <v>0</v>
      </c>
      <c r="Y674" s="25">
        <f>IF(U674&gt;=0.4, 1, 0)</f>
        <v>0</v>
      </c>
      <c r="Z674" s="25">
        <f>IF(U674&gt;=0.5, 1, 0)</f>
        <v>0</v>
      </c>
      <c r="AA674" s="25">
        <f>IF(U674&gt;=0.6, 1, 0)</f>
        <v>0</v>
      </c>
      <c r="AB674" s="25">
        <f>IF(U674&gt;=0.7, 1, 0)</f>
        <v>0</v>
      </c>
      <c r="AC674" s="25">
        <f>IF(U674&gt;=0.8, 1, 0)</f>
        <v>0</v>
      </c>
      <c r="AD674" s="55">
        <f>IF(U674&gt;=0.9, 1, 0)</f>
        <v>0</v>
      </c>
    </row>
    <row r="675" spans="1:30" ht="20" customHeight="1" x14ac:dyDescent="0.2">
      <c r="A675" s="20" t="s">
        <v>1033</v>
      </c>
      <c r="B675" s="33" t="str">
        <f>SUBSTITUTE(A675,"/Users/timomiessen/Desktop/imagesdk/nonblackmen1/","Image_")</f>
        <v>Image_NBM_71.jpg</v>
      </c>
      <c r="C675" s="63" t="s">
        <v>4</v>
      </c>
      <c r="D675" s="22" t="s">
        <v>6</v>
      </c>
      <c r="E675" s="23">
        <v>1</v>
      </c>
      <c r="F675" s="23">
        <v>0</v>
      </c>
      <c r="G675" s="23">
        <v>0</v>
      </c>
      <c r="H675" s="23">
        <v>0</v>
      </c>
      <c r="I675" s="23">
        <v>0</v>
      </c>
      <c r="J675" s="23">
        <v>0</v>
      </c>
      <c r="K675" s="23">
        <v>0</v>
      </c>
      <c r="L675" s="23">
        <v>0</v>
      </c>
      <c r="M675" s="23">
        <v>0</v>
      </c>
      <c r="N675" s="23">
        <v>0</v>
      </c>
      <c r="O675" s="23">
        <v>0</v>
      </c>
      <c r="P675" s="23">
        <v>0</v>
      </c>
      <c r="Q675" s="23">
        <v>0</v>
      </c>
      <c r="R675" s="23" cm="1">
        <f t="array" ref="R675">_xlfn.IFS(H675=1,1,K675=1,1,L675=1,1,M675=1,1,N675=1,1,P675=1,1,TRUE,0)</f>
        <v>0</v>
      </c>
      <c r="S675" s="64">
        <f>IF(AND(G675=1,R675=1),0,R675)</f>
        <v>0</v>
      </c>
      <c r="T675" s="24" t="s">
        <v>2918</v>
      </c>
      <c r="U675" s="49">
        <f>SUBSTITUTE(T675,".",",")*1</f>
        <v>0.11196619272232</v>
      </c>
      <c r="V675" s="54">
        <f>IF(U675&gt;=0.1, 1, 0)</f>
        <v>1</v>
      </c>
      <c r="W675" s="25">
        <f>IF(U675&gt;=0.2, 1, 0)</f>
        <v>0</v>
      </c>
      <c r="X675" s="25">
        <f>IF(U675&gt;=0.3, 1, 0)</f>
        <v>0</v>
      </c>
      <c r="Y675" s="25">
        <f>IF(U675&gt;=0.4, 1, 0)</f>
        <v>0</v>
      </c>
      <c r="Z675" s="25">
        <f>IF(U675&gt;=0.5, 1, 0)</f>
        <v>0</v>
      </c>
      <c r="AA675" s="25">
        <f>IF(U675&gt;=0.6, 1, 0)</f>
        <v>0</v>
      </c>
      <c r="AB675" s="25">
        <f>IF(U675&gt;=0.7, 1, 0)</f>
        <v>0</v>
      </c>
      <c r="AC675" s="25">
        <f>IF(U675&gt;=0.8, 1, 0)</f>
        <v>0</v>
      </c>
      <c r="AD675" s="55">
        <f>IF(U675&gt;=0.9, 1, 0)</f>
        <v>0</v>
      </c>
    </row>
    <row r="676" spans="1:30" ht="20" customHeight="1" x14ac:dyDescent="0.2">
      <c r="A676" s="20" t="s">
        <v>1034</v>
      </c>
      <c r="B676" s="33" t="str">
        <f>SUBSTITUTE(A676,"/Users/timomiessen/Desktop/imagesdk/nonblackmen1/","Image_")</f>
        <v>Image_NBM_72.jpg</v>
      </c>
      <c r="C676" s="63" t="s">
        <v>4</v>
      </c>
      <c r="D676" s="22" t="s">
        <v>6</v>
      </c>
      <c r="E676" s="23">
        <v>1</v>
      </c>
      <c r="F676" s="23">
        <v>0</v>
      </c>
      <c r="G676" s="23">
        <v>0</v>
      </c>
      <c r="H676" s="23">
        <v>0</v>
      </c>
      <c r="I676" s="23">
        <v>0</v>
      </c>
      <c r="J676" s="23">
        <v>0</v>
      </c>
      <c r="K676" s="23">
        <v>0</v>
      </c>
      <c r="L676" s="23">
        <v>0</v>
      </c>
      <c r="M676" s="23">
        <v>0</v>
      </c>
      <c r="N676" s="23">
        <v>0</v>
      </c>
      <c r="O676" s="23">
        <v>0</v>
      </c>
      <c r="P676" s="23">
        <v>0</v>
      </c>
      <c r="Q676" s="23">
        <v>0</v>
      </c>
      <c r="R676" s="23" cm="1">
        <f t="array" ref="R676">_xlfn.IFS(H676=1,1,K676=1,1,L676=1,1,M676=1,1,N676=1,1,P676=1,1,TRUE,0)</f>
        <v>0</v>
      </c>
      <c r="S676" s="64">
        <f>IF(AND(G676=1,R676=1),0,R676)</f>
        <v>0</v>
      </c>
      <c r="T676" s="24" t="s">
        <v>2919</v>
      </c>
      <c r="U676" s="49">
        <f>SUBSTITUTE(T676,".",",")*1</f>
        <v>3.9785113476682402E-3</v>
      </c>
      <c r="V676" s="54">
        <f>IF(U676&gt;=0.1, 1, 0)</f>
        <v>0</v>
      </c>
      <c r="W676" s="25">
        <f>IF(U676&gt;=0.2, 1, 0)</f>
        <v>0</v>
      </c>
      <c r="X676" s="25">
        <f>IF(U676&gt;=0.3, 1, 0)</f>
        <v>0</v>
      </c>
      <c r="Y676" s="25">
        <f>IF(U676&gt;=0.4, 1, 0)</f>
        <v>0</v>
      </c>
      <c r="Z676" s="25">
        <f>IF(U676&gt;=0.5, 1, 0)</f>
        <v>0</v>
      </c>
      <c r="AA676" s="25">
        <f>IF(U676&gt;=0.6, 1, 0)</f>
        <v>0</v>
      </c>
      <c r="AB676" s="25">
        <f>IF(U676&gt;=0.7, 1, 0)</f>
        <v>0</v>
      </c>
      <c r="AC676" s="25">
        <f>IF(U676&gt;=0.8, 1, 0)</f>
        <v>0</v>
      </c>
      <c r="AD676" s="55">
        <f>IF(U676&gt;=0.9, 1, 0)</f>
        <v>0</v>
      </c>
    </row>
    <row r="677" spans="1:30" ht="20" customHeight="1" x14ac:dyDescent="0.2">
      <c r="A677" s="20" t="s">
        <v>1035</v>
      </c>
      <c r="B677" s="33" t="str">
        <f>SUBSTITUTE(A677,"/Users/timomiessen/Desktop/imagesdk/nonblackmen1/","Image_")</f>
        <v>Image_NBM_73.jpg</v>
      </c>
      <c r="C677" s="63" t="s">
        <v>4</v>
      </c>
      <c r="D677" s="22" t="s">
        <v>6</v>
      </c>
      <c r="E677" s="23">
        <v>1</v>
      </c>
      <c r="F677" s="23">
        <v>0</v>
      </c>
      <c r="G677" s="23">
        <v>0</v>
      </c>
      <c r="H677" s="23">
        <v>0</v>
      </c>
      <c r="I677" s="23">
        <v>0</v>
      </c>
      <c r="J677" s="23">
        <v>0</v>
      </c>
      <c r="K677" s="23">
        <v>0</v>
      </c>
      <c r="L677" s="23">
        <v>0</v>
      </c>
      <c r="M677" s="23">
        <v>0</v>
      </c>
      <c r="N677" s="23">
        <v>0</v>
      </c>
      <c r="O677" s="23">
        <v>0</v>
      </c>
      <c r="P677" s="23">
        <v>0</v>
      </c>
      <c r="Q677" s="23">
        <v>0</v>
      </c>
      <c r="R677" s="23" cm="1">
        <f t="array" ref="R677">_xlfn.IFS(H677=1,1,K677=1,1,L677=1,1,M677=1,1,N677=1,1,P677=1,1,TRUE,0)</f>
        <v>0</v>
      </c>
      <c r="S677" s="64">
        <f>IF(AND(G677=1,R677=1),0,R677)</f>
        <v>0</v>
      </c>
      <c r="T677" s="24" t="s">
        <v>2920</v>
      </c>
      <c r="U677" s="49">
        <f>SUBSTITUTE(T677,".",",")*1</f>
        <v>4.7740446752868497E-3</v>
      </c>
      <c r="V677" s="54">
        <f>IF(U677&gt;=0.1, 1, 0)</f>
        <v>0</v>
      </c>
      <c r="W677" s="25">
        <f>IF(U677&gt;=0.2, 1, 0)</f>
        <v>0</v>
      </c>
      <c r="X677" s="25">
        <f>IF(U677&gt;=0.3, 1, 0)</f>
        <v>0</v>
      </c>
      <c r="Y677" s="25">
        <f>IF(U677&gt;=0.4, 1, 0)</f>
        <v>0</v>
      </c>
      <c r="Z677" s="25">
        <f>IF(U677&gt;=0.5, 1, 0)</f>
        <v>0</v>
      </c>
      <c r="AA677" s="25">
        <f>IF(U677&gt;=0.6, 1, 0)</f>
        <v>0</v>
      </c>
      <c r="AB677" s="25">
        <f>IF(U677&gt;=0.7, 1, 0)</f>
        <v>0</v>
      </c>
      <c r="AC677" s="25">
        <f>IF(U677&gt;=0.8, 1, 0)</f>
        <v>0</v>
      </c>
      <c r="AD677" s="55">
        <f>IF(U677&gt;=0.9, 1, 0)</f>
        <v>0</v>
      </c>
    </row>
    <row r="678" spans="1:30" ht="20" customHeight="1" x14ac:dyDescent="0.2">
      <c r="A678" s="20" t="s">
        <v>1036</v>
      </c>
      <c r="B678" s="33" t="str">
        <f>SUBSTITUTE(A678,"/Users/timomiessen/Desktop/imagesdk/nonblackmen1/","Image_")</f>
        <v>Image_NBM_74.jpg</v>
      </c>
      <c r="C678" s="63" t="s">
        <v>4</v>
      </c>
      <c r="D678" s="22" t="s">
        <v>6</v>
      </c>
      <c r="E678" s="23">
        <v>1</v>
      </c>
      <c r="F678" s="23">
        <v>0</v>
      </c>
      <c r="G678" s="23">
        <v>0</v>
      </c>
      <c r="H678" s="23">
        <v>0</v>
      </c>
      <c r="I678" s="23">
        <v>0</v>
      </c>
      <c r="J678" s="23">
        <v>0</v>
      </c>
      <c r="K678" s="23">
        <v>0</v>
      </c>
      <c r="L678" s="23">
        <v>0</v>
      </c>
      <c r="M678" s="23">
        <v>0</v>
      </c>
      <c r="N678" s="23">
        <v>0</v>
      </c>
      <c r="O678" s="23">
        <v>0</v>
      </c>
      <c r="P678" s="23">
        <v>0</v>
      </c>
      <c r="Q678" s="23">
        <v>0</v>
      </c>
      <c r="R678" s="23" cm="1">
        <f t="array" ref="R678">_xlfn.IFS(H678=1,1,K678=1,1,L678=1,1,M678=1,1,N678=1,1,P678=1,1,TRUE,0)</f>
        <v>0</v>
      </c>
      <c r="S678" s="64">
        <f>IF(AND(G678=1,R678=1),0,R678)</f>
        <v>0</v>
      </c>
      <c r="T678" s="24" t="s">
        <v>2921</v>
      </c>
      <c r="U678" s="49">
        <f>SUBSTITUTE(T678,".",",")*1</f>
        <v>3.0766336247324898E-2</v>
      </c>
      <c r="V678" s="54">
        <f>IF(U678&gt;=0.1, 1, 0)</f>
        <v>0</v>
      </c>
      <c r="W678" s="25">
        <f>IF(U678&gt;=0.2, 1, 0)</f>
        <v>0</v>
      </c>
      <c r="X678" s="25">
        <f>IF(U678&gt;=0.3, 1, 0)</f>
        <v>0</v>
      </c>
      <c r="Y678" s="25">
        <f>IF(U678&gt;=0.4, 1, 0)</f>
        <v>0</v>
      </c>
      <c r="Z678" s="25">
        <f>IF(U678&gt;=0.5, 1, 0)</f>
        <v>0</v>
      </c>
      <c r="AA678" s="25">
        <f>IF(U678&gt;=0.6, 1, 0)</f>
        <v>0</v>
      </c>
      <c r="AB678" s="25">
        <f>IF(U678&gt;=0.7, 1, 0)</f>
        <v>0</v>
      </c>
      <c r="AC678" s="25">
        <f>IF(U678&gt;=0.8, 1, 0)</f>
        <v>0</v>
      </c>
      <c r="AD678" s="55">
        <f>IF(U678&gt;=0.9, 1, 0)</f>
        <v>0</v>
      </c>
    </row>
    <row r="679" spans="1:30" ht="20" customHeight="1" x14ac:dyDescent="0.2">
      <c r="A679" s="20" t="s">
        <v>1037</v>
      </c>
      <c r="B679" s="33" t="str">
        <f>SUBSTITUTE(A679,"/Users/timomiessen/Desktop/imagesdk/nonblackmen1/","Image_")</f>
        <v>Image_NBM_75.jpg</v>
      </c>
      <c r="C679" s="63" t="s">
        <v>4</v>
      </c>
      <c r="D679" s="22" t="s">
        <v>6</v>
      </c>
      <c r="E679" s="23">
        <v>1</v>
      </c>
      <c r="F679" s="23">
        <v>0</v>
      </c>
      <c r="G679" s="23">
        <v>0</v>
      </c>
      <c r="H679" s="23">
        <v>0</v>
      </c>
      <c r="I679" s="23">
        <v>0</v>
      </c>
      <c r="J679" s="23">
        <v>0</v>
      </c>
      <c r="K679" s="23">
        <v>0</v>
      </c>
      <c r="L679" s="23">
        <v>0</v>
      </c>
      <c r="M679" s="23">
        <v>0</v>
      </c>
      <c r="N679" s="23">
        <v>0</v>
      </c>
      <c r="O679" s="23">
        <v>0</v>
      </c>
      <c r="P679" s="23">
        <v>0</v>
      </c>
      <c r="Q679" s="23">
        <v>0</v>
      </c>
      <c r="R679" s="23" cm="1">
        <f t="array" ref="R679">_xlfn.IFS(H679=1,1,K679=1,1,L679=1,1,M679=1,1,N679=1,1,P679=1,1,TRUE,0)</f>
        <v>0</v>
      </c>
      <c r="S679" s="64">
        <f>IF(AND(G679=1,R679=1),0,R679)</f>
        <v>0</v>
      </c>
      <c r="T679" s="24" t="s">
        <v>2922</v>
      </c>
      <c r="U679" s="49">
        <f>SUBSTITUTE(T679,".",",")*1</f>
        <v>3.5485528642311601E-3</v>
      </c>
      <c r="V679" s="54">
        <f>IF(U679&gt;=0.1, 1, 0)</f>
        <v>0</v>
      </c>
      <c r="W679" s="25">
        <f>IF(U679&gt;=0.2, 1, 0)</f>
        <v>0</v>
      </c>
      <c r="X679" s="25">
        <f>IF(U679&gt;=0.3, 1, 0)</f>
        <v>0</v>
      </c>
      <c r="Y679" s="25">
        <f>IF(U679&gt;=0.4, 1, 0)</f>
        <v>0</v>
      </c>
      <c r="Z679" s="25">
        <f>IF(U679&gt;=0.5, 1, 0)</f>
        <v>0</v>
      </c>
      <c r="AA679" s="25">
        <f>IF(U679&gt;=0.6, 1, 0)</f>
        <v>0</v>
      </c>
      <c r="AB679" s="25">
        <f>IF(U679&gt;=0.7, 1, 0)</f>
        <v>0</v>
      </c>
      <c r="AC679" s="25">
        <f>IF(U679&gt;=0.8, 1, 0)</f>
        <v>0</v>
      </c>
      <c r="AD679" s="55">
        <f>IF(U679&gt;=0.9, 1, 0)</f>
        <v>0</v>
      </c>
    </row>
    <row r="680" spans="1:30" ht="20" customHeight="1" x14ac:dyDescent="0.2">
      <c r="A680" s="20" t="s">
        <v>1038</v>
      </c>
      <c r="B680" s="33" t="str">
        <f>SUBSTITUTE(A680,"/Users/timomiessen/Desktop/imagesdk/nonblackmen1/","Image_")</f>
        <v>Image_NBM_76.jpg</v>
      </c>
      <c r="C680" s="63" t="s">
        <v>4</v>
      </c>
      <c r="D680" s="22" t="s">
        <v>6</v>
      </c>
      <c r="E680" s="23">
        <v>1</v>
      </c>
      <c r="F680" s="23">
        <v>0</v>
      </c>
      <c r="G680" s="23">
        <v>0</v>
      </c>
      <c r="H680" s="23">
        <v>0</v>
      </c>
      <c r="I680" s="23">
        <v>0</v>
      </c>
      <c r="J680" s="23">
        <v>0</v>
      </c>
      <c r="K680" s="23">
        <v>0</v>
      </c>
      <c r="L680" s="23">
        <v>0</v>
      </c>
      <c r="M680" s="23">
        <v>0</v>
      </c>
      <c r="N680" s="23">
        <v>0</v>
      </c>
      <c r="O680" s="23">
        <v>0</v>
      </c>
      <c r="P680" s="23">
        <v>0</v>
      </c>
      <c r="Q680" s="23">
        <v>0</v>
      </c>
      <c r="R680" s="23" cm="1">
        <f t="array" ref="R680">_xlfn.IFS(H680=1,1,K680=1,1,L680=1,1,M680=1,1,N680=1,1,P680=1,1,TRUE,0)</f>
        <v>0</v>
      </c>
      <c r="S680" s="64">
        <f>IF(AND(G680=1,R680=1),0,R680)</f>
        <v>0</v>
      </c>
      <c r="T680" s="24" t="s">
        <v>2923</v>
      </c>
      <c r="U680" s="49">
        <f>SUBSTITUTE(T680,".",",")*1</f>
        <v>2.2752625984139699E-2</v>
      </c>
      <c r="V680" s="54">
        <f>IF(U680&gt;=0.1, 1, 0)</f>
        <v>0</v>
      </c>
      <c r="W680" s="25">
        <f>IF(U680&gt;=0.2, 1, 0)</f>
        <v>0</v>
      </c>
      <c r="X680" s="25">
        <f>IF(U680&gt;=0.3, 1, 0)</f>
        <v>0</v>
      </c>
      <c r="Y680" s="25">
        <f>IF(U680&gt;=0.4, 1, 0)</f>
        <v>0</v>
      </c>
      <c r="Z680" s="25">
        <f>IF(U680&gt;=0.5, 1, 0)</f>
        <v>0</v>
      </c>
      <c r="AA680" s="25">
        <f>IF(U680&gt;=0.6, 1, 0)</f>
        <v>0</v>
      </c>
      <c r="AB680" s="25">
        <f>IF(U680&gt;=0.7, 1, 0)</f>
        <v>0</v>
      </c>
      <c r="AC680" s="25">
        <f>IF(U680&gt;=0.8, 1, 0)</f>
        <v>0</v>
      </c>
      <c r="AD680" s="55">
        <f>IF(U680&gt;=0.9, 1, 0)</f>
        <v>0</v>
      </c>
    </row>
    <row r="681" spans="1:30" ht="20" customHeight="1" x14ac:dyDescent="0.2">
      <c r="A681" s="20" t="s">
        <v>1039</v>
      </c>
      <c r="B681" s="33" t="str">
        <f>SUBSTITUTE(A681,"/Users/timomiessen/Desktop/imagesdk/nonblackmen1/","Image_")</f>
        <v>Image_NBM_77.jpg</v>
      </c>
      <c r="C681" s="63" t="s">
        <v>4</v>
      </c>
      <c r="D681" s="22" t="s">
        <v>6</v>
      </c>
      <c r="E681" s="23">
        <v>1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3">
        <v>0</v>
      </c>
      <c r="L681" s="23">
        <v>0</v>
      </c>
      <c r="M681" s="23">
        <v>0</v>
      </c>
      <c r="N681" s="23">
        <v>0</v>
      </c>
      <c r="O681" s="23">
        <v>0</v>
      </c>
      <c r="P681" s="23">
        <v>0</v>
      </c>
      <c r="Q681" s="23">
        <v>0</v>
      </c>
      <c r="R681" s="23" cm="1">
        <f t="array" ref="R681">_xlfn.IFS(H681=1,1,K681=1,1,L681=1,1,M681=1,1,N681=1,1,P681=1,1,TRUE,0)</f>
        <v>0</v>
      </c>
      <c r="S681" s="64">
        <f>IF(AND(G681=1,R681=1),0,R681)</f>
        <v>0</v>
      </c>
      <c r="T681" s="24" t="s">
        <v>2924</v>
      </c>
      <c r="U681" s="49">
        <f>SUBSTITUTE(T681,".",",")*1</f>
        <v>2.59791072458028E-2</v>
      </c>
      <c r="V681" s="54">
        <f>IF(U681&gt;=0.1, 1, 0)</f>
        <v>0</v>
      </c>
      <c r="W681" s="25">
        <f>IF(U681&gt;=0.2, 1, 0)</f>
        <v>0</v>
      </c>
      <c r="X681" s="25">
        <f>IF(U681&gt;=0.3, 1, 0)</f>
        <v>0</v>
      </c>
      <c r="Y681" s="25">
        <f>IF(U681&gt;=0.4, 1, 0)</f>
        <v>0</v>
      </c>
      <c r="Z681" s="25">
        <f>IF(U681&gt;=0.5, 1, 0)</f>
        <v>0</v>
      </c>
      <c r="AA681" s="25">
        <f>IF(U681&gt;=0.6, 1, 0)</f>
        <v>0</v>
      </c>
      <c r="AB681" s="25">
        <f>IF(U681&gt;=0.7, 1, 0)</f>
        <v>0</v>
      </c>
      <c r="AC681" s="25">
        <f>IF(U681&gt;=0.8, 1, 0)</f>
        <v>0</v>
      </c>
      <c r="AD681" s="55">
        <f>IF(U681&gt;=0.9, 1, 0)</f>
        <v>0</v>
      </c>
    </row>
    <row r="682" spans="1:30" ht="20" customHeight="1" x14ac:dyDescent="0.2">
      <c r="A682" s="20" t="s">
        <v>1040</v>
      </c>
      <c r="B682" s="33" t="str">
        <f>SUBSTITUTE(A682,"/Users/timomiessen/Desktop/imagesdk/nonblackmen1/","Image_")</f>
        <v>Image_NBM_78.jpg</v>
      </c>
      <c r="C682" s="63" t="s">
        <v>4</v>
      </c>
      <c r="D682" s="22" t="s">
        <v>6</v>
      </c>
      <c r="E682" s="23">
        <v>1</v>
      </c>
      <c r="F682" s="23">
        <v>0</v>
      </c>
      <c r="G682" s="23">
        <v>0</v>
      </c>
      <c r="H682" s="23">
        <v>0</v>
      </c>
      <c r="I682" s="23">
        <v>0</v>
      </c>
      <c r="J682" s="23">
        <v>0</v>
      </c>
      <c r="K682" s="23">
        <v>0</v>
      </c>
      <c r="L682" s="23">
        <v>0</v>
      </c>
      <c r="M682" s="23">
        <v>0</v>
      </c>
      <c r="N682" s="23">
        <v>0</v>
      </c>
      <c r="O682" s="23">
        <v>0</v>
      </c>
      <c r="P682" s="23">
        <v>0</v>
      </c>
      <c r="Q682" s="23">
        <v>0</v>
      </c>
      <c r="R682" s="23" cm="1">
        <f t="array" ref="R682">_xlfn.IFS(H682=1,1,K682=1,1,L682=1,1,M682=1,1,N682=1,1,P682=1,1,TRUE,0)</f>
        <v>0</v>
      </c>
      <c r="S682" s="64">
        <f>IF(AND(G682=1,R682=1),0,R682)</f>
        <v>0</v>
      </c>
      <c r="T682" s="24" t="s">
        <v>2925</v>
      </c>
      <c r="U682" s="49">
        <f>SUBSTITUTE(T682,".",",")*1</f>
        <v>9.7532076761126504E-2</v>
      </c>
      <c r="V682" s="54">
        <f>IF(U682&gt;=0.1, 1, 0)</f>
        <v>0</v>
      </c>
      <c r="W682" s="25">
        <f>IF(U682&gt;=0.2, 1, 0)</f>
        <v>0</v>
      </c>
      <c r="X682" s="25">
        <f>IF(U682&gt;=0.3, 1, 0)</f>
        <v>0</v>
      </c>
      <c r="Y682" s="25">
        <f>IF(U682&gt;=0.4, 1, 0)</f>
        <v>0</v>
      </c>
      <c r="Z682" s="25">
        <f>IF(U682&gt;=0.5, 1, 0)</f>
        <v>0</v>
      </c>
      <c r="AA682" s="25">
        <f>IF(U682&gt;=0.6, 1, 0)</f>
        <v>0</v>
      </c>
      <c r="AB682" s="25">
        <f>IF(U682&gt;=0.7, 1, 0)</f>
        <v>0</v>
      </c>
      <c r="AC682" s="25">
        <f>IF(U682&gt;=0.8, 1, 0)</f>
        <v>0</v>
      </c>
      <c r="AD682" s="55">
        <f>IF(U682&gt;=0.9, 1, 0)</f>
        <v>0</v>
      </c>
    </row>
    <row r="683" spans="1:30" ht="20" customHeight="1" x14ac:dyDescent="0.2">
      <c r="A683" s="20" t="s">
        <v>1041</v>
      </c>
      <c r="B683" s="33" t="str">
        <f>SUBSTITUTE(A683,"/Users/timomiessen/Desktop/imagesdk/nonblackmen1/","Image_")</f>
        <v>Image_NBM_79.jpg</v>
      </c>
      <c r="C683" s="63" t="s">
        <v>4</v>
      </c>
      <c r="D683" s="22" t="s">
        <v>6</v>
      </c>
      <c r="E683" s="23">
        <v>1</v>
      </c>
      <c r="F683" s="23">
        <v>0</v>
      </c>
      <c r="G683" s="23">
        <v>0</v>
      </c>
      <c r="H683" s="23">
        <v>0</v>
      </c>
      <c r="I683" s="23">
        <v>0</v>
      </c>
      <c r="J683" s="23">
        <v>0</v>
      </c>
      <c r="K683" s="23">
        <v>0</v>
      </c>
      <c r="L683" s="23">
        <v>0</v>
      </c>
      <c r="M683" s="23">
        <v>0</v>
      </c>
      <c r="N683" s="23">
        <v>0</v>
      </c>
      <c r="O683" s="23">
        <v>0</v>
      </c>
      <c r="P683" s="23">
        <v>0</v>
      </c>
      <c r="Q683" s="23">
        <v>0</v>
      </c>
      <c r="R683" s="23" cm="1">
        <f t="array" ref="R683">_xlfn.IFS(H683=1,1,K683=1,1,L683=1,1,M683=1,1,N683=1,1,P683=1,1,TRUE,0)</f>
        <v>0</v>
      </c>
      <c r="S683" s="64">
        <f>IF(AND(G683=1,R683=1),0,R683)</f>
        <v>0</v>
      </c>
      <c r="T683" s="24" t="s">
        <v>2926</v>
      </c>
      <c r="U683" s="49">
        <f>SUBSTITUTE(T683,".",",")*1</f>
        <v>2.3772736079990801E-2</v>
      </c>
      <c r="V683" s="54">
        <f>IF(U683&gt;=0.1, 1, 0)</f>
        <v>0</v>
      </c>
      <c r="W683" s="25">
        <f>IF(U683&gt;=0.2, 1, 0)</f>
        <v>0</v>
      </c>
      <c r="X683" s="25">
        <f>IF(U683&gt;=0.3, 1, 0)</f>
        <v>0</v>
      </c>
      <c r="Y683" s="25">
        <f>IF(U683&gt;=0.4, 1, 0)</f>
        <v>0</v>
      </c>
      <c r="Z683" s="25">
        <f>IF(U683&gt;=0.5, 1, 0)</f>
        <v>0</v>
      </c>
      <c r="AA683" s="25">
        <f>IF(U683&gt;=0.6, 1, 0)</f>
        <v>0</v>
      </c>
      <c r="AB683" s="25">
        <f>IF(U683&gt;=0.7, 1, 0)</f>
        <v>0</v>
      </c>
      <c r="AC683" s="25">
        <f>IF(U683&gt;=0.8, 1, 0)</f>
        <v>0</v>
      </c>
      <c r="AD683" s="55">
        <f>IF(U683&gt;=0.9, 1, 0)</f>
        <v>0</v>
      </c>
    </row>
    <row r="684" spans="1:30" ht="20" customHeight="1" x14ac:dyDescent="0.2">
      <c r="A684" s="20" t="s">
        <v>1042</v>
      </c>
      <c r="B684" s="33" t="str">
        <f>SUBSTITUTE(A684,"/Users/timomiessen/Desktop/imagesdk/nonblackmen1/","Image_")</f>
        <v>Image_NBM_8.jpg</v>
      </c>
      <c r="C684" s="63" t="s">
        <v>4</v>
      </c>
      <c r="D684" s="22" t="s">
        <v>6</v>
      </c>
      <c r="E684" s="23">
        <v>1</v>
      </c>
      <c r="F684" s="23">
        <v>0</v>
      </c>
      <c r="G684" s="23">
        <v>0</v>
      </c>
      <c r="H684" s="23">
        <v>0</v>
      </c>
      <c r="I684" s="23">
        <v>0</v>
      </c>
      <c r="J684" s="23">
        <v>0</v>
      </c>
      <c r="K684" s="23">
        <v>0</v>
      </c>
      <c r="L684" s="23">
        <v>0</v>
      </c>
      <c r="M684" s="23">
        <v>0</v>
      </c>
      <c r="N684" s="23">
        <v>0</v>
      </c>
      <c r="O684" s="23">
        <v>0</v>
      </c>
      <c r="P684" s="23">
        <v>0</v>
      </c>
      <c r="Q684" s="23">
        <v>0</v>
      </c>
      <c r="R684" s="23" cm="1">
        <f t="array" ref="R684">_xlfn.IFS(H684=1,1,K684=1,1,L684=1,1,M684=1,1,N684=1,1,P684=1,1,TRUE,0)</f>
        <v>0</v>
      </c>
      <c r="S684" s="64">
        <f>IF(AND(G684=1,R684=1),0,R684)</f>
        <v>0</v>
      </c>
      <c r="T684" s="24" t="s">
        <v>2927</v>
      </c>
      <c r="U684" s="49">
        <f>SUBSTITUTE(T684,".",",")*1</f>
        <v>4.4479159405454898E-3</v>
      </c>
      <c r="V684" s="54">
        <f>IF(U684&gt;=0.1, 1, 0)</f>
        <v>0</v>
      </c>
      <c r="W684" s="25">
        <f>IF(U684&gt;=0.2, 1, 0)</f>
        <v>0</v>
      </c>
      <c r="X684" s="25">
        <f>IF(U684&gt;=0.3, 1, 0)</f>
        <v>0</v>
      </c>
      <c r="Y684" s="25">
        <f>IF(U684&gt;=0.4, 1, 0)</f>
        <v>0</v>
      </c>
      <c r="Z684" s="25">
        <f>IF(U684&gt;=0.5, 1, 0)</f>
        <v>0</v>
      </c>
      <c r="AA684" s="25">
        <f>IF(U684&gt;=0.6, 1, 0)</f>
        <v>0</v>
      </c>
      <c r="AB684" s="25">
        <f>IF(U684&gt;=0.7, 1, 0)</f>
        <v>0</v>
      </c>
      <c r="AC684" s="25">
        <f>IF(U684&gt;=0.8, 1, 0)</f>
        <v>0</v>
      </c>
      <c r="AD684" s="55">
        <f>IF(U684&gt;=0.9, 1, 0)</f>
        <v>0</v>
      </c>
    </row>
    <row r="685" spans="1:30" ht="20" customHeight="1" x14ac:dyDescent="0.2">
      <c r="A685" s="20" t="s">
        <v>1043</v>
      </c>
      <c r="B685" s="33" t="str">
        <f>SUBSTITUTE(A685,"/Users/timomiessen/Desktop/imagesdk/nonblackmen1/","Image_")</f>
        <v>Image_NBM_80.jpg</v>
      </c>
      <c r="C685" s="63" t="s">
        <v>4</v>
      </c>
      <c r="D685" s="22" t="s">
        <v>6</v>
      </c>
      <c r="E685" s="23">
        <v>1</v>
      </c>
      <c r="F685" s="23">
        <v>0</v>
      </c>
      <c r="G685" s="23">
        <v>0</v>
      </c>
      <c r="H685" s="23">
        <v>0</v>
      </c>
      <c r="I685" s="23">
        <v>0</v>
      </c>
      <c r="J685" s="23">
        <v>0</v>
      </c>
      <c r="K685" s="23">
        <v>0</v>
      </c>
      <c r="L685" s="23">
        <v>0</v>
      </c>
      <c r="M685" s="23">
        <v>0</v>
      </c>
      <c r="N685" s="23">
        <v>0</v>
      </c>
      <c r="O685" s="23">
        <v>0</v>
      </c>
      <c r="P685" s="23">
        <v>0</v>
      </c>
      <c r="Q685" s="23">
        <v>0</v>
      </c>
      <c r="R685" s="23" cm="1">
        <f t="array" ref="R685">_xlfn.IFS(H685=1,1,K685=1,1,L685=1,1,M685=1,1,N685=1,1,P685=1,1,TRUE,0)</f>
        <v>0</v>
      </c>
      <c r="S685" s="64">
        <f>IF(AND(G685=1,R685=1),0,R685)</f>
        <v>0</v>
      </c>
      <c r="T685" s="24" t="s">
        <v>2928</v>
      </c>
      <c r="U685" s="49">
        <f>SUBSTITUTE(T685,".",",")*1</f>
        <v>3.02865812554955E-2</v>
      </c>
      <c r="V685" s="54">
        <f>IF(U685&gt;=0.1, 1, 0)</f>
        <v>0</v>
      </c>
      <c r="W685" s="25">
        <f>IF(U685&gt;=0.2, 1, 0)</f>
        <v>0</v>
      </c>
      <c r="X685" s="25">
        <f>IF(U685&gt;=0.3, 1, 0)</f>
        <v>0</v>
      </c>
      <c r="Y685" s="25">
        <f>IF(U685&gt;=0.4, 1, 0)</f>
        <v>0</v>
      </c>
      <c r="Z685" s="25">
        <f>IF(U685&gt;=0.5, 1, 0)</f>
        <v>0</v>
      </c>
      <c r="AA685" s="25">
        <f>IF(U685&gt;=0.6, 1, 0)</f>
        <v>0</v>
      </c>
      <c r="AB685" s="25">
        <f>IF(U685&gt;=0.7, 1, 0)</f>
        <v>0</v>
      </c>
      <c r="AC685" s="25">
        <f>IF(U685&gt;=0.8, 1, 0)</f>
        <v>0</v>
      </c>
      <c r="AD685" s="55">
        <f>IF(U685&gt;=0.9, 1, 0)</f>
        <v>0</v>
      </c>
    </row>
    <row r="686" spans="1:30" ht="20" customHeight="1" x14ac:dyDescent="0.2">
      <c r="A686" s="20" t="s">
        <v>1044</v>
      </c>
      <c r="B686" s="33" t="str">
        <f>SUBSTITUTE(A686,"/Users/timomiessen/Desktop/imagesdk/nonblackmen1/","Image_")</f>
        <v>Image_NBM_81.jpg</v>
      </c>
      <c r="C686" s="63" t="s">
        <v>4</v>
      </c>
      <c r="D686" s="22" t="s">
        <v>6</v>
      </c>
      <c r="E686" s="23">
        <v>1</v>
      </c>
      <c r="F686" s="23">
        <v>0</v>
      </c>
      <c r="G686" s="23">
        <v>0</v>
      </c>
      <c r="H686" s="23">
        <v>0</v>
      </c>
      <c r="I686" s="23">
        <v>0</v>
      </c>
      <c r="J686" s="23">
        <v>0</v>
      </c>
      <c r="K686" s="23">
        <v>0</v>
      </c>
      <c r="L686" s="23">
        <v>0</v>
      </c>
      <c r="M686" s="23">
        <v>0</v>
      </c>
      <c r="N686" s="23">
        <v>0</v>
      </c>
      <c r="O686" s="23">
        <v>0</v>
      </c>
      <c r="P686" s="23">
        <v>0</v>
      </c>
      <c r="Q686" s="23">
        <v>0</v>
      </c>
      <c r="R686" s="23" cm="1">
        <f t="array" ref="R686">_xlfn.IFS(H686=1,1,K686=1,1,L686=1,1,M686=1,1,N686=1,1,P686=1,1,TRUE,0)</f>
        <v>0</v>
      </c>
      <c r="S686" s="64">
        <f>IF(AND(G686=1,R686=1),0,R686)</f>
        <v>0</v>
      </c>
      <c r="T686" s="24" t="s">
        <v>2929</v>
      </c>
      <c r="U686" s="49">
        <f>SUBSTITUTE(T686,".",",")*1</f>
        <v>6.4876360120251697E-3</v>
      </c>
      <c r="V686" s="54">
        <f>IF(U686&gt;=0.1, 1, 0)</f>
        <v>0</v>
      </c>
      <c r="W686" s="25">
        <f>IF(U686&gt;=0.2, 1, 0)</f>
        <v>0</v>
      </c>
      <c r="X686" s="25">
        <f>IF(U686&gt;=0.3, 1, 0)</f>
        <v>0</v>
      </c>
      <c r="Y686" s="25">
        <f>IF(U686&gt;=0.4, 1, 0)</f>
        <v>0</v>
      </c>
      <c r="Z686" s="25">
        <f>IF(U686&gt;=0.5, 1, 0)</f>
        <v>0</v>
      </c>
      <c r="AA686" s="25">
        <f>IF(U686&gt;=0.6, 1, 0)</f>
        <v>0</v>
      </c>
      <c r="AB686" s="25">
        <f>IF(U686&gt;=0.7, 1, 0)</f>
        <v>0</v>
      </c>
      <c r="AC686" s="25">
        <f>IF(U686&gt;=0.8, 1, 0)</f>
        <v>0</v>
      </c>
      <c r="AD686" s="55">
        <f>IF(U686&gt;=0.9, 1, 0)</f>
        <v>0</v>
      </c>
    </row>
    <row r="687" spans="1:30" ht="20" customHeight="1" x14ac:dyDescent="0.2">
      <c r="A687" s="20" t="s">
        <v>1045</v>
      </c>
      <c r="B687" s="33" t="str">
        <f>SUBSTITUTE(A687,"/Users/timomiessen/Desktop/imagesdk/nonblackmen1/","Image_")</f>
        <v>Image_NBM_82.jpg</v>
      </c>
      <c r="C687" s="63" t="s">
        <v>4</v>
      </c>
      <c r="D687" s="22" t="s">
        <v>6</v>
      </c>
      <c r="E687" s="23">
        <v>1</v>
      </c>
      <c r="F687" s="23">
        <v>0</v>
      </c>
      <c r="G687" s="23">
        <v>0</v>
      </c>
      <c r="H687" s="23">
        <v>0</v>
      </c>
      <c r="I687" s="23">
        <v>0</v>
      </c>
      <c r="J687" s="23">
        <v>0</v>
      </c>
      <c r="K687" s="23">
        <v>0</v>
      </c>
      <c r="L687" s="23">
        <v>0</v>
      </c>
      <c r="M687" s="23">
        <v>0</v>
      </c>
      <c r="N687" s="23">
        <v>0</v>
      </c>
      <c r="O687" s="23">
        <v>0</v>
      </c>
      <c r="P687" s="23">
        <v>0</v>
      </c>
      <c r="Q687" s="23">
        <v>0</v>
      </c>
      <c r="R687" s="23" cm="1">
        <f t="array" ref="R687">_xlfn.IFS(H687=1,1,K687=1,1,L687=1,1,M687=1,1,N687=1,1,P687=1,1,TRUE,0)</f>
        <v>0</v>
      </c>
      <c r="S687" s="64">
        <f>IF(AND(G687=1,R687=1),0,R687)</f>
        <v>0</v>
      </c>
      <c r="T687" s="24" t="s">
        <v>2930</v>
      </c>
      <c r="U687" s="49">
        <f>SUBSTITUTE(T687,".",",")*1</f>
        <v>2.48446241021156E-2</v>
      </c>
      <c r="V687" s="54">
        <f>IF(U687&gt;=0.1, 1, 0)</f>
        <v>0</v>
      </c>
      <c r="W687" s="25">
        <f>IF(U687&gt;=0.2, 1, 0)</f>
        <v>0</v>
      </c>
      <c r="X687" s="25">
        <f>IF(U687&gt;=0.3, 1, 0)</f>
        <v>0</v>
      </c>
      <c r="Y687" s="25">
        <f>IF(U687&gt;=0.4, 1, 0)</f>
        <v>0</v>
      </c>
      <c r="Z687" s="25">
        <f>IF(U687&gt;=0.5, 1, 0)</f>
        <v>0</v>
      </c>
      <c r="AA687" s="25">
        <f>IF(U687&gt;=0.6, 1, 0)</f>
        <v>0</v>
      </c>
      <c r="AB687" s="25">
        <f>IF(U687&gt;=0.7, 1, 0)</f>
        <v>0</v>
      </c>
      <c r="AC687" s="25">
        <f>IF(U687&gt;=0.8, 1, 0)</f>
        <v>0</v>
      </c>
      <c r="AD687" s="55">
        <f>IF(U687&gt;=0.9, 1, 0)</f>
        <v>0</v>
      </c>
    </row>
    <row r="688" spans="1:30" ht="20" customHeight="1" x14ac:dyDescent="0.2">
      <c r="A688" s="20" t="s">
        <v>1046</v>
      </c>
      <c r="B688" s="33" t="str">
        <f>SUBSTITUTE(A688,"/Users/timomiessen/Desktop/imagesdk/nonblackmen1/","Image_")</f>
        <v>Image_NBM_83.jpg</v>
      </c>
      <c r="C688" s="63" t="s">
        <v>4</v>
      </c>
      <c r="D688" s="22" t="s">
        <v>6</v>
      </c>
      <c r="E688" s="23">
        <v>1</v>
      </c>
      <c r="F688" s="23">
        <v>0</v>
      </c>
      <c r="G688" s="23">
        <v>0</v>
      </c>
      <c r="H688" s="26">
        <v>0</v>
      </c>
      <c r="I688" s="23">
        <v>0</v>
      </c>
      <c r="J688" s="23">
        <v>0</v>
      </c>
      <c r="K688" s="23">
        <v>0</v>
      </c>
      <c r="L688" s="26">
        <v>0</v>
      </c>
      <c r="M688" s="23">
        <v>0</v>
      </c>
      <c r="N688" s="23">
        <v>0</v>
      </c>
      <c r="O688" s="23">
        <v>0</v>
      </c>
      <c r="P688" s="26">
        <v>0</v>
      </c>
      <c r="Q688" s="23">
        <v>0</v>
      </c>
      <c r="R688" s="23" cm="1">
        <f t="array" ref="R688">_xlfn.IFS(H688=1,1,K688=1,1,L688=1,1,M688=1,1,N688=1,1,P688=1,1,TRUE,0)</f>
        <v>0</v>
      </c>
      <c r="S688" s="64">
        <f>IF(AND(G688=1,R688=1),0,R688)</f>
        <v>0</v>
      </c>
      <c r="T688" s="24" t="s">
        <v>2931</v>
      </c>
      <c r="U688" s="49">
        <f>SUBSTITUTE(T688,".",",")*1</f>
        <v>6.8326074630021993E-2</v>
      </c>
      <c r="V688" s="54">
        <f>IF(U688&gt;=0.1, 1, 0)</f>
        <v>0</v>
      </c>
      <c r="W688" s="25">
        <f>IF(U688&gt;=0.2, 1, 0)</f>
        <v>0</v>
      </c>
      <c r="X688" s="25">
        <f>IF(U688&gt;=0.3, 1, 0)</f>
        <v>0</v>
      </c>
      <c r="Y688" s="25">
        <f>IF(U688&gt;=0.4, 1, 0)</f>
        <v>0</v>
      </c>
      <c r="Z688" s="25">
        <f>IF(U688&gt;=0.5, 1, 0)</f>
        <v>0</v>
      </c>
      <c r="AA688" s="25">
        <f>IF(U688&gt;=0.6, 1, 0)</f>
        <v>0</v>
      </c>
      <c r="AB688" s="25">
        <f>IF(U688&gt;=0.7, 1, 0)</f>
        <v>0</v>
      </c>
      <c r="AC688" s="25">
        <f>IF(U688&gt;=0.8, 1, 0)</f>
        <v>0</v>
      </c>
      <c r="AD688" s="55">
        <f>IF(U688&gt;=0.9, 1, 0)</f>
        <v>0</v>
      </c>
    </row>
    <row r="689" spans="1:30" ht="20" customHeight="1" x14ac:dyDescent="0.2">
      <c r="A689" s="20" t="s">
        <v>1047</v>
      </c>
      <c r="B689" s="33" t="str">
        <f>SUBSTITUTE(A689,"/Users/timomiessen/Desktop/imagesdk/nonblackmen1/","Image_")</f>
        <v>Image_NBM_84.jpg</v>
      </c>
      <c r="C689" s="63" t="s">
        <v>4</v>
      </c>
      <c r="D689" s="22" t="s">
        <v>6</v>
      </c>
      <c r="E689" s="23">
        <v>1</v>
      </c>
      <c r="F689" s="23">
        <v>0</v>
      </c>
      <c r="G689" s="23">
        <v>0</v>
      </c>
      <c r="H689" s="23">
        <v>0</v>
      </c>
      <c r="I689" s="23">
        <v>0</v>
      </c>
      <c r="J689" s="23">
        <v>0</v>
      </c>
      <c r="K689" s="23">
        <v>0</v>
      </c>
      <c r="L689" s="23">
        <v>0</v>
      </c>
      <c r="M689" s="23">
        <v>0</v>
      </c>
      <c r="N689" s="23">
        <v>0</v>
      </c>
      <c r="O689" s="23">
        <v>0</v>
      </c>
      <c r="P689" s="23">
        <v>0</v>
      </c>
      <c r="Q689" s="23">
        <v>0</v>
      </c>
      <c r="R689" s="23" cm="1">
        <f t="array" ref="R689">_xlfn.IFS(H689=1,1,K689=1,1,L689=1,1,M689=1,1,N689=1,1,P689=1,1,TRUE,0)</f>
        <v>0</v>
      </c>
      <c r="S689" s="64">
        <f>IF(AND(G689=1,R689=1),0,R689)</f>
        <v>0</v>
      </c>
      <c r="T689" s="24" t="s">
        <v>2932</v>
      </c>
      <c r="U689" s="49">
        <f>SUBSTITUTE(T689,".",",")*1</f>
        <v>1.3380040414631301E-2</v>
      </c>
      <c r="V689" s="54">
        <f>IF(U689&gt;=0.1, 1, 0)</f>
        <v>0</v>
      </c>
      <c r="W689" s="25">
        <f>IF(U689&gt;=0.2, 1, 0)</f>
        <v>0</v>
      </c>
      <c r="X689" s="25">
        <f>IF(U689&gt;=0.3, 1, 0)</f>
        <v>0</v>
      </c>
      <c r="Y689" s="25">
        <f>IF(U689&gt;=0.4, 1, 0)</f>
        <v>0</v>
      </c>
      <c r="Z689" s="25">
        <f>IF(U689&gt;=0.5, 1, 0)</f>
        <v>0</v>
      </c>
      <c r="AA689" s="25">
        <f>IF(U689&gt;=0.6, 1, 0)</f>
        <v>0</v>
      </c>
      <c r="AB689" s="25">
        <f>IF(U689&gt;=0.7, 1, 0)</f>
        <v>0</v>
      </c>
      <c r="AC689" s="25">
        <f>IF(U689&gt;=0.8, 1, 0)</f>
        <v>0</v>
      </c>
      <c r="AD689" s="55">
        <f>IF(U689&gt;=0.9, 1, 0)</f>
        <v>0</v>
      </c>
    </row>
    <row r="690" spans="1:30" ht="20" customHeight="1" x14ac:dyDescent="0.2">
      <c r="A690" s="20" t="s">
        <v>1048</v>
      </c>
      <c r="B690" s="33" t="str">
        <f>SUBSTITUTE(A690,"/Users/timomiessen/Desktop/imagesdk/nonblackmen1/","Image_")</f>
        <v>Image_NBM_85.jpg</v>
      </c>
      <c r="C690" s="63" t="s">
        <v>4</v>
      </c>
      <c r="D690" s="22" t="s">
        <v>6</v>
      </c>
      <c r="E690" s="23">
        <v>1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0</v>
      </c>
      <c r="L690" s="23">
        <v>0</v>
      </c>
      <c r="M690" s="23">
        <v>0</v>
      </c>
      <c r="N690" s="23">
        <v>0</v>
      </c>
      <c r="O690" s="23">
        <v>0</v>
      </c>
      <c r="P690" s="23">
        <v>0</v>
      </c>
      <c r="Q690" s="23">
        <v>0</v>
      </c>
      <c r="R690" s="23" cm="1">
        <f t="array" ref="R690">_xlfn.IFS(H690=1,1,K690=1,1,L690=1,1,M690=1,1,N690=1,1,P690=1,1,TRUE,0)</f>
        <v>0</v>
      </c>
      <c r="S690" s="64">
        <f>IF(AND(G690=1,R690=1),0,R690)</f>
        <v>0</v>
      </c>
      <c r="T690" s="24" t="s">
        <v>2933</v>
      </c>
      <c r="U690" s="49">
        <f>SUBSTITUTE(T690,".",",")*1</f>
        <v>1.1281168670393501E-2</v>
      </c>
      <c r="V690" s="54">
        <f>IF(U690&gt;=0.1, 1, 0)</f>
        <v>0</v>
      </c>
      <c r="W690" s="25">
        <f>IF(U690&gt;=0.2, 1, 0)</f>
        <v>0</v>
      </c>
      <c r="X690" s="25">
        <f>IF(U690&gt;=0.3, 1, 0)</f>
        <v>0</v>
      </c>
      <c r="Y690" s="25">
        <f>IF(U690&gt;=0.4, 1, 0)</f>
        <v>0</v>
      </c>
      <c r="Z690" s="25">
        <f>IF(U690&gt;=0.5, 1, 0)</f>
        <v>0</v>
      </c>
      <c r="AA690" s="25">
        <f>IF(U690&gt;=0.6, 1, 0)</f>
        <v>0</v>
      </c>
      <c r="AB690" s="25">
        <f>IF(U690&gt;=0.7, 1, 0)</f>
        <v>0</v>
      </c>
      <c r="AC690" s="25">
        <f>IF(U690&gt;=0.8, 1, 0)</f>
        <v>0</v>
      </c>
      <c r="AD690" s="55">
        <f>IF(U690&gt;=0.9, 1, 0)</f>
        <v>0</v>
      </c>
    </row>
    <row r="691" spans="1:30" ht="20" customHeight="1" x14ac:dyDescent="0.2">
      <c r="A691" s="20" t="s">
        <v>1049</v>
      </c>
      <c r="B691" s="33" t="str">
        <f>SUBSTITUTE(A691,"/Users/timomiessen/Desktop/imagesdk/nonblackmen1/","Image_")</f>
        <v>Image_NBM_86.jpg</v>
      </c>
      <c r="C691" s="63" t="s">
        <v>4</v>
      </c>
      <c r="D691" s="22" t="s">
        <v>6</v>
      </c>
      <c r="E691" s="23">
        <v>1</v>
      </c>
      <c r="F691" s="23">
        <v>0</v>
      </c>
      <c r="G691" s="23">
        <v>0</v>
      </c>
      <c r="H691" s="23">
        <v>0</v>
      </c>
      <c r="I691" s="23">
        <v>0</v>
      </c>
      <c r="J691" s="23">
        <v>0</v>
      </c>
      <c r="K691" s="23">
        <v>0</v>
      </c>
      <c r="L691" s="23">
        <v>0</v>
      </c>
      <c r="M691" s="23">
        <v>0</v>
      </c>
      <c r="N691" s="23">
        <v>0</v>
      </c>
      <c r="O691" s="23">
        <v>0</v>
      </c>
      <c r="P691" s="23">
        <v>0</v>
      </c>
      <c r="Q691" s="23">
        <v>0</v>
      </c>
      <c r="R691" s="23" cm="1">
        <f t="array" ref="R691">_xlfn.IFS(H691=1,1,K691=1,1,L691=1,1,M691=1,1,N691=1,1,P691=1,1,TRUE,0)</f>
        <v>0</v>
      </c>
      <c r="S691" s="64">
        <f>IF(AND(G691=1,R691=1),0,R691)</f>
        <v>0</v>
      </c>
      <c r="T691" s="24" t="s">
        <v>2934</v>
      </c>
      <c r="U691" s="49">
        <f>SUBSTITUTE(T691,".",",")*1</f>
        <v>1.7990640830248501E-2</v>
      </c>
      <c r="V691" s="54">
        <f>IF(U691&gt;=0.1, 1, 0)</f>
        <v>0</v>
      </c>
      <c r="W691" s="25">
        <f>IF(U691&gt;=0.2, 1, 0)</f>
        <v>0</v>
      </c>
      <c r="X691" s="25">
        <f>IF(U691&gt;=0.3, 1, 0)</f>
        <v>0</v>
      </c>
      <c r="Y691" s="25">
        <f>IF(U691&gt;=0.4, 1, 0)</f>
        <v>0</v>
      </c>
      <c r="Z691" s="25">
        <f>IF(U691&gt;=0.5, 1, 0)</f>
        <v>0</v>
      </c>
      <c r="AA691" s="25">
        <f>IF(U691&gt;=0.6, 1, 0)</f>
        <v>0</v>
      </c>
      <c r="AB691" s="25">
        <f>IF(U691&gt;=0.7, 1, 0)</f>
        <v>0</v>
      </c>
      <c r="AC691" s="25">
        <f>IF(U691&gt;=0.8, 1, 0)</f>
        <v>0</v>
      </c>
      <c r="AD691" s="55">
        <f>IF(U691&gt;=0.9, 1, 0)</f>
        <v>0</v>
      </c>
    </row>
    <row r="692" spans="1:30" ht="20" customHeight="1" x14ac:dyDescent="0.2">
      <c r="A692" s="20" t="s">
        <v>1050</v>
      </c>
      <c r="B692" s="33" t="str">
        <f>SUBSTITUTE(A692,"/Users/timomiessen/Desktop/imagesdk/nonblackmen1/","Image_")</f>
        <v>Image_NBM_87.jpg</v>
      </c>
      <c r="C692" s="63" t="s">
        <v>4</v>
      </c>
      <c r="D692" s="22" t="s">
        <v>6</v>
      </c>
      <c r="E692" s="23">
        <v>1</v>
      </c>
      <c r="F692" s="23">
        <v>0</v>
      </c>
      <c r="G692" s="23">
        <v>0</v>
      </c>
      <c r="H692" s="23">
        <v>0</v>
      </c>
      <c r="I692" s="23">
        <v>0</v>
      </c>
      <c r="J692" s="23">
        <v>0</v>
      </c>
      <c r="K692" s="23">
        <v>0</v>
      </c>
      <c r="L692" s="23">
        <v>0</v>
      </c>
      <c r="M692" s="23">
        <v>0</v>
      </c>
      <c r="N692" s="23">
        <v>0</v>
      </c>
      <c r="O692" s="23">
        <v>0</v>
      </c>
      <c r="P692" s="23">
        <v>0</v>
      </c>
      <c r="Q692" s="23">
        <v>0</v>
      </c>
      <c r="R692" s="23" cm="1">
        <f t="array" ref="R692">_xlfn.IFS(H692=1,1,K692=1,1,L692=1,1,M692=1,1,N692=1,1,P692=1,1,TRUE,0)</f>
        <v>0</v>
      </c>
      <c r="S692" s="64">
        <f>IF(AND(G692=1,R692=1),0,R692)</f>
        <v>0</v>
      </c>
      <c r="T692" s="24" t="s">
        <v>2935</v>
      </c>
      <c r="U692" s="49">
        <f>SUBSTITUTE(T692,".",",")*1</f>
        <v>1.8463841173797801E-2</v>
      </c>
      <c r="V692" s="54">
        <f>IF(U692&gt;=0.1, 1, 0)</f>
        <v>0</v>
      </c>
      <c r="W692" s="25">
        <f>IF(U692&gt;=0.2, 1, 0)</f>
        <v>0</v>
      </c>
      <c r="X692" s="25">
        <f>IF(U692&gt;=0.3, 1, 0)</f>
        <v>0</v>
      </c>
      <c r="Y692" s="25">
        <f>IF(U692&gt;=0.4, 1, 0)</f>
        <v>0</v>
      </c>
      <c r="Z692" s="25">
        <f>IF(U692&gt;=0.5, 1, 0)</f>
        <v>0</v>
      </c>
      <c r="AA692" s="25">
        <f>IF(U692&gt;=0.6, 1, 0)</f>
        <v>0</v>
      </c>
      <c r="AB692" s="25">
        <f>IF(U692&gt;=0.7, 1, 0)</f>
        <v>0</v>
      </c>
      <c r="AC692" s="25">
        <f>IF(U692&gt;=0.8, 1, 0)</f>
        <v>0</v>
      </c>
      <c r="AD692" s="55">
        <f>IF(U692&gt;=0.9, 1, 0)</f>
        <v>0</v>
      </c>
    </row>
    <row r="693" spans="1:30" ht="20" customHeight="1" x14ac:dyDescent="0.2">
      <c r="A693" s="20" t="s">
        <v>1051</v>
      </c>
      <c r="B693" s="33" t="str">
        <f>SUBSTITUTE(A693,"/Users/timomiessen/Desktop/imagesdk/nonblackmen1/","Image_")</f>
        <v>Image_NBM_88.jpg</v>
      </c>
      <c r="C693" s="63" t="s">
        <v>4</v>
      </c>
      <c r="D693" s="22" t="s">
        <v>6</v>
      </c>
      <c r="E693" s="23">
        <v>1</v>
      </c>
      <c r="F693" s="23">
        <v>0</v>
      </c>
      <c r="G693" s="23">
        <v>0</v>
      </c>
      <c r="H693" s="23">
        <v>0</v>
      </c>
      <c r="I693" s="23">
        <v>0</v>
      </c>
      <c r="J693" s="23">
        <v>0</v>
      </c>
      <c r="K693" s="23">
        <v>0</v>
      </c>
      <c r="L693" s="23">
        <v>0</v>
      </c>
      <c r="M693" s="23">
        <v>0</v>
      </c>
      <c r="N693" s="23">
        <v>0</v>
      </c>
      <c r="O693" s="23">
        <v>0</v>
      </c>
      <c r="P693" s="23">
        <v>0</v>
      </c>
      <c r="Q693" s="23">
        <v>0</v>
      </c>
      <c r="R693" s="23" cm="1">
        <f t="array" ref="R693">_xlfn.IFS(H693=1,1,K693=1,1,L693=1,1,M693=1,1,N693=1,1,P693=1,1,TRUE,0)</f>
        <v>0</v>
      </c>
      <c r="S693" s="64">
        <f>IF(AND(G693=1,R693=1),0,R693)</f>
        <v>0</v>
      </c>
      <c r="T693" s="24" t="s">
        <v>2936</v>
      </c>
      <c r="U693" s="49">
        <f>SUBSTITUTE(T693,".",",")*1</f>
        <v>1.70766280498355E-2</v>
      </c>
      <c r="V693" s="54">
        <f>IF(U693&gt;=0.1, 1, 0)</f>
        <v>0</v>
      </c>
      <c r="W693" s="25">
        <f>IF(U693&gt;=0.2, 1, 0)</f>
        <v>0</v>
      </c>
      <c r="X693" s="25">
        <f>IF(U693&gt;=0.3, 1, 0)</f>
        <v>0</v>
      </c>
      <c r="Y693" s="25">
        <f>IF(U693&gt;=0.4, 1, 0)</f>
        <v>0</v>
      </c>
      <c r="Z693" s="25">
        <f>IF(U693&gt;=0.5, 1, 0)</f>
        <v>0</v>
      </c>
      <c r="AA693" s="25">
        <f>IF(U693&gt;=0.6, 1, 0)</f>
        <v>0</v>
      </c>
      <c r="AB693" s="25">
        <f>IF(U693&gt;=0.7, 1, 0)</f>
        <v>0</v>
      </c>
      <c r="AC693" s="25">
        <f>IF(U693&gt;=0.8, 1, 0)</f>
        <v>0</v>
      </c>
      <c r="AD693" s="55">
        <f>IF(U693&gt;=0.9, 1, 0)</f>
        <v>0</v>
      </c>
    </row>
    <row r="694" spans="1:30" ht="20" customHeight="1" x14ac:dyDescent="0.2">
      <c r="A694" s="20" t="s">
        <v>1052</v>
      </c>
      <c r="B694" s="33" t="str">
        <f>SUBSTITUTE(A694,"/Users/timomiessen/Desktop/imagesdk/nonblackmen1/","Image_")</f>
        <v>Image_NBM_89.jpg</v>
      </c>
      <c r="C694" s="63" t="s">
        <v>4</v>
      </c>
      <c r="D694" s="22" t="s">
        <v>6</v>
      </c>
      <c r="E694" s="23">
        <v>1</v>
      </c>
      <c r="F694" s="23">
        <v>0</v>
      </c>
      <c r="G694" s="23">
        <v>0</v>
      </c>
      <c r="H694" s="23">
        <v>0</v>
      </c>
      <c r="I694" s="23">
        <v>0</v>
      </c>
      <c r="J694" s="23">
        <v>0</v>
      </c>
      <c r="K694" s="23">
        <v>0</v>
      </c>
      <c r="L694" s="23">
        <v>0</v>
      </c>
      <c r="M694" s="23">
        <v>0</v>
      </c>
      <c r="N694" s="23">
        <v>0</v>
      </c>
      <c r="O694" s="23">
        <v>0</v>
      </c>
      <c r="P694" s="23">
        <v>0</v>
      </c>
      <c r="Q694" s="23">
        <v>0</v>
      </c>
      <c r="R694" s="23" cm="1">
        <f t="array" ref="R694">_xlfn.IFS(H694=1,1,K694=1,1,L694=1,1,M694=1,1,N694=1,1,P694=1,1,TRUE,0)</f>
        <v>0</v>
      </c>
      <c r="S694" s="64">
        <f>IF(AND(G694=1,R694=1),0,R694)</f>
        <v>0</v>
      </c>
      <c r="T694" s="24" t="s">
        <v>2937</v>
      </c>
      <c r="U694" s="49">
        <f>SUBSTITUTE(T694,".",",")*1</f>
        <v>2.44384482502937E-2</v>
      </c>
      <c r="V694" s="54">
        <f>IF(U694&gt;=0.1, 1, 0)</f>
        <v>0</v>
      </c>
      <c r="W694" s="25">
        <f>IF(U694&gt;=0.2, 1, 0)</f>
        <v>0</v>
      </c>
      <c r="X694" s="25">
        <f>IF(U694&gt;=0.3, 1, 0)</f>
        <v>0</v>
      </c>
      <c r="Y694" s="25">
        <f>IF(U694&gt;=0.4, 1, 0)</f>
        <v>0</v>
      </c>
      <c r="Z694" s="25">
        <f>IF(U694&gt;=0.5, 1, 0)</f>
        <v>0</v>
      </c>
      <c r="AA694" s="25">
        <f>IF(U694&gt;=0.6, 1, 0)</f>
        <v>0</v>
      </c>
      <c r="AB694" s="25">
        <f>IF(U694&gt;=0.7, 1, 0)</f>
        <v>0</v>
      </c>
      <c r="AC694" s="25">
        <f>IF(U694&gt;=0.8, 1, 0)</f>
        <v>0</v>
      </c>
      <c r="AD694" s="55">
        <f>IF(U694&gt;=0.9, 1, 0)</f>
        <v>0</v>
      </c>
    </row>
    <row r="695" spans="1:30" ht="20" customHeight="1" x14ac:dyDescent="0.2">
      <c r="A695" s="20" t="s">
        <v>1053</v>
      </c>
      <c r="B695" s="33" t="str">
        <f>SUBSTITUTE(A695,"/Users/timomiessen/Desktop/imagesdk/nonblackmen1/","Image_")</f>
        <v>Image_NBM_9.jpg</v>
      </c>
      <c r="C695" s="63" t="s">
        <v>4</v>
      </c>
      <c r="D695" s="22" t="s">
        <v>6</v>
      </c>
      <c r="E695" s="23">
        <v>1</v>
      </c>
      <c r="F695" s="23">
        <v>0</v>
      </c>
      <c r="G695" s="23">
        <v>0</v>
      </c>
      <c r="H695" s="23">
        <v>0</v>
      </c>
      <c r="I695" s="23">
        <v>0</v>
      </c>
      <c r="J695" s="23">
        <v>0</v>
      </c>
      <c r="K695" s="23">
        <v>0</v>
      </c>
      <c r="L695" s="23">
        <v>0</v>
      </c>
      <c r="M695" s="23">
        <v>0</v>
      </c>
      <c r="N695" s="23">
        <v>0</v>
      </c>
      <c r="O695" s="23">
        <v>0</v>
      </c>
      <c r="P695" s="23">
        <v>0</v>
      </c>
      <c r="Q695" s="23">
        <v>0</v>
      </c>
      <c r="R695" s="23" cm="1">
        <f t="array" ref="R695">_xlfn.IFS(H695=1,1,K695=1,1,L695=1,1,M695=1,1,N695=1,1,P695=1,1,TRUE,0)</f>
        <v>0</v>
      </c>
      <c r="S695" s="64">
        <f>IF(AND(G695=1,R695=1),0,R695)</f>
        <v>0</v>
      </c>
      <c r="T695" s="24" t="s">
        <v>2938</v>
      </c>
      <c r="U695" s="49">
        <f>SUBSTITUTE(T695,".",",")*1</f>
        <v>1.5480767702683799E-2</v>
      </c>
      <c r="V695" s="54">
        <f>IF(U695&gt;=0.1, 1, 0)</f>
        <v>0</v>
      </c>
      <c r="W695" s="25">
        <f>IF(U695&gt;=0.2, 1, 0)</f>
        <v>0</v>
      </c>
      <c r="X695" s="25">
        <f>IF(U695&gt;=0.3, 1, 0)</f>
        <v>0</v>
      </c>
      <c r="Y695" s="25">
        <f>IF(U695&gt;=0.4, 1, 0)</f>
        <v>0</v>
      </c>
      <c r="Z695" s="25">
        <f>IF(U695&gt;=0.5, 1, 0)</f>
        <v>0</v>
      </c>
      <c r="AA695" s="25">
        <f>IF(U695&gt;=0.6, 1, 0)</f>
        <v>0</v>
      </c>
      <c r="AB695" s="25">
        <f>IF(U695&gt;=0.7, 1, 0)</f>
        <v>0</v>
      </c>
      <c r="AC695" s="25">
        <f>IF(U695&gt;=0.8, 1, 0)</f>
        <v>0</v>
      </c>
      <c r="AD695" s="55">
        <f>IF(U695&gt;=0.9, 1, 0)</f>
        <v>0</v>
      </c>
    </row>
    <row r="696" spans="1:30" ht="20" customHeight="1" x14ac:dyDescent="0.2">
      <c r="A696" s="20" t="s">
        <v>1054</v>
      </c>
      <c r="B696" s="33" t="str">
        <f>SUBSTITUTE(A696,"/Users/timomiessen/Desktop/imagesdk/nonblackmen1/","Image_")</f>
        <v>Image_NBM_90.jpg</v>
      </c>
      <c r="C696" s="63" t="s">
        <v>4</v>
      </c>
      <c r="D696" s="22" t="s">
        <v>6</v>
      </c>
      <c r="E696" s="23">
        <v>1</v>
      </c>
      <c r="F696" s="23">
        <v>0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>
        <v>0</v>
      </c>
      <c r="M696" s="23">
        <v>0</v>
      </c>
      <c r="N696" s="23">
        <v>0</v>
      </c>
      <c r="O696" s="23">
        <v>0</v>
      </c>
      <c r="P696" s="23">
        <v>0</v>
      </c>
      <c r="Q696" s="23">
        <v>0</v>
      </c>
      <c r="R696" s="23" cm="1">
        <f t="array" ref="R696">_xlfn.IFS(H696=1,1,K696=1,1,L696=1,1,M696=1,1,N696=1,1,P696=1,1,TRUE,0)</f>
        <v>0</v>
      </c>
      <c r="S696" s="64">
        <f>IF(AND(G696=1,R696=1),0,R696)</f>
        <v>0</v>
      </c>
      <c r="T696" s="24" t="s">
        <v>2939</v>
      </c>
      <c r="U696" s="49">
        <f>SUBSTITUTE(T696,".",",")*1</f>
        <v>0.25156590342521601</v>
      </c>
      <c r="V696" s="54">
        <f>IF(U696&gt;=0.1, 1, 0)</f>
        <v>1</v>
      </c>
      <c r="W696" s="25">
        <f>IF(U696&gt;=0.2, 1, 0)</f>
        <v>1</v>
      </c>
      <c r="X696" s="25">
        <f>IF(U696&gt;=0.3, 1, 0)</f>
        <v>0</v>
      </c>
      <c r="Y696" s="25">
        <f>IF(U696&gt;=0.4, 1, 0)</f>
        <v>0</v>
      </c>
      <c r="Z696" s="25">
        <f>IF(U696&gt;=0.5, 1, 0)</f>
        <v>0</v>
      </c>
      <c r="AA696" s="25">
        <f>IF(U696&gt;=0.6, 1, 0)</f>
        <v>0</v>
      </c>
      <c r="AB696" s="25">
        <f>IF(U696&gt;=0.7, 1, 0)</f>
        <v>0</v>
      </c>
      <c r="AC696" s="25">
        <f>IF(U696&gt;=0.8, 1, 0)</f>
        <v>0</v>
      </c>
      <c r="AD696" s="55">
        <f>IF(U696&gt;=0.9, 1, 0)</f>
        <v>0</v>
      </c>
    </row>
    <row r="697" spans="1:30" ht="20" customHeight="1" x14ac:dyDescent="0.2">
      <c r="A697" s="20" t="s">
        <v>1055</v>
      </c>
      <c r="B697" s="33" t="str">
        <f>SUBSTITUTE(A697,"/Users/timomiessen/Desktop/imagesdk/nonblackmen1/","Image_")</f>
        <v>Image_NBM_91.jpg</v>
      </c>
      <c r="C697" s="63" t="s">
        <v>4</v>
      </c>
      <c r="D697" s="22" t="s">
        <v>6</v>
      </c>
      <c r="E697" s="23">
        <v>1</v>
      </c>
      <c r="F697" s="23">
        <v>0</v>
      </c>
      <c r="G697" s="23">
        <v>0</v>
      </c>
      <c r="H697" s="23">
        <v>0</v>
      </c>
      <c r="I697" s="23">
        <v>0</v>
      </c>
      <c r="J697" s="23">
        <v>0</v>
      </c>
      <c r="K697" s="23">
        <v>0</v>
      </c>
      <c r="L697" s="23">
        <v>0</v>
      </c>
      <c r="M697" s="23">
        <v>0</v>
      </c>
      <c r="N697" s="23">
        <v>0</v>
      </c>
      <c r="O697" s="23">
        <v>0</v>
      </c>
      <c r="P697" s="23">
        <v>0</v>
      </c>
      <c r="Q697" s="23">
        <v>0</v>
      </c>
      <c r="R697" s="23" cm="1">
        <f t="array" ref="R697">_xlfn.IFS(H697=1,1,K697=1,1,L697=1,1,M697=1,1,N697=1,1,P697=1,1,TRUE,0)</f>
        <v>0</v>
      </c>
      <c r="S697" s="64">
        <f>IF(AND(G697=1,R697=1),0,R697)</f>
        <v>0</v>
      </c>
      <c r="T697" s="24" t="s">
        <v>2940</v>
      </c>
      <c r="U697" s="49">
        <f>SUBSTITUTE(T697,".",",")*1</f>
        <v>1.84765439480543E-2</v>
      </c>
      <c r="V697" s="54">
        <f>IF(U697&gt;=0.1, 1, 0)</f>
        <v>0</v>
      </c>
      <c r="W697" s="25">
        <f>IF(U697&gt;=0.2, 1, 0)</f>
        <v>0</v>
      </c>
      <c r="X697" s="25">
        <f>IF(U697&gt;=0.3, 1, 0)</f>
        <v>0</v>
      </c>
      <c r="Y697" s="25">
        <f>IF(U697&gt;=0.4, 1, 0)</f>
        <v>0</v>
      </c>
      <c r="Z697" s="25">
        <f>IF(U697&gt;=0.5, 1, 0)</f>
        <v>0</v>
      </c>
      <c r="AA697" s="25">
        <f>IF(U697&gt;=0.6, 1, 0)</f>
        <v>0</v>
      </c>
      <c r="AB697" s="25">
        <f>IF(U697&gt;=0.7, 1, 0)</f>
        <v>0</v>
      </c>
      <c r="AC697" s="25">
        <f>IF(U697&gt;=0.8, 1, 0)</f>
        <v>0</v>
      </c>
      <c r="AD697" s="55">
        <f>IF(U697&gt;=0.9, 1, 0)</f>
        <v>0</v>
      </c>
    </row>
    <row r="698" spans="1:30" ht="20" customHeight="1" x14ac:dyDescent="0.2">
      <c r="A698" s="20" t="s">
        <v>1056</v>
      </c>
      <c r="B698" s="33" t="str">
        <f>SUBSTITUTE(A698,"/Users/timomiessen/Desktop/imagesdk/nonblackmen1/","Image_")</f>
        <v>Image_NBM_92.jpg</v>
      </c>
      <c r="C698" s="63" t="s">
        <v>4</v>
      </c>
      <c r="D698" s="22" t="s">
        <v>6</v>
      </c>
      <c r="E698" s="23">
        <v>1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0</v>
      </c>
      <c r="Q698" s="23">
        <v>0</v>
      </c>
      <c r="R698" s="23" cm="1">
        <f t="array" ref="R698">_xlfn.IFS(H698=1,1,K698=1,1,L698=1,1,M698=1,1,N698=1,1,P698=1,1,TRUE,0)</f>
        <v>0</v>
      </c>
      <c r="S698" s="64">
        <f>IF(AND(G698=1,R698=1),0,R698)</f>
        <v>0</v>
      </c>
      <c r="T698" s="24" t="s">
        <v>2941</v>
      </c>
      <c r="U698" s="49">
        <f>SUBSTITUTE(T698,".",",")*1</f>
        <v>0.13888149708509401</v>
      </c>
      <c r="V698" s="54">
        <f>IF(U698&gt;=0.1, 1, 0)</f>
        <v>1</v>
      </c>
      <c r="W698" s="25">
        <f>IF(U698&gt;=0.2, 1, 0)</f>
        <v>0</v>
      </c>
      <c r="X698" s="25">
        <f>IF(U698&gt;=0.3, 1, 0)</f>
        <v>0</v>
      </c>
      <c r="Y698" s="25">
        <f>IF(U698&gt;=0.4, 1, 0)</f>
        <v>0</v>
      </c>
      <c r="Z698" s="25">
        <f>IF(U698&gt;=0.5, 1, 0)</f>
        <v>0</v>
      </c>
      <c r="AA698" s="25">
        <f>IF(U698&gt;=0.6, 1, 0)</f>
        <v>0</v>
      </c>
      <c r="AB698" s="25">
        <f>IF(U698&gt;=0.7, 1, 0)</f>
        <v>0</v>
      </c>
      <c r="AC698" s="25">
        <f>IF(U698&gt;=0.8, 1, 0)</f>
        <v>0</v>
      </c>
      <c r="AD698" s="55">
        <f>IF(U698&gt;=0.9, 1, 0)</f>
        <v>0</v>
      </c>
    </row>
    <row r="699" spans="1:30" ht="20" customHeight="1" x14ac:dyDescent="0.2">
      <c r="A699" s="20" t="s">
        <v>1057</v>
      </c>
      <c r="B699" s="33" t="str">
        <f>SUBSTITUTE(A699,"/Users/timomiessen/Desktop/imagesdk/nonblackmen1/","Image_")</f>
        <v>Image_NBM_93.jpg</v>
      </c>
      <c r="C699" s="63" t="s">
        <v>4</v>
      </c>
      <c r="D699" s="22" t="s">
        <v>6</v>
      </c>
      <c r="E699" s="23">
        <v>1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>
        <v>0</v>
      </c>
      <c r="M699" s="23">
        <v>0</v>
      </c>
      <c r="N699" s="23">
        <v>0</v>
      </c>
      <c r="O699" s="23">
        <v>0</v>
      </c>
      <c r="P699" s="23">
        <v>0</v>
      </c>
      <c r="Q699" s="23">
        <v>0</v>
      </c>
      <c r="R699" s="23" cm="1">
        <f t="array" ref="R699">_xlfn.IFS(H699=1,1,K699=1,1,L699=1,1,M699=1,1,N699=1,1,P699=1,1,TRUE,0)</f>
        <v>0</v>
      </c>
      <c r="S699" s="64">
        <f>IF(AND(G699=1,R699=1),0,R699)</f>
        <v>0</v>
      </c>
      <c r="T699" s="24" t="s">
        <v>2942</v>
      </c>
      <c r="U699" s="49">
        <f>SUBSTITUTE(T699,".",",")*1</f>
        <v>3.1103863380849299E-2</v>
      </c>
      <c r="V699" s="54">
        <f>IF(U699&gt;=0.1, 1, 0)</f>
        <v>0</v>
      </c>
      <c r="W699" s="25">
        <f>IF(U699&gt;=0.2, 1, 0)</f>
        <v>0</v>
      </c>
      <c r="X699" s="25">
        <f>IF(U699&gt;=0.3, 1, 0)</f>
        <v>0</v>
      </c>
      <c r="Y699" s="25">
        <f>IF(U699&gt;=0.4, 1, 0)</f>
        <v>0</v>
      </c>
      <c r="Z699" s="25">
        <f>IF(U699&gt;=0.5, 1, 0)</f>
        <v>0</v>
      </c>
      <c r="AA699" s="25">
        <f>IF(U699&gt;=0.6, 1, 0)</f>
        <v>0</v>
      </c>
      <c r="AB699" s="25">
        <f>IF(U699&gt;=0.7, 1, 0)</f>
        <v>0</v>
      </c>
      <c r="AC699" s="25">
        <f>IF(U699&gt;=0.8, 1, 0)</f>
        <v>0</v>
      </c>
      <c r="AD699" s="55">
        <f>IF(U699&gt;=0.9, 1, 0)</f>
        <v>0</v>
      </c>
    </row>
    <row r="700" spans="1:30" ht="20" customHeight="1" x14ac:dyDescent="0.2">
      <c r="A700" s="20" t="s">
        <v>1058</v>
      </c>
      <c r="B700" s="33" t="str">
        <f>SUBSTITUTE(A700,"/Users/timomiessen/Desktop/imagesdk/nonblackmen1/","Image_")</f>
        <v>Image_NBM_94.jpg</v>
      </c>
      <c r="C700" s="63" t="s">
        <v>4</v>
      </c>
      <c r="D700" s="22" t="s">
        <v>6</v>
      </c>
      <c r="E700" s="23">
        <v>1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>
        <v>0</v>
      </c>
      <c r="M700" s="23">
        <v>0</v>
      </c>
      <c r="N700" s="23">
        <v>0</v>
      </c>
      <c r="O700" s="23">
        <v>0</v>
      </c>
      <c r="P700" s="23">
        <v>0</v>
      </c>
      <c r="Q700" s="23">
        <v>0</v>
      </c>
      <c r="R700" s="23" cm="1">
        <f t="array" ref="R700">_xlfn.IFS(H700=1,1,K700=1,1,L700=1,1,M700=1,1,N700=1,1,P700=1,1,TRUE,0)</f>
        <v>0</v>
      </c>
      <c r="S700" s="64">
        <f>IF(AND(G700=1,R700=1),0,R700)</f>
        <v>0</v>
      </c>
      <c r="T700" s="24" t="s">
        <v>2943</v>
      </c>
      <c r="U700" s="49">
        <f>SUBSTITUTE(T700,".",",")*1</f>
        <v>6.2922472134232493E-2</v>
      </c>
      <c r="V700" s="54">
        <f>IF(U700&gt;=0.1, 1, 0)</f>
        <v>0</v>
      </c>
      <c r="W700" s="25">
        <f>IF(U700&gt;=0.2, 1, 0)</f>
        <v>0</v>
      </c>
      <c r="X700" s="25">
        <f>IF(U700&gt;=0.3, 1, 0)</f>
        <v>0</v>
      </c>
      <c r="Y700" s="25">
        <f>IF(U700&gt;=0.4, 1, 0)</f>
        <v>0</v>
      </c>
      <c r="Z700" s="25">
        <f>IF(U700&gt;=0.5, 1, 0)</f>
        <v>0</v>
      </c>
      <c r="AA700" s="25">
        <f>IF(U700&gt;=0.6, 1, 0)</f>
        <v>0</v>
      </c>
      <c r="AB700" s="25">
        <f>IF(U700&gt;=0.7, 1, 0)</f>
        <v>0</v>
      </c>
      <c r="AC700" s="25">
        <f>IF(U700&gt;=0.8, 1, 0)</f>
        <v>0</v>
      </c>
      <c r="AD700" s="55">
        <f>IF(U700&gt;=0.9, 1, 0)</f>
        <v>0</v>
      </c>
    </row>
    <row r="701" spans="1:30" ht="20" customHeight="1" x14ac:dyDescent="0.2">
      <c r="A701" s="20" t="s">
        <v>1059</v>
      </c>
      <c r="B701" s="33" t="str">
        <f>SUBSTITUTE(A701,"/Users/timomiessen/Desktop/imagesdk/nonblackmen1/","Image_")</f>
        <v>Image_NBM_95.jpg</v>
      </c>
      <c r="C701" s="63" t="s">
        <v>4</v>
      </c>
      <c r="D701" s="22" t="s">
        <v>6</v>
      </c>
      <c r="E701" s="23">
        <v>1</v>
      </c>
      <c r="F701" s="23">
        <v>0</v>
      </c>
      <c r="G701" s="23">
        <v>0</v>
      </c>
      <c r="H701" s="23">
        <v>0</v>
      </c>
      <c r="I701" s="23">
        <v>0</v>
      </c>
      <c r="J701" s="23">
        <v>0</v>
      </c>
      <c r="K701" s="23">
        <v>0</v>
      </c>
      <c r="L701" s="23">
        <v>0</v>
      </c>
      <c r="M701" s="23">
        <v>0</v>
      </c>
      <c r="N701" s="23">
        <v>0</v>
      </c>
      <c r="O701" s="23">
        <v>0</v>
      </c>
      <c r="P701" s="23">
        <v>0</v>
      </c>
      <c r="Q701" s="23">
        <v>0</v>
      </c>
      <c r="R701" s="23" cm="1">
        <f t="array" ref="R701">_xlfn.IFS(H701=1,1,K701=1,1,L701=1,1,M701=1,1,N701=1,1,P701=1,1,TRUE,0)</f>
        <v>0</v>
      </c>
      <c r="S701" s="64">
        <f>IF(AND(G701=1,R701=1),0,R701)</f>
        <v>0</v>
      </c>
      <c r="T701" s="24" t="s">
        <v>2944</v>
      </c>
      <c r="U701" s="49">
        <f>SUBSTITUTE(T701,".",",")*1</f>
        <v>2.8381917625665599E-2</v>
      </c>
      <c r="V701" s="54">
        <f>IF(U701&gt;=0.1, 1, 0)</f>
        <v>0</v>
      </c>
      <c r="W701" s="25">
        <f>IF(U701&gt;=0.2, 1, 0)</f>
        <v>0</v>
      </c>
      <c r="X701" s="25">
        <f>IF(U701&gt;=0.3, 1, 0)</f>
        <v>0</v>
      </c>
      <c r="Y701" s="25">
        <f>IF(U701&gt;=0.4, 1, 0)</f>
        <v>0</v>
      </c>
      <c r="Z701" s="25">
        <f>IF(U701&gt;=0.5, 1, 0)</f>
        <v>0</v>
      </c>
      <c r="AA701" s="25">
        <f>IF(U701&gt;=0.6, 1, 0)</f>
        <v>0</v>
      </c>
      <c r="AB701" s="25">
        <f>IF(U701&gt;=0.7, 1, 0)</f>
        <v>0</v>
      </c>
      <c r="AC701" s="25">
        <f>IF(U701&gt;=0.8, 1, 0)</f>
        <v>0</v>
      </c>
      <c r="AD701" s="55">
        <f>IF(U701&gt;=0.9, 1, 0)</f>
        <v>0</v>
      </c>
    </row>
    <row r="702" spans="1:30" ht="20" customHeight="1" x14ac:dyDescent="0.2">
      <c r="A702" s="20" t="s">
        <v>1060</v>
      </c>
      <c r="B702" s="33" t="str">
        <f>SUBSTITUTE(A702,"/Users/timomiessen/Desktop/imagesdk/nonblackmen1/","Image_")</f>
        <v>Image_NBM_96.jpg</v>
      </c>
      <c r="C702" s="63" t="s">
        <v>4</v>
      </c>
      <c r="D702" s="22" t="s">
        <v>6</v>
      </c>
      <c r="E702" s="23">
        <v>1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>
        <v>0</v>
      </c>
      <c r="M702" s="23">
        <v>0</v>
      </c>
      <c r="N702" s="23">
        <v>0</v>
      </c>
      <c r="O702" s="23">
        <v>0</v>
      </c>
      <c r="P702" s="23">
        <v>0</v>
      </c>
      <c r="Q702" s="23">
        <v>0</v>
      </c>
      <c r="R702" s="23" cm="1">
        <f t="array" ref="R702">_xlfn.IFS(H702=1,1,K702=1,1,L702=1,1,M702=1,1,N702=1,1,P702=1,1,TRUE,0)</f>
        <v>0</v>
      </c>
      <c r="S702" s="64">
        <f>IF(AND(G702=1,R702=1),0,R702)</f>
        <v>0</v>
      </c>
      <c r="T702" s="24" t="s">
        <v>2945</v>
      </c>
      <c r="U702" s="49">
        <f>SUBSTITUTE(T702,".",",")*1</f>
        <v>3.2812974415719502E-2</v>
      </c>
      <c r="V702" s="54">
        <f>IF(U702&gt;=0.1, 1, 0)</f>
        <v>0</v>
      </c>
      <c r="W702" s="25">
        <f>IF(U702&gt;=0.2, 1, 0)</f>
        <v>0</v>
      </c>
      <c r="X702" s="25">
        <f>IF(U702&gt;=0.3, 1, 0)</f>
        <v>0</v>
      </c>
      <c r="Y702" s="25">
        <f>IF(U702&gt;=0.4, 1, 0)</f>
        <v>0</v>
      </c>
      <c r="Z702" s="25">
        <f>IF(U702&gt;=0.5, 1, 0)</f>
        <v>0</v>
      </c>
      <c r="AA702" s="25">
        <f>IF(U702&gt;=0.6, 1, 0)</f>
        <v>0</v>
      </c>
      <c r="AB702" s="25">
        <f>IF(U702&gt;=0.7, 1, 0)</f>
        <v>0</v>
      </c>
      <c r="AC702" s="25">
        <f>IF(U702&gt;=0.8, 1, 0)</f>
        <v>0</v>
      </c>
      <c r="AD702" s="55">
        <f>IF(U702&gt;=0.9, 1, 0)</f>
        <v>0</v>
      </c>
    </row>
    <row r="703" spans="1:30" ht="20" customHeight="1" x14ac:dyDescent="0.2">
      <c r="A703" s="20" t="s">
        <v>1061</v>
      </c>
      <c r="B703" s="33" t="str">
        <f>SUBSTITUTE(A703,"/Users/timomiessen/Desktop/imagesdk/nonblackmen1/","Image_")</f>
        <v>Image_NBM_97.jpg</v>
      </c>
      <c r="C703" s="63" t="s">
        <v>4</v>
      </c>
      <c r="D703" s="22" t="s">
        <v>6</v>
      </c>
      <c r="E703" s="23">
        <v>1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  <c r="O703" s="23">
        <v>0</v>
      </c>
      <c r="P703" s="23">
        <v>0</v>
      </c>
      <c r="Q703" s="23">
        <v>0</v>
      </c>
      <c r="R703" s="23" cm="1">
        <f t="array" ref="R703">_xlfn.IFS(H703=1,1,K703=1,1,L703=1,1,M703=1,1,N703=1,1,P703=1,1,TRUE,0)</f>
        <v>0</v>
      </c>
      <c r="S703" s="64">
        <f>IF(AND(G703=1,R703=1),0,R703)</f>
        <v>0</v>
      </c>
      <c r="T703" s="24" t="s">
        <v>2946</v>
      </c>
      <c r="U703" s="49">
        <f>SUBSTITUTE(T703,".",",")*1</f>
        <v>5.2333786152303198E-2</v>
      </c>
      <c r="V703" s="54">
        <f>IF(U703&gt;=0.1, 1, 0)</f>
        <v>0</v>
      </c>
      <c r="W703" s="25">
        <f>IF(U703&gt;=0.2, 1, 0)</f>
        <v>0</v>
      </c>
      <c r="X703" s="25">
        <f>IF(U703&gt;=0.3, 1, 0)</f>
        <v>0</v>
      </c>
      <c r="Y703" s="25">
        <f>IF(U703&gt;=0.4, 1, 0)</f>
        <v>0</v>
      </c>
      <c r="Z703" s="25">
        <f>IF(U703&gt;=0.5, 1, 0)</f>
        <v>0</v>
      </c>
      <c r="AA703" s="25">
        <f>IF(U703&gt;=0.6, 1, 0)</f>
        <v>0</v>
      </c>
      <c r="AB703" s="25">
        <f>IF(U703&gt;=0.7, 1, 0)</f>
        <v>0</v>
      </c>
      <c r="AC703" s="25">
        <f>IF(U703&gt;=0.8, 1, 0)</f>
        <v>0</v>
      </c>
      <c r="AD703" s="55">
        <f>IF(U703&gt;=0.9, 1, 0)</f>
        <v>0</v>
      </c>
    </row>
    <row r="704" spans="1:30" ht="20" customHeight="1" x14ac:dyDescent="0.2">
      <c r="A704" s="20" t="s">
        <v>1062</v>
      </c>
      <c r="B704" s="33" t="str">
        <f>SUBSTITUTE(A704,"/Users/timomiessen/Desktop/imagesdk/nonblackmen1/","Image_")</f>
        <v>Image_NBM_98.jpg</v>
      </c>
      <c r="C704" s="63" t="s">
        <v>4</v>
      </c>
      <c r="D704" s="22" t="s">
        <v>6</v>
      </c>
      <c r="E704" s="23">
        <v>1</v>
      </c>
      <c r="F704" s="23">
        <v>0</v>
      </c>
      <c r="G704" s="23">
        <v>0</v>
      </c>
      <c r="H704" s="23">
        <v>0</v>
      </c>
      <c r="I704" s="23">
        <v>0</v>
      </c>
      <c r="J704" s="23">
        <v>0</v>
      </c>
      <c r="K704" s="23">
        <v>0</v>
      </c>
      <c r="L704" s="23">
        <v>0</v>
      </c>
      <c r="M704" s="23">
        <v>0</v>
      </c>
      <c r="N704" s="23">
        <v>0</v>
      </c>
      <c r="O704" s="23">
        <v>0</v>
      </c>
      <c r="P704" s="23">
        <v>0</v>
      </c>
      <c r="Q704" s="23">
        <v>0</v>
      </c>
      <c r="R704" s="23" cm="1">
        <f t="array" ref="R704">_xlfn.IFS(H704=1,1,K704=1,1,L704=1,1,M704=1,1,N704=1,1,P704=1,1,TRUE,0)</f>
        <v>0</v>
      </c>
      <c r="S704" s="64">
        <f>IF(AND(G704=1,R704=1),0,R704)</f>
        <v>0</v>
      </c>
      <c r="T704" s="24" t="s">
        <v>2947</v>
      </c>
      <c r="U704" s="49">
        <f>SUBSTITUTE(T704,".",",")*1</f>
        <v>1.30026908591389E-2</v>
      </c>
      <c r="V704" s="54">
        <f>IF(U704&gt;=0.1, 1, 0)</f>
        <v>0</v>
      </c>
      <c r="W704" s="25">
        <f>IF(U704&gt;=0.2, 1, 0)</f>
        <v>0</v>
      </c>
      <c r="X704" s="25">
        <f>IF(U704&gt;=0.3, 1, 0)</f>
        <v>0</v>
      </c>
      <c r="Y704" s="25">
        <f>IF(U704&gt;=0.4, 1, 0)</f>
        <v>0</v>
      </c>
      <c r="Z704" s="25">
        <f>IF(U704&gt;=0.5, 1, 0)</f>
        <v>0</v>
      </c>
      <c r="AA704" s="25">
        <f>IF(U704&gt;=0.6, 1, 0)</f>
        <v>0</v>
      </c>
      <c r="AB704" s="25">
        <f>IF(U704&gt;=0.7, 1, 0)</f>
        <v>0</v>
      </c>
      <c r="AC704" s="25">
        <f>IF(U704&gt;=0.8, 1, 0)</f>
        <v>0</v>
      </c>
      <c r="AD704" s="55">
        <f>IF(U704&gt;=0.9, 1, 0)</f>
        <v>0</v>
      </c>
    </row>
    <row r="705" spans="1:30" ht="20" customHeight="1" x14ac:dyDescent="0.2">
      <c r="A705" s="20" t="s">
        <v>1063</v>
      </c>
      <c r="B705" s="33" t="str">
        <f>SUBSTITUTE(A705,"/Users/timomiessen/Desktop/imagesdk/nonblackmen1/","Image_")</f>
        <v>Image_NBM_99.jpg</v>
      </c>
      <c r="C705" s="63" t="s">
        <v>4</v>
      </c>
      <c r="D705" s="22" t="s">
        <v>6</v>
      </c>
      <c r="E705" s="23">
        <v>1</v>
      </c>
      <c r="F705" s="23">
        <v>0</v>
      </c>
      <c r="G705" s="23">
        <v>0</v>
      </c>
      <c r="H705" s="23">
        <v>0</v>
      </c>
      <c r="I705" s="23">
        <v>0</v>
      </c>
      <c r="J705" s="23">
        <v>0</v>
      </c>
      <c r="K705" s="23">
        <v>0</v>
      </c>
      <c r="L705" s="23">
        <v>0</v>
      </c>
      <c r="M705" s="23">
        <v>0</v>
      </c>
      <c r="N705" s="23">
        <v>0</v>
      </c>
      <c r="O705" s="23">
        <v>0</v>
      </c>
      <c r="P705" s="23">
        <v>0</v>
      </c>
      <c r="Q705" s="23">
        <v>0</v>
      </c>
      <c r="R705" s="23" cm="1">
        <f t="array" ref="R705">_xlfn.IFS(H705=1,1,K705=1,1,L705=1,1,M705=1,1,N705=1,1,P705=1,1,TRUE,0)</f>
        <v>0</v>
      </c>
      <c r="S705" s="64">
        <f>IF(AND(G705=1,R705=1),0,R705)</f>
        <v>0</v>
      </c>
      <c r="T705" s="24" t="s">
        <v>2948</v>
      </c>
      <c r="U705" s="49">
        <f>SUBSTITUTE(T705,".",",")*1</f>
        <v>2.04018019139766E-2</v>
      </c>
      <c r="V705" s="54">
        <f>IF(U705&gt;=0.1, 1, 0)</f>
        <v>0</v>
      </c>
      <c r="W705" s="25">
        <f>IF(U705&gt;=0.2, 1, 0)</f>
        <v>0</v>
      </c>
      <c r="X705" s="25">
        <f>IF(U705&gt;=0.3, 1, 0)</f>
        <v>0</v>
      </c>
      <c r="Y705" s="25">
        <f>IF(U705&gt;=0.4, 1, 0)</f>
        <v>0</v>
      </c>
      <c r="Z705" s="25">
        <f>IF(U705&gt;=0.5, 1, 0)</f>
        <v>0</v>
      </c>
      <c r="AA705" s="25">
        <f>IF(U705&gt;=0.6, 1, 0)</f>
        <v>0</v>
      </c>
      <c r="AB705" s="25">
        <f>IF(U705&gt;=0.7, 1, 0)</f>
        <v>0</v>
      </c>
      <c r="AC705" s="25">
        <f>IF(U705&gt;=0.8, 1, 0)</f>
        <v>0</v>
      </c>
      <c r="AD705" s="55">
        <f>IF(U705&gt;=0.9, 1, 0)</f>
        <v>0</v>
      </c>
    </row>
    <row r="706" spans="1:30" ht="20" customHeight="1" x14ac:dyDescent="0.2">
      <c r="A706" s="20"/>
      <c r="B706" s="33"/>
      <c r="C706" s="63"/>
      <c r="D706" s="22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64"/>
      <c r="T706" s="24"/>
      <c r="U706" s="49"/>
      <c r="V706" s="54"/>
      <c r="W706" s="25"/>
      <c r="X706" s="25"/>
      <c r="Y706" s="25"/>
      <c r="Z706" s="25"/>
      <c r="AA706" s="25"/>
      <c r="AB706" s="25"/>
      <c r="AC706" s="25"/>
      <c r="AD706" s="55"/>
    </row>
    <row r="707" spans="1:30" ht="20" customHeight="1" x14ac:dyDescent="0.2">
      <c r="A707" s="20"/>
      <c r="B707" s="33"/>
      <c r="C707" s="63"/>
      <c r="D707" s="22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64"/>
      <c r="T707" s="24"/>
      <c r="U707" s="49"/>
      <c r="V707" s="54"/>
      <c r="W707" s="25"/>
      <c r="X707" s="25"/>
      <c r="Y707" s="25"/>
      <c r="Z707" s="25"/>
      <c r="AA707" s="25"/>
      <c r="AB707" s="25"/>
      <c r="AC707" s="25"/>
      <c r="AD707" s="55"/>
    </row>
    <row r="708" spans="1:30" ht="20" customHeight="1" x14ac:dyDescent="0.2">
      <c r="A708" s="20"/>
      <c r="B708" s="33"/>
      <c r="C708" s="63"/>
      <c r="D708" s="22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64"/>
      <c r="T708" s="24"/>
      <c r="U708" s="49"/>
      <c r="V708" s="54"/>
      <c r="W708" s="25"/>
      <c r="X708" s="25"/>
      <c r="Y708" s="25"/>
      <c r="Z708" s="25"/>
      <c r="AA708" s="25"/>
      <c r="AB708" s="25"/>
      <c r="AC708" s="25"/>
      <c r="AD708" s="55"/>
    </row>
    <row r="709" spans="1:30" ht="20" customHeight="1" x14ac:dyDescent="0.2">
      <c r="A709" s="20"/>
      <c r="B709" s="33"/>
      <c r="C709" s="63"/>
      <c r="D709" s="22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64"/>
      <c r="T709" s="24"/>
      <c r="U709" s="49"/>
      <c r="V709" s="54"/>
      <c r="W709" s="25"/>
      <c r="X709" s="25"/>
      <c r="Y709" s="25"/>
      <c r="Z709" s="25"/>
      <c r="AA709" s="25"/>
      <c r="AB709" s="25"/>
      <c r="AC709" s="25"/>
      <c r="AD709" s="55"/>
    </row>
    <row r="710" spans="1:30" ht="20" customHeight="1" x14ac:dyDescent="0.2">
      <c r="A710" s="20"/>
      <c r="B710" s="33"/>
      <c r="C710" s="63"/>
      <c r="D710" s="22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64"/>
      <c r="T710" s="24"/>
      <c r="U710" s="49"/>
      <c r="V710" s="54"/>
      <c r="W710" s="25"/>
      <c r="X710" s="25"/>
      <c r="Y710" s="25"/>
      <c r="Z710" s="25"/>
      <c r="AA710" s="25"/>
      <c r="AB710" s="25"/>
      <c r="AC710" s="25"/>
      <c r="AD710" s="55"/>
    </row>
    <row r="711" spans="1:30" ht="20" customHeight="1" x14ac:dyDescent="0.2">
      <c r="A711" s="20"/>
      <c r="B711" s="33"/>
      <c r="C711" s="63"/>
      <c r="D711" s="22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64"/>
      <c r="T711" s="24"/>
      <c r="U711" s="49"/>
      <c r="V711" s="54"/>
      <c r="W711" s="25"/>
      <c r="X711" s="25"/>
      <c r="Y711" s="25"/>
      <c r="Z711" s="25"/>
      <c r="AA711" s="25"/>
      <c r="AB711" s="25"/>
      <c r="AC711" s="25"/>
      <c r="AD711" s="55"/>
    </row>
    <row r="712" spans="1:30" ht="20" customHeight="1" x14ac:dyDescent="0.2">
      <c r="A712" s="20"/>
      <c r="B712" s="33"/>
      <c r="C712" s="63"/>
      <c r="D712" s="22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64"/>
      <c r="T712" s="24"/>
      <c r="U712" s="49"/>
      <c r="V712" s="54"/>
      <c r="W712" s="25"/>
      <c r="X712" s="25"/>
      <c r="Y712" s="25"/>
      <c r="Z712" s="25"/>
      <c r="AA712" s="25"/>
      <c r="AB712" s="25"/>
      <c r="AC712" s="25"/>
      <c r="AD712" s="55"/>
    </row>
    <row r="713" spans="1:30" ht="20" customHeight="1" x14ac:dyDescent="0.2">
      <c r="A713" s="20"/>
      <c r="B713" s="33"/>
      <c r="C713" s="63"/>
      <c r="D713" s="22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64"/>
      <c r="T713" s="24"/>
      <c r="U713" s="49"/>
      <c r="V713" s="54"/>
      <c r="W713" s="25"/>
      <c r="X713" s="25"/>
      <c r="Y713" s="25"/>
      <c r="Z713" s="25"/>
      <c r="AA713" s="25"/>
      <c r="AB713" s="25"/>
      <c r="AC713" s="25"/>
      <c r="AD713" s="55"/>
    </row>
    <row r="714" spans="1:30" ht="20" customHeight="1" x14ac:dyDescent="0.2">
      <c r="A714" s="20"/>
      <c r="B714" s="33"/>
      <c r="C714" s="63"/>
      <c r="D714" s="22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64"/>
      <c r="T714" s="24"/>
      <c r="U714" s="49"/>
      <c r="V714" s="54"/>
      <c r="W714" s="25"/>
      <c r="X714" s="25"/>
      <c r="Y714" s="25"/>
      <c r="Z714" s="25"/>
      <c r="AA714" s="25"/>
      <c r="AB714" s="25"/>
      <c r="AC714" s="25"/>
      <c r="AD714" s="55"/>
    </row>
    <row r="715" spans="1:30" ht="20" customHeight="1" x14ac:dyDescent="0.2">
      <c r="A715" s="20"/>
      <c r="B715" s="33"/>
      <c r="C715" s="63"/>
      <c r="D715" s="22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64"/>
      <c r="T715" s="24"/>
      <c r="U715" s="49"/>
      <c r="V715" s="54"/>
      <c r="W715" s="25"/>
      <c r="X715" s="25"/>
      <c r="Y715" s="25"/>
      <c r="Z715" s="25"/>
      <c r="AA715" s="25"/>
      <c r="AB715" s="25"/>
      <c r="AC715" s="25"/>
      <c r="AD715" s="55"/>
    </row>
    <row r="716" spans="1:30" ht="20" customHeight="1" x14ac:dyDescent="0.2">
      <c r="A716" s="20"/>
      <c r="B716" s="33"/>
      <c r="C716" s="63"/>
      <c r="D716" s="22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64"/>
      <c r="T716" s="24"/>
      <c r="U716" s="49"/>
      <c r="V716" s="54"/>
      <c r="W716" s="25"/>
      <c r="X716" s="25"/>
      <c r="Y716" s="25"/>
      <c r="Z716" s="25"/>
      <c r="AA716" s="25"/>
      <c r="AB716" s="25"/>
      <c r="AC716" s="25"/>
      <c r="AD716" s="55"/>
    </row>
    <row r="717" spans="1:30" ht="20" customHeight="1" x14ac:dyDescent="0.2">
      <c r="A717" s="20"/>
      <c r="B717" s="33"/>
      <c r="C717" s="63"/>
      <c r="D717" s="22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64"/>
      <c r="T717" s="24"/>
      <c r="U717" s="49"/>
      <c r="V717" s="54"/>
      <c r="W717" s="25"/>
      <c r="X717" s="25"/>
      <c r="Y717" s="25"/>
      <c r="Z717" s="25"/>
      <c r="AA717" s="25"/>
      <c r="AB717" s="25"/>
      <c r="AC717" s="25"/>
      <c r="AD717" s="55"/>
    </row>
    <row r="718" spans="1:30" ht="20" customHeight="1" x14ac:dyDescent="0.2">
      <c r="A718" s="20"/>
      <c r="B718" s="33"/>
      <c r="C718" s="63"/>
      <c r="D718" s="22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64"/>
      <c r="T718" s="24"/>
      <c r="U718" s="49"/>
      <c r="V718" s="54"/>
      <c r="W718" s="25"/>
      <c r="X718" s="25"/>
      <c r="Y718" s="25"/>
      <c r="Z718" s="25"/>
      <c r="AA718" s="25"/>
      <c r="AB718" s="25"/>
      <c r="AC718" s="25"/>
      <c r="AD718" s="55"/>
    </row>
    <row r="719" spans="1:30" ht="20" customHeight="1" x14ac:dyDescent="0.2">
      <c r="A719" s="20"/>
      <c r="B719" s="33"/>
      <c r="C719" s="63"/>
      <c r="D719" s="22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64"/>
      <c r="T719" s="24"/>
      <c r="U719" s="49"/>
      <c r="V719" s="54"/>
      <c r="W719" s="25"/>
      <c r="X719" s="25"/>
      <c r="Y719" s="25"/>
      <c r="Z719" s="25"/>
      <c r="AA719" s="25"/>
      <c r="AB719" s="25"/>
      <c r="AC719" s="25"/>
      <c r="AD719" s="55"/>
    </row>
    <row r="720" spans="1:30" ht="20" customHeight="1" x14ac:dyDescent="0.2">
      <c r="A720" s="20"/>
      <c r="B720" s="33"/>
      <c r="C720" s="63"/>
      <c r="D720" s="22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64"/>
      <c r="T720" s="24"/>
      <c r="U720" s="49"/>
      <c r="V720" s="54"/>
      <c r="W720" s="25"/>
      <c r="X720" s="25"/>
      <c r="Y720" s="25"/>
      <c r="Z720" s="25"/>
      <c r="AA720" s="25"/>
      <c r="AB720" s="25"/>
      <c r="AC720" s="25"/>
      <c r="AD720" s="55"/>
    </row>
    <row r="721" spans="1:30" ht="20" customHeight="1" x14ac:dyDescent="0.2">
      <c r="A721" s="20"/>
      <c r="B721" s="33"/>
      <c r="C721" s="63"/>
      <c r="D721" s="22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64"/>
      <c r="T721" s="24"/>
      <c r="U721" s="49"/>
      <c r="V721" s="54"/>
      <c r="W721" s="25"/>
      <c r="X721" s="25"/>
      <c r="Y721" s="25"/>
      <c r="Z721" s="25"/>
      <c r="AA721" s="25"/>
      <c r="AB721" s="25"/>
      <c r="AC721" s="25"/>
      <c r="AD721" s="55"/>
    </row>
    <row r="722" spans="1:30" ht="20" customHeight="1" x14ac:dyDescent="0.2">
      <c r="A722" s="20"/>
      <c r="B722" s="33"/>
      <c r="C722" s="63"/>
      <c r="D722" s="22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64"/>
      <c r="T722" s="24"/>
      <c r="U722" s="49"/>
      <c r="V722" s="54"/>
      <c r="W722" s="25"/>
      <c r="X722" s="25"/>
      <c r="Y722" s="25"/>
      <c r="Z722" s="25"/>
      <c r="AA722" s="25"/>
      <c r="AB722" s="25"/>
      <c r="AC722" s="25"/>
      <c r="AD722" s="55"/>
    </row>
    <row r="723" spans="1:30" ht="20" customHeight="1" x14ac:dyDescent="0.2">
      <c r="A723" s="20"/>
      <c r="B723" s="33"/>
      <c r="C723" s="63"/>
      <c r="D723" s="22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64"/>
      <c r="T723" s="24"/>
      <c r="U723" s="49"/>
      <c r="V723" s="54"/>
      <c r="W723" s="25"/>
      <c r="X723" s="25"/>
      <c r="Y723" s="25"/>
      <c r="Z723" s="25"/>
      <c r="AA723" s="25"/>
      <c r="AB723" s="25"/>
      <c r="AC723" s="25"/>
      <c r="AD723" s="55"/>
    </row>
    <row r="724" spans="1:30" ht="20" customHeight="1" x14ac:dyDescent="0.2">
      <c r="A724" s="20"/>
      <c r="B724" s="33"/>
      <c r="C724" s="63"/>
      <c r="D724" s="22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64"/>
      <c r="T724" s="24"/>
      <c r="U724" s="49"/>
      <c r="V724" s="54"/>
      <c r="W724" s="25"/>
      <c r="X724" s="25"/>
      <c r="Y724" s="25"/>
      <c r="Z724" s="25"/>
      <c r="AA724" s="25"/>
      <c r="AB724" s="25"/>
      <c r="AC724" s="25"/>
      <c r="AD724" s="55"/>
    </row>
    <row r="725" spans="1:30" ht="20" customHeight="1" x14ac:dyDescent="0.2">
      <c r="A725" s="20"/>
      <c r="B725" s="33"/>
      <c r="C725" s="63"/>
      <c r="D725" s="22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64"/>
      <c r="T725" s="24"/>
      <c r="U725" s="49"/>
      <c r="V725" s="54"/>
      <c r="W725" s="25"/>
      <c r="X725" s="25"/>
      <c r="Y725" s="25"/>
      <c r="Z725" s="25"/>
      <c r="AA725" s="25"/>
      <c r="AB725" s="25"/>
      <c r="AC725" s="25"/>
      <c r="AD725" s="55"/>
    </row>
    <row r="726" spans="1:30" ht="20" customHeight="1" x14ac:dyDescent="0.2">
      <c r="A726" s="20"/>
      <c r="B726" s="33"/>
      <c r="C726" s="63"/>
      <c r="D726" s="22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64"/>
      <c r="T726" s="24"/>
      <c r="U726" s="49"/>
      <c r="V726" s="54"/>
      <c r="W726" s="25"/>
      <c r="X726" s="25"/>
      <c r="Y726" s="25"/>
      <c r="Z726" s="25"/>
      <c r="AA726" s="25"/>
      <c r="AB726" s="25"/>
      <c r="AC726" s="25"/>
      <c r="AD726" s="55"/>
    </row>
    <row r="727" spans="1:30" ht="20" customHeight="1" x14ac:dyDescent="0.2">
      <c r="A727" s="20"/>
      <c r="B727" s="33"/>
      <c r="C727" s="63"/>
      <c r="D727" s="22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64"/>
      <c r="T727" s="24"/>
      <c r="U727" s="49"/>
      <c r="V727" s="54"/>
      <c r="W727" s="25"/>
      <c r="X727" s="25"/>
      <c r="Y727" s="25"/>
      <c r="Z727" s="25"/>
      <c r="AA727" s="25"/>
      <c r="AB727" s="25"/>
      <c r="AC727" s="25"/>
      <c r="AD727" s="55"/>
    </row>
    <row r="728" spans="1:30" ht="20" customHeight="1" x14ac:dyDescent="0.2">
      <c r="A728" s="20"/>
      <c r="B728" s="33"/>
      <c r="C728" s="63"/>
      <c r="D728" s="22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64"/>
      <c r="T728" s="24"/>
      <c r="U728" s="49"/>
      <c r="V728" s="54"/>
      <c r="W728" s="25"/>
      <c r="X728" s="25"/>
      <c r="Y728" s="25"/>
      <c r="Z728" s="25"/>
      <c r="AA728" s="25"/>
      <c r="AB728" s="25"/>
      <c r="AC728" s="25"/>
      <c r="AD728" s="55"/>
    </row>
    <row r="729" spans="1:30" ht="20" customHeight="1" x14ac:dyDescent="0.2">
      <c r="A729" s="20"/>
      <c r="B729" s="33"/>
      <c r="C729" s="63"/>
      <c r="D729" s="22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64"/>
      <c r="T729" s="24"/>
      <c r="U729" s="49"/>
      <c r="V729" s="54"/>
      <c r="W729" s="25"/>
      <c r="X729" s="25"/>
      <c r="Y729" s="25"/>
      <c r="Z729" s="25"/>
      <c r="AA729" s="25"/>
      <c r="AB729" s="25"/>
      <c r="AC729" s="25"/>
      <c r="AD729" s="55"/>
    </row>
    <row r="730" spans="1:30" ht="20" customHeight="1" x14ac:dyDescent="0.2">
      <c r="A730" s="20"/>
      <c r="B730" s="33"/>
      <c r="C730" s="63"/>
      <c r="D730" s="22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64"/>
      <c r="T730" s="24"/>
      <c r="U730" s="49"/>
      <c r="V730" s="54"/>
      <c r="W730" s="25"/>
      <c r="X730" s="25"/>
      <c r="Y730" s="25"/>
      <c r="Z730" s="25"/>
      <c r="AA730" s="25"/>
      <c r="AB730" s="25"/>
      <c r="AC730" s="25"/>
      <c r="AD730" s="55"/>
    </row>
    <row r="731" spans="1:30" ht="20" customHeight="1" x14ac:dyDescent="0.2">
      <c r="A731" s="20"/>
      <c r="B731" s="33"/>
      <c r="C731" s="63"/>
      <c r="D731" s="22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64"/>
      <c r="T731" s="24"/>
      <c r="U731" s="49"/>
      <c r="V731" s="54"/>
      <c r="W731" s="25"/>
      <c r="X731" s="25"/>
      <c r="Y731" s="25"/>
      <c r="Z731" s="25"/>
      <c r="AA731" s="25"/>
      <c r="AB731" s="25"/>
      <c r="AC731" s="25"/>
      <c r="AD731" s="55"/>
    </row>
    <row r="732" spans="1:30" ht="20" customHeight="1" x14ac:dyDescent="0.2">
      <c r="A732" s="20"/>
      <c r="B732" s="33"/>
      <c r="C732" s="63"/>
      <c r="D732" s="22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64"/>
      <c r="T732" s="24"/>
      <c r="U732" s="49"/>
      <c r="V732" s="54"/>
      <c r="W732" s="25"/>
      <c r="X732" s="25"/>
      <c r="Y732" s="25"/>
      <c r="Z732" s="25"/>
      <c r="AA732" s="25"/>
      <c r="AB732" s="25"/>
      <c r="AC732" s="25"/>
      <c r="AD732" s="55"/>
    </row>
    <row r="733" spans="1:30" ht="20" customHeight="1" x14ac:dyDescent="0.2">
      <c r="A733" s="20"/>
      <c r="B733" s="33"/>
      <c r="C733" s="63"/>
      <c r="D733" s="22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64"/>
      <c r="T733" s="24"/>
      <c r="U733" s="49"/>
      <c r="V733" s="54"/>
      <c r="W733" s="25"/>
      <c r="X733" s="25"/>
      <c r="Y733" s="25"/>
      <c r="Z733" s="25"/>
      <c r="AA733" s="25"/>
      <c r="AB733" s="25"/>
      <c r="AC733" s="25"/>
      <c r="AD733" s="55"/>
    </row>
    <row r="734" spans="1:30" ht="20" customHeight="1" x14ac:dyDescent="0.2">
      <c r="A734" s="20"/>
      <c r="B734" s="33"/>
      <c r="C734" s="63"/>
      <c r="D734" s="22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64"/>
      <c r="T734" s="24"/>
      <c r="U734" s="49"/>
      <c r="V734" s="54"/>
      <c r="W734" s="25"/>
      <c r="X734" s="25"/>
      <c r="Y734" s="25"/>
      <c r="Z734" s="25"/>
      <c r="AA734" s="25"/>
      <c r="AB734" s="25"/>
      <c r="AC734" s="25"/>
      <c r="AD734" s="55"/>
    </row>
    <row r="735" spans="1:30" ht="20" customHeight="1" x14ac:dyDescent="0.2">
      <c r="A735" s="20"/>
      <c r="B735" s="33"/>
      <c r="C735" s="63"/>
      <c r="D735" s="22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64"/>
      <c r="T735" s="24"/>
      <c r="U735" s="49"/>
      <c r="V735" s="54"/>
      <c r="W735" s="25"/>
      <c r="X735" s="25"/>
      <c r="Y735" s="25"/>
      <c r="Z735" s="25"/>
      <c r="AA735" s="25"/>
      <c r="AB735" s="25"/>
      <c r="AC735" s="25"/>
      <c r="AD735" s="55"/>
    </row>
    <row r="736" spans="1:30" ht="20" customHeight="1" x14ac:dyDescent="0.2">
      <c r="A736" s="20"/>
      <c r="B736" s="33"/>
      <c r="C736" s="63"/>
      <c r="D736" s="22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64"/>
      <c r="T736" s="24"/>
      <c r="U736" s="49"/>
      <c r="V736" s="54"/>
      <c r="W736" s="25"/>
      <c r="X736" s="25"/>
      <c r="Y736" s="25"/>
      <c r="Z736" s="25"/>
      <c r="AA736" s="25"/>
      <c r="AB736" s="25"/>
      <c r="AC736" s="25"/>
      <c r="AD736" s="55"/>
    </row>
    <row r="737" spans="1:30" ht="20" customHeight="1" x14ac:dyDescent="0.2">
      <c r="A737" s="20"/>
      <c r="B737" s="33"/>
      <c r="C737" s="63"/>
      <c r="D737" s="22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64"/>
      <c r="T737" s="24"/>
      <c r="U737" s="49"/>
      <c r="V737" s="54"/>
      <c r="W737" s="25"/>
      <c r="X737" s="25"/>
      <c r="Y737" s="25"/>
      <c r="Z737" s="25"/>
      <c r="AA737" s="25"/>
      <c r="AB737" s="25"/>
      <c r="AC737" s="25"/>
      <c r="AD737" s="55"/>
    </row>
    <row r="738" spans="1:30" ht="20" customHeight="1" x14ac:dyDescent="0.2">
      <c r="A738" s="20"/>
      <c r="B738" s="33"/>
      <c r="C738" s="63"/>
      <c r="D738" s="22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64"/>
      <c r="T738" s="24"/>
      <c r="U738" s="49"/>
      <c r="V738" s="54"/>
      <c r="W738" s="25"/>
      <c r="X738" s="25"/>
      <c r="Y738" s="25"/>
      <c r="Z738" s="25"/>
      <c r="AA738" s="25"/>
      <c r="AB738" s="25"/>
      <c r="AC738" s="25"/>
      <c r="AD738" s="55"/>
    </row>
    <row r="739" spans="1:30" ht="20" customHeight="1" x14ac:dyDescent="0.2">
      <c r="A739" s="20"/>
      <c r="B739" s="33"/>
      <c r="C739" s="63"/>
      <c r="D739" s="22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64"/>
      <c r="T739" s="24"/>
      <c r="U739" s="49"/>
      <c r="V739" s="54"/>
      <c r="W739" s="25"/>
      <c r="X739" s="25"/>
      <c r="Y739" s="25"/>
      <c r="Z739" s="25"/>
      <c r="AA739" s="25"/>
      <c r="AB739" s="25"/>
      <c r="AC739" s="25"/>
      <c r="AD739" s="55"/>
    </row>
    <row r="740" spans="1:30" ht="20" customHeight="1" x14ac:dyDescent="0.2">
      <c r="A740" s="20"/>
      <c r="B740" s="33"/>
      <c r="C740" s="63"/>
      <c r="D740" s="22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64"/>
      <c r="T740" s="24"/>
      <c r="U740" s="49"/>
      <c r="V740" s="54"/>
      <c r="W740" s="25"/>
      <c r="X740" s="25"/>
      <c r="Y740" s="25"/>
      <c r="Z740" s="25"/>
      <c r="AA740" s="25"/>
      <c r="AB740" s="25"/>
      <c r="AC740" s="25"/>
      <c r="AD740" s="55"/>
    </row>
    <row r="741" spans="1:30" ht="20" customHeight="1" x14ac:dyDescent="0.2">
      <c r="A741" s="20"/>
      <c r="B741" s="33"/>
      <c r="C741" s="63"/>
      <c r="D741" s="22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64"/>
      <c r="T741" s="24"/>
      <c r="U741" s="49"/>
      <c r="V741" s="54"/>
      <c r="W741" s="25"/>
      <c r="X741" s="25"/>
      <c r="Y741" s="25"/>
      <c r="Z741" s="25"/>
      <c r="AA741" s="25"/>
      <c r="AB741" s="25"/>
      <c r="AC741" s="25"/>
      <c r="AD741" s="55"/>
    </row>
    <row r="742" spans="1:30" ht="20" customHeight="1" x14ac:dyDescent="0.2">
      <c r="A742" s="20"/>
      <c r="B742" s="33"/>
      <c r="C742" s="63"/>
      <c r="D742" s="22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64"/>
      <c r="T742" s="24"/>
      <c r="U742" s="49"/>
      <c r="V742" s="54"/>
      <c r="W742" s="25"/>
      <c r="X742" s="25"/>
      <c r="Y742" s="25"/>
      <c r="Z742" s="25"/>
      <c r="AA742" s="25"/>
      <c r="AB742" s="25"/>
      <c r="AC742" s="25"/>
      <c r="AD742" s="55"/>
    </row>
    <row r="743" spans="1:30" ht="20" customHeight="1" x14ac:dyDescent="0.2">
      <c r="A743" s="20"/>
      <c r="B743" s="33"/>
      <c r="C743" s="63"/>
      <c r="D743" s="22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64"/>
      <c r="T743" s="24"/>
      <c r="U743" s="49"/>
      <c r="V743" s="54"/>
      <c r="W743" s="25"/>
      <c r="X743" s="25"/>
      <c r="Y743" s="25"/>
      <c r="Z743" s="25"/>
      <c r="AA743" s="25"/>
      <c r="AB743" s="25"/>
      <c r="AC743" s="25"/>
      <c r="AD743" s="55"/>
    </row>
    <row r="744" spans="1:30" ht="20" customHeight="1" x14ac:dyDescent="0.2">
      <c r="A744" s="20"/>
      <c r="B744" s="33"/>
      <c r="C744" s="63"/>
      <c r="D744" s="22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64"/>
      <c r="T744" s="24"/>
      <c r="U744" s="49"/>
      <c r="V744" s="54"/>
      <c r="W744" s="25"/>
      <c r="X744" s="25"/>
      <c r="Y744" s="25"/>
      <c r="Z744" s="25"/>
      <c r="AA744" s="25"/>
      <c r="AB744" s="25"/>
      <c r="AC744" s="25"/>
      <c r="AD744" s="55"/>
    </row>
    <row r="745" spans="1:30" ht="20" customHeight="1" x14ac:dyDescent="0.2">
      <c r="A745" s="20"/>
      <c r="B745" s="33"/>
      <c r="C745" s="63"/>
      <c r="D745" s="22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64"/>
      <c r="T745" s="24"/>
      <c r="U745" s="49"/>
      <c r="V745" s="54"/>
      <c r="W745" s="25"/>
      <c r="X745" s="25"/>
      <c r="Y745" s="25"/>
      <c r="Z745" s="25"/>
      <c r="AA745" s="25"/>
      <c r="AB745" s="25"/>
      <c r="AC745" s="25"/>
      <c r="AD745" s="55"/>
    </row>
    <row r="746" spans="1:30" ht="20" customHeight="1" x14ac:dyDescent="0.2">
      <c r="A746" s="20"/>
      <c r="B746" s="33"/>
      <c r="C746" s="63"/>
      <c r="D746" s="22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64"/>
      <c r="T746" s="24"/>
      <c r="U746" s="49"/>
      <c r="V746" s="54"/>
      <c r="W746" s="25"/>
      <c r="X746" s="25"/>
      <c r="Y746" s="25"/>
      <c r="Z746" s="25"/>
      <c r="AA746" s="25"/>
      <c r="AB746" s="25"/>
      <c r="AC746" s="25"/>
      <c r="AD746" s="55"/>
    </row>
    <row r="747" spans="1:30" ht="20" customHeight="1" x14ac:dyDescent="0.2">
      <c r="A747" s="20"/>
      <c r="B747" s="33"/>
      <c r="C747" s="63"/>
      <c r="D747" s="22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64"/>
      <c r="T747" s="24"/>
      <c r="U747" s="49"/>
      <c r="V747" s="54"/>
      <c r="W747" s="25"/>
      <c r="X747" s="25"/>
      <c r="Y747" s="25"/>
      <c r="Z747" s="25"/>
      <c r="AA747" s="25"/>
      <c r="AB747" s="25"/>
      <c r="AC747" s="25"/>
      <c r="AD747" s="55"/>
    </row>
    <row r="748" spans="1:30" ht="20" customHeight="1" x14ac:dyDescent="0.2">
      <c r="A748" s="20"/>
      <c r="B748" s="33"/>
      <c r="C748" s="63"/>
      <c r="D748" s="22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64"/>
      <c r="T748" s="24"/>
      <c r="U748" s="49"/>
      <c r="V748" s="54"/>
      <c r="W748" s="25"/>
      <c r="X748" s="25"/>
      <c r="Y748" s="25"/>
      <c r="Z748" s="25"/>
      <c r="AA748" s="25"/>
      <c r="AB748" s="25"/>
      <c r="AC748" s="25"/>
      <c r="AD748" s="55"/>
    </row>
    <row r="749" spans="1:30" ht="20" customHeight="1" x14ac:dyDescent="0.2">
      <c r="A749" s="20"/>
      <c r="B749" s="33"/>
      <c r="C749" s="63"/>
      <c r="D749" s="22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64"/>
      <c r="T749" s="24"/>
      <c r="U749" s="49"/>
      <c r="V749" s="54"/>
      <c r="W749" s="25"/>
      <c r="X749" s="25"/>
      <c r="Y749" s="25"/>
      <c r="Z749" s="25"/>
      <c r="AA749" s="25"/>
      <c r="AB749" s="25"/>
      <c r="AC749" s="25"/>
      <c r="AD749" s="55"/>
    </row>
    <row r="750" spans="1:30" ht="20" customHeight="1" x14ac:dyDescent="0.2">
      <c r="A750" s="20"/>
      <c r="B750" s="33"/>
      <c r="C750" s="63"/>
      <c r="D750" s="22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64"/>
      <c r="T750" s="24"/>
      <c r="U750" s="49"/>
      <c r="V750" s="54"/>
      <c r="W750" s="25"/>
      <c r="X750" s="25"/>
      <c r="Y750" s="25"/>
      <c r="Z750" s="25"/>
      <c r="AA750" s="25"/>
      <c r="AB750" s="25"/>
      <c r="AC750" s="25"/>
      <c r="AD750" s="55"/>
    </row>
    <row r="751" spans="1:30" ht="20" customHeight="1" x14ac:dyDescent="0.2">
      <c r="A751" s="20"/>
      <c r="B751" s="33"/>
      <c r="C751" s="63"/>
      <c r="D751" s="22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64"/>
      <c r="T751" s="24"/>
      <c r="U751" s="49"/>
      <c r="V751" s="54"/>
      <c r="W751" s="25"/>
      <c r="X751" s="25"/>
      <c r="Y751" s="25"/>
      <c r="Z751" s="25"/>
      <c r="AA751" s="25"/>
      <c r="AB751" s="25"/>
      <c r="AC751" s="25"/>
      <c r="AD751" s="55"/>
    </row>
    <row r="752" spans="1:30" ht="20" customHeight="1" x14ac:dyDescent="0.2">
      <c r="A752" s="20"/>
      <c r="B752" s="33"/>
      <c r="C752" s="63"/>
      <c r="D752" s="22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64"/>
      <c r="T752" s="24"/>
      <c r="U752" s="49"/>
      <c r="V752" s="54"/>
      <c r="W752" s="25"/>
      <c r="X752" s="25"/>
      <c r="Y752" s="25"/>
      <c r="Z752" s="25"/>
      <c r="AA752" s="25"/>
      <c r="AB752" s="25"/>
      <c r="AC752" s="25"/>
      <c r="AD752" s="55"/>
    </row>
    <row r="753" spans="1:30" ht="20" customHeight="1" x14ac:dyDescent="0.2">
      <c r="A753" s="20"/>
      <c r="B753" s="33"/>
      <c r="C753" s="63"/>
      <c r="D753" s="22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64"/>
      <c r="T753" s="24"/>
      <c r="U753" s="49"/>
      <c r="V753" s="54"/>
      <c r="W753" s="25"/>
      <c r="X753" s="25"/>
      <c r="Y753" s="25"/>
      <c r="Z753" s="25"/>
      <c r="AA753" s="25"/>
      <c r="AB753" s="25"/>
      <c r="AC753" s="25"/>
      <c r="AD753" s="55"/>
    </row>
    <row r="754" spans="1:30" ht="20" customHeight="1" x14ac:dyDescent="0.2">
      <c r="A754" s="20"/>
      <c r="B754" s="33"/>
      <c r="C754" s="63"/>
      <c r="D754" s="22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64"/>
      <c r="T754" s="24"/>
      <c r="U754" s="49"/>
      <c r="V754" s="54"/>
      <c r="W754" s="25"/>
      <c r="X754" s="25"/>
      <c r="Y754" s="25"/>
      <c r="Z754" s="25"/>
      <c r="AA754" s="25"/>
      <c r="AB754" s="25"/>
      <c r="AC754" s="25"/>
      <c r="AD754" s="55"/>
    </row>
    <row r="755" spans="1:30" ht="20" customHeight="1" x14ac:dyDescent="0.2">
      <c r="A755" s="20"/>
      <c r="B755" s="33"/>
      <c r="C755" s="63"/>
      <c r="D755" s="22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64"/>
      <c r="T755" s="24"/>
      <c r="U755" s="49"/>
      <c r="V755" s="54"/>
      <c r="W755" s="25"/>
      <c r="X755" s="25"/>
      <c r="Y755" s="25"/>
      <c r="Z755" s="25"/>
      <c r="AA755" s="25"/>
      <c r="AB755" s="25"/>
      <c r="AC755" s="25"/>
      <c r="AD755" s="55"/>
    </row>
    <row r="756" spans="1:30" ht="20" customHeight="1" x14ac:dyDescent="0.2">
      <c r="A756" s="20"/>
      <c r="B756" s="33"/>
      <c r="C756" s="63"/>
      <c r="D756" s="22"/>
      <c r="E756" s="27"/>
      <c r="F756" s="27"/>
      <c r="G756" s="27"/>
      <c r="H756" s="27"/>
      <c r="I756" s="27"/>
      <c r="J756" s="23"/>
      <c r="K756" s="27"/>
      <c r="L756" s="27"/>
      <c r="M756" s="27"/>
      <c r="N756" s="27"/>
      <c r="O756" s="27"/>
      <c r="P756" s="27"/>
      <c r="Q756" s="27"/>
      <c r="R756" s="23"/>
      <c r="S756" s="64"/>
      <c r="T756" s="24"/>
      <c r="U756" s="49"/>
      <c r="V756" s="54"/>
      <c r="W756" s="25"/>
      <c r="X756" s="25"/>
      <c r="Y756" s="25"/>
      <c r="Z756" s="25"/>
      <c r="AA756" s="25"/>
      <c r="AB756" s="25"/>
      <c r="AC756" s="25"/>
      <c r="AD756" s="55"/>
    </row>
    <row r="757" spans="1:30" ht="20" customHeight="1" x14ac:dyDescent="0.2">
      <c r="A757" s="20"/>
      <c r="B757" s="33"/>
      <c r="C757" s="63"/>
      <c r="D757" s="22"/>
      <c r="E757" s="27"/>
      <c r="F757" s="27"/>
      <c r="G757" s="27"/>
      <c r="H757" s="27"/>
      <c r="I757" s="27"/>
      <c r="J757" s="23"/>
      <c r="K757" s="27"/>
      <c r="L757" s="27"/>
      <c r="M757" s="27"/>
      <c r="N757" s="27"/>
      <c r="O757" s="27"/>
      <c r="P757" s="27"/>
      <c r="Q757" s="27"/>
      <c r="R757" s="23"/>
      <c r="S757" s="64"/>
      <c r="T757" s="24"/>
      <c r="U757" s="49"/>
      <c r="V757" s="54"/>
      <c r="W757" s="25"/>
      <c r="X757" s="25"/>
      <c r="Y757" s="25"/>
      <c r="Z757" s="25"/>
      <c r="AA757" s="25"/>
      <c r="AB757" s="25"/>
      <c r="AC757" s="25"/>
      <c r="AD757" s="55"/>
    </row>
    <row r="758" spans="1:30" ht="20" customHeight="1" x14ac:dyDescent="0.2">
      <c r="A758" s="20"/>
      <c r="B758" s="33"/>
      <c r="C758" s="63"/>
      <c r="D758" s="22"/>
      <c r="E758" s="27"/>
      <c r="F758" s="27"/>
      <c r="G758" s="27"/>
      <c r="H758" s="27"/>
      <c r="I758" s="27"/>
      <c r="J758" s="23"/>
      <c r="K758" s="27"/>
      <c r="L758" s="27"/>
      <c r="M758" s="27"/>
      <c r="N758" s="27"/>
      <c r="O758" s="27"/>
      <c r="P758" s="27"/>
      <c r="Q758" s="27"/>
      <c r="R758" s="23"/>
      <c r="S758" s="64"/>
      <c r="T758" s="24"/>
      <c r="U758" s="49"/>
      <c r="V758" s="54"/>
      <c r="W758" s="25"/>
      <c r="X758" s="25"/>
      <c r="Y758" s="25"/>
      <c r="Z758" s="25"/>
      <c r="AA758" s="25"/>
      <c r="AB758" s="25"/>
      <c r="AC758" s="25"/>
      <c r="AD758" s="55"/>
    </row>
    <row r="759" spans="1:30" ht="20" customHeight="1" x14ac:dyDescent="0.2">
      <c r="A759" s="20"/>
      <c r="B759" s="33"/>
      <c r="C759" s="63"/>
      <c r="D759" s="22"/>
      <c r="E759" s="27"/>
      <c r="F759" s="27"/>
      <c r="G759" s="27"/>
      <c r="H759" s="27"/>
      <c r="I759" s="27"/>
      <c r="J759" s="23"/>
      <c r="K759" s="27"/>
      <c r="L759" s="27"/>
      <c r="M759" s="27"/>
      <c r="N759" s="27"/>
      <c r="O759" s="27"/>
      <c r="P759" s="27"/>
      <c r="Q759" s="27"/>
      <c r="R759" s="23"/>
      <c r="S759" s="64"/>
      <c r="T759" s="24"/>
      <c r="U759" s="49"/>
      <c r="V759" s="54"/>
      <c r="W759" s="25"/>
      <c r="X759" s="25"/>
      <c r="Y759" s="25"/>
      <c r="Z759" s="25"/>
      <c r="AA759" s="25"/>
      <c r="AB759" s="25"/>
      <c r="AC759" s="25"/>
      <c r="AD759" s="55"/>
    </row>
    <row r="760" spans="1:30" ht="20" customHeight="1" x14ac:dyDescent="0.2">
      <c r="A760" s="20"/>
      <c r="B760" s="33"/>
      <c r="C760" s="63"/>
      <c r="D760" s="22"/>
      <c r="E760" s="27"/>
      <c r="F760" s="27"/>
      <c r="G760" s="27"/>
      <c r="H760" s="27"/>
      <c r="I760" s="27"/>
      <c r="J760" s="23"/>
      <c r="K760" s="27"/>
      <c r="L760" s="27"/>
      <c r="M760" s="27"/>
      <c r="N760" s="27"/>
      <c r="O760" s="27"/>
      <c r="P760" s="27"/>
      <c r="Q760" s="27"/>
      <c r="R760" s="23"/>
      <c r="S760" s="64"/>
      <c r="T760" s="24"/>
      <c r="U760" s="49"/>
      <c r="V760" s="54"/>
      <c r="W760" s="25"/>
      <c r="X760" s="25"/>
      <c r="Y760" s="25"/>
      <c r="Z760" s="25"/>
      <c r="AA760" s="25"/>
      <c r="AB760" s="25"/>
      <c r="AC760" s="25"/>
      <c r="AD760" s="55"/>
    </row>
    <row r="761" spans="1:30" ht="20" customHeight="1" x14ac:dyDescent="0.2">
      <c r="A761" s="20"/>
      <c r="B761" s="33"/>
      <c r="C761" s="63"/>
      <c r="D761" s="22"/>
      <c r="E761" s="27"/>
      <c r="F761" s="27"/>
      <c r="G761" s="27"/>
      <c r="H761" s="27"/>
      <c r="I761" s="27"/>
      <c r="J761" s="23"/>
      <c r="K761" s="27"/>
      <c r="L761" s="27"/>
      <c r="M761" s="27"/>
      <c r="N761" s="27"/>
      <c r="O761" s="27"/>
      <c r="P761" s="27"/>
      <c r="Q761" s="27"/>
      <c r="R761" s="23"/>
      <c r="S761" s="64"/>
      <c r="T761" s="24"/>
      <c r="U761" s="49"/>
      <c r="V761" s="54"/>
      <c r="W761" s="25"/>
      <c r="X761" s="25"/>
      <c r="Y761" s="25"/>
      <c r="Z761" s="25"/>
      <c r="AA761" s="25"/>
      <c r="AB761" s="25"/>
      <c r="AC761" s="25"/>
      <c r="AD761" s="55"/>
    </row>
    <row r="762" spans="1:30" ht="20" customHeight="1" x14ac:dyDescent="0.2">
      <c r="A762" s="20"/>
      <c r="B762" s="33"/>
      <c r="C762" s="63"/>
      <c r="D762" s="22"/>
      <c r="E762" s="27"/>
      <c r="F762" s="27"/>
      <c r="G762" s="27"/>
      <c r="H762" s="27"/>
      <c r="I762" s="27"/>
      <c r="J762" s="23"/>
      <c r="K762" s="27"/>
      <c r="L762" s="27"/>
      <c r="M762" s="27"/>
      <c r="N762" s="27"/>
      <c r="O762" s="27"/>
      <c r="P762" s="27"/>
      <c r="Q762" s="27"/>
      <c r="R762" s="23"/>
      <c r="S762" s="64"/>
      <c r="T762" s="24"/>
      <c r="U762" s="49"/>
      <c r="V762" s="54"/>
      <c r="W762" s="25"/>
      <c r="X762" s="25"/>
      <c r="Y762" s="25"/>
      <c r="Z762" s="25"/>
      <c r="AA762" s="25"/>
      <c r="AB762" s="25"/>
      <c r="AC762" s="25"/>
      <c r="AD762" s="55"/>
    </row>
    <row r="763" spans="1:30" ht="20" customHeight="1" x14ac:dyDescent="0.2">
      <c r="A763" s="20"/>
      <c r="B763" s="33"/>
      <c r="C763" s="63"/>
      <c r="D763" s="22"/>
      <c r="E763" s="27"/>
      <c r="F763" s="27"/>
      <c r="G763" s="27"/>
      <c r="H763" s="27"/>
      <c r="I763" s="27"/>
      <c r="J763" s="23"/>
      <c r="K763" s="27"/>
      <c r="L763" s="27"/>
      <c r="M763" s="27"/>
      <c r="N763" s="27"/>
      <c r="O763" s="27"/>
      <c r="P763" s="27"/>
      <c r="Q763" s="27"/>
      <c r="R763" s="23"/>
      <c r="S763" s="64"/>
      <c r="T763" s="24"/>
      <c r="U763" s="49"/>
      <c r="V763" s="54"/>
      <c r="W763" s="25"/>
      <c r="X763" s="25"/>
      <c r="Y763" s="25"/>
      <c r="Z763" s="25"/>
      <c r="AA763" s="25"/>
      <c r="AB763" s="25"/>
      <c r="AC763" s="25"/>
      <c r="AD763" s="55"/>
    </row>
    <row r="764" spans="1:30" ht="20" customHeight="1" x14ac:dyDescent="0.2">
      <c r="A764" s="20"/>
      <c r="B764" s="33"/>
      <c r="C764" s="63"/>
      <c r="D764" s="22"/>
      <c r="E764" s="27"/>
      <c r="F764" s="27"/>
      <c r="G764" s="27"/>
      <c r="H764" s="27"/>
      <c r="I764" s="27"/>
      <c r="J764" s="23"/>
      <c r="K764" s="27"/>
      <c r="L764" s="27"/>
      <c r="M764" s="27"/>
      <c r="N764" s="27"/>
      <c r="O764" s="27"/>
      <c r="P764" s="27"/>
      <c r="Q764" s="27"/>
      <c r="R764" s="23"/>
      <c r="S764" s="64"/>
      <c r="T764" s="24"/>
      <c r="U764" s="49"/>
      <c r="V764" s="54"/>
      <c r="W764" s="25"/>
      <c r="X764" s="25"/>
      <c r="Y764" s="25"/>
      <c r="Z764" s="25"/>
      <c r="AA764" s="25"/>
      <c r="AB764" s="25"/>
      <c r="AC764" s="25"/>
      <c r="AD764" s="55"/>
    </row>
    <row r="765" spans="1:30" ht="20" customHeight="1" x14ac:dyDescent="0.2">
      <c r="A765" s="20"/>
      <c r="B765" s="33"/>
      <c r="C765" s="63"/>
      <c r="D765" s="22"/>
      <c r="E765" s="27"/>
      <c r="F765" s="27"/>
      <c r="G765" s="27"/>
      <c r="H765" s="27"/>
      <c r="I765" s="27"/>
      <c r="J765" s="23"/>
      <c r="K765" s="27"/>
      <c r="L765" s="27"/>
      <c r="M765" s="27"/>
      <c r="N765" s="27"/>
      <c r="O765" s="27"/>
      <c r="P765" s="27"/>
      <c r="Q765" s="27"/>
      <c r="R765" s="23"/>
      <c r="S765" s="64"/>
      <c r="T765" s="24"/>
      <c r="U765" s="49"/>
      <c r="V765" s="54"/>
      <c r="W765" s="25"/>
      <c r="X765" s="25"/>
      <c r="Y765" s="25"/>
      <c r="Z765" s="25"/>
      <c r="AA765" s="25"/>
      <c r="AB765" s="25"/>
      <c r="AC765" s="25"/>
      <c r="AD765" s="55"/>
    </row>
    <row r="766" spans="1:30" ht="20" customHeight="1" x14ac:dyDescent="0.2">
      <c r="A766" s="20"/>
      <c r="B766" s="33"/>
      <c r="C766" s="63"/>
      <c r="D766" s="22"/>
      <c r="E766" s="27"/>
      <c r="F766" s="27"/>
      <c r="G766" s="27"/>
      <c r="H766" s="27"/>
      <c r="I766" s="27"/>
      <c r="J766" s="23"/>
      <c r="K766" s="27"/>
      <c r="L766" s="27"/>
      <c r="M766" s="27"/>
      <c r="N766" s="27"/>
      <c r="O766" s="27"/>
      <c r="P766" s="27"/>
      <c r="Q766" s="27"/>
      <c r="R766" s="23"/>
      <c r="S766" s="64"/>
      <c r="T766" s="24"/>
      <c r="U766" s="49"/>
      <c r="V766" s="54"/>
      <c r="W766" s="25"/>
      <c r="X766" s="25"/>
      <c r="Y766" s="25"/>
      <c r="Z766" s="25"/>
      <c r="AA766" s="25"/>
      <c r="AB766" s="25"/>
      <c r="AC766" s="25"/>
      <c r="AD766" s="55"/>
    </row>
    <row r="767" spans="1:30" ht="20" customHeight="1" x14ac:dyDescent="0.2">
      <c r="A767" s="20"/>
      <c r="B767" s="33"/>
      <c r="C767" s="63"/>
      <c r="D767" s="22"/>
      <c r="E767" s="27"/>
      <c r="F767" s="27"/>
      <c r="G767" s="27"/>
      <c r="H767" s="27"/>
      <c r="I767" s="27"/>
      <c r="J767" s="23"/>
      <c r="K767" s="27"/>
      <c r="L767" s="27"/>
      <c r="M767" s="27"/>
      <c r="N767" s="27"/>
      <c r="O767" s="27"/>
      <c r="P767" s="27"/>
      <c r="Q767" s="27"/>
      <c r="R767" s="23"/>
      <c r="S767" s="64"/>
      <c r="T767" s="24"/>
      <c r="U767" s="49"/>
      <c r="V767" s="54"/>
      <c r="W767" s="25"/>
      <c r="X767" s="25"/>
      <c r="Y767" s="25"/>
      <c r="Z767" s="25"/>
      <c r="AA767" s="25"/>
      <c r="AB767" s="25"/>
      <c r="AC767" s="25"/>
      <c r="AD767" s="55"/>
    </row>
    <row r="768" spans="1:30" ht="20" customHeight="1" x14ac:dyDescent="0.2">
      <c r="A768" s="20"/>
      <c r="B768" s="33"/>
      <c r="C768" s="63"/>
      <c r="D768" s="22"/>
      <c r="E768" s="27"/>
      <c r="F768" s="27"/>
      <c r="G768" s="27"/>
      <c r="H768" s="27"/>
      <c r="I768" s="27"/>
      <c r="J768" s="23"/>
      <c r="K768" s="27"/>
      <c r="L768" s="27"/>
      <c r="M768" s="27"/>
      <c r="N768" s="27"/>
      <c r="O768" s="27"/>
      <c r="P768" s="27"/>
      <c r="Q768" s="27"/>
      <c r="R768" s="23"/>
      <c r="S768" s="64"/>
      <c r="T768" s="24"/>
      <c r="U768" s="49"/>
      <c r="V768" s="54"/>
      <c r="W768" s="25"/>
      <c r="X768" s="25"/>
      <c r="Y768" s="25"/>
      <c r="Z768" s="25"/>
      <c r="AA768" s="25"/>
      <c r="AB768" s="25"/>
      <c r="AC768" s="25"/>
      <c r="AD768" s="55"/>
    </row>
    <row r="769" spans="1:30" ht="20" customHeight="1" x14ac:dyDescent="0.2">
      <c r="A769" s="20"/>
      <c r="B769" s="33"/>
      <c r="C769" s="63"/>
      <c r="D769" s="22"/>
      <c r="E769" s="27"/>
      <c r="F769" s="27"/>
      <c r="G769" s="27"/>
      <c r="H769" s="27"/>
      <c r="I769" s="27"/>
      <c r="J769" s="23"/>
      <c r="K769" s="27"/>
      <c r="L769" s="27"/>
      <c r="M769" s="27"/>
      <c r="N769" s="27"/>
      <c r="O769" s="27"/>
      <c r="P769" s="27"/>
      <c r="Q769" s="27"/>
      <c r="R769" s="23"/>
      <c r="S769" s="64"/>
      <c r="T769" s="24"/>
      <c r="U769" s="49"/>
      <c r="V769" s="54"/>
      <c r="W769" s="25"/>
      <c r="X769" s="25"/>
      <c r="Y769" s="25"/>
      <c r="Z769" s="25"/>
      <c r="AA769" s="25"/>
      <c r="AB769" s="25"/>
      <c r="AC769" s="25"/>
      <c r="AD769" s="55"/>
    </row>
    <row r="770" spans="1:30" ht="20" customHeight="1" x14ac:dyDescent="0.2">
      <c r="A770" s="20"/>
      <c r="B770" s="33"/>
      <c r="C770" s="63"/>
      <c r="D770" s="22"/>
      <c r="E770" s="27"/>
      <c r="F770" s="27"/>
      <c r="G770" s="27"/>
      <c r="H770" s="27"/>
      <c r="I770" s="27"/>
      <c r="J770" s="23"/>
      <c r="K770" s="27"/>
      <c r="L770" s="27"/>
      <c r="M770" s="27"/>
      <c r="N770" s="27"/>
      <c r="O770" s="27"/>
      <c r="P770" s="27"/>
      <c r="Q770" s="27"/>
      <c r="R770" s="23"/>
      <c r="S770" s="64"/>
      <c r="T770" s="24"/>
      <c r="U770" s="49"/>
      <c r="V770" s="54"/>
      <c r="W770" s="25"/>
      <c r="X770" s="25"/>
      <c r="Y770" s="25"/>
      <c r="Z770" s="25"/>
      <c r="AA770" s="25"/>
      <c r="AB770" s="25"/>
      <c r="AC770" s="25"/>
      <c r="AD770" s="55"/>
    </row>
    <row r="771" spans="1:30" ht="20" customHeight="1" x14ac:dyDescent="0.2">
      <c r="A771" s="20"/>
      <c r="B771" s="33"/>
      <c r="C771" s="63"/>
      <c r="D771" s="22"/>
      <c r="E771" s="27"/>
      <c r="F771" s="27"/>
      <c r="G771" s="27"/>
      <c r="H771" s="27"/>
      <c r="I771" s="27"/>
      <c r="J771" s="23"/>
      <c r="K771" s="27"/>
      <c r="L771" s="27"/>
      <c r="M771" s="27"/>
      <c r="N771" s="27"/>
      <c r="O771" s="27"/>
      <c r="P771" s="27"/>
      <c r="Q771" s="27"/>
      <c r="R771" s="23"/>
      <c r="S771" s="64"/>
      <c r="T771" s="24"/>
      <c r="U771" s="49"/>
      <c r="V771" s="54"/>
      <c r="W771" s="25"/>
      <c r="X771" s="25"/>
      <c r="Y771" s="25"/>
      <c r="Z771" s="25"/>
      <c r="AA771" s="25"/>
      <c r="AB771" s="25"/>
      <c r="AC771" s="25"/>
      <c r="AD771" s="55"/>
    </row>
    <row r="772" spans="1:30" ht="20" customHeight="1" x14ac:dyDescent="0.2">
      <c r="A772" s="20"/>
      <c r="B772" s="33"/>
      <c r="C772" s="63"/>
      <c r="D772" s="22"/>
      <c r="E772" s="27"/>
      <c r="F772" s="27"/>
      <c r="G772" s="27"/>
      <c r="H772" s="27"/>
      <c r="I772" s="27"/>
      <c r="J772" s="23"/>
      <c r="K772" s="27"/>
      <c r="L772" s="27"/>
      <c r="M772" s="27"/>
      <c r="N772" s="27"/>
      <c r="O772" s="27"/>
      <c r="P772" s="27"/>
      <c r="Q772" s="27"/>
      <c r="R772" s="23"/>
      <c r="S772" s="64"/>
      <c r="T772" s="24"/>
      <c r="U772" s="49"/>
      <c r="V772" s="54"/>
      <c r="W772" s="25"/>
      <c r="X772" s="25"/>
      <c r="Y772" s="25"/>
      <c r="Z772" s="25"/>
      <c r="AA772" s="25"/>
      <c r="AB772" s="25"/>
      <c r="AC772" s="25"/>
      <c r="AD772" s="55"/>
    </row>
    <row r="773" spans="1:30" ht="20" customHeight="1" x14ac:dyDescent="0.2">
      <c r="A773" s="20"/>
      <c r="B773" s="33"/>
      <c r="C773" s="63"/>
      <c r="D773" s="22"/>
      <c r="E773" s="27"/>
      <c r="F773" s="27"/>
      <c r="G773" s="27"/>
      <c r="H773" s="27"/>
      <c r="I773" s="27"/>
      <c r="J773" s="23"/>
      <c r="K773" s="27"/>
      <c r="L773" s="27"/>
      <c r="M773" s="27"/>
      <c r="N773" s="27"/>
      <c r="O773" s="27"/>
      <c r="P773" s="27"/>
      <c r="Q773" s="27"/>
      <c r="R773" s="23"/>
      <c r="S773" s="64"/>
      <c r="T773" s="24"/>
      <c r="U773" s="49"/>
      <c r="V773" s="54"/>
      <c r="W773" s="25"/>
      <c r="X773" s="25"/>
      <c r="Y773" s="25"/>
      <c r="Z773" s="25"/>
      <c r="AA773" s="25"/>
      <c r="AB773" s="25"/>
      <c r="AC773" s="25"/>
      <c r="AD773" s="55"/>
    </row>
    <row r="774" spans="1:30" ht="20" customHeight="1" x14ac:dyDescent="0.2">
      <c r="A774" s="20"/>
      <c r="B774" s="33"/>
      <c r="C774" s="63"/>
      <c r="D774" s="22"/>
      <c r="E774" s="27"/>
      <c r="F774" s="27"/>
      <c r="G774" s="27"/>
      <c r="H774" s="27"/>
      <c r="I774" s="27"/>
      <c r="J774" s="23"/>
      <c r="K774" s="27"/>
      <c r="L774" s="27"/>
      <c r="M774" s="27"/>
      <c r="N774" s="27"/>
      <c r="O774" s="27"/>
      <c r="P774" s="27"/>
      <c r="Q774" s="27"/>
      <c r="R774" s="23"/>
      <c r="S774" s="64"/>
      <c r="T774" s="24"/>
      <c r="U774" s="49"/>
      <c r="V774" s="54"/>
      <c r="W774" s="25"/>
      <c r="X774" s="25"/>
      <c r="Y774" s="25"/>
      <c r="Z774" s="25"/>
      <c r="AA774" s="25"/>
      <c r="AB774" s="25"/>
      <c r="AC774" s="25"/>
      <c r="AD774" s="55"/>
    </row>
    <row r="775" spans="1:30" ht="20" customHeight="1" x14ac:dyDescent="0.2">
      <c r="A775" s="20"/>
      <c r="B775" s="33"/>
      <c r="C775" s="63"/>
      <c r="D775" s="22"/>
      <c r="E775" s="27"/>
      <c r="F775" s="27"/>
      <c r="G775" s="27"/>
      <c r="H775" s="27"/>
      <c r="I775" s="27"/>
      <c r="J775" s="23"/>
      <c r="K775" s="27"/>
      <c r="L775" s="27"/>
      <c r="M775" s="27"/>
      <c r="N775" s="27"/>
      <c r="O775" s="27"/>
      <c r="P775" s="27"/>
      <c r="Q775" s="27"/>
      <c r="R775" s="23"/>
      <c r="S775" s="64"/>
      <c r="T775" s="24"/>
      <c r="U775" s="49"/>
      <c r="V775" s="54"/>
      <c r="W775" s="25"/>
      <c r="X775" s="25"/>
      <c r="Y775" s="25"/>
      <c r="Z775" s="25"/>
      <c r="AA775" s="25"/>
      <c r="AB775" s="25"/>
      <c r="AC775" s="25"/>
      <c r="AD775" s="55"/>
    </row>
    <row r="776" spans="1:30" ht="20" customHeight="1" x14ac:dyDescent="0.2">
      <c r="A776" s="20"/>
      <c r="B776" s="33"/>
      <c r="C776" s="63"/>
      <c r="D776" s="22"/>
      <c r="E776" s="27"/>
      <c r="F776" s="27"/>
      <c r="G776" s="27"/>
      <c r="H776" s="27"/>
      <c r="I776" s="27"/>
      <c r="J776" s="23"/>
      <c r="K776" s="27"/>
      <c r="L776" s="27"/>
      <c r="M776" s="27"/>
      <c r="N776" s="27"/>
      <c r="O776" s="27"/>
      <c r="P776" s="27"/>
      <c r="Q776" s="27"/>
      <c r="R776" s="23"/>
      <c r="S776" s="64"/>
      <c r="T776" s="24"/>
      <c r="U776" s="49"/>
      <c r="V776" s="54"/>
      <c r="W776" s="25"/>
      <c r="X776" s="25"/>
      <c r="Y776" s="25"/>
      <c r="Z776" s="25"/>
      <c r="AA776" s="25"/>
      <c r="AB776" s="25"/>
      <c r="AC776" s="25"/>
      <c r="AD776" s="55"/>
    </row>
    <row r="777" spans="1:30" ht="20" customHeight="1" x14ac:dyDescent="0.2">
      <c r="A777" s="20"/>
      <c r="B777" s="33"/>
      <c r="C777" s="63"/>
      <c r="D777" s="22"/>
      <c r="E777" s="27"/>
      <c r="F777" s="27"/>
      <c r="G777" s="27"/>
      <c r="H777" s="27"/>
      <c r="I777" s="27"/>
      <c r="J777" s="23"/>
      <c r="K777" s="27"/>
      <c r="L777" s="27"/>
      <c r="M777" s="27"/>
      <c r="N777" s="27"/>
      <c r="O777" s="27"/>
      <c r="P777" s="27"/>
      <c r="Q777" s="27"/>
      <c r="R777" s="23"/>
      <c r="S777" s="64"/>
      <c r="T777" s="24"/>
      <c r="U777" s="49"/>
      <c r="V777" s="54"/>
      <c r="W777" s="25"/>
      <c r="X777" s="25"/>
      <c r="Y777" s="25"/>
      <c r="Z777" s="25"/>
      <c r="AA777" s="25"/>
      <c r="AB777" s="25"/>
      <c r="AC777" s="25"/>
      <c r="AD777" s="55"/>
    </row>
    <row r="778" spans="1:30" ht="20" customHeight="1" x14ac:dyDescent="0.2">
      <c r="A778" s="20"/>
      <c r="B778" s="33"/>
      <c r="C778" s="63"/>
      <c r="D778" s="22"/>
      <c r="E778" s="27"/>
      <c r="F778" s="27"/>
      <c r="G778" s="27"/>
      <c r="H778" s="27"/>
      <c r="I778" s="27"/>
      <c r="J778" s="23"/>
      <c r="K778" s="27"/>
      <c r="L778" s="27"/>
      <c r="M778" s="27"/>
      <c r="N778" s="27"/>
      <c r="O778" s="27"/>
      <c r="P778" s="27"/>
      <c r="Q778" s="27"/>
      <c r="R778" s="23"/>
      <c r="S778" s="64"/>
      <c r="T778" s="24"/>
      <c r="U778" s="49"/>
      <c r="V778" s="54"/>
      <c r="W778" s="25"/>
      <c r="X778" s="25"/>
      <c r="Y778" s="25"/>
      <c r="Z778" s="25"/>
      <c r="AA778" s="25"/>
      <c r="AB778" s="25"/>
      <c r="AC778" s="25"/>
      <c r="AD778" s="55"/>
    </row>
    <row r="779" spans="1:30" ht="20" customHeight="1" x14ac:dyDescent="0.2">
      <c r="A779" s="20"/>
      <c r="B779" s="33"/>
      <c r="C779" s="63"/>
      <c r="D779" s="22"/>
      <c r="E779" s="27"/>
      <c r="F779" s="27"/>
      <c r="G779" s="27"/>
      <c r="H779" s="27"/>
      <c r="I779" s="27"/>
      <c r="J779" s="23"/>
      <c r="K779" s="27"/>
      <c r="L779" s="27"/>
      <c r="M779" s="27"/>
      <c r="N779" s="27"/>
      <c r="O779" s="27"/>
      <c r="P779" s="27"/>
      <c r="Q779" s="27"/>
      <c r="R779" s="23"/>
      <c r="S779" s="64"/>
      <c r="T779" s="24"/>
      <c r="U779" s="49"/>
      <c r="V779" s="54"/>
      <c r="W779" s="25"/>
      <c r="X779" s="25"/>
      <c r="Y779" s="25"/>
      <c r="Z779" s="25"/>
      <c r="AA779" s="25"/>
      <c r="AB779" s="25"/>
      <c r="AC779" s="25"/>
      <c r="AD779" s="55"/>
    </row>
    <row r="780" spans="1:30" ht="20" customHeight="1" x14ac:dyDescent="0.2">
      <c r="A780" s="20"/>
      <c r="B780" s="33"/>
      <c r="C780" s="63"/>
      <c r="D780" s="22"/>
      <c r="E780" s="27"/>
      <c r="F780" s="27"/>
      <c r="G780" s="27"/>
      <c r="H780" s="27"/>
      <c r="I780" s="27"/>
      <c r="J780" s="23"/>
      <c r="K780" s="27"/>
      <c r="L780" s="27"/>
      <c r="M780" s="27"/>
      <c r="N780" s="27"/>
      <c r="O780" s="27"/>
      <c r="P780" s="27"/>
      <c r="Q780" s="27"/>
      <c r="R780" s="23"/>
      <c r="S780" s="64"/>
      <c r="T780" s="24"/>
      <c r="U780" s="49"/>
      <c r="V780" s="54"/>
      <c r="W780" s="25"/>
      <c r="X780" s="25"/>
      <c r="Y780" s="25"/>
      <c r="Z780" s="25"/>
      <c r="AA780" s="25"/>
      <c r="AB780" s="25"/>
      <c r="AC780" s="25"/>
      <c r="AD780" s="55"/>
    </row>
    <row r="781" spans="1:30" ht="20" customHeight="1" x14ac:dyDescent="0.2">
      <c r="A781" s="20"/>
      <c r="B781" s="33"/>
      <c r="C781" s="63"/>
      <c r="D781" s="22"/>
      <c r="E781" s="27"/>
      <c r="F781" s="27"/>
      <c r="G781" s="27"/>
      <c r="H781" s="27"/>
      <c r="I781" s="27"/>
      <c r="J781" s="23"/>
      <c r="K781" s="27"/>
      <c r="L781" s="27"/>
      <c r="M781" s="27"/>
      <c r="N781" s="27"/>
      <c r="O781" s="27"/>
      <c r="P781" s="27"/>
      <c r="Q781" s="27"/>
      <c r="R781" s="23"/>
      <c r="S781" s="64"/>
      <c r="T781" s="24"/>
      <c r="U781" s="49"/>
      <c r="V781" s="54"/>
      <c r="W781" s="25"/>
      <c r="X781" s="25"/>
      <c r="Y781" s="25"/>
      <c r="Z781" s="25"/>
      <c r="AA781" s="25"/>
      <c r="AB781" s="25"/>
      <c r="AC781" s="25"/>
      <c r="AD781" s="55"/>
    </row>
    <row r="782" spans="1:30" ht="20" customHeight="1" x14ac:dyDescent="0.2">
      <c r="A782" s="20"/>
      <c r="B782" s="33"/>
      <c r="C782" s="63"/>
      <c r="D782" s="22"/>
      <c r="E782" s="27"/>
      <c r="F782" s="27"/>
      <c r="G782" s="27"/>
      <c r="H782" s="27"/>
      <c r="I782" s="27"/>
      <c r="J782" s="23"/>
      <c r="K782" s="27"/>
      <c r="L782" s="27"/>
      <c r="M782" s="27"/>
      <c r="N782" s="27"/>
      <c r="O782" s="27"/>
      <c r="P782" s="27"/>
      <c r="Q782" s="27"/>
      <c r="R782" s="23"/>
      <c r="S782" s="64"/>
      <c r="T782" s="24"/>
      <c r="U782" s="49"/>
      <c r="V782" s="54"/>
      <c r="W782" s="25"/>
      <c r="X782" s="25"/>
      <c r="Y782" s="25"/>
      <c r="Z782" s="25"/>
      <c r="AA782" s="25"/>
      <c r="AB782" s="25"/>
      <c r="AC782" s="25"/>
      <c r="AD782" s="55"/>
    </row>
    <row r="783" spans="1:30" ht="20" customHeight="1" x14ac:dyDescent="0.2">
      <c r="A783" s="20"/>
      <c r="B783" s="33"/>
      <c r="C783" s="63"/>
      <c r="D783" s="22"/>
      <c r="E783" s="27"/>
      <c r="F783" s="27"/>
      <c r="G783" s="27"/>
      <c r="H783" s="27"/>
      <c r="I783" s="27"/>
      <c r="J783" s="23"/>
      <c r="K783" s="27"/>
      <c r="L783" s="27"/>
      <c r="M783" s="27"/>
      <c r="N783" s="27"/>
      <c r="O783" s="27"/>
      <c r="P783" s="27"/>
      <c r="Q783" s="27"/>
      <c r="R783" s="23"/>
      <c r="S783" s="64"/>
      <c r="T783" s="24"/>
      <c r="U783" s="49"/>
      <c r="V783" s="54"/>
      <c r="W783" s="25"/>
      <c r="X783" s="25"/>
      <c r="Y783" s="25"/>
      <c r="Z783" s="25"/>
      <c r="AA783" s="25"/>
      <c r="AB783" s="25"/>
      <c r="AC783" s="25"/>
      <c r="AD783" s="55"/>
    </row>
    <row r="784" spans="1:30" ht="20" customHeight="1" x14ac:dyDescent="0.2">
      <c r="A784" s="20"/>
      <c r="B784" s="33"/>
      <c r="C784" s="63"/>
      <c r="D784" s="22"/>
      <c r="E784" s="27"/>
      <c r="F784" s="27"/>
      <c r="G784" s="27"/>
      <c r="H784" s="27"/>
      <c r="I784" s="27"/>
      <c r="J784" s="23"/>
      <c r="K784" s="27"/>
      <c r="L784" s="27"/>
      <c r="M784" s="27"/>
      <c r="N784" s="27"/>
      <c r="O784" s="27"/>
      <c r="P784" s="27"/>
      <c r="Q784" s="27"/>
      <c r="R784" s="23"/>
      <c r="S784" s="64"/>
      <c r="T784" s="24"/>
      <c r="U784" s="49"/>
      <c r="V784" s="54"/>
      <c r="W784" s="25"/>
      <c r="X784" s="25"/>
      <c r="Y784" s="25"/>
      <c r="Z784" s="25"/>
      <c r="AA784" s="25"/>
      <c r="AB784" s="25"/>
      <c r="AC784" s="25"/>
      <c r="AD784" s="55"/>
    </row>
    <row r="785" spans="1:30" ht="20" customHeight="1" x14ac:dyDescent="0.2">
      <c r="A785" s="20"/>
      <c r="B785" s="33"/>
      <c r="C785" s="63"/>
      <c r="D785" s="22"/>
      <c r="E785" s="27"/>
      <c r="F785" s="27"/>
      <c r="G785" s="27"/>
      <c r="H785" s="27"/>
      <c r="I785" s="27"/>
      <c r="J785" s="23"/>
      <c r="K785" s="27"/>
      <c r="L785" s="27"/>
      <c r="M785" s="27"/>
      <c r="N785" s="27"/>
      <c r="O785" s="27"/>
      <c r="P785" s="27"/>
      <c r="Q785" s="27"/>
      <c r="R785" s="23"/>
      <c r="S785" s="64"/>
      <c r="T785" s="24"/>
      <c r="U785" s="49"/>
      <c r="V785" s="54"/>
      <c r="W785" s="25"/>
      <c r="X785" s="25"/>
      <c r="Y785" s="25"/>
      <c r="Z785" s="25"/>
      <c r="AA785" s="25"/>
      <c r="AB785" s="25"/>
      <c r="AC785" s="25"/>
      <c r="AD785" s="55"/>
    </row>
    <row r="786" spans="1:30" ht="20" customHeight="1" x14ac:dyDescent="0.2">
      <c r="A786" s="20"/>
      <c r="B786" s="33"/>
      <c r="C786" s="63"/>
      <c r="D786" s="22"/>
      <c r="E786" s="27"/>
      <c r="F786" s="27"/>
      <c r="G786" s="27"/>
      <c r="H786" s="27"/>
      <c r="I786" s="27"/>
      <c r="J786" s="23"/>
      <c r="K786" s="27"/>
      <c r="L786" s="27"/>
      <c r="M786" s="27"/>
      <c r="N786" s="27"/>
      <c r="O786" s="27"/>
      <c r="P786" s="27"/>
      <c r="Q786" s="27"/>
      <c r="R786" s="23"/>
      <c r="S786" s="64"/>
      <c r="T786" s="24"/>
      <c r="U786" s="49"/>
      <c r="V786" s="54"/>
      <c r="W786" s="25"/>
      <c r="X786" s="25"/>
      <c r="Y786" s="25"/>
      <c r="Z786" s="25"/>
      <c r="AA786" s="25"/>
      <c r="AB786" s="25"/>
      <c r="AC786" s="25"/>
      <c r="AD786" s="55"/>
    </row>
    <row r="787" spans="1:30" ht="20" customHeight="1" x14ac:dyDescent="0.2">
      <c r="A787" s="20"/>
      <c r="B787" s="33"/>
      <c r="C787" s="63"/>
      <c r="D787" s="22"/>
      <c r="E787" s="27"/>
      <c r="F787" s="27"/>
      <c r="G787" s="27"/>
      <c r="H787" s="27"/>
      <c r="I787" s="27"/>
      <c r="J787" s="23"/>
      <c r="K787" s="27"/>
      <c r="L787" s="27"/>
      <c r="M787" s="27"/>
      <c r="N787" s="27"/>
      <c r="O787" s="27"/>
      <c r="P787" s="27"/>
      <c r="Q787" s="27"/>
      <c r="R787" s="23"/>
      <c r="S787" s="64"/>
      <c r="T787" s="24"/>
      <c r="U787" s="49"/>
      <c r="V787" s="54"/>
      <c r="W787" s="25"/>
      <c r="X787" s="25"/>
      <c r="Y787" s="25"/>
      <c r="Z787" s="25"/>
      <c r="AA787" s="25"/>
      <c r="AB787" s="25"/>
      <c r="AC787" s="25"/>
      <c r="AD787" s="55"/>
    </row>
    <row r="788" spans="1:30" ht="20" customHeight="1" x14ac:dyDescent="0.2">
      <c r="A788" s="20"/>
      <c r="B788" s="33"/>
      <c r="C788" s="63"/>
      <c r="D788" s="22"/>
      <c r="E788" s="27"/>
      <c r="F788" s="27"/>
      <c r="G788" s="27"/>
      <c r="H788" s="27"/>
      <c r="I788" s="27"/>
      <c r="J788" s="23"/>
      <c r="K788" s="27"/>
      <c r="L788" s="27"/>
      <c r="M788" s="27"/>
      <c r="N788" s="27"/>
      <c r="O788" s="27"/>
      <c r="P788" s="27"/>
      <c r="Q788" s="27"/>
      <c r="R788" s="23"/>
      <c r="S788" s="64"/>
      <c r="T788" s="24"/>
      <c r="U788" s="49"/>
      <c r="V788" s="54"/>
      <c r="W788" s="25"/>
      <c r="X788" s="25"/>
      <c r="Y788" s="25"/>
      <c r="Z788" s="25"/>
      <c r="AA788" s="25"/>
      <c r="AB788" s="25"/>
      <c r="AC788" s="25"/>
      <c r="AD788" s="55"/>
    </row>
    <row r="789" spans="1:30" ht="20" customHeight="1" x14ac:dyDescent="0.2">
      <c r="A789" s="20"/>
      <c r="B789" s="33"/>
      <c r="C789" s="63"/>
      <c r="D789" s="22"/>
      <c r="E789" s="27"/>
      <c r="F789" s="27"/>
      <c r="G789" s="27"/>
      <c r="H789" s="27"/>
      <c r="I789" s="27"/>
      <c r="J789" s="23"/>
      <c r="K789" s="27"/>
      <c r="L789" s="27"/>
      <c r="M789" s="27"/>
      <c r="N789" s="27"/>
      <c r="O789" s="27"/>
      <c r="P789" s="27"/>
      <c r="Q789" s="27"/>
      <c r="R789" s="23"/>
      <c r="S789" s="64"/>
      <c r="T789" s="24"/>
      <c r="U789" s="49"/>
      <c r="V789" s="54"/>
      <c r="W789" s="25"/>
      <c r="X789" s="25"/>
      <c r="Y789" s="25"/>
      <c r="Z789" s="25"/>
      <c r="AA789" s="25"/>
      <c r="AB789" s="25"/>
      <c r="AC789" s="25"/>
      <c r="AD789" s="55"/>
    </row>
    <row r="790" spans="1:30" ht="20" customHeight="1" x14ac:dyDescent="0.2">
      <c r="A790" s="20"/>
      <c r="B790" s="33"/>
      <c r="C790" s="63"/>
      <c r="D790" s="22"/>
      <c r="E790" s="27"/>
      <c r="F790" s="27"/>
      <c r="G790" s="27"/>
      <c r="H790" s="27"/>
      <c r="I790" s="27"/>
      <c r="J790" s="23"/>
      <c r="K790" s="27"/>
      <c r="L790" s="27"/>
      <c r="M790" s="27"/>
      <c r="N790" s="27"/>
      <c r="O790" s="27"/>
      <c r="P790" s="27"/>
      <c r="Q790" s="27"/>
      <c r="R790" s="23"/>
      <c r="S790" s="64"/>
      <c r="T790" s="24"/>
      <c r="U790" s="49"/>
      <c r="V790" s="54"/>
      <c r="W790" s="25"/>
      <c r="X790" s="25"/>
      <c r="Y790" s="25"/>
      <c r="Z790" s="25"/>
      <c r="AA790" s="25"/>
      <c r="AB790" s="25"/>
      <c r="AC790" s="25"/>
      <c r="AD790" s="55"/>
    </row>
    <row r="791" spans="1:30" ht="20" customHeight="1" x14ac:dyDescent="0.2">
      <c r="A791" s="20"/>
      <c r="B791" s="33"/>
      <c r="C791" s="63"/>
      <c r="D791" s="22"/>
      <c r="E791" s="27"/>
      <c r="F791" s="27"/>
      <c r="G791" s="27"/>
      <c r="H791" s="27"/>
      <c r="I791" s="27"/>
      <c r="J791" s="23"/>
      <c r="K791" s="27"/>
      <c r="L791" s="27"/>
      <c r="M791" s="27"/>
      <c r="N791" s="27"/>
      <c r="O791" s="27"/>
      <c r="P791" s="27"/>
      <c r="Q791" s="27"/>
      <c r="R791" s="23"/>
      <c r="S791" s="64"/>
      <c r="T791" s="24"/>
      <c r="U791" s="49"/>
      <c r="V791" s="54"/>
      <c r="W791" s="25"/>
      <c r="X791" s="25"/>
      <c r="Y791" s="25"/>
      <c r="Z791" s="25"/>
      <c r="AA791" s="25"/>
      <c r="AB791" s="25"/>
      <c r="AC791" s="25"/>
      <c r="AD791" s="55"/>
    </row>
    <row r="792" spans="1:30" ht="20" customHeight="1" x14ac:dyDescent="0.2">
      <c r="A792" s="20"/>
      <c r="B792" s="33"/>
      <c r="C792" s="63"/>
      <c r="D792" s="22"/>
      <c r="E792" s="27"/>
      <c r="F792" s="27"/>
      <c r="G792" s="27"/>
      <c r="H792" s="27"/>
      <c r="I792" s="27"/>
      <c r="J792" s="23"/>
      <c r="K792" s="27"/>
      <c r="L792" s="27"/>
      <c r="M792" s="27"/>
      <c r="N792" s="27"/>
      <c r="O792" s="27"/>
      <c r="P792" s="27"/>
      <c r="Q792" s="27"/>
      <c r="R792" s="23"/>
      <c r="S792" s="64"/>
      <c r="T792" s="24"/>
      <c r="U792" s="49"/>
      <c r="V792" s="54"/>
      <c r="W792" s="25"/>
      <c r="X792" s="25"/>
      <c r="Y792" s="25"/>
      <c r="Z792" s="25"/>
      <c r="AA792" s="25"/>
      <c r="AB792" s="25"/>
      <c r="AC792" s="25"/>
      <c r="AD792" s="55"/>
    </row>
    <row r="793" spans="1:30" ht="20" customHeight="1" x14ac:dyDescent="0.2">
      <c r="A793" s="20"/>
      <c r="B793" s="33"/>
      <c r="C793" s="63"/>
      <c r="D793" s="22"/>
      <c r="E793" s="27"/>
      <c r="F793" s="27"/>
      <c r="G793" s="27"/>
      <c r="H793" s="27"/>
      <c r="I793" s="27"/>
      <c r="J793" s="23"/>
      <c r="K793" s="27"/>
      <c r="L793" s="27"/>
      <c r="M793" s="27"/>
      <c r="N793" s="27"/>
      <c r="O793" s="27"/>
      <c r="P793" s="27"/>
      <c r="Q793" s="27"/>
      <c r="R793" s="23"/>
      <c r="S793" s="64"/>
      <c r="T793" s="24"/>
      <c r="U793" s="49"/>
      <c r="V793" s="54"/>
      <c r="W793" s="25"/>
      <c r="X793" s="25"/>
      <c r="Y793" s="25"/>
      <c r="Z793" s="25"/>
      <c r="AA793" s="25"/>
      <c r="AB793" s="25"/>
      <c r="AC793" s="25"/>
      <c r="AD793" s="55"/>
    </row>
    <row r="794" spans="1:30" ht="20" customHeight="1" x14ac:dyDescent="0.2">
      <c r="A794" s="20"/>
      <c r="B794" s="33"/>
      <c r="C794" s="63"/>
      <c r="D794" s="22"/>
      <c r="E794" s="27"/>
      <c r="F794" s="27"/>
      <c r="G794" s="27"/>
      <c r="H794" s="27"/>
      <c r="I794" s="27"/>
      <c r="J794" s="23"/>
      <c r="K794" s="27"/>
      <c r="L794" s="27"/>
      <c r="M794" s="27"/>
      <c r="N794" s="27"/>
      <c r="O794" s="27"/>
      <c r="P794" s="27"/>
      <c r="Q794" s="27"/>
      <c r="R794" s="23"/>
      <c r="S794" s="64"/>
      <c r="T794" s="24"/>
      <c r="U794" s="49"/>
      <c r="V794" s="54"/>
      <c r="W794" s="25"/>
      <c r="X794" s="25"/>
      <c r="Y794" s="25"/>
      <c r="Z794" s="25"/>
      <c r="AA794" s="25"/>
      <c r="AB794" s="25"/>
      <c r="AC794" s="25"/>
      <c r="AD794" s="55"/>
    </row>
    <row r="795" spans="1:30" ht="20" customHeight="1" x14ac:dyDescent="0.2">
      <c r="A795" s="20"/>
      <c r="B795" s="33"/>
      <c r="C795" s="63"/>
      <c r="D795" s="22"/>
      <c r="E795" s="27"/>
      <c r="F795" s="27"/>
      <c r="G795" s="27"/>
      <c r="H795" s="27"/>
      <c r="I795" s="27"/>
      <c r="J795" s="23"/>
      <c r="K795" s="27"/>
      <c r="L795" s="27"/>
      <c r="M795" s="27"/>
      <c r="N795" s="27"/>
      <c r="O795" s="27"/>
      <c r="P795" s="27"/>
      <c r="Q795" s="27"/>
      <c r="R795" s="23"/>
      <c r="S795" s="64"/>
      <c r="T795" s="24"/>
      <c r="U795" s="49"/>
      <c r="V795" s="54"/>
      <c r="W795" s="25"/>
      <c r="X795" s="25"/>
      <c r="Y795" s="25"/>
      <c r="Z795" s="25"/>
      <c r="AA795" s="25"/>
      <c r="AB795" s="25"/>
      <c r="AC795" s="25"/>
      <c r="AD795" s="55"/>
    </row>
    <row r="796" spans="1:30" ht="20" customHeight="1" x14ac:dyDescent="0.2">
      <c r="A796" s="20"/>
      <c r="B796" s="33"/>
      <c r="C796" s="63"/>
      <c r="D796" s="22"/>
      <c r="E796" s="27"/>
      <c r="F796" s="27"/>
      <c r="G796" s="27"/>
      <c r="H796" s="27"/>
      <c r="I796" s="27"/>
      <c r="J796" s="23"/>
      <c r="K796" s="27"/>
      <c r="L796" s="27"/>
      <c r="M796" s="27"/>
      <c r="N796" s="27"/>
      <c r="O796" s="27"/>
      <c r="P796" s="27"/>
      <c r="Q796" s="27"/>
      <c r="R796" s="23"/>
      <c r="S796" s="64"/>
      <c r="T796" s="24"/>
      <c r="U796" s="49"/>
      <c r="V796" s="54"/>
      <c r="W796" s="25"/>
      <c r="X796" s="25"/>
      <c r="Y796" s="25"/>
      <c r="Z796" s="25"/>
      <c r="AA796" s="25"/>
      <c r="AB796" s="25"/>
      <c r="AC796" s="25"/>
      <c r="AD796" s="55"/>
    </row>
    <row r="797" spans="1:30" ht="20" customHeight="1" x14ac:dyDescent="0.2">
      <c r="A797" s="20"/>
      <c r="B797" s="33"/>
      <c r="C797" s="63"/>
      <c r="D797" s="22"/>
      <c r="E797" s="27"/>
      <c r="F797" s="27"/>
      <c r="G797" s="27"/>
      <c r="H797" s="27"/>
      <c r="I797" s="27"/>
      <c r="J797" s="23"/>
      <c r="K797" s="27"/>
      <c r="L797" s="27"/>
      <c r="M797" s="27"/>
      <c r="N797" s="27"/>
      <c r="O797" s="27"/>
      <c r="P797" s="27"/>
      <c r="Q797" s="27"/>
      <c r="R797" s="23"/>
      <c r="S797" s="64"/>
      <c r="T797" s="24"/>
      <c r="U797" s="49"/>
      <c r="V797" s="54"/>
      <c r="W797" s="25"/>
      <c r="X797" s="25"/>
      <c r="Y797" s="25"/>
      <c r="Z797" s="25"/>
      <c r="AA797" s="25"/>
      <c r="AB797" s="25"/>
      <c r="AC797" s="25"/>
      <c r="AD797" s="55"/>
    </row>
    <row r="798" spans="1:30" ht="20" customHeight="1" x14ac:dyDescent="0.2">
      <c r="A798" s="20"/>
      <c r="B798" s="33"/>
      <c r="C798" s="63"/>
      <c r="D798" s="22"/>
      <c r="E798" s="27"/>
      <c r="F798" s="27"/>
      <c r="G798" s="27"/>
      <c r="H798" s="27"/>
      <c r="I798" s="27"/>
      <c r="J798" s="23"/>
      <c r="K798" s="27"/>
      <c r="L798" s="27"/>
      <c r="M798" s="27"/>
      <c r="N798" s="27"/>
      <c r="O798" s="27"/>
      <c r="P798" s="27"/>
      <c r="Q798" s="27"/>
      <c r="R798" s="23"/>
      <c r="S798" s="64"/>
      <c r="T798" s="24"/>
      <c r="U798" s="49"/>
      <c r="V798" s="54"/>
      <c r="W798" s="25"/>
      <c r="X798" s="25"/>
      <c r="Y798" s="25"/>
      <c r="Z798" s="25"/>
      <c r="AA798" s="25"/>
      <c r="AB798" s="25"/>
      <c r="AC798" s="25"/>
      <c r="AD798" s="55"/>
    </row>
    <row r="799" spans="1:30" ht="20" customHeight="1" x14ac:dyDescent="0.2">
      <c r="A799" s="20"/>
      <c r="B799" s="33"/>
      <c r="C799" s="63"/>
      <c r="D799" s="22"/>
      <c r="E799" s="27"/>
      <c r="F799" s="27"/>
      <c r="G799" s="27"/>
      <c r="H799" s="27"/>
      <c r="I799" s="27"/>
      <c r="J799" s="23"/>
      <c r="K799" s="27"/>
      <c r="L799" s="27"/>
      <c r="M799" s="27"/>
      <c r="N799" s="27"/>
      <c r="O799" s="27"/>
      <c r="P799" s="27"/>
      <c r="Q799" s="27"/>
      <c r="R799" s="23"/>
      <c r="S799" s="64"/>
      <c r="T799" s="24"/>
      <c r="U799" s="49"/>
      <c r="V799" s="54"/>
      <c r="W799" s="25"/>
      <c r="X799" s="25"/>
      <c r="Y799" s="25"/>
      <c r="Z799" s="25"/>
      <c r="AA799" s="25"/>
      <c r="AB799" s="25"/>
      <c r="AC799" s="25"/>
      <c r="AD799" s="55"/>
    </row>
    <row r="800" spans="1:30" ht="20" customHeight="1" x14ac:dyDescent="0.2">
      <c r="A800" s="20"/>
      <c r="B800" s="33"/>
      <c r="C800" s="63"/>
      <c r="D800" s="22"/>
      <c r="E800" s="27"/>
      <c r="F800" s="27"/>
      <c r="G800" s="27"/>
      <c r="H800" s="27"/>
      <c r="I800" s="27"/>
      <c r="J800" s="23"/>
      <c r="K800" s="27"/>
      <c r="L800" s="27"/>
      <c r="M800" s="27"/>
      <c r="N800" s="27"/>
      <c r="O800" s="27"/>
      <c r="P800" s="27"/>
      <c r="Q800" s="27"/>
      <c r="R800" s="23"/>
      <c r="S800" s="64"/>
      <c r="T800" s="24"/>
      <c r="U800" s="49"/>
      <c r="V800" s="54"/>
      <c r="W800" s="25"/>
      <c r="X800" s="25"/>
      <c r="Y800" s="25"/>
      <c r="Z800" s="25"/>
      <c r="AA800" s="25"/>
      <c r="AB800" s="25"/>
      <c r="AC800" s="25"/>
      <c r="AD800" s="55"/>
    </row>
    <row r="801" spans="1:30" ht="20" customHeight="1" x14ac:dyDescent="0.2">
      <c r="A801" s="20"/>
      <c r="B801" s="33"/>
      <c r="C801" s="63"/>
      <c r="D801" s="22"/>
      <c r="E801" s="27"/>
      <c r="F801" s="27"/>
      <c r="G801" s="27"/>
      <c r="H801" s="27"/>
      <c r="I801" s="27"/>
      <c r="J801" s="23"/>
      <c r="K801" s="27"/>
      <c r="L801" s="27"/>
      <c r="M801" s="27"/>
      <c r="N801" s="27"/>
      <c r="O801" s="27"/>
      <c r="P801" s="27"/>
      <c r="Q801" s="27"/>
      <c r="R801" s="23"/>
      <c r="S801" s="64"/>
      <c r="T801" s="24"/>
      <c r="U801" s="49"/>
      <c r="V801" s="54"/>
      <c r="W801" s="25"/>
      <c r="X801" s="25"/>
      <c r="Y801" s="25"/>
      <c r="Z801" s="25"/>
      <c r="AA801" s="25"/>
      <c r="AB801" s="25"/>
      <c r="AC801" s="25"/>
      <c r="AD801" s="55"/>
    </row>
    <row r="802" spans="1:30" ht="20" customHeight="1" x14ac:dyDescent="0.2">
      <c r="A802" s="20"/>
      <c r="B802" s="33"/>
      <c r="C802" s="63"/>
      <c r="D802" s="22"/>
      <c r="E802" s="27"/>
      <c r="F802" s="27"/>
      <c r="G802" s="27"/>
      <c r="H802" s="27"/>
      <c r="I802" s="27"/>
      <c r="J802" s="23"/>
      <c r="K802" s="27"/>
      <c r="L802" s="27"/>
      <c r="M802" s="27"/>
      <c r="N802" s="27"/>
      <c r="O802" s="27"/>
      <c r="P802" s="27"/>
      <c r="Q802" s="27"/>
      <c r="R802" s="23"/>
      <c r="S802" s="64"/>
      <c r="T802" s="24"/>
      <c r="U802" s="49"/>
      <c r="V802" s="54"/>
      <c r="W802" s="25"/>
      <c r="X802" s="25"/>
      <c r="Y802" s="25"/>
      <c r="Z802" s="25"/>
      <c r="AA802" s="25"/>
      <c r="AB802" s="25"/>
      <c r="AC802" s="25"/>
      <c r="AD802" s="55"/>
    </row>
    <row r="803" spans="1:30" ht="20" customHeight="1" x14ac:dyDescent="0.2">
      <c r="A803" s="20"/>
      <c r="B803" s="33"/>
      <c r="C803" s="63"/>
      <c r="D803" s="22"/>
      <c r="E803" s="27"/>
      <c r="F803" s="27"/>
      <c r="G803" s="27"/>
      <c r="H803" s="27"/>
      <c r="I803" s="27"/>
      <c r="J803" s="23"/>
      <c r="K803" s="27"/>
      <c r="L803" s="27"/>
      <c r="M803" s="27"/>
      <c r="N803" s="27"/>
      <c r="O803" s="27"/>
      <c r="P803" s="27"/>
      <c r="Q803" s="27"/>
      <c r="R803" s="23"/>
      <c r="S803" s="64"/>
      <c r="T803" s="24"/>
      <c r="U803" s="49"/>
      <c r="V803" s="54"/>
      <c r="W803" s="25"/>
      <c r="X803" s="25"/>
      <c r="Y803" s="25"/>
      <c r="Z803" s="25"/>
      <c r="AA803" s="25"/>
      <c r="AB803" s="25"/>
      <c r="AC803" s="25"/>
      <c r="AD803" s="55"/>
    </row>
    <row r="804" spans="1:30" ht="20" customHeight="1" x14ac:dyDescent="0.2">
      <c r="A804" s="20"/>
      <c r="B804" s="33"/>
      <c r="C804" s="63"/>
      <c r="D804" s="22"/>
      <c r="E804" s="27"/>
      <c r="F804" s="27"/>
      <c r="G804" s="27"/>
      <c r="H804" s="27"/>
      <c r="I804" s="27"/>
      <c r="J804" s="23"/>
      <c r="K804" s="27"/>
      <c r="L804" s="27"/>
      <c r="M804" s="27"/>
      <c r="N804" s="27"/>
      <c r="O804" s="27"/>
      <c r="P804" s="27"/>
      <c r="Q804" s="27"/>
      <c r="R804" s="23"/>
      <c r="S804" s="64"/>
      <c r="T804" s="24"/>
      <c r="U804" s="49"/>
      <c r="V804" s="54"/>
      <c r="W804" s="25"/>
      <c r="X804" s="25"/>
      <c r="Y804" s="25"/>
      <c r="Z804" s="25"/>
      <c r="AA804" s="25"/>
      <c r="AB804" s="25"/>
      <c r="AC804" s="25"/>
      <c r="AD804" s="55"/>
    </row>
    <row r="805" spans="1:30" ht="20" customHeight="1" x14ac:dyDescent="0.2">
      <c r="A805" s="20"/>
      <c r="B805" s="33"/>
      <c r="C805" s="63"/>
      <c r="D805" s="22"/>
      <c r="E805" s="27"/>
      <c r="F805" s="27"/>
      <c r="G805" s="27"/>
      <c r="H805" s="27"/>
      <c r="I805" s="27"/>
      <c r="J805" s="23"/>
      <c r="K805" s="27"/>
      <c r="L805" s="27"/>
      <c r="M805" s="27"/>
      <c r="N805" s="27"/>
      <c r="O805" s="27"/>
      <c r="P805" s="27"/>
      <c r="Q805" s="27"/>
      <c r="R805" s="23"/>
      <c r="S805" s="64"/>
      <c r="T805" s="24"/>
      <c r="U805" s="49"/>
      <c r="V805" s="54"/>
      <c r="W805" s="25"/>
      <c r="X805" s="25"/>
      <c r="Y805" s="25"/>
      <c r="Z805" s="25"/>
      <c r="AA805" s="25"/>
      <c r="AB805" s="25"/>
      <c r="AC805" s="25"/>
      <c r="AD805" s="55"/>
    </row>
    <row r="806" spans="1:30" ht="20" customHeight="1" x14ac:dyDescent="0.2">
      <c r="A806" s="20"/>
      <c r="B806" s="33"/>
      <c r="C806" s="63"/>
      <c r="D806" s="22"/>
      <c r="E806" s="27"/>
      <c r="F806" s="27"/>
      <c r="G806" s="27"/>
      <c r="H806" s="27"/>
      <c r="I806" s="27"/>
      <c r="J806" s="23"/>
      <c r="K806" s="27"/>
      <c r="L806" s="27"/>
      <c r="M806" s="27"/>
      <c r="N806" s="27"/>
      <c r="O806" s="27"/>
      <c r="P806" s="27"/>
      <c r="Q806" s="27"/>
      <c r="R806" s="23"/>
      <c r="S806" s="64"/>
      <c r="T806" s="24"/>
      <c r="U806" s="49"/>
      <c r="V806" s="54"/>
      <c r="W806" s="25"/>
      <c r="X806" s="25"/>
      <c r="Y806" s="25"/>
      <c r="Z806" s="25"/>
      <c r="AA806" s="25"/>
      <c r="AB806" s="25"/>
      <c r="AC806" s="25"/>
      <c r="AD806" s="55"/>
    </row>
    <row r="807" spans="1:30" ht="20" customHeight="1" x14ac:dyDescent="0.2">
      <c r="A807" s="20"/>
      <c r="B807" s="33"/>
      <c r="C807" s="63"/>
      <c r="D807" s="22"/>
      <c r="E807" s="27"/>
      <c r="F807" s="27"/>
      <c r="G807" s="27"/>
      <c r="H807" s="27"/>
      <c r="I807" s="27"/>
      <c r="J807" s="23"/>
      <c r="K807" s="27"/>
      <c r="L807" s="27"/>
      <c r="M807" s="27"/>
      <c r="N807" s="27"/>
      <c r="O807" s="27"/>
      <c r="P807" s="27"/>
      <c r="Q807" s="27"/>
      <c r="R807" s="23"/>
      <c r="S807" s="64"/>
      <c r="T807" s="24"/>
      <c r="U807" s="49"/>
      <c r="V807" s="54"/>
      <c r="W807" s="25"/>
      <c r="X807" s="25"/>
      <c r="Y807" s="25"/>
      <c r="Z807" s="25"/>
      <c r="AA807" s="25"/>
      <c r="AB807" s="25"/>
      <c r="AC807" s="25"/>
      <c r="AD807" s="55"/>
    </row>
    <row r="808" spans="1:30" ht="20" customHeight="1" x14ac:dyDescent="0.2">
      <c r="A808" s="20"/>
      <c r="B808" s="33"/>
      <c r="C808" s="63"/>
      <c r="D808" s="22"/>
      <c r="E808" s="27"/>
      <c r="F808" s="27"/>
      <c r="G808" s="27"/>
      <c r="H808" s="27"/>
      <c r="I808" s="27"/>
      <c r="J808" s="23"/>
      <c r="K808" s="27"/>
      <c r="L808" s="27"/>
      <c r="M808" s="27"/>
      <c r="N808" s="27"/>
      <c r="O808" s="27"/>
      <c r="P808" s="27"/>
      <c r="Q808" s="27"/>
      <c r="R808" s="23"/>
      <c r="S808" s="64"/>
      <c r="T808" s="24"/>
      <c r="U808" s="49"/>
      <c r="V808" s="54"/>
      <c r="W808" s="25"/>
      <c r="X808" s="25"/>
      <c r="Y808" s="25"/>
      <c r="Z808" s="25"/>
      <c r="AA808" s="25"/>
      <c r="AB808" s="25"/>
      <c r="AC808" s="25"/>
      <c r="AD808" s="55"/>
    </row>
    <row r="809" spans="1:30" ht="20" customHeight="1" x14ac:dyDescent="0.2">
      <c r="A809" s="20"/>
      <c r="B809" s="33"/>
      <c r="C809" s="63"/>
      <c r="D809" s="22"/>
      <c r="E809" s="27"/>
      <c r="F809" s="27"/>
      <c r="G809" s="27"/>
      <c r="H809" s="27"/>
      <c r="I809" s="27"/>
      <c r="J809" s="23"/>
      <c r="K809" s="27"/>
      <c r="L809" s="27"/>
      <c r="M809" s="27"/>
      <c r="N809" s="27"/>
      <c r="O809" s="27"/>
      <c r="P809" s="27"/>
      <c r="Q809" s="27"/>
      <c r="R809" s="23"/>
      <c r="S809" s="64"/>
      <c r="T809" s="24"/>
      <c r="U809" s="49"/>
      <c r="V809" s="54"/>
      <c r="W809" s="25"/>
      <c r="X809" s="25"/>
      <c r="Y809" s="25"/>
      <c r="Z809" s="25"/>
      <c r="AA809" s="25"/>
      <c r="AB809" s="25"/>
      <c r="AC809" s="25"/>
      <c r="AD809" s="55"/>
    </row>
    <row r="810" spans="1:30" ht="20" customHeight="1" x14ac:dyDescent="0.2">
      <c r="A810" s="20"/>
      <c r="B810" s="33"/>
      <c r="C810" s="63"/>
      <c r="D810" s="22"/>
      <c r="E810" s="27"/>
      <c r="F810" s="27"/>
      <c r="G810" s="27"/>
      <c r="H810" s="27"/>
      <c r="I810" s="27"/>
      <c r="J810" s="23"/>
      <c r="K810" s="27"/>
      <c r="L810" s="27"/>
      <c r="M810" s="27"/>
      <c r="N810" s="27"/>
      <c r="O810" s="27"/>
      <c r="P810" s="27"/>
      <c r="Q810" s="27"/>
      <c r="R810" s="23"/>
      <c r="S810" s="64"/>
      <c r="T810" s="24"/>
      <c r="U810" s="49"/>
      <c r="V810" s="54"/>
      <c r="W810" s="25"/>
      <c r="X810" s="25"/>
      <c r="Y810" s="25"/>
      <c r="Z810" s="25"/>
      <c r="AA810" s="25"/>
      <c r="AB810" s="25"/>
      <c r="AC810" s="25"/>
      <c r="AD810" s="55"/>
    </row>
    <row r="811" spans="1:30" ht="20" customHeight="1" x14ac:dyDescent="0.2">
      <c r="A811" s="20"/>
      <c r="B811" s="33"/>
      <c r="C811" s="63"/>
      <c r="D811" s="22"/>
      <c r="E811" s="27"/>
      <c r="F811" s="27"/>
      <c r="G811" s="27"/>
      <c r="H811" s="27"/>
      <c r="I811" s="27"/>
      <c r="J811" s="23"/>
      <c r="K811" s="27"/>
      <c r="L811" s="27"/>
      <c r="M811" s="27"/>
      <c r="N811" s="27"/>
      <c r="O811" s="27"/>
      <c r="P811" s="27"/>
      <c r="Q811" s="27"/>
      <c r="R811" s="23"/>
      <c r="S811" s="64"/>
      <c r="T811" s="24"/>
      <c r="U811" s="49"/>
      <c r="V811" s="54"/>
      <c r="W811" s="25"/>
      <c r="X811" s="25"/>
      <c r="Y811" s="25"/>
      <c r="Z811" s="25"/>
      <c r="AA811" s="25"/>
      <c r="AB811" s="25"/>
      <c r="AC811" s="25"/>
      <c r="AD811" s="55"/>
    </row>
    <row r="812" spans="1:30" ht="20" customHeight="1" x14ac:dyDescent="0.2">
      <c r="A812" s="20"/>
      <c r="B812" s="33"/>
      <c r="C812" s="63"/>
      <c r="D812" s="22"/>
      <c r="E812" s="27"/>
      <c r="F812" s="27"/>
      <c r="G812" s="27"/>
      <c r="H812" s="27"/>
      <c r="I812" s="27"/>
      <c r="J812" s="23"/>
      <c r="K812" s="27"/>
      <c r="L812" s="27"/>
      <c r="M812" s="27"/>
      <c r="N812" s="27"/>
      <c r="O812" s="27"/>
      <c r="P812" s="27"/>
      <c r="Q812" s="27"/>
      <c r="R812" s="23"/>
      <c r="S812" s="64"/>
      <c r="T812" s="24"/>
      <c r="U812" s="49"/>
      <c r="V812" s="54"/>
      <c r="W812" s="25"/>
      <c r="X812" s="25"/>
      <c r="Y812" s="25"/>
      <c r="Z812" s="25"/>
      <c r="AA812" s="25"/>
      <c r="AB812" s="25"/>
      <c r="AC812" s="25"/>
      <c r="AD812" s="55"/>
    </row>
    <row r="813" spans="1:30" ht="20" customHeight="1" x14ac:dyDescent="0.2">
      <c r="A813" s="20"/>
      <c r="B813" s="33"/>
      <c r="C813" s="63"/>
      <c r="D813" s="22"/>
      <c r="E813" s="27"/>
      <c r="F813" s="27"/>
      <c r="G813" s="27"/>
      <c r="H813" s="27"/>
      <c r="I813" s="27"/>
      <c r="J813" s="23"/>
      <c r="K813" s="27"/>
      <c r="L813" s="27"/>
      <c r="M813" s="27"/>
      <c r="N813" s="27"/>
      <c r="O813" s="27"/>
      <c r="P813" s="27"/>
      <c r="Q813" s="27"/>
      <c r="R813" s="23"/>
      <c r="S813" s="64"/>
      <c r="T813" s="24"/>
      <c r="U813" s="49"/>
      <c r="V813" s="54"/>
      <c r="W813" s="25"/>
      <c r="X813" s="25"/>
      <c r="Y813" s="25"/>
      <c r="Z813" s="25"/>
      <c r="AA813" s="25"/>
      <c r="AB813" s="25"/>
      <c r="AC813" s="25"/>
      <c r="AD813" s="55"/>
    </row>
    <row r="814" spans="1:30" ht="20" customHeight="1" x14ac:dyDescent="0.2">
      <c r="A814" s="20"/>
      <c r="B814" s="33"/>
      <c r="C814" s="63"/>
      <c r="D814" s="22"/>
      <c r="E814" s="27"/>
      <c r="F814" s="27"/>
      <c r="G814" s="27"/>
      <c r="H814" s="27"/>
      <c r="I814" s="27"/>
      <c r="J814" s="23"/>
      <c r="K814" s="27"/>
      <c r="L814" s="27"/>
      <c r="M814" s="27"/>
      <c r="N814" s="27"/>
      <c r="O814" s="27"/>
      <c r="P814" s="27"/>
      <c r="Q814" s="27"/>
      <c r="R814" s="23"/>
      <c r="S814" s="64"/>
      <c r="T814" s="24"/>
      <c r="U814" s="49"/>
      <c r="V814" s="54"/>
      <c r="W814" s="25"/>
      <c r="X814" s="25"/>
      <c r="Y814" s="25"/>
      <c r="Z814" s="25"/>
      <c r="AA814" s="25"/>
      <c r="AB814" s="25"/>
      <c r="AC814" s="25"/>
      <c r="AD814" s="55"/>
    </row>
    <row r="815" spans="1:30" ht="20" customHeight="1" x14ac:dyDescent="0.2">
      <c r="A815" s="20"/>
      <c r="B815" s="33"/>
      <c r="C815" s="63"/>
      <c r="D815" s="22"/>
      <c r="E815" s="27"/>
      <c r="F815" s="27"/>
      <c r="G815" s="27"/>
      <c r="H815" s="27"/>
      <c r="I815" s="27"/>
      <c r="J815" s="23"/>
      <c r="K815" s="27"/>
      <c r="L815" s="27"/>
      <c r="M815" s="27"/>
      <c r="N815" s="27"/>
      <c r="O815" s="27"/>
      <c r="P815" s="27"/>
      <c r="Q815" s="27"/>
      <c r="R815" s="23"/>
      <c r="S815" s="64"/>
      <c r="T815" s="24"/>
      <c r="U815" s="49"/>
      <c r="V815" s="54"/>
      <c r="W815" s="25"/>
      <c r="X815" s="25"/>
      <c r="Y815" s="25"/>
      <c r="Z815" s="25"/>
      <c r="AA815" s="25"/>
      <c r="AB815" s="25"/>
      <c r="AC815" s="25"/>
      <c r="AD815" s="55"/>
    </row>
    <row r="816" spans="1:30" ht="20" customHeight="1" x14ac:dyDescent="0.2">
      <c r="A816" s="20"/>
      <c r="B816" s="33"/>
      <c r="C816" s="63"/>
      <c r="D816" s="22"/>
      <c r="E816" s="27"/>
      <c r="F816" s="27"/>
      <c r="G816" s="27"/>
      <c r="H816" s="27"/>
      <c r="I816" s="27"/>
      <c r="J816" s="23"/>
      <c r="K816" s="27"/>
      <c r="L816" s="27"/>
      <c r="M816" s="27"/>
      <c r="N816" s="27"/>
      <c r="O816" s="27"/>
      <c r="P816" s="27"/>
      <c r="Q816" s="27"/>
      <c r="R816" s="23"/>
      <c r="S816" s="64"/>
      <c r="T816" s="24"/>
      <c r="U816" s="49"/>
      <c r="V816" s="54"/>
      <c r="W816" s="25"/>
      <c r="X816" s="25"/>
      <c r="Y816" s="25"/>
      <c r="Z816" s="25"/>
      <c r="AA816" s="25"/>
      <c r="AB816" s="25"/>
      <c r="AC816" s="25"/>
      <c r="AD816" s="55"/>
    </row>
    <row r="817" spans="1:30" ht="20" customHeight="1" x14ac:dyDescent="0.2">
      <c r="A817" s="20"/>
      <c r="B817" s="33"/>
      <c r="C817" s="63"/>
      <c r="D817" s="22"/>
      <c r="E817" s="27"/>
      <c r="F817" s="27"/>
      <c r="G817" s="27"/>
      <c r="H817" s="27"/>
      <c r="I817" s="27"/>
      <c r="J817" s="23"/>
      <c r="K817" s="27"/>
      <c r="L817" s="27"/>
      <c r="M817" s="27"/>
      <c r="N817" s="27"/>
      <c r="O817" s="27"/>
      <c r="P817" s="27"/>
      <c r="Q817" s="27"/>
      <c r="R817" s="23"/>
      <c r="S817" s="64"/>
      <c r="T817" s="24"/>
      <c r="U817" s="49"/>
      <c r="V817" s="54"/>
      <c r="W817" s="25"/>
      <c r="X817" s="25"/>
      <c r="Y817" s="25"/>
      <c r="Z817" s="25"/>
      <c r="AA817" s="25"/>
      <c r="AB817" s="25"/>
      <c r="AC817" s="25"/>
      <c r="AD817" s="55"/>
    </row>
    <row r="818" spans="1:30" ht="20" customHeight="1" x14ac:dyDescent="0.2">
      <c r="A818" s="20"/>
      <c r="B818" s="33"/>
      <c r="C818" s="63"/>
      <c r="D818" s="22"/>
      <c r="E818" s="27"/>
      <c r="F818" s="27"/>
      <c r="G818" s="27"/>
      <c r="H818" s="27"/>
      <c r="I818" s="27"/>
      <c r="J818" s="23"/>
      <c r="K818" s="27"/>
      <c r="L818" s="27"/>
      <c r="M818" s="27"/>
      <c r="N818" s="27"/>
      <c r="O818" s="27"/>
      <c r="P818" s="27"/>
      <c r="Q818" s="27"/>
      <c r="R818" s="23"/>
      <c r="S818" s="64"/>
      <c r="T818" s="24"/>
      <c r="U818" s="49"/>
      <c r="V818" s="54"/>
      <c r="W818" s="25"/>
      <c r="X818" s="25"/>
      <c r="Y818" s="25"/>
      <c r="Z818" s="25"/>
      <c r="AA818" s="25"/>
      <c r="AB818" s="25"/>
      <c r="AC818" s="25"/>
      <c r="AD818" s="55"/>
    </row>
    <row r="819" spans="1:30" ht="20" customHeight="1" x14ac:dyDescent="0.2">
      <c r="A819" s="20"/>
      <c r="B819" s="33"/>
      <c r="C819" s="63"/>
      <c r="D819" s="22"/>
      <c r="E819" s="27"/>
      <c r="F819" s="27"/>
      <c r="G819" s="27"/>
      <c r="H819" s="27"/>
      <c r="I819" s="27"/>
      <c r="J819" s="23"/>
      <c r="K819" s="27"/>
      <c r="L819" s="27"/>
      <c r="M819" s="27"/>
      <c r="N819" s="27"/>
      <c r="O819" s="27"/>
      <c r="P819" s="27"/>
      <c r="Q819" s="27"/>
      <c r="R819" s="23"/>
      <c r="S819" s="64"/>
      <c r="T819" s="24"/>
      <c r="U819" s="49"/>
      <c r="V819" s="54"/>
      <c r="W819" s="25"/>
      <c r="X819" s="25"/>
      <c r="Y819" s="25"/>
      <c r="Z819" s="25"/>
      <c r="AA819" s="25"/>
      <c r="AB819" s="25"/>
      <c r="AC819" s="25"/>
      <c r="AD819" s="55"/>
    </row>
    <row r="820" spans="1:30" ht="20" customHeight="1" x14ac:dyDescent="0.2">
      <c r="A820" s="20"/>
      <c r="B820" s="33"/>
      <c r="C820" s="63"/>
      <c r="D820" s="22"/>
      <c r="E820" s="27"/>
      <c r="F820" s="27"/>
      <c r="G820" s="27"/>
      <c r="H820" s="27"/>
      <c r="I820" s="27"/>
      <c r="J820" s="23"/>
      <c r="K820" s="27"/>
      <c r="L820" s="27"/>
      <c r="M820" s="27"/>
      <c r="N820" s="27"/>
      <c r="O820" s="27"/>
      <c r="P820" s="27"/>
      <c r="Q820" s="27"/>
      <c r="R820" s="23"/>
      <c r="S820" s="64"/>
      <c r="T820" s="24"/>
      <c r="U820" s="49"/>
      <c r="V820" s="54"/>
      <c r="W820" s="25"/>
      <c r="X820" s="25"/>
      <c r="Y820" s="25"/>
      <c r="Z820" s="25"/>
      <c r="AA820" s="25"/>
      <c r="AB820" s="25"/>
      <c r="AC820" s="25"/>
      <c r="AD820" s="55"/>
    </row>
    <row r="821" spans="1:30" ht="20" customHeight="1" x14ac:dyDescent="0.2">
      <c r="A821" s="20"/>
      <c r="B821" s="33"/>
      <c r="C821" s="63"/>
      <c r="D821" s="22"/>
      <c r="E821" s="27"/>
      <c r="F821" s="27"/>
      <c r="G821" s="27"/>
      <c r="H821" s="27"/>
      <c r="I821" s="27"/>
      <c r="J821" s="23"/>
      <c r="K821" s="27"/>
      <c r="L821" s="27"/>
      <c r="M821" s="27"/>
      <c r="N821" s="27"/>
      <c r="O821" s="27"/>
      <c r="P821" s="27"/>
      <c r="Q821" s="27"/>
      <c r="R821" s="23"/>
      <c r="S821" s="64"/>
      <c r="T821" s="24"/>
      <c r="U821" s="49"/>
      <c r="V821" s="54"/>
      <c r="W821" s="25"/>
      <c r="X821" s="25"/>
      <c r="Y821" s="25"/>
      <c r="Z821" s="25"/>
      <c r="AA821" s="25"/>
      <c r="AB821" s="25"/>
      <c r="AC821" s="25"/>
      <c r="AD821" s="55"/>
    </row>
    <row r="822" spans="1:30" ht="20" customHeight="1" x14ac:dyDescent="0.2">
      <c r="A822" s="20"/>
      <c r="B822" s="33"/>
      <c r="C822" s="63"/>
      <c r="D822" s="22"/>
      <c r="E822" s="27"/>
      <c r="F822" s="27"/>
      <c r="G822" s="27"/>
      <c r="H822" s="27"/>
      <c r="I822" s="27"/>
      <c r="J822" s="23"/>
      <c r="K822" s="27"/>
      <c r="L822" s="27"/>
      <c r="M822" s="27"/>
      <c r="N822" s="27"/>
      <c r="O822" s="27"/>
      <c r="P822" s="27"/>
      <c r="Q822" s="27"/>
      <c r="R822" s="23"/>
      <c r="S822" s="64"/>
      <c r="T822" s="24"/>
      <c r="U822" s="49"/>
      <c r="V822" s="54"/>
      <c r="W822" s="25"/>
      <c r="X822" s="25"/>
      <c r="Y822" s="25"/>
      <c r="Z822" s="25"/>
      <c r="AA822" s="25"/>
      <c r="AB822" s="25"/>
      <c r="AC822" s="25"/>
      <c r="AD822" s="55"/>
    </row>
    <row r="823" spans="1:30" ht="20" customHeight="1" x14ac:dyDescent="0.2">
      <c r="A823" s="20"/>
      <c r="B823" s="33"/>
      <c r="C823" s="63"/>
      <c r="D823" s="22"/>
      <c r="E823" s="27"/>
      <c r="F823" s="27"/>
      <c r="G823" s="27"/>
      <c r="H823" s="27"/>
      <c r="I823" s="27"/>
      <c r="J823" s="23"/>
      <c r="K823" s="27"/>
      <c r="L823" s="27"/>
      <c r="M823" s="27"/>
      <c r="N823" s="27"/>
      <c r="O823" s="27"/>
      <c r="P823" s="27"/>
      <c r="Q823" s="27"/>
      <c r="R823" s="23"/>
      <c r="S823" s="64"/>
      <c r="T823" s="24"/>
      <c r="U823" s="49"/>
      <c r="V823" s="54"/>
      <c r="W823" s="25"/>
      <c r="X823" s="25"/>
      <c r="Y823" s="25"/>
      <c r="Z823" s="25"/>
      <c r="AA823" s="25"/>
      <c r="AB823" s="25"/>
      <c r="AC823" s="25"/>
      <c r="AD823" s="55"/>
    </row>
    <row r="824" spans="1:30" ht="20" customHeight="1" x14ac:dyDescent="0.2">
      <c r="A824" s="20"/>
      <c r="B824" s="33"/>
      <c r="C824" s="63"/>
      <c r="D824" s="22"/>
      <c r="E824" s="27"/>
      <c r="F824" s="27"/>
      <c r="G824" s="27"/>
      <c r="H824" s="27"/>
      <c r="I824" s="27"/>
      <c r="J824" s="23"/>
      <c r="K824" s="27"/>
      <c r="L824" s="27"/>
      <c r="M824" s="27"/>
      <c r="N824" s="27"/>
      <c r="O824" s="27"/>
      <c r="P824" s="27"/>
      <c r="Q824" s="27"/>
      <c r="R824" s="23"/>
      <c r="S824" s="64"/>
      <c r="T824" s="24"/>
      <c r="U824" s="49"/>
      <c r="V824" s="54"/>
      <c r="W824" s="25"/>
      <c r="X824" s="25"/>
      <c r="Y824" s="25"/>
      <c r="Z824" s="25"/>
      <c r="AA824" s="25"/>
      <c r="AB824" s="25"/>
      <c r="AC824" s="25"/>
      <c r="AD824" s="55"/>
    </row>
    <row r="825" spans="1:30" ht="20" customHeight="1" x14ac:dyDescent="0.2">
      <c r="A825" s="20"/>
      <c r="B825" s="33"/>
      <c r="C825" s="63"/>
      <c r="D825" s="22"/>
      <c r="E825" s="27"/>
      <c r="F825" s="27"/>
      <c r="G825" s="27"/>
      <c r="H825" s="27"/>
      <c r="I825" s="27"/>
      <c r="J825" s="23"/>
      <c r="K825" s="27"/>
      <c r="L825" s="27"/>
      <c r="M825" s="27"/>
      <c r="N825" s="27"/>
      <c r="O825" s="27"/>
      <c r="P825" s="27"/>
      <c r="Q825" s="27"/>
      <c r="R825" s="23"/>
      <c r="S825" s="64"/>
      <c r="T825" s="24"/>
      <c r="U825" s="49"/>
      <c r="V825" s="54"/>
      <c r="W825" s="25"/>
      <c r="X825" s="25"/>
      <c r="Y825" s="25"/>
      <c r="Z825" s="25"/>
      <c r="AA825" s="25"/>
      <c r="AB825" s="25"/>
      <c r="AC825" s="25"/>
      <c r="AD825" s="55"/>
    </row>
    <row r="826" spans="1:30" ht="20" customHeight="1" x14ac:dyDescent="0.2">
      <c r="A826" s="20"/>
      <c r="B826" s="33"/>
      <c r="C826" s="63"/>
      <c r="D826" s="22"/>
      <c r="E826" s="27"/>
      <c r="F826" s="27"/>
      <c r="G826" s="27"/>
      <c r="H826" s="27"/>
      <c r="I826" s="27"/>
      <c r="J826" s="23"/>
      <c r="K826" s="27"/>
      <c r="L826" s="27"/>
      <c r="M826" s="27"/>
      <c r="N826" s="27"/>
      <c r="O826" s="27"/>
      <c r="P826" s="27"/>
      <c r="Q826" s="27"/>
      <c r="R826" s="23"/>
      <c r="S826" s="64"/>
      <c r="T826" s="24"/>
      <c r="U826" s="49"/>
      <c r="V826" s="54"/>
      <c r="W826" s="25"/>
      <c r="X826" s="25"/>
      <c r="Y826" s="25"/>
      <c r="Z826" s="25"/>
      <c r="AA826" s="25"/>
      <c r="AB826" s="25"/>
      <c r="AC826" s="25"/>
      <c r="AD826" s="55"/>
    </row>
    <row r="827" spans="1:30" ht="20" customHeight="1" x14ac:dyDescent="0.2">
      <c r="A827" s="20"/>
      <c r="B827" s="33"/>
      <c r="C827" s="63"/>
      <c r="D827" s="22"/>
      <c r="E827" s="27"/>
      <c r="F827" s="27"/>
      <c r="G827" s="27"/>
      <c r="H827" s="27"/>
      <c r="I827" s="27"/>
      <c r="J827" s="23"/>
      <c r="K827" s="27"/>
      <c r="L827" s="27"/>
      <c r="M827" s="27"/>
      <c r="N827" s="27"/>
      <c r="O827" s="27"/>
      <c r="P827" s="27"/>
      <c r="Q827" s="27"/>
      <c r="R827" s="23"/>
      <c r="S827" s="64"/>
      <c r="T827" s="24"/>
      <c r="U827" s="49"/>
      <c r="V827" s="54"/>
      <c r="W827" s="25"/>
      <c r="X827" s="25"/>
      <c r="Y827" s="25"/>
      <c r="Z827" s="25"/>
      <c r="AA827" s="25"/>
      <c r="AB827" s="25"/>
      <c r="AC827" s="25"/>
      <c r="AD827" s="55"/>
    </row>
    <row r="828" spans="1:30" ht="20" customHeight="1" x14ac:dyDescent="0.2">
      <c r="A828" s="20"/>
      <c r="B828" s="33"/>
      <c r="C828" s="63"/>
      <c r="D828" s="22"/>
      <c r="E828" s="27"/>
      <c r="F828" s="27"/>
      <c r="G828" s="27"/>
      <c r="H828" s="27"/>
      <c r="I828" s="27"/>
      <c r="J828" s="23"/>
      <c r="K828" s="27"/>
      <c r="L828" s="27"/>
      <c r="M828" s="27"/>
      <c r="N828" s="27"/>
      <c r="O828" s="27"/>
      <c r="P828" s="27"/>
      <c r="Q828" s="27"/>
      <c r="R828" s="23"/>
      <c r="S828" s="64"/>
      <c r="T828" s="24"/>
      <c r="U828" s="49"/>
      <c r="V828" s="54"/>
      <c r="W828" s="25"/>
      <c r="X828" s="25"/>
      <c r="Y828" s="25"/>
      <c r="Z828" s="25"/>
      <c r="AA828" s="25"/>
      <c r="AB828" s="25"/>
      <c r="AC828" s="25"/>
      <c r="AD828" s="55"/>
    </row>
    <row r="829" spans="1:30" ht="20" customHeight="1" x14ac:dyDescent="0.2">
      <c r="A829" s="20"/>
      <c r="B829" s="33"/>
      <c r="C829" s="63"/>
      <c r="D829" s="22"/>
      <c r="E829" s="27"/>
      <c r="F829" s="27"/>
      <c r="G829" s="27"/>
      <c r="H829" s="27"/>
      <c r="I829" s="27"/>
      <c r="J829" s="23"/>
      <c r="K829" s="27"/>
      <c r="L829" s="27"/>
      <c r="M829" s="27"/>
      <c r="N829" s="27"/>
      <c r="O829" s="27"/>
      <c r="P829" s="27"/>
      <c r="Q829" s="27"/>
      <c r="R829" s="23"/>
      <c r="S829" s="64"/>
      <c r="T829" s="24"/>
      <c r="U829" s="49"/>
      <c r="V829" s="54"/>
      <c r="W829" s="25"/>
      <c r="X829" s="25"/>
      <c r="Y829" s="25"/>
      <c r="Z829" s="25"/>
      <c r="AA829" s="25"/>
      <c r="AB829" s="25"/>
      <c r="AC829" s="25"/>
      <c r="AD829" s="55"/>
    </row>
    <row r="830" spans="1:30" ht="20" customHeight="1" x14ac:dyDescent="0.2">
      <c r="A830" s="20"/>
      <c r="B830" s="33"/>
      <c r="C830" s="63"/>
      <c r="D830" s="22"/>
      <c r="E830" s="27"/>
      <c r="F830" s="27"/>
      <c r="G830" s="27"/>
      <c r="H830" s="27"/>
      <c r="I830" s="27"/>
      <c r="J830" s="23"/>
      <c r="K830" s="27"/>
      <c r="L830" s="27"/>
      <c r="M830" s="27"/>
      <c r="N830" s="27"/>
      <c r="O830" s="27"/>
      <c r="P830" s="27"/>
      <c r="Q830" s="27"/>
      <c r="R830" s="23"/>
      <c r="S830" s="64"/>
      <c r="T830" s="24"/>
      <c r="U830" s="49"/>
      <c r="V830" s="54"/>
      <c r="W830" s="25"/>
      <c r="X830" s="25"/>
      <c r="Y830" s="25"/>
      <c r="Z830" s="25"/>
      <c r="AA830" s="25"/>
      <c r="AB830" s="25"/>
      <c r="AC830" s="25"/>
      <c r="AD830" s="55"/>
    </row>
    <row r="831" spans="1:30" ht="20" customHeight="1" x14ac:dyDescent="0.2">
      <c r="A831" s="20"/>
      <c r="B831" s="33"/>
      <c r="C831" s="63"/>
      <c r="D831" s="22"/>
      <c r="E831" s="27"/>
      <c r="F831" s="27"/>
      <c r="G831" s="27"/>
      <c r="H831" s="27"/>
      <c r="I831" s="27"/>
      <c r="J831" s="23"/>
      <c r="K831" s="27"/>
      <c r="L831" s="27"/>
      <c r="M831" s="27"/>
      <c r="N831" s="27"/>
      <c r="O831" s="27"/>
      <c r="P831" s="27"/>
      <c r="Q831" s="27"/>
      <c r="R831" s="23"/>
      <c r="S831" s="64"/>
      <c r="T831" s="24"/>
      <c r="U831" s="49"/>
      <c r="V831" s="54"/>
      <c r="W831" s="25"/>
      <c r="X831" s="25"/>
      <c r="Y831" s="25"/>
      <c r="Z831" s="25"/>
      <c r="AA831" s="25"/>
      <c r="AB831" s="25"/>
      <c r="AC831" s="25"/>
      <c r="AD831" s="55"/>
    </row>
    <row r="832" spans="1:30" ht="20" customHeight="1" x14ac:dyDescent="0.2">
      <c r="A832" s="20"/>
      <c r="B832" s="33"/>
      <c r="C832" s="63"/>
      <c r="D832" s="22"/>
      <c r="E832" s="27"/>
      <c r="F832" s="27"/>
      <c r="G832" s="27"/>
      <c r="H832" s="27"/>
      <c r="I832" s="27"/>
      <c r="J832" s="23"/>
      <c r="K832" s="27"/>
      <c r="L832" s="27"/>
      <c r="M832" s="27"/>
      <c r="N832" s="27"/>
      <c r="O832" s="27"/>
      <c r="P832" s="27"/>
      <c r="Q832" s="27"/>
      <c r="R832" s="23"/>
      <c r="S832" s="64"/>
      <c r="T832" s="24"/>
      <c r="U832" s="49"/>
      <c r="V832" s="54"/>
      <c r="W832" s="25"/>
      <c r="X832" s="25"/>
      <c r="Y832" s="25"/>
      <c r="Z832" s="25"/>
      <c r="AA832" s="25"/>
      <c r="AB832" s="25"/>
      <c r="AC832" s="25"/>
      <c r="AD832" s="55"/>
    </row>
    <row r="833" spans="1:30" ht="20" customHeight="1" x14ac:dyDescent="0.2">
      <c r="A833" s="20"/>
      <c r="B833" s="33"/>
      <c r="C833" s="63"/>
      <c r="D833" s="22"/>
      <c r="E833" s="27"/>
      <c r="F833" s="27"/>
      <c r="G833" s="27"/>
      <c r="H833" s="27"/>
      <c r="I833" s="27"/>
      <c r="J833" s="23"/>
      <c r="K833" s="27"/>
      <c r="L833" s="27"/>
      <c r="M833" s="27"/>
      <c r="N833" s="27"/>
      <c r="O833" s="27"/>
      <c r="P833" s="27"/>
      <c r="Q833" s="27"/>
      <c r="R833" s="23"/>
      <c r="S833" s="64"/>
      <c r="T833" s="24"/>
      <c r="U833" s="49"/>
      <c r="V833" s="54"/>
      <c r="W833" s="25"/>
      <c r="X833" s="25"/>
      <c r="Y833" s="25"/>
      <c r="Z833" s="25"/>
      <c r="AA833" s="25"/>
      <c r="AB833" s="25"/>
      <c r="AC833" s="25"/>
      <c r="AD833" s="55"/>
    </row>
    <row r="834" spans="1:30" ht="20" customHeight="1" x14ac:dyDescent="0.2">
      <c r="A834" s="20"/>
      <c r="B834" s="33"/>
      <c r="C834" s="63"/>
      <c r="D834" s="22"/>
      <c r="E834" s="27"/>
      <c r="F834" s="27"/>
      <c r="G834" s="27"/>
      <c r="H834" s="27"/>
      <c r="I834" s="27"/>
      <c r="J834" s="23"/>
      <c r="K834" s="27"/>
      <c r="L834" s="27"/>
      <c r="M834" s="27"/>
      <c r="N834" s="27"/>
      <c r="O834" s="27"/>
      <c r="P834" s="27"/>
      <c r="Q834" s="27"/>
      <c r="R834" s="23"/>
      <c r="S834" s="64"/>
      <c r="T834" s="24"/>
      <c r="U834" s="49"/>
      <c r="V834" s="54"/>
      <c r="W834" s="25"/>
      <c r="X834" s="25"/>
      <c r="Y834" s="25"/>
      <c r="Z834" s="25"/>
      <c r="AA834" s="25"/>
      <c r="AB834" s="25"/>
      <c r="AC834" s="25"/>
      <c r="AD834" s="55"/>
    </row>
    <row r="835" spans="1:30" ht="20" customHeight="1" x14ac:dyDescent="0.2">
      <c r="A835" s="20"/>
      <c r="B835" s="33"/>
      <c r="C835" s="63"/>
      <c r="D835" s="22"/>
      <c r="E835" s="27"/>
      <c r="F835" s="27"/>
      <c r="G835" s="27"/>
      <c r="H835" s="27"/>
      <c r="I835" s="27"/>
      <c r="J835" s="23"/>
      <c r="K835" s="27"/>
      <c r="L835" s="27"/>
      <c r="M835" s="27"/>
      <c r="N835" s="27"/>
      <c r="O835" s="27"/>
      <c r="P835" s="27"/>
      <c r="Q835" s="27"/>
      <c r="R835" s="23"/>
      <c r="S835" s="64"/>
      <c r="T835" s="24"/>
      <c r="U835" s="49"/>
      <c r="V835" s="54"/>
      <c r="W835" s="25"/>
      <c r="X835" s="25"/>
      <c r="Y835" s="25"/>
      <c r="Z835" s="25"/>
      <c r="AA835" s="25"/>
      <c r="AB835" s="25"/>
      <c r="AC835" s="25"/>
      <c r="AD835" s="55"/>
    </row>
    <row r="836" spans="1:30" ht="20" customHeight="1" x14ac:dyDescent="0.2">
      <c r="A836" s="20"/>
      <c r="B836" s="33"/>
      <c r="C836" s="63"/>
      <c r="D836" s="22"/>
      <c r="E836" s="27"/>
      <c r="F836" s="27"/>
      <c r="G836" s="27"/>
      <c r="H836" s="27"/>
      <c r="I836" s="27"/>
      <c r="J836" s="23"/>
      <c r="K836" s="27"/>
      <c r="L836" s="27"/>
      <c r="M836" s="27"/>
      <c r="N836" s="27"/>
      <c r="O836" s="27"/>
      <c r="P836" s="27"/>
      <c r="Q836" s="27"/>
      <c r="R836" s="23"/>
      <c r="S836" s="64"/>
      <c r="T836" s="24"/>
      <c r="U836" s="49"/>
      <c r="V836" s="54"/>
      <c r="W836" s="25"/>
      <c r="X836" s="25"/>
      <c r="Y836" s="25"/>
      <c r="Z836" s="25"/>
      <c r="AA836" s="25"/>
      <c r="AB836" s="25"/>
      <c r="AC836" s="25"/>
      <c r="AD836" s="55"/>
    </row>
    <row r="837" spans="1:30" ht="20" customHeight="1" x14ac:dyDescent="0.2">
      <c r="A837" s="20"/>
      <c r="B837" s="33"/>
      <c r="C837" s="63"/>
      <c r="D837" s="22"/>
      <c r="E837" s="27"/>
      <c r="F837" s="27"/>
      <c r="G837" s="27"/>
      <c r="H837" s="27"/>
      <c r="I837" s="27"/>
      <c r="J837" s="23"/>
      <c r="K837" s="27"/>
      <c r="L837" s="27"/>
      <c r="M837" s="27"/>
      <c r="N837" s="27"/>
      <c r="O837" s="27"/>
      <c r="P837" s="27"/>
      <c r="Q837" s="27"/>
      <c r="R837" s="23"/>
      <c r="S837" s="64"/>
      <c r="T837" s="24"/>
      <c r="U837" s="49"/>
      <c r="V837" s="54"/>
      <c r="W837" s="25"/>
      <c r="X837" s="25"/>
      <c r="Y837" s="25"/>
      <c r="Z837" s="25"/>
      <c r="AA837" s="25"/>
      <c r="AB837" s="25"/>
      <c r="AC837" s="25"/>
      <c r="AD837" s="55"/>
    </row>
    <row r="838" spans="1:30" ht="20" customHeight="1" x14ac:dyDescent="0.2">
      <c r="A838" s="20"/>
      <c r="B838" s="33"/>
      <c r="C838" s="63"/>
      <c r="D838" s="22"/>
      <c r="E838" s="27"/>
      <c r="F838" s="27"/>
      <c r="G838" s="27"/>
      <c r="H838" s="27"/>
      <c r="I838" s="27"/>
      <c r="J838" s="23"/>
      <c r="K838" s="27"/>
      <c r="L838" s="27"/>
      <c r="M838" s="27"/>
      <c r="N838" s="27"/>
      <c r="O838" s="27"/>
      <c r="P838" s="27"/>
      <c r="Q838" s="27"/>
      <c r="R838" s="23"/>
      <c r="S838" s="64"/>
      <c r="T838" s="24"/>
      <c r="U838" s="49"/>
      <c r="V838" s="54"/>
      <c r="W838" s="25"/>
      <c r="X838" s="25"/>
      <c r="Y838" s="25"/>
      <c r="Z838" s="25"/>
      <c r="AA838" s="25"/>
      <c r="AB838" s="25"/>
      <c r="AC838" s="25"/>
      <c r="AD838" s="55"/>
    </row>
    <row r="839" spans="1:30" ht="20" customHeight="1" x14ac:dyDescent="0.2">
      <c r="A839" s="20"/>
      <c r="B839" s="33"/>
      <c r="C839" s="63"/>
      <c r="D839" s="22"/>
      <c r="E839" s="27"/>
      <c r="F839" s="27"/>
      <c r="G839" s="27"/>
      <c r="H839" s="27"/>
      <c r="I839" s="27"/>
      <c r="J839" s="23"/>
      <c r="K839" s="27"/>
      <c r="L839" s="27"/>
      <c r="M839" s="27"/>
      <c r="N839" s="27"/>
      <c r="O839" s="27"/>
      <c r="P839" s="27"/>
      <c r="Q839" s="27"/>
      <c r="R839" s="23"/>
      <c r="S839" s="64"/>
      <c r="T839" s="24"/>
      <c r="U839" s="49"/>
      <c r="V839" s="54"/>
      <c r="W839" s="25"/>
      <c r="X839" s="25"/>
      <c r="Y839" s="25"/>
      <c r="Z839" s="25"/>
      <c r="AA839" s="25"/>
      <c r="AB839" s="25"/>
      <c r="AC839" s="25"/>
      <c r="AD839" s="55"/>
    </row>
    <row r="840" spans="1:30" ht="20" customHeight="1" x14ac:dyDescent="0.2">
      <c r="A840" s="20"/>
      <c r="B840" s="33"/>
      <c r="C840" s="63"/>
      <c r="D840" s="22"/>
      <c r="E840" s="27"/>
      <c r="F840" s="27"/>
      <c r="G840" s="27"/>
      <c r="H840" s="27"/>
      <c r="I840" s="27"/>
      <c r="J840" s="23"/>
      <c r="K840" s="27"/>
      <c r="L840" s="27"/>
      <c r="M840" s="27"/>
      <c r="N840" s="27"/>
      <c r="O840" s="27"/>
      <c r="P840" s="27"/>
      <c r="Q840" s="27"/>
      <c r="R840" s="23"/>
      <c r="S840" s="64"/>
      <c r="T840" s="24"/>
      <c r="U840" s="49"/>
      <c r="V840" s="54"/>
      <c r="W840" s="25"/>
      <c r="X840" s="25"/>
      <c r="Y840" s="25"/>
      <c r="Z840" s="25"/>
      <c r="AA840" s="25"/>
      <c r="AB840" s="25"/>
      <c r="AC840" s="25"/>
      <c r="AD840" s="55"/>
    </row>
    <row r="841" spans="1:30" ht="20" customHeight="1" x14ac:dyDescent="0.2">
      <c r="A841" s="20"/>
      <c r="B841" s="33"/>
      <c r="C841" s="63"/>
      <c r="D841" s="22"/>
      <c r="E841" s="27"/>
      <c r="F841" s="27"/>
      <c r="G841" s="27"/>
      <c r="H841" s="27"/>
      <c r="I841" s="27"/>
      <c r="J841" s="23"/>
      <c r="K841" s="27"/>
      <c r="L841" s="27"/>
      <c r="M841" s="27"/>
      <c r="N841" s="27"/>
      <c r="O841" s="27"/>
      <c r="P841" s="27"/>
      <c r="Q841" s="27"/>
      <c r="R841" s="23"/>
      <c r="S841" s="64"/>
      <c r="T841" s="24"/>
      <c r="U841" s="49"/>
      <c r="V841" s="54"/>
      <c r="W841" s="25"/>
      <c r="X841" s="25"/>
      <c r="Y841" s="25"/>
      <c r="Z841" s="25"/>
      <c r="AA841" s="25"/>
      <c r="AB841" s="25"/>
      <c r="AC841" s="25"/>
      <c r="AD841" s="55"/>
    </row>
    <row r="842" spans="1:30" ht="20" customHeight="1" x14ac:dyDescent="0.2">
      <c r="A842" s="20"/>
      <c r="B842" s="33"/>
      <c r="C842" s="63"/>
      <c r="D842" s="22"/>
      <c r="E842" s="27"/>
      <c r="F842" s="27"/>
      <c r="G842" s="27"/>
      <c r="H842" s="27"/>
      <c r="I842" s="27"/>
      <c r="J842" s="23"/>
      <c r="K842" s="27"/>
      <c r="L842" s="27"/>
      <c r="M842" s="27"/>
      <c r="N842" s="27"/>
      <c r="O842" s="27"/>
      <c r="P842" s="27"/>
      <c r="Q842" s="27"/>
      <c r="R842" s="23"/>
      <c r="S842" s="64"/>
      <c r="T842" s="24"/>
      <c r="U842" s="49"/>
      <c r="V842" s="54"/>
      <c r="W842" s="25"/>
      <c r="X842" s="25"/>
      <c r="Y842" s="25"/>
      <c r="Z842" s="25"/>
      <c r="AA842" s="25"/>
      <c r="AB842" s="25"/>
      <c r="AC842" s="25"/>
      <c r="AD842" s="55"/>
    </row>
    <row r="843" spans="1:30" ht="20" customHeight="1" x14ac:dyDescent="0.2">
      <c r="A843" s="20"/>
      <c r="B843" s="33"/>
      <c r="C843" s="63"/>
      <c r="D843" s="22"/>
      <c r="E843" s="27"/>
      <c r="F843" s="27"/>
      <c r="G843" s="27"/>
      <c r="H843" s="27"/>
      <c r="I843" s="27"/>
      <c r="J843" s="23"/>
      <c r="K843" s="27"/>
      <c r="L843" s="27"/>
      <c r="M843" s="27"/>
      <c r="N843" s="27"/>
      <c r="O843" s="27"/>
      <c r="P843" s="27"/>
      <c r="Q843" s="27"/>
      <c r="R843" s="23"/>
      <c r="S843" s="64"/>
      <c r="T843" s="24"/>
      <c r="U843" s="49"/>
      <c r="V843" s="54"/>
      <c r="W843" s="25"/>
      <c r="X843" s="25"/>
      <c r="Y843" s="25"/>
      <c r="Z843" s="25"/>
      <c r="AA843" s="25"/>
      <c r="AB843" s="25"/>
      <c r="AC843" s="25"/>
      <c r="AD843" s="55"/>
    </row>
    <row r="844" spans="1:30" ht="20" customHeight="1" x14ac:dyDescent="0.2">
      <c r="A844" s="20"/>
      <c r="B844" s="33"/>
      <c r="C844" s="63"/>
      <c r="D844" s="22"/>
      <c r="E844" s="27"/>
      <c r="F844" s="27"/>
      <c r="G844" s="27"/>
      <c r="H844" s="27"/>
      <c r="I844" s="27"/>
      <c r="J844" s="23"/>
      <c r="K844" s="27"/>
      <c r="L844" s="27"/>
      <c r="M844" s="27"/>
      <c r="N844" s="27"/>
      <c r="O844" s="27"/>
      <c r="P844" s="27"/>
      <c r="Q844" s="27"/>
      <c r="R844" s="23"/>
      <c r="S844" s="64"/>
      <c r="T844" s="24"/>
      <c r="U844" s="49"/>
      <c r="V844" s="54"/>
      <c r="W844" s="25"/>
      <c r="X844" s="25"/>
      <c r="Y844" s="25"/>
      <c r="Z844" s="25"/>
      <c r="AA844" s="25"/>
      <c r="AB844" s="25"/>
      <c r="AC844" s="25"/>
      <c r="AD844" s="55"/>
    </row>
    <row r="845" spans="1:30" ht="20" customHeight="1" x14ac:dyDescent="0.2">
      <c r="A845" s="20"/>
      <c r="B845" s="33"/>
      <c r="C845" s="63"/>
      <c r="D845" s="22"/>
      <c r="E845" s="27"/>
      <c r="F845" s="27"/>
      <c r="G845" s="27"/>
      <c r="H845" s="27"/>
      <c r="I845" s="27"/>
      <c r="J845" s="23"/>
      <c r="K845" s="27"/>
      <c r="L845" s="27"/>
      <c r="M845" s="27"/>
      <c r="N845" s="27"/>
      <c r="O845" s="27"/>
      <c r="P845" s="27"/>
      <c r="Q845" s="27"/>
      <c r="R845" s="23"/>
      <c r="S845" s="64"/>
      <c r="T845" s="24"/>
      <c r="U845" s="49"/>
      <c r="V845" s="54"/>
      <c r="W845" s="25"/>
      <c r="X845" s="25"/>
      <c r="Y845" s="25"/>
      <c r="Z845" s="25"/>
      <c r="AA845" s="25"/>
      <c r="AB845" s="25"/>
      <c r="AC845" s="25"/>
      <c r="AD845" s="55"/>
    </row>
    <row r="846" spans="1:30" ht="20" customHeight="1" x14ac:dyDescent="0.2">
      <c r="A846" s="20"/>
      <c r="B846" s="33"/>
      <c r="C846" s="63"/>
      <c r="D846" s="22"/>
      <c r="E846" s="27"/>
      <c r="F846" s="27"/>
      <c r="G846" s="27"/>
      <c r="H846" s="27"/>
      <c r="I846" s="27"/>
      <c r="J846" s="23"/>
      <c r="K846" s="27"/>
      <c r="L846" s="27"/>
      <c r="M846" s="27"/>
      <c r="N846" s="27"/>
      <c r="O846" s="27"/>
      <c r="P846" s="27"/>
      <c r="Q846" s="27"/>
      <c r="R846" s="23"/>
      <c r="S846" s="64"/>
      <c r="T846" s="24"/>
      <c r="U846" s="49"/>
      <c r="V846" s="54"/>
      <c r="W846" s="25"/>
      <c r="X846" s="25"/>
      <c r="Y846" s="25"/>
      <c r="Z846" s="25"/>
      <c r="AA846" s="25"/>
      <c r="AB846" s="25"/>
      <c r="AC846" s="25"/>
      <c r="AD846" s="55"/>
    </row>
    <row r="847" spans="1:30" ht="20" customHeight="1" x14ac:dyDescent="0.2">
      <c r="A847" s="20"/>
      <c r="B847" s="33"/>
      <c r="C847" s="63"/>
      <c r="D847" s="22"/>
      <c r="E847" s="27"/>
      <c r="F847" s="27"/>
      <c r="G847" s="27"/>
      <c r="H847" s="27"/>
      <c r="I847" s="27"/>
      <c r="J847" s="23"/>
      <c r="K847" s="27"/>
      <c r="L847" s="27"/>
      <c r="M847" s="27"/>
      <c r="N847" s="27"/>
      <c r="O847" s="27"/>
      <c r="P847" s="27"/>
      <c r="Q847" s="27"/>
      <c r="R847" s="23"/>
      <c r="S847" s="64"/>
      <c r="T847" s="24"/>
      <c r="U847" s="49"/>
      <c r="V847" s="54"/>
      <c r="W847" s="25"/>
      <c r="X847" s="25"/>
      <c r="Y847" s="25"/>
      <c r="Z847" s="25"/>
      <c r="AA847" s="25"/>
      <c r="AB847" s="25"/>
      <c r="AC847" s="25"/>
      <c r="AD847" s="55"/>
    </row>
    <row r="848" spans="1:30" ht="20" customHeight="1" x14ac:dyDescent="0.2">
      <c r="A848" s="20"/>
      <c r="B848" s="33"/>
      <c r="C848" s="63"/>
      <c r="D848" s="22"/>
      <c r="E848" s="27"/>
      <c r="F848" s="27"/>
      <c r="G848" s="27"/>
      <c r="H848" s="27"/>
      <c r="I848" s="27"/>
      <c r="J848" s="23"/>
      <c r="K848" s="27"/>
      <c r="L848" s="27"/>
      <c r="M848" s="27"/>
      <c r="N848" s="27"/>
      <c r="O848" s="27"/>
      <c r="P848" s="27"/>
      <c r="Q848" s="27"/>
      <c r="R848" s="23"/>
      <c r="S848" s="64"/>
      <c r="T848" s="24"/>
      <c r="U848" s="49"/>
      <c r="V848" s="54"/>
      <c r="W848" s="25"/>
      <c r="X848" s="25"/>
      <c r="Y848" s="25"/>
      <c r="Z848" s="25"/>
      <c r="AA848" s="25"/>
      <c r="AB848" s="25"/>
      <c r="AC848" s="25"/>
      <c r="AD848" s="55"/>
    </row>
    <row r="849" spans="1:30" ht="20" customHeight="1" x14ac:dyDescent="0.2">
      <c r="A849" s="20"/>
      <c r="B849" s="33"/>
      <c r="C849" s="63"/>
      <c r="D849" s="22"/>
      <c r="E849" s="27"/>
      <c r="F849" s="27"/>
      <c r="G849" s="27"/>
      <c r="H849" s="27"/>
      <c r="I849" s="27"/>
      <c r="J849" s="23"/>
      <c r="K849" s="27"/>
      <c r="L849" s="27"/>
      <c r="M849" s="27"/>
      <c r="N849" s="27"/>
      <c r="O849" s="27"/>
      <c r="P849" s="27"/>
      <c r="Q849" s="27"/>
      <c r="R849" s="23"/>
      <c r="S849" s="64"/>
      <c r="T849" s="24"/>
      <c r="U849" s="49"/>
      <c r="V849" s="54"/>
      <c r="W849" s="25"/>
      <c r="X849" s="25"/>
      <c r="Y849" s="25"/>
      <c r="Z849" s="25"/>
      <c r="AA849" s="25"/>
      <c r="AB849" s="25"/>
      <c r="AC849" s="25"/>
      <c r="AD849" s="55"/>
    </row>
    <row r="850" spans="1:30" ht="20" customHeight="1" x14ac:dyDescent="0.2">
      <c r="A850" s="20"/>
      <c r="B850" s="33"/>
      <c r="C850" s="63"/>
      <c r="D850" s="22"/>
      <c r="E850" s="27"/>
      <c r="F850" s="27"/>
      <c r="G850" s="27"/>
      <c r="H850" s="27"/>
      <c r="I850" s="27"/>
      <c r="J850" s="23"/>
      <c r="K850" s="27"/>
      <c r="L850" s="27"/>
      <c r="M850" s="27"/>
      <c r="N850" s="27"/>
      <c r="O850" s="27"/>
      <c r="P850" s="27"/>
      <c r="Q850" s="27"/>
      <c r="R850" s="23"/>
      <c r="S850" s="64"/>
      <c r="T850" s="24"/>
      <c r="U850" s="49"/>
      <c r="V850" s="54"/>
      <c r="W850" s="25"/>
      <c r="X850" s="25"/>
      <c r="Y850" s="25"/>
      <c r="Z850" s="25"/>
      <c r="AA850" s="25"/>
      <c r="AB850" s="25"/>
      <c r="AC850" s="25"/>
      <c r="AD850" s="55"/>
    </row>
    <row r="851" spans="1:30" ht="20" customHeight="1" x14ac:dyDescent="0.2">
      <c r="A851" s="20"/>
      <c r="B851" s="33"/>
      <c r="C851" s="63"/>
      <c r="D851" s="22"/>
      <c r="E851" s="27"/>
      <c r="F851" s="27"/>
      <c r="G851" s="27"/>
      <c r="H851" s="27"/>
      <c r="I851" s="27"/>
      <c r="J851" s="23"/>
      <c r="K851" s="27"/>
      <c r="L851" s="27"/>
      <c r="M851" s="27"/>
      <c r="N851" s="27"/>
      <c r="O851" s="27"/>
      <c r="P851" s="27"/>
      <c r="Q851" s="27"/>
      <c r="R851" s="23"/>
      <c r="S851" s="64"/>
      <c r="T851" s="24"/>
      <c r="U851" s="49"/>
      <c r="V851" s="54"/>
      <c r="W851" s="25"/>
      <c r="X851" s="25"/>
      <c r="Y851" s="25"/>
      <c r="Z851" s="25"/>
      <c r="AA851" s="25"/>
      <c r="AB851" s="25"/>
      <c r="AC851" s="25"/>
      <c r="AD851" s="55"/>
    </row>
    <row r="852" spans="1:30" ht="20" customHeight="1" x14ac:dyDescent="0.2">
      <c r="A852" s="20"/>
      <c r="B852" s="33"/>
      <c r="C852" s="63"/>
      <c r="D852" s="22"/>
      <c r="E852" s="27"/>
      <c r="F852" s="27"/>
      <c r="G852" s="27"/>
      <c r="H852" s="27"/>
      <c r="I852" s="27"/>
      <c r="J852" s="23"/>
      <c r="K852" s="27"/>
      <c r="L852" s="27"/>
      <c r="M852" s="27"/>
      <c r="N852" s="27"/>
      <c r="O852" s="27"/>
      <c r="P852" s="27"/>
      <c r="Q852" s="27"/>
      <c r="R852" s="23"/>
      <c r="S852" s="64"/>
      <c r="T852" s="24"/>
      <c r="U852" s="49"/>
      <c r="V852" s="54"/>
      <c r="W852" s="25"/>
      <c r="X852" s="25"/>
      <c r="Y852" s="25"/>
      <c r="Z852" s="25"/>
      <c r="AA852" s="25"/>
      <c r="AB852" s="25"/>
      <c r="AC852" s="25"/>
      <c r="AD852" s="55"/>
    </row>
    <row r="853" spans="1:30" ht="20" customHeight="1" x14ac:dyDescent="0.2">
      <c r="A853" s="20"/>
      <c r="B853" s="33"/>
      <c r="C853" s="63"/>
      <c r="D853" s="22"/>
      <c r="E853" s="27"/>
      <c r="F853" s="27"/>
      <c r="G853" s="27"/>
      <c r="H853" s="27"/>
      <c r="I853" s="27"/>
      <c r="J853" s="23"/>
      <c r="K853" s="27"/>
      <c r="L853" s="27"/>
      <c r="M853" s="27"/>
      <c r="N853" s="27"/>
      <c r="O853" s="27"/>
      <c r="P853" s="27"/>
      <c r="Q853" s="27"/>
      <c r="R853" s="23"/>
      <c r="S853" s="64"/>
      <c r="T853" s="24"/>
      <c r="U853" s="49"/>
      <c r="V853" s="54"/>
      <c r="W853" s="25"/>
      <c r="X853" s="25"/>
      <c r="Y853" s="25"/>
      <c r="Z853" s="25"/>
      <c r="AA853" s="25"/>
      <c r="AB853" s="25"/>
      <c r="AC853" s="25"/>
      <c r="AD853" s="55"/>
    </row>
    <row r="854" spans="1:30" ht="20" customHeight="1" x14ac:dyDescent="0.2">
      <c r="A854" s="20"/>
      <c r="B854" s="33"/>
      <c r="C854" s="63"/>
      <c r="D854" s="22"/>
      <c r="E854" s="27"/>
      <c r="F854" s="27"/>
      <c r="G854" s="27"/>
      <c r="H854" s="27"/>
      <c r="I854" s="27"/>
      <c r="J854" s="23"/>
      <c r="K854" s="27"/>
      <c r="L854" s="27"/>
      <c r="M854" s="27"/>
      <c r="N854" s="27"/>
      <c r="O854" s="27"/>
      <c r="P854" s="27"/>
      <c r="Q854" s="27"/>
      <c r="R854" s="23"/>
      <c r="S854" s="64"/>
      <c r="T854" s="24"/>
      <c r="U854" s="49"/>
      <c r="V854" s="54"/>
      <c r="W854" s="25"/>
      <c r="X854" s="25"/>
      <c r="Y854" s="25"/>
      <c r="Z854" s="25"/>
      <c r="AA854" s="25"/>
      <c r="AB854" s="25"/>
      <c r="AC854" s="25"/>
      <c r="AD854" s="55"/>
    </row>
    <row r="855" spans="1:30" ht="20" customHeight="1" x14ac:dyDescent="0.2">
      <c r="A855" s="20"/>
      <c r="B855" s="33"/>
      <c r="C855" s="63"/>
      <c r="D855" s="22"/>
      <c r="E855" s="27"/>
      <c r="F855" s="27"/>
      <c r="G855" s="27"/>
      <c r="H855" s="27"/>
      <c r="I855" s="27"/>
      <c r="J855" s="23"/>
      <c r="K855" s="27"/>
      <c r="L855" s="27"/>
      <c r="M855" s="27"/>
      <c r="N855" s="27"/>
      <c r="O855" s="27"/>
      <c r="P855" s="27"/>
      <c r="Q855" s="27"/>
      <c r="R855" s="23"/>
      <c r="S855" s="64"/>
      <c r="T855" s="24"/>
      <c r="U855" s="49"/>
      <c r="V855" s="54"/>
      <c r="W855" s="25"/>
      <c r="X855" s="25"/>
      <c r="Y855" s="25"/>
      <c r="Z855" s="25"/>
      <c r="AA855" s="25"/>
      <c r="AB855" s="25"/>
      <c r="AC855" s="25"/>
      <c r="AD855" s="55"/>
    </row>
    <row r="856" spans="1:30" ht="20" customHeight="1" x14ac:dyDescent="0.2">
      <c r="A856" s="20"/>
      <c r="B856" s="33"/>
      <c r="C856" s="63"/>
      <c r="D856" s="22"/>
      <c r="E856" s="27"/>
      <c r="F856" s="27"/>
      <c r="G856" s="27"/>
      <c r="H856" s="27"/>
      <c r="I856" s="27"/>
      <c r="J856" s="23"/>
      <c r="K856" s="27"/>
      <c r="L856" s="27"/>
      <c r="M856" s="27"/>
      <c r="N856" s="27"/>
      <c r="O856" s="27"/>
      <c r="P856" s="27"/>
      <c r="Q856" s="27"/>
      <c r="R856" s="23"/>
      <c r="S856" s="64"/>
      <c r="T856" s="24"/>
      <c r="U856" s="49"/>
      <c r="V856" s="54"/>
      <c r="W856" s="25"/>
      <c r="X856" s="25"/>
      <c r="Y856" s="25"/>
      <c r="Z856" s="25"/>
      <c r="AA856" s="25"/>
      <c r="AB856" s="25"/>
      <c r="AC856" s="25"/>
      <c r="AD856" s="55"/>
    </row>
    <row r="857" spans="1:30" ht="20" customHeight="1" x14ac:dyDescent="0.2">
      <c r="A857" s="20"/>
      <c r="B857" s="33"/>
      <c r="C857" s="63"/>
      <c r="D857" s="22"/>
      <c r="E857" s="27"/>
      <c r="F857" s="27"/>
      <c r="G857" s="27"/>
      <c r="H857" s="27"/>
      <c r="I857" s="27"/>
      <c r="J857" s="23"/>
      <c r="K857" s="27"/>
      <c r="L857" s="27"/>
      <c r="M857" s="27"/>
      <c r="N857" s="27"/>
      <c r="O857" s="27"/>
      <c r="P857" s="27"/>
      <c r="Q857" s="27"/>
      <c r="R857" s="23"/>
      <c r="S857" s="64"/>
      <c r="T857" s="24"/>
      <c r="U857" s="49"/>
      <c r="V857" s="54"/>
      <c r="W857" s="25"/>
      <c r="X857" s="25"/>
      <c r="Y857" s="25"/>
      <c r="Z857" s="25"/>
      <c r="AA857" s="25"/>
      <c r="AB857" s="25"/>
      <c r="AC857" s="25"/>
      <c r="AD857" s="55"/>
    </row>
    <row r="858" spans="1:30" ht="20" customHeight="1" x14ac:dyDescent="0.2">
      <c r="A858" s="20"/>
      <c r="B858" s="33"/>
      <c r="C858" s="63"/>
      <c r="D858" s="22"/>
      <c r="E858" s="27"/>
      <c r="F858" s="27"/>
      <c r="G858" s="27"/>
      <c r="H858" s="27"/>
      <c r="I858" s="27"/>
      <c r="J858" s="23"/>
      <c r="K858" s="27"/>
      <c r="L858" s="27"/>
      <c r="M858" s="27"/>
      <c r="N858" s="27"/>
      <c r="O858" s="27"/>
      <c r="P858" s="27"/>
      <c r="Q858" s="27"/>
      <c r="R858" s="23"/>
      <c r="S858" s="64"/>
      <c r="T858" s="24"/>
      <c r="U858" s="49"/>
      <c r="V858" s="54"/>
      <c r="W858" s="25"/>
      <c r="X858" s="25"/>
      <c r="Y858" s="25"/>
      <c r="Z858" s="25"/>
      <c r="AA858" s="25"/>
      <c r="AB858" s="25"/>
      <c r="AC858" s="25"/>
      <c r="AD858" s="55"/>
    </row>
    <row r="859" spans="1:30" ht="20" customHeight="1" x14ac:dyDescent="0.2">
      <c r="A859" s="20"/>
      <c r="B859" s="33"/>
      <c r="C859" s="63"/>
      <c r="D859" s="22"/>
      <c r="E859" s="27"/>
      <c r="F859" s="27"/>
      <c r="G859" s="27"/>
      <c r="H859" s="27"/>
      <c r="I859" s="27"/>
      <c r="J859" s="23"/>
      <c r="K859" s="27"/>
      <c r="L859" s="27"/>
      <c r="M859" s="27"/>
      <c r="N859" s="27"/>
      <c r="O859" s="27"/>
      <c r="P859" s="27"/>
      <c r="Q859" s="27"/>
      <c r="R859" s="23"/>
      <c r="S859" s="64"/>
      <c r="T859" s="24"/>
      <c r="U859" s="49"/>
      <c r="V859" s="54"/>
      <c r="W859" s="25"/>
      <c r="X859" s="25"/>
      <c r="Y859" s="25"/>
      <c r="Z859" s="25"/>
      <c r="AA859" s="25"/>
      <c r="AB859" s="25"/>
      <c r="AC859" s="25"/>
      <c r="AD859" s="55"/>
    </row>
    <row r="860" spans="1:30" ht="20" customHeight="1" x14ac:dyDescent="0.2">
      <c r="A860" s="20"/>
      <c r="B860" s="33"/>
      <c r="C860" s="63"/>
      <c r="D860" s="22"/>
      <c r="E860" s="27"/>
      <c r="F860" s="27"/>
      <c r="G860" s="27"/>
      <c r="H860" s="27"/>
      <c r="I860" s="27"/>
      <c r="J860" s="23"/>
      <c r="K860" s="27"/>
      <c r="L860" s="27"/>
      <c r="M860" s="27"/>
      <c r="N860" s="27"/>
      <c r="O860" s="27"/>
      <c r="P860" s="27"/>
      <c r="Q860" s="27"/>
      <c r="R860" s="23"/>
      <c r="S860" s="64"/>
      <c r="T860" s="24"/>
      <c r="U860" s="49"/>
      <c r="V860" s="54"/>
      <c r="W860" s="25"/>
      <c r="X860" s="25"/>
      <c r="Y860" s="25"/>
      <c r="Z860" s="25"/>
      <c r="AA860" s="25"/>
      <c r="AB860" s="25"/>
      <c r="AC860" s="25"/>
      <c r="AD860" s="55"/>
    </row>
    <row r="861" spans="1:30" ht="20" customHeight="1" x14ac:dyDescent="0.2">
      <c r="A861" s="20"/>
      <c r="B861" s="33"/>
      <c r="C861" s="63"/>
      <c r="D861" s="22"/>
      <c r="E861" s="27"/>
      <c r="F861" s="27"/>
      <c r="G861" s="27"/>
      <c r="H861" s="27"/>
      <c r="I861" s="27"/>
      <c r="J861" s="23"/>
      <c r="K861" s="27"/>
      <c r="L861" s="27"/>
      <c r="M861" s="27"/>
      <c r="N861" s="27"/>
      <c r="O861" s="27"/>
      <c r="P861" s="27"/>
      <c r="Q861" s="27"/>
      <c r="R861" s="23"/>
      <c r="S861" s="64"/>
      <c r="T861" s="24"/>
      <c r="U861" s="49"/>
      <c r="V861" s="54"/>
      <c r="W861" s="25"/>
      <c r="X861" s="25"/>
      <c r="Y861" s="25"/>
      <c r="Z861" s="25"/>
      <c r="AA861" s="25"/>
      <c r="AB861" s="25"/>
      <c r="AC861" s="25"/>
      <c r="AD861" s="55"/>
    </row>
    <row r="862" spans="1:30" ht="20" customHeight="1" x14ac:dyDescent="0.2">
      <c r="A862" s="20"/>
      <c r="B862" s="33"/>
      <c r="C862" s="63"/>
      <c r="D862" s="22"/>
      <c r="E862" s="27"/>
      <c r="F862" s="27"/>
      <c r="G862" s="27"/>
      <c r="H862" s="27"/>
      <c r="I862" s="27"/>
      <c r="J862" s="23"/>
      <c r="K862" s="27"/>
      <c r="L862" s="27"/>
      <c r="M862" s="27"/>
      <c r="N862" s="27"/>
      <c r="O862" s="27"/>
      <c r="P862" s="27"/>
      <c r="Q862" s="27"/>
      <c r="R862" s="23"/>
      <c r="S862" s="64"/>
      <c r="T862" s="24"/>
      <c r="U862" s="49"/>
      <c r="V862" s="54"/>
      <c r="W862" s="25"/>
      <c r="X862" s="25"/>
      <c r="Y862" s="25"/>
      <c r="Z862" s="25"/>
      <c r="AA862" s="25"/>
      <c r="AB862" s="25"/>
      <c r="AC862" s="25"/>
      <c r="AD862" s="55"/>
    </row>
    <row r="863" spans="1:30" ht="20" customHeight="1" x14ac:dyDescent="0.2">
      <c r="A863" s="20"/>
      <c r="B863" s="33"/>
      <c r="C863" s="63"/>
      <c r="D863" s="22"/>
      <c r="E863" s="27"/>
      <c r="F863" s="27"/>
      <c r="G863" s="27"/>
      <c r="H863" s="27"/>
      <c r="I863" s="27"/>
      <c r="J863" s="23"/>
      <c r="K863" s="27"/>
      <c r="L863" s="27"/>
      <c r="M863" s="27"/>
      <c r="N863" s="27"/>
      <c r="O863" s="27"/>
      <c r="P863" s="27"/>
      <c r="Q863" s="27"/>
      <c r="R863" s="23"/>
      <c r="S863" s="64"/>
      <c r="T863" s="24"/>
      <c r="U863" s="49"/>
      <c r="V863" s="54"/>
      <c r="W863" s="25"/>
      <c r="X863" s="25"/>
      <c r="Y863" s="25"/>
      <c r="Z863" s="25"/>
      <c r="AA863" s="25"/>
      <c r="AB863" s="25"/>
      <c r="AC863" s="25"/>
      <c r="AD863" s="55"/>
    </row>
    <row r="864" spans="1:30" ht="20" customHeight="1" x14ac:dyDescent="0.2">
      <c r="A864" s="20"/>
      <c r="B864" s="33"/>
      <c r="C864" s="63"/>
      <c r="D864" s="22"/>
      <c r="E864" s="27"/>
      <c r="F864" s="27"/>
      <c r="G864" s="27"/>
      <c r="H864" s="27"/>
      <c r="I864" s="27"/>
      <c r="J864" s="23"/>
      <c r="K864" s="27"/>
      <c r="L864" s="27"/>
      <c r="M864" s="27"/>
      <c r="N864" s="27"/>
      <c r="O864" s="27"/>
      <c r="P864" s="27"/>
      <c r="Q864" s="27"/>
      <c r="R864" s="23"/>
      <c r="S864" s="64"/>
      <c r="T864" s="24"/>
      <c r="U864" s="49"/>
      <c r="V864" s="54"/>
      <c r="W864" s="25"/>
      <c r="X864" s="25"/>
      <c r="Y864" s="25"/>
      <c r="Z864" s="25"/>
      <c r="AA864" s="25"/>
      <c r="AB864" s="25"/>
      <c r="AC864" s="25"/>
      <c r="AD864" s="55"/>
    </row>
    <row r="865" spans="1:30" ht="20" customHeight="1" x14ac:dyDescent="0.2">
      <c r="A865" s="20"/>
      <c r="B865" s="33"/>
      <c r="C865" s="63"/>
      <c r="D865" s="22"/>
      <c r="E865" s="27"/>
      <c r="F865" s="27"/>
      <c r="G865" s="27"/>
      <c r="H865" s="27"/>
      <c r="I865" s="27"/>
      <c r="J865" s="23"/>
      <c r="K865" s="27"/>
      <c r="L865" s="27"/>
      <c r="M865" s="27"/>
      <c r="N865" s="27"/>
      <c r="O865" s="27"/>
      <c r="P865" s="27"/>
      <c r="Q865" s="27"/>
      <c r="R865" s="23"/>
      <c r="S865" s="64"/>
      <c r="T865" s="24"/>
      <c r="U865" s="49"/>
      <c r="V865" s="54"/>
      <c r="W865" s="25"/>
      <c r="X865" s="25"/>
      <c r="Y865" s="25"/>
      <c r="Z865" s="25"/>
      <c r="AA865" s="25"/>
      <c r="AB865" s="25"/>
      <c r="AC865" s="25"/>
      <c r="AD865" s="55"/>
    </row>
    <row r="866" spans="1:30" ht="20" customHeight="1" x14ac:dyDescent="0.2">
      <c r="A866" s="20"/>
      <c r="B866" s="33"/>
      <c r="C866" s="63"/>
      <c r="D866" s="22"/>
      <c r="E866" s="27"/>
      <c r="F866" s="27"/>
      <c r="G866" s="27"/>
      <c r="H866" s="27"/>
      <c r="I866" s="27"/>
      <c r="J866" s="23"/>
      <c r="K866" s="27"/>
      <c r="L866" s="27"/>
      <c r="M866" s="27"/>
      <c r="N866" s="27"/>
      <c r="O866" s="27"/>
      <c r="P866" s="27"/>
      <c r="Q866" s="27"/>
      <c r="R866" s="23"/>
      <c r="S866" s="64"/>
      <c r="T866" s="24"/>
      <c r="U866" s="49"/>
      <c r="V866" s="54"/>
      <c r="W866" s="25"/>
      <c r="X866" s="25"/>
      <c r="Y866" s="25"/>
      <c r="Z866" s="25"/>
      <c r="AA866" s="25"/>
      <c r="AB866" s="25"/>
      <c r="AC866" s="25"/>
      <c r="AD866" s="55"/>
    </row>
    <row r="867" spans="1:30" ht="20" customHeight="1" x14ac:dyDescent="0.2">
      <c r="A867" s="20"/>
      <c r="B867" s="33"/>
      <c r="C867" s="63"/>
      <c r="D867" s="22"/>
      <c r="E867" s="27"/>
      <c r="F867" s="27"/>
      <c r="G867" s="27"/>
      <c r="H867" s="27"/>
      <c r="I867" s="27"/>
      <c r="J867" s="23"/>
      <c r="K867" s="27"/>
      <c r="L867" s="27"/>
      <c r="M867" s="27"/>
      <c r="N867" s="27"/>
      <c r="O867" s="27"/>
      <c r="P867" s="27"/>
      <c r="Q867" s="27"/>
      <c r="R867" s="23"/>
      <c r="S867" s="64"/>
      <c r="T867" s="24"/>
      <c r="U867" s="49"/>
      <c r="V867" s="54"/>
      <c r="W867" s="25"/>
      <c r="X867" s="25"/>
      <c r="Y867" s="25"/>
      <c r="Z867" s="25"/>
      <c r="AA867" s="25"/>
      <c r="AB867" s="25"/>
      <c r="AC867" s="25"/>
      <c r="AD867" s="55"/>
    </row>
    <row r="868" spans="1:30" ht="20" customHeight="1" x14ac:dyDescent="0.2">
      <c r="A868" s="20"/>
      <c r="B868" s="33"/>
      <c r="C868" s="63"/>
      <c r="D868" s="22"/>
      <c r="E868" s="27"/>
      <c r="F868" s="27"/>
      <c r="G868" s="27"/>
      <c r="H868" s="27"/>
      <c r="I868" s="27"/>
      <c r="J868" s="23"/>
      <c r="K868" s="27"/>
      <c r="L868" s="27"/>
      <c r="M868" s="27"/>
      <c r="N868" s="27"/>
      <c r="O868" s="27"/>
      <c r="P868" s="27"/>
      <c r="Q868" s="27"/>
      <c r="R868" s="23"/>
      <c r="S868" s="64"/>
      <c r="T868" s="24"/>
      <c r="U868" s="49"/>
      <c r="V868" s="54"/>
      <c r="W868" s="25"/>
      <c r="X868" s="25"/>
      <c r="Y868" s="25"/>
      <c r="Z868" s="25"/>
      <c r="AA868" s="25"/>
      <c r="AB868" s="25"/>
      <c r="AC868" s="25"/>
      <c r="AD868" s="55"/>
    </row>
    <row r="869" spans="1:30" ht="20" customHeight="1" x14ac:dyDescent="0.2">
      <c r="A869" s="20"/>
      <c r="B869" s="33"/>
      <c r="C869" s="63"/>
      <c r="D869" s="22"/>
      <c r="E869" s="27"/>
      <c r="F869" s="27"/>
      <c r="G869" s="27"/>
      <c r="H869" s="27"/>
      <c r="I869" s="27"/>
      <c r="J869" s="23"/>
      <c r="K869" s="27"/>
      <c r="L869" s="27"/>
      <c r="M869" s="27"/>
      <c r="N869" s="27"/>
      <c r="O869" s="27"/>
      <c r="P869" s="27"/>
      <c r="Q869" s="27"/>
      <c r="R869" s="23"/>
      <c r="S869" s="64"/>
      <c r="T869" s="24"/>
      <c r="U869" s="49"/>
      <c r="V869" s="54"/>
      <c r="W869" s="25"/>
      <c r="X869" s="25"/>
      <c r="Y869" s="25"/>
      <c r="Z869" s="25"/>
      <c r="AA869" s="25"/>
      <c r="AB869" s="25"/>
      <c r="AC869" s="25"/>
      <c r="AD869" s="55"/>
    </row>
    <row r="870" spans="1:30" ht="20" customHeight="1" x14ac:dyDescent="0.2">
      <c r="A870" s="20"/>
      <c r="B870" s="33"/>
      <c r="C870" s="63"/>
      <c r="D870" s="22"/>
      <c r="E870" s="27"/>
      <c r="F870" s="27"/>
      <c r="G870" s="27"/>
      <c r="H870" s="27"/>
      <c r="I870" s="27"/>
      <c r="J870" s="23"/>
      <c r="K870" s="27"/>
      <c r="L870" s="27"/>
      <c r="M870" s="27"/>
      <c r="N870" s="27"/>
      <c r="O870" s="27"/>
      <c r="P870" s="27"/>
      <c r="Q870" s="27"/>
      <c r="R870" s="23"/>
      <c r="S870" s="64"/>
      <c r="T870" s="24"/>
      <c r="U870" s="49"/>
      <c r="V870" s="54"/>
      <c r="W870" s="25"/>
      <c r="X870" s="25"/>
      <c r="Y870" s="25"/>
      <c r="Z870" s="25"/>
      <c r="AA870" s="25"/>
      <c r="AB870" s="25"/>
      <c r="AC870" s="25"/>
      <c r="AD870" s="55"/>
    </row>
    <row r="871" spans="1:30" ht="20" customHeight="1" x14ac:dyDescent="0.2">
      <c r="A871" s="20"/>
      <c r="B871" s="33"/>
      <c r="C871" s="63"/>
      <c r="D871" s="22"/>
      <c r="E871" s="27"/>
      <c r="F871" s="27"/>
      <c r="G871" s="27"/>
      <c r="H871" s="27"/>
      <c r="I871" s="27"/>
      <c r="J871" s="23"/>
      <c r="K871" s="27"/>
      <c r="L871" s="27"/>
      <c r="M871" s="27"/>
      <c r="N871" s="27"/>
      <c r="O871" s="27"/>
      <c r="P871" s="27"/>
      <c r="Q871" s="27"/>
      <c r="R871" s="23"/>
      <c r="S871" s="64"/>
      <c r="T871" s="24"/>
      <c r="U871" s="49"/>
      <c r="V871" s="54"/>
      <c r="W871" s="25"/>
      <c r="X871" s="25"/>
      <c r="Y871" s="25"/>
      <c r="Z871" s="25"/>
      <c r="AA871" s="25"/>
      <c r="AB871" s="25"/>
      <c r="AC871" s="25"/>
      <c r="AD871" s="55"/>
    </row>
    <row r="872" spans="1:30" ht="20" customHeight="1" x14ac:dyDescent="0.2">
      <c r="A872" s="20"/>
      <c r="B872" s="33"/>
      <c r="C872" s="63"/>
      <c r="D872" s="22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3"/>
      <c r="S872" s="64"/>
      <c r="T872" s="24"/>
      <c r="U872" s="49"/>
      <c r="V872" s="54"/>
      <c r="W872" s="25"/>
      <c r="X872" s="25"/>
      <c r="Y872" s="25"/>
      <c r="Z872" s="25"/>
      <c r="AA872" s="25"/>
      <c r="AB872" s="25"/>
      <c r="AC872" s="25"/>
      <c r="AD872" s="55"/>
    </row>
    <row r="873" spans="1:30" ht="20" customHeight="1" x14ac:dyDescent="0.2">
      <c r="A873" s="20"/>
      <c r="B873" s="33"/>
      <c r="C873" s="63"/>
      <c r="D873" s="22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3"/>
      <c r="S873" s="64"/>
      <c r="T873" s="24"/>
      <c r="U873" s="49"/>
      <c r="V873" s="54"/>
      <c r="W873" s="25"/>
      <c r="X873" s="25"/>
      <c r="Y873" s="25"/>
      <c r="Z873" s="25"/>
      <c r="AA873" s="25"/>
      <c r="AB873" s="25"/>
      <c r="AC873" s="25"/>
      <c r="AD873" s="55"/>
    </row>
    <row r="874" spans="1:30" ht="20" customHeight="1" x14ac:dyDescent="0.2">
      <c r="A874" s="20"/>
      <c r="B874" s="33"/>
      <c r="C874" s="63"/>
      <c r="D874" s="22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3"/>
      <c r="S874" s="64"/>
      <c r="T874" s="24"/>
      <c r="U874" s="49"/>
      <c r="V874" s="54"/>
      <c r="W874" s="25"/>
      <c r="X874" s="25"/>
      <c r="Y874" s="25"/>
      <c r="Z874" s="25"/>
      <c r="AA874" s="25"/>
      <c r="AB874" s="25"/>
      <c r="AC874" s="25"/>
      <c r="AD874" s="55"/>
    </row>
    <row r="875" spans="1:30" ht="20" customHeight="1" x14ac:dyDescent="0.2">
      <c r="A875" s="20"/>
      <c r="B875" s="33"/>
      <c r="C875" s="63"/>
      <c r="D875" s="22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3"/>
      <c r="S875" s="64"/>
      <c r="T875" s="24"/>
      <c r="U875" s="49"/>
      <c r="V875" s="54"/>
      <c r="W875" s="25"/>
      <c r="X875" s="25"/>
      <c r="Y875" s="25"/>
      <c r="Z875" s="25"/>
      <c r="AA875" s="25"/>
      <c r="AB875" s="25"/>
      <c r="AC875" s="25"/>
      <c r="AD875" s="55"/>
    </row>
    <row r="876" spans="1:30" ht="20" customHeight="1" x14ac:dyDescent="0.2">
      <c r="A876" s="20"/>
      <c r="B876" s="33"/>
      <c r="C876" s="63"/>
      <c r="D876" s="22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3"/>
      <c r="S876" s="64"/>
      <c r="T876" s="24"/>
      <c r="U876" s="49"/>
      <c r="V876" s="54"/>
      <c r="W876" s="25"/>
      <c r="X876" s="25"/>
      <c r="Y876" s="25"/>
      <c r="Z876" s="25"/>
      <c r="AA876" s="25"/>
      <c r="AB876" s="25"/>
      <c r="AC876" s="25"/>
      <c r="AD876" s="55"/>
    </row>
    <row r="877" spans="1:30" ht="20" customHeight="1" x14ac:dyDescent="0.2">
      <c r="A877" s="20"/>
      <c r="B877" s="33"/>
      <c r="C877" s="63"/>
      <c r="D877" s="22"/>
      <c r="E877" s="27"/>
      <c r="F877" s="27"/>
      <c r="G877" s="27"/>
      <c r="H877" s="27"/>
      <c r="I877" s="27"/>
      <c r="J877" s="23"/>
      <c r="K877" s="27"/>
      <c r="L877" s="27"/>
      <c r="M877" s="27"/>
      <c r="N877" s="27"/>
      <c r="O877" s="27"/>
      <c r="P877" s="27"/>
      <c r="Q877" s="27"/>
      <c r="R877" s="23"/>
      <c r="S877" s="64"/>
      <c r="T877" s="24"/>
      <c r="U877" s="49"/>
      <c r="V877" s="54"/>
      <c r="W877" s="25"/>
      <c r="X877" s="25"/>
      <c r="Y877" s="25"/>
      <c r="Z877" s="25"/>
      <c r="AA877" s="25"/>
      <c r="AB877" s="25"/>
      <c r="AC877" s="25"/>
      <c r="AD877" s="55"/>
    </row>
    <row r="878" spans="1:30" ht="20" customHeight="1" x14ac:dyDescent="0.2">
      <c r="A878" s="20"/>
      <c r="B878" s="33"/>
      <c r="C878" s="63"/>
      <c r="D878" s="22"/>
      <c r="E878" s="27"/>
      <c r="F878" s="27"/>
      <c r="G878" s="27"/>
      <c r="H878" s="27"/>
      <c r="I878" s="27"/>
      <c r="J878" s="23"/>
      <c r="K878" s="27"/>
      <c r="L878" s="27"/>
      <c r="M878" s="27"/>
      <c r="N878" s="27"/>
      <c r="O878" s="27"/>
      <c r="P878" s="27"/>
      <c r="Q878" s="27"/>
      <c r="R878" s="23"/>
      <c r="S878" s="64"/>
      <c r="T878" s="24"/>
      <c r="U878" s="49"/>
      <c r="V878" s="54"/>
      <c r="W878" s="25"/>
      <c r="X878" s="25"/>
      <c r="Y878" s="25"/>
      <c r="Z878" s="25"/>
      <c r="AA878" s="25"/>
      <c r="AB878" s="25"/>
      <c r="AC878" s="25"/>
      <c r="AD878" s="55"/>
    </row>
    <row r="879" spans="1:30" ht="20" customHeight="1" x14ac:dyDescent="0.2">
      <c r="A879" s="20"/>
      <c r="B879" s="33"/>
      <c r="C879" s="63"/>
      <c r="D879" s="22"/>
      <c r="E879" s="27"/>
      <c r="F879" s="27"/>
      <c r="G879" s="27"/>
      <c r="H879" s="27"/>
      <c r="I879" s="27"/>
      <c r="J879" s="23"/>
      <c r="K879" s="27"/>
      <c r="L879" s="27"/>
      <c r="M879" s="27"/>
      <c r="N879" s="27"/>
      <c r="O879" s="27"/>
      <c r="P879" s="27"/>
      <c r="Q879" s="27"/>
      <c r="R879" s="23"/>
      <c r="S879" s="64"/>
      <c r="T879" s="24"/>
      <c r="U879" s="49"/>
      <c r="V879" s="54"/>
      <c r="W879" s="25"/>
      <c r="X879" s="25"/>
      <c r="Y879" s="25"/>
      <c r="Z879" s="25"/>
      <c r="AA879" s="25"/>
      <c r="AB879" s="25"/>
      <c r="AC879" s="25"/>
      <c r="AD879" s="55"/>
    </row>
    <row r="880" spans="1:30" ht="20" customHeight="1" x14ac:dyDescent="0.2">
      <c r="A880" s="20"/>
      <c r="B880" s="33"/>
      <c r="C880" s="63"/>
      <c r="D880" s="22"/>
      <c r="E880" s="27"/>
      <c r="F880" s="27"/>
      <c r="G880" s="27"/>
      <c r="H880" s="27"/>
      <c r="I880" s="27"/>
      <c r="J880" s="23"/>
      <c r="K880" s="27"/>
      <c r="L880" s="27"/>
      <c r="M880" s="27"/>
      <c r="N880" s="27"/>
      <c r="O880" s="27"/>
      <c r="P880" s="27"/>
      <c r="Q880" s="27"/>
      <c r="R880" s="23"/>
      <c r="S880" s="64"/>
      <c r="T880" s="24"/>
      <c r="U880" s="49"/>
      <c r="V880" s="54"/>
      <c r="W880" s="25"/>
      <c r="X880" s="25"/>
      <c r="Y880" s="25"/>
      <c r="Z880" s="25"/>
      <c r="AA880" s="25"/>
      <c r="AB880" s="25"/>
      <c r="AC880" s="25"/>
      <c r="AD880" s="55"/>
    </row>
    <row r="881" spans="1:30" ht="20" customHeight="1" x14ac:dyDescent="0.2">
      <c r="A881" s="20"/>
      <c r="B881" s="33"/>
      <c r="C881" s="63"/>
      <c r="D881" s="22"/>
      <c r="E881" s="27"/>
      <c r="F881" s="27"/>
      <c r="G881" s="27"/>
      <c r="H881" s="27"/>
      <c r="I881" s="27"/>
      <c r="J881" s="23"/>
      <c r="K881" s="27"/>
      <c r="L881" s="27"/>
      <c r="M881" s="27"/>
      <c r="N881" s="27"/>
      <c r="O881" s="27"/>
      <c r="P881" s="27"/>
      <c r="Q881" s="27"/>
      <c r="R881" s="23"/>
      <c r="S881" s="64"/>
      <c r="T881" s="24"/>
      <c r="U881" s="49"/>
      <c r="V881" s="54"/>
      <c r="W881" s="25"/>
      <c r="X881" s="25"/>
      <c r="Y881" s="25"/>
      <c r="Z881" s="25"/>
      <c r="AA881" s="25"/>
      <c r="AB881" s="25"/>
      <c r="AC881" s="25"/>
      <c r="AD881" s="55"/>
    </row>
    <row r="882" spans="1:30" ht="20" customHeight="1" x14ac:dyDescent="0.2">
      <c r="A882" s="20"/>
      <c r="B882" s="33"/>
      <c r="C882" s="63"/>
      <c r="D882" s="22"/>
      <c r="E882" s="27"/>
      <c r="F882" s="27"/>
      <c r="G882" s="27"/>
      <c r="H882" s="27"/>
      <c r="I882" s="27"/>
      <c r="J882" s="23"/>
      <c r="K882" s="27"/>
      <c r="L882" s="27"/>
      <c r="M882" s="27"/>
      <c r="N882" s="27"/>
      <c r="O882" s="27"/>
      <c r="P882" s="27"/>
      <c r="Q882" s="27"/>
      <c r="R882" s="23"/>
      <c r="S882" s="64"/>
      <c r="T882" s="24"/>
      <c r="U882" s="49"/>
      <c r="V882" s="54"/>
      <c r="W882" s="25"/>
      <c r="X882" s="25"/>
      <c r="Y882" s="25"/>
      <c r="Z882" s="25"/>
      <c r="AA882" s="25"/>
      <c r="AB882" s="25"/>
      <c r="AC882" s="25"/>
      <c r="AD882" s="55"/>
    </row>
    <row r="883" spans="1:30" ht="20" customHeight="1" x14ac:dyDescent="0.2">
      <c r="A883" s="20"/>
      <c r="B883" s="33"/>
      <c r="C883" s="63"/>
      <c r="D883" s="22"/>
      <c r="E883" s="27"/>
      <c r="F883" s="27"/>
      <c r="G883" s="27"/>
      <c r="H883" s="27"/>
      <c r="I883" s="27"/>
      <c r="J883" s="23"/>
      <c r="K883" s="27"/>
      <c r="L883" s="27"/>
      <c r="M883" s="27"/>
      <c r="N883" s="27"/>
      <c r="O883" s="27"/>
      <c r="P883" s="27"/>
      <c r="Q883" s="27"/>
      <c r="R883" s="23"/>
      <c r="S883" s="64"/>
      <c r="T883" s="24"/>
      <c r="U883" s="49"/>
      <c r="V883" s="54"/>
      <c r="W883" s="25"/>
      <c r="X883" s="25"/>
      <c r="Y883" s="25"/>
      <c r="Z883" s="25"/>
      <c r="AA883" s="25"/>
      <c r="AB883" s="25"/>
      <c r="AC883" s="25"/>
      <c r="AD883" s="55"/>
    </row>
    <row r="884" spans="1:30" ht="20" customHeight="1" x14ac:dyDescent="0.2">
      <c r="A884" s="20"/>
      <c r="B884" s="33"/>
      <c r="C884" s="63"/>
      <c r="D884" s="22"/>
      <c r="E884" s="27"/>
      <c r="F884" s="27"/>
      <c r="G884" s="27"/>
      <c r="H884" s="27"/>
      <c r="I884" s="27"/>
      <c r="J884" s="23"/>
      <c r="K884" s="27"/>
      <c r="L884" s="27"/>
      <c r="M884" s="27"/>
      <c r="N884" s="27"/>
      <c r="O884" s="27"/>
      <c r="P884" s="27"/>
      <c r="Q884" s="27"/>
      <c r="R884" s="23"/>
      <c r="S884" s="64"/>
      <c r="T884" s="24"/>
      <c r="U884" s="49"/>
      <c r="V884" s="54"/>
      <c r="W884" s="25"/>
      <c r="X884" s="25"/>
      <c r="Y884" s="25"/>
      <c r="Z884" s="25"/>
      <c r="AA884" s="25"/>
      <c r="AB884" s="25"/>
      <c r="AC884" s="25"/>
      <c r="AD884" s="55"/>
    </row>
    <row r="885" spans="1:30" ht="20" customHeight="1" x14ac:dyDescent="0.2">
      <c r="A885" s="20"/>
      <c r="B885" s="33"/>
      <c r="C885" s="63"/>
      <c r="D885" s="22"/>
      <c r="E885" s="27"/>
      <c r="F885" s="27"/>
      <c r="G885" s="27"/>
      <c r="H885" s="27"/>
      <c r="I885" s="27"/>
      <c r="J885" s="23"/>
      <c r="K885" s="27"/>
      <c r="L885" s="27"/>
      <c r="M885" s="27"/>
      <c r="N885" s="27"/>
      <c r="O885" s="27"/>
      <c r="P885" s="27"/>
      <c r="Q885" s="27"/>
      <c r="R885" s="23"/>
      <c r="S885" s="64"/>
      <c r="T885" s="24"/>
      <c r="U885" s="49"/>
      <c r="V885" s="54"/>
      <c r="W885" s="25"/>
      <c r="X885" s="25"/>
      <c r="Y885" s="25"/>
      <c r="Z885" s="25"/>
      <c r="AA885" s="25"/>
      <c r="AB885" s="25"/>
      <c r="AC885" s="25"/>
      <c r="AD885" s="55"/>
    </row>
    <row r="886" spans="1:30" ht="20" customHeight="1" x14ac:dyDescent="0.2">
      <c r="A886" s="20"/>
      <c r="B886" s="33"/>
      <c r="C886" s="63"/>
      <c r="D886" s="22"/>
      <c r="E886" s="27"/>
      <c r="F886" s="27"/>
      <c r="G886" s="27"/>
      <c r="H886" s="27"/>
      <c r="I886" s="27"/>
      <c r="J886" s="23"/>
      <c r="K886" s="27"/>
      <c r="L886" s="27"/>
      <c r="M886" s="27"/>
      <c r="N886" s="27"/>
      <c r="O886" s="27"/>
      <c r="P886" s="27"/>
      <c r="Q886" s="27"/>
      <c r="R886" s="23"/>
      <c r="S886" s="64"/>
      <c r="T886" s="24"/>
      <c r="U886" s="49"/>
      <c r="V886" s="54"/>
      <c r="W886" s="25"/>
      <c r="X886" s="25"/>
      <c r="Y886" s="25"/>
      <c r="Z886" s="25"/>
      <c r="AA886" s="25"/>
      <c r="AB886" s="25"/>
      <c r="AC886" s="25"/>
      <c r="AD886" s="55"/>
    </row>
    <row r="887" spans="1:30" ht="20" customHeight="1" x14ac:dyDescent="0.2">
      <c r="A887" s="20"/>
      <c r="B887" s="33"/>
      <c r="C887" s="63"/>
      <c r="D887" s="22"/>
      <c r="E887" s="27"/>
      <c r="F887" s="27"/>
      <c r="G887" s="27"/>
      <c r="H887" s="27"/>
      <c r="I887" s="27"/>
      <c r="J887" s="23"/>
      <c r="K887" s="27"/>
      <c r="L887" s="27"/>
      <c r="M887" s="27"/>
      <c r="N887" s="27"/>
      <c r="O887" s="27"/>
      <c r="P887" s="27"/>
      <c r="Q887" s="27"/>
      <c r="R887" s="23"/>
      <c r="S887" s="64"/>
      <c r="T887" s="24"/>
      <c r="U887" s="49"/>
      <c r="V887" s="54"/>
      <c r="W887" s="25"/>
      <c r="X887" s="25"/>
      <c r="Y887" s="25"/>
      <c r="Z887" s="25"/>
      <c r="AA887" s="25"/>
      <c r="AB887" s="25"/>
      <c r="AC887" s="25"/>
      <c r="AD887" s="55"/>
    </row>
    <row r="888" spans="1:30" ht="20" customHeight="1" x14ac:dyDescent="0.2">
      <c r="A888" s="20"/>
      <c r="B888" s="33"/>
      <c r="C888" s="63"/>
      <c r="D888" s="22"/>
      <c r="E888" s="27"/>
      <c r="F888" s="27"/>
      <c r="G888" s="27"/>
      <c r="H888" s="27"/>
      <c r="I888" s="27"/>
      <c r="J888" s="23"/>
      <c r="K888" s="27"/>
      <c r="L888" s="27"/>
      <c r="M888" s="27"/>
      <c r="N888" s="27"/>
      <c r="O888" s="27"/>
      <c r="P888" s="27"/>
      <c r="Q888" s="27"/>
      <c r="R888" s="23"/>
      <c r="S888" s="64"/>
      <c r="T888" s="24"/>
      <c r="U888" s="49"/>
      <c r="V888" s="54"/>
      <c r="W888" s="25"/>
      <c r="X888" s="25"/>
      <c r="Y888" s="25"/>
      <c r="Z888" s="25"/>
      <c r="AA888" s="25"/>
      <c r="AB888" s="25"/>
      <c r="AC888" s="25"/>
      <c r="AD888" s="55"/>
    </row>
    <row r="889" spans="1:30" ht="20" customHeight="1" x14ac:dyDescent="0.2">
      <c r="A889" s="20"/>
      <c r="B889" s="33"/>
      <c r="C889" s="63"/>
      <c r="D889" s="22"/>
      <c r="E889" s="27"/>
      <c r="F889" s="27"/>
      <c r="G889" s="27"/>
      <c r="H889" s="27"/>
      <c r="I889" s="27"/>
      <c r="J889" s="23"/>
      <c r="K889" s="27"/>
      <c r="L889" s="27"/>
      <c r="M889" s="27"/>
      <c r="N889" s="27"/>
      <c r="O889" s="27"/>
      <c r="P889" s="27"/>
      <c r="Q889" s="27"/>
      <c r="R889" s="23"/>
      <c r="S889" s="64"/>
      <c r="T889" s="24"/>
      <c r="U889" s="49"/>
      <c r="V889" s="54"/>
      <c r="W889" s="25"/>
      <c r="X889" s="25"/>
      <c r="Y889" s="25"/>
      <c r="Z889" s="25"/>
      <c r="AA889" s="25"/>
      <c r="AB889" s="25"/>
      <c r="AC889" s="25"/>
      <c r="AD889" s="55"/>
    </row>
    <row r="890" spans="1:30" ht="20" customHeight="1" x14ac:dyDescent="0.2">
      <c r="A890" s="20"/>
      <c r="B890" s="33"/>
      <c r="C890" s="63"/>
      <c r="D890" s="22"/>
      <c r="E890" s="27"/>
      <c r="F890" s="27"/>
      <c r="G890" s="27"/>
      <c r="H890" s="27"/>
      <c r="I890" s="27"/>
      <c r="J890" s="23"/>
      <c r="K890" s="27"/>
      <c r="L890" s="27"/>
      <c r="M890" s="27"/>
      <c r="N890" s="27"/>
      <c r="O890" s="27"/>
      <c r="P890" s="27"/>
      <c r="Q890" s="27"/>
      <c r="R890" s="23"/>
      <c r="S890" s="64"/>
      <c r="T890" s="24"/>
      <c r="U890" s="49"/>
      <c r="V890" s="54"/>
      <c r="W890" s="25"/>
      <c r="X890" s="25"/>
      <c r="Y890" s="25"/>
      <c r="Z890" s="25"/>
      <c r="AA890" s="25"/>
      <c r="AB890" s="25"/>
      <c r="AC890" s="25"/>
      <c r="AD890" s="55"/>
    </row>
    <row r="891" spans="1:30" ht="20" customHeight="1" x14ac:dyDescent="0.2">
      <c r="A891" s="20"/>
      <c r="B891" s="33"/>
      <c r="C891" s="63"/>
      <c r="D891" s="22"/>
      <c r="E891" s="27"/>
      <c r="F891" s="27"/>
      <c r="G891" s="27"/>
      <c r="H891" s="27"/>
      <c r="I891" s="27"/>
      <c r="J891" s="23"/>
      <c r="K891" s="27"/>
      <c r="L891" s="27"/>
      <c r="M891" s="27"/>
      <c r="N891" s="27"/>
      <c r="O891" s="27"/>
      <c r="P891" s="27"/>
      <c r="Q891" s="27"/>
      <c r="R891" s="23"/>
      <c r="S891" s="64"/>
      <c r="T891" s="24"/>
      <c r="U891" s="49"/>
      <c r="V891" s="54"/>
      <c r="W891" s="25"/>
      <c r="X891" s="25"/>
      <c r="Y891" s="25"/>
      <c r="Z891" s="25"/>
      <c r="AA891" s="25"/>
      <c r="AB891" s="25"/>
      <c r="AC891" s="25"/>
      <c r="AD891" s="55"/>
    </row>
    <row r="892" spans="1:30" ht="20" customHeight="1" x14ac:dyDescent="0.2">
      <c r="A892" s="20"/>
      <c r="B892" s="33"/>
      <c r="C892" s="63"/>
      <c r="D892" s="22"/>
      <c r="E892" s="27"/>
      <c r="F892" s="27"/>
      <c r="G892" s="27"/>
      <c r="H892" s="27"/>
      <c r="I892" s="27"/>
      <c r="J892" s="23"/>
      <c r="K892" s="27"/>
      <c r="L892" s="27"/>
      <c r="M892" s="27"/>
      <c r="N892" s="27"/>
      <c r="O892" s="27"/>
      <c r="P892" s="27"/>
      <c r="Q892" s="27"/>
      <c r="R892" s="23"/>
      <c r="S892" s="64"/>
      <c r="T892" s="24"/>
      <c r="U892" s="49"/>
      <c r="V892" s="54"/>
      <c r="W892" s="25"/>
      <c r="X892" s="25"/>
      <c r="Y892" s="25"/>
      <c r="Z892" s="25"/>
      <c r="AA892" s="25"/>
      <c r="AB892" s="25"/>
      <c r="AC892" s="25"/>
      <c r="AD892" s="55"/>
    </row>
    <row r="893" spans="1:30" ht="20" customHeight="1" x14ac:dyDescent="0.2">
      <c r="A893" s="20"/>
      <c r="B893" s="33"/>
      <c r="C893" s="63"/>
      <c r="D893" s="22"/>
      <c r="E893" s="27"/>
      <c r="F893" s="27"/>
      <c r="G893" s="27"/>
      <c r="H893" s="27"/>
      <c r="I893" s="27"/>
      <c r="J893" s="23"/>
      <c r="K893" s="27"/>
      <c r="L893" s="27"/>
      <c r="M893" s="27"/>
      <c r="N893" s="27"/>
      <c r="O893" s="27"/>
      <c r="P893" s="27"/>
      <c r="Q893" s="27"/>
      <c r="R893" s="23"/>
      <c r="S893" s="64"/>
      <c r="T893" s="24"/>
      <c r="U893" s="49"/>
      <c r="V893" s="54"/>
      <c r="W893" s="25"/>
      <c r="X893" s="25"/>
      <c r="Y893" s="25"/>
      <c r="Z893" s="25"/>
      <c r="AA893" s="25"/>
      <c r="AB893" s="25"/>
      <c r="AC893" s="25"/>
      <c r="AD893" s="55"/>
    </row>
    <row r="894" spans="1:30" ht="20" customHeight="1" x14ac:dyDescent="0.2">
      <c r="A894" s="20"/>
      <c r="B894" s="33"/>
      <c r="C894" s="63"/>
      <c r="D894" s="22"/>
      <c r="E894" s="27"/>
      <c r="F894" s="27"/>
      <c r="G894" s="27"/>
      <c r="H894" s="27"/>
      <c r="I894" s="27"/>
      <c r="J894" s="23"/>
      <c r="K894" s="27"/>
      <c r="L894" s="27"/>
      <c r="M894" s="27"/>
      <c r="N894" s="27"/>
      <c r="O894" s="27"/>
      <c r="P894" s="27"/>
      <c r="Q894" s="27"/>
      <c r="R894" s="23"/>
      <c r="S894" s="64"/>
      <c r="T894" s="24"/>
      <c r="U894" s="49"/>
      <c r="V894" s="54"/>
      <c r="W894" s="25"/>
      <c r="X894" s="25"/>
      <c r="Y894" s="25"/>
      <c r="Z894" s="25"/>
      <c r="AA894" s="25"/>
      <c r="AB894" s="25"/>
      <c r="AC894" s="25"/>
      <c r="AD894" s="55"/>
    </row>
    <row r="895" spans="1:30" ht="20" customHeight="1" x14ac:dyDescent="0.2">
      <c r="A895" s="20"/>
      <c r="B895" s="33"/>
      <c r="C895" s="63"/>
      <c r="D895" s="22"/>
      <c r="E895" s="27"/>
      <c r="F895" s="27"/>
      <c r="G895" s="27"/>
      <c r="H895" s="27"/>
      <c r="I895" s="27"/>
      <c r="J895" s="23"/>
      <c r="K895" s="27"/>
      <c r="L895" s="27"/>
      <c r="M895" s="27"/>
      <c r="N895" s="27"/>
      <c r="O895" s="27"/>
      <c r="P895" s="27"/>
      <c r="Q895" s="27"/>
      <c r="R895" s="23"/>
      <c r="S895" s="64"/>
      <c r="T895" s="24"/>
      <c r="U895" s="49"/>
      <c r="V895" s="54"/>
      <c r="W895" s="25"/>
      <c r="X895" s="25"/>
      <c r="Y895" s="25"/>
      <c r="Z895" s="25"/>
      <c r="AA895" s="25"/>
      <c r="AB895" s="25"/>
      <c r="AC895" s="25"/>
      <c r="AD895" s="55"/>
    </row>
    <row r="896" spans="1:30" ht="20" customHeight="1" x14ac:dyDescent="0.2">
      <c r="A896" s="20"/>
      <c r="B896" s="33"/>
      <c r="C896" s="63"/>
      <c r="D896" s="22"/>
      <c r="E896" s="27"/>
      <c r="F896" s="27"/>
      <c r="G896" s="27"/>
      <c r="H896" s="27"/>
      <c r="I896" s="27"/>
      <c r="J896" s="23"/>
      <c r="K896" s="27"/>
      <c r="L896" s="27"/>
      <c r="M896" s="27"/>
      <c r="N896" s="27"/>
      <c r="O896" s="27"/>
      <c r="P896" s="27"/>
      <c r="Q896" s="27"/>
      <c r="R896" s="23"/>
      <c r="S896" s="64"/>
      <c r="T896" s="24"/>
      <c r="U896" s="49"/>
      <c r="V896" s="54"/>
      <c r="W896" s="25"/>
      <c r="X896" s="25"/>
      <c r="Y896" s="25"/>
      <c r="Z896" s="25"/>
      <c r="AA896" s="25"/>
      <c r="AB896" s="25"/>
      <c r="AC896" s="25"/>
      <c r="AD896" s="55"/>
    </row>
    <row r="897" spans="1:30" ht="20" customHeight="1" x14ac:dyDescent="0.2">
      <c r="A897" s="20"/>
      <c r="B897" s="33"/>
      <c r="C897" s="63"/>
      <c r="D897" s="22"/>
      <c r="E897" s="27"/>
      <c r="F897" s="27"/>
      <c r="G897" s="27"/>
      <c r="H897" s="27"/>
      <c r="I897" s="27"/>
      <c r="J897" s="23"/>
      <c r="K897" s="27"/>
      <c r="L897" s="27"/>
      <c r="M897" s="27"/>
      <c r="N897" s="27"/>
      <c r="O897" s="27"/>
      <c r="P897" s="27"/>
      <c r="Q897" s="27"/>
      <c r="R897" s="23"/>
      <c r="S897" s="64"/>
      <c r="T897" s="24"/>
      <c r="U897" s="49"/>
      <c r="V897" s="54"/>
      <c r="W897" s="25"/>
      <c r="X897" s="25"/>
      <c r="Y897" s="25"/>
      <c r="Z897" s="25"/>
      <c r="AA897" s="25"/>
      <c r="AB897" s="25"/>
      <c r="AC897" s="25"/>
      <c r="AD897" s="55"/>
    </row>
    <row r="898" spans="1:30" ht="20" customHeight="1" x14ac:dyDescent="0.2">
      <c r="A898" s="20"/>
      <c r="B898" s="33"/>
      <c r="C898" s="63"/>
      <c r="D898" s="22"/>
      <c r="E898" s="27"/>
      <c r="F898" s="27"/>
      <c r="G898" s="27"/>
      <c r="H898" s="27"/>
      <c r="I898" s="27"/>
      <c r="J898" s="23"/>
      <c r="K898" s="27"/>
      <c r="L898" s="27"/>
      <c r="M898" s="27"/>
      <c r="N898" s="27"/>
      <c r="O898" s="27"/>
      <c r="P898" s="27"/>
      <c r="Q898" s="27"/>
      <c r="R898" s="23"/>
      <c r="S898" s="64"/>
      <c r="T898" s="24"/>
      <c r="U898" s="49"/>
      <c r="V898" s="54"/>
      <c r="W898" s="25"/>
      <c r="X898" s="25"/>
      <c r="Y898" s="25"/>
      <c r="Z898" s="25"/>
      <c r="AA898" s="25"/>
      <c r="AB898" s="25"/>
      <c r="AC898" s="25"/>
      <c r="AD898" s="55"/>
    </row>
    <row r="899" spans="1:30" ht="20" customHeight="1" x14ac:dyDescent="0.2">
      <c r="A899" s="20"/>
      <c r="B899" s="33"/>
      <c r="C899" s="63"/>
      <c r="D899" s="22"/>
      <c r="E899" s="27"/>
      <c r="F899" s="27"/>
      <c r="G899" s="27"/>
      <c r="H899" s="27"/>
      <c r="I899" s="27"/>
      <c r="J899" s="23"/>
      <c r="K899" s="27"/>
      <c r="L899" s="27"/>
      <c r="M899" s="27"/>
      <c r="N899" s="27"/>
      <c r="O899" s="27"/>
      <c r="P899" s="27"/>
      <c r="Q899" s="27"/>
      <c r="R899" s="23"/>
      <c r="S899" s="64"/>
      <c r="T899" s="24"/>
      <c r="U899" s="49"/>
      <c r="V899" s="54"/>
      <c r="W899" s="25"/>
      <c r="X899" s="25"/>
      <c r="Y899" s="25"/>
      <c r="Z899" s="25"/>
      <c r="AA899" s="25"/>
      <c r="AB899" s="25"/>
      <c r="AC899" s="25"/>
      <c r="AD899" s="55"/>
    </row>
    <row r="900" spans="1:30" ht="20" customHeight="1" x14ac:dyDescent="0.2">
      <c r="A900" s="20"/>
      <c r="B900" s="33"/>
      <c r="C900" s="63"/>
      <c r="D900" s="22"/>
      <c r="E900" s="27"/>
      <c r="F900" s="27"/>
      <c r="G900" s="27"/>
      <c r="H900" s="27"/>
      <c r="I900" s="27"/>
      <c r="J900" s="23"/>
      <c r="K900" s="27"/>
      <c r="L900" s="27"/>
      <c r="M900" s="27"/>
      <c r="N900" s="27"/>
      <c r="O900" s="27"/>
      <c r="P900" s="27"/>
      <c r="Q900" s="27"/>
      <c r="R900" s="23"/>
      <c r="S900" s="64"/>
      <c r="T900" s="24"/>
      <c r="U900" s="49"/>
      <c r="V900" s="54"/>
      <c r="W900" s="25"/>
      <c r="X900" s="25"/>
      <c r="Y900" s="25"/>
      <c r="Z900" s="25"/>
      <c r="AA900" s="25"/>
      <c r="AB900" s="25"/>
      <c r="AC900" s="25"/>
      <c r="AD900" s="55"/>
    </row>
    <row r="901" spans="1:30" ht="20" customHeight="1" x14ac:dyDescent="0.2">
      <c r="A901" s="20"/>
      <c r="B901" s="33"/>
      <c r="C901" s="63"/>
      <c r="D901" s="22"/>
      <c r="E901" s="27"/>
      <c r="F901" s="27"/>
      <c r="G901" s="27"/>
      <c r="H901" s="27"/>
      <c r="I901" s="27"/>
      <c r="J901" s="23"/>
      <c r="K901" s="27"/>
      <c r="L901" s="27"/>
      <c r="M901" s="27"/>
      <c r="N901" s="27"/>
      <c r="O901" s="27"/>
      <c r="P901" s="27"/>
      <c r="Q901" s="27"/>
      <c r="R901" s="23"/>
      <c r="S901" s="64"/>
      <c r="T901" s="24"/>
      <c r="U901" s="49"/>
      <c r="V901" s="54"/>
      <c r="W901" s="25"/>
      <c r="X901" s="25"/>
      <c r="Y901" s="25"/>
      <c r="Z901" s="25"/>
      <c r="AA901" s="25"/>
      <c r="AB901" s="25"/>
      <c r="AC901" s="25"/>
      <c r="AD901" s="55"/>
    </row>
    <row r="902" spans="1:30" ht="20" customHeight="1" x14ac:dyDescent="0.2">
      <c r="A902" s="20"/>
      <c r="B902" s="33"/>
      <c r="C902" s="63"/>
      <c r="D902" s="22"/>
      <c r="E902" s="27"/>
      <c r="F902" s="27"/>
      <c r="G902" s="27"/>
      <c r="H902" s="27"/>
      <c r="I902" s="27"/>
      <c r="J902" s="23"/>
      <c r="K902" s="27"/>
      <c r="L902" s="27"/>
      <c r="M902" s="27"/>
      <c r="N902" s="27"/>
      <c r="O902" s="27"/>
      <c r="P902" s="27"/>
      <c r="Q902" s="27"/>
      <c r="R902" s="23"/>
      <c r="S902" s="64"/>
      <c r="T902" s="24"/>
      <c r="U902" s="49"/>
      <c r="V902" s="54"/>
      <c r="W902" s="25"/>
      <c r="X902" s="25"/>
      <c r="Y902" s="25"/>
      <c r="Z902" s="25"/>
      <c r="AA902" s="25"/>
      <c r="AB902" s="25"/>
      <c r="AC902" s="25"/>
      <c r="AD902" s="55"/>
    </row>
    <row r="903" spans="1:30" ht="20" customHeight="1" x14ac:dyDescent="0.2">
      <c r="A903" s="20"/>
      <c r="B903" s="33"/>
      <c r="C903" s="63"/>
      <c r="D903" s="22"/>
      <c r="E903" s="27"/>
      <c r="F903" s="27"/>
      <c r="G903" s="27"/>
      <c r="H903" s="27"/>
      <c r="I903" s="27"/>
      <c r="J903" s="23"/>
      <c r="K903" s="27"/>
      <c r="L903" s="27"/>
      <c r="M903" s="27"/>
      <c r="N903" s="27"/>
      <c r="O903" s="27"/>
      <c r="P903" s="27"/>
      <c r="Q903" s="27"/>
      <c r="R903" s="23"/>
      <c r="S903" s="64"/>
      <c r="T903" s="24"/>
      <c r="U903" s="49"/>
      <c r="V903" s="54"/>
      <c r="W903" s="25"/>
      <c r="X903" s="25"/>
      <c r="Y903" s="25"/>
      <c r="Z903" s="25"/>
      <c r="AA903" s="25"/>
      <c r="AB903" s="25"/>
      <c r="AC903" s="25"/>
      <c r="AD903" s="55"/>
    </row>
    <row r="904" spans="1:30" ht="20" customHeight="1" x14ac:dyDescent="0.2">
      <c r="A904" s="20"/>
      <c r="B904" s="33"/>
      <c r="C904" s="63"/>
      <c r="D904" s="22"/>
      <c r="E904" s="27"/>
      <c r="F904" s="27"/>
      <c r="G904" s="27"/>
      <c r="H904" s="27"/>
      <c r="I904" s="27"/>
      <c r="J904" s="23"/>
      <c r="K904" s="27"/>
      <c r="L904" s="27"/>
      <c r="M904" s="27"/>
      <c r="N904" s="27"/>
      <c r="O904" s="27"/>
      <c r="P904" s="27"/>
      <c r="Q904" s="27"/>
      <c r="R904" s="23"/>
      <c r="S904" s="64"/>
      <c r="T904" s="24"/>
      <c r="U904" s="49"/>
      <c r="V904" s="54"/>
      <c r="W904" s="25"/>
      <c r="X904" s="25"/>
      <c r="Y904" s="25"/>
      <c r="Z904" s="25"/>
      <c r="AA904" s="25"/>
      <c r="AB904" s="25"/>
      <c r="AC904" s="25"/>
      <c r="AD904" s="55"/>
    </row>
    <row r="905" spans="1:30" ht="20" customHeight="1" x14ac:dyDescent="0.2">
      <c r="A905" s="20"/>
      <c r="B905" s="33"/>
      <c r="C905" s="63"/>
      <c r="D905" s="22"/>
      <c r="E905" s="27"/>
      <c r="F905" s="27"/>
      <c r="G905" s="27"/>
      <c r="H905" s="27"/>
      <c r="I905" s="27"/>
      <c r="J905" s="23"/>
      <c r="K905" s="27"/>
      <c r="L905" s="27"/>
      <c r="M905" s="27"/>
      <c r="N905" s="27"/>
      <c r="O905" s="27"/>
      <c r="P905" s="27"/>
      <c r="Q905" s="27"/>
      <c r="R905" s="23"/>
      <c r="S905" s="64"/>
      <c r="T905" s="24"/>
      <c r="U905" s="49"/>
      <c r="V905" s="54"/>
      <c r="W905" s="25"/>
      <c r="X905" s="25"/>
      <c r="Y905" s="25"/>
      <c r="Z905" s="25"/>
      <c r="AA905" s="25"/>
      <c r="AB905" s="25"/>
      <c r="AC905" s="25"/>
      <c r="AD905" s="55"/>
    </row>
    <row r="906" spans="1:30" ht="20" customHeight="1" x14ac:dyDescent="0.2">
      <c r="A906" s="20"/>
      <c r="B906" s="33"/>
      <c r="C906" s="63"/>
      <c r="D906" s="22"/>
      <c r="E906" s="27"/>
      <c r="F906" s="27"/>
      <c r="G906" s="27"/>
      <c r="H906" s="27"/>
      <c r="I906" s="27"/>
      <c r="J906" s="23"/>
      <c r="K906" s="27"/>
      <c r="L906" s="27"/>
      <c r="M906" s="27"/>
      <c r="N906" s="27"/>
      <c r="O906" s="27"/>
      <c r="P906" s="27"/>
      <c r="Q906" s="27"/>
      <c r="R906" s="23"/>
      <c r="S906" s="64"/>
      <c r="T906" s="24"/>
      <c r="U906" s="49"/>
      <c r="V906" s="54"/>
      <c r="W906" s="25"/>
      <c r="X906" s="25"/>
      <c r="Y906" s="25"/>
      <c r="Z906" s="25"/>
      <c r="AA906" s="25"/>
      <c r="AB906" s="25"/>
      <c r="AC906" s="25"/>
      <c r="AD906" s="55"/>
    </row>
    <row r="907" spans="1:30" ht="20" customHeight="1" x14ac:dyDescent="0.2">
      <c r="A907" s="20"/>
      <c r="B907" s="33"/>
      <c r="C907" s="63"/>
      <c r="D907" s="22"/>
      <c r="E907" s="27"/>
      <c r="F907" s="27"/>
      <c r="G907" s="27"/>
      <c r="H907" s="27"/>
      <c r="I907" s="27"/>
      <c r="J907" s="23"/>
      <c r="K907" s="27"/>
      <c r="L907" s="27"/>
      <c r="M907" s="27"/>
      <c r="N907" s="27"/>
      <c r="O907" s="27"/>
      <c r="P907" s="27"/>
      <c r="Q907" s="27"/>
      <c r="R907" s="23"/>
      <c r="S907" s="64"/>
      <c r="T907" s="24"/>
      <c r="U907" s="49"/>
      <c r="V907" s="54"/>
      <c r="W907" s="25"/>
      <c r="X907" s="25"/>
      <c r="Y907" s="25"/>
      <c r="Z907" s="25"/>
      <c r="AA907" s="25"/>
      <c r="AB907" s="25"/>
      <c r="AC907" s="25"/>
      <c r="AD907" s="55"/>
    </row>
    <row r="908" spans="1:30" ht="20" customHeight="1" x14ac:dyDescent="0.2">
      <c r="A908" s="20"/>
      <c r="B908" s="33"/>
      <c r="C908" s="63"/>
      <c r="D908" s="22"/>
      <c r="E908" s="27"/>
      <c r="F908" s="27"/>
      <c r="G908" s="27"/>
      <c r="H908" s="27"/>
      <c r="I908" s="27"/>
      <c r="J908" s="23"/>
      <c r="K908" s="27"/>
      <c r="L908" s="27"/>
      <c r="M908" s="27"/>
      <c r="N908" s="27"/>
      <c r="O908" s="27"/>
      <c r="P908" s="27"/>
      <c r="Q908" s="27"/>
      <c r="R908" s="23"/>
      <c r="S908" s="64"/>
      <c r="T908" s="24"/>
      <c r="U908" s="49"/>
      <c r="V908" s="54"/>
      <c r="W908" s="25"/>
      <c r="X908" s="25"/>
      <c r="Y908" s="25"/>
      <c r="Z908" s="25"/>
      <c r="AA908" s="25"/>
      <c r="AB908" s="25"/>
      <c r="AC908" s="25"/>
      <c r="AD908" s="55"/>
    </row>
    <row r="909" spans="1:30" ht="20" customHeight="1" x14ac:dyDescent="0.2">
      <c r="A909" s="20"/>
      <c r="B909" s="33"/>
      <c r="C909" s="63"/>
      <c r="D909" s="22"/>
      <c r="E909" s="27"/>
      <c r="F909" s="27"/>
      <c r="G909" s="27"/>
      <c r="H909" s="27"/>
      <c r="I909" s="27"/>
      <c r="J909" s="23"/>
      <c r="K909" s="27"/>
      <c r="L909" s="27"/>
      <c r="M909" s="27"/>
      <c r="N909" s="27"/>
      <c r="O909" s="27"/>
      <c r="P909" s="27"/>
      <c r="Q909" s="27"/>
      <c r="R909" s="23"/>
      <c r="S909" s="64"/>
      <c r="T909" s="24"/>
      <c r="U909" s="49"/>
      <c r="V909" s="54"/>
      <c r="W909" s="25"/>
      <c r="X909" s="25"/>
      <c r="Y909" s="25"/>
      <c r="Z909" s="25"/>
      <c r="AA909" s="25"/>
      <c r="AB909" s="25"/>
      <c r="AC909" s="25"/>
      <c r="AD909" s="55"/>
    </row>
    <row r="910" spans="1:30" ht="20" customHeight="1" x14ac:dyDescent="0.2">
      <c r="A910" s="20"/>
      <c r="B910" s="33"/>
      <c r="C910" s="63"/>
      <c r="D910" s="22"/>
      <c r="E910" s="27"/>
      <c r="F910" s="27"/>
      <c r="G910" s="27"/>
      <c r="H910" s="27"/>
      <c r="I910" s="27"/>
      <c r="J910" s="23"/>
      <c r="K910" s="27"/>
      <c r="L910" s="27"/>
      <c r="M910" s="27"/>
      <c r="N910" s="27"/>
      <c r="O910" s="27"/>
      <c r="P910" s="27"/>
      <c r="Q910" s="27"/>
      <c r="R910" s="23"/>
      <c r="S910" s="64"/>
      <c r="T910" s="24"/>
      <c r="U910" s="49"/>
      <c r="V910" s="54"/>
      <c r="W910" s="25"/>
      <c r="X910" s="25"/>
      <c r="Y910" s="25"/>
      <c r="Z910" s="25"/>
      <c r="AA910" s="25"/>
      <c r="AB910" s="25"/>
      <c r="AC910" s="25"/>
      <c r="AD910" s="55"/>
    </row>
    <row r="911" spans="1:30" ht="20" customHeight="1" x14ac:dyDescent="0.2">
      <c r="A911" s="20"/>
      <c r="B911" s="33"/>
      <c r="C911" s="63"/>
      <c r="D911" s="22"/>
      <c r="E911" s="27"/>
      <c r="F911" s="27"/>
      <c r="G911" s="27"/>
      <c r="H911" s="27"/>
      <c r="I911" s="27"/>
      <c r="J911" s="23"/>
      <c r="K911" s="27"/>
      <c r="L911" s="27"/>
      <c r="M911" s="27"/>
      <c r="N911" s="27"/>
      <c r="O911" s="27"/>
      <c r="P911" s="27"/>
      <c r="Q911" s="27"/>
      <c r="R911" s="23"/>
      <c r="S911" s="64"/>
      <c r="T911" s="24"/>
      <c r="U911" s="49"/>
      <c r="V911" s="54"/>
      <c r="W911" s="25"/>
      <c r="X911" s="25"/>
      <c r="Y911" s="25"/>
      <c r="Z911" s="25"/>
      <c r="AA911" s="25"/>
      <c r="AB911" s="25"/>
      <c r="AC911" s="25"/>
      <c r="AD911" s="55"/>
    </row>
    <row r="912" spans="1:30" ht="20" customHeight="1" x14ac:dyDescent="0.2">
      <c r="A912" s="20"/>
      <c r="B912" s="33"/>
      <c r="C912" s="63"/>
      <c r="D912" s="22"/>
      <c r="E912" s="27"/>
      <c r="F912" s="27"/>
      <c r="G912" s="27"/>
      <c r="H912" s="27"/>
      <c r="I912" s="27"/>
      <c r="J912" s="23"/>
      <c r="K912" s="27"/>
      <c r="L912" s="27"/>
      <c r="M912" s="27"/>
      <c r="N912" s="27"/>
      <c r="O912" s="27"/>
      <c r="P912" s="27"/>
      <c r="Q912" s="27"/>
      <c r="R912" s="23"/>
      <c r="S912" s="64"/>
      <c r="T912" s="24"/>
      <c r="U912" s="49"/>
      <c r="V912" s="54"/>
      <c r="W912" s="25"/>
      <c r="X912" s="25"/>
      <c r="Y912" s="25"/>
      <c r="Z912" s="25"/>
      <c r="AA912" s="25"/>
      <c r="AB912" s="25"/>
      <c r="AC912" s="25"/>
      <c r="AD912" s="55"/>
    </row>
    <row r="913" spans="1:30" ht="20" customHeight="1" x14ac:dyDescent="0.2">
      <c r="A913" s="20"/>
      <c r="B913" s="33"/>
      <c r="C913" s="63"/>
      <c r="D913" s="22"/>
      <c r="E913" s="27"/>
      <c r="F913" s="27"/>
      <c r="G913" s="27"/>
      <c r="H913" s="27"/>
      <c r="I913" s="27"/>
      <c r="J913" s="23"/>
      <c r="K913" s="27"/>
      <c r="L913" s="27"/>
      <c r="M913" s="27"/>
      <c r="N913" s="27"/>
      <c r="O913" s="27"/>
      <c r="P913" s="27"/>
      <c r="Q913" s="27"/>
      <c r="R913" s="23"/>
      <c r="S913" s="64"/>
      <c r="T913" s="24"/>
      <c r="U913" s="49"/>
      <c r="V913" s="54"/>
      <c r="W913" s="25"/>
      <c r="X913" s="25"/>
      <c r="Y913" s="25"/>
      <c r="Z913" s="25"/>
      <c r="AA913" s="25"/>
      <c r="AB913" s="25"/>
      <c r="AC913" s="25"/>
      <c r="AD913" s="55"/>
    </row>
    <row r="914" spans="1:30" ht="20" customHeight="1" x14ac:dyDescent="0.2">
      <c r="A914" s="20"/>
      <c r="B914" s="33"/>
      <c r="C914" s="63"/>
      <c r="D914" s="22"/>
      <c r="E914" s="27"/>
      <c r="F914" s="27"/>
      <c r="G914" s="27"/>
      <c r="H914" s="27"/>
      <c r="I914" s="27"/>
      <c r="J914" s="23"/>
      <c r="K914" s="27"/>
      <c r="L914" s="27"/>
      <c r="M914" s="27"/>
      <c r="N914" s="27"/>
      <c r="O914" s="27"/>
      <c r="P914" s="27"/>
      <c r="Q914" s="27"/>
      <c r="R914" s="23"/>
      <c r="S914" s="64"/>
      <c r="T914" s="24"/>
      <c r="U914" s="49"/>
      <c r="V914" s="54"/>
      <c r="W914" s="25"/>
      <c r="X914" s="25"/>
      <c r="Y914" s="25"/>
      <c r="Z914" s="25"/>
      <c r="AA914" s="25"/>
      <c r="AB914" s="25"/>
      <c r="AC914" s="25"/>
      <c r="AD914" s="55"/>
    </row>
    <row r="915" spans="1:30" ht="20" customHeight="1" x14ac:dyDescent="0.2">
      <c r="A915" s="20"/>
      <c r="B915" s="33"/>
      <c r="C915" s="63"/>
      <c r="D915" s="22"/>
      <c r="E915" s="27"/>
      <c r="F915" s="27"/>
      <c r="G915" s="27"/>
      <c r="H915" s="27"/>
      <c r="I915" s="27"/>
      <c r="J915" s="23"/>
      <c r="K915" s="27"/>
      <c r="L915" s="27"/>
      <c r="M915" s="27"/>
      <c r="N915" s="27"/>
      <c r="O915" s="27"/>
      <c r="P915" s="27"/>
      <c r="Q915" s="27"/>
      <c r="R915" s="23"/>
      <c r="S915" s="64"/>
      <c r="T915" s="24"/>
      <c r="U915" s="49"/>
      <c r="V915" s="54"/>
      <c r="W915" s="25"/>
      <c r="X915" s="25"/>
      <c r="Y915" s="25"/>
      <c r="Z915" s="25"/>
      <c r="AA915" s="25"/>
      <c r="AB915" s="25"/>
      <c r="AC915" s="25"/>
      <c r="AD915" s="55"/>
    </row>
    <row r="916" spans="1:30" ht="20" customHeight="1" x14ac:dyDescent="0.2">
      <c r="A916" s="20"/>
      <c r="B916" s="33"/>
      <c r="C916" s="63"/>
      <c r="D916" s="22"/>
      <c r="E916" s="27"/>
      <c r="F916" s="27"/>
      <c r="G916" s="27"/>
      <c r="H916" s="27"/>
      <c r="I916" s="27"/>
      <c r="J916" s="23"/>
      <c r="K916" s="27"/>
      <c r="L916" s="27"/>
      <c r="M916" s="27"/>
      <c r="N916" s="27"/>
      <c r="O916" s="27"/>
      <c r="P916" s="27"/>
      <c r="Q916" s="27"/>
      <c r="R916" s="23"/>
      <c r="S916" s="64"/>
      <c r="T916" s="24"/>
      <c r="U916" s="49"/>
      <c r="V916" s="54"/>
      <c r="W916" s="25"/>
      <c r="X916" s="25"/>
      <c r="Y916" s="25"/>
      <c r="Z916" s="25"/>
      <c r="AA916" s="25"/>
      <c r="AB916" s="25"/>
      <c r="AC916" s="25"/>
      <c r="AD916" s="55"/>
    </row>
    <row r="917" spans="1:30" ht="20" customHeight="1" x14ac:dyDescent="0.2">
      <c r="A917" s="20"/>
      <c r="B917" s="33"/>
      <c r="C917" s="63"/>
      <c r="D917" s="22"/>
      <c r="E917" s="27"/>
      <c r="F917" s="27"/>
      <c r="G917" s="27"/>
      <c r="H917" s="27"/>
      <c r="I917" s="27"/>
      <c r="J917" s="23"/>
      <c r="K917" s="27"/>
      <c r="L917" s="27"/>
      <c r="M917" s="27"/>
      <c r="N917" s="27"/>
      <c r="O917" s="27"/>
      <c r="P917" s="27"/>
      <c r="Q917" s="27"/>
      <c r="R917" s="23"/>
      <c r="S917" s="64"/>
      <c r="T917" s="24"/>
      <c r="U917" s="49"/>
      <c r="V917" s="54"/>
      <c r="W917" s="25"/>
      <c r="X917" s="25"/>
      <c r="Y917" s="25"/>
      <c r="Z917" s="25"/>
      <c r="AA917" s="25"/>
      <c r="AB917" s="25"/>
      <c r="AC917" s="25"/>
      <c r="AD917" s="55"/>
    </row>
    <row r="918" spans="1:30" ht="20" customHeight="1" x14ac:dyDescent="0.2">
      <c r="A918" s="20"/>
      <c r="B918" s="33"/>
      <c r="C918" s="63"/>
      <c r="D918" s="22"/>
      <c r="E918" s="27"/>
      <c r="F918" s="27"/>
      <c r="G918" s="27"/>
      <c r="H918" s="27"/>
      <c r="I918" s="27"/>
      <c r="J918" s="23"/>
      <c r="K918" s="27"/>
      <c r="L918" s="27"/>
      <c r="M918" s="27"/>
      <c r="N918" s="27"/>
      <c r="O918" s="27"/>
      <c r="P918" s="27"/>
      <c r="Q918" s="27"/>
      <c r="R918" s="23"/>
      <c r="S918" s="64"/>
      <c r="T918" s="24"/>
      <c r="U918" s="49"/>
      <c r="V918" s="54"/>
      <c r="W918" s="25"/>
      <c r="X918" s="25"/>
      <c r="Y918" s="25"/>
      <c r="Z918" s="25"/>
      <c r="AA918" s="25"/>
      <c r="AB918" s="25"/>
      <c r="AC918" s="25"/>
      <c r="AD918" s="55"/>
    </row>
    <row r="919" spans="1:30" ht="20" customHeight="1" x14ac:dyDescent="0.2">
      <c r="A919" s="20"/>
      <c r="B919" s="33"/>
      <c r="C919" s="63"/>
      <c r="D919" s="22"/>
      <c r="E919" s="27"/>
      <c r="F919" s="27"/>
      <c r="G919" s="27"/>
      <c r="H919" s="27"/>
      <c r="I919" s="27"/>
      <c r="J919" s="23"/>
      <c r="K919" s="27"/>
      <c r="L919" s="27"/>
      <c r="M919" s="27"/>
      <c r="N919" s="27"/>
      <c r="O919" s="27"/>
      <c r="P919" s="27"/>
      <c r="Q919" s="27"/>
      <c r="R919" s="23"/>
      <c r="S919" s="64"/>
      <c r="T919" s="24"/>
      <c r="U919" s="49"/>
      <c r="V919" s="54"/>
      <c r="W919" s="25"/>
      <c r="X919" s="25"/>
      <c r="Y919" s="25"/>
      <c r="Z919" s="25"/>
      <c r="AA919" s="25"/>
      <c r="AB919" s="25"/>
      <c r="AC919" s="25"/>
      <c r="AD919" s="55"/>
    </row>
    <row r="920" spans="1:30" ht="20" customHeight="1" x14ac:dyDescent="0.2">
      <c r="A920" s="20"/>
      <c r="B920" s="33"/>
      <c r="C920" s="63"/>
      <c r="D920" s="22"/>
      <c r="E920" s="27"/>
      <c r="F920" s="27"/>
      <c r="G920" s="27"/>
      <c r="H920" s="27"/>
      <c r="I920" s="27"/>
      <c r="J920" s="23"/>
      <c r="K920" s="27"/>
      <c r="L920" s="27"/>
      <c r="M920" s="27"/>
      <c r="N920" s="27"/>
      <c r="O920" s="27"/>
      <c r="P920" s="27"/>
      <c r="Q920" s="27"/>
      <c r="R920" s="23"/>
      <c r="S920" s="64"/>
      <c r="T920" s="24"/>
      <c r="U920" s="49"/>
      <c r="V920" s="54"/>
      <c r="W920" s="25"/>
      <c r="X920" s="25"/>
      <c r="Y920" s="25"/>
      <c r="Z920" s="25"/>
      <c r="AA920" s="25"/>
      <c r="AB920" s="25"/>
      <c r="AC920" s="25"/>
      <c r="AD920" s="55"/>
    </row>
    <row r="921" spans="1:30" ht="20" customHeight="1" x14ac:dyDescent="0.2">
      <c r="A921" s="20"/>
      <c r="B921" s="33"/>
      <c r="C921" s="63"/>
      <c r="D921" s="22"/>
      <c r="E921" s="27"/>
      <c r="F921" s="27"/>
      <c r="G921" s="27"/>
      <c r="H921" s="27"/>
      <c r="I921" s="27"/>
      <c r="J921" s="23"/>
      <c r="K921" s="27"/>
      <c r="L921" s="27"/>
      <c r="M921" s="27"/>
      <c r="N921" s="27"/>
      <c r="O921" s="27"/>
      <c r="P921" s="27"/>
      <c r="Q921" s="27"/>
      <c r="R921" s="23"/>
      <c r="S921" s="64"/>
      <c r="T921" s="24"/>
      <c r="U921" s="49"/>
      <c r="V921" s="54"/>
      <c r="W921" s="25"/>
      <c r="X921" s="25"/>
      <c r="Y921" s="25"/>
      <c r="Z921" s="25"/>
      <c r="AA921" s="25"/>
      <c r="AB921" s="25"/>
      <c r="AC921" s="25"/>
      <c r="AD921" s="55"/>
    </row>
    <row r="922" spans="1:30" ht="20" customHeight="1" x14ac:dyDescent="0.2">
      <c r="A922" s="20"/>
      <c r="B922" s="33"/>
      <c r="C922" s="63"/>
      <c r="D922" s="22"/>
      <c r="E922" s="27"/>
      <c r="F922" s="27"/>
      <c r="G922" s="27"/>
      <c r="H922" s="27"/>
      <c r="I922" s="27"/>
      <c r="J922" s="23"/>
      <c r="K922" s="27"/>
      <c r="L922" s="27"/>
      <c r="M922" s="27"/>
      <c r="N922" s="27"/>
      <c r="O922" s="27"/>
      <c r="P922" s="27"/>
      <c r="Q922" s="27"/>
      <c r="R922" s="23"/>
      <c r="S922" s="64"/>
      <c r="T922" s="24"/>
      <c r="U922" s="49"/>
      <c r="V922" s="54"/>
      <c r="W922" s="25"/>
      <c r="X922" s="25"/>
      <c r="Y922" s="25"/>
      <c r="Z922" s="25"/>
      <c r="AA922" s="25"/>
      <c r="AB922" s="25"/>
      <c r="AC922" s="25"/>
      <c r="AD922" s="55"/>
    </row>
    <row r="923" spans="1:30" ht="20" customHeight="1" x14ac:dyDescent="0.2">
      <c r="A923" s="20"/>
      <c r="B923" s="33"/>
      <c r="C923" s="63"/>
      <c r="D923" s="22"/>
      <c r="E923" s="27"/>
      <c r="F923" s="27"/>
      <c r="G923" s="27"/>
      <c r="H923" s="27"/>
      <c r="I923" s="27"/>
      <c r="J923" s="23"/>
      <c r="K923" s="27"/>
      <c r="L923" s="27"/>
      <c r="M923" s="27"/>
      <c r="N923" s="27"/>
      <c r="O923" s="27"/>
      <c r="P923" s="27"/>
      <c r="Q923" s="27"/>
      <c r="R923" s="23"/>
      <c r="S923" s="64"/>
      <c r="T923" s="24"/>
      <c r="U923" s="49"/>
      <c r="V923" s="54"/>
      <c r="W923" s="25"/>
      <c r="X923" s="25"/>
      <c r="Y923" s="25"/>
      <c r="Z923" s="25"/>
      <c r="AA923" s="25"/>
      <c r="AB923" s="25"/>
      <c r="AC923" s="25"/>
      <c r="AD923" s="55"/>
    </row>
    <row r="924" spans="1:30" ht="20" customHeight="1" x14ac:dyDescent="0.2">
      <c r="A924" s="20"/>
      <c r="B924" s="33"/>
      <c r="C924" s="63"/>
      <c r="D924" s="22"/>
      <c r="E924" s="27"/>
      <c r="F924" s="27"/>
      <c r="G924" s="27"/>
      <c r="H924" s="27"/>
      <c r="I924" s="27"/>
      <c r="J924" s="23"/>
      <c r="K924" s="27"/>
      <c r="L924" s="27"/>
      <c r="M924" s="27"/>
      <c r="N924" s="27"/>
      <c r="O924" s="27"/>
      <c r="P924" s="27"/>
      <c r="Q924" s="27"/>
      <c r="R924" s="23"/>
      <c r="S924" s="64"/>
      <c r="T924" s="24"/>
      <c r="U924" s="49"/>
      <c r="V924" s="54"/>
      <c r="W924" s="25"/>
      <c r="X924" s="25"/>
      <c r="Y924" s="25"/>
      <c r="Z924" s="25"/>
      <c r="AA924" s="25"/>
      <c r="AB924" s="25"/>
      <c r="AC924" s="25"/>
      <c r="AD924" s="55"/>
    </row>
    <row r="925" spans="1:30" ht="20" customHeight="1" x14ac:dyDescent="0.2">
      <c r="A925" s="20"/>
      <c r="B925" s="33"/>
      <c r="C925" s="63"/>
      <c r="D925" s="22"/>
      <c r="E925" s="27"/>
      <c r="F925" s="27"/>
      <c r="G925" s="27"/>
      <c r="H925" s="27"/>
      <c r="I925" s="27"/>
      <c r="J925" s="23"/>
      <c r="K925" s="27"/>
      <c r="L925" s="27"/>
      <c r="M925" s="27"/>
      <c r="N925" s="27"/>
      <c r="O925" s="27"/>
      <c r="P925" s="27"/>
      <c r="Q925" s="27"/>
      <c r="R925" s="23"/>
      <c r="S925" s="64"/>
      <c r="T925" s="24"/>
      <c r="U925" s="49"/>
      <c r="V925" s="54"/>
      <c r="W925" s="25"/>
      <c r="X925" s="25"/>
      <c r="Y925" s="25"/>
      <c r="Z925" s="25"/>
      <c r="AA925" s="25"/>
      <c r="AB925" s="25"/>
      <c r="AC925" s="25"/>
      <c r="AD925" s="55"/>
    </row>
    <row r="926" spans="1:30" ht="20" customHeight="1" x14ac:dyDescent="0.2">
      <c r="A926" s="20"/>
      <c r="B926" s="33"/>
      <c r="C926" s="63"/>
      <c r="D926" s="22"/>
      <c r="E926" s="27"/>
      <c r="F926" s="27"/>
      <c r="G926" s="27"/>
      <c r="H926" s="27"/>
      <c r="I926" s="27"/>
      <c r="J926" s="23"/>
      <c r="K926" s="27"/>
      <c r="L926" s="27"/>
      <c r="M926" s="27"/>
      <c r="N926" s="27"/>
      <c r="O926" s="27"/>
      <c r="P926" s="27"/>
      <c r="Q926" s="27"/>
      <c r="R926" s="23"/>
      <c r="S926" s="64"/>
      <c r="T926" s="24"/>
      <c r="U926" s="49"/>
      <c r="V926" s="54"/>
      <c r="W926" s="25"/>
      <c r="X926" s="25"/>
      <c r="Y926" s="25"/>
      <c r="Z926" s="25"/>
      <c r="AA926" s="25"/>
      <c r="AB926" s="25"/>
      <c r="AC926" s="25"/>
      <c r="AD926" s="55"/>
    </row>
    <row r="927" spans="1:30" ht="20" customHeight="1" x14ac:dyDescent="0.2">
      <c r="A927" s="20"/>
      <c r="B927" s="33"/>
      <c r="C927" s="63"/>
      <c r="D927" s="22"/>
      <c r="E927" s="27"/>
      <c r="F927" s="27"/>
      <c r="G927" s="27"/>
      <c r="H927" s="27"/>
      <c r="I927" s="27"/>
      <c r="J927" s="23"/>
      <c r="K927" s="27"/>
      <c r="L927" s="27"/>
      <c r="M927" s="27"/>
      <c r="N927" s="27"/>
      <c r="O927" s="27"/>
      <c r="P927" s="27"/>
      <c r="Q927" s="27"/>
      <c r="R927" s="23"/>
      <c r="S927" s="64"/>
      <c r="T927" s="24"/>
      <c r="U927" s="49"/>
      <c r="V927" s="54"/>
      <c r="W927" s="25"/>
      <c r="X927" s="25"/>
      <c r="Y927" s="25"/>
      <c r="Z927" s="25"/>
      <c r="AA927" s="25"/>
      <c r="AB927" s="25"/>
      <c r="AC927" s="25"/>
      <c r="AD927" s="55"/>
    </row>
    <row r="928" spans="1:30" ht="20" customHeight="1" x14ac:dyDescent="0.2">
      <c r="A928" s="20"/>
      <c r="B928" s="33"/>
      <c r="C928" s="63"/>
      <c r="D928" s="22"/>
      <c r="E928" s="27"/>
      <c r="F928" s="27"/>
      <c r="G928" s="27"/>
      <c r="H928" s="27"/>
      <c r="I928" s="27"/>
      <c r="J928" s="23"/>
      <c r="K928" s="27"/>
      <c r="L928" s="27"/>
      <c r="M928" s="27"/>
      <c r="N928" s="27"/>
      <c r="O928" s="27"/>
      <c r="P928" s="27"/>
      <c r="Q928" s="27"/>
      <c r="R928" s="23"/>
      <c r="S928" s="64"/>
      <c r="T928" s="24"/>
      <c r="U928" s="49"/>
      <c r="V928" s="54"/>
      <c r="W928" s="25"/>
      <c r="X928" s="25"/>
      <c r="Y928" s="25"/>
      <c r="Z928" s="25"/>
      <c r="AA928" s="25"/>
      <c r="AB928" s="25"/>
      <c r="AC928" s="25"/>
      <c r="AD928" s="55"/>
    </row>
    <row r="929" spans="1:30" ht="20" customHeight="1" x14ac:dyDescent="0.2">
      <c r="A929" s="20"/>
      <c r="B929" s="33"/>
      <c r="C929" s="63"/>
      <c r="D929" s="22"/>
      <c r="E929" s="27"/>
      <c r="F929" s="27"/>
      <c r="G929" s="27"/>
      <c r="H929" s="27"/>
      <c r="I929" s="27"/>
      <c r="J929" s="23"/>
      <c r="K929" s="27"/>
      <c r="L929" s="27"/>
      <c r="M929" s="27"/>
      <c r="N929" s="27"/>
      <c r="O929" s="27"/>
      <c r="P929" s="27"/>
      <c r="Q929" s="27"/>
      <c r="R929" s="23"/>
      <c r="S929" s="64"/>
      <c r="T929" s="24"/>
      <c r="U929" s="49"/>
      <c r="V929" s="54"/>
      <c r="W929" s="25"/>
      <c r="X929" s="25"/>
      <c r="Y929" s="25"/>
      <c r="Z929" s="25"/>
      <c r="AA929" s="25"/>
      <c r="AB929" s="25"/>
      <c r="AC929" s="25"/>
      <c r="AD929" s="55"/>
    </row>
    <row r="930" spans="1:30" ht="20" customHeight="1" x14ac:dyDescent="0.2">
      <c r="A930" s="20"/>
      <c r="B930" s="33"/>
      <c r="C930" s="63"/>
      <c r="D930" s="22"/>
      <c r="E930" s="27"/>
      <c r="F930" s="27"/>
      <c r="G930" s="27"/>
      <c r="H930" s="27"/>
      <c r="I930" s="27"/>
      <c r="J930" s="23"/>
      <c r="K930" s="27"/>
      <c r="L930" s="27"/>
      <c r="M930" s="27"/>
      <c r="N930" s="27"/>
      <c r="O930" s="27"/>
      <c r="P930" s="27"/>
      <c r="Q930" s="27"/>
      <c r="R930" s="23"/>
      <c r="S930" s="64"/>
      <c r="T930" s="24"/>
      <c r="U930" s="49"/>
      <c r="V930" s="54"/>
      <c r="W930" s="25"/>
      <c r="X930" s="25"/>
      <c r="Y930" s="25"/>
      <c r="Z930" s="25"/>
      <c r="AA930" s="25"/>
      <c r="AB930" s="25"/>
      <c r="AC930" s="25"/>
      <c r="AD930" s="55"/>
    </row>
    <row r="931" spans="1:30" ht="20" customHeight="1" x14ac:dyDescent="0.2">
      <c r="A931" s="20"/>
      <c r="B931" s="33"/>
      <c r="C931" s="63"/>
      <c r="D931" s="22"/>
      <c r="E931" s="27"/>
      <c r="F931" s="27"/>
      <c r="G931" s="27"/>
      <c r="H931" s="27"/>
      <c r="I931" s="27"/>
      <c r="J931" s="23"/>
      <c r="K931" s="27"/>
      <c r="L931" s="27"/>
      <c r="M931" s="27"/>
      <c r="N931" s="27"/>
      <c r="O931" s="27"/>
      <c r="P931" s="27"/>
      <c r="Q931" s="27"/>
      <c r="R931" s="23"/>
      <c r="S931" s="64"/>
      <c r="T931" s="24"/>
      <c r="U931" s="49"/>
      <c r="V931" s="54"/>
      <c r="W931" s="25"/>
      <c r="X931" s="25"/>
      <c r="Y931" s="25"/>
      <c r="Z931" s="25"/>
      <c r="AA931" s="25"/>
      <c r="AB931" s="25"/>
      <c r="AC931" s="25"/>
      <c r="AD931" s="55"/>
    </row>
    <row r="932" spans="1:30" ht="20" customHeight="1" x14ac:dyDescent="0.2">
      <c r="A932" s="20"/>
      <c r="B932" s="33"/>
      <c r="C932" s="63"/>
      <c r="D932" s="22"/>
      <c r="E932" s="27"/>
      <c r="F932" s="27"/>
      <c r="G932" s="27"/>
      <c r="H932" s="27"/>
      <c r="I932" s="27"/>
      <c r="J932" s="23"/>
      <c r="K932" s="27"/>
      <c r="L932" s="27"/>
      <c r="M932" s="27"/>
      <c r="N932" s="27"/>
      <c r="O932" s="27"/>
      <c r="P932" s="27"/>
      <c r="Q932" s="27"/>
      <c r="R932" s="23"/>
      <c r="S932" s="64"/>
      <c r="T932" s="24"/>
      <c r="U932" s="49"/>
      <c r="V932" s="54"/>
      <c r="W932" s="25"/>
      <c r="X932" s="25"/>
      <c r="Y932" s="25"/>
      <c r="Z932" s="25"/>
      <c r="AA932" s="25"/>
      <c r="AB932" s="25"/>
      <c r="AC932" s="25"/>
      <c r="AD932" s="55"/>
    </row>
    <row r="933" spans="1:30" ht="20" customHeight="1" x14ac:dyDescent="0.2">
      <c r="A933" s="20"/>
      <c r="B933" s="33"/>
      <c r="C933" s="63"/>
      <c r="D933" s="22"/>
      <c r="E933" s="27"/>
      <c r="F933" s="27"/>
      <c r="G933" s="27"/>
      <c r="H933" s="27"/>
      <c r="I933" s="27"/>
      <c r="J933" s="23"/>
      <c r="K933" s="27"/>
      <c r="L933" s="27"/>
      <c r="M933" s="27"/>
      <c r="N933" s="27"/>
      <c r="O933" s="27"/>
      <c r="P933" s="27"/>
      <c r="Q933" s="27"/>
      <c r="R933" s="23"/>
      <c r="S933" s="64"/>
      <c r="T933" s="24"/>
      <c r="U933" s="49"/>
      <c r="V933" s="54"/>
      <c r="W933" s="25"/>
      <c r="X933" s="25"/>
      <c r="Y933" s="25"/>
      <c r="Z933" s="25"/>
      <c r="AA933" s="25"/>
      <c r="AB933" s="25"/>
      <c r="AC933" s="25"/>
      <c r="AD933" s="55"/>
    </row>
    <row r="934" spans="1:30" ht="20" customHeight="1" x14ac:dyDescent="0.2">
      <c r="A934" s="20"/>
      <c r="B934" s="33"/>
      <c r="C934" s="63"/>
      <c r="D934" s="22"/>
      <c r="E934" s="27"/>
      <c r="F934" s="27"/>
      <c r="G934" s="27"/>
      <c r="H934" s="27"/>
      <c r="I934" s="27"/>
      <c r="J934" s="23"/>
      <c r="K934" s="27"/>
      <c r="L934" s="27"/>
      <c r="M934" s="27"/>
      <c r="N934" s="27"/>
      <c r="O934" s="27"/>
      <c r="P934" s="27"/>
      <c r="Q934" s="27"/>
      <c r="R934" s="23"/>
      <c r="S934" s="64"/>
      <c r="T934" s="24"/>
      <c r="U934" s="49"/>
      <c r="V934" s="54"/>
      <c r="W934" s="25"/>
      <c r="X934" s="25"/>
      <c r="Y934" s="25"/>
      <c r="Z934" s="25"/>
      <c r="AA934" s="25"/>
      <c r="AB934" s="25"/>
      <c r="AC934" s="25"/>
      <c r="AD934" s="55"/>
    </row>
    <row r="935" spans="1:30" ht="20" customHeight="1" x14ac:dyDescent="0.2">
      <c r="A935" s="20"/>
      <c r="B935" s="33"/>
      <c r="C935" s="63"/>
      <c r="D935" s="22"/>
      <c r="E935" s="27"/>
      <c r="F935" s="27"/>
      <c r="G935" s="27"/>
      <c r="H935" s="27"/>
      <c r="I935" s="27"/>
      <c r="J935" s="23"/>
      <c r="K935" s="27"/>
      <c r="L935" s="27"/>
      <c r="M935" s="27"/>
      <c r="N935" s="27"/>
      <c r="O935" s="27"/>
      <c r="P935" s="27"/>
      <c r="Q935" s="27"/>
      <c r="R935" s="23"/>
      <c r="S935" s="64"/>
      <c r="T935" s="24"/>
      <c r="U935" s="49"/>
      <c r="V935" s="54"/>
      <c r="W935" s="25"/>
      <c r="X935" s="25"/>
      <c r="Y935" s="25"/>
      <c r="Z935" s="25"/>
      <c r="AA935" s="25"/>
      <c r="AB935" s="25"/>
      <c r="AC935" s="25"/>
      <c r="AD935" s="55"/>
    </row>
    <row r="936" spans="1:30" ht="20" customHeight="1" x14ac:dyDescent="0.2">
      <c r="A936" s="20"/>
      <c r="B936" s="33"/>
      <c r="C936" s="63"/>
      <c r="D936" s="22"/>
      <c r="E936" s="27"/>
      <c r="F936" s="27"/>
      <c r="G936" s="27"/>
      <c r="H936" s="27"/>
      <c r="I936" s="27"/>
      <c r="J936" s="23"/>
      <c r="K936" s="27"/>
      <c r="L936" s="27"/>
      <c r="M936" s="27"/>
      <c r="N936" s="27"/>
      <c r="O936" s="27"/>
      <c r="P936" s="27"/>
      <c r="Q936" s="27"/>
      <c r="R936" s="23"/>
      <c r="S936" s="64"/>
      <c r="T936" s="24"/>
      <c r="U936" s="49"/>
      <c r="V936" s="54"/>
      <c r="W936" s="25"/>
      <c r="X936" s="25"/>
      <c r="Y936" s="25"/>
      <c r="Z936" s="25"/>
      <c r="AA936" s="25"/>
      <c r="AB936" s="25"/>
      <c r="AC936" s="25"/>
      <c r="AD936" s="55"/>
    </row>
    <row r="937" spans="1:30" ht="20" customHeight="1" x14ac:dyDescent="0.2">
      <c r="A937" s="20"/>
      <c r="B937" s="33"/>
      <c r="C937" s="63"/>
      <c r="D937" s="22"/>
      <c r="E937" s="27"/>
      <c r="F937" s="27"/>
      <c r="G937" s="27"/>
      <c r="H937" s="27"/>
      <c r="I937" s="27"/>
      <c r="J937" s="23"/>
      <c r="K937" s="27"/>
      <c r="L937" s="27"/>
      <c r="M937" s="27"/>
      <c r="N937" s="27"/>
      <c r="O937" s="27"/>
      <c r="P937" s="27"/>
      <c r="Q937" s="27"/>
      <c r="R937" s="23"/>
      <c r="S937" s="64"/>
      <c r="T937" s="24"/>
      <c r="U937" s="49"/>
      <c r="V937" s="54"/>
      <c r="W937" s="25"/>
      <c r="X937" s="25"/>
      <c r="Y937" s="25"/>
      <c r="Z937" s="25"/>
      <c r="AA937" s="25"/>
      <c r="AB937" s="25"/>
      <c r="AC937" s="25"/>
      <c r="AD937" s="55"/>
    </row>
    <row r="938" spans="1:30" ht="20" customHeight="1" x14ac:dyDescent="0.2">
      <c r="A938" s="20"/>
      <c r="B938" s="33"/>
      <c r="C938" s="63"/>
      <c r="D938" s="22"/>
      <c r="E938" s="27"/>
      <c r="F938" s="27"/>
      <c r="G938" s="27"/>
      <c r="H938" s="27"/>
      <c r="I938" s="27"/>
      <c r="J938" s="23"/>
      <c r="K938" s="27"/>
      <c r="L938" s="27"/>
      <c r="M938" s="27"/>
      <c r="N938" s="27"/>
      <c r="O938" s="27"/>
      <c r="P938" s="27"/>
      <c r="Q938" s="27"/>
      <c r="R938" s="23"/>
      <c r="S938" s="64"/>
      <c r="T938" s="24"/>
      <c r="U938" s="49"/>
      <c r="V938" s="54"/>
      <c r="W938" s="25"/>
      <c r="X938" s="25"/>
      <c r="Y938" s="25"/>
      <c r="Z938" s="25"/>
      <c r="AA938" s="25"/>
      <c r="AB938" s="25"/>
      <c r="AC938" s="25"/>
      <c r="AD938" s="55"/>
    </row>
    <row r="939" spans="1:30" ht="20" customHeight="1" x14ac:dyDescent="0.2">
      <c r="A939" s="20"/>
      <c r="B939" s="33"/>
      <c r="C939" s="63"/>
      <c r="D939" s="22"/>
      <c r="E939" s="27"/>
      <c r="F939" s="27"/>
      <c r="G939" s="27"/>
      <c r="H939" s="27"/>
      <c r="I939" s="27"/>
      <c r="J939" s="23"/>
      <c r="K939" s="27"/>
      <c r="L939" s="27"/>
      <c r="M939" s="27"/>
      <c r="N939" s="27"/>
      <c r="O939" s="27"/>
      <c r="P939" s="27"/>
      <c r="Q939" s="27"/>
      <c r="R939" s="23"/>
      <c r="S939" s="64"/>
      <c r="T939" s="24"/>
      <c r="U939" s="49"/>
      <c r="V939" s="54"/>
      <c r="W939" s="25"/>
      <c r="X939" s="25"/>
      <c r="Y939" s="25"/>
      <c r="Z939" s="25"/>
      <c r="AA939" s="25"/>
      <c r="AB939" s="25"/>
      <c r="AC939" s="25"/>
      <c r="AD939" s="55"/>
    </row>
    <row r="940" spans="1:30" ht="20" customHeight="1" x14ac:dyDescent="0.2">
      <c r="A940" s="20"/>
      <c r="B940" s="33"/>
      <c r="C940" s="63"/>
      <c r="D940" s="22"/>
      <c r="E940" s="27"/>
      <c r="F940" s="27"/>
      <c r="G940" s="27"/>
      <c r="H940" s="27"/>
      <c r="I940" s="27"/>
      <c r="J940" s="23"/>
      <c r="K940" s="27"/>
      <c r="L940" s="27"/>
      <c r="M940" s="27"/>
      <c r="N940" s="27"/>
      <c r="O940" s="27"/>
      <c r="P940" s="27"/>
      <c r="Q940" s="27"/>
      <c r="R940" s="23"/>
      <c r="S940" s="64"/>
      <c r="T940" s="24"/>
      <c r="U940" s="49"/>
      <c r="V940" s="54"/>
      <c r="W940" s="25"/>
      <c r="X940" s="25"/>
      <c r="Y940" s="25"/>
      <c r="Z940" s="25"/>
      <c r="AA940" s="25"/>
      <c r="AB940" s="25"/>
      <c r="AC940" s="25"/>
      <c r="AD940" s="55"/>
    </row>
    <row r="941" spans="1:30" ht="20" customHeight="1" x14ac:dyDescent="0.2">
      <c r="A941" s="20"/>
      <c r="B941" s="33"/>
      <c r="C941" s="63"/>
      <c r="D941" s="22"/>
      <c r="E941" s="27"/>
      <c r="F941" s="27"/>
      <c r="G941" s="27"/>
      <c r="H941" s="27"/>
      <c r="I941" s="27"/>
      <c r="J941" s="23"/>
      <c r="K941" s="27"/>
      <c r="L941" s="27"/>
      <c r="M941" s="27"/>
      <c r="N941" s="27"/>
      <c r="O941" s="27"/>
      <c r="P941" s="27"/>
      <c r="Q941" s="27"/>
      <c r="R941" s="23"/>
      <c r="S941" s="64"/>
      <c r="T941" s="24"/>
      <c r="U941" s="49"/>
      <c r="V941" s="54"/>
      <c r="W941" s="25"/>
      <c r="X941" s="25"/>
      <c r="Y941" s="25"/>
      <c r="Z941" s="25"/>
      <c r="AA941" s="25"/>
      <c r="AB941" s="25"/>
      <c r="AC941" s="25"/>
      <c r="AD941" s="55"/>
    </row>
    <row r="942" spans="1:30" ht="20" customHeight="1" x14ac:dyDescent="0.2">
      <c r="A942" s="20"/>
      <c r="B942" s="33"/>
      <c r="C942" s="63"/>
      <c r="D942" s="22"/>
      <c r="E942" s="27"/>
      <c r="F942" s="27"/>
      <c r="G942" s="27"/>
      <c r="H942" s="27"/>
      <c r="I942" s="27"/>
      <c r="J942" s="23"/>
      <c r="K942" s="27"/>
      <c r="L942" s="27"/>
      <c r="M942" s="27"/>
      <c r="N942" s="27"/>
      <c r="O942" s="27"/>
      <c r="P942" s="27"/>
      <c r="Q942" s="27"/>
      <c r="R942" s="23"/>
      <c r="S942" s="64"/>
      <c r="T942" s="24"/>
      <c r="U942" s="49"/>
      <c r="V942" s="54"/>
      <c r="W942" s="25"/>
      <c r="X942" s="25"/>
      <c r="Y942" s="25"/>
      <c r="Z942" s="25"/>
      <c r="AA942" s="25"/>
      <c r="AB942" s="25"/>
      <c r="AC942" s="25"/>
      <c r="AD942" s="55"/>
    </row>
    <row r="943" spans="1:30" ht="20" customHeight="1" x14ac:dyDescent="0.2">
      <c r="A943" s="20"/>
      <c r="B943" s="33"/>
      <c r="C943" s="63"/>
      <c r="D943" s="22"/>
      <c r="E943" s="27"/>
      <c r="F943" s="27"/>
      <c r="G943" s="27"/>
      <c r="H943" s="27"/>
      <c r="I943" s="27"/>
      <c r="J943" s="23"/>
      <c r="K943" s="27"/>
      <c r="L943" s="27"/>
      <c r="M943" s="27"/>
      <c r="N943" s="27"/>
      <c r="O943" s="27"/>
      <c r="P943" s="27"/>
      <c r="Q943" s="27"/>
      <c r="R943" s="23"/>
      <c r="S943" s="64"/>
      <c r="T943" s="24"/>
      <c r="U943" s="49"/>
      <c r="V943" s="54"/>
      <c r="W943" s="25"/>
      <c r="X943" s="25"/>
      <c r="Y943" s="25"/>
      <c r="Z943" s="25"/>
      <c r="AA943" s="25"/>
      <c r="AB943" s="25"/>
      <c r="AC943" s="25"/>
      <c r="AD943" s="55"/>
    </row>
    <row r="944" spans="1:30" ht="20" customHeight="1" x14ac:dyDescent="0.2">
      <c r="A944" s="20"/>
      <c r="B944" s="33"/>
      <c r="C944" s="63"/>
      <c r="D944" s="22"/>
      <c r="E944" s="27"/>
      <c r="F944" s="27"/>
      <c r="G944" s="27"/>
      <c r="H944" s="27"/>
      <c r="I944" s="27"/>
      <c r="J944" s="23"/>
      <c r="K944" s="27"/>
      <c r="L944" s="27"/>
      <c r="M944" s="27"/>
      <c r="N944" s="27"/>
      <c r="O944" s="27"/>
      <c r="P944" s="27"/>
      <c r="Q944" s="27"/>
      <c r="R944" s="23"/>
      <c r="S944" s="64"/>
      <c r="T944" s="24"/>
      <c r="U944" s="49"/>
      <c r="V944" s="54"/>
      <c r="W944" s="25"/>
      <c r="X944" s="25"/>
      <c r="Y944" s="25"/>
      <c r="Z944" s="25"/>
      <c r="AA944" s="25"/>
      <c r="AB944" s="25"/>
      <c r="AC944" s="25"/>
      <c r="AD944" s="55"/>
    </row>
    <row r="945" spans="1:30" ht="20" customHeight="1" x14ac:dyDescent="0.2">
      <c r="A945" s="20"/>
      <c r="B945" s="33"/>
      <c r="C945" s="63"/>
      <c r="D945" s="22"/>
      <c r="E945" s="27"/>
      <c r="F945" s="27"/>
      <c r="G945" s="27"/>
      <c r="H945" s="27"/>
      <c r="I945" s="27"/>
      <c r="J945" s="23"/>
      <c r="K945" s="27"/>
      <c r="L945" s="27"/>
      <c r="M945" s="27"/>
      <c r="N945" s="27"/>
      <c r="O945" s="27"/>
      <c r="P945" s="27"/>
      <c r="Q945" s="27"/>
      <c r="R945" s="23"/>
      <c r="S945" s="64"/>
      <c r="T945" s="24"/>
      <c r="U945" s="49"/>
      <c r="V945" s="54"/>
      <c r="W945" s="25"/>
      <c r="X945" s="25"/>
      <c r="Y945" s="25"/>
      <c r="Z945" s="25"/>
      <c r="AA945" s="25"/>
      <c r="AB945" s="25"/>
      <c r="AC945" s="25"/>
      <c r="AD945" s="55"/>
    </row>
    <row r="946" spans="1:30" ht="20" customHeight="1" x14ac:dyDescent="0.2">
      <c r="A946" s="20"/>
      <c r="B946" s="33"/>
      <c r="C946" s="63"/>
      <c r="D946" s="22"/>
      <c r="E946" s="27"/>
      <c r="F946" s="27"/>
      <c r="G946" s="27"/>
      <c r="H946" s="27"/>
      <c r="I946" s="27"/>
      <c r="J946" s="23"/>
      <c r="K946" s="27"/>
      <c r="L946" s="27"/>
      <c r="M946" s="27"/>
      <c r="N946" s="27"/>
      <c r="O946" s="27"/>
      <c r="P946" s="27"/>
      <c r="Q946" s="27"/>
      <c r="R946" s="23"/>
      <c r="S946" s="64"/>
      <c r="T946" s="24"/>
      <c r="U946" s="49"/>
      <c r="V946" s="54"/>
      <c r="W946" s="25"/>
      <c r="X946" s="25"/>
      <c r="Y946" s="25"/>
      <c r="Z946" s="25"/>
      <c r="AA946" s="25"/>
      <c r="AB946" s="25"/>
      <c r="AC946" s="25"/>
      <c r="AD946" s="55"/>
    </row>
    <row r="947" spans="1:30" ht="20" customHeight="1" x14ac:dyDescent="0.2">
      <c r="A947" s="20"/>
      <c r="B947" s="33"/>
      <c r="C947" s="63"/>
      <c r="D947" s="22"/>
      <c r="E947" s="27"/>
      <c r="F947" s="27"/>
      <c r="G947" s="27"/>
      <c r="H947" s="27"/>
      <c r="I947" s="27"/>
      <c r="J947" s="23"/>
      <c r="K947" s="27"/>
      <c r="L947" s="27"/>
      <c r="M947" s="27"/>
      <c r="N947" s="27"/>
      <c r="O947" s="27"/>
      <c r="P947" s="27"/>
      <c r="Q947" s="27"/>
      <c r="R947" s="23"/>
      <c r="S947" s="64"/>
      <c r="T947" s="24"/>
      <c r="U947" s="49"/>
      <c r="V947" s="54"/>
      <c r="W947" s="25"/>
      <c r="X947" s="25"/>
      <c r="Y947" s="25"/>
      <c r="Z947" s="25"/>
      <c r="AA947" s="25"/>
      <c r="AB947" s="25"/>
      <c r="AC947" s="25"/>
      <c r="AD947" s="55"/>
    </row>
    <row r="948" spans="1:30" ht="20" customHeight="1" x14ac:dyDescent="0.2">
      <c r="A948" s="20"/>
      <c r="B948" s="33"/>
      <c r="C948" s="63"/>
      <c r="D948" s="22"/>
      <c r="E948" s="27"/>
      <c r="F948" s="27"/>
      <c r="G948" s="27"/>
      <c r="H948" s="27"/>
      <c r="I948" s="27"/>
      <c r="J948" s="23"/>
      <c r="K948" s="27"/>
      <c r="L948" s="27"/>
      <c r="M948" s="27"/>
      <c r="N948" s="27"/>
      <c r="O948" s="27"/>
      <c r="P948" s="27"/>
      <c r="Q948" s="27"/>
      <c r="R948" s="23"/>
      <c r="S948" s="64"/>
      <c r="T948" s="24"/>
      <c r="U948" s="49"/>
      <c r="V948" s="54"/>
      <c r="W948" s="25"/>
      <c r="X948" s="25"/>
      <c r="Y948" s="25"/>
      <c r="Z948" s="25"/>
      <c r="AA948" s="25"/>
      <c r="AB948" s="25"/>
      <c r="AC948" s="25"/>
      <c r="AD948" s="55"/>
    </row>
    <row r="949" spans="1:30" ht="20" customHeight="1" x14ac:dyDescent="0.2">
      <c r="A949" s="20"/>
      <c r="B949" s="33"/>
      <c r="C949" s="63"/>
      <c r="D949" s="22"/>
      <c r="E949" s="27"/>
      <c r="F949" s="27"/>
      <c r="G949" s="27"/>
      <c r="H949" s="27"/>
      <c r="I949" s="27"/>
      <c r="J949" s="23"/>
      <c r="K949" s="27"/>
      <c r="L949" s="27"/>
      <c r="M949" s="27"/>
      <c r="N949" s="27"/>
      <c r="O949" s="27"/>
      <c r="P949" s="27"/>
      <c r="Q949" s="27"/>
      <c r="R949" s="23"/>
      <c r="S949" s="64"/>
      <c r="T949" s="24"/>
      <c r="U949" s="49"/>
      <c r="V949" s="54"/>
      <c r="W949" s="25"/>
      <c r="X949" s="25"/>
      <c r="Y949" s="25"/>
      <c r="Z949" s="25"/>
      <c r="AA949" s="25"/>
      <c r="AB949" s="25"/>
      <c r="AC949" s="25"/>
      <c r="AD949" s="55"/>
    </row>
    <row r="950" spans="1:30" ht="20" customHeight="1" x14ac:dyDescent="0.2">
      <c r="A950" s="20"/>
      <c r="B950" s="33"/>
      <c r="C950" s="63"/>
      <c r="D950" s="22"/>
      <c r="E950" s="27"/>
      <c r="F950" s="27"/>
      <c r="G950" s="27"/>
      <c r="H950" s="27"/>
      <c r="I950" s="27"/>
      <c r="J950" s="23"/>
      <c r="K950" s="27"/>
      <c r="L950" s="27"/>
      <c r="M950" s="27"/>
      <c r="N950" s="27"/>
      <c r="O950" s="27"/>
      <c r="P950" s="27"/>
      <c r="Q950" s="27"/>
      <c r="R950" s="23"/>
      <c r="S950" s="64"/>
      <c r="T950" s="24"/>
      <c r="U950" s="49"/>
      <c r="V950" s="54"/>
      <c r="W950" s="25"/>
      <c r="X950" s="25"/>
      <c r="Y950" s="25"/>
      <c r="Z950" s="25"/>
      <c r="AA950" s="25"/>
      <c r="AB950" s="25"/>
      <c r="AC950" s="25"/>
      <c r="AD950" s="55"/>
    </row>
    <row r="951" spans="1:30" ht="20" customHeight="1" x14ac:dyDescent="0.2">
      <c r="A951" s="20"/>
      <c r="B951" s="33"/>
      <c r="C951" s="63"/>
      <c r="D951" s="22"/>
      <c r="E951" s="27"/>
      <c r="F951" s="27"/>
      <c r="G951" s="27"/>
      <c r="H951" s="27"/>
      <c r="I951" s="27"/>
      <c r="J951" s="23"/>
      <c r="K951" s="27"/>
      <c r="L951" s="27"/>
      <c r="M951" s="27"/>
      <c r="N951" s="27"/>
      <c r="O951" s="27"/>
      <c r="P951" s="27"/>
      <c r="Q951" s="27"/>
      <c r="R951" s="23"/>
      <c r="S951" s="64"/>
      <c r="T951" s="24"/>
      <c r="U951" s="49"/>
      <c r="V951" s="54"/>
      <c r="W951" s="25"/>
      <c r="X951" s="25"/>
      <c r="Y951" s="25"/>
      <c r="Z951" s="25"/>
      <c r="AA951" s="25"/>
      <c r="AB951" s="25"/>
      <c r="AC951" s="25"/>
      <c r="AD951" s="55"/>
    </row>
    <row r="952" spans="1:30" ht="20" customHeight="1" x14ac:dyDescent="0.2">
      <c r="A952" s="20"/>
      <c r="B952" s="33"/>
      <c r="C952" s="63"/>
      <c r="D952" s="22"/>
      <c r="E952" s="27"/>
      <c r="F952" s="27"/>
      <c r="G952" s="27"/>
      <c r="H952" s="27"/>
      <c r="I952" s="27"/>
      <c r="J952" s="23"/>
      <c r="K952" s="27"/>
      <c r="L952" s="27"/>
      <c r="M952" s="27"/>
      <c r="N952" s="27"/>
      <c r="O952" s="27"/>
      <c r="P952" s="27"/>
      <c r="Q952" s="27"/>
      <c r="R952" s="23"/>
      <c r="S952" s="64"/>
      <c r="T952" s="24"/>
      <c r="U952" s="49"/>
      <c r="V952" s="54"/>
      <c r="W952" s="25"/>
      <c r="X952" s="25"/>
      <c r="Y952" s="25"/>
      <c r="Z952" s="25"/>
      <c r="AA952" s="25"/>
      <c r="AB952" s="25"/>
      <c r="AC952" s="25"/>
      <c r="AD952" s="55"/>
    </row>
    <row r="953" spans="1:30" ht="20" customHeight="1" x14ac:dyDescent="0.2">
      <c r="A953" s="20"/>
      <c r="B953" s="33"/>
      <c r="C953" s="63"/>
      <c r="D953" s="22"/>
      <c r="E953" s="27"/>
      <c r="F953" s="27"/>
      <c r="G953" s="27"/>
      <c r="H953" s="27"/>
      <c r="I953" s="27"/>
      <c r="J953" s="23"/>
      <c r="K953" s="27"/>
      <c r="L953" s="27"/>
      <c r="M953" s="27"/>
      <c r="N953" s="27"/>
      <c r="O953" s="27"/>
      <c r="P953" s="27"/>
      <c r="Q953" s="27"/>
      <c r="R953" s="23"/>
      <c r="S953" s="64"/>
      <c r="T953" s="24"/>
      <c r="U953" s="49"/>
      <c r="V953" s="54"/>
      <c r="W953" s="25"/>
      <c r="X953" s="25"/>
      <c r="Y953" s="25"/>
      <c r="Z953" s="25"/>
      <c r="AA953" s="25"/>
      <c r="AB953" s="25"/>
      <c r="AC953" s="25"/>
      <c r="AD953" s="55"/>
    </row>
    <row r="954" spans="1:30" ht="20" customHeight="1" x14ac:dyDescent="0.2">
      <c r="A954" s="20"/>
      <c r="B954" s="33"/>
      <c r="C954" s="63"/>
      <c r="D954" s="22"/>
      <c r="E954" s="27"/>
      <c r="F954" s="27"/>
      <c r="G954" s="27"/>
      <c r="H954" s="27"/>
      <c r="I954" s="27"/>
      <c r="J954" s="23"/>
      <c r="K954" s="27"/>
      <c r="L954" s="27"/>
      <c r="M954" s="27"/>
      <c r="N954" s="27"/>
      <c r="O954" s="27"/>
      <c r="P954" s="27"/>
      <c r="Q954" s="27"/>
      <c r="R954" s="23"/>
      <c r="S954" s="64"/>
      <c r="T954" s="24"/>
      <c r="U954" s="49"/>
      <c r="V954" s="54"/>
      <c r="W954" s="25"/>
      <c r="X954" s="25"/>
      <c r="Y954" s="25"/>
      <c r="Z954" s="25"/>
      <c r="AA954" s="25"/>
      <c r="AB954" s="25"/>
      <c r="AC954" s="25"/>
      <c r="AD954" s="55"/>
    </row>
    <row r="955" spans="1:30" ht="20" customHeight="1" x14ac:dyDescent="0.2">
      <c r="A955" s="20"/>
      <c r="B955" s="33"/>
      <c r="C955" s="63"/>
      <c r="D955" s="22"/>
      <c r="E955" s="27"/>
      <c r="F955" s="27"/>
      <c r="G955" s="27"/>
      <c r="H955" s="27"/>
      <c r="I955" s="27"/>
      <c r="J955" s="23"/>
      <c r="K955" s="27"/>
      <c r="L955" s="27"/>
      <c r="M955" s="27"/>
      <c r="N955" s="27"/>
      <c r="O955" s="27"/>
      <c r="P955" s="27"/>
      <c r="Q955" s="27"/>
      <c r="R955" s="23"/>
      <c r="S955" s="64"/>
      <c r="T955" s="24"/>
      <c r="U955" s="49"/>
      <c r="V955" s="54"/>
      <c r="W955" s="25"/>
      <c r="X955" s="25"/>
      <c r="Y955" s="25"/>
      <c r="Z955" s="25"/>
      <c r="AA955" s="25"/>
      <c r="AB955" s="25"/>
      <c r="AC955" s="25"/>
      <c r="AD955" s="55"/>
    </row>
    <row r="956" spans="1:30" ht="20" customHeight="1" x14ac:dyDescent="0.2">
      <c r="A956" s="20"/>
      <c r="B956" s="33"/>
      <c r="C956" s="63"/>
      <c r="D956" s="22"/>
      <c r="E956" s="27"/>
      <c r="F956" s="27"/>
      <c r="G956" s="27"/>
      <c r="H956" s="27"/>
      <c r="I956" s="27"/>
      <c r="J956" s="23"/>
      <c r="K956" s="27"/>
      <c r="L956" s="27"/>
      <c r="M956" s="27"/>
      <c r="N956" s="27"/>
      <c r="O956" s="27"/>
      <c r="P956" s="27"/>
      <c r="Q956" s="27"/>
      <c r="R956" s="23"/>
      <c r="S956" s="64"/>
      <c r="T956" s="24"/>
      <c r="U956" s="49"/>
      <c r="V956" s="54"/>
      <c r="W956" s="25"/>
      <c r="X956" s="25"/>
      <c r="Y956" s="25"/>
      <c r="Z956" s="25"/>
      <c r="AA956" s="25"/>
      <c r="AB956" s="25"/>
      <c r="AC956" s="25"/>
      <c r="AD956" s="55"/>
    </row>
    <row r="957" spans="1:30" ht="20" customHeight="1" x14ac:dyDescent="0.2">
      <c r="A957" s="20"/>
      <c r="B957" s="33"/>
      <c r="C957" s="63"/>
      <c r="D957" s="22"/>
      <c r="E957" s="27"/>
      <c r="F957" s="27"/>
      <c r="G957" s="27"/>
      <c r="H957" s="27"/>
      <c r="I957" s="27"/>
      <c r="J957" s="23"/>
      <c r="K957" s="27"/>
      <c r="L957" s="27"/>
      <c r="M957" s="27"/>
      <c r="N957" s="27"/>
      <c r="O957" s="27"/>
      <c r="P957" s="27"/>
      <c r="Q957" s="27"/>
      <c r="R957" s="23"/>
      <c r="S957" s="64"/>
      <c r="T957" s="24"/>
      <c r="U957" s="49"/>
      <c r="V957" s="54"/>
      <c r="W957" s="25"/>
      <c r="X957" s="25"/>
      <c r="Y957" s="25"/>
      <c r="Z957" s="25"/>
      <c r="AA957" s="25"/>
      <c r="AB957" s="25"/>
      <c r="AC957" s="25"/>
      <c r="AD957" s="55"/>
    </row>
    <row r="958" spans="1:30" ht="20" customHeight="1" x14ac:dyDescent="0.2">
      <c r="A958" s="20"/>
      <c r="B958" s="33"/>
      <c r="C958" s="63"/>
      <c r="D958" s="22"/>
      <c r="E958" s="27"/>
      <c r="F958" s="27"/>
      <c r="G958" s="27"/>
      <c r="H958" s="27"/>
      <c r="I958" s="27"/>
      <c r="J958" s="23"/>
      <c r="K958" s="27"/>
      <c r="L958" s="27"/>
      <c r="M958" s="27"/>
      <c r="N958" s="27"/>
      <c r="O958" s="27"/>
      <c r="P958" s="27"/>
      <c r="Q958" s="27"/>
      <c r="R958" s="23"/>
      <c r="S958" s="64"/>
      <c r="T958" s="24"/>
      <c r="U958" s="49"/>
      <c r="V958" s="54"/>
      <c r="W958" s="25"/>
      <c r="X958" s="25"/>
      <c r="Y958" s="25"/>
      <c r="Z958" s="25"/>
      <c r="AA958" s="25"/>
      <c r="AB958" s="25"/>
      <c r="AC958" s="25"/>
      <c r="AD958" s="55"/>
    </row>
    <row r="959" spans="1:30" ht="20" customHeight="1" x14ac:dyDescent="0.2">
      <c r="A959" s="20"/>
      <c r="B959" s="33"/>
      <c r="C959" s="63"/>
      <c r="D959" s="22"/>
      <c r="E959" s="27"/>
      <c r="F959" s="27"/>
      <c r="G959" s="27"/>
      <c r="H959" s="27"/>
      <c r="I959" s="27"/>
      <c r="J959" s="23"/>
      <c r="K959" s="27"/>
      <c r="L959" s="27"/>
      <c r="M959" s="27"/>
      <c r="N959" s="27"/>
      <c r="O959" s="27"/>
      <c r="P959" s="27"/>
      <c r="Q959" s="27"/>
      <c r="R959" s="23"/>
      <c r="S959" s="64"/>
      <c r="T959" s="24"/>
      <c r="U959" s="49"/>
      <c r="V959" s="54"/>
      <c r="W959" s="25"/>
      <c r="X959" s="25"/>
      <c r="Y959" s="25"/>
      <c r="Z959" s="25"/>
      <c r="AA959" s="25"/>
      <c r="AB959" s="25"/>
      <c r="AC959" s="25"/>
      <c r="AD959" s="55"/>
    </row>
    <row r="960" spans="1:30" ht="20" customHeight="1" x14ac:dyDescent="0.2">
      <c r="A960" s="20"/>
      <c r="B960" s="33"/>
      <c r="C960" s="63"/>
      <c r="D960" s="22"/>
      <c r="E960" s="27"/>
      <c r="F960" s="27"/>
      <c r="G960" s="27"/>
      <c r="H960" s="27"/>
      <c r="I960" s="27"/>
      <c r="J960" s="23"/>
      <c r="K960" s="27"/>
      <c r="L960" s="27"/>
      <c r="M960" s="27"/>
      <c r="N960" s="27"/>
      <c r="O960" s="27"/>
      <c r="P960" s="27"/>
      <c r="Q960" s="27"/>
      <c r="R960" s="23"/>
      <c r="S960" s="64"/>
      <c r="T960" s="24"/>
      <c r="U960" s="49"/>
      <c r="V960" s="54"/>
      <c r="W960" s="25"/>
      <c r="X960" s="25"/>
      <c r="Y960" s="25"/>
      <c r="Z960" s="25"/>
      <c r="AA960" s="25"/>
      <c r="AB960" s="25"/>
      <c r="AC960" s="25"/>
      <c r="AD960" s="55"/>
    </row>
    <row r="961" spans="1:30" ht="20" customHeight="1" x14ac:dyDescent="0.2">
      <c r="A961" s="20"/>
      <c r="B961" s="33"/>
      <c r="C961" s="63"/>
      <c r="D961" s="22"/>
      <c r="E961" s="27"/>
      <c r="F961" s="27"/>
      <c r="G961" s="27"/>
      <c r="H961" s="27"/>
      <c r="I961" s="27"/>
      <c r="J961" s="23"/>
      <c r="K961" s="27"/>
      <c r="L961" s="27"/>
      <c r="M961" s="27"/>
      <c r="N961" s="27"/>
      <c r="O961" s="27"/>
      <c r="P961" s="27"/>
      <c r="Q961" s="27"/>
      <c r="R961" s="23"/>
      <c r="S961" s="64"/>
      <c r="T961" s="24"/>
      <c r="U961" s="49"/>
      <c r="V961" s="54"/>
      <c r="W961" s="25"/>
      <c r="X961" s="25"/>
      <c r="Y961" s="25"/>
      <c r="Z961" s="25"/>
      <c r="AA961" s="25"/>
      <c r="AB961" s="25"/>
      <c r="AC961" s="25"/>
      <c r="AD961" s="55"/>
    </row>
    <row r="962" spans="1:30" ht="20" customHeight="1" x14ac:dyDescent="0.2">
      <c r="A962" s="20"/>
      <c r="B962" s="33"/>
      <c r="C962" s="63"/>
      <c r="D962" s="22"/>
      <c r="E962" s="27"/>
      <c r="F962" s="27"/>
      <c r="G962" s="27"/>
      <c r="H962" s="27"/>
      <c r="I962" s="27"/>
      <c r="J962" s="23"/>
      <c r="K962" s="27"/>
      <c r="L962" s="27"/>
      <c r="M962" s="27"/>
      <c r="N962" s="27"/>
      <c r="O962" s="27"/>
      <c r="P962" s="27"/>
      <c r="Q962" s="27"/>
      <c r="R962" s="23"/>
      <c r="S962" s="64"/>
      <c r="T962" s="24"/>
      <c r="U962" s="49"/>
      <c r="V962" s="54"/>
      <c r="W962" s="25"/>
      <c r="X962" s="25"/>
      <c r="Y962" s="25"/>
      <c r="Z962" s="25"/>
      <c r="AA962" s="25"/>
      <c r="AB962" s="25"/>
      <c r="AC962" s="25"/>
      <c r="AD962" s="55"/>
    </row>
    <row r="963" spans="1:30" ht="20" customHeight="1" x14ac:dyDescent="0.2">
      <c r="A963" s="20"/>
      <c r="B963" s="33"/>
      <c r="C963" s="63"/>
      <c r="D963" s="22"/>
      <c r="E963" s="27"/>
      <c r="F963" s="27"/>
      <c r="G963" s="27"/>
      <c r="H963" s="27"/>
      <c r="I963" s="27"/>
      <c r="J963" s="23"/>
      <c r="K963" s="27"/>
      <c r="L963" s="27"/>
      <c r="M963" s="27"/>
      <c r="N963" s="27"/>
      <c r="O963" s="27"/>
      <c r="P963" s="27"/>
      <c r="Q963" s="27"/>
      <c r="R963" s="23"/>
      <c r="S963" s="64"/>
      <c r="T963" s="24"/>
      <c r="U963" s="49"/>
      <c r="V963" s="54"/>
      <c r="W963" s="25"/>
      <c r="X963" s="25"/>
      <c r="Y963" s="25"/>
      <c r="Z963" s="25"/>
      <c r="AA963" s="25"/>
      <c r="AB963" s="25"/>
      <c r="AC963" s="25"/>
      <c r="AD963" s="55"/>
    </row>
    <row r="964" spans="1:30" ht="20" customHeight="1" x14ac:dyDescent="0.2">
      <c r="A964" s="20"/>
      <c r="B964" s="33"/>
      <c r="C964" s="63"/>
      <c r="D964" s="22"/>
      <c r="E964" s="27"/>
      <c r="F964" s="27"/>
      <c r="G964" s="27"/>
      <c r="H964" s="27"/>
      <c r="I964" s="27"/>
      <c r="J964" s="23"/>
      <c r="K964" s="27"/>
      <c r="L964" s="27"/>
      <c r="M964" s="27"/>
      <c r="N964" s="27"/>
      <c r="O964" s="27"/>
      <c r="P964" s="27"/>
      <c r="Q964" s="27"/>
      <c r="R964" s="23"/>
      <c r="S964" s="64"/>
      <c r="T964" s="24"/>
      <c r="U964" s="49"/>
      <c r="V964" s="54"/>
      <c r="W964" s="25"/>
      <c r="X964" s="25"/>
      <c r="Y964" s="25"/>
      <c r="Z964" s="25"/>
      <c r="AA964" s="25"/>
      <c r="AB964" s="25"/>
      <c r="AC964" s="25"/>
      <c r="AD964" s="55"/>
    </row>
    <row r="965" spans="1:30" ht="20" customHeight="1" x14ac:dyDescent="0.2">
      <c r="A965" s="20"/>
      <c r="B965" s="33"/>
      <c r="C965" s="63"/>
      <c r="D965" s="22"/>
      <c r="E965" s="27"/>
      <c r="F965" s="27"/>
      <c r="G965" s="27"/>
      <c r="H965" s="27"/>
      <c r="I965" s="27"/>
      <c r="J965" s="23"/>
      <c r="K965" s="27"/>
      <c r="L965" s="27"/>
      <c r="M965" s="27"/>
      <c r="N965" s="27"/>
      <c r="O965" s="27"/>
      <c r="P965" s="27"/>
      <c r="Q965" s="27"/>
      <c r="R965" s="23"/>
      <c r="S965" s="64"/>
      <c r="T965" s="24"/>
      <c r="U965" s="49"/>
      <c r="V965" s="54"/>
      <c r="W965" s="25"/>
      <c r="X965" s="25"/>
      <c r="Y965" s="25"/>
      <c r="Z965" s="25"/>
      <c r="AA965" s="25"/>
      <c r="AB965" s="25"/>
      <c r="AC965" s="25"/>
      <c r="AD965" s="55"/>
    </row>
    <row r="966" spans="1:30" ht="20" customHeight="1" x14ac:dyDescent="0.2">
      <c r="A966" s="20"/>
      <c r="B966" s="33"/>
      <c r="C966" s="63"/>
      <c r="D966" s="22"/>
      <c r="E966" s="27"/>
      <c r="F966" s="27"/>
      <c r="G966" s="27"/>
      <c r="H966" s="27"/>
      <c r="I966" s="27"/>
      <c r="J966" s="23"/>
      <c r="K966" s="27"/>
      <c r="L966" s="27"/>
      <c r="M966" s="27"/>
      <c r="N966" s="27"/>
      <c r="O966" s="27"/>
      <c r="P966" s="27"/>
      <c r="Q966" s="27"/>
      <c r="R966" s="23"/>
      <c r="S966" s="64"/>
      <c r="T966" s="24"/>
      <c r="U966" s="49"/>
      <c r="V966" s="54"/>
      <c r="W966" s="25"/>
      <c r="X966" s="25"/>
      <c r="Y966" s="25"/>
      <c r="Z966" s="25"/>
      <c r="AA966" s="25"/>
      <c r="AB966" s="25"/>
      <c r="AC966" s="25"/>
      <c r="AD966" s="55"/>
    </row>
    <row r="967" spans="1:30" ht="20" customHeight="1" x14ac:dyDescent="0.2">
      <c r="A967" s="20"/>
      <c r="B967" s="33"/>
      <c r="C967" s="63"/>
      <c r="D967" s="22"/>
      <c r="E967" s="27"/>
      <c r="F967" s="27"/>
      <c r="G967" s="27"/>
      <c r="H967" s="27"/>
      <c r="I967" s="27"/>
      <c r="J967" s="23"/>
      <c r="K967" s="27"/>
      <c r="L967" s="27"/>
      <c r="M967" s="27"/>
      <c r="N967" s="27"/>
      <c r="O967" s="27"/>
      <c r="P967" s="27"/>
      <c r="Q967" s="27"/>
      <c r="R967" s="23"/>
      <c r="S967" s="64"/>
      <c r="T967" s="24"/>
      <c r="U967" s="49"/>
      <c r="V967" s="54"/>
      <c r="W967" s="25"/>
      <c r="X967" s="25"/>
      <c r="Y967" s="25"/>
      <c r="Z967" s="25"/>
      <c r="AA967" s="25"/>
      <c r="AB967" s="25"/>
      <c r="AC967" s="25"/>
      <c r="AD967" s="55"/>
    </row>
    <row r="968" spans="1:30" ht="20" customHeight="1" x14ac:dyDescent="0.2">
      <c r="A968" s="20"/>
      <c r="B968" s="33"/>
      <c r="C968" s="63"/>
      <c r="D968" s="22"/>
      <c r="E968" s="27"/>
      <c r="F968" s="27"/>
      <c r="G968" s="27"/>
      <c r="H968" s="27"/>
      <c r="I968" s="27"/>
      <c r="J968" s="23"/>
      <c r="K968" s="27"/>
      <c r="L968" s="27"/>
      <c r="M968" s="27"/>
      <c r="N968" s="27"/>
      <c r="O968" s="27"/>
      <c r="P968" s="27"/>
      <c r="Q968" s="27"/>
      <c r="R968" s="23"/>
      <c r="S968" s="64"/>
      <c r="T968" s="24"/>
      <c r="U968" s="49"/>
      <c r="V968" s="54"/>
      <c r="W968" s="25"/>
      <c r="X968" s="25"/>
      <c r="Y968" s="25"/>
      <c r="Z968" s="25"/>
      <c r="AA968" s="25"/>
      <c r="AB968" s="25"/>
      <c r="AC968" s="25"/>
      <c r="AD968" s="55"/>
    </row>
    <row r="969" spans="1:30" ht="20" customHeight="1" x14ac:dyDescent="0.2">
      <c r="A969" s="20"/>
      <c r="B969" s="33"/>
      <c r="C969" s="63"/>
      <c r="D969" s="22"/>
      <c r="E969" s="27"/>
      <c r="F969" s="27"/>
      <c r="G969" s="27"/>
      <c r="H969" s="27"/>
      <c r="I969" s="27"/>
      <c r="J969" s="23"/>
      <c r="K969" s="27"/>
      <c r="L969" s="27"/>
      <c r="M969" s="27"/>
      <c r="N969" s="27"/>
      <c r="O969" s="27"/>
      <c r="P969" s="27"/>
      <c r="Q969" s="27"/>
      <c r="R969" s="23"/>
      <c r="S969" s="64"/>
      <c r="T969" s="24"/>
      <c r="U969" s="49"/>
      <c r="V969" s="54"/>
      <c r="W969" s="25"/>
      <c r="X969" s="25"/>
      <c r="Y969" s="25"/>
      <c r="Z969" s="25"/>
      <c r="AA969" s="25"/>
      <c r="AB969" s="25"/>
      <c r="AC969" s="25"/>
      <c r="AD969" s="55"/>
    </row>
    <row r="970" spans="1:30" ht="20" customHeight="1" x14ac:dyDescent="0.2">
      <c r="A970" s="20"/>
      <c r="B970" s="33"/>
      <c r="C970" s="63"/>
      <c r="D970" s="22"/>
      <c r="E970" s="27"/>
      <c r="F970" s="27"/>
      <c r="G970" s="27"/>
      <c r="H970" s="27"/>
      <c r="I970" s="27"/>
      <c r="J970" s="23"/>
      <c r="K970" s="27"/>
      <c r="L970" s="27"/>
      <c r="M970" s="27"/>
      <c r="N970" s="27"/>
      <c r="O970" s="27"/>
      <c r="P970" s="27"/>
      <c r="Q970" s="27"/>
      <c r="R970" s="23"/>
      <c r="S970" s="64"/>
      <c r="T970" s="24"/>
      <c r="U970" s="49"/>
      <c r="V970" s="54"/>
      <c r="W970" s="25"/>
      <c r="X970" s="25"/>
      <c r="Y970" s="25"/>
      <c r="Z970" s="25"/>
      <c r="AA970" s="25"/>
      <c r="AB970" s="25"/>
      <c r="AC970" s="25"/>
      <c r="AD970" s="55"/>
    </row>
    <row r="971" spans="1:30" ht="20" customHeight="1" x14ac:dyDescent="0.2">
      <c r="A971" s="20"/>
      <c r="B971" s="33"/>
      <c r="C971" s="63"/>
      <c r="D971" s="22"/>
      <c r="E971" s="27"/>
      <c r="F971" s="27"/>
      <c r="G971" s="27"/>
      <c r="H971" s="27"/>
      <c r="I971" s="27"/>
      <c r="J971" s="23"/>
      <c r="K971" s="27"/>
      <c r="L971" s="27"/>
      <c r="M971" s="27"/>
      <c r="N971" s="27"/>
      <c r="O971" s="27"/>
      <c r="P971" s="27"/>
      <c r="Q971" s="27"/>
      <c r="R971" s="23"/>
      <c r="S971" s="64"/>
      <c r="T971" s="24"/>
      <c r="U971" s="49"/>
      <c r="V971" s="54"/>
      <c r="W971" s="25"/>
      <c r="X971" s="25"/>
      <c r="Y971" s="25"/>
      <c r="Z971" s="25"/>
      <c r="AA971" s="25"/>
      <c r="AB971" s="25"/>
      <c r="AC971" s="25"/>
      <c r="AD971" s="55"/>
    </row>
    <row r="972" spans="1:30" ht="20" customHeight="1" x14ac:dyDescent="0.2">
      <c r="A972" s="20"/>
      <c r="B972" s="33"/>
      <c r="C972" s="63"/>
      <c r="D972" s="22"/>
      <c r="E972" s="27"/>
      <c r="F972" s="27"/>
      <c r="G972" s="27"/>
      <c r="H972" s="27"/>
      <c r="I972" s="27"/>
      <c r="J972" s="23"/>
      <c r="K972" s="27"/>
      <c r="L972" s="27"/>
      <c r="M972" s="27"/>
      <c r="N972" s="27"/>
      <c r="O972" s="27"/>
      <c r="P972" s="27"/>
      <c r="Q972" s="27"/>
      <c r="R972" s="23"/>
      <c r="S972" s="64"/>
      <c r="T972" s="24"/>
      <c r="U972" s="49"/>
      <c r="V972" s="54"/>
      <c r="W972" s="25"/>
      <c r="X972" s="25"/>
      <c r="Y972" s="25"/>
      <c r="Z972" s="25"/>
      <c r="AA972" s="25"/>
      <c r="AB972" s="25"/>
      <c r="AC972" s="25"/>
      <c r="AD972" s="55"/>
    </row>
    <row r="973" spans="1:30" ht="20" customHeight="1" x14ac:dyDescent="0.2">
      <c r="A973" s="20"/>
      <c r="B973" s="33"/>
      <c r="C973" s="63"/>
      <c r="D973" s="22"/>
      <c r="E973" s="27"/>
      <c r="F973" s="27"/>
      <c r="G973" s="27"/>
      <c r="H973" s="27"/>
      <c r="I973" s="27"/>
      <c r="J973" s="23"/>
      <c r="K973" s="27"/>
      <c r="L973" s="27"/>
      <c r="M973" s="27"/>
      <c r="N973" s="27"/>
      <c r="O973" s="27"/>
      <c r="P973" s="27"/>
      <c r="Q973" s="27"/>
      <c r="R973" s="23"/>
      <c r="S973" s="64"/>
      <c r="T973" s="24"/>
      <c r="U973" s="49"/>
      <c r="V973" s="54"/>
      <c r="W973" s="25"/>
      <c r="X973" s="25"/>
      <c r="Y973" s="25"/>
      <c r="Z973" s="25"/>
      <c r="AA973" s="25"/>
      <c r="AB973" s="25"/>
      <c r="AC973" s="25"/>
      <c r="AD973" s="55"/>
    </row>
    <row r="974" spans="1:30" ht="20" customHeight="1" x14ac:dyDescent="0.2">
      <c r="A974" s="20"/>
      <c r="B974" s="33"/>
      <c r="C974" s="63"/>
      <c r="D974" s="22"/>
      <c r="E974" s="27"/>
      <c r="F974" s="27"/>
      <c r="G974" s="27"/>
      <c r="H974" s="27"/>
      <c r="I974" s="27"/>
      <c r="J974" s="23"/>
      <c r="K974" s="27"/>
      <c r="L974" s="27"/>
      <c r="M974" s="27"/>
      <c r="N974" s="27"/>
      <c r="O974" s="27"/>
      <c r="P974" s="27"/>
      <c r="Q974" s="27"/>
      <c r="R974" s="23"/>
      <c r="S974" s="64"/>
      <c r="T974" s="24"/>
      <c r="U974" s="49"/>
      <c r="V974" s="54"/>
      <c r="W974" s="25"/>
      <c r="X974" s="25"/>
      <c r="Y974" s="25"/>
      <c r="Z974" s="25"/>
      <c r="AA974" s="25"/>
      <c r="AB974" s="25"/>
      <c r="AC974" s="25"/>
      <c r="AD974" s="55"/>
    </row>
    <row r="975" spans="1:30" ht="20" customHeight="1" x14ac:dyDescent="0.2">
      <c r="A975" s="20"/>
      <c r="B975" s="33"/>
      <c r="C975" s="63"/>
      <c r="D975" s="22"/>
      <c r="E975" s="27"/>
      <c r="F975" s="27"/>
      <c r="G975" s="27"/>
      <c r="H975" s="27"/>
      <c r="I975" s="27"/>
      <c r="J975" s="23"/>
      <c r="K975" s="27"/>
      <c r="L975" s="27"/>
      <c r="M975" s="27"/>
      <c r="N975" s="27"/>
      <c r="O975" s="27"/>
      <c r="P975" s="27"/>
      <c r="Q975" s="27"/>
      <c r="R975" s="23"/>
      <c r="S975" s="64"/>
      <c r="T975" s="24"/>
      <c r="U975" s="49"/>
      <c r="V975" s="54"/>
      <c r="W975" s="25"/>
      <c r="X975" s="25"/>
      <c r="Y975" s="25"/>
      <c r="Z975" s="25"/>
      <c r="AA975" s="25"/>
      <c r="AB975" s="25"/>
      <c r="AC975" s="25"/>
      <c r="AD975" s="55"/>
    </row>
    <row r="976" spans="1:30" ht="20" customHeight="1" x14ac:dyDescent="0.2">
      <c r="A976" s="20"/>
      <c r="B976" s="33"/>
      <c r="C976" s="63"/>
      <c r="D976" s="22"/>
      <c r="E976" s="27"/>
      <c r="F976" s="27"/>
      <c r="G976" s="27"/>
      <c r="H976" s="27"/>
      <c r="I976" s="27"/>
      <c r="J976" s="23"/>
      <c r="K976" s="27"/>
      <c r="L976" s="27"/>
      <c r="M976" s="27"/>
      <c r="N976" s="27"/>
      <c r="O976" s="27"/>
      <c r="P976" s="27"/>
      <c r="Q976" s="27"/>
      <c r="R976" s="23"/>
      <c r="S976" s="64"/>
      <c r="T976" s="24"/>
      <c r="U976" s="49"/>
      <c r="V976" s="54"/>
      <c r="W976" s="25"/>
      <c r="X976" s="25"/>
      <c r="Y976" s="25"/>
      <c r="Z976" s="25"/>
      <c r="AA976" s="25"/>
      <c r="AB976" s="25"/>
      <c r="AC976" s="25"/>
      <c r="AD976" s="55"/>
    </row>
    <row r="977" spans="1:30" ht="20" customHeight="1" x14ac:dyDescent="0.2">
      <c r="A977" s="20"/>
      <c r="B977" s="33"/>
      <c r="C977" s="63"/>
      <c r="D977" s="22"/>
      <c r="E977" s="27"/>
      <c r="F977" s="27"/>
      <c r="G977" s="27"/>
      <c r="H977" s="27"/>
      <c r="I977" s="27"/>
      <c r="J977" s="23"/>
      <c r="K977" s="27"/>
      <c r="L977" s="27"/>
      <c r="M977" s="27"/>
      <c r="N977" s="27"/>
      <c r="O977" s="27"/>
      <c r="P977" s="27"/>
      <c r="Q977" s="27"/>
      <c r="R977" s="23"/>
      <c r="S977" s="64"/>
      <c r="T977" s="24"/>
      <c r="U977" s="49"/>
      <c r="V977" s="54"/>
      <c r="W977" s="25"/>
      <c r="X977" s="25"/>
      <c r="Y977" s="25"/>
      <c r="Z977" s="25"/>
      <c r="AA977" s="25"/>
      <c r="AB977" s="25"/>
      <c r="AC977" s="25"/>
      <c r="AD977" s="55"/>
    </row>
    <row r="978" spans="1:30" ht="20" customHeight="1" x14ac:dyDescent="0.2">
      <c r="A978" s="20"/>
      <c r="B978" s="33"/>
      <c r="C978" s="63"/>
      <c r="D978" s="22"/>
      <c r="E978" s="27"/>
      <c r="F978" s="27"/>
      <c r="G978" s="27"/>
      <c r="H978" s="27"/>
      <c r="I978" s="27"/>
      <c r="J978" s="23"/>
      <c r="K978" s="27"/>
      <c r="L978" s="27"/>
      <c r="M978" s="27"/>
      <c r="N978" s="27"/>
      <c r="O978" s="27"/>
      <c r="P978" s="27"/>
      <c r="Q978" s="27"/>
      <c r="R978" s="23"/>
      <c r="S978" s="64"/>
      <c r="T978" s="24"/>
      <c r="U978" s="49"/>
      <c r="V978" s="54"/>
      <c r="W978" s="25"/>
      <c r="X978" s="25"/>
      <c r="Y978" s="25"/>
      <c r="Z978" s="25"/>
      <c r="AA978" s="25"/>
      <c r="AB978" s="25"/>
      <c r="AC978" s="25"/>
      <c r="AD978" s="55"/>
    </row>
    <row r="979" spans="1:30" ht="20" customHeight="1" x14ac:dyDescent="0.2">
      <c r="A979" s="20"/>
      <c r="B979" s="33"/>
      <c r="C979" s="63"/>
      <c r="D979" s="22"/>
      <c r="E979" s="27"/>
      <c r="F979" s="27"/>
      <c r="G979" s="27"/>
      <c r="H979" s="27"/>
      <c r="I979" s="27"/>
      <c r="J979" s="23"/>
      <c r="K979" s="27"/>
      <c r="L979" s="27"/>
      <c r="M979" s="27"/>
      <c r="N979" s="27"/>
      <c r="O979" s="27"/>
      <c r="P979" s="27"/>
      <c r="Q979" s="27"/>
      <c r="R979" s="23"/>
      <c r="S979" s="64"/>
      <c r="T979" s="24"/>
      <c r="U979" s="49"/>
      <c r="V979" s="54"/>
      <c r="W979" s="25"/>
      <c r="X979" s="25"/>
      <c r="Y979" s="25"/>
      <c r="Z979" s="25"/>
      <c r="AA979" s="25"/>
      <c r="AB979" s="25"/>
      <c r="AC979" s="25"/>
      <c r="AD979" s="55"/>
    </row>
    <row r="980" spans="1:30" ht="20" customHeight="1" x14ac:dyDescent="0.2">
      <c r="A980" s="20"/>
      <c r="B980" s="33"/>
      <c r="C980" s="63"/>
      <c r="D980" s="22"/>
      <c r="E980" s="27"/>
      <c r="F980" s="27"/>
      <c r="G980" s="27"/>
      <c r="H980" s="27"/>
      <c r="I980" s="27"/>
      <c r="J980" s="23"/>
      <c r="K980" s="27"/>
      <c r="L980" s="27"/>
      <c r="M980" s="27"/>
      <c r="N980" s="27"/>
      <c r="O980" s="27"/>
      <c r="P980" s="27"/>
      <c r="Q980" s="27"/>
      <c r="R980" s="23"/>
      <c r="S980" s="64"/>
      <c r="T980" s="24"/>
      <c r="U980" s="49"/>
      <c r="V980" s="54"/>
      <c r="W980" s="25"/>
      <c r="X980" s="25"/>
      <c r="Y980" s="25"/>
      <c r="Z980" s="25"/>
      <c r="AA980" s="25"/>
      <c r="AB980" s="25"/>
      <c r="AC980" s="25"/>
      <c r="AD980" s="55"/>
    </row>
    <row r="981" spans="1:30" ht="20" customHeight="1" x14ac:dyDescent="0.2">
      <c r="A981" s="20"/>
      <c r="B981" s="33"/>
      <c r="C981" s="63"/>
      <c r="D981" s="22"/>
      <c r="E981" s="27"/>
      <c r="F981" s="27"/>
      <c r="G981" s="27"/>
      <c r="H981" s="27"/>
      <c r="I981" s="27"/>
      <c r="J981" s="23"/>
      <c r="K981" s="27"/>
      <c r="L981" s="27"/>
      <c r="M981" s="27"/>
      <c r="N981" s="27"/>
      <c r="O981" s="27"/>
      <c r="P981" s="27"/>
      <c r="Q981" s="27"/>
      <c r="R981" s="23"/>
      <c r="S981" s="64"/>
      <c r="T981" s="24"/>
      <c r="U981" s="49"/>
      <c r="V981" s="54"/>
      <c r="W981" s="25"/>
      <c r="X981" s="25"/>
      <c r="Y981" s="25"/>
      <c r="Z981" s="25"/>
      <c r="AA981" s="25"/>
      <c r="AB981" s="25"/>
      <c r="AC981" s="25"/>
      <c r="AD981" s="55"/>
    </row>
    <row r="982" spans="1:30" ht="20" customHeight="1" x14ac:dyDescent="0.2">
      <c r="A982" s="20"/>
      <c r="B982" s="33"/>
      <c r="C982" s="63"/>
      <c r="D982" s="22"/>
      <c r="E982" s="27"/>
      <c r="F982" s="27"/>
      <c r="G982" s="27"/>
      <c r="H982" s="27"/>
      <c r="I982" s="27"/>
      <c r="J982" s="23"/>
      <c r="K982" s="27"/>
      <c r="L982" s="27"/>
      <c r="M982" s="27"/>
      <c r="N982" s="27"/>
      <c r="O982" s="27"/>
      <c r="P982" s="27"/>
      <c r="Q982" s="27"/>
      <c r="R982" s="23"/>
      <c r="S982" s="64"/>
      <c r="T982" s="24"/>
      <c r="U982" s="49"/>
      <c r="V982" s="54"/>
      <c r="W982" s="25"/>
      <c r="X982" s="25"/>
      <c r="Y982" s="25"/>
      <c r="Z982" s="25"/>
      <c r="AA982" s="25"/>
      <c r="AB982" s="25"/>
      <c r="AC982" s="25"/>
      <c r="AD982" s="55"/>
    </row>
    <row r="983" spans="1:30" ht="20" customHeight="1" x14ac:dyDescent="0.2">
      <c r="A983" s="20"/>
      <c r="B983" s="33"/>
      <c r="C983" s="63"/>
      <c r="D983" s="22"/>
      <c r="E983" s="27"/>
      <c r="F983" s="27"/>
      <c r="G983" s="27"/>
      <c r="H983" s="27"/>
      <c r="I983" s="27"/>
      <c r="J983" s="23"/>
      <c r="K983" s="27"/>
      <c r="L983" s="27"/>
      <c r="M983" s="27"/>
      <c r="N983" s="27"/>
      <c r="O983" s="27"/>
      <c r="P983" s="27"/>
      <c r="Q983" s="27"/>
      <c r="R983" s="23"/>
      <c r="S983" s="64"/>
      <c r="T983" s="24"/>
      <c r="U983" s="49"/>
      <c r="V983" s="54"/>
      <c r="W983" s="25"/>
      <c r="X983" s="25"/>
      <c r="Y983" s="25"/>
      <c r="Z983" s="25"/>
      <c r="AA983" s="25"/>
      <c r="AB983" s="25"/>
      <c r="AC983" s="25"/>
      <c r="AD983" s="55"/>
    </row>
    <row r="984" spans="1:30" ht="20" customHeight="1" x14ac:dyDescent="0.2">
      <c r="A984" s="20"/>
      <c r="B984" s="33"/>
      <c r="C984" s="63"/>
      <c r="D984" s="22"/>
      <c r="E984" s="27"/>
      <c r="F984" s="27"/>
      <c r="G984" s="27"/>
      <c r="H984" s="27"/>
      <c r="I984" s="27"/>
      <c r="J984" s="23"/>
      <c r="K984" s="27"/>
      <c r="L984" s="27"/>
      <c r="M984" s="27"/>
      <c r="N984" s="27"/>
      <c r="O984" s="27"/>
      <c r="P984" s="27"/>
      <c r="Q984" s="27"/>
      <c r="R984" s="23"/>
      <c r="S984" s="64"/>
      <c r="T984" s="24"/>
      <c r="U984" s="49"/>
      <c r="V984" s="54"/>
      <c r="W984" s="25"/>
      <c r="X984" s="25"/>
      <c r="Y984" s="25"/>
      <c r="Z984" s="25"/>
      <c r="AA984" s="25"/>
      <c r="AB984" s="25"/>
      <c r="AC984" s="25"/>
      <c r="AD984" s="55"/>
    </row>
    <row r="985" spans="1:30" ht="20" customHeight="1" x14ac:dyDescent="0.2">
      <c r="A985" s="20"/>
      <c r="B985" s="33"/>
      <c r="C985" s="63"/>
      <c r="D985" s="22"/>
      <c r="E985" s="27"/>
      <c r="F985" s="27"/>
      <c r="G985" s="27"/>
      <c r="H985" s="27"/>
      <c r="I985" s="27"/>
      <c r="J985" s="23"/>
      <c r="K985" s="27"/>
      <c r="L985" s="27"/>
      <c r="M985" s="27"/>
      <c r="N985" s="27"/>
      <c r="O985" s="27"/>
      <c r="P985" s="27"/>
      <c r="Q985" s="27"/>
      <c r="R985" s="23"/>
      <c r="S985" s="64"/>
      <c r="T985" s="24"/>
      <c r="U985" s="49"/>
      <c r="V985" s="54"/>
      <c r="W985" s="25"/>
      <c r="X985" s="25"/>
      <c r="Y985" s="25"/>
      <c r="Z985" s="25"/>
      <c r="AA985" s="25"/>
      <c r="AB985" s="25"/>
      <c r="AC985" s="25"/>
      <c r="AD985" s="55"/>
    </row>
    <row r="986" spans="1:30" ht="20" customHeight="1" x14ac:dyDescent="0.2">
      <c r="A986" s="20"/>
      <c r="B986" s="33"/>
      <c r="C986" s="63"/>
      <c r="D986" s="22"/>
      <c r="E986" s="27"/>
      <c r="F986" s="27"/>
      <c r="G986" s="27"/>
      <c r="H986" s="27"/>
      <c r="I986" s="27"/>
      <c r="J986" s="23"/>
      <c r="K986" s="27"/>
      <c r="L986" s="27"/>
      <c r="M986" s="27"/>
      <c r="N986" s="27"/>
      <c r="O986" s="27"/>
      <c r="P986" s="27"/>
      <c r="Q986" s="27"/>
      <c r="R986" s="23"/>
      <c r="S986" s="64"/>
      <c r="T986" s="24"/>
      <c r="U986" s="49"/>
      <c r="V986" s="54"/>
      <c r="W986" s="25"/>
      <c r="X986" s="25"/>
      <c r="Y986" s="25"/>
      <c r="Z986" s="25"/>
      <c r="AA986" s="25"/>
      <c r="AB986" s="25"/>
      <c r="AC986" s="25"/>
      <c r="AD986" s="55"/>
    </row>
    <row r="987" spans="1:30" ht="20" customHeight="1" x14ac:dyDescent="0.2">
      <c r="A987" s="20"/>
      <c r="B987" s="33"/>
      <c r="C987" s="63"/>
      <c r="D987" s="22"/>
      <c r="E987" s="27"/>
      <c r="F987" s="27"/>
      <c r="G987" s="27"/>
      <c r="H987" s="27"/>
      <c r="I987" s="27"/>
      <c r="J987" s="23"/>
      <c r="K987" s="27"/>
      <c r="L987" s="27"/>
      <c r="M987" s="27"/>
      <c r="N987" s="27"/>
      <c r="O987" s="27"/>
      <c r="P987" s="27"/>
      <c r="Q987" s="27"/>
      <c r="R987" s="23"/>
      <c r="S987" s="64"/>
      <c r="T987" s="24"/>
      <c r="U987" s="49"/>
      <c r="V987" s="54"/>
      <c r="W987" s="25"/>
      <c r="X987" s="25"/>
      <c r="Y987" s="25"/>
      <c r="Z987" s="25"/>
      <c r="AA987" s="25"/>
      <c r="AB987" s="25"/>
      <c r="AC987" s="25"/>
      <c r="AD987" s="55"/>
    </row>
    <row r="988" spans="1:30" ht="20" customHeight="1" x14ac:dyDescent="0.2">
      <c r="A988" s="20"/>
      <c r="B988" s="33"/>
      <c r="C988" s="63"/>
      <c r="D988" s="22"/>
      <c r="E988" s="27"/>
      <c r="F988" s="27"/>
      <c r="G988" s="27"/>
      <c r="H988" s="27"/>
      <c r="I988" s="27"/>
      <c r="J988" s="23"/>
      <c r="K988" s="27"/>
      <c r="L988" s="27"/>
      <c r="M988" s="27"/>
      <c r="N988" s="27"/>
      <c r="O988" s="27"/>
      <c r="P988" s="27"/>
      <c r="Q988" s="27"/>
      <c r="R988" s="23"/>
      <c r="S988" s="64"/>
      <c r="T988" s="24"/>
      <c r="U988" s="49"/>
      <c r="V988" s="54"/>
      <c r="W988" s="25"/>
      <c r="X988" s="25"/>
      <c r="Y988" s="25"/>
      <c r="Z988" s="25"/>
      <c r="AA988" s="25"/>
      <c r="AB988" s="25"/>
      <c r="AC988" s="25"/>
      <c r="AD988" s="55"/>
    </row>
    <row r="989" spans="1:30" ht="20" customHeight="1" x14ac:dyDescent="0.2">
      <c r="A989" s="20"/>
      <c r="B989" s="33"/>
      <c r="C989" s="63"/>
      <c r="D989" s="22"/>
      <c r="E989" s="27"/>
      <c r="F989" s="27"/>
      <c r="G989" s="27"/>
      <c r="H989" s="27"/>
      <c r="I989" s="27"/>
      <c r="J989" s="23"/>
      <c r="K989" s="27"/>
      <c r="L989" s="27"/>
      <c r="M989" s="27"/>
      <c r="N989" s="27"/>
      <c r="O989" s="27"/>
      <c r="P989" s="27"/>
      <c r="Q989" s="27"/>
      <c r="R989" s="23"/>
      <c r="S989" s="64"/>
      <c r="T989" s="24"/>
      <c r="U989" s="49"/>
      <c r="V989" s="54"/>
      <c r="W989" s="25"/>
      <c r="X989" s="25"/>
      <c r="Y989" s="25"/>
      <c r="Z989" s="25"/>
      <c r="AA989" s="25"/>
      <c r="AB989" s="25"/>
      <c r="AC989" s="25"/>
      <c r="AD989" s="55"/>
    </row>
    <row r="990" spans="1:30" ht="20" customHeight="1" x14ac:dyDescent="0.2">
      <c r="A990" s="20"/>
      <c r="B990" s="33"/>
      <c r="C990" s="63"/>
      <c r="D990" s="22"/>
      <c r="E990" s="27"/>
      <c r="F990" s="27"/>
      <c r="G990" s="27"/>
      <c r="H990" s="27"/>
      <c r="I990" s="27"/>
      <c r="J990" s="23"/>
      <c r="K990" s="27"/>
      <c r="L990" s="27"/>
      <c r="M990" s="27"/>
      <c r="N990" s="27"/>
      <c r="O990" s="27"/>
      <c r="P990" s="27"/>
      <c r="Q990" s="27"/>
      <c r="R990" s="23"/>
      <c r="S990" s="64"/>
      <c r="T990" s="24"/>
      <c r="U990" s="49"/>
      <c r="V990" s="54"/>
      <c r="W990" s="25"/>
      <c r="X990" s="25"/>
      <c r="Y990" s="25"/>
      <c r="Z990" s="25"/>
      <c r="AA990" s="25"/>
      <c r="AB990" s="25"/>
      <c r="AC990" s="25"/>
      <c r="AD990" s="55"/>
    </row>
    <row r="991" spans="1:30" ht="20" customHeight="1" x14ac:dyDescent="0.2">
      <c r="A991" s="20"/>
      <c r="B991" s="33"/>
      <c r="C991" s="63"/>
      <c r="D991" s="22"/>
      <c r="E991" s="27"/>
      <c r="F991" s="27"/>
      <c r="G991" s="27"/>
      <c r="H991" s="27"/>
      <c r="I991" s="27"/>
      <c r="J991" s="23"/>
      <c r="K991" s="27"/>
      <c r="L991" s="27"/>
      <c r="M991" s="27"/>
      <c r="N991" s="27"/>
      <c r="O991" s="27"/>
      <c r="P991" s="27"/>
      <c r="Q991" s="27"/>
      <c r="R991" s="23"/>
      <c r="S991" s="64"/>
      <c r="T991" s="24"/>
      <c r="U991" s="49"/>
      <c r="V991" s="54"/>
      <c r="W991" s="25"/>
      <c r="X991" s="25"/>
      <c r="Y991" s="25"/>
      <c r="Z991" s="25"/>
      <c r="AA991" s="25"/>
      <c r="AB991" s="25"/>
      <c r="AC991" s="25"/>
      <c r="AD991" s="55"/>
    </row>
    <row r="992" spans="1:30" ht="20" customHeight="1" x14ac:dyDescent="0.2">
      <c r="A992" s="20"/>
      <c r="B992" s="33"/>
      <c r="C992" s="63"/>
      <c r="D992" s="22"/>
      <c r="E992" s="27"/>
      <c r="F992" s="27"/>
      <c r="G992" s="27"/>
      <c r="H992" s="27"/>
      <c r="I992" s="27"/>
      <c r="J992" s="23"/>
      <c r="K992" s="27"/>
      <c r="L992" s="27"/>
      <c r="M992" s="27"/>
      <c r="N992" s="27"/>
      <c r="O992" s="27"/>
      <c r="P992" s="27"/>
      <c r="Q992" s="27"/>
      <c r="R992" s="23"/>
      <c r="S992" s="64"/>
      <c r="T992" s="24"/>
      <c r="U992" s="49"/>
      <c r="V992" s="54"/>
      <c r="W992" s="25"/>
      <c r="X992" s="25"/>
      <c r="Y992" s="25"/>
      <c r="Z992" s="25"/>
      <c r="AA992" s="25"/>
      <c r="AB992" s="25"/>
      <c r="AC992" s="25"/>
      <c r="AD992" s="55"/>
    </row>
    <row r="993" spans="1:30" ht="20" customHeight="1" x14ac:dyDescent="0.2">
      <c r="A993" s="20"/>
      <c r="B993" s="33"/>
      <c r="C993" s="63"/>
      <c r="D993" s="22"/>
      <c r="E993" s="27"/>
      <c r="F993" s="27"/>
      <c r="G993" s="27"/>
      <c r="H993" s="27"/>
      <c r="I993" s="27"/>
      <c r="J993" s="23"/>
      <c r="K993" s="27"/>
      <c r="L993" s="27"/>
      <c r="M993" s="27"/>
      <c r="N993" s="27"/>
      <c r="O993" s="27"/>
      <c r="P993" s="27"/>
      <c r="Q993" s="27"/>
      <c r="R993" s="23"/>
      <c r="S993" s="64"/>
      <c r="T993" s="24"/>
      <c r="U993" s="49"/>
      <c r="V993" s="54"/>
      <c r="W993" s="25"/>
      <c r="X993" s="25"/>
      <c r="Y993" s="25"/>
      <c r="Z993" s="25"/>
      <c r="AA993" s="25"/>
      <c r="AB993" s="25"/>
      <c r="AC993" s="25"/>
      <c r="AD993" s="55"/>
    </row>
    <row r="994" spans="1:30" ht="20" customHeight="1" x14ac:dyDescent="0.2">
      <c r="A994" s="20"/>
      <c r="B994" s="33"/>
      <c r="C994" s="63"/>
      <c r="D994" s="22"/>
      <c r="E994" s="27"/>
      <c r="F994" s="27"/>
      <c r="G994" s="27"/>
      <c r="H994" s="27"/>
      <c r="I994" s="27"/>
      <c r="J994" s="23"/>
      <c r="K994" s="27"/>
      <c r="L994" s="27"/>
      <c r="M994" s="27"/>
      <c r="N994" s="27"/>
      <c r="O994" s="27"/>
      <c r="P994" s="27"/>
      <c r="Q994" s="27"/>
      <c r="R994" s="23"/>
      <c r="S994" s="64"/>
      <c r="T994" s="24"/>
      <c r="U994" s="49"/>
      <c r="V994" s="54"/>
      <c r="W994" s="25"/>
      <c r="X994" s="25"/>
      <c r="Y994" s="25"/>
      <c r="Z994" s="25"/>
      <c r="AA994" s="25"/>
      <c r="AB994" s="25"/>
      <c r="AC994" s="25"/>
      <c r="AD994" s="55"/>
    </row>
    <row r="995" spans="1:30" ht="20" customHeight="1" x14ac:dyDescent="0.2">
      <c r="A995" s="20"/>
      <c r="B995" s="33"/>
      <c r="C995" s="63"/>
      <c r="D995" s="22"/>
      <c r="E995" s="27"/>
      <c r="F995" s="27"/>
      <c r="G995" s="27"/>
      <c r="H995" s="27"/>
      <c r="I995" s="27"/>
      <c r="J995" s="23"/>
      <c r="K995" s="27"/>
      <c r="L995" s="27"/>
      <c r="M995" s="27"/>
      <c r="N995" s="27"/>
      <c r="O995" s="27"/>
      <c r="P995" s="27"/>
      <c r="Q995" s="27"/>
      <c r="R995" s="23"/>
      <c r="S995" s="64"/>
      <c r="T995" s="24"/>
      <c r="U995" s="49"/>
      <c r="V995" s="54"/>
      <c r="W995" s="25"/>
      <c r="X995" s="25"/>
      <c r="Y995" s="25"/>
      <c r="Z995" s="25"/>
      <c r="AA995" s="25"/>
      <c r="AB995" s="25"/>
      <c r="AC995" s="25"/>
      <c r="AD995" s="55"/>
    </row>
    <row r="996" spans="1:30" ht="20" customHeight="1" x14ac:dyDescent="0.2">
      <c r="A996" s="20"/>
      <c r="B996" s="33"/>
      <c r="C996" s="63"/>
      <c r="D996" s="22"/>
      <c r="E996" s="27"/>
      <c r="F996" s="27"/>
      <c r="G996" s="27"/>
      <c r="H996" s="27"/>
      <c r="I996" s="27"/>
      <c r="J996" s="23"/>
      <c r="K996" s="27"/>
      <c r="L996" s="27"/>
      <c r="M996" s="27"/>
      <c r="N996" s="27"/>
      <c r="O996" s="27"/>
      <c r="P996" s="27"/>
      <c r="Q996" s="27"/>
      <c r="R996" s="23"/>
      <c r="S996" s="64"/>
      <c r="T996" s="24"/>
      <c r="U996" s="49"/>
      <c r="V996" s="54"/>
      <c r="W996" s="25"/>
      <c r="X996" s="25"/>
      <c r="Y996" s="25"/>
      <c r="Z996" s="25"/>
      <c r="AA996" s="25"/>
      <c r="AB996" s="25"/>
      <c r="AC996" s="25"/>
      <c r="AD996" s="55"/>
    </row>
    <row r="997" spans="1:30" ht="20" customHeight="1" x14ac:dyDescent="0.2">
      <c r="A997" s="20"/>
      <c r="B997" s="33"/>
      <c r="C997" s="63"/>
      <c r="D997" s="22"/>
      <c r="E997" s="27"/>
      <c r="F997" s="27"/>
      <c r="G997" s="27"/>
      <c r="H997" s="27"/>
      <c r="I997" s="27"/>
      <c r="J997" s="23"/>
      <c r="K997" s="27"/>
      <c r="L997" s="27"/>
      <c r="M997" s="27"/>
      <c r="N997" s="27"/>
      <c r="O997" s="27"/>
      <c r="P997" s="27"/>
      <c r="Q997" s="27"/>
      <c r="R997" s="23"/>
      <c r="S997" s="64"/>
      <c r="T997" s="24"/>
      <c r="U997" s="49"/>
      <c r="V997" s="54"/>
      <c r="W997" s="25"/>
      <c r="X997" s="25"/>
      <c r="Y997" s="25"/>
      <c r="Z997" s="25"/>
      <c r="AA997" s="25"/>
      <c r="AB997" s="25"/>
      <c r="AC997" s="25"/>
      <c r="AD997" s="55"/>
    </row>
    <row r="998" spans="1:30" ht="20" customHeight="1" x14ac:dyDescent="0.2">
      <c r="A998" s="20"/>
      <c r="B998" s="33"/>
      <c r="C998" s="63"/>
      <c r="D998" s="22"/>
      <c r="E998" s="27"/>
      <c r="F998" s="27"/>
      <c r="G998" s="27"/>
      <c r="H998" s="27"/>
      <c r="I998" s="27"/>
      <c r="J998" s="23"/>
      <c r="K998" s="27"/>
      <c r="L998" s="27"/>
      <c r="M998" s="27"/>
      <c r="N998" s="27"/>
      <c r="O998" s="27"/>
      <c r="P998" s="27"/>
      <c r="Q998" s="27"/>
      <c r="R998" s="23"/>
      <c r="S998" s="64"/>
      <c r="T998" s="24"/>
      <c r="U998" s="49"/>
      <c r="V998" s="54"/>
      <c r="W998" s="25"/>
      <c r="X998" s="25"/>
      <c r="Y998" s="25"/>
      <c r="Z998" s="25"/>
      <c r="AA998" s="25"/>
      <c r="AB998" s="25"/>
      <c r="AC998" s="25"/>
      <c r="AD998" s="55"/>
    </row>
    <row r="999" spans="1:30" ht="20" customHeight="1" x14ac:dyDescent="0.2">
      <c r="A999" s="20"/>
      <c r="B999" s="33"/>
      <c r="C999" s="63"/>
      <c r="D999" s="22"/>
      <c r="E999" s="27"/>
      <c r="F999" s="27"/>
      <c r="G999" s="27"/>
      <c r="H999" s="27"/>
      <c r="I999" s="27"/>
      <c r="J999" s="23"/>
      <c r="K999" s="27"/>
      <c r="L999" s="27"/>
      <c r="M999" s="27"/>
      <c r="N999" s="27"/>
      <c r="O999" s="27"/>
      <c r="P999" s="27"/>
      <c r="Q999" s="27"/>
      <c r="R999" s="23"/>
      <c r="S999" s="64"/>
      <c r="T999" s="24"/>
      <c r="U999" s="49"/>
      <c r="V999" s="54"/>
      <c r="W999" s="25"/>
      <c r="X999" s="25"/>
      <c r="Y999" s="25"/>
      <c r="Z999" s="25"/>
      <c r="AA999" s="25"/>
      <c r="AB999" s="25"/>
      <c r="AC999" s="25"/>
      <c r="AD999" s="55"/>
    </row>
    <row r="1000" spans="1:30" ht="20" customHeight="1" x14ac:dyDescent="0.2">
      <c r="A1000" s="20"/>
      <c r="B1000" s="33"/>
      <c r="C1000" s="63"/>
      <c r="D1000" s="22"/>
      <c r="E1000" s="27"/>
      <c r="F1000" s="27"/>
      <c r="G1000" s="27"/>
      <c r="H1000" s="27"/>
      <c r="I1000" s="27"/>
      <c r="J1000" s="23"/>
      <c r="K1000" s="27"/>
      <c r="L1000" s="27"/>
      <c r="M1000" s="27"/>
      <c r="N1000" s="27"/>
      <c r="O1000" s="27"/>
      <c r="P1000" s="27"/>
      <c r="Q1000" s="27"/>
      <c r="R1000" s="23"/>
      <c r="S1000" s="64"/>
      <c r="T1000" s="24"/>
      <c r="U1000" s="49"/>
      <c r="V1000" s="54"/>
      <c r="W1000" s="25"/>
      <c r="X1000" s="25"/>
      <c r="Y1000" s="25"/>
      <c r="Z1000" s="25"/>
      <c r="AA1000" s="25"/>
      <c r="AB1000" s="25"/>
      <c r="AC1000" s="25"/>
      <c r="AD1000" s="55"/>
    </row>
    <row r="1001" spans="1:30" ht="20" customHeight="1" x14ac:dyDescent="0.2">
      <c r="A1001" s="20"/>
      <c r="B1001" s="33"/>
      <c r="C1001" s="63"/>
      <c r="D1001" s="22"/>
      <c r="E1001" s="27"/>
      <c r="F1001" s="27"/>
      <c r="G1001" s="27"/>
      <c r="H1001" s="27"/>
      <c r="I1001" s="27"/>
      <c r="J1001" s="23"/>
      <c r="K1001" s="27"/>
      <c r="L1001" s="27"/>
      <c r="M1001" s="27"/>
      <c r="N1001" s="27"/>
      <c r="O1001" s="27"/>
      <c r="P1001" s="27"/>
      <c r="Q1001" s="27"/>
      <c r="R1001" s="23"/>
      <c r="S1001" s="64"/>
      <c r="T1001" s="24"/>
      <c r="U1001" s="49"/>
      <c r="V1001" s="54"/>
      <c r="W1001" s="25"/>
      <c r="X1001" s="25"/>
      <c r="Y1001" s="25"/>
      <c r="Z1001" s="25"/>
      <c r="AA1001" s="25"/>
      <c r="AB1001" s="25"/>
      <c r="AC1001" s="25"/>
      <c r="AD1001" s="55"/>
    </row>
    <row r="1002" spans="1:30" ht="20" customHeight="1" x14ac:dyDescent="0.2">
      <c r="A1002" s="20"/>
      <c r="B1002" s="33"/>
      <c r="C1002" s="63"/>
      <c r="D1002" s="22"/>
      <c r="E1002" s="27"/>
      <c r="F1002" s="27"/>
      <c r="G1002" s="27"/>
      <c r="H1002" s="27"/>
      <c r="I1002" s="27"/>
      <c r="J1002" s="23"/>
      <c r="K1002" s="27"/>
      <c r="L1002" s="27"/>
      <c r="M1002" s="27"/>
      <c r="N1002" s="27"/>
      <c r="O1002" s="27"/>
      <c r="P1002" s="27"/>
      <c r="Q1002" s="27"/>
      <c r="R1002" s="23"/>
      <c r="S1002" s="64"/>
      <c r="T1002" s="24"/>
      <c r="U1002" s="49"/>
      <c r="V1002" s="54"/>
      <c r="W1002" s="25"/>
      <c r="X1002" s="25"/>
      <c r="Y1002" s="25"/>
      <c r="Z1002" s="25"/>
      <c r="AA1002" s="25"/>
      <c r="AB1002" s="25"/>
      <c r="AC1002" s="25"/>
      <c r="AD1002" s="55"/>
    </row>
    <row r="1003" spans="1:30" ht="20" customHeight="1" x14ac:dyDescent="0.2">
      <c r="A1003" s="20"/>
      <c r="B1003" s="33"/>
      <c r="C1003" s="63"/>
      <c r="D1003" s="22"/>
      <c r="E1003" s="27"/>
      <c r="F1003" s="27"/>
      <c r="G1003" s="27"/>
      <c r="H1003" s="27"/>
      <c r="I1003" s="27"/>
      <c r="J1003" s="23"/>
      <c r="K1003" s="27"/>
      <c r="L1003" s="27"/>
      <c r="M1003" s="27"/>
      <c r="N1003" s="27"/>
      <c r="O1003" s="27"/>
      <c r="P1003" s="27"/>
      <c r="Q1003" s="27"/>
      <c r="R1003" s="23"/>
      <c r="S1003" s="64"/>
      <c r="T1003" s="24"/>
      <c r="U1003" s="49"/>
      <c r="V1003" s="54"/>
      <c r="W1003" s="25"/>
      <c r="X1003" s="25"/>
      <c r="Y1003" s="25"/>
      <c r="Z1003" s="25"/>
      <c r="AA1003" s="25"/>
      <c r="AB1003" s="25"/>
      <c r="AC1003" s="25"/>
      <c r="AD1003" s="55"/>
    </row>
    <row r="1004" spans="1:30" ht="20" customHeight="1" x14ac:dyDescent="0.2">
      <c r="A1004" s="20"/>
      <c r="B1004" s="33"/>
      <c r="C1004" s="63"/>
      <c r="D1004" s="22"/>
      <c r="E1004" s="27"/>
      <c r="F1004" s="27"/>
      <c r="G1004" s="27"/>
      <c r="H1004" s="27"/>
      <c r="I1004" s="27"/>
      <c r="J1004" s="23"/>
      <c r="K1004" s="27"/>
      <c r="L1004" s="27"/>
      <c r="M1004" s="27"/>
      <c r="N1004" s="27"/>
      <c r="O1004" s="27"/>
      <c r="P1004" s="27"/>
      <c r="Q1004" s="27"/>
      <c r="R1004" s="23"/>
      <c r="S1004" s="64"/>
      <c r="T1004" s="24"/>
      <c r="U1004" s="49"/>
      <c r="V1004" s="54"/>
      <c r="W1004" s="25"/>
      <c r="X1004" s="25"/>
      <c r="Y1004" s="25"/>
      <c r="Z1004" s="25"/>
      <c r="AA1004" s="25"/>
      <c r="AB1004" s="25"/>
      <c r="AC1004" s="25"/>
      <c r="AD1004" s="55"/>
    </row>
    <row r="1005" spans="1:30" ht="20" customHeight="1" x14ac:dyDescent="0.2">
      <c r="A1005" s="20"/>
      <c r="B1005" s="33"/>
      <c r="C1005" s="63"/>
      <c r="D1005" s="22"/>
      <c r="E1005" s="27"/>
      <c r="F1005" s="27"/>
      <c r="G1005" s="27"/>
      <c r="H1005" s="27"/>
      <c r="I1005" s="27"/>
      <c r="J1005" s="23"/>
      <c r="K1005" s="27"/>
      <c r="L1005" s="27"/>
      <c r="M1005" s="27"/>
      <c r="N1005" s="27"/>
      <c r="O1005" s="27"/>
      <c r="P1005" s="27"/>
      <c r="Q1005" s="27"/>
      <c r="R1005" s="23"/>
      <c r="S1005" s="64"/>
      <c r="T1005" s="24"/>
      <c r="U1005" s="49"/>
      <c r="V1005" s="54"/>
      <c r="W1005" s="25"/>
      <c r="X1005" s="25"/>
      <c r="Y1005" s="25"/>
      <c r="Z1005" s="25"/>
      <c r="AA1005" s="25"/>
      <c r="AB1005" s="25"/>
      <c r="AC1005" s="25"/>
      <c r="AD1005" s="55"/>
    </row>
    <row r="1006" spans="1:30" ht="20" customHeight="1" x14ac:dyDescent="0.2">
      <c r="A1006" s="20"/>
      <c r="B1006" s="33"/>
      <c r="C1006" s="63"/>
      <c r="D1006" s="22"/>
      <c r="E1006" s="27"/>
      <c r="F1006" s="27"/>
      <c r="G1006" s="27"/>
      <c r="H1006" s="27"/>
      <c r="I1006" s="27"/>
      <c r="J1006" s="23"/>
      <c r="K1006" s="27"/>
      <c r="L1006" s="27"/>
      <c r="M1006" s="27"/>
      <c r="N1006" s="27"/>
      <c r="O1006" s="27"/>
      <c r="P1006" s="27"/>
      <c r="Q1006" s="27"/>
      <c r="R1006" s="23"/>
      <c r="S1006" s="64"/>
      <c r="T1006" s="24"/>
      <c r="U1006" s="49"/>
      <c r="V1006" s="54"/>
      <c r="W1006" s="25"/>
      <c r="X1006" s="25"/>
      <c r="Y1006" s="25"/>
      <c r="Z1006" s="25"/>
      <c r="AA1006" s="25"/>
      <c r="AB1006" s="25"/>
      <c r="AC1006" s="25"/>
      <c r="AD1006" s="55"/>
    </row>
    <row r="1007" spans="1:30" ht="20" customHeight="1" x14ac:dyDescent="0.2">
      <c r="A1007" s="20"/>
      <c r="B1007" s="33"/>
      <c r="C1007" s="63"/>
      <c r="D1007" s="22"/>
      <c r="E1007" s="27"/>
      <c r="F1007" s="27"/>
      <c r="G1007" s="27"/>
      <c r="H1007" s="27"/>
      <c r="I1007" s="27"/>
      <c r="J1007" s="23"/>
      <c r="K1007" s="27"/>
      <c r="L1007" s="27"/>
      <c r="M1007" s="27"/>
      <c r="N1007" s="27"/>
      <c r="O1007" s="27"/>
      <c r="P1007" s="27"/>
      <c r="Q1007" s="27"/>
      <c r="R1007" s="23"/>
      <c r="S1007" s="64"/>
      <c r="T1007" s="24"/>
      <c r="U1007" s="49"/>
      <c r="V1007" s="54"/>
      <c r="W1007" s="25"/>
      <c r="X1007" s="25"/>
      <c r="Y1007" s="25"/>
      <c r="Z1007" s="25"/>
      <c r="AA1007" s="25"/>
      <c r="AB1007" s="25"/>
      <c r="AC1007" s="25"/>
      <c r="AD1007" s="55"/>
    </row>
    <row r="1008" spans="1:30" ht="20" customHeight="1" x14ac:dyDescent="0.2">
      <c r="A1008" s="20"/>
      <c r="B1008" s="33"/>
      <c r="C1008" s="63"/>
      <c r="D1008" s="22"/>
      <c r="E1008" s="27"/>
      <c r="F1008" s="27"/>
      <c r="G1008" s="27"/>
      <c r="H1008" s="27"/>
      <c r="I1008" s="27"/>
      <c r="J1008" s="23"/>
      <c r="K1008" s="27"/>
      <c r="L1008" s="27"/>
      <c r="M1008" s="27"/>
      <c r="N1008" s="27"/>
      <c r="O1008" s="27"/>
      <c r="P1008" s="27"/>
      <c r="Q1008" s="27"/>
      <c r="R1008" s="23"/>
      <c r="S1008" s="64"/>
      <c r="T1008" s="24"/>
      <c r="U1008" s="49"/>
      <c r="V1008" s="54"/>
      <c r="W1008" s="25"/>
      <c r="X1008" s="25"/>
      <c r="Y1008" s="25"/>
      <c r="Z1008" s="25"/>
      <c r="AA1008" s="25"/>
      <c r="AB1008" s="25"/>
      <c r="AC1008" s="25"/>
      <c r="AD1008" s="55"/>
    </row>
    <row r="1009" spans="1:30" ht="20" customHeight="1" x14ac:dyDescent="0.2">
      <c r="A1009" s="20"/>
      <c r="B1009" s="33"/>
      <c r="C1009" s="63"/>
      <c r="D1009" s="22"/>
      <c r="E1009" s="27"/>
      <c r="F1009" s="27"/>
      <c r="G1009" s="27"/>
      <c r="H1009" s="27"/>
      <c r="I1009" s="27"/>
      <c r="J1009" s="23"/>
      <c r="K1009" s="27"/>
      <c r="L1009" s="27"/>
      <c r="M1009" s="27"/>
      <c r="N1009" s="27"/>
      <c r="O1009" s="27"/>
      <c r="P1009" s="27"/>
      <c r="Q1009" s="27"/>
      <c r="R1009" s="23"/>
      <c r="S1009" s="64"/>
      <c r="T1009" s="24"/>
      <c r="U1009" s="49"/>
      <c r="V1009" s="54"/>
      <c r="W1009" s="25"/>
      <c r="X1009" s="25"/>
      <c r="Y1009" s="25"/>
      <c r="Z1009" s="25"/>
      <c r="AA1009" s="25"/>
      <c r="AB1009" s="25"/>
      <c r="AC1009" s="25"/>
      <c r="AD1009" s="55"/>
    </row>
    <row r="1010" spans="1:30" ht="20" customHeight="1" x14ac:dyDescent="0.2">
      <c r="A1010" s="20"/>
      <c r="B1010" s="33"/>
      <c r="C1010" s="63"/>
      <c r="D1010" s="22"/>
      <c r="E1010" s="27"/>
      <c r="F1010" s="27"/>
      <c r="G1010" s="27"/>
      <c r="H1010" s="27"/>
      <c r="I1010" s="27"/>
      <c r="J1010" s="23"/>
      <c r="K1010" s="27"/>
      <c r="L1010" s="27"/>
      <c r="M1010" s="27"/>
      <c r="N1010" s="27"/>
      <c r="O1010" s="27"/>
      <c r="P1010" s="27"/>
      <c r="Q1010" s="27"/>
      <c r="R1010" s="23"/>
      <c r="S1010" s="64"/>
      <c r="T1010" s="24"/>
      <c r="U1010" s="49"/>
      <c r="V1010" s="54"/>
      <c r="W1010" s="25"/>
      <c r="X1010" s="25"/>
      <c r="Y1010" s="25"/>
      <c r="Z1010" s="25"/>
      <c r="AA1010" s="25"/>
      <c r="AB1010" s="25"/>
      <c r="AC1010" s="25"/>
      <c r="AD1010" s="55"/>
    </row>
    <row r="1011" spans="1:30" ht="20" customHeight="1" x14ac:dyDescent="0.2">
      <c r="A1011" s="20"/>
      <c r="B1011" s="33"/>
      <c r="C1011" s="63"/>
      <c r="D1011" s="22"/>
      <c r="E1011" s="27"/>
      <c r="F1011" s="27"/>
      <c r="G1011" s="27"/>
      <c r="H1011" s="27"/>
      <c r="I1011" s="27"/>
      <c r="J1011" s="23"/>
      <c r="K1011" s="27"/>
      <c r="L1011" s="27"/>
      <c r="M1011" s="27"/>
      <c r="N1011" s="27"/>
      <c r="O1011" s="27"/>
      <c r="P1011" s="27"/>
      <c r="Q1011" s="27"/>
      <c r="R1011" s="23"/>
      <c r="S1011" s="64"/>
      <c r="T1011" s="24"/>
      <c r="U1011" s="49"/>
      <c r="V1011" s="54"/>
      <c r="W1011" s="25"/>
      <c r="X1011" s="25"/>
      <c r="Y1011" s="25"/>
      <c r="Z1011" s="25"/>
      <c r="AA1011" s="25"/>
      <c r="AB1011" s="25"/>
      <c r="AC1011" s="25"/>
      <c r="AD1011" s="55"/>
    </row>
    <row r="1012" spans="1:30" ht="20" customHeight="1" x14ac:dyDescent="0.2">
      <c r="A1012" s="20"/>
      <c r="B1012" s="33"/>
      <c r="C1012" s="63"/>
      <c r="D1012" s="22"/>
      <c r="E1012" s="27"/>
      <c r="F1012" s="27"/>
      <c r="G1012" s="27"/>
      <c r="H1012" s="27"/>
      <c r="I1012" s="27"/>
      <c r="J1012" s="23"/>
      <c r="K1012" s="27"/>
      <c r="L1012" s="27"/>
      <c r="M1012" s="27"/>
      <c r="N1012" s="27"/>
      <c r="O1012" s="27"/>
      <c r="P1012" s="27"/>
      <c r="Q1012" s="27"/>
      <c r="R1012" s="23"/>
      <c r="S1012" s="64"/>
      <c r="T1012" s="24"/>
      <c r="U1012" s="49"/>
      <c r="V1012" s="54"/>
      <c r="W1012" s="25"/>
      <c r="X1012" s="25"/>
      <c r="Y1012" s="25"/>
      <c r="Z1012" s="25"/>
      <c r="AA1012" s="25"/>
      <c r="AB1012" s="25"/>
      <c r="AC1012" s="25"/>
      <c r="AD1012" s="55"/>
    </row>
    <row r="1013" spans="1:30" ht="20" customHeight="1" x14ac:dyDescent="0.2">
      <c r="A1013" s="20"/>
      <c r="B1013" s="33"/>
      <c r="C1013" s="63"/>
      <c r="D1013" s="22"/>
      <c r="E1013" s="27"/>
      <c r="F1013" s="27"/>
      <c r="G1013" s="27"/>
      <c r="H1013" s="27"/>
      <c r="I1013" s="27"/>
      <c r="J1013" s="23"/>
      <c r="K1013" s="27"/>
      <c r="L1013" s="27"/>
      <c r="M1013" s="27"/>
      <c r="N1013" s="27"/>
      <c r="O1013" s="27"/>
      <c r="P1013" s="27"/>
      <c r="Q1013" s="27"/>
      <c r="R1013" s="23"/>
      <c r="S1013" s="64"/>
      <c r="T1013" s="24"/>
      <c r="U1013" s="49"/>
      <c r="V1013" s="54"/>
      <c r="W1013" s="25"/>
      <c r="X1013" s="25"/>
      <c r="Y1013" s="25"/>
      <c r="Z1013" s="25"/>
      <c r="AA1013" s="25"/>
      <c r="AB1013" s="25"/>
      <c r="AC1013" s="25"/>
      <c r="AD1013" s="55"/>
    </row>
    <row r="1014" spans="1:30" ht="20" customHeight="1" x14ac:dyDescent="0.2">
      <c r="A1014" s="20"/>
      <c r="B1014" s="33"/>
      <c r="C1014" s="63"/>
      <c r="D1014" s="22"/>
      <c r="E1014" s="27"/>
      <c r="F1014" s="27"/>
      <c r="G1014" s="27"/>
      <c r="H1014" s="27"/>
      <c r="I1014" s="27"/>
      <c r="J1014" s="23"/>
      <c r="K1014" s="27"/>
      <c r="L1014" s="27"/>
      <c r="M1014" s="27"/>
      <c r="N1014" s="27"/>
      <c r="O1014" s="27"/>
      <c r="P1014" s="27"/>
      <c r="Q1014" s="27"/>
      <c r="R1014" s="23"/>
      <c r="S1014" s="64"/>
      <c r="T1014" s="24"/>
      <c r="U1014" s="49"/>
      <c r="V1014" s="54"/>
      <c r="W1014" s="25"/>
      <c r="X1014" s="25"/>
      <c r="Y1014" s="25"/>
      <c r="Z1014" s="25"/>
      <c r="AA1014" s="25"/>
      <c r="AB1014" s="25"/>
      <c r="AC1014" s="25"/>
      <c r="AD1014" s="55"/>
    </row>
    <row r="1015" spans="1:30" ht="20" customHeight="1" x14ac:dyDescent="0.2">
      <c r="A1015" s="20"/>
      <c r="B1015" s="33"/>
      <c r="C1015" s="63"/>
      <c r="D1015" s="22"/>
      <c r="E1015" s="27"/>
      <c r="F1015" s="27"/>
      <c r="G1015" s="27"/>
      <c r="H1015" s="27"/>
      <c r="I1015" s="27"/>
      <c r="J1015" s="23"/>
      <c r="K1015" s="27"/>
      <c r="L1015" s="27"/>
      <c r="M1015" s="27"/>
      <c r="N1015" s="27"/>
      <c r="O1015" s="27"/>
      <c r="P1015" s="27"/>
      <c r="Q1015" s="27"/>
      <c r="R1015" s="23"/>
      <c r="S1015" s="64"/>
      <c r="T1015" s="24"/>
      <c r="U1015" s="49"/>
      <c r="V1015" s="54"/>
      <c r="W1015" s="25"/>
      <c r="X1015" s="25"/>
      <c r="Y1015" s="25"/>
      <c r="Z1015" s="25"/>
      <c r="AA1015" s="25"/>
      <c r="AB1015" s="25"/>
      <c r="AC1015" s="25"/>
      <c r="AD1015" s="55"/>
    </row>
    <row r="1016" spans="1:30" ht="20" customHeight="1" x14ac:dyDescent="0.2">
      <c r="A1016" s="20"/>
      <c r="B1016" s="33"/>
      <c r="C1016" s="63"/>
      <c r="D1016" s="22"/>
      <c r="E1016" s="27"/>
      <c r="F1016" s="27"/>
      <c r="G1016" s="27"/>
      <c r="H1016" s="27"/>
      <c r="I1016" s="27"/>
      <c r="J1016" s="23"/>
      <c r="K1016" s="27"/>
      <c r="L1016" s="27"/>
      <c r="M1016" s="27"/>
      <c r="N1016" s="27"/>
      <c r="O1016" s="27"/>
      <c r="P1016" s="27"/>
      <c r="Q1016" s="27"/>
      <c r="R1016" s="23"/>
      <c r="S1016" s="64"/>
      <c r="T1016" s="24"/>
      <c r="U1016" s="49"/>
      <c r="V1016" s="54"/>
      <c r="W1016" s="25"/>
      <c r="X1016" s="25"/>
      <c r="Y1016" s="25"/>
      <c r="Z1016" s="25"/>
      <c r="AA1016" s="25"/>
      <c r="AB1016" s="25"/>
      <c r="AC1016" s="25"/>
      <c r="AD1016" s="55"/>
    </row>
    <row r="1017" spans="1:30" ht="20" customHeight="1" x14ac:dyDescent="0.2">
      <c r="A1017" s="20"/>
      <c r="B1017" s="33"/>
      <c r="C1017" s="63"/>
      <c r="D1017" s="22"/>
      <c r="E1017" s="27"/>
      <c r="F1017" s="27"/>
      <c r="G1017" s="27"/>
      <c r="H1017" s="27"/>
      <c r="I1017" s="27"/>
      <c r="J1017" s="23"/>
      <c r="K1017" s="27"/>
      <c r="L1017" s="27"/>
      <c r="M1017" s="27"/>
      <c r="N1017" s="27"/>
      <c r="O1017" s="27"/>
      <c r="P1017" s="27"/>
      <c r="Q1017" s="27"/>
      <c r="R1017" s="23"/>
      <c r="S1017" s="64"/>
      <c r="T1017" s="24"/>
      <c r="U1017" s="49"/>
      <c r="V1017" s="54"/>
      <c r="W1017" s="25"/>
      <c r="X1017" s="25"/>
      <c r="Y1017" s="25"/>
      <c r="Z1017" s="25"/>
      <c r="AA1017" s="25"/>
      <c r="AB1017" s="25"/>
      <c r="AC1017" s="25"/>
      <c r="AD1017" s="55"/>
    </row>
    <row r="1018" spans="1:30" ht="20" customHeight="1" x14ac:dyDescent="0.2">
      <c r="A1018" s="20"/>
      <c r="B1018" s="33"/>
      <c r="C1018" s="63"/>
      <c r="D1018" s="22"/>
      <c r="E1018" s="27"/>
      <c r="F1018" s="27"/>
      <c r="G1018" s="27"/>
      <c r="H1018" s="27"/>
      <c r="I1018" s="27"/>
      <c r="J1018" s="23"/>
      <c r="K1018" s="27"/>
      <c r="L1018" s="27"/>
      <c r="M1018" s="27"/>
      <c r="N1018" s="27"/>
      <c r="O1018" s="27"/>
      <c r="P1018" s="27"/>
      <c r="Q1018" s="27"/>
      <c r="R1018" s="23"/>
      <c r="S1018" s="64"/>
      <c r="T1018" s="24"/>
      <c r="U1018" s="49"/>
      <c r="V1018" s="54"/>
      <c r="W1018" s="25"/>
      <c r="X1018" s="25"/>
      <c r="Y1018" s="25"/>
      <c r="Z1018" s="25"/>
      <c r="AA1018" s="25"/>
      <c r="AB1018" s="25"/>
      <c r="AC1018" s="25"/>
      <c r="AD1018" s="55"/>
    </row>
    <row r="1019" spans="1:30" ht="20" customHeight="1" x14ac:dyDescent="0.2">
      <c r="A1019" s="20"/>
      <c r="B1019" s="33"/>
      <c r="C1019" s="63"/>
      <c r="D1019" s="22"/>
      <c r="E1019" s="27"/>
      <c r="F1019" s="27"/>
      <c r="G1019" s="27"/>
      <c r="H1019" s="27"/>
      <c r="I1019" s="27"/>
      <c r="J1019" s="23"/>
      <c r="K1019" s="27"/>
      <c r="L1019" s="27"/>
      <c r="M1019" s="27"/>
      <c r="N1019" s="27"/>
      <c r="O1019" s="27"/>
      <c r="P1019" s="27"/>
      <c r="Q1019" s="27"/>
      <c r="R1019" s="23"/>
      <c r="S1019" s="64"/>
      <c r="T1019" s="24"/>
      <c r="U1019" s="49"/>
      <c r="V1019" s="54"/>
      <c r="W1019" s="25"/>
      <c r="X1019" s="25"/>
      <c r="Y1019" s="25"/>
      <c r="Z1019" s="25"/>
      <c r="AA1019" s="25"/>
      <c r="AB1019" s="25"/>
      <c r="AC1019" s="25"/>
      <c r="AD1019" s="55"/>
    </row>
    <row r="1020" spans="1:30" ht="20" customHeight="1" x14ac:dyDescent="0.2">
      <c r="A1020" s="20"/>
      <c r="B1020" s="33"/>
      <c r="C1020" s="63"/>
      <c r="D1020" s="22"/>
      <c r="E1020" s="27"/>
      <c r="F1020" s="27"/>
      <c r="G1020" s="27"/>
      <c r="H1020" s="27"/>
      <c r="I1020" s="27"/>
      <c r="J1020" s="23"/>
      <c r="K1020" s="27"/>
      <c r="L1020" s="27"/>
      <c r="M1020" s="27"/>
      <c r="N1020" s="27"/>
      <c r="O1020" s="27"/>
      <c r="P1020" s="27"/>
      <c r="Q1020" s="27"/>
      <c r="R1020" s="23"/>
      <c r="S1020" s="64"/>
      <c r="T1020" s="24"/>
      <c r="U1020" s="49"/>
      <c r="V1020" s="54"/>
      <c r="W1020" s="25"/>
      <c r="X1020" s="25"/>
      <c r="Y1020" s="25"/>
      <c r="Z1020" s="25"/>
      <c r="AA1020" s="25"/>
      <c r="AB1020" s="25"/>
      <c r="AC1020" s="25"/>
      <c r="AD1020" s="55"/>
    </row>
    <row r="1021" spans="1:30" ht="20" customHeight="1" x14ac:dyDescent="0.2">
      <c r="A1021" s="20"/>
      <c r="B1021" s="33"/>
      <c r="C1021" s="63"/>
      <c r="D1021" s="22"/>
      <c r="E1021" s="27"/>
      <c r="F1021" s="27"/>
      <c r="G1021" s="27"/>
      <c r="H1021" s="27"/>
      <c r="I1021" s="27"/>
      <c r="J1021" s="23"/>
      <c r="K1021" s="27"/>
      <c r="L1021" s="27"/>
      <c r="M1021" s="27"/>
      <c r="N1021" s="27"/>
      <c r="O1021" s="27"/>
      <c r="P1021" s="27"/>
      <c r="Q1021" s="27"/>
      <c r="R1021" s="23"/>
      <c r="S1021" s="64"/>
      <c r="T1021" s="24"/>
      <c r="U1021" s="49"/>
      <c r="V1021" s="54"/>
      <c r="W1021" s="25"/>
      <c r="X1021" s="25"/>
      <c r="Y1021" s="25"/>
      <c r="Z1021" s="25"/>
      <c r="AA1021" s="25"/>
      <c r="AB1021" s="25"/>
      <c r="AC1021" s="25"/>
      <c r="AD1021" s="55"/>
    </row>
    <row r="1022" spans="1:30" ht="20" customHeight="1" x14ac:dyDescent="0.2">
      <c r="A1022" s="20"/>
      <c r="B1022" s="33"/>
      <c r="C1022" s="63"/>
      <c r="D1022" s="22"/>
      <c r="E1022" s="27"/>
      <c r="F1022" s="27"/>
      <c r="G1022" s="27"/>
      <c r="H1022" s="27"/>
      <c r="I1022" s="27"/>
      <c r="J1022" s="23"/>
      <c r="K1022" s="27"/>
      <c r="L1022" s="27"/>
      <c r="M1022" s="27"/>
      <c r="N1022" s="27"/>
      <c r="O1022" s="27"/>
      <c r="P1022" s="27"/>
      <c r="Q1022" s="27"/>
      <c r="R1022" s="23"/>
      <c r="S1022" s="64"/>
      <c r="T1022" s="24"/>
      <c r="U1022" s="49"/>
      <c r="V1022" s="54"/>
      <c r="W1022" s="25"/>
      <c r="X1022" s="25"/>
      <c r="Y1022" s="25"/>
      <c r="Z1022" s="25"/>
      <c r="AA1022" s="25"/>
      <c r="AB1022" s="25"/>
      <c r="AC1022" s="25"/>
      <c r="AD1022" s="55"/>
    </row>
    <row r="1023" spans="1:30" ht="20" customHeight="1" x14ac:dyDescent="0.2">
      <c r="A1023" s="20"/>
      <c r="B1023" s="33"/>
      <c r="C1023" s="63"/>
      <c r="D1023" s="22"/>
      <c r="E1023" s="27"/>
      <c r="F1023" s="27"/>
      <c r="G1023" s="27"/>
      <c r="H1023" s="27"/>
      <c r="I1023" s="27"/>
      <c r="J1023" s="23"/>
      <c r="K1023" s="27"/>
      <c r="L1023" s="27"/>
      <c r="M1023" s="27"/>
      <c r="N1023" s="27"/>
      <c r="O1023" s="27"/>
      <c r="P1023" s="27"/>
      <c r="Q1023" s="27"/>
      <c r="R1023" s="23"/>
      <c r="S1023" s="64"/>
      <c r="T1023" s="24"/>
      <c r="U1023" s="49"/>
      <c r="V1023" s="54"/>
      <c r="W1023" s="25"/>
      <c r="X1023" s="25"/>
      <c r="Y1023" s="25"/>
      <c r="Z1023" s="25"/>
      <c r="AA1023" s="25"/>
      <c r="AB1023" s="25"/>
      <c r="AC1023" s="25"/>
      <c r="AD1023" s="55"/>
    </row>
    <row r="1024" spans="1:30" ht="20" customHeight="1" x14ac:dyDescent="0.2">
      <c r="A1024" s="20"/>
      <c r="B1024" s="33"/>
      <c r="C1024" s="63"/>
      <c r="D1024" s="22"/>
      <c r="E1024" s="27"/>
      <c r="F1024" s="27"/>
      <c r="G1024" s="27"/>
      <c r="H1024" s="27"/>
      <c r="I1024" s="27"/>
      <c r="J1024" s="23"/>
      <c r="K1024" s="27"/>
      <c r="L1024" s="27"/>
      <c r="M1024" s="27"/>
      <c r="N1024" s="27"/>
      <c r="O1024" s="27"/>
      <c r="P1024" s="27"/>
      <c r="Q1024" s="27"/>
      <c r="R1024" s="23"/>
      <c r="S1024" s="64"/>
      <c r="T1024" s="24"/>
      <c r="U1024" s="49"/>
      <c r="V1024" s="54"/>
      <c r="W1024" s="25"/>
      <c r="X1024" s="25"/>
      <c r="Y1024" s="25"/>
      <c r="Z1024" s="25"/>
      <c r="AA1024" s="25"/>
      <c r="AB1024" s="25"/>
      <c r="AC1024" s="25"/>
      <c r="AD1024" s="55"/>
    </row>
    <row r="1025" spans="1:30" ht="20" customHeight="1" x14ac:dyDescent="0.2">
      <c r="A1025" s="20"/>
      <c r="B1025" s="33"/>
      <c r="C1025" s="63"/>
      <c r="D1025" s="22"/>
      <c r="E1025" s="27"/>
      <c r="F1025" s="27"/>
      <c r="G1025" s="27"/>
      <c r="H1025" s="27"/>
      <c r="I1025" s="27"/>
      <c r="J1025" s="23"/>
      <c r="K1025" s="27"/>
      <c r="L1025" s="27"/>
      <c r="M1025" s="27"/>
      <c r="N1025" s="27"/>
      <c r="O1025" s="27"/>
      <c r="P1025" s="27"/>
      <c r="Q1025" s="27"/>
      <c r="R1025" s="23"/>
      <c r="S1025" s="64"/>
      <c r="T1025" s="24"/>
      <c r="U1025" s="49"/>
      <c r="V1025" s="54"/>
      <c r="W1025" s="25"/>
      <c r="X1025" s="25"/>
      <c r="Y1025" s="25"/>
      <c r="Z1025" s="25"/>
      <c r="AA1025" s="25"/>
      <c r="AB1025" s="25"/>
      <c r="AC1025" s="25"/>
      <c r="AD1025" s="55"/>
    </row>
    <row r="1026" spans="1:30" ht="20" customHeight="1" x14ac:dyDescent="0.2">
      <c r="A1026" s="20"/>
      <c r="B1026" s="33"/>
      <c r="C1026" s="63"/>
      <c r="D1026" s="22"/>
      <c r="E1026" s="27"/>
      <c r="F1026" s="27"/>
      <c r="G1026" s="27"/>
      <c r="H1026" s="27"/>
      <c r="I1026" s="27"/>
      <c r="J1026" s="23"/>
      <c r="K1026" s="27"/>
      <c r="L1026" s="27"/>
      <c r="M1026" s="27"/>
      <c r="N1026" s="27"/>
      <c r="O1026" s="27"/>
      <c r="P1026" s="27"/>
      <c r="Q1026" s="27"/>
      <c r="R1026" s="23"/>
      <c r="S1026" s="64"/>
      <c r="T1026" s="24"/>
      <c r="U1026" s="49"/>
      <c r="V1026" s="54"/>
      <c r="W1026" s="25"/>
      <c r="X1026" s="25"/>
      <c r="Y1026" s="25"/>
      <c r="Z1026" s="25"/>
      <c r="AA1026" s="25"/>
      <c r="AB1026" s="25"/>
      <c r="AC1026" s="25"/>
      <c r="AD1026" s="55"/>
    </row>
    <row r="1027" spans="1:30" ht="20" customHeight="1" x14ac:dyDescent="0.2">
      <c r="A1027" s="20"/>
      <c r="B1027" s="33"/>
      <c r="C1027" s="63"/>
      <c r="D1027" s="22"/>
      <c r="E1027" s="27"/>
      <c r="F1027" s="27"/>
      <c r="G1027" s="27"/>
      <c r="H1027" s="27"/>
      <c r="I1027" s="27"/>
      <c r="J1027" s="23"/>
      <c r="K1027" s="27"/>
      <c r="L1027" s="27"/>
      <c r="M1027" s="27"/>
      <c r="N1027" s="27"/>
      <c r="O1027" s="27"/>
      <c r="P1027" s="27"/>
      <c r="Q1027" s="27"/>
      <c r="R1027" s="23"/>
      <c r="S1027" s="64"/>
      <c r="T1027" s="24"/>
      <c r="U1027" s="49"/>
      <c r="V1027" s="54"/>
      <c r="W1027" s="25"/>
      <c r="X1027" s="25"/>
      <c r="Y1027" s="25"/>
      <c r="Z1027" s="25"/>
      <c r="AA1027" s="25"/>
      <c r="AB1027" s="25"/>
      <c r="AC1027" s="25"/>
      <c r="AD1027" s="55"/>
    </row>
    <row r="1028" spans="1:30" ht="20" customHeight="1" x14ac:dyDescent="0.2">
      <c r="A1028" s="20"/>
      <c r="B1028" s="33"/>
      <c r="C1028" s="63"/>
      <c r="D1028" s="22"/>
      <c r="E1028" s="27"/>
      <c r="F1028" s="27"/>
      <c r="G1028" s="27"/>
      <c r="H1028" s="27"/>
      <c r="I1028" s="27"/>
      <c r="J1028" s="23"/>
      <c r="K1028" s="27"/>
      <c r="L1028" s="27"/>
      <c r="M1028" s="27"/>
      <c r="N1028" s="27"/>
      <c r="O1028" s="27"/>
      <c r="P1028" s="27"/>
      <c r="Q1028" s="27"/>
      <c r="R1028" s="23"/>
      <c r="S1028" s="64"/>
      <c r="T1028" s="24"/>
      <c r="U1028" s="49"/>
      <c r="V1028" s="54"/>
      <c r="W1028" s="25"/>
      <c r="X1028" s="25"/>
      <c r="Y1028" s="25"/>
      <c r="Z1028" s="25"/>
      <c r="AA1028" s="25"/>
      <c r="AB1028" s="25"/>
      <c r="AC1028" s="25"/>
      <c r="AD1028" s="55"/>
    </row>
    <row r="1029" spans="1:30" ht="20" customHeight="1" x14ac:dyDescent="0.2">
      <c r="A1029" s="20"/>
      <c r="B1029" s="33"/>
      <c r="C1029" s="63"/>
      <c r="D1029" s="22"/>
      <c r="E1029" s="27"/>
      <c r="F1029" s="27"/>
      <c r="G1029" s="27"/>
      <c r="H1029" s="27"/>
      <c r="I1029" s="27"/>
      <c r="J1029" s="23"/>
      <c r="K1029" s="27"/>
      <c r="L1029" s="27"/>
      <c r="M1029" s="27"/>
      <c r="N1029" s="27"/>
      <c r="O1029" s="27"/>
      <c r="P1029" s="27"/>
      <c r="Q1029" s="27"/>
      <c r="R1029" s="23"/>
      <c r="S1029" s="64"/>
      <c r="T1029" s="24"/>
      <c r="U1029" s="49"/>
      <c r="V1029" s="54"/>
      <c r="W1029" s="25"/>
      <c r="X1029" s="25"/>
      <c r="Y1029" s="25"/>
      <c r="Z1029" s="25"/>
      <c r="AA1029" s="25"/>
      <c r="AB1029" s="25"/>
      <c r="AC1029" s="25"/>
      <c r="AD1029" s="55"/>
    </row>
    <row r="1030" spans="1:30" ht="20" customHeight="1" x14ac:dyDescent="0.2">
      <c r="A1030" s="20"/>
      <c r="B1030" s="33"/>
      <c r="C1030" s="63"/>
      <c r="D1030" s="22"/>
      <c r="E1030" s="27"/>
      <c r="F1030" s="27"/>
      <c r="G1030" s="27"/>
      <c r="H1030" s="27"/>
      <c r="I1030" s="27"/>
      <c r="J1030" s="23"/>
      <c r="K1030" s="27"/>
      <c r="L1030" s="27"/>
      <c r="M1030" s="27"/>
      <c r="N1030" s="27"/>
      <c r="O1030" s="27"/>
      <c r="P1030" s="27"/>
      <c r="Q1030" s="27"/>
      <c r="R1030" s="23"/>
      <c r="S1030" s="64"/>
      <c r="T1030" s="24"/>
      <c r="U1030" s="49"/>
      <c r="V1030" s="54"/>
      <c r="W1030" s="25"/>
      <c r="X1030" s="25"/>
      <c r="Y1030" s="25"/>
      <c r="Z1030" s="25"/>
      <c r="AA1030" s="25"/>
      <c r="AB1030" s="25"/>
      <c r="AC1030" s="25"/>
      <c r="AD1030" s="55"/>
    </row>
    <row r="1031" spans="1:30" ht="20" customHeight="1" x14ac:dyDescent="0.2">
      <c r="A1031" s="20"/>
      <c r="B1031" s="33"/>
      <c r="C1031" s="63"/>
      <c r="D1031" s="22"/>
      <c r="E1031" s="27"/>
      <c r="F1031" s="27"/>
      <c r="G1031" s="27"/>
      <c r="H1031" s="27"/>
      <c r="I1031" s="27"/>
      <c r="J1031" s="23"/>
      <c r="K1031" s="27"/>
      <c r="L1031" s="27"/>
      <c r="M1031" s="27"/>
      <c r="N1031" s="27"/>
      <c r="O1031" s="27"/>
      <c r="P1031" s="27"/>
      <c r="Q1031" s="27"/>
      <c r="R1031" s="23"/>
      <c r="S1031" s="64"/>
      <c r="T1031" s="24"/>
      <c r="U1031" s="49"/>
      <c r="V1031" s="54"/>
      <c r="W1031" s="25"/>
      <c r="X1031" s="25"/>
      <c r="Y1031" s="25"/>
      <c r="Z1031" s="25"/>
      <c r="AA1031" s="25"/>
      <c r="AB1031" s="25"/>
      <c r="AC1031" s="25"/>
      <c r="AD1031" s="55"/>
    </row>
    <row r="1032" spans="1:30" ht="20" customHeight="1" x14ac:dyDescent="0.2">
      <c r="A1032" s="20"/>
      <c r="B1032" s="33"/>
      <c r="C1032" s="63"/>
      <c r="D1032" s="22"/>
      <c r="E1032" s="27"/>
      <c r="F1032" s="27"/>
      <c r="G1032" s="27"/>
      <c r="H1032" s="27"/>
      <c r="I1032" s="27"/>
      <c r="J1032" s="23"/>
      <c r="K1032" s="27"/>
      <c r="L1032" s="27"/>
      <c r="M1032" s="27"/>
      <c r="N1032" s="27"/>
      <c r="O1032" s="27"/>
      <c r="P1032" s="27"/>
      <c r="Q1032" s="27"/>
      <c r="R1032" s="23"/>
      <c r="S1032" s="64"/>
      <c r="T1032" s="24"/>
      <c r="U1032" s="49"/>
      <c r="V1032" s="54"/>
      <c r="W1032" s="25"/>
      <c r="X1032" s="25"/>
      <c r="Y1032" s="25"/>
      <c r="Z1032" s="25"/>
      <c r="AA1032" s="25"/>
      <c r="AB1032" s="25"/>
      <c r="AC1032" s="25"/>
      <c r="AD1032" s="55"/>
    </row>
    <row r="1033" spans="1:30" ht="20" customHeight="1" x14ac:dyDescent="0.2">
      <c r="A1033" s="20"/>
      <c r="B1033" s="33"/>
      <c r="C1033" s="63"/>
      <c r="D1033" s="22"/>
      <c r="E1033" s="27"/>
      <c r="F1033" s="27"/>
      <c r="G1033" s="27"/>
      <c r="H1033" s="27"/>
      <c r="I1033" s="27"/>
      <c r="J1033" s="23"/>
      <c r="K1033" s="27"/>
      <c r="L1033" s="27"/>
      <c r="M1033" s="27"/>
      <c r="N1033" s="27"/>
      <c r="O1033" s="27"/>
      <c r="P1033" s="27"/>
      <c r="Q1033" s="27"/>
      <c r="R1033" s="23"/>
      <c r="S1033" s="64"/>
      <c r="T1033" s="24"/>
      <c r="U1033" s="49"/>
      <c r="V1033" s="54"/>
      <c r="W1033" s="25"/>
      <c r="X1033" s="25"/>
      <c r="Y1033" s="25"/>
      <c r="Z1033" s="25"/>
      <c r="AA1033" s="25"/>
      <c r="AB1033" s="25"/>
      <c r="AC1033" s="25"/>
      <c r="AD1033" s="55"/>
    </row>
    <row r="1034" spans="1:30" ht="20" customHeight="1" x14ac:dyDescent="0.2">
      <c r="A1034" s="20"/>
      <c r="B1034" s="33"/>
      <c r="C1034" s="63"/>
      <c r="D1034" s="22"/>
      <c r="E1034" s="27"/>
      <c r="F1034" s="27"/>
      <c r="G1034" s="27"/>
      <c r="H1034" s="27"/>
      <c r="I1034" s="27"/>
      <c r="J1034" s="23"/>
      <c r="K1034" s="27"/>
      <c r="L1034" s="27"/>
      <c r="M1034" s="27"/>
      <c r="N1034" s="27"/>
      <c r="O1034" s="27"/>
      <c r="P1034" s="27"/>
      <c r="Q1034" s="27"/>
      <c r="R1034" s="23"/>
      <c r="S1034" s="64"/>
      <c r="T1034" s="24"/>
      <c r="U1034" s="49"/>
      <c r="V1034" s="54"/>
      <c r="W1034" s="25"/>
      <c r="X1034" s="25"/>
      <c r="Y1034" s="25"/>
      <c r="Z1034" s="25"/>
      <c r="AA1034" s="25"/>
      <c r="AB1034" s="25"/>
      <c r="AC1034" s="25"/>
      <c r="AD1034" s="55"/>
    </row>
    <row r="1035" spans="1:30" ht="20" customHeight="1" x14ac:dyDescent="0.2">
      <c r="A1035" s="20"/>
      <c r="B1035" s="33"/>
      <c r="C1035" s="63"/>
      <c r="D1035" s="22"/>
      <c r="E1035" s="27"/>
      <c r="F1035" s="27"/>
      <c r="G1035" s="27"/>
      <c r="H1035" s="27"/>
      <c r="I1035" s="27"/>
      <c r="J1035" s="23"/>
      <c r="K1035" s="27"/>
      <c r="L1035" s="27"/>
      <c r="M1035" s="27"/>
      <c r="N1035" s="27"/>
      <c r="O1035" s="27"/>
      <c r="P1035" s="27"/>
      <c r="Q1035" s="27"/>
      <c r="R1035" s="23"/>
      <c r="S1035" s="64"/>
      <c r="T1035" s="24"/>
      <c r="U1035" s="49"/>
      <c r="V1035" s="54"/>
      <c r="W1035" s="25"/>
      <c r="X1035" s="25"/>
      <c r="Y1035" s="25"/>
      <c r="Z1035" s="25"/>
      <c r="AA1035" s="25"/>
      <c r="AB1035" s="25"/>
      <c r="AC1035" s="25"/>
      <c r="AD1035" s="55"/>
    </row>
    <row r="1036" spans="1:30" ht="20" customHeight="1" x14ac:dyDescent="0.2">
      <c r="A1036" s="20"/>
      <c r="B1036" s="33"/>
      <c r="C1036" s="63"/>
      <c r="D1036" s="22"/>
      <c r="E1036" s="27"/>
      <c r="F1036" s="27"/>
      <c r="G1036" s="27"/>
      <c r="H1036" s="27"/>
      <c r="I1036" s="27"/>
      <c r="J1036" s="23"/>
      <c r="K1036" s="27"/>
      <c r="L1036" s="27"/>
      <c r="M1036" s="27"/>
      <c r="N1036" s="27"/>
      <c r="O1036" s="27"/>
      <c r="P1036" s="27"/>
      <c r="Q1036" s="27"/>
      <c r="R1036" s="23"/>
      <c r="S1036" s="64"/>
      <c r="T1036" s="24"/>
      <c r="U1036" s="49"/>
      <c r="V1036" s="54"/>
      <c r="W1036" s="25"/>
      <c r="X1036" s="25"/>
      <c r="Y1036" s="25"/>
      <c r="Z1036" s="25"/>
      <c r="AA1036" s="25"/>
      <c r="AB1036" s="25"/>
      <c r="AC1036" s="25"/>
      <c r="AD1036" s="55"/>
    </row>
    <row r="1037" spans="1:30" ht="20" customHeight="1" x14ac:dyDescent="0.2">
      <c r="A1037" s="20"/>
      <c r="B1037" s="33"/>
      <c r="C1037" s="63"/>
      <c r="D1037" s="22"/>
      <c r="E1037" s="27"/>
      <c r="F1037" s="27"/>
      <c r="G1037" s="27"/>
      <c r="H1037" s="27"/>
      <c r="I1037" s="27"/>
      <c r="J1037" s="23"/>
      <c r="K1037" s="27"/>
      <c r="L1037" s="27"/>
      <c r="M1037" s="27"/>
      <c r="N1037" s="27"/>
      <c r="O1037" s="27"/>
      <c r="P1037" s="27"/>
      <c r="Q1037" s="27"/>
      <c r="R1037" s="23"/>
      <c r="S1037" s="64"/>
      <c r="T1037" s="24"/>
      <c r="U1037" s="49"/>
      <c r="V1037" s="54"/>
      <c r="W1037" s="25"/>
      <c r="X1037" s="25"/>
      <c r="Y1037" s="25"/>
      <c r="Z1037" s="25"/>
      <c r="AA1037" s="25"/>
      <c r="AB1037" s="25"/>
      <c r="AC1037" s="25"/>
      <c r="AD1037" s="55"/>
    </row>
    <row r="1038" spans="1:30" ht="20" customHeight="1" x14ac:dyDescent="0.2">
      <c r="A1038" s="20"/>
      <c r="B1038" s="33"/>
      <c r="C1038" s="63"/>
      <c r="D1038" s="22"/>
      <c r="E1038" s="27"/>
      <c r="F1038" s="27"/>
      <c r="G1038" s="27"/>
      <c r="H1038" s="27"/>
      <c r="I1038" s="27"/>
      <c r="J1038" s="23"/>
      <c r="K1038" s="27"/>
      <c r="L1038" s="27"/>
      <c r="M1038" s="27"/>
      <c r="N1038" s="27"/>
      <c r="O1038" s="27"/>
      <c r="P1038" s="27"/>
      <c r="Q1038" s="27"/>
      <c r="R1038" s="23"/>
      <c r="S1038" s="64"/>
      <c r="T1038" s="24"/>
      <c r="U1038" s="49"/>
      <c r="V1038" s="54"/>
      <c r="W1038" s="25"/>
      <c r="X1038" s="25"/>
      <c r="Y1038" s="25"/>
      <c r="Z1038" s="25"/>
      <c r="AA1038" s="25"/>
      <c r="AB1038" s="25"/>
      <c r="AC1038" s="25"/>
      <c r="AD1038" s="55"/>
    </row>
    <row r="1039" spans="1:30" ht="20" customHeight="1" x14ac:dyDescent="0.2">
      <c r="A1039" s="20"/>
      <c r="B1039" s="33"/>
      <c r="C1039" s="63"/>
      <c r="D1039" s="22"/>
      <c r="E1039" s="27"/>
      <c r="F1039" s="27"/>
      <c r="G1039" s="27"/>
      <c r="H1039" s="27"/>
      <c r="I1039" s="27"/>
      <c r="J1039" s="23"/>
      <c r="K1039" s="27"/>
      <c r="L1039" s="27"/>
      <c r="M1039" s="27"/>
      <c r="N1039" s="27"/>
      <c r="O1039" s="27"/>
      <c r="P1039" s="27"/>
      <c r="Q1039" s="27"/>
      <c r="R1039" s="23"/>
      <c r="S1039" s="64"/>
      <c r="T1039" s="24"/>
      <c r="U1039" s="49"/>
      <c r="V1039" s="54"/>
      <c r="W1039" s="25"/>
      <c r="X1039" s="25"/>
      <c r="Y1039" s="25"/>
      <c r="Z1039" s="25"/>
      <c r="AA1039" s="25"/>
      <c r="AB1039" s="25"/>
      <c r="AC1039" s="25"/>
      <c r="AD1039" s="55"/>
    </row>
    <row r="1040" spans="1:30" ht="20" customHeight="1" x14ac:dyDescent="0.2">
      <c r="A1040" s="20"/>
      <c r="B1040" s="33"/>
      <c r="C1040" s="63"/>
      <c r="D1040" s="22"/>
      <c r="E1040" s="27"/>
      <c r="F1040" s="27"/>
      <c r="G1040" s="27"/>
      <c r="H1040" s="27"/>
      <c r="I1040" s="27"/>
      <c r="J1040" s="23"/>
      <c r="K1040" s="27"/>
      <c r="L1040" s="27"/>
      <c r="M1040" s="27"/>
      <c r="N1040" s="27"/>
      <c r="O1040" s="27"/>
      <c r="P1040" s="27"/>
      <c r="Q1040" s="27"/>
      <c r="R1040" s="23"/>
      <c r="S1040" s="64"/>
      <c r="T1040" s="24"/>
      <c r="U1040" s="49"/>
      <c r="V1040" s="54"/>
      <c r="W1040" s="25"/>
      <c r="X1040" s="25"/>
      <c r="Y1040" s="25"/>
      <c r="Z1040" s="25"/>
      <c r="AA1040" s="25"/>
      <c r="AB1040" s="25"/>
      <c r="AC1040" s="25"/>
      <c r="AD1040" s="55"/>
    </row>
    <row r="1041" spans="1:30" ht="20" customHeight="1" x14ac:dyDescent="0.2">
      <c r="A1041" s="20"/>
      <c r="B1041" s="33"/>
      <c r="C1041" s="63"/>
      <c r="D1041" s="22"/>
      <c r="E1041" s="27"/>
      <c r="F1041" s="27"/>
      <c r="G1041" s="27"/>
      <c r="H1041" s="27"/>
      <c r="I1041" s="27"/>
      <c r="J1041" s="23"/>
      <c r="K1041" s="27"/>
      <c r="L1041" s="27"/>
      <c r="M1041" s="27"/>
      <c r="N1041" s="27"/>
      <c r="O1041" s="27"/>
      <c r="P1041" s="27"/>
      <c r="Q1041" s="27"/>
      <c r="R1041" s="23"/>
      <c r="S1041" s="64"/>
      <c r="T1041" s="24"/>
      <c r="U1041" s="49"/>
      <c r="V1041" s="54"/>
      <c r="W1041" s="25"/>
      <c r="X1041" s="25"/>
      <c r="Y1041" s="25"/>
      <c r="Z1041" s="25"/>
      <c r="AA1041" s="25"/>
      <c r="AB1041" s="25"/>
      <c r="AC1041" s="25"/>
      <c r="AD1041" s="55"/>
    </row>
    <row r="1042" spans="1:30" ht="20" customHeight="1" x14ac:dyDescent="0.2">
      <c r="A1042" s="20"/>
      <c r="B1042" s="33"/>
      <c r="C1042" s="63"/>
      <c r="D1042" s="22"/>
      <c r="E1042" s="27"/>
      <c r="F1042" s="27"/>
      <c r="G1042" s="27"/>
      <c r="H1042" s="27"/>
      <c r="I1042" s="27"/>
      <c r="J1042" s="23"/>
      <c r="K1042" s="27"/>
      <c r="L1042" s="27"/>
      <c r="M1042" s="27"/>
      <c r="N1042" s="27"/>
      <c r="O1042" s="27"/>
      <c r="P1042" s="27"/>
      <c r="Q1042" s="27"/>
      <c r="R1042" s="23"/>
      <c r="S1042" s="64"/>
      <c r="T1042" s="24"/>
      <c r="U1042" s="49"/>
      <c r="V1042" s="54"/>
      <c r="W1042" s="25"/>
      <c r="X1042" s="25"/>
      <c r="Y1042" s="25"/>
      <c r="Z1042" s="25"/>
      <c r="AA1042" s="25"/>
      <c r="AB1042" s="25"/>
      <c r="AC1042" s="25"/>
      <c r="AD1042" s="55"/>
    </row>
    <row r="1043" spans="1:30" ht="20" customHeight="1" x14ac:dyDescent="0.2">
      <c r="A1043" s="20"/>
      <c r="B1043" s="33"/>
      <c r="C1043" s="63"/>
      <c r="D1043" s="22"/>
      <c r="E1043" s="27"/>
      <c r="F1043" s="27"/>
      <c r="G1043" s="27"/>
      <c r="H1043" s="27"/>
      <c r="I1043" s="27"/>
      <c r="J1043" s="23"/>
      <c r="K1043" s="27"/>
      <c r="L1043" s="27"/>
      <c r="M1043" s="27"/>
      <c r="N1043" s="27"/>
      <c r="O1043" s="27"/>
      <c r="P1043" s="27"/>
      <c r="Q1043" s="27"/>
      <c r="R1043" s="23"/>
      <c r="S1043" s="64"/>
      <c r="T1043" s="24"/>
      <c r="U1043" s="49"/>
      <c r="V1043" s="54"/>
      <c r="W1043" s="25"/>
      <c r="X1043" s="25"/>
      <c r="Y1043" s="25"/>
      <c r="Z1043" s="25"/>
      <c r="AA1043" s="25"/>
      <c r="AB1043" s="25"/>
      <c r="AC1043" s="25"/>
      <c r="AD1043" s="55"/>
    </row>
    <row r="1044" spans="1:30" ht="20" customHeight="1" x14ac:dyDescent="0.2">
      <c r="A1044" s="20"/>
      <c r="B1044" s="33"/>
      <c r="C1044" s="63"/>
      <c r="D1044" s="22"/>
      <c r="E1044" s="27"/>
      <c r="F1044" s="27"/>
      <c r="G1044" s="27"/>
      <c r="H1044" s="27"/>
      <c r="I1044" s="27"/>
      <c r="J1044" s="23"/>
      <c r="K1044" s="27"/>
      <c r="L1044" s="27"/>
      <c r="M1044" s="27"/>
      <c r="N1044" s="27"/>
      <c r="O1044" s="27"/>
      <c r="P1044" s="27"/>
      <c r="Q1044" s="27"/>
      <c r="R1044" s="23"/>
      <c r="S1044" s="64"/>
      <c r="T1044" s="24"/>
      <c r="U1044" s="49"/>
      <c r="V1044" s="54"/>
      <c r="W1044" s="25"/>
      <c r="X1044" s="25"/>
      <c r="Y1044" s="25"/>
      <c r="Z1044" s="25"/>
      <c r="AA1044" s="25"/>
      <c r="AB1044" s="25"/>
      <c r="AC1044" s="25"/>
      <c r="AD1044" s="55"/>
    </row>
    <row r="1045" spans="1:30" ht="20" customHeight="1" x14ac:dyDescent="0.2">
      <c r="A1045" s="20"/>
      <c r="B1045" s="33"/>
      <c r="C1045" s="63"/>
      <c r="D1045" s="22"/>
      <c r="E1045" s="27"/>
      <c r="F1045" s="27"/>
      <c r="G1045" s="27"/>
      <c r="H1045" s="27"/>
      <c r="I1045" s="27"/>
      <c r="J1045" s="23"/>
      <c r="K1045" s="27"/>
      <c r="L1045" s="27"/>
      <c r="M1045" s="27"/>
      <c r="N1045" s="27"/>
      <c r="O1045" s="27"/>
      <c r="P1045" s="27"/>
      <c r="Q1045" s="27"/>
      <c r="R1045" s="23"/>
      <c r="S1045" s="64"/>
      <c r="T1045" s="24"/>
      <c r="U1045" s="49"/>
      <c r="V1045" s="54"/>
      <c r="W1045" s="25"/>
      <c r="X1045" s="25"/>
      <c r="Y1045" s="25"/>
      <c r="Z1045" s="25"/>
      <c r="AA1045" s="25"/>
      <c r="AB1045" s="25"/>
      <c r="AC1045" s="25"/>
      <c r="AD1045" s="55"/>
    </row>
    <row r="1046" spans="1:30" ht="20" customHeight="1" x14ac:dyDescent="0.2">
      <c r="A1046" s="20"/>
      <c r="B1046" s="33"/>
      <c r="C1046" s="63"/>
      <c r="D1046" s="22"/>
      <c r="E1046" s="27"/>
      <c r="F1046" s="27"/>
      <c r="G1046" s="27"/>
      <c r="H1046" s="27"/>
      <c r="I1046" s="27"/>
      <c r="J1046" s="23"/>
      <c r="K1046" s="27"/>
      <c r="L1046" s="27"/>
      <c r="M1046" s="27"/>
      <c r="N1046" s="27"/>
      <c r="O1046" s="27"/>
      <c r="P1046" s="27"/>
      <c r="Q1046" s="27"/>
      <c r="R1046" s="23"/>
      <c r="S1046" s="64"/>
      <c r="T1046" s="24"/>
      <c r="U1046" s="49"/>
      <c r="V1046" s="54"/>
      <c r="W1046" s="25"/>
      <c r="X1046" s="25"/>
      <c r="Y1046" s="25"/>
      <c r="Z1046" s="25"/>
      <c r="AA1046" s="25"/>
      <c r="AB1046" s="25"/>
      <c r="AC1046" s="25"/>
      <c r="AD1046" s="55"/>
    </row>
    <row r="1047" spans="1:30" ht="20" customHeight="1" x14ac:dyDescent="0.2">
      <c r="A1047" s="20"/>
      <c r="B1047" s="33"/>
      <c r="C1047" s="63"/>
      <c r="D1047" s="22"/>
      <c r="E1047" s="27"/>
      <c r="F1047" s="27"/>
      <c r="G1047" s="27"/>
      <c r="H1047" s="27"/>
      <c r="I1047" s="27"/>
      <c r="J1047" s="23"/>
      <c r="K1047" s="27"/>
      <c r="L1047" s="27"/>
      <c r="M1047" s="27"/>
      <c r="N1047" s="27"/>
      <c r="O1047" s="27"/>
      <c r="P1047" s="27"/>
      <c r="Q1047" s="27"/>
      <c r="R1047" s="23"/>
      <c r="S1047" s="64"/>
      <c r="T1047" s="24"/>
      <c r="U1047" s="49"/>
      <c r="V1047" s="54"/>
      <c r="W1047" s="25"/>
      <c r="X1047" s="25"/>
      <c r="Y1047" s="25"/>
      <c r="Z1047" s="25"/>
      <c r="AA1047" s="25"/>
      <c r="AB1047" s="25"/>
      <c r="AC1047" s="25"/>
      <c r="AD1047" s="55"/>
    </row>
    <row r="1048" spans="1:30" ht="20" customHeight="1" x14ac:dyDescent="0.2">
      <c r="A1048" s="20"/>
      <c r="B1048" s="33"/>
      <c r="C1048" s="63"/>
      <c r="D1048" s="22"/>
      <c r="E1048" s="27"/>
      <c r="F1048" s="27"/>
      <c r="G1048" s="27"/>
      <c r="H1048" s="27"/>
      <c r="I1048" s="27"/>
      <c r="J1048" s="23"/>
      <c r="K1048" s="27"/>
      <c r="L1048" s="27"/>
      <c r="M1048" s="27"/>
      <c r="N1048" s="27"/>
      <c r="O1048" s="27"/>
      <c r="P1048" s="27"/>
      <c r="Q1048" s="27"/>
      <c r="R1048" s="23"/>
      <c r="S1048" s="64"/>
      <c r="T1048" s="24"/>
      <c r="U1048" s="49"/>
      <c r="V1048" s="54"/>
      <c r="W1048" s="25"/>
      <c r="X1048" s="25"/>
      <c r="Y1048" s="25"/>
      <c r="Z1048" s="25"/>
      <c r="AA1048" s="25"/>
      <c r="AB1048" s="25"/>
      <c r="AC1048" s="25"/>
      <c r="AD1048" s="55"/>
    </row>
    <row r="1049" spans="1:30" ht="20" customHeight="1" x14ac:dyDescent="0.2">
      <c r="A1049" s="20"/>
      <c r="B1049" s="33"/>
      <c r="C1049" s="63"/>
      <c r="D1049" s="22"/>
      <c r="E1049" s="27"/>
      <c r="F1049" s="27"/>
      <c r="G1049" s="27"/>
      <c r="H1049" s="27"/>
      <c r="I1049" s="27"/>
      <c r="J1049" s="23"/>
      <c r="K1049" s="27"/>
      <c r="L1049" s="27"/>
      <c r="M1049" s="27"/>
      <c r="N1049" s="27"/>
      <c r="O1049" s="27"/>
      <c r="P1049" s="27"/>
      <c r="Q1049" s="27"/>
      <c r="R1049" s="23"/>
      <c r="S1049" s="64"/>
      <c r="T1049" s="24"/>
      <c r="U1049" s="49"/>
      <c r="V1049" s="54"/>
      <c r="W1049" s="25"/>
      <c r="X1049" s="25"/>
      <c r="Y1049" s="25"/>
      <c r="Z1049" s="25"/>
      <c r="AA1049" s="25"/>
      <c r="AB1049" s="25"/>
      <c r="AC1049" s="25"/>
      <c r="AD1049" s="55"/>
    </row>
    <row r="1050" spans="1:30" ht="20" customHeight="1" x14ac:dyDescent="0.2">
      <c r="A1050" s="20"/>
      <c r="B1050" s="33"/>
      <c r="C1050" s="63"/>
      <c r="D1050" s="22"/>
      <c r="E1050" s="27"/>
      <c r="F1050" s="27"/>
      <c r="G1050" s="27"/>
      <c r="H1050" s="27"/>
      <c r="I1050" s="27"/>
      <c r="J1050" s="23"/>
      <c r="K1050" s="27"/>
      <c r="L1050" s="27"/>
      <c r="M1050" s="27"/>
      <c r="N1050" s="27"/>
      <c r="O1050" s="27"/>
      <c r="P1050" s="27"/>
      <c r="Q1050" s="27"/>
      <c r="R1050" s="23"/>
      <c r="S1050" s="64"/>
      <c r="T1050" s="24"/>
      <c r="U1050" s="49"/>
      <c r="V1050" s="54"/>
      <c r="W1050" s="25"/>
      <c r="X1050" s="25"/>
      <c r="Y1050" s="25"/>
      <c r="Z1050" s="25"/>
      <c r="AA1050" s="25"/>
      <c r="AB1050" s="25"/>
      <c r="AC1050" s="25"/>
      <c r="AD1050" s="55"/>
    </row>
    <row r="1051" spans="1:30" ht="20" customHeight="1" x14ac:dyDescent="0.2">
      <c r="A1051" s="20"/>
      <c r="B1051" s="33"/>
      <c r="C1051" s="63"/>
      <c r="D1051" s="22"/>
      <c r="E1051" s="27"/>
      <c r="F1051" s="27"/>
      <c r="G1051" s="27"/>
      <c r="H1051" s="27"/>
      <c r="I1051" s="27"/>
      <c r="J1051" s="23"/>
      <c r="K1051" s="27"/>
      <c r="L1051" s="27"/>
      <c r="M1051" s="27"/>
      <c r="N1051" s="27"/>
      <c r="O1051" s="27"/>
      <c r="P1051" s="27"/>
      <c r="Q1051" s="27"/>
      <c r="R1051" s="23"/>
      <c r="S1051" s="64"/>
      <c r="T1051" s="24"/>
      <c r="U1051" s="49"/>
      <c r="V1051" s="54"/>
      <c r="W1051" s="25"/>
      <c r="X1051" s="25"/>
      <c r="Y1051" s="25"/>
      <c r="Z1051" s="25"/>
      <c r="AA1051" s="25"/>
      <c r="AB1051" s="25"/>
      <c r="AC1051" s="25"/>
      <c r="AD1051" s="55"/>
    </row>
    <row r="1052" spans="1:30" ht="20" customHeight="1" x14ac:dyDescent="0.2">
      <c r="A1052" s="20"/>
      <c r="B1052" s="33"/>
      <c r="C1052" s="63"/>
      <c r="D1052" s="22"/>
      <c r="E1052" s="27"/>
      <c r="F1052" s="27"/>
      <c r="G1052" s="27"/>
      <c r="H1052" s="27"/>
      <c r="I1052" s="27"/>
      <c r="J1052" s="23"/>
      <c r="K1052" s="27"/>
      <c r="L1052" s="27"/>
      <c r="M1052" s="27"/>
      <c r="N1052" s="27"/>
      <c r="O1052" s="27"/>
      <c r="P1052" s="27"/>
      <c r="Q1052" s="27"/>
      <c r="R1052" s="23"/>
      <c r="S1052" s="64"/>
      <c r="T1052" s="24"/>
      <c r="U1052" s="49"/>
      <c r="V1052" s="54"/>
      <c r="W1052" s="25"/>
      <c r="X1052" s="25"/>
      <c r="Y1052" s="25"/>
      <c r="Z1052" s="25"/>
      <c r="AA1052" s="25"/>
      <c r="AB1052" s="25"/>
      <c r="AC1052" s="25"/>
      <c r="AD1052" s="55"/>
    </row>
    <row r="1053" spans="1:30" ht="20" customHeight="1" x14ac:dyDescent="0.2">
      <c r="A1053" s="20"/>
      <c r="B1053" s="33"/>
      <c r="C1053" s="63"/>
      <c r="D1053" s="22"/>
      <c r="E1053" s="27"/>
      <c r="F1053" s="27"/>
      <c r="G1053" s="27"/>
      <c r="H1053" s="27"/>
      <c r="I1053" s="27"/>
      <c r="J1053" s="23"/>
      <c r="K1053" s="27"/>
      <c r="L1053" s="27"/>
      <c r="M1053" s="27"/>
      <c r="N1053" s="27"/>
      <c r="O1053" s="27"/>
      <c r="P1053" s="27"/>
      <c r="Q1053" s="27"/>
      <c r="R1053" s="23"/>
      <c r="S1053" s="64"/>
      <c r="T1053" s="24"/>
      <c r="U1053" s="49"/>
      <c r="V1053" s="54"/>
      <c r="W1053" s="25"/>
      <c r="X1053" s="25"/>
      <c r="Y1053" s="25"/>
      <c r="Z1053" s="25"/>
      <c r="AA1053" s="25"/>
      <c r="AB1053" s="25"/>
      <c r="AC1053" s="25"/>
      <c r="AD1053" s="55"/>
    </row>
    <row r="1054" spans="1:30" ht="20" customHeight="1" x14ac:dyDescent="0.2">
      <c r="A1054" s="20"/>
      <c r="B1054" s="33"/>
      <c r="C1054" s="63"/>
      <c r="D1054" s="22"/>
      <c r="E1054" s="27"/>
      <c r="F1054" s="27"/>
      <c r="G1054" s="27"/>
      <c r="H1054" s="27"/>
      <c r="I1054" s="27"/>
      <c r="J1054" s="23"/>
      <c r="K1054" s="27"/>
      <c r="L1054" s="27"/>
      <c r="M1054" s="27"/>
      <c r="N1054" s="27"/>
      <c r="O1054" s="27"/>
      <c r="P1054" s="27"/>
      <c r="Q1054" s="27"/>
      <c r="R1054" s="23"/>
      <c r="S1054" s="64"/>
      <c r="T1054" s="24"/>
      <c r="U1054" s="49"/>
      <c r="V1054" s="54"/>
      <c r="W1054" s="25"/>
      <c r="X1054" s="25"/>
      <c r="Y1054" s="25"/>
      <c r="Z1054" s="25"/>
      <c r="AA1054" s="25"/>
      <c r="AB1054" s="25"/>
      <c r="AC1054" s="25"/>
      <c r="AD1054" s="55"/>
    </row>
    <row r="1055" spans="1:30" ht="20" customHeight="1" x14ac:dyDescent="0.2">
      <c r="A1055" s="20"/>
      <c r="B1055" s="33"/>
      <c r="C1055" s="63"/>
      <c r="D1055" s="22"/>
      <c r="E1055" s="27"/>
      <c r="F1055" s="27"/>
      <c r="G1055" s="27"/>
      <c r="H1055" s="27"/>
      <c r="I1055" s="27"/>
      <c r="J1055" s="23"/>
      <c r="K1055" s="27"/>
      <c r="L1055" s="27"/>
      <c r="M1055" s="27"/>
      <c r="N1055" s="27"/>
      <c r="O1055" s="27"/>
      <c r="P1055" s="27"/>
      <c r="Q1055" s="27"/>
      <c r="R1055" s="23"/>
      <c r="S1055" s="64"/>
      <c r="T1055" s="24"/>
      <c r="U1055" s="49"/>
      <c r="V1055" s="54"/>
      <c r="W1055" s="25"/>
      <c r="X1055" s="25"/>
      <c r="Y1055" s="25"/>
      <c r="Z1055" s="25"/>
      <c r="AA1055" s="25"/>
      <c r="AB1055" s="25"/>
      <c r="AC1055" s="25"/>
      <c r="AD1055" s="55"/>
    </row>
    <row r="1056" spans="1:30" ht="20" customHeight="1" x14ac:dyDescent="0.2">
      <c r="A1056" s="20"/>
      <c r="B1056" s="33"/>
      <c r="C1056" s="63"/>
      <c r="D1056" s="22"/>
      <c r="E1056" s="27"/>
      <c r="F1056" s="27"/>
      <c r="G1056" s="27"/>
      <c r="H1056" s="27"/>
      <c r="I1056" s="27"/>
      <c r="J1056" s="23"/>
      <c r="K1056" s="27"/>
      <c r="L1056" s="27"/>
      <c r="M1056" s="27"/>
      <c r="N1056" s="27"/>
      <c r="O1056" s="27"/>
      <c r="P1056" s="27"/>
      <c r="Q1056" s="27"/>
      <c r="R1056" s="23"/>
      <c r="S1056" s="64"/>
      <c r="T1056" s="24"/>
      <c r="U1056" s="49"/>
      <c r="V1056" s="54"/>
      <c r="W1056" s="25"/>
      <c r="X1056" s="25"/>
      <c r="Y1056" s="25"/>
      <c r="Z1056" s="25"/>
      <c r="AA1056" s="25"/>
      <c r="AB1056" s="25"/>
      <c r="AC1056" s="25"/>
      <c r="AD1056" s="55"/>
    </row>
    <row r="1057" spans="1:30" ht="20" customHeight="1" x14ac:dyDescent="0.2">
      <c r="A1057" s="20"/>
      <c r="B1057" s="33"/>
      <c r="C1057" s="63"/>
      <c r="D1057" s="22"/>
      <c r="E1057" s="27"/>
      <c r="F1057" s="27"/>
      <c r="G1057" s="27"/>
      <c r="H1057" s="27"/>
      <c r="I1057" s="27"/>
      <c r="J1057" s="23"/>
      <c r="K1057" s="27"/>
      <c r="L1057" s="27"/>
      <c r="M1057" s="27"/>
      <c r="N1057" s="27"/>
      <c r="O1057" s="27"/>
      <c r="P1057" s="27"/>
      <c r="Q1057" s="27"/>
      <c r="R1057" s="23"/>
      <c r="S1057" s="64"/>
      <c r="T1057" s="24"/>
      <c r="U1057" s="49"/>
      <c r="V1057" s="54"/>
      <c r="W1057" s="25"/>
      <c r="X1057" s="25"/>
      <c r="Y1057" s="25"/>
      <c r="Z1057" s="25"/>
      <c r="AA1057" s="25"/>
      <c r="AB1057" s="25"/>
      <c r="AC1057" s="25"/>
      <c r="AD1057" s="55"/>
    </row>
    <row r="1058" spans="1:30" ht="20" customHeight="1" x14ac:dyDescent="0.2">
      <c r="A1058" s="20"/>
      <c r="B1058" s="33"/>
      <c r="C1058" s="63"/>
      <c r="D1058" s="22"/>
      <c r="E1058" s="27"/>
      <c r="F1058" s="27"/>
      <c r="G1058" s="27"/>
      <c r="H1058" s="27"/>
      <c r="I1058" s="27"/>
      <c r="J1058" s="23"/>
      <c r="K1058" s="27"/>
      <c r="L1058" s="27"/>
      <c r="M1058" s="27"/>
      <c r="N1058" s="27"/>
      <c r="O1058" s="27"/>
      <c r="P1058" s="27"/>
      <c r="Q1058" s="27"/>
      <c r="R1058" s="23"/>
      <c r="S1058" s="64"/>
      <c r="T1058" s="24"/>
      <c r="U1058" s="49"/>
      <c r="V1058" s="54"/>
      <c r="W1058" s="25"/>
      <c r="X1058" s="25"/>
      <c r="Y1058" s="25"/>
      <c r="Z1058" s="25"/>
      <c r="AA1058" s="25"/>
      <c r="AB1058" s="25"/>
      <c r="AC1058" s="25"/>
      <c r="AD1058" s="55"/>
    </row>
    <row r="1059" spans="1:30" ht="20" customHeight="1" x14ac:dyDescent="0.2">
      <c r="A1059" s="20"/>
      <c r="B1059" s="33"/>
      <c r="C1059" s="63"/>
      <c r="D1059" s="22"/>
      <c r="E1059" s="27"/>
      <c r="F1059" s="27"/>
      <c r="G1059" s="27"/>
      <c r="H1059" s="27"/>
      <c r="I1059" s="27"/>
      <c r="J1059" s="23"/>
      <c r="K1059" s="27"/>
      <c r="L1059" s="27"/>
      <c r="M1059" s="27"/>
      <c r="N1059" s="27"/>
      <c r="O1059" s="27"/>
      <c r="P1059" s="27"/>
      <c r="Q1059" s="27"/>
      <c r="R1059" s="23"/>
      <c r="S1059" s="64"/>
      <c r="T1059" s="24"/>
      <c r="U1059" s="49"/>
      <c r="V1059" s="54"/>
      <c r="W1059" s="25"/>
      <c r="X1059" s="25"/>
      <c r="Y1059" s="25"/>
      <c r="Z1059" s="25"/>
      <c r="AA1059" s="25"/>
      <c r="AB1059" s="25"/>
      <c r="AC1059" s="25"/>
      <c r="AD1059" s="55"/>
    </row>
    <row r="1060" spans="1:30" ht="20" customHeight="1" x14ac:dyDescent="0.2">
      <c r="A1060" s="20"/>
      <c r="B1060" s="33"/>
      <c r="C1060" s="63"/>
      <c r="D1060" s="22"/>
      <c r="E1060" s="27"/>
      <c r="F1060" s="27"/>
      <c r="G1060" s="27"/>
      <c r="H1060" s="27"/>
      <c r="I1060" s="27"/>
      <c r="J1060" s="23"/>
      <c r="K1060" s="27"/>
      <c r="L1060" s="27"/>
      <c r="M1060" s="27"/>
      <c r="N1060" s="27"/>
      <c r="O1060" s="27"/>
      <c r="P1060" s="27"/>
      <c r="Q1060" s="27"/>
      <c r="R1060" s="23"/>
      <c r="S1060" s="64"/>
      <c r="T1060" s="24"/>
      <c r="U1060" s="49"/>
      <c r="V1060" s="54"/>
      <c r="W1060" s="25"/>
      <c r="X1060" s="25"/>
      <c r="Y1060" s="25"/>
      <c r="Z1060" s="25"/>
      <c r="AA1060" s="25"/>
      <c r="AB1060" s="25"/>
      <c r="AC1060" s="25"/>
      <c r="AD1060" s="55"/>
    </row>
    <row r="1061" spans="1:30" ht="20" customHeight="1" x14ac:dyDescent="0.2">
      <c r="A1061" s="20"/>
      <c r="B1061" s="33"/>
      <c r="C1061" s="63"/>
      <c r="D1061" s="22"/>
      <c r="E1061" s="27"/>
      <c r="F1061" s="27"/>
      <c r="G1061" s="27"/>
      <c r="H1061" s="27"/>
      <c r="I1061" s="27"/>
      <c r="J1061" s="23"/>
      <c r="K1061" s="27"/>
      <c r="L1061" s="27"/>
      <c r="M1061" s="27"/>
      <c r="N1061" s="27"/>
      <c r="O1061" s="27"/>
      <c r="P1061" s="27"/>
      <c r="Q1061" s="27"/>
      <c r="R1061" s="23"/>
      <c r="S1061" s="64"/>
      <c r="T1061" s="24"/>
      <c r="U1061" s="49"/>
      <c r="V1061" s="54"/>
      <c r="W1061" s="25"/>
      <c r="X1061" s="25"/>
      <c r="Y1061" s="25"/>
      <c r="Z1061" s="25"/>
      <c r="AA1061" s="25"/>
      <c r="AB1061" s="25"/>
      <c r="AC1061" s="25"/>
      <c r="AD1061" s="55"/>
    </row>
    <row r="1062" spans="1:30" ht="20" customHeight="1" x14ac:dyDescent="0.2">
      <c r="A1062" s="20"/>
      <c r="B1062" s="33"/>
      <c r="C1062" s="63"/>
      <c r="D1062" s="22"/>
      <c r="E1062" s="27"/>
      <c r="F1062" s="27"/>
      <c r="G1062" s="27"/>
      <c r="H1062" s="27"/>
      <c r="I1062" s="27"/>
      <c r="J1062" s="23"/>
      <c r="K1062" s="27"/>
      <c r="L1062" s="27"/>
      <c r="M1062" s="27"/>
      <c r="N1062" s="27"/>
      <c r="O1062" s="27"/>
      <c r="P1062" s="27"/>
      <c r="Q1062" s="27"/>
      <c r="R1062" s="23"/>
      <c r="S1062" s="64"/>
      <c r="T1062" s="24"/>
      <c r="U1062" s="49"/>
      <c r="V1062" s="54"/>
      <c r="W1062" s="25"/>
      <c r="X1062" s="25"/>
      <c r="Y1062" s="25"/>
      <c r="Z1062" s="25"/>
      <c r="AA1062" s="25"/>
      <c r="AB1062" s="25"/>
      <c r="AC1062" s="25"/>
      <c r="AD1062" s="55"/>
    </row>
    <row r="1063" spans="1:30" ht="20" customHeight="1" x14ac:dyDescent="0.2">
      <c r="A1063" s="20"/>
      <c r="B1063" s="33"/>
      <c r="C1063" s="63"/>
      <c r="D1063" s="22"/>
      <c r="E1063" s="27"/>
      <c r="F1063" s="27"/>
      <c r="G1063" s="27"/>
      <c r="H1063" s="27"/>
      <c r="I1063" s="27"/>
      <c r="J1063" s="23"/>
      <c r="K1063" s="27"/>
      <c r="L1063" s="27"/>
      <c r="M1063" s="27"/>
      <c r="N1063" s="27"/>
      <c r="O1063" s="27"/>
      <c r="P1063" s="27"/>
      <c r="Q1063" s="27"/>
      <c r="R1063" s="23"/>
      <c r="S1063" s="64"/>
      <c r="T1063" s="24"/>
      <c r="U1063" s="49"/>
      <c r="V1063" s="54"/>
      <c r="W1063" s="25"/>
      <c r="X1063" s="25"/>
      <c r="Y1063" s="25"/>
      <c r="Z1063" s="25"/>
      <c r="AA1063" s="25"/>
      <c r="AB1063" s="25"/>
      <c r="AC1063" s="25"/>
      <c r="AD1063" s="55"/>
    </row>
    <row r="1064" spans="1:30" ht="20" customHeight="1" x14ac:dyDescent="0.2">
      <c r="A1064" s="20"/>
      <c r="B1064" s="33"/>
      <c r="C1064" s="63"/>
      <c r="D1064" s="22"/>
      <c r="E1064" s="27"/>
      <c r="F1064" s="27"/>
      <c r="G1064" s="27"/>
      <c r="H1064" s="27"/>
      <c r="I1064" s="27"/>
      <c r="J1064" s="23"/>
      <c r="K1064" s="27"/>
      <c r="L1064" s="27"/>
      <c r="M1064" s="27"/>
      <c r="N1064" s="27"/>
      <c r="O1064" s="27"/>
      <c r="P1064" s="27"/>
      <c r="Q1064" s="27"/>
      <c r="R1064" s="23"/>
      <c r="S1064" s="64"/>
      <c r="T1064" s="24"/>
      <c r="U1064" s="49"/>
      <c r="V1064" s="54"/>
      <c r="W1064" s="25"/>
      <c r="X1064" s="25"/>
      <c r="Y1064" s="25"/>
      <c r="Z1064" s="25"/>
      <c r="AA1064" s="25"/>
      <c r="AB1064" s="25"/>
      <c r="AC1064" s="25"/>
      <c r="AD1064" s="55"/>
    </row>
    <row r="1065" spans="1:30" ht="20" customHeight="1" x14ac:dyDescent="0.2">
      <c r="A1065" s="20"/>
      <c r="B1065" s="33"/>
      <c r="C1065" s="63"/>
      <c r="D1065" s="22"/>
      <c r="E1065" s="27"/>
      <c r="F1065" s="27"/>
      <c r="G1065" s="27"/>
      <c r="H1065" s="27"/>
      <c r="I1065" s="27"/>
      <c r="J1065" s="23"/>
      <c r="K1065" s="27"/>
      <c r="L1065" s="27"/>
      <c r="M1065" s="27"/>
      <c r="N1065" s="27"/>
      <c r="O1065" s="27"/>
      <c r="P1065" s="27"/>
      <c r="Q1065" s="27"/>
      <c r="R1065" s="23"/>
      <c r="S1065" s="64"/>
      <c r="T1065" s="24"/>
      <c r="U1065" s="49"/>
      <c r="V1065" s="54"/>
      <c r="W1065" s="25"/>
      <c r="X1065" s="25"/>
      <c r="Y1065" s="25"/>
      <c r="Z1065" s="25"/>
      <c r="AA1065" s="25"/>
      <c r="AB1065" s="25"/>
      <c r="AC1065" s="25"/>
      <c r="AD1065" s="55"/>
    </row>
    <row r="1066" spans="1:30" ht="20" customHeight="1" x14ac:dyDescent="0.2">
      <c r="A1066" s="20"/>
      <c r="B1066" s="33"/>
      <c r="C1066" s="63"/>
      <c r="D1066" s="22"/>
      <c r="E1066" s="27"/>
      <c r="F1066" s="27"/>
      <c r="G1066" s="27"/>
      <c r="H1066" s="27"/>
      <c r="I1066" s="27"/>
      <c r="J1066" s="23"/>
      <c r="K1066" s="27"/>
      <c r="L1066" s="27"/>
      <c r="M1066" s="27"/>
      <c r="N1066" s="27"/>
      <c r="O1066" s="27"/>
      <c r="P1066" s="27"/>
      <c r="Q1066" s="27"/>
      <c r="R1066" s="23"/>
      <c r="S1066" s="64"/>
      <c r="T1066" s="24"/>
      <c r="U1066" s="49"/>
      <c r="V1066" s="54"/>
      <c r="W1066" s="25"/>
      <c r="X1066" s="25"/>
      <c r="Y1066" s="25"/>
      <c r="Z1066" s="25"/>
      <c r="AA1066" s="25"/>
      <c r="AB1066" s="25"/>
      <c r="AC1066" s="25"/>
      <c r="AD1066" s="55"/>
    </row>
    <row r="1067" spans="1:30" ht="20" customHeight="1" x14ac:dyDescent="0.2">
      <c r="A1067" s="20"/>
      <c r="B1067" s="33"/>
      <c r="C1067" s="63"/>
      <c r="D1067" s="22"/>
      <c r="E1067" s="27"/>
      <c r="F1067" s="27"/>
      <c r="G1067" s="27"/>
      <c r="H1067" s="27"/>
      <c r="I1067" s="27"/>
      <c r="J1067" s="23"/>
      <c r="K1067" s="27"/>
      <c r="L1067" s="27"/>
      <c r="M1067" s="27"/>
      <c r="N1067" s="27"/>
      <c r="O1067" s="27"/>
      <c r="P1067" s="27"/>
      <c r="Q1067" s="27"/>
      <c r="R1067" s="23"/>
      <c r="S1067" s="64"/>
      <c r="T1067" s="24"/>
      <c r="U1067" s="49"/>
      <c r="V1067" s="54"/>
      <c r="W1067" s="25"/>
      <c r="X1067" s="25"/>
      <c r="Y1067" s="25"/>
      <c r="Z1067" s="25"/>
      <c r="AA1067" s="25"/>
      <c r="AB1067" s="25"/>
      <c r="AC1067" s="25"/>
      <c r="AD1067" s="55"/>
    </row>
    <row r="1068" spans="1:30" ht="20" customHeight="1" x14ac:dyDescent="0.2">
      <c r="A1068" s="20"/>
      <c r="B1068" s="33"/>
      <c r="C1068" s="63"/>
      <c r="D1068" s="22"/>
      <c r="E1068" s="27"/>
      <c r="F1068" s="27"/>
      <c r="G1068" s="27"/>
      <c r="H1068" s="27"/>
      <c r="I1068" s="27"/>
      <c r="J1068" s="23"/>
      <c r="K1068" s="27"/>
      <c r="L1068" s="27"/>
      <c r="M1068" s="27"/>
      <c r="N1068" s="27"/>
      <c r="O1068" s="27"/>
      <c r="P1068" s="27"/>
      <c r="Q1068" s="27"/>
      <c r="R1068" s="23"/>
      <c r="S1068" s="64"/>
      <c r="T1068" s="24"/>
      <c r="U1068" s="49"/>
      <c r="V1068" s="54"/>
      <c r="W1068" s="25"/>
      <c r="X1068" s="25"/>
      <c r="Y1068" s="25"/>
      <c r="Z1068" s="25"/>
      <c r="AA1068" s="25"/>
      <c r="AB1068" s="25"/>
      <c r="AC1068" s="25"/>
      <c r="AD1068" s="55"/>
    </row>
    <row r="1069" spans="1:30" ht="20" customHeight="1" x14ac:dyDescent="0.2">
      <c r="A1069" s="20"/>
      <c r="B1069" s="33"/>
      <c r="C1069" s="63"/>
      <c r="D1069" s="22"/>
      <c r="E1069" s="27"/>
      <c r="F1069" s="27"/>
      <c r="G1069" s="27"/>
      <c r="H1069" s="27"/>
      <c r="I1069" s="27"/>
      <c r="J1069" s="23"/>
      <c r="K1069" s="27"/>
      <c r="L1069" s="27"/>
      <c r="M1069" s="27"/>
      <c r="N1069" s="27"/>
      <c r="O1069" s="27"/>
      <c r="P1069" s="27"/>
      <c r="Q1069" s="27"/>
      <c r="R1069" s="23"/>
      <c r="S1069" s="64"/>
      <c r="T1069" s="24"/>
      <c r="U1069" s="49"/>
      <c r="V1069" s="54"/>
      <c r="W1069" s="25"/>
      <c r="X1069" s="25"/>
      <c r="Y1069" s="25"/>
      <c r="Z1069" s="25"/>
      <c r="AA1069" s="25"/>
      <c r="AB1069" s="25"/>
      <c r="AC1069" s="25"/>
      <c r="AD1069" s="55"/>
    </row>
    <row r="1070" spans="1:30" ht="20" customHeight="1" x14ac:dyDescent="0.2">
      <c r="A1070" s="20"/>
      <c r="B1070" s="33"/>
      <c r="C1070" s="63"/>
      <c r="D1070" s="22"/>
      <c r="E1070" s="27"/>
      <c r="F1070" s="27"/>
      <c r="G1070" s="27"/>
      <c r="H1070" s="27"/>
      <c r="I1070" s="27"/>
      <c r="J1070" s="23"/>
      <c r="K1070" s="27"/>
      <c r="L1070" s="27"/>
      <c r="M1070" s="27"/>
      <c r="N1070" s="27"/>
      <c r="O1070" s="27"/>
      <c r="P1070" s="27"/>
      <c r="Q1070" s="27"/>
      <c r="R1070" s="23"/>
      <c r="S1070" s="64"/>
      <c r="T1070" s="24"/>
      <c r="U1070" s="49"/>
      <c r="V1070" s="54"/>
      <c r="W1070" s="25"/>
      <c r="X1070" s="25"/>
      <c r="Y1070" s="25"/>
      <c r="Z1070" s="25"/>
      <c r="AA1070" s="25"/>
      <c r="AB1070" s="25"/>
      <c r="AC1070" s="25"/>
      <c r="AD1070" s="55"/>
    </row>
    <row r="1071" spans="1:30" ht="20" customHeight="1" x14ac:dyDescent="0.2">
      <c r="A1071" s="20"/>
      <c r="B1071" s="33"/>
      <c r="C1071" s="63"/>
      <c r="D1071" s="22"/>
      <c r="E1071" s="27"/>
      <c r="F1071" s="27"/>
      <c r="G1071" s="27"/>
      <c r="H1071" s="27"/>
      <c r="I1071" s="27"/>
      <c r="J1071" s="23"/>
      <c r="K1071" s="27"/>
      <c r="L1071" s="27"/>
      <c r="M1071" s="27"/>
      <c r="N1071" s="27"/>
      <c r="O1071" s="27"/>
      <c r="P1071" s="27"/>
      <c r="Q1071" s="27"/>
      <c r="R1071" s="23"/>
      <c r="S1071" s="64"/>
      <c r="T1071" s="24"/>
      <c r="U1071" s="49"/>
      <c r="V1071" s="54"/>
      <c r="W1071" s="25"/>
      <c r="X1071" s="25"/>
      <c r="Y1071" s="25"/>
      <c r="Z1071" s="25"/>
      <c r="AA1071" s="25"/>
      <c r="AB1071" s="25"/>
      <c r="AC1071" s="25"/>
      <c r="AD1071" s="55"/>
    </row>
    <row r="1072" spans="1:30" ht="20" customHeight="1" x14ac:dyDescent="0.2">
      <c r="A1072" s="20"/>
      <c r="B1072" s="33"/>
      <c r="C1072" s="63"/>
      <c r="D1072" s="22"/>
      <c r="E1072" s="27"/>
      <c r="F1072" s="27"/>
      <c r="G1072" s="27"/>
      <c r="H1072" s="27"/>
      <c r="I1072" s="27"/>
      <c r="J1072" s="23"/>
      <c r="K1072" s="27"/>
      <c r="L1072" s="27"/>
      <c r="M1072" s="27"/>
      <c r="N1072" s="27"/>
      <c r="O1072" s="27"/>
      <c r="P1072" s="27"/>
      <c r="Q1072" s="27"/>
      <c r="R1072" s="23"/>
      <c r="S1072" s="64"/>
      <c r="T1072" s="24"/>
      <c r="U1072" s="49"/>
      <c r="V1072" s="54"/>
      <c r="W1072" s="25"/>
      <c r="X1072" s="25"/>
      <c r="Y1072" s="25"/>
      <c r="Z1072" s="25"/>
      <c r="AA1072" s="25"/>
      <c r="AB1072" s="25"/>
      <c r="AC1072" s="25"/>
      <c r="AD1072" s="55"/>
    </row>
    <row r="1073" spans="1:30" ht="20" customHeight="1" x14ac:dyDescent="0.2">
      <c r="A1073" s="20"/>
      <c r="B1073" s="33"/>
      <c r="C1073" s="63"/>
      <c r="D1073" s="22"/>
      <c r="E1073" s="27"/>
      <c r="F1073" s="27"/>
      <c r="G1073" s="27"/>
      <c r="H1073" s="27"/>
      <c r="I1073" s="27"/>
      <c r="J1073" s="23"/>
      <c r="K1073" s="27"/>
      <c r="L1073" s="27"/>
      <c r="M1073" s="27"/>
      <c r="N1073" s="27"/>
      <c r="O1073" s="27"/>
      <c r="P1073" s="27"/>
      <c r="Q1073" s="27"/>
      <c r="R1073" s="23"/>
      <c r="S1073" s="64"/>
      <c r="T1073" s="24"/>
      <c r="U1073" s="49"/>
      <c r="V1073" s="54"/>
      <c r="W1073" s="25"/>
      <c r="X1073" s="25"/>
      <c r="Y1073" s="25"/>
      <c r="Z1073" s="25"/>
      <c r="AA1073" s="25"/>
      <c r="AB1073" s="25"/>
      <c r="AC1073" s="25"/>
      <c r="AD1073" s="55"/>
    </row>
    <row r="1074" spans="1:30" ht="20" customHeight="1" x14ac:dyDescent="0.2">
      <c r="A1074" s="20"/>
      <c r="B1074" s="33"/>
      <c r="C1074" s="63"/>
      <c r="D1074" s="22"/>
      <c r="E1074" s="27"/>
      <c r="F1074" s="27"/>
      <c r="G1074" s="27"/>
      <c r="H1074" s="27"/>
      <c r="I1074" s="27"/>
      <c r="J1074" s="23"/>
      <c r="K1074" s="27"/>
      <c r="L1074" s="27"/>
      <c r="M1074" s="27"/>
      <c r="N1074" s="27"/>
      <c r="O1074" s="27"/>
      <c r="P1074" s="27"/>
      <c r="Q1074" s="27"/>
      <c r="R1074" s="23"/>
      <c r="S1074" s="64"/>
      <c r="T1074" s="24"/>
      <c r="U1074" s="49"/>
      <c r="V1074" s="54"/>
      <c r="W1074" s="25"/>
      <c r="X1074" s="25"/>
      <c r="Y1074" s="25"/>
      <c r="Z1074" s="25"/>
      <c r="AA1074" s="25"/>
      <c r="AB1074" s="25"/>
      <c r="AC1074" s="25"/>
      <c r="AD1074" s="55"/>
    </row>
    <row r="1075" spans="1:30" ht="20" customHeight="1" x14ac:dyDescent="0.2">
      <c r="A1075" s="20"/>
      <c r="B1075" s="33"/>
      <c r="C1075" s="63"/>
      <c r="D1075" s="22"/>
      <c r="E1075" s="27"/>
      <c r="F1075" s="27"/>
      <c r="G1075" s="27"/>
      <c r="H1075" s="27"/>
      <c r="I1075" s="27"/>
      <c r="J1075" s="23"/>
      <c r="K1075" s="27"/>
      <c r="L1075" s="27"/>
      <c r="M1075" s="27"/>
      <c r="N1075" s="27"/>
      <c r="O1075" s="27"/>
      <c r="P1075" s="27"/>
      <c r="Q1075" s="27"/>
      <c r="R1075" s="23"/>
      <c r="S1075" s="64"/>
      <c r="T1075" s="24"/>
      <c r="U1075" s="49"/>
      <c r="V1075" s="54"/>
      <c r="W1075" s="25"/>
      <c r="X1075" s="25"/>
      <c r="Y1075" s="25"/>
      <c r="Z1075" s="25"/>
      <c r="AA1075" s="25"/>
      <c r="AB1075" s="25"/>
      <c r="AC1075" s="25"/>
      <c r="AD1075" s="55"/>
    </row>
    <row r="1076" spans="1:30" ht="20" customHeight="1" x14ac:dyDescent="0.2">
      <c r="A1076" s="20"/>
      <c r="B1076" s="33"/>
      <c r="C1076" s="63"/>
      <c r="D1076" s="22"/>
      <c r="E1076" s="27"/>
      <c r="F1076" s="27"/>
      <c r="G1076" s="27"/>
      <c r="H1076" s="27"/>
      <c r="I1076" s="27"/>
      <c r="J1076" s="23"/>
      <c r="K1076" s="27"/>
      <c r="L1076" s="27"/>
      <c r="M1076" s="27"/>
      <c r="N1076" s="27"/>
      <c r="O1076" s="27"/>
      <c r="P1076" s="27"/>
      <c r="Q1076" s="27"/>
      <c r="R1076" s="23"/>
      <c r="S1076" s="64"/>
      <c r="T1076" s="24"/>
      <c r="U1076" s="49"/>
      <c r="V1076" s="54"/>
      <c r="W1076" s="25"/>
      <c r="X1076" s="25"/>
      <c r="Y1076" s="25"/>
      <c r="Z1076" s="25"/>
      <c r="AA1076" s="25"/>
      <c r="AB1076" s="25"/>
      <c r="AC1076" s="25"/>
      <c r="AD1076" s="55"/>
    </row>
    <row r="1077" spans="1:30" ht="20" customHeight="1" x14ac:dyDescent="0.2">
      <c r="A1077" s="20"/>
      <c r="B1077" s="33"/>
      <c r="C1077" s="63"/>
      <c r="D1077" s="22"/>
      <c r="E1077" s="27"/>
      <c r="F1077" s="27"/>
      <c r="G1077" s="27"/>
      <c r="H1077" s="27"/>
      <c r="I1077" s="27"/>
      <c r="J1077" s="23"/>
      <c r="K1077" s="27"/>
      <c r="L1077" s="27"/>
      <c r="M1077" s="27"/>
      <c r="N1077" s="27"/>
      <c r="O1077" s="27"/>
      <c r="P1077" s="27"/>
      <c r="Q1077" s="27"/>
      <c r="R1077" s="23"/>
      <c r="S1077" s="64"/>
      <c r="T1077" s="24"/>
      <c r="U1077" s="49"/>
      <c r="V1077" s="54"/>
      <c r="W1077" s="25"/>
      <c r="X1077" s="25"/>
      <c r="Y1077" s="25"/>
      <c r="Z1077" s="25"/>
      <c r="AA1077" s="25"/>
      <c r="AB1077" s="25"/>
      <c r="AC1077" s="25"/>
      <c r="AD1077" s="55"/>
    </row>
    <row r="1078" spans="1:30" ht="20" customHeight="1" x14ac:dyDescent="0.2">
      <c r="A1078" s="20"/>
      <c r="B1078" s="33"/>
      <c r="C1078" s="63"/>
      <c r="D1078" s="22"/>
      <c r="E1078" s="27"/>
      <c r="F1078" s="27"/>
      <c r="G1078" s="27"/>
      <c r="H1078" s="27"/>
      <c r="I1078" s="27"/>
      <c r="J1078" s="23"/>
      <c r="K1078" s="27"/>
      <c r="L1078" s="27"/>
      <c r="M1078" s="27"/>
      <c r="N1078" s="27"/>
      <c r="O1078" s="27"/>
      <c r="P1078" s="27"/>
      <c r="Q1078" s="27"/>
      <c r="R1078" s="23"/>
      <c r="S1078" s="64"/>
      <c r="T1078" s="24"/>
      <c r="U1078" s="49"/>
      <c r="V1078" s="54"/>
      <c r="W1078" s="25"/>
      <c r="X1078" s="25"/>
      <c r="Y1078" s="25"/>
      <c r="Z1078" s="25"/>
      <c r="AA1078" s="25"/>
      <c r="AB1078" s="25"/>
      <c r="AC1078" s="25"/>
      <c r="AD1078" s="55"/>
    </row>
    <row r="1079" spans="1:30" ht="20" customHeight="1" x14ac:dyDescent="0.2">
      <c r="A1079" s="20"/>
      <c r="B1079" s="33"/>
      <c r="C1079" s="63"/>
      <c r="D1079" s="22"/>
      <c r="E1079" s="27"/>
      <c r="F1079" s="27"/>
      <c r="G1079" s="27"/>
      <c r="H1079" s="27"/>
      <c r="I1079" s="27"/>
      <c r="J1079" s="23"/>
      <c r="K1079" s="27"/>
      <c r="L1079" s="27"/>
      <c r="M1079" s="27"/>
      <c r="N1079" s="27"/>
      <c r="O1079" s="27"/>
      <c r="P1079" s="27"/>
      <c r="Q1079" s="27"/>
      <c r="R1079" s="23"/>
      <c r="S1079" s="64"/>
      <c r="T1079" s="24"/>
      <c r="U1079" s="49"/>
      <c r="V1079" s="54"/>
      <c r="W1079" s="25"/>
      <c r="X1079" s="25"/>
      <c r="Y1079" s="25"/>
      <c r="Z1079" s="25"/>
      <c r="AA1079" s="25"/>
      <c r="AB1079" s="25"/>
      <c r="AC1079" s="25"/>
      <c r="AD1079" s="55"/>
    </row>
    <row r="1080" spans="1:30" ht="20" customHeight="1" x14ac:dyDescent="0.2">
      <c r="A1080" s="20"/>
      <c r="B1080" s="33"/>
      <c r="C1080" s="63"/>
      <c r="D1080" s="22"/>
      <c r="E1080" s="27"/>
      <c r="F1080" s="27"/>
      <c r="G1080" s="27"/>
      <c r="H1080" s="27"/>
      <c r="I1080" s="27"/>
      <c r="J1080" s="23"/>
      <c r="K1080" s="27"/>
      <c r="L1080" s="27"/>
      <c r="M1080" s="27"/>
      <c r="N1080" s="27"/>
      <c r="O1080" s="27"/>
      <c r="P1080" s="27"/>
      <c r="Q1080" s="27"/>
      <c r="R1080" s="23"/>
      <c r="S1080" s="64"/>
      <c r="T1080" s="24"/>
      <c r="U1080" s="49"/>
      <c r="V1080" s="54"/>
      <c r="W1080" s="25"/>
      <c r="X1080" s="25"/>
      <c r="Y1080" s="25"/>
      <c r="Z1080" s="25"/>
      <c r="AA1080" s="25"/>
      <c r="AB1080" s="25"/>
      <c r="AC1080" s="25"/>
      <c r="AD1080" s="55"/>
    </row>
    <row r="1081" spans="1:30" ht="20" customHeight="1" x14ac:dyDescent="0.2">
      <c r="A1081" s="20"/>
      <c r="B1081" s="33"/>
      <c r="C1081" s="63"/>
      <c r="D1081" s="22"/>
      <c r="E1081" s="27"/>
      <c r="F1081" s="27"/>
      <c r="G1081" s="27"/>
      <c r="H1081" s="27"/>
      <c r="I1081" s="27"/>
      <c r="J1081" s="23"/>
      <c r="K1081" s="27"/>
      <c r="L1081" s="27"/>
      <c r="M1081" s="27"/>
      <c r="N1081" s="27"/>
      <c r="O1081" s="27"/>
      <c r="P1081" s="27"/>
      <c r="Q1081" s="27"/>
      <c r="R1081" s="23"/>
      <c r="S1081" s="64"/>
      <c r="T1081" s="24"/>
      <c r="U1081" s="49"/>
      <c r="V1081" s="54"/>
      <c r="W1081" s="25"/>
      <c r="X1081" s="25"/>
      <c r="Y1081" s="25"/>
      <c r="Z1081" s="25"/>
      <c r="AA1081" s="25"/>
      <c r="AB1081" s="25"/>
      <c r="AC1081" s="25"/>
      <c r="AD1081" s="55"/>
    </row>
    <row r="1082" spans="1:30" ht="20" customHeight="1" x14ac:dyDescent="0.2">
      <c r="A1082" s="20"/>
      <c r="B1082" s="33"/>
      <c r="C1082" s="63"/>
      <c r="D1082" s="22"/>
      <c r="E1082" s="27"/>
      <c r="F1082" s="27"/>
      <c r="G1082" s="27"/>
      <c r="H1082" s="27"/>
      <c r="I1082" s="27"/>
      <c r="J1082" s="23"/>
      <c r="K1082" s="27"/>
      <c r="L1082" s="27"/>
      <c r="M1082" s="27"/>
      <c r="N1082" s="27"/>
      <c r="O1082" s="27"/>
      <c r="P1082" s="27"/>
      <c r="Q1082" s="27"/>
      <c r="R1082" s="23"/>
      <c r="S1082" s="64"/>
      <c r="T1082" s="24"/>
      <c r="U1082" s="49"/>
      <c r="V1082" s="54"/>
      <c r="W1082" s="25"/>
      <c r="X1082" s="25"/>
      <c r="Y1082" s="25"/>
      <c r="Z1082" s="25"/>
      <c r="AA1082" s="25"/>
      <c r="AB1082" s="25"/>
      <c r="AC1082" s="25"/>
      <c r="AD1082" s="55"/>
    </row>
    <row r="1083" spans="1:30" ht="20" customHeight="1" x14ac:dyDescent="0.2">
      <c r="A1083" s="20"/>
      <c r="B1083" s="33"/>
      <c r="C1083" s="63"/>
      <c r="D1083" s="22"/>
      <c r="E1083" s="27"/>
      <c r="F1083" s="27"/>
      <c r="G1083" s="27"/>
      <c r="H1083" s="27"/>
      <c r="I1083" s="27"/>
      <c r="J1083" s="23"/>
      <c r="K1083" s="27"/>
      <c r="L1083" s="27"/>
      <c r="M1083" s="27"/>
      <c r="N1083" s="27"/>
      <c r="O1083" s="27"/>
      <c r="P1083" s="27"/>
      <c r="Q1083" s="27"/>
      <c r="R1083" s="23"/>
      <c r="S1083" s="64"/>
      <c r="T1083" s="24"/>
      <c r="U1083" s="49"/>
      <c r="V1083" s="54"/>
      <c r="W1083" s="25"/>
      <c r="X1083" s="25"/>
      <c r="Y1083" s="25"/>
      <c r="Z1083" s="25"/>
      <c r="AA1083" s="25"/>
      <c r="AB1083" s="25"/>
      <c r="AC1083" s="25"/>
      <c r="AD1083" s="55"/>
    </row>
    <row r="1084" spans="1:30" ht="20" customHeight="1" x14ac:dyDescent="0.2">
      <c r="A1084" s="20"/>
      <c r="B1084" s="33"/>
      <c r="C1084" s="63"/>
      <c r="D1084" s="22"/>
      <c r="E1084" s="27"/>
      <c r="F1084" s="27"/>
      <c r="G1084" s="27"/>
      <c r="H1084" s="27"/>
      <c r="I1084" s="27"/>
      <c r="J1084" s="23"/>
      <c r="K1084" s="27"/>
      <c r="L1084" s="27"/>
      <c r="M1084" s="27"/>
      <c r="N1084" s="27"/>
      <c r="O1084" s="27"/>
      <c r="P1084" s="27"/>
      <c r="Q1084" s="27"/>
      <c r="R1084" s="23"/>
      <c r="S1084" s="64"/>
      <c r="T1084" s="24"/>
      <c r="U1084" s="49"/>
      <c r="V1084" s="54"/>
      <c r="W1084" s="25"/>
      <c r="X1084" s="25"/>
      <c r="Y1084" s="25"/>
      <c r="Z1084" s="25"/>
      <c r="AA1084" s="25"/>
      <c r="AB1084" s="25"/>
      <c r="AC1084" s="25"/>
      <c r="AD1084" s="55"/>
    </row>
    <row r="1085" spans="1:30" ht="20" customHeight="1" x14ac:dyDescent="0.2">
      <c r="A1085" s="20"/>
      <c r="B1085" s="33"/>
      <c r="C1085" s="63"/>
      <c r="D1085" s="22"/>
      <c r="E1085" s="27"/>
      <c r="F1085" s="27"/>
      <c r="G1085" s="27"/>
      <c r="H1085" s="27"/>
      <c r="I1085" s="27"/>
      <c r="J1085" s="23"/>
      <c r="K1085" s="27"/>
      <c r="L1085" s="27"/>
      <c r="M1085" s="27"/>
      <c r="N1085" s="27"/>
      <c r="O1085" s="27"/>
      <c r="P1085" s="27"/>
      <c r="Q1085" s="27"/>
      <c r="R1085" s="23"/>
      <c r="S1085" s="64"/>
      <c r="T1085" s="24"/>
      <c r="U1085" s="49"/>
      <c r="V1085" s="54"/>
      <c r="W1085" s="25"/>
      <c r="X1085" s="25"/>
      <c r="Y1085" s="25"/>
      <c r="Z1085" s="25"/>
      <c r="AA1085" s="25"/>
      <c r="AB1085" s="25"/>
      <c r="AC1085" s="25"/>
      <c r="AD1085" s="55"/>
    </row>
    <row r="1086" spans="1:30" ht="20" customHeight="1" x14ac:dyDescent="0.2">
      <c r="A1086" s="20"/>
      <c r="B1086" s="33"/>
      <c r="C1086" s="63"/>
      <c r="D1086" s="22"/>
      <c r="E1086" s="27"/>
      <c r="F1086" s="27"/>
      <c r="G1086" s="27"/>
      <c r="H1086" s="27"/>
      <c r="I1086" s="27"/>
      <c r="J1086" s="23"/>
      <c r="K1086" s="27"/>
      <c r="L1086" s="27"/>
      <c r="M1086" s="27"/>
      <c r="N1086" s="27"/>
      <c r="O1086" s="27"/>
      <c r="P1086" s="27"/>
      <c r="Q1086" s="27"/>
      <c r="R1086" s="23"/>
      <c r="S1086" s="64"/>
      <c r="T1086" s="24"/>
      <c r="U1086" s="49"/>
      <c r="V1086" s="54"/>
      <c r="W1086" s="25"/>
      <c r="X1086" s="25"/>
      <c r="Y1086" s="25"/>
      <c r="Z1086" s="25"/>
      <c r="AA1086" s="25"/>
      <c r="AB1086" s="25"/>
      <c r="AC1086" s="25"/>
      <c r="AD1086" s="55"/>
    </row>
    <row r="1087" spans="1:30" ht="20" customHeight="1" x14ac:dyDescent="0.2">
      <c r="A1087" s="20"/>
      <c r="B1087" s="33"/>
      <c r="C1087" s="63"/>
      <c r="D1087" s="22"/>
      <c r="E1087" s="27"/>
      <c r="F1087" s="27"/>
      <c r="G1087" s="27"/>
      <c r="H1087" s="27"/>
      <c r="I1087" s="27"/>
      <c r="J1087" s="23"/>
      <c r="K1087" s="27"/>
      <c r="L1087" s="27"/>
      <c r="M1087" s="27"/>
      <c r="N1087" s="27"/>
      <c r="O1087" s="27"/>
      <c r="P1087" s="27"/>
      <c r="Q1087" s="27"/>
      <c r="R1087" s="23"/>
      <c r="S1087" s="64"/>
      <c r="T1087" s="24"/>
      <c r="U1087" s="49"/>
      <c r="V1087" s="54"/>
      <c r="W1087" s="25"/>
      <c r="X1087" s="25"/>
      <c r="Y1087" s="25"/>
      <c r="Z1087" s="25"/>
      <c r="AA1087" s="25"/>
      <c r="AB1087" s="25"/>
      <c r="AC1087" s="25"/>
      <c r="AD1087" s="55"/>
    </row>
    <row r="1088" spans="1:30" ht="20" customHeight="1" x14ac:dyDescent="0.2">
      <c r="A1088" s="20"/>
      <c r="B1088" s="33"/>
      <c r="C1088" s="63"/>
      <c r="D1088" s="22"/>
      <c r="E1088" s="27"/>
      <c r="F1088" s="27"/>
      <c r="G1088" s="27"/>
      <c r="H1088" s="27"/>
      <c r="I1088" s="27"/>
      <c r="J1088" s="23"/>
      <c r="K1088" s="27"/>
      <c r="L1088" s="27"/>
      <c r="M1088" s="27"/>
      <c r="N1088" s="27"/>
      <c r="O1088" s="27"/>
      <c r="P1088" s="27"/>
      <c r="Q1088" s="27"/>
      <c r="R1088" s="23"/>
      <c r="S1088" s="64"/>
      <c r="T1088" s="24"/>
      <c r="U1088" s="49"/>
      <c r="V1088" s="54"/>
      <c r="W1088" s="25"/>
      <c r="X1088" s="25"/>
      <c r="Y1088" s="25"/>
      <c r="Z1088" s="25"/>
      <c r="AA1088" s="25"/>
      <c r="AB1088" s="25"/>
      <c r="AC1088" s="25"/>
      <c r="AD1088" s="55"/>
    </row>
    <row r="1089" spans="1:30" ht="20" customHeight="1" x14ac:dyDescent="0.2">
      <c r="A1089" s="20"/>
      <c r="B1089" s="33"/>
      <c r="C1089" s="63"/>
      <c r="D1089" s="22"/>
      <c r="E1089" s="27"/>
      <c r="F1089" s="27"/>
      <c r="G1089" s="27"/>
      <c r="H1089" s="27"/>
      <c r="I1089" s="27"/>
      <c r="J1089" s="23"/>
      <c r="K1089" s="27"/>
      <c r="L1089" s="27"/>
      <c r="M1089" s="27"/>
      <c r="N1089" s="27"/>
      <c r="O1089" s="27"/>
      <c r="P1089" s="27"/>
      <c r="Q1089" s="27"/>
      <c r="R1089" s="23"/>
      <c r="S1089" s="64"/>
      <c r="T1089" s="24"/>
      <c r="U1089" s="49"/>
      <c r="V1089" s="54"/>
      <c r="W1089" s="25"/>
      <c r="X1089" s="25"/>
      <c r="Y1089" s="25"/>
      <c r="Z1089" s="25"/>
      <c r="AA1089" s="25"/>
      <c r="AB1089" s="25"/>
      <c r="AC1089" s="25"/>
      <c r="AD1089" s="55"/>
    </row>
    <row r="1090" spans="1:30" ht="20" customHeight="1" x14ac:dyDescent="0.2">
      <c r="A1090" s="20"/>
      <c r="B1090" s="33"/>
      <c r="C1090" s="63"/>
      <c r="D1090" s="22"/>
      <c r="E1090" s="27"/>
      <c r="F1090" s="27"/>
      <c r="G1090" s="27"/>
      <c r="H1090" s="27"/>
      <c r="I1090" s="27"/>
      <c r="J1090" s="23"/>
      <c r="K1090" s="27"/>
      <c r="L1090" s="27"/>
      <c r="M1090" s="27"/>
      <c r="N1090" s="27"/>
      <c r="O1090" s="27"/>
      <c r="P1090" s="27"/>
      <c r="Q1090" s="27"/>
      <c r="R1090" s="23"/>
      <c r="S1090" s="64"/>
      <c r="T1090" s="24"/>
      <c r="U1090" s="49"/>
      <c r="V1090" s="54"/>
      <c r="W1090" s="25"/>
      <c r="X1090" s="25"/>
      <c r="Y1090" s="25"/>
      <c r="Z1090" s="25"/>
      <c r="AA1090" s="25"/>
      <c r="AB1090" s="25"/>
      <c r="AC1090" s="25"/>
      <c r="AD1090" s="55"/>
    </row>
    <row r="1091" spans="1:30" ht="20" customHeight="1" x14ac:dyDescent="0.2">
      <c r="A1091" s="20"/>
      <c r="B1091" s="33"/>
      <c r="C1091" s="63"/>
      <c r="D1091" s="22"/>
      <c r="E1091" s="27"/>
      <c r="F1091" s="27"/>
      <c r="G1091" s="27"/>
      <c r="H1091" s="27"/>
      <c r="I1091" s="27"/>
      <c r="J1091" s="23"/>
      <c r="K1091" s="27"/>
      <c r="L1091" s="27"/>
      <c r="M1091" s="27"/>
      <c r="N1091" s="27"/>
      <c r="O1091" s="27"/>
      <c r="P1091" s="27"/>
      <c r="Q1091" s="27"/>
      <c r="R1091" s="23"/>
      <c r="S1091" s="64"/>
      <c r="T1091" s="24"/>
      <c r="U1091" s="49"/>
      <c r="V1091" s="54"/>
      <c r="W1091" s="25"/>
      <c r="X1091" s="25"/>
      <c r="Y1091" s="25"/>
      <c r="Z1091" s="25"/>
      <c r="AA1091" s="25"/>
      <c r="AB1091" s="25"/>
      <c r="AC1091" s="25"/>
      <c r="AD1091" s="55"/>
    </row>
    <row r="1092" spans="1:30" ht="20" customHeight="1" x14ac:dyDescent="0.2">
      <c r="A1092" s="20"/>
      <c r="B1092" s="33"/>
      <c r="C1092" s="63"/>
      <c r="D1092" s="22"/>
      <c r="E1092" s="27"/>
      <c r="F1092" s="27"/>
      <c r="G1092" s="27"/>
      <c r="H1092" s="27"/>
      <c r="I1092" s="27"/>
      <c r="J1092" s="23"/>
      <c r="K1092" s="27"/>
      <c r="L1092" s="27"/>
      <c r="M1092" s="27"/>
      <c r="N1092" s="27"/>
      <c r="O1092" s="27"/>
      <c r="P1092" s="27"/>
      <c r="Q1092" s="27"/>
      <c r="R1092" s="23"/>
      <c r="S1092" s="64"/>
      <c r="T1092" s="24"/>
      <c r="U1092" s="49"/>
      <c r="V1092" s="54"/>
      <c r="W1092" s="25"/>
      <c r="X1092" s="25"/>
      <c r="Y1092" s="25"/>
      <c r="Z1092" s="25"/>
      <c r="AA1092" s="25"/>
      <c r="AB1092" s="25"/>
      <c r="AC1092" s="25"/>
      <c r="AD1092" s="55"/>
    </row>
    <row r="1093" spans="1:30" ht="20" customHeight="1" x14ac:dyDescent="0.2">
      <c r="A1093" s="20"/>
      <c r="B1093" s="33"/>
      <c r="C1093" s="63"/>
      <c r="D1093" s="22"/>
      <c r="E1093" s="27"/>
      <c r="F1093" s="27"/>
      <c r="G1093" s="27"/>
      <c r="H1093" s="27"/>
      <c r="I1093" s="27"/>
      <c r="J1093" s="23"/>
      <c r="K1093" s="27"/>
      <c r="L1093" s="27"/>
      <c r="M1093" s="27"/>
      <c r="N1093" s="27"/>
      <c r="O1093" s="27"/>
      <c r="P1093" s="27"/>
      <c r="Q1093" s="27"/>
      <c r="R1093" s="23"/>
      <c r="S1093" s="64"/>
      <c r="T1093" s="24"/>
      <c r="U1093" s="49"/>
      <c r="V1093" s="54"/>
      <c r="W1093" s="25"/>
      <c r="X1093" s="25"/>
      <c r="Y1093" s="25"/>
      <c r="Z1093" s="25"/>
      <c r="AA1093" s="25"/>
      <c r="AB1093" s="25"/>
      <c r="AC1093" s="25"/>
      <c r="AD1093" s="55"/>
    </row>
    <row r="1094" spans="1:30" ht="20" customHeight="1" x14ac:dyDescent="0.2">
      <c r="A1094" s="20"/>
      <c r="B1094" s="33"/>
      <c r="C1094" s="63"/>
      <c r="D1094" s="22"/>
      <c r="E1094" s="27"/>
      <c r="F1094" s="27"/>
      <c r="G1094" s="27"/>
      <c r="H1094" s="27"/>
      <c r="I1094" s="27"/>
      <c r="J1094" s="23"/>
      <c r="K1094" s="27"/>
      <c r="L1094" s="27"/>
      <c r="M1094" s="27"/>
      <c r="N1094" s="27"/>
      <c r="O1094" s="27"/>
      <c r="P1094" s="27"/>
      <c r="Q1094" s="27"/>
      <c r="R1094" s="23"/>
      <c r="S1094" s="64"/>
      <c r="T1094" s="24"/>
      <c r="U1094" s="49"/>
      <c r="V1094" s="54"/>
      <c r="W1094" s="25"/>
      <c r="X1094" s="25"/>
      <c r="Y1094" s="25"/>
      <c r="Z1094" s="25"/>
      <c r="AA1094" s="25"/>
      <c r="AB1094" s="25"/>
      <c r="AC1094" s="25"/>
      <c r="AD1094" s="55"/>
    </row>
    <row r="1095" spans="1:30" ht="20" customHeight="1" x14ac:dyDescent="0.2">
      <c r="A1095" s="20"/>
      <c r="B1095" s="33"/>
      <c r="C1095" s="63"/>
      <c r="D1095" s="22"/>
      <c r="E1095" s="27"/>
      <c r="F1095" s="27"/>
      <c r="G1095" s="27"/>
      <c r="H1095" s="27"/>
      <c r="I1095" s="27"/>
      <c r="J1095" s="23"/>
      <c r="K1095" s="27"/>
      <c r="L1095" s="27"/>
      <c r="M1095" s="27"/>
      <c r="N1095" s="27"/>
      <c r="O1095" s="27"/>
      <c r="P1095" s="27"/>
      <c r="Q1095" s="27"/>
      <c r="R1095" s="23"/>
      <c r="S1095" s="64"/>
      <c r="T1095" s="24"/>
      <c r="U1095" s="49"/>
      <c r="V1095" s="54"/>
      <c r="W1095" s="25"/>
      <c r="X1095" s="25"/>
      <c r="Y1095" s="25"/>
      <c r="Z1095" s="25"/>
      <c r="AA1095" s="25"/>
      <c r="AB1095" s="25"/>
      <c r="AC1095" s="25"/>
      <c r="AD1095" s="55"/>
    </row>
    <row r="1096" spans="1:30" ht="20" customHeight="1" x14ac:dyDescent="0.2">
      <c r="A1096" s="20"/>
      <c r="B1096" s="33"/>
      <c r="C1096" s="63"/>
      <c r="D1096" s="22"/>
      <c r="E1096" s="27"/>
      <c r="F1096" s="27"/>
      <c r="G1096" s="27"/>
      <c r="H1096" s="27"/>
      <c r="I1096" s="27"/>
      <c r="J1096" s="23"/>
      <c r="K1096" s="27"/>
      <c r="L1096" s="27"/>
      <c r="M1096" s="27"/>
      <c r="N1096" s="27"/>
      <c r="O1096" s="27"/>
      <c r="P1096" s="27"/>
      <c r="Q1096" s="27"/>
      <c r="R1096" s="23"/>
      <c r="S1096" s="64"/>
      <c r="T1096" s="24"/>
      <c r="U1096" s="49"/>
      <c r="V1096" s="54"/>
      <c r="W1096" s="25"/>
      <c r="X1096" s="25"/>
      <c r="Y1096" s="25"/>
      <c r="Z1096" s="25"/>
      <c r="AA1096" s="25"/>
      <c r="AB1096" s="25"/>
      <c r="AC1096" s="25"/>
      <c r="AD1096" s="55"/>
    </row>
    <row r="1097" spans="1:30" ht="20" customHeight="1" x14ac:dyDescent="0.2">
      <c r="A1097" s="20"/>
      <c r="B1097" s="33"/>
      <c r="C1097" s="63"/>
      <c r="D1097" s="22"/>
      <c r="E1097" s="27"/>
      <c r="F1097" s="27"/>
      <c r="G1097" s="27"/>
      <c r="H1097" s="27"/>
      <c r="I1097" s="27"/>
      <c r="J1097" s="23"/>
      <c r="K1097" s="27"/>
      <c r="L1097" s="27"/>
      <c r="M1097" s="27"/>
      <c r="N1097" s="27"/>
      <c r="O1097" s="27"/>
      <c r="P1097" s="27"/>
      <c r="Q1097" s="27"/>
      <c r="R1097" s="23"/>
      <c r="S1097" s="64"/>
      <c r="T1097" s="24"/>
      <c r="U1097" s="49"/>
      <c r="V1097" s="54"/>
      <c r="W1097" s="25"/>
      <c r="X1097" s="25"/>
      <c r="Y1097" s="25"/>
      <c r="Z1097" s="25"/>
      <c r="AA1097" s="25"/>
      <c r="AB1097" s="25"/>
      <c r="AC1097" s="25"/>
      <c r="AD1097" s="55"/>
    </row>
    <row r="1098" spans="1:30" ht="20" customHeight="1" x14ac:dyDescent="0.2">
      <c r="A1098" s="20"/>
      <c r="B1098" s="33"/>
      <c r="C1098" s="63"/>
      <c r="D1098" s="22"/>
      <c r="E1098" s="27"/>
      <c r="F1098" s="27"/>
      <c r="G1098" s="27"/>
      <c r="H1098" s="27"/>
      <c r="I1098" s="27"/>
      <c r="J1098" s="23"/>
      <c r="K1098" s="27"/>
      <c r="L1098" s="27"/>
      <c r="M1098" s="27"/>
      <c r="N1098" s="27"/>
      <c r="O1098" s="27"/>
      <c r="P1098" s="27"/>
      <c r="Q1098" s="27"/>
      <c r="R1098" s="23"/>
      <c r="S1098" s="64"/>
      <c r="T1098" s="24"/>
      <c r="U1098" s="49"/>
      <c r="V1098" s="54"/>
      <c r="W1098" s="25"/>
      <c r="X1098" s="25"/>
      <c r="Y1098" s="25"/>
      <c r="Z1098" s="25"/>
      <c r="AA1098" s="25"/>
      <c r="AB1098" s="25"/>
      <c r="AC1098" s="25"/>
      <c r="AD1098" s="55"/>
    </row>
    <row r="1099" spans="1:30" ht="20" customHeight="1" x14ac:dyDescent="0.2">
      <c r="A1099" s="20"/>
      <c r="B1099" s="33"/>
      <c r="C1099" s="63"/>
      <c r="D1099" s="22"/>
      <c r="E1099" s="27"/>
      <c r="F1099" s="27"/>
      <c r="G1099" s="27"/>
      <c r="H1099" s="27"/>
      <c r="I1099" s="27"/>
      <c r="J1099" s="23"/>
      <c r="K1099" s="27"/>
      <c r="L1099" s="27"/>
      <c r="M1099" s="27"/>
      <c r="N1099" s="27"/>
      <c r="O1099" s="27"/>
      <c r="P1099" s="27"/>
      <c r="Q1099" s="27"/>
      <c r="R1099" s="23"/>
      <c r="S1099" s="64"/>
      <c r="T1099" s="24"/>
      <c r="U1099" s="49"/>
      <c r="V1099" s="54"/>
      <c r="W1099" s="25"/>
      <c r="X1099" s="25"/>
      <c r="Y1099" s="25"/>
      <c r="Z1099" s="25"/>
      <c r="AA1099" s="25"/>
      <c r="AB1099" s="25"/>
      <c r="AC1099" s="25"/>
      <c r="AD1099" s="55"/>
    </row>
    <row r="1100" spans="1:30" ht="20" customHeight="1" x14ac:dyDescent="0.2">
      <c r="A1100" s="20"/>
      <c r="B1100" s="33"/>
      <c r="C1100" s="63"/>
      <c r="D1100" s="22"/>
      <c r="E1100" s="27"/>
      <c r="F1100" s="27"/>
      <c r="G1100" s="27"/>
      <c r="H1100" s="27"/>
      <c r="I1100" s="27"/>
      <c r="J1100" s="23"/>
      <c r="K1100" s="27"/>
      <c r="L1100" s="27"/>
      <c r="M1100" s="27"/>
      <c r="N1100" s="27"/>
      <c r="O1100" s="27"/>
      <c r="P1100" s="27"/>
      <c r="Q1100" s="27"/>
      <c r="R1100" s="23"/>
      <c r="S1100" s="64"/>
      <c r="T1100" s="24"/>
      <c r="U1100" s="49"/>
      <c r="V1100" s="54"/>
      <c r="W1100" s="25"/>
      <c r="X1100" s="25"/>
      <c r="Y1100" s="25"/>
      <c r="Z1100" s="25"/>
      <c r="AA1100" s="25"/>
      <c r="AB1100" s="25"/>
      <c r="AC1100" s="25"/>
      <c r="AD1100" s="55"/>
    </row>
    <row r="1101" spans="1:30" ht="20" customHeight="1" x14ac:dyDescent="0.2">
      <c r="A1101" s="20"/>
      <c r="B1101" s="33"/>
      <c r="C1101" s="63"/>
      <c r="D1101" s="22"/>
      <c r="E1101" s="27"/>
      <c r="F1101" s="27"/>
      <c r="G1101" s="27"/>
      <c r="H1101" s="27"/>
      <c r="I1101" s="27"/>
      <c r="J1101" s="23"/>
      <c r="K1101" s="27"/>
      <c r="L1101" s="27"/>
      <c r="M1101" s="27"/>
      <c r="N1101" s="27"/>
      <c r="O1101" s="27"/>
      <c r="P1101" s="27"/>
      <c r="Q1101" s="27"/>
      <c r="R1101" s="23"/>
      <c r="S1101" s="64"/>
      <c r="T1101" s="24"/>
      <c r="U1101" s="49"/>
      <c r="V1101" s="54"/>
      <c r="W1101" s="25"/>
      <c r="X1101" s="25"/>
      <c r="Y1101" s="25"/>
      <c r="Z1101" s="25"/>
      <c r="AA1101" s="25"/>
      <c r="AB1101" s="25"/>
      <c r="AC1101" s="25"/>
      <c r="AD1101" s="55"/>
    </row>
    <row r="1102" spans="1:30" ht="20" customHeight="1" x14ac:dyDescent="0.2">
      <c r="A1102" s="20"/>
      <c r="B1102" s="33"/>
      <c r="C1102" s="63"/>
      <c r="D1102" s="22"/>
      <c r="E1102" s="27"/>
      <c r="F1102" s="27"/>
      <c r="G1102" s="27"/>
      <c r="H1102" s="27"/>
      <c r="I1102" s="27"/>
      <c r="J1102" s="23"/>
      <c r="K1102" s="27"/>
      <c r="L1102" s="27"/>
      <c r="M1102" s="27"/>
      <c r="N1102" s="27"/>
      <c r="O1102" s="27"/>
      <c r="P1102" s="27"/>
      <c r="Q1102" s="27"/>
      <c r="R1102" s="23"/>
      <c r="S1102" s="64"/>
      <c r="T1102" s="24"/>
      <c r="U1102" s="49"/>
      <c r="V1102" s="54"/>
      <c r="W1102" s="25"/>
      <c r="X1102" s="25"/>
      <c r="Y1102" s="25"/>
      <c r="Z1102" s="25"/>
      <c r="AA1102" s="25"/>
      <c r="AB1102" s="25"/>
      <c r="AC1102" s="25"/>
      <c r="AD1102" s="55"/>
    </row>
    <row r="1103" spans="1:30" ht="20" customHeight="1" x14ac:dyDescent="0.2">
      <c r="A1103" s="20"/>
      <c r="B1103" s="33"/>
      <c r="C1103" s="63"/>
      <c r="D1103" s="22"/>
      <c r="E1103" s="27"/>
      <c r="F1103" s="27"/>
      <c r="G1103" s="27"/>
      <c r="H1103" s="27"/>
      <c r="I1103" s="27"/>
      <c r="J1103" s="23"/>
      <c r="K1103" s="27"/>
      <c r="L1103" s="27"/>
      <c r="M1103" s="27"/>
      <c r="N1103" s="27"/>
      <c r="O1103" s="27"/>
      <c r="P1103" s="27"/>
      <c r="Q1103" s="27"/>
      <c r="R1103" s="23"/>
      <c r="S1103" s="64"/>
      <c r="T1103" s="24"/>
      <c r="U1103" s="49"/>
      <c r="V1103" s="54"/>
      <c r="W1103" s="25"/>
      <c r="X1103" s="25"/>
      <c r="Y1103" s="25"/>
      <c r="Z1103" s="25"/>
      <c r="AA1103" s="25"/>
      <c r="AB1103" s="25"/>
      <c r="AC1103" s="25"/>
      <c r="AD1103" s="55"/>
    </row>
    <row r="1104" spans="1:30" ht="20" customHeight="1" x14ac:dyDescent="0.2">
      <c r="A1104" s="20"/>
      <c r="B1104" s="33"/>
      <c r="C1104" s="63"/>
      <c r="D1104" s="22"/>
      <c r="E1104" s="27"/>
      <c r="F1104" s="27"/>
      <c r="G1104" s="27"/>
      <c r="H1104" s="27"/>
      <c r="I1104" s="27"/>
      <c r="J1104" s="23"/>
      <c r="K1104" s="27"/>
      <c r="L1104" s="27"/>
      <c r="M1104" s="27"/>
      <c r="N1104" s="27"/>
      <c r="O1104" s="27"/>
      <c r="P1104" s="27"/>
      <c r="Q1104" s="27"/>
      <c r="R1104" s="23"/>
      <c r="S1104" s="64"/>
      <c r="T1104" s="24"/>
      <c r="U1104" s="49"/>
      <c r="V1104" s="54"/>
      <c r="W1104" s="25"/>
      <c r="X1104" s="25"/>
      <c r="Y1104" s="25"/>
      <c r="Z1104" s="25"/>
      <c r="AA1104" s="25"/>
      <c r="AB1104" s="25"/>
      <c r="AC1104" s="25"/>
      <c r="AD1104" s="55"/>
    </row>
    <row r="1105" spans="1:30" ht="20" customHeight="1" x14ac:dyDescent="0.2">
      <c r="A1105" s="20"/>
      <c r="B1105" s="33"/>
      <c r="C1105" s="63"/>
      <c r="D1105" s="22"/>
      <c r="E1105" s="27"/>
      <c r="F1105" s="27"/>
      <c r="G1105" s="27"/>
      <c r="H1105" s="27"/>
      <c r="I1105" s="27"/>
      <c r="J1105" s="23"/>
      <c r="K1105" s="27"/>
      <c r="L1105" s="27"/>
      <c r="M1105" s="27"/>
      <c r="N1105" s="27"/>
      <c r="O1105" s="27"/>
      <c r="P1105" s="27"/>
      <c r="Q1105" s="27"/>
      <c r="R1105" s="23"/>
      <c r="S1105" s="64"/>
      <c r="T1105" s="24"/>
      <c r="U1105" s="49"/>
      <c r="V1105" s="54"/>
      <c r="W1105" s="25"/>
      <c r="X1105" s="25"/>
      <c r="Y1105" s="25"/>
      <c r="Z1105" s="25"/>
      <c r="AA1105" s="25"/>
      <c r="AB1105" s="25"/>
      <c r="AC1105" s="25"/>
      <c r="AD1105" s="55"/>
    </row>
    <row r="1106" spans="1:30" ht="20" customHeight="1" x14ac:dyDescent="0.2">
      <c r="A1106" s="20"/>
      <c r="B1106" s="33"/>
      <c r="C1106" s="63"/>
      <c r="D1106" s="22"/>
      <c r="E1106" s="27"/>
      <c r="F1106" s="27"/>
      <c r="G1106" s="27"/>
      <c r="H1106" s="27"/>
      <c r="I1106" s="27"/>
      <c r="J1106" s="23"/>
      <c r="K1106" s="27"/>
      <c r="L1106" s="27"/>
      <c r="M1106" s="27"/>
      <c r="N1106" s="27"/>
      <c r="O1106" s="27"/>
      <c r="P1106" s="27"/>
      <c r="Q1106" s="27"/>
      <c r="R1106" s="23"/>
      <c r="S1106" s="64"/>
      <c r="T1106" s="24"/>
      <c r="U1106" s="49"/>
      <c r="V1106" s="54"/>
      <c r="W1106" s="25"/>
      <c r="X1106" s="25"/>
      <c r="Y1106" s="25"/>
      <c r="Z1106" s="25"/>
      <c r="AA1106" s="25"/>
      <c r="AB1106" s="25"/>
      <c r="AC1106" s="25"/>
      <c r="AD1106" s="55"/>
    </row>
    <row r="1107" spans="1:30" ht="20" customHeight="1" x14ac:dyDescent="0.2">
      <c r="A1107" s="20"/>
      <c r="B1107" s="33"/>
      <c r="C1107" s="63"/>
      <c r="D1107" s="22"/>
      <c r="E1107" s="27"/>
      <c r="F1107" s="27"/>
      <c r="G1107" s="27"/>
      <c r="H1107" s="27"/>
      <c r="I1107" s="27"/>
      <c r="J1107" s="23"/>
      <c r="K1107" s="27"/>
      <c r="L1107" s="27"/>
      <c r="M1107" s="27"/>
      <c r="N1107" s="27"/>
      <c r="O1107" s="27"/>
      <c r="P1107" s="27"/>
      <c r="Q1107" s="27"/>
      <c r="R1107" s="23"/>
      <c r="S1107" s="64"/>
      <c r="T1107" s="24"/>
      <c r="U1107" s="49"/>
      <c r="V1107" s="54"/>
      <c r="W1107" s="25"/>
      <c r="X1107" s="25"/>
      <c r="Y1107" s="25"/>
      <c r="Z1107" s="25"/>
      <c r="AA1107" s="25"/>
      <c r="AB1107" s="25"/>
      <c r="AC1107" s="25"/>
      <c r="AD1107" s="55"/>
    </row>
    <row r="1108" spans="1:30" ht="20" customHeight="1" x14ac:dyDescent="0.2">
      <c r="A1108" s="20"/>
      <c r="B1108" s="33"/>
      <c r="C1108" s="63"/>
      <c r="D1108" s="22"/>
      <c r="E1108" s="27"/>
      <c r="F1108" s="27"/>
      <c r="G1108" s="27"/>
      <c r="H1108" s="27"/>
      <c r="I1108" s="27"/>
      <c r="J1108" s="23"/>
      <c r="K1108" s="27"/>
      <c r="L1108" s="27"/>
      <c r="M1108" s="27"/>
      <c r="N1108" s="27"/>
      <c r="O1108" s="27"/>
      <c r="P1108" s="27"/>
      <c r="Q1108" s="27"/>
      <c r="R1108" s="23"/>
      <c r="S1108" s="64"/>
      <c r="T1108" s="24"/>
      <c r="U1108" s="49"/>
      <c r="V1108" s="54"/>
      <c r="W1108" s="25"/>
      <c r="X1108" s="25"/>
      <c r="Y1108" s="25"/>
      <c r="Z1108" s="25"/>
      <c r="AA1108" s="25"/>
      <c r="AB1108" s="25"/>
      <c r="AC1108" s="25"/>
      <c r="AD1108" s="55"/>
    </row>
    <row r="1109" spans="1:30" ht="20" customHeight="1" x14ac:dyDescent="0.2">
      <c r="A1109" s="20"/>
      <c r="B1109" s="33"/>
      <c r="C1109" s="63"/>
      <c r="D1109" s="22"/>
      <c r="E1109" s="27"/>
      <c r="F1109" s="27"/>
      <c r="G1109" s="27"/>
      <c r="H1109" s="27"/>
      <c r="I1109" s="27"/>
      <c r="J1109" s="23"/>
      <c r="K1109" s="27"/>
      <c r="L1109" s="27"/>
      <c r="M1109" s="27"/>
      <c r="N1109" s="27"/>
      <c r="O1109" s="27"/>
      <c r="P1109" s="27"/>
      <c r="Q1109" s="27"/>
      <c r="R1109" s="23"/>
      <c r="S1109" s="64"/>
      <c r="T1109" s="24"/>
      <c r="U1109" s="49"/>
      <c r="V1109" s="54"/>
      <c r="W1109" s="25"/>
      <c r="X1109" s="25"/>
      <c r="Y1109" s="25"/>
      <c r="Z1109" s="25"/>
      <c r="AA1109" s="25"/>
      <c r="AB1109" s="25"/>
      <c r="AC1109" s="25"/>
      <c r="AD1109" s="55"/>
    </row>
    <row r="1110" spans="1:30" ht="20" customHeight="1" x14ac:dyDescent="0.2">
      <c r="A1110" s="20"/>
      <c r="B1110" s="33"/>
      <c r="C1110" s="63"/>
      <c r="D1110" s="22"/>
      <c r="E1110" s="27"/>
      <c r="F1110" s="27"/>
      <c r="G1110" s="27"/>
      <c r="H1110" s="27"/>
      <c r="I1110" s="27"/>
      <c r="J1110" s="23"/>
      <c r="K1110" s="27"/>
      <c r="L1110" s="27"/>
      <c r="M1110" s="27"/>
      <c r="N1110" s="27"/>
      <c r="O1110" s="27"/>
      <c r="P1110" s="27"/>
      <c r="Q1110" s="27"/>
      <c r="R1110" s="23"/>
      <c r="S1110" s="64"/>
      <c r="T1110" s="24"/>
      <c r="U1110" s="49"/>
      <c r="V1110" s="54"/>
      <c r="W1110" s="25"/>
      <c r="X1110" s="25"/>
      <c r="Y1110" s="25"/>
      <c r="Z1110" s="25"/>
      <c r="AA1110" s="25"/>
      <c r="AB1110" s="25"/>
      <c r="AC1110" s="25"/>
      <c r="AD1110" s="55"/>
    </row>
    <row r="1111" spans="1:30" ht="20" customHeight="1" x14ac:dyDescent="0.2">
      <c r="A1111" s="20"/>
      <c r="B1111" s="33"/>
      <c r="C1111" s="63"/>
      <c r="D1111" s="22"/>
      <c r="E1111" s="27"/>
      <c r="F1111" s="27"/>
      <c r="G1111" s="27"/>
      <c r="H1111" s="27"/>
      <c r="I1111" s="27"/>
      <c r="J1111" s="23"/>
      <c r="K1111" s="27"/>
      <c r="L1111" s="27"/>
      <c r="M1111" s="27"/>
      <c r="N1111" s="27"/>
      <c r="O1111" s="27"/>
      <c r="P1111" s="27"/>
      <c r="Q1111" s="27"/>
      <c r="R1111" s="23"/>
      <c r="S1111" s="64"/>
      <c r="T1111" s="24"/>
      <c r="U1111" s="49"/>
      <c r="V1111" s="54"/>
      <c r="W1111" s="25"/>
      <c r="X1111" s="25"/>
      <c r="Y1111" s="25"/>
      <c r="Z1111" s="25"/>
      <c r="AA1111" s="25"/>
      <c r="AB1111" s="25"/>
      <c r="AC1111" s="25"/>
      <c r="AD1111" s="55"/>
    </row>
    <row r="1112" spans="1:30" ht="20" customHeight="1" x14ac:dyDescent="0.2">
      <c r="A1112" s="20"/>
      <c r="B1112" s="33"/>
      <c r="C1112" s="63"/>
      <c r="D1112" s="22"/>
      <c r="E1112" s="27"/>
      <c r="F1112" s="27"/>
      <c r="G1112" s="27"/>
      <c r="H1112" s="27"/>
      <c r="I1112" s="27"/>
      <c r="J1112" s="23"/>
      <c r="K1112" s="27"/>
      <c r="L1112" s="27"/>
      <c r="M1112" s="27"/>
      <c r="N1112" s="27"/>
      <c r="O1112" s="27"/>
      <c r="P1112" s="27"/>
      <c r="Q1112" s="27"/>
      <c r="R1112" s="23"/>
      <c r="S1112" s="64"/>
      <c r="T1112" s="24"/>
      <c r="U1112" s="49"/>
      <c r="V1112" s="54"/>
      <c r="W1112" s="25"/>
      <c r="X1112" s="25"/>
      <c r="Y1112" s="25"/>
      <c r="Z1112" s="25"/>
      <c r="AA1112" s="25"/>
      <c r="AB1112" s="25"/>
      <c r="AC1112" s="25"/>
      <c r="AD1112" s="55"/>
    </row>
    <row r="1113" spans="1:30" ht="20" customHeight="1" x14ac:dyDescent="0.2">
      <c r="A1113" s="20"/>
      <c r="B1113" s="33"/>
      <c r="C1113" s="63"/>
      <c r="D1113" s="22"/>
      <c r="E1113" s="27"/>
      <c r="F1113" s="27"/>
      <c r="G1113" s="27"/>
      <c r="H1113" s="27"/>
      <c r="I1113" s="27"/>
      <c r="J1113" s="23"/>
      <c r="K1113" s="27"/>
      <c r="L1113" s="27"/>
      <c r="M1113" s="27"/>
      <c r="N1113" s="27"/>
      <c r="O1113" s="27"/>
      <c r="P1113" s="27"/>
      <c r="Q1113" s="27"/>
      <c r="R1113" s="23"/>
      <c r="S1113" s="64"/>
      <c r="T1113" s="24"/>
      <c r="U1113" s="49"/>
      <c r="V1113" s="54"/>
      <c r="W1113" s="25"/>
      <c r="X1113" s="25"/>
      <c r="Y1113" s="25"/>
      <c r="Z1113" s="25"/>
      <c r="AA1113" s="25"/>
      <c r="AB1113" s="25"/>
      <c r="AC1113" s="25"/>
      <c r="AD1113" s="55"/>
    </row>
    <row r="1114" spans="1:30" ht="20" customHeight="1" x14ac:dyDescent="0.2">
      <c r="A1114" s="20"/>
      <c r="B1114" s="33"/>
      <c r="C1114" s="63"/>
      <c r="D1114" s="22"/>
      <c r="E1114" s="27"/>
      <c r="F1114" s="27"/>
      <c r="G1114" s="27"/>
      <c r="H1114" s="27"/>
      <c r="I1114" s="27"/>
      <c r="J1114" s="23"/>
      <c r="K1114" s="27"/>
      <c r="L1114" s="27"/>
      <c r="M1114" s="27"/>
      <c r="N1114" s="27"/>
      <c r="O1114" s="27"/>
      <c r="P1114" s="27"/>
      <c r="Q1114" s="27"/>
      <c r="R1114" s="23"/>
      <c r="S1114" s="64"/>
      <c r="T1114" s="24"/>
      <c r="U1114" s="49"/>
      <c r="V1114" s="54"/>
      <c r="W1114" s="25"/>
      <c r="X1114" s="25"/>
      <c r="Y1114" s="25"/>
      <c r="Z1114" s="25"/>
      <c r="AA1114" s="25"/>
      <c r="AB1114" s="25"/>
      <c r="AC1114" s="25"/>
      <c r="AD1114" s="55"/>
    </row>
    <row r="1115" spans="1:30" ht="20" customHeight="1" x14ac:dyDescent="0.2">
      <c r="A1115" s="20"/>
      <c r="B1115" s="33"/>
      <c r="C1115" s="63"/>
      <c r="D1115" s="22"/>
      <c r="E1115" s="27"/>
      <c r="F1115" s="27"/>
      <c r="G1115" s="27"/>
      <c r="H1115" s="27"/>
      <c r="I1115" s="27"/>
      <c r="J1115" s="23"/>
      <c r="K1115" s="27"/>
      <c r="L1115" s="27"/>
      <c r="M1115" s="27"/>
      <c r="N1115" s="27"/>
      <c r="O1115" s="27"/>
      <c r="P1115" s="27"/>
      <c r="Q1115" s="27"/>
      <c r="R1115" s="23"/>
      <c r="S1115" s="64"/>
      <c r="T1115" s="24"/>
      <c r="U1115" s="49"/>
      <c r="V1115" s="54"/>
      <c r="W1115" s="25"/>
      <c r="X1115" s="25"/>
      <c r="Y1115" s="25"/>
      <c r="Z1115" s="25"/>
      <c r="AA1115" s="25"/>
      <c r="AB1115" s="25"/>
      <c r="AC1115" s="25"/>
      <c r="AD1115" s="55"/>
    </row>
    <row r="1116" spans="1:30" ht="20" customHeight="1" x14ac:dyDescent="0.2">
      <c r="A1116" s="20"/>
      <c r="B1116" s="33"/>
      <c r="C1116" s="63"/>
      <c r="D1116" s="22"/>
      <c r="E1116" s="27"/>
      <c r="F1116" s="27"/>
      <c r="G1116" s="27"/>
      <c r="H1116" s="27"/>
      <c r="I1116" s="27"/>
      <c r="J1116" s="23"/>
      <c r="K1116" s="27"/>
      <c r="L1116" s="27"/>
      <c r="M1116" s="27"/>
      <c r="N1116" s="27"/>
      <c r="O1116" s="27"/>
      <c r="P1116" s="27"/>
      <c r="Q1116" s="27"/>
      <c r="R1116" s="23"/>
      <c r="S1116" s="64"/>
      <c r="T1116" s="24"/>
      <c r="U1116" s="49"/>
      <c r="V1116" s="54"/>
      <c r="W1116" s="25"/>
      <c r="X1116" s="25"/>
      <c r="Y1116" s="25"/>
      <c r="Z1116" s="25"/>
      <c r="AA1116" s="25"/>
      <c r="AB1116" s="25"/>
      <c r="AC1116" s="25"/>
      <c r="AD1116" s="55"/>
    </row>
    <row r="1117" spans="1:30" ht="20" customHeight="1" x14ac:dyDescent="0.2">
      <c r="A1117" s="20"/>
      <c r="B1117" s="33"/>
      <c r="C1117" s="63"/>
      <c r="D1117" s="22"/>
      <c r="E1117" s="27"/>
      <c r="F1117" s="27"/>
      <c r="G1117" s="27"/>
      <c r="H1117" s="27"/>
      <c r="I1117" s="27"/>
      <c r="J1117" s="23"/>
      <c r="K1117" s="27"/>
      <c r="L1117" s="27"/>
      <c r="M1117" s="27"/>
      <c r="N1117" s="27"/>
      <c r="O1117" s="27"/>
      <c r="P1117" s="27"/>
      <c r="Q1117" s="27"/>
      <c r="R1117" s="23"/>
      <c r="S1117" s="64"/>
      <c r="T1117" s="24"/>
      <c r="U1117" s="49"/>
      <c r="V1117" s="54"/>
      <c r="W1117" s="25"/>
      <c r="X1117" s="25"/>
      <c r="Y1117" s="25"/>
      <c r="Z1117" s="25"/>
      <c r="AA1117" s="25"/>
      <c r="AB1117" s="25"/>
      <c r="AC1117" s="25"/>
      <c r="AD1117" s="55"/>
    </row>
    <row r="1118" spans="1:30" ht="20" customHeight="1" x14ac:dyDescent="0.2">
      <c r="A1118" s="20"/>
      <c r="B1118" s="33"/>
      <c r="C1118" s="63"/>
      <c r="D1118" s="22"/>
      <c r="E1118" s="27"/>
      <c r="F1118" s="27"/>
      <c r="G1118" s="27"/>
      <c r="H1118" s="27"/>
      <c r="I1118" s="27"/>
      <c r="J1118" s="23"/>
      <c r="K1118" s="27"/>
      <c r="L1118" s="27"/>
      <c r="M1118" s="27"/>
      <c r="N1118" s="27"/>
      <c r="O1118" s="27"/>
      <c r="P1118" s="27"/>
      <c r="Q1118" s="27"/>
      <c r="R1118" s="23"/>
      <c r="S1118" s="64"/>
      <c r="T1118" s="24"/>
      <c r="U1118" s="49"/>
      <c r="V1118" s="54"/>
      <c r="W1118" s="25"/>
      <c r="X1118" s="25"/>
      <c r="Y1118" s="25"/>
      <c r="Z1118" s="25"/>
      <c r="AA1118" s="25"/>
      <c r="AB1118" s="25"/>
      <c r="AC1118" s="25"/>
      <c r="AD1118" s="55"/>
    </row>
    <row r="1119" spans="1:30" ht="20" customHeight="1" x14ac:dyDescent="0.2">
      <c r="A1119" s="20"/>
      <c r="B1119" s="33"/>
      <c r="C1119" s="63"/>
      <c r="D1119" s="22"/>
      <c r="E1119" s="27"/>
      <c r="F1119" s="27"/>
      <c r="G1119" s="27"/>
      <c r="H1119" s="27"/>
      <c r="I1119" s="27"/>
      <c r="J1119" s="23"/>
      <c r="K1119" s="27"/>
      <c r="L1119" s="27"/>
      <c r="M1119" s="27"/>
      <c r="N1119" s="27"/>
      <c r="O1119" s="27"/>
      <c r="P1119" s="27"/>
      <c r="Q1119" s="27"/>
      <c r="R1119" s="23"/>
      <c r="S1119" s="64"/>
      <c r="T1119" s="24"/>
      <c r="U1119" s="49"/>
      <c r="V1119" s="54"/>
      <c r="W1119" s="25"/>
      <c r="X1119" s="25"/>
      <c r="Y1119" s="25"/>
      <c r="Z1119" s="25"/>
      <c r="AA1119" s="25"/>
      <c r="AB1119" s="25"/>
      <c r="AC1119" s="25"/>
      <c r="AD1119" s="55"/>
    </row>
    <row r="1120" spans="1:30" ht="20" customHeight="1" x14ac:dyDescent="0.2">
      <c r="A1120" s="20"/>
      <c r="B1120" s="33"/>
      <c r="C1120" s="63"/>
      <c r="D1120" s="22"/>
      <c r="E1120" s="27"/>
      <c r="F1120" s="27"/>
      <c r="G1120" s="27"/>
      <c r="H1120" s="27"/>
      <c r="I1120" s="27"/>
      <c r="J1120" s="23"/>
      <c r="K1120" s="27"/>
      <c r="L1120" s="27"/>
      <c r="M1120" s="27"/>
      <c r="N1120" s="27"/>
      <c r="O1120" s="27"/>
      <c r="P1120" s="27"/>
      <c r="Q1120" s="27"/>
      <c r="R1120" s="23"/>
      <c r="S1120" s="64"/>
      <c r="T1120" s="24"/>
      <c r="U1120" s="49"/>
      <c r="V1120" s="54"/>
      <c r="W1120" s="25"/>
      <c r="X1120" s="25"/>
      <c r="Y1120" s="25"/>
      <c r="Z1120" s="25"/>
      <c r="AA1120" s="25"/>
      <c r="AB1120" s="25"/>
      <c r="AC1120" s="25"/>
      <c r="AD1120" s="55"/>
    </row>
    <row r="1121" spans="1:30" ht="20" customHeight="1" x14ac:dyDescent="0.2">
      <c r="A1121" s="20"/>
      <c r="B1121" s="33"/>
      <c r="C1121" s="63"/>
      <c r="D1121" s="22"/>
      <c r="E1121" s="27"/>
      <c r="F1121" s="27"/>
      <c r="G1121" s="27"/>
      <c r="H1121" s="27"/>
      <c r="I1121" s="27"/>
      <c r="J1121" s="23"/>
      <c r="K1121" s="27"/>
      <c r="L1121" s="27"/>
      <c r="M1121" s="27"/>
      <c r="N1121" s="27"/>
      <c r="O1121" s="27"/>
      <c r="P1121" s="27"/>
      <c r="Q1121" s="27"/>
      <c r="R1121" s="23"/>
      <c r="S1121" s="64"/>
      <c r="T1121" s="24"/>
      <c r="U1121" s="49"/>
      <c r="V1121" s="54"/>
      <c r="W1121" s="25"/>
      <c r="X1121" s="25"/>
      <c r="Y1121" s="25"/>
      <c r="Z1121" s="25"/>
      <c r="AA1121" s="25"/>
      <c r="AB1121" s="25"/>
      <c r="AC1121" s="25"/>
      <c r="AD1121" s="55"/>
    </row>
    <row r="1122" spans="1:30" ht="20" customHeight="1" x14ac:dyDescent="0.2">
      <c r="A1122" s="20"/>
      <c r="B1122" s="33"/>
      <c r="C1122" s="63"/>
      <c r="D1122" s="22"/>
      <c r="E1122" s="27"/>
      <c r="F1122" s="27"/>
      <c r="G1122" s="27"/>
      <c r="H1122" s="27"/>
      <c r="I1122" s="27"/>
      <c r="J1122" s="23"/>
      <c r="K1122" s="27"/>
      <c r="L1122" s="27"/>
      <c r="M1122" s="27"/>
      <c r="N1122" s="27"/>
      <c r="O1122" s="27"/>
      <c r="P1122" s="27"/>
      <c r="Q1122" s="27"/>
      <c r="R1122" s="23"/>
      <c r="S1122" s="64"/>
      <c r="T1122" s="24"/>
      <c r="U1122" s="49"/>
      <c r="V1122" s="54"/>
      <c r="W1122" s="25"/>
      <c r="X1122" s="25"/>
      <c r="Y1122" s="25"/>
      <c r="Z1122" s="25"/>
      <c r="AA1122" s="25"/>
      <c r="AB1122" s="25"/>
      <c r="AC1122" s="25"/>
      <c r="AD1122" s="55"/>
    </row>
    <row r="1123" spans="1:30" ht="20" customHeight="1" x14ac:dyDescent="0.2">
      <c r="A1123" s="20"/>
      <c r="B1123" s="33"/>
      <c r="C1123" s="63"/>
      <c r="D1123" s="22"/>
      <c r="E1123" s="27"/>
      <c r="F1123" s="27"/>
      <c r="G1123" s="27"/>
      <c r="H1123" s="27"/>
      <c r="I1123" s="27"/>
      <c r="J1123" s="23"/>
      <c r="K1123" s="27"/>
      <c r="L1123" s="27"/>
      <c r="M1123" s="27"/>
      <c r="N1123" s="27"/>
      <c r="O1123" s="27"/>
      <c r="P1123" s="27"/>
      <c r="Q1123" s="27"/>
      <c r="R1123" s="23"/>
      <c r="S1123" s="64"/>
      <c r="T1123" s="24"/>
      <c r="U1123" s="49"/>
      <c r="V1123" s="54"/>
      <c r="W1123" s="25"/>
      <c r="X1123" s="25"/>
      <c r="Y1123" s="25"/>
      <c r="Z1123" s="25"/>
      <c r="AA1123" s="25"/>
      <c r="AB1123" s="25"/>
      <c r="AC1123" s="25"/>
      <c r="AD1123" s="55"/>
    </row>
    <row r="1124" spans="1:30" ht="20" customHeight="1" x14ac:dyDescent="0.2">
      <c r="A1124" s="20"/>
      <c r="B1124" s="33"/>
      <c r="C1124" s="63"/>
      <c r="D1124" s="22"/>
      <c r="E1124" s="27"/>
      <c r="F1124" s="27"/>
      <c r="G1124" s="27"/>
      <c r="H1124" s="27"/>
      <c r="I1124" s="27"/>
      <c r="J1124" s="23"/>
      <c r="K1124" s="27"/>
      <c r="L1124" s="27"/>
      <c r="M1124" s="27"/>
      <c r="N1124" s="27"/>
      <c r="O1124" s="27"/>
      <c r="P1124" s="27"/>
      <c r="Q1124" s="27"/>
      <c r="R1124" s="23"/>
      <c r="S1124" s="64"/>
      <c r="T1124" s="24"/>
      <c r="U1124" s="49"/>
      <c r="V1124" s="54"/>
      <c r="W1124" s="25"/>
      <c r="X1124" s="25"/>
      <c r="Y1124" s="25"/>
      <c r="Z1124" s="25"/>
      <c r="AA1124" s="25"/>
      <c r="AB1124" s="25"/>
      <c r="AC1124" s="25"/>
      <c r="AD1124" s="55"/>
    </row>
    <row r="1125" spans="1:30" ht="20" customHeight="1" x14ac:dyDescent="0.2">
      <c r="A1125" s="20"/>
      <c r="B1125" s="33"/>
      <c r="C1125" s="63"/>
      <c r="D1125" s="22"/>
      <c r="E1125" s="23"/>
      <c r="F1125" s="23"/>
      <c r="G1125" s="23"/>
      <c r="H1125" s="23"/>
      <c r="I1125" s="23"/>
      <c r="J1125" s="23"/>
      <c r="K1125" s="23"/>
      <c r="L1125" s="23"/>
      <c r="M1125" s="23"/>
      <c r="N1125" s="27"/>
      <c r="O1125" s="23"/>
      <c r="P1125" s="23"/>
      <c r="Q1125" s="23"/>
      <c r="R1125" s="23"/>
      <c r="S1125" s="64"/>
      <c r="T1125" s="24"/>
      <c r="U1125" s="49"/>
      <c r="V1125" s="54"/>
      <c r="W1125" s="25"/>
      <c r="X1125" s="25"/>
      <c r="Y1125" s="25"/>
      <c r="Z1125" s="25"/>
      <c r="AA1125" s="25"/>
      <c r="AB1125" s="25"/>
      <c r="AC1125" s="25"/>
      <c r="AD1125" s="55"/>
    </row>
    <row r="1126" spans="1:30" ht="20" customHeight="1" x14ac:dyDescent="0.2">
      <c r="A1126" s="20"/>
      <c r="B1126" s="33"/>
      <c r="C1126" s="63"/>
      <c r="D1126" s="22"/>
      <c r="E1126" s="23"/>
      <c r="F1126" s="23"/>
      <c r="G1126" s="23"/>
      <c r="H1126" s="23"/>
      <c r="I1126" s="23"/>
      <c r="J1126" s="23"/>
      <c r="K1126" s="23"/>
      <c r="L1126" s="23"/>
      <c r="M1126" s="23"/>
      <c r="N1126" s="27"/>
      <c r="O1126" s="23"/>
      <c r="P1126" s="23"/>
      <c r="Q1126" s="23"/>
      <c r="R1126" s="23"/>
      <c r="S1126" s="64"/>
      <c r="T1126" s="24"/>
      <c r="U1126" s="49"/>
      <c r="V1126" s="54"/>
      <c r="W1126" s="25"/>
      <c r="X1126" s="25"/>
      <c r="Y1126" s="25"/>
      <c r="Z1126" s="25"/>
      <c r="AA1126" s="25"/>
      <c r="AB1126" s="25"/>
      <c r="AC1126" s="25"/>
      <c r="AD1126" s="55"/>
    </row>
    <row r="1127" spans="1:30" ht="20" customHeight="1" x14ac:dyDescent="0.2">
      <c r="A1127" s="20"/>
      <c r="B1127" s="33"/>
      <c r="C1127" s="63"/>
      <c r="D1127" s="22"/>
      <c r="E1127" s="23"/>
      <c r="F1127" s="23"/>
      <c r="G1127" s="23"/>
      <c r="H1127" s="23"/>
      <c r="I1127" s="23"/>
      <c r="J1127" s="23"/>
      <c r="K1127" s="23"/>
      <c r="L1127" s="23"/>
      <c r="M1127" s="23"/>
      <c r="N1127" s="27"/>
      <c r="O1127" s="23"/>
      <c r="P1127" s="23"/>
      <c r="Q1127" s="23"/>
      <c r="R1127" s="23"/>
      <c r="S1127" s="64"/>
      <c r="T1127" s="24"/>
      <c r="U1127" s="49"/>
      <c r="V1127" s="54"/>
      <c r="W1127" s="25"/>
      <c r="X1127" s="25"/>
      <c r="Y1127" s="25"/>
      <c r="Z1127" s="25"/>
      <c r="AA1127" s="25"/>
      <c r="AB1127" s="25"/>
      <c r="AC1127" s="25"/>
      <c r="AD1127" s="55"/>
    </row>
    <row r="1128" spans="1:30" ht="20" customHeight="1" x14ac:dyDescent="0.2">
      <c r="A1128" s="20"/>
      <c r="B1128" s="33"/>
      <c r="C1128" s="63"/>
      <c r="D1128" s="22"/>
      <c r="E1128" s="23"/>
      <c r="F1128" s="23"/>
      <c r="G1128" s="23"/>
      <c r="H1128" s="23"/>
      <c r="I1128" s="23"/>
      <c r="J1128" s="23"/>
      <c r="K1128" s="23"/>
      <c r="L1128" s="23"/>
      <c r="M1128" s="23"/>
      <c r="N1128" s="27"/>
      <c r="O1128" s="23"/>
      <c r="P1128" s="23"/>
      <c r="Q1128" s="23"/>
      <c r="R1128" s="23"/>
      <c r="S1128" s="64"/>
      <c r="T1128" s="24"/>
      <c r="U1128" s="49"/>
      <c r="V1128" s="54"/>
      <c r="W1128" s="25"/>
      <c r="X1128" s="25"/>
      <c r="Y1128" s="25"/>
      <c r="Z1128" s="25"/>
      <c r="AA1128" s="25"/>
      <c r="AB1128" s="25"/>
      <c r="AC1128" s="25"/>
      <c r="AD1128" s="55"/>
    </row>
    <row r="1129" spans="1:30" ht="20" customHeight="1" x14ac:dyDescent="0.2">
      <c r="A1129" s="20"/>
      <c r="B1129" s="33"/>
      <c r="C1129" s="63"/>
      <c r="D1129" s="22"/>
      <c r="E1129" s="23"/>
      <c r="F1129" s="23"/>
      <c r="G1129" s="23"/>
      <c r="H1129" s="23"/>
      <c r="I1129" s="23"/>
      <c r="J1129" s="23"/>
      <c r="K1129" s="23"/>
      <c r="L1129" s="23"/>
      <c r="M1129" s="23"/>
      <c r="N1129" s="27"/>
      <c r="O1129" s="23"/>
      <c r="P1129" s="23"/>
      <c r="Q1129" s="23"/>
      <c r="R1129" s="23"/>
      <c r="S1129" s="64"/>
      <c r="T1129" s="24"/>
      <c r="U1129" s="49"/>
      <c r="V1129" s="54"/>
      <c r="W1129" s="25"/>
      <c r="X1129" s="25"/>
      <c r="Y1129" s="25"/>
      <c r="Z1129" s="25"/>
      <c r="AA1129" s="25"/>
      <c r="AB1129" s="25"/>
      <c r="AC1129" s="25"/>
      <c r="AD1129" s="55"/>
    </row>
    <row r="1130" spans="1:30" ht="20" customHeight="1" x14ac:dyDescent="0.2">
      <c r="A1130" s="20"/>
      <c r="B1130" s="33"/>
      <c r="C1130" s="63"/>
      <c r="D1130" s="22"/>
      <c r="E1130" s="23"/>
      <c r="F1130" s="23"/>
      <c r="G1130" s="23"/>
      <c r="H1130" s="23"/>
      <c r="I1130" s="23"/>
      <c r="J1130" s="23"/>
      <c r="K1130" s="23"/>
      <c r="L1130" s="23"/>
      <c r="M1130" s="23"/>
      <c r="N1130" s="27"/>
      <c r="O1130" s="23"/>
      <c r="P1130" s="23"/>
      <c r="Q1130" s="23"/>
      <c r="R1130" s="23"/>
      <c r="S1130" s="64"/>
      <c r="T1130" s="24"/>
      <c r="U1130" s="49"/>
      <c r="V1130" s="54"/>
      <c r="W1130" s="25"/>
      <c r="X1130" s="25"/>
      <c r="Y1130" s="25"/>
      <c r="Z1130" s="25"/>
      <c r="AA1130" s="25"/>
      <c r="AB1130" s="25"/>
      <c r="AC1130" s="25"/>
      <c r="AD1130" s="55"/>
    </row>
    <row r="1131" spans="1:30" ht="20" customHeight="1" x14ac:dyDescent="0.2">
      <c r="A1131" s="20"/>
      <c r="B1131" s="33"/>
      <c r="C1131" s="63"/>
      <c r="D1131" s="22"/>
      <c r="E1131" s="23"/>
      <c r="F1131" s="23"/>
      <c r="G1131" s="23"/>
      <c r="H1131" s="23"/>
      <c r="I1131" s="23"/>
      <c r="J1131" s="23"/>
      <c r="K1131" s="23"/>
      <c r="L1131" s="23"/>
      <c r="M1131" s="23"/>
      <c r="N1131" s="27"/>
      <c r="O1131" s="23"/>
      <c r="P1131" s="23"/>
      <c r="Q1131" s="23"/>
      <c r="R1131" s="23"/>
      <c r="S1131" s="64"/>
      <c r="T1131" s="24"/>
      <c r="U1131" s="49"/>
      <c r="V1131" s="54"/>
      <c r="W1131" s="25"/>
      <c r="X1131" s="25"/>
      <c r="Y1131" s="25"/>
      <c r="Z1131" s="25"/>
      <c r="AA1131" s="25"/>
      <c r="AB1131" s="25"/>
      <c r="AC1131" s="25"/>
      <c r="AD1131" s="55"/>
    </row>
    <row r="1132" spans="1:30" ht="20" customHeight="1" x14ac:dyDescent="0.2">
      <c r="A1132" s="20"/>
      <c r="B1132" s="33"/>
      <c r="C1132" s="63"/>
      <c r="D1132" s="22"/>
      <c r="E1132" s="23"/>
      <c r="F1132" s="23"/>
      <c r="G1132" s="23"/>
      <c r="H1132" s="23"/>
      <c r="I1132" s="23"/>
      <c r="J1132" s="23"/>
      <c r="K1132" s="23"/>
      <c r="L1132" s="23"/>
      <c r="M1132" s="23"/>
      <c r="N1132" s="27"/>
      <c r="O1132" s="23"/>
      <c r="P1132" s="23"/>
      <c r="Q1132" s="23"/>
      <c r="R1132" s="23"/>
      <c r="S1132" s="64"/>
      <c r="T1132" s="24"/>
      <c r="U1132" s="49"/>
      <c r="V1132" s="54"/>
      <c r="W1132" s="25"/>
      <c r="X1132" s="25"/>
      <c r="Y1132" s="25"/>
      <c r="Z1132" s="25"/>
      <c r="AA1132" s="25"/>
      <c r="AB1132" s="25"/>
      <c r="AC1132" s="25"/>
      <c r="AD1132" s="55"/>
    </row>
    <row r="1133" spans="1:30" ht="20" customHeight="1" x14ac:dyDescent="0.2">
      <c r="A1133" s="20"/>
      <c r="B1133" s="33"/>
      <c r="C1133" s="63"/>
      <c r="D1133" s="22"/>
      <c r="E1133" s="23"/>
      <c r="F1133" s="23"/>
      <c r="G1133" s="26"/>
      <c r="H1133" s="23"/>
      <c r="I1133" s="23"/>
      <c r="J1133" s="23"/>
      <c r="K1133" s="23"/>
      <c r="L1133" s="23"/>
      <c r="M1133" s="23"/>
      <c r="N1133" s="27"/>
      <c r="O1133" s="23"/>
      <c r="P1133" s="23"/>
      <c r="Q1133" s="23"/>
      <c r="R1133" s="23"/>
      <c r="S1133" s="64"/>
      <c r="T1133" s="24"/>
      <c r="U1133" s="49"/>
      <c r="V1133" s="54"/>
      <c r="W1133" s="25"/>
      <c r="X1133" s="25"/>
      <c r="Y1133" s="25"/>
      <c r="Z1133" s="25"/>
      <c r="AA1133" s="25"/>
      <c r="AB1133" s="25"/>
      <c r="AC1133" s="25"/>
      <c r="AD1133" s="55"/>
    </row>
    <row r="1134" spans="1:30" ht="20" customHeight="1" x14ac:dyDescent="0.2">
      <c r="A1134" s="20"/>
      <c r="B1134" s="33"/>
      <c r="C1134" s="63"/>
      <c r="D1134" s="22"/>
      <c r="E1134" s="23"/>
      <c r="F1134" s="23"/>
      <c r="G1134" s="26"/>
      <c r="H1134" s="23"/>
      <c r="I1134" s="23"/>
      <c r="J1134" s="23"/>
      <c r="K1134" s="23"/>
      <c r="L1134" s="23"/>
      <c r="M1134" s="23"/>
      <c r="N1134" s="27"/>
      <c r="O1134" s="23"/>
      <c r="P1134" s="23"/>
      <c r="Q1134" s="23"/>
      <c r="R1134" s="23"/>
      <c r="S1134" s="64"/>
      <c r="T1134" s="24"/>
      <c r="U1134" s="49"/>
      <c r="V1134" s="54"/>
      <c r="W1134" s="25"/>
      <c r="X1134" s="25"/>
      <c r="Y1134" s="25"/>
      <c r="Z1134" s="25"/>
      <c r="AA1134" s="25"/>
      <c r="AB1134" s="25"/>
      <c r="AC1134" s="25"/>
      <c r="AD1134" s="55"/>
    </row>
    <row r="1135" spans="1:30" ht="20" customHeight="1" x14ac:dyDescent="0.2">
      <c r="A1135" s="20"/>
      <c r="B1135" s="33"/>
      <c r="C1135" s="63"/>
      <c r="D1135" s="22"/>
      <c r="E1135" s="23"/>
      <c r="F1135" s="23"/>
      <c r="G1135" s="26"/>
      <c r="H1135" s="23"/>
      <c r="I1135" s="23"/>
      <c r="J1135" s="23"/>
      <c r="K1135" s="23"/>
      <c r="L1135" s="23"/>
      <c r="M1135" s="23"/>
      <c r="N1135" s="27"/>
      <c r="O1135" s="23"/>
      <c r="P1135" s="23"/>
      <c r="Q1135" s="23"/>
      <c r="R1135" s="23"/>
      <c r="S1135" s="64"/>
      <c r="T1135" s="24"/>
      <c r="U1135" s="49"/>
      <c r="V1135" s="54"/>
      <c r="W1135" s="25"/>
      <c r="X1135" s="25"/>
      <c r="Y1135" s="25"/>
      <c r="Z1135" s="25"/>
      <c r="AA1135" s="25"/>
      <c r="AB1135" s="25"/>
      <c r="AC1135" s="25"/>
      <c r="AD1135" s="55"/>
    </row>
    <row r="1136" spans="1:30" ht="20" customHeight="1" x14ac:dyDescent="0.2">
      <c r="A1136" s="20"/>
      <c r="B1136" s="33"/>
      <c r="C1136" s="63"/>
      <c r="D1136" s="22"/>
      <c r="E1136" s="23"/>
      <c r="F1136" s="23"/>
      <c r="G1136" s="26"/>
      <c r="H1136" s="23"/>
      <c r="I1136" s="23"/>
      <c r="J1136" s="23"/>
      <c r="K1136" s="23"/>
      <c r="L1136" s="23"/>
      <c r="M1136" s="23"/>
      <c r="N1136" s="27"/>
      <c r="O1136" s="23"/>
      <c r="P1136" s="23"/>
      <c r="Q1136" s="23"/>
      <c r="R1136" s="23"/>
      <c r="S1136" s="64"/>
      <c r="T1136" s="24"/>
      <c r="U1136" s="49"/>
      <c r="V1136" s="54"/>
      <c r="W1136" s="25"/>
      <c r="X1136" s="25"/>
      <c r="Y1136" s="25"/>
      <c r="Z1136" s="25"/>
      <c r="AA1136" s="25"/>
      <c r="AB1136" s="25"/>
      <c r="AC1136" s="25"/>
      <c r="AD1136" s="55"/>
    </row>
    <row r="1137" spans="1:30" ht="20" customHeight="1" x14ac:dyDescent="0.2">
      <c r="A1137" s="20"/>
      <c r="B1137" s="33"/>
      <c r="C1137" s="63"/>
      <c r="D1137" s="22"/>
      <c r="E1137" s="23"/>
      <c r="F1137" s="23"/>
      <c r="G1137" s="26"/>
      <c r="H1137" s="23"/>
      <c r="I1137" s="23"/>
      <c r="J1137" s="23"/>
      <c r="K1137" s="23"/>
      <c r="L1137" s="23"/>
      <c r="M1137" s="23"/>
      <c r="N1137" s="27"/>
      <c r="O1137" s="23"/>
      <c r="P1137" s="23"/>
      <c r="Q1137" s="23"/>
      <c r="R1137" s="23"/>
      <c r="S1137" s="64"/>
      <c r="T1137" s="24"/>
      <c r="U1137" s="49"/>
      <c r="V1137" s="54"/>
      <c r="W1137" s="25"/>
      <c r="X1137" s="25"/>
      <c r="Y1137" s="25"/>
      <c r="Z1137" s="25"/>
      <c r="AA1137" s="25"/>
      <c r="AB1137" s="25"/>
      <c r="AC1137" s="25"/>
      <c r="AD1137" s="55"/>
    </row>
    <row r="1138" spans="1:30" ht="20" customHeight="1" x14ac:dyDescent="0.2">
      <c r="A1138" s="20"/>
      <c r="B1138" s="33"/>
      <c r="C1138" s="63"/>
      <c r="D1138" s="22"/>
      <c r="E1138" s="23"/>
      <c r="F1138" s="23"/>
      <c r="G1138" s="26"/>
      <c r="H1138" s="23"/>
      <c r="I1138" s="23"/>
      <c r="J1138" s="23"/>
      <c r="K1138" s="23"/>
      <c r="L1138" s="23"/>
      <c r="M1138" s="23"/>
      <c r="N1138" s="27"/>
      <c r="O1138" s="23"/>
      <c r="P1138" s="23"/>
      <c r="Q1138" s="23"/>
      <c r="R1138" s="23"/>
      <c r="S1138" s="64"/>
      <c r="T1138" s="24"/>
      <c r="U1138" s="49"/>
      <c r="V1138" s="54"/>
      <c r="W1138" s="25"/>
      <c r="X1138" s="25"/>
      <c r="Y1138" s="25"/>
      <c r="Z1138" s="25"/>
      <c r="AA1138" s="25"/>
      <c r="AB1138" s="25"/>
      <c r="AC1138" s="25"/>
      <c r="AD1138" s="55"/>
    </row>
    <row r="1139" spans="1:30" ht="20" customHeight="1" x14ac:dyDescent="0.2">
      <c r="A1139" s="20"/>
      <c r="B1139" s="33"/>
      <c r="C1139" s="63"/>
      <c r="D1139" s="22"/>
      <c r="E1139" s="23"/>
      <c r="F1139" s="23"/>
      <c r="G1139" s="26"/>
      <c r="H1139" s="23"/>
      <c r="I1139" s="23"/>
      <c r="J1139" s="23"/>
      <c r="K1139" s="23"/>
      <c r="L1139" s="23"/>
      <c r="M1139" s="23"/>
      <c r="N1139" s="27"/>
      <c r="O1139" s="23"/>
      <c r="P1139" s="23"/>
      <c r="Q1139" s="23"/>
      <c r="R1139" s="23"/>
      <c r="S1139" s="64"/>
      <c r="T1139" s="24"/>
      <c r="U1139" s="49"/>
      <c r="V1139" s="54"/>
      <c r="W1139" s="25"/>
      <c r="X1139" s="25"/>
      <c r="Y1139" s="25"/>
      <c r="Z1139" s="25"/>
      <c r="AA1139" s="25"/>
      <c r="AB1139" s="25"/>
      <c r="AC1139" s="25"/>
      <c r="AD1139" s="55"/>
    </row>
    <row r="1140" spans="1:30" ht="20" customHeight="1" x14ac:dyDescent="0.2">
      <c r="A1140" s="20"/>
      <c r="B1140" s="33"/>
      <c r="C1140" s="63"/>
      <c r="D1140" s="22"/>
      <c r="E1140" s="23"/>
      <c r="F1140" s="23"/>
      <c r="G1140" s="26"/>
      <c r="H1140" s="23"/>
      <c r="I1140" s="23"/>
      <c r="J1140" s="23"/>
      <c r="K1140" s="23"/>
      <c r="L1140" s="23"/>
      <c r="M1140" s="23"/>
      <c r="N1140" s="27"/>
      <c r="O1140" s="23"/>
      <c r="P1140" s="23"/>
      <c r="Q1140" s="23"/>
      <c r="R1140" s="23"/>
      <c r="S1140" s="64"/>
      <c r="T1140" s="24"/>
      <c r="U1140" s="49"/>
      <c r="V1140" s="54"/>
      <c r="W1140" s="25"/>
      <c r="X1140" s="25"/>
      <c r="Y1140" s="25"/>
      <c r="Z1140" s="25"/>
      <c r="AA1140" s="25"/>
      <c r="AB1140" s="25"/>
      <c r="AC1140" s="25"/>
      <c r="AD1140" s="55"/>
    </row>
    <row r="1141" spans="1:30" ht="20" customHeight="1" x14ac:dyDescent="0.2">
      <c r="A1141" s="20"/>
      <c r="B1141" s="33"/>
      <c r="C1141" s="63"/>
      <c r="D1141" s="22"/>
      <c r="E1141" s="23"/>
      <c r="F1141" s="23"/>
      <c r="G1141" s="26"/>
      <c r="H1141" s="23"/>
      <c r="I1141" s="23"/>
      <c r="J1141" s="23"/>
      <c r="K1141" s="23"/>
      <c r="L1141" s="23"/>
      <c r="M1141" s="23"/>
      <c r="N1141" s="27"/>
      <c r="O1141" s="23"/>
      <c r="P1141" s="23"/>
      <c r="Q1141" s="23"/>
      <c r="R1141" s="23"/>
      <c r="S1141" s="64"/>
      <c r="T1141" s="24"/>
      <c r="U1141" s="49"/>
      <c r="V1141" s="54"/>
      <c r="W1141" s="25"/>
      <c r="X1141" s="25"/>
      <c r="Y1141" s="25"/>
      <c r="Z1141" s="25"/>
      <c r="AA1141" s="25"/>
      <c r="AB1141" s="25"/>
      <c r="AC1141" s="25"/>
      <c r="AD1141" s="55"/>
    </row>
    <row r="1142" spans="1:30" ht="20" customHeight="1" x14ac:dyDescent="0.2">
      <c r="A1142" s="20"/>
      <c r="B1142" s="33"/>
      <c r="C1142" s="63"/>
      <c r="D1142" s="22"/>
      <c r="E1142" s="23"/>
      <c r="F1142" s="23"/>
      <c r="G1142" s="26"/>
      <c r="H1142" s="23"/>
      <c r="I1142" s="23"/>
      <c r="J1142" s="23"/>
      <c r="K1142" s="23"/>
      <c r="L1142" s="23"/>
      <c r="M1142" s="23"/>
      <c r="N1142" s="27"/>
      <c r="O1142" s="23"/>
      <c r="P1142" s="23"/>
      <c r="Q1142" s="23"/>
      <c r="R1142" s="23"/>
      <c r="S1142" s="64"/>
      <c r="T1142" s="24"/>
      <c r="U1142" s="49"/>
      <c r="V1142" s="54"/>
      <c r="W1142" s="25"/>
      <c r="X1142" s="25"/>
      <c r="Y1142" s="25"/>
      <c r="Z1142" s="25"/>
      <c r="AA1142" s="25"/>
      <c r="AB1142" s="25"/>
      <c r="AC1142" s="25"/>
      <c r="AD1142" s="55"/>
    </row>
    <row r="1143" spans="1:30" ht="20" customHeight="1" x14ac:dyDescent="0.2">
      <c r="A1143" s="20"/>
      <c r="B1143" s="33"/>
      <c r="C1143" s="63"/>
      <c r="D1143" s="22"/>
      <c r="E1143" s="23"/>
      <c r="F1143" s="23"/>
      <c r="G1143" s="26"/>
      <c r="H1143" s="23"/>
      <c r="I1143" s="23"/>
      <c r="J1143" s="23"/>
      <c r="K1143" s="23"/>
      <c r="L1143" s="23"/>
      <c r="M1143" s="23"/>
      <c r="N1143" s="27"/>
      <c r="O1143" s="23"/>
      <c r="P1143" s="23"/>
      <c r="Q1143" s="23"/>
      <c r="R1143" s="23"/>
      <c r="S1143" s="64"/>
      <c r="T1143" s="24"/>
      <c r="U1143" s="49"/>
      <c r="V1143" s="54"/>
      <c r="W1143" s="25"/>
      <c r="X1143" s="25"/>
      <c r="Y1143" s="25"/>
      <c r="Z1143" s="25"/>
      <c r="AA1143" s="25"/>
      <c r="AB1143" s="25"/>
      <c r="AC1143" s="25"/>
      <c r="AD1143" s="55"/>
    </row>
    <row r="1144" spans="1:30" ht="20" customHeight="1" x14ac:dyDescent="0.2">
      <c r="A1144" s="20"/>
      <c r="B1144" s="33"/>
      <c r="C1144" s="63"/>
      <c r="D1144" s="22"/>
      <c r="E1144" s="23"/>
      <c r="F1144" s="23"/>
      <c r="G1144" s="26"/>
      <c r="H1144" s="23"/>
      <c r="I1144" s="23"/>
      <c r="J1144" s="23"/>
      <c r="K1144" s="23"/>
      <c r="L1144" s="23"/>
      <c r="M1144" s="23"/>
      <c r="N1144" s="27"/>
      <c r="O1144" s="23"/>
      <c r="P1144" s="23"/>
      <c r="Q1144" s="23"/>
      <c r="R1144" s="23"/>
      <c r="S1144" s="64"/>
      <c r="T1144" s="24"/>
      <c r="U1144" s="49"/>
      <c r="V1144" s="54"/>
      <c r="W1144" s="25"/>
      <c r="X1144" s="25"/>
      <c r="Y1144" s="25"/>
      <c r="Z1144" s="25"/>
      <c r="AA1144" s="25"/>
      <c r="AB1144" s="25"/>
      <c r="AC1144" s="25"/>
      <c r="AD1144" s="55"/>
    </row>
    <row r="1145" spans="1:30" ht="20" customHeight="1" x14ac:dyDescent="0.2">
      <c r="A1145" s="20"/>
      <c r="B1145" s="33"/>
      <c r="C1145" s="63"/>
      <c r="D1145" s="22"/>
      <c r="E1145" s="23"/>
      <c r="F1145" s="23"/>
      <c r="G1145" s="26"/>
      <c r="H1145" s="23"/>
      <c r="I1145" s="23"/>
      <c r="J1145" s="23"/>
      <c r="K1145" s="23"/>
      <c r="L1145" s="23"/>
      <c r="M1145" s="23"/>
      <c r="N1145" s="27"/>
      <c r="O1145" s="23"/>
      <c r="P1145" s="23"/>
      <c r="Q1145" s="23"/>
      <c r="R1145" s="23"/>
      <c r="S1145" s="64"/>
      <c r="T1145" s="24"/>
      <c r="U1145" s="49"/>
      <c r="V1145" s="54"/>
      <c r="W1145" s="25"/>
      <c r="X1145" s="25"/>
      <c r="Y1145" s="25"/>
      <c r="Z1145" s="25"/>
      <c r="AA1145" s="25"/>
      <c r="AB1145" s="25"/>
      <c r="AC1145" s="25"/>
      <c r="AD1145" s="55"/>
    </row>
    <row r="1146" spans="1:30" ht="20" customHeight="1" x14ac:dyDescent="0.2">
      <c r="A1146" s="20"/>
      <c r="B1146" s="33"/>
      <c r="C1146" s="63"/>
      <c r="D1146" s="22"/>
      <c r="E1146" s="23"/>
      <c r="F1146" s="23"/>
      <c r="G1146" s="26"/>
      <c r="H1146" s="23"/>
      <c r="I1146" s="23"/>
      <c r="J1146" s="23"/>
      <c r="K1146" s="23"/>
      <c r="L1146" s="23"/>
      <c r="M1146" s="23"/>
      <c r="N1146" s="27"/>
      <c r="O1146" s="23"/>
      <c r="P1146" s="23"/>
      <c r="Q1146" s="23"/>
      <c r="R1146" s="23"/>
      <c r="S1146" s="64"/>
      <c r="T1146" s="24"/>
      <c r="U1146" s="49"/>
      <c r="V1146" s="54"/>
      <c r="W1146" s="25"/>
      <c r="X1146" s="25"/>
      <c r="Y1146" s="25"/>
      <c r="Z1146" s="25"/>
      <c r="AA1146" s="25"/>
      <c r="AB1146" s="25"/>
      <c r="AC1146" s="25"/>
      <c r="AD1146" s="55"/>
    </row>
    <row r="1147" spans="1:30" ht="20" customHeight="1" x14ac:dyDescent="0.2">
      <c r="A1147" s="20"/>
      <c r="B1147" s="33"/>
      <c r="C1147" s="63"/>
      <c r="D1147" s="22"/>
      <c r="E1147" s="23"/>
      <c r="F1147" s="23"/>
      <c r="G1147" s="26"/>
      <c r="H1147" s="23"/>
      <c r="I1147" s="23"/>
      <c r="J1147" s="23"/>
      <c r="K1147" s="23"/>
      <c r="L1147" s="23"/>
      <c r="M1147" s="23"/>
      <c r="N1147" s="27"/>
      <c r="O1147" s="23"/>
      <c r="P1147" s="23"/>
      <c r="Q1147" s="23"/>
      <c r="R1147" s="23"/>
      <c r="S1147" s="64"/>
      <c r="T1147" s="24"/>
      <c r="U1147" s="49"/>
      <c r="V1147" s="54"/>
      <c r="W1147" s="25"/>
      <c r="X1147" s="25"/>
      <c r="Y1147" s="25"/>
      <c r="Z1147" s="25"/>
      <c r="AA1147" s="25"/>
      <c r="AB1147" s="25"/>
      <c r="AC1147" s="25"/>
      <c r="AD1147" s="55"/>
    </row>
    <row r="1148" spans="1:30" ht="20" customHeight="1" x14ac:dyDescent="0.2">
      <c r="A1148" s="20"/>
      <c r="B1148" s="33"/>
      <c r="C1148" s="63"/>
      <c r="D1148" s="22"/>
      <c r="E1148" s="23"/>
      <c r="F1148" s="23"/>
      <c r="G1148" s="26"/>
      <c r="H1148" s="23"/>
      <c r="I1148" s="23"/>
      <c r="J1148" s="23"/>
      <c r="K1148" s="23"/>
      <c r="L1148" s="23"/>
      <c r="M1148" s="23"/>
      <c r="N1148" s="27"/>
      <c r="O1148" s="23"/>
      <c r="P1148" s="23"/>
      <c r="Q1148" s="23"/>
      <c r="R1148" s="23"/>
      <c r="S1148" s="64"/>
      <c r="T1148" s="24"/>
      <c r="U1148" s="49"/>
      <c r="V1148" s="54"/>
      <c r="W1148" s="25"/>
      <c r="X1148" s="25"/>
      <c r="Y1148" s="25"/>
      <c r="Z1148" s="25"/>
      <c r="AA1148" s="25"/>
      <c r="AB1148" s="25"/>
      <c r="AC1148" s="25"/>
      <c r="AD1148" s="55"/>
    </row>
    <row r="1149" spans="1:30" ht="20" customHeight="1" x14ac:dyDescent="0.2">
      <c r="A1149" s="20"/>
      <c r="B1149" s="33"/>
      <c r="C1149" s="63"/>
      <c r="D1149" s="22"/>
      <c r="E1149" s="23"/>
      <c r="F1149" s="23"/>
      <c r="G1149" s="26"/>
      <c r="H1149" s="23"/>
      <c r="I1149" s="23"/>
      <c r="J1149" s="23"/>
      <c r="K1149" s="23"/>
      <c r="L1149" s="23"/>
      <c r="M1149" s="23"/>
      <c r="N1149" s="27"/>
      <c r="O1149" s="23"/>
      <c r="P1149" s="23"/>
      <c r="Q1149" s="23"/>
      <c r="R1149" s="23"/>
      <c r="S1149" s="64"/>
      <c r="T1149" s="24"/>
      <c r="U1149" s="49"/>
      <c r="V1149" s="54"/>
      <c r="W1149" s="25"/>
      <c r="X1149" s="25"/>
      <c r="Y1149" s="25"/>
      <c r="Z1149" s="25"/>
      <c r="AA1149" s="25"/>
      <c r="AB1149" s="25"/>
      <c r="AC1149" s="25"/>
      <c r="AD1149" s="55"/>
    </row>
    <row r="1150" spans="1:30" ht="20" customHeight="1" x14ac:dyDescent="0.2">
      <c r="A1150" s="20"/>
      <c r="B1150" s="33"/>
      <c r="C1150" s="63"/>
      <c r="D1150" s="22"/>
      <c r="E1150" s="23"/>
      <c r="F1150" s="23"/>
      <c r="G1150" s="26"/>
      <c r="H1150" s="23"/>
      <c r="I1150" s="23"/>
      <c r="J1150" s="23"/>
      <c r="K1150" s="23"/>
      <c r="L1150" s="23"/>
      <c r="M1150" s="23"/>
      <c r="N1150" s="27"/>
      <c r="O1150" s="23"/>
      <c r="P1150" s="23"/>
      <c r="Q1150" s="23"/>
      <c r="R1150" s="23"/>
      <c r="S1150" s="64"/>
      <c r="T1150" s="24"/>
      <c r="U1150" s="49"/>
      <c r="V1150" s="54"/>
      <c r="W1150" s="25"/>
      <c r="X1150" s="25"/>
      <c r="Y1150" s="25"/>
      <c r="Z1150" s="25"/>
      <c r="AA1150" s="25"/>
      <c r="AB1150" s="25"/>
      <c r="AC1150" s="25"/>
      <c r="AD1150" s="55"/>
    </row>
    <row r="1151" spans="1:30" ht="20" customHeight="1" x14ac:dyDescent="0.2">
      <c r="A1151" s="20"/>
      <c r="B1151" s="33"/>
      <c r="C1151" s="63"/>
      <c r="D1151" s="22"/>
      <c r="E1151" s="23"/>
      <c r="F1151" s="23"/>
      <c r="G1151" s="26"/>
      <c r="H1151" s="23"/>
      <c r="I1151" s="23"/>
      <c r="J1151" s="23"/>
      <c r="K1151" s="23"/>
      <c r="L1151" s="23"/>
      <c r="M1151" s="23"/>
      <c r="N1151" s="27"/>
      <c r="O1151" s="23"/>
      <c r="P1151" s="23"/>
      <c r="Q1151" s="23"/>
      <c r="R1151" s="23"/>
      <c r="S1151" s="64"/>
      <c r="T1151" s="24"/>
      <c r="U1151" s="49"/>
      <c r="V1151" s="54"/>
      <c r="W1151" s="25"/>
      <c r="X1151" s="25"/>
      <c r="Y1151" s="25"/>
      <c r="Z1151" s="25"/>
      <c r="AA1151" s="25"/>
      <c r="AB1151" s="25"/>
      <c r="AC1151" s="25"/>
      <c r="AD1151" s="55"/>
    </row>
    <row r="1152" spans="1:30" ht="20" customHeight="1" x14ac:dyDescent="0.2">
      <c r="A1152" s="20"/>
      <c r="B1152" s="33"/>
      <c r="C1152" s="63"/>
      <c r="D1152" s="22"/>
      <c r="E1152" s="23"/>
      <c r="F1152" s="23"/>
      <c r="G1152" s="26"/>
      <c r="H1152" s="23"/>
      <c r="I1152" s="23"/>
      <c r="J1152" s="23"/>
      <c r="K1152" s="23"/>
      <c r="L1152" s="23"/>
      <c r="M1152" s="23"/>
      <c r="N1152" s="27"/>
      <c r="O1152" s="23"/>
      <c r="P1152" s="23"/>
      <c r="Q1152" s="23"/>
      <c r="R1152" s="23"/>
      <c r="S1152" s="64"/>
      <c r="T1152" s="24"/>
      <c r="U1152" s="49"/>
      <c r="V1152" s="54"/>
      <c r="W1152" s="25"/>
      <c r="X1152" s="25"/>
      <c r="Y1152" s="25"/>
      <c r="Z1152" s="25"/>
      <c r="AA1152" s="25"/>
      <c r="AB1152" s="25"/>
      <c r="AC1152" s="25"/>
      <c r="AD1152" s="55"/>
    </row>
    <row r="1153" spans="1:30" ht="20" customHeight="1" x14ac:dyDescent="0.2">
      <c r="A1153" s="20"/>
      <c r="B1153" s="33"/>
      <c r="C1153" s="63"/>
      <c r="D1153" s="22"/>
      <c r="E1153" s="23"/>
      <c r="F1153" s="23"/>
      <c r="G1153" s="23"/>
      <c r="H1153" s="23"/>
      <c r="I1153" s="23"/>
      <c r="J1153" s="23"/>
      <c r="K1153" s="23"/>
      <c r="L1153" s="23"/>
      <c r="M1153" s="23"/>
      <c r="N1153" s="27"/>
      <c r="O1153" s="23"/>
      <c r="P1153" s="23"/>
      <c r="Q1153" s="23"/>
      <c r="R1153" s="23"/>
      <c r="S1153" s="64"/>
      <c r="T1153" s="24"/>
      <c r="U1153" s="49"/>
      <c r="V1153" s="54"/>
      <c r="W1153" s="25"/>
      <c r="X1153" s="25"/>
      <c r="Y1153" s="25"/>
      <c r="Z1153" s="25"/>
      <c r="AA1153" s="25"/>
      <c r="AB1153" s="25"/>
      <c r="AC1153" s="25"/>
      <c r="AD1153" s="55"/>
    </row>
    <row r="1154" spans="1:30" ht="20" customHeight="1" x14ac:dyDescent="0.2">
      <c r="A1154" s="20"/>
      <c r="B1154" s="33"/>
      <c r="C1154" s="63"/>
      <c r="D1154" s="22"/>
      <c r="E1154" s="23"/>
      <c r="F1154" s="23"/>
      <c r="G1154" s="23"/>
      <c r="H1154" s="23"/>
      <c r="I1154" s="23"/>
      <c r="J1154" s="23"/>
      <c r="K1154" s="23"/>
      <c r="L1154" s="23"/>
      <c r="M1154" s="23"/>
      <c r="N1154" s="27"/>
      <c r="O1154" s="23"/>
      <c r="P1154" s="23"/>
      <c r="Q1154" s="23"/>
      <c r="R1154" s="23"/>
      <c r="S1154" s="64"/>
      <c r="T1154" s="24"/>
      <c r="U1154" s="49"/>
      <c r="V1154" s="54"/>
      <c r="W1154" s="25"/>
      <c r="X1154" s="25"/>
      <c r="Y1154" s="25"/>
      <c r="Z1154" s="25"/>
      <c r="AA1154" s="25"/>
      <c r="AB1154" s="25"/>
      <c r="AC1154" s="25"/>
      <c r="AD1154" s="55"/>
    </row>
    <row r="1155" spans="1:30" ht="20" customHeight="1" x14ac:dyDescent="0.2">
      <c r="A1155" s="20"/>
      <c r="B1155" s="33"/>
      <c r="C1155" s="63"/>
      <c r="D1155" s="22"/>
      <c r="E1155" s="23"/>
      <c r="F1155" s="23"/>
      <c r="G1155" s="23"/>
      <c r="H1155" s="23"/>
      <c r="I1155" s="23"/>
      <c r="J1155" s="23"/>
      <c r="K1155" s="23"/>
      <c r="L1155" s="23"/>
      <c r="M1155" s="23"/>
      <c r="N1155" s="27"/>
      <c r="O1155" s="23"/>
      <c r="P1155" s="23"/>
      <c r="Q1155" s="23"/>
      <c r="R1155" s="23"/>
      <c r="S1155" s="64"/>
      <c r="T1155" s="24"/>
      <c r="U1155" s="49"/>
      <c r="V1155" s="54"/>
      <c r="W1155" s="25"/>
      <c r="X1155" s="25"/>
      <c r="Y1155" s="25"/>
      <c r="Z1155" s="25"/>
      <c r="AA1155" s="25"/>
      <c r="AB1155" s="25"/>
      <c r="AC1155" s="25"/>
      <c r="AD1155" s="55"/>
    </row>
    <row r="1156" spans="1:30" ht="20" customHeight="1" x14ac:dyDescent="0.2">
      <c r="A1156" s="20"/>
      <c r="B1156" s="33"/>
      <c r="C1156" s="63"/>
      <c r="D1156" s="22"/>
      <c r="E1156" s="23"/>
      <c r="F1156" s="23"/>
      <c r="G1156" s="23"/>
      <c r="H1156" s="23"/>
      <c r="I1156" s="23"/>
      <c r="J1156" s="23"/>
      <c r="K1156" s="23"/>
      <c r="L1156" s="23"/>
      <c r="M1156" s="23"/>
      <c r="N1156" s="27"/>
      <c r="O1156" s="23"/>
      <c r="P1156" s="23"/>
      <c r="Q1156" s="23"/>
      <c r="R1156" s="23"/>
      <c r="S1156" s="64"/>
      <c r="T1156" s="24"/>
      <c r="U1156" s="49"/>
      <c r="V1156" s="54"/>
      <c r="W1156" s="25"/>
      <c r="X1156" s="25"/>
      <c r="Y1156" s="25"/>
      <c r="Z1156" s="25"/>
      <c r="AA1156" s="25"/>
      <c r="AB1156" s="25"/>
      <c r="AC1156" s="25"/>
      <c r="AD1156" s="55"/>
    </row>
    <row r="1157" spans="1:30" ht="20" customHeight="1" x14ac:dyDescent="0.2">
      <c r="A1157" s="20"/>
      <c r="B1157" s="33"/>
      <c r="C1157" s="63"/>
      <c r="D1157" s="22"/>
      <c r="E1157" s="23"/>
      <c r="F1157" s="23"/>
      <c r="G1157" s="23"/>
      <c r="H1157" s="23"/>
      <c r="I1157" s="23"/>
      <c r="J1157" s="23"/>
      <c r="K1157" s="23"/>
      <c r="L1157" s="23"/>
      <c r="M1157" s="23"/>
      <c r="N1157" s="27"/>
      <c r="O1157" s="23"/>
      <c r="P1157" s="23"/>
      <c r="Q1157" s="23"/>
      <c r="R1157" s="23"/>
      <c r="S1157" s="64"/>
      <c r="T1157" s="24"/>
      <c r="U1157" s="49"/>
      <c r="V1157" s="54"/>
      <c r="W1157" s="25"/>
      <c r="X1157" s="25"/>
      <c r="Y1157" s="25"/>
      <c r="Z1157" s="25"/>
      <c r="AA1157" s="25"/>
      <c r="AB1157" s="25"/>
      <c r="AC1157" s="25"/>
      <c r="AD1157" s="55"/>
    </row>
    <row r="1158" spans="1:30" ht="20" customHeight="1" x14ac:dyDescent="0.2">
      <c r="A1158" s="20"/>
      <c r="B1158" s="33"/>
      <c r="C1158" s="63"/>
      <c r="D1158" s="22"/>
      <c r="E1158" s="23"/>
      <c r="F1158" s="23"/>
      <c r="G1158" s="23"/>
      <c r="H1158" s="23"/>
      <c r="I1158" s="23"/>
      <c r="J1158" s="23"/>
      <c r="K1158" s="23"/>
      <c r="L1158" s="23"/>
      <c r="M1158" s="23"/>
      <c r="N1158" s="27"/>
      <c r="O1158" s="23"/>
      <c r="P1158" s="23"/>
      <c r="Q1158" s="23"/>
      <c r="R1158" s="23"/>
      <c r="S1158" s="64"/>
      <c r="T1158" s="24"/>
      <c r="U1158" s="49"/>
      <c r="V1158" s="54"/>
      <c r="W1158" s="25"/>
      <c r="X1158" s="25"/>
      <c r="Y1158" s="25"/>
      <c r="Z1158" s="25"/>
      <c r="AA1158" s="25"/>
      <c r="AB1158" s="25"/>
      <c r="AC1158" s="25"/>
      <c r="AD1158" s="55"/>
    </row>
    <row r="1159" spans="1:30" ht="20" customHeight="1" x14ac:dyDescent="0.2">
      <c r="A1159" s="20"/>
      <c r="B1159" s="33"/>
      <c r="C1159" s="63"/>
      <c r="D1159" s="22"/>
      <c r="E1159" s="23"/>
      <c r="F1159" s="23"/>
      <c r="G1159" s="23"/>
      <c r="H1159" s="23"/>
      <c r="I1159" s="23"/>
      <c r="J1159" s="23"/>
      <c r="K1159" s="23"/>
      <c r="L1159" s="23"/>
      <c r="M1159" s="23"/>
      <c r="N1159" s="27"/>
      <c r="O1159" s="23"/>
      <c r="P1159" s="23"/>
      <c r="Q1159" s="23"/>
      <c r="R1159" s="23"/>
      <c r="S1159" s="64"/>
      <c r="T1159" s="24"/>
      <c r="U1159" s="49"/>
      <c r="V1159" s="54"/>
      <c r="W1159" s="25"/>
      <c r="X1159" s="25"/>
      <c r="Y1159" s="25"/>
      <c r="Z1159" s="25"/>
      <c r="AA1159" s="25"/>
      <c r="AB1159" s="25"/>
      <c r="AC1159" s="25"/>
      <c r="AD1159" s="55"/>
    </row>
    <row r="1160" spans="1:30" ht="20" customHeight="1" x14ac:dyDescent="0.2">
      <c r="A1160" s="20"/>
      <c r="B1160" s="33"/>
      <c r="C1160" s="63"/>
      <c r="D1160" s="22"/>
      <c r="E1160" s="23"/>
      <c r="F1160" s="23"/>
      <c r="G1160" s="23"/>
      <c r="H1160" s="23"/>
      <c r="I1160" s="23"/>
      <c r="J1160" s="23"/>
      <c r="K1160" s="23"/>
      <c r="L1160" s="23"/>
      <c r="M1160" s="23"/>
      <c r="N1160" s="27"/>
      <c r="O1160" s="23"/>
      <c r="P1160" s="23"/>
      <c r="Q1160" s="23"/>
      <c r="R1160" s="23"/>
      <c r="S1160" s="64"/>
      <c r="T1160" s="24"/>
      <c r="U1160" s="49"/>
      <c r="V1160" s="54"/>
      <c r="W1160" s="25"/>
      <c r="X1160" s="25"/>
      <c r="Y1160" s="25"/>
      <c r="Z1160" s="25"/>
      <c r="AA1160" s="25"/>
      <c r="AB1160" s="25"/>
      <c r="AC1160" s="25"/>
      <c r="AD1160" s="55"/>
    </row>
    <row r="1161" spans="1:30" ht="20" customHeight="1" x14ac:dyDescent="0.2">
      <c r="A1161" s="20"/>
      <c r="B1161" s="33"/>
      <c r="C1161" s="63"/>
      <c r="D1161" s="22"/>
      <c r="E1161" s="23"/>
      <c r="F1161" s="23"/>
      <c r="G1161" s="23"/>
      <c r="H1161" s="23"/>
      <c r="I1161" s="23"/>
      <c r="J1161" s="23"/>
      <c r="K1161" s="23"/>
      <c r="L1161" s="23"/>
      <c r="M1161" s="23"/>
      <c r="N1161" s="27"/>
      <c r="O1161" s="23"/>
      <c r="P1161" s="23"/>
      <c r="Q1161" s="23"/>
      <c r="R1161" s="23"/>
      <c r="S1161" s="64"/>
      <c r="T1161" s="24"/>
      <c r="U1161" s="49"/>
      <c r="V1161" s="54"/>
      <c r="W1161" s="25"/>
      <c r="X1161" s="25"/>
      <c r="Y1161" s="25"/>
      <c r="Z1161" s="25"/>
      <c r="AA1161" s="25"/>
      <c r="AB1161" s="25"/>
      <c r="AC1161" s="25"/>
      <c r="AD1161" s="55"/>
    </row>
    <row r="1162" spans="1:30" ht="20" customHeight="1" x14ac:dyDescent="0.2">
      <c r="A1162" s="20"/>
      <c r="B1162" s="33"/>
      <c r="C1162" s="63"/>
      <c r="D1162" s="22"/>
      <c r="E1162" s="23"/>
      <c r="F1162" s="23"/>
      <c r="G1162" s="23"/>
      <c r="H1162" s="23"/>
      <c r="I1162" s="23"/>
      <c r="J1162" s="23"/>
      <c r="K1162" s="23"/>
      <c r="L1162" s="23"/>
      <c r="M1162" s="23"/>
      <c r="N1162" s="27"/>
      <c r="O1162" s="23"/>
      <c r="P1162" s="23"/>
      <c r="Q1162" s="23"/>
      <c r="R1162" s="23"/>
      <c r="S1162" s="64"/>
      <c r="T1162" s="24"/>
      <c r="U1162" s="49"/>
      <c r="V1162" s="54"/>
      <c r="W1162" s="25"/>
      <c r="X1162" s="25"/>
      <c r="Y1162" s="25"/>
      <c r="Z1162" s="25"/>
      <c r="AA1162" s="25"/>
      <c r="AB1162" s="25"/>
      <c r="AC1162" s="25"/>
      <c r="AD1162" s="55"/>
    </row>
    <row r="1163" spans="1:30" ht="20" customHeight="1" x14ac:dyDescent="0.2">
      <c r="A1163" s="20"/>
      <c r="B1163" s="33"/>
      <c r="C1163" s="63"/>
      <c r="D1163" s="22"/>
      <c r="E1163" s="23"/>
      <c r="F1163" s="23"/>
      <c r="G1163" s="23"/>
      <c r="H1163" s="23"/>
      <c r="I1163" s="23"/>
      <c r="J1163" s="23"/>
      <c r="K1163" s="23"/>
      <c r="L1163" s="23"/>
      <c r="M1163" s="23"/>
      <c r="N1163" s="27"/>
      <c r="O1163" s="23"/>
      <c r="P1163" s="23"/>
      <c r="Q1163" s="23"/>
      <c r="R1163" s="23"/>
      <c r="S1163" s="64"/>
      <c r="T1163" s="24"/>
      <c r="U1163" s="49"/>
      <c r="V1163" s="54"/>
      <c r="W1163" s="25"/>
      <c r="X1163" s="25"/>
      <c r="Y1163" s="25"/>
      <c r="Z1163" s="25"/>
      <c r="AA1163" s="25"/>
      <c r="AB1163" s="25"/>
      <c r="AC1163" s="25"/>
      <c r="AD1163" s="55"/>
    </row>
    <row r="1164" spans="1:30" ht="20" customHeight="1" x14ac:dyDescent="0.2">
      <c r="A1164" s="20"/>
      <c r="B1164" s="33"/>
      <c r="C1164" s="63"/>
      <c r="D1164" s="22"/>
      <c r="E1164" s="23"/>
      <c r="F1164" s="23"/>
      <c r="G1164" s="23"/>
      <c r="H1164" s="23"/>
      <c r="I1164" s="23"/>
      <c r="J1164" s="23"/>
      <c r="K1164" s="23"/>
      <c r="L1164" s="23"/>
      <c r="M1164" s="23"/>
      <c r="N1164" s="27"/>
      <c r="O1164" s="23"/>
      <c r="P1164" s="23"/>
      <c r="Q1164" s="23"/>
      <c r="R1164" s="23"/>
      <c r="S1164" s="64"/>
      <c r="T1164" s="24"/>
      <c r="U1164" s="49"/>
      <c r="V1164" s="54"/>
      <c r="W1164" s="25"/>
      <c r="X1164" s="25"/>
      <c r="Y1164" s="25"/>
      <c r="Z1164" s="25"/>
      <c r="AA1164" s="25"/>
      <c r="AB1164" s="25"/>
      <c r="AC1164" s="25"/>
      <c r="AD1164" s="55"/>
    </row>
    <row r="1165" spans="1:30" ht="20" customHeight="1" x14ac:dyDescent="0.2">
      <c r="A1165" s="20"/>
      <c r="B1165" s="33"/>
      <c r="C1165" s="63"/>
      <c r="D1165" s="22"/>
      <c r="E1165" s="23"/>
      <c r="F1165" s="23"/>
      <c r="G1165" s="23"/>
      <c r="H1165" s="23"/>
      <c r="I1165" s="23"/>
      <c r="J1165" s="23"/>
      <c r="K1165" s="23"/>
      <c r="L1165" s="23"/>
      <c r="M1165" s="23"/>
      <c r="N1165" s="27"/>
      <c r="O1165" s="23"/>
      <c r="P1165" s="23"/>
      <c r="Q1165" s="23"/>
      <c r="R1165" s="23"/>
      <c r="S1165" s="64"/>
      <c r="T1165" s="24"/>
      <c r="U1165" s="49"/>
      <c r="V1165" s="54"/>
      <c r="W1165" s="25"/>
      <c r="X1165" s="25"/>
      <c r="Y1165" s="25"/>
      <c r="Z1165" s="25"/>
      <c r="AA1165" s="25"/>
      <c r="AB1165" s="25"/>
      <c r="AC1165" s="25"/>
      <c r="AD1165" s="55"/>
    </row>
    <row r="1166" spans="1:30" ht="20" customHeight="1" x14ac:dyDescent="0.2">
      <c r="A1166" s="20"/>
      <c r="B1166" s="33"/>
      <c r="C1166" s="63"/>
      <c r="D1166" s="22"/>
      <c r="E1166" s="23"/>
      <c r="F1166" s="23"/>
      <c r="G1166" s="23"/>
      <c r="H1166" s="23"/>
      <c r="I1166" s="23"/>
      <c r="J1166" s="23"/>
      <c r="K1166" s="23"/>
      <c r="L1166" s="23"/>
      <c r="M1166" s="23"/>
      <c r="N1166" s="27"/>
      <c r="O1166" s="23"/>
      <c r="P1166" s="23"/>
      <c r="Q1166" s="23"/>
      <c r="R1166" s="23"/>
      <c r="S1166" s="64"/>
      <c r="T1166" s="24"/>
      <c r="U1166" s="49"/>
      <c r="V1166" s="54"/>
      <c r="W1166" s="25"/>
      <c r="X1166" s="25"/>
      <c r="Y1166" s="25"/>
      <c r="Z1166" s="25"/>
      <c r="AA1166" s="25"/>
      <c r="AB1166" s="25"/>
      <c r="AC1166" s="25"/>
      <c r="AD1166" s="55"/>
    </row>
    <row r="1167" spans="1:30" ht="20" customHeight="1" x14ac:dyDescent="0.2">
      <c r="A1167" s="20"/>
      <c r="B1167" s="33"/>
      <c r="C1167" s="63"/>
      <c r="D1167" s="22"/>
      <c r="E1167" s="23"/>
      <c r="F1167" s="23"/>
      <c r="G1167" s="23"/>
      <c r="H1167" s="23"/>
      <c r="I1167" s="23"/>
      <c r="J1167" s="23"/>
      <c r="K1167" s="23"/>
      <c r="L1167" s="23"/>
      <c r="M1167" s="23"/>
      <c r="N1167" s="27"/>
      <c r="O1167" s="23"/>
      <c r="P1167" s="23"/>
      <c r="Q1167" s="23"/>
      <c r="R1167" s="23"/>
      <c r="S1167" s="64"/>
      <c r="T1167" s="24"/>
      <c r="U1167" s="49"/>
      <c r="V1167" s="54"/>
      <c r="W1167" s="25"/>
      <c r="X1167" s="25"/>
      <c r="Y1167" s="25"/>
      <c r="Z1167" s="25"/>
      <c r="AA1167" s="25"/>
      <c r="AB1167" s="25"/>
      <c r="AC1167" s="25"/>
      <c r="AD1167" s="55"/>
    </row>
    <row r="1168" spans="1:30" ht="20" customHeight="1" x14ac:dyDescent="0.2">
      <c r="A1168" s="20"/>
      <c r="B1168" s="33"/>
      <c r="C1168" s="63"/>
      <c r="D1168" s="22"/>
      <c r="E1168" s="23"/>
      <c r="F1168" s="23"/>
      <c r="G1168" s="23"/>
      <c r="H1168" s="23"/>
      <c r="I1168" s="23"/>
      <c r="J1168" s="23"/>
      <c r="K1168" s="23"/>
      <c r="L1168" s="23"/>
      <c r="M1168" s="23"/>
      <c r="N1168" s="27"/>
      <c r="O1168" s="23"/>
      <c r="P1168" s="23"/>
      <c r="Q1168" s="23"/>
      <c r="R1168" s="23"/>
      <c r="S1168" s="64"/>
      <c r="T1168" s="24"/>
      <c r="U1168" s="49"/>
      <c r="V1168" s="54"/>
      <c r="W1168" s="25"/>
      <c r="X1168" s="25"/>
      <c r="Y1168" s="25"/>
      <c r="Z1168" s="25"/>
      <c r="AA1168" s="25"/>
      <c r="AB1168" s="25"/>
      <c r="AC1168" s="25"/>
      <c r="AD1168" s="55"/>
    </row>
    <row r="1169" spans="1:30" ht="20" customHeight="1" x14ac:dyDescent="0.2">
      <c r="A1169" s="20"/>
      <c r="B1169" s="33"/>
      <c r="C1169" s="63"/>
      <c r="D1169" s="22"/>
      <c r="E1169" s="23"/>
      <c r="F1169" s="23"/>
      <c r="G1169" s="23"/>
      <c r="H1169" s="23"/>
      <c r="I1169" s="23"/>
      <c r="J1169" s="23"/>
      <c r="K1169" s="23"/>
      <c r="L1169" s="23"/>
      <c r="M1169" s="23"/>
      <c r="N1169" s="27"/>
      <c r="O1169" s="23"/>
      <c r="P1169" s="23"/>
      <c r="Q1169" s="23"/>
      <c r="R1169" s="23"/>
      <c r="S1169" s="64"/>
      <c r="T1169" s="24"/>
      <c r="U1169" s="49"/>
      <c r="V1169" s="54"/>
      <c r="W1169" s="25"/>
      <c r="X1169" s="25"/>
      <c r="Y1169" s="25"/>
      <c r="Z1169" s="25"/>
      <c r="AA1169" s="25"/>
      <c r="AB1169" s="25"/>
      <c r="AC1169" s="25"/>
      <c r="AD1169" s="55"/>
    </row>
    <row r="1170" spans="1:30" ht="20" customHeight="1" x14ac:dyDescent="0.2">
      <c r="A1170" s="20"/>
      <c r="B1170" s="33"/>
      <c r="C1170" s="63"/>
      <c r="D1170" s="22"/>
      <c r="E1170" s="23"/>
      <c r="F1170" s="23"/>
      <c r="G1170" s="23"/>
      <c r="H1170" s="23"/>
      <c r="I1170" s="23"/>
      <c r="J1170" s="23"/>
      <c r="K1170" s="23"/>
      <c r="L1170" s="23"/>
      <c r="M1170" s="23"/>
      <c r="N1170" s="27"/>
      <c r="O1170" s="23"/>
      <c r="P1170" s="23"/>
      <c r="Q1170" s="23"/>
      <c r="R1170" s="23"/>
      <c r="S1170" s="64"/>
      <c r="T1170" s="24"/>
      <c r="U1170" s="49"/>
      <c r="V1170" s="54"/>
      <c r="W1170" s="25"/>
      <c r="X1170" s="25"/>
      <c r="Y1170" s="25"/>
      <c r="Z1170" s="25"/>
      <c r="AA1170" s="25"/>
      <c r="AB1170" s="25"/>
      <c r="AC1170" s="25"/>
      <c r="AD1170" s="55"/>
    </row>
    <row r="1171" spans="1:30" ht="20" customHeight="1" x14ac:dyDescent="0.2">
      <c r="A1171" s="20"/>
      <c r="B1171" s="33"/>
      <c r="C1171" s="63"/>
      <c r="D1171" s="22"/>
      <c r="E1171" s="23"/>
      <c r="F1171" s="23"/>
      <c r="G1171" s="23"/>
      <c r="H1171" s="23"/>
      <c r="I1171" s="23"/>
      <c r="J1171" s="23"/>
      <c r="K1171" s="23"/>
      <c r="L1171" s="23"/>
      <c r="M1171" s="23"/>
      <c r="N1171" s="27"/>
      <c r="O1171" s="23"/>
      <c r="P1171" s="23"/>
      <c r="Q1171" s="23"/>
      <c r="R1171" s="23"/>
      <c r="S1171" s="64"/>
      <c r="T1171" s="24"/>
      <c r="U1171" s="49"/>
      <c r="V1171" s="54"/>
      <c r="W1171" s="25"/>
      <c r="X1171" s="25"/>
      <c r="Y1171" s="25"/>
      <c r="Z1171" s="25"/>
      <c r="AA1171" s="25"/>
      <c r="AB1171" s="25"/>
      <c r="AC1171" s="25"/>
      <c r="AD1171" s="55"/>
    </row>
    <row r="1172" spans="1:30" ht="20" customHeight="1" x14ac:dyDescent="0.2">
      <c r="A1172" s="20"/>
      <c r="B1172" s="33"/>
      <c r="C1172" s="63"/>
      <c r="D1172" s="22"/>
      <c r="E1172" s="23"/>
      <c r="F1172" s="23"/>
      <c r="G1172" s="23"/>
      <c r="H1172" s="23"/>
      <c r="I1172" s="23"/>
      <c r="J1172" s="23"/>
      <c r="K1172" s="23"/>
      <c r="L1172" s="23"/>
      <c r="M1172" s="23"/>
      <c r="N1172" s="27"/>
      <c r="O1172" s="23"/>
      <c r="P1172" s="23"/>
      <c r="Q1172" s="23"/>
      <c r="R1172" s="23"/>
      <c r="S1172" s="64"/>
      <c r="T1172" s="24"/>
      <c r="U1172" s="49"/>
      <c r="V1172" s="54"/>
      <c r="W1172" s="25"/>
      <c r="X1172" s="25"/>
      <c r="Y1172" s="25"/>
      <c r="Z1172" s="25"/>
      <c r="AA1172" s="25"/>
      <c r="AB1172" s="25"/>
      <c r="AC1172" s="25"/>
      <c r="AD1172" s="55"/>
    </row>
    <row r="1173" spans="1:30" ht="20" customHeight="1" x14ac:dyDescent="0.2">
      <c r="A1173" s="20"/>
      <c r="B1173" s="33"/>
      <c r="C1173" s="63"/>
      <c r="D1173" s="22"/>
      <c r="E1173" s="23"/>
      <c r="F1173" s="23"/>
      <c r="G1173" s="23"/>
      <c r="H1173" s="23"/>
      <c r="I1173" s="23"/>
      <c r="J1173" s="23"/>
      <c r="K1173" s="23"/>
      <c r="L1173" s="23"/>
      <c r="M1173" s="23"/>
      <c r="N1173" s="27"/>
      <c r="O1173" s="23"/>
      <c r="P1173" s="23"/>
      <c r="Q1173" s="23"/>
      <c r="R1173" s="23"/>
      <c r="S1173" s="64"/>
      <c r="T1173" s="24"/>
      <c r="U1173" s="49"/>
      <c r="V1173" s="54"/>
      <c r="W1173" s="25"/>
      <c r="X1173" s="25"/>
      <c r="Y1173" s="25"/>
      <c r="Z1173" s="25"/>
      <c r="AA1173" s="25"/>
      <c r="AB1173" s="25"/>
      <c r="AC1173" s="25"/>
      <c r="AD1173" s="55"/>
    </row>
    <row r="1174" spans="1:30" ht="20" customHeight="1" x14ac:dyDescent="0.2">
      <c r="A1174" s="20"/>
      <c r="B1174" s="33"/>
      <c r="C1174" s="63"/>
      <c r="D1174" s="22"/>
      <c r="E1174" s="23"/>
      <c r="F1174" s="23"/>
      <c r="G1174" s="23"/>
      <c r="H1174" s="23"/>
      <c r="I1174" s="23"/>
      <c r="J1174" s="23"/>
      <c r="K1174" s="23"/>
      <c r="L1174" s="23"/>
      <c r="M1174" s="23"/>
      <c r="N1174" s="27"/>
      <c r="O1174" s="23"/>
      <c r="P1174" s="23"/>
      <c r="Q1174" s="23"/>
      <c r="R1174" s="23"/>
      <c r="S1174" s="64"/>
      <c r="T1174" s="24"/>
      <c r="U1174" s="49"/>
      <c r="V1174" s="54"/>
      <c r="W1174" s="25"/>
      <c r="X1174" s="25"/>
      <c r="Y1174" s="25"/>
      <c r="Z1174" s="25"/>
      <c r="AA1174" s="25"/>
      <c r="AB1174" s="25"/>
      <c r="AC1174" s="25"/>
      <c r="AD1174" s="55"/>
    </row>
    <row r="1175" spans="1:30" ht="20" customHeight="1" x14ac:dyDescent="0.2">
      <c r="A1175" s="20"/>
      <c r="B1175" s="33"/>
      <c r="C1175" s="63"/>
      <c r="D1175" s="22"/>
      <c r="E1175" s="23"/>
      <c r="F1175" s="23"/>
      <c r="G1175" s="23"/>
      <c r="H1175" s="23"/>
      <c r="I1175" s="23"/>
      <c r="J1175" s="23"/>
      <c r="K1175" s="23"/>
      <c r="L1175" s="23"/>
      <c r="M1175" s="23"/>
      <c r="N1175" s="27"/>
      <c r="O1175" s="23"/>
      <c r="P1175" s="23"/>
      <c r="Q1175" s="23"/>
      <c r="R1175" s="23"/>
      <c r="S1175" s="64"/>
      <c r="T1175" s="24"/>
      <c r="U1175" s="49"/>
      <c r="V1175" s="54"/>
      <c r="W1175" s="25"/>
      <c r="X1175" s="25"/>
      <c r="Y1175" s="25"/>
      <c r="Z1175" s="25"/>
      <c r="AA1175" s="25"/>
      <c r="AB1175" s="25"/>
      <c r="AC1175" s="25"/>
      <c r="AD1175" s="55"/>
    </row>
    <row r="1176" spans="1:30" ht="20" customHeight="1" x14ac:dyDescent="0.2">
      <c r="A1176" s="20"/>
      <c r="B1176" s="33"/>
      <c r="C1176" s="63"/>
      <c r="D1176" s="22"/>
      <c r="E1176" s="23"/>
      <c r="F1176" s="23"/>
      <c r="G1176" s="23"/>
      <c r="H1176" s="23"/>
      <c r="I1176" s="23"/>
      <c r="J1176" s="23"/>
      <c r="K1176" s="23"/>
      <c r="L1176" s="23"/>
      <c r="M1176" s="23"/>
      <c r="N1176" s="27"/>
      <c r="O1176" s="23"/>
      <c r="P1176" s="23"/>
      <c r="Q1176" s="23"/>
      <c r="R1176" s="23"/>
      <c r="S1176" s="64"/>
      <c r="T1176" s="24"/>
      <c r="U1176" s="49"/>
      <c r="V1176" s="54"/>
      <c r="W1176" s="25"/>
      <c r="X1176" s="25"/>
      <c r="Y1176" s="25"/>
      <c r="Z1176" s="25"/>
      <c r="AA1176" s="25"/>
      <c r="AB1176" s="25"/>
      <c r="AC1176" s="25"/>
      <c r="AD1176" s="55"/>
    </row>
    <row r="1177" spans="1:30" ht="20" customHeight="1" x14ac:dyDescent="0.2">
      <c r="A1177" s="20"/>
      <c r="B1177" s="33"/>
      <c r="C1177" s="63"/>
      <c r="D1177" s="22"/>
      <c r="E1177" s="23"/>
      <c r="F1177" s="23"/>
      <c r="G1177" s="23"/>
      <c r="H1177" s="23"/>
      <c r="I1177" s="23"/>
      <c r="J1177" s="23"/>
      <c r="K1177" s="23"/>
      <c r="L1177" s="23"/>
      <c r="M1177" s="23"/>
      <c r="N1177" s="27"/>
      <c r="O1177" s="23"/>
      <c r="P1177" s="23"/>
      <c r="Q1177" s="23"/>
      <c r="R1177" s="23"/>
      <c r="S1177" s="64"/>
      <c r="T1177" s="24"/>
      <c r="U1177" s="49"/>
      <c r="V1177" s="54"/>
      <c r="W1177" s="25"/>
      <c r="X1177" s="25"/>
      <c r="Y1177" s="25"/>
      <c r="Z1177" s="25"/>
      <c r="AA1177" s="25"/>
      <c r="AB1177" s="25"/>
      <c r="AC1177" s="25"/>
      <c r="AD1177" s="55"/>
    </row>
    <row r="1178" spans="1:30" ht="20" customHeight="1" x14ac:dyDescent="0.2">
      <c r="A1178" s="20"/>
      <c r="B1178" s="33"/>
      <c r="C1178" s="63"/>
      <c r="D1178" s="22"/>
      <c r="E1178" s="23"/>
      <c r="F1178" s="23"/>
      <c r="G1178" s="23"/>
      <c r="H1178" s="23"/>
      <c r="I1178" s="23"/>
      <c r="J1178" s="23"/>
      <c r="K1178" s="23"/>
      <c r="L1178" s="23"/>
      <c r="M1178" s="23"/>
      <c r="N1178" s="27"/>
      <c r="O1178" s="23"/>
      <c r="P1178" s="23"/>
      <c r="Q1178" s="23"/>
      <c r="R1178" s="23"/>
      <c r="S1178" s="64"/>
      <c r="T1178" s="24"/>
      <c r="U1178" s="49"/>
      <c r="V1178" s="54"/>
      <c r="W1178" s="25"/>
      <c r="X1178" s="25"/>
      <c r="Y1178" s="25"/>
      <c r="Z1178" s="25"/>
      <c r="AA1178" s="25"/>
      <c r="AB1178" s="25"/>
      <c r="AC1178" s="25"/>
      <c r="AD1178" s="55"/>
    </row>
    <row r="1179" spans="1:30" ht="20" customHeight="1" x14ac:dyDescent="0.2">
      <c r="A1179" s="20"/>
      <c r="B1179" s="33"/>
      <c r="C1179" s="63"/>
      <c r="D1179" s="22"/>
      <c r="E1179" s="23"/>
      <c r="F1179" s="23"/>
      <c r="G1179" s="23"/>
      <c r="H1179" s="23"/>
      <c r="I1179" s="23"/>
      <c r="J1179" s="23"/>
      <c r="K1179" s="23"/>
      <c r="L1179" s="23"/>
      <c r="M1179" s="23"/>
      <c r="N1179" s="27"/>
      <c r="O1179" s="23"/>
      <c r="P1179" s="23"/>
      <c r="Q1179" s="23"/>
      <c r="R1179" s="23"/>
      <c r="S1179" s="64"/>
      <c r="T1179" s="24"/>
      <c r="U1179" s="49"/>
      <c r="V1179" s="54"/>
      <c r="W1179" s="25"/>
      <c r="X1179" s="25"/>
      <c r="Y1179" s="25"/>
      <c r="Z1179" s="25"/>
      <c r="AA1179" s="25"/>
      <c r="AB1179" s="25"/>
      <c r="AC1179" s="25"/>
      <c r="AD1179" s="55"/>
    </row>
    <row r="1180" spans="1:30" ht="20" customHeight="1" x14ac:dyDescent="0.2">
      <c r="A1180" s="20"/>
      <c r="B1180" s="33"/>
      <c r="C1180" s="63"/>
      <c r="D1180" s="22"/>
      <c r="E1180" s="23"/>
      <c r="F1180" s="23"/>
      <c r="G1180" s="23"/>
      <c r="H1180" s="23"/>
      <c r="I1180" s="23"/>
      <c r="J1180" s="23"/>
      <c r="K1180" s="23"/>
      <c r="L1180" s="23"/>
      <c r="M1180" s="23"/>
      <c r="N1180" s="27"/>
      <c r="O1180" s="23"/>
      <c r="P1180" s="23"/>
      <c r="Q1180" s="23"/>
      <c r="R1180" s="23"/>
      <c r="S1180" s="64"/>
      <c r="T1180" s="24"/>
      <c r="U1180" s="49"/>
      <c r="V1180" s="54"/>
      <c r="W1180" s="25"/>
      <c r="X1180" s="25"/>
      <c r="Y1180" s="25"/>
      <c r="Z1180" s="25"/>
      <c r="AA1180" s="25"/>
      <c r="AB1180" s="25"/>
      <c r="AC1180" s="25"/>
      <c r="AD1180" s="55"/>
    </row>
    <row r="1181" spans="1:30" ht="20" customHeight="1" x14ac:dyDescent="0.2">
      <c r="A1181" s="20"/>
      <c r="B1181" s="33"/>
      <c r="C1181" s="63"/>
      <c r="D1181" s="22"/>
      <c r="E1181" s="23"/>
      <c r="F1181" s="23"/>
      <c r="G1181" s="23"/>
      <c r="H1181" s="23"/>
      <c r="I1181" s="23"/>
      <c r="J1181" s="23"/>
      <c r="K1181" s="23"/>
      <c r="L1181" s="23"/>
      <c r="M1181" s="23"/>
      <c r="N1181" s="27"/>
      <c r="O1181" s="23"/>
      <c r="P1181" s="23"/>
      <c r="Q1181" s="23"/>
      <c r="R1181" s="23"/>
      <c r="S1181" s="64"/>
      <c r="T1181" s="24"/>
      <c r="U1181" s="49"/>
      <c r="V1181" s="54"/>
      <c r="W1181" s="25"/>
      <c r="X1181" s="25"/>
      <c r="Y1181" s="25"/>
      <c r="Z1181" s="25"/>
      <c r="AA1181" s="25"/>
      <c r="AB1181" s="25"/>
      <c r="AC1181" s="25"/>
      <c r="AD1181" s="55"/>
    </row>
    <row r="1182" spans="1:30" ht="20" customHeight="1" x14ac:dyDescent="0.2">
      <c r="A1182" s="20"/>
      <c r="B1182" s="33"/>
      <c r="C1182" s="63"/>
      <c r="D1182" s="22"/>
      <c r="E1182" s="23"/>
      <c r="F1182" s="23"/>
      <c r="G1182" s="23"/>
      <c r="H1182" s="23"/>
      <c r="I1182" s="23"/>
      <c r="J1182" s="23"/>
      <c r="K1182" s="23"/>
      <c r="L1182" s="23"/>
      <c r="M1182" s="23"/>
      <c r="N1182" s="27"/>
      <c r="O1182" s="23"/>
      <c r="P1182" s="23"/>
      <c r="Q1182" s="23"/>
      <c r="R1182" s="23"/>
      <c r="S1182" s="64"/>
      <c r="T1182" s="24"/>
      <c r="U1182" s="49"/>
      <c r="V1182" s="54"/>
      <c r="W1182" s="25"/>
      <c r="X1182" s="25"/>
      <c r="Y1182" s="25"/>
      <c r="Z1182" s="25"/>
      <c r="AA1182" s="25"/>
      <c r="AB1182" s="25"/>
      <c r="AC1182" s="25"/>
      <c r="AD1182" s="55"/>
    </row>
    <row r="1183" spans="1:30" ht="20" customHeight="1" x14ac:dyDescent="0.2">
      <c r="A1183" s="20"/>
      <c r="B1183" s="33"/>
      <c r="C1183" s="63"/>
      <c r="D1183" s="22"/>
      <c r="E1183" s="23"/>
      <c r="F1183" s="23"/>
      <c r="G1183" s="23"/>
      <c r="H1183" s="23"/>
      <c r="I1183" s="23"/>
      <c r="J1183" s="23"/>
      <c r="K1183" s="23"/>
      <c r="L1183" s="23"/>
      <c r="M1183" s="23"/>
      <c r="N1183" s="27"/>
      <c r="O1183" s="23"/>
      <c r="P1183" s="23"/>
      <c r="Q1183" s="23"/>
      <c r="R1183" s="23"/>
      <c r="S1183" s="64"/>
      <c r="T1183" s="24"/>
      <c r="U1183" s="49"/>
      <c r="V1183" s="54"/>
      <c r="W1183" s="25"/>
      <c r="X1183" s="25"/>
      <c r="Y1183" s="25"/>
      <c r="Z1183" s="25"/>
      <c r="AA1183" s="25"/>
      <c r="AB1183" s="25"/>
      <c r="AC1183" s="25"/>
      <c r="AD1183" s="55"/>
    </row>
    <row r="1184" spans="1:30" ht="20" customHeight="1" x14ac:dyDescent="0.2">
      <c r="A1184" s="20"/>
      <c r="B1184" s="33"/>
      <c r="C1184" s="63"/>
      <c r="D1184" s="22"/>
      <c r="E1184" s="23"/>
      <c r="F1184" s="23"/>
      <c r="G1184" s="23"/>
      <c r="H1184" s="23"/>
      <c r="I1184" s="23"/>
      <c r="J1184" s="23"/>
      <c r="K1184" s="23"/>
      <c r="L1184" s="23"/>
      <c r="M1184" s="23"/>
      <c r="N1184" s="27"/>
      <c r="O1184" s="23"/>
      <c r="P1184" s="23"/>
      <c r="Q1184" s="23"/>
      <c r="R1184" s="23"/>
      <c r="S1184" s="64"/>
      <c r="T1184" s="24"/>
      <c r="U1184" s="49"/>
      <c r="V1184" s="54"/>
      <c r="W1184" s="25"/>
      <c r="X1184" s="25"/>
      <c r="Y1184" s="25"/>
      <c r="Z1184" s="25"/>
      <c r="AA1184" s="25"/>
      <c r="AB1184" s="25"/>
      <c r="AC1184" s="25"/>
      <c r="AD1184" s="55"/>
    </row>
    <row r="1185" spans="1:30" ht="20" customHeight="1" x14ac:dyDescent="0.2">
      <c r="A1185" s="20"/>
      <c r="B1185" s="33"/>
      <c r="C1185" s="63"/>
      <c r="D1185" s="22"/>
      <c r="E1185" s="23"/>
      <c r="F1185" s="23"/>
      <c r="G1185" s="23"/>
      <c r="H1185" s="23"/>
      <c r="I1185" s="23"/>
      <c r="J1185" s="23"/>
      <c r="K1185" s="23"/>
      <c r="L1185" s="23"/>
      <c r="M1185" s="23"/>
      <c r="N1185" s="27"/>
      <c r="O1185" s="23"/>
      <c r="P1185" s="23"/>
      <c r="Q1185" s="23"/>
      <c r="R1185" s="23"/>
      <c r="S1185" s="64"/>
      <c r="T1185" s="24"/>
      <c r="U1185" s="49"/>
      <c r="V1185" s="54"/>
      <c r="W1185" s="25"/>
      <c r="X1185" s="25"/>
      <c r="Y1185" s="25"/>
      <c r="Z1185" s="25"/>
      <c r="AA1185" s="25"/>
      <c r="AB1185" s="25"/>
      <c r="AC1185" s="25"/>
      <c r="AD1185" s="55"/>
    </row>
    <row r="1186" spans="1:30" ht="20" customHeight="1" x14ac:dyDescent="0.2">
      <c r="A1186" s="20"/>
      <c r="B1186" s="33"/>
      <c r="C1186" s="63"/>
      <c r="D1186" s="22"/>
      <c r="E1186" s="23"/>
      <c r="F1186" s="23"/>
      <c r="G1186" s="23"/>
      <c r="H1186" s="23"/>
      <c r="I1186" s="23"/>
      <c r="J1186" s="23"/>
      <c r="K1186" s="23"/>
      <c r="L1186" s="23"/>
      <c r="M1186" s="23"/>
      <c r="N1186" s="27"/>
      <c r="O1186" s="23"/>
      <c r="P1186" s="23"/>
      <c r="Q1186" s="23"/>
      <c r="R1186" s="23"/>
      <c r="S1186" s="64"/>
      <c r="T1186" s="24"/>
      <c r="U1186" s="49"/>
      <c r="V1186" s="54"/>
      <c r="W1186" s="25"/>
      <c r="X1186" s="25"/>
      <c r="Y1186" s="25"/>
      <c r="Z1186" s="25"/>
      <c r="AA1186" s="25"/>
      <c r="AB1186" s="25"/>
      <c r="AC1186" s="25"/>
      <c r="AD1186" s="55"/>
    </row>
    <row r="1187" spans="1:30" ht="20" customHeight="1" x14ac:dyDescent="0.2">
      <c r="A1187" s="20"/>
      <c r="B1187" s="33"/>
      <c r="C1187" s="63"/>
      <c r="D1187" s="22"/>
      <c r="E1187" s="23"/>
      <c r="F1187" s="23"/>
      <c r="G1187" s="23"/>
      <c r="H1187" s="23"/>
      <c r="I1187" s="23"/>
      <c r="J1187" s="23"/>
      <c r="K1187" s="23"/>
      <c r="L1187" s="23"/>
      <c r="M1187" s="23"/>
      <c r="N1187" s="27"/>
      <c r="O1187" s="23"/>
      <c r="P1187" s="23"/>
      <c r="Q1187" s="23"/>
      <c r="R1187" s="23"/>
      <c r="S1187" s="64"/>
      <c r="T1187" s="24"/>
      <c r="U1187" s="49"/>
      <c r="V1187" s="54"/>
      <c r="W1187" s="25"/>
      <c r="X1187" s="25"/>
      <c r="Y1187" s="25"/>
      <c r="Z1187" s="25"/>
      <c r="AA1187" s="25"/>
      <c r="AB1187" s="25"/>
      <c r="AC1187" s="25"/>
      <c r="AD1187" s="55"/>
    </row>
    <row r="1188" spans="1:30" ht="20" customHeight="1" x14ac:dyDescent="0.2">
      <c r="A1188" s="20"/>
      <c r="B1188" s="33"/>
      <c r="C1188" s="63"/>
      <c r="D1188" s="22"/>
      <c r="E1188" s="23"/>
      <c r="F1188" s="23"/>
      <c r="G1188" s="23"/>
      <c r="H1188" s="23"/>
      <c r="I1188" s="23"/>
      <c r="J1188" s="23"/>
      <c r="K1188" s="23"/>
      <c r="L1188" s="23"/>
      <c r="M1188" s="23"/>
      <c r="N1188" s="27"/>
      <c r="O1188" s="23"/>
      <c r="P1188" s="23"/>
      <c r="Q1188" s="23"/>
      <c r="R1188" s="23"/>
      <c r="S1188" s="64"/>
      <c r="T1188" s="24"/>
      <c r="U1188" s="49"/>
      <c r="V1188" s="54"/>
      <c r="W1188" s="25"/>
      <c r="X1188" s="25"/>
      <c r="Y1188" s="25"/>
      <c r="Z1188" s="25"/>
      <c r="AA1188" s="25"/>
      <c r="AB1188" s="25"/>
      <c r="AC1188" s="25"/>
      <c r="AD1188" s="55"/>
    </row>
    <row r="1189" spans="1:30" ht="20" customHeight="1" x14ac:dyDescent="0.2">
      <c r="A1189" s="20"/>
      <c r="B1189" s="33"/>
      <c r="C1189" s="63"/>
      <c r="D1189" s="22"/>
      <c r="E1189" s="23"/>
      <c r="F1189" s="23"/>
      <c r="G1189" s="23"/>
      <c r="H1189" s="23"/>
      <c r="I1189" s="23"/>
      <c r="J1189" s="23"/>
      <c r="K1189" s="23"/>
      <c r="L1189" s="23"/>
      <c r="M1189" s="23"/>
      <c r="N1189" s="27"/>
      <c r="O1189" s="23"/>
      <c r="P1189" s="23"/>
      <c r="Q1189" s="23"/>
      <c r="R1189" s="23"/>
      <c r="S1189" s="64"/>
      <c r="T1189" s="24"/>
      <c r="U1189" s="49"/>
      <c r="V1189" s="54"/>
      <c r="W1189" s="25"/>
      <c r="X1189" s="25"/>
      <c r="Y1189" s="25"/>
      <c r="Z1189" s="25"/>
      <c r="AA1189" s="25"/>
      <c r="AB1189" s="25"/>
      <c r="AC1189" s="25"/>
      <c r="AD1189" s="55"/>
    </row>
    <row r="1190" spans="1:30" ht="20" customHeight="1" x14ac:dyDescent="0.2">
      <c r="A1190" s="20"/>
      <c r="B1190" s="33"/>
      <c r="C1190" s="63"/>
      <c r="D1190" s="22"/>
      <c r="E1190" s="23"/>
      <c r="F1190" s="23"/>
      <c r="G1190" s="23"/>
      <c r="H1190" s="23"/>
      <c r="I1190" s="23"/>
      <c r="J1190" s="23"/>
      <c r="K1190" s="23"/>
      <c r="L1190" s="23"/>
      <c r="M1190" s="23"/>
      <c r="N1190" s="27"/>
      <c r="O1190" s="23"/>
      <c r="P1190" s="23"/>
      <c r="Q1190" s="23"/>
      <c r="R1190" s="23"/>
      <c r="S1190" s="64"/>
      <c r="T1190" s="24"/>
      <c r="U1190" s="49"/>
      <c r="V1190" s="54"/>
      <c r="W1190" s="25"/>
      <c r="X1190" s="25"/>
      <c r="Y1190" s="25"/>
      <c r="Z1190" s="25"/>
      <c r="AA1190" s="25"/>
      <c r="AB1190" s="25"/>
      <c r="AC1190" s="25"/>
      <c r="AD1190" s="55"/>
    </row>
    <row r="1191" spans="1:30" ht="20" customHeight="1" x14ac:dyDescent="0.2">
      <c r="A1191" s="20"/>
      <c r="B1191" s="33"/>
      <c r="C1191" s="63"/>
      <c r="D1191" s="22"/>
      <c r="E1191" s="23"/>
      <c r="F1191" s="23"/>
      <c r="G1191" s="23"/>
      <c r="H1191" s="23"/>
      <c r="I1191" s="23"/>
      <c r="J1191" s="23"/>
      <c r="K1191" s="23"/>
      <c r="L1191" s="23"/>
      <c r="M1191" s="23"/>
      <c r="N1191" s="27"/>
      <c r="O1191" s="23"/>
      <c r="P1191" s="23"/>
      <c r="Q1191" s="23"/>
      <c r="R1191" s="23"/>
      <c r="S1191" s="64"/>
      <c r="T1191" s="24"/>
      <c r="U1191" s="49"/>
      <c r="V1191" s="54"/>
      <c r="W1191" s="25"/>
      <c r="X1191" s="25"/>
      <c r="Y1191" s="25"/>
      <c r="Z1191" s="25"/>
      <c r="AA1191" s="25"/>
      <c r="AB1191" s="25"/>
      <c r="AC1191" s="25"/>
      <c r="AD1191" s="55"/>
    </row>
    <row r="1192" spans="1:30" ht="20" customHeight="1" x14ac:dyDescent="0.2">
      <c r="A1192" s="20"/>
      <c r="B1192" s="33"/>
      <c r="C1192" s="63"/>
      <c r="D1192" s="22"/>
      <c r="E1192" s="23"/>
      <c r="F1192" s="23"/>
      <c r="G1192" s="23"/>
      <c r="H1192" s="23"/>
      <c r="I1192" s="23"/>
      <c r="J1192" s="23"/>
      <c r="K1192" s="23"/>
      <c r="L1192" s="23"/>
      <c r="M1192" s="23"/>
      <c r="N1192" s="27"/>
      <c r="O1192" s="23"/>
      <c r="P1192" s="23"/>
      <c r="Q1192" s="23"/>
      <c r="R1192" s="23"/>
      <c r="S1192" s="64"/>
      <c r="T1192" s="24"/>
      <c r="U1192" s="49"/>
      <c r="V1192" s="54"/>
      <c r="W1192" s="25"/>
      <c r="X1192" s="25"/>
      <c r="Y1192" s="25"/>
      <c r="Z1192" s="25"/>
      <c r="AA1192" s="25"/>
      <c r="AB1192" s="25"/>
      <c r="AC1192" s="25"/>
      <c r="AD1192" s="55"/>
    </row>
    <row r="1193" spans="1:30" ht="20" customHeight="1" x14ac:dyDescent="0.2">
      <c r="A1193" s="20"/>
      <c r="B1193" s="33"/>
      <c r="C1193" s="63"/>
      <c r="D1193" s="22"/>
      <c r="E1193" s="23"/>
      <c r="F1193" s="23"/>
      <c r="G1193" s="23"/>
      <c r="H1193" s="23"/>
      <c r="I1193" s="23"/>
      <c r="J1193" s="23"/>
      <c r="K1193" s="23"/>
      <c r="L1193" s="23"/>
      <c r="M1193" s="23"/>
      <c r="N1193" s="27"/>
      <c r="O1193" s="23"/>
      <c r="P1193" s="23"/>
      <c r="Q1193" s="23"/>
      <c r="R1193" s="23"/>
      <c r="S1193" s="64"/>
      <c r="T1193" s="24"/>
      <c r="U1193" s="49"/>
      <c r="V1193" s="54"/>
      <c r="W1193" s="25"/>
      <c r="X1193" s="25"/>
      <c r="Y1193" s="25"/>
      <c r="Z1193" s="25"/>
      <c r="AA1193" s="25"/>
      <c r="AB1193" s="25"/>
      <c r="AC1193" s="25"/>
      <c r="AD1193" s="55"/>
    </row>
    <row r="1194" spans="1:30" ht="20" customHeight="1" x14ac:dyDescent="0.2">
      <c r="A1194" s="20"/>
      <c r="B1194" s="33"/>
      <c r="C1194" s="63"/>
      <c r="D1194" s="22"/>
      <c r="E1194" s="23"/>
      <c r="F1194" s="23"/>
      <c r="G1194" s="23"/>
      <c r="H1194" s="23"/>
      <c r="I1194" s="23"/>
      <c r="J1194" s="23"/>
      <c r="K1194" s="23"/>
      <c r="L1194" s="23"/>
      <c r="M1194" s="23"/>
      <c r="N1194" s="27"/>
      <c r="O1194" s="23"/>
      <c r="P1194" s="23"/>
      <c r="Q1194" s="23"/>
      <c r="R1194" s="23"/>
      <c r="S1194" s="64"/>
      <c r="T1194" s="24"/>
      <c r="U1194" s="49"/>
      <c r="V1194" s="54"/>
      <c r="W1194" s="25"/>
      <c r="X1194" s="25"/>
      <c r="Y1194" s="25"/>
      <c r="Z1194" s="25"/>
      <c r="AA1194" s="25"/>
      <c r="AB1194" s="25"/>
      <c r="AC1194" s="25"/>
      <c r="AD1194" s="55"/>
    </row>
    <row r="1195" spans="1:30" ht="20" customHeight="1" x14ac:dyDescent="0.2">
      <c r="A1195" s="20"/>
      <c r="B1195" s="33"/>
      <c r="C1195" s="63"/>
      <c r="D1195" s="22"/>
      <c r="E1195" s="23"/>
      <c r="F1195" s="23"/>
      <c r="G1195" s="23"/>
      <c r="H1195" s="23"/>
      <c r="I1195" s="23"/>
      <c r="J1195" s="23"/>
      <c r="K1195" s="23"/>
      <c r="L1195" s="23"/>
      <c r="M1195" s="23"/>
      <c r="N1195" s="27"/>
      <c r="O1195" s="23"/>
      <c r="P1195" s="23"/>
      <c r="Q1195" s="23"/>
      <c r="R1195" s="23"/>
      <c r="S1195" s="64"/>
      <c r="T1195" s="24"/>
      <c r="U1195" s="49"/>
      <c r="V1195" s="54"/>
      <c r="W1195" s="25"/>
      <c r="X1195" s="25"/>
      <c r="Y1195" s="25"/>
      <c r="Z1195" s="25"/>
      <c r="AA1195" s="25"/>
      <c r="AB1195" s="25"/>
      <c r="AC1195" s="25"/>
      <c r="AD1195" s="55"/>
    </row>
    <row r="1196" spans="1:30" ht="20" customHeight="1" x14ac:dyDescent="0.2">
      <c r="A1196" s="20"/>
      <c r="B1196" s="33"/>
      <c r="C1196" s="63"/>
      <c r="D1196" s="22"/>
      <c r="E1196" s="23"/>
      <c r="F1196" s="23"/>
      <c r="G1196" s="23"/>
      <c r="H1196" s="23"/>
      <c r="I1196" s="23"/>
      <c r="J1196" s="23"/>
      <c r="K1196" s="23"/>
      <c r="L1196" s="23"/>
      <c r="M1196" s="23"/>
      <c r="N1196" s="27"/>
      <c r="O1196" s="23"/>
      <c r="P1196" s="23"/>
      <c r="Q1196" s="23"/>
      <c r="R1196" s="23"/>
      <c r="S1196" s="64"/>
      <c r="T1196" s="24"/>
      <c r="U1196" s="49"/>
      <c r="V1196" s="54"/>
      <c r="W1196" s="25"/>
      <c r="X1196" s="25"/>
      <c r="Y1196" s="25"/>
      <c r="Z1196" s="25"/>
      <c r="AA1196" s="25"/>
      <c r="AB1196" s="25"/>
      <c r="AC1196" s="25"/>
      <c r="AD1196" s="55"/>
    </row>
    <row r="1197" spans="1:30" ht="20" customHeight="1" x14ac:dyDescent="0.2">
      <c r="A1197" s="20"/>
      <c r="B1197" s="33"/>
      <c r="C1197" s="63"/>
      <c r="D1197" s="22"/>
      <c r="E1197" s="23"/>
      <c r="F1197" s="23"/>
      <c r="G1197" s="23"/>
      <c r="H1197" s="23"/>
      <c r="I1197" s="23"/>
      <c r="J1197" s="23"/>
      <c r="K1197" s="23"/>
      <c r="L1197" s="23"/>
      <c r="M1197" s="23"/>
      <c r="N1197" s="27"/>
      <c r="O1197" s="23"/>
      <c r="P1197" s="23"/>
      <c r="Q1197" s="23"/>
      <c r="R1197" s="23"/>
      <c r="S1197" s="64"/>
      <c r="T1197" s="24"/>
      <c r="U1197" s="49"/>
      <c r="V1197" s="54"/>
      <c r="W1197" s="25"/>
      <c r="X1197" s="25"/>
      <c r="Y1197" s="25"/>
      <c r="Z1197" s="25"/>
      <c r="AA1197" s="25"/>
      <c r="AB1197" s="25"/>
      <c r="AC1197" s="25"/>
      <c r="AD1197" s="55"/>
    </row>
    <row r="1198" spans="1:30" ht="20" customHeight="1" x14ac:dyDescent="0.2">
      <c r="A1198" s="20"/>
      <c r="B1198" s="33"/>
      <c r="C1198" s="63"/>
      <c r="D1198" s="22"/>
      <c r="E1198" s="23"/>
      <c r="F1198" s="23"/>
      <c r="G1198" s="23"/>
      <c r="H1198" s="23"/>
      <c r="I1198" s="23"/>
      <c r="J1198" s="23"/>
      <c r="K1198" s="23"/>
      <c r="L1198" s="23"/>
      <c r="M1198" s="23"/>
      <c r="N1198" s="27"/>
      <c r="O1198" s="23"/>
      <c r="P1198" s="23"/>
      <c r="Q1198" s="23"/>
      <c r="R1198" s="23"/>
      <c r="S1198" s="64"/>
      <c r="T1198" s="24"/>
      <c r="U1198" s="49"/>
      <c r="V1198" s="54"/>
      <c r="W1198" s="25"/>
      <c r="X1198" s="25"/>
      <c r="Y1198" s="25"/>
      <c r="Z1198" s="25"/>
      <c r="AA1198" s="25"/>
      <c r="AB1198" s="25"/>
      <c r="AC1198" s="25"/>
      <c r="AD1198" s="55"/>
    </row>
    <row r="1199" spans="1:30" ht="20" customHeight="1" x14ac:dyDescent="0.2">
      <c r="A1199" s="20"/>
      <c r="B1199" s="33"/>
      <c r="C1199" s="63"/>
      <c r="D1199" s="22"/>
      <c r="E1199" s="23"/>
      <c r="F1199" s="23"/>
      <c r="G1199" s="23"/>
      <c r="H1199" s="23"/>
      <c r="I1199" s="23"/>
      <c r="J1199" s="23"/>
      <c r="K1199" s="23"/>
      <c r="L1199" s="23"/>
      <c r="M1199" s="23"/>
      <c r="N1199" s="27"/>
      <c r="O1199" s="23"/>
      <c r="P1199" s="23"/>
      <c r="Q1199" s="23"/>
      <c r="R1199" s="23"/>
      <c r="S1199" s="64"/>
      <c r="T1199" s="24"/>
      <c r="U1199" s="49"/>
      <c r="V1199" s="54"/>
      <c r="W1199" s="25"/>
      <c r="X1199" s="25"/>
      <c r="Y1199" s="25"/>
      <c r="Z1199" s="25"/>
      <c r="AA1199" s="25"/>
      <c r="AB1199" s="25"/>
      <c r="AC1199" s="25"/>
      <c r="AD1199" s="55"/>
    </row>
    <row r="1200" spans="1:30" ht="20" customHeight="1" x14ac:dyDescent="0.2">
      <c r="A1200" s="20"/>
      <c r="B1200" s="33"/>
      <c r="C1200" s="63"/>
      <c r="D1200" s="22"/>
      <c r="E1200" s="23"/>
      <c r="F1200" s="23"/>
      <c r="G1200" s="23"/>
      <c r="H1200" s="23"/>
      <c r="I1200" s="23"/>
      <c r="J1200" s="23"/>
      <c r="K1200" s="23"/>
      <c r="L1200" s="23"/>
      <c r="M1200" s="23"/>
      <c r="N1200" s="27"/>
      <c r="O1200" s="23"/>
      <c r="P1200" s="23"/>
      <c r="Q1200" s="23"/>
      <c r="R1200" s="23"/>
      <c r="S1200" s="64"/>
      <c r="T1200" s="24"/>
      <c r="U1200" s="49"/>
      <c r="V1200" s="54"/>
      <c r="W1200" s="25"/>
      <c r="X1200" s="25"/>
      <c r="Y1200" s="25"/>
      <c r="Z1200" s="25"/>
      <c r="AA1200" s="25"/>
      <c r="AB1200" s="25"/>
      <c r="AC1200" s="25"/>
      <c r="AD1200" s="55"/>
    </row>
    <row r="1201" spans="1:30" ht="20" customHeight="1" x14ac:dyDescent="0.2">
      <c r="A1201" s="20"/>
      <c r="B1201" s="33"/>
      <c r="C1201" s="63"/>
      <c r="D1201" s="22"/>
      <c r="E1201" s="23"/>
      <c r="F1201" s="23"/>
      <c r="G1201" s="23"/>
      <c r="H1201" s="23"/>
      <c r="I1201" s="23"/>
      <c r="J1201" s="23"/>
      <c r="K1201" s="23"/>
      <c r="L1201" s="23"/>
      <c r="M1201" s="23"/>
      <c r="N1201" s="27"/>
      <c r="O1201" s="23"/>
      <c r="P1201" s="23"/>
      <c r="Q1201" s="23"/>
      <c r="R1201" s="23"/>
      <c r="S1201" s="64"/>
      <c r="T1201" s="24"/>
      <c r="U1201" s="49"/>
      <c r="V1201" s="54"/>
      <c r="W1201" s="25"/>
      <c r="X1201" s="25"/>
      <c r="Y1201" s="25"/>
      <c r="Z1201" s="25"/>
      <c r="AA1201" s="25"/>
      <c r="AB1201" s="25"/>
      <c r="AC1201" s="25"/>
      <c r="AD1201" s="55"/>
    </row>
    <row r="1202" spans="1:30" ht="20" customHeight="1" x14ac:dyDescent="0.2">
      <c r="A1202" s="20"/>
      <c r="B1202" s="33"/>
      <c r="C1202" s="63"/>
      <c r="D1202" s="22"/>
      <c r="E1202" s="23"/>
      <c r="F1202" s="23"/>
      <c r="G1202" s="23"/>
      <c r="H1202" s="23"/>
      <c r="I1202" s="23"/>
      <c r="J1202" s="23"/>
      <c r="K1202" s="23"/>
      <c r="L1202" s="23"/>
      <c r="M1202" s="23"/>
      <c r="N1202" s="27"/>
      <c r="O1202" s="23"/>
      <c r="P1202" s="23"/>
      <c r="Q1202" s="23"/>
      <c r="R1202" s="23"/>
      <c r="S1202" s="64"/>
      <c r="T1202" s="24"/>
      <c r="U1202" s="49"/>
      <c r="V1202" s="54"/>
      <c r="W1202" s="25"/>
      <c r="X1202" s="25"/>
      <c r="Y1202" s="25"/>
      <c r="Z1202" s="25"/>
      <c r="AA1202" s="25"/>
      <c r="AB1202" s="25"/>
      <c r="AC1202" s="25"/>
      <c r="AD1202" s="55"/>
    </row>
    <row r="1203" spans="1:30" ht="20" customHeight="1" x14ac:dyDescent="0.2">
      <c r="A1203" s="20"/>
      <c r="B1203" s="33"/>
      <c r="C1203" s="63"/>
      <c r="D1203" s="22"/>
      <c r="E1203" s="23"/>
      <c r="F1203" s="23"/>
      <c r="G1203" s="23"/>
      <c r="H1203" s="23"/>
      <c r="I1203" s="23"/>
      <c r="J1203" s="23"/>
      <c r="K1203" s="23"/>
      <c r="L1203" s="23"/>
      <c r="M1203" s="23"/>
      <c r="N1203" s="27"/>
      <c r="O1203" s="23"/>
      <c r="P1203" s="23"/>
      <c r="Q1203" s="23"/>
      <c r="R1203" s="23"/>
      <c r="S1203" s="64"/>
      <c r="T1203" s="24"/>
      <c r="U1203" s="49"/>
      <c r="V1203" s="54"/>
      <c r="W1203" s="25"/>
      <c r="X1203" s="25"/>
      <c r="Y1203" s="25"/>
      <c r="Z1203" s="25"/>
      <c r="AA1203" s="25"/>
      <c r="AB1203" s="25"/>
      <c r="AC1203" s="25"/>
      <c r="AD1203" s="55"/>
    </row>
    <row r="1204" spans="1:30" ht="20" customHeight="1" x14ac:dyDescent="0.2">
      <c r="A1204" s="20"/>
      <c r="B1204" s="33"/>
      <c r="C1204" s="63"/>
      <c r="D1204" s="22"/>
      <c r="E1204" s="23"/>
      <c r="F1204" s="23"/>
      <c r="G1204" s="23"/>
      <c r="H1204" s="23"/>
      <c r="I1204" s="23"/>
      <c r="J1204" s="23"/>
      <c r="K1204" s="23"/>
      <c r="L1204" s="23"/>
      <c r="M1204" s="23"/>
      <c r="N1204" s="27"/>
      <c r="O1204" s="23"/>
      <c r="P1204" s="23"/>
      <c r="Q1204" s="23"/>
      <c r="R1204" s="23"/>
      <c r="S1204" s="64"/>
      <c r="T1204" s="24"/>
      <c r="U1204" s="49"/>
      <c r="V1204" s="54"/>
      <c r="W1204" s="25"/>
      <c r="X1204" s="25"/>
      <c r="Y1204" s="25"/>
      <c r="Z1204" s="25"/>
      <c r="AA1204" s="25"/>
      <c r="AB1204" s="25"/>
      <c r="AC1204" s="25"/>
      <c r="AD1204" s="55"/>
    </row>
    <row r="1205" spans="1:30" ht="20" customHeight="1" x14ac:dyDescent="0.2">
      <c r="A1205" s="20"/>
      <c r="B1205" s="33"/>
      <c r="C1205" s="63"/>
      <c r="D1205" s="22"/>
      <c r="E1205" s="23"/>
      <c r="F1205" s="23"/>
      <c r="G1205" s="23"/>
      <c r="H1205" s="23"/>
      <c r="I1205" s="23"/>
      <c r="J1205" s="23"/>
      <c r="K1205" s="23"/>
      <c r="L1205" s="23"/>
      <c r="M1205" s="23"/>
      <c r="N1205" s="27"/>
      <c r="O1205" s="23"/>
      <c r="P1205" s="23"/>
      <c r="Q1205" s="23"/>
      <c r="R1205" s="23"/>
      <c r="S1205" s="64"/>
      <c r="T1205" s="24"/>
      <c r="U1205" s="49"/>
      <c r="V1205" s="54"/>
      <c r="W1205" s="25"/>
      <c r="X1205" s="25"/>
      <c r="Y1205" s="25"/>
      <c r="Z1205" s="25"/>
      <c r="AA1205" s="25"/>
      <c r="AB1205" s="25"/>
      <c r="AC1205" s="25"/>
      <c r="AD1205" s="55"/>
    </row>
    <row r="1206" spans="1:30" ht="20" customHeight="1" x14ac:dyDescent="0.2">
      <c r="A1206" s="20"/>
      <c r="B1206" s="33"/>
      <c r="C1206" s="63"/>
      <c r="D1206" s="22"/>
      <c r="E1206" s="23"/>
      <c r="F1206" s="23"/>
      <c r="G1206" s="23"/>
      <c r="H1206" s="23"/>
      <c r="I1206" s="23"/>
      <c r="J1206" s="23"/>
      <c r="K1206" s="23"/>
      <c r="L1206" s="23"/>
      <c r="M1206" s="23"/>
      <c r="N1206" s="27"/>
      <c r="O1206" s="23"/>
      <c r="P1206" s="23"/>
      <c r="Q1206" s="23"/>
      <c r="R1206" s="23"/>
      <c r="S1206" s="64"/>
      <c r="T1206" s="24"/>
      <c r="U1206" s="49"/>
      <c r="V1206" s="54"/>
      <c r="W1206" s="25"/>
      <c r="X1206" s="25"/>
      <c r="Y1206" s="25"/>
      <c r="Z1206" s="25"/>
      <c r="AA1206" s="25"/>
      <c r="AB1206" s="25"/>
      <c r="AC1206" s="25"/>
      <c r="AD1206" s="55"/>
    </row>
    <row r="1207" spans="1:30" ht="20" customHeight="1" x14ac:dyDescent="0.2">
      <c r="A1207" s="20"/>
      <c r="B1207" s="33"/>
      <c r="C1207" s="63"/>
      <c r="D1207" s="22"/>
      <c r="E1207" s="23"/>
      <c r="F1207" s="23"/>
      <c r="G1207" s="23"/>
      <c r="H1207" s="23"/>
      <c r="I1207" s="23"/>
      <c r="J1207" s="23"/>
      <c r="K1207" s="23"/>
      <c r="L1207" s="23"/>
      <c r="M1207" s="23"/>
      <c r="N1207" s="27"/>
      <c r="O1207" s="23"/>
      <c r="P1207" s="23"/>
      <c r="Q1207" s="23"/>
      <c r="R1207" s="23"/>
      <c r="S1207" s="64"/>
      <c r="T1207" s="24"/>
      <c r="U1207" s="49"/>
      <c r="V1207" s="54"/>
      <c r="W1207" s="25"/>
      <c r="X1207" s="25"/>
      <c r="Y1207" s="25"/>
      <c r="Z1207" s="25"/>
      <c r="AA1207" s="25"/>
      <c r="AB1207" s="25"/>
      <c r="AC1207" s="25"/>
      <c r="AD1207" s="55"/>
    </row>
    <row r="1208" spans="1:30" ht="20" customHeight="1" x14ac:dyDescent="0.2">
      <c r="A1208" s="20"/>
      <c r="B1208" s="33"/>
      <c r="C1208" s="63"/>
      <c r="D1208" s="22"/>
      <c r="E1208" s="23"/>
      <c r="F1208" s="23"/>
      <c r="G1208" s="23"/>
      <c r="H1208" s="23"/>
      <c r="I1208" s="23"/>
      <c r="J1208" s="23"/>
      <c r="K1208" s="23"/>
      <c r="L1208" s="23"/>
      <c r="M1208" s="23"/>
      <c r="N1208" s="27"/>
      <c r="O1208" s="23"/>
      <c r="P1208" s="23"/>
      <c r="Q1208" s="23"/>
      <c r="R1208" s="23"/>
      <c r="S1208" s="64"/>
      <c r="T1208" s="24"/>
      <c r="U1208" s="49"/>
      <c r="V1208" s="54"/>
      <c r="W1208" s="25"/>
      <c r="X1208" s="25"/>
      <c r="Y1208" s="25"/>
      <c r="Z1208" s="25"/>
      <c r="AA1208" s="25"/>
      <c r="AB1208" s="25"/>
      <c r="AC1208" s="25"/>
      <c r="AD1208" s="55"/>
    </row>
    <row r="1209" spans="1:30" ht="20" customHeight="1" x14ac:dyDescent="0.2">
      <c r="A1209" s="20"/>
      <c r="B1209" s="33"/>
      <c r="C1209" s="63"/>
      <c r="D1209" s="22"/>
      <c r="E1209" s="23"/>
      <c r="F1209" s="23"/>
      <c r="G1209" s="23"/>
      <c r="H1209" s="23"/>
      <c r="I1209" s="23"/>
      <c r="J1209" s="23"/>
      <c r="K1209" s="23"/>
      <c r="L1209" s="23"/>
      <c r="M1209" s="23"/>
      <c r="N1209" s="27"/>
      <c r="O1209" s="23"/>
      <c r="P1209" s="23"/>
      <c r="Q1209" s="23"/>
      <c r="R1209" s="23"/>
      <c r="S1209" s="64"/>
      <c r="T1209" s="24"/>
      <c r="U1209" s="49"/>
      <c r="V1209" s="54"/>
      <c r="W1209" s="25"/>
      <c r="X1209" s="25"/>
      <c r="Y1209" s="25"/>
      <c r="Z1209" s="25"/>
      <c r="AA1209" s="25"/>
      <c r="AB1209" s="25"/>
      <c r="AC1209" s="25"/>
      <c r="AD1209" s="55"/>
    </row>
    <row r="1210" spans="1:30" ht="20" customHeight="1" x14ac:dyDescent="0.2">
      <c r="A1210" s="20"/>
      <c r="B1210" s="33"/>
      <c r="C1210" s="63"/>
      <c r="D1210" s="22"/>
      <c r="E1210" s="23"/>
      <c r="F1210" s="23"/>
      <c r="G1210" s="23"/>
      <c r="H1210" s="23"/>
      <c r="I1210" s="23"/>
      <c r="J1210" s="23"/>
      <c r="K1210" s="23"/>
      <c r="L1210" s="23"/>
      <c r="M1210" s="23"/>
      <c r="N1210" s="27"/>
      <c r="O1210" s="23"/>
      <c r="P1210" s="23"/>
      <c r="Q1210" s="23"/>
      <c r="R1210" s="23"/>
      <c r="S1210" s="64"/>
      <c r="T1210" s="24"/>
      <c r="U1210" s="49"/>
      <c r="V1210" s="54"/>
      <c r="W1210" s="25"/>
      <c r="X1210" s="25"/>
      <c r="Y1210" s="25"/>
      <c r="Z1210" s="25"/>
      <c r="AA1210" s="25"/>
      <c r="AB1210" s="25"/>
      <c r="AC1210" s="25"/>
      <c r="AD1210" s="55"/>
    </row>
    <row r="1211" spans="1:30" ht="20" customHeight="1" x14ac:dyDescent="0.2">
      <c r="A1211" s="20"/>
      <c r="B1211" s="33"/>
      <c r="C1211" s="63"/>
      <c r="D1211" s="22"/>
      <c r="E1211" s="23"/>
      <c r="F1211" s="23"/>
      <c r="G1211" s="23"/>
      <c r="H1211" s="23"/>
      <c r="I1211" s="23"/>
      <c r="J1211" s="23"/>
      <c r="K1211" s="23"/>
      <c r="L1211" s="23"/>
      <c r="M1211" s="23"/>
      <c r="N1211" s="27"/>
      <c r="O1211" s="23"/>
      <c r="P1211" s="23"/>
      <c r="Q1211" s="23"/>
      <c r="R1211" s="23"/>
      <c r="S1211" s="64"/>
      <c r="T1211" s="24"/>
      <c r="U1211" s="49"/>
      <c r="V1211" s="54"/>
      <c r="W1211" s="25"/>
      <c r="X1211" s="25"/>
      <c r="Y1211" s="25"/>
      <c r="Z1211" s="25"/>
      <c r="AA1211" s="25"/>
      <c r="AB1211" s="25"/>
      <c r="AC1211" s="25"/>
      <c r="AD1211" s="55"/>
    </row>
    <row r="1212" spans="1:30" ht="20" customHeight="1" x14ac:dyDescent="0.2">
      <c r="A1212" s="20"/>
      <c r="B1212" s="33"/>
      <c r="C1212" s="63"/>
      <c r="D1212" s="22"/>
      <c r="E1212" s="23"/>
      <c r="F1212" s="23"/>
      <c r="G1212" s="23"/>
      <c r="H1212" s="23"/>
      <c r="I1212" s="23"/>
      <c r="J1212" s="23"/>
      <c r="K1212" s="23"/>
      <c r="L1212" s="23"/>
      <c r="M1212" s="23"/>
      <c r="N1212" s="27"/>
      <c r="O1212" s="23"/>
      <c r="P1212" s="23"/>
      <c r="Q1212" s="23"/>
      <c r="R1212" s="23"/>
      <c r="S1212" s="64"/>
      <c r="T1212" s="24"/>
      <c r="U1212" s="49"/>
      <c r="V1212" s="54"/>
      <c r="W1212" s="25"/>
      <c r="X1212" s="25"/>
      <c r="Y1212" s="25"/>
      <c r="Z1212" s="25"/>
      <c r="AA1212" s="25"/>
      <c r="AB1212" s="25"/>
      <c r="AC1212" s="25"/>
      <c r="AD1212" s="55"/>
    </row>
    <row r="1213" spans="1:30" ht="20" customHeight="1" x14ac:dyDescent="0.2">
      <c r="A1213" s="20"/>
      <c r="B1213" s="33"/>
      <c r="C1213" s="63"/>
      <c r="D1213" s="22"/>
      <c r="E1213" s="23"/>
      <c r="F1213" s="23"/>
      <c r="G1213" s="23"/>
      <c r="H1213" s="23"/>
      <c r="I1213" s="23"/>
      <c r="J1213" s="23"/>
      <c r="K1213" s="23"/>
      <c r="L1213" s="23"/>
      <c r="M1213" s="23"/>
      <c r="N1213" s="27"/>
      <c r="O1213" s="23"/>
      <c r="P1213" s="23"/>
      <c r="Q1213" s="23"/>
      <c r="R1213" s="23"/>
      <c r="S1213" s="64"/>
      <c r="T1213" s="24"/>
      <c r="U1213" s="49"/>
      <c r="V1213" s="54"/>
      <c r="W1213" s="25"/>
      <c r="X1213" s="25"/>
      <c r="Y1213" s="25"/>
      <c r="Z1213" s="25"/>
      <c r="AA1213" s="25"/>
      <c r="AB1213" s="25"/>
      <c r="AC1213" s="25"/>
      <c r="AD1213" s="55"/>
    </row>
    <row r="1214" spans="1:30" ht="20" customHeight="1" x14ac:dyDescent="0.2">
      <c r="A1214" s="20"/>
      <c r="B1214" s="33"/>
      <c r="C1214" s="63"/>
      <c r="D1214" s="22"/>
      <c r="E1214" s="23"/>
      <c r="F1214" s="23"/>
      <c r="G1214" s="23"/>
      <c r="H1214" s="23"/>
      <c r="I1214" s="23"/>
      <c r="J1214" s="23"/>
      <c r="K1214" s="23"/>
      <c r="L1214" s="23"/>
      <c r="M1214" s="23"/>
      <c r="N1214" s="27"/>
      <c r="O1214" s="23"/>
      <c r="P1214" s="23"/>
      <c r="Q1214" s="23"/>
      <c r="R1214" s="23"/>
      <c r="S1214" s="64"/>
      <c r="T1214" s="24"/>
      <c r="U1214" s="49"/>
      <c r="V1214" s="54"/>
      <c r="W1214" s="25"/>
      <c r="X1214" s="25"/>
      <c r="Y1214" s="25"/>
      <c r="Z1214" s="25"/>
      <c r="AA1214" s="25"/>
      <c r="AB1214" s="25"/>
      <c r="AC1214" s="25"/>
      <c r="AD1214" s="55"/>
    </row>
    <row r="1215" spans="1:30" ht="20" customHeight="1" x14ac:dyDescent="0.2">
      <c r="A1215" s="20"/>
      <c r="B1215" s="33"/>
      <c r="C1215" s="63"/>
      <c r="D1215" s="22"/>
      <c r="E1215" s="23"/>
      <c r="F1215" s="23"/>
      <c r="G1215" s="23"/>
      <c r="H1215" s="23"/>
      <c r="I1215" s="23"/>
      <c r="J1215" s="23"/>
      <c r="K1215" s="23"/>
      <c r="L1215" s="23"/>
      <c r="M1215" s="23"/>
      <c r="N1215" s="27"/>
      <c r="O1215" s="23"/>
      <c r="P1215" s="23"/>
      <c r="Q1215" s="23"/>
      <c r="R1215" s="23"/>
      <c r="S1215" s="64"/>
      <c r="T1215" s="24"/>
      <c r="U1215" s="49"/>
      <c r="V1215" s="54"/>
      <c r="W1215" s="25"/>
      <c r="X1215" s="25"/>
      <c r="Y1215" s="25"/>
      <c r="Z1215" s="25"/>
      <c r="AA1215" s="25"/>
      <c r="AB1215" s="25"/>
      <c r="AC1215" s="25"/>
      <c r="AD1215" s="55"/>
    </row>
    <row r="1216" spans="1:30" ht="20" customHeight="1" x14ac:dyDescent="0.2">
      <c r="A1216" s="20"/>
      <c r="B1216" s="33"/>
      <c r="C1216" s="63"/>
      <c r="D1216" s="22"/>
      <c r="E1216" s="23"/>
      <c r="F1216" s="23"/>
      <c r="G1216" s="23"/>
      <c r="H1216" s="23"/>
      <c r="I1216" s="23"/>
      <c r="J1216" s="23"/>
      <c r="K1216" s="23"/>
      <c r="L1216" s="23"/>
      <c r="M1216" s="23"/>
      <c r="N1216" s="27"/>
      <c r="O1216" s="23"/>
      <c r="P1216" s="23"/>
      <c r="Q1216" s="23"/>
      <c r="R1216" s="23"/>
      <c r="S1216" s="64"/>
      <c r="T1216" s="24"/>
      <c r="U1216" s="49"/>
      <c r="V1216" s="54"/>
      <c r="W1216" s="25"/>
      <c r="X1216" s="25"/>
      <c r="Y1216" s="25"/>
      <c r="Z1216" s="25"/>
      <c r="AA1216" s="25"/>
      <c r="AB1216" s="25"/>
      <c r="AC1216" s="25"/>
      <c r="AD1216" s="55"/>
    </row>
    <row r="1217" spans="1:30" ht="20" customHeight="1" x14ac:dyDescent="0.2">
      <c r="A1217" s="20"/>
      <c r="B1217" s="33"/>
      <c r="C1217" s="63"/>
      <c r="D1217" s="22"/>
      <c r="E1217" s="23"/>
      <c r="F1217" s="23"/>
      <c r="G1217" s="23"/>
      <c r="H1217" s="23"/>
      <c r="I1217" s="23"/>
      <c r="J1217" s="23"/>
      <c r="K1217" s="23"/>
      <c r="L1217" s="23"/>
      <c r="M1217" s="23"/>
      <c r="N1217" s="27"/>
      <c r="O1217" s="23"/>
      <c r="P1217" s="23"/>
      <c r="Q1217" s="23"/>
      <c r="R1217" s="23"/>
      <c r="S1217" s="64"/>
      <c r="T1217" s="24"/>
      <c r="U1217" s="49"/>
      <c r="V1217" s="54"/>
      <c r="W1217" s="25"/>
      <c r="X1217" s="25"/>
      <c r="Y1217" s="25"/>
      <c r="Z1217" s="25"/>
      <c r="AA1217" s="25"/>
      <c r="AB1217" s="25"/>
      <c r="AC1217" s="25"/>
      <c r="AD1217" s="55"/>
    </row>
    <row r="1218" spans="1:30" ht="20" customHeight="1" x14ac:dyDescent="0.2">
      <c r="A1218" s="20"/>
      <c r="B1218" s="33"/>
      <c r="C1218" s="63"/>
      <c r="D1218" s="22"/>
      <c r="E1218" s="23"/>
      <c r="F1218" s="23"/>
      <c r="G1218" s="23"/>
      <c r="H1218" s="23"/>
      <c r="I1218" s="23"/>
      <c r="J1218" s="23"/>
      <c r="K1218" s="23"/>
      <c r="L1218" s="23"/>
      <c r="M1218" s="23"/>
      <c r="N1218" s="27"/>
      <c r="O1218" s="23"/>
      <c r="P1218" s="23"/>
      <c r="Q1218" s="23"/>
      <c r="R1218" s="23"/>
      <c r="S1218" s="64"/>
      <c r="T1218" s="24"/>
      <c r="U1218" s="49"/>
      <c r="V1218" s="54"/>
      <c r="W1218" s="25"/>
      <c r="X1218" s="25"/>
      <c r="Y1218" s="25"/>
      <c r="Z1218" s="25"/>
      <c r="AA1218" s="25"/>
      <c r="AB1218" s="25"/>
      <c r="AC1218" s="25"/>
      <c r="AD1218" s="55"/>
    </row>
    <row r="1219" spans="1:30" ht="20" customHeight="1" x14ac:dyDescent="0.2">
      <c r="A1219" s="20"/>
      <c r="B1219" s="33"/>
      <c r="C1219" s="63"/>
      <c r="D1219" s="22"/>
      <c r="E1219" s="23"/>
      <c r="F1219" s="23"/>
      <c r="G1219" s="23"/>
      <c r="H1219" s="23"/>
      <c r="I1219" s="23"/>
      <c r="J1219" s="23"/>
      <c r="K1219" s="23"/>
      <c r="L1219" s="23"/>
      <c r="M1219" s="23"/>
      <c r="N1219" s="27"/>
      <c r="O1219" s="23"/>
      <c r="P1219" s="23"/>
      <c r="Q1219" s="23"/>
      <c r="R1219" s="23"/>
      <c r="S1219" s="64"/>
      <c r="T1219" s="24"/>
      <c r="U1219" s="49"/>
      <c r="V1219" s="54"/>
      <c r="W1219" s="25"/>
      <c r="X1219" s="25"/>
      <c r="Y1219" s="25"/>
      <c r="Z1219" s="25"/>
      <c r="AA1219" s="25"/>
      <c r="AB1219" s="25"/>
      <c r="AC1219" s="25"/>
      <c r="AD1219" s="55"/>
    </row>
    <row r="1220" spans="1:30" ht="20" customHeight="1" x14ac:dyDescent="0.2">
      <c r="A1220" s="20"/>
      <c r="B1220" s="33"/>
      <c r="C1220" s="63"/>
      <c r="D1220" s="22"/>
      <c r="E1220" s="23"/>
      <c r="F1220" s="23"/>
      <c r="G1220" s="23"/>
      <c r="H1220" s="23"/>
      <c r="I1220" s="23"/>
      <c r="J1220" s="23"/>
      <c r="K1220" s="23"/>
      <c r="L1220" s="23"/>
      <c r="M1220" s="23"/>
      <c r="N1220" s="27"/>
      <c r="O1220" s="23"/>
      <c r="P1220" s="23"/>
      <c r="Q1220" s="23"/>
      <c r="R1220" s="23"/>
      <c r="S1220" s="64"/>
      <c r="T1220" s="24"/>
      <c r="U1220" s="49"/>
      <c r="V1220" s="54"/>
      <c r="W1220" s="25"/>
      <c r="X1220" s="25"/>
      <c r="Y1220" s="25"/>
      <c r="Z1220" s="25"/>
      <c r="AA1220" s="25"/>
      <c r="AB1220" s="25"/>
      <c r="AC1220" s="25"/>
      <c r="AD1220" s="55"/>
    </row>
    <row r="1221" spans="1:30" ht="20" customHeight="1" x14ac:dyDescent="0.2">
      <c r="A1221" s="20"/>
      <c r="B1221" s="33"/>
      <c r="C1221" s="63"/>
      <c r="D1221" s="22"/>
      <c r="E1221" s="23"/>
      <c r="F1221" s="23"/>
      <c r="G1221" s="23"/>
      <c r="H1221" s="23"/>
      <c r="I1221" s="23"/>
      <c r="J1221" s="23"/>
      <c r="K1221" s="23"/>
      <c r="L1221" s="23"/>
      <c r="M1221" s="23"/>
      <c r="N1221" s="27"/>
      <c r="O1221" s="23"/>
      <c r="P1221" s="23"/>
      <c r="Q1221" s="23"/>
      <c r="R1221" s="23"/>
      <c r="S1221" s="64"/>
      <c r="T1221" s="24"/>
      <c r="U1221" s="49"/>
      <c r="V1221" s="54"/>
      <c r="W1221" s="25"/>
      <c r="X1221" s="25"/>
      <c r="Y1221" s="25"/>
      <c r="Z1221" s="25"/>
      <c r="AA1221" s="25"/>
      <c r="AB1221" s="25"/>
      <c r="AC1221" s="25"/>
      <c r="AD1221" s="55"/>
    </row>
    <row r="1222" spans="1:30" ht="20" customHeight="1" x14ac:dyDescent="0.2">
      <c r="A1222" s="20"/>
      <c r="B1222" s="33"/>
      <c r="C1222" s="63"/>
      <c r="D1222" s="22"/>
      <c r="E1222" s="23"/>
      <c r="F1222" s="23"/>
      <c r="G1222" s="23"/>
      <c r="H1222" s="23"/>
      <c r="I1222" s="23"/>
      <c r="J1222" s="23"/>
      <c r="K1222" s="23"/>
      <c r="L1222" s="23"/>
      <c r="M1222" s="23"/>
      <c r="N1222" s="27"/>
      <c r="O1222" s="23"/>
      <c r="P1222" s="23"/>
      <c r="Q1222" s="23"/>
      <c r="R1222" s="23"/>
      <c r="S1222" s="64"/>
      <c r="T1222" s="24"/>
      <c r="U1222" s="49"/>
      <c r="V1222" s="54"/>
      <c r="W1222" s="25"/>
      <c r="X1222" s="25"/>
      <c r="Y1222" s="25"/>
      <c r="Z1222" s="25"/>
      <c r="AA1222" s="25"/>
      <c r="AB1222" s="25"/>
      <c r="AC1222" s="25"/>
      <c r="AD1222" s="55"/>
    </row>
    <row r="1223" spans="1:30" ht="20" customHeight="1" x14ac:dyDescent="0.2">
      <c r="A1223" s="20"/>
      <c r="B1223" s="33"/>
      <c r="C1223" s="63"/>
      <c r="D1223" s="22"/>
      <c r="E1223" s="23"/>
      <c r="F1223" s="23"/>
      <c r="G1223" s="23"/>
      <c r="H1223" s="23"/>
      <c r="I1223" s="23"/>
      <c r="J1223" s="23"/>
      <c r="K1223" s="23"/>
      <c r="L1223" s="23"/>
      <c r="M1223" s="23"/>
      <c r="N1223" s="27"/>
      <c r="O1223" s="23"/>
      <c r="P1223" s="23"/>
      <c r="Q1223" s="23"/>
      <c r="R1223" s="23"/>
      <c r="S1223" s="64"/>
      <c r="T1223" s="24"/>
      <c r="U1223" s="49"/>
      <c r="V1223" s="54"/>
      <c r="W1223" s="25"/>
      <c r="X1223" s="25"/>
      <c r="Y1223" s="25"/>
      <c r="Z1223" s="25"/>
      <c r="AA1223" s="25"/>
      <c r="AB1223" s="25"/>
      <c r="AC1223" s="25"/>
      <c r="AD1223" s="55"/>
    </row>
    <row r="1224" spans="1:30" ht="20" customHeight="1" x14ac:dyDescent="0.2">
      <c r="A1224" s="20"/>
      <c r="B1224" s="33"/>
      <c r="C1224" s="63"/>
      <c r="D1224" s="22"/>
      <c r="E1224" s="23"/>
      <c r="F1224" s="23"/>
      <c r="G1224" s="23"/>
      <c r="H1224" s="23"/>
      <c r="I1224" s="23"/>
      <c r="J1224" s="23"/>
      <c r="K1224" s="23"/>
      <c r="L1224" s="23"/>
      <c r="M1224" s="23"/>
      <c r="N1224" s="27"/>
      <c r="O1224" s="23"/>
      <c r="P1224" s="23"/>
      <c r="Q1224" s="23"/>
      <c r="R1224" s="23"/>
      <c r="S1224" s="64"/>
      <c r="T1224" s="24"/>
      <c r="U1224" s="49"/>
      <c r="V1224" s="54"/>
      <c r="W1224" s="25"/>
      <c r="X1224" s="25"/>
      <c r="Y1224" s="25"/>
      <c r="Z1224" s="25"/>
      <c r="AA1224" s="25"/>
      <c r="AB1224" s="25"/>
      <c r="AC1224" s="25"/>
      <c r="AD1224" s="55"/>
    </row>
    <row r="1225" spans="1:30" ht="20" customHeight="1" x14ac:dyDescent="0.2">
      <c r="A1225" s="20"/>
      <c r="B1225" s="33"/>
      <c r="C1225" s="63"/>
      <c r="D1225" s="22"/>
      <c r="E1225" s="23"/>
      <c r="F1225" s="23"/>
      <c r="G1225" s="23"/>
      <c r="H1225" s="23"/>
      <c r="I1225" s="23"/>
      <c r="J1225" s="23"/>
      <c r="K1225" s="23"/>
      <c r="L1225" s="23"/>
      <c r="M1225" s="23"/>
      <c r="N1225" s="27"/>
      <c r="O1225" s="23"/>
      <c r="P1225" s="23"/>
      <c r="Q1225" s="23"/>
      <c r="R1225" s="23"/>
      <c r="S1225" s="64"/>
      <c r="T1225" s="24"/>
      <c r="U1225" s="49"/>
      <c r="V1225" s="54"/>
      <c r="W1225" s="25"/>
      <c r="X1225" s="25"/>
      <c r="Y1225" s="25"/>
      <c r="Z1225" s="25"/>
      <c r="AA1225" s="25"/>
      <c r="AB1225" s="25"/>
      <c r="AC1225" s="25"/>
      <c r="AD1225" s="55"/>
    </row>
    <row r="1226" spans="1:30" ht="20" customHeight="1" x14ac:dyDescent="0.2">
      <c r="A1226" s="20"/>
      <c r="B1226" s="33"/>
      <c r="C1226" s="63"/>
      <c r="D1226" s="22"/>
      <c r="E1226" s="23"/>
      <c r="F1226" s="23"/>
      <c r="G1226" s="23"/>
      <c r="H1226" s="23"/>
      <c r="I1226" s="23"/>
      <c r="J1226" s="23"/>
      <c r="K1226" s="23"/>
      <c r="L1226" s="23"/>
      <c r="M1226" s="23"/>
      <c r="N1226" s="27"/>
      <c r="O1226" s="23"/>
      <c r="P1226" s="23"/>
      <c r="Q1226" s="23"/>
      <c r="R1226" s="23"/>
      <c r="S1226" s="64"/>
      <c r="T1226" s="24"/>
      <c r="U1226" s="49"/>
      <c r="V1226" s="54"/>
      <c r="W1226" s="25"/>
      <c r="X1226" s="25"/>
      <c r="Y1226" s="25"/>
      <c r="Z1226" s="25"/>
      <c r="AA1226" s="25"/>
      <c r="AB1226" s="25"/>
      <c r="AC1226" s="25"/>
      <c r="AD1226" s="55"/>
    </row>
    <row r="1227" spans="1:30" ht="20" customHeight="1" x14ac:dyDescent="0.2">
      <c r="A1227" s="20"/>
      <c r="B1227" s="33"/>
      <c r="C1227" s="63"/>
      <c r="D1227" s="22"/>
      <c r="E1227" s="23"/>
      <c r="F1227" s="23"/>
      <c r="G1227" s="23"/>
      <c r="H1227" s="23"/>
      <c r="I1227" s="23"/>
      <c r="J1227" s="23"/>
      <c r="K1227" s="23"/>
      <c r="L1227" s="23"/>
      <c r="M1227" s="23"/>
      <c r="N1227" s="27"/>
      <c r="O1227" s="23"/>
      <c r="P1227" s="23"/>
      <c r="Q1227" s="23"/>
      <c r="R1227" s="23"/>
      <c r="S1227" s="64"/>
      <c r="T1227" s="24"/>
      <c r="U1227" s="49"/>
      <c r="V1227" s="54"/>
      <c r="W1227" s="25"/>
      <c r="X1227" s="25"/>
      <c r="Y1227" s="25"/>
      <c r="Z1227" s="25"/>
      <c r="AA1227" s="25"/>
      <c r="AB1227" s="25"/>
      <c r="AC1227" s="25"/>
      <c r="AD1227" s="55"/>
    </row>
    <row r="1228" spans="1:30" ht="20" customHeight="1" x14ac:dyDescent="0.2">
      <c r="A1228" s="20"/>
      <c r="B1228" s="33"/>
      <c r="C1228" s="63"/>
      <c r="D1228" s="22"/>
      <c r="E1228" s="23"/>
      <c r="F1228" s="23"/>
      <c r="G1228" s="23"/>
      <c r="H1228" s="23"/>
      <c r="I1228" s="23"/>
      <c r="J1228" s="23"/>
      <c r="K1228" s="23"/>
      <c r="L1228" s="23"/>
      <c r="M1228" s="23"/>
      <c r="N1228" s="27"/>
      <c r="O1228" s="23"/>
      <c r="P1228" s="23"/>
      <c r="Q1228" s="23"/>
      <c r="R1228" s="23"/>
      <c r="S1228" s="64"/>
      <c r="T1228" s="24"/>
      <c r="U1228" s="49"/>
      <c r="V1228" s="54"/>
      <c r="W1228" s="25"/>
      <c r="X1228" s="25"/>
      <c r="Y1228" s="25"/>
      <c r="Z1228" s="25"/>
      <c r="AA1228" s="25"/>
      <c r="AB1228" s="25"/>
      <c r="AC1228" s="25"/>
      <c r="AD1228" s="55"/>
    </row>
    <row r="1229" spans="1:30" ht="20" customHeight="1" x14ac:dyDescent="0.2">
      <c r="A1229" s="20"/>
      <c r="B1229" s="33"/>
      <c r="C1229" s="63"/>
      <c r="D1229" s="22"/>
      <c r="E1229" s="23"/>
      <c r="F1229" s="23"/>
      <c r="G1229" s="23"/>
      <c r="H1229" s="23"/>
      <c r="I1229" s="23"/>
      <c r="J1229" s="23"/>
      <c r="K1229" s="23"/>
      <c r="L1229" s="23"/>
      <c r="M1229" s="23"/>
      <c r="N1229" s="27"/>
      <c r="O1229" s="23"/>
      <c r="P1229" s="23"/>
      <c r="Q1229" s="23"/>
      <c r="R1229" s="23"/>
      <c r="S1229" s="64"/>
      <c r="T1229" s="24"/>
      <c r="U1229" s="49"/>
      <c r="V1229" s="54"/>
      <c r="W1229" s="25"/>
      <c r="X1229" s="25"/>
      <c r="Y1229" s="25"/>
      <c r="Z1229" s="25"/>
      <c r="AA1229" s="25"/>
      <c r="AB1229" s="25"/>
      <c r="AC1229" s="25"/>
      <c r="AD1229" s="55"/>
    </row>
    <row r="1230" spans="1:30" ht="20" customHeight="1" x14ac:dyDescent="0.2">
      <c r="A1230" s="20"/>
      <c r="B1230" s="33"/>
      <c r="C1230" s="63"/>
      <c r="D1230" s="22"/>
      <c r="E1230" s="23"/>
      <c r="F1230" s="23"/>
      <c r="G1230" s="23"/>
      <c r="H1230" s="23"/>
      <c r="I1230" s="23"/>
      <c r="J1230" s="23"/>
      <c r="K1230" s="23"/>
      <c r="L1230" s="23"/>
      <c r="M1230" s="23"/>
      <c r="N1230" s="27"/>
      <c r="O1230" s="23"/>
      <c r="P1230" s="23"/>
      <c r="Q1230" s="23"/>
      <c r="R1230" s="23"/>
      <c r="S1230" s="64"/>
      <c r="T1230" s="24"/>
      <c r="U1230" s="49"/>
      <c r="V1230" s="54"/>
      <c r="W1230" s="25"/>
      <c r="X1230" s="25"/>
      <c r="Y1230" s="25"/>
      <c r="Z1230" s="25"/>
      <c r="AA1230" s="25"/>
      <c r="AB1230" s="25"/>
      <c r="AC1230" s="25"/>
      <c r="AD1230" s="55"/>
    </row>
    <row r="1231" spans="1:30" ht="20" customHeight="1" x14ac:dyDescent="0.2">
      <c r="A1231" s="20"/>
      <c r="B1231" s="33"/>
      <c r="C1231" s="63"/>
      <c r="D1231" s="22"/>
      <c r="E1231" s="23"/>
      <c r="F1231" s="23"/>
      <c r="G1231" s="23"/>
      <c r="H1231" s="23"/>
      <c r="I1231" s="23"/>
      <c r="J1231" s="23"/>
      <c r="K1231" s="23"/>
      <c r="L1231" s="23"/>
      <c r="M1231" s="23"/>
      <c r="N1231" s="27"/>
      <c r="O1231" s="23"/>
      <c r="P1231" s="23"/>
      <c r="Q1231" s="23"/>
      <c r="R1231" s="23"/>
      <c r="S1231" s="64"/>
      <c r="T1231" s="24"/>
      <c r="U1231" s="49"/>
      <c r="V1231" s="54"/>
      <c r="W1231" s="25"/>
      <c r="X1231" s="25"/>
      <c r="Y1231" s="25"/>
      <c r="Z1231" s="25"/>
      <c r="AA1231" s="25"/>
      <c r="AB1231" s="25"/>
      <c r="AC1231" s="25"/>
      <c r="AD1231" s="55"/>
    </row>
    <row r="1232" spans="1:30" ht="20" customHeight="1" x14ac:dyDescent="0.2">
      <c r="A1232" s="20"/>
      <c r="B1232" s="33"/>
      <c r="C1232" s="63"/>
      <c r="D1232" s="22"/>
      <c r="E1232" s="23"/>
      <c r="F1232" s="23"/>
      <c r="G1232" s="23"/>
      <c r="H1232" s="23"/>
      <c r="I1232" s="23"/>
      <c r="J1232" s="23"/>
      <c r="K1232" s="23"/>
      <c r="L1232" s="23"/>
      <c r="M1232" s="23"/>
      <c r="N1232" s="27"/>
      <c r="O1232" s="23"/>
      <c r="P1232" s="23"/>
      <c r="Q1232" s="23"/>
      <c r="R1232" s="23"/>
      <c r="S1232" s="64"/>
      <c r="T1232" s="24"/>
      <c r="U1232" s="49"/>
      <c r="V1232" s="54"/>
      <c r="W1232" s="25"/>
      <c r="X1232" s="25"/>
      <c r="Y1232" s="25"/>
      <c r="Z1232" s="25"/>
      <c r="AA1232" s="25"/>
      <c r="AB1232" s="25"/>
      <c r="AC1232" s="25"/>
      <c r="AD1232" s="55"/>
    </row>
    <row r="1233" spans="1:30" ht="20" customHeight="1" x14ac:dyDescent="0.2">
      <c r="A1233" s="20"/>
      <c r="B1233" s="33"/>
      <c r="C1233" s="63"/>
      <c r="D1233" s="22"/>
      <c r="E1233" s="23"/>
      <c r="F1233" s="23"/>
      <c r="G1233" s="23"/>
      <c r="H1233" s="23"/>
      <c r="I1233" s="23"/>
      <c r="J1233" s="23"/>
      <c r="K1233" s="23"/>
      <c r="L1233" s="23"/>
      <c r="M1233" s="23"/>
      <c r="N1233" s="27"/>
      <c r="O1233" s="23"/>
      <c r="P1233" s="23"/>
      <c r="Q1233" s="23"/>
      <c r="R1233" s="23"/>
      <c r="S1233" s="64"/>
      <c r="T1233" s="24"/>
      <c r="U1233" s="49"/>
      <c r="V1233" s="54"/>
      <c r="W1233" s="25"/>
      <c r="X1233" s="25"/>
      <c r="Y1233" s="25"/>
      <c r="Z1233" s="25"/>
      <c r="AA1233" s="25"/>
      <c r="AB1233" s="25"/>
      <c r="AC1233" s="25"/>
      <c r="AD1233" s="55"/>
    </row>
    <row r="1234" spans="1:30" ht="20" customHeight="1" x14ac:dyDescent="0.2">
      <c r="A1234" s="20"/>
      <c r="B1234" s="33"/>
      <c r="C1234" s="63"/>
      <c r="D1234" s="22"/>
      <c r="E1234" s="23"/>
      <c r="F1234" s="23"/>
      <c r="G1234" s="23"/>
      <c r="H1234" s="23"/>
      <c r="I1234" s="23"/>
      <c r="J1234" s="23"/>
      <c r="K1234" s="23"/>
      <c r="L1234" s="23"/>
      <c r="M1234" s="23"/>
      <c r="N1234" s="27"/>
      <c r="O1234" s="23"/>
      <c r="P1234" s="23"/>
      <c r="Q1234" s="23"/>
      <c r="R1234" s="23"/>
      <c r="S1234" s="64"/>
      <c r="T1234" s="24"/>
      <c r="U1234" s="49"/>
      <c r="V1234" s="54"/>
      <c r="W1234" s="25"/>
      <c r="X1234" s="25"/>
      <c r="Y1234" s="25"/>
      <c r="Z1234" s="25"/>
      <c r="AA1234" s="25"/>
      <c r="AB1234" s="25"/>
      <c r="AC1234" s="25"/>
      <c r="AD1234" s="55"/>
    </row>
    <row r="1235" spans="1:30" ht="20" customHeight="1" x14ac:dyDescent="0.2">
      <c r="A1235" s="20"/>
      <c r="B1235" s="33"/>
      <c r="C1235" s="63"/>
      <c r="D1235" s="22"/>
      <c r="E1235" s="23"/>
      <c r="F1235" s="23"/>
      <c r="G1235" s="23"/>
      <c r="H1235" s="23"/>
      <c r="I1235" s="23"/>
      <c r="J1235" s="23"/>
      <c r="K1235" s="23"/>
      <c r="L1235" s="23"/>
      <c r="M1235" s="23"/>
      <c r="N1235" s="27"/>
      <c r="O1235" s="23"/>
      <c r="P1235" s="23"/>
      <c r="Q1235" s="23"/>
      <c r="R1235" s="23"/>
      <c r="S1235" s="64"/>
      <c r="T1235" s="24"/>
      <c r="U1235" s="49"/>
      <c r="V1235" s="54"/>
      <c r="W1235" s="25"/>
      <c r="X1235" s="25"/>
      <c r="Y1235" s="25"/>
      <c r="Z1235" s="25"/>
      <c r="AA1235" s="25"/>
      <c r="AB1235" s="25"/>
      <c r="AC1235" s="25"/>
      <c r="AD1235" s="55"/>
    </row>
    <row r="1236" spans="1:30" ht="20" customHeight="1" x14ac:dyDescent="0.2">
      <c r="A1236" s="20"/>
      <c r="B1236" s="33"/>
      <c r="C1236" s="63"/>
      <c r="D1236" s="22"/>
      <c r="E1236" s="23"/>
      <c r="F1236" s="23"/>
      <c r="G1236" s="23"/>
      <c r="H1236" s="23"/>
      <c r="I1236" s="23"/>
      <c r="J1236" s="23"/>
      <c r="K1236" s="23"/>
      <c r="L1236" s="23"/>
      <c r="M1236" s="23"/>
      <c r="N1236" s="27"/>
      <c r="O1236" s="23"/>
      <c r="P1236" s="23"/>
      <c r="Q1236" s="23"/>
      <c r="R1236" s="23"/>
      <c r="S1236" s="64"/>
      <c r="T1236" s="24"/>
      <c r="U1236" s="49"/>
      <c r="V1236" s="54"/>
      <c r="W1236" s="25"/>
      <c r="X1236" s="25"/>
      <c r="Y1236" s="25"/>
      <c r="Z1236" s="25"/>
      <c r="AA1236" s="25"/>
      <c r="AB1236" s="25"/>
      <c r="AC1236" s="25"/>
      <c r="AD1236" s="55"/>
    </row>
    <row r="1237" spans="1:30" ht="20" customHeight="1" x14ac:dyDescent="0.2">
      <c r="A1237" s="20"/>
      <c r="B1237" s="33"/>
      <c r="C1237" s="63"/>
      <c r="D1237" s="22"/>
      <c r="E1237" s="23"/>
      <c r="F1237" s="23"/>
      <c r="G1237" s="23"/>
      <c r="H1237" s="23"/>
      <c r="I1237" s="23"/>
      <c r="J1237" s="23"/>
      <c r="K1237" s="23"/>
      <c r="L1237" s="23"/>
      <c r="M1237" s="23"/>
      <c r="N1237" s="27"/>
      <c r="O1237" s="23"/>
      <c r="P1237" s="23"/>
      <c r="Q1237" s="23"/>
      <c r="R1237" s="23"/>
      <c r="S1237" s="64"/>
      <c r="T1237" s="24"/>
      <c r="U1237" s="49"/>
      <c r="V1237" s="54"/>
      <c r="W1237" s="25"/>
      <c r="X1237" s="25"/>
      <c r="Y1237" s="25"/>
      <c r="Z1237" s="25"/>
      <c r="AA1237" s="25"/>
      <c r="AB1237" s="25"/>
      <c r="AC1237" s="25"/>
      <c r="AD1237" s="55"/>
    </row>
    <row r="1238" spans="1:30" ht="20" customHeight="1" x14ac:dyDescent="0.2">
      <c r="A1238" s="20"/>
      <c r="B1238" s="33"/>
      <c r="C1238" s="63"/>
      <c r="D1238" s="22"/>
      <c r="E1238" s="23"/>
      <c r="F1238" s="23"/>
      <c r="G1238" s="23"/>
      <c r="H1238" s="23"/>
      <c r="I1238" s="23"/>
      <c r="J1238" s="23"/>
      <c r="K1238" s="23"/>
      <c r="L1238" s="23"/>
      <c r="M1238" s="23"/>
      <c r="N1238" s="27"/>
      <c r="O1238" s="23"/>
      <c r="P1238" s="23"/>
      <c r="Q1238" s="23"/>
      <c r="R1238" s="23"/>
      <c r="S1238" s="64"/>
      <c r="T1238" s="24"/>
      <c r="U1238" s="49"/>
      <c r="V1238" s="54"/>
      <c r="W1238" s="25"/>
      <c r="X1238" s="25"/>
      <c r="Y1238" s="25"/>
      <c r="Z1238" s="25"/>
      <c r="AA1238" s="25"/>
      <c r="AB1238" s="25"/>
      <c r="AC1238" s="25"/>
      <c r="AD1238" s="55"/>
    </row>
    <row r="1239" spans="1:30" ht="20" customHeight="1" x14ac:dyDescent="0.2">
      <c r="A1239" s="20"/>
      <c r="B1239" s="33"/>
      <c r="C1239" s="63"/>
      <c r="D1239" s="22"/>
      <c r="E1239" s="23"/>
      <c r="F1239" s="23"/>
      <c r="G1239" s="23"/>
      <c r="H1239" s="23"/>
      <c r="I1239" s="23"/>
      <c r="J1239" s="23"/>
      <c r="K1239" s="23"/>
      <c r="L1239" s="23"/>
      <c r="M1239" s="23"/>
      <c r="N1239" s="27"/>
      <c r="O1239" s="23"/>
      <c r="P1239" s="23"/>
      <c r="Q1239" s="23"/>
      <c r="R1239" s="23"/>
      <c r="S1239" s="64"/>
      <c r="T1239" s="24"/>
      <c r="U1239" s="49"/>
      <c r="V1239" s="54"/>
      <c r="W1239" s="25"/>
      <c r="X1239" s="25"/>
      <c r="Y1239" s="25"/>
      <c r="Z1239" s="25"/>
      <c r="AA1239" s="25"/>
      <c r="AB1239" s="25"/>
      <c r="AC1239" s="25"/>
      <c r="AD1239" s="55"/>
    </row>
    <row r="1240" spans="1:30" ht="20" customHeight="1" x14ac:dyDescent="0.2">
      <c r="A1240" s="20"/>
      <c r="B1240" s="33"/>
      <c r="C1240" s="63"/>
      <c r="D1240" s="22"/>
      <c r="E1240" s="23"/>
      <c r="F1240" s="23"/>
      <c r="G1240" s="23"/>
      <c r="H1240" s="23"/>
      <c r="I1240" s="23"/>
      <c r="J1240" s="23"/>
      <c r="K1240" s="23"/>
      <c r="L1240" s="23"/>
      <c r="M1240" s="23"/>
      <c r="N1240" s="27"/>
      <c r="O1240" s="23"/>
      <c r="P1240" s="23"/>
      <c r="Q1240" s="23"/>
      <c r="R1240" s="23"/>
      <c r="S1240" s="64"/>
      <c r="T1240" s="24"/>
      <c r="U1240" s="49"/>
      <c r="V1240" s="54"/>
      <c r="W1240" s="25"/>
      <c r="X1240" s="25"/>
      <c r="Y1240" s="25"/>
      <c r="Z1240" s="25"/>
      <c r="AA1240" s="25"/>
      <c r="AB1240" s="25"/>
      <c r="AC1240" s="25"/>
      <c r="AD1240" s="55"/>
    </row>
    <row r="1241" spans="1:30" ht="20" customHeight="1" x14ac:dyDescent="0.2">
      <c r="A1241" s="20"/>
      <c r="B1241" s="33"/>
      <c r="C1241" s="63"/>
      <c r="D1241" s="22"/>
      <c r="E1241" s="23"/>
      <c r="F1241" s="23"/>
      <c r="G1241" s="23"/>
      <c r="H1241" s="23"/>
      <c r="I1241" s="23"/>
      <c r="J1241" s="23"/>
      <c r="K1241" s="23"/>
      <c r="L1241" s="23"/>
      <c r="M1241" s="23"/>
      <c r="N1241" s="27"/>
      <c r="O1241" s="23"/>
      <c r="P1241" s="23"/>
      <c r="Q1241" s="23"/>
      <c r="R1241" s="23"/>
      <c r="S1241" s="64"/>
      <c r="T1241" s="24"/>
      <c r="U1241" s="49"/>
      <c r="V1241" s="54"/>
      <c r="W1241" s="25"/>
      <c r="X1241" s="25"/>
      <c r="Y1241" s="25"/>
      <c r="Z1241" s="25"/>
      <c r="AA1241" s="25"/>
      <c r="AB1241" s="25"/>
      <c r="AC1241" s="25"/>
      <c r="AD1241" s="55"/>
    </row>
    <row r="1242" spans="1:30" ht="20" customHeight="1" x14ac:dyDescent="0.2">
      <c r="A1242" s="20"/>
      <c r="B1242" s="33"/>
      <c r="C1242" s="63"/>
      <c r="D1242" s="22"/>
      <c r="E1242" s="23"/>
      <c r="F1242" s="23"/>
      <c r="G1242" s="23"/>
      <c r="H1242" s="23"/>
      <c r="I1242" s="23"/>
      <c r="J1242" s="23"/>
      <c r="K1242" s="23"/>
      <c r="L1242" s="23"/>
      <c r="M1242" s="23"/>
      <c r="N1242" s="27"/>
      <c r="O1242" s="23"/>
      <c r="P1242" s="23"/>
      <c r="Q1242" s="23"/>
      <c r="R1242" s="23"/>
      <c r="S1242" s="64"/>
      <c r="T1242" s="24"/>
      <c r="U1242" s="49"/>
      <c r="V1242" s="54"/>
      <c r="W1242" s="25"/>
      <c r="X1242" s="25"/>
      <c r="Y1242" s="25"/>
      <c r="Z1242" s="25"/>
      <c r="AA1242" s="25"/>
      <c r="AB1242" s="25"/>
      <c r="AC1242" s="25"/>
      <c r="AD1242" s="55"/>
    </row>
    <row r="1243" spans="1:30" ht="20" customHeight="1" x14ac:dyDescent="0.2">
      <c r="A1243" s="20"/>
      <c r="B1243" s="33"/>
      <c r="C1243" s="63"/>
      <c r="D1243" s="22"/>
      <c r="E1243" s="23"/>
      <c r="F1243" s="23"/>
      <c r="G1243" s="23"/>
      <c r="H1243" s="23"/>
      <c r="I1243" s="23"/>
      <c r="J1243" s="23"/>
      <c r="K1243" s="23"/>
      <c r="L1243" s="23"/>
      <c r="M1243" s="23"/>
      <c r="N1243" s="27"/>
      <c r="O1243" s="23"/>
      <c r="P1243" s="23"/>
      <c r="Q1243" s="23"/>
      <c r="R1243" s="23"/>
      <c r="S1243" s="64"/>
      <c r="T1243" s="24"/>
      <c r="U1243" s="49"/>
      <c r="V1243" s="54"/>
      <c r="W1243" s="25"/>
      <c r="X1243" s="25"/>
      <c r="Y1243" s="25"/>
      <c r="Z1243" s="25"/>
      <c r="AA1243" s="25"/>
      <c r="AB1243" s="25"/>
      <c r="AC1243" s="25"/>
      <c r="AD1243" s="55"/>
    </row>
    <row r="1244" spans="1:30" ht="20" customHeight="1" x14ac:dyDescent="0.2">
      <c r="A1244" s="20"/>
      <c r="B1244" s="33"/>
      <c r="C1244" s="63"/>
      <c r="D1244" s="22"/>
      <c r="E1244" s="23"/>
      <c r="F1244" s="23"/>
      <c r="G1244" s="23"/>
      <c r="H1244" s="23"/>
      <c r="I1244" s="23"/>
      <c r="J1244" s="23"/>
      <c r="K1244" s="23"/>
      <c r="L1244" s="23"/>
      <c r="M1244" s="23"/>
      <c r="N1244" s="27"/>
      <c r="O1244" s="23"/>
      <c r="P1244" s="23"/>
      <c r="Q1244" s="23"/>
      <c r="R1244" s="23"/>
      <c r="S1244" s="64"/>
      <c r="T1244" s="24"/>
      <c r="U1244" s="49"/>
      <c r="V1244" s="54"/>
      <c r="W1244" s="25"/>
      <c r="X1244" s="25"/>
      <c r="Y1244" s="25"/>
      <c r="Z1244" s="25"/>
      <c r="AA1244" s="25"/>
      <c r="AB1244" s="25"/>
      <c r="AC1244" s="25"/>
      <c r="AD1244" s="55"/>
    </row>
    <row r="1245" spans="1:30" ht="20" customHeight="1" x14ac:dyDescent="0.2">
      <c r="A1245" s="20"/>
      <c r="B1245" s="33"/>
      <c r="C1245" s="63"/>
      <c r="D1245" s="22"/>
      <c r="E1245" s="23"/>
      <c r="F1245" s="23"/>
      <c r="G1245" s="23"/>
      <c r="H1245" s="23"/>
      <c r="I1245" s="23"/>
      <c r="J1245" s="23"/>
      <c r="K1245" s="23"/>
      <c r="L1245" s="23"/>
      <c r="M1245" s="23"/>
      <c r="N1245" s="27"/>
      <c r="O1245" s="23"/>
      <c r="P1245" s="23"/>
      <c r="Q1245" s="23"/>
      <c r="R1245" s="23"/>
      <c r="S1245" s="64"/>
      <c r="T1245" s="24"/>
      <c r="U1245" s="49"/>
      <c r="V1245" s="54"/>
      <c r="W1245" s="25"/>
      <c r="X1245" s="25"/>
      <c r="Y1245" s="25"/>
      <c r="Z1245" s="25"/>
      <c r="AA1245" s="25"/>
      <c r="AB1245" s="25"/>
      <c r="AC1245" s="25"/>
      <c r="AD1245" s="55"/>
    </row>
    <row r="1246" spans="1:30" ht="20" customHeight="1" x14ac:dyDescent="0.2">
      <c r="A1246" s="20"/>
      <c r="B1246" s="33"/>
      <c r="C1246" s="63"/>
      <c r="D1246" s="22"/>
      <c r="E1246" s="23"/>
      <c r="F1246" s="23"/>
      <c r="G1246" s="23"/>
      <c r="H1246" s="23"/>
      <c r="I1246" s="23"/>
      <c r="J1246" s="23"/>
      <c r="K1246" s="23"/>
      <c r="L1246" s="23"/>
      <c r="M1246" s="23"/>
      <c r="N1246" s="27"/>
      <c r="O1246" s="23"/>
      <c r="P1246" s="23"/>
      <c r="Q1246" s="23"/>
      <c r="R1246" s="23"/>
      <c r="S1246" s="64"/>
      <c r="T1246" s="24"/>
      <c r="U1246" s="49"/>
      <c r="V1246" s="54"/>
      <c r="W1246" s="25"/>
      <c r="X1246" s="25"/>
      <c r="Y1246" s="25"/>
      <c r="Z1246" s="25"/>
      <c r="AA1246" s="25"/>
      <c r="AB1246" s="25"/>
      <c r="AC1246" s="25"/>
      <c r="AD1246" s="55"/>
    </row>
    <row r="1247" spans="1:30" ht="20" customHeight="1" x14ac:dyDescent="0.2">
      <c r="A1247" s="20"/>
      <c r="B1247" s="33"/>
      <c r="C1247" s="63"/>
      <c r="D1247" s="22"/>
      <c r="E1247" s="23"/>
      <c r="F1247" s="23"/>
      <c r="G1247" s="23"/>
      <c r="H1247" s="23"/>
      <c r="I1247" s="23"/>
      <c r="J1247" s="23"/>
      <c r="K1247" s="23"/>
      <c r="L1247" s="23"/>
      <c r="M1247" s="23"/>
      <c r="N1247" s="27"/>
      <c r="O1247" s="23"/>
      <c r="P1247" s="23"/>
      <c r="Q1247" s="23"/>
      <c r="R1247" s="23"/>
      <c r="S1247" s="64"/>
      <c r="T1247" s="24"/>
      <c r="U1247" s="49"/>
      <c r="V1247" s="54"/>
      <c r="W1247" s="25"/>
      <c r="X1247" s="25"/>
      <c r="Y1247" s="25"/>
      <c r="Z1247" s="25"/>
      <c r="AA1247" s="25"/>
      <c r="AB1247" s="25"/>
      <c r="AC1247" s="25"/>
      <c r="AD1247" s="55"/>
    </row>
    <row r="1248" spans="1:30" ht="20" customHeight="1" x14ac:dyDescent="0.2">
      <c r="A1248" s="20"/>
      <c r="B1248" s="33"/>
      <c r="C1248" s="63"/>
      <c r="D1248" s="22"/>
      <c r="E1248" s="23"/>
      <c r="F1248" s="23"/>
      <c r="G1248" s="23"/>
      <c r="H1248" s="23"/>
      <c r="I1248" s="23"/>
      <c r="J1248" s="23"/>
      <c r="K1248" s="23"/>
      <c r="L1248" s="23"/>
      <c r="M1248" s="23"/>
      <c r="N1248" s="27"/>
      <c r="O1248" s="23"/>
      <c r="P1248" s="23"/>
      <c r="Q1248" s="23"/>
      <c r="R1248" s="23"/>
      <c r="S1248" s="64"/>
      <c r="T1248" s="24"/>
      <c r="U1248" s="49"/>
      <c r="V1248" s="54"/>
      <c r="W1248" s="25"/>
      <c r="X1248" s="25"/>
      <c r="Y1248" s="25"/>
      <c r="Z1248" s="25"/>
      <c r="AA1248" s="25"/>
      <c r="AB1248" s="25"/>
      <c r="AC1248" s="25"/>
      <c r="AD1248" s="55"/>
    </row>
    <row r="1249" spans="1:30" ht="20" customHeight="1" x14ac:dyDescent="0.2">
      <c r="A1249" s="20"/>
      <c r="B1249" s="33"/>
      <c r="C1249" s="63"/>
      <c r="D1249" s="22"/>
      <c r="E1249" s="23"/>
      <c r="F1249" s="23"/>
      <c r="G1249" s="23"/>
      <c r="H1249" s="23"/>
      <c r="I1249" s="23"/>
      <c r="J1249" s="23"/>
      <c r="K1249" s="23"/>
      <c r="L1249" s="23"/>
      <c r="M1249" s="23"/>
      <c r="N1249" s="27"/>
      <c r="O1249" s="23"/>
      <c r="P1249" s="23"/>
      <c r="Q1249" s="23"/>
      <c r="R1249" s="23"/>
      <c r="S1249" s="64"/>
      <c r="T1249" s="24"/>
      <c r="U1249" s="49"/>
      <c r="V1249" s="54"/>
      <c r="W1249" s="25"/>
      <c r="X1249" s="25"/>
      <c r="Y1249" s="25"/>
      <c r="Z1249" s="25"/>
      <c r="AA1249" s="25"/>
      <c r="AB1249" s="25"/>
      <c r="AC1249" s="25"/>
      <c r="AD1249" s="55"/>
    </row>
    <row r="1250" spans="1:30" ht="20" customHeight="1" x14ac:dyDescent="0.2">
      <c r="A1250" s="20"/>
      <c r="B1250" s="33"/>
      <c r="C1250" s="63"/>
      <c r="D1250" s="22"/>
      <c r="E1250" s="23"/>
      <c r="F1250" s="23"/>
      <c r="G1250" s="23"/>
      <c r="H1250" s="23"/>
      <c r="I1250" s="23"/>
      <c r="J1250" s="23"/>
      <c r="K1250" s="23"/>
      <c r="L1250" s="23"/>
      <c r="M1250" s="23"/>
      <c r="N1250" s="27"/>
      <c r="O1250" s="23"/>
      <c r="P1250" s="23"/>
      <c r="Q1250" s="23"/>
      <c r="R1250" s="23"/>
      <c r="S1250" s="64"/>
      <c r="T1250" s="24"/>
      <c r="U1250" s="49"/>
      <c r="V1250" s="54"/>
      <c r="W1250" s="25"/>
      <c r="X1250" s="25"/>
      <c r="Y1250" s="25"/>
      <c r="Z1250" s="25"/>
      <c r="AA1250" s="25"/>
      <c r="AB1250" s="25"/>
      <c r="AC1250" s="25"/>
      <c r="AD1250" s="55"/>
    </row>
    <row r="1251" spans="1:30" ht="20" customHeight="1" x14ac:dyDescent="0.2">
      <c r="A1251" s="20"/>
      <c r="B1251" s="33"/>
      <c r="C1251" s="63"/>
      <c r="D1251" s="22"/>
      <c r="E1251" s="23"/>
      <c r="F1251" s="23"/>
      <c r="G1251" s="23"/>
      <c r="H1251" s="23"/>
      <c r="I1251" s="23"/>
      <c r="J1251" s="23"/>
      <c r="K1251" s="23"/>
      <c r="L1251" s="23"/>
      <c r="M1251" s="23"/>
      <c r="N1251" s="27"/>
      <c r="O1251" s="23"/>
      <c r="P1251" s="23"/>
      <c r="Q1251" s="23"/>
      <c r="R1251" s="23"/>
      <c r="S1251" s="64"/>
      <c r="T1251" s="24"/>
      <c r="U1251" s="49"/>
      <c r="V1251" s="54"/>
      <c r="W1251" s="25"/>
      <c r="X1251" s="25"/>
      <c r="Y1251" s="25"/>
      <c r="Z1251" s="25"/>
      <c r="AA1251" s="25"/>
      <c r="AB1251" s="25"/>
      <c r="AC1251" s="25"/>
      <c r="AD1251" s="55"/>
    </row>
    <row r="1252" spans="1:30" ht="20" customHeight="1" x14ac:dyDescent="0.2">
      <c r="A1252" s="20"/>
      <c r="B1252" s="33"/>
      <c r="C1252" s="63"/>
      <c r="D1252" s="22"/>
      <c r="E1252" s="23"/>
      <c r="F1252" s="23"/>
      <c r="G1252" s="23"/>
      <c r="H1252" s="23"/>
      <c r="I1252" s="23"/>
      <c r="J1252" s="23"/>
      <c r="K1252" s="23"/>
      <c r="L1252" s="23"/>
      <c r="M1252" s="23"/>
      <c r="N1252" s="27"/>
      <c r="O1252" s="23"/>
      <c r="P1252" s="23"/>
      <c r="Q1252" s="23"/>
      <c r="R1252" s="23"/>
      <c r="S1252" s="64"/>
      <c r="T1252" s="24"/>
      <c r="U1252" s="49"/>
      <c r="V1252" s="54"/>
      <c r="W1252" s="25"/>
      <c r="X1252" s="25"/>
      <c r="Y1252" s="25"/>
      <c r="Z1252" s="25"/>
      <c r="AA1252" s="25"/>
      <c r="AB1252" s="25"/>
      <c r="AC1252" s="25"/>
      <c r="AD1252" s="55"/>
    </row>
    <row r="1253" spans="1:30" ht="20" customHeight="1" x14ac:dyDescent="0.2">
      <c r="A1253" s="20"/>
      <c r="B1253" s="33"/>
      <c r="C1253" s="63"/>
      <c r="D1253" s="22"/>
      <c r="E1253" s="23"/>
      <c r="F1253" s="23"/>
      <c r="G1253" s="23"/>
      <c r="H1253" s="23"/>
      <c r="I1253" s="23"/>
      <c r="J1253" s="23"/>
      <c r="K1253" s="23"/>
      <c r="L1253" s="23"/>
      <c r="M1253" s="23"/>
      <c r="N1253" s="27"/>
      <c r="O1253" s="23"/>
      <c r="P1253" s="23"/>
      <c r="Q1253" s="23"/>
      <c r="R1253" s="23"/>
      <c r="S1253" s="64"/>
      <c r="T1253" s="24"/>
      <c r="U1253" s="49"/>
      <c r="V1253" s="54"/>
      <c r="W1253" s="25"/>
      <c r="X1253" s="25"/>
      <c r="Y1253" s="25"/>
      <c r="Z1253" s="25"/>
      <c r="AA1253" s="25"/>
      <c r="AB1253" s="25"/>
      <c r="AC1253" s="25"/>
      <c r="AD1253" s="55"/>
    </row>
    <row r="1254" spans="1:30" ht="20" customHeight="1" x14ac:dyDescent="0.2">
      <c r="A1254" s="20"/>
      <c r="B1254" s="33"/>
      <c r="C1254" s="63"/>
      <c r="D1254" s="22"/>
      <c r="E1254" s="23"/>
      <c r="F1254" s="23"/>
      <c r="G1254" s="23"/>
      <c r="H1254" s="23"/>
      <c r="I1254" s="23"/>
      <c r="J1254" s="23"/>
      <c r="K1254" s="23"/>
      <c r="L1254" s="23"/>
      <c r="M1254" s="23"/>
      <c r="N1254" s="27"/>
      <c r="O1254" s="23"/>
      <c r="P1254" s="23"/>
      <c r="Q1254" s="23"/>
      <c r="R1254" s="23"/>
      <c r="S1254" s="64"/>
      <c r="T1254" s="24"/>
      <c r="U1254" s="49"/>
      <c r="V1254" s="54"/>
      <c r="W1254" s="25"/>
      <c r="X1254" s="25"/>
      <c r="Y1254" s="25"/>
      <c r="Z1254" s="25"/>
      <c r="AA1254" s="25"/>
      <c r="AB1254" s="25"/>
      <c r="AC1254" s="25"/>
      <c r="AD1254" s="55"/>
    </row>
    <row r="1255" spans="1:30" ht="20" customHeight="1" x14ac:dyDescent="0.2">
      <c r="A1255" s="20"/>
      <c r="B1255" s="33"/>
      <c r="C1255" s="63"/>
      <c r="D1255" s="22"/>
      <c r="E1255" s="23"/>
      <c r="F1255" s="23"/>
      <c r="G1255" s="23"/>
      <c r="H1255" s="23"/>
      <c r="I1255" s="23"/>
      <c r="J1255" s="23"/>
      <c r="K1255" s="23"/>
      <c r="L1255" s="23"/>
      <c r="M1255" s="23"/>
      <c r="N1255" s="27"/>
      <c r="O1255" s="23"/>
      <c r="P1255" s="23"/>
      <c r="Q1255" s="23"/>
      <c r="R1255" s="23"/>
      <c r="S1255" s="64"/>
      <c r="T1255" s="24"/>
      <c r="U1255" s="49"/>
      <c r="V1255" s="54"/>
      <c r="W1255" s="25"/>
      <c r="X1255" s="25"/>
      <c r="Y1255" s="25"/>
      <c r="Z1255" s="25"/>
      <c r="AA1255" s="25"/>
      <c r="AB1255" s="25"/>
      <c r="AC1255" s="25"/>
      <c r="AD1255" s="55"/>
    </row>
    <row r="1256" spans="1:30" ht="20" customHeight="1" x14ac:dyDescent="0.2">
      <c r="A1256" s="20"/>
      <c r="B1256" s="33"/>
      <c r="C1256" s="63"/>
      <c r="D1256" s="22"/>
      <c r="E1256" s="23"/>
      <c r="F1256" s="23"/>
      <c r="G1256" s="23"/>
      <c r="H1256" s="23"/>
      <c r="I1256" s="23"/>
      <c r="J1256" s="23"/>
      <c r="K1256" s="23"/>
      <c r="L1256" s="23"/>
      <c r="M1256" s="23"/>
      <c r="N1256" s="27"/>
      <c r="O1256" s="23"/>
      <c r="P1256" s="23"/>
      <c r="Q1256" s="23"/>
      <c r="R1256" s="23"/>
      <c r="S1256" s="64"/>
      <c r="T1256" s="24"/>
      <c r="U1256" s="49"/>
      <c r="V1256" s="54"/>
      <c r="W1256" s="25"/>
      <c r="X1256" s="25"/>
      <c r="Y1256" s="25"/>
      <c r="Z1256" s="25"/>
      <c r="AA1256" s="25"/>
      <c r="AB1256" s="25"/>
      <c r="AC1256" s="25"/>
      <c r="AD1256" s="55"/>
    </row>
    <row r="1257" spans="1:30" ht="20" customHeight="1" x14ac:dyDescent="0.2">
      <c r="A1257" s="20"/>
      <c r="B1257" s="33"/>
      <c r="C1257" s="63"/>
      <c r="D1257" s="22"/>
      <c r="E1257" s="23"/>
      <c r="F1257" s="23"/>
      <c r="G1257" s="23"/>
      <c r="H1257" s="23"/>
      <c r="I1257" s="23"/>
      <c r="J1257" s="23"/>
      <c r="K1257" s="23"/>
      <c r="L1257" s="23"/>
      <c r="M1257" s="23"/>
      <c r="N1257" s="27"/>
      <c r="O1257" s="23"/>
      <c r="P1257" s="23"/>
      <c r="Q1257" s="23"/>
      <c r="R1257" s="23"/>
      <c r="S1257" s="64"/>
      <c r="T1257" s="24"/>
      <c r="U1257" s="49"/>
      <c r="V1257" s="54"/>
      <c r="W1257" s="25"/>
      <c r="X1257" s="25"/>
      <c r="Y1257" s="25"/>
      <c r="Z1257" s="25"/>
      <c r="AA1257" s="25"/>
      <c r="AB1257" s="25"/>
      <c r="AC1257" s="25"/>
      <c r="AD1257" s="55"/>
    </row>
    <row r="1258" spans="1:30" ht="20" customHeight="1" x14ac:dyDescent="0.2">
      <c r="A1258" s="20"/>
      <c r="B1258" s="33"/>
      <c r="C1258" s="63"/>
      <c r="D1258" s="22"/>
      <c r="E1258" s="23"/>
      <c r="F1258" s="23"/>
      <c r="G1258" s="23"/>
      <c r="H1258" s="23"/>
      <c r="I1258" s="23"/>
      <c r="J1258" s="23"/>
      <c r="K1258" s="23"/>
      <c r="L1258" s="23"/>
      <c r="M1258" s="23"/>
      <c r="N1258" s="27"/>
      <c r="O1258" s="23"/>
      <c r="P1258" s="23"/>
      <c r="Q1258" s="23"/>
      <c r="R1258" s="23"/>
      <c r="S1258" s="64"/>
      <c r="T1258" s="24"/>
      <c r="U1258" s="49"/>
      <c r="V1258" s="54"/>
      <c r="W1258" s="25"/>
      <c r="X1258" s="25"/>
      <c r="Y1258" s="25"/>
      <c r="Z1258" s="25"/>
      <c r="AA1258" s="25"/>
      <c r="AB1258" s="25"/>
      <c r="AC1258" s="25"/>
      <c r="AD1258" s="55"/>
    </row>
    <row r="1259" spans="1:30" ht="20" customHeight="1" x14ac:dyDescent="0.2">
      <c r="A1259" s="20"/>
      <c r="B1259" s="33"/>
      <c r="C1259" s="63"/>
      <c r="D1259" s="22"/>
      <c r="E1259" s="23"/>
      <c r="F1259" s="23"/>
      <c r="G1259" s="23"/>
      <c r="H1259" s="23"/>
      <c r="I1259" s="23"/>
      <c r="J1259" s="23"/>
      <c r="K1259" s="23"/>
      <c r="L1259" s="23"/>
      <c r="M1259" s="23"/>
      <c r="N1259" s="27"/>
      <c r="O1259" s="23"/>
      <c r="P1259" s="23"/>
      <c r="Q1259" s="23"/>
      <c r="R1259" s="23"/>
      <c r="S1259" s="64"/>
      <c r="T1259" s="24"/>
      <c r="U1259" s="49"/>
      <c r="V1259" s="54"/>
      <c r="W1259" s="25"/>
      <c r="X1259" s="25"/>
      <c r="Y1259" s="25"/>
      <c r="Z1259" s="25"/>
      <c r="AA1259" s="25"/>
      <c r="AB1259" s="25"/>
      <c r="AC1259" s="25"/>
      <c r="AD1259" s="55"/>
    </row>
    <row r="1260" spans="1:30" ht="20" customHeight="1" x14ac:dyDescent="0.2">
      <c r="A1260" s="20"/>
      <c r="B1260" s="33"/>
      <c r="C1260" s="63"/>
      <c r="D1260" s="22"/>
      <c r="E1260" s="23"/>
      <c r="F1260" s="23"/>
      <c r="G1260" s="23"/>
      <c r="H1260" s="23"/>
      <c r="I1260" s="23"/>
      <c r="J1260" s="23"/>
      <c r="K1260" s="23"/>
      <c r="L1260" s="23"/>
      <c r="M1260" s="23"/>
      <c r="N1260" s="27"/>
      <c r="O1260" s="23"/>
      <c r="P1260" s="23"/>
      <c r="Q1260" s="23"/>
      <c r="R1260" s="23"/>
      <c r="S1260" s="64"/>
      <c r="T1260" s="24"/>
      <c r="U1260" s="49"/>
      <c r="V1260" s="54"/>
      <c r="W1260" s="25"/>
      <c r="X1260" s="25"/>
      <c r="Y1260" s="25"/>
      <c r="Z1260" s="25"/>
      <c r="AA1260" s="25"/>
      <c r="AB1260" s="25"/>
      <c r="AC1260" s="25"/>
      <c r="AD1260" s="55"/>
    </row>
    <row r="1261" spans="1:30" ht="20" customHeight="1" x14ac:dyDescent="0.2">
      <c r="A1261" s="20"/>
      <c r="B1261" s="33"/>
      <c r="C1261" s="63"/>
      <c r="D1261" s="22"/>
      <c r="E1261" s="23"/>
      <c r="F1261" s="23"/>
      <c r="G1261" s="23"/>
      <c r="H1261" s="23"/>
      <c r="I1261" s="23"/>
      <c r="J1261" s="23"/>
      <c r="K1261" s="23"/>
      <c r="L1261" s="23"/>
      <c r="M1261" s="23"/>
      <c r="N1261" s="27"/>
      <c r="O1261" s="23"/>
      <c r="P1261" s="23"/>
      <c r="Q1261" s="23"/>
      <c r="R1261" s="23"/>
      <c r="S1261" s="64"/>
      <c r="T1261" s="24"/>
      <c r="U1261" s="49"/>
      <c r="V1261" s="54"/>
      <c r="W1261" s="25"/>
      <c r="X1261" s="25"/>
      <c r="Y1261" s="25"/>
      <c r="Z1261" s="25"/>
      <c r="AA1261" s="25"/>
      <c r="AB1261" s="25"/>
      <c r="AC1261" s="25"/>
      <c r="AD1261" s="55"/>
    </row>
    <row r="1262" spans="1:30" ht="20" customHeight="1" x14ac:dyDescent="0.2">
      <c r="A1262" s="20"/>
      <c r="B1262" s="33"/>
      <c r="C1262" s="63"/>
      <c r="D1262" s="22"/>
      <c r="E1262" s="23"/>
      <c r="F1262" s="23"/>
      <c r="G1262" s="23"/>
      <c r="H1262" s="23"/>
      <c r="I1262" s="23"/>
      <c r="J1262" s="23"/>
      <c r="K1262" s="23"/>
      <c r="L1262" s="23"/>
      <c r="M1262" s="23"/>
      <c r="N1262" s="27"/>
      <c r="O1262" s="23"/>
      <c r="P1262" s="23"/>
      <c r="Q1262" s="23"/>
      <c r="R1262" s="23"/>
      <c r="S1262" s="64"/>
      <c r="T1262" s="24"/>
      <c r="U1262" s="49"/>
      <c r="V1262" s="54"/>
      <c r="W1262" s="25"/>
      <c r="X1262" s="25"/>
      <c r="Y1262" s="25"/>
      <c r="Z1262" s="25"/>
      <c r="AA1262" s="25"/>
      <c r="AB1262" s="25"/>
      <c r="AC1262" s="25"/>
      <c r="AD1262" s="55"/>
    </row>
    <row r="1263" spans="1:30" ht="20" customHeight="1" x14ac:dyDescent="0.2">
      <c r="A1263" s="20"/>
      <c r="B1263" s="33"/>
      <c r="C1263" s="63"/>
      <c r="D1263" s="22"/>
      <c r="E1263" s="23"/>
      <c r="F1263" s="23"/>
      <c r="G1263" s="23"/>
      <c r="H1263" s="23"/>
      <c r="I1263" s="23"/>
      <c r="J1263" s="23"/>
      <c r="K1263" s="23"/>
      <c r="L1263" s="23"/>
      <c r="M1263" s="23"/>
      <c r="N1263" s="27"/>
      <c r="O1263" s="23"/>
      <c r="P1263" s="23"/>
      <c r="Q1263" s="23"/>
      <c r="R1263" s="23"/>
      <c r="S1263" s="64"/>
      <c r="T1263" s="24"/>
      <c r="U1263" s="49"/>
      <c r="V1263" s="54"/>
      <c r="W1263" s="25"/>
      <c r="X1263" s="25"/>
      <c r="Y1263" s="25"/>
      <c r="Z1263" s="25"/>
      <c r="AA1263" s="25"/>
      <c r="AB1263" s="25"/>
      <c r="AC1263" s="25"/>
      <c r="AD1263" s="55"/>
    </row>
    <row r="1264" spans="1:30" ht="20" customHeight="1" x14ac:dyDescent="0.2">
      <c r="A1264" s="20"/>
      <c r="B1264" s="33"/>
      <c r="C1264" s="63"/>
      <c r="D1264" s="22"/>
      <c r="E1264" s="23"/>
      <c r="F1264" s="23"/>
      <c r="G1264" s="23"/>
      <c r="H1264" s="23"/>
      <c r="I1264" s="23"/>
      <c r="J1264" s="23"/>
      <c r="K1264" s="23"/>
      <c r="L1264" s="23"/>
      <c r="M1264" s="23"/>
      <c r="N1264" s="27"/>
      <c r="O1264" s="23"/>
      <c r="P1264" s="23"/>
      <c r="Q1264" s="23"/>
      <c r="R1264" s="23"/>
      <c r="S1264" s="64"/>
      <c r="T1264" s="24"/>
      <c r="U1264" s="49"/>
      <c r="V1264" s="54"/>
      <c r="W1264" s="25"/>
      <c r="X1264" s="25"/>
      <c r="Y1264" s="25"/>
      <c r="Z1264" s="25"/>
      <c r="AA1264" s="25"/>
      <c r="AB1264" s="25"/>
      <c r="AC1264" s="25"/>
      <c r="AD1264" s="55"/>
    </row>
    <row r="1265" spans="1:30" ht="20" customHeight="1" x14ac:dyDescent="0.2">
      <c r="A1265" s="20"/>
      <c r="B1265" s="33"/>
      <c r="C1265" s="63"/>
      <c r="D1265" s="22"/>
      <c r="E1265" s="23"/>
      <c r="F1265" s="23"/>
      <c r="G1265" s="23"/>
      <c r="H1265" s="23"/>
      <c r="I1265" s="23"/>
      <c r="J1265" s="23"/>
      <c r="K1265" s="23"/>
      <c r="L1265" s="23"/>
      <c r="M1265" s="23"/>
      <c r="N1265" s="27"/>
      <c r="O1265" s="23"/>
      <c r="P1265" s="23"/>
      <c r="Q1265" s="23"/>
      <c r="R1265" s="23"/>
      <c r="S1265" s="64"/>
      <c r="T1265" s="24"/>
      <c r="U1265" s="49"/>
      <c r="V1265" s="54"/>
      <c r="W1265" s="25"/>
      <c r="X1265" s="25"/>
      <c r="Y1265" s="25"/>
      <c r="Z1265" s="25"/>
      <c r="AA1265" s="25"/>
      <c r="AB1265" s="25"/>
      <c r="AC1265" s="25"/>
      <c r="AD1265" s="55"/>
    </row>
    <row r="1266" spans="1:30" ht="20" customHeight="1" x14ac:dyDescent="0.2">
      <c r="A1266" s="20"/>
      <c r="B1266" s="33"/>
      <c r="C1266" s="63"/>
      <c r="D1266" s="22"/>
      <c r="E1266" s="23"/>
      <c r="F1266" s="23"/>
      <c r="G1266" s="23"/>
      <c r="H1266" s="23"/>
      <c r="I1266" s="23"/>
      <c r="J1266" s="23"/>
      <c r="K1266" s="23"/>
      <c r="L1266" s="23"/>
      <c r="M1266" s="23"/>
      <c r="N1266" s="27"/>
      <c r="O1266" s="23"/>
      <c r="P1266" s="23"/>
      <c r="Q1266" s="23"/>
      <c r="R1266" s="23"/>
      <c r="S1266" s="64"/>
      <c r="T1266" s="24"/>
      <c r="U1266" s="49"/>
      <c r="V1266" s="54"/>
      <c r="W1266" s="25"/>
      <c r="X1266" s="25"/>
      <c r="Y1266" s="25"/>
      <c r="Z1266" s="25"/>
      <c r="AA1266" s="25"/>
      <c r="AB1266" s="25"/>
      <c r="AC1266" s="25"/>
      <c r="AD1266" s="55"/>
    </row>
    <row r="1267" spans="1:30" ht="20" customHeight="1" x14ac:dyDescent="0.2">
      <c r="A1267" s="20"/>
      <c r="B1267" s="33"/>
      <c r="C1267" s="63"/>
      <c r="D1267" s="22"/>
      <c r="E1267" s="23"/>
      <c r="F1267" s="23"/>
      <c r="G1267" s="23"/>
      <c r="H1267" s="23"/>
      <c r="I1267" s="23"/>
      <c r="J1267" s="23"/>
      <c r="K1267" s="23"/>
      <c r="L1267" s="23"/>
      <c r="M1267" s="23"/>
      <c r="N1267" s="27"/>
      <c r="O1267" s="23"/>
      <c r="P1267" s="23"/>
      <c r="Q1267" s="23"/>
      <c r="R1267" s="23"/>
      <c r="S1267" s="64"/>
      <c r="T1267" s="24"/>
      <c r="U1267" s="49"/>
      <c r="V1267" s="54"/>
      <c r="W1267" s="25"/>
      <c r="X1267" s="25"/>
      <c r="Y1267" s="25"/>
      <c r="Z1267" s="25"/>
      <c r="AA1267" s="25"/>
      <c r="AB1267" s="25"/>
      <c r="AC1267" s="25"/>
      <c r="AD1267" s="55"/>
    </row>
    <row r="1268" spans="1:30" ht="20" customHeight="1" x14ac:dyDescent="0.2">
      <c r="A1268" s="20"/>
      <c r="B1268" s="33"/>
      <c r="C1268" s="63"/>
      <c r="D1268" s="22"/>
      <c r="E1268" s="23"/>
      <c r="F1268" s="23"/>
      <c r="G1268" s="23"/>
      <c r="H1268" s="23"/>
      <c r="I1268" s="23"/>
      <c r="J1268" s="23"/>
      <c r="K1268" s="23"/>
      <c r="L1268" s="23"/>
      <c r="M1268" s="23"/>
      <c r="N1268" s="27"/>
      <c r="O1268" s="23"/>
      <c r="P1268" s="23"/>
      <c r="Q1268" s="23"/>
      <c r="R1268" s="23"/>
      <c r="S1268" s="64"/>
      <c r="T1268" s="24"/>
      <c r="U1268" s="49"/>
      <c r="V1268" s="54"/>
      <c r="W1268" s="25"/>
      <c r="X1268" s="25"/>
      <c r="Y1268" s="25"/>
      <c r="Z1268" s="25"/>
      <c r="AA1268" s="25"/>
      <c r="AB1268" s="25"/>
      <c r="AC1268" s="25"/>
      <c r="AD1268" s="55"/>
    </row>
    <row r="1269" spans="1:30" ht="20" customHeight="1" x14ac:dyDescent="0.2">
      <c r="A1269" s="20"/>
      <c r="B1269" s="33"/>
      <c r="C1269" s="63"/>
      <c r="D1269" s="22"/>
      <c r="E1269" s="23"/>
      <c r="F1269" s="23"/>
      <c r="G1269" s="23"/>
      <c r="H1269" s="23"/>
      <c r="I1269" s="23"/>
      <c r="J1269" s="23"/>
      <c r="K1269" s="23"/>
      <c r="L1269" s="23"/>
      <c r="M1269" s="23"/>
      <c r="N1269" s="27"/>
      <c r="O1269" s="23"/>
      <c r="P1269" s="23"/>
      <c r="Q1269" s="23"/>
      <c r="R1269" s="23"/>
      <c r="S1269" s="64"/>
      <c r="T1269" s="24"/>
      <c r="U1269" s="49"/>
      <c r="V1269" s="54"/>
      <c r="W1269" s="25"/>
      <c r="X1269" s="25"/>
      <c r="Y1269" s="25"/>
      <c r="Z1269" s="25"/>
      <c r="AA1269" s="25"/>
      <c r="AB1269" s="25"/>
      <c r="AC1269" s="25"/>
      <c r="AD1269" s="55"/>
    </row>
    <row r="1270" spans="1:30" ht="20" customHeight="1" x14ac:dyDescent="0.2">
      <c r="A1270" s="20"/>
      <c r="B1270" s="33"/>
      <c r="C1270" s="63"/>
      <c r="D1270" s="22"/>
      <c r="E1270" s="23"/>
      <c r="F1270" s="23"/>
      <c r="G1270" s="23"/>
      <c r="H1270" s="23"/>
      <c r="I1270" s="23"/>
      <c r="J1270" s="23"/>
      <c r="K1270" s="23"/>
      <c r="L1270" s="23"/>
      <c r="M1270" s="23"/>
      <c r="N1270" s="27"/>
      <c r="O1270" s="23"/>
      <c r="P1270" s="23"/>
      <c r="Q1270" s="23"/>
      <c r="R1270" s="23"/>
      <c r="S1270" s="64"/>
      <c r="T1270" s="24"/>
      <c r="U1270" s="49"/>
      <c r="V1270" s="54"/>
      <c r="W1270" s="25"/>
      <c r="X1270" s="25"/>
      <c r="Y1270" s="25"/>
      <c r="Z1270" s="25"/>
      <c r="AA1270" s="25"/>
      <c r="AB1270" s="25"/>
      <c r="AC1270" s="25"/>
      <c r="AD1270" s="55"/>
    </row>
    <row r="1271" spans="1:30" ht="20" customHeight="1" x14ac:dyDescent="0.2">
      <c r="A1271" s="20"/>
      <c r="B1271" s="33"/>
      <c r="C1271" s="63"/>
      <c r="D1271" s="22"/>
      <c r="E1271" s="23"/>
      <c r="F1271" s="23"/>
      <c r="G1271" s="23"/>
      <c r="H1271" s="23"/>
      <c r="I1271" s="23"/>
      <c r="J1271" s="23"/>
      <c r="K1271" s="23"/>
      <c r="L1271" s="23"/>
      <c r="M1271" s="23"/>
      <c r="N1271" s="27"/>
      <c r="O1271" s="23"/>
      <c r="P1271" s="23"/>
      <c r="Q1271" s="23"/>
      <c r="R1271" s="23"/>
      <c r="S1271" s="64"/>
      <c r="T1271" s="24"/>
      <c r="U1271" s="49"/>
      <c r="V1271" s="54"/>
      <c r="W1271" s="25"/>
      <c r="X1271" s="25"/>
      <c r="Y1271" s="25"/>
      <c r="Z1271" s="25"/>
      <c r="AA1271" s="25"/>
      <c r="AB1271" s="25"/>
      <c r="AC1271" s="25"/>
      <c r="AD1271" s="55"/>
    </row>
    <row r="1272" spans="1:30" ht="20" customHeight="1" x14ac:dyDescent="0.2">
      <c r="A1272" s="20"/>
      <c r="B1272" s="33"/>
      <c r="C1272" s="63"/>
      <c r="D1272" s="22"/>
      <c r="E1272" s="23"/>
      <c r="F1272" s="23"/>
      <c r="G1272" s="23"/>
      <c r="H1272" s="23"/>
      <c r="I1272" s="23"/>
      <c r="J1272" s="23"/>
      <c r="K1272" s="23"/>
      <c r="L1272" s="23"/>
      <c r="M1272" s="23"/>
      <c r="N1272" s="27"/>
      <c r="O1272" s="23"/>
      <c r="P1272" s="23"/>
      <c r="Q1272" s="23"/>
      <c r="R1272" s="23"/>
      <c r="S1272" s="64"/>
      <c r="T1272" s="24"/>
      <c r="U1272" s="49"/>
      <c r="V1272" s="54"/>
      <c r="W1272" s="25"/>
      <c r="X1272" s="25"/>
      <c r="Y1272" s="25"/>
      <c r="Z1272" s="25"/>
      <c r="AA1272" s="25"/>
      <c r="AB1272" s="25"/>
      <c r="AC1272" s="25"/>
      <c r="AD1272" s="55"/>
    </row>
    <row r="1273" spans="1:30" ht="20" customHeight="1" x14ac:dyDescent="0.2">
      <c r="A1273" s="20"/>
      <c r="B1273" s="33"/>
      <c r="C1273" s="63"/>
      <c r="D1273" s="22"/>
      <c r="E1273" s="23"/>
      <c r="F1273" s="23"/>
      <c r="G1273" s="23"/>
      <c r="H1273" s="23"/>
      <c r="I1273" s="23"/>
      <c r="J1273" s="23"/>
      <c r="K1273" s="23"/>
      <c r="L1273" s="23"/>
      <c r="M1273" s="23"/>
      <c r="N1273" s="27"/>
      <c r="O1273" s="23"/>
      <c r="P1273" s="23"/>
      <c r="Q1273" s="23"/>
      <c r="R1273" s="23"/>
      <c r="S1273" s="64"/>
      <c r="T1273" s="24"/>
      <c r="U1273" s="49"/>
      <c r="V1273" s="54"/>
      <c r="W1273" s="25"/>
      <c r="X1273" s="25"/>
      <c r="Y1273" s="25"/>
      <c r="Z1273" s="25"/>
      <c r="AA1273" s="25"/>
      <c r="AB1273" s="25"/>
      <c r="AC1273" s="25"/>
      <c r="AD1273" s="55"/>
    </row>
    <row r="1274" spans="1:30" ht="20" customHeight="1" x14ac:dyDescent="0.2">
      <c r="A1274" s="20"/>
      <c r="B1274" s="33"/>
      <c r="C1274" s="63"/>
      <c r="D1274" s="22"/>
      <c r="E1274" s="23"/>
      <c r="F1274" s="23"/>
      <c r="G1274" s="23"/>
      <c r="H1274" s="23"/>
      <c r="I1274" s="23"/>
      <c r="J1274" s="23"/>
      <c r="K1274" s="23"/>
      <c r="L1274" s="23"/>
      <c r="M1274" s="23"/>
      <c r="N1274" s="27"/>
      <c r="O1274" s="23"/>
      <c r="P1274" s="23"/>
      <c r="Q1274" s="23"/>
      <c r="R1274" s="23"/>
      <c r="S1274" s="64"/>
      <c r="T1274" s="24"/>
      <c r="U1274" s="49"/>
      <c r="V1274" s="54"/>
      <c r="W1274" s="25"/>
      <c r="X1274" s="25"/>
      <c r="Y1274" s="25"/>
      <c r="Z1274" s="25"/>
      <c r="AA1274" s="25"/>
      <c r="AB1274" s="25"/>
      <c r="AC1274" s="25"/>
      <c r="AD1274" s="55"/>
    </row>
    <row r="1275" spans="1:30" ht="20" customHeight="1" x14ac:dyDescent="0.2">
      <c r="A1275" s="20"/>
      <c r="B1275" s="33"/>
      <c r="C1275" s="63"/>
      <c r="D1275" s="22"/>
      <c r="E1275" s="23"/>
      <c r="F1275" s="23"/>
      <c r="G1275" s="23"/>
      <c r="H1275" s="23"/>
      <c r="I1275" s="23"/>
      <c r="J1275" s="23"/>
      <c r="K1275" s="23"/>
      <c r="L1275" s="23"/>
      <c r="M1275" s="23"/>
      <c r="N1275" s="27"/>
      <c r="O1275" s="23"/>
      <c r="P1275" s="23"/>
      <c r="Q1275" s="23"/>
      <c r="R1275" s="23"/>
      <c r="S1275" s="64"/>
      <c r="T1275" s="24"/>
      <c r="U1275" s="49"/>
      <c r="V1275" s="54"/>
      <c r="W1275" s="25"/>
      <c r="X1275" s="25"/>
      <c r="Y1275" s="25"/>
      <c r="Z1275" s="25"/>
      <c r="AA1275" s="25"/>
      <c r="AB1275" s="25"/>
      <c r="AC1275" s="25"/>
      <c r="AD1275" s="55"/>
    </row>
    <row r="1276" spans="1:30" ht="20" customHeight="1" x14ac:dyDescent="0.2">
      <c r="A1276" s="20"/>
      <c r="B1276" s="33"/>
      <c r="C1276" s="63"/>
      <c r="D1276" s="22"/>
      <c r="E1276" s="23"/>
      <c r="F1276" s="23"/>
      <c r="G1276" s="23"/>
      <c r="H1276" s="23"/>
      <c r="I1276" s="23"/>
      <c r="J1276" s="23"/>
      <c r="K1276" s="23"/>
      <c r="L1276" s="23"/>
      <c r="M1276" s="23"/>
      <c r="N1276" s="27"/>
      <c r="O1276" s="23"/>
      <c r="P1276" s="23"/>
      <c r="Q1276" s="23"/>
      <c r="R1276" s="23"/>
      <c r="S1276" s="64"/>
      <c r="T1276" s="24"/>
      <c r="U1276" s="49"/>
      <c r="V1276" s="54"/>
      <c r="W1276" s="25"/>
      <c r="X1276" s="25"/>
      <c r="Y1276" s="25"/>
      <c r="Z1276" s="25"/>
      <c r="AA1276" s="25"/>
      <c r="AB1276" s="25"/>
      <c r="AC1276" s="25"/>
      <c r="AD1276" s="55"/>
    </row>
    <row r="1277" spans="1:30" ht="20" customHeight="1" x14ac:dyDescent="0.2">
      <c r="A1277" s="20"/>
      <c r="B1277" s="33"/>
      <c r="C1277" s="63"/>
      <c r="D1277" s="22"/>
      <c r="E1277" s="23"/>
      <c r="F1277" s="23"/>
      <c r="G1277" s="23"/>
      <c r="H1277" s="23"/>
      <c r="I1277" s="23"/>
      <c r="J1277" s="23"/>
      <c r="K1277" s="23"/>
      <c r="L1277" s="23"/>
      <c r="M1277" s="23"/>
      <c r="N1277" s="27"/>
      <c r="O1277" s="23"/>
      <c r="P1277" s="23"/>
      <c r="Q1277" s="23"/>
      <c r="R1277" s="23"/>
      <c r="S1277" s="64"/>
      <c r="T1277" s="24"/>
      <c r="U1277" s="49"/>
      <c r="V1277" s="54"/>
      <c r="W1277" s="25"/>
      <c r="X1277" s="25"/>
      <c r="Y1277" s="25"/>
      <c r="Z1277" s="25"/>
      <c r="AA1277" s="25"/>
      <c r="AB1277" s="25"/>
      <c r="AC1277" s="25"/>
      <c r="AD1277" s="55"/>
    </row>
    <row r="1278" spans="1:30" ht="20" customHeight="1" x14ac:dyDescent="0.2">
      <c r="A1278" s="20"/>
      <c r="B1278" s="33"/>
      <c r="C1278" s="63"/>
      <c r="D1278" s="22"/>
      <c r="E1278" s="23"/>
      <c r="F1278" s="23"/>
      <c r="G1278" s="23"/>
      <c r="H1278" s="23"/>
      <c r="I1278" s="23"/>
      <c r="J1278" s="23"/>
      <c r="K1278" s="23"/>
      <c r="L1278" s="23"/>
      <c r="M1278" s="23"/>
      <c r="N1278" s="27"/>
      <c r="O1278" s="23"/>
      <c r="P1278" s="23"/>
      <c r="Q1278" s="23"/>
      <c r="R1278" s="23"/>
      <c r="S1278" s="64"/>
      <c r="T1278" s="24"/>
      <c r="U1278" s="49"/>
      <c r="V1278" s="54"/>
      <c r="W1278" s="25"/>
      <c r="X1278" s="25"/>
      <c r="Y1278" s="25"/>
      <c r="Z1278" s="25"/>
      <c r="AA1278" s="25"/>
      <c r="AB1278" s="25"/>
      <c r="AC1278" s="25"/>
      <c r="AD1278" s="55"/>
    </row>
    <row r="1279" spans="1:30" ht="20" customHeight="1" x14ac:dyDescent="0.2">
      <c r="A1279" s="20"/>
      <c r="B1279" s="33"/>
      <c r="C1279" s="63"/>
      <c r="D1279" s="22"/>
      <c r="E1279" s="23"/>
      <c r="F1279" s="23"/>
      <c r="G1279" s="23"/>
      <c r="H1279" s="23"/>
      <c r="I1279" s="23"/>
      <c r="J1279" s="23"/>
      <c r="K1279" s="23"/>
      <c r="L1279" s="23"/>
      <c r="M1279" s="23"/>
      <c r="N1279" s="27"/>
      <c r="O1279" s="23"/>
      <c r="P1279" s="23"/>
      <c r="Q1279" s="23"/>
      <c r="R1279" s="23"/>
      <c r="S1279" s="64"/>
      <c r="T1279" s="24"/>
      <c r="U1279" s="49"/>
      <c r="V1279" s="54"/>
      <c r="W1279" s="25"/>
      <c r="X1279" s="25"/>
      <c r="Y1279" s="25"/>
      <c r="Z1279" s="25"/>
      <c r="AA1279" s="25"/>
      <c r="AB1279" s="25"/>
      <c r="AC1279" s="25"/>
      <c r="AD1279" s="55"/>
    </row>
    <row r="1280" spans="1:30" ht="20" customHeight="1" x14ac:dyDescent="0.2">
      <c r="A1280" s="20"/>
      <c r="B1280" s="33"/>
      <c r="C1280" s="63"/>
      <c r="D1280" s="22"/>
      <c r="E1280" s="23"/>
      <c r="F1280" s="23"/>
      <c r="G1280" s="23"/>
      <c r="H1280" s="23"/>
      <c r="I1280" s="23"/>
      <c r="J1280" s="23"/>
      <c r="K1280" s="23"/>
      <c r="L1280" s="23"/>
      <c r="M1280" s="23"/>
      <c r="N1280" s="27"/>
      <c r="O1280" s="23"/>
      <c r="P1280" s="23"/>
      <c r="Q1280" s="23"/>
      <c r="R1280" s="23"/>
      <c r="S1280" s="64"/>
      <c r="T1280" s="24"/>
      <c r="U1280" s="49"/>
      <c r="V1280" s="54"/>
      <c r="W1280" s="25"/>
      <c r="X1280" s="25"/>
      <c r="Y1280" s="25"/>
      <c r="Z1280" s="25"/>
      <c r="AA1280" s="25"/>
      <c r="AB1280" s="25"/>
      <c r="AC1280" s="25"/>
      <c r="AD1280" s="55"/>
    </row>
    <row r="1281" spans="1:30" ht="20" customHeight="1" x14ac:dyDescent="0.2">
      <c r="A1281" s="20"/>
      <c r="B1281" s="33"/>
      <c r="C1281" s="63"/>
      <c r="D1281" s="22"/>
      <c r="E1281" s="23"/>
      <c r="F1281" s="23"/>
      <c r="G1281" s="23"/>
      <c r="H1281" s="23"/>
      <c r="I1281" s="23"/>
      <c r="J1281" s="23"/>
      <c r="K1281" s="23"/>
      <c r="L1281" s="23"/>
      <c r="M1281" s="23"/>
      <c r="N1281" s="27"/>
      <c r="O1281" s="23"/>
      <c r="P1281" s="23"/>
      <c r="Q1281" s="23"/>
      <c r="R1281" s="23"/>
      <c r="S1281" s="64"/>
      <c r="T1281" s="24"/>
      <c r="U1281" s="49"/>
      <c r="V1281" s="54"/>
      <c r="W1281" s="25"/>
      <c r="X1281" s="25"/>
      <c r="Y1281" s="25"/>
      <c r="Z1281" s="25"/>
      <c r="AA1281" s="25"/>
      <c r="AB1281" s="25"/>
      <c r="AC1281" s="25"/>
      <c r="AD1281" s="55"/>
    </row>
    <row r="1282" spans="1:30" ht="20" customHeight="1" x14ac:dyDescent="0.2">
      <c r="A1282" s="20"/>
      <c r="B1282" s="33"/>
      <c r="C1282" s="63"/>
      <c r="D1282" s="22"/>
      <c r="E1282" s="23"/>
      <c r="F1282" s="23"/>
      <c r="G1282" s="23"/>
      <c r="H1282" s="23"/>
      <c r="I1282" s="23"/>
      <c r="J1282" s="23"/>
      <c r="K1282" s="23"/>
      <c r="L1282" s="23"/>
      <c r="M1282" s="23"/>
      <c r="N1282" s="27"/>
      <c r="O1282" s="23"/>
      <c r="P1282" s="23"/>
      <c r="Q1282" s="23"/>
      <c r="R1282" s="23"/>
      <c r="S1282" s="64"/>
      <c r="T1282" s="24"/>
      <c r="U1282" s="49"/>
      <c r="V1282" s="54"/>
      <c r="W1282" s="25"/>
      <c r="X1282" s="25"/>
      <c r="Y1282" s="25"/>
      <c r="Z1282" s="25"/>
      <c r="AA1282" s="25"/>
      <c r="AB1282" s="25"/>
      <c r="AC1282" s="25"/>
      <c r="AD1282" s="55"/>
    </row>
    <row r="1283" spans="1:30" ht="20" customHeight="1" x14ac:dyDescent="0.2">
      <c r="A1283" s="20"/>
      <c r="B1283" s="33"/>
      <c r="C1283" s="63"/>
      <c r="D1283" s="22"/>
      <c r="E1283" s="23"/>
      <c r="F1283" s="23"/>
      <c r="G1283" s="23"/>
      <c r="H1283" s="23"/>
      <c r="I1283" s="23"/>
      <c r="J1283" s="23"/>
      <c r="K1283" s="23"/>
      <c r="L1283" s="23"/>
      <c r="M1283" s="23"/>
      <c r="N1283" s="27"/>
      <c r="O1283" s="23"/>
      <c r="P1283" s="23"/>
      <c r="Q1283" s="23"/>
      <c r="R1283" s="23"/>
      <c r="S1283" s="64"/>
      <c r="T1283" s="24"/>
      <c r="U1283" s="49"/>
      <c r="V1283" s="54"/>
      <c r="W1283" s="25"/>
      <c r="X1283" s="25"/>
      <c r="Y1283" s="25"/>
      <c r="Z1283" s="25"/>
      <c r="AA1283" s="25"/>
      <c r="AB1283" s="25"/>
      <c r="AC1283" s="25"/>
      <c r="AD1283" s="55"/>
    </row>
    <row r="1284" spans="1:30" ht="20" customHeight="1" x14ac:dyDescent="0.2">
      <c r="A1284" s="20"/>
      <c r="B1284" s="33"/>
      <c r="C1284" s="63"/>
      <c r="D1284" s="22"/>
      <c r="E1284" s="23"/>
      <c r="F1284" s="23"/>
      <c r="G1284" s="23"/>
      <c r="H1284" s="23"/>
      <c r="I1284" s="23"/>
      <c r="J1284" s="23"/>
      <c r="K1284" s="23"/>
      <c r="L1284" s="23"/>
      <c r="M1284" s="23"/>
      <c r="N1284" s="27"/>
      <c r="O1284" s="23"/>
      <c r="P1284" s="23"/>
      <c r="Q1284" s="23"/>
      <c r="R1284" s="23"/>
      <c r="S1284" s="64"/>
      <c r="T1284" s="24"/>
      <c r="U1284" s="49"/>
      <c r="V1284" s="54"/>
      <c r="W1284" s="25"/>
      <c r="X1284" s="25"/>
      <c r="Y1284" s="25"/>
      <c r="Z1284" s="25"/>
      <c r="AA1284" s="25"/>
      <c r="AB1284" s="25"/>
      <c r="AC1284" s="25"/>
      <c r="AD1284" s="55"/>
    </row>
    <row r="1285" spans="1:30" ht="20" customHeight="1" x14ac:dyDescent="0.2">
      <c r="A1285" s="20"/>
      <c r="B1285" s="33"/>
      <c r="C1285" s="63"/>
      <c r="D1285" s="22"/>
      <c r="E1285" s="23"/>
      <c r="F1285" s="23"/>
      <c r="G1285" s="23"/>
      <c r="H1285" s="23"/>
      <c r="I1285" s="23"/>
      <c r="J1285" s="23"/>
      <c r="K1285" s="23"/>
      <c r="L1285" s="23"/>
      <c r="M1285" s="23"/>
      <c r="N1285" s="27"/>
      <c r="O1285" s="23"/>
      <c r="P1285" s="23"/>
      <c r="Q1285" s="23"/>
      <c r="R1285" s="23"/>
      <c r="S1285" s="64"/>
      <c r="T1285" s="24"/>
      <c r="U1285" s="49"/>
      <c r="V1285" s="54"/>
      <c r="W1285" s="25"/>
      <c r="X1285" s="25"/>
      <c r="Y1285" s="25"/>
      <c r="Z1285" s="25"/>
      <c r="AA1285" s="25"/>
      <c r="AB1285" s="25"/>
      <c r="AC1285" s="25"/>
      <c r="AD1285" s="55"/>
    </row>
    <row r="1286" spans="1:30" ht="20" customHeight="1" x14ac:dyDescent="0.2">
      <c r="A1286" s="20"/>
      <c r="B1286" s="33"/>
      <c r="C1286" s="63"/>
      <c r="D1286" s="22"/>
      <c r="E1286" s="23"/>
      <c r="F1286" s="23"/>
      <c r="G1286" s="23"/>
      <c r="H1286" s="23"/>
      <c r="I1286" s="23"/>
      <c r="J1286" s="23"/>
      <c r="K1286" s="23"/>
      <c r="L1286" s="23"/>
      <c r="M1286" s="23"/>
      <c r="N1286" s="27"/>
      <c r="O1286" s="23"/>
      <c r="P1286" s="23"/>
      <c r="Q1286" s="23"/>
      <c r="R1286" s="23"/>
      <c r="S1286" s="64"/>
      <c r="T1286" s="24"/>
      <c r="U1286" s="49"/>
      <c r="V1286" s="54"/>
      <c r="W1286" s="25"/>
      <c r="X1286" s="25"/>
      <c r="Y1286" s="25"/>
      <c r="Z1286" s="25"/>
      <c r="AA1286" s="25"/>
      <c r="AB1286" s="25"/>
      <c r="AC1286" s="25"/>
      <c r="AD1286" s="55"/>
    </row>
    <row r="1287" spans="1:30" ht="20" customHeight="1" x14ac:dyDescent="0.2">
      <c r="A1287" s="20"/>
      <c r="B1287" s="33"/>
      <c r="C1287" s="63"/>
      <c r="D1287" s="22"/>
      <c r="E1287" s="23"/>
      <c r="F1287" s="23"/>
      <c r="G1287" s="23"/>
      <c r="H1287" s="23"/>
      <c r="I1287" s="23"/>
      <c r="J1287" s="23"/>
      <c r="K1287" s="23"/>
      <c r="L1287" s="23"/>
      <c r="M1287" s="23"/>
      <c r="N1287" s="27"/>
      <c r="O1287" s="23"/>
      <c r="P1287" s="23"/>
      <c r="Q1287" s="23"/>
      <c r="R1287" s="23"/>
      <c r="S1287" s="64"/>
      <c r="T1287" s="24"/>
      <c r="U1287" s="49"/>
      <c r="V1287" s="54"/>
      <c r="W1287" s="25"/>
      <c r="X1287" s="25"/>
      <c r="Y1287" s="25"/>
      <c r="Z1287" s="25"/>
      <c r="AA1287" s="25"/>
      <c r="AB1287" s="25"/>
      <c r="AC1287" s="25"/>
      <c r="AD1287" s="55"/>
    </row>
    <row r="1288" spans="1:30" ht="20" customHeight="1" x14ac:dyDescent="0.2">
      <c r="A1288" s="20"/>
      <c r="B1288" s="33"/>
      <c r="C1288" s="63"/>
      <c r="D1288" s="22"/>
      <c r="E1288" s="23"/>
      <c r="F1288" s="23"/>
      <c r="G1288" s="23"/>
      <c r="H1288" s="23"/>
      <c r="I1288" s="23"/>
      <c r="J1288" s="23"/>
      <c r="K1288" s="23"/>
      <c r="L1288" s="23"/>
      <c r="M1288" s="23"/>
      <c r="N1288" s="27"/>
      <c r="O1288" s="23"/>
      <c r="P1288" s="23"/>
      <c r="Q1288" s="23"/>
      <c r="R1288" s="23"/>
      <c r="S1288" s="64"/>
      <c r="T1288" s="24"/>
      <c r="U1288" s="49"/>
      <c r="V1288" s="54"/>
      <c r="W1288" s="25"/>
      <c r="X1288" s="25"/>
      <c r="Y1288" s="25"/>
      <c r="Z1288" s="25"/>
      <c r="AA1288" s="25"/>
      <c r="AB1288" s="25"/>
      <c r="AC1288" s="25"/>
      <c r="AD1288" s="55"/>
    </row>
    <row r="1289" spans="1:30" ht="20" customHeight="1" x14ac:dyDescent="0.2">
      <c r="A1289" s="20"/>
      <c r="B1289" s="33"/>
      <c r="C1289" s="63"/>
      <c r="D1289" s="22"/>
      <c r="E1289" s="23"/>
      <c r="F1289" s="23"/>
      <c r="G1289" s="23"/>
      <c r="H1289" s="23"/>
      <c r="I1289" s="23"/>
      <c r="J1289" s="23"/>
      <c r="K1289" s="23"/>
      <c r="L1289" s="23"/>
      <c r="M1289" s="23"/>
      <c r="N1289" s="27"/>
      <c r="O1289" s="23"/>
      <c r="P1289" s="23"/>
      <c r="Q1289" s="23"/>
      <c r="R1289" s="23"/>
      <c r="S1289" s="64"/>
      <c r="T1289" s="24"/>
      <c r="U1289" s="49"/>
      <c r="V1289" s="54"/>
      <c r="W1289" s="25"/>
      <c r="X1289" s="25"/>
      <c r="Y1289" s="25"/>
      <c r="Z1289" s="25"/>
      <c r="AA1289" s="25"/>
      <c r="AB1289" s="25"/>
      <c r="AC1289" s="25"/>
      <c r="AD1289" s="55"/>
    </row>
    <row r="1290" spans="1:30" ht="20" customHeight="1" x14ac:dyDescent="0.2">
      <c r="A1290" s="20"/>
      <c r="B1290" s="33"/>
      <c r="C1290" s="63"/>
      <c r="D1290" s="22"/>
      <c r="E1290" s="23"/>
      <c r="F1290" s="23"/>
      <c r="G1290" s="23"/>
      <c r="H1290" s="23"/>
      <c r="I1290" s="23"/>
      <c r="J1290" s="23"/>
      <c r="K1290" s="23"/>
      <c r="L1290" s="23"/>
      <c r="M1290" s="23"/>
      <c r="N1290" s="27"/>
      <c r="O1290" s="23"/>
      <c r="P1290" s="23"/>
      <c r="Q1290" s="23"/>
      <c r="R1290" s="23"/>
      <c r="S1290" s="64"/>
      <c r="T1290" s="24"/>
      <c r="U1290" s="49"/>
      <c r="V1290" s="54"/>
      <c r="W1290" s="25"/>
      <c r="X1290" s="25"/>
      <c r="Y1290" s="25"/>
      <c r="Z1290" s="25"/>
      <c r="AA1290" s="25"/>
      <c r="AB1290" s="25"/>
      <c r="AC1290" s="25"/>
      <c r="AD1290" s="55"/>
    </row>
    <row r="1291" spans="1:30" ht="20" customHeight="1" x14ac:dyDescent="0.2">
      <c r="A1291" s="20"/>
      <c r="B1291" s="33"/>
      <c r="C1291" s="63"/>
      <c r="D1291" s="22"/>
      <c r="E1291" s="23"/>
      <c r="F1291" s="23"/>
      <c r="G1291" s="23"/>
      <c r="H1291" s="23"/>
      <c r="I1291" s="23"/>
      <c r="J1291" s="23"/>
      <c r="K1291" s="23"/>
      <c r="L1291" s="23"/>
      <c r="M1291" s="23"/>
      <c r="N1291" s="27"/>
      <c r="O1291" s="23"/>
      <c r="P1291" s="23"/>
      <c r="Q1291" s="23"/>
      <c r="R1291" s="23"/>
      <c r="S1291" s="64"/>
      <c r="T1291" s="24"/>
      <c r="U1291" s="49"/>
      <c r="V1291" s="54"/>
      <c r="W1291" s="25"/>
      <c r="X1291" s="25"/>
      <c r="Y1291" s="25"/>
      <c r="Z1291" s="25"/>
      <c r="AA1291" s="25"/>
      <c r="AB1291" s="25"/>
      <c r="AC1291" s="25"/>
      <c r="AD1291" s="55"/>
    </row>
    <row r="1292" spans="1:30" ht="20" customHeight="1" x14ac:dyDescent="0.2">
      <c r="A1292" s="20"/>
      <c r="B1292" s="33"/>
      <c r="C1292" s="63"/>
      <c r="D1292" s="22"/>
      <c r="E1292" s="23"/>
      <c r="F1292" s="23"/>
      <c r="G1292" s="23"/>
      <c r="H1292" s="23"/>
      <c r="I1292" s="23"/>
      <c r="J1292" s="23"/>
      <c r="K1292" s="23"/>
      <c r="L1292" s="23"/>
      <c r="M1292" s="23"/>
      <c r="N1292" s="27"/>
      <c r="O1292" s="23"/>
      <c r="P1292" s="23"/>
      <c r="Q1292" s="23"/>
      <c r="R1292" s="23"/>
      <c r="S1292" s="64"/>
      <c r="T1292" s="24"/>
      <c r="U1292" s="49"/>
      <c r="V1292" s="54"/>
      <c r="W1292" s="25"/>
      <c r="X1292" s="25"/>
      <c r="Y1292" s="25"/>
      <c r="Z1292" s="25"/>
      <c r="AA1292" s="25"/>
      <c r="AB1292" s="25"/>
      <c r="AC1292" s="25"/>
      <c r="AD1292" s="55"/>
    </row>
    <row r="1293" spans="1:30" ht="20" customHeight="1" x14ac:dyDescent="0.2">
      <c r="A1293" s="20"/>
      <c r="B1293" s="33"/>
      <c r="C1293" s="63"/>
      <c r="D1293" s="22"/>
      <c r="E1293" s="23"/>
      <c r="F1293" s="23"/>
      <c r="G1293" s="23"/>
      <c r="H1293" s="23"/>
      <c r="I1293" s="23"/>
      <c r="J1293" s="23"/>
      <c r="K1293" s="23"/>
      <c r="L1293" s="23"/>
      <c r="M1293" s="23"/>
      <c r="N1293" s="27"/>
      <c r="O1293" s="23"/>
      <c r="P1293" s="23"/>
      <c r="Q1293" s="23"/>
      <c r="R1293" s="23"/>
      <c r="S1293" s="64"/>
      <c r="T1293" s="24"/>
      <c r="U1293" s="49"/>
      <c r="V1293" s="54"/>
      <c r="W1293" s="25"/>
      <c r="X1293" s="25"/>
      <c r="Y1293" s="25"/>
      <c r="Z1293" s="25"/>
      <c r="AA1293" s="25"/>
      <c r="AB1293" s="25"/>
      <c r="AC1293" s="25"/>
      <c r="AD1293" s="55"/>
    </row>
    <row r="1294" spans="1:30" ht="20" customHeight="1" x14ac:dyDescent="0.2">
      <c r="A1294" s="20"/>
      <c r="B1294" s="33"/>
      <c r="C1294" s="63"/>
      <c r="D1294" s="22"/>
      <c r="E1294" s="23"/>
      <c r="F1294" s="23"/>
      <c r="G1294" s="23"/>
      <c r="H1294" s="23"/>
      <c r="I1294" s="23"/>
      <c r="J1294" s="23"/>
      <c r="K1294" s="23"/>
      <c r="L1294" s="23"/>
      <c r="M1294" s="23"/>
      <c r="N1294" s="27"/>
      <c r="O1294" s="23"/>
      <c r="P1294" s="23"/>
      <c r="Q1294" s="23"/>
      <c r="R1294" s="23"/>
      <c r="S1294" s="64"/>
      <c r="T1294" s="24"/>
      <c r="U1294" s="49"/>
      <c r="V1294" s="54"/>
      <c r="W1294" s="25"/>
      <c r="X1294" s="25"/>
      <c r="Y1294" s="25"/>
      <c r="Z1294" s="25"/>
      <c r="AA1294" s="25"/>
      <c r="AB1294" s="25"/>
      <c r="AC1294" s="25"/>
      <c r="AD1294" s="55"/>
    </row>
    <row r="1295" spans="1:30" ht="20" customHeight="1" x14ac:dyDescent="0.2">
      <c r="A1295" s="20"/>
      <c r="B1295" s="33"/>
      <c r="C1295" s="63"/>
      <c r="D1295" s="22"/>
      <c r="E1295" s="23"/>
      <c r="F1295" s="23"/>
      <c r="G1295" s="23"/>
      <c r="H1295" s="23"/>
      <c r="I1295" s="23"/>
      <c r="J1295" s="23"/>
      <c r="K1295" s="23"/>
      <c r="L1295" s="23"/>
      <c r="M1295" s="23"/>
      <c r="N1295" s="27"/>
      <c r="O1295" s="23"/>
      <c r="P1295" s="23"/>
      <c r="Q1295" s="23"/>
      <c r="R1295" s="23"/>
      <c r="S1295" s="64"/>
      <c r="T1295" s="24"/>
      <c r="U1295" s="49"/>
      <c r="V1295" s="54"/>
      <c r="W1295" s="25"/>
      <c r="X1295" s="25"/>
      <c r="Y1295" s="25"/>
      <c r="Z1295" s="25"/>
      <c r="AA1295" s="25"/>
      <c r="AB1295" s="25"/>
      <c r="AC1295" s="25"/>
      <c r="AD1295" s="55"/>
    </row>
    <row r="1296" spans="1:30" ht="20" customHeight="1" x14ac:dyDescent="0.2">
      <c r="A1296" s="20"/>
      <c r="B1296" s="33"/>
      <c r="C1296" s="63"/>
      <c r="D1296" s="22"/>
      <c r="E1296" s="23"/>
      <c r="F1296" s="23"/>
      <c r="G1296" s="23"/>
      <c r="H1296" s="23"/>
      <c r="I1296" s="23"/>
      <c r="J1296" s="23"/>
      <c r="K1296" s="23"/>
      <c r="L1296" s="23"/>
      <c r="M1296" s="23"/>
      <c r="N1296" s="27"/>
      <c r="O1296" s="23"/>
      <c r="P1296" s="23"/>
      <c r="Q1296" s="23"/>
      <c r="R1296" s="23"/>
      <c r="S1296" s="64"/>
      <c r="T1296" s="24"/>
      <c r="U1296" s="49"/>
      <c r="V1296" s="54"/>
      <c r="W1296" s="25"/>
      <c r="X1296" s="25"/>
      <c r="Y1296" s="25"/>
      <c r="Z1296" s="25"/>
      <c r="AA1296" s="25"/>
      <c r="AB1296" s="25"/>
      <c r="AC1296" s="25"/>
      <c r="AD1296" s="55"/>
    </row>
    <row r="1297" spans="1:30" ht="20" customHeight="1" x14ac:dyDescent="0.2">
      <c r="A1297" s="20"/>
      <c r="B1297" s="33"/>
      <c r="C1297" s="63"/>
      <c r="D1297" s="22"/>
      <c r="E1297" s="23"/>
      <c r="F1297" s="23"/>
      <c r="G1297" s="23"/>
      <c r="H1297" s="23"/>
      <c r="I1297" s="23"/>
      <c r="J1297" s="23"/>
      <c r="K1297" s="23"/>
      <c r="L1297" s="23"/>
      <c r="M1297" s="23"/>
      <c r="N1297" s="27"/>
      <c r="O1297" s="23"/>
      <c r="P1297" s="23"/>
      <c r="Q1297" s="23"/>
      <c r="R1297" s="23"/>
      <c r="S1297" s="64"/>
      <c r="T1297" s="24"/>
      <c r="U1297" s="49"/>
      <c r="V1297" s="54"/>
      <c r="W1297" s="25"/>
      <c r="X1297" s="25"/>
      <c r="Y1297" s="25"/>
      <c r="Z1297" s="25"/>
      <c r="AA1297" s="25"/>
      <c r="AB1297" s="25"/>
      <c r="AC1297" s="25"/>
      <c r="AD1297" s="55"/>
    </row>
    <row r="1298" spans="1:30" ht="20" customHeight="1" x14ac:dyDescent="0.2">
      <c r="A1298" s="20"/>
      <c r="B1298" s="33"/>
      <c r="C1298" s="63"/>
      <c r="D1298" s="22"/>
      <c r="E1298" s="23"/>
      <c r="F1298" s="23"/>
      <c r="G1298" s="23"/>
      <c r="H1298" s="23"/>
      <c r="I1298" s="23"/>
      <c r="J1298" s="23"/>
      <c r="K1298" s="23"/>
      <c r="L1298" s="23"/>
      <c r="M1298" s="23"/>
      <c r="N1298" s="27"/>
      <c r="O1298" s="23"/>
      <c r="P1298" s="23"/>
      <c r="Q1298" s="23"/>
      <c r="R1298" s="23"/>
      <c r="S1298" s="64"/>
      <c r="T1298" s="24"/>
      <c r="U1298" s="49"/>
      <c r="V1298" s="54"/>
      <c r="W1298" s="25"/>
      <c r="X1298" s="25"/>
      <c r="Y1298" s="25"/>
      <c r="Z1298" s="25"/>
      <c r="AA1298" s="25"/>
      <c r="AB1298" s="25"/>
      <c r="AC1298" s="25"/>
      <c r="AD1298" s="55"/>
    </row>
    <row r="1299" spans="1:30" ht="20" customHeight="1" x14ac:dyDescent="0.2">
      <c r="A1299" s="20"/>
      <c r="B1299" s="33"/>
      <c r="C1299" s="63"/>
      <c r="D1299" s="22"/>
      <c r="E1299" s="23"/>
      <c r="F1299" s="23"/>
      <c r="G1299" s="23"/>
      <c r="H1299" s="23"/>
      <c r="I1299" s="23"/>
      <c r="J1299" s="23"/>
      <c r="K1299" s="23"/>
      <c r="L1299" s="23"/>
      <c r="M1299" s="23"/>
      <c r="N1299" s="27"/>
      <c r="O1299" s="23"/>
      <c r="P1299" s="23"/>
      <c r="Q1299" s="23"/>
      <c r="R1299" s="23"/>
      <c r="S1299" s="64"/>
      <c r="T1299" s="24"/>
      <c r="U1299" s="49"/>
      <c r="V1299" s="54"/>
      <c r="W1299" s="25"/>
      <c r="X1299" s="25"/>
      <c r="Y1299" s="25"/>
      <c r="Z1299" s="25"/>
      <c r="AA1299" s="25"/>
      <c r="AB1299" s="25"/>
      <c r="AC1299" s="25"/>
      <c r="AD1299" s="55"/>
    </row>
    <row r="1300" spans="1:30" ht="20" customHeight="1" x14ac:dyDescent="0.2">
      <c r="A1300" s="20"/>
      <c r="B1300" s="33"/>
      <c r="C1300" s="63"/>
      <c r="D1300" s="22"/>
      <c r="E1300" s="23"/>
      <c r="F1300" s="23"/>
      <c r="G1300" s="23"/>
      <c r="H1300" s="23"/>
      <c r="I1300" s="23"/>
      <c r="J1300" s="23"/>
      <c r="K1300" s="23"/>
      <c r="L1300" s="23"/>
      <c r="M1300" s="23"/>
      <c r="N1300" s="27"/>
      <c r="O1300" s="23"/>
      <c r="P1300" s="23"/>
      <c r="Q1300" s="23"/>
      <c r="R1300" s="23"/>
      <c r="S1300" s="64"/>
      <c r="T1300" s="24"/>
      <c r="U1300" s="49"/>
      <c r="V1300" s="54"/>
      <c r="W1300" s="25"/>
      <c r="X1300" s="25"/>
      <c r="Y1300" s="25"/>
      <c r="Z1300" s="25"/>
      <c r="AA1300" s="25"/>
      <c r="AB1300" s="25"/>
      <c r="AC1300" s="25"/>
      <c r="AD1300" s="55"/>
    </row>
    <row r="1301" spans="1:30" ht="20" customHeight="1" x14ac:dyDescent="0.2">
      <c r="A1301" s="20"/>
      <c r="B1301" s="33"/>
      <c r="C1301" s="63"/>
      <c r="D1301" s="22"/>
      <c r="E1301" s="23"/>
      <c r="F1301" s="23"/>
      <c r="G1301" s="23"/>
      <c r="H1301" s="23"/>
      <c r="I1301" s="23"/>
      <c r="J1301" s="23"/>
      <c r="K1301" s="23"/>
      <c r="L1301" s="23"/>
      <c r="M1301" s="23"/>
      <c r="N1301" s="27"/>
      <c r="O1301" s="23"/>
      <c r="P1301" s="23"/>
      <c r="Q1301" s="23"/>
      <c r="R1301" s="23"/>
      <c r="S1301" s="64"/>
      <c r="T1301" s="24"/>
      <c r="U1301" s="49"/>
      <c r="V1301" s="54"/>
      <c r="W1301" s="25"/>
      <c r="X1301" s="25"/>
      <c r="Y1301" s="25"/>
      <c r="Z1301" s="25"/>
      <c r="AA1301" s="25"/>
      <c r="AB1301" s="25"/>
      <c r="AC1301" s="25"/>
      <c r="AD1301" s="55"/>
    </row>
    <row r="1302" spans="1:30" ht="20" customHeight="1" x14ac:dyDescent="0.2">
      <c r="A1302" s="20"/>
      <c r="B1302" s="33"/>
      <c r="C1302" s="63"/>
      <c r="D1302" s="22"/>
      <c r="E1302" s="23"/>
      <c r="F1302" s="23"/>
      <c r="G1302" s="23"/>
      <c r="H1302" s="23"/>
      <c r="I1302" s="23"/>
      <c r="J1302" s="23"/>
      <c r="K1302" s="23"/>
      <c r="L1302" s="23"/>
      <c r="M1302" s="23"/>
      <c r="N1302" s="27"/>
      <c r="O1302" s="23"/>
      <c r="P1302" s="23"/>
      <c r="Q1302" s="23"/>
      <c r="R1302" s="23"/>
      <c r="S1302" s="64"/>
      <c r="T1302" s="24"/>
      <c r="U1302" s="49"/>
      <c r="V1302" s="54"/>
      <c r="W1302" s="25"/>
      <c r="X1302" s="25"/>
      <c r="Y1302" s="25"/>
      <c r="Z1302" s="25"/>
      <c r="AA1302" s="25"/>
      <c r="AB1302" s="25"/>
      <c r="AC1302" s="25"/>
      <c r="AD1302" s="55"/>
    </row>
    <row r="1303" spans="1:30" ht="20" customHeight="1" x14ac:dyDescent="0.2">
      <c r="A1303" s="20"/>
      <c r="B1303" s="33"/>
      <c r="C1303" s="63"/>
      <c r="D1303" s="22"/>
      <c r="E1303" s="23"/>
      <c r="F1303" s="23"/>
      <c r="G1303" s="23"/>
      <c r="H1303" s="23"/>
      <c r="I1303" s="23"/>
      <c r="J1303" s="23"/>
      <c r="K1303" s="23"/>
      <c r="L1303" s="23"/>
      <c r="M1303" s="23"/>
      <c r="N1303" s="27"/>
      <c r="O1303" s="23"/>
      <c r="P1303" s="23"/>
      <c r="Q1303" s="23"/>
      <c r="R1303" s="23"/>
      <c r="S1303" s="64"/>
      <c r="T1303" s="24"/>
      <c r="U1303" s="49"/>
      <c r="V1303" s="54"/>
      <c r="W1303" s="25"/>
      <c r="X1303" s="25"/>
      <c r="Y1303" s="25"/>
      <c r="Z1303" s="25"/>
      <c r="AA1303" s="25"/>
      <c r="AB1303" s="25"/>
      <c r="AC1303" s="25"/>
      <c r="AD1303" s="55"/>
    </row>
    <row r="1304" spans="1:30" ht="20" customHeight="1" x14ac:dyDescent="0.2">
      <c r="A1304" s="20"/>
      <c r="B1304" s="33"/>
      <c r="C1304" s="63"/>
      <c r="D1304" s="22"/>
      <c r="E1304" s="23"/>
      <c r="F1304" s="23"/>
      <c r="G1304" s="23"/>
      <c r="H1304" s="23"/>
      <c r="I1304" s="23"/>
      <c r="J1304" s="23"/>
      <c r="K1304" s="23"/>
      <c r="L1304" s="23"/>
      <c r="M1304" s="23"/>
      <c r="N1304" s="27"/>
      <c r="O1304" s="23"/>
      <c r="P1304" s="23"/>
      <c r="Q1304" s="23"/>
      <c r="R1304" s="23"/>
      <c r="S1304" s="64"/>
      <c r="T1304" s="24"/>
      <c r="U1304" s="49"/>
      <c r="V1304" s="54"/>
      <c r="W1304" s="25"/>
      <c r="X1304" s="25"/>
      <c r="Y1304" s="25"/>
      <c r="Z1304" s="25"/>
      <c r="AA1304" s="25"/>
      <c r="AB1304" s="25"/>
      <c r="AC1304" s="25"/>
      <c r="AD1304" s="55"/>
    </row>
    <row r="1305" spans="1:30" ht="20" customHeight="1" x14ac:dyDescent="0.2">
      <c r="A1305" s="20"/>
      <c r="B1305" s="33"/>
      <c r="C1305" s="63"/>
      <c r="D1305" s="22"/>
      <c r="E1305" s="23"/>
      <c r="F1305" s="23"/>
      <c r="G1305" s="23"/>
      <c r="H1305" s="23"/>
      <c r="I1305" s="23"/>
      <c r="J1305" s="23"/>
      <c r="K1305" s="23"/>
      <c r="L1305" s="23"/>
      <c r="M1305" s="23"/>
      <c r="N1305" s="27"/>
      <c r="O1305" s="23"/>
      <c r="P1305" s="23"/>
      <c r="Q1305" s="23"/>
      <c r="R1305" s="23"/>
      <c r="S1305" s="64"/>
      <c r="T1305" s="24"/>
      <c r="U1305" s="49"/>
      <c r="V1305" s="54"/>
      <c r="W1305" s="25"/>
      <c r="X1305" s="25"/>
      <c r="Y1305" s="25"/>
      <c r="Z1305" s="25"/>
      <c r="AA1305" s="25"/>
      <c r="AB1305" s="25"/>
      <c r="AC1305" s="25"/>
      <c r="AD1305" s="55"/>
    </row>
    <row r="1306" spans="1:30" ht="20" customHeight="1" x14ac:dyDescent="0.2">
      <c r="A1306" s="20"/>
      <c r="B1306" s="33"/>
      <c r="C1306" s="63"/>
      <c r="D1306" s="22"/>
      <c r="E1306" s="23"/>
      <c r="F1306" s="23"/>
      <c r="G1306" s="23"/>
      <c r="H1306" s="23"/>
      <c r="I1306" s="23"/>
      <c r="J1306" s="23"/>
      <c r="K1306" s="23"/>
      <c r="L1306" s="23"/>
      <c r="M1306" s="23"/>
      <c r="N1306" s="27"/>
      <c r="O1306" s="23"/>
      <c r="P1306" s="23"/>
      <c r="Q1306" s="23"/>
      <c r="R1306" s="23"/>
      <c r="S1306" s="64"/>
      <c r="T1306" s="24"/>
      <c r="U1306" s="49"/>
      <c r="V1306" s="54"/>
      <c r="W1306" s="25"/>
      <c r="X1306" s="25"/>
      <c r="Y1306" s="25"/>
      <c r="Z1306" s="25"/>
      <c r="AA1306" s="25"/>
      <c r="AB1306" s="25"/>
      <c r="AC1306" s="25"/>
      <c r="AD1306" s="55"/>
    </row>
    <row r="1307" spans="1:30" ht="20" customHeight="1" x14ac:dyDescent="0.2">
      <c r="A1307" s="20"/>
      <c r="B1307" s="33"/>
      <c r="C1307" s="63"/>
      <c r="D1307" s="22"/>
      <c r="E1307" s="23"/>
      <c r="F1307" s="23"/>
      <c r="G1307" s="23"/>
      <c r="H1307" s="23"/>
      <c r="I1307" s="23"/>
      <c r="J1307" s="23"/>
      <c r="K1307" s="23"/>
      <c r="L1307" s="23"/>
      <c r="M1307" s="23"/>
      <c r="N1307" s="27"/>
      <c r="O1307" s="23"/>
      <c r="P1307" s="23"/>
      <c r="Q1307" s="23"/>
      <c r="R1307" s="23"/>
      <c r="S1307" s="64"/>
      <c r="T1307" s="24"/>
      <c r="U1307" s="49"/>
      <c r="V1307" s="54"/>
      <c r="W1307" s="25"/>
      <c r="X1307" s="25"/>
      <c r="Y1307" s="25"/>
      <c r="Z1307" s="25"/>
      <c r="AA1307" s="25"/>
      <c r="AB1307" s="25"/>
      <c r="AC1307" s="25"/>
      <c r="AD1307" s="55"/>
    </row>
    <row r="1308" spans="1:30" ht="20" customHeight="1" x14ac:dyDescent="0.2">
      <c r="A1308" s="20"/>
      <c r="B1308" s="33"/>
      <c r="C1308" s="63"/>
      <c r="D1308" s="22"/>
      <c r="E1308" s="23"/>
      <c r="F1308" s="23"/>
      <c r="G1308" s="23"/>
      <c r="H1308" s="23"/>
      <c r="I1308" s="23"/>
      <c r="J1308" s="23"/>
      <c r="K1308" s="23"/>
      <c r="L1308" s="23"/>
      <c r="M1308" s="23"/>
      <c r="N1308" s="27"/>
      <c r="O1308" s="23"/>
      <c r="P1308" s="23"/>
      <c r="Q1308" s="23"/>
      <c r="R1308" s="23"/>
      <c r="S1308" s="64"/>
      <c r="T1308" s="24"/>
      <c r="U1308" s="49"/>
      <c r="V1308" s="54"/>
      <c r="W1308" s="25"/>
      <c r="X1308" s="25"/>
      <c r="Y1308" s="25"/>
      <c r="Z1308" s="25"/>
      <c r="AA1308" s="25"/>
      <c r="AB1308" s="25"/>
      <c r="AC1308" s="25"/>
      <c r="AD1308" s="55"/>
    </row>
    <row r="1309" spans="1:30" ht="20" customHeight="1" x14ac:dyDescent="0.2">
      <c r="A1309" s="20"/>
      <c r="B1309" s="33"/>
      <c r="C1309" s="63"/>
      <c r="D1309" s="22"/>
      <c r="E1309" s="23"/>
      <c r="F1309" s="23"/>
      <c r="G1309" s="23"/>
      <c r="H1309" s="23"/>
      <c r="I1309" s="23"/>
      <c r="J1309" s="23"/>
      <c r="K1309" s="23"/>
      <c r="L1309" s="23"/>
      <c r="M1309" s="23"/>
      <c r="N1309" s="27"/>
      <c r="O1309" s="23"/>
      <c r="P1309" s="23"/>
      <c r="Q1309" s="23"/>
      <c r="R1309" s="23"/>
      <c r="S1309" s="64"/>
      <c r="T1309" s="24"/>
      <c r="U1309" s="49"/>
      <c r="V1309" s="54"/>
      <c r="W1309" s="25"/>
      <c r="X1309" s="25"/>
      <c r="Y1309" s="25"/>
      <c r="Z1309" s="25"/>
      <c r="AA1309" s="25"/>
      <c r="AB1309" s="25"/>
      <c r="AC1309" s="25"/>
      <c r="AD1309" s="55"/>
    </row>
    <row r="1310" spans="1:30" ht="20" customHeight="1" x14ac:dyDescent="0.2">
      <c r="A1310" s="20"/>
      <c r="B1310" s="33"/>
      <c r="C1310" s="63"/>
      <c r="D1310" s="22"/>
      <c r="E1310" s="23"/>
      <c r="F1310" s="23"/>
      <c r="G1310" s="23"/>
      <c r="H1310" s="23"/>
      <c r="I1310" s="23"/>
      <c r="J1310" s="23"/>
      <c r="K1310" s="23"/>
      <c r="L1310" s="23"/>
      <c r="M1310" s="23"/>
      <c r="N1310" s="27"/>
      <c r="O1310" s="23"/>
      <c r="P1310" s="23"/>
      <c r="Q1310" s="23"/>
      <c r="R1310" s="23"/>
      <c r="S1310" s="64"/>
      <c r="T1310" s="24"/>
      <c r="U1310" s="49"/>
      <c r="V1310" s="54"/>
      <c r="W1310" s="25"/>
      <c r="X1310" s="25"/>
      <c r="Y1310" s="25"/>
      <c r="Z1310" s="25"/>
      <c r="AA1310" s="25"/>
      <c r="AB1310" s="25"/>
      <c r="AC1310" s="25"/>
      <c r="AD1310" s="55"/>
    </row>
    <row r="1311" spans="1:30" ht="20" customHeight="1" x14ac:dyDescent="0.2">
      <c r="A1311" s="20"/>
      <c r="B1311" s="33"/>
      <c r="C1311" s="63"/>
      <c r="D1311" s="22"/>
      <c r="E1311" s="23"/>
      <c r="F1311" s="23"/>
      <c r="G1311" s="23"/>
      <c r="H1311" s="23"/>
      <c r="I1311" s="23"/>
      <c r="J1311" s="23"/>
      <c r="K1311" s="23"/>
      <c r="L1311" s="23"/>
      <c r="M1311" s="23"/>
      <c r="N1311" s="27"/>
      <c r="O1311" s="23"/>
      <c r="P1311" s="23"/>
      <c r="Q1311" s="23"/>
      <c r="R1311" s="23"/>
      <c r="S1311" s="64"/>
      <c r="T1311" s="24"/>
      <c r="U1311" s="49"/>
      <c r="V1311" s="54"/>
      <c r="W1311" s="25"/>
      <c r="X1311" s="25"/>
      <c r="Y1311" s="25"/>
      <c r="Z1311" s="25"/>
      <c r="AA1311" s="25"/>
      <c r="AB1311" s="25"/>
      <c r="AC1311" s="25"/>
      <c r="AD1311" s="55"/>
    </row>
    <row r="1312" spans="1:30" ht="20" customHeight="1" x14ac:dyDescent="0.2">
      <c r="A1312" s="20"/>
      <c r="B1312" s="33"/>
      <c r="C1312" s="63"/>
      <c r="D1312" s="22"/>
      <c r="E1312" s="23"/>
      <c r="F1312" s="23"/>
      <c r="G1312" s="23"/>
      <c r="H1312" s="23"/>
      <c r="I1312" s="23"/>
      <c r="J1312" s="23"/>
      <c r="K1312" s="23"/>
      <c r="L1312" s="23"/>
      <c r="M1312" s="23"/>
      <c r="N1312" s="27"/>
      <c r="O1312" s="23"/>
      <c r="P1312" s="23"/>
      <c r="Q1312" s="23"/>
      <c r="R1312" s="23"/>
      <c r="S1312" s="64"/>
      <c r="T1312" s="24"/>
      <c r="U1312" s="49"/>
      <c r="V1312" s="54"/>
      <c r="W1312" s="25"/>
      <c r="X1312" s="25"/>
      <c r="Y1312" s="25"/>
      <c r="Z1312" s="25"/>
      <c r="AA1312" s="25"/>
      <c r="AB1312" s="25"/>
      <c r="AC1312" s="25"/>
      <c r="AD1312" s="55"/>
    </row>
    <row r="1313" spans="1:30" ht="20" customHeight="1" x14ac:dyDescent="0.2">
      <c r="A1313" s="20"/>
      <c r="B1313" s="33"/>
      <c r="C1313" s="63"/>
      <c r="D1313" s="22"/>
      <c r="E1313" s="23"/>
      <c r="F1313" s="23"/>
      <c r="G1313" s="23"/>
      <c r="H1313" s="23"/>
      <c r="I1313" s="23"/>
      <c r="J1313" s="23"/>
      <c r="K1313" s="23"/>
      <c r="L1313" s="23"/>
      <c r="M1313" s="23"/>
      <c r="N1313" s="27"/>
      <c r="O1313" s="23"/>
      <c r="P1313" s="23"/>
      <c r="Q1313" s="23"/>
      <c r="R1313" s="23"/>
      <c r="S1313" s="64"/>
      <c r="T1313" s="24"/>
      <c r="U1313" s="49"/>
      <c r="V1313" s="54"/>
      <c r="W1313" s="25"/>
      <c r="X1313" s="25"/>
      <c r="Y1313" s="25"/>
      <c r="Z1313" s="25"/>
      <c r="AA1313" s="25"/>
      <c r="AB1313" s="25"/>
      <c r="AC1313" s="25"/>
      <c r="AD1313" s="55"/>
    </row>
    <row r="1314" spans="1:30" ht="20" customHeight="1" x14ac:dyDescent="0.2">
      <c r="A1314" s="20"/>
      <c r="B1314" s="33"/>
      <c r="C1314" s="63"/>
      <c r="D1314" s="22"/>
      <c r="E1314" s="23"/>
      <c r="F1314" s="23"/>
      <c r="G1314" s="23"/>
      <c r="H1314" s="23"/>
      <c r="I1314" s="23"/>
      <c r="J1314" s="23"/>
      <c r="K1314" s="23"/>
      <c r="L1314" s="23"/>
      <c r="M1314" s="23"/>
      <c r="N1314" s="27"/>
      <c r="O1314" s="23"/>
      <c r="P1314" s="23"/>
      <c r="Q1314" s="23"/>
      <c r="R1314" s="23"/>
      <c r="S1314" s="64"/>
      <c r="T1314" s="24"/>
      <c r="U1314" s="49"/>
      <c r="V1314" s="54"/>
      <c r="W1314" s="25"/>
      <c r="X1314" s="25"/>
      <c r="Y1314" s="25"/>
      <c r="Z1314" s="25"/>
      <c r="AA1314" s="25"/>
      <c r="AB1314" s="25"/>
      <c r="AC1314" s="25"/>
      <c r="AD1314" s="55"/>
    </row>
    <row r="1315" spans="1:30" ht="20" customHeight="1" x14ac:dyDescent="0.2">
      <c r="A1315" s="20"/>
      <c r="B1315" s="33"/>
      <c r="C1315" s="63"/>
      <c r="D1315" s="22"/>
      <c r="E1315" s="23"/>
      <c r="F1315" s="23"/>
      <c r="G1315" s="23"/>
      <c r="H1315" s="23"/>
      <c r="I1315" s="23"/>
      <c r="J1315" s="23"/>
      <c r="K1315" s="23"/>
      <c r="L1315" s="23"/>
      <c r="M1315" s="23"/>
      <c r="N1315" s="27"/>
      <c r="O1315" s="23"/>
      <c r="P1315" s="23"/>
      <c r="Q1315" s="23"/>
      <c r="R1315" s="23"/>
      <c r="S1315" s="64"/>
      <c r="T1315" s="24"/>
      <c r="U1315" s="49"/>
      <c r="V1315" s="54"/>
      <c r="W1315" s="25"/>
      <c r="X1315" s="25"/>
      <c r="Y1315" s="25"/>
      <c r="Z1315" s="25"/>
      <c r="AA1315" s="25"/>
      <c r="AB1315" s="25"/>
      <c r="AC1315" s="25"/>
      <c r="AD1315" s="55"/>
    </row>
    <row r="1316" spans="1:30" ht="20" customHeight="1" x14ac:dyDescent="0.2">
      <c r="A1316" s="20"/>
      <c r="B1316" s="33"/>
      <c r="C1316" s="63"/>
      <c r="D1316" s="22"/>
      <c r="E1316" s="23"/>
      <c r="F1316" s="23"/>
      <c r="G1316" s="23"/>
      <c r="H1316" s="23"/>
      <c r="I1316" s="23"/>
      <c r="J1316" s="23"/>
      <c r="K1316" s="23"/>
      <c r="L1316" s="23"/>
      <c r="M1316" s="23"/>
      <c r="N1316" s="27"/>
      <c r="O1316" s="23"/>
      <c r="P1316" s="23"/>
      <c r="Q1316" s="23"/>
      <c r="R1316" s="23"/>
      <c r="S1316" s="64"/>
      <c r="T1316" s="24"/>
      <c r="U1316" s="49"/>
      <c r="V1316" s="54"/>
      <c r="W1316" s="25"/>
      <c r="X1316" s="25"/>
      <c r="Y1316" s="25"/>
      <c r="Z1316" s="25"/>
      <c r="AA1316" s="25"/>
      <c r="AB1316" s="25"/>
      <c r="AC1316" s="25"/>
      <c r="AD1316" s="55"/>
    </row>
    <row r="1317" spans="1:30" ht="20" customHeight="1" x14ac:dyDescent="0.2">
      <c r="A1317" s="20"/>
      <c r="B1317" s="33"/>
      <c r="C1317" s="63"/>
      <c r="D1317" s="22"/>
      <c r="E1317" s="23"/>
      <c r="F1317" s="23"/>
      <c r="G1317" s="23"/>
      <c r="H1317" s="23"/>
      <c r="I1317" s="23"/>
      <c r="J1317" s="23"/>
      <c r="K1317" s="23"/>
      <c r="L1317" s="23"/>
      <c r="M1317" s="23"/>
      <c r="N1317" s="27"/>
      <c r="O1317" s="23"/>
      <c r="P1317" s="23"/>
      <c r="Q1317" s="23"/>
      <c r="R1317" s="23"/>
      <c r="S1317" s="64"/>
      <c r="T1317" s="24"/>
      <c r="U1317" s="49"/>
      <c r="V1317" s="54"/>
      <c r="W1317" s="25"/>
      <c r="X1317" s="25"/>
      <c r="Y1317" s="25"/>
      <c r="Z1317" s="25"/>
      <c r="AA1317" s="25"/>
      <c r="AB1317" s="25"/>
      <c r="AC1317" s="25"/>
      <c r="AD1317" s="55"/>
    </row>
    <row r="1318" spans="1:30" ht="20" customHeight="1" x14ac:dyDescent="0.2">
      <c r="A1318" s="20"/>
      <c r="B1318" s="33"/>
      <c r="C1318" s="63"/>
      <c r="D1318" s="22"/>
      <c r="E1318" s="23"/>
      <c r="F1318" s="23"/>
      <c r="G1318" s="23"/>
      <c r="H1318" s="23"/>
      <c r="I1318" s="23"/>
      <c r="J1318" s="23"/>
      <c r="K1318" s="23"/>
      <c r="L1318" s="23"/>
      <c r="M1318" s="23"/>
      <c r="N1318" s="27"/>
      <c r="O1318" s="23"/>
      <c r="P1318" s="23"/>
      <c r="Q1318" s="23"/>
      <c r="R1318" s="23"/>
      <c r="S1318" s="64"/>
      <c r="T1318" s="24"/>
      <c r="U1318" s="49"/>
      <c r="V1318" s="54"/>
      <c r="W1318" s="25"/>
      <c r="X1318" s="25"/>
      <c r="Y1318" s="25"/>
      <c r="Z1318" s="25"/>
      <c r="AA1318" s="25"/>
      <c r="AB1318" s="25"/>
      <c r="AC1318" s="25"/>
      <c r="AD1318" s="55"/>
    </row>
    <row r="1319" spans="1:30" ht="20" customHeight="1" x14ac:dyDescent="0.2">
      <c r="A1319" s="20"/>
      <c r="B1319" s="33"/>
      <c r="C1319" s="63"/>
      <c r="D1319" s="22"/>
      <c r="E1319" s="23"/>
      <c r="F1319" s="23"/>
      <c r="G1319" s="23"/>
      <c r="H1319" s="23"/>
      <c r="I1319" s="23"/>
      <c r="J1319" s="23"/>
      <c r="K1319" s="23"/>
      <c r="L1319" s="23"/>
      <c r="M1319" s="23"/>
      <c r="N1319" s="27"/>
      <c r="O1319" s="23"/>
      <c r="P1319" s="23"/>
      <c r="Q1319" s="23"/>
      <c r="R1319" s="23"/>
      <c r="S1319" s="64"/>
      <c r="T1319" s="24"/>
      <c r="U1319" s="49"/>
      <c r="V1319" s="54"/>
      <c r="W1319" s="25"/>
      <c r="X1319" s="25"/>
      <c r="Y1319" s="25"/>
      <c r="Z1319" s="25"/>
      <c r="AA1319" s="25"/>
      <c r="AB1319" s="25"/>
      <c r="AC1319" s="25"/>
      <c r="AD1319" s="55"/>
    </row>
    <row r="1320" spans="1:30" ht="20" customHeight="1" x14ac:dyDescent="0.2">
      <c r="A1320" s="20"/>
      <c r="B1320" s="33"/>
      <c r="C1320" s="63"/>
      <c r="D1320" s="22"/>
      <c r="E1320" s="23"/>
      <c r="F1320" s="23"/>
      <c r="G1320" s="23"/>
      <c r="H1320" s="23"/>
      <c r="I1320" s="23"/>
      <c r="J1320" s="23"/>
      <c r="K1320" s="23"/>
      <c r="L1320" s="23"/>
      <c r="M1320" s="23"/>
      <c r="N1320" s="27"/>
      <c r="O1320" s="23"/>
      <c r="P1320" s="23"/>
      <c r="Q1320" s="23"/>
      <c r="R1320" s="23"/>
      <c r="S1320" s="64"/>
      <c r="T1320" s="24"/>
      <c r="U1320" s="49"/>
      <c r="V1320" s="54"/>
      <c r="W1320" s="25"/>
      <c r="X1320" s="25"/>
      <c r="Y1320" s="25"/>
      <c r="Z1320" s="25"/>
      <c r="AA1320" s="25"/>
      <c r="AB1320" s="25"/>
      <c r="AC1320" s="25"/>
      <c r="AD1320" s="55"/>
    </row>
    <row r="1321" spans="1:30" ht="20" customHeight="1" x14ac:dyDescent="0.2">
      <c r="A1321" s="20"/>
      <c r="B1321" s="33"/>
      <c r="C1321" s="63"/>
      <c r="D1321" s="22"/>
      <c r="E1321" s="23"/>
      <c r="F1321" s="23"/>
      <c r="G1321" s="23"/>
      <c r="H1321" s="23"/>
      <c r="I1321" s="23"/>
      <c r="J1321" s="23"/>
      <c r="K1321" s="23"/>
      <c r="L1321" s="23"/>
      <c r="M1321" s="23"/>
      <c r="N1321" s="27"/>
      <c r="O1321" s="23"/>
      <c r="P1321" s="23"/>
      <c r="Q1321" s="23"/>
      <c r="R1321" s="23"/>
      <c r="S1321" s="64"/>
      <c r="T1321" s="24"/>
      <c r="U1321" s="49"/>
      <c r="V1321" s="54"/>
      <c r="W1321" s="25"/>
      <c r="X1321" s="25"/>
      <c r="Y1321" s="25"/>
      <c r="Z1321" s="25"/>
      <c r="AA1321" s="25"/>
      <c r="AB1321" s="25"/>
      <c r="AC1321" s="25"/>
      <c r="AD1321" s="55"/>
    </row>
    <row r="1322" spans="1:30" ht="20" customHeight="1" x14ac:dyDescent="0.2">
      <c r="A1322" s="20"/>
      <c r="B1322" s="33"/>
      <c r="C1322" s="63"/>
      <c r="D1322" s="22"/>
      <c r="E1322" s="23"/>
      <c r="F1322" s="23"/>
      <c r="G1322" s="23"/>
      <c r="H1322" s="23"/>
      <c r="I1322" s="23"/>
      <c r="J1322" s="23"/>
      <c r="K1322" s="23"/>
      <c r="L1322" s="23"/>
      <c r="M1322" s="23"/>
      <c r="N1322" s="27"/>
      <c r="O1322" s="23"/>
      <c r="P1322" s="23"/>
      <c r="Q1322" s="23"/>
      <c r="R1322" s="23"/>
      <c r="S1322" s="64"/>
      <c r="T1322" s="24"/>
      <c r="U1322" s="49"/>
      <c r="V1322" s="54"/>
      <c r="W1322" s="25"/>
      <c r="X1322" s="25"/>
      <c r="Y1322" s="25"/>
      <c r="Z1322" s="25"/>
      <c r="AA1322" s="25"/>
      <c r="AB1322" s="25"/>
      <c r="AC1322" s="25"/>
      <c r="AD1322" s="55"/>
    </row>
    <row r="1323" spans="1:30" ht="20" customHeight="1" x14ac:dyDescent="0.2">
      <c r="A1323" s="20"/>
      <c r="B1323" s="33"/>
      <c r="C1323" s="63"/>
      <c r="D1323" s="22"/>
      <c r="E1323" s="23"/>
      <c r="F1323" s="23"/>
      <c r="G1323" s="23"/>
      <c r="H1323" s="23"/>
      <c r="I1323" s="23"/>
      <c r="J1323" s="23"/>
      <c r="K1323" s="23"/>
      <c r="L1323" s="23"/>
      <c r="M1323" s="23"/>
      <c r="N1323" s="27"/>
      <c r="O1323" s="23"/>
      <c r="P1323" s="23"/>
      <c r="Q1323" s="23"/>
      <c r="R1323" s="23"/>
      <c r="S1323" s="64"/>
      <c r="T1323" s="24"/>
      <c r="U1323" s="49"/>
      <c r="V1323" s="54"/>
      <c r="W1323" s="25"/>
      <c r="X1323" s="25"/>
      <c r="Y1323" s="25"/>
      <c r="Z1323" s="25"/>
      <c r="AA1323" s="25"/>
      <c r="AB1323" s="25"/>
      <c r="AC1323" s="25"/>
      <c r="AD1323" s="55"/>
    </row>
    <row r="1324" spans="1:30" ht="20" customHeight="1" x14ac:dyDescent="0.2">
      <c r="A1324" s="20"/>
      <c r="B1324" s="33"/>
      <c r="C1324" s="63"/>
      <c r="D1324" s="22"/>
      <c r="E1324" s="23"/>
      <c r="F1324" s="23"/>
      <c r="G1324" s="23"/>
      <c r="H1324" s="23"/>
      <c r="I1324" s="23"/>
      <c r="J1324" s="23"/>
      <c r="K1324" s="23"/>
      <c r="L1324" s="23"/>
      <c r="M1324" s="23"/>
      <c r="N1324" s="27"/>
      <c r="O1324" s="23"/>
      <c r="P1324" s="23"/>
      <c r="Q1324" s="23"/>
      <c r="R1324" s="23"/>
      <c r="S1324" s="64"/>
      <c r="T1324" s="24"/>
      <c r="U1324" s="49"/>
      <c r="V1324" s="54"/>
      <c r="W1324" s="25"/>
      <c r="X1324" s="25"/>
      <c r="Y1324" s="25"/>
      <c r="Z1324" s="25"/>
      <c r="AA1324" s="25"/>
      <c r="AB1324" s="25"/>
      <c r="AC1324" s="25"/>
      <c r="AD1324" s="55"/>
    </row>
    <row r="1325" spans="1:30" ht="20" customHeight="1" x14ac:dyDescent="0.2">
      <c r="A1325" s="20"/>
      <c r="B1325" s="33"/>
      <c r="C1325" s="63"/>
      <c r="D1325" s="22"/>
      <c r="E1325" s="23"/>
      <c r="F1325" s="23"/>
      <c r="G1325" s="23"/>
      <c r="H1325" s="23"/>
      <c r="I1325" s="23"/>
      <c r="J1325" s="23"/>
      <c r="K1325" s="23"/>
      <c r="L1325" s="23"/>
      <c r="M1325" s="23"/>
      <c r="N1325" s="27"/>
      <c r="O1325" s="23"/>
      <c r="P1325" s="23"/>
      <c r="Q1325" s="23"/>
      <c r="R1325" s="23"/>
      <c r="S1325" s="64"/>
      <c r="T1325" s="24"/>
      <c r="U1325" s="49"/>
      <c r="V1325" s="54"/>
      <c r="W1325" s="25"/>
      <c r="X1325" s="25"/>
      <c r="Y1325" s="25"/>
      <c r="Z1325" s="25"/>
      <c r="AA1325" s="25"/>
      <c r="AB1325" s="25"/>
      <c r="AC1325" s="25"/>
      <c r="AD1325" s="55"/>
    </row>
    <row r="1326" spans="1:30" ht="20" customHeight="1" x14ac:dyDescent="0.2">
      <c r="A1326" s="20"/>
      <c r="B1326" s="33"/>
      <c r="C1326" s="63"/>
      <c r="D1326" s="22"/>
      <c r="E1326" s="23"/>
      <c r="F1326" s="23"/>
      <c r="G1326" s="23"/>
      <c r="H1326" s="23"/>
      <c r="I1326" s="23"/>
      <c r="J1326" s="23"/>
      <c r="K1326" s="23"/>
      <c r="L1326" s="23"/>
      <c r="M1326" s="23"/>
      <c r="N1326" s="27"/>
      <c r="O1326" s="23"/>
      <c r="P1326" s="23"/>
      <c r="Q1326" s="23"/>
      <c r="R1326" s="23"/>
      <c r="S1326" s="64"/>
      <c r="T1326" s="24"/>
      <c r="U1326" s="49"/>
      <c r="V1326" s="54"/>
      <c r="W1326" s="25"/>
      <c r="X1326" s="25"/>
      <c r="Y1326" s="25"/>
      <c r="Z1326" s="25"/>
      <c r="AA1326" s="25"/>
      <c r="AB1326" s="25"/>
      <c r="AC1326" s="25"/>
      <c r="AD1326" s="55"/>
    </row>
    <row r="1327" spans="1:30" ht="20" customHeight="1" x14ac:dyDescent="0.2">
      <c r="A1327" s="20"/>
      <c r="B1327" s="33"/>
      <c r="C1327" s="63"/>
      <c r="D1327" s="22"/>
      <c r="E1327" s="23"/>
      <c r="F1327" s="23"/>
      <c r="G1327" s="23"/>
      <c r="H1327" s="23"/>
      <c r="I1327" s="23"/>
      <c r="J1327" s="23"/>
      <c r="K1327" s="23"/>
      <c r="L1327" s="23"/>
      <c r="M1327" s="23"/>
      <c r="N1327" s="27"/>
      <c r="O1327" s="23"/>
      <c r="P1327" s="23"/>
      <c r="Q1327" s="23"/>
      <c r="R1327" s="23"/>
      <c r="S1327" s="64"/>
      <c r="T1327" s="24"/>
      <c r="U1327" s="49"/>
      <c r="V1327" s="54"/>
      <c r="W1327" s="25"/>
      <c r="X1327" s="25"/>
      <c r="Y1327" s="25"/>
      <c r="Z1327" s="25"/>
      <c r="AA1327" s="25"/>
      <c r="AB1327" s="25"/>
      <c r="AC1327" s="25"/>
      <c r="AD1327" s="55"/>
    </row>
    <row r="1328" spans="1:30" ht="20" customHeight="1" x14ac:dyDescent="0.2">
      <c r="A1328" s="20"/>
      <c r="B1328" s="33"/>
      <c r="C1328" s="63"/>
      <c r="D1328" s="22"/>
      <c r="E1328" s="23"/>
      <c r="F1328" s="23"/>
      <c r="G1328" s="23"/>
      <c r="H1328" s="23"/>
      <c r="I1328" s="23"/>
      <c r="J1328" s="23"/>
      <c r="K1328" s="23"/>
      <c r="L1328" s="23"/>
      <c r="M1328" s="23"/>
      <c r="N1328" s="27"/>
      <c r="O1328" s="23"/>
      <c r="P1328" s="23"/>
      <c r="Q1328" s="23"/>
      <c r="R1328" s="23"/>
      <c r="S1328" s="64"/>
      <c r="T1328" s="24"/>
      <c r="U1328" s="49"/>
      <c r="V1328" s="54"/>
      <c r="W1328" s="25"/>
      <c r="X1328" s="25"/>
      <c r="Y1328" s="25"/>
      <c r="Z1328" s="25"/>
      <c r="AA1328" s="25"/>
      <c r="AB1328" s="25"/>
      <c r="AC1328" s="25"/>
      <c r="AD1328" s="55"/>
    </row>
    <row r="1329" spans="1:30" ht="20" customHeight="1" x14ac:dyDescent="0.2">
      <c r="A1329" s="20"/>
      <c r="B1329" s="33"/>
      <c r="C1329" s="63"/>
      <c r="D1329" s="22"/>
      <c r="E1329" s="23"/>
      <c r="F1329" s="23"/>
      <c r="G1329" s="23"/>
      <c r="H1329" s="23"/>
      <c r="I1329" s="23"/>
      <c r="J1329" s="23"/>
      <c r="K1329" s="23"/>
      <c r="L1329" s="23"/>
      <c r="M1329" s="23"/>
      <c r="N1329" s="27"/>
      <c r="O1329" s="23"/>
      <c r="P1329" s="23"/>
      <c r="Q1329" s="23"/>
      <c r="R1329" s="23"/>
      <c r="S1329" s="64"/>
      <c r="T1329" s="24"/>
      <c r="U1329" s="49"/>
      <c r="V1329" s="54"/>
      <c r="W1329" s="25"/>
      <c r="X1329" s="25"/>
      <c r="Y1329" s="25"/>
      <c r="Z1329" s="25"/>
      <c r="AA1329" s="25"/>
      <c r="AB1329" s="25"/>
      <c r="AC1329" s="25"/>
      <c r="AD1329" s="55"/>
    </row>
    <row r="1330" spans="1:30" ht="20" customHeight="1" x14ac:dyDescent="0.2">
      <c r="A1330" s="20"/>
      <c r="B1330" s="33"/>
      <c r="C1330" s="63"/>
      <c r="D1330" s="22"/>
      <c r="E1330" s="23"/>
      <c r="F1330" s="23"/>
      <c r="G1330" s="23"/>
      <c r="H1330" s="23"/>
      <c r="I1330" s="23"/>
      <c r="J1330" s="23"/>
      <c r="K1330" s="23"/>
      <c r="L1330" s="23"/>
      <c r="M1330" s="23"/>
      <c r="N1330" s="27"/>
      <c r="O1330" s="23"/>
      <c r="P1330" s="23"/>
      <c r="Q1330" s="23"/>
      <c r="R1330" s="23"/>
      <c r="S1330" s="64"/>
      <c r="T1330" s="24"/>
      <c r="U1330" s="49"/>
      <c r="V1330" s="54"/>
      <c r="W1330" s="25"/>
      <c r="X1330" s="25"/>
      <c r="Y1330" s="25"/>
      <c r="Z1330" s="25"/>
      <c r="AA1330" s="25"/>
      <c r="AB1330" s="25"/>
      <c r="AC1330" s="25"/>
      <c r="AD1330" s="55"/>
    </row>
    <row r="1331" spans="1:30" ht="20" customHeight="1" x14ac:dyDescent="0.2">
      <c r="A1331" s="20"/>
      <c r="B1331" s="33"/>
      <c r="C1331" s="63"/>
      <c r="D1331" s="22"/>
      <c r="E1331" s="23"/>
      <c r="F1331" s="23"/>
      <c r="G1331" s="23"/>
      <c r="H1331" s="23"/>
      <c r="I1331" s="23"/>
      <c r="J1331" s="23"/>
      <c r="K1331" s="23"/>
      <c r="L1331" s="23"/>
      <c r="M1331" s="23"/>
      <c r="N1331" s="27"/>
      <c r="O1331" s="23"/>
      <c r="P1331" s="23"/>
      <c r="Q1331" s="23"/>
      <c r="R1331" s="23"/>
      <c r="S1331" s="64"/>
      <c r="T1331" s="24"/>
      <c r="U1331" s="49"/>
      <c r="V1331" s="54"/>
      <c r="W1331" s="25"/>
      <c r="X1331" s="25"/>
      <c r="Y1331" s="25"/>
      <c r="Z1331" s="25"/>
      <c r="AA1331" s="25"/>
      <c r="AB1331" s="25"/>
      <c r="AC1331" s="25"/>
      <c r="AD1331" s="55"/>
    </row>
    <row r="1332" spans="1:30" ht="20" customHeight="1" x14ac:dyDescent="0.2">
      <c r="A1332" s="20"/>
      <c r="B1332" s="33"/>
      <c r="C1332" s="63"/>
      <c r="D1332" s="22"/>
      <c r="E1332" s="23"/>
      <c r="F1332" s="23"/>
      <c r="G1332" s="23"/>
      <c r="H1332" s="23"/>
      <c r="I1332" s="23"/>
      <c r="J1332" s="23"/>
      <c r="K1332" s="23"/>
      <c r="L1332" s="23"/>
      <c r="M1332" s="23"/>
      <c r="N1332" s="27"/>
      <c r="O1332" s="23"/>
      <c r="P1332" s="23"/>
      <c r="Q1332" s="23"/>
      <c r="R1332" s="23"/>
      <c r="S1332" s="64"/>
      <c r="T1332" s="24"/>
      <c r="U1332" s="49"/>
      <c r="V1332" s="54"/>
      <c r="W1332" s="25"/>
      <c r="X1332" s="25"/>
      <c r="Y1332" s="25"/>
      <c r="Z1332" s="25"/>
      <c r="AA1332" s="25"/>
      <c r="AB1332" s="25"/>
      <c r="AC1332" s="25"/>
      <c r="AD1332" s="55"/>
    </row>
    <row r="1333" spans="1:30" ht="20" customHeight="1" x14ac:dyDescent="0.2">
      <c r="A1333" s="20"/>
      <c r="B1333" s="33"/>
      <c r="C1333" s="63"/>
      <c r="D1333" s="22"/>
      <c r="E1333" s="23"/>
      <c r="F1333" s="23"/>
      <c r="G1333" s="23"/>
      <c r="H1333" s="23"/>
      <c r="I1333" s="23"/>
      <c r="J1333" s="23"/>
      <c r="K1333" s="23"/>
      <c r="L1333" s="23"/>
      <c r="M1333" s="23"/>
      <c r="N1333" s="27"/>
      <c r="O1333" s="23"/>
      <c r="P1333" s="23"/>
      <c r="Q1333" s="23"/>
      <c r="R1333" s="23"/>
      <c r="S1333" s="64"/>
      <c r="T1333" s="24"/>
      <c r="U1333" s="49"/>
      <c r="V1333" s="54"/>
      <c r="W1333" s="25"/>
      <c r="X1333" s="25"/>
      <c r="Y1333" s="25"/>
      <c r="Z1333" s="25"/>
      <c r="AA1333" s="25"/>
      <c r="AB1333" s="25"/>
      <c r="AC1333" s="25"/>
      <c r="AD1333" s="55"/>
    </row>
    <row r="1334" spans="1:30" ht="20" customHeight="1" x14ac:dyDescent="0.2">
      <c r="A1334" s="20"/>
      <c r="B1334" s="33"/>
      <c r="C1334" s="63"/>
      <c r="D1334" s="22"/>
      <c r="E1334" s="23"/>
      <c r="F1334" s="23"/>
      <c r="G1334" s="23"/>
      <c r="H1334" s="23"/>
      <c r="I1334" s="23"/>
      <c r="J1334" s="23"/>
      <c r="K1334" s="23"/>
      <c r="L1334" s="23"/>
      <c r="M1334" s="23"/>
      <c r="N1334" s="27"/>
      <c r="O1334" s="23"/>
      <c r="P1334" s="23"/>
      <c r="Q1334" s="23"/>
      <c r="R1334" s="23"/>
      <c r="S1334" s="64"/>
      <c r="T1334" s="24"/>
      <c r="U1334" s="49"/>
      <c r="V1334" s="54"/>
      <c r="W1334" s="25"/>
      <c r="X1334" s="25"/>
      <c r="Y1334" s="25"/>
      <c r="Z1334" s="25"/>
      <c r="AA1334" s="25"/>
      <c r="AB1334" s="25"/>
      <c r="AC1334" s="25"/>
      <c r="AD1334" s="55"/>
    </row>
    <row r="1335" spans="1:30" ht="20" customHeight="1" x14ac:dyDescent="0.2">
      <c r="A1335" s="20"/>
      <c r="B1335" s="33"/>
      <c r="C1335" s="63"/>
      <c r="D1335" s="22"/>
      <c r="E1335" s="23"/>
      <c r="F1335" s="23"/>
      <c r="G1335" s="23"/>
      <c r="H1335" s="23"/>
      <c r="I1335" s="23"/>
      <c r="J1335" s="23"/>
      <c r="K1335" s="23"/>
      <c r="L1335" s="23"/>
      <c r="M1335" s="23"/>
      <c r="N1335" s="27"/>
      <c r="O1335" s="23"/>
      <c r="P1335" s="23"/>
      <c r="Q1335" s="23"/>
      <c r="R1335" s="23"/>
      <c r="S1335" s="64"/>
      <c r="T1335" s="24"/>
      <c r="U1335" s="49"/>
      <c r="V1335" s="54"/>
      <c r="W1335" s="25"/>
      <c r="X1335" s="25"/>
      <c r="Y1335" s="25"/>
      <c r="Z1335" s="25"/>
      <c r="AA1335" s="25"/>
      <c r="AB1335" s="25"/>
      <c r="AC1335" s="25"/>
      <c r="AD1335" s="55"/>
    </row>
    <row r="1336" spans="1:30" ht="20" customHeight="1" x14ac:dyDescent="0.2">
      <c r="A1336" s="20"/>
      <c r="B1336" s="33"/>
      <c r="C1336" s="63"/>
      <c r="D1336" s="22"/>
      <c r="E1336" s="23"/>
      <c r="F1336" s="23"/>
      <c r="G1336" s="23"/>
      <c r="H1336" s="23"/>
      <c r="I1336" s="23"/>
      <c r="J1336" s="23"/>
      <c r="K1336" s="23"/>
      <c r="L1336" s="23"/>
      <c r="M1336" s="23"/>
      <c r="N1336" s="27"/>
      <c r="O1336" s="23"/>
      <c r="P1336" s="23"/>
      <c r="Q1336" s="23"/>
      <c r="R1336" s="23"/>
      <c r="S1336" s="64"/>
      <c r="T1336" s="24"/>
      <c r="U1336" s="49"/>
      <c r="V1336" s="54"/>
      <c r="W1336" s="25"/>
      <c r="X1336" s="25"/>
      <c r="Y1336" s="25"/>
      <c r="Z1336" s="25"/>
      <c r="AA1336" s="25"/>
      <c r="AB1336" s="25"/>
      <c r="AC1336" s="25"/>
      <c r="AD1336" s="55"/>
    </row>
    <row r="1337" spans="1:30" ht="20" customHeight="1" x14ac:dyDescent="0.2">
      <c r="A1337" s="20"/>
      <c r="B1337" s="33"/>
      <c r="C1337" s="63"/>
      <c r="D1337" s="22"/>
      <c r="E1337" s="23"/>
      <c r="F1337" s="23"/>
      <c r="G1337" s="23"/>
      <c r="H1337" s="23"/>
      <c r="I1337" s="23"/>
      <c r="J1337" s="23"/>
      <c r="K1337" s="23"/>
      <c r="L1337" s="23"/>
      <c r="M1337" s="23"/>
      <c r="N1337" s="27"/>
      <c r="O1337" s="23"/>
      <c r="P1337" s="23"/>
      <c r="Q1337" s="23"/>
      <c r="R1337" s="23"/>
      <c r="S1337" s="64"/>
      <c r="T1337" s="24"/>
      <c r="U1337" s="49"/>
      <c r="V1337" s="54"/>
      <c r="W1337" s="25"/>
      <c r="X1337" s="25"/>
      <c r="Y1337" s="25"/>
      <c r="Z1337" s="25"/>
      <c r="AA1337" s="25"/>
      <c r="AB1337" s="25"/>
      <c r="AC1337" s="25"/>
      <c r="AD1337" s="55"/>
    </row>
    <row r="1338" spans="1:30" ht="20" customHeight="1" x14ac:dyDescent="0.2">
      <c r="A1338" s="20"/>
      <c r="B1338" s="33"/>
      <c r="C1338" s="63"/>
      <c r="D1338" s="22"/>
      <c r="E1338" s="23"/>
      <c r="F1338" s="23"/>
      <c r="G1338" s="23"/>
      <c r="H1338" s="23"/>
      <c r="I1338" s="23"/>
      <c r="J1338" s="23"/>
      <c r="K1338" s="23"/>
      <c r="L1338" s="23"/>
      <c r="M1338" s="23"/>
      <c r="N1338" s="27"/>
      <c r="O1338" s="23"/>
      <c r="P1338" s="23"/>
      <c r="Q1338" s="23"/>
      <c r="R1338" s="23"/>
      <c r="S1338" s="64"/>
      <c r="T1338" s="24"/>
      <c r="U1338" s="49"/>
      <c r="V1338" s="54"/>
      <c r="W1338" s="25"/>
      <c r="X1338" s="25"/>
      <c r="Y1338" s="25"/>
      <c r="Z1338" s="25"/>
      <c r="AA1338" s="25"/>
      <c r="AB1338" s="25"/>
      <c r="AC1338" s="25"/>
      <c r="AD1338" s="55"/>
    </row>
    <row r="1339" spans="1:30" ht="20" customHeight="1" x14ac:dyDescent="0.2">
      <c r="A1339" s="20"/>
      <c r="B1339" s="33"/>
      <c r="C1339" s="63"/>
      <c r="D1339" s="22"/>
      <c r="E1339" s="23"/>
      <c r="F1339" s="23"/>
      <c r="G1339" s="23"/>
      <c r="H1339" s="23"/>
      <c r="I1339" s="23"/>
      <c r="J1339" s="23"/>
      <c r="K1339" s="23"/>
      <c r="L1339" s="23"/>
      <c r="M1339" s="23"/>
      <c r="N1339" s="27"/>
      <c r="O1339" s="23"/>
      <c r="P1339" s="23"/>
      <c r="Q1339" s="23"/>
      <c r="R1339" s="23"/>
      <c r="S1339" s="64"/>
      <c r="T1339" s="24"/>
      <c r="U1339" s="49"/>
      <c r="V1339" s="54"/>
      <c r="W1339" s="25"/>
      <c r="X1339" s="25"/>
      <c r="Y1339" s="25"/>
      <c r="Z1339" s="25"/>
      <c r="AA1339" s="25"/>
      <c r="AB1339" s="25"/>
      <c r="AC1339" s="25"/>
      <c r="AD1339" s="55"/>
    </row>
    <row r="1340" spans="1:30" ht="20" customHeight="1" x14ac:dyDescent="0.2">
      <c r="A1340" s="20"/>
      <c r="B1340" s="33"/>
      <c r="C1340" s="63"/>
      <c r="D1340" s="22"/>
      <c r="E1340" s="23"/>
      <c r="F1340" s="23"/>
      <c r="G1340" s="23"/>
      <c r="H1340" s="23"/>
      <c r="I1340" s="23"/>
      <c r="J1340" s="23"/>
      <c r="K1340" s="23"/>
      <c r="L1340" s="23"/>
      <c r="M1340" s="23"/>
      <c r="N1340" s="27"/>
      <c r="O1340" s="23"/>
      <c r="P1340" s="23"/>
      <c r="Q1340" s="23"/>
      <c r="R1340" s="23"/>
      <c r="S1340" s="64"/>
      <c r="T1340" s="24"/>
      <c r="U1340" s="49"/>
      <c r="V1340" s="54"/>
      <c r="W1340" s="25"/>
      <c r="X1340" s="25"/>
      <c r="Y1340" s="25"/>
      <c r="Z1340" s="25"/>
      <c r="AA1340" s="25"/>
      <c r="AB1340" s="25"/>
      <c r="AC1340" s="25"/>
      <c r="AD1340" s="55"/>
    </row>
    <row r="1341" spans="1:30" ht="20" customHeight="1" x14ac:dyDescent="0.2">
      <c r="A1341" s="20"/>
      <c r="B1341" s="33"/>
      <c r="C1341" s="63"/>
      <c r="D1341" s="22"/>
      <c r="E1341" s="23"/>
      <c r="F1341" s="23"/>
      <c r="G1341" s="23"/>
      <c r="H1341" s="23"/>
      <c r="I1341" s="23"/>
      <c r="J1341" s="23"/>
      <c r="K1341" s="23"/>
      <c r="L1341" s="23"/>
      <c r="M1341" s="23"/>
      <c r="N1341" s="27"/>
      <c r="O1341" s="23"/>
      <c r="P1341" s="23"/>
      <c r="Q1341" s="23"/>
      <c r="R1341" s="23"/>
      <c r="S1341" s="64"/>
      <c r="T1341" s="24"/>
      <c r="U1341" s="49"/>
      <c r="V1341" s="54"/>
      <c r="W1341" s="25"/>
      <c r="X1341" s="25"/>
      <c r="Y1341" s="25"/>
      <c r="Z1341" s="25"/>
      <c r="AA1341" s="25"/>
      <c r="AB1341" s="25"/>
      <c r="AC1341" s="25"/>
      <c r="AD1341" s="55"/>
    </row>
    <row r="1342" spans="1:30" ht="20" customHeight="1" x14ac:dyDescent="0.2">
      <c r="A1342" s="20"/>
      <c r="B1342" s="33"/>
      <c r="C1342" s="63"/>
      <c r="D1342" s="22"/>
      <c r="E1342" s="23"/>
      <c r="F1342" s="23"/>
      <c r="G1342" s="23"/>
      <c r="H1342" s="23"/>
      <c r="I1342" s="23"/>
      <c r="J1342" s="23"/>
      <c r="K1342" s="23"/>
      <c r="L1342" s="23"/>
      <c r="M1342" s="23"/>
      <c r="N1342" s="27"/>
      <c r="O1342" s="23"/>
      <c r="P1342" s="23"/>
      <c r="Q1342" s="23"/>
      <c r="R1342" s="23"/>
      <c r="S1342" s="64"/>
      <c r="T1342" s="24"/>
      <c r="U1342" s="49"/>
      <c r="V1342" s="54"/>
      <c r="W1342" s="25"/>
      <c r="X1342" s="25"/>
      <c r="Y1342" s="25"/>
      <c r="Z1342" s="25"/>
      <c r="AA1342" s="25"/>
      <c r="AB1342" s="25"/>
      <c r="AC1342" s="25"/>
      <c r="AD1342" s="55"/>
    </row>
    <row r="1343" spans="1:30" ht="20" customHeight="1" x14ac:dyDescent="0.2">
      <c r="A1343" s="20"/>
      <c r="B1343" s="33"/>
      <c r="C1343" s="63"/>
      <c r="D1343" s="22"/>
      <c r="E1343" s="23"/>
      <c r="F1343" s="23"/>
      <c r="G1343" s="23"/>
      <c r="H1343" s="23"/>
      <c r="I1343" s="23"/>
      <c r="J1343" s="23"/>
      <c r="K1343" s="23"/>
      <c r="L1343" s="23"/>
      <c r="M1343" s="23"/>
      <c r="N1343" s="27"/>
      <c r="O1343" s="23"/>
      <c r="P1343" s="23"/>
      <c r="Q1343" s="23"/>
      <c r="R1343" s="23"/>
      <c r="S1343" s="64"/>
      <c r="T1343" s="24"/>
      <c r="U1343" s="49"/>
      <c r="V1343" s="54"/>
      <c r="W1343" s="25"/>
      <c r="X1343" s="25"/>
      <c r="Y1343" s="25"/>
      <c r="Z1343" s="25"/>
      <c r="AA1343" s="25"/>
      <c r="AB1343" s="25"/>
      <c r="AC1343" s="25"/>
      <c r="AD1343" s="55"/>
    </row>
    <row r="1344" spans="1:30" ht="20" customHeight="1" x14ac:dyDescent="0.2">
      <c r="A1344" s="20"/>
      <c r="B1344" s="33"/>
      <c r="C1344" s="63"/>
      <c r="D1344" s="22"/>
      <c r="E1344" s="23"/>
      <c r="F1344" s="23"/>
      <c r="G1344" s="23"/>
      <c r="H1344" s="23"/>
      <c r="I1344" s="23"/>
      <c r="J1344" s="23"/>
      <c r="K1344" s="23"/>
      <c r="L1344" s="23"/>
      <c r="M1344" s="23"/>
      <c r="N1344" s="27"/>
      <c r="O1344" s="23"/>
      <c r="P1344" s="23"/>
      <c r="Q1344" s="23"/>
      <c r="R1344" s="23"/>
      <c r="S1344" s="64"/>
      <c r="T1344" s="24"/>
      <c r="U1344" s="49"/>
      <c r="V1344" s="54"/>
      <c r="W1344" s="25"/>
      <c r="X1344" s="25"/>
      <c r="Y1344" s="25"/>
      <c r="Z1344" s="25"/>
      <c r="AA1344" s="25"/>
      <c r="AB1344" s="25"/>
      <c r="AC1344" s="25"/>
      <c r="AD1344" s="55"/>
    </row>
    <row r="1345" spans="1:30" ht="20" customHeight="1" x14ac:dyDescent="0.2">
      <c r="A1345" s="20"/>
      <c r="B1345" s="33"/>
      <c r="C1345" s="63"/>
      <c r="D1345" s="22"/>
      <c r="E1345" s="23"/>
      <c r="F1345" s="23"/>
      <c r="G1345" s="23"/>
      <c r="H1345" s="23"/>
      <c r="I1345" s="23"/>
      <c r="J1345" s="23"/>
      <c r="K1345" s="23"/>
      <c r="L1345" s="23"/>
      <c r="M1345" s="23"/>
      <c r="N1345" s="27"/>
      <c r="O1345" s="23"/>
      <c r="P1345" s="23"/>
      <c r="Q1345" s="23"/>
      <c r="R1345" s="23"/>
      <c r="S1345" s="64"/>
      <c r="T1345" s="24"/>
      <c r="U1345" s="49"/>
      <c r="V1345" s="54"/>
      <c r="W1345" s="25"/>
      <c r="X1345" s="25"/>
      <c r="Y1345" s="25"/>
      <c r="Z1345" s="25"/>
      <c r="AA1345" s="25"/>
      <c r="AB1345" s="25"/>
      <c r="AC1345" s="25"/>
      <c r="AD1345" s="55"/>
    </row>
    <row r="1346" spans="1:30" ht="20" customHeight="1" x14ac:dyDescent="0.2">
      <c r="A1346" s="20"/>
      <c r="B1346" s="33"/>
      <c r="C1346" s="63"/>
      <c r="D1346" s="22"/>
      <c r="E1346" s="23"/>
      <c r="F1346" s="23"/>
      <c r="G1346" s="23"/>
      <c r="H1346" s="23"/>
      <c r="I1346" s="23"/>
      <c r="J1346" s="23"/>
      <c r="K1346" s="23"/>
      <c r="L1346" s="23"/>
      <c r="M1346" s="23"/>
      <c r="N1346" s="27"/>
      <c r="O1346" s="23"/>
      <c r="P1346" s="23"/>
      <c r="Q1346" s="23"/>
      <c r="R1346" s="23"/>
      <c r="S1346" s="64"/>
      <c r="T1346" s="24"/>
      <c r="U1346" s="49"/>
      <c r="V1346" s="54"/>
      <c r="W1346" s="25"/>
      <c r="X1346" s="25"/>
      <c r="Y1346" s="25"/>
      <c r="Z1346" s="25"/>
      <c r="AA1346" s="25"/>
      <c r="AB1346" s="25"/>
      <c r="AC1346" s="25"/>
      <c r="AD1346" s="55"/>
    </row>
    <row r="1347" spans="1:30" ht="20" customHeight="1" x14ac:dyDescent="0.2">
      <c r="A1347" s="20"/>
      <c r="B1347" s="33"/>
      <c r="C1347" s="63"/>
      <c r="D1347" s="22"/>
      <c r="E1347" s="23"/>
      <c r="F1347" s="23"/>
      <c r="G1347" s="23"/>
      <c r="H1347" s="23"/>
      <c r="I1347" s="23"/>
      <c r="J1347" s="23"/>
      <c r="K1347" s="23"/>
      <c r="L1347" s="23"/>
      <c r="M1347" s="23"/>
      <c r="N1347" s="27"/>
      <c r="O1347" s="23"/>
      <c r="P1347" s="23"/>
      <c r="Q1347" s="23"/>
      <c r="R1347" s="23"/>
      <c r="S1347" s="64"/>
      <c r="T1347" s="24"/>
      <c r="U1347" s="49"/>
      <c r="V1347" s="54"/>
      <c r="W1347" s="25"/>
      <c r="X1347" s="25"/>
      <c r="Y1347" s="25"/>
      <c r="Z1347" s="25"/>
      <c r="AA1347" s="25"/>
      <c r="AB1347" s="25"/>
      <c r="AC1347" s="25"/>
      <c r="AD1347" s="55"/>
    </row>
    <row r="1348" spans="1:30" ht="20" customHeight="1" x14ac:dyDescent="0.2">
      <c r="A1348" s="20"/>
      <c r="B1348" s="33"/>
      <c r="C1348" s="63"/>
      <c r="D1348" s="22"/>
      <c r="E1348" s="23"/>
      <c r="F1348" s="23"/>
      <c r="G1348" s="23"/>
      <c r="H1348" s="23"/>
      <c r="I1348" s="23"/>
      <c r="J1348" s="23"/>
      <c r="K1348" s="23"/>
      <c r="L1348" s="23"/>
      <c r="M1348" s="23"/>
      <c r="N1348" s="27"/>
      <c r="O1348" s="23"/>
      <c r="P1348" s="23"/>
      <c r="Q1348" s="23"/>
      <c r="R1348" s="23"/>
      <c r="S1348" s="64"/>
      <c r="T1348" s="24"/>
      <c r="U1348" s="49"/>
      <c r="V1348" s="54"/>
      <c r="W1348" s="25"/>
      <c r="X1348" s="25"/>
      <c r="Y1348" s="25"/>
      <c r="Z1348" s="25"/>
      <c r="AA1348" s="25"/>
      <c r="AB1348" s="25"/>
      <c r="AC1348" s="25"/>
      <c r="AD1348" s="55"/>
    </row>
    <row r="1349" spans="1:30" ht="20" customHeight="1" x14ac:dyDescent="0.2">
      <c r="A1349" s="20"/>
      <c r="B1349" s="33"/>
      <c r="C1349" s="63"/>
      <c r="D1349" s="22"/>
      <c r="E1349" s="23"/>
      <c r="F1349" s="23"/>
      <c r="G1349" s="23"/>
      <c r="H1349" s="23"/>
      <c r="I1349" s="23"/>
      <c r="J1349" s="23"/>
      <c r="K1349" s="23"/>
      <c r="L1349" s="23"/>
      <c r="M1349" s="23"/>
      <c r="N1349" s="27"/>
      <c r="O1349" s="23"/>
      <c r="P1349" s="23"/>
      <c r="Q1349" s="23"/>
      <c r="R1349" s="23"/>
      <c r="S1349" s="64"/>
      <c r="T1349" s="24"/>
      <c r="U1349" s="49"/>
      <c r="V1349" s="54"/>
      <c r="W1349" s="25"/>
      <c r="X1349" s="25"/>
      <c r="Y1349" s="25"/>
      <c r="Z1349" s="25"/>
      <c r="AA1349" s="25"/>
      <c r="AB1349" s="25"/>
      <c r="AC1349" s="25"/>
      <c r="AD1349" s="55"/>
    </row>
    <row r="1350" spans="1:30" ht="20" customHeight="1" x14ac:dyDescent="0.2">
      <c r="A1350" s="20"/>
      <c r="B1350" s="33"/>
      <c r="C1350" s="63"/>
      <c r="D1350" s="22"/>
      <c r="E1350" s="23"/>
      <c r="F1350" s="23"/>
      <c r="G1350" s="23"/>
      <c r="H1350" s="23"/>
      <c r="I1350" s="23"/>
      <c r="J1350" s="23"/>
      <c r="K1350" s="23"/>
      <c r="L1350" s="23"/>
      <c r="M1350" s="23"/>
      <c r="N1350" s="27"/>
      <c r="O1350" s="23"/>
      <c r="P1350" s="23"/>
      <c r="Q1350" s="23"/>
      <c r="R1350" s="23"/>
      <c r="S1350" s="64"/>
      <c r="T1350" s="24"/>
      <c r="U1350" s="49"/>
      <c r="V1350" s="54"/>
      <c r="W1350" s="25"/>
      <c r="X1350" s="25"/>
      <c r="Y1350" s="25"/>
      <c r="Z1350" s="25"/>
      <c r="AA1350" s="25"/>
      <c r="AB1350" s="25"/>
      <c r="AC1350" s="25"/>
      <c r="AD1350" s="55"/>
    </row>
    <row r="1351" spans="1:30" ht="20" customHeight="1" x14ac:dyDescent="0.2">
      <c r="A1351" s="20"/>
      <c r="B1351" s="33"/>
      <c r="C1351" s="63"/>
      <c r="D1351" s="22"/>
      <c r="E1351" s="23"/>
      <c r="F1351" s="23"/>
      <c r="G1351" s="23"/>
      <c r="H1351" s="23"/>
      <c r="I1351" s="23"/>
      <c r="J1351" s="23"/>
      <c r="K1351" s="23"/>
      <c r="L1351" s="23"/>
      <c r="M1351" s="23"/>
      <c r="N1351" s="27"/>
      <c r="O1351" s="23"/>
      <c r="P1351" s="23"/>
      <c r="Q1351" s="23"/>
      <c r="R1351" s="23"/>
      <c r="S1351" s="64"/>
      <c r="T1351" s="24"/>
      <c r="U1351" s="49"/>
      <c r="V1351" s="54"/>
      <c r="W1351" s="25"/>
      <c r="X1351" s="25"/>
      <c r="Y1351" s="25"/>
      <c r="Z1351" s="25"/>
      <c r="AA1351" s="25"/>
      <c r="AB1351" s="25"/>
      <c r="AC1351" s="25"/>
      <c r="AD1351" s="55"/>
    </row>
    <row r="1352" spans="1:30" ht="20" customHeight="1" x14ac:dyDescent="0.2">
      <c r="A1352" s="20"/>
      <c r="B1352" s="33"/>
      <c r="C1352" s="63"/>
      <c r="D1352" s="22"/>
      <c r="E1352" s="23"/>
      <c r="F1352" s="23"/>
      <c r="G1352" s="23"/>
      <c r="H1352" s="23"/>
      <c r="I1352" s="23"/>
      <c r="J1352" s="23"/>
      <c r="K1352" s="23"/>
      <c r="L1352" s="23"/>
      <c r="M1352" s="23"/>
      <c r="N1352" s="27"/>
      <c r="O1352" s="23"/>
      <c r="P1352" s="23"/>
      <c r="Q1352" s="23"/>
      <c r="R1352" s="23"/>
      <c r="S1352" s="64"/>
      <c r="T1352" s="24"/>
      <c r="U1352" s="49"/>
      <c r="V1352" s="54"/>
      <c r="W1352" s="25"/>
      <c r="X1352" s="25"/>
      <c r="Y1352" s="25"/>
      <c r="Z1352" s="25"/>
      <c r="AA1352" s="25"/>
      <c r="AB1352" s="25"/>
      <c r="AC1352" s="25"/>
      <c r="AD1352" s="55"/>
    </row>
    <row r="1353" spans="1:30" ht="20" customHeight="1" x14ac:dyDescent="0.2">
      <c r="A1353" s="20"/>
      <c r="B1353" s="33"/>
      <c r="C1353" s="63"/>
      <c r="D1353" s="22"/>
      <c r="E1353" s="23"/>
      <c r="F1353" s="23"/>
      <c r="G1353" s="23"/>
      <c r="H1353" s="23"/>
      <c r="I1353" s="23"/>
      <c r="J1353" s="23"/>
      <c r="K1353" s="23"/>
      <c r="L1353" s="23"/>
      <c r="M1353" s="23"/>
      <c r="N1353" s="27"/>
      <c r="O1353" s="23"/>
      <c r="P1353" s="23"/>
      <c r="Q1353" s="23"/>
      <c r="R1353" s="23"/>
      <c r="S1353" s="64"/>
      <c r="T1353" s="24"/>
      <c r="U1353" s="49"/>
      <c r="V1353" s="54"/>
      <c r="W1353" s="25"/>
      <c r="X1353" s="25"/>
      <c r="Y1353" s="25"/>
      <c r="Z1353" s="25"/>
      <c r="AA1353" s="25"/>
      <c r="AB1353" s="25"/>
      <c r="AC1353" s="25"/>
      <c r="AD1353" s="55"/>
    </row>
    <row r="1354" spans="1:30" ht="20" customHeight="1" x14ac:dyDescent="0.2">
      <c r="A1354" s="20"/>
      <c r="B1354" s="33"/>
      <c r="C1354" s="63"/>
      <c r="D1354" s="22"/>
      <c r="E1354" s="23"/>
      <c r="F1354" s="23"/>
      <c r="G1354" s="23"/>
      <c r="H1354" s="23"/>
      <c r="I1354" s="23"/>
      <c r="J1354" s="23"/>
      <c r="K1354" s="23"/>
      <c r="L1354" s="23"/>
      <c r="M1354" s="23"/>
      <c r="N1354" s="27"/>
      <c r="O1354" s="23"/>
      <c r="P1354" s="23"/>
      <c r="Q1354" s="23"/>
      <c r="R1354" s="23"/>
      <c r="S1354" s="64"/>
      <c r="T1354" s="24"/>
      <c r="U1354" s="49"/>
      <c r="V1354" s="54"/>
      <c r="W1354" s="25"/>
      <c r="X1354" s="25"/>
      <c r="Y1354" s="25"/>
      <c r="Z1354" s="25"/>
      <c r="AA1354" s="25"/>
      <c r="AB1354" s="25"/>
      <c r="AC1354" s="25"/>
      <c r="AD1354" s="55"/>
    </row>
    <row r="1355" spans="1:30" ht="20" customHeight="1" x14ac:dyDescent="0.2">
      <c r="A1355" s="20"/>
      <c r="B1355" s="33"/>
      <c r="C1355" s="63"/>
      <c r="D1355" s="22"/>
      <c r="E1355" s="23"/>
      <c r="F1355" s="23"/>
      <c r="G1355" s="23"/>
      <c r="H1355" s="23"/>
      <c r="I1355" s="23"/>
      <c r="J1355" s="23"/>
      <c r="K1355" s="23"/>
      <c r="L1355" s="23"/>
      <c r="M1355" s="23"/>
      <c r="N1355" s="27"/>
      <c r="O1355" s="23"/>
      <c r="P1355" s="23"/>
      <c r="Q1355" s="23"/>
      <c r="R1355" s="23"/>
      <c r="S1355" s="64"/>
      <c r="T1355" s="24"/>
      <c r="U1355" s="49"/>
      <c r="V1355" s="54"/>
      <c r="W1355" s="25"/>
      <c r="X1355" s="25"/>
      <c r="Y1355" s="25"/>
      <c r="Z1355" s="25"/>
      <c r="AA1355" s="25"/>
      <c r="AB1355" s="25"/>
      <c r="AC1355" s="25"/>
      <c r="AD1355" s="55"/>
    </row>
    <row r="1356" spans="1:30" ht="20" customHeight="1" x14ac:dyDescent="0.2">
      <c r="A1356" s="20"/>
      <c r="B1356" s="33"/>
      <c r="C1356" s="63"/>
      <c r="D1356" s="22"/>
      <c r="E1356" s="23"/>
      <c r="F1356" s="23"/>
      <c r="G1356" s="23"/>
      <c r="H1356" s="23"/>
      <c r="I1356" s="23"/>
      <c r="J1356" s="23"/>
      <c r="K1356" s="23"/>
      <c r="L1356" s="23"/>
      <c r="M1356" s="23"/>
      <c r="N1356" s="27"/>
      <c r="O1356" s="23"/>
      <c r="P1356" s="23"/>
      <c r="Q1356" s="23"/>
      <c r="R1356" s="23"/>
      <c r="S1356" s="64"/>
      <c r="T1356" s="24"/>
      <c r="U1356" s="49"/>
      <c r="V1356" s="54"/>
      <c r="W1356" s="25"/>
      <c r="X1356" s="25"/>
      <c r="Y1356" s="25"/>
      <c r="Z1356" s="25"/>
      <c r="AA1356" s="25"/>
      <c r="AB1356" s="25"/>
      <c r="AC1356" s="25"/>
      <c r="AD1356" s="55"/>
    </row>
    <row r="1357" spans="1:30" ht="20" customHeight="1" x14ac:dyDescent="0.2">
      <c r="A1357" s="20"/>
      <c r="B1357" s="33"/>
      <c r="C1357" s="63"/>
      <c r="D1357" s="22"/>
      <c r="E1357" s="23"/>
      <c r="F1357" s="23"/>
      <c r="G1357" s="23"/>
      <c r="H1357" s="23"/>
      <c r="I1357" s="23"/>
      <c r="J1357" s="23"/>
      <c r="K1357" s="23"/>
      <c r="L1357" s="23"/>
      <c r="M1357" s="23"/>
      <c r="N1357" s="27"/>
      <c r="O1357" s="23"/>
      <c r="P1357" s="23"/>
      <c r="Q1357" s="23"/>
      <c r="R1357" s="23"/>
      <c r="S1357" s="64"/>
      <c r="T1357" s="24"/>
      <c r="U1357" s="49"/>
      <c r="V1357" s="54"/>
      <c r="W1357" s="25"/>
      <c r="X1357" s="25"/>
      <c r="Y1357" s="25"/>
      <c r="Z1357" s="25"/>
      <c r="AA1357" s="25"/>
      <c r="AB1357" s="25"/>
      <c r="AC1357" s="25"/>
      <c r="AD1357" s="55"/>
    </row>
    <row r="1358" spans="1:30" ht="20" customHeight="1" x14ac:dyDescent="0.2">
      <c r="A1358" s="20"/>
      <c r="B1358" s="33"/>
      <c r="C1358" s="63"/>
      <c r="D1358" s="22"/>
      <c r="E1358" s="23"/>
      <c r="F1358" s="23"/>
      <c r="G1358" s="23"/>
      <c r="H1358" s="23"/>
      <c r="I1358" s="23"/>
      <c r="J1358" s="23"/>
      <c r="K1358" s="23"/>
      <c r="L1358" s="23"/>
      <c r="M1358" s="23"/>
      <c r="N1358" s="27"/>
      <c r="O1358" s="23"/>
      <c r="P1358" s="23"/>
      <c r="Q1358" s="23"/>
      <c r="R1358" s="23"/>
      <c r="S1358" s="64"/>
      <c r="T1358" s="24"/>
      <c r="U1358" s="49"/>
      <c r="V1358" s="54"/>
      <c r="W1358" s="25"/>
      <c r="X1358" s="25"/>
      <c r="Y1358" s="25"/>
      <c r="Z1358" s="25"/>
      <c r="AA1358" s="25"/>
      <c r="AB1358" s="25"/>
      <c r="AC1358" s="25"/>
      <c r="AD1358" s="55"/>
    </row>
    <row r="1359" spans="1:30" ht="20" customHeight="1" x14ac:dyDescent="0.2">
      <c r="A1359" s="20"/>
      <c r="B1359" s="33"/>
      <c r="C1359" s="63"/>
      <c r="D1359" s="22"/>
      <c r="E1359" s="23"/>
      <c r="F1359" s="23"/>
      <c r="G1359" s="23"/>
      <c r="H1359" s="23"/>
      <c r="I1359" s="23"/>
      <c r="J1359" s="23"/>
      <c r="K1359" s="23"/>
      <c r="L1359" s="23"/>
      <c r="M1359" s="23"/>
      <c r="N1359" s="27"/>
      <c r="O1359" s="23"/>
      <c r="P1359" s="23"/>
      <c r="Q1359" s="23"/>
      <c r="R1359" s="23"/>
      <c r="S1359" s="64"/>
      <c r="T1359" s="24"/>
      <c r="U1359" s="49"/>
      <c r="V1359" s="54"/>
      <c r="W1359" s="25"/>
      <c r="X1359" s="25"/>
      <c r="Y1359" s="25"/>
      <c r="Z1359" s="25"/>
      <c r="AA1359" s="25"/>
      <c r="AB1359" s="25"/>
      <c r="AC1359" s="25"/>
      <c r="AD1359" s="55"/>
    </row>
    <row r="1360" spans="1:30" ht="20" customHeight="1" x14ac:dyDescent="0.2">
      <c r="A1360" s="20"/>
      <c r="B1360" s="33"/>
      <c r="C1360" s="63"/>
      <c r="D1360" s="22"/>
      <c r="E1360" s="23"/>
      <c r="F1360" s="23"/>
      <c r="G1360" s="23"/>
      <c r="H1360" s="23"/>
      <c r="I1360" s="23"/>
      <c r="J1360" s="23"/>
      <c r="K1360" s="23"/>
      <c r="L1360" s="23"/>
      <c r="M1360" s="23"/>
      <c r="N1360" s="27"/>
      <c r="O1360" s="23"/>
      <c r="P1360" s="23"/>
      <c r="Q1360" s="23"/>
      <c r="R1360" s="23"/>
      <c r="S1360" s="64"/>
      <c r="T1360" s="24"/>
      <c r="U1360" s="49"/>
      <c r="V1360" s="54"/>
      <c r="W1360" s="25"/>
      <c r="X1360" s="25"/>
      <c r="Y1360" s="25"/>
      <c r="Z1360" s="25"/>
      <c r="AA1360" s="25"/>
      <c r="AB1360" s="25"/>
      <c r="AC1360" s="25"/>
      <c r="AD1360" s="55"/>
    </row>
    <row r="1361" spans="1:30" ht="20" customHeight="1" x14ac:dyDescent="0.2">
      <c r="A1361" s="20"/>
      <c r="B1361" s="33"/>
      <c r="C1361" s="63"/>
      <c r="D1361" s="22"/>
      <c r="E1361" s="23"/>
      <c r="F1361" s="23"/>
      <c r="G1361" s="23"/>
      <c r="H1361" s="23"/>
      <c r="I1361" s="23"/>
      <c r="J1361" s="23"/>
      <c r="K1361" s="23"/>
      <c r="L1361" s="23"/>
      <c r="M1361" s="23"/>
      <c r="N1361" s="27"/>
      <c r="O1361" s="23"/>
      <c r="P1361" s="23"/>
      <c r="Q1361" s="23"/>
      <c r="R1361" s="23"/>
      <c r="S1361" s="64"/>
      <c r="T1361" s="24"/>
      <c r="U1361" s="49"/>
      <c r="V1361" s="54"/>
      <c r="W1361" s="25"/>
      <c r="X1361" s="25"/>
      <c r="Y1361" s="25"/>
      <c r="Z1361" s="25"/>
      <c r="AA1361" s="25"/>
      <c r="AB1361" s="25"/>
      <c r="AC1361" s="25"/>
      <c r="AD1361" s="55"/>
    </row>
    <row r="1362" spans="1:30" ht="20" customHeight="1" x14ac:dyDescent="0.2">
      <c r="A1362" s="20"/>
      <c r="B1362" s="33"/>
      <c r="C1362" s="63"/>
      <c r="D1362" s="22"/>
      <c r="E1362" s="23"/>
      <c r="F1362" s="23"/>
      <c r="G1362" s="23"/>
      <c r="H1362" s="23"/>
      <c r="I1362" s="23"/>
      <c r="J1362" s="23"/>
      <c r="K1362" s="23"/>
      <c r="L1362" s="23"/>
      <c r="M1362" s="23"/>
      <c r="N1362" s="27"/>
      <c r="O1362" s="23"/>
      <c r="P1362" s="23"/>
      <c r="Q1362" s="23"/>
      <c r="R1362" s="23"/>
      <c r="S1362" s="64"/>
      <c r="T1362" s="24"/>
      <c r="U1362" s="49"/>
      <c r="V1362" s="54"/>
      <c r="W1362" s="25"/>
      <c r="X1362" s="25"/>
      <c r="Y1362" s="25"/>
      <c r="Z1362" s="25"/>
      <c r="AA1362" s="25"/>
      <c r="AB1362" s="25"/>
      <c r="AC1362" s="25"/>
      <c r="AD1362" s="55"/>
    </row>
    <row r="1363" spans="1:30" ht="20" customHeight="1" x14ac:dyDescent="0.2">
      <c r="A1363" s="20"/>
      <c r="B1363" s="33"/>
      <c r="C1363" s="63"/>
      <c r="D1363" s="22"/>
      <c r="E1363" s="23"/>
      <c r="F1363" s="23"/>
      <c r="G1363" s="23"/>
      <c r="H1363" s="23"/>
      <c r="I1363" s="23"/>
      <c r="J1363" s="23"/>
      <c r="K1363" s="23"/>
      <c r="L1363" s="23"/>
      <c r="M1363" s="23"/>
      <c r="N1363" s="27"/>
      <c r="O1363" s="23"/>
      <c r="P1363" s="23"/>
      <c r="Q1363" s="23"/>
      <c r="R1363" s="23"/>
      <c r="S1363" s="64"/>
      <c r="T1363" s="24"/>
      <c r="U1363" s="49"/>
      <c r="V1363" s="54"/>
      <c r="W1363" s="25"/>
      <c r="X1363" s="25"/>
      <c r="Y1363" s="25"/>
      <c r="Z1363" s="25"/>
      <c r="AA1363" s="25"/>
      <c r="AB1363" s="25"/>
      <c r="AC1363" s="25"/>
      <c r="AD1363" s="55"/>
    </row>
    <row r="1364" spans="1:30" ht="20" customHeight="1" x14ac:dyDescent="0.2">
      <c r="A1364" s="20"/>
      <c r="B1364" s="33"/>
      <c r="C1364" s="63"/>
      <c r="D1364" s="22"/>
      <c r="E1364" s="23"/>
      <c r="F1364" s="23"/>
      <c r="G1364" s="23"/>
      <c r="H1364" s="23"/>
      <c r="I1364" s="23"/>
      <c r="J1364" s="23"/>
      <c r="K1364" s="23"/>
      <c r="L1364" s="23"/>
      <c r="M1364" s="23"/>
      <c r="N1364" s="27"/>
      <c r="O1364" s="23"/>
      <c r="P1364" s="23"/>
      <c r="Q1364" s="23"/>
      <c r="R1364" s="23"/>
      <c r="S1364" s="64"/>
      <c r="T1364" s="24"/>
      <c r="U1364" s="49"/>
      <c r="V1364" s="54"/>
      <c r="W1364" s="25"/>
      <c r="X1364" s="25"/>
      <c r="Y1364" s="25"/>
      <c r="Z1364" s="25"/>
      <c r="AA1364" s="25"/>
      <c r="AB1364" s="25"/>
      <c r="AC1364" s="25"/>
      <c r="AD1364" s="55"/>
    </row>
    <row r="1365" spans="1:30" ht="20" customHeight="1" x14ac:dyDescent="0.2">
      <c r="A1365" s="20"/>
      <c r="B1365" s="33"/>
      <c r="C1365" s="63"/>
      <c r="D1365" s="22"/>
      <c r="E1365" s="23"/>
      <c r="F1365" s="23"/>
      <c r="G1365" s="23"/>
      <c r="H1365" s="23"/>
      <c r="I1365" s="23"/>
      <c r="J1365" s="23"/>
      <c r="K1365" s="23"/>
      <c r="L1365" s="23"/>
      <c r="M1365" s="23"/>
      <c r="N1365" s="27"/>
      <c r="O1365" s="23"/>
      <c r="P1365" s="23"/>
      <c r="Q1365" s="23"/>
      <c r="R1365" s="23"/>
      <c r="S1365" s="64"/>
      <c r="T1365" s="24"/>
      <c r="U1365" s="49"/>
      <c r="V1365" s="54"/>
      <c r="W1365" s="25"/>
      <c r="X1365" s="25"/>
      <c r="Y1365" s="25"/>
      <c r="Z1365" s="25"/>
      <c r="AA1365" s="25"/>
      <c r="AB1365" s="25"/>
      <c r="AC1365" s="25"/>
      <c r="AD1365" s="55"/>
    </row>
    <row r="1366" spans="1:30" ht="20" customHeight="1" x14ac:dyDescent="0.2">
      <c r="A1366" s="20"/>
      <c r="B1366" s="33"/>
      <c r="C1366" s="63"/>
      <c r="D1366" s="22"/>
      <c r="E1366" s="23"/>
      <c r="F1366" s="23"/>
      <c r="G1366" s="23"/>
      <c r="H1366" s="23"/>
      <c r="I1366" s="23"/>
      <c r="J1366" s="23"/>
      <c r="K1366" s="23"/>
      <c r="L1366" s="23"/>
      <c r="M1366" s="23"/>
      <c r="N1366" s="27"/>
      <c r="O1366" s="23"/>
      <c r="P1366" s="23"/>
      <c r="Q1366" s="23"/>
      <c r="R1366" s="23"/>
      <c r="S1366" s="64"/>
      <c r="T1366" s="24"/>
      <c r="U1366" s="49"/>
      <c r="V1366" s="54"/>
      <c r="W1366" s="25"/>
      <c r="X1366" s="25"/>
      <c r="Y1366" s="25"/>
      <c r="Z1366" s="25"/>
      <c r="AA1366" s="25"/>
      <c r="AB1366" s="25"/>
      <c r="AC1366" s="25"/>
      <c r="AD1366" s="55"/>
    </row>
    <row r="1367" spans="1:30" ht="20" customHeight="1" x14ac:dyDescent="0.2">
      <c r="A1367" s="20"/>
      <c r="B1367" s="33"/>
      <c r="C1367" s="63"/>
      <c r="D1367" s="22"/>
      <c r="E1367" s="23"/>
      <c r="F1367" s="23"/>
      <c r="G1367" s="23"/>
      <c r="H1367" s="23"/>
      <c r="I1367" s="23"/>
      <c r="J1367" s="23"/>
      <c r="K1367" s="23"/>
      <c r="L1367" s="23"/>
      <c r="M1367" s="23"/>
      <c r="N1367" s="27"/>
      <c r="O1367" s="23"/>
      <c r="P1367" s="23"/>
      <c r="Q1367" s="23"/>
      <c r="R1367" s="23"/>
      <c r="S1367" s="64"/>
      <c r="T1367" s="24"/>
      <c r="U1367" s="49"/>
      <c r="V1367" s="54"/>
      <c r="W1367" s="25"/>
      <c r="X1367" s="25"/>
      <c r="Y1367" s="25"/>
      <c r="Z1367" s="25"/>
      <c r="AA1367" s="25"/>
      <c r="AB1367" s="25"/>
      <c r="AC1367" s="25"/>
      <c r="AD1367" s="55"/>
    </row>
    <row r="1368" spans="1:30" ht="20" customHeight="1" x14ac:dyDescent="0.2">
      <c r="A1368" s="20"/>
      <c r="B1368" s="33"/>
      <c r="C1368" s="63"/>
      <c r="D1368" s="22"/>
      <c r="E1368" s="23"/>
      <c r="F1368" s="23"/>
      <c r="G1368" s="23"/>
      <c r="H1368" s="23"/>
      <c r="I1368" s="23"/>
      <c r="J1368" s="23"/>
      <c r="K1368" s="23"/>
      <c r="L1368" s="23"/>
      <c r="M1368" s="23"/>
      <c r="N1368" s="27"/>
      <c r="O1368" s="23"/>
      <c r="P1368" s="23"/>
      <c r="Q1368" s="23"/>
      <c r="R1368" s="23"/>
      <c r="S1368" s="64"/>
      <c r="T1368" s="24"/>
      <c r="U1368" s="49"/>
      <c r="V1368" s="54"/>
      <c r="W1368" s="25"/>
      <c r="X1368" s="25"/>
      <c r="Y1368" s="25"/>
      <c r="Z1368" s="25"/>
      <c r="AA1368" s="25"/>
      <c r="AB1368" s="25"/>
      <c r="AC1368" s="25"/>
      <c r="AD1368" s="55"/>
    </row>
    <row r="1369" spans="1:30" ht="20" customHeight="1" x14ac:dyDescent="0.2">
      <c r="A1369" s="20"/>
      <c r="B1369" s="33"/>
      <c r="C1369" s="63"/>
      <c r="D1369" s="22"/>
      <c r="E1369" s="23"/>
      <c r="F1369" s="23"/>
      <c r="G1369" s="23"/>
      <c r="H1369" s="23"/>
      <c r="I1369" s="23"/>
      <c r="J1369" s="23"/>
      <c r="K1369" s="23"/>
      <c r="L1369" s="23"/>
      <c r="M1369" s="23"/>
      <c r="N1369" s="27"/>
      <c r="O1369" s="23"/>
      <c r="P1369" s="23"/>
      <c r="Q1369" s="23"/>
      <c r="R1369" s="23"/>
      <c r="S1369" s="64"/>
      <c r="T1369" s="24"/>
      <c r="U1369" s="49"/>
      <c r="V1369" s="54"/>
      <c r="W1369" s="25"/>
      <c r="X1369" s="25"/>
      <c r="Y1369" s="25"/>
      <c r="Z1369" s="25"/>
      <c r="AA1369" s="25"/>
      <c r="AB1369" s="25"/>
      <c r="AC1369" s="25"/>
      <c r="AD1369" s="55"/>
    </row>
    <row r="1370" spans="1:30" ht="20" customHeight="1" x14ac:dyDescent="0.2">
      <c r="A1370" s="20"/>
      <c r="B1370" s="33"/>
      <c r="C1370" s="63"/>
      <c r="D1370" s="22"/>
      <c r="E1370" s="23"/>
      <c r="F1370" s="23"/>
      <c r="G1370" s="23"/>
      <c r="H1370" s="23"/>
      <c r="I1370" s="23"/>
      <c r="J1370" s="23"/>
      <c r="K1370" s="23"/>
      <c r="L1370" s="23"/>
      <c r="M1370" s="23"/>
      <c r="N1370" s="27"/>
      <c r="O1370" s="23"/>
      <c r="P1370" s="23"/>
      <c r="Q1370" s="23"/>
      <c r="R1370" s="23"/>
      <c r="S1370" s="64"/>
      <c r="T1370" s="24"/>
      <c r="U1370" s="49"/>
      <c r="V1370" s="54"/>
      <c r="W1370" s="25"/>
      <c r="X1370" s="25"/>
      <c r="Y1370" s="25"/>
      <c r="Z1370" s="25"/>
      <c r="AA1370" s="25"/>
      <c r="AB1370" s="25"/>
      <c r="AC1370" s="25"/>
      <c r="AD1370" s="55"/>
    </row>
    <row r="1371" spans="1:30" ht="20" customHeight="1" x14ac:dyDescent="0.2">
      <c r="A1371" s="20"/>
      <c r="B1371" s="33"/>
      <c r="C1371" s="63"/>
      <c r="D1371" s="22"/>
      <c r="E1371" s="23"/>
      <c r="F1371" s="23"/>
      <c r="G1371" s="23"/>
      <c r="H1371" s="23"/>
      <c r="I1371" s="23"/>
      <c r="J1371" s="23"/>
      <c r="K1371" s="23"/>
      <c r="L1371" s="23"/>
      <c r="M1371" s="23"/>
      <c r="N1371" s="27"/>
      <c r="O1371" s="23"/>
      <c r="P1371" s="23"/>
      <c r="Q1371" s="23"/>
      <c r="R1371" s="23"/>
      <c r="S1371" s="64"/>
      <c r="T1371" s="24"/>
      <c r="U1371" s="49"/>
      <c r="V1371" s="54"/>
      <c r="W1371" s="25"/>
      <c r="X1371" s="25"/>
      <c r="Y1371" s="25"/>
      <c r="Z1371" s="25"/>
      <c r="AA1371" s="25"/>
      <c r="AB1371" s="25"/>
      <c r="AC1371" s="25"/>
      <c r="AD1371" s="55"/>
    </row>
    <row r="1372" spans="1:30" ht="20" customHeight="1" x14ac:dyDescent="0.2">
      <c r="A1372" s="20"/>
      <c r="B1372" s="33"/>
      <c r="C1372" s="63"/>
      <c r="D1372" s="22"/>
      <c r="E1372" s="23"/>
      <c r="F1372" s="23"/>
      <c r="G1372" s="23"/>
      <c r="H1372" s="23"/>
      <c r="I1372" s="23"/>
      <c r="J1372" s="23"/>
      <c r="K1372" s="23"/>
      <c r="L1372" s="23"/>
      <c r="M1372" s="23"/>
      <c r="N1372" s="27"/>
      <c r="O1372" s="23"/>
      <c r="P1372" s="23"/>
      <c r="Q1372" s="23"/>
      <c r="R1372" s="23"/>
      <c r="S1372" s="64"/>
      <c r="T1372" s="24"/>
      <c r="U1372" s="49"/>
      <c r="V1372" s="54"/>
      <c r="W1372" s="25"/>
      <c r="X1372" s="25"/>
      <c r="Y1372" s="25"/>
      <c r="Z1372" s="25"/>
      <c r="AA1372" s="25"/>
      <c r="AB1372" s="25"/>
      <c r="AC1372" s="25"/>
      <c r="AD1372" s="55"/>
    </row>
    <row r="1373" spans="1:30" ht="20" customHeight="1" x14ac:dyDescent="0.2">
      <c r="A1373" s="20"/>
      <c r="B1373" s="33"/>
      <c r="C1373" s="63"/>
      <c r="D1373" s="22"/>
      <c r="E1373" s="23"/>
      <c r="F1373" s="23"/>
      <c r="G1373" s="23"/>
      <c r="H1373" s="23"/>
      <c r="I1373" s="23"/>
      <c r="J1373" s="23"/>
      <c r="K1373" s="23"/>
      <c r="L1373" s="23"/>
      <c r="M1373" s="23"/>
      <c r="N1373" s="27"/>
      <c r="O1373" s="23"/>
      <c r="P1373" s="23"/>
      <c r="Q1373" s="23"/>
      <c r="R1373" s="23"/>
      <c r="S1373" s="64"/>
      <c r="T1373" s="24"/>
      <c r="U1373" s="49"/>
      <c r="V1373" s="54"/>
      <c r="W1373" s="25"/>
      <c r="X1373" s="25"/>
      <c r="Y1373" s="25"/>
      <c r="Z1373" s="25"/>
      <c r="AA1373" s="25"/>
      <c r="AB1373" s="25"/>
      <c r="AC1373" s="25"/>
      <c r="AD1373" s="55"/>
    </row>
    <row r="1374" spans="1:30" ht="20" customHeight="1" x14ac:dyDescent="0.2">
      <c r="A1374" s="20"/>
      <c r="B1374" s="33"/>
      <c r="C1374" s="63"/>
      <c r="D1374" s="22"/>
      <c r="E1374" s="23"/>
      <c r="F1374" s="23"/>
      <c r="G1374" s="23"/>
      <c r="H1374" s="23"/>
      <c r="I1374" s="23"/>
      <c r="J1374" s="23"/>
      <c r="K1374" s="23"/>
      <c r="L1374" s="23"/>
      <c r="M1374" s="23"/>
      <c r="N1374" s="27"/>
      <c r="O1374" s="23"/>
      <c r="P1374" s="23"/>
      <c r="Q1374" s="23"/>
      <c r="R1374" s="23"/>
      <c r="S1374" s="64"/>
      <c r="T1374" s="24"/>
      <c r="U1374" s="49"/>
      <c r="V1374" s="54"/>
      <c r="W1374" s="25"/>
      <c r="X1374" s="25"/>
      <c r="Y1374" s="25"/>
      <c r="Z1374" s="25"/>
      <c r="AA1374" s="25"/>
      <c r="AB1374" s="25"/>
      <c r="AC1374" s="25"/>
      <c r="AD1374" s="55"/>
    </row>
    <row r="1375" spans="1:30" ht="20" customHeight="1" x14ac:dyDescent="0.2">
      <c r="A1375" s="20"/>
      <c r="B1375" s="33"/>
      <c r="C1375" s="63"/>
      <c r="D1375" s="22"/>
      <c r="E1375" s="23"/>
      <c r="F1375" s="23"/>
      <c r="G1375" s="23"/>
      <c r="H1375" s="23"/>
      <c r="I1375" s="23"/>
      <c r="J1375" s="23"/>
      <c r="K1375" s="23"/>
      <c r="L1375" s="23"/>
      <c r="M1375" s="23"/>
      <c r="N1375" s="27"/>
      <c r="O1375" s="23"/>
      <c r="P1375" s="23"/>
      <c r="Q1375" s="23"/>
      <c r="R1375" s="23"/>
      <c r="S1375" s="64"/>
      <c r="T1375" s="24"/>
      <c r="U1375" s="49"/>
      <c r="V1375" s="54"/>
      <c r="W1375" s="25"/>
      <c r="X1375" s="25"/>
      <c r="Y1375" s="25"/>
      <c r="Z1375" s="25"/>
      <c r="AA1375" s="25"/>
      <c r="AB1375" s="25"/>
      <c r="AC1375" s="25"/>
      <c r="AD1375" s="55"/>
    </row>
    <row r="1376" spans="1:30" ht="20" customHeight="1" x14ac:dyDescent="0.2">
      <c r="A1376" s="20"/>
      <c r="B1376" s="33"/>
      <c r="C1376" s="63"/>
      <c r="D1376" s="22"/>
      <c r="E1376" s="23"/>
      <c r="F1376" s="23"/>
      <c r="G1376" s="23"/>
      <c r="H1376" s="23"/>
      <c r="I1376" s="23"/>
      <c r="J1376" s="23"/>
      <c r="K1376" s="23"/>
      <c r="L1376" s="23"/>
      <c r="M1376" s="23"/>
      <c r="N1376" s="27"/>
      <c r="O1376" s="23"/>
      <c r="P1376" s="23"/>
      <c r="Q1376" s="23"/>
      <c r="R1376" s="23"/>
      <c r="S1376" s="64"/>
      <c r="T1376" s="24"/>
      <c r="U1376" s="49"/>
      <c r="V1376" s="54"/>
      <c r="W1376" s="25"/>
      <c r="X1376" s="25"/>
      <c r="Y1376" s="25"/>
      <c r="Z1376" s="25"/>
      <c r="AA1376" s="25"/>
      <c r="AB1376" s="25"/>
      <c r="AC1376" s="25"/>
      <c r="AD1376" s="55"/>
    </row>
    <row r="1377" spans="1:30" ht="20" customHeight="1" x14ac:dyDescent="0.2">
      <c r="A1377" s="20"/>
      <c r="B1377" s="33"/>
      <c r="C1377" s="63"/>
      <c r="D1377" s="22"/>
      <c r="E1377" s="23"/>
      <c r="F1377" s="23"/>
      <c r="G1377" s="23"/>
      <c r="H1377" s="23"/>
      <c r="I1377" s="23"/>
      <c r="J1377" s="23"/>
      <c r="K1377" s="23"/>
      <c r="L1377" s="23"/>
      <c r="M1377" s="23"/>
      <c r="N1377" s="27"/>
      <c r="O1377" s="23"/>
      <c r="P1377" s="23"/>
      <c r="Q1377" s="23"/>
      <c r="R1377" s="23"/>
      <c r="S1377" s="64"/>
      <c r="T1377" s="24"/>
      <c r="U1377" s="49"/>
      <c r="V1377" s="54"/>
      <c r="W1377" s="25"/>
      <c r="X1377" s="25"/>
      <c r="Y1377" s="25"/>
      <c r="Z1377" s="25"/>
      <c r="AA1377" s="25"/>
      <c r="AB1377" s="25"/>
      <c r="AC1377" s="25"/>
      <c r="AD1377" s="55"/>
    </row>
    <row r="1378" spans="1:30" ht="20" customHeight="1" x14ac:dyDescent="0.2">
      <c r="A1378" s="20"/>
      <c r="B1378" s="33"/>
      <c r="C1378" s="63"/>
      <c r="D1378" s="22"/>
      <c r="E1378" s="23"/>
      <c r="F1378" s="23"/>
      <c r="G1378" s="23"/>
      <c r="H1378" s="23"/>
      <c r="I1378" s="23"/>
      <c r="J1378" s="23"/>
      <c r="K1378" s="23"/>
      <c r="L1378" s="23"/>
      <c r="M1378" s="23"/>
      <c r="N1378" s="27"/>
      <c r="O1378" s="23"/>
      <c r="P1378" s="23"/>
      <c r="Q1378" s="23"/>
      <c r="R1378" s="23"/>
      <c r="S1378" s="64"/>
      <c r="T1378" s="24"/>
      <c r="U1378" s="49"/>
      <c r="V1378" s="54"/>
      <c r="W1378" s="25"/>
      <c r="X1378" s="25"/>
      <c r="Y1378" s="25"/>
      <c r="Z1378" s="25"/>
      <c r="AA1378" s="25"/>
      <c r="AB1378" s="25"/>
      <c r="AC1378" s="25"/>
      <c r="AD1378" s="55"/>
    </row>
    <row r="1379" spans="1:30" ht="20" customHeight="1" x14ac:dyDescent="0.2">
      <c r="A1379" s="20"/>
      <c r="B1379" s="33"/>
      <c r="C1379" s="63"/>
      <c r="D1379" s="22"/>
      <c r="E1379" s="23"/>
      <c r="F1379" s="23"/>
      <c r="G1379" s="23"/>
      <c r="H1379" s="23"/>
      <c r="I1379" s="23"/>
      <c r="J1379" s="23"/>
      <c r="K1379" s="23"/>
      <c r="L1379" s="23"/>
      <c r="M1379" s="23"/>
      <c r="N1379" s="27"/>
      <c r="O1379" s="23"/>
      <c r="P1379" s="23"/>
      <c r="Q1379" s="23"/>
      <c r="R1379" s="23"/>
      <c r="S1379" s="64"/>
      <c r="T1379" s="24"/>
      <c r="U1379" s="49"/>
      <c r="V1379" s="54"/>
      <c r="W1379" s="25"/>
      <c r="X1379" s="25"/>
      <c r="Y1379" s="25"/>
      <c r="Z1379" s="25"/>
      <c r="AA1379" s="25"/>
      <c r="AB1379" s="25"/>
      <c r="AC1379" s="25"/>
      <c r="AD1379" s="55"/>
    </row>
    <row r="1380" spans="1:30" ht="20" customHeight="1" x14ac:dyDescent="0.2">
      <c r="A1380" s="20"/>
      <c r="B1380" s="33"/>
      <c r="C1380" s="63"/>
      <c r="D1380" s="22"/>
      <c r="E1380" s="23"/>
      <c r="F1380" s="23"/>
      <c r="G1380" s="23"/>
      <c r="H1380" s="23"/>
      <c r="I1380" s="23"/>
      <c r="J1380" s="23"/>
      <c r="K1380" s="23"/>
      <c r="L1380" s="23"/>
      <c r="M1380" s="23"/>
      <c r="N1380" s="27"/>
      <c r="O1380" s="23"/>
      <c r="P1380" s="23"/>
      <c r="Q1380" s="23"/>
      <c r="R1380" s="23"/>
      <c r="S1380" s="64"/>
      <c r="T1380" s="24"/>
      <c r="U1380" s="49"/>
      <c r="V1380" s="54"/>
      <c r="W1380" s="25"/>
      <c r="X1380" s="25"/>
      <c r="Y1380" s="25"/>
      <c r="Z1380" s="25"/>
      <c r="AA1380" s="25"/>
      <c r="AB1380" s="25"/>
      <c r="AC1380" s="25"/>
      <c r="AD1380" s="55"/>
    </row>
    <row r="1381" spans="1:30" ht="20" customHeight="1" x14ac:dyDescent="0.2">
      <c r="A1381" s="20"/>
      <c r="B1381" s="33"/>
      <c r="C1381" s="63"/>
      <c r="D1381" s="22"/>
      <c r="E1381" s="23"/>
      <c r="F1381" s="23"/>
      <c r="G1381" s="23"/>
      <c r="H1381" s="23"/>
      <c r="I1381" s="23"/>
      <c r="J1381" s="23"/>
      <c r="K1381" s="23"/>
      <c r="L1381" s="23"/>
      <c r="M1381" s="23"/>
      <c r="N1381" s="27"/>
      <c r="O1381" s="23"/>
      <c r="P1381" s="23"/>
      <c r="Q1381" s="23"/>
      <c r="R1381" s="23"/>
      <c r="S1381" s="64"/>
      <c r="T1381" s="24"/>
      <c r="U1381" s="49"/>
      <c r="V1381" s="54"/>
      <c r="W1381" s="25"/>
      <c r="X1381" s="25"/>
      <c r="Y1381" s="25"/>
      <c r="Z1381" s="25"/>
      <c r="AA1381" s="25"/>
      <c r="AB1381" s="25"/>
      <c r="AC1381" s="25"/>
      <c r="AD1381" s="55"/>
    </row>
    <row r="1382" spans="1:30" ht="20" customHeight="1" x14ac:dyDescent="0.2">
      <c r="A1382" s="20"/>
      <c r="B1382" s="33"/>
      <c r="C1382" s="63"/>
      <c r="D1382" s="22"/>
      <c r="E1382" s="23"/>
      <c r="F1382" s="23"/>
      <c r="G1382" s="23"/>
      <c r="H1382" s="23"/>
      <c r="I1382" s="23"/>
      <c r="J1382" s="23"/>
      <c r="K1382" s="23"/>
      <c r="L1382" s="23"/>
      <c r="M1382" s="23"/>
      <c r="N1382" s="27"/>
      <c r="O1382" s="23"/>
      <c r="P1382" s="23"/>
      <c r="Q1382" s="23"/>
      <c r="R1382" s="23"/>
      <c r="S1382" s="64"/>
      <c r="T1382" s="24"/>
      <c r="U1382" s="49"/>
      <c r="V1382" s="54"/>
      <c r="W1382" s="25"/>
      <c r="X1382" s="25"/>
      <c r="Y1382" s="25"/>
      <c r="Z1382" s="25"/>
      <c r="AA1382" s="25"/>
      <c r="AB1382" s="25"/>
      <c r="AC1382" s="25"/>
      <c r="AD1382" s="55"/>
    </row>
    <row r="1383" spans="1:30" ht="20" customHeight="1" x14ac:dyDescent="0.2">
      <c r="A1383" s="20"/>
      <c r="B1383" s="33"/>
      <c r="C1383" s="63"/>
      <c r="D1383" s="22"/>
      <c r="E1383" s="23"/>
      <c r="F1383" s="23"/>
      <c r="G1383" s="23"/>
      <c r="H1383" s="23"/>
      <c r="I1383" s="23"/>
      <c r="J1383" s="23"/>
      <c r="K1383" s="23"/>
      <c r="L1383" s="23"/>
      <c r="M1383" s="23"/>
      <c r="N1383" s="27"/>
      <c r="O1383" s="23"/>
      <c r="P1383" s="23"/>
      <c r="Q1383" s="23"/>
      <c r="R1383" s="23"/>
      <c r="S1383" s="64"/>
      <c r="T1383" s="24"/>
      <c r="U1383" s="49"/>
      <c r="V1383" s="54"/>
      <c r="W1383" s="25"/>
      <c r="X1383" s="25"/>
      <c r="Y1383" s="25"/>
      <c r="Z1383" s="25"/>
      <c r="AA1383" s="25"/>
      <c r="AB1383" s="25"/>
      <c r="AC1383" s="25"/>
      <c r="AD1383" s="55"/>
    </row>
    <row r="1384" spans="1:30" ht="20" customHeight="1" x14ac:dyDescent="0.2">
      <c r="A1384" s="20"/>
      <c r="B1384" s="33"/>
      <c r="C1384" s="63"/>
      <c r="D1384" s="22"/>
      <c r="E1384" s="23"/>
      <c r="F1384" s="23"/>
      <c r="G1384" s="23"/>
      <c r="H1384" s="23"/>
      <c r="I1384" s="23"/>
      <c r="J1384" s="23"/>
      <c r="K1384" s="23"/>
      <c r="L1384" s="23"/>
      <c r="M1384" s="23"/>
      <c r="N1384" s="27"/>
      <c r="O1384" s="23"/>
      <c r="P1384" s="23"/>
      <c r="Q1384" s="23"/>
      <c r="R1384" s="23"/>
      <c r="S1384" s="64"/>
      <c r="T1384" s="24"/>
      <c r="U1384" s="49"/>
      <c r="V1384" s="54"/>
      <c r="W1384" s="25"/>
      <c r="X1384" s="25"/>
      <c r="Y1384" s="25"/>
      <c r="Z1384" s="25"/>
      <c r="AA1384" s="25"/>
      <c r="AB1384" s="25"/>
      <c r="AC1384" s="25"/>
      <c r="AD1384" s="55"/>
    </row>
    <row r="1385" spans="1:30" ht="20" customHeight="1" x14ac:dyDescent="0.2">
      <c r="A1385" s="20"/>
      <c r="B1385" s="33"/>
      <c r="C1385" s="63"/>
      <c r="D1385" s="22"/>
      <c r="E1385" s="23"/>
      <c r="F1385" s="23"/>
      <c r="G1385" s="23"/>
      <c r="H1385" s="23"/>
      <c r="I1385" s="23"/>
      <c r="J1385" s="23"/>
      <c r="K1385" s="23"/>
      <c r="L1385" s="23"/>
      <c r="M1385" s="23"/>
      <c r="N1385" s="27"/>
      <c r="O1385" s="23"/>
      <c r="P1385" s="23"/>
      <c r="Q1385" s="23"/>
      <c r="R1385" s="23"/>
      <c r="S1385" s="64"/>
      <c r="T1385" s="24"/>
      <c r="U1385" s="49"/>
      <c r="V1385" s="54"/>
      <c r="W1385" s="25"/>
      <c r="X1385" s="25"/>
      <c r="Y1385" s="25"/>
      <c r="Z1385" s="25"/>
      <c r="AA1385" s="25"/>
      <c r="AB1385" s="25"/>
      <c r="AC1385" s="25"/>
      <c r="AD1385" s="55"/>
    </row>
    <row r="1386" spans="1:30" ht="20" customHeight="1" x14ac:dyDescent="0.2">
      <c r="A1386" s="20"/>
      <c r="B1386" s="33"/>
      <c r="C1386" s="63"/>
      <c r="D1386" s="22"/>
      <c r="E1386" s="23"/>
      <c r="F1386" s="23"/>
      <c r="G1386" s="23"/>
      <c r="H1386" s="23"/>
      <c r="I1386" s="23"/>
      <c r="J1386" s="23"/>
      <c r="K1386" s="23"/>
      <c r="L1386" s="23"/>
      <c r="M1386" s="23"/>
      <c r="N1386" s="27"/>
      <c r="O1386" s="23"/>
      <c r="P1386" s="23"/>
      <c r="Q1386" s="23"/>
      <c r="R1386" s="23"/>
      <c r="S1386" s="64"/>
      <c r="T1386" s="24"/>
      <c r="U1386" s="49"/>
      <c r="V1386" s="54"/>
      <c r="W1386" s="25"/>
      <c r="X1386" s="25"/>
      <c r="Y1386" s="25"/>
      <c r="Z1386" s="25"/>
      <c r="AA1386" s="25"/>
      <c r="AB1386" s="25"/>
      <c r="AC1386" s="25"/>
      <c r="AD1386" s="55"/>
    </row>
    <row r="1387" spans="1:30" ht="20" customHeight="1" x14ac:dyDescent="0.2">
      <c r="A1387" s="20"/>
      <c r="B1387" s="33"/>
      <c r="C1387" s="63"/>
      <c r="D1387" s="22"/>
      <c r="E1387" s="23"/>
      <c r="F1387" s="23"/>
      <c r="G1387" s="23"/>
      <c r="H1387" s="23"/>
      <c r="I1387" s="23"/>
      <c r="J1387" s="23"/>
      <c r="K1387" s="23"/>
      <c r="L1387" s="23"/>
      <c r="M1387" s="23"/>
      <c r="N1387" s="27"/>
      <c r="O1387" s="23"/>
      <c r="P1387" s="23"/>
      <c r="Q1387" s="23"/>
      <c r="R1387" s="23"/>
      <c r="S1387" s="64"/>
      <c r="T1387" s="24"/>
      <c r="U1387" s="49"/>
      <c r="V1387" s="54"/>
      <c r="W1387" s="25"/>
      <c r="X1387" s="25"/>
      <c r="Y1387" s="25"/>
      <c r="Z1387" s="25"/>
      <c r="AA1387" s="25"/>
      <c r="AB1387" s="25"/>
      <c r="AC1387" s="25"/>
      <c r="AD1387" s="55"/>
    </row>
    <row r="1388" spans="1:30" ht="20" customHeight="1" x14ac:dyDescent="0.2">
      <c r="A1388" s="20"/>
      <c r="B1388" s="33"/>
      <c r="C1388" s="63"/>
      <c r="D1388" s="22"/>
      <c r="E1388" s="23"/>
      <c r="F1388" s="23"/>
      <c r="G1388" s="23"/>
      <c r="H1388" s="23"/>
      <c r="I1388" s="23"/>
      <c r="J1388" s="23"/>
      <c r="K1388" s="23"/>
      <c r="L1388" s="23"/>
      <c r="M1388" s="23"/>
      <c r="N1388" s="27"/>
      <c r="O1388" s="23"/>
      <c r="P1388" s="23"/>
      <c r="Q1388" s="23"/>
      <c r="R1388" s="23"/>
      <c r="S1388" s="64"/>
      <c r="T1388" s="24"/>
      <c r="U1388" s="49"/>
      <c r="V1388" s="54"/>
      <c r="W1388" s="25"/>
      <c r="X1388" s="25"/>
      <c r="Y1388" s="25"/>
      <c r="Z1388" s="25"/>
      <c r="AA1388" s="25"/>
      <c r="AB1388" s="25"/>
      <c r="AC1388" s="25"/>
      <c r="AD1388" s="55"/>
    </row>
    <row r="1389" spans="1:30" ht="20" customHeight="1" x14ac:dyDescent="0.2">
      <c r="A1389" s="20"/>
      <c r="B1389" s="33"/>
      <c r="C1389" s="63"/>
      <c r="D1389" s="22"/>
      <c r="E1389" s="23"/>
      <c r="F1389" s="23"/>
      <c r="G1389" s="23"/>
      <c r="H1389" s="23"/>
      <c r="I1389" s="23"/>
      <c r="J1389" s="23"/>
      <c r="K1389" s="23"/>
      <c r="L1389" s="23"/>
      <c r="M1389" s="23"/>
      <c r="N1389" s="27"/>
      <c r="O1389" s="23"/>
      <c r="P1389" s="23"/>
      <c r="Q1389" s="23"/>
      <c r="R1389" s="23"/>
      <c r="S1389" s="64"/>
      <c r="T1389" s="24"/>
      <c r="U1389" s="49"/>
      <c r="V1389" s="54"/>
      <c r="W1389" s="25"/>
      <c r="X1389" s="25"/>
      <c r="Y1389" s="25"/>
      <c r="Z1389" s="25"/>
      <c r="AA1389" s="25"/>
      <c r="AB1389" s="25"/>
      <c r="AC1389" s="25"/>
      <c r="AD1389" s="55"/>
    </row>
    <row r="1390" spans="1:30" ht="20" customHeight="1" x14ac:dyDescent="0.2">
      <c r="A1390" s="20"/>
      <c r="B1390" s="33"/>
      <c r="C1390" s="63"/>
      <c r="D1390" s="22"/>
      <c r="E1390" s="23"/>
      <c r="F1390" s="23"/>
      <c r="G1390" s="23"/>
      <c r="H1390" s="23"/>
      <c r="I1390" s="23"/>
      <c r="J1390" s="23"/>
      <c r="K1390" s="23"/>
      <c r="L1390" s="23"/>
      <c r="M1390" s="23"/>
      <c r="N1390" s="27"/>
      <c r="O1390" s="23"/>
      <c r="P1390" s="23"/>
      <c r="Q1390" s="23"/>
      <c r="R1390" s="23"/>
      <c r="S1390" s="64"/>
      <c r="T1390" s="24"/>
      <c r="U1390" s="49"/>
      <c r="V1390" s="54"/>
      <c r="W1390" s="25"/>
      <c r="X1390" s="25"/>
      <c r="Y1390" s="25"/>
      <c r="Z1390" s="25"/>
      <c r="AA1390" s="25"/>
      <c r="AB1390" s="25"/>
      <c r="AC1390" s="25"/>
      <c r="AD1390" s="55"/>
    </row>
    <row r="1391" spans="1:30" ht="20" customHeight="1" x14ac:dyDescent="0.2">
      <c r="A1391" s="20"/>
      <c r="B1391" s="33"/>
      <c r="C1391" s="63"/>
      <c r="D1391" s="22"/>
      <c r="E1391" s="23"/>
      <c r="F1391" s="23"/>
      <c r="G1391" s="23"/>
      <c r="H1391" s="23"/>
      <c r="I1391" s="23"/>
      <c r="J1391" s="23"/>
      <c r="K1391" s="23"/>
      <c r="L1391" s="23"/>
      <c r="M1391" s="23"/>
      <c r="N1391" s="27"/>
      <c r="O1391" s="23"/>
      <c r="P1391" s="23"/>
      <c r="Q1391" s="23"/>
      <c r="R1391" s="23"/>
      <c r="S1391" s="64"/>
      <c r="T1391" s="24"/>
      <c r="U1391" s="49"/>
      <c r="V1391" s="54"/>
      <c r="W1391" s="25"/>
      <c r="X1391" s="25"/>
      <c r="Y1391" s="25"/>
      <c r="Z1391" s="25"/>
      <c r="AA1391" s="25"/>
      <c r="AB1391" s="25"/>
      <c r="AC1391" s="25"/>
      <c r="AD1391" s="55"/>
    </row>
    <row r="1392" spans="1:30" ht="20" customHeight="1" x14ac:dyDescent="0.2">
      <c r="A1392" s="20"/>
      <c r="B1392" s="33"/>
      <c r="C1392" s="63"/>
      <c r="D1392" s="22"/>
      <c r="E1392" s="23"/>
      <c r="F1392" s="23"/>
      <c r="G1392" s="23"/>
      <c r="H1392" s="23"/>
      <c r="I1392" s="23"/>
      <c r="J1392" s="23"/>
      <c r="K1392" s="23"/>
      <c r="L1392" s="23"/>
      <c r="M1392" s="23"/>
      <c r="N1392" s="27"/>
      <c r="O1392" s="23"/>
      <c r="P1392" s="23"/>
      <c r="Q1392" s="23"/>
      <c r="R1392" s="23"/>
      <c r="S1392" s="64"/>
      <c r="T1392" s="24"/>
      <c r="U1392" s="49"/>
      <c r="V1392" s="54"/>
      <c r="W1392" s="25"/>
      <c r="X1392" s="25"/>
      <c r="Y1392" s="25"/>
      <c r="Z1392" s="25"/>
      <c r="AA1392" s="25"/>
      <c r="AB1392" s="25"/>
      <c r="AC1392" s="25"/>
      <c r="AD1392" s="55"/>
    </row>
    <row r="1393" spans="1:30" ht="20" customHeight="1" x14ac:dyDescent="0.2">
      <c r="A1393" s="20"/>
      <c r="B1393" s="33"/>
      <c r="C1393" s="63"/>
      <c r="D1393" s="22"/>
      <c r="E1393" s="23"/>
      <c r="F1393" s="23"/>
      <c r="G1393" s="23"/>
      <c r="H1393" s="23"/>
      <c r="I1393" s="23"/>
      <c r="J1393" s="23"/>
      <c r="K1393" s="23"/>
      <c r="L1393" s="23"/>
      <c r="M1393" s="23"/>
      <c r="N1393" s="27"/>
      <c r="O1393" s="23"/>
      <c r="P1393" s="23"/>
      <c r="Q1393" s="23"/>
      <c r="R1393" s="23"/>
      <c r="S1393" s="64"/>
      <c r="T1393" s="24"/>
      <c r="U1393" s="49"/>
      <c r="V1393" s="54"/>
      <c r="W1393" s="25"/>
      <c r="X1393" s="25"/>
      <c r="Y1393" s="25"/>
      <c r="Z1393" s="25"/>
      <c r="AA1393" s="25"/>
      <c r="AB1393" s="25"/>
      <c r="AC1393" s="25"/>
      <c r="AD1393" s="55"/>
    </row>
    <row r="1394" spans="1:30" ht="20" customHeight="1" x14ac:dyDescent="0.2">
      <c r="A1394" s="20"/>
      <c r="B1394" s="33"/>
      <c r="C1394" s="63"/>
      <c r="D1394" s="22"/>
      <c r="E1394" s="23"/>
      <c r="F1394" s="23"/>
      <c r="G1394" s="23"/>
      <c r="H1394" s="23"/>
      <c r="I1394" s="23"/>
      <c r="J1394" s="23"/>
      <c r="K1394" s="23"/>
      <c r="L1394" s="23"/>
      <c r="M1394" s="23"/>
      <c r="N1394" s="27"/>
      <c r="O1394" s="23"/>
      <c r="P1394" s="23"/>
      <c r="Q1394" s="23"/>
      <c r="R1394" s="23"/>
      <c r="S1394" s="64"/>
      <c r="T1394" s="24"/>
      <c r="U1394" s="49"/>
      <c r="V1394" s="54"/>
      <c r="W1394" s="25"/>
      <c r="X1394" s="25"/>
      <c r="Y1394" s="25"/>
      <c r="Z1394" s="25"/>
      <c r="AA1394" s="25"/>
      <c r="AB1394" s="25"/>
      <c r="AC1394" s="25"/>
      <c r="AD1394" s="55"/>
    </row>
    <row r="1395" spans="1:30" ht="20" customHeight="1" x14ac:dyDescent="0.2">
      <c r="A1395" s="20"/>
      <c r="B1395" s="33"/>
      <c r="C1395" s="63"/>
      <c r="D1395" s="22"/>
      <c r="E1395" s="23"/>
      <c r="F1395" s="23"/>
      <c r="G1395" s="23"/>
      <c r="H1395" s="23"/>
      <c r="I1395" s="23"/>
      <c r="J1395" s="23"/>
      <c r="K1395" s="23"/>
      <c r="L1395" s="23"/>
      <c r="M1395" s="23"/>
      <c r="N1395" s="27"/>
      <c r="O1395" s="23"/>
      <c r="P1395" s="23"/>
      <c r="Q1395" s="23"/>
      <c r="R1395" s="23"/>
      <c r="S1395" s="64"/>
      <c r="T1395" s="24"/>
      <c r="U1395" s="49"/>
      <c r="V1395" s="54"/>
      <c r="W1395" s="25"/>
      <c r="X1395" s="25"/>
      <c r="Y1395" s="25"/>
      <c r="Z1395" s="25"/>
      <c r="AA1395" s="25"/>
      <c r="AB1395" s="25"/>
      <c r="AC1395" s="25"/>
      <c r="AD1395" s="55"/>
    </row>
    <row r="1396" spans="1:30" ht="20" customHeight="1" x14ac:dyDescent="0.2">
      <c r="A1396" s="20"/>
      <c r="B1396" s="33"/>
      <c r="C1396" s="63"/>
      <c r="D1396" s="22"/>
      <c r="E1396" s="23"/>
      <c r="F1396" s="23"/>
      <c r="G1396" s="23"/>
      <c r="H1396" s="23"/>
      <c r="I1396" s="23"/>
      <c r="J1396" s="23"/>
      <c r="K1396" s="23"/>
      <c r="L1396" s="23"/>
      <c r="M1396" s="23"/>
      <c r="N1396" s="27"/>
      <c r="O1396" s="23"/>
      <c r="P1396" s="23"/>
      <c r="Q1396" s="23"/>
      <c r="R1396" s="23"/>
      <c r="S1396" s="64"/>
      <c r="T1396" s="24"/>
      <c r="U1396" s="49"/>
      <c r="V1396" s="54"/>
      <c r="W1396" s="25"/>
      <c r="X1396" s="25"/>
      <c r="Y1396" s="25"/>
      <c r="Z1396" s="25"/>
      <c r="AA1396" s="25"/>
      <c r="AB1396" s="25"/>
      <c r="AC1396" s="25"/>
      <c r="AD1396" s="55"/>
    </row>
    <row r="1397" spans="1:30" ht="20" customHeight="1" x14ac:dyDescent="0.2">
      <c r="A1397" s="20"/>
      <c r="B1397" s="33"/>
      <c r="C1397" s="63"/>
      <c r="D1397" s="22"/>
      <c r="E1397" s="23"/>
      <c r="F1397" s="23"/>
      <c r="G1397" s="23"/>
      <c r="H1397" s="23"/>
      <c r="I1397" s="23"/>
      <c r="J1397" s="23"/>
      <c r="K1397" s="23"/>
      <c r="L1397" s="23"/>
      <c r="M1397" s="23"/>
      <c r="N1397" s="27"/>
      <c r="O1397" s="23"/>
      <c r="P1397" s="23"/>
      <c r="Q1397" s="23"/>
      <c r="R1397" s="23"/>
      <c r="S1397" s="64"/>
      <c r="T1397" s="24"/>
      <c r="U1397" s="49"/>
      <c r="V1397" s="54"/>
      <c r="W1397" s="25"/>
      <c r="X1397" s="25"/>
      <c r="Y1397" s="25"/>
      <c r="Z1397" s="25"/>
      <c r="AA1397" s="25"/>
      <c r="AB1397" s="25"/>
      <c r="AC1397" s="25"/>
      <c r="AD1397" s="55"/>
    </row>
    <row r="1398" spans="1:30" ht="20" customHeight="1" x14ac:dyDescent="0.2">
      <c r="A1398" s="20"/>
      <c r="B1398" s="33"/>
      <c r="C1398" s="63"/>
      <c r="D1398" s="22"/>
      <c r="E1398" s="23"/>
      <c r="F1398" s="23"/>
      <c r="G1398" s="23"/>
      <c r="H1398" s="23"/>
      <c r="I1398" s="23"/>
      <c r="J1398" s="23"/>
      <c r="K1398" s="23"/>
      <c r="L1398" s="23"/>
      <c r="M1398" s="23"/>
      <c r="N1398" s="27"/>
      <c r="O1398" s="23"/>
      <c r="P1398" s="23"/>
      <c r="Q1398" s="23"/>
      <c r="R1398" s="23"/>
      <c r="S1398" s="64"/>
      <c r="T1398" s="24"/>
      <c r="U1398" s="49"/>
      <c r="V1398" s="54"/>
      <c r="W1398" s="25"/>
      <c r="X1398" s="25"/>
      <c r="Y1398" s="25"/>
      <c r="Z1398" s="25"/>
      <c r="AA1398" s="25"/>
      <c r="AB1398" s="25"/>
      <c r="AC1398" s="25"/>
      <c r="AD1398" s="55"/>
    </row>
    <row r="1399" spans="1:30" ht="20" customHeight="1" x14ac:dyDescent="0.2">
      <c r="A1399" s="20"/>
      <c r="B1399" s="33"/>
      <c r="C1399" s="63"/>
      <c r="D1399" s="22"/>
      <c r="E1399" s="23"/>
      <c r="F1399" s="23"/>
      <c r="G1399" s="23"/>
      <c r="H1399" s="23"/>
      <c r="I1399" s="23"/>
      <c r="J1399" s="23"/>
      <c r="K1399" s="23"/>
      <c r="L1399" s="23"/>
      <c r="M1399" s="23"/>
      <c r="N1399" s="27"/>
      <c r="O1399" s="23"/>
      <c r="P1399" s="23"/>
      <c r="Q1399" s="23"/>
      <c r="R1399" s="23"/>
      <c r="S1399" s="64"/>
      <c r="T1399" s="24"/>
      <c r="U1399" s="49"/>
      <c r="V1399" s="54"/>
      <c r="W1399" s="25"/>
      <c r="X1399" s="25"/>
      <c r="Y1399" s="25"/>
      <c r="Z1399" s="25"/>
      <c r="AA1399" s="25"/>
      <c r="AB1399" s="25"/>
      <c r="AC1399" s="25"/>
      <c r="AD1399" s="55"/>
    </row>
    <row r="1400" spans="1:30" ht="20" customHeight="1" x14ac:dyDescent="0.2">
      <c r="A1400" s="20"/>
      <c r="B1400" s="33"/>
      <c r="C1400" s="63"/>
      <c r="D1400" s="22"/>
      <c r="E1400" s="23"/>
      <c r="F1400" s="23"/>
      <c r="G1400" s="23"/>
      <c r="H1400" s="23"/>
      <c r="I1400" s="23"/>
      <c r="J1400" s="23"/>
      <c r="K1400" s="23"/>
      <c r="L1400" s="23"/>
      <c r="M1400" s="23"/>
      <c r="N1400" s="27"/>
      <c r="O1400" s="23"/>
      <c r="P1400" s="23"/>
      <c r="Q1400" s="23"/>
      <c r="R1400" s="23"/>
      <c r="S1400" s="64"/>
      <c r="T1400" s="24"/>
      <c r="U1400" s="49"/>
      <c r="V1400" s="54"/>
      <c r="W1400" s="25"/>
      <c r="X1400" s="25"/>
      <c r="Y1400" s="25"/>
      <c r="Z1400" s="25"/>
      <c r="AA1400" s="25"/>
      <c r="AB1400" s="25"/>
      <c r="AC1400" s="25"/>
      <c r="AD1400" s="55"/>
    </row>
    <row r="1401" spans="1:30" ht="20" customHeight="1" x14ac:dyDescent="0.2">
      <c r="A1401" s="20"/>
      <c r="B1401" s="33"/>
      <c r="C1401" s="63"/>
      <c r="D1401" s="22"/>
      <c r="E1401" s="23"/>
      <c r="F1401" s="23"/>
      <c r="G1401" s="23"/>
      <c r="H1401" s="23"/>
      <c r="I1401" s="23"/>
      <c r="J1401" s="23"/>
      <c r="K1401" s="23"/>
      <c r="L1401" s="23"/>
      <c r="M1401" s="23"/>
      <c r="N1401" s="27"/>
      <c r="O1401" s="23"/>
      <c r="P1401" s="23"/>
      <c r="Q1401" s="23"/>
      <c r="R1401" s="23"/>
      <c r="S1401" s="64"/>
      <c r="T1401" s="24"/>
      <c r="U1401" s="49"/>
      <c r="V1401" s="54"/>
      <c r="W1401" s="25"/>
      <c r="X1401" s="25"/>
      <c r="Y1401" s="25"/>
      <c r="Z1401" s="25"/>
      <c r="AA1401" s="25"/>
      <c r="AB1401" s="25"/>
      <c r="AC1401" s="25"/>
      <c r="AD1401" s="55"/>
    </row>
    <row r="1402" spans="1:30" ht="20" customHeight="1" x14ac:dyDescent="0.2">
      <c r="A1402" s="20"/>
      <c r="B1402" s="33"/>
      <c r="C1402" s="63"/>
      <c r="D1402" s="22"/>
      <c r="E1402" s="23"/>
      <c r="F1402" s="23"/>
      <c r="G1402" s="23"/>
      <c r="H1402" s="23"/>
      <c r="I1402" s="23"/>
      <c r="J1402" s="23"/>
      <c r="K1402" s="23"/>
      <c r="L1402" s="23"/>
      <c r="M1402" s="23"/>
      <c r="N1402" s="27"/>
      <c r="O1402" s="23"/>
      <c r="P1402" s="23"/>
      <c r="Q1402" s="23"/>
      <c r="R1402" s="23"/>
      <c r="S1402" s="64"/>
      <c r="T1402" s="24"/>
      <c r="U1402" s="49"/>
      <c r="V1402" s="54"/>
      <c r="W1402" s="25"/>
      <c r="X1402" s="25"/>
      <c r="Y1402" s="25"/>
      <c r="Z1402" s="25"/>
      <c r="AA1402" s="25"/>
      <c r="AB1402" s="25"/>
      <c r="AC1402" s="25"/>
      <c r="AD1402" s="55"/>
    </row>
    <row r="1403" spans="1:30" ht="20" customHeight="1" x14ac:dyDescent="0.2">
      <c r="A1403" s="20"/>
      <c r="B1403" s="33"/>
      <c r="C1403" s="63"/>
      <c r="D1403" s="22"/>
      <c r="E1403" s="23"/>
      <c r="F1403" s="23"/>
      <c r="G1403" s="23"/>
      <c r="H1403" s="23"/>
      <c r="I1403" s="23"/>
      <c r="J1403" s="23"/>
      <c r="K1403" s="23"/>
      <c r="L1403" s="23"/>
      <c r="M1403" s="23"/>
      <c r="N1403" s="27"/>
      <c r="O1403" s="23"/>
      <c r="P1403" s="23"/>
      <c r="Q1403" s="23"/>
      <c r="R1403" s="23"/>
      <c r="S1403" s="64"/>
      <c r="T1403" s="24"/>
      <c r="U1403" s="49"/>
      <c r="V1403" s="54"/>
      <c r="W1403" s="25"/>
      <c r="X1403" s="25"/>
      <c r="Y1403" s="25"/>
      <c r="Z1403" s="25"/>
      <c r="AA1403" s="25"/>
      <c r="AB1403" s="25"/>
      <c r="AC1403" s="25"/>
      <c r="AD1403" s="55"/>
    </row>
    <row r="1404" spans="1:30" ht="20" customHeight="1" x14ac:dyDescent="0.2">
      <c r="A1404" s="20"/>
      <c r="B1404" s="33"/>
      <c r="C1404" s="63"/>
      <c r="D1404" s="22"/>
      <c r="E1404" s="23"/>
      <c r="F1404" s="23"/>
      <c r="G1404" s="23"/>
      <c r="H1404" s="23"/>
      <c r="I1404" s="23"/>
      <c r="J1404" s="23"/>
      <c r="K1404" s="23"/>
      <c r="L1404" s="23"/>
      <c r="M1404" s="23"/>
      <c r="N1404" s="27"/>
      <c r="O1404" s="23"/>
      <c r="P1404" s="23"/>
      <c r="Q1404" s="23"/>
      <c r="R1404" s="23"/>
      <c r="S1404" s="64"/>
      <c r="T1404" s="24"/>
      <c r="U1404" s="49"/>
      <c r="V1404" s="54"/>
      <c r="W1404" s="25"/>
      <c r="X1404" s="25"/>
      <c r="Y1404" s="25"/>
      <c r="Z1404" s="25"/>
      <c r="AA1404" s="25"/>
      <c r="AB1404" s="25"/>
      <c r="AC1404" s="25"/>
      <c r="AD1404" s="55"/>
    </row>
    <row r="1405" spans="1:30" ht="20" customHeight="1" x14ac:dyDescent="0.2">
      <c r="A1405" s="20"/>
      <c r="B1405" s="33"/>
      <c r="C1405" s="63"/>
      <c r="D1405" s="22"/>
      <c r="E1405" s="23"/>
      <c r="F1405" s="23"/>
      <c r="G1405" s="23"/>
      <c r="H1405" s="23"/>
      <c r="I1405" s="23"/>
      <c r="J1405" s="23"/>
      <c r="K1405" s="23"/>
      <c r="L1405" s="23"/>
      <c r="M1405" s="23"/>
      <c r="N1405" s="27"/>
      <c r="O1405" s="23"/>
      <c r="P1405" s="23"/>
      <c r="Q1405" s="23"/>
      <c r="R1405" s="23"/>
      <c r="S1405" s="64"/>
      <c r="T1405" s="24"/>
      <c r="U1405" s="49"/>
      <c r="V1405" s="54"/>
      <c r="W1405" s="25"/>
      <c r="X1405" s="25"/>
      <c r="Y1405" s="25"/>
      <c r="Z1405" s="25"/>
      <c r="AA1405" s="25"/>
      <c r="AB1405" s="25"/>
      <c r="AC1405" s="25"/>
      <c r="AD1405" s="55"/>
    </row>
    <row r="1406" spans="1:30" ht="20" customHeight="1" x14ac:dyDescent="0.2">
      <c r="A1406" s="20"/>
      <c r="B1406" s="33"/>
      <c r="C1406" s="63"/>
      <c r="D1406" s="22"/>
      <c r="E1406" s="23"/>
      <c r="F1406" s="23"/>
      <c r="G1406" s="23"/>
      <c r="H1406" s="23"/>
      <c r="I1406" s="23"/>
      <c r="J1406" s="23"/>
      <c r="K1406" s="23"/>
      <c r="L1406" s="23"/>
      <c r="M1406" s="23"/>
      <c r="N1406" s="27"/>
      <c r="O1406" s="23"/>
      <c r="P1406" s="23"/>
      <c r="Q1406" s="23"/>
      <c r="R1406" s="23"/>
      <c r="S1406" s="64"/>
      <c r="T1406" s="24"/>
      <c r="U1406" s="49"/>
      <c r="V1406" s="54"/>
      <c r="W1406" s="25"/>
      <c r="X1406" s="25"/>
      <c r="Y1406" s="25"/>
      <c r="Z1406" s="25"/>
      <c r="AA1406" s="25"/>
      <c r="AB1406" s="25"/>
      <c r="AC1406" s="25"/>
      <c r="AD1406" s="55"/>
    </row>
    <row r="1407" spans="1:30" ht="20" customHeight="1" x14ac:dyDescent="0.2">
      <c r="A1407" s="20"/>
      <c r="B1407" s="33"/>
      <c r="C1407" s="63"/>
      <c r="D1407" s="22"/>
      <c r="E1407" s="23"/>
      <c r="F1407" s="23"/>
      <c r="G1407" s="23"/>
      <c r="H1407" s="23"/>
      <c r="I1407" s="23"/>
      <c r="J1407" s="23"/>
      <c r="K1407" s="23"/>
      <c r="L1407" s="23"/>
      <c r="M1407" s="23"/>
      <c r="N1407" s="27"/>
      <c r="O1407" s="23"/>
      <c r="P1407" s="23"/>
      <c r="Q1407" s="23"/>
      <c r="R1407" s="23"/>
      <c r="S1407" s="64"/>
      <c r="T1407" s="24"/>
      <c r="U1407" s="49"/>
      <c r="V1407" s="54"/>
      <c r="W1407" s="25"/>
      <c r="X1407" s="25"/>
      <c r="Y1407" s="25"/>
      <c r="Z1407" s="25"/>
      <c r="AA1407" s="25"/>
      <c r="AB1407" s="25"/>
      <c r="AC1407" s="25"/>
      <c r="AD1407" s="55"/>
    </row>
    <row r="1408" spans="1:30" ht="20" customHeight="1" x14ac:dyDescent="0.2">
      <c r="A1408" s="20"/>
      <c r="B1408" s="33"/>
      <c r="C1408" s="63"/>
      <c r="D1408" s="22"/>
      <c r="E1408" s="23"/>
      <c r="F1408" s="23"/>
      <c r="G1408" s="23"/>
      <c r="H1408" s="23"/>
      <c r="I1408" s="23"/>
      <c r="J1408" s="23"/>
      <c r="K1408" s="23"/>
      <c r="L1408" s="23"/>
      <c r="M1408" s="23"/>
      <c r="N1408" s="27"/>
      <c r="O1408" s="23"/>
      <c r="P1408" s="23"/>
      <c r="Q1408" s="23"/>
      <c r="R1408" s="23"/>
      <c r="S1408" s="64"/>
      <c r="T1408" s="24"/>
      <c r="U1408" s="49"/>
      <c r="V1408" s="54"/>
      <c r="W1408" s="25"/>
      <c r="X1408" s="25"/>
      <c r="Y1408" s="25"/>
      <c r="Z1408" s="25"/>
      <c r="AA1408" s="25"/>
      <c r="AB1408" s="25"/>
      <c r="AC1408" s="25"/>
      <c r="AD1408" s="55"/>
    </row>
    <row r="1409" spans="1:30" ht="20" customHeight="1" x14ac:dyDescent="0.2">
      <c r="A1409" s="20"/>
      <c r="B1409" s="33"/>
      <c r="C1409" s="63"/>
      <c r="D1409" s="22"/>
      <c r="E1409" s="23"/>
      <c r="F1409" s="23"/>
      <c r="G1409" s="23"/>
      <c r="H1409" s="23"/>
      <c r="I1409" s="23"/>
      <c r="J1409" s="23"/>
      <c r="K1409" s="23"/>
      <c r="L1409" s="23"/>
      <c r="M1409" s="23"/>
      <c r="N1409" s="27"/>
      <c r="O1409" s="23"/>
      <c r="P1409" s="23"/>
      <c r="Q1409" s="23"/>
      <c r="R1409" s="23"/>
      <c r="S1409" s="64"/>
      <c r="T1409" s="24"/>
      <c r="U1409" s="49"/>
      <c r="V1409" s="54"/>
      <c r="W1409" s="25"/>
      <c r="X1409" s="25"/>
      <c r="Y1409" s="25"/>
      <c r="Z1409" s="25"/>
      <c r="AA1409" s="25"/>
      <c r="AB1409" s="25"/>
      <c r="AC1409" s="25"/>
      <c r="AD1409" s="55"/>
    </row>
    <row r="1410" spans="1:30" ht="20" customHeight="1" x14ac:dyDescent="0.2">
      <c r="A1410" s="20"/>
      <c r="B1410" s="33"/>
      <c r="C1410" s="63"/>
      <c r="D1410" s="22"/>
      <c r="E1410" s="23"/>
      <c r="F1410" s="23"/>
      <c r="G1410" s="23"/>
      <c r="H1410" s="23"/>
      <c r="I1410" s="23"/>
      <c r="J1410" s="23"/>
      <c r="K1410" s="23"/>
      <c r="L1410" s="23"/>
      <c r="M1410" s="23"/>
      <c r="N1410" s="27"/>
      <c r="O1410" s="23"/>
      <c r="P1410" s="23"/>
      <c r="Q1410" s="23"/>
      <c r="R1410" s="23"/>
      <c r="S1410" s="64"/>
      <c r="T1410" s="24"/>
      <c r="U1410" s="49"/>
      <c r="V1410" s="54"/>
      <c r="W1410" s="25"/>
      <c r="X1410" s="25"/>
      <c r="Y1410" s="25"/>
      <c r="Z1410" s="25"/>
      <c r="AA1410" s="25"/>
      <c r="AB1410" s="25"/>
      <c r="AC1410" s="25"/>
      <c r="AD1410" s="55"/>
    </row>
    <row r="1411" spans="1:30" ht="20" customHeight="1" x14ac:dyDescent="0.2">
      <c r="A1411" s="20"/>
      <c r="B1411" s="33"/>
      <c r="C1411" s="63"/>
      <c r="D1411" s="22"/>
      <c r="E1411" s="23"/>
      <c r="F1411" s="23"/>
      <c r="G1411" s="23"/>
      <c r="H1411" s="23"/>
      <c r="I1411" s="23"/>
      <c r="J1411" s="23"/>
      <c r="K1411" s="23"/>
      <c r="L1411" s="23"/>
      <c r="M1411" s="23"/>
      <c r="N1411" s="27"/>
      <c r="O1411" s="23"/>
      <c r="P1411" s="23"/>
      <c r="Q1411" s="23"/>
      <c r="R1411" s="23"/>
      <c r="S1411" s="64"/>
      <c r="T1411" s="24"/>
      <c r="U1411" s="49"/>
      <c r="V1411" s="54"/>
      <c r="W1411" s="25"/>
      <c r="X1411" s="25"/>
      <c r="Y1411" s="25"/>
      <c r="Z1411" s="25"/>
      <c r="AA1411" s="25"/>
      <c r="AB1411" s="25"/>
      <c r="AC1411" s="25"/>
      <c r="AD1411" s="55"/>
    </row>
    <row r="1412" spans="1:30" ht="20" customHeight="1" x14ac:dyDescent="0.2">
      <c r="A1412" s="20"/>
      <c r="B1412" s="33"/>
      <c r="C1412" s="63"/>
      <c r="D1412" s="22"/>
      <c r="E1412" s="23"/>
      <c r="F1412" s="23"/>
      <c r="G1412" s="23"/>
      <c r="H1412" s="23"/>
      <c r="I1412" s="23"/>
      <c r="J1412" s="23"/>
      <c r="K1412" s="23"/>
      <c r="L1412" s="23"/>
      <c r="M1412" s="23"/>
      <c r="N1412" s="27"/>
      <c r="O1412" s="23"/>
      <c r="P1412" s="23"/>
      <c r="Q1412" s="23"/>
      <c r="R1412" s="23"/>
      <c r="S1412" s="64"/>
      <c r="T1412" s="24"/>
      <c r="U1412" s="49"/>
      <c r="V1412" s="54"/>
      <c r="W1412" s="25"/>
      <c r="X1412" s="25"/>
      <c r="Y1412" s="25"/>
      <c r="Z1412" s="25"/>
      <c r="AA1412" s="25"/>
      <c r="AB1412" s="25"/>
      <c r="AC1412" s="25"/>
      <c r="AD1412" s="55"/>
    </row>
    <row r="1413" spans="1:30" ht="20" customHeight="1" x14ac:dyDescent="0.2">
      <c r="A1413" s="20"/>
      <c r="B1413" s="33"/>
      <c r="C1413" s="63"/>
      <c r="D1413" s="22"/>
      <c r="E1413" s="23"/>
      <c r="F1413" s="23"/>
      <c r="G1413" s="23"/>
      <c r="H1413" s="23"/>
      <c r="I1413" s="23"/>
      <c r="J1413" s="23"/>
      <c r="K1413" s="23"/>
      <c r="L1413" s="23"/>
      <c r="M1413" s="23"/>
      <c r="N1413" s="27"/>
      <c r="O1413" s="23"/>
      <c r="P1413" s="23"/>
      <c r="Q1413" s="23"/>
      <c r="R1413" s="23"/>
      <c r="S1413" s="64"/>
      <c r="T1413" s="24"/>
      <c r="U1413" s="49"/>
      <c r="V1413" s="54"/>
      <c r="W1413" s="25"/>
      <c r="X1413" s="25"/>
      <c r="Y1413" s="25"/>
      <c r="Z1413" s="25"/>
      <c r="AA1413" s="25"/>
      <c r="AB1413" s="25"/>
      <c r="AC1413" s="25"/>
      <c r="AD1413" s="55"/>
    </row>
    <row r="1414" spans="1:30" ht="20" customHeight="1" x14ac:dyDescent="0.2">
      <c r="A1414" s="20"/>
      <c r="B1414" s="33"/>
      <c r="C1414" s="63"/>
      <c r="D1414" s="22"/>
      <c r="E1414" s="23"/>
      <c r="F1414" s="23"/>
      <c r="G1414" s="23"/>
      <c r="H1414" s="23"/>
      <c r="I1414" s="23"/>
      <c r="J1414" s="23"/>
      <c r="K1414" s="23"/>
      <c r="L1414" s="23"/>
      <c r="M1414" s="23"/>
      <c r="N1414" s="27"/>
      <c r="O1414" s="23"/>
      <c r="P1414" s="23"/>
      <c r="Q1414" s="23"/>
      <c r="R1414" s="23"/>
      <c r="S1414" s="64"/>
      <c r="T1414" s="24"/>
      <c r="U1414" s="49"/>
      <c r="V1414" s="54"/>
      <c r="W1414" s="25"/>
      <c r="X1414" s="25"/>
      <c r="Y1414" s="25"/>
      <c r="Z1414" s="25"/>
      <c r="AA1414" s="25"/>
      <c r="AB1414" s="25"/>
      <c r="AC1414" s="25"/>
      <c r="AD1414" s="55"/>
    </row>
    <row r="1415" spans="1:30" ht="20" customHeight="1" x14ac:dyDescent="0.2">
      <c r="A1415" s="20"/>
      <c r="B1415" s="33"/>
      <c r="C1415" s="63"/>
      <c r="D1415" s="22"/>
      <c r="E1415" s="23"/>
      <c r="F1415" s="23"/>
      <c r="G1415" s="23"/>
      <c r="H1415" s="23"/>
      <c r="I1415" s="23"/>
      <c r="J1415" s="23"/>
      <c r="K1415" s="23"/>
      <c r="L1415" s="23"/>
      <c r="M1415" s="23"/>
      <c r="N1415" s="27"/>
      <c r="O1415" s="23"/>
      <c r="P1415" s="23"/>
      <c r="Q1415" s="23"/>
      <c r="R1415" s="23"/>
      <c r="S1415" s="64"/>
      <c r="T1415" s="24"/>
      <c r="U1415" s="49"/>
      <c r="V1415" s="54"/>
      <c r="W1415" s="25"/>
      <c r="X1415" s="25"/>
      <c r="Y1415" s="25"/>
      <c r="Z1415" s="25"/>
      <c r="AA1415" s="25"/>
      <c r="AB1415" s="25"/>
      <c r="AC1415" s="25"/>
      <c r="AD1415" s="55"/>
    </row>
    <row r="1416" spans="1:30" ht="20" customHeight="1" x14ac:dyDescent="0.2">
      <c r="A1416" s="20"/>
      <c r="B1416" s="33"/>
      <c r="C1416" s="63"/>
      <c r="D1416" s="22"/>
      <c r="E1416" s="23"/>
      <c r="F1416" s="23"/>
      <c r="G1416" s="23"/>
      <c r="H1416" s="23"/>
      <c r="I1416" s="23"/>
      <c r="J1416" s="23"/>
      <c r="K1416" s="23"/>
      <c r="L1416" s="23"/>
      <c r="M1416" s="23"/>
      <c r="N1416" s="27"/>
      <c r="O1416" s="23"/>
      <c r="P1416" s="23"/>
      <c r="Q1416" s="23"/>
      <c r="R1416" s="23"/>
      <c r="S1416" s="64"/>
      <c r="T1416" s="24"/>
      <c r="U1416" s="49"/>
      <c r="V1416" s="54"/>
      <c r="W1416" s="25"/>
      <c r="X1416" s="25"/>
      <c r="Y1416" s="25"/>
      <c r="Z1416" s="25"/>
      <c r="AA1416" s="25"/>
      <c r="AB1416" s="25"/>
      <c r="AC1416" s="25"/>
      <c r="AD1416" s="55"/>
    </row>
    <row r="1417" spans="1:30" ht="20" customHeight="1" x14ac:dyDescent="0.2">
      <c r="A1417" s="20"/>
      <c r="B1417" s="33"/>
      <c r="C1417" s="63"/>
      <c r="D1417" s="22"/>
      <c r="E1417" s="23"/>
      <c r="F1417" s="23"/>
      <c r="G1417" s="23"/>
      <c r="H1417" s="23"/>
      <c r="I1417" s="23"/>
      <c r="J1417" s="23"/>
      <c r="K1417" s="23"/>
      <c r="L1417" s="23"/>
      <c r="M1417" s="23"/>
      <c r="N1417" s="27"/>
      <c r="O1417" s="23"/>
      <c r="P1417" s="23"/>
      <c r="Q1417" s="23"/>
      <c r="R1417" s="23"/>
      <c r="S1417" s="64"/>
      <c r="T1417" s="24"/>
      <c r="U1417" s="49"/>
      <c r="V1417" s="54"/>
      <c r="W1417" s="25"/>
      <c r="X1417" s="25"/>
      <c r="Y1417" s="25"/>
      <c r="Z1417" s="25"/>
      <c r="AA1417" s="25"/>
      <c r="AB1417" s="25"/>
      <c r="AC1417" s="25"/>
      <c r="AD1417" s="55"/>
    </row>
    <row r="1418" spans="1:30" ht="20" customHeight="1" x14ac:dyDescent="0.2">
      <c r="A1418" s="20"/>
      <c r="B1418" s="33"/>
      <c r="C1418" s="63"/>
      <c r="D1418" s="22"/>
      <c r="E1418" s="23"/>
      <c r="F1418" s="23"/>
      <c r="G1418" s="23"/>
      <c r="H1418" s="23"/>
      <c r="I1418" s="23"/>
      <c r="J1418" s="23"/>
      <c r="K1418" s="23"/>
      <c r="L1418" s="23"/>
      <c r="M1418" s="23"/>
      <c r="N1418" s="27"/>
      <c r="O1418" s="23"/>
      <c r="P1418" s="23"/>
      <c r="Q1418" s="23"/>
      <c r="R1418" s="23"/>
      <c r="S1418" s="64"/>
      <c r="T1418" s="24"/>
      <c r="U1418" s="49"/>
      <c r="V1418" s="54"/>
      <c r="W1418" s="25"/>
      <c r="X1418" s="25"/>
      <c r="Y1418" s="25"/>
      <c r="Z1418" s="25"/>
      <c r="AA1418" s="25"/>
      <c r="AB1418" s="25"/>
      <c r="AC1418" s="25"/>
      <c r="AD1418" s="55"/>
    </row>
    <row r="1419" spans="1:30" ht="20" customHeight="1" x14ac:dyDescent="0.2">
      <c r="A1419" s="20"/>
      <c r="B1419" s="33"/>
      <c r="C1419" s="63"/>
      <c r="D1419" s="22"/>
      <c r="E1419" s="23"/>
      <c r="F1419" s="23"/>
      <c r="G1419" s="23"/>
      <c r="H1419" s="23"/>
      <c r="I1419" s="23"/>
      <c r="J1419" s="23"/>
      <c r="K1419" s="23"/>
      <c r="L1419" s="23"/>
      <c r="M1419" s="23"/>
      <c r="N1419" s="27"/>
      <c r="O1419" s="23"/>
      <c r="P1419" s="23"/>
      <c r="Q1419" s="23"/>
      <c r="R1419" s="23"/>
      <c r="S1419" s="64"/>
      <c r="T1419" s="24"/>
      <c r="U1419" s="49"/>
      <c r="V1419" s="54"/>
      <c r="W1419" s="25"/>
      <c r="X1419" s="25"/>
      <c r="Y1419" s="25"/>
      <c r="Z1419" s="25"/>
      <c r="AA1419" s="25"/>
      <c r="AB1419" s="25"/>
      <c r="AC1419" s="25"/>
      <c r="AD1419" s="55"/>
    </row>
    <row r="1420" spans="1:30" ht="20" customHeight="1" x14ac:dyDescent="0.2">
      <c r="A1420" s="20"/>
      <c r="B1420" s="33"/>
      <c r="C1420" s="63"/>
      <c r="D1420" s="22"/>
      <c r="E1420" s="23"/>
      <c r="F1420" s="23"/>
      <c r="G1420" s="23"/>
      <c r="H1420" s="23"/>
      <c r="I1420" s="23"/>
      <c r="J1420" s="23"/>
      <c r="K1420" s="23"/>
      <c r="L1420" s="23"/>
      <c r="M1420" s="23"/>
      <c r="N1420" s="27"/>
      <c r="O1420" s="23"/>
      <c r="P1420" s="23"/>
      <c r="Q1420" s="23"/>
      <c r="R1420" s="23"/>
      <c r="S1420" s="64"/>
      <c r="T1420" s="24"/>
      <c r="U1420" s="49"/>
      <c r="V1420" s="54"/>
      <c r="W1420" s="25"/>
      <c r="X1420" s="25"/>
      <c r="Y1420" s="25"/>
      <c r="Z1420" s="25"/>
      <c r="AA1420" s="25"/>
      <c r="AB1420" s="25"/>
      <c r="AC1420" s="25"/>
      <c r="AD1420" s="55"/>
    </row>
    <row r="1421" spans="1:30" ht="20" customHeight="1" x14ac:dyDescent="0.2">
      <c r="A1421" s="20"/>
      <c r="B1421" s="33"/>
      <c r="C1421" s="63"/>
      <c r="D1421" s="22"/>
      <c r="E1421" s="23"/>
      <c r="F1421" s="23"/>
      <c r="G1421" s="23"/>
      <c r="H1421" s="23"/>
      <c r="I1421" s="23"/>
      <c r="J1421" s="23"/>
      <c r="K1421" s="23"/>
      <c r="L1421" s="23"/>
      <c r="M1421" s="23"/>
      <c r="N1421" s="27"/>
      <c r="O1421" s="23"/>
      <c r="P1421" s="23"/>
      <c r="Q1421" s="23"/>
      <c r="R1421" s="23"/>
      <c r="S1421" s="64"/>
      <c r="T1421" s="24"/>
      <c r="U1421" s="49"/>
      <c r="V1421" s="54"/>
      <c r="W1421" s="25"/>
      <c r="X1421" s="25"/>
      <c r="Y1421" s="25"/>
      <c r="Z1421" s="25"/>
      <c r="AA1421" s="25"/>
      <c r="AB1421" s="25"/>
      <c r="AC1421" s="25"/>
      <c r="AD1421" s="55"/>
    </row>
    <row r="1422" spans="1:30" ht="20" customHeight="1" x14ac:dyDescent="0.2">
      <c r="A1422" s="20"/>
      <c r="B1422" s="33"/>
      <c r="C1422" s="63"/>
      <c r="D1422" s="22"/>
      <c r="E1422" s="23"/>
      <c r="F1422" s="23"/>
      <c r="G1422" s="23"/>
      <c r="H1422" s="23"/>
      <c r="I1422" s="23"/>
      <c r="J1422" s="23"/>
      <c r="K1422" s="23"/>
      <c r="L1422" s="23"/>
      <c r="M1422" s="23"/>
      <c r="N1422" s="27"/>
      <c r="O1422" s="23"/>
      <c r="P1422" s="23"/>
      <c r="Q1422" s="23"/>
      <c r="R1422" s="23"/>
      <c r="S1422" s="64"/>
      <c r="T1422" s="24"/>
      <c r="U1422" s="49"/>
      <c r="V1422" s="54"/>
      <c r="W1422" s="25"/>
      <c r="X1422" s="25"/>
      <c r="Y1422" s="25"/>
      <c r="Z1422" s="25"/>
      <c r="AA1422" s="25"/>
      <c r="AB1422" s="25"/>
      <c r="AC1422" s="25"/>
      <c r="AD1422" s="55"/>
    </row>
    <row r="1423" spans="1:30" ht="20" customHeight="1" x14ac:dyDescent="0.2">
      <c r="A1423" s="20"/>
      <c r="B1423" s="33"/>
      <c r="C1423" s="63"/>
      <c r="D1423" s="22"/>
      <c r="E1423" s="23"/>
      <c r="F1423" s="23"/>
      <c r="G1423" s="23"/>
      <c r="H1423" s="23"/>
      <c r="I1423" s="23"/>
      <c r="J1423" s="23"/>
      <c r="K1423" s="23"/>
      <c r="L1423" s="23"/>
      <c r="M1423" s="23"/>
      <c r="N1423" s="27"/>
      <c r="O1423" s="23"/>
      <c r="P1423" s="23"/>
      <c r="Q1423" s="23"/>
      <c r="R1423" s="23"/>
      <c r="S1423" s="64"/>
      <c r="T1423" s="24"/>
      <c r="U1423" s="49"/>
      <c r="V1423" s="54"/>
      <c r="W1423" s="25"/>
      <c r="X1423" s="25"/>
      <c r="Y1423" s="25"/>
      <c r="Z1423" s="25"/>
      <c r="AA1423" s="25"/>
      <c r="AB1423" s="25"/>
      <c r="AC1423" s="25"/>
      <c r="AD1423" s="55"/>
    </row>
    <row r="1424" spans="1:30" ht="20" customHeight="1" x14ac:dyDescent="0.2">
      <c r="A1424" s="20"/>
      <c r="B1424" s="33"/>
      <c r="C1424" s="63"/>
      <c r="D1424" s="22"/>
      <c r="E1424" s="23"/>
      <c r="F1424" s="23"/>
      <c r="G1424" s="23"/>
      <c r="H1424" s="23"/>
      <c r="I1424" s="23"/>
      <c r="J1424" s="23"/>
      <c r="K1424" s="23"/>
      <c r="L1424" s="23"/>
      <c r="M1424" s="23"/>
      <c r="N1424" s="27"/>
      <c r="O1424" s="23"/>
      <c r="P1424" s="23"/>
      <c r="Q1424" s="23"/>
      <c r="R1424" s="23"/>
      <c r="S1424" s="64"/>
      <c r="T1424" s="24"/>
      <c r="U1424" s="49"/>
      <c r="V1424" s="54"/>
      <c r="W1424" s="25"/>
      <c r="X1424" s="25"/>
      <c r="Y1424" s="25"/>
      <c r="Z1424" s="25"/>
      <c r="AA1424" s="25"/>
      <c r="AB1424" s="25"/>
      <c r="AC1424" s="25"/>
      <c r="AD1424" s="55"/>
    </row>
    <row r="1425" spans="1:30" ht="20" customHeight="1" x14ac:dyDescent="0.2">
      <c r="A1425" s="20"/>
      <c r="B1425" s="33"/>
      <c r="C1425" s="63"/>
      <c r="D1425" s="22"/>
      <c r="E1425" s="23"/>
      <c r="F1425" s="23"/>
      <c r="G1425" s="23"/>
      <c r="H1425" s="23"/>
      <c r="I1425" s="23"/>
      <c r="J1425" s="23"/>
      <c r="K1425" s="23"/>
      <c r="L1425" s="23"/>
      <c r="M1425" s="23"/>
      <c r="N1425" s="27"/>
      <c r="O1425" s="23"/>
      <c r="P1425" s="23"/>
      <c r="Q1425" s="23"/>
      <c r="R1425" s="23"/>
      <c r="S1425" s="64"/>
      <c r="T1425" s="24"/>
      <c r="U1425" s="49"/>
      <c r="V1425" s="54"/>
      <c r="W1425" s="25"/>
      <c r="X1425" s="25"/>
      <c r="Y1425" s="25"/>
      <c r="Z1425" s="25"/>
      <c r="AA1425" s="25"/>
      <c r="AB1425" s="25"/>
      <c r="AC1425" s="25"/>
      <c r="AD1425" s="55"/>
    </row>
    <row r="1426" spans="1:30" ht="20" customHeight="1" x14ac:dyDescent="0.2">
      <c r="A1426" s="20"/>
      <c r="B1426" s="33"/>
      <c r="C1426" s="63"/>
      <c r="D1426" s="22"/>
      <c r="E1426" s="23"/>
      <c r="F1426" s="23"/>
      <c r="G1426" s="23"/>
      <c r="H1426" s="23"/>
      <c r="I1426" s="23"/>
      <c r="J1426" s="23"/>
      <c r="K1426" s="23"/>
      <c r="L1426" s="23"/>
      <c r="M1426" s="23"/>
      <c r="N1426" s="27"/>
      <c r="O1426" s="23"/>
      <c r="P1426" s="23"/>
      <c r="Q1426" s="23"/>
      <c r="R1426" s="23"/>
      <c r="S1426" s="64"/>
      <c r="T1426" s="24"/>
      <c r="U1426" s="49"/>
      <c r="V1426" s="54"/>
      <c r="W1426" s="25"/>
      <c r="X1426" s="25"/>
      <c r="Y1426" s="25"/>
      <c r="Z1426" s="25"/>
      <c r="AA1426" s="25"/>
      <c r="AB1426" s="25"/>
      <c r="AC1426" s="25"/>
      <c r="AD1426" s="55"/>
    </row>
    <row r="1427" spans="1:30" ht="20" customHeight="1" x14ac:dyDescent="0.2">
      <c r="A1427" s="20"/>
      <c r="B1427" s="33"/>
      <c r="C1427" s="63"/>
      <c r="D1427" s="22"/>
      <c r="E1427" s="23"/>
      <c r="F1427" s="23"/>
      <c r="G1427" s="23"/>
      <c r="H1427" s="23"/>
      <c r="I1427" s="23"/>
      <c r="J1427" s="23"/>
      <c r="K1427" s="23"/>
      <c r="L1427" s="23"/>
      <c r="M1427" s="23"/>
      <c r="N1427" s="27"/>
      <c r="O1427" s="23"/>
      <c r="P1427" s="23"/>
      <c r="Q1427" s="23"/>
      <c r="R1427" s="23"/>
      <c r="S1427" s="64"/>
      <c r="T1427" s="24"/>
      <c r="U1427" s="49"/>
      <c r="V1427" s="54"/>
      <c r="W1427" s="25"/>
      <c r="X1427" s="25"/>
      <c r="Y1427" s="25"/>
      <c r="Z1427" s="25"/>
      <c r="AA1427" s="25"/>
      <c r="AB1427" s="25"/>
      <c r="AC1427" s="25"/>
      <c r="AD1427" s="55"/>
    </row>
    <row r="1428" spans="1:30" ht="20" customHeight="1" x14ac:dyDescent="0.2">
      <c r="A1428" s="20"/>
      <c r="B1428" s="33"/>
      <c r="C1428" s="63"/>
      <c r="D1428" s="22"/>
      <c r="E1428" s="23"/>
      <c r="F1428" s="23"/>
      <c r="G1428" s="23"/>
      <c r="H1428" s="23"/>
      <c r="I1428" s="23"/>
      <c r="J1428" s="23"/>
      <c r="K1428" s="23"/>
      <c r="L1428" s="23"/>
      <c r="M1428" s="23"/>
      <c r="N1428" s="27"/>
      <c r="O1428" s="23"/>
      <c r="P1428" s="23"/>
      <c r="Q1428" s="23"/>
      <c r="R1428" s="23"/>
      <c r="S1428" s="64"/>
      <c r="T1428" s="24"/>
      <c r="U1428" s="49"/>
      <c r="V1428" s="54"/>
      <c r="W1428" s="25"/>
      <c r="X1428" s="25"/>
      <c r="Y1428" s="25"/>
      <c r="Z1428" s="25"/>
      <c r="AA1428" s="25"/>
      <c r="AB1428" s="25"/>
      <c r="AC1428" s="25"/>
      <c r="AD1428" s="55"/>
    </row>
    <row r="1429" spans="1:30" ht="20" customHeight="1" x14ac:dyDescent="0.2">
      <c r="A1429" s="20"/>
      <c r="B1429" s="33"/>
      <c r="C1429" s="63"/>
      <c r="D1429" s="22"/>
      <c r="E1429" s="23"/>
      <c r="F1429" s="23"/>
      <c r="G1429" s="23"/>
      <c r="H1429" s="23"/>
      <c r="I1429" s="23"/>
      <c r="J1429" s="23"/>
      <c r="K1429" s="23"/>
      <c r="L1429" s="23"/>
      <c r="M1429" s="23"/>
      <c r="N1429" s="27"/>
      <c r="O1429" s="23"/>
      <c r="P1429" s="23"/>
      <c r="Q1429" s="23"/>
      <c r="R1429" s="23"/>
      <c r="S1429" s="64"/>
      <c r="T1429" s="24"/>
      <c r="U1429" s="49"/>
      <c r="V1429" s="54"/>
      <c r="W1429" s="25"/>
      <c r="X1429" s="25"/>
      <c r="Y1429" s="25"/>
      <c r="Z1429" s="25"/>
      <c r="AA1429" s="25"/>
      <c r="AB1429" s="25"/>
      <c r="AC1429" s="25"/>
      <c r="AD1429" s="55"/>
    </row>
    <row r="1430" spans="1:30" ht="20" customHeight="1" x14ac:dyDescent="0.2">
      <c r="A1430" s="20"/>
      <c r="B1430" s="33"/>
      <c r="C1430" s="63"/>
      <c r="D1430" s="22"/>
      <c r="E1430" s="23"/>
      <c r="F1430" s="23"/>
      <c r="G1430" s="23"/>
      <c r="H1430" s="23"/>
      <c r="I1430" s="23"/>
      <c r="J1430" s="23"/>
      <c r="K1430" s="23"/>
      <c r="L1430" s="23"/>
      <c r="M1430" s="23"/>
      <c r="N1430" s="27"/>
      <c r="O1430" s="23"/>
      <c r="P1430" s="23"/>
      <c r="Q1430" s="23"/>
      <c r="R1430" s="23"/>
      <c r="S1430" s="64"/>
      <c r="T1430" s="24"/>
      <c r="U1430" s="49"/>
      <c r="V1430" s="54"/>
      <c r="W1430" s="25"/>
      <c r="X1430" s="25"/>
      <c r="Y1430" s="25"/>
      <c r="Z1430" s="25"/>
      <c r="AA1430" s="25"/>
      <c r="AB1430" s="25"/>
      <c r="AC1430" s="25"/>
      <c r="AD1430" s="55"/>
    </row>
    <row r="1431" spans="1:30" ht="20" customHeight="1" x14ac:dyDescent="0.2">
      <c r="A1431" s="20"/>
      <c r="B1431" s="33"/>
      <c r="C1431" s="63"/>
      <c r="D1431" s="22"/>
      <c r="E1431" s="23"/>
      <c r="F1431" s="23"/>
      <c r="G1431" s="23"/>
      <c r="H1431" s="23"/>
      <c r="I1431" s="23"/>
      <c r="J1431" s="23"/>
      <c r="K1431" s="23"/>
      <c r="L1431" s="23"/>
      <c r="M1431" s="23"/>
      <c r="N1431" s="27"/>
      <c r="O1431" s="23"/>
      <c r="P1431" s="23"/>
      <c r="Q1431" s="23"/>
      <c r="R1431" s="23"/>
      <c r="S1431" s="64"/>
      <c r="T1431" s="24"/>
      <c r="U1431" s="49"/>
      <c r="V1431" s="54"/>
      <c r="W1431" s="25"/>
      <c r="X1431" s="25"/>
      <c r="Y1431" s="25"/>
      <c r="Z1431" s="25"/>
      <c r="AA1431" s="25"/>
      <c r="AB1431" s="25"/>
      <c r="AC1431" s="25"/>
      <c r="AD1431" s="55"/>
    </row>
    <row r="1432" spans="1:30" ht="20" customHeight="1" x14ac:dyDescent="0.2">
      <c r="A1432" s="20"/>
      <c r="B1432" s="33"/>
      <c r="C1432" s="63"/>
      <c r="D1432" s="22"/>
      <c r="E1432" s="23"/>
      <c r="F1432" s="23"/>
      <c r="G1432" s="23"/>
      <c r="H1432" s="23"/>
      <c r="I1432" s="23"/>
      <c r="J1432" s="23"/>
      <c r="K1432" s="23"/>
      <c r="L1432" s="23"/>
      <c r="M1432" s="23"/>
      <c r="N1432" s="27"/>
      <c r="O1432" s="23"/>
      <c r="P1432" s="23"/>
      <c r="Q1432" s="23"/>
      <c r="R1432" s="23"/>
      <c r="S1432" s="64"/>
      <c r="T1432" s="24"/>
      <c r="U1432" s="49"/>
      <c r="V1432" s="54"/>
      <c r="W1432" s="25"/>
      <c r="X1432" s="25"/>
      <c r="Y1432" s="25"/>
      <c r="Z1432" s="25"/>
      <c r="AA1432" s="25"/>
      <c r="AB1432" s="25"/>
      <c r="AC1432" s="25"/>
      <c r="AD1432" s="55"/>
    </row>
    <row r="1433" spans="1:30" ht="20" customHeight="1" x14ac:dyDescent="0.2">
      <c r="A1433" s="20"/>
      <c r="B1433" s="33"/>
      <c r="C1433" s="63"/>
      <c r="D1433" s="22"/>
      <c r="E1433" s="23"/>
      <c r="F1433" s="23"/>
      <c r="G1433" s="23"/>
      <c r="H1433" s="23"/>
      <c r="I1433" s="23"/>
      <c r="J1433" s="23"/>
      <c r="K1433" s="23"/>
      <c r="L1433" s="23"/>
      <c r="M1433" s="23"/>
      <c r="N1433" s="27"/>
      <c r="O1433" s="23"/>
      <c r="P1433" s="23"/>
      <c r="Q1433" s="23"/>
      <c r="R1433" s="23"/>
      <c r="S1433" s="64"/>
      <c r="T1433" s="24"/>
      <c r="U1433" s="49"/>
      <c r="V1433" s="54"/>
      <c r="W1433" s="25"/>
      <c r="X1433" s="25"/>
      <c r="Y1433" s="25"/>
      <c r="Z1433" s="25"/>
      <c r="AA1433" s="25"/>
      <c r="AB1433" s="25"/>
      <c r="AC1433" s="25"/>
      <c r="AD1433" s="55"/>
    </row>
    <row r="1434" spans="1:30" ht="20" customHeight="1" x14ac:dyDescent="0.2">
      <c r="A1434" s="20"/>
      <c r="B1434" s="33"/>
      <c r="C1434" s="63"/>
      <c r="D1434" s="22"/>
      <c r="E1434" s="23"/>
      <c r="F1434" s="23"/>
      <c r="G1434" s="23"/>
      <c r="H1434" s="23"/>
      <c r="I1434" s="23"/>
      <c r="J1434" s="23"/>
      <c r="K1434" s="23"/>
      <c r="L1434" s="23"/>
      <c r="M1434" s="23"/>
      <c r="N1434" s="27"/>
      <c r="O1434" s="23"/>
      <c r="P1434" s="23"/>
      <c r="Q1434" s="23"/>
      <c r="R1434" s="23"/>
      <c r="S1434" s="64"/>
      <c r="T1434" s="24"/>
      <c r="U1434" s="49"/>
      <c r="V1434" s="54"/>
      <c r="W1434" s="25"/>
      <c r="X1434" s="25"/>
      <c r="Y1434" s="25"/>
      <c r="Z1434" s="25"/>
      <c r="AA1434" s="25"/>
      <c r="AB1434" s="25"/>
      <c r="AC1434" s="25"/>
      <c r="AD1434" s="55"/>
    </row>
    <row r="1435" spans="1:30" ht="20" customHeight="1" x14ac:dyDescent="0.2">
      <c r="A1435" s="20"/>
      <c r="B1435" s="33"/>
      <c r="C1435" s="63"/>
      <c r="D1435" s="22"/>
      <c r="E1435" s="23"/>
      <c r="F1435" s="23"/>
      <c r="G1435" s="23"/>
      <c r="H1435" s="23"/>
      <c r="I1435" s="23"/>
      <c r="J1435" s="23"/>
      <c r="K1435" s="23"/>
      <c r="L1435" s="23"/>
      <c r="M1435" s="23"/>
      <c r="N1435" s="27"/>
      <c r="O1435" s="23"/>
      <c r="P1435" s="23"/>
      <c r="Q1435" s="23"/>
      <c r="R1435" s="23"/>
      <c r="S1435" s="64"/>
      <c r="T1435" s="24"/>
      <c r="U1435" s="49"/>
      <c r="V1435" s="54"/>
      <c r="W1435" s="25"/>
      <c r="X1435" s="25"/>
      <c r="Y1435" s="25"/>
      <c r="Z1435" s="25"/>
      <c r="AA1435" s="25"/>
      <c r="AB1435" s="25"/>
      <c r="AC1435" s="25"/>
      <c r="AD1435" s="55"/>
    </row>
    <row r="1436" spans="1:30" ht="20" customHeight="1" x14ac:dyDescent="0.2">
      <c r="A1436" s="20"/>
      <c r="B1436" s="33"/>
      <c r="C1436" s="63"/>
      <c r="D1436" s="22"/>
      <c r="E1436" s="23"/>
      <c r="F1436" s="23"/>
      <c r="G1436" s="23"/>
      <c r="H1436" s="23"/>
      <c r="I1436" s="23"/>
      <c r="J1436" s="23"/>
      <c r="K1436" s="23"/>
      <c r="L1436" s="23"/>
      <c r="M1436" s="23"/>
      <c r="N1436" s="27"/>
      <c r="O1436" s="23"/>
      <c r="P1436" s="23"/>
      <c r="Q1436" s="23"/>
      <c r="R1436" s="23"/>
      <c r="S1436" s="64"/>
      <c r="T1436" s="24"/>
      <c r="U1436" s="49"/>
      <c r="V1436" s="54"/>
      <c r="W1436" s="25"/>
      <c r="X1436" s="25"/>
      <c r="Y1436" s="25"/>
      <c r="Z1436" s="25"/>
      <c r="AA1436" s="25"/>
      <c r="AB1436" s="25"/>
      <c r="AC1436" s="25"/>
      <c r="AD1436" s="55"/>
    </row>
    <row r="1437" spans="1:30" ht="20" customHeight="1" x14ac:dyDescent="0.2">
      <c r="A1437" s="20"/>
      <c r="B1437" s="33"/>
      <c r="C1437" s="63"/>
      <c r="D1437" s="22"/>
      <c r="E1437" s="23"/>
      <c r="F1437" s="23"/>
      <c r="G1437" s="23"/>
      <c r="H1437" s="23"/>
      <c r="I1437" s="23"/>
      <c r="J1437" s="23"/>
      <c r="K1437" s="23"/>
      <c r="L1437" s="23"/>
      <c r="M1437" s="23"/>
      <c r="N1437" s="27"/>
      <c r="O1437" s="23"/>
      <c r="P1437" s="23"/>
      <c r="Q1437" s="23"/>
      <c r="R1437" s="23"/>
      <c r="S1437" s="64"/>
      <c r="T1437" s="24"/>
      <c r="U1437" s="49"/>
      <c r="V1437" s="54"/>
      <c r="W1437" s="25"/>
      <c r="X1437" s="25"/>
      <c r="Y1437" s="25"/>
      <c r="Z1437" s="25"/>
      <c r="AA1437" s="25"/>
      <c r="AB1437" s="25"/>
      <c r="AC1437" s="25"/>
      <c r="AD1437" s="55"/>
    </row>
    <row r="1438" spans="1:30" ht="20" customHeight="1" x14ac:dyDescent="0.2">
      <c r="A1438" s="20"/>
      <c r="B1438" s="33"/>
      <c r="C1438" s="63"/>
      <c r="D1438" s="22"/>
      <c r="E1438" s="23"/>
      <c r="F1438" s="23"/>
      <c r="G1438" s="23"/>
      <c r="H1438" s="23"/>
      <c r="I1438" s="23"/>
      <c r="J1438" s="23"/>
      <c r="K1438" s="23"/>
      <c r="L1438" s="23"/>
      <c r="M1438" s="23"/>
      <c r="N1438" s="27"/>
      <c r="O1438" s="23"/>
      <c r="P1438" s="23"/>
      <c r="Q1438" s="23"/>
      <c r="R1438" s="23"/>
      <c r="S1438" s="64"/>
      <c r="T1438" s="24"/>
      <c r="U1438" s="49"/>
      <c r="V1438" s="54"/>
      <c r="W1438" s="25"/>
      <c r="X1438" s="25"/>
      <c r="Y1438" s="25"/>
      <c r="Z1438" s="25"/>
      <c r="AA1438" s="25"/>
      <c r="AB1438" s="25"/>
      <c r="AC1438" s="25"/>
      <c r="AD1438" s="55"/>
    </row>
    <row r="1439" spans="1:30" ht="20" customHeight="1" x14ac:dyDescent="0.2">
      <c r="A1439" s="20"/>
      <c r="B1439" s="33"/>
      <c r="C1439" s="63"/>
      <c r="D1439" s="22"/>
      <c r="E1439" s="23"/>
      <c r="F1439" s="23"/>
      <c r="G1439" s="23"/>
      <c r="H1439" s="23"/>
      <c r="I1439" s="23"/>
      <c r="J1439" s="23"/>
      <c r="K1439" s="23"/>
      <c r="L1439" s="23"/>
      <c r="M1439" s="23"/>
      <c r="N1439" s="27"/>
      <c r="O1439" s="23"/>
      <c r="P1439" s="23"/>
      <c r="Q1439" s="23"/>
      <c r="R1439" s="23"/>
      <c r="S1439" s="64"/>
      <c r="T1439" s="24"/>
      <c r="U1439" s="49"/>
      <c r="V1439" s="54"/>
      <c r="W1439" s="25"/>
      <c r="X1439" s="25"/>
      <c r="Y1439" s="25"/>
      <c r="Z1439" s="25"/>
      <c r="AA1439" s="25"/>
      <c r="AB1439" s="25"/>
      <c r="AC1439" s="25"/>
      <c r="AD1439" s="55"/>
    </row>
    <row r="1440" spans="1:30" ht="20" customHeight="1" x14ac:dyDescent="0.2">
      <c r="A1440" s="20"/>
      <c r="B1440" s="33"/>
      <c r="C1440" s="63"/>
      <c r="D1440" s="22"/>
      <c r="E1440" s="23"/>
      <c r="F1440" s="23"/>
      <c r="G1440" s="23"/>
      <c r="H1440" s="23"/>
      <c r="I1440" s="23"/>
      <c r="J1440" s="23"/>
      <c r="K1440" s="23"/>
      <c r="L1440" s="23"/>
      <c r="M1440" s="23"/>
      <c r="N1440" s="27"/>
      <c r="O1440" s="23"/>
      <c r="P1440" s="23"/>
      <c r="Q1440" s="23"/>
      <c r="R1440" s="23"/>
      <c r="S1440" s="64"/>
      <c r="T1440" s="24"/>
      <c r="U1440" s="49"/>
      <c r="V1440" s="54"/>
      <c r="W1440" s="25"/>
      <c r="X1440" s="25"/>
      <c r="Y1440" s="25"/>
      <c r="Z1440" s="25"/>
      <c r="AA1440" s="25"/>
      <c r="AB1440" s="25"/>
      <c r="AC1440" s="25"/>
      <c r="AD1440" s="55"/>
    </row>
    <row r="1441" spans="1:30" ht="20" customHeight="1" x14ac:dyDescent="0.2">
      <c r="A1441" s="20"/>
      <c r="B1441" s="33"/>
      <c r="C1441" s="63"/>
      <c r="D1441" s="22"/>
      <c r="E1441" s="23"/>
      <c r="F1441" s="23"/>
      <c r="G1441" s="23"/>
      <c r="H1441" s="23"/>
      <c r="I1441" s="23"/>
      <c r="J1441" s="23"/>
      <c r="K1441" s="23"/>
      <c r="L1441" s="23"/>
      <c r="M1441" s="23"/>
      <c r="N1441" s="27"/>
      <c r="O1441" s="23"/>
      <c r="P1441" s="23"/>
      <c r="Q1441" s="23"/>
      <c r="R1441" s="23"/>
      <c r="S1441" s="64"/>
      <c r="T1441" s="24"/>
      <c r="U1441" s="49"/>
      <c r="V1441" s="54"/>
      <c r="W1441" s="25"/>
      <c r="X1441" s="25"/>
      <c r="Y1441" s="25"/>
      <c r="Z1441" s="25"/>
      <c r="AA1441" s="25"/>
      <c r="AB1441" s="25"/>
      <c r="AC1441" s="25"/>
      <c r="AD1441" s="55"/>
    </row>
    <row r="1442" spans="1:30" ht="20" customHeight="1" x14ac:dyDescent="0.2">
      <c r="A1442" s="20"/>
      <c r="B1442" s="33"/>
      <c r="C1442" s="63"/>
      <c r="D1442" s="22"/>
      <c r="E1442" s="23"/>
      <c r="F1442" s="23"/>
      <c r="G1442" s="23"/>
      <c r="H1442" s="23"/>
      <c r="I1442" s="23"/>
      <c r="J1442" s="23"/>
      <c r="K1442" s="23"/>
      <c r="L1442" s="23"/>
      <c r="M1442" s="23"/>
      <c r="N1442" s="27"/>
      <c r="O1442" s="23"/>
      <c r="P1442" s="23"/>
      <c r="Q1442" s="23"/>
      <c r="R1442" s="23"/>
      <c r="S1442" s="64"/>
      <c r="T1442" s="24"/>
      <c r="U1442" s="49"/>
      <c r="V1442" s="54"/>
      <c r="W1442" s="25"/>
      <c r="X1442" s="25"/>
      <c r="Y1442" s="25"/>
      <c r="Z1442" s="25"/>
      <c r="AA1442" s="25"/>
      <c r="AB1442" s="25"/>
      <c r="AC1442" s="25"/>
      <c r="AD1442" s="55"/>
    </row>
    <row r="1443" spans="1:30" ht="20" customHeight="1" x14ac:dyDescent="0.2">
      <c r="A1443" s="20"/>
      <c r="B1443" s="33"/>
      <c r="C1443" s="63"/>
      <c r="D1443" s="22"/>
      <c r="E1443" s="23"/>
      <c r="F1443" s="23"/>
      <c r="G1443" s="23"/>
      <c r="H1443" s="23"/>
      <c r="I1443" s="23"/>
      <c r="J1443" s="23"/>
      <c r="K1443" s="23"/>
      <c r="L1443" s="23"/>
      <c r="M1443" s="23"/>
      <c r="N1443" s="27"/>
      <c r="O1443" s="23"/>
      <c r="P1443" s="23"/>
      <c r="Q1443" s="23"/>
      <c r="R1443" s="23"/>
      <c r="S1443" s="64"/>
      <c r="T1443" s="24"/>
      <c r="U1443" s="49"/>
      <c r="V1443" s="54"/>
      <c r="W1443" s="25"/>
      <c r="X1443" s="25"/>
      <c r="Y1443" s="25"/>
      <c r="Z1443" s="25"/>
      <c r="AA1443" s="25"/>
      <c r="AB1443" s="25"/>
      <c r="AC1443" s="25"/>
      <c r="AD1443" s="55"/>
    </row>
    <row r="1444" spans="1:30" ht="20" customHeight="1" x14ac:dyDescent="0.2">
      <c r="A1444" s="20"/>
      <c r="B1444" s="33"/>
      <c r="C1444" s="63"/>
      <c r="D1444" s="22"/>
      <c r="E1444" s="23"/>
      <c r="F1444" s="23"/>
      <c r="G1444" s="23"/>
      <c r="H1444" s="23"/>
      <c r="I1444" s="23"/>
      <c r="J1444" s="23"/>
      <c r="K1444" s="23"/>
      <c r="L1444" s="23"/>
      <c r="M1444" s="23"/>
      <c r="N1444" s="27"/>
      <c r="O1444" s="23"/>
      <c r="P1444" s="23"/>
      <c r="Q1444" s="23"/>
      <c r="R1444" s="23"/>
      <c r="S1444" s="64"/>
      <c r="T1444" s="24"/>
      <c r="U1444" s="49"/>
      <c r="V1444" s="54"/>
      <c r="W1444" s="25"/>
      <c r="X1444" s="25"/>
      <c r="Y1444" s="25"/>
      <c r="Z1444" s="25"/>
      <c r="AA1444" s="25"/>
      <c r="AB1444" s="25"/>
      <c r="AC1444" s="25"/>
      <c r="AD1444" s="55"/>
    </row>
    <row r="1445" spans="1:30" ht="20" customHeight="1" x14ac:dyDescent="0.2">
      <c r="A1445" s="20"/>
      <c r="B1445" s="33"/>
      <c r="C1445" s="63"/>
      <c r="D1445" s="22"/>
      <c r="E1445" s="23"/>
      <c r="F1445" s="23"/>
      <c r="G1445" s="23"/>
      <c r="H1445" s="23"/>
      <c r="I1445" s="23"/>
      <c r="J1445" s="23"/>
      <c r="K1445" s="23"/>
      <c r="L1445" s="23"/>
      <c r="M1445" s="23"/>
      <c r="N1445" s="27"/>
      <c r="O1445" s="23"/>
      <c r="P1445" s="23"/>
      <c r="Q1445" s="23"/>
      <c r="R1445" s="23"/>
      <c r="S1445" s="64"/>
      <c r="T1445" s="24"/>
      <c r="U1445" s="49"/>
      <c r="V1445" s="54"/>
      <c r="W1445" s="25"/>
      <c r="X1445" s="25"/>
      <c r="Y1445" s="25"/>
      <c r="Z1445" s="25"/>
      <c r="AA1445" s="25"/>
      <c r="AB1445" s="25"/>
      <c r="AC1445" s="25"/>
      <c r="AD1445" s="55"/>
    </row>
    <row r="1446" spans="1:30" ht="20" customHeight="1" x14ac:dyDescent="0.2">
      <c r="A1446" s="20"/>
      <c r="B1446" s="33"/>
      <c r="C1446" s="63"/>
      <c r="D1446" s="22"/>
      <c r="E1446" s="23"/>
      <c r="F1446" s="23"/>
      <c r="G1446" s="23"/>
      <c r="H1446" s="23"/>
      <c r="I1446" s="23"/>
      <c r="J1446" s="23"/>
      <c r="K1446" s="23"/>
      <c r="L1446" s="23"/>
      <c r="M1446" s="23"/>
      <c r="N1446" s="27"/>
      <c r="O1446" s="23"/>
      <c r="P1446" s="23"/>
      <c r="Q1446" s="23"/>
      <c r="R1446" s="23"/>
      <c r="S1446" s="64"/>
      <c r="T1446" s="24"/>
      <c r="U1446" s="49"/>
      <c r="V1446" s="54"/>
      <c r="W1446" s="25"/>
      <c r="X1446" s="25"/>
      <c r="Y1446" s="25"/>
      <c r="Z1446" s="25"/>
      <c r="AA1446" s="25"/>
      <c r="AB1446" s="25"/>
      <c r="AC1446" s="25"/>
      <c r="AD1446" s="55"/>
    </row>
    <row r="1447" spans="1:30" ht="20" customHeight="1" x14ac:dyDescent="0.2">
      <c r="A1447" s="20"/>
      <c r="B1447" s="33"/>
      <c r="C1447" s="63"/>
      <c r="D1447" s="22"/>
      <c r="E1447" s="23"/>
      <c r="F1447" s="23"/>
      <c r="G1447" s="23"/>
      <c r="H1447" s="23"/>
      <c r="I1447" s="23"/>
      <c r="J1447" s="23"/>
      <c r="K1447" s="23"/>
      <c r="L1447" s="23"/>
      <c r="M1447" s="23"/>
      <c r="N1447" s="27"/>
      <c r="O1447" s="23"/>
      <c r="P1447" s="23"/>
      <c r="Q1447" s="23"/>
      <c r="R1447" s="23"/>
      <c r="S1447" s="64"/>
      <c r="T1447" s="24"/>
      <c r="U1447" s="49"/>
      <c r="V1447" s="54"/>
      <c r="W1447" s="25"/>
      <c r="X1447" s="25"/>
      <c r="Y1447" s="25"/>
      <c r="Z1447" s="25"/>
      <c r="AA1447" s="25"/>
      <c r="AB1447" s="25"/>
      <c r="AC1447" s="25"/>
      <c r="AD1447" s="55"/>
    </row>
    <row r="1448" spans="1:30" ht="20" customHeight="1" x14ac:dyDescent="0.2">
      <c r="A1448" s="20"/>
      <c r="B1448" s="33"/>
      <c r="C1448" s="63"/>
      <c r="D1448" s="22"/>
      <c r="E1448" s="23"/>
      <c r="F1448" s="23"/>
      <c r="G1448" s="23"/>
      <c r="H1448" s="23"/>
      <c r="I1448" s="23"/>
      <c r="J1448" s="23"/>
      <c r="K1448" s="23"/>
      <c r="L1448" s="23"/>
      <c r="M1448" s="23"/>
      <c r="N1448" s="27"/>
      <c r="O1448" s="23"/>
      <c r="P1448" s="23"/>
      <c r="Q1448" s="23"/>
      <c r="R1448" s="23"/>
      <c r="S1448" s="64"/>
      <c r="T1448" s="24"/>
      <c r="U1448" s="49"/>
      <c r="V1448" s="54"/>
      <c r="W1448" s="25"/>
      <c r="X1448" s="25"/>
      <c r="Y1448" s="25"/>
      <c r="Z1448" s="25"/>
      <c r="AA1448" s="25"/>
      <c r="AB1448" s="25"/>
      <c r="AC1448" s="25"/>
      <c r="AD1448" s="55"/>
    </row>
    <row r="1449" spans="1:30" ht="20" customHeight="1" x14ac:dyDescent="0.2">
      <c r="A1449" s="20"/>
      <c r="B1449" s="33"/>
      <c r="C1449" s="63"/>
      <c r="D1449" s="22"/>
      <c r="E1449" s="23"/>
      <c r="F1449" s="23"/>
      <c r="G1449" s="23"/>
      <c r="H1449" s="23"/>
      <c r="I1449" s="23"/>
      <c r="J1449" s="23"/>
      <c r="K1449" s="23"/>
      <c r="L1449" s="23"/>
      <c r="M1449" s="23"/>
      <c r="N1449" s="27"/>
      <c r="O1449" s="23"/>
      <c r="P1449" s="23"/>
      <c r="Q1449" s="23"/>
      <c r="R1449" s="23"/>
      <c r="S1449" s="64"/>
      <c r="T1449" s="24"/>
      <c r="U1449" s="49"/>
      <c r="V1449" s="54"/>
      <c r="W1449" s="25"/>
      <c r="X1449" s="25"/>
      <c r="Y1449" s="25"/>
      <c r="Z1449" s="25"/>
      <c r="AA1449" s="25"/>
      <c r="AB1449" s="25"/>
      <c r="AC1449" s="25"/>
      <c r="AD1449" s="55"/>
    </row>
    <row r="1450" spans="1:30" ht="20" customHeight="1" x14ac:dyDescent="0.2">
      <c r="A1450" s="20"/>
      <c r="B1450" s="33"/>
      <c r="C1450" s="63"/>
      <c r="D1450" s="22"/>
      <c r="E1450" s="23"/>
      <c r="F1450" s="23"/>
      <c r="G1450" s="23"/>
      <c r="H1450" s="23"/>
      <c r="I1450" s="23"/>
      <c r="J1450" s="23"/>
      <c r="K1450" s="23"/>
      <c r="L1450" s="23"/>
      <c r="M1450" s="23"/>
      <c r="N1450" s="27"/>
      <c r="O1450" s="23"/>
      <c r="P1450" s="23"/>
      <c r="Q1450" s="23"/>
      <c r="R1450" s="23"/>
      <c r="S1450" s="64"/>
      <c r="T1450" s="24"/>
      <c r="U1450" s="49"/>
      <c r="V1450" s="54"/>
      <c r="W1450" s="25"/>
      <c r="X1450" s="25"/>
      <c r="Y1450" s="25"/>
      <c r="Z1450" s="25"/>
      <c r="AA1450" s="25"/>
      <c r="AB1450" s="25"/>
      <c r="AC1450" s="25"/>
      <c r="AD1450" s="55"/>
    </row>
    <row r="1451" spans="1:30" ht="20" customHeight="1" x14ac:dyDescent="0.2">
      <c r="A1451" s="20"/>
      <c r="B1451" s="33"/>
      <c r="C1451" s="63"/>
      <c r="D1451" s="22"/>
      <c r="E1451" s="23"/>
      <c r="F1451" s="23"/>
      <c r="G1451" s="23"/>
      <c r="H1451" s="23"/>
      <c r="I1451" s="23"/>
      <c r="J1451" s="23"/>
      <c r="K1451" s="23"/>
      <c r="L1451" s="23"/>
      <c r="M1451" s="23"/>
      <c r="N1451" s="27"/>
      <c r="O1451" s="23"/>
      <c r="P1451" s="23"/>
      <c r="Q1451" s="23"/>
      <c r="R1451" s="23"/>
      <c r="S1451" s="64"/>
      <c r="T1451" s="24"/>
      <c r="U1451" s="49"/>
      <c r="V1451" s="54"/>
      <c r="W1451" s="25"/>
      <c r="X1451" s="25"/>
      <c r="Y1451" s="25"/>
      <c r="Z1451" s="25"/>
      <c r="AA1451" s="25"/>
      <c r="AB1451" s="25"/>
      <c r="AC1451" s="25"/>
      <c r="AD1451" s="55"/>
    </row>
    <row r="1452" spans="1:30" ht="20" customHeight="1" x14ac:dyDescent="0.2">
      <c r="A1452" s="20"/>
      <c r="B1452" s="33"/>
      <c r="C1452" s="63"/>
      <c r="D1452" s="22"/>
      <c r="E1452" s="23"/>
      <c r="F1452" s="23"/>
      <c r="G1452" s="23"/>
      <c r="H1452" s="23"/>
      <c r="I1452" s="23"/>
      <c r="J1452" s="23"/>
      <c r="K1452" s="23"/>
      <c r="L1452" s="23"/>
      <c r="M1452" s="23"/>
      <c r="N1452" s="27"/>
      <c r="O1452" s="23"/>
      <c r="P1452" s="23"/>
      <c r="Q1452" s="23"/>
      <c r="R1452" s="23"/>
      <c r="S1452" s="64"/>
      <c r="T1452" s="24"/>
      <c r="U1452" s="49"/>
      <c r="V1452" s="54"/>
      <c r="W1452" s="25"/>
      <c r="X1452" s="25"/>
      <c r="Y1452" s="25"/>
      <c r="Z1452" s="25"/>
      <c r="AA1452" s="25"/>
      <c r="AB1452" s="25"/>
      <c r="AC1452" s="25"/>
      <c r="AD1452" s="55"/>
    </row>
    <row r="1453" spans="1:30" ht="20" customHeight="1" x14ac:dyDescent="0.2">
      <c r="A1453" s="20"/>
      <c r="B1453" s="33"/>
      <c r="C1453" s="63"/>
      <c r="D1453" s="22"/>
      <c r="E1453" s="23"/>
      <c r="F1453" s="23"/>
      <c r="G1453" s="23"/>
      <c r="H1453" s="23"/>
      <c r="I1453" s="23"/>
      <c r="J1453" s="23"/>
      <c r="K1453" s="23"/>
      <c r="L1453" s="23"/>
      <c r="M1453" s="23"/>
      <c r="N1453" s="27"/>
      <c r="O1453" s="23"/>
      <c r="P1453" s="23"/>
      <c r="Q1453" s="23"/>
      <c r="R1453" s="23"/>
      <c r="S1453" s="64"/>
      <c r="T1453" s="24"/>
      <c r="U1453" s="49"/>
      <c r="V1453" s="54"/>
      <c r="W1453" s="25"/>
      <c r="X1453" s="25"/>
      <c r="Y1453" s="25"/>
      <c r="Z1453" s="25"/>
      <c r="AA1453" s="25"/>
      <c r="AB1453" s="25"/>
      <c r="AC1453" s="25"/>
      <c r="AD1453" s="55"/>
    </row>
    <row r="1454" spans="1:30" ht="20" customHeight="1" x14ac:dyDescent="0.2">
      <c r="A1454" s="20"/>
      <c r="B1454" s="33"/>
      <c r="C1454" s="63"/>
      <c r="D1454" s="22"/>
      <c r="E1454" s="23"/>
      <c r="F1454" s="23"/>
      <c r="G1454" s="23"/>
      <c r="H1454" s="23"/>
      <c r="I1454" s="23"/>
      <c r="J1454" s="23"/>
      <c r="K1454" s="23"/>
      <c r="L1454" s="23"/>
      <c r="M1454" s="23"/>
      <c r="N1454" s="27"/>
      <c r="O1454" s="23"/>
      <c r="P1454" s="23"/>
      <c r="Q1454" s="23"/>
      <c r="R1454" s="23"/>
      <c r="S1454" s="64"/>
      <c r="T1454" s="24"/>
      <c r="U1454" s="49"/>
      <c r="V1454" s="54"/>
      <c r="W1454" s="25"/>
      <c r="X1454" s="25"/>
      <c r="Y1454" s="25"/>
      <c r="Z1454" s="25"/>
      <c r="AA1454" s="25"/>
      <c r="AB1454" s="25"/>
      <c r="AC1454" s="25"/>
      <c r="AD1454" s="55"/>
    </row>
    <row r="1455" spans="1:30" ht="20" customHeight="1" x14ac:dyDescent="0.2">
      <c r="A1455" s="20"/>
      <c r="B1455" s="33"/>
      <c r="C1455" s="63"/>
      <c r="D1455" s="22"/>
      <c r="E1455" s="23"/>
      <c r="F1455" s="23"/>
      <c r="G1455" s="23"/>
      <c r="H1455" s="23"/>
      <c r="I1455" s="23"/>
      <c r="J1455" s="23"/>
      <c r="K1455" s="23"/>
      <c r="L1455" s="23"/>
      <c r="M1455" s="23"/>
      <c r="N1455" s="27"/>
      <c r="O1455" s="23"/>
      <c r="P1455" s="23"/>
      <c r="Q1455" s="23"/>
      <c r="R1455" s="23"/>
      <c r="S1455" s="64"/>
      <c r="T1455" s="24"/>
      <c r="U1455" s="49"/>
      <c r="V1455" s="54"/>
      <c r="W1455" s="25"/>
      <c r="X1455" s="25"/>
      <c r="Y1455" s="25"/>
      <c r="Z1455" s="25"/>
      <c r="AA1455" s="25"/>
      <c r="AB1455" s="25"/>
      <c r="AC1455" s="25"/>
      <c r="AD1455" s="55"/>
    </row>
    <row r="1456" spans="1:30" ht="20" customHeight="1" x14ac:dyDescent="0.2">
      <c r="A1456" s="20"/>
      <c r="B1456" s="33"/>
      <c r="C1456" s="63"/>
      <c r="D1456" s="22"/>
      <c r="E1456" s="23"/>
      <c r="F1456" s="23"/>
      <c r="G1456" s="23"/>
      <c r="H1456" s="23"/>
      <c r="I1456" s="23"/>
      <c r="J1456" s="23"/>
      <c r="K1456" s="23"/>
      <c r="L1456" s="23"/>
      <c r="M1456" s="23"/>
      <c r="N1456" s="27"/>
      <c r="O1456" s="23"/>
      <c r="P1456" s="23"/>
      <c r="Q1456" s="23"/>
      <c r="R1456" s="23"/>
      <c r="S1456" s="64"/>
      <c r="T1456" s="24"/>
      <c r="U1456" s="49"/>
      <c r="V1456" s="54"/>
      <c r="W1456" s="25"/>
      <c r="X1456" s="25"/>
      <c r="Y1456" s="25"/>
      <c r="Z1456" s="25"/>
      <c r="AA1456" s="25"/>
      <c r="AB1456" s="25"/>
      <c r="AC1456" s="25"/>
      <c r="AD1456" s="55"/>
    </row>
    <row r="1457" spans="1:30" ht="20" customHeight="1" x14ac:dyDescent="0.2">
      <c r="A1457" s="20"/>
      <c r="B1457" s="33"/>
      <c r="C1457" s="63"/>
      <c r="D1457" s="22"/>
      <c r="E1457" s="23"/>
      <c r="F1457" s="23"/>
      <c r="G1457" s="23"/>
      <c r="H1457" s="23"/>
      <c r="I1457" s="23"/>
      <c r="J1457" s="23"/>
      <c r="K1457" s="23"/>
      <c r="L1457" s="23"/>
      <c r="M1457" s="23"/>
      <c r="N1457" s="27"/>
      <c r="O1457" s="23"/>
      <c r="P1457" s="23"/>
      <c r="Q1457" s="23"/>
      <c r="R1457" s="23"/>
      <c r="S1457" s="64"/>
      <c r="T1457" s="24"/>
      <c r="U1457" s="49"/>
      <c r="V1457" s="54"/>
      <c r="W1457" s="25"/>
      <c r="X1457" s="25"/>
      <c r="Y1457" s="25"/>
      <c r="Z1457" s="25"/>
      <c r="AA1457" s="25"/>
      <c r="AB1457" s="25"/>
      <c r="AC1457" s="25"/>
      <c r="AD1457" s="55"/>
    </row>
    <row r="1458" spans="1:30" ht="20" customHeight="1" thickBot="1" x14ac:dyDescent="0.25">
      <c r="A1458" s="20"/>
      <c r="B1458" s="34"/>
      <c r="C1458" s="65"/>
      <c r="D1458" s="66"/>
      <c r="E1458" s="67"/>
      <c r="F1458" s="67"/>
      <c r="G1458" s="67"/>
      <c r="H1458" s="67"/>
      <c r="I1458" s="67"/>
      <c r="J1458" s="67"/>
      <c r="K1458" s="67"/>
      <c r="L1458" s="67"/>
      <c r="M1458" s="67"/>
      <c r="N1458" s="68"/>
      <c r="O1458" s="67"/>
      <c r="P1458" s="67"/>
      <c r="Q1458" s="67"/>
      <c r="R1458" s="67"/>
      <c r="S1458" s="69"/>
      <c r="T1458" s="24"/>
      <c r="U1458" s="50"/>
      <c r="V1458" s="56"/>
      <c r="W1458" s="57"/>
      <c r="X1458" s="57"/>
      <c r="Y1458" s="57"/>
      <c r="Z1458" s="57"/>
      <c r="AA1458" s="57"/>
      <c r="AB1458" s="57"/>
      <c r="AC1458" s="57"/>
      <c r="AD1458" s="58"/>
    </row>
    <row r="1459" spans="1:30" ht="20" customHeight="1" x14ac:dyDescent="0.2">
      <c r="A1459" s="18"/>
      <c r="B1459" s="21"/>
      <c r="C1459" s="18"/>
      <c r="D1459" s="18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AD1459" s="26"/>
    </row>
    <row r="1460" spans="1:30" ht="20" customHeight="1" x14ac:dyDescent="0.2">
      <c r="A1460" s="18"/>
      <c r="B1460" s="21"/>
      <c r="C1460" s="18"/>
      <c r="D1460" s="18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AD1460" s="26"/>
    </row>
    <row r="1461" spans="1:30" ht="20" customHeight="1" x14ac:dyDescent="0.2">
      <c r="A1461" s="18"/>
      <c r="B1461" s="21"/>
      <c r="C1461" s="18"/>
      <c r="D1461" s="18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AD1461" s="26"/>
    </row>
    <row r="1462" spans="1:30" ht="20" customHeight="1" x14ac:dyDescent="0.2">
      <c r="A1462" s="18"/>
      <c r="B1462" s="21"/>
      <c r="C1462" s="18"/>
      <c r="D1462" s="18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AD1462" s="26"/>
    </row>
    <row r="1463" spans="1:30" ht="20" customHeight="1" x14ac:dyDescent="0.2">
      <c r="A1463" s="18"/>
      <c r="B1463" s="21"/>
      <c r="C1463" s="18"/>
      <c r="D1463" s="18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AD1463" s="26"/>
    </row>
    <row r="1464" spans="1:30" ht="20" customHeight="1" x14ac:dyDescent="0.2">
      <c r="A1464" s="18"/>
      <c r="B1464" s="21"/>
      <c r="C1464" s="18"/>
      <c r="D1464" s="18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AD1464" s="26"/>
    </row>
    <row r="1465" spans="1:30" ht="20" customHeight="1" x14ac:dyDescent="0.2">
      <c r="A1465" s="18"/>
      <c r="B1465" s="21"/>
      <c r="C1465" s="18"/>
      <c r="D1465" s="18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AD1465" s="26"/>
    </row>
    <row r="1466" spans="1:30" ht="20" customHeight="1" x14ac:dyDescent="0.2">
      <c r="A1466" s="18"/>
      <c r="B1466" s="21"/>
      <c r="C1466" s="18"/>
      <c r="D1466" s="18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AD1466" s="26"/>
    </row>
    <row r="1467" spans="1:30" ht="20" customHeight="1" x14ac:dyDescent="0.2">
      <c r="A1467" s="18"/>
      <c r="B1467" s="21"/>
      <c r="C1467" s="18"/>
      <c r="D1467" s="18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AD1467" s="26"/>
    </row>
    <row r="1468" spans="1:30" ht="20" customHeight="1" x14ac:dyDescent="0.2">
      <c r="A1468" s="18"/>
      <c r="B1468" s="21"/>
      <c r="C1468" s="18"/>
      <c r="D1468" s="18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AD1468" s="26"/>
    </row>
    <row r="1469" spans="1:30" ht="20" customHeight="1" x14ac:dyDescent="0.2">
      <c r="A1469" s="18"/>
      <c r="B1469" s="21"/>
      <c r="C1469" s="18"/>
      <c r="D1469" s="18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AD1469" s="26"/>
    </row>
    <row r="1470" spans="1:30" ht="20" customHeight="1" x14ac:dyDescent="0.2">
      <c r="A1470" s="18"/>
      <c r="B1470" s="21"/>
      <c r="C1470" s="18"/>
      <c r="D1470" s="18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AD1470" s="26"/>
    </row>
    <row r="1471" spans="1:30" ht="20" customHeight="1" x14ac:dyDescent="0.2">
      <c r="A1471" s="18"/>
      <c r="B1471" s="21"/>
      <c r="C1471" s="18"/>
      <c r="D1471" s="18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AD1471" s="26"/>
    </row>
    <row r="1472" spans="1:30" ht="20" customHeight="1" x14ac:dyDescent="0.2">
      <c r="A1472" s="18"/>
      <c r="B1472" s="21"/>
      <c r="C1472" s="18"/>
      <c r="D1472" s="18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AD1472" s="26"/>
    </row>
    <row r="1473" spans="1:30" ht="20" customHeight="1" x14ac:dyDescent="0.2">
      <c r="A1473" s="18"/>
      <c r="B1473" s="21"/>
      <c r="C1473" s="18"/>
      <c r="D1473" s="18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AD1473" s="26"/>
    </row>
    <row r="1474" spans="1:30" ht="20" customHeight="1" x14ac:dyDescent="0.2">
      <c r="A1474" s="18"/>
      <c r="B1474" s="21"/>
      <c r="C1474" s="18"/>
      <c r="D1474" s="18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AD1474" s="26"/>
    </row>
    <row r="1475" spans="1:30" ht="20" customHeight="1" x14ac:dyDescent="0.2">
      <c r="A1475" s="18"/>
      <c r="B1475" s="21"/>
      <c r="C1475" s="18"/>
      <c r="D1475" s="18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AD1475" s="26"/>
    </row>
    <row r="1476" spans="1:30" ht="20" customHeight="1" x14ac:dyDescent="0.2">
      <c r="A1476" s="18"/>
      <c r="B1476" s="21"/>
      <c r="C1476" s="18"/>
      <c r="D1476" s="18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AD1476" s="26"/>
    </row>
    <row r="1477" spans="1:30" ht="20" customHeight="1" x14ac:dyDescent="0.2">
      <c r="A1477" s="18"/>
      <c r="B1477" s="21"/>
      <c r="C1477" s="18"/>
      <c r="D1477" s="18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AD1477" s="26"/>
    </row>
    <row r="1478" spans="1:30" ht="20" customHeight="1" x14ac:dyDescent="0.2">
      <c r="A1478" s="18"/>
      <c r="B1478" s="21"/>
      <c r="C1478" s="18"/>
      <c r="D1478" s="18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AD1478" s="26"/>
    </row>
    <row r="1479" spans="1:30" ht="20" customHeight="1" x14ac:dyDescent="0.2">
      <c r="A1479" s="18"/>
      <c r="B1479" s="21"/>
      <c r="C1479" s="18"/>
      <c r="D1479" s="18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AD1479" s="26"/>
    </row>
    <row r="1480" spans="1:30" ht="20" customHeight="1" x14ac:dyDescent="0.2">
      <c r="A1480" s="18"/>
      <c r="B1480" s="21"/>
      <c r="C1480" s="18"/>
      <c r="D1480" s="18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AD1480" s="26"/>
    </row>
    <row r="1481" spans="1:30" ht="20" customHeight="1" x14ac:dyDescent="0.2">
      <c r="A1481" s="18"/>
      <c r="B1481" s="21"/>
      <c r="C1481" s="18"/>
      <c r="D1481" s="18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AD1481" s="26"/>
    </row>
    <row r="1482" spans="1:30" ht="20" customHeight="1" x14ac:dyDescent="0.2">
      <c r="A1482" s="18"/>
      <c r="B1482" s="21"/>
      <c r="C1482" s="18"/>
      <c r="D1482" s="18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AD1482" s="26"/>
    </row>
    <row r="1483" spans="1:30" ht="20" customHeight="1" x14ac:dyDescent="0.2">
      <c r="A1483" s="18"/>
      <c r="B1483" s="21"/>
      <c r="C1483" s="18"/>
      <c r="D1483" s="18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AD1483" s="26"/>
    </row>
    <row r="1484" spans="1:30" ht="20" customHeight="1" x14ac:dyDescent="0.2">
      <c r="A1484" s="18"/>
      <c r="B1484" s="21"/>
      <c r="C1484" s="18"/>
      <c r="D1484" s="18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AD1484" s="26"/>
    </row>
    <row r="1485" spans="1:30" ht="20" customHeight="1" x14ac:dyDescent="0.2">
      <c r="A1485" s="18"/>
      <c r="B1485" s="21"/>
      <c r="C1485" s="18"/>
      <c r="D1485" s="18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AD1485" s="26"/>
    </row>
    <row r="1486" spans="1:30" ht="20" customHeight="1" x14ac:dyDescent="0.2">
      <c r="A1486" s="18"/>
      <c r="B1486" s="21"/>
      <c r="C1486" s="18"/>
      <c r="D1486" s="18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AD1486" s="26"/>
    </row>
    <row r="1487" spans="1:30" ht="20" customHeight="1" x14ac:dyDescent="0.2">
      <c r="A1487" s="18"/>
      <c r="B1487" s="21"/>
      <c r="C1487" s="18"/>
      <c r="D1487" s="18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AD1487" s="26"/>
    </row>
    <row r="1488" spans="1:30" ht="20" customHeight="1" x14ac:dyDescent="0.2">
      <c r="A1488" s="18"/>
      <c r="B1488" s="21"/>
      <c r="C1488" s="18"/>
      <c r="D1488" s="18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AD1488" s="26"/>
    </row>
    <row r="1489" spans="1:30" ht="20" customHeight="1" x14ac:dyDescent="0.2">
      <c r="A1489" s="18"/>
      <c r="B1489" s="21"/>
      <c r="C1489" s="18"/>
      <c r="D1489" s="18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AD1489" s="26"/>
    </row>
    <row r="1490" spans="1:30" ht="20" customHeight="1" x14ac:dyDescent="0.2">
      <c r="A1490" s="18"/>
      <c r="B1490" s="21"/>
      <c r="C1490" s="18"/>
      <c r="D1490" s="18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AD1490" s="26"/>
    </row>
    <row r="1491" spans="1:30" ht="20" customHeight="1" x14ac:dyDescent="0.2">
      <c r="A1491" s="18"/>
      <c r="B1491" s="21"/>
      <c r="C1491" s="18"/>
      <c r="D1491" s="18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AD1491" s="26"/>
    </row>
    <row r="1492" spans="1:30" ht="20" customHeight="1" x14ac:dyDescent="0.2">
      <c r="A1492" s="18"/>
      <c r="B1492" s="21"/>
      <c r="C1492" s="18"/>
      <c r="D1492" s="18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AD1492" s="26"/>
    </row>
    <row r="1493" spans="1:30" ht="20" customHeight="1" x14ac:dyDescent="0.2">
      <c r="A1493" s="18"/>
      <c r="B1493" s="21"/>
      <c r="C1493" s="18"/>
      <c r="D1493" s="18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AD1493" s="26"/>
    </row>
    <row r="1494" spans="1:30" ht="20" customHeight="1" x14ac:dyDescent="0.2">
      <c r="A1494" s="18"/>
      <c r="B1494" s="21"/>
      <c r="C1494" s="18"/>
      <c r="D1494" s="18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AD1494" s="26"/>
    </row>
    <row r="1495" spans="1:30" ht="20" customHeight="1" x14ac:dyDescent="0.2">
      <c r="A1495" s="18"/>
      <c r="B1495" s="21"/>
      <c r="C1495" s="18"/>
      <c r="D1495" s="18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AD1495" s="26"/>
    </row>
    <row r="1496" spans="1:30" ht="20" customHeight="1" x14ac:dyDescent="0.2">
      <c r="A1496" s="18"/>
      <c r="B1496" s="21"/>
      <c r="C1496" s="18"/>
      <c r="D1496" s="18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AD1496" s="26"/>
    </row>
    <row r="1497" spans="1:30" ht="20" customHeight="1" x14ac:dyDescent="0.2">
      <c r="A1497" s="18"/>
      <c r="B1497" s="21"/>
      <c r="C1497" s="18"/>
      <c r="D1497" s="18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AD1497" s="26"/>
    </row>
    <row r="1498" spans="1:30" ht="20" customHeight="1" x14ac:dyDescent="0.2">
      <c r="A1498" s="18"/>
      <c r="B1498" s="21"/>
      <c r="C1498" s="18"/>
      <c r="D1498" s="18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AD1498" s="26"/>
    </row>
    <row r="1499" spans="1:30" ht="20" customHeight="1" x14ac:dyDescent="0.2">
      <c r="A1499" s="18"/>
      <c r="B1499" s="21"/>
      <c r="C1499" s="18"/>
      <c r="D1499" s="18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AD1499" s="26"/>
    </row>
    <row r="1500" spans="1:30" ht="20" customHeight="1" x14ac:dyDescent="0.2">
      <c r="A1500" s="18"/>
      <c r="B1500" s="21"/>
      <c r="C1500" s="18"/>
      <c r="D1500" s="18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AD1500" s="26"/>
    </row>
    <row r="1501" spans="1:30" ht="20" customHeight="1" x14ac:dyDescent="0.2">
      <c r="A1501" s="18"/>
      <c r="B1501" s="21"/>
      <c r="C1501" s="18"/>
      <c r="D1501" s="18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AD1501" s="26"/>
    </row>
    <row r="1502" spans="1:30" ht="20" customHeight="1" x14ac:dyDescent="0.2">
      <c r="A1502" s="18"/>
      <c r="B1502" s="21"/>
      <c r="C1502" s="18"/>
      <c r="D1502" s="18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AD1502" s="26"/>
    </row>
    <row r="1503" spans="1:30" ht="20" customHeight="1" x14ac:dyDescent="0.2">
      <c r="A1503" s="18"/>
      <c r="B1503" s="21"/>
      <c r="C1503" s="18"/>
      <c r="D1503" s="18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AD1503" s="26"/>
    </row>
    <row r="1504" spans="1:30" ht="20" customHeight="1" x14ac:dyDescent="0.2">
      <c r="A1504" s="18"/>
      <c r="B1504" s="21"/>
      <c r="C1504" s="18"/>
      <c r="D1504" s="18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AD1504" s="26"/>
    </row>
    <row r="1505" spans="1:30" ht="20" customHeight="1" x14ac:dyDescent="0.2">
      <c r="A1505" s="18"/>
      <c r="B1505" s="21"/>
      <c r="C1505" s="18"/>
      <c r="D1505" s="18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AD1505" s="26"/>
    </row>
    <row r="1506" spans="1:30" ht="20" customHeight="1" x14ac:dyDescent="0.2">
      <c r="A1506" s="18"/>
      <c r="B1506" s="21"/>
      <c r="C1506" s="18"/>
      <c r="D1506" s="18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AD1506" s="26"/>
    </row>
    <row r="1507" spans="1:30" ht="20" customHeight="1" x14ac:dyDescent="0.2">
      <c r="A1507" s="18"/>
      <c r="B1507" s="21"/>
      <c r="C1507" s="18"/>
      <c r="D1507" s="18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AD1507" s="26"/>
    </row>
    <row r="1508" spans="1:30" ht="20" customHeight="1" x14ac:dyDescent="0.2">
      <c r="A1508" s="18"/>
      <c r="B1508" s="21"/>
      <c r="C1508" s="18"/>
      <c r="D1508" s="18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AD1508" s="26"/>
    </row>
    <row r="1509" spans="1:30" ht="20" customHeight="1" x14ac:dyDescent="0.2">
      <c r="A1509" s="18"/>
      <c r="B1509" s="21"/>
      <c r="C1509" s="18"/>
      <c r="D1509" s="18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AD1509" s="26"/>
    </row>
    <row r="1510" spans="1:30" ht="20" customHeight="1" x14ac:dyDescent="0.2">
      <c r="A1510" s="18"/>
      <c r="B1510" s="21"/>
      <c r="C1510" s="18"/>
      <c r="D1510" s="18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AD1510" s="26"/>
    </row>
    <row r="1511" spans="1:30" ht="20" customHeight="1" x14ac:dyDescent="0.2">
      <c r="A1511" s="18"/>
      <c r="B1511" s="21"/>
      <c r="C1511" s="18"/>
      <c r="D1511" s="18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AD1511" s="26"/>
    </row>
    <row r="1512" spans="1:30" ht="20" customHeight="1" x14ac:dyDescent="0.2">
      <c r="A1512" s="18"/>
      <c r="B1512" s="21"/>
      <c r="C1512" s="18"/>
      <c r="D1512" s="18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AD1512" s="26"/>
    </row>
    <row r="1513" spans="1:30" ht="20" customHeight="1" x14ac:dyDescent="0.2">
      <c r="A1513" s="18"/>
      <c r="B1513" s="21"/>
      <c r="C1513" s="18"/>
      <c r="D1513" s="18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AD1513" s="26"/>
    </row>
    <row r="1514" spans="1:30" ht="20" customHeight="1" x14ac:dyDescent="0.2">
      <c r="A1514" s="18"/>
      <c r="B1514" s="21"/>
      <c r="C1514" s="18"/>
      <c r="D1514" s="18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AD1514" s="26"/>
    </row>
    <row r="1515" spans="1:30" ht="20" customHeight="1" x14ac:dyDescent="0.2">
      <c r="A1515" s="18"/>
      <c r="B1515" s="21"/>
      <c r="C1515" s="18"/>
      <c r="D1515" s="18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AD1515" s="26"/>
    </row>
    <row r="1516" spans="1:30" ht="20" customHeight="1" x14ac:dyDescent="0.2">
      <c r="A1516" s="18"/>
      <c r="B1516" s="21"/>
      <c r="C1516" s="18"/>
      <c r="D1516" s="18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AD1516" s="26"/>
    </row>
    <row r="1517" spans="1:30" ht="20" customHeight="1" x14ac:dyDescent="0.2">
      <c r="A1517" s="18"/>
      <c r="B1517" s="21"/>
      <c r="C1517" s="18"/>
      <c r="D1517" s="18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AD1517" s="26"/>
    </row>
    <row r="1518" spans="1:30" ht="20" customHeight="1" x14ac:dyDescent="0.2">
      <c r="A1518" s="18"/>
      <c r="B1518" s="21"/>
      <c r="C1518" s="18"/>
      <c r="D1518" s="18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AD1518" s="26"/>
    </row>
    <row r="1519" spans="1:30" ht="20" customHeight="1" x14ac:dyDescent="0.2">
      <c r="A1519" s="18"/>
      <c r="B1519" s="21"/>
      <c r="C1519" s="18"/>
      <c r="D1519" s="18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AD1519" s="26"/>
    </row>
    <row r="1520" spans="1:30" ht="20" customHeight="1" x14ac:dyDescent="0.2">
      <c r="A1520" s="18"/>
      <c r="B1520" s="21"/>
      <c r="C1520" s="18"/>
      <c r="D1520" s="18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AD1520" s="26"/>
    </row>
    <row r="1521" spans="1:30" ht="20" customHeight="1" x14ac:dyDescent="0.2">
      <c r="A1521" s="18"/>
      <c r="B1521" s="21"/>
      <c r="C1521" s="18"/>
      <c r="D1521" s="18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AD1521" s="26"/>
    </row>
    <row r="1522" spans="1:30" ht="20" customHeight="1" x14ac:dyDescent="0.2">
      <c r="A1522" s="18"/>
      <c r="B1522" s="21"/>
      <c r="C1522" s="18"/>
      <c r="D1522" s="18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AD1522" s="26"/>
    </row>
    <row r="1523" spans="1:30" ht="20" customHeight="1" x14ac:dyDescent="0.2">
      <c r="A1523" s="18"/>
      <c r="B1523" s="21"/>
      <c r="C1523" s="18"/>
      <c r="D1523" s="18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AD1523" s="26"/>
    </row>
    <row r="1524" spans="1:30" ht="20" customHeight="1" x14ac:dyDescent="0.2">
      <c r="A1524" s="18"/>
      <c r="B1524" s="21"/>
      <c r="C1524" s="18"/>
      <c r="D1524" s="18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AD1524" s="26"/>
    </row>
    <row r="1525" spans="1:30" ht="20" customHeight="1" x14ac:dyDescent="0.2">
      <c r="A1525" s="18"/>
      <c r="B1525" s="21"/>
      <c r="C1525" s="18"/>
      <c r="D1525" s="18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AD1525" s="26"/>
    </row>
    <row r="1526" spans="1:30" ht="20" customHeight="1" x14ac:dyDescent="0.2">
      <c r="A1526" s="18"/>
      <c r="B1526" s="21"/>
      <c r="C1526" s="18"/>
      <c r="D1526" s="18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AD1526" s="26"/>
    </row>
    <row r="1527" spans="1:30" ht="20" customHeight="1" x14ac:dyDescent="0.2">
      <c r="A1527" s="18"/>
      <c r="B1527" s="21"/>
      <c r="C1527" s="18"/>
      <c r="D1527" s="18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AD1527" s="26"/>
    </row>
    <row r="1528" spans="1:30" ht="20" customHeight="1" x14ac:dyDescent="0.2">
      <c r="A1528" s="18"/>
      <c r="B1528" s="21"/>
      <c r="C1528" s="18"/>
      <c r="D1528" s="18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AD1528" s="26"/>
    </row>
    <row r="1529" spans="1:30" ht="20" customHeight="1" x14ac:dyDescent="0.2">
      <c r="A1529" s="18"/>
      <c r="B1529" s="21"/>
      <c r="C1529" s="18"/>
      <c r="D1529" s="18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AD1529" s="26"/>
    </row>
    <row r="1530" spans="1:30" ht="20" customHeight="1" x14ac:dyDescent="0.2">
      <c r="A1530" s="18"/>
      <c r="B1530" s="21"/>
      <c r="C1530" s="18"/>
      <c r="D1530" s="18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AD1530" s="26"/>
    </row>
    <row r="1531" spans="1:30" ht="20" customHeight="1" x14ac:dyDescent="0.2">
      <c r="A1531" s="18"/>
      <c r="B1531" s="21"/>
      <c r="C1531" s="18"/>
      <c r="D1531" s="18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AD1531" s="26"/>
    </row>
    <row r="1532" spans="1:30" ht="20" customHeight="1" x14ac:dyDescent="0.2">
      <c r="A1532" s="18"/>
      <c r="B1532" s="21"/>
      <c r="C1532" s="18"/>
      <c r="D1532" s="18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AD1532" s="26"/>
    </row>
    <row r="1533" spans="1:30" ht="20" customHeight="1" x14ac:dyDescent="0.2">
      <c r="A1533" s="18"/>
      <c r="B1533" s="21"/>
      <c r="C1533" s="18"/>
      <c r="D1533" s="18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AD1533" s="26"/>
    </row>
    <row r="1534" spans="1:30" ht="20" customHeight="1" x14ac:dyDescent="0.2">
      <c r="A1534" s="18"/>
      <c r="B1534" s="21"/>
      <c r="C1534" s="18"/>
      <c r="D1534" s="18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AD1534" s="26"/>
    </row>
    <row r="1535" spans="1:30" ht="20" customHeight="1" x14ac:dyDescent="0.2">
      <c r="A1535" s="18"/>
      <c r="B1535" s="21"/>
      <c r="C1535" s="18"/>
      <c r="D1535" s="18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AD1535" s="26"/>
    </row>
    <row r="1536" spans="1:30" ht="20" customHeight="1" x14ac:dyDescent="0.2">
      <c r="A1536" s="18"/>
      <c r="B1536" s="21"/>
      <c r="C1536" s="18"/>
      <c r="D1536" s="18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AD1536" s="26"/>
    </row>
    <row r="1537" spans="1:30" ht="20" customHeight="1" x14ac:dyDescent="0.2">
      <c r="A1537" s="18"/>
      <c r="B1537" s="21"/>
      <c r="C1537" s="18"/>
      <c r="D1537" s="18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AD1537" s="26"/>
    </row>
    <row r="1538" spans="1:30" ht="20" customHeight="1" x14ac:dyDescent="0.2">
      <c r="A1538" s="18"/>
      <c r="B1538" s="21"/>
      <c r="C1538" s="18"/>
      <c r="D1538" s="18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AD1538" s="26"/>
    </row>
    <row r="1539" spans="1:30" ht="20" customHeight="1" x14ac:dyDescent="0.2">
      <c r="A1539" s="18"/>
      <c r="B1539" s="21"/>
      <c r="C1539" s="18"/>
      <c r="D1539" s="18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AD1539" s="26"/>
    </row>
    <row r="1540" spans="1:30" ht="20" customHeight="1" x14ac:dyDescent="0.2">
      <c r="A1540" s="18"/>
      <c r="B1540" s="21"/>
      <c r="C1540" s="18"/>
      <c r="D1540" s="18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AD1540" s="26"/>
    </row>
    <row r="1541" spans="1:30" ht="20" customHeight="1" x14ac:dyDescent="0.2">
      <c r="A1541" s="18"/>
      <c r="B1541" s="21"/>
      <c r="C1541" s="18"/>
      <c r="D1541" s="18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AD1541" s="26"/>
    </row>
    <row r="1542" spans="1:30" ht="20" customHeight="1" x14ac:dyDescent="0.2">
      <c r="A1542" s="18"/>
      <c r="B1542" s="21"/>
      <c r="C1542" s="18"/>
      <c r="D1542" s="18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AD1542" s="26"/>
    </row>
    <row r="1543" spans="1:30" ht="20" customHeight="1" x14ac:dyDescent="0.2">
      <c r="A1543" s="18"/>
      <c r="B1543" s="21"/>
      <c r="C1543" s="18"/>
      <c r="D1543" s="18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AD1543" s="26"/>
    </row>
    <row r="1544" spans="1:30" ht="20" customHeight="1" x14ac:dyDescent="0.2">
      <c r="A1544" s="18"/>
      <c r="B1544" s="21"/>
      <c r="C1544" s="18"/>
      <c r="D1544" s="18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AD1544" s="26"/>
    </row>
    <row r="1545" spans="1:30" ht="20" customHeight="1" x14ac:dyDescent="0.2">
      <c r="A1545" s="18"/>
      <c r="B1545" s="21"/>
      <c r="C1545" s="18"/>
      <c r="D1545" s="18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AD1545" s="26"/>
    </row>
    <row r="1546" spans="1:30" ht="20" customHeight="1" x14ac:dyDescent="0.2">
      <c r="A1546" s="18"/>
      <c r="B1546" s="21"/>
      <c r="C1546" s="18"/>
      <c r="D1546" s="18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AD1546" s="26"/>
    </row>
    <row r="1547" spans="1:30" ht="20" customHeight="1" x14ac:dyDescent="0.2">
      <c r="A1547" s="18"/>
      <c r="B1547" s="21"/>
      <c r="C1547" s="18"/>
      <c r="D1547" s="18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AD1547" s="26"/>
    </row>
    <row r="1548" spans="1:30" ht="20" customHeight="1" x14ac:dyDescent="0.2">
      <c r="AD1548" s="26"/>
    </row>
    <row r="1549" spans="1:30" ht="20" customHeight="1" x14ac:dyDescent="0.2">
      <c r="AD1549" s="26"/>
    </row>
    <row r="1550" spans="1:30" ht="20" customHeight="1" x14ac:dyDescent="0.2">
      <c r="AD1550" s="26"/>
    </row>
  </sheetData>
  <sortState xmlns:xlrd2="http://schemas.microsoft.com/office/spreadsheetml/2017/richdata2" ref="A2:AF704">
    <sortCondition ref="D2:D704"/>
  </sortState>
  <mergeCells count="2">
    <mergeCell ref="C1:S1"/>
    <mergeCell ref="V1:AD1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1D2BE-759E-9A4A-AD6B-C5BF48CBDE0A}">
  <dimension ref="A1:AD1550"/>
  <sheetViews>
    <sheetView workbookViewId="0">
      <pane ySplit="1" topLeftCell="A2" activePane="bottomLeft" state="frozen"/>
      <selection activeCell="I1" sqref="I1"/>
      <selection pane="bottomLeft" sqref="A1:XFD1048576"/>
    </sheetView>
  </sheetViews>
  <sheetFormatPr baseColWidth="10" defaultColWidth="15.83203125" defaultRowHeight="16" x14ac:dyDescent="0.2"/>
  <cols>
    <col min="1" max="1" width="15.83203125" style="29" hidden="1" customWidth="1"/>
    <col min="2" max="2" width="17.83203125" style="29" bestFit="1" customWidth="1"/>
    <col min="3" max="8" width="15.83203125" style="29"/>
    <col min="9" max="10" width="18.5" style="29" bestFit="1" customWidth="1"/>
    <col min="11" max="12" width="15.83203125" style="29"/>
    <col min="13" max="13" width="18.5" style="29" bestFit="1" customWidth="1"/>
    <col min="14" max="14" width="20.6640625" style="29" bestFit="1" customWidth="1"/>
    <col min="15" max="17" width="15.83203125" style="29"/>
    <col min="18" max="18" width="24.6640625" style="29" bestFit="1" customWidth="1"/>
    <col min="19" max="19" width="15.83203125" style="29"/>
    <col min="20" max="20" width="15.83203125" style="26" hidden="1" customWidth="1"/>
    <col min="21" max="21" width="17.83203125" style="32" bestFit="1" customWidth="1"/>
    <col min="22" max="29" width="15.83203125" style="28"/>
    <col min="30" max="30" width="15.83203125" style="30"/>
    <col min="31" max="16384" width="15.83203125" style="26"/>
  </cols>
  <sheetData>
    <row r="1" spans="1:30" ht="20" customHeight="1" thickBot="1" x14ac:dyDescent="0.25">
      <c r="C1" s="41" t="s">
        <v>2968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3"/>
      <c r="U1" s="44" t="s">
        <v>2969</v>
      </c>
      <c r="V1" s="36" t="s">
        <v>2970</v>
      </c>
      <c r="W1" s="36"/>
      <c r="X1" s="36"/>
      <c r="Y1" s="36"/>
      <c r="Z1" s="36"/>
      <c r="AA1" s="36"/>
      <c r="AB1" s="36"/>
      <c r="AC1" s="36"/>
      <c r="AD1" s="37"/>
    </row>
    <row r="2" spans="1:30" s="19" customFormat="1" ht="20" customHeight="1" thickBot="1" x14ac:dyDescent="0.25">
      <c r="A2" s="17"/>
      <c r="B2" s="35" t="s">
        <v>7</v>
      </c>
      <c r="C2" s="38" t="s">
        <v>0</v>
      </c>
      <c r="D2" s="39" t="s">
        <v>1460</v>
      </c>
      <c r="E2" s="39" t="s">
        <v>1</v>
      </c>
      <c r="F2" s="39" t="s">
        <v>2</v>
      </c>
      <c r="G2" s="39" t="s">
        <v>3</v>
      </c>
      <c r="H2" s="39" t="s">
        <v>1465</v>
      </c>
      <c r="I2" s="39" t="s">
        <v>2965</v>
      </c>
      <c r="J2" s="39" t="s">
        <v>2966</v>
      </c>
      <c r="K2" s="39" t="s">
        <v>1470</v>
      </c>
      <c r="L2" s="39" t="s">
        <v>1466</v>
      </c>
      <c r="M2" s="39" t="s">
        <v>1471</v>
      </c>
      <c r="N2" s="39" t="s">
        <v>1472</v>
      </c>
      <c r="O2" s="39" t="s">
        <v>1467</v>
      </c>
      <c r="P2" s="39" t="s">
        <v>1468</v>
      </c>
      <c r="Q2" s="39" t="s">
        <v>1469</v>
      </c>
      <c r="R2" s="39" t="s">
        <v>2971</v>
      </c>
      <c r="S2" s="40" t="s">
        <v>2972</v>
      </c>
      <c r="T2" s="19" t="s">
        <v>1478</v>
      </c>
      <c r="U2" s="44" t="s">
        <v>1478</v>
      </c>
      <c r="V2" s="45" t="s">
        <v>1484</v>
      </c>
      <c r="W2" s="46" t="s">
        <v>1485</v>
      </c>
      <c r="X2" s="46" t="s">
        <v>1486</v>
      </c>
      <c r="Y2" s="46" t="s">
        <v>1487</v>
      </c>
      <c r="Z2" s="46" t="s">
        <v>1488</v>
      </c>
      <c r="AA2" s="46" t="s">
        <v>1489</v>
      </c>
      <c r="AB2" s="46" t="s">
        <v>1490</v>
      </c>
      <c r="AC2" s="46" t="s">
        <v>1491</v>
      </c>
      <c r="AD2" s="47" t="s">
        <v>1492</v>
      </c>
    </row>
    <row r="3" spans="1:30" ht="20" customHeight="1" x14ac:dyDescent="0.2">
      <c r="A3" s="20" t="s">
        <v>541</v>
      </c>
      <c r="B3" s="33" t="str">
        <f>SUBSTITUTE(A3,"/Users/timomiessen/Desktop/imagesdk/blackwomen1/","Image_")</f>
        <v>Image_BW_280.jpg</v>
      </c>
      <c r="C3" s="59" t="s">
        <v>5</v>
      </c>
      <c r="D3" s="60" t="s">
        <v>2973</v>
      </c>
      <c r="E3" s="61">
        <v>0</v>
      </c>
      <c r="F3" s="61">
        <v>0</v>
      </c>
      <c r="G3" s="61">
        <v>0</v>
      </c>
      <c r="H3" s="61">
        <v>0</v>
      </c>
      <c r="I3" s="61">
        <v>0</v>
      </c>
      <c r="J3" s="61">
        <v>0</v>
      </c>
      <c r="K3" s="61">
        <v>0</v>
      </c>
      <c r="L3" s="61">
        <v>0</v>
      </c>
      <c r="M3" s="61">
        <v>1</v>
      </c>
      <c r="N3" s="61">
        <v>1</v>
      </c>
      <c r="O3" s="61">
        <v>0</v>
      </c>
      <c r="P3" s="61">
        <v>0</v>
      </c>
      <c r="Q3" s="61">
        <v>0</v>
      </c>
      <c r="R3" s="61" cm="1">
        <f t="array" ref="R3">_xlfn.IFS(H3=1,1,K3=1,1,L3=1,1,M3=1,1,N3=1,1,P3=1,1,TRUE,0)</f>
        <v>1</v>
      </c>
      <c r="S3" s="62">
        <f>IF(AND(G3=1,R3=1),0,R3)</f>
        <v>1</v>
      </c>
      <c r="T3" s="24" t="s">
        <v>2060</v>
      </c>
      <c r="U3" s="48">
        <f>SUBSTITUTE(T3,".",",")*1</f>
        <v>0.151699159294366</v>
      </c>
      <c r="V3" s="51">
        <f>IF(U3&gt;=0.1, 1, 0)</f>
        <v>1</v>
      </c>
      <c r="W3" s="52">
        <f>IF(U3&gt;=0.2, 1, 0)</f>
        <v>0</v>
      </c>
      <c r="X3" s="52">
        <f>IF(U3&gt;=0.3, 1, 0)</f>
        <v>0</v>
      </c>
      <c r="Y3" s="52">
        <f>IF(U3&gt;=0.4, 1, 0)</f>
        <v>0</v>
      </c>
      <c r="Z3" s="52">
        <f>IF(U3&gt;=0.5, 1, 0)</f>
        <v>0</v>
      </c>
      <c r="AA3" s="52">
        <f>IF(U3&gt;=0.6, 1, 0)</f>
        <v>0</v>
      </c>
      <c r="AB3" s="52">
        <f>IF(U3&gt;=0.7, 1, 0)</f>
        <v>0</v>
      </c>
      <c r="AC3" s="52">
        <f>IF(U3&gt;=0.8, 1, 0)</f>
        <v>0</v>
      </c>
      <c r="AD3" s="53">
        <f>IF(U3&gt;=0.9, 1, 0)</f>
        <v>0</v>
      </c>
    </row>
    <row r="4" spans="1:30" ht="20" customHeight="1" x14ac:dyDescent="0.2">
      <c r="A4" s="20" t="s">
        <v>542</v>
      </c>
      <c r="B4" s="33" t="str">
        <f>SUBSTITUTE(A4,"/Users/timomiessen/Desktop/imagesdk/blackwomen1/","Image_")</f>
        <v>Image_BW_281.jpg</v>
      </c>
      <c r="C4" s="63" t="s">
        <v>5</v>
      </c>
      <c r="D4" s="22" t="s">
        <v>2973</v>
      </c>
      <c r="E4" s="23">
        <v>0</v>
      </c>
      <c r="F4" s="23">
        <v>0</v>
      </c>
      <c r="G4" s="23">
        <v>0</v>
      </c>
      <c r="H4" s="23">
        <v>1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 cm="1">
        <f t="array" ref="R4">_xlfn.IFS(H4=1,1,K4=1,1,L4=1,1,M4=1,1,N4=1,1,P4=1,1,TRUE,0)</f>
        <v>1</v>
      </c>
      <c r="S4" s="64">
        <f>IF(AND(G4=1,R4=1),0,R4)</f>
        <v>1</v>
      </c>
      <c r="T4" s="24" t="s">
        <v>2061</v>
      </c>
      <c r="U4" s="49">
        <f>SUBSTITUTE(T4,".",",")*1</f>
        <v>0.80236253514885902</v>
      </c>
      <c r="V4" s="54">
        <f>IF(U4&gt;=0.1, 1, 0)</f>
        <v>1</v>
      </c>
      <c r="W4" s="25">
        <f>IF(U4&gt;=0.2, 1, 0)</f>
        <v>1</v>
      </c>
      <c r="X4" s="25">
        <f>IF(U4&gt;=0.3, 1, 0)</f>
        <v>1</v>
      </c>
      <c r="Y4" s="25">
        <f>IF(U4&gt;=0.4, 1, 0)</f>
        <v>1</v>
      </c>
      <c r="Z4" s="25">
        <f>IF(U4&gt;=0.5, 1, 0)</f>
        <v>1</v>
      </c>
      <c r="AA4" s="25">
        <f>IF(U4&gt;=0.6, 1, 0)</f>
        <v>1</v>
      </c>
      <c r="AB4" s="25">
        <f>IF(U4&gt;=0.7, 1, 0)</f>
        <v>1</v>
      </c>
      <c r="AC4" s="25">
        <f>IF(U4&gt;=0.8, 1, 0)</f>
        <v>1</v>
      </c>
      <c r="AD4" s="55">
        <f>IF(U4&gt;=0.9, 1, 0)</f>
        <v>0</v>
      </c>
    </row>
    <row r="5" spans="1:30" ht="20" customHeight="1" x14ac:dyDescent="0.2">
      <c r="A5" s="20" t="s">
        <v>543</v>
      </c>
      <c r="B5" s="33" t="str">
        <f>SUBSTITUTE(A5,"/Users/timomiessen/Desktop/imagesdk/blackwomen1/","Image_")</f>
        <v>Image_BW_282.jpg</v>
      </c>
      <c r="C5" s="63" t="s">
        <v>5</v>
      </c>
      <c r="D5" s="22" t="s">
        <v>2973</v>
      </c>
      <c r="E5" s="23">
        <v>0</v>
      </c>
      <c r="F5" s="23">
        <v>0</v>
      </c>
      <c r="G5" s="23">
        <v>0</v>
      </c>
      <c r="H5" s="23">
        <v>0</v>
      </c>
      <c r="I5" s="23">
        <v>1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1</v>
      </c>
      <c r="Q5" s="23">
        <v>0</v>
      </c>
      <c r="R5" s="23" cm="1">
        <f t="array" ref="R5">_xlfn.IFS(H5=1,1,K5=1,1,L5=1,1,M5=1,1,N5=1,1,P5=1,1,TRUE,0)</f>
        <v>1</v>
      </c>
      <c r="S5" s="64">
        <f>IF(AND(G5=1,R5=1),0,R5)</f>
        <v>1</v>
      </c>
      <c r="T5" s="24" t="s">
        <v>2062</v>
      </c>
      <c r="U5" s="49">
        <f>SUBSTITUTE(T5,".",",")*1</f>
        <v>0.51793508231639795</v>
      </c>
      <c r="V5" s="54">
        <f>IF(U5&gt;=0.1, 1, 0)</f>
        <v>1</v>
      </c>
      <c r="W5" s="25">
        <f>IF(U5&gt;=0.2, 1, 0)</f>
        <v>1</v>
      </c>
      <c r="X5" s="25">
        <f>IF(U5&gt;=0.3, 1, 0)</f>
        <v>1</v>
      </c>
      <c r="Y5" s="25">
        <f>IF(U5&gt;=0.4, 1, 0)</f>
        <v>1</v>
      </c>
      <c r="Z5" s="25">
        <f>IF(U5&gt;=0.5, 1, 0)</f>
        <v>1</v>
      </c>
      <c r="AA5" s="25">
        <f>IF(U5&gt;=0.6, 1, 0)</f>
        <v>0</v>
      </c>
      <c r="AB5" s="25">
        <f>IF(U5&gt;=0.7, 1, 0)</f>
        <v>0</v>
      </c>
      <c r="AC5" s="25">
        <f>IF(U5&gt;=0.8, 1, 0)</f>
        <v>0</v>
      </c>
      <c r="AD5" s="55">
        <f>IF(U5&gt;=0.9, 1, 0)</f>
        <v>0</v>
      </c>
    </row>
    <row r="6" spans="1:30" ht="20" customHeight="1" x14ac:dyDescent="0.2">
      <c r="A6" s="20" t="s">
        <v>544</v>
      </c>
      <c r="B6" s="33" t="str">
        <f>SUBSTITUTE(A6,"/Users/timomiessen/Desktop/imagesdk/blackwomen1/","Image_")</f>
        <v>Image_BW_283.jpg</v>
      </c>
      <c r="C6" s="63" t="s">
        <v>5</v>
      </c>
      <c r="D6" s="22" t="s">
        <v>2973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</v>
      </c>
      <c r="N6" s="23">
        <v>1</v>
      </c>
      <c r="O6" s="23">
        <v>0</v>
      </c>
      <c r="P6" s="23">
        <v>0</v>
      </c>
      <c r="Q6" s="23">
        <v>0</v>
      </c>
      <c r="R6" s="23" cm="1">
        <f t="array" ref="R6">_xlfn.IFS(H6=1,1,K6=1,1,L6=1,1,M6=1,1,N6=1,1,P6=1,1,TRUE,0)</f>
        <v>1</v>
      </c>
      <c r="S6" s="64">
        <f>IF(AND(G6=1,R6=1),0,R6)</f>
        <v>1</v>
      </c>
      <c r="T6" s="24" t="s">
        <v>2063</v>
      </c>
      <c r="U6" s="49">
        <f>SUBSTITUTE(T6,".",",")*1</f>
        <v>0.23768088966608</v>
      </c>
      <c r="V6" s="54">
        <f>IF(U6&gt;=0.1, 1, 0)</f>
        <v>1</v>
      </c>
      <c r="W6" s="25">
        <f>IF(U6&gt;=0.2, 1, 0)</f>
        <v>1</v>
      </c>
      <c r="X6" s="25">
        <f>IF(U6&gt;=0.3, 1, 0)</f>
        <v>0</v>
      </c>
      <c r="Y6" s="25">
        <f>IF(U6&gt;=0.4, 1, 0)</f>
        <v>0</v>
      </c>
      <c r="Z6" s="25">
        <f>IF(U6&gt;=0.5, 1, 0)</f>
        <v>0</v>
      </c>
      <c r="AA6" s="25">
        <f>IF(U6&gt;=0.6, 1, 0)</f>
        <v>0</v>
      </c>
      <c r="AB6" s="25">
        <f>IF(U6&gt;=0.7, 1, 0)</f>
        <v>0</v>
      </c>
      <c r="AC6" s="25">
        <f>IF(U6&gt;=0.8, 1, 0)</f>
        <v>0</v>
      </c>
      <c r="AD6" s="55">
        <f>IF(U6&gt;=0.9, 1, 0)</f>
        <v>0</v>
      </c>
    </row>
    <row r="7" spans="1:30" ht="20" customHeight="1" x14ac:dyDescent="0.2">
      <c r="A7" s="20" t="s">
        <v>545</v>
      </c>
      <c r="B7" s="33" t="str">
        <f>SUBSTITUTE(A7,"/Users/timomiessen/Desktop/imagesdk/blackwomen1/","Image_")</f>
        <v>Image_BW_284.jpg</v>
      </c>
      <c r="C7" s="63" t="s">
        <v>5</v>
      </c>
      <c r="D7" s="22" t="s">
        <v>2973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1</v>
      </c>
      <c r="N7" s="23">
        <v>1</v>
      </c>
      <c r="O7" s="23">
        <v>0</v>
      </c>
      <c r="P7" s="23">
        <v>0</v>
      </c>
      <c r="Q7" s="23">
        <v>0</v>
      </c>
      <c r="R7" s="23" cm="1">
        <f t="array" ref="R7">_xlfn.IFS(H7=1,1,K7=1,1,L7=1,1,M7=1,1,N7=1,1,P7=1,1,TRUE,0)</f>
        <v>1</v>
      </c>
      <c r="S7" s="64">
        <f>IF(AND(G7=1,R7=1),0,R7)</f>
        <v>1</v>
      </c>
      <c r="T7" s="24" t="s">
        <v>2064</v>
      </c>
      <c r="U7" s="49">
        <f>SUBSTITUTE(T7,".",",")*1</f>
        <v>0.19599866122007301</v>
      </c>
      <c r="V7" s="54">
        <f>IF(U7&gt;=0.1, 1, 0)</f>
        <v>1</v>
      </c>
      <c r="W7" s="25">
        <f>IF(U7&gt;=0.2, 1, 0)</f>
        <v>0</v>
      </c>
      <c r="X7" s="25">
        <f>IF(U7&gt;=0.3, 1, 0)</f>
        <v>0</v>
      </c>
      <c r="Y7" s="25">
        <f>IF(U7&gt;=0.4, 1, 0)</f>
        <v>0</v>
      </c>
      <c r="Z7" s="25">
        <f>IF(U7&gt;=0.5, 1, 0)</f>
        <v>0</v>
      </c>
      <c r="AA7" s="25">
        <f>IF(U7&gt;=0.6, 1, 0)</f>
        <v>0</v>
      </c>
      <c r="AB7" s="25">
        <f>IF(U7&gt;=0.7, 1, 0)</f>
        <v>0</v>
      </c>
      <c r="AC7" s="25">
        <f>IF(U7&gt;=0.8, 1, 0)</f>
        <v>0</v>
      </c>
      <c r="AD7" s="55">
        <f>IF(U7&gt;=0.9, 1, 0)</f>
        <v>0</v>
      </c>
    </row>
    <row r="8" spans="1:30" ht="20" customHeight="1" x14ac:dyDescent="0.2">
      <c r="A8" s="20" t="s">
        <v>546</v>
      </c>
      <c r="B8" s="33" t="str">
        <f>SUBSTITUTE(A8,"/Users/timomiessen/Desktop/imagesdk/blackwomen1/","Image_")</f>
        <v>Image_BW_286.jpg</v>
      </c>
      <c r="C8" s="63" t="s">
        <v>5</v>
      </c>
      <c r="D8" s="22" t="s">
        <v>2973</v>
      </c>
      <c r="E8" s="23">
        <v>0</v>
      </c>
      <c r="F8" s="23">
        <v>0</v>
      </c>
      <c r="G8" s="23">
        <v>0</v>
      </c>
      <c r="H8" s="23">
        <v>1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 cm="1">
        <f t="array" ref="R8">_xlfn.IFS(H8=1,1,K8=1,1,L8=1,1,M8=1,1,N8=1,1,P8=1,1,TRUE,0)</f>
        <v>1</v>
      </c>
      <c r="S8" s="64">
        <f>IF(AND(G8=1,R8=1),0,R8)</f>
        <v>1</v>
      </c>
      <c r="T8" s="24" t="s">
        <v>2065</v>
      </c>
      <c r="U8" s="49">
        <f>SUBSTITUTE(T8,".",",")*1</f>
        <v>0.84604993462562506</v>
      </c>
      <c r="V8" s="54">
        <f>IF(U8&gt;=0.1, 1, 0)</f>
        <v>1</v>
      </c>
      <c r="W8" s="25">
        <f>IF(U8&gt;=0.2, 1, 0)</f>
        <v>1</v>
      </c>
      <c r="X8" s="25">
        <f>IF(U8&gt;=0.3, 1, 0)</f>
        <v>1</v>
      </c>
      <c r="Y8" s="25">
        <f>IF(U8&gt;=0.4, 1, 0)</f>
        <v>1</v>
      </c>
      <c r="Z8" s="25">
        <f>IF(U8&gt;=0.5, 1, 0)</f>
        <v>1</v>
      </c>
      <c r="AA8" s="25">
        <f>IF(U8&gt;=0.6, 1, 0)</f>
        <v>1</v>
      </c>
      <c r="AB8" s="25">
        <f>IF(U8&gt;=0.7, 1, 0)</f>
        <v>1</v>
      </c>
      <c r="AC8" s="25">
        <f>IF(U8&gt;=0.8, 1, 0)</f>
        <v>1</v>
      </c>
      <c r="AD8" s="55">
        <f>IF(U8&gt;=0.9, 1, 0)</f>
        <v>0</v>
      </c>
    </row>
    <row r="9" spans="1:30" ht="20" customHeight="1" x14ac:dyDescent="0.2">
      <c r="A9" s="20" t="s">
        <v>547</v>
      </c>
      <c r="B9" s="33" t="str">
        <f>SUBSTITUTE(A9,"/Users/timomiessen/Desktop/imagesdk/blackwomen1/","Image_")</f>
        <v>Image_BW_287.jpg</v>
      </c>
      <c r="C9" s="63" t="s">
        <v>5</v>
      </c>
      <c r="D9" s="22" t="s">
        <v>2973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1</v>
      </c>
      <c r="M9" s="23">
        <v>0</v>
      </c>
      <c r="N9" s="23">
        <v>0</v>
      </c>
      <c r="O9" s="23">
        <v>0</v>
      </c>
      <c r="P9" s="23">
        <v>1</v>
      </c>
      <c r="Q9" s="23">
        <v>0</v>
      </c>
      <c r="R9" s="23" cm="1">
        <f t="array" ref="R9">_xlfn.IFS(H9=1,1,K9=1,1,L9=1,1,M9=1,1,N9=1,1,P9=1,1,TRUE,0)</f>
        <v>1</v>
      </c>
      <c r="S9" s="64">
        <f>IF(AND(G9=1,R9=1),0,R9)</f>
        <v>1</v>
      </c>
      <c r="T9" s="24" t="s">
        <v>2066</v>
      </c>
      <c r="U9" s="49">
        <f>SUBSTITUTE(T9,".",",")*1</f>
        <v>0.96954435110092096</v>
      </c>
      <c r="V9" s="54">
        <f>IF(U9&gt;=0.1, 1, 0)</f>
        <v>1</v>
      </c>
      <c r="W9" s="25">
        <f>IF(U9&gt;=0.2, 1, 0)</f>
        <v>1</v>
      </c>
      <c r="X9" s="25">
        <f>IF(U9&gt;=0.3, 1, 0)</f>
        <v>1</v>
      </c>
      <c r="Y9" s="25">
        <f>IF(U9&gt;=0.4, 1, 0)</f>
        <v>1</v>
      </c>
      <c r="Z9" s="25">
        <f>IF(U9&gt;=0.5, 1, 0)</f>
        <v>1</v>
      </c>
      <c r="AA9" s="25">
        <f>IF(U9&gt;=0.6, 1, 0)</f>
        <v>1</v>
      </c>
      <c r="AB9" s="25">
        <f>IF(U9&gt;=0.7, 1, 0)</f>
        <v>1</v>
      </c>
      <c r="AC9" s="25">
        <f>IF(U9&gt;=0.8, 1, 0)</f>
        <v>1</v>
      </c>
      <c r="AD9" s="55">
        <f>IF(U9&gt;=0.9, 1, 0)</f>
        <v>1</v>
      </c>
    </row>
    <row r="10" spans="1:30" ht="20" customHeight="1" x14ac:dyDescent="0.2">
      <c r="A10" s="20" t="s">
        <v>548</v>
      </c>
      <c r="B10" s="33" t="str">
        <f>SUBSTITUTE(A10,"/Users/timomiessen/Desktop/imagesdk/blackwomen1/","Image_")</f>
        <v>Image_BW_288.jpg</v>
      </c>
      <c r="C10" s="63" t="s">
        <v>5</v>
      </c>
      <c r="D10" s="22" t="s">
        <v>2973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1</v>
      </c>
      <c r="N10" s="23">
        <v>1</v>
      </c>
      <c r="O10" s="23">
        <v>0</v>
      </c>
      <c r="P10" s="23">
        <v>0</v>
      </c>
      <c r="Q10" s="23">
        <v>0</v>
      </c>
      <c r="R10" s="23" cm="1">
        <f t="array" ref="R10">_xlfn.IFS(H10=1,1,K10=1,1,L10=1,1,M10=1,1,N10=1,1,P10=1,1,TRUE,0)</f>
        <v>1</v>
      </c>
      <c r="S10" s="64">
        <f>IF(AND(G10=1,R10=1),0,R10)</f>
        <v>1</v>
      </c>
      <c r="T10" s="24" t="s">
        <v>2067</v>
      </c>
      <c r="U10" s="49">
        <f>SUBSTITUTE(T10,".",",")*1</f>
        <v>4.8582436516880899E-2</v>
      </c>
      <c r="V10" s="54">
        <f>IF(U10&gt;=0.1, 1, 0)</f>
        <v>0</v>
      </c>
      <c r="W10" s="25">
        <f>IF(U10&gt;=0.2, 1, 0)</f>
        <v>0</v>
      </c>
      <c r="X10" s="25">
        <f>IF(U10&gt;=0.3, 1, 0)</f>
        <v>0</v>
      </c>
      <c r="Y10" s="25">
        <f>IF(U10&gt;=0.4, 1, 0)</f>
        <v>0</v>
      </c>
      <c r="Z10" s="25">
        <f>IF(U10&gt;=0.5, 1, 0)</f>
        <v>0</v>
      </c>
      <c r="AA10" s="25">
        <f>IF(U10&gt;=0.6, 1, 0)</f>
        <v>0</v>
      </c>
      <c r="AB10" s="25">
        <f>IF(U10&gt;=0.7, 1, 0)</f>
        <v>0</v>
      </c>
      <c r="AC10" s="25">
        <f>IF(U10&gt;=0.8, 1, 0)</f>
        <v>0</v>
      </c>
      <c r="AD10" s="55">
        <f>IF(U10&gt;=0.9, 1, 0)</f>
        <v>0</v>
      </c>
    </row>
    <row r="11" spans="1:30" ht="20" customHeight="1" x14ac:dyDescent="0.2">
      <c r="A11" s="20" t="s">
        <v>550</v>
      </c>
      <c r="B11" s="33" t="str">
        <f>SUBSTITUTE(A11,"/Users/timomiessen/Desktop/imagesdk/blackwomen1/","Image_")</f>
        <v>Image_BW_290.jpg</v>
      </c>
      <c r="C11" s="63" t="s">
        <v>5</v>
      </c>
      <c r="D11" s="22" t="s">
        <v>2973</v>
      </c>
      <c r="E11" s="23">
        <v>0</v>
      </c>
      <c r="F11" s="23">
        <v>0</v>
      </c>
      <c r="G11" s="23">
        <v>0</v>
      </c>
      <c r="H11" s="23">
        <v>1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1</v>
      </c>
      <c r="Q11" s="23">
        <v>0</v>
      </c>
      <c r="R11" s="23" cm="1">
        <f t="array" ref="R11">_xlfn.IFS(H11=1,1,K11=1,1,L11=1,1,M11=1,1,N11=1,1,P11=1,1,TRUE,0)</f>
        <v>1</v>
      </c>
      <c r="S11" s="64">
        <f>IF(AND(G11=1,R11=1),0,R11)</f>
        <v>1</v>
      </c>
      <c r="T11" s="24" t="s">
        <v>2069</v>
      </c>
      <c r="U11" s="49">
        <f>SUBSTITUTE(T11,".",",")*1</f>
        <v>0.34317933768033898</v>
      </c>
      <c r="V11" s="54">
        <f>IF(U11&gt;=0.1, 1, 0)</f>
        <v>1</v>
      </c>
      <c r="W11" s="25">
        <f>IF(U11&gt;=0.2, 1, 0)</f>
        <v>1</v>
      </c>
      <c r="X11" s="25">
        <f>IF(U11&gt;=0.3, 1, 0)</f>
        <v>1</v>
      </c>
      <c r="Y11" s="25">
        <f>IF(U11&gt;=0.4, 1, 0)</f>
        <v>0</v>
      </c>
      <c r="Z11" s="25">
        <f>IF(U11&gt;=0.5, 1, 0)</f>
        <v>0</v>
      </c>
      <c r="AA11" s="25">
        <f>IF(U11&gt;=0.6, 1, 0)</f>
        <v>0</v>
      </c>
      <c r="AB11" s="25">
        <f>IF(U11&gt;=0.7, 1, 0)</f>
        <v>0</v>
      </c>
      <c r="AC11" s="25">
        <f>IF(U11&gt;=0.8, 1, 0)</f>
        <v>0</v>
      </c>
      <c r="AD11" s="55">
        <f>IF(U11&gt;=0.9, 1, 0)</f>
        <v>0</v>
      </c>
    </row>
    <row r="12" spans="1:30" ht="20" customHeight="1" x14ac:dyDescent="0.2">
      <c r="A12" s="20" t="s">
        <v>552</v>
      </c>
      <c r="B12" s="33" t="str">
        <f>SUBSTITUTE(A12,"/Users/timomiessen/Desktop/imagesdk/blackwomen1/","Image_")</f>
        <v>Image_BW_292.jpg</v>
      </c>
      <c r="C12" s="63" t="s">
        <v>5</v>
      </c>
      <c r="D12" s="22" t="s">
        <v>2973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1</v>
      </c>
      <c r="O12" s="23">
        <v>0</v>
      </c>
      <c r="P12" s="23">
        <v>0</v>
      </c>
      <c r="Q12" s="23">
        <v>0</v>
      </c>
      <c r="R12" s="23" cm="1">
        <f t="array" ref="R12">_xlfn.IFS(H12=1,1,K12=1,1,L12=1,1,M12=1,1,N12=1,1,P12=1,1,TRUE,0)</f>
        <v>1</v>
      </c>
      <c r="S12" s="64">
        <f>IF(AND(G12=1,R12=1),0,R12)</f>
        <v>1</v>
      </c>
      <c r="T12" s="24" t="s">
        <v>2071</v>
      </c>
      <c r="U12" s="49">
        <f>SUBSTITUTE(T12,".",",")*1</f>
        <v>0.109943408053368</v>
      </c>
      <c r="V12" s="54">
        <f>IF(U12&gt;=0.1, 1, 0)</f>
        <v>1</v>
      </c>
      <c r="W12" s="25">
        <f>IF(U12&gt;=0.2, 1, 0)</f>
        <v>0</v>
      </c>
      <c r="X12" s="25">
        <f>IF(U12&gt;=0.3, 1, 0)</f>
        <v>0</v>
      </c>
      <c r="Y12" s="25">
        <f>IF(U12&gt;=0.4, 1, 0)</f>
        <v>0</v>
      </c>
      <c r="Z12" s="25">
        <f>IF(U12&gt;=0.5, 1, 0)</f>
        <v>0</v>
      </c>
      <c r="AA12" s="25">
        <f>IF(U12&gt;=0.6, 1, 0)</f>
        <v>0</v>
      </c>
      <c r="AB12" s="25">
        <f>IF(U12&gt;=0.7, 1, 0)</f>
        <v>0</v>
      </c>
      <c r="AC12" s="25">
        <f>IF(U12&gt;=0.8, 1, 0)</f>
        <v>0</v>
      </c>
      <c r="AD12" s="55">
        <f>IF(U12&gt;=0.9, 1, 0)</f>
        <v>0</v>
      </c>
    </row>
    <row r="13" spans="1:30" ht="20" customHeight="1" x14ac:dyDescent="0.2">
      <c r="A13" s="20" t="s">
        <v>553</v>
      </c>
      <c r="B13" s="33" t="str">
        <f>SUBSTITUTE(A13,"/Users/timomiessen/Desktop/imagesdk/blackwomen1/","Image_")</f>
        <v>Image_BW_293.jpg</v>
      </c>
      <c r="C13" s="63" t="s">
        <v>5</v>
      </c>
      <c r="D13" s="22" t="s">
        <v>2973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1</v>
      </c>
      <c r="N13" s="23">
        <v>1</v>
      </c>
      <c r="O13" s="23">
        <v>0</v>
      </c>
      <c r="P13" s="23">
        <v>0</v>
      </c>
      <c r="Q13" s="23">
        <v>0</v>
      </c>
      <c r="R13" s="23" cm="1">
        <f t="array" ref="R13">_xlfn.IFS(H13=1,1,K13=1,1,L13=1,1,M13=1,1,N13=1,1,P13=1,1,TRUE,0)</f>
        <v>1</v>
      </c>
      <c r="S13" s="64">
        <f>IF(AND(G13=1,R13=1),0,R13)</f>
        <v>1</v>
      </c>
      <c r="T13" s="24" t="s">
        <v>2072</v>
      </c>
      <c r="U13" s="49">
        <f>SUBSTITUTE(T13,".",",")*1</f>
        <v>0.86474674940109197</v>
      </c>
      <c r="V13" s="54">
        <f>IF(U13&gt;=0.1, 1, 0)</f>
        <v>1</v>
      </c>
      <c r="W13" s="25">
        <f>IF(U13&gt;=0.2, 1, 0)</f>
        <v>1</v>
      </c>
      <c r="X13" s="25">
        <f>IF(U13&gt;=0.3, 1, 0)</f>
        <v>1</v>
      </c>
      <c r="Y13" s="25">
        <f>IF(U13&gt;=0.4, 1, 0)</f>
        <v>1</v>
      </c>
      <c r="Z13" s="25">
        <f>IF(U13&gt;=0.5, 1, 0)</f>
        <v>1</v>
      </c>
      <c r="AA13" s="25">
        <f>IF(U13&gt;=0.6, 1, 0)</f>
        <v>1</v>
      </c>
      <c r="AB13" s="25">
        <f>IF(U13&gt;=0.7, 1, 0)</f>
        <v>1</v>
      </c>
      <c r="AC13" s="25">
        <f>IF(U13&gt;=0.8, 1, 0)</f>
        <v>1</v>
      </c>
      <c r="AD13" s="55">
        <f>IF(U13&gt;=0.9, 1, 0)</f>
        <v>0</v>
      </c>
    </row>
    <row r="14" spans="1:30" ht="20" customHeight="1" x14ac:dyDescent="0.2">
      <c r="A14" s="20" t="s">
        <v>554</v>
      </c>
      <c r="B14" s="33" t="str">
        <f>SUBSTITUTE(A14,"/Users/timomiessen/Desktop/imagesdk/blackwomen1/","Image_")</f>
        <v>Image_BW_294.jpg</v>
      </c>
      <c r="C14" s="63" t="s">
        <v>5</v>
      </c>
      <c r="D14" s="22" t="s">
        <v>2973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1</v>
      </c>
      <c r="N14" s="23">
        <v>0</v>
      </c>
      <c r="O14" s="23">
        <v>0</v>
      </c>
      <c r="P14" s="23">
        <v>1</v>
      </c>
      <c r="Q14" s="23">
        <v>0</v>
      </c>
      <c r="R14" s="23" cm="1">
        <f t="array" ref="R14">_xlfn.IFS(H14=1,1,K14=1,1,L14=1,1,M14=1,1,N14=1,1,P14=1,1,TRUE,0)</f>
        <v>1</v>
      </c>
      <c r="S14" s="64">
        <f>IF(AND(G14=1,R14=1),0,R14)</f>
        <v>1</v>
      </c>
      <c r="T14" s="24" t="s">
        <v>2073</v>
      </c>
      <c r="U14" s="49">
        <f>SUBSTITUTE(T14,".",",")*1</f>
        <v>0.33633065223693798</v>
      </c>
      <c r="V14" s="54">
        <f>IF(U14&gt;=0.1, 1, 0)</f>
        <v>1</v>
      </c>
      <c r="W14" s="25">
        <f>IF(U14&gt;=0.2, 1, 0)</f>
        <v>1</v>
      </c>
      <c r="X14" s="25">
        <f>IF(U14&gt;=0.3, 1, 0)</f>
        <v>1</v>
      </c>
      <c r="Y14" s="25">
        <f>IF(U14&gt;=0.4, 1, 0)</f>
        <v>0</v>
      </c>
      <c r="Z14" s="25">
        <f>IF(U14&gt;=0.5, 1, 0)</f>
        <v>0</v>
      </c>
      <c r="AA14" s="25">
        <f>IF(U14&gt;=0.6, 1, 0)</f>
        <v>0</v>
      </c>
      <c r="AB14" s="25">
        <f>IF(U14&gt;=0.7, 1, 0)</f>
        <v>0</v>
      </c>
      <c r="AC14" s="25">
        <f>IF(U14&gt;=0.8, 1, 0)</f>
        <v>0</v>
      </c>
      <c r="AD14" s="55">
        <f>IF(U14&gt;=0.9, 1, 0)</f>
        <v>0</v>
      </c>
    </row>
    <row r="15" spans="1:30" ht="20" customHeight="1" x14ac:dyDescent="0.2">
      <c r="A15" s="20" t="s">
        <v>555</v>
      </c>
      <c r="B15" s="33" t="str">
        <f>SUBSTITUTE(A15,"/Users/timomiessen/Desktop/imagesdk/blackwomen1/","Image_")</f>
        <v>Image_BW_295.jpg</v>
      </c>
      <c r="C15" s="63" t="s">
        <v>5</v>
      </c>
      <c r="D15" s="22" t="s">
        <v>2973</v>
      </c>
      <c r="E15" s="23">
        <v>0</v>
      </c>
      <c r="F15" s="23">
        <v>0</v>
      </c>
      <c r="G15" s="23">
        <v>0</v>
      </c>
      <c r="H15" s="23">
        <v>1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1</v>
      </c>
      <c r="Q15" s="23">
        <v>0</v>
      </c>
      <c r="R15" s="23" cm="1">
        <f t="array" ref="R15">_xlfn.IFS(H15=1,1,K15=1,1,L15=1,1,M15=1,1,N15=1,1,P15=1,1,TRUE,0)</f>
        <v>1</v>
      </c>
      <c r="S15" s="64">
        <f>IF(AND(G15=1,R15=1),0,R15)</f>
        <v>1</v>
      </c>
      <c r="T15" s="24" t="s">
        <v>2074</v>
      </c>
      <c r="U15" s="49">
        <f>SUBSTITUTE(T15,".",",")*1</f>
        <v>0.70525555312633503</v>
      </c>
      <c r="V15" s="54">
        <f>IF(U15&gt;=0.1, 1, 0)</f>
        <v>1</v>
      </c>
      <c r="W15" s="25">
        <f>IF(U15&gt;=0.2, 1, 0)</f>
        <v>1</v>
      </c>
      <c r="X15" s="25">
        <f>IF(U15&gt;=0.3, 1, 0)</f>
        <v>1</v>
      </c>
      <c r="Y15" s="25">
        <f>IF(U15&gt;=0.4, 1, 0)</f>
        <v>1</v>
      </c>
      <c r="Z15" s="25">
        <f>IF(U15&gt;=0.5, 1, 0)</f>
        <v>1</v>
      </c>
      <c r="AA15" s="25">
        <f>IF(U15&gt;=0.6, 1, 0)</f>
        <v>1</v>
      </c>
      <c r="AB15" s="25">
        <f>IF(U15&gt;=0.7, 1, 0)</f>
        <v>1</v>
      </c>
      <c r="AC15" s="25">
        <f>IF(U15&gt;=0.8, 1, 0)</f>
        <v>0</v>
      </c>
      <c r="AD15" s="55">
        <f>IF(U15&gt;=0.9, 1, 0)</f>
        <v>0</v>
      </c>
    </row>
    <row r="16" spans="1:30" ht="20" customHeight="1" x14ac:dyDescent="0.2">
      <c r="A16" s="20" t="s">
        <v>556</v>
      </c>
      <c r="B16" s="33" t="str">
        <f>SUBSTITUTE(A16,"/Users/timomiessen/Desktop/imagesdk/blackwomen1/","Image_")</f>
        <v>Image_BW_296.jpg</v>
      </c>
      <c r="C16" s="63" t="s">
        <v>5</v>
      </c>
      <c r="D16" s="22" t="s">
        <v>2973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1</v>
      </c>
      <c r="N16" s="23">
        <v>1</v>
      </c>
      <c r="O16" s="23">
        <v>0</v>
      </c>
      <c r="P16" s="23">
        <v>0</v>
      </c>
      <c r="Q16" s="23">
        <v>0</v>
      </c>
      <c r="R16" s="23" cm="1">
        <f t="array" ref="R16">_xlfn.IFS(H16=1,1,K16=1,1,L16=1,1,M16=1,1,N16=1,1,P16=1,1,TRUE,0)</f>
        <v>1</v>
      </c>
      <c r="S16" s="64">
        <f>IF(AND(G16=1,R16=1),0,R16)</f>
        <v>1</v>
      </c>
      <c r="T16" s="24" t="s">
        <v>2075</v>
      </c>
      <c r="U16" s="49">
        <f>SUBSTITUTE(T16,".",",")*1</f>
        <v>0.313155487179756</v>
      </c>
      <c r="V16" s="54">
        <f>IF(U16&gt;=0.1, 1, 0)</f>
        <v>1</v>
      </c>
      <c r="W16" s="25">
        <f>IF(U16&gt;=0.2, 1, 0)</f>
        <v>1</v>
      </c>
      <c r="X16" s="25">
        <f>IF(U16&gt;=0.3, 1, 0)</f>
        <v>1</v>
      </c>
      <c r="Y16" s="25">
        <f>IF(U16&gt;=0.4, 1, 0)</f>
        <v>0</v>
      </c>
      <c r="Z16" s="25">
        <f>IF(U16&gt;=0.5, 1, 0)</f>
        <v>0</v>
      </c>
      <c r="AA16" s="25">
        <f>IF(U16&gt;=0.6, 1, 0)</f>
        <v>0</v>
      </c>
      <c r="AB16" s="25">
        <f>IF(U16&gt;=0.7, 1, 0)</f>
        <v>0</v>
      </c>
      <c r="AC16" s="25">
        <f>IF(U16&gt;=0.8, 1, 0)</f>
        <v>0</v>
      </c>
      <c r="AD16" s="55">
        <f>IF(U16&gt;=0.9, 1, 0)</f>
        <v>0</v>
      </c>
    </row>
    <row r="17" spans="1:30" ht="20" customHeight="1" x14ac:dyDescent="0.2">
      <c r="A17" s="20" t="s">
        <v>558</v>
      </c>
      <c r="B17" s="33" t="str">
        <f>SUBSTITUTE(A17,"/Users/timomiessen/Desktop/imagesdk/blackwomen1/","Image_")</f>
        <v>Image_BW_298.jpg</v>
      </c>
      <c r="C17" s="63" t="s">
        <v>5</v>
      </c>
      <c r="D17" s="22" t="s">
        <v>2973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1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 cm="1">
        <f t="array" ref="R17">_xlfn.IFS(H17=1,1,K17=1,1,L17=1,1,M17=1,1,N17=1,1,P17=1,1,TRUE,0)</f>
        <v>1</v>
      </c>
      <c r="S17" s="64">
        <f>IF(AND(G17=1,R17=1),0,R17)</f>
        <v>1</v>
      </c>
      <c r="T17" s="24" t="s">
        <v>2077</v>
      </c>
      <c r="U17" s="49">
        <f>SUBSTITUTE(T17,".",",")*1</f>
        <v>0.59971331059932698</v>
      </c>
      <c r="V17" s="54">
        <f>IF(U17&gt;=0.1, 1, 0)</f>
        <v>1</v>
      </c>
      <c r="W17" s="25">
        <f>IF(U17&gt;=0.2, 1, 0)</f>
        <v>1</v>
      </c>
      <c r="X17" s="25">
        <f>IF(U17&gt;=0.3, 1, 0)</f>
        <v>1</v>
      </c>
      <c r="Y17" s="25">
        <f>IF(U17&gt;=0.4, 1, 0)</f>
        <v>1</v>
      </c>
      <c r="Z17" s="25">
        <f>IF(U17&gt;=0.5, 1, 0)</f>
        <v>1</v>
      </c>
      <c r="AA17" s="25">
        <f>IF(U17&gt;=0.6, 1, 0)</f>
        <v>0</v>
      </c>
      <c r="AB17" s="25">
        <f>IF(U17&gt;=0.7, 1, 0)</f>
        <v>0</v>
      </c>
      <c r="AC17" s="25">
        <f>IF(U17&gt;=0.8, 1, 0)</f>
        <v>0</v>
      </c>
      <c r="AD17" s="55">
        <f>IF(U17&gt;=0.9, 1, 0)</f>
        <v>0</v>
      </c>
    </row>
    <row r="18" spans="1:30" ht="20" customHeight="1" x14ac:dyDescent="0.2">
      <c r="A18" s="20" t="s">
        <v>561</v>
      </c>
      <c r="B18" s="33" t="str">
        <f>SUBSTITUTE(A18,"/Users/timomiessen/Desktop/imagesdk/blackwomen1/","Image_")</f>
        <v>Image_BW_300.jpg</v>
      </c>
      <c r="C18" s="63" t="s">
        <v>5</v>
      </c>
      <c r="D18" s="22" t="s">
        <v>2973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1</v>
      </c>
      <c r="N18" s="23">
        <v>1</v>
      </c>
      <c r="O18" s="23">
        <v>0</v>
      </c>
      <c r="P18" s="23">
        <v>0</v>
      </c>
      <c r="Q18" s="23">
        <v>0</v>
      </c>
      <c r="R18" s="23" cm="1">
        <f t="array" ref="R18">_xlfn.IFS(H18=1,1,K18=1,1,L18=1,1,M18=1,1,N18=1,1,P18=1,1,TRUE,0)</f>
        <v>1</v>
      </c>
      <c r="S18" s="64">
        <f>IF(AND(G18=1,R18=1),0,R18)</f>
        <v>1</v>
      </c>
      <c r="T18" s="24" t="s">
        <v>2080</v>
      </c>
      <c r="U18" s="49">
        <f>SUBSTITUTE(T18,".",",")*1</f>
        <v>0.24673964828252701</v>
      </c>
      <c r="V18" s="54">
        <f>IF(U18&gt;=0.1, 1, 0)</f>
        <v>1</v>
      </c>
      <c r="W18" s="25">
        <f>IF(U18&gt;=0.2, 1, 0)</f>
        <v>1</v>
      </c>
      <c r="X18" s="25">
        <f>IF(U18&gt;=0.3, 1, 0)</f>
        <v>0</v>
      </c>
      <c r="Y18" s="25">
        <f>IF(U18&gt;=0.4, 1, 0)</f>
        <v>0</v>
      </c>
      <c r="Z18" s="25">
        <f>IF(U18&gt;=0.5, 1, 0)</f>
        <v>0</v>
      </c>
      <c r="AA18" s="25">
        <f>IF(U18&gt;=0.6, 1, 0)</f>
        <v>0</v>
      </c>
      <c r="AB18" s="25">
        <f>IF(U18&gt;=0.7, 1, 0)</f>
        <v>0</v>
      </c>
      <c r="AC18" s="25">
        <f>IF(U18&gt;=0.8, 1, 0)</f>
        <v>0</v>
      </c>
      <c r="AD18" s="55">
        <f>IF(U18&gt;=0.9, 1, 0)</f>
        <v>0</v>
      </c>
    </row>
    <row r="19" spans="1:30" ht="20" customHeight="1" x14ac:dyDescent="0.2">
      <c r="A19" s="20" t="s">
        <v>562</v>
      </c>
      <c r="B19" s="33" t="str">
        <f>SUBSTITUTE(A19,"/Users/timomiessen/Desktop/imagesdk/blackwomen1/","Image_")</f>
        <v>Image_BW_301.jpg</v>
      </c>
      <c r="C19" s="63" t="s">
        <v>5</v>
      </c>
      <c r="D19" s="22" t="s">
        <v>2973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1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 cm="1">
        <f t="array" ref="R19">_xlfn.IFS(H19=1,1,K19=1,1,L19=1,1,M19=1,1,N19=1,1,P19=1,1,TRUE,0)</f>
        <v>1</v>
      </c>
      <c r="S19" s="64">
        <f>IF(AND(G19=1,R19=1),0,R19)</f>
        <v>1</v>
      </c>
      <c r="T19" s="24" t="s">
        <v>2081</v>
      </c>
      <c r="U19" s="49">
        <f>SUBSTITUTE(T19,".",",")*1</f>
        <v>0.69508934020996005</v>
      </c>
      <c r="V19" s="54">
        <f>IF(U19&gt;=0.1, 1, 0)</f>
        <v>1</v>
      </c>
      <c r="W19" s="25">
        <f>IF(U19&gt;=0.2, 1, 0)</f>
        <v>1</v>
      </c>
      <c r="X19" s="25">
        <f>IF(U19&gt;=0.3, 1, 0)</f>
        <v>1</v>
      </c>
      <c r="Y19" s="25">
        <f>IF(U19&gt;=0.4, 1, 0)</f>
        <v>1</v>
      </c>
      <c r="Z19" s="25">
        <f>IF(U19&gt;=0.5, 1, 0)</f>
        <v>1</v>
      </c>
      <c r="AA19" s="25">
        <f>IF(U19&gt;=0.6, 1, 0)</f>
        <v>1</v>
      </c>
      <c r="AB19" s="25">
        <f>IF(U19&gt;=0.7, 1, 0)</f>
        <v>0</v>
      </c>
      <c r="AC19" s="25">
        <f>IF(U19&gt;=0.8, 1, 0)</f>
        <v>0</v>
      </c>
      <c r="AD19" s="55">
        <f>IF(U19&gt;=0.9, 1, 0)</f>
        <v>0</v>
      </c>
    </row>
    <row r="20" spans="1:30" ht="20" customHeight="1" x14ac:dyDescent="0.2">
      <c r="A20" s="20" t="s">
        <v>563</v>
      </c>
      <c r="B20" s="33" t="str">
        <f>SUBSTITUTE(A20,"/Users/timomiessen/Desktop/imagesdk/blackwomen1/","Image_")</f>
        <v>Image_BW_302.jpg</v>
      </c>
      <c r="C20" s="63" t="s">
        <v>5</v>
      </c>
      <c r="D20" s="22" t="s">
        <v>2973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1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 cm="1">
        <f t="array" ref="R20">_xlfn.IFS(H20=1,1,K20=1,1,L20=1,1,M20=1,1,N20=1,1,P20=1,1,TRUE,0)</f>
        <v>1</v>
      </c>
      <c r="S20" s="64">
        <f>IF(AND(G20=1,R20=1),0,R20)</f>
        <v>1</v>
      </c>
      <c r="T20" s="24" t="s">
        <v>2082</v>
      </c>
      <c r="U20" s="49">
        <f>SUBSTITUTE(T20,".",",")*1</f>
        <v>0.58565482869744301</v>
      </c>
      <c r="V20" s="54">
        <f>IF(U20&gt;=0.1, 1, 0)</f>
        <v>1</v>
      </c>
      <c r="W20" s="25">
        <f>IF(U20&gt;=0.2, 1, 0)</f>
        <v>1</v>
      </c>
      <c r="X20" s="25">
        <f>IF(U20&gt;=0.3, 1, 0)</f>
        <v>1</v>
      </c>
      <c r="Y20" s="25">
        <f>IF(U20&gt;=0.4, 1, 0)</f>
        <v>1</v>
      </c>
      <c r="Z20" s="25">
        <f>IF(U20&gt;=0.5, 1, 0)</f>
        <v>1</v>
      </c>
      <c r="AA20" s="25">
        <f>IF(U20&gt;=0.6, 1, 0)</f>
        <v>0</v>
      </c>
      <c r="AB20" s="25">
        <f>IF(U20&gt;=0.7, 1, 0)</f>
        <v>0</v>
      </c>
      <c r="AC20" s="25">
        <f>IF(U20&gt;=0.8, 1, 0)</f>
        <v>0</v>
      </c>
      <c r="AD20" s="55">
        <f>IF(U20&gt;=0.9, 1, 0)</f>
        <v>0</v>
      </c>
    </row>
    <row r="21" spans="1:30" ht="20" customHeight="1" x14ac:dyDescent="0.2">
      <c r="A21" s="20" t="s">
        <v>564</v>
      </c>
      <c r="B21" s="33" t="str">
        <f>SUBSTITUTE(A21,"/Users/timomiessen/Desktop/imagesdk/blackwomen1/","Image_")</f>
        <v>Image_BW_303.jpg</v>
      </c>
      <c r="C21" s="63" t="s">
        <v>5</v>
      </c>
      <c r="D21" s="22" t="s">
        <v>2973</v>
      </c>
      <c r="E21" s="23">
        <v>0</v>
      </c>
      <c r="F21" s="23">
        <v>0</v>
      </c>
      <c r="G21" s="23">
        <v>0</v>
      </c>
      <c r="H21" s="23">
        <v>1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1</v>
      </c>
      <c r="Q21" s="23">
        <v>0</v>
      </c>
      <c r="R21" s="23" cm="1">
        <f t="array" ref="R21">_xlfn.IFS(H21=1,1,K21=1,1,L21=1,1,M21=1,1,N21=1,1,P21=1,1,TRUE,0)</f>
        <v>1</v>
      </c>
      <c r="S21" s="64">
        <f>IF(AND(G21=1,R21=1),0,R21)</f>
        <v>1</v>
      </c>
      <c r="T21" s="24" t="s">
        <v>2083</v>
      </c>
      <c r="U21" s="49">
        <f>SUBSTITUTE(T21,".",",")*1</f>
        <v>0.79680289328098297</v>
      </c>
      <c r="V21" s="54">
        <f>IF(U21&gt;=0.1, 1, 0)</f>
        <v>1</v>
      </c>
      <c r="W21" s="25">
        <f>IF(U21&gt;=0.2, 1, 0)</f>
        <v>1</v>
      </c>
      <c r="X21" s="25">
        <f>IF(U21&gt;=0.3, 1, 0)</f>
        <v>1</v>
      </c>
      <c r="Y21" s="25">
        <f>IF(U21&gt;=0.4, 1, 0)</f>
        <v>1</v>
      </c>
      <c r="Z21" s="25">
        <f>IF(U21&gt;=0.5, 1, 0)</f>
        <v>1</v>
      </c>
      <c r="AA21" s="25">
        <f>IF(U21&gt;=0.6, 1, 0)</f>
        <v>1</v>
      </c>
      <c r="AB21" s="25">
        <f>IF(U21&gt;=0.7, 1, 0)</f>
        <v>1</v>
      </c>
      <c r="AC21" s="25">
        <f>IF(U21&gt;=0.8, 1, 0)</f>
        <v>0</v>
      </c>
      <c r="AD21" s="55">
        <f>IF(U21&gt;=0.9, 1, 0)</f>
        <v>0</v>
      </c>
    </row>
    <row r="22" spans="1:30" ht="20" customHeight="1" x14ac:dyDescent="0.2">
      <c r="A22" s="20" t="s">
        <v>565</v>
      </c>
      <c r="B22" s="33" t="str">
        <f>SUBSTITUTE(A22,"/Users/timomiessen/Desktop/imagesdk/blackwomen1/","Image_")</f>
        <v>Image_BW_304.jpg</v>
      </c>
      <c r="C22" s="63" t="s">
        <v>5</v>
      </c>
      <c r="D22" s="22" t="s">
        <v>2973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1</v>
      </c>
      <c r="Q22" s="23">
        <v>0</v>
      </c>
      <c r="R22" s="23" cm="1">
        <f t="array" ref="R22">_xlfn.IFS(H22=1,1,K22=1,1,L22=1,1,M22=1,1,N22=1,1,P22=1,1,TRUE,0)</f>
        <v>1</v>
      </c>
      <c r="S22" s="64">
        <f>IF(AND(G22=1,R22=1),0,R22)</f>
        <v>1</v>
      </c>
      <c r="T22" s="24" t="s">
        <v>2084</v>
      </c>
      <c r="U22" s="49">
        <f>SUBSTITUTE(T22,".",",")*1</f>
        <v>0.37743139127269298</v>
      </c>
      <c r="V22" s="54">
        <f>IF(U22&gt;=0.1, 1, 0)</f>
        <v>1</v>
      </c>
      <c r="W22" s="25">
        <f>IF(U22&gt;=0.2, 1, 0)</f>
        <v>1</v>
      </c>
      <c r="X22" s="25">
        <f>IF(U22&gt;=0.3, 1, 0)</f>
        <v>1</v>
      </c>
      <c r="Y22" s="25">
        <f>IF(U22&gt;=0.4, 1, 0)</f>
        <v>0</v>
      </c>
      <c r="Z22" s="25">
        <f>IF(U22&gt;=0.5, 1, 0)</f>
        <v>0</v>
      </c>
      <c r="AA22" s="25">
        <f>IF(U22&gt;=0.6, 1, 0)</f>
        <v>0</v>
      </c>
      <c r="AB22" s="25">
        <f>IF(U22&gt;=0.7, 1, 0)</f>
        <v>0</v>
      </c>
      <c r="AC22" s="25">
        <f>IF(U22&gt;=0.8, 1, 0)</f>
        <v>0</v>
      </c>
      <c r="AD22" s="55">
        <f>IF(U22&gt;=0.9, 1, 0)</f>
        <v>0</v>
      </c>
    </row>
    <row r="23" spans="1:30" ht="20" customHeight="1" x14ac:dyDescent="0.2">
      <c r="A23" s="20" t="s">
        <v>566</v>
      </c>
      <c r="B23" s="33" t="str">
        <f>SUBSTITUTE(A23,"/Users/timomiessen/Desktop/imagesdk/blackwomen1/","Image_")</f>
        <v>Image_BW_305.jpg</v>
      </c>
      <c r="C23" s="63" t="s">
        <v>5</v>
      </c>
      <c r="D23" s="22" t="s">
        <v>2973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1</v>
      </c>
      <c r="O23" s="23">
        <v>0</v>
      </c>
      <c r="P23" s="23">
        <v>0</v>
      </c>
      <c r="Q23" s="23">
        <v>0</v>
      </c>
      <c r="R23" s="23" cm="1">
        <f t="array" ref="R23">_xlfn.IFS(H23=1,1,K23=1,1,L23=1,1,M23=1,1,N23=1,1,P23=1,1,TRUE,0)</f>
        <v>1</v>
      </c>
      <c r="S23" s="64">
        <f>IF(AND(G23=1,R23=1),0,R23)</f>
        <v>1</v>
      </c>
      <c r="T23" s="24" t="s">
        <v>2085</v>
      </c>
      <c r="U23" s="49">
        <f>SUBSTITUTE(T23,".",",")*1</f>
        <v>0.91624233406037003</v>
      </c>
      <c r="V23" s="54">
        <f>IF(U23&gt;=0.1, 1, 0)</f>
        <v>1</v>
      </c>
      <c r="W23" s="25">
        <f>IF(U23&gt;=0.2, 1, 0)</f>
        <v>1</v>
      </c>
      <c r="X23" s="25">
        <f>IF(U23&gt;=0.3, 1, 0)</f>
        <v>1</v>
      </c>
      <c r="Y23" s="25">
        <f>IF(U23&gt;=0.4, 1, 0)</f>
        <v>1</v>
      </c>
      <c r="Z23" s="25">
        <f>IF(U23&gt;=0.5, 1, 0)</f>
        <v>1</v>
      </c>
      <c r="AA23" s="25">
        <f>IF(U23&gt;=0.6, 1, 0)</f>
        <v>1</v>
      </c>
      <c r="AB23" s="25">
        <f>IF(U23&gt;=0.7, 1, 0)</f>
        <v>1</v>
      </c>
      <c r="AC23" s="25">
        <f>IF(U23&gt;=0.8, 1, 0)</f>
        <v>1</v>
      </c>
      <c r="AD23" s="55">
        <f>IF(U23&gt;=0.9, 1, 0)</f>
        <v>1</v>
      </c>
    </row>
    <row r="24" spans="1:30" ht="20" customHeight="1" x14ac:dyDescent="0.2">
      <c r="A24" s="20" t="s">
        <v>567</v>
      </c>
      <c r="B24" s="33" t="str">
        <f>SUBSTITUTE(A24,"/Users/timomiessen/Desktop/imagesdk/blackwomen1/","Image_")</f>
        <v>Image_BW_306.jpg</v>
      </c>
      <c r="C24" s="63" t="s">
        <v>5</v>
      </c>
      <c r="D24" s="22" t="s">
        <v>2973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1</v>
      </c>
      <c r="N24" s="23">
        <v>0</v>
      </c>
      <c r="O24" s="23">
        <v>0</v>
      </c>
      <c r="P24" s="23">
        <v>1</v>
      </c>
      <c r="Q24" s="23">
        <v>0</v>
      </c>
      <c r="R24" s="23" cm="1">
        <f t="array" ref="R24">_xlfn.IFS(H24=1,1,K24=1,1,L24=1,1,M24=1,1,N24=1,1,P24=1,1,TRUE,0)</f>
        <v>1</v>
      </c>
      <c r="S24" s="64">
        <f>IF(AND(G24=1,R24=1),0,R24)</f>
        <v>1</v>
      </c>
      <c r="T24" s="24" t="s">
        <v>2086</v>
      </c>
      <c r="U24" s="49">
        <f>SUBSTITUTE(T24,".",",")*1</f>
        <v>0.33572696149349202</v>
      </c>
      <c r="V24" s="54">
        <f>IF(U24&gt;=0.1, 1, 0)</f>
        <v>1</v>
      </c>
      <c r="W24" s="25">
        <f>IF(U24&gt;=0.2, 1, 0)</f>
        <v>1</v>
      </c>
      <c r="X24" s="25">
        <f>IF(U24&gt;=0.3, 1, 0)</f>
        <v>1</v>
      </c>
      <c r="Y24" s="25">
        <f>IF(U24&gt;=0.4, 1, 0)</f>
        <v>0</v>
      </c>
      <c r="Z24" s="25">
        <f>IF(U24&gt;=0.5, 1, 0)</f>
        <v>0</v>
      </c>
      <c r="AA24" s="25">
        <f>IF(U24&gt;=0.6, 1, 0)</f>
        <v>0</v>
      </c>
      <c r="AB24" s="25">
        <f>IF(U24&gt;=0.7, 1, 0)</f>
        <v>0</v>
      </c>
      <c r="AC24" s="25">
        <f>IF(U24&gt;=0.8, 1, 0)</f>
        <v>0</v>
      </c>
      <c r="AD24" s="55">
        <f>IF(U24&gt;=0.9, 1, 0)</f>
        <v>0</v>
      </c>
    </row>
    <row r="25" spans="1:30" ht="20" customHeight="1" x14ac:dyDescent="0.2">
      <c r="A25" s="20" t="s">
        <v>568</v>
      </c>
      <c r="B25" s="33" t="str">
        <f>SUBSTITUTE(A25,"/Users/timomiessen/Desktop/imagesdk/blackwomen1/","Image_")</f>
        <v>Image_BW_307.jpg</v>
      </c>
      <c r="C25" s="63" t="s">
        <v>5</v>
      </c>
      <c r="D25" s="22" t="s">
        <v>2973</v>
      </c>
      <c r="E25" s="23">
        <v>0</v>
      </c>
      <c r="F25" s="23">
        <v>0</v>
      </c>
      <c r="G25" s="23">
        <v>0</v>
      </c>
      <c r="H25" s="23">
        <v>0</v>
      </c>
      <c r="I25" s="23">
        <v>1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1</v>
      </c>
      <c r="Q25" s="23">
        <v>0</v>
      </c>
      <c r="R25" s="23" cm="1">
        <f t="array" ref="R25">_xlfn.IFS(H25=1,1,K25=1,1,L25=1,1,M25=1,1,N25=1,1,P25=1,1,TRUE,0)</f>
        <v>1</v>
      </c>
      <c r="S25" s="64">
        <f>IF(AND(G25=1,R25=1),0,R25)</f>
        <v>1</v>
      </c>
      <c r="T25" s="24" t="s">
        <v>2087</v>
      </c>
      <c r="U25" s="49">
        <f>SUBSTITUTE(T25,".",",")*1</f>
        <v>0.911537945270538</v>
      </c>
      <c r="V25" s="54">
        <f>IF(U25&gt;=0.1, 1, 0)</f>
        <v>1</v>
      </c>
      <c r="W25" s="25">
        <f>IF(U25&gt;=0.2, 1, 0)</f>
        <v>1</v>
      </c>
      <c r="X25" s="25">
        <f>IF(U25&gt;=0.3, 1, 0)</f>
        <v>1</v>
      </c>
      <c r="Y25" s="25">
        <f>IF(U25&gt;=0.4, 1, 0)</f>
        <v>1</v>
      </c>
      <c r="Z25" s="25">
        <f>IF(U25&gt;=0.5, 1, 0)</f>
        <v>1</v>
      </c>
      <c r="AA25" s="25">
        <f>IF(U25&gt;=0.6, 1, 0)</f>
        <v>1</v>
      </c>
      <c r="AB25" s="25">
        <f>IF(U25&gt;=0.7, 1, 0)</f>
        <v>1</v>
      </c>
      <c r="AC25" s="25">
        <f>IF(U25&gt;=0.8, 1, 0)</f>
        <v>1</v>
      </c>
      <c r="AD25" s="55">
        <f>IF(U25&gt;=0.9, 1, 0)</f>
        <v>1</v>
      </c>
    </row>
    <row r="26" spans="1:30" ht="20" customHeight="1" x14ac:dyDescent="0.2">
      <c r="A26" s="20" t="s">
        <v>569</v>
      </c>
      <c r="B26" s="33" t="str">
        <f>SUBSTITUTE(A26,"/Users/timomiessen/Desktop/imagesdk/blackwomen1/","Image_")</f>
        <v>Image_BW_308.jpg</v>
      </c>
      <c r="C26" s="63" t="s">
        <v>5</v>
      </c>
      <c r="D26" s="22" t="s">
        <v>2973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</v>
      </c>
      <c r="N26" s="23">
        <v>1</v>
      </c>
      <c r="O26" s="23">
        <v>0</v>
      </c>
      <c r="P26" s="23">
        <v>0</v>
      </c>
      <c r="Q26" s="23">
        <v>0</v>
      </c>
      <c r="R26" s="23" cm="1">
        <f t="array" ref="R26">_xlfn.IFS(H26=1,1,K26=1,1,L26=1,1,M26=1,1,N26=1,1,P26=1,1,TRUE,0)</f>
        <v>1</v>
      </c>
      <c r="S26" s="64">
        <f>IF(AND(G26=1,R26=1),0,R26)</f>
        <v>1</v>
      </c>
      <c r="T26" s="24" t="s">
        <v>2088</v>
      </c>
      <c r="U26" s="49">
        <f>SUBSTITUTE(T26,".",",")*1</f>
        <v>0.23530869185924499</v>
      </c>
      <c r="V26" s="54">
        <f>IF(U26&gt;=0.1, 1, 0)</f>
        <v>1</v>
      </c>
      <c r="W26" s="25">
        <f>IF(U26&gt;=0.2, 1, 0)</f>
        <v>1</v>
      </c>
      <c r="X26" s="25">
        <f>IF(U26&gt;=0.3, 1, 0)</f>
        <v>0</v>
      </c>
      <c r="Y26" s="25">
        <f>IF(U26&gt;=0.4, 1, 0)</f>
        <v>0</v>
      </c>
      <c r="Z26" s="25">
        <f>IF(U26&gt;=0.5, 1, 0)</f>
        <v>0</v>
      </c>
      <c r="AA26" s="25">
        <f>IF(U26&gt;=0.6, 1, 0)</f>
        <v>0</v>
      </c>
      <c r="AB26" s="25">
        <f>IF(U26&gt;=0.7, 1, 0)</f>
        <v>0</v>
      </c>
      <c r="AC26" s="25">
        <f>IF(U26&gt;=0.8, 1, 0)</f>
        <v>0</v>
      </c>
      <c r="AD26" s="55">
        <f>IF(U26&gt;=0.9, 1, 0)</f>
        <v>0</v>
      </c>
    </row>
    <row r="27" spans="1:30" ht="20" customHeight="1" x14ac:dyDescent="0.2">
      <c r="A27" s="20" t="s">
        <v>570</v>
      </c>
      <c r="B27" s="33" t="str">
        <f>SUBSTITUTE(A27,"/Users/timomiessen/Desktop/imagesdk/blackwomen1/","Image_")</f>
        <v>Image_BW_309.jpg</v>
      </c>
      <c r="C27" s="63" t="s">
        <v>5</v>
      </c>
      <c r="D27" s="22" t="s">
        <v>2973</v>
      </c>
      <c r="E27" s="23">
        <v>0</v>
      </c>
      <c r="F27" s="23">
        <v>0</v>
      </c>
      <c r="G27" s="23">
        <v>0</v>
      </c>
      <c r="H27" s="23">
        <v>1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 cm="1">
        <f t="array" ref="R27">_xlfn.IFS(H27=1,1,K27=1,1,L27=1,1,M27=1,1,N27=1,1,P27=1,1,TRUE,0)</f>
        <v>1</v>
      </c>
      <c r="S27" s="64">
        <f>IF(AND(G27=1,R27=1),0,R27)</f>
        <v>1</v>
      </c>
      <c r="T27" s="24" t="s">
        <v>2089</v>
      </c>
      <c r="U27" s="49">
        <f>SUBSTITUTE(T27,".",",")*1</f>
        <v>0.25009965337812901</v>
      </c>
      <c r="V27" s="54">
        <f>IF(U27&gt;=0.1, 1, 0)</f>
        <v>1</v>
      </c>
      <c r="W27" s="25">
        <f>IF(U27&gt;=0.2, 1, 0)</f>
        <v>1</v>
      </c>
      <c r="X27" s="25">
        <f>IF(U27&gt;=0.3, 1, 0)</f>
        <v>0</v>
      </c>
      <c r="Y27" s="25">
        <f>IF(U27&gt;=0.4, 1, 0)</f>
        <v>0</v>
      </c>
      <c r="Z27" s="25">
        <f>IF(U27&gt;=0.5, 1, 0)</f>
        <v>0</v>
      </c>
      <c r="AA27" s="25">
        <f>IF(U27&gt;=0.6, 1, 0)</f>
        <v>0</v>
      </c>
      <c r="AB27" s="25">
        <f>IF(U27&gt;=0.7, 1, 0)</f>
        <v>0</v>
      </c>
      <c r="AC27" s="25">
        <f>IF(U27&gt;=0.8, 1, 0)</f>
        <v>0</v>
      </c>
      <c r="AD27" s="55">
        <f>IF(U27&gt;=0.9, 1, 0)</f>
        <v>0</v>
      </c>
    </row>
    <row r="28" spans="1:30" ht="20" customHeight="1" x14ac:dyDescent="0.2">
      <c r="A28" s="20" t="s">
        <v>572</v>
      </c>
      <c r="B28" s="33" t="str">
        <f>SUBSTITUTE(A28,"/Users/timomiessen/Desktop/imagesdk/blackwomen1/","Image_")</f>
        <v>Image_BW_310.jpg</v>
      </c>
      <c r="C28" s="63" t="s">
        <v>5</v>
      </c>
      <c r="D28" s="22" t="s">
        <v>2973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1</v>
      </c>
      <c r="Q28" s="23">
        <v>0</v>
      </c>
      <c r="R28" s="23" cm="1">
        <f t="array" ref="R28">_xlfn.IFS(H28=1,1,K28=1,1,L28=1,1,M28=1,1,N28=1,1,P28=1,1,TRUE,0)</f>
        <v>1</v>
      </c>
      <c r="S28" s="64">
        <f>IF(AND(G28=1,R28=1),0,R28)</f>
        <v>1</v>
      </c>
      <c r="T28" s="24" t="s">
        <v>2091</v>
      </c>
      <c r="U28" s="49">
        <f>SUBSTITUTE(T28,".",",")*1</f>
        <v>0.113685853779315</v>
      </c>
      <c r="V28" s="54">
        <f>IF(U28&gt;=0.1, 1, 0)</f>
        <v>1</v>
      </c>
      <c r="W28" s="25">
        <f>IF(U28&gt;=0.2, 1, 0)</f>
        <v>0</v>
      </c>
      <c r="X28" s="25">
        <f>IF(U28&gt;=0.3, 1, 0)</f>
        <v>0</v>
      </c>
      <c r="Y28" s="25">
        <f>IF(U28&gt;=0.4, 1, 0)</f>
        <v>0</v>
      </c>
      <c r="Z28" s="25">
        <f>IF(U28&gt;=0.5, 1, 0)</f>
        <v>0</v>
      </c>
      <c r="AA28" s="25">
        <f>IF(U28&gt;=0.6, 1, 0)</f>
        <v>0</v>
      </c>
      <c r="AB28" s="25">
        <f>IF(U28&gt;=0.7, 1, 0)</f>
        <v>0</v>
      </c>
      <c r="AC28" s="25">
        <f>IF(U28&gt;=0.8, 1, 0)</f>
        <v>0</v>
      </c>
      <c r="AD28" s="55">
        <f>IF(U28&gt;=0.9, 1, 0)</f>
        <v>0</v>
      </c>
    </row>
    <row r="29" spans="1:30" ht="20" customHeight="1" x14ac:dyDescent="0.2">
      <c r="A29" s="20" t="s">
        <v>573</v>
      </c>
      <c r="B29" s="33" t="str">
        <f>SUBSTITUTE(A29,"/Users/timomiessen/Desktop/imagesdk/blackwomen1/","Image_")</f>
        <v>Image_BW_311.jpg</v>
      </c>
      <c r="C29" s="63" t="s">
        <v>5</v>
      </c>
      <c r="D29" s="22" t="s">
        <v>2973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1</v>
      </c>
      <c r="Q29" s="23">
        <v>0</v>
      </c>
      <c r="R29" s="23" cm="1">
        <f t="array" ref="R29">_xlfn.IFS(H29=1,1,K29=1,1,L29=1,1,M29=1,1,N29=1,1,P29=1,1,TRUE,0)</f>
        <v>1</v>
      </c>
      <c r="S29" s="64">
        <f>IF(AND(G29=1,R29=1),0,R29)</f>
        <v>1</v>
      </c>
      <c r="T29" s="24" t="s">
        <v>2092</v>
      </c>
      <c r="U29" s="49">
        <f>SUBSTITUTE(T29,".",",")*1</f>
        <v>0.55966173857450396</v>
      </c>
      <c r="V29" s="54">
        <f>IF(U29&gt;=0.1, 1, 0)</f>
        <v>1</v>
      </c>
      <c r="W29" s="25">
        <f>IF(U29&gt;=0.2, 1, 0)</f>
        <v>1</v>
      </c>
      <c r="X29" s="25">
        <f>IF(U29&gt;=0.3, 1, 0)</f>
        <v>1</v>
      </c>
      <c r="Y29" s="25">
        <f>IF(U29&gt;=0.4, 1, 0)</f>
        <v>1</v>
      </c>
      <c r="Z29" s="25">
        <f>IF(U29&gt;=0.5, 1, 0)</f>
        <v>1</v>
      </c>
      <c r="AA29" s="25">
        <f>IF(U29&gt;=0.6, 1, 0)</f>
        <v>0</v>
      </c>
      <c r="AB29" s="25">
        <f>IF(U29&gt;=0.7, 1, 0)</f>
        <v>0</v>
      </c>
      <c r="AC29" s="25">
        <f>IF(U29&gt;=0.8, 1, 0)</f>
        <v>0</v>
      </c>
      <c r="AD29" s="55">
        <f>IF(U29&gt;=0.9, 1, 0)</f>
        <v>0</v>
      </c>
    </row>
    <row r="30" spans="1:30" ht="20" customHeight="1" x14ac:dyDescent="0.2">
      <c r="A30" s="20" t="s">
        <v>574</v>
      </c>
      <c r="B30" s="33" t="str">
        <f>SUBSTITUTE(A30,"/Users/timomiessen/Desktop/imagesdk/blackwomen1/","Image_")</f>
        <v>Image_BW_312.jpg</v>
      </c>
      <c r="C30" s="63" t="s">
        <v>5</v>
      </c>
      <c r="D30" s="22" t="s">
        <v>2973</v>
      </c>
      <c r="E30" s="23">
        <v>0</v>
      </c>
      <c r="F30" s="23">
        <v>0</v>
      </c>
      <c r="G30" s="23">
        <v>0</v>
      </c>
      <c r="H30" s="23">
        <v>1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1</v>
      </c>
      <c r="Q30" s="23">
        <v>0</v>
      </c>
      <c r="R30" s="23" cm="1">
        <f t="array" ref="R30">_xlfn.IFS(H30=1,1,K30=1,1,L30=1,1,M30=1,1,N30=1,1,P30=1,1,TRUE,0)</f>
        <v>1</v>
      </c>
      <c r="S30" s="64">
        <f>IF(AND(G30=1,R30=1),0,R30)</f>
        <v>1</v>
      </c>
      <c r="T30" s="24" t="s">
        <v>2093</v>
      </c>
      <c r="U30" s="49">
        <f>SUBSTITUTE(T30,".",",")*1</f>
        <v>0.95727855619043101</v>
      </c>
      <c r="V30" s="54">
        <f>IF(U30&gt;=0.1, 1, 0)</f>
        <v>1</v>
      </c>
      <c r="W30" s="25">
        <f>IF(U30&gt;=0.2, 1, 0)</f>
        <v>1</v>
      </c>
      <c r="X30" s="25">
        <f>IF(U30&gt;=0.3, 1, 0)</f>
        <v>1</v>
      </c>
      <c r="Y30" s="25">
        <f>IF(U30&gt;=0.4, 1, 0)</f>
        <v>1</v>
      </c>
      <c r="Z30" s="25">
        <f>IF(U30&gt;=0.5, 1, 0)</f>
        <v>1</v>
      </c>
      <c r="AA30" s="25">
        <f>IF(U30&gt;=0.6, 1, 0)</f>
        <v>1</v>
      </c>
      <c r="AB30" s="25">
        <f>IF(U30&gt;=0.7, 1, 0)</f>
        <v>1</v>
      </c>
      <c r="AC30" s="25">
        <f>IF(U30&gt;=0.8, 1, 0)</f>
        <v>1</v>
      </c>
      <c r="AD30" s="55">
        <f>IF(U30&gt;=0.9, 1, 0)</f>
        <v>1</v>
      </c>
    </row>
    <row r="31" spans="1:30" ht="20" customHeight="1" x14ac:dyDescent="0.2">
      <c r="A31" s="20" t="s">
        <v>575</v>
      </c>
      <c r="B31" s="33" t="str">
        <f>SUBSTITUTE(A31,"/Users/timomiessen/Desktop/imagesdk/blackwomen1/","Image_")</f>
        <v>Image_BW_313.jpg</v>
      </c>
      <c r="C31" s="63" t="s">
        <v>5</v>
      </c>
      <c r="D31" s="22" t="s">
        <v>2973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1</v>
      </c>
      <c r="O31" s="23">
        <v>0</v>
      </c>
      <c r="P31" s="23">
        <v>0</v>
      </c>
      <c r="Q31" s="23">
        <v>0</v>
      </c>
      <c r="R31" s="23" cm="1">
        <f t="array" ref="R31">_xlfn.IFS(H31=1,1,K31=1,1,L31=1,1,M31=1,1,N31=1,1,P31=1,1,TRUE,0)</f>
        <v>1</v>
      </c>
      <c r="S31" s="64">
        <f>IF(AND(G31=1,R31=1),0,R31)</f>
        <v>1</v>
      </c>
      <c r="T31" s="24" t="s">
        <v>2094</v>
      </c>
      <c r="U31" s="49">
        <f>SUBSTITUTE(T31,".",",")*1</f>
        <v>0.11054733395576399</v>
      </c>
      <c r="V31" s="54">
        <f>IF(U31&gt;=0.1, 1, 0)</f>
        <v>1</v>
      </c>
      <c r="W31" s="25">
        <f>IF(U31&gt;=0.2, 1, 0)</f>
        <v>0</v>
      </c>
      <c r="X31" s="25">
        <f>IF(U31&gt;=0.3, 1, 0)</f>
        <v>0</v>
      </c>
      <c r="Y31" s="25">
        <f>IF(U31&gt;=0.4, 1, 0)</f>
        <v>0</v>
      </c>
      <c r="Z31" s="25">
        <f>IF(U31&gt;=0.5, 1, 0)</f>
        <v>0</v>
      </c>
      <c r="AA31" s="25">
        <f>IF(U31&gt;=0.6, 1, 0)</f>
        <v>0</v>
      </c>
      <c r="AB31" s="25">
        <f>IF(U31&gt;=0.7, 1, 0)</f>
        <v>0</v>
      </c>
      <c r="AC31" s="25">
        <f>IF(U31&gt;=0.8, 1, 0)</f>
        <v>0</v>
      </c>
      <c r="AD31" s="55">
        <f>IF(U31&gt;=0.9, 1, 0)</f>
        <v>0</v>
      </c>
    </row>
    <row r="32" spans="1:30" ht="20" customHeight="1" x14ac:dyDescent="0.2">
      <c r="A32" s="20" t="s">
        <v>578</v>
      </c>
      <c r="B32" s="33" t="str">
        <f>SUBSTITUTE(A32,"/Users/timomiessen/Desktop/imagesdk/blackwomen1/","Image_")</f>
        <v>Image_BW_316.jpg</v>
      </c>
      <c r="C32" s="63" t="s">
        <v>5</v>
      </c>
      <c r="D32" s="22" t="s">
        <v>2973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1</v>
      </c>
      <c r="N32" s="23">
        <v>0</v>
      </c>
      <c r="O32" s="23">
        <v>0</v>
      </c>
      <c r="P32" s="23">
        <v>0</v>
      </c>
      <c r="Q32" s="23">
        <v>0</v>
      </c>
      <c r="R32" s="23" cm="1">
        <f t="array" ref="R32">_xlfn.IFS(H32=1,1,K32=1,1,L32=1,1,M32=1,1,N32=1,1,P32=1,1,TRUE,0)</f>
        <v>1</v>
      </c>
      <c r="S32" s="64">
        <f>IF(AND(G32=1,R32=1),0,R32)</f>
        <v>1</v>
      </c>
      <c r="T32" s="24" t="s">
        <v>2097</v>
      </c>
      <c r="U32" s="49">
        <f>SUBSTITUTE(T32,".",",")*1</f>
        <v>1.04574831202626E-2</v>
      </c>
      <c r="V32" s="54">
        <f>IF(U32&gt;=0.1, 1, 0)</f>
        <v>0</v>
      </c>
      <c r="W32" s="25">
        <f>IF(U32&gt;=0.2, 1, 0)</f>
        <v>0</v>
      </c>
      <c r="X32" s="25">
        <f>IF(U32&gt;=0.3, 1, 0)</f>
        <v>0</v>
      </c>
      <c r="Y32" s="25">
        <f>IF(U32&gt;=0.4, 1, 0)</f>
        <v>0</v>
      </c>
      <c r="Z32" s="25">
        <f>IF(U32&gt;=0.5, 1, 0)</f>
        <v>0</v>
      </c>
      <c r="AA32" s="25">
        <f>IF(U32&gt;=0.6, 1, 0)</f>
        <v>0</v>
      </c>
      <c r="AB32" s="25">
        <f>IF(U32&gt;=0.7, 1, 0)</f>
        <v>0</v>
      </c>
      <c r="AC32" s="25">
        <f>IF(U32&gt;=0.8, 1, 0)</f>
        <v>0</v>
      </c>
      <c r="AD32" s="55">
        <f>IF(U32&gt;=0.9, 1, 0)</f>
        <v>0</v>
      </c>
    </row>
    <row r="33" spans="1:30" ht="20" customHeight="1" x14ac:dyDescent="0.2">
      <c r="A33" s="20" t="s">
        <v>580</v>
      </c>
      <c r="B33" s="33" t="str">
        <f>SUBSTITUTE(A33,"/Users/timomiessen/Desktop/imagesdk/blackwomen1/","Image_")</f>
        <v>Image_BW_318.jpg</v>
      </c>
      <c r="C33" s="63" t="s">
        <v>5</v>
      </c>
      <c r="D33" s="22" t="s">
        <v>2973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1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1</v>
      </c>
      <c r="Q33" s="23">
        <v>0</v>
      </c>
      <c r="R33" s="23" cm="1">
        <f t="array" ref="R33">_xlfn.IFS(H33=1,1,K33=1,1,L33=1,1,M33=1,1,N33=1,1,P33=1,1,TRUE,0)</f>
        <v>1</v>
      </c>
      <c r="S33" s="64">
        <f>IF(AND(G33=1,R33=1),0,R33)</f>
        <v>1</v>
      </c>
      <c r="T33" s="24" t="s">
        <v>2099</v>
      </c>
      <c r="U33" s="49">
        <f>SUBSTITUTE(T33,".",",")*1</f>
        <v>0.88400855008512702</v>
      </c>
      <c r="V33" s="54">
        <f>IF(U33&gt;=0.1, 1, 0)</f>
        <v>1</v>
      </c>
      <c r="W33" s="25">
        <f>IF(U33&gt;=0.2, 1, 0)</f>
        <v>1</v>
      </c>
      <c r="X33" s="25">
        <f>IF(U33&gt;=0.3, 1, 0)</f>
        <v>1</v>
      </c>
      <c r="Y33" s="25">
        <f>IF(U33&gt;=0.4, 1, 0)</f>
        <v>1</v>
      </c>
      <c r="Z33" s="25">
        <f>IF(U33&gt;=0.5, 1, 0)</f>
        <v>1</v>
      </c>
      <c r="AA33" s="25">
        <f>IF(U33&gt;=0.6, 1, 0)</f>
        <v>1</v>
      </c>
      <c r="AB33" s="25">
        <f>IF(U33&gt;=0.7, 1, 0)</f>
        <v>1</v>
      </c>
      <c r="AC33" s="25">
        <f>IF(U33&gt;=0.8, 1, 0)</f>
        <v>1</v>
      </c>
      <c r="AD33" s="55">
        <f>IF(U33&gt;=0.9, 1, 0)</f>
        <v>0</v>
      </c>
    </row>
    <row r="34" spans="1:30" ht="20" customHeight="1" x14ac:dyDescent="0.2">
      <c r="A34" s="20" t="s">
        <v>583</v>
      </c>
      <c r="B34" s="33" t="str">
        <f>SUBSTITUTE(A34,"/Users/timomiessen/Desktop/imagesdk/blackwomen1/","Image_")</f>
        <v>Image_BW_320.jpg</v>
      </c>
      <c r="C34" s="63" t="s">
        <v>5</v>
      </c>
      <c r="D34" s="22" t="s">
        <v>2973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1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1</v>
      </c>
      <c r="Q34" s="23">
        <v>0</v>
      </c>
      <c r="R34" s="23" cm="1">
        <f t="array" ref="R34">_xlfn.IFS(H34=1,1,K34=1,1,L34=1,1,M34=1,1,N34=1,1,P34=1,1,TRUE,0)</f>
        <v>1</v>
      </c>
      <c r="S34" s="64">
        <f>IF(AND(G34=1,R34=1),0,R34)</f>
        <v>1</v>
      </c>
      <c r="T34" s="24" t="s">
        <v>2102</v>
      </c>
      <c r="U34" s="49">
        <f>SUBSTITUTE(T34,".",",")*1</f>
        <v>1.7175419721752402E-2</v>
      </c>
      <c r="V34" s="54">
        <f>IF(U34&gt;=0.1, 1, 0)</f>
        <v>0</v>
      </c>
      <c r="W34" s="25">
        <f>IF(U34&gt;=0.2, 1, 0)</f>
        <v>0</v>
      </c>
      <c r="X34" s="25">
        <f>IF(U34&gt;=0.3, 1, 0)</f>
        <v>0</v>
      </c>
      <c r="Y34" s="25">
        <f>IF(U34&gt;=0.4, 1, 0)</f>
        <v>0</v>
      </c>
      <c r="Z34" s="25">
        <f>IF(U34&gt;=0.5, 1, 0)</f>
        <v>0</v>
      </c>
      <c r="AA34" s="25">
        <f>IF(U34&gt;=0.6, 1, 0)</f>
        <v>0</v>
      </c>
      <c r="AB34" s="25">
        <f>IF(U34&gt;=0.7, 1, 0)</f>
        <v>0</v>
      </c>
      <c r="AC34" s="25">
        <f>IF(U34&gt;=0.8, 1, 0)</f>
        <v>0</v>
      </c>
      <c r="AD34" s="55">
        <f>IF(U34&gt;=0.9, 1, 0)</f>
        <v>0</v>
      </c>
    </row>
    <row r="35" spans="1:30" ht="20" customHeight="1" x14ac:dyDescent="0.2">
      <c r="A35" s="20" t="s">
        <v>586</v>
      </c>
      <c r="B35" s="33" t="str">
        <f>SUBSTITUTE(A35,"/Users/timomiessen/Desktop/imagesdk/blackwomen1/","Image_")</f>
        <v>Image_BW_323.jpg</v>
      </c>
      <c r="C35" s="63" t="s">
        <v>5</v>
      </c>
      <c r="D35" s="22" t="s">
        <v>2973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1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1</v>
      </c>
      <c r="Q35" s="23">
        <v>0</v>
      </c>
      <c r="R35" s="23" cm="1">
        <f t="array" ref="R35">_xlfn.IFS(H35=1,1,K35=1,1,L35=1,1,M35=1,1,N35=1,1,P35=1,1,TRUE,0)</f>
        <v>1</v>
      </c>
      <c r="S35" s="64">
        <f>IF(AND(G35=1,R35=1),0,R35)</f>
        <v>1</v>
      </c>
      <c r="T35" s="24" t="s">
        <v>2105</v>
      </c>
      <c r="U35" s="49">
        <f>SUBSTITUTE(T35,".",",")*1</f>
        <v>0.98571388423442796</v>
      </c>
      <c r="V35" s="54">
        <f>IF(U35&gt;=0.1, 1, 0)</f>
        <v>1</v>
      </c>
      <c r="W35" s="25">
        <f>IF(U35&gt;=0.2, 1, 0)</f>
        <v>1</v>
      </c>
      <c r="X35" s="25">
        <f>IF(U35&gt;=0.3, 1, 0)</f>
        <v>1</v>
      </c>
      <c r="Y35" s="25">
        <f>IF(U35&gt;=0.4, 1, 0)</f>
        <v>1</v>
      </c>
      <c r="Z35" s="25">
        <f>IF(U35&gt;=0.5, 1, 0)</f>
        <v>1</v>
      </c>
      <c r="AA35" s="25">
        <f>IF(U35&gt;=0.6, 1, 0)</f>
        <v>1</v>
      </c>
      <c r="AB35" s="25">
        <f>IF(U35&gt;=0.7, 1, 0)</f>
        <v>1</v>
      </c>
      <c r="AC35" s="25">
        <f>IF(U35&gt;=0.8, 1, 0)</f>
        <v>1</v>
      </c>
      <c r="AD35" s="55">
        <f>IF(U35&gt;=0.9, 1, 0)</f>
        <v>1</v>
      </c>
    </row>
    <row r="36" spans="1:30" ht="20" customHeight="1" x14ac:dyDescent="0.2">
      <c r="A36" s="20" t="s">
        <v>587</v>
      </c>
      <c r="B36" s="33" t="str">
        <f>SUBSTITUTE(A36,"/Users/timomiessen/Desktop/imagesdk/blackwomen1/","Image_")</f>
        <v>Image_BW_324.jpg</v>
      </c>
      <c r="C36" s="63" t="s">
        <v>5</v>
      </c>
      <c r="D36" s="22" t="s">
        <v>2973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1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1</v>
      </c>
      <c r="Q36" s="23">
        <v>0</v>
      </c>
      <c r="R36" s="23" cm="1">
        <f t="array" ref="R36">_xlfn.IFS(H36=1,1,K36=1,1,L36=1,1,M36=1,1,N36=1,1,P36=1,1,TRUE,0)</f>
        <v>1</v>
      </c>
      <c r="S36" s="64">
        <f>IF(AND(G36=1,R36=1),0,R36)</f>
        <v>1</v>
      </c>
      <c r="T36" s="24" t="s">
        <v>2106</v>
      </c>
      <c r="U36" s="49">
        <f>SUBSTITUTE(T36,".",",")*1</f>
        <v>0.57045908272266299</v>
      </c>
      <c r="V36" s="54">
        <f>IF(U36&gt;=0.1, 1, 0)</f>
        <v>1</v>
      </c>
      <c r="W36" s="25">
        <f>IF(U36&gt;=0.2, 1, 0)</f>
        <v>1</v>
      </c>
      <c r="X36" s="25">
        <f>IF(U36&gt;=0.3, 1, 0)</f>
        <v>1</v>
      </c>
      <c r="Y36" s="25">
        <f>IF(U36&gt;=0.4, 1, 0)</f>
        <v>1</v>
      </c>
      <c r="Z36" s="25">
        <f>IF(U36&gt;=0.5, 1, 0)</f>
        <v>1</v>
      </c>
      <c r="AA36" s="25">
        <f>IF(U36&gt;=0.6, 1, 0)</f>
        <v>0</v>
      </c>
      <c r="AB36" s="25">
        <f>IF(U36&gt;=0.7, 1, 0)</f>
        <v>0</v>
      </c>
      <c r="AC36" s="25">
        <f>IF(U36&gt;=0.8, 1, 0)</f>
        <v>0</v>
      </c>
      <c r="AD36" s="55">
        <f>IF(U36&gt;=0.9, 1, 0)</f>
        <v>0</v>
      </c>
    </row>
    <row r="37" spans="1:30" ht="20" customHeight="1" x14ac:dyDescent="0.2">
      <c r="A37" s="20" t="s">
        <v>588</v>
      </c>
      <c r="B37" s="33" t="str">
        <f>SUBSTITUTE(A37,"/Users/timomiessen/Desktop/imagesdk/blackwomen1/","Image_")</f>
        <v>Image_BW_325.jpg</v>
      </c>
      <c r="C37" s="63" t="s">
        <v>5</v>
      </c>
      <c r="D37" s="22" t="s">
        <v>2973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1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1</v>
      </c>
      <c r="Q37" s="23">
        <v>0</v>
      </c>
      <c r="R37" s="23" cm="1">
        <f t="array" ref="R37">_xlfn.IFS(H37=1,1,K37=1,1,L37=1,1,M37=1,1,N37=1,1,P37=1,1,TRUE,0)</f>
        <v>1</v>
      </c>
      <c r="S37" s="64">
        <f>IF(AND(G37=1,R37=1),0,R37)</f>
        <v>1</v>
      </c>
      <c r="T37" s="24" t="s">
        <v>2107</v>
      </c>
      <c r="U37" s="49">
        <f>SUBSTITUTE(T37,".",",")*1</f>
        <v>0.88940490968525399</v>
      </c>
      <c r="V37" s="54">
        <f>IF(U37&gt;=0.1, 1, 0)</f>
        <v>1</v>
      </c>
      <c r="W37" s="25">
        <f>IF(U37&gt;=0.2, 1, 0)</f>
        <v>1</v>
      </c>
      <c r="X37" s="25">
        <f>IF(U37&gt;=0.3, 1, 0)</f>
        <v>1</v>
      </c>
      <c r="Y37" s="25">
        <f>IF(U37&gt;=0.4, 1, 0)</f>
        <v>1</v>
      </c>
      <c r="Z37" s="25">
        <f>IF(U37&gt;=0.5, 1, 0)</f>
        <v>1</v>
      </c>
      <c r="AA37" s="25">
        <f>IF(U37&gt;=0.6, 1, 0)</f>
        <v>1</v>
      </c>
      <c r="AB37" s="25">
        <f>IF(U37&gt;=0.7, 1, 0)</f>
        <v>1</v>
      </c>
      <c r="AC37" s="25">
        <f>IF(U37&gt;=0.8, 1, 0)</f>
        <v>1</v>
      </c>
      <c r="AD37" s="55">
        <f>IF(U37&gt;=0.9, 1, 0)</f>
        <v>0</v>
      </c>
    </row>
    <row r="38" spans="1:30" ht="20" customHeight="1" x14ac:dyDescent="0.2">
      <c r="A38" s="20" t="s">
        <v>589</v>
      </c>
      <c r="B38" s="33" t="str">
        <f>SUBSTITUTE(A38,"/Users/timomiessen/Desktop/imagesdk/blackwomen1/","Image_")</f>
        <v>Image_BW_326.jpg</v>
      </c>
      <c r="C38" s="63" t="s">
        <v>5</v>
      </c>
      <c r="D38" s="22" t="s">
        <v>2973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1</v>
      </c>
      <c r="K38" s="23">
        <v>0</v>
      </c>
      <c r="L38" s="23">
        <v>1</v>
      </c>
      <c r="M38" s="23">
        <v>0</v>
      </c>
      <c r="N38" s="23">
        <v>0</v>
      </c>
      <c r="O38" s="23">
        <v>0</v>
      </c>
      <c r="P38" s="23">
        <v>1</v>
      </c>
      <c r="Q38" s="23">
        <v>0</v>
      </c>
      <c r="R38" s="23" cm="1">
        <f t="array" ref="R38">_xlfn.IFS(H38=1,1,K38=1,1,L38=1,1,M38=1,1,N38=1,1,P38=1,1,TRUE,0)</f>
        <v>1</v>
      </c>
      <c r="S38" s="64">
        <f>IF(AND(G38=1,R38=1),0,R38)</f>
        <v>1</v>
      </c>
      <c r="T38" s="24" t="s">
        <v>2108</v>
      </c>
      <c r="U38" s="49">
        <f>SUBSTITUTE(T38,".",",")*1</f>
        <v>0.87023119628429402</v>
      </c>
      <c r="V38" s="54">
        <f>IF(U38&gt;=0.1, 1, 0)</f>
        <v>1</v>
      </c>
      <c r="W38" s="25">
        <f>IF(U38&gt;=0.2, 1, 0)</f>
        <v>1</v>
      </c>
      <c r="X38" s="25">
        <f>IF(U38&gt;=0.3, 1, 0)</f>
        <v>1</v>
      </c>
      <c r="Y38" s="25">
        <f>IF(U38&gt;=0.4, 1, 0)</f>
        <v>1</v>
      </c>
      <c r="Z38" s="25">
        <f>IF(U38&gt;=0.5, 1, 0)</f>
        <v>1</v>
      </c>
      <c r="AA38" s="25">
        <f>IF(U38&gt;=0.6, 1, 0)</f>
        <v>1</v>
      </c>
      <c r="AB38" s="25">
        <f>IF(U38&gt;=0.7, 1, 0)</f>
        <v>1</v>
      </c>
      <c r="AC38" s="25">
        <f>IF(U38&gt;=0.8, 1, 0)</f>
        <v>1</v>
      </c>
      <c r="AD38" s="55">
        <f>IF(U38&gt;=0.9, 1, 0)</f>
        <v>0</v>
      </c>
    </row>
    <row r="39" spans="1:30" ht="20" customHeight="1" x14ac:dyDescent="0.2">
      <c r="A39" s="20" t="s">
        <v>590</v>
      </c>
      <c r="B39" s="33" t="str">
        <f>SUBSTITUTE(A39,"/Users/timomiessen/Desktop/imagesdk/blackwomen1/","Image_")</f>
        <v>Image_BW_327.jpg</v>
      </c>
      <c r="C39" s="63" t="s">
        <v>5</v>
      </c>
      <c r="D39" s="22" t="s">
        <v>2973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1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1</v>
      </c>
      <c r="Q39" s="23">
        <v>0</v>
      </c>
      <c r="R39" s="23" cm="1">
        <f t="array" ref="R39">_xlfn.IFS(H39=1,1,K39=1,1,L39=1,1,M39=1,1,N39=1,1,P39=1,1,TRUE,0)</f>
        <v>1</v>
      </c>
      <c r="S39" s="64">
        <f>IF(AND(G39=1,R39=1),0,R39)</f>
        <v>1</v>
      </c>
      <c r="T39" s="24" t="s">
        <v>2109</v>
      </c>
      <c r="U39" s="49">
        <f>SUBSTITUTE(T39,".",",")*1</f>
        <v>0.94040629547089305</v>
      </c>
      <c r="V39" s="54">
        <f>IF(U39&gt;=0.1, 1, 0)</f>
        <v>1</v>
      </c>
      <c r="W39" s="25">
        <f>IF(U39&gt;=0.2, 1, 0)</f>
        <v>1</v>
      </c>
      <c r="X39" s="25">
        <f>IF(U39&gt;=0.3, 1, 0)</f>
        <v>1</v>
      </c>
      <c r="Y39" s="25">
        <f>IF(U39&gt;=0.4, 1, 0)</f>
        <v>1</v>
      </c>
      <c r="Z39" s="25">
        <f>IF(U39&gt;=0.5, 1, 0)</f>
        <v>1</v>
      </c>
      <c r="AA39" s="25">
        <f>IF(U39&gt;=0.6, 1, 0)</f>
        <v>1</v>
      </c>
      <c r="AB39" s="25">
        <f>IF(U39&gt;=0.7, 1, 0)</f>
        <v>1</v>
      </c>
      <c r="AC39" s="25">
        <f>IF(U39&gt;=0.8, 1, 0)</f>
        <v>1</v>
      </c>
      <c r="AD39" s="55">
        <f>IF(U39&gt;=0.9, 1, 0)</f>
        <v>1</v>
      </c>
    </row>
    <row r="40" spans="1:30" ht="20" customHeight="1" x14ac:dyDescent="0.2">
      <c r="A40" s="20" t="s">
        <v>591</v>
      </c>
      <c r="B40" s="33" t="str">
        <f>SUBSTITUTE(A40,"/Users/timomiessen/Desktop/imagesdk/blackwomen1/","Image_")</f>
        <v>Image_BW_328.jpg</v>
      </c>
      <c r="C40" s="63" t="s">
        <v>5</v>
      </c>
      <c r="D40" s="22" t="s">
        <v>2973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1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1</v>
      </c>
      <c r="Q40" s="23">
        <v>0</v>
      </c>
      <c r="R40" s="23" cm="1">
        <f t="array" ref="R40">_xlfn.IFS(H40=1,1,K40=1,1,L40=1,1,M40=1,1,N40=1,1,P40=1,1,TRUE,0)</f>
        <v>1</v>
      </c>
      <c r="S40" s="64">
        <f>IF(AND(G40=1,R40=1),0,R40)</f>
        <v>1</v>
      </c>
      <c r="T40" s="24" t="s">
        <v>2110</v>
      </c>
      <c r="U40" s="49">
        <f>SUBSTITUTE(T40,".",",")*1</f>
        <v>9.6491672098636599E-2</v>
      </c>
      <c r="V40" s="54">
        <f>IF(U40&gt;=0.1, 1, 0)</f>
        <v>0</v>
      </c>
      <c r="W40" s="25">
        <f>IF(U40&gt;=0.2, 1, 0)</f>
        <v>0</v>
      </c>
      <c r="X40" s="25">
        <f>IF(U40&gt;=0.3, 1, 0)</f>
        <v>0</v>
      </c>
      <c r="Y40" s="25">
        <f>IF(U40&gt;=0.4, 1, 0)</f>
        <v>0</v>
      </c>
      <c r="Z40" s="25">
        <f>IF(U40&gt;=0.5, 1, 0)</f>
        <v>0</v>
      </c>
      <c r="AA40" s="25">
        <f>IF(U40&gt;=0.6, 1, 0)</f>
        <v>0</v>
      </c>
      <c r="AB40" s="25">
        <f>IF(U40&gt;=0.7, 1, 0)</f>
        <v>0</v>
      </c>
      <c r="AC40" s="25">
        <f>IF(U40&gt;=0.8, 1, 0)</f>
        <v>0</v>
      </c>
      <c r="AD40" s="55">
        <f>IF(U40&gt;=0.9, 1, 0)</f>
        <v>0</v>
      </c>
    </row>
    <row r="41" spans="1:30" ht="20" customHeight="1" x14ac:dyDescent="0.2">
      <c r="A41" s="20" t="s">
        <v>594</v>
      </c>
      <c r="B41" s="33" t="str">
        <f>SUBSTITUTE(A41,"/Users/timomiessen/Desktop/imagesdk/blackwomen1/","Image_")</f>
        <v>Image_BW_330.jpg</v>
      </c>
      <c r="C41" s="63" t="s">
        <v>5</v>
      </c>
      <c r="D41" s="22" t="s">
        <v>2973</v>
      </c>
      <c r="E41" s="23">
        <v>0</v>
      </c>
      <c r="F41" s="23">
        <v>0</v>
      </c>
      <c r="G41" s="23">
        <v>0</v>
      </c>
      <c r="H41" s="23">
        <v>0</v>
      </c>
      <c r="I41" s="23">
        <v>1</v>
      </c>
      <c r="J41" s="23">
        <v>0</v>
      </c>
      <c r="K41" s="23">
        <v>0</v>
      </c>
      <c r="L41" s="23">
        <v>1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 cm="1">
        <f t="array" ref="R41">_xlfn.IFS(H41=1,1,K41=1,1,L41=1,1,M41=1,1,N41=1,1,P41=1,1,TRUE,0)</f>
        <v>1</v>
      </c>
      <c r="S41" s="64">
        <f>IF(AND(G41=1,R41=1),0,R41)</f>
        <v>1</v>
      </c>
      <c r="T41" s="24" t="s">
        <v>2113</v>
      </c>
      <c r="U41" s="49">
        <f>SUBSTITUTE(T41,".",",")*1</f>
        <v>0.31474850699305501</v>
      </c>
      <c r="V41" s="54">
        <f>IF(U41&gt;=0.1, 1, 0)</f>
        <v>1</v>
      </c>
      <c r="W41" s="25">
        <f>IF(U41&gt;=0.2, 1, 0)</f>
        <v>1</v>
      </c>
      <c r="X41" s="25">
        <f>IF(U41&gt;=0.3, 1, 0)</f>
        <v>1</v>
      </c>
      <c r="Y41" s="25">
        <f>IF(U41&gt;=0.4, 1, 0)</f>
        <v>0</v>
      </c>
      <c r="Z41" s="25">
        <f>IF(U41&gt;=0.5, 1, 0)</f>
        <v>0</v>
      </c>
      <c r="AA41" s="25">
        <f>IF(U41&gt;=0.6, 1, 0)</f>
        <v>0</v>
      </c>
      <c r="AB41" s="25">
        <f>IF(U41&gt;=0.7, 1, 0)</f>
        <v>0</v>
      </c>
      <c r="AC41" s="25">
        <f>IF(U41&gt;=0.8, 1, 0)</f>
        <v>0</v>
      </c>
      <c r="AD41" s="55">
        <f>IF(U41&gt;=0.9, 1, 0)</f>
        <v>0</v>
      </c>
    </row>
    <row r="42" spans="1:30" ht="20" customHeight="1" x14ac:dyDescent="0.2">
      <c r="A42" s="20" t="s">
        <v>595</v>
      </c>
      <c r="B42" s="33" t="str">
        <f>SUBSTITUTE(A42,"/Users/timomiessen/Desktop/imagesdk/blackwomen1/","Image_")</f>
        <v>Image_BW_331.jpg</v>
      </c>
      <c r="C42" s="63" t="s">
        <v>5</v>
      </c>
      <c r="D42" s="22" t="s">
        <v>2973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1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1</v>
      </c>
      <c r="Q42" s="23">
        <v>0</v>
      </c>
      <c r="R42" s="23" cm="1">
        <f t="array" ref="R42">_xlfn.IFS(H42=1,1,K42=1,1,L42=1,1,M42=1,1,N42=1,1,P42=1,1,TRUE,0)</f>
        <v>1</v>
      </c>
      <c r="S42" s="64">
        <f>IF(AND(G42=1,R42=1),0,R42)</f>
        <v>1</v>
      </c>
      <c r="T42" s="24" t="s">
        <v>2114</v>
      </c>
      <c r="U42" s="49">
        <f>SUBSTITUTE(T42,".",",")*1</f>
        <v>0.84074100852012601</v>
      </c>
      <c r="V42" s="54">
        <f>IF(U42&gt;=0.1, 1, 0)</f>
        <v>1</v>
      </c>
      <c r="W42" s="25">
        <f>IF(U42&gt;=0.2, 1, 0)</f>
        <v>1</v>
      </c>
      <c r="X42" s="25">
        <f>IF(U42&gt;=0.3, 1, 0)</f>
        <v>1</v>
      </c>
      <c r="Y42" s="25">
        <f>IF(U42&gt;=0.4, 1, 0)</f>
        <v>1</v>
      </c>
      <c r="Z42" s="25">
        <f>IF(U42&gt;=0.5, 1, 0)</f>
        <v>1</v>
      </c>
      <c r="AA42" s="25">
        <f>IF(U42&gt;=0.6, 1, 0)</f>
        <v>1</v>
      </c>
      <c r="AB42" s="25">
        <f>IF(U42&gt;=0.7, 1, 0)</f>
        <v>1</v>
      </c>
      <c r="AC42" s="25">
        <f>IF(U42&gt;=0.8, 1, 0)</f>
        <v>1</v>
      </c>
      <c r="AD42" s="55">
        <f>IF(U42&gt;=0.9, 1, 0)</f>
        <v>0</v>
      </c>
    </row>
    <row r="43" spans="1:30" ht="20" customHeight="1" x14ac:dyDescent="0.2">
      <c r="A43" s="20" t="s">
        <v>596</v>
      </c>
      <c r="B43" s="33" t="str">
        <f>SUBSTITUTE(A43,"/Users/timomiessen/Desktop/imagesdk/blackwomen1/","Image_")</f>
        <v>Image_BW_332.jpg</v>
      </c>
      <c r="C43" s="63" t="s">
        <v>5</v>
      </c>
      <c r="D43" s="22" t="s">
        <v>2973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1</v>
      </c>
      <c r="Q43" s="23">
        <v>0</v>
      </c>
      <c r="R43" s="23" cm="1">
        <f t="array" ref="R43">_xlfn.IFS(H43=1,1,K43=1,1,L43=1,1,M43=1,1,N43=1,1,P43=1,1,TRUE,0)</f>
        <v>1</v>
      </c>
      <c r="S43" s="64">
        <f>IF(AND(G43=1,R43=1),0,R43)</f>
        <v>1</v>
      </c>
      <c r="T43" s="24" t="s">
        <v>2115</v>
      </c>
      <c r="U43" s="49">
        <f>SUBSTITUTE(T43,".",",")*1</f>
        <v>3.3613069914281299E-2</v>
      </c>
      <c r="V43" s="54">
        <f>IF(U43&gt;=0.1, 1, 0)</f>
        <v>0</v>
      </c>
      <c r="W43" s="25">
        <f>IF(U43&gt;=0.2, 1, 0)</f>
        <v>0</v>
      </c>
      <c r="X43" s="25">
        <f>IF(U43&gt;=0.3, 1, 0)</f>
        <v>0</v>
      </c>
      <c r="Y43" s="25">
        <f>IF(U43&gt;=0.4, 1, 0)</f>
        <v>0</v>
      </c>
      <c r="Z43" s="25">
        <f>IF(U43&gt;=0.5, 1, 0)</f>
        <v>0</v>
      </c>
      <c r="AA43" s="25">
        <f>IF(U43&gt;=0.6, 1, 0)</f>
        <v>0</v>
      </c>
      <c r="AB43" s="25">
        <f>IF(U43&gt;=0.7, 1, 0)</f>
        <v>0</v>
      </c>
      <c r="AC43" s="25">
        <f>IF(U43&gt;=0.8, 1, 0)</f>
        <v>0</v>
      </c>
      <c r="AD43" s="55">
        <f>IF(U43&gt;=0.9, 1, 0)</f>
        <v>0</v>
      </c>
    </row>
    <row r="44" spans="1:30" ht="20" customHeight="1" x14ac:dyDescent="0.2">
      <c r="A44" s="20" t="s">
        <v>597</v>
      </c>
      <c r="B44" s="33" t="str">
        <f>SUBSTITUTE(A44,"/Users/timomiessen/Desktop/imagesdk/blackwomen1/","Image_")</f>
        <v>Image_BW_333.jpg</v>
      </c>
      <c r="C44" s="63" t="s">
        <v>5</v>
      </c>
      <c r="D44" s="22" t="s">
        <v>2973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1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1</v>
      </c>
      <c r="Q44" s="23">
        <v>0</v>
      </c>
      <c r="R44" s="23" cm="1">
        <f t="array" ref="R44">_xlfn.IFS(H44=1,1,K44=1,1,L44=1,1,M44=1,1,N44=1,1,P44=1,1,TRUE,0)</f>
        <v>1</v>
      </c>
      <c r="S44" s="64">
        <f>IF(AND(G44=1,R44=1),0,R44)</f>
        <v>1</v>
      </c>
      <c r="T44" s="24" t="s">
        <v>2116</v>
      </c>
      <c r="U44" s="49">
        <f>SUBSTITUTE(T44,".",",")*1</f>
        <v>0.83869564533233598</v>
      </c>
      <c r="V44" s="54">
        <f>IF(U44&gt;=0.1, 1, 0)</f>
        <v>1</v>
      </c>
      <c r="W44" s="25">
        <f>IF(U44&gt;=0.2, 1, 0)</f>
        <v>1</v>
      </c>
      <c r="X44" s="25">
        <f>IF(U44&gt;=0.3, 1, 0)</f>
        <v>1</v>
      </c>
      <c r="Y44" s="25">
        <f>IF(U44&gt;=0.4, 1, 0)</f>
        <v>1</v>
      </c>
      <c r="Z44" s="25">
        <f>IF(U44&gt;=0.5, 1, 0)</f>
        <v>1</v>
      </c>
      <c r="AA44" s="25">
        <f>IF(U44&gt;=0.6, 1, 0)</f>
        <v>1</v>
      </c>
      <c r="AB44" s="25">
        <f>IF(U44&gt;=0.7, 1, 0)</f>
        <v>1</v>
      </c>
      <c r="AC44" s="25">
        <f>IF(U44&gt;=0.8, 1, 0)</f>
        <v>1</v>
      </c>
      <c r="AD44" s="55">
        <f>IF(U44&gt;=0.9, 1, 0)</f>
        <v>0</v>
      </c>
    </row>
    <row r="45" spans="1:30" ht="20" customHeight="1" x14ac:dyDescent="0.2">
      <c r="A45" s="20" t="s">
        <v>600</v>
      </c>
      <c r="B45" s="33" t="str">
        <f>SUBSTITUTE(A45,"/Users/timomiessen/Desktop/imagesdk/blackwomen1/","Image_")</f>
        <v>Image_BW_336.jpg</v>
      </c>
      <c r="C45" s="63" t="s">
        <v>5</v>
      </c>
      <c r="D45" s="22" t="s">
        <v>2973</v>
      </c>
      <c r="E45" s="23">
        <v>0</v>
      </c>
      <c r="F45" s="23">
        <v>0</v>
      </c>
      <c r="G45" s="23">
        <v>0</v>
      </c>
      <c r="H45" s="23">
        <v>0</v>
      </c>
      <c r="I45" s="23">
        <v>1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1</v>
      </c>
      <c r="Q45" s="23">
        <v>0</v>
      </c>
      <c r="R45" s="23" cm="1">
        <f t="array" ref="R45">_xlfn.IFS(H45=1,1,K45=1,1,L45=1,1,M45=1,1,N45=1,1,P45=1,1,TRUE,0)</f>
        <v>1</v>
      </c>
      <c r="S45" s="64">
        <f>IF(AND(G45=1,R45=1),0,R45)</f>
        <v>1</v>
      </c>
      <c r="T45" s="24" t="s">
        <v>2119</v>
      </c>
      <c r="U45" s="49">
        <f>SUBSTITUTE(T45,".",",")*1</f>
        <v>0.44436567276716199</v>
      </c>
      <c r="V45" s="54">
        <f>IF(U45&gt;=0.1, 1, 0)</f>
        <v>1</v>
      </c>
      <c r="W45" s="25">
        <f>IF(U45&gt;=0.2, 1, 0)</f>
        <v>1</v>
      </c>
      <c r="X45" s="25">
        <f>IF(U45&gt;=0.3, 1, 0)</f>
        <v>1</v>
      </c>
      <c r="Y45" s="25">
        <f>IF(U45&gt;=0.4, 1, 0)</f>
        <v>1</v>
      </c>
      <c r="Z45" s="25">
        <f>IF(U45&gt;=0.5, 1, 0)</f>
        <v>0</v>
      </c>
      <c r="AA45" s="25">
        <f>IF(U45&gt;=0.6, 1, 0)</f>
        <v>0</v>
      </c>
      <c r="AB45" s="25">
        <f>IF(U45&gt;=0.7, 1, 0)</f>
        <v>0</v>
      </c>
      <c r="AC45" s="25">
        <f>IF(U45&gt;=0.8, 1, 0)</f>
        <v>0</v>
      </c>
      <c r="AD45" s="55">
        <f>IF(U45&gt;=0.9, 1, 0)</f>
        <v>0</v>
      </c>
    </row>
    <row r="46" spans="1:30" ht="20" customHeight="1" x14ac:dyDescent="0.2">
      <c r="A46" s="20" t="s">
        <v>601</v>
      </c>
      <c r="B46" s="33" t="str">
        <f>SUBSTITUTE(A46,"/Users/timomiessen/Desktop/imagesdk/blackwomen1/","Image_")</f>
        <v>Image_BW_337.jpg</v>
      </c>
      <c r="C46" s="63" t="s">
        <v>5</v>
      </c>
      <c r="D46" s="22" t="s">
        <v>2973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1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1</v>
      </c>
      <c r="Q46" s="23">
        <v>0</v>
      </c>
      <c r="R46" s="23" cm="1">
        <f t="array" ref="R46">_xlfn.IFS(H46=1,1,K46=1,1,L46=1,1,M46=1,1,N46=1,1,P46=1,1,TRUE,0)</f>
        <v>1</v>
      </c>
      <c r="S46" s="64">
        <f>IF(AND(G46=1,R46=1),0,R46)</f>
        <v>1</v>
      </c>
      <c r="T46" s="24" t="s">
        <v>2120</v>
      </c>
      <c r="U46" s="49">
        <f>SUBSTITUTE(T46,".",",")*1</f>
        <v>0.99385582562536001</v>
      </c>
      <c r="V46" s="54">
        <f>IF(U46&gt;=0.1, 1, 0)</f>
        <v>1</v>
      </c>
      <c r="W46" s="25">
        <f>IF(U46&gt;=0.2, 1, 0)</f>
        <v>1</v>
      </c>
      <c r="X46" s="25">
        <f>IF(U46&gt;=0.3, 1, 0)</f>
        <v>1</v>
      </c>
      <c r="Y46" s="25">
        <f>IF(U46&gt;=0.4, 1, 0)</f>
        <v>1</v>
      </c>
      <c r="Z46" s="25">
        <f>IF(U46&gt;=0.5, 1, 0)</f>
        <v>1</v>
      </c>
      <c r="AA46" s="25">
        <f>IF(U46&gt;=0.6, 1, 0)</f>
        <v>1</v>
      </c>
      <c r="AB46" s="25">
        <f>IF(U46&gt;=0.7, 1, 0)</f>
        <v>1</v>
      </c>
      <c r="AC46" s="25">
        <f>IF(U46&gt;=0.8, 1, 0)</f>
        <v>1</v>
      </c>
      <c r="AD46" s="55">
        <f>IF(U46&gt;=0.9, 1, 0)</f>
        <v>1</v>
      </c>
    </row>
    <row r="47" spans="1:30" ht="20" customHeight="1" x14ac:dyDescent="0.2">
      <c r="A47" s="20" t="s">
        <v>602</v>
      </c>
      <c r="B47" s="33" t="str">
        <f>SUBSTITUTE(A47,"/Users/timomiessen/Desktop/imagesdk/blackwomen1/","Image_")</f>
        <v>Image_BW_338.jpg</v>
      </c>
      <c r="C47" s="63" t="s">
        <v>5</v>
      </c>
      <c r="D47" s="22" t="s">
        <v>2973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1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1</v>
      </c>
      <c r="Q47" s="23">
        <v>0</v>
      </c>
      <c r="R47" s="23" cm="1">
        <f t="array" ref="R47">_xlfn.IFS(H47=1,1,K47=1,1,L47=1,1,M47=1,1,N47=1,1,P47=1,1,TRUE,0)</f>
        <v>1</v>
      </c>
      <c r="S47" s="64">
        <f>IF(AND(G47=1,R47=1),0,R47)</f>
        <v>1</v>
      </c>
      <c r="T47" s="24" t="s">
        <v>2121</v>
      </c>
      <c r="U47" s="49">
        <f>SUBSTITUTE(T47,".",",")*1</f>
        <v>0.95606818050146103</v>
      </c>
      <c r="V47" s="54">
        <f>IF(U47&gt;=0.1, 1, 0)</f>
        <v>1</v>
      </c>
      <c r="W47" s="25">
        <f>IF(U47&gt;=0.2, 1, 0)</f>
        <v>1</v>
      </c>
      <c r="X47" s="25">
        <f>IF(U47&gt;=0.3, 1, 0)</f>
        <v>1</v>
      </c>
      <c r="Y47" s="25">
        <f>IF(U47&gt;=0.4, 1, 0)</f>
        <v>1</v>
      </c>
      <c r="Z47" s="25">
        <f>IF(U47&gt;=0.5, 1, 0)</f>
        <v>1</v>
      </c>
      <c r="AA47" s="25">
        <f>IF(U47&gt;=0.6, 1, 0)</f>
        <v>1</v>
      </c>
      <c r="AB47" s="25">
        <f>IF(U47&gt;=0.7, 1, 0)</f>
        <v>1</v>
      </c>
      <c r="AC47" s="25">
        <f>IF(U47&gt;=0.8, 1, 0)</f>
        <v>1</v>
      </c>
      <c r="AD47" s="55">
        <f>IF(U47&gt;=0.9, 1, 0)</f>
        <v>1</v>
      </c>
    </row>
    <row r="48" spans="1:30" ht="20" customHeight="1" x14ac:dyDescent="0.2">
      <c r="A48" s="20" t="s">
        <v>604</v>
      </c>
      <c r="B48" s="33" t="str">
        <f>SUBSTITUTE(A48,"/Users/timomiessen/Desktop/imagesdk/blackwomen1/","Image_")</f>
        <v>Image_BW_340.jpg</v>
      </c>
      <c r="C48" s="63" t="s">
        <v>5</v>
      </c>
      <c r="D48" s="22" t="s">
        <v>2973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1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1</v>
      </c>
      <c r="Q48" s="23">
        <v>0</v>
      </c>
      <c r="R48" s="23" cm="1">
        <f t="array" ref="R48">_xlfn.IFS(H48=1,1,K48=1,1,L48=1,1,M48=1,1,N48=1,1,P48=1,1,TRUE,0)</f>
        <v>1</v>
      </c>
      <c r="S48" s="64">
        <f>IF(AND(G48=1,R48=1),0,R48)</f>
        <v>1</v>
      </c>
      <c r="T48" s="24" t="s">
        <v>2123</v>
      </c>
      <c r="U48" s="49">
        <f>SUBSTITUTE(T48,".",",")*1</f>
        <v>0.92656254768371504</v>
      </c>
      <c r="V48" s="54">
        <f>IF(U48&gt;=0.1, 1, 0)</f>
        <v>1</v>
      </c>
      <c r="W48" s="25">
        <f>IF(U48&gt;=0.2, 1, 0)</f>
        <v>1</v>
      </c>
      <c r="X48" s="25">
        <f>IF(U48&gt;=0.3, 1, 0)</f>
        <v>1</v>
      </c>
      <c r="Y48" s="25">
        <f>IF(U48&gt;=0.4, 1, 0)</f>
        <v>1</v>
      </c>
      <c r="Z48" s="25">
        <f>IF(U48&gt;=0.5, 1, 0)</f>
        <v>1</v>
      </c>
      <c r="AA48" s="25">
        <f>IF(U48&gt;=0.6, 1, 0)</f>
        <v>1</v>
      </c>
      <c r="AB48" s="25">
        <f>IF(U48&gt;=0.7, 1, 0)</f>
        <v>1</v>
      </c>
      <c r="AC48" s="25">
        <f>IF(U48&gt;=0.8, 1, 0)</f>
        <v>1</v>
      </c>
      <c r="AD48" s="55">
        <f>IF(U48&gt;=0.9, 1, 0)</f>
        <v>1</v>
      </c>
    </row>
    <row r="49" spans="1:30" ht="20" customHeight="1" x14ac:dyDescent="0.2">
      <c r="A49" s="20" t="s">
        <v>605</v>
      </c>
      <c r="B49" s="33" t="str">
        <f>SUBSTITUTE(A49,"/Users/timomiessen/Desktop/imagesdk/blackwomen1/","Image_")</f>
        <v>Image_BW_341.jpg</v>
      </c>
      <c r="C49" s="63" t="s">
        <v>5</v>
      </c>
      <c r="D49" s="22" t="s">
        <v>2973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1</v>
      </c>
      <c r="Q49" s="23">
        <v>0</v>
      </c>
      <c r="R49" s="23" cm="1">
        <f t="array" ref="R49">_xlfn.IFS(H49=1,1,K49=1,1,L49=1,1,M49=1,1,N49=1,1,P49=1,1,TRUE,0)</f>
        <v>1</v>
      </c>
      <c r="S49" s="64">
        <f>IF(AND(G49=1,R49=1),0,R49)</f>
        <v>1</v>
      </c>
      <c r="T49" s="24" t="s">
        <v>2124</v>
      </c>
      <c r="U49" s="49">
        <f>SUBSTITUTE(T49,".",",")*1</f>
        <v>0.92243582010269098</v>
      </c>
      <c r="V49" s="54">
        <f>IF(U49&gt;=0.1, 1, 0)</f>
        <v>1</v>
      </c>
      <c r="W49" s="25">
        <f>IF(U49&gt;=0.2, 1, 0)</f>
        <v>1</v>
      </c>
      <c r="X49" s="25">
        <f>IF(U49&gt;=0.3, 1, 0)</f>
        <v>1</v>
      </c>
      <c r="Y49" s="25">
        <f>IF(U49&gt;=0.4, 1, 0)</f>
        <v>1</v>
      </c>
      <c r="Z49" s="25">
        <f>IF(U49&gt;=0.5, 1, 0)</f>
        <v>1</v>
      </c>
      <c r="AA49" s="25">
        <f>IF(U49&gt;=0.6, 1, 0)</f>
        <v>1</v>
      </c>
      <c r="AB49" s="25">
        <f>IF(U49&gt;=0.7, 1, 0)</f>
        <v>1</v>
      </c>
      <c r="AC49" s="25">
        <f>IF(U49&gt;=0.8, 1, 0)</f>
        <v>1</v>
      </c>
      <c r="AD49" s="55">
        <f>IF(U49&gt;=0.9, 1, 0)</f>
        <v>1</v>
      </c>
    </row>
    <row r="50" spans="1:30" ht="20" customHeight="1" x14ac:dyDescent="0.2">
      <c r="A50" s="20" t="s">
        <v>607</v>
      </c>
      <c r="B50" s="33" t="str">
        <f>SUBSTITUTE(A50,"/Users/timomiessen/Desktop/imagesdk/blackwomen1/","Image_")</f>
        <v>Image_BW_343.jpg</v>
      </c>
      <c r="C50" s="63" t="s">
        <v>5</v>
      </c>
      <c r="D50" s="22" t="s">
        <v>2973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1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1</v>
      </c>
      <c r="Q50" s="23">
        <v>0</v>
      </c>
      <c r="R50" s="23" cm="1">
        <f t="array" ref="R50">_xlfn.IFS(H50=1,1,K50=1,1,L50=1,1,M50=1,1,N50=1,1,P50=1,1,TRUE,0)</f>
        <v>1</v>
      </c>
      <c r="S50" s="64">
        <f>IF(AND(G50=1,R50=1),0,R50)</f>
        <v>1</v>
      </c>
      <c r="T50" s="24" t="s">
        <v>2126</v>
      </c>
      <c r="U50" s="49">
        <f>SUBSTITUTE(T50,".",",")*1</f>
        <v>0.9175620614551</v>
      </c>
      <c r="V50" s="54">
        <f>IF(U50&gt;=0.1, 1, 0)</f>
        <v>1</v>
      </c>
      <c r="W50" s="25">
        <f>IF(U50&gt;=0.2, 1, 0)</f>
        <v>1</v>
      </c>
      <c r="X50" s="25">
        <f>IF(U50&gt;=0.3, 1, 0)</f>
        <v>1</v>
      </c>
      <c r="Y50" s="25">
        <f>IF(U50&gt;=0.4, 1, 0)</f>
        <v>1</v>
      </c>
      <c r="Z50" s="25">
        <f>IF(U50&gt;=0.5, 1, 0)</f>
        <v>1</v>
      </c>
      <c r="AA50" s="25">
        <f>IF(U50&gt;=0.6, 1, 0)</f>
        <v>1</v>
      </c>
      <c r="AB50" s="25">
        <f>IF(U50&gt;=0.7, 1, 0)</f>
        <v>1</v>
      </c>
      <c r="AC50" s="25">
        <f>IF(U50&gt;=0.8, 1, 0)</f>
        <v>1</v>
      </c>
      <c r="AD50" s="55">
        <f>IF(U50&gt;=0.9, 1, 0)</f>
        <v>1</v>
      </c>
    </row>
    <row r="51" spans="1:30" ht="20" customHeight="1" x14ac:dyDescent="0.2">
      <c r="A51" s="20" t="s">
        <v>608</v>
      </c>
      <c r="B51" s="33" t="str">
        <f>SUBSTITUTE(A51,"/Users/timomiessen/Desktop/imagesdk/blackwomen1/","Image_")</f>
        <v>Image_BW_344.jpg</v>
      </c>
      <c r="C51" s="63" t="s">
        <v>5</v>
      </c>
      <c r="D51" s="22" t="s">
        <v>2973</v>
      </c>
      <c r="E51" s="23">
        <v>0</v>
      </c>
      <c r="F51" s="23">
        <v>0</v>
      </c>
      <c r="G51" s="23">
        <v>0</v>
      </c>
      <c r="H51" s="23">
        <v>0</v>
      </c>
      <c r="I51" s="23">
        <v>1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1</v>
      </c>
      <c r="Q51" s="23">
        <v>0</v>
      </c>
      <c r="R51" s="23" cm="1">
        <f t="array" ref="R51">_xlfn.IFS(H51=1,1,K51=1,1,L51=1,1,M51=1,1,N51=1,1,P51=1,1,TRUE,0)</f>
        <v>1</v>
      </c>
      <c r="S51" s="64">
        <f>IF(AND(G51=1,R51=1),0,R51)</f>
        <v>1</v>
      </c>
      <c r="T51" s="24" t="s">
        <v>2127</v>
      </c>
      <c r="U51" s="49">
        <f>SUBSTITUTE(T51,".",",")*1</f>
        <v>0.582888280507177</v>
      </c>
      <c r="V51" s="54">
        <f>IF(U51&gt;=0.1, 1, 0)</f>
        <v>1</v>
      </c>
      <c r="W51" s="25">
        <f>IF(U51&gt;=0.2, 1, 0)</f>
        <v>1</v>
      </c>
      <c r="X51" s="25">
        <f>IF(U51&gt;=0.3, 1, 0)</f>
        <v>1</v>
      </c>
      <c r="Y51" s="25">
        <f>IF(U51&gt;=0.4, 1, 0)</f>
        <v>1</v>
      </c>
      <c r="Z51" s="25">
        <f>IF(U51&gt;=0.5, 1, 0)</f>
        <v>1</v>
      </c>
      <c r="AA51" s="25">
        <f>IF(U51&gt;=0.6, 1, 0)</f>
        <v>0</v>
      </c>
      <c r="AB51" s="25">
        <f>IF(U51&gt;=0.7, 1, 0)</f>
        <v>0</v>
      </c>
      <c r="AC51" s="25">
        <f>IF(U51&gt;=0.8, 1, 0)</f>
        <v>0</v>
      </c>
      <c r="AD51" s="55">
        <f>IF(U51&gt;=0.9, 1, 0)</f>
        <v>0</v>
      </c>
    </row>
    <row r="52" spans="1:30" ht="20" customHeight="1" x14ac:dyDescent="0.2">
      <c r="A52" s="20" t="s">
        <v>609</v>
      </c>
      <c r="B52" s="33" t="str">
        <f>SUBSTITUTE(A52,"/Users/timomiessen/Desktop/imagesdk/blackwomen1/","Image_")</f>
        <v>Image_BW_345.jpg</v>
      </c>
      <c r="C52" s="63" t="s">
        <v>5</v>
      </c>
      <c r="D52" s="22" t="s">
        <v>2973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1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1</v>
      </c>
      <c r="Q52" s="23">
        <v>0</v>
      </c>
      <c r="R52" s="23" cm="1">
        <f t="array" ref="R52">_xlfn.IFS(H52=1,1,K52=1,1,L52=1,1,M52=1,1,N52=1,1,P52=1,1,TRUE,0)</f>
        <v>1</v>
      </c>
      <c r="S52" s="64">
        <f>IF(AND(G52=1,R52=1),0,R52)</f>
        <v>1</v>
      </c>
      <c r="T52" s="24" t="s">
        <v>2128</v>
      </c>
      <c r="U52" s="49">
        <f>SUBSTITUTE(T52,".",",")*1</f>
        <v>0.79102305322885502</v>
      </c>
      <c r="V52" s="54">
        <f>IF(U52&gt;=0.1, 1, 0)</f>
        <v>1</v>
      </c>
      <c r="W52" s="25">
        <f>IF(U52&gt;=0.2, 1, 0)</f>
        <v>1</v>
      </c>
      <c r="X52" s="25">
        <f>IF(U52&gt;=0.3, 1, 0)</f>
        <v>1</v>
      </c>
      <c r="Y52" s="25">
        <f>IF(U52&gt;=0.4, 1, 0)</f>
        <v>1</v>
      </c>
      <c r="Z52" s="25">
        <f>IF(U52&gt;=0.5, 1, 0)</f>
        <v>1</v>
      </c>
      <c r="AA52" s="25">
        <f>IF(U52&gt;=0.6, 1, 0)</f>
        <v>1</v>
      </c>
      <c r="AB52" s="25">
        <f>IF(U52&gt;=0.7, 1, 0)</f>
        <v>1</v>
      </c>
      <c r="AC52" s="25">
        <f>IF(U52&gt;=0.8, 1, 0)</f>
        <v>0</v>
      </c>
      <c r="AD52" s="55">
        <f>IF(U52&gt;=0.9, 1, 0)</f>
        <v>0</v>
      </c>
    </row>
    <row r="53" spans="1:30" ht="20" customHeight="1" x14ac:dyDescent="0.2">
      <c r="A53" s="20" t="s">
        <v>611</v>
      </c>
      <c r="B53" s="33" t="str">
        <f>SUBSTITUTE(A53,"/Users/timomiessen/Desktop/imagesdk/blackwomen1/","Image_")</f>
        <v>Image_BW_347.jpg</v>
      </c>
      <c r="C53" s="63" t="s">
        <v>5</v>
      </c>
      <c r="D53" s="22" t="s">
        <v>2973</v>
      </c>
      <c r="E53" s="23">
        <v>0</v>
      </c>
      <c r="F53" s="23">
        <v>0</v>
      </c>
      <c r="G53" s="23">
        <v>0</v>
      </c>
      <c r="H53" s="23">
        <v>0</v>
      </c>
      <c r="I53" s="23">
        <v>1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1</v>
      </c>
      <c r="Q53" s="23">
        <v>0</v>
      </c>
      <c r="R53" s="23" cm="1">
        <f t="array" ref="R53">_xlfn.IFS(H53=1,1,K53=1,1,L53=1,1,M53=1,1,N53=1,1,P53=1,1,TRUE,0)</f>
        <v>1</v>
      </c>
      <c r="S53" s="64">
        <f>IF(AND(G53=1,R53=1),0,R53)</f>
        <v>1</v>
      </c>
      <c r="T53" s="24" t="s">
        <v>2130</v>
      </c>
      <c r="U53" s="49">
        <f>SUBSTITUTE(T53,".",",")*1</f>
        <v>0.42688177525997101</v>
      </c>
      <c r="V53" s="54">
        <f>IF(U53&gt;=0.1, 1, 0)</f>
        <v>1</v>
      </c>
      <c r="W53" s="25">
        <f>IF(U53&gt;=0.2, 1, 0)</f>
        <v>1</v>
      </c>
      <c r="X53" s="25">
        <f>IF(U53&gt;=0.3, 1, 0)</f>
        <v>1</v>
      </c>
      <c r="Y53" s="25">
        <f>IF(U53&gt;=0.4, 1, 0)</f>
        <v>1</v>
      </c>
      <c r="Z53" s="25">
        <f>IF(U53&gt;=0.5, 1, 0)</f>
        <v>0</v>
      </c>
      <c r="AA53" s="25">
        <f>IF(U53&gt;=0.6, 1, 0)</f>
        <v>0</v>
      </c>
      <c r="AB53" s="25">
        <f>IF(U53&gt;=0.7, 1, 0)</f>
        <v>0</v>
      </c>
      <c r="AC53" s="25">
        <f>IF(U53&gt;=0.8, 1, 0)</f>
        <v>0</v>
      </c>
      <c r="AD53" s="55">
        <f>IF(U53&gt;=0.9, 1, 0)</f>
        <v>0</v>
      </c>
    </row>
    <row r="54" spans="1:30" ht="20" customHeight="1" x14ac:dyDescent="0.2">
      <c r="A54" s="20" t="s">
        <v>612</v>
      </c>
      <c r="B54" s="33" t="str">
        <f>SUBSTITUTE(A54,"/Users/timomiessen/Desktop/imagesdk/blackwomen1/","Image_")</f>
        <v>Image_BW_348.jpg</v>
      </c>
      <c r="C54" s="63" t="s">
        <v>5</v>
      </c>
      <c r="D54" s="22" t="s">
        <v>2973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1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1</v>
      </c>
      <c r="Q54" s="23">
        <v>0</v>
      </c>
      <c r="R54" s="23" cm="1">
        <f t="array" ref="R54">_xlfn.IFS(H54=1,1,K54=1,1,L54=1,1,M54=1,1,N54=1,1,P54=1,1,TRUE,0)</f>
        <v>1</v>
      </c>
      <c r="S54" s="64">
        <f>IF(AND(G54=1,R54=1),0,R54)</f>
        <v>1</v>
      </c>
      <c r="T54" s="24" t="s">
        <v>2131</v>
      </c>
      <c r="U54" s="49">
        <f>SUBSTITUTE(T54,".",",")*1</f>
        <v>0.99398018338251803</v>
      </c>
      <c r="V54" s="54">
        <f>IF(U54&gt;=0.1, 1, 0)</f>
        <v>1</v>
      </c>
      <c r="W54" s="25">
        <f>IF(U54&gt;=0.2, 1, 0)</f>
        <v>1</v>
      </c>
      <c r="X54" s="25">
        <f>IF(U54&gt;=0.3, 1, 0)</f>
        <v>1</v>
      </c>
      <c r="Y54" s="25">
        <f>IF(U54&gt;=0.4, 1, 0)</f>
        <v>1</v>
      </c>
      <c r="Z54" s="25">
        <f>IF(U54&gt;=0.5, 1, 0)</f>
        <v>1</v>
      </c>
      <c r="AA54" s="25">
        <f>IF(U54&gt;=0.6, 1, 0)</f>
        <v>1</v>
      </c>
      <c r="AB54" s="25">
        <f>IF(U54&gt;=0.7, 1, 0)</f>
        <v>1</v>
      </c>
      <c r="AC54" s="25">
        <f>IF(U54&gt;=0.8, 1, 0)</f>
        <v>1</v>
      </c>
      <c r="AD54" s="55">
        <f>IF(U54&gt;=0.9, 1, 0)</f>
        <v>1</v>
      </c>
    </row>
    <row r="55" spans="1:30" ht="20" customHeight="1" x14ac:dyDescent="0.2">
      <c r="A55" s="20" t="s">
        <v>613</v>
      </c>
      <c r="B55" s="33" t="str">
        <f>SUBSTITUTE(A55,"/Users/timomiessen/Desktop/imagesdk/blackwomen1/","Image_")</f>
        <v>Image_BW_349.jpg</v>
      </c>
      <c r="C55" s="63" t="s">
        <v>5</v>
      </c>
      <c r="D55" s="22" t="s">
        <v>2973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1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1</v>
      </c>
      <c r="Q55" s="23">
        <v>0</v>
      </c>
      <c r="R55" s="23" cm="1">
        <f t="array" ref="R55">_xlfn.IFS(H55=1,1,K55=1,1,L55=1,1,M55=1,1,N55=1,1,P55=1,1,TRUE,0)</f>
        <v>1</v>
      </c>
      <c r="S55" s="64">
        <f>IF(AND(G55=1,R55=1),0,R55)</f>
        <v>1</v>
      </c>
      <c r="T55" s="24" t="s">
        <v>2132</v>
      </c>
      <c r="U55" s="49">
        <f>SUBSTITUTE(T55,".",",")*1</f>
        <v>0.61120834201574303</v>
      </c>
      <c r="V55" s="54">
        <f>IF(U55&gt;=0.1, 1, 0)</f>
        <v>1</v>
      </c>
      <c r="W55" s="25">
        <f>IF(U55&gt;=0.2, 1, 0)</f>
        <v>1</v>
      </c>
      <c r="X55" s="25">
        <f>IF(U55&gt;=0.3, 1, 0)</f>
        <v>1</v>
      </c>
      <c r="Y55" s="25">
        <f>IF(U55&gt;=0.4, 1, 0)</f>
        <v>1</v>
      </c>
      <c r="Z55" s="25">
        <f>IF(U55&gt;=0.5, 1, 0)</f>
        <v>1</v>
      </c>
      <c r="AA55" s="25">
        <f>IF(U55&gt;=0.6, 1, 0)</f>
        <v>1</v>
      </c>
      <c r="AB55" s="25">
        <f>IF(U55&gt;=0.7, 1, 0)</f>
        <v>0</v>
      </c>
      <c r="AC55" s="25">
        <f>IF(U55&gt;=0.8, 1, 0)</f>
        <v>0</v>
      </c>
      <c r="AD55" s="55">
        <f>IF(U55&gt;=0.9, 1, 0)</f>
        <v>0</v>
      </c>
    </row>
    <row r="56" spans="1:30" ht="20" customHeight="1" x14ac:dyDescent="0.2">
      <c r="A56" s="20" t="s">
        <v>614</v>
      </c>
      <c r="B56" s="33" t="str">
        <f>SUBSTITUTE(A56,"/Users/timomiessen/Desktop/imagesdk/blackwomen1/","Image_")</f>
        <v>Image_BW_35.jpg</v>
      </c>
      <c r="C56" s="63" t="s">
        <v>5</v>
      </c>
      <c r="D56" s="22" t="s">
        <v>2973</v>
      </c>
      <c r="E56" s="23">
        <v>1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1</v>
      </c>
      <c r="Q56" s="23">
        <v>0</v>
      </c>
      <c r="R56" s="23" cm="1">
        <f t="array" ref="R56">_xlfn.IFS(H56=1,1,K56=1,1,L56=1,1,M56=1,1,N56=1,1,P56=1,1,TRUE,0)</f>
        <v>1</v>
      </c>
      <c r="S56" s="64">
        <f>IF(AND(G56=1,R56=1),0,R56)</f>
        <v>1</v>
      </c>
      <c r="T56" s="24" t="s">
        <v>2133</v>
      </c>
      <c r="U56" s="49">
        <f>SUBSTITUTE(T56,".",",")*1</f>
        <v>0.61639985442161505</v>
      </c>
      <c r="V56" s="54">
        <f>IF(U56&gt;=0.1, 1, 0)</f>
        <v>1</v>
      </c>
      <c r="W56" s="25">
        <f>IF(U56&gt;=0.2, 1, 0)</f>
        <v>1</v>
      </c>
      <c r="X56" s="25">
        <f>IF(U56&gt;=0.3, 1, 0)</f>
        <v>1</v>
      </c>
      <c r="Y56" s="25">
        <f>IF(U56&gt;=0.4, 1, 0)</f>
        <v>1</v>
      </c>
      <c r="Z56" s="25">
        <f>IF(U56&gt;=0.5, 1, 0)</f>
        <v>1</v>
      </c>
      <c r="AA56" s="25">
        <f>IF(U56&gt;=0.6, 1, 0)</f>
        <v>1</v>
      </c>
      <c r="AB56" s="25">
        <f>IF(U56&gt;=0.7, 1, 0)</f>
        <v>0</v>
      </c>
      <c r="AC56" s="25">
        <f>IF(U56&gt;=0.8, 1, 0)</f>
        <v>0</v>
      </c>
      <c r="AD56" s="55">
        <f>IF(U56&gt;=0.9, 1, 0)</f>
        <v>0</v>
      </c>
    </row>
    <row r="57" spans="1:30" ht="20" customHeight="1" x14ac:dyDescent="0.2">
      <c r="A57" s="20" t="s">
        <v>615</v>
      </c>
      <c r="B57" s="33" t="str">
        <f>SUBSTITUTE(A57,"/Users/timomiessen/Desktop/imagesdk/blackwomen1/","Image_")</f>
        <v>Image_BW_350.jpg</v>
      </c>
      <c r="C57" s="63" t="s">
        <v>5</v>
      </c>
      <c r="D57" s="22" t="s">
        <v>2973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1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1</v>
      </c>
      <c r="Q57" s="23">
        <v>0</v>
      </c>
      <c r="R57" s="23" cm="1">
        <f t="array" ref="R57">_xlfn.IFS(H57=1,1,K57=1,1,L57=1,1,M57=1,1,N57=1,1,P57=1,1,TRUE,0)</f>
        <v>1</v>
      </c>
      <c r="S57" s="64">
        <f>IF(AND(G57=1,R57=1),0,R57)</f>
        <v>1</v>
      </c>
      <c r="T57" s="24" t="s">
        <v>2134</v>
      </c>
      <c r="U57" s="49">
        <f>SUBSTITUTE(T57,".",",")*1</f>
        <v>0.91516878141555902</v>
      </c>
      <c r="V57" s="54">
        <f>IF(U57&gt;=0.1, 1, 0)</f>
        <v>1</v>
      </c>
      <c r="W57" s="25">
        <f>IF(U57&gt;=0.2, 1, 0)</f>
        <v>1</v>
      </c>
      <c r="X57" s="25">
        <f>IF(U57&gt;=0.3, 1, 0)</f>
        <v>1</v>
      </c>
      <c r="Y57" s="25">
        <f>IF(U57&gt;=0.4, 1, 0)</f>
        <v>1</v>
      </c>
      <c r="Z57" s="25">
        <f>IF(U57&gt;=0.5, 1, 0)</f>
        <v>1</v>
      </c>
      <c r="AA57" s="25">
        <f>IF(U57&gt;=0.6, 1, 0)</f>
        <v>1</v>
      </c>
      <c r="AB57" s="25">
        <f>IF(U57&gt;=0.7, 1, 0)</f>
        <v>1</v>
      </c>
      <c r="AC57" s="25">
        <f>IF(U57&gt;=0.8, 1, 0)</f>
        <v>1</v>
      </c>
      <c r="AD57" s="55">
        <f>IF(U57&gt;=0.9, 1, 0)</f>
        <v>1</v>
      </c>
    </row>
    <row r="58" spans="1:30" ht="20" customHeight="1" x14ac:dyDescent="0.2">
      <c r="A58" s="20" t="s">
        <v>616</v>
      </c>
      <c r="B58" s="33" t="str">
        <f>SUBSTITUTE(A58,"/Users/timomiessen/Desktop/imagesdk/blackwomen1/","Image_")</f>
        <v>Image_BW_351.jpg</v>
      </c>
      <c r="C58" s="63" t="s">
        <v>5</v>
      </c>
      <c r="D58" s="22" t="s">
        <v>2973</v>
      </c>
      <c r="E58" s="23">
        <v>0</v>
      </c>
      <c r="F58" s="23">
        <v>0</v>
      </c>
      <c r="G58" s="23">
        <v>0</v>
      </c>
      <c r="H58" s="23">
        <v>0</v>
      </c>
      <c r="I58" s="23">
        <v>1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1</v>
      </c>
      <c r="Q58" s="23">
        <v>0</v>
      </c>
      <c r="R58" s="23" cm="1">
        <f t="array" ref="R58">_xlfn.IFS(H58=1,1,K58=1,1,L58=1,1,M58=1,1,N58=1,1,P58=1,1,TRUE,0)</f>
        <v>1</v>
      </c>
      <c r="S58" s="64">
        <f>IF(AND(G58=1,R58=1),0,R58)</f>
        <v>1</v>
      </c>
      <c r="T58" s="24" t="s">
        <v>2135</v>
      </c>
      <c r="U58" s="49">
        <f>SUBSTITUTE(T58,".",",")*1</f>
        <v>0.41363964974880202</v>
      </c>
      <c r="V58" s="54">
        <f>IF(U58&gt;=0.1, 1, 0)</f>
        <v>1</v>
      </c>
      <c r="W58" s="25">
        <f>IF(U58&gt;=0.2, 1, 0)</f>
        <v>1</v>
      </c>
      <c r="X58" s="25">
        <f>IF(U58&gt;=0.3, 1, 0)</f>
        <v>1</v>
      </c>
      <c r="Y58" s="25">
        <f>IF(U58&gt;=0.4, 1, 0)</f>
        <v>1</v>
      </c>
      <c r="Z58" s="25">
        <f>IF(U58&gt;=0.5, 1, 0)</f>
        <v>0</v>
      </c>
      <c r="AA58" s="25">
        <f>IF(U58&gt;=0.6, 1, 0)</f>
        <v>0</v>
      </c>
      <c r="AB58" s="25">
        <f>IF(U58&gt;=0.7, 1, 0)</f>
        <v>0</v>
      </c>
      <c r="AC58" s="25">
        <f>IF(U58&gt;=0.8, 1, 0)</f>
        <v>0</v>
      </c>
      <c r="AD58" s="55">
        <f>IF(U58&gt;=0.9, 1, 0)</f>
        <v>0</v>
      </c>
    </row>
    <row r="59" spans="1:30" ht="20" customHeight="1" x14ac:dyDescent="0.2">
      <c r="A59" s="20" t="s">
        <v>617</v>
      </c>
      <c r="B59" s="33" t="str">
        <f>SUBSTITUTE(A59,"/Users/timomiessen/Desktop/imagesdk/blackwomen1/","Image_")</f>
        <v>Image_BW_352.jpg</v>
      </c>
      <c r="C59" s="63" t="s">
        <v>5</v>
      </c>
      <c r="D59" s="22" t="s">
        <v>2973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1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1</v>
      </c>
      <c r="Q59" s="23">
        <v>0</v>
      </c>
      <c r="R59" s="23" cm="1">
        <f t="array" ref="R59">_xlfn.IFS(H59=1,1,K59=1,1,L59=1,1,M59=1,1,N59=1,1,P59=1,1,TRUE,0)</f>
        <v>1</v>
      </c>
      <c r="S59" s="64">
        <f>IF(AND(G59=1,R59=1),0,R59)</f>
        <v>1</v>
      </c>
      <c r="T59" s="24" t="s">
        <v>2136</v>
      </c>
      <c r="U59" s="49">
        <f>SUBSTITUTE(T59,".",",")*1</f>
        <v>0.95379661396145798</v>
      </c>
      <c r="V59" s="54">
        <f>IF(U59&gt;=0.1, 1, 0)</f>
        <v>1</v>
      </c>
      <c r="W59" s="25">
        <f>IF(U59&gt;=0.2, 1, 0)</f>
        <v>1</v>
      </c>
      <c r="X59" s="25">
        <f>IF(U59&gt;=0.3, 1, 0)</f>
        <v>1</v>
      </c>
      <c r="Y59" s="25">
        <f>IF(U59&gt;=0.4, 1, 0)</f>
        <v>1</v>
      </c>
      <c r="Z59" s="25">
        <f>IF(U59&gt;=0.5, 1, 0)</f>
        <v>1</v>
      </c>
      <c r="AA59" s="25">
        <f>IF(U59&gt;=0.6, 1, 0)</f>
        <v>1</v>
      </c>
      <c r="AB59" s="25">
        <f>IF(U59&gt;=0.7, 1, 0)</f>
        <v>1</v>
      </c>
      <c r="AC59" s="25">
        <f>IF(U59&gt;=0.8, 1, 0)</f>
        <v>1</v>
      </c>
      <c r="AD59" s="55">
        <f>IF(U59&gt;=0.9, 1, 0)</f>
        <v>1</v>
      </c>
    </row>
    <row r="60" spans="1:30" ht="20" customHeight="1" x14ac:dyDescent="0.2">
      <c r="A60" s="20" t="s">
        <v>618</v>
      </c>
      <c r="B60" s="33" t="str">
        <f>SUBSTITUTE(A60,"/Users/timomiessen/Desktop/imagesdk/blackwomen1/","Image_")</f>
        <v>Image_BW_353.jpg</v>
      </c>
      <c r="C60" s="63" t="s">
        <v>5</v>
      </c>
      <c r="D60" s="22" t="s">
        <v>2973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1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1</v>
      </c>
      <c r="Q60" s="23">
        <v>0</v>
      </c>
      <c r="R60" s="23" cm="1">
        <f t="array" ref="R60">_xlfn.IFS(H60=1,1,K60=1,1,L60=1,1,M60=1,1,N60=1,1,P60=1,1,TRUE,0)</f>
        <v>1</v>
      </c>
      <c r="S60" s="64">
        <f>IF(AND(G60=1,R60=1),0,R60)</f>
        <v>1</v>
      </c>
      <c r="T60" s="24" t="s">
        <v>2137</v>
      </c>
      <c r="U60" s="49">
        <f>SUBSTITUTE(T60,".",",")*1</f>
        <v>0.99424040620215204</v>
      </c>
      <c r="V60" s="54">
        <f>IF(U60&gt;=0.1, 1, 0)</f>
        <v>1</v>
      </c>
      <c r="W60" s="25">
        <f>IF(U60&gt;=0.2, 1, 0)</f>
        <v>1</v>
      </c>
      <c r="X60" s="25">
        <f>IF(U60&gt;=0.3, 1, 0)</f>
        <v>1</v>
      </c>
      <c r="Y60" s="25">
        <f>IF(U60&gt;=0.4, 1, 0)</f>
        <v>1</v>
      </c>
      <c r="Z60" s="25">
        <f>IF(U60&gt;=0.5, 1, 0)</f>
        <v>1</v>
      </c>
      <c r="AA60" s="25">
        <f>IF(U60&gt;=0.6, 1, 0)</f>
        <v>1</v>
      </c>
      <c r="AB60" s="25">
        <f>IF(U60&gt;=0.7, 1, 0)</f>
        <v>1</v>
      </c>
      <c r="AC60" s="25">
        <f>IF(U60&gt;=0.8, 1, 0)</f>
        <v>1</v>
      </c>
      <c r="AD60" s="55">
        <f>IF(U60&gt;=0.9, 1, 0)</f>
        <v>1</v>
      </c>
    </row>
    <row r="61" spans="1:30" ht="20" customHeight="1" x14ac:dyDescent="0.2">
      <c r="A61" s="20" t="s">
        <v>619</v>
      </c>
      <c r="B61" s="33" t="str">
        <f>SUBSTITUTE(A61,"/Users/timomiessen/Desktop/imagesdk/blackwomen1/","Image_")</f>
        <v>Image_BW_354.jpg</v>
      </c>
      <c r="C61" s="63" t="s">
        <v>5</v>
      </c>
      <c r="D61" s="22" t="s">
        <v>2973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1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0</v>
      </c>
      <c r="R61" s="23" cm="1">
        <f t="array" ref="R61">_xlfn.IFS(H61=1,1,K61=1,1,L61=1,1,M61=1,1,N61=1,1,P61=1,1,TRUE,0)</f>
        <v>1</v>
      </c>
      <c r="S61" s="64">
        <f>IF(AND(G61=1,R61=1),0,R61)</f>
        <v>1</v>
      </c>
      <c r="T61" s="24" t="s">
        <v>2138</v>
      </c>
      <c r="U61" s="49">
        <f>SUBSTITUTE(T61,".",",")*1</f>
        <v>0.139703188091516</v>
      </c>
      <c r="V61" s="54">
        <f>IF(U61&gt;=0.1, 1, 0)</f>
        <v>1</v>
      </c>
      <c r="W61" s="25">
        <f>IF(U61&gt;=0.2, 1, 0)</f>
        <v>0</v>
      </c>
      <c r="X61" s="25">
        <f>IF(U61&gt;=0.3, 1, 0)</f>
        <v>0</v>
      </c>
      <c r="Y61" s="25">
        <f>IF(U61&gt;=0.4, 1, 0)</f>
        <v>0</v>
      </c>
      <c r="Z61" s="25">
        <f>IF(U61&gt;=0.5, 1, 0)</f>
        <v>0</v>
      </c>
      <c r="AA61" s="25">
        <f>IF(U61&gt;=0.6, 1, 0)</f>
        <v>0</v>
      </c>
      <c r="AB61" s="25">
        <f>IF(U61&gt;=0.7, 1, 0)</f>
        <v>0</v>
      </c>
      <c r="AC61" s="25">
        <f>IF(U61&gt;=0.8, 1, 0)</f>
        <v>0</v>
      </c>
      <c r="AD61" s="55">
        <f>IF(U61&gt;=0.9, 1, 0)</f>
        <v>0</v>
      </c>
    </row>
    <row r="62" spans="1:30" ht="20" customHeight="1" x14ac:dyDescent="0.2">
      <c r="A62" s="20" t="s">
        <v>623</v>
      </c>
      <c r="B62" s="33" t="str">
        <f>SUBSTITUTE(A62,"/Users/timomiessen/Desktop/imagesdk/blackwomen1/","Image_")</f>
        <v>Image_BW_359.jpg</v>
      </c>
      <c r="C62" s="63" t="s">
        <v>5</v>
      </c>
      <c r="D62" s="22" t="s">
        <v>2973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1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1</v>
      </c>
      <c r="Q62" s="23">
        <v>0</v>
      </c>
      <c r="R62" s="23" cm="1">
        <f t="array" ref="R62">_xlfn.IFS(H62=1,1,K62=1,1,L62=1,1,M62=1,1,N62=1,1,P62=1,1,TRUE,0)</f>
        <v>1</v>
      </c>
      <c r="S62" s="64">
        <f>IF(AND(G62=1,R62=1),0,R62)</f>
        <v>1</v>
      </c>
      <c r="T62" s="24" t="s">
        <v>2142</v>
      </c>
      <c r="U62" s="49">
        <f>SUBSTITUTE(T62,".",",")*1</f>
        <v>0.98040861892513897</v>
      </c>
      <c r="V62" s="54">
        <f>IF(U62&gt;=0.1, 1, 0)</f>
        <v>1</v>
      </c>
      <c r="W62" s="25">
        <f>IF(U62&gt;=0.2, 1, 0)</f>
        <v>1</v>
      </c>
      <c r="X62" s="25">
        <f>IF(U62&gt;=0.3, 1, 0)</f>
        <v>1</v>
      </c>
      <c r="Y62" s="25">
        <f>IF(U62&gt;=0.4, 1, 0)</f>
        <v>1</v>
      </c>
      <c r="Z62" s="25">
        <f>IF(U62&gt;=0.5, 1, 0)</f>
        <v>1</v>
      </c>
      <c r="AA62" s="25">
        <f>IF(U62&gt;=0.6, 1, 0)</f>
        <v>1</v>
      </c>
      <c r="AB62" s="25">
        <f>IF(U62&gt;=0.7, 1, 0)</f>
        <v>1</v>
      </c>
      <c r="AC62" s="25">
        <f>IF(U62&gt;=0.8, 1, 0)</f>
        <v>1</v>
      </c>
      <c r="AD62" s="55">
        <f>IF(U62&gt;=0.9, 1, 0)</f>
        <v>1</v>
      </c>
    </row>
    <row r="63" spans="1:30" ht="20" customHeight="1" x14ac:dyDescent="0.2">
      <c r="A63" s="20" t="s">
        <v>624</v>
      </c>
      <c r="B63" s="33" t="str">
        <f>SUBSTITUTE(A63,"/Users/timomiessen/Desktop/imagesdk/blackwomen1/","Image_")</f>
        <v>Image_BW_36.jpg</v>
      </c>
      <c r="C63" s="63" t="s">
        <v>5</v>
      </c>
      <c r="D63" s="22" t="s">
        <v>2973</v>
      </c>
      <c r="E63" s="23">
        <v>1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1</v>
      </c>
      <c r="Q63" s="23">
        <v>0</v>
      </c>
      <c r="R63" s="23" cm="1">
        <f t="array" ref="R63">_xlfn.IFS(H63=1,1,K63=1,1,L63=1,1,M63=1,1,N63=1,1,P63=1,1,TRUE,0)</f>
        <v>1</v>
      </c>
      <c r="S63" s="64">
        <f>IF(AND(G63=1,R63=1),0,R63)</f>
        <v>1</v>
      </c>
      <c r="T63" s="24" t="s">
        <v>2143</v>
      </c>
      <c r="U63" s="49">
        <f>SUBSTITUTE(T63,".",",")*1</f>
        <v>6.1916764825582497E-2</v>
      </c>
      <c r="V63" s="54">
        <f>IF(U63&gt;=0.1, 1, 0)</f>
        <v>0</v>
      </c>
      <c r="W63" s="25">
        <f>IF(U63&gt;=0.2, 1, 0)</f>
        <v>0</v>
      </c>
      <c r="X63" s="25">
        <f>IF(U63&gt;=0.3, 1, 0)</f>
        <v>0</v>
      </c>
      <c r="Y63" s="25">
        <f>IF(U63&gt;=0.4, 1, 0)</f>
        <v>0</v>
      </c>
      <c r="Z63" s="25">
        <f>IF(U63&gt;=0.5, 1, 0)</f>
        <v>0</v>
      </c>
      <c r="AA63" s="25">
        <f>IF(U63&gt;=0.6, 1, 0)</f>
        <v>0</v>
      </c>
      <c r="AB63" s="25">
        <f>IF(U63&gt;=0.7, 1, 0)</f>
        <v>0</v>
      </c>
      <c r="AC63" s="25">
        <f>IF(U63&gt;=0.8, 1, 0)</f>
        <v>0</v>
      </c>
      <c r="AD63" s="55">
        <f>IF(U63&gt;=0.9, 1, 0)</f>
        <v>0</v>
      </c>
    </row>
    <row r="64" spans="1:30" ht="20" customHeight="1" x14ac:dyDescent="0.2">
      <c r="A64" s="20" t="s">
        <v>625</v>
      </c>
      <c r="B64" s="33" t="str">
        <f>SUBSTITUTE(A64,"/Users/timomiessen/Desktop/imagesdk/blackwomen1/","Image_")</f>
        <v>Image_BW_360.jpg</v>
      </c>
      <c r="C64" s="63" t="s">
        <v>5</v>
      </c>
      <c r="D64" s="22" t="s">
        <v>2973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1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1</v>
      </c>
      <c r="Q64" s="23">
        <v>0</v>
      </c>
      <c r="R64" s="23" cm="1">
        <f t="array" ref="R64">_xlfn.IFS(H64=1,1,K64=1,1,L64=1,1,M64=1,1,N64=1,1,P64=1,1,TRUE,0)</f>
        <v>1</v>
      </c>
      <c r="S64" s="64">
        <f>IF(AND(G64=1,R64=1),0,R64)</f>
        <v>1</v>
      </c>
      <c r="T64" s="24" t="s">
        <v>2144</v>
      </c>
      <c r="U64" s="49">
        <f>SUBSTITUTE(T64,".",",")*1</f>
        <v>0.123369680717587</v>
      </c>
      <c r="V64" s="54">
        <f>IF(U64&gt;=0.1, 1, 0)</f>
        <v>1</v>
      </c>
      <c r="W64" s="25">
        <f>IF(U64&gt;=0.2, 1, 0)</f>
        <v>0</v>
      </c>
      <c r="X64" s="25">
        <f>IF(U64&gt;=0.3, 1, 0)</f>
        <v>0</v>
      </c>
      <c r="Y64" s="25">
        <f>IF(U64&gt;=0.4, 1, 0)</f>
        <v>0</v>
      </c>
      <c r="Z64" s="25">
        <f>IF(U64&gt;=0.5, 1, 0)</f>
        <v>0</v>
      </c>
      <c r="AA64" s="25">
        <f>IF(U64&gt;=0.6, 1, 0)</f>
        <v>0</v>
      </c>
      <c r="AB64" s="25">
        <f>IF(U64&gt;=0.7, 1, 0)</f>
        <v>0</v>
      </c>
      <c r="AC64" s="25">
        <f>IF(U64&gt;=0.8, 1, 0)</f>
        <v>0</v>
      </c>
      <c r="AD64" s="55">
        <f>IF(U64&gt;=0.9, 1, 0)</f>
        <v>0</v>
      </c>
    </row>
    <row r="65" spans="1:30" ht="20" customHeight="1" x14ac:dyDescent="0.2">
      <c r="A65" s="20" t="s">
        <v>626</v>
      </c>
      <c r="B65" s="33" t="str">
        <f>SUBSTITUTE(A65,"/Users/timomiessen/Desktop/imagesdk/blackwomen1/","Image_")</f>
        <v>Image_BW_361.jpg</v>
      </c>
      <c r="C65" s="63" t="s">
        <v>5</v>
      </c>
      <c r="D65" s="22" t="s">
        <v>2973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1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1</v>
      </c>
      <c r="Q65" s="23">
        <v>0</v>
      </c>
      <c r="R65" s="23" cm="1">
        <f t="array" ref="R65">_xlfn.IFS(H65=1,1,K65=1,1,L65=1,1,M65=1,1,N65=1,1,P65=1,1,TRUE,0)</f>
        <v>1</v>
      </c>
      <c r="S65" s="64">
        <f>IF(AND(G65=1,R65=1),0,R65)</f>
        <v>1</v>
      </c>
      <c r="T65" s="24" t="s">
        <v>2145</v>
      </c>
      <c r="U65" s="49">
        <f>SUBSTITUTE(T65,".",",")*1</f>
        <v>0.86956357210874502</v>
      </c>
      <c r="V65" s="54">
        <f>IF(U65&gt;=0.1, 1, 0)</f>
        <v>1</v>
      </c>
      <c r="W65" s="25">
        <f>IF(U65&gt;=0.2, 1, 0)</f>
        <v>1</v>
      </c>
      <c r="X65" s="25">
        <f>IF(U65&gt;=0.3, 1, 0)</f>
        <v>1</v>
      </c>
      <c r="Y65" s="25">
        <f>IF(U65&gt;=0.4, 1, 0)</f>
        <v>1</v>
      </c>
      <c r="Z65" s="25">
        <f>IF(U65&gt;=0.5, 1, 0)</f>
        <v>1</v>
      </c>
      <c r="AA65" s="25">
        <f>IF(U65&gt;=0.6, 1, 0)</f>
        <v>1</v>
      </c>
      <c r="AB65" s="25">
        <f>IF(U65&gt;=0.7, 1, 0)</f>
        <v>1</v>
      </c>
      <c r="AC65" s="25">
        <f>IF(U65&gt;=0.8, 1, 0)</f>
        <v>1</v>
      </c>
      <c r="AD65" s="55">
        <f>IF(U65&gt;=0.9, 1, 0)</f>
        <v>0</v>
      </c>
    </row>
    <row r="66" spans="1:30" ht="20" customHeight="1" x14ac:dyDescent="0.2">
      <c r="A66" s="20" t="s">
        <v>629</v>
      </c>
      <c r="B66" s="33" t="str">
        <f>SUBSTITUTE(A66,"/Users/timomiessen/Desktop/imagesdk/blackwomen1/","Image_")</f>
        <v>Image_BW_366.jpg</v>
      </c>
      <c r="C66" s="63" t="s">
        <v>5</v>
      </c>
      <c r="D66" s="22" t="s">
        <v>2973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1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1</v>
      </c>
      <c r="Q66" s="23">
        <v>0</v>
      </c>
      <c r="R66" s="23" cm="1">
        <f t="array" ref="R66">_xlfn.IFS(H66=1,1,K66=1,1,L66=1,1,M66=1,1,N66=1,1,P66=1,1,TRUE,0)</f>
        <v>1</v>
      </c>
      <c r="S66" s="64">
        <f>IF(AND(G66=1,R66=1),0,R66)</f>
        <v>1</v>
      </c>
      <c r="T66" s="24" t="s">
        <v>2148</v>
      </c>
      <c r="U66" s="49">
        <f>SUBSTITUTE(T66,".",",")*1</f>
        <v>0.903420720249414</v>
      </c>
      <c r="V66" s="54">
        <f>IF(U66&gt;=0.1, 1, 0)</f>
        <v>1</v>
      </c>
      <c r="W66" s="25">
        <f>IF(U66&gt;=0.2, 1, 0)</f>
        <v>1</v>
      </c>
      <c r="X66" s="25">
        <f>IF(U66&gt;=0.3, 1, 0)</f>
        <v>1</v>
      </c>
      <c r="Y66" s="25">
        <f>IF(U66&gt;=0.4, 1, 0)</f>
        <v>1</v>
      </c>
      <c r="Z66" s="25">
        <f>IF(U66&gt;=0.5, 1, 0)</f>
        <v>1</v>
      </c>
      <c r="AA66" s="25">
        <f>IF(U66&gt;=0.6, 1, 0)</f>
        <v>1</v>
      </c>
      <c r="AB66" s="25">
        <f>IF(U66&gt;=0.7, 1, 0)</f>
        <v>1</v>
      </c>
      <c r="AC66" s="25">
        <f>IF(U66&gt;=0.8, 1, 0)</f>
        <v>1</v>
      </c>
      <c r="AD66" s="55">
        <f>IF(U66&gt;=0.9, 1, 0)</f>
        <v>1</v>
      </c>
    </row>
    <row r="67" spans="1:30" ht="20" customHeight="1" x14ac:dyDescent="0.2">
      <c r="A67" s="20" t="s">
        <v>632</v>
      </c>
      <c r="B67" s="33" t="str">
        <f>SUBSTITUTE(A67,"/Users/timomiessen/Desktop/imagesdk/blackwomen1/","Image_")</f>
        <v>Image_BW_369.jpg</v>
      </c>
      <c r="C67" s="63" t="s">
        <v>5</v>
      </c>
      <c r="D67" s="22" t="s">
        <v>2973</v>
      </c>
      <c r="E67" s="23">
        <v>0</v>
      </c>
      <c r="F67" s="23">
        <v>0</v>
      </c>
      <c r="G67" s="23">
        <v>0</v>
      </c>
      <c r="H67" s="23">
        <v>0</v>
      </c>
      <c r="I67" s="23">
        <v>1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1</v>
      </c>
      <c r="Q67" s="23">
        <v>0</v>
      </c>
      <c r="R67" s="23" cm="1">
        <f t="array" ref="R67">_xlfn.IFS(H67=1,1,K67=1,1,L67=1,1,M67=1,1,N67=1,1,P67=1,1,TRUE,0)</f>
        <v>1</v>
      </c>
      <c r="S67" s="64">
        <f>IF(AND(G67=1,R67=1),0,R67)</f>
        <v>1</v>
      </c>
      <c r="T67" s="24" t="s">
        <v>2151</v>
      </c>
      <c r="U67" s="49">
        <f>SUBSTITUTE(T67,".",",")*1</f>
        <v>0.68925620615482297</v>
      </c>
      <c r="V67" s="54">
        <f>IF(U67&gt;=0.1, 1, 0)</f>
        <v>1</v>
      </c>
      <c r="W67" s="25">
        <f>IF(U67&gt;=0.2, 1, 0)</f>
        <v>1</v>
      </c>
      <c r="X67" s="25">
        <f>IF(U67&gt;=0.3, 1, 0)</f>
        <v>1</v>
      </c>
      <c r="Y67" s="25">
        <f>IF(U67&gt;=0.4, 1, 0)</f>
        <v>1</v>
      </c>
      <c r="Z67" s="25">
        <f>IF(U67&gt;=0.5, 1, 0)</f>
        <v>1</v>
      </c>
      <c r="AA67" s="25">
        <f>IF(U67&gt;=0.6, 1, 0)</f>
        <v>1</v>
      </c>
      <c r="AB67" s="25">
        <f>IF(U67&gt;=0.7, 1, 0)</f>
        <v>0</v>
      </c>
      <c r="AC67" s="25">
        <f>IF(U67&gt;=0.8, 1, 0)</f>
        <v>0</v>
      </c>
      <c r="AD67" s="55">
        <f>IF(U67&gt;=0.9, 1, 0)</f>
        <v>0</v>
      </c>
    </row>
    <row r="68" spans="1:30" ht="20" customHeight="1" x14ac:dyDescent="0.2">
      <c r="A68" s="20" t="s">
        <v>635</v>
      </c>
      <c r="B68" s="33" t="str">
        <f>SUBSTITUTE(A68,"/Users/timomiessen/Desktop/imagesdk/blackwomen1/","Image_")</f>
        <v>Image_BW_371.jpg</v>
      </c>
      <c r="C68" s="63" t="s">
        <v>5</v>
      </c>
      <c r="D68" s="22" t="s">
        <v>2973</v>
      </c>
      <c r="E68" s="23">
        <v>0</v>
      </c>
      <c r="F68" s="23">
        <v>0</v>
      </c>
      <c r="G68" s="23">
        <v>0</v>
      </c>
      <c r="H68" s="23">
        <v>1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1</v>
      </c>
      <c r="Q68" s="23">
        <v>0</v>
      </c>
      <c r="R68" s="23" cm="1">
        <f t="array" ref="R68">_xlfn.IFS(H68=1,1,K68=1,1,L68=1,1,M68=1,1,N68=1,1,P68=1,1,TRUE,0)</f>
        <v>1</v>
      </c>
      <c r="S68" s="64">
        <f>IF(AND(G68=1,R68=1),0,R68)</f>
        <v>1</v>
      </c>
      <c r="T68" s="24" t="s">
        <v>2154</v>
      </c>
      <c r="U68" s="49">
        <f>SUBSTITUTE(T68,".",",")*1</f>
        <v>0.900968357920646</v>
      </c>
      <c r="V68" s="54">
        <f>IF(U68&gt;=0.1, 1, 0)</f>
        <v>1</v>
      </c>
      <c r="W68" s="25">
        <f>IF(U68&gt;=0.2, 1, 0)</f>
        <v>1</v>
      </c>
      <c r="X68" s="25">
        <f>IF(U68&gt;=0.3, 1, 0)</f>
        <v>1</v>
      </c>
      <c r="Y68" s="25">
        <f>IF(U68&gt;=0.4, 1, 0)</f>
        <v>1</v>
      </c>
      <c r="Z68" s="25">
        <f>IF(U68&gt;=0.5, 1, 0)</f>
        <v>1</v>
      </c>
      <c r="AA68" s="25">
        <f>IF(U68&gt;=0.6, 1, 0)</f>
        <v>1</v>
      </c>
      <c r="AB68" s="25">
        <f>IF(U68&gt;=0.7, 1, 0)</f>
        <v>1</v>
      </c>
      <c r="AC68" s="25">
        <f>IF(U68&gt;=0.8, 1, 0)</f>
        <v>1</v>
      </c>
      <c r="AD68" s="55">
        <f>IF(U68&gt;=0.9, 1, 0)</f>
        <v>1</v>
      </c>
    </row>
    <row r="69" spans="1:30" ht="20" customHeight="1" x14ac:dyDescent="0.2">
      <c r="A69" s="20" t="s">
        <v>636</v>
      </c>
      <c r="B69" s="33" t="str">
        <f>SUBSTITUTE(A69,"/Users/timomiessen/Desktop/imagesdk/blackwomen1/","Image_")</f>
        <v>Image_BW_372.jpg</v>
      </c>
      <c r="C69" s="63" t="s">
        <v>5</v>
      </c>
      <c r="D69" s="22" t="s">
        <v>2973</v>
      </c>
      <c r="E69" s="23">
        <v>0</v>
      </c>
      <c r="F69" s="23">
        <v>0</v>
      </c>
      <c r="G69" s="23">
        <v>0</v>
      </c>
      <c r="H69" s="23">
        <v>1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1</v>
      </c>
      <c r="Q69" s="23">
        <v>0</v>
      </c>
      <c r="R69" s="23" cm="1">
        <f t="array" ref="R69">_xlfn.IFS(H69=1,1,K69=1,1,L69=1,1,M69=1,1,N69=1,1,P69=1,1,TRUE,0)</f>
        <v>1</v>
      </c>
      <c r="S69" s="64">
        <f>IF(AND(G69=1,R69=1),0,R69)</f>
        <v>1</v>
      </c>
      <c r="T69" s="24" t="s">
        <v>2155</v>
      </c>
      <c r="U69" s="49">
        <f>SUBSTITUTE(T69,".",",")*1</f>
        <v>0.98252759501338005</v>
      </c>
      <c r="V69" s="54">
        <f>IF(U69&gt;=0.1, 1, 0)</f>
        <v>1</v>
      </c>
      <c r="W69" s="25">
        <f>IF(U69&gt;=0.2, 1, 0)</f>
        <v>1</v>
      </c>
      <c r="X69" s="25">
        <f>IF(U69&gt;=0.3, 1, 0)</f>
        <v>1</v>
      </c>
      <c r="Y69" s="25">
        <f>IF(U69&gt;=0.4, 1, 0)</f>
        <v>1</v>
      </c>
      <c r="Z69" s="25">
        <f>IF(U69&gt;=0.5, 1, 0)</f>
        <v>1</v>
      </c>
      <c r="AA69" s="25">
        <f>IF(U69&gt;=0.6, 1, 0)</f>
        <v>1</v>
      </c>
      <c r="AB69" s="25">
        <f>IF(U69&gt;=0.7, 1, 0)</f>
        <v>1</v>
      </c>
      <c r="AC69" s="25">
        <f>IF(U69&gt;=0.8, 1, 0)</f>
        <v>1</v>
      </c>
      <c r="AD69" s="55">
        <f>IF(U69&gt;=0.9, 1, 0)</f>
        <v>1</v>
      </c>
    </row>
    <row r="70" spans="1:30" ht="20" customHeight="1" x14ac:dyDescent="0.2">
      <c r="A70" s="20" t="s">
        <v>637</v>
      </c>
      <c r="B70" s="33" t="str">
        <f>SUBSTITUTE(A70,"/Users/timomiessen/Desktop/imagesdk/blackwomen1/","Image_")</f>
        <v>Image_BW_373.jpg</v>
      </c>
      <c r="C70" s="63" t="s">
        <v>5</v>
      </c>
      <c r="D70" s="22" t="s">
        <v>2973</v>
      </c>
      <c r="E70" s="23">
        <v>0</v>
      </c>
      <c r="F70" s="23">
        <v>0</v>
      </c>
      <c r="G70" s="23">
        <v>0</v>
      </c>
      <c r="H70" s="23">
        <v>1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1</v>
      </c>
      <c r="Q70" s="23">
        <v>0</v>
      </c>
      <c r="R70" s="23" cm="1">
        <f t="array" ref="R70">_xlfn.IFS(H70=1,1,K70=1,1,L70=1,1,M70=1,1,N70=1,1,P70=1,1,TRUE,0)</f>
        <v>1</v>
      </c>
      <c r="S70" s="64">
        <f>IF(AND(G70=1,R70=1),0,R70)</f>
        <v>1</v>
      </c>
      <c r="T70" s="24" t="s">
        <v>2156</v>
      </c>
      <c r="U70" s="49">
        <f>SUBSTITUTE(T70,".",",")*1</f>
        <v>0.98445192724466302</v>
      </c>
      <c r="V70" s="54">
        <f>IF(U70&gt;=0.1, 1, 0)</f>
        <v>1</v>
      </c>
      <c r="W70" s="25">
        <f>IF(U70&gt;=0.2, 1, 0)</f>
        <v>1</v>
      </c>
      <c r="X70" s="25">
        <f>IF(U70&gt;=0.3, 1, 0)</f>
        <v>1</v>
      </c>
      <c r="Y70" s="25">
        <f>IF(U70&gt;=0.4, 1, 0)</f>
        <v>1</v>
      </c>
      <c r="Z70" s="25">
        <f>IF(U70&gt;=0.5, 1, 0)</f>
        <v>1</v>
      </c>
      <c r="AA70" s="25">
        <f>IF(U70&gt;=0.6, 1, 0)</f>
        <v>1</v>
      </c>
      <c r="AB70" s="25">
        <f>IF(U70&gt;=0.7, 1, 0)</f>
        <v>1</v>
      </c>
      <c r="AC70" s="25">
        <f>IF(U70&gt;=0.8, 1, 0)</f>
        <v>1</v>
      </c>
      <c r="AD70" s="55">
        <f>IF(U70&gt;=0.9, 1, 0)</f>
        <v>1</v>
      </c>
    </row>
    <row r="71" spans="1:30" ht="20" customHeight="1" x14ac:dyDescent="0.2">
      <c r="A71" s="20" t="s">
        <v>638</v>
      </c>
      <c r="B71" s="33" t="str">
        <f>SUBSTITUTE(A71,"/Users/timomiessen/Desktop/imagesdk/blackwomen1/","Image_")</f>
        <v>Image_BW_374.jpg</v>
      </c>
      <c r="C71" s="63" t="s">
        <v>5</v>
      </c>
      <c r="D71" s="22" t="s">
        <v>2973</v>
      </c>
      <c r="E71" s="23">
        <v>0</v>
      </c>
      <c r="F71" s="23">
        <v>0</v>
      </c>
      <c r="G71" s="23">
        <v>0</v>
      </c>
      <c r="H71" s="23">
        <v>1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1</v>
      </c>
      <c r="Q71" s="23">
        <v>0</v>
      </c>
      <c r="R71" s="23" cm="1">
        <f t="array" ref="R71">_xlfn.IFS(H71=1,1,K71=1,1,L71=1,1,M71=1,1,N71=1,1,P71=1,1,TRUE,0)</f>
        <v>1</v>
      </c>
      <c r="S71" s="64">
        <f>IF(AND(G71=1,R71=1),0,R71)</f>
        <v>1</v>
      </c>
      <c r="T71" s="24" t="s">
        <v>2157</v>
      </c>
      <c r="U71" s="49">
        <f>SUBSTITUTE(T71,".",",")*1</f>
        <v>0.98529860377311695</v>
      </c>
      <c r="V71" s="54">
        <f>IF(U71&gt;=0.1, 1, 0)</f>
        <v>1</v>
      </c>
      <c r="W71" s="25">
        <f>IF(U71&gt;=0.2, 1, 0)</f>
        <v>1</v>
      </c>
      <c r="X71" s="25">
        <f>IF(U71&gt;=0.3, 1, 0)</f>
        <v>1</v>
      </c>
      <c r="Y71" s="25">
        <f>IF(U71&gt;=0.4, 1, 0)</f>
        <v>1</v>
      </c>
      <c r="Z71" s="25">
        <f>IF(U71&gt;=0.5, 1, 0)</f>
        <v>1</v>
      </c>
      <c r="AA71" s="25">
        <f>IF(U71&gt;=0.6, 1, 0)</f>
        <v>1</v>
      </c>
      <c r="AB71" s="25">
        <f>IF(U71&gt;=0.7, 1, 0)</f>
        <v>1</v>
      </c>
      <c r="AC71" s="25">
        <f>IF(U71&gt;=0.8, 1, 0)</f>
        <v>1</v>
      </c>
      <c r="AD71" s="55">
        <f>IF(U71&gt;=0.9, 1, 0)</f>
        <v>1</v>
      </c>
    </row>
    <row r="72" spans="1:30" ht="20" customHeight="1" x14ac:dyDescent="0.2">
      <c r="A72" s="20" t="s">
        <v>639</v>
      </c>
      <c r="B72" s="33" t="str">
        <f>SUBSTITUTE(A72,"/Users/timomiessen/Desktop/imagesdk/blackwomen1/","Image_")</f>
        <v>Image_BW_375.jpg</v>
      </c>
      <c r="C72" s="63" t="s">
        <v>5</v>
      </c>
      <c r="D72" s="22" t="s">
        <v>2973</v>
      </c>
      <c r="E72" s="23">
        <v>0</v>
      </c>
      <c r="F72" s="23">
        <v>0</v>
      </c>
      <c r="G72" s="23">
        <v>0</v>
      </c>
      <c r="H72" s="23">
        <v>1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 cm="1">
        <f t="array" ref="R72">_xlfn.IFS(H72=1,1,K72=1,1,L72=1,1,M72=1,1,N72=1,1,P72=1,1,TRUE,0)</f>
        <v>1</v>
      </c>
      <c r="S72" s="64">
        <f>IF(AND(G72=1,R72=1),0,R72)</f>
        <v>1</v>
      </c>
      <c r="T72" s="24" t="s">
        <v>2158</v>
      </c>
      <c r="U72" s="49">
        <f>SUBSTITUTE(T72,".",",")*1</f>
        <v>0.87411827594041802</v>
      </c>
      <c r="V72" s="54">
        <f>IF(U72&gt;=0.1, 1, 0)</f>
        <v>1</v>
      </c>
      <c r="W72" s="25">
        <f>IF(U72&gt;=0.2, 1, 0)</f>
        <v>1</v>
      </c>
      <c r="X72" s="25">
        <f>IF(U72&gt;=0.3, 1, 0)</f>
        <v>1</v>
      </c>
      <c r="Y72" s="25">
        <f>IF(U72&gt;=0.4, 1, 0)</f>
        <v>1</v>
      </c>
      <c r="Z72" s="25">
        <f>IF(U72&gt;=0.5, 1, 0)</f>
        <v>1</v>
      </c>
      <c r="AA72" s="25">
        <f>IF(U72&gt;=0.6, 1, 0)</f>
        <v>1</v>
      </c>
      <c r="AB72" s="25">
        <f>IF(U72&gt;=0.7, 1, 0)</f>
        <v>1</v>
      </c>
      <c r="AC72" s="25">
        <f>IF(U72&gt;=0.8, 1, 0)</f>
        <v>1</v>
      </c>
      <c r="AD72" s="55">
        <f>IF(U72&gt;=0.9, 1, 0)</f>
        <v>0</v>
      </c>
    </row>
    <row r="73" spans="1:30" ht="20" customHeight="1" x14ac:dyDescent="0.2">
      <c r="A73" s="20" t="s">
        <v>640</v>
      </c>
      <c r="B73" s="33" t="str">
        <f>SUBSTITUTE(A73,"/Users/timomiessen/Desktop/imagesdk/blackwomen1/","Image_")</f>
        <v>Image_BW_376.jpg</v>
      </c>
      <c r="C73" s="63" t="s">
        <v>5</v>
      </c>
      <c r="D73" s="22" t="s">
        <v>2973</v>
      </c>
      <c r="E73" s="23">
        <v>0</v>
      </c>
      <c r="F73" s="23">
        <v>0</v>
      </c>
      <c r="G73" s="23">
        <v>0</v>
      </c>
      <c r="H73" s="23">
        <v>1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1</v>
      </c>
      <c r="Q73" s="23">
        <v>0</v>
      </c>
      <c r="R73" s="23" cm="1">
        <f t="array" ref="R73">_xlfn.IFS(H73=1,1,K73=1,1,L73=1,1,M73=1,1,N73=1,1,P73=1,1,TRUE,0)</f>
        <v>1</v>
      </c>
      <c r="S73" s="64">
        <f>IF(AND(G73=1,R73=1),0,R73)</f>
        <v>1</v>
      </c>
      <c r="T73" s="24" t="s">
        <v>2159</v>
      </c>
      <c r="U73" s="49">
        <f>SUBSTITUTE(T73,".",",")*1</f>
        <v>0.97448820434510697</v>
      </c>
      <c r="V73" s="54">
        <f>IF(U73&gt;=0.1, 1, 0)</f>
        <v>1</v>
      </c>
      <c r="W73" s="25">
        <f>IF(U73&gt;=0.2, 1, 0)</f>
        <v>1</v>
      </c>
      <c r="X73" s="25">
        <f>IF(U73&gt;=0.3, 1, 0)</f>
        <v>1</v>
      </c>
      <c r="Y73" s="25">
        <f>IF(U73&gt;=0.4, 1, 0)</f>
        <v>1</v>
      </c>
      <c r="Z73" s="25">
        <f>IF(U73&gt;=0.5, 1, 0)</f>
        <v>1</v>
      </c>
      <c r="AA73" s="25">
        <f>IF(U73&gt;=0.6, 1, 0)</f>
        <v>1</v>
      </c>
      <c r="AB73" s="25">
        <f>IF(U73&gt;=0.7, 1, 0)</f>
        <v>1</v>
      </c>
      <c r="AC73" s="25">
        <f>IF(U73&gt;=0.8, 1, 0)</f>
        <v>1</v>
      </c>
      <c r="AD73" s="55">
        <f>IF(U73&gt;=0.9, 1, 0)</f>
        <v>1</v>
      </c>
    </row>
    <row r="74" spans="1:30" ht="20" customHeight="1" x14ac:dyDescent="0.2">
      <c r="A74" s="20" t="s">
        <v>641</v>
      </c>
      <c r="B74" s="33" t="str">
        <f>SUBSTITUTE(A74,"/Users/timomiessen/Desktop/imagesdk/blackwomen1/","Image_")</f>
        <v>Image_BW_377.jpg</v>
      </c>
      <c r="C74" s="63" t="s">
        <v>5</v>
      </c>
      <c r="D74" s="22" t="s">
        <v>2973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1</v>
      </c>
      <c r="Q74" s="23">
        <v>0</v>
      </c>
      <c r="R74" s="23" cm="1">
        <f t="array" ref="R74">_xlfn.IFS(H74=1,1,K74=1,1,L74=1,1,M74=1,1,N74=1,1,P74=1,1,TRUE,0)</f>
        <v>1</v>
      </c>
      <c r="S74" s="64">
        <f>IF(AND(G74=1,R74=1),0,R74)</f>
        <v>1</v>
      </c>
      <c r="T74" s="24" t="s">
        <v>2160</v>
      </c>
      <c r="U74" s="49">
        <f>SUBSTITUTE(T74,".",",")*1</f>
        <v>0.99491302669048298</v>
      </c>
      <c r="V74" s="54">
        <f>IF(U74&gt;=0.1, 1, 0)</f>
        <v>1</v>
      </c>
      <c r="W74" s="25">
        <f>IF(U74&gt;=0.2, 1, 0)</f>
        <v>1</v>
      </c>
      <c r="X74" s="25">
        <f>IF(U74&gt;=0.3, 1, 0)</f>
        <v>1</v>
      </c>
      <c r="Y74" s="25">
        <f>IF(U74&gt;=0.4, 1, 0)</f>
        <v>1</v>
      </c>
      <c r="Z74" s="25">
        <f>IF(U74&gt;=0.5, 1, 0)</f>
        <v>1</v>
      </c>
      <c r="AA74" s="25">
        <f>IF(U74&gt;=0.6, 1, 0)</f>
        <v>1</v>
      </c>
      <c r="AB74" s="25">
        <f>IF(U74&gt;=0.7, 1, 0)</f>
        <v>1</v>
      </c>
      <c r="AC74" s="25">
        <f>IF(U74&gt;=0.8, 1, 0)</f>
        <v>1</v>
      </c>
      <c r="AD74" s="55">
        <f>IF(U74&gt;=0.9, 1, 0)</f>
        <v>1</v>
      </c>
    </row>
    <row r="75" spans="1:30" ht="20" customHeight="1" x14ac:dyDescent="0.2">
      <c r="A75" s="20" t="s">
        <v>642</v>
      </c>
      <c r="B75" s="33" t="str">
        <f>SUBSTITUTE(A75,"/Users/timomiessen/Desktop/imagesdk/blackwomen1/","Image_")</f>
        <v>Image_BW_378.jpg</v>
      </c>
      <c r="C75" s="63" t="s">
        <v>5</v>
      </c>
      <c r="D75" s="22" t="s">
        <v>2973</v>
      </c>
      <c r="E75" s="23">
        <v>0</v>
      </c>
      <c r="F75" s="23">
        <v>0</v>
      </c>
      <c r="G75" s="23">
        <v>0</v>
      </c>
      <c r="H75" s="23">
        <v>1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1</v>
      </c>
      <c r="Q75" s="23">
        <v>0</v>
      </c>
      <c r="R75" s="23" cm="1">
        <f t="array" ref="R75">_xlfn.IFS(H75=1,1,K75=1,1,L75=1,1,M75=1,1,N75=1,1,P75=1,1,TRUE,0)</f>
        <v>1</v>
      </c>
      <c r="S75" s="64">
        <f>IF(AND(G75=1,R75=1),0,R75)</f>
        <v>1</v>
      </c>
      <c r="T75" s="24" t="s">
        <v>2161</v>
      </c>
      <c r="U75" s="49">
        <f>SUBSTITUTE(T75,".",",")*1</f>
        <v>0.880823759362101</v>
      </c>
      <c r="V75" s="54">
        <f>IF(U75&gt;=0.1, 1, 0)</f>
        <v>1</v>
      </c>
      <c r="W75" s="25">
        <f>IF(U75&gt;=0.2, 1, 0)</f>
        <v>1</v>
      </c>
      <c r="X75" s="25">
        <f>IF(U75&gt;=0.3, 1, 0)</f>
        <v>1</v>
      </c>
      <c r="Y75" s="25">
        <f>IF(U75&gt;=0.4, 1, 0)</f>
        <v>1</v>
      </c>
      <c r="Z75" s="25">
        <f>IF(U75&gt;=0.5, 1, 0)</f>
        <v>1</v>
      </c>
      <c r="AA75" s="25">
        <f>IF(U75&gt;=0.6, 1, 0)</f>
        <v>1</v>
      </c>
      <c r="AB75" s="25">
        <f>IF(U75&gt;=0.7, 1, 0)</f>
        <v>1</v>
      </c>
      <c r="AC75" s="25">
        <f>IF(U75&gt;=0.8, 1, 0)</f>
        <v>1</v>
      </c>
      <c r="AD75" s="55">
        <f>IF(U75&gt;=0.9, 1, 0)</f>
        <v>0</v>
      </c>
    </row>
    <row r="76" spans="1:30" ht="20" customHeight="1" x14ac:dyDescent="0.2">
      <c r="A76" s="20" t="s">
        <v>643</v>
      </c>
      <c r="B76" s="33" t="str">
        <f>SUBSTITUTE(A76,"/Users/timomiessen/Desktop/imagesdk/blackwomen1/","Image_")</f>
        <v>Image_BW_379.jpg</v>
      </c>
      <c r="C76" s="63" t="s">
        <v>5</v>
      </c>
      <c r="D76" s="22" t="s">
        <v>2973</v>
      </c>
      <c r="E76" s="23">
        <v>0</v>
      </c>
      <c r="F76" s="23">
        <v>0</v>
      </c>
      <c r="G76" s="23">
        <v>0</v>
      </c>
      <c r="H76" s="23">
        <v>1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 cm="1">
        <f t="array" ref="R76">_xlfn.IFS(H76=1,1,K76=1,1,L76=1,1,M76=1,1,N76=1,1,P76=1,1,TRUE,0)</f>
        <v>1</v>
      </c>
      <c r="S76" s="64">
        <f>IF(AND(G76=1,R76=1),0,R76)</f>
        <v>1</v>
      </c>
      <c r="T76" s="24" t="s">
        <v>2162</v>
      </c>
      <c r="U76" s="49">
        <f>SUBSTITUTE(T76,".",",")*1</f>
        <v>0.75073876976966802</v>
      </c>
      <c r="V76" s="54">
        <f>IF(U76&gt;=0.1, 1, 0)</f>
        <v>1</v>
      </c>
      <c r="W76" s="25">
        <f>IF(U76&gt;=0.2, 1, 0)</f>
        <v>1</v>
      </c>
      <c r="X76" s="25">
        <f>IF(U76&gt;=0.3, 1, 0)</f>
        <v>1</v>
      </c>
      <c r="Y76" s="25">
        <f>IF(U76&gt;=0.4, 1, 0)</f>
        <v>1</v>
      </c>
      <c r="Z76" s="25">
        <f>IF(U76&gt;=0.5, 1, 0)</f>
        <v>1</v>
      </c>
      <c r="AA76" s="25">
        <f>IF(U76&gt;=0.6, 1, 0)</f>
        <v>1</v>
      </c>
      <c r="AB76" s="25">
        <f>IF(U76&gt;=0.7, 1, 0)</f>
        <v>1</v>
      </c>
      <c r="AC76" s="25">
        <f>IF(U76&gt;=0.8, 1, 0)</f>
        <v>0</v>
      </c>
      <c r="AD76" s="55">
        <f>IF(U76&gt;=0.9, 1, 0)</f>
        <v>0</v>
      </c>
    </row>
    <row r="77" spans="1:30" ht="20" customHeight="1" x14ac:dyDescent="0.2">
      <c r="A77" s="20" t="s">
        <v>645</v>
      </c>
      <c r="B77" s="33" t="str">
        <f>SUBSTITUTE(A77,"/Users/timomiessen/Desktop/imagesdk/blackwomen1/","Image_")</f>
        <v>Image_BW_380.jpg</v>
      </c>
      <c r="C77" s="63" t="s">
        <v>5</v>
      </c>
      <c r="D77" s="22" t="s">
        <v>2973</v>
      </c>
      <c r="E77" s="23">
        <v>0</v>
      </c>
      <c r="F77" s="23">
        <v>0</v>
      </c>
      <c r="G77" s="23">
        <v>0</v>
      </c>
      <c r="H77" s="23">
        <v>1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 cm="1">
        <f t="array" ref="R77">_xlfn.IFS(H77=1,1,K77=1,1,L77=1,1,M77=1,1,N77=1,1,P77=1,1,TRUE,0)</f>
        <v>1</v>
      </c>
      <c r="S77" s="64">
        <f>IF(AND(G77=1,R77=1),0,R77)</f>
        <v>1</v>
      </c>
      <c r="T77" s="24" t="s">
        <v>2164</v>
      </c>
      <c r="U77" s="49">
        <f>SUBSTITUTE(T77,".",",")*1</f>
        <v>0.97176118940114897</v>
      </c>
      <c r="V77" s="54">
        <f>IF(U77&gt;=0.1, 1, 0)</f>
        <v>1</v>
      </c>
      <c r="W77" s="25">
        <f>IF(U77&gt;=0.2, 1, 0)</f>
        <v>1</v>
      </c>
      <c r="X77" s="25">
        <f>IF(U77&gt;=0.3, 1, 0)</f>
        <v>1</v>
      </c>
      <c r="Y77" s="25">
        <f>IF(U77&gt;=0.4, 1, 0)</f>
        <v>1</v>
      </c>
      <c r="Z77" s="25">
        <f>IF(U77&gt;=0.5, 1, 0)</f>
        <v>1</v>
      </c>
      <c r="AA77" s="25">
        <f>IF(U77&gt;=0.6, 1, 0)</f>
        <v>1</v>
      </c>
      <c r="AB77" s="25">
        <f>IF(U77&gt;=0.7, 1, 0)</f>
        <v>1</v>
      </c>
      <c r="AC77" s="25">
        <f>IF(U77&gt;=0.8, 1, 0)</f>
        <v>1</v>
      </c>
      <c r="AD77" s="55">
        <f>IF(U77&gt;=0.9, 1, 0)</f>
        <v>1</v>
      </c>
    </row>
    <row r="78" spans="1:30" ht="20" customHeight="1" x14ac:dyDescent="0.2">
      <c r="A78" s="20" t="s">
        <v>646</v>
      </c>
      <c r="B78" s="33" t="str">
        <f>SUBSTITUTE(A78,"/Users/timomiessen/Desktop/imagesdk/blackwomen1/","Image_")</f>
        <v>Image_BW_381.jpg</v>
      </c>
      <c r="C78" s="63" t="s">
        <v>5</v>
      </c>
      <c r="D78" s="22" t="s">
        <v>2973</v>
      </c>
      <c r="E78" s="23">
        <v>0</v>
      </c>
      <c r="F78" s="23">
        <v>0</v>
      </c>
      <c r="G78" s="23">
        <v>0</v>
      </c>
      <c r="H78" s="23">
        <v>1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1</v>
      </c>
      <c r="Q78" s="23">
        <v>0</v>
      </c>
      <c r="R78" s="23" cm="1">
        <f t="array" ref="R78">_xlfn.IFS(H78=1,1,K78=1,1,L78=1,1,M78=1,1,N78=1,1,P78=1,1,TRUE,0)</f>
        <v>1</v>
      </c>
      <c r="S78" s="64">
        <f>IF(AND(G78=1,R78=1),0,R78)</f>
        <v>1</v>
      </c>
      <c r="T78" s="24" t="s">
        <v>2165</v>
      </c>
      <c r="U78" s="49">
        <f>SUBSTITUTE(T78,".",",")*1</f>
        <v>0.97592595312744301</v>
      </c>
      <c r="V78" s="54">
        <f>IF(U78&gt;=0.1, 1, 0)</f>
        <v>1</v>
      </c>
      <c r="W78" s="25">
        <f>IF(U78&gt;=0.2, 1, 0)</f>
        <v>1</v>
      </c>
      <c r="X78" s="25">
        <f>IF(U78&gt;=0.3, 1, 0)</f>
        <v>1</v>
      </c>
      <c r="Y78" s="25">
        <f>IF(U78&gt;=0.4, 1, 0)</f>
        <v>1</v>
      </c>
      <c r="Z78" s="25">
        <f>IF(U78&gt;=0.5, 1, 0)</f>
        <v>1</v>
      </c>
      <c r="AA78" s="25">
        <f>IF(U78&gt;=0.6, 1, 0)</f>
        <v>1</v>
      </c>
      <c r="AB78" s="25">
        <f>IF(U78&gt;=0.7, 1, 0)</f>
        <v>1</v>
      </c>
      <c r="AC78" s="25">
        <f>IF(U78&gt;=0.8, 1, 0)</f>
        <v>1</v>
      </c>
      <c r="AD78" s="55">
        <f>IF(U78&gt;=0.9, 1, 0)</f>
        <v>1</v>
      </c>
    </row>
    <row r="79" spans="1:30" ht="20" customHeight="1" x14ac:dyDescent="0.2">
      <c r="A79" s="20" t="s">
        <v>647</v>
      </c>
      <c r="B79" s="33" t="str">
        <f>SUBSTITUTE(A79,"/Users/timomiessen/Desktop/imagesdk/blackwomen1/","Image_")</f>
        <v>Image_BW_382.jpg</v>
      </c>
      <c r="C79" s="63" t="s">
        <v>5</v>
      </c>
      <c r="D79" s="22" t="s">
        <v>2973</v>
      </c>
      <c r="E79" s="23">
        <v>0</v>
      </c>
      <c r="F79" s="23">
        <v>0</v>
      </c>
      <c r="G79" s="23">
        <v>0</v>
      </c>
      <c r="H79" s="23">
        <v>1</v>
      </c>
      <c r="I79" s="23">
        <v>0</v>
      </c>
      <c r="J79" s="23">
        <v>0</v>
      </c>
      <c r="K79" s="23">
        <v>0</v>
      </c>
      <c r="L79" s="23">
        <v>1</v>
      </c>
      <c r="M79" s="23">
        <v>0</v>
      </c>
      <c r="N79" s="23">
        <v>0</v>
      </c>
      <c r="O79" s="23">
        <v>0</v>
      </c>
      <c r="P79" s="23">
        <v>1</v>
      </c>
      <c r="Q79" s="23">
        <v>0</v>
      </c>
      <c r="R79" s="23" cm="1">
        <f t="array" ref="R79">_xlfn.IFS(H79=1,1,K79=1,1,L79=1,1,M79=1,1,N79=1,1,P79=1,1,TRUE,0)</f>
        <v>1</v>
      </c>
      <c r="S79" s="64">
        <f>IF(AND(G79=1,R79=1),0,R79)</f>
        <v>1</v>
      </c>
      <c r="T79" s="24" t="s">
        <v>2166</v>
      </c>
      <c r="U79" s="49">
        <f>SUBSTITUTE(T79,".",",")*1</f>
        <v>0.91056677699088995</v>
      </c>
      <c r="V79" s="54">
        <f>IF(U79&gt;=0.1, 1, 0)</f>
        <v>1</v>
      </c>
      <c r="W79" s="25">
        <f>IF(U79&gt;=0.2, 1, 0)</f>
        <v>1</v>
      </c>
      <c r="X79" s="25">
        <f>IF(U79&gt;=0.3, 1, 0)</f>
        <v>1</v>
      </c>
      <c r="Y79" s="25">
        <f>IF(U79&gt;=0.4, 1, 0)</f>
        <v>1</v>
      </c>
      <c r="Z79" s="25">
        <f>IF(U79&gt;=0.5, 1, 0)</f>
        <v>1</v>
      </c>
      <c r="AA79" s="25">
        <f>IF(U79&gt;=0.6, 1, 0)</f>
        <v>1</v>
      </c>
      <c r="AB79" s="25">
        <f>IF(U79&gt;=0.7, 1, 0)</f>
        <v>1</v>
      </c>
      <c r="AC79" s="25">
        <f>IF(U79&gt;=0.8, 1, 0)</f>
        <v>1</v>
      </c>
      <c r="AD79" s="55">
        <f>IF(U79&gt;=0.9, 1, 0)</f>
        <v>1</v>
      </c>
    </row>
    <row r="80" spans="1:30" ht="20" customHeight="1" x14ac:dyDescent="0.2">
      <c r="A80" s="20" t="s">
        <v>648</v>
      </c>
      <c r="B80" s="33" t="str">
        <f>SUBSTITUTE(A80,"/Users/timomiessen/Desktop/imagesdk/blackwomen1/","Image_")</f>
        <v>Image_BW_383.jpg</v>
      </c>
      <c r="C80" s="63" t="s">
        <v>5</v>
      </c>
      <c r="D80" s="22" t="s">
        <v>2973</v>
      </c>
      <c r="E80" s="23">
        <v>0</v>
      </c>
      <c r="F80" s="23">
        <v>0</v>
      </c>
      <c r="G80" s="23">
        <v>0</v>
      </c>
      <c r="H80" s="23">
        <v>1</v>
      </c>
      <c r="I80" s="23">
        <v>0</v>
      </c>
      <c r="J80" s="23">
        <v>0</v>
      </c>
      <c r="K80" s="23">
        <v>0</v>
      </c>
      <c r="L80" s="23">
        <v>1</v>
      </c>
      <c r="M80" s="23">
        <v>0</v>
      </c>
      <c r="N80" s="23">
        <v>0</v>
      </c>
      <c r="O80" s="23">
        <v>0</v>
      </c>
      <c r="P80" s="23">
        <v>1</v>
      </c>
      <c r="Q80" s="23">
        <v>0</v>
      </c>
      <c r="R80" s="23" cm="1">
        <f t="array" ref="R80">_xlfn.IFS(H80=1,1,K80=1,1,L80=1,1,M80=1,1,N80=1,1,P80=1,1,TRUE,0)</f>
        <v>1</v>
      </c>
      <c r="S80" s="64">
        <f>IF(AND(G80=1,R80=1),0,R80)</f>
        <v>1</v>
      </c>
      <c r="T80" s="24" t="s">
        <v>2167</v>
      </c>
      <c r="U80" s="49">
        <f>SUBSTITUTE(T80,".",",")*1</f>
        <v>0.79310341179370802</v>
      </c>
      <c r="V80" s="54">
        <f>IF(U80&gt;=0.1, 1, 0)</f>
        <v>1</v>
      </c>
      <c r="W80" s="25">
        <f>IF(U80&gt;=0.2, 1, 0)</f>
        <v>1</v>
      </c>
      <c r="X80" s="25">
        <f>IF(U80&gt;=0.3, 1, 0)</f>
        <v>1</v>
      </c>
      <c r="Y80" s="25">
        <f>IF(U80&gt;=0.4, 1, 0)</f>
        <v>1</v>
      </c>
      <c r="Z80" s="25">
        <f>IF(U80&gt;=0.5, 1, 0)</f>
        <v>1</v>
      </c>
      <c r="AA80" s="25">
        <f>IF(U80&gt;=0.6, 1, 0)</f>
        <v>1</v>
      </c>
      <c r="AB80" s="25">
        <f>IF(U80&gt;=0.7, 1, 0)</f>
        <v>1</v>
      </c>
      <c r="AC80" s="25">
        <f>IF(U80&gt;=0.8, 1, 0)</f>
        <v>0</v>
      </c>
      <c r="AD80" s="55">
        <f>IF(U80&gt;=0.9, 1, 0)</f>
        <v>0</v>
      </c>
    </row>
    <row r="81" spans="1:30" ht="20" customHeight="1" x14ac:dyDescent="0.2">
      <c r="A81" s="20" t="s">
        <v>649</v>
      </c>
      <c r="B81" s="33" t="str">
        <f>SUBSTITUTE(A81,"/Users/timomiessen/Desktop/imagesdk/blackwomen1/","Image_")</f>
        <v>Image_BW_384.jpg</v>
      </c>
      <c r="C81" s="63" t="s">
        <v>5</v>
      </c>
      <c r="D81" s="22" t="s">
        <v>2973</v>
      </c>
      <c r="E81" s="23">
        <v>0</v>
      </c>
      <c r="F81" s="23">
        <v>0</v>
      </c>
      <c r="G81" s="23">
        <v>0</v>
      </c>
      <c r="H81" s="23">
        <v>1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1</v>
      </c>
      <c r="Q81" s="23">
        <v>0</v>
      </c>
      <c r="R81" s="23" cm="1">
        <f t="array" ref="R81">_xlfn.IFS(H81=1,1,K81=1,1,L81=1,1,M81=1,1,N81=1,1,P81=1,1,TRUE,0)</f>
        <v>1</v>
      </c>
      <c r="S81" s="64">
        <f>IF(AND(G81=1,R81=1),0,R81)</f>
        <v>1</v>
      </c>
      <c r="T81" s="24" t="s">
        <v>2168</v>
      </c>
      <c r="U81" s="49">
        <f>SUBSTITUTE(T81,".",",")*1</f>
        <v>0.96731347590684802</v>
      </c>
      <c r="V81" s="54">
        <f>IF(U81&gt;=0.1, 1, 0)</f>
        <v>1</v>
      </c>
      <c r="W81" s="25">
        <f>IF(U81&gt;=0.2, 1, 0)</f>
        <v>1</v>
      </c>
      <c r="X81" s="25">
        <f>IF(U81&gt;=0.3, 1, 0)</f>
        <v>1</v>
      </c>
      <c r="Y81" s="25">
        <f>IF(U81&gt;=0.4, 1, 0)</f>
        <v>1</v>
      </c>
      <c r="Z81" s="25">
        <f>IF(U81&gt;=0.5, 1, 0)</f>
        <v>1</v>
      </c>
      <c r="AA81" s="25">
        <f>IF(U81&gt;=0.6, 1, 0)</f>
        <v>1</v>
      </c>
      <c r="AB81" s="25">
        <f>IF(U81&gt;=0.7, 1, 0)</f>
        <v>1</v>
      </c>
      <c r="AC81" s="25">
        <f>IF(U81&gt;=0.8, 1, 0)</f>
        <v>1</v>
      </c>
      <c r="AD81" s="55">
        <f>IF(U81&gt;=0.9, 1, 0)</f>
        <v>1</v>
      </c>
    </row>
    <row r="82" spans="1:30" ht="20" customHeight="1" x14ac:dyDescent="0.2">
      <c r="A82" s="20" t="s">
        <v>650</v>
      </c>
      <c r="B82" s="33" t="str">
        <f>SUBSTITUTE(A82,"/Users/timomiessen/Desktop/imagesdk/blackwomen1/","Image_")</f>
        <v>Image_BW_385.jpg</v>
      </c>
      <c r="C82" s="63" t="s">
        <v>5</v>
      </c>
      <c r="D82" s="22" t="s">
        <v>2973</v>
      </c>
      <c r="E82" s="23">
        <v>0</v>
      </c>
      <c r="F82" s="23">
        <v>0</v>
      </c>
      <c r="G82" s="23">
        <v>0</v>
      </c>
      <c r="H82" s="23">
        <v>1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1</v>
      </c>
      <c r="Q82" s="23">
        <v>0</v>
      </c>
      <c r="R82" s="23" cm="1">
        <f t="array" ref="R82">_xlfn.IFS(H82=1,1,K82=1,1,L82=1,1,M82=1,1,N82=1,1,P82=1,1,TRUE,0)</f>
        <v>1</v>
      </c>
      <c r="S82" s="64">
        <f>IF(AND(G82=1,R82=1),0,R82)</f>
        <v>1</v>
      </c>
      <c r="T82" s="24" t="s">
        <v>2169</v>
      </c>
      <c r="U82" s="49">
        <f>SUBSTITUTE(T82,".",",")*1</f>
        <v>3.7625681608915301E-2</v>
      </c>
      <c r="V82" s="54">
        <f>IF(U82&gt;=0.1, 1, 0)</f>
        <v>0</v>
      </c>
      <c r="W82" s="25">
        <f>IF(U82&gt;=0.2, 1, 0)</f>
        <v>0</v>
      </c>
      <c r="X82" s="25">
        <f>IF(U82&gt;=0.3, 1, 0)</f>
        <v>0</v>
      </c>
      <c r="Y82" s="25">
        <f>IF(U82&gt;=0.4, 1, 0)</f>
        <v>0</v>
      </c>
      <c r="Z82" s="25">
        <f>IF(U82&gt;=0.5, 1, 0)</f>
        <v>0</v>
      </c>
      <c r="AA82" s="25">
        <f>IF(U82&gt;=0.6, 1, 0)</f>
        <v>0</v>
      </c>
      <c r="AB82" s="25">
        <f>IF(U82&gt;=0.7, 1, 0)</f>
        <v>0</v>
      </c>
      <c r="AC82" s="25">
        <f>IF(U82&gt;=0.8, 1, 0)</f>
        <v>0</v>
      </c>
      <c r="AD82" s="55">
        <f>IF(U82&gt;=0.9, 1, 0)</f>
        <v>0</v>
      </c>
    </row>
    <row r="83" spans="1:30" ht="20" customHeight="1" x14ac:dyDescent="0.2">
      <c r="A83" s="20" t="s">
        <v>651</v>
      </c>
      <c r="B83" s="33" t="str">
        <f>SUBSTITUTE(A83,"/Users/timomiessen/Desktop/imagesdk/blackwomen1/","Image_")</f>
        <v>Image_BW_386.jpg</v>
      </c>
      <c r="C83" s="63" t="s">
        <v>5</v>
      </c>
      <c r="D83" s="22" t="s">
        <v>2973</v>
      </c>
      <c r="E83" s="23">
        <v>0</v>
      </c>
      <c r="F83" s="23">
        <v>0</v>
      </c>
      <c r="G83" s="23">
        <v>0</v>
      </c>
      <c r="H83" s="23">
        <v>1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1</v>
      </c>
      <c r="Q83" s="23">
        <v>0</v>
      </c>
      <c r="R83" s="23" cm="1">
        <f t="array" ref="R83">_xlfn.IFS(H83=1,1,K83=1,1,L83=1,1,M83=1,1,N83=1,1,P83=1,1,TRUE,0)</f>
        <v>1</v>
      </c>
      <c r="S83" s="64">
        <f>IF(AND(G83=1,R83=1),0,R83)</f>
        <v>1</v>
      </c>
      <c r="T83" s="24" t="s">
        <v>2170</v>
      </c>
      <c r="U83" s="49">
        <f>SUBSTITUTE(T83,".",",")*1</f>
        <v>0.94984787702560403</v>
      </c>
      <c r="V83" s="54">
        <f>IF(U83&gt;=0.1, 1, 0)</f>
        <v>1</v>
      </c>
      <c r="W83" s="25">
        <f>IF(U83&gt;=0.2, 1, 0)</f>
        <v>1</v>
      </c>
      <c r="X83" s="25">
        <f>IF(U83&gt;=0.3, 1, 0)</f>
        <v>1</v>
      </c>
      <c r="Y83" s="25">
        <f>IF(U83&gt;=0.4, 1, 0)</f>
        <v>1</v>
      </c>
      <c r="Z83" s="25">
        <f>IF(U83&gt;=0.5, 1, 0)</f>
        <v>1</v>
      </c>
      <c r="AA83" s="25">
        <f>IF(U83&gt;=0.6, 1, 0)</f>
        <v>1</v>
      </c>
      <c r="AB83" s="25">
        <f>IF(U83&gt;=0.7, 1, 0)</f>
        <v>1</v>
      </c>
      <c r="AC83" s="25">
        <f>IF(U83&gt;=0.8, 1, 0)</f>
        <v>1</v>
      </c>
      <c r="AD83" s="55">
        <f>IF(U83&gt;=0.9, 1, 0)</f>
        <v>1</v>
      </c>
    </row>
    <row r="84" spans="1:30" ht="20" customHeight="1" x14ac:dyDescent="0.2">
      <c r="A84" s="20" t="s">
        <v>652</v>
      </c>
      <c r="B84" s="33" t="str">
        <f>SUBSTITUTE(A84,"/Users/timomiessen/Desktop/imagesdk/blackwomen1/","Image_")</f>
        <v>Image_BW_387.jpg</v>
      </c>
      <c r="C84" s="63" t="s">
        <v>5</v>
      </c>
      <c r="D84" s="22" t="s">
        <v>2973</v>
      </c>
      <c r="E84" s="23">
        <v>0</v>
      </c>
      <c r="F84" s="23">
        <v>0</v>
      </c>
      <c r="G84" s="23">
        <v>0</v>
      </c>
      <c r="H84" s="23">
        <v>1</v>
      </c>
      <c r="I84" s="23">
        <v>0</v>
      </c>
      <c r="J84" s="23">
        <v>0</v>
      </c>
      <c r="K84" s="23">
        <v>0</v>
      </c>
      <c r="L84" s="23">
        <v>1</v>
      </c>
      <c r="M84" s="23">
        <v>0</v>
      </c>
      <c r="N84" s="23">
        <v>0</v>
      </c>
      <c r="O84" s="23">
        <v>0</v>
      </c>
      <c r="P84" s="23">
        <v>1</v>
      </c>
      <c r="Q84" s="23">
        <v>0</v>
      </c>
      <c r="R84" s="23" cm="1">
        <f t="array" ref="R84">_xlfn.IFS(H84=1,1,K84=1,1,L84=1,1,M84=1,1,N84=1,1,P84=1,1,TRUE,0)</f>
        <v>1</v>
      </c>
      <c r="S84" s="64">
        <f>IF(AND(G84=1,R84=1),0,R84)</f>
        <v>1</v>
      </c>
      <c r="T84" s="24" t="s">
        <v>2171</v>
      </c>
      <c r="U84" s="49">
        <f>SUBSTITUTE(T84,".",",")*1</f>
        <v>0.39432041347026803</v>
      </c>
      <c r="V84" s="54">
        <f>IF(U84&gt;=0.1, 1, 0)</f>
        <v>1</v>
      </c>
      <c r="W84" s="25">
        <f>IF(U84&gt;=0.2, 1, 0)</f>
        <v>1</v>
      </c>
      <c r="X84" s="25">
        <f>IF(U84&gt;=0.3, 1, 0)</f>
        <v>1</v>
      </c>
      <c r="Y84" s="25">
        <f>IF(U84&gt;=0.4, 1, 0)</f>
        <v>0</v>
      </c>
      <c r="Z84" s="25">
        <f>IF(U84&gt;=0.5, 1, 0)</f>
        <v>0</v>
      </c>
      <c r="AA84" s="25">
        <f>IF(U84&gt;=0.6, 1, 0)</f>
        <v>0</v>
      </c>
      <c r="AB84" s="25">
        <f>IF(U84&gt;=0.7, 1, 0)</f>
        <v>0</v>
      </c>
      <c r="AC84" s="25">
        <f>IF(U84&gt;=0.8, 1, 0)</f>
        <v>0</v>
      </c>
      <c r="AD84" s="55">
        <f>IF(U84&gt;=0.9, 1, 0)</f>
        <v>0</v>
      </c>
    </row>
    <row r="85" spans="1:30" ht="20" customHeight="1" x14ac:dyDescent="0.2">
      <c r="A85" s="20" t="s">
        <v>653</v>
      </c>
      <c r="B85" s="33" t="str">
        <f>SUBSTITUTE(A85,"/Users/timomiessen/Desktop/imagesdk/blackwomen1/","Image_")</f>
        <v>Image_BW_388.jpg</v>
      </c>
      <c r="C85" s="63" t="s">
        <v>5</v>
      </c>
      <c r="D85" s="22" t="s">
        <v>2973</v>
      </c>
      <c r="E85" s="23">
        <v>0</v>
      </c>
      <c r="F85" s="23">
        <v>0</v>
      </c>
      <c r="G85" s="23">
        <v>0</v>
      </c>
      <c r="H85" s="23">
        <v>1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 cm="1">
        <f t="array" ref="R85">_xlfn.IFS(H85=1,1,K85=1,1,L85=1,1,M85=1,1,N85=1,1,P85=1,1,TRUE,0)</f>
        <v>1</v>
      </c>
      <c r="S85" s="64">
        <f>IF(AND(G85=1,R85=1),0,R85)</f>
        <v>1</v>
      </c>
      <c r="T85" s="24" t="s">
        <v>2172</v>
      </c>
      <c r="U85" s="49">
        <f>SUBSTITUTE(T85,".",",")*1</f>
        <v>0.15175529941916399</v>
      </c>
      <c r="V85" s="54">
        <f>IF(U85&gt;=0.1, 1, 0)</f>
        <v>1</v>
      </c>
      <c r="W85" s="25">
        <f>IF(U85&gt;=0.2, 1, 0)</f>
        <v>0</v>
      </c>
      <c r="X85" s="25">
        <f>IF(U85&gt;=0.3, 1, 0)</f>
        <v>0</v>
      </c>
      <c r="Y85" s="25">
        <f>IF(U85&gt;=0.4, 1, 0)</f>
        <v>0</v>
      </c>
      <c r="Z85" s="25">
        <f>IF(U85&gt;=0.5, 1, 0)</f>
        <v>0</v>
      </c>
      <c r="AA85" s="25">
        <f>IF(U85&gt;=0.6, 1, 0)</f>
        <v>0</v>
      </c>
      <c r="AB85" s="25">
        <f>IF(U85&gt;=0.7, 1, 0)</f>
        <v>0</v>
      </c>
      <c r="AC85" s="25">
        <f>IF(U85&gt;=0.8, 1, 0)</f>
        <v>0</v>
      </c>
      <c r="AD85" s="55">
        <f>IF(U85&gt;=0.9, 1, 0)</f>
        <v>0</v>
      </c>
    </row>
    <row r="86" spans="1:30" ht="20" customHeight="1" x14ac:dyDescent="0.2">
      <c r="A86" s="20" t="s">
        <v>654</v>
      </c>
      <c r="B86" s="33" t="str">
        <f>SUBSTITUTE(A86,"/Users/timomiessen/Desktop/imagesdk/blackwomen1/","Image_")</f>
        <v>Image_BW_389.jpg</v>
      </c>
      <c r="C86" s="63" t="s">
        <v>5</v>
      </c>
      <c r="D86" s="22" t="s">
        <v>2973</v>
      </c>
      <c r="E86" s="23">
        <v>0</v>
      </c>
      <c r="F86" s="23">
        <v>0</v>
      </c>
      <c r="G86" s="23">
        <v>0</v>
      </c>
      <c r="H86" s="23">
        <v>1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1</v>
      </c>
      <c r="Q86" s="23">
        <v>0</v>
      </c>
      <c r="R86" s="23" cm="1">
        <f t="array" ref="R86">_xlfn.IFS(H86=1,1,K86=1,1,L86=1,1,M86=1,1,N86=1,1,P86=1,1,TRUE,0)</f>
        <v>1</v>
      </c>
      <c r="S86" s="64">
        <f>IF(AND(G86=1,R86=1),0,R86)</f>
        <v>1</v>
      </c>
      <c r="T86" s="24" t="s">
        <v>2173</v>
      </c>
      <c r="U86" s="49">
        <f>SUBSTITUTE(T86,".",",")*1</f>
        <v>0.68972659111022905</v>
      </c>
      <c r="V86" s="54">
        <f>IF(U86&gt;=0.1, 1, 0)</f>
        <v>1</v>
      </c>
      <c r="W86" s="25">
        <f>IF(U86&gt;=0.2, 1, 0)</f>
        <v>1</v>
      </c>
      <c r="X86" s="25">
        <f>IF(U86&gt;=0.3, 1, 0)</f>
        <v>1</v>
      </c>
      <c r="Y86" s="25">
        <f>IF(U86&gt;=0.4, 1, 0)</f>
        <v>1</v>
      </c>
      <c r="Z86" s="25">
        <f>IF(U86&gt;=0.5, 1, 0)</f>
        <v>1</v>
      </c>
      <c r="AA86" s="25">
        <f>IF(U86&gt;=0.6, 1, 0)</f>
        <v>1</v>
      </c>
      <c r="AB86" s="25">
        <f>IF(U86&gt;=0.7, 1, 0)</f>
        <v>0</v>
      </c>
      <c r="AC86" s="25">
        <f>IF(U86&gt;=0.8, 1, 0)</f>
        <v>0</v>
      </c>
      <c r="AD86" s="55">
        <f>IF(U86&gt;=0.9, 1, 0)</f>
        <v>0</v>
      </c>
    </row>
    <row r="87" spans="1:30" ht="20" customHeight="1" x14ac:dyDescent="0.2">
      <c r="A87" s="20" t="s">
        <v>655</v>
      </c>
      <c r="B87" s="33" t="str">
        <f>SUBSTITUTE(A87,"/Users/timomiessen/Desktop/imagesdk/blackwomen1/","Image_")</f>
        <v>Image_BW_390.jpg</v>
      </c>
      <c r="C87" s="63" t="s">
        <v>5</v>
      </c>
      <c r="D87" s="22" t="s">
        <v>2973</v>
      </c>
      <c r="E87" s="23">
        <v>0</v>
      </c>
      <c r="F87" s="23">
        <v>0</v>
      </c>
      <c r="G87" s="23">
        <v>0</v>
      </c>
      <c r="H87" s="23">
        <v>1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1</v>
      </c>
      <c r="Q87" s="23">
        <v>0</v>
      </c>
      <c r="R87" s="23" cm="1">
        <f t="array" ref="R87">_xlfn.IFS(H87=1,1,K87=1,1,L87=1,1,M87=1,1,N87=1,1,P87=1,1,TRUE,0)</f>
        <v>1</v>
      </c>
      <c r="S87" s="64">
        <f>IF(AND(G87=1,R87=1),0,R87)</f>
        <v>1</v>
      </c>
      <c r="T87" s="24" t="s">
        <v>2174</v>
      </c>
      <c r="U87" s="49">
        <f>SUBSTITUTE(T87,".",",")*1</f>
        <v>0.75772478431463197</v>
      </c>
      <c r="V87" s="54">
        <f>IF(U87&gt;=0.1, 1, 0)</f>
        <v>1</v>
      </c>
      <c r="W87" s="25">
        <f>IF(U87&gt;=0.2, 1, 0)</f>
        <v>1</v>
      </c>
      <c r="X87" s="25">
        <f>IF(U87&gt;=0.3, 1, 0)</f>
        <v>1</v>
      </c>
      <c r="Y87" s="25">
        <f>IF(U87&gt;=0.4, 1, 0)</f>
        <v>1</v>
      </c>
      <c r="Z87" s="25">
        <f>IF(U87&gt;=0.5, 1, 0)</f>
        <v>1</v>
      </c>
      <c r="AA87" s="25">
        <f>IF(U87&gt;=0.6, 1, 0)</f>
        <v>1</v>
      </c>
      <c r="AB87" s="25">
        <f>IF(U87&gt;=0.7, 1, 0)</f>
        <v>1</v>
      </c>
      <c r="AC87" s="25">
        <f>IF(U87&gt;=0.8, 1, 0)</f>
        <v>0</v>
      </c>
      <c r="AD87" s="55">
        <f>IF(U87&gt;=0.9, 1, 0)</f>
        <v>0</v>
      </c>
    </row>
    <row r="88" spans="1:30" ht="20" customHeight="1" x14ac:dyDescent="0.2">
      <c r="A88" s="20" t="s">
        <v>656</v>
      </c>
      <c r="B88" s="33" t="str">
        <f>SUBSTITUTE(A88,"/Users/timomiessen/Desktop/imagesdk/blackwomen1/","Image_")</f>
        <v>Image_BW_391.jpg</v>
      </c>
      <c r="C88" s="63" t="s">
        <v>5</v>
      </c>
      <c r="D88" s="22" t="s">
        <v>2973</v>
      </c>
      <c r="E88" s="23">
        <v>0</v>
      </c>
      <c r="F88" s="23">
        <v>0</v>
      </c>
      <c r="G88" s="23">
        <v>0</v>
      </c>
      <c r="H88" s="23">
        <v>1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1</v>
      </c>
      <c r="Q88" s="23">
        <v>0</v>
      </c>
      <c r="R88" s="23" cm="1">
        <f t="array" ref="R88">_xlfn.IFS(H88=1,1,K88=1,1,L88=1,1,M88=1,1,N88=1,1,P88=1,1,TRUE,0)</f>
        <v>1</v>
      </c>
      <c r="S88" s="64">
        <f>IF(AND(G88=1,R88=1),0,R88)</f>
        <v>1</v>
      </c>
      <c r="T88" s="24" t="s">
        <v>2175</v>
      </c>
      <c r="U88" s="49">
        <f>SUBSTITUTE(T88,".",",")*1</f>
        <v>0.97822210192680303</v>
      </c>
      <c r="V88" s="54">
        <f>IF(U88&gt;=0.1, 1, 0)</f>
        <v>1</v>
      </c>
      <c r="W88" s="25">
        <f>IF(U88&gt;=0.2, 1, 0)</f>
        <v>1</v>
      </c>
      <c r="X88" s="25">
        <f>IF(U88&gt;=0.3, 1, 0)</f>
        <v>1</v>
      </c>
      <c r="Y88" s="25">
        <f>IF(U88&gt;=0.4, 1, 0)</f>
        <v>1</v>
      </c>
      <c r="Z88" s="25">
        <f>IF(U88&gt;=0.5, 1, 0)</f>
        <v>1</v>
      </c>
      <c r="AA88" s="25">
        <f>IF(U88&gt;=0.6, 1, 0)</f>
        <v>1</v>
      </c>
      <c r="AB88" s="25">
        <f>IF(U88&gt;=0.7, 1, 0)</f>
        <v>1</v>
      </c>
      <c r="AC88" s="25">
        <f>IF(U88&gt;=0.8, 1, 0)</f>
        <v>1</v>
      </c>
      <c r="AD88" s="55">
        <f>IF(U88&gt;=0.9, 1, 0)</f>
        <v>1</v>
      </c>
    </row>
    <row r="89" spans="1:30" ht="20" customHeight="1" x14ac:dyDescent="0.2">
      <c r="A89" s="20" t="s">
        <v>657</v>
      </c>
      <c r="B89" s="33" t="str">
        <f>SUBSTITUTE(A89,"/Users/timomiessen/Desktop/imagesdk/blackwomen1/","Image_")</f>
        <v>Image_BW_392.jpg</v>
      </c>
      <c r="C89" s="63" t="s">
        <v>5</v>
      </c>
      <c r="D89" s="22" t="s">
        <v>2973</v>
      </c>
      <c r="E89" s="23">
        <v>0</v>
      </c>
      <c r="F89" s="23">
        <v>0</v>
      </c>
      <c r="G89" s="23">
        <v>0</v>
      </c>
      <c r="H89" s="23">
        <v>1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1</v>
      </c>
      <c r="Q89" s="23">
        <v>0</v>
      </c>
      <c r="R89" s="23" cm="1">
        <f t="array" ref="R89">_xlfn.IFS(H89=1,1,K89=1,1,L89=1,1,M89=1,1,N89=1,1,P89=1,1,TRUE,0)</f>
        <v>1</v>
      </c>
      <c r="S89" s="64">
        <f>IF(AND(G89=1,R89=1),0,R89)</f>
        <v>1</v>
      </c>
      <c r="T89" s="24" t="s">
        <v>2176</v>
      </c>
      <c r="U89" s="49">
        <f>SUBSTITUTE(T89,".",",")*1</f>
        <v>0.93419960886240005</v>
      </c>
      <c r="V89" s="54">
        <f>IF(U89&gt;=0.1, 1, 0)</f>
        <v>1</v>
      </c>
      <c r="W89" s="25">
        <f>IF(U89&gt;=0.2, 1, 0)</f>
        <v>1</v>
      </c>
      <c r="X89" s="25">
        <f>IF(U89&gt;=0.3, 1, 0)</f>
        <v>1</v>
      </c>
      <c r="Y89" s="25">
        <f>IF(U89&gt;=0.4, 1, 0)</f>
        <v>1</v>
      </c>
      <c r="Z89" s="25">
        <f>IF(U89&gt;=0.5, 1, 0)</f>
        <v>1</v>
      </c>
      <c r="AA89" s="25">
        <f>IF(U89&gt;=0.6, 1, 0)</f>
        <v>1</v>
      </c>
      <c r="AB89" s="25">
        <f>IF(U89&gt;=0.7, 1, 0)</f>
        <v>1</v>
      </c>
      <c r="AC89" s="25">
        <f>IF(U89&gt;=0.8, 1, 0)</f>
        <v>1</v>
      </c>
      <c r="AD89" s="55">
        <f>IF(U89&gt;=0.9, 1, 0)</f>
        <v>1</v>
      </c>
    </row>
    <row r="90" spans="1:30" ht="20" customHeight="1" x14ac:dyDescent="0.2">
      <c r="A90" s="20" t="s">
        <v>658</v>
      </c>
      <c r="B90" s="33" t="str">
        <f>SUBSTITUTE(A90,"/Users/timomiessen/Desktop/imagesdk/blackwomen1/","Image_")</f>
        <v>Image_BW_393.jpg</v>
      </c>
      <c r="C90" s="63" t="s">
        <v>5</v>
      </c>
      <c r="D90" s="22" t="s">
        <v>2973</v>
      </c>
      <c r="E90" s="23">
        <v>0</v>
      </c>
      <c r="F90" s="23">
        <v>0</v>
      </c>
      <c r="G90" s="23">
        <v>0</v>
      </c>
      <c r="H90" s="23">
        <v>1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 cm="1">
        <f t="array" ref="R90">_xlfn.IFS(H90=1,1,K90=1,1,L90=1,1,M90=1,1,N90=1,1,P90=1,1,TRUE,0)</f>
        <v>1</v>
      </c>
      <c r="S90" s="64">
        <f>IF(AND(G90=1,R90=1),0,R90)</f>
        <v>1</v>
      </c>
      <c r="T90" s="24" t="s">
        <v>2177</v>
      </c>
      <c r="U90" s="49">
        <f>SUBSTITUTE(T90,".",",")*1</f>
        <v>0.60242545232176703</v>
      </c>
      <c r="V90" s="54">
        <f>IF(U90&gt;=0.1, 1, 0)</f>
        <v>1</v>
      </c>
      <c r="W90" s="25">
        <f>IF(U90&gt;=0.2, 1, 0)</f>
        <v>1</v>
      </c>
      <c r="X90" s="25">
        <f>IF(U90&gt;=0.3, 1, 0)</f>
        <v>1</v>
      </c>
      <c r="Y90" s="25">
        <f>IF(U90&gt;=0.4, 1, 0)</f>
        <v>1</v>
      </c>
      <c r="Z90" s="25">
        <f>IF(U90&gt;=0.5, 1, 0)</f>
        <v>1</v>
      </c>
      <c r="AA90" s="25">
        <f>IF(U90&gt;=0.6, 1, 0)</f>
        <v>1</v>
      </c>
      <c r="AB90" s="25">
        <f>IF(U90&gt;=0.7, 1, 0)</f>
        <v>0</v>
      </c>
      <c r="AC90" s="25">
        <f>IF(U90&gt;=0.8, 1, 0)</f>
        <v>0</v>
      </c>
      <c r="AD90" s="55">
        <f>IF(U90&gt;=0.9, 1, 0)</f>
        <v>0</v>
      </c>
    </row>
    <row r="91" spans="1:30" ht="20" customHeight="1" x14ac:dyDescent="0.2">
      <c r="A91" s="20" t="s">
        <v>659</v>
      </c>
      <c r="B91" s="33" t="str">
        <f>SUBSTITUTE(A91,"/Users/timomiessen/Desktop/imagesdk/blackwomen1/","Image_")</f>
        <v>Image_BW_394.jpg</v>
      </c>
      <c r="C91" s="63" t="s">
        <v>5</v>
      </c>
      <c r="D91" s="22" t="s">
        <v>2973</v>
      </c>
      <c r="E91" s="23">
        <v>0</v>
      </c>
      <c r="F91" s="23">
        <v>0</v>
      </c>
      <c r="G91" s="23">
        <v>0</v>
      </c>
      <c r="H91" s="23">
        <v>1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1</v>
      </c>
      <c r="Q91" s="23">
        <v>0</v>
      </c>
      <c r="R91" s="23" cm="1">
        <f t="array" ref="R91">_xlfn.IFS(H91=1,1,K91=1,1,L91=1,1,M91=1,1,N91=1,1,P91=1,1,TRUE,0)</f>
        <v>1</v>
      </c>
      <c r="S91" s="64">
        <f>IF(AND(G91=1,R91=1),0,R91)</f>
        <v>1</v>
      </c>
      <c r="T91" s="24" t="s">
        <v>2178</v>
      </c>
      <c r="U91" s="49">
        <f>SUBSTITUTE(T91,".",",")*1</f>
        <v>0.119476575404405</v>
      </c>
      <c r="V91" s="54">
        <f>IF(U91&gt;=0.1, 1, 0)</f>
        <v>1</v>
      </c>
      <c r="W91" s="25">
        <f>IF(U91&gt;=0.2, 1, 0)</f>
        <v>0</v>
      </c>
      <c r="X91" s="25">
        <f>IF(U91&gt;=0.3, 1, 0)</f>
        <v>0</v>
      </c>
      <c r="Y91" s="25">
        <f>IF(U91&gt;=0.4, 1, 0)</f>
        <v>0</v>
      </c>
      <c r="Z91" s="25">
        <f>IF(U91&gt;=0.5, 1, 0)</f>
        <v>0</v>
      </c>
      <c r="AA91" s="25">
        <f>IF(U91&gt;=0.6, 1, 0)</f>
        <v>0</v>
      </c>
      <c r="AB91" s="25">
        <f>IF(U91&gt;=0.7, 1, 0)</f>
        <v>0</v>
      </c>
      <c r="AC91" s="25">
        <f>IF(U91&gt;=0.8, 1, 0)</f>
        <v>0</v>
      </c>
      <c r="AD91" s="55">
        <f>IF(U91&gt;=0.9, 1, 0)</f>
        <v>0</v>
      </c>
    </row>
    <row r="92" spans="1:30" ht="20" customHeight="1" x14ac:dyDescent="0.2">
      <c r="A92" s="20" t="s">
        <v>660</v>
      </c>
      <c r="B92" s="33" t="str">
        <f>SUBSTITUTE(A92,"/Users/timomiessen/Desktop/imagesdk/blackwomen1/","Image_")</f>
        <v>Image_BW_395.jpg</v>
      </c>
      <c r="C92" s="63" t="s">
        <v>5</v>
      </c>
      <c r="D92" s="22" t="s">
        <v>2973</v>
      </c>
      <c r="E92" s="23">
        <v>0</v>
      </c>
      <c r="F92" s="23">
        <v>0</v>
      </c>
      <c r="G92" s="23">
        <v>0</v>
      </c>
      <c r="H92" s="23">
        <v>1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1</v>
      </c>
      <c r="Q92" s="23">
        <v>0</v>
      </c>
      <c r="R92" s="23" cm="1">
        <f t="array" ref="R92">_xlfn.IFS(H92=1,1,K92=1,1,L92=1,1,M92=1,1,N92=1,1,P92=1,1,TRUE,0)</f>
        <v>1</v>
      </c>
      <c r="S92" s="64">
        <f>IF(AND(G92=1,R92=1),0,R92)</f>
        <v>1</v>
      </c>
      <c r="T92" s="24" t="s">
        <v>2179</v>
      </c>
      <c r="U92" s="49">
        <f>SUBSTITUTE(T92,".",",")*1</f>
        <v>0.95434617996215798</v>
      </c>
      <c r="V92" s="54">
        <f>IF(U92&gt;=0.1, 1, 0)</f>
        <v>1</v>
      </c>
      <c r="W92" s="25">
        <f>IF(U92&gt;=0.2, 1, 0)</f>
        <v>1</v>
      </c>
      <c r="X92" s="25">
        <f>IF(U92&gt;=0.3, 1, 0)</f>
        <v>1</v>
      </c>
      <c r="Y92" s="25">
        <f>IF(U92&gt;=0.4, 1, 0)</f>
        <v>1</v>
      </c>
      <c r="Z92" s="25">
        <f>IF(U92&gt;=0.5, 1, 0)</f>
        <v>1</v>
      </c>
      <c r="AA92" s="25">
        <f>IF(U92&gt;=0.6, 1, 0)</f>
        <v>1</v>
      </c>
      <c r="AB92" s="25">
        <f>IF(U92&gt;=0.7, 1, 0)</f>
        <v>1</v>
      </c>
      <c r="AC92" s="25">
        <f>IF(U92&gt;=0.8, 1, 0)</f>
        <v>1</v>
      </c>
      <c r="AD92" s="55">
        <f>IF(U92&gt;=0.9, 1, 0)</f>
        <v>1</v>
      </c>
    </row>
    <row r="93" spans="1:30" ht="20" customHeight="1" x14ac:dyDescent="0.2">
      <c r="A93" s="20" t="s">
        <v>661</v>
      </c>
      <c r="B93" s="33" t="str">
        <f>SUBSTITUTE(A93,"/Users/timomiessen/Desktop/imagesdk/blackwomen1/","Image_")</f>
        <v>Image_BW_396.jpg</v>
      </c>
      <c r="C93" s="63" t="s">
        <v>5</v>
      </c>
      <c r="D93" s="22" t="s">
        <v>2973</v>
      </c>
      <c r="E93" s="23">
        <v>0</v>
      </c>
      <c r="F93" s="23">
        <v>0</v>
      </c>
      <c r="G93" s="23">
        <v>0</v>
      </c>
      <c r="H93" s="23">
        <v>1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1</v>
      </c>
      <c r="Q93" s="23">
        <v>0</v>
      </c>
      <c r="R93" s="23" cm="1">
        <f t="array" ref="R93">_xlfn.IFS(H93=1,1,K93=1,1,L93=1,1,M93=1,1,N93=1,1,P93=1,1,TRUE,0)</f>
        <v>1</v>
      </c>
      <c r="S93" s="64">
        <f>IF(AND(G93=1,R93=1),0,R93)</f>
        <v>1</v>
      </c>
      <c r="T93" s="24" t="s">
        <v>2180</v>
      </c>
      <c r="U93" s="49">
        <f>SUBSTITUTE(T93,".",",")*1</f>
        <v>0.49132014811038899</v>
      </c>
      <c r="V93" s="54">
        <f>IF(U93&gt;=0.1, 1, 0)</f>
        <v>1</v>
      </c>
      <c r="W93" s="25">
        <f>IF(U93&gt;=0.2, 1, 0)</f>
        <v>1</v>
      </c>
      <c r="X93" s="25">
        <f>IF(U93&gt;=0.3, 1, 0)</f>
        <v>1</v>
      </c>
      <c r="Y93" s="25">
        <f>IF(U93&gt;=0.4, 1, 0)</f>
        <v>1</v>
      </c>
      <c r="Z93" s="25">
        <f>IF(U93&gt;=0.5, 1, 0)</f>
        <v>0</v>
      </c>
      <c r="AA93" s="25">
        <f>IF(U93&gt;=0.6, 1, 0)</f>
        <v>0</v>
      </c>
      <c r="AB93" s="25">
        <f>IF(U93&gt;=0.7, 1, 0)</f>
        <v>0</v>
      </c>
      <c r="AC93" s="25">
        <f>IF(U93&gt;=0.8, 1, 0)</f>
        <v>0</v>
      </c>
      <c r="AD93" s="55">
        <f>IF(U93&gt;=0.9, 1, 0)</f>
        <v>0</v>
      </c>
    </row>
    <row r="94" spans="1:30" ht="20" customHeight="1" x14ac:dyDescent="0.2">
      <c r="A94" s="20" t="s">
        <v>662</v>
      </c>
      <c r="B94" s="33" t="str">
        <f>SUBSTITUTE(A94,"/Users/timomiessen/Desktop/imagesdk/blackwomen1/","Image_")</f>
        <v>Image_BW_397.jpg</v>
      </c>
      <c r="C94" s="63" t="s">
        <v>5</v>
      </c>
      <c r="D94" s="22" t="s">
        <v>2973</v>
      </c>
      <c r="E94" s="23">
        <v>0</v>
      </c>
      <c r="F94" s="23">
        <v>0</v>
      </c>
      <c r="G94" s="23">
        <v>0</v>
      </c>
      <c r="H94" s="23">
        <v>1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1</v>
      </c>
      <c r="Q94" s="23">
        <v>0</v>
      </c>
      <c r="R94" s="23" cm="1">
        <f t="array" ref="R94">_xlfn.IFS(H94=1,1,K94=1,1,L94=1,1,M94=1,1,N94=1,1,P94=1,1,TRUE,0)</f>
        <v>1</v>
      </c>
      <c r="S94" s="64">
        <f>IF(AND(G94=1,R94=1),0,R94)</f>
        <v>1</v>
      </c>
      <c r="T94" s="24" t="s">
        <v>2181</v>
      </c>
      <c r="U94" s="49">
        <f>SUBSTITUTE(T94,".",",")*1</f>
        <v>0.673256641253829</v>
      </c>
      <c r="V94" s="54">
        <f>IF(U94&gt;=0.1, 1, 0)</f>
        <v>1</v>
      </c>
      <c r="W94" s="25">
        <f>IF(U94&gt;=0.2, 1, 0)</f>
        <v>1</v>
      </c>
      <c r="X94" s="25">
        <f>IF(U94&gt;=0.3, 1, 0)</f>
        <v>1</v>
      </c>
      <c r="Y94" s="25">
        <f>IF(U94&gt;=0.4, 1, 0)</f>
        <v>1</v>
      </c>
      <c r="Z94" s="25">
        <f>IF(U94&gt;=0.5, 1, 0)</f>
        <v>1</v>
      </c>
      <c r="AA94" s="25">
        <f>IF(U94&gt;=0.6, 1, 0)</f>
        <v>1</v>
      </c>
      <c r="AB94" s="25">
        <f>IF(U94&gt;=0.7, 1, 0)</f>
        <v>0</v>
      </c>
      <c r="AC94" s="25">
        <f>IF(U94&gt;=0.8, 1, 0)</f>
        <v>0</v>
      </c>
      <c r="AD94" s="55">
        <f>IF(U94&gt;=0.9, 1, 0)</f>
        <v>0</v>
      </c>
    </row>
    <row r="95" spans="1:30" ht="20" customHeight="1" x14ac:dyDescent="0.2">
      <c r="A95" s="20" t="s">
        <v>663</v>
      </c>
      <c r="B95" s="33" t="str">
        <f>SUBSTITUTE(A95,"/Users/timomiessen/Desktop/imagesdk/blackwomen1/","Image_")</f>
        <v>Image_BW_398.jpg</v>
      </c>
      <c r="C95" s="63" t="s">
        <v>5</v>
      </c>
      <c r="D95" s="22" t="s">
        <v>2973</v>
      </c>
      <c r="E95" s="23">
        <v>0</v>
      </c>
      <c r="F95" s="23">
        <v>0</v>
      </c>
      <c r="G95" s="23">
        <v>0</v>
      </c>
      <c r="H95" s="23">
        <v>1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1</v>
      </c>
      <c r="Q95" s="23">
        <v>0</v>
      </c>
      <c r="R95" s="23" cm="1">
        <f t="array" ref="R95">_xlfn.IFS(H95=1,1,K95=1,1,L95=1,1,M95=1,1,N95=1,1,P95=1,1,TRUE,0)</f>
        <v>1</v>
      </c>
      <c r="S95" s="64">
        <f>IF(AND(G95=1,R95=1),0,R95)</f>
        <v>1</v>
      </c>
      <c r="T95" s="24" t="s">
        <v>2182</v>
      </c>
      <c r="U95" s="49">
        <f>SUBSTITUTE(T95,".",",")*1</f>
        <v>0.83276939392089799</v>
      </c>
      <c r="V95" s="54">
        <f>IF(U95&gt;=0.1, 1, 0)</f>
        <v>1</v>
      </c>
      <c r="W95" s="25">
        <f>IF(U95&gt;=0.2, 1, 0)</f>
        <v>1</v>
      </c>
      <c r="X95" s="25">
        <f>IF(U95&gt;=0.3, 1, 0)</f>
        <v>1</v>
      </c>
      <c r="Y95" s="25">
        <f>IF(U95&gt;=0.4, 1, 0)</f>
        <v>1</v>
      </c>
      <c r="Z95" s="25">
        <f>IF(U95&gt;=0.5, 1, 0)</f>
        <v>1</v>
      </c>
      <c r="AA95" s="25">
        <f>IF(U95&gt;=0.6, 1, 0)</f>
        <v>1</v>
      </c>
      <c r="AB95" s="25">
        <f>IF(U95&gt;=0.7, 1, 0)</f>
        <v>1</v>
      </c>
      <c r="AC95" s="25">
        <f>IF(U95&gt;=0.8, 1, 0)</f>
        <v>1</v>
      </c>
      <c r="AD95" s="55">
        <f>IF(U95&gt;=0.9, 1, 0)</f>
        <v>0</v>
      </c>
    </row>
    <row r="96" spans="1:30" ht="20" customHeight="1" x14ac:dyDescent="0.2">
      <c r="A96" s="20" t="s">
        <v>664</v>
      </c>
      <c r="B96" s="33" t="str">
        <f>SUBSTITUTE(A96,"/Users/timomiessen/Desktop/imagesdk/blackwomen1/","Image_")</f>
        <v>Image_BW_399.jpg</v>
      </c>
      <c r="C96" s="63" t="s">
        <v>5</v>
      </c>
      <c r="D96" s="22" t="s">
        <v>2973</v>
      </c>
      <c r="E96" s="23">
        <v>0</v>
      </c>
      <c r="F96" s="23">
        <v>0</v>
      </c>
      <c r="G96" s="23">
        <v>0</v>
      </c>
      <c r="H96" s="23">
        <v>1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1</v>
      </c>
      <c r="Q96" s="23">
        <v>0</v>
      </c>
      <c r="R96" s="23" cm="1">
        <f t="array" ref="R96">_xlfn.IFS(H96=1,1,K96=1,1,L96=1,1,M96=1,1,N96=1,1,P96=1,1,TRUE,0)</f>
        <v>1</v>
      </c>
      <c r="S96" s="64">
        <f>IF(AND(G96=1,R96=1),0,R96)</f>
        <v>1</v>
      </c>
      <c r="T96" s="24" t="s">
        <v>2183</v>
      </c>
      <c r="U96" s="49">
        <f>SUBSTITUTE(T96,".",",")*1</f>
        <v>0.79131793603301004</v>
      </c>
      <c r="V96" s="54">
        <f>IF(U96&gt;=0.1, 1, 0)</f>
        <v>1</v>
      </c>
      <c r="W96" s="25">
        <f>IF(U96&gt;=0.2, 1, 0)</f>
        <v>1</v>
      </c>
      <c r="X96" s="25">
        <f>IF(U96&gt;=0.3, 1, 0)</f>
        <v>1</v>
      </c>
      <c r="Y96" s="25">
        <f>IF(U96&gt;=0.4, 1, 0)</f>
        <v>1</v>
      </c>
      <c r="Z96" s="25">
        <f>IF(U96&gt;=0.5, 1, 0)</f>
        <v>1</v>
      </c>
      <c r="AA96" s="25">
        <f>IF(U96&gt;=0.6, 1, 0)</f>
        <v>1</v>
      </c>
      <c r="AB96" s="25">
        <f>IF(U96&gt;=0.7, 1, 0)</f>
        <v>1</v>
      </c>
      <c r="AC96" s="25">
        <f>IF(U96&gt;=0.8, 1, 0)</f>
        <v>0</v>
      </c>
      <c r="AD96" s="55">
        <f>IF(U96&gt;=0.9, 1, 0)</f>
        <v>0</v>
      </c>
    </row>
    <row r="97" spans="1:30" ht="20" customHeight="1" x14ac:dyDescent="0.2">
      <c r="A97" s="20" t="s">
        <v>667</v>
      </c>
      <c r="B97" s="33" t="str">
        <f>SUBSTITUTE(A97,"/Users/timomiessen/Desktop/imagesdk/blackwomen1/","Image_")</f>
        <v>Image_BW_400.jpg</v>
      </c>
      <c r="C97" s="63" t="s">
        <v>5</v>
      </c>
      <c r="D97" s="22" t="s">
        <v>2973</v>
      </c>
      <c r="E97" s="23">
        <v>0</v>
      </c>
      <c r="F97" s="23">
        <v>0</v>
      </c>
      <c r="G97" s="23">
        <v>0</v>
      </c>
      <c r="H97" s="23">
        <v>1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1</v>
      </c>
      <c r="Q97" s="23">
        <v>0</v>
      </c>
      <c r="R97" s="23" cm="1">
        <f t="array" ref="R97">_xlfn.IFS(H97=1,1,K97=1,1,L97=1,1,M97=1,1,N97=1,1,P97=1,1,TRUE,0)</f>
        <v>1</v>
      </c>
      <c r="S97" s="64">
        <f>IF(AND(G97=1,R97=1),0,R97)</f>
        <v>1</v>
      </c>
      <c r="T97" s="24" t="s">
        <v>2186</v>
      </c>
      <c r="U97" s="49">
        <f>SUBSTITUTE(T97,".",",")*1</f>
        <v>0.90969293937087004</v>
      </c>
      <c r="V97" s="54">
        <f>IF(U97&gt;=0.1, 1, 0)</f>
        <v>1</v>
      </c>
      <c r="W97" s="25">
        <f>IF(U97&gt;=0.2, 1, 0)</f>
        <v>1</v>
      </c>
      <c r="X97" s="25">
        <f>IF(U97&gt;=0.3, 1, 0)</f>
        <v>1</v>
      </c>
      <c r="Y97" s="25">
        <f>IF(U97&gt;=0.4, 1, 0)</f>
        <v>1</v>
      </c>
      <c r="Z97" s="25">
        <f>IF(U97&gt;=0.5, 1, 0)</f>
        <v>1</v>
      </c>
      <c r="AA97" s="25">
        <f>IF(U97&gt;=0.6, 1, 0)</f>
        <v>1</v>
      </c>
      <c r="AB97" s="25">
        <f>IF(U97&gt;=0.7, 1, 0)</f>
        <v>1</v>
      </c>
      <c r="AC97" s="25">
        <f>IF(U97&gt;=0.8, 1, 0)</f>
        <v>1</v>
      </c>
      <c r="AD97" s="55">
        <f>IF(U97&gt;=0.9, 1, 0)</f>
        <v>1</v>
      </c>
    </row>
    <row r="98" spans="1:30" ht="20" customHeight="1" x14ac:dyDescent="0.2">
      <c r="A98" s="20" t="s">
        <v>668</v>
      </c>
      <c r="B98" s="33" t="str">
        <f>SUBSTITUTE(A98,"/Users/timomiessen/Desktop/imagesdk/blackwomen1/","Image_")</f>
        <v>Image_BW_401.jpg</v>
      </c>
      <c r="C98" s="63" t="s">
        <v>5</v>
      </c>
      <c r="D98" s="22" t="s">
        <v>2973</v>
      </c>
      <c r="E98" s="23">
        <v>0</v>
      </c>
      <c r="F98" s="23">
        <v>0</v>
      </c>
      <c r="G98" s="23">
        <v>0</v>
      </c>
      <c r="H98" s="23">
        <v>1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1</v>
      </c>
      <c r="Q98" s="23">
        <v>0</v>
      </c>
      <c r="R98" s="23" cm="1">
        <f t="array" ref="R98">_xlfn.IFS(H98=1,1,K98=1,1,L98=1,1,M98=1,1,N98=1,1,P98=1,1,TRUE,0)</f>
        <v>1</v>
      </c>
      <c r="S98" s="64">
        <f>IF(AND(G98=1,R98=1),0,R98)</f>
        <v>1</v>
      </c>
      <c r="T98" s="24" t="s">
        <v>2187</v>
      </c>
      <c r="U98" s="49">
        <f>SUBSTITUTE(T98,".",",")*1</f>
        <v>0.62305602710693997</v>
      </c>
      <c r="V98" s="54">
        <f>IF(U98&gt;=0.1, 1, 0)</f>
        <v>1</v>
      </c>
      <c r="W98" s="25">
        <f>IF(U98&gt;=0.2, 1, 0)</f>
        <v>1</v>
      </c>
      <c r="X98" s="25">
        <f>IF(U98&gt;=0.3, 1, 0)</f>
        <v>1</v>
      </c>
      <c r="Y98" s="25">
        <f>IF(U98&gt;=0.4, 1, 0)</f>
        <v>1</v>
      </c>
      <c r="Z98" s="25">
        <f>IF(U98&gt;=0.5, 1, 0)</f>
        <v>1</v>
      </c>
      <c r="AA98" s="25">
        <f>IF(U98&gt;=0.6, 1, 0)</f>
        <v>1</v>
      </c>
      <c r="AB98" s="25">
        <f>IF(U98&gt;=0.7, 1, 0)</f>
        <v>0</v>
      </c>
      <c r="AC98" s="25">
        <f>IF(U98&gt;=0.8, 1, 0)</f>
        <v>0</v>
      </c>
      <c r="AD98" s="55">
        <f>IF(U98&gt;=0.9, 1, 0)</f>
        <v>0</v>
      </c>
    </row>
    <row r="99" spans="1:30" ht="20" customHeight="1" x14ac:dyDescent="0.2">
      <c r="A99" s="20" t="s">
        <v>669</v>
      </c>
      <c r="B99" s="33" t="str">
        <f>SUBSTITUTE(A99,"/Users/timomiessen/Desktop/imagesdk/blackwomen1/","Image_")</f>
        <v>Image_BW_402.jpg</v>
      </c>
      <c r="C99" s="63" t="s">
        <v>5</v>
      </c>
      <c r="D99" s="22" t="s">
        <v>2973</v>
      </c>
      <c r="E99" s="23">
        <v>0</v>
      </c>
      <c r="F99" s="23">
        <v>0</v>
      </c>
      <c r="G99" s="23">
        <v>0</v>
      </c>
      <c r="H99" s="23">
        <v>1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1</v>
      </c>
      <c r="Q99" s="23">
        <v>0</v>
      </c>
      <c r="R99" s="23" cm="1">
        <f t="array" ref="R99">_xlfn.IFS(H99=1,1,K99=1,1,L99=1,1,M99=1,1,N99=1,1,P99=1,1,TRUE,0)</f>
        <v>1</v>
      </c>
      <c r="S99" s="64">
        <f>IF(AND(G99=1,R99=1),0,R99)</f>
        <v>1</v>
      </c>
      <c r="T99" s="24" t="s">
        <v>2188</v>
      </c>
      <c r="U99" s="49">
        <f>SUBSTITUTE(T99,".",",")*1</f>
        <v>0.96687817573547297</v>
      </c>
      <c r="V99" s="54">
        <f>IF(U99&gt;=0.1, 1, 0)</f>
        <v>1</v>
      </c>
      <c r="W99" s="25">
        <f>IF(U99&gt;=0.2, 1, 0)</f>
        <v>1</v>
      </c>
      <c r="X99" s="25">
        <f>IF(U99&gt;=0.3, 1, 0)</f>
        <v>1</v>
      </c>
      <c r="Y99" s="25">
        <f>IF(U99&gt;=0.4, 1, 0)</f>
        <v>1</v>
      </c>
      <c r="Z99" s="25">
        <f>IF(U99&gt;=0.5, 1, 0)</f>
        <v>1</v>
      </c>
      <c r="AA99" s="25">
        <f>IF(U99&gt;=0.6, 1, 0)</f>
        <v>1</v>
      </c>
      <c r="AB99" s="25">
        <f>IF(U99&gt;=0.7, 1, 0)</f>
        <v>1</v>
      </c>
      <c r="AC99" s="25">
        <f>IF(U99&gt;=0.8, 1, 0)</f>
        <v>1</v>
      </c>
      <c r="AD99" s="55">
        <f>IF(U99&gt;=0.9, 1, 0)</f>
        <v>1</v>
      </c>
    </row>
    <row r="100" spans="1:30" ht="20" customHeight="1" x14ac:dyDescent="0.2">
      <c r="A100" s="20" t="s">
        <v>670</v>
      </c>
      <c r="B100" s="33" t="str">
        <f>SUBSTITUTE(A100,"/Users/timomiessen/Desktop/imagesdk/blackwomen1/","Image_")</f>
        <v>Image_BW_403.jpg</v>
      </c>
      <c r="C100" s="63" t="s">
        <v>5</v>
      </c>
      <c r="D100" s="22" t="s">
        <v>2973</v>
      </c>
      <c r="E100" s="23">
        <v>0</v>
      </c>
      <c r="F100" s="23">
        <v>0</v>
      </c>
      <c r="G100" s="23">
        <v>0</v>
      </c>
      <c r="H100" s="23">
        <v>1</v>
      </c>
      <c r="I100" s="23">
        <v>0</v>
      </c>
      <c r="J100" s="23">
        <v>0</v>
      </c>
      <c r="K100" s="23">
        <v>0</v>
      </c>
      <c r="L100" s="23">
        <v>1</v>
      </c>
      <c r="M100" s="23">
        <v>0</v>
      </c>
      <c r="N100" s="23">
        <v>0</v>
      </c>
      <c r="O100" s="23">
        <v>0</v>
      </c>
      <c r="P100" s="23">
        <v>1</v>
      </c>
      <c r="Q100" s="23">
        <v>0</v>
      </c>
      <c r="R100" s="23" cm="1">
        <f t="array" ref="R100">_xlfn.IFS(H100=1,1,K100=1,1,L100=1,1,M100=1,1,N100=1,1,P100=1,1,TRUE,0)</f>
        <v>1</v>
      </c>
      <c r="S100" s="64">
        <f>IF(AND(G100=1,R100=1),0,R100)</f>
        <v>1</v>
      </c>
      <c r="T100" s="24" t="s">
        <v>2189</v>
      </c>
      <c r="U100" s="49">
        <f>SUBSTITUTE(T100,".",",")*1</f>
        <v>0.73511538840830304</v>
      </c>
      <c r="V100" s="54">
        <f>IF(U100&gt;=0.1, 1, 0)</f>
        <v>1</v>
      </c>
      <c r="W100" s="25">
        <f>IF(U100&gt;=0.2, 1, 0)</f>
        <v>1</v>
      </c>
      <c r="X100" s="25">
        <f>IF(U100&gt;=0.3, 1, 0)</f>
        <v>1</v>
      </c>
      <c r="Y100" s="25">
        <f>IF(U100&gt;=0.4, 1, 0)</f>
        <v>1</v>
      </c>
      <c r="Z100" s="25">
        <f>IF(U100&gt;=0.5, 1, 0)</f>
        <v>1</v>
      </c>
      <c r="AA100" s="25">
        <f>IF(U100&gt;=0.6, 1, 0)</f>
        <v>1</v>
      </c>
      <c r="AB100" s="25">
        <f>IF(U100&gt;=0.7, 1, 0)</f>
        <v>1</v>
      </c>
      <c r="AC100" s="25">
        <f>IF(U100&gt;=0.8, 1, 0)</f>
        <v>0</v>
      </c>
      <c r="AD100" s="55">
        <f>IF(U100&gt;=0.9, 1, 0)</f>
        <v>0</v>
      </c>
    </row>
    <row r="101" spans="1:30" ht="20" customHeight="1" x14ac:dyDescent="0.2">
      <c r="A101" s="20" t="s">
        <v>671</v>
      </c>
      <c r="B101" s="33" t="str">
        <f>SUBSTITUTE(A101,"/Users/timomiessen/Desktop/imagesdk/blackwomen1/","Image_")</f>
        <v>Image_BW_404.jpg</v>
      </c>
      <c r="C101" s="63" t="s">
        <v>5</v>
      </c>
      <c r="D101" s="22" t="s">
        <v>2973</v>
      </c>
      <c r="E101" s="23">
        <v>0</v>
      </c>
      <c r="F101" s="23">
        <v>0</v>
      </c>
      <c r="G101" s="23">
        <v>0</v>
      </c>
      <c r="H101" s="23">
        <v>1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 cm="1">
        <f t="array" ref="R101">_xlfn.IFS(H101=1,1,K101=1,1,L101=1,1,M101=1,1,N101=1,1,P101=1,1,TRUE,0)</f>
        <v>1</v>
      </c>
      <c r="S101" s="64">
        <f>IF(AND(G101=1,R101=1),0,R101)</f>
        <v>1</v>
      </c>
      <c r="T101" s="24" t="s">
        <v>2190</v>
      </c>
      <c r="U101" s="49">
        <f>SUBSTITUTE(T101,".",",")*1</f>
        <v>0.77118656784296002</v>
      </c>
      <c r="V101" s="54">
        <f>IF(U101&gt;=0.1, 1, 0)</f>
        <v>1</v>
      </c>
      <c r="W101" s="25">
        <f>IF(U101&gt;=0.2, 1, 0)</f>
        <v>1</v>
      </c>
      <c r="X101" s="25">
        <f>IF(U101&gt;=0.3, 1, 0)</f>
        <v>1</v>
      </c>
      <c r="Y101" s="25">
        <f>IF(U101&gt;=0.4, 1, 0)</f>
        <v>1</v>
      </c>
      <c r="Z101" s="25">
        <f>IF(U101&gt;=0.5, 1, 0)</f>
        <v>1</v>
      </c>
      <c r="AA101" s="25">
        <f>IF(U101&gt;=0.6, 1, 0)</f>
        <v>1</v>
      </c>
      <c r="AB101" s="25">
        <f>IF(U101&gt;=0.7, 1, 0)</f>
        <v>1</v>
      </c>
      <c r="AC101" s="25">
        <f>IF(U101&gt;=0.8, 1, 0)</f>
        <v>0</v>
      </c>
      <c r="AD101" s="55">
        <f>IF(U101&gt;=0.9, 1, 0)</f>
        <v>0</v>
      </c>
    </row>
    <row r="102" spans="1:30" ht="20" customHeight="1" x14ac:dyDescent="0.2">
      <c r="A102" s="20" t="s">
        <v>672</v>
      </c>
      <c r="B102" s="33" t="str">
        <f>SUBSTITUTE(A102,"/Users/timomiessen/Desktop/imagesdk/blackwomen1/","Image_")</f>
        <v>Image_BW_405.jpg</v>
      </c>
      <c r="C102" s="63" t="s">
        <v>5</v>
      </c>
      <c r="D102" s="22" t="s">
        <v>2973</v>
      </c>
      <c r="E102" s="23">
        <v>0</v>
      </c>
      <c r="F102" s="23">
        <v>0</v>
      </c>
      <c r="G102" s="23">
        <v>0</v>
      </c>
      <c r="H102" s="23">
        <v>1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1</v>
      </c>
      <c r="Q102" s="23">
        <v>0</v>
      </c>
      <c r="R102" s="23" cm="1">
        <f t="array" ref="R102">_xlfn.IFS(H102=1,1,K102=1,1,L102=1,1,M102=1,1,N102=1,1,P102=1,1,TRUE,0)</f>
        <v>1</v>
      </c>
      <c r="S102" s="64">
        <f>IF(AND(G102=1,R102=1),0,R102)</f>
        <v>1</v>
      </c>
      <c r="T102" s="24" t="s">
        <v>2191</v>
      </c>
      <c r="U102" s="49">
        <f>SUBSTITUTE(T102,".",",")*1</f>
        <v>0.95980660617351499</v>
      </c>
      <c r="V102" s="54">
        <f>IF(U102&gt;=0.1, 1, 0)</f>
        <v>1</v>
      </c>
      <c r="W102" s="25">
        <f>IF(U102&gt;=0.2, 1, 0)</f>
        <v>1</v>
      </c>
      <c r="X102" s="25">
        <f>IF(U102&gt;=0.3, 1, 0)</f>
        <v>1</v>
      </c>
      <c r="Y102" s="25">
        <f>IF(U102&gt;=0.4, 1, 0)</f>
        <v>1</v>
      </c>
      <c r="Z102" s="25">
        <f>IF(U102&gt;=0.5, 1, 0)</f>
        <v>1</v>
      </c>
      <c r="AA102" s="25">
        <f>IF(U102&gt;=0.6, 1, 0)</f>
        <v>1</v>
      </c>
      <c r="AB102" s="25">
        <f>IF(U102&gt;=0.7, 1, 0)</f>
        <v>1</v>
      </c>
      <c r="AC102" s="25">
        <f>IF(U102&gt;=0.8, 1, 0)</f>
        <v>1</v>
      </c>
      <c r="AD102" s="55">
        <f>IF(U102&gt;=0.9, 1, 0)</f>
        <v>1</v>
      </c>
    </row>
    <row r="103" spans="1:30" ht="20" customHeight="1" x14ac:dyDescent="0.2">
      <c r="A103" s="20" t="s">
        <v>673</v>
      </c>
      <c r="B103" s="33" t="str">
        <f>SUBSTITUTE(A103,"/Users/timomiessen/Desktop/imagesdk/blackwomen1/","Image_")</f>
        <v>Image_BW_406.jpg</v>
      </c>
      <c r="C103" s="63" t="s">
        <v>5</v>
      </c>
      <c r="D103" s="22" t="s">
        <v>2973</v>
      </c>
      <c r="E103" s="23">
        <v>0</v>
      </c>
      <c r="F103" s="23">
        <v>0</v>
      </c>
      <c r="G103" s="23">
        <v>0</v>
      </c>
      <c r="H103" s="23">
        <v>1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1</v>
      </c>
      <c r="Q103" s="23">
        <v>0</v>
      </c>
      <c r="R103" s="23" cm="1">
        <f t="array" ref="R103">_xlfn.IFS(H103=1,1,K103=1,1,L103=1,1,M103=1,1,N103=1,1,P103=1,1,TRUE,0)</f>
        <v>1</v>
      </c>
      <c r="S103" s="64">
        <f>IF(AND(G103=1,R103=1),0,R103)</f>
        <v>1</v>
      </c>
      <c r="T103" s="24" t="s">
        <v>2192</v>
      </c>
      <c r="U103" s="49">
        <f>SUBSTITUTE(T103,".",",")*1</f>
        <v>0.96028631180524804</v>
      </c>
      <c r="V103" s="54">
        <f>IF(U103&gt;=0.1, 1, 0)</f>
        <v>1</v>
      </c>
      <c r="W103" s="25">
        <f>IF(U103&gt;=0.2, 1, 0)</f>
        <v>1</v>
      </c>
      <c r="X103" s="25">
        <f>IF(U103&gt;=0.3, 1, 0)</f>
        <v>1</v>
      </c>
      <c r="Y103" s="25">
        <f>IF(U103&gt;=0.4, 1, 0)</f>
        <v>1</v>
      </c>
      <c r="Z103" s="25">
        <f>IF(U103&gt;=0.5, 1, 0)</f>
        <v>1</v>
      </c>
      <c r="AA103" s="25">
        <f>IF(U103&gt;=0.6, 1, 0)</f>
        <v>1</v>
      </c>
      <c r="AB103" s="25">
        <f>IF(U103&gt;=0.7, 1, 0)</f>
        <v>1</v>
      </c>
      <c r="AC103" s="25">
        <f>IF(U103&gt;=0.8, 1, 0)</f>
        <v>1</v>
      </c>
      <c r="AD103" s="55">
        <f>IF(U103&gt;=0.9, 1, 0)</f>
        <v>1</v>
      </c>
    </row>
    <row r="104" spans="1:30" ht="20" customHeight="1" x14ac:dyDescent="0.2">
      <c r="A104" s="20" t="s">
        <v>719</v>
      </c>
      <c r="B104" s="33" t="str">
        <f>SUBSTITUTE(A104,"/Users/timomiessen/Desktop/imagesdk/blackwomen1/","Image_")</f>
        <v>Image_BW_89.jpg</v>
      </c>
      <c r="C104" s="63" t="s">
        <v>5</v>
      </c>
      <c r="D104" s="22" t="s">
        <v>2973</v>
      </c>
      <c r="E104" s="23">
        <v>1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1</v>
      </c>
      <c r="Q104" s="23">
        <v>0</v>
      </c>
      <c r="R104" s="23" cm="1">
        <f t="array" ref="R104">_xlfn.IFS(H104=1,1,K104=1,1,L104=1,1,M104=1,1,N104=1,1,P104=1,1,TRUE,0)</f>
        <v>1</v>
      </c>
      <c r="S104" s="64">
        <f>IF(AND(G104=1,R104=1),0,R104)</f>
        <v>1</v>
      </c>
      <c r="T104" s="24" t="s">
        <v>2239</v>
      </c>
      <c r="U104" s="49">
        <f>SUBSTITUTE(T104,".",",")*1</f>
        <v>8.3291914314031601E-2</v>
      </c>
      <c r="V104" s="54">
        <f>IF(U104&gt;=0.1, 1, 0)</f>
        <v>0</v>
      </c>
      <c r="W104" s="25">
        <f>IF(U104&gt;=0.2, 1, 0)</f>
        <v>0</v>
      </c>
      <c r="X104" s="25">
        <f>IF(U104&gt;=0.3, 1, 0)</f>
        <v>0</v>
      </c>
      <c r="Y104" s="25">
        <f>IF(U104&gt;=0.4, 1, 0)</f>
        <v>0</v>
      </c>
      <c r="Z104" s="25">
        <f>IF(U104&gt;=0.5, 1, 0)</f>
        <v>0</v>
      </c>
      <c r="AA104" s="25">
        <f>IF(U104&gt;=0.6, 1, 0)</f>
        <v>0</v>
      </c>
      <c r="AB104" s="25">
        <f>IF(U104&gt;=0.7, 1, 0)</f>
        <v>0</v>
      </c>
      <c r="AC104" s="25">
        <f>IF(U104&gt;=0.8, 1, 0)</f>
        <v>0</v>
      </c>
      <c r="AD104" s="55">
        <f>IF(U104&gt;=0.9, 1, 0)</f>
        <v>0</v>
      </c>
    </row>
    <row r="105" spans="1:30" ht="20" customHeight="1" x14ac:dyDescent="0.2">
      <c r="A105" s="20" t="s">
        <v>344</v>
      </c>
      <c r="B105" s="33" t="str">
        <f>SUBSTITUTE(A105,"/Users/timomiessen/Desktop/imagesdk/blackwomen1/","Image_")</f>
        <v>Image_BW_1.jpg</v>
      </c>
      <c r="C105" s="63" t="s">
        <v>5</v>
      </c>
      <c r="D105" s="22" t="s">
        <v>2973</v>
      </c>
      <c r="E105" s="23">
        <v>1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 cm="1">
        <f t="array" ref="R105">_xlfn.IFS(H105=1,1,K105=1,1,L105=1,1,M105=1,1,N105=1,1,P105=1,1,TRUE,0)</f>
        <v>0</v>
      </c>
      <c r="S105" s="64">
        <f>IF(AND(G105=1,R105=1),0,R105)</f>
        <v>0</v>
      </c>
      <c r="T105" s="24" t="s">
        <v>1862</v>
      </c>
      <c r="U105" s="49">
        <f>SUBSTITUTE(T105,".",",")*1</f>
        <v>3.8255270570516503E-2</v>
      </c>
      <c r="V105" s="54">
        <f>IF(U105&gt;=0.1, 1, 0)</f>
        <v>0</v>
      </c>
      <c r="W105" s="25">
        <f>IF(U105&gt;=0.2, 1, 0)</f>
        <v>0</v>
      </c>
      <c r="X105" s="25">
        <f>IF(U105&gt;=0.3, 1, 0)</f>
        <v>0</v>
      </c>
      <c r="Y105" s="25">
        <f>IF(U105&gt;=0.4, 1, 0)</f>
        <v>0</v>
      </c>
      <c r="Z105" s="25">
        <f>IF(U105&gt;=0.5, 1, 0)</f>
        <v>0</v>
      </c>
      <c r="AA105" s="25">
        <f>IF(U105&gt;=0.6, 1, 0)</f>
        <v>0</v>
      </c>
      <c r="AB105" s="25">
        <f>IF(U105&gt;=0.7, 1, 0)</f>
        <v>0</v>
      </c>
      <c r="AC105" s="25">
        <f>IF(U105&gt;=0.8, 1, 0)</f>
        <v>0</v>
      </c>
      <c r="AD105" s="55">
        <f>IF(U105&gt;=0.9, 1, 0)</f>
        <v>0</v>
      </c>
    </row>
    <row r="106" spans="1:30" ht="20" customHeight="1" x14ac:dyDescent="0.2">
      <c r="A106" s="20" t="s">
        <v>345</v>
      </c>
      <c r="B106" s="33" t="str">
        <f>SUBSTITUTE(A106,"/Users/timomiessen/Desktop/imagesdk/blackwomen1/","Image_")</f>
        <v>Image_BW_10.jpg</v>
      </c>
      <c r="C106" s="63" t="s">
        <v>5</v>
      </c>
      <c r="D106" s="22" t="s">
        <v>2973</v>
      </c>
      <c r="E106" s="23">
        <v>1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 cm="1">
        <f t="array" ref="R106">_xlfn.IFS(H106=1,1,K106=1,1,L106=1,1,M106=1,1,N106=1,1,P106=1,1,TRUE,0)</f>
        <v>0</v>
      </c>
      <c r="S106" s="64">
        <f>IF(AND(G106=1,R106=1),0,R106)</f>
        <v>0</v>
      </c>
      <c r="T106" s="24" t="s">
        <v>1863</v>
      </c>
      <c r="U106" s="49">
        <f>SUBSTITUTE(T106,".",",")*1</f>
        <v>0.137872450053691</v>
      </c>
      <c r="V106" s="54">
        <f>IF(U106&gt;=0.1, 1, 0)</f>
        <v>1</v>
      </c>
      <c r="W106" s="25">
        <f>IF(U106&gt;=0.2, 1, 0)</f>
        <v>0</v>
      </c>
      <c r="X106" s="25">
        <f>IF(U106&gt;=0.3, 1, 0)</f>
        <v>0</v>
      </c>
      <c r="Y106" s="25">
        <f>IF(U106&gt;=0.4, 1, 0)</f>
        <v>0</v>
      </c>
      <c r="Z106" s="25">
        <f>IF(U106&gt;=0.5, 1, 0)</f>
        <v>0</v>
      </c>
      <c r="AA106" s="25">
        <f>IF(U106&gt;=0.6, 1, 0)</f>
        <v>0</v>
      </c>
      <c r="AB106" s="25">
        <f>IF(U106&gt;=0.7, 1, 0)</f>
        <v>0</v>
      </c>
      <c r="AC106" s="25">
        <f>IF(U106&gt;=0.8, 1, 0)</f>
        <v>0</v>
      </c>
      <c r="AD106" s="55">
        <f>IF(U106&gt;=0.9, 1, 0)</f>
        <v>0</v>
      </c>
    </row>
    <row r="107" spans="1:30" ht="20" customHeight="1" x14ac:dyDescent="0.2">
      <c r="A107" s="20" t="s">
        <v>346</v>
      </c>
      <c r="B107" s="33" t="str">
        <f>SUBSTITUTE(A107,"/Users/timomiessen/Desktop/imagesdk/blackwomen1/","Image_")</f>
        <v>Image_BW_100.jpg</v>
      </c>
      <c r="C107" s="63" t="s">
        <v>5</v>
      </c>
      <c r="D107" s="22" t="s">
        <v>2973</v>
      </c>
      <c r="E107" s="23">
        <v>1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 cm="1">
        <f t="array" ref="R107">_xlfn.IFS(H107=1,1,K107=1,1,L107=1,1,M107=1,1,N107=1,1,P107=1,1,TRUE,0)</f>
        <v>0</v>
      </c>
      <c r="S107" s="64">
        <f>IF(AND(G107=1,R107=1),0,R107)</f>
        <v>0</v>
      </c>
      <c r="T107" s="24" t="s">
        <v>1864</v>
      </c>
      <c r="U107" s="49">
        <f>SUBSTITUTE(T107,".",",")*1</f>
        <v>6.53628585860133E-3</v>
      </c>
      <c r="V107" s="54">
        <f>IF(U107&gt;=0.1, 1, 0)</f>
        <v>0</v>
      </c>
      <c r="W107" s="25">
        <f>IF(U107&gt;=0.2, 1, 0)</f>
        <v>0</v>
      </c>
      <c r="X107" s="25">
        <f>IF(U107&gt;=0.3, 1, 0)</f>
        <v>0</v>
      </c>
      <c r="Y107" s="25">
        <f>IF(U107&gt;=0.4, 1, 0)</f>
        <v>0</v>
      </c>
      <c r="Z107" s="25">
        <f>IF(U107&gt;=0.5, 1, 0)</f>
        <v>0</v>
      </c>
      <c r="AA107" s="25">
        <f>IF(U107&gt;=0.6, 1, 0)</f>
        <v>0</v>
      </c>
      <c r="AB107" s="25">
        <f>IF(U107&gt;=0.7, 1, 0)</f>
        <v>0</v>
      </c>
      <c r="AC107" s="25">
        <f>IF(U107&gt;=0.8, 1, 0)</f>
        <v>0</v>
      </c>
      <c r="AD107" s="55">
        <f>IF(U107&gt;=0.9, 1, 0)</f>
        <v>0</v>
      </c>
    </row>
    <row r="108" spans="1:30" ht="20" customHeight="1" x14ac:dyDescent="0.2">
      <c r="A108" s="20" t="s">
        <v>347</v>
      </c>
      <c r="B108" s="33" t="str">
        <f>SUBSTITUTE(A108,"/Users/timomiessen/Desktop/imagesdk/blackwomen1/","Image_")</f>
        <v>Image_BW_101.jpg</v>
      </c>
      <c r="C108" s="63" t="s">
        <v>5</v>
      </c>
      <c r="D108" s="22" t="s">
        <v>2973</v>
      </c>
      <c r="E108" s="23">
        <v>1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 cm="1">
        <f t="array" ref="R108">_xlfn.IFS(H108=1,1,K108=1,1,L108=1,1,M108=1,1,N108=1,1,P108=1,1,TRUE,0)</f>
        <v>0</v>
      </c>
      <c r="S108" s="64">
        <f>IF(AND(G108=1,R108=1),0,R108)</f>
        <v>0</v>
      </c>
      <c r="T108" s="24" t="s">
        <v>1865</v>
      </c>
      <c r="U108" s="49">
        <f>SUBSTITUTE(T108,".",",")*1</f>
        <v>8.9827772229909897E-2</v>
      </c>
      <c r="V108" s="54">
        <f>IF(U108&gt;=0.1, 1, 0)</f>
        <v>0</v>
      </c>
      <c r="W108" s="25">
        <f>IF(U108&gt;=0.2, 1, 0)</f>
        <v>0</v>
      </c>
      <c r="X108" s="25">
        <f>IF(U108&gt;=0.3, 1, 0)</f>
        <v>0</v>
      </c>
      <c r="Y108" s="25">
        <f>IF(U108&gt;=0.4, 1, 0)</f>
        <v>0</v>
      </c>
      <c r="Z108" s="25">
        <f>IF(U108&gt;=0.5, 1, 0)</f>
        <v>0</v>
      </c>
      <c r="AA108" s="25">
        <f>IF(U108&gt;=0.6, 1, 0)</f>
        <v>0</v>
      </c>
      <c r="AB108" s="25">
        <f>IF(U108&gt;=0.7, 1, 0)</f>
        <v>0</v>
      </c>
      <c r="AC108" s="25">
        <f>IF(U108&gt;=0.8, 1, 0)</f>
        <v>0</v>
      </c>
      <c r="AD108" s="55">
        <f>IF(U108&gt;=0.9, 1, 0)</f>
        <v>0</v>
      </c>
    </row>
    <row r="109" spans="1:30" ht="20" customHeight="1" x14ac:dyDescent="0.2">
      <c r="A109" s="20" t="s">
        <v>348</v>
      </c>
      <c r="B109" s="33" t="str">
        <f>SUBSTITUTE(A109,"/Users/timomiessen/Desktop/imagesdk/blackwomen1/","Image_")</f>
        <v>Image_BW_102.jpg</v>
      </c>
      <c r="C109" s="63" t="s">
        <v>5</v>
      </c>
      <c r="D109" s="22" t="s">
        <v>2973</v>
      </c>
      <c r="E109" s="23">
        <v>1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 cm="1">
        <f t="array" ref="R109">_xlfn.IFS(H109=1,1,K109=1,1,L109=1,1,M109=1,1,N109=1,1,P109=1,1,TRUE,0)</f>
        <v>0</v>
      </c>
      <c r="S109" s="64">
        <f>IF(AND(G109=1,R109=1),0,R109)</f>
        <v>0</v>
      </c>
      <c r="T109" s="24" t="s">
        <v>1866</v>
      </c>
      <c r="U109" s="49">
        <f>SUBSTITUTE(T109,".",",")*1</f>
        <v>2.8145826654508699E-2</v>
      </c>
      <c r="V109" s="54">
        <f>IF(U109&gt;=0.1, 1, 0)</f>
        <v>0</v>
      </c>
      <c r="W109" s="25">
        <f>IF(U109&gt;=0.2, 1, 0)</f>
        <v>0</v>
      </c>
      <c r="X109" s="25">
        <f>IF(U109&gt;=0.3, 1, 0)</f>
        <v>0</v>
      </c>
      <c r="Y109" s="25">
        <f>IF(U109&gt;=0.4, 1, 0)</f>
        <v>0</v>
      </c>
      <c r="Z109" s="25">
        <f>IF(U109&gt;=0.5, 1, 0)</f>
        <v>0</v>
      </c>
      <c r="AA109" s="25">
        <f>IF(U109&gt;=0.6, 1, 0)</f>
        <v>0</v>
      </c>
      <c r="AB109" s="25">
        <f>IF(U109&gt;=0.7, 1, 0)</f>
        <v>0</v>
      </c>
      <c r="AC109" s="25">
        <f>IF(U109&gt;=0.8, 1, 0)</f>
        <v>0</v>
      </c>
      <c r="AD109" s="55">
        <f>IF(U109&gt;=0.9, 1, 0)</f>
        <v>0</v>
      </c>
    </row>
    <row r="110" spans="1:30" ht="20" customHeight="1" x14ac:dyDescent="0.2">
      <c r="A110" s="20" t="s">
        <v>349</v>
      </c>
      <c r="B110" s="33" t="str">
        <f>SUBSTITUTE(A110,"/Users/timomiessen/Desktop/imagesdk/blackwomen1/","Image_")</f>
        <v>Image_BW_103.jpg</v>
      </c>
      <c r="C110" s="63" t="s">
        <v>5</v>
      </c>
      <c r="D110" s="22" t="s">
        <v>2973</v>
      </c>
      <c r="E110" s="23">
        <v>1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 cm="1">
        <f t="array" ref="R110">_xlfn.IFS(H110=1,1,K110=1,1,L110=1,1,M110=1,1,N110=1,1,P110=1,1,TRUE,0)</f>
        <v>0</v>
      </c>
      <c r="S110" s="64">
        <f>IF(AND(G110=1,R110=1),0,R110)</f>
        <v>0</v>
      </c>
      <c r="T110" s="24" t="s">
        <v>1867</v>
      </c>
      <c r="U110" s="49">
        <f>SUBSTITUTE(T110,".",",")*1</f>
        <v>1.0676658246666099E-2</v>
      </c>
      <c r="V110" s="54">
        <f>IF(U110&gt;=0.1, 1, 0)</f>
        <v>0</v>
      </c>
      <c r="W110" s="25">
        <f>IF(U110&gt;=0.2, 1, 0)</f>
        <v>0</v>
      </c>
      <c r="X110" s="25">
        <f>IF(U110&gt;=0.3, 1, 0)</f>
        <v>0</v>
      </c>
      <c r="Y110" s="25">
        <f>IF(U110&gt;=0.4, 1, 0)</f>
        <v>0</v>
      </c>
      <c r="Z110" s="25">
        <f>IF(U110&gt;=0.5, 1, 0)</f>
        <v>0</v>
      </c>
      <c r="AA110" s="25">
        <f>IF(U110&gt;=0.6, 1, 0)</f>
        <v>0</v>
      </c>
      <c r="AB110" s="25">
        <f>IF(U110&gt;=0.7, 1, 0)</f>
        <v>0</v>
      </c>
      <c r="AC110" s="25">
        <f>IF(U110&gt;=0.8, 1, 0)</f>
        <v>0</v>
      </c>
      <c r="AD110" s="55">
        <f>IF(U110&gt;=0.9, 1, 0)</f>
        <v>0</v>
      </c>
    </row>
    <row r="111" spans="1:30" ht="20" customHeight="1" x14ac:dyDescent="0.2">
      <c r="A111" s="20" t="s">
        <v>350</v>
      </c>
      <c r="B111" s="33" t="str">
        <f>SUBSTITUTE(A111,"/Users/timomiessen/Desktop/imagesdk/blackwomen1/","Image_")</f>
        <v>Image_BW_104.jpg</v>
      </c>
      <c r="C111" s="63" t="s">
        <v>5</v>
      </c>
      <c r="D111" s="22" t="s">
        <v>2973</v>
      </c>
      <c r="E111" s="23">
        <v>1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 cm="1">
        <f t="array" ref="R111">_xlfn.IFS(H111=1,1,K111=1,1,L111=1,1,M111=1,1,N111=1,1,P111=1,1,TRUE,0)</f>
        <v>0</v>
      </c>
      <c r="S111" s="64">
        <f>IF(AND(G111=1,R111=1),0,R111)</f>
        <v>0</v>
      </c>
      <c r="T111" s="24" t="s">
        <v>1868</v>
      </c>
      <c r="U111" s="49">
        <f>SUBSTITUTE(T111,".",",")*1</f>
        <v>4.7020800411701202E-2</v>
      </c>
      <c r="V111" s="54">
        <f>IF(U111&gt;=0.1, 1, 0)</f>
        <v>0</v>
      </c>
      <c r="W111" s="25">
        <f>IF(U111&gt;=0.2, 1, 0)</f>
        <v>0</v>
      </c>
      <c r="X111" s="25">
        <f>IF(U111&gt;=0.3, 1, 0)</f>
        <v>0</v>
      </c>
      <c r="Y111" s="25">
        <f>IF(U111&gt;=0.4, 1, 0)</f>
        <v>0</v>
      </c>
      <c r="Z111" s="25">
        <f>IF(U111&gt;=0.5, 1, 0)</f>
        <v>0</v>
      </c>
      <c r="AA111" s="25">
        <f>IF(U111&gt;=0.6, 1, 0)</f>
        <v>0</v>
      </c>
      <c r="AB111" s="25">
        <f>IF(U111&gt;=0.7, 1, 0)</f>
        <v>0</v>
      </c>
      <c r="AC111" s="25">
        <f>IF(U111&gt;=0.8, 1, 0)</f>
        <v>0</v>
      </c>
      <c r="AD111" s="55">
        <f>IF(U111&gt;=0.9, 1, 0)</f>
        <v>0</v>
      </c>
    </row>
    <row r="112" spans="1:30" ht="20" customHeight="1" x14ac:dyDescent="0.2">
      <c r="A112" s="20" t="s">
        <v>351</v>
      </c>
      <c r="B112" s="33" t="str">
        <f>SUBSTITUTE(A112,"/Users/timomiessen/Desktop/imagesdk/blackwomen1/","Image_")</f>
        <v>Image_BW_105.jpg</v>
      </c>
      <c r="C112" s="63" t="s">
        <v>5</v>
      </c>
      <c r="D112" s="22" t="s">
        <v>2973</v>
      </c>
      <c r="E112" s="23">
        <v>1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 cm="1">
        <f t="array" ref="R112">_xlfn.IFS(H112=1,1,K112=1,1,L112=1,1,M112=1,1,N112=1,1,P112=1,1,TRUE,0)</f>
        <v>0</v>
      </c>
      <c r="S112" s="64">
        <f>IF(AND(G112=1,R112=1),0,R112)</f>
        <v>0</v>
      </c>
      <c r="T112" s="24" t="s">
        <v>1869</v>
      </c>
      <c r="U112" s="49">
        <f>SUBSTITUTE(T112,".",",")*1</f>
        <v>1.11083481460809E-2</v>
      </c>
      <c r="V112" s="54">
        <f>IF(U112&gt;=0.1, 1, 0)</f>
        <v>0</v>
      </c>
      <c r="W112" s="25">
        <f>IF(U112&gt;=0.2, 1, 0)</f>
        <v>0</v>
      </c>
      <c r="X112" s="25">
        <f>IF(U112&gt;=0.3, 1, 0)</f>
        <v>0</v>
      </c>
      <c r="Y112" s="25">
        <f>IF(U112&gt;=0.4, 1, 0)</f>
        <v>0</v>
      </c>
      <c r="Z112" s="25">
        <f>IF(U112&gt;=0.5, 1, 0)</f>
        <v>0</v>
      </c>
      <c r="AA112" s="25">
        <f>IF(U112&gt;=0.6, 1, 0)</f>
        <v>0</v>
      </c>
      <c r="AB112" s="25">
        <f>IF(U112&gt;=0.7, 1, 0)</f>
        <v>0</v>
      </c>
      <c r="AC112" s="25">
        <f>IF(U112&gt;=0.8, 1, 0)</f>
        <v>0</v>
      </c>
      <c r="AD112" s="55">
        <f>IF(U112&gt;=0.9, 1, 0)</f>
        <v>0</v>
      </c>
    </row>
    <row r="113" spans="1:30" ht="20" customHeight="1" x14ac:dyDescent="0.2">
      <c r="A113" s="20" t="s">
        <v>352</v>
      </c>
      <c r="B113" s="33" t="str">
        <f>SUBSTITUTE(A113,"/Users/timomiessen/Desktop/imagesdk/blackwomen1/","Image_")</f>
        <v>Image_BW_106.jpg</v>
      </c>
      <c r="C113" s="63" t="s">
        <v>5</v>
      </c>
      <c r="D113" s="22" t="s">
        <v>2973</v>
      </c>
      <c r="E113" s="23">
        <v>1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 cm="1">
        <f t="array" ref="R113">_xlfn.IFS(H113=1,1,K113=1,1,L113=1,1,M113=1,1,N113=1,1,P113=1,1,TRUE,0)</f>
        <v>0</v>
      </c>
      <c r="S113" s="64">
        <f>IF(AND(G113=1,R113=1),0,R113)</f>
        <v>0</v>
      </c>
      <c r="T113" s="24" t="s">
        <v>1870</v>
      </c>
      <c r="U113" s="49">
        <f>SUBSTITUTE(T113,".",",")*1</f>
        <v>3.1088210642337799E-2</v>
      </c>
      <c r="V113" s="54">
        <f>IF(U113&gt;=0.1, 1, 0)</f>
        <v>0</v>
      </c>
      <c r="W113" s="25">
        <f>IF(U113&gt;=0.2, 1, 0)</f>
        <v>0</v>
      </c>
      <c r="X113" s="25">
        <f>IF(U113&gt;=0.3, 1, 0)</f>
        <v>0</v>
      </c>
      <c r="Y113" s="25">
        <f>IF(U113&gt;=0.4, 1, 0)</f>
        <v>0</v>
      </c>
      <c r="Z113" s="25">
        <f>IF(U113&gt;=0.5, 1, 0)</f>
        <v>0</v>
      </c>
      <c r="AA113" s="25">
        <f>IF(U113&gt;=0.6, 1, 0)</f>
        <v>0</v>
      </c>
      <c r="AB113" s="25">
        <f>IF(U113&gt;=0.7, 1, 0)</f>
        <v>0</v>
      </c>
      <c r="AC113" s="25">
        <f>IF(U113&gt;=0.8, 1, 0)</f>
        <v>0</v>
      </c>
      <c r="AD113" s="55">
        <f>IF(U113&gt;=0.9, 1, 0)</f>
        <v>0</v>
      </c>
    </row>
    <row r="114" spans="1:30" ht="20" customHeight="1" x14ac:dyDescent="0.2">
      <c r="A114" s="20" t="s">
        <v>353</v>
      </c>
      <c r="B114" s="33" t="str">
        <f>SUBSTITUTE(A114,"/Users/timomiessen/Desktop/imagesdk/blackwomen1/","Image_")</f>
        <v>Image_BW_107.jpg</v>
      </c>
      <c r="C114" s="63" t="s">
        <v>5</v>
      </c>
      <c r="D114" s="22" t="s">
        <v>2973</v>
      </c>
      <c r="E114" s="23">
        <v>1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 cm="1">
        <f t="array" ref="R114">_xlfn.IFS(H114=1,1,K114=1,1,L114=1,1,M114=1,1,N114=1,1,P114=1,1,TRUE,0)</f>
        <v>0</v>
      </c>
      <c r="S114" s="64">
        <f>IF(AND(G114=1,R114=1),0,R114)</f>
        <v>0</v>
      </c>
      <c r="T114" s="24" t="s">
        <v>1871</v>
      </c>
      <c r="U114" s="49">
        <f>SUBSTITUTE(T114,".",",")*1</f>
        <v>3.1580929178744499E-2</v>
      </c>
      <c r="V114" s="54">
        <f>IF(U114&gt;=0.1, 1, 0)</f>
        <v>0</v>
      </c>
      <c r="W114" s="25">
        <f>IF(U114&gt;=0.2, 1, 0)</f>
        <v>0</v>
      </c>
      <c r="X114" s="25">
        <f>IF(U114&gt;=0.3, 1, 0)</f>
        <v>0</v>
      </c>
      <c r="Y114" s="25">
        <f>IF(U114&gt;=0.4, 1, 0)</f>
        <v>0</v>
      </c>
      <c r="Z114" s="25">
        <f>IF(U114&gt;=0.5, 1, 0)</f>
        <v>0</v>
      </c>
      <c r="AA114" s="25">
        <f>IF(U114&gt;=0.6, 1, 0)</f>
        <v>0</v>
      </c>
      <c r="AB114" s="25">
        <f>IF(U114&gt;=0.7, 1, 0)</f>
        <v>0</v>
      </c>
      <c r="AC114" s="25">
        <f>IF(U114&gt;=0.8, 1, 0)</f>
        <v>0</v>
      </c>
      <c r="AD114" s="55">
        <f>IF(U114&gt;=0.9, 1, 0)</f>
        <v>0</v>
      </c>
    </row>
    <row r="115" spans="1:30" ht="20" customHeight="1" x14ac:dyDescent="0.2">
      <c r="A115" s="20" t="s">
        <v>354</v>
      </c>
      <c r="B115" s="33" t="str">
        <f>SUBSTITUTE(A115,"/Users/timomiessen/Desktop/imagesdk/blackwomen1/","Image_")</f>
        <v>Image_BW_108.jpg</v>
      </c>
      <c r="C115" s="63" t="s">
        <v>5</v>
      </c>
      <c r="D115" s="22" t="s">
        <v>2973</v>
      </c>
      <c r="E115" s="23">
        <v>1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 cm="1">
        <f t="array" ref="R115">_xlfn.IFS(H115=1,1,K115=1,1,L115=1,1,M115=1,1,N115=1,1,P115=1,1,TRUE,0)</f>
        <v>0</v>
      </c>
      <c r="S115" s="64">
        <f>IF(AND(G115=1,R115=1),0,R115)</f>
        <v>0</v>
      </c>
      <c r="T115" s="24" t="s">
        <v>1872</v>
      </c>
      <c r="U115" s="49">
        <f>SUBSTITUTE(T115,".",",")*1</f>
        <v>0.25806517153978298</v>
      </c>
      <c r="V115" s="54">
        <f>IF(U115&gt;=0.1, 1, 0)</f>
        <v>1</v>
      </c>
      <c r="W115" s="25">
        <f>IF(U115&gt;=0.2, 1, 0)</f>
        <v>1</v>
      </c>
      <c r="X115" s="25">
        <f>IF(U115&gt;=0.3, 1, 0)</f>
        <v>0</v>
      </c>
      <c r="Y115" s="25">
        <f>IF(U115&gt;=0.4, 1, 0)</f>
        <v>0</v>
      </c>
      <c r="Z115" s="25">
        <f>IF(U115&gt;=0.5, 1, 0)</f>
        <v>0</v>
      </c>
      <c r="AA115" s="25">
        <f>IF(U115&gt;=0.6, 1, 0)</f>
        <v>0</v>
      </c>
      <c r="AB115" s="25">
        <f>IF(U115&gt;=0.7, 1, 0)</f>
        <v>0</v>
      </c>
      <c r="AC115" s="25">
        <f>IF(U115&gt;=0.8, 1, 0)</f>
        <v>0</v>
      </c>
      <c r="AD115" s="55">
        <f>IF(U115&gt;=0.9, 1, 0)</f>
        <v>0</v>
      </c>
    </row>
    <row r="116" spans="1:30" ht="20" customHeight="1" x14ac:dyDescent="0.2">
      <c r="A116" s="20" t="s">
        <v>355</v>
      </c>
      <c r="B116" s="33" t="str">
        <f>SUBSTITUTE(A116,"/Users/timomiessen/Desktop/imagesdk/blackwomen1/","Image_")</f>
        <v>Image_BW_109.jpg</v>
      </c>
      <c r="C116" s="63" t="s">
        <v>5</v>
      </c>
      <c r="D116" s="22" t="s">
        <v>2973</v>
      </c>
      <c r="E116" s="23">
        <v>1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 cm="1">
        <f t="array" ref="R116">_xlfn.IFS(H116=1,1,K116=1,1,L116=1,1,M116=1,1,N116=1,1,P116=1,1,TRUE,0)</f>
        <v>0</v>
      </c>
      <c r="S116" s="64">
        <f>IF(AND(G116=1,R116=1),0,R116)</f>
        <v>0</v>
      </c>
      <c r="T116" s="24" t="s">
        <v>1873</v>
      </c>
      <c r="U116" s="49">
        <f>SUBSTITUTE(T116,".",",")*1</f>
        <v>1.5976516995579001E-2</v>
      </c>
      <c r="V116" s="54">
        <f>IF(U116&gt;=0.1, 1, 0)</f>
        <v>0</v>
      </c>
      <c r="W116" s="25">
        <f>IF(U116&gt;=0.2, 1, 0)</f>
        <v>0</v>
      </c>
      <c r="X116" s="25">
        <f>IF(U116&gt;=0.3, 1, 0)</f>
        <v>0</v>
      </c>
      <c r="Y116" s="25">
        <f>IF(U116&gt;=0.4, 1, 0)</f>
        <v>0</v>
      </c>
      <c r="Z116" s="25">
        <f>IF(U116&gt;=0.5, 1, 0)</f>
        <v>0</v>
      </c>
      <c r="AA116" s="25">
        <f>IF(U116&gt;=0.6, 1, 0)</f>
        <v>0</v>
      </c>
      <c r="AB116" s="25">
        <f>IF(U116&gt;=0.7, 1, 0)</f>
        <v>0</v>
      </c>
      <c r="AC116" s="25">
        <f>IF(U116&gt;=0.8, 1, 0)</f>
        <v>0</v>
      </c>
      <c r="AD116" s="55">
        <f>IF(U116&gt;=0.9, 1, 0)</f>
        <v>0</v>
      </c>
    </row>
    <row r="117" spans="1:30" ht="20" customHeight="1" x14ac:dyDescent="0.2">
      <c r="A117" s="20" t="s">
        <v>356</v>
      </c>
      <c r="B117" s="33" t="str">
        <f>SUBSTITUTE(A117,"/Users/timomiessen/Desktop/imagesdk/blackwomen1/","Image_")</f>
        <v>Image_BW_11.jpg</v>
      </c>
      <c r="C117" s="63" t="s">
        <v>5</v>
      </c>
      <c r="D117" s="22" t="s">
        <v>2973</v>
      </c>
      <c r="E117" s="23">
        <v>1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 cm="1">
        <f t="array" ref="R117">_xlfn.IFS(H117=1,1,K117=1,1,L117=1,1,M117=1,1,N117=1,1,P117=1,1,TRUE,0)</f>
        <v>0</v>
      </c>
      <c r="S117" s="64">
        <f>IF(AND(G117=1,R117=1),0,R117)</f>
        <v>0</v>
      </c>
      <c r="T117" s="24" t="s">
        <v>1874</v>
      </c>
      <c r="U117" s="49">
        <f>SUBSTITUTE(T117,".",",")*1</f>
        <v>0.15971092507243101</v>
      </c>
      <c r="V117" s="54">
        <f>IF(U117&gt;=0.1, 1, 0)</f>
        <v>1</v>
      </c>
      <c r="W117" s="25">
        <f>IF(U117&gt;=0.2, 1, 0)</f>
        <v>0</v>
      </c>
      <c r="X117" s="25">
        <f>IF(U117&gt;=0.3, 1, 0)</f>
        <v>0</v>
      </c>
      <c r="Y117" s="25">
        <f>IF(U117&gt;=0.4, 1, 0)</f>
        <v>0</v>
      </c>
      <c r="Z117" s="25">
        <f>IF(U117&gt;=0.5, 1, 0)</f>
        <v>0</v>
      </c>
      <c r="AA117" s="25">
        <f>IF(U117&gt;=0.6, 1, 0)</f>
        <v>0</v>
      </c>
      <c r="AB117" s="25">
        <f>IF(U117&gt;=0.7, 1, 0)</f>
        <v>0</v>
      </c>
      <c r="AC117" s="25">
        <f>IF(U117&gt;=0.8, 1, 0)</f>
        <v>0</v>
      </c>
      <c r="AD117" s="55">
        <f>IF(U117&gt;=0.9, 1, 0)</f>
        <v>0</v>
      </c>
    </row>
    <row r="118" spans="1:30" ht="20" customHeight="1" x14ac:dyDescent="0.2">
      <c r="A118" s="20" t="s">
        <v>357</v>
      </c>
      <c r="B118" s="33" t="str">
        <f>SUBSTITUTE(A118,"/Users/timomiessen/Desktop/imagesdk/blackwomen1/","Image_")</f>
        <v>Image_BW_110.jpg</v>
      </c>
      <c r="C118" s="63" t="s">
        <v>5</v>
      </c>
      <c r="D118" s="22" t="s">
        <v>2973</v>
      </c>
      <c r="E118" s="23">
        <v>1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 cm="1">
        <f t="array" ref="R118">_xlfn.IFS(H118=1,1,K118=1,1,L118=1,1,M118=1,1,N118=1,1,P118=1,1,TRUE,0)</f>
        <v>0</v>
      </c>
      <c r="S118" s="64">
        <f>IF(AND(G118=1,R118=1),0,R118)</f>
        <v>0</v>
      </c>
      <c r="T118" s="24" t="s">
        <v>1875</v>
      </c>
      <c r="U118" s="49">
        <f>SUBSTITUTE(T118,".",",")*1</f>
        <v>2.9558221809566E-2</v>
      </c>
      <c r="V118" s="54">
        <f>IF(U118&gt;=0.1, 1, 0)</f>
        <v>0</v>
      </c>
      <c r="W118" s="25">
        <f>IF(U118&gt;=0.2, 1, 0)</f>
        <v>0</v>
      </c>
      <c r="X118" s="25">
        <f>IF(U118&gt;=0.3, 1, 0)</f>
        <v>0</v>
      </c>
      <c r="Y118" s="25">
        <f>IF(U118&gt;=0.4, 1, 0)</f>
        <v>0</v>
      </c>
      <c r="Z118" s="25">
        <f>IF(U118&gt;=0.5, 1, 0)</f>
        <v>0</v>
      </c>
      <c r="AA118" s="25">
        <f>IF(U118&gt;=0.6, 1, 0)</f>
        <v>0</v>
      </c>
      <c r="AB118" s="25">
        <f>IF(U118&gt;=0.7, 1, 0)</f>
        <v>0</v>
      </c>
      <c r="AC118" s="25">
        <f>IF(U118&gt;=0.8, 1, 0)</f>
        <v>0</v>
      </c>
      <c r="AD118" s="55">
        <f>IF(U118&gt;=0.9, 1, 0)</f>
        <v>0</v>
      </c>
    </row>
    <row r="119" spans="1:30" ht="20" customHeight="1" x14ac:dyDescent="0.2">
      <c r="A119" s="20" t="s">
        <v>358</v>
      </c>
      <c r="B119" s="33" t="str">
        <f>SUBSTITUTE(A119,"/Users/timomiessen/Desktop/imagesdk/blackwomen1/","Image_")</f>
        <v>Image_BW_111.jpg</v>
      </c>
      <c r="C119" s="63" t="s">
        <v>5</v>
      </c>
      <c r="D119" s="22" t="s">
        <v>2973</v>
      </c>
      <c r="E119" s="23">
        <v>1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 cm="1">
        <f t="array" ref="R119">_xlfn.IFS(H119=1,1,K119=1,1,L119=1,1,M119=1,1,N119=1,1,P119=1,1,TRUE,0)</f>
        <v>0</v>
      </c>
      <c r="S119" s="64">
        <f>IF(AND(G119=1,R119=1),0,R119)</f>
        <v>0</v>
      </c>
      <c r="T119" s="24" t="s">
        <v>1876</v>
      </c>
      <c r="U119" s="49">
        <f>SUBSTITUTE(T119,".",",")*1</f>
        <v>1.1519103311002201E-2</v>
      </c>
      <c r="V119" s="54">
        <f>IF(U119&gt;=0.1, 1, 0)</f>
        <v>0</v>
      </c>
      <c r="W119" s="25">
        <f>IF(U119&gt;=0.2, 1, 0)</f>
        <v>0</v>
      </c>
      <c r="X119" s="25">
        <f>IF(U119&gt;=0.3, 1, 0)</f>
        <v>0</v>
      </c>
      <c r="Y119" s="25">
        <f>IF(U119&gt;=0.4, 1, 0)</f>
        <v>0</v>
      </c>
      <c r="Z119" s="25">
        <f>IF(U119&gt;=0.5, 1, 0)</f>
        <v>0</v>
      </c>
      <c r="AA119" s="25">
        <f>IF(U119&gt;=0.6, 1, 0)</f>
        <v>0</v>
      </c>
      <c r="AB119" s="25">
        <f>IF(U119&gt;=0.7, 1, 0)</f>
        <v>0</v>
      </c>
      <c r="AC119" s="25">
        <f>IF(U119&gt;=0.8, 1, 0)</f>
        <v>0</v>
      </c>
      <c r="AD119" s="55">
        <f>IF(U119&gt;=0.9, 1, 0)</f>
        <v>0</v>
      </c>
    </row>
    <row r="120" spans="1:30" ht="20" customHeight="1" x14ac:dyDescent="0.2">
      <c r="A120" s="20" t="s">
        <v>359</v>
      </c>
      <c r="B120" s="33" t="str">
        <f>SUBSTITUTE(A120,"/Users/timomiessen/Desktop/imagesdk/blackwomen1/","Image_")</f>
        <v>Image_BW_112.jpg</v>
      </c>
      <c r="C120" s="63" t="s">
        <v>5</v>
      </c>
      <c r="D120" s="22" t="s">
        <v>2973</v>
      </c>
      <c r="E120" s="23">
        <v>1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 cm="1">
        <f t="array" ref="R120">_xlfn.IFS(H120=1,1,K120=1,1,L120=1,1,M120=1,1,N120=1,1,P120=1,1,TRUE,0)</f>
        <v>0</v>
      </c>
      <c r="S120" s="64">
        <f>IF(AND(G120=1,R120=1),0,R120)</f>
        <v>0</v>
      </c>
      <c r="T120" s="24" t="s">
        <v>1877</v>
      </c>
      <c r="U120" s="49">
        <f>SUBSTITUTE(T120,".",",")*1</f>
        <v>2.0634713582694499E-2</v>
      </c>
      <c r="V120" s="54">
        <f>IF(U120&gt;=0.1, 1, 0)</f>
        <v>0</v>
      </c>
      <c r="W120" s="25">
        <f>IF(U120&gt;=0.2, 1, 0)</f>
        <v>0</v>
      </c>
      <c r="X120" s="25">
        <f>IF(U120&gt;=0.3, 1, 0)</f>
        <v>0</v>
      </c>
      <c r="Y120" s="25">
        <f>IF(U120&gt;=0.4, 1, 0)</f>
        <v>0</v>
      </c>
      <c r="Z120" s="25">
        <f>IF(U120&gt;=0.5, 1, 0)</f>
        <v>0</v>
      </c>
      <c r="AA120" s="25">
        <f>IF(U120&gt;=0.6, 1, 0)</f>
        <v>0</v>
      </c>
      <c r="AB120" s="25">
        <f>IF(U120&gt;=0.7, 1, 0)</f>
        <v>0</v>
      </c>
      <c r="AC120" s="25">
        <f>IF(U120&gt;=0.8, 1, 0)</f>
        <v>0</v>
      </c>
      <c r="AD120" s="55">
        <f>IF(U120&gt;=0.9, 1, 0)</f>
        <v>0</v>
      </c>
    </row>
    <row r="121" spans="1:30" ht="20" customHeight="1" x14ac:dyDescent="0.2">
      <c r="A121" s="20" t="s">
        <v>360</v>
      </c>
      <c r="B121" s="33" t="str">
        <f>SUBSTITUTE(A121,"/Users/timomiessen/Desktop/imagesdk/blackwomen1/","Image_")</f>
        <v>Image_BW_113.jpg</v>
      </c>
      <c r="C121" s="63" t="s">
        <v>5</v>
      </c>
      <c r="D121" s="22" t="s">
        <v>2973</v>
      </c>
      <c r="E121" s="23">
        <v>1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 cm="1">
        <f t="array" ref="R121">_xlfn.IFS(H121=1,1,K121=1,1,L121=1,1,M121=1,1,N121=1,1,P121=1,1,TRUE,0)</f>
        <v>0</v>
      </c>
      <c r="S121" s="64">
        <f>IF(AND(G121=1,R121=1),0,R121)</f>
        <v>0</v>
      </c>
      <c r="T121" s="24" t="s">
        <v>1878</v>
      </c>
      <c r="U121" s="49">
        <f>SUBSTITUTE(T121,".",",")*1</f>
        <v>0.13672477006912201</v>
      </c>
      <c r="V121" s="54">
        <f>IF(U121&gt;=0.1, 1, 0)</f>
        <v>1</v>
      </c>
      <c r="W121" s="25">
        <f>IF(U121&gt;=0.2, 1, 0)</f>
        <v>0</v>
      </c>
      <c r="X121" s="25">
        <f>IF(U121&gt;=0.3, 1, 0)</f>
        <v>0</v>
      </c>
      <c r="Y121" s="25">
        <f>IF(U121&gt;=0.4, 1, 0)</f>
        <v>0</v>
      </c>
      <c r="Z121" s="25">
        <f>IF(U121&gt;=0.5, 1, 0)</f>
        <v>0</v>
      </c>
      <c r="AA121" s="25">
        <f>IF(U121&gt;=0.6, 1, 0)</f>
        <v>0</v>
      </c>
      <c r="AB121" s="25">
        <f>IF(U121&gt;=0.7, 1, 0)</f>
        <v>0</v>
      </c>
      <c r="AC121" s="25">
        <f>IF(U121&gt;=0.8, 1, 0)</f>
        <v>0</v>
      </c>
      <c r="AD121" s="55">
        <f>IF(U121&gt;=0.9, 1, 0)</f>
        <v>0</v>
      </c>
    </row>
    <row r="122" spans="1:30" ht="20" customHeight="1" x14ac:dyDescent="0.2">
      <c r="A122" s="20" t="s">
        <v>361</v>
      </c>
      <c r="B122" s="33" t="str">
        <f>SUBSTITUTE(A122,"/Users/timomiessen/Desktop/imagesdk/blackwomen1/","Image_")</f>
        <v>Image_BW_114.jpg</v>
      </c>
      <c r="C122" s="63" t="s">
        <v>5</v>
      </c>
      <c r="D122" s="22" t="s">
        <v>2973</v>
      </c>
      <c r="E122" s="23">
        <v>1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 cm="1">
        <f t="array" ref="R122">_xlfn.IFS(H122=1,1,K122=1,1,L122=1,1,M122=1,1,N122=1,1,P122=1,1,TRUE,0)</f>
        <v>0</v>
      </c>
      <c r="S122" s="64">
        <f>IF(AND(G122=1,R122=1),0,R122)</f>
        <v>0</v>
      </c>
      <c r="T122" s="24" t="s">
        <v>1879</v>
      </c>
      <c r="U122" s="49">
        <f>SUBSTITUTE(T122,".",",")*1</f>
        <v>7.0753928273916203E-2</v>
      </c>
      <c r="V122" s="54">
        <f>IF(U122&gt;=0.1, 1, 0)</f>
        <v>0</v>
      </c>
      <c r="W122" s="25">
        <f>IF(U122&gt;=0.2, 1, 0)</f>
        <v>0</v>
      </c>
      <c r="X122" s="25">
        <f>IF(U122&gt;=0.3, 1, 0)</f>
        <v>0</v>
      </c>
      <c r="Y122" s="25">
        <f>IF(U122&gt;=0.4, 1, 0)</f>
        <v>0</v>
      </c>
      <c r="Z122" s="25">
        <f>IF(U122&gt;=0.5, 1, 0)</f>
        <v>0</v>
      </c>
      <c r="AA122" s="25">
        <f>IF(U122&gt;=0.6, 1, 0)</f>
        <v>0</v>
      </c>
      <c r="AB122" s="25">
        <f>IF(U122&gt;=0.7, 1, 0)</f>
        <v>0</v>
      </c>
      <c r="AC122" s="25">
        <f>IF(U122&gt;=0.8, 1, 0)</f>
        <v>0</v>
      </c>
      <c r="AD122" s="55">
        <f>IF(U122&gt;=0.9, 1, 0)</f>
        <v>0</v>
      </c>
    </row>
    <row r="123" spans="1:30" ht="20" customHeight="1" x14ac:dyDescent="0.2">
      <c r="A123" s="20" t="s">
        <v>362</v>
      </c>
      <c r="B123" s="33" t="str">
        <f>SUBSTITUTE(A123,"/Users/timomiessen/Desktop/imagesdk/blackwomen1/","Image_")</f>
        <v>Image_BW_115.jpg</v>
      </c>
      <c r="C123" s="63" t="s">
        <v>5</v>
      </c>
      <c r="D123" s="22" t="s">
        <v>2973</v>
      </c>
      <c r="E123" s="23">
        <v>1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 cm="1">
        <f t="array" ref="R123">_xlfn.IFS(H123=1,1,K123=1,1,L123=1,1,M123=1,1,N123=1,1,P123=1,1,TRUE,0)</f>
        <v>0</v>
      </c>
      <c r="S123" s="64">
        <f>IF(AND(G123=1,R123=1),0,R123)</f>
        <v>0</v>
      </c>
      <c r="T123" s="24" t="s">
        <v>1880</v>
      </c>
      <c r="U123" s="49">
        <f>SUBSTITUTE(T123,".",",")*1</f>
        <v>0.264828480780124</v>
      </c>
      <c r="V123" s="54">
        <f>IF(U123&gt;=0.1, 1, 0)</f>
        <v>1</v>
      </c>
      <c r="W123" s="25">
        <f>IF(U123&gt;=0.2, 1, 0)</f>
        <v>1</v>
      </c>
      <c r="X123" s="25">
        <f>IF(U123&gt;=0.3, 1, 0)</f>
        <v>0</v>
      </c>
      <c r="Y123" s="25">
        <f>IF(U123&gt;=0.4, 1, 0)</f>
        <v>0</v>
      </c>
      <c r="Z123" s="25">
        <f>IF(U123&gt;=0.5, 1, 0)</f>
        <v>0</v>
      </c>
      <c r="AA123" s="25">
        <f>IF(U123&gt;=0.6, 1, 0)</f>
        <v>0</v>
      </c>
      <c r="AB123" s="25">
        <f>IF(U123&gt;=0.7, 1, 0)</f>
        <v>0</v>
      </c>
      <c r="AC123" s="25">
        <f>IF(U123&gt;=0.8, 1, 0)</f>
        <v>0</v>
      </c>
      <c r="AD123" s="55">
        <f>IF(U123&gt;=0.9, 1, 0)</f>
        <v>0</v>
      </c>
    </row>
    <row r="124" spans="1:30" ht="20" customHeight="1" x14ac:dyDescent="0.2">
      <c r="A124" s="20" t="s">
        <v>363</v>
      </c>
      <c r="B124" s="33" t="str">
        <f>SUBSTITUTE(A124,"/Users/timomiessen/Desktop/imagesdk/blackwomen1/","Image_")</f>
        <v>Image_BW_116.jpg</v>
      </c>
      <c r="C124" s="63" t="s">
        <v>5</v>
      </c>
      <c r="D124" s="22" t="s">
        <v>2973</v>
      </c>
      <c r="E124" s="23">
        <v>1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 cm="1">
        <f t="array" ref="R124">_xlfn.IFS(H124=1,1,K124=1,1,L124=1,1,M124=1,1,N124=1,1,P124=1,1,TRUE,0)</f>
        <v>0</v>
      </c>
      <c r="S124" s="64">
        <f>IF(AND(G124=1,R124=1),0,R124)</f>
        <v>0</v>
      </c>
      <c r="T124" s="24" t="s">
        <v>1881</v>
      </c>
      <c r="U124" s="49">
        <f>SUBSTITUTE(T124,".",",")*1</f>
        <v>3.9203220978379201E-2</v>
      </c>
      <c r="V124" s="54">
        <f>IF(U124&gt;=0.1, 1, 0)</f>
        <v>0</v>
      </c>
      <c r="W124" s="25">
        <f>IF(U124&gt;=0.2, 1, 0)</f>
        <v>0</v>
      </c>
      <c r="X124" s="25">
        <f>IF(U124&gt;=0.3, 1, 0)</f>
        <v>0</v>
      </c>
      <c r="Y124" s="25">
        <f>IF(U124&gt;=0.4, 1, 0)</f>
        <v>0</v>
      </c>
      <c r="Z124" s="25">
        <f>IF(U124&gt;=0.5, 1, 0)</f>
        <v>0</v>
      </c>
      <c r="AA124" s="25">
        <f>IF(U124&gt;=0.6, 1, 0)</f>
        <v>0</v>
      </c>
      <c r="AB124" s="25">
        <f>IF(U124&gt;=0.7, 1, 0)</f>
        <v>0</v>
      </c>
      <c r="AC124" s="25">
        <f>IF(U124&gt;=0.8, 1, 0)</f>
        <v>0</v>
      </c>
      <c r="AD124" s="55">
        <f>IF(U124&gt;=0.9, 1, 0)</f>
        <v>0</v>
      </c>
    </row>
    <row r="125" spans="1:30" ht="20" customHeight="1" x14ac:dyDescent="0.2">
      <c r="A125" s="20" t="s">
        <v>364</v>
      </c>
      <c r="B125" s="33" t="str">
        <f>SUBSTITUTE(A125,"/Users/timomiessen/Desktop/imagesdk/blackwomen1/","Image_")</f>
        <v>Image_BW_117.jpg</v>
      </c>
      <c r="C125" s="63" t="s">
        <v>5</v>
      </c>
      <c r="D125" s="22" t="s">
        <v>2973</v>
      </c>
      <c r="E125" s="23">
        <v>1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 cm="1">
        <f t="array" ref="R125">_xlfn.IFS(H125=1,1,K125=1,1,L125=1,1,M125=1,1,N125=1,1,P125=1,1,TRUE,0)</f>
        <v>0</v>
      </c>
      <c r="S125" s="64">
        <f>IF(AND(G125=1,R125=1),0,R125)</f>
        <v>0</v>
      </c>
      <c r="T125" s="24" t="s">
        <v>1882</v>
      </c>
      <c r="U125" s="49">
        <f>SUBSTITUTE(T125,".",",")*1</f>
        <v>2.0474547520279801E-2</v>
      </c>
      <c r="V125" s="54">
        <f>IF(U125&gt;=0.1, 1, 0)</f>
        <v>0</v>
      </c>
      <c r="W125" s="25">
        <f>IF(U125&gt;=0.2, 1, 0)</f>
        <v>0</v>
      </c>
      <c r="X125" s="25">
        <f>IF(U125&gt;=0.3, 1, 0)</f>
        <v>0</v>
      </c>
      <c r="Y125" s="25">
        <f>IF(U125&gt;=0.4, 1, 0)</f>
        <v>0</v>
      </c>
      <c r="Z125" s="25">
        <f>IF(U125&gt;=0.5, 1, 0)</f>
        <v>0</v>
      </c>
      <c r="AA125" s="25">
        <f>IF(U125&gt;=0.6, 1, 0)</f>
        <v>0</v>
      </c>
      <c r="AB125" s="25">
        <f>IF(U125&gt;=0.7, 1, 0)</f>
        <v>0</v>
      </c>
      <c r="AC125" s="25">
        <f>IF(U125&gt;=0.8, 1, 0)</f>
        <v>0</v>
      </c>
      <c r="AD125" s="55">
        <f>IF(U125&gt;=0.9, 1, 0)</f>
        <v>0</v>
      </c>
    </row>
    <row r="126" spans="1:30" ht="20" customHeight="1" x14ac:dyDescent="0.2">
      <c r="A126" s="20" t="s">
        <v>365</v>
      </c>
      <c r="B126" s="33" t="str">
        <f>SUBSTITUTE(A126,"/Users/timomiessen/Desktop/imagesdk/blackwomen1/","Image_")</f>
        <v>Image_BW_118.jpg</v>
      </c>
      <c r="C126" s="63" t="s">
        <v>5</v>
      </c>
      <c r="D126" s="22" t="s">
        <v>2973</v>
      </c>
      <c r="E126" s="23">
        <v>1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 cm="1">
        <f t="array" ref="R126">_xlfn.IFS(H126=1,1,K126=1,1,L126=1,1,M126=1,1,N126=1,1,P126=1,1,TRUE,0)</f>
        <v>0</v>
      </c>
      <c r="S126" s="64">
        <f>IF(AND(G126=1,R126=1),0,R126)</f>
        <v>0</v>
      </c>
      <c r="T126" s="24" t="s">
        <v>1883</v>
      </c>
      <c r="U126" s="49">
        <f>SUBSTITUTE(T126,".",",")*1</f>
        <v>2.0014411769807301E-2</v>
      </c>
      <c r="V126" s="54">
        <f>IF(U126&gt;=0.1, 1, 0)</f>
        <v>0</v>
      </c>
      <c r="W126" s="25">
        <f>IF(U126&gt;=0.2, 1, 0)</f>
        <v>0</v>
      </c>
      <c r="X126" s="25">
        <f>IF(U126&gt;=0.3, 1, 0)</f>
        <v>0</v>
      </c>
      <c r="Y126" s="25">
        <f>IF(U126&gt;=0.4, 1, 0)</f>
        <v>0</v>
      </c>
      <c r="Z126" s="25">
        <f>IF(U126&gt;=0.5, 1, 0)</f>
        <v>0</v>
      </c>
      <c r="AA126" s="25">
        <f>IF(U126&gt;=0.6, 1, 0)</f>
        <v>0</v>
      </c>
      <c r="AB126" s="25">
        <f>IF(U126&gt;=0.7, 1, 0)</f>
        <v>0</v>
      </c>
      <c r="AC126" s="25">
        <f>IF(U126&gt;=0.8, 1, 0)</f>
        <v>0</v>
      </c>
      <c r="AD126" s="55">
        <f>IF(U126&gt;=0.9, 1, 0)</f>
        <v>0</v>
      </c>
    </row>
    <row r="127" spans="1:30" ht="20" customHeight="1" x14ac:dyDescent="0.2">
      <c r="A127" s="20" t="s">
        <v>366</v>
      </c>
      <c r="B127" s="33" t="str">
        <f>SUBSTITUTE(A127,"/Users/timomiessen/Desktop/imagesdk/blackwomen1/","Image_")</f>
        <v>Image_BW_119.jpg</v>
      </c>
      <c r="C127" s="63" t="s">
        <v>5</v>
      </c>
      <c r="D127" s="22" t="s">
        <v>2973</v>
      </c>
      <c r="E127" s="23">
        <v>1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 cm="1">
        <f t="array" ref="R127">_xlfn.IFS(H127=1,1,K127=1,1,L127=1,1,M127=1,1,N127=1,1,P127=1,1,TRUE,0)</f>
        <v>0</v>
      </c>
      <c r="S127" s="64">
        <f>IF(AND(G127=1,R127=1),0,R127)</f>
        <v>0</v>
      </c>
      <c r="T127" s="24" t="s">
        <v>1884</v>
      </c>
      <c r="U127" s="49">
        <f>SUBSTITUTE(T127,".",",")*1</f>
        <v>3.4828854724764803E-2</v>
      </c>
      <c r="V127" s="54">
        <f>IF(U127&gt;=0.1, 1, 0)</f>
        <v>0</v>
      </c>
      <c r="W127" s="25">
        <f>IF(U127&gt;=0.2, 1, 0)</f>
        <v>0</v>
      </c>
      <c r="X127" s="25">
        <f>IF(U127&gt;=0.3, 1, 0)</f>
        <v>0</v>
      </c>
      <c r="Y127" s="25">
        <f>IF(U127&gt;=0.4, 1, 0)</f>
        <v>0</v>
      </c>
      <c r="Z127" s="25">
        <f>IF(U127&gt;=0.5, 1, 0)</f>
        <v>0</v>
      </c>
      <c r="AA127" s="25">
        <f>IF(U127&gt;=0.6, 1, 0)</f>
        <v>0</v>
      </c>
      <c r="AB127" s="25">
        <f>IF(U127&gt;=0.7, 1, 0)</f>
        <v>0</v>
      </c>
      <c r="AC127" s="25">
        <f>IF(U127&gt;=0.8, 1, 0)</f>
        <v>0</v>
      </c>
      <c r="AD127" s="55">
        <f>IF(U127&gt;=0.9, 1, 0)</f>
        <v>0</v>
      </c>
    </row>
    <row r="128" spans="1:30" ht="20" customHeight="1" x14ac:dyDescent="0.2">
      <c r="A128" s="20" t="s">
        <v>367</v>
      </c>
      <c r="B128" s="33" t="str">
        <f>SUBSTITUTE(A128,"/Users/timomiessen/Desktop/imagesdk/blackwomen1/","Image_")</f>
        <v>Image_BW_12.jpg</v>
      </c>
      <c r="C128" s="63" t="s">
        <v>5</v>
      </c>
      <c r="D128" s="22" t="s">
        <v>2973</v>
      </c>
      <c r="E128" s="23">
        <v>1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 cm="1">
        <f t="array" ref="R128">_xlfn.IFS(H128=1,1,K128=1,1,L128=1,1,M128=1,1,N128=1,1,P128=1,1,TRUE,0)</f>
        <v>0</v>
      </c>
      <c r="S128" s="64">
        <f>IF(AND(G128=1,R128=1),0,R128)</f>
        <v>0</v>
      </c>
      <c r="T128" s="24" t="s">
        <v>1885</v>
      </c>
      <c r="U128" s="49">
        <f>SUBSTITUTE(T128,".",",")*1</f>
        <v>7.1019258350133896E-2</v>
      </c>
      <c r="V128" s="54">
        <f>IF(U128&gt;=0.1, 1, 0)</f>
        <v>0</v>
      </c>
      <c r="W128" s="25">
        <f>IF(U128&gt;=0.2, 1, 0)</f>
        <v>0</v>
      </c>
      <c r="X128" s="25">
        <f>IF(U128&gt;=0.3, 1, 0)</f>
        <v>0</v>
      </c>
      <c r="Y128" s="25">
        <f>IF(U128&gt;=0.4, 1, 0)</f>
        <v>0</v>
      </c>
      <c r="Z128" s="25">
        <f>IF(U128&gt;=0.5, 1, 0)</f>
        <v>0</v>
      </c>
      <c r="AA128" s="25">
        <f>IF(U128&gt;=0.6, 1, 0)</f>
        <v>0</v>
      </c>
      <c r="AB128" s="25">
        <f>IF(U128&gt;=0.7, 1, 0)</f>
        <v>0</v>
      </c>
      <c r="AC128" s="25">
        <f>IF(U128&gt;=0.8, 1, 0)</f>
        <v>0</v>
      </c>
      <c r="AD128" s="55">
        <f>IF(U128&gt;=0.9, 1, 0)</f>
        <v>0</v>
      </c>
    </row>
    <row r="129" spans="1:30" ht="20" customHeight="1" x14ac:dyDescent="0.2">
      <c r="A129" s="20" t="s">
        <v>368</v>
      </c>
      <c r="B129" s="33" t="str">
        <f>SUBSTITUTE(A129,"/Users/timomiessen/Desktop/imagesdk/blackwomen1/","Image_")</f>
        <v>Image_BW_120.jpg</v>
      </c>
      <c r="C129" s="63" t="s">
        <v>5</v>
      </c>
      <c r="D129" s="22" t="s">
        <v>2973</v>
      </c>
      <c r="E129" s="23">
        <v>1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 cm="1">
        <f t="array" ref="R129">_xlfn.IFS(H129=1,1,K129=1,1,L129=1,1,M129=1,1,N129=1,1,P129=1,1,TRUE,0)</f>
        <v>0</v>
      </c>
      <c r="S129" s="64">
        <f>IF(AND(G129=1,R129=1),0,R129)</f>
        <v>0</v>
      </c>
      <c r="T129" s="24" t="s">
        <v>1886</v>
      </c>
      <c r="U129" s="49">
        <f>SUBSTITUTE(T129,".",",")*1</f>
        <v>7.1996949613094302E-2</v>
      </c>
      <c r="V129" s="54">
        <f>IF(U129&gt;=0.1, 1, 0)</f>
        <v>0</v>
      </c>
      <c r="W129" s="25">
        <f>IF(U129&gt;=0.2, 1, 0)</f>
        <v>0</v>
      </c>
      <c r="X129" s="25">
        <f>IF(U129&gt;=0.3, 1, 0)</f>
        <v>0</v>
      </c>
      <c r="Y129" s="25">
        <f>IF(U129&gt;=0.4, 1, 0)</f>
        <v>0</v>
      </c>
      <c r="Z129" s="25">
        <f>IF(U129&gt;=0.5, 1, 0)</f>
        <v>0</v>
      </c>
      <c r="AA129" s="25">
        <f>IF(U129&gt;=0.6, 1, 0)</f>
        <v>0</v>
      </c>
      <c r="AB129" s="25">
        <f>IF(U129&gt;=0.7, 1, 0)</f>
        <v>0</v>
      </c>
      <c r="AC129" s="25">
        <f>IF(U129&gt;=0.8, 1, 0)</f>
        <v>0</v>
      </c>
      <c r="AD129" s="55">
        <f>IF(U129&gt;=0.9, 1, 0)</f>
        <v>0</v>
      </c>
    </row>
    <row r="130" spans="1:30" ht="20" customHeight="1" x14ac:dyDescent="0.2">
      <c r="A130" s="20" t="s">
        <v>369</v>
      </c>
      <c r="B130" s="33" t="str">
        <f>SUBSTITUTE(A130,"/Users/timomiessen/Desktop/imagesdk/blackwomen1/","Image_")</f>
        <v>Image_BW_121.jpg</v>
      </c>
      <c r="C130" s="63" t="s">
        <v>5</v>
      </c>
      <c r="D130" s="22" t="s">
        <v>2973</v>
      </c>
      <c r="E130" s="23">
        <v>1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 cm="1">
        <f t="array" ref="R130">_xlfn.IFS(H130=1,1,K130=1,1,L130=1,1,M130=1,1,N130=1,1,P130=1,1,TRUE,0)</f>
        <v>0</v>
      </c>
      <c r="S130" s="64">
        <f>IF(AND(G130=1,R130=1),0,R130)</f>
        <v>0</v>
      </c>
      <c r="T130" s="24" t="s">
        <v>1887</v>
      </c>
      <c r="U130" s="49">
        <f>SUBSTITUTE(T130,".",",")*1</f>
        <v>1.47666726261377E-2</v>
      </c>
      <c r="V130" s="54">
        <f>IF(U130&gt;=0.1, 1, 0)</f>
        <v>0</v>
      </c>
      <c r="W130" s="25">
        <f>IF(U130&gt;=0.2, 1, 0)</f>
        <v>0</v>
      </c>
      <c r="X130" s="25">
        <f>IF(U130&gt;=0.3, 1, 0)</f>
        <v>0</v>
      </c>
      <c r="Y130" s="25">
        <f>IF(U130&gt;=0.4, 1, 0)</f>
        <v>0</v>
      </c>
      <c r="Z130" s="25">
        <f>IF(U130&gt;=0.5, 1, 0)</f>
        <v>0</v>
      </c>
      <c r="AA130" s="25">
        <f>IF(U130&gt;=0.6, 1, 0)</f>
        <v>0</v>
      </c>
      <c r="AB130" s="25">
        <f>IF(U130&gt;=0.7, 1, 0)</f>
        <v>0</v>
      </c>
      <c r="AC130" s="25">
        <f>IF(U130&gt;=0.8, 1, 0)</f>
        <v>0</v>
      </c>
      <c r="AD130" s="55">
        <f>IF(U130&gt;=0.9, 1, 0)</f>
        <v>0</v>
      </c>
    </row>
    <row r="131" spans="1:30" ht="20" customHeight="1" x14ac:dyDescent="0.2">
      <c r="A131" s="20" t="s">
        <v>370</v>
      </c>
      <c r="B131" s="33" t="str">
        <f>SUBSTITUTE(A131,"/Users/timomiessen/Desktop/imagesdk/blackwomen1/","Image_")</f>
        <v>Image_BW_122.jpg</v>
      </c>
      <c r="C131" s="63" t="s">
        <v>5</v>
      </c>
      <c r="D131" s="22" t="s">
        <v>2973</v>
      </c>
      <c r="E131" s="23">
        <v>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 cm="1">
        <f t="array" ref="R131">_xlfn.IFS(H131=1,1,K131=1,1,L131=1,1,M131=1,1,N131=1,1,P131=1,1,TRUE,0)</f>
        <v>0</v>
      </c>
      <c r="S131" s="64">
        <f>IF(AND(G131=1,R131=1),0,R131)</f>
        <v>0</v>
      </c>
      <c r="T131" s="24" t="s">
        <v>1888</v>
      </c>
      <c r="U131" s="49">
        <f>SUBSTITUTE(T131,".",",")*1</f>
        <v>4.2973945382982397E-3</v>
      </c>
      <c r="V131" s="54">
        <f>IF(U131&gt;=0.1, 1, 0)</f>
        <v>0</v>
      </c>
      <c r="W131" s="25">
        <f>IF(U131&gt;=0.2, 1, 0)</f>
        <v>0</v>
      </c>
      <c r="X131" s="25">
        <f>IF(U131&gt;=0.3, 1, 0)</f>
        <v>0</v>
      </c>
      <c r="Y131" s="25">
        <f>IF(U131&gt;=0.4, 1, 0)</f>
        <v>0</v>
      </c>
      <c r="Z131" s="25">
        <f>IF(U131&gt;=0.5, 1, 0)</f>
        <v>0</v>
      </c>
      <c r="AA131" s="25">
        <f>IF(U131&gt;=0.6, 1, 0)</f>
        <v>0</v>
      </c>
      <c r="AB131" s="25">
        <f>IF(U131&gt;=0.7, 1, 0)</f>
        <v>0</v>
      </c>
      <c r="AC131" s="25">
        <f>IF(U131&gt;=0.8, 1, 0)</f>
        <v>0</v>
      </c>
      <c r="AD131" s="55">
        <f>IF(U131&gt;=0.9, 1, 0)</f>
        <v>0</v>
      </c>
    </row>
    <row r="132" spans="1:30" ht="20" customHeight="1" x14ac:dyDescent="0.2">
      <c r="A132" s="20" t="s">
        <v>371</v>
      </c>
      <c r="B132" s="33" t="str">
        <f>SUBSTITUTE(A132,"/Users/timomiessen/Desktop/imagesdk/blackwomen1/","Image_")</f>
        <v>Image_BW_123.jpg</v>
      </c>
      <c r="C132" s="63" t="s">
        <v>5</v>
      </c>
      <c r="D132" s="22" t="s">
        <v>2973</v>
      </c>
      <c r="E132" s="23">
        <v>1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 cm="1">
        <f t="array" ref="R132">_xlfn.IFS(H132=1,1,K132=1,1,L132=1,1,M132=1,1,N132=1,1,P132=1,1,TRUE,0)</f>
        <v>0</v>
      </c>
      <c r="S132" s="64">
        <f>IF(AND(G132=1,R132=1),0,R132)</f>
        <v>0</v>
      </c>
      <c r="T132" s="24" t="s">
        <v>1889</v>
      </c>
      <c r="U132" s="49">
        <f>SUBSTITUTE(T132,".",",")*1</f>
        <v>3.4037998877465697E-2</v>
      </c>
      <c r="V132" s="54">
        <f>IF(U132&gt;=0.1, 1, 0)</f>
        <v>0</v>
      </c>
      <c r="W132" s="25">
        <f>IF(U132&gt;=0.2, 1, 0)</f>
        <v>0</v>
      </c>
      <c r="X132" s="25">
        <f>IF(U132&gt;=0.3, 1, 0)</f>
        <v>0</v>
      </c>
      <c r="Y132" s="25">
        <f>IF(U132&gt;=0.4, 1, 0)</f>
        <v>0</v>
      </c>
      <c r="Z132" s="25">
        <f>IF(U132&gt;=0.5, 1, 0)</f>
        <v>0</v>
      </c>
      <c r="AA132" s="25">
        <f>IF(U132&gt;=0.6, 1, 0)</f>
        <v>0</v>
      </c>
      <c r="AB132" s="25">
        <f>IF(U132&gt;=0.7, 1, 0)</f>
        <v>0</v>
      </c>
      <c r="AC132" s="25">
        <f>IF(U132&gt;=0.8, 1, 0)</f>
        <v>0</v>
      </c>
      <c r="AD132" s="55">
        <f>IF(U132&gt;=0.9, 1, 0)</f>
        <v>0</v>
      </c>
    </row>
    <row r="133" spans="1:30" ht="20" customHeight="1" x14ac:dyDescent="0.2">
      <c r="A133" s="20" t="s">
        <v>372</v>
      </c>
      <c r="B133" s="33" t="str">
        <f>SUBSTITUTE(A133,"/Users/timomiessen/Desktop/imagesdk/blackwomen1/","Image_")</f>
        <v>Image_BW_124.jpg</v>
      </c>
      <c r="C133" s="63" t="s">
        <v>5</v>
      </c>
      <c r="D133" s="22" t="s">
        <v>2973</v>
      </c>
      <c r="E133" s="23">
        <v>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 cm="1">
        <f t="array" ref="R133">_xlfn.IFS(H133=1,1,K133=1,1,L133=1,1,M133=1,1,N133=1,1,P133=1,1,TRUE,0)</f>
        <v>0</v>
      </c>
      <c r="S133" s="64">
        <f>IF(AND(G133=1,R133=1),0,R133)</f>
        <v>0</v>
      </c>
      <c r="T133" s="24" t="s">
        <v>1890</v>
      </c>
      <c r="U133" s="49">
        <f>SUBSTITUTE(T133,".",",")*1</f>
        <v>7.5388618279248398E-3</v>
      </c>
      <c r="V133" s="54">
        <f>IF(U133&gt;=0.1, 1, 0)</f>
        <v>0</v>
      </c>
      <c r="W133" s="25">
        <f>IF(U133&gt;=0.2, 1, 0)</f>
        <v>0</v>
      </c>
      <c r="X133" s="25">
        <f>IF(U133&gt;=0.3, 1, 0)</f>
        <v>0</v>
      </c>
      <c r="Y133" s="25">
        <f>IF(U133&gt;=0.4, 1, 0)</f>
        <v>0</v>
      </c>
      <c r="Z133" s="25">
        <f>IF(U133&gt;=0.5, 1, 0)</f>
        <v>0</v>
      </c>
      <c r="AA133" s="25">
        <f>IF(U133&gt;=0.6, 1, 0)</f>
        <v>0</v>
      </c>
      <c r="AB133" s="25">
        <f>IF(U133&gt;=0.7, 1, 0)</f>
        <v>0</v>
      </c>
      <c r="AC133" s="25">
        <f>IF(U133&gt;=0.8, 1, 0)</f>
        <v>0</v>
      </c>
      <c r="AD133" s="55">
        <f>IF(U133&gt;=0.9, 1, 0)</f>
        <v>0</v>
      </c>
    </row>
    <row r="134" spans="1:30" ht="20" customHeight="1" x14ac:dyDescent="0.2">
      <c r="A134" s="20" t="s">
        <v>373</v>
      </c>
      <c r="B134" s="33" t="str">
        <f>SUBSTITUTE(A134,"/Users/timomiessen/Desktop/imagesdk/blackwomen1/","Image_")</f>
        <v>Image_BW_125.jpg</v>
      </c>
      <c r="C134" s="63" t="s">
        <v>5</v>
      </c>
      <c r="D134" s="22" t="s">
        <v>2973</v>
      </c>
      <c r="E134" s="23">
        <v>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 cm="1">
        <f t="array" ref="R134">_xlfn.IFS(H134=1,1,K134=1,1,L134=1,1,M134=1,1,N134=1,1,P134=1,1,TRUE,0)</f>
        <v>0</v>
      </c>
      <c r="S134" s="64">
        <f>IF(AND(G134=1,R134=1),0,R134)</f>
        <v>0</v>
      </c>
      <c r="T134" s="24" t="s">
        <v>1891</v>
      </c>
      <c r="U134" s="49">
        <f>SUBSTITUTE(T134,".",",")*1</f>
        <v>1.25403604470193E-2</v>
      </c>
      <c r="V134" s="54">
        <f>IF(U134&gt;=0.1, 1, 0)</f>
        <v>0</v>
      </c>
      <c r="W134" s="25">
        <f>IF(U134&gt;=0.2, 1, 0)</f>
        <v>0</v>
      </c>
      <c r="X134" s="25">
        <f>IF(U134&gt;=0.3, 1, 0)</f>
        <v>0</v>
      </c>
      <c r="Y134" s="25">
        <f>IF(U134&gt;=0.4, 1, 0)</f>
        <v>0</v>
      </c>
      <c r="Z134" s="25">
        <f>IF(U134&gt;=0.5, 1, 0)</f>
        <v>0</v>
      </c>
      <c r="AA134" s="25">
        <f>IF(U134&gt;=0.6, 1, 0)</f>
        <v>0</v>
      </c>
      <c r="AB134" s="25">
        <f>IF(U134&gt;=0.7, 1, 0)</f>
        <v>0</v>
      </c>
      <c r="AC134" s="25">
        <f>IF(U134&gt;=0.8, 1, 0)</f>
        <v>0</v>
      </c>
      <c r="AD134" s="55">
        <f>IF(U134&gt;=0.9, 1, 0)</f>
        <v>0</v>
      </c>
    </row>
    <row r="135" spans="1:30" ht="20" customHeight="1" x14ac:dyDescent="0.2">
      <c r="A135" s="20" t="s">
        <v>374</v>
      </c>
      <c r="B135" s="33" t="str">
        <f>SUBSTITUTE(A135,"/Users/timomiessen/Desktop/imagesdk/blackwomen1/","Image_")</f>
        <v>Image_BW_126.jpg</v>
      </c>
      <c r="C135" s="63" t="s">
        <v>5</v>
      </c>
      <c r="D135" s="22" t="s">
        <v>2973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 cm="1">
        <f t="array" ref="R135">_xlfn.IFS(H135=1,1,K135=1,1,L135=1,1,M135=1,1,N135=1,1,P135=1,1,TRUE,0)</f>
        <v>0</v>
      </c>
      <c r="S135" s="64">
        <f>IF(AND(G135=1,R135=1),0,R135)</f>
        <v>0</v>
      </c>
      <c r="T135" s="24" t="s">
        <v>1892</v>
      </c>
      <c r="U135" s="49">
        <f>SUBSTITUTE(T135,".",",")*1</f>
        <v>1.1591758113354399E-2</v>
      </c>
      <c r="V135" s="54">
        <f>IF(U135&gt;=0.1, 1, 0)</f>
        <v>0</v>
      </c>
      <c r="W135" s="25">
        <f>IF(U135&gt;=0.2, 1, 0)</f>
        <v>0</v>
      </c>
      <c r="X135" s="25">
        <f>IF(U135&gt;=0.3, 1, 0)</f>
        <v>0</v>
      </c>
      <c r="Y135" s="25">
        <f>IF(U135&gt;=0.4, 1, 0)</f>
        <v>0</v>
      </c>
      <c r="Z135" s="25">
        <f>IF(U135&gt;=0.5, 1, 0)</f>
        <v>0</v>
      </c>
      <c r="AA135" s="25">
        <f>IF(U135&gt;=0.6, 1, 0)</f>
        <v>0</v>
      </c>
      <c r="AB135" s="25">
        <f>IF(U135&gt;=0.7, 1, 0)</f>
        <v>0</v>
      </c>
      <c r="AC135" s="25">
        <f>IF(U135&gt;=0.8, 1, 0)</f>
        <v>0</v>
      </c>
      <c r="AD135" s="55">
        <f>IF(U135&gt;=0.9, 1, 0)</f>
        <v>0</v>
      </c>
    </row>
    <row r="136" spans="1:30" ht="20" customHeight="1" x14ac:dyDescent="0.2">
      <c r="A136" s="20" t="s">
        <v>375</v>
      </c>
      <c r="B136" s="33" t="str">
        <f>SUBSTITUTE(A136,"/Users/timomiessen/Desktop/imagesdk/blackwomen1/","Image_")</f>
        <v>Image_BW_127.jpg</v>
      </c>
      <c r="C136" s="63" t="s">
        <v>5</v>
      </c>
      <c r="D136" s="22" t="s">
        <v>2973</v>
      </c>
      <c r="E136" s="23">
        <v>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 cm="1">
        <f t="array" ref="R136">_xlfn.IFS(H136=1,1,K136=1,1,L136=1,1,M136=1,1,N136=1,1,P136=1,1,TRUE,0)</f>
        <v>0</v>
      </c>
      <c r="S136" s="64">
        <f>IF(AND(G136=1,R136=1),0,R136)</f>
        <v>0</v>
      </c>
      <c r="T136" s="24" t="s">
        <v>1893</v>
      </c>
      <c r="U136" s="49">
        <f>SUBSTITUTE(T136,".",",")*1</f>
        <v>1.8216460011899398E-2</v>
      </c>
      <c r="V136" s="54">
        <f>IF(U136&gt;=0.1, 1, 0)</f>
        <v>0</v>
      </c>
      <c r="W136" s="25">
        <f>IF(U136&gt;=0.2, 1, 0)</f>
        <v>0</v>
      </c>
      <c r="X136" s="25">
        <f>IF(U136&gt;=0.3, 1, 0)</f>
        <v>0</v>
      </c>
      <c r="Y136" s="25">
        <f>IF(U136&gt;=0.4, 1, 0)</f>
        <v>0</v>
      </c>
      <c r="Z136" s="25">
        <f>IF(U136&gt;=0.5, 1, 0)</f>
        <v>0</v>
      </c>
      <c r="AA136" s="25">
        <f>IF(U136&gt;=0.6, 1, 0)</f>
        <v>0</v>
      </c>
      <c r="AB136" s="25">
        <f>IF(U136&gt;=0.7, 1, 0)</f>
        <v>0</v>
      </c>
      <c r="AC136" s="25">
        <f>IF(U136&gt;=0.8, 1, 0)</f>
        <v>0</v>
      </c>
      <c r="AD136" s="55">
        <f>IF(U136&gt;=0.9, 1, 0)</f>
        <v>0</v>
      </c>
    </row>
    <row r="137" spans="1:30" ht="20" customHeight="1" x14ac:dyDescent="0.2">
      <c r="A137" s="20" t="s">
        <v>376</v>
      </c>
      <c r="B137" s="33" t="str">
        <f>SUBSTITUTE(A137,"/Users/timomiessen/Desktop/imagesdk/blackwomen1/","Image_")</f>
        <v>Image_BW_128.jpg</v>
      </c>
      <c r="C137" s="63" t="s">
        <v>5</v>
      </c>
      <c r="D137" s="22" t="s">
        <v>2973</v>
      </c>
      <c r="E137" s="23">
        <v>1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 cm="1">
        <f t="array" ref="R137">_xlfn.IFS(H137=1,1,K137=1,1,L137=1,1,M137=1,1,N137=1,1,P137=1,1,TRUE,0)</f>
        <v>0</v>
      </c>
      <c r="S137" s="64">
        <f>IF(AND(G137=1,R137=1),0,R137)</f>
        <v>0</v>
      </c>
      <c r="T137" s="24" t="s">
        <v>1894</v>
      </c>
      <c r="U137" s="49">
        <f>SUBSTITUTE(T137,".",",")*1</f>
        <v>5.7403765618801103E-2</v>
      </c>
      <c r="V137" s="54">
        <f>IF(U137&gt;=0.1, 1, 0)</f>
        <v>0</v>
      </c>
      <c r="W137" s="25">
        <f>IF(U137&gt;=0.2, 1, 0)</f>
        <v>0</v>
      </c>
      <c r="X137" s="25">
        <f>IF(U137&gt;=0.3, 1, 0)</f>
        <v>0</v>
      </c>
      <c r="Y137" s="25">
        <f>IF(U137&gt;=0.4, 1, 0)</f>
        <v>0</v>
      </c>
      <c r="Z137" s="25">
        <f>IF(U137&gt;=0.5, 1, 0)</f>
        <v>0</v>
      </c>
      <c r="AA137" s="25">
        <f>IF(U137&gt;=0.6, 1, 0)</f>
        <v>0</v>
      </c>
      <c r="AB137" s="25">
        <f>IF(U137&gt;=0.7, 1, 0)</f>
        <v>0</v>
      </c>
      <c r="AC137" s="25">
        <f>IF(U137&gt;=0.8, 1, 0)</f>
        <v>0</v>
      </c>
      <c r="AD137" s="55">
        <f>IF(U137&gt;=0.9, 1, 0)</f>
        <v>0</v>
      </c>
    </row>
    <row r="138" spans="1:30" ht="20" customHeight="1" x14ac:dyDescent="0.2">
      <c r="A138" s="20" t="s">
        <v>377</v>
      </c>
      <c r="B138" s="33" t="str">
        <f>SUBSTITUTE(A138,"/Users/timomiessen/Desktop/imagesdk/blackwomen1/","Image_")</f>
        <v>Image_BW_129.jpg</v>
      </c>
      <c r="C138" s="63" t="s">
        <v>5</v>
      </c>
      <c r="D138" s="22" t="s">
        <v>2973</v>
      </c>
      <c r="E138" s="23">
        <v>1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 cm="1">
        <f t="array" ref="R138">_xlfn.IFS(H138=1,1,K138=1,1,L138=1,1,M138=1,1,N138=1,1,P138=1,1,TRUE,0)</f>
        <v>0</v>
      </c>
      <c r="S138" s="64">
        <f>IF(AND(G138=1,R138=1),0,R138)</f>
        <v>0</v>
      </c>
      <c r="T138" s="24" t="s">
        <v>1895</v>
      </c>
      <c r="U138" s="49">
        <f>SUBSTITUTE(T138,".",",")*1</f>
        <v>3.4552244469523402E-2</v>
      </c>
      <c r="V138" s="54">
        <f>IF(U138&gt;=0.1, 1, 0)</f>
        <v>0</v>
      </c>
      <c r="W138" s="25">
        <f>IF(U138&gt;=0.2, 1, 0)</f>
        <v>0</v>
      </c>
      <c r="X138" s="25">
        <f>IF(U138&gt;=0.3, 1, 0)</f>
        <v>0</v>
      </c>
      <c r="Y138" s="25">
        <f>IF(U138&gt;=0.4, 1, 0)</f>
        <v>0</v>
      </c>
      <c r="Z138" s="25">
        <f>IF(U138&gt;=0.5, 1, 0)</f>
        <v>0</v>
      </c>
      <c r="AA138" s="25">
        <f>IF(U138&gt;=0.6, 1, 0)</f>
        <v>0</v>
      </c>
      <c r="AB138" s="25">
        <f>IF(U138&gt;=0.7, 1, 0)</f>
        <v>0</v>
      </c>
      <c r="AC138" s="25">
        <f>IF(U138&gt;=0.8, 1, 0)</f>
        <v>0</v>
      </c>
      <c r="AD138" s="55">
        <f>IF(U138&gt;=0.9, 1, 0)</f>
        <v>0</v>
      </c>
    </row>
    <row r="139" spans="1:30" ht="20" customHeight="1" x14ac:dyDescent="0.2">
      <c r="A139" s="20" t="s">
        <v>378</v>
      </c>
      <c r="B139" s="33" t="str">
        <f>SUBSTITUTE(A139,"/Users/timomiessen/Desktop/imagesdk/blackwomen1/","Image_")</f>
        <v>Image_BW_13.jpg</v>
      </c>
      <c r="C139" s="63" t="s">
        <v>5</v>
      </c>
      <c r="D139" s="22" t="s">
        <v>2973</v>
      </c>
      <c r="E139" s="23">
        <v>1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 cm="1">
        <f t="array" ref="R139">_xlfn.IFS(H139=1,1,K139=1,1,L139=1,1,M139=1,1,N139=1,1,P139=1,1,TRUE,0)</f>
        <v>0</v>
      </c>
      <c r="S139" s="64">
        <f>IF(AND(G139=1,R139=1),0,R139)</f>
        <v>0</v>
      </c>
      <c r="T139" s="24" t="s">
        <v>1896</v>
      </c>
      <c r="U139" s="49">
        <f>SUBSTITUTE(T139,".",",")*1</f>
        <v>1.35467248037457E-2</v>
      </c>
      <c r="V139" s="54">
        <f>IF(U139&gt;=0.1, 1, 0)</f>
        <v>0</v>
      </c>
      <c r="W139" s="25">
        <f>IF(U139&gt;=0.2, 1, 0)</f>
        <v>0</v>
      </c>
      <c r="X139" s="25">
        <f>IF(U139&gt;=0.3, 1, 0)</f>
        <v>0</v>
      </c>
      <c r="Y139" s="25">
        <f>IF(U139&gt;=0.4, 1, 0)</f>
        <v>0</v>
      </c>
      <c r="Z139" s="25">
        <f>IF(U139&gt;=0.5, 1, 0)</f>
        <v>0</v>
      </c>
      <c r="AA139" s="25">
        <f>IF(U139&gt;=0.6, 1, 0)</f>
        <v>0</v>
      </c>
      <c r="AB139" s="25">
        <f>IF(U139&gt;=0.7, 1, 0)</f>
        <v>0</v>
      </c>
      <c r="AC139" s="25">
        <f>IF(U139&gt;=0.8, 1, 0)</f>
        <v>0</v>
      </c>
      <c r="AD139" s="55">
        <f>IF(U139&gt;=0.9, 1, 0)</f>
        <v>0</v>
      </c>
    </row>
    <row r="140" spans="1:30" ht="20" customHeight="1" x14ac:dyDescent="0.2">
      <c r="A140" s="20" t="s">
        <v>379</v>
      </c>
      <c r="B140" s="33" t="str">
        <f>SUBSTITUTE(A140,"/Users/timomiessen/Desktop/imagesdk/blackwomen1/","Image_")</f>
        <v>Image_BW_130.jpg</v>
      </c>
      <c r="C140" s="63" t="s">
        <v>5</v>
      </c>
      <c r="D140" s="22" t="s">
        <v>2973</v>
      </c>
      <c r="E140" s="23">
        <v>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 cm="1">
        <f t="array" ref="R140">_xlfn.IFS(H140=1,1,K140=1,1,L140=1,1,M140=1,1,N140=1,1,P140=1,1,TRUE,0)</f>
        <v>0</v>
      </c>
      <c r="S140" s="64">
        <f>IF(AND(G140=1,R140=1),0,R140)</f>
        <v>0</v>
      </c>
      <c r="T140" s="24" t="s">
        <v>1897</v>
      </c>
      <c r="U140" s="49">
        <f>SUBSTITUTE(T140,".",",")*1</f>
        <v>3.8549412973225103E-2</v>
      </c>
      <c r="V140" s="54">
        <f>IF(U140&gt;=0.1, 1, 0)</f>
        <v>0</v>
      </c>
      <c r="W140" s="25">
        <f>IF(U140&gt;=0.2, 1, 0)</f>
        <v>0</v>
      </c>
      <c r="X140" s="25">
        <f>IF(U140&gt;=0.3, 1, 0)</f>
        <v>0</v>
      </c>
      <c r="Y140" s="25">
        <f>IF(U140&gt;=0.4, 1, 0)</f>
        <v>0</v>
      </c>
      <c r="Z140" s="25">
        <f>IF(U140&gt;=0.5, 1, 0)</f>
        <v>0</v>
      </c>
      <c r="AA140" s="25">
        <f>IF(U140&gt;=0.6, 1, 0)</f>
        <v>0</v>
      </c>
      <c r="AB140" s="25">
        <f>IF(U140&gt;=0.7, 1, 0)</f>
        <v>0</v>
      </c>
      <c r="AC140" s="25">
        <f>IF(U140&gt;=0.8, 1, 0)</f>
        <v>0</v>
      </c>
      <c r="AD140" s="55">
        <f>IF(U140&gt;=0.9, 1, 0)</f>
        <v>0</v>
      </c>
    </row>
    <row r="141" spans="1:30" ht="20" customHeight="1" x14ac:dyDescent="0.2">
      <c r="A141" s="20" t="s">
        <v>380</v>
      </c>
      <c r="B141" s="33" t="str">
        <f>SUBSTITUTE(A141,"/Users/timomiessen/Desktop/imagesdk/blackwomen1/","Image_")</f>
        <v>Image_BW_131.jpg</v>
      </c>
      <c r="C141" s="63" t="s">
        <v>5</v>
      </c>
      <c r="D141" s="22" t="s">
        <v>2973</v>
      </c>
      <c r="E141" s="23">
        <v>1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 cm="1">
        <f t="array" ref="R141">_xlfn.IFS(H141=1,1,K141=1,1,L141=1,1,M141=1,1,N141=1,1,P141=1,1,TRUE,0)</f>
        <v>0</v>
      </c>
      <c r="S141" s="64">
        <f>IF(AND(G141=1,R141=1),0,R141)</f>
        <v>0</v>
      </c>
      <c r="T141" s="24" t="s">
        <v>1898</v>
      </c>
      <c r="U141" s="49">
        <f>SUBSTITUTE(T141,".",",")*1</f>
        <v>0.68407526612281799</v>
      </c>
      <c r="V141" s="54">
        <f>IF(U141&gt;=0.1, 1, 0)</f>
        <v>1</v>
      </c>
      <c r="W141" s="25">
        <f>IF(U141&gt;=0.2, 1, 0)</f>
        <v>1</v>
      </c>
      <c r="X141" s="25">
        <f>IF(U141&gt;=0.3, 1, 0)</f>
        <v>1</v>
      </c>
      <c r="Y141" s="25">
        <f>IF(U141&gt;=0.4, 1, 0)</f>
        <v>1</v>
      </c>
      <c r="Z141" s="25">
        <f>IF(U141&gt;=0.5, 1, 0)</f>
        <v>1</v>
      </c>
      <c r="AA141" s="25">
        <f>IF(U141&gt;=0.6, 1, 0)</f>
        <v>1</v>
      </c>
      <c r="AB141" s="25">
        <f>IF(U141&gt;=0.7, 1, 0)</f>
        <v>0</v>
      </c>
      <c r="AC141" s="25">
        <f>IF(U141&gt;=0.8, 1, 0)</f>
        <v>0</v>
      </c>
      <c r="AD141" s="55">
        <f>IF(U141&gt;=0.9, 1, 0)</f>
        <v>0</v>
      </c>
    </row>
    <row r="142" spans="1:30" ht="20" customHeight="1" x14ac:dyDescent="0.2">
      <c r="A142" s="20" t="s">
        <v>381</v>
      </c>
      <c r="B142" s="33" t="str">
        <f>SUBSTITUTE(A142,"/Users/timomiessen/Desktop/imagesdk/blackwomen1/","Image_")</f>
        <v>Image_BW_132.jpg</v>
      </c>
      <c r="C142" s="63" t="s">
        <v>5</v>
      </c>
      <c r="D142" s="22" t="s">
        <v>2973</v>
      </c>
      <c r="E142" s="23">
        <v>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 cm="1">
        <f t="array" ref="R142">_xlfn.IFS(H142=1,1,K142=1,1,L142=1,1,M142=1,1,N142=1,1,P142=1,1,TRUE,0)</f>
        <v>0</v>
      </c>
      <c r="S142" s="64">
        <f>IF(AND(G142=1,R142=1),0,R142)</f>
        <v>0</v>
      </c>
      <c r="T142" s="24" t="s">
        <v>1899</v>
      </c>
      <c r="U142" s="49">
        <f>SUBSTITUTE(T142,".",",")*1</f>
        <v>1.7981937155127501E-2</v>
      </c>
      <c r="V142" s="54">
        <f>IF(U142&gt;=0.1, 1, 0)</f>
        <v>0</v>
      </c>
      <c r="W142" s="25">
        <f>IF(U142&gt;=0.2, 1, 0)</f>
        <v>0</v>
      </c>
      <c r="X142" s="25">
        <f>IF(U142&gt;=0.3, 1, 0)</f>
        <v>0</v>
      </c>
      <c r="Y142" s="25">
        <f>IF(U142&gt;=0.4, 1, 0)</f>
        <v>0</v>
      </c>
      <c r="Z142" s="25">
        <f>IF(U142&gt;=0.5, 1, 0)</f>
        <v>0</v>
      </c>
      <c r="AA142" s="25">
        <f>IF(U142&gt;=0.6, 1, 0)</f>
        <v>0</v>
      </c>
      <c r="AB142" s="25">
        <f>IF(U142&gt;=0.7, 1, 0)</f>
        <v>0</v>
      </c>
      <c r="AC142" s="25">
        <f>IF(U142&gt;=0.8, 1, 0)</f>
        <v>0</v>
      </c>
      <c r="AD142" s="55">
        <f>IF(U142&gt;=0.9, 1, 0)</f>
        <v>0</v>
      </c>
    </row>
    <row r="143" spans="1:30" ht="20" customHeight="1" x14ac:dyDescent="0.2">
      <c r="A143" s="20" t="s">
        <v>382</v>
      </c>
      <c r="B143" s="33" t="str">
        <f>SUBSTITUTE(A143,"/Users/timomiessen/Desktop/imagesdk/blackwomen1/","Image_")</f>
        <v>Image_BW_133.jpg</v>
      </c>
      <c r="C143" s="63" t="s">
        <v>5</v>
      </c>
      <c r="D143" s="22" t="s">
        <v>2973</v>
      </c>
      <c r="E143" s="23">
        <v>1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 cm="1">
        <f t="array" ref="R143">_xlfn.IFS(H143=1,1,K143=1,1,L143=1,1,M143=1,1,N143=1,1,P143=1,1,TRUE,0)</f>
        <v>0</v>
      </c>
      <c r="S143" s="64">
        <f>IF(AND(G143=1,R143=1),0,R143)</f>
        <v>0</v>
      </c>
      <c r="T143" s="24" t="s">
        <v>1900</v>
      </c>
      <c r="U143" s="49">
        <f>SUBSTITUTE(T143,".",",")*1</f>
        <v>0.120661564171314</v>
      </c>
      <c r="V143" s="54">
        <f>IF(U143&gt;=0.1, 1, 0)</f>
        <v>1</v>
      </c>
      <c r="W143" s="25">
        <f>IF(U143&gt;=0.2, 1, 0)</f>
        <v>0</v>
      </c>
      <c r="X143" s="25">
        <f>IF(U143&gt;=0.3, 1, 0)</f>
        <v>0</v>
      </c>
      <c r="Y143" s="25">
        <f>IF(U143&gt;=0.4, 1, 0)</f>
        <v>0</v>
      </c>
      <c r="Z143" s="25">
        <f>IF(U143&gt;=0.5, 1, 0)</f>
        <v>0</v>
      </c>
      <c r="AA143" s="25">
        <f>IF(U143&gt;=0.6, 1, 0)</f>
        <v>0</v>
      </c>
      <c r="AB143" s="25">
        <f>IF(U143&gt;=0.7, 1, 0)</f>
        <v>0</v>
      </c>
      <c r="AC143" s="25">
        <f>IF(U143&gt;=0.8, 1, 0)</f>
        <v>0</v>
      </c>
      <c r="AD143" s="55">
        <f>IF(U143&gt;=0.9, 1, 0)</f>
        <v>0</v>
      </c>
    </row>
    <row r="144" spans="1:30" ht="20" customHeight="1" x14ac:dyDescent="0.2">
      <c r="A144" s="20" t="s">
        <v>383</v>
      </c>
      <c r="B144" s="33" t="str">
        <f>SUBSTITUTE(A144,"/Users/timomiessen/Desktop/imagesdk/blackwomen1/","Image_")</f>
        <v>Image_BW_134.jpg</v>
      </c>
      <c r="C144" s="63" t="s">
        <v>5</v>
      </c>
      <c r="D144" s="22" t="s">
        <v>2973</v>
      </c>
      <c r="E144" s="23">
        <v>1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 cm="1">
        <f t="array" ref="R144">_xlfn.IFS(H144=1,1,K144=1,1,L144=1,1,M144=1,1,N144=1,1,P144=1,1,TRUE,0)</f>
        <v>0</v>
      </c>
      <c r="S144" s="64">
        <f>IF(AND(G144=1,R144=1),0,R144)</f>
        <v>0</v>
      </c>
      <c r="T144" s="24" t="s">
        <v>1901</v>
      </c>
      <c r="U144" s="49">
        <f>SUBSTITUTE(T144,".",",")*1</f>
        <v>5.54971315432339E-2</v>
      </c>
      <c r="V144" s="54">
        <f>IF(U144&gt;=0.1, 1, 0)</f>
        <v>0</v>
      </c>
      <c r="W144" s="25">
        <f>IF(U144&gt;=0.2, 1, 0)</f>
        <v>0</v>
      </c>
      <c r="X144" s="25">
        <f>IF(U144&gt;=0.3, 1, 0)</f>
        <v>0</v>
      </c>
      <c r="Y144" s="25">
        <f>IF(U144&gt;=0.4, 1, 0)</f>
        <v>0</v>
      </c>
      <c r="Z144" s="25">
        <f>IF(U144&gt;=0.5, 1, 0)</f>
        <v>0</v>
      </c>
      <c r="AA144" s="25">
        <f>IF(U144&gt;=0.6, 1, 0)</f>
        <v>0</v>
      </c>
      <c r="AB144" s="25">
        <f>IF(U144&gt;=0.7, 1, 0)</f>
        <v>0</v>
      </c>
      <c r="AC144" s="25">
        <f>IF(U144&gt;=0.8, 1, 0)</f>
        <v>0</v>
      </c>
      <c r="AD144" s="55">
        <f>IF(U144&gt;=0.9, 1, 0)</f>
        <v>0</v>
      </c>
    </row>
    <row r="145" spans="1:30" ht="20" customHeight="1" x14ac:dyDescent="0.2">
      <c r="A145" s="20" t="s">
        <v>384</v>
      </c>
      <c r="B145" s="33" t="str">
        <f>SUBSTITUTE(A145,"/Users/timomiessen/Desktop/imagesdk/blackwomen1/","Image_")</f>
        <v>Image_BW_135.jpg</v>
      </c>
      <c r="C145" s="63" t="s">
        <v>5</v>
      </c>
      <c r="D145" s="22" t="s">
        <v>2973</v>
      </c>
      <c r="E145" s="23">
        <v>1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 cm="1">
        <f t="array" ref="R145">_xlfn.IFS(H145=1,1,K145=1,1,L145=1,1,M145=1,1,N145=1,1,P145=1,1,TRUE,0)</f>
        <v>0</v>
      </c>
      <c r="S145" s="64">
        <f>IF(AND(G145=1,R145=1),0,R145)</f>
        <v>0</v>
      </c>
      <c r="T145" s="24" t="s">
        <v>1902</v>
      </c>
      <c r="U145" s="49">
        <f>SUBSTITUTE(T145,".",",")*1</f>
        <v>1.4548412756994301E-2</v>
      </c>
      <c r="V145" s="54">
        <f>IF(U145&gt;=0.1, 1, 0)</f>
        <v>0</v>
      </c>
      <c r="W145" s="25">
        <f>IF(U145&gt;=0.2, 1, 0)</f>
        <v>0</v>
      </c>
      <c r="X145" s="25">
        <f>IF(U145&gt;=0.3, 1, 0)</f>
        <v>0</v>
      </c>
      <c r="Y145" s="25">
        <f>IF(U145&gt;=0.4, 1, 0)</f>
        <v>0</v>
      </c>
      <c r="Z145" s="25">
        <f>IF(U145&gt;=0.5, 1, 0)</f>
        <v>0</v>
      </c>
      <c r="AA145" s="25">
        <f>IF(U145&gt;=0.6, 1, 0)</f>
        <v>0</v>
      </c>
      <c r="AB145" s="25">
        <f>IF(U145&gt;=0.7, 1, 0)</f>
        <v>0</v>
      </c>
      <c r="AC145" s="25">
        <f>IF(U145&gt;=0.8, 1, 0)</f>
        <v>0</v>
      </c>
      <c r="AD145" s="55">
        <f>IF(U145&gt;=0.9, 1, 0)</f>
        <v>0</v>
      </c>
    </row>
    <row r="146" spans="1:30" ht="20" customHeight="1" x14ac:dyDescent="0.2">
      <c r="A146" s="20" t="s">
        <v>385</v>
      </c>
      <c r="B146" s="33" t="str">
        <f>SUBSTITUTE(A146,"/Users/timomiessen/Desktop/imagesdk/blackwomen1/","Image_")</f>
        <v>Image_BW_136.jpg</v>
      </c>
      <c r="C146" s="63" t="s">
        <v>5</v>
      </c>
      <c r="D146" s="22" t="s">
        <v>2973</v>
      </c>
      <c r="E146" s="23">
        <v>1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 cm="1">
        <f t="array" ref="R146">_xlfn.IFS(H146=1,1,K146=1,1,L146=1,1,M146=1,1,N146=1,1,P146=1,1,TRUE,0)</f>
        <v>0</v>
      </c>
      <c r="S146" s="64">
        <f>IF(AND(G146=1,R146=1),0,R146)</f>
        <v>0</v>
      </c>
      <c r="T146" s="24" t="s">
        <v>1903</v>
      </c>
      <c r="U146" s="49">
        <f>SUBSTITUTE(T146,".",",")*1</f>
        <v>8.9488960802555001E-2</v>
      </c>
      <c r="V146" s="54">
        <f>IF(U146&gt;=0.1, 1, 0)</f>
        <v>0</v>
      </c>
      <c r="W146" s="25">
        <f>IF(U146&gt;=0.2, 1, 0)</f>
        <v>0</v>
      </c>
      <c r="X146" s="25">
        <f>IF(U146&gt;=0.3, 1, 0)</f>
        <v>0</v>
      </c>
      <c r="Y146" s="25">
        <f>IF(U146&gt;=0.4, 1, 0)</f>
        <v>0</v>
      </c>
      <c r="Z146" s="25">
        <f>IF(U146&gt;=0.5, 1, 0)</f>
        <v>0</v>
      </c>
      <c r="AA146" s="25">
        <f>IF(U146&gt;=0.6, 1, 0)</f>
        <v>0</v>
      </c>
      <c r="AB146" s="25">
        <f>IF(U146&gt;=0.7, 1, 0)</f>
        <v>0</v>
      </c>
      <c r="AC146" s="25">
        <f>IF(U146&gt;=0.8, 1, 0)</f>
        <v>0</v>
      </c>
      <c r="AD146" s="55">
        <f>IF(U146&gt;=0.9, 1, 0)</f>
        <v>0</v>
      </c>
    </row>
    <row r="147" spans="1:30" ht="20" customHeight="1" x14ac:dyDescent="0.2">
      <c r="A147" s="20" t="s">
        <v>386</v>
      </c>
      <c r="B147" s="33" t="str">
        <f>SUBSTITUTE(A147,"/Users/timomiessen/Desktop/imagesdk/blackwomen1/","Image_")</f>
        <v>Image_BW_137.jpg</v>
      </c>
      <c r="C147" s="63" t="s">
        <v>5</v>
      </c>
      <c r="D147" s="22" t="s">
        <v>2973</v>
      </c>
      <c r="E147" s="23">
        <v>1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 cm="1">
        <f t="array" ref="R147">_xlfn.IFS(H147=1,1,K147=1,1,L147=1,1,M147=1,1,N147=1,1,P147=1,1,TRUE,0)</f>
        <v>0</v>
      </c>
      <c r="S147" s="64">
        <f>IF(AND(G147=1,R147=1),0,R147)</f>
        <v>0</v>
      </c>
      <c r="T147" s="24" t="s">
        <v>1904</v>
      </c>
      <c r="U147" s="49">
        <f>SUBSTITUTE(T147,".",",")*1</f>
        <v>5.46657256782054E-2</v>
      </c>
      <c r="V147" s="54">
        <f>IF(U147&gt;=0.1, 1, 0)</f>
        <v>0</v>
      </c>
      <c r="W147" s="25">
        <f>IF(U147&gt;=0.2, 1, 0)</f>
        <v>0</v>
      </c>
      <c r="X147" s="25">
        <f>IF(U147&gt;=0.3, 1, 0)</f>
        <v>0</v>
      </c>
      <c r="Y147" s="25">
        <f>IF(U147&gt;=0.4, 1, 0)</f>
        <v>0</v>
      </c>
      <c r="Z147" s="25">
        <f>IF(U147&gt;=0.5, 1, 0)</f>
        <v>0</v>
      </c>
      <c r="AA147" s="25">
        <f>IF(U147&gt;=0.6, 1, 0)</f>
        <v>0</v>
      </c>
      <c r="AB147" s="25">
        <f>IF(U147&gt;=0.7, 1, 0)</f>
        <v>0</v>
      </c>
      <c r="AC147" s="25">
        <f>IF(U147&gt;=0.8, 1, 0)</f>
        <v>0</v>
      </c>
      <c r="AD147" s="55">
        <f>IF(U147&gt;=0.9, 1, 0)</f>
        <v>0</v>
      </c>
    </row>
    <row r="148" spans="1:30" ht="20" customHeight="1" x14ac:dyDescent="0.2">
      <c r="A148" s="20" t="s">
        <v>387</v>
      </c>
      <c r="B148" s="33" t="str">
        <f>SUBSTITUTE(A148,"/Users/timomiessen/Desktop/imagesdk/blackwomen1/","Image_")</f>
        <v>Image_BW_138.jpg</v>
      </c>
      <c r="C148" s="63" t="s">
        <v>5</v>
      </c>
      <c r="D148" s="22" t="s">
        <v>2973</v>
      </c>
      <c r="E148" s="23">
        <v>1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 cm="1">
        <f t="array" ref="R148">_xlfn.IFS(H148=1,1,K148=1,1,L148=1,1,M148=1,1,N148=1,1,P148=1,1,TRUE,0)</f>
        <v>0</v>
      </c>
      <c r="S148" s="64">
        <f>IF(AND(G148=1,R148=1),0,R148)</f>
        <v>0</v>
      </c>
      <c r="T148" s="24" t="s">
        <v>1905</v>
      </c>
      <c r="U148" s="49">
        <f>SUBSTITUTE(T148,".",",")*1</f>
        <v>2.5879039429128101E-2</v>
      </c>
      <c r="V148" s="54">
        <f>IF(U148&gt;=0.1, 1, 0)</f>
        <v>0</v>
      </c>
      <c r="W148" s="25">
        <f>IF(U148&gt;=0.2, 1, 0)</f>
        <v>0</v>
      </c>
      <c r="X148" s="25">
        <f>IF(U148&gt;=0.3, 1, 0)</f>
        <v>0</v>
      </c>
      <c r="Y148" s="25">
        <f>IF(U148&gt;=0.4, 1, 0)</f>
        <v>0</v>
      </c>
      <c r="Z148" s="25">
        <f>IF(U148&gt;=0.5, 1, 0)</f>
        <v>0</v>
      </c>
      <c r="AA148" s="25">
        <f>IF(U148&gt;=0.6, 1, 0)</f>
        <v>0</v>
      </c>
      <c r="AB148" s="25">
        <f>IF(U148&gt;=0.7, 1, 0)</f>
        <v>0</v>
      </c>
      <c r="AC148" s="25">
        <f>IF(U148&gt;=0.8, 1, 0)</f>
        <v>0</v>
      </c>
      <c r="AD148" s="55">
        <f>IF(U148&gt;=0.9, 1, 0)</f>
        <v>0</v>
      </c>
    </row>
    <row r="149" spans="1:30" ht="20" customHeight="1" x14ac:dyDescent="0.2">
      <c r="A149" s="20" t="s">
        <v>388</v>
      </c>
      <c r="B149" s="33" t="str">
        <f>SUBSTITUTE(A149,"/Users/timomiessen/Desktop/imagesdk/blackwomen1/","Image_")</f>
        <v>Image_BW_139.jpg</v>
      </c>
      <c r="C149" s="63" t="s">
        <v>5</v>
      </c>
      <c r="D149" s="22" t="s">
        <v>2973</v>
      </c>
      <c r="E149" s="23">
        <v>1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 cm="1">
        <f t="array" ref="R149">_xlfn.IFS(H149=1,1,K149=1,1,L149=1,1,M149=1,1,N149=1,1,P149=1,1,TRUE,0)</f>
        <v>0</v>
      </c>
      <c r="S149" s="64">
        <f>IF(AND(G149=1,R149=1),0,R149)</f>
        <v>0</v>
      </c>
      <c r="T149" s="24" t="s">
        <v>1906</v>
      </c>
      <c r="U149" s="49">
        <f>SUBSTITUTE(T149,".",",")*1</f>
        <v>4.9533396959304801E-3</v>
      </c>
      <c r="V149" s="54">
        <f>IF(U149&gt;=0.1, 1, 0)</f>
        <v>0</v>
      </c>
      <c r="W149" s="25">
        <f>IF(U149&gt;=0.2, 1, 0)</f>
        <v>0</v>
      </c>
      <c r="X149" s="25">
        <f>IF(U149&gt;=0.3, 1, 0)</f>
        <v>0</v>
      </c>
      <c r="Y149" s="25">
        <f>IF(U149&gt;=0.4, 1, 0)</f>
        <v>0</v>
      </c>
      <c r="Z149" s="25">
        <f>IF(U149&gt;=0.5, 1, 0)</f>
        <v>0</v>
      </c>
      <c r="AA149" s="25">
        <f>IF(U149&gt;=0.6, 1, 0)</f>
        <v>0</v>
      </c>
      <c r="AB149" s="25">
        <f>IF(U149&gt;=0.7, 1, 0)</f>
        <v>0</v>
      </c>
      <c r="AC149" s="25">
        <f>IF(U149&gt;=0.8, 1, 0)</f>
        <v>0</v>
      </c>
      <c r="AD149" s="55">
        <f>IF(U149&gt;=0.9, 1, 0)</f>
        <v>0</v>
      </c>
    </row>
    <row r="150" spans="1:30" ht="20" customHeight="1" x14ac:dyDescent="0.2">
      <c r="A150" s="20" t="s">
        <v>389</v>
      </c>
      <c r="B150" s="33" t="str">
        <f>SUBSTITUTE(A150,"/Users/timomiessen/Desktop/imagesdk/blackwomen1/","Image_")</f>
        <v>Image_BW_140.jpg</v>
      </c>
      <c r="C150" s="63" t="s">
        <v>5</v>
      </c>
      <c r="D150" s="22" t="s">
        <v>2973</v>
      </c>
      <c r="E150" s="23">
        <v>1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 cm="1">
        <f t="array" ref="R150">_xlfn.IFS(H150=1,1,K150=1,1,L150=1,1,M150=1,1,N150=1,1,P150=1,1,TRUE,0)</f>
        <v>0</v>
      </c>
      <c r="S150" s="64">
        <f>IF(AND(G150=1,R150=1),0,R150)</f>
        <v>0</v>
      </c>
      <c r="T150" s="24" t="s">
        <v>1907</v>
      </c>
      <c r="U150" s="49">
        <f>SUBSTITUTE(T150,".",",")*1</f>
        <v>3.2996186288073603E-2</v>
      </c>
      <c r="V150" s="54">
        <f>IF(U150&gt;=0.1, 1, 0)</f>
        <v>0</v>
      </c>
      <c r="W150" s="25">
        <f>IF(U150&gt;=0.2, 1, 0)</f>
        <v>0</v>
      </c>
      <c r="X150" s="25">
        <f>IF(U150&gt;=0.3, 1, 0)</f>
        <v>0</v>
      </c>
      <c r="Y150" s="25">
        <f>IF(U150&gt;=0.4, 1, 0)</f>
        <v>0</v>
      </c>
      <c r="Z150" s="25">
        <f>IF(U150&gt;=0.5, 1, 0)</f>
        <v>0</v>
      </c>
      <c r="AA150" s="25">
        <f>IF(U150&gt;=0.6, 1, 0)</f>
        <v>0</v>
      </c>
      <c r="AB150" s="25">
        <f>IF(U150&gt;=0.7, 1, 0)</f>
        <v>0</v>
      </c>
      <c r="AC150" s="25">
        <f>IF(U150&gt;=0.8, 1, 0)</f>
        <v>0</v>
      </c>
      <c r="AD150" s="55">
        <f>IF(U150&gt;=0.9, 1, 0)</f>
        <v>0</v>
      </c>
    </row>
    <row r="151" spans="1:30" ht="20" customHeight="1" x14ac:dyDescent="0.2">
      <c r="A151" s="20" t="s">
        <v>390</v>
      </c>
      <c r="B151" s="33" t="str">
        <f>SUBSTITUTE(A151,"/Users/timomiessen/Desktop/imagesdk/blackwomen1/","Image_")</f>
        <v>Image_BW_141.jpg</v>
      </c>
      <c r="C151" s="63" t="s">
        <v>5</v>
      </c>
      <c r="D151" s="22" t="s">
        <v>2973</v>
      </c>
      <c r="E151" s="23">
        <v>1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 cm="1">
        <f t="array" ref="R151">_xlfn.IFS(H151=1,1,K151=1,1,L151=1,1,M151=1,1,N151=1,1,P151=1,1,TRUE,0)</f>
        <v>0</v>
      </c>
      <c r="S151" s="64">
        <f>IF(AND(G151=1,R151=1),0,R151)</f>
        <v>0</v>
      </c>
      <c r="T151" s="24" t="s">
        <v>1908</v>
      </c>
      <c r="U151" s="49">
        <f>SUBSTITUTE(T151,".",",")*1</f>
        <v>3.3734502270817701E-2</v>
      </c>
      <c r="V151" s="54">
        <f>IF(U151&gt;=0.1, 1, 0)</f>
        <v>0</v>
      </c>
      <c r="W151" s="25">
        <f>IF(U151&gt;=0.2, 1, 0)</f>
        <v>0</v>
      </c>
      <c r="X151" s="25">
        <f>IF(U151&gt;=0.3, 1, 0)</f>
        <v>0</v>
      </c>
      <c r="Y151" s="25">
        <f>IF(U151&gt;=0.4, 1, 0)</f>
        <v>0</v>
      </c>
      <c r="Z151" s="25">
        <f>IF(U151&gt;=0.5, 1, 0)</f>
        <v>0</v>
      </c>
      <c r="AA151" s="25">
        <f>IF(U151&gt;=0.6, 1, 0)</f>
        <v>0</v>
      </c>
      <c r="AB151" s="25">
        <f>IF(U151&gt;=0.7, 1, 0)</f>
        <v>0</v>
      </c>
      <c r="AC151" s="25">
        <f>IF(U151&gt;=0.8, 1, 0)</f>
        <v>0</v>
      </c>
      <c r="AD151" s="55">
        <f>IF(U151&gt;=0.9, 1, 0)</f>
        <v>0</v>
      </c>
    </row>
    <row r="152" spans="1:30" ht="20" customHeight="1" x14ac:dyDescent="0.2">
      <c r="A152" s="20" t="s">
        <v>391</v>
      </c>
      <c r="B152" s="33" t="str">
        <f>SUBSTITUTE(A152,"/Users/timomiessen/Desktop/imagesdk/blackwomen1/","Image_")</f>
        <v>Image_BW_142.jpg</v>
      </c>
      <c r="C152" s="63" t="s">
        <v>5</v>
      </c>
      <c r="D152" s="22" t="s">
        <v>2973</v>
      </c>
      <c r="E152" s="23">
        <v>1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 cm="1">
        <f t="array" ref="R152">_xlfn.IFS(H152=1,1,K152=1,1,L152=1,1,M152=1,1,N152=1,1,P152=1,1,TRUE,0)</f>
        <v>0</v>
      </c>
      <c r="S152" s="64">
        <f>IF(AND(G152=1,R152=1),0,R152)</f>
        <v>0</v>
      </c>
      <c r="T152" s="24" t="s">
        <v>1909</v>
      </c>
      <c r="U152" s="49">
        <f>SUBSTITUTE(T152,".",",")*1</f>
        <v>0.14044882729649499</v>
      </c>
      <c r="V152" s="54">
        <f>IF(U152&gt;=0.1, 1, 0)</f>
        <v>1</v>
      </c>
      <c r="W152" s="25">
        <f>IF(U152&gt;=0.2, 1, 0)</f>
        <v>0</v>
      </c>
      <c r="X152" s="25">
        <f>IF(U152&gt;=0.3, 1, 0)</f>
        <v>0</v>
      </c>
      <c r="Y152" s="25">
        <f>IF(U152&gt;=0.4, 1, 0)</f>
        <v>0</v>
      </c>
      <c r="Z152" s="25">
        <f>IF(U152&gt;=0.5, 1, 0)</f>
        <v>0</v>
      </c>
      <c r="AA152" s="25">
        <f>IF(U152&gt;=0.6, 1, 0)</f>
        <v>0</v>
      </c>
      <c r="AB152" s="25">
        <f>IF(U152&gt;=0.7, 1, 0)</f>
        <v>0</v>
      </c>
      <c r="AC152" s="25">
        <f>IF(U152&gt;=0.8, 1, 0)</f>
        <v>0</v>
      </c>
      <c r="AD152" s="55">
        <f>IF(U152&gt;=0.9, 1, 0)</f>
        <v>0</v>
      </c>
    </row>
    <row r="153" spans="1:30" ht="20" customHeight="1" x14ac:dyDescent="0.2">
      <c r="A153" s="20" t="s">
        <v>392</v>
      </c>
      <c r="B153" s="33" t="str">
        <f>SUBSTITUTE(A153,"/Users/timomiessen/Desktop/imagesdk/blackwomen1/","Image_")</f>
        <v>Image_BW_143.jpg</v>
      </c>
      <c r="C153" s="63" t="s">
        <v>5</v>
      </c>
      <c r="D153" s="22" t="s">
        <v>2973</v>
      </c>
      <c r="E153" s="23">
        <v>1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 cm="1">
        <f t="array" ref="R153">_xlfn.IFS(H153=1,1,K153=1,1,L153=1,1,M153=1,1,N153=1,1,P153=1,1,TRUE,0)</f>
        <v>0</v>
      </c>
      <c r="S153" s="64">
        <f>IF(AND(G153=1,R153=1),0,R153)</f>
        <v>0</v>
      </c>
      <c r="T153" s="24" t="s">
        <v>1910</v>
      </c>
      <c r="U153" s="49">
        <f>SUBSTITUTE(T153,".",",")*1</f>
        <v>8.4474256262183106E-2</v>
      </c>
      <c r="V153" s="54">
        <f>IF(U153&gt;=0.1, 1, 0)</f>
        <v>0</v>
      </c>
      <c r="W153" s="25">
        <f>IF(U153&gt;=0.2, 1, 0)</f>
        <v>0</v>
      </c>
      <c r="X153" s="25">
        <f>IF(U153&gt;=0.3, 1, 0)</f>
        <v>0</v>
      </c>
      <c r="Y153" s="25">
        <f>IF(U153&gt;=0.4, 1, 0)</f>
        <v>0</v>
      </c>
      <c r="Z153" s="25">
        <f>IF(U153&gt;=0.5, 1, 0)</f>
        <v>0</v>
      </c>
      <c r="AA153" s="25">
        <f>IF(U153&gt;=0.6, 1, 0)</f>
        <v>0</v>
      </c>
      <c r="AB153" s="25">
        <f>IF(U153&gt;=0.7, 1, 0)</f>
        <v>0</v>
      </c>
      <c r="AC153" s="25">
        <f>IF(U153&gt;=0.8, 1, 0)</f>
        <v>0</v>
      </c>
      <c r="AD153" s="55">
        <f>IF(U153&gt;=0.9, 1, 0)</f>
        <v>0</v>
      </c>
    </row>
    <row r="154" spans="1:30" ht="20" customHeight="1" x14ac:dyDescent="0.2">
      <c r="A154" s="20" t="s">
        <v>393</v>
      </c>
      <c r="B154" s="33" t="str">
        <f>SUBSTITUTE(A154,"/Users/timomiessen/Desktop/imagesdk/blackwomen1/","Image_")</f>
        <v>Image_BW_144.jpg</v>
      </c>
      <c r="C154" s="63" t="s">
        <v>5</v>
      </c>
      <c r="D154" s="22" t="s">
        <v>2973</v>
      </c>
      <c r="E154" s="23">
        <v>1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 cm="1">
        <f t="array" ref="R154">_xlfn.IFS(H154=1,1,K154=1,1,L154=1,1,M154=1,1,N154=1,1,P154=1,1,TRUE,0)</f>
        <v>0</v>
      </c>
      <c r="S154" s="64">
        <f>IF(AND(G154=1,R154=1),0,R154)</f>
        <v>0</v>
      </c>
      <c r="T154" s="24" t="s">
        <v>1911</v>
      </c>
      <c r="U154" s="49">
        <f>SUBSTITUTE(T154,".",",")*1</f>
        <v>8.9813506230711895E-2</v>
      </c>
      <c r="V154" s="54">
        <f>IF(U154&gt;=0.1, 1, 0)</f>
        <v>0</v>
      </c>
      <c r="W154" s="25">
        <f>IF(U154&gt;=0.2, 1, 0)</f>
        <v>0</v>
      </c>
      <c r="X154" s="25">
        <f>IF(U154&gt;=0.3, 1, 0)</f>
        <v>0</v>
      </c>
      <c r="Y154" s="25">
        <f>IF(U154&gt;=0.4, 1, 0)</f>
        <v>0</v>
      </c>
      <c r="Z154" s="25">
        <f>IF(U154&gt;=0.5, 1, 0)</f>
        <v>0</v>
      </c>
      <c r="AA154" s="25">
        <f>IF(U154&gt;=0.6, 1, 0)</f>
        <v>0</v>
      </c>
      <c r="AB154" s="25">
        <f>IF(U154&gt;=0.7, 1, 0)</f>
        <v>0</v>
      </c>
      <c r="AC154" s="25">
        <f>IF(U154&gt;=0.8, 1, 0)</f>
        <v>0</v>
      </c>
      <c r="AD154" s="55">
        <f>IF(U154&gt;=0.9, 1, 0)</f>
        <v>0</v>
      </c>
    </row>
    <row r="155" spans="1:30" ht="20" customHeight="1" x14ac:dyDescent="0.2">
      <c r="A155" s="20" t="s">
        <v>394</v>
      </c>
      <c r="B155" s="33" t="str">
        <f>SUBSTITUTE(A155,"/Users/timomiessen/Desktop/imagesdk/blackwomen1/","Image_")</f>
        <v>Image_BW_145.jpg</v>
      </c>
      <c r="C155" s="63" t="s">
        <v>5</v>
      </c>
      <c r="D155" s="22" t="s">
        <v>2973</v>
      </c>
      <c r="E155" s="23">
        <v>0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 cm="1">
        <f t="array" ref="R155">_xlfn.IFS(H155=1,1,K155=1,1,L155=1,1,M155=1,1,N155=1,1,P155=1,1,TRUE,0)</f>
        <v>0</v>
      </c>
      <c r="S155" s="64">
        <f>IF(AND(G155=1,R155=1),0,R155)</f>
        <v>0</v>
      </c>
      <c r="T155" s="24" t="s">
        <v>1912</v>
      </c>
      <c r="U155" s="49">
        <f>SUBSTITUTE(T155,".",",")*1</f>
        <v>1.8266435712575899E-2</v>
      </c>
      <c r="V155" s="54">
        <f>IF(U155&gt;=0.1, 1, 0)</f>
        <v>0</v>
      </c>
      <c r="W155" s="25">
        <f>IF(U155&gt;=0.2, 1, 0)</f>
        <v>0</v>
      </c>
      <c r="X155" s="25">
        <f>IF(U155&gt;=0.3, 1, 0)</f>
        <v>0</v>
      </c>
      <c r="Y155" s="25">
        <f>IF(U155&gt;=0.4, 1, 0)</f>
        <v>0</v>
      </c>
      <c r="Z155" s="25">
        <f>IF(U155&gt;=0.5, 1, 0)</f>
        <v>0</v>
      </c>
      <c r="AA155" s="25">
        <f>IF(U155&gt;=0.6, 1, 0)</f>
        <v>0</v>
      </c>
      <c r="AB155" s="25">
        <f>IF(U155&gt;=0.7, 1, 0)</f>
        <v>0</v>
      </c>
      <c r="AC155" s="25">
        <f>IF(U155&gt;=0.8, 1, 0)</f>
        <v>0</v>
      </c>
      <c r="AD155" s="55">
        <f>IF(U155&gt;=0.9, 1, 0)</f>
        <v>0</v>
      </c>
    </row>
    <row r="156" spans="1:30" ht="20" customHeight="1" x14ac:dyDescent="0.2">
      <c r="A156" s="20" t="s">
        <v>395</v>
      </c>
      <c r="B156" s="33" t="str">
        <f>SUBSTITUTE(A156,"/Users/timomiessen/Desktop/imagesdk/blackwomen1/","Image_")</f>
        <v>Image_BW_146.jpg</v>
      </c>
      <c r="C156" s="63" t="s">
        <v>5</v>
      </c>
      <c r="D156" s="22" t="s">
        <v>2973</v>
      </c>
      <c r="E156" s="23">
        <v>1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 cm="1">
        <f t="array" ref="R156">_xlfn.IFS(H156=1,1,K156=1,1,L156=1,1,M156=1,1,N156=1,1,P156=1,1,TRUE,0)</f>
        <v>0</v>
      </c>
      <c r="S156" s="64">
        <f>IF(AND(G156=1,R156=1),0,R156)</f>
        <v>0</v>
      </c>
      <c r="T156" s="24" t="s">
        <v>1913</v>
      </c>
      <c r="U156" s="49">
        <f>SUBSTITUTE(T156,".",",")*1</f>
        <v>1.8726005684584299E-2</v>
      </c>
      <c r="V156" s="54">
        <f>IF(U156&gt;=0.1, 1, 0)</f>
        <v>0</v>
      </c>
      <c r="W156" s="25">
        <f>IF(U156&gt;=0.2, 1, 0)</f>
        <v>0</v>
      </c>
      <c r="X156" s="25">
        <f>IF(U156&gt;=0.3, 1, 0)</f>
        <v>0</v>
      </c>
      <c r="Y156" s="25">
        <f>IF(U156&gt;=0.4, 1, 0)</f>
        <v>0</v>
      </c>
      <c r="Z156" s="25">
        <f>IF(U156&gt;=0.5, 1, 0)</f>
        <v>0</v>
      </c>
      <c r="AA156" s="25">
        <f>IF(U156&gt;=0.6, 1, 0)</f>
        <v>0</v>
      </c>
      <c r="AB156" s="25">
        <f>IF(U156&gt;=0.7, 1, 0)</f>
        <v>0</v>
      </c>
      <c r="AC156" s="25">
        <f>IF(U156&gt;=0.8, 1, 0)</f>
        <v>0</v>
      </c>
      <c r="AD156" s="55">
        <f>IF(U156&gt;=0.9, 1, 0)</f>
        <v>0</v>
      </c>
    </row>
    <row r="157" spans="1:30" ht="20" customHeight="1" x14ac:dyDescent="0.2">
      <c r="A157" s="20" t="s">
        <v>396</v>
      </c>
      <c r="B157" s="33" t="str">
        <f>SUBSTITUTE(A157,"/Users/timomiessen/Desktop/imagesdk/blackwomen1/","Image_")</f>
        <v>Image_BW_147.jpg</v>
      </c>
      <c r="C157" s="63" t="s">
        <v>5</v>
      </c>
      <c r="D157" s="22" t="s">
        <v>2973</v>
      </c>
      <c r="E157" s="23">
        <v>0</v>
      </c>
      <c r="F157" s="23">
        <v>1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 cm="1">
        <f t="array" ref="R157">_xlfn.IFS(H157=1,1,K157=1,1,L157=1,1,M157=1,1,N157=1,1,P157=1,1,TRUE,0)</f>
        <v>0</v>
      </c>
      <c r="S157" s="64">
        <f>IF(AND(G157=1,R157=1),0,R157)</f>
        <v>0</v>
      </c>
      <c r="T157" s="24" t="s">
        <v>1914</v>
      </c>
      <c r="U157" s="49">
        <f>SUBSTITUTE(T157,".",",")*1</f>
        <v>1.3155214954167599E-2</v>
      </c>
      <c r="V157" s="54">
        <f>IF(U157&gt;=0.1, 1, 0)</f>
        <v>0</v>
      </c>
      <c r="W157" s="25">
        <f>IF(U157&gt;=0.2, 1, 0)</f>
        <v>0</v>
      </c>
      <c r="X157" s="25">
        <f>IF(U157&gt;=0.3, 1, 0)</f>
        <v>0</v>
      </c>
      <c r="Y157" s="25">
        <f>IF(U157&gt;=0.4, 1, 0)</f>
        <v>0</v>
      </c>
      <c r="Z157" s="25">
        <f>IF(U157&gt;=0.5, 1, 0)</f>
        <v>0</v>
      </c>
      <c r="AA157" s="25">
        <f>IF(U157&gt;=0.6, 1, 0)</f>
        <v>0</v>
      </c>
      <c r="AB157" s="25">
        <f>IF(U157&gt;=0.7, 1, 0)</f>
        <v>0</v>
      </c>
      <c r="AC157" s="25">
        <f>IF(U157&gt;=0.8, 1, 0)</f>
        <v>0</v>
      </c>
      <c r="AD157" s="55">
        <f>IF(U157&gt;=0.9, 1, 0)</f>
        <v>0</v>
      </c>
    </row>
    <row r="158" spans="1:30" ht="20" customHeight="1" x14ac:dyDescent="0.2">
      <c r="A158" s="20" t="s">
        <v>397</v>
      </c>
      <c r="B158" s="33" t="str">
        <f>SUBSTITUTE(A158,"/Users/timomiessen/Desktop/imagesdk/blackwomen1/","Image_")</f>
        <v>Image_BW_148.jpg</v>
      </c>
      <c r="C158" s="63" t="s">
        <v>5</v>
      </c>
      <c r="D158" s="22" t="s">
        <v>2973</v>
      </c>
      <c r="E158" s="23">
        <v>0</v>
      </c>
      <c r="F158" s="23">
        <v>1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 cm="1">
        <f t="array" ref="R158">_xlfn.IFS(H158=1,1,K158=1,1,L158=1,1,M158=1,1,N158=1,1,P158=1,1,TRUE,0)</f>
        <v>0</v>
      </c>
      <c r="S158" s="64">
        <f>IF(AND(G158=1,R158=1),0,R158)</f>
        <v>0</v>
      </c>
      <c r="T158" s="24" t="s">
        <v>1915</v>
      </c>
      <c r="U158" s="49">
        <f>SUBSTITUTE(T158,".",",")*1</f>
        <v>2.3137509357184099E-2</v>
      </c>
      <c r="V158" s="54">
        <f>IF(U158&gt;=0.1, 1, 0)</f>
        <v>0</v>
      </c>
      <c r="W158" s="25">
        <f>IF(U158&gt;=0.2, 1, 0)</f>
        <v>0</v>
      </c>
      <c r="X158" s="25">
        <f>IF(U158&gt;=0.3, 1, 0)</f>
        <v>0</v>
      </c>
      <c r="Y158" s="25">
        <f>IF(U158&gt;=0.4, 1, 0)</f>
        <v>0</v>
      </c>
      <c r="Z158" s="25">
        <f>IF(U158&gt;=0.5, 1, 0)</f>
        <v>0</v>
      </c>
      <c r="AA158" s="25">
        <f>IF(U158&gt;=0.6, 1, 0)</f>
        <v>0</v>
      </c>
      <c r="AB158" s="25">
        <f>IF(U158&gt;=0.7, 1, 0)</f>
        <v>0</v>
      </c>
      <c r="AC158" s="25">
        <f>IF(U158&gt;=0.8, 1, 0)</f>
        <v>0</v>
      </c>
      <c r="AD158" s="55">
        <f>IF(U158&gt;=0.9, 1, 0)</f>
        <v>0</v>
      </c>
    </row>
    <row r="159" spans="1:30" ht="20" customHeight="1" x14ac:dyDescent="0.2">
      <c r="A159" s="20" t="s">
        <v>398</v>
      </c>
      <c r="B159" s="33" t="str">
        <f>SUBSTITUTE(A159,"/Users/timomiessen/Desktop/imagesdk/blackwomen1/","Image_")</f>
        <v>Image_BW_149.jpg</v>
      </c>
      <c r="C159" s="63" t="s">
        <v>5</v>
      </c>
      <c r="D159" s="22" t="s">
        <v>2973</v>
      </c>
      <c r="E159" s="23">
        <v>0</v>
      </c>
      <c r="F159" s="23">
        <v>1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 cm="1">
        <f t="array" ref="R159">_xlfn.IFS(H159=1,1,K159=1,1,L159=1,1,M159=1,1,N159=1,1,P159=1,1,TRUE,0)</f>
        <v>0</v>
      </c>
      <c r="S159" s="64">
        <f>IF(AND(G159=1,R159=1),0,R159)</f>
        <v>0</v>
      </c>
      <c r="T159" s="24" t="s">
        <v>1916</v>
      </c>
      <c r="U159" s="49">
        <f>SUBSTITUTE(T159,".",",")*1</f>
        <v>3.0129612423479502E-2</v>
      </c>
      <c r="V159" s="54">
        <f>IF(U159&gt;=0.1, 1, 0)</f>
        <v>0</v>
      </c>
      <c r="W159" s="25">
        <f>IF(U159&gt;=0.2, 1, 0)</f>
        <v>0</v>
      </c>
      <c r="X159" s="25">
        <f>IF(U159&gt;=0.3, 1, 0)</f>
        <v>0</v>
      </c>
      <c r="Y159" s="25">
        <f>IF(U159&gt;=0.4, 1, 0)</f>
        <v>0</v>
      </c>
      <c r="Z159" s="25">
        <f>IF(U159&gt;=0.5, 1, 0)</f>
        <v>0</v>
      </c>
      <c r="AA159" s="25">
        <f>IF(U159&gt;=0.6, 1, 0)</f>
        <v>0</v>
      </c>
      <c r="AB159" s="25">
        <f>IF(U159&gt;=0.7, 1, 0)</f>
        <v>0</v>
      </c>
      <c r="AC159" s="25">
        <f>IF(U159&gt;=0.8, 1, 0)</f>
        <v>0</v>
      </c>
      <c r="AD159" s="55">
        <f>IF(U159&gt;=0.9, 1, 0)</f>
        <v>0</v>
      </c>
    </row>
    <row r="160" spans="1:30" ht="20" customHeight="1" x14ac:dyDescent="0.2">
      <c r="A160" s="20" t="s">
        <v>399</v>
      </c>
      <c r="B160" s="33" t="str">
        <f>SUBSTITUTE(A160,"/Users/timomiessen/Desktop/imagesdk/blackwomen1/","Image_")</f>
        <v>Image_BW_15.jpg</v>
      </c>
      <c r="C160" s="63" t="s">
        <v>5</v>
      </c>
      <c r="D160" s="22" t="s">
        <v>2973</v>
      </c>
      <c r="E160" s="23">
        <v>1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 cm="1">
        <f t="array" ref="R160">_xlfn.IFS(H160=1,1,K160=1,1,L160=1,1,M160=1,1,N160=1,1,P160=1,1,TRUE,0)</f>
        <v>0</v>
      </c>
      <c r="S160" s="64">
        <f>IF(AND(G160=1,R160=1),0,R160)</f>
        <v>0</v>
      </c>
      <c r="T160" s="24" t="s">
        <v>1917</v>
      </c>
      <c r="U160" s="49">
        <f>SUBSTITUTE(T160,".",",")*1</f>
        <v>2.7237462811172002E-2</v>
      </c>
      <c r="V160" s="54">
        <f>IF(U160&gt;=0.1, 1, 0)</f>
        <v>0</v>
      </c>
      <c r="W160" s="25">
        <f>IF(U160&gt;=0.2, 1, 0)</f>
        <v>0</v>
      </c>
      <c r="X160" s="25">
        <f>IF(U160&gt;=0.3, 1, 0)</f>
        <v>0</v>
      </c>
      <c r="Y160" s="25">
        <f>IF(U160&gt;=0.4, 1, 0)</f>
        <v>0</v>
      </c>
      <c r="Z160" s="25">
        <f>IF(U160&gt;=0.5, 1, 0)</f>
        <v>0</v>
      </c>
      <c r="AA160" s="25">
        <f>IF(U160&gt;=0.6, 1, 0)</f>
        <v>0</v>
      </c>
      <c r="AB160" s="25">
        <f>IF(U160&gt;=0.7, 1, 0)</f>
        <v>0</v>
      </c>
      <c r="AC160" s="25">
        <f>IF(U160&gt;=0.8, 1, 0)</f>
        <v>0</v>
      </c>
      <c r="AD160" s="55">
        <f>IF(U160&gt;=0.9, 1, 0)</f>
        <v>0</v>
      </c>
    </row>
    <row r="161" spans="1:30" ht="20" customHeight="1" x14ac:dyDescent="0.2">
      <c r="A161" s="20" t="s">
        <v>1462</v>
      </c>
      <c r="B161" s="33" t="str">
        <f>SUBSTITUTE(A161,"/Users/timomiessen/Desktop/imagesdk/blackwomen1/","Image_")</f>
        <v>Image_BW_150.jpg</v>
      </c>
      <c r="C161" s="63" t="s">
        <v>5</v>
      </c>
      <c r="D161" s="22" t="s">
        <v>2973</v>
      </c>
      <c r="E161" s="23">
        <v>0</v>
      </c>
      <c r="F161" s="23">
        <v>1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 cm="1">
        <f t="array" ref="R161">_xlfn.IFS(H161=1,1,K161=1,1,L161=1,1,M161=1,1,N161=1,1,P161=1,1,TRUE,0)</f>
        <v>0</v>
      </c>
      <c r="S161" s="64">
        <f>IF(AND(G161=1,R161=1),0,R161)</f>
        <v>0</v>
      </c>
      <c r="T161" s="24" t="s">
        <v>1918</v>
      </c>
      <c r="U161" s="49">
        <f>SUBSTITUTE(T161,".",",")*1</f>
        <v>1.69931093696504E-2</v>
      </c>
      <c r="V161" s="54">
        <f>IF(U161&gt;=0.1, 1, 0)</f>
        <v>0</v>
      </c>
      <c r="W161" s="25">
        <f>IF(U161&gt;=0.2, 1, 0)</f>
        <v>0</v>
      </c>
      <c r="X161" s="25">
        <f>IF(U161&gt;=0.3, 1, 0)</f>
        <v>0</v>
      </c>
      <c r="Y161" s="25">
        <f>IF(U161&gt;=0.4, 1, 0)</f>
        <v>0</v>
      </c>
      <c r="Z161" s="25">
        <f>IF(U161&gt;=0.5, 1, 0)</f>
        <v>0</v>
      </c>
      <c r="AA161" s="25">
        <f>IF(U161&gt;=0.6, 1, 0)</f>
        <v>0</v>
      </c>
      <c r="AB161" s="25">
        <f>IF(U161&gt;=0.7, 1, 0)</f>
        <v>0</v>
      </c>
      <c r="AC161" s="25">
        <f>IF(U161&gt;=0.8, 1, 0)</f>
        <v>0</v>
      </c>
      <c r="AD161" s="55">
        <f>IF(U161&gt;=0.9, 1, 0)</f>
        <v>0</v>
      </c>
    </row>
    <row r="162" spans="1:30" ht="20" customHeight="1" x14ac:dyDescent="0.2">
      <c r="A162" s="20" t="s">
        <v>400</v>
      </c>
      <c r="B162" s="33" t="str">
        <f>SUBSTITUTE(A162,"/Users/timomiessen/Desktop/imagesdk/blackwomen1/","Image_")</f>
        <v>Image_BW_151.jpg</v>
      </c>
      <c r="C162" s="63" t="s">
        <v>5</v>
      </c>
      <c r="D162" s="22" t="s">
        <v>2973</v>
      </c>
      <c r="E162" s="23">
        <v>0</v>
      </c>
      <c r="F162" s="23">
        <v>1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 cm="1">
        <f t="array" ref="R162">_xlfn.IFS(H162=1,1,K162=1,1,L162=1,1,M162=1,1,N162=1,1,P162=1,1,TRUE,0)</f>
        <v>0</v>
      </c>
      <c r="S162" s="64">
        <f>IF(AND(G162=1,R162=1),0,R162)</f>
        <v>0</v>
      </c>
      <c r="T162" s="24" t="s">
        <v>1919</v>
      </c>
      <c r="U162" s="49">
        <f>SUBSTITUTE(T162,".",",")*1</f>
        <v>1.02172349579632E-2</v>
      </c>
      <c r="V162" s="54">
        <f>IF(U162&gt;=0.1, 1, 0)</f>
        <v>0</v>
      </c>
      <c r="W162" s="25">
        <f>IF(U162&gt;=0.2, 1, 0)</f>
        <v>0</v>
      </c>
      <c r="X162" s="25">
        <f>IF(U162&gt;=0.3, 1, 0)</f>
        <v>0</v>
      </c>
      <c r="Y162" s="25">
        <f>IF(U162&gt;=0.4, 1, 0)</f>
        <v>0</v>
      </c>
      <c r="Z162" s="25">
        <f>IF(U162&gt;=0.5, 1, 0)</f>
        <v>0</v>
      </c>
      <c r="AA162" s="25">
        <f>IF(U162&gt;=0.6, 1, 0)</f>
        <v>0</v>
      </c>
      <c r="AB162" s="25">
        <f>IF(U162&gt;=0.7, 1, 0)</f>
        <v>0</v>
      </c>
      <c r="AC162" s="25">
        <f>IF(U162&gt;=0.8, 1, 0)</f>
        <v>0</v>
      </c>
      <c r="AD162" s="55">
        <f>IF(U162&gt;=0.9, 1, 0)</f>
        <v>0</v>
      </c>
    </row>
    <row r="163" spans="1:30" ht="20" customHeight="1" x14ac:dyDescent="0.2">
      <c r="A163" s="20" t="s">
        <v>401</v>
      </c>
      <c r="B163" s="33" t="str">
        <f>SUBSTITUTE(A163,"/Users/timomiessen/Desktop/imagesdk/blackwomen1/","Image_")</f>
        <v>Image_BW_152.jpg</v>
      </c>
      <c r="C163" s="63" t="s">
        <v>5</v>
      </c>
      <c r="D163" s="22" t="s">
        <v>2973</v>
      </c>
      <c r="E163" s="23">
        <v>0</v>
      </c>
      <c r="F163" s="23">
        <v>1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 cm="1">
        <f t="array" ref="R163">_xlfn.IFS(H163=1,1,K163=1,1,L163=1,1,M163=1,1,N163=1,1,P163=1,1,TRUE,0)</f>
        <v>0</v>
      </c>
      <c r="S163" s="64">
        <f>IF(AND(G163=1,R163=1),0,R163)</f>
        <v>0</v>
      </c>
      <c r="T163" s="24" t="s">
        <v>1920</v>
      </c>
      <c r="U163" s="49">
        <f>SUBSTITUTE(T163,".",",")*1</f>
        <v>2.3876016028225401E-2</v>
      </c>
      <c r="V163" s="54">
        <f>IF(U163&gt;=0.1, 1, 0)</f>
        <v>0</v>
      </c>
      <c r="W163" s="25">
        <f>IF(U163&gt;=0.2, 1, 0)</f>
        <v>0</v>
      </c>
      <c r="X163" s="25">
        <f>IF(U163&gt;=0.3, 1, 0)</f>
        <v>0</v>
      </c>
      <c r="Y163" s="25">
        <f>IF(U163&gt;=0.4, 1, 0)</f>
        <v>0</v>
      </c>
      <c r="Z163" s="25">
        <f>IF(U163&gt;=0.5, 1, 0)</f>
        <v>0</v>
      </c>
      <c r="AA163" s="25">
        <f>IF(U163&gt;=0.6, 1, 0)</f>
        <v>0</v>
      </c>
      <c r="AB163" s="25">
        <f>IF(U163&gt;=0.7, 1, 0)</f>
        <v>0</v>
      </c>
      <c r="AC163" s="25">
        <f>IF(U163&gt;=0.8, 1, 0)</f>
        <v>0</v>
      </c>
      <c r="AD163" s="55">
        <f>IF(U163&gt;=0.9, 1, 0)</f>
        <v>0</v>
      </c>
    </row>
    <row r="164" spans="1:30" ht="20" customHeight="1" x14ac:dyDescent="0.2">
      <c r="A164" s="20" t="s">
        <v>402</v>
      </c>
      <c r="B164" s="33" t="str">
        <f>SUBSTITUTE(A164,"/Users/timomiessen/Desktop/imagesdk/blackwomen1/","Image_")</f>
        <v>Image_BW_153.jpg</v>
      </c>
      <c r="C164" s="63" t="s">
        <v>5</v>
      </c>
      <c r="D164" s="22" t="s">
        <v>2973</v>
      </c>
      <c r="E164" s="23">
        <v>0</v>
      </c>
      <c r="F164" s="23">
        <v>1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 cm="1">
        <f t="array" ref="R164">_xlfn.IFS(H164=1,1,K164=1,1,L164=1,1,M164=1,1,N164=1,1,P164=1,1,TRUE,0)</f>
        <v>0</v>
      </c>
      <c r="S164" s="64">
        <f>IF(AND(G164=1,R164=1),0,R164)</f>
        <v>0</v>
      </c>
      <c r="T164" s="24" t="s">
        <v>1921</v>
      </c>
      <c r="U164" s="49">
        <f>SUBSTITUTE(T164,".",",")*1</f>
        <v>9.0711575467139396E-3</v>
      </c>
      <c r="V164" s="54">
        <f>IF(U164&gt;=0.1, 1, 0)</f>
        <v>0</v>
      </c>
      <c r="W164" s="25">
        <f>IF(U164&gt;=0.2, 1, 0)</f>
        <v>0</v>
      </c>
      <c r="X164" s="25">
        <f>IF(U164&gt;=0.3, 1, 0)</f>
        <v>0</v>
      </c>
      <c r="Y164" s="25">
        <f>IF(U164&gt;=0.4, 1, 0)</f>
        <v>0</v>
      </c>
      <c r="Z164" s="25">
        <f>IF(U164&gt;=0.5, 1, 0)</f>
        <v>0</v>
      </c>
      <c r="AA164" s="25">
        <f>IF(U164&gt;=0.6, 1, 0)</f>
        <v>0</v>
      </c>
      <c r="AB164" s="25">
        <f>IF(U164&gt;=0.7, 1, 0)</f>
        <v>0</v>
      </c>
      <c r="AC164" s="25">
        <f>IF(U164&gt;=0.8, 1, 0)</f>
        <v>0</v>
      </c>
      <c r="AD164" s="55">
        <f>IF(U164&gt;=0.9, 1, 0)</f>
        <v>0</v>
      </c>
    </row>
    <row r="165" spans="1:30" ht="20" customHeight="1" x14ac:dyDescent="0.2">
      <c r="A165" s="20" t="s">
        <v>403</v>
      </c>
      <c r="B165" s="33" t="str">
        <f>SUBSTITUTE(A165,"/Users/timomiessen/Desktop/imagesdk/blackwomen1/","Image_")</f>
        <v>Image_BW_154.jpg</v>
      </c>
      <c r="C165" s="63" t="s">
        <v>5</v>
      </c>
      <c r="D165" s="22" t="s">
        <v>2973</v>
      </c>
      <c r="E165" s="23">
        <v>0</v>
      </c>
      <c r="F165" s="23">
        <v>1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 cm="1">
        <f t="array" ref="R165">_xlfn.IFS(H165=1,1,K165=1,1,L165=1,1,M165=1,1,N165=1,1,P165=1,1,TRUE,0)</f>
        <v>0</v>
      </c>
      <c r="S165" s="64">
        <f>IF(AND(G165=1,R165=1),0,R165)</f>
        <v>0</v>
      </c>
      <c r="T165" s="24" t="s">
        <v>1922</v>
      </c>
      <c r="U165" s="49">
        <f>SUBSTITUTE(T165,".",",")*1</f>
        <v>1.34162600152194E-2</v>
      </c>
      <c r="V165" s="54">
        <f>IF(U165&gt;=0.1, 1, 0)</f>
        <v>0</v>
      </c>
      <c r="W165" s="25">
        <f>IF(U165&gt;=0.2, 1, 0)</f>
        <v>0</v>
      </c>
      <c r="X165" s="25">
        <f>IF(U165&gt;=0.3, 1, 0)</f>
        <v>0</v>
      </c>
      <c r="Y165" s="25">
        <f>IF(U165&gt;=0.4, 1, 0)</f>
        <v>0</v>
      </c>
      <c r="Z165" s="25">
        <f>IF(U165&gt;=0.5, 1, 0)</f>
        <v>0</v>
      </c>
      <c r="AA165" s="25">
        <f>IF(U165&gt;=0.6, 1, 0)</f>
        <v>0</v>
      </c>
      <c r="AB165" s="25">
        <f>IF(U165&gt;=0.7, 1, 0)</f>
        <v>0</v>
      </c>
      <c r="AC165" s="25">
        <f>IF(U165&gt;=0.8, 1, 0)</f>
        <v>0</v>
      </c>
      <c r="AD165" s="55">
        <f>IF(U165&gt;=0.9, 1, 0)</f>
        <v>0</v>
      </c>
    </row>
    <row r="166" spans="1:30" ht="20" customHeight="1" x14ac:dyDescent="0.2">
      <c r="A166" s="20" t="s">
        <v>404</v>
      </c>
      <c r="B166" s="33" t="str">
        <f>SUBSTITUTE(A166,"/Users/timomiessen/Desktop/imagesdk/blackwomen1/","Image_")</f>
        <v>Image_BW_155.jpg</v>
      </c>
      <c r="C166" s="63" t="s">
        <v>5</v>
      </c>
      <c r="D166" s="22" t="s">
        <v>2973</v>
      </c>
      <c r="E166" s="23">
        <v>0</v>
      </c>
      <c r="F166" s="23">
        <v>1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 cm="1">
        <f t="array" ref="R166">_xlfn.IFS(H166=1,1,K166=1,1,L166=1,1,M166=1,1,N166=1,1,P166=1,1,TRUE,0)</f>
        <v>0</v>
      </c>
      <c r="S166" s="64">
        <f>IF(AND(G166=1,R166=1),0,R166)</f>
        <v>0</v>
      </c>
      <c r="T166" s="24" t="s">
        <v>1923</v>
      </c>
      <c r="U166" s="49">
        <f>SUBSTITUTE(T166,".",",")*1</f>
        <v>9.7967956215143204E-2</v>
      </c>
      <c r="V166" s="54">
        <f>IF(U166&gt;=0.1, 1, 0)</f>
        <v>0</v>
      </c>
      <c r="W166" s="25">
        <f>IF(U166&gt;=0.2, 1, 0)</f>
        <v>0</v>
      </c>
      <c r="X166" s="25">
        <f>IF(U166&gt;=0.3, 1, 0)</f>
        <v>0</v>
      </c>
      <c r="Y166" s="25">
        <f>IF(U166&gt;=0.4, 1, 0)</f>
        <v>0</v>
      </c>
      <c r="Z166" s="25">
        <f>IF(U166&gt;=0.5, 1, 0)</f>
        <v>0</v>
      </c>
      <c r="AA166" s="25">
        <f>IF(U166&gt;=0.6, 1, 0)</f>
        <v>0</v>
      </c>
      <c r="AB166" s="25">
        <f>IF(U166&gt;=0.7, 1, 0)</f>
        <v>0</v>
      </c>
      <c r="AC166" s="25">
        <f>IF(U166&gt;=0.8, 1, 0)</f>
        <v>0</v>
      </c>
      <c r="AD166" s="55">
        <f>IF(U166&gt;=0.9, 1, 0)</f>
        <v>0</v>
      </c>
    </row>
    <row r="167" spans="1:30" ht="20" customHeight="1" x14ac:dyDescent="0.2">
      <c r="A167" s="20" t="s">
        <v>405</v>
      </c>
      <c r="B167" s="33" t="str">
        <f>SUBSTITUTE(A167,"/Users/timomiessen/Desktop/imagesdk/blackwomen1/","Image_")</f>
        <v>Image_BW_156.jpg</v>
      </c>
      <c r="C167" s="63" t="s">
        <v>5</v>
      </c>
      <c r="D167" s="22" t="s">
        <v>2973</v>
      </c>
      <c r="E167" s="23">
        <v>0</v>
      </c>
      <c r="F167" s="23">
        <v>1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 cm="1">
        <f t="array" ref="R167">_xlfn.IFS(H167=1,1,K167=1,1,L167=1,1,M167=1,1,N167=1,1,P167=1,1,TRUE,0)</f>
        <v>0</v>
      </c>
      <c r="S167" s="64">
        <f>IF(AND(G167=1,R167=1),0,R167)</f>
        <v>0</v>
      </c>
      <c r="T167" s="24" t="s">
        <v>1924</v>
      </c>
      <c r="U167" s="49">
        <f>SUBSTITUTE(T167,".",",")*1</f>
        <v>2.12450744584202E-2</v>
      </c>
      <c r="V167" s="54">
        <f>IF(U167&gt;=0.1, 1, 0)</f>
        <v>0</v>
      </c>
      <c r="W167" s="25">
        <f>IF(U167&gt;=0.2, 1, 0)</f>
        <v>0</v>
      </c>
      <c r="X167" s="25">
        <f>IF(U167&gt;=0.3, 1, 0)</f>
        <v>0</v>
      </c>
      <c r="Y167" s="25">
        <f>IF(U167&gt;=0.4, 1, 0)</f>
        <v>0</v>
      </c>
      <c r="Z167" s="25">
        <f>IF(U167&gt;=0.5, 1, 0)</f>
        <v>0</v>
      </c>
      <c r="AA167" s="25">
        <f>IF(U167&gt;=0.6, 1, 0)</f>
        <v>0</v>
      </c>
      <c r="AB167" s="25">
        <f>IF(U167&gt;=0.7, 1, 0)</f>
        <v>0</v>
      </c>
      <c r="AC167" s="25">
        <f>IF(U167&gt;=0.8, 1, 0)</f>
        <v>0</v>
      </c>
      <c r="AD167" s="55">
        <f>IF(U167&gt;=0.9, 1, 0)</f>
        <v>0</v>
      </c>
    </row>
    <row r="168" spans="1:30" ht="20" customHeight="1" x14ac:dyDescent="0.2">
      <c r="A168" s="20" t="s">
        <v>406</v>
      </c>
      <c r="B168" s="33" t="str">
        <f>SUBSTITUTE(A168,"/Users/timomiessen/Desktop/imagesdk/blackwomen1/","Image_")</f>
        <v>Image_BW_157.jpg</v>
      </c>
      <c r="C168" s="63" t="s">
        <v>5</v>
      </c>
      <c r="D168" s="22" t="s">
        <v>2973</v>
      </c>
      <c r="E168" s="23">
        <v>0</v>
      </c>
      <c r="F168" s="23">
        <v>1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 cm="1">
        <f t="array" ref="R168">_xlfn.IFS(H168=1,1,K168=1,1,L168=1,1,M168=1,1,N168=1,1,P168=1,1,TRUE,0)</f>
        <v>0</v>
      </c>
      <c r="S168" s="64">
        <f>IF(AND(G168=1,R168=1),0,R168)</f>
        <v>0</v>
      </c>
      <c r="T168" s="24" t="s">
        <v>1925</v>
      </c>
      <c r="U168" s="49">
        <f>SUBSTITUTE(T168,".",",")*1</f>
        <v>1.3173585757613101E-2</v>
      </c>
      <c r="V168" s="54">
        <f>IF(U168&gt;=0.1, 1, 0)</f>
        <v>0</v>
      </c>
      <c r="W168" s="25">
        <f>IF(U168&gt;=0.2, 1, 0)</f>
        <v>0</v>
      </c>
      <c r="X168" s="25">
        <f>IF(U168&gt;=0.3, 1, 0)</f>
        <v>0</v>
      </c>
      <c r="Y168" s="25">
        <f>IF(U168&gt;=0.4, 1, 0)</f>
        <v>0</v>
      </c>
      <c r="Z168" s="25">
        <f>IF(U168&gt;=0.5, 1, 0)</f>
        <v>0</v>
      </c>
      <c r="AA168" s="25">
        <f>IF(U168&gt;=0.6, 1, 0)</f>
        <v>0</v>
      </c>
      <c r="AB168" s="25">
        <f>IF(U168&gt;=0.7, 1, 0)</f>
        <v>0</v>
      </c>
      <c r="AC168" s="25">
        <f>IF(U168&gt;=0.8, 1, 0)</f>
        <v>0</v>
      </c>
      <c r="AD168" s="55">
        <f>IF(U168&gt;=0.9, 1, 0)</f>
        <v>0</v>
      </c>
    </row>
    <row r="169" spans="1:30" ht="20" customHeight="1" x14ac:dyDescent="0.2">
      <c r="A169" s="20" t="s">
        <v>407</v>
      </c>
      <c r="B169" s="33" t="str">
        <f>SUBSTITUTE(A169,"/Users/timomiessen/Desktop/imagesdk/blackwomen1/","Image_")</f>
        <v>Image_BW_158.jpg</v>
      </c>
      <c r="C169" s="63" t="s">
        <v>5</v>
      </c>
      <c r="D169" s="22" t="s">
        <v>2973</v>
      </c>
      <c r="E169" s="23">
        <v>0</v>
      </c>
      <c r="F169" s="23">
        <v>1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 cm="1">
        <f t="array" ref="R169">_xlfn.IFS(H169=1,1,K169=1,1,L169=1,1,M169=1,1,N169=1,1,P169=1,1,TRUE,0)</f>
        <v>0</v>
      </c>
      <c r="S169" s="64">
        <f>IF(AND(G169=1,R169=1),0,R169)</f>
        <v>0</v>
      </c>
      <c r="T169" s="24" t="s">
        <v>1926</v>
      </c>
      <c r="U169" s="49">
        <f>SUBSTITUTE(T169,".",",")*1</f>
        <v>4.89506227895617E-2</v>
      </c>
      <c r="V169" s="54">
        <f>IF(U169&gt;=0.1, 1, 0)</f>
        <v>0</v>
      </c>
      <c r="W169" s="25">
        <f>IF(U169&gt;=0.2, 1, 0)</f>
        <v>0</v>
      </c>
      <c r="X169" s="25">
        <f>IF(U169&gt;=0.3, 1, 0)</f>
        <v>0</v>
      </c>
      <c r="Y169" s="25">
        <f>IF(U169&gt;=0.4, 1, 0)</f>
        <v>0</v>
      </c>
      <c r="Z169" s="25">
        <f>IF(U169&gt;=0.5, 1, 0)</f>
        <v>0</v>
      </c>
      <c r="AA169" s="25">
        <f>IF(U169&gt;=0.6, 1, 0)</f>
        <v>0</v>
      </c>
      <c r="AB169" s="25">
        <f>IF(U169&gt;=0.7, 1, 0)</f>
        <v>0</v>
      </c>
      <c r="AC169" s="25">
        <f>IF(U169&gt;=0.8, 1, 0)</f>
        <v>0</v>
      </c>
      <c r="AD169" s="55">
        <f>IF(U169&gt;=0.9, 1, 0)</f>
        <v>0</v>
      </c>
    </row>
    <row r="170" spans="1:30" ht="20" customHeight="1" x14ac:dyDescent="0.2">
      <c r="A170" s="20" t="s">
        <v>408</v>
      </c>
      <c r="B170" s="33" t="str">
        <f>SUBSTITUTE(A170,"/Users/timomiessen/Desktop/imagesdk/blackwomen1/","Image_")</f>
        <v>Image_BW_159.jpg</v>
      </c>
      <c r="C170" s="63" t="s">
        <v>5</v>
      </c>
      <c r="D170" s="22" t="s">
        <v>2973</v>
      </c>
      <c r="E170" s="23">
        <v>0</v>
      </c>
      <c r="F170" s="23">
        <v>1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 cm="1">
        <f t="array" ref="R170">_xlfn.IFS(H170=1,1,K170=1,1,L170=1,1,M170=1,1,N170=1,1,P170=1,1,TRUE,0)</f>
        <v>0</v>
      </c>
      <c r="S170" s="64">
        <f>IF(AND(G170=1,R170=1),0,R170)</f>
        <v>0</v>
      </c>
      <c r="T170" s="24" t="s">
        <v>1927</v>
      </c>
      <c r="U170" s="49">
        <f>SUBSTITUTE(T170,".",",")*1</f>
        <v>4.6284560114145203E-2</v>
      </c>
      <c r="V170" s="54">
        <f>IF(U170&gt;=0.1, 1, 0)</f>
        <v>0</v>
      </c>
      <c r="W170" s="25">
        <f>IF(U170&gt;=0.2, 1, 0)</f>
        <v>0</v>
      </c>
      <c r="X170" s="25">
        <f>IF(U170&gt;=0.3, 1, 0)</f>
        <v>0</v>
      </c>
      <c r="Y170" s="25">
        <f>IF(U170&gt;=0.4, 1, 0)</f>
        <v>0</v>
      </c>
      <c r="Z170" s="25">
        <f>IF(U170&gt;=0.5, 1, 0)</f>
        <v>0</v>
      </c>
      <c r="AA170" s="25">
        <f>IF(U170&gt;=0.6, 1, 0)</f>
        <v>0</v>
      </c>
      <c r="AB170" s="25">
        <f>IF(U170&gt;=0.7, 1, 0)</f>
        <v>0</v>
      </c>
      <c r="AC170" s="25">
        <f>IF(U170&gt;=0.8, 1, 0)</f>
        <v>0</v>
      </c>
      <c r="AD170" s="55">
        <f>IF(U170&gt;=0.9, 1, 0)</f>
        <v>0</v>
      </c>
    </row>
    <row r="171" spans="1:30" ht="20" customHeight="1" x14ac:dyDescent="0.2">
      <c r="A171" s="20" t="s">
        <v>409</v>
      </c>
      <c r="B171" s="33" t="str">
        <f>SUBSTITUTE(A171,"/Users/timomiessen/Desktop/imagesdk/blackwomen1/","Image_")</f>
        <v>Image_BW_16.jpg</v>
      </c>
      <c r="C171" s="63" t="s">
        <v>5</v>
      </c>
      <c r="D171" s="22" t="s">
        <v>2973</v>
      </c>
      <c r="E171" s="23">
        <v>1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 cm="1">
        <f t="array" ref="R171">_xlfn.IFS(H171=1,1,K171=1,1,L171=1,1,M171=1,1,N171=1,1,P171=1,1,TRUE,0)</f>
        <v>0</v>
      </c>
      <c r="S171" s="64">
        <f>IF(AND(G171=1,R171=1),0,R171)</f>
        <v>0</v>
      </c>
      <c r="T171" s="24" t="s">
        <v>1928</v>
      </c>
      <c r="U171" s="49">
        <f>SUBSTITUTE(T171,".",",")*1</f>
        <v>1.2220287695527E-2</v>
      </c>
      <c r="V171" s="54">
        <f>IF(U171&gt;=0.1, 1, 0)</f>
        <v>0</v>
      </c>
      <c r="W171" s="25">
        <f>IF(U171&gt;=0.2, 1, 0)</f>
        <v>0</v>
      </c>
      <c r="X171" s="25">
        <f>IF(U171&gt;=0.3, 1, 0)</f>
        <v>0</v>
      </c>
      <c r="Y171" s="25">
        <f>IF(U171&gt;=0.4, 1, 0)</f>
        <v>0</v>
      </c>
      <c r="Z171" s="25">
        <f>IF(U171&gt;=0.5, 1, 0)</f>
        <v>0</v>
      </c>
      <c r="AA171" s="25">
        <f>IF(U171&gt;=0.6, 1, 0)</f>
        <v>0</v>
      </c>
      <c r="AB171" s="25">
        <f>IF(U171&gt;=0.7, 1, 0)</f>
        <v>0</v>
      </c>
      <c r="AC171" s="25">
        <f>IF(U171&gt;=0.8, 1, 0)</f>
        <v>0</v>
      </c>
      <c r="AD171" s="55">
        <f>IF(U171&gt;=0.9, 1, 0)</f>
        <v>0</v>
      </c>
    </row>
    <row r="172" spans="1:30" ht="20" customHeight="1" x14ac:dyDescent="0.2">
      <c r="A172" s="20" t="s">
        <v>410</v>
      </c>
      <c r="B172" s="33" t="str">
        <f>SUBSTITUTE(A172,"/Users/timomiessen/Desktop/imagesdk/blackwomen1/","Image_")</f>
        <v>Image_BW_160.jpg</v>
      </c>
      <c r="C172" s="63" t="s">
        <v>5</v>
      </c>
      <c r="D172" s="22" t="s">
        <v>2973</v>
      </c>
      <c r="E172" s="23">
        <v>0</v>
      </c>
      <c r="F172" s="23">
        <v>1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 cm="1">
        <f t="array" ref="R172">_xlfn.IFS(H172=1,1,K172=1,1,L172=1,1,M172=1,1,N172=1,1,P172=1,1,TRUE,0)</f>
        <v>0</v>
      </c>
      <c r="S172" s="64">
        <f>IF(AND(G172=1,R172=1),0,R172)</f>
        <v>0</v>
      </c>
      <c r="T172" s="24" t="s">
        <v>1929</v>
      </c>
      <c r="U172" s="49">
        <f>SUBSTITUTE(T172,".",",")*1</f>
        <v>9.66486521065235E-2</v>
      </c>
      <c r="V172" s="54">
        <f>IF(U172&gt;=0.1, 1, 0)</f>
        <v>0</v>
      </c>
      <c r="W172" s="25">
        <f>IF(U172&gt;=0.2, 1, 0)</f>
        <v>0</v>
      </c>
      <c r="X172" s="25">
        <f>IF(U172&gt;=0.3, 1, 0)</f>
        <v>0</v>
      </c>
      <c r="Y172" s="25">
        <f>IF(U172&gt;=0.4, 1, 0)</f>
        <v>0</v>
      </c>
      <c r="Z172" s="25">
        <f>IF(U172&gt;=0.5, 1, 0)</f>
        <v>0</v>
      </c>
      <c r="AA172" s="25">
        <f>IF(U172&gt;=0.6, 1, 0)</f>
        <v>0</v>
      </c>
      <c r="AB172" s="25">
        <f>IF(U172&gt;=0.7, 1, 0)</f>
        <v>0</v>
      </c>
      <c r="AC172" s="25">
        <f>IF(U172&gt;=0.8, 1, 0)</f>
        <v>0</v>
      </c>
      <c r="AD172" s="55">
        <f>IF(U172&gt;=0.9, 1, 0)</f>
        <v>0</v>
      </c>
    </row>
    <row r="173" spans="1:30" ht="20" customHeight="1" x14ac:dyDescent="0.2">
      <c r="A173" s="20" t="s">
        <v>411</v>
      </c>
      <c r="B173" s="33" t="str">
        <f>SUBSTITUTE(A173,"/Users/timomiessen/Desktop/imagesdk/blackwomen1/","Image_")</f>
        <v>Image_BW_161.jpg</v>
      </c>
      <c r="C173" s="63" t="s">
        <v>5</v>
      </c>
      <c r="D173" s="22" t="s">
        <v>2973</v>
      </c>
      <c r="E173" s="23">
        <v>0</v>
      </c>
      <c r="F173" s="23">
        <v>1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 cm="1">
        <f t="array" ref="R173">_xlfn.IFS(H173=1,1,K173=1,1,L173=1,1,M173=1,1,N173=1,1,P173=1,1,TRUE,0)</f>
        <v>0</v>
      </c>
      <c r="S173" s="64">
        <f>IF(AND(G173=1,R173=1),0,R173)</f>
        <v>0</v>
      </c>
      <c r="T173" s="24" t="s">
        <v>1930</v>
      </c>
      <c r="U173" s="49">
        <f>SUBSTITUTE(T173,".",",")*1</f>
        <v>5.9319844469428E-2</v>
      </c>
      <c r="V173" s="54">
        <f>IF(U173&gt;=0.1, 1, 0)</f>
        <v>0</v>
      </c>
      <c r="W173" s="25">
        <f>IF(U173&gt;=0.2, 1, 0)</f>
        <v>0</v>
      </c>
      <c r="X173" s="25">
        <f>IF(U173&gt;=0.3, 1, 0)</f>
        <v>0</v>
      </c>
      <c r="Y173" s="25">
        <f>IF(U173&gt;=0.4, 1, 0)</f>
        <v>0</v>
      </c>
      <c r="Z173" s="25">
        <f>IF(U173&gt;=0.5, 1, 0)</f>
        <v>0</v>
      </c>
      <c r="AA173" s="25">
        <f>IF(U173&gt;=0.6, 1, 0)</f>
        <v>0</v>
      </c>
      <c r="AB173" s="25">
        <f>IF(U173&gt;=0.7, 1, 0)</f>
        <v>0</v>
      </c>
      <c r="AC173" s="25">
        <f>IF(U173&gt;=0.8, 1, 0)</f>
        <v>0</v>
      </c>
      <c r="AD173" s="55">
        <f>IF(U173&gt;=0.9, 1, 0)</f>
        <v>0</v>
      </c>
    </row>
    <row r="174" spans="1:30" ht="20" customHeight="1" x14ac:dyDescent="0.2">
      <c r="A174" s="20" t="s">
        <v>412</v>
      </c>
      <c r="B174" s="33" t="str">
        <f>SUBSTITUTE(A174,"/Users/timomiessen/Desktop/imagesdk/blackwomen1/","Image_")</f>
        <v>Image_BW_162.jpg</v>
      </c>
      <c r="C174" s="63" t="s">
        <v>5</v>
      </c>
      <c r="D174" s="22" t="s">
        <v>2973</v>
      </c>
      <c r="E174" s="23">
        <v>0</v>
      </c>
      <c r="F174" s="23">
        <v>1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 cm="1">
        <f t="array" ref="R174">_xlfn.IFS(H174=1,1,K174=1,1,L174=1,1,M174=1,1,N174=1,1,P174=1,1,TRUE,0)</f>
        <v>0</v>
      </c>
      <c r="S174" s="64">
        <f>IF(AND(G174=1,R174=1),0,R174)</f>
        <v>0</v>
      </c>
      <c r="T174" s="24" t="s">
        <v>1931</v>
      </c>
      <c r="U174" s="49">
        <f>SUBSTITUTE(T174,".",",")*1</f>
        <v>5.3927490953356002E-3</v>
      </c>
      <c r="V174" s="54">
        <f>IF(U174&gt;=0.1, 1, 0)</f>
        <v>0</v>
      </c>
      <c r="W174" s="25">
        <f>IF(U174&gt;=0.2, 1, 0)</f>
        <v>0</v>
      </c>
      <c r="X174" s="25">
        <f>IF(U174&gt;=0.3, 1, 0)</f>
        <v>0</v>
      </c>
      <c r="Y174" s="25">
        <f>IF(U174&gt;=0.4, 1, 0)</f>
        <v>0</v>
      </c>
      <c r="Z174" s="25">
        <f>IF(U174&gt;=0.5, 1, 0)</f>
        <v>0</v>
      </c>
      <c r="AA174" s="25">
        <f>IF(U174&gt;=0.6, 1, 0)</f>
        <v>0</v>
      </c>
      <c r="AB174" s="25">
        <f>IF(U174&gt;=0.7, 1, 0)</f>
        <v>0</v>
      </c>
      <c r="AC174" s="25">
        <f>IF(U174&gt;=0.8, 1, 0)</f>
        <v>0</v>
      </c>
      <c r="AD174" s="55">
        <f>IF(U174&gt;=0.9, 1, 0)</f>
        <v>0</v>
      </c>
    </row>
    <row r="175" spans="1:30" ht="20" customHeight="1" x14ac:dyDescent="0.2">
      <c r="A175" s="20" t="s">
        <v>413</v>
      </c>
      <c r="B175" s="33" t="str">
        <f>SUBSTITUTE(A175,"/Users/timomiessen/Desktop/imagesdk/blackwomen1/","Image_")</f>
        <v>Image_BW_163.jpg</v>
      </c>
      <c r="C175" s="63" t="s">
        <v>5</v>
      </c>
      <c r="D175" s="22" t="s">
        <v>2973</v>
      </c>
      <c r="E175" s="23">
        <v>0</v>
      </c>
      <c r="F175" s="23">
        <v>1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 cm="1">
        <f t="array" ref="R175">_xlfn.IFS(H175=1,1,K175=1,1,L175=1,1,M175=1,1,N175=1,1,P175=1,1,TRUE,0)</f>
        <v>0</v>
      </c>
      <c r="S175" s="64">
        <f>IF(AND(G175=1,R175=1),0,R175)</f>
        <v>0</v>
      </c>
      <c r="T175" s="24" t="s">
        <v>1932</v>
      </c>
      <c r="U175" s="49">
        <f>SUBSTITUTE(T175,".",",")*1</f>
        <v>1.04697772767394E-2</v>
      </c>
      <c r="V175" s="54">
        <f>IF(U175&gt;=0.1, 1, 0)</f>
        <v>0</v>
      </c>
      <c r="W175" s="25">
        <f>IF(U175&gt;=0.2, 1, 0)</f>
        <v>0</v>
      </c>
      <c r="X175" s="25">
        <f>IF(U175&gt;=0.3, 1, 0)</f>
        <v>0</v>
      </c>
      <c r="Y175" s="25">
        <f>IF(U175&gt;=0.4, 1, 0)</f>
        <v>0</v>
      </c>
      <c r="Z175" s="25">
        <f>IF(U175&gt;=0.5, 1, 0)</f>
        <v>0</v>
      </c>
      <c r="AA175" s="25">
        <f>IF(U175&gt;=0.6, 1, 0)</f>
        <v>0</v>
      </c>
      <c r="AB175" s="25">
        <f>IF(U175&gt;=0.7, 1, 0)</f>
        <v>0</v>
      </c>
      <c r="AC175" s="25">
        <f>IF(U175&gt;=0.8, 1, 0)</f>
        <v>0</v>
      </c>
      <c r="AD175" s="55">
        <f>IF(U175&gt;=0.9, 1, 0)</f>
        <v>0</v>
      </c>
    </row>
    <row r="176" spans="1:30" ht="20" customHeight="1" x14ac:dyDescent="0.2">
      <c r="A176" s="20" t="s">
        <v>414</v>
      </c>
      <c r="B176" s="33" t="str">
        <f>SUBSTITUTE(A176,"/Users/timomiessen/Desktop/imagesdk/blackwomen1/","Image_")</f>
        <v>Image_BW_164.jpg</v>
      </c>
      <c r="C176" s="63" t="s">
        <v>5</v>
      </c>
      <c r="D176" s="22" t="s">
        <v>2973</v>
      </c>
      <c r="E176" s="23">
        <v>0</v>
      </c>
      <c r="F176" s="23">
        <v>1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 cm="1">
        <f t="array" ref="R176">_xlfn.IFS(H176=1,1,K176=1,1,L176=1,1,M176=1,1,N176=1,1,P176=1,1,TRUE,0)</f>
        <v>0</v>
      </c>
      <c r="S176" s="64">
        <f>IF(AND(G176=1,R176=1),0,R176)</f>
        <v>0</v>
      </c>
      <c r="T176" s="24" t="s">
        <v>1933</v>
      </c>
      <c r="U176" s="49">
        <f>SUBSTITUTE(T176,".",",")*1</f>
        <v>1.8443872686475501E-2</v>
      </c>
      <c r="V176" s="54">
        <f>IF(U176&gt;=0.1, 1, 0)</f>
        <v>0</v>
      </c>
      <c r="W176" s="25">
        <f>IF(U176&gt;=0.2, 1, 0)</f>
        <v>0</v>
      </c>
      <c r="X176" s="25">
        <f>IF(U176&gt;=0.3, 1, 0)</f>
        <v>0</v>
      </c>
      <c r="Y176" s="25">
        <f>IF(U176&gt;=0.4, 1, 0)</f>
        <v>0</v>
      </c>
      <c r="Z176" s="25">
        <f>IF(U176&gt;=0.5, 1, 0)</f>
        <v>0</v>
      </c>
      <c r="AA176" s="25">
        <f>IF(U176&gt;=0.6, 1, 0)</f>
        <v>0</v>
      </c>
      <c r="AB176" s="25">
        <f>IF(U176&gt;=0.7, 1, 0)</f>
        <v>0</v>
      </c>
      <c r="AC176" s="25">
        <f>IF(U176&gt;=0.8, 1, 0)</f>
        <v>0</v>
      </c>
      <c r="AD176" s="55">
        <f>IF(U176&gt;=0.9, 1, 0)</f>
        <v>0</v>
      </c>
    </row>
    <row r="177" spans="1:30" ht="20" customHeight="1" x14ac:dyDescent="0.2">
      <c r="A177" s="20" t="s">
        <v>415</v>
      </c>
      <c r="B177" s="33" t="str">
        <f>SUBSTITUTE(A177,"/Users/timomiessen/Desktop/imagesdk/blackwomen1/","Image_")</f>
        <v>Image_BW_165.jpg</v>
      </c>
      <c r="C177" s="63" t="s">
        <v>5</v>
      </c>
      <c r="D177" s="22" t="s">
        <v>2973</v>
      </c>
      <c r="E177" s="23">
        <v>0</v>
      </c>
      <c r="F177" s="23">
        <v>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 cm="1">
        <f t="array" ref="R177">_xlfn.IFS(H177=1,1,K177=1,1,L177=1,1,M177=1,1,N177=1,1,P177=1,1,TRUE,0)</f>
        <v>0</v>
      </c>
      <c r="S177" s="64">
        <f>IF(AND(G177=1,R177=1),0,R177)</f>
        <v>0</v>
      </c>
      <c r="T177" s="24" t="s">
        <v>1934</v>
      </c>
      <c r="U177" s="49">
        <f>SUBSTITUTE(T177,".",",")*1</f>
        <v>3.9895208552479702E-2</v>
      </c>
      <c r="V177" s="54">
        <f>IF(U177&gt;=0.1, 1, 0)</f>
        <v>0</v>
      </c>
      <c r="W177" s="25">
        <f>IF(U177&gt;=0.2, 1, 0)</f>
        <v>0</v>
      </c>
      <c r="X177" s="25">
        <f>IF(U177&gt;=0.3, 1, 0)</f>
        <v>0</v>
      </c>
      <c r="Y177" s="25">
        <f>IF(U177&gt;=0.4, 1, 0)</f>
        <v>0</v>
      </c>
      <c r="Z177" s="25">
        <f>IF(U177&gt;=0.5, 1, 0)</f>
        <v>0</v>
      </c>
      <c r="AA177" s="25">
        <f>IF(U177&gt;=0.6, 1, 0)</f>
        <v>0</v>
      </c>
      <c r="AB177" s="25">
        <f>IF(U177&gt;=0.7, 1, 0)</f>
        <v>0</v>
      </c>
      <c r="AC177" s="25">
        <f>IF(U177&gt;=0.8, 1, 0)</f>
        <v>0</v>
      </c>
      <c r="AD177" s="55">
        <f>IF(U177&gt;=0.9, 1, 0)</f>
        <v>0</v>
      </c>
    </row>
    <row r="178" spans="1:30" ht="20" customHeight="1" x14ac:dyDescent="0.2">
      <c r="A178" s="20" t="s">
        <v>416</v>
      </c>
      <c r="B178" s="33" t="str">
        <f>SUBSTITUTE(A178,"/Users/timomiessen/Desktop/imagesdk/blackwomen1/","Image_")</f>
        <v>Image_BW_166.jpg</v>
      </c>
      <c r="C178" s="63" t="s">
        <v>5</v>
      </c>
      <c r="D178" s="22" t="s">
        <v>2973</v>
      </c>
      <c r="E178" s="23">
        <v>0</v>
      </c>
      <c r="F178" s="23">
        <v>1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 cm="1">
        <f t="array" ref="R178">_xlfn.IFS(H178=1,1,K178=1,1,L178=1,1,M178=1,1,N178=1,1,P178=1,1,TRUE,0)</f>
        <v>0</v>
      </c>
      <c r="S178" s="64">
        <f>IF(AND(G178=1,R178=1),0,R178)</f>
        <v>0</v>
      </c>
      <c r="T178" s="24" t="s">
        <v>1935</v>
      </c>
      <c r="U178" s="49">
        <f>SUBSTITUTE(T178,".",",")*1</f>
        <v>2.5723360478878E-2</v>
      </c>
      <c r="V178" s="54">
        <f>IF(U178&gt;=0.1, 1, 0)</f>
        <v>0</v>
      </c>
      <c r="W178" s="25">
        <f>IF(U178&gt;=0.2, 1, 0)</f>
        <v>0</v>
      </c>
      <c r="X178" s="25">
        <f>IF(U178&gt;=0.3, 1, 0)</f>
        <v>0</v>
      </c>
      <c r="Y178" s="25">
        <f>IF(U178&gt;=0.4, 1, 0)</f>
        <v>0</v>
      </c>
      <c r="Z178" s="25">
        <f>IF(U178&gt;=0.5, 1, 0)</f>
        <v>0</v>
      </c>
      <c r="AA178" s="25">
        <f>IF(U178&gt;=0.6, 1, 0)</f>
        <v>0</v>
      </c>
      <c r="AB178" s="25">
        <f>IF(U178&gt;=0.7, 1, 0)</f>
        <v>0</v>
      </c>
      <c r="AC178" s="25">
        <f>IF(U178&gt;=0.8, 1, 0)</f>
        <v>0</v>
      </c>
      <c r="AD178" s="55">
        <f>IF(U178&gt;=0.9, 1, 0)</f>
        <v>0</v>
      </c>
    </row>
    <row r="179" spans="1:30" ht="20" customHeight="1" x14ac:dyDescent="0.2">
      <c r="A179" s="20" t="s">
        <v>417</v>
      </c>
      <c r="B179" s="33" t="str">
        <f>SUBSTITUTE(A179,"/Users/timomiessen/Desktop/imagesdk/blackwomen1/","Image_")</f>
        <v>Image_BW_167.jpg</v>
      </c>
      <c r="C179" s="63" t="s">
        <v>5</v>
      </c>
      <c r="D179" s="22" t="s">
        <v>2973</v>
      </c>
      <c r="E179" s="23">
        <v>0</v>
      </c>
      <c r="F179" s="23">
        <v>1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 cm="1">
        <f t="array" ref="R179">_xlfn.IFS(H179=1,1,K179=1,1,L179=1,1,M179=1,1,N179=1,1,P179=1,1,TRUE,0)</f>
        <v>0</v>
      </c>
      <c r="S179" s="64">
        <f>IF(AND(G179=1,R179=1),0,R179)</f>
        <v>0</v>
      </c>
      <c r="T179" s="24" t="s">
        <v>1936</v>
      </c>
      <c r="U179" s="49">
        <f>SUBSTITUTE(T179,".",",")*1</f>
        <v>6.3522539567202304E-3</v>
      </c>
      <c r="V179" s="54">
        <f>IF(U179&gt;=0.1, 1, 0)</f>
        <v>0</v>
      </c>
      <c r="W179" s="25">
        <f>IF(U179&gt;=0.2, 1, 0)</f>
        <v>0</v>
      </c>
      <c r="X179" s="25">
        <f>IF(U179&gt;=0.3, 1, 0)</f>
        <v>0</v>
      </c>
      <c r="Y179" s="25">
        <f>IF(U179&gt;=0.4, 1, 0)</f>
        <v>0</v>
      </c>
      <c r="Z179" s="25">
        <f>IF(U179&gt;=0.5, 1, 0)</f>
        <v>0</v>
      </c>
      <c r="AA179" s="25">
        <f>IF(U179&gt;=0.6, 1, 0)</f>
        <v>0</v>
      </c>
      <c r="AB179" s="25">
        <f>IF(U179&gt;=0.7, 1, 0)</f>
        <v>0</v>
      </c>
      <c r="AC179" s="25">
        <f>IF(U179&gt;=0.8, 1, 0)</f>
        <v>0</v>
      </c>
      <c r="AD179" s="55">
        <f>IF(U179&gt;=0.9, 1, 0)</f>
        <v>0</v>
      </c>
    </row>
    <row r="180" spans="1:30" ht="20" customHeight="1" x14ac:dyDescent="0.2">
      <c r="A180" s="20" t="s">
        <v>418</v>
      </c>
      <c r="B180" s="33" t="str">
        <f>SUBSTITUTE(A180,"/Users/timomiessen/Desktop/imagesdk/blackwomen1/","Image_")</f>
        <v>Image_BW_168.jpg</v>
      </c>
      <c r="C180" s="63" t="s">
        <v>5</v>
      </c>
      <c r="D180" s="22" t="s">
        <v>2973</v>
      </c>
      <c r="E180" s="23">
        <v>0</v>
      </c>
      <c r="F180" s="23">
        <v>1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 cm="1">
        <f t="array" ref="R180">_xlfn.IFS(H180=1,1,K180=1,1,L180=1,1,M180=1,1,N180=1,1,P180=1,1,TRUE,0)</f>
        <v>0</v>
      </c>
      <c r="S180" s="64">
        <f>IF(AND(G180=1,R180=1),0,R180)</f>
        <v>0</v>
      </c>
      <c r="T180" s="24" t="s">
        <v>1937</v>
      </c>
      <c r="U180" s="49">
        <f>SUBSTITUTE(T180,".",",")*1</f>
        <v>2.4876151350326801E-2</v>
      </c>
      <c r="V180" s="54">
        <f>IF(U180&gt;=0.1, 1, 0)</f>
        <v>0</v>
      </c>
      <c r="W180" s="25">
        <f>IF(U180&gt;=0.2, 1, 0)</f>
        <v>0</v>
      </c>
      <c r="X180" s="25">
        <f>IF(U180&gt;=0.3, 1, 0)</f>
        <v>0</v>
      </c>
      <c r="Y180" s="25">
        <f>IF(U180&gt;=0.4, 1, 0)</f>
        <v>0</v>
      </c>
      <c r="Z180" s="25">
        <f>IF(U180&gt;=0.5, 1, 0)</f>
        <v>0</v>
      </c>
      <c r="AA180" s="25">
        <f>IF(U180&gt;=0.6, 1, 0)</f>
        <v>0</v>
      </c>
      <c r="AB180" s="25">
        <f>IF(U180&gt;=0.7, 1, 0)</f>
        <v>0</v>
      </c>
      <c r="AC180" s="25">
        <f>IF(U180&gt;=0.8, 1, 0)</f>
        <v>0</v>
      </c>
      <c r="AD180" s="55">
        <f>IF(U180&gt;=0.9, 1, 0)</f>
        <v>0</v>
      </c>
    </row>
    <row r="181" spans="1:30" ht="20" customHeight="1" x14ac:dyDescent="0.2">
      <c r="A181" s="20" t="s">
        <v>419</v>
      </c>
      <c r="B181" s="33" t="str">
        <f>SUBSTITUTE(A181,"/Users/timomiessen/Desktop/imagesdk/blackwomen1/","Image_")</f>
        <v>Image_BW_169.jpg</v>
      </c>
      <c r="C181" s="63" t="s">
        <v>5</v>
      </c>
      <c r="D181" s="22" t="s">
        <v>2973</v>
      </c>
      <c r="E181" s="23">
        <v>0</v>
      </c>
      <c r="F181" s="23">
        <v>1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 cm="1">
        <f t="array" ref="R181">_xlfn.IFS(H181=1,1,K181=1,1,L181=1,1,M181=1,1,N181=1,1,P181=1,1,TRUE,0)</f>
        <v>0</v>
      </c>
      <c r="S181" s="64">
        <f>IF(AND(G181=1,R181=1),0,R181)</f>
        <v>0</v>
      </c>
      <c r="T181" s="24" t="s">
        <v>1938</v>
      </c>
      <c r="U181" s="49">
        <f>SUBSTITUTE(T181,".",",")*1</f>
        <v>7.6790822204202396E-3</v>
      </c>
      <c r="V181" s="54">
        <f>IF(U181&gt;=0.1, 1, 0)</f>
        <v>0</v>
      </c>
      <c r="W181" s="25">
        <f>IF(U181&gt;=0.2, 1, 0)</f>
        <v>0</v>
      </c>
      <c r="X181" s="25">
        <f>IF(U181&gt;=0.3, 1, 0)</f>
        <v>0</v>
      </c>
      <c r="Y181" s="25">
        <f>IF(U181&gt;=0.4, 1, 0)</f>
        <v>0</v>
      </c>
      <c r="Z181" s="25">
        <f>IF(U181&gt;=0.5, 1, 0)</f>
        <v>0</v>
      </c>
      <c r="AA181" s="25">
        <f>IF(U181&gt;=0.6, 1, 0)</f>
        <v>0</v>
      </c>
      <c r="AB181" s="25">
        <f>IF(U181&gt;=0.7, 1, 0)</f>
        <v>0</v>
      </c>
      <c r="AC181" s="25">
        <f>IF(U181&gt;=0.8, 1, 0)</f>
        <v>0</v>
      </c>
      <c r="AD181" s="55">
        <f>IF(U181&gt;=0.9, 1, 0)</f>
        <v>0</v>
      </c>
    </row>
    <row r="182" spans="1:30" ht="20" customHeight="1" x14ac:dyDescent="0.2">
      <c r="A182" s="20" t="s">
        <v>420</v>
      </c>
      <c r="B182" s="33" t="str">
        <f>SUBSTITUTE(A182,"/Users/timomiessen/Desktop/imagesdk/blackwomen1/","Image_")</f>
        <v>Image_BW_17.jpg</v>
      </c>
      <c r="C182" s="63" t="s">
        <v>5</v>
      </c>
      <c r="D182" s="22" t="s">
        <v>2973</v>
      </c>
      <c r="E182" s="23">
        <v>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 cm="1">
        <f t="array" ref="R182">_xlfn.IFS(H182=1,1,K182=1,1,L182=1,1,M182=1,1,N182=1,1,P182=1,1,TRUE,0)</f>
        <v>0</v>
      </c>
      <c r="S182" s="64">
        <f>IF(AND(G182=1,R182=1),0,R182)</f>
        <v>0</v>
      </c>
      <c r="T182" s="24" t="s">
        <v>1939</v>
      </c>
      <c r="U182" s="49">
        <f>SUBSTITUTE(T182,".",",")*1</f>
        <v>1.6698005609214299E-2</v>
      </c>
      <c r="V182" s="54">
        <f>IF(U182&gt;=0.1, 1, 0)</f>
        <v>0</v>
      </c>
      <c r="W182" s="25">
        <f>IF(U182&gt;=0.2, 1, 0)</f>
        <v>0</v>
      </c>
      <c r="X182" s="25">
        <f>IF(U182&gt;=0.3, 1, 0)</f>
        <v>0</v>
      </c>
      <c r="Y182" s="25">
        <f>IF(U182&gt;=0.4, 1, 0)</f>
        <v>0</v>
      </c>
      <c r="Z182" s="25">
        <f>IF(U182&gt;=0.5, 1, 0)</f>
        <v>0</v>
      </c>
      <c r="AA182" s="25">
        <f>IF(U182&gt;=0.6, 1, 0)</f>
        <v>0</v>
      </c>
      <c r="AB182" s="25">
        <f>IF(U182&gt;=0.7, 1, 0)</f>
        <v>0</v>
      </c>
      <c r="AC182" s="25">
        <f>IF(U182&gt;=0.8, 1, 0)</f>
        <v>0</v>
      </c>
      <c r="AD182" s="55">
        <f>IF(U182&gt;=0.9, 1, 0)</f>
        <v>0</v>
      </c>
    </row>
    <row r="183" spans="1:30" ht="20" customHeight="1" x14ac:dyDescent="0.2">
      <c r="A183" s="20" t="s">
        <v>421</v>
      </c>
      <c r="B183" s="33" t="str">
        <f>SUBSTITUTE(A183,"/Users/timomiessen/Desktop/imagesdk/blackwomen1/","Image_")</f>
        <v>Image_BW_170.jpg</v>
      </c>
      <c r="C183" s="63" t="s">
        <v>5</v>
      </c>
      <c r="D183" s="22" t="s">
        <v>2973</v>
      </c>
      <c r="E183" s="23">
        <v>0</v>
      </c>
      <c r="F183" s="23">
        <v>1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 cm="1">
        <f t="array" ref="R183">_xlfn.IFS(H183=1,1,K183=1,1,L183=1,1,M183=1,1,N183=1,1,P183=1,1,TRUE,0)</f>
        <v>0</v>
      </c>
      <c r="S183" s="64">
        <f>IF(AND(G183=1,R183=1),0,R183)</f>
        <v>0</v>
      </c>
      <c r="T183" s="24" t="s">
        <v>1940</v>
      </c>
      <c r="U183" s="49">
        <f>SUBSTITUTE(T183,".",",")*1</f>
        <v>4.7463988885283401E-2</v>
      </c>
      <c r="V183" s="54">
        <f>IF(U183&gt;=0.1, 1, 0)</f>
        <v>0</v>
      </c>
      <c r="W183" s="25">
        <f>IF(U183&gt;=0.2, 1, 0)</f>
        <v>0</v>
      </c>
      <c r="X183" s="25">
        <f>IF(U183&gt;=0.3, 1, 0)</f>
        <v>0</v>
      </c>
      <c r="Y183" s="25">
        <f>IF(U183&gt;=0.4, 1, 0)</f>
        <v>0</v>
      </c>
      <c r="Z183" s="25">
        <f>IF(U183&gt;=0.5, 1, 0)</f>
        <v>0</v>
      </c>
      <c r="AA183" s="25">
        <f>IF(U183&gt;=0.6, 1, 0)</f>
        <v>0</v>
      </c>
      <c r="AB183" s="25">
        <f>IF(U183&gt;=0.7, 1, 0)</f>
        <v>0</v>
      </c>
      <c r="AC183" s="25">
        <f>IF(U183&gt;=0.8, 1, 0)</f>
        <v>0</v>
      </c>
      <c r="AD183" s="55">
        <f>IF(U183&gt;=0.9, 1, 0)</f>
        <v>0</v>
      </c>
    </row>
    <row r="184" spans="1:30" ht="20" customHeight="1" x14ac:dyDescent="0.2">
      <c r="A184" s="20" t="s">
        <v>422</v>
      </c>
      <c r="B184" s="33" t="str">
        <f>SUBSTITUTE(A184,"/Users/timomiessen/Desktop/imagesdk/blackwomen1/","Image_")</f>
        <v>Image_BW_171.jpg</v>
      </c>
      <c r="C184" s="63" t="s">
        <v>5</v>
      </c>
      <c r="D184" s="22" t="s">
        <v>2973</v>
      </c>
      <c r="E184" s="23">
        <v>0</v>
      </c>
      <c r="F184" s="23">
        <v>1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 cm="1">
        <f t="array" ref="R184">_xlfn.IFS(H184=1,1,K184=1,1,L184=1,1,M184=1,1,N184=1,1,P184=1,1,TRUE,0)</f>
        <v>0</v>
      </c>
      <c r="S184" s="64">
        <f>IF(AND(G184=1,R184=1),0,R184)</f>
        <v>0</v>
      </c>
      <c r="T184" s="24" t="s">
        <v>1941</v>
      </c>
      <c r="U184" s="49">
        <f>SUBSTITUTE(T184,".",",")*1</f>
        <v>5.6667828466743196E-3</v>
      </c>
      <c r="V184" s="54">
        <f>IF(U184&gt;=0.1, 1, 0)</f>
        <v>0</v>
      </c>
      <c r="W184" s="25">
        <f>IF(U184&gt;=0.2, 1, 0)</f>
        <v>0</v>
      </c>
      <c r="X184" s="25">
        <f>IF(U184&gt;=0.3, 1, 0)</f>
        <v>0</v>
      </c>
      <c r="Y184" s="25">
        <f>IF(U184&gt;=0.4, 1, 0)</f>
        <v>0</v>
      </c>
      <c r="Z184" s="25">
        <f>IF(U184&gt;=0.5, 1, 0)</f>
        <v>0</v>
      </c>
      <c r="AA184" s="25">
        <f>IF(U184&gt;=0.6, 1, 0)</f>
        <v>0</v>
      </c>
      <c r="AB184" s="25">
        <f>IF(U184&gt;=0.7, 1, 0)</f>
        <v>0</v>
      </c>
      <c r="AC184" s="25">
        <f>IF(U184&gt;=0.8, 1, 0)</f>
        <v>0</v>
      </c>
      <c r="AD184" s="55">
        <f>IF(U184&gt;=0.9, 1, 0)</f>
        <v>0</v>
      </c>
    </row>
    <row r="185" spans="1:30" ht="20" customHeight="1" x14ac:dyDescent="0.2">
      <c r="A185" s="20" t="s">
        <v>423</v>
      </c>
      <c r="B185" s="33" t="str">
        <f>SUBSTITUTE(A185,"/Users/timomiessen/Desktop/imagesdk/blackwomen1/","Image_")</f>
        <v>Image_BW_172.jpg</v>
      </c>
      <c r="C185" s="63" t="s">
        <v>5</v>
      </c>
      <c r="D185" s="22" t="s">
        <v>2973</v>
      </c>
      <c r="E185" s="23">
        <v>0</v>
      </c>
      <c r="F185" s="23">
        <v>1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 cm="1">
        <f t="array" ref="R185">_xlfn.IFS(H185=1,1,K185=1,1,L185=1,1,M185=1,1,N185=1,1,P185=1,1,TRUE,0)</f>
        <v>0</v>
      </c>
      <c r="S185" s="64">
        <f>IF(AND(G185=1,R185=1),0,R185)</f>
        <v>0</v>
      </c>
      <c r="T185" s="24" t="s">
        <v>1942</v>
      </c>
      <c r="U185" s="49">
        <f>SUBSTITUTE(T185,".",",")*1</f>
        <v>1.2589362217113299E-2</v>
      </c>
      <c r="V185" s="54">
        <f>IF(U185&gt;=0.1, 1, 0)</f>
        <v>0</v>
      </c>
      <c r="W185" s="25">
        <f>IF(U185&gt;=0.2, 1, 0)</f>
        <v>0</v>
      </c>
      <c r="X185" s="25">
        <f>IF(U185&gt;=0.3, 1, 0)</f>
        <v>0</v>
      </c>
      <c r="Y185" s="25">
        <f>IF(U185&gt;=0.4, 1, 0)</f>
        <v>0</v>
      </c>
      <c r="Z185" s="25">
        <f>IF(U185&gt;=0.5, 1, 0)</f>
        <v>0</v>
      </c>
      <c r="AA185" s="25">
        <f>IF(U185&gt;=0.6, 1, 0)</f>
        <v>0</v>
      </c>
      <c r="AB185" s="25">
        <f>IF(U185&gt;=0.7, 1, 0)</f>
        <v>0</v>
      </c>
      <c r="AC185" s="25">
        <f>IF(U185&gt;=0.8, 1, 0)</f>
        <v>0</v>
      </c>
      <c r="AD185" s="55">
        <f>IF(U185&gt;=0.9, 1, 0)</f>
        <v>0</v>
      </c>
    </row>
    <row r="186" spans="1:30" ht="20" customHeight="1" x14ac:dyDescent="0.2">
      <c r="A186" s="20" t="s">
        <v>424</v>
      </c>
      <c r="B186" s="33" t="str">
        <f>SUBSTITUTE(A186,"/Users/timomiessen/Desktop/imagesdk/blackwomen1/","Image_")</f>
        <v>Image_BW_173.jpg</v>
      </c>
      <c r="C186" s="63" t="s">
        <v>5</v>
      </c>
      <c r="D186" s="22" t="s">
        <v>2973</v>
      </c>
      <c r="E186" s="23">
        <v>0</v>
      </c>
      <c r="F186" s="23">
        <v>1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 cm="1">
        <f t="array" ref="R186">_xlfn.IFS(H186=1,1,K186=1,1,L186=1,1,M186=1,1,N186=1,1,P186=1,1,TRUE,0)</f>
        <v>0</v>
      </c>
      <c r="S186" s="64">
        <f>IF(AND(G186=1,R186=1),0,R186)</f>
        <v>0</v>
      </c>
      <c r="T186" s="24" t="s">
        <v>1943</v>
      </c>
      <c r="U186" s="49">
        <f>SUBSTITUTE(T186,".",",")*1</f>
        <v>9.7590165678411705E-3</v>
      </c>
      <c r="V186" s="54">
        <f>IF(U186&gt;=0.1, 1, 0)</f>
        <v>0</v>
      </c>
      <c r="W186" s="25">
        <f>IF(U186&gt;=0.2, 1, 0)</f>
        <v>0</v>
      </c>
      <c r="X186" s="25">
        <f>IF(U186&gt;=0.3, 1, 0)</f>
        <v>0</v>
      </c>
      <c r="Y186" s="25">
        <f>IF(U186&gt;=0.4, 1, 0)</f>
        <v>0</v>
      </c>
      <c r="Z186" s="25">
        <f>IF(U186&gt;=0.5, 1, 0)</f>
        <v>0</v>
      </c>
      <c r="AA186" s="25">
        <f>IF(U186&gt;=0.6, 1, 0)</f>
        <v>0</v>
      </c>
      <c r="AB186" s="25">
        <f>IF(U186&gt;=0.7, 1, 0)</f>
        <v>0</v>
      </c>
      <c r="AC186" s="25">
        <f>IF(U186&gt;=0.8, 1, 0)</f>
        <v>0</v>
      </c>
      <c r="AD186" s="55">
        <f>IF(U186&gt;=0.9, 1, 0)</f>
        <v>0</v>
      </c>
    </row>
    <row r="187" spans="1:30" ht="20" customHeight="1" x14ac:dyDescent="0.2">
      <c r="A187" s="20" t="s">
        <v>425</v>
      </c>
      <c r="B187" s="33" t="str">
        <f>SUBSTITUTE(A187,"/Users/timomiessen/Desktop/imagesdk/blackwomen1/","Image_")</f>
        <v>Image_BW_174.jpg</v>
      </c>
      <c r="C187" s="63" t="s">
        <v>5</v>
      </c>
      <c r="D187" s="22" t="s">
        <v>2973</v>
      </c>
      <c r="E187" s="23">
        <v>0</v>
      </c>
      <c r="F187" s="23">
        <v>1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 cm="1">
        <f t="array" ref="R187">_xlfn.IFS(H187=1,1,K187=1,1,L187=1,1,M187=1,1,N187=1,1,P187=1,1,TRUE,0)</f>
        <v>0</v>
      </c>
      <c r="S187" s="64">
        <f>IF(AND(G187=1,R187=1),0,R187)</f>
        <v>0</v>
      </c>
      <c r="T187" s="24" t="s">
        <v>1944</v>
      </c>
      <c r="U187" s="49">
        <f>SUBSTITUTE(T187,".",",")*1</f>
        <v>9.6371346153318795E-3</v>
      </c>
      <c r="V187" s="54">
        <f>IF(U187&gt;=0.1, 1, 0)</f>
        <v>0</v>
      </c>
      <c r="W187" s="25">
        <f>IF(U187&gt;=0.2, 1, 0)</f>
        <v>0</v>
      </c>
      <c r="X187" s="25">
        <f>IF(U187&gt;=0.3, 1, 0)</f>
        <v>0</v>
      </c>
      <c r="Y187" s="25">
        <f>IF(U187&gt;=0.4, 1, 0)</f>
        <v>0</v>
      </c>
      <c r="Z187" s="25">
        <f>IF(U187&gt;=0.5, 1, 0)</f>
        <v>0</v>
      </c>
      <c r="AA187" s="25">
        <f>IF(U187&gt;=0.6, 1, 0)</f>
        <v>0</v>
      </c>
      <c r="AB187" s="25">
        <f>IF(U187&gt;=0.7, 1, 0)</f>
        <v>0</v>
      </c>
      <c r="AC187" s="25">
        <f>IF(U187&gt;=0.8, 1, 0)</f>
        <v>0</v>
      </c>
      <c r="AD187" s="55">
        <f>IF(U187&gt;=0.9, 1, 0)</f>
        <v>0</v>
      </c>
    </row>
    <row r="188" spans="1:30" ht="20" customHeight="1" x14ac:dyDescent="0.2">
      <c r="A188" s="20" t="s">
        <v>426</v>
      </c>
      <c r="B188" s="33" t="str">
        <f>SUBSTITUTE(A188,"/Users/timomiessen/Desktop/imagesdk/blackwomen1/","Image_")</f>
        <v>Image_BW_175.jpg</v>
      </c>
      <c r="C188" s="63" t="s">
        <v>5</v>
      </c>
      <c r="D188" s="22" t="s">
        <v>2973</v>
      </c>
      <c r="E188" s="23">
        <v>0</v>
      </c>
      <c r="F188" s="23">
        <v>1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 cm="1">
        <f t="array" ref="R188">_xlfn.IFS(H188=1,1,K188=1,1,L188=1,1,M188=1,1,N188=1,1,P188=1,1,TRUE,0)</f>
        <v>0</v>
      </c>
      <c r="S188" s="64">
        <f>IF(AND(G188=1,R188=1),0,R188)</f>
        <v>0</v>
      </c>
      <c r="T188" s="24" t="s">
        <v>1945</v>
      </c>
      <c r="U188" s="49">
        <f>SUBSTITUTE(T188,".",",")*1</f>
        <v>1.3904819730669199E-2</v>
      </c>
      <c r="V188" s="54">
        <f>IF(U188&gt;=0.1, 1, 0)</f>
        <v>0</v>
      </c>
      <c r="W188" s="25">
        <f>IF(U188&gt;=0.2, 1, 0)</f>
        <v>0</v>
      </c>
      <c r="X188" s="25">
        <f>IF(U188&gt;=0.3, 1, 0)</f>
        <v>0</v>
      </c>
      <c r="Y188" s="25">
        <f>IF(U188&gt;=0.4, 1, 0)</f>
        <v>0</v>
      </c>
      <c r="Z188" s="25">
        <f>IF(U188&gt;=0.5, 1, 0)</f>
        <v>0</v>
      </c>
      <c r="AA188" s="25">
        <f>IF(U188&gt;=0.6, 1, 0)</f>
        <v>0</v>
      </c>
      <c r="AB188" s="25">
        <f>IF(U188&gt;=0.7, 1, 0)</f>
        <v>0</v>
      </c>
      <c r="AC188" s="25">
        <f>IF(U188&gt;=0.8, 1, 0)</f>
        <v>0</v>
      </c>
      <c r="AD188" s="55">
        <f>IF(U188&gt;=0.9, 1, 0)</f>
        <v>0</v>
      </c>
    </row>
    <row r="189" spans="1:30" ht="20" customHeight="1" x14ac:dyDescent="0.2">
      <c r="A189" s="20" t="s">
        <v>427</v>
      </c>
      <c r="B189" s="33" t="str">
        <f>SUBSTITUTE(A189,"/Users/timomiessen/Desktop/imagesdk/blackwomen1/","Image_")</f>
        <v>Image_BW_176.jpg</v>
      </c>
      <c r="C189" s="63" t="s">
        <v>5</v>
      </c>
      <c r="D189" s="22" t="s">
        <v>2973</v>
      </c>
      <c r="E189" s="23">
        <v>0</v>
      </c>
      <c r="F189" s="23">
        <v>1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 cm="1">
        <f t="array" ref="R189">_xlfn.IFS(H189=1,1,K189=1,1,L189=1,1,M189=1,1,N189=1,1,P189=1,1,TRUE,0)</f>
        <v>0</v>
      </c>
      <c r="S189" s="64">
        <f>IF(AND(G189=1,R189=1),0,R189)</f>
        <v>0</v>
      </c>
      <c r="T189" s="24" t="s">
        <v>1946</v>
      </c>
      <c r="U189" s="49">
        <f>SUBSTITUTE(T189,".",",")*1</f>
        <v>1.1276057921350001E-2</v>
      </c>
      <c r="V189" s="54">
        <f>IF(U189&gt;=0.1, 1, 0)</f>
        <v>0</v>
      </c>
      <c r="W189" s="25">
        <f>IF(U189&gt;=0.2, 1, 0)</f>
        <v>0</v>
      </c>
      <c r="X189" s="25">
        <f>IF(U189&gt;=0.3, 1, 0)</f>
        <v>0</v>
      </c>
      <c r="Y189" s="25">
        <f>IF(U189&gt;=0.4, 1, 0)</f>
        <v>0</v>
      </c>
      <c r="Z189" s="25">
        <f>IF(U189&gt;=0.5, 1, 0)</f>
        <v>0</v>
      </c>
      <c r="AA189" s="25">
        <f>IF(U189&gt;=0.6, 1, 0)</f>
        <v>0</v>
      </c>
      <c r="AB189" s="25">
        <f>IF(U189&gt;=0.7, 1, 0)</f>
        <v>0</v>
      </c>
      <c r="AC189" s="25">
        <f>IF(U189&gt;=0.8, 1, 0)</f>
        <v>0</v>
      </c>
      <c r="AD189" s="55">
        <f>IF(U189&gt;=0.9, 1, 0)</f>
        <v>0</v>
      </c>
    </row>
    <row r="190" spans="1:30" ht="20" customHeight="1" x14ac:dyDescent="0.2">
      <c r="A190" s="20" t="s">
        <v>428</v>
      </c>
      <c r="B190" s="33" t="str">
        <f>SUBSTITUTE(A190,"/Users/timomiessen/Desktop/imagesdk/blackwomen1/","Image_")</f>
        <v>Image_BW_177.jpg</v>
      </c>
      <c r="C190" s="63" t="s">
        <v>5</v>
      </c>
      <c r="D190" s="22" t="s">
        <v>2973</v>
      </c>
      <c r="E190" s="23">
        <v>0</v>
      </c>
      <c r="F190" s="23">
        <v>1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 cm="1">
        <f t="array" ref="R190">_xlfn.IFS(H190=1,1,K190=1,1,L190=1,1,M190=1,1,N190=1,1,P190=1,1,TRUE,0)</f>
        <v>0</v>
      </c>
      <c r="S190" s="64">
        <f>IF(AND(G190=1,R190=1),0,R190)</f>
        <v>0</v>
      </c>
      <c r="T190" s="24" t="s">
        <v>1947</v>
      </c>
      <c r="U190" s="49">
        <f>SUBSTITUTE(T190,".",",")*1</f>
        <v>2.7535646222531698E-2</v>
      </c>
      <c r="V190" s="54">
        <f>IF(U190&gt;=0.1, 1, 0)</f>
        <v>0</v>
      </c>
      <c r="W190" s="25">
        <f>IF(U190&gt;=0.2, 1, 0)</f>
        <v>0</v>
      </c>
      <c r="X190" s="25">
        <f>IF(U190&gt;=0.3, 1, 0)</f>
        <v>0</v>
      </c>
      <c r="Y190" s="25">
        <f>IF(U190&gt;=0.4, 1, 0)</f>
        <v>0</v>
      </c>
      <c r="Z190" s="25">
        <f>IF(U190&gt;=0.5, 1, 0)</f>
        <v>0</v>
      </c>
      <c r="AA190" s="25">
        <f>IF(U190&gt;=0.6, 1, 0)</f>
        <v>0</v>
      </c>
      <c r="AB190" s="25">
        <f>IF(U190&gt;=0.7, 1, 0)</f>
        <v>0</v>
      </c>
      <c r="AC190" s="25">
        <f>IF(U190&gt;=0.8, 1, 0)</f>
        <v>0</v>
      </c>
      <c r="AD190" s="55">
        <f>IF(U190&gt;=0.9, 1, 0)</f>
        <v>0</v>
      </c>
    </row>
    <row r="191" spans="1:30" ht="20" customHeight="1" x14ac:dyDescent="0.2">
      <c r="A191" s="20" t="s">
        <v>429</v>
      </c>
      <c r="B191" s="33" t="str">
        <f>SUBSTITUTE(A191,"/Users/timomiessen/Desktop/imagesdk/blackwomen1/","Image_")</f>
        <v>Image_BW_178.jpg</v>
      </c>
      <c r="C191" s="63" t="s">
        <v>5</v>
      </c>
      <c r="D191" s="22" t="s">
        <v>2973</v>
      </c>
      <c r="E191" s="23">
        <v>0</v>
      </c>
      <c r="F191" s="23">
        <v>1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 cm="1">
        <f t="array" ref="R191">_xlfn.IFS(H191=1,1,K191=1,1,L191=1,1,M191=1,1,N191=1,1,P191=1,1,TRUE,0)</f>
        <v>0</v>
      </c>
      <c r="S191" s="64">
        <f>IF(AND(G191=1,R191=1),0,R191)</f>
        <v>0</v>
      </c>
      <c r="T191" s="24" t="s">
        <v>1948</v>
      </c>
      <c r="U191" s="49">
        <f>SUBSTITUTE(T191,".",",")*1</f>
        <v>1.0623142123222301E-2</v>
      </c>
      <c r="V191" s="54">
        <f>IF(U191&gt;=0.1, 1, 0)</f>
        <v>0</v>
      </c>
      <c r="W191" s="25">
        <f>IF(U191&gt;=0.2, 1, 0)</f>
        <v>0</v>
      </c>
      <c r="X191" s="25">
        <f>IF(U191&gt;=0.3, 1, 0)</f>
        <v>0</v>
      </c>
      <c r="Y191" s="25">
        <f>IF(U191&gt;=0.4, 1, 0)</f>
        <v>0</v>
      </c>
      <c r="Z191" s="25">
        <f>IF(U191&gt;=0.5, 1, 0)</f>
        <v>0</v>
      </c>
      <c r="AA191" s="25">
        <f>IF(U191&gt;=0.6, 1, 0)</f>
        <v>0</v>
      </c>
      <c r="AB191" s="25">
        <f>IF(U191&gt;=0.7, 1, 0)</f>
        <v>0</v>
      </c>
      <c r="AC191" s="25">
        <f>IF(U191&gt;=0.8, 1, 0)</f>
        <v>0</v>
      </c>
      <c r="AD191" s="55">
        <f>IF(U191&gt;=0.9, 1, 0)</f>
        <v>0</v>
      </c>
    </row>
    <row r="192" spans="1:30" ht="20" customHeight="1" x14ac:dyDescent="0.2">
      <c r="A192" s="20" t="s">
        <v>430</v>
      </c>
      <c r="B192" s="33" t="str">
        <f>SUBSTITUTE(A192,"/Users/timomiessen/Desktop/imagesdk/blackwomen1/","Image_")</f>
        <v>Image_BW_179.jpg</v>
      </c>
      <c r="C192" s="63" t="s">
        <v>5</v>
      </c>
      <c r="D192" s="22" t="s">
        <v>2973</v>
      </c>
      <c r="E192" s="23">
        <v>0</v>
      </c>
      <c r="F192" s="23">
        <v>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 cm="1">
        <f t="array" ref="R192">_xlfn.IFS(H192=1,1,K192=1,1,L192=1,1,M192=1,1,N192=1,1,P192=1,1,TRUE,0)</f>
        <v>0</v>
      </c>
      <c r="S192" s="64">
        <f>IF(AND(G192=1,R192=1),0,R192)</f>
        <v>0</v>
      </c>
      <c r="T192" s="24" t="s">
        <v>1949</v>
      </c>
      <c r="U192" s="49">
        <f>SUBSTITUTE(T192,".",",")*1</f>
        <v>2.9076112434267901E-2</v>
      </c>
      <c r="V192" s="54">
        <f>IF(U192&gt;=0.1, 1, 0)</f>
        <v>0</v>
      </c>
      <c r="W192" s="25">
        <f>IF(U192&gt;=0.2, 1, 0)</f>
        <v>0</v>
      </c>
      <c r="X192" s="25">
        <f>IF(U192&gt;=0.3, 1, 0)</f>
        <v>0</v>
      </c>
      <c r="Y192" s="25">
        <f>IF(U192&gt;=0.4, 1, 0)</f>
        <v>0</v>
      </c>
      <c r="Z192" s="25">
        <f>IF(U192&gt;=0.5, 1, 0)</f>
        <v>0</v>
      </c>
      <c r="AA192" s="25">
        <f>IF(U192&gt;=0.6, 1, 0)</f>
        <v>0</v>
      </c>
      <c r="AB192" s="25">
        <f>IF(U192&gt;=0.7, 1, 0)</f>
        <v>0</v>
      </c>
      <c r="AC192" s="25">
        <f>IF(U192&gt;=0.8, 1, 0)</f>
        <v>0</v>
      </c>
      <c r="AD192" s="55">
        <f>IF(U192&gt;=0.9, 1, 0)</f>
        <v>0</v>
      </c>
    </row>
    <row r="193" spans="1:30" ht="20" customHeight="1" x14ac:dyDescent="0.2">
      <c r="A193" s="20" t="s">
        <v>431</v>
      </c>
      <c r="B193" s="33" t="str">
        <f>SUBSTITUTE(A193,"/Users/timomiessen/Desktop/imagesdk/blackwomen1/","Image_")</f>
        <v>Image_BW_18.jpg</v>
      </c>
      <c r="C193" s="63" t="s">
        <v>5</v>
      </c>
      <c r="D193" s="22" t="s">
        <v>2973</v>
      </c>
      <c r="E193" s="23">
        <v>1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 cm="1">
        <f t="array" ref="R193">_xlfn.IFS(H193=1,1,K193=1,1,L193=1,1,M193=1,1,N193=1,1,P193=1,1,TRUE,0)</f>
        <v>0</v>
      </c>
      <c r="S193" s="64">
        <f>IF(AND(G193=1,R193=1),0,R193)</f>
        <v>0</v>
      </c>
      <c r="T193" s="24" t="s">
        <v>1950</v>
      </c>
      <c r="U193" s="49">
        <f>SUBSTITUTE(T193,".",",")*1</f>
        <v>1.26464422792196E-2</v>
      </c>
      <c r="V193" s="54">
        <f>IF(U193&gt;=0.1, 1, 0)</f>
        <v>0</v>
      </c>
      <c r="W193" s="25">
        <f>IF(U193&gt;=0.2, 1, 0)</f>
        <v>0</v>
      </c>
      <c r="X193" s="25">
        <f>IF(U193&gt;=0.3, 1, 0)</f>
        <v>0</v>
      </c>
      <c r="Y193" s="25">
        <f>IF(U193&gt;=0.4, 1, 0)</f>
        <v>0</v>
      </c>
      <c r="Z193" s="25">
        <f>IF(U193&gt;=0.5, 1, 0)</f>
        <v>0</v>
      </c>
      <c r="AA193" s="25">
        <f>IF(U193&gt;=0.6, 1, 0)</f>
        <v>0</v>
      </c>
      <c r="AB193" s="25">
        <f>IF(U193&gt;=0.7, 1, 0)</f>
        <v>0</v>
      </c>
      <c r="AC193" s="25">
        <f>IF(U193&gt;=0.8, 1, 0)</f>
        <v>0</v>
      </c>
      <c r="AD193" s="55">
        <f>IF(U193&gt;=0.9, 1, 0)</f>
        <v>0</v>
      </c>
    </row>
    <row r="194" spans="1:30" ht="20" customHeight="1" x14ac:dyDescent="0.2">
      <c r="A194" s="20" t="s">
        <v>432</v>
      </c>
      <c r="B194" s="33" t="str">
        <f>SUBSTITUTE(A194,"/Users/timomiessen/Desktop/imagesdk/blackwomen1/","Image_")</f>
        <v>Image_BW_180.jpg</v>
      </c>
      <c r="C194" s="63" t="s">
        <v>5</v>
      </c>
      <c r="D194" s="22" t="s">
        <v>2973</v>
      </c>
      <c r="E194" s="23">
        <v>0</v>
      </c>
      <c r="F194" s="23">
        <v>1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 cm="1">
        <f t="array" ref="R194">_xlfn.IFS(H194=1,1,K194=1,1,L194=1,1,M194=1,1,N194=1,1,P194=1,1,TRUE,0)</f>
        <v>0</v>
      </c>
      <c r="S194" s="64">
        <f>IF(AND(G194=1,R194=1),0,R194)</f>
        <v>0</v>
      </c>
      <c r="T194" s="24" t="s">
        <v>1951</v>
      </c>
      <c r="U194" s="49">
        <f>SUBSTITUTE(T194,".",",")*1</f>
        <v>8.8333800667896797E-3</v>
      </c>
      <c r="V194" s="54">
        <f>IF(U194&gt;=0.1, 1, 0)</f>
        <v>0</v>
      </c>
      <c r="W194" s="25">
        <f>IF(U194&gt;=0.2, 1, 0)</f>
        <v>0</v>
      </c>
      <c r="X194" s="25">
        <f>IF(U194&gt;=0.3, 1, 0)</f>
        <v>0</v>
      </c>
      <c r="Y194" s="25">
        <f>IF(U194&gt;=0.4, 1, 0)</f>
        <v>0</v>
      </c>
      <c r="Z194" s="25">
        <f>IF(U194&gt;=0.5, 1, 0)</f>
        <v>0</v>
      </c>
      <c r="AA194" s="25">
        <f>IF(U194&gt;=0.6, 1, 0)</f>
        <v>0</v>
      </c>
      <c r="AB194" s="25">
        <f>IF(U194&gt;=0.7, 1, 0)</f>
        <v>0</v>
      </c>
      <c r="AC194" s="25">
        <f>IF(U194&gt;=0.8, 1, 0)</f>
        <v>0</v>
      </c>
      <c r="AD194" s="55">
        <f>IF(U194&gt;=0.9, 1, 0)</f>
        <v>0</v>
      </c>
    </row>
    <row r="195" spans="1:30" ht="20" customHeight="1" x14ac:dyDescent="0.2">
      <c r="A195" s="20" t="s">
        <v>433</v>
      </c>
      <c r="B195" s="33" t="str">
        <f>SUBSTITUTE(A195,"/Users/timomiessen/Desktop/imagesdk/blackwomen1/","Image_")</f>
        <v>Image_BW_181.jpg</v>
      </c>
      <c r="C195" s="63" t="s">
        <v>5</v>
      </c>
      <c r="D195" s="22" t="s">
        <v>2973</v>
      </c>
      <c r="E195" s="23">
        <v>0</v>
      </c>
      <c r="F195" s="23">
        <v>1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 cm="1">
        <f t="array" ref="R195">_xlfn.IFS(H195=1,1,K195=1,1,L195=1,1,M195=1,1,N195=1,1,P195=1,1,TRUE,0)</f>
        <v>0</v>
      </c>
      <c r="S195" s="64">
        <f>IF(AND(G195=1,R195=1),0,R195)</f>
        <v>0</v>
      </c>
      <c r="T195" s="24" t="s">
        <v>1952</v>
      </c>
      <c r="U195" s="49">
        <f>SUBSTITUTE(T195,".",",")*1</f>
        <v>3.1914882711134799E-3</v>
      </c>
      <c r="V195" s="54">
        <f>IF(U195&gt;=0.1, 1, 0)</f>
        <v>0</v>
      </c>
      <c r="W195" s="25">
        <f>IF(U195&gt;=0.2, 1, 0)</f>
        <v>0</v>
      </c>
      <c r="X195" s="25">
        <f>IF(U195&gt;=0.3, 1, 0)</f>
        <v>0</v>
      </c>
      <c r="Y195" s="25">
        <f>IF(U195&gt;=0.4, 1, 0)</f>
        <v>0</v>
      </c>
      <c r="Z195" s="25">
        <f>IF(U195&gt;=0.5, 1, 0)</f>
        <v>0</v>
      </c>
      <c r="AA195" s="25">
        <f>IF(U195&gt;=0.6, 1, 0)</f>
        <v>0</v>
      </c>
      <c r="AB195" s="25">
        <f>IF(U195&gt;=0.7, 1, 0)</f>
        <v>0</v>
      </c>
      <c r="AC195" s="25">
        <f>IF(U195&gt;=0.8, 1, 0)</f>
        <v>0</v>
      </c>
      <c r="AD195" s="55">
        <f>IF(U195&gt;=0.9, 1, 0)</f>
        <v>0</v>
      </c>
    </row>
    <row r="196" spans="1:30" ht="20" customHeight="1" x14ac:dyDescent="0.2">
      <c r="A196" s="20" t="s">
        <v>434</v>
      </c>
      <c r="B196" s="33" t="str">
        <f>SUBSTITUTE(A196,"/Users/timomiessen/Desktop/imagesdk/blackwomen1/","Image_")</f>
        <v>Image_BW_182.jpg</v>
      </c>
      <c r="C196" s="63" t="s">
        <v>5</v>
      </c>
      <c r="D196" s="22" t="s">
        <v>2973</v>
      </c>
      <c r="E196" s="23">
        <v>0</v>
      </c>
      <c r="F196" s="23">
        <v>1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 cm="1">
        <f t="array" ref="R196">_xlfn.IFS(H196=1,1,K196=1,1,L196=1,1,M196=1,1,N196=1,1,P196=1,1,TRUE,0)</f>
        <v>0</v>
      </c>
      <c r="S196" s="64">
        <f>IF(AND(G196=1,R196=1),0,R196)</f>
        <v>0</v>
      </c>
      <c r="T196" s="24" t="s">
        <v>1953</v>
      </c>
      <c r="U196" s="49">
        <f>SUBSTITUTE(T196,".",",")*1</f>
        <v>2.87879793904721E-3</v>
      </c>
      <c r="V196" s="54">
        <f>IF(U196&gt;=0.1, 1, 0)</f>
        <v>0</v>
      </c>
      <c r="W196" s="25">
        <f>IF(U196&gt;=0.2, 1, 0)</f>
        <v>0</v>
      </c>
      <c r="X196" s="25">
        <f>IF(U196&gt;=0.3, 1, 0)</f>
        <v>0</v>
      </c>
      <c r="Y196" s="25">
        <f>IF(U196&gt;=0.4, 1, 0)</f>
        <v>0</v>
      </c>
      <c r="Z196" s="25">
        <f>IF(U196&gt;=0.5, 1, 0)</f>
        <v>0</v>
      </c>
      <c r="AA196" s="25">
        <f>IF(U196&gt;=0.6, 1, 0)</f>
        <v>0</v>
      </c>
      <c r="AB196" s="25">
        <f>IF(U196&gt;=0.7, 1, 0)</f>
        <v>0</v>
      </c>
      <c r="AC196" s="25">
        <f>IF(U196&gt;=0.8, 1, 0)</f>
        <v>0</v>
      </c>
      <c r="AD196" s="55">
        <f>IF(U196&gt;=0.9, 1, 0)</f>
        <v>0</v>
      </c>
    </row>
    <row r="197" spans="1:30" ht="20" customHeight="1" x14ac:dyDescent="0.2">
      <c r="A197" s="20" t="s">
        <v>435</v>
      </c>
      <c r="B197" s="33" t="str">
        <f>SUBSTITUTE(A197,"/Users/timomiessen/Desktop/imagesdk/blackwomen1/","Image_")</f>
        <v>Image_BW_183.jpg</v>
      </c>
      <c r="C197" s="63" t="s">
        <v>5</v>
      </c>
      <c r="D197" s="22" t="s">
        <v>2973</v>
      </c>
      <c r="E197" s="23">
        <v>0</v>
      </c>
      <c r="F197" s="23">
        <v>1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 cm="1">
        <f t="array" ref="R197">_xlfn.IFS(H197=1,1,K197=1,1,L197=1,1,M197=1,1,N197=1,1,P197=1,1,TRUE,0)</f>
        <v>0</v>
      </c>
      <c r="S197" s="64">
        <f>IF(AND(G197=1,R197=1),0,R197)</f>
        <v>0</v>
      </c>
      <c r="T197" s="24" t="s">
        <v>1954</v>
      </c>
      <c r="U197" s="49">
        <f>SUBSTITUTE(T197,".",",")*1</f>
        <v>7.7750433702021803E-3</v>
      </c>
      <c r="V197" s="54">
        <f>IF(U197&gt;=0.1, 1, 0)</f>
        <v>0</v>
      </c>
      <c r="W197" s="25">
        <f>IF(U197&gt;=0.2, 1, 0)</f>
        <v>0</v>
      </c>
      <c r="X197" s="25">
        <f>IF(U197&gt;=0.3, 1, 0)</f>
        <v>0</v>
      </c>
      <c r="Y197" s="25">
        <f>IF(U197&gt;=0.4, 1, 0)</f>
        <v>0</v>
      </c>
      <c r="Z197" s="25">
        <f>IF(U197&gt;=0.5, 1, 0)</f>
        <v>0</v>
      </c>
      <c r="AA197" s="25">
        <f>IF(U197&gt;=0.6, 1, 0)</f>
        <v>0</v>
      </c>
      <c r="AB197" s="25">
        <f>IF(U197&gt;=0.7, 1, 0)</f>
        <v>0</v>
      </c>
      <c r="AC197" s="25">
        <f>IF(U197&gt;=0.8, 1, 0)</f>
        <v>0</v>
      </c>
      <c r="AD197" s="55">
        <f>IF(U197&gt;=0.9, 1, 0)</f>
        <v>0</v>
      </c>
    </row>
    <row r="198" spans="1:30" ht="20" customHeight="1" x14ac:dyDescent="0.2">
      <c r="A198" s="20" t="s">
        <v>436</v>
      </c>
      <c r="B198" s="33" t="str">
        <f>SUBSTITUTE(A198,"/Users/timomiessen/Desktop/imagesdk/blackwomen1/","Image_")</f>
        <v>Image_BW_184.jpg</v>
      </c>
      <c r="C198" s="63" t="s">
        <v>5</v>
      </c>
      <c r="D198" s="22" t="s">
        <v>2973</v>
      </c>
      <c r="E198" s="23">
        <v>0</v>
      </c>
      <c r="F198" s="23">
        <v>1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 cm="1">
        <f t="array" ref="R198">_xlfn.IFS(H198=1,1,K198=1,1,L198=1,1,M198=1,1,N198=1,1,P198=1,1,TRUE,0)</f>
        <v>0</v>
      </c>
      <c r="S198" s="64">
        <f>IF(AND(G198=1,R198=1),0,R198)</f>
        <v>0</v>
      </c>
      <c r="T198" s="24" t="s">
        <v>1955</v>
      </c>
      <c r="U198" s="49">
        <f>SUBSTITUTE(T198,".",",")*1</f>
        <v>2.34216069802641E-2</v>
      </c>
      <c r="V198" s="54">
        <f>IF(U198&gt;=0.1, 1, 0)</f>
        <v>0</v>
      </c>
      <c r="W198" s="25">
        <f>IF(U198&gt;=0.2, 1, 0)</f>
        <v>0</v>
      </c>
      <c r="X198" s="25">
        <f>IF(U198&gt;=0.3, 1, 0)</f>
        <v>0</v>
      </c>
      <c r="Y198" s="25">
        <f>IF(U198&gt;=0.4, 1, 0)</f>
        <v>0</v>
      </c>
      <c r="Z198" s="25">
        <f>IF(U198&gt;=0.5, 1, 0)</f>
        <v>0</v>
      </c>
      <c r="AA198" s="25">
        <f>IF(U198&gt;=0.6, 1, 0)</f>
        <v>0</v>
      </c>
      <c r="AB198" s="25">
        <f>IF(U198&gt;=0.7, 1, 0)</f>
        <v>0</v>
      </c>
      <c r="AC198" s="25">
        <f>IF(U198&gt;=0.8, 1, 0)</f>
        <v>0</v>
      </c>
      <c r="AD198" s="55">
        <f>IF(U198&gt;=0.9, 1, 0)</f>
        <v>0</v>
      </c>
    </row>
    <row r="199" spans="1:30" ht="20" customHeight="1" x14ac:dyDescent="0.2">
      <c r="A199" s="20" t="s">
        <v>437</v>
      </c>
      <c r="B199" s="33" t="str">
        <f>SUBSTITUTE(A199,"/Users/timomiessen/Desktop/imagesdk/blackwomen1/","Image_")</f>
        <v>Image_BW_185.jpg</v>
      </c>
      <c r="C199" s="63" t="s">
        <v>5</v>
      </c>
      <c r="D199" s="22" t="s">
        <v>2973</v>
      </c>
      <c r="E199" s="23">
        <v>0</v>
      </c>
      <c r="F199" s="23">
        <v>1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 cm="1">
        <f t="array" ref="R199">_xlfn.IFS(H199=1,1,K199=1,1,L199=1,1,M199=1,1,N199=1,1,P199=1,1,TRUE,0)</f>
        <v>0</v>
      </c>
      <c r="S199" s="64">
        <f>IF(AND(G199=1,R199=1),0,R199)</f>
        <v>0</v>
      </c>
      <c r="T199" s="24" t="s">
        <v>1956</v>
      </c>
      <c r="U199" s="49">
        <f>SUBSTITUTE(T199,".",",")*1</f>
        <v>2.91257817298173E-2</v>
      </c>
      <c r="V199" s="54">
        <f>IF(U199&gt;=0.1, 1, 0)</f>
        <v>0</v>
      </c>
      <c r="W199" s="25">
        <f>IF(U199&gt;=0.2, 1, 0)</f>
        <v>0</v>
      </c>
      <c r="X199" s="25">
        <f>IF(U199&gt;=0.3, 1, 0)</f>
        <v>0</v>
      </c>
      <c r="Y199" s="25">
        <f>IF(U199&gt;=0.4, 1, 0)</f>
        <v>0</v>
      </c>
      <c r="Z199" s="25">
        <f>IF(U199&gt;=0.5, 1, 0)</f>
        <v>0</v>
      </c>
      <c r="AA199" s="25">
        <f>IF(U199&gt;=0.6, 1, 0)</f>
        <v>0</v>
      </c>
      <c r="AB199" s="25">
        <f>IF(U199&gt;=0.7, 1, 0)</f>
        <v>0</v>
      </c>
      <c r="AC199" s="25">
        <f>IF(U199&gt;=0.8, 1, 0)</f>
        <v>0</v>
      </c>
      <c r="AD199" s="55">
        <f>IF(U199&gt;=0.9, 1, 0)</f>
        <v>0</v>
      </c>
    </row>
    <row r="200" spans="1:30" ht="20" customHeight="1" x14ac:dyDescent="0.2">
      <c r="A200" s="20" t="s">
        <v>438</v>
      </c>
      <c r="B200" s="33" t="str">
        <f>SUBSTITUTE(A200,"/Users/timomiessen/Desktop/imagesdk/blackwomen1/","Image_")</f>
        <v>Image_BW_186.jpg</v>
      </c>
      <c r="C200" s="63" t="s">
        <v>5</v>
      </c>
      <c r="D200" s="22" t="s">
        <v>2973</v>
      </c>
      <c r="E200" s="23">
        <v>0</v>
      </c>
      <c r="F200" s="23">
        <v>1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 cm="1">
        <f t="array" ref="R200">_xlfn.IFS(H200=1,1,K200=1,1,L200=1,1,M200=1,1,N200=1,1,P200=1,1,TRUE,0)</f>
        <v>0</v>
      </c>
      <c r="S200" s="64">
        <f>IF(AND(G200=1,R200=1),0,R200)</f>
        <v>0</v>
      </c>
      <c r="T200" s="24" t="s">
        <v>1957</v>
      </c>
      <c r="U200" s="49">
        <f>SUBSTITUTE(T200,".",",")*1</f>
        <v>5.3579872474074301E-2</v>
      </c>
      <c r="V200" s="54">
        <f>IF(U200&gt;=0.1, 1, 0)</f>
        <v>0</v>
      </c>
      <c r="W200" s="25">
        <f>IF(U200&gt;=0.2, 1, 0)</f>
        <v>0</v>
      </c>
      <c r="X200" s="25">
        <f>IF(U200&gt;=0.3, 1, 0)</f>
        <v>0</v>
      </c>
      <c r="Y200" s="25">
        <f>IF(U200&gt;=0.4, 1, 0)</f>
        <v>0</v>
      </c>
      <c r="Z200" s="25">
        <f>IF(U200&gt;=0.5, 1, 0)</f>
        <v>0</v>
      </c>
      <c r="AA200" s="25">
        <f>IF(U200&gt;=0.6, 1, 0)</f>
        <v>0</v>
      </c>
      <c r="AB200" s="25">
        <f>IF(U200&gt;=0.7, 1, 0)</f>
        <v>0</v>
      </c>
      <c r="AC200" s="25">
        <f>IF(U200&gt;=0.8, 1, 0)</f>
        <v>0</v>
      </c>
      <c r="AD200" s="55">
        <f>IF(U200&gt;=0.9, 1, 0)</f>
        <v>0</v>
      </c>
    </row>
    <row r="201" spans="1:30" ht="20" customHeight="1" x14ac:dyDescent="0.2">
      <c r="A201" s="20" t="s">
        <v>439</v>
      </c>
      <c r="B201" s="33" t="str">
        <f>SUBSTITUTE(A201,"/Users/timomiessen/Desktop/imagesdk/blackwomen1/","Image_")</f>
        <v>Image_BW_187.jpg</v>
      </c>
      <c r="C201" s="63" t="s">
        <v>5</v>
      </c>
      <c r="D201" s="22" t="s">
        <v>2973</v>
      </c>
      <c r="E201" s="23">
        <v>0</v>
      </c>
      <c r="F201" s="23">
        <v>1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 cm="1">
        <f t="array" ref="R201">_xlfn.IFS(H201=1,1,K201=1,1,L201=1,1,M201=1,1,N201=1,1,P201=1,1,TRUE,0)</f>
        <v>0</v>
      </c>
      <c r="S201" s="64">
        <f>IF(AND(G201=1,R201=1),0,R201)</f>
        <v>0</v>
      </c>
      <c r="T201" s="24" t="s">
        <v>1958</v>
      </c>
      <c r="U201" s="49">
        <f>SUBSTITUTE(T201,".",",")*1</f>
        <v>6.7330700345337294E-2</v>
      </c>
      <c r="V201" s="54">
        <f>IF(U201&gt;=0.1, 1, 0)</f>
        <v>0</v>
      </c>
      <c r="W201" s="25">
        <f>IF(U201&gt;=0.2, 1, 0)</f>
        <v>0</v>
      </c>
      <c r="X201" s="25">
        <f>IF(U201&gt;=0.3, 1, 0)</f>
        <v>0</v>
      </c>
      <c r="Y201" s="25">
        <f>IF(U201&gt;=0.4, 1, 0)</f>
        <v>0</v>
      </c>
      <c r="Z201" s="25">
        <f>IF(U201&gt;=0.5, 1, 0)</f>
        <v>0</v>
      </c>
      <c r="AA201" s="25">
        <f>IF(U201&gt;=0.6, 1, 0)</f>
        <v>0</v>
      </c>
      <c r="AB201" s="25">
        <f>IF(U201&gt;=0.7, 1, 0)</f>
        <v>0</v>
      </c>
      <c r="AC201" s="25">
        <f>IF(U201&gt;=0.8, 1, 0)</f>
        <v>0</v>
      </c>
      <c r="AD201" s="55">
        <f>IF(U201&gt;=0.9, 1, 0)</f>
        <v>0</v>
      </c>
    </row>
    <row r="202" spans="1:30" ht="20" customHeight="1" x14ac:dyDescent="0.2">
      <c r="A202" s="20" t="s">
        <v>440</v>
      </c>
      <c r="B202" s="33" t="str">
        <f>SUBSTITUTE(A202,"/Users/timomiessen/Desktop/imagesdk/blackwomen1/","Image_")</f>
        <v>Image_BW_188.jpg</v>
      </c>
      <c r="C202" s="63" t="s">
        <v>5</v>
      </c>
      <c r="D202" s="22" t="s">
        <v>2973</v>
      </c>
      <c r="E202" s="23">
        <v>0</v>
      </c>
      <c r="F202" s="23">
        <v>1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 cm="1">
        <f t="array" ref="R202">_xlfn.IFS(H202=1,1,K202=1,1,L202=1,1,M202=1,1,N202=1,1,P202=1,1,TRUE,0)</f>
        <v>0</v>
      </c>
      <c r="S202" s="64">
        <f>IF(AND(G202=1,R202=1),0,R202)</f>
        <v>0</v>
      </c>
      <c r="T202" s="24" t="s">
        <v>1959</v>
      </c>
      <c r="U202" s="49">
        <f>SUBSTITUTE(T202,".",",")*1</f>
        <v>2.75008250027894E-2</v>
      </c>
      <c r="V202" s="54">
        <f>IF(U202&gt;=0.1, 1, 0)</f>
        <v>0</v>
      </c>
      <c r="W202" s="25">
        <f>IF(U202&gt;=0.2, 1, 0)</f>
        <v>0</v>
      </c>
      <c r="X202" s="25">
        <f>IF(U202&gt;=0.3, 1, 0)</f>
        <v>0</v>
      </c>
      <c r="Y202" s="25">
        <f>IF(U202&gt;=0.4, 1, 0)</f>
        <v>0</v>
      </c>
      <c r="Z202" s="25">
        <f>IF(U202&gt;=0.5, 1, 0)</f>
        <v>0</v>
      </c>
      <c r="AA202" s="25">
        <f>IF(U202&gt;=0.6, 1, 0)</f>
        <v>0</v>
      </c>
      <c r="AB202" s="25">
        <f>IF(U202&gt;=0.7, 1, 0)</f>
        <v>0</v>
      </c>
      <c r="AC202" s="25">
        <f>IF(U202&gt;=0.8, 1, 0)</f>
        <v>0</v>
      </c>
      <c r="AD202" s="55">
        <f>IF(U202&gt;=0.9, 1, 0)</f>
        <v>0</v>
      </c>
    </row>
    <row r="203" spans="1:30" ht="20" customHeight="1" x14ac:dyDescent="0.2">
      <c r="A203" s="20" t="s">
        <v>441</v>
      </c>
      <c r="B203" s="33" t="str">
        <f>SUBSTITUTE(A203,"/Users/timomiessen/Desktop/imagesdk/blackwomen1/","Image_")</f>
        <v>Image_BW_189.jpg</v>
      </c>
      <c r="C203" s="63" t="s">
        <v>5</v>
      </c>
      <c r="D203" s="22" t="s">
        <v>2973</v>
      </c>
      <c r="E203" s="23">
        <v>0</v>
      </c>
      <c r="F203" s="23">
        <v>1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 cm="1">
        <f t="array" ref="R203">_xlfn.IFS(H203=1,1,K203=1,1,L203=1,1,M203=1,1,N203=1,1,P203=1,1,TRUE,0)</f>
        <v>0</v>
      </c>
      <c r="S203" s="64">
        <f>IF(AND(G203=1,R203=1),0,R203)</f>
        <v>0</v>
      </c>
      <c r="T203" s="24" t="s">
        <v>1960</v>
      </c>
      <c r="U203" s="49">
        <f>SUBSTITUTE(T203,".",",")*1</f>
        <v>6.7602179944515201E-2</v>
      </c>
      <c r="V203" s="54">
        <f>IF(U203&gt;=0.1, 1, 0)</f>
        <v>0</v>
      </c>
      <c r="W203" s="25">
        <f>IF(U203&gt;=0.2, 1, 0)</f>
        <v>0</v>
      </c>
      <c r="X203" s="25">
        <f>IF(U203&gt;=0.3, 1, 0)</f>
        <v>0</v>
      </c>
      <c r="Y203" s="25">
        <f>IF(U203&gt;=0.4, 1, 0)</f>
        <v>0</v>
      </c>
      <c r="Z203" s="25">
        <f>IF(U203&gt;=0.5, 1, 0)</f>
        <v>0</v>
      </c>
      <c r="AA203" s="25">
        <f>IF(U203&gt;=0.6, 1, 0)</f>
        <v>0</v>
      </c>
      <c r="AB203" s="25">
        <f>IF(U203&gt;=0.7, 1, 0)</f>
        <v>0</v>
      </c>
      <c r="AC203" s="25">
        <f>IF(U203&gt;=0.8, 1, 0)</f>
        <v>0</v>
      </c>
      <c r="AD203" s="55">
        <f>IF(U203&gt;=0.9, 1, 0)</f>
        <v>0</v>
      </c>
    </row>
    <row r="204" spans="1:30" ht="20" customHeight="1" x14ac:dyDescent="0.2">
      <c r="A204" s="20" t="s">
        <v>442</v>
      </c>
      <c r="B204" s="33" t="str">
        <f>SUBSTITUTE(A204,"/Users/timomiessen/Desktop/imagesdk/blackwomen1/","Image_")</f>
        <v>Image_BW_19.jpg</v>
      </c>
      <c r="C204" s="63" t="s">
        <v>5</v>
      </c>
      <c r="D204" s="22" t="s">
        <v>2973</v>
      </c>
      <c r="E204" s="23">
        <v>1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 cm="1">
        <f t="array" ref="R204">_xlfn.IFS(H204=1,1,K204=1,1,L204=1,1,M204=1,1,N204=1,1,P204=1,1,TRUE,0)</f>
        <v>0</v>
      </c>
      <c r="S204" s="64">
        <f>IF(AND(G204=1,R204=1),0,R204)</f>
        <v>0</v>
      </c>
      <c r="T204" s="24" t="s">
        <v>1961</v>
      </c>
      <c r="U204" s="49">
        <f>SUBSTITUTE(T204,".",",")*1</f>
        <v>1.24042616225779E-2</v>
      </c>
      <c r="V204" s="54">
        <f>IF(U204&gt;=0.1, 1, 0)</f>
        <v>0</v>
      </c>
      <c r="W204" s="25">
        <f>IF(U204&gt;=0.2, 1, 0)</f>
        <v>0</v>
      </c>
      <c r="X204" s="25">
        <f>IF(U204&gt;=0.3, 1, 0)</f>
        <v>0</v>
      </c>
      <c r="Y204" s="25">
        <f>IF(U204&gt;=0.4, 1, 0)</f>
        <v>0</v>
      </c>
      <c r="Z204" s="25">
        <f>IF(U204&gt;=0.5, 1, 0)</f>
        <v>0</v>
      </c>
      <c r="AA204" s="25">
        <f>IF(U204&gt;=0.6, 1, 0)</f>
        <v>0</v>
      </c>
      <c r="AB204" s="25">
        <f>IF(U204&gt;=0.7, 1, 0)</f>
        <v>0</v>
      </c>
      <c r="AC204" s="25">
        <f>IF(U204&gt;=0.8, 1, 0)</f>
        <v>0</v>
      </c>
      <c r="AD204" s="55">
        <f>IF(U204&gt;=0.9, 1, 0)</f>
        <v>0</v>
      </c>
    </row>
    <row r="205" spans="1:30" ht="20" customHeight="1" x14ac:dyDescent="0.2">
      <c r="A205" s="20" t="s">
        <v>443</v>
      </c>
      <c r="B205" s="33" t="str">
        <f>SUBSTITUTE(A205,"/Users/timomiessen/Desktop/imagesdk/blackwomen1/","Image_")</f>
        <v>Image_BW_190.jpg</v>
      </c>
      <c r="C205" s="63" t="s">
        <v>5</v>
      </c>
      <c r="D205" s="22" t="s">
        <v>2973</v>
      </c>
      <c r="E205" s="23">
        <v>0</v>
      </c>
      <c r="F205" s="23">
        <v>1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 cm="1">
        <f t="array" ref="R205">_xlfn.IFS(H205=1,1,K205=1,1,L205=1,1,M205=1,1,N205=1,1,P205=1,1,TRUE,0)</f>
        <v>0</v>
      </c>
      <c r="S205" s="64">
        <f>IF(AND(G205=1,R205=1),0,R205)</f>
        <v>0</v>
      </c>
      <c r="T205" s="24" t="s">
        <v>1962</v>
      </c>
      <c r="U205" s="49">
        <f>SUBSTITUTE(T205,".",",")*1</f>
        <v>1.8264752812683499E-2</v>
      </c>
      <c r="V205" s="54">
        <f>IF(U205&gt;=0.1, 1, 0)</f>
        <v>0</v>
      </c>
      <c r="W205" s="25">
        <f>IF(U205&gt;=0.2, 1, 0)</f>
        <v>0</v>
      </c>
      <c r="X205" s="25">
        <f>IF(U205&gt;=0.3, 1, 0)</f>
        <v>0</v>
      </c>
      <c r="Y205" s="25">
        <f>IF(U205&gt;=0.4, 1, 0)</f>
        <v>0</v>
      </c>
      <c r="Z205" s="25">
        <f>IF(U205&gt;=0.5, 1, 0)</f>
        <v>0</v>
      </c>
      <c r="AA205" s="25">
        <f>IF(U205&gt;=0.6, 1, 0)</f>
        <v>0</v>
      </c>
      <c r="AB205" s="25">
        <f>IF(U205&gt;=0.7, 1, 0)</f>
        <v>0</v>
      </c>
      <c r="AC205" s="25">
        <f>IF(U205&gt;=0.8, 1, 0)</f>
        <v>0</v>
      </c>
      <c r="AD205" s="55">
        <f>IF(U205&gt;=0.9, 1, 0)</f>
        <v>0</v>
      </c>
    </row>
    <row r="206" spans="1:30" ht="20" customHeight="1" x14ac:dyDescent="0.2">
      <c r="A206" s="20" t="s">
        <v>444</v>
      </c>
      <c r="B206" s="33" t="str">
        <f>SUBSTITUTE(A206,"/Users/timomiessen/Desktop/imagesdk/blackwomen1/","Image_")</f>
        <v>Image_BW_191.jpg</v>
      </c>
      <c r="C206" s="63" t="s">
        <v>5</v>
      </c>
      <c r="D206" s="22" t="s">
        <v>2973</v>
      </c>
      <c r="E206" s="23">
        <v>0</v>
      </c>
      <c r="F206" s="23">
        <v>1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 cm="1">
        <f t="array" ref="R206">_xlfn.IFS(H206=1,1,K206=1,1,L206=1,1,M206=1,1,N206=1,1,P206=1,1,TRUE,0)</f>
        <v>0</v>
      </c>
      <c r="S206" s="64">
        <f>IF(AND(G206=1,R206=1),0,R206)</f>
        <v>0</v>
      </c>
      <c r="T206" s="24" t="s">
        <v>1963</v>
      </c>
      <c r="U206" s="49">
        <f>SUBSTITUTE(T206,".",",")*1</f>
        <v>7.4087308021262201E-3</v>
      </c>
      <c r="V206" s="54">
        <f>IF(U206&gt;=0.1, 1, 0)</f>
        <v>0</v>
      </c>
      <c r="W206" s="25">
        <f>IF(U206&gt;=0.2, 1, 0)</f>
        <v>0</v>
      </c>
      <c r="X206" s="25">
        <f>IF(U206&gt;=0.3, 1, 0)</f>
        <v>0</v>
      </c>
      <c r="Y206" s="25">
        <f>IF(U206&gt;=0.4, 1, 0)</f>
        <v>0</v>
      </c>
      <c r="Z206" s="25">
        <f>IF(U206&gt;=0.5, 1, 0)</f>
        <v>0</v>
      </c>
      <c r="AA206" s="25">
        <f>IF(U206&gt;=0.6, 1, 0)</f>
        <v>0</v>
      </c>
      <c r="AB206" s="25">
        <f>IF(U206&gt;=0.7, 1, 0)</f>
        <v>0</v>
      </c>
      <c r="AC206" s="25">
        <f>IF(U206&gt;=0.8, 1, 0)</f>
        <v>0</v>
      </c>
      <c r="AD206" s="55">
        <f>IF(U206&gt;=0.9, 1, 0)</f>
        <v>0</v>
      </c>
    </row>
    <row r="207" spans="1:30" ht="20" customHeight="1" x14ac:dyDescent="0.2">
      <c r="A207" s="20" t="s">
        <v>445</v>
      </c>
      <c r="B207" s="33" t="str">
        <f>SUBSTITUTE(A207,"/Users/timomiessen/Desktop/imagesdk/blackwomen1/","Image_")</f>
        <v>Image_BW_192.jpg</v>
      </c>
      <c r="C207" s="63" t="s">
        <v>5</v>
      </c>
      <c r="D207" s="22" t="s">
        <v>2973</v>
      </c>
      <c r="E207" s="23">
        <v>0</v>
      </c>
      <c r="F207" s="23">
        <v>1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 cm="1">
        <f t="array" ref="R207">_xlfn.IFS(H207=1,1,K207=1,1,L207=1,1,M207=1,1,N207=1,1,P207=1,1,TRUE,0)</f>
        <v>0</v>
      </c>
      <c r="S207" s="64">
        <f>IF(AND(G207=1,R207=1),0,R207)</f>
        <v>0</v>
      </c>
      <c r="T207" s="24" t="s">
        <v>1964</v>
      </c>
      <c r="U207" s="49">
        <f>SUBSTITUTE(T207,".",",")*1</f>
        <v>3.7708049640059402E-2</v>
      </c>
      <c r="V207" s="54">
        <f>IF(U207&gt;=0.1, 1, 0)</f>
        <v>0</v>
      </c>
      <c r="W207" s="25">
        <f>IF(U207&gt;=0.2, 1, 0)</f>
        <v>0</v>
      </c>
      <c r="X207" s="25">
        <f>IF(U207&gt;=0.3, 1, 0)</f>
        <v>0</v>
      </c>
      <c r="Y207" s="25">
        <f>IF(U207&gt;=0.4, 1, 0)</f>
        <v>0</v>
      </c>
      <c r="Z207" s="25">
        <f>IF(U207&gt;=0.5, 1, 0)</f>
        <v>0</v>
      </c>
      <c r="AA207" s="25">
        <f>IF(U207&gt;=0.6, 1, 0)</f>
        <v>0</v>
      </c>
      <c r="AB207" s="25">
        <f>IF(U207&gt;=0.7, 1, 0)</f>
        <v>0</v>
      </c>
      <c r="AC207" s="25">
        <f>IF(U207&gt;=0.8, 1, 0)</f>
        <v>0</v>
      </c>
      <c r="AD207" s="55">
        <f>IF(U207&gt;=0.9, 1, 0)</f>
        <v>0</v>
      </c>
    </row>
    <row r="208" spans="1:30" ht="20" customHeight="1" x14ac:dyDescent="0.2">
      <c r="A208" s="20" t="s">
        <v>446</v>
      </c>
      <c r="B208" s="33" t="str">
        <f>SUBSTITUTE(A208,"/Users/timomiessen/Desktop/imagesdk/blackwomen1/","Image_")</f>
        <v>Image_BW_193.jpg</v>
      </c>
      <c r="C208" s="63" t="s">
        <v>5</v>
      </c>
      <c r="D208" s="22" t="s">
        <v>2973</v>
      </c>
      <c r="E208" s="23">
        <v>0</v>
      </c>
      <c r="F208" s="23">
        <v>1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 cm="1">
        <f t="array" ref="R208">_xlfn.IFS(H208=1,1,K208=1,1,L208=1,1,M208=1,1,N208=1,1,P208=1,1,TRUE,0)</f>
        <v>0</v>
      </c>
      <c r="S208" s="64">
        <f>IF(AND(G208=1,R208=1),0,R208)</f>
        <v>0</v>
      </c>
      <c r="T208" s="24" t="s">
        <v>1965</v>
      </c>
      <c r="U208" s="49">
        <f>SUBSTITUTE(T208,".",",")*1</f>
        <v>2.7662749402225E-2</v>
      </c>
      <c r="V208" s="54">
        <f>IF(U208&gt;=0.1, 1, 0)</f>
        <v>0</v>
      </c>
      <c r="W208" s="25">
        <f>IF(U208&gt;=0.2, 1, 0)</f>
        <v>0</v>
      </c>
      <c r="X208" s="25">
        <f>IF(U208&gt;=0.3, 1, 0)</f>
        <v>0</v>
      </c>
      <c r="Y208" s="25">
        <f>IF(U208&gt;=0.4, 1, 0)</f>
        <v>0</v>
      </c>
      <c r="Z208" s="25">
        <f>IF(U208&gt;=0.5, 1, 0)</f>
        <v>0</v>
      </c>
      <c r="AA208" s="25">
        <f>IF(U208&gt;=0.6, 1, 0)</f>
        <v>0</v>
      </c>
      <c r="AB208" s="25">
        <f>IF(U208&gt;=0.7, 1, 0)</f>
        <v>0</v>
      </c>
      <c r="AC208" s="25">
        <f>IF(U208&gt;=0.8, 1, 0)</f>
        <v>0</v>
      </c>
      <c r="AD208" s="55">
        <f>IF(U208&gt;=0.9, 1, 0)</f>
        <v>0</v>
      </c>
    </row>
    <row r="209" spans="1:30" ht="20" customHeight="1" x14ac:dyDescent="0.2">
      <c r="A209" s="20" t="s">
        <v>447</v>
      </c>
      <c r="B209" s="33" t="str">
        <f>SUBSTITUTE(A209,"/Users/timomiessen/Desktop/imagesdk/blackwomen1/","Image_")</f>
        <v>Image_BW_194.jpg</v>
      </c>
      <c r="C209" s="63" t="s">
        <v>5</v>
      </c>
      <c r="D209" s="22" t="s">
        <v>2973</v>
      </c>
      <c r="E209" s="23">
        <v>0</v>
      </c>
      <c r="F209" s="23">
        <v>1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 cm="1">
        <f t="array" ref="R209">_xlfn.IFS(H209=1,1,K209=1,1,L209=1,1,M209=1,1,N209=1,1,P209=1,1,TRUE,0)</f>
        <v>0</v>
      </c>
      <c r="S209" s="64">
        <f>IF(AND(G209=1,R209=1),0,R209)</f>
        <v>0</v>
      </c>
      <c r="T209" s="24" t="s">
        <v>1966</v>
      </c>
      <c r="U209" s="49">
        <f>SUBSTITUTE(T209,".",",")*1</f>
        <v>5.9996565803885397E-2</v>
      </c>
      <c r="V209" s="54">
        <f>IF(U209&gt;=0.1, 1, 0)</f>
        <v>0</v>
      </c>
      <c r="W209" s="25">
        <f>IF(U209&gt;=0.2, 1, 0)</f>
        <v>0</v>
      </c>
      <c r="X209" s="25">
        <f>IF(U209&gt;=0.3, 1, 0)</f>
        <v>0</v>
      </c>
      <c r="Y209" s="25">
        <f>IF(U209&gt;=0.4, 1, 0)</f>
        <v>0</v>
      </c>
      <c r="Z209" s="25">
        <f>IF(U209&gt;=0.5, 1, 0)</f>
        <v>0</v>
      </c>
      <c r="AA209" s="25">
        <f>IF(U209&gt;=0.6, 1, 0)</f>
        <v>0</v>
      </c>
      <c r="AB209" s="25">
        <f>IF(U209&gt;=0.7, 1, 0)</f>
        <v>0</v>
      </c>
      <c r="AC209" s="25">
        <f>IF(U209&gt;=0.8, 1, 0)</f>
        <v>0</v>
      </c>
      <c r="AD209" s="55">
        <f>IF(U209&gt;=0.9, 1, 0)</f>
        <v>0</v>
      </c>
    </row>
    <row r="210" spans="1:30" ht="20" customHeight="1" x14ac:dyDescent="0.2">
      <c r="A210" s="20" t="s">
        <v>448</v>
      </c>
      <c r="B210" s="33" t="str">
        <f>SUBSTITUTE(A210,"/Users/timomiessen/Desktop/imagesdk/blackwomen1/","Image_")</f>
        <v>Image_BW_195.jpg</v>
      </c>
      <c r="C210" s="63" t="s">
        <v>5</v>
      </c>
      <c r="D210" s="22" t="s">
        <v>2973</v>
      </c>
      <c r="E210" s="23">
        <v>0</v>
      </c>
      <c r="F210" s="23">
        <v>1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 cm="1">
        <f t="array" ref="R210">_xlfn.IFS(H210=1,1,K210=1,1,L210=1,1,M210=1,1,N210=1,1,P210=1,1,TRUE,0)</f>
        <v>0</v>
      </c>
      <c r="S210" s="64">
        <f>IF(AND(G210=1,R210=1),0,R210)</f>
        <v>0</v>
      </c>
      <c r="T210" s="24" t="s">
        <v>1967</v>
      </c>
      <c r="U210" s="49">
        <f>SUBSTITUTE(T210,".",",")*1</f>
        <v>1.5100962948054001E-2</v>
      </c>
      <c r="V210" s="54">
        <f>IF(U210&gt;=0.1, 1, 0)</f>
        <v>0</v>
      </c>
      <c r="W210" s="25">
        <f>IF(U210&gt;=0.2, 1, 0)</f>
        <v>0</v>
      </c>
      <c r="X210" s="25">
        <f>IF(U210&gt;=0.3, 1, 0)</f>
        <v>0</v>
      </c>
      <c r="Y210" s="25">
        <f>IF(U210&gt;=0.4, 1, 0)</f>
        <v>0</v>
      </c>
      <c r="Z210" s="25">
        <f>IF(U210&gt;=0.5, 1, 0)</f>
        <v>0</v>
      </c>
      <c r="AA210" s="25">
        <f>IF(U210&gt;=0.6, 1, 0)</f>
        <v>0</v>
      </c>
      <c r="AB210" s="25">
        <f>IF(U210&gt;=0.7, 1, 0)</f>
        <v>0</v>
      </c>
      <c r="AC210" s="25">
        <f>IF(U210&gt;=0.8, 1, 0)</f>
        <v>0</v>
      </c>
      <c r="AD210" s="55">
        <f>IF(U210&gt;=0.9, 1, 0)</f>
        <v>0</v>
      </c>
    </row>
    <row r="211" spans="1:30" ht="20" customHeight="1" x14ac:dyDescent="0.2">
      <c r="A211" s="20" t="s">
        <v>449</v>
      </c>
      <c r="B211" s="33" t="str">
        <f>SUBSTITUTE(A211,"/Users/timomiessen/Desktop/imagesdk/blackwomen1/","Image_")</f>
        <v>Image_BW_196.jpg</v>
      </c>
      <c r="C211" s="63" t="s">
        <v>5</v>
      </c>
      <c r="D211" s="22" t="s">
        <v>2973</v>
      </c>
      <c r="E211" s="23">
        <v>0</v>
      </c>
      <c r="F211" s="23">
        <v>1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 cm="1">
        <f t="array" ref="R211">_xlfn.IFS(H211=1,1,K211=1,1,L211=1,1,M211=1,1,N211=1,1,P211=1,1,TRUE,0)</f>
        <v>0</v>
      </c>
      <c r="S211" s="64">
        <f>IF(AND(G211=1,R211=1),0,R211)</f>
        <v>0</v>
      </c>
      <c r="T211" s="24" t="s">
        <v>1968</v>
      </c>
      <c r="U211" s="49">
        <f>SUBSTITUTE(T211,".",",")*1</f>
        <v>7.7434945851564399E-3</v>
      </c>
      <c r="V211" s="54">
        <f>IF(U211&gt;=0.1, 1, 0)</f>
        <v>0</v>
      </c>
      <c r="W211" s="25">
        <f>IF(U211&gt;=0.2, 1, 0)</f>
        <v>0</v>
      </c>
      <c r="X211" s="25">
        <f>IF(U211&gt;=0.3, 1, 0)</f>
        <v>0</v>
      </c>
      <c r="Y211" s="25">
        <f>IF(U211&gt;=0.4, 1, 0)</f>
        <v>0</v>
      </c>
      <c r="Z211" s="25">
        <f>IF(U211&gt;=0.5, 1, 0)</f>
        <v>0</v>
      </c>
      <c r="AA211" s="25">
        <f>IF(U211&gt;=0.6, 1, 0)</f>
        <v>0</v>
      </c>
      <c r="AB211" s="25">
        <f>IF(U211&gt;=0.7, 1, 0)</f>
        <v>0</v>
      </c>
      <c r="AC211" s="25">
        <f>IF(U211&gt;=0.8, 1, 0)</f>
        <v>0</v>
      </c>
      <c r="AD211" s="55">
        <f>IF(U211&gt;=0.9, 1, 0)</f>
        <v>0</v>
      </c>
    </row>
    <row r="212" spans="1:30" ht="20" customHeight="1" x14ac:dyDescent="0.2">
      <c r="A212" s="20" t="s">
        <v>450</v>
      </c>
      <c r="B212" s="33" t="str">
        <f>SUBSTITUTE(A212,"/Users/timomiessen/Desktop/imagesdk/blackwomen1/","Image_")</f>
        <v>Image_BW_197.jpg</v>
      </c>
      <c r="C212" s="63" t="s">
        <v>5</v>
      </c>
      <c r="D212" s="22" t="s">
        <v>2973</v>
      </c>
      <c r="E212" s="23">
        <v>0</v>
      </c>
      <c r="F212" s="23">
        <v>1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 cm="1">
        <f t="array" ref="R212">_xlfn.IFS(H212=1,1,K212=1,1,L212=1,1,M212=1,1,N212=1,1,P212=1,1,TRUE,0)</f>
        <v>0</v>
      </c>
      <c r="S212" s="64">
        <f>IF(AND(G212=1,R212=1),0,R212)</f>
        <v>0</v>
      </c>
      <c r="T212" s="24" t="s">
        <v>1969</v>
      </c>
      <c r="U212" s="49">
        <f>SUBSTITUTE(T212,".",",")*1</f>
        <v>1.10588944517076E-2</v>
      </c>
      <c r="V212" s="54">
        <f>IF(U212&gt;=0.1, 1, 0)</f>
        <v>0</v>
      </c>
      <c r="W212" s="25">
        <f>IF(U212&gt;=0.2, 1, 0)</f>
        <v>0</v>
      </c>
      <c r="X212" s="25">
        <f>IF(U212&gt;=0.3, 1, 0)</f>
        <v>0</v>
      </c>
      <c r="Y212" s="25">
        <f>IF(U212&gt;=0.4, 1, 0)</f>
        <v>0</v>
      </c>
      <c r="Z212" s="25">
        <f>IF(U212&gt;=0.5, 1, 0)</f>
        <v>0</v>
      </c>
      <c r="AA212" s="25">
        <f>IF(U212&gt;=0.6, 1, 0)</f>
        <v>0</v>
      </c>
      <c r="AB212" s="25">
        <f>IF(U212&gt;=0.7, 1, 0)</f>
        <v>0</v>
      </c>
      <c r="AC212" s="25">
        <f>IF(U212&gt;=0.8, 1, 0)</f>
        <v>0</v>
      </c>
      <c r="AD212" s="55">
        <f>IF(U212&gt;=0.9, 1, 0)</f>
        <v>0</v>
      </c>
    </row>
    <row r="213" spans="1:30" ht="20" customHeight="1" x14ac:dyDescent="0.2">
      <c r="A213" s="20" t="s">
        <v>451</v>
      </c>
      <c r="B213" s="33" t="str">
        <f>SUBSTITUTE(A213,"/Users/timomiessen/Desktop/imagesdk/blackwomen1/","Image_")</f>
        <v>Image_BW_198.jpg</v>
      </c>
      <c r="C213" s="63" t="s">
        <v>5</v>
      </c>
      <c r="D213" s="22" t="s">
        <v>2973</v>
      </c>
      <c r="E213" s="23">
        <v>0</v>
      </c>
      <c r="F213" s="23">
        <v>1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 cm="1">
        <f t="array" ref="R213">_xlfn.IFS(H213=1,1,K213=1,1,L213=1,1,M213=1,1,N213=1,1,P213=1,1,TRUE,0)</f>
        <v>0</v>
      </c>
      <c r="S213" s="64">
        <f>IF(AND(G213=1,R213=1),0,R213)</f>
        <v>0</v>
      </c>
      <c r="T213" s="24" t="s">
        <v>1970</v>
      </c>
      <c r="U213" s="49">
        <f>SUBSTITUTE(T213,".",",")*1</f>
        <v>1.5904229134321199E-2</v>
      </c>
      <c r="V213" s="54">
        <f>IF(U213&gt;=0.1, 1, 0)</f>
        <v>0</v>
      </c>
      <c r="W213" s="25">
        <f>IF(U213&gt;=0.2, 1, 0)</f>
        <v>0</v>
      </c>
      <c r="X213" s="25">
        <f>IF(U213&gt;=0.3, 1, 0)</f>
        <v>0</v>
      </c>
      <c r="Y213" s="25">
        <f>IF(U213&gt;=0.4, 1, 0)</f>
        <v>0</v>
      </c>
      <c r="Z213" s="25">
        <f>IF(U213&gt;=0.5, 1, 0)</f>
        <v>0</v>
      </c>
      <c r="AA213" s="25">
        <f>IF(U213&gt;=0.6, 1, 0)</f>
        <v>0</v>
      </c>
      <c r="AB213" s="25">
        <f>IF(U213&gt;=0.7, 1, 0)</f>
        <v>0</v>
      </c>
      <c r="AC213" s="25">
        <f>IF(U213&gt;=0.8, 1, 0)</f>
        <v>0</v>
      </c>
      <c r="AD213" s="55">
        <f>IF(U213&gt;=0.9, 1, 0)</f>
        <v>0</v>
      </c>
    </row>
    <row r="214" spans="1:30" ht="20" customHeight="1" x14ac:dyDescent="0.2">
      <c r="A214" s="20" t="s">
        <v>452</v>
      </c>
      <c r="B214" s="33" t="str">
        <f>SUBSTITUTE(A214,"/Users/timomiessen/Desktop/imagesdk/blackwomen1/","Image_")</f>
        <v>Image_BW_199.jpg</v>
      </c>
      <c r="C214" s="63" t="s">
        <v>5</v>
      </c>
      <c r="D214" s="22" t="s">
        <v>2973</v>
      </c>
      <c r="E214" s="23">
        <v>0</v>
      </c>
      <c r="F214" s="23">
        <v>1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 cm="1">
        <f t="array" ref="R214">_xlfn.IFS(H214=1,1,K214=1,1,L214=1,1,M214=1,1,N214=1,1,P214=1,1,TRUE,0)</f>
        <v>0</v>
      </c>
      <c r="S214" s="64">
        <f>IF(AND(G214=1,R214=1),0,R214)</f>
        <v>0</v>
      </c>
      <c r="T214" s="24" t="s">
        <v>1971</v>
      </c>
      <c r="U214" s="49">
        <f>SUBSTITUTE(T214,".",",")*1</f>
        <v>5.6300052441656499E-2</v>
      </c>
      <c r="V214" s="54">
        <f>IF(U214&gt;=0.1, 1, 0)</f>
        <v>0</v>
      </c>
      <c r="W214" s="25">
        <f>IF(U214&gt;=0.2, 1, 0)</f>
        <v>0</v>
      </c>
      <c r="X214" s="25">
        <f>IF(U214&gt;=0.3, 1, 0)</f>
        <v>0</v>
      </c>
      <c r="Y214" s="25">
        <f>IF(U214&gt;=0.4, 1, 0)</f>
        <v>0</v>
      </c>
      <c r="Z214" s="25">
        <f>IF(U214&gt;=0.5, 1, 0)</f>
        <v>0</v>
      </c>
      <c r="AA214" s="25">
        <f>IF(U214&gt;=0.6, 1, 0)</f>
        <v>0</v>
      </c>
      <c r="AB214" s="25">
        <f>IF(U214&gt;=0.7, 1, 0)</f>
        <v>0</v>
      </c>
      <c r="AC214" s="25">
        <f>IF(U214&gt;=0.8, 1, 0)</f>
        <v>0</v>
      </c>
      <c r="AD214" s="55">
        <f>IF(U214&gt;=0.9, 1, 0)</f>
        <v>0</v>
      </c>
    </row>
    <row r="215" spans="1:30" ht="20" customHeight="1" x14ac:dyDescent="0.2">
      <c r="A215" s="20" t="s">
        <v>453</v>
      </c>
      <c r="B215" s="33" t="str">
        <f>SUBSTITUTE(A215,"/Users/timomiessen/Desktop/imagesdk/blackwomen1/","Image_")</f>
        <v>Image_BW_2.jpg</v>
      </c>
      <c r="C215" s="63" t="s">
        <v>5</v>
      </c>
      <c r="D215" s="22" t="s">
        <v>2973</v>
      </c>
      <c r="E215" s="23">
        <v>1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 cm="1">
        <f t="array" ref="R215">_xlfn.IFS(H215=1,1,K215=1,1,L215=1,1,M215=1,1,N215=1,1,P215=1,1,TRUE,0)</f>
        <v>0</v>
      </c>
      <c r="S215" s="64">
        <f>IF(AND(G215=1,R215=1),0,R215)</f>
        <v>0</v>
      </c>
      <c r="T215" s="24" t="s">
        <v>1972</v>
      </c>
      <c r="U215" s="49">
        <f>SUBSTITUTE(T215,".",",")*1</f>
        <v>2.92864823713898E-2</v>
      </c>
      <c r="V215" s="54">
        <f>IF(U215&gt;=0.1, 1, 0)</f>
        <v>0</v>
      </c>
      <c r="W215" s="25">
        <f>IF(U215&gt;=0.2, 1, 0)</f>
        <v>0</v>
      </c>
      <c r="X215" s="25">
        <f>IF(U215&gt;=0.3, 1, 0)</f>
        <v>0</v>
      </c>
      <c r="Y215" s="25">
        <f>IF(U215&gt;=0.4, 1, 0)</f>
        <v>0</v>
      </c>
      <c r="Z215" s="25">
        <f>IF(U215&gt;=0.5, 1, 0)</f>
        <v>0</v>
      </c>
      <c r="AA215" s="25">
        <f>IF(U215&gt;=0.6, 1, 0)</f>
        <v>0</v>
      </c>
      <c r="AB215" s="25">
        <f>IF(U215&gt;=0.7, 1, 0)</f>
        <v>0</v>
      </c>
      <c r="AC215" s="25">
        <f>IF(U215&gt;=0.8, 1, 0)</f>
        <v>0</v>
      </c>
      <c r="AD215" s="55">
        <f>IF(U215&gt;=0.9, 1, 0)</f>
        <v>0</v>
      </c>
    </row>
    <row r="216" spans="1:30" ht="20" customHeight="1" x14ac:dyDescent="0.2">
      <c r="A216" s="20" t="s">
        <v>454</v>
      </c>
      <c r="B216" s="33" t="str">
        <f>SUBSTITUTE(A216,"/Users/timomiessen/Desktop/imagesdk/blackwomen1/","Image_")</f>
        <v>Image_BW_20.jpg</v>
      </c>
      <c r="C216" s="63" t="s">
        <v>5</v>
      </c>
      <c r="D216" s="22" t="s">
        <v>2973</v>
      </c>
      <c r="E216" s="23">
        <v>1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 cm="1">
        <f t="array" ref="R216">_xlfn.IFS(H216=1,1,K216=1,1,L216=1,1,M216=1,1,N216=1,1,P216=1,1,TRUE,0)</f>
        <v>0</v>
      </c>
      <c r="S216" s="64">
        <f>IF(AND(G216=1,R216=1),0,R216)</f>
        <v>0</v>
      </c>
      <c r="T216" s="24" t="s">
        <v>1973</v>
      </c>
      <c r="U216" s="49">
        <f>SUBSTITUTE(T216,".",",")*1</f>
        <v>1.7499485053121999E-2</v>
      </c>
      <c r="V216" s="54">
        <f>IF(U216&gt;=0.1, 1, 0)</f>
        <v>0</v>
      </c>
      <c r="W216" s="25">
        <f>IF(U216&gt;=0.2, 1, 0)</f>
        <v>0</v>
      </c>
      <c r="X216" s="25">
        <f>IF(U216&gt;=0.3, 1, 0)</f>
        <v>0</v>
      </c>
      <c r="Y216" s="25">
        <f>IF(U216&gt;=0.4, 1, 0)</f>
        <v>0</v>
      </c>
      <c r="Z216" s="25">
        <f>IF(U216&gt;=0.5, 1, 0)</f>
        <v>0</v>
      </c>
      <c r="AA216" s="25">
        <f>IF(U216&gt;=0.6, 1, 0)</f>
        <v>0</v>
      </c>
      <c r="AB216" s="25">
        <f>IF(U216&gt;=0.7, 1, 0)</f>
        <v>0</v>
      </c>
      <c r="AC216" s="25">
        <f>IF(U216&gt;=0.8, 1, 0)</f>
        <v>0</v>
      </c>
      <c r="AD216" s="55">
        <f>IF(U216&gt;=0.9, 1, 0)</f>
        <v>0</v>
      </c>
    </row>
    <row r="217" spans="1:30" ht="20" customHeight="1" x14ac:dyDescent="0.2">
      <c r="A217" s="20" t="s">
        <v>455</v>
      </c>
      <c r="B217" s="33" t="str">
        <f>SUBSTITUTE(A217,"/Users/timomiessen/Desktop/imagesdk/blackwomen1/","Image_")</f>
        <v>Image_BW_200.jpg</v>
      </c>
      <c r="C217" s="63" t="s">
        <v>5</v>
      </c>
      <c r="D217" s="22" t="s">
        <v>2973</v>
      </c>
      <c r="E217" s="23">
        <v>0</v>
      </c>
      <c r="F217" s="23">
        <v>1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 cm="1">
        <f t="array" ref="R217">_xlfn.IFS(H217=1,1,K217=1,1,L217=1,1,M217=1,1,N217=1,1,P217=1,1,TRUE,0)</f>
        <v>0</v>
      </c>
      <c r="S217" s="64">
        <f>IF(AND(G217=1,R217=1),0,R217)</f>
        <v>0</v>
      </c>
      <c r="T217" s="24" t="s">
        <v>1974</v>
      </c>
      <c r="U217" s="49">
        <f>SUBSTITUTE(T217,".",",")*1</f>
        <v>3.2733016414567802E-3</v>
      </c>
      <c r="V217" s="54">
        <f>IF(U217&gt;=0.1, 1, 0)</f>
        <v>0</v>
      </c>
      <c r="W217" s="25">
        <f>IF(U217&gt;=0.2, 1, 0)</f>
        <v>0</v>
      </c>
      <c r="X217" s="25">
        <f>IF(U217&gt;=0.3, 1, 0)</f>
        <v>0</v>
      </c>
      <c r="Y217" s="25">
        <f>IF(U217&gt;=0.4, 1, 0)</f>
        <v>0</v>
      </c>
      <c r="Z217" s="25">
        <f>IF(U217&gt;=0.5, 1, 0)</f>
        <v>0</v>
      </c>
      <c r="AA217" s="25">
        <f>IF(U217&gt;=0.6, 1, 0)</f>
        <v>0</v>
      </c>
      <c r="AB217" s="25">
        <f>IF(U217&gt;=0.7, 1, 0)</f>
        <v>0</v>
      </c>
      <c r="AC217" s="25">
        <f>IF(U217&gt;=0.8, 1, 0)</f>
        <v>0</v>
      </c>
      <c r="AD217" s="55">
        <f>IF(U217&gt;=0.9, 1, 0)</f>
        <v>0</v>
      </c>
    </row>
    <row r="218" spans="1:30" ht="20" customHeight="1" x14ac:dyDescent="0.2">
      <c r="A218" s="20" t="s">
        <v>456</v>
      </c>
      <c r="B218" s="33" t="str">
        <f>SUBSTITUTE(A218,"/Users/timomiessen/Desktop/imagesdk/blackwomen1/","Image_")</f>
        <v>Image_BW_201.jpg</v>
      </c>
      <c r="C218" s="63" t="s">
        <v>5</v>
      </c>
      <c r="D218" s="22" t="s">
        <v>2973</v>
      </c>
      <c r="E218" s="23">
        <v>0</v>
      </c>
      <c r="F218" s="23">
        <v>1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 cm="1">
        <f t="array" ref="R218">_xlfn.IFS(H218=1,1,K218=1,1,L218=1,1,M218=1,1,N218=1,1,P218=1,1,TRUE,0)</f>
        <v>0</v>
      </c>
      <c r="S218" s="64">
        <f>IF(AND(G218=1,R218=1),0,R218)</f>
        <v>0</v>
      </c>
      <c r="T218" s="24" t="s">
        <v>1975</v>
      </c>
      <c r="U218" s="49">
        <f>SUBSTITUTE(T218,".",",")*1</f>
        <v>1.13212261348962E-2</v>
      </c>
      <c r="V218" s="54">
        <f>IF(U218&gt;=0.1, 1, 0)</f>
        <v>0</v>
      </c>
      <c r="W218" s="25">
        <f>IF(U218&gt;=0.2, 1, 0)</f>
        <v>0</v>
      </c>
      <c r="X218" s="25">
        <f>IF(U218&gt;=0.3, 1, 0)</f>
        <v>0</v>
      </c>
      <c r="Y218" s="25">
        <f>IF(U218&gt;=0.4, 1, 0)</f>
        <v>0</v>
      </c>
      <c r="Z218" s="25">
        <f>IF(U218&gt;=0.5, 1, 0)</f>
        <v>0</v>
      </c>
      <c r="AA218" s="25">
        <f>IF(U218&gt;=0.6, 1, 0)</f>
        <v>0</v>
      </c>
      <c r="AB218" s="25">
        <f>IF(U218&gt;=0.7, 1, 0)</f>
        <v>0</v>
      </c>
      <c r="AC218" s="25">
        <f>IF(U218&gt;=0.8, 1, 0)</f>
        <v>0</v>
      </c>
      <c r="AD218" s="55">
        <f>IF(U218&gt;=0.9, 1, 0)</f>
        <v>0</v>
      </c>
    </row>
    <row r="219" spans="1:30" ht="20" customHeight="1" x14ac:dyDescent="0.2">
      <c r="A219" s="20" t="s">
        <v>457</v>
      </c>
      <c r="B219" s="33" t="str">
        <f>SUBSTITUTE(A219,"/Users/timomiessen/Desktop/imagesdk/blackwomen1/","Image_")</f>
        <v>Image_BW_202.jpg</v>
      </c>
      <c r="C219" s="63" t="s">
        <v>5</v>
      </c>
      <c r="D219" s="22" t="s">
        <v>2973</v>
      </c>
      <c r="E219" s="23">
        <v>0</v>
      </c>
      <c r="F219" s="23">
        <v>1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 cm="1">
        <f t="array" ref="R219">_xlfn.IFS(H219=1,1,K219=1,1,L219=1,1,M219=1,1,N219=1,1,P219=1,1,TRUE,0)</f>
        <v>0</v>
      </c>
      <c r="S219" s="64">
        <f>IF(AND(G219=1,R219=1),0,R219)</f>
        <v>0</v>
      </c>
      <c r="T219" s="24" t="s">
        <v>1976</v>
      </c>
      <c r="U219" s="49">
        <f>SUBSTITUTE(T219,".",",")*1</f>
        <v>4.75087272934615E-3</v>
      </c>
      <c r="V219" s="54">
        <f>IF(U219&gt;=0.1, 1, 0)</f>
        <v>0</v>
      </c>
      <c r="W219" s="25">
        <f>IF(U219&gt;=0.2, 1, 0)</f>
        <v>0</v>
      </c>
      <c r="X219" s="25">
        <f>IF(U219&gt;=0.3, 1, 0)</f>
        <v>0</v>
      </c>
      <c r="Y219" s="25">
        <f>IF(U219&gt;=0.4, 1, 0)</f>
        <v>0</v>
      </c>
      <c r="Z219" s="25">
        <f>IF(U219&gt;=0.5, 1, 0)</f>
        <v>0</v>
      </c>
      <c r="AA219" s="25">
        <f>IF(U219&gt;=0.6, 1, 0)</f>
        <v>0</v>
      </c>
      <c r="AB219" s="25">
        <f>IF(U219&gt;=0.7, 1, 0)</f>
        <v>0</v>
      </c>
      <c r="AC219" s="25">
        <f>IF(U219&gt;=0.8, 1, 0)</f>
        <v>0</v>
      </c>
      <c r="AD219" s="55">
        <f>IF(U219&gt;=0.9, 1, 0)</f>
        <v>0</v>
      </c>
    </row>
    <row r="220" spans="1:30" ht="20" customHeight="1" x14ac:dyDescent="0.2">
      <c r="A220" s="20" t="s">
        <v>458</v>
      </c>
      <c r="B220" s="33" t="str">
        <f>SUBSTITUTE(A220,"/Users/timomiessen/Desktop/imagesdk/blackwomen1/","Image_")</f>
        <v>Image_BW_203.jpg</v>
      </c>
      <c r="C220" s="63" t="s">
        <v>5</v>
      </c>
      <c r="D220" s="22" t="s">
        <v>2973</v>
      </c>
      <c r="E220" s="23">
        <v>0</v>
      </c>
      <c r="F220" s="23">
        <v>1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 cm="1">
        <f t="array" ref="R220">_xlfn.IFS(H220=1,1,K220=1,1,L220=1,1,M220=1,1,N220=1,1,P220=1,1,TRUE,0)</f>
        <v>0</v>
      </c>
      <c r="S220" s="64">
        <f>IF(AND(G220=1,R220=1),0,R220)</f>
        <v>0</v>
      </c>
      <c r="T220" s="24" t="s">
        <v>1977</v>
      </c>
      <c r="U220" s="49">
        <f>SUBSTITUTE(T220,".",",")*1</f>
        <v>3.1083998270332799E-2</v>
      </c>
      <c r="V220" s="54">
        <f>IF(U220&gt;=0.1, 1, 0)</f>
        <v>0</v>
      </c>
      <c r="W220" s="25">
        <f>IF(U220&gt;=0.2, 1, 0)</f>
        <v>0</v>
      </c>
      <c r="X220" s="25">
        <f>IF(U220&gt;=0.3, 1, 0)</f>
        <v>0</v>
      </c>
      <c r="Y220" s="25">
        <f>IF(U220&gt;=0.4, 1, 0)</f>
        <v>0</v>
      </c>
      <c r="Z220" s="25">
        <f>IF(U220&gt;=0.5, 1, 0)</f>
        <v>0</v>
      </c>
      <c r="AA220" s="25">
        <f>IF(U220&gt;=0.6, 1, 0)</f>
        <v>0</v>
      </c>
      <c r="AB220" s="25">
        <f>IF(U220&gt;=0.7, 1, 0)</f>
        <v>0</v>
      </c>
      <c r="AC220" s="25">
        <f>IF(U220&gt;=0.8, 1, 0)</f>
        <v>0</v>
      </c>
      <c r="AD220" s="55">
        <f>IF(U220&gt;=0.9, 1, 0)</f>
        <v>0</v>
      </c>
    </row>
    <row r="221" spans="1:30" ht="20" customHeight="1" x14ac:dyDescent="0.2">
      <c r="A221" s="20" t="s">
        <v>459</v>
      </c>
      <c r="B221" s="33" t="str">
        <f>SUBSTITUTE(A221,"/Users/timomiessen/Desktop/imagesdk/blackwomen1/","Image_")</f>
        <v>Image_BW_204.jpg</v>
      </c>
      <c r="C221" s="63" t="s">
        <v>5</v>
      </c>
      <c r="D221" s="22" t="s">
        <v>2973</v>
      </c>
      <c r="E221" s="23">
        <v>1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 cm="1">
        <f t="array" ref="R221">_xlfn.IFS(H221=1,1,K221=1,1,L221=1,1,M221=1,1,N221=1,1,P221=1,1,TRUE,0)</f>
        <v>0</v>
      </c>
      <c r="S221" s="64">
        <f>IF(AND(G221=1,R221=1),0,R221)</f>
        <v>0</v>
      </c>
      <c r="T221" s="24" t="s">
        <v>1978</v>
      </c>
      <c r="U221" s="49">
        <f>SUBSTITUTE(T221,".",",")*1</f>
        <v>2.1560855209827399E-2</v>
      </c>
      <c r="V221" s="54">
        <f>IF(U221&gt;=0.1, 1, 0)</f>
        <v>0</v>
      </c>
      <c r="W221" s="25">
        <f>IF(U221&gt;=0.2, 1, 0)</f>
        <v>0</v>
      </c>
      <c r="X221" s="25">
        <f>IF(U221&gt;=0.3, 1, 0)</f>
        <v>0</v>
      </c>
      <c r="Y221" s="25">
        <f>IF(U221&gt;=0.4, 1, 0)</f>
        <v>0</v>
      </c>
      <c r="Z221" s="25">
        <f>IF(U221&gt;=0.5, 1, 0)</f>
        <v>0</v>
      </c>
      <c r="AA221" s="25">
        <f>IF(U221&gt;=0.6, 1, 0)</f>
        <v>0</v>
      </c>
      <c r="AB221" s="25">
        <f>IF(U221&gt;=0.7, 1, 0)</f>
        <v>0</v>
      </c>
      <c r="AC221" s="25">
        <f>IF(U221&gt;=0.8, 1, 0)</f>
        <v>0</v>
      </c>
      <c r="AD221" s="55">
        <f>IF(U221&gt;=0.9, 1, 0)</f>
        <v>0</v>
      </c>
    </row>
    <row r="222" spans="1:30" ht="20" customHeight="1" x14ac:dyDescent="0.2">
      <c r="A222" s="20" t="s">
        <v>460</v>
      </c>
      <c r="B222" s="33" t="str">
        <f>SUBSTITUTE(A222,"/Users/timomiessen/Desktop/imagesdk/blackwomen1/","Image_")</f>
        <v>Image_BW_205.jpg</v>
      </c>
      <c r="C222" s="63" t="s">
        <v>5</v>
      </c>
      <c r="D222" s="22" t="s">
        <v>2973</v>
      </c>
      <c r="E222" s="23">
        <v>0</v>
      </c>
      <c r="F222" s="23">
        <v>1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 cm="1">
        <f t="array" ref="R222">_xlfn.IFS(H222=1,1,K222=1,1,L222=1,1,M222=1,1,N222=1,1,P222=1,1,TRUE,0)</f>
        <v>0</v>
      </c>
      <c r="S222" s="64">
        <f>IF(AND(G222=1,R222=1),0,R222)</f>
        <v>0</v>
      </c>
      <c r="T222" s="24" t="s">
        <v>1979</v>
      </c>
      <c r="U222" s="49">
        <f>SUBSTITUTE(T222,".",",")*1</f>
        <v>3.11739658936858E-2</v>
      </c>
      <c r="V222" s="54">
        <f>IF(U222&gt;=0.1, 1, 0)</f>
        <v>0</v>
      </c>
      <c r="W222" s="25">
        <f>IF(U222&gt;=0.2, 1, 0)</f>
        <v>0</v>
      </c>
      <c r="X222" s="25">
        <f>IF(U222&gt;=0.3, 1, 0)</f>
        <v>0</v>
      </c>
      <c r="Y222" s="25">
        <f>IF(U222&gt;=0.4, 1, 0)</f>
        <v>0</v>
      </c>
      <c r="Z222" s="25">
        <f>IF(U222&gt;=0.5, 1, 0)</f>
        <v>0</v>
      </c>
      <c r="AA222" s="25">
        <f>IF(U222&gt;=0.6, 1, 0)</f>
        <v>0</v>
      </c>
      <c r="AB222" s="25">
        <f>IF(U222&gt;=0.7, 1, 0)</f>
        <v>0</v>
      </c>
      <c r="AC222" s="25">
        <f>IF(U222&gt;=0.8, 1, 0)</f>
        <v>0</v>
      </c>
      <c r="AD222" s="55">
        <f>IF(U222&gt;=0.9, 1, 0)</f>
        <v>0</v>
      </c>
    </row>
    <row r="223" spans="1:30" ht="20" customHeight="1" x14ac:dyDescent="0.2">
      <c r="A223" s="20" t="s">
        <v>461</v>
      </c>
      <c r="B223" s="33" t="str">
        <f>SUBSTITUTE(A223,"/Users/timomiessen/Desktop/imagesdk/blackwomen1/","Image_")</f>
        <v>Image_BW_206.jpg</v>
      </c>
      <c r="C223" s="63" t="s">
        <v>5</v>
      </c>
      <c r="D223" s="22" t="s">
        <v>2973</v>
      </c>
      <c r="E223" s="23">
        <v>0</v>
      </c>
      <c r="F223" s="23">
        <v>1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 cm="1">
        <f t="array" ref="R223">_xlfn.IFS(H223=1,1,K223=1,1,L223=1,1,M223=1,1,N223=1,1,P223=1,1,TRUE,0)</f>
        <v>0</v>
      </c>
      <c r="S223" s="64">
        <f>IF(AND(G223=1,R223=1),0,R223)</f>
        <v>0</v>
      </c>
      <c r="T223" s="24" t="s">
        <v>1980</v>
      </c>
      <c r="U223" s="49">
        <f>SUBSTITUTE(T223,".",",")*1</f>
        <v>1.65194515138864E-2</v>
      </c>
      <c r="V223" s="54">
        <f>IF(U223&gt;=0.1, 1, 0)</f>
        <v>0</v>
      </c>
      <c r="W223" s="25">
        <f>IF(U223&gt;=0.2, 1, 0)</f>
        <v>0</v>
      </c>
      <c r="X223" s="25">
        <f>IF(U223&gt;=0.3, 1, 0)</f>
        <v>0</v>
      </c>
      <c r="Y223" s="25">
        <f>IF(U223&gt;=0.4, 1, 0)</f>
        <v>0</v>
      </c>
      <c r="Z223" s="25">
        <f>IF(U223&gt;=0.5, 1, 0)</f>
        <v>0</v>
      </c>
      <c r="AA223" s="25">
        <f>IF(U223&gt;=0.6, 1, 0)</f>
        <v>0</v>
      </c>
      <c r="AB223" s="25">
        <f>IF(U223&gt;=0.7, 1, 0)</f>
        <v>0</v>
      </c>
      <c r="AC223" s="25">
        <f>IF(U223&gt;=0.8, 1, 0)</f>
        <v>0</v>
      </c>
      <c r="AD223" s="55">
        <f>IF(U223&gt;=0.9, 1, 0)</f>
        <v>0</v>
      </c>
    </row>
    <row r="224" spans="1:30" ht="20" customHeight="1" x14ac:dyDescent="0.2">
      <c r="A224" s="20" t="s">
        <v>462</v>
      </c>
      <c r="B224" s="33" t="str">
        <f>SUBSTITUTE(A224,"/Users/timomiessen/Desktop/imagesdk/blackwomen1/","Image_")</f>
        <v>Image_BW_207.jpg</v>
      </c>
      <c r="C224" s="63" t="s">
        <v>5</v>
      </c>
      <c r="D224" s="22" t="s">
        <v>2973</v>
      </c>
      <c r="E224" s="23">
        <v>0</v>
      </c>
      <c r="F224" s="23">
        <v>1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 cm="1">
        <f t="array" ref="R224">_xlfn.IFS(H224=1,1,K224=1,1,L224=1,1,M224=1,1,N224=1,1,P224=1,1,TRUE,0)</f>
        <v>0</v>
      </c>
      <c r="S224" s="64">
        <f>IF(AND(G224=1,R224=1),0,R224)</f>
        <v>0</v>
      </c>
      <c r="T224" s="24" t="s">
        <v>1981</v>
      </c>
      <c r="U224" s="49">
        <f>SUBSTITUTE(T224,".",",")*1</f>
        <v>1.4731301460415101E-2</v>
      </c>
      <c r="V224" s="54">
        <f>IF(U224&gt;=0.1, 1, 0)</f>
        <v>0</v>
      </c>
      <c r="W224" s="25">
        <f>IF(U224&gt;=0.2, 1, 0)</f>
        <v>0</v>
      </c>
      <c r="X224" s="25">
        <f>IF(U224&gt;=0.3, 1, 0)</f>
        <v>0</v>
      </c>
      <c r="Y224" s="25">
        <f>IF(U224&gt;=0.4, 1, 0)</f>
        <v>0</v>
      </c>
      <c r="Z224" s="25">
        <f>IF(U224&gt;=0.5, 1, 0)</f>
        <v>0</v>
      </c>
      <c r="AA224" s="25">
        <f>IF(U224&gt;=0.6, 1, 0)</f>
        <v>0</v>
      </c>
      <c r="AB224" s="25">
        <f>IF(U224&gt;=0.7, 1, 0)</f>
        <v>0</v>
      </c>
      <c r="AC224" s="25">
        <f>IF(U224&gt;=0.8, 1, 0)</f>
        <v>0</v>
      </c>
      <c r="AD224" s="55">
        <f>IF(U224&gt;=0.9, 1, 0)</f>
        <v>0</v>
      </c>
    </row>
    <row r="225" spans="1:30" ht="20" customHeight="1" x14ac:dyDescent="0.2">
      <c r="A225" s="20" t="s">
        <v>463</v>
      </c>
      <c r="B225" s="33" t="str">
        <f>SUBSTITUTE(A225,"/Users/timomiessen/Desktop/imagesdk/blackwomen1/","Image_")</f>
        <v>Image_BW_208.jpg</v>
      </c>
      <c r="C225" s="63" t="s">
        <v>5</v>
      </c>
      <c r="D225" s="22" t="s">
        <v>2973</v>
      </c>
      <c r="E225" s="23">
        <v>0</v>
      </c>
      <c r="F225" s="23">
        <v>1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 cm="1">
        <f t="array" ref="R225">_xlfn.IFS(H225=1,1,K225=1,1,L225=1,1,M225=1,1,N225=1,1,P225=1,1,TRUE,0)</f>
        <v>0</v>
      </c>
      <c r="S225" s="64">
        <f>IF(AND(G225=1,R225=1),0,R225)</f>
        <v>0</v>
      </c>
      <c r="T225" s="24" t="s">
        <v>1982</v>
      </c>
      <c r="U225" s="49">
        <f>SUBSTITUTE(T225,".",",")*1</f>
        <v>6.1469445470720502E-2</v>
      </c>
      <c r="V225" s="54">
        <f>IF(U225&gt;=0.1, 1, 0)</f>
        <v>0</v>
      </c>
      <c r="W225" s="25">
        <f>IF(U225&gt;=0.2, 1, 0)</f>
        <v>0</v>
      </c>
      <c r="X225" s="25">
        <f>IF(U225&gt;=0.3, 1, 0)</f>
        <v>0</v>
      </c>
      <c r="Y225" s="25">
        <f>IF(U225&gt;=0.4, 1, 0)</f>
        <v>0</v>
      </c>
      <c r="Z225" s="25">
        <f>IF(U225&gt;=0.5, 1, 0)</f>
        <v>0</v>
      </c>
      <c r="AA225" s="25">
        <f>IF(U225&gt;=0.6, 1, 0)</f>
        <v>0</v>
      </c>
      <c r="AB225" s="25">
        <f>IF(U225&gt;=0.7, 1, 0)</f>
        <v>0</v>
      </c>
      <c r="AC225" s="25">
        <f>IF(U225&gt;=0.8, 1, 0)</f>
        <v>0</v>
      </c>
      <c r="AD225" s="55">
        <f>IF(U225&gt;=0.9, 1, 0)</f>
        <v>0</v>
      </c>
    </row>
    <row r="226" spans="1:30" ht="20" customHeight="1" x14ac:dyDescent="0.2">
      <c r="A226" s="20" t="s">
        <v>464</v>
      </c>
      <c r="B226" s="33" t="str">
        <f>SUBSTITUTE(A226,"/Users/timomiessen/Desktop/imagesdk/blackwomen1/","Image_")</f>
        <v>Image_BW_209.jpg</v>
      </c>
      <c r="C226" s="63" t="s">
        <v>5</v>
      </c>
      <c r="D226" s="22" t="s">
        <v>2973</v>
      </c>
      <c r="E226" s="23">
        <v>0</v>
      </c>
      <c r="F226" s="23">
        <v>0</v>
      </c>
      <c r="G226" s="23">
        <v>1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1</v>
      </c>
      <c r="P226" s="23">
        <v>0</v>
      </c>
      <c r="Q226" s="23">
        <v>0</v>
      </c>
      <c r="R226" s="23" cm="1">
        <f t="array" ref="R226">_xlfn.IFS(H226=1,1,K226=1,1,L226=1,1,M226=1,1,N226=1,1,P226=1,1,TRUE,0)</f>
        <v>0</v>
      </c>
      <c r="S226" s="64">
        <f>IF(AND(G226=1,R226=1),0,R226)</f>
        <v>0</v>
      </c>
      <c r="T226" s="24" t="s">
        <v>1983</v>
      </c>
      <c r="U226" s="49">
        <f>SUBSTITUTE(T226,".",",")*1</f>
        <v>1.6128941904753401E-2</v>
      </c>
      <c r="V226" s="54">
        <f>IF(U226&gt;=0.1, 1, 0)</f>
        <v>0</v>
      </c>
      <c r="W226" s="25">
        <f>IF(U226&gt;=0.2, 1, 0)</f>
        <v>0</v>
      </c>
      <c r="X226" s="25">
        <f>IF(U226&gt;=0.3, 1, 0)</f>
        <v>0</v>
      </c>
      <c r="Y226" s="25">
        <f>IF(U226&gt;=0.4, 1, 0)</f>
        <v>0</v>
      </c>
      <c r="Z226" s="25">
        <f>IF(U226&gt;=0.5, 1, 0)</f>
        <v>0</v>
      </c>
      <c r="AA226" s="25">
        <f>IF(U226&gt;=0.6, 1, 0)</f>
        <v>0</v>
      </c>
      <c r="AB226" s="25">
        <f>IF(U226&gt;=0.7, 1, 0)</f>
        <v>0</v>
      </c>
      <c r="AC226" s="25">
        <f>IF(U226&gt;=0.8, 1, 0)</f>
        <v>0</v>
      </c>
      <c r="AD226" s="55">
        <f>IF(U226&gt;=0.9, 1, 0)</f>
        <v>0</v>
      </c>
    </row>
    <row r="227" spans="1:30" ht="20" customHeight="1" x14ac:dyDescent="0.2">
      <c r="A227" s="20" t="s">
        <v>465</v>
      </c>
      <c r="B227" s="33" t="str">
        <f>SUBSTITUTE(A227,"/Users/timomiessen/Desktop/imagesdk/blackwomen1/","Image_")</f>
        <v>Image_BW_21.jpg</v>
      </c>
      <c r="C227" s="63" t="s">
        <v>5</v>
      </c>
      <c r="D227" s="22" t="s">
        <v>2973</v>
      </c>
      <c r="E227" s="23">
        <v>1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 cm="1">
        <f t="array" ref="R227">_xlfn.IFS(H227=1,1,K227=1,1,L227=1,1,M227=1,1,N227=1,1,P227=1,1,TRUE,0)</f>
        <v>0</v>
      </c>
      <c r="S227" s="64">
        <f>IF(AND(G227=1,R227=1),0,R227)</f>
        <v>0</v>
      </c>
      <c r="T227" s="24" t="s">
        <v>1984</v>
      </c>
      <c r="U227" s="49">
        <f>SUBSTITUTE(T227,".",",")*1</f>
        <v>6.9330264814198E-3</v>
      </c>
      <c r="V227" s="54">
        <f>IF(U227&gt;=0.1, 1, 0)</f>
        <v>0</v>
      </c>
      <c r="W227" s="25">
        <f>IF(U227&gt;=0.2, 1, 0)</f>
        <v>0</v>
      </c>
      <c r="X227" s="25">
        <f>IF(U227&gt;=0.3, 1, 0)</f>
        <v>0</v>
      </c>
      <c r="Y227" s="25">
        <f>IF(U227&gt;=0.4, 1, 0)</f>
        <v>0</v>
      </c>
      <c r="Z227" s="25">
        <f>IF(U227&gt;=0.5, 1, 0)</f>
        <v>0</v>
      </c>
      <c r="AA227" s="25">
        <f>IF(U227&gt;=0.6, 1, 0)</f>
        <v>0</v>
      </c>
      <c r="AB227" s="25">
        <f>IF(U227&gt;=0.7, 1, 0)</f>
        <v>0</v>
      </c>
      <c r="AC227" s="25">
        <f>IF(U227&gt;=0.8, 1, 0)</f>
        <v>0</v>
      </c>
      <c r="AD227" s="55">
        <f>IF(U227&gt;=0.9, 1, 0)</f>
        <v>0</v>
      </c>
    </row>
    <row r="228" spans="1:30" ht="20" customHeight="1" x14ac:dyDescent="0.2">
      <c r="A228" s="20" t="s">
        <v>466</v>
      </c>
      <c r="B228" s="33" t="str">
        <f>SUBSTITUTE(A228,"/Users/timomiessen/Desktop/imagesdk/blackwomen1/","Image_")</f>
        <v>Image_BW_210.jpg</v>
      </c>
      <c r="C228" s="63" t="s">
        <v>5</v>
      </c>
      <c r="D228" s="22" t="s">
        <v>2973</v>
      </c>
      <c r="E228" s="23">
        <v>0</v>
      </c>
      <c r="F228" s="23">
        <v>0</v>
      </c>
      <c r="G228" s="23">
        <v>1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1</v>
      </c>
      <c r="P228" s="23">
        <v>0</v>
      </c>
      <c r="Q228" s="23">
        <v>0</v>
      </c>
      <c r="R228" s="23" cm="1">
        <f t="array" ref="R228">_xlfn.IFS(H228=1,1,K228=1,1,L228=1,1,M228=1,1,N228=1,1,P228=1,1,TRUE,0)</f>
        <v>0</v>
      </c>
      <c r="S228" s="64">
        <f>IF(AND(G228=1,R228=1),0,R228)</f>
        <v>0</v>
      </c>
      <c r="T228" s="24" t="s">
        <v>1985</v>
      </c>
      <c r="U228" s="49">
        <f>SUBSTITUTE(T228,".",",")*1</f>
        <v>0.81314742565154996</v>
      </c>
      <c r="V228" s="54">
        <f>IF(U228&gt;=0.1, 1, 0)</f>
        <v>1</v>
      </c>
      <c r="W228" s="25">
        <f>IF(U228&gt;=0.2, 1, 0)</f>
        <v>1</v>
      </c>
      <c r="X228" s="25">
        <f>IF(U228&gt;=0.3, 1, 0)</f>
        <v>1</v>
      </c>
      <c r="Y228" s="25">
        <f>IF(U228&gt;=0.4, 1, 0)</f>
        <v>1</v>
      </c>
      <c r="Z228" s="25">
        <f>IF(U228&gt;=0.5, 1, 0)</f>
        <v>1</v>
      </c>
      <c r="AA228" s="25">
        <f>IF(U228&gt;=0.6, 1, 0)</f>
        <v>1</v>
      </c>
      <c r="AB228" s="25">
        <f>IF(U228&gt;=0.7, 1, 0)</f>
        <v>1</v>
      </c>
      <c r="AC228" s="25">
        <f>IF(U228&gt;=0.8, 1, 0)</f>
        <v>1</v>
      </c>
      <c r="AD228" s="55">
        <f>IF(U228&gt;=0.9, 1, 0)</f>
        <v>0</v>
      </c>
    </row>
    <row r="229" spans="1:30" ht="20" customHeight="1" x14ac:dyDescent="0.2">
      <c r="A229" s="20" t="s">
        <v>467</v>
      </c>
      <c r="B229" s="33" t="str">
        <f>SUBSTITUTE(A229,"/Users/timomiessen/Desktop/imagesdk/blackwomen1/","Image_")</f>
        <v>Image_BW_211.jpg</v>
      </c>
      <c r="C229" s="63" t="s">
        <v>5</v>
      </c>
      <c r="D229" s="22" t="s">
        <v>2973</v>
      </c>
      <c r="E229" s="23">
        <v>0</v>
      </c>
      <c r="F229" s="23">
        <v>0</v>
      </c>
      <c r="G229" s="23">
        <v>1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 cm="1">
        <f t="array" ref="R229">_xlfn.IFS(H229=1,1,K229=1,1,L229=1,1,M229=1,1,N229=1,1,P229=1,1,TRUE,0)</f>
        <v>0</v>
      </c>
      <c r="S229" s="64">
        <f>IF(AND(G229=1,R229=1),0,R229)</f>
        <v>0</v>
      </c>
      <c r="T229" s="24" t="s">
        <v>1986</v>
      </c>
      <c r="U229" s="49">
        <f>SUBSTITUTE(T229,".",",")*1</f>
        <v>9.3009090051054902E-3</v>
      </c>
      <c r="V229" s="54">
        <f>IF(U229&gt;=0.1, 1, 0)</f>
        <v>0</v>
      </c>
      <c r="W229" s="25">
        <f>IF(U229&gt;=0.2, 1, 0)</f>
        <v>0</v>
      </c>
      <c r="X229" s="25">
        <f>IF(U229&gt;=0.3, 1, 0)</f>
        <v>0</v>
      </c>
      <c r="Y229" s="25">
        <f>IF(U229&gt;=0.4, 1, 0)</f>
        <v>0</v>
      </c>
      <c r="Z229" s="25">
        <f>IF(U229&gt;=0.5, 1, 0)</f>
        <v>0</v>
      </c>
      <c r="AA229" s="25">
        <f>IF(U229&gt;=0.6, 1, 0)</f>
        <v>0</v>
      </c>
      <c r="AB229" s="25">
        <f>IF(U229&gt;=0.7, 1, 0)</f>
        <v>0</v>
      </c>
      <c r="AC229" s="25">
        <f>IF(U229&gt;=0.8, 1, 0)</f>
        <v>0</v>
      </c>
      <c r="AD229" s="55">
        <f>IF(U229&gt;=0.9, 1, 0)</f>
        <v>0</v>
      </c>
    </row>
    <row r="230" spans="1:30" ht="20" customHeight="1" x14ac:dyDescent="0.2">
      <c r="A230" s="20" t="s">
        <v>468</v>
      </c>
      <c r="B230" s="33" t="str">
        <f>SUBSTITUTE(A230,"/Users/timomiessen/Desktop/imagesdk/blackwomen1/","Image_")</f>
        <v>Image_BW_212.jpg</v>
      </c>
      <c r="C230" s="63" t="s">
        <v>5</v>
      </c>
      <c r="D230" s="22" t="s">
        <v>2973</v>
      </c>
      <c r="E230" s="23">
        <v>0</v>
      </c>
      <c r="F230" s="23">
        <v>0</v>
      </c>
      <c r="G230" s="23">
        <v>1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1</v>
      </c>
      <c r="P230" s="23">
        <v>0</v>
      </c>
      <c r="Q230" s="23">
        <v>0</v>
      </c>
      <c r="R230" s="23" cm="1">
        <f t="array" ref="R230">_xlfn.IFS(H230=1,1,K230=1,1,L230=1,1,M230=1,1,N230=1,1,P230=1,1,TRUE,0)</f>
        <v>0</v>
      </c>
      <c r="S230" s="64">
        <f>IF(AND(G230=1,R230=1),0,R230)</f>
        <v>0</v>
      </c>
      <c r="T230" s="24" t="s">
        <v>1987</v>
      </c>
      <c r="U230" s="49">
        <f>SUBSTITUTE(T230,".",",")*1</f>
        <v>0.11709266155958099</v>
      </c>
      <c r="V230" s="54">
        <f>IF(U230&gt;=0.1, 1, 0)</f>
        <v>1</v>
      </c>
      <c r="W230" s="25">
        <f>IF(U230&gt;=0.2, 1, 0)</f>
        <v>0</v>
      </c>
      <c r="X230" s="25">
        <f>IF(U230&gt;=0.3, 1, 0)</f>
        <v>0</v>
      </c>
      <c r="Y230" s="25">
        <f>IF(U230&gt;=0.4, 1, 0)</f>
        <v>0</v>
      </c>
      <c r="Z230" s="25">
        <f>IF(U230&gt;=0.5, 1, 0)</f>
        <v>0</v>
      </c>
      <c r="AA230" s="25">
        <f>IF(U230&gt;=0.6, 1, 0)</f>
        <v>0</v>
      </c>
      <c r="AB230" s="25">
        <f>IF(U230&gt;=0.7, 1, 0)</f>
        <v>0</v>
      </c>
      <c r="AC230" s="25">
        <f>IF(U230&gt;=0.8, 1, 0)</f>
        <v>0</v>
      </c>
      <c r="AD230" s="55">
        <f>IF(U230&gt;=0.9, 1, 0)</f>
        <v>0</v>
      </c>
    </row>
    <row r="231" spans="1:30" ht="20" customHeight="1" x14ac:dyDescent="0.2">
      <c r="A231" s="20" t="s">
        <v>469</v>
      </c>
      <c r="B231" s="33" t="str">
        <f>SUBSTITUTE(A231,"/Users/timomiessen/Desktop/imagesdk/blackwomen1/","Image_")</f>
        <v>Image_BW_213.jpg</v>
      </c>
      <c r="C231" s="63" t="s">
        <v>5</v>
      </c>
      <c r="D231" s="22" t="s">
        <v>2973</v>
      </c>
      <c r="E231" s="23">
        <v>0</v>
      </c>
      <c r="F231" s="23">
        <v>0</v>
      </c>
      <c r="G231" s="23">
        <v>1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 cm="1">
        <f t="array" ref="R231">_xlfn.IFS(H231=1,1,K231=1,1,L231=1,1,M231=1,1,N231=1,1,P231=1,1,TRUE,0)</f>
        <v>0</v>
      </c>
      <c r="S231" s="64">
        <f>IF(AND(G231=1,R231=1),0,R231)</f>
        <v>0</v>
      </c>
      <c r="T231" s="24" t="s">
        <v>1988</v>
      </c>
      <c r="U231" s="49">
        <f>SUBSTITUTE(T231,".",",")*1</f>
        <v>0.16194739937782199</v>
      </c>
      <c r="V231" s="54">
        <f>IF(U231&gt;=0.1, 1, 0)</f>
        <v>1</v>
      </c>
      <c r="W231" s="25">
        <f>IF(U231&gt;=0.2, 1, 0)</f>
        <v>0</v>
      </c>
      <c r="X231" s="25">
        <f>IF(U231&gt;=0.3, 1, 0)</f>
        <v>0</v>
      </c>
      <c r="Y231" s="25">
        <f>IF(U231&gt;=0.4, 1, 0)</f>
        <v>0</v>
      </c>
      <c r="Z231" s="25">
        <f>IF(U231&gt;=0.5, 1, 0)</f>
        <v>0</v>
      </c>
      <c r="AA231" s="25">
        <f>IF(U231&gt;=0.6, 1, 0)</f>
        <v>0</v>
      </c>
      <c r="AB231" s="25">
        <f>IF(U231&gt;=0.7, 1, 0)</f>
        <v>0</v>
      </c>
      <c r="AC231" s="25">
        <f>IF(U231&gt;=0.8, 1, 0)</f>
        <v>0</v>
      </c>
      <c r="AD231" s="55">
        <f>IF(U231&gt;=0.9, 1, 0)</f>
        <v>0</v>
      </c>
    </row>
    <row r="232" spans="1:30" ht="20" customHeight="1" x14ac:dyDescent="0.2">
      <c r="A232" s="20" t="s">
        <v>470</v>
      </c>
      <c r="B232" s="33" t="str">
        <f>SUBSTITUTE(A232,"/Users/timomiessen/Desktop/imagesdk/blackwomen1/","Image_")</f>
        <v>Image_BW_214.jpg</v>
      </c>
      <c r="C232" s="63" t="s">
        <v>5</v>
      </c>
      <c r="D232" s="22" t="s">
        <v>2973</v>
      </c>
      <c r="E232" s="23">
        <v>0</v>
      </c>
      <c r="F232" s="23">
        <v>0</v>
      </c>
      <c r="G232" s="23">
        <v>1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 cm="1">
        <f t="array" ref="R232">_xlfn.IFS(H232=1,1,K232=1,1,L232=1,1,M232=1,1,N232=1,1,P232=1,1,TRUE,0)</f>
        <v>0</v>
      </c>
      <c r="S232" s="64">
        <f>IF(AND(G232=1,R232=1),0,R232)</f>
        <v>0</v>
      </c>
      <c r="T232" s="24" t="s">
        <v>1989</v>
      </c>
      <c r="U232" s="49">
        <f>SUBSTITUTE(T232,".",",")*1</f>
        <v>0.72137401998043005</v>
      </c>
      <c r="V232" s="54">
        <f>IF(U232&gt;=0.1, 1, 0)</f>
        <v>1</v>
      </c>
      <c r="W232" s="25">
        <f>IF(U232&gt;=0.2, 1, 0)</f>
        <v>1</v>
      </c>
      <c r="X232" s="25">
        <f>IF(U232&gt;=0.3, 1, 0)</f>
        <v>1</v>
      </c>
      <c r="Y232" s="25">
        <f>IF(U232&gt;=0.4, 1, 0)</f>
        <v>1</v>
      </c>
      <c r="Z232" s="25">
        <f>IF(U232&gt;=0.5, 1, 0)</f>
        <v>1</v>
      </c>
      <c r="AA232" s="25">
        <f>IF(U232&gt;=0.6, 1, 0)</f>
        <v>1</v>
      </c>
      <c r="AB232" s="25">
        <f>IF(U232&gt;=0.7, 1, 0)</f>
        <v>1</v>
      </c>
      <c r="AC232" s="25">
        <f>IF(U232&gt;=0.8, 1, 0)</f>
        <v>0</v>
      </c>
      <c r="AD232" s="55">
        <f>IF(U232&gt;=0.9, 1, 0)</f>
        <v>0</v>
      </c>
    </row>
    <row r="233" spans="1:30" ht="20" customHeight="1" x14ac:dyDescent="0.2">
      <c r="A233" s="20" t="s">
        <v>471</v>
      </c>
      <c r="B233" s="33" t="str">
        <f>SUBSTITUTE(A233,"/Users/timomiessen/Desktop/imagesdk/blackwomen1/","Image_")</f>
        <v>Image_BW_215.jpg</v>
      </c>
      <c r="C233" s="63" t="s">
        <v>5</v>
      </c>
      <c r="D233" s="22" t="s">
        <v>2973</v>
      </c>
      <c r="E233" s="23">
        <v>0</v>
      </c>
      <c r="F233" s="23">
        <v>0</v>
      </c>
      <c r="G233" s="23">
        <v>1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 cm="1">
        <f t="array" ref="R233">_xlfn.IFS(H233=1,1,K233=1,1,L233=1,1,M233=1,1,N233=1,1,P233=1,1,TRUE,0)</f>
        <v>0</v>
      </c>
      <c r="S233" s="64">
        <f>IF(AND(G233=1,R233=1),0,R233)</f>
        <v>0</v>
      </c>
      <c r="T233" s="24" t="s">
        <v>1990</v>
      </c>
      <c r="U233" s="49">
        <f>SUBSTITUTE(T233,".",",")*1</f>
        <v>9.1171446256339495E-2</v>
      </c>
      <c r="V233" s="54">
        <f>IF(U233&gt;=0.1, 1, 0)</f>
        <v>0</v>
      </c>
      <c r="W233" s="25">
        <f>IF(U233&gt;=0.2, 1, 0)</f>
        <v>0</v>
      </c>
      <c r="X233" s="25">
        <f>IF(U233&gt;=0.3, 1, 0)</f>
        <v>0</v>
      </c>
      <c r="Y233" s="25">
        <f>IF(U233&gt;=0.4, 1, 0)</f>
        <v>0</v>
      </c>
      <c r="Z233" s="25">
        <f>IF(U233&gt;=0.5, 1, 0)</f>
        <v>0</v>
      </c>
      <c r="AA233" s="25">
        <f>IF(U233&gt;=0.6, 1, 0)</f>
        <v>0</v>
      </c>
      <c r="AB233" s="25">
        <f>IF(U233&gt;=0.7, 1, 0)</f>
        <v>0</v>
      </c>
      <c r="AC233" s="25">
        <f>IF(U233&gt;=0.8, 1, 0)</f>
        <v>0</v>
      </c>
      <c r="AD233" s="55">
        <f>IF(U233&gt;=0.9, 1, 0)</f>
        <v>0</v>
      </c>
    </row>
    <row r="234" spans="1:30" ht="20" customHeight="1" x14ac:dyDescent="0.2">
      <c r="A234" s="20" t="s">
        <v>472</v>
      </c>
      <c r="B234" s="33" t="str">
        <f>SUBSTITUTE(A234,"/Users/timomiessen/Desktop/imagesdk/blackwomen1/","Image_")</f>
        <v>Image_BW_216.jpg</v>
      </c>
      <c r="C234" s="63" t="s">
        <v>5</v>
      </c>
      <c r="D234" s="22" t="s">
        <v>2973</v>
      </c>
      <c r="E234" s="23">
        <v>0</v>
      </c>
      <c r="F234" s="23">
        <v>0</v>
      </c>
      <c r="G234" s="23">
        <v>1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1</v>
      </c>
      <c r="Q234" s="23">
        <v>0</v>
      </c>
      <c r="R234" s="23" cm="1">
        <f t="array" ref="R234">_xlfn.IFS(H234=1,1,K234=1,1,L234=1,1,M234=1,1,N234=1,1,P234=1,1,TRUE,0)</f>
        <v>1</v>
      </c>
      <c r="S234" s="64">
        <f>IF(AND(G234=1,R234=1),0,R234)</f>
        <v>0</v>
      </c>
      <c r="T234" s="24" t="s">
        <v>1991</v>
      </c>
      <c r="U234" s="49">
        <f>SUBSTITUTE(T234,".",",")*1</f>
        <v>0.288803931325674</v>
      </c>
      <c r="V234" s="54">
        <f>IF(U234&gt;=0.1, 1, 0)</f>
        <v>1</v>
      </c>
      <c r="W234" s="25">
        <f>IF(U234&gt;=0.2, 1, 0)</f>
        <v>1</v>
      </c>
      <c r="X234" s="25">
        <f>IF(U234&gt;=0.3, 1, 0)</f>
        <v>0</v>
      </c>
      <c r="Y234" s="25">
        <f>IF(U234&gt;=0.4, 1, 0)</f>
        <v>0</v>
      </c>
      <c r="Z234" s="25">
        <f>IF(U234&gt;=0.5, 1, 0)</f>
        <v>0</v>
      </c>
      <c r="AA234" s="25">
        <f>IF(U234&gt;=0.6, 1, 0)</f>
        <v>0</v>
      </c>
      <c r="AB234" s="25">
        <f>IF(U234&gt;=0.7, 1, 0)</f>
        <v>0</v>
      </c>
      <c r="AC234" s="25">
        <f>IF(U234&gt;=0.8, 1, 0)</f>
        <v>0</v>
      </c>
      <c r="AD234" s="55">
        <f>IF(U234&gt;=0.9, 1, 0)</f>
        <v>0</v>
      </c>
    </row>
    <row r="235" spans="1:30" ht="20" customHeight="1" x14ac:dyDescent="0.2">
      <c r="A235" s="20" t="s">
        <v>473</v>
      </c>
      <c r="B235" s="33" t="str">
        <f>SUBSTITUTE(A235,"/Users/timomiessen/Desktop/imagesdk/blackwomen1/","Image_")</f>
        <v>Image_BW_217.jpg</v>
      </c>
      <c r="C235" s="63" t="s">
        <v>5</v>
      </c>
      <c r="D235" s="22" t="s">
        <v>2973</v>
      </c>
      <c r="E235" s="23">
        <v>0</v>
      </c>
      <c r="F235" s="23">
        <v>0</v>
      </c>
      <c r="G235" s="23">
        <v>1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1</v>
      </c>
      <c r="Q235" s="23">
        <v>0</v>
      </c>
      <c r="R235" s="23" cm="1">
        <f t="array" ref="R235">_xlfn.IFS(H235=1,1,K235=1,1,L235=1,1,M235=1,1,N235=1,1,P235=1,1,TRUE,0)</f>
        <v>1</v>
      </c>
      <c r="S235" s="64">
        <f>IF(AND(G235=1,R235=1),0,R235)</f>
        <v>0</v>
      </c>
      <c r="T235" s="24" t="s">
        <v>1992</v>
      </c>
      <c r="U235" s="49">
        <f>SUBSTITUTE(T235,".",",")*1</f>
        <v>0.30363458767533302</v>
      </c>
      <c r="V235" s="54">
        <f>IF(U235&gt;=0.1, 1, 0)</f>
        <v>1</v>
      </c>
      <c r="W235" s="25">
        <f>IF(U235&gt;=0.2, 1, 0)</f>
        <v>1</v>
      </c>
      <c r="X235" s="25">
        <f>IF(U235&gt;=0.3, 1, 0)</f>
        <v>1</v>
      </c>
      <c r="Y235" s="25">
        <f>IF(U235&gt;=0.4, 1, 0)</f>
        <v>0</v>
      </c>
      <c r="Z235" s="25">
        <f>IF(U235&gt;=0.5, 1, 0)</f>
        <v>0</v>
      </c>
      <c r="AA235" s="25">
        <f>IF(U235&gt;=0.6, 1, 0)</f>
        <v>0</v>
      </c>
      <c r="AB235" s="25">
        <f>IF(U235&gt;=0.7, 1, 0)</f>
        <v>0</v>
      </c>
      <c r="AC235" s="25">
        <f>IF(U235&gt;=0.8, 1, 0)</f>
        <v>0</v>
      </c>
      <c r="AD235" s="55">
        <f>IF(U235&gt;=0.9, 1, 0)</f>
        <v>0</v>
      </c>
    </row>
    <row r="236" spans="1:30" ht="20" customHeight="1" x14ac:dyDescent="0.2">
      <c r="A236" s="20" t="s">
        <v>474</v>
      </c>
      <c r="B236" s="33" t="str">
        <f>SUBSTITUTE(A236,"/Users/timomiessen/Desktop/imagesdk/blackwomen1/","Image_")</f>
        <v>Image_BW_218.jpg</v>
      </c>
      <c r="C236" s="63" t="s">
        <v>5</v>
      </c>
      <c r="D236" s="22" t="s">
        <v>2973</v>
      </c>
      <c r="E236" s="23">
        <v>0</v>
      </c>
      <c r="F236" s="23">
        <v>0</v>
      </c>
      <c r="G236" s="23">
        <v>1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1</v>
      </c>
      <c r="P236" s="23">
        <v>0</v>
      </c>
      <c r="Q236" s="23">
        <v>0</v>
      </c>
      <c r="R236" s="23" cm="1">
        <f t="array" ref="R236">_xlfn.IFS(H236=1,1,K236=1,1,L236=1,1,M236=1,1,N236=1,1,P236=1,1,TRUE,0)</f>
        <v>0</v>
      </c>
      <c r="S236" s="64">
        <f>IF(AND(G236=1,R236=1),0,R236)</f>
        <v>0</v>
      </c>
      <c r="T236" s="24" t="s">
        <v>1993</v>
      </c>
      <c r="U236" s="49">
        <f>SUBSTITUTE(T236,".",",")*1</f>
        <v>0.79347284138202601</v>
      </c>
      <c r="V236" s="54">
        <f>IF(U236&gt;=0.1, 1, 0)</f>
        <v>1</v>
      </c>
      <c r="W236" s="25">
        <f>IF(U236&gt;=0.2, 1, 0)</f>
        <v>1</v>
      </c>
      <c r="X236" s="25">
        <f>IF(U236&gt;=0.3, 1, 0)</f>
        <v>1</v>
      </c>
      <c r="Y236" s="25">
        <f>IF(U236&gt;=0.4, 1, 0)</f>
        <v>1</v>
      </c>
      <c r="Z236" s="25">
        <f>IF(U236&gt;=0.5, 1, 0)</f>
        <v>1</v>
      </c>
      <c r="AA236" s="25">
        <f>IF(U236&gt;=0.6, 1, 0)</f>
        <v>1</v>
      </c>
      <c r="AB236" s="25">
        <f>IF(U236&gt;=0.7, 1, 0)</f>
        <v>1</v>
      </c>
      <c r="AC236" s="25">
        <f>IF(U236&gt;=0.8, 1, 0)</f>
        <v>0</v>
      </c>
      <c r="AD236" s="55">
        <f>IF(U236&gt;=0.9, 1, 0)</f>
        <v>0</v>
      </c>
    </row>
    <row r="237" spans="1:30" ht="20" customHeight="1" x14ac:dyDescent="0.2">
      <c r="A237" s="20" t="s">
        <v>475</v>
      </c>
      <c r="B237" s="33" t="str">
        <f>SUBSTITUTE(A237,"/Users/timomiessen/Desktop/imagesdk/blackwomen1/","Image_")</f>
        <v>Image_BW_219.jpg</v>
      </c>
      <c r="C237" s="63" t="s">
        <v>5</v>
      </c>
      <c r="D237" s="22" t="s">
        <v>2973</v>
      </c>
      <c r="E237" s="23">
        <v>0</v>
      </c>
      <c r="F237" s="23">
        <v>0</v>
      </c>
      <c r="G237" s="23">
        <v>1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1</v>
      </c>
      <c r="P237" s="23">
        <v>0</v>
      </c>
      <c r="Q237" s="23">
        <v>0</v>
      </c>
      <c r="R237" s="23" cm="1">
        <f t="array" ref="R237">_xlfn.IFS(H237=1,1,K237=1,1,L237=1,1,M237=1,1,N237=1,1,P237=1,1,TRUE,0)</f>
        <v>0</v>
      </c>
      <c r="S237" s="64">
        <f>IF(AND(G237=1,R237=1),0,R237)</f>
        <v>0</v>
      </c>
      <c r="T237" s="24" t="s">
        <v>1994</v>
      </c>
      <c r="U237" s="49">
        <f>SUBSTITUTE(T237,".",",")*1</f>
        <v>5.5126676335930803E-2</v>
      </c>
      <c r="V237" s="54">
        <f>IF(U237&gt;=0.1, 1, 0)</f>
        <v>0</v>
      </c>
      <c r="W237" s="25">
        <f>IF(U237&gt;=0.2, 1, 0)</f>
        <v>0</v>
      </c>
      <c r="X237" s="25">
        <f>IF(U237&gt;=0.3, 1, 0)</f>
        <v>0</v>
      </c>
      <c r="Y237" s="25">
        <f>IF(U237&gt;=0.4, 1, 0)</f>
        <v>0</v>
      </c>
      <c r="Z237" s="25">
        <f>IF(U237&gt;=0.5, 1, 0)</f>
        <v>0</v>
      </c>
      <c r="AA237" s="25">
        <f>IF(U237&gt;=0.6, 1, 0)</f>
        <v>0</v>
      </c>
      <c r="AB237" s="25">
        <f>IF(U237&gt;=0.7, 1, 0)</f>
        <v>0</v>
      </c>
      <c r="AC237" s="25">
        <f>IF(U237&gt;=0.8, 1, 0)</f>
        <v>0</v>
      </c>
      <c r="AD237" s="55">
        <f>IF(U237&gt;=0.9, 1, 0)</f>
        <v>0</v>
      </c>
    </row>
    <row r="238" spans="1:30" ht="20" customHeight="1" x14ac:dyDescent="0.2">
      <c r="A238" s="20" t="s">
        <v>476</v>
      </c>
      <c r="B238" s="33" t="str">
        <f>SUBSTITUTE(A238,"/Users/timomiessen/Desktop/imagesdk/blackwomen1/","Image_")</f>
        <v>Image_BW_22.jpg</v>
      </c>
      <c r="C238" s="63" t="s">
        <v>5</v>
      </c>
      <c r="D238" s="22" t="s">
        <v>2973</v>
      </c>
      <c r="E238" s="23">
        <v>1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 cm="1">
        <f t="array" ref="R238">_xlfn.IFS(H238=1,1,K238=1,1,L238=1,1,M238=1,1,N238=1,1,P238=1,1,TRUE,0)</f>
        <v>0</v>
      </c>
      <c r="S238" s="64">
        <f>IF(AND(G238=1,R238=1),0,R238)</f>
        <v>0</v>
      </c>
      <c r="T238" s="24" t="s">
        <v>1995</v>
      </c>
      <c r="U238" s="49">
        <f>SUBSTITUTE(T238,".",",")*1</f>
        <v>5.2094681886956096E-3</v>
      </c>
      <c r="V238" s="54">
        <f>IF(U238&gt;=0.1, 1, 0)</f>
        <v>0</v>
      </c>
      <c r="W238" s="25">
        <f>IF(U238&gt;=0.2, 1, 0)</f>
        <v>0</v>
      </c>
      <c r="X238" s="25">
        <f>IF(U238&gt;=0.3, 1, 0)</f>
        <v>0</v>
      </c>
      <c r="Y238" s="25">
        <f>IF(U238&gt;=0.4, 1, 0)</f>
        <v>0</v>
      </c>
      <c r="Z238" s="25">
        <f>IF(U238&gt;=0.5, 1, 0)</f>
        <v>0</v>
      </c>
      <c r="AA238" s="25">
        <f>IF(U238&gt;=0.6, 1, 0)</f>
        <v>0</v>
      </c>
      <c r="AB238" s="25">
        <f>IF(U238&gt;=0.7, 1, 0)</f>
        <v>0</v>
      </c>
      <c r="AC238" s="25">
        <f>IF(U238&gt;=0.8, 1, 0)</f>
        <v>0</v>
      </c>
      <c r="AD238" s="55">
        <f>IF(U238&gt;=0.9, 1, 0)</f>
        <v>0</v>
      </c>
    </row>
    <row r="239" spans="1:30" ht="20" customHeight="1" x14ac:dyDescent="0.2">
      <c r="A239" s="20" t="s">
        <v>477</v>
      </c>
      <c r="B239" s="33" t="str">
        <f>SUBSTITUTE(A239,"/Users/timomiessen/Desktop/imagesdk/blackwomen1/","Image_")</f>
        <v>Image_BW_220.jpg</v>
      </c>
      <c r="C239" s="63" t="s">
        <v>5</v>
      </c>
      <c r="D239" s="22" t="s">
        <v>2973</v>
      </c>
      <c r="E239" s="23">
        <v>0</v>
      </c>
      <c r="F239" s="23">
        <v>0</v>
      </c>
      <c r="G239" s="23">
        <v>1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1</v>
      </c>
      <c r="Q239" s="23">
        <v>0</v>
      </c>
      <c r="R239" s="23" cm="1">
        <f t="array" ref="R239">_xlfn.IFS(H239=1,1,K239=1,1,L239=1,1,M239=1,1,N239=1,1,P239=1,1,TRUE,0)</f>
        <v>1</v>
      </c>
      <c r="S239" s="64">
        <f>IF(AND(G239=1,R239=1),0,R239)</f>
        <v>0</v>
      </c>
      <c r="T239" s="24" t="s">
        <v>1996</v>
      </c>
      <c r="U239" s="49">
        <f>SUBSTITUTE(T239,".",",")*1</f>
        <v>2.25837416946887E-2</v>
      </c>
      <c r="V239" s="54">
        <f>IF(U239&gt;=0.1, 1, 0)</f>
        <v>0</v>
      </c>
      <c r="W239" s="25">
        <f>IF(U239&gt;=0.2, 1, 0)</f>
        <v>0</v>
      </c>
      <c r="X239" s="25">
        <f>IF(U239&gt;=0.3, 1, 0)</f>
        <v>0</v>
      </c>
      <c r="Y239" s="25">
        <f>IF(U239&gt;=0.4, 1, 0)</f>
        <v>0</v>
      </c>
      <c r="Z239" s="25">
        <f>IF(U239&gt;=0.5, 1, 0)</f>
        <v>0</v>
      </c>
      <c r="AA239" s="25">
        <f>IF(U239&gt;=0.6, 1, 0)</f>
        <v>0</v>
      </c>
      <c r="AB239" s="25">
        <f>IF(U239&gt;=0.7, 1, 0)</f>
        <v>0</v>
      </c>
      <c r="AC239" s="25">
        <f>IF(U239&gt;=0.8, 1, 0)</f>
        <v>0</v>
      </c>
      <c r="AD239" s="55">
        <f>IF(U239&gt;=0.9, 1, 0)</f>
        <v>0</v>
      </c>
    </row>
    <row r="240" spans="1:30" ht="20" customHeight="1" x14ac:dyDescent="0.2">
      <c r="A240" s="20" t="s">
        <v>478</v>
      </c>
      <c r="B240" s="33" t="str">
        <f>SUBSTITUTE(A240,"/Users/timomiessen/Desktop/imagesdk/blackwomen1/","Image_")</f>
        <v>Image_BW_221.jpg</v>
      </c>
      <c r="C240" s="63" t="s">
        <v>5</v>
      </c>
      <c r="D240" s="22" t="s">
        <v>2973</v>
      </c>
      <c r="E240" s="23">
        <v>0</v>
      </c>
      <c r="F240" s="23">
        <v>0</v>
      </c>
      <c r="G240" s="23">
        <v>1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1</v>
      </c>
      <c r="Q240" s="23">
        <v>0</v>
      </c>
      <c r="R240" s="23" cm="1">
        <f t="array" ref="R240">_xlfn.IFS(H240=1,1,K240=1,1,L240=1,1,M240=1,1,N240=1,1,P240=1,1,TRUE,0)</f>
        <v>1</v>
      </c>
      <c r="S240" s="64">
        <f>IF(AND(G240=1,R240=1),0,R240)</f>
        <v>0</v>
      </c>
      <c r="T240" s="24" t="s">
        <v>1997</v>
      </c>
      <c r="U240" s="49">
        <f>SUBSTITUTE(T240,".",",")*1</f>
        <v>0.28709717094898202</v>
      </c>
      <c r="V240" s="54">
        <f>IF(U240&gt;=0.1, 1, 0)</f>
        <v>1</v>
      </c>
      <c r="W240" s="25">
        <f>IF(U240&gt;=0.2, 1, 0)</f>
        <v>1</v>
      </c>
      <c r="X240" s="25">
        <f>IF(U240&gt;=0.3, 1, 0)</f>
        <v>0</v>
      </c>
      <c r="Y240" s="25">
        <f>IF(U240&gt;=0.4, 1, 0)</f>
        <v>0</v>
      </c>
      <c r="Z240" s="25">
        <f>IF(U240&gt;=0.5, 1, 0)</f>
        <v>0</v>
      </c>
      <c r="AA240" s="25">
        <f>IF(U240&gt;=0.6, 1, 0)</f>
        <v>0</v>
      </c>
      <c r="AB240" s="25">
        <f>IF(U240&gt;=0.7, 1, 0)</f>
        <v>0</v>
      </c>
      <c r="AC240" s="25">
        <f>IF(U240&gt;=0.8, 1, 0)</f>
        <v>0</v>
      </c>
      <c r="AD240" s="55">
        <f>IF(U240&gt;=0.9, 1, 0)</f>
        <v>0</v>
      </c>
    </row>
    <row r="241" spans="1:30" ht="20" customHeight="1" x14ac:dyDescent="0.2">
      <c r="A241" s="20" t="s">
        <v>479</v>
      </c>
      <c r="B241" s="33" t="str">
        <f>SUBSTITUTE(A241,"/Users/timomiessen/Desktop/imagesdk/blackwomen1/","Image_")</f>
        <v>Image_BW_222.jpg</v>
      </c>
      <c r="C241" s="63" t="s">
        <v>5</v>
      </c>
      <c r="D241" s="22" t="s">
        <v>2973</v>
      </c>
      <c r="E241" s="23">
        <v>0</v>
      </c>
      <c r="F241" s="23">
        <v>0</v>
      </c>
      <c r="G241" s="23">
        <v>1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1</v>
      </c>
      <c r="Q241" s="23">
        <v>0</v>
      </c>
      <c r="R241" s="23" cm="1">
        <f t="array" ref="R241">_xlfn.IFS(H241=1,1,K241=1,1,L241=1,1,M241=1,1,N241=1,1,P241=1,1,TRUE,0)</f>
        <v>1</v>
      </c>
      <c r="S241" s="64">
        <f>IF(AND(G241=1,R241=1),0,R241)</f>
        <v>0</v>
      </c>
      <c r="T241" s="24" t="s">
        <v>1998</v>
      </c>
      <c r="U241" s="49">
        <f>SUBSTITUTE(T241,".",",")*1</f>
        <v>1.82956662029027E-2</v>
      </c>
      <c r="V241" s="54">
        <f>IF(U241&gt;=0.1, 1, 0)</f>
        <v>0</v>
      </c>
      <c r="W241" s="25">
        <f>IF(U241&gt;=0.2, 1, 0)</f>
        <v>0</v>
      </c>
      <c r="X241" s="25">
        <f>IF(U241&gt;=0.3, 1, 0)</f>
        <v>0</v>
      </c>
      <c r="Y241" s="25">
        <f>IF(U241&gt;=0.4, 1, 0)</f>
        <v>0</v>
      </c>
      <c r="Z241" s="25">
        <f>IF(U241&gt;=0.5, 1, 0)</f>
        <v>0</v>
      </c>
      <c r="AA241" s="25">
        <f>IF(U241&gt;=0.6, 1, 0)</f>
        <v>0</v>
      </c>
      <c r="AB241" s="25">
        <f>IF(U241&gt;=0.7, 1, 0)</f>
        <v>0</v>
      </c>
      <c r="AC241" s="25">
        <f>IF(U241&gt;=0.8, 1, 0)</f>
        <v>0</v>
      </c>
      <c r="AD241" s="55">
        <f>IF(U241&gt;=0.9, 1, 0)</f>
        <v>0</v>
      </c>
    </row>
    <row r="242" spans="1:30" ht="20" customHeight="1" x14ac:dyDescent="0.2">
      <c r="A242" s="20" t="s">
        <v>480</v>
      </c>
      <c r="B242" s="33" t="str">
        <f>SUBSTITUTE(A242,"/Users/timomiessen/Desktop/imagesdk/blackwomen1/","Image_")</f>
        <v>Image_BW_223.jpg</v>
      </c>
      <c r="C242" s="63" t="s">
        <v>5</v>
      </c>
      <c r="D242" s="22" t="s">
        <v>2973</v>
      </c>
      <c r="E242" s="23">
        <v>0</v>
      </c>
      <c r="F242" s="23">
        <v>0</v>
      </c>
      <c r="G242" s="23">
        <v>1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1</v>
      </c>
      <c r="Q242" s="23">
        <v>0</v>
      </c>
      <c r="R242" s="23" cm="1">
        <f t="array" ref="R242">_xlfn.IFS(H242=1,1,K242=1,1,L242=1,1,M242=1,1,N242=1,1,P242=1,1,TRUE,0)</f>
        <v>1</v>
      </c>
      <c r="S242" s="64">
        <f>IF(AND(G242=1,R242=1),0,R242)</f>
        <v>0</v>
      </c>
      <c r="T242" s="24" t="s">
        <v>1999</v>
      </c>
      <c r="U242" s="49">
        <f>SUBSTITUTE(T242,".",",")*1</f>
        <v>0.505976721644401</v>
      </c>
      <c r="V242" s="54">
        <f>IF(U242&gt;=0.1, 1, 0)</f>
        <v>1</v>
      </c>
      <c r="W242" s="25">
        <f>IF(U242&gt;=0.2, 1, 0)</f>
        <v>1</v>
      </c>
      <c r="X242" s="25">
        <f>IF(U242&gt;=0.3, 1, 0)</f>
        <v>1</v>
      </c>
      <c r="Y242" s="25">
        <f>IF(U242&gt;=0.4, 1, 0)</f>
        <v>1</v>
      </c>
      <c r="Z242" s="25">
        <f>IF(U242&gt;=0.5, 1, 0)</f>
        <v>1</v>
      </c>
      <c r="AA242" s="25">
        <f>IF(U242&gt;=0.6, 1, 0)</f>
        <v>0</v>
      </c>
      <c r="AB242" s="25">
        <f>IF(U242&gt;=0.7, 1, 0)</f>
        <v>0</v>
      </c>
      <c r="AC242" s="25">
        <f>IF(U242&gt;=0.8, 1, 0)</f>
        <v>0</v>
      </c>
      <c r="AD242" s="55">
        <f>IF(U242&gt;=0.9, 1, 0)</f>
        <v>0</v>
      </c>
    </row>
    <row r="243" spans="1:30" ht="20" customHeight="1" x14ac:dyDescent="0.2">
      <c r="A243" s="20" t="s">
        <v>481</v>
      </c>
      <c r="B243" s="33" t="str">
        <f>SUBSTITUTE(A243,"/Users/timomiessen/Desktop/imagesdk/blackwomen1/","Image_")</f>
        <v>Image_BW_224.jpg</v>
      </c>
      <c r="C243" s="63" t="s">
        <v>5</v>
      </c>
      <c r="D243" s="22" t="s">
        <v>2973</v>
      </c>
      <c r="E243" s="23">
        <v>0</v>
      </c>
      <c r="F243" s="23">
        <v>0</v>
      </c>
      <c r="G243" s="23">
        <v>1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1</v>
      </c>
      <c r="P243" s="23">
        <v>0</v>
      </c>
      <c r="Q243" s="23">
        <v>0</v>
      </c>
      <c r="R243" s="23" cm="1">
        <f t="array" ref="R243">_xlfn.IFS(H243=1,1,K243=1,1,L243=1,1,M243=1,1,N243=1,1,P243=1,1,TRUE,0)</f>
        <v>0</v>
      </c>
      <c r="S243" s="64">
        <f>IF(AND(G243=1,R243=1),0,R243)</f>
        <v>0</v>
      </c>
      <c r="T243" s="24" t="s">
        <v>2000</v>
      </c>
      <c r="U243" s="49">
        <f>SUBSTITUTE(T243,".",",")*1</f>
        <v>4.5495777390897198E-2</v>
      </c>
      <c r="V243" s="54">
        <f>IF(U243&gt;=0.1, 1, 0)</f>
        <v>0</v>
      </c>
      <c r="W243" s="25">
        <f>IF(U243&gt;=0.2, 1, 0)</f>
        <v>0</v>
      </c>
      <c r="X243" s="25">
        <f>IF(U243&gt;=0.3, 1, 0)</f>
        <v>0</v>
      </c>
      <c r="Y243" s="25">
        <f>IF(U243&gt;=0.4, 1, 0)</f>
        <v>0</v>
      </c>
      <c r="Z243" s="25">
        <f>IF(U243&gt;=0.5, 1, 0)</f>
        <v>0</v>
      </c>
      <c r="AA243" s="25">
        <f>IF(U243&gt;=0.6, 1, 0)</f>
        <v>0</v>
      </c>
      <c r="AB243" s="25">
        <f>IF(U243&gt;=0.7, 1, 0)</f>
        <v>0</v>
      </c>
      <c r="AC243" s="25">
        <f>IF(U243&gt;=0.8, 1, 0)</f>
        <v>0</v>
      </c>
      <c r="AD243" s="55">
        <f>IF(U243&gt;=0.9, 1, 0)</f>
        <v>0</v>
      </c>
    </row>
    <row r="244" spans="1:30" ht="20" customHeight="1" x14ac:dyDescent="0.2">
      <c r="A244" s="20" t="s">
        <v>482</v>
      </c>
      <c r="B244" s="33" t="str">
        <f>SUBSTITUTE(A244,"/Users/timomiessen/Desktop/imagesdk/blackwomen1/","Image_")</f>
        <v>Image_BW_225.jpg</v>
      </c>
      <c r="C244" s="63" t="s">
        <v>5</v>
      </c>
      <c r="D244" s="22" t="s">
        <v>2973</v>
      </c>
      <c r="E244" s="23">
        <v>0</v>
      </c>
      <c r="F244" s="23">
        <v>0</v>
      </c>
      <c r="G244" s="23">
        <v>1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1</v>
      </c>
      <c r="P244" s="23">
        <v>0</v>
      </c>
      <c r="Q244" s="23">
        <v>0</v>
      </c>
      <c r="R244" s="23" cm="1">
        <f t="array" ref="R244">_xlfn.IFS(H244=1,1,K244=1,1,L244=1,1,M244=1,1,N244=1,1,P244=1,1,TRUE,0)</f>
        <v>0</v>
      </c>
      <c r="S244" s="64">
        <f>IF(AND(G244=1,R244=1),0,R244)</f>
        <v>0</v>
      </c>
      <c r="T244" s="24" t="s">
        <v>2001</v>
      </c>
      <c r="U244" s="49">
        <f>SUBSTITUTE(T244,".",",")*1</f>
        <v>3.2258794177323503E-2</v>
      </c>
      <c r="V244" s="54">
        <f>IF(U244&gt;=0.1, 1, 0)</f>
        <v>0</v>
      </c>
      <c r="W244" s="25">
        <f>IF(U244&gt;=0.2, 1, 0)</f>
        <v>0</v>
      </c>
      <c r="X244" s="25">
        <f>IF(U244&gt;=0.3, 1, 0)</f>
        <v>0</v>
      </c>
      <c r="Y244" s="25">
        <f>IF(U244&gt;=0.4, 1, 0)</f>
        <v>0</v>
      </c>
      <c r="Z244" s="25">
        <f>IF(U244&gt;=0.5, 1, 0)</f>
        <v>0</v>
      </c>
      <c r="AA244" s="25">
        <f>IF(U244&gt;=0.6, 1, 0)</f>
        <v>0</v>
      </c>
      <c r="AB244" s="25">
        <f>IF(U244&gt;=0.7, 1, 0)</f>
        <v>0</v>
      </c>
      <c r="AC244" s="25">
        <f>IF(U244&gt;=0.8, 1, 0)</f>
        <v>0</v>
      </c>
      <c r="AD244" s="55">
        <f>IF(U244&gt;=0.9, 1, 0)</f>
        <v>0</v>
      </c>
    </row>
    <row r="245" spans="1:30" ht="20" customHeight="1" x14ac:dyDescent="0.2">
      <c r="A245" s="20" t="s">
        <v>483</v>
      </c>
      <c r="B245" s="33" t="str">
        <f>SUBSTITUTE(A245,"/Users/timomiessen/Desktop/imagesdk/blackwomen1/","Image_")</f>
        <v>Image_BW_226.jpg</v>
      </c>
      <c r="C245" s="63" t="s">
        <v>5</v>
      </c>
      <c r="D245" s="22" t="s">
        <v>2973</v>
      </c>
      <c r="E245" s="23">
        <v>0</v>
      </c>
      <c r="F245" s="23">
        <v>0</v>
      </c>
      <c r="G245" s="23">
        <v>1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 cm="1">
        <f t="array" ref="R245">_xlfn.IFS(H245=1,1,K245=1,1,L245=1,1,M245=1,1,N245=1,1,P245=1,1,TRUE,0)</f>
        <v>0</v>
      </c>
      <c r="S245" s="64">
        <f>IF(AND(G245=1,R245=1),0,R245)</f>
        <v>0</v>
      </c>
      <c r="T245" s="24" t="s">
        <v>2002</v>
      </c>
      <c r="U245" s="49">
        <f>SUBSTITUTE(T245,".",",")*1</f>
        <v>0.407617658376693</v>
      </c>
      <c r="V245" s="54">
        <f>IF(U245&gt;=0.1, 1, 0)</f>
        <v>1</v>
      </c>
      <c r="W245" s="25">
        <f>IF(U245&gt;=0.2, 1, 0)</f>
        <v>1</v>
      </c>
      <c r="X245" s="25">
        <f>IF(U245&gt;=0.3, 1, 0)</f>
        <v>1</v>
      </c>
      <c r="Y245" s="25">
        <f>IF(U245&gt;=0.4, 1, 0)</f>
        <v>1</v>
      </c>
      <c r="Z245" s="25">
        <f>IF(U245&gt;=0.5, 1, 0)</f>
        <v>0</v>
      </c>
      <c r="AA245" s="25">
        <f>IF(U245&gt;=0.6, 1, 0)</f>
        <v>0</v>
      </c>
      <c r="AB245" s="25">
        <f>IF(U245&gt;=0.7, 1, 0)</f>
        <v>0</v>
      </c>
      <c r="AC245" s="25">
        <f>IF(U245&gt;=0.8, 1, 0)</f>
        <v>0</v>
      </c>
      <c r="AD245" s="55">
        <f>IF(U245&gt;=0.9, 1, 0)</f>
        <v>0</v>
      </c>
    </row>
    <row r="246" spans="1:30" ht="20" customHeight="1" x14ac:dyDescent="0.2">
      <c r="A246" s="20" t="s">
        <v>484</v>
      </c>
      <c r="B246" s="33" t="str">
        <f>SUBSTITUTE(A246,"/Users/timomiessen/Desktop/imagesdk/blackwomen1/","Image_")</f>
        <v>Image_BW_227.jpg</v>
      </c>
      <c r="C246" s="63" t="s">
        <v>5</v>
      </c>
      <c r="D246" s="22" t="s">
        <v>2973</v>
      </c>
      <c r="E246" s="23">
        <v>0</v>
      </c>
      <c r="F246" s="23">
        <v>0</v>
      </c>
      <c r="G246" s="23">
        <v>1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1</v>
      </c>
      <c r="P246" s="23">
        <v>1</v>
      </c>
      <c r="Q246" s="23">
        <v>0</v>
      </c>
      <c r="R246" s="23" cm="1">
        <f t="array" ref="R246">_xlfn.IFS(H246=1,1,K246=1,1,L246=1,1,M246=1,1,N246=1,1,P246=1,1,TRUE,0)</f>
        <v>1</v>
      </c>
      <c r="S246" s="64">
        <f>IF(AND(G246=1,R246=1),0,R246)</f>
        <v>0</v>
      </c>
      <c r="T246" s="24" t="s">
        <v>2003</v>
      </c>
      <c r="U246" s="49">
        <f>SUBSTITUTE(T246,".",",")*1</f>
        <v>0.78692276310175602</v>
      </c>
      <c r="V246" s="54">
        <f>IF(U246&gt;=0.1, 1, 0)</f>
        <v>1</v>
      </c>
      <c r="W246" s="25">
        <f>IF(U246&gt;=0.2, 1, 0)</f>
        <v>1</v>
      </c>
      <c r="X246" s="25">
        <f>IF(U246&gt;=0.3, 1, 0)</f>
        <v>1</v>
      </c>
      <c r="Y246" s="25">
        <f>IF(U246&gt;=0.4, 1, 0)</f>
        <v>1</v>
      </c>
      <c r="Z246" s="25">
        <f>IF(U246&gt;=0.5, 1, 0)</f>
        <v>1</v>
      </c>
      <c r="AA246" s="25">
        <f>IF(U246&gt;=0.6, 1, 0)</f>
        <v>1</v>
      </c>
      <c r="AB246" s="25">
        <f>IF(U246&gt;=0.7, 1, 0)</f>
        <v>1</v>
      </c>
      <c r="AC246" s="25">
        <f>IF(U246&gt;=0.8, 1, 0)</f>
        <v>0</v>
      </c>
      <c r="AD246" s="55">
        <f>IF(U246&gt;=0.9, 1, 0)</f>
        <v>0</v>
      </c>
    </row>
    <row r="247" spans="1:30" ht="20" customHeight="1" x14ac:dyDescent="0.2">
      <c r="A247" s="20" t="s">
        <v>485</v>
      </c>
      <c r="B247" s="33" t="str">
        <f>SUBSTITUTE(A247,"/Users/timomiessen/Desktop/imagesdk/blackwomen1/","Image_")</f>
        <v>Image_BW_228.jpg</v>
      </c>
      <c r="C247" s="63" t="s">
        <v>5</v>
      </c>
      <c r="D247" s="22" t="s">
        <v>2973</v>
      </c>
      <c r="E247" s="23">
        <v>0</v>
      </c>
      <c r="F247" s="23">
        <v>0</v>
      </c>
      <c r="G247" s="23">
        <v>1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1</v>
      </c>
      <c r="P247" s="23">
        <v>0</v>
      </c>
      <c r="Q247" s="23">
        <v>0</v>
      </c>
      <c r="R247" s="23" cm="1">
        <f t="array" ref="R247">_xlfn.IFS(H247=1,1,K247=1,1,L247=1,1,M247=1,1,N247=1,1,P247=1,1,TRUE,0)</f>
        <v>0</v>
      </c>
      <c r="S247" s="64">
        <f>IF(AND(G247=1,R247=1),0,R247)</f>
        <v>0</v>
      </c>
      <c r="T247" s="24" t="s">
        <v>2004</v>
      </c>
      <c r="U247" s="49">
        <f>SUBSTITUTE(T247,".",",")*1</f>
        <v>0.106224220246076</v>
      </c>
      <c r="V247" s="54">
        <f>IF(U247&gt;=0.1, 1, 0)</f>
        <v>1</v>
      </c>
      <c r="W247" s="25">
        <f>IF(U247&gt;=0.2, 1, 0)</f>
        <v>0</v>
      </c>
      <c r="X247" s="25">
        <f>IF(U247&gt;=0.3, 1, 0)</f>
        <v>0</v>
      </c>
      <c r="Y247" s="25">
        <f>IF(U247&gt;=0.4, 1, 0)</f>
        <v>0</v>
      </c>
      <c r="Z247" s="25">
        <f>IF(U247&gt;=0.5, 1, 0)</f>
        <v>0</v>
      </c>
      <c r="AA247" s="25">
        <f>IF(U247&gt;=0.6, 1, 0)</f>
        <v>0</v>
      </c>
      <c r="AB247" s="25">
        <f>IF(U247&gt;=0.7, 1, 0)</f>
        <v>0</v>
      </c>
      <c r="AC247" s="25">
        <f>IF(U247&gt;=0.8, 1, 0)</f>
        <v>0</v>
      </c>
      <c r="AD247" s="55">
        <f>IF(U247&gt;=0.9, 1, 0)</f>
        <v>0</v>
      </c>
    </row>
    <row r="248" spans="1:30" ht="20" customHeight="1" x14ac:dyDescent="0.2">
      <c r="A248" s="20" t="s">
        <v>486</v>
      </c>
      <c r="B248" s="33" t="str">
        <f>SUBSTITUTE(A248,"/Users/timomiessen/Desktop/imagesdk/blackwomen1/","Image_")</f>
        <v>Image_BW_229.jpg</v>
      </c>
      <c r="C248" s="63" t="s">
        <v>5</v>
      </c>
      <c r="D248" s="22" t="s">
        <v>2973</v>
      </c>
      <c r="E248" s="23">
        <v>0</v>
      </c>
      <c r="F248" s="23">
        <v>0</v>
      </c>
      <c r="G248" s="23">
        <v>1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1</v>
      </c>
      <c r="P248" s="23">
        <v>0</v>
      </c>
      <c r="Q248" s="23">
        <v>0</v>
      </c>
      <c r="R248" s="23" cm="1">
        <f t="array" ref="R248">_xlfn.IFS(H248=1,1,K248=1,1,L248=1,1,M248=1,1,N248=1,1,P248=1,1,TRUE,0)</f>
        <v>0</v>
      </c>
      <c r="S248" s="64">
        <f>IF(AND(G248=1,R248=1),0,R248)</f>
        <v>0</v>
      </c>
      <c r="T248" s="24" t="s">
        <v>2005</v>
      </c>
      <c r="U248" s="49">
        <f>SUBSTITUTE(T248,".",",")*1</f>
        <v>0.20711396634578699</v>
      </c>
      <c r="V248" s="54">
        <f>IF(U248&gt;=0.1, 1, 0)</f>
        <v>1</v>
      </c>
      <c r="W248" s="25">
        <f>IF(U248&gt;=0.2, 1, 0)</f>
        <v>1</v>
      </c>
      <c r="X248" s="25">
        <f>IF(U248&gt;=0.3, 1, 0)</f>
        <v>0</v>
      </c>
      <c r="Y248" s="25">
        <f>IF(U248&gt;=0.4, 1, 0)</f>
        <v>0</v>
      </c>
      <c r="Z248" s="25">
        <f>IF(U248&gt;=0.5, 1, 0)</f>
        <v>0</v>
      </c>
      <c r="AA248" s="25">
        <f>IF(U248&gt;=0.6, 1, 0)</f>
        <v>0</v>
      </c>
      <c r="AB248" s="25">
        <f>IF(U248&gt;=0.7, 1, 0)</f>
        <v>0</v>
      </c>
      <c r="AC248" s="25">
        <f>IF(U248&gt;=0.8, 1, 0)</f>
        <v>0</v>
      </c>
      <c r="AD248" s="55">
        <f>IF(U248&gt;=0.9, 1, 0)</f>
        <v>0</v>
      </c>
    </row>
    <row r="249" spans="1:30" ht="20" customHeight="1" x14ac:dyDescent="0.2">
      <c r="A249" s="20" t="s">
        <v>487</v>
      </c>
      <c r="B249" s="33" t="str">
        <f>SUBSTITUTE(A249,"/Users/timomiessen/Desktop/imagesdk/blackwomen1/","Image_")</f>
        <v>Image_BW_23.jpg</v>
      </c>
      <c r="C249" s="63" t="s">
        <v>5</v>
      </c>
      <c r="D249" s="22" t="s">
        <v>2973</v>
      </c>
      <c r="E249" s="23">
        <v>1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 cm="1">
        <f t="array" ref="R249">_xlfn.IFS(H249=1,1,K249=1,1,L249=1,1,M249=1,1,N249=1,1,P249=1,1,TRUE,0)</f>
        <v>0</v>
      </c>
      <c r="S249" s="64">
        <f>IF(AND(G249=1,R249=1),0,R249)</f>
        <v>0</v>
      </c>
      <c r="T249" s="24" t="s">
        <v>2006</v>
      </c>
      <c r="U249" s="49">
        <f>SUBSTITUTE(T249,".",",")*1</f>
        <v>1.29548986442387E-2</v>
      </c>
      <c r="V249" s="54">
        <f>IF(U249&gt;=0.1, 1, 0)</f>
        <v>0</v>
      </c>
      <c r="W249" s="25">
        <f>IF(U249&gt;=0.2, 1, 0)</f>
        <v>0</v>
      </c>
      <c r="X249" s="25">
        <f>IF(U249&gt;=0.3, 1, 0)</f>
        <v>0</v>
      </c>
      <c r="Y249" s="25">
        <f>IF(U249&gt;=0.4, 1, 0)</f>
        <v>0</v>
      </c>
      <c r="Z249" s="25">
        <f>IF(U249&gt;=0.5, 1, 0)</f>
        <v>0</v>
      </c>
      <c r="AA249" s="25">
        <f>IF(U249&gt;=0.6, 1, 0)</f>
        <v>0</v>
      </c>
      <c r="AB249" s="25">
        <f>IF(U249&gt;=0.7, 1, 0)</f>
        <v>0</v>
      </c>
      <c r="AC249" s="25">
        <f>IF(U249&gt;=0.8, 1, 0)</f>
        <v>0</v>
      </c>
      <c r="AD249" s="55">
        <f>IF(U249&gt;=0.9, 1, 0)</f>
        <v>0</v>
      </c>
    </row>
    <row r="250" spans="1:30" ht="20" customHeight="1" x14ac:dyDescent="0.2">
      <c r="A250" s="20" t="s">
        <v>488</v>
      </c>
      <c r="B250" s="33" t="str">
        <f>SUBSTITUTE(A250,"/Users/timomiessen/Desktop/imagesdk/blackwomen1/","Image_")</f>
        <v>Image_BW_230.jpg</v>
      </c>
      <c r="C250" s="63" t="s">
        <v>5</v>
      </c>
      <c r="D250" s="22" t="s">
        <v>2973</v>
      </c>
      <c r="E250" s="23">
        <v>0</v>
      </c>
      <c r="F250" s="23">
        <v>0</v>
      </c>
      <c r="G250" s="23">
        <v>1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 cm="1">
        <f t="array" ref="R250">_xlfn.IFS(H250=1,1,K250=1,1,L250=1,1,M250=1,1,N250=1,1,P250=1,1,TRUE,0)</f>
        <v>0</v>
      </c>
      <c r="S250" s="64">
        <f>IF(AND(G250=1,R250=1),0,R250)</f>
        <v>0</v>
      </c>
      <c r="T250" s="24" t="s">
        <v>2007</v>
      </c>
      <c r="U250" s="49">
        <f>SUBSTITUTE(T250,".",",")*1</f>
        <v>3.2434510067105203E-2</v>
      </c>
      <c r="V250" s="54">
        <f>IF(U250&gt;=0.1, 1, 0)</f>
        <v>0</v>
      </c>
      <c r="W250" s="25">
        <f>IF(U250&gt;=0.2, 1, 0)</f>
        <v>0</v>
      </c>
      <c r="X250" s="25">
        <f>IF(U250&gt;=0.3, 1, 0)</f>
        <v>0</v>
      </c>
      <c r="Y250" s="25">
        <f>IF(U250&gt;=0.4, 1, 0)</f>
        <v>0</v>
      </c>
      <c r="Z250" s="25">
        <f>IF(U250&gt;=0.5, 1, 0)</f>
        <v>0</v>
      </c>
      <c r="AA250" s="25">
        <f>IF(U250&gt;=0.6, 1, 0)</f>
        <v>0</v>
      </c>
      <c r="AB250" s="25">
        <f>IF(U250&gt;=0.7, 1, 0)</f>
        <v>0</v>
      </c>
      <c r="AC250" s="25">
        <f>IF(U250&gt;=0.8, 1, 0)</f>
        <v>0</v>
      </c>
      <c r="AD250" s="55">
        <f>IF(U250&gt;=0.9, 1, 0)</f>
        <v>0</v>
      </c>
    </row>
    <row r="251" spans="1:30" ht="20" customHeight="1" x14ac:dyDescent="0.2">
      <c r="A251" s="20" t="s">
        <v>489</v>
      </c>
      <c r="B251" s="33" t="str">
        <f>SUBSTITUTE(A251,"/Users/timomiessen/Desktop/imagesdk/blackwomen1/","Image_")</f>
        <v>Image_BW_231.jpg</v>
      </c>
      <c r="C251" s="63" t="s">
        <v>5</v>
      </c>
      <c r="D251" s="22" t="s">
        <v>2973</v>
      </c>
      <c r="E251" s="23">
        <v>0</v>
      </c>
      <c r="F251" s="23">
        <v>0</v>
      </c>
      <c r="G251" s="23">
        <v>1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1</v>
      </c>
      <c r="P251" s="23">
        <v>0</v>
      </c>
      <c r="Q251" s="23">
        <v>0</v>
      </c>
      <c r="R251" s="23" cm="1">
        <f t="array" ref="R251">_xlfn.IFS(H251=1,1,K251=1,1,L251=1,1,M251=1,1,N251=1,1,P251=1,1,TRUE,0)</f>
        <v>0</v>
      </c>
      <c r="S251" s="64">
        <f>IF(AND(G251=1,R251=1),0,R251)</f>
        <v>0</v>
      </c>
      <c r="T251" s="24" t="s">
        <v>2008</v>
      </c>
      <c r="U251" s="49">
        <f>SUBSTITUTE(T251,".",",")*1</f>
        <v>0.23715818487107701</v>
      </c>
      <c r="V251" s="54">
        <f>IF(U251&gt;=0.1, 1, 0)</f>
        <v>1</v>
      </c>
      <c r="W251" s="25">
        <f>IF(U251&gt;=0.2, 1, 0)</f>
        <v>1</v>
      </c>
      <c r="X251" s="25">
        <f>IF(U251&gt;=0.3, 1, 0)</f>
        <v>0</v>
      </c>
      <c r="Y251" s="25">
        <f>IF(U251&gt;=0.4, 1, 0)</f>
        <v>0</v>
      </c>
      <c r="Z251" s="25">
        <f>IF(U251&gt;=0.5, 1, 0)</f>
        <v>0</v>
      </c>
      <c r="AA251" s="25">
        <f>IF(U251&gt;=0.6, 1, 0)</f>
        <v>0</v>
      </c>
      <c r="AB251" s="25">
        <f>IF(U251&gt;=0.7, 1, 0)</f>
        <v>0</v>
      </c>
      <c r="AC251" s="25">
        <f>IF(U251&gt;=0.8, 1, 0)</f>
        <v>0</v>
      </c>
      <c r="AD251" s="55">
        <f>IF(U251&gt;=0.9, 1, 0)</f>
        <v>0</v>
      </c>
    </row>
    <row r="252" spans="1:30" ht="20" customHeight="1" x14ac:dyDescent="0.2">
      <c r="A252" s="20" t="s">
        <v>490</v>
      </c>
      <c r="B252" s="33" t="str">
        <f>SUBSTITUTE(A252,"/Users/timomiessen/Desktop/imagesdk/blackwomen1/","Image_")</f>
        <v>Image_BW_232.jpg</v>
      </c>
      <c r="C252" s="63" t="s">
        <v>5</v>
      </c>
      <c r="D252" s="22" t="s">
        <v>2973</v>
      </c>
      <c r="E252" s="23">
        <v>0</v>
      </c>
      <c r="F252" s="23">
        <v>0</v>
      </c>
      <c r="G252" s="23">
        <v>1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1</v>
      </c>
      <c r="P252" s="23">
        <v>0</v>
      </c>
      <c r="Q252" s="23">
        <v>0</v>
      </c>
      <c r="R252" s="23" cm="1">
        <f t="array" ref="R252">_xlfn.IFS(H252=1,1,K252=1,1,L252=1,1,M252=1,1,N252=1,1,P252=1,1,TRUE,0)</f>
        <v>0</v>
      </c>
      <c r="S252" s="64">
        <f>IF(AND(G252=1,R252=1),0,R252)</f>
        <v>0</v>
      </c>
      <c r="T252" s="24" t="s">
        <v>2009</v>
      </c>
      <c r="U252" s="49">
        <f>SUBSTITUTE(T252,".",",")*1</f>
        <v>0.214186117984354</v>
      </c>
      <c r="V252" s="54">
        <f>IF(U252&gt;=0.1, 1, 0)</f>
        <v>1</v>
      </c>
      <c r="W252" s="25">
        <f>IF(U252&gt;=0.2, 1, 0)</f>
        <v>1</v>
      </c>
      <c r="X252" s="25">
        <f>IF(U252&gt;=0.3, 1, 0)</f>
        <v>0</v>
      </c>
      <c r="Y252" s="25">
        <f>IF(U252&gt;=0.4, 1, 0)</f>
        <v>0</v>
      </c>
      <c r="Z252" s="25">
        <f>IF(U252&gt;=0.5, 1, 0)</f>
        <v>0</v>
      </c>
      <c r="AA252" s="25">
        <f>IF(U252&gt;=0.6, 1, 0)</f>
        <v>0</v>
      </c>
      <c r="AB252" s="25">
        <f>IF(U252&gt;=0.7, 1, 0)</f>
        <v>0</v>
      </c>
      <c r="AC252" s="25">
        <f>IF(U252&gt;=0.8, 1, 0)</f>
        <v>0</v>
      </c>
      <c r="AD252" s="55">
        <f>IF(U252&gt;=0.9, 1, 0)</f>
        <v>0</v>
      </c>
    </row>
    <row r="253" spans="1:30" ht="20" customHeight="1" x14ac:dyDescent="0.2">
      <c r="A253" s="20" t="s">
        <v>491</v>
      </c>
      <c r="B253" s="33" t="str">
        <f>SUBSTITUTE(A253,"/Users/timomiessen/Desktop/imagesdk/blackwomen1/","Image_")</f>
        <v>Image_BW_233.jpg</v>
      </c>
      <c r="C253" s="63" t="s">
        <v>5</v>
      </c>
      <c r="D253" s="22" t="s">
        <v>2973</v>
      </c>
      <c r="E253" s="23">
        <v>0</v>
      </c>
      <c r="F253" s="23">
        <v>0</v>
      </c>
      <c r="G253" s="23">
        <v>1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1</v>
      </c>
      <c r="P253" s="23">
        <v>0</v>
      </c>
      <c r="Q253" s="23">
        <v>0</v>
      </c>
      <c r="R253" s="23" cm="1">
        <f t="array" ref="R253">_xlfn.IFS(H253=1,1,K253=1,1,L253=1,1,M253=1,1,N253=1,1,P253=1,1,TRUE,0)</f>
        <v>0</v>
      </c>
      <c r="S253" s="64">
        <f>IF(AND(G253=1,R253=1),0,R253)</f>
        <v>0</v>
      </c>
      <c r="T253" s="24" t="s">
        <v>2010</v>
      </c>
      <c r="U253" s="49">
        <f>SUBSTITUTE(T253,".",",")*1</f>
        <v>5.9154180809855399E-2</v>
      </c>
      <c r="V253" s="54">
        <f>IF(U253&gt;=0.1, 1, 0)</f>
        <v>0</v>
      </c>
      <c r="W253" s="25">
        <f>IF(U253&gt;=0.2, 1, 0)</f>
        <v>0</v>
      </c>
      <c r="X253" s="25">
        <f>IF(U253&gt;=0.3, 1, 0)</f>
        <v>0</v>
      </c>
      <c r="Y253" s="25">
        <f>IF(U253&gt;=0.4, 1, 0)</f>
        <v>0</v>
      </c>
      <c r="Z253" s="25">
        <f>IF(U253&gt;=0.5, 1, 0)</f>
        <v>0</v>
      </c>
      <c r="AA253" s="25">
        <f>IF(U253&gt;=0.6, 1, 0)</f>
        <v>0</v>
      </c>
      <c r="AB253" s="25">
        <f>IF(U253&gt;=0.7, 1, 0)</f>
        <v>0</v>
      </c>
      <c r="AC253" s="25">
        <f>IF(U253&gt;=0.8, 1, 0)</f>
        <v>0</v>
      </c>
      <c r="AD253" s="55">
        <f>IF(U253&gt;=0.9, 1, 0)</f>
        <v>0</v>
      </c>
    </row>
    <row r="254" spans="1:30" ht="20" customHeight="1" x14ac:dyDescent="0.2">
      <c r="A254" s="20" t="s">
        <v>492</v>
      </c>
      <c r="B254" s="33" t="str">
        <f>SUBSTITUTE(A254,"/Users/timomiessen/Desktop/imagesdk/blackwomen1/","Image_")</f>
        <v>Image_BW_234.jpg</v>
      </c>
      <c r="C254" s="63" t="s">
        <v>5</v>
      </c>
      <c r="D254" s="22" t="s">
        <v>2973</v>
      </c>
      <c r="E254" s="23">
        <v>0</v>
      </c>
      <c r="F254" s="23">
        <v>0</v>
      </c>
      <c r="G254" s="23">
        <v>1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 cm="1">
        <f t="array" ref="R254">_xlfn.IFS(H254=1,1,K254=1,1,L254=1,1,M254=1,1,N254=1,1,P254=1,1,TRUE,0)</f>
        <v>0</v>
      </c>
      <c r="S254" s="64">
        <f>IF(AND(G254=1,R254=1),0,R254)</f>
        <v>0</v>
      </c>
      <c r="T254" s="24" t="s">
        <v>2011</v>
      </c>
      <c r="U254" s="49">
        <f>SUBSTITUTE(T254,".",",")*1</f>
        <v>1.8267920240759801E-2</v>
      </c>
      <c r="V254" s="54">
        <f>IF(U254&gt;=0.1, 1, 0)</f>
        <v>0</v>
      </c>
      <c r="W254" s="25">
        <f>IF(U254&gt;=0.2, 1, 0)</f>
        <v>0</v>
      </c>
      <c r="X254" s="25">
        <f>IF(U254&gt;=0.3, 1, 0)</f>
        <v>0</v>
      </c>
      <c r="Y254" s="25">
        <f>IF(U254&gt;=0.4, 1, 0)</f>
        <v>0</v>
      </c>
      <c r="Z254" s="25">
        <f>IF(U254&gt;=0.5, 1, 0)</f>
        <v>0</v>
      </c>
      <c r="AA254" s="25">
        <f>IF(U254&gt;=0.6, 1, 0)</f>
        <v>0</v>
      </c>
      <c r="AB254" s="25">
        <f>IF(U254&gt;=0.7, 1, 0)</f>
        <v>0</v>
      </c>
      <c r="AC254" s="25">
        <f>IF(U254&gt;=0.8, 1, 0)</f>
        <v>0</v>
      </c>
      <c r="AD254" s="55">
        <f>IF(U254&gt;=0.9, 1, 0)</f>
        <v>0</v>
      </c>
    </row>
    <row r="255" spans="1:30" ht="20" customHeight="1" x14ac:dyDescent="0.2">
      <c r="A255" s="20" t="s">
        <v>493</v>
      </c>
      <c r="B255" s="33" t="str">
        <f>SUBSTITUTE(A255,"/Users/timomiessen/Desktop/imagesdk/blackwomen1/","Image_")</f>
        <v>Image_BW_235.jpg</v>
      </c>
      <c r="C255" s="63" t="s">
        <v>5</v>
      </c>
      <c r="D255" s="22" t="s">
        <v>2973</v>
      </c>
      <c r="E255" s="23">
        <v>0</v>
      </c>
      <c r="F255" s="23">
        <v>0</v>
      </c>
      <c r="G255" s="23">
        <v>1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1</v>
      </c>
      <c r="P255" s="23">
        <v>1</v>
      </c>
      <c r="Q255" s="23">
        <v>0</v>
      </c>
      <c r="R255" s="23" cm="1">
        <f t="array" ref="R255">_xlfn.IFS(H255=1,1,K255=1,1,L255=1,1,M255=1,1,N255=1,1,P255=1,1,TRUE,0)</f>
        <v>1</v>
      </c>
      <c r="S255" s="64">
        <f>IF(AND(G255=1,R255=1),0,R255)</f>
        <v>0</v>
      </c>
      <c r="T255" s="24" t="s">
        <v>2012</v>
      </c>
      <c r="U255" s="49">
        <f>SUBSTITUTE(T255,".",",")*1</f>
        <v>0.25528294593095702</v>
      </c>
      <c r="V255" s="54">
        <f>IF(U255&gt;=0.1, 1, 0)</f>
        <v>1</v>
      </c>
      <c r="W255" s="25">
        <f>IF(U255&gt;=0.2, 1, 0)</f>
        <v>1</v>
      </c>
      <c r="X255" s="25">
        <f>IF(U255&gt;=0.3, 1, 0)</f>
        <v>0</v>
      </c>
      <c r="Y255" s="25">
        <f>IF(U255&gt;=0.4, 1, 0)</f>
        <v>0</v>
      </c>
      <c r="Z255" s="25">
        <f>IF(U255&gt;=0.5, 1, 0)</f>
        <v>0</v>
      </c>
      <c r="AA255" s="25">
        <f>IF(U255&gt;=0.6, 1, 0)</f>
        <v>0</v>
      </c>
      <c r="AB255" s="25">
        <f>IF(U255&gt;=0.7, 1, 0)</f>
        <v>0</v>
      </c>
      <c r="AC255" s="25">
        <f>IF(U255&gt;=0.8, 1, 0)</f>
        <v>0</v>
      </c>
      <c r="AD255" s="55">
        <f>IF(U255&gt;=0.9, 1, 0)</f>
        <v>0</v>
      </c>
    </row>
    <row r="256" spans="1:30" ht="20" customHeight="1" x14ac:dyDescent="0.2">
      <c r="A256" s="20" t="s">
        <v>494</v>
      </c>
      <c r="B256" s="33" t="str">
        <f>SUBSTITUTE(A256,"/Users/timomiessen/Desktop/imagesdk/blackwomen1/","Image_")</f>
        <v>Image_BW_236.jpg</v>
      </c>
      <c r="C256" s="63" t="s">
        <v>5</v>
      </c>
      <c r="D256" s="22" t="s">
        <v>2973</v>
      </c>
      <c r="E256" s="23">
        <v>0</v>
      </c>
      <c r="F256" s="23">
        <v>0</v>
      </c>
      <c r="G256" s="23">
        <v>1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1</v>
      </c>
      <c r="P256" s="23">
        <v>0</v>
      </c>
      <c r="Q256" s="23">
        <v>0</v>
      </c>
      <c r="R256" s="23" cm="1">
        <f t="array" ref="R256">_xlfn.IFS(H256=1,1,K256=1,1,L256=1,1,M256=1,1,N256=1,1,P256=1,1,TRUE,0)</f>
        <v>0</v>
      </c>
      <c r="S256" s="64">
        <f>IF(AND(G256=1,R256=1),0,R256)</f>
        <v>0</v>
      </c>
      <c r="T256" s="24" t="s">
        <v>2013</v>
      </c>
      <c r="U256" s="49">
        <f>SUBSTITUTE(T256,".",",")*1</f>
        <v>0.47984732687473203</v>
      </c>
      <c r="V256" s="54">
        <f>IF(U256&gt;=0.1, 1, 0)</f>
        <v>1</v>
      </c>
      <c r="W256" s="25">
        <f>IF(U256&gt;=0.2, 1, 0)</f>
        <v>1</v>
      </c>
      <c r="X256" s="25">
        <f>IF(U256&gt;=0.3, 1, 0)</f>
        <v>1</v>
      </c>
      <c r="Y256" s="25">
        <f>IF(U256&gt;=0.4, 1, 0)</f>
        <v>1</v>
      </c>
      <c r="Z256" s="25">
        <f>IF(U256&gt;=0.5, 1, 0)</f>
        <v>0</v>
      </c>
      <c r="AA256" s="25">
        <f>IF(U256&gt;=0.6, 1, 0)</f>
        <v>0</v>
      </c>
      <c r="AB256" s="25">
        <f>IF(U256&gt;=0.7, 1, 0)</f>
        <v>0</v>
      </c>
      <c r="AC256" s="25">
        <f>IF(U256&gt;=0.8, 1, 0)</f>
        <v>0</v>
      </c>
      <c r="AD256" s="55">
        <f>IF(U256&gt;=0.9, 1, 0)</f>
        <v>0</v>
      </c>
    </row>
    <row r="257" spans="1:30" ht="20" customHeight="1" x14ac:dyDescent="0.2">
      <c r="A257" s="20" t="s">
        <v>495</v>
      </c>
      <c r="B257" s="33" t="str">
        <f>SUBSTITUTE(A257,"/Users/timomiessen/Desktop/imagesdk/blackwomen1/","Image_")</f>
        <v>Image_BW_237.jpg</v>
      </c>
      <c r="C257" s="63" t="s">
        <v>5</v>
      </c>
      <c r="D257" s="22" t="s">
        <v>2973</v>
      </c>
      <c r="E257" s="23">
        <v>0</v>
      </c>
      <c r="F257" s="23">
        <v>0</v>
      </c>
      <c r="G257" s="23">
        <v>1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1</v>
      </c>
      <c r="R257" s="23" cm="1">
        <f t="array" ref="R257">_xlfn.IFS(H257=1,1,K257=1,1,L257=1,1,M257=1,1,N257=1,1,P257=1,1,TRUE,0)</f>
        <v>0</v>
      </c>
      <c r="S257" s="64">
        <f>IF(AND(G257=1,R257=1),0,R257)</f>
        <v>0</v>
      </c>
      <c r="T257" s="24" t="s">
        <v>2014</v>
      </c>
      <c r="U257" s="49">
        <f>SUBSTITUTE(T257,".",",")*1</f>
        <v>0.24685609713196699</v>
      </c>
      <c r="V257" s="54">
        <f>IF(U257&gt;=0.1, 1, 0)</f>
        <v>1</v>
      </c>
      <c r="W257" s="25">
        <f>IF(U257&gt;=0.2, 1, 0)</f>
        <v>1</v>
      </c>
      <c r="X257" s="25">
        <f>IF(U257&gt;=0.3, 1, 0)</f>
        <v>0</v>
      </c>
      <c r="Y257" s="25">
        <f>IF(U257&gt;=0.4, 1, 0)</f>
        <v>0</v>
      </c>
      <c r="Z257" s="25">
        <f>IF(U257&gt;=0.5, 1, 0)</f>
        <v>0</v>
      </c>
      <c r="AA257" s="25">
        <f>IF(U257&gt;=0.6, 1, 0)</f>
        <v>0</v>
      </c>
      <c r="AB257" s="25">
        <f>IF(U257&gt;=0.7, 1, 0)</f>
        <v>0</v>
      </c>
      <c r="AC257" s="25">
        <f>IF(U257&gt;=0.8, 1, 0)</f>
        <v>0</v>
      </c>
      <c r="AD257" s="55">
        <f>IF(U257&gt;=0.9, 1, 0)</f>
        <v>0</v>
      </c>
    </row>
    <row r="258" spans="1:30" ht="20" customHeight="1" x14ac:dyDescent="0.2">
      <c r="A258" s="20" t="s">
        <v>496</v>
      </c>
      <c r="B258" s="33" t="str">
        <f>SUBSTITUTE(A258,"/Users/timomiessen/Desktop/imagesdk/blackwomen1/","Image_")</f>
        <v>Image_BW_238.jpg</v>
      </c>
      <c r="C258" s="63" t="s">
        <v>5</v>
      </c>
      <c r="D258" s="22" t="s">
        <v>2973</v>
      </c>
      <c r="E258" s="23">
        <v>0</v>
      </c>
      <c r="F258" s="23">
        <v>0</v>
      </c>
      <c r="G258" s="23">
        <v>1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 cm="1">
        <f t="array" ref="R258">_xlfn.IFS(H258=1,1,K258=1,1,L258=1,1,M258=1,1,N258=1,1,P258=1,1,TRUE,0)</f>
        <v>0</v>
      </c>
      <c r="S258" s="64">
        <f>IF(AND(G258=1,R258=1),0,R258)</f>
        <v>0</v>
      </c>
      <c r="T258" s="24" t="s">
        <v>2015</v>
      </c>
      <c r="U258" s="49">
        <f>SUBSTITUTE(T258,".",",")*1</f>
        <v>2.3856207728385901E-2</v>
      </c>
      <c r="V258" s="54">
        <f>IF(U258&gt;=0.1, 1, 0)</f>
        <v>0</v>
      </c>
      <c r="W258" s="25">
        <f>IF(U258&gt;=0.2, 1, 0)</f>
        <v>0</v>
      </c>
      <c r="X258" s="25">
        <f>IF(U258&gt;=0.3, 1, 0)</f>
        <v>0</v>
      </c>
      <c r="Y258" s="25">
        <f>IF(U258&gt;=0.4, 1, 0)</f>
        <v>0</v>
      </c>
      <c r="Z258" s="25">
        <f>IF(U258&gt;=0.5, 1, 0)</f>
        <v>0</v>
      </c>
      <c r="AA258" s="25">
        <f>IF(U258&gt;=0.6, 1, 0)</f>
        <v>0</v>
      </c>
      <c r="AB258" s="25">
        <f>IF(U258&gt;=0.7, 1, 0)</f>
        <v>0</v>
      </c>
      <c r="AC258" s="25">
        <f>IF(U258&gt;=0.8, 1, 0)</f>
        <v>0</v>
      </c>
      <c r="AD258" s="55">
        <f>IF(U258&gt;=0.9, 1, 0)</f>
        <v>0</v>
      </c>
    </row>
    <row r="259" spans="1:30" ht="20" customHeight="1" x14ac:dyDescent="0.2">
      <c r="A259" s="20" t="s">
        <v>497</v>
      </c>
      <c r="B259" s="33" t="str">
        <f>SUBSTITUTE(A259,"/Users/timomiessen/Desktop/imagesdk/blackwomen1/","Image_")</f>
        <v>Image_BW_239.jpg</v>
      </c>
      <c r="C259" s="63" t="s">
        <v>5</v>
      </c>
      <c r="D259" s="22" t="s">
        <v>2973</v>
      </c>
      <c r="E259" s="23">
        <v>0</v>
      </c>
      <c r="F259" s="23">
        <v>0</v>
      </c>
      <c r="G259" s="23">
        <v>1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1</v>
      </c>
      <c r="P259" s="23">
        <v>1</v>
      </c>
      <c r="Q259" s="23">
        <v>0</v>
      </c>
      <c r="R259" s="23" cm="1">
        <f t="array" ref="R259">_xlfn.IFS(H259=1,1,K259=1,1,L259=1,1,M259=1,1,N259=1,1,P259=1,1,TRUE,0)</f>
        <v>1</v>
      </c>
      <c r="S259" s="64">
        <f>IF(AND(G259=1,R259=1),0,R259)</f>
        <v>0</v>
      </c>
      <c r="T259" s="24" t="s">
        <v>2016</v>
      </c>
      <c r="U259" s="49">
        <f>SUBSTITUTE(T259,".",",")*1</f>
        <v>0.28933061985298902</v>
      </c>
      <c r="V259" s="54">
        <f>IF(U259&gt;=0.1, 1, 0)</f>
        <v>1</v>
      </c>
      <c r="W259" s="25">
        <f>IF(U259&gt;=0.2, 1, 0)</f>
        <v>1</v>
      </c>
      <c r="X259" s="25">
        <f>IF(U259&gt;=0.3, 1, 0)</f>
        <v>0</v>
      </c>
      <c r="Y259" s="25">
        <f>IF(U259&gt;=0.4, 1, 0)</f>
        <v>0</v>
      </c>
      <c r="Z259" s="25">
        <f>IF(U259&gt;=0.5, 1, 0)</f>
        <v>0</v>
      </c>
      <c r="AA259" s="25">
        <f>IF(U259&gt;=0.6, 1, 0)</f>
        <v>0</v>
      </c>
      <c r="AB259" s="25">
        <f>IF(U259&gt;=0.7, 1, 0)</f>
        <v>0</v>
      </c>
      <c r="AC259" s="25">
        <f>IF(U259&gt;=0.8, 1, 0)</f>
        <v>0</v>
      </c>
      <c r="AD259" s="55">
        <f>IF(U259&gt;=0.9, 1, 0)</f>
        <v>0</v>
      </c>
    </row>
    <row r="260" spans="1:30" ht="20" customHeight="1" x14ac:dyDescent="0.2">
      <c r="A260" s="20" t="s">
        <v>498</v>
      </c>
      <c r="B260" s="33" t="str">
        <f>SUBSTITUTE(A260,"/Users/timomiessen/Desktop/imagesdk/blackwomen1/","Image_")</f>
        <v>Image_BW_24.jpg</v>
      </c>
      <c r="C260" s="63" t="s">
        <v>5</v>
      </c>
      <c r="D260" s="22" t="s">
        <v>2973</v>
      </c>
      <c r="E260" s="23">
        <v>1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 cm="1">
        <f t="array" ref="R260">_xlfn.IFS(H260=1,1,K260=1,1,L260=1,1,M260=1,1,N260=1,1,P260=1,1,TRUE,0)</f>
        <v>0</v>
      </c>
      <c r="S260" s="64">
        <f>IF(AND(G260=1,R260=1),0,R260)</f>
        <v>0</v>
      </c>
      <c r="T260" s="24" t="s">
        <v>2017</v>
      </c>
      <c r="U260" s="49">
        <f>SUBSTITUTE(T260,".",",")*1</f>
        <v>3.4724997356533997E-2</v>
      </c>
      <c r="V260" s="54">
        <f>IF(U260&gt;=0.1, 1, 0)</f>
        <v>0</v>
      </c>
      <c r="W260" s="25">
        <f>IF(U260&gt;=0.2, 1, 0)</f>
        <v>0</v>
      </c>
      <c r="X260" s="25">
        <f>IF(U260&gt;=0.3, 1, 0)</f>
        <v>0</v>
      </c>
      <c r="Y260" s="25">
        <f>IF(U260&gt;=0.4, 1, 0)</f>
        <v>0</v>
      </c>
      <c r="Z260" s="25">
        <f>IF(U260&gt;=0.5, 1, 0)</f>
        <v>0</v>
      </c>
      <c r="AA260" s="25">
        <f>IF(U260&gt;=0.6, 1, 0)</f>
        <v>0</v>
      </c>
      <c r="AB260" s="25">
        <f>IF(U260&gt;=0.7, 1, 0)</f>
        <v>0</v>
      </c>
      <c r="AC260" s="25">
        <f>IF(U260&gt;=0.8, 1, 0)</f>
        <v>0</v>
      </c>
      <c r="AD260" s="55">
        <f>IF(U260&gt;=0.9, 1, 0)</f>
        <v>0</v>
      </c>
    </row>
    <row r="261" spans="1:30" ht="20" customHeight="1" x14ac:dyDescent="0.2">
      <c r="A261" s="20" t="s">
        <v>499</v>
      </c>
      <c r="B261" s="33" t="str">
        <f>SUBSTITUTE(A261,"/Users/timomiessen/Desktop/imagesdk/blackwomen1/","Image_")</f>
        <v>Image_BW_240.jpg</v>
      </c>
      <c r="C261" s="63" t="s">
        <v>5</v>
      </c>
      <c r="D261" s="22" t="s">
        <v>2973</v>
      </c>
      <c r="E261" s="23">
        <v>0</v>
      </c>
      <c r="F261" s="23">
        <v>0</v>
      </c>
      <c r="G261" s="23">
        <v>1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1</v>
      </c>
      <c r="P261" s="23">
        <v>0</v>
      </c>
      <c r="Q261" s="23">
        <v>0</v>
      </c>
      <c r="R261" s="23" cm="1">
        <f t="array" ref="R261">_xlfn.IFS(H261=1,1,K261=1,1,L261=1,1,M261=1,1,N261=1,1,P261=1,1,TRUE,0)</f>
        <v>0</v>
      </c>
      <c r="S261" s="64">
        <f>IF(AND(G261=1,R261=1),0,R261)</f>
        <v>0</v>
      </c>
      <c r="T261" s="24" t="s">
        <v>2018</v>
      </c>
      <c r="U261" s="49">
        <f>SUBSTITUTE(T261,".",",")*1</f>
        <v>0.27774154953658498</v>
      </c>
      <c r="V261" s="54">
        <f>IF(U261&gt;=0.1, 1, 0)</f>
        <v>1</v>
      </c>
      <c r="W261" s="25">
        <f>IF(U261&gt;=0.2, 1, 0)</f>
        <v>1</v>
      </c>
      <c r="X261" s="25">
        <f>IF(U261&gt;=0.3, 1, 0)</f>
        <v>0</v>
      </c>
      <c r="Y261" s="25">
        <f>IF(U261&gt;=0.4, 1, 0)</f>
        <v>0</v>
      </c>
      <c r="Z261" s="25">
        <f>IF(U261&gt;=0.5, 1, 0)</f>
        <v>0</v>
      </c>
      <c r="AA261" s="25">
        <f>IF(U261&gt;=0.6, 1, 0)</f>
        <v>0</v>
      </c>
      <c r="AB261" s="25">
        <f>IF(U261&gt;=0.7, 1, 0)</f>
        <v>0</v>
      </c>
      <c r="AC261" s="25">
        <f>IF(U261&gt;=0.8, 1, 0)</f>
        <v>0</v>
      </c>
      <c r="AD261" s="55">
        <f>IF(U261&gt;=0.9, 1, 0)</f>
        <v>0</v>
      </c>
    </row>
    <row r="262" spans="1:30" ht="20" customHeight="1" x14ac:dyDescent="0.2">
      <c r="A262" s="20" t="s">
        <v>500</v>
      </c>
      <c r="B262" s="33" t="str">
        <f>SUBSTITUTE(A262,"/Users/timomiessen/Desktop/imagesdk/blackwomen1/","Image_")</f>
        <v>Image_BW_241.jpg</v>
      </c>
      <c r="C262" s="63" t="s">
        <v>5</v>
      </c>
      <c r="D262" s="22" t="s">
        <v>2973</v>
      </c>
      <c r="E262" s="23">
        <v>0</v>
      </c>
      <c r="F262" s="23">
        <v>0</v>
      </c>
      <c r="G262" s="23">
        <v>1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1</v>
      </c>
      <c r="P262" s="23">
        <v>0</v>
      </c>
      <c r="Q262" s="23">
        <v>0</v>
      </c>
      <c r="R262" s="23" cm="1">
        <f t="array" ref="R262">_xlfn.IFS(H262=1,1,K262=1,1,L262=1,1,M262=1,1,N262=1,1,P262=1,1,TRUE,0)</f>
        <v>0</v>
      </c>
      <c r="S262" s="64">
        <f>IF(AND(G262=1,R262=1),0,R262)</f>
        <v>0</v>
      </c>
      <c r="T262" s="24" t="s">
        <v>2019</v>
      </c>
      <c r="U262" s="49">
        <f>SUBSTITUTE(T262,".",",")*1</f>
        <v>6.0014885384589399E-3</v>
      </c>
      <c r="V262" s="54">
        <f>IF(U262&gt;=0.1, 1, 0)</f>
        <v>0</v>
      </c>
      <c r="W262" s="25">
        <f>IF(U262&gt;=0.2, 1, 0)</f>
        <v>0</v>
      </c>
      <c r="X262" s="25">
        <f>IF(U262&gt;=0.3, 1, 0)</f>
        <v>0</v>
      </c>
      <c r="Y262" s="25">
        <f>IF(U262&gt;=0.4, 1, 0)</f>
        <v>0</v>
      </c>
      <c r="Z262" s="25">
        <f>IF(U262&gt;=0.5, 1, 0)</f>
        <v>0</v>
      </c>
      <c r="AA262" s="25">
        <f>IF(U262&gt;=0.6, 1, 0)</f>
        <v>0</v>
      </c>
      <c r="AB262" s="25">
        <f>IF(U262&gt;=0.7, 1, 0)</f>
        <v>0</v>
      </c>
      <c r="AC262" s="25">
        <f>IF(U262&gt;=0.8, 1, 0)</f>
        <v>0</v>
      </c>
      <c r="AD262" s="55">
        <f>IF(U262&gt;=0.9, 1, 0)</f>
        <v>0</v>
      </c>
    </row>
    <row r="263" spans="1:30" ht="20" customHeight="1" x14ac:dyDescent="0.2">
      <c r="A263" s="20" t="s">
        <v>501</v>
      </c>
      <c r="B263" s="33" t="str">
        <f>SUBSTITUTE(A263,"/Users/timomiessen/Desktop/imagesdk/blackwomen1/","Image_")</f>
        <v>Image_BW_242.jpg</v>
      </c>
      <c r="C263" s="63" t="s">
        <v>5</v>
      </c>
      <c r="D263" s="22" t="s">
        <v>2973</v>
      </c>
      <c r="E263" s="23">
        <v>0</v>
      </c>
      <c r="F263" s="23">
        <v>0</v>
      </c>
      <c r="G263" s="23">
        <v>1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 cm="1">
        <f t="array" ref="R263">_xlfn.IFS(H263=1,1,K263=1,1,L263=1,1,M263=1,1,N263=1,1,P263=1,1,TRUE,0)</f>
        <v>0</v>
      </c>
      <c r="S263" s="64">
        <f>IF(AND(G263=1,R263=1),0,R263)</f>
        <v>0</v>
      </c>
      <c r="T263" s="24" t="s">
        <v>2020</v>
      </c>
      <c r="U263" s="49">
        <f>SUBSTITUTE(T263,".",",")*1</f>
        <v>1.1385100893676199E-2</v>
      </c>
      <c r="V263" s="54">
        <f>IF(U263&gt;=0.1, 1, 0)</f>
        <v>0</v>
      </c>
      <c r="W263" s="25">
        <f>IF(U263&gt;=0.2, 1, 0)</f>
        <v>0</v>
      </c>
      <c r="X263" s="25">
        <f>IF(U263&gt;=0.3, 1, 0)</f>
        <v>0</v>
      </c>
      <c r="Y263" s="25">
        <f>IF(U263&gt;=0.4, 1, 0)</f>
        <v>0</v>
      </c>
      <c r="Z263" s="25">
        <f>IF(U263&gt;=0.5, 1, 0)</f>
        <v>0</v>
      </c>
      <c r="AA263" s="25">
        <f>IF(U263&gt;=0.6, 1, 0)</f>
        <v>0</v>
      </c>
      <c r="AB263" s="25">
        <f>IF(U263&gt;=0.7, 1, 0)</f>
        <v>0</v>
      </c>
      <c r="AC263" s="25">
        <f>IF(U263&gt;=0.8, 1, 0)</f>
        <v>0</v>
      </c>
      <c r="AD263" s="55">
        <f>IF(U263&gt;=0.9, 1, 0)</f>
        <v>0</v>
      </c>
    </row>
    <row r="264" spans="1:30" ht="20" customHeight="1" x14ac:dyDescent="0.2">
      <c r="A264" s="20" t="s">
        <v>502</v>
      </c>
      <c r="B264" s="33" t="str">
        <f>SUBSTITUTE(A264,"/Users/timomiessen/Desktop/imagesdk/blackwomen1/","Image_")</f>
        <v>Image_BW_243.jpg</v>
      </c>
      <c r="C264" s="63" t="s">
        <v>5</v>
      </c>
      <c r="D264" s="22" t="s">
        <v>2973</v>
      </c>
      <c r="E264" s="23">
        <v>0</v>
      </c>
      <c r="F264" s="23">
        <v>0</v>
      </c>
      <c r="G264" s="23">
        <v>1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 cm="1">
        <f t="array" ref="R264">_xlfn.IFS(H264=1,1,K264=1,1,L264=1,1,M264=1,1,N264=1,1,P264=1,1,TRUE,0)</f>
        <v>0</v>
      </c>
      <c r="S264" s="64">
        <f>IF(AND(G264=1,R264=1),0,R264)</f>
        <v>0</v>
      </c>
      <c r="T264" s="24" t="s">
        <v>2021</v>
      </c>
      <c r="U264" s="49">
        <f>SUBSTITUTE(T264,".",",")*1</f>
        <v>2.5243897922337E-2</v>
      </c>
      <c r="V264" s="54">
        <f>IF(U264&gt;=0.1, 1, 0)</f>
        <v>0</v>
      </c>
      <c r="W264" s="25">
        <f>IF(U264&gt;=0.2, 1, 0)</f>
        <v>0</v>
      </c>
      <c r="X264" s="25">
        <f>IF(U264&gt;=0.3, 1, 0)</f>
        <v>0</v>
      </c>
      <c r="Y264" s="25">
        <f>IF(U264&gt;=0.4, 1, 0)</f>
        <v>0</v>
      </c>
      <c r="Z264" s="25">
        <f>IF(U264&gt;=0.5, 1, 0)</f>
        <v>0</v>
      </c>
      <c r="AA264" s="25">
        <f>IF(U264&gt;=0.6, 1, 0)</f>
        <v>0</v>
      </c>
      <c r="AB264" s="25">
        <f>IF(U264&gt;=0.7, 1, 0)</f>
        <v>0</v>
      </c>
      <c r="AC264" s="25">
        <f>IF(U264&gt;=0.8, 1, 0)</f>
        <v>0</v>
      </c>
      <c r="AD264" s="55">
        <f>IF(U264&gt;=0.9, 1, 0)</f>
        <v>0</v>
      </c>
    </row>
    <row r="265" spans="1:30" ht="20" customHeight="1" x14ac:dyDescent="0.2">
      <c r="A265" s="20" t="s">
        <v>503</v>
      </c>
      <c r="B265" s="33" t="str">
        <f>SUBSTITUTE(A265,"/Users/timomiessen/Desktop/imagesdk/blackwomen1/","Image_")</f>
        <v>Image_BW_244.jpg</v>
      </c>
      <c r="C265" s="63" t="s">
        <v>5</v>
      </c>
      <c r="D265" s="22" t="s">
        <v>2973</v>
      </c>
      <c r="E265" s="23">
        <v>0</v>
      </c>
      <c r="F265" s="23">
        <v>0</v>
      </c>
      <c r="G265" s="23">
        <v>1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1</v>
      </c>
      <c r="P265" s="23">
        <v>0</v>
      </c>
      <c r="Q265" s="23">
        <v>0</v>
      </c>
      <c r="R265" s="23" cm="1">
        <f t="array" ref="R265">_xlfn.IFS(H265=1,1,K265=1,1,L265=1,1,M265=1,1,N265=1,1,P265=1,1,TRUE,0)</f>
        <v>0</v>
      </c>
      <c r="S265" s="64">
        <f>IF(AND(G265=1,R265=1),0,R265)</f>
        <v>0</v>
      </c>
      <c r="T265" s="24" t="s">
        <v>2022</v>
      </c>
      <c r="U265" s="49">
        <f>SUBSTITUTE(T265,".",",")*1</f>
        <v>0.15456463862210501</v>
      </c>
      <c r="V265" s="54">
        <f>IF(U265&gt;=0.1, 1, 0)</f>
        <v>1</v>
      </c>
      <c r="W265" s="25">
        <f>IF(U265&gt;=0.2, 1, 0)</f>
        <v>0</v>
      </c>
      <c r="X265" s="25">
        <f>IF(U265&gt;=0.3, 1, 0)</f>
        <v>0</v>
      </c>
      <c r="Y265" s="25">
        <f>IF(U265&gt;=0.4, 1, 0)</f>
        <v>0</v>
      </c>
      <c r="Z265" s="25">
        <f>IF(U265&gt;=0.5, 1, 0)</f>
        <v>0</v>
      </c>
      <c r="AA265" s="25">
        <f>IF(U265&gt;=0.6, 1, 0)</f>
        <v>0</v>
      </c>
      <c r="AB265" s="25">
        <f>IF(U265&gt;=0.7, 1, 0)</f>
        <v>0</v>
      </c>
      <c r="AC265" s="25">
        <f>IF(U265&gt;=0.8, 1, 0)</f>
        <v>0</v>
      </c>
      <c r="AD265" s="55">
        <f>IF(U265&gt;=0.9, 1, 0)</f>
        <v>0</v>
      </c>
    </row>
    <row r="266" spans="1:30" ht="20" customHeight="1" x14ac:dyDescent="0.2">
      <c r="A266" s="20" t="s">
        <v>504</v>
      </c>
      <c r="B266" s="33" t="str">
        <f>SUBSTITUTE(A266,"/Users/timomiessen/Desktop/imagesdk/blackwomen1/","Image_")</f>
        <v>Image_BW_245.jpg</v>
      </c>
      <c r="C266" s="63" t="s">
        <v>5</v>
      </c>
      <c r="D266" s="22" t="s">
        <v>2973</v>
      </c>
      <c r="E266" s="23">
        <v>0</v>
      </c>
      <c r="F266" s="23">
        <v>0</v>
      </c>
      <c r="G266" s="23">
        <v>1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1</v>
      </c>
      <c r="P266" s="23">
        <v>0</v>
      </c>
      <c r="Q266" s="23">
        <v>0</v>
      </c>
      <c r="R266" s="23" cm="1">
        <f t="array" ref="R266">_xlfn.IFS(H266=1,1,K266=1,1,L266=1,1,M266=1,1,N266=1,1,P266=1,1,TRUE,0)</f>
        <v>0</v>
      </c>
      <c r="S266" s="64">
        <f>IF(AND(G266=1,R266=1),0,R266)</f>
        <v>0</v>
      </c>
      <c r="T266" s="24" t="s">
        <v>2023</v>
      </c>
      <c r="U266" s="49">
        <f>SUBSTITUTE(T266,".",",")*1</f>
        <v>4.1804509237408603E-2</v>
      </c>
      <c r="V266" s="54">
        <f>IF(U266&gt;=0.1, 1, 0)</f>
        <v>0</v>
      </c>
      <c r="W266" s="25">
        <f>IF(U266&gt;=0.2, 1, 0)</f>
        <v>0</v>
      </c>
      <c r="X266" s="25">
        <f>IF(U266&gt;=0.3, 1, 0)</f>
        <v>0</v>
      </c>
      <c r="Y266" s="25">
        <f>IF(U266&gt;=0.4, 1, 0)</f>
        <v>0</v>
      </c>
      <c r="Z266" s="25">
        <f>IF(U266&gt;=0.5, 1, 0)</f>
        <v>0</v>
      </c>
      <c r="AA266" s="25">
        <f>IF(U266&gt;=0.6, 1, 0)</f>
        <v>0</v>
      </c>
      <c r="AB266" s="25">
        <f>IF(U266&gt;=0.7, 1, 0)</f>
        <v>0</v>
      </c>
      <c r="AC266" s="25">
        <f>IF(U266&gt;=0.8, 1, 0)</f>
        <v>0</v>
      </c>
      <c r="AD266" s="55">
        <f>IF(U266&gt;=0.9, 1, 0)</f>
        <v>0</v>
      </c>
    </row>
    <row r="267" spans="1:30" ht="20" customHeight="1" x14ac:dyDescent="0.2">
      <c r="A267" s="20" t="s">
        <v>505</v>
      </c>
      <c r="B267" s="33" t="str">
        <f>SUBSTITUTE(A267,"/Users/timomiessen/Desktop/imagesdk/blackwomen1/","Image_")</f>
        <v>Image_BW_246.jpg</v>
      </c>
      <c r="C267" s="63" t="s">
        <v>5</v>
      </c>
      <c r="D267" s="22" t="s">
        <v>2973</v>
      </c>
      <c r="E267" s="23">
        <v>0</v>
      </c>
      <c r="F267" s="23">
        <v>0</v>
      </c>
      <c r="G267" s="23">
        <v>1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1</v>
      </c>
      <c r="P267" s="23">
        <v>0</v>
      </c>
      <c r="Q267" s="23">
        <v>0</v>
      </c>
      <c r="R267" s="23" cm="1">
        <f t="array" ref="R267">_xlfn.IFS(H267=1,1,K267=1,1,L267=1,1,M267=1,1,N267=1,1,P267=1,1,TRUE,0)</f>
        <v>0</v>
      </c>
      <c r="S267" s="64">
        <f>IF(AND(G267=1,R267=1),0,R267)</f>
        <v>0</v>
      </c>
      <c r="T267" s="24" t="s">
        <v>2024</v>
      </c>
      <c r="U267" s="49">
        <f>SUBSTITUTE(T267,".",",")*1</f>
        <v>0.19431289378553601</v>
      </c>
      <c r="V267" s="54">
        <f>IF(U267&gt;=0.1, 1, 0)</f>
        <v>1</v>
      </c>
      <c r="W267" s="25">
        <f>IF(U267&gt;=0.2, 1, 0)</f>
        <v>0</v>
      </c>
      <c r="X267" s="25">
        <f>IF(U267&gt;=0.3, 1, 0)</f>
        <v>0</v>
      </c>
      <c r="Y267" s="25">
        <f>IF(U267&gt;=0.4, 1, 0)</f>
        <v>0</v>
      </c>
      <c r="Z267" s="25">
        <f>IF(U267&gt;=0.5, 1, 0)</f>
        <v>0</v>
      </c>
      <c r="AA267" s="25">
        <f>IF(U267&gt;=0.6, 1, 0)</f>
        <v>0</v>
      </c>
      <c r="AB267" s="25">
        <f>IF(U267&gt;=0.7, 1, 0)</f>
        <v>0</v>
      </c>
      <c r="AC267" s="25">
        <f>IF(U267&gt;=0.8, 1, 0)</f>
        <v>0</v>
      </c>
      <c r="AD267" s="55">
        <f>IF(U267&gt;=0.9, 1, 0)</f>
        <v>0</v>
      </c>
    </row>
    <row r="268" spans="1:30" ht="20" customHeight="1" x14ac:dyDescent="0.2">
      <c r="A268" s="20" t="s">
        <v>506</v>
      </c>
      <c r="B268" s="33" t="str">
        <f>SUBSTITUTE(A268,"/Users/timomiessen/Desktop/imagesdk/blackwomen1/","Image_")</f>
        <v>Image_BW_247.jpg</v>
      </c>
      <c r="C268" s="63" t="s">
        <v>5</v>
      </c>
      <c r="D268" s="22" t="s">
        <v>2973</v>
      </c>
      <c r="E268" s="23">
        <v>0</v>
      </c>
      <c r="F268" s="23">
        <v>0</v>
      </c>
      <c r="G268" s="23">
        <v>1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 cm="1">
        <f t="array" ref="R268">_xlfn.IFS(H268=1,1,K268=1,1,L268=1,1,M268=1,1,N268=1,1,P268=1,1,TRUE,0)</f>
        <v>0</v>
      </c>
      <c r="S268" s="64">
        <f>IF(AND(G268=1,R268=1),0,R268)</f>
        <v>0</v>
      </c>
      <c r="T268" s="24" t="s">
        <v>2025</v>
      </c>
      <c r="U268" s="49">
        <f>SUBSTITUTE(T268,".",",")*1</f>
        <v>4.3606722727417897E-2</v>
      </c>
      <c r="V268" s="54">
        <f>IF(U268&gt;=0.1, 1, 0)</f>
        <v>0</v>
      </c>
      <c r="W268" s="25">
        <f>IF(U268&gt;=0.2, 1, 0)</f>
        <v>0</v>
      </c>
      <c r="X268" s="25">
        <f>IF(U268&gt;=0.3, 1, 0)</f>
        <v>0</v>
      </c>
      <c r="Y268" s="25">
        <f>IF(U268&gt;=0.4, 1, 0)</f>
        <v>0</v>
      </c>
      <c r="Z268" s="25">
        <f>IF(U268&gt;=0.5, 1, 0)</f>
        <v>0</v>
      </c>
      <c r="AA268" s="25">
        <f>IF(U268&gt;=0.6, 1, 0)</f>
        <v>0</v>
      </c>
      <c r="AB268" s="25">
        <f>IF(U268&gt;=0.7, 1, 0)</f>
        <v>0</v>
      </c>
      <c r="AC268" s="25">
        <f>IF(U268&gt;=0.8, 1, 0)</f>
        <v>0</v>
      </c>
      <c r="AD268" s="55">
        <f>IF(U268&gt;=0.9, 1, 0)</f>
        <v>0</v>
      </c>
    </row>
    <row r="269" spans="1:30" ht="20" customHeight="1" x14ac:dyDescent="0.2">
      <c r="A269" s="20" t="s">
        <v>507</v>
      </c>
      <c r="B269" s="33" t="str">
        <f>SUBSTITUTE(A269,"/Users/timomiessen/Desktop/imagesdk/blackwomen1/","Image_")</f>
        <v>Image_BW_248.jpg</v>
      </c>
      <c r="C269" s="63" t="s">
        <v>5</v>
      </c>
      <c r="D269" s="22" t="s">
        <v>2973</v>
      </c>
      <c r="E269" s="23">
        <v>0</v>
      </c>
      <c r="F269" s="23">
        <v>0</v>
      </c>
      <c r="G269" s="23">
        <v>1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</v>
      </c>
      <c r="P269" s="23">
        <v>1</v>
      </c>
      <c r="Q269" s="23">
        <v>0</v>
      </c>
      <c r="R269" s="23" cm="1">
        <f t="array" ref="R269">_xlfn.IFS(H269=1,1,K269=1,1,L269=1,1,M269=1,1,N269=1,1,P269=1,1,TRUE,0)</f>
        <v>1</v>
      </c>
      <c r="S269" s="64">
        <f>IF(AND(G269=1,R269=1),0,R269)</f>
        <v>0</v>
      </c>
      <c r="T269" s="24" t="s">
        <v>2026</v>
      </c>
      <c r="U269" s="49">
        <f>SUBSTITUTE(T269,".",",")*1</f>
        <v>0.102001272141933</v>
      </c>
      <c r="V269" s="54">
        <f>IF(U269&gt;=0.1, 1, 0)</f>
        <v>1</v>
      </c>
      <c r="W269" s="25">
        <f>IF(U269&gt;=0.2, 1, 0)</f>
        <v>0</v>
      </c>
      <c r="X269" s="25">
        <f>IF(U269&gt;=0.3, 1, 0)</f>
        <v>0</v>
      </c>
      <c r="Y269" s="25">
        <f>IF(U269&gt;=0.4, 1, 0)</f>
        <v>0</v>
      </c>
      <c r="Z269" s="25">
        <f>IF(U269&gt;=0.5, 1, 0)</f>
        <v>0</v>
      </c>
      <c r="AA269" s="25">
        <f>IF(U269&gt;=0.6, 1, 0)</f>
        <v>0</v>
      </c>
      <c r="AB269" s="25">
        <f>IF(U269&gt;=0.7, 1, 0)</f>
        <v>0</v>
      </c>
      <c r="AC269" s="25">
        <f>IF(U269&gt;=0.8, 1, 0)</f>
        <v>0</v>
      </c>
      <c r="AD269" s="55">
        <f>IF(U269&gt;=0.9, 1, 0)</f>
        <v>0</v>
      </c>
    </row>
    <row r="270" spans="1:30" ht="20" customHeight="1" x14ac:dyDescent="0.2">
      <c r="A270" s="20" t="s">
        <v>508</v>
      </c>
      <c r="B270" s="33" t="str">
        <f>SUBSTITUTE(A270,"/Users/timomiessen/Desktop/imagesdk/blackwomen1/","Image_")</f>
        <v>Image_BW_249.jpg</v>
      </c>
      <c r="C270" s="63" t="s">
        <v>5</v>
      </c>
      <c r="D270" s="22" t="s">
        <v>2973</v>
      </c>
      <c r="E270" s="23">
        <v>0</v>
      </c>
      <c r="F270" s="23">
        <v>0</v>
      </c>
      <c r="G270" s="23">
        <v>1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1</v>
      </c>
      <c r="P270" s="23">
        <v>0</v>
      </c>
      <c r="Q270" s="23">
        <v>0</v>
      </c>
      <c r="R270" s="23" cm="1">
        <f t="array" ref="R270">_xlfn.IFS(H270=1,1,K270=1,1,L270=1,1,M270=1,1,N270=1,1,P270=1,1,TRUE,0)</f>
        <v>0</v>
      </c>
      <c r="S270" s="64">
        <f>IF(AND(G270=1,R270=1),0,R270)</f>
        <v>0</v>
      </c>
      <c r="T270" s="24" t="s">
        <v>2027</v>
      </c>
      <c r="U270" s="49">
        <f>SUBSTITUTE(T270,".",",")*1</f>
        <v>0.82826200500130598</v>
      </c>
      <c r="V270" s="54">
        <f>IF(U270&gt;=0.1, 1, 0)</f>
        <v>1</v>
      </c>
      <c r="W270" s="25">
        <f>IF(U270&gt;=0.2, 1, 0)</f>
        <v>1</v>
      </c>
      <c r="X270" s="25">
        <f>IF(U270&gt;=0.3, 1, 0)</f>
        <v>1</v>
      </c>
      <c r="Y270" s="25">
        <f>IF(U270&gt;=0.4, 1, 0)</f>
        <v>1</v>
      </c>
      <c r="Z270" s="25">
        <f>IF(U270&gt;=0.5, 1, 0)</f>
        <v>1</v>
      </c>
      <c r="AA270" s="25">
        <f>IF(U270&gt;=0.6, 1, 0)</f>
        <v>1</v>
      </c>
      <c r="AB270" s="25">
        <f>IF(U270&gt;=0.7, 1, 0)</f>
        <v>1</v>
      </c>
      <c r="AC270" s="25">
        <f>IF(U270&gt;=0.8, 1, 0)</f>
        <v>1</v>
      </c>
      <c r="AD270" s="55">
        <f>IF(U270&gt;=0.9, 1, 0)</f>
        <v>0</v>
      </c>
    </row>
    <row r="271" spans="1:30" ht="20" customHeight="1" x14ac:dyDescent="0.2">
      <c r="A271" s="20" t="s">
        <v>509</v>
      </c>
      <c r="B271" s="33" t="str">
        <f>SUBSTITUTE(A271,"/Users/timomiessen/Desktop/imagesdk/blackwomen1/","Image_")</f>
        <v>Image_BW_25.jpg</v>
      </c>
      <c r="C271" s="63" t="s">
        <v>5</v>
      </c>
      <c r="D271" s="22" t="s">
        <v>2973</v>
      </c>
      <c r="E271" s="23">
        <v>1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 cm="1">
        <f t="array" ref="R271">_xlfn.IFS(H271=1,1,K271=1,1,L271=1,1,M271=1,1,N271=1,1,P271=1,1,TRUE,0)</f>
        <v>0</v>
      </c>
      <c r="S271" s="64">
        <f>IF(AND(G271=1,R271=1),0,R271)</f>
        <v>0</v>
      </c>
      <c r="T271" s="24" t="s">
        <v>2028</v>
      </c>
      <c r="U271" s="49">
        <f>SUBSTITUTE(T271,".",",")*1</f>
        <v>0.13217318803071901</v>
      </c>
      <c r="V271" s="54">
        <f>IF(U271&gt;=0.1, 1, 0)</f>
        <v>1</v>
      </c>
      <c r="W271" s="25">
        <f>IF(U271&gt;=0.2, 1, 0)</f>
        <v>0</v>
      </c>
      <c r="X271" s="25">
        <f>IF(U271&gt;=0.3, 1, 0)</f>
        <v>0</v>
      </c>
      <c r="Y271" s="25">
        <f>IF(U271&gt;=0.4, 1, 0)</f>
        <v>0</v>
      </c>
      <c r="Z271" s="25">
        <f>IF(U271&gt;=0.5, 1, 0)</f>
        <v>0</v>
      </c>
      <c r="AA271" s="25">
        <f>IF(U271&gt;=0.6, 1, 0)</f>
        <v>0</v>
      </c>
      <c r="AB271" s="25">
        <f>IF(U271&gt;=0.7, 1, 0)</f>
        <v>0</v>
      </c>
      <c r="AC271" s="25">
        <f>IF(U271&gt;=0.8, 1, 0)</f>
        <v>0</v>
      </c>
      <c r="AD271" s="55">
        <f>IF(U271&gt;=0.9, 1, 0)</f>
        <v>0</v>
      </c>
    </row>
    <row r="272" spans="1:30" ht="20" customHeight="1" x14ac:dyDescent="0.2">
      <c r="A272" s="20" t="s">
        <v>510</v>
      </c>
      <c r="B272" s="33" t="str">
        <f>SUBSTITUTE(A272,"/Users/timomiessen/Desktop/imagesdk/blackwomen1/","Image_")</f>
        <v>Image_BW_251.jpg</v>
      </c>
      <c r="C272" s="63" t="s">
        <v>5</v>
      </c>
      <c r="D272" s="22" t="s">
        <v>2973</v>
      </c>
      <c r="E272" s="23">
        <v>0</v>
      </c>
      <c r="F272" s="23">
        <v>0</v>
      </c>
      <c r="G272" s="23">
        <v>1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</v>
      </c>
      <c r="P272" s="23">
        <v>1</v>
      </c>
      <c r="Q272" s="23">
        <v>0</v>
      </c>
      <c r="R272" s="23" cm="1">
        <f t="array" ref="R272">_xlfn.IFS(H272=1,1,K272=1,1,L272=1,1,M272=1,1,N272=1,1,P272=1,1,TRUE,0)</f>
        <v>1</v>
      </c>
      <c r="S272" s="64">
        <f>IF(AND(G272=1,R272=1),0,R272)</f>
        <v>0</v>
      </c>
      <c r="T272" s="24" t="s">
        <v>2029</v>
      </c>
      <c r="U272" s="49">
        <f>SUBSTITUTE(T272,".",",")*1</f>
        <v>7.0213411003351198E-2</v>
      </c>
      <c r="V272" s="54">
        <f>IF(U272&gt;=0.1, 1, 0)</f>
        <v>0</v>
      </c>
      <c r="W272" s="25">
        <f>IF(U272&gt;=0.2, 1, 0)</f>
        <v>0</v>
      </c>
      <c r="X272" s="25">
        <f>IF(U272&gt;=0.3, 1, 0)</f>
        <v>0</v>
      </c>
      <c r="Y272" s="25">
        <f>IF(U272&gt;=0.4, 1, 0)</f>
        <v>0</v>
      </c>
      <c r="Z272" s="25">
        <f>IF(U272&gt;=0.5, 1, 0)</f>
        <v>0</v>
      </c>
      <c r="AA272" s="25">
        <f>IF(U272&gt;=0.6, 1, 0)</f>
        <v>0</v>
      </c>
      <c r="AB272" s="25">
        <f>IF(U272&gt;=0.7, 1, 0)</f>
        <v>0</v>
      </c>
      <c r="AC272" s="25">
        <f>IF(U272&gt;=0.8, 1, 0)</f>
        <v>0</v>
      </c>
      <c r="AD272" s="55">
        <f>IF(U272&gt;=0.9, 1, 0)</f>
        <v>0</v>
      </c>
    </row>
    <row r="273" spans="1:30" ht="20" customHeight="1" x14ac:dyDescent="0.2">
      <c r="A273" s="20" t="s">
        <v>511</v>
      </c>
      <c r="B273" s="33" t="str">
        <f>SUBSTITUTE(A273,"/Users/timomiessen/Desktop/imagesdk/blackwomen1/","Image_")</f>
        <v>Image_BW_252.jpg</v>
      </c>
      <c r="C273" s="63" t="s">
        <v>5</v>
      </c>
      <c r="D273" s="22" t="s">
        <v>2973</v>
      </c>
      <c r="E273" s="23">
        <v>0</v>
      </c>
      <c r="F273" s="23">
        <v>0</v>
      </c>
      <c r="G273" s="23">
        <v>1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1</v>
      </c>
      <c r="P273" s="23">
        <v>0</v>
      </c>
      <c r="Q273" s="23">
        <v>0</v>
      </c>
      <c r="R273" s="23" cm="1">
        <f t="array" ref="R273">_xlfn.IFS(H273=1,1,K273=1,1,L273=1,1,M273=1,1,N273=1,1,P273=1,1,TRUE,0)</f>
        <v>0</v>
      </c>
      <c r="S273" s="64">
        <f>IF(AND(G273=1,R273=1),0,R273)</f>
        <v>0</v>
      </c>
      <c r="T273" s="24" t="s">
        <v>2030</v>
      </c>
      <c r="U273" s="49">
        <f>SUBSTITUTE(T273,".",",")*1</f>
        <v>0.11235975287854599</v>
      </c>
      <c r="V273" s="54">
        <f>IF(U273&gt;=0.1, 1, 0)</f>
        <v>1</v>
      </c>
      <c r="W273" s="25">
        <f>IF(U273&gt;=0.2, 1, 0)</f>
        <v>0</v>
      </c>
      <c r="X273" s="25">
        <f>IF(U273&gt;=0.3, 1, 0)</f>
        <v>0</v>
      </c>
      <c r="Y273" s="25">
        <f>IF(U273&gt;=0.4, 1, 0)</f>
        <v>0</v>
      </c>
      <c r="Z273" s="25">
        <f>IF(U273&gt;=0.5, 1, 0)</f>
        <v>0</v>
      </c>
      <c r="AA273" s="25">
        <f>IF(U273&gt;=0.6, 1, 0)</f>
        <v>0</v>
      </c>
      <c r="AB273" s="25">
        <f>IF(U273&gt;=0.7, 1, 0)</f>
        <v>0</v>
      </c>
      <c r="AC273" s="25">
        <f>IF(U273&gt;=0.8, 1, 0)</f>
        <v>0</v>
      </c>
      <c r="AD273" s="55">
        <f>IF(U273&gt;=0.9, 1, 0)</f>
        <v>0</v>
      </c>
    </row>
    <row r="274" spans="1:30" ht="20" customHeight="1" x14ac:dyDescent="0.2">
      <c r="A274" s="20" t="s">
        <v>512</v>
      </c>
      <c r="B274" s="33" t="str">
        <f>SUBSTITUTE(A274,"/Users/timomiessen/Desktop/imagesdk/blackwomen1/","Image_")</f>
        <v>Image_BW_253.jpg</v>
      </c>
      <c r="C274" s="63" t="s">
        <v>5</v>
      </c>
      <c r="D274" s="22" t="s">
        <v>2973</v>
      </c>
      <c r="E274" s="23">
        <v>0</v>
      </c>
      <c r="F274" s="23">
        <v>0</v>
      </c>
      <c r="G274" s="23">
        <v>1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 cm="1">
        <f t="array" ref="R274">_xlfn.IFS(H274=1,1,K274=1,1,L274=1,1,M274=1,1,N274=1,1,P274=1,1,TRUE,0)</f>
        <v>0</v>
      </c>
      <c r="S274" s="64">
        <f>IF(AND(G274=1,R274=1),0,R274)</f>
        <v>0</v>
      </c>
      <c r="T274" s="24" t="s">
        <v>2031</v>
      </c>
      <c r="U274" s="49">
        <f>SUBSTITUTE(T274,".",",")*1</f>
        <v>3.7595513276755803E-2</v>
      </c>
      <c r="V274" s="54">
        <f>IF(U274&gt;=0.1, 1, 0)</f>
        <v>0</v>
      </c>
      <c r="W274" s="25">
        <f>IF(U274&gt;=0.2, 1, 0)</f>
        <v>0</v>
      </c>
      <c r="X274" s="25">
        <f>IF(U274&gt;=0.3, 1, 0)</f>
        <v>0</v>
      </c>
      <c r="Y274" s="25">
        <f>IF(U274&gt;=0.4, 1, 0)</f>
        <v>0</v>
      </c>
      <c r="Z274" s="25">
        <f>IF(U274&gt;=0.5, 1, 0)</f>
        <v>0</v>
      </c>
      <c r="AA274" s="25">
        <f>IF(U274&gt;=0.6, 1, 0)</f>
        <v>0</v>
      </c>
      <c r="AB274" s="25">
        <f>IF(U274&gt;=0.7, 1, 0)</f>
        <v>0</v>
      </c>
      <c r="AC274" s="25">
        <f>IF(U274&gt;=0.8, 1, 0)</f>
        <v>0</v>
      </c>
      <c r="AD274" s="55">
        <f>IF(U274&gt;=0.9, 1, 0)</f>
        <v>0</v>
      </c>
    </row>
    <row r="275" spans="1:30" ht="20" customHeight="1" x14ac:dyDescent="0.2">
      <c r="A275" s="20" t="s">
        <v>513</v>
      </c>
      <c r="B275" s="33" t="str">
        <f>SUBSTITUTE(A275,"/Users/timomiessen/Desktop/imagesdk/blackwomen1/","Image_")</f>
        <v>Image_BW_254.jpg</v>
      </c>
      <c r="C275" s="63" t="s">
        <v>5</v>
      </c>
      <c r="D275" s="22" t="s">
        <v>2973</v>
      </c>
      <c r="E275" s="23">
        <v>0</v>
      </c>
      <c r="F275" s="23">
        <v>0</v>
      </c>
      <c r="G275" s="23">
        <v>1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1</v>
      </c>
      <c r="P275" s="23">
        <v>1</v>
      </c>
      <c r="Q275" s="23">
        <v>0</v>
      </c>
      <c r="R275" s="23" cm="1">
        <f t="array" ref="R275">_xlfn.IFS(H275=1,1,K275=1,1,L275=1,1,M275=1,1,N275=1,1,P275=1,1,TRUE,0)</f>
        <v>1</v>
      </c>
      <c r="S275" s="64">
        <f>IF(AND(G275=1,R275=1),0,R275)</f>
        <v>0</v>
      </c>
      <c r="T275" s="24" t="s">
        <v>2032</v>
      </c>
      <c r="U275" s="49">
        <f>SUBSTITUTE(T275,".",",")*1</f>
        <v>0.11817414686083701</v>
      </c>
      <c r="V275" s="54">
        <f>IF(U275&gt;=0.1, 1, 0)</f>
        <v>1</v>
      </c>
      <c r="W275" s="25">
        <f>IF(U275&gt;=0.2, 1, 0)</f>
        <v>0</v>
      </c>
      <c r="X275" s="25">
        <f>IF(U275&gt;=0.3, 1, 0)</f>
        <v>0</v>
      </c>
      <c r="Y275" s="25">
        <f>IF(U275&gt;=0.4, 1, 0)</f>
        <v>0</v>
      </c>
      <c r="Z275" s="25">
        <f>IF(U275&gt;=0.5, 1, 0)</f>
        <v>0</v>
      </c>
      <c r="AA275" s="25">
        <f>IF(U275&gt;=0.6, 1, 0)</f>
        <v>0</v>
      </c>
      <c r="AB275" s="25">
        <f>IF(U275&gt;=0.7, 1, 0)</f>
        <v>0</v>
      </c>
      <c r="AC275" s="25">
        <f>IF(U275&gt;=0.8, 1, 0)</f>
        <v>0</v>
      </c>
      <c r="AD275" s="55">
        <f>IF(U275&gt;=0.9, 1, 0)</f>
        <v>0</v>
      </c>
    </row>
    <row r="276" spans="1:30" ht="20" customHeight="1" x14ac:dyDescent="0.2">
      <c r="A276" s="20" t="s">
        <v>514</v>
      </c>
      <c r="B276" s="33" t="str">
        <f>SUBSTITUTE(A276,"/Users/timomiessen/Desktop/imagesdk/blackwomen1/","Image_")</f>
        <v>Image_BW_255.jpg</v>
      </c>
      <c r="C276" s="63" t="s">
        <v>5</v>
      </c>
      <c r="D276" s="22" t="s">
        <v>2973</v>
      </c>
      <c r="E276" s="23">
        <v>0</v>
      </c>
      <c r="F276" s="23">
        <v>0</v>
      </c>
      <c r="G276" s="23">
        <v>1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1</v>
      </c>
      <c r="P276" s="23">
        <v>0</v>
      </c>
      <c r="Q276" s="23">
        <v>0</v>
      </c>
      <c r="R276" s="23" cm="1">
        <f t="array" ref="R276">_xlfn.IFS(H276=1,1,K276=1,1,L276=1,1,M276=1,1,N276=1,1,P276=1,1,TRUE,0)</f>
        <v>0</v>
      </c>
      <c r="S276" s="64">
        <f>IF(AND(G276=1,R276=1),0,R276)</f>
        <v>0</v>
      </c>
      <c r="T276" s="24" t="s">
        <v>2033</v>
      </c>
      <c r="U276" s="49">
        <f>SUBSTITUTE(T276,".",",")*1</f>
        <v>2.39295768551528E-2</v>
      </c>
      <c r="V276" s="54">
        <f>IF(U276&gt;=0.1, 1, 0)</f>
        <v>0</v>
      </c>
      <c r="W276" s="25">
        <f>IF(U276&gt;=0.2, 1, 0)</f>
        <v>0</v>
      </c>
      <c r="X276" s="25">
        <f>IF(U276&gt;=0.3, 1, 0)</f>
        <v>0</v>
      </c>
      <c r="Y276" s="25">
        <f>IF(U276&gt;=0.4, 1, 0)</f>
        <v>0</v>
      </c>
      <c r="Z276" s="25">
        <f>IF(U276&gt;=0.5, 1, 0)</f>
        <v>0</v>
      </c>
      <c r="AA276" s="25">
        <f>IF(U276&gt;=0.6, 1, 0)</f>
        <v>0</v>
      </c>
      <c r="AB276" s="25">
        <f>IF(U276&gt;=0.7, 1, 0)</f>
        <v>0</v>
      </c>
      <c r="AC276" s="25">
        <f>IF(U276&gt;=0.8, 1, 0)</f>
        <v>0</v>
      </c>
      <c r="AD276" s="55">
        <f>IF(U276&gt;=0.9, 1, 0)</f>
        <v>0</v>
      </c>
    </row>
    <row r="277" spans="1:30" ht="20" customHeight="1" x14ac:dyDescent="0.2">
      <c r="A277" s="20" t="s">
        <v>515</v>
      </c>
      <c r="B277" s="33" t="str">
        <f>SUBSTITUTE(A277,"/Users/timomiessen/Desktop/imagesdk/blackwomen1/","Image_")</f>
        <v>Image_BW_256.jpg</v>
      </c>
      <c r="C277" s="63" t="s">
        <v>5</v>
      </c>
      <c r="D277" s="22" t="s">
        <v>2973</v>
      </c>
      <c r="E277" s="23">
        <v>0</v>
      </c>
      <c r="F277" s="23">
        <v>0</v>
      </c>
      <c r="G277" s="23">
        <v>1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1</v>
      </c>
      <c r="P277" s="23">
        <v>0</v>
      </c>
      <c r="Q277" s="23">
        <v>0</v>
      </c>
      <c r="R277" s="23" cm="1">
        <f t="array" ref="R277">_xlfn.IFS(H277=1,1,K277=1,1,L277=1,1,M277=1,1,N277=1,1,P277=1,1,TRUE,0)</f>
        <v>0</v>
      </c>
      <c r="S277" s="64">
        <f>IF(AND(G277=1,R277=1),0,R277)</f>
        <v>0</v>
      </c>
      <c r="T277" s="24" t="s">
        <v>2034</v>
      </c>
      <c r="U277" s="49">
        <f>SUBSTITUTE(T277,".",",")*1</f>
        <v>0.35009032487869202</v>
      </c>
      <c r="V277" s="54">
        <f>IF(U277&gt;=0.1, 1, 0)</f>
        <v>1</v>
      </c>
      <c r="W277" s="25">
        <f>IF(U277&gt;=0.2, 1, 0)</f>
        <v>1</v>
      </c>
      <c r="X277" s="25">
        <f>IF(U277&gt;=0.3, 1, 0)</f>
        <v>1</v>
      </c>
      <c r="Y277" s="25">
        <f>IF(U277&gt;=0.4, 1, 0)</f>
        <v>0</v>
      </c>
      <c r="Z277" s="25">
        <f>IF(U277&gt;=0.5, 1, 0)</f>
        <v>0</v>
      </c>
      <c r="AA277" s="25">
        <f>IF(U277&gt;=0.6, 1, 0)</f>
        <v>0</v>
      </c>
      <c r="AB277" s="25">
        <f>IF(U277&gt;=0.7, 1, 0)</f>
        <v>0</v>
      </c>
      <c r="AC277" s="25">
        <f>IF(U277&gt;=0.8, 1, 0)</f>
        <v>0</v>
      </c>
      <c r="AD277" s="55">
        <f>IF(U277&gt;=0.9, 1, 0)</f>
        <v>0</v>
      </c>
    </row>
    <row r="278" spans="1:30" ht="20" customHeight="1" x14ac:dyDescent="0.2">
      <c r="A278" s="20" t="s">
        <v>516</v>
      </c>
      <c r="B278" s="33" t="str">
        <f>SUBSTITUTE(A278,"/Users/timomiessen/Desktop/imagesdk/blackwomen1/","Image_")</f>
        <v>Image_BW_257.jpg</v>
      </c>
      <c r="C278" s="63" t="s">
        <v>5</v>
      </c>
      <c r="D278" s="22" t="s">
        <v>2973</v>
      </c>
      <c r="E278" s="23">
        <v>0</v>
      </c>
      <c r="F278" s="23">
        <v>0</v>
      </c>
      <c r="G278" s="23">
        <v>1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1</v>
      </c>
      <c r="P278" s="23">
        <v>1</v>
      </c>
      <c r="Q278" s="23">
        <v>0</v>
      </c>
      <c r="R278" s="23" cm="1">
        <f t="array" ref="R278">_xlfn.IFS(H278=1,1,K278=1,1,L278=1,1,M278=1,1,N278=1,1,P278=1,1,TRUE,0)</f>
        <v>1</v>
      </c>
      <c r="S278" s="64">
        <f>IF(AND(G278=1,R278=1),0,R278)</f>
        <v>0</v>
      </c>
      <c r="T278" s="24" t="s">
        <v>2035</v>
      </c>
      <c r="U278" s="49">
        <f>SUBSTITUTE(T278,".",",")*1</f>
        <v>0.25999709963798501</v>
      </c>
      <c r="V278" s="54">
        <f>IF(U278&gt;=0.1, 1, 0)</f>
        <v>1</v>
      </c>
      <c r="W278" s="25">
        <f>IF(U278&gt;=0.2, 1, 0)</f>
        <v>1</v>
      </c>
      <c r="X278" s="25">
        <f>IF(U278&gt;=0.3, 1, 0)</f>
        <v>0</v>
      </c>
      <c r="Y278" s="25">
        <f>IF(U278&gt;=0.4, 1, 0)</f>
        <v>0</v>
      </c>
      <c r="Z278" s="25">
        <f>IF(U278&gt;=0.5, 1, 0)</f>
        <v>0</v>
      </c>
      <c r="AA278" s="25">
        <f>IF(U278&gt;=0.6, 1, 0)</f>
        <v>0</v>
      </c>
      <c r="AB278" s="25">
        <f>IF(U278&gt;=0.7, 1, 0)</f>
        <v>0</v>
      </c>
      <c r="AC278" s="25">
        <f>IF(U278&gt;=0.8, 1, 0)</f>
        <v>0</v>
      </c>
      <c r="AD278" s="55">
        <f>IF(U278&gt;=0.9, 1, 0)</f>
        <v>0</v>
      </c>
    </row>
    <row r="279" spans="1:30" ht="20" customHeight="1" x14ac:dyDescent="0.2">
      <c r="A279" s="20" t="s">
        <v>517</v>
      </c>
      <c r="B279" s="33" t="str">
        <f>SUBSTITUTE(A279,"/Users/timomiessen/Desktop/imagesdk/blackwomen1/","Image_")</f>
        <v>Image_BW_258.jpg</v>
      </c>
      <c r="C279" s="63" t="s">
        <v>5</v>
      </c>
      <c r="D279" s="22" t="s">
        <v>2973</v>
      </c>
      <c r="E279" s="23">
        <v>0</v>
      </c>
      <c r="F279" s="23">
        <v>0</v>
      </c>
      <c r="G279" s="23">
        <v>1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1</v>
      </c>
      <c r="P279" s="23">
        <v>0</v>
      </c>
      <c r="Q279" s="23">
        <v>0</v>
      </c>
      <c r="R279" s="23" cm="1">
        <f t="array" ref="R279">_xlfn.IFS(H279=1,1,K279=1,1,L279=1,1,M279=1,1,N279=1,1,P279=1,1,TRUE,0)</f>
        <v>0</v>
      </c>
      <c r="S279" s="64">
        <f>IF(AND(G279=1,R279=1),0,R279)</f>
        <v>0</v>
      </c>
      <c r="T279" s="24" t="s">
        <v>2036</v>
      </c>
      <c r="U279" s="49">
        <f>SUBSTITUTE(T279,".",",")*1</f>
        <v>8.0726290121674496E-2</v>
      </c>
      <c r="V279" s="54">
        <f>IF(U279&gt;=0.1, 1, 0)</f>
        <v>0</v>
      </c>
      <c r="W279" s="25">
        <f>IF(U279&gt;=0.2, 1, 0)</f>
        <v>0</v>
      </c>
      <c r="X279" s="25">
        <f>IF(U279&gt;=0.3, 1, 0)</f>
        <v>0</v>
      </c>
      <c r="Y279" s="25">
        <f>IF(U279&gt;=0.4, 1, 0)</f>
        <v>0</v>
      </c>
      <c r="Z279" s="25">
        <f>IF(U279&gt;=0.5, 1, 0)</f>
        <v>0</v>
      </c>
      <c r="AA279" s="25">
        <f>IF(U279&gt;=0.6, 1, 0)</f>
        <v>0</v>
      </c>
      <c r="AB279" s="25">
        <f>IF(U279&gt;=0.7, 1, 0)</f>
        <v>0</v>
      </c>
      <c r="AC279" s="25">
        <f>IF(U279&gt;=0.8, 1, 0)</f>
        <v>0</v>
      </c>
      <c r="AD279" s="55">
        <f>IF(U279&gt;=0.9, 1, 0)</f>
        <v>0</v>
      </c>
    </row>
    <row r="280" spans="1:30" ht="20" customHeight="1" x14ac:dyDescent="0.2">
      <c r="A280" s="20" t="s">
        <v>518</v>
      </c>
      <c r="B280" s="33" t="str">
        <f>SUBSTITUTE(A280,"/Users/timomiessen/Desktop/imagesdk/blackwomen1/","Image_")</f>
        <v>Image_BW_259.jpg</v>
      </c>
      <c r="C280" s="63" t="s">
        <v>5</v>
      </c>
      <c r="D280" s="22" t="s">
        <v>2973</v>
      </c>
      <c r="E280" s="23">
        <v>0</v>
      </c>
      <c r="F280" s="23">
        <v>0</v>
      </c>
      <c r="G280" s="23">
        <v>1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 cm="1">
        <f t="array" ref="R280">_xlfn.IFS(H280=1,1,K280=1,1,L280=1,1,M280=1,1,N280=1,1,P280=1,1,TRUE,0)</f>
        <v>0</v>
      </c>
      <c r="S280" s="64">
        <f>IF(AND(G280=1,R280=1),0,R280)</f>
        <v>0</v>
      </c>
      <c r="T280" s="24" t="s">
        <v>2037</v>
      </c>
      <c r="U280" s="49">
        <f>SUBSTITUTE(T280,".",",")*1</f>
        <v>8.2269251346588093E-2</v>
      </c>
      <c r="V280" s="54">
        <f>IF(U280&gt;=0.1, 1, 0)</f>
        <v>0</v>
      </c>
      <c r="W280" s="25">
        <f>IF(U280&gt;=0.2, 1, 0)</f>
        <v>0</v>
      </c>
      <c r="X280" s="25">
        <f>IF(U280&gt;=0.3, 1, 0)</f>
        <v>0</v>
      </c>
      <c r="Y280" s="25">
        <f>IF(U280&gt;=0.4, 1, 0)</f>
        <v>0</v>
      </c>
      <c r="Z280" s="25">
        <f>IF(U280&gt;=0.5, 1, 0)</f>
        <v>0</v>
      </c>
      <c r="AA280" s="25">
        <f>IF(U280&gt;=0.6, 1, 0)</f>
        <v>0</v>
      </c>
      <c r="AB280" s="25">
        <f>IF(U280&gt;=0.7, 1, 0)</f>
        <v>0</v>
      </c>
      <c r="AC280" s="25">
        <f>IF(U280&gt;=0.8, 1, 0)</f>
        <v>0</v>
      </c>
      <c r="AD280" s="55">
        <f>IF(U280&gt;=0.9, 1, 0)</f>
        <v>0</v>
      </c>
    </row>
    <row r="281" spans="1:30" ht="20" customHeight="1" x14ac:dyDescent="0.2">
      <c r="A281" s="20" t="s">
        <v>519</v>
      </c>
      <c r="B281" s="33" t="str">
        <f>SUBSTITUTE(A281,"/Users/timomiessen/Desktop/imagesdk/blackwomen1/","Image_")</f>
        <v>Image_BW_26.jpg</v>
      </c>
      <c r="C281" s="63" t="s">
        <v>5</v>
      </c>
      <c r="D281" s="22" t="s">
        <v>2973</v>
      </c>
      <c r="E281" s="23">
        <v>1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 cm="1">
        <f t="array" ref="R281">_xlfn.IFS(H281=1,1,K281=1,1,L281=1,1,M281=1,1,N281=1,1,P281=1,1,TRUE,0)</f>
        <v>0</v>
      </c>
      <c r="S281" s="64">
        <f>IF(AND(G281=1,R281=1),0,R281)</f>
        <v>0</v>
      </c>
      <c r="T281" s="24" t="s">
        <v>2038</v>
      </c>
      <c r="U281" s="49">
        <f>SUBSTITUTE(T281,".",",")*1</f>
        <v>0.19381170347332899</v>
      </c>
      <c r="V281" s="54">
        <f>IF(U281&gt;=0.1, 1, 0)</f>
        <v>1</v>
      </c>
      <c r="W281" s="25">
        <f>IF(U281&gt;=0.2, 1, 0)</f>
        <v>0</v>
      </c>
      <c r="X281" s="25">
        <f>IF(U281&gt;=0.3, 1, 0)</f>
        <v>0</v>
      </c>
      <c r="Y281" s="25">
        <f>IF(U281&gt;=0.4, 1, 0)</f>
        <v>0</v>
      </c>
      <c r="Z281" s="25">
        <f>IF(U281&gt;=0.5, 1, 0)</f>
        <v>0</v>
      </c>
      <c r="AA281" s="25">
        <f>IF(U281&gt;=0.6, 1, 0)</f>
        <v>0</v>
      </c>
      <c r="AB281" s="25">
        <f>IF(U281&gt;=0.7, 1, 0)</f>
        <v>0</v>
      </c>
      <c r="AC281" s="25">
        <f>IF(U281&gt;=0.8, 1, 0)</f>
        <v>0</v>
      </c>
      <c r="AD281" s="55">
        <f>IF(U281&gt;=0.9, 1, 0)</f>
        <v>0</v>
      </c>
    </row>
    <row r="282" spans="1:30" ht="20" customHeight="1" x14ac:dyDescent="0.2">
      <c r="A282" s="20" t="s">
        <v>520</v>
      </c>
      <c r="B282" s="33" t="str">
        <f>SUBSTITUTE(A282,"/Users/timomiessen/Desktop/imagesdk/blackwomen1/","Image_")</f>
        <v>Image_BW_260.jpg</v>
      </c>
      <c r="C282" s="63" t="s">
        <v>5</v>
      </c>
      <c r="D282" s="22" t="s">
        <v>2973</v>
      </c>
      <c r="E282" s="23">
        <v>0</v>
      </c>
      <c r="F282" s="23">
        <v>0</v>
      </c>
      <c r="G282" s="23">
        <v>1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 cm="1">
        <f t="array" ref="R282">_xlfn.IFS(H282=1,1,K282=1,1,L282=1,1,M282=1,1,N282=1,1,P282=1,1,TRUE,0)</f>
        <v>0</v>
      </c>
      <c r="S282" s="64">
        <f>IF(AND(G282=1,R282=1),0,R282)</f>
        <v>0</v>
      </c>
      <c r="T282" s="24" t="s">
        <v>2039</v>
      </c>
      <c r="U282" s="49">
        <f>SUBSTITUTE(T282,".",",")*1</f>
        <v>1.7112436238676299E-2</v>
      </c>
      <c r="V282" s="54">
        <f>IF(U282&gt;=0.1, 1, 0)</f>
        <v>0</v>
      </c>
      <c r="W282" s="25">
        <f>IF(U282&gt;=0.2, 1, 0)</f>
        <v>0</v>
      </c>
      <c r="X282" s="25">
        <f>IF(U282&gt;=0.3, 1, 0)</f>
        <v>0</v>
      </c>
      <c r="Y282" s="25">
        <f>IF(U282&gt;=0.4, 1, 0)</f>
        <v>0</v>
      </c>
      <c r="Z282" s="25">
        <f>IF(U282&gt;=0.5, 1, 0)</f>
        <v>0</v>
      </c>
      <c r="AA282" s="25">
        <f>IF(U282&gt;=0.6, 1, 0)</f>
        <v>0</v>
      </c>
      <c r="AB282" s="25">
        <f>IF(U282&gt;=0.7, 1, 0)</f>
        <v>0</v>
      </c>
      <c r="AC282" s="25">
        <f>IF(U282&gt;=0.8, 1, 0)</f>
        <v>0</v>
      </c>
      <c r="AD282" s="55">
        <f>IF(U282&gt;=0.9, 1, 0)</f>
        <v>0</v>
      </c>
    </row>
    <row r="283" spans="1:30" ht="20" customHeight="1" x14ac:dyDescent="0.2">
      <c r="A283" s="20" t="s">
        <v>521</v>
      </c>
      <c r="B283" s="33" t="str">
        <f>SUBSTITUTE(A283,"/Users/timomiessen/Desktop/imagesdk/blackwomen1/","Image_")</f>
        <v>Image_BW_261.jpg</v>
      </c>
      <c r="C283" s="63" t="s">
        <v>5</v>
      </c>
      <c r="D283" s="22" t="s">
        <v>2973</v>
      </c>
      <c r="E283" s="23">
        <v>0</v>
      </c>
      <c r="F283" s="23">
        <v>0</v>
      </c>
      <c r="G283" s="23">
        <v>1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1</v>
      </c>
      <c r="Q283" s="23">
        <v>0</v>
      </c>
      <c r="R283" s="23" cm="1">
        <f t="array" ref="R283">_xlfn.IFS(H283=1,1,K283=1,1,L283=1,1,M283=1,1,N283=1,1,P283=1,1,TRUE,0)</f>
        <v>1</v>
      </c>
      <c r="S283" s="64">
        <f>IF(AND(G283=1,R283=1),0,R283)</f>
        <v>0</v>
      </c>
      <c r="T283" s="24" t="s">
        <v>2040</v>
      </c>
      <c r="U283" s="49">
        <f>SUBSTITUTE(T283,".",",")*1</f>
        <v>6.4651614520698699E-3</v>
      </c>
      <c r="V283" s="54">
        <f>IF(U283&gt;=0.1, 1, 0)</f>
        <v>0</v>
      </c>
      <c r="W283" s="25">
        <f>IF(U283&gt;=0.2, 1, 0)</f>
        <v>0</v>
      </c>
      <c r="X283" s="25">
        <f>IF(U283&gt;=0.3, 1, 0)</f>
        <v>0</v>
      </c>
      <c r="Y283" s="25">
        <f>IF(U283&gt;=0.4, 1, 0)</f>
        <v>0</v>
      </c>
      <c r="Z283" s="25">
        <f>IF(U283&gt;=0.5, 1, 0)</f>
        <v>0</v>
      </c>
      <c r="AA283" s="25">
        <f>IF(U283&gt;=0.6, 1, 0)</f>
        <v>0</v>
      </c>
      <c r="AB283" s="25">
        <f>IF(U283&gt;=0.7, 1, 0)</f>
        <v>0</v>
      </c>
      <c r="AC283" s="25">
        <f>IF(U283&gt;=0.8, 1, 0)</f>
        <v>0</v>
      </c>
      <c r="AD283" s="55">
        <f>IF(U283&gt;=0.9, 1, 0)</f>
        <v>0</v>
      </c>
    </row>
    <row r="284" spans="1:30" ht="20" customHeight="1" x14ac:dyDescent="0.2">
      <c r="A284" s="20" t="s">
        <v>522</v>
      </c>
      <c r="B284" s="33" t="str">
        <f>SUBSTITUTE(A284,"/Users/timomiessen/Desktop/imagesdk/blackwomen1/","Image_")</f>
        <v>Image_BW_262.jpg</v>
      </c>
      <c r="C284" s="63" t="s">
        <v>5</v>
      </c>
      <c r="D284" s="22" t="s">
        <v>2973</v>
      </c>
      <c r="E284" s="23">
        <v>0</v>
      </c>
      <c r="F284" s="23">
        <v>0</v>
      </c>
      <c r="G284" s="23">
        <v>1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1</v>
      </c>
      <c r="P284" s="23">
        <v>0</v>
      </c>
      <c r="Q284" s="23">
        <v>0</v>
      </c>
      <c r="R284" s="23" cm="1">
        <f t="array" ref="R284">_xlfn.IFS(H284=1,1,K284=1,1,L284=1,1,M284=1,1,N284=1,1,P284=1,1,TRUE,0)</f>
        <v>0</v>
      </c>
      <c r="S284" s="64">
        <f>IF(AND(G284=1,R284=1),0,R284)</f>
        <v>0</v>
      </c>
      <c r="T284" s="24" t="s">
        <v>2041</v>
      </c>
      <c r="U284" s="49">
        <f>SUBSTITUTE(T284,".",",")*1</f>
        <v>3.1287757679819998E-2</v>
      </c>
      <c r="V284" s="54">
        <f>IF(U284&gt;=0.1, 1, 0)</f>
        <v>0</v>
      </c>
      <c r="W284" s="25">
        <f>IF(U284&gt;=0.2, 1, 0)</f>
        <v>0</v>
      </c>
      <c r="X284" s="25">
        <f>IF(U284&gt;=0.3, 1, 0)</f>
        <v>0</v>
      </c>
      <c r="Y284" s="25">
        <f>IF(U284&gt;=0.4, 1, 0)</f>
        <v>0</v>
      </c>
      <c r="Z284" s="25">
        <f>IF(U284&gt;=0.5, 1, 0)</f>
        <v>0</v>
      </c>
      <c r="AA284" s="25">
        <f>IF(U284&gt;=0.6, 1, 0)</f>
        <v>0</v>
      </c>
      <c r="AB284" s="25">
        <f>IF(U284&gt;=0.7, 1, 0)</f>
        <v>0</v>
      </c>
      <c r="AC284" s="25">
        <f>IF(U284&gt;=0.8, 1, 0)</f>
        <v>0</v>
      </c>
      <c r="AD284" s="55">
        <f>IF(U284&gt;=0.9, 1, 0)</f>
        <v>0</v>
      </c>
    </row>
    <row r="285" spans="1:30" ht="20" customHeight="1" x14ac:dyDescent="0.2">
      <c r="A285" s="20" t="s">
        <v>523</v>
      </c>
      <c r="B285" s="33" t="str">
        <f>SUBSTITUTE(A285,"/Users/timomiessen/Desktop/imagesdk/blackwomen1/","Image_")</f>
        <v>Image_BW_263.jpg</v>
      </c>
      <c r="C285" s="63" t="s">
        <v>5</v>
      </c>
      <c r="D285" s="22" t="s">
        <v>2973</v>
      </c>
      <c r="E285" s="23">
        <v>0</v>
      </c>
      <c r="F285" s="23">
        <v>0</v>
      </c>
      <c r="G285" s="23">
        <v>1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 cm="1">
        <f t="array" ref="R285">_xlfn.IFS(H285=1,1,K285=1,1,L285=1,1,M285=1,1,N285=1,1,P285=1,1,TRUE,0)</f>
        <v>0</v>
      </c>
      <c r="S285" s="64">
        <f>IF(AND(G285=1,R285=1),0,R285)</f>
        <v>0</v>
      </c>
      <c r="T285" s="24" t="s">
        <v>2042</v>
      </c>
      <c r="U285" s="49">
        <f>SUBSTITUTE(T285,".",",")*1</f>
        <v>9.55960364080965E-3</v>
      </c>
      <c r="V285" s="54">
        <f>IF(U285&gt;=0.1, 1, 0)</f>
        <v>0</v>
      </c>
      <c r="W285" s="25">
        <f>IF(U285&gt;=0.2, 1, 0)</f>
        <v>0</v>
      </c>
      <c r="X285" s="25">
        <f>IF(U285&gt;=0.3, 1, 0)</f>
        <v>0</v>
      </c>
      <c r="Y285" s="25">
        <f>IF(U285&gt;=0.4, 1, 0)</f>
        <v>0</v>
      </c>
      <c r="Z285" s="25">
        <f>IF(U285&gt;=0.5, 1, 0)</f>
        <v>0</v>
      </c>
      <c r="AA285" s="25">
        <f>IF(U285&gt;=0.6, 1, 0)</f>
        <v>0</v>
      </c>
      <c r="AB285" s="25">
        <f>IF(U285&gt;=0.7, 1, 0)</f>
        <v>0</v>
      </c>
      <c r="AC285" s="25">
        <f>IF(U285&gt;=0.8, 1, 0)</f>
        <v>0</v>
      </c>
      <c r="AD285" s="55">
        <f>IF(U285&gt;=0.9, 1, 0)</f>
        <v>0</v>
      </c>
    </row>
    <row r="286" spans="1:30" ht="20" customHeight="1" x14ac:dyDescent="0.2">
      <c r="A286" s="20" t="s">
        <v>524</v>
      </c>
      <c r="B286" s="33" t="str">
        <f>SUBSTITUTE(A286,"/Users/timomiessen/Desktop/imagesdk/blackwomen1/","Image_")</f>
        <v>Image_BW_264.jpg</v>
      </c>
      <c r="C286" s="63" t="s">
        <v>5</v>
      </c>
      <c r="D286" s="22" t="s">
        <v>2973</v>
      </c>
      <c r="E286" s="23">
        <v>0</v>
      </c>
      <c r="F286" s="23">
        <v>0</v>
      </c>
      <c r="G286" s="23">
        <v>1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1</v>
      </c>
      <c r="P286" s="23">
        <v>0</v>
      </c>
      <c r="Q286" s="23">
        <v>0</v>
      </c>
      <c r="R286" s="23" cm="1">
        <f t="array" ref="R286">_xlfn.IFS(H286=1,1,K286=1,1,L286=1,1,M286=1,1,N286=1,1,P286=1,1,TRUE,0)</f>
        <v>0</v>
      </c>
      <c r="S286" s="64">
        <f>IF(AND(G286=1,R286=1),0,R286)</f>
        <v>0</v>
      </c>
      <c r="T286" s="24" t="s">
        <v>2043</v>
      </c>
      <c r="U286" s="49">
        <f>SUBSTITUTE(T286,".",",")*1</f>
        <v>0.115674265660345</v>
      </c>
      <c r="V286" s="54">
        <f>IF(U286&gt;=0.1, 1, 0)</f>
        <v>1</v>
      </c>
      <c r="W286" s="25">
        <f>IF(U286&gt;=0.2, 1, 0)</f>
        <v>0</v>
      </c>
      <c r="X286" s="25">
        <f>IF(U286&gt;=0.3, 1, 0)</f>
        <v>0</v>
      </c>
      <c r="Y286" s="25">
        <f>IF(U286&gt;=0.4, 1, 0)</f>
        <v>0</v>
      </c>
      <c r="Z286" s="25">
        <f>IF(U286&gt;=0.5, 1, 0)</f>
        <v>0</v>
      </c>
      <c r="AA286" s="25">
        <f>IF(U286&gt;=0.6, 1, 0)</f>
        <v>0</v>
      </c>
      <c r="AB286" s="25">
        <f>IF(U286&gt;=0.7, 1, 0)</f>
        <v>0</v>
      </c>
      <c r="AC286" s="25">
        <f>IF(U286&gt;=0.8, 1, 0)</f>
        <v>0</v>
      </c>
      <c r="AD286" s="55">
        <f>IF(U286&gt;=0.9, 1, 0)</f>
        <v>0</v>
      </c>
    </row>
    <row r="287" spans="1:30" ht="20" customHeight="1" x14ac:dyDescent="0.2">
      <c r="A287" s="20" t="s">
        <v>525</v>
      </c>
      <c r="B287" s="33" t="str">
        <f>SUBSTITUTE(A287,"/Users/timomiessen/Desktop/imagesdk/blackwomen1/","Image_")</f>
        <v>Image_BW_265.jpg</v>
      </c>
      <c r="C287" s="63" t="s">
        <v>5</v>
      </c>
      <c r="D287" s="22" t="s">
        <v>2973</v>
      </c>
      <c r="E287" s="23">
        <v>0</v>
      </c>
      <c r="F287" s="23">
        <v>0</v>
      </c>
      <c r="G287" s="23">
        <v>1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 cm="1">
        <f t="array" ref="R287">_xlfn.IFS(H287=1,1,K287=1,1,L287=1,1,M287=1,1,N287=1,1,P287=1,1,TRUE,0)</f>
        <v>0</v>
      </c>
      <c r="S287" s="64">
        <f>IF(AND(G287=1,R287=1),0,R287)</f>
        <v>0</v>
      </c>
      <c r="T287" s="24" t="s">
        <v>2044</v>
      </c>
      <c r="U287" s="49">
        <f>SUBSTITUTE(T287,".",",")*1</f>
        <v>1.7224250361323301E-2</v>
      </c>
      <c r="V287" s="54">
        <f>IF(U287&gt;=0.1, 1, 0)</f>
        <v>0</v>
      </c>
      <c r="W287" s="25">
        <f>IF(U287&gt;=0.2, 1, 0)</f>
        <v>0</v>
      </c>
      <c r="X287" s="25">
        <f>IF(U287&gt;=0.3, 1, 0)</f>
        <v>0</v>
      </c>
      <c r="Y287" s="25">
        <f>IF(U287&gt;=0.4, 1, 0)</f>
        <v>0</v>
      </c>
      <c r="Z287" s="25">
        <f>IF(U287&gt;=0.5, 1, 0)</f>
        <v>0</v>
      </c>
      <c r="AA287" s="25">
        <f>IF(U287&gt;=0.6, 1, 0)</f>
        <v>0</v>
      </c>
      <c r="AB287" s="25">
        <f>IF(U287&gt;=0.7, 1, 0)</f>
        <v>0</v>
      </c>
      <c r="AC287" s="25">
        <f>IF(U287&gt;=0.8, 1, 0)</f>
        <v>0</v>
      </c>
      <c r="AD287" s="55">
        <f>IF(U287&gt;=0.9, 1, 0)</f>
        <v>0</v>
      </c>
    </row>
    <row r="288" spans="1:30" ht="20" customHeight="1" x14ac:dyDescent="0.2">
      <c r="A288" s="20" t="s">
        <v>526</v>
      </c>
      <c r="B288" s="33" t="str">
        <f>SUBSTITUTE(A288,"/Users/timomiessen/Desktop/imagesdk/blackwomen1/","Image_")</f>
        <v>Image_BW_266.jpg</v>
      </c>
      <c r="C288" s="63" t="s">
        <v>5</v>
      </c>
      <c r="D288" s="22" t="s">
        <v>2973</v>
      </c>
      <c r="E288" s="23">
        <v>0</v>
      </c>
      <c r="F288" s="23">
        <v>0</v>
      </c>
      <c r="G288" s="23">
        <v>1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1</v>
      </c>
      <c r="P288" s="23">
        <v>0</v>
      </c>
      <c r="Q288" s="23">
        <v>0</v>
      </c>
      <c r="R288" s="23" cm="1">
        <f t="array" ref="R288">_xlfn.IFS(H288=1,1,K288=1,1,L288=1,1,M288=1,1,N288=1,1,P288=1,1,TRUE,0)</f>
        <v>0</v>
      </c>
      <c r="S288" s="64">
        <f>IF(AND(G288=1,R288=1),0,R288)</f>
        <v>0</v>
      </c>
      <c r="T288" s="24" t="s">
        <v>2045</v>
      </c>
      <c r="U288" s="49">
        <f>SUBSTITUTE(T288,".",",")*1</f>
        <v>7.7925002202391597E-2</v>
      </c>
      <c r="V288" s="54">
        <f>IF(U288&gt;=0.1, 1, 0)</f>
        <v>0</v>
      </c>
      <c r="W288" s="25">
        <f>IF(U288&gt;=0.2, 1, 0)</f>
        <v>0</v>
      </c>
      <c r="X288" s="25">
        <f>IF(U288&gt;=0.3, 1, 0)</f>
        <v>0</v>
      </c>
      <c r="Y288" s="25">
        <f>IF(U288&gt;=0.4, 1, 0)</f>
        <v>0</v>
      </c>
      <c r="Z288" s="25">
        <f>IF(U288&gt;=0.5, 1, 0)</f>
        <v>0</v>
      </c>
      <c r="AA288" s="25">
        <f>IF(U288&gt;=0.6, 1, 0)</f>
        <v>0</v>
      </c>
      <c r="AB288" s="25">
        <f>IF(U288&gt;=0.7, 1, 0)</f>
        <v>0</v>
      </c>
      <c r="AC288" s="25">
        <f>IF(U288&gt;=0.8, 1, 0)</f>
        <v>0</v>
      </c>
      <c r="AD288" s="55">
        <f>IF(U288&gt;=0.9, 1, 0)</f>
        <v>0</v>
      </c>
    </row>
    <row r="289" spans="1:30" ht="20" customHeight="1" x14ac:dyDescent="0.2">
      <c r="A289" s="20" t="s">
        <v>527</v>
      </c>
      <c r="B289" s="33" t="str">
        <f>SUBSTITUTE(A289,"/Users/timomiessen/Desktop/imagesdk/blackwomen1/","Image_")</f>
        <v>Image_BW_267.jpg</v>
      </c>
      <c r="C289" s="63" t="s">
        <v>5</v>
      </c>
      <c r="D289" s="22" t="s">
        <v>2973</v>
      </c>
      <c r="E289" s="23">
        <v>0</v>
      </c>
      <c r="F289" s="23">
        <v>0</v>
      </c>
      <c r="G289" s="23">
        <v>1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1</v>
      </c>
      <c r="P289" s="23">
        <v>1</v>
      </c>
      <c r="Q289" s="23">
        <v>0</v>
      </c>
      <c r="R289" s="23" cm="1">
        <f t="array" ref="R289">_xlfn.IFS(H289=1,1,K289=1,1,L289=1,1,M289=1,1,N289=1,1,P289=1,1,TRUE,0)</f>
        <v>1</v>
      </c>
      <c r="S289" s="64">
        <f>IF(AND(G289=1,R289=1),0,R289)</f>
        <v>0</v>
      </c>
      <c r="T289" s="24" t="s">
        <v>2046</v>
      </c>
      <c r="U289" s="49">
        <f>SUBSTITUTE(T289,".",",")*1</f>
        <v>0.37188181746750998</v>
      </c>
      <c r="V289" s="54">
        <f>IF(U289&gt;=0.1, 1, 0)</f>
        <v>1</v>
      </c>
      <c r="W289" s="25">
        <f>IF(U289&gt;=0.2, 1, 0)</f>
        <v>1</v>
      </c>
      <c r="X289" s="25">
        <f>IF(U289&gt;=0.3, 1, 0)</f>
        <v>1</v>
      </c>
      <c r="Y289" s="25">
        <f>IF(U289&gt;=0.4, 1, 0)</f>
        <v>0</v>
      </c>
      <c r="Z289" s="25">
        <f>IF(U289&gt;=0.5, 1, 0)</f>
        <v>0</v>
      </c>
      <c r="AA289" s="25">
        <f>IF(U289&gt;=0.6, 1, 0)</f>
        <v>0</v>
      </c>
      <c r="AB289" s="25">
        <f>IF(U289&gt;=0.7, 1, 0)</f>
        <v>0</v>
      </c>
      <c r="AC289" s="25">
        <f>IF(U289&gt;=0.8, 1, 0)</f>
        <v>0</v>
      </c>
      <c r="AD289" s="55">
        <f>IF(U289&gt;=0.9, 1, 0)</f>
        <v>0</v>
      </c>
    </row>
    <row r="290" spans="1:30" ht="20" customHeight="1" x14ac:dyDescent="0.2">
      <c r="A290" s="20" t="s">
        <v>528</v>
      </c>
      <c r="B290" s="33" t="str">
        <f>SUBSTITUTE(A290,"/Users/timomiessen/Desktop/imagesdk/blackwomen1/","Image_")</f>
        <v>Image_BW_268.jpg</v>
      </c>
      <c r="C290" s="63" t="s">
        <v>5</v>
      </c>
      <c r="D290" s="22" t="s">
        <v>2973</v>
      </c>
      <c r="E290" s="23">
        <v>0</v>
      </c>
      <c r="F290" s="23">
        <v>0</v>
      </c>
      <c r="G290" s="23">
        <v>1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1</v>
      </c>
      <c r="P290" s="23">
        <v>1</v>
      </c>
      <c r="Q290" s="23">
        <v>0</v>
      </c>
      <c r="R290" s="23" cm="1">
        <f t="array" ref="R290">_xlfn.IFS(H290=1,1,K290=1,1,L290=1,1,M290=1,1,N290=1,1,P290=1,1,TRUE,0)</f>
        <v>1</v>
      </c>
      <c r="S290" s="64">
        <f>IF(AND(G290=1,R290=1),0,R290)</f>
        <v>0</v>
      </c>
      <c r="T290" s="24" t="s">
        <v>2047</v>
      </c>
      <c r="U290" s="49">
        <f>SUBSTITUTE(T290,".",",")*1</f>
        <v>0.12625254504382599</v>
      </c>
      <c r="V290" s="54">
        <f>IF(U290&gt;=0.1, 1, 0)</f>
        <v>1</v>
      </c>
      <c r="W290" s="25">
        <f>IF(U290&gt;=0.2, 1, 0)</f>
        <v>0</v>
      </c>
      <c r="X290" s="25">
        <f>IF(U290&gt;=0.3, 1, 0)</f>
        <v>0</v>
      </c>
      <c r="Y290" s="25">
        <f>IF(U290&gt;=0.4, 1, 0)</f>
        <v>0</v>
      </c>
      <c r="Z290" s="25">
        <f>IF(U290&gt;=0.5, 1, 0)</f>
        <v>0</v>
      </c>
      <c r="AA290" s="25">
        <f>IF(U290&gt;=0.6, 1, 0)</f>
        <v>0</v>
      </c>
      <c r="AB290" s="25">
        <f>IF(U290&gt;=0.7, 1, 0)</f>
        <v>0</v>
      </c>
      <c r="AC290" s="25">
        <f>IF(U290&gt;=0.8, 1, 0)</f>
        <v>0</v>
      </c>
      <c r="AD290" s="55">
        <f>IF(U290&gt;=0.9, 1, 0)</f>
        <v>0</v>
      </c>
    </row>
    <row r="291" spans="1:30" ht="20" customHeight="1" x14ac:dyDescent="0.2">
      <c r="A291" s="20" t="s">
        <v>529</v>
      </c>
      <c r="B291" s="33" t="str">
        <f>SUBSTITUTE(A291,"/Users/timomiessen/Desktop/imagesdk/blackwomen1/","Image_")</f>
        <v>Image_BW_269.jpg</v>
      </c>
      <c r="C291" s="63" t="s">
        <v>5</v>
      </c>
      <c r="D291" s="22" t="s">
        <v>2973</v>
      </c>
      <c r="E291" s="23">
        <v>0</v>
      </c>
      <c r="F291" s="23">
        <v>0</v>
      </c>
      <c r="G291" s="23">
        <v>1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 cm="1">
        <f t="array" ref="R291">_xlfn.IFS(H291=1,1,K291=1,1,L291=1,1,M291=1,1,N291=1,1,P291=1,1,TRUE,0)</f>
        <v>0</v>
      </c>
      <c r="S291" s="64">
        <f>IF(AND(G291=1,R291=1),0,R291)</f>
        <v>0</v>
      </c>
      <c r="T291" s="24" t="s">
        <v>2048</v>
      </c>
      <c r="U291" s="49">
        <f>SUBSTITUTE(T291,".",",")*1</f>
        <v>8.4646926261484606E-3</v>
      </c>
      <c r="V291" s="54">
        <f>IF(U291&gt;=0.1, 1, 0)</f>
        <v>0</v>
      </c>
      <c r="W291" s="25">
        <f>IF(U291&gt;=0.2, 1, 0)</f>
        <v>0</v>
      </c>
      <c r="X291" s="25">
        <f>IF(U291&gt;=0.3, 1, 0)</f>
        <v>0</v>
      </c>
      <c r="Y291" s="25">
        <f>IF(U291&gt;=0.4, 1, 0)</f>
        <v>0</v>
      </c>
      <c r="Z291" s="25">
        <f>IF(U291&gt;=0.5, 1, 0)</f>
        <v>0</v>
      </c>
      <c r="AA291" s="25">
        <f>IF(U291&gt;=0.6, 1, 0)</f>
        <v>0</v>
      </c>
      <c r="AB291" s="25">
        <f>IF(U291&gt;=0.7, 1, 0)</f>
        <v>0</v>
      </c>
      <c r="AC291" s="25">
        <f>IF(U291&gt;=0.8, 1, 0)</f>
        <v>0</v>
      </c>
      <c r="AD291" s="55">
        <f>IF(U291&gt;=0.9, 1, 0)</f>
        <v>0</v>
      </c>
    </row>
    <row r="292" spans="1:30" ht="20" customHeight="1" x14ac:dyDescent="0.2">
      <c r="A292" s="20" t="s">
        <v>530</v>
      </c>
      <c r="B292" s="33" t="str">
        <f>SUBSTITUTE(A292,"/Users/timomiessen/Desktop/imagesdk/blackwomen1/","Image_")</f>
        <v>Image_BW_27.jpg</v>
      </c>
      <c r="C292" s="63" t="s">
        <v>5</v>
      </c>
      <c r="D292" s="22" t="s">
        <v>2973</v>
      </c>
      <c r="E292" s="23">
        <v>1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 cm="1">
        <f t="array" ref="R292">_xlfn.IFS(H292=1,1,K292=1,1,L292=1,1,M292=1,1,N292=1,1,P292=1,1,TRUE,0)</f>
        <v>0</v>
      </c>
      <c r="S292" s="64">
        <f>IF(AND(G292=1,R292=1),0,R292)</f>
        <v>0</v>
      </c>
      <c r="T292" s="24" t="s">
        <v>2049</v>
      </c>
      <c r="U292" s="49">
        <f>SUBSTITUTE(T292,".",",")*1</f>
        <v>3.0427607707679199E-2</v>
      </c>
      <c r="V292" s="54">
        <f>IF(U292&gt;=0.1, 1, 0)</f>
        <v>0</v>
      </c>
      <c r="W292" s="25">
        <f>IF(U292&gt;=0.2, 1, 0)</f>
        <v>0</v>
      </c>
      <c r="X292" s="25">
        <f>IF(U292&gt;=0.3, 1, 0)</f>
        <v>0</v>
      </c>
      <c r="Y292" s="25">
        <f>IF(U292&gt;=0.4, 1, 0)</f>
        <v>0</v>
      </c>
      <c r="Z292" s="25">
        <f>IF(U292&gt;=0.5, 1, 0)</f>
        <v>0</v>
      </c>
      <c r="AA292" s="25">
        <f>IF(U292&gt;=0.6, 1, 0)</f>
        <v>0</v>
      </c>
      <c r="AB292" s="25">
        <f>IF(U292&gt;=0.7, 1, 0)</f>
        <v>0</v>
      </c>
      <c r="AC292" s="25">
        <f>IF(U292&gt;=0.8, 1, 0)</f>
        <v>0</v>
      </c>
      <c r="AD292" s="55">
        <f>IF(U292&gt;=0.9, 1, 0)</f>
        <v>0</v>
      </c>
    </row>
    <row r="293" spans="1:30" ht="20" customHeight="1" x14ac:dyDescent="0.2">
      <c r="A293" s="20" t="s">
        <v>531</v>
      </c>
      <c r="B293" s="33" t="str">
        <f>SUBSTITUTE(A293,"/Users/timomiessen/Desktop/imagesdk/blackwomen1/","Image_")</f>
        <v>Image_BW_270.jpg</v>
      </c>
      <c r="C293" s="63" t="s">
        <v>5</v>
      </c>
      <c r="D293" s="22" t="s">
        <v>2973</v>
      </c>
      <c r="E293" s="23">
        <v>0</v>
      </c>
      <c r="F293" s="23">
        <v>0</v>
      </c>
      <c r="G293" s="23">
        <v>1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 cm="1">
        <f t="array" ref="R293">_xlfn.IFS(H293=1,1,K293=1,1,L293=1,1,M293=1,1,N293=1,1,P293=1,1,TRUE,0)</f>
        <v>0</v>
      </c>
      <c r="S293" s="64">
        <f>IF(AND(G293=1,R293=1),0,R293)</f>
        <v>0</v>
      </c>
      <c r="T293" s="24" t="s">
        <v>2050</v>
      </c>
      <c r="U293" s="49">
        <f>SUBSTITUTE(T293,".",",")*1</f>
        <v>7.7585990075021904E-3</v>
      </c>
      <c r="V293" s="54">
        <f>IF(U293&gt;=0.1, 1, 0)</f>
        <v>0</v>
      </c>
      <c r="W293" s="25">
        <f>IF(U293&gt;=0.2, 1, 0)</f>
        <v>0</v>
      </c>
      <c r="X293" s="25">
        <f>IF(U293&gt;=0.3, 1, 0)</f>
        <v>0</v>
      </c>
      <c r="Y293" s="25">
        <f>IF(U293&gt;=0.4, 1, 0)</f>
        <v>0</v>
      </c>
      <c r="Z293" s="25">
        <f>IF(U293&gt;=0.5, 1, 0)</f>
        <v>0</v>
      </c>
      <c r="AA293" s="25">
        <f>IF(U293&gt;=0.6, 1, 0)</f>
        <v>0</v>
      </c>
      <c r="AB293" s="25">
        <f>IF(U293&gt;=0.7, 1, 0)</f>
        <v>0</v>
      </c>
      <c r="AC293" s="25">
        <f>IF(U293&gt;=0.8, 1, 0)</f>
        <v>0</v>
      </c>
      <c r="AD293" s="55">
        <f>IF(U293&gt;=0.9, 1, 0)</f>
        <v>0</v>
      </c>
    </row>
    <row r="294" spans="1:30" ht="20" customHeight="1" x14ac:dyDescent="0.2">
      <c r="A294" s="20" t="s">
        <v>532</v>
      </c>
      <c r="B294" s="33" t="str">
        <f>SUBSTITUTE(A294,"/Users/timomiessen/Desktop/imagesdk/blackwomen1/","Image_")</f>
        <v>Image_BW_271.jpg</v>
      </c>
      <c r="C294" s="63" t="s">
        <v>5</v>
      </c>
      <c r="D294" s="22" t="s">
        <v>2973</v>
      </c>
      <c r="E294" s="23">
        <v>0</v>
      </c>
      <c r="F294" s="23">
        <v>0</v>
      </c>
      <c r="G294" s="23">
        <v>1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1</v>
      </c>
      <c r="P294" s="23">
        <v>0</v>
      </c>
      <c r="Q294" s="23">
        <v>0</v>
      </c>
      <c r="R294" s="23" cm="1">
        <f t="array" ref="R294">_xlfn.IFS(H294=1,1,K294=1,1,L294=1,1,M294=1,1,N294=1,1,P294=1,1,TRUE,0)</f>
        <v>0</v>
      </c>
      <c r="S294" s="64">
        <f>IF(AND(G294=1,R294=1),0,R294)</f>
        <v>0</v>
      </c>
      <c r="T294" s="24" t="s">
        <v>2051</v>
      </c>
      <c r="U294" s="49">
        <f>SUBSTITUTE(T294,".",",")*1</f>
        <v>0.70427064597606603</v>
      </c>
      <c r="V294" s="54">
        <f>IF(U294&gt;=0.1, 1, 0)</f>
        <v>1</v>
      </c>
      <c r="W294" s="25">
        <f>IF(U294&gt;=0.2, 1, 0)</f>
        <v>1</v>
      </c>
      <c r="X294" s="25">
        <f>IF(U294&gt;=0.3, 1, 0)</f>
        <v>1</v>
      </c>
      <c r="Y294" s="25">
        <f>IF(U294&gt;=0.4, 1, 0)</f>
        <v>1</v>
      </c>
      <c r="Z294" s="25">
        <f>IF(U294&gt;=0.5, 1, 0)</f>
        <v>1</v>
      </c>
      <c r="AA294" s="25">
        <f>IF(U294&gt;=0.6, 1, 0)</f>
        <v>1</v>
      </c>
      <c r="AB294" s="25">
        <f>IF(U294&gt;=0.7, 1, 0)</f>
        <v>1</v>
      </c>
      <c r="AC294" s="25">
        <f>IF(U294&gt;=0.8, 1, 0)</f>
        <v>0</v>
      </c>
      <c r="AD294" s="55">
        <f>IF(U294&gt;=0.9, 1, 0)</f>
        <v>0</v>
      </c>
    </row>
    <row r="295" spans="1:30" ht="20" customHeight="1" x14ac:dyDescent="0.2">
      <c r="A295" s="20" t="s">
        <v>533</v>
      </c>
      <c r="B295" s="33" t="str">
        <f>SUBSTITUTE(A295,"/Users/timomiessen/Desktop/imagesdk/blackwomen1/","Image_")</f>
        <v>Image_BW_272.jpg</v>
      </c>
      <c r="C295" s="63" t="s">
        <v>5</v>
      </c>
      <c r="D295" s="22" t="s">
        <v>2973</v>
      </c>
      <c r="E295" s="23">
        <v>0</v>
      </c>
      <c r="F295" s="23">
        <v>0</v>
      </c>
      <c r="G295" s="23">
        <v>1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1</v>
      </c>
      <c r="P295" s="23">
        <v>1</v>
      </c>
      <c r="Q295" s="23">
        <v>0</v>
      </c>
      <c r="R295" s="23" cm="1">
        <f t="array" ref="R295">_xlfn.IFS(H295=1,1,K295=1,1,L295=1,1,M295=1,1,N295=1,1,P295=1,1,TRUE,0)</f>
        <v>1</v>
      </c>
      <c r="S295" s="64">
        <f>IF(AND(G295=1,R295=1),0,R295)</f>
        <v>0</v>
      </c>
      <c r="T295" s="24" t="s">
        <v>2052</v>
      </c>
      <c r="U295" s="49">
        <f>SUBSTITUTE(T295,".",",")*1</f>
        <v>9.0543730184435803E-2</v>
      </c>
      <c r="V295" s="54">
        <f>IF(U295&gt;=0.1, 1, 0)</f>
        <v>0</v>
      </c>
      <c r="W295" s="25">
        <f>IF(U295&gt;=0.2, 1, 0)</f>
        <v>0</v>
      </c>
      <c r="X295" s="25">
        <f>IF(U295&gt;=0.3, 1, 0)</f>
        <v>0</v>
      </c>
      <c r="Y295" s="25">
        <f>IF(U295&gt;=0.4, 1, 0)</f>
        <v>0</v>
      </c>
      <c r="Z295" s="25">
        <f>IF(U295&gt;=0.5, 1, 0)</f>
        <v>0</v>
      </c>
      <c r="AA295" s="25">
        <f>IF(U295&gt;=0.6, 1, 0)</f>
        <v>0</v>
      </c>
      <c r="AB295" s="25">
        <f>IF(U295&gt;=0.7, 1, 0)</f>
        <v>0</v>
      </c>
      <c r="AC295" s="25">
        <f>IF(U295&gt;=0.8, 1, 0)</f>
        <v>0</v>
      </c>
      <c r="AD295" s="55">
        <f>IF(U295&gt;=0.9, 1, 0)</f>
        <v>0</v>
      </c>
    </row>
    <row r="296" spans="1:30" ht="20" customHeight="1" x14ac:dyDescent="0.2">
      <c r="A296" s="20" t="s">
        <v>534</v>
      </c>
      <c r="B296" s="33" t="str">
        <f>SUBSTITUTE(A296,"/Users/timomiessen/Desktop/imagesdk/blackwomen1/","Image_")</f>
        <v>Image_BW_273.jpg</v>
      </c>
      <c r="C296" s="63" t="s">
        <v>5</v>
      </c>
      <c r="D296" s="22" t="s">
        <v>2973</v>
      </c>
      <c r="E296" s="23">
        <v>0</v>
      </c>
      <c r="F296" s="23">
        <v>0</v>
      </c>
      <c r="G296" s="23">
        <v>1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 cm="1">
        <f t="array" ref="R296">_xlfn.IFS(H296=1,1,K296=1,1,L296=1,1,M296=1,1,N296=1,1,P296=1,1,TRUE,0)</f>
        <v>0</v>
      </c>
      <c r="S296" s="64">
        <f>IF(AND(G296=1,R296=1),0,R296)</f>
        <v>0</v>
      </c>
      <c r="T296" s="24" t="s">
        <v>2053</v>
      </c>
      <c r="U296" s="49">
        <f>SUBSTITUTE(T296,".",",")*1</f>
        <v>8.6287232115864698E-2</v>
      </c>
      <c r="V296" s="54">
        <f>IF(U296&gt;=0.1, 1, 0)</f>
        <v>0</v>
      </c>
      <c r="W296" s="25">
        <f>IF(U296&gt;=0.2, 1, 0)</f>
        <v>0</v>
      </c>
      <c r="X296" s="25">
        <f>IF(U296&gt;=0.3, 1, 0)</f>
        <v>0</v>
      </c>
      <c r="Y296" s="25">
        <f>IF(U296&gt;=0.4, 1, 0)</f>
        <v>0</v>
      </c>
      <c r="Z296" s="25">
        <f>IF(U296&gt;=0.5, 1, 0)</f>
        <v>0</v>
      </c>
      <c r="AA296" s="25">
        <f>IF(U296&gt;=0.6, 1, 0)</f>
        <v>0</v>
      </c>
      <c r="AB296" s="25">
        <f>IF(U296&gt;=0.7, 1, 0)</f>
        <v>0</v>
      </c>
      <c r="AC296" s="25">
        <f>IF(U296&gt;=0.8, 1, 0)</f>
        <v>0</v>
      </c>
      <c r="AD296" s="55">
        <f>IF(U296&gt;=0.9, 1, 0)</f>
        <v>0</v>
      </c>
    </row>
    <row r="297" spans="1:30" ht="20" customHeight="1" x14ac:dyDescent="0.2">
      <c r="A297" s="20" t="s">
        <v>535</v>
      </c>
      <c r="B297" s="33" t="str">
        <f>SUBSTITUTE(A297,"/Users/timomiessen/Desktop/imagesdk/blackwomen1/","Image_")</f>
        <v>Image_BW_275.jpg</v>
      </c>
      <c r="C297" s="63" t="s">
        <v>5</v>
      </c>
      <c r="D297" s="22" t="s">
        <v>2973</v>
      </c>
      <c r="E297" s="23">
        <v>0</v>
      </c>
      <c r="F297" s="23">
        <v>0</v>
      </c>
      <c r="G297" s="23">
        <v>1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1</v>
      </c>
      <c r="P297" s="23">
        <v>1</v>
      </c>
      <c r="Q297" s="23">
        <v>0</v>
      </c>
      <c r="R297" s="23" cm="1">
        <f t="array" ref="R297">_xlfn.IFS(H297=1,1,K297=1,1,L297=1,1,M297=1,1,N297=1,1,P297=1,1,TRUE,0)</f>
        <v>1</v>
      </c>
      <c r="S297" s="64">
        <f>IF(AND(G297=1,R297=1),0,R297)</f>
        <v>0</v>
      </c>
      <c r="T297" s="24" t="s">
        <v>2054</v>
      </c>
      <c r="U297" s="49">
        <f>SUBSTITUTE(T297,".",",")*1</f>
        <v>0.74965985375456501</v>
      </c>
      <c r="V297" s="54">
        <f>IF(U297&gt;=0.1, 1, 0)</f>
        <v>1</v>
      </c>
      <c r="W297" s="25">
        <f>IF(U297&gt;=0.2, 1, 0)</f>
        <v>1</v>
      </c>
      <c r="X297" s="25">
        <f>IF(U297&gt;=0.3, 1, 0)</f>
        <v>1</v>
      </c>
      <c r="Y297" s="25">
        <f>IF(U297&gt;=0.4, 1, 0)</f>
        <v>1</v>
      </c>
      <c r="Z297" s="25">
        <f>IF(U297&gt;=0.5, 1, 0)</f>
        <v>1</v>
      </c>
      <c r="AA297" s="25">
        <f>IF(U297&gt;=0.6, 1, 0)</f>
        <v>1</v>
      </c>
      <c r="AB297" s="25">
        <f>IF(U297&gt;=0.7, 1, 0)</f>
        <v>1</v>
      </c>
      <c r="AC297" s="25">
        <f>IF(U297&gt;=0.8, 1, 0)</f>
        <v>0</v>
      </c>
      <c r="AD297" s="55">
        <f>IF(U297&gt;=0.9, 1, 0)</f>
        <v>0</v>
      </c>
    </row>
    <row r="298" spans="1:30" ht="20" customHeight="1" x14ac:dyDescent="0.2">
      <c r="A298" s="20" t="s">
        <v>536</v>
      </c>
      <c r="B298" s="33" t="str">
        <f>SUBSTITUTE(A298,"/Users/timomiessen/Desktop/imagesdk/blackwomen1/","Image_")</f>
        <v>Image_BW_276.jpg</v>
      </c>
      <c r="C298" s="63" t="s">
        <v>5</v>
      </c>
      <c r="D298" s="22" t="s">
        <v>2973</v>
      </c>
      <c r="E298" s="23">
        <v>0</v>
      </c>
      <c r="F298" s="23">
        <v>0</v>
      </c>
      <c r="G298" s="23">
        <v>1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 cm="1">
        <f t="array" ref="R298">_xlfn.IFS(H298=1,1,K298=1,1,L298=1,1,M298=1,1,N298=1,1,P298=1,1,TRUE,0)</f>
        <v>0</v>
      </c>
      <c r="S298" s="64">
        <f>IF(AND(G298=1,R298=1),0,R298)</f>
        <v>0</v>
      </c>
      <c r="T298" s="24" t="s">
        <v>2055</v>
      </c>
      <c r="U298" s="49">
        <f>SUBSTITUTE(T298,".",",")*1</f>
        <v>1.24603090807795E-2</v>
      </c>
      <c r="V298" s="54">
        <f>IF(U298&gt;=0.1, 1, 0)</f>
        <v>0</v>
      </c>
      <c r="W298" s="25">
        <f>IF(U298&gt;=0.2, 1, 0)</f>
        <v>0</v>
      </c>
      <c r="X298" s="25">
        <f>IF(U298&gt;=0.3, 1, 0)</f>
        <v>0</v>
      </c>
      <c r="Y298" s="25">
        <f>IF(U298&gt;=0.4, 1, 0)</f>
        <v>0</v>
      </c>
      <c r="Z298" s="25">
        <f>IF(U298&gt;=0.5, 1, 0)</f>
        <v>0</v>
      </c>
      <c r="AA298" s="25">
        <f>IF(U298&gt;=0.6, 1, 0)</f>
        <v>0</v>
      </c>
      <c r="AB298" s="25">
        <f>IF(U298&gt;=0.7, 1, 0)</f>
        <v>0</v>
      </c>
      <c r="AC298" s="25">
        <f>IF(U298&gt;=0.8, 1, 0)</f>
        <v>0</v>
      </c>
      <c r="AD298" s="55">
        <f>IF(U298&gt;=0.9, 1, 0)</f>
        <v>0</v>
      </c>
    </row>
    <row r="299" spans="1:30" ht="20" customHeight="1" x14ac:dyDescent="0.2">
      <c r="A299" s="20" t="s">
        <v>537</v>
      </c>
      <c r="B299" s="33" t="str">
        <f>SUBSTITUTE(A299,"/Users/timomiessen/Desktop/imagesdk/blackwomen1/","Image_")</f>
        <v>Image_BW_277.jpg</v>
      </c>
      <c r="C299" s="63" t="s">
        <v>5</v>
      </c>
      <c r="D299" s="22" t="s">
        <v>2973</v>
      </c>
      <c r="E299" s="23">
        <v>0</v>
      </c>
      <c r="F299" s="23">
        <v>0</v>
      </c>
      <c r="G299" s="23">
        <v>1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 cm="1">
        <f t="array" ref="R299">_xlfn.IFS(H299=1,1,K299=1,1,L299=1,1,M299=1,1,N299=1,1,P299=1,1,TRUE,0)</f>
        <v>0</v>
      </c>
      <c r="S299" s="64">
        <f>IF(AND(G299=1,R299=1),0,R299)</f>
        <v>0</v>
      </c>
      <c r="T299" s="24" t="s">
        <v>2056</v>
      </c>
      <c r="U299" s="49">
        <f>SUBSTITUTE(T299,".",",")*1</f>
        <v>4.5360829681158003E-2</v>
      </c>
      <c r="V299" s="54">
        <f>IF(U299&gt;=0.1, 1, 0)</f>
        <v>0</v>
      </c>
      <c r="W299" s="25">
        <f>IF(U299&gt;=0.2, 1, 0)</f>
        <v>0</v>
      </c>
      <c r="X299" s="25">
        <f>IF(U299&gt;=0.3, 1, 0)</f>
        <v>0</v>
      </c>
      <c r="Y299" s="25">
        <f>IF(U299&gt;=0.4, 1, 0)</f>
        <v>0</v>
      </c>
      <c r="Z299" s="25">
        <f>IF(U299&gt;=0.5, 1, 0)</f>
        <v>0</v>
      </c>
      <c r="AA299" s="25">
        <f>IF(U299&gt;=0.6, 1, 0)</f>
        <v>0</v>
      </c>
      <c r="AB299" s="25">
        <f>IF(U299&gt;=0.7, 1, 0)</f>
        <v>0</v>
      </c>
      <c r="AC299" s="25">
        <f>IF(U299&gt;=0.8, 1, 0)</f>
        <v>0</v>
      </c>
      <c r="AD299" s="55">
        <f>IF(U299&gt;=0.9, 1, 0)</f>
        <v>0</v>
      </c>
    </row>
    <row r="300" spans="1:30" ht="20" customHeight="1" x14ac:dyDescent="0.2">
      <c r="A300" s="20" t="s">
        <v>538</v>
      </c>
      <c r="B300" s="33" t="str">
        <f>SUBSTITUTE(A300,"/Users/timomiessen/Desktop/imagesdk/blackwomen1/","Image_")</f>
        <v>Image_BW_278.jpg</v>
      </c>
      <c r="C300" s="63" t="s">
        <v>5</v>
      </c>
      <c r="D300" s="22" t="s">
        <v>2973</v>
      </c>
      <c r="E300" s="23">
        <v>0</v>
      </c>
      <c r="F300" s="23">
        <v>0</v>
      </c>
      <c r="G300" s="23">
        <v>1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 cm="1">
        <f t="array" ref="R300">_xlfn.IFS(H300=1,1,K300=1,1,L300=1,1,M300=1,1,N300=1,1,P300=1,1,TRUE,0)</f>
        <v>0</v>
      </c>
      <c r="S300" s="64">
        <f>IF(AND(G300=1,R300=1),0,R300)</f>
        <v>0</v>
      </c>
      <c r="T300" s="24" t="s">
        <v>2057</v>
      </c>
      <c r="U300" s="49">
        <f>SUBSTITUTE(T300,".",",")*1</f>
        <v>0.15250520408153501</v>
      </c>
      <c r="V300" s="54">
        <f>IF(U300&gt;=0.1, 1, 0)</f>
        <v>1</v>
      </c>
      <c r="W300" s="25">
        <f>IF(U300&gt;=0.2, 1, 0)</f>
        <v>0</v>
      </c>
      <c r="X300" s="25">
        <f>IF(U300&gt;=0.3, 1, 0)</f>
        <v>0</v>
      </c>
      <c r="Y300" s="25">
        <f>IF(U300&gt;=0.4, 1, 0)</f>
        <v>0</v>
      </c>
      <c r="Z300" s="25">
        <f>IF(U300&gt;=0.5, 1, 0)</f>
        <v>0</v>
      </c>
      <c r="AA300" s="25">
        <f>IF(U300&gt;=0.6, 1, 0)</f>
        <v>0</v>
      </c>
      <c r="AB300" s="25">
        <f>IF(U300&gt;=0.7, 1, 0)</f>
        <v>0</v>
      </c>
      <c r="AC300" s="25">
        <f>IF(U300&gt;=0.8, 1, 0)</f>
        <v>0</v>
      </c>
      <c r="AD300" s="55">
        <f>IF(U300&gt;=0.9, 1, 0)</f>
        <v>0</v>
      </c>
    </row>
    <row r="301" spans="1:30" ht="20" customHeight="1" x14ac:dyDescent="0.2">
      <c r="A301" s="20" t="s">
        <v>539</v>
      </c>
      <c r="B301" s="33" t="str">
        <f>SUBSTITUTE(A301,"/Users/timomiessen/Desktop/imagesdk/blackwomen1/","Image_")</f>
        <v>Image_BW_279.jpg</v>
      </c>
      <c r="C301" s="63" t="s">
        <v>5</v>
      </c>
      <c r="D301" s="22" t="s">
        <v>2973</v>
      </c>
      <c r="E301" s="23">
        <v>1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 cm="1">
        <f t="array" ref="R301">_xlfn.IFS(H301=1,1,K301=1,1,L301=1,1,M301=1,1,N301=1,1,P301=1,1,TRUE,0)</f>
        <v>0</v>
      </c>
      <c r="S301" s="64">
        <f>IF(AND(G301=1,R301=1),0,R301)</f>
        <v>0</v>
      </c>
      <c r="T301" s="24" t="s">
        <v>2058</v>
      </c>
      <c r="U301" s="49">
        <f>SUBSTITUTE(T301,".",",")*1</f>
        <v>0.14500050945207399</v>
      </c>
      <c r="V301" s="54">
        <f>IF(U301&gt;=0.1, 1, 0)</f>
        <v>1</v>
      </c>
      <c r="W301" s="25">
        <f>IF(U301&gt;=0.2, 1, 0)</f>
        <v>0</v>
      </c>
      <c r="X301" s="25">
        <f>IF(U301&gt;=0.3, 1, 0)</f>
        <v>0</v>
      </c>
      <c r="Y301" s="25">
        <f>IF(U301&gt;=0.4, 1, 0)</f>
        <v>0</v>
      </c>
      <c r="Z301" s="25">
        <f>IF(U301&gt;=0.5, 1, 0)</f>
        <v>0</v>
      </c>
      <c r="AA301" s="25">
        <f>IF(U301&gt;=0.6, 1, 0)</f>
        <v>0</v>
      </c>
      <c r="AB301" s="25">
        <f>IF(U301&gt;=0.7, 1, 0)</f>
        <v>0</v>
      </c>
      <c r="AC301" s="25">
        <f>IF(U301&gt;=0.8, 1, 0)</f>
        <v>0</v>
      </c>
      <c r="AD301" s="55">
        <f>IF(U301&gt;=0.9, 1, 0)</f>
        <v>0</v>
      </c>
    </row>
    <row r="302" spans="1:30" ht="20" customHeight="1" x14ac:dyDescent="0.2">
      <c r="A302" s="20" t="s">
        <v>540</v>
      </c>
      <c r="B302" s="33" t="str">
        <f>SUBSTITUTE(A302,"/Users/timomiessen/Desktop/imagesdk/blackwomen1/","Image_")</f>
        <v>Image_BW_28.jpg</v>
      </c>
      <c r="C302" s="63" t="s">
        <v>5</v>
      </c>
      <c r="D302" s="22" t="s">
        <v>2973</v>
      </c>
      <c r="E302" s="23">
        <v>1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 cm="1">
        <f t="array" ref="R302">_xlfn.IFS(H302=1,1,K302=1,1,L302=1,1,M302=1,1,N302=1,1,P302=1,1,TRUE,0)</f>
        <v>0</v>
      </c>
      <c r="S302" s="64">
        <f>IF(AND(G302=1,R302=1),0,R302)</f>
        <v>0</v>
      </c>
      <c r="T302" s="24" t="s">
        <v>2059</v>
      </c>
      <c r="U302" s="49">
        <f>SUBSTITUTE(T302,".",",")*1</f>
        <v>0.27584808692335999</v>
      </c>
      <c r="V302" s="54">
        <f>IF(U302&gt;=0.1, 1, 0)</f>
        <v>1</v>
      </c>
      <c r="W302" s="25">
        <f>IF(U302&gt;=0.2, 1, 0)</f>
        <v>1</v>
      </c>
      <c r="X302" s="25">
        <f>IF(U302&gt;=0.3, 1, 0)</f>
        <v>0</v>
      </c>
      <c r="Y302" s="25">
        <f>IF(U302&gt;=0.4, 1, 0)</f>
        <v>0</v>
      </c>
      <c r="Z302" s="25">
        <f>IF(U302&gt;=0.5, 1, 0)</f>
        <v>0</v>
      </c>
      <c r="AA302" s="25">
        <f>IF(U302&gt;=0.6, 1, 0)</f>
        <v>0</v>
      </c>
      <c r="AB302" s="25">
        <f>IF(U302&gt;=0.7, 1, 0)</f>
        <v>0</v>
      </c>
      <c r="AC302" s="25">
        <f>IF(U302&gt;=0.8, 1, 0)</f>
        <v>0</v>
      </c>
      <c r="AD302" s="55">
        <f>IF(U302&gt;=0.9, 1, 0)</f>
        <v>0</v>
      </c>
    </row>
    <row r="303" spans="1:30" ht="20" customHeight="1" x14ac:dyDescent="0.2">
      <c r="A303" s="20" t="s">
        <v>549</v>
      </c>
      <c r="B303" s="33" t="str">
        <f>SUBSTITUTE(A303,"/Users/timomiessen/Desktop/imagesdk/blackwomen1/","Image_")</f>
        <v>Image_BW_29.jpg</v>
      </c>
      <c r="C303" s="63" t="s">
        <v>5</v>
      </c>
      <c r="D303" s="22" t="s">
        <v>2973</v>
      </c>
      <c r="E303" s="23">
        <v>1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 cm="1">
        <f t="array" ref="R303">_xlfn.IFS(H303=1,1,K303=1,1,L303=1,1,M303=1,1,N303=1,1,P303=1,1,TRUE,0)</f>
        <v>0</v>
      </c>
      <c r="S303" s="64">
        <f>IF(AND(G303=1,R303=1),0,R303)</f>
        <v>0</v>
      </c>
      <c r="T303" s="24" t="s">
        <v>2068</v>
      </c>
      <c r="U303" s="49">
        <f>SUBSTITUTE(T303,".",",")*1</f>
        <v>4.3008630163967602E-2</v>
      </c>
      <c r="V303" s="54">
        <f>IF(U303&gt;=0.1, 1, 0)</f>
        <v>0</v>
      </c>
      <c r="W303" s="25">
        <f>IF(U303&gt;=0.2, 1, 0)</f>
        <v>0</v>
      </c>
      <c r="X303" s="25">
        <f>IF(U303&gt;=0.3, 1, 0)</f>
        <v>0</v>
      </c>
      <c r="Y303" s="25">
        <f>IF(U303&gt;=0.4, 1, 0)</f>
        <v>0</v>
      </c>
      <c r="Z303" s="25">
        <f>IF(U303&gt;=0.5, 1, 0)</f>
        <v>0</v>
      </c>
      <c r="AA303" s="25">
        <f>IF(U303&gt;=0.6, 1, 0)</f>
        <v>0</v>
      </c>
      <c r="AB303" s="25">
        <f>IF(U303&gt;=0.7, 1, 0)</f>
        <v>0</v>
      </c>
      <c r="AC303" s="25">
        <f>IF(U303&gt;=0.8, 1, 0)</f>
        <v>0</v>
      </c>
      <c r="AD303" s="55">
        <f>IF(U303&gt;=0.9, 1, 0)</f>
        <v>0</v>
      </c>
    </row>
    <row r="304" spans="1:30" ht="20" customHeight="1" x14ac:dyDescent="0.2">
      <c r="A304" s="20" t="s">
        <v>551</v>
      </c>
      <c r="B304" s="33" t="str">
        <f>SUBSTITUTE(A304,"/Users/timomiessen/Desktop/imagesdk/blackwomen1/","Image_")</f>
        <v>Image_BW_291.jpg</v>
      </c>
      <c r="C304" s="63" t="s">
        <v>5</v>
      </c>
      <c r="D304" s="22" t="s">
        <v>2973</v>
      </c>
      <c r="E304" s="23">
        <v>1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 cm="1">
        <f t="array" ref="R304">_xlfn.IFS(H304=1,1,K304=1,1,L304=1,1,M304=1,1,N304=1,1,P304=1,1,TRUE,0)</f>
        <v>0</v>
      </c>
      <c r="S304" s="64">
        <f>IF(AND(G304=1,R304=1),0,R304)</f>
        <v>0</v>
      </c>
      <c r="T304" s="24" t="s">
        <v>2070</v>
      </c>
      <c r="U304" s="49">
        <f>SUBSTITUTE(T304,".",",")*1</f>
        <v>0.66967794299125605</v>
      </c>
      <c r="V304" s="54">
        <f>IF(U304&gt;=0.1, 1, 0)</f>
        <v>1</v>
      </c>
      <c r="W304" s="25">
        <f>IF(U304&gt;=0.2, 1, 0)</f>
        <v>1</v>
      </c>
      <c r="X304" s="25">
        <f>IF(U304&gt;=0.3, 1, 0)</f>
        <v>1</v>
      </c>
      <c r="Y304" s="25">
        <f>IF(U304&gt;=0.4, 1, 0)</f>
        <v>1</v>
      </c>
      <c r="Z304" s="25">
        <f>IF(U304&gt;=0.5, 1, 0)</f>
        <v>1</v>
      </c>
      <c r="AA304" s="25">
        <f>IF(U304&gt;=0.6, 1, 0)</f>
        <v>1</v>
      </c>
      <c r="AB304" s="25">
        <f>IF(U304&gt;=0.7, 1, 0)</f>
        <v>0</v>
      </c>
      <c r="AC304" s="25">
        <f>IF(U304&gt;=0.8, 1, 0)</f>
        <v>0</v>
      </c>
      <c r="AD304" s="55">
        <f>IF(U304&gt;=0.9, 1, 0)</f>
        <v>0</v>
      </c>
    </row>
    <row r="305" spans="1:30" ht="20" customHeight="1" x14ac:dyDescent="0.2">
      <c r="A305" s="20" t="s">
        <v>557</v>
      </c>
      <c r="B305" s="33" t="str">
        <f>SUBSTITUTE(A305,"/Users/timomiessen/Desktop/imagesdk/blackwomen1/","Image_")</f>
        <v>Image_BW_297.jpg</v>
      </c>
      <c r="C305" s="63" t="s">
        <v>5</v>
      </c>
      <c r="D305" s="22" t="s">
        <v>2973</v>
      </c>
      <c r="E305" s="23">
        <v>1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 cm="1">
        <f t="array" ref="R305">_xlfn.IFS(H305=1,1,K305=1,1,L305=1,1,M305=1,1,N305=1,1,P305=1,1,TRUE,0)</f>
        <v>0</v>
      </c>
      <c r="S305" s="64">
        <f>IF(AND(G305=1,R305=1),0,R305)</f>
        <v>0</v>
      </c>
      <c r="T305" s="24" t="s">
        <v>2076</v>
      </c>
      <c r="U305" s="49">
        <f>SUBSTITUTE(T305,".",",")*1</f>
        <v>0.124054284766316</v>
      </c>
      <c r="V305" s="54">
        <f>IF(U305&gt;=0.1, 1, 0)</f>
        <v>1</v>
      </c>
      <c r="W305" s="25">
        <f>IF(U305&gt;=0.2, 1, 0)</f>
        <v>0</v>
      </c>
      <c r="X305" s="25">
        <f>IF(U305&gt;=0.3, 1, 0)</f>
        <v>0</v>
      </c>
      <c r="Y305" s="25">
        <f>IF(U305&gt;=0.4, 1, 0)</f>
        <v>0</v>
      </c>
      <c r="Z305" s="25">
        <f>IF(U305&gt;=0.5, 1, 0)</f>
        <v>0</v>
      </c>
      <c r="AA305" s="25">
        <f>IF(U305&gt;=0.6, 1, 0)</f>
        <v>0</v>
      </c>
      <c r="AB305" s="25">
        <f>IF(U305&gt;=0.7, 1, 0)</f>
        <v>0</v>
      </c>
      <c r="AC305" s="25">
        <f>IF(U305&gt;=0.8, 1, 0)</f>
        <v>0</v>
      </c>
      <c r="AD305" s="55">
        <f>IF(U305&gt;=0.9, 1, 0)</f>
        <v>0</v>
      </c>
    </row>
    <row r="306" spans="1:30" ht="20" customHeight="1" x14ac:dyDescent="0.2">
      <c r="A306" s="20" t="s">
        <v>559</v>
      </c>
      <c r="B306" s="33" t="str">
        <f>SUBSTITUTE(A306,"/Users/timomiessen/Desktop/imagesdk/blackwomen1/","Image_")</f>
        <v>Image_BW_299.jpg</v>
      </c>
      <c r="C306" s="63" t="s">
        <v>5</v>
      </c>
      <c r="D306" s="22" t="s">
        <v>2973</v>
      </c>
      <c r="E306" s="23">
        <v>1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 cm="1">
        <f t="array" ref="R306">_xlfn.IFS(H306=1,1,K306=1,1,L306=1,1,M306=1,1,N306=1,1,P306=1,1,TRUE,0)</f>
        <v>0</v>
      </c>
      <c r="S306" s="64">
        <f>IF(AND(G306=1,R306=1),0,R306)</f>
        <v>0</v>
      </c>
      <c r="T306" s="24" t="s">
        <v>2078</v>
      </c>
      <c r="U306" s="49">
        <f>SUBSTITUTE(T306,".",",")*1</f>
        <v>0.30214346572756701</v>
      </c>
      <c r="V306" s="54">
        <f>IF(U306&gt;=0.1, 1, 0)</f>
        <v>1</v>
      </c>
      <c r="W306" s="25">
        <f>IF(U306&gt;=0.2, 1, 0)</f>
        <v>1</v>
      </c>
      <c r="X306" s="25">
        <f>IF(U306&gt;=0.3, 1, 0)</f>
        <v>1</v>
      </c>
      <c r="Y306" s="25">
        <f>IF(U306&gt;=0.4, 1, 0)</f>
        <v>0</v>
      </c>
      <c r="Z306" s="25">
        <f>IF(U306&gt;=0.5, 1, 0)</f>
        <v>0</v>
      </c>
      <c r="AA306" s="25">
        <f>IF(U306&gt;=0.6, 1, 0)</f>
        <v>0</v>
      </c>
      <c r="AB306" s="25">
        <f>IF(U306&gt;=0.7, 1, 0)</f>
        <v>0</v>
      </c>
      <c r="AC306" s="25">
        <f>IF(U306&gt;=0.8, 1, 0)</f>
        <v>0</v>
      </c>
      <c r="AD306" s="55">
        <f>IF(U306&gt;=0.9, 1, 0)</f>
        <v>0</v>
      </c>
    </row>
    <row r="307" spans="1:30" ht="20" customHeight="1" x14ac:dyDescent="0.2">
      <c r="A307" s="20" t="s">
        <v>560</v>
      </c>
      <c r="B307" s="33" t="str">
        <f>SUBSTITUTE(A307,"/Users/timomiessen/Desktop/imagesdk/blackwomen1/","Image_")</f>
        <v>Image_BW_3.jpg</v>
      </c>
      <c r="C307" s="63" t="s">
        <v>5</v>
      </c>
      <c r="D307" s="22" t="s">
        <v>2973</v>
      </c>
      <c r="E307" s="23">
        <v>1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 cm="1">
        <f t="array" ref="R307">_xlfn.IFS(H307=1,1,K307=1,1,L307=1,1,M307=1,1,N307=1,1,P307=1,1,TRUE,0)</f>
        <v>0</v>
      </c>
      <c r="S307" s="64">
        <f>IF(AND(G307=1,R307=1),0,R307)</f>
        <v>0</v>
      </c>
      <c r="T307" s="24" t="s">
        <v>2079</v>
      </c>
      <c r="U307" s="49">
        <f>SUBSTITUTE(T307,".",",")*1</f>
        <v>2.04665316268801E-2</v>
      </c>
      <c r="V307" s="54">
        <f>IF(U307&gt;=0.1, 1, 0)</f>
        <v>0</v>
      </c>
      <c r="W307" s="25">
        <f>IF(U307&gt;=0.2, 1, 0)</f>
        <v>0</v>
      </c>
      <c r="X307" s="25">
        <f>IF(U307&gt;=0.3, 1, 0)</f>
        <v>0</v>
      </c>
      <c r="Y307" s="25">
        <f>IF(U307&gt;=0.4, 1, 0)</f>
        <v>0</v>
      </c>
      <c r="Z307" s="25">
        <f>IF(U307&gt;=0.5, 1, 0)</f>
        <v>0</v>
      </c>
      <c r="AA307" s="25">
        <f>IF(U307&gt;=0.6, 1, 0)</f>
        <v>0</v>
      </c>
      <c r="AB307" s="25">
        <f>IF(U307&gt;=0.7, 1, 0)</f>
        <v>0</v>
      </c>
      <c r="AC307" s="25">
        <f>IF(U307&gt;=0.8, 1, 0)</f>
        <v>0</v>
      </c>
      <c r="AD307" s="55">
        <f>IF(U307&gt;=0.9, 1, 0)</f>
        <v>0</v>
      </c>
    </row>
    <row r="308" spans="1:30" ht="20" customHeight="1" x14ac:dyDescent="0.2">
      <c r="A308" s="20" t="s">
        <v>571</v>
      </c>
      <c r="B308" s="33" t="str">
        <f>SUBSTITUTE(A308,"/Users/timomiessen/Desktop/imagesdk/blackwomen1/","Image_")</f>
        <v>Image_BW_31.jpg</v>
      </c>
      <c r="C308" s="63" t="s">
        <v>5</v>
      </c>
      <c r="D308" s="22" t="s">
        <v>2973</v>
      </c>
      <c r="E308" s="23">
        <v>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 cm="1">
        <f t="array" ref="R308">_xlfn.IFS(H308=1,1,K308=1,1,L308=1,1,M308=1,1,N308=1,1,P308=1,1,TRUE,0)</f>
        <v>0</v>
      </c>
      <c r="S308" s="64">
        <f>IF(AND(G308=1,R308=1),0,R308)</f>
        <v>0</v>
      </c>
      <c r="T308" s="24" t="s">
        <v>2090</v>
      </c>
      <c r="U308" s="49">
        <f>SUBSTITUTE(T308,".",",")*1</f>
        <v>7.0824112743139198E-2</v>
      </c>
      <c r="V308" s="54">
        <f>IF(U308&gt;=0.1, 1, 0)</f>
        <v>0</v>
      </c>
      <c r="W308" s="25">
        <f>IF(U308&gt;=0.2, 1, 0)</f>
        <v>0</v>
      </c>
      <c r="X308" s="25">
        <f>IF(U308&gt;=0.3, 1, 0)</f>
        <v>0</v>
      </c>
      <c r="Y308" s="25">
        <f>IF(U308&gt;=0.4, 1, 0)</f>
        <v>0</v>
      </c>
      <c r="Z308" s="25">
        <f>IF(U308&gt;=0.5, 1, 0)</f>
        <v>0</v>
      </c>
      <c r="AA308" s="25">
        <f>IF(U308&gt;=0.6, 1, 0)</f>
        <v>0</v>
      </c>
      <c r="AB308" s="25">
        <f>IF(U308&gt;=0.7, 1, 0)</f>
        <v>0</v>
      </c>
      <c r="AC308" s="25">
        <f>IF(U308&gt;=0.8, 1, 0)</f>
        <v>0</v>
      </c>
      <c r="AD308" s="55">
        <f>IF(U308&gt;=0.9, 1, 0)</f>
        <v>0</v>
      </c>
    </row>
    <row r="309" spans="1:30" ht="20" customHeight="1" x14ac:dyDescent="0.2">
      <c r="A309" s="20" t="s">
        <v>576</v>
      </c>
      <c r="B309" s="33" t="str">
        <f>SUBSTITUTE(A309,"/Users/timomiessen/Desktop/imagesdk/blackwomen1/","Image_")</f>
        <v>Image_BW_314.jpg</v>
      </c>
      <c r="C309" s="63" t="s">
        <v>5</v>
      </c>
      <c r="D309" s="22" t="s">
        <v>2973</v>
      </c>
      <c r="E309" s="23">
        <v>1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 cm="1">
        <f t="array" ref="R309">_xlfn.IFS(H309=1,1,K309=1,1,L309=1,1,M309=1,1,N309=1,1,P309=1,1,TRUE,0)</f>
        <v>0</v>
      </c>
      <c r="S309" s="64">
        <f>IF(AND(G309=1,R309=1),0,R309)</f>
        <v>0</v>
      </c>
      <c r="T309" s="24" t="s">
        <v>2095</v>
      </c>
      <c r="U309" s="49">
        <f>SUBSTITUTE(T309,".",",")*1</f>
        <v>7.6893717050552299E-3</v>
      </c>
      <c r="V309" s="54">
        <f>IF(U309&gt;=0.1, 1, 0)</f>
        <v>0</v>
      </c>
      <c r="W309" s="25">
        <f>IF(U309&gt;=0.2, 1, 0)</f>
        <v>0</v>
      </c>
      <c r="X309" s="25">
        <f>IF(U309&gt;=0.3, 1, 0)</f>
        <v>0</v>
      </c>
      <c r="Y309" s="25">
        <f>IF(U309&gt;=0.4, 1, 0)</f>
        <v>0</v>
      </c>
      <c r="Z309" s="25">
        <f>IF(U309&gt;=0.5, 1, 0)</f>
        <v>0</v>
      </c>
      <c r="AA309" s="25">
        <f>IF(U309&gt;=0.6, 1, 0)</f>
        <v>0</v>
      </c>
      <c r="AB309" s="25">
        <f>IF(U309&gt;=0.7, 1, 0)</f>
        <v>0</v>
      </c>
      <c r="AC309" s="25">
        <f>IF(U309&gt;=0.8, 1, 0)</f>
        <v>0</v>
      </c>
      <c r="AD309" s="55">
        <f>IF(U309&gt;=0.9, 1, 0)</f>
        <v>0</v>
      </c>
    </row>
    <row r="310" spans="1:30" ht="20" customHeight="1" x14ac:dyDescent="0.2">
      <c r="A310" s="20" t="s">
        <v>577</v>
      </c>
      <c r="B310" s="33" t="str">
        <f>SUBSTITUTE(A310,"/Users/timomiessen/Desktop/imagesdk/blackwomen1/","Image_")</f>
        <v>Image_BW_315.jpg</v>
      </c>
      <c r="C310" s="63" t="s">
        <v>5</v>
      </c>
      <c r="D310" s="22" t="s">
        <v>2973</v>
      </c>
      <c r="E310" s="23">
        <v>1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 cm="1">
        <f t="array" ref="R310">_xlfn.IFS(H310=1,1,K310=1,1,L310=1,1,M310=1,1,N310=1,1,P310=1,1,TRUE,0)</f>
        <v>0</v>
      </c>
      <c r="S310" s="64">
        <f>IF(AND(G310=1,R310=1),0,R310)</f>
        <v>0</v>
      </c>
      <c r="T310" s="24" t="s">
        <v>2096</v>
      </c>
      <c r="U310" s="49">
        <f>SUBSTITUTE(T310,".",",")*1</f>
        <v>0.137732073664665</v>
      </c>
      <c r="V310" s="54">
        <f>IF(U310&gt;=0.1, 1, 0)</f>
        <v>1</v>
      </c>
      <c r="W310" s="25">
        <f>IF(U310&gt;=0.2, 1, 0)</f>
        <v>0</v>
      </c>
      <c r="X310" s="25">
        <f>IF(U310&gt;=0.3, 1, 0)</f>
        <v>0</v>
      </c>
      <c r="Y310" s="25">
        <f>IF(U310&gt;=0.4, 1, 0)</f>
        <v>0</v>
      </c>
      <c r="Z310" s="25">
        <f>IF(U310&gt;=0.5, 1, 0)</f>
        <v>0</v>
      </c>
      <c r="AA310" s="25">
        <f>IF(U310&gt;=0.6, 1, 0)</f>
        <v>0</v>
      </c>
      <c r="AB310" s="25">
        <f>IF(U310&gt;=0.7, 1, 0)</f>
        <v>0</v>
      </c>
      <c r="AC310" s="25">
        <f>IF(U310&gt;=0.8, 1, 0)</f>
        <v>0</v>
      </c>
      <c r="AD310" s="55">
        <f>IF(U310&gt;=0.9, 1, 0)</f>
        <v>0</v>
      </c>
    </row>
    <row r="311" spans="1:30" ht="20" customHeight="1" x14ac:dyDescent="0.2">
      <c r="A311" s="20" t="s">
        <v>579</v>
      </c>
      <c r="B311" s="33" t="str">
        <f>SUBSTITUTE(A311,"/Users/timomiessen/Desktop/imagesdk/blackwomen1/","Image_")</f>
        <v>Image_BW_317.jpg</v>
      </c>
      <c r="C311" s="63" t="s">
        <v>5</v>
      </c>
      <c r="D311" s="22" t="s">
        <v>2973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1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 cm="1">
        <f t="array" ref="R311">_xlfn.IFS(H311=1,1,K311=1,1,L311=1,1,M311=1,1,N311=1,1,P311=1,1,TRUE,0)</f>
        <v>0</v>
      </c>
      <c r="S311" s="64">
        <f>IF(AND(G311=1,R311=1),0,R311)</f>
        <v>0</v>
      </c>
      <c r="T311" s="24" t="s">
        <v>2098</v>
      </c>
      <c r="U311" s="49">
        <f>SUBSTITUTE(T311,".",",")*1</f>
        <v>0.136296391487121</v>
      </c>
      <c r="V311" s="54">
        <f>IF(U311&gt;=0.1, 1, 0)</f>
        <v>1</v>
      </c>
      <c r="W311" s="25">
        <f>IF(U311&gt;=0.2, 1, 0)</f>
        <v>0</v>
      </c>
      <c r="X311" s="25">
        <f>IF(U311&gt;=0.3, 1, 0)</f>
        <v>0</v>
      </c>
      <c r="Y311" s="25">
        <f>IF(U311&gt;=0.4, 1, 0)</f>
        <v>0</v>
      </c>
      <c r="Z311" s="25">
        <f>IF(U311&gt;=0.5, 1, 0)</f>
        <v>0</v>
      </c>
      <c r="AA311" s="25">
        <f>IF(U311&gt;=0.6, 1, 0)</f>
        <v>0</v>
      </c>
      <c r="AB311" s="25">
        <f>IF(U311&gt;=0.7, 1, 0)</f>
        <v>0</v>
      </c>
      <c r="AC311" s="25">
        <f>IF(U311&gt;=0.8, 1, 0)</f>
        <v>0</v>
      </c>
      <c r="AD311" s="55">
        <f>IF(U311&gt;=0.9, 1, 0)</f>
        <v>0</v>
      </c>
    </row>
    <row r="312" spans="1:30" ht="20" customHeight="1" x14ac:dyDescent="0.2">
      <c r="A312" s="20" t="s">
        <v>581</v>
      </c>
      <c r="B312" s="33" t="str">
        <f>SUBSTITUTE(A312,"/Users/timomiessen/Desktop/imagesdk/blackwomen1/","Image_")</f>
        <v>Image_BW_319.jpg</v>
      </c>
      <c r="C312" s="63" t="s">
        <v>5</v>
      </c>
      <c r="D312" s="22" t="s">
        <v>2973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1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 cm="1">
        <f t="array" ref="R312">_xlfn.IFS(H312=1,1,K312=1,1,L312=1,1,M312=1,1,N312=1,1,P312=1,1,TRUE,0)</f>
        <v>0</v>
      </c>
      <c r="S312" s="64">
        <f>IF(AND(G312=1,R312=1),0,R312)</f>
        <v>0</v>
      </c>
      <c r="T312" s="24" t="s">
        <v>2100</v>
      </c>
      <c r="U312" s="49">
        <f>SUBSTITUTE(T312,".",",")*1</f>
        <v>0.30264038313180203</v>
      </c>
      <c r="V312" s="54">
        <f>IF(U312&gt;=0.1, 1, 0)</f>
        <v>1</v>
      </c>
      <c r="W312" s="25">
        <f>IF(U312&gt;=0.2, 1, 0)</f>
        <v>1</v>
      </c>
      <c r="X312" s="25">
        <f>IF(U312&gt;=0.3, 1, 0)</f>
        <v>1</v>
      </c>
      <c r="Y312" s="25">
        <f>IF(U312&gt;=0.4, 1, 0)</f>
        <v>0</v>
      </c>
      <c r="Z312" s="25">
        <f>IF(U312&gt;=0.5, 1, 0)</f>
        <v>0</v>
      </c>
      <c r="AA312" s="25">
        <f>IF(U312&gt;=0.6, 1, 0)</f>
        <v>0</v>
      </c>
      <c r="AB312" s="25">
        <f>IF(U312&gt;=0.7, 1, 0)</f>
        <v>0</v>
      </c>
      <c r="AC312" s="25">
        <f>IF(U312&gt;=0.8, 1, 0)</f>
        <v>0</v>
      </c>
      <c r="AD312" s="55">
        <f>IF(U312&gt;=0.9, 1, 0)</f>
        <v>0</v>
      </c>
    </row>
    <row r="313" spans="1:30" ht="20" customHeight="1" x14ac:dyDescent="0.2">
      <c r="A313" s="20" t="s">
        <v>582</v>
      </c>
      <c r="B313" s="33" t="str">
        <f>SUBSTITUTE(A313,"/Users/timomiessen/Desktop/imagesdk/blackwomen1/","Image_")</f>
        <v>Image_BW_32.jpg</v>
      </c>
      <c r="C313" s="63" t="s">
        <v>5</v>
      </c>
      <c r="D313" s="22" t="s">
        <v>2973</v>
      </c>
      <c r="E313" s="23">
        <v>1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 cm="1">
        <f t="array" ref="R313">_xlfn.IFS(H313=1,1,K313=1,1,L313=1,1,M313=1,1,N313=1,1,P313=1,1,TRUE,0)</f>
        <v>0</v>
      </c>
      <c r="S313" s="64">
        <f>IF(AND(G313=1,R313=1),0,R313)</f>
        <v>0</v>
      </c>
      <c r="T313" s="24" t="s">
        <v>2101</v>
      </c>
      <c r="U313" s="49">
        <f>SUBSTITUTE(T313,".",",")*1</f>
        <v>1.7908313777297701E-2</v>
      </c>
      <c r="V313" s="54">
        <f>IF(U313&gt;=0.1, 1, 0)</f>
        <v>0</v>
      </c>
      <c r="W313" s="25">
        <f>IF(U313&gt;=0.2, 1, 0)</f>
        <v>0</v>
      </c>
      <c r="X313" s="25">
        <f>IF(U313&gt;=0.3, 1, 0)</f>
        <v>0</v>
      </c>
      <c r="Y313" s="25">
        <f>IF(U313&gt;=0.4, 1, 0)</f>
        <v>0</v>
      </c>
      <c r="Z313" s="25">
        <f>IF(U313&gt;=0.5, 1, 0)</f>
        <v>0</v>
      </c>
      <c r="AA313" s="25">
        <f>IF(U313&gt;=0.6, 1, 0)</f>
        <v>0</v>
      </c>
      <c r="AB313" s="25">
        <f>IF(U313&gt;=0.7, 1, 0)</f>
        <v>0</v>
      </c>
      <c r="AC313" s="25">
        <f>IF(U313&gt;=0.8, 1, 0)</f>
        <v>0</v>
      </c>
      <c r="AD313" s="55">
        <f>IF(U313&gt;=0.9, 1, 0)</f>
        <v>0</v>
      </c>
    </row>
    <row r="314" spans="1:30" ht="20" customHeight="1" x14ac:dyDescent="0.2">
      <c r="A314" s="20" t="s">
        <v>584</v>
      </c>
      <c r="B314" s="33" t="str">
        <f>SUBSTITUTE(A314,"/Users/timomiessen/Desktop/imagesdk/blackwomen1/","Image_")</f>
        <v>Image_BW_321.jpg</v>
      </c>
      <c r="C314" s="63" t="s">
        <v>5</v>
      </c>
      <c r="D314" s="22" t="s">
        <v>2973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1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 cm="1">
        <f t="array" ref="R314">_xlfn.IFS(H314=1,1,K314=1,1,L314=1,1,M314=1,1,N314=1,1,P314=1,1,TRUE,0)</f>
        <v>0</v>
      </c>
      <c r="S314" s="64">
        <f>IF(AND(G314=1,R314=1),0,R314)</f>
        <v>0</v>
      </c>
      <c r="T314" s="24" t="s">
        <v>2103</v>
      </c>
      <c r="U314" s="49">
        <f>SUBSTITUTE(T314,".",",")*1</f>
        <v>0.75189650058746305</v>
      </c>
      <c r="V314" s="54">
        <f>IF(U314&gt;=0.1, 1, 0)</f>
        <v>1</v>
      </c>
      <c r="W314" s="25">
        <f>IF(U314&gt;=0.2, 1, 0)</f>
        <v>1</v>
      </c>
      <c r="X314" s="25">
        <f>IF(U314&gt;=0.3, 1, 0)</f>
        <v>1</v>
      </c>
      <c r="Y314" s="25">
        <f>IF(U314&gt;=0.4, 1, 0)</f>
        <v>1</v>
      </c>
      <c r="Z314" s="25">
        <f>IF(U314&gt;=0.5, 1, 0)</f>
        <v>1</v>
      </c>
      <c r="AA314" s="25">
        <f>IF(U314&gt;=0.6, 1, 0)</f>
        <v>1</v>
      </c>
      <c r="AB314" s="25">
        <f>IF(U314&gt;=0.7, 1, 0)</f>
        <v>1</v>
      </c>
      <c r="AC314" s="25">
        <f>IF(U314&gt;=0.8, 1, 0)</f>
        <v>0</v>
      </c>
      <c r="AD314" s="55">
        <f>IF(U314&gt;=0.9, 1, 0)</f>
        <v>0</v>
      </c>
    </row>
    <row r="315" spans="1:30" ht="20" customHeight="1" x14ac:dyDescent="0.2">
      <c r="A315" s="20" t="s">
        <v>585</v>
      </c>
      <c r="B315" s="33" t="str">
        <f>SUBSTITUTE(A315,"/Users/timomiessen/Desktop/imagesdk/blackwomen1/","Image_")</f>
        <v>Image_BW_322.jpg</v>
      </c>
      <c r="C315" s="63" t="s">
        <v>5</v>
      </c>
      <c r="D315" s="22" t="s">
        <v>2973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1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 cm="1">
        <f t="array" ref="R315">_xlfn.IFS(H315=1,1,K315=1,1,L315=1,1,M315=1,1,N315=1,1,P315=1,1,TRUE,0)</f>
        <v>0</v>
      </c>
      <c r="S315" s="64">
        <f>IF(AND(G315=1,R315=1),0,R315)</f>
        <v>0</v>
      </c>
      <c r="T315" s="24" t="s">
        <v>2104</v>
      </c>
      <c r="U315" s="49">
        <f>SUBSTITUTE(T315,".",",")*1</f>
        <v>0.199556129053235</v>
      </c>
      <c r="V315" s="54">
        <f>IF(U315&gt;=0.1, 1, 0)</f>
        <v>1</v>
      </c>
      <c r="W315" s="25">
        <f>IF(U315&gt;=0.2, 1, 0)</f>
        <v>0</v>
      </c>
      <c r="X315" s="25">
        <f>IF(U315&gt;=0.3, 1, 0)</f>
        <v>0</v>
      </c>
      <c r="Y315" s="25">
        <f>IF(U315&gt;=0.4, 1, 0)</f>
        <v>0</v>
      </c>
      <c r="Z315" s="25">
        <f>IF(U315&gt;=0.5, 1, 0)</f>
        <v>0</v>
      </c>
      <c r="AA315" s="25">
        <f>IF(U315&gt;=0.6, 1, 0)</f>
        <v>0</v>
      </c>
      <c r="AB315" s="25">
        <f>IF(U315&gt;=0.7, 1, 0)</f>
        <v>0</v>
      </c>
      <c r="AC315" s="25">
        <f>IF(U315&gt;=0.8, 1, 0)</f>
        <v>0</v>
      </c>
      <c r="AD315" s="55">
        <f>IF(U315&gt;=0.9, 1, 0)</f>
        <v>0</v>
      </c>
    </row>
    <row r="316" spans="1:30" ht="20" customHeight="1" x14ac:dyDescent="0.2">
      <c r="A316" s="20" t="s">
        <v>592</v>
      </c>
      <c r="B316" s="33" t="str">
        <f>SUBSTITUTE(A316,"/Users/timomiessen/Desktop/imagesdk/blackwomen1/","Image_")</f>
        <v>Image_BW_329.jpg</v>
      </c>
      <c r="C316" s="63" t="s">
        <v>5</v>
      </c>
      <c r="D316" s="22" t="s">
        <v>2973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1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 cm="1">
        <f t="array" ref="R316">_xlfn.IFS(H316=1,1,K316=1,1,L316=1,1,M316=1,1,N316=1,1,P316=1,1,TRUE,0)</f>
        <v>0</v>
      </c>
      <c r="S316" s="64">
        <f>IF(AND(G316=1,R316=1),0,R316)</f>
        <v>0</v>
      </c>
      <c r="T316" s="24" t="s">
        <v>2111</v>
      </c>
      <c r="U316" s="49">
        <f>SUBSTITUTE(T316,".",",")*1</f>
        <v>0.187295822426676</v>
      </c>
      <c r="V316" s="54">
        <f>IF(U316&gt;=0.1, 1, 0)</f>
        <v>1</v>
      </c>
      <c r="W316" s="25">
        <f>IF(U316&gt;=0.2, 1, 0)</f>
        <v>0</v>
      </c>
      <c r="X316" s="25">
        <f>IF(U316&gt;=0.3, 1, 0)</f>
        <v>0</v>
      </c>
      <c r="Y316" s="25">
        <f>IF(U316&gt;=0.4, 1, 0)</f>
        <v>0</v>
      </c>
      <c r="Z316" s="25">
        <f>IF(U316&gt;=0.5, 1, 0)</f>
        <v>0</v>
      </c>
      <c r="AA316" s="25">
        <f>IF(U316&gt;=0.6, 1, 0)</f>
        <v>0</v>
      </c>
      <c r="AB316" s="25">
        <f>IF(U316&gt;=0.7, 1, 0)</f>
        <v>0</v>
      </c>
      <c r="AC316" s="25">
        <f>IF(U316&gt;=0.8, 1, 0)</f>
        <v>0</v>
      </c>
      <c r="AD316" s="55">
        <f>IF(U316&gt;=0.9, 1, 0)</f>
        <v>0</v>
      </c>
    </row>
    <row r="317" spans="1:30" ht="20" customHeight="1" x14ac:dyDescent="0.2">
      <c r="A317" s="20" t="s">
        <v>593</v>
      </c>
      <c r="B317" s="33" t="str">
        <f>SUBSTITUTE(A317,"/Users/timomiessen/Desktop/imagesdk/blackwomen1/","Image_")</f>
        <v>Image_BW_33.jpg</v>
      </c>
      <c r="C317" s="63" t="s">
        <v>5</v>
      </c>
      <c r="D317" s="22" t="s">
        <v>2973</v>
      </c>
      <c r="E317" s="23">
        <v>1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 cm="1">
        <f t="array" ref="R317">_xlfn.IFS(H317=1,1,K317=1,1,L317=1,1,M317=1,1,N317=1,1,P317=1,1,TRUE,0)</f>
        <v>0</v>
      </c>
      <c r="S317" s="64">
        <f>IF(AND(G317=1,R317=1),0,R317)</f>
        <v>0</v>
      </c>
      <c r="T317" s="24" t="s">
        <v>2112</v>
      </c>
      <c r="U317" s="49">
        <f>SUBSTITUTE(T317,".",",")*1</f>
        <v>1.5640469733625598E-2</v>
      </c>
      <c r="V317" s="54">
        <f>IF(U317&gt;=0.1, 1, 0)</f>
        <v>0</v>
      </c>
      <c r="W317" s="25">
        <f>IF(U317&gt;=0.2, 1, 0)</f>
        <v>0</v>
      </c>
      <c r="X317" s="25">
        <f>IF(U317&gt;=0.3, 1, 0)</f>
        <v>0</v>
      </c>
      <c r="Y317" s="25">
        <f>IF(U317&gt;=0.4, 1, 0)</f>
        <v>0</v>
      </c>
      <c r="Z317" s="25">
        <f>IF(U317&gt;=0.5, 1, 0)</f>
        <v>0</v>
      </c>
      <c r="AA317" s="25">
        <f>IF(U317&gt;=0.6, 1, 0)</f>
        <v>0</v>
      </c>
      <c r="AB317" s="25">
        <f>IF(U317&gt;=0.7, 1, 0)</f>
        <v>0</v>
      </c>
      <c r="AC317" s="25">
        <f>IF(U317&gt;=0.8, 1, 0)</f>
        <v>0</v>
      </c>
      <c r="AD317" s="55">
        <f>IF(U317&gt;=0.9, 1, 0)</f>
        <v>0</v>
      </c>
    </row>
    <row r="318" spans="1:30" ht="20" customHeight="1" x14ac:dyDescent="0.2">
      <c r="A318" s="20" t="s">
        <v>598</v>
      </c>
      <c r="B318" s="33" t="str">
        <f>SUBSTITUTE(A318,"/Users/timomiessen/Desktop/imagesdk/blackwomen1/","Image_")</f>
        <v>Image_BW_334.jpg</v>
      </c>
      <c r="C318" s="63" t="s">
        <v>5</v>
      </c>
      <c r="D318" s="22" t="s">
        <v>2973</v>
      </c>
      <c r="E318" s="23">
        <v>0</v>
      </c>
      <c r="F318" s="23">
        <v>0</v>
      </c>
      <c r="G318" s="23">
        <v>0</v>
      </c>
      <c r="H318" s="23">
        <v>0</v>
      </c>
      <c r="I318" s="23">
        <v>1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 cm="1">
        <f t="array" ref="R318">_xlfn.IFS(H318=1,1,K318=1,1,L318=1,1,M318=1,1,N318=1,1,P318=1,1,TRUE,0)</f>
        <v>0</v>
      </c>
      <c r="S318" s="64">
        <f>IF(AND(G318=1,R318=1),0,R318)</f>
        <v>0</v>
      </c>
      <c r="T318" s="24" t="s">
        <v>2117</v>
      </c>
      <c r="U318" s="49">
        <f>SUBSTITUTE(T318,".",",")*1</f>
        <v>2.8790417127311198E-2</v>
      </c>
      <c r="V318" s="54">
        <f>IF(U318&gt;=0.1, 1, 0)</f>
        <v>0</v>
      </c>
      <c r="W318" s="25">
        <f>IF(U318&gt;=0.2, 1, 0)</f>
        <v>0</v>
      </c>
      <c r="X318" s="25">
        <f>IF(U318&gt;=0.3, 1, 0)</f>
        <v>0</v>
      </c>
      <c r="Y318" s="25">
        <f>IF(U318&gt;=0.4, 1, 0)</f>
        <v>0</v>
      </c>
      <c r="Z318" s="25">
        <f>IF(U318&gt;=0.5, 1, 0)</f>
        <v>0</v>
      </c>
      <c r="AA318" s="25">
        <f>IF(U318&gt;=0.6, 1, 0)</f>
        <v>0</v>
      </c>
      <c r="AB318" s="25">
        <f>IF(U318&gt;=0.7, 1, 0)</f>
        <v>0</v>
      </c>
      <c r="AC318" s="25">
        <f>IF(U318&gt;=0.8, 1, 0)</f>
        <v>0</v>
      </c>
      <c r="AD318" s="55">
        <f>IF(U318&gt;=0.9, 1, 0)</f>
        <v>0</v>
      </c>
    </row>
    <row r="319" spans="1:30" ht="20" customHeight="1" x14ac:dyDescent="0.2">
      <c r="A319" s="20" t="s">
        <v>599</v>
      </c>
      <c r="B319" s="33" t="str">
        <f>SUBSTITUTE(A319,"/Users/timomiessen/Desktop/imagesdk/blackwomen1/","Image_")</f>
        <v>Image_BW_335.jpg</v>
      </c>
      <c r="C319" s="63" t="s">
        <v>5</v>
      </c>
      <c r="D319" s="22" t="s">
        <v>2973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1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 cm="1">
        <f t="array" ref="R319">_xlfn.IFS(H319=1,1,K319=1,1,L319=1,1,M319=1,1,N319=1,1,P319=1,1,TRUE,0)</f>
        <v>0</v>
      </c>
      <c r="S319" s="64">
        <f>IF(AND(G319=1,R319=1),0,R319)</f>
        <v>0</v>
      </c>
      <c r="T319" s="24" t="s">
        <v>2118</v>
      </c>
      <c r="U319" s="49">
        <f>SUBSTITUTE(T319,".",",")*1</f>
        <v>0.91309237759560302</v>
      </c>
      <c r="V319" s="54">
        <f>IF(U319&gt;=0.1, 1, 0)</f>
        <v>1</v>
      </c>
      <c r="W319" s="25">
        <f>IF(U319&gt;=0.2, 1, 0)</f>
        <v>1</v>
      </c>
      <c r="X319" s="25">
        <f>IF(U319&gt;=0.3, 1, 0)</f>
        <v>1</v>
      </c>
      <c r="Y319" s="25">
        <f>IF(U319&gt;=0.4, 1, 0)</f>
        <v>1</v>
      </c>
      <c r="Z319" s="25">
        <f>IF(U319&gt;=0.5, 1, 0)</f>
        <v>1</v>
      </c>
      <c r="AA319" s="25">
        <f>IF(U319&gt;=0.6, 1, 0)</f>
        <v>1</v>
      </c>
      <c r="AB319" s="25">
        <f>IF(U319&gt;=0.7, 1, 0)</f>
        <v>1</v>
      </c>
      <c r="AC319" s="25">
        <f>IF(U319&gt;=0.8, 1, 0)</f>
        <v>1</v>
      </c>
      <c r="AD319" s="55">
        <f>IF(U319&gt;=0.9, 1, 0)</f>
        <v>1</v>
      </c>
    </row>
    <row r="320" spans="1:30" ht="20" customHeight="1" x14ac:dyDescent="0.2">
      <c r="A320" s="20" t="s">
        <v>603</v>
      </c>
      <c r="B320" s="33" t="str">
        <f>SUBSTITUTE(A320,"/Users/timomiessen/Desktop/imagesdk/blackwomen1/","Image_")</f>
        <v>Image_BW_339.jpg</v>
      </c>
      <c r="C320" s="63" t="s">
        <v>5</v>
      </c>
      <c r="D320" s="22" t="s">
        <v>2973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1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 cm="1">
        <f t="array" ref="R320">_xlfn.IFS(H320=1,1,K320=1,1,L320=1,1,M320=1,1,N320=1,1,P320=1,1,TRUE,0)</f>
        <v>0</v>
      </c>
      <c r="S320" s="64">
        <f>IF(AND(G320=1,R320=1),0,R320)</f>
        <v>0</v>
      </c>
      <c r="T320" s="24" t="s">
        <v>2122</v>
      </c>
      <c r="U320" s="49">
        <f>SUBSTITUTE(T320,".",",")*1</f>
        <v>0.86801865696906999</v>
      </c>
      <c r="V320" s="54">
        <f>IF(U320&gt;=0.1, 1, 0)</f>
        <v>1</v>
      </c>
      <c r="W320" s="25">
        <f>IF(U320&gt;=0.2, 1, 0)</f>
        <v>1</v>
      </c>
      <c r="X320" s="25">
        <f>IF(U320&gt;=0.3, 1, 0)</f>
        <v>1</v>
      </c>
      <c r="Y320" s="25">
        <f>IF(U320&gt;=0.4, 1, 0)</f>
        <v>1</v>
      </c>
      <c r="Z320" s="25">
        <f>IF(U320&gt;=0.5, 1, 0)</f>
        <v>1</v>
      </c>
      <c r="AA320" s="25">
        <f>IF(U320&gt;=0.6, 1, 0)</f>
        <v>1</v>
      </c>
      <c r="AB320" s="25">
        <f>IF(U320&gt;=0.7, 1, 0)</f>
        <v>1</v>
      </c>
      <c r="AC320" s="25">
        <f>IF(U320&gt;=0.8, 1, 0)</f>
        <v>1</v>
      </c>
      <c r="AD320" s="55">
        <f>IF(U320&gt;=0.9, 1, 0)</f>
        <v>0</v>
      </c>
    </row>
    <row r="321" spans="1:30" ht="20" customHeight="1" x14ac:dyDescent="0.2">
      <c r="A321" s="20" t="s">
        <v>606</v>
      </c>
      <c r="B321" s="33" t="str">
        <f>SUBSTITUTE(A321,"/Users/timomiessen/Desktop/imagesdk/blackwomen1/","Image_")</f>
        <v>Image_BW_342.jpg</v>
      </c>
      <c r="C321" s="63" t="s">
        <v>5</v>
      </c>
      <c r="D321" s="22" t="s">
        <v>2973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1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 cm="1">
        <f t="array" ref="R321">_xlfn.IFS(H321=1,1,K321=1,1,L321=1,1,M321=1,1,N321=1,1,P321=1,1,TRUE,0)</f>
        <v>0</v>
      </c>
      <c r="S321" s="64">
        <f>IF(AND(G321=1,R321=1),0,R321)</f>
        <v>0</v>
      </c>
      <c r="T321" s="24" t="s">
        <v>2125</v>
      </c>
      <c r="U321" s="49">
        <f>SUBSTITUTE(T321,".",",")*1</f>
        <v>0.98529826360754602</v>
      </c>
      <c r="V321" s="54">
        <f>IF(U321&gt;=0.1, 1, 0)</f>
        <v>1</v>
      </c>
      <c r="W321" s="25">
        <f>IF(U321&gt;=0.2, 1, 0)</f>
        <v>1</v>
      </c>
      <c r="X321" s="25">
        <f>IF(U321&gt;=0.3, 1, 0)</f>
        <v>1</v>
      </c>
      <c r="Y321" s="25">
        <f>IF(U321&gt;=0.4, 1, 0)</f>
        <v>1</v>
      </c>
      <c r="Z321" s="25">
        <f>IF(U321&gt;=0.5, 1, 0)</f>
        <v>1</v>
      </c>
      <c r="AA321" s="25">
        <f>IF(U321&gt;=0.6, 1, 0)</f>
        <v>1</v>
      </c>
      <c r="AB321" s="25">
        <f>IF(U321&gt;=0.7, 1, 0)</f>
        <v>1</v>
      </c>
      <c r="AC321" s="25">
        <f>IF(U321&gt;=0.8, 1, 0)</f>
        <v>1</v>
      </c>
      <c r="AD321" s="55">
        <f>IF(U321&gt;=0.9, 1, 0)</f>
        <v>1</v>
      </c>
    </row>
    <row r="322" spans="1:30" ht="20" customHeight="1" x14ac:dyDescent="0.2">
      <c r="A322" s="20" t="s">
        <v>610</v>
      </c>
      <c r="B322" s="33" t="str">
        <f>SUBSTITUTE(A322,"/Users/timomiessen/Desktop/imagesdk/blackwomen1/","Image_")</f>
        <v>Image_BW_346.jpg</v>
      </c>
      <c r="C322" s="63" t="s">
        <v>5</v>
      </c>
      <c r="D322" s="22" t="s">
        <v>2973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1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 cm="1">
        <f t="array" ref="R322">_xlfn.IFS(H322=1,1,K322=1,1,L322=1,1,M322=1,1,N322=1,1,P322=1,1,TRUE,0)</f>
        <v>0</v>
      </c>
      <c r="S322" s="64">
        <f>IF(AND(G322=1,R322=1),0,R322)</f>
        <v>0</v>
      </c>
      <c r="T322" s="24" t="s">
        <v>2129</v>
      </c>
      <c r="U322" s="49">
        <f>SUBSTITUTE(T322,".",",")*1</f>
        <v>0.83666348643600896</v>
      </c>
      <c r="V322" s="54">
        <f>IF(U322&gt;=0.1, 1, 0)</f>
        <v>1</v>
      </c>
      <c r="W322" s="25">
        <f>IF(U322&gt;=0.2, 1, 0)</f>
        <v>1</v>
      </c>
      <c r="X322" s="25">
        <f>IF(U322&gt;=0.3, 1, 0)</f>
        <v>1</v>
      </c>
      <c r="Y322" s="25">
        <f>IF(U322&gt;=0.4, 1, 0)</f>
        <v>1</v>
      </c>
      <c r="Z322" s="25">
        <f>IF(U322&gt;=0.5, 1, 0)</f>
        <v>1</v>
      </c>
      <c r="AA322" s="25">
        <f>IF(U322&gt;=0.6, 1, 0)</f>
        <v>1</v>
      </c>
      <c r="AB322" s="25">
        <f>IF(U322&gt;=0.7, 1, 0)</f>
        <v>1</v>
      </c>
      <c r="AC322" s="25">
        <f>IF(U322&gt;=0.8, 1, 0)</f>
        <v>1</v>
      </c>
      <c r="AD322" s="55">
        <f>IF(U322&gt;=0.9, 1, 0)</f>
        <v>0</v>
      </c>
    </row>
    <row r="323" spans="1:30" ht="20" customHeight="1" x14ac:dyDescent="0.2">
      <c r="A323" s="20" t="s">
        <v>620</v>
      </c>
      <c r="B323" s="33" t="str">
        <f>SUBSTITUTE(A323,"/Users/timomiessen/Desktop/imagesdk/blackwomen1/","Image_")</f>
        <v>Image_BW_355.jpg</v>
      </c>
      <c r="C323" s="63" t="s">
        <v>5</v>
      </c>
      <c r="D323" s="22" t="s">
        <v>2973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1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 cm="1">
        <f t="array" ref="R323">_xlfn.IFS(H323=1,1,K323=1,1,L323=1,1,M323=1,1,N323=1,1,P323=1,1,TRUE,0)</f>
        <v>0</v>
      </c>
      <c r="S323" s="64">
        <f>IF(AND(G323=1,R323=1),0,R323)</f>
        <v>0</v>
      </c>
      <c r="T323" s="24" t="s">
        <v>2139</v>
      </c>
      <c r="U323" s="49">
        <f>SUBSTITUTE(T323,".",",")*1</f>
        <v>0.17851529270410499</v>
      </c>
      <c r="V323" s="54">
        <f>IF(U323&gt;=0.1, 1, 0)</f>
        <v>1</v>
      </c>
      <c r="W323" s="25">
        <f>IF(U323&gt;=0.2, 1, 0)</f>
        <v>0</v>
      </c>
      <c r="X323" s="25">
        <f>IF(U323&gt;=0.3, 1, 0)</f>
        <v>0</v>
      </c>
      <c r="Y323" s="25">
        <f>IF(U323&gt;=0.4, 1, 0)</f>
        <v>0</v>
      </c>
      <c r="Z323" s="25">
        <f>IF(U323&gt;=0.5, 1, 0)</f>
        <v>0</v>
      </c>
      <c r="AA323" s="25">
        <f>IF(U323&gt;=0.6, 1, 0)</f>
        <v>0</v>
      </c>
      <c r="AB323" s="25">
        <f>IF(U323&gt;=0.7, 1, 0)</f>
        <v>0</v>
      </c>
      <c r="AC323" s="25">
        <f>IF(U323&gt;=0.8, 1, 0)</f>
        <v>0</v>
      </c>
      <c r="AD323" s="55">
        <f>IF(U323&gt;=0.9, 1, 0)</f>
        <v>0</v>
      </c>
    </row>
    <row r="324" spans="1:30" ht="20" customHeight="1" x14ac:dyDescent="0.2">
      <c r="A324" s="20" t="s">
        <v>621</v>
      </c>
      <c r="B324" s="33" t="str">
        <f>SUBSTITUTE(A324,"/Users/timomiessen/Desktop/imagesdk/blackwomen1/","Image_")</f>
        <v>Image_BW_356.jpg</v>
      </c>
      <c r="C324" s="63" t="s">
        <v>5</v>
      </c>
      <c r="D324" s="22" t="s">
        <v>2973</v>
      </c>
      <c r="E324" s="23">
        <v>0</v>
      </c>
      <c r="F324" s="23">
        <v>0</v>
      </c>
      <c r="G324" s="23">
        <v>0</v>
      </c>
      <c r="H324" s="23">
        <v>0</v>
      </c>
      <c r="I324" s="23">
        <v>1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 cm="1">
        <f t="array" ref="R324">_xlfn.IFS(H324=1,1,K324=1,1,L324=1,1,M324=1,1,N324=1,1,P324=1,1,TRUE,0)</f>
        <v>0</v>
      </c>
      <c r="S324" s="64">
        <f>IF(AND(G324=1,R324=1),0,R324)</f>
        <v>0</v>
      </c>
      <c r="T324" s="24" t="s">
        <v>2140</v>
      </c>
      <c r="U324" s="49">
        <f>SUBSTITUTE(T324,".",",")*1</f>
        <v>0.94679383572656595</v>
      </c>
      <c r="V324" s="54">
        <f>IF(U324&gt;=0.1, 1, 0)</f>
        <v>1</v>
      </c>
      <c r="W324" s="25">
        <f>IF(U324&gt;=0.2, 1, 0)</f>
        <v>1</v>
      </c>
      <c r="X324" s="25">
        <f>IF(U324&gt;=0.3, 1, 0)</f>
        <v>1</v>
      </c>
      <c r="Y324" s="25">
        <f>IF(U324&gt;=0.4, 1, 0)</f>
        <v>1</v>
      </c>
      <c r="Z324" s="25">
        <f>IF(U324&gt;=0.5, 1, 0)</f>
        <v>1</v>
      </c>
      <c r="AA324" s="25">
        <f>IF(U324&gt;=0.6, 1, 0)</f>
        <v>1</v>
      </c>
      <c r="AB324" s="25">
        <f>IF(U324&gt;=0.7, 1, 0)</f>
        <v>1</v>
      </c>
      <c r="AC324" s="25">
        <f>IF(U324&gt;=0.8, 1, 0)</f>
        <v>1</v>
      </c>
      <c r="AD324" s="55">
        <f>IF(U324&gt;=0.9, 1, 0)</f>
        <v>1</v>
      </c>
    </row>
    <row r="325" spans="1:30" ht="20" customHeight="1" x14ac:dyDescent="0.2">
      <c r="A325" s="20" t="s">
        <v>622</v>
      </c>
      <c r="B325" s="33" t="str">
        <f>SUBSTITUTE(A325,"/Users/timomiessen/Desktop/imagesdk/blackwomen1/","Image_")</f>
        <v>Image_BW_357.jpg</v>
      </c>
      <c r="C325" s="63" t="s">
        <v>5</v>
      </c>
      <c r="D325" s="22" t="s">
        <v>2973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1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 cm="1">
        <f t="array" ref="R325">_xlfn.IFS(H325=1,1,K325=1,1,L325=1,1,M325=1,1,N325=1,1,P325=1,1,TRUE,0)</f>
        <v>0</v>
      </c>
      <c r="S325" s="64">
        <f>IF(AND(G325=1,R325=1),0,R325)</f>
        <v>0</v>
      </c>
      <c r="T325" s="24" t="s">
        <v>2141</v>
      </c>
      <c r="U325" s="49">
        <f>SUBSTITUTE(T325,".",",")*1</f>
        <v>3.9651050465181401E-3</v>
      </c>
      <c r="V325" s="54">
        <f>IF(U325&gt;=0.1, 1, 0)</f>
        <v>0</v>
      </c>
      <c r="W325" s="25">
        <f>IF(U325&gt;=0.2, 1, 0)</f>
        <v>0</v>
      </c>
      <c r="X325" s="25">
        <f>IF(U325&gt;=0.3, 1, 0)</f>
        <v>0</v>
      </c>
      <c r="Y325" s="25">
        <f>IF(U325&gt;=0.4, 1, 0)</f>
        <v>0</v>
      </c>
      <c r="Z325" s="25">
        <f>IF(U325&gt;=0.5, 1, 0)</f>
        <v>0</v>
      </c>
      <c r="AA325" s="25">
        <f>IF(U325&gt;=0.6, 1, 0)</f>
        <v>0</v>
      </c>
      <c r="AB325" s="25">
        <f>IF(U325&gt;=0.7, 1, 0)</f>
        <v>0</v>
      </c>
      <c r="AC325" s="25">
        <f>IF(U325&gt;=0.8, 1, 0)</f>
        <v>0</v>
      </c>
      <c r="AD325" s="55">
        <f>IF(U325&gt;=0.9, 1, 0)</f>
        <v>0</v>
      </c>
    </row>
    <row r="326" spans="1:30" ht="20" customHeight="1" x14ac:dyDescent="0.2">
      <c r="A326" s="20" t="s">
        <v>627</v>
      </c>
      <c r="B326" s="33" t="str">
        <f>SUBSTITUTE(A326,"/Users/timomiessen/Desktop/imagesdk/blackwomen1/","Image_")</f>
        <v>Image_BW_364.jpg</v>
      </c>
      <c r="C326" s="63" t="s">
        <v>5</v>
      </c>
      <c r="D326" s="22" t="s">
        <v>2973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1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 cm="1">
        <f t="array" ref="R326">_xlfn.IFS(H326=1,1,K326=1,1,L326=1,1,M326=1,1,N326=1,1,P326=1,1,TRUE,0)</f>
        <v>0</v>
      </c>
      <c r="S326" s="64">
        <f>IF(AND(G326=1,R326=1),0,R326)</f>
        <v>0</v>
      </c>
      <c r="T326" s="24" t="s">
        <v>2146</v>
      </c>
      <c r="U326" s="49">
        <f>SUBSTITUTE(T326,".",",")*1</f>
        <v>6.5540207549929605E-2</v>
      </c>
      <c r="V326" s="54">
        <f>IF(U326&gt;=0.1, 1, 0)</f>
        <v>0</v>
      </c>
      <c r="W326" s="25">
        <f>IF(U326&gt;=0.2, 1, 0)</f>
        <v>0</v>
      </c>
      <c r="X326" s="25">
        <f>IF(U326&gt;=0.3, 1, 0)</f>
        <v>0</v>
      </c>
      <c r="Y326" s="25">
        <f>IF(U326&gt;=0.4, 1, 0)</f>
        <v>0</v>
      </c>
      <c r="Z326" s="25">
        <f>IF(U326&gt;=0.5, 1, 0)</f>
        <v>0</v>
      </c>
      <c r="AA326" s="25">
        <f>IF(U326&gt;=0.6, 1, 0)</f>
        <v>0</v>
      </c>
      <c r="AB326" s="25">
        <f>IF(U326&gt;=0.7, 1, 0)</f>
        <v>0</v>
      </c>
      <c r="AC326" s="25">
        <f>IF(U326&gt;=0.8, 1, 0)</f>
        <v>0</v>
      </c>
      <c r="AD326" s="55">
        <f>IF(U326&gt;=0.9, 1, 0)</f>
        <v>0</v>
      </c>
    </row>
    <row r="327" spans="1:30" ht="20" customHeight="1" x14ac:dyDescent="0.2">
      <c r="A327" s="20" t="s">
        <v>628</v>
      </c>
      <c r="B327" s="33" t="str">
        <f>SUBSTITUTE(A327,"/Users/timomiessen/Desktop/imagesdk/blackwomen1/","Image_")</f>
        <v>Image_BW_365.jpg</v>
      </c>
      <c r="C327" s="63" t="s">
        <v>5</v>
      </c>
      <c r="D327" s="22" t="s">
        <v>2973</v>
      </c>
      <c r="E327" s="23">
        <v>0</v>
      </c>
      <c r="F327" s="23">
        <v>0</v>
      </c>
      <c r="G327" s="23">
        <v>0</v>
      </c>
      <c r="H327" s="23">
        <v>0</v>
      </c>
      <c r="I327" s="23">
        <v>1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 cm="1">
        <f t="array" ref="R327">_xlfn.IFS(H327=1,1,K327=1,1,L327=1,1,M327=1,1,N327=1,1,P327=1,1,TRUE,0)</f>
        <v>0</v>
      </c>
      <c r="S327" s="64">
        <f>IF(AND(G327=1,R327=1),0,R327)</f>
        <v>0</v>
      </c>
      <c r="T327" s="24" t="s">
        <v>2147</v>
      </c>
      <c r="U327" s="49">
        <f>SUBSTITUTE(T327,".",",")*1</f>
        <v>0.58886772394180298</v>
      </c>
      <c r="V327" s="54">
        <f>IF(U327&gt;=0.1, 1, 0)</f>
        <v>1</v>
      </c>
      <c r="W327" s="25">
        <f>IF(U327&gt;=0.2, 1, 0)</f>
        <v>1</v>
      </c>
      <c r="X327" s="25">
        <f>IF(U327&gt;=0.3, 1, 0)</f>
        <v>1</v>
      </c>
      <c r="Y327" s="25">
        <f>IF(U327&gt;=0.4, 1, 0)</f>
        <v>1</v>
      </c>
      <c r="Z327" s="25">
        <f>IF(U327&gt;=0.5, 1, 0)</f>
        <v>1</v>
      </c>
      <c r="AA327" s="25">
        <f>IF(U327&gt;=0.6, 1, 0)</f>
        <v>0</v>
      </c>
      <c r="AB327" s="25">
        <f>IF(U327&gt;=0.7, 1, 0)</f>
        <v>0</v>
      </c>
      <c r="AC327" s="25">
        <f>IF(U327&gt;=0.8, 1, 0)</f>
        <v>0</v>
      </c>
      <c r="AD327" s="55">
        <f>IF(U327&gt;=0.9, 1, 0)</f>
        <v>0</v>
      </c>
    </row>
    <row r="328" spans="1:30" ht="20" customHeight="1" x14ac:dyDescent="0.2">
      <c r="A328" s="20" t="s">
        <v>630</v>
      </c>
      <c r="B328" s="33" t="str">
        <f>SUBSTITUTE(A328,"/Users/timomiessen/Desktop/imagesdk/blackwomen1/","Image_")</f>
        <v>Image_BW_367.jpg</v>
      </c>
      <c r="C328" s="63" t="s">
        <v>5</v>
      </c>
      <c r="D328" s="22" t="s">
        <v>2973</v>
      </c>
      <c r="E328" s="23">
        <v>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 cm="1">
        <f t="array" ref="R328">_xlfn.IFS(H328=1,1,K328=1,1,L328=1,1,M328=1,1,N328=1,1,P328=1,1,TRUE,0)</f>
        <v>0</v>
      </c>
      <c r="S328" s="64">
        <f>IF(AND(G328=1,R328=1),0,R328)</f>
        <v>0</v>
      </c>
      <c r="T328" s="24" t="s">
        <v>2149</v>
      </c>
      <c r="U328" s="49">
        <f>SUBSTITUTE(T328,".",",")*1</f>
        <v>0.237406101077795</v>
      </c>
      <c r="V328" s="54">
        <f>IF(U328&gt;=0.1, 1, 0)</f>
        <v>1</v>
      </c>
      <c r="W328" s="25">
        <f>IF(U328&gt;=0.2, 1, 0)</f>
        <v>1</v>
      </c>
      <c r="X328" s="25">
        <f>IF(U328&gt;=0.3, 1, 0)</f>
        <v>0</v>
      </c>
      <c r="Y328" s="25">
        <f>IF(U328&gt;=0.4, 1, 0)</f>
        <v>0</v>
      </c>
      <c r="Z328" s="25">
        <f>IF(U328&gt;=0.5, 1, 0)</f>
        <v>0</v>
      </c>
      <c r="AA328" s="25">
        <f>IF(U328&gt;=0.6, 1, 0)</f>
        <v>0</v>
      </c>
      <c r="AB328" s="25">
        <f>IF(U328&gt;=0.7, 1, 0)</f>
        <v>0</v>
      </c>
      <c r="AC328" s="25">
        <f>IF(U328&gt;=0.8, 1, 0)</f>
        <v>0</v>
      </c>
      <c r="AD328" s="55">
        <f>IF(U328&gt;=0.9, 1, 0)</f>
        <v>0</v>
      </c>
    </row>
    <row r="329" spans="1:30" ht="20" customHeight="1" x14ac:dyDescent="0.2">
      <c r="A329" s="20" t="s">
        <v>631</v>
      </c>
      <c r="B329" s="33" t="str">
        <f>SUBSTITUTE(A329,"/Users/timomiessen/Desktop/imagesdk/blackwomen1/","Image_")</f>
        <v>Image_BW_368.jpg</v>
      </c>
      <c r="C329" s="63" t="s">
        <v>5</v>
      </c>
      <c r="D329" s="22" t="s">
        <v>2973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1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 cm="1">
        <f t="array" ref="R329">_xlfn.IFS(H329=1,1,K329=1,1,L329=1,1,M329=1,1,N329=1,1,P329=1,1,TRUE,0)</f>
        <v>0</v>
      </c>
      <c r="S329" s="64">
        <f>IF(AND(G329=1,R329=1),0,R329)</f>
        <v>0</v>
      </c>
      <c r="T329" s="24" t="s">
        <v>2150</v>
      </c>
      <c r="U329" s="49">
        <f>SUBSTITUTE(T329,".",",")*1</f>
        <v>7.7837664633989306E-2</v>
      </c>
      <c r="V329" s="54">
        <f>IF(U329&gt;=0.1, 1, 0)</f>
        <v>0</v>
      </c>
      <c r="W329" s="25">
        <f>IF(U329&gt;=0.2, 1, 0)</f>
        <v>0</v>
      </c>
      <c r="X329" s="25">
        <f>IF(U329&gt;=0.3, 1, 0)</f>
        <v>0</v>
      </c>
      <c r="Y329" s="25">
        <f>IF(U329&gt;=0.4, 1, 0)</f>
        <v>0</v>
      </c>
      <c r="Z329" s="25">
        <f>IF(U329&gt;=0.5, 1, 0)</f>
        <v>0</v>
      </c>
      <c r="AA329" s="25">
        <f>IF(U329&gt;=0.6, 1, 0)</f>
        <v>0</v>
      </c>
      <c r="AB329" s="25">
        <f>IF(U329&gt;=0.7, 1, 0)</f>
        <v>0</v>
      </c>
      <c r="AC329" s="25">
        <f>IF(U329&gt;=0.8, 1, 0)</f>
        <v>0</v>
      </c>
      <c r="AD329" s="55">
        <f>IF(U329&gt;=0.9, 1, 0)</f>
        <v>0</v>
      </c>
    </row>
    <row r="330" spans="1:30" ht="20" customHeight="1" x14ac:dyDescent="0.2">
      <c r="A330" s="20" t="s">
        <v>633</v>
      </c>
      <c r="B330" s="33" t="str">
        <f>SUBSTITUTE(A330,"/Users/timomiessen/Desktop/imagesdk/blackwomen1/","Image_")</f>
        <v>Image_BW_37.jpg</v>
      </c>
      <c r="C330" s="63" t="s">
        <v>5</v>
      </c>
      <c r="D330" s="22" t="s">
        <v>2973</v>
      </c>
      <c r="E330" s="23">
        <v>1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 cm="1">
        <f t="array" ref="R330">_xlfn.IFS(H330=1,1,K330=1,1,L330=1,1,M330=1,1,N330=1,1,P330=1,1,TRUE,0)</f>
        <v>0</v>
      </c>
      <c r="S330" s="64">
        <f>IF(AND(G330=1,R330=1),0,R330)</f>
        <v>0</v>
      </c>
      <c r="T330" s="24" t="s">
        <v>2152</v>
      </c>
      <c r="U330" s="49">
        <f>SUBSTITUTE(T330,".",",")*1</f>
        <v>0.30648241192102399</v>
      </c>
      <c r="V330" s="54">
        <f>IF(U330&gt;=0.1, 1, 0)</f>
        <v>1</v>
      </c>
      <c r="W330" s="25">
        <f>IF(U330&gt;=0.2, 1, 0)</f>
        <v>1</v>
      </c>
      <c r="X330" s="25">
        <f>IF(U330&gt;=0.3, 1, 0)</f>
        <v>1</v>
      </c>
      <c r="Y330" s="25">
        <f>IF(U330&gt;=0.4, 1, 0)</f>
        <v>0</v>
      </c>
      <c r="Z330" s="25">
        <f>IF(U330&gt;=0.5, 1, 0)</f>
        <v>0</v>
      </c>
      <c r="AA330" s="25">
        <f>IF(U330&gt;=0.6, 1, 0)</f>
        <v>0</v>
      </c>
      <c r="AB330" s="25">
        <f>IF(U330&gt;=0.7, 1, 0)</f>
        <v>0</v>
      </c>
      <c r="AC330" s="25">
        <f>IF(U330&gt;=0.8, 1, 0)</f>
        <v>0</v>
      </c>
      <c r="AD330" s="55">
        <f>IF(U330&gt;=0.9, 1, 0)</f>
        <v>0</v>
      </c>
    </row>
    <row r="331" spans="1:30" ht="20" customHeight="1" x14ac:dyDescent="0.2">
      <c r="A331" s="20" t="s">
        <v>634</v>
      </c>
      <c r="B331" s="33" t="str">
        <f>SUBSTITUTE(A331,"/Users/timomiessen/Desktop/imagesdk/blackwomen1/","Image_")</f>
        <v>Image_BW_370.jpg</v>
      </c>
      <c r="C331" s="63" t="s">
        <v>5</v>
      </c>
      <c r="D331" s="22" t="s">
        <v>2973</v>
      </c>
      <c r="E331" s="23">
        <v>0</v>
      </c>
      <c r="F331" s="23">
        <v>0</v>
      </c>
      <c r="G331" s="23">
        <v>0</v>
      </c>
      <c r="H331" s="23">
        <v>0</v>
      </c>
      <c r="I331" s="23">
        <v>1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 cm="1">
        <f t="array" ref="R331">_xlfn.IFS(H331=1,1,K331=1,1,L331=1,1,M331=1,1,N331=1,1,P331=1,1,TRUE,0)</f>
        <v>0</v>
      </c>
      <c r="S331" s="64">
        <f>IF(AND(G331=1,R331=1),0,R331)</f>
        <v>0</v>
      </c>
      <c r="T331" s="24" t="s">
        <v>2153</v>
      </c>
      <c r="U331" s="49">
        <f>SUBSTITUTE(T331,".",",")*1</f>
        <v>0.224459148943424</v>
      </c>
      <c r="V331" s="54">
        <f>IF(U331&gt;=0.1, 1, 0)</f>
        <v>1</v>
      </c>
      <c r="W331" s="25">
        <f>IF(U331&gt;=0.2, 1, 0)</f>
        <v>1</v>
      </c>
      <c r="X331" s="25">
        <f>IF(U331&gt;=0.3, 1, 0)</f>
        <v>0</v>
      </c>
      <c r="Y331" s="25">
        <f>IF(U331&gt;=0.4, 1, 0)</f>
        <v>0</v>
      </c>
      <c r="Z331" s="25">
        <f>IF(U331&gt;=0.5, 1, 0)</f>
        <v>0</v>
      </c>
      <c r="AA331" s="25">
        <f>IF(U331&gt;=0.6, 1, 0)</f>
        <v>0</v>
      </c>
      <c r="AB331" s="25">
        <f>IF(U331&gt;=0.7, 1, 0)</f>
        <v>0</v>
      </c>
      <c r="AC331" s="25">
        <f>IF(U331&gt;=0.8, 1, 0)</f>
        <v>0</v>
      </c>
      <c r="AD331" s="55">
        <f>IF(U331&gt;=0.9, 1, 0)</f>
        <v>0</v>
      </c>
    </row>
    <row r="332" spans="1:30" ht="20" customHeight="1" x14ac:dyDescent="0.2">
      <c r="A332" s="20" t="s">
        <v>644</v>
      </c>
      <c r="B332" s="33" t="str">
        <f>SUBSTITUTE(A332,"/Users/timomiessen/Desktop/imagesdk/blackwomen1/","Image_")</f>
        <v>Image_BW_38.jpg</v>
      </c>
      <c r="C332" s="63" t="s">
        <v>5</v>
      </c>
      <c r="D332" s="22" t="s">
        <v>2973</v>
      </c>
      <c r="E332" s="23">
        <v>1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 cm="1">
        <f t="array" ref="R332">_xlfn.IFS(H332=1,1,K332=1,1,L332=1,1,M332=1,1,N332=1,1,P332=1,1,TRUE,0)</f>
        <v>0</v>
      </c>
      <c r="S332" s="64">
        <f>IF(AND(G332=1,R332=1),0,R332)</f>
        <v>0</v>
      </c>
      <c r="T332" s="24" t="s">
        <v>2163</v>
      </c>
      <c r="U332" s="49">
        <f>SUBSTITUTE(T332,".",",")*1</f>
        <v>1.9144403282552899E-2</v>
      </c>
      <c r="V332" s="54">
        <f>IF(U332&gt;=0.1, 1, 0)</f>
        <v>0</v>
      </c>
      <c r="W332" s="25">
        <f>IF(U332&gt;=0.2, 1, 0)</f>
        <v>0</v>
      </c>
      <c r="X332" s="25">
        <f>IF(U332&gt;=0.3, 1, 0)</f>
        <v>0</v>
      </c>
      <c r="Y332" s="25">
        <f>IF(U332&gt;=0.4, 1, 0)</f>
        <v>0</v>
      </c>
      <c r="Z332" s="25">
        <f>IF(U332&gt;=0.5, 1, 0)</f>
        <v>0</v>
      </c>
      <c r="AA332" s="25">
        <f>IF(U332&gt;=0.6, 1, 0)</f>
        <v>0</v>
      </c>
      <c r="AB332" s="25">
        <f>IF(U332&gt;=0.7, 1, 0)</f>
        <v>0</v>
      </c>
      <c r="AC332" s="25">
        <f>IF(U332&gt;=0.8, 1, 0)</f>
        <v>0</v>
      </c>
      <c r="AD332" s="55">
        <f>IF(U332&gt;=0.9, 1, 0)</f>
        <v>0</v>
      </c>
    </row>
    <row r="333" spans="1:30" ht="20" customHeight="1" x14ac:dyDescent="0.2">
      <c r="A333" s="20" t="s">
        <v>665</v>
      </c>
      <c r="B333" s="33" t="str">
        <f>SUBSTITUTE(A333,"/Users/timomiessen/Desktop/imagesdk/blackwomen1/","Image_")</f>
        <v>Image_BW_4.jpg</v>
      </c>
      <c r="C333" s="63" t="s">
        <v>5</v>
      </c>
      <c r="D333" s="22" t="s">
        <v>2973</v>
      </c>
      <c r="E333" s="23">
        <v>1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 cm="1">
        <f t="array" ref="R333">_xlfn.IFS(H333=1,1,K333=1,1,L333=1,1,M333=1,1,N333=1,1,P333=1,1,TRUE,0)</f>
        <v>0</v>
      </c>
      <c r="S333" s="64">
        <f>IF(AND(G333=1,R333=1),0,R333)</f>
        <v>0</v>
      </c>
      <c r="T333" s="24" t="s">
        <v>2184</v>
      </c>
      <c r="U333" s="49">
        <f>SUBSTITUTE(T333,".",",")*1</f>
        <v>3.3257396891713101E-2</v>
      </c>
      <c r="V333" s="54">
        <f>IF(U333&gt;=0.1, 1, 0)</f>
        <v>0</v>
      </c>
      <c r="W333" s="25">
        <f>IF(U333&gt;=0.2, 1, 0)</f>
        <v>0</v>
      </c>
      <c r="X333" s="25">
        <f>IF(U333&gt;=0.3, 1, 0)</f>
        <v>0</v>
      </c>
      <c r="Y333" s="25">
        <f>IF(U333&gt;=0.4, 1, 0)</f>
        <v>0</v>
      </c>
      <c r="Z333" s="25">
        <f>IF(U333&gt;=0.5, 1, 0)</f>
        <v>0</v>
      </c>
      <c r="AA333" s="25">
        <f>IF(U333&gt;=0.6, 1, 0)</f>
        <v>0</v>
      </c>
      <c r="AB333" s="25">
        <f>IF(U333&gt;=0.7, 1, 0)</f>
        <v>0</v>
      </c>
      <c r="AC333" s="25">
        <f>IF(U333&gt;=0.8, 1, 0)</f>
        <v>0</v>
      </c>
      <c r="AD333" s="55">
        <f>IF(U333&gt;=0.9, 1, 0)</f>
        <v>0</v>
      </c>
    </row>
    <row r="334" spans="1:30" ht="20" customHeight="1" x14ac:dyDescent="0.2">
      <c r="A334" s="20" t="s">
        <v>666</v>
      </c>
      <c r="B334" s="33" t="str">
        <f>SUBSTITUTE(A334,"/Users/timomiessen/Desktop/imagesdk/blackwomen1/","Image_")</f>
        <v>Image_BW_40.jpg</v>
      </c>
      <c r="C334" s="63" t="s">
        <v>5</v>
      </c>
      <c r="D334" s="22" t="s">
        <v>2973</v>
      </c>
      <c r="E334" s="23">
        <v>1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 cm="1">
        <f t="array" ref="R334">_xlfn.IFS(H334=1,1,K334=1,1,L334=1,1,M334=1,1,N334=1,1,P334=1,1,TRUE,0)</f>
        <v>0</v>
      </c>
      <c r="S334" s="64">
        <f>IF(AND(G334=1,R334=1),0,R334)</f>
        <v>0</v>
      </c>
      <c r="T334" s="24" t="s">
        <v>2185</v>
      </c>
      <c r="U334" s="49">
        <f>SUBSTITUTE(T334,".",",")*1</f>
        <v>4.9020751612260903E-3</v>
      </c>
      <c r="V334" s="54">
        <f>IF(U334&gt;=0.1, 1, 0)</f>
        <v>0</v>
      </c>
      <c r="W334" s="25">
        <f>IF(U334&gt;=0.2, 1, 0)</f>
        <v>0</v>
      </c>
      <c r="X334" s="25">
        <f>IF(U334&gt;=0.3, 1, 0)</f>
        <v>0</v>
      </c>
      <c r="Y334" s="25">
        <f>IF(U334&gt;=0.4, 1, 0)</f>
        <v>0</v>
      </c>
      <c r="Z334" s="25">
        <f>IF(U334&gt;=0.5, 1, 0)</f>
        <v>0</v>
      </c>
      <c r="AA334" s="25">
        <f>IF(U334&gt;=0.6, 1, 0)</f>
        <v>0</v>
      </c>
      <c r="AB334" s="25">
        <f>IF(U334&gt;=0.7, 1, 0)</f>
        <v>0</v>
      </c>
      <c r="AC334" s="25">
        <f>IF(U334&gt;=0.8, 1, 0)</f>
        <v>0</v>
      </c>
      <c r="AD334" s="55">
        <f>IF(U334&gt;=0.9, 1, 0)</f>
        <v>0</v>
      </c>
    </row>
    <row r="335" spans="1:30" ht="20" customHeight="1" x14ac:dyDescent="0.2">
      <c r="A335" s="20" t="s">
        <v>674</v>
      </c>
      <c r="B335" s="33" t="str">
        <f>SUBSTITUTE(A335,"/Users/timomiessen/Desktop/imagesdk/blackwomen1/","Image_")</f>
        <v>Image_BW_41.jpg</v>
      </c>
      <c r="C335" s="63" t="s">
        <v>5</v>
      </c>
      <c r="D335" s="22" t="s">
        <v>2973</v>
      </c>
      <c r="E335" s="23">
        <v>1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 cm="1">
        <f t="array" ref="R335">_xlfn.IFS(H335=1,1,K335=1,1,L335=1,1,M335=1,1,N335=1,1,P335=1,1,TRUE,0)</f>
        <v>0</v>
      </c>
      <c r="S335" s="64">
        <f>IF(AND(G335=1,R335=1),0,R335)</f>
        <v>0</v>
      </c>
      <c r="T335" s="24" t="s">
        <v>2193</v>
      </c>
      <c r="U335" s="49">
        <f>SUBSTITUTE(T335,".",",")*1</f>
        <v>0.108217176049947</v>
      </c>
      <c r="V335" s="54">
        <f>IF(U335&gt;=0.1, 1, 0)</f>
        <v>1</v>
      </c>
      <c r="W335" s="25">
        <f>IF(U335&gt;=0.2, 1, 0)</f>
        <v>0</v>
      </c>
      <c r="X335" s="25">
        <f>IF(U335&gt;=0.3, 1, 0)</f>
        <v>0</v>
      </c>
      <c r="Y335" s="25">
        <f>IF(U335&gt;=0.4, 1, 0)</f>
        <v>0</v>
      </c>
      <c r="Z335" s="25">
        <f>IF(U335&gt;=0.5, 1, 0)</f>
        <v>0</v>
      </c>
      <c r="AA335" s="25">
        <f>IF(U335&gt;=0.6, 1, 0)</f>
        <v>0</v>
      </c>
      <c r="AB335" s="25">
        <f>IF(U335&gt;=0.7, 1, 0)</f>
        <v>0</v>
      </c>
      <c r="AC335" s="25">
        <f>IF(U335&gt;=0.8, 1, 0)</f>
        <v>0</v>
      </c>
      <c r="AD335" s="55">
        <f>IF(U335&gt;=0.9, 1, 0)</f>
        <v>0</v>
      </c>
    </row>
    <row r="336" spans="1:30" ht="20" customHeight="1" x14ac:dyDescent="0.2">
      <c r="A336" s="20" t="s">
        <v>675</v>
      </c>
      <c r="B336" s="33" t="str">
        <f>SUBSTITUTE(A336,"/Users/timomiessen/Desktop/imagesdk/blackwomen1/","Image_")</f>
        <v>Image_BW_42.jpg</v>
      </c>
      <c r="C336" s="63" t="s">
        <v>5</v>
      </c>
      <c r="D336" s="22" t="s">
        <v>2973</v>
      </c>
      <c r="E336" s="23">
        <v>1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 cm="1">
        <f t="array" ref="R336">_xlfn.IFS(H336=1,1,K336=1,1,L336=1,1,M336=1,1,N336=1,1,P336=1,1,TRUE,0)</f>
        <v>0</v>
      </c>
      <c r="S336" s="64">
        <f>IF(AND(G336=1,R336=1),0,R336)</f>
        <v>0</v>
      </c>
      <c r="T336" s="24" t="s">
        <v>2194</v>
      </c>
      <c r="U336" s="49">
        <f>SUBSTITUTE(T336,".",",")*1</f>
        <v>1.52386066038161E-2</v>
      </c>
      <c r="V336" s="54">
        <f>IF(U336&gt;=0.1, 1, 0)</f>
        <v>0</v>
      </c>
      <c r="W336" s="25">
        <f>IF(U336&gt;=0.2, 1, 0)</f>
        <v>0</v>
      </c>
      <c r="X336" s="25">
        <f>IF(U336&gt;=0.3, 1, 0)</f>
        <v>0</v>
      </c>
      <c r="Y336" s="25">
        <f>IF(U336&gt;=0.4, 1, 0)</f>
        <v>0</v>
      </c>
      <c r="Z336" s="25">
        <f>IF(U336&gt;=0.5, 1, 0)</f>
        <v>0</v>
      </c>
      <c r="AA336" s="25">
        <f>IF(U336&gt;=0.6, 1, 0)</f>
        <v>0</v>
      </c>
      <c r="AB336" s="25">
        <f>IF(U336&gt;=0.7, 1, 0)</f>
        <v>0</v>
      </c>
      <c r="AC336" s="25">
        <f>IF(U336&gt;=0.8, 1, 0)</f>
        <v>0</v>
      </c>
      <c r="AD336" s="55">
        <f>IF(U336&gt;=0.9, 1, 0)</f>
        <v>0</v>
      </c>
    </row>
    <row r="337" spans="1:30" ht="20" customHeight="1" x14ac:dyDescent="0.2">
      <c r="A337" s="20" t="s">
        <v>676</v>
      </c>
      <c r="B337" s="33" t="str">
        <f>SUBSTITUTE(A337,"/Users/timomiessen/Desktop/imagesdk/blackwomen1/","Image_")</f>
        <v>Image_BW_43.jpg</v>
      </c>
      <c r="C337" s="63" t="s">
        <v>5</v>
      </c>
      <c r="D337" s="22" t="s">
        <v>2973</v>
      </c>
      <c r="E337" s="23">
        <v>1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 cm="1">
        <f t="array" ref="R337">_xlfn.IFS(H337=1,1,K337=1,1,L337=1,1,M337=1,1,N337=1,1,P337=1,1,TRUE,0)</f>
        <v>0</v>
      </c>
      <c r="S337" s="64">
        <f>IF(AND(G337=1,R337=1),0,R337)</f>
        <v>0</v>
      </c>
      <c r="T337" s="24" t="s">
        <v>2195</v>
      </c>
      <c r="U337" s="49">
        <f>SUBSTITUTE(T337,".",",")*1</f>
        <v>2.6874424889683699E-2</v>
      </c>
      <c r="V337" s="54">
        <f>IF(U337&gt;=0.1, 1, 0)</f>
        <v>0</v>
      </c>
      <c r="W337" s="25">
        <f>IF(U337&gt;=0.2, 1, 0)</f>
        <v>0</v>
      </c>
      <c r="X337" s="25">
        <f>IF(U337&gt;=0.3, 1, 0)</f>
        <v>0</v>
      </c>
      <c r="Y337" s="25">
        <f>IF(U337&gt;=0.4, 1, 0)</f>
        <v>0</v>
      </c>
      <c r="Z337" s="25">
        <f>IF(U337&gt;=0.5, 1, 0)</f>
        <v>0</v>
      </c>
      <c r="AA337" s="25">
        <f>IF(U337&gt;=0.6, 1, 0)</f>
        <v>0</v>
      </c>
      <c r="AB337" s="25">
        <f>IF(U337&gt;=0.7, 1, 0)</f>
        <v>0</v>
      </c>
      <c r="AC337" s="25">
        <f>IF(U337&gt;=0.8, 1, 0)</f>
        <v>0</v>
      </c>
      <c r="AD337" s="55">
        <f>IF(U337&gt;=0.9, 1, 0)</f>
        <v>0</v>
      </c>
    </row>
    <row r="338" spans="1:30" ht="20" customHeight="1" x14ac:dyDescent="0.2">
      <c r="A338" s="20" t="s">
        <v>677</v>
      </c>
      <c r="B338" s="33" t="str">
        <f>SUBSTITUTE(A338,"/Users/timomiessen/Desktop/imagesdk/blackwomen1/","Image_")</f>
        <v>Image_BW_44.jpg</v>
      </c>
      <c r="C338" s="63" t="s">
        <v>5</v>
      </c>
      <c r="D338" s="22" t="s">
        <v>2973</v>
      </c>
      <c r="E338" s="23">
        <v>1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 cm="1">
        <f t="array" ref="R338">_xlfn.IFS(H338=1,1,K338=1,1,L338=1,1,M338=1,1,N338=1,1,P338=1,1,TRUE,0)</f>
        <v>0</v>
      </c>
      <c r="S338" s="64">
        <f>IF(AND(G338=1,R338=1),0,R338)</f>
        <v>0</v>
      </c>
      <c r="T338" s="24" t="s">
        <v>2196</v>
      </c>
      <c r="U338" s="49">
        <f>SUBSTITUTE(T338,".",",")*1</f>
        <v>1.3387491926550799E-2</v>
      </c>
      <c r="V338" s="54">
        <f>IF(U338&gt;=0.1, 1, 0)</f>
        <v>0</v>
      </c>
      <c r="W338" s="25">
        <f>IF(U338&gt;=0.2, 1, 0)</f>
        <v>0</v>
      </c>
      <c r="X338" s="25">
        <f>IF(U338&gt;=0.3, 1, 0)</f>
        <v>0</v>
      </c>
      <c r="Y338" s="25">
        <f>IF(U338&gt;=0.4, 1, 0)</f>
        <v>0</v>
      </c>
      <c r="Z338" s="25">
        <f>IF(U338&gt;=0.5, 1, 0)</f>
        <v>0</v>
      </c>
      <c r="AA338" s="25">
        <f>IF(U338&gt;=0.6, 1, 0)</f>
        <v>0</v>
      </c>
      <c r="AB338" s="25">
        <f>IF(U338&gt;=0.7, 1, 0)</f>
        <v>0</v>
      </c>
      <c r="AC338" s="25">
        <f>IF(U338&gt;=0.8, 1, 0)</f>
        <v>0</v>
      </c>
      <c r="AD338" s="55">
        <f>IF(U338&gt;=0.9, 1, 0)</f>
        <v>0</v>
      </c>
    </row>
    <row r="339" spans="1:30" ht="20" customHeight="1" x14ac:dyDescent="0.2">
      <c r="A339" s="20" t="s">
        <v>1463</v>
      </c>
      <c r="B339" s="33" t="str">
        <f>SUBSTITUTE(A339,"/Users/timomiessen/Desktop/imagesdk/blackwomen1/","Image_")</f>
        <v>Image_BW_45.jpg</v>
      </c>
      <c r="C339" s="63" t="s">
        <v>5</v>
      </c>
      <c r="D339" s="22" t="s">
        <v>2973</v>
      </c>
      <c r="E339" s="23">
        <v>1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 cm="1">
        <f t="array" ref="R339">_xlfn.IFS(H339=1,1,K339=1,1,L339=1,1,M339=1,1,N339=1,1,P339=1,1,TRUE,0)</f>
        <v>0</v>
      </c>
      <c r="S339" s="64">
        <f>IF(AND(G339=1,R339=1),0,R339)</f>
        <v>0</v>
      </c>
      <c r="T339" s="24" t="s">
        <v>2197</v>
      </c>
      <c r="U339" s="49">
        <f>SUBSTITUTE(T339,".",",")*1</f>
        <v>1.47505924105644E-2</v>
      </c>
      <c r="V339" s="54">
        <f>IF(U339&gt;=0.1, 1, 0)</f>
        <v>0</v>
      </c>
      <c r="W339" s="25">
        <f>IF(U339&gt;=0.2, 1, 0)</f>
        <v>0</v>
      </c>
      <c r="X339" s="25">
        <f>IF(U339&gt;=0.3, 1, 0)</f>
        <v>0</v>
      </c>
      <c r="Y339" s="25">
        <f>IF(U339&gt;=0.4, 1, 0)</f>
        <v>0</v>
      </c>
      <c r="Z339" s="25">
        <f>IF(U339&gt;=0.5, 1, 0)</f>
        <v>0</v>
      </c>
      <c r="AA339" s="25">
        <f>IF(U339&gt;=0.6, 1, 0)</f>
        <v>0</v>
      </c>
      <c r="AB339" s="25">
        <f>IF(U339&gt;=0.7, 1, 0)</f>
        <v>0</v>
      </c>
      <c r="AC339" s="25">
        <f>IF(U339&gt;=0.8, 1, 0)</f>
        <v>0</v>
      </c>
      <c r="AD339" s="55">
        <f>IF(U339&gt;=0.9, 1, 0)</f>
        <v>0</v>
      </c>
    </row>
    <row r="340" spans="1:30" ht="20" customHeight="1" x14ac:dyDescent="0.2">
      <c r="A340" s="20" t="s">
        <v>678</v>
      </c>
      <c r="B340" s="33" t="str">
        <f>SUBSTITUTE(A340,"/Users/timomiessen/Desktop/imagesdk/blackwomen1/","Image_")</f>
        <v>Image_BW_46.jpg</v>
      </c>
      <c r="C340" s="63" t="s">
        <v>5</v>
      </c>
      <c r="D340" s="22" t="s">
        <v>2973</v>
      </c>
      <c r="E340" s="23">
        <v>1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 cm="1">
        <f t="array" ref="R340">_xlfn.IFS(H340=1,1,K340=1,1,L340=1,1,M340=1,1,N340=1,1,P340=1,1,TRUE,0)</f>
        <v>0</v>
      </c>
      <c r="S340" s="64">
        <f>IF(AND(G340=1,R340=1),0,R340)</f>
        <v>0</v>
      </c>
      <c r="T340" s="24" t="s">
        <v>2198</v>
      </c>
      <c r="U340" s="49">
        <f>SUBSTITUTE(T340,".",",")*1</f>
        <v>5.28281815350055E-2</v>
      </c>
      <c r="V340" s="54">
        <f>IF(U340&gt;=0.1, 1, 0)</f>
        <v>0</v>
      </c>
      <c r="W340" s="25">
        <f>IF(U340&gt;=0.2, 1, 0)</f>
        <v>0</v>
      </c>
      <c r="X340" s="25">
        <f>IF(U340&gt;=0.3, 1, 0)</f>
        <v>0</v>
      </c>
      <c r="Y340" s="25">
        <f>IF(U340&gt;=0.4, 1, 0)</f>
        <v>0</v>
      </c>
      <c r="Z340" s="25">
        <f>IF(U340&gt;=0.5, 1, 0)</f>
        <v>0</v>
      </c>
      <c r="AA340" s="25">
        <f>IF(U340&gt;=0.6, 1, 0)</f>
        <v>0</v>
      </c>
      <c r="AB340" s="25">
        <f>IF(U340&gt;=0.7, 1, 0)</f>
        <v>0</v>
      </c>
      <c r="AC340" s="25">
        <f>IF(U340&gt;=0.8, 1, 0)</f>
        <v>0</v>
      </c>
      <c r="AD340" s="55">
        <f>IF(U340&gt;=0.9, 1, 0)</f>
        <v>0</v>
      </c>
    </row>
    <row r="341" spans="1:30" ht="20" customHeight="1" x14ac:dyDescent="0.2">
      <c r="A341" s="20" t="s">
        <v>679</v>
      </c>
      <c r="B341" s="33" t="str">
        <f>SUBSTITUTE(A341,"/Users/timomiessen/Desktop/imagesdk/blackwomen1/","Image_")</f>
        <v>Image_BW_47.jpg</v>
      </c>
      <c r="C341" s="63" t="s">
        <v>5</v>
      </c>
      <c r="D341" s="22" t="s">
        <v>2973</v>
      </c>
      <c r="E341" s="23">
        <v>1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3">
        <v>0</v>
      </c>
      <c r="Q341" s="23">
        <v>0</v>
      </c>
      <c r="R341" s="23" cm="1">
        <f t="array" ref="R341">_xlfn.IFS(H341=1,1,K341=1,1,L341=1,1,M341=1,1,N341=1,1,P341=1,1,TRUE,0)</f>
        <v>0</v>
      </c>
      <c r="S341" s="64">
        <f>IF(AND(G341=1,R341=1),0,R341)</f>
        <v>0</v>
      </c>
      <c r="T341" s="24" t="s">
        <v>2199</v>
      </c>
      <c r="U341" s="49">
        <f>SUBSTITUTE(T341,".",",")*1</f>
        <v>4.9754193052649498E-2</v>
      </c>
      <c r="V341" s="54">
        <f>IF(U341&gt;=0.1, 1, 0)</f>
        <v>0</v>
      </c>
      <c r="W341" s="25">
        <f>IF(U341&gt;=0.2, 1, 0)</f>
        <v>0</v>
      </c>
      <c r="X341" s="25">
        <f>IF(U341&gt;=0.3, 1, 0)</f>
        <v>0</v>
      </c>
      <c r="Y341" s="25">
        <f>IF(U341&gt;=0.4, 1, 0)</f>
        <v>0</v>
      </c>
      <c r="Z341" s="25">
        <f>IF(U341&gt;=0.5, 1, 0)</f>
        <v>0</v>
      </c>
      <c r="AA341" s="25">
        <f>IF(U341&gt;=0.6, 1, 0)</f>
        <v>0</v>
      </c>
      <c r="AB341" s="25">
        <f>IF(U341&gt;=0.7, 1, 0)</f>
        <v>0</v>
      </c>
      <c r="AC341" s="25">
        <f>IF(U341&gt;=0.8, 1, 0)</f>
        <v>0</v>
      </c>
      <c r="AD341" s="55">
        <f>IF(U341&gt;=0.9, 1, 0)</f>
        <v>0</v>
      </c>
    </row>
    <row r="342" spans="1:30" ht="20" customHeight="1" x14ac:dyDescent="0.2">
      <c r="A342" s="20" t="s">
        <v>680</v>
      </c>
      <c r="B342" s="33" t="str">
        <f>SUBSTITUTE(A342,"/Users/timomiessen/Desktop/imagesdk/blackwomen1/","Image_")</f>
        <v>Image_BW_48.jpg</v>
      </c>
      <c r="C342" s="63" t="s">
        <v>5</v>
      </c>
      <c r="D342" s="22" t="s">
        <v>2973</v>
      </c>
      <c r="E342" s="23">
        <v>1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3">
        <v>0</v>
      </c>
      <c r="P342" s="23">
        <v>0</v>
      </c>
      <c r="Q342" s="23">
        <v>0</v>
      </c>
      <c r="R342" s="23" cm="1">
        <f t="array" ref="R342">_xlfn.IFS(H342=1,1,K342=1,1,L342=1,1,M342=1,1,N342=1,1,P342=1,1,TRUE,0)</f>
        <v>0</v>
      </c>
      <c r="S342" s="64">
        <f>IF(AND(G342=1,R342=1),0,R342)</f>
        <v>0</v>
      </c>
      <c r="T342" s="24" t="s">
        <v>2200</v>
      </c>
      <c r="U342" s="49">
        <f>SUBSTITUTE(T342,".",",")*1</f>
        <v>4.4301779940724297E-2</v>
      </c>
      <c r="V342" s="54">
        <f>IF(U342&gt;=0.1, 1, 0)</f>
        <v>0</v>
      </c>
      <c r="W342" s="25">
        <f>IF(U342&gt;=0.2, 1, 0)</f>
        <v>0</v>
      </c>
      <c r="X342" s="25">
        <f>IF(U342&gt;=0.3, 1, 0)</f>
        <v>0</v>
      </c>
      <c r="Y342" s="25">
        <f>IF(U342&gt;=0.4, 1, 0)</f>
        <v>0</v>
      </c>
      <c r="Z342" s="25">
        <f>IF(U342&gt;=0.5, 1, 0)</f>
        <v>0</v>
      </c>
      <c r="AA342" s="25">
        <f>IF(U342&gt;=0.6, 1, 0)</f>
        <v>0</v>
      </c>
      <c r="AB342" s="25">
        <f>IF(U342&gt;=0.7, 1, 0)</f>
        <v>0</v>
      </c>
      <c r="AC342" s="25">
        <f>IF(U342&gt;=0.8, 1, 0)</f>
        <v>0</v>
      </c>
      <c r="AD342" s="55">
        <f>IF(U342&gt;=0.9, 1, 0)</f>
        <v>0</v>
      </c>
    </row>
    <row r="343" spans="1:30" ht="20" customHeight="1" x14ac:dyDescent="0.2">
      <c r="A343" s="20" t="s">
        <v>681</v>
      </c>
      <c r="B343" s="33" t="str">
        <f>SUBSTITUTE(A343,"/Users/timomiessen/Desktop/imagesdk/blackwomen1/","Image_")</f>
        <v>Image_BW_5.jpg</v>
      </c>
      <c r="C343" s="63" t="s">
        <v>5</v>
      </c>
      <c r="D343" s="22" t="s">
        <v>2973</v>
      </c>
      <c r="E343" s="23">
        <v>1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>
        <v>0</v>
      </c>
      <c r="M343" s="23">
        <v>0</v>
      </c>
      <c r="N343" s="23">
        <v>0</v>
      </c>
      <c r="O343" s="23">
        <v>0</v>
      </c>
      <c r="P343" s="23">
        <v>0</v>
      </c>
      <c r="Q343" s="23">
        <v>0</v>
      </c>
      <c r="R343" s="23" cm="1">
        <f t="array" ref="R343">_xlfn.IFS(H343=1,1,K343=1,1,L343=1,1,M343=1,1,N343=1,1,P343=1,1,TRUE,0)</f>
        <v>0</v>
      </c>
      <c r="S343" s="64">
        <f>IF(AND(G343=1,R343=1),0,R343)</f>
        <v>0</v>
      </c>
      <c r="T343" s="24" t="s">
        <v>2201</v>
      </c>
      <c r="U343" s="49">
        <f>SUBSTITUTE(T343,".",",")*1</f>
        <v>0.229192323982715</v>
      </c>
      <c r="V343" s="54">
        <f>IF(U343&gt;=0.1, 1, 0)</f>
        <v>1</v>
      </c>
      <c r="W343" s="25">
        <f>IF(U343&gt;=0.2, 1, 0)</f>
        <v>1</v>
      </c>
      <c r="X343" s="25">
        <f>IF(U343&gt;=0.3, 1, 0)</f>
        <v>0</v>
      </c>
      <c r="Y343" s="25">
        <f>IF(U343&gt;=0.4, 1, 0)</f>
        <v>0</v>
      </c>
      <c r="Z343" s="25">
        <f>IF(U343&gt;=0.5, 1, 0)</f>
        <v>0</v>
      </c>
      <c r="AA343" s="25">
        <f>IF(U343&gt;=0.6, 1, 0)</f>
        <v>0</v>
      </c>
      <c r="AB343" s="25">
        <f>IF(U343&gt;=0.7, 1, 0)</f>
        <v>0</v>
      </c>
      <c r="AC343" s="25">
        <f>IF(U343&gt;=0.8, 1, 0)</f>
        <v>0</v>
      </c>
      <c r="AD343" s="55">
        <f>IF(U343&gt;=0.9, 1, 0)</f>
        <v>0</v>
      </c>
    </row>
    <row r="344" spans="1:30" ht="20" customHeight="1" x14ac:dyDescent="0.2">
      <c r="A344" s="20" t="s">
        <v>682</v>
      </c>
      <c r="B344" s="33" t="str">
        <f>SUBSTITUTE(A344,"/Users/timomiessen/Desktop/imagesdk/blackwomen1/","Image_")</f>
        <v>Image_BW_50.jpg</v>
      </c>
      <c r="C344" s="63" t="s">
        <v>5</v>
      </c>
      <c r="D344" s="22" t="s">
        <v>2973</v>
      </c>
      <c r="E344" s="23">
        <v>1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3" cm="1">
        <f t="array" ref="R344">_xlfn.IFS(H344=1,1,K344=1,1,L344=1,1,M344=1,1,N344=1,1,P344=1,1,TRUE,0)</f>
        <v>0</v>
      </c>
      <c r="S344" s="64">
        <f>IF(AND(G344=1,R344=1),0,R344)</f>
        <v>0</v>
      </c>
      <c r="T344" s="24" t="s">
        <v>2202</v>
      </c>
      <c r="U344" s="49">
        <f>SUBSTITUTE(T344,".",",")*1</f>
        <v>0.53991630673408497</v>
      </c>
      <c r="V344" s="54">
        <f>IF(U344&gt;=0.1, 1, 0)</f>
        <v>1</v>
      </c>
      <c r="W344" s="25">
        <f>IF(U344&gt;=0.2, 1, 0)</f>
        <v>1</v>
      </c>
      <c r="X344" s="25">
        <f>IF(U344&gt;=0.3, 1, 0)</f>
        <v>1</v>
      </c>
      <c r="Y344" s="25">
        <f>IF(U344&gt;=0.4, 1, 0)</f>
        <v>1</v>
      </c>
      <c r="Z344" s="25">
        <f>IF(U344&gt;=0.5, 1, 0)</f>
        <v>1</v>
      </c>
      <c r="AA344" s="25">
        <f>IF(U344&gt;=0.6, 1, 0)</f>
        <v>0</v>
      </c>
      <c r="AB344" s="25">
        <f>IF(U344&gt;=0.7, 1, 0)</f>
        <v>0</v>
      </c>
      <c r="AC344" s="25">
        <f>IF(U344&gt;=0.8, 1, 0)</f>
        <v>0</v>
      </c>
      <c r="AD344" s="55">
        <f>IF(U344&gt;=0.9, 1, 0)</f>
        <v>0</v>
      </c>
    </row>
    <row r="345" spans="1:30" ht="20" customHeight="1" x14ac:dyDescent="0.2">
      <c r="A345" s="20" t="s">
        <v>683</v>
      </c>
      <c r="B345" s="33" t="str">
        <f>SUBSTITUTE(A345,"/Users/timomiessen/Desktop/imagesdk/blackwomen1/","Image_")</f>
        <v>Image_BW_51.jpg</v>
      </c>
      <c r="C345" s="63" t="s">
        <v>5</v>
      </c>
      <c r="D345" s="22" t="s">
        <v>2973</v>
      </c>
      <c r="E345" s="23">
        <v>1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0</v>
      </c>
      <c r="Q345" s="23">
        <v>0</v>
      </c>
      <c r="R345" s="23" cm="1">
        <f t="array" ref="R345">_xlfn.IFS(H345=1,1,K345=1,1,L345=1,1,M345=1,1,N345=1,1,P345=1,1,TRUE,0)</f>
        <v>0</v>
      </c>
      <c r="S345" s="64">
        <f>IF(AND(G345=1,R345=1),0,R345)</f>
        <v>0</v>
      </c>
      <c r="T345" s="24" t="s">
        <v>2203</v>
      </c>
      <c r="U345" s="49">
        <f>SUBSTITUTE(T345,".",",")*1</f>
        <v>2.3019340820610499E-2</v>
      </c>
      <c r="V345" s="54">
        <f>IF(U345&gt;=0.1, 1, 0)</f>
        <v>0</v>
      </c>
      <c r="W345" s="25">
        <f>IF(U345&gt;=0.2, 1, 0)</f>
        <v>0</v>
      </c>
      <c r="X345" s="25">
        <f>IF(U345&gt;=0.3, 1, 0)</f>
        <v>0</v>
      </c>
      <c r="Y345" s="25">
        <f>IF(U345&gt;=0.4, 1, 0)</f>
        <v>0</v>
      </c>
      <c r="Z345" s="25">
        <f>IF(U345&gt;=0.5, 1, 0)</f>
        <v>0</v>
      </c>
      <c r="AA345" s="25">
        <f>IF(U345&gt;=0.6, 1, 0)</f>
        <v>0</v>
      </c>
      <c r="AB345" s="25">
        <f>IF(U345&gt;=0.7, 1, 0)</f>
        <v>0</v>
      </c>
      <c r="AC345" s="25">
        <f>IF(U345&gt;=0.8, 1, 0)</f>
        <v>0</v>
      </c>
      <c r="AD345" s="55">
        <f>IF(U345&gt;=0.9, 1, 0)</f>
        <v>0</v>
      </c>
    </row>
    <row r="346" spans="1:30" ht="20" customHeight="1" x14ac:dyDescent="0.2">
      <c r="A346" s="20" t="s">
        <v>684</v>
      </c>
      <c r="B346" s="33" t="str">
        <f>SUBSTITUTE(A346,"/Users/timomiessen/Desktop/imagesdk/blackwomen1/","Image_")</f>
        <v>Image_BW_52.jpg</v>
      </c>
      <c r="C346" s="63" t="s">
        <v>5</v>
      </c>
      <c r="D346" s="22" t="s">
        <v>2973</v>
      </c>
      <c r="E346" s="23">
        <v>1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 cm="1">
        <f t="array" ref="R346">_xlfn.IFS(H346=1,1,K346=1,1,L346=1,1,M346=1,1,N346=1,1,P346=1,1,TRUE,0)</f>
        <v>0</v>
      </c>
      <c r="S346" s="64">
        <f>IF(AND(G346=1,R346=1),0,R346)</f>
        <v>0</v>
      </c>
      <c r="T346" s="24" t="s">
        <v>2204</v>
      </c>
      <c r="U346" s="49">
        <f>SUBSTITUTE(T346,".",",")*1</f>
        <v>5.21708223968744E-2</v>
      </c>
      <c r="V346" s="54">
        <f>IF(U346&gt;=0.1, 1, 0)</f>
        <v>0</v>
      </c>
      <c r="W346" s="25">
        <f>IF(U346&gt;=0.2, 1, 0)</f>
        <v>0</v>
      </c>
      <c r="X346" s="25">
        <f>IF(U346&gt;=0.3, 1, 0)</f>
        <v>0</v>
      </c>
      <c r="Y346" s="25">
        <f>IF(U346&gt;=0.4, 1, 0)</f>
        <v>0</v>
      </c>
      <c r="Z346" s="25">
        <f>IF(U346&gt;=0.5, 1, 0)</f>
        <v>0</v>
      </c>
      <c r="AA346" s="25">
        <f>IF(U346&gt;=0.6, 1, 0)</f>
        <v>0</v>
      </c>
      <c r="AB346" s="25">
        <f>IF(U346&gt;=0.7, 1, 0)</f>
        <v>0</v>
      </c>
      <c r="AC346" s="25">
        <f>IF(U346&gt;=0.8, 1, 0)</f>
        <v>0</v>
      </c>
      <c r="AD346" s="55">
        <f>IF(U346&gt;=0.9, 1, 0)</f>
        <v>0</v>
      </c>
    </row>
    <row r="347" spans="1:30" ht="20" customHeight="1" x14ac:dyDescent="0.2">
      <c r="A347" s="20" t="s">
        <v>685</v>
      </c>
      <c r="B347" s="33" t="str">
        <f>SUBSTITUTE(A347,"/Users/timomiessen/Desktop/imagesdk/blackwomen1/","Image_")</f>
        <v>Image_BW_53.jpg</v>
      </c>
      <c r="C347" s="63" t="s">
        <v>5</v>
      </c>
      <c r="D347" s="22" t="s">
        <v>2973</v>
      </c>
      <c r="E347" s="23">
        <v>1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0</v>
      </c>
      <c r="R347" s="23" cm="1">
        <f t="array" ref="R347">_xlfn.IFS(H347=1,1,K347=1,1,L347=1,1,M347=1,1,N347=1,1,P347=1,1,TRUE,0)</f>
        <v>0</v>
      </c>
      <c r="S347" s="64">
        <f>IF(AND(G347=1,R347=1),0,R347)</f>
        <v>0</v>
      </c>
      <c r="T347" s="24" t="s">
        <v>2205</v>
      </c>
      <c r="U347" s="49">
        <f>SUBSTITUTE(T347,".",",")*1</f>
        <v>0.15908405696973199</v>
      </c>
      <c r="V347" s="54">
        <f>IF(U347&gt;=0.1, 1, 0)</f>
        <v>1</v>
      </c>
      <c r="W347" s="25">
        <f>IF(U347&gt;=0.2, 1, 0)</f>
        <v>0</v>
      </c>
      <c r="X347" s="25">
        <f>IF(U347&gt;=0.3, 1, 0)</f>
        <v>0</v>
      </c>
      <c r="Y347" s="25">
        <f>IF(U347&gt;=0.4, 1, 0)</f>
        <v>0</v>
      </c>
      <c r="Z347" s="25">
        <f>IF(U347&gt;=0.5, 1, 0)</f>
        <v>0</v>
      </c>
      <c r="AA347" s="25">
        <f>IF(U347&gt;=0.6, 1, 0)</f>
        <v>0</v>
      </c>
      <c r="AB347" s="25">
        <f>IF(U347&gt;=0.7, 1, 0)</f>
        <v>0</v>
      </c>
      <c r="AC347" s="25">
        <f>IF(U347&gt;=0.8, 1, 0)</f>
        <v>0</v>
      </c>
      <c r="AD347" s="55">
        <f>IF(U347&gt;=0.9, 1, 0)</f>
        <v>0</v>
      </c>
    </row>
    <row r="348" spans="1:30" ht="20" customHeight="1" x14ac:dyDescent="0.2">
      <c r="A348" s="20" t="s">
        <v>686</v>
      </c>
      <c r="B348" s="33" t="str">
        <f>SUBSTITUTE(A348,"/Users/timomiessen/Desktop/imagesdk/blackwomen1/","Image_")</f>
        <v>Image_BW_54.jpg</v>
      </c>
      <c r="C348" s="63" t="s">
        <v>5</v>
      </c>
      <c r="D348" s="22" t="s">
        <v>2973</v>
      </c>
      <c r="E348" s="23">
        <v>1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23">
        <v>0</v>
      </c>
      <c r="P348" s="23">
        <v>0</v>
      </c>
      <c r="Q348" s="23">
        <v>0</v>
      </c>
      <c r="R348" s="23" cm="1">
        <f t="array" ref="R348">_xlfn.IFS(H348=1,1,K348=1,1,L348=1,1,M348=1,1,N348=1,1,P348=1,1,TRUE,0)</f>
        <v>0</v>
      </c>
      <c r="S348" s="64">
        <f>IF(AND(G348=1,R348=1),0,R348)</f>
        <v>0</v>
      </c>
      <c r="T348" s="24" t="s">
        <v>2206</v>
      </c>
      <c r="U348" s="49">
        <f>SUBSTITUTE(T348,".",",")*1</f>
        <v>1.5884272288530999E-2</v>
      </c>
      <c r="V348" s="54">
        <f>IF(U348&gt;=0.1, 1, 0)</f>
        <v>0</v>
      </c>
      <c r="W348" s="25">
        <f>IF(U348&gt;=0.2, 1, 0)</f>
        <v>0</v>
      </c>
      <c r="X348" s="25">
        <f>IF(U348&gt;=0.3, 1, 0)</f>
        <v>0</v>
      </c>
      <c r="Y348" s="25">
        <f>IF(U348&gt;=0.4, 1, 0)</f>
        <v>0</v>
      </c>
      <c r="Z348" s="25">
        <f>IF(U348&gt;=0.5, 1, 0)</f>
        <v>0</v>
      </c>
      <c r="AA348" s="25">
        <f>IF(U348&gt;=0.6, 1, 0)</f>
        <v>0</v>
      </c>
      <c r="AB348" s="25">
        <f>IF(U348&gt;=0.7, 1, 0)</f>
        <v>0</v>
      </c>
      <c r="AC348" s="25">
        <f>IF(U348&gt;=0.8, 1, 0)</f>
        <v>0</v>
      </c>
      <c r="AD348" s="55">
        <f>IF(U348&gt;=0.9, 1, 0)</f>
        <v>0</v>
      </c>
    </row>
    <row r="349" spans="1:30" ht="20" customHeight="1" x14ac:dyDescent="0.2">
      <c r="A349" s="20" t="s">
        <v>687</v>
      </c>
      <c r="B349" s="33" t="str">
        <f>SUBSTITUTE(A349,"/Users/timomiessen/Desktop/imagesdk/blackwomen1/","Image_")</f>
        <v>Image_BW_55.jpg</v>
      </c>
      <c r="C349" s="63" t="s">
        <v>5</v>
      </c>
      <c r="D349" s="22" t="s">
        <v>2973</v>
      </c>
      <c r="E349" s="23">
        <v>1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23">
        <v>0</v>
      </c>
      <c r="P349" s="23">
        <v>0</v>
      </c>
      <c r="Q349" s="23">
        <v>0</v>
      </c>
      <c r="R349" s="23" cm="1">
        <f t="array" ref="R349">_xlfn.IFS(H349=1,1,K349=1,1,L349=1,1,M349=1,1,N349=1,1,P349=1,1,TRUE,0)</f>
        <v>0</v>
      </c>
      <c r="S349" s="64">
        <f>IF(AND(G349=1,R349=1),0,R349)</f>
        <v>0</v>
      </c>
      <c r="T349" s="24" t="s">
        <v>2207</v>
      </c>
      <c r="U349" s="49">
        <f>SUBSTITUTE(T349,".",",")*1</f>
        <v>7.9033738002181001E-3</v>
      </c>
      <c r="V349" s="54">
        <f>IF(U349&gt;=0.1, 1, 0)</f>
        <v>0</v>
      </c>
      <c r="W349" s="25">
        <f>IF(U349&gt;=0.2, 1, 0)</f>
        <v>0</v>
      </c>
      <c r="X349" s="25">
        <f>IF(U349&gt;=0.3, 1, 0)</f>
        <v>0</v>
      </c>
      <c r="Y349" s="25">
        <f>IF(U349&gt;=0.4, 1, 0)</f>
        <v>0</v>
      </c>
      <c r="Z349" s="25">
        <f>IF(U349&gt;=0.5, 1, 0)</f>
        <v>0</v>
      </c>
      <c r="AA349" s="25">
        <f>IF(U349&gt;=0.6, 1, 0)</f>
        <v>0</v>
      </c>
      <c r="AB349" s="25">
        <f>IF(U349&gt;=0.7, 1, 0)</f>
        <v>0</v>
      </c>
      <c r="AC349" s="25">
        <f>IF(U349&gt;=0.8, 1, 0)</f>
        <v>0</v>
      </c>
      <c r="AD349" s="55">
        <f>IF(U349&gt;=0.9, 1, 0)</f>
        <v>0</v>
      </c>
    </row>
    <row r="350" spans="1:30" ht="20" customHeight="1" x14ac:dyDescent="0.2">
      <c r="A350" s="20" t="s">
        <v>688</v>
      </c>
      <c r="B350" s="33" t="str">
        <f>SUBSTITUTE(A350,"/Users/timomiessen/Desktop/imagesdk/blackwomen1/","Image_")</f>
        <v>Image_BW_56.jpg</v>
      </c>
      <c r="C350" s="63" t="s">
        <v>5</v>
      </c>
      <c r="D350" s="22" t="s">
        <v>2973</v>
      </c>
      <c r="E350" s="23">
        <v>1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23">
        <v>0</v>
      </c>
      <c r="P350" s="23">
        <v>0</v>
      </c>
      <c r="Q350" s="23">
        <v>0</v>
      </c>
      <c r="R350" s="23" cm="1">
        <f t="array" ref="R350">_xlfn.IFS(H350=1,1,K350=1,1,L350=1,1,M350=1,1,N350=1,1,P350=1,1,TRUE,0)</f>
        <v>0</v>
      </c>
      <c r="S350" s="64">
        <f>IF(AND(G350=1,R350=1),0,R350)</f>
        <v>0</v>
      </c>
      <c r="T350" s="24" t="s">
        <v>2208</v>
      </c>
      <c r="U350" s="49">
        <f>SUBSTITUTE(T350,".",",")*1</f>
        <v>2.6989375939592702E-2</v>
      </c>
      <c r="V350" s="54">
        <f>IF(U350&gt;=0.1, 1, 0)</f>
        <v>0</v>
      </c>
      <c r="W350" s="25">
        <f>IF(U350&gt;=0.2, 1, 0)</f>
        <v>0</v>
      </c>
      <c r="X350" s="25">
        <f>IF(U350&gt;=0.3, 1, 0)</f>
        <v>0</v>
      </c>
      <c r="Y350" s="25">
        <f>IF(U350&gt;=0.4, 1, 0)</f>
        <v>0</v>
      </c>
      <c r="Z350" s="25">
        <f>IF(U350&gt;=0.5, 1, 0)</f>
        <v>0</v>
      </c>
      <c r="AA350" s="25">
        <f>IF(U350&gt;=0.6, 1, 0)</f>
        <v>0</v>
      </c>
      <c r="AB350" s="25">
        <f>IF(U350&gt;=0.7, 1, 0)</f>
        <v>0</v>
      </c>
      <c r="AC350" s="25">
        <f>IF(U350&gt;=0.8, 1, 0)</f>
        <v>0</v>
      </c>
      <c r="AD350" s="55">
        <f>IF(U350&gt;=0.9, 1, 0)</f>
        <v>0</v>
      </c>
    </row>
    <row r="351" spans="1:30" ht="20" customHeight="1" x14ac:dyDescent="0.2">
      <c r="A351" s="20" t="s">
        <v>689</v>
      </c>
      <c r="B351" s="33" t="str">
        <f>SUBSTITUTE(A351,"/Users/timomiessen/Desktop/imagesdk/blackwomen1/","Image_")</f>
        <v>Image_BW_57.jpg</v>
      </c>
      <c r="C351" s="63" t="s">
        <v>5</v>
      </c>
      <c r="D351" s="22" t="s">
        <v>2973</v>
      </c>
      <c r="E351" s="23">
        <v>1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23">
        <v>0</v>
      </c>
      <c r="P351" s="23">
        <v>0</v>
      </c>
      <c r="Q351" s="23">
        <v>0</v>
      </c>
      <c r="R351" s="23" cm="1">
        <f t="array" ref="R351">_xlfn.IFS(H351=1,1,K351=1,1,L351=1,1,M351=1,1,N351=1,1,P351=1,1,TRUE,0)</f>
        <v>0</v>
      </c>
      <c r="S351" s="64">
        <f>IF(AND(G351=1,R351=1),0,R351)</f>
        <v>0</v>
      </c>
      <c r="T351" s="24" t="s">
        <v>2209</v>
      </c>
      <c r="U351" s="49">
        <f>SUBSTITUTE(T351,".",",")*1</f>
        <v>1.9516537431627502E-2</v>
      </c>
      <c r="V351" s="54">
        <f>IF(U351&gt;=0.1, 1, 0)</f>
        <v>0</v>
      </c>
      <c r="W351" s="25">
        <f>IF(U351&gt;=0.2, 1, 0)</f>
        <v>0</v>
      </c>
      <c r="X351" s="25">
        <f>IF(U351&gt;=0.3, 1, 0)</f>
        <v>0</v>
      </c>
      <c r="Y351" s="25">
        <f>IF(U351&gt;=0.4, 1, 0)</f>
        <v>0</v>
      </c>
      <c r="Z351" s="25">
        <f>IF(U351&gt;=0.5, 1, 0)</f>
        <v>0</v>
      </c>
      <c r="AA351" s="25">
        <f>IF(U351&gt;=0.6, 1, 0)</f>
        <v>0</v>
      </c>
      <c r="AB351" s="25">
        <f>IF(U351&gt;=0.7, 1, 0)</f>
        <v>0</v>
      </c>
      <c r="AC351" s="25">
        <f>IF(U351&gt;=0.8, 1, 0)</f>
        <v>0</v>
      </c>
      <c r="AD351" s="55">
        <f>IF(U351&gt;=0.9, 1, 0)</f>
        <v>0</v>
      </c>
    </row>
    <row r="352" spans="1:30" ht="20" customHeight="1" x14ac:dyDescent="0.2">
      <c r="A352" s="20" t="s">
        <v>690</v>
      </c>
      <c r="B352" s="33" t="str">
        <f>SUBSTITUTE(A352,"/Users/timomiessen/Desktop/imagesdk/blackwomen1/","Image_")</f>
        <v>Image_BW_58.jpg</v>
      </c>
      <c r="C352" s="63" t="s">
        <v>5</v>
      </c>
      <c r="D352" s="22" t="s">
        <v>2973</v>
      </c>
      <c r="E352" s="23">
        <v>1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23">
        <v>0</v>
      </c>
      <c r="P352" s="23">
        <v>0</v>
      </c>
      <c r="Q352" s="23">
        <v>0</v>
      </c>
      <c r="R352" s="23" cm="1">
        <f t="array" ref="R352">_xlfn.IFS(H352=1,1,K352=1,1,L352=1,1,M352=1,1,N352=1,1,P352=1,1,TRUE,0)</f>
        <v>0</v>
      </c>
      <c r="S352" s="64">
        <f>IF(AND(G352=1,R352=1),0,R352)</f>
        <v>0</v>
      </c>
      <c r="T352" s="24" t="s">
        <v>2210</v>
      </c>
      <c r="U352" s="49">
        <f>SUBSTITUTE(T352,".",",")*1</f>
        <v>1.0649610543623501E-2</v>
      </c>
      <c r="V352" s="54">
        <f>IF(U352&gt;=0.1, 1, 0)</f>
        <v>0</v>
      </c>
      <c r="W352" s="25">
        <f>IF(U352&gt;=0.2, 1, 0)</f>
        <v>0</v>
      </c>
      <c r="X352" s="25">
        <f>IF(U352&gt;=0.3, 1, 0)</f>
        <v>0</v>
      </c>
      <c r="Y352" s="25">
        <f>IF(U352&gt;=0.4, 1, 0)</f>
        <v>0</v>
      </c>
      <c r="Z352" s="25">
        <f>IF(U352&gt;=0.5, 1, 0)</f>
        <v>0</v>
      </c>
      <c r="AA352" s="25">
        <f>IF(U352&gt;=0.6, 1, 0)</f>
        <v>0</v>
      </c>
      <c r="AB352" s="25">
        <f>IF(U352&gt;=0.7, 1, 0)</f>
        <v>0</v>
      </c>
      <c r="AC352" s="25">
        <f>IF(U352&gt;=0.8, 1, 0)</f>
        <v>0</v>
      </c>
      <c r="AD352" s="55">
        <f>IF(U352&gt;=0.9, 1, 0)</f>
        <v>0</v>
      </c>
    </row>
    <row r="353" spans="1:30" ht="20" customHeight="1" x14ac:dyDescent="0.2">
      <c r="A353" s="20" t="s">
        <v>691</v>
      </c>
      <c r="B353" s="33" t="str">
        <f>SUBSTITUTE(A353,"/Users/timomiessen/Desktop/imagesdk/blackwomen1/","Image_")</f>
        <v>Image_BW_59.jpg</v>
      </c>
      <c r="C353" s="63" t="s">
        <v>5</v>
      </c>
      <c r="D353" s="22" t="s">
        <v>2973</v>
      </c>
      <c r="E353" s="23">
        <v>1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 cm="1">
        <f t="array" ref="R353">_xlfn.IFS(H353=1,1,K353=1,1,L353=1,1,M353=1,1,N353=1,1,P353=1,1,TRUE,0)</f>
        <v>0</v>
      </c>
      <c r="S353" s="64">
        <f>IF(AND(G353=1,R353=1),0,R353)</f>
        <v>0</v>
      </c>
      <c r="T353" s="24" t="s">
        <v>2211</v>
      </c>
      <c r="U353" s="49">
        <f>SUBSTITUTE(T353,".",",")*1</f>
        <v>3.9784348104149103E-2</v>
      </c>
      <c r="V353" s="54">
        <f>IF(U353&gt;=0.1, 1, 0)</f>
        <v>0</v>
      </c>
      <c r="W353" s="25">
        <f>IF(U353&gt;=0.2, 1, 0)</f>
        <v>0</v>
      </c>
      <c r="X353" s="25">
        <f>IF(U353&gt;=0.3, 1, 0)</f>
        <v>0</v>
      </c>
      <c r="Y353" s="25">
        <f>IF(U353&gt;=0.4, 1, 0)</f>
        <v>0</v>
      </c>
      <c r="Z353" s="25">
        <f>IF(U353&gt;=0.5, 1, 0)</f>
        <v>0</v>
      </c>
      <c r="AA353" s="25">
        <f>IF(U353&gt;=0.6, 1, 0)</f>
        <v>0</v>
      </c>
      <c r="AB353" s="25">
        <f>IF(U353&gt;=0.7, 1, 0)</f>
        <v>0</v>
      </c>
      <c r="AC353" s="25">
        <f>IF(U353&gt;=0.8, 1, 0)</f>
        <v>0</v>
      </c>
      <c r="AD353" s="55">
        <f>IF(U353&gt;=0.9, 1, 0)</f>
        <v>0</v>
      </c>
    </row>
    <row r="354" spans="1:30" ht="20" customHeight="1" x14ac:dyDescent="0.2">
      <c r="A354" s="20" t="s">
        <v>692</v>
      </c>
      <c r="B354" s="33" t="str">
        <f>SUBSTITUTE(A354,"/Users/timomiessen/Desktop/imagesdk/blackwomen1/","Image_")</f>
        <v>Image_BW_6.jpg</v>
      </c>
      <c r="C354" s="63" t="s">
        <v>5</v>
      </c>
      <c r="D354" s="22" t="s">
        <v>2973</v>
      </c>
      <c r="E354" s="23">
        <v>1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 cm="1">
        <f t="array" ref="R354">_xlfn.IFS(H354=1,1,K354=1,1,L354=1,1,M354=1,1,N354=1,1,P354=1,1,TRUE,0)</f>
        <v>0</v>
      </c>
      <c r="S354" s="64">
        <f>IF(AND(G354=1,R354=1),0,R354)</f>
        <v>0</v>
      </c>
      <c r="T354" s="24" t="s">
        <v>2212</v>
      </c>
      <c r="U354" s="49">
        <f>SUBSTITUTE(T354,".",",")*1</f>
        <v>5.2566226571798297E-2</v>
      </c>
      <c r="V354" s="54">
        <f>IF(U354&gt;=0.1, 1, 0)</f>
        <v>0</v>
      </c>
      <c r="W354" s="25">
        <f>IF(U354&gt;=0.2, 1, 0)</f>
        <v>0</v>
      </c>
      <c r="X354" s="25">
        <f>IF(U354&gt;=0.3, 1, 0)</f>
        <v>0</v>
      </c>
      <c r="Y354" s="25">
        <f>IF(U354&gt;=0.4, 1, 0)</f>
        <v>0</v>
      </c>
      <c r="Z354" s="25">
        <f>IF(U354&gt;=0.5, 1, 0)</f>
        <v>0</v>
      </c>
      <c r="AA354" s="25">
        <f>IF(U354&gt;=0.6, 1, 0)</f>
        <v>0</v>
      </c>
      <c r="AB354" s="25">
        <f>IF(U354&gt;=0.7, 1, 0)</f>
        <v>0</v>
      </c>
      <c r="AC354" s="25">
        <f>IF(U354&gt;=0.8, 1, 0)</f>
        <v>0</v>
      </c>
      <c r="AD354" s="55">
        <f>IF(U354&gt;=0.9, 1, 0)</f>
        <v>0</v>
      </c>
    </row>
    <row r="355" spans="1:30" ht="20" customHeight="1" x14ac:dyDescent="0.2">
      <c r="A355" s="20" t="s">
        <v>693</v>
      </c>
      <c r="B355" s="33" t="str">
        <f>SUBSTITUTE(A355,"/Users/timomiessen/Desktop/imagesdk/blackwomen1/","Image_")</f>
        <v>Image_BW_60.jpg</v>
      </c>
      <c r="C355" s="63" t="s">
        <v>5</v>
      </c>
      <c r="D355" s="22" t="s">
        <v>2973</v>
      </c>
      <c r="E355" s="23">
        <v>1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  <c r="R355" s="23" cm="1">
        <f t="array" ref="R355">_xlfn.IFS(H355=1,1,K355=1,1,L355=1,1,M355=1,1,N355=1,1,P355=1,1,TRUE,0)</f>
        <v>0</v>
      </c>
      <c r="S355" s="64">
        <f>IF(AND(G355=1,R355=1),0,R355)</f>
        <v>0</v>
      </c>
      <c r="T355" s="24" t="s">
        <v>2213</v>
      </c>
      <c r="U355" s="49">
        <f>SUBSTITUTE(T355,".",",")*1</f>
        <v>9.9806254729628494E-2</v>
      </c>
      <c r="V355" s="54">
        <f>IF(U355&gt;=0.1, 1, 0)</f>
        <v>0</v>
      </c>
      <c r="W355" s="25">
        <f>IF(U355&gt;=0.2, 1, 0)</f>
        <v>0</v>
      </c>
      <c r="X355" s="25">
        <f>IF(U355&gt;=0.3, 1, 0)</f>
        <v>0</v>
      </c>
      <c r="Y355" s="25">
        <f>IF(U355&gt;=0.4, 1, 0)</f>
        <v>0</v>
      </c>
      <c r="Z355" s="25">
        <f>IF(U355&gt;=0.5, 1, 0)</f>
        <v>0</v>
      </c>
      <c r="AA355" s="25">
        <f>IF(U355&gt;=0.6, 1, 0)</f>
        <v>0</v>
      </c>
      <c r="AB355" s="25">
        <f>IF(U355&gt;=0.7, 1, 0)</f>
        <v>0</v>
      </c>
      <c r="AC355" s="25">
        <f>IF(U355&gt;=0.8, 1, 0)</f>
        <v>0</v>
      </c>
      <c r="AD355" s="55">
        <f>IF(U355&gt;=0.9, 1, 0)</f>
        <v>0</v>
      </c>
    </row>
    <row r="356" spans="1:30" ht="20" customHeight="1" x14ac:dyDescent="0.2">
      <c r="A356" s="20" t="s">
        <v>694</v>
      </c>
      <c r="B356" s="33" t="str">
        <f>SUBSTITUTE(A356,"/Users/timomiessen/Desktop/imagesdk/blackwomen1/","Image_")</f>
        <v>Image_BW_61.jpg</v>
      </c>
      <c r="C356" s="63" t="s">
        <v>5</v>
      </c>
      <c r="D356" s="22" t="s">
        <v>2973</v>
      </c>
      <c r="E356" s="23">
        <v>1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 cm="1">
        <f t="array" ref="R356">_xlfn.IFS(H356=1,1,K356=1,1,L356=1,1,M356=1,1,N356=1,1,P356=1,1,TRUE,0)</f>
        <v>0</v>
      </c>
      <c r="S356" s="64">
        <f>IF(AND(G356=1,R356=1),0,R356)</f>
        <v>0</v>
      </c>
      <c r="T356" s="24" t="s">
        <v>2214</v>
      </c>
      <c r="U356" s="49">
        <f>SUBSTITUTE(T356,".",",")*1</f>
        <v>5.2822693251073298E-2</v>
      </c>
      <c r="V356" s="54">
        <f>IF(U356&gt;=0.1, 1, 0)</f>
        <v>0</v>
      </c>
      <c r="W356" s="25">
        <f>IF(U356&gt;=0.2, 1, 0)</f>
        <v>0</v>
      </c>
      <c r="X356" s="25">
        <f>IF(U356&gt;=0.3, 1, 0)</f>
        <v>0</v>
      </c>
      <c r="Y356" s="25">
        <f>IF(U356&gt;=0.4, 1, 0)</f>
        <v>0</v>
      </c>
      <c r="Z356" s="25">
        <f>IF(U356&gt;=0.5, 1, 0)</f>
        <v>0</v>
      </c>
      <c r="AA356" s="25">
        <f>IF(U356&gt;=0.6, 1, 0)</f>
        <v>0</v>
      </c>
      <c r="AB356" s="25">
        <f>IF(U356&gt;=0.7, 1, 0)</f>
        <v>0</v>
      </c>
      <c r="AC356" s="25">
        <f>IF(U356&gt;=0.8, 1, 0)</f>
        <v>0</v>
      </c>
      <c r="AD356" s="55">
        <f>IF(U356&gt;=0.9, 1, 0)</f>
        <v>0</v>
      </c>
    </row>
    <row r="357" spans="1:30" ht="20" customHeight="1" x14ac:dyDescent="0.2">
      <c r="A357" s="20" t="s">
        <v>695</v>
      </c>
      <c r="B357" s="33" t="str">
        <f>SUBSTITUTE(A357,"/Users/timomiessen/Desktop/imagesdk/blackwomen1/","Image_")</f>
        <v>Image_BW_62.jpg</v>
      </c>
      <c r="C357" s="63" t="s">
        <v>5</v>
      </c>
      <c r="D357" s="22" t="s">
        <v>2973</v>
      </c>
      <c r="E357" s="23">
        <v>1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 cm="1">
        <f t="array" ref="R357">_xlfn.IFS(H357=1,1,K357=1,1,L357=1,1,M357=1,1,N357=1,1,P357=1,1,TRUE,0)</f>
        <v>0</v>
      </c>
      <c r="S357" s="64">
        <f>IF(AND(G357=1,R357=1),0,R357)</f>
        <v>0</v>
      </c>
      <c r="T357" s="24" t="s">
        <v>2215</v>
      </c>
      <c r="U357" s="49">
        <f>SUBSTITUTE(T357,".",",")*1</f>
        <v>8.46422519534826E-2</v>
      </c>
      <c r="V357" s="54">
        <f>IF(U357&gt;=0.1, 1, 0)</f>
        <v>0</v>
      </c>
      <c r="W357" s="25">
        <f>IF(U357&gt;=0.2, 1, 0)</f>
        <v>0</v>
      </c>
      <c r="X357" s="25">
        <f>IF(U357&gt;=0.3, 1, 0)</f>
        <v>0</v>
      </c>
      <c r="Y357" s="25">
        <f>IF(U357&gt;=0.4, 1, 0)</f>
        <v>0</v>
      </c>
      <c r="Z357" s="25">
        <f>IF(U357&gt;=0.5, 1, 0)</f>
        <v>0</v>
      </c>
      <c r="AA357" s="25">
        <f>IF(U357&gt;=0.6, 1, 0)</f>
        <v>0</v>
      </c>
      <c r="AB357" s="25">
        <f>IF(U357&gt;=0.7, 1, 0)</f>
        <v>0</v>
      </c>
      <c r="AC357" s="25">
        <f>IF(U357&gt;=0.8, 1, 0)</f>
        <v>0</v>
      </c>
      <c r="AD357" s="55">
        <f>IF(U357&gt;=0.9, 1, 0)</f>
        <v>0</v>
      </c>
    </row>
    <row r="358" spans="1:30" ht="20" customHeight="1" x14ac:dyDescent="0.2">
      <c r="A358" s="20" t="s">
        <v>696</v>
      </c>
      <c r="B358" s="33" t="str">
        <f>SUBSTITUTE(A358,"/Users/timomiessen/Desktop/imagesdk/blackwomen1/","Image_")</f>
        <v>Image_BW_63.jpg</v>
      </c>
      <c r="C358" s="63" t="s">
        <v>5</v>
      </c>
      <c r="D358" s="22" t="s">
        <v>2973</v>
      </c>
      <c r="E358" s="23">
        <v>1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23">
        <v>0</v>
      </c>
      <c r="P358" s="23">
        <v>0</v>
      </c>
      <c r="Q358" s="23">
        <v>0</v>
      </c>
      <c r="R358" s="23" cm="1">
        <f t="array" ref="R358">_xlfn.IFS(H358=1,1,K358=1,1,L358=1,1,M358=1,1,N358=1,1,P358=1,1,TRUE,0)</f>
        <v>0</v>
      </c>
      <c r="S358" s="64">
        <f>IF(AND(G358=1,R358=1),0,R358)</f>
        <v>0</v>
      </c>
      <c r="T358" s="24" t="s">
        <v>2216</v>
      </c>
      <c r="U358" s="49">
        <f>SUBSTITUTE(T358,".",",")*1</f>
        <v>0.218689985573291</v>
      </c>
      <c r="V358" s="54">
        <f>IF(U358&gt;=0.1, 1, 0)</f>
        <v>1</v>
      </c>
      <c r="W358" s="25">
        <f>IF(U358&gt;=0.2, 1, 0)</f>
        <v>1</v>
      </c>
      <c r="X358" s="25">
        <f>IF(U358&gt;=0.3, 1, 0)</f>
        <v>0</v>
      </c>
      <c r="Y358" s="25">
        <f>IF(U358&gt;=0.4, 1, 0)</f>
        <v>0</v>
      </c>
      <c r="Z358" s="25">
        <f>IF(U358&gt;=0.5, 1, 0)</f>
        <v>0</v>
      </c>
      <c r="AA358" s="25">
        <f>IF(U358&gt;=0.6, 1, 0)</f>
        <v>0</v>
      </c>
      <c r="AB358" s="25">
        <f>IF(U358&gt;=0.7, 1, 0)</f>
        <v>0</v>
      </c>
      <c r="AC358" s="25">
        <f>IF(U358&gt;=0.8, 1, 0)</f>
        <v>0</v>
      </c>
      <c r="AD358" s="55">
        <f>IF(U358&gt;=0.9, 1, 0)</f>
        <v>0</v>
      </c>
    </row>
    <row r="359" spans="1:30" ht="20" customHeight="1" x14ac:dyDescent="0.2">
      <c r="A359" s="20" t="s">
        <v>697</v>
      </c>
      <c r="B359" s="33" t="str">
        <f>SUBSTITUTE(A359,"/Users/timomiessen/Desktop/imagesdk/blackwomen1/","Image_")</f>
        <v>Image_BW_66.jpg</v>
      </c>
      <c r="C359" s="63" t="s">
        <v>5</v>
      </c>
      <c r="D359" s="22" t="s">
        <v>2973</v>
      </c>
      <c r="E359" s="23">
        <v>1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3" cm="1">
        <f t="array" ref="R359">_xlfn.IFS(H359=1,1,K359=1,1,L359=1,1,M359=1,1,N359=1,1,P359=1,1,TRUE,0)</f>
        <v>0</v>
      </c>
      <c r="S359" s="64">
        <f>IF(AND(G359=1,R359=1),0,R359)</f>
        <v>0</v>
      </c>
      <c r="T359" s="24" t="s">
        <v>2217</v>
      </c>
      <c r="U359" s="49">
        <f>SUBSTITUTE(T359,".",",")*1</f>
        <v>4.3975454755127402E-2</v>
      </c>
      <c r="V359" s="54">
        <f>IF(U359&gt;=0.1, 1, 0)</f>
        <v>0</v>
      </c>
      <c r="W359" s="25">
        <f>IF(U359&gt;=0.2, 1, 0)</f>
        <v>0</v>
      </c>
      <c r="X359" s="25">
        <f>IF(U359&gt;=0.3, 1, 0)</f>
        <v>0</v>
      </c>
      <c r="Y359" s="25">
        <f>IF(U359&gt;=0.4, 1, 0)</f>
        <v>0</v>
      </c>
      <c r="Z359" s="25">
        <f>IF(U359&gt;=0.5, 1, 0)</f>
        <v>0</v>
      </c>
      <c r="AA359" s="25">
        <f>IF(U359&gt;=0.6, 1, 0)</f>
        <v>0</v>
      </c>
      <c r="AB359" s="25">
        <f>IF(U359&gt;=0.7, 1, 0)</f>
        <v>0</v>
      </c>
      <c r="AC359" s="25">
        <f>IF(U359&gt;=0.8, 1, 0)</f>
        <v>0</v>
      </c>
      <c r="AD359" s="55">
        <f>IF(U359&gt;=0.9, 1, 0)</f>
        <v>0</v>
      </c>
    </row>
    <row r="360" spans="1:30" ht="20" customHeight="1" x14ac:dyDescent="0.2">
      <c r="A360" s="20" t="s">
        <v>698</v>
      </c>
      <c r="B360" s="33" t="str">
        <f>SUBSTITUTE(A360,"/Users/timomiessen/Desktop/imagesdk/blackwomen1/","Image_")</f>
        <v>Image_BW_67.jpg</v>
      </c>
      <c r="C360" s="63" t="s">
        <v>5</v>
      </c>
      <c r="D360" s="22" t="s">
        <v>2973</v>
      </c>
      <c r="E360" s="23">
        <v>1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 cm="1">
        <f t="array" ref="R360">_xlfn.IFS(H360=1,1,K360=1,1,L360=1,1,M360=1,1,N360=1,1,P360=1,1,TRUE,0)</f>
        <v>0</v>
      </c>
      <c r="S360" s="64">
        <f>IF(AND(G360=1,R360=1),0,R360)</f>
        <v>0</v>
      </c>
      <c r="T360" s="24" t="s">
        <v>2218</v>
      </c>
      <c r="U360" s="49">
        <f>SUBSTITUTE(T360,".",",")*1</f>
        <v>8.1055837217718293E-3</v>
      </c>
      <c r="V360" s="54">
        <f>IF(U360&gt;=0.1, 1, 0)</f>
        <v>0</v>
      </c>
      <c r="W360" s="25">
        <f>IF(U360&gt;=0.2, 1, 0)</f>
        <v>0</v>
      </c>
      <c r="X360" s="25">
        <f>IF(U360&gt;=0.3, 1, 0)</f>
        <v>0</v>
      </c>
      <c r="Y360" s="25">
        <f>IF(U360&gt;=0.4, 1, 0)</f>
        <v>0</v>
      </c>
      <c r="Z360" s="25">
        <f>IF(U360&gt;=0.5, 1, 0)</f>
        <v>0</v>
      </c>
      <c r="AA360" s="25">
        <f>IF(U360&gt;=0.6, 1, 0)</f>
        <v>0</v>
      </c>
      <c r="AB360" s="25">
        <f>IF(U360&gt;=0.7, 1, 0)</f>
        <v>0</v>
      </c>
      <c r="AC360" s="25">
        <f>IF(U360&gt;=0.8, 1, 0)</f>
        <v>0</v>
      </c>
      <c r="AD360" s="55">
        <f>IF(U360&gt;=0.9, 1, 0)</f>
        <v>0</v>
      </c>
    </row>
    <row r="361" spans="1:30" ht="20" customHeight="1" x14ac:dyDescent="0.2">
      <c r="A361" s="20" t="s">
        <v>699</v>
      </c>
      <c r="B361" s="33" t="str">
        <f>SUBSTITUTE(A361,"/Users/timomiessen/Desktop/imagesdk/blackwomen1/","Image_")</f>
        <v>Image_BW_69.jpg</v>
      </c>
      <c r="C361" s="63" t="s">
        <v>5</v>
      </c>
      <c r="D361" s="22" t="s">
        <v>2973</v>
      </c>
      <c r="E361" s="23">
        <v>1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>
        <v>0</v>
      </c>
      <c r="M361" s="23">
        <v>0</v>
      </c>
      <c r="N361" s="23">
        <v>0</v>
      </c>
      <c r="O361" s="23">
        <v>0</v>
      </c>
      <c r="P361" s="23">
        <v>0</v>
      </c>
      <c r="Q361" s="23">
        <v>0</v>
      </c>
      <c r="R361" s="23" cm="1">
        <f t="array" ref="R361">_xlfn.IFS(H361=1,1,K361=1,1,L361=1,1,M361=1,1,N361=1,1,P361=1,1,TRUE,0)</f>
        <v>0</v>
      </c>
      <c r="S361" s="64">
        <f>IF(AND(G361=1,R361=1),0,R361)</f>
        <v>0</v>
      </c>
      <c r="T361" s="24" t="s">
        <v>2219</v>
      </c>
      <c r="U361" s="49">
        <f>SUBSTITUTE(T361,".",",")*1</f>
        <v>0.22939489781856501</v>
      </c>
      <c r="V361" s="54">
        <f>IF(U361&gt;=0.1, 1, 0)</f>
        <v>1</v>
      </c>
      <c r="W361" s="25">
        <f>IF(U361&gt;=0.2, 1, 0)</f>
        <v>1</v>
      </c>
      <c r="X361" s="25">
        <f>IF(U361&gt;=0.3, 1, 0)</f>
        <v>0</v>
      </c>
      <c r="Y361" s="25">
        <f>IF(U361&gt;=0.4, 1, 0)</f>
        <v>0</v>
      </c>
      <c r="Z361" s="25">
        <f>IF(U361&gt;=0.5, 1, 0)</f>
        <v>0</v>
      </c>
      <c r="AA361" s="25">
        <f>IF(U361&gt;=0.6, 1, 0)</f>
        <v>0</v>
      </c>
      <c r="AB361" s="25">
        <f>IF(U361&gt;=0.7, 1, 0)</f>
        <v>0</v>
      </c>
      <c r="AC361" s="25">
        <f>IF(U361&gt;=0.8, 1, 0)</f>
        <v>0</v>
      </c>
      <c r="AD361" s="55">
        <f>IF(U361&gt;=0.9, 1, 0)</f>
        <v>0</v>
      </c>
    </row>
    <row r="362" spans="1:30" ht="20" customHeight="1" x14ac:dyDescent="0.2">
      <c r="A362" s="20" t="s">
        <v>700</v>
      </c>
      <c r="B362" s="33" t="str">
        <f>SUBSTITUTE(A362,"/Users/timomiessen/Desktop/imagesdk/blackwomen1/","Image_")</f>
        <v>Image_BW_7.jpg</v>
      </c>
      <c r="C362" s="63" t="s">
        <v>5</v>
      </c>
      <c r="D362" s="22" t="s">
        <v>2973</v>
      </c>
      <c r="E362" s="23">
        <v>1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0</v>
      </c>
      <c r="R362" s="23" cm="1">
        <f t="array" ref="R362">_xlfn.IFS(H362=1,1,K362=1,1,L362=1,1,M362=1,1,N362=1,1,P362=1,1,TRUE,0)</f>
        <v>0</v>
      </c>
      <c r="S362" s="64">
        <f>IF(AND(G362=1,R362=1),0,R362)</f>
        <v>0</v>
      </c>
      <c r="T362" s="24" t="s">
        <v>2220</v>
      </c>
      <c r="U362" s="49">
        <f>SUBSTITUTE(T362,".",",")*1</f>
        <v>2.1439403295516898E-2</v>
      </c>
      <c r="V362" s="54">
        <f>IF(U362&gt;=0.1, 1, 0)</f>
        <v>0</v>
      </c>
      <c r="W362" s="25">
        <f>IF(U362&gt;=0.2, 1, 0)</f>
        <v>0</v>
      </c>
      <c r="X362" s="25">
        <f>IF(U362&gt;=0.3, 1, 0)</f>
        <v>0</v>
      </c>
      <c r="Y362" s="25">
        <f>IF(U362&gt;=0.4, 1, 0)</f>
        <v>0</v>
      </c>
      <c r="Z362" s="25">
        <f>IF(U362&gt;=0.5, 1, 0)</f>
        <v>0</v>
      </c>
      <c r="AA362" s="25">
        <f>IF(U362&gt;=0.6, 1, 0)</f>
        <v>0</v>
      </c>
      <c r="AB362" s="25">
        <f>IF(U362&gt;=0.7, 1, 0)</f>
        <v>0</v>
      </c>
      <c r="AC362" s="25">
        <f>IF(U362&gt;=0.8, 1, 0)</f>
        <v>0</v>
      </c>
      <c r="AD362" s="55">
        <f>IF(U362&gt;=0.9, 1, 0)</f>
        <v>0</v>
      </c>
    </row>
    <row r="363" spans="1:30" ht="20" customHeight="1" x14ac:dyDescent="0.2">
      <c r="A363" s="20" t="s">
        <v>701</v>
      </c>
      <c r="B363" s="33" t="str">
        <f>SUBSTITUTE(A363,"/Users/timomiessen/Desktop/imagesdk/blackwomen1/","Image_")</f>
        <v>Image_BW_70.jpg</v>
      </c>
      <c r="C363" s="63" t="s">
        <v>5</v>
      </c>
      <c r="D363" s="22" t="s">
        <v>2973</v>
      </c>
      <c r="E363" s="23">
        <v>1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3">
        <v>0</v>
      </c>
      <c r="P363" s="23">
        <v>0</v>
      </c>
      <c r="Q363" s="23">
        <v>0</v>
      </c>
      <c r="R363" s="23" cm="1">
        <f t="array" ref="R363">_xlfn.IFS(H363=1,1,K363=1,1,L363=1,1,M363=1,1,N363=1,1,P363=1,1,TRUE,0)</f>
        <v>0</v>
      </c>
      <c r="S363" s="64">
        <f>IF(AND(G363=1,R363=1),0,R363)</f>
        <v>0</v>
      </c>
      <c r="T363" s="24" t="s">
        <v>2221</v>
      </c>
      <c r="U363" s="49">
        <f>SUBSTITUTE(T363,".",",")*1</f>
        <v>0.230415348429232</v>
      </c>
      <c r="V363" s="54">
        <f>IF(U363&gt;=0.1, 1, 0)</f>
        <v>1</v>
      </c>
      <c r="W363" s="25">
        <f>IF(U363&gt;=0.2, 1, 0)</f>
        <v>1</v>
      </c>
      <c r="X363" s="25">
        <f>IF(U363&gt;=0.3, 1, 0)</f>
        <v>0</v>
      </c>
      <c r="Y363" s="25">
        <f>IF(U363&gt;=0.4, 1, 0)</f>
        <v>0</v>
      </c>
      <c r="Z363" s="25">
        <f>IF(U363&gt;=0.5, 1, 0)</f>
        <v>0</v>
      </c>
      <c r="AA363" s="25">
        <f>IF(U363&gt;=0.6, 1, 0)</f>
        <v>0</v>
      </c>
      <c r="AB363" s="25">
        <f>IF(U363&gt;=0.7, 1, 0)</f>
        <v>0</v>
      </c>
      <c r="AC363" s="25">
        <f>IF(U363&gt;=0.8, 1, 0)</f>
        <v>0</v>
      </c>
      <c r="AD363" s="55">
        <f>IF(U363&gt;=0.9, 1, 0)</f>
        <v>0</v>
      </c>
    </row>
    <row r="364" spans="1:30" ht="20" customHeight="1" x14ac:dyDescent="0.2">
      <c r="A364" s="20" t="s">
        <v>702</v>
      </c>
      <c r="B364" s="33" t="str">
        <f>SUBSTITUTE(A364,"/Users/timomiessen/Desktop/imagesdk/blackwomen1/","Image_")</f>
        <v>Image_BW_71.jpg</v>
      </c>
      <c r="C364" s="63" t="s">
        <v>5</v>
      </c>
      <c r="D364" s="22" t="s">
        <v>2973</v>
      </c>
      <c r="E364" s="23">
        <v>1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23">
        <v>0</v>
      </c>
      <c r="P364" s="23">
        <v>0</v>
      </c>
      <c r="Q364" s="23">
        <v>0</v>
      </c>
      <c r="R364" s="23" cm="1">
        <f t="array" ref="R364">_xlfn.IFS(H364=1,1,K364=1,1,L364=1,1,M364=1,1,N364=1,1,P364=1,1,TRUE,0)</f>
        <v>0</v>
      </c>
      <c r="S364" s="64">
        <f>IF(AND(G364=1,R364=1),0,R364)</f>
        <v>0</v>
      </c>
      <c r="T364" s="24" t="s">
        <v>2222</v>
      </c>
      <c r="U364" s="49">
        <f>SUBSTITUTE(T364,".",",")*1</f>
        <v>2.0876515656709602E-2</v>
      </c>
      <c r="V364" s="54">
        <f>IF(U364&gt;=0.1, 1, 0)</f>
        <v>0</v>
      </c>
      <c r="W364" s="25">
        <f>IF(U364&gt;=0.2, 1, 0)</f>
        <v>0</v>
      </c>
      <c r="X364" s="25">
        <f>IF(U364&gt;=0.3, 1, 0)</f>
        <v>0</v>
      </c>
      <c r="Y364" s="25">
        <f>IF(U364&gt;=0.4, 1, 0)</f>
        <v>0</v>
      </c>
      <c r="Z364" s="25">
        <f>IF(U364&gt;=0.5, 1, 0)</f>
        <v>0</v>
      </c>
      <c r="AA364" s="25">
        <f>IF(U364&gt;=0.6, 1, 0)</f>
        <v>0</v>
      </c>
      <c r="AB364" s="25">
        <f>IF(U364&gt;=0.7, 1, 0)</f>
        <v>0</v>
      </c>
      <c r="AC364" s="25">
        <f>IF(U364&gt;=0.8, 1, 0)</f>
        <v>0</v>
      </c>
      <c r="AD364" s="55">
        <f>IF(U364&gt;=0.9, 1, 0)</f>
        <v>0</v>
      </c>
    </row>
    <row r="365" spans="1:30" ht="20" customHeight="1" x14ac:dyDescent="0.2">
      <c r="A365" s="20" t="s">
        <v>703</v>
      </c>
      <c r="B365" s="33" t="str">
        <f>SUBSTITUTE(A365,"/Users/timomiessen/Desktop/imagesdk/blackwomen1/","Image_")</f>
        <v>Image_BW_73.jpg</v>
      </c>
      <c r="C365" s="63" t="s">
        <v>5</v>
      </c>
      <c r="D365" s="22" t="s">
        <v>2973</v>
      </c>
      <c r="E365" s="23">
        <v>1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3" cm="1">
        <f t="array" ref="R365">_xlfn.IFS(H365=1,1,K365=1,1,L365=1,1,M365=1,1,N365=1,1,P365=1,1,TRUE,0)</f>
        <v>0</v>
      </c>
      <c r="S365" s="64">
        <f>IF(AND(G365=1,R365=1),0,R365)</f>
        <v>0</v>
      </c>
      <c r="T365" s="24" t="s">
        <v>2223</v>
      </c>
      <c r="U365" s="49">
        <f>SUBSTITUTE(T365,".",",")*1</f>
        <v>5.6617995724081903E-2</v>
      </c>
      <c r="V365" s="54">
        <f>IF(U365&gt;=0.1, 1, 0)</f>
        <v>0</v>
      </c>
      <c r="W365" s="25">
        <f>IF(U365&gt;=0.2, 1, 0)</f>
        <v>0</v>
      </c>
      <c r="X365" s="25">
        <f>IF(U365&gt;=0.3, 1, 0)</f>
        <v>0</v>
      </c>
      <c r="Y365" s="25">
        <f>IF(U365&gt;=0.4, 1, 0)</f>
        <v>0</v>
      </c>
      <c r="Z365" s="25">
        <f>IF(U365&gt;=0.5, 1, 0)</f>
        <v>0</v>
      </c>
      <c r="AA365" s="25">
        <f>IF(U365&gt;=0.6, 1, 0)</f>
        <v>0</v>
      </c>
      <c r="AB365" s="25">
        <f>IF(U365&gt;=0.7, 1, 0)</f>
        <v>0</v>
      </c>
      <c r="AC365" s="25">
        <f>IF(U365&gt;=0.8, 1, 0)</f>
        <v>0</v>
      </c>
      <c r="AD365" s="55">
        <f>IF(U365&gt;=0.9, 1, 0)</f>
        <v>0</v>
      </c>
    </row>
    <row r="366" spans="1:30" ht="20" customHeight="1" x14ac:dyDescent="0.2">
      <c r="A366" s="20" t="s">
        <v>704</v>
      </c>
      <c r="B366" s="33" t="str">
        <f>SUBSTITUTE(A366,"/Users/timomiessen/Desktop/imagesdk/blackwomen1/","Image_")</f>
        <v>Image_BW_74.jpg</v>
      </c>
      <c r="C366" s="63" t="s">
        <v>5</v>
      </c>
      <c r="D366" s="22" t="s">
        <v>2973</v>
      </c>
      <c r="E366" s="23">
        <v>1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  <c r="R366" s="23" cm="1">
        <f t="array" ref="R366">_xlfn.IFS(H366=1,1,K366=1,1,L366=1,1,M366=1,1,N366=1,1,P366=1,1,TRUE,0)</f>
        <v>0</v>
      </c>
      <c r="S366" s="64">
        <f>IF(AND(G366=1,R366=1),0,R366)</f>
        <v>0</v>
      </c>
      <c r="T366" s="24" t="s">
        <v>2224</v>
      </c>
      <c r="U366" s="49">
        <f>SUBSTITUTE(T366,".",",")*1</f>
        <v>1.43215381540358E-2</v>
      </c>
      <c r="V366" s="54">
        <f>IF(U366&gt;=0.1, 1, 0)</f>
        <v>0</v>
      </c>
      <c r="W366" s="25">
        <f>IF(U366&gt;=0.2, 1, 0)</f>
        <v>0</v>
      </c>
      <c r="X366" s="25">
        <f>IF(U366&gt;=0.3, 1, 0)</f>
        <v>0</v>
      </c>
      <c r="Y366" s="25">
        <f>IF(U366&gt;=0.4, 1, 0)</f>
        <v>0</v>
      </c>
      <c r="Z366" s="25">
        <f>IF(U366&gt;=0.5, 1, 0)</f>
        <v>0</v>
      </c>
      <c r="AA366" s="25">
        <f>IF(U366&gt;=0.6, 1, 0)</f>
        <v>0</v>
      </c>
      <c r="AB366" s="25">
        <f>IF(U366&gt;=0.7, 1, 0)</f>
        <v>0</v>
      </c>
      <c r="AC366" s="25">
        <f>IF(U366&gt;=0.8, 1, 0)</f>
        <v>0</v>
      </c>
      <c r="AD366" s="55">
        <f>IF(U366&gt;=0.9, 1, 0)</f>
        <v>0</v>
      </c>
    </row>
    <row r="367" spans="1:30" ht="20" customHeight="1" x14ac:dyDescent="0.2">
      <c r="A367" s="20" t="s">
        <v>705</v>
      </c>
      <c r="B367" s="33" t="str">
        <f>SUBSTITUTE(A367,"/Users/timomiessen/Desktop/imagesdk/blackwomen1/","Image_")</f>
        <v>Image_BW_75.jpg</v>
      </c>
      <c r="C367" s="63" t="s">
        <v>5</v>
      </c>
      <c r="D367" s="22" t="s">
        <v>2973</v>
      </c>
      <c r="E367" s="23">
        <v>1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>
        <v>0</v>
      </c>
      <c r="M367" s="23">
        <v>0</v>
      </c>
      <c r="N367" s="23">
        <v>0</v>
      </c>
      <c r="O367" s="23">
        <v>0</v>
      </c>
      <c r="P367" s="23">
        <v>0</v>
      </c>
      <c r="Q367" s="23">
        <v>0</v>
      </c>
      <c r="R367" s="23" cm="1">
        <f t="array" ref="R367">_xlfn.IFS(H367=1,1,K367=1,1,L367=1,1,M367=1,1,N367=1,1,P367=1,1,TRUE,0)</f>
        <v>0</v>
      </c>
      <c r="S367" s="64">
        <f>IF(AND(G367=1,R367=1),0,R367)</f>
        <v>0</v>
      </c>
      <c r="T367" s="24" t="s">
        <v>2225</v>
      </c>
      <c r="U367" s="49">
        <f>SUBSTITUTE(T367,".",",")*1</f>
        <v>2.1144349128007799E-2</v>
      </c>
      <c r="V367" s="54">
        <f>IF(U367&gt;=0.1, 1, 0)</f>
        <v>0</v>
      </c>
      <c r="W367" s="25">
        <f>IF(U367&gt;=0.2, 1, 0)</f>
        <v>0</v>
      </c>
      <c r="X367" s="25">
        <f>IF(U367&gt;=0.3, 1, 0)</f>
        <v>0</v>
      </c>
      <c r="Y367" s="25">
        <f>IF(U367&gt;=0.4, 1, 0)</f>
        <v>0</v>
      </c>
      <c r="Z367" s="25">
        <f>IF(U367&gt;=0.5, 1, 0)</f>
        <v>0</v>
      </c>
      <c r="AA367" s="25">
        <f>IF(U367&gt;=0.6, 1, 0)</f>
        <v>0</v>
      </c>
      <c r="AB367" s="25">
        <f>IF(U367&gt;=0.7, 1, 0)</f>
        <v>0</v>
      </c>
      <c r="AC367" s="25">
        <f>IF(U367&gt;=0.8, 1, 0)</f>
        <v>0</v>
      </c>
      <c r="AD367" s="55">
        <f>IF(U367&gt;=0.9, 1, 0)</f>
        <v>0</v>
      </c>
    </row>
    <row r="368" spans="1:30" ht="20" customHeight="1" x14ac:dyDescent="0.2">
      <c r="A368" s="20" t="s">
        <v>706</v>
      </c>
      <c r="B368" s="33" t="str">
        <f>SUBSTITUTE(A368,"/Users/timomiessen/Desktop/imagesdk/blackwomen1/","Image_")</f>
        <v>Image_BW_76.jpg</v>
      </c>
      <c r="C368" s="63" t="s">
        <v>5</v>
      </c>
      <c r="D368" s="22" t="s">
        <v>2973</v>
      </c>
      <c r="E368" s="23">
        <v>1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M368" s="23">
        <v>0</v>
      </c>
      <c r="N368" s="23">
        <v>0</v>
      </c>
      <c r="O368" s="23">
        <v>0</v>
      </c>
      <c r="P368" s="23">
        <v>0</v>
      </c>
      <c r="Q368" s="23">
        <v>0</v>
      </c>
      <c r="R368" s="23" cm="1">
        <f t="array" ref="R368">_xlfn.IFS(H368=1,1,K368=1,1,L368=1,1,M368=1,1,N368=1,1,P368=1,1,TRUE,0)</f>
        <v>0</v>
      </c>
      <c r="S368" s="64">
        <f>IF(AND(G368=1,R368=1),0,R368)</f>
        <v>0</v>
      </c>
      <c r="T368" s="24" t="s">
        <v>2226</v>
      </c>
      <c r="U368" s="49">
        <f>SUBSTITUTE(T368,".",",")*1</f>
        <v>2.05163545906543E-2</v>
      </c>
      <c r="V368" s="54">
        <f>IF(U368&gt;=0.1, 1, 0)</f>
        <v>0</v>
      </c>
      <c r="W368" s="25">
        <f>IF(U368&gt;=0.2, 1, 0)</f>
        <v>0</v>
      </c>
      <c r="X368" s="25">
        <f>IF(U368&gt;=0.3, 1, 0)</f>
        <v>0</v>
      </c>
      <c r="Y368" s="25">
        <f>IF(U368&gt;=0.4, 1, 0)</f>
        <v>0</v>
      </c>
      <c r="Z368" s="25">
        <f>IF(U368&gt;=0.5, 1, 0)</f>
        <v>0</v>
      </c>
      <c r="AA368" s="25">
        <f>IF(U368&gt;=0.6, 1, 0)</f>
        <v>0</v>
      </c>
      <c r="AB368" s="25">
        <f>IF(U368&gt;=0.7, 1, 0)</f>
        <v>0</v>
      </c>
      <c r="AC368" s="25">
        <f>IF(U368&gt;=0.8, 1, 0)</f>
        <v>0</v>
      </c>
      <c r="AD368" s="55">
        <f>IF(U368&gt;=0.9, 1, 0)</f>
        <v>0</v>
      </c>
    </row>
    <row r="369" spans="1:30" ht="20" customHeight="1" x14ac:dyDescent="0.2">
      <c r="A369" s="20" t="s">
        <v>707</v>
      </c>
      <c r="B369" s="33" t="str">
        <f>SUBSTITUTE(A369,"/Users/timomiessen/Desktop/imagesdk/blackwomen1/","Image_")</f>
        <v>Image_BW_78.jpg</v>
      </c>
      <c r="C369" s="63" t="s">
        <v>5</v>
      </c>
      <c r="D369" s="22" t="s">
        <v>2973</v>
      </c>
      <c r="E369" s="23">
        <v>1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  <c r="O369" s="23">
        <v>0</v>
      </c>
      <c r="P369" s="23">
        <v>0</v>
      </c>
      <c r="Q369" s="23">
        <v>0</v>
      </c>
      <c r="R369" s="23" cm="1">
        <f t="array" ref="R369">_xlfn.IFS(H369=1,1,K369=1,1,L369=1,1,M369=1,1,N369=1,1,P369=1,1,TRUE,0)</f>
        <v>0</v>
      </c>
      <c r="S369" s="64">
        <f>IF(AND(G369=1,R369=1),0,R369)</f>
        <v>0</v>
      </c>
      <c r="T369" s="24" t="s">
        <v>2227</v>
      </c>
      <c r="U369" s="49">
        <f>SUBSTITUTE(T369,".",",")*1</f>
        <v>2.8058298863470499E-2</v>
      </c>
      <c r="V369" s="54">
        <f>IF(U369&gt;=0.1, 1, 0)</f>
        <v>0</v>
      </c>
      <c r="W369" s="25">
        <f>IF(U369&gt;=0.2, 1, 0)</f>
        <v>0</v>
      </c>
      <c r="X369" s="25">
        <f>IF(U369&gt;=0.3, 1, 0)</f>
        <v>0</v>
      </c>
      <c r="Y369" s="25">
        <f>IF(U369&gt;=0.4, 1, 0)</f>
        <v>0</v>
      </c>
      <c r="Z369" s="25">
        <f>IF(U369&gt;=0.5, 1, 0)</f>
        <v>0</v>
      </c>
      <c r="AA369" s="25">
        <f>IF(U369&gt;=0.6, 1, 0)</f>
        <v>0</v>
      </c>
      <c r="AB369" s="25">
        <f>IF(U369&gt;=0.7, 1, 0)</f>
        <v>0</v>
      </c>
      <c r="AC369" s="25">
        <f>IF(U369&gt;=0.8, 1, 0)</f>
        <v>0</v>
      </c>
      <c r="AD369" s="55">
        <f>IF(U369&gt;=0.9, 1, 0)</f>
        <v>0</v>
      </c>
    </row>
    <row r="370" spans="1:30" ht="20" customHeight="1" x14ac:dyDescent="0.2">
      <c r="A370" s="20" t="s">
        <v>708</v>
      </c>
      <c r="B370" s="33" t="str">
        <f>SUBSTITUTE(A370,"/Users/timomiessen/Desktop/imagesdk/blackwomen1/","Image_")</f>
        <v>Image_BW_79.jpg</v>
      </c>
      <c r="C370" s="63" t="s">
        <v>5</v>
      </c>
      <c r="D370" s="22" t="s">
        <v>2973</v>
      </c>
      <c r="E370" s="23">
        <v>1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  <c r="O370" s="23">
        <v>0</v>
      </c>
      <c r="P370" s="23">
        <v>0</v>
      </c>
      <c r="Q370" s="23">
        <v>0</v>
      </c>
      <c r="R370" s="23" cm="1">
        <f t="array" ref="R370">_xlfn.IFS(H370=1,1,K370=1,1,L370=1,1,M370=1,1,N370=1,1,P370=1,1,TRUE,0)</f>
        <v>0</v>
      </c>
      <c r="S370" s="64">
        <f>IF(AND(G370=1,R370=1),0,R370)</f>
        <v>0</v>
      </c>
      <c r="T370" s="24" t="s">
        <v>2228</v>
      </c>
      <c r="U370" s="49">
        <f>SUBSTITUTE(T370,".",",")*1</f>
        <v>7.2974469512701E-3</v>
      </c>
      <c r="V370" s="54">
        <f>IF(U370&gt;=0.1, 1, 0)</f>
        <v>0</v>
      </c>
      <c r="W370" s="25">
        <f>IF(U370&gt;=0.2, 1, 0)</f>
        <v>0</v>
      </c>
      <c r="X370" s="25">
        <f>IF(U370&gt;=0.3, 1, 0)</f>
        <v>0</v>
      </c>
      <c r="Y370" s="25">
        <f>IF(U370&gt;=0.4, 1, 0)</f>
        <v>0</v>
      </c>
      <c r="Z370" s="25">
        <f>IF(U370&gt;=0.5, 1, 0)</f>
        <v>0</v>
      </c>
      <c r="AA370" s="25">
        <f>IF(U370&gt;=0.6, 1, 0)</f>
        <v>0</v>
      </c>
      <c r="AB370" s="25">
        <f>IF(U370&gt;=0.7, 1, 0)</f>
        <v>0</v>
      </c>
      <c r="AC370" s="25">
        <f>IF(U370&gt;=0.8, 1, 0)</f>
        <v>0</v>
      </c>
      <c r="AD370" s="55">
        <f>IF(U370&gt;=0.9, 1, 0)</f>
        <v>0</v>
      </c>
    </row>
    <row r="371" spans="1:30" ht="20" customHeight="1" x14ac:dyDescent="0.2">
      <c r="A371" s="20" t="s">
        <v>709</v>
      </c>
      <c r="B371" s="33" t="str">
        <f>SUBSTITUTE(A371,"/Users/timomiessen/Desktop/imagesdk/blackwomen1/","Image_")</f>
        <v>Image_BW_8.jpg</v>
      </c>
      <c r="C371" s="63" t="s">
        <v>5</v>
      </c>
      <c r="D371" s="22" t="s">
        <v>2973</v>
      </c>
      <c r="E371" s="23">
        <v>1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 cm="1">
        <f t="array" ref="R371">_xlfn.IFS(H371=1,1,K371=1,1,L371=1,1,M371=1,1,N371=1,1,P371=1,1,TRUE,0)</f>
        <v>0</v>
      </c>
      <c r="S371" s="64">
        <f>IF(AND(G371=1,R371=1),0,R371)</f>
        <v>0</v>
      </c>
      <c r="T371" s="24" t="s">
        <v>2229</v>
      </c>
      <c r="U371" s="49">
        <f>SUBSTITUTE(T371,".",",")*1</f>
        <v>6.8725854158401406E-2</v>
      </c>
      <c r="V371" s="54">
        <f>IF(U371&gt;=0.1, 1, 0)</f>
        <v>0</v>
      </c>
      <c r="W371" s="25">
        <f>IF(U371&gt;=0.2, 1, 0)</f>
        <v>0</v>
      </c>
      <c r="X371" s="25">
        <f>IF(U371&gt;=0.3, 1, 0)</f>
        <v>0</v>
      </c>
      <c r="Y371" s="25">
        <f>IF(U371&gt;=0.4, 1, 0)</f>
        <v>0</v>
      </c>
      <c r="Z371" s="25">
        <f>IF(U371&gt;=0.5, 1, 0)</f>
        <v>0</v>
      </c>
      <c r="AA371" s="25">
        <f>IF(U371&gt;=0.6, 1, 0)</f>
        <v>0</v>
      </c>
      <c r="AB371" s="25">
        <f>IF(U371&gt;=0.7, 1, 0)</f>
        <v>0</v>
      </c>
      <c r="AC371" s="25">
        <f>IF(U371&gt;=0.8, 1, 0)</f>
        <v>0</v>
      </c>
      <c r="AD371" s="55">
        <f>IF(U371&gt;=0.9, 1, 0)</f>
        <v>0</v>
      </c>
    </row>
    <row r="372" spans="1:30" ht="20" customHeight="1" x14ac:dyDescent="0.2">
      <c r="A372" s="20" t="s">
        <v>710</v>
      </c>
      <c r="B372" s="33" t="str">
        <f>SUBSTITUTE(A372,"/Users/timomiessen/Desktop/imagesdk/blackwomen1/","Image_")</f>
        <v>Image_BW_80.jpg</v>
      </c>
      <c r="C372" s="63" t="s">
        <v>5</v>
      </c>
      <c r="D372" s="22" t="s">
        <v>2973</v>
      </c>
      <c r="E372" s="23">
        <v>1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>
        <v>0</v>
      </c>
      <c r="M372" s="23">
        <v>0</v>
      </c>
      <c r="N372" s="23">
        <v>0</v>
      </c>
      <c r="O372" s="23">
        <v>0</v>
      </c>
      <c r="P372" s="23">
        <v>0</v>
      </c>
      <c r="Q372" s="23">
        <v>0</v>
      </c>
      <c r="R372" s="23" cm="1">
        <f t="array" ref="R372">_xlfn.IFS(H372=1,1,K372=1,1,L372=1,1,M372=1,1,N372=1,1,P372=1,1,TRUE,0)</f>
        <v>0</v>
      </c>
      <c r="S372" s="64">
        <f>IF(AND(G372=1,R372=1),0,R372)</f>
        <v>0</v>
      </c>
      <c r="T372" s="24" t="s">
        <v>2230</v>
      </c>
      <c r="U372" s="49">
        <f>SUBSTITUTE(T372,".",",")*1</f>
        <v>5.5197079665958798E-2</v>
      </c>
      <c r="V372" s="54">
        <f>IF(U372&gt;=0.1, 1, 0)</f>
        <v>0</v>
      </c>
      <c r="W372" s="25">
        <f>IF(U372&gt;=0.2, 1, 0)</f>
        <v>0</v>
      </c>
      <c r="X372" s="25">
        <f>IF(U372&gt;=0.3, 1, 0)</f>
        <v>0</v>
      </c>
      <c r="Y372" s="25">
        <f>IF(U372&gt;=0.4, 1, 0)</f>
        <v>0</v>
      </c>
      <c r="Z372" s="25">
        <f>IF(U372&gt;=0.5, 1, 0)</f>
        <v>0</v>
      </c>
      <c r="AA372" s="25">
        <f>IF(U372&gt;=0.6, 1, 0)</f>
        <v>0</v>
      </c>
      <c r="AB372" s="25">
        <f>IF(U372&gt;=0.7, 1, 0)</f>
        <v>0</v>
      </c>
      <c r="AC372" s="25">
        <f>IF(U372&gt;=0.8, 1, 0)</f>
        <v>0</v>
      </c>
      <c r="AD372" s="55">
        <f>IF(U372&gt;=0.9, 1, 0)</f>
        <v>0</v>
      </c>
    </row>
    <row r="373" spans="1:30" ht="20" customHeight="1" x14ac:dyDescent="0.2">
      <c r="A373" s="20" t="s">
        <v>711</v>
      </c>
      <c r="B373" s="33" t="str">
        <f>SUBSTITUTE(A373,"/Users/timomiessen/Desktop/imagesdk/blackwomen1/","Image_")</f>
        <v>Image_BW_81.jpg</v>
      </c>
      <c r="C373" s="63" t="s">
        <v>5</v>
      </c>
      <c r="D373" s="22" t="s">
        <v>2973</v>
      </c>
      <c r="E373" s="23">
        <v>1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>
        <v>0</v>
      </c>
      <c r="M373" s="23">
        <v>0</v>
      </c>
      <c r="N373" s="23">
        <v>0</v>
      </c>
      <c r="O373" s="23">
        <v>0</v>
      </c>
      <c r="P373" s="23">
        <v>0</v>
      </c>
      <c r="Q373" s="23">
        <v>0</v>
      </c>
      <c r="R373" s="23" cm="1">
        <f t="array" ref="R373">_xlfn.IFS(H373=1,1,K373=1,1,L373=1,1,M373=1,1,N373=1,1,P373=1,1,TRUE,0)</f>
        <v>0</v>
      </c>
      <c r="S373" s="64">
        <f>IF(AND(G373=1,R373=1),0,R373)</f>
        <v>0</v>
      </c>
      <c r="T373" s="24" t="s">
        <v>2231</v>
      </c>
      <c r="U373" s="49">
        <f>SUBSTITUTE(T373,".",",")*1</f>
        <v>7.9638471361249599E-3</v>
      </c>
      <c r="V373" s="54">
        <f>IF(U373&gt;=0.1, 1, 0)</f>
        <v>0</v>
      </c>
      <c r="W373" s="25">
        <f>IF(U373&gt;=0.2, 1, 0)</f>
        <v>0</v>
      </c>
      <c r="X373" s="25">
        <f>IF(U373&gt;=0.3, 1, 0)</f>
        <v>0</v>
      </c>
      <c r="Y373" s="25">
        <f>IF(U373&gt;=0.4, 1, 0)</f>
        <v>0</v>
      </c>
      <c r="Z373" s="25">
        <f>IF(U373&gt;=0.5, 1, 0)</f>
        <v>0</v>
      </c>
      <c r="AA373" s="25">
        <f>IF(U373&gt;=0.6, 1, 0)</f>
        <v>0</v>
      </c>
      <c r="AB373" s="25">
        <f>IF(U373&gt;=0.7, 1, 0)</f>
        <v>0</v>
      </c>
      <c r="AC373" s="25">
        <f>IF(U373&gt;=0.8, 1, 0)</f>
        <v>0</v>
      </c>
      <c r="AD373" s="55">
        <f>IF(U373&gt;=0.9, 1, 0)</f>
        <v>0</v>
      </c>
    </row>
    <row r="374" spans="1:30" ht="20" customHeight="1" x14ac:dyDescent="0.2">
      <c r="A374" s="20" t="s">
        <v>712</v>
      </c>
      <c r="B374" s="33" t="str">
        <f>SUBSTITUTE(A374,"/Users/timomiessen/Desktop/imagesdk/blackwomen1/","Image_")</f>
        <v>Image_BW_82.jpg</v>
      </c>
      <c r="C374" s="63" t="s">
        <v>5</v>
      </c>
      <c r="D374" s="22" t="s">
        <v>2973</v>
      </c>
      <c r="E374" s="23">
        <v>1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0</v>
      </c>
      <c r="N374" s="23">
        <v>0</v>
      </c>
      <c r="O374" s="23">
        <v>0</v>
      </c>
      <c r="P374" s="23">
        <v>0</v>
      </c>
      <c r="Q374" s="23">
        <v>0</v>
      </c>
      <c r="R374" s="23" cm="1">
        <f t="array" ref="R374">_xlfn.IFS(H374=1,1,K374=1,1,L374=1,1,M374=1,1,N374=1,1,P374=1,1,TRUE,0)</f>
        <v>0</v>
      </c>
      <c r="S374" s="64">
        <f>IF(AND(G374=1,R374=1),0,R374)</f>
        <v>0</v>
      </c>
      <c r="T374" s="24" t="s">
        <v>2232</v>
      </c>
      <c r="U374" s="49">
        <f>SUBSTITUTE(T374,".",",")*1</f>
        <v>0.93592160195112195</v>
      </c>
      <c r="V374" s="54">
        <f>IF(U374&gt;=0.1, 1, 0)</f>
        <v>1</v>
      </c>
      <c r="W374" s="25">
        <f>IF(U374&gt;=0.2, 1, 0)</f>
        <v>1</v>
      </c>
      <c r="X374" s="25">
        <f>IF(U374&gt;=0.3, 1, 0)</f>
        <v>1</v>
      </c>
      <c r="Y374" s="25">
        <f>IF(U374&gt;=0.4, 1, 0)</f>
        <v>1</v>
      </c>
      <c r="Z374" s="25">
        <f>IF(U374&gt;=0.5, 1, 0)</f>
        <v>1</v>
      </c>
      <c r="AA374" s="25">
        <f>IF(U374&gt;=0.6, 1, 0)</f>
        <v>1</v>
      </c>
      <c r="AB374" s="25">
        <f>IF(U374&gt;=0.7, 1, 0)</f>
        <v>1</v>
      </c>
      <c r="AC374" s="25">
        <f>IF(U374&gt;=0.8, 1, 0)</f>
        <v>1</v>
      </c>
      <c r="AD374" s="55">
        <f>IF(U374&gt;=0.9, 1, 0)</f>
        <v>1</v>
      </c>
    </row>
    <row r="375" spans="1:30" ht="20" customHeight="1" x14ac:dyDescent="0.2">
      <c r="A375" s="20" t="s">
        <v>713</v>
      </c>
      <c r="B375" s="33" t="str">
        <f>SUBSTITUTE(A375,"/Users/timomiessen/Desktop/imagesdk/blackwomen1/","Image_")</f>
        <v>Image_BW_83.jpg</v>
      </c>
      <c r="C375" s="63" t="s">
        <v>5</v>
      </c>
      <c r="D375" s="22" t="s">
        <v>2973</v>
      </c>
      <c r="E375" s="23">
        <v>1</v>
      </c>
      <c r="F375" s="23">
        <v>0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>
        <v>0</v>
      </c>
      <c r="M375" s="23">
        <v>0</v>
      </c>
      <c r="N375" s="23">
        <v>0</v>
      </c>
      <c r="O375" s="23">
        <v>0</v>
      </c>
      <c r="P375" s="23">
        <v>0</v>
      </c>
      <c r="Q375" s="23">
        <v>0</v>
      </c>
      <c r="R375" s="23" cm="1">
        <f t="array" ref="R375">_xlfn.IFS(H375=1,1,K375=1,1,L375=1,1,M375=1,1,N375=1,1,P375=1,1,TRUE,0)</f>
        <v>0</v>
      </c>
      <c r="S375" s="64">
        <f>IF(AND(G375=1,R375=1),0,R375)</f>
        <v>0</v>
      </c>
      <c r="T375" s="24" t="s">
        <v>2233</v>
      </c>
      <c r="U375" s="49">
        <f>SUBSTITUTE(T375,".",",")*1</f>
        <v>0.16088072024285699</v>
      </c>
      <c r="V375" s="54">
        <f>IF(U375&gt;=0.1, 1, 0)</f>
        <v>1</v>
      </c>
      <c r="W375" s="25">
        <f>IF(U375&gt;=0.2, 1, 0)</f>
        <v>0</v>
      </c>
      <c r="X375" s="25">
        <f>IF(U375&gt;=0.3, 1, 0)</f>
        <v>0</v>
      </c>
      <c r="Y375" s="25">
        <f>IF(U375&gt;=0.4, 1, 0)</f>
        <v>0</v>
      </c>
      <c r="Z375" s="25">
        <f>IF(U375&gt;=0.5, 1, 0)</f>
        <v>0</v>
      </c>
      <c r="AA375" s="25">
        <f>IF(U375&gt;=0.6, 1, 0)</f>
        <v>0</v>
      </c>
      <c r="AB375" s="25">
        <f>IF(U375&gt;=0.7, 1, 0)</f>
        <v>0</v>
      </c>
      <c r="AC375" s="25">
        <f>IF(U375&gt;=0.8, 1, 0)</f>
        <v>0</v>
      </c>
      <c r="AD375" s="55">
        <f>IF(U375&gt;=0.9, 1, 0)</f>
        <v>0</v>
      </c>
    </row>
    <row r="376" spans="1:30" ht="20" customHeight="1" x14ac:dyDescent="0.2">
      <c r="A376" s="20" t="s">
        <v>714</v>
      </c>
      <c r="B376" s="33" t="str">
        <f>SUBSTITUTE(A376,"/Users/timomiessen/Desktop/imagesdk/blackwomen1/","Image_")</f>
        <v>Image_BW_84.jpg</v>
      </c>
      <c r="C376" s="63" t="s">
        <v>5</v>
      </c>
      <c r="D376" s="22" t="s">
        <v>2973</v>
      </c>
      <c r="E376" s="23">
        <v>1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0</v>
      </c>
      <c r="L376" s="23">
        <v>0</v>
      </c>
      <c r="M376" s="23">
        <v>0</v>
      </c>
      <c r="N376" s="23">
        <v>0</v>
      </c>
      <c r="O376" s="23">
        <v>0</v>
      </c>
      <c r="P376" s="23">
        <v>0</v>
      </c>
      <c r="Q376" s="23">
        <v>0</v>
      </c>
      <c r="R376" s="23" cm="1">
        <f t="array" ref="R376">_xlfn.IFS(H376=1,1,K376=1,1,L376=1,1,M376=1,1,N376=1,1,P376=1,1,TRUE,0)</f>
        <v>0</v>
      </c>
      <c r="S376" s="64">
        <f>IF(AND(G376=1,R376=1),0,R376)</f>
        <v>0</v>
      </c>
      <c r="T376" s="24" t="s">
        <v>2234</v>
      </c>
      <c r="U376" s="49">
        <f>SUBSTITUTE(T376,".",",")*1</f>
        <v>3.6934929899871301E-2</v>
      </c>
      <c r="V376" s="54">
        <f>IF(U376&gt;=0.1, 1, 0)</f>
        <v>0</v>
      </c>
      <c r="W376" s="25">
        <f>IF(U376&gt;=0.2, 1, 0)</f>
        <v>0</v>
      </c>
      <c r="X376" s="25">
        <f>IF(U376&gt;=0.3, 1, 0)</f>
        <v>0</v>
      </c>
      <c r="Y376" s="25">
        <f>IF(U376&gt;=0.4, 1, 0)</f>
        <v>0</v>
      </c>
      <c r="Z376" s="25">
        <f>IF(U376&gt;=0.5, 1, 0)</f>
        <v>0</v>
      </c>
      <c r="AA376" s="25">
        <f>IF(U376&gt;=0.6, 1, 0)</f>
        <v>0</v>
      </c>
      <c r="AB376" s="25">
        <f>IF(U376&gt;=0.7, 1, 0)</f>
        <v>0</v>
      </c>
      <c r="AC376" s="25">
        <f>IF(U376&gt;=0.8, 1, 0)</f>
        <v>0</v>
      </c>
      <c r="AD376" s="55">
        <f>IF(U376&gt;=0.9, 1, 0)</f>
        <v>0</v>
      </c>
    </row>
    <row r="377" spans="1:30" ht="20" customHeight="1" x14ac:dyDescent="0.2">
      <c r="A377" s="20" t="s">
        <v>715</v>
      </c>
      <c r="B377" s="33" t="str">
        <f>SUBSTITUTE(A377,"/Users/timomiessen/Desktop/imagesdk/blackwomen1/","Image_")</f>
        <v>Image_BW_85.jpg</v>
      </c>
      <c r="C377" s="63" t="s">
        <v>5</v>
      </c>
      <c r="D377" s="22" t="s">
        <v>2973</v>
      </c>
      <c r="E377" s="23">
        <v>1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>
        <v>0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3" cm="1">
        <f t="array" ref="R377">_xlfn.IFS(H377=1,1,K377=1,1,L377=1,1,M377=1,1,N377=1,1,P377=1,1,TRUE,0)</f>
        <v>0</v>
      </c>
      <c r="S377" s="64">
        <f>IF(AND(G377=1,R377=1),0,R377)</f>
        <v>0</v>
      </c>
      <c r="T377" s="24" t="s">
        <v>2235</v>
      </c>
      <c r="U377" s="49">
        <f>SUBSTITUTE(T377,".",",")*1</f>
        <v>1.5177276451140601E-2</v>
      </c>
      <c r="V377" s="54">
        <f>IF(U377&gt;=0.1, 1, 0)</f>
        <v>0</v>
      </c>
      <c r="W377" s="25">
        <f>IF(U377&gt;=0.2, 1, 0)</f>
        <v>0</v>
      </c>
      <c r="X377" s="25">
        <f>IF(U377&gt;=0.3, 1, 0)</f>
        <v>0</v>
      </c>
      <c r="Y377" s="25">
        <f>IF(U377&gt;=0.4, 1, 0)</f>
        <v>0</v>
      </c>
      <c r="Z377" s="25">
        <f>IF(U377&gt;=0.5, 1, 0)</f>
        <v>0</v>
      </c>
      <c r="AA377" s="25">
        <f>IF(U377&gt;=0.6, 1, 0)</f>
        <v>0</v>
      </c>
      <c r="AB377" s="25">
        <f>IF(U377&gt;=0.7, 1, 0)</f>
        <v>0</v>
      </c>
      <c r="AC377" s="25">
        <f>IF(U377&gt;=0.8, 1, 0)</f>
        <v>0</v>
      </c>
      <c r="AD377" s="55">
        <f>IF(U377&gt;=0.9, 1, 0)</f>
        <v>0</v>
      </c>
    </row>
    <row r="378" spans="1:30" ht="20" customHeight="1" x14ac:dyDescent="0.2">
      <c r="A378" s="20" t="s">
        <v>716</v>
      </c>
      <c r="B378" s="33" t="str">
        <f>SUBSTITUTE(A378,"/Users/timomiessen/Desktop/imagesdk/blackwomen1/","Image_")</f>
        <v>Image_BW_86.jpg</v>
      </c>
      <c r="C378" s="63" t="s">
        <v>5</v>
      </c>
      <c r="D378" s="22" t="s">
        <v>2973</v>
      </c>
      <c r="E378" s="23">
        <v>1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>
        <v>0</v>
      </c>
      <c r="M378" s="23">
        <v>0</v>
      </c>
      <c r="N378" s="23">
        <v>0</v>
      </c>
      <c r="O378" s="23">
        <v>0</v>
      </c>
      <c r="P378" s="23">
        <v>0</v>
      </c>
      <c r="Q378" s="23">
        <v>0</v>
      </c>
      <c r="R378" s="23" cm="1">
        <f t="array" ref="R378">_xlfn.IFS(H378=1,1,K378=1,1,L378=1,1,M378=1,1,N378=1,1,P378=1,1,TRUE,0)</f>
        <v>0</v>
      </c>
      <c r="S378" s="64">
        <f>IF(AND(G378=1,R378=1),0,R378)</f>
        <v>0</v>
      </c>
      <c r="T378" s="24" t="s">
        <v>2236</v>
      </c>
      <c r="U378" s="49">
        <f>SUBSTITUTE(T378,".",",")*1</f>
        <v>7.1302866563200895E-2</v>
      </c>
      <c r="V378" s="54">
        <f>IF(U378&gt;=0.1, 1, 0)</f>
        <v>0</v>
      </c>
      <c r="W378" s="25">
        <f>IF(U378&gt;=0.2, 1, 0)</f>
        <v>0</v>
      </c>
      <c r="X378" s="25">
        <f>IF(U378&gt;=0.3, 1, 0)</f>
        <v>0</v>
      </c>
      <c r="Y378" s="25">
        <f>IF(U378&gt;=0.4, 1, 0)</f>
        <v>0</v>
      </c>
      <c r="Z378" s="25">
        <f>IF(U378&gt;=0.5, 1, 0)</f>
        <v>0</v>
      </c>
      <c r="AA378" s="25">
        <f>IF(U378&gt;=0.6, 1, 0)</f>
        <v>0</v>
      </c>
      <c r="AB378" s="25">
        <f>IF(U378&gt;=0.7, 1, 0)</f>
        <v>0</v>
      </c>
      <c r="AC378" s="25">
        <f>IF(U378&gt;=0.8, 1, 0)</f>
        <v>0</v>
      </c>
      <c r="AD378" s="55">
        <f>IF(U378&gt;=0.9, 1, 0)</f>
        <v>0</v>
      </c>
    </row>
    <row r="379" spans="1:30" ht="20" customHeight="1" x14ac:dyDescent="0.2">
      <c r="A379" s="20" t="s">
        <v>717</v>
      </c>
      <c r="B379" s="33" t="str">
        <f>SUBSTITUTE(A379,"/Users/timomiessen/Desktop/imagesdk/blackwomen1/","Image_")</f>
        <v>Image_BW_87.jpg</v>
      </c>
      <c r="C379" s="63" t="s">
        <v>5</v>
      </c>
      <c r="D379" s="22" t="s">
        <v>2973</v>
      </c>
      <c r="E379" s="23">
        <v>1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>
        <v>0</v>
      </c>
      <c r="M379" s="23">
        <v>0</v>
      </c>
      <c r="N379" s="23">
        <v>0</v>
      </c>
      <c r="O379" s="23">
        <v>0</v>
      </c>
      <c r="P379" s="23">
        <v>0</v>
      </c>
      <c r="Q379" s="23">
        <v>0</v>
      </c>
      <c r="R379" s="23" cm="1">
        <f t="array" ref="R379">_xlfn.IFS(H379=1,1,K379=1,1,L379=1,1,M379=1,1,N379=1,1,P379=1,1,TRUE,0)</f>
        <v>0</v>
      </c>
      <c r="S379" s="64">
        <f>IF(AND(G379=1,R379=1),0,R379)</f>
        <v>0</v>
      </c>
      <c r="T379" s="24" t="s">
        <v>2237</v>
      </c>
      <c r="U379" s="49">
        <f>SUBSTITUTE(T379,".",",")*1</f>
        <v>0.116522420197725</v>
      </c>
      <c r="V379" s="54">
        <f>IF(U379&gt;=0.1, 1, 0)</f>
        <v>1</v>
      </c>
      <c r="W379" s="25">
        <f>IF(U379&gt;=0.2, 1, 0)</f>
        <v>0</v>
      </c>
      <c r="X379" s="25">
        <f>IF(U379&gt;=0.3, 1, 0)</f>
        <v>0</v>
      </c>
      <c r="Y379" s="25">
        <f>IF(U379&gt;=0.4, 1, 0)</f>
        <v>0</v>
      </c>
      <c r="Z379" s="25">
        <f>IF(U379&gt;=0.5, 1, 0)</f>
        <v>0</v>
      </c>
      <c r="AA379" s="25">
        <f>IF(U379&gt;=0.6, 1, 0)</f>
        <v>0</v>
      </c>
      <c r="AB379" s="25">
        <f>IF(U379&gt;=0.7, 1, 0)</f>
        <v>0</v>
      </c>
      <c r="AC379" s="25">
        <f>IF(U379&gt;=0.8, 1, 0)</f>
        <v>0</v>
      </c>
      <c r="AD379" s="55">
        <f>IF(U379&gt;=0.9, 1, 0)</f>
        <v>0</v>
      </c>
    </row>
    <row r="380" spans="1:30" ht="20" customHeight="1" x14ac:dyDescent="0.2">
      <c r="A380" s="20" t="s">
        <v>718</v>
      </c>
      <c r="B380" s="33" t="str">
        <f>SUBSTITUTE(A380,"/Users/timomiessen/Desktop/imagesdk/blackwomen1/","Image_")</f>
        <v>Image_BW_88.jpg</v>
      </c>
      <c r="C380" s="63" t="s">
        <v>5</v>
      </c>
      <c r="D380" s="22" t="s">
        <v>2973</v>
      </c>
      <c r="E380" s="23">
        <v>1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>
        <v>0</v>
      </c>
      <c r="M380" s="23">
        <v>0</v>
      </c>
      <c r="N380" s="23">
        <v>0</v>
      </c>
      <c r="O380" s="23">
        <v>0</v>
      </c>
      <c r="P380" s="23">
        <v>0</v>
      </c>
      <c r="Q380" s="23">
        <v>0</v>
      </c>
      <c r="R380" s="23" cm="1">
        <f t="array" ref="R380">_xlfn.IFS(H380=1,1,K380=1,1,L380=1,1,M380=1,1,N380=1,1,P380=1,1,TRUE,0)</f>
        <v>0</v>
      </c>
      <c r="S380" s="64">
        <f>IF(AND(G380=1,R380=1),0,R380)</f>
        <v>0</v>
      </c>
      <c r="T380" s="24" t="s">
        <v>2238</v>
      </c>
      <c r="U380" s="49">
        <f>SUBSTITUTE(T380,".",",")*1</f>
        <v>0.15353181213140399</v>
      </c>
      <c r="V380" s="54">
        <f>IF(U380&gt;=0.1, 1, 0)</f>
        <v>1</v>
      </c>
      <c r="W380" s="25">
        <f>IF(U380&gt;=0.2, 1, 0)</f>
        <v>0</v>
      </c>
      <c r="X380" s="25">
        <f>IF(U380&gt;=0.3, 1, 0)</f>
        <v>0</v>
      </c>
      <c r="Y380" s="25">
        <f>IF(U380&gt;=0.4, 1, 0)</f>
        <v>0</v>
      </c>
      <c r="Z380" s="25">
        <f>IF(U380&gt;=0.5, 1, 0)</f>
        <v>0</v>
      </c>
      <c r="AA380" s="25">
        <f>IF(U380&gt;=0.6, 1, 0)</f>
        <v>0</v>
      </c>
      <c r="AB380" s="25">
        <f>IF(U380&gt;=0.7, 1, 0)</f>
        <v>0</v>
      </c>
      <c r="AC380" s="25">
        <f>IF(U380&gt;=0.8, 1, 0)</f>
        <v>0</v>
      </c>
      <c r="AD380" s="55">
        <f>IF(U380&gt;=0.9, 1, 0)</f>
        <v>0</v>
      </c>
    </row>
    <row r="381" spans="1:30" ht="20" customHeight="1" x14ac:dyDescent="0.2">
      <c r="A381" s="20" t="s">
        <v>720</v>
      </c>
      <c r="B381" s="33" t="str">
        <f>SUBSTITUTE(A381,"/Users/timomiessen/Desktop/imagesdk/blackwomen1/","Image_")</f>
        <v>Image_BW_9.jpg</v>
      </c>
      <c r="C381" s="63" t="s">
        <v>5</v>
      </c>
      <c r="D381" s="22" t="s">
        <v>2973</v>
      </c>
      <c r="E381" s="23">
        <v>1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>
        <v>0</v>
      </c>
      <c r="M381" s="23">
        <v>0</v>
      </c>
      <c r="N381" s="23">
        <v>0</v>
      </c>
      <c r="O381" s="23">
        <v>0</v>
      </c>
      <c r="P381" s="23">
        <v>0</v>
      </c>
      <c r="Q381" s="23">
        <v>0</v>
      </c>
      <c r="R381" s="23" cm="1">
        <f t="array" ref="R381">_xlfn.IFS(H381=1,1,K381=1,1,L381=1,1,M381=1,1,N381=1,1,P381=1,1,TRUE,0)</f>
        <v>0</v>
      </c>
      <c r="S381" s="64">
        <f>IF(AND(G381=1,R381=1),0,R381)</f>
        <v>0</v>
      </c>
      <c r="T381" s="24" t="s">
        <v>2240</v>
      </c>
      <c r="U381" s="49">
        <f>SUBSTITUTE(T381,".",",")*1</f>
        <v>3.04758800193667E-2</v>
      </c>
      <c r="V381" s="54">
        <f>IF(U381&gt;=0.1, 1, 0)</f>
        <v>0</v>
      </c>
      <c r="W381" s="25">
        <f>IF(U381&gt;=0.2, 1, 0)</f>
        <v>0</v>
      </c>
      <c r="X381" s="25">
        <f>IF(U381&gt;=0.3, 1, 0)</f>
        <v>0</v>
      </c>
      <c r="Y381" s="25">
        <f>IF(U381&gt;=0.4, 1, 0)</f>
        <v>0</v>
      </c>
      <c r="Z381" s="25">
        <f>IF(U381&gt;=0.5, 1, 0)</f>
        <v>0</v>
      </c>
      <c r="AA381" s="25">
        <f>IF(U381&gt;=0.6, 1, 0)</f>
        <v>0</v>
      </c>
      <c r="AB381" s="25">
        <f>IF(U381&gt;=0.7, 1, 0)</f>
        <v>0</v>
      </c>
      <c r="AC381" s="25">
        <f>IF(U381&gt;=0.8, 1, 0)</f>
        <v>0</v>
      </c>
      <c r="AD381" s="55">
        <f>IF(U381&gt;=0.9, 1, 0)</f>
        <v>0</v>
      </c>
    </row>
    <row r="382" spans="1:30" ht="20" customHeight="1" x14ac:dyDescent="0.2">
      <c r="A382" s="20" t="s">
        <v>721</v>
      </c>
      <c r="B382" s="33" t="str">
        <f>SUBSTITUTE(A382,"/Users/timomiessen/Desktop/imagesdk/blackwomen1/","Image_")</f>
        <v>Image_BW_90.jpg</v>
      </c>
      <c r="C382" s="63" t="s">
        <v>5</v>
      </c>
      <c r="D382" s="22" t="s">
        <v>2973</v>
      </c>
      <c r="E382" s="23">
        <v>1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0</v>
      </c>
      <c r="L382" s="23">
        <v>0</v>
      </c>
      <c r="M382" s="23">
        <v>0</v>
      </c>
      <c r="N382" s="23">
        <v>0</v>
      </c>
      <c r="O382" s="23">
        <v>0</v>
      </c>
      <c r="P382" s="23">
        <v>0</v>
      </c>
      <c r="Q382" s="23">
        <v>0</v>
      </c>
      <c r="R382" s="23" cm="1">
        <f t="array" ref="R382">_xlfn.IFS(H382=1,1,K382=1,1,L382=1,1,M382=1,1,N382=1,1,P382=1,1,TRUE,0)</f>
        <v>0</v>
      </c>
      <c r="S382" s="64">
        <f>IF(AND(G382=1,R382=1),0,R382)</f>
        <v>0</v>
      </c>
      <c r="T382" s="24" t="s">
        <v>2241</v>
      </c>
      <c r="U382" s="49">
        <f>SUBSTITUTE(T382,".",",")*1</f>
        <v>4.1130197234451701E-2</v>
      </c>
      <c r="V382" s="54">
        <f>IF(U382&gt;=0.1, 1, 0)</f>
        <v>0</v>
      </c>
      <c r="W382" s="25">
        <f>IF(U382&gt;=0.2, 1, 0)</f>
        <v>0</v>
      </c>
      <c r="X382" s="25">
        <f>IF(U382&gt;=0.3, 1, 0)</f>
        <v>0</v>
      </c>
      <c r="Y382" s="25">
        <f>IF(U382&gt;=0.4, 1, 0)</f>
        <v>0</v>
      </c>
      <c r="Z382" s="25">
        <f>IF(U382&gt;=0.5, 1, 0)</f>
        <v>0</v>
      </c>
      <c r="AA382" s="25">
        <f>IF(U382&gt;=0.6, 1, 0)</f>
        <v>0</v>
      </c>
      <c r="AB382" s="25">
        <f>IF(U382&gt;=0.7, 1, 0)</f>
        <v>0</v>
      </c>
      <c r="AC382" s="25">
        <f>IF(U382&gt;=0.8, 1, 0)</f>
        <v>0</v>
      </c>
      <c r="AD382" s="55">
        <f>IF(U382&gt;=0.9, 1, 0)</f>
        <v>0</v>
      </c>
    </row>
    <row r="383" spans="1:30" ht="20" customHeight="1" x14ac:dyDescent="0.2">
      <c r="A383" s="20" t="s">
        <v>722</v>
      </c>
      <c r="B383" s="33" t="str">
        <f>SUBSTITUTE(A383,"/Users/timomiessen/Desktop/imagesdk/blackwomen1/","Image_")</f>
        <v>Image_BW_91.jpg</v>
      </c>
      <c r="C383" s="63" t="s">
        <v>5</v>
      </c>
      <c r="D383" s="22" t="s">
        <v>2973</v>
      </c>
      <c r="E383" s="23">
        <v>1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>
        <v>0</v>
      </c>
      <c r="M383" s="23">
        <v>0</v>
      </c>
      <c r="N383" s="23">
        <v>0</v>
      </c>
      <c r="O383" s="23">
        <v>0</v>
      </c>
      <c r="P383" s="23">
        <v>0</v>
      </c>
      <c r="Q383" s="23">
        <v>0</v>
      </c>
      <c r="R383" s="23" cm="1">
        <f t="array" ref="R383">_xlfn.IFS(H383=1,1,K383=1,1,L383=1,1,M383=1,1,N383=1,1,P383=1,1,TRUE,0)</f>
        <v>0</v>
      </c>
      <c r="S383" s="64">
        <f>IF(AND(G383=1,R383=1),0,R383)</f>
        <v>0</v>
      </c>
      <c r="T383" s="24" t="s">
        <v>2242</v>
      </c>
      <c r="U383" s="49">
        <f>SUBSTITUTE(T383,".",",")*1</f>
        <v>4.1920278221368699E-2</v>
      </c>
      <c r="V383" s="54">
        <f>IF(U383&gt;=0.1, 1, 0)</f>
        <v>0</v>
      </c>
      <c r="W383" s="25">
        <f>IF(U383&gt;=0.2, 1, 0)</f>
        <v>0</v>
      </c>
      <c r="X383" s="25">
        <f>IF(U383&gt;=0.3, 1, 0)</f>
        <v>0</v>
      </c>
      <c r="Y383" s="25">
        <f>IF(U383&gt;=0.4, 1, 0)</f>
        <v>0</v>
      </c>
      <c r="Z383" s="25">
        <f>IF(U383&gt;=0.5, 1, 0)</f>
        <v>0</v>
      </c>
      <c r="AA383" s="25">
        <f>IF(U383&gt;=0.6, 1, 0)</f>
        <v>0</v>
      </c>
      <c r="AB383" s="25">
        <f>IF(U383&gt;=0.7, 1, 0)</f>
        <v>0</v>
      </c>
      <c r="AC383" s="25">
        <f>IF(U383&gt;=0.8, 1, 0)</f>
        <v>0</v>
      </c>
      <c r="AD383" s="55">
        <f>IF(U383&gt;=0.9, 1, 0)</f>
        <v>0</v>
      </c>
    </row>
    <row r="384" spans="1:30" ht="20" customHeight="1" x14ac:dyDescent="0.2">
      <c r="A384" s="20" t="s">
        <v>723</v>
      </c>
      <c r="B384" s="33" t="str">
        <f>SUBSTITUTE(A384,"/Users/timomiessen/Desktop/imagesdk/blackwomen1/","Image_")</f>
        <v>Image_BW_92.jpg</v>
      </c>
      <c r="C384" s="63" t="s">
        <v>5</v>
      </c>
      <c r="D384" s="22" t="s">
        <v>2973</v>
      </c>
      <c r="E384" s="23">
        <v>1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s="23">
        <v>0</v>
      </c>
      <c r="R384" s="23" cm="1">
        <f t="array" ref="R384">_xlfn.IFS(H384=1,1,K384=1,1,L384=1,1,M384=1,1,N384=1,1,P384=1,1,TRUE,0)</f>
        <v>0</v>
      </c>
      <c r="S384" s="64">
        <f>IF(AND(G384=1,R384=1),0,R384)</f>
        <v>0</v>
      </c>
      <c r="T384" s="24" t="s">
        <v>2243</v>
      </c>
      <c r="U384" s="49">
        <f>SUBSTITUTE(T384,".",",")*1</f>
        <v>4.2648687027394702E-2</v>
      </c>
      <c r="V384" s="54">
        <f>IF(U384&gt;=0.1, 1, 0)</f>
        <v>0</v>
      </c>
      <c r="W384" s="25">
        <f>IF(U384&gt;=0.2, 1, 0)</f>
        <v>0</v>
      </c>
      <c r="X384" s="25">
        <f>IF(U384&gt;=0.3, 1, 0)</f>
        <v>0</v>
      </c>
      <c r="Y384" s="25">
        <f>IF(U384&gt;=0.4, 1, 0)</f>
        <v>0</v>
      </c>
      <c r="Z384" s="25">
        <f>IF(U384&gt;=0.5, 1, 0)</f>
        <v>0</v>
      </c>
      <c r="AA384" s="25">
        <f>IF(U384&gt;=0.6, 1, 0)</f>
        <v>0</v>
      </c>
      <c r="AB384" s="25">
        <f>IF(U384&gt;=0.7, 1, 0)</f>
        <v>0</v>
      </c>
      <c r="AC384" s="25">
        <f>IF(U384&gt;=0.8, 1, 0)</f>
        <v>0</v>
      </c>
      <c r="AD384" s="55">
        <f>IF(U384&gt;=0.9, 1, 0)</f>
        <v>0</v>
      </c>
    </row>
    <row r="385" spans="1:30" ht="20" customHeight="1" x14ac:dyDescent="0.2">
      <c r="A385" s="20" t="s">
        <v>724</v>
      </c>
      <c r="B385" s="33" t="str">
        <f>SUBSTITUTE(A385,"/Users/timomiessen/Desktop/imagesdk/blackwomen1/","Image_")</f>
        <v>Image_BW_93.jpg</v>
      </c>
      <c r="C385" s="63" t="s">
        <v>5</v>
      </c>
      <c r="D385" s="22" t="s">
        <v>2973</v>
      </c>
      <c r="E385" s="23">
        <v>1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23">
        <v>0</v>
      </c>
      <c r="P385" s="23">
        <v>0</v>
      </c>
      <c r="Q385" s="23">
        <v>0</v>
      </c>
      <c r="R385" s="23" cm="1">
        <f t="array" ref="R385">_xlfn.IFS(H385=1,1,K385=1,1,L385=1,1,M385=1,1,N385=1,1,P385=1,1,TRUE,0)</f>
        <v>0</v>
      </c>
      <c r="S385" s="64">
        <f>IF(AND(G385=1,R385=1),0,R385)</f>
        <v>0</v>
      </c>
      <c r="T385" s="24" t="s">
        <v>2244</v>
      </c>
      <c r="U385" s="49">
        <f>SUBSTITUTE(T385,".",",")*1</f>
        <v>0.66045909048989404</v>
      </c>
      <c r="V385" s="54">
        <f>IF(U385&gt;=0.1, 1, 0)</f>
        <v>1</v>
      </c>
      <c r="W385" s="25">
        <f>IF(U385&gt;=0.2, 1, 0)</f>
        <v>1</v>
      </c>
      <c r="X385" s="25">
        <f>IF(U385&gt;=0.3, 1, 0)</f>
        <v>1</v>
      </c>
      <c r="Y385" s="25">
        <f>IF(U385&gt;=0.4, 1, 0)</f>
        <v>1</v>
      </c>
      <c r="Z385" s="25">
        <f>IF(U385&gt;=0.5, 1, 0)</f>
        <v>1</v>
      </c>
      <c r="AA385" s="25">
        <f>IF(U385&gt;=0.6, 1, 0)</f>
        <v>1</v>
      </c>
      <c r="AB385" s="25">
        <f>IF(U385&gt;=0.7, 1, 0)</f>
        <v>0</v>
      </c>
      <c r="AC385" s="25">
        <f>IF(U385&gt;=0.8, 1, 0)</f>
        <v>0</v>
      </c>
      <c r="AD385" s="55">
        <f>IF(U385&gt;=0.9, 1, 0)</f>
        <v>0</v>
      </c>
    </row>
    <row r="386" spans="1:30" ht="20" customHeight="1" x14ac:dyDescent="0.2">
      <c r="A386" s="20" t="s">
        <v>725</v>
      </c>
      <c r="B386" s="33" t="str">
        <f>SUBSTITUTE(A386,"/Users/timomiessen/Desktop/imagesdk/blackwomen1/","Image_")</f>
        <v>Image_BW_94.jpg</v>
      </c>
      <c r="C386" s="63" t="s">
        <v>5</v>
      </c>
      <c r="D386" s="22" t="s">
        <v>2973</v>
      </c>
      <c r="E386" s="23">
        <v>1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0</v>
      </c>
      <c r="L386" s="23">
        <v>0</v>
      </c>
      <c r="M386" s="23">
        <v>0</v>
      </c>
      <c r="N386" s="23">
        <v>0</v>
      </c>
      <c r="O386" s="23">
        <v>0</v>
      </c>
      <c r="P386" s="23">
        <v>0</v>
      </c>
      <c r="Q386" s="23">
        <v>0</v>
      </c>
      <c r="R386" s="23" cm="1">
        <f t="array" ref="R386">_xlfn.IFS(H386=1,1,K386=1,1,L386=1,1,M386=1,1,N386=1,1,P386=1,1,TRUE,0)</f>
        <v>0</v>
      </c>
      <c r="S386" s="64">
        <f>IF(AND(G386=1,R386=1),0,R386)</f>
        <v>0</v>
      </c>
      <c r="T386" s="24" t="s">
        <v>2245</v>
      </c>
      <c r="U386" s="49">
        <f>SUBSTITUTE(T386,".",",")*1</f>
        <v>0.18153713108040301</v>
      </c>
      <c r="V386" s="54">
        <f>IF(U386&gt;=0.1, 1, 0)</f>
        <v>1</v>
      </c>
      <c r="W386" s="25">
        <f>IF(U386&gt;=0.2, 1, 0)</f>
        <v>0</v>
      </c>
      <c r="X386" s="25">
        <f>IF(U386&gt;=0.3, 1, 0)</f>
        <v>0</v>
      </c>
      <c r="Y386" s="25">
        <f>IF(U386&gt;=0.4, 1, 0)</f>
        <v>0</v>
      </c>
      <c r="Z386" s="25">
        <f>IF(U386&gt;=0.5, 1, 0)</f>
        <v>0</v>
      </c>
      <c r="AA386" s="25">
        <f>IF(U386&gt;=0.6, 1, 0)</f>
        <v>0</v>
      </c>
      <c r="AB386" s="25">
        <f>IF(U386&gt;=0.7, 1, 0)</f>
        <v>0</v>
      </c>
      <c r="AC386" s="25">
        <f>IF(U386&gt;=0.8, 1, 0)</f>
        <v>0</v>
      </c>
      <c r="AD386" s="55">
        <f>IF(U386&gt;=0.9, 1, 0)</f>
        <v>0</v>
      </c>
    </row>
    <row r="387" spans="1:30" ht="20" customHeight="1" x14ac:dyDescent="0.2">
      <c r="A387" s="20" t="s">
        <v>726</v>
      </c>
      <c r="B387" s="33" t="str">
        <f>SUBSTITUTE(A387,"/Users/timomiessen/Desktop/imagesdk/blackwomen1/","Image_")</f>
        <v>Image_BW_95.jpg</v>
      </c>
      <c r="C387" s="63" t="s">
        <v>5</v>
      </c>
      <c r="D387" s="22" t="s">
        <v>2973</v>
      </c>
      <c r="E387" s="23">
        <v>1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>
        <v>0</v>
      </c>
      <c r="M387" s="23">
        <v>0</v>
      </c>
      <c r="N387" s="23">
        <v>0</v>
      </c>
      <c r="O387" s="23">
        <v>0</v>
      </c>
      <c r="P387" s="23">
        <v>0</v>
      </c>
      <c r="Q387" s="23">
        <v>0</v>
      </c>
      <c r="R387" s="23" cm="1">
        <f t="array" ref="R387">_xlfn.IFS(H387=1,1,K387=1,1,L387=1,1,M387=1,1,N387=1,1,P387=1,1,TRUE,0)</f>
        <v>0</v>
      </c>
      <c r="S387" s="64">
        <f>IF(AND(G387=1,R387=1),0,R387)</f>
        <v>0</v>
      </c>
      <c r="T387" s="24" t="s">
        <v>2246</v>
      </c>
      <c r="U387" s="49">
        <f>SUBSTITUTE(T387,".",",")*1</f>
        <v>0.61259534955024697</v>
      </c>
      <c r="V387" s="54">
        <f>IF(U387&gt;=0.1, 1, 0)</f>
        <v>1</v>
      </c>
      <c r="W387" s="25">
        <f>IF(U387&gt;=0.2, 1, 0)</f>
        <v>1</v>
      </c>
      <c r="X387" s="25">
        <f>IF(U387&gt;=0.3, 1, 0)</f>
        <v>1</v>
      </c>
      <c r="Y387" s="25">
        <f>IF(U387&gt;=0.4, 1, 0)</f>
        <v>1</v>
      </c>
      <c r="Z387" s="25">
        <f>IF(U387&gt;=0.5, 1, 0)</f>
        <v>1</v>
      </c>
      <c r="AA387" s="25">
        <f>IF(U387&gt;=0.6, 1, 0)</f>
        <v>1</v>
      </c>
      <c r="AB387" s="25">
        <f>IF(U387&gt;=0.7, 1, 0)</f>
        <v>0</v>
      </c>
      <c r="AC387" s="25">
        <f>IF(U387&gt;=0.8, 1, 0)</f>
        <v>0</v>
      </c>
      <c r="AD387" s="55">
        <f>IF(U387&gt;=0.9, 1, 0)</f>
        <v>0</v>
      </c>
    </row>
    <row r="388" spans="1:30" ht="20" customHeight="1" x14ac:dyDescent="0.2">
      <c r="A388" s="20" t="s">
        <v>727</v>
      </c>
      <c r="B388" s="33" t="str">
        <f>SUBSTITUTE(A388,"/Users/timomiessen/Desktop/imagesdk/blackwomen1/","Image_")</f>
        <v>Image_BW_96.jpg</v>
      </c>
      <c r="C388" s="63" t="s">
        <v>5</v>
      </c>
      <c r="D388" s="22" t="s">
        <v>2973</v>
      </c>
      <c r="E388" s="23">
        <v>1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>
        <v>0</v>
      </c>
      <c r="M388" s="23">
        <v>0</v>
      </c>
      <c r="N388" s="23">
        <v>0</v>
      </c>
      <c r="O388" s="23">
        <v>0</v>
      </c>
      <c r="P388" s="23">
        <v>0</v>
      </c>
      <c r="Q388" s="23">
        <v>0</v>
      </c>
      <c r="R388" s="23" cm="1">
        <f t="array" ref="R388">_xlfn.IFS(H388=1,1,K388=1,1,L388=1,1,M388=1,1,N388=1,1,P388=1,1,TRUE,0)</f>
        <v>0</v>
      </c>
      <c r="S388" s="64">
        <f>IF(AND(G388=1,R388=1),0,R388)</f>
        <v>0</v>
      </c>
      <c r="T388" s="24" t="s">
        <v>2247</v>
      </c>
      <c r="U388" s="49">
        <f>SUBSTITUTE(T388,".",",")*1</f>
        <v>7.5170185416936805E-2</v>
      </c>
      <c r="V388" s="54">
        <f>IF(U388&gt;=0.1, 1, 0)</f>
        <v>0</v>
      </c>
      <c r="W388" s="25">
        <f>IF(U388&gt;=0.2, 1, 0)</f>
        <v>0</v>
      </c>
      <c r="X388" s="25">
        <f>IF(U388&gt;=0.3, 1, 0)</f>
        <v>0</v>
      </c>
      <c r="Y388" s="25">
        <f>IF(U388&gt;=0.4, 1, 0)</f>
        <v>0</v>
      </c>
      <c r="Z388" s="25">
        <f>IF(U388&gt;=0.5, 1, 0)</f>
        <v>0</v>
      </c>
      <c r="AA388" s="25">
        <f>IF(U388&gt;=0.6, 1, 0)</f>
        <v>0</v>
      </c>
      <c r="AB388" s="25">
        <f>IF(U388&gt;=0.7, 1, 0)</f>
        <v>0</v>
      </c>
      <c r="AC388" s="25">
        <f>IF(U388&gt;=0.8, 1, 0)</f>
        <v>0</v>
      </c>
      <c r="AD388" s="55">
        <f>IF(U388&gt;=0.9, 1, 0)</f>
        <v>0</v>
      </c>
    </row>
    <row r="389" spans="1:30" ht="20" customHeight="1" x14ac:dyDescent="0.2">
      <c r="A389" s="20" t="s">
        <v>728</v>
      </c>
      <c r="B389" s="33" t="str">
        <f>SUBSTITUTE(A389,"/Users/timomiessen/Desktop/imagesdk/blackwomen1/","Image_")</f>
        <v>Image_BW_97.jpg</v>
      </c>
      <c r="C389" s="63" t="s">
        <v>5</v>
      </c>
      <c r="D389" s="22" t="s">
        <v>2973</v>
      </c>
      <c r="E389" s="23">
        <v>1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>
        <v>0</v>
      </c>
      <c r="M389" s="23">
        <v>0</v>
      </c>
      <c r="N389" s="23">
        <v>0</v>
      </c>
      <c r="O389" s="23">
        <v>0</v>
      </c>
      <c r="P389" s="23">
        <v>0</v>
      </c>
      <c r="Q389" s="23">
        <v>0</v>
      </c>
      <c r="R389" s="23" cm="1">
        <f t="array" ref="R389">_xlfn.IFS(H389=1,1,K389=1,1,L389=1,1,M389=1,1,N389=1,1,P389=1,1,TRUE,0)</f>
        <v>0</v>
      </c>
      <c r="S389" s="64">
        <f>IF(AND(G389=1,R389=1),0,R389)</f>
        <v>0</v>
      </c>
      <c r="T389" s="24" t="s">
        <v>2248</v>
      </c>
      <c r="U389" s="49">
        <f>SUBSTITUTE(T389,".",",")*1</f>
        <v>1.09448439907282E-2</v>
      </c>
      <c r="V389" s="54">
        <f>IF(U389&gt;=0.1, 1, 0)</f>
        <v>0</v>
      </c>
      <c r="W389" s="25">
        <f>IF(U389&gt;=0.2, 1, 0)</f>
        <v>0</v>
      </c>
      <c r="X389" s="25">
        <f>IF(U389&gt;=0.3, 1, 0)</f>
        <v>0</v>
      </c>
      <c r="Y389" s="25">
        <f>IF(U389&gt;=0.4, 1, 0)</f>
        <v>0</v>
      </c>
      <c r="Z389" s="25">
        <f>IF(U389&gt;=0.5, 1, 0)</f>
        <v>0</v>
      </c>
      <c r="AA389" s="25">
        <f>IF(U389&gt;=0.6, 1, 0)</f>
        <v>0</v>
      </c>
      <c r="AB389" s="25">
        <f>IF(U389&gt;=0.7, 1, 0)</f>
        <v>0</v>
      </c>
      <c r="AC389" s="25">
        <f>IF(U389&gt;=0.8, 1, 0)</f>
        <v>0</v>
      </c>
      <c r="AD389" s="55">
        <f>IF(U389&gt;=0.9, 1, 0)</f>
        <v>0</v>
      </c>
    </row>
    <row r="390" spans="1:30" ht="20" customHeight="1" x14ac:dyDescent="0.2">
      <c r="A390" s="20" t="s">
        <v>729</v>
      </c>
      <c r="B390" s="33" t="str">
        <f>SUBSTITUTE(A390,"/Users/timomiessen/Desktop/imagesdk/blackwomen1/","Image_")</f>
        <v>Image_BW_98.jpg</v>
      </c>
      <c r="C390" s="63" t="s">
        <v>5</v>
      </c>
      <c r="D390" s="22" t="s">
        <v>2973</v>
      </c>
      <c r="E390" s="23">
        <v>1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>
        <v>0</v>
      </c>
      <c r="M390" s="23">
        <v>0</v>
      </c>
      <c r="N390" s="23">
        <v>0</v>
      </c>
      <c r="O390" s="23">
        <v>0</v>
      </c>
      <c r="P390" s="23">
        <v>0</v>
      </c>
      <c r="Q390" s="23">
        <v>0</v>
      </c>
      <c r="R390" s="23" cm="1">
        <f t="array" ref="R390">_xlfn.IFS(H390=1,1,K390=1,1,L390=1,1,M390=1,1,N390=1,1,P390=1,1,TRUE,0)</f>
        <v>0</v>
      </c>
      <c r="S390" s="64">
        <f>IF(AND(G390=1,R390=1),0,R390)</f>
        <v>0</v>
      </c>
      <c r="T390" s="24" t="s">
        <v>2249</v>
      </c>
      <c r="U390" s="49">
        <f>SUBSTITUTE(T390,".",",")*1</f>
        <v>3.1850519590079701E-2</v>
      </c>
      <c r="V390" s="54">
        <f>IF(U390&gt;=0.1, 1, 0)</f>
        <v>0</v>
      </c>
      <c r="W390" s="25">
        <f>IF(U390&gt;=0.2, 1, 0)</f>
        <v>0</v>
      </c>
      <c r="X390" s="25">
        <f>IF(U390&gt;=0.3, 1, 0)</f>
        <v>0</v>
      </c>
      <c r="Y390" s="25">
        <f>IF(U390&gt;=0.4, 1, 0)</f>
        <v>0</v>
      </c>
      <c r="Z390" s="25">
        <f>IF(U390&gt;=0.5, 1, 0)</f>
        <v>0</v>
      </c>
      <c r="AA390" s="25">
        <f>IF(U390&gt;=0.6, 1, 0)</f>
        <v>0</v>
      </c>
      <c r="AB390" s="25">
        <f>IF(U390&gt;=0.7, 1, 0)</f>
        <v>0</v>
      </c>
      <c r="AC390" s="25">
        <f>IF(U390&gt;=0.8, 1, 0)</f>
        <v>0</v>
      </c>
      <c r="AD390" s="55">
        <f>IF(U390&gt;=0.9, 1, 0)</f>
        <v>0</v>
      </c>
    </row>
    <row r="391" spans="1:30" ht="20" customHeight="1" x14ac:dyDescent="0.2">
      <c r="A391" s="20" t="s">
        <v>730</v>
      </c>
      <c r="B391" s="33" t="str">
        <f>SUBSTITUTE(A391,"/Users/timomiessen/Desktop/imagesdk/blackwomen1/","Image_")</f>
        <v>Image_BW_99.jpg</v>
      </c>
      <c r="C391" s="63" t="s">
        <v>5</v>
      </c>
      <c r="D391" s="22" t="s">
        <v>2973</v>
      </c>
      <c r="E391" s="23">
        <v>1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  <c r="M391" s="23">
        <v>0</v>
      </c>
      <c r="N391" s="23">
        <v>0</v>
      </c>
      <c r="O391" s="23">
        <v>0</v>
      </c>
      <c r="P391" s="23">
        <v>0</v>
      </c>
      <c r="Q391" s="23">
        <v>0</v>
      </c>
      <c r="R391" s="23" cm="1">
        <f t="array" ref="R391">_xlfn.IFS(H391=1,1,K391=1,1,L391=1,1,M391=1,1,N391=1,1,P391=1,1,TRUE,0)</f>
        <v>0</v>
      </c>
      <c r="S391" s="64">
        <f>IF(AND(G391=1,R391=1),0,R391)</f>
        <v>0</v>
      </c>
      <c r="T391" s="24" t="s">
        <v>2250</v>
      </c>
      <c r="U391" s="49">
        <f>SUBSTITUTE(T391,".",",")*1</f>
        <v>5.4824416991323198E-2</v>
      </c>
      <c r="V391" s="54">
        <f>IF(U391&gt;=0.1, 1, 0)</f>
        <v>0</v>
      </c>
      <c r="W391" s="25">
        <f>IF(U391&gt;=0.2, 1, 0)</f>
        <v>0</v>
      </c>
      <c r="X391" s="25">
        <f>IF(U391&gt;=0.3, 1, 0)</f>
        <v>0</v>
      </c>
      <c r="Y391" s="25">
        <f>IF(U391&gt;=0.4, 1, 0)</f>
        <v>0</v>
      </c>
      <c r="Z391" s="25">
        <f>IF(U391&gt;=0.5, 1, 0)</f>
        <v>0</v>
      </c>
      <c r="AA391" s="25">
        <f>IF(U391&gt;=0.6, 1, 0)</f>
        <v>0</v>
      </c>
      <c r="AB391" s="25">
        <f>IF(U391&gt;=0.7, 1, 0)</f>
        <v>0</v>
      </c>
      <c r="AC391" s="25">
        <f>IF(U391&gt;=0.8, 1, 0)</f>
        <v>0</v>
      </c>
      <c r="AD391" s="55">
        <f>IF(U391&gt;=0.9, 1, 0)</f>
        <v>0</v>
      </c>
    </row>
    <row r="392" spans="1:30" ht="20" customHeight="1" x14ac:dyDescent="0.2">
      <c r="A392" s="20" t="s">
        <v>39</v>
      </c>
      <c r="B392" s="33" t="str">
        <f>SUBSTITUTE(A392,"/Users/timomiessen/Desktop/imagesdk/blackmen1/","Image_")</f>
        <v>Image_BM_127.jpg</v>
      </c>
      <c r="C392" s="63" t="s">
        <v>4</v>
      </c>
      <c r="D392" s="22" t="s">
        <v>2973</v>
      </c>
      <c r="E392" s="23">
        <v>1</v>
      </c>
      <c r="F392" s="23">
        <v>0</v>
      </c>
      <c r="G392" s="23">
        <v>0</v>
      </c>
      <c r="H392" s="23">
        <v>0</v>
      </c>
      <c r="I392" s="23">
        <v>0</v>
      </c>
      <c r="J392" s="23">
        <v>0</v>
      </c>
      <c r="K392" s="23">
        <v>0</v>
      </c>
      <c r="L392" s="23">
        <v>0</v>
      </c>
      <c r="M392" s="23">
        <v>0</v>
      </c>
      <c r="N392" s="23">
        <v>0</v>
      </c>
      <c r="O392" s="23">
        <v>0</v>
      </c>
      <c r="P392" s="23">
        <v>1</v>
      </c>
      <c r="Q392" s="23">
        <v>0</v>
      </c>
      <c r="R392" s="23" cm="1">
        <f t="array" ref="R392">_xlfn.IFS(H392=1,1,K392=1,1,L392=1,1,M392=1,1,N392=1,1,P392=1,1,TRUE,0)</f>
        <v>1</v>
      </c>
      <c r="S392" s="64">
        <f>IF(AND(G392=1,R392=1),0,R392)</f>
        <v>1</v>
      </c>
      <c r="T392" s="24" t="s">
        <v>1524</v>
      </c>
      <c r="U392" s="49">
        <f>SUBSTITUTE(T392,".",",")*1</f>
        <v>0.189311873167753</v>
      </c>
      <c r="V392" s="54">
        <f>IF(U392&gt;=0.1, 1, 0)</f>
        <v>1</v>
      </c>
      <c r="W392" s="25">
        <f>IF(U392&gt;=0.2, 1, 0)</f>
        <v>0</v>
      </c>
      <c r="X392" s="25">
        <f>IF(U392&gt;=0.3, 1, 0)</f>
        <v>0</v>
      </c>
      <c r="Y392" s="25">
        <f>IF(U392&gt;=0.4, 1, 0)</f>
        <v>0</v>
      </c>
      <c r="Z392" s="25">
        <f>IF(U392&gt;=0.5, 1, 0)</f>
        <v>0</v>
      </c>
      <c r="AA392" s="25">
        <f>IF(U392&gt;=0.6, 1, 0)</f>
        <v>0</v>
      </c>
      <c r="AB392" s="25">
        <f>IF(U392&gt;=0.7, 1, 0)</f>
        <v>0</v>
      </c>
      <c r="AC392" s="25">
        <f>IF(U392&gt;=0.8, 1, 0)</f>
        <v>0</v>
      </c>
      <c r="AD392" s="55">
        <f>IF(U392&gt;=0.9, 1, 0)</f>
        <v>0</v>
      </c>
    </row>
    <row r="393" spans="1:30" ht="20" customHeight="1" x14ac:dyDescent="0.2">
      <c r="A393" s="20" t="s">
        <v>172</v>
      </c>
      <c r="B393" s="33" t="str">
        <f>SUBSTITUTE(A393,"/Users/timomiessen/Desktop/imagesdk/blackmen1/","Image_")</f>
        <v>Image_BM_247.jpg</v>
      </c>
      <c r="C393" s="63" t="s">
        <v>4</v>
      </c>
      <c r="D393" s="22" t="s">
        <v>2973</v>
      </c>
      <c r="E393" s="23">
        <v>0</v>
      </c>
      <c r="F393" s="23">
        <v>0</v>
      </c>
      <c r="G393" s="23">
        <v>0</v>
      </c>
      <c r="H393" s="23">
        <v>0</v>
      </c>
      <c r="I393" s="23">
        <v>0</v>
      </c>
      <c r="J393" s="23">
        <v>0</v>
      </c>
      <c r="K393" s="23">
        <v>1</v>
      </c>
      <c r="L393" s="23">
        <v>0</v>
      </c>
      <c r="M393" s="23">
        <v>0</v>
      </c>
      <c r="N393" s="23">
        <v>0</v>
      </c>
      <c r="O393" s="23">
        <v>0</v>
      </c>
      <c r="P393" s="23">
        <v>1</v>
      </c>
      <c r="Q393" s="23">
        <v>0</v>
      </c>
      <c r="R393" s="23" cm="1">
        <f t="array" ref="R393">_xlfn.IFS(H393=1,1,K393=1,1,L393=1,1,M393=1,1,N393=1,1,P393=1,1,TRUE,0)</f>
        <v>1</v>
      </c>
      <c r="S393" s="64">
        <f>IF(AND(G393=1,R393=1),0,R393)</f>
        <v>1</v>
      </c>
      <c r="T393" s="24" t="s">
        <v>1657</v>
      </c>
      <c r="U393" s="49">
        <f>SUBSTITUTE(T393,".",",")*1</f>
        <v>7.24189933389425E-2</v>
      </c>
      <c r="V393" s="54">
        <f>IF(U393&gt;=0.1, 1, 0)</f>
        <v>0</v>
      </c>
      <c r="W393" s="25">
        <f>IF(U393&gt;=0.2, 1, 0)</f>
        <v>0</v>
      </c>
      <c r="X393" s="25">
        <f>IF(U393&gt;=0.3, 1, 0)</f>
        <v>0</v>
      </c>
      <c r="Y393" s="25">
        <f>IF(U393&gt;=0.4, 1, 0)</f>
        <v>0</v>
      </c>
      <c r="Z393" s="25">
        <f>IF(U393&gt;=0.5, 1, 0)</f>
        <v>0</v>
      </c>
      <c r="AA393" s="25">
        <f>IF(U393&gt;=0.6, 1, 0)</f>
        <v>0</v>
      </c>
      <c r="AB393" s="25">
        <f>IF(U393&gt;=0.7, 1, 0)</f>
        <v>0</v>
      </c>
      <c r="AC393" s="25">
        <f>IF(U393&gt;=0.8, 1, 0)</f>
        <v>0</v>
      </c>
      <c r="AD393" s="55">
        <f>IF(U393&gt;=0.9, 1, 0)</f>
        <v>0</v>
      </c>
    </row>
    <row r="394" spans="1:30" ht="20" customHeight="1" x14ac:dyDescent="0.2">
      <c r="A394" s="20" t="s">
        <v>173</v>
      </c>
      <c r="B394" s="33" t="str">
        <f>SUBSTITUTE(A394,"/Users/timomiessen/Desktop/imagesdk/blackmen1/","Image_")</f>
        <v>Image_BM_248.jpg</v>
      </c>
      <c r="C394" s="63" t="s">
        <v>4</v>
      </c>
      <c r="D394" s="22" t="s">
        <v>2973</v>
      </c>
      <c r="E394" s="23">
        <v>0</v>
      </c>
      <c r="F394" s="23">
        <v>0</v>
      </c>
      <c r="G394" s="23">
        <v>0</v>
      </c>
      <c r="H394" s="23">
        <v>0</v>
      </c>
      <c r="I394" s="23">
        <v>0</v>
      </c>
      <c r="J394" s="23">
        <v>0</v>
      </c>
      <c r="K394" s="23">
        <v>1</v>
      </c>
      <c r="L394" s="23">
        <v>0</v>
      </c>
      <c r="M394" s="23">
        <v>0</v>
      </c>
      <c r="N394" s="23">
        <v>0</v>
      </c>
      <c r="O394" s="23">
        <v>0</v>
      </c>
      <c r="P394" s="23">
        <v>0</v>
      </c>
      <c r="Q394" s="23">
        <v>0</v>
      </c>
      <c r="R394" s="23" cm="1">
        <f t="array" ref="R394">_xlfn.IFS(H394=1,1,K394=1,1,L394=1,1,M394=1,1,N394=1,1,P394=1,1,TRUE,0)</f>
        <v>1</v>
      </c>
      <c r="S394" s="64">
        <f>IF(AND(G394=1,R394=1),0,R394)</f>
        <v>1</v>
      </c>
      <c r="T394" s="24" t="s">
        <v>1658</v>
      </c>
      <c r="U394" s="49">
        <f>SUBSTITUTE(T394,".",",")*1</f>
        <v>0.172281563282012</v>
      </c>
      <c r="V394" s="54">
        <f>IF(U394&gt;=0.1, 1, 0)</f>
        <v>1</v>
      </c>
      <c r="W394" s="25">
        <f>IF(U394&gt;=0.2, 1, 0)</f>
        <v>0</v>
      </c>
      <c r="X394" s="25">
        <f>IF(U394&gt;=0.3, 1, 0)</f>
        <v>0</v>
      </c>
      <c r="Y394" s="25">
        <f>IF(U394&gt;=0.4, 1, 0)</f>
        <v>0</v>
      </c>
      <c r="Z394" s="25">
        <f>IF(U394&gt;=0.5, 1, 0)</f>
        <v>0</v>
      </c>
      <c r="AA394" s="25">
        <f>IF(U394&gt;=0.6, 1, 0)</f>
        <v>0</v>
      </c>
      <c r="AB394" s="25">
        <f>IF(U394&gt;=0.7, 1, 0)</f>
        <v>0</v>
      </c>
      <c r="AC394" s="25">
        <f>IF(U394&gt;=0.8, 1, 0)</f>
        <v>0</v>
      </c>
      <c r="AD394" s="55">
        <f>IF(U394&gt;=0.9, 1, 0)</f>
        <v>0</v>
      </c>
    </row>
    <row r="395" spans="1:30" ht="20" customHeight="1" x14ac:dyDescent="0.2">
      <c r="A395" s="20" t="s">
        <v>174</v>
      </c>
      <c r="B395" s="33" t="str">
        <f>SUBSTITUTE(A395,"/Users/timomiessen/Desktop/imagesdk/blackmen1/","Image_")</f>
        <v>Image_BM_249.jpg</v>
      </c>
      <c r="C395" s="63" t="s">
        <v>4</v>
      </c>
      <c r="D395" s="22" t="s">
        <v>2973</v>
      </c>
      <c r="E395" s="23">
        <v>0</v>
      </c>
      <c r="F395" s="23">
        <v>0</v>
      </c>
      <c r="G395" s="23">
        <v>0</v>
      </c>
      <c r="H395" s="23">
        <v>0</v>
      </c>
      <c r="I395" s="23">
        <v>1</v>
      </c>
      <c r="J395" s="23">
        <v>0</v>
      </c>
      <c r="K395" s="23">
        <v>1</v>
      </c>
      <c r="L395" s="23">
        <v>0</v>
      </c>
      <c r="M395" s="23">
        <v>0</v>
      </c>
      <c r="N395" s="23">
        <v>0</v>
      </c>
      <c r="O395" s="23">
        <v>0</v>
      </c>
      <c r="P395" s="23">
        <v>0</v>
      </c>
      <c r="Q395" s="23">
        <v>0</v>
      </c>
      <c r="R395" s="23" cm="1">
        <f t="array" ref="R395">_xlfn.IFS(H395=1,1,K395=1,1,L395=1,1,M395=1,1,N395=1,1,P395=1,1,TRUE,0)</f>
        <v>1</v>
      </c>
      <c r="S395" s="64">
        <f>IF(AND(G395=1,R395=1),0,R395)</f>
        <v>1</v>
      </c>
      <c r="T395" s="24" t="s">
        <v>1659</v>
      </c>
      <c r="U395" s="49">
        <f>SUBSTITUTE(T395,".",",")*1</f>
        <v>0.19148105941712801</v>
      </c>
      <c r="V395" s="54">
        <f>IF(U395&gt;=0.1, 1, 0)</f>
        <v>1</v>
      </c>
      <c r="W395" s="25">
        <f>IF(U395&gt;=0.2, 1, 0)</f>
        <v>0</v>
      </c>
      <c r="X395" s="25">
        <f>IF(U395&gt;=0.3, 1, 0)</f>
        <v>0</v>
      </c>
      <c r="Y395" s="25">
        <f>IF(U395&gt;=0.4, 1, 0)</f>
        <v>0</v>
      </c>
      <c r="Z395" s="25">
        <f>IF(U395&gt;=0.5, 1, 0)</f>
        <v>0</v>
      </c>
      <c r="AA395" s="25">
        <f>IF(U395&gt;=0.6, 1, 0)</f>
        <v>0</v>
      </c>
      <c r="AB395" s="25">
        <f>IF(U395&gt;=0.7, 1, 0)</f>
        <v>0</v>
      </c>
      <c r="AC395" s="25">
        <f>IF(U395&gt;=0.8, 1, 0)</f>
        <v>0</v>
      </c>
      <c r="AD395" s="55">
        <f>IF(U395&gt;=0.9, 1, 0)</f>
        <v>0</v>
      </c>
    </row>
    <row r="396" spans="1:30" ht="20" customHeight="1" x14ac:dyDescent="0.2">
      <c r="A396" s="20" t="s">
        <v>176</v>
      </c>
      <c r="B396" s="33" t="str">
        <f>SUBSTITUTE(A396,"/Users/timomiessen/Desktop/imagesdk/blackmen1/","Image_")</f>
        <v>Image_BM_250.jpg</v>
      </c>
      <c r="C396" s="63" t="s">
        <v>4</v>
      </c>
      <c r="D396" s="22" t="s">
        <v>2973</v>
      </c>
      <c r="E396" s="23">
        <v>0</v>
      </c>
      <c r="F396" s="23">
        <v>0</v>
      </c>
      <c r="G396" s="23">
        <v>0</v>
      </c>
      <c r="H396" s="23">
        <v>0</v>
      </c>
      <c r="I396" s="23">
        <v>0</v>
      </c>
      <c r="J396" s="23">
        <v>0</v>
      </c>
      <c r="K396" s="23">
        <v>1</v>
      </c>
      <c r="L396" s="23">
        <v>0</v>
      </c>
      <c r="M396" s="23">
        <v>0</v>
      </c>
      <c r="N396" s="23">
        <v>0</v>
      </c>
      <c r="O396" s="23">
        <v>0</v>
      </c>
      <c r="P396" s="23">
        <v>0</v>
      </c>
      <c r="Q396" s="23">
        <v>0</v>
      </c>
      <c r="R396" s="23" cm="1">
        <f t="array" ref="R396">_xlfn.IFS(H396=1,1,K396=1,1,L396=1,1,M396=1,1,N396=1,1,P396=1,1,TRUE,0)</f>
        <v>1</v>
      </c>
      <c r="S396" s="64">
        <f>IF(AND(G396=1,R396=1),0,R396)</f>
        <v>1</v>
      </c>
      <c r="T396" s="24" t="s">
        <v>1661</v>
      </c>
      <c r="U396" s="49">
        <f>SUBSTITUTE(T396,".",",")*1</f>
        <v>0.195863597095012</v>
      </c>
      <c r="V396" s="54">
        <f>IF(U396&gt;=0.1, 1, 0)</f>
        <v>1</v>
      </c>
      <c r="W396" s="25">
        <f>IF(U396&gt;=0.2, 1, 0)</f>
        <v>0</v>
      </c>
      <c r="X396" s="25">
        <f>IF(U396&gt;=0.3, 1, 0)</f>
        <v>0</v>
      </c>
      <c r="Y396" s="25">
        <f>IF(U396&gt;=0.4, 1, 0)</f>
        <v>0</v>
      </c>
      <c r="Z396" s="25">
        <f>IF(U396&gt;=0.5, 1, 0)</f>
        <v>0</v>
      </c>
      <c r="AA396" s="25">
        <f>IF(U396&gt;=0.6, 1, 0)</f>
        <v>0</v>
      </c>
      <c r="AB396" s="25">
        <f>IF(U396&gt;=0.7, 1, 0)</f>
        <v>0</v>
      </c>
      <c r="AC396" s="25">
        <f>IF(U396&gt;=0.8, 1, 0)</f>
        <v>0</v>
      </c>
      <c r="AD396" s="55">
        <f>IF(U396&gt;=0.9, 1, 0)</f>
        <v>0</v>
      </c>
    </row>
    <row r="397" spans="1:30" ht="20" customHeight="1" x14ac:dyDescent="0.2">
      <c r="A397" s="20" t="s">
        <v>177</v>
      </c>
      <c r="B397" s="33" t="str">
        <f>SUBSTITUTE(A397,"/Users/timomiessen/Desktop/imagesdk/blackmen1/","Image_")</f>
        <v>Image_BM_251.jpg</v>
      </c>
      <c r="C397" s="63" t="s">
        <v>4</v>
      </c>
      <c r="D397" s="22" t="s">
        <v>2973</v>
      </c>
      <c r="E397" s="23">
        <v>0</v>
      </c>
      <c r="F397" s="23">
        <v>0</v>
      </c>
      <c r="G397" s="23">
        <v>0</v>
      </c>
      <c r="H397" s="23">
        <v>0</v>
      </c>
      <c r="I397" s="23">
        <v>0</v>
      </c>
      <c r="J397" s="23">
        <v>0</v>
      </c>
      <c r="K397" s="23">
        <v>1</v>
      </c>
      <c r="L397" s="23">
        <v>0</v>
      </c>
      <c r="M397" s="23">
        <v>0</v>
      </c>
      <c r="N397" s="23">
        <v>0</v>
      </c>
      <c r="O397" s="23">
        <v>0</v>
      </c>
      <c r="P397" s="23">
        <v>0</v>
      </c>
      <c r="Q397" s="23">
        <v>0</v>
      </c>
      <c r="R397" s="23" cm="1">
        <f t="array" ref="R397">_xlfn.IFS(H397=1,1,K397=1,1,L397=1,1,M397=1,1,N397=1,1,P397=1,1,TRUE,0)</f>
        <v>1</v>
      </c>
      <c r="S397" s="64">
        <f>IF(AND(G397=1,R397=1),0,R397)</f>
        <v>1</v>
      </c>
      <c r="T397" s="24" t="s">
        <v>1662</v>
      </c>
      <c r="U397" s="49">
        <f>SUBSTITUTE(T397,".",",")*1</f>
        <v>0.38169041275978</v>
      </c>
      <c r="V397" s="54">
        <f>IF(U397&gt;=0.1, 1, 0)</f>
        <v>1</v>
      </c>
      <c r="W397" s="25">
        <f>IF(U397&gt;=0.2, 1, 0)</f>
        <v>1</v>
      </c>
      <c r="X397" s="25">
        <f>IF(U397&gt;=0.3, 1, 0)</f>
        <v>1</v>
      </c>
      <c r="Y397" s="25">
        <f>IF(U397&gt;=0.4, 1, 0)</f>
        <v>0</v>
      </c>
      <c r="Z397" s="25">
        <f>IF(U397&gt;=0.5, 1, 0)</f>
        <v>0</v>
      </c>
      <c r="AA397" s="25">
        <f>IF(U397&gt;=0.6, 1, 0)</f>
        <v>0</v>
      </c>
      <c r="AB397" s="25">
        <f>IF(U397&gt;=0.7, 1, 0)</f>
        <v>0</v>
      </c>
      <c r="AC397" s="25">
        <f>IF(U397&gt;=0.8, 1, 0)</f>
        <v>0</v>
      </c>
      <c r="AD397" s="55">
        <f>IF(U397&gt;=0.9, 1, 0)</f>
        <v>0</v>
      </c>
    </row>
    <row r="398" spans="1:30" ht="20" customHeight="1" x14ac:dyDescent="0.2">
      <c r="A398" s="20" t="s">
        <v>178</v>
      </c>
      <c r="B398" s="33" t="str">
        <f>SUBSTITUTE(A398,"/Users/timomiessen/Desktop/imagesdk/blackmen1/","Image_")</f>
        <v>Image_BM_252.jpg</v>
      </c>
      <c r="C398" s="63" t="s">
        <v>4</v>
      </c>
      <c r="D398" s="22" t="s">
        <v>2973</v>
      </c>
      <c r="E398" s="23">
        <v>0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1</v>
      </c>
      <c r="L398" s="23">
        <v>0</v>
      </c>
      <c r="M398" s="23">
        <v>0</v>
      </c>
      <c r="N398" s="23">
        <v>0</v>
      </c>
      <c r="O398" s="23">
        <v>0</v>
      </c>
      <c r="P398" s="23">
        <v>0</v>
      </c>
      <c r="Q398" s="23">
        <v>0</v>
      </c>
      <c r="R398" s="23" cm="1">
        <f t="array" ref="R398">_xlfn.IFS(H398=1,1,K398=1,1,L398=1,1,M398=1,1,N398=1,1,P398=1,1,TRUE,0)</f>
        <v>1</v>
      </c>
      <c r="S398" s="64">
        <f>IF(AND(G398=1,R398=1),0,R398)</f>
        <v>1</v>
      </c>
      <c r="T398" s="24" t="s">
        <v>1663</v>
      </c>
      <c r="U398" s="49">
        <f>SUBSTITUTE(T398,".",",")*1</f>
        <v>8.5891118273139E-2</v>
      </c>
      <c r="V398" s="54">
        <f>IF(U398&gt;=0.1, 1, 0)</f>
        <v>0</v>
      </c>
      <c r="W398" s="25">
        <f>IF(U398&gt;=0.2, 1, 0)</f>
        <v>0</v>
      </c>
      <c r="X398" s="25">
        <f>IF(U398&gt;=0.3, 1, 0)</f>
        <v>0</v>
      </c>
      <c r="Y398" s="25">
        <f>IF(U398&gt;=0.4, 1, 0)</f>
        <v>0</v>
      </c>
      <c r="Z398" s="25">
        <f>IF(U398&gt;=0.5, 1, 0)</f>
        <v>0</v>
      </c>
      <c r="AA398" s="25">
        <f>IF(U398&gt;=0.6, 1, 0)</f>
        <v>0</v>
      </c>
      <c r="AB398" s="25">
        <f>IF(U398&gt;=0.7, 1, 0)</f>
        <v>0</v>
      </c>
      <c r="AC398" s="25">
        <f>IF(U398&gt;=0.8, 1, 0)</f>
        <v>0</v>
      </c>
      <c r="AD398" s="55">
        <f>IF(U398&gt;=0.9, 1, 0)</f>
        <v>0</v>
      </c>
    </row>
    <row r="399" spans="1:30" ht="20" customHeight="1" x14ac:dyDescent="0.2">
      <c r="A399" s="20" t="s">
        <v>179</v>
      </c>
      <c r="B399" s="33" t="str">
        <f>SUBSTITUTE(A399,"/Users/timomiessen/Desktop/imagesdk/blackmen1/","Image_")</f>
        <v>Image_BM_253.jpg</v>
      </c>
      <c r="C399" s="63" t="s">
        <v>4</v>
      </c>
      <c r="D399" s="22" t="s">
        <v>2973</v>
      </c>
      <c r="E399" s="23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1</v>
      </c>
      <c r="L399" s="23">
        <v>0</v>
      </c>
      <c r="M399" s="23">
        <v>0</v>
      </c>
      <c r="N399" s="23">
        <v>0</v>
      </c>
      <c r="O399" s="23">
        <v>0</v>
      </c>
      <c r="P399" s="23">
        <v>0</v>
      </c>
      <c r="Q399" s="23">
        <v>0</v>
      </c>
      <c r="R399" s="23" cm="1">
        <f t="array" ref="R399">_xlfn.IFS(H399=1,1,K399=1,1,L399=1,1,M399=1,1,N399=1,1,P399=1,1,TRUE,0)</f>
        <v>1</v>
      </c>
      <c r="S399" s="64">
        <f>IF(AND(G399=1,R399=1),0,R399)</f>
        <v>1</v>
      </c>
      <c r="T399" s="24" t="s">
        <v>1664</v>
      </c>
      <c r="U399" s="49">
        <f>SUBSTITUTE(T399,".",",")*1</f>
        <v>0.14202400296926401</v>
      </c>
      <c r="V399" s="54">
        <f>IF(U399&gt;=0.1, 1, 0)</f>
        <v>1</v>
      </c>
      <c r="W399" s="25">
        <f>IF(U399&gt;=0.2, 1, 0)</f>
        <v>0</v>
      </c>
      <c r="X399" s="25">
        <f>IF(U399&gt;=0.3, 1, 0)</f>
        <v>0</v>
      </c>
      <c r="Y399" s="25">
        <f>IF(U399&gt;=0.4, 1, 0)</f>
        <v>0</v>
      </c>
      <c r="Z399" s="25">
        <f>IF(U399&gt;=0.5, 1, 0)</f>
        <v>0</v>
      </c>
      <c r="AA399" s="25">
        <f>IF(U399&gt;=0.6, 1, 0)</f>
        <v>0</v>
      </c>
      <c r="AB399" s="25">
        <f>IF(U399&gt;=0.7, 1, 0)</f>
        <v>0</v>
      </c>
      <c r="AC399" s="25">
        <f>IF(U399&gt;=0.8, 1, 0)</f>
        <v>0</v>
      </c>
      <c r="AD399" s="55">
        <f>IF(U399&gt;=0.9, 1, 0)</f>
        <v>0</v>
      </c>
    </row>
    <row r="400" spans="1:30" ht="20" customHeight="1" x14ac:dyDescent="0.2">
      <c r="A400" s="20" t="s">
        <v>180</v>
      </c>
      <c r="B400" s="33" t="str">
        <f>SUBSTITUTE(A400,"/Users/timomiessen/Desktop/imagesdk/blackmen1/","Image_")</f>
        <v>Image_BM_254.jpg</v>
      </c>
      <c r="C400" s="63" t="s">
        <v>4</v>
      </c>
      <c r="D400" s="22" t="s">
        <v>2973</v>
      </c>
      <c r="E400" s="23">
        <v>0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1</v>
      </c>
      <c r="L400" s="23">
        <v>0</v>
      </c>
      <c r="M400" s="23">
        <v>0</v>
      </c>
      <c r="N400" s="23">
        <v>0</v>
      </c>
      <c r="O400" s="23">
        <v>0</v>
      </c>
      <c r="P400" s="23">
        <v>0</v>
      </c>
      <c r="Q400" s="23">
        <v>0</v>
      </c>
      <c r="R400" s="23" cm="1">
        <f t="array" ref="R400">_xlfn.IFS(H400=1,1,K400=1,1,L400=1,1,M400=1,1,N400=1,1,P400=1,1,TRUE,0)</f>
        <v>1</v>
      </c>
      <c r="S400" s="64">
        <f>IF(AND(G400=1,R400=1),0,R400)</f>
        <v>1</v>
      </c>
      <c r="T400" s="24" t="s">
        <v>1665</v>
      </c>
      <c r="U400" s="49">
        <f>SUBSTITUTE(T400,".",",")*1</f>
        <v>0.123314723372459</v>
      </c>
      <c r="V400" s="54">
        <f>IF(U400&gt;=0.1, 1, 0)</f>
        <v>1</v>
      </c>
      <c r="W400" s="25">
        <f>IF(U400&gt;=0.2, 1, 0)</f>
        <v>0</v>
      </c>
      <c r="X400" s="25">
        <f>IF(U400&gt;=0.3, 1, 0)</f>
        <v>0</v>
      </c>
      <c r="Y400" s="25">
        <f>IF(U400&gt;=0.4, 1, 0)</f>
        <v>0</v>
      </c>
      <c r="Z400" s="25">
        <f>IF(U400&gt;=0.5, 1, 0)</f>
        <v>0</v>
      </c>
      <c r="AA400" s="25">
        <f>IF(U400&gt;=0.6, 1, 0)</f>
        <v>0</v>
      </c>
      <c r="AB400" s="25">
        <f>IF(U400&gt;=0.7, 1, 0)</f>
        <v>0</v>
      </c>
      <c r="AC400" s="25">
        <f>IF(U400&gt;=0.8, 1, 0)</f>
        <v>0</v>
      </c>
      <c r="AD400" s="55">
        <f>IF(U400&gt;=0.9, 1, 0)</f>
        <v>0</v>
      </c>
    </row>
    <row r="401" spans="1:30" ht="20" customHeight="1" x14ac:dyDescent="0.2">
      <c r="A401" s="20" t="s">
        <v>181</v>
      </c>
      <c r="B401" s="33" t="str">
        <f>SUBSTITUTE(A401,"/Users/timomiessen/Desktop/imagesdk/blackmen1/","Image_")</f>
        <v>Image_BM_255.jpg</v>
      </c>
      <c r="C401" s="63" t="s">
        <v>4</v>
      </c>
      <c r="D401" s="22" t="s">
        <v>2973</v>
      </c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1</v>
      </c>
      <c r="L401" s="23">
        <v>0</v>
      </c>
      <c r="M401" s="23">
        <v>0</v>
      </c>
      <c r="N401" s="23">
        <v>0</v>
      </c>
      <c r="O401" s="23">
        <v>0</v>
      </c>
      <c r="P401" s="23">
        <v>0</v>
      </c>
      <c r="Q401" s="23">
        <v>0</v>
      </c>
      <c r="R401" s="23" cm="1">
        <f t="array" ref="R401">_xlfn.IFS(H401=1,1,K401=1,1,L401=1,1,M401=1,1,N401=1,1,P401=1,1,TRUE,0)</f>
        <v>1</v>
      </c>
      <c r="S401" s="64">
        <f>IF(AND(G401=1,R401=1),0,R401)</f>
        <v>1</v>
      </c>
      <c r="T401" s="24" t="s">
        <v>1666</v>
      </c>
      <c r="U401" s="49">
        <f>SUBSTITUTE(T401,".",",")*1</f>
        <v>0.34254052117466899</v>
      </c>
      <c r="V401" s="54">
        <f>IF(U401&gt;=0.1, 1, 0)</f>
        <v>1</v>
      </c>
      <c r="W401" s="25">
        <f>IF(U401&gt;=0.2, 1, 0)</f>
        <v>1</v>
      </c>
      <c r="X401" s="25">
        <f>IF(U401&gt;=0.3, 1, 0)</f>
        <v>1</v>
      </c>
      <c r="Y401" s="25">
        <f>IF(U401&gt;=0.4, 1, 0)</f>
        <v>0</v>
      </c>
      <c r="Z401" s="25">
        <f>IF(U401&gt;=0.5, 1, 0)</f>
        <v>0</v>
      </c>
      <c r="AA401" s="25">
        <f>IF(U401&gt;=0.6, 1, 0)</f>
        <v>0</v>
      </c>
      <c r="AB401" s="25">
        <f>IF(U401&gt;=0.7, 1, 0)</f>
        <v>0</v>
      </c>
      <c r="AC401" s="25">
        <f>IF(U401&gt;=0.8, 1, 0)</f>
        <v>0</v>
      </c>
      <c r="AD401" s="55">
        <f>IF(U401&gt;=0.9, 1, 0)</f>
        <v>0</v>
      </c>
    </row>
    <row r="402" spans="1:30" ht="20" customHeight="1" x14ac:dyDescent="0.2">
      <c r="A402" s="20" t="s">
        <v>182</v>
      </c>
      <c r="B402" s="33" t="str">
        <f>SUBSTITUTE(A402,"/Users/timomiessen/Desktop/imagesdk/blackmen1/","Image_")</f>
        <v>Image_BM_256.jpg</v>
      </c>
      <c r="C402" s="63" t="s">
        <v>4</v>
      </c>
      <c r="D402" s="22" t="s">
        <v>2973</v>
      </c>
      <c r="E402" s="23">
        <v>0</v>
      </c>
      <c r="F402" s="23">
        <v>0</v>
      </c>
      <c r="G402" s="23">
        <v>0</v>
      </c>
      <c r="H402" s="23">
        <v>0</v>
      </c>
      <c r="I402" s="23">
        <v>0</v>
      </c>
      <c r="J402" s="23">
        <v>0</v>
      </c>
      <c r="K402" s="23">
        <v>1</v>
      </c>
      <c r="L402" s="23">
        <v>0</v>
      </c>
      <c r="M402" s="23">
        <v>0</v>
      </c>
      <c r="N402" s="23">
        <v>0</v>
      </c>
      <c r="O402" s="23">
        <v>0</v>
      </c>
      <c r="P402" s="23">
        <v>0</v>
      </c>
      <c r="Q402" s="23">
        <v>0</v>
      </c>
      <c r="R402" s="23" cm="1">
        <f t="array" ref="R402">_xlfn.IFS(H402=1,1,K402=1,1,L402=1,1,M402=1,1,N402=1,1,P402=1,1,TRUE,0)</f>
        <v>1</v>
      </c>
      <c r="S402" s="64">
        <f>IF(AND(G402=1,R402=1),0,R402)</f>
        <v>1</v>
      </c>
      <c r="T402" s="24" t="s">
        <v>1667</v>
      </c>
      <c r="U402" s="49">
        <f>SUBSTITUTE(T402,".",",")*1</f>
        <v>0.26529072225093803</v>
      </c>
      <c r="V402" s="54">
        <f>IF(U402&gt;=0.1, 1, 0)</f>
        <v>1</v>
      </c>
      <c r="W402" s="25">
        <f>IF(U402&gt;=0.2, 1, 0)</f>
        <v>1</v>
      </c>
      <c r="X402" s="25">
        <f>IF(U402&gt;=0.3, 1, 0)</f>
        <v>0</v>
      </c>
      <c r="Y402" s="25">
        <f>IF(U402&gt;=0.4, 1, 0)</f>
        <v>0</v>
      </c>
      <c r="Z402" s="25">
        <f>IF(U402&gt;=0.5, 1, 0)</f>
        <v>0</v>
      </c>
      <c r="AA402" s="25">
        <f>IF(U402&gt;=0.6, 1, 0)</f>
        <v>0</v>
      </c>
      <c r="AB402" s="25">
        <f>IF(U402&gt;=0.7, 1, 0)</f>
        <v>0</v>
      </c>
      <c r="AC402" s="25">
        <f>IF(U402&gt;=0.8, 1, 0)</f>
        <v>0</v>
      </c>
      <c r="AD402" s="55">
        <f>IF(U402&gt;=0.9, 1, 0)</f>
        <v>0</v>
      </c>
    </row>
    <row r="403" spans="1:30" ht="20" customHeight="1" x14ac:dyDescent="0.2">
      <c r="A403" s="20" t="s">
        <v>183</v>
      </c>
      <c r="B403" s="33" t="str">
        <f>SUBSTITUTE(A403,"/Users/timomiessen/Desktop/imagesdk/blackmen1/","Image_")</f>
        <v>Image_BM_257.jpg</v>
      </c>
      <c r="C403" s="63" t="s">
        <v>4</v>
      </c>
      <c r="D403" s="22" t="s">
        <v>2973</v>
      </c>
      <c r="E403" s="23">
        <v>0</v>
      </c>
      <c r="F403" s="23">
        <v>0</v>
      </c>
      <c r="G403" s="23">
        <v>0</v>
      </c>
      <c r="H403" s="23">
        <v>0</v>
      </c>
      <c r="I403" s="23">
        <v>0</v>
      </c>
      <c r="J403" s="23">
        <v>0</v>
      </c>
      <c r="K403" s="23">
        <v>1</v>
      </c>
      <c r="L403" s="23">
        <v>0</v>
      </c>
      <c r="M403" s="23">
        <v>0</v>
      </c>
      <c r="N403" s="23">
        <v>0</v>
      </c>
      <c r="O403" s="23">
        <v>0</v>
      </c>
      <c r="P403" s="23">
        <v>0</v>
      </c>
      <c r="Q403" s="23">
        <v>0</v>
      </c>
      <c r="R403" s="23" cm="1">
        <f t="array" ref="R403">_xlfn.IFS(H403=1,1,K403=1,1,L403=1,1,M403=1,1,N403=1,1,P403=1,1,TRUE,0)</f>
        <v>1</v>
      </c>
      <c r="S403" s="64">
        <f>IF(AND(G403=1,R403=1),0,R403)</f>
        <v>1</v>
      </c>
      <c r="T403" s="24" t="s">
        <v>1668</v>
      </c>
      <c r="U403" s="49">
        <f>SUBSTITUTE(T403,".",",")*1</f>
        <v>9.8553065210580798E-2</v>
      </c>
      <c r="V403" s="54">
        <f>IF(U403&gt;=0.1, 1, 0)</f>
        <v>0</v>
      </c>
      <c r="W403" s="25">
        <f>IF(U403&gt;=0.2, 1, 0)</f>
        <v>0</v>
      </c>
      <c r="X403" s="25">
        <f>IF(U403&gt;=0.3, 1, 0)</f>
        <v>0</v>
      </c>
      <c r="Y403" s="25">
        <f>IF(U403&gt;=0.4, 1, 0)</f>
        <v>0</v>
      </c>
      <c r="Z403" s="25">
        <f>IF(U403&gt;=0.5, 1, 0)</f>
        <v>0</v>
      </c>
      <c r="AA403" s="25">
        <f>IF(U403&gt;=0.6, 1, 0)</f>
        <v>0</v>
      </c>
      <c r="AB403" s="25">
        <f>IF(U403&gt;=0.7, 1, 0)</f>
        <v>0</v>
      </c>
      <c r="AC403" s="25">
        <f>IF(U403&gt;=0.8, 1, 0)</f>
        <v>0</v>
      </c>
      <c r="AD403" s="55">
        <f>IF(U403&gt;=0.9, 1, 0)</f>
        <v>0</v>
      </c>
    </row>
    <row r="404" spans="1:30" ht="20" customHeight="1" x14ac:dyDescent="0.2">
      <c r="A404" s="20" t="s">
        <v>184</v>
      </c>
      <c r="B404" s="33" t="str">
        <f>SUBSTITUTE(A404,"/Users/timomiessen/Desktop/imagesdk/blackmen1/","Image_")</f>
        <v>Image_BM_258.jpg</v>
      </c>
      <c r="C404" s="63" t="s">
        <v>4</v>
      </c>
      <c r="D404" s="22" t="s">
        <v>2973</v>
      </c>
      <c r="E404" s="23">
        <v>0</v>
      </c>
      <c r="F404" s="23">
        <v>0</v>
      </c>
      <c r="G404" s="23">
        <v>0</v>
      </c>
      <c r="H404" s="23">
        <v>0</v>
      </c>
      <c r="I404" s="23">
        <v>0</v>
      </c>
      <c r="J404" s="23">
        <v>0</v>
      </c>
      <c r="K404" s="23">
        <v>1</v>
      </c>
      <c r="L404" s="23">
        <v>0</v>
      </c>
      <c r="M404" s="23">
        <v>0</v>
      </c>
      <c r="N404" s="23">
        <v>0</v>
      </c>
      <c r="O404" s="23">
        <v>0</v>
      </c>
      <c r="P404" s="23">
        <v>0</v>
      </c>
      <c r="Q404" s="23">
        <v>0</v>
      </c>
      <c r="R404" s="23" cm="1">
        <f t="array" ref="R404">_xlfn.IFS(H404=1,1,K404=1,1,L404=1,1,M404=1,1,N404=1,1,P404=1,1,TRUE,0)</f>
        <v>1</v>
      </c>
      <c r="S404" s="64">
        <f>IF(AND(G404=1,R404=1),0,R404)</f>
        <v>1</v>
      </c>
      <c r="T404" s="24" t="s">
        <v>1669</v>
      </c>
      <c r="U404" s="49">
        <f>SUBSTITUTE(T404,".",",")*1</f>
        <v>0.40213094651699</v>
      </c>
      <c r="V404" s="54">
        <f>IF(U404&gt;=0.1, 1, 0)</f>
        <v>1</v>
      </c>
      <c r="W404" s="25">
        <f>IF(U404&gt;=0.2, 1, 0)</f>
        <v>1</v>
      </c>
      <c r="X404" s="25">
        <f>IF(U404&gt;=0.3, 1, 0)</f>
        <v>1</v>
      </c>
      <c r="Y404" s="25">
        <f>IF(U404&gt;=0.4, 1, 0)</f>
        <v>1</v>
      </c>
      <c r="Z404" s="25">
        <f>IF(U404&gt;=0.5, 1, 0)</f>
        <v>0</v>
      </c>
      <c r="AA404" s="25">
        <f>IF(U404&gt;=0.6, 1, 0)</f>
        <v>0</v>
      </c>
      <c r="AB404" s="25">
        <f>IF(U404&gt;=0.7, 1, 0)</f>
        <v>0</v>
      </c>
      <c r="AC404" s="25">
        <f>IF(U404&gt;=0.8, 1, 0)</f>
        <v>0</v>
      </c>
      <c r="AD404" s="55">
        <f>IF(U404&gt;=0.9, 1, 0)</f>
        <v>0</v>
      </c>
    </row>
    <row r="405" spans="1:30" ht="20" customHeight="1" x14ac:dyDescent="0.2">
      <c r="A405" s="20" t="s">
        <v>185</v>
      </c>
      <c r="B405" s="33" t="str">
        <f>SUBSTITUTE(A405,"/Users/timomiessen/Desktop/imagesdk/blackmen1/","Image_")</f>
        <v>Image_BM_259.jpg</v>
      </c>
      <c r="C405" s="63" t="s">
        <v>4</v>
      </c>
      <c r="D405" s="22" t="s">
        <v>2973</v>
      </c>
      <c r="E405" s="23">
        <v>0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1</v>
      </c>
      <c r="L405" s="23">
        <v>0</v>
      </c>
      <c r="M405" s="23">
        <v>0</v>
      </c>
      <c r="N405" s="23">
        <v>0</v>
      </c>
      <c r="O405" s="23">
        <v>0</v>
      </c>
      <c r="P405" s="23">
        <v>0</v>
      </c>
      <c r="Q405" s="23">
        <v>0</v>
      </c>
      <c r="R405" s="23" cm="1">
        <f t="array" ref="R405">_xlfn.IFS(H405=1,1,K405=1,1,L405=1,1,M405=1,1,N405=1,1,P405=1,1,TRUE,0)</f>
        <v>1</v>
      </c>
      <c r="S405" s="64">
        <f>IF(AND(G405=1,R405=1),0,R405)</f>
        <v>1</v>
      </c>
      <c r="T405" s="24" t="s">
        <v>1670</v>
      </c>
      <c r="U405" s="49">
        <f>SUBSTITUTE(T405,".",",")*1</f>
        <v>9.1632716357707894E-2</v>
      </c>
      <c r="V405" s="54">
        <f>IF(U405&gt;=0.1, 1, 0)</f>
        <v>0</v>
      </c>
      <c r="W405" s="25">
        <f>IF(U405&gt;=0.2, 1, 0)</f>
        <v>0</v>
      </c>
      <c r="X405" s="25">
        <f>IF(U405&gt;=0.3, 1, 0)</f>
        <v>0</v>
      </c>
      <c r="Y405" s="25">
        <f>IF(U405&gt;=0.4, 1, 0)</f>
        <v>0</v>
      </c>
      <c r="Z405" s="25">
        <f>IF(U405&gt;=0.5, 1, 0)</f>
        <v>0</v>
      </c>
      <c r="AA405" s="25">
        <f>IF(U405&gt;=0.6, 1, 0)</f>
        <v>0</v>
      </c>
      <c r="AB405" s="25">
        <f>IF(U405&gt;=0.7, 1, 0)</f>
        <v>0</v>
      </c>
      <c r="AC405" s="25">
        <f>IF(U405&gt;=0.8, 1, 0)</f>
        <v>0</v>
      </c>
      <c r="AD405" s="55">
        <f>IF(U405&gt;=0.9, 1, 0)</f>
        <v>0</v>
      </c>
    </row>
    <row r="406" spans="1:30" ht="20" customHeight="1" x14ac:dyDescent="0.2">
      <c r="A406" s="20" t="s">
        <v>187</v>
      </c>
      <c r="B406" s="33" t="str">
        <f>SUBSTITUTE(A406,"/Users/timomiessen/Desktop/imagesdk/blackmen1/","Image_")</f>
        <v>Image_BM_260.jpg</v>
      </c>
      <c r="C406" s="63" t="s">
        <v>4</v>
      </c>
      <c r="D406" s="22" t="s">
        <v>2973</v>
      </c>
      <c r="E406" s="23">
        <v>0</v>
      </c>
      <c r="F406" s="23">
        <v>0</v>
      </c>
      <c r="G406" s="23">
        <v>0</v>
      </c>
      <c r="H406" s="23">
        <v>0</v>
      </c>
      <c r="I406" s="23">
        <v>0</v>
      </c>
      <c r="J406" s="23">
        <v>0</v>
      </c>
      <c r="K406" s="23">
        <v>1</v>
      </c>
      <c r="L406" s="23">
        <v>0</v>
      </c>
      <c r="M406" s="23">
        <v>0</v>
      </c>
      <c r="N406" s="23">
        <v>0</v>
      </c>
      <c r="O406" s="23">
        <v>0</v>
      </c>
      <c r="P406" s="23">
        <v>0</v>
      </c>
      <c r="Q406" s="23">
        <v>0</v>
      </c>
      <c r="R406" s="23" cm="1">
        <f t="array" ref="R406">_xlfn.IFS(H406=1,1,K406=1,1,L406=1,1,M406=1,1,N406=1,1,P406=1,1,TRUE,0)</f>
        <v>1</v>
      </c>
      <c r="S406" s="64">
        <f>IF(AND(G406=1,R406=1),0,R406)</f>
        <v>1</v>
      </c>
      <c r="T406" s="24" t="s">
        <v>1672</v>
      </c>
      <c r="U406" s="49">
        <f>SUBSTITUTE(T406,".",",")*1</f>
        <v>1.20200759265571E-2</v>
      </c>
      <c r="V406" s="54">
        <f>IF(U406&gt;=0.1, 1, 0)</f>
        <v>0</v>
      </c>
      <c r="W406" s="25">
        <f>IF(U406&gt;=0.2, 1, 0)</f>
        <v>0</v>
      </c>
      <c r="X406" s="25">
        <f>IF(U406&gt;=0.3, 1, 0)</f>
        <v>0</v>
      </c>
      <c r="Y406" s="25">
        <f>IF(U406&gt;=0.4, 1, 0)</f>
        <v>0</v>
      </c>
      <c r="Z406" s="25">
        <f>IF(U406&gt;=0.5, 1, 0)</f>
        <v>0</v>
      </c>
      <c r="AA406" s="25">
        <f>IF(U406&gt;=0.6, 1, 0)</f>
        <v>0</v>
      </c>
      <c r="AB406" s="25">
        <f>IF(U406&gt;=0.7, 1, 0)</f>
        <v>0</v>
      </c>
      <c r="AC406" s="25">
        <f>IF(U406&gt;=0.8, 1, 0)</f>
        <v>0</v>
      </c>
      <c r="AD406" s="55">
        <f>IF(U406&gt;=0.9, 1, 0)</f>
        <v>0</v>
      </c>
    </row>
    <row r="407" spans="1:30" ht="20" customHeight="1" x14ac:dyDescent="0.2">
      <c r="A407" s="20" t="s">
        <v>188</v>
      </c>
      <c r="B407" s="33" t="str">
        <f>SUBSTITUTE(A407,"/Users/timomiessen/Desktop/imagesdk/blackmen1/","Image_")</f>
        <v>Image_BM_261.jpg</v>
      </c>
      <c r="C407" s="63" t="s">
        <v>4</v>
      </c>
      <c r="D407" s="22" t="s">
        <v>2973</v>
      </c>
      <c r="E407" s="23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1</v>
      </c>
      <c r="L407" s="23">
        <v>0</v>
      </c>
      <c r="M407" s="23">
        <v>0</v>
      </c>
      <c r="N407" s="23">
        <v>0</v>
      </c>
      <c r="O407" s="23">
        <v>0</v>
      </c>
      <c r="P407" s="23">
        <v>0</v>
      </c>
      <c r="Q407" s="23">
        <v>0</v>
      </c>
      <c r="R407" s="23" cm="1">
        <f t="array" ref="R407">_xlfn.IFS(H407=1,1,K407=1,1,L407=1,1,M407=1,1,N407=1,1,P407=1,1,TRUE,0)</f>
        <v>1</v>
      </c>
      <c r="S407" s="64">
        <f>IF(AND(G407=1,R407=1),0,R407)</f>
        <v>1</v>
      </c>
      <c r="T407" s="24" t="s">
        <v>1673</v>
      </c>
      <c r="U407" s="49">
        <f>SUBSTITUTE(T407,".",",")*1</f>
        <v>0.16970330290496299</v>
      </c>
      <c r="V407" s="54">
        <f>IF(U407&gt;=0.1, 1, 0)</f>
        <v>1</v>
      </c>
      <c r="W407" s="25">
        <f>IF(U407&gt;=0.2, 1, 0)</f>
        <v>0</v>
      </c>
      <c r="X407" s="25">
        <f>IF(U407&gt;=0.3, 1, 0)</f>
        <v>0</v>
      </c>
      <c r="Y407" s="25">
        <f>IF(U407&gt;=0.4, 1, 0)</f>
        <v>0</v>
      </c>
      <c r="Z407" s="25">
        <f>IF(U407&gt;=0.5, 1, 0)</f>
        <v>0</v>
      </c>
      <c r="AA407" s="25">
        <f>IF(U407&gt;=0.6, 1, 0)</f>
        <v>0</v>
      </c>
      <c r="AB407" s="25">
        <f>IF(U407&gt;=0.7, 1, 0)</f>
        <v>0</v>
      </c>
      <c r="AC407" s="25">
        <f>IF(U407&gt;=0.8, 1, 0)</f>
        <v>0</v>
      </c>
      <c r="AD407" s="55">
        <f>IF(U407&gt;=0.9, 1, 0)</f>
        <v>0</v>
      </c>
    </row>
    <row r="408" spans="1:30" ht="20" customHeight="1" x14ac:dyDescent="0.2">
      <c r="A408" s="20" t="s">
        <v>189</v>
      </c>
      <c r="B408" s="33" t="str">
        <f>SUBSTITUTE(A408,"/Users/timomiessen/Desktop/imagesdk/blackmen1/","Image_")</f>
        <v>Image_BM_262.jpg</v>
      </c>
      <c r="C408" s="63" t="s">
        <v>4</v>
      </c>
      <c r="D408" s="22" t="s">
        <v>2973</v>
      </c>
      <c r="E408" s="23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1</v>
      </c>
      <c r="L408" s="23">
        <v>0</v>
      </c>
      <c r="M408" s="23">
        <v>0</v>
      </c>
      <c r="N408" s="23">
        <v>0</v>
      </c>
      <c r="O408" s="23">
        <v>0</v>
      </c>
      <c r="P408" s="23">
        <v>0</v>
      </c>
      <c r="Q408" s="23">
        <v>0</v>
      </c>
      <c r="R408" s="23" cm="1">
        <f t="array" ref="R408">_xlfn.IFS(H408=1,1,K408=1,1,L408=1,1,M408=1,1,N408=1,1,P408=1,1,TRUE,0)</f>
        <v>1</v>
      </c>
      <c r="S408" s="64">
        <f>IF(AND(G408=1,R408=1),0,R408)</f>
        <v>1</v>
      </c>
      <c r="T408" s="24" t="s">
        <v>1674</v>
      </c>
      <c r="U408" s="49">
        <f>SUBSTITUTE(T408,".",",")*1</f>
        <v>0.347305998206138</v>
      </c>
      <c r="V408" s="54">
        <f>IF(U408&gt;=0.1, 1, 0)</f>
        <v>1</v>
      </c>
      <c r="W408" s="25">
        <f>IF(U408&gt;=0.2, 1, 0)</f>
        <v>1</v>
      </c>
      <c r="X408" s="25">
        <f>IF(U408&gt;=0.3, 1, 0)</f>
        <v>1</v>
      </c>
      <c r="Y408" s="25">
        <f>IF(U408&gt;=0.4, 1, 0)</f>
        <v>0</v>
      </c>
      <c r="Z408" s="25">
        <f>IF(U408&gt;=0.5, 1, 0)</f>
        <v>0</v>
      </c>
      <c r="AA408" s="25">
        <f>IF(U408&gt;=0.6, 1, 0)</f>
        <v>0</v>
      </c>
      <c r="AB408" s="25">
        <f>IF(U408&gt;=0.7, 1, 0)</f>
        <v>0</v>
      </c>
      <c r="AC408" s="25">
        <f>IF(U408&gt;=0.8, 1, 0)</f>
        <v>0</v>
      </c>
      <c r="AD408" s="55">
        <f>IF(U408&gt;=0.9, 1, 0)</f>
        <v>0</v>
      </c>
    </row>
    <row r="409" spans="1:30" ht="20" customHeight="1" x14ac:dyDescent="0.2">
      <c r="A409" s="20" t="s">
        <v>190</v>
      </c>
      <c r="B409" s="33" t="str">
        <f>SUBSTITUTE(A409,"/Users/timomiessen/Desktop/imagesdk/blackmen1/","Image_")</f>
        <v>Image_BM_263.jpg</v>
      </c>
      <c r="C409" s="63" t="s">
        <v>4</v>
      </c>
      <c r="D409" s="22" t="s">
        <v>2973</v>
      </c>
      <c r="E409" s="23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0</v>
      </c>
      <c r="K409" s="23">
        <v>1</v>
      </c>
      <c r="L409" s="23">
        <v>0</v>
      </c>
      <c r="M409" s="23">
        <v>0</v>
      </c>
      <c r="N409" s="23">
        <v>0</v>
      </c>
      <c r="O409" s="23">
        <v>0</v>
      </c>
      <c r="P409" s="23">
        <v>0</v>
      </c>
      <c r="Q409" s="23">
        <v>0</v>
      </c>
      <c r="R409" s="23" cm="1">
        <f t="array" ref="R409">_xlfn.IFS(H409=1,1,K409=1,1,L409=1,1,M409=1,1,N409=1,1,P409=1,1,TRUE,0)</f>
        <v>1</v>
      </c>
      <c r="S409" s="64">
        <f>IF(AND(G409=1,R409=1),0,R409)</f>
        <v>1</v>
      </c>
      <c r="T409" s="24" t="s">
        <v>1675</v>
      </c>
      <c r="U409" s="49">
        <f>SUBSTITUTE(T409,".",",")*1</f>
        <v>0.111553410068154</v>
      </c>
      <c r="V409" s="54">
        <f>IF(U409&gt;=0.1, 1, 0)</f>
        <v>1</v>
      </c>
      <c r="W409" s="25">
        <f>IF(U409&gt;=0.2, 1, 0)</f>
        <v>0</v>
      </c>
      <c r="X409" s="25">
        <f>IF(U409&gt;=0.3, 1, 0)</f>
        <v>0</v>
      </c>
      <c r="Y409" s="25">
        <f>IF(U409&gt;=0.4, 1, 0)</f>
        <v>0</v>
      </c>
      <c r="Z409" s="25">
        <f>IF(U409&gt;=0.5, 1, 0)</f>
        <v>0</v>
      </c>
      <c r="AA409" s="25">
        <f>IF(U409&gt;=0.6, 1, 0)</f>
        <v>0</v>
      </c>
      <c r="AB409" s="25">
        <f>IF(U409&gt;=0.7, 1, 0)</f>
        <v>0</v>
      </c>
      <c r="AC409" s="25">
        <f>IF(U409&gt;=0.8, 1, 0)</f>
        <v>0</v>
      </c>
      <c r="AD409" s="55">
        <f>IF(U409&gt;=0.9, 1, 0)</f>
        <v>0</v>
      </c>
    </row>
    <row r="410" spans="1:30" ht="20" customHeight="1" x14ac:dyDescent="0.2">
      <c r="A410" s="20" t="s">
        <v>191</v>
      </c>
      <c r="B410" s="33" t="str">
        <f>SUBSTITUTE(A410,"/Users/timomiessen/Desktop/imagesdk/blackmen1/","Image_")</f>
        <v>Image_BM_264.jpg</v>
      </c>
      <c r="C410" s="63" t="s">
        <v>4</v>
      </c>
      <c r="D410" s="22" t="s">
        <v>2973</v>
      </c>
      <c r="E410" s="23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1</v>
      </c>
      <c r="L410" s="23">
        <v>0</v>
      </c>
      <c r="M410" s="23">
        <v>0</v>
      </c>
      <c r="N410" s="23">
        <v>0</v>
      </c>
      <c r="O410" s="23">
        <v>0</v>
      </c>
      <c r="P410" s="23">
        <v>0</v>
      </c>
      <c r="Q410" s="23">
        <v>0</v>
      </c>
      <c r="R410" s="23" cm="1">
        <f t="array" ref="R410">_xlfn.IFS(H410=1,1,K410=1,1,L410=1,1,M410=1,1,N410=1,1,P410=1,1,TRUE,0)</f>
        <v>1</v>
      </c>
      <c r="S410" s="64">
        <f>IF(AND(G410=1,R410=1),0,R410)</f>
        <v>1</v>
      </c>
      <c r="T410" s="24" t="s">
        <v>1676</v>
      </c>
      <c r="U410" s="49">
        <f>SUBSTITUTE(T410,".",",")*1</f>
        <v>0.14484002068638799</v>
      </c>
      <c r="V410" s="54">
        <f>IF(U410&gt;=0.1, 1, 0)</f>
        <v>1</v>
      </c>
      <c r="W410" s="25">
        <f>IF(U410&gt;=0.2, 1, 0)</f>
        <v>0</v>
      </c>
      <c r="X410" s="25">
        <f>IF(U410&gt;=0.3, 1, 0)</f>
        <v>0</v>
      </c>
      <c r="Y410" s="25">
        <f>IF(U410&gt;=0.4, 1, 0)</f>
        <v>0</v>
      </c>
      <c r="Z410" s="25">
        <f>IF(U410&gt;=0.5, 1, 0)</f>
        <v>0</v>
      </c>
      <c r="AA410" s="25">
        <f>IF(U410&gt;=0.6, 1, 0)</f>
        <v>0</v>
      </c>
      <c r="AB410" s="25">
        <f>IF(U410&gt;=0.7, 1, 0)</f>
        <v>0</v>
      </c>
      <c r="AC410" s="25">
        <f>IF(U410&gt;=0.8, 1, 0)</f>
        <v>0</v>
      </c>
      <c r="AD410" s="55">
        <f>IF(U410&gt;=0.9, 1, 0)</f>
        <v>0</v>
      </c>
    </row>
    <row r="411" spans="1:30" ht="20" customHeight="1" x14ac:dyDescent="0.2">
      <c r="A411" s="20" t="s">
        <v>192</v>
      </c>
      <c r="B411" s="33" t="str">
        <f>SUBSTITUTE(A411,"/Users/timomiessen/Desktop/imagesdk/blackmen1/","Image_")</f>
        <v>Image_BM_265.jpg</v>
      </c>
      <c r="C411" s="63" t="s">
        <v>4</v>
      </c>
      <c r="D411" s="22" t="s">
        <v>2973</v>
      </c>
      <c r="E411" s="23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1</v>
      </c>
      <c r="L411" s="23">
        <v>0</v>
      </c>
      <c r="M411" s="23">
        <v>0</v>
      </c>
      <c r="N411" s="23">
        <v>0</v>
      </c>
      <c r="O411" s="23">
        <v>0</v>
      </c>
      <c r="P411" s="23">
        <v>0</v>
      </c>
      <c r="Q411" s="23">
        <v>0</v>
      </c>
      <c r="R411" s="23" cm="1">
        <f t="array" ref="R411">_xlfn.IFS(H411=1,1,K411=1,1,L411=1,1,M411=1,1,N411=1,1,P411=1,1,TRUE,0)</f>
        <v>1</v>
      </c>
      <c r="S411" s="64">
        <f>IF(AND(G411=1,R411=1),0,R411)</f>
        <v>1</v>
      </c>
      <c r="T411" s="24" t="s">
        <v>1677</v>
      </c>
      <c r="U411" s="49">
        <f>SUBSTITUTE(T411,".",",")*1</f>
        <v>0.91337123513221696</v>
      </c>
      <c r="V411" s="54">
        <f>IF(U411&gt;=0.1, 1, 0)</f>
        <v>1</v>
      </c>
      <c r="W411" s="25">
        <f>IF(U411&gt;=0.2, 1, 0)</f>
        <v>1</v>
      </c>
      <c r="X411" s="25">
        <f>IF(U411&gt;=0.3, 1, 0)</f>
        <v>1</v>
      </c>
      <c r="Y411" s="25">
        <f>IF(U411&gt;=0.4, 1, 0)</f>
        <v>1</v>
      </c>
      <c r="Z411" s="25">
        <f>IF(U411&gt;=0.5, 1, 0)</f>
        <v>1</v>
      </c>
      <c r="AA411" s="25">
        <f>IF(U411&gt;=0.6, 1, 0)</f>
        <v>1</v>
      </c>
      <c r="AB411" s="25">
        <f>IF(U411&gt;=0.7, 1, 0)</f>
        <v>1</v>
      </c>
      <c r="AC411" s="25">
        <f>IF(U411&gt;=0.8, 1, 0)</f>
        <v>1</v>
      </c>
      <c r="AD411" s="55">
        <f>IF(U411&gt;=0.9, 1, 0)</f>
        <v>1</v>
      </c>
    </row>
    <row r="412" spans="1:30" ht="20" customHeight="1" x14ac:dyDescent="0.2">
      <c r="A412" s="20" t="s">
        <v>193</v>
      </c>
      <c r="B412" s="33" t="str">
        <f>SUBSTITUTE(A412,"/Users/timomiessen/Desktop/imagesdk/blackmen1/","Image_")</f>
        <v>Image_BM_266.jpg</v>
      </c>
      <c r="C412" s="63" t="s">
        <v>4</v>
      </c>
      <c r="D412" s="22" t="s">
        <v>2973</v>
      </c>
      <c r="E412" s="23">
        <v>0</v>
      </c>
      <c r="F412" s="23">
        <v>0</v>
      </c>
      <c r="G412" s="23">
        <v>0</v>
      </c>
      <c r="H412" s="23">
        <v>0</v>
      </c>
      <c r="I412" s="23">
        <v>0</v>
      </c>
      <c r="J412" s="23">
        <v>0</v>
      </c>
      <c r="K412" s="23">
        <v>1</v>
      </c>
      <c r="L412" s="23">
        <v>0</v>
      </c>
      <c r="M412" s="23">
        <v>0</v>
      </c>
      <c r="N412" s="23">
        <v>0</v>
      </c>
      <c r="O412" s="23">
        <v>0</v>
      </c>
      <c r="P412" s="23">
        <v>0</v>
      </c>
      <c r="Q412" s="23">
        <v>0</v>
      </c>
      <c r="R412" s="23" cm="1">
        <f t="array" ref="R412">_xlfn.IFS(H412=1,1,K412=1,1,L412=1,1,M412=1,1,N412=1,1,P412=1,1,TRUE,0)</f>
        <v>1</v>
      </c>
      <c r="S412" s="64">
        <f>IF(AND(G412=1,R412=1),0,R412)</f>
        <v>1</v>
      </c>
      <c r="T412" s="24" t="s">
        <v>1678</v>
      </c>
      <c r="U412" s="49">
        <f>SUBSTITUTE(T412,".",",")*1</f>
        <v>0.13366470858454699</v>
      </c>
      <c r="V412" s="54">
        <f>IF(U412&gt;=0.1, 1, 0)</f>
        <v>1</v>
      </c>
      <c r="W412" s="25">
        <f>IF(U412&gt;=0.2, 1, 0)</f>
        <v>0</v>
      </c>
      <c r="X412" s="25">
        <f>IF(U412&gt;=0.3, 1, 0)</f>
        <v>0</v>
      </c>
      <c r="Y412" s="25">
        <f>IF(U412&gt;=0.4, 1, 0)</f>
        <v>0</v>
      </c>
      <c r="Z412" s="25">
        <f>IF(U412&gt;=0.5, 1, 0)</f>
        <v>0</v>
      </c>
      <c r="AA412" s="25">
        <f>IF(U412&gt;=0.6, 1, 0)</f>
        <v>0</v>
      </c>
      <c r="AB412" s="25">
        <f>IF(U412&gt;=0.7, 1, 0)</f>
        <v>0</v>
      </c>
      <c r="AC412" s="25">
        <f>IF(U412&gt;=0.8, 1, 0)</f>
        <v>0</v>
      </c>
      <c r="AD412" s="55">
        <f>IF(U412&gt;=0.9, 1, 0)</f>
        <v>0</v>
      </c>
    </row>
    <row r="413" spans="1:30" ht="20" customHeight="1" x14ac:dyDescent="0.2">
      <c r="A413" s="20" t="s">
        <v>194</v>
      </c>
      <c r="B413" s="33" t="str">
        <f>SUBSTITUTE(A413,"/Users/timomiessen/Desktop/imagesdk/blackmen1/","Image_")</f>
        <v>Image_BM_267.jpg</v>
      </c>
      <c r="C413" s="63" t="s">
        <v>4</v>
      </c>
      <c r="D413" s="22" t="s">
        <v>2973</v>
      </c>
      <c r="E413" s="23">
        <v>0</v>
      </c>
      <c r="F413" s="23">
        <v>0</v>
      </c>
      <c r="G413" s="23">
        <v>0</v>
      </c>
      <c r="H413" s="23">
        <v>0</v>
      </c>
      <c r="I413" s="23">
        <v>0</v>
      </c>
      <c r="J413" s="23">
        <v>0</v>
      </c>
      <c r="K413" s="23">
        <v>1</v>
      </c>
      <c r="L413" s="23">
        <v>0</v>
      </c>
      <c r="M413" s="23">
        <v>0</v>
      </c>
      <c r="N413" s="23">
        <v>0</v>
      </c>
      <c r="O413" s="23">
        <v>0</v>
      </c>
      <c r="P413" s="23">
        <v>0</v>
      </c>
      <c r="Q413" s="23">
        <v>0</v>
      </c>
      <c r="R413" s="23" cm="1">
        <f t="array" ref="R413">_xlfn.IFS(H413=1,1,K413=1,1,L413=1,1,M413=1,1,N413=1,1,P413=1,1,TRUE,0)</f>
        <v>1</v>
      </c>
      <c r="S413" s="64">
        <f>IF(AND(G413=1,R413=1),0,R413)</f>
        <v>1</v>
      </c>
      <c r="T413" s="24" t="s">
        <v>1679</v>
      </c>
      <c r="U413" s="49">
        <f>SUBSTITUTE(T413,".",",")*1</f>
        <v>0.183542549610137</v>
      </c>
      <c r="V413" s="54">
        <f>IF(U413&gt;=0.1, 1, 0)</f>
        <v>1</v>
      </c>
      <c r="W413" s="25">
        <f>IF(U413&gt;=0.2, 1, 0)</f>
        <v>0</v>
      </c>
      <c r="X413" s="25">
        <f>IF(U413&gt;=0.3, 1, 0)</f>
        <v>0</v>
      </c>
      <c r="Y413" s="25">
        <f>IF(U413&gt;=0.4, 1, 0)</f>
        <v>0</v>
      </c>
      <c r="Z413" s="25">
        <f>IF(U413&gt;=0.5, 1, 0)</f>
        <v>0</v>
      </c>
      <c r="AA413" s="25">
        <f>IF(U413&gt;=0.6, 1, 0)</f>
        <v>0</v>
      </c>
      <c r="AB413" s="25">
        <f>IF(U413&gt;=0.7, 1, 0)</f>
        <v>0</v>
      </c>
      <c r="AC413" s="25">
        <f>IF(U413&gt;=0.8, 1, 0)</f>
        <v>0</v>
      </c>
      <c r="AD413" s="55">
        <f>IF(U413&gt;=0.9, 1, 0)</f>
        <v>0</v>
      </c>
    </row>
    <row r="414" spans="1:30" ht="20" customHeight="1" x14ac:dyDescent="0.2">
      <c r="A414" s="20" t="s">
        <v>195</v>
      </c>
      <c r="B414" s="33" t="str">
        <f>SUBSTITUTE(A414,"/Users/timomiessen/Desktop/imagesdk/blackmen1/","Image_")</f>
        <v>Image_BM_268.jpg</v>
      </c>
      <c r="C414" s="63" t="s">
        <v>4</v>
      </c>
      <c r="D414" s="22" t="s">
        <v>2973</v>
      </c>
      <c r="E414" s="23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0</v>
      </c>
      <c r="K414" s="23">
        <v>1</v>
      </c>
      <c r="L414" s="23">
        <v>0</v>
      </c>
      <c r="M414" s="23">
        <v>0</v>
      </c>
      <c r="N414" s="23">
        <v>0</v>
      </c>
      <c r="O414" s="23">
        <v>0</v>
      </c>
      <c r="P414" s="23">
        <v>0</v>
      </c>
      <c r="Q414" s="23">
        <v>0</v>
      </c>
      <c r="R414" s="23" cm="1">
        <f t="array" ref="R414">_xlfn.IFS(H414=1,1,K414=1,1,L414=1,1,M414=1,1,N414=1,1,P414=1,1,TRUE,0)</f>
        <v>1</v>
      </c>
      <c r="S414" s="64">
        <f>IF(AND(G414=1,R414=1),0,R414)</f>
        <v>1</v>
      </c>
      <c r="T414" s="24" t="s">
        <v>1680</v>
      </c>
      <c r="U414" s="49">
        <f>SUBSTITUTE(T414,".",",")*1</f>
        <v>0.40991324186325001</v>
      </c>
      <c r="V414" s="54">
        <f>IF(U414&gt;=0.1, 1, 0)</f>
        <v>1</v>
      </c>
      <c r="W414" s="25">
        <f>IF(U414&gt;=0.2, 1, 0)</f>
        <v>1</v>
      </c>
      <c r="X414" s="25">
        <f>IF(U414&gt;=0.3, 1, 0)</f>
        <v>1</v>
      </c>
      <c r="Y414" s="25">
        <f>IF(U414&gt;=0.4, 1, 0)</f>
        <v>1</v>
      </c>
      <c r="Z414" s="25">
        <f>IF(U414&gt;=0.5, 1, 0)</f>
        <v>0</v>
      </c>
      <c r="AA414" s="25">
        <f>IF(U414&gt;=0.6, 1, 0)</f>
        <v>0</v>
      </c>
      <c r="AB414" s="25">
        <f>IF(U414&gt;=0.7, 1, 0)</f>
        <v>0</v>
      </c>
      <c r="AC414" s="25">
        <f>IF(U414&gt;=0.8, 1, 0)</f>
        <v>0</v>
      </c>
      <c r="AD414" s="55">
        <f>IF(U414&gt;=0.9, 1, 0)</f>
        <v>0</v>
      </c>
    </row>
    <row r="415" spans="1:30" ht="20" customHeight="1" x14ac:dyDescent="0.2">
      <c r="A415" s="20" t="s">
        <v>196</v>
      </c>
      <c r="B415" s="33" t="str">
        <f>SUBSTITUTE(A415,"/Users/timomiessen/Desktop/imagesdk/blackmen1/","Image_")</f>
        <v>Image_BM_269.jpg</v>
      </c>
      <c r="C415" s="63" t="s">
        <v>4</v>
      </c>
      <c r="D415" s="22" t="s">
        <v>2973</v>
      </c>
      <c r="E415" s="23">
        <v>0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1</v>
      </c>
      <c r="L415" s="23">
        <v>0</v>
      </c>
      <c r="M415" s="23">
        <v>0</v>
      </c>
      <c r="N415" s="23">
        <v>0</v>
      </c>
      <c r="O415" s="23">
        <v>0</v>
      </c>
      <c r="P415" s="23">
        <v>0</v>
      </c>
      <c r="Q415" s="23">
        <v>0</v>
      </c>
      <c r="R415" s="23" cm="1">
        <f t="array" ref="R415">_xlfn.IFS(H415=1,1,K415=1,1,L415=1,1,M415=1,1,N415=1,1,P415=1,1,TRUE,0)</f>
        <v>1</v>
      </c>
      <c r="S415" s="64">
        <f>IF(AND(G415=1,R415=1),0,R415)</f>
        <v>1</v>
      </c>
      <c r="T415" s="24" t="s">
        <v>1681</v>
      </c>
      <c r="U415" s="49">
        <f>SUBSTITUTE(T415,".",",")*1</f>
        <v>0.26242480613291203</v>
      </c>
      <c r="V415" s="54">
        <f>IF(U415&gt;=0.1, 1, 0)</f>
        <v>1</v>
      </c>
      <c r="W415" s="25">
        <f>IF(U415&gt;=0.2, 1, 0)</f>
        <v>1</v>
      </c>
      <c r="X415" s="25">
        <f>IF(U415&gt;=0.3, 1, 0)</f>
        <v>0</v>
      </c>
      <c r="Y415" s="25">
        <f>IF(U415&gt;=0.4, 1, 0)</f>
        <v>0</v>
      </c>
      <c r="Z415" s="25">
        <f>IF(U415&gt;=0.5, 1, 0)</f>
        <v>0</v>
      </c>
      <c r="AA415" s="25">
        <f>IF(U415&gt;=0.6, 1, 0)</f>
        <v>0</v>
      </c>
      <c r="AB415" s="25">
        <f>IF(U415&gt;=0.7, 1, 0)</f>
        <v>0</v>
      </c>
      <c r="AC415" s="25">
        <f>IF(U415&gt;=0.8, 1, 0)</f>
        <v>0</v>
      </c>
      <c r="AD415" s="55">
        <f>IF(U415&gt;=0.9, 1, 0)</f>
        <v>0</v>
      </c>
    </row>
    <row r="416" spans="1:30" ht="20" customHeight="1" x14ac:dyDescent="0.2">
      <c r="A416" s="20" t="s">
        <v>198</v>
      </c>
      <c r="B416" s="33" t="str">
        <f>SUBSTITUTE(A416,"/Users/timomiessen/Desktop/imagesdk/blackmen1/","Image_")</f>
        <v>Image_BM_270.jpg</v>
      </c>
      <c r="C416" s="63" t="s">
        <v>4</v>
      </c>
      <c r="D416" s="22" t="s">
        <v>2973</v>
      </c>
      <c r="E416" s="23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0</v>
      </c>
      <c r="K416" s="23">
        <v>1</v>
      </c>
      <c r="L416" s="23">
        <v>0</v>
      </c>
      <c r="M416" s="23">
        <v>0</v>
      </c>
      <c r="N416" s="23">
        <v>0</v>
      </c>
      <c r="O416" s="23">
        <v>0</v>
      </c>
      <c r="P416" s="23">
        <v>0</v>
      </c>
      <c r="Q416" s="23">
        <v>0</v>
      </c>
      <c r="R416" s="23" cm="1">
        <f t="array" ref="R416">_xlfn.IFS(H416=1,1,K416=1,1,L416=1,1,M416=1,1,N416=1,1,P416=1,1,TRUE,0)</f>
        <v>1</v>
      </c>
      <c r="S416" s="64">
        <f>IF(AND(G416=1,R416=1),0,R416)</f>
        <v>1</v>
      </c>
      <c r="T416" s="24" t="s">
        <v>1683</v>
      </c>
      <c r="U416" s="49">
        <f>SUBSTITUTE(T416,".",",")*1</f>
        <v>0.161151996813714</v>
      </c>
      <c r="V416" s="54">
        <f>IF(U416&gt;=0.1, 1, 0)</f>
        <v>1</v>
      </c>
      <c r="W416" s="25">
        <f>IF(U416&gt;=0.2, 1, 0)</f>
        <v>0</v>
      </c>
      <c r="X416" s="25">
        <f>IF(U416&gt;=0.3, 1, 0)</f>
        <v>0</v>
      </c>
      <c r="Y416" s="25">
        <f>IF(U416&gt;=0.4, 1, 0)</f>
        <v>0</v>
      </c>
      <c r="Z416" s="25">
        <f>IF(U416&gt;=0.5, 1, 0)</f>
        <v>0</v>
      </c>
      <c r="AA416" s="25">
        <f>IF(U416&gt;=0.6, 1, 0)</f>
        <v>0</v>
      </c>
      <c r="AB416" s="25">
        <f>IF(U416&gt;=0.7, 1, 0)</f>
        <v>0</v>
      </c>
      <c r="AC416" s="25">
        <f>IF(U416&gt;=0.8, 1, 0)</f>
        <v>0</v>
      </c>
      <c r="AD416" s="55">
        <f>IF(U416&gt;=0.9, 1, 0)</f>
        <v>0</v>
      </c>
    </row>
    <row r="417" spans="1:30" ht="20" customHeight="1" x14ac:dyDescent="0.2">
      <c r="A417" s="20" t="s">
        <v>199</v>
      </c>
      <c r="B417" s="33" t="str">
        <f>SUBSTITUTE(A417,"/Users/timomiessen/Desktop/imagesdk/blackmen1/","Image_")</f>
        <v>Image_BM_271.jpg</v>
      </c>
      <c r="C417" s="63" t="s">
        <v>4</v>
      </c>
      <c r="D417" s="22" t="s">
        <v>2973</v>
      </c>
      <c r="E417" s="23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0</v>
      </c>
      <c r="K417" s="23">
        <v>1</v>
      </c>
      <c r="L417" s="23">
        <v>0</v>
      </c>
      <c r="M417" s="23">
        <v>0</v>
      </c>
      <c r="N417" s="23">
        <v>0</v>
      </c>
      <c r="O417" s="23">
        <v>0</v>
      </c>
      <c r="P417" s="23">
        <v>0</v>
      </c>
      <c r="Q417" s="23">
        <v>0</v>
      </c>
      <c r="R417" s="23" cm="1">
        <f t="array" ref="R417">_xlfn.IFS(H417=1,1,K417=1,1,L417=1,1,M417=1,1,N417=1,1,P417=1,1,TRUE,0)</f>
        <v>1</v>
      </c>
      <c r="S417" s="64">
        <f>IF(AND(G417=1,R417=1),0,R417)</f>
        <v>1</v>
      </c>
      <c r="T417" s="24" t="s">
        <v>1684</v>
      </c>
      <c r="U417" s="49">
        <f>SUBSTITUTE(T417,".",",")*1</f>
        <v>5.3908351808786302E-2</v>
      </c>
      <c r="V417" s="54">
        <f>IF(U417&gt;=0.1, 1, 0)</f>
        <v>0</v>
      </c>
      <c r="W417" s="25">
        <f>IF(U417&gt;=0.2, 1, 0)</f>
        <v>0</v>
      </c>
      <c r="X417" s="25">
        <f>IF(U417&gt;=0.3, 1, 0)</f>
        <v>0</v>
      </c>
      <c r="Y417" s="25">
        <f>IF(U417&gt;=0.4, 1, 0)</f>
        <v>0</v>
      </c>
      <c r="Z417" s="25">
        <f>IF(U417&gt;=0.5, 1, 0)</f>
        <v>0</v>
      </c>
      <c r="AA417" s="25">
        <f>IF(U417&gt;=0.6, 1, 0)</f>
        <v>0</v>
      </c>
      <c r="AB417" s="25">
        <f>IF(U417&gt;=0.7, 1, 0)</f>
        <v>0</v>
      </c>
      <c r="AC417" s="25">
        <f>IF(U417&gt;=0.8, 1, 0)</f>
        <v>0</v>
      </c>
      <c r="AD417" s="55">
        <f>IF(U417&gt;=0.9, 1, 0)</f>
        <v>0</v>
      </c>
    </row>
    <row r="418" spans="1:30" ht="20" customHeight="1" x14ac:dyDescent="0.2">
      <c r="A418" s="20" t="s">
        <v>200</v>
      </c>
      <c r="B418" s="33" t="str">
        <f>SUBSTITUTE(A418,"/Users/timomiessen/Desktop/imagesdk/blackmen1/","Image_")</f>
        <v>Image_BM_272.jpg</v>
      </c>
      <c r="C418" s="63" t="s">
        <v>4</v>
      </c>
      <c r="D418" s="22" t="s">
        <v>2973</v>
      </c>
      <c r="E418" s="23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1</v>
      </c>
      <c r="L418" s="23">
        <v>0</v>
      </c>
      <c r="M418" s="23">
        <v>0</v>
      </c>
      <c r="N418" s="23">
        <v>0</v>
      </c>
      <c r="O418" s="23">
        <v>0</v>
      </c>
      <c r="P418" s="23">
        <v>0</v>
      </c>
      <c r="Q418" s="23">
        <v>0</v>
      </c>
      <c r="R418" s="23" cm="1">
        <f t="array" ref="R418">_xlfn.IFS(H418=1,1,K418=1,1,L418=1,1,M418=1,1,N418=1,1,P418=1,1,TRUE,0)</f>
        <v>1</v>
      </c>
      <c r="S418" s="64">
        <f>IF(AND(G418=1,R418=1),0,R418)</f>
        <v>1</v>
      </c>
      <c r="T418" s="24" t="s">
        <v>1685</v>
      </c>
      <c r="U418" s="49">
        <f>SUBSTITUTE(T418,".",",")*1</f>
        <v>0.29368869960307997</v>
      </c>
      <c r="V418" s="54">
        <f>IF(U418&gt;=0.1, 1, 0)</f>
        <v>1</v>
      </c>
      <c r="W418" s="25">
        <f>IF(U418&gt;=0.2, 1, 0)</f>
        <v>1</v>
      </c>
      <c r="X418" s="25">
        <f>IF(U418&gt;=0.3, 1, 0)</f>
        <v>0</v>
      </c>
      <c r="Y418" s="25">
        <f>IF(U418&gt;=0.4, 1, 0)</f>
        <v>0</v>
      </c>
      <c r="Z418" s="25">
        <f>IF(U418&gt;=0.5, 1, 0)</f>
        <v>0</v>
      </c>
      <c r="AA418" s="25">
        <f>IF(U418&gt;=0.6, 1, 0)</f>
        <v>0</v>
      </c>
      <c r="AB418" s="25">
        <f>IF(U418&gt;=0.7, 1, 0)</f>
        <v>0</v>
      </c>
      <c r="AC418" s="25">
        <f>IF(U418&gt;=0.8, 1, 0)</f>
        <v>0</v>
      </c>
      <c r="AD418" s="55">
        <f>IF(U418&gt;=0.9, 1, 0)</f>
        <v>0</v>
      </c>
    </row>
    <row r="419" spans="1:30" ht="20" customHeight="1" x14ac:dyDescent="0.2">
      <c r="A419" s="20" t="s">
        <v>201</v>
      </c>
      <c r="B419" s="33" t="str">
        <f>SUBSTITUTE(A419,"/Users/timomiessen/Desktop/imagesdk/blackmen1/","Image_")</f>
        <v>Image_BM_273.jpg</v>
      </c>
      <c r="C419" s="63" t="s">
        <v>4</v>
      </c>
      <c r="D419" s="22" t="s">
        <v>2973</v>
      </c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1</v>
      </c>
      <c r="L419" s="23">
        <v>0</v>
      </c>
      <c r="M419" s="23">
        <v>0</v>
      </c>
      <c r="N419" s="23">
        <v>0</v>
      </c>
      <c r="O419" s="23">
        <v>0</v>
      </c>
      <c r="P419" s="23">
        <v>0</v>
      </c>
      <c r="Q419" s="23">
        <v>0</v>
      </c>
      <c r="R419" s="23" cm="1">
        <f t="array" ref="R419">_xlfn.IFS(H419=1,1,K419=1,1,L419=1,1,M419=1,1,N419=1,1,P419=1,1,TRUE,0)</f>
        <v>1</v>
      </c>
      <c r="S419" s="64">
        <f>IF(AND(G419=1,R419=1),0,R419)</f>
        <v>1</v>
      </c>
      <c r="T419" s="24" t="s">
        <v>1686</v>
      </c>
      <c r="U419" s="49">
        <f>SUBSTITUTE(T419,".",",")*1</f>
        <v>0.24652823805808999</v>
      </c>
      <c r="V419" s="54">
        <f>IF(U419&gt;=0.1, 1, 0)</f>
        <v>1</v>
      </c>
      <c r="W419" s="25">
        <f>IF(U419&gt;=0.2, 1, 0)</f>
        <v>1</v>
      </c>
      <c r="X419" s="25">
        <f>IF(U419&gt;=0.3, 1, 0)</f>
        <v>0</v>
      </c>
      <c r="Y419" s="25">
        <f>IF(U419&gt;=0.4, 1, 0)</f>
        <v>0</v>
      </c>
      <c r="Z419" s="25">
        <f>IF(U419&gt;=0.5, 1, 0)</f>
        <v>0</v>
      </c>
      <c r="AA419" s="25">
        <f>IF(U419&gt;=0.6, 1, 0)</f>
        <v>0</v>
      </c>
      <c r="AB419" s="25">
        <f>IF(U419&gt;=0.7, 1, 0)</f>
        <v>0</v>
      </c>
      <c r="AC419" s="25">
        <f>IF(U419&gt;=0.8, 1, 0)</f>
        <v>0</v>
      </c>
      <c r="AD419" s="55">
        <f>IF(U419&gt;=0.9, 1, 0)</f>
        <v>0</v>
      </c>
    </row>
    <row r="420" spans="1:30" ht="20" customHeight="1" x14ac:dyDescent="0.2">
      <c r="A420" s="20" t="s">
        <v>202</v>
      </c>
      <c r="B420" s="33" t="str">
        <f>SUBSTITUTE(A420,"/Users/timomiessen/Desktop/imagesdk/blackmen1/","Image_")</f>
        <v>Image_BM_274.jpg</v>
      </c>
      <c r="C420" s="63" t="s">
        <v>4</v>
      </c>
      <c r="D420" s="22" t="s">
        <v>2973</v>
      </c>
      <c r="E420" s="23">
        <v>0</v>
      </c>
      <c r="F420" s="23">
        <v>0</v>
      </c>
      <c r="G420" s="23">
        <v>0</v>
      </c>
      <c r="H420" s="23">
        <v>0</v>
      </c>
      <c r="I420" s="23">
        <v>0</v>
      </c>
      <c r="J420" s="23">
        <v>0</v>
      </c>
      <c r="K420" s="23">
        <v>1</v>
      </c>
      <c r="L420" s="23">
        <v>0</v>
      </c>
      <c r="M420" s="23">
        <v>0</v>
      </c>
      <c r="N420" s="23">
        <v>0</v>
      </c>
      <c r="O420" s="23">
        <v>0</v>
      </c>
      <c r="P420" s="23">
        <v>0</v>
      </c>
      <c r="Q420" s="23">
        <v>0</v>
      </c>
      <c r="R420" s="23" cm="1">
        <f t="array" ref="R420">_xlfn.IFS(H420=1,1,K420=1,1,L420=1,1,M420=1,1,N420=1,1,P420=1,1,TRUE,0)</f>
        <v>1</v>
      </c>
      <c r="S420" s="64">
        <f>IF(AND(G420=1,R420=1),0,R420)</f>
        <v>1</v>
      </c>
      <c r="T420" s="24" t="s">
        <v>1687</v>
      </c>
      <c r="U420" s="49">
        <f>SUBSTITUTE(T420,".",",")*1</f>
        <v>0.14030108321458101</v>
      </c>
      <c r="V420" s="54">
        <f>IF(U420&gt;=0.1, 1, 0)</f>
        <v>1</v>
      </c>
      <c r="W420" s="25">
        <f>IF(U420&gt;=0.2, 1, 0)</f>
        <v>0</v>
      </c>
      <c r="X420" s="25">
        <f>IF(U420&gt;=0.3, 1, 0)</f>
        <v>0</v>
      </c>
      <c r="Y420" s="25">
        <f>IF(U420&gt;=0.4, 1, 0)</f>
        <v>0</v>
      </c>
      <c r="Z420" s="25">
        <f>IF(U420&gt;=0.5, 1, 0)</f>
        <v>0</v>
      </c>
      <c r="AA420" s="25">
        <f>IF(U420&gt;=0.6, 1, 0)</f>
        <v>0</v>
      </c>
      <c r="AB420" s="25">
        <f>IF(U420&gt;=0.7, 1, 0)</f>
        <v>0</v>
      </c>
      <c r="AC420" s="25">
        <f>IF(U420&gt;=0.8, 1, 0)</f>
        <v>0</v>
      </c>
      <c r="AD420" s="55">
        <f>IF(U420&gt;=0.9, 1, 0)</f>
        <v>0</v>
      </c>
    </row>
    <row r="421" spans="1:30" ht="20" customHeight="1" x14ac:dyDescent="0.2">
      <c r="A421" s="20" t="s">
        <v>204</v>
      </c>
      <c r="B421" s="33" t="str">
        <f>SUBSTITUTE(A421,"/Users/timomiessen/Desktop/imagesdk/blackmen1/","Image_")</f>
        <v>Image_BM_276.jpg</v>
      </c>
      <c r="C421" s="63" t="s">
        <v>4</v>
      </c>
      <c r="D421" s="22" t="s">
        <v>2973</v>
      </c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1</v>
      </c>
      <c r="L421" s="23">
        <v>0</v>
      </c>
      <c r="M421" s="23">
        <v>0</v>
      </c>
      <c r="N421" s="23">
        <v>0</v>
      </c>
      <c r="O421" s="23">
        <v>0</v>
      </c>
      <c r="P421" s="23">
        <v>0</v>
      </c>
      <c r="Q421" s="23">
        <v>0</v>
      </c>
      <c r="R421" s="23" cm="1">
        <f t="array" ref="R421">_xlfn.IFS(H421=1,1,K421=1,1,L421=1,1,M421=1,1,N421=1,1,P421=1,1,TRUE,0)</f>
        <v>1</v>
      </c>
      <c r="S421" s="64">
        <f>IF(AND(G421=1,R421=1),0,R421)</f>
        <v>1</v>
      </c>
      <c r="T421" s="24" t="s">
        <v>1689</v>
      </c>
      <c r="U421" s="49">
        <f>SUBSTITUTE(T421,".",",")*1</f>
        <v>0.518107749521732</v>
      </c>
      <c r="V421" s="54">
        <f>IF(U421&gt;=0.1, 1, 0)</f>
        <v>1</v>
      </c>
      <c r="W421" s="25">
        <f>IF(U421&gt;=0.2, 1, 0)</f>
        <v>1</v>
      </c>
      <c r="X421" s="25">
        <f>IF(U421&gt;=0.3, 1, 0)</f>
        <v>1</v>
      </c>
      <c r="Y421" s="25">
        <f>IF(U421&gt;=0.4, 1, 0)</f>
        <v>1</v>
      </c>
      <c r="Z421" s="25">
        <f>IF(U421&gt;=0.5, 1, 0)</f>
        <v>1</v>
      </c>
      <c r="AA421" s="25">
        <f>IF(U421&gt;=0.6, 1, 0)</f>
        <v>0</v>
      </c>
      <c r="AB421" s="25">
        <f>IF(U421&gt;=0.7, 1, 0)</f>
        <v>0</v>
      </c>
      <c r="AC421" s="25">
        <f>IF(U421&gt;=0.8, 1, 0)</f>
        <v>0</v>
      </c>
      <c r="AD421" s="55">
        <f>IF(U421&gt;=0.9, 1, 0)</f>
        <v>0</v>
      </c>
    </row>
    <row r="422" spans="1:30" ht="20" customHeight="1" x14ac:dyDescent="0.2">
      <c r="A422" s="20" t="s">
        <v>205</v>
      </c>
      <c r="B422" s="33" t="str">
        <f>SUBSTITUTE(A422,"/Users/timomiessen/Desktop/imagesdk/blackmen1/","Image_")</f>
        <v>Image_BM_277.jpg</v>
      </c>
      <c r="C422" s="63" t="s">
        <v>4</v>
      </c>
      <c r="D422" s="22" t="s">
        <v>2973</v>
      </c>
      <c r="E422" s="23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0</v>
      </c>
      <c r="K422" s="23">
        <v>1</v>
      </c>
      <c r="L422" s="23">
        <v>0</v>
      </c>
      <c r="M422" s="23">
        <v>0</v>
      </c>
      <c r="N422" s="23">
        <v>0</v>
      </c>
      <c r="O422" s="23">
        <v>0</v>
      </c>
      <c r="P422" s="23">
        <v>0</v>
      </c>
      <c r="Q422" s="23">
        <v>0</v>
      </c>
      <c r="R422" s="23" cm="1">
        <f t="array" ref="R422">_xlfn.IFS(H422=1,1,K422=1,1,L422=1,1,M422=1,1,N422=1,1,P422=1,1,TRUE,0)</f>
        <v>1</v>
      </c>
      <c r="S422" s="64">
        <f>IF(AND(G422=1,R422=1),0,R422)</f>
        <v>1</v>
      </c>
      <c r="T422" s="24" t="s">
        <v>1690</v>
      </c>
      <c r="U422" s="49">
        <f>SUBSTITUTE(T422,".",",")*1</f>
        <v>0.164340049028396</v>
      </c>
      <c r="V422" s="54">
        <f>IF(U422&gt;=0.1, 1, 0)</f>
        <v>1</v>
      </c>
      <c r="W422" s="25">
        <f>IF(U422&gt;=0.2, 1, 0)</f>
        <v>0</v>
      </c>
      <c r="X422" s="25">
        <f>IF(U422&gt;=0.3, 1, 0)</f>
        <v>0</v>
      </c>
      <c r="Y422" s="25">
        <f>IF(U422&gt;=0.4, 1, 0)</f>
        <v>0</v>
      </c>
      <c r="Z422" s="25">
        <f>IF(U422&gt;=0.5, 1, 0)</f>
        <v>0</v>
      </c>
      <c r="AA422" s="25">
        <f>IF(U422&gt;=0.6, 1, 0)</f>
        <v>0</v>
      </c>
      <c r="AB422" s="25">
        <f>IF(U422&gt;=0.7, 1, 0)</f>
        <v>0</v>
      </c>
      <c r="AC422" s="25">
        <f>IF(U422&gt;=0.8, 1, 0)</f>
        <v>0</v>
      </c>
      <c r="AD422" s="55">
        <f>IF(U422&gt;=0.9, 1, 0)</f>
        <v>0</v>
      </c>
    </row>
    <row r="423" spans="1:30" ht="20" customHeight="1" x14ac:dyDescent="0.2">
      <c r="A423" s="20" t="s">
        <v>206</v>
      </c>
      <c r="B423" s="33" t="str">
        <f>SUBSTITUTE(A423,"/Users/timomiessen/Desktop/imagesdk/blackmen1/","Image_")</f>
        <v>Image_BM_278.jpg</v>
      </c>
      <c r="C423" s="63" t="s">
        <v>4</v>
      </c>
      <c r="D423" s="22" t="s">
        <v>2973</v>
      </c>
      <c r="E423" s="23">
        <v>0</v>
      </c>
      <c r="F423" s="23">
        <v>0</v>
      </c>
      <c r="G423" s="23">
        <v>0</v>
      </c>
      <c r="H423" s="23">
        <v>0</v>
      </c>
      <c r="I423" s="23">
        <v>0</v>
      </c>
      <c r="J423" s="23">
        <v>0</v>
      </c>
      <c r="K423" s="23">
        <v>1</v>
      </c>
      <c r="L423" s="23">
        <v>0</v>
      </c>
      <c r="M423" s="23">
        <v>0</v>
      </c>
      <c r="N423" s="23">
        <v>0</v>
      </c>
      <c r="O423" s="23">
        <v>0</v>
      </c>
      <c r="P423" s="23">
        <v>0</v>
      </c>
      <c r="Q423" s="23">
        <v>0</v>
      </c>
      <c r="R423" s="23" cm="1">
        <f t="array" ref="R423">_xlfn.IFS(H423=1,1,K423=1,1,L423=1,1,M423=1,1,N423=1,1,P423=1,1,TRUE,0)</f>
        <v>1</v>
      </c>
      <c r="S423" s="64">
        <f>IF(AND(G423=1,R423=1),0,R423)</f>
        <v>1</v>
      </c>
      <c r="T423" s="24" t="s">
        <v>1691</v>
      </c>
      <c r="U423" s="49">
        <f>SUBSTITUTE(T423,".",",")*1</f>
        <v>0.11472493782639499</v>
      </c>
      <c r="V423" s="54">
        <f>IF(U423&gt;=0.1, 1, 0)</f>
        <v>1</v>
      </c>
      <c r="W423" s="25">
        <f>IF(U423&gt;=0.2, 1, 0)</f>
        <v>0</v>
      </c>
      <c r="X423" s="25">
        <f>IF(U423&gt;=0.3, 1, 0)</f>
        <v>0</v>
      </c>
      <c r="Y423" s="25">
        <f>IF(U423&gt;=0.4, 1, 0)</f>
        <v>0</v>
      </c>
      <c r="Z423" s="25">
        <f>IF(U423&gt;=0.5, 1, 0)</f>
        <v>0</v>
      </c>
      <c r="AA423" s="25">
        <f>IF(U423&gt;=0.6, 1, 0)</f>
        <v>0</v>
      </c>
      <c r="AB423" s="25">
        <f>IF(U423&gt;=0.7, 1, 0)</f>
        <v>0</v>
      </c>
      <c r="AC423" s="25">
        <f>IF(U423&gt;=0.8, 1, 0)</f>
        <v>0</v>
      </c>
      <c r="AD423" s="55">
        <f>IF(U423&gt;=0.9, 1, 0)</f>
        <v>0</v>
      </c>
    </row>
    <row r="424" spans="1:30" ht="20" customHeight="1" x14ac:dyDescent="0.2">
      <c r="A424" s="20" t="s">
        <v>207</v>
      </c>
      <c r="B424" s="33" t="str">
        <f>SUBSTITUTE(A424,"/Users/timomiessen/Desktop/imagesdk/blackmen1/","Image_")</f>
        <v>Image_BM_279.jpg</v>
      </c>
      <c r="C424" s="63" t="s">
        <v>4</v>
      </c>
      <c r="D424" s="22" t="s">
        <v>2973</v>
      </c>
      <c r="E424" s="23">
        <v>0</v>
      </c>
      <c r="F424" s="23">
        <v>0</v>
      </c>
      <c r="G424" s="23">
        <v>0</v>
      </c>
      <c r="H424" s="23">
        <v>0</v>
      </c>
      <c r="I424" s="23">
        <v>1</v>
      </c>
      <c r="J424" s="23">
        <v>0</v>
      </c>
      <c r="K424" s="23">
        <v>1</v>
      </c>
      <c r="L424" s="23">
        <v>0</v>
      </c>
      <c r="M424" s="23">
        <v>0</v>
      </c>
      <c r="N424" s="23">
        <v>0</v>
      </c>
      <c r="O424" s="23">
        <v>0</v>
      </c>
      <c r="P424" s="23">
        <v>0</v>
      </c>
      <c r="Q424" s="23">
        <v>0</v>
      </c>
      <c r="R424" s="23" cm="1">
        <f t="array" ref="R424">_xlfn.IFS(H424=1,1,K424=1,1,L424=1,1,M424=1,1,N424=1,1,P424=1,1,TRUE,0)</f>
        <v>1</v>
      </c>
      <c r="S424" s="64">
        <f>IF(AND(G424=1,R424=1),0,R424)</f>
        <v>1</v>
      </c>
      <c r="T424" s="24" t="s">
        <v>1692</v>
      </c>
      <c r="U424" s="49">
        <f>SUBSTITUTE(T424,".",",")*1</f>
        <v>8.0530237406492206E-2</v>
      </c>
      <c r="V424" s="54">
        <f>IF(U424&gt;=0.1, 1, 0)</f>
        <v>0</v>
      </c>
      <c r="W424" s="25">
        <f>IF(U424&gt;=0.2, 1, 0)</f>
        <v>0</v>
      </c>
      <c r="X424" s="25">
        <f>IF(U424&gt;=0.3, 1, 0)</f>
        <v>0</v>
      </c>
      <c r="Y424" s="25">
        <f>IF(U424&gt;=0.4, 1, 0)</f>
        <v>0</v>
      </c>
      <c r="Z424" s="25">
        <f>IF(U424&gt;=0.5, 1, 0)</f>
        <v>0</v>
      </c>
      <c r="AA424" s="25">
        <f>IF(U424&gt;=0.6, 1, 0)</f>
        <v>0</v>
      </c>
      <c r="AB424" s="25">
        <f>IF(U424&gt;=0.7, 1, 0)</f>
        <v>0</v>
      </c>
      <c r="AC424" s="25">
        <f>IF(U424&gt;=0.8, 1, 0)</f>
        <v>0</v>
      </c>
      <c r="AD424" s="55">
        <f>IF(U424&gt;=0.9, 1, 0)</f>
        <v>0</v>
      </c>
    </row>
    <row r="425" spans="1:30" ht="20" customHeight="1" x14ac:dyDescent="0.2">
      <c r="A425" s="20" t="s">
        <v>209</v>
      </c>
      <c r="B425" s="33" t="str">
        <f>SUBSTITUTE(A425,"/Users/timomiessen/Desktop/imagesdk/blackmen1/","Image_")</f>
        <v>Image_BM_280.jpg</v>
      </c>
      <c r="C425" s="63" t="s">
        <v>4</v>
      </c>
      <c r="D425" s="22" t="s">
        <v>2973</v>
      </c>
      <c r="E425" s="23">
        <v>0</v>
      </c>
      <c r="F425" s="23">
        <v>0</v>
      </c>
      <c r="G425" s="23">
        <v>0</v>
      </c>
      <c r="H425" s="23">
        <v>0</v>
      </c>
      <c r="I425" s="23">
        <v>1</v>
      </c>
      <c r="J425" s="23">
        <v>0</v>
      </c>
      <c r="K425" s="23">
        <v>1</v>
      </c>
      <c r="L425" s="23">
        <v>0</v>
      </c>
      <c r="M425" s="23">
        <v>0</v>
      </c>
      <c r="N425" s="23">
        <v>0</v>
      </c>
      <c r="O425" s="23">
        <v>0</v>
      </c>
      <c r="P425" s="23">
        <v>0</v>
      </c>
      <c r="Q425" s="23">
        <v>0</v>
      </c>
      <c r="R425" s="23" cm="1">
        <f t="array" ref="R425">_xlfn.IFS(H425=1,1,K425=1,1,L425=1,1,M425=1,1,N425=1,1,P425=1,1,TRUE,0)</f>
        <v>1</v>
      </c>
      <c r="S425" s="64">
        <f>IF(AND(G425=1,R425=1),0,R425)</f>
        <v>1</v>
      </c>
      <c r="T425" s="24" t="s">
        <v>1694</v>
      </c>
      <c r="U425" s="49">
        <f>SUBSTITUTE(T425,".",",")*1</f>
        <v>1.8017031252384099E-2</v>
      </c>
      <c r="V425" s="54">
        <f>IF(U425&gt;=0.1, 1, 0)</f>
        <v>0</v>
      </c>
      <c r="W425" s="25">
        <f>IF(U425&gt;=0.2, 1, 0)</f>
        <v>0</v>
      </c>
      <c r="X425" s="25">
        <f>IF(U425&gt;=0.3, 1, 0)</f>
        <v>0</v>
      </c>
      <c r="Y425" s="25">
        <f>IF(U425&gt;=0.4, 1, 0)</f>
        <v>0</v>
      </c>
      <c r="Z425" s="25">
        <f>IF(U425&gt;=0.5, 1, 0)</f>
        <v>0</v>
      </c>
      <c r="AA425" s="25">
        <f>IF(U425&gt;=0.6, 1, 0)</f>
        <v>0</v>
      </c>
      <c r="AB425" s="25">
        <f>IF(U425&gt;=0.7, 1, 0)</f>
        <v>0</v>
      </c>
      <c r="AC425" s="25">
        <f>IF(U425&gt;=0.8, 1, 0)</f>
        <v>0</v>
      </c>
      <c r="AD425" s="55">
        <f>IF(U425&gt;=0.9, 1, 0)</f>
        <v>0</v>
      </c>
    </row>
    <row r="426" spans="1:30" ht="20" customHeight="1" x14ac:dyDescent="0.2">
      <c r="A426" s="20" t="s">
        <v>210</v>
      </c>
      <c r="B426" s="33" t="str">
        <f>SUBSTITUTE(A426,"/Users/timomiessen/Desktop/imagesdk/blackmen1/","Image_")</f>
        <v>Image_BM_281.jpg</v>
      </c>
      <c r="C426" s="63" t="s">
        <v>4</v>
      </c>
      <c r="D426" s="22" t="s">
        <v>2973</v>
      </c>
      <c r="E426" s="23">
        <v>0</v>
      </c>
      <c r="F426" s="23">
        <v>0</v>
      </c>
      <c r="G426" s="23">
        <v>0</v>
      </c>
      <c r="H426" s="23">
        <v>0</v>
      </c>
      <c r="I426" s="23">
        <v>1</v>
      </c>
      <c r="J426" s="23">
        <v>0</v>
      </c>
      <c r="K426" s="23">
        <v>1</v>
      </c>
      <c r="L426" s="23">
        <v>0</v>
      </c>
      <c r="M426" s="23">
        <v>0</v>
      </c>
      <c r="N426" s="23">
        <v>0</v>
      </c>
      <c r="O426" s="23">
        <v>0</v>
      </c>
      <c r="P426" s="23">
        <v>0</v>
      </c>
      <c r="Q426" s="23">
        <v>0</v>
      </c>
      <c r="R426" s="23" cm="1">
        <f t="array" ref="R426">_xlfn.IFS(H426=1,1,K426=1,1,L426=1,1,M426=1,1,N426=1,1,P426=1,1,TRUE,0)</f>
        <v>1</v>
      </c>
      <c r="S426" s="64">
        <f>IF(AND(G426=1,R426=1),0,R426)</f>
        <v>1</v>
      </c>
      <c r="T426" s="24" t="s">
        <v>1695</v>
      </c>
      <c r="U426" s="49">
        <f>SUBSTITUTE(T426,".",",")*1</f>
        <v>0.15610943734645799</v>
      </c>
      <c r="V426" s="54">
        <f>IF(U426&gt;=0.1, 1, 0)</f>
        <v>1</v>
      </c>
      <c r="W426" s="25">
        <f>IF(U426&gt;=0.2, 1, 0)</f>
        <v>0</v>
      </c>
      <c r="X426" s="25">
        <f>IF(U426&gt;=0.3, 1, 0)</f>
        <v>0</v>
      </c>
      <c r="Y426" s="25">
        <f>IF(U426&gt;=0.4, 1, 0)</f>
        <v>0</v>
      </c>
      <c r="Z426" s="25">
        <f>IF(U426&gt;=0.5, 1, 0)</f>
        <v>0</v>
      </c>
      <c r="AA426" s="25">
        <f>IF(U426&gt;=0.6, 1, 0)</f>
        <v>0</v>
      </c>
      <c r="AB426" s="25">
        <f>IF(U426&gt;=0.7, 1, 0)</f>
        <v>0</v>
      </c>
      <c r="AC426" s="25">
        <f>IF(U426&gt;=0.8, 1, 0)</f>
        <v>0</v>
      </c>
      <c r="AD426" s="55">
        <f>IF(U426&gt;=0.9, 1, 0)</f>
        <v>0</v>
      </c>
    </row>
    <row r="427" spans="1:30" ht="20" customHeight="1" x14ac:dyDescent="0.2">
      <c r="A427" s="20" t="s">
        <v>211</v>
      </c>
      <c r="B427" s="33" t="str">
        <f>SUBSTITUTE(A427,"/Users/timomiessen/Desktop/imagesdk/blackmen1/","Image_")</f>
        <v>Image_BM_282.jpg</v>
      </c>
      <c r="C427" s="63" t="s">
        <v>4</v>
      </c>
      <c r="D427" s="22" t="s">
        <v>2973</v>
      </c>
      <c r="E427" s="23">
        <v>0</v>
      </c>
      <c r="F427" s="23">
        <v>0</v>
      </c>
      <c r="G427" s="23">
        <v>0</v>
      </c>
      <c r="H427" s="23">
        <v>0</v>
      </c>
      <c r="I427" s="23">
        <v>0</v>
      </c>
      <c r="J427" s="23">
        <v>0</v>
      </c>
      <c r="K427" s="23">
        <v>1</v>
      </c>
      <c r="L427" s="23">
        <v>0</v>
      </c>
      <c r="M427" s="23">
        <v>0</v>
      </c>
      <c r="N427" s="23">
        <v>0</v>
      </c>
      <c r="O427" s="23">
        <v>0</v>
      </c>
      <c r="P427" s="23">
        <v>0</v>
      </c>
      <c r="Q427" s="23">
        <v>0</v>
      </c>
      <c r="R427" s="23" cm="1">
        <f t="array" ref="R427">_xlfn.IFS(H427=1,1,K427=1,1,L427=1,1,M427=1,1,N427=1,1,P427=1,1,TRUE,0)</f>
        <v>1</v>
      </c>
      <c r="S427" s="64">
        <f>IF(AND(G427=1,R427=1),0,R427)</f>
        <v>1</v>
      </c>
      <c r="T427" s="24" t="s">
        <v>1696</v>
      </c>
      <c r="U427" s="49">
        <f>SUBSTITUTE(T427,".",",")*1</f>
        <v>0.36158323287963801</v>
      </c>
      <c r="V427" s="54">
        <f>IF(U427&gt;=0.1, 1, 0)</f>
        <v>1</v>
      </c>
      <c r="W427" s="25">
        <f>IF(U427&gt;=0.2, 1, 0)</f>
        <v>1</v>
      </c>
      <c r="X427" s="25">
        <f>IF(U427&gt;=0.3, 1, 0)</f>
        <v>1</v>
      </c>
      <c r="Y427" s="25">
        <f>IF(U427&gt;=0.4, 1, 0)</f>
        <v>0</v>
      </c>
      <c r="Z427" s="25">
        <f>IF(U427&gt;=0.5, 1, 0)</f>
        <v>0</v>
      </c>
      <c r="AA427" s="25">
        <f>IF(U427&gt;=0.6, 1, 0)</f>
        <v>0</v>
      </c>
      <c r="AB427" s="25">
        <f>IF(U427&gt;=0.7, 1, 0)</f>
        <v>0</v>
      </c>
      <c r="AC427" s="25">
        <f>IF(U427&gt;=0.8, 1, 0)</f>
        <v>0</v>
      </c>
      <c r="AD427" s="55">
        <f>IF(U427&gt;=0.9, 1, 0)</f>
        <v>0</v>
      </c>
    </row>
    <row r="428" spans="1:30" ht="20" customHeight="1" x14ac:dyDescent="0.2">
      <c r="A428" s="20" t="s">
        <v>212</v>
      </c>
      <c r="B428" s="33" t="str">
        <f>SUBSTITUTE(A428,"/Users/timomiessen/Desktop/imagesdk/blackmen1/","Image_")</f>
        <v>Image_BM_283.jpg</v>
      </c>
      <c r="C428" s="63" t="s">
        <v>4</v>
      </c>
      <c r="D428" s="22" t="s">
        <v>2973</v>
      </c>
      <c r="E428" s="23">
        <v>0</v>
      </c>
      <c r="F428" s="23">
        <v>0</v>
      </c>
      <c r="G428" s="23">
        <v>0</v>
      </c>
      <c r="H428" s="23">
        <v>0</v>
      </c>
      <c r="I428" s="23">
        <v>1</v>
      </c>
      <c r="J428" s="23">
        <v>0</v>
      </c>
      <c r="K428" s="23">
        <v>1</v>
      </c>
      <c r="L428" s="23">
        <v>0</v>
      </c>
      <c r="M428" s="23">
        <v>0</v>
      </c>
      <c r="N428" s="23">
        <v>0</v>
      </c>
      <c r="O428" s="23">
        <v>0</v>
      </c>
      <c r="P428" s="23">
        <v>0</v>
      </c>
      <c r="Q428" s="23">
        <v>0</v>
      </c>
      <c r="R428" s="23" cm="1">
        <f t="array" ref="R428">_xlfn.IFS(H428=1,1,K428=1,1,L428=1,1,M428=1,1,N428=1,1,P428=1,1,TRUE,0)</f>
        <v>1</v>
      </c>
      <c r="S428" s="64">
        <f>IF(AND(G428=1,R428=1),0,R428)</f>
        <v>1</v>
      </c>
      <c r="T428" s="24" t="s">
        <v>1697</v>
      </c>
      <c r="U428" s="49">
        <f>SUBSTITUTE(T428,".",",")*1</f>
        <v>9.7753845155239105E-2</v>
      </c>
      <c r="V428" s="54">
        <f>IF(U428&gt;=0.1, 1, 0)</f>
        <v>0</v>
      </c>
      <c r="W428" s="25">
        <f>IF(U428&gt;=0.2, 1, 0)</f>
        <v>0</v>
      </c>
      <c r="X428" s="25">
        <f>IF(U428&gt;=0.3, 1, 0)</f>
        <v>0</v>
      </c>
      <c r="Y428" s="25">
        <f>IF(U428&gt;=0.4, 1, 0)</f>
        <v>0</v>
      </c>
      <c r="Z428" s="25">
        <f>IF(U428&gt;=0.5, 1, 0)</f>
        <v>0</v>
      </c>
      <c r="AA428" s="25">
        <f>IF(U428&gt;=0.6, 1, 0)</f>
        <v>0</v>
      </c>
      <c r="AB428" s="25">
        <f>IF(U428&gt;=0.7, 1, 0)</f>
        <v>0</v>
      </c>
      <c r="AC428" s="25">
        <f>IF(U428&gt;=0.8, 1, 0)</f>
        <v>0</v>
      </c>
      <c r="AD428" s="55">
        <f>IF(U428&gt;=0.9, 1, 0)</f>
        <v>0</v>
      </c>
    </row>
    <row r="429" spans="1:30" ht="20" customHeight="1" x14ac:dyDescent="0.2">
      <c r="A429" s="20" t="s">
        <v>213</v>
      </c>
      <c r="B429" s="33" t="str">
        <f>SUBSTITUTE(A429,"/Users/timomiessen/Desktop/imagesdk/blackmen1/","Image_")</f>
        <v>Image_BM_284.jpg</v>
      </c>
      <c r="C429" s="63" t="s">
        <v>4</v>
      </c>
      <c r="D429" s="22" t="s">
        <v>2973</v>
      </c>
      <c r="E429" s="23">
        <v>0</v>
      </c>
      <c r="F429" s="23">
        <v>0</v>
      </c>
      <c r="G429" s="23">
        <v>0</v>
      </c>
      <c r="H429" s="23">
        <v>0</v>
      </c>
      <c r="I429" s="23">
        <v>0</v>
      </c>
      <c r="J429" s="23">
        <v>0</v>
      </c>
      <c r="K429" s="23">
        <v>1</v>
      </c>
      <c r="L429" s="23">
        <v>0</v>
      </c>
      <c r="M429" s="23">
        <v>0</v>
      </c>
      <c r="N429" s="23">
        <v>0</v>
      </c>
      <c r="O429" s="23">
        <v>0</v>
      </c>
      <c r="P429" s="23">
        <v>0</v>
      </c>
      <c r="Q429" s="23">
        <v>0</v>
      </c>
      <c r="R429" s="23" cm="1">
        <f t="array" ref="R429">_xlfn.IFS(H429=1,1,K429=1,1,L429=1,1,M429=1,1,N429=1,1,P429=1,1,TRUE,0)</f>
        <v>1</v>
      </c>
      <c r="S429" s="64">
        <f>IF(AND(G429=1,R429=1),0,R429)</f>
        <v>1</v>
      </c>
      <c r="T429" s="24" t="s">
        <v>1698</v>
      </c>
      <c r="U429" s="49">
        <f>SUBSTITUTE(T429,".",",")*1</f>
        <v>8.1298908218741403E-2</v>
      </c>
      <c r="V429" s="54">
        <f>IF(U429&gt;=0.1, 1, 0)</f>
        <v>0</v>
      </c>
      <c r="W429" s="25">
        <f>IF(U429&gt;=0.2, 1, 0)</f>
        <v>0</v>
      </c>
      <c r="X429" s="25">
        <f>IF(U429&gt;=0.3, 1, 0)</f>
        <v>0</v>
      </c>
      <c r="Y429" s="25">
        <f>IF(U429&gt;=0.4, 1, 0)</f>
        <v>0</v>
      </c>
      <c r="Z429" s="25">
        <f>IF(U429&gt;=0.5, 1, 0)</f>
        <v>0</v>
      </c>
      <c r="AA429" s="25">
        <f>IF(U429&gt;=0.6, 1, 0)</f>
        <v>0</v>
      </c>
      <c r="AB429" s="25">
        <f>IF(U429&gt;=0.7, 1, 0)</f>
        <v>0</v>
      </c>
      <c r="AC429" s="25">
        <f>IF(U429&gt;=0.8, 1, 0)</f>
        <v>0</v>
      </c>
      <c r="AD429" s="55">
        <f>IF(U429&gt;=0.9, 1, 0)</f>
        <v>0</v>
      </c>
    </row>
    <row r="430" spans="1:30" ht="20" customHeight="1" x14ac:dyDescent="0.2">
      <c r="A430" s="20" t="s">
        <v>214</v>
      </c>
      <c r="B430" s="33" t="str">
        <f>SUBSTITUTE(A430,"/Users/timomiessen/Desktop/imagesdk/blackmen1/","Image_")</f>
        <v>Image_BM_285.jpg</v>
      </c>
      <c r="C430" s="63" t="s">
        <v>4</v>
      </c>
      <c r="D430" s="22" t="s">
        <v>2973</v>
      </c>
      <c r="E430" s="23">
        <v>0</v>
      </c>
      <c r="F430" s="23">
        <v>0</v>
      </c>
      <c r="G430" s="23">
        <v>0</v>
      </c>
      <c r="H430" s="23">
        <v>0</v>
      </c>
      <c r="I430" s="23">
        <v>1</v>
      </c>
      <c r="J430" s="23">
        <v>0</v>
      </c>
      <c r="K430" s="23">
        <v>1</v>
      </c>
      <c r="L430" s="23">
        <v>0</v>
      </c>
      <c r="M430" s="23">
        <v>0</v>
      </c>
      <c r="N430" s="23">
        <v>0</v>
      </c>
      <c r="O430" s="23">
        <v>0</v>
      </c>
      <c r="P430" s="23">
        <v>1</v>
      </c>
      <c r="Q430" s="23">
        <v>0</v>
      </c>
      <c r="R430" s="23" cm="1">
        <f t="array" ref="R430">_xlfn.IFS(H430=1,1,K430=1,1,L430=1,1,M430=1,1,N430=1,1,P430=1,1,TRUE,0)</f>
        <v>1</v>
      </c>
      <c r="S430" s="64">
        <f>IF(AND(G430=1,R430=1),0,R430)</f>
        <v>1</v>
      </c>
      <c r="T430" s="24" t="s">
        <v>1699</v>
      </c>
      <c r="U430" s="49">
        <f>SUBSTITUTE(T430,".",",")*1</f>
        <v>6.6478496417403193E-2</v>
      </c>
      <c r="V430" s="54">
        <f>IF(U430&gt;=0.1, 1, 0)</f>
        <v>0</v>
      </c>
      <c r="W430" s="25">
        <f>IF(U430&gt;=0.2, 1, 0)</f>
        <v>0</v>
      </c>
      <c r="X430" s="25">
        <f>IF(U430&gt;=0.3, 1, 0)</f>
        <v>0</v>
      </c>
      <c r="Y430" s="25">
        <f>IF(U430&gt;=0.4, 1, 0)</f>
        <v>0</v>
      </c>
      <c r="Z430" s="25">
        <f>IF(U430&gt;=0.5, 1, 0)</f>
        <v>0</v>
      </c>
      <c r="AA430" s="25">
        <f>IF(U430&gt;=0.6, 1, 0)</f>
        <v>0</v>
      </c>
      <c r="AB430" s="25">
        <f>IF(U430&gt;=0.7, 1, 0)</f>
        <v>0</v>
      </c>
      <c r="AC430" s="25">
        <f>IF(U430&gt;=0.8, 1, 0)</f>
        <v>0</v>
      </c>
      <c r="AD430" s="55">
        <f>IF(U430&gt;=0.9, 1, 0)</f>
        <v>0</v>
      </c>
    </row>
    <row r="431" spans="1:30" ht="20" customHeight="1" x14ac:dyDescent="0.2">
      <c r="A431" s="20" t="s">
        <v>215</v>
      </c>
      <c r="B431" s="33" t="str">
        <f>SUBSTITUTE(A431,"/Users/timomiessen/Desktop/imagesdk/blackmen1/","Image_")</f>
        <v>Image_BM_286.jpg</v>
      </c>
      <c r="C431" s="63" t="s">
        <v>4</v>
      </c>
      <c r="D431" s="22" t="s">
        <v>2973</v>
      </c>
      <c r="E431" s="23">
        <v>0</v>
      </c>
      <c r="F431" s="23">
        <v>0</v>
      </c>
      <c r="G431" s="23">
        <v>0</v>
      </c>
      <c r="H431" s="23">
        <v>0</v>
      </c>
      <c r="I431" s="23">
        <v>1</v>
      </c>
      <c r="J431" s="23">
        <v>0</v>
      </c>
      <c r="K431" s="23">
        <v>1</v>
      </c>
      <c r="L431" s="23">
        <v>0</v>
      </c>
      <c r="M431" s="23">
        <v>0</v>
      </c>
      <c r="N431" s="23">
        <v>0</v>
      </c>
      <c r="O431" s="23">
        <v>0</v>
      </c>
      <c r="P431" s="23">
        <v>1</v>
      </c>
      <c r="Q431" s="23">
        <v>0</v>
      </c>
      <c r="R431" s="23" cm="1">
        <f t="array" ref="R431">_xlfn.IFS(H431=1,1,K431=1,1,L431=1,1,M431=1,1,N431=1,1,P431=1,1,TRUE,0)</f>
        <v>1</v>
      </c>
      <c r="S431" s="64">
        <f>IF(AND(G431=1,R431=1),0,R431)</f>
        <v>1</v>
      </c>
      <c r="T431" s="24" t="s">
        <v>1700</v>
      </c>
      <c r="U431" s="49">
        <f>SUBSTITUTE(T431,".",",")*1</f>
        <v>0.18023985996842301</v>
      </c>
      <c r="V431" s="54">
        <f>IF(U431&gt;=0.1, 1, 0)</f>
        <v>1</v>
      </c>
      <c r="W431" s="25">
        <f>IF(U431&gt;=0.2, 1, 0)</f>
        <v>0</v>
      </c>
      <c r="X431" s="25">
        <f>IF(U431&gt;=0.3, 1, 0)</f>
        <v>0</v>
      </c>
      <c r="Y431" s="25">
        <f>IF(U431&gt;=0.4, 1, 0)</f>
        <v>0</v>
      </c>
      <c r="Z431" s="25">
        <f>IF(U431&gt;=0.5, 1, 0)</f>
        <v>0</v>
      </c>
      <c r="AA431" s="25">
        <f>IF(U431&gt;=0.6, 1, 0)</f>
        <v>0</v>
      </c>
      <c r="AB431" s="25">
        <f>IF(U431&gt;=0.7, 1, 0)</f>
        <v>0</v>
      </c>
      <c r="AC431" s="25">
        <f>IF(U431&gt;=0.8, 1, 0)</f>
        <v>0</v>
      </c>
      <c r="AD431" s="55">
        <f>IF(U431&gt;=0.9, 1, 0)</f>
        <v>0</v>
      </c>
    </row>
    <row r="432" spans="1:30" ht="20" customHeight="1" x14ac:dyDescent="0.2">
      <c r="A432" s="20" t="s">
        <v>216</v>
      </c>
      <c r="B432" s="33" t="str">
        <f>SUBSTITUTE(A432,"/Users/timomiessen/Desktop/imagesdk/blackmen1/","Image_")</f>
        <v>Image_BM_287.jpg</v>
      </c>
      <c r="C432" s="63" t="s">
        <v>4</v>
      </c>
      <c r="D432" s="22" t="s">
        <v>2973</v>
      </c>
      <c r="E432" s="23">
        <v>0</v>
      </c>
      <c r="F432" s="23">
        <v>0</v>
      </c>
      <c r="G432" s="23">
        <v>0</v>
      </c>
      <c r="H432" s="23">
        <v>0</v>
      </c>
      <c r="I432" s="23">
        <v>1</v>
      </c>
      <c r="J432" s="23">
        <v>0</v>
      </c>
      <c r="K432" s="23">
        <v>1</v>
      </c>
      <c r="L432" s="23">
        <v>0</v>
      </c>
      <c r="M432" s="23">
        <v>0</v>
      </c>
      <c r="N432" s="23">
        <v>0</v>
      </c>
      <c r="O432" s="23">
        <v>0</v>
      </c>
      <c r="P432" s="23">
        <v>0</v>
      </c>
      <c r="Q432" s="23">
        <v>0</v>
      </c>
      <c r="R432" s="23" cm="1">
        <f t="array" ref="R432">_xlfn.IFS(H432=1,1,K432=1,1,L432=1,1,M432=1,1,N432=1,1,P432=1,1,TRUE,0)</f>
        <v>1</v>
      </c>
      <c r="S432" s="64">
        <f>IF(AND(G432=1,R432=1),0,R432)</f>
        <v>1</v>
      </c>
      <c r="T432" s="24" t="s">
        <v>1701</v>
      </c>
      <c r="U432" s="49">
        <f>SUBSTITUTE(T432,".",",")*1</f>
        <v>7.9132668673992101E-2</v>
      </c>
      <c r="V432" s="54">
        <f>IF(U432&gt;=0.1, 1, 0)</f>
        <v>0</v>
      </c>
      <c r="W432" s="25">
        <f>IF(U432&gt;=0.2, 1, 0)</f>
        <v>0</v>
      </c>
      <c r="X432" s="25">
        <f>IF(U432&gt;=0.3, 1, 0)</f>
        <v>0</v>
      </c>
      <c r="Y432" s="25">
        <f>IF(U432&gt;=0.4, 1, 0)</f>
        <v>0</v>
      </c>
      <c r="Z432" s="25">
        <f>IF(U432&gt;=0.5, 1, 0)</f>
        <v>0</v>
      </c>
      <c r="AA432" s="25">
        <f>IF(U432&gt;=0.6, 1, 0)</f>
        <v>0</v>
      </c>
      <c r="AB432" s="25">
        <f>IF(U432&gt;=0.7, 1, 0)</f>
        <v>0</v>
      </c>
      <c r="AC432" s="25">
        <f>IF(U432&gt;=0.8, 1, 0)</f>
        <v>0</v>
      </c>
      <c r="AD432" s="55">
        <f>IF(U432&gt;=0.9, 1, 0)</f>
        <v>0</v>
      </c>
    </row>
    <row r="433" spans="1:30" ht="20" customHeight="1" x14ac:dyDescent="0.2">
      <c r="A433" s="20" t="s">
        <v>217</v>
      </c>
      <c r="B433" s="33" t="str">
        <f>SUBSTITUTE(A433,"/Users/timomiessen/Desktop/imagesdk/blackmen1/","Image_")</f>
        <v>Image_BM_288.jpg</v>
      </c>
      <c r="C433" s="63" t="s">
        <v>4</v>
      </c>
      <c r="D433" s="22" t="s">
        <v>2973</v>
      </c>
      <c r="E433" s="23">
        <v>0</v>
      </c>
      <c r="F433" s="23">
        <v>0</v>
      </c>
      <c r="G433" s="23">
        <v>0</v>
      </c>
      <c r="H433" s="23">
        <v>0</v>
      </c>
      <c r="I433" s="23">
        <v>1</v>
      </c>
      <c r="J433" s="23">
        <v>0</v>
      </c>
      <c r="K433" s="23">
        <v>1</v>
      </c>
      <c r="L433" s="23">
        <v>0</v>
      </c>
      <c r="M433" s="23">
        <v>0</v>
      </c>
      <c r="N433" s="23">
        <v>0</v>
      </c>
      <c r="O433" s="23">
        <v>0</v>
      </c>
      <c r="P433" s="23">
        <v>0</v>
      </c>
      <c r="Q433" s="23">
        <v>0</v>
      </c>
      <c r="R433" s="23" cm="1">
        <f t="array" ref="R433">_xlfn.IFS(H433=1,1,K433=1,1,L433=1,1,M433=1,1,N433=1,1,P433=1,1,TRUE,0)</f>
        <v>1</v>
      </c>
      <c r="S433" s="64">
        <f>IF(AND(G433=1,R433=1),0,R433)</f>
        <v>1</v>
      </c>
      <c r="T433" s="24" t="s">
        <v>1702</v>
      </c>
      <c r="U433" s="49">
        <f>SUBSTITUTE(T433,".",",")*1</f>
        <v>0.106365978252142</v>
      </c>
      <c r="V433" s="54">
        <f>IF(U433&gt;=0.1, 1, 0)</f>
        <v>1</v>
      </c>
      <c r="W433" s="25">
        <f>IF(U433&gt;=0.2, 1, 0)</f>
        <v>0</v>
      </c>
      <c r="X433" s="25">
        <f>IF(U433&gt;=0.3, 1, 0)</f>
        <v>0</v>
      </c>
      <c r="Y433" s="25">
        <f>IF(U433&gt;=0.4, 1, 0)</f>
        <v>0</v>
      </c>
      <c r="Z433" s="25">
        <f>IF(U433&gt;=0.5, 1, 0)</f>
        <v>0</v>
      </c>
      <c r="AA433" s="25">
        <f>IF(U433&gt;=0.6, 1, 0)</f>
        <v>0</v>
      </c>
      <c r="AB433" s="25">
        <f>IF(U433&gt;=0.7, 1, 0)</f>
        <v>0</v>
      </c>
      <c r="AC433" s="25">
        <f>IF(U433&gt;=0.8, 1, 0)</f>
        <v>0</v>
      </c>
      <c r="AD433" s="55">
        <f>IF(U433&gt;=0.9, 1, 0)</f>
        <v>0</v>
      </c>
    </row>
    <row r="434" spans="1:30" ht="20" customHeight="1" x14ac:dyDescent="0.2">
      <c r="A434" s="20" t="s">
        <v>218</v>
      </c>
      <c r="B434" s="33" t="str">
        <f>SUBSTITUTE(A434,"/Users/timomiessen/Desktop/imagesdk/blackmen1/","Image_")</f>
        <v>Image_BM_289.jpg</v>
      </c>
      <c r="C434" s="63" t="s">
        <v>4</v>
      </c>
      <c r="D434" s="22" t="s">
        <v>2973</v>
      </c>
      <c r="E434" s="23">
        <v>0</v>
      </c>
      <c r="F434" s="23">
        <v>0</v>
      </c>
      <c r="G434" s="23">
        <v>0</v>
      </c>
      <c r="H434" s="23">
        <v>0</v>
      </c>
      <c r="I434" s="23">
        <v>1</v>
      </c>
      <c r="J434" s="23">
        <v>0</v>
      </c>
      <c r="K434" s="23">
        <v>1</v>
      </c>
      <c r="L434" s="23">
        <v>0</v>
      </c>
      <c r="M434" s="23">
        <v>0</v>
      </c>
      <c r="N434" s="23">
        <v>0</v>
      </c>
      <c r="O434" s="23">
        <v>0</v>
      </c>
      <c r="P434" s="23">
        <v>1</v>
      </c>
      <c r="Q434" s="23">
        <v>0</v>
      </c>
      <c r="R434" s="23" cm="1">
        <f t="array" ref="R434">_xlfn.IFS(H434=1,1,K434=1,1,L434=1,1,M434=1,1,N434=1,1,P434=1,1,TRUE,0)</f>
        <v>1</v>
      </c>
      <c r="S434" s="64">
        <f>IF(AND(G434=1,R434=1),0,R434)</f>
        <v>1</v>
      </c>
      <c r="T434" s="24" t="s">
        <v>1703</v>
      </c>
      <c r="U434" s="49">
        <f>SUBSTITUTE(T434,".",",")*1</f>
        <v>0.42449269443750298</v>
      </c>
      <c r="V434" s="54">
        <f>IF(U434&gt;=0.1, 1, 0)</f>
        <v>1</v>
      </c>
      <c r="W434" s="25">
        <f>IF(U434&gt;=0.2, 1, 0)</f>
        <v>1</v>
      </c>
      <c r="X434" s="25">
        <f>IF(U434&gt;=0.3, 1, 0)</f>
        <v>1</v>
      </c>
      <c r="Y434" s="25">
        <f>IF(U434&gt;=0.4, 1, 0)</f>
        <v>1</v>
      </c>
      <c r="Z434" s="25">
        <f>IF(U434&gt;=0.5, 1, 0)</f>
        <v>0</v>
      </c>
      <c r="AA434" s="25">
        <f>IF(U434&gt;=0.6, 1, 0)</f>
        <v>0</v>
      </c>
      <c r="AB434" s="25">
        <f>IF(U434&gt;=0.7, 1, 0)</f>
        <v>0</v>
      </c>
      <c r="AC434" s="25">
        <f>IF(U434&gt;=0.8, 1, 0)</f>
        <v>0</v>
      </c>
      <c r="AD434" s="55">
        <f>IF(U434&gt;=0.9, 1, 0)</f>
        <v>0</v>
      </c>
    </row>
    <row r="435" spans="1:30" ht="20" customHeight="1" x14ac:dyDescent="0.2">
      <c r="A435" s="20" t="s">
        <v>220</v>
      </c>
      <c r="B435" s="33" t="str">
        <f>SUBSTITUTE(A435,"/Users/timomiessen/Desktop/imagesdk/blackmen1/","Image_")</f>
        <v>Image_BM_290.jpg</v>
      </c>
      <c r="C435" s="63" t="s">
        <v>4</v>
      </c>
      <c r="D435" s="22" t="s">
        <v>2973</v>
      </c>
      <c r="E435" s="23">
        <v>0</v>
      </c>
      <c r="F435" s="23">
        <v>0</v>
      </c>
      <c r="G435" s="23">
        <v>0</v>
      </c>
      <c r="H435" s="23">
        <v>0</v>
      </c>
      <c r="I435" s="23">
        <v>1</v>
      </c>
      <c r="J435" s="23">
        <v>0</v>
      </c>
      <c r="K435" s="23">
        <v>1</v>
      </c>
      <c r="L435" s="23">
        <v>0</v>
      </c>
      <c r="M435" s="23">
        <v>0</v>
      </c>
      <c r="N435" s="23">
        <v>0</v>
      </c>
      <c r="O435" s="23">
        <v>0</v>
      </c>
      <c r="P435" s="23">
        <v>0</v>
      </c>
      <c r="Q435" s="23">
        <v>0</v>
      </c>
      <c r="R435" s="23" cm="1">
        <f t="array" ref="R435">_xlfn.IFS(H435=1,1,K435=1,1,L435=1,1,M435=1,1,N435=1,1,P435=1,1,TRUE,0)</f>
        <v>1</v>
      </c>
      <c r="S435" s="64">
        <f>IF(AND(G435=1,R435=1),0,R435)</f>
        <v>1</v>
      </c>
      <c r="T435" s="24" t="s">
        <v>1705</v>
      </c>
      <c r="U435" s="49">
        <f>SUBSTITUTE(T435,".",",")*1</f>
        <v>5.7383346837013897E-2</v>
      </c>
      <c r="V435" s="54">
        <f>IF(U435&gt;=0.1, 1, 0)</f>
        <v>0</v>
      </c>
      <c r="W435" s="25">
        <f>IF(U435&gt;=0.2, 1, 0)</f>
        <v>0</v>
      </c>
      <c r="X435" s="25">
        <f>IF(U435&gt;=0.3, 1, 0)</f>
        <v>0</v>
      </c>
      <c r="Y435" s="25">
        <f>IF(U435&gt;=0.4, 1, 0)</f>
        <v>0</v>
      </c>
      <c r="Z435" s="25">
        <f>IF(U435&gt;=0.5, 1, 0)</f>
        <v>0</v>
      </c>
      <c r="AA435" s="25">
        <f>IF(U435&gt;=0.6, 1, 0)</f>
        <v>0</v>
      </c>
      <c r="AB435" s="25">
        <f>IF(U435&gt;=0.7, 1, 0)</f>
        <v>0</v>
      </c>
      <c r="AC435" s="25">
        <f>IF(U435&gt;=0.8, 1, 0)</f>
        <v>0</v>
      </c>
      <c r="AD435" s="55">
        <f>IF(U435&gt;=0.9, 1, 0)</f>
        <v>0</v>
      </c>
    </row>
    <row r="436" spans="1:30" ht="20" customHeight="1" x14ac:dyDescent="0.2">
      <c r="A436" s="20" t="s">
        <v>221</v>
      </c>
      <c r="B436" s="33" t="str">
        <f>SUBSTITUTE(A436,"/Users/timomiessen/Desktop/imagesdk/blackmen1/","Image_")</f>
        <v>Image_BM_291.jpg</v>
      </c>
      <c r="C436" s="63" t="s">
        <v>4</v>
      </c>
      <c r="D436" s="22" t="s">
        <v>2973</v>
      </c>
      <c r="E436" s="23">
        <v>0</v>
      </c>
      <c r="F436" s="23">
        <v>0</v>
      </c>
      <c r="G436" s="23">
        <v>0</v>
      </c>
      <c r="H436" s="23">
        <v>0</v>
      </c>
      <c r="I436" s="23">
        <v>1</v>
      </c>
      <c r="J436" s="23">
        <v>0</v>
      </c>
      <c r="K436" s="23">
        <v>1</v>
      </c>
      <c r="L436" s="23">
        <v>0</v>
      </c>
      <c r="M436" s="23">
        <v>0</v>
      </c>
      <c r="N436" s="23">
        <v>0</v>
      </c>
      <c r="O436" s="23">
        <v>0</v>
      </c>
      <c r="P436" s="23">
        <v>0</v>
      </c>
      <c r="Q436" s="23">
        <v>0</v>
      </c>
      <c r="R436" s="23" cm="1">
        <f t="array" ref="R436">_xlfn.IFS(H436=1,1,K436=1,1,L436=1,1,M436=1,1,N436=1,1,P436=1,1,TRUE,0)</f>
        <v>1</v>
      </c>
      <c r="S436" s="64">
        <f>IF(AND(G436=1,R436=1),0,R436)</f>
        <v>1</v>
      </c>
      <c r="T436" s="24" t="s">
        <v>1706</v>
      </c>
      <c r="U436" s="49">
        <f>SUBSTITUTE(T436,".",",")*1</f>
        <v>3.5445351153612102E-2</v>
      </c>
      <c r="V436" s="54">
        <f>IF(U436&gt;=0.1, 1, 0)</f>
        <v>0</v>
      </c>
      <c r="W436" s="25">
        <f>IF(U436&gt;=0.2, 1, 0)</f>
        <v>0</v>
      </c>
      <c r="X436" s="25">
        <f>IF(U436&gt;=0.3, 1, 0)</f>
        <v>0</v>
      </c>
      <c r="Y436" s="25">
        <f>IF(U436&gt;=0.4, 1, 0)</f>
        <v>0</v>
      </c>
      <c r="Z436" s="25">
        <f>IF(U436&gt;=0.5, 1, 0)</f>
        <v>0</v>
      </c>
      <c r="AA436" s="25">
        <f>IF(U436&gt;=0.6, 1, 0)</f>
        <v>0</v>
      </c>
      <c r="AB436" s="25">
        <f>IF(U436&gt;=0.7, 1, 0)</f>
        <v>0</v>
      </c>
      <c r="AC436" s="25">
        <f>IF(U436&gt;=0.8, 1, 0)</f>
        <v>0</v>
      </c>
      <c r="AD436" s="55">
        <f>IF(U436&gt;=0.9, 1, 0)</f>
        <v>0</v>
      </c>
    </row>
    <row r="437" spans="1:30" ht="20" customHeight="1" x14ac:dyDescent="0.2">
      <c r="A437" s="20" t="s">
        <v>222</v>
      </c>
      <c r="B437" s="33" t="str">
        <f>SUBSTITUTE(A437,"/Users/timomiessen/Desktop/imagesdk/blackmen1/","Image_")</f>
        <v>Image_BM_292.jpg</v>
      </c>
      <c r="C437" s="63" t="s">
        <v>4</v>
      </c>
      <c r="D437" s="22" t="s">
        <v>2973</v>
      </c>
      <c r="E437" s="23">
        <v>0</v>
      </c>
      <c r="F437" s="23">
        <v>0</v>
      </c>
      <c r="G437" s="23">
        <v>0</v>
      </c>
      <c r="H437" s="23">
        <v>0</v>
      </c>
      <c r="I437" s="23">
        <v>0</v>
      </c>
      <c r="J437" s="23">
        <v>0</v>
      </c>
      <c r="K437" s="23">
        <v>1</v>
      </c>
      <c r="L437" s="23">
        <v>0</v>
      </c>
      <c r="M437" s="23">
        <v>0</v>
      </c>
      <c r="N437" s="23">
        <v>0</v>
      </c>
      <c r="O437" s="23">
        <v>0</v>
      </c>
      <c r="P437" s="23">
        <v>0</v>
      </c>
      <c r="Q437" s="23">
        <v>0</v>
      </c>
      <c r="R437" s="23" cm="1">
        <f t="array" ref="R437">_xlfn.IFS(H437=1,1,K437=1,1,L437=1,1,M437=1,1,N437=1,1,P437=1,1,TRUE,0)</f>
        <v>1</v>
      </c>
      <c r="S437" s="64">
        <f>IF(AND(G437=1,R437=1),0,R437)</f>
        <v>1</v>
      </c>
      <c r="T437" s="24" t="s">
        <v>1707</v>
      </c>
      <c r="U437" s="49">
        <f>SUBSTITUTE(T437,".",",")*1</f>
        <v>3.8231671787798398E-2</v>
      </c>
      <c r="V437" s="54">
        <f>IF(U437&gt;=0.1, 1, 0)</f>
        <v>0</v>
      </c>
      <c r="W437" s="25">
        <f>IF(U437&gt;=0.2, 1, 0)</f>
        <v>0</v>
      </c>
      <c r="X437" s="25">
        <f>IF(U437&gt;=0.3, 1, 0)</f>
        <v>0</v>
      </c>
      <c r="Y437" s="25">
        <f>IF(U437&gt;=0.4, 1, 0)</f>
        <v>0</v>
      </c>
      <c r="Z437" s="25">
        <f>IF(U437&gt;=0.5, 1, 0)</f>
        <v>0</v>
      </c>
      <c r="AA437" s="25">
        <f>IF(U437&gt;=0.6, 1, 0)</f>
        <v>0</v>
      </c>
      <c r="AB437" s="25">
        <f>IF(U437&gt;=0.7, 1, 0)</f>
        <v>0</v>
      </c>
      <c r="AC437" s="25">
        <f>IF(U437&gt;=0.8, 1, 0)</f>
        <v>0</v>
      </c>
      <c r="AD437" s="55">
        <f>IF(U437&gt;=0.9, 1, 0)</f>
        <v>0</v>
      </c>
    </row>
    <row r="438" spans="1:30" ht="20" customHeight="1" x14ac:dyDescent="0.2">
      <c r="A438" s="20" t="s">
        <v>223</v>
      </c>
      <c r="B438" s="33" t="str">
        <f>SUBSTITUTE(A438,"/Users/timomiessen/Desktop/imagesdk/blackmen1/","Image_")</f>
        <v>Image_BM_293.jpg</v>
      </c>
      <c r="C438" s="63" t="s">
        <v>4</v>
      </c>
      <c r="D438" s="22" t="s">
        <v>2973</v>
      </c>
      <c r="E438" s="23">
        <v>0</v>
      </c>
      <c r="F438" s="23">
        <v>0</v>
      </c>
      <c r="G438" s="23">
        <v>0</v>
      </c>
      <c r="H438" s="23">
        <v>0</v>
      </c>
      <c r="I438" s="23">
        <v>1</v>
      </c>
      <c r="J438" s="23">
        <v>0</v>
      </c>
      <c r="K438" s="23">
        <v>1</v>
      </c>
      <c r="L438" s="23">
        <v>0</v>
      </c>
      <c r="M438" s="23">
        <v>0</v>
      </c>
      <c r="N438" s="23">
        <v>0</v>
      </c>
      <c r="O438" s="23">
        <v>0</v>
      </c>
      <c r="P438" s="23">
        <v>0</v>
      </c>
      <c r="Q438" s="23">
        <v>0</v>
      </c>
      <c r="R438" s="23" cm="1">
        <f t="array" ref="R438">_xlfn.IFS(H438=1,1,K438=1,1,L438=1,1,M438=1,1,N438=1,1,P438=1,1,TRUE,0)</f>
        <v>1</v>
      </c>
      <c r="S438" s="64">
        <f>IF(AND(G438=1,R438=1),0,R438)</f>
        <v>1</v>
      </c>
      <c r="T438" s="24" t="s">
        <v>1708</v>
      </c>
      <c r="U438" s="49">
        <f>SUBSTITUTE(T438,".",",")*1</f>
        <v>7.1864640340208993E-2</v>
      </c>
      <c r="V438" s="54">
        <f>IF(U438&gt;=0.1, 1, 0)</f>
        <v>0</v>
      </c>
      <c r="W438" s="25">
        <f>IF(U438&gt;=0.2, 1, 0)</f>
        <v>0</v>
      </c>
      <c r="X438" s="25">
        <f>IF(U438&gt;=0.3, 1, 0)</f>
        <v>0</v>
      </c>
      <c r="Y438" s="25">
        <f>IF(U438&gt;=0.4, 1, 0)</f>
        <v>0</v>
      </c>
      <c r="Z438" s="25">
        <f>IF(U438&gt;=0.5, 1, 0)</f>
        <v>0</v>
      </c>
      <c r="AA438" s="25">
        <f>IF(U438&gt;=0.6, 1, 0)</f>
        <v>0</v>
      </c>
      <c r="AB438" s="25">
        <f>IF(U438&gt;=0.7, 1, 0)</f>
        <v>0</v>
      </c>
      <c r="AC438" s="25">
        <f>IF(U438&gt;=0.8, 1, 0)</f>
        <v>0</v>
      </c>
      <c r="AD438" s="55">
        <f>IF(U438&gt;=0.9, 1, 0)</f>
        <v>0</v>
      </c>
    </row>
    <row r="439" spans="1:30" ht="20" customHeight="1" x14ac:dyDescent="0.2">
      <c r="A439" s="20" t="s">
        <v>224</v>
      </c>
      <c r="B439" s="33" t="str">
        <f>SUBSTITUTE(A439,"/Users/timomiessen/Desktop/imagesdk/blackmen1/","Image_")</f>
        <v>Image_BM_294.jpg</v>
      </c>
      <c r="C439" s="63" t="s">
        <v>4</v>
      </c>
      <c r="D439" s="22" t="s">
        <v>2973</v>
      </c>
      <c r="E439" s="23">
        <v>0</v>
      </c>
      <c r="F439" s="23">
        <v>0</v>
      </c>
      <c r="G439" s="23">
        <v>0</v>
      </c>
      <c r="H439" s="23">
        <v>0</v>
      </c>
      <c r="I439" s="23">
        <v>1</v>
      </c>
      <c r="J439" s="23">
        <v>0</v>
      </c>
      <c r="K439" s="23">
        <v>1</v>
      </c>
      <c r="L439" s="23">
        <v>0</v>
      </c>
      <c r="M439" s="23">
        <v>0</v>
      </c>
      <c r="N439" s="23">
        <v>0</v>
      </c>
      <c r="O439" s="23">
        <v>0</v>
      </c>
      <c r="P439" s="23">
        <v>0</v>
      </c>
      <c r="Q439" s="23">
        <v>0</v>
      </c>
      <c r="R439" s="23" cm="1">
        <f t="array" ref="R439">_xlfn.IFS(H439=1,1,K439=1,1,L439=1,1,M439=1,1,N439=1,1,P439=1,1,TRUE,0)</f>
        <v>1</v>
      </c>
      <c r="S439" s="64">
        <f>IF(AND(G439=1,R439=1),0,R439)</f>
        <v>1</v>
      </c>
      <c r="T439" s="24" t="s">
        <v>1709</v>
      </c>
      <c r="U439" s="49">
        <f>SUBSTITUTE(T439,".",",")*1</f>
        <v>0.209362998604774</v>
      </c>
      <c r="V439" s="54">
        <f>IF(U439&gt;=0.1, 1, 0)</f>
        <v>1</v>
      </c>
      <c r="W439" s="25">
        <f>IF(U439&gt;=0.2, 1, 0)</f>
        <v>1</v>
      </c>
      <c r="X439" s="25">
        <f>IF(U439&gt;=0.3, 1, 0)</f>
        <v>0</v>
      </c>
      <c r="Y439" s="25">
        <f>IF(U439&gt;=0.4, 1, 0)</f>
        <v>0</v>
      </c>
      <c r="Z439" s="25">
        <f>IF(U439&gt;=0.5, 1, 0)</f>
        <v>0</v>
      </c>
      <c r="AA439" s="25">
        <f>IF(U439&gt;=0.6, 1, 0)</f>
        <v>0</v>
      </c>
      <c r="AB439" s="25">
        <f>IF(U439&gt;=0.7, 1, 0)</f>
        <v>0</v>
      </c>
      <c r="AC439" s="25">
        <f>IF(U439&gt;=0.8, 1, 0)</f>
        <v>0</v>
      </c>
      <c r="AD439" s="55">
        <f>IF(U439&gt;=0.9, 1, 0)</f>
        <v>0</v>
      </c>
    </row>
    <row r="440" spans="1:30" ht="20" customHeight="1" x14ac:dyDescent="0.2">
      <c r="A440" s="20" t="s">
        <v>225</v>
      </c>
      <c r="B440" s="33" t="str">
        <f>SUBSTITUTE(A440,"/Users/timomiessen/Desktop/imagesdk/blackmen1/","Image_")</f>
        <v>Image_BM_295.jpg</v>
      </c>
      <c r="C440" s="63" t="s">
        <v>4</v>
      </c>
      <c r="D440" s="22" t="s">
        <v>2973</v>
      </c>
      <c r="E440" s="23">
        <v>0</v>
      </c>
      <c r="F440" s="23">
        <v>0</v>
      </c>
      <c r="G440" s="23">
        <v>0</v>
      </c>
      <c r="H440" s="23">
        <v>0</v>
      </c>
      <c r="I440" s="23">
        <v>1</v>
      </c>
      <c r="J440" s="23">
        <v>0</v>
      </c>
      <c r="K440" s="23">
        <v>1</v>
      </c>
      <c r="L440" s="23">
        <v>0</v>
      </c>
      <c r="M440" s="23">
        <v>0</v>
      </c>
      <c r="N440" s="23">
        <v>0</v>
      </c>
      <c r="O440" s="23">
        <v>0</v>
      </c>
      <c r="P440" s="23">
        <v>0</v>
      </c>
      <c r="Q440" s="23">
        <v>0</v>
      </c>
      <c r="R440" s="23" cm="1">
        <f t="array" ref="R440">_xlfn.IFS(H440=1,1,K440=1,1,L440=1,1,M440=1,1,N440=1,1,P440=1,1,TRUE,0)</f>
        <v>1</v>
      </c>
      <c r="S440" s="64">
        <f>IF(AND(G440=1,R440=1),0,R440)</f>
        <v>1</v>
      </c>
      <c r="T440" s="24" t="s">
        <v>1710</v>
      </c>
      <c r="U440" s="49">
        <f>SUBSTITUTE(T440,".",",")*1</f>
        <v>0.60488358139991705</v>
      </c>
      <c r="V440" s="54">
        <f>IF(U440&gt;=0.1, 1, 0)</f>
        <v>1</v>
      </c>
      <c r="W440" s="25">
        <f>IF(U440&gt;=0.2, 1, 0)</f>
        <v>1</v>
      </c>
      <c r="X440" s="25">
        <f>IF(U440&gt;=0.3, 1, 0)</f>
        <v>1</v>
      </c>
      <c r="Y440" s="25">
        <f>IF(U440&gt;=0.4, 1, 0)</f>
        <v>1</v>
      </c>
      <c r="Z440" s="25">
        <f>IF(U440&gt;=0.5, 1, 0)</f>
        <v>1</v>
      </c>
      <c r="AA440" s="25">
        <f>IF(U440&gt;=0.6, 1, 0)</f>
        <v>1</v>
      </c>
      <c r="AB440" s="25">
        <f>IF(U440&gt;=0.7, 1, 0)</f>
        <v>0</v>
      </c>
      <c r="AC440" s="25">
        <f>IF(U440&gt;=0.8, 1, 0)</f>
        <v>0</v>
      </c>
      <c r="AD440" s="55">
        <f>IF(U440&gt;=0.9, 1, 0)</f>
        <v>0</v>
      </c>
    </row>
    <row r="441" spans="1:30" ht="20" customHeight="1" x14ac:dyDescent="0.2">
      <c r="A441" s="20" t="s">
        <v>226</v>
      </c>
      <c r="B441" s="33" t="str">
        <f>SUBSTITUTE(A441,"/Users/timomiessen/Desktop/imagesdk/blackmen1/","Image_")</f>
        <v>Image_BM_296.jpg</v>
      </c>
      <c r="C441" s="63" t="s">
        <v>4</v>
      </c>
      <c r="D441" s="22" t="s">
        <v>2973</v>
      </c>
      <c r="E441" s="23">
        <v>0</v>
      </c>
      <c r="F441" s="23">
        <v>0</v>
      </c>
      <c r="G441" s="23">
        <v>0</v>
      </c>
      <c r="H441" s="23">
        <v>0</v>
      </c>
      <c r="I441" s="23">
        <v>0</v>
      </c>
      <c r="J441" s="23">
        <v>0</v>
      </c>
      <c r="K441" s="23">
        <v>1</v>
      </c>
      <c r="L441" s="23">
        <v>0</v>
      </c>
      <c r="M441" s="23">
        <v>0</v>
      </c>
      <c r="N441" s="23">
        <v>0</v>
      </c>
      <c r="O441" s="23">
        <v>0</v>
      </c>
      <c r="P441" s="23">
        <v>0</v>
      </c>
      <c r="Q441" s="23">
        <v>0</v>
      </c>
      <c r="R441" s="23" cm="1">
        <f t="array" ref="R441">_xlfn.IFS(H441=1,1,K441=1,1,L441=1,1,M441=1,1,N441=1,1,P441=1,1,TRUE,0)</f>
        <v>1</v>
      </c>
      <c r="S441" s="64">
        <f>IF(AND(G441=1,R441=1),0,R441)</f>
        <v>1</v>
      </c>
      <c r="T441" s="24" t="s">
        <v>1711</v>
      </c>
      <c r="U441" s="49">
        <f>SUBSTITUTE(T441,".",",")*1</f>
        <v>0.16397878341376701</v>
      </c>
      <c r="V441" s="54">
        <f>IF(U441&gt;=0.1, 1, 0)</f>
        <v>1</v>
      </c>
      <c r="W441" s="25">
        <f>IF(U441&gt;=0.2, 1, 0)</f>
        <v>0</v>
      </c>
      <c r="X441" s="25">
        <f>IF(U441&gt;=0.3, 1, 0)</f>
        <v>0</v>
      </c>
      <c r="Y441" s="25">
        <f>IF(U441&gt;=0.4, 1, 0)</f>
        <v>0</v>
      </c>
      <c r="Z441" s="25">
        <f>IF(U441&gt;=0.5, 1, 0)</f>
        <v>0</v>
      </c>
      <c r="AA441" s="25">
        <f>IF(U441&gt;=0.6, 1, 0)</f>
        <v>0</v>
      </c>
      <c r="AB441" s="25">
        <f>IF(U441&gt;=0.7, 1, 0)</f>
        <v>0</v>
      </c>
      <c r="AC441" s="25">
        <f>IF(U441&gt;=0.8, 1, 0)</f>
        <v>0</v>
      </c>
      <c r="AD441" s="55">
        <f>IF(U441&gt;=0.9, 1, 0)</f>
        <v>0</v>
      </c>
    </row>
    <row r="442" spans="1:30" ht="20" customHeight="1" x14ac:dyDescent="0.2">
      <c r="A442" s="20" t="s">
        <v>227</v>
      </c>
      <c r="B442" s="33" t="str">
        <f>SUBSTITUTE(A442,"/Users/timomiessen/Desktop/imagesdk/blackmen1/","Image_")</f>
        <v>Image_BM_297.jpg</v>
      </c>
      <c r="C442" s="63" t="s">
        <v>4</v>
      </c>
      <c r="D442" s="22" t="s">
        <v>2973</v>
      </c>
      <c r="E442" s="23">
        <v>0</v>
      </c>
      <c r="F442" s="23">
        <v>0</v>
      </c>
      <c r="G442" s="23">
        <v>0</v>
      </c>
      <c r="H442" s="23">
        <v>0</v>
      </c>
      <c r="I442" s="23">
        <v>1</v>
      </c>
      <c r="J442" s="23">
        <v>0</v>
      </c>
      <c r="K442" s="23">
        <v>1</v>
      </c>
      <c r="L442" s="23">
        <v>0</v>
      </c>
      <c r="M442" s="23">
        <v>0</v>
      </c>
      <c r="N442" s="23">
        <v>0</v>
      </c>
      <c r="O442" s="23">
        <v>0</v>
      </c>
      <c r="P442" s="23">
        <v>0</v>
      </c>
      <c r="Q442" s="23">
        <v>0</v>
      </c>
      <c r="R442" s="23" cm="1">
        <f t="array" ref="R442">_xlfn.IFS(H442=1,1,K442=1,1,L442=1,1,M442=1,1,N442=1,1,P442=1,1,TRUE,0)</f>
        <v>1</v>
      </c>
      <c r="S442" s="64">
        <f>IF(AND(G442=1,R442=1),0,R442)</f>
        <v>1</v>
      </c>
      <c r="T442" s="24" t="s">
        <v>1712</v>
      </c>
      <c r="U442" s="49">
        <f>SUBSTITUTE(T442,".",",")*1</f>
        <v>6.9587114267051206E-2</v>
      </c>
      <c r="V442" s="54">
        <f>IF(U442&gt;=0.1, 1, 0)</f>
        <v>0</v>
      </c>
      <c r="W442" s="25">
        <f>IF(U442&gt;=0.2, 1, 0)</f>
        <v>0</v>
      </c>
      <c r="X442" s="25">
        <f>IF(U442&gt;=0.3, 1, 0)</f>
        <v>0</v>
      </c>
      <c r="Y442" s="25">
        <f>IF(U442&gt;=0.4, 1, 0)</f>
        <v>0</v>
      </c>
      <c r="Z442" s="25">
        <f>IF(U442&gt;=0.5, 1, 0)</f>
        <v>0</v>
      </c>
      <c r="AA442" s="25">
        <f>IF(U442&gt;=0.6, 1, 0)</f>
        <v>0</v>
      </c>
      <c r="AB442" s="25">
        <f>IF(U442&gt;=0.7, 1, 0)</f>
        <v>0</v>
      </c>
      <c r="AC442" s="25">
        <f>IF(U442&gt;=0.8, 1, 0)</f>
        <v>0</v>
      </c>
      <c r="AD442" s="55">
        <f>IF(U442&gt;=0.9, 1, 0)</f>
        <v>0</v>
      </c>
    </row>
    <row r="443" spans="1:30" ht="20" customHeight="1" x14ac:dyDescent="0.2">
      <c r="A443" s="20" t="s">
        <v>228</v>
      </c>
      <c r="B443" s="33" t="str">
        <f>SUBSTITUTE(A443,"/Users/timomiessen/Desktop/imagesdk/blackmen1/","Image_")</f>
        <v>Image_BM_298.jpg</v>
      </c>
      <c r="C443" s="63" t="s">
        <v>4</v>
      </c>
      <c r="D443" s="22" t="s">
        <v>2973</v>
      </c>
      <c r="E443" s="23">
        <v>0</v>
      </c>
      <c r="F443" s="23">
        <v>0</v>
      </c>
      <c r="G443" s="23">
        <v>0</v>
      </c>
      <c r="H443" s="23">
        <v>0</v>
      </c>
      <c r="I443" s="23">
        <v>1</v>
      </c>
      <c r="J443" s="23">
        <v>0</v>
      </c>
      <c r="K443" s="23">
        <v>1</v>
      </c>
      <c r="L443" s="23">
        <v>0</v>
      </c>
      <c r="M443" s="23">
        <v>0</v>
      </c>
      <c r="N443" s="23">
        <v>0</v>
      </c>
      <c r="O443" s="23">
        <v>0</v>
      </c>
      <c r="P443" s="23">
        <v>0</v>
      </c>
      <c r="Q443" s="23">
        <v>0</v>
      </c>
      <c r="R443" s="23" cm="1">
        <f t="array" ref="R443">_xlfn.IFS(H443=1,1,K443=1,1,L443=1,1,M443=1,1,N443=1,1,P443=1,1,TRUE,0)</f>
        <v>1</v>
      </c>
      <c r="S443" s="64">
        <f>IF(AND(G443=1,R443=1),0,R443)</f>
        <v>1</v>
      </c>
      <c r="T443" s="24" t="s">
        <v>1713</v>
      </c>
      <c r="U443" s="49">
        <f>SUBSTITUTE(T443,".",",")*1</f>
        <v>0.54380751773714997</v>
      </c>
      <c r="V443" s="54">
        <f>IF(U443&gt;=0.1, 1, 0)</f>
        <v>1</v>
      </c>
      <c r="W443" s="25">
        <f>IF(U443&gt;=0.2, 1, 0)</f>
        <v>1</v>
      </c>
      <c r="X443" s="25">
        <f>IF(U443&gt;=0.3, 1, 0)</f>
        <v>1</v>
      </c>
      <c r="Y443" s="25">
        <f>IF(U443&gt;=0.4, 1, 0)</f>
        <v>1</v>
      </c>
      <c r="Z443" s="25">
        <f>IF(U443&gt;=0.5, 1, 0)</f>
        <v>1</v>
      </c>
      <c r="AA443" s="25">
        <f>IF(U443&gt;=0.6, 1, 0)</f>
        <v>0</v>
      </c>
      <c r="AB443" s="25">
        <f>IF(U443&gt;=0.7, 1, 0)</f>
        <v>0</v>
      </c>
      <c r="AC443" s="25">
        <f>IF(U443&gt;=0.8, 1, 0)</f>
        <v>0</v>
      </c>
      <c r="AD443" s="55">
        <f>IF(U443&gt;=0.9, 1, 0)</f>
        <v>0</v>
      </c>
    </row>
    <row r="444" spans="1:30" ht="20" customHeight="1" x14ac:dyDescent="0.2">
      <c r="A444" s="20" t="s">
        <v>232</v>
      </c>
      <c r="B444" s="33" t="str">
        <f>SUBSTITUTE(A444,"/Users/timomiessen/Desktop/imagesdk/blackmen1/","Image_")</f>
        <v>Image_BM_300.jpg</v>
      </c>
      <c r="C444" s="63" t="s">
        <v>4</v>
      </c>
      <c r="D444" s="22" t="s">
        <v>2973</v>
      </c>
      <c r="E444" s="23">
        <v>0</v>
      </c>
      <c r="F444" s="23">
        <v>0</v>
      </c>
      <c r="G444" s="23">
        <v>0</v>
      </c>
      <c r="H444" s="23">
        <v>0</v>
      </c>
      <c r="I444" s="23">
        <v>1</v>
      </c>
      <c r="J444" s="23">
        <v>0</v>
      </c>
      <c r="K444" s="23">
        <v>1</v>
      </c>
      <c r="L444" s="23">
        <v>0</v>
      </c>
      <c r="M444" s="23">
        <v>0</v>
      </c>
      <c r="N444" s="23">
        <v>0</v>
      </c>
      <c r="O444" s="23">
        <v>0</v>
      </c>
      <c r="P444" s="23">
        <v>0</v>
      </c>
      <c r="Q444" s="23">
        <v>0</v>
      </c>
      <c r="R444" s="23" cm="1">
        <f t="array" ref="R444">_xlfn.IFS(H444=1,1,K444=1,1,L444=1,1,M444=1,1,N444=1,1,P444=1,1,TRUE,0)</f>
        <v>1</v>
      </c>
      <c r="S444" s="64">
        <f>IF(AND(G444=1,R444=1),0,R444)</f>
        <v>1</v>
      </c>
      <c r="T444" s="24" t="s">
        <v>1717</v>
      </c>
      <c r="U444" s="49">
        <f>SUBSTITUTE(T444,".",",")*1</f>
        <v>0.88351416587829501</v>
      </c>
      <c r="V444" s="54">
        <f>IF(U444&gt;=0.1, 1, 0)</f>
        <v>1</v>
      </c>
      <c r="W444" s="25">
        <f>IF(U444&gt;=0.2, 1, 0)</f>
        <v>1</v>
      </c>
      <c r="X444" s="25">
        <f>IF(U444&gt;=0.3, 1, 0)</f>
        <v>1</v>
      </c>
      <c r="Y444" s="25">
        <f>IF(U444&gt;=0.4, 1, 0)</f>
        <v>1</v>
      </c>
      <c r="Z444" s="25">
        <f>IF(U444&gt;=0.5, 1, 0)</f>
        <v>1</v>
      </c>
      <c r="AA444" s="25">
        <f>IF(U444&gt;=0.6, 1, 0)</f>
        <v>1</v>
      </c>
      <c r="AB444" s="25">
        <f>IF(U444&gt;=0.7, 1, 0)</f>
        <v>1</v>
      </c>
      <c r="AC444" s="25">
        <f>IF(U444&gt;=0.8, 1, 0)</f>
        <v>1</v>
      </c>
      <c r="AD444" s="55">
        <f>IF(U444&gt;=0.9, 1, 0)</f>
        <v>0</v>
      </c>
    </row>
    <row r="445" spans="1:30" ht="20" customHeight="1" x14ac:dyDescent="0.2">
      <c r="A445" s="20" t="s">
        <v>233</v>
      </c>
      <c r="B445" s="33" t="str">
        <f>SUBSTITUTE(A445,"/Users/timomiessen/Desktop/imagesdk/blackmen1/","Image_")</f>
        <v>Image_BM_301.jpg</v>
      </c>
      <c r="C445" s="63" t="s">
        <v>4</v>
      </c>
      <c r="D445" s="22" t="s">
        <v>2973</v>
      </c>
      <c r="E445" s="23">
        <v>0</v>
      </c>
      <c r="F445" s="23">
        <v>0</v>
      </c>
      <c r="G445" s="23">
        <v>0</v>
      </c>
      <c r="H445" s="23">
        <v>0</v>
      </c>
      <c r="I445" s="23">
        <v>1</v>
      </c>
      <c r="J445" s="23">
        <v>0</v>
      </c>
      <c r="K445" s="23">
        <v>1</v>
      </c>
      <c r="L445" s="23">
        <v>0</v>
      </c>
      <c r="M445" s="23">
        <v>0</v>
      </c>
      <c r="N445" s="23">
        <v>0</v>
      </c>
      <c r="O445" s="23">
        <v>0</v>
      </c>
      <c r="P445" s="23">
        <v>0</v>
      </c>
      <c r="Q445" s="23">
        <v>0</v>
      </c>
      <c r="R445" s="23" cm="1">
        <f t="array" ref="R445">_xlfn.IFS(H445=1,1,K445=1,1,L445=1,1,M445=1,1,N445=1,1,P445=1,1,TRUE,0)</f>
        <v>1</v>
      </c>
      <c r="S445" s="64">
        <f>IF(AND(G445=1,R445=1),0,R445)</f>
        <v>1</v>
      </c>
      <c r="T445" s="24" t="s">
        <v>1718</v>
      </c>
      <c r="U445" s="49">
        <f>SUBSTITUTE(T445,".",",")*1</f>
        <v>0.122101346962153</v>
      </c>
      <c r="V445" s="54">
        <f>IF(U445&gt;=0.1, 1, 0)</f>
        <v>1</v>
      </c>
      <c r="W445" s="25">
        <f>IF(U445&gt;=0.2, 1, 0)</f>
        <v>0</v>
      </c>
      <c r="X445" s="25">
        <f>IF(U445&gt;=0.3, 1, 0)</f>
        <v>0</v>
      </c>
      <c r="Y445" s="25">
        <f>IF(U445&gt;=0.4, 1, 0)</f>
        <v>0</v>
      </c>
      <c r="Z445" s="25">
        <f>IF(U445&gt;=0.5, 1, 0)</f>
        <v>0</v>
      </c>
      <c r="AA445" s="25">
        <f>IF(U445&gt;=0.6, 1, 0)</f>
        <v>0</v>
      </c>
      <c r="AB445" s="25">
        <f>IF(U445&gt;=0.7, 1, 0)</f>
        <v>0</v>
      </c>
      <c r="AC445" s="25">
        <f>IF(U445&gt;=0.8, 1, 0)</f>
        <v>0</v>
      </c>
      <c r="AD445" s="55">
        <f>IF(U445&gt;=0.9, 1, 0)</f>
        <v>0</v>
      </c>
    </row>
    <row r="446" spans="1:30" ht="20" customHeight="1" x14ac:dyDescent="0.2">
      <c r="A446" s="20" t="s">
        <v>234</v>
      </c>
      <c r="B446" s="33" t="str">
        <f>SUBSTITUTE(A446,"/Users/timomiessen/Desktop/imagesdk/blackmen1/","Image_")</f>
        <v>Image_BM_302.jpg</v>
      </c>
      <c r="C446" s="63" t="s">
        <v>4</v>
      </c>
      <c r="D446" s="22" t="s">
        <v>2973</v>
      </c>
      <c r="E446" s="23">
        <v>0</v>
      </c>
      <c r="F446" s="23">
        <v>0</v>
      </c>
      <c r="G446" s="23">
        <v>0</v>
      </c>
      <c r="H446" s="23">
        <v>0</v>
      </c>
      <c r="I446" s="23">
        <v>1</v>
      </c>
      <c r="J446" s="23">
        <v>0</v>
      </c>
      <c r="K446" s="23">
        <v>1</v>
      </c>
      <c r="L446" s="23">
        <v>0</v>
      </c>
      <c r="M446" s="23">
        <v>0</v>
      </c>
      <c r="N446" s="23">
        <v>0</v>
      </c>
      <c r="O446" s="23">
        <v>0</v>
      </c>
      <c r="P446" s="23">
        <v>0</v>
      </c>
      <c r="Q446" s="23">
        <v>0</v>
      </c>
      <c r="R446" s="23" cm="1">
        <f t="array" ref="R446">_xlfn.IFS(H446=1,1,K446=1,1,L446=1,1,M446=1,1,N446=1,1,P446=1,1,TRUE,0)</f>
        <v>1</v>
      </c>
      <c r="S446" s="64">
        <f>IF(AND(G446=1,R446=1),0,R446)</f>
        <v>1</v>
      </c>
      <c r="T446" s="24" t="s">
        <v>1719</v>
      </c>
      <c r="U446" s="49">
        <f>SUBSTITUTE(T446,".",",")*1</f>
        <v>2.0345139317214399E-2</v>
      </c>
      <c r="V446" s="54">
        <f>IF(U446&gt;=0.1, 1, 0)</f>
        <v>0</v>
      </c>
      <c r="W446" s="25">
        <f>IF(U446&gt;=0.2, 1, 0)</f>
        <v>0</v>
      </c>
      <c r="X446" s="25">
        <f>IF(U446&gt;=0.3, 1, 0)</f>
        <v>0</v>
      </c>
      <c r="Y446" s="25">
        <f>IF(U446&gt;=0.4, 1, 0)</f>
        <v>0</v>
      </c>
      <c r="Z446" s="25">
        <f>IF(U446&gt;=0.5, 1, 0)</f>
        <v>0</v>
      </c>
      <c r="AA446" s="25">
        <f>IF(U446&gt;=0.6, 1, 0)</f>
        <v>0</v>
      </c>
      <c r="AB446" s="25">
        <f>IF(U446&gt;=0.7, 1, 0)</f>
        <v>0</v>
      </c>
      <c r="AC446" s="25">
        <f>IF(U446&gt;=0.8, 1, 0)</f>
        <v>0</v>
      </c>
      <c r="AD446" s="55">
        <f>IF(U446&gt;=0.9, 1, 0)</f>
        <v>0</v>
      </c>
    </row>
    <row r="447" spans="1:30" ht="20" customHeight="1" x14ac:dyDescent="0.2">
      <c r="A447" s="20" t="s">
        <v>235</v>
      </c>
      <c r="B447" s="33" t="str">
        <f>SUBSTITUTE(A447,"/Users/timomiessen/Desktop/imagesdk/blackmen1/","Image_")</f>
        <v>Image_BM_303.jpg</v>
      </c>
      <c r="C447" s="63" t="s">
        <v>4</v>
      </c>
      <c r="D447" s="22" t="s">
        <v>2973</v>
      </c>
      <c r="E447" s="23">
        <v>0</v>
      </c>
      <c r="F447" s="23">
        <v>0</v>
      </c>
      <c r="G447" s="23">
        <v>0</v>
      </c>
      <c r="H447" s="23">
        <v>0</v>
      </c>
      <c r="I447" s="23">
        <v>1</v>
      </c>
      <c r="J447" s="23">
        <v>0</v>
      </c>
      <c r="K447" s="23">
        <v>1</v>
      </c>
      <c r="L447" s="23">
        <v>0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 cm="1">
        <f t="array" ref="R447">_xlfn.IFS(H447=1,1,K447=1,1,L447=1,1,M447=1,1,N447=1,1,P447=1,1,TRUE,0)</f>
        <v>1</v>
      </c>
      <c r="S447" s="64">
        <f>IF(AND(G447=1,R447=1),0,R447)</f>
        <v>1</v>
      </c>
      <c r="T447" s="24" t="s">
        <v>1720</v>
      </c>
      <c r="U447" s="49">
        <f>SUBSTITUTE(T447,".",",")*1</f>
        <v>4.5132037252187701E-2</v>
      </c>
      <c r="V447" s="54">
        <f>IF(U447&gt;=0.1, 1, 0)</f>
        <v>0</v>
      </c>
      <c r="W447" s="25">
        <f>IF(U447&gt;=0.2, 1, 0)</f>
        <v>0</v>
      </c>
      <c r="X447" s="25">
        <f>IF(U447&gt;=0.3, 1, 0)</f>
        <v>0</v>
      </c>
      <c r="Y447" s="25">
        <f>IF(U447&gt;=0.4, 1, 0)</f>
        <v>0</v>
      </c>
      <c r="Z447" s="25">
        <f>IF(U447&gt;=0.5, 1, 0)</f>
        <v>0</v>
      </c>
      <c r="AA447" s="25">
        <f>IF(U447&gt;=0.6, 1, 0)</f>
        <v>0</v>
      </c>
      <c r="AB447" s="25">
        <f>IF(U447&gt;=0.7, 1, 0)</f>
        <v>0</v>
      </c>
      <c r="AC447" s="25">
        <f>IF(U447&gt;=0.8, 1, 0)</f>
        <v>0</v>
      </c>
      <c r="AD447" s="55">
        <f>IF(U447&gt;=0.9, 1, 0)</f>
        <v>0</v>
      </c>
    </row>
    <row r="448" spans="1:30" ht="20" customHeight="1" x14ac:dyDescent="0.2">
      <c r="A448" s="20" t="s">
        <v>236</v>
      </c>
      <c r="B448" s="33" t="str">
        <f>SUBSTITUTE(A448,"/Users/timomiessen/Desktop/imagesdk/blackmen1/","Image_")</f>
        <v>Image_BM_304.jpg</v>
      </c>
      <c r="C448" s="63" t="s">
        <v>4</v>
      </c>
      <c r="D448" s="22" t="s">
        <v>2973</v>
      </c>
      <c r="E448" s="23">
        <v>0</v>
      </c>
      <c r="F448" s="23">
        <v>0</v>
      </c>
      <c r="G448" s="23">
        <v>0</v>
      </c>
      <c r="H448" s="23">
        <v>0</v>
      </c>
      <c r="I448" s="23">
        <v>1</v>
      </c>
      <c r="J448" s="23">
        <v>0</v>
      </c>
      <c r="K448" s="23">
        <v>1</v>
      </c>
      <c r="L448" s="23">
        <v>0</v>
      </c>
      <c r="M448" s="23">
        <v>0</v>
      </c>
      <c r="N448" s="23">
        <v>0</v>
      </c>
      <c r="O448" s="23">
        <v>0</v>
      </c>
      <c r="P448" s="23">
        <v>0</v>
      </c>
      <c r="Q448" s="23">
        <v>0</v>
      </c>
      <c r="R448" s="23" cm="1">
        <f t="array" ref="R448">_xlfn.IFS(H448=1,1,K448=1,1,L448=1,1,M448=1,1,N448=1,1,P448=1,1,TRUE,0)</f>
        <v>1</v>
      </c>
      <c r="S448" s="64">
        <f>IF(AND(G448=1,R448=1),0,R448)</f>
        <v>1</v>
      </c>
      <c r="T448" s="24" t="s">
        <v>1721</v>
      </c>
      <c r="U448" s="49">
        <f>SUBSTITUTE(T448,".",",")*1</f>
        <v>6.8109746091067694E-2</v>
      </c>
      <c r="V448" s="54">
        <f>IF(U448&gt;=0.1, 1, 0)</f>
        <v>0</v>
      </c>
      <c r="W448" s="25">
        <f>IF(U448&gt;=0.2, 1, 0)</f>
        <v>0</v>
      </c>
      <c r="X448" s="25">
        <f>IF(U448&gt;=0.3, 1, 0)</f>
        <v>0</v>
      </c>
      <c r="Y448" s="25">
        <f>IF(U448&gt;=0.4, 1, 0)</f>
        <v>0</v>
      </c>
      <c r="Z448" s="25">
        <f>IF(U448&gt;=0.5, 1, 0)</f>
        <v>0</v>
      </c>
      <c r="AA448" s="25">
        <f>IF(U448&gt;=0.6, 1, 0)</f>
        <v>0</v>
      </c>
      <c r="AB448" s="25">
        <f>IF(U448&gt;=0.7, 1, 0)</f>
        <v>0</v>
      </c>
      <c r="AC448" s="25">
        <f>IF(U448&gt;=0.8, 1, 0)</f>
        <v>0</v>
      </c>
      <c r="AD448" s="55">
        <f>IF(U448&gt;=0.9, 1, 0)</f>
        <v>0</v>
      </c>
    </row>
    <row r="449" spans="1:30" ht="20" customHeight="1" x14ac:dyDescent="0.2">
      <c r="A449" s="20" t="s">
        <v>237</v>
      </c>
      <c r="B449" s="33" t="str">
        <f>SUBSTITUTE(A449,"/Users/timomiessen/Desktop/imagesdk/blackmen1/","Image_")</f>
        <v>Image_BM_305.jpg</v>
      </c>
      <c r="C449" s="63" t="s">
        <v>4</v>
      </c>
      <c r="D449" s="22" t="s">
        <v>2973</v>
      </c>
      <c r="E449" s="23">
        <v>0</v>
      </c>
      <c r="F449" s="23">
        <v>0</v>
      </c>
      <c r="G449" s="23">
        <v>0</v>
      </c>
      <c r="H449" s="23">
        <v>0</v>
      </c>
      <c r="I449" s="23">
        <v>1</v>
      </c>
      <c r="J449" s="23">
        <v>0</v>
      </c>
      <c r="K449" s="23">
        <v>1</v>
      </c>
      <c r="L449" s="23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 cm="1">
        <f t="array" ref="R449">_xlfn.IFS(H449=1,1,K449=1,1,L449=1,1,M449=1,1,N449=1,1,P449=1,1,TRUE,0)</f>
        <v>1</v>
      </c>
      <c r="S449" s="64">
        <f>IF(AND(G449=1,R449=1),0,R449)</f>
        <v>1</v>
      </c>
      <c r="T449" s="24" t="s">
        <v>1722</v>
      </c>
      <c r="U449" s="49">
        <f>SUBSTITUTE(T449,".",",")*1</f>
        <v>0.19997654482722199</v>
      </c>
      <c r="V449" s="54">
        <f>IF(U449&gt;=0.1, 1, 0)</f>
        <v>1</v>
      </c>
      <c r="W449" s="25">
        <f>IF(U449&gt;=0.2, 1, 0)</f>
        <v>0</v>
      </c>
      <c r="X449" s="25">
        <f>IF(U449&gt;=0.3, 1, 0)</f>
        <v>0</v>
      </c>
      <c r="Y449" s="25">
        <f>IF(U449&gt;=0.4, 1, 0)</f>
        <v>0</v>
      </c>
      <c r="Z449" s="25">
        <f>IF(U449&gt;=0.5, 1, 0)</f>
        <v>0</v>
      </c>
      <c r="AA449" s="25">
        <f>IF(U449&gt;=0.6, 1, 0)</f>
        <v>0</v>
      </c>
      <c r="AB449" s="25">
        <f>IF(U449&gt;=0.7, 1, 0)</f>
        <v>0</v>
      </c>
      <c r="AC449" s="25">
        <f>IF(U449&gt;=0.8, 1, 0)</f>
        <v>0</v>
      </c>
      <c r="AD449" s="55">
        <f>IF(U449&gt;=0.9, 1, 0)</f>
        <v>0</v>
      </c>
    </row>
    <row r="450" spans="1:30" ht="20" customHeight="1" x14ac:dyDescent="0.2">
      <c r="A450" s="20" t="s">
        <v>238</v>
      </c>
      <c r="B450" s="33" t="str">
        <f>SUBSTITUTE(A450,"/Users/timomiessen/Desktop/imagesdk/blackmen1/","Image_")</f>
        <v>Image_BM_306.jpg</v>
      </c>
      <c r="C450" s="63" t="s">
        <v>4</v>
      </c>
      <c r="D450" s="22" t="s">
        <v>2973</v>
      </c>
      <c r="E450" s="23">
        <v>0</v>
      </c>
      <c r="F450" s="23">
        <v>0</v>
      </c>
      <c r="G450" s="23">
        <v>0</v>
      </c>
      <c r="H450" s="23">
        <v>0</v>
      </c>
      <c r="I450" s="23">
        <v>1</v>
      </c>
      <c r="J450" s="23">
        <v>0</v>
      </c>
      <c r="K450" s="23">
        <v>1</v>
      </c>
      <c r="L450" s="23">
        <v>0</v>
      </c>
      <c r="M450" s="23">
        <v>0</v>
      </c>
      <c r="N450" s="23">
        <v>0</v>
      </c>
      <c r="O450" s="23">
        <v>0</v>
      </c>
      <c r="P450" s="23">
        <v>1</v>
      </c>
      <c r="Q450" s="23">
        <v>0</v>
      </c>
      <c r="R450" s="23" cm="1">
        <f t="array" ref="R450">_xlfn.IFS(H450=1,1,K450=1,1,L450=1,1,M450=1,1,N450=1,1,P450=1,1,TRUE,0)</f>
        <v>1</v>
      </c>
      <c r="S450" s="64">
        <f>IF(AND(G450=1,R450=1),0,R450)</f>
        <v>1</v>
      </c>
      <c r="T450" s="24" t="s">
        <v>1723</v>
      </c>
      <c r="U450" s="49">
        <f>SUBSTITUTE(T450,".",",")*1</f>
        <v>0.22574254916980799</v>
      </c>
      <c r="V450" s="54">
        <f>IF(U450&gt;=0.1, 1, 0)</f>
        <v>1</v>
      </c>
      <c r="W450" s="25">
        <f>IF(U450&gt;=0.2, 1, 0)</f>
        <v>1</v>
      </c>
      <c r="X450" s="25">
        <f>IF(U450&gt;=0.3, 1, 0)</f>
        <v>0</v>
      </c>
      <c r="Y450" s="25">
        <f>IF(U450&gt;=0.4, 1, 0)</f>
        <v>0</v>
      </c>
      <c r="Z450" s="25">
        <f>IF(U450&gt;=0.5, 1, 0)</f>
        <v>0</v>
      </c>
      <c r="AA450" s="25">
        <f>IF(U450&gt;=0.6, 1, 0)</f>
        <v>0</v>
      </c>
      <c r="AB450" s="25">
        <f>IF(U450&gt;=0.7, 1, 0)</f>
        <v>0</v>
      </c>
      <c r="AC450" s="25">
        <f>IF(U450&gt;=0.8, 1, 0)</f>
        <v>0</v>
      </c>
      <c r="AD450" s="55">
        <f>IF(U450&gt;=0.9, 1, 0)</f>
        <v>0</v>
      </c>
    </row>
    <row r="451" spans="1:30" ht="20" customHeight="1" x14ac:dyDescent="0.2">
      <c r="A451" s="20" t="s">
        <v>239</v>
      </c>
      <c r="B451" s="33" t="str">
        <f>SUBSTITUTE(A451,"/Users/timomiessen/Desktop/imagesdk/blackmen1/","Image_")</f>
        <v>Image_BM_307.jpg</v>
      </c>
      <c r="C451" s="63" t="s">
        <v>4</v>
      </c>
      <c r="D451" s="22" t="s">
        <v>2973</v>
      </c>
      <c r="E451" s="23">
        <v>0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1</v>
      </c>
      <c r="L451" s="23">
        <v>0</v>
      </c>
      <c r="M451" s="23">
        <v>0</v>
      </c>
      <c r="N451" s="23">
        <v>0</v>
      </c>
      <c r="O451" s="23">
        <v>0</v>
      </c>
      <c r="P451" s="23">
        <v>0</v>
      </c>
      <c r="Q451" s="23">
        <v>0</v>
      </c>
      <c r="R451" s="23" cm="1">
        <f t="array" ref="R451">_xlfn.IFS(H451=1,1,K451=1,1,L451=1,1,M451=1,1,N451=1,1,P451=1,1,TRUE,0)</f>
        <v>1</v>
      </c>
      <c r="S451" s="64">
        <f>IF(AND(G451=1,R451=1),0,R451)</f>
        <v>1</v>
      </c>
      <c r="T451" s="24" t="s">
        <v>1724</v>
      </c>
      <c r="U451" s="49">
        <f>SUBSTITUTE(T451,".",",")*1</f>
        <v>3.3255553804337902E-2</v>
      </c>
      <c r="V451" s="54">
        <f>IF(U451&gt;=0.1, 1, 0)</f>
        <v>0</v>
      </c>
      <c r="W451" s="25">
        <f>IF(U451&gt;=0.2, 1, 0)</f>
        <v>0</v>
      </c>
      <c r="X451" s="25">
        <f>IF(U451&gt;=0.3, 1, 0)</f>
        <v>0</v>
      </c>
      <c r="Y451" s="25">
        <f>IF(U451&gt;=0.4, 1, 0)</f>
        <v>0</v>
      </c>
      <c r="Z451" s="25">
        <f>IF(U451&gt;=0.5, 1, 0)</f>
        <v>0</v>
      </c>
      <c r="AA451" s="25">
        <f>IF(U451&gt;=0.6, 1, 0)</f>
        <v>0</v>
      </c>
      <c r="AB451" s="25">
        <f>IF(U451&gt;=0.7, 1, 0)</f>
        <v>0</v>
      </c>
      <c r="AC451" s="25">
        <f>IF(U451&gt;=0.8, 1, 0)</f>
        <v>0</v>
      </c>
      <c r="AD451" s="55">
        <f>IF(U451&gt;=0.9, 1, 0)</f>
        <v>0</v>
      </c>
    </row>
    <row r="452" spans="1:30" ht="20" customHeight="1" x14ac:dyDescent="0.2">
      <c r="A452" s="20" t="s">
        <v>240</v>
      </c>
      <c r="B452" s="33" t="str">
        <f>SUBSTITUTE(A452,"/Users/timomiessen/Desktop/imagesdk/blackmen1/","Image_")</f>
        <v>Image_BM_308.jpg</v>
      </c>
      <c r="C452" s="63" t="s">
        <v>4</v>
      </c>
      <c r="D452" s="22" t="s">
        <v>2973</v>
      </c>
      <c r="E452" s="23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1</v>
      </c>
      <c r="L452" s="23">
        <v>0</v>
      </c>
      <c r="M452" s="23">
        <v>0</v>
      </c>
      <c r="N452" s="23">
        <v>0</v>
      </c>
      <c r="O452" s="23">
        <v>0</v>
      </c>
      <c r="P452" s="23">
        <v>0</v>
      </c>
      <c r="Q452" s="23">
        <v>0</v>
      </c>
      <c r="R452" s="23" cm="1">
        <f t="array" ref="R452">_xlfn.IFS(H452=1,1,K452=1,1,L452=1,1,M452=1,1,N452=1,1,P452=1,1,TRUE,0)</f>
        <v>1</v>
      </c>
      <c r="S452" s="64">
        <f>IF(AND(G452=1,R452=1),0,R452)</f>
        <v>1</v>
      </c>
      <c r="T452" s="24" t="s">
        <v>1725</v>
      </c>
      <c r="U452" s="49">
        <f>SUBSTITUTE(T452,".",",")*1</f>
        <v>0.10641052573919201</v>
      </c>
      <c r="V452" s="54">
        <f>IF(U452&gt;=0.1, 1, 0)</f>
        <v>1</v>
      </c>
      <c r="W452" s="25">
        <f>IF(U452&gt;=0.2, 1, 0)</f>
        <v>0</v>
      </c>
      <c r="X452" s="25">
        <f>IF(U452&gt;=0.3, 1, 0)</f>
        <v>0</v>
      </c>
      <c r="Y452" s="25">
        <f>IF(U452&gt;=0.4, 1, 0)</f>
        <v>0</v>
      </c>
      <c r="Z452" s="25">
        <f>IF(U452&gt;=0.5, 1, 0)</f>
        <v>0</v>
      </c>
      <c r="AA452" s="25">
        <f>IF(U452&gt;=0.6, 1, 0)</f>
        <v>0</v>
      </c>
      <c r="AB452" s="25">
        <f>IF(U452&gt;=0.7, 1, 0)</f>
        <v>0</v>
      </c>
      <c r="AC452" s="25">
        <f>IF(U452&gt;=0.8, 1, 0)</f>
        <v>0</v>
      </c>
      <c r="AD452" s="55">
        <f>IF(U452&gt;=0.9, 1, 0)</f>
        <v>0</v>
      </c>
    </row>
    <row r="453" spans="1:30" ht="20" customHeight="1" x14ac:dyDescent="0.2">
      <c r="A453" s="20" t="s">
        <v>241</v>
      </c>
      <c r="B453" s="33" t="str">
        <f>SUBSTITUTE(A453,"/Users/timomiessen/Desktop/imagesdk/blackmen1/","Image_")</f>
        <v>Image_BM_309.jpg</v>
      </c>
      <c r="C453" s="63" t="s">
        <v>4</v>
      </c>
      <c r="D453" s="22" t="s">
        <v>2973</v>
      </c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1</v>
      </c>
      <c r="L453" s="23">
        <v>0</v>
      </c>
      <c r="M453" s="23">
        <v>0</v>
      </c>
      <c r="N453" s="23">
        <v>0</v>
      </c>
      <c r="O453" s="23">
        <v>0</v>
      </c>
      <c r="P453" s="23">
        <v>0</v>
      </c>
      <c r="Q453" s="23">
        <v>0</v>
      </c>
      <c r="R453" s="23" cm="1">
        <f t="array" ref="R453">_xlfn.IFS(H453=1,1,K453=1,1,L453=1,1,M453=1,1,N453=1,1,P453=1,1,TRUE,0)</f>
        <v>1</v>
      </c>
      <c r="S453" s="64">
        <f>IF(AND(G453=1,R453=1),0,R453)</f>
        <v>1</v>
      </c>
      <c r="T453" s="24" t="s">
        <v>1726</v>
      </c>
      <c r="U453" s="49">
        <f>SUBSTITUTE(T453,".",",")*1</f>
        <v>0.385050058364868</v>
      </c>
      <c r="V453" s="54">
        <f>IF(U453&gt;=0.1, 1, 0)</f>
        <v>1</v>
      </c>
      <c r="W453" s="25">
        <f>IF(U453&gt;=0.2, 1, 0)</f>
        <v>1</v>
      </c>
      <c r="X453" s="25">
        <f>IF(U453&gt;=0.3, 1, 0)</f>
        <v>1</v>
      </c>
      <c r="Y453" s="25">
        <f>IF(U453&gt;=0.4, 1, 0)</f>
        <v>0</v>
      </c>
      <c r="Z453" s="25">
        <f>IF(U453&gt;=0.5, 1, 0)</f>
        <v>0</v>
      </c>
      <c r="AA453" s="25">
        <f>IF(U453&gt;=0.6, 1, 0)</f>
        <v>0</v>
      </c>
      <c r="AB453" s="25">
        <f>IF(U453&gt;=0.7, 1, 0)</f>
        <v>0</v>
      </c>
      <c r="AC453" s="25">
        <f>IF(U453&gt;=0.8, 1, 0)</f>
        <v>0</v>
      </c>
      <c r="AD453" s="55">
        <f>IF(U453&gt;=0.9, 1, 0)</f>
        <v>0</v>
      </c>
    </row>
    <row r="454" spans="1:30" ht="20" customHeight="1" x14ac:dyDescent="0.2">
      <c r="A454" s="20" t="s">
        <v>243</v>
      </c>
      <c r="B454" s="33" t="str">
        <f>SUBSTITUTE(A454,"/Users/timomiessen/Desktop/imagesdk/blackmen1/","Image_")</f>
        <v>Image_BM_310.jpg</v>
      </c>
      <c r="C454" s="63" t="s">
        <v>4</v>
      </c>
      <c r="D454" s="22" t="s">
        <v>2973</v>
      </c>
      <c r="E454" s="23">
        <v>0</v>
      </c>
      <c r="F454" s="23">
        <v>0</v>
      </c>
      <c r="G454" s="23">
        <v>0</v>
      </c>
      <c r="H454" s="23">
        <v>0</v>
      </c>
      <c r="I454" s="23">
        <v>1</v>
      </c>
      <c r="J454" s="23">
        <v>0</v>
      </c>
      <c r="K454" s="23">
        <v>1</v>
      </c>
      <c r="L454" s="23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 cm="1">
        <f t="array" ref="R454">_xlfn.IFS(H454=1,1,K454=1,1,L454=1,1,M454=1,1,N454=1,1,P454=1,1,TRUE,0)</f>
        <v>1</v>
      </c>
      <c r="S454" s="64">
        <f>IF(AND(G454=1,R454=1),0,R454)</f>
        <v>1</v>
      </c>
      <c r="T454" s="24" t="s">
        <v>1728</v>
      </c>
      <c r="U454" s="49">
        <f>SUBSTITUTE(T454,".",",")*1</f>
        <v>0.25311800464987699</v>
      </c>
      <c r="V454" s="54">
        <f>IF(U454&gt;=0.1, 1, 0)</f>
        <v>1</v>
      </c>
      <c r="W454" s="25">
        <f>IF(U454&gt;=0.2, 1, 0)</f>
        <v>1</v>
      </c>
      <c r="X454" s="25">
        <f>IF(U454&gt;=0.3, 1, 0)</f>
        <v>0</v>
      </c>
      <c r="Y454" s="25">
        <f>IF(U454&gt;=0.4, 1, 0)</f>
        <v>0</v>
      </c>
      <c r="Z454" s="25">
        <f>IF(U454&gt;=0.5, 1, 0)</f>
        <v>0</v>
      </c>
      <c r="AA454" s="25">
        <f>IF(U454&gt;=0.6, 1, 0)</f>
        <v>0</v>
      </c>
      <c r="AB454" s="25">
        <f>IF(U454&gt;=0.7, 1, 0)</f>
        <v>0</v>
      </c>
      <c r="AC454" s="25">
        <f>IF(U454&gt;=0.8, 1, 0)</f>
        <v>0</v>
      </c>
      <c r="AD454" s="55">
        <f>IF(U454&gt;=0.9, 1, 0)</f>
        <v>0</v>
      </c>
    </row>
    <row r="455" spans="1:30" ht="20" customHeight="1" x14ac:dyDescent="0.2">
      <c r="A455" s="20" t="s">
        <v>244</v>
      </c>
      <c r="B455" s="33" t="str">
        <f>SUBSTITUTE(A455,"/Users/timomiessen/Desktop/imagesdk/blackmen1/","Image_")</f>
        <v>Image_BM_311.jpg</v>
      </c>
      <c r="C455" s="63" t="s">
        <v>4</v>
      </c>
      <c r="D455" s="22" t="s">
        <v>2973</v>
      </c>
      <c r="E455" s="23">
        <v>0</v>
      </c>
      <c r="F455" s="23">
        <v>0</v>
      </c>
      <c r="G455" s="23">
        <v>0</v>
      </c>
      <c r="H455" s="23">
        <v>1</v>
      </c>
      <c r="I455" s="23">
        <v>0</v>
      </c>
      <c r="J455" s="23">
        <v>0</v>
      </c>
      <c r="K455" s="23">
        <v>1</v>
      </c>
      <c r="L455" s="23">
        <v>0</v>
      </c>
      <c r="M455" s="23">
        <v>0</v>
      </c>
      <c r="N455" s="23">
        <v>0</v>
      </c>
      <c r="O455" s="23">
        <v>0</v>
      </c>
      <c r="P455" s="23">
        <v>1</v>
      </c>
      <c r="Q455" s="23">
        <v>0</v>
      </c>
      <c r="R455" s="23" cm="1">
        <f t="array" ref="R455">_xlfn.IFS(H455=1,1,K455=1,1,L455=1,1,M455=1,1,N455=1,1,P455=1,1,TRUE,0)</f>
        <v>1</v>
      </c>
      <c r="S455" s="64">
        <f>IF(AND(G455=1,R455=1),0,R455)</f>
        <v>1</v>
      </c>
      <c r="T455" s="24" t="s">
        <v>1729</v>
      </c>
      <c r="U455" s="49">
        <f>SUBSTITUTE(T455,".",",")*1</f>
        <v>0.22728548478335101</v>
      </c>
      <c r="V455" s="54">
        <f>IF(U455&gt;=0.1, 1, 0)</f>
        <v>1</v>
      </c>
      <c r="W455" s="25">
        <f>IF(U455&gt;=0.2, 1, 0)</f>
        <v>1</v>
      </c>
      <c r="X455" s="25">
        <f>IF(U455&gt;=0.3, 1, 0)</f>
        <v>0</v>
      </c>
      <c r="Y455" s="25">
        <f>IF(U455&gt;=0.4, 1, 0)</f>
        <v>0</v>
      </c>
      <c r="Z455" s="25">
        <f>IF(U455&gt;=0.5, 1, 0)</f>
        <v>0</v>
      </c>
      <c r="AA455" s="25">
        <f>IF(U455&gt;=0.6, 1, 0)</f>
        <v>0</v>
      </c>
      <c r="AB455" s="25">
        <f>IF(U455&gt;=0.7, 1, 0)</f>
        <v>0</v>
      </c>
      <c r="AC455" s="25">
        <f>IF(U455&gt;=0.8, 1, 0)</f>
        <v>0</v>
      </c>
      <c r="AD455" s="55">
        <f>IF(U455&gt;=0.9, 1, 0)</f>
        <v>0</v>
      </c>
    </row>
    <row r="456" spans="1:30" ht="20" customHeight="1" x14ac:dyDescent="0.2">
      <c r="A456" s="20" t="s">
        <v>245</v>
      </c>
      <c r="B456" s="33" t="str">
        <f>SUBSTITUTE(A456,"/Users/timomiessen/Desktop/imagesdk/blackmen1/","Image_")</f>
        <v>Image_BM_312.jpg</v>
      </c>
      <c r="C456" s="63" t="s">
        <v>4</v>
      </c>
      <c r="D456" s="22" t="s">
        <v>2973</v>
      </c>
      <c r="E456" s="23">
        <v>0</v>
      </c>
      <c r="F456" s="23">
        <v>0</v>
      </c>
      <c r="G456" s="23">
        <v>0</v>
      </c>
      <c r="H456" s="23">
        <v>1</v>
      </c>
      <c r="I456" s="23">
        <v>0</v>
      </c>
      <c r="J456" s="23">
        <v>0</v>
      </c>
      <c r="K456" s="23">
        <v>1</v>
      </c>
      <c r="L456" s="23">
        <v>0</v>
      </c>
      <c r="M456" s="23">
        <v>0</v>
      </c>
      <c r="N456" s="23">
        <v>0</v>
      </c>
      <c r="O456" s="23">
        <v>0</v>
      </c>
      <c r="P456" s="23">
        <v>1</v>
      </c>
      <c r="Q456" s="23">
        <v>0</v>
      </c>
      <c r="R456" s="23" cm="1">
        <f t="array" ref="R456">_xlfn.IFS(H456=1,1,K456=1,1,L456=1,1,M456=1,1,N456=1,1,P456=1,1,TRUE,0)</f>
        <v>1</v>
      </c>
      <c r="S456" s="64">
        <f>IF(AND(G456=1,R456=1),0,R456)</f>
        <v>1</v>
      </c>
      <c r="T456" s="24" t="s">
        <v>1730</v>
      </c>
      <c r="U456" s="49">
        <f>SUBSTITUTE(T456,".",",")*1</f>
        <v>0.67607922852039304</v>
      </c>
      <c r="V456" s="54">
        <f>IF(U456&gt;=0.1, 1, 0)</f>
        <v>1</v>
      </c>
      <c r="W456" s="25">
        <f>IF(U456&gt;=0.2, 1, 0)</f>
        <v>1</v>
      </c>
      <c r="X456" s="25">
        <f>IF(U456&gt;=0.3, 1, 0)</f>
        <v>1</v>
      </c>
      <c r="Y456" s="25">
        <f>IF(U456&gt;=0.4, 1, 0)</f>
        <v>1</v>
      </c>
      <c r="Z456" s="25">
        <f>IF(U456&gt;=0.5, 1, 0)</f>
        <v>1</v>
      </c>
      <c r="AA456" s="25">
        <f>IF(U456&gt;=0.6, 1, 0)</f>
        <v>1</v>
      </c>
      <c r="AB456" s="25">
        <f>IF(U456&gt;=0.7, 1, 0)</f>
        <v>0</v>
      </c>
      <c r="AC456" s="25">
        <f>IF(U456&gt;=0.8, 1, 0)</f>
        <v>0</v>
      </c>
      <c r="AD456" s="55">
        <f>IF(U456&gt;=0.9, 1, 0)</f>
        <v>0</v>
      </c>
    </row>
    <row r="457" spans="1:30" ht="20" customHeight="1" x14ac:dyDescent="0.2">
      <c r="A457" s="20" t="s">
        <v>246</v>
      </c>
      <c r="B457" s="33" t="str">
        <f>SUBSTITUTE(A457,"/Users/timomiessen/Desktop/imagesdk/blackmen1/","Image_")</f>
        <v>Image_BM_313.jpg</v>
      </c>
      <c r="C457" s="63" t="s">
        <v>4</v>
      </c>
      <c r="D457" s="22" t="s">
        <v>2973</v>
      </c>
      <c r="E457" s="23">
        <v>0</v>
      </c>
      <c r="F457" s="23">
        <v>0</v>
      </c>
      <c r="G457" s="23">
        <v>0</v>
      </c>
      <c r="H457" s="23">
        <v>1</v>
      </c>
      <c r="I457" s="23">
        <v>0</v>
      </c>
      <c r="J457" s="23">
        <v>0</v>
      </c>
      <c r="K457" s="23">
        <v>1</v>
      </c>
      <c r="L457" s="23">
        <v>0</v>
      </c>
      <c r="M457" s="23">
        <v>0</v>
      </c>
      <c r="N457" s="23">
        <v>0</v>
      </c>
      <c r="O457" s="23">
        <v>0</v>
      </c>
      <c r="P457" s="23">
        <v>1</v>
      </c>
      <c r="Q457" s="23">
        <v>0</v>
      </c>
      <c r="R457" s="23" cm="1">
        <f t="array" ref="R457">_xlfn.IFS(H457=1,1,K457=1,1,L457=1,1,M457=1,1,N457=1,1,P457=1,1,TRUE,0)</f>
        <v>1</v>
      </c>
      <c r="S457" s="64">
        <f>IF(AND(G457=1,R457=1),0,R457)</f>
        <v>1</v>
      </c>
      <c r="T457" s="24" t="s">
        <v>1731</v>
      </c>
      <c r="U457" s="49">
        <f>SUBSTITUTE(T457,".",",")*1</f>
        <v>0.18148034065961799</v>
      </c>
      <c r="V457" s="54">
        <f>IF(U457&gt;=0.1, 1, 0)</f>
        <v>1</v>
      </c>
      <c r="W457" s="25">
        <f>IF(U457&gt;=0.2, 1, 0)</f>
        <v>0</v>
      </c>
      <c r="X457" s="25">
        <f>IF(U457&gt;=0.3, 1, 0)</f>
        <v>0</v>
      </c>
      <c r="Y457" s="25">
        <f>IF(U457&gt;=0.4, 1, 0)</f>
        <v>0</v>
      </c>
      <c r="Z457" s="25">
        <f>IF(U457&gt;=0.5, 1, 0)</f>
        <v>0</v>
      </c>
      <c r="AA457" s="25">
        <f>IF(U457&gt;=0.6, 1, 0)</f>
        <v>0</v>
      </c>
      <c r="AB457" s="25">
        <f>IF(U457&gt;=0.7, 1, 0)</f>
        <v>0</v>
      </c>
      <c r="AC457" s="25">
        <f>IF(U457&gt;=0.8, 1, 0)</f>
        <v>0</v>
      </c>
      <c r="AD457" s="55">
        <f>IF(U457&gt;=0.9, 1, 0)</f>
        <v>0</v>
      </c>
    </row>
    <row r="458" spans="1:30" ht="20" customHeight="1" x14ac:dyDescent="0.2">
      <c r="A458" s="20" t="s">
        <v>247</v>
      </c>
      <c r="B458" s="33" t="str">
        <f>SUBSTITUTE(A458,"/Users/timomiessen/Desktop/imagesdk/blackmen1/","Image_")</f>
        <v>Image_BM_314.jpg</v>
      </c>
      <c r="C458" s="63" t="s">
        <v>4</v>
      </c>
      <c r="D458" s="22" t="s">
        <v>2973</v>
      </c>
      <c r="E458" s="23">
        <v>0</v>
      </c>
      <c r="F458" s="23">
        <v>0</v>
      </c>
      <c r="G458" s="23">
        <v>0</v>
      </c>
      <c r="H458" s="23">
        <v>1</v>
      </c>
      <c r="I458" s="23">
        <v>0</v>
      </c>
      <c r="J458" s="23">
        <v>0</v>
      </c>
      <c r="K458" s="23">
        <v>1</v>
      </c>
      <c r="L458" s="23">
        <v>0</v>
      </c>
      <c r="M458" s="23">
        <v>0</v>
      </c>
      <c r="N458" s="23">
        <v>0</v>
      </c>
      <c r="O458" s="23">
        <v>0</v>
      </c>
      <c r="P458" s="23">
        <v>1</v>
      </c>
      <c r="Q458" s="23">
        <v>0</v>
      </c>
      <c r="R458" s="23" cm="1">
        <f t="array" ref="R458">_xlfn.IFS(H458=1,1,K458=1,1,L458=1,1,M458=1,1,N458=1,1,P458=1,1,TRUE,0)</f>
        <v>1</v>
      </c>
      <c r="S458" s="64">
        <f>IF(AND(G458=1,R458=1),0,R458)</f>
        <v>1</v>
      </c>
      <c r="T458" s="24" t="s">
        <v>1732</v>
      </c>
      <c r="U458" s="49">
        <f>SUBSTITUTE(T458,".",",")*1</f>
        <v>0.60194429755210799</v>
      </c>
      <c r="V458" s="54">
        <f>IF(U458&gt;=0.1, 1, 0)</f>
        <v>1</v>
      </c>
      <c r="W458" s="25">
        <f>IF(U458&gt;=0.2, 1, 0)</f>
        <v>1</v>
      </c>
      <c r="X458" s="25">
        <f>IF(U458&gt;=0.3, 1, 0)</f>
        <v>1</v>
      </c>
      <c r="Y458" s="25">
        <f>IF(U458&gt;=0.4, 1, 0)</f>
        <v>1</v>
      </c>
      <c r="Z458" s="25">
        <f>IF(U458&gt;=0.5, 1, 0)</f>
        <v>1</v>
      </c>
      <c r="AA458" s="25">
        <f>IF(U458&gt;=0.6, 1, 0)</f>
        <v>1</v>
      </c>
      <c r="AB458" s="25">
        <f>IF(U458&gt;=0.7, 1, 0)</f>
        <v>0</v>
      </c>
      <c r="AC458" s="25">
        <f>IF(U458&gt;=0.8, 1, 0)</f>
        <v>0</v>
      </c>
      <c r="AD458" s="55">
        <f>IF(U458&gt;=0.9, 1, 0)</f>
        <v>0</v>
      </c>
    </row>
    <row r="459" spans="1:30" ht="20" customHeight="1" x14ac:dyDescent="0.2">
      <c r="A459" s="20" t="s">
        <v>248</v>
      </c>
      <c r="B459" s="33" t="str">
        <f>SUBSTITUTE(A459,"/Users/timomiessen/Desktop/imagesdk/blackmen1/","Image_")</f>
        <v>Image_BM_315.jpg</v>
      </c>
      <c r="C459" s="63" t="s">
        <v>4</v>
      </c>
      <c r="D459" s="22" t="s">
        <v>2973</v>
      </c>
      <c r="E459" s="23">
        <v>0</v>
      </c>
      <c r="F459" s="23">
        <v>0</v>
      </c>
      <c r="G459" s="23">
        <v>0</v>
      </c>
      <c r="H459" s="23">
        <v>1</v>
      </c>
      <c r="I459" s="23">
        <v>0</v>
      </c>
      <c r="J459" s="23">
        <v>0</v>
      </c>
      <c r="K459" s="23">
        <v>1</v>
      </c>
      <c r="L459" s="23">
        <v>0</v>
      </c>
      <c r="M459" s="23">
        <v>0</v>
      </c>
      <c r="N459" s="23">
        <v>0</v>
      </c>
      <c r="O459" s="23">
        <v>0</v>
      </c>
      <c r="P459" s="23">
        <v>1</v>
      </c>
      <c r="Q459" s="23">
        <v>0</v>
      </c>
      <c r="R459" s="23" cm="1">
        <f t="array" ref="R459">_xlfn.IFS(H459=1,1,K459=1,1,L459=1,1,M459=1,1,N459=1,1,P459=1,1,TRUE,0)</f>
        <v>1</v>
      </c>
      <c r="S459" s="64">
        <f>IF(AND(G459=1,R459=1),0,R459)</f>
        <v>1</v>
      </c>
      <c r="T459" s="24" t="s">
        <v>1733</v>
      </c>
      <c r="U459" s="49">
        <f>SUBSTITUTE(T459,".",",")*1</f>
        <v>0.44658838957548103</v>
      </c>
      <c r="V459" s="54">
        <f>IF(U459&gt;=0.1, 1, 0)</f>
        <v>1</v>
      </c>
      <c r="W459" s="25">
        <f>IF(U459&gt;=0.2, 1, 0)</f>
        <v>1</v>
      </c>
      <c r="X459" s="25">
        <f>IF(U459&gt;=0.3, 1, 0)</f>
        <v>1</v>
      </c>
      <c r="Y459" s="25">
        <f>IF(U459&gt;=0.4, 1, 0)</f>
        <v>1</v>
      </c>
      <c r="Z459" s="25">
        <f>IF(U459&gt;=0.5, 1, 0)</f>
        <v>0</v>
      </c>
      <c r="AA459" s="25">
        <f>IF(U459&gt;=0.6, 1, 0)</f>
        <v>0</v>
      </c>
      <c r="AB459" s="25">
        <f>IF(U459&gt;=0.7, 1, 0)</f>
        <v>0</v>
      </c>
      <c r="AC459" s="25">
        <f>IF(U459&gt;=0.8, 1, 0)</f>
        <v>0</v>
      </c>
      <c r="AD459" s="55">
        <f>IF(U459&gt;=0.9, 1, 0)</f>
        <v>0</v>
      </c>
    </row>
    <row r="460" spans="1:30" ht="20" customHeight="1" x14ac:dyDescent="0.2">
      <c r="A460" s="20" t="s">
        <v>249</v>
      </c>
      <c r="B460" s="33" t="str">
        <f>SUBSTITUTE(A460,"/Users/timomiessen/Desktop/imagesdk/blackmen1/","Image_")</f>
        <v>Image_BM_316.jpg</v>
      </c>
      <c r="C460" s="63" t="s">
        <v>4</v>
      </c>
      <c r="D460" s="22" t="s">
        <v>2973</v>
      </c>
      <c r="E460" s="23">
        <v>0</v>
      </c>
      <c r="F460" s="23">
        <v>0</v>
      </c>
      <c r="G460" s="23">
        <v>0</v>
      </c>
      <c r="H460" s="23">
        <v>1</v>
      </c>
      <c r="I460" s="23">
        <v>0</v>
      </c>
      <c r="J460" s="23">
        <v>0</v>
      </c>
      <c r="K460" s="23">
        <v>1</v>
      </c>
      <c r="L460" s="23">
        <v>0</v>
      </c>
      <c r="M460" s="23">
        <v>0</v>
      </c>
      <c r="N460" s="23">
        <v>0</v>
      </c>
      <c r="O460" s="23">
        <v>0</v>
      </c>
      <c r="P460" s="23">
        <v>1</v>
      </c>
      <c r="Q460" s="23">
        <v>0</v>
      </c>
      <c r="R460" s="23" cm="1">
        <f t="array" ref="R460">_xlfn.IFS(H460=1,1,K460=1,1,L460=1,1,M460=1,1,N460=1,1,P460=1,1,TRUE,0)</f>
        <v>1</v>
      </c>
      <c r="S460" s="64">
        <f>IF(AND(G460=1,R460=1),0,R460)</f>
        <v>1</v>
      </c>
      <c r="T460" s="24" t="s">
        <v>1734</v>
      </c>
      <c r="U460" s="49">
        <f>SUBSTITUTE(T460,".",",")*1</f>
        <v>0.39895087480545</v>
      </c>
      <c r="V460" s="54">
        <f>IF(U460&gt;=0.1, 1, 0)</f>
        <v>1</v>
      </c>
      <c r="W460" s="25">
        <f>IF(U460&gt;=0.2, 1, 0)</f>
        <v>1</v>
      </c>
      <c r="X460" s="25">
        <f>IF(U460&gt;=0.3, 1, 0)</f>
        <v>1</v>
      </c>
      <c r="Y460" s="25">
        <f>IF(U460&gt;=0.4, 1, 0)</f>
        <v>0</v>
      </c>
      <c r="Z460" s="25">
        <f>IF(U460&gt;=0.5, 1, 0)</f>
        <v>0</v>
      </c>
      <c r="AA460" s="25">
        <f>IF(U460&gt;=0.6, 1, 0)</f>
        <v>0</v>
      </c>
      <c r="AB460" s="25">
        <f>IF(U460&gt;=0.7, 1, 0)</f>
        <v>0</v>
      </c>
      <c r="AC460" s="25">
        <f>IF(U460&gt;=0.8, 1, 0)</f>
        <v>0</v>
      </c>
      <c r="AD460" s="55">
        <f>IF(U460&gt;=0.9, 1, 0)</f>
        <v>0</v>
      </c>
    </row>
    <row r="461" spans="1:30" ht="20" customHeight="1" x14ac:dyDescent="0.2">
      <c r="A461" s="20" t="s">
        <v>250</v>
      </c>
      <c r="B461" s="33" t="str">
        <f>SUBSTITUTE(A461,"/Users/timomiessen/Desktop/imagesdk/blackmen1/","Image_")</f>
        <v>Image_BM_317.jpg</v>
      </c>
      <c r="C461" s="63" t="s">
        <v>4</v>
      </c>
      <c r="D461" s="22" t="s">
        <v>2973</v>
      </c>
      <c r="E461" s="23">
        <v>0</v>
      </c>
      <c r="F461" s="23">
        <v>0</v>
      </c>
      <c r="G461" s="23">
        <v>0</v>
      </c>
      <c r="H461" s="23">
        <v>1</v>
      </c>
      <c r="I461" s="23">
        <v>0</v>
      </c>
      <c r="J461" s="23">
        <v>0</v>
      </c>
      <c r="K461" s="23">
        <v>1</v>
      </c>
      <c r="L461" s="23">
        <v>0</v>
      </c>
      <c r="M461" s="23">
        <v>0</v>
      </c>
      <c r="N461" s="23">
        <v>0</v>
      </c>
      <c r="O461" s="23">
        <v>0</v>
      </c>
      <c r="P461" s="23">
        <v>1</v>
      </c>
      <c r="Q461" s="23">
        <v>0</v>
      </c>
      <c r="R461" s="23" cm="1">
        <f t="array" ref="R461">_xlfn.IFS(H461=1,1,K461=1,1,L461=1,1,M461=1,1,N461=1,1,P461=1,1,TRUE,0)</f>
        <v>1</v>
      </c>
      <c r="S461" s="64">
        <f>IF(AND(G461=1,R461=1),0,R461)</f>
        <v>1</v>
      </c>
      <c r="T461" s="24" t="s">
        <v>1735</v>
      </c>
      <c r="U461" s="49">
        <f>SUBSTITUTE(T461,".",",")*1</f>
        <v>0.74955287575721696</v>
      </c>
      <c r="V461" s="54">
        <f>IF(U461&gt;=0.1, 1, 0)</f>
        <v>1</v>
      </c>
      <c r="W461" s="25">
        <f>IF(U461&gt;=0.2, 1, 0)</f>
        <v>1</v>
      </c>
      <c r="X461" s="25">
        <f>IF(U461&gt;=0.3, 1, 0)</f>
        <v>1</v>
      </c>
      <c r="Y461" s="25">
        <f>IF(U461&gt;=0.4, 1, 0)</f>
        <v>1</v>
      </c>
      <c r="Z461" s="25">
        <f>IF(U461&gt;=0.5, 1, 0)</f>
        <v>1</v>
      </c>
      <c r="AA461" s="25">
        <f>IF(U461&gt;=0.6, 1, 0)</f>
        <v>1</v>
      </c>
      <c r="AB461" s="25">
        <f>IF(U461&gt;=0.7, 1, 0)</f>
        <v>1</v>
      </c>
      <c r="AC461" s="25">
        <f>IF(U461&gt;=0.8, 1, 0)</f>
        <v>0</v>
      </c>
      <c r="AD461" s="55">
        <f>IF(U461&gt;=0.9, 1, 0)</f>
        <v>0</v>
      </c>
    </row>
    <row r="462" spans="1:30" ht="20" customHeight="1" x14ac:dyDescent="0.2">
      <c r="A462" s="20" t="s">
        <v>251</v>
      </c>
      <c r="B462" s="33" t="str">
        <f>SUBSTITUTE(A462,"/Users/timomiessen/Desktop/imagesdk/blackmen1/","Image_")</f>
        <v>Image_BM_318.jpg</v>
      </c>
      <c r="C462" s="63" t="s">
        <v>4</v>
      </c>
      <c r="D462" s="22" t="s">
        <v>2973</v>
      </c>
      <c r="E462" s="23">
        <v>0</v>
      </c>
      <c r="F462" s="23">
        <v>0</v>
      </c>
      <c r="G462" s="23">
        <v>0</v>
      </c>
      <c r="H462" s="23">
        <v>1</v>
      </c>
      <c r="I462" s="23">
        <v>0</v>
      </c>
      <c r="J462" s="23">
        <v>0</v>
      </c>
      <c r="K462" s="23">
        <v>1</v>
      </c>
      <c r="L462" s="23">
        <v>0</v>
      </c>
      <c r="M462" s="23">
        <v>0</v>
      </c>
      <c r="N462" s="23">
        <v>0</v>
      </c>
      <c r="O462" s="23">
        <v>0</v>
      </c>
      <c r="P462" s="23">
        <v>1</v>
      </c>
      <c r="Q462" s="23">
        <v>0</v>
      </c>
      <c r="R462" s="23" cm="1">
        <f t="array" ref="R462">_xlfn.IFS(H462=1,1,K462=1,1,L462=1,1,M462=1,1,N462=1,1,P462=1,1,TRUE,0)</f>
        <v>1</v>
      </c>
      <c r="S462" s="64">
        <f>IF(AND(G462=1,R462=1),0,R462)</f>
        <v>1</v>
      </c>
      <c r="T462" s="24" t="s">
        <v>1736</v>
      </c>
      <c r="U462" s="49">
        <f>SUBSTITUTE(T462,".",",")*1</f>
        <v>0.27794834971427901</v>
      </c>
      <c r="V462" s="54">
        <f>IF(U462&gt;=0.1, 1, 0)</f>
        <v>1</v>
      </c>
      <c r="W462" s="25">
        <f>IF(U462&gt;=0.2, 1, 0)</f>
        <v>1</v>
      </c>
      <c r="X462" s="25">
        <f>IF(U462&gt;=0.3, 1, 0)</f>
        <v>0</v>
      </c>
      <c r="Y462" s="25">
        <f>IF(U462&gt;=0.4, 1, 0)</f>
        <v>0</v>
      </c>
      <c r="Z462" s="25">
        <f>IF(U462&gt;=0.5, 1, 0)</f>
        <v>0</v>
      </c>
      <c r="AA462" s="25">
        <f>IF(U462&gt;=0.6, 1, 0)</f>
        <v>0</v>
      </c>
      <c r="AB462" s="25">
        <f>IF(U462&gt;=0.7, 1, 0)</f>
        <v>0</v>
      </c>
      <c r="AC462" s="25">
        <f>IF(U462&gt;=0.8, 1, 0)</f>
        <v>0</v>
      </c>
      <c r="AD462" s="55">
        <f>IF(U462&gt;=0.9, 1, 0)</f>
        <v>0</v>
      </c>
    </row>
    <row r="463" spans="1:30" ht="20" customHeight="1" x14ac:dyDescent="0.2">
      <c r="A463" s="20" t="s">
        <v>252</v>
      </c>
      <c r="B463" s="33" t="str">
        <f>SUBSTITUTE(A463,"/Users/timomiessen/Desktop/imagesdk/blackmen1/","Image_")</f>
        <v>Image_BM_319.jpg</v>
      </c>
      <c r="C463" s="63" t="s">
        <v>4</v>
      </c>
      <c r="D463" s="22" t="s">
        <v>2973</v>
      </c>
      <c r="E463" s="23">
        <v>0</v>
      </c>
      <c r="F463" s="23">
        <v>0</v>
      </c>
      <c r="G463" s="23">
        <v>0</v>
      </c>
      <c r="H463" s="23">
        <v>1</v>
      </c>
      <c r="I463" s="23">
        <v>0</v>
      </c>
      <c r="J463" s="23">
        <v>0</v>
      </c>
      <c r="K463" s="23">
        <v>1</v>
      </c>
      <c r="L463" s="23">
        <v>0</v>
      </c>
      <c r="M463" s="23">
        <v>0</v>
      </c>
      <c r="N463" s="23">
        <v>0</v>
      </c>
      <c r="O463" s="23">
        <v>0</v>
      </c>
      <c r="P463" s="23">
        <v>1</v>
      </c>
      <c r="Q463" s="23">
        <v>0</v>
      </c>
      <c r="R463" s="23" cm="1">
        <f t="array" ref="R463">_xlfn.IFS(H463=1,1,K463=1,1,L463=1,1,M463=1,1,N463=1,1,P463=1,1,TRUE,0)</f>
        <v>1</v>
      </c>
      <c r="S463" s="64">
        <f>IF(AND(G463=1,R463=1),0,R463)</f>
        <v>1</v>
      </c>
      <c r="T463" s="24" t="s">
        <v>1737</v>
      </c>
      <c r="U463" s="49">
        <f>SUBSTITUTE(T463,".",",")*1</f>
        <v>0.75064450502395597</v>
      </c>
      <c r="V463" s="54">
        <f>IF(U463&gt;=0.1, 1, 0)</f>
        <v>1</v>
      </c>
      <c r="W463" s="25">
        <f>IF(U463&gt;=0.2, 1, 0)</f>
        <v>1</v>
      </c>
      <c r="X463" s="25">
        <f>IF(U463&gt;=0.3, 1, 0)</f>
        <v>1</v>
      </c>
      <c r="Y463" s="25">
        <f>IF(U463&gt;=0.4, 1, 0)</f>
        <v>1</v>
      </c>
      <c r="Z463" s="25">
        <f>IF(U463&gt;=0.5, 1, 0)</f>
        <v>1</v>
      </c>
      <c r="AA463" s="25">
        <f>IF(U463&gt;=0.6, 1, 0)</f>
        <v>1</v>
      </c>
      <c r="AB463" s="25">
        <f>IF(U463&gt;=0.7, 1, 0)</f>
        <v>1</v>
      </c>
      <c r="AC463" s="25">
        <f>IF(U463&gt;=0.8, 1, 0)</f>
        <v>0</v>
      </c>
      <c r="AD463" s="55">
        <f>IF(U463&gt;=0.9, 1, 0)</f>
        <v>0</v>
      </c>
    </row>
    <row r="464" spans="1:30" ht="20" customHeight="1" x14ac:dyDescent="0.2">
      <c r="A464" s="20" t="s">
        <v>254</v>
      </c>
      <c r="B464" s="33" t="str">
        <f>SUBSTITUTE(A464,"/Users/timomiessen/Desktop/imagesdk/blackmen1/","Image_")</f>
        <v>Image_BM_320.jpg</v>
      </c>
      <c r="C464" s="63" t="s">
        <v>4</v>
      </c>
      <c r="D464" s="22" t="s">
        <v>2973</v>
      </c>
      <c r="E464" s="23">
        <v>0</v>
      </c>
      <c r="F464" s="23">
        <v>0</v>
      </c>
      <c r="G464" s="23">
        <v>0</v>
      </c>
      <c r="H464" s="23">
        <v>1</v>
      </c>
      <c r="I464" s="23">
        <v>0</v>
      </c>
      <c r="J464" s="23">
        <v>0</v>
      </c>
      <c r="K464" s="23">
        <v>1</v>
      </c>
      <c r="L464" s="23">
        <v>0</v>
      </c>
      <c r="M464" s="23">
        <v>0</v>
      </c>
      <c r="N464" s="23">
        <v>0</v>
      </c>
      <c r="O464" s="23">
        <v>0</v>
      </c>
      <c r="P464" s="23">
        <v>1</v>
      </c>
      <c r="Q464" s="23">
        <v>0</v>
      </c>
      <c r="R464" s="23" cm="1">
        <f t="array" ref="R464">_xlfn.IFS(H464=1,1,K464=1,1,L464=1,1,M464=1,1,N464=1,1,P464=1,1,TRUE,0)</f>
        <v>1</v>
      </c>
      <c r="S464" s="64">
        <f>IF(AND(G464=1,R464=1),0,R464)</f>
        <v>1</v>
      </c>
      <c r="T464" s="24" t="s">
        <v>1739</v>
      </c>
      <c r="U464" s="49">
        <f>SUBSTITUTE(T464,".",",")*1</f>
        <v>0.72412857413291898</v>
      </c>
      <c r="V464" s="54">
        <f>IF(U464&gt;=0.1, 1, 0)</f>
        <v>1</v>
      </c>
      <c r="W464" s="25">
        <f>IF(U464&gt;=0.2, 1, 0)</f>
        <v>1</v>
      </c>
      <c r="X464" s="25">
        <f>IF(U464&gt;=0.3, 1, 0)</f>
        <v>1</v>
      </c>
      <c r="Y464" s="25">
        <f>IF(U464&gt;=0.4, 1, 0)</f>
        <v>1</v>
      </c>
      <c r="Z464" s="25">
        <f>IF(U464&gt;=0.5, 1, 0)</f>
        <v>1</v>
      </c>
      <c r="AA464" s="25">
        <f>IF(U464&gt;=0.6, 1, 0)</f>
        <v>1</v>
      </c>
      <c r="AB464" s="25">
        <f>IF(U464&gt;=0.7, 1, 0)</f>
        <v>1</v>
      </c>
      <c r="AC464" s="25">
        <f>IF(U464&gt;=0.8, 1, 0)</f>
        <v>0</v>
      </c>
      <c r="AD464" s="55">
        <f>IF(U464&gt;=0.9, 1, 0)</f>
        <v>0</v>
      </c>
    </row>
    <row r="465" spans="1:30" ht="20" customHeight="1" x14ac:dyDescent="0.2">
      <c r="A465" s="20" t="s">
        <v>255</v>
      </c>
      <c r="B465" s="33" t="str">
        <f>SUBSTITUTE(A465,"/Users/timomiessen/Desktop/imagesdk/blackmen1/","Image_")</f>
        <v>Image_BM_321.jpg</v>
      </c>
      <c r="C465" s="63" t="s">
        <v>4</v>
      </c>
      <c r="D465" s="22" t="s">
        <v>2973</v>
      </c>
      <c r="E465" s="23">
        <v>0</v>
      </c>
      <c r="F465" s="23">
        <v>0</v>
      </c>
      <c r="G465" s="23">
        <v>0</v>
      </c>
      <c r="H465" s="23">
        <v>1</v>
      </c>
      <c r="I465" s="23">
        <v>0</v>
      </c>
      <c r="J465" s="23">
        <v>0</v>
      </c>
      <c r="K465" s="23">
        <v>1</v>
      </c>
      <c r="L465" s="23">
        <v>0</v>
      </c>
      <c r="M465" s="23">
        <v>0</v>
      </c>
      <c r="N465" s="23">
        <v>0</v>
      </c>
      <c r="O465" s="23">
        <v>0</v>
      </c>
      <c r="P465" s="23">
        <v>1</v>
      </c>
      <c r="Q465" s="23">
        <v>0</v>
      </c>
      <c r="R465" s="23" cm="1">
        <f t="array" ref="R465">_xlfn.IFS(H465=1,1,K465=1,1,L465=1,1,M465=1,1,N465=1,1,P465=1,1,TRUE,0)</f>
        <v>1</v>
      </c>
      <c r="S465" s="64">
        <f>IF(AND(G465=1,R465=1),0,R465)</f>
        <v>1</v>
      </c>
      <c r="T465" s="24" t="s">
        <v>1740</v>
      </c>
      <c r="U465" s="49">
        <f>SUBSTITUTE(T465,".",",")*1</f>
        <v>0.70109266042709295</v>
      </c>
      <c r="V465" s="54">
        <f>IF(U465&gt;=0.1, 1, 0)</f>
        <v>1</v>
      </c>
      <c r="W465" s="25">
        <f>IF(U465&gt;=0.2, 1, 0)</f>
        <v>1</v>
      </c>
      <c r="X465" s="25">
        <f>IF(U465&gt;=0.3, 1, 0)</f>
        <v>1</v>
      </c>
      <c r="Y465" s="25">
        <f>IF(U465&gt;=0.4, 1, 0)</f>
        <v>1</v>
      </c>
      <c r="Z465" s="25">
        <f>IF(U465&gt;=0.5, 1, 0)</f>
        <v>1</v>
      </c>
      <c r="AA465" s="25">
        <f>IF(U465&gt;=0.6, 1, 0)</f>
        <v>1</v>
      </c>
      <c r="AB465" s="25">
        <f>IF(U465&gt;=0.7, 1, 0)</f>
        <v>1</v>
      </c>
      <c r="AC465" s="25">
        <f>IF(U465&gt;=0.8, 1, 0)</f>
        <v>0</v>
      </c>
      <c r="AD465" s="55">
        <f>IF(U465&gt;=0.9, 1, 0)</f>
        <v>0</v>
      </c>
    </row>
    <row r="466" spans="1:30" ht="20" customHeight="1" x14ac:dyDescent="0.2">
      <c r="A466" s="20" t="s">
        <v>256</v>
      </c>
      <c r="B466" s="33" t="str">
        <f>SUBSTITUTE(A466,"/Users/timomiessen/Desktop/imagesdk/blackmen1/","Image_")</f>
        <v>Image_BM_322.jpg</v>
      </c>
      <c r="C466" s="63" t="s">
        <v>4</v>
      </c>
      <c r="D466" s="22" t="s">
        <v>2973</v>
      </c>
      <c r="E466" s="23">
        <v>0</v>
      </c>
      <c r="F466" s="23">
        <v>0</v>
      </c>
      <c r="G466" s="23">
        <v>0</v>
      </c>
      <c r="H466" s="23">
        <v>1</v>
      </c>
      <c r="I466" s="23">
        <v>0</v>
      </c>
      <c r="J466" s="23">
        <v>0</v>
      </c>
      <c r="K466" s="23">
        <v>1</v>
      </c>
      <c r="L466" s="23">
        <v>0</v>
      </c>
      <c r="M466" s="23">
        <v>0</v>
      </c>
      <c r="N466" s="23">
        <v>0</v>
      </c>
      <c r="O466" s="23">
        <v>0</v>
      </c>
      <c r="P466" s="23">
        <v>1</v>
      </c>
      <c r="Q466" s="23">
        <v>0</v>
      </c>
      <c r="R466" s="23" cm="1">
        <f t="array" ref="R466">_xlfn.IFS(H466=1,1,K466=1,1,L466=1,1,M466=1,1,N466=1,1,P466=1,1,TRUE,0)</f>
        <v>1</v>
      </c>
      <c r="S466" s="64">
        <f>IF(AND(G466=1,R466=1),0,R466)</f>
        <v>1</v>
      </c>
      <c r="T466" s="24" t="s">
        <v>1741</v>
      </c>
      <c r="U466" s="49">
        <f>SUBSTITUTE(T466,".",",")*1</f>
        <v>0.100343778729438</v>
      </c>
      <c r="V466" s="54">
        <f>IF(U466&gt;=0.1, 1, 0)</f>
        <v>1</v>
      </c>
      <c r="W466" s="25">
        <f>IF(U466&gt;=0.2, 1, 0)</f>
        <v>0</v>
      </c>
      <c r="X466" s="25">
        <f>IF(U466&gt;=0.3, 1, 0)</f>
        <v>0</v>
      </c>
      <c r="Y466" s="25">
        <f>IF(U466&gt;=0.4, 1, 0)</f>
        <v>0</v>
      </c>
      <c r="Z466" s="25">
        <f>IF(U466&gt;=0.5, 1, 0)</f>
        <v>0</v>
      </c>
      <c r="AA466" s="25">
        <f>IF(U466&gt;=0.6, 1, 0)</f>
        <v>0</v>
      </c>
      <c r="AB466" s="25">
        <f>IF(U466&gt;=0.7, 1, 0)</f>
        <v>0</v>
      </c>
      <c r="AC466" s="25">
        <f>IF(U466&gt;=0.8, 1, 0)</f>
        <v>0</v>
      </c>
      <c r="AD466" s="55">
        <f>IF(U466&gt;=0.9, 1, 0)</f>
        <v>0</v>
      </c>
    </row>
    <row r="467" spans="1:30" ht="20" customHeight="1" x14ac:dyDescent="0.2">
      <c r="A467" s="20" t="s">
        <v>257</v>
      </c>
      <c r="B467" s="33" t="str">
        <f>SUBSTITUTE(A467,"/Users/timomiessen/Desktop/imagesdk/blackmen1/","Image_")</f>
        <v>Image_BM_323.jpg</v>
      </c>
      <c r="C467" s="63" t="s">
        <v>4</v>
      </c>
      <c r="D467" s="22" t="s">
        <v>2973</v>
      </c>
      <c r="E467" s="23">
        <v>0</v>
      </c>
      <c r="F467" s="23">
        <v>0</v>
      </c>
      <c r="G467" s="23">
        <v>0</v>
      </c>
      <c r="H467" s="23">
        <v>1</v>
      </c>
      <c r="I467" s="23">
        <v>0</v>
      </c>
      <c r="J467" s="23">
        <v>0</v>
      </c>
      <c r="K467" s="23">
        <v>1</v>
      </c>
      <c r="L467" s="23">
        <v>0</v>
      </c>
      <c r="M467" s="23">
        <v>0</v>
      </c>
      <c r="N467" s="23">
        <v>0</v>
      </c>
      <c r="O467" s="23">
        <v>0</v>
      </c>
      <c r="P467" s="23">
        <v>1</v>
      </c>
      <c r="Q467" s="23">
        <v>0</v>
      </c>
      <c r="R467" s="23" cm="1">
        <f t="array" ref="R467">_xlfn.IFS(H467=1,1,K467=1,1,L467=1,1,M467=1,1,N467=1,1,P467=1,1,TRUE,0)</f>
        <v>1</v>
      </c>
      <c r="S467" s="64">
        <f>IF(AND(G467=1,R467=1),0,R467)</f>
        <v>1</v>
      </c>
      <c r="T467" s="24" t="s">
        <v>1742</v>
      </c>
      <c r="U467" s="49">
        <f>SUBSTITUTE(T467,".",",")*1</f>
        <v>0.60785035043954805</v>
      </c>
      <c r="V467" s="54">
        <f>IF(U467&gt;=0.1, 1, 0)</f>
        <v>1</v>
      </c>
      <c r="W467" s="25">
        <f>IF(U467&gt;=0.2, 1, 0)</f>
        <v>1</v>
      </c>
      <c r="X467" s="25">
        <f>IF(U467&gt;=0.3, 1, 0)</f>
        <v>1</v>
      </c>
      <c r="Y467" s="25">
        <f>IF(U467&gt;=0.4, 1, 0)</f>
        <v>1</v>
      </c>
      <c r="Z467" s="25">
        <f>IF(U467&gt;=0.5, 1, 0)</f>
        <v>1</v>
      </c>
      <c r="AA467" s="25">
        <f>IF(U467&gt;=0.6, 1, 0)</f>
        <v>1</v>
      </c>
      <c r="AB467" s="25">
        <f>IF(U467&gt;=0.7, 1, 0)</f>
        <v>0</v>
      </c>
      <c r="AC467" s="25">
        <f>IF(U467&gt;=0.8, 1, 0)</f>
        <v>0</v>
      </c>
      <c r="AD467" s="55">
        <f>IF(U467&gt;=0.9, 1, 0)</f>
        <v>0</v>
      </c>
    </row>
    <row r="468" spans="1:30" ht="20" customHeight="1" x14ac:dyDescent="0.2">
      <c r="A468" s="20" t="s">
        <v>258</v>
      </c>
      <c r="B468" s="33" t="str">
        <f>SUBSTITUTE(A468,"/Users/timomiessen/Desktop/imagesdk/blackmen1/","Image_")</f>
        <v>Image_BM_324.jpg</v>
      </c>
      <c r="C468" s="63" t="s">
        <v>4</v>
      </c>
      <c r="D468" s="22" t="s">
        <v>2973</v>
      </c>
      <c r="E468" s="23">
        <v>0</v>
      </c>
      <c r="F468" s="23">
        <v>0</v>
      </c>
      <c r="G468" s="23">
        <v>0</v>
      </c>
      <c r="H468" s="23">
        <v>1</v>
      </c>
      <c r="I468" s="23">
        <v>0</v>
      </c>
      <c r="J468" s="23">
        <v>0</v>
      </c>
      <c r="K468" s="23">
        <v>1</v>
      </c>
      <c r="L468" s="23">
        <v>0</v>
      </c>
      <c r="M468" s="23">
        <v>0</v>
      </c>
      <c r="N468" s="23">
        <v>0</v>
      </c>
      <c r="O468" s="23">
        <v>0</v>
      </c>
      <c r="P468" s="23">
        <v>0</v>
      </c>
      <c r="Q468" s="23">
        <v>0</v>
      </c>
      <c r="R468" s="23" cm="1">
        <f t="array" ref="R468">_xlfn.IFS(H468=1,1,K468=1,1,L468=1,1,M468=1,1,N468=1,1,P468=1,1,TRUE,0)</f>
        <v>1</v>
      </c>
      <c r="S468" s="64">
        <f>IF(AND(G468=1,R468=1),0,R468)</f>
        <v>1</v>
      </c>
      <c r="T468" s="24" t="s">
        <v>1743</v>
      </c>
      <c r="U468" s="49">
        <f>SUBSTITUTE(T468,".",",")*1</f>
        <v>0.13333988003432701</v>
      </c>
      <c r="V468" s="54">
        <f>IF(U468&gt;=0.1, 1, 0)</f>
        <v>1</v>
      </c>
      <c r="W468" s="25">
        <f>IF(U468&gt;=0.2, 1, 0)</f>
        <v>0</v>
      </c>
      <c r="X468" s="25">
        <f>IF(U468&gt;=0.3, 1, 0)</f>
        <v>0</v>
      </c>
      <c r="Y468" s="25">
        <f>IF(U468&gt;=0.4, 1, 0)</f>
        <v>0</v>
      </c>
      <c r="Z468" s="25">
        <f>IF(U468&gt;=0.5, 1, 0)</f>
        <v>0</v>
      </c>
      <c r="AA468" s="25">
        <f>IF(U468&gt;=0.6, 1, 0)</f>
        <v>0</v>
      </c>
      <c r="AB468" s="25">
        <f>IF(U468&gt;=0.7, 1, 0)</f>
        <v>0</v>
      </c>
      <c r="AC468" s="25">
        <f>IF(U468&gt;=0.8, 1, 0)</f>
        <v>0</v>
      </c>
      <c r="AD468" s="55">
        <f>IF(U468&gt;=0.9, 1, 0)</f>
        <v>0</v>
      </c>
    </row>
    <row r="469" spans="1:30" ht="20" customHeight="1" x14ac:dyDescent="0.2">
      <c r="A469" s="20" t="s">
        <v>259</v>
      </c>
      <c r="B469" s="33" t="str">
        <f>SUBSTITUTE(A469,"/Users/timomiessen/Desktop/imagesdk/blackmen1/","Image_")</f>
        <v>Image_BM_325.jpg</v>
      </c>
      <c r="C469" s="63" t="s">
        <v>4</v>
      </c>
      <c r="D469" s="22" t="s">
        <v>2973</v>
      </c>
      <c r="E469" s="23">
        <v>0</v>
      </c>
      <c r="F469" s="23">
        <v>0</v>
      </c>
      <c r="G469" s="23">
        <v>0</v>
      </c>
      <c r="H469" s="23">
        <v>1</v>
      </c>
      <c r="I469" s="23">
        <v>0</v>
      </c>
      <c r="J469" s="23">
        <v>0</v>
      </c>
      <c r="K469" s="23">
        <v>1</v>
      </c>
      <c r="L469" s="23">
        <v>0</v>
      </c>
      <c r="M469" s="23">
        <v>0</v>
      </c>
      <c r="N469" s="23">
        <v>0</v>
      </c>
      <c r="O469" s="23">
        <v>0</v>
      </c>
      <c r="P469" s="23">
        <v>1</v>
      </c>
      <c r="Q469" s="23">
        <v>0</v>
      </c>
      <c r="R469" s="23" cm="1">
        <f t="array" ref="R469">_xlfn.IFS(H469=1,1,K469=1,1,L469=1,1,M469=1,1,N469=1,1,P469=1,1,TRUE,0)</f>
        <v>1</v>
      </c>
      <c r="S469" s="64">
        <f>IF(AND(G469=1,R469=1),0,R469)</f>
        <v>1</v>
      </c>
      <c r="T469" s="24" t="s">
        <v>1744</v>
      </c>
      <c r="U469" s="49">
        <f>SUBSTITUTE(T469,".",",")*1</f>
        <v>0.306342013180255</v>
      </c>
      <c r="V469" s="54">
        <f>IF(U469&gt;=0.1, 1, 0)</f>
        <v>1</v>
      </c>
      <c r="W469" s="25">
        <f>IF(U469&gt;=0.2, 1, 0)</f>
        <v>1</v>
      </c>
      <c r="X469" s="25">
        <f>IF(U469&gt;=0.3, 1, 0)</f>
        <v>1</v>
      </c>
      <c r="Y469" s="25">
        <f>IF(U469&gt;=0.4, 1, 0)</f>
        <v>0</v>
      </c>
      <c r="Z469" s="25">
        <f>IF(U469&gt;=0.5, 1, 0)</f>
        <v>0</v>
      </c>
      <c r="AA469" s="25">
        <f>IF(U469&gt;=0.6, 1, 0)</f>
        <v>0</v>
      </c>
      <c r="AB469" s="25">
        <f>IF(U469&gt;=0.7, 1, 0)</f>
        <v>0</v>
      </c>
      <c r="AC469" s="25">
        <f>IF(U469&gt;=0.8, 1, 0)</f>
        <v>0</v>
      </c>
      <c r="AD469" s="55">
        <f>IF(U469&gt;=0.9, 1, 0)</f>
        <v>0</v>
      </c>
    </row>
    <row r="470" spans="1:30" ht="20" customHeight="1" x14ac:dyDescent="0.2">
      <c r="A470" s="20" t="s">
        <v>260</v>
      </c>
      <c r="B470" s="33" t="str">
        <f>SUBSTITUTE(A470,"/Users/timomiessen/Desktop/imagesdk/blackmen1/","Image_")</f>
        <v>Image_BM_326.jpg</v>
      </c>
      <c r="C470" s="63" t="s">
        <v>4</v>
      </c>
      <c r="D470" s="22" t="s">
        <v>2973</v>
      </c>
      <c r="E470" s="23">
        <v>0</v>
      </c>
      <c r="F470" s="23">
        <v>0</v>
      </c>
      <c r="G470" s="23">
        <v>0</v>
      </c>
      <c r="H470" s="23">
        <v>1</v>
      </c>
      <c r="I470" s="23">
        <v>0</v>
      </c>
      <c r="J470" s="23">
        <v>0</v>
      </c>
      <c r="K470" s="23">
        <v>1</v>
      </c>
      <c r="L470" s="23">
        <v>0</v>
      </c>
      <c r="M470" s="23">
        <v>0</v>
      </c>
      <c r="N470" s="23">
        <v>0</v>
      </c>
      <c r="O470" s="23">
        <v>0</v>
      </c>
      <c r="P470" s="23">
        <v>1</v>
      </c>
      <c r="Q470" s="23">
        <v>0</v>
      </c>
      <c r="R470" s="23" cm="1">
        <f t="array" ref="R470">_xlfn.IFS(H470=1,1,K470=1,1,L470=1,1,M470=1,1,N470=1,1,P470=1,1,TRUE,0)</f>
        <v>1</v>
      </c>
      <c r="S470" s="64">
        <f>IF(AND(G470=1,R470=1),0,R470)</f>
        <v>1</v>
      </c>
      <c r="T470" s="24" t="s">
        <v>1745</v>
      </c>
      <c r="U470" s="49">
        <f>SUBSTITUTE(T470,".",",")*1</f>
        <v>0.28388847690075603</v>
      </c>
      <c r="V470" s="54">
        <f>IF(U470&gt;=0.1, 1, 0)</f>
        <v>1</v>
      </c>
      <c r="W470" s="25">
        <f>IF(U470&gt;=0.2, 1, 0)</f>
        <v>1</v>
      </c>
      <c r="X470" s="25">
        <f>IF(U470&gt;=0.3, 1, 0)</f>
        <v>0</v>
      </c>
      <c r="Y470" s="25">
        <f>IF(U470&gt;=0.4, 1, 0)</f>
        <v>0</v>
      </c>
      <c r="Z470" s="25">
        <f>IF(U470&gt;=0.5, 1, 0)</f>
        <v>0</v>
      </c>
      <c r="AA470" s="25">
        <f>IF(U470&gt;=0.6, 1, 0)</f>
        <v>0</v>
      </c>
      <c r="AB470" s="25">
        <f>IF(U470&gt;=0.7, 1, 0)</f>
        <v>0</v>
      </c>
      <c r="AC470" s="25">
        <f>IF(U470&gt;=0.8, 1, 0)</f>
        <v>0</v>
      </c>
      <c r="AD470" s="55">
        <f>IF(U470&gt;=0.9, 1, 0)</f>
        <v>0</v>
      </c>
    </row>
    <row r="471" spans="1:30" ht="20" customHeight="1" x14ac:dyDescent="0.2">
      <c r="A471" s="20" t="s">
        <v>261</v>
      </c>
      <c r="B471" s="33" t="str">
        <f>SUBSTITUTE(A471,"/Users/timomiessen/Desktop/imagesdk/blackmen1/","Image_")</f>
        <v>Image_BM_327.jpg</v>
      </c>
      <c r="C471" s="63" t="s">
        <v>4</v>
      </c>
      <c r="D471" s="22" t="s">
        <v>2973</v>
      </c>
      <c r="E471" s="23">
        <v>0</v>
      </c>
      <c r="F471" s="23">
        <v>0</v>
      </c>
      <c r="G471" s="23">
        <v>0</v>
      </c>
      <c r="H471" s="23">
        <v>1</v>
      </c>
      <c r="I471" s="23">
        <v>0</v>
      </c>
      <c r="J471" s="23">
        <v>0</v>
      </c>
      <c r="K471" s="23">
        <v>1</v>
      </c>
      <c r="L471" s="23">
        <v>0</v>
      </c>
      <c r="M471" s="23">
        <v>0</v>
      </c>
      <c r="N471" s="23">
        <v>0</v>
      </c>
      <c r="O471" s="23">
        <v>0</v>
      </c>
      <c r="P471" s="23">
        <v>1</v>
      </c>
      <c r="Q471" s="23">
        <v>0</v>
      </c>
      <c r="R471" s="23" cm="1">
        <f t="array" ref="R471">_xlfn.IFS(H471=1,1,K471=1,1,L471=1,1,M471=1,1,N471=1,1,P471=1,1,TRUE,0)</f>
        <v>1</v>
      </c>
      <c r="S471" s="64">
        <f>IF(AND(G471=1,R471=1),0,R471)</f>
        <v>1</v>
      </c>
      <c r="T471" s="24" t="s">
        <v>1746</v>
      </c>
      <c r="U471" s="49">
        <f>SUBSTITUTE(T471,".",",")*1</f>
        <v>0.11324947793036599</v>
      </c>
      <c r="V471" s="54">
        <f>IF(U471&gt;=0.1, 1, 0)</f>
        <v>1</v>
      </c>
      <c r="W471" s="25">
        <f>IF(U471&gt;=0.2, 1, 0)</f>
        <v>0</v>
      </c>
      <c r="X471" s="25">
        <f>IF(U471&gt;=0.3, 1, 0)</f>
        <v>0</v>
      </c>
      <c r="Y471" s="25">
        <f>IF(U471&gt;=0.4, 1, 0)</f>
        <v>0</v>
      </c>
      <c r="Z471" s="25">
        <f>IF(U471&gt;=0.5, 1, 0)</f>
        <v>0</v>
      </c>
      <c r="AA471" s="25">
        <f>IF(U471&gt;=0.6, 1, 0)</f>
        <v>0</v>
      </c>
      <c r="AB471" s="25">
        <f>IF(U471&gt;=0.7, 1, 0)</f>
        <v>0</v>
      </c>
      <c r="AC471" s="25">
        <f>IF(U471&gt;=0.8, 1, 0)</f>
        <v>0</v>
      </c>
      <c r="AD471" s="55">
        <f>IF(U471&gt;=0.9, 1, 0)</f>
        <v>0</v>
      </c>
    </row>
    <row r="472" spans="1:30" ht="20" customHeight="1" x14ac:dyDescent="0.2">
      <c r="A472" s="20" t="s">
        <v>262</v>
      </c>
      <c r="B472" s="33" t="str">
        <f>SUBSTITUTE(A472,"/Users/timomiessen/Desktop/imagesdk/blackmen1/","Image_")</f>
        <v>Image_BM_328.jpg</v>
      </c>
      <c r="C472" s="63" t="s">
        <v>4</v>
      </c>
      <c r="D472" s="22" t="s">
        <v>2973</v>
      </c>
      <c r="E472" s="23">
        <v>0</v>
      </c>
      <c r="F472" s="23">
        <v>0</v>
      </c>
      <c r="G472" s="23">
        <v>0</v>
      </c>
      <c r="H472" s="23">
        <v>1</v>
      </c>
      <c r="I472" s="23">
        <v>0</v>
      </c>
      <c r="J472" s="23">
        <v>0</v>
      </c>
      <c r="K472" s="23">
        <v>1</v>
      </c>
      <c r="L472" s="23">
        <v>0</v>
      </c>
      <c r="M472" s="23">
        <v>0</v>
      </c>
      <c r="N472" s="23">
        <v>0</v>
      </c>
      <c r="O472" s="23">
        <v>0</v>
      </c>
      <c r="P472" s="23">
        <v>1</v>
      </c>
      <c r="Q472" s="23">
        <v>0</v>
      </c>
      <c r="R472" s="23" cm="1">
        <f t="array" ref="R472">_xlfn.IFS(H472=1,1,K472=1,1,L472=1,1,M472=1,1,N472=1,1,P472=1,1,TRUE,0)</f>
        <v>1</v>
      </c>
      <c r="S472" s="64">
        <f>IF(AND(G472=1,R472=1),0,R472)</f>
        <v>1</v>
      </c>
      <c r="T472" s="24" t="s">
        <v>1747</v>
      </c>
      <c r="U472" s="49">
        <f>SUBSTITUTE(T472,".",",")*1</f>
        <v>0.72921352833509401</v>
      </c>
      <c r="V472" s="54">
        <f>IF(U472&gt;=0.1, 1, 0)</f>
        <v>1</v>
      </c>
      <c r="W472" s="25">
        <f>IF(U472&gt;=0.2, 1, 0)</f>
        <v>1</v>
      </c>
      <c r="X472" s="25">
        <f>IF(U472&gt;=0.3, 1, 0)</f>
        <v>1</v>
      </c>
      <c r="Y472" s="25">
        <f>IF(U472&gt;=0.4, 1, 0)</f>
        <v>1</v>
      </c>
      <c r="Z472" s="25">
        <f>IF(U472&gt;=0.5, 1, 0)</f>
        <v>1</v>
      </c>
      <c r="AA472" s="25">
        <f>IF(U472&gt;=0.6, 1, 0)</f>
        <v>1</v>
      </c>
      <c r="AB472" s="25">
        <f>IF(U472&gt;=0.7, 1, 0)</f>
        <v>1</v>
      </c>
      <c r="AC472" s="25">
        <f>IF(U472&gt;=0.8, 1, 0)</f>
        <v>0</v>
      </c>
      <c r="AD472" s="55">
        <f>IF(U472&gt;=0.9, 1, 0)</f>
        <v>0</v>
      </c>
    </row>
    <row r="473" spans="1:30" ht="20" customHeight="1" x14ac:dyDescent="0.2">
      <c r="A473" s="20" t="s">
        <v>263</v>
      </c>
      <c r="B473" s="33" t="str">
        <f>SUBSTITUTE(A473,"/Users/timomiessen/Desktop/imagesdk/blackmen1/","Image_")</f>
        <v>Image_BM_329.jpg</v>
      </c>
      <c r="C473" s="63" t="s">
        <v>4</v>
      </c>
      <c r="D473" s="22" t="s">
        <v>2973</v>
      </c>
      <c r="E473" s="23">
        <v>0</v>
      </c>
      <c r="F473" s="23">
        <v>0</v>
      </c>
      <c r="G473" s="23">
        <v>0</v>
      </c>
      <c r="H473" s="23">
        <v>1</v>
      </c>
      <c r="I473" s="23">
        <v>0</v>
      </c>
      <c r="J473" s="23">
        <v>0</v>
      </c>
      <c r="K473" s="23">
        <v>1</v>
      </c>
      <c r="L473" s="23">
        <v>0</v>
      </c>
      <c r="M473" s="23">
        <v>0</v>
      </c>
      <c r="N473" s="23">
        <v>0</v>
      </c>
      <c r="O473" s="23">
        <v>0</v>
      </c>
      <c r="P473" s="23">
        <v>1</v>
      </c>
      <c r="Q473" s="23">
        <v>0</v>
      </c>
      <c r="R473" s="23" cm="1">
        <f t="array" ref="R473">_xlfn.IFS(H473=1,1,K473=1,1,L473=1,1,M473=1,1,N473=1,1,P473=1,1,TRUE,0)</f>
        <v>1</v>
      </c>
      <c r="S473" s="64">
        <f>IF(AND(G473=1,R473=1),0,R473)</f>
        <v>1</v>
      </c>
      <c r="T473" s="24" t="s">
        <v>1748</v>
      </c>
      <c r="U473" s="49">
        <f>SUBSTITUTE(T473,".",",")*1</f>
        <v>0.87602669000625599</v>
      </c>
      <c r="V473" s="54">
        <f>IF(U473&gt;=0.1, 1, 0)</f>
        <v>1</v>
      </c>
      <c r="W473" s="25">
        <f>IF(U473&gt;=0.2, 1, 0)</f>
        <v>1</v>
      </c>
      <c r="X473" s="25">
        <f>IF(U473&gt;=0.3, 1, 0)</f>
        <v>1</v>
      </c>
      <c r="Y473" s="25">
        <f>IF(U473&gt;=0.4, 1, 0)</f>
        <v>1</v>
      </c>
      <c r="Z473" s="25">
        <f>IF(U473&gt;=0.5, 1, 0)</f>
        <v>1</v>
      </c>
      <c r="AA473" s="25">
        <f>IF(U473&gt;=0.6, 1, 0)</f>
        <v>1</v>
      </c>
      <c r="AB473" s="25">
        <f>IF(U473&gt;=0.7, 1, 0)</f>
        <v>1</v>
      </c>
      <c r="AC473" s="25">
        <f>IF(U473&gt;=0.8, 1, 0)</f>
        <v>1</v>
      </c>
      <c r="AD473" s="55">
        <f>IF(U473&gt;=0.9, 1, 0)</f>
        <v>0</v>
      </c>
    </row>
    <row r="474" spans="1:30" ht="20" customHeight="1" x14ac:dyDescent="0.2">
      <c r="A474" s="20" t="s">
        <v>265</v>
      </c>
      <c r="B474" s="33" t="str">
        <f>SUBSTITUTE(A474,"/Users/timomiessen/Desktop/imagesdk/blackmen1/","Image_")</f>
        <v>Image_BM_330.jpg</v>
      </c>
      <c r="C474" s="63" t="s">
        <v>4</v>
      </c>
      <c r="D474" s="22" t="s">
        <v>2973</v>
      </c>
      <c r="E474" s="23">
        <v>0</v>
      </c>
      <c r="F474" s="23">
        <v>0</v>
      </c>
      <c r="G474" s="23">
        <v>0</v>
      </c>
      <c r="H474" s="23">
        <v>1</v>
      </c>
      <c r="I474" s="23">
        <v>0</v>
      </c>
      <c r="J474" s="23">
        <v>0</v>
      </c>
      <c r="K474" s="23">
        <v>1</v>
      </c>
      <c r="L474" s="23">
        <v>0</v>
      </c>
      <c r="M474" s="23">
        <v>0</v>
      </c>
      <c r="N474" s="23">
        <v>0</v>
      </c>
      <c r="O474" s="23">
        <v>0</v>
      </c>
      <c r="P474" s="23">
        <v>1</v>
      </c>
      <c r="Q474" s="23">
        <v>0</v>
      </c>
      <c r="R474" s="23" cm="1">
        <f t="array" ref="R474">_xlfn.IFS(H474=1,1,K474=1,1,L474=1,1,M474=1,1,N474=1,1,P474=1,1,TRUE,0)</f>
        <v>1</v>
      </c>
      <c r="S474" s="64">
        <f>IF(AND(G474=1,R474=1),0,R474)</f>
        <v>1</v>
      </c>
      <c r="T474" s="24" t="s">
        <v>1750</v>
      </c>
      <c r="U474" s="49">
        <f>SUBSTITUTE(T474,".",",")*1</f>
        <v>0.443966835737228</v>
      </c>
      <c r="V474" s="54">
        <f>IF(U474&gt;=0.1, 1, 0)</f>
        <v>1</v>
      </c>
      <c r="W474" s="25">
        <f>IF(U474&gt;=0.2, 1, 0)</f>
        <v>1</v>
      </c>
      <c r="X474" s="25">
        <f>IF(U474&gt;=0.3, 1, 0)</f>
        <v>1</v>
      </c>
      <c r="Y474" s="25">
        <f>IF(U474&gt;=0.4, 1, 0)</f>
        <v>1</v>
      </c>
      <c r="Z474" s="25">
        <f>IF(U474&gt;=0.5, 1, 0)</f>
        <v>0</v>
      </c>
      <c r="AA474" s="25">
        <f>IF(U474&gt;=0.6, 1, 0)</f>
        <v>0</v>
      </c>
      <c r="AB474" s="25">
        <f>IF(U474&gt;=0.7, 1, 0)</f>
        <v>0</v>
      </c>
      <c r="AC474" s="25">
        <f>IF(U474&gt;=0.8, 1, 0)</f>
        <v>0</v>
      </c>
      <c r="AD474" s="55">
        <f>IF(U474&gt;=0.9, 1, 0)</f>
        <v>0</v>
      </c>
    </row>
    <row r="475" spans="1:30" ht="20" customHeight="1" x14ac:dyDescent="0.2">
      <c r="A475" s="20" t="s">
        <v>266</v>
      </c>
      <c r="B475" s="33" t="str">
        <f>SUBSTITUTE(A475,"/Users/timomiessen/Desktop/imagesdk/blackmen1/","Image_")</f>
        <v>Image_BM_331.jpg</v>
      </c>
      <c r="C475" s="63" t="s">
        <v>4</v>
      </c>
      <c r="D475" s="22" t="s">
        <v>2973</v>
      </c>
      <c r="E475" s="23">
        <v>0</v>
      </c>
      <c r="F475" s="23">
        <v>0</v>
      </c>
      <c r="G475" s="23">
        <v>0</v>
      </c>
      <c r="H475" s="23">
        <v>1</v>
      </c>
      <c r="I475" s="23">
        <v>0</v>
      </c>
      <c r="J475" s="23">
        <v>0</v>
      </c>
      <c r="K475" s="23">
        <v>1</v>
      </c>
      <c r="L475" s="23">
        <v>0</v>
      </c>
      <c r="M475" s="23">
        <v>0</v>
      </c>
      <c r="N475" s="23">
        <v>0</v>
      </c>
      <c r="O475" s="23">
        <v>0</v>
      </c>
      <c r="P475" s="23">
        <v>1</v>
      </c>
      <c r="Q475" s="23">
        <v>0</v>
      </c>
      <c r="R475" s="23" cm="1">
        <f t="array" ref="R475">_xlfn.IFS(H475=1,1,K475=1,1,L475=1,1,M475=1,1,N475=1,1,P475=1,1,TRUE,0)</f>
        <v>1</v>
      </c>
      <c r="S475" s="64">
        <f>IF(AND(G475=1,R475=1),0,R475)</f>
        <v>1</v>
      </c>
      <c r="T475" s="24" t="s">
        <v>1751</v>
      </c>
      <c r="U475" s="49">
        <f>SUBSTITUTE(T475,".",",")*1</f>
        <v>0.28489301353692997</v>
      </c>
      <c r="V475" s="54">
        <f>IF(U475&gt;=0.1, 1, 0)</f>
        <v>1</v>
      </c>
      <c r="W475" s="25">
        <f>IF(U475&gt;=0.2, 1, 0)</f>
        <v>1</v>
      </c>
      <c r="X475" s="25">
        <f>IF(U475&gt;=0.3, 1, 0)</f>
        <v>0</v>
      </c>
      <c r="Y475" s="25">
        <f>IF(U475&gt;=0.4, 1, 0)</f>
        <v>0</v>
      </c>
      <c r="Z475" s="25">
        <f>IF(U475&gt;=0.5, 1, 0)</f>
        <v>0</v>
      </c>
      <c r="AA475" s="25">
        <f>IF(U475&gt;=0.6, 1, 0)</f>
        <v>0</v>
      </c>
      <c r="AB475" s="25">
        <f>IF(U475&gt;=0.7, 1, 0)</f>
        <v>0</v>
      </c>
      <c r="AC475" s="25">
        <f>IF(U475&gt;=0.8, 1, 0)</f>
        <v>0</v>
      </c>
      <c r="AD475" s="55">
        <f>IF(U475&gt;=0.9, 1, 0)</f>
        <v>0</v>
      </c>
    </row>
    <row r="476" spans="1:30" ht="20" customHeight="1" x14ac:dyDescent="0.2">
      <c r="A476" s="20" t="s">
        <v>267</v>
      </c>
      <c r="B476" s="33" t="str">
        <f>SUBSTITUTE(A476,"/Users/timomiessen/Desktop/imagesdk/blackmen1/","Image_")</f>
        <v>Image_BM_332.jpg</v>
      </c>
      <c r="C476" s="63" t="s">
        <v>4</v>
      </c>
      <c r="D476" s="22" t="s">
        <v>2973</v>
      </c>
      <c r="E476" s="23">
        <v>0</v>
      </c>
      <c r="F476" s="23">
        <v>0</v>
      </c>
      <c r="G476" s="23">
        <v>0</v>
      </c>
      <c r="H476" s="23">
        <v>1</v>
      </c>
      <c r="I476" s="23">
        <v>0</v>
      </c>
      <c r="J476" s="23">
        <v>0</v>
      </c>
      <c r="K476" s="23">
        <v>1</v>
      </c>
      <c r="L476" s="23">
        <v>0</v>
      </c>
      <c r="M476" s="23">
        <v>0</v>
      </c>
      <c r="N476" s="23">
        <v>0</v>
      </c>
      <c r="O476" s="23">
        <v>0</v>
      </c>
      <c r="P476" s="23">
        <v>1</v>
      </c>
      <c r="Q476" s="23">
        <v>0</v>
      </c>
      <c r="R476" s="23" cm="1">
        <f t="array" ref="R476">_xlfn.IFS(H476=1,1,K476=1,1,L476=1,1,M476=1,1,N476=1,1,P476=1,1,TRUE,0)</f>
        <v>1</v>
      </c>
      <c r="S476" s="64">
        <f>IF(AND(G476=1,R476=1),0,R476)</f>
        <v>1</v>
      </c>
      <c r="T476" s="24" t="s">
        <v>1752</v>
      </c>
      <c r="U476" s="49">
        <f>SUBSTITUTE(T476,".",",")*1</f>
        <v>0.56079167313873701</v>
      </c>
      <c r="V476" s="54">
        <f>IF(U476&gt;=0.1, 1, 0)</f>
        <v>1</v>
      </c>
      <c r="W476" s="25">
        <f>IF(U476&gt;=0.2, 1, 0)</f>
        <v>1</v>
      </c>
      <c r="X476" s="25">
        <f>IF(U476&gt;=0.3, 1, 0)</f>
        <v>1</v>
      </c>
      <c r="Y476" s="25">
        <f>IF(U476&gt;=0.4, 1, 0)</f>
        <v>1</v>
      </c>
      <c r="Z476" s="25">
        <f>IF(U476&gt;=0.5, 1, 0)</f>
        <v>1</v>
      </c>
      <c r="AA476" s="25">
        <f>IF(U476&gt;=0.6, 1, 0)</f>
        <v>0</v>
      </c>
      <c r="AB476" s="25">
        <f>IF(U476&gt;=0.7, 1, 0)</f>
        <v>0</v>
      </c>
      <c r="AC476" s="25">
        <f>IF(U476&gt;=0.8, 1, 0)</f>
        <v>0</v>
      </c>
      <c r="AD476" s="55">
        <f>IF(U476&gt;=0.9, 1, 0)</f>
        <v>0</v>
      </c>
    </row>
    <row r="477" spans="1:30" ht="20" customHeight="1" x14ac:dyDescent="0.2">
      <c r="A477" s="20" t="s">
        <v>268</v>
      </c>
      <c r="B477" s="33" t="str">
        <f>SUBSTITUTE(A477,"/Users/timomiessen/Desktop/imagesdk/blackmen1/","Image_")</f>
        <v>Image_BM_333.jpg</v>
      </c>
      <c r="C477" s="63" t="s">
        <v>4</v>
      </c>
      <c r="D477" s="22" t="s">
        <v>2973</v>
      </c>
      <c r="E477" s="23">
        <v>0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1</v>
      </c>
      <c r="L477" s="23">
        <v>0</v>
      </c>
      <c r="M477" s="23">
        <v>0</v>
      </c>
      <c r="N477" s="23">
        <v>0</v>
      </c>
      <c r="O477" s="23">
        <v>0</v>
      </c>
      <c r="P477" s="23">
        <v>0</v>
      </c>
      <c r="Q477" s="23">
        <v>0</v>
      </c>
      <c r="R477" s="23" cm="1">
        <f t="array" ref="R477">_xlfn.IFS(H477=1,1,K477=1,1,L477=1,1,M477=1,1,N477=1,1,P477=1,1,TRUE,0)</f>
        <v>1</v>
      </c>
      <c r="S477" s="64">
        <f>IF(AND(G477=1,R477=1),0,R477)</f>
        <v>1</v>
      </c>
      <c r="T477" s="24" t="s">
        <v>1753</v>
      </c>
      <c r="U477" s="49">
        <f>SUBSTITUTE(T477,".",",")*1</f>
        <v>0.30692313611507399</v>
      </c>
      <c r="V477" s="54">
        <f>IF(U477&gt;=0.1, 1, 0)</f>
        <v>1</v>
      </c>
      <c r="W477" s="25">
        <f>IF(U477&gt;=0.2, 1, 0)</f>
        <v>1</v>
      </c>
      <c r="X477" s="25">
        <f>IF(U477&gt;=0.3, 1, 0)</f>
        <v>1</v>
      </c>
      <c r="Y477" s="25">
        <f>IF(U477&gt;=0.4, 1, 0)</f>
        <v>0</v>
      </c>
      <c r="Z477" s="25">
        <f>IF(U477&gt;=0.5, 1, 0)</f>
        <v>0</v>
      </c>
      <c r="AA477" s="25">
        <f>IF(U477&gt;=0.6, 1, 0)</f>
        <v>0</v>
      </c>
      <c r="AB477" s="25">
        <f>IF(U477&gt;=0.7, 1, 0)</f>
        <v>0</v>
      </c>
      <c r="AC477" s="25">
        <f>IF(U477&gt;=0.8, 1, 0)</f>
        <v>0</v>
      </c>
      <c r="AD477" s="55">
        <f>IF(U477&gt;=0.9, 1, 0)</f>
        <v>0</v>
      </c>
    </row>
    <row r="478" spans="1:30" ht="20" customHeight="1" x14ac:dyDescent="0.2">
      <c r="A478" s="20" t="s">
        <v>269</v>
      </c>
      <c r="B478" s="33" t="str">
        <f>SUBSTITUTE(A478,"/Users/timomiessen/Desktop/imagesdk/blackmen1/","Image_")</f>
        <v>Image_BM_334.jpg</v>
      </c>
      <c r="C478" s="63" t="s">
        <v>4</v>
      </c>
      <c r="D478" s="22" t="s">
        <v>2973</v>
      </c>
      <c r="E478" s="23">
        <v>0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1</v>
      </c>
      <c r="L478" s="23">
        <v>0</v>
      </c>
      <c r="M478" s="23">
        <v>0</v>
      </c>
      <c r="N478" s="23">
        <v>0</v>
      </c>
      <c r="O478" s="23">
        <v>0</v>
      </c>
      <c r="P478" s="23">
        <v>0</v>
      </c>
      <c r="Q478" s="23">
        <v>0</v>
      </c>
      <c r="R478" s="23" cm="1">
        <f t="array" ref="R478">_xlfn.IFS(H478=1,1,K478=1,1,L478=1,1,M478=1,1,N478=1,1,P478=1,1,TRUE,0)</f>
        <v>1</v>
      </c>
      <c r="S478" s="64">
        <f>IF(AND(G478=1,R478=1),0,R478)</f>
        <v>1</v>
      </c>
      <c r="T478" s="24" t="s">
        <v>1754</v>
      </c>
      <c r="U478" s="49">
        <f>SUBSTITUTE(T478,".",",")*1</f>
        <v>0.11708847433328599</v>
      </c>
      <c r="V478" s="54">
        <f>IF(U478&gt;=0.1, 1, 0)</f>
        <v>1</v>
      </c>
      <c r="W478" s="25">
        <f>IF(U478&gt;=0.2, 1, 0)</f>
        <v>0</v>
      </c>
      <c r="X478" s="25">
        <f>IF(U478&gt;=0.3, 1, 0)</f>
        <v>0</v>
      </c>
      <c r="Y478" s="25">
        <f>IF(U478&gt;=0.4, 1, 0)</f>
        <v>0</v>
      </c>
      <c r="Z478" s="25">
        <f>IF(U478&gt;=0.5, 1, 0)</f>
        <v>0</v>
      </c>
      <c r="AA478" s="25">
        <f>IF(U478&gt;=0.6, 1, 0)</f>
        <v>0</v>
      </c>
      <c r="AB478" s="25">
        <f>IF(U478&gt;=0.7, 1, 0)</f>
        <v>0</v>
      </c>
      <c r="AC478" s="25">
        <f>IF(U478&gt;=0.8, 1, 0)</f>
        <v>0</v>
      </c>
      <c r="AD478" s="55">
        <f>IF(U478&gt;=0.9, 1, 0)</f>
        <v>0</v>
      </c>
    </row>
    <row r="479" spans="1:30" ht="20" customHeight="1" x14ac:dyDescent="0.2">
      <c r="A479" s="20" t="s">
        <v>270</v>
      </c>
      <c r="B479" s="33" t="str">
        <f>SUBSTITUTE(A479,"/Users/timomiessen/Desktop/imagesdk/blackmen1/","Image_")</f>
        <v>Image_BM_335.jpg</v>
      </c>
      <c r="C479" s="63" t="s">
        <v>4</v>
      </c>
      <c r="D479" s="22" t="s">
        <v>2973</v>
      </c>
      <c r="E479" s="23">
        <v>0</v>
      </c>
      <c r="F479" s="23">
        <v>0</v>
      </c>
      <c r="G479" s="23">
        <v>0</v>
      </c>
      <c r="H479" s="23">
        <v>0</v>
      </c>
      <c r="I479" s="23">
        <v>1</v>
      </c>
      <c r="J479" s="23">
        <v>0</v>
      </c>
      <c r="K479" s="23">
        <v>1</v>
      </c>
      <c r="L479" s="23">
        <v>0</v>
      </c>
      <c r="M479" s="23">
        <v>0</v>
      </c>
      <c r="N479" s="23">
        <v>0</v>
      </c>
      <c r="O479" s="23">
        <v>0</v>
      </c>
      <c r="P479" s="23">
        <v>1</v>
      </c>
      <c r="Q479" s="23">
        <v>0</v>
      </c>
      <c r="R479" s="23" cm="1">
        <f t="array" ref="R479">_xlfn.IFS(H479=1,1,K479=1,1,L479=1,1,M479=1,1,N479=1,1,P479=1,1,TRUE,0)</f>
        <v>1</v>
      </c>
      <c r="S479" s="64">
        <f>IF(AND(G479=1,R479=1),0,R479)</f>
        <v>1</v>
      </c>
      <c r="T479" s="24" t="s">
        <v>1755</v>
      </c>
      <c r="U479" s="49">
        <f>SUBSTITUTE(T479,".",",")*1</f>
        <v>0.16291457787156099</v>
      </c>
      <c r="V479" s="54">
        <f>IF(U479&gt;=0.1, 1, 0)</f>
        <v>1</v>
      </c>
      <c r="W479" s="25">
        <f>IF(U479&gt;=0.2, 1, 0)</f>
        <v>0</v>
      </c>
      <c r="X479" s="25">
        <f>IF(U479&gt;=0.3, 1, 0)</f>
        <v>0</v>
      </c>
      <c r="Y479" s="25">
        <f>IF(U479&gt;=0.4, 1, 0)</f>
        <v>0</v>
      </c>
      <c r="Z479" s="25">
        <f>IF(U479&gt;=0.5, 1, 0)</f>
        <v>0</v>
      </c>
      <c r="AA479" s="25">
        <f>IF(U479&gt;=0.6, 1, 0)</f>
        <v>0</v>
      </c>
      <c r="AB479" s="25">
        <f>IF(U479&gt;=0.7, 1, 0)</f>
        <v>0</v>
      </c>
      <c r="AC479" s="25">
        <f>IF(U479&gt;=0.8, 1, 0)</f>
        <v>0</v>
      </c>
      <c r="AD479" s="55">
        <f>IF(U479&gt;=0.9, 1, 0)</f>
        <v>0</v>
      </c>
    </row>
    <row r="480" spans="1:30" ht="20" customHeight="1" x14ac:dyDescent="0.2">
      <c r="A480" s="20" t="s">
        <v>271</v>
      </c>
      <c r="B480" s="33" t="str">
        <f>SUBSTITUTE(A480,"/Users/timomiessen/Desktop/imagesdk/blackmen1/","Image_")</f>
        <v>Image_BM_336.jpg</v>
      </c>
      <c r="C480" s="63" t="s">
        <v>4</v>
      </c>
      <c r="D480" s="22" t="s">
        <v>2973</v>
      </c>
      <c r="E480" s="23">
        <v>0</v>
      </c>
      <c r="F480" s="23">
        <v>0</v>
      </c>
      <c r="G480" s="23">
        <v>0</v>
      </c>
      <c r="H480" s="23">
        <v>0</v>
      </c>
      <c r="I480" s="23">
        <v>1</v>
      </c>
      <c r="J480" s="23">
        <v>0</v>
      </c>
      <c r="K480" s="23">
        <v>1</v>
      </c>
      <c r="L480" s="23">
        <v>0</v>
      </c>
      <c r="M480" s="23">
        <v>0</v>
      </c>
      <c r="N480" s="23">
        <v>0</v>
      </c>
      <c r="O480" s="23">
        <v>0</v>
      </c>
      <c r="P480" s="23">
        <v>1</v>
      </c>
      <c r="Q480" s="23">
        <v>0</v>
      </c>
      <c r="R480" s="23" cm="1">
        <f t="array" ref="R480">_xlfn.IFS(H480=1,1,K480=1,1,L480=1,1,M480=1,1,N480=1,1,P480=1,1,TRUE,0)</f>
        <v>1</v>
      </c>
      <c r="S480" s="64">
        <f>IF(AND(G480=1,R480=1),0,R480)</f>
        <v>1</v>
      </c>
      <c r="T480" s="24" t="s">
        <v>1756</v>
      </c>
      <c r="U480" s="49">
        <f>SUBSTITUTE(T480,".",",")*1</f>
        <v>0.33087909780442698</v>
      </c>
      <c r="V480" s="54">
        <f>IF(U480&gt;=0.1, 1, 0)</f>
        <v>1</v>
      </c>
      <c r="W480" s="25">
        <f>IF(U480&gt;=0.2, 1, 0)</f>
        <v>1</v>
      </c>
      <c r="X480" s="25">
        <f>IF(U480&gt;=0.3, 1, 0)</f>
        <v>1</v>
      </c>
      <c r="Y480" s="25">
        <f>IF(U480&gt;=0.4, 1, 0)</f>
        <v>0</v>
      </c>
      <c r="Z480" s="25">
        <f>IF(U480&gt;=0.5, 1, 0)</f>
        <v>0</v>
      </c>
      <c r="AA480" s="25">
        <f>IF(U480&gt;=0.6, 1, 0)</f>
        <v>0</v>
      </c>
      <c r="AB480" s="25">
        <f>IF(U480&gt;=0.7, 1, 0)</f>
        <v>0</v>
      </c>
      <c r="AC480" s="25">
        <f>IF(U480&gt;=0.8, 1, 0)</f>
        <v>0</v>
      </c>
      <c r="AD480" s="55">
        <f>IF(U480&gt;=0.9, 1, 0)</f>
        <v>0</v>
      </c>
    </row>
    <row r="481" spans="1:30" ht="20" customHeight="1" x14ac:dyDescent="0.2">
      <c r="A481" s="20" t="s">
        <v>1445</v>
      </c>
      <c r="B481" s="33" t="str">
        <f>SUBSTITUTE(A481,"/Users/timomiessen/Desktop/imagesdk/blackmen1/","Image_")</f>
        <v>Image_BM_337.jpg</v>
      </c>
      <c r="C481" s="63" t="s">
        <v>4</v>
      </c>
      <c r="D481" s="22" t="s">
        <v>2973</v>
      </c>
      <c r="E481" s="23">
        <v>0</v>
      </c>
      <c r="F481" s="23">
        <v>0</v>
      </c>
      <c r="G481" s="23">
        <v>0</v>
      </c>
      <c r="H481" s="23">
        <v>0</v>
      </c>
      <c r="I481" s="23">
        <v>1</v>
      </c>
      <c r="J481" s="23">
        <v>0</v>
      </c>
      <c r="K481" s="23">
        <v>1</v>
      </c>
      <c r="L481" s="23">
        <v>0</v>
      </c>
      <c r="M481" s="23">
        <v>0</v>
      </c>
      <c r="N481" s="23">
        <v>0</v>
      </c>
      <c r="O481" s="23">
        <v>0</v>
      </c>
      <c r="P481" s="23">
        <v>0</v>
      </c>
      <c r="Q481" s="23">
        <v>0</v>
      </c>
      <c r="R481" s="23" cm="1">
        <f t="array" ref="R481">_xlfn.IFS(H481=1,1,K481=1,1,L481=1,1,M481=1,1,N481=1,1,P481=1,1,TRUE,0)</f>
        <v>1</v>
      </c>
      <c r="S481" s="64">
        <f>IF(AND(G481=1,R481=1),0,R481)</f>
        <v>1</v>
      </c>
      <c r="T481" s="24" t="s">
        <v>1757</v>
      </c>
      <c r="U481" s="49">
        <f>SUBSTITUTE(T481,".",",")*1</f>
        <v>0.191534839570522</v>
      </c>
      <c r="V481" s="54">
        <f>IF(U481&gt;=0.1, 1, 0)</f>
        <v>1</v>
      </c>
      <c r="W481" s="25">
        <f>IF(U481&gt;=0.2, 1, 0)</f>
        <v>0</v>
      </c>
      <c r="X481" s="25">
        <f>IF(U481&gt;=0.3, 1, 0)</f>
        <v>0</v>
      </c>
      <c r="Y481" s="25">
        <f>IF(U481&gt;=0.4, 1, 0)</f>
        <v>0</v>
      </c>
      <c r="Z481" s="25">
        <f>IF(U481&gt;=0.5, 1, 0)</f>
        <v>0</v>
      </c>
      <c r="AA481" s="25">
        <f>IF(U481&gt;=0.6, 1, 0)</f>
        <v>0</v>
      </c>
      <c r="AB481" s="25">
        <f>IF(U481&gt;=0.7, 1, 0)</f>
        <v>0</v>
      </c>
      <c r="AC481" s="25">
        <f>IF(U481&gt;=0.8, 1, 0)</f>
        <v>0</v>
      </c>
      <c r="AD481" s="55">
        <f>IF(U481&gt;=0.9, 1, 0)</f>
        <v>0</v>
      </c>
    </row>
    <row r="482" spans="1:30" ht="20" customHeight="1" x14ac:dyDescent="0.2">
      <c r="A482" s="20" t="s">
        <v>1447</v>
      </c>
      <c r="B482" s="33" t="str">
        <f>SUBSTITUTE(A482,"/Users/timomiessen/Desktop/imagesdk/blackmen1/","Image_")</f>
        <v>Image_BM_338.jpg</v>
      </c>
      <c r="C482" s="63" t="s">
        <v>4</v>
      </c>
      <c r="D482" s="22" t="s">
        <v>2973</v>
      </c>
      <c r="E482" s="23">
        <v>0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1</v>
      </c>
      <c r="L482" s="23">
        <v>0</v>
      </c>
      <c r="M482" s="23">
        <v>0</v>
      </c>
      <c r="N482" s="23">
        <v>0</v>
      </c>
      <c r="O482" s="23">
        <v>0</v>
      </c>
      <c r="P482" s="23">
        <v>0</v>
      </c>
      <c r="Q482" s="23">
        <v>0</v>
      </c>
      <c r="R482" s="23" cm="1">
        <f t="array" ref="R482">_xlfn.IFS(H482=1,1,K482=1,1,L482=1,1,M482=1,1,N482=1,1,P482=1,1,TRUE,0)</f>
        <v>1</v>
      </c>
      <c r="S482" s="64">
        <f>IF(AND(G482=1,R482=1),0,R482)</f>
        <v>1</v>
      </c>
      <c r="T482" s="24" t="s">
        <v>1758</v>
      </c>
      <c r="U482" s="49">
        <f>SUBSTITUTE(T482,".",",")*1</f>
        <v>0.33667916059494002</v>
      </c>
      <c r="V482" s="54">
        <f>IF(U482&gt;=0.1, 1, 0)</f>
        <v>1</v>
      </c>
      <c r="W482" s="25">
        <f>IF(U482&gt;=0.2, 1, 0)</f>
        <v>1</v>
      </c>
      <c r="X482" s="25">
        <f>IF(U482&gt;=0.3, 1, 0)</f>
        <v>1</v>
      </c>
      <c r="Y482" s="25">
        <f>IF(U482&gt;=0.4, 1, 0)</f>
        <v>0</v>
      </c>
      <c r="Z482" s="25">
        <f>IF(U482&gt;=0.5, 1, 0)</f>
        <v>0</v>
      </c>
      <c r="AA482" s="25">
        <f>IF(U482&gt;=0.6, 1, 0)</f>
        <v>0</v>
      </c>
      <c r="AB482" s="25">
        <f>IF(U482&gt;=0.7, 1, 0)</f>
        <v>0</v>
      </c>
      <c r="AC482" s="25">
        <f>IF(U482&gt;=0.8, 1, 0)</f>
        <v>0</v>
      </c>
      <c r="AD482" s="55">
        <f>IF(U482&gt;=0.9, 1, 0)</f>
        <v>0</v>
      </c>
    </row>
    <row r="483" spans="1:30" ht="20" customHeight="1" x14ac:dyDescent="0.2">
      <c r="A483" s="20" t="s">
        <v>1446</v>
      </c>
      <c r="B483" s="33" t="str">
        <f>SUBSTITUTE(A483,"/Users/timomiessen/Desktop/imagesdk/blackmen1/","Image_")</f>
        <v>Image_BM_339.jpg</v>
      </c>
      <c r="C483" s="63" t="s">
        <v>4</v>
      </c>
      <c r="D483" s="22" t="s">
        <v>2973</v>
      </c>
      <c r="E483" s="23">
        <v>0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1</v>
      </c>
      <c r="L483" s="23">
        <v>0</v>
      </c>
      <c r="M483" s="23">
        <v>0</v>
      </c>
      <c r="N483" s="23">
        <v>0</v>
      </c>
      <c r="O483" s="23">
        <v>0</v>
      </c>
      <c r="P483" s="23">
        <v>0</v>
      </c>
      <c r="Q483" s="23">
        <v>0</v>
      </c>
      <c r="R483" s="23" cm="1">
        <f t="array" ref="R483">_xlfn.IFS(H483=1,1,K483=1,1,L483=1,1,M483=1,1,N483=1,1,P483=1,1,TRUE,0)</f>
        <v>1</v>
      </c>
      <c r="S483" s="64">
        <f>IF(AND(G483=1,R483=1),0,R483)</f>
        <v>1</v>
      </c>
      <c r="T483" s="24" t="s">
        <v>1759</v>
      </c>
      <c r="U483" s="49">
        <f>SUBSTITUTE(T483,".",",")*1</f>
        <v>0.22917654924094599</v>
      </c>
      <c r="V483" s="54">
        <f>IF(U483&gt;=0.1, 1, 0)</f>
        <v>1</v>
      </c>
      <c r="W483" s="25">
        <f>IF(U483&gt;=0.2, 1, 0)</f>
        <v>1</v>
      </c>
      <c r="X483" s="25">
        <f>IF(U483&gt;=0.3, 1, 0)</f>
        <v>0</v>
      </c>
      <c r="Y483" s="25">
        <f>IF(U483&gt;=0.4, 1, 0)</f>
        <v>0</v>
      </c>
      <c r="Z483" s="25">
        <f>IF(U483&gt;=0.5, 1, 0)</f>
        <v>0</v>
      </c>
      <c r="AA483" s="25">
        <f>IF(U483&gt;=0.6, 1, 0)</f>
        <v>0</v>
      </c>
      <c r="AB483" s="25">
        <f>IF(U483&gt;=0.7, 1, 0)</f>
        <v>0</v>
      </c>
      <c r="AC483" s="25">
        <f>IF(U483&gt;=0.8, 1, 0)</f>
        <v>0</v>
      </c>
      <c r="AD483" s="55">
        <f>IF(U483&gt;=0.9, 1, 0)</f>
        <v>0</v>
      </c>
    </row>
    <row r="484" spans="1:30" ht="20" customHeight="1" x14ac:dyDescent="0.2">
      <c r="A484" s="20" t="s">
        <v>1434</v>
      </c>
      <c r="B484" s="33" t="str">
        <f>SUBSTITUTE(A484,"/Users/timomiessen/Desktop/imagesdk/blackmen1/","Image_")</f>
        <v>Image_BM_340.jpg</v>
      </c>
      <c r="C484" s="63" t="s">
        <v>4</v>
      </c>
      <c r="D484" s="22" t="s">
        <v>2973</v>
      </c>
      <c r="E484" s="23">
        <v>0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1</v>
      </c>
      <c r="L484" s="23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 cm="1">
        <f t="array" ref="R484">_xlfn.IFS(H484=1,1,K484=1,1,L484=1,1,M484=1,1,N484=1,1,P484=1,1,TRUE,0)</f>
        <v>1</v>
      </c>
      <c r="S484" s="64">
        <f>IF(AND(G484=1,R484=1),0,R484)</f>
        <v>1</v>
      </c>
      <c r="T484" s="24" t="s">
        <v>1761</v>
      </c>
      <c r="U484" s="49">
        <f>SUBSTITUTE(T484,".",",")*1</f>
        <v>0.56812375783920199</v>
      </c>
      <c r="V484" s="54">
        <f>IF(U484&gt;=0.1, 1, 0)</f>
        <v>1</v>
      </c>
      <c r="W484" s="25">
        <f>IF(U484&gt;=0.2, 1, 0)</f>
        <v>1</v>
      </c>
      <c r="X484" s="25">
        <f>IF(U484&gt;=0.3, 1, 0)</f>
        <v>1</v>
      </c>
      <c r="Y484" s="25">
        <f>IF(U484&gt;=0.4, 1, 0)</f>
        <v>1</v>
      </c>
      <c r="Z484" s="25">
        <f>IF(U484&gt;=0.5, 1, 0)</f>
        <v>1</v>
      </c>
      <c r="AA484" s="25">
        <f>IF(U484&gt;=0.6, 1, 0)</f>
        <v>0</v>
      </c>
      <c r="AB484" s="25">
        <f>IF(U484&gt;=0.7, 1, 0)</f>
        <v>0</v>
      </c>
      <c r="AC484" s="25">
        <f>IF(U484&gt;=0.8, 1, 0)</f>
        <v>0</v>
      </c>
      <c r="AD484" s="55">
        <f>IF(U484&gt;=0.9, 1, 0)</f>
        <v>0</v>
      </c>
    </row>
    <row r="485" spans="1:30" ht="20" customHeight="1" x14ac:dyDescent="0.2">
      <c r="A485" s="20" t="s">
        <v>1433</v>
      </c>
      <c r="B485" s="33" t="str">
        <f>SUBSTITUTE(A485,"/Users/timomiessen/Desktop/imagesdk/blackmen1/","Image_")</f>
        <v>Image_BM_341.jpg</v>
      </c>
      <c r="C485" s="63" t="s">
        <v>4</v>
      </c>
      <c r="D485" s="22" t="s">
        <v>2973</v>
      </c>
      <c r="E485" s="23">
        <v>0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1</v>
      </c>
      <c r="L485" s="23">
        <v>0</v>
      </c>
      <c r="M485" s="23">
        <v>0</v>
      </c>
      <c r="N485" s="23">
        <v>0</v>
      </c>
      <c r="O485" s="23">
        <v>0</v>
      </c>
      <c r="P485" s="23">
        <v>0</v>
      </c>
      <c r="Q485" s="23">
        <v>0</v>
      </c>
      <c r="R485" s="23" cm="1">
        <f t="array" ref="R485">_xlfn.IFS(H485=1,1,K485=1,1,L485=1,1,M485=1,1,N485=1,1,P485=1,1,TRUE,0)</f>
        <v>1</v>
      </c>
      <c r="S485" s="64">
        <f>IF(AND(G485=1,R485=1),0,R485)</f>
        <v>1</v>
      </c>
      <c r="T485" s="24" t="s">
        <v>1762</v>
      </c>
      <c r="U485" s="49">
        <f>SUBSTITUTE(T485,".",",")*1</f>
        <v>0.307454753667116</v>
      </c>
      <c r="V485" s="54">
        <f>IF(U485&gt;=0.1, 1, 0)</f>
        <v>1</v>
      </c>
      <c r="W485" s="25">
        <f>IF(U485&gt;=0.2, 1, 0)</f>
        <v>1</v>
      </c>
      <c r="X485" s="25">
        <f>IF(U485&gt;=0.3, 1, 0)</f>
        <v>1</v>
      </c>
      <c r="Y485" s="25">
        <f>IF(U485&gt;=0.4, 1, 0)</f>
        <v>0</v>
      </c>
      <c r="Z485" s="25">
        <f>IF(U485&gt;=0.5, 1, 0)</f>
        <v>0</v>
      </c>
      <c r="AA485" s="25">
        <f>IF(U485&gt;=0.6, 1, 0)</f>
        <v>0</v>
      </c>
      <c r="AB485" s="25">
        <f>IF(U485&gt;=0.7, 1, 0)</f>
        <v>0</v>
      </c>
      <c r="AC485" s="25">
        <f>IF(U485&gt;=0.8, 1, 0)</f>
        <v>0</v>
      </c>
      <c r="AD485" s="55">
        <f>IF(U485&gt;=0.9, 1, 0)</f>
        <v>0</v>
      </c>
    </row>
    <row r="486" spans="1:30" ht="20" customHeight="1" x14ac:dyDescent="0.2">
      <c r="A486" s="20" t="s">
        <v>1430</v>
      </c>
      <c r="B486" s="33" t="str">
        <f>SUBSTITUTE(A486,"/Users/timomiessen/Desktop/imagesdk/blackmen1/","Image_")</f>
        <v>Image_BM_343.jpg</v>
      </c>
      <c r="C486" s="63" t="s">
        <v>4</v>
      </c>
      <c r="D486" s="22" t="s">
        <v>2973</v>
      </c>
      <c r="E486" s="23">
        <v>0</v>
      </c>
      <c r="F486" s="23">
        <v>0</v>
      </c>
      <c r="G486" s="23">
        <v>0</v>
      </c>
      <c r="H486" s="23">
        <v>0</v>
      </c>
      <c r="I486" s="23">
        <v>0</v>
      </c>
      <c r="J486" s="23">
        <v>0</v>
      </c>
      <c r="K486" s="23">
        <v>1</v>
      </c>
      <c r="L486" s="23">
        <v>0</v>
      </c>
      <c r="M486" s="23">
        <v>0</v>
      </c>
      <c r="N486" s="23">
        <v>0</v>
      </c>
      <c r="O486" s="23">
        <v>0</v>
      </c>
      <c r="P486" s="23">
        <v>0</v>
      </c>
      <c r="Q486" s="23">
        <v>0</v>
      </c>
      <c r="R486" s="23" cm="1">
        <f t="array" ref="R486">_xlfn.IFS(H486=1,1,K486=1,1,L486=1,1,M486=1,1,N486=1,1,P486=1,1,TRUE,0)</f>
        <v>1</v>
      </c>
      <c r="S486" s="64">
        <f>IF(AND(G486=1,R486=1),0,R486)</f>
        <v>1</v>
      </c>
      <c r="T486" s="24" t="s">
        <v>1764</v>
      </c>
      <c r="U486" s="49">
        <f>SUBSTITUTE(T486,".",",")*1</f>
        <v>0.188618838787078</v>
      </c>
      <c r="V486" s="54">
        <f>IF(U486&gt;=0.1, 1, 0)</f>
        <v>1</v>
      </c>
      <c r="W486" s="25">
        <f>IF(U486&gt;=0.2, 1, 0)</f>
        <v>0</v>
      </c>
      <c r="X486" s="25">
        <f>IF(U486&gt;=0.3, 1, 0)</f>
        <v>0</v>
      </c>
      <c r="Y486" s="25">
        <f>IF(U486&gt;=0.4, 1, 0)</f>
        <v>0</v>
      </c>
      <c r="Z486" s="25">
        <f>IF(U486&gt;=0.5, 1, 0)</f>
        <v>0</v>
      </c>
      <c r="AA486" s="25">
        <f>IF(U486&gt;=0.6, 1, 0)</f>
        <v>0</v>
      </c>
      <c r="AB486" s="25">
        <f>IF(U486&gt;=0.7, 1, 0)</f>
        <v>0</v>
      </c>
      <c r="AC486" s="25">
        <f>IF(U486&gt;=0.8, 1, 0)</f>
        <v>0</v>
      </c>
      <c r="AD486" s="55">
        <f>IF(U486&gt;=0.9, 1, 0)</f>
        <v>0</v>
      </c>
    </row>
    <row r="487" spans="1:30" ht="20" customHeight="1" x14ac:dyDescent="0.2">
      <c r="A487" s="20" t="s">
        <v>1438</v>
      </c>
      <c r="B487" s="33" t="str">
        <f>SUBSTITUTE(A487,"/Users/timomiessen/Desktop/imagesdk/blackmen1/","Image_")</f>
        <v>Image_BM_344.jpg</v>
      </c>
      <c r="C487" s="63" t="s">
        <v>4</v>
      </c>
      <c r="D487" s="22" t="s">
        <v>2973</v>
      </c>
      <c r="E487" s="23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1</v>
      </c>
      <c r="L487" s="23">
        <v>0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 cm="1">
        <f t="array" ref="R487">_xlfn.IFS(H487=1,1,K487=1,1,L487=1,1,M487=1,1,N487=1,1,P487=1,1,TRUE,0)</f>
        <v>1</v>
      </c>
      <c r="S487" s="64">
        <f>IF(AND(G487=1,R487=1),0,R487)</f>
        <v>1</v>
      </c>
      <c r="T487" s="24" t="s">
        <v>1765</v>
      </c>
      <c r="U487" s="49">
        <f>SUBSTITUTE(T487,".",",")*1</f>
        <v>0.52897976338863295</v>
      </c>
      <c r="V487" s="54">
        <f>IF(U487&gt;=0.1, 1, 0)</f>
        <v>1</v>
      </c>
      <c r="W487" s="25">
        <f>IF(U487&gt;=0.2, 1, 0)</f>
        <v>1</v>
      </c>
      <c r="X487" s="25">
        <f>IF(U487&gt;=0.3, 1, 0)</f>
        <v>1</v>
      </c>
      <c r="Y487" s="25">
        <f>IF(U487&gt;=0.4, 1, 0)</f>
        <v>1</v>
      </c>
      <c r="Z487" s="25">
        <f>IF(U487&gt;=0.5, 1, 0)</f>
        <v>1</v>
      </c>
      <c r="AA487" s="25">
        <f>IF(U487&gt;=0.6, 1, 0)</f>
        <v>0</v>
      </c>
      <c r="AB487" s="25">
        <f>IF(U487&gt;=0.7, 1, 0)</f>
        <v>0</v>
      </c>
      <c r="AC487" s="25">
        <f>IF(U487&gt;=0.8, 1, 0)</f>
        <v>0</v>
      </c>
      <c r="AD487" s="55">
        <f>IF(U487&gt;=0.9, 1, 0)</f>
        <v>0</v>
      </c>
    </row>
    <row r="488" spans="1:30" ht="20" customHeight="1" x14ac:dyDescent="0.2">
      <c r="A488" s="20" t="s">
        <v>1444</v>
      </c>
      <c r="B488" s="33" t="str">
        <f>SUBSTITUTE(A488,"/Users/timomiessen/Desktop/imagesdk/blackmen1/","Image_")</f>
        <v>Image_BM_346.jpg</v>
      </c>
      <c r="C488" s="63" t="s">
        <v>4</v>
      </c>
      <c r="D488" s="22" t="s">
        <v>2973</v>
      </c>
      <c r="E488" s="23">
        <v>0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1</v>
      </c>
      <c r="L488" s="23">
        <v>0</v>
      </c>
      <c r="M488" s="23">
        <v>0</v>
      </c>
      <c r="N488" s="23">
        <v>0</v>
      </c>
      <c r="O488" s="23">
        <v>0</v>
      </c>
      <c r="P488" s="23">
        <v>0</v>
      </c>
      <c r="Q488" s="23">
        <v>0</v>
      </c>
      <c r="R488" s="23" cm="1">
        <f t="array" ref="R488">_xlfn.IFS(H488=1,1,K488=1,1,L488=1,1,M488=1,1,N488=1,1,P488=1,1,TRUE,0)</f>
        <v>1</v>
      </c>
      <c r="S488" s="64">
        <f>IF(AND(G488=1,R488=1),0,R488)</f>
        <v>1</v>
      </c>
      <c r="T488" s="24" t="s">
        <v>1767</v>
      </c>
      <c r="U488" s="49">
        <f>SUBSTITUTE(T488,".",",")*1</f>
        <v>9.57850087434053E-2</v>
      </c>
      <c r="V488" s="54">
        <f>IF(U488&gt;=0.1, 1, 0)</f>
        <v>0</v>
      </c>
      <c r="W488" s="25">
        <f>IF(U488&gt;=0.2, 1, 0)</f>
        <v>0</v>
      </c>
      <c r="X488" s="25">
        <f>IF(U488&gt;=0.3, 1, 0)</f>
        <v>0</v>
      </c>
      <c r="Y488" s="25">
        <f>IF(U488&gt;=0.4, 1, 0)</f>
        <v>0</v>
      </c>
      <c r="Z488" s="25">
        <f>IF(U488&gt;=0.5, 1, 0)</f>
        <v>0</v>
      </c>
      <c r="AA488" s="25">
        <f>IF(U488&gt;=0.6, 1, 0)</f>
        <v>0</v>
      </c>
      <c r="AB488" s="25">
        <f>IF(U488&gt;=0.7, 1, 0)</f>
        <v>0</v>
      </c>
      <c r="AC488" s="25">
        <f>IF(U488&gt;=0.8, 1, 0)</f>
        <v>0</v>
      </c>
      <c r="AD488" s="55">
        <f>IF(U488&gt;=0.9, 1, 0)</f>
        <v>0</v>
      </c>
    </row>
    <row r="489" spans="1:30" ht="20" customHeight="1" x14ac:dyDescent="0.2">
      <c r="A489" s="20" t="s">
        <v>1441</v>
      </c>
      <c r="B489" s="33" t="str">
        <f>SUBSTITUTE(A489,"/Users/timomiessen/Desktop/imagesdk/blackmen1/","Image_")</f>
        <v>Image_BM_347.jpg</v>
      </c>
      <c r="C489" s="63" t="s">
        <v>4</v>
      </c>
      <c r="D489" s="22" t="s">
        <v>2973</v>
      </c>
      <c r="E489" s="23">
        <v>0</v>
      </c>
      <c r="F489" s="23">
        <v>0</v>
      </c>
      <c r="G489" s="23">
        <v>0</v>
      </c>
      <c r="H489" s="23">
        <v>0</v>
      </c>
      <c r="I489" s="23">
        <v>0</v>
      </c>
      <c r="J489" s="23">
        <v>0</v>
      </c>
      <c r="K489" s="23">
        <v>1</v>
      </c>
      <c r="L489" s="23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 cm="1">
        <f t="array" ref="R489">_xlfn.IFS(H489=1,1,K489=1,1,L489=1,1,M489=1,1,N489=1,1,P489=1,1,TRUE,0)</f>
        <v>1</v>
      </c>
      <c r="S489" s="64">
        <f>IF(AND(G489=1,R489=1),0,R489)</f>
        <v>1</v>
      </c>
      <c r="T489" s="24" t="s">
        <v>1768</v>
      </c>
      <c r="U489" s="49">
        <f>SUBSTITUTE(T489,".",",")*1</f>
        <v>0.54799918085336596</v>
      </c>
      <c r="V489" s="54">
        <f>IF(U489&gt;=0.1, 1, 0)</f>
        <v>1</v>
      </c>
      <c r="W489" s="25">
        <f>IF(U489&gt;=0.2, 1, 0)</f>
        <v>1</v>
      </c>
      <c r="X489" s="25">
        <f>IF(U489&gt;=0.3, 1, 0)</f>
        <v>1</v>
      </c>
      <c r="Y489" s="25">
        <f>IF(U489&gt;=0.4, 1, 0)</f>
        <v>1</v>
      </c>
      <c r="Z489" s="25">
        <f>IF(U489&gt;=0.5, 1, 0)</f>
        <v>1</v>
      </c>
      <c r="AA489" s="25">
        <f>IF(U489&gt;=0.6, 1, 0)</f>
        <v>0</v>
      </c>
      <c r="AB489" s="25">
        <f>IF(U489&gt;=0.7, 1, 0)</f>
        <v>0</v>
      </c>
      <c r="AC489" s="25">
        <f>IF(U489&gt;=0.8, 1, 0)</f>
        <v>0</v>
      </c>
      <c r="AD489" s="55">
        <f>IF(U489&gt;=0.9, 1, 0)</f>
        <v>0</v>
      </c>
    </row>
    <row r="490" spans="1:30" ht="20" customHeight="1" x14ac:dyDescent="0.2">
      <c r="A490" s="20" t="s">
        <v>1450</v>
      </c>
      <c r="B490" s="33" t="str">
        <f>SUBSTITUTE(A490,"/Users/timomiessen/Desktop/imagesdk/blackmen1/","Image_")</f>
        <v>Image_BM_348.jpg</v>
      </c>
      <c r="C490" s="63" t="s">
        <v>4</v>
      </c>
      <c r="D490" s="22" t="s">
        <v>2973</v>
      </c>
      <c r="E490" s="23">
        <v>0</v>
      </c>
      <c r="F490" s="23">
        <v>0</v>
      </c>
      <c r="G490" s="23">
        <v>0</v>
      </c>
      <c r="H490" s="23">
        <v>0</v>
      </c>
      <c r="I490" s="23">
        <v>0</v>
      </c>
      <c r="J490" s="23">
        <v>0</v>
      </c>
      <c r="K490" s="23">
        <v>1</v>
      </c>
      <c r="L490" s="23">
        <v>0</v>
      </c>
      <c r="M490" s="23">
        <v>0</v>
      </c>
      <c r="N490" s="23">
        <v>0</v>
      </c>
      <c r="O490" s="23">
        <v>0</v>
      </c>
      <c r="P490" s="23">
        <v>0</v>
      </c>
      <c r="Q490" s="23">
        <v>0</v>
      </c>
      <c r="R490" s="23" cm="1">
        <f t="array" ref="R490">_xlfn.IFS(H490=1,1,K490=1,1,L490=1,1,M490=1,1,N490=1,1,P490=1,1,TRUE,0)</f>
        <v>1</v>
      </c>
      <c r="S490" s="64">
        <f>IF(AND(G490=1,R490=1),0,R490)</f>
        <v>1</v>
      </c>
      <c r="T490" s="24" t="s">
        <v>1769</v>
      </c>
      <c r="U490" s="49">
        <f>SUBSTITUTE(T490,".",",")*1</f>
        <v>0.23723066598176901</v>
      </c>
      <c r="V490" s="54">
        <f>IF(U490&gt;=0.1, 1, 0)</f>
        <v>1</v>
      </c>
      <c r="W490" s="25">
        <f>IF(U490&gt;=0.2, 1, 0)</f>
        <v>1</v>
      </c>
      <c r="X490" s="25">
        <f>IF(U490&gt;=0.3, 1, 0)</f>
        <v>0</v>
      </c>
      <c r="Y490" s="25">
        <f>IF(U490&gt;=0.4, 1, 0)</f>
        <v>0</v>
      </c>
      <c r="Z490" s="25">
        <f>IF(U490&gt;=0.5, 1, 0)</f>
        <v>0</v>
      </c>
      <c r="AA490" s="25">
        <f>IF(U490&gt;=0.6, 1, 0)</f>
        <v>0</v>
      </c>
      <c r="AB490" s="25">
        <f>IF(U490&gt;=0.7, 1, 0)</f>
        <v>0</v>
      </c>
      <c r="AC490" s="25">
        <f>IF(U490&gt;=0.8, 1, 0)</f>
        <v>0</v>
      </c>
      <c r="AD490" s="55">
        <f>IF(U490&gt;=0.9, 1, 0)</f>
        <v>0</v>
      </c>
    </row>
    <row r="491" spans="1:30" ht="20" customHeight="1" x14ac:dyDescent="0.2">
      <c r="A491" s="20" t="s">
        <v>1453</v>
      </c>
      <c r="B491" s="33" t="str">
        <f>SUBSTITUTE(A491,"/Users/timomiessen/Desktop/imagesdk/blackmen1/","Image_")</f>
        <v>Image_BM_349.jpg</v>
      </c>
      <c r="C491" s="63" t="s">
        <v>4</v>
      </c>
      <c r="D491" s="22" t="s">
        <v>2973</v>
      </c>
      <c r="E491" s="23">
        <v>0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1</v>
      </c>
      <c r="L491" s="23">
        <v>0</v>
      </c>
      <c r="M491" s="23">
        <v>0</v>
      </c>
      <c r="N491" s="23">
        <v>0</v>
      </c>
      <c r="O491" s="23">
        <v>0</v>
      </c>
      <c r="P491" s="23">
        <v>0</v>
      </c>
      <c r="Q491" s="23">
        <v>0</v>
      </c>
      <c r="R491" s="23" cm="1">
        <f t="array" ref="R491">_xlfn.IFS(H491=1,1,K491=1,1,L491=1,1,M491=1,1,N491=1,1,P491=1,1,TRUE,0)</f>
        <v>1</v>
      </c>
      <c r="S491" s="64">
        <f>IF(AND(G491=1,R491=1),0,R491)</f>
        <v>1</v>
      </c>
      <c r="T491" s="24" t="s">
        <v>1770</v>
      </c>
      <c r="U491" s="49">
        <f>SUBSTITUTE(T491,".",",")*1</f>
        <v>0.32212136685848197</v>
      </c>
      <c r="V491" s="54">
        <f>IF(U491&gt;=0.1, 1, 0)</f>
        <v>1</v>
      </c>
      <c r="W491" s="25">
        <f>IF(U491&gt;=0.2, 1, 0)</f>
        <v>1</v>
      </c>
      <c r="X491" s="25">
        <f>IF(U491&gt;=0.3, 1, 0)</f>
        <v>1</v>
      </c>
      <c r="Y491" s="25">
        <f>IF(U491&gt;=0.4, 1, 0)</f>
        <v>0</v>
      </c>
      <c r="Z491" s="25">
        <f>IF(U491&gt;=0.5, 1, 0)</f>
        <v>0</v>
      </c>
      <c r="AA491" s="25">
        <f>IF(U491&gt;=0.6, 1, 0)</f>
        <v>0</v>
      </c>
      <c r="AB491" s="25">
        <f>IF(U491&gt;=0.7, 1, 0)</f>
        <v>0</v>
      </c>
      <c r="AC491" s="25">
        <f>IF(U491&gt;=0.8, 1, 0)</f>
        <v>0</v>
      </c>
      <c r="AD491" s="55">
        <f>IF(U491&gt;=0.9, 1, 0)</f>
        <v>0</v>
      </c>
    </row>
    <row r="492" spans="1:30" ht="20" customHeight="1" x14ac:dyDescent="0.2">
      <c r="A492" s="20" t="s">
        <v>1437</v>
      </c>
      <c r="B492" s="33" t="str">
        <f>SUBSTITUTE(A492,"/Users/timomiessen/Desktop/imagesdk/blackmen1/","Image_")</f>
        <v>Image_BM_350.jpg</v>
      </c>
      <c r="C492" s="63" t="s">
        <v>4</v>
      </c>
      <c r="D492" s="22" t="s">
        <v>2973</v>
      </c>
      <c r="E492" s="23">
        <v>0</v>
      </c>
      <c r="F492" s="23">
        <v>0</v>
      </c>
      <c r="G492" s="23">
        <v>0</v>
      </c>
      <c r="H492" s="23">
        <v>0</v>
      </c>
      <c r="I492" s="23">
        <v>0</v>
      </c>
      <c r="J492" s="23">
        <v>0</v>
      </c>
      <c r="K492" s="23">
        <v>1</v>
      </c>
      <c r="L492" s="23">
        <v>0</v>
      </c>
      <c r="M492" s="23">
        <v>0</v>
      </c>
      <c r="N492" s="23">
        <v>0</v>
      </c>
      <c r="O492" s="23">
        <v>0</v>
      </c>
      <c r="P492" s="23">
        <v>0</v>
      </c>
      <c r="Q492" s="23">
        <v>0</v>
      </c>
      <c r="R492" s="23" cm="1">
        <f t="array" ref="R492">_xlfn.IFS(H492=1,1,K492=1,1,L492=1,1,M492=1,1,N492=1,1,P492=1,1,TRUE,0)</f>
        <v>1</v>
      </c>
      <c r="S492" s="64">
        <f>IF(AND(G492=1,R492=1),0,R492)</f>
        <v>1</v>
      </c>
      <c r="T492" s="24" t="s">
        <v>1772</v>
      </c>
      <c r="U492" s="49">
        <f>SUBSTITUTE(T492,".",",")*1</f>
        <v>3.00235515460371E-2</v>
      </c>
      <c r="V492" s="54">
        <f>IF(U492&gt;=0.1, 1, 0)</f>
        <v>0</v>
      </c>
      <c r="W492" s="25">
        <f>IF(U492&gt;=0.2, 1, 0)</f>
        <v>0</v>
      </c>
      <c r="X492" s="25">
        <f>IF(U492&gt;=0.3, 1, 0)</f>
        <v>0</v>
      </c>
      <c r="Y492" s="25">
        <f>IF(U492&gt;=0.4, 1, 0)</f>
        <v>0</v>
      </c>
      <c r="Z492" s="25">
        <f>IF(U492&gt;=0.5, 1, 0)</f>
        <v>0</v>
      </c>
      <c r="AA492" s="25">
        <f>IF(U492&gt;=0.6, 1, 0)</f>
        <v>0</v>
      </c>
      <c r="AB492" s="25">
        <f>IF(U492&gt;=0.7, 1, 0)</f>
        <v>0</v>
      </c>
      <c r="AC492" s="25">
        <f>IF(U492&gt;=0.8, 1, 0)</f>
        <v>0</v>
      </c>
      <c r="AD492" s="55">
        <f>IF(U492&gt;=0.9, 1, 0)</f>
        <v>0</v>
      </c>
    </row>
    <row r="493" spans="1:30" ht="20" customHeight="1" x14ac:dyDescent="0.2">
      <c r="A493" s="20" t="s">
        <v>1440</v>
      </c>
      <c r="B493" s="33" t="str">
        <f>SUBSTITUTE(A493,"/Users/timomiessen/Desktop/imagesdk/blackmen1/","Image_")</f>
        <v>Image_BM_351.jpg</v>
      </c>
      <c r="C493" s="63" t="s">
        <v>4</v>
      </c>
      <c r="D493" s="22" t="s">
        <v>2973</v>
      </c>
      <c r="E493" s="23">
        <v>0</v>
      </c>
      <c r="F493" s="23">
        <v>0</v>
      </c>
      <c r="G493" s="23">
        <v>0</v>
      </c>
      <c r="H493" s="23">
        <v>0</v>
      </c>
      <c r="I493" s="23">
        <v>0</v>
      </c>
      <c r="J493" s="23">
        <v>0</v>
      </c>
      <c r="K493" s="23">
        <v>1</v>
      </c>
      <c r="L493" s="23">
        <v>0</v>
      </c>
      <c r="M493" s="23">
        <v>0</v>
      </c>
      <c r="N493" s="23">
        <v>0</v>
      </c>
      <c r="O493" s="23">
        <v>0</v>
      </c>
      <c r="P493" s="23">
        <v>0</v>
      </c>
      <c r="Q493" s="23">
        <v>0</v>
      </c>
      <c r="R493" s="23" cm="1">
        <f t="array" ref="R493">_xlfn.IFS(H493=1,1,K493=1,1,L493=1,1,M493=1,1,N493=1,1,P493=1,1,TRUE,0)</f>
        <v>1</v>
      </c>
      <c r="S493" s="64">
        <f>IF(AND(G493=1,R493=1),0,R493)</f>
        <v>1</v>
      </c>
      <c r="T493" s="24" t="s">
        <v>1773</v>
      </c>
      <c r="U493" s="49">
        <f>SUBSTITUTE(T493,".",",")*1</f>
        <v>4.4136706739664001E-2</v>
      </c>
      <c r="V493" s="54">
        <f>IF(U493&gt;=0.1, 1, 0)</f>
        <v>0</v>
      </c>
      <c r="W493" s="25">
        <f>IF(U493&gt;=0.2, 1, 0)</f>
        <v>0</v>
      </c>
      <c r="X493" s="25">
        <f>IF(U493&gt;=0.3, 1, 0)</f>
        <v>0</v>
      </c>
      <c r="Y493" s="25">
        <f>IF(U493&gt;=0.4, 1, 0)</f>
        <v>0</v>
      </c>
      <c r="Z493" s="25">
        <f>IF(U493&gt;=0.5, 1, 0)</f>
        <v>0</v>
      </c>
      <c r="AA493" s="25">
        <f>IF(U493&gt;=0.6, 1, 0)</f>
        <v>0</v>
      </c>
      <c r="AB493" s="25">
        <f>IF(U493&gt;=0.7, 1, 0)</f>
        <v>0</v>
      </c>
      <c r="AC493" s="25">
        <f>IF(U493&gt;=0.8, 1, 0)</f>
        <v>0</v>
      </c>
      <c r="AD493" s="55">
        <f>IF(U493&gt;=0.9, 1, 0)</f>
        <v>0</v>
      </c>
    </row>
    <row r="494" spans="1:30" ht="20" customHeight="1" x14ac:dyDescent="0.2">
      <c r="A494" s="20" t="s">
        <v>1443</v>
      </c>
      <c r="B494" s="33" t="str">
        <f>SUBSTITUTE(A494,"/Users/timomiessen/Desktop/imagesdk/blackmen1/","Image_")</f>
        <v>Image_BM_352.jpg</v>
      </c>
      <c r="C494" s="63" t="s">
        <v>4</v>
      </c>
      <c r="D494" s="22" t="s">
        <v>2973</v>
      </c>
      <c r="E494" s="23">
        <v>0</v>
      </c>
      <c r="F494" s="23">
        <v>0</v>
      </c>
      <c r="G494" s="23">
        <v>0</v>
      </c>
      <c r="H494" s="23">
        <v>0</v>
      </c>
      <c r="I494" s="23">
        <v>0</v>
      </c>
      <c r="J494" s="23">
        <v>0</v>
      </c>
      <c r="K494" s="23">
        <v>1</v>
      </c>
      <c r="L494" s="23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 cm="1">
        <f t="array" ref="R494">_xlfn.IFS(H494=1,1,K494=1,1,L494=1,1,M494=1,1,N494=1,1,P494=1,1,TRUE,0)</f>
        <v>1</v>
      </c>
      <c r="S494" s="64">
        <f>IF(AND(G494=1,R494=1),0,R494)</f>
        <v>1</v>
      </c>
      <c r="T494" s="24" t="s">
        <v>1774</v>
      </c>
      <c r="U494" s="49">
        <f>SUBSTITUTE(T494,".",",")*1</f>
        <v>8.9401382952928501E-2</v>
      </c>
      <c r="V494" s="54">
        <f>IF(U494&gt;=0.1, 1, 0)</f>
        <v>0</v>
      </c>
      <c r="W494" s="25">
        <f>IF(U494&gt;=0.2, 1, 0)</f>
        <v>0</v>
      </c>
      <c r="X494" s="25">
        <f>IF(U494&gt;=0.3, 1, 0)</f>
        <v>0</v>
      </c>
      <c r="Y494" s="25">
        <f>IF(U494&gt;=0.4, 1, 0)</f>
        <v>0</v>
      </c>
      <c r="Z494" s="25">
        <f>IF(U494&gt;=0.5, 1, 0)</f>
        <v>0</v>
      </c>
      <c r="AA494" s="25">
        <f>IF(U494&gt;=0.6, 1, 0)</f>
        <v>0</v>
      </c>
      <c r="AB494" s="25">
        <f>IF(U494&gt;=0.7, 1, 0)</f>
        <v>0</v>
      </c>
      <c r="AC494" s="25">
        <f>IF(U494&gt;=0.8, 1, 0)</f>
        <v>0</v>
      </c>
      <c r="AD494" s="55">
        <f>IF(U494&gt;=0.9, 1, 0)</f>
        <v>0</v>
      </c>
    </row>
    <row r="495" spans="1:30" ht="20" customHeight="1" x14ac:dyDescent="0.2">
      <c r="A495" s="20" t="s">
        <v>1442</v>
      </c>
      <c r="B495" s="33" t="str">
        <f>SUBSTITUTE(A495,"/Users/timomiessen/Desktop/imagesdk/blackmen1/","Image_")</f>
        <v>Image_BM_353.jpg</v>
      </c>
      <c r="C495" s="63" t="s">
        <v>4</v>
      </c>
      <c r="D495" s="22" t="s">
        <v>2973</v>
      </c>
      <c r="E495" s="23">
        <v>0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1</v>
      </c>
      <c r="L495" s="23">
        <v>0</v>
      </c>
      <c r="M495" s="23">
        <v>0</v>
      </c>
      <c r="N495" s="23">
        <v>0</v>
      </c>
      <c r="O495" s="23">
        <v>0</v>
      </c>
      <c r="P495" s="23">
        <v>0</v>
      </c>
      <c r="Q495" s="23">
        <v>0</v>
      </c>
      <c r="R495" s="23" cm="1">
        <f t="array" ref="R495">_xlfn.IFS(H495=1,1,K495=1,1,L495=1,1,M495=1,1,N495=1,1,P495=1,1,TRUE,0)</f>
        <v>1</v>
      </c>
      <c r="S495" s="64">
        <f>IF(AND(G495=1,R495=1),0,R495)</f>
        <v>1</v>
      </c>
      <c r="T495" s="24" t="s">
        <v>1775</v>
      </c>
      <c r="U495" s="49">
        <f>SUBSTITUTE(T495,".",",")*1</f>
        <v>4.6155478805303497E-2</v>
      </c>
      <c r="V495" s="54">
        <f>IF(U495&gt;=0.1, 1, 0)</f>
        <v>0</v>
      </c>
      <c r="W495" s="25">
        <f>IF(U495&gt;=0.2, 1, 0)</f>
        <v>0</v>
      </c>
      <c r="X495" s="25">
        <f>IF(U495&gt;=0.3, 1, 0)</f>
        <v>0</v>
      </c>
      <c r="Y495" s="25">
        <f>IF(U495&gt;=0.4, 1, 0)</f>
        <v>0</v>
      </c>
      <c r="Z495" s="25">
        <f>IF(U495&gt;=0.5, 1, 0)</f>
        <v>0</v>
      </c>
      <c r="AA495" s="25">
        <f>IF(U495&gt;=0.6, 1, 0)</f>
        <v>0</v>
      </c>
      <c r="AB495" s="25">
        <f>IF(U495&gt;=0.7, 1, 0)</f>
        <v>0</v>
      </c>
      <c r="AC495" s="25">
        <f>IF(U495&gt;=0.8, 1, 0)</f>
        <v>0</v>
      </c>
      <c r="AD495" s="55">
        <f>IF(U495&gt;=0.9, 1, 0)</f>
        <v>0</v>
      </c>
    </row>
    <row r="496" spans="1:30" ht="20" customHeight="1" x14ac:dyDescent="0.2">
      <c r="A496" s="20" t="s">
        <v>1435</v>
      </c>
      <c r="B496" s="33" t="str">
        <f>SUBSTITUTE(A496,"/Users/timomiessen/Desktop/imagesdk/blackmen1/","Image_")</f>
        <v>Image_BM_354.jpg</v>
      </c>
      <c r="C496" s="63" t="s">
        <v>4</v>
      </c>
      <c r="D496" s="22" t="s">
        <v>2973</v>
      </c>
      <c r="E496" s="23">
        <v>0</v>
      </c>
      <c r="F496" s="23">
        <v>0</v>
      </c>
      <c r="G496" s="23">
        <v>0</v>
      </c>
      <c r="H496" s="23">
        <v>1</v>
      </c>
      <c r="I496" s="23">
        <v>0</v>
      </c>
      <c r="J496" s="23">
        <v>0</v>
      </c>
      <c r="K496" s="23">
        <v>1</v>
      </c>
      <c r="L496" s="23">
        <v>0</v>
      </c>
      <c r="M496" s="23">
        <v>0</v>
      </c>
      <c r="N496" s="23">
        <v>0</v>
      </c>
      <c r="O496" s="23">
        <v>0</v>
      </c>
      <c r="P496" s="23">
        <v>1</v>
      </c>
      <c r="Q496" s="23">
        <v>0</v>
      </c>
      <c r="R496" s="23" cm="1">
        <f t="array" ref="R496">_xlfn.IFS(H496=1,1,K496=1,1,L496=1,1,M496=1,1,N496=1,1,P496=1,1,TRUE,0)</f>
        <v>1</v>
      </c>
      <c r="S496" s="64">
        <f>IF(AND(G496=1,R496=1),0,R496)</f>
        <v>1</v>
      </c>
      <c r="T496" s="24" t="s">
        <v>1776</v>
      </c>
      <c r="U496" s="49">
        <f>SUBSTITUTE(T496,".",",")*1</f>
        <v>0.71733357757329896</v>
      </c>
      <c r="V496" s="54">
        <f>IF(U496&gt;=0.1, 1, 0)</f>
        <v>1</v>
      </c>
      <c r="W496" s="25">
        <f>IF(U496&gt;=0.2, 1, 0)</f>
        <v>1</v>
      </c>
      <c r="X496" s="25">
        <f>IF(U496&gt;=0.3, 1, 0)</f>
        <v>1</v>
      </c>
      <c r="Y496" s="25">
        <f>IF(U496&gt;=0.4, 1, 0)</f>
        <v>1</v>
      </c>
      <c r="Z496" s="25">
        <f>IF(U496&gt;=0.5, 1, 0)</f>
        <v>1</v>
      </c>
      <c r="AA496" s="25">
        <f>IF(U496&gt;=0.6, 1, 0)</f>
        <v>1</v>
      </c>
      <c r="AB496" s="25">
        <f>IF(U496&gt;=0.7, 1, 0)</f>
        <v>1</v>
      </c>
      <c r="AC496" s="25">
        <f>IF(U496&gt;=0.8, 1, 0)</f>
        <v>0</v>
      </c>
      <c r="AD496" s="55">
        <f>IF(U496&gt;=0.9, 1, 0)</f>
        <v>0</v>
      </c>
    </row>
    <row r="497" spans="1:30" ht="20" customHeight="1" x14ac:dyDescent="0.2">
      <c r="A497" s="20" t="s">
        <v>1432</v>
      </c>
      <c r="B497" s="33" t="str">
        <f>SUBSTITUTE(A497,"/Users/timomiessen/Desktop/imagesdk/blackmen1/","Image_")</f>
        <v>Image_BM_355.jpg</v>
      </c>
      <c r="C497" s="63" t="s">
        <v>4</v>
      </c>
      <c r="D497" s="22" t="s">
        <v>2973</v>
      </c>
      <c r="E497" s="23">
        <v>0</v>
      </c>
      <c r="F497" s="23">
        <v>0</v>
      </c>
      <c r="G497" s="23">
        <v>0</v>
      </c>
      <c r="H497" s="23">
        <v>0</v>
      </c>
      <c r="I497" s="23">
        <v>0</v>
      </c>
      <c r="J497" s="23">
        <v>0</v>
      </c>
      <c r="K497" s="23">
        <v>1</v>
      </c>
      <c r="L497" s="23">
        <v>0</v>
      </c>
      <c r="M497" s="23">
        <v>0</v>
      </c>
      <c r="N497" s="23">
        <v>0</v>
      </c>
      <c r="O497" s="23">
        <v>0</v>
      </c>
      <c r="P497" s="23">
        <v>0</v>
      </c>
      <c r="Q497" s="23">
        <v>0</v>
      </c>
      <c r="R497" s="23" cm="1">
        <f t="array" ref="R497">_xlfn.IFS(H497=1,1,K497=1,1,L497=1,1,M497=1,1,N497=1,1,P497=1,1,TRUE,0)</f>
        <v>1</v>
      </c>
      <c r="S497" s="64">
        <f>IF(AND(G497=1,R497=1),0,R497)</f>
        <v>1</v>
      </c>
      <c r="T497" s="24" t="s">
        <v>1777</v>
      </c>
      <c r="U497" s="49">
        <f>SUBSTITUTE(T497,".",",")*1</f>
        <v>0.13409376144409099</v>
      </c>
      <c r="V497" s="54">
        <f>IF(U497&gt;=0.1, 1, 0)</f>
        <v>1</v>
      </c>
      <c r="W497" s="25">
        <f>IF(U497&gt;=0.2, 1, 0)</f>
        <v>0</v>
      </c>
      <c r="X497" s="25">
        <f>IF(U497&gt;=0.3, 1, 0)</f>
        <v>0</v>
      </c>
      <c r="Y497" s="25">
        <f>IF(U497&gt;=0.4, 1, 0)</f>
        <v>0</v>
      </c>
      <c r="Z497" s="25">
        <f>IF(U497&gt;=0.5, 1, 0)</f>
        <v>0</v>
      </c>
      <c r="AA497" s="25">
        <f>IF(U497&gt;=0.6, 1, 0)</f>
        <v>0</v>
      </c>
      <c r="AB497" s="25">
        <f>IF(U497&gt;=0.7, 1, 0)</f>
        <v>0</v>
      </c>
      <c r="AC497" s="25">
        <f>IF(U497&gt;=0.8, 1, 0)</f>
        <v>0</v>
      </c>
      <c r="AD497" s="55">
        <f>IF(U497&gt;=0.9, 1, 0)</f>
        <v>0</v>
      </c>
    </row>
    <row r="498" spans="1:30" ht="20" customHeight="1" x14ac:dyDescent="0.2">
      <c r="A498" s="20" t="s">
        <v>1428</v>
      </c>
      <c r="B498" s="33" t="str">
        <f>SUBSTITUTE(A498,"/Users/timomiessen/Desktop/imagesdk/blackmen1/","Image_")</f>
        <v>Image_BM_356.jpg</v>
      </c>
      <c r="C498" s="63" t="s">
        <v>4</v>
      </c>
      <c r="D498" s="22" t="s">
        <v>2973</v>
      </c>
      <c r="E498" s="23">
        <v>0</v>
      </c>
      <c r="F498" s="23">
        <v>0</v>
      </c>
      <c r="G498" s="23">
        <v>0</v>
      </c>
      <c r="H498" s="23">
        <v>0</v>
      </c>
      <c r="I498" s="23">
        <v>0</v>
      </c>
      <c r="J498" s="23">
        <v>0</v>
      </c>
      <c r="K498" s="23">
        <v>1</v>
      </c>
      <c r="L498" s="23">
        <v>0</v>
      </c>
      <c r="M498" s="23">
        <v>0</v>
      </c>
      <c r="N498" s="23">
        <v>0</v>
      </c>
      <c r="O498" s="23">
        <v>0</v>
      </c>
      <c r="P498" s="23">
        <v>0</v>
      </c>
      <c r="Q498" s="23">
        <v>0</v>
      </c>
      <c r="R498" s="23" cm="1">
        <f t="array" ref="R498">_xlfn.IFS(H498=1,1,K498=1,1,L498=1,1,M498=1,1,N498=1,1,P498=1,1,TRUE,0)</f>
        <v>1</v>
      </c>
      <c r="S498" s="64">
        <f>IF(AND(G498=1,R498=1),0,R498)</f>
        <v>1</v>
      </c>
      <c r="T498" s="24" t="s">
        <v>1778</v>
      </c>
      <c r="U498" s="49">
        <f>SUBSTITUTE(T498,".",",")*1</f>
        <v>0.12742867693304999</v>
      </c>
      <c r="V498" s="54">
        <f>IF(U498&gt;=0.1, 1, 0)</f>
        <v>1</v>
      </c>
      <c r="W498" s="25">
        <f>IF(U498&gt;=0.2, 1, 0)</f>
        <v>0</v>
      </c>
      <c r="X498" s="25">
        <f>IF(U498&gt;=0.3, 1, 0)</f>
        <v>0</v>
      </c>
      <c r="Y498" s="25">
        <f>IF(U498&gt;=0.4, 1, 0)</f>
        <v>0</v>
      </c>
      <c r="Z498" s="25">
        <f>IF(U498&gt;=0.5, 1, 0)</f>
        <v>0</v>
      </c>
      <c r="AA498" s="25">
        <f>IF(U498&gt;=0.6, 1, 0)</f>
        <v>0</v>
      </c>
      <c r="AB498" s="25">
        <f>IF(U498&gt;=0.7, 1, 0)</f>
        <v>0</v>
      </c>
      <c r="AC498" s="25">
        <f>IF(U498&gt;=0.8, 1, 0)</f>
        <v>0</v>
      </c>
      <c r="AD498" s="55">
        <f>IF(U498&gt;=0.9, 1, 0)</f>
        <v>0</v>
      </c>
    </row>
    <row r="499" spans="1:30" ht="20" customHeight="1" x14ac:dyDescent="0.2">
      <c r="A499" s="20" t="s">
        <v>1429</v>
      </c>
      <c r="B499" s="33" t="str">
        <f>SUBSTITUTE(A499,"/Users/timomiessen/Desktop/imagesdk/blackmen1/","Image_")</f>
        <v>Image_BM_357.jpg</v>
      </c>
      <c r="C499" s="63" t="s">
        <v>4</v>
      </c>
      <c r="D499" s="22" t="s">
        <v>2973</v>
      </c>
      <c r="E499" s="23">
        <v>0</v>
      </c>
      <c r="F499" s="23">
        <v>0</v>
      </c>
      <c r="G499" s="23">
        <v>0</v>
      </c>
      <c r="H499" s="23">
        <v>0</v>
      </c>
      <c r="I499" s="23">
        <v>0</v>
      </c>
      <c r="J499" s="23">
        <v>0</v>
      </c>
      <c r="K499" s="23">
        <v>1</v>
      </c>
      <c r="L499" s="23">
        <v>0</v>
      </c>
      <c r="M499" s="23">
        <v>0</v>
      </c>
      <c r="N499" s="23">
        <v>0</v>
      </c>
      <c r="O499" s="23">
        <v>0</v>
      </c>
      <c r="P499" s="23">
        <v>0</v>
      </c>
      <c r="Q499" s="23">
        <v>0</v>
      </c>
      <c r="R499" s="23" cm="1">
        <f t="array" ref="R499">_xlfn.IFS(H499=1,1,K499=1,1,L499=1,1,M499=1,1,N499=1,1,P499=1,1,TRUE,0)</f>
        <v>1</v>
      </c>
      <c r="S499" s="64">
        <f>IF(AND(G499=1,R499=1),0,R499)</f>
        <v>1</v>
      </c>
      <c r="T499" s="24" t="s">
        <v>1779</v>
      </c>
      <c r="U499" s="49">
        <f>SUBSTITUTE(T499,".",",")*1</f>
        <v>0.12672091554850301</v>
      </c>
      <c r="V499" s="54">
        <f>IF(U499&gt;=0.1, 1, 0)</f>
        <v>1</v>
      </c>
      <c r="W499" s="25">
        <f>IF(U499&gt;=0.2, 1, 0)</f>
        <v>0</v>
      </c>
      <c r="X499" s="25">
        <f>IF(U499&gt;=0.3, 1, 0)</f>
        <v>0</v>
      </c>
      <c r="Y499" s="25">
        <f>IF(U499&gt;=0.4, 1, 0)</f>
        <v>0</v>
      </c>
      <c r="Z499" s="25">
        <f>IF(U499&gt;=0.5, 1, 0)</f>
        <v>0</v>
      </c>
      <c r="AA499" s="25">
        <f>IF(U499&gt;=0.6, 1, 0)</f>
        <v>0</v>
      </c>
      <c r="AB499" s="25">
        <f>IF(U499&gt;=0.7, 1, 0)</f>
        <v>0</v>
      </c>
      <c r="AC499" s="25">
        <f>IF(U499&gt;=0.8, 1, 0)</f>
        <v>0</v>
      </c>
      <c r="AD499" s="55">
        <f>IF(U499&gt;=0.9, 1, 0)</f>
        <v>0</v>
      </c>
    </row>
    <row r="500" spans="1:30" ht="20" customHeight="1" x14ac:dyDescent="0.2">
      <c r="A500" s="20" t="s">
        <v>1452</v>
      </c>
      <c r="B500" s="33" t="str">
        <f>SUBSTITUTE(A500,"/Users/timomiessen/Desktop/imagesdk/blackmen1/","Image_")</f>
        <v>Image_BM_361.jpg</v>
      </c>
      <c r="C500" s="63" t="s">
        <v>4</v>
      </c>
      <c r="D500" s="22" t="s">
        <v>2973</v>
      </c>
      <c r="E500" s="23">
        <v>0</v>
      </c>
      <c r="F500" s="23">
        <v>0</v>
      </c>
      <c r="G500" s="23">
        <v>0</v>
      </c>
      <c r="H500" s="23">
        <v>0</v>
      </c>
      <c r="I500" s="23">
        <v>0</v>
      </c>
      <c r="J500" s="23">
        <v>0</v>
      </c>
      <c r="K500" s="23">
        <v>1</v>
      </c>
      <c r="L500" s="23">
        <v>0</v>
      </c>
      <c r="M500" s="23">
        <v>0</v>
      </c>
      <c r="N500" s="23">
        <v>0</v>
      </c>
      <c r="O500" s="23">
        <v>0</v>
      </c>
      <c r="P500" s="23">
        <v>0</v>
      </c>
      <c r="Q500" s="23">
        <v>0</v>
      </c>
      <c r="R500" s="23" cm="1">
        <f t="array" ref="R500">_xlfn.IFS(H500=1,1,K500=1,1,L500=1,1,M500=1,1,N500=1,1,P500=1,1,TRUE,0)</f>
        <v>1</v>
      </c>
      <c r="S500" s="64">
        <f>IF(AND(G500=1,R500=1),0,R500)</f>
        <v>1</v>
      </c>
      <c r="T500" s="24" t="s">
        <v>1784</v>
      </c>
      <c r="U500" s="49">
        <f>SUBSTITUTE(T500,".",",")*1</f>
        <v>4.5951377600431401E-2</v>
      </c>
      <c r="V500" s="54">
        <f>IF(U500&gt;=0.1, 1, 0)</f>
        <v>0</v>
      </c>
      <c r="W500" s="25">
        <f>IF(U500&gt;=0.2, 1, 0)</f>
        <v>0</v>
      </c>
      <c r="X500" s="25">
        <f>IF(U500&gt;=0.3, 1, 0)</f>
        <v>0</v>
      </c>
      <c r="Y500" s="25">
        <f>IF(U500&gt;=0.4, 1, 0)</f>
        <v>0</v>
      </c>
      <c r="Z500" s="25">
        <f>IF(U500&gt;=0.5, 1, 0)</f>
        <v>0</v>
      </c>
      <c r="AA500" s="25">
        <f>IF(U500&gt;=0.6, 1, 0)</f>
        <v>0</v>
      </c>
      <c r="AB500" s="25">
        <f>IF(U500&gt;=0.7, 1, 0)</f>
        <v>0</v>
      </c>
      <c r="AC500" s="25">
        <f>IF(U500&gt;=0.8, 1, 0)</f>
        <v>0</v>
      </c>
      <c r="AD500" s="55">
        <f>IF(U500&gt;=0.9, 1, 0)</f>
        <v>0</v>
      </c>
    </row>
    <row r="501" spans="1:30" ht="20" customHeight="1" x14ac:dyDescent="0.2">
      <c r="A501" s="20" t="s">
        <v>1449</v>
      </c>
      <c r="B501" s="33" t="str">
        <f>SUBSTITUTE(A501,"/Users/timomiessen/Desktop/imagesdk/blackmen1/","Image_")</f>
        <v>Image_BM_362.jpg</v>
      </c>
      <c r="C501" s="63" t="s">
        <v>4</v>
      </c>
      <c r="D501" s="22" t="s">
        <v>2973</v>
      </c>
      <c r="E501" s="23">
        <v>0</v>
      </c>
      <c r="F501" s="23">
        <v>0</v>
      </c>
      <c r="G501" s="23">
        <v>0</v>
      </c>
      <c r="H501" s="23">
        <v>0</v>
      </c>
      <c r="I501" s="23">
        <v>0</v>
      </c>
      <c r="J501" s="23">
        <v>0</v>
      </c>
      <c r="K501" s="23">
        <v>1</v>
      </c>
      <c r="L501" s="23">
        <v>0</v>
      </c>
      <c r="M501" s="23">
        <v>0</v>
      </c>
      <c r="N501" s="23">
        <v>0</v>
      </c>
      <c r="O501" s="23">
        <v>0</v>
      </c>
      <c r="P501" s="23">
        <v>0</v>
      </c>
      <c r="Q501" s="23">
        <v>0</v>
      </c>
      <c r="R501" s="23" cm="1">
        <f t="array" ref="R501">_xlfn.IFS(H501=1,1,K501=1,1,L501=1,1,M501=1,1,N501=1,1,P501=1,1,TRUE,0)</f>
        <v>1</v>
      </c>
      <c r="S501" s="64">
        <f>IF(AND(G501=1,R501=1),0,R501)</f>
        <v>1</v>
      </c>
      <c r="T501" s="24" t="s">
        <v>1785</v>
      </c>
      <c r="U501" s="49">
        <f>SUBSTITUTE(T501,".",",")*1</f>
        <v>0.25657824240624899</v>
      </c>
      <c r="V501" s="54">
        <f>IF(U501&gt;=0.1, 1, 0)</f>
        <v>1</v>
      </c>
      <c r="W501" s="25">
        <f>IF(U501&gt;=0.2, 1, 0)</f>
        <v>1</v>
      </c>
      <c r="X501" s="25">
        <f>IF(U501&gt;=0.3, 1, 0)</f>
        <v>0</v>
      </c>
      <c r="Y501" s="25">
        <f>IF(U501&gt;=0.4, 1, 0)</f>
        <v>0</v>
      </c>
      <c r="Z501" s="25">
        <f>IF(U501&gt;=0.5, 1, 0)</f>
        <v>0</v>
      </c>
      <c r="AA501" s="25">
        <f>IF(U501&gt;=0.6, 1, 0)</f>
        <v>0</v>
      </c>
      <c r="AB501" s="25">
        <f>IF(U501&gt;=0.7, 1, 0)</f>
        <v>0</v>
      </c>
      <c r="AC501" s="25">
        <f>IF(U501&gt;=0.8, 1, 0)</f>
        <v>0</v>
      </c>
      <c r="AD501" s="55">
        <f>IF(U501&gt;=0.9, 1, 0)</f>
        <v>0</v>
      </c>
    </row>
    <row r="502" spans="1:30" ht="20" customHeight="1" x14ac:dyDescent="0.2">
      <c r="A502" s="20" t="s">
        <v>1448</v>
      </c>
      <c r="B502" s="33" t="str">
        <f>SUBSTITUTE(A502,"/Users/timomiessen/Desktop/imagesdk/blackmen1/","Image_")</f>
        <v>Image_BM_363.jpg</v>
      </c>
      <c r="C502" s="63" t="s">
        <v>4</v>
      </c>
      <c r="D502" s="22" t="s">
        <v>2973</v>
      </c>
      <c r="E502" s="23">
        <v>0</v>
      </c>
      <c r="F502" s="23">
        <v>0</v>
      </c>
      <c r="G502" s="23">
        <v>0</v>
      </c>
      <c r="H502" s="23">
        <v>0</v>
      </c>
      <c r="I502" s="23">
        <v>0</v>
      </c>
      <c r="J502" s="23">
        <v>0</v>
      </c>
      <c r="K502" s="23">
        <v>1</v>
      </c>
      <c r="L502" s="23">
        <v>0</v>
      </c>
      <c r="M502" s="23">
        <v>0</v>
      </c>
      <c r="N502" s="23">
        <v>0</v>
      </c>
      <c r="O502" s="23">
        <v>0</v>
      </c>
      <c r="P502" s="23">
        <v>0</v>
      </c>
      <c r="Q502" s="23">
        <v>0</v>
      </c>
      <c r="R502" s="23" cm="1">
        <f t="array" ref="R502">_xlfn.IFS(H502=1,1,K502=1,1,L502=1,1,M502=1,1,N502=1,1,P502=1,1,TRUE,0)</f>
        <v>1</v>
      </c>
      <c r="S502" s="64">
        <f>IF(AND(G502=1,R502=1),0,R502)</f>
        <v>1</v>
      </c>
      <c r="T502" s="24" t="s">
        <v>1786</v>
      </c>
      <c r="U502" s="49">
        <f>SUBSTITUTE(T502,".",",")*1</f>
        <v>0.14151053316891099</v>
      </c>
      <c r="V502" s="54">
        <f>IF(U502&gt;=0.1, 1, 0)</f>
        <v>1</v>
      </c>
      <c r="W502" s="25">
        <f>IF(U502&gt;=0.2, 1, 0)</f>
        <v>0</v>
      </c>
      <c r="X502" s="25">
        <f>IF(U502&gt;=0.3, 1, 0)</f>
        <v>0</v>
      </c>
      <c r="Y502" s="25">
        <f>IF(U502&gt;=0.4, 1, 0)</f>
        <v>0</v>
      </c>
      <c r="Z502" s="25">
        <f>IF(U502&gt;=0.5, 1, 0)</f>
        <v>0</v>
      </c>
      <c r="AA502" s="25">
        <f>IF(U502&gt;=0.6, 1, 0)</f>
        <v>0</v>
      </c>
      <c r="AB502" s="25">
        <f>IF(U502&gt;=0.7, 1, 0)</f>
        <v>0</v>
      </c>
      <c r="AC502" s="25">
        <f>IF(U502&gt;=0.8, 1, 0)</f>
        <v>0</v>
      </c>
      <c r="AD502" s="55">
        <f>IF(U502&gt;=0.9, 1, 0)</f>
        <v>0</v>
      </c>
    </row>
    <row r="503" spans="1:30" ht="20" customHeight="1" x14ac:dyDescent="0.2">
      <c r="A503" s="20" t="s">
        <v>1457</v>
      </c>
      <c r="B503" s="33" t="str">
        <f>SUBSTITUTE(A503,"/Users/timomiessen/Desktop/imagesdk/blackmen1/","Image_")</f>
        <v>Image_BM_364.jpg</v>
      </c>
      <c r="C503" s="63" t="s">
        <v>4</v>
      </c>
      <c r="D503" s="22" t="s">
        <v>2973</v>
      </c>
      <c r="E503" s="23">
        <v>0</v>
      </c>
      <c r="F503" s="23">
        <v>0</v>
      </c>
      <c r="G503" s="23">
        <v>0</v>
      </c>
      <c r="H503" s="23">
        <v>0</v>
      </c>
      <c r="I503" s="23">
        <v>1</v>
      </c>
      <c r="J503" s="23">
        <v>0</v>
      </c>
      <c r="K503" s="23">
        <v>1</v>
      </c>
      <c r="L503" s="23">
        <v>0</v>
      </c>
      <c r="M503" s="23">
        <v>0</v>
      </c>
      <c r="N503" s="23">
        <v>0</v>
      </c>
      <c r="O503" s="23">
        <v>0</v>
      </c>
      <c r="P503" s="23">
        <v>1</v>
      </c>
      <c r="Q503" s="23">
        <v>0</v>
      </c>
      <c r="R503" s="23" cm="1">
        <f t="array" ref="R503">_xlfn.IFS(H503=1,1,K503=1,1,L503=1,1,M503=1,1,N503=1,1,P503=1,1,TRUE,0)</f>
        <v>1</v>
      </c>
      <c r="S503" s="64">
        <f>IF(AND(G503=1,R503=1),0,R503)</f>
        <v>1</v>
      </c>
      <c r="T503" s="24" t="s">
        <v>1787</v>
      </c>
      <c r="U503" s="49">
        <f>SUBSTITUTE(T503,".",",")*1</f>
        <v>0.45822628960013301</v>
      </c>
      <c r="V503" s="54">
        <f>IF(U503&gt;=0.1, 1, 0)</f>
        <v>1</v>
      </c>
      <c r="W503" s="25">
        <f>IF(U503&gt;=0.2, 1, 0)</f>
        <v>1</v>
      </c>
      <c r="X503" s="25">
        <f>IF(U503&gt;=0.3, 1, 0)</f>
        <v>1</v>
      </c>
      <c r="Y503" s="25">
        <f>IF(U503&gt;=0.4, 1, 0)</f>
        <v>1</v>
      </c>
      <c r="Z503" s="25">
        <f>IF(U503&gt;=0.5, 1, 0)</f>
        <v>0</v>
      </c>
      <c r="AA503" s="25">
        <f>IF(U503&gt;=0.6, 1, 0)</f>
        <v>0</v>
      </c>
      <c r="AB503" s="25">
        <f>IF(U503&gt;=0.7, 1, 0)</f>
        <v>0</v>
      </c>
      <c r="AC503" s="25">
        <f>IF(U503&gt;=0.8, 1, 0)</f>
        <v>0</v>
      </c>
      <c r="AD503" s="55">
        <f>IF(U503&gt;=0.9, 1, 0)</f>
        <v>0</v>
      </c>
    </row>
    <row r="504" spans="1:30" ht="20" customHeight="1" x14ac:dyDescent="0.2">
      <c r="A504" s="20" t="s">
        <v>1454</v>
      </c>
      <c r="B504" s="33" t="str">
        <f>SUBSTITUTE(A504,"/Users/timomiessen/Desktop/imagesdk/blackmen1/","Image_")</f>
        <v>Image_BM_365.jpg</v>
      </c>
      <c r="C504" s="63" t="s">
        <v>4</v>
      </c>
      <c r="D504" s="22" t="s">
        <v>2973</v>
      </c>
      <c r="E504" s="23">
        <v>0</v>
      </c>
      <c r="F504" s="23">
        <v>0</v>
      </c>
      <c r="G504" s="23">
        <v>0</v>
      </c>
      <c r="H504" s="23">
        <v>0</v>
      </c>
      <c r="I504" s="23">
        <v>0</v>
      </c>
      <c r="J504" s="23">
        <v>0</v>
      </c>
      <c r="K504" s="23">
        <v>1</v>
      </c>
      <c r="L504" s="23">
        <v>0</v>
      </c>
      <c r="M504" s="23">
        <v>0</v>
      </c>
      <c r="N504" s="23">
        <v>0</v>
      </c>
      <c r="O504" s="23">
        <v>0</v>
      </c>
      <c r="P504" s="23">
        <v>0</v>
      </c>
      <c r="Q504" s="23">
        <v>0</v>
      </c>
      <c r="R504" s="23" cm="1">
        <f t="array" ref="R504">_xlfn.IFS(H504=1,1,K504=1,1,L504=1,1,M504=1,1,N504=1,1,P504=1,1,TRUE,0)</f>
        <v>1</v>
      </c>
      <c r="S504" s="64">
        <f>IF(AND(G504=1,R504=1),0,R504)</f>
        <v>1</v>
      </c>
      <c r="T504" s="24" t="s">
        <v>1788</v>
      </c>
      <c r="U504" s="49">
        <f>SUBSTITUTE(T504,".",",")*1</f>
        <v>7.10790045559406E-2</v>
      </c>
      <c r="V504" s="54">
        <f>IF(U504&gt;=0.1, 1, 0)</f>
        <v>0</v>
      </c>
      <c r="W504" s="25">
        <f>IF(U504&gt;=0.2, 1, 0)</f>
        <v>0</v>
      </c>
      <c r="X504" s="25">
        <f>IF(U504&gt;=0.3, 1, 0)</f>
        <v>0</v>
      </c>
      <c r="Y504" s="25">
        <f>IF(U504&gt;=0.4, 1, 0)</f>
        <v>0</v>
      </c>
      <c r="Z504" s="25">
        <f>IF(U504&gt;=0.5, 1, 0)</f>
        <v>0</v>
      </c>
      <c r="AA504" s="25">
        <f>IF(U504&gt;=0.6, 1, 0)</f>
        <v>0</v>
      </c>
      <c r="AB504" s="25">
        <f>IF(U504&gt;=0.7, 1, 0)</f>
        <v>0</v>
      </c>
      <c r="AC504" s="25">
        <f>IF(U504&gt;=0.8, 1, 0)</f>
        <v>0</v>
      </c>
      <c r="AD504" s="55">
        <f>IF(U504&gt;=0.9, 1, 0)</f>
        <v>0</v>
      </c>
    </row>
    <row r="505" spans="1:30" ht="20" customHeight="1" x14ac:dyDescent="0.2">
      <c r="A505" s="20" t="s">
        <v>1458</v>
      </c>
      <c r="B505" s="33" t="str">
        <f>SUBSTITUTE(A505,"/Users/timomiessen/Desktop/imagesdk/blackmen1/","Image_")</f>
        <v>Image_BM_366.jpg</v>
      </c>
      <c r="C505" s="63" t="s">
        <v>4</v>
      </c>
      <c r="D505" s="22" t="s">
        <v>2973</v>
      </c>
      <c r="E505" s="23">
        <v>0</v>
      </c>
      <c r="F505" s="23">
        <v>0</v>
      </c>
      <c r="G505" s="23">
        <v>0</v>
      </c>
      <c r="H505" s="23">
        <v>0</v>
      </c>
      <c r="I505" s="23">
        <v>0</v>
      </c>
      <c r="J505" s="23">
        <v>0</v>
      </c>
      <c r="K505" s="23">
        <v>1</v>
      </c>
      <c r="L505" s="23">
        <v>0</v>
      </c>
      <c r="M505" s="23">
        <v>0</v>
      </c>
      <c r="N505" s="23">
        <v>0</v>
      </c>
      <c r="O505" s="23">
        <v>0</v>
      </c>
      <c r="P505" s="23">
        <v>0</v>
      </c>
      <c r="Q505" s="23">
        <v>0</v>
      </c>
      <c r="R505" s="23" cm="1">
        <f t="array" ref="R505">_xlfn.IFS(H505=1,1,K505=1,1,L505=1,1,M505=1,1,N505=1,1,P505=1,1,TRUE,0)</f>
        <v>1</v>
      </c>
      <c r="S505" s="64">
        <f>IF(AND(G505=1,R505=1),0,R505)</f>
        <v>1</v>
      </c>
      <c r="T505" s="24" t="s">
        <v>1789</v>
      </c>
      <c r="U505" s="49">
        <f>SUBSTITUTE(T505,".",",")*1</f>
        <v>7.3280135169625199E-2</v>
      </c>
      <c r="V505" s="54">
        <f>IF(U505&gt;=0.1, 1, 0)</f>
        <v>0</v>
      </c>
      <c r="W505" s="25">
        <f>IF(U505&gt;=0.2, 1, 0)</f>
        <v>0</v>
      </c>
      <c r="X505" s="25">
        <f>IF(U505&gt;=0.3, 1, 0)</f>
        <v>0</v>
      </c>
      <c r="Y505" s="25">
        <f>IF(U505&gt;=0.4, 1, 0)</f>
        <v>0</v>
      </c>
      <c r="Z505" s="25">
        <f>IF(U505&gt;=0.5, 1, 0)</f>
        <v>0</v>
      </c>
      <c r="AA505" s="25">
        <f>IF(U505&gt;=0.6, 1, 0)</f>
        <v>0</v>
      </c>
      <c r="AB505" s="25">
        <f>IF(U505&gt;=0.7, 1, 0)</f>
        <v>0</v>
      </c>
      <c r="AC505" s="25">
        <f>IF(U505&gt;=0.8, 1, 0)</f>
        <v>0</v>
      </c>
      <c r="AD505" s="55">
        <f>IF(U505&gt;=0.9, 1, 0)</f>
        <v>0</v>
      </c>
    </row>
    <row r="506" spans="1:30" ht="20" customHeight="1" x14ac:dyDescent="0.2">
      <c r="A506" s="20" t="s">
        <v>1436</v>
      </c>
      <c r="B506" s="33" t="str">
        <f>SUBSTITUTE(A506,"/Users/timomiessen/Desktop/imagesdk/blackmen1/","Image_")</f>
        <v>Image_BM_368.jpg</v>
      </c>
      <c r="C506" s="63" t="s">
        <v>4</v>
      </c>
      <c r="D506" s="22" t="s">
        <v>2973</v>
      </c>
      <c r="E506" s="23">
        <v>0</v>
      </c>
      <c r="F506" s="23">
        <v>0</v>
      </c>
      <c r="G506" s="23">
        <v>0</v>
      </c>
      <c r="H506" s="23">
        <v>0</v>
      </c>
      <c r="I506" s="23">
        <v>0</v>
      </c>
      <c r="J506" s="23">
        <v>0</v>
      </c>
      <c r="K506" s="23">
        <v>1</v>
      </c>
      <c r="L506" s="23">
        <v>0</v>
      </c>
      <c r="M506" s="23">
        <v>0</v>
      </c>
      <c r="N506" s="23">
        <v>0</v>
      </c>
      <c r="O506" s="23">
        <v>0</v>
      </c>
      <c r="P506" s="23">
        <v>0</v>
      </c>
      <c r="Q506" s="23">
        <v>0</v>
      </c>
      <c r="R506" s="23" cm="1">
        <f t="array" ref="R506">_xlfn.IFS(H506=1,1,K506=1,1,L506=1,1,M506=1,1,N506=1,1,P506=1,1,TRUE,0)</f>
        <v>1</v>
      </c>
      <c r="S506" s="64">
        <f>IF(AND(G506=1,R506=1),0,R506)</f>
        <v>1</v>
      </c>
      <c r="T506" s="24" t="s">
        <v>1791</v>
      </c>
      <c r="U506" s="49">
        <f>SUBSTITUTE(T506,".",",")*1</f>
        <v>0.15389242861419899</v>
      </c>
      <c r="V506" s="54">
        <f>IF(U506&gt;=0.1, 1, 0)</f>
        <v>1</v>
      </c>
      <c r="W506" s="25">
        <f>IF(U506&gt;=0.2, 1, 0)</f>
        <v>0</v>
      </c>
      <c r="X506" s="25">
        <f>IF(U506&gt;=0.3, 1, 0)</f>
        <v>0</v>
      </c>
      <c r="Y506" s="25">
        <f>IF(U506&gt;=0.4, 1, 0)</f>
        <v>0</v>
      </c>
      <c r="Z506" s="25">
        <f>IF(U506&gt;=0.5, 1, 0)</f>
        <v>0</v>
      </c>
      <c r="AA506" s="25">
        <f>IF(U506&gt;=0.6, 1, 0)</f>
        <v>0</v>
      </c>
      <c r="AB506" s="25">
        <f>IF(U506&gt;=0.7, 1, 0)</f>
        <v>0</v>
      </c>
      <c r="AC506" s="25">
        <f>IF(U506&gt;=0.8, 1, 0)</f>
        <v>0</v>
      </c>
      <c r="AD506" s="55">
        <f>IF(U506&gt;=0.9, 1, 0)</f>
        <v>0</v>
      </c>
    </row>
    <row r="507" spans="1:30" ht="20" customHeight="1" x14ac:dyDescent="0.2">
      <c r="A507" s="20" t="s">
        <v>1431</v>
      </c>
      <c r="B507" s="33" t="str">
        <f>SUBSTITUTE(A507,"/Users/timomiessen/Desktop/imagesdk/blackmen1/","Image_")</f>
        <v>Image_BM_369.jpg</v>
      </c>
      <c r="C507" s="63" t="s">
        <v>4</v>
      </c>
      <c r="D507" s="22" t="s">
        <v>2973</v>
      </c>
      <c r="E507" s="23">
        <v>0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1</v>
      </c>
      <c r="L507" s="23">
        <v>0</v>
      </c>
      <c r="M507" s="23">
        <v>0</v>
      </c>
      <c r="N507" s="23">
        <v>0</v>
      </c>
      <c r="O507" s="23">
        <v>0</v>
      </c>
      <c r="P507" s="23">
        <v>0</v>
      </c>
      <c r="Q507" s="23">
        <v>0</v>
      </c>
      <c r="R507" s="23" cm="1">
        <f t="array" ref="R507">_xlfn.IFS(H507=1,1,K507=1,1,L507=1,1,M507=1,1,N507=1,1,P507=1,1,TRUE,0)</f>
        <v>1</v>
      </c>
      <c r="S507" s="64">
        <f>IF(AND(G507=1,R507=1),0,R507)</f>
        <v>1</v>
      </c>
      <c r="T507" s="24" t="s">
        <v>1792</v>
      </c>
      <c r="U507" s="49">
        <f>SUBSTITUTE(T507,".",",")*1</f>
        <v>0.764770567417144</v>
      </c>
      <c r="V507" s="54">
        <f>IF(U507&gt;=0.1, 1, 0)</f>
        <v>1</v>
      </c>
      <c r="W507" s="25">
        <f>IF(U507&gt;=0.2, 1, 0)</f>
        <v>1</v>
      </c>
      <c r="X507" s="25">
        <f>IF(U507&gt;=0.3, 1, 0)</f>
        <v>1</v>
      </c>
      <c r="Y507" s="25">
        <f>IF(U507&gt;=0.4, 1, 0)</f>
        <v>1</v>
      </c>
      <c r="Z507" s="25">
        <f>IF(U507&gt;=0.5, 1, 0)</f>
        <v>1</v>
      </c>
      <c r="AA507" s="25">
        <f>IF(U507&gt;=0.6, 1, 0)</f>
        <v>1</v>
      </c>
      <c r="AB507" s="25">
        <f>IF(U507&gt;=0.7, 1, 0)</f>
        <v>1</v>
      </c>
      <c r="AC507" s="25">
        <f>IF(U507&gt;=0.8, 1, 0)</f>
        <v>0</v>
      </c>
      <c r="AD507" s="55">
        <f>IF(U507&gt;=0.9, 1, 0)</f>
        <v>0</v>
      </c>
    </row>
    <row r="508" spans="1:30" ht="20" customHeight="1" x14ac:dyDescent="0.2">
      <c r="A508" s="20" t="s">
        <v>8</v>
      </c>
      <c r="B508" s="33" t="str">
        <f>SUBSTITUTE(A508,"/Users/timomiessen/Desktop/imagesdk/blackmen1/","Image_")</f>
        <v>Image_BM_1.jpg</v>
      </c>
      <c r="C508" s="63" t="s">
        <v>4</v>
      </c>
      <c r="D508" s="22" t="s">
        <v>2973</v>
      </c>
      <c r="E508" s="23">
        <v>1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3">
        <v>0</v>
      </c>
      <c r="P508" s="23">
        <v>0</v>
      </c>
      <c r="Q508" s="23">
        <v>0</v>
      </c>
      <c r="R508" s="23" cm="1">
        <f t="array" ref="R508">_xlfn.IFS(H508=1,1,K508=1,1,L508=1,1,M508=1,1,N508=1,1,P508=1,1,TRUE,0)</f>
        <v>0</v>
      </c>
      <c r="S508" s="64">
        <f>IF(AND(G508=1,R508=1),0,R508)</f>
        <v>0</v>
      </c>
      <c r="T508" s="24" t="s">
        <v>1493</v>
      </c>
      <c r="U508" s="49">
        <f>SUBSTITUTE(T508,".",",")*1</f>
        <v>5.7679345831274903E-2</v>
      </c>
      <c r="V508" s="54">
        <f>IF(U508&gt;=0.1, 1, 0)</f>
        <v>0</v>
      </c>
      <c r="W508" s="25">
        <f>IF(U508&gt;=0.2, 1, 0)</f>
        <v>0</v>
      </c>
      <c r="X508" s="25">
        <f>IF(U508&gt;=0.3, 1, 0)</f>
        <v>0</v>
      </c>
      <c r="Y508" s="25">
        <f>IF(U508&gt;=0.4, 1, 0)</f>
        <v>0</v>
      </c>
      <c r="Z508" s="25">
        <f>IF(U508&gt;=0.5, 1, 0)</f>
        <v>0</v>
      </c>
      <c r="AA508" s="25">
        <f>IF(U508&gt;=0.6, 1, 0)</f>
        <v>0</v>
      </c>
      <c r="AB508" s="25">
        <f>IF(U508&gt;=0.7, 1, 0)</f>
        <v>0</v>
      </c>
      <c r="AC508" s="25">
        <f>IF(U508&gt;=0.8, 1, 0)</f>
        <v>0</v>
      </c>
      <c r="AD508" s="55">
        <f>IF(U508&gt;=0.9, 1, 0)</f>
        <v>0</v>
      </c>
    </row>
    <row r="509" spans="1:30" ht="20" customHeight="1" x14ac:dyDescent="0.2">
      <c r="A509" s="20" t="s">
        <v>9</v>
      </c>
      <c r="B509" s="33" t="str">
        <f>SUBSTITUTE(A509,"/Users/timomiessen/Desktop/imagesdk/blackmen1/","Image_")</f>
        <v>Image_BM_10.jpg</v>
      </c>
      <c r="C509" s="63" t="s">
        <v>4</v>
      </c>
      <c r="D509" s="22" t="s">
        <v>2973</v>
      </c>
      <c r="E509" s="23">
        <v>1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23">
        <v>0</v>
      </c>
      <c r="P509" s="23">
        <v>0</v>
      </c>
      <c r="Q509" s="23">
        <v>0</v>
      </c>
      <c r="R509" s="23" cm="1">
        <f t="array" ref="R509">_xlfn.IFS(H509=1,1,K509=1,1,L509=1,1,M509=1,1,N509=1,1,P509=1,1,TRUE,0)</f>
        <v>0</v>
      </c>
      <c r="S509" s="64">
        <f>IF(AND(G509=1,R509=1),0,R509)</f>
        <v>0</v>
      </c>
      <c r="T509" s="24" t="s">
        <v>1494</v>
      </c>
      <c r="U509" s="49">
        <f>SUBSTITUTE(T509,".",",")*1</f>
        <v>5.97622618079185E-2</v>
      </c>
      <c r="V509" s="54">
        <f>IF(U509&gt;=0.1, 1, 0)</f>
        <v>0</v>
      </c>
      <c r="W509" s="25">
        <f>IF(U509&gt;=0.2, 1, 0)</f>
        <v>0</v>
      </c>
      <c r="X509" s="25">
        <f>IF(U509&gt;=0.3, 1, 0)</f>
        <v>0</v>
      </c>
      <c r="Y509" s="25">
        <f>IF(U509&gt;=0.4, 1, 0)</f>
        <v>0</v>
      </c>
      <c r="Z509" s="25">
        <f>IF(U509&gt;=0.5, 1, 0)</f>
        <v>0</v>
      </c>
      <c r="AA509" s="25">
        <f>IF(U509&gt;=0.6, 1, 0)</f>
        <v>0</v>
      </c>
      <c r="AB509" s="25">
        <f>IF(U509&gt;=0.7, 1, 0)</f>
        <v>0</v>
      </c>
      <c r="AC509" s="25">
        <f>IF(U509&gt;=0.8, 1, 0)</f>
        <v>0</v>
      </c>
      <c r="AD509" s="55">
        <f>IF(U509&gt;=0.9, 1, 0)</f>
        <v>0</v>
      </c>
    </row>
    <row r="510" spans="1:30" ht="20" customHeight="1" x14ac:dyDescent="0.2">
      <c r="A510" s="20" t="s">
        <v>10</v>
      </c>
      <c r="B510" s="33" t="str">
        <f>SUBSTITUTE(A510,"/Users/timomiessen/Desktop/imagesdk/blackmen1/","Image_")</f>
        <v>Image_BM_100.jpg</v>
      </c>
      <c r="C510" s="63" t="s">
        <v>4</v>
      </c>
      <c r="D510" s="22" t="s">
        <v>2973</v>
      </c>
      <c r="E510" s="23">
        <v>1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23">
        <v>0</v>
      </c>
      <c r="P510" s="23">
        <v>0</v>
      </c>
      <c r="Q510" s="23">
        <v>0</v>
      </c>
      <c r="R510" s="23" cm="1">
        <f t="array" ref="R510">_xlfn.IFS(H510=1,1,K510=1,1,L510=1,1,M510=1,1,N510=1,1,P510=1,1,TRUE,0)</f>
        <v>0</v>
      </c>
      <c r="S510" s="64">
        <f>IF(AND(G510=1,R510=1),0,R510)</f>
        <v>0</v>
      </c>
      <c r="T510" s="24" t="s">
        <v>1495</v>
      </c>
      <c r="U510" s="49">
        <f>SUBSTITUTE(T510,".",",")*1</f>
        <v>1.4320774935185901E-2</v>
      </c>
      <c r="V510" s="54">
        <f>IF(U510&gt;=0.1, 1, 0)</f>
        <v>0</v>
      </c>
      <c r="W510" s="25">
        <f>IF(U510&gt;=0.2, 1, 0)</f>
        <v>0</v>
      </c>
      <c r="X510" s="25">
        <f>IF(U510&gt;=0.3, 1, 0)</f>
        <v>0</v>
      </c>
      <c r="Y510" s="25">
        <f>IF(U510&gt;=0.4, 1, 0)</f>
        <v>0</v>
      </c>
      <c r="Z510" s="25">
        <f>IF(U510&gt;=0.5, 1, 0)</f>
        <v>0</v>
      </c>
      <c r="AA510" s="25">
        <f>IF(U510&gt;=0.6, 1, 0)</f>
        <v>0</v>
      </c>
      <c r="AB510" s="25">
        <f>IF(U510&gt;=0.7, 1, 0)</f>
        <v>0</v>
      </c>
      <c r="AC510" s="25">
        <f>IF(U510&gt;=0.8, 1, 0)</f>
        <v>0</v>
      </c>
      <c r="AD510" s="55">
        <f>IF(U510&gt;=0.9, 1, 0)</f>
        <v>0</v>
      </c>
    </row>
    <row r="511" spans="1:30" ht="20" customHeight="1" x14ac:dyDescent="0.2">
      <c r="A511" s="20" t="s">
        <v>11</v>
      </c>
      <c r="B511" s="33" t="str">
        <f>SUBSTITUTE(A511,"/Users/timomiessen/Desktop/imagesdk/blackmen1/","Image_")</f>
        <v>Image_BM_101.jpg</v>
      </c>
      <c r="C511" s="63" t="s">
        <v>4</v>
      </c>
      <c r="D511" s="22" t="s">
        <v>2973</v>
      </c>
      <c r="E511" s="23">
        <v>1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23">
        <v>0</v>
      </c>
      <c r="P511" s="23">
        <v>0</v>
      </c>
      <c r="Q511" s="23">
        <v>0</v>
      </c>
      <c r="R511" s="23" cm="1">
        <f t="array" ref="R511">_xlfn.IFS(H511=1,1,K511=1,1,L511=1,1,M511=1,1,N511=1,1,P511=1,1,TRUE,0)</f>
        <v>0</v>
      </c>
      <c r="S511" s="64">
        <f>IF(AND(G511=1,R511=1),0,R511)</f>
        <v>0</v>
      </c>
      <c r="T511" s="24" t="s">
        <v>1496</v>
      </c>
      <c r="U511" s="49">
        <f>SUBSTITUTE(T511,".",",")*1</f>
        <v>8.1259936559945293E-3</v>
      </c>
      <c r="V511" s="54">
        <f>IF(U511&gt;=0.1, 1, 0)</f>
        <v>0</v>
      </c>
      <c r="W511" s="25">
        <f>IF(U511&gt;=0.2, 1, 0)</f>
        <v>0</v>
      </c>
      <c r="X511" s="25">
        <f>IF(U511&gt;=0.3, 1, 0)</f>
        <v>0</v>
      </c>
      <c r="Y511" s="25">
        <f>IF(U511&gt;=0.4, 1, 0)</f>
        <v>0</v>
      </c>
      <c r="Z511" s="25">
        <f>IF(U511&gt;=0.5, 1, 0)</f>
        <v>0</v>
      </c>
      <c r="AA511" s="25">
        <f>IF(U511&gt;=0.6, 1, 0)</f>
        <v>0</v>
      </c>
      <c r="AB511" s="25">
        <f>IF(U511&gt;=0.7, 1, 0)</f>
        <v>0</v>
      </c>
      <c r="AC511" s="25">
        <f>IF(U511&gt;=0.8, 1, 0)</f>
        <v>0</v>
      </c>
      <c r="AD511" s="55">
        <f>IF(U511&gt;=0.9, 1, 0)</f>
        <v>0</v>
      </c>
    </row>
    <row r="512" spans="1:30" ht="20" customHeight="1" x14ac:dyDescent="0.2">
      <c r="A512" s="20" t="s">
        <v>12</v>
      </c>
      <c r="B512" s="33" t="str">
        <f>SUBSTITUTE(A512,"/Users/timomiessen/Desktop/imagesdk/blackmen1/","Image_")</f>
        <v>Image_BM_102.jpg</v>
      </c>
      <c r="C512" s="63" t="s">
        <v>4</v>
      </c>
      <c r="D512" s="22" t="s">
        <v>2973</v>
      </c>
      <c r="E512" s="23">
        <v>1</v>
      </c>
      <c r="F512" s="23">
        <v>0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>
        <v>0</v>
      </c>
      <c r="M512" s="23">
        <v>0</v>
      </c>
      <c r="N512" s="23">
        <v>0</v>
      </c>
      <c r="O512" s="23">
        <v>0</v>
      </c>
      <c r="P512" s="23">
        <v>0</v>
      </c>
      <c r="Q512" s="23">
        <v>0</v>
      </c>
      <c r="R512" s="23" cm="1">
        <f t="array" ref="R512">_xlfn.IFS(H512=1,1,K512=1,1,L512=1,1,M512=1,1,N512=1,1,P512=1,1,TRUE,0)</f>
        <v>0</v>
      </c>
      <c r="S512" s="64">
        <f>IF(AND(G512=1,R512=1),0,R512)</f>
        <v>0</v>
      </c>
      <c r="T512" s="24" t="s">
        <v>1497</v>
      </c>
      <c r="U512" s="49">
        <f>SUBSTITUTE(T512,".",",")*1</f>
        <v>1.34552712552249E-2</v>
      </c>
      <c r="V512" s="54">
        <f>IF(U512&gt;=0.1, 1, 0)</f>
        <v>0</v>
      </c>
      <c r="W512" s="25">
        <f>IF(U512&gt;=0.2, 1, 0)</f>
        <v>0</v>
      </c>
      <c r="X512" s="25">
        <f>IF(U512&gt;=0.3, 1, 0)</f>
        <v>0</v>
      </c>
      <c r="Y512" s="25">
        <f>IF(U512&gt;=0.4, 1, 0)</f>
        <v>0</v>
      </c>
      <c r="Z512" s="25">
        <f>IF(U512&gt;=0.5, 1, 0)</f>
        <v>0</v>
      </c>
      <c r="AA512" s="25">
        <f>IF(U512&gt;=0.6, 1, 0)</f>
        <v>0</v>
      </c>
      <c r="AB512" s="25">
        <f>IF(U512&gt;=0.7, 1, 0)</f>
        <v>0</v>
      </c>
      <c r="AC512" s="25">
        <f>IF(U512&gt;=0.8, 1, 0)</f>
        <v>0</v>
      </c>
      <c r="AD512" s="55">
        <f>IF(U512&gt;=0.9, 1, 0)</f>
        <v>0</v>
      </c>
    </row>
    <row r="513" spans="1:30" ht="20" customHeight="1" x14ac:dyDescent="0.2">
      <c r="A513" s="20" t="s">
        <v>13</v>
      </c>
      <c r="B513" s="33" t="str">
        <f>SUBSTITUTE(A513,"/Users/timomiessen/Desktop/imagesdk/blackmen1/","Image_")</f>
        <v>Image_BM_103.jpg</v>
      </c>
      <c r="C513" s="63" t="s">
        <v>4</v>
      </c>
      <c r="D513" s="22" t="s">
        <v>2973</v>
      </c>
      <c r="E513" s="23">
        <v>1</v>
      </c>
      <c r="F513" s="23">
        <v>0</v>
      </c>
      <c r="G513" s="23">
        <v>0</v>
      </c>
      <c r="H513" s="23">
        <v>0</v>
      </c>
      <c r="I513" s="23">
        <v>0</v>
      </c>
      <c r="J513" s="23">
        <v>0</v>
      </c>
      <c r="K513" s="23">
        <v>0</v>
      </c>
      <c r="L513" s="23">
        <v>0</v>
      </c>
      <c r="M513" s="23">
        <v>0</v>
      </c>
      <c r="N513" s="23">
        <v>0</v>
      </c>
      <c r="O513" s="23">
        <v>0</v>
      </c>
      <c r="P513" s="23">
        <v>0</v>
      </c>
      <c r="Q513" s="23">
        <v>0</v>
      </c>
      <c r="R513" s="23" cm="1">
        <f t="array" ref="R513">_xlfn.IFS(H513=1,1,K513=1,1,L513=1,1,M513=1,1,N513=1,1,P513=1,1,TRUE,0)</f>
        <v>0</v>
      </c>
      <c r="S513" s="64">
        <f>IF(AND(G513=1,R513=1),0,R513)</f>
        <v>0</v>
      </c>
      <c r="T513" s="24" t="s">
        <v>1498</v>
      </c>
      <c r="U513" s="49">
        <f>SUBSTITUTE(T513,".",",")*1</f>
        <v>5.7004567235708202E-2</v>
      </c>
      <c r="V513" s="54">
        <f>IF(U513&gt;=0.1, 1, 0)</f>
        <v>0</v>
      </c>
      <c r="W513" s="25">
        <f>IF(U513&gt;=0.2, 1, 0)</f>
        <v>0</v>
      </c>
      <c r="X513" s="25">
        <f>IF(U513&gt;=0.3, 1, 0)</f>
        <v>0</v>
      </c>
      <c r="Y513" s="25">
        <f>IF(U513&gt;=0.4, 1, 0)</f>
        <v>0</v>
      </c>
      <c r="Z513" s="25">
        <f>IF(U513&gt;=0.5, 1, 0)</f>
        <v>0</v>
      </c>
      <c r="AA513" s="25">
        <f>IF(U513&gt;=0.6, 1, 0)</f>
        <v>0</v>
      </c>
      <c r="AB513" s="25">
        <f>IF(U513&gt;=0.7, 1, 0)</f>
        <v>0</v>
      </c>
      <c r="AC513" s="25">
        <f>IF(U513&gt;=0.8, 1, 0)</f>
        <v>0</v>
      </c>
      <c r="AD513" s="55">
        <f>IF(U513&gt;=0.9, 1, 0)</f>
        <v>0</v>
      </c>
    </row>
    <row r="514" spans="1:30" ht="20" customHeight="1" x14ac:dyDescent="0.2">
      <c r="A514" s="20" t="s">
        <v>14</v>
      </c>
      <c r="B514" s="33" t="str">
        <f>SUBSTITUTE(A514,"/Users/timomiessen/Desktop/imagesdk/blackmen1/","Image_")</f>
        <v>Image_BM_104.jpg</v>
      </c>
      <c r="C514" s="63" t="s">
        <v>4</v>
      </c>
      <c r="D514" s="22" t="s">
        <v>2973</v>
      </c>
      <c r="E514" s="23">
        <v>1</v>
      </c>
      <c r="F514" s="23">
        <v>0</v>
      </c>
      <c r="G514" s="23">
        <v>0</v>
      </c>
      <c r="H514" s="23">
        <v>0</v>
      </c>
      <c r="I514" s="23">
        <v>0</v>
      </c>
      <c r="J514" s="23">
        <v>0</v>
      </c>
      <c r="K514" s="23">
        <v>0</v>
      </c>
      <c r="L514" s="23">
        <v>0</v>
      </c>
      <c r="M514" s="23">
        <v>0</v>
      </c>
      <c r="N514" s="23">
        <v>0</v>
      </c>
      <c r="O514" s="23">
        <v>0</v>
      </c>
      <c r="P514" s="23">
        <v>0</v>
      </c>
      <c r="Q514" s="23">
        <v>0</v>
      </c>
      <c r="R514" s="23" cm="1">
        <f t="array" ref="R514">_xlfn.IFS(H514=1,1,K514=1,1,L514=1,1,M514=1,1,N514=1,1,P514=1,1,TRUE,0)</f>
        <v>0</v>
      </c>
      <c r="S514" s="64">
        <f>IF(AND(G514=1,R514=1),0,R514)</f>
        <v>0</v>
      </c>
      <c r="T514" s="24" t="s">
        <v>1499</v>
      </c>
      <c r="U514" s="49">
        <f>SUBSTITUTE(T514,".",",")*1</f>
        <v>1.19288489222526E-2</v>
      </c>
      <c r="V514" s="54">
        <f>IF(U514&gt;=0.1, 1, 0)</f>
        <v>0</v>
      </c>
      <c r="W514" s="25">
        <f>IF(U514&gt;=0.2, 1, 0)</f>
        <v>0</v>
      </c>
      <c r="X514" s="25">
        <f>IF(U514&gt;=0.3, 1, 0)</f>
        <v>0</v>
      </c>
      <c r="Y514" s="25">
        <f>IF(U514&gt;=0.4, 1, 0)</f>
        <v>0</v>
      </c>
      <c r="Z514" s="25">
        <f>IF(U514&gt;=0.5, 1, 0)</f>
        <v>0</v>
      </c>
      <c r="AA514" s="25">
        <f>IF(U514&gt;=0.6, 1, 0)</f>
        <v>0</v>
      </c>
      <c r="AB514" s="25">
        <f>IF(U514&gt;=0.7, 1, 0)</f>
        <v>0</v>
      </c>
      <c r="AC514" s="25">
        <f>IF(U514&gt;=0.8, 1, 0)</f>
        <v>0</v>
      </c>
      <c r="AD514" s="55">
        <f>IF(U514&gt;=0.9, 1, 0)</f>
        <v>0</v>
      </c>
    </row>
    <row r="515" spans="1:30" ht="20" customHeight="1" x14ac:dyDescent="0.2">
      <c r="A515" s="20" t="s">
        <v>15</v>
      </c>
      <c r="B515" s="33" t="str">
        <f>SUBSTITUTE(A515,"/Users/timomiessen/Desktop/imagesdk/blackmen1/","Image_")</f>
        <v>Image_BM_105.jpg</v>
      </c>
      <c r="C515" s="63" t="s">
        <v>4</v>
      </c>
      <c r="D515" s="22" t="s">
        <v>2973</v>
      </c>
      <c r="E515" s="23">
        <v>1</v>
      </c>
      <c r="F515" s="23">
        <v>0</v>
      </c>
      <c r="G515" s="23">
        <v>0</v>
      </c>
      <c r="H515" s="23">
        <v>0</v>
      </c>
      <c r="I515" s="23">
        <v>0</v>
      </c>
      <c r="J515" s="23">
        <v>0</v>
      </c>
      <c r="K515" s="23">
        <v>0</v>
      </c>
      <c r="L515" s="23">
        <v>0</v>
      </c>
      <c r="M515" s="23">
        <v>0</v>
      </c>
      <c r="N515" s="23">
        <v>0</v>
      </c>
      <c r="O515" s="23">
        <v>0</v>
      </c>
      <c r="P515" s="23">
        <v>0</v>
      </c>
      <c r="Q515" s="23">
        <v>0</v>
      </c>
      <c r="R515" s="23" cm="1">
        <f t="array" ref="R515">_xlfn.IFS(H515=1,1,K515=1,1,L515=1,1,M515=1,1,N515=1,1,P515=1,1,TRUE,0)</f>
        <v>0</v>
      </c>
      <c r="S515" s="64">
        <f>IF(AND(G515=1,R515=1),0,R515)</f>
        <v>0</v>
      </c>
      <c r="T515" s="24" t="s">
        <v>1500</v>
      </c>
      <c r="U515" s="49">
        <f>SUBSTITUTE(T515,".",",")*1</f>
        <v>1.8102730158716399E-2</v>
      </c>
      <c r="V515" s="54">
        <f>IF(U515&gt;=0.1, 1, 0)</f>
        <v>0</v>
      </c>
      <c r="W515" s="25">
        <f>IF(U515&gt;=0.2, 1, 0)</f>
        <v>0</v>
      </c>
      <c r="X515" s="25">
        <f>IF(U515&gt;=0.3, 1, 0)</f>
        <v>0</v>
      </c>
      <c r="Y515" s="25">
        <f>IF(U515&gt;=0.4, 1, 0)</f>
        <v>0</v>
      </c>
      <c r="Z515" s="25">
        <f>IF(U515&gt;=0.5, 1, 0)</f>
        <v>0</v>
      </c>
      <c r="AA515" s="25">
        <f>IF(U515&gt;=0.6, 1, 0)</f>
        <v>0</v>
      </c>
      <c r="AB515" s="25">
        <f>IF(U515&gt;=0.7, 1, 0)</f>
        <v>0</v>
      </c>
      <c r="AC515" s="25">
        <f>IF(U515&gt;=0.8, 1, 0)</f>
        <v>0</v>
      </c>
      <c r="AD515" s="55">
        <f>IF(U515&gt;=0.9, 1, 0)</f>
        <v>0</v>
      </c>
    </row>
    <row r="516" spans="1:30" ht="20" customHeight="1" x14ac:dyDescent="0.2">
      <c r="A516" s="20" t="s">
        <v>16</v>
      </c>
      <c r="B516" s="33" t="str">
        <f>SUBSTITUTE(A516,"/Users/timomiessen/Desktop/imagesdk/blackmen1/","Image_")</f>
        <v>Image_BM_106.jpg</v>
      </c>
      <c r="C516" s="63" t="s">
        <v>4</v>
      </c>
      <c r="D516" s="22" t="s">
        <v>2973</v>
      </c>
      <c r="E516" s="23">
        <v>1</v>
      </c>
      <c r="F516" s="23">
        <v>0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>
        <v>0</v>
      </c>
      <c r="M516" s="23">
        <v>0</v>
      </c>
      <c r="N516" s="23">
        <v>0</v>
      </c>
      <c r="O516" s="23">
        <v>0</v>
      </c>
      <c r="P516" s="23">
        <v>0</v>
      </c>
      <c r="Q516" s="23">
        <v>0</v>
      </c>
      <c r="R516" s="23" cm="1">
        <f t="array" ref="R516">_xlfn.IFS(H516=1,1,K516=1,1,L516=1,1,M516=1,1,N516=1,1,P516=1,1,TRUE,0)</f>
        <v>0</v>
      </c>
      <c r="S516" s="64">
        <f>IF(AND(G516=1,R516=1),0,R516)</f>
        <v>0</v>
      </c>
      <c r="T516" s="24" t="s">
        <v>1501</v>
      </c>
      <c r="U516" s="49">
        <f>SUBSTITUTE(T516,".",",")*1</f>
        <v>0.398895904421806</v>
      </c>
      <c r="V516" s="54">
        <f>IF(U516&gt;=0.1, 1, 0)</f>
        <v>1</v>
      </c>
      <c r="W516" s="25">
        <f>IF(U516&gt;=0.2, 1, 0)</f>
        <v>1</v>
      </c>
      <c r="X516" s="25">
        <f>IF(U516&gt;=0.3, 1, 0)</f>
        <v>1</v>
      </c>
      <c r="Y516" s="25">
        <f>IF(U516&gt;=0.4, 1, 0)</f>
        <v>0</v>
      </c>
      <c r="Z516" s="25">
        <f>IF(U516&gt;=0.5, 1, 0)</f>
        <v>0</v>
      </c>
      <c r="AA516" s="25">
        <f>IF(U516&gt;=0.6, 1, 0)</f>
        <v>0</v>
      </c>
      <c r="AB516" s="25">
        <f>IF(U516&gt;=0.7, 1, 0)</f>
        <v>0</v>
      </c>
      <c r="AC516" s="25">
        <f>IF(U516&gt;=0.8, 1, 0)</f>
        <v>0</v>
      </c>
      <c r="AD516" s="55">
        <f>IF(U516&gt;=0.9, 1, 0)</f>
        <v>0</v>
      </c>
    </row>
    <row r="517" spans="1:30" ht="20" customHeight="1" x14ac:dyDescent="0.2">
      <c r="A517" s="20" t="s">
        <v>17</v>
      </c>
      <c r="B517" s="33" t="str">
        <f>SUBSTITUTE(A517,"/Users/timomiessen/Desktop/imagesdk/blackmen1/","Image_")</f>
        <v>Image_BM_107.jpg</v>
      </c>
      <c r="C517" s="63" t="s">
        <v>4</v>
      </c>
      <c r="D517" s="22" t="s">
        <v>2973</v>
      </c>
      <c r="E517" s="23">
        <v>1</v>
      </c>
      <c r="F517" s="23">
        <v>0</v>
      </c>
      <c r="G517" s="23">
        <v>0</v>
      </c>
      <c r="H517" s="23">
        <v>0</v>
      </c>
      <c r="I517" s="23">
        <v>0</v>
      </c>
      <c r="J517" s="23">
        <v>0</v>
      </c>
      <c r="K517" s="23">
        <v>0</v>
      </c>
      <c r="L517" s="23">
        <v>0</v>
      </c>
      <c r="M517" s="23">
        <v>0</v>
      </c>
      <c r="N517" s="23">
        <v>0</v>
      </c>
      <c r="O517" s="23">
        <v>0</v>
      </c>
      <c r="P517" s="23">
        <v>0</v>
      </c>
      <c r="Q517" s="23">
        <v>0</v>
      </c>
      <c r="R517" s="23" cm="1">
        <f t="array" ref="R517">_xlfn.IFS(H517=1,1,K517=1,1,L517=1,1,M517=1,1,N517=1,1,P517=1,1,TRUE,0)</f>
        <v>0</v>
      </c>
      <c r="S517" s="64">
        <f>IF(AND(G517=1,R517=1),0,R517)</f>
        <v>0</v>
      </c>
      <c r="T517" s="24" t="s">
        <v>1502</v>
      </c>
      <c r="U517" s="49">
        <f>SUBSTITUTE(T517,".",",")*1</f>
        <v>1.58952809870243E-2</v>
      </c>
      <c r="V517" s="54">
        <f>IF(U517&gt;=0.1, 1, 0)</f>
        <v>0</v>
      </c>
      <c r="W517" s="25">
        <f>IF(U517&gt;=0.2, 1, 0)</f>
        <v>0</v>
      </c>
      <c r="X517" s="25">
        <f>IF(U517&gt;=0.3, 1, 0)</f>
        <v>0</v>
      </c>
      <c r="Y517" s="25">
        <f>IF(U517&gt;=0.4, 1, 0)</f>
        <v>0</v>
      </c>
      <c r="Z517" s="25">
        <f>IF(U517&gt;=0.5, 1, 0)</f>
        <v>0</v>
      </c>
      <c r="AA517" s="25">
        <f>IF(U517&gt;=0.6, 1, 0)</f>
        <v>0</v>
      </c>
      <c r="AB517" s="25">
        <f>IF(U517&gt;=0.7, 1, 0)</f>
        <v>0</v>
      </c>
      <c r="AC517" s="25">
        <f>IF(U517&gt;=0.8, 1, 0)</f>
        <v>0</v>
      </c>
      <c r="AD517" s="55">
        <f>IF(U517&gt;=0.9, 1, 0)</f>
        <v>0</v>
      </c>
    </row>
    <row r="518" spans="1:30" ht="20" customHeight="1" x14ac:dyDescent="0.2">
      <c r="A518" s="20" t="s">
        <v>18</v>
      </c>
      <c r="B518" s="33" t="str">
        <f>SUBSTITUTE(A518,"/Users/timomiessen/Desktop/imagesdk/blackmen1/","Image_")</f>
        <v>Image_BM_108.jpg</v>
      </c>
      <c r="C518" s="63" t="s">
        <v>4</v>
      </c>
      <c r="D518" s="22" t="s">
        <v>2973</v>
      </c>
      <c r="E518" s="23">
        <v>1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 cm="1">
        <f t="array" ref="R518">_xlfn.IFS(H518=1,1,K518=1,1,L518=1,1,M518=1,1,N518=1,1,P518=1,1,TRUE,0)</f>
        <v>0</v>
      </c>
      <c r="S518" s="64">
        <f>IF(AND(G518=1,R518=1),0,R518)</f>
        <v>0</v>
      </c>
      <c r="T518" s="24" t="s">
        <v>1503</v>
      </c>
      <c r="U518" s="49">
        <f>SUBSTITUTE(T518,".",",")*1</f>
        <v>3.8968829903751599E-3</v>
      </c>
      <c r="V518" s="54">
        <f>IF(U518&gt;=0.1, 1, 0)</f>
        <v>0</v>
      </c>
      <c r="W518" s="25">
        <f>IF(U518&gt;=0.2, 1, 0)</f>
        <v>0</v>
      </c>
      <c r="X518" s="25">
        <f>IF(U518&gt;=0.3, 1, 0)</f>
        <v>0</v>
      </c>
      <c r="Y518" s="25">
        <f>IF(U518&gt;=0.4, 1, 0)</f>
        <v>0</v>
      </c>
      <c r="Z518" s="25">
        <f>IF(U518&gt;=0.5, 1, 0)</f>
        <v>0</v>
      </c>
      <c r="AA518" s="25">
        <f>IF(U518&gt;=0.6, 1, 0)</f>
        <v>0</v>
      </c>
      <c r="AB518" s="25">
        <f>IF(U518&gt;=0.7, 1, 0)</f>
        <v>0</v>
      </c>
      <c r="AC518" s="25">
        <f>IF(U518&gt;=0.8, 1, 0)</f>
        <v>0</v>
      </c>
      <c r="AD518" s="55">
        <f>IF(U518&gt;=0.9, 1, 0)</f>
        <v>0</v>
      </c>
    </row>
    <row r="519" spans="1:30" ht="20" customHeight="1" x14ac:dyDescent="0.2">
      <c r="A519" s="20" t="s">
        <v>19</v>
      </c>
      <c r="B519" s="33" t="str">
        <f>SUBSTITUTE(A519,"/Users/timomiessen/Desktop/imagesdk/blackmen1/","Image_")</f>
        <v>Image_BM_109.jpg</v>
      </c>
      <c r="C519" s="63" t="s">
        <v>4</v>
      </c>
      <c r="D519" s="22" t="s">
        <v>2973</v>
      </c>
      <c r="E519" s="23">
        <v>1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 cm="1">
        <f t="array" ref="R519">_xlfn.IFS(H519=1,1,K519=1,1,L519=1,1,M519=1,1,N519=1,1,P519=1,1,TRUE,0)</f>
        <v>0</v>
      </c>
      <c r="S519" s="64">
        <f>IF(AND(G519=1,R519=1),0,R519)</f>
        <v>0</v>
      </c>
      <c r="T519" s="24" t="s">
        <v>1504</v>
      </c>
      <c r="U519" s="49">
        <f>SUBSTITUTE(T519,".",",")*1</f>
        <v>6.4195290906354698E-3</v>
      </c>
      <c r="V519" s="54">
        <f>IF(U519&gt;=0.1, 1, 0)</f>
        <v>0</v>
      </c>
      <c r="W519" s="25">
        <f>IF(U519&gt;=0.2, 1, 0)</f>
        <v>0</v>
      </c>
      <c r="X519" s="25">
        <f>IF(U519&gt;=0.3, 1, 0)</f>
        <v>0</v>
      </c>
      <c r="Y519" s="25">
        <f>IF(U519&gt;=0.4, 1, 0)</f>
        <v>0</v>
      </c>
      <c r="Z519" s="25">
        <f>IF(U519&gt;=0.5, 1, 0)</f>
        <v>0</v>
      </c>
      <c r="AA519" s="25">
        <f>IF(U519&gt;=0.6, 1, 0)</f>
        <v>0</v>
      </c>
      <c r="AB519" s="25">
        <f>IF(U519&gt;=0.7, 1, 0)</f>
        <v>0</v>
      </c>
      <c r="AC519" s="25">
        <f>IF(U519&gt;=0.8, 1, 0)</f>
        <v>0</v>
      </c>
      <c r="AD519" s="55">
        <f>IF(U519&gt;=0.9, 1, 0)</f>
        <v>0</v>
      </c>
    </row>
    <row r="520" spans="1:30" ht="20" customHeight="1" x14ac:dyDescent="0.2">
      <c r="A520" s="20" t="s">
        <v>20</v>
      </c>
      <c r="B520" s="33" t="str">
        <f>SUBSTITUTE(A520,"/Users/timomiessen/Desktop/imagesdk/blackmen1/","Image_")</f>
        <v>Image_BM_11.jpg</v>
      </c>
      <c r="C520" s="63" t="s">
        <v>4</v>
      </c>
      <c r="D520" s="22" t="s">
        <v>2973</v>
      </c>
      <c r="E520" s="23">
        <v>1</v>
      </c>
      <c r="F520" s="23">
        <v>0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  <c r="O520" s="23">
        <v>0</v>
      </c>
      <c r="P520" s="23">
        <v>0</v>
      </c>
      <c r="Q520" s="23">
        <v>0</v>
      </c>
      <c r="R520" s="23" cm="1">
        <f t="array" ref="R520">_xlfn.IFS(H520=1,1,K520=1,1,L520=1,1,M520=1,1,N520=1,1,P520=1,1,TRUE,0)</f>
        <v>0</v>
      </c>
      <c r="S520" s="64">
        <f>IF(AND(G520=1,R520=1),0,R520)</f>
        <v>0</v>
      </c>
      <c r="T520" s="24" t="s">
        <v>1505</v>
      </c>
      <c r="U520" s="49">
        <f>SUBSTITUTE(T520,".",",")*1</f>
        <v>1.71942911110818E-2</v>
      </c>
      <c r="V520" s="54">
        <f>IF(U520&gt;=0.1, 1, 0)</f>
        <v>0</v>
      </c>
      <c r="W520" s="25">
        <f>IF(U520&gt;=0.2, 1, 0)</f>
        <v>0</v>
      </c>
      <c r="X520" s="25">
        <f>IF(U520&gt;=0.3, 1, 0)</f>
        <v>0</v>
      </c>
      <c r="Y520" s="25">
        <f>IF(U520&gt;=0.4, 1, 0)</f>
        <v>0</v>
      </c>
      <c r="Z520" s="25">
        <f>IF(U520&gt;=0.5, 1, 0)</f>
        <v>0</v>
      </c>
      <c r="AA520" s="25">
        <f>IF(U520&gt;=0.6, 1, 0)</f>
        <v>0</v>
      </c>
      <c r="AB520" s="25">
        <f>IF(U520&gt;=0.7, 1, 0)</f>
        <v>0</v>
      </c>
      <c r="AC520" s="25">
        <f>IF(U520&gt;=0.8, 1, 0)</f>
        <v>0</v>
      </c>
      <c r="AD520" s="55">
        <f>IF(U520&gt;=0.9, 1, 0)</f>
        <v>0</v>
      </c>
    </row>
    <row r="521" spans="1:30" ht="20" customHeight="1" x14ac:dyDescent="0.2">
      <c r="A521" s="20" t="s">
        <v>21</v>
      </c>
      <c r="B521" s="33" t="str">
        <f>SUBSTITUTE(A521,"/Users/timomiessen/Desktop/imagesdk/blackmen1/","Image_")</f>
        <v>Image_BM_110.jpg</v>
      </c>
      <c r="C521" s="63" t="s">
        <v>4</v>
      </c>
      <c r="D521" s="22" t="s">
        <v>2973</v>
      </c>
      <c r="E521" s="23">
        <v>1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23">
        <v>0</v>
      </c>
      <c r="P521" s="23">
        <v>0</v>
      </c>
      <c r="Q521" s="23">
        <v>0</v>
      </c>
      <c r="R521" s="23" cm="1">
        <f t="array" ref="R521">_xlfn.IFS(H521=1,1,K521=1,1,L521=1,1,M521=1,1,N521=1,1,P521=1,1,TRUE,0)</f>
        <v>0</v>
      </c>
      <c r="S521" s="64">
        <f>IF(AND(G521=1,R521=1),0,R521)</f>
        <v>0</v>
      </c>
      <c r="T521" s="24" t="s">
        <v>1506</v>
      </c>
      <c r="U521" s="49">
        <f>SUBSTITUTE(T521,".",",")*1</f>
        <v>4.89844530820846E-2</v>
      </c>
      <c r="V521" s="54">
        <f>IF(U521&gt;=0.1, 1, 0)</f>
        <v>0</v>
      </c>
      <c r="W521" s="25">
        <f>IF(U521&gt;=0.2, 1, 0)</f>
        <v>0</v>
      </c>
      <c r="X521" s="25">
        <f>IF(U521&gt;=0.3, 1, 0)</f>
        <v>0</v>
      </c>
      <c r="Y521" s="25">
        <f>IF(U521&gt;=0.4, 1, 0)</f>
        <v>0</v>
      </c>
      <c r="Z521" s="25">
        <f>IF(U521&gt;=0.5, 1, 0)</f>
        <v>0</v>
      </c>
      <c r="AA521" s="25">
        <f>IF(U521&gt;=0.6, 1, 0)</f>
        <v>0</v>
      </c>
      <c r="AB521" s="25">
        <f>IF(U521&gt;=0.7, 1, 0)</f>
        <v>0</v>
      </c>
      <c r="AC521" s="25">
        <f>IF(U521&gt;=0.8, 1, 0)</f>
        <v>0</v>
      </c>
      <c r="AD521" s="55">
        <f>IF(U521&gt;=0.9, 1, 0)</f>
        <v>0</v>
      </c>
    </row>
    <row r="522" spans="1:30" ht="20" customHeight="1" x14ac:dyDescent="0.2">
      <c r="A522" s="20" t="s">
        <v>22</v>
      </c>
      <c r="B522" s="33" t="str">
        <f>SUBSTITUTE(A522,"/Users/timomiessen/Desktop/imagesdk/blackmen1/","Image_")</f>
        <v>Image_BM_111.jpg</v>
      </c>
      <c r="C522" s="63" t="s">
        <v>4</v>
      </c>
      <c r="D522" s="22" t="s">
        <v>2973</v>
      </c>
      <c r="E522" s="23">
        <v>1</v>
      </c>
      <c r="F522" s="23">
        <v>0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>
        <v>0</v>
      </c>
      <c r="M522" s="23">
        <v>0</v>
      </c>
      <c r="N522" s="23">
        <v>0</v>
      </c>
      <c r="O522" s="23">
        <v>0</v>
      </c>
      <c r="P522" s="23">
        <v>0</v>
      </c>
      <c r="Q522" s="23">
        <v>0</v>
      </c>
      <c r="R522" s="23" cm="1">
        <f t="array" ref="R522">_xlfn.IFS(H522=1,1,K522=1,1,L522=1,1,M522=1,1,N522=1,1,P522=1,1,TRUE,0)</f>
        <v>0</v>
      </c>
      <c r="S522" s="64">
        <f>IF(AND(G522=1,R522=1),0,R522)</f>
        <v>0</v>
      </c>
      <c r="T522" s="24" t="s">
        <v>1507</v>
      </c>
      <c r="U522" s="49">
        <f>SUBSTITUTE(T522,".",",")*1</f>
        <v>2.4410297162830798E-2</v>
      </c>
      <c r="V522" s="54">
        <f>IF(U522&gt;=0.1, 1, 0)</f>
        <v>0</v>
      </c>
      <c r="W522" s="25">
        <f>IF(U522&gt;=0.2, 1, 0)</f>
        <v>0</v>
      </c>
      <c r="X522" s="25">
        <f>IF(U522&gt;=0.3, 1, 0)</f>
        <v>0</v>
      </c>
      <c r="Y522" s="25">
        <f>IF(U522&gt;=0.4, 1, 0)</f>
        <v>0</v>
      </c>
      <c r="Z522" s="25">
        <f>IF(U522&gt;=0.5, 1, 0)</f>
        <v>0</v>
      </c>
      <c r="AA522" s="25">
        <f>IF(U522&gt;=0.6, 1, 0)</f>
        <v>0</v>
      </c>
      <c r="AB522" s="25">
        <f>IF(U522&gt;=0.7, 1, 0)</f>
        <v>0</v>
      </c>
      <c r="AC522" s="25">
        <f>IF(U522&gt;=0.8, 1, 0)</f>
        <v>0</v>
      </c>
      <c r="AD522" s="55">
        <f>IF(U522&gt;=0.9, 1, 0)</f>
        <v>0</v>
      </c>
    </row>
    <row r="523" spans="1:30" ht="20" customHeight="1" x14ac:dyDescent="0.2">
      <c r="A523" s="20" t="s">
        <v>23</v>
      </c>
      <c r="B523" s="33" t="str">
        <f>SUBSTITUTE(A523,"/Users/timomiessen/Desktop/imagesdk/blackmen1/","Image_")</f>
        <v>Image_BM_112.jpg</v>
      </c>
      <c r="C523" s="63" t="s">
        <v>4</v>
      </c>
      <c r="D523" s="22" t="s">
        <v>2973</v>
      </c>
      <c r="E523" s="23">
        <v>1</v>
      </c>
      <c r="F523" s="23">
        <v>0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  <c r="O523" s="23">
        <v>0</v>
      </c>
      <c r="P523" s="23">
        <v>0</v>
      </c>
      <c r="Q523" s="23">
        <v>0</v>
      </c>
      <c r="R523" s="23" cm="1">
        <f t="array" ref="R523">_xlfn.IFS(H523=1,1,K523=1,1,L523=1,1,M523=1,1,N523=1,1,P523=1,1,TRUE,0)</f>
        <v>0</v>
      </c>
      <c r="S523" s="64">
        <f>IF(AND(G523=1,R523=1),0,R523)</f>
        <v>0</v>
      </c>
      <c r="T523" s="24" t="s">
        <v>1508</v>
      </c>
      <c r="U523" s="49">
        <f>SUBSTITUTE(T523,".",",")*1</f>
        <v>0.101186357438564</v>
      </c>
      <c r="V523" s="54">
        <f>IF(U523&gt;=0.1, 1, 0)</f>
        <v>1</v>
      </c>
      <c r="W523" s="25">
        <f>IF(U523&gt;=0.2, 1, 0)</f>
        <v>0</v>
      </c>
      <c r="X523" s="25">
        <f>IF(U523&gt;=0.3, 1, 0)</f>
        <v>0</v>
      </c>
      <c r="Y523" s="25">
        <f>IF(U523&gt;=0.4, 1, 0)</f>
        <v>0</v>
      </c>
      <c r="Z523" s="25">
        <f>IF(U523&gt;=0.5, 1, 0)</f>
        <v>0</v>
      </c>
      <c r="AA523" s="25">
        <f>IF(U523&gt;=0.6, 1, 0)</f>
        <v>0</v>
      </c>
      <c r="AB523" s="25">
        <f>IF(U523&gt;=0.7, 1, 0)</f>
        <v>0</v>
      </c>
      <c r="AC523" s="25">
        <f>IF(U523&gt;=0.8, 1, 0)</f>
        <v>0</v>
      </c>
      <c r="AD523" s="55">
        <f>IF(U523&gt;=0.9, 1, 0)</f>
        <v>0</v>
      </c>
    </row>
    <row r="524" spans="1:30" ht="20" customHeight="1" x14ac:dyDescent="0.2">
      <c r="A524" s="20" t="s">
        <v>24</v>
      </c>
      <c r="B524" s="33" t="str">
        <f>SUBSTITUTE(A524,"/Users/timomiessen/Desktop/imagesdk/blackmen1/","Image_")</f>
        <v>Image_BM_113.jpg</v>
      </c>
      <c r="C524" s="63" t="s">
        <v>4</v>
      </c>
      <c r="D524" s="22" t="s">
        <v>2973</v>
      </c>
      <c r="E524" s="23">
        <v>1</v>
      </c>
      <c r="F524" s="23">
        <v>0</v>
      </c>
      <c r="G524" s="23">
        <v>0</v>
      </c>
      <c r="H524" s="23">
        <v>0</v>
      </c>
      <c r="I524" s="23">
        <v>0</v>
      </c>
      <c r="J524" s="23">
        <v>0</v>
      </c>
      <c r="K524" s="23">
        <v>0</v>
      </c>
      <c r="L524" s="23">
        <v>0</v>
      </c>
      <c r="M524" s="23">
        <v>0</v>
      </c>
      <c r="N524" s="23">
        <v>0</v>
      </c>
      <c r="O524" s="23">
        <v>0</v>
      </c>
      <c r="P524" s="23">
        <v>0</v>
      </c>
      <c r="Q524" s="23">
        <v>0</v>
      </c>
      <c r="R524" s="23" cm="1">
        <f t="array" ref="R524">_xlfn.IFS(H524=1,1,K524=1,1,L524=1,1,M524=1,1,N524=1,1,P524=1,1,TRUE,0)</f>
        <v>0</v>
      </c>
      <c r="S524" s="64">
        <f>IF(AND(G524=1,R524=1),0,R524)</f>
        <v>0</v>
      </c>
      <c r="T524" s="24" t="s">
        <v>1509</v>
      </c>
      <c r="U524" s="49">
        <f>SUBSTITUTE(T524,".",",")*1</f>
        <v>6.6575963050127002E-2</v>
      </c>
      <c r="V524" s="54">
        <f>IF(U524&gt;=0.1, 1, 0)</f>
        <v>0</v>
      </c>
      <c r="W524" s="25">
        <f>IF(U524&gt;=0.2, 1, 0)</f>
        <v>0</v>
      </c>
      <c r="X524" s="25">
        <f>IF(U524&gt;=0.3, 1, 0)</f>
        <v>0</v>
      </c>
      <c r="Y524" s="25">
        <f>IF(U524&gt;=0.4, 1, 0)</f>
        <v>0</v>
      </c>
      <c r="Z524" s="25">
        <f>IF(U524&gt;=0.5, 1, 0)</f>
        <v>0</v>
      </c>
      <c r="AA524" s="25">
        <f>IF(U524&gt;=0.6, 1, 0)</f>
        <v>0</v>
      </c>
      <c r="AB524" s="25">
        <f>IF(U524&gt;=0.7, 1, 0)</f>
        <v>0</v>
      </c>
      <c r="AC524" s="25">
        <f>IF(U524&gt;=0.8, 1, 0)</f>
        <v>0</v>
      </c>
      <c r="AD524" s="55">
        <f>IF(U524&gt;=0.9, 1, 0)</f>
        <v>0</v>
      </c>
    </row>
    <row r="525" spans="1:30" ht="20" customHeight="1" x14ac:dyDescent="0.2">
      <c r="A525" s="20" t="s">
        <v>25</v>
      </c>
      <c r="B525" s="33" t="str">
        <f>SUBSTITUTE(A525,"/Users/timomiessen/Desktop/imagesdk/blackmen1/","Image_")</f>
        <v>Image_BM_114.jpg</v>
      </c>
      <c r="C525" s="63" t="s">
        <v>4</v>
      </c>
      <c r="D525" s="22" t="s">
        <v>2973</v>
      </c>
      <c r="E525" s="23">
        <v>1</v>
      </c>
      <c r="F525" s="23">
        <v>0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  <c r="R525" s="23" cm="1">
        <f t="array" ref="R525">_xlfn.IFS(H525=1,1,K525=1,1,L525=1,1,M525=1,1,N525=1,1,P525=1,1,TRUE,0)</f>
        <v>0</v>
      </c>
      <c r="S525" s="64">
        <f>IF(AND(G525=1,R525=1),0,R525)</f>
        <v>0</v>
      </c>
      <c r="T525" s="24" t="s">
        <v>1510</v>
      </c>
      <c r="U525" s="49">
        <f>SUBSTITUTE(T525,".",",")*1</f>
        <v>3.7280351854860699E-2</v>
      </c>
      <c r="V525" s="54">
        <f>IF(U525&gt;=0.1, 1, 0)</f>
        <v>0</v>
      </c>
      <c r="W525" s="25">
        <f>IF(U525&gt;=0.2, 1, 0)</f>
        <v>0</v>
      </c>
      <c r="X525" s="25">
        <f>IF(U525&gt;=0.3, 1, 0)</f>
        <v>0</v>
      </c>
      <c r="Y525" s="25">
        <f>IF(U525&gt;=0.4, 1, 0)</f>
        <v>0</v>
      </c>
      <c r="Z525" s="25">
        <f>IF(U525&gt;=0.5, 1, 0)</f>
        <v>0</v>
      </c>
      <c r="AA525" s="25">
        <f>IF(U525&gt;=0.6, 1, 0)</f>
        <v>0</v>
      </c>
      <c r="AB525" s="25">
        <f>IF(U525&gt;=0.7, 1, 0)</f>
        <v>0</v>
      </c>
      <c r="AC525" s="25">
        <f>IF(U525&gt;=0.8, 1, 0)</f>
        <v>0</v>
      </c>
      <c r="AD525" s="55">
        <f>IF(U525&gt;=0.9, 1, 0)</f>
        <v>0</v>
      </c>
    </row>
    <row r="526" spans="1:30" ht="20" customHeight="1" x14ac:dyDescent="0.2">
      <c r="A526" s="20" t="s">
        <v>26</v>
      </c>
      <c r="B526" s="33" t="str">
        <f>SUBSTITUTE(A526,"/Users/timomiessen/Desktop/imagesdk/blackmen1/","Image_")</f>
        <v>Image_BM_115.jpg</v>
      </c>
      <c r="C526" s="63" t="s">
        <v>4</v>
      </c>
      <c r="D526" s="22" t="s">
        <v>2973</v>
      </c>
      <c r="E526" s="23">
        <v>1</v>
      </c>
      <c r="F526" s="23">
        <v>0</v>
      </c>
      <c r="G526" s="23">
        <v>0</v>
      </c>
      <c r="H526" s="23">
        <v>0</v>
      </c>
      <c r="I526" s="23">
        <v>0</v>
      </c>
      <c r="J526" s="23">
        <v>0</v>
      </c>
      <c r="K526" s="23">
        <v>0</v>
      </c>
      <c r="L526" s="23">
        <v>0</v>
      </c>
      <c r="M526" s="23">
        <v>0</v>
      </c>
      <c r="N526" s="23">
        <v>0</v>
      </c>
      <c r="O526" s="23">
        <v>0</v>
      </c>
      <c r="P526" s="23">
        <v>0</v>
      </c>
      <c r="Q526" s="23">
        <v>0</v>
      </c>
      <c r="R526" s="23" cm="1">
        <f t="array" ref="R526">_xlfn.IFS(H526=1,1,K526=1,1,L526=1,1,M526=1,1,N526=1,1,P526=1,1,TRUE,0)</f>
        <v>0</v>
      </c>
      <c r="S526" s="64">
        <f>IF(AND(G526=1,R526=1),0,R526)</f>
        <v>0</v>
      </c>
      <c r="T526" s="24" t="s">
        <v>1511</v>
      </c>
      <c r="U526" s="49">
        <f>SUBSTITUTE(T526,".",",")*1</f>
        <v>3.0397624475881398E-2</v>
      </c>
      <c r="V526" s="54">
        <f>IF(U526&gt;=0.1, 1, 0)</f>
        <v>0</v>
      </c>
      <c r="W526" s="25">
        <f>IF(U526&gt;=0.2, 1, 0)</f>
        <v>0</v>
      </c>
      <c r="X526" s="25">
        <f>IF(U526&gt;=0.3, 1, 0)</f>
        <v>0</v>
      </c>
      <c r="Y526" s="25">
        <f>IF(U526&gt;=0.4, 1, 0)</f>
        <v>0</v>
      </c>
      <c r="Z526" s="25">
        <f>IF(U526&gt;=0.5, 1, 0)</f>
        <v>0</v>
      </c>
      <c r="AA526" s="25">
        <f>IF(U526&gt;=0.6, 1, 0)</f>
        <v>0</v>
      </c>
      <c r="AB526" s="25">
        <f>IF(U526&gt;=0.7, 1, 0)</f>
        <v>0</v>
      </c>
      <c r="AC526" s="25">
        <f>IF(U526&gt;=0.8, 1, 0)</f>
        <v>0</v>
      </c>
      <c r="AD526" s="55">
        <f>IF(U526&gt;=0.9, 1, 0)</f>
        <v>0</v>
      </c>
    </row>
    <row r="527" spans="1:30" ht="20" customHeight="1" x14ac:dyDescent="0.2">
      <c r="A527" s="20" t="s">
        <v>27</v>
      </c>
      <c r="B527" s="33" t="str">
        <f>SUBSTITUTE(A527,"/Users/timomiessen/Desktop/imagesdk/blackmen1/","Image_")</f>
        <v>Image_BM_116.jpg</v>
      </c>
      <c r="C527" s="63" t="s">
        <v>4</v>
      </c>
      <c r="D527" s="22" t="s">
        <v>2973</v>
      </c>
      <c r="E527" s="23">
        <v>1</v>
      </c>
      <c r="F527" s="23">
        <v>0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  <c r="O527" s="23">
        <v>0</v>
      </c>
      <c r="P527" s="23">
        <v>0</v>
      </c>
      <c r="Q527" s="23">
        <v>0</v>
      </c>
      <c r="R527" s="23" cm="1">
        <f t="array" ref="R527">_xlfn.IFS(H527=1,1,K527=1,1,L527=1,1,M527=1,1,N527=1,1,P527=1,1,TRUE,0)</f>
        <v>0</v>
      </c>
      <c r="S527" s="64">
        <f>IF(AND(G527=1,R527=1),0,R527)</f>
        <v>0</v>
      </c>
      <c r="T527" s="24" t="s">
        <v>1512</v>
      </c>
      <c r="U527" s="49">
        <f>SUBSTITUTE(T527,".",",")*1</f>
        <v>1.0504692327231099E-2</v>
      </c>
      <c r="V527" s="54">
        <f>IF(U527&gt;=0.1, 1, 0)</f>
        <v>0</v>
      </c>
      <c r="W527" s="25">
        <f>IF(U527&gt;=0.2, 1, 0)</f>
        <v>0</v>
      </c>
      <c r="X527" s="25">
        <f>IF(U527&gt;=0.3, 1, 0)</f>
        <v>0</v>
      </c>
      <c r="Y527" s="25">
        <f>IF(U527&gt;=0.4, 1, 0)</f>
        <v>0</v>
      </c>
      <c r="Z527" s="25">
        <f>IF(U527&gt;=0.5, 1, 0)</f>
        <v>0</v>
      </c>
      <c r="AA527" s="25">
        <f>IF(U527&gt;=0.6, 1, 0)</f>
        <v>0</v>
      </c>
      <c r="AB527" s="25">
        <f>IF(U527&gt;=0.7, 1, 0)</f>
        <v>0</v>
      </c>
      <c r="AC527" s="25">
        <f>IF(U527&gt;=0.8, 1, 0)</f>
        <v>0</v>
      </c>
      <c r="AD527" s="55">
        <f>IF(U527&gt;=0.9, 1, 0)</f>
        <v>0</v>
      </c>
    </row>
    <row r="528" spans="1:30" ht="20" customHeight="1" x14ac:dyDescent="0.2">
      <c r="A528" s="20" t="s">
        <v>28</v>
      </c>
      <c r="B528" s="33" t="str">
        <f>SUBSTITUTE(A528,"/Users/timomiessen/Desktop/imagesdk/blackmen1/","Image_")</f>
        <v>Image_BM_117.jpg</v>
      </c>
      <c r="C528" s="63" t="s">
        <v>4</v>
      </c>
      <c r="D528" s="22" t="s">
        <v>2973</v>
      </c>
      <c r="E528" s="23">
        <v>1</v>
      </c>
      <c r="F528" s="23">
        <v>0</v>
      </c>
      <c r="G528" s="23">
        <v>0</v>
      </c>
      <c r="H528" s="23">
        <v>0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  <c r="O528" s="23">
        <v>0</v>
      </c>
      <c r="P528" s="23">
        <v>0</v>
      </c>
      <c r="Q528" s="23">
        <v>0</v>
      </c>
      <c r="R528" s="23" cm="1">
        <f t="array" ref="R528">_xlfn.IFS(H528=1,1,K528=1,1,L528=1,1,M528=1,1,N528=1,1,P528=1,1,TRUE,0)</f>
        <v>0</v>
      </c>
      <c r="S528" s="64">
        <f>IF(AND(G528=1,R528=1),0,R528)</f>
        <v>0</v>
      </c>
      <c r="T528" s="24" t="s">
        <v>1513</v>
      </c>
      <c r="U528" s="49">
        <f>SUBSTITUTE(T528,".",",")*1</f>
        <v>5.4879416711628402E-3</v>
      </c>
      <c r="V528" s="54">
        <f>IF(U528&gt;=0.1, 1, 0)</f>
        <v>0</v>
      </c>
      <c r="W528" s="25">
        <f>IF(U528&gt;=0.2, 1, 0)</f>
        <v>0</v>
      </c>
      <c r="X528" s="25">
        <f>IF(U528&gt;=0.3, 1, 0)</f>
        <v>0</v>
      </c>
      <c r="Y528" s="25">
        <f>IF(U528&gt;=0.4, 1, 0)</f>
        <v>0</v>
      </c>
      <c r="Z528" s="25">
        <f>IF(U528&gt;=0.5, 1, 0)</f>
        <v>0</v>
      </c>
      <c r="AA528" s="25">
        <f>IF(U528&gt;=0.6, 1, 0)</f>
        <v>0</v>
      </c>
      <c r="AB528" s="25">
        <f>IF(U528&gt;=0.7, 1, 0)</f>
        <v>0</v>
      </c>
      <c r="AC528" s="25">
        <f>IF(U528&gt;=0.8, 1, 0)</f>
        <v>0</v>
      </c>
      <c r="AD528" s="55">
        <f>IF(U528&gt;=0.9, 1, 0)</f>
        <v>0</v>
      </c>
    </row>
    <row r="529" spans="1:30" ht="20" customHeight="1" x14ac:dyDescent="0.2">
      <c r="A529" s="20" t="s">
        <v>29</v>
      </c>
      <c r="B529" s="33" t="str">
        <f>SUBSTITUTE(A529,"/Users/timomiessen/Desktop/imagesdk/blackmen1/","Image_")</f>
        <v>Image_BM_118.jpg</v>
      </c>
      <c r="C529" s="63" t="s">
        <v>4</v>
      </c>
      <c r="D529" s="22" t="s">
        <v>2973</v>
      </c>
      <c r="E529" s="23">
        <v>1</v>
      </c>
      <c r="F529" s="23">
        <v>0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>
        <v>0</v>
      </c>
      <c r="M529" s="23">
        <v>0</v>
      </c>
      <c r="N529" s="23">
        <v>0</v>
      </c>
      <c r="O529" s="23">
        <v>0</v>
      </c>
      <c r="P529" s="23">
        <v>0</v>
      </c>
      <c r="Q529" s="23">
        <v>0</v>
      </c>
      <c r="R529" s="23" cm="1">
        <f t="array" ref="R529">_xlfn.IFS(H529=1,1,K529=1,1,L529=1,1,M529=1,1,N529=1,1,P529=1,1,TRUE,0)</f>
        <v>0</v>
      </c>
      <c r="S529" s="64">
        <f>IF(AND(G529=1,R529=1),0,R529)</f>
        <v>0</v>
      </c>
      <c r="T529" s="24" t="s">
        <v>1514</v>
      </c>
      <c r="U529" s="49">
        <f>SUBSTITUTE(T529,".",",")*1</f>
        <v>2.5991338305175301E-2</v>
      </c>
      <c r="V529" s="54">
        <f>IF(U529&gt;=0.1, 1, 0)</f>
        <v>0</v>
      </c>
      <c r="W529" s="25">
        <f>IF(U529&gt;=0.2, 1, 0)</f>
        <v>0</v>
      </c>
      <c r="X529" s="25">
        <f>IF(U529&gt;=0.3, 1, 0)</f>
        <v>0</v>
      </c>
      <c r="Y529" s="25">
        <f>IF(U529&gt;=0.4, 1, 0)</f>
        <v>0</v>
      </c>
      <c r="Z529" s="25">
        <f>IF(U529&gt;=0.5, 1, 0)</f>
        <v>0</v>
      </c>
      <c r="AA529" s="25">
        <f>IF(U529&gt;=0.6, 1, 0)</f>
        <v>0</v>
      </c>
      <c r="AB529" s="25">
        <f>IF(U529&gt;=0.7, 1, 0)</f>
        <v>0</v>
      </c>
      <c r="AC529" s="25">
        <f>IF(U529&gt;=0.8, 1, 0)</f>
        <v>0</v>
      </c>
      <c r="AD529" s="55">
        <f>IF(U529&gt;=0.9, 1, 0)</f>
        <v>0</v>
      </c>
    </row>
    <row r="530" spans="1:30" ht="20" customHeight="1" x14ac:dyDescent="0.2">
      <c r="A530" s="20" t="s">
        <v>30</v>
      </c>
      <c r="B530" s="33" t="str">
        <f>SUBSTITUTE(A530,"/Users/timomiessen/Desktop/imagesdk/blackmen1/","Image_")</f>
        <v>Image_BM_119.jpg</v>
      </c>
      <c r="C530" s="63" t="s">
        <v>4</v>
      </c>
      <c r="D530" s="22" t="s">
        <v>2973</v>
      </c>
      <c r="E530" s="23">
        <v>1</v>
      </c>
      <c r="F530" s="23">
        <v>0</v>
      </c>
      <c r="G530" s="23">
        <v>0</v>
      </c>
      <c r="H530" s="23">
        <v>0</v>
      </c>
      <c r="I530" s="23">
        <v>0</v>
      </c>
      <c r="J530" s="23">
        <v>0</v>
      </c>
      <c r="K530" s="23">
        <v>0</v>
      </c>
      <c r="L530" s="23">
        <v>0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23" cm="1">
        <f t="array" ref="R530">_xlfn.IFS(H530=1,1,K530=1,1,L530=1,1,M530=1,1,N530=1,1,P530=1,1,TRUE,0)</f>
        <v>0</v>
      </c>
      <c r="S530" s="64">
        <f>IF(AND(G530=1,R530=1),0,R530)</f>
        <v>0</v>
      </c>
      <c r="T530" s="24" t="s">
        <v>1515</v>
      </c>
      <c r="U530" s="49">
        <f>SUBSTITUTE(T530,".",",")*1</f>
        <v>1.18882609531283E-2</v>
      </c>
      <c r="V530" s="54">
        <f>IF(U530&gt;=0.1, 1, 0)</f>
        <v>0</v>
      </c>
      <c r="W530" s="25">
        <f>IF(U530&gt;=0.2, 1, 0)</f>
        <v>0</v>
      </c>
      <c r="X530" s="25">
        <f>IF(U530&gt;=0.3, 1, 0)</f>
        <v>0</v>
      </c>
      <c r="Y530" s="25">
        <f>IF(U530&gt;=0.4, 1, 0)</f>
        <v>0</v>
      </c>
      <c r="Z530" s="25">
        <f>IF(U530&gt;=0.5, 1, 0)</f>
        <v>0</v>
      </c>
      <c r="AA530" s="25">
        <f>IF(U530&gt;=0.6, 1, 0)</f>
        <v>0</v>
      </c>
      <c r="AB530" s="25">
        <f>IF(U530&gt;=0.7, 1, 0)</f>
        <v>0</v>
      </c>
      <c r="AC530" s="25">
        <f>IF(U530&gt;=0.8, 1, 0)</f>
        <v>0</v>
      </c>
      <c r="AD530" s="55">
        <f>IF(U530&gt;=0.9, 1, 0)</f>
        <v>0</v>
      </c>
    </row>
    <row r="531" spans="1:30" ht="20" customHeight="1" x14ac:dyDescent="0.2">
      <c r="A531" s="20" t="s">
        <v>31</v>
      </c>
      <c r="B531" s="33" t="str">
        <f>SUBSTITUTE(A531,"/Users/timomiessen/Desktop/imagesdk/blackmen1/","Image_")</f>
        <v>Image_BM_12.jpg</v>
      </c>
      <c r="C531" s="63" t="s">
        <v>4</v>
      </c>
      <c r="D531" s="22" t="s">
        <v>2973</v>
      </c>
      <c r="E531" s="23">
        <v>1</v>
      </c>
      <c r="F531" s="23">
        <v>0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23">
        <v>0</v>
      </c>
      <c r="O531" s="23">
        <v>0</v>
      </c>
      <c r="P531" s="23">
        <v>0</v>
      </c>
      <c r="Q531" s="23">
        <v>0</v>
      </c>
      <c r="R531" s="23" cm="1">
        <f t="array" ref="R531">_xlfn.IFS(H531=1,1,K531=1,1,L531=1,1,M531=1,1,N531=1,1,P531=1,1,TRUE,0)</f>
        <v>0</v>
      </c>
      <c r="S531" s="64">
        <f>IF(AND(G531=1,R531=1),0,R531)</f>
        <v>0</v>
      </c>
      <c r="T531" s="24" t="s">
        <v>1516</v>
      </c>
      <c r="U531" s="49">
        <f>SUBSTITUTE(T531,".",",")*1</f>
        <v>3.2031472772359799E-2</v>
      </c>
      <c r="V531" s="54">
        <f>IF(U531&gt;=0.1, 1, 0)</f>
        <v>0</v>
      </c>
      <c r="W531" s="25">
        <f>IF(U531&gt;=0.2, 1, 0)</f>
        <v>0</v>
      </c>
      <c r="X531" s="25">
        <f>IF(U531&gt;=0.3, 1, 0)</f>
        <v>0</v>
      </c>
      <c r="Y531" s="25">
        <f>IF(U531&gt;=0.4, 1, 0)</f>
        <v>0</v>
      </c>
      <c r="Z531" s="25">
        <f>IF(U531&gt;=0.5, 1, 0)</f>
        <v>0</v>
      </c>
      <c r="AA531" s="25">
        <f>IF(U531&gt;=0.6, 1, 0)</f>
        <v>0</v>
      </c>
      <c r="AB531" s="25">
        <f>IF(U531&gt;=0.7, 1, 0)</f>
        <v>0</v>
      </c>
      <c r="AC531" s="25">
        <f>IF(U531&gt;=0.8, 1, 0)</f>
        <v>0</v>
      </c>
      <c r="AD531" s="55">
        <f>IF(U531&gt;=0.9, 1, 0)</f>
        <v>0</v>
      </c>
    </row>
    <row r="532" spans="1:30" ht="20" customHeight="1" x14ac:dyDescent="0.2">
      <c r="A532" s="20" t="s">
        <v>32</v>
      </c>
      <c r="B532" s="33" t="str">
        <f>SUBSTITUTE(A532,"/Users/timomiessen/Desktop/imagesdk/blackmen1/","Image_")</f>
        <v>Image_BM_120.jpg</v>
      </c>
      <c r="C532" s="63" t="s">
        <v>4</v>
      </c>
      <c r="D532" s="22" t="s">
        <v>2973</v>
      </c>
      <c r="E532" s="23">
        <v>1</v>
      </c>
      <c r="F532" s="23">
        <v>0</v>
      </c>
      <c r="G532" s="23">
        <v>0</v>
      </c>
      <c r="H532" s="23">
        <v>0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  <c r="O532" s="23">
        <v>0</v>
      </c>
      <c r="P532" s="23">
        <v>0</v>
      </c>
      <c r="Q532" s="23">
        <v>0</v>
      </c>
      <c r="R532" s="23" cm="1">
        <f t="array" ref="R532">_xlfn.IFS(H532=1,1,K532=1,1,L532=1,1,M532=1,1,N532=1,1,P532=1,1,TRUE,0)</f>
        <v>0</v>
      </c>
      <c r="S532" s="64">
        <f>IF(AND(G532=1,R532=1),0,R532)</f>
        <v>0</v>
      </c>
      <c r="T532" s="24" t="s">
        <v>1517</v>
      </c>
      <c r="U532" s="49">
        <f>SUBSTITUTE(T532,".",",")*1</f>
        <v>9.9053238518536004E-3</v>
      </c>
      <c r="V532" s="54">
        <f>IF(U532&gt;=0.1, 1, 0)</f>
        <v>0</v>
      </c>
      <c r="W532" s="25">
        <f>IF(U532&gt;=0.2, 1, 0)</f>
        <v>0</v>
      </c>
      <c r="X532" s="25">
        <f>IF(U532&gt;=0.3, 1, 0)</f>
        <v>0</v>
      </c>
      <c r="Y532" s="25">
        <f>IF(U532&gt;=0.4, 1, 0)</f>
        <v>0</v>
      </c>
      <c r="Z532" s="25">
        <f>IF(U532&gt;=0.5, 1, 0)</f>
        <v>0</v>
      </c>
      <c r="AA532" s="25">
        <f>IF(U532&gt;=0.6, 1, 0)</f>
        <v>0</v>
      </c>
      <c r="AB532" s="25">
        <f>IF(U532&gt;=0.7, 1, 0)</f>
        <v>0</v>
      </c>
      <c r="AC532" s="25">
        <f>IF(U532&gt;=0.8, 1, 0)</f>
        <v>0</v>
      </c>
      <c r="AD532" s="55">
        <f>IF(U532&gt;=0.9, 1, 0)</f>
        <v>0</v>
      </c>
    </row>
    <row r="533" spans="1:30" ht="20" customHeight="1" x14ac:dyDescent="0.2">
      <c r="A533" s="20" t="s">
        <v>33</v>
      </c>
      <c r="B533" s="33" t="str">
        <f>SUBSTITUTE(A533,"/Users/timomiessen/Desktop/imagesdk/blackmen1/","Image_")</f>
        <v>Image_BM_121.jpg</v>
      </c>
      <c r="C533" s="63" t="s">
        <v>4</v>
      </c>
      <c r="D533" s="22" t="s">
        <v>2973</v>
      </c>
      <c r="E533" s="23">
        <v>1</v>
      </c>
      <c r="F533" s="23">
        <v>0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>
        <v>0</v>
      </c>
      <c r="M533" s="23">
        <v>0</v>
      </c>
      <c r="N533" s="23">
        <v>0</v>
      </c>
      <c r="O533" s="23">
        <v>0</v>
      </c>
      <c r="P533" s="23">
        <v>0</v>
      </c>
      <c r="Q533" s="23">
        <v>0</v>
      </c>
      <c r="R533" s="23" cm="1">
        <f t="array" ref="R533">_xlfn.IFS(H533=1,1,K533=1,1,L533=1,1,M533=1,1,N533=1,1,P533=1,1,TRUE,0)</f>
        <v>0</v>
      </c>
      <c r="S533" s="64">
        <f>IF(AND(G533=1,R533=1),0,R533)</f>
        <v>0</v>
      </c>
      <c r="T533" s="24" t="s">
        <v>1518</v>
      </c>
      <c r="U533" s="49">
        <f>SUBSTITUTE(T533,".",",")*1</f>
        <v>0.11128931120038001</v>
      </c>
      <c r="V533" s="54">
        <f>IF(U533&gt;=0.1, 1, 0)</f>
        <v>1</v>
      </c>
      <c r="W533" s="25">
        <f>IF(U533&gt;=0.2, 1, 0)</f>
        <v>0</v>
      </c>
      <c r="X533" s="25">
        <f>IF(U533&gt;=0.3, 1, 0)</f>
        <v>0</v>
      </c>
      <c r="Y533" s="25">
        <f>IF(U533&gt;=0.4, 1, 0)</f>
        <v>0</v>
      </c>
      <c r="Z533" s="25">
        <f>IF(U533&gt;=0.5, 1, 0)</f>
        <v>0</v>
      </c>
      <c r="AA533" s="25">
        <f>IF(U533&gt;=0.6, 1, 0)</f>
        <v>0</v>
      </c>
      <c r="AB533" s="25">
        <f>IF(U533&gt;=0.7, 1, 0)</f>
        <v>0</v>
      </c>
      <c r="AC533" s="25">
        <f>IF(U533&gt;=0.8, 1, 0)</f>
        <v>0</v>
      </c>
      <c r="AD533" s="55">
        <f>IF(U533&gt;=0.9, 1, 0)</f>
        <v>0</v>
      </c>
    </row>
    <row r="534" spans="1:30" ht="20" customHeight="1" x14ac:dyDescent="0.2">
      <c r="A534" s="20" t="s">
        <v>34</v>
      </c>
      <c r="B534" s="33" t="str">
        <f>SUBSTITUTE(A534,"/Users/timomiessen/Desktop/imagesdk/blackmen1/","Image_")</f>
        <v>Image_BM_122.jpg</v>
      </c>
      <c r="C534" s="63" t="s">
        <v>4</v>
      </c>
      <c r="D534" s="22" t="s">
        <v>2973</v>
      </c>
      <c r="E534" s="23">
        <v>1</v>
      </c>
      <c r="F534" s="23">
        <v>0</v>
      </c>
      <c r="G534" s="23">
        <v>0</v>
      </c>
      <c r="H534" s="23">
        <v>0</v>
      </c>
      <c r="I534" s="23">
        <v>0</v>
      </c>
      <c r="J534" s="23">
        <v>0</v>
      </c>
      <c r="K534" s="23">
        <v>0</v>
      </c>
      <c r="L534" s="23">
        <v>0</v>
      </c>
      <c r="M534" s="23">
        <v>0</v>
      </c>
      <c r="N534" s="23">
        <v>0</v>
      </c>
      <c r="O534" s="23">
        <v>0</v>
      </c>
      <c r="P534" s="23">
        <v>0</v>
      </c>
      <c r="Q534" s="23">
        <v>0</v>
      </c>
      <c r="R534" s="23" cm="1">
        <f t="array" ref="R534">_xlfn.IFS(H534=1,1,K534=1,1,L534=1,1,M534=1,1,N534=1,1,P534=1,1,TRUE,0)</f>
        <v>0</v>
      </c>
      <c r="S534" s="64">
        <f>IF(AND(G534=1,R534=1),0,R534)</f>
        <v>0</v>
      </c>
      <c r="T534" s="24" t="s">
        <v>1519</v>
      </c>
      <c r="U534" s="49">
        <f>SUBSTITUTE(T534,".",",")*1</f>
        <v>8.4746416658163001E-2</v>
      </c>
      <c r="V534" s="54">
        <f>IF(U534&gt;=0.1, 1, 0)</f>
        <v>0</v>
      </c>
      <c r="W534" s="25">
        <f>IF(U534&gt;=0.2, 1, 0)</f>
        <v>0</v>
      </c>
      <c r="X534" s="25">
        <f>IF(U534&gt;=0.3, 1, 0)</f>
        <v>0</v>
      </c>
      <c r="Y534" s="25">
        <f>IF(U534&gt;=0.4, 1, 0)</f>
        <v>0</v>
      </c>
      <c r="Z534" s="25">
        <f>IF(U534&gt;=0.5, 1, 0)</f>
        <v>0</v>
      </c>
      <c r="AA534" s="25">
        <f>IF(U534&gt;=0.6, 1, 0)</f>
        <v>0</v>
      </c>
      <c r="AB534" s="25">
        <f>IF(U534&gt;=0.7, 1, 0)</f>
        <v>0</v>
      </c>
      <c r="AC534" s="25">
        <f>IF(U534&gt;=0.8, 1, 0)</f>
        <v>0</v>
      </c>
      <c r="AD534" s="55">
        <f>IF(U534&gt;=0.9, 1, 0)</f>
        <v>0</v>
      </c>
    </row>
    <row r="535" spans="1:30" ht="20" customHeight="1" x14ac:dyDescent="0.2">
      <c r="A535" s="20" t="s">
        <v>35</v>
      </c>
      <c r="B535" s="33" t="str">
        <f>SUBSTITUTE(A535,"/Users/timomiessen/Desktop/imagesdk/blackmen1/","Image_")</f>
        <v>Image_BM_123.jpg</v>
      </c>
      <c r="C535" s="63" t="s">
        <v>4</v>
      </c>
      <c r="D535" s="22" t="s">
        <v>2973</v>
      </c>
      <c r="E535" s="23">
        <v>1</v>
      </c>
      <c r="F535" s="23">
        <v>0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  <c r="O535" s="23">
        <v>0</v>
      </c>
      <c r="P535" s="23">
        <v>0</v>
      </c>
      <c r="Q535" s="23">
        <v>0</v>
      </c>
      <c r="R535" s="23" cm="1">
        <f t="array" ref="R535">_xlfn.IFS(H535=1,1,K535=1,1,L535=1,1,M535=1,1,N535=1,1,P535=1,1,TRUE,0)</f>
        <v>0</v>
      </c>
      <c r="S535" s="64">
        <f>IF(AND(G535=1,R535=1),0,R535)</f>
        <v>0</v>
      </c>
      <c r="T535" s="24" t="s">
        <v>1520</v>
      </c>
      <c r="U535" s="49">
        <f>SUBSTITUTE(T535,".",",")*1</f>
        <v>2.5690283277071999E-2</v>
      </c>
      <c r="V535" s="54">
        <f>IF(U535&gt;=0.1, 1, 0)</f>
        <v>0</v>
      </c>
      <c r="W535" s="25">
        <f>IF(U535&gt;=0.2, 1, 0)</f>
        <v>0</v>
      </c>
      <c r="X535" s="25">
        <f>IF(U535&gt;=0.3, 1, 0)</f>
        <v>0</v>
      </c>
      <c r="Y535" s="25">
        <f>IF(U535&gt;=0.4, 1, 0)</f>
        <v>0</v>
      </c>
      <c r="Z535" s="25">
        <f>IF(U535&gt;=0.5, 1, 0)</f>
        <v>0</v>
      </c>
      <c r="AA535" s="25">
        <f>IF(U535&gt;=0.6, 1, 0)</f>
        <v>0</v>
      </c>
      <c r="AB535" s="25">
        <f>IF(U535&gt;=0.7, 1, 0)</f>
        <v>0</v>
      </c>
      <c r="AC535" s="25">
        <f>IF(U535&gt;=0.8, 1, 0)</f>
        <v>0</v>
      </c>
      <c r="AD535" s="55">
        <f>IF(U535&gt;=0.9, 1, 0)</f>
        <v>0</v>
      </c>
    </row>
    <row r="536" spans="1:30" ht="20" customHeight="1" x14ac:dyDescent="0.2">
      <c r="A536" s="20" t="s">
        <v>36</v>
      </c>
      <c r="B536" s="33" t="str">
        <f>SUBSTITUTE(A536,"/Users/timomiessen/Desktop/imagesdk/blackmen1/","Image_")</f>
        <v>Image_BM_124.jpg</v>
      </c>
      <c r="C536" s="63" t="s">
        <v>4</v>
      </c>
      <c r="D536" s="22" t="s">
        <v>2973</v>
      </c>
      <c r="E536" s="23">
        <v>1</v>
      </c>
      <c r="F536" s="23">
        <v>0</v>
      </c>
      <c r="G536" s="23">
        <v>0</v>
      </c>
      <c r="H536" s="23">
        <v>0</v>
      </c>
      <c r="I536" s="23">
        <v>0</v>
      </c>
      <c r="J536" s="23">
        <v>0</v>
      </c>
      <c r="K536" s="23">
        <v>0</v>
      </c>
      <c r="L536" s="23">
        <v>0</v>
      </c>
      <c r="M536" s="23">
        <v>0</v>
      </c>
      <c r="N536" s="23">
        <v>0</v>
      </c>
      <c r="O536" s="23">
        <v>0</v>
      </c>
      <c r="P536" s="23">
        <v>0</v>
      </c>
      <c r="Q536" s="23">
        <v>0</v>
      </c>
      <c r="R536" s="23" cm="1">
        <f t="array" ref="R536">_xlfn.IFS(H536=1,1,K536=1,1,L536=1,1,M536=1,1,N536=1,1,P536=1,1,TRUE,0)</f>
        <v>0</v>
      </c>
      <c r="S536" s="64">
        <f>IF(AND(G536=1,R536=1),0,R536)</f>
        <v>0</v>
      </c>
      <c r="T536" s="24" t="s">
        <v>1521</v>
      </c>
      <c r="U536" s="49">
        <f>SUBSTITUTE(T536,".",",")*1</f>
        <v>3.9350511506199802E-2</v>
      </c>
      <c r="V536" s="54">
        <f>IF(U536&gt;=0.1, 1, 0)</f>
        <v>0</v>
      </c>
      <c r="W536" s="25">
        <f>IF(U536&gt;=0.2, 1, 0)</f>
        <v>0</v>
      </c>
      <c r="X536" s="25">
        <f>IF(U536&gt;=0.3, 1, 0)</f>
        <v>0</v>
      </c>
      <c r="Y536" s="25">
        <f>IF(U536&gt;=0.4, 1, 0)</f>
        <v>0</v>
      </c>
      <c r="Z536" s="25">
        <f>IF(U536&gt;=0.5, 1, 0)</f>
        <v>0</v>
      </c>
      <c r="AA536" s="25">
        <f>IF(U536&gt;=0.6, 1, 0)</f>
        <v>0</v>
      </c>
      <c r="AB536" s="25">
        <f>IF(U536&gt;=0.7, 1, 0)</f>
        <v>0</v>
      </c>
      <c r="AC536" s="25">
        <f>IF(U536&gt;=0.8, 1, 0)</f>
        <v>0</v>
      </c>
      <c r="AD536" s="55">
        <f>IF(U536&gt;=0.9, 1, 0)</f>
        <v>0</v>
      </c>
    </row>
    <row r="537" spans="1:30" ht="20" customHeight="1" x14ac:dyDescent="0.2">
      <c r="A537" s="20" t="s">
        <v>37</v>
      </c>
      <c r="B537" s="33" t="str">
        <f>SUBSTITUTE(A537,"/Users/timomiessen/Desktop/imagesdk/blackmen1/","Image_")</f>
        <v>Image_BM_125.jpg</v>
      </c>
      <c r="C537" s="63" t="s">
        <v>4</v>
      </c>
      <c r="D537" s="22" t="s">
        <v>2973</v>
      </c>
      <c r="E537" s="23">
        <v>1</v>
      </c>
      <c r="F537" s="23">
        <v>0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  <c r="O537" s="23">
        <v>0</v>
      </c>
      <c r="P537" s="23">
        <v>0</v>
      </c>
      <c r="Q537" s="23">
        <v>0</v>
      </c>
      <c r="R537" s="23" cm="1">
        <f t="array" ref="R537">_xlfn.IFS(H537=1,1,K537=1,1,L537=1,1,M537=1,1,N537=1,1,P537=1,1,TRUE,0)</f>
        <v>0</v>
      </c>
      <c r="S537" s="64">
        <f>IF(AND(G537=1,R537=1),0,R537)</f>
        <v>0</v>
      </c>
      <c r="T537" s="24" t="s">
        <v>1522</v>
      </c>
      <c r="U537" s="49">
        <f>SUBSTITUTE(T537,".",",")*1</f>
        <v>1.5241760760545699E-2</v>
      </c>
      <c r="V537" s="54">
        <f>IF(U537&gt;=0.1, 1, 0)</f>
        <v>0</v>
      </c>
      <c r="W537" s="25">
        <f>IF(U537&gt;=0.2, 1, 0)</f>
        <v>0</v>
      </c>
      <c r="X537" s="25">
        <f>IF(U537&gt;=0.3, 1, 0)</f>
        <v>0</v>
      </c>
      <c r="Y537" s="25">
        <f>IF(U537&gt;=0.4, 1, 0)</f>
        <v>0</v>
      </c>
      <c r="Z537" s="25">
        <f>IF(U537&gt;=0.5, 1, 0)</f>
        <v>0</v>
      </c>
      <c r="AA537" s="25">
        <f>IF(U537&gt;=0.6, 1, 0)</f>
        <v>0</v>
      </c>
      <c r="AB537" s="25">
        <f>IF(U537&gt;=0.7, 1, 0)</f>
        <v>0</v>
      </c>
      <c r="AC537" s="25">
        <f>IF(U537&gt;=0.8, 1, 0)</f>
        <v>0</v>
      </c>
      <c r="AD537" s="55">
        <f>IF(U537&gt;=0.9, 1, 0)</f>
        <v>0</v>
      </c>
    </row>
    <row r="538" spans="1:30" ht="20" customHeight="1" x14ac:dyDescent="0.2">
      <c r="A538" s="20" t="s">
        <v>38</v>
      </c>
      <c r="B538" s="33" t="str">
        <f>SUBSTITUTE(A538,"/Users/timomiessen/Desktop/imagesdk/blackmen1/","Image_")</f>
        <v>Image_BM_126.jpg</v>
      </c>
      <c r="C538" s="63" t="s">
        <v>4</v>
      </c>
      <c r="D538" s="22" t="s">
        <v>2973</v>
      </c>
      <c r="E538" s="23">
        <v>1</v>
      </c>
      <c r="F538" s="23">
        <v>0</v>
      </c>
      <c r="G538" s="23">
        <v>0</v>
      </c>
      <c r="H538" s="23">
        <v>0</v>
      </c>
      <c r="I538" s="23">
        <v>0</v>
      </c>
      <c r="J538" s="23">
        <v>0</v>
      </c>
      <c r="K538" s="23">
        <v>0</v>
      </c>
      <c r="L538" s="23">
        <v>0</v>
      </c>
      <c r="M538" s="23">
        <v>0</v>
      </c>
      <c r="N538" s="23">
        <v>0</v>
      </c>
      <c r="O538" s="23">
        <v>0</v>
      </c>
      <c r="P538" s="23">
        <v>0</v>
      </c>
      <c r="Q538" s="23">
        <v>0</v>
      </c>
      <c r="R538" s="23" cm="1">
        <f t="array" ref="R538">_xlfn.IFS(H538=1,1,K538=1,1,L538=1,1,M538=1,1,N538=1,1,P538=1,1,TRUE,0)</f>
        <v>0</v>
      </c>
      <c r="S538" s="64">
        <f>IF(AND(G538=1,R538=1),0,R538)</f>
        <v>0</v>
      </c>
      <c r="T538" s="24" t="s">
        <v>1523</v>
      </c>
      <c r="U538" s="49">
        <f>SUBSTITUTE(T538,".",",")*1</f>
        <v>2.8064472600817601E-2</v>
      </c>
      <c r="V538" s="54">
        <f>IF(U538&gt;=0.1, 1, 0)</f>
        <v>0</v>
      </c>
      <c r="W538" s="25">
        <f>IF(U538&gt;=0.2, 1, 0)</f>
        <v>0</v>
      </c>
      <c r="X538" s="25">
        <f>IF(U538&gt;=0.3, 1, 0)</f>
        <v>0</v>
      </c>
      <c r="Y538" s="25">
        <f>IF(U538&gt;=0.4, 1, 0)</f>
        <v>0</v>
      </c>
      <c r="Z538" s="25">
        <f>IF(U538&gt;=0.5, 1, 0)</f>
        <v>0</v>
      </c>
      <c r="AA538" s="25">
        <f>IF(U538&gt;=0.6, 1, 0)</f>
        <v>0</v>
      </c>
      <c r="AB538" s="25">
        <f>IF(U538&gt;=0.7, 1, 0)</f>
        <v>0</v>
      </c>
      <c r="AC538" s="25">
        <f>IF(U538&gt;=0.8, 1, 0)</f>
        <v>0</v>
      </c>
      <c r="AD538" s="55">
        <f>IF(U538&gt;=0.9, 1, 0)</f>
        <v>0</v>
      </c>
    </row>
    <row r="539" spans="1:30" ht="20" customHeight="1" x14ac:dyDescent="0.2">
      <c r="A539" s="20" t="s">
        <v>40</v>
      </c>
      <c r="B539" s="33" t="str">
        <f>SUBSTITUTE(A539,"/Users/timomiessen/Desktop/imagesdk/blackmen1/","Image_")</f>
        <v>Image_BM_128.jpg</v>
      </c>
      <c r="C539" s="63" t="s">
        <v>4</v>
      </c>
      <c r="D539" s="22" t="s">
        <v>2973</v>
      </c>
      <c r="E539" s="23">
        <v>1</v>
      </c>
      <c r="F539" s="23">
        <v>0</v>
      </c>
      <c r="G539" s="23">
        <v>0</v>
      </c>
      <c r="H539" s="23">
        <v>0</v>
      </c>
      <c r="I539" s="23">
        <v>0</v>
      </c>
      <c r="J539" s="23">
        <v>0</v>
      </c>
      <c r="K539" s="23">
        <v>0</v>
      </c>
      <c r="L539" s="23">
        <v>0</v>
      </c>
      <c r="M539" s="23">
        <v>0</v>
      </c>
      <c r="N539" s="23">
        <v>0</v>
      </c>
      <c r="O539" s="23">
        <v>0</v>
      </c>
      <c r="P539" s="23">
        <v>0</v>
      </c>
      <c r="Q539" s="23">
        <v>0</v>
      </c>
      <c r="R539" s="23" cm="1">
        <f t="array" ref="R539">_xlfn.IFS(H539=1,1,K539=1,1,L539=1,1,M539=1,1,N539=1,1,P539=1,1,TRUE,0)</f>
        <v>0</v>
      </c>
      <c r="S539" s="64">
        <f>IF(AND(G539=1,R539=1),0,R539)</f>
        <v>0</v>
      </c>
      <c r="T539" s="24" t="s">
        <v>1525</v>
      </c>
      <c r="U539" s="49">
        <f>SUBSTITUTE(T539,".",",")*1</f>
        <v>0.17603288963437</v>
      </c>
      <c r="V539" s="54">
        <f>IF(U539&gt;=0.1, 1, 0)</f>
        <v>1</v>
      </c>
      <c r="W539" s="25">
        <f>IF(U539&gt;=0.2, 1, 0)</f>
        <v>0</v>
      </c>
      <c r="X539" s="25">
        <f>IF(U539&gt;=0.3, 1, 0)</f>
        <v>0</v>
      </c>
      <c r="Y539" s="25">
        <f>IF(U539&gt;=0.4, 1, 0)</f>
        <v>0</v>
      </c>
      <c r="Z539" s="25">
        <f>IF(U539&gt;=0.5, 1, 0)</f>
        <v>0</v>
      </c>
      <c r="AA539" s="25">
        <f>IF(U539&gt;=0.6, 1, 0)</f>
        <v>0</v>
      </c>
      <c r="AB539" s="25">
        <f>IF(U539&gt;=0.7, 1, 0)</f>
        <v>0</v>
      </c>
      <c r="AC539" s="25">
        <f>IF(U539&gt;=0.8, 1, 0)</f>
        <v>0</v>
      </c>
      <c r="AD539" s="55">
        <f>IF(U539&gt;=0.9, 1, 0)</f>
        <v>0</v>
      </c>
    </row>
    <row r="540" spans="1:30" ht="20" customHeight="1" x14ac:dyDescent="0.2">
      <c r="A540" s="20" t="s">
        <v>41</v>
      </c>
      <c r="B540" s="33" t="str">
        <f>SUBSTITUTE(A540,"/Users/timomiessen/Desktop/imagesdk/blackmen1/","Image_")</f>
        <v>Image_BM_129.jpg</v>
      </c>
      <c r="C540" s="63" t="s">
        <v>4</v>
      </c>
      <c r="D540" s="22" t="s">
        <v>2973</v>
      </c>
      <c r="E540" s="23">
        <v>1</v>
      </c>
      <c r="F540" s="23">
        <v>0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>
        <v>0</v>
      </c>
      <c r="M540" s="23">
        <v>0</v>
      </c>
      <c r="N540" s="23">
        <v>0</v>
      </c>
      <c r="O540" s="23">
        <v>0</v>
      </c>
      <c r="P540" s="23">
        <v>0</v>
      </c>
      <c r="Q540" s="23">
        <v>0</v>
      </c>
      <c r="R540" s="23" cm="1">
        <f t="array" ref="R540">_xlfn.IFS(H540=1,1,K540=1,1,L540=1,1,M540=1,1,N540=1,1,P540=1,1,TRUE,0)</f>
        <v>0</v>
      </c>
      <c r="S540" s="64">
        <f>IF(AND(G540=1,R540=1),0,R540)</f>
        <v>0</v>
      </c>
      <c r="T540" s="24" t="s">
        <v>1526</v>
      </c>
      <c r="U540" s="49">
        <f>SUBSTITUTE(T540,".",",")*1</f>
        <v>2.34311143867671E-2</v>
      </c>
      <c r="V540" s="54">
        <f>IF(U540&gt;=0.1, 1, 0)</f>
        <v>0</v>
      </c>
      <c r="W540" s="25">
        <f>IF(U540&gt;=0.2, 1, 0)</f>
        <v>0</v>
      </c>
      <c r="X540" s="25">
        <f>IF(U540&gt;=0.3, 1, 0)</f>
        <v>0</v>
      </c>
      <c r="Y540" s="25">
        <f>IF(U540&gt;=0.4, 1, 0)</f>
        <v>0</v>
      </c>
      <c r="Z540" s="25">
        <f>IF(U540&gt;=0.5, 1, 0)</f>
        <v>0</v>
      </c>
      <c r="AA540" s="25">
        <f>IF(U540&gt;=0.6, 1, 0)</f>
        <v>0</v>
      </c>
      <c r="AB540" s="25">
        <f>IF(U540&gt;=0.7, 1, 0)</f>
        <v>0</v>
      </c>
      <c r="AC540" s="25">
        <f>IF(U540&gt;=0.8, 1, 0)</f>
        <v>0</v>
      </c>
      <c r="AD540" s="55">
        <f>IF(U540&gt;=0.9, 1, 0)</f>
        <v>0</v>
      </c>
    </row>
    <row r="541" spans="1:30" ht="20" customHeight="1" x14ac:dyDescent="0.2">
      <c r="A541" s="20" t="s">
        <v>42</v>
      </c>
      <c r="B541" s="33" t="str">
        <f>SUBSTITUTE(A541,"/Users/timomiessen/Desktop/imagesdk/blackmen1/","Image_")</f>
        <v>Image_BM_13.jpg</v>
      </c>
      <c r="C541" s="63" t="s">
        <v>4</v>
      </c>
      <c r="D541" s="22" t="s">
        <v>2973</v>
      </c>
      <c r="E541" s="23">
        <v>1</v>
      </c>
      <c r="F541" s="23">
        <v>0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  <c r="O541" s="23">
        <v>0</v>
      </c>
      <c r="P541" s="23">
        <v>0</v>
      </c>
      <c r="Q541" s="23">
        <v>0</v>
      </c>
      <c r="R541" s="23" cm="1">
        <f t="array" ref="R541">_xlfn.IFS(H541=1,1,K541=1,1,L541=1,1,M541=1,1,N541=1,1,P541=1,1,TRUE,0)</f>
        <v>0</v>
      </c>
      <c r="S541" s="64">
        <f>IF(AND(G541=1,R541=1),0,R541)</f>
        <v>0</v>
      </c>
      <c r="T541" s="24" t="s">
        <v>1527</v>
      </c>
      <c r="U541" s="49">
        <f>SUBSTITUTE(T541,".",",")*1</f>
        <v>8.4376224549487198E-3</v>
      </c>
      <c r="V541" s="54">
        <f>IF(U541&gt;=0.1, 1, 0)</f>
        <v>0</v>
      </c>
      <c r="W541" s="25">
        <f>IF(U541&gt;=0.2, 1, 0)</f>
        <v>0</v>
      </c>
      <c r="X541" s="25">
        <f>IF(U541&gt;=0.3, 1, 0)</f>
        <v>0</v>
      </c>
      <c r="Y541" s="25">
        <f>IF(U541&gt;=0.4, 1, 0)</f>
        <v>0</v>
      </c>
      <c r="Z541" s="25">
        <f>IF(U541&gt;=0.5, 1, 0)</f>
        <v>0</v>
      </c>
      <c r="AA541" s="25">
        <f>IF(U541&gt;=0.6, 1, 0)</f>
        <v>0</v>
      </c>
      <c r="AB541" s="25">
        <f>IF(U541&gt;=0.7, 1, 0)</f>
        <v>0</v>
      </c>
      <c r="AC541" s="25">
        <f>IF(U541&gt;=0.8, 1, 0)</f>
        <v>0</v>
      </c>
      <c r="AD541" s="55">
        <f>IF(U541&gt;=0.9, 1, 0)</f>
        <v>0</v>
      </c>
    </row>
    <row r="542" spans="1:30" ht="20" customHeight="1" x14ac:dyDescent="0.2">
      <c r="A542" s="20" t="s">
        <v>43</v>
      </c>
      <c r="B542" s="33" t="str">
        <f>SUBSTITUTE(A542,"/Users/timomiessen/Desktop/imagesdk/blackmen1/","Image_")</f>
        <v>Image_BM_130.jpg</v>
      </c>
      <c r="C542" s="63" t="s">
        <v>4</v>
      </c>
      <c r="D542" s="22" t="s">
        <v>2973</v>
      </c>
      <c r="E542" s="23">
        <v>1</v>
      </c>
      <c r="F542" s="23">
        <v>0</v>
      </c>
      <c r="G542" s="23">
        <v>0</v>
      </c>
      <c r="H542" s="23">
        <v>0</v>
      </c>
      <c r="I542" s="23">
        <v>0</v>
      </c>
      <c r="J542" s="23">
        <v>0</v>
      </c>
      <c r="K542" s="23">
        <v>0</v>
      </c>
      <c r="L542" s="23">
        <v>0</v>
      </c>
      <c r="M542" s="23">
        <v>0</v>
      </c>
      <c r="N542" s="23">
        <v>0</v>
      </c>
      <c r="O542" s="23">
        <v>0</v>
      </c>
      <c r="P542" s="23">
        <v>0</v>
      </c>
      <c r="Q542" s="23">
        <v>0</v>
      </c>
      <c r="R542" s="23" cm="1">
        <f t="array" ref="R542">_xlfn.IFS(H542=1,1,K542=1,1,L542=1,1,M542=1,1,N542=1,1,P542=1,1,TRUE,0)</f>
        <v>0</v>
      </c>
      <c r="S542" s="64">
        <f>IF(AND(G542=1,R542=1),0,R542)</f>
        <v>0</v>
      </c>
      <c r="T542" s="24" t="s">
        <v>1528</v>
      </c>
      <c r="U542" s="49">
        <f>SUBSTITUTE(T542,".",",")*1</f>
        <v>0.34334693104028702</v>
      </c>
      <c r="V542" s="54">
        <f>IF(U542&gt;=0.1, 1, 0)</f>
        <v>1</v>
      </c>
      <c r="W542" s="25">
        <f>IF(U542&gt;=0.2, 1, 0)</f>
        <v>1</v>
      </c>
      <c r="X542" s="25">
        <f>IF(U542&gt;=0.3, 1, 0)</f>
        <v>1</v>
      </c>
      <c r="Y542" s="25">
        <f>IF(U542&gt;=0.4, 1, 0)</f>
        <v>0</v>
      </c>
      <c r="Z542" s="25">
        <f>IF(U542&gt;=0.5, 1, 0)</f>
        <v>0</v>
      </c>
      <c r="AA542" s="25">
        <f>IF(U542&gt;=0.6, 1, 0)</f>
        <v>0</v>
      </c>
      <c r="AB542" s="25">
        <f>IF(U542&gt;=0.7, 1, 0)</f>
        <v>0</v>
      </c>
      <c r="AC542" s="25">
        <f>IF(U542&gt;=0.8, 1, 0)</f>
        <v>0</v>
      </c>
      <c r="AD542" s="55">
        <f>IF(U542&gt;=0.9, 1, 0)</f>
        <v>0</v>
      </c>
    </row>
    <row r="543" spans="1:30" ht="20" customHeight="1" x14ac:dyDescent="0.2">
      <c r="A543" s="20" t="s">
        <v>44</v>
      </c>
      <c r="B543" s="33" t="str">
        <f>SUBSTITUTE(A543,"/Users/timomiessen/Desktop/imagesdk/blackmen1/","Image_")</f>
        <v>Image_BM_131.jpg</v>
      </c>
      <c r="C543" s="63" t="s">
        <v>4</v>
      </c>
      <c r="D543" s="22" t="s">
        <v>2973</v>
      </c>
      <c r="E543" s="23">
        <v>0</v>
      </c>
      <c r="F543" s="23">
        <v>1</v>
      </c>
      <c r="G543" s="23">
        <v>0</v>
      </c>
      <c r="H543" s="23">
        <v>0</v>
      </c>
      <c r="I543" s="23">
        <v>0</v>
      </c>
      <c r="J543" s="23">
        <v>0</v>
      </c>
      <c r="K543" s="23">
        <v>0</v>
      </c>
      <c r="L543" s="23">
        <v>0</v>
      </c>
      <c r="M543" s="23">
        <v>0</v>
      </c>
      <c r="N543" s="23">
        <v>0</v>
      </c>
      <c r="O543" s="23">
        <v>0</v>
      </c>
      <c r="P543" s="23">
        <v>0</v>
      </c>
      <c r="Q543" s="23">
        <v>0</v>
      </c>
      <c r="R543" s="23" cm="1">
        <f t="array" ref="R543">_xlfn.IFS(H543=1,1,K543=1,1,L543=1,1,M543=1,1,N543=1,1,P543=1,1,TRUE,0)</f>
        <v>0</v>
      </c>
      <c r="S543" s="64">
        <f>IF(AND(G543=1,R543=1),0,R543)</f>
        <v>0</v>
      </c>
      <c r="T543" s="24" t="s">
        <v>1529</v>
      </c>
      <c r="U543" s="49">
        <f>SUBSTITUTE(T543,".",",")*1</f>
        <v>8.9041697792708804E-3</v>
      </c>
      <c r="V543" s="54">
        <f>IF(U543&gt;=0.1, 1, 0)</f>
        <v>0</v>
      </c>
      <c r="W543" s="25">
        <f>IF(U543&gt;=0.2, 1, 0)</f>
        <v>0</v>
      </c>
      <c r="X543" s="25">
        <f>IF(U543&gt;=0.3, 1, 0)</f>
        <v>0</v>
      </c>
      <c r="Y543" s="25">
        <f>IF(U543&gt;=0.4, 1, 0)</f>
        <v>0</v>
      </c>
      <c r="Z543" s="25">
        <f>IF(U543&gt;=0.5, 1, 0)</f>
        <v>0</v>
      </c>
      <c r="AA543" s="25">
        <f>IF(U543&gt;=0.6, 1, 0)</f>
        <v>0</v>
      </c>
      <c r="AB543" s="25">
        <f>IF(U543&gt;=0.7, 1, 0)</f>
        <v>0</v>
      </c>
      <c r="AC543" s="25">
        <f>IF(U543&gt;=0.8, 1, 0)</f>
        <v>0</v>
      </c>
      <c r="AD543" s="55">
        <f>IF(U543&gt;=0.9, 1, 0)</f>
        <v>0</v>
      </c>
    </row>
    <row r="544" spans="1:30" ht="20" customHeight="1" x14ac:dyDescent="0.2">
      <c r="A544" s="20" t="s">
        <v>45</v>
      </c>
      <c r="B544" s="33" t="str">
        <f>SUBSTITUTE(A544,"/Users/timomiessen/Desktop/imagesdk/blackmen1/","Image_")</f>
        <v>Image_BM_132.jpg</v>
      </c>
      <c r="C544" s="63" t="s">
        <v>4</v>
      </c>
      <c r="D544" s="22" t="s">
        <v>2973</v>
      </c>
      <c r="E544" s="23">
        <v>0</v>
      </c>
      <c r="F544" s="23">
        <v>1</v>
      </c>
      <c r="G544" s="23">
        <v>0</v>
      </c>
      <c r="H544" s="23">
        <v>0</v>
      </c>
      <c r="I544" s="23">
        <v>0</v>
      </c>
      <c r="J544" s="23">
        <v>0</v>
      </c>
      <c r="K544" s="23">
        <v>0</v>
      </c>
      <c r="L544" s="23">
        <v>0</v>
      </c>
      <c r="M544" s="23">
        <v>0</v>
      </c>
      <c r="N544" s="23">
        <v>0</v>
      </c>
      <c r="O544" s="23">
        <v>0</v>
      </c>
      <c r="P544" s="23">
        <v>0</v>
      </c>
      <c r="Q544" s="23">
        <v>0</v>
      </c>
      <c r="R544" s="23" cm="1">
        <f t="array" ref="R544">_xlfn.IFS(H544=1,1,K544=1,1,L544=1,1,M544=1,1,N544=1,1,P544=1,1,TRUE,0)</f>
        <v>0</v>
      </c>
      <c r="S544" s="64">
        <f>IF(AND(G544=1,R544=1),0,R544)</f>
        <v>0</v>
      </c>
      <c r="T544" s="24" t="s">
        <v>1530</v>
      </c>
      <c r="U544" s="49">
        <f>SUBSTITUTE(T544,".",",")*1</f>
        <v>1.25055680982768E-2</v>
      </c>
      <c r="V544" s="54">
        <f>IF(U544&gt;=0.1, 1, 0)</f>
        <v>0</v>
      </c>
      <c r="W544" s="25">
        <f>IF(U544&gt;=0.2, 1, 0)</f>
        <v>0</v>
      </c>
      <c r="X544" s="25">
        <f>IF(U544&gt;=0.3, 1, 0)</f>
        <v>0</v>
      </c>
      <c r="Y544" s="25">
        <f>IF(U544&gt;=0.4, 1, 0)</f>
        <v>0</v>
      </c>
      <c r="Z544" s="25">
        <f>IF(U544&gt;=0.5, 1, 0)</f>
        <v>0</v>
      </c>
      <c r="AA544" s="25">
        <f>IF(U544&gt;=0.6, 1, 0)</f>
        <v>0</v>
      </c>
      <c r="AB544" s="25">
        <f>IF(U544&gt;=0.7, 1, 0)</f>
        <v>0</v>
      </c>
      <c r="AC544" s="25">
        <f>IF(U544&gt;=0.8, 1, 0)</f>
        <v>0</v>
      </c>
      <c r="AD544" s="55">
        <f>IF(U544&gt;=0.9, 1, 0)</f>
        <v>0</v>
      </c>
    </row>
    <row r="545" spans="1:30" ht="20" customHeight="1" x14ac:dyDescent="0.2">
      <c r="A545" s="20" t="s">
        <v>46</v>
      </c>
      <c r="B545" s="33" t="str">
        <f>SUBSTITUTE(A545,"/Users/timomiessen/Desktop/imagesdk/blackmen1/","Image_")</f>
        <v>Image_BM_133.jpg</v>
      </c>
      <c r="C545" s="63" t="s">
        <v>4</v>
      </c>
      <c r="D545" s="22" t="s">
        <v>2973</v>
      </c>
      <c r="E545" s="23">
        <v>0</v>
      </c>
      <c r="F545" s="23">
        <v>1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0</v>
      </c>
      <c r="O545" s="23">
        <v>0</v>
      </c>
      <c r="P545" s="23">
        <v>0</v>
      </c>
      <c r="Q545" s="23">
        <v>0</v>
      </c>
      <c r="R545" s="23" cm="1">
        <f t="array" ref="R545">_xlfn.IFS(H545=1,1,K545=1,1,L545=1,1,M545=1,1,N545=1,1,P545=1,1,TRUE,0)</f>
        <v>0</v>
      </c>
      <c r="S545" s="64">
        <f>IF(AND(G545=1,R545=1),0,R545)</f>
        <v>0</v>
      </c>
      <c r="T545" s="24" t="s">
        <v>1531</v>
      </c>
      <c r="U545" s="49">
        <f>SUBSTITUTE(T545,".",",")*1</f>
        <v>4.9856016412377302E-2</v>
      </c>
      <c r="V545" s="54">
        <f>IF(U545&gt;=0.1, 1, 0)</f>
        <v>0</v>
      </c>
      <c r="W545" s="25">
        <f>IF(U545&gt;=0.2, 1, 0)</f>
        <v>0</v>
      </c>
      <c r="X545" s="25">
        <f>IF(U545&gt;=0.3, 1, 0)</f>
        <v>0</v>
      </c>
      <c r="Y545" s="25">
        <f>IF(U545&gt;=0.4, 1, 0)</f>
        <v>0</v>
      </c>
      <c r="Z545" s="25">
        <f>IF(U545&gt;=0.5, 1, 0)</f>
        <v>0</v>
      </c>
      <c r="AA545" s="25">
        <f>IF(U545&gt;=0.6, 1, 0)</f>
        <v>0</v>
      </c>
      <c r="AB545" s="25">
        <f>IF(U545&gt;=0.7, 1, 0)</f>
        <v>0</v>
      </c>
      <c r="AC545" s="25">
        <f>IF(U545&gt;=0.8, 1, 0)</f>
        <v>0</v>
      </c>
      <c r="AD545" s="55">
        <f>IF(U545&gt;=0.9, 1, 0)</f>
        <v>0</v>
      </c>
    </row>
    <row r="546" spans="1:30" ht="20" customHeight="1" x14ac:dyDescent="0.2">
      <c r="A546" s="20" t="s">
        <v>47</v>
      </c>
      <c r="B546" s="33" t="str">
        <f>SUBSTITUTE(A546,"/Users/timomiessen/Desktop/imagesdk/blackmen1/","Image_")</f>
        <v>Image_BM_134.jpg</v>
      </c>
      <c r="C546" s="63" t="s">
        <v>4</v>
      </c>
      <c r="D546" s="22" t="s">
        <v>2973</v>
      </c>
      <c r="E546" s="23">
        <v>0</v>
      </c>
      <c r="F546" s="23">
        <v>1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23">
        <v>0</v>
      </c>
      <c r="P546" s="23">
        <v>0</v>
      </c>
      <c r="Q546" s="23">
        <v>0</v>
      </c>
      <c r="R546" s="23" cm="1">
        <f t="array" ref="R546">_xlfn.IFS(H546=1,1,K546=1,1,L546=1,1,M546=1,1,N546=1,1,P546=1,1,TRUE,0)</f>
        <v>0</v>
      </c>
      <c r="S546" s="64">
        <f>IF(AND(G546=1,R546=1),0,R546)</f>
        <v>0</v>
      </c>
      <c r="T546" s="24" t="s">
        <v>1532</v>
      </c>
      <c r="U546" s="49">
        <f>SUBSTITUTE(T546,".",",")*1</f>
        <v>4.24253176897764E-2</v>
      </c>
      <c r="V546" s="54">
        <f>IF(U546&gt;=0.1, 1, 0)</f>
        <v>0</v>
      </c>
      <c r="W546" s="25">
        <f>IF(U546&gt;=0.2, 1, 0)</f>
        <v>0</v>
      </c>
      <c r="X546" s="25">
        <f>IF(U546&gt;=0.3, 1, 0)</f>
        <v>0</v>
      </c>
      <c r="Y546" s="25">
        <f>IF(U546&gt;=0.4, 1, 0)</f>
        <v>0</v>
      </c>
      <c r="Z546" s="25">
        <f>IF(U546&gt;=0.5, 1, 0)</f>
        <v>0</v>
      </c>
      <c r="AA546" s="25">
        <f>IF(U546&gt;=0.6, 1, 0)</f>
        <v>0</v>
      </c>
      <c r="AB546" s="25">
        <f>IF(U546&gt;=0.7, 1, 0)</f>
        <v>0</v>
      </c>
      <c r="AC546" s="25">
        <f>IF(U546&gt;=0.8, 1, 0)</f>
        <v>0</v>
      </c>
      <c r="AD546" s="55">
        <f>IF(U546&gt;=0.9, 1, 0)</f>
        <v>0</v>
      </c>
    </row>
    <row r="547" spans="1:30" ht="20" customHeight="1" x14ac:dyDescent="0.2">
      <c r="A547" s="20" t="s">
        <v>48</v>
      </c>
      <c r="B547" s="33" t="str">
        <f>SUBSTITUTE(A547,"/Users/timomiessen/Desktop/imagesdk/blackmen1/","Image_")</f>
        <v>Image_BM_135.jpg</v>
      </c>
      <c r="C547" s="63" t="s">
        <v>4</v>
      </c>
      <c r="D547" s="22" t="s">
        <v>2973</v>
      </c>
      <c r="E547" s="23">
        <v>0</v>
      </c>
      <c r="F547" s="23">
        <v>1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 cm="1">
        <f t="array" ref="R547">_xlfn.IFS(H547=1,1,K547=1,1,L547=1,1,M547=1,1,N547=1,1,P547=1,1,TRUE,0)</f>
        <v>0</v>
      </c>
      <c r="S547" s="64">
        <f>IF(AND(G547=1,R547=1),0,R547)</f>
        <v>0</v>
      </c>
      <c r="T547" s="24" t="s">
        <v>1533</v>
      </c>
      <c r="U547" s="49">
        <f>SUBSTITUTE(T547,".",",")*1</f>
        <v>5.7912503834813799E-3</v>
      </c>
      <c r="V547" s="54">
        <f>IF(U547&gt;=0.1, 1, 0)</f>
        <v>0</v>
      </c>
      <c r="W547" s="25">
        <f>IF(U547&gt;=0.2, 1, 0)</f>
        <v>0</v>
      </c>
      <c r="X547" s="25">
        <f>IF(U547&gt;=0.3, 1, 0)</f>
        <v>0</v>
      </c>
      <c r="Y547" s="25">
        <f>IF(U547&gt;=0.4, 1, 0)</f>
        <v>0</v>
      </c>
      <c r="Z547" s="25">
        <f>IF(U547&gt;=0.5, 1, 0)</f>
        <v>0</v>
      </c>
      <c r="AA547" s="25">
        <f>IF(U547&gt;=0.6, 1, 0)</f>
        <v>0</v>
      </c>
      <c r="AB547" s="25">
        <f>IF(U547&gt;=0.7, 1, 0)</f>
        <v>0</v>
      </c>
      <c r="AC547" s="25">
        <f>IF(U547&gt;=0.8, 1, 0)</f>
        <v>0</v>
      </c>
      <c r="AD547" s="55">
        <f>IF(U547&gt;=0.9, 1, 0)</f>
        <v>0</v>
      </c>
    </row>
    <row r="548" spans="1:30" ht="20" customHeight="1" x14ac:dyDescent="0.2">
      <c r="A548" s="20" t="s">
        <v>49</v>
      </c>
      <c r="B548" s="33" t="str">
        <f>SUBSTITUTE(A548,"/Users/timomiessen/Desktop/imagesdk/blackmen1/","Image_")</f>
        <v>Image_BM_136.jpg</v>
      </c>
      <c r="C548" s="63" t="s">
        <v>4</v>
      </c>
      <c r="D548" s="22" t="s">
        <v>2973</v>
      </c>
      <c r="E548" s="23">
        <v>0</v>
      </c>
      <c r="F548" s="23">
        <v>1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3">
        <v>0</v>
      </c>
      <c r="Q548" s="23">
        <v>0</v>
      </c>
      <c r="R548" s="23" cm="1">
        <f t="array" ref="R548">_xlfn.IFS(H548=1,1,K548=1,1,L548=1,1,M548=1,1,N548=1,1,P548=1,1,TRUE,0)</f>
        <v>0</v>
      </c>
      <c r="S548" s="64">
        <f>IF(AND(G548=1,R548=1),0,R548)</f>
        <v>0</v>
      </c>
      <c r="T548" s="24" t="s">
        <v>1534</v>
      </c>
      <c r="U548" s="49">
        <f>SUBSTITUTE(T548,".",",")*1</f>
        <v>5.7077891193330198E-2</v>
      </c>
      <c r="V548" s="54">
        <f>IF(U548&gt;=0.1, 1, 0)</f>
        <v>0</v>
      </c>
      <c r="W548" s="25">
        <f>IF(U548&gt;=0.2, 1, 0)</f>
        <v>0</v>
      </c>
      <c r="X548" s="25">
        <f>IF(U548&gt;=0.3, 1, 0)</f>
        <v>0</v>
      </c>
      <c r="Y548" s="25">
        <f>IF(U548&gt;=0.4, 1, 0)</f>
        <v>0</v>
      </c>
      <c r="Z548" s="25">
        <f>IF(U548&gt;=0.5, 1, 0)</f>
        <v>0</v>
      </c>
      <c r="AA548" s="25">
        <f>IF(U548&gt;=0.6, 1, 0)</f>
        <v>0</v>
      </c>
      <c r="AB548" s="25">
        <f>IF(U548&gt;=0.7, 1, 0)</f>
        <v>0</v>
      </c>
      <c r="AC548" s="25">
        <f>IF(U548&gt;=0.8, 1, 0)</f>
        <v>0</v>
      </c>
      <c r="AD548" s="55">
        <f>IF(U548&gt;=0.9, 1, 0)</f>
        <v>0</v>
      </c>
    </row>
    <row r="549" spans="1:30" ht="20" customHeight="1" x14ac:dyDescent="0.2">
      <c r="A549" s="20" t="s">
        <v>50</v>
      </c>
      <c r="B549" s="33" t="str">
        <f>SUBSTITUTE(A549,"/Users/timomiessen/Desktop/imagesdk/blackmen1/","Image_")</f>
        <v>Image_BM_137.jpg</v>
      </c>
      <c r="C549" s="63" t="s">
        <v>4</v>
      </c>
      <c r="D549" s="22" t="s">
        <v>2973</v>
      </c>
      <c r="E549" s="23">
        <v>0</v>
      </c>
      <c r="F549" s="23">
        <v>1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>
        <v>0</v>
      </c>
      <c r="M549" s="23">
        <v>0</v>
      </c>
      <c r="N549" s="23">
        <v>0</v>
      </c>
      <c r="O549" s="23">
        <v>0</v>
      </c>
      <c r="P549" s="23">
        <v>0</v>
      </c>
      <c r="Q549" s="23">
        <v>0</v>
      </c>
      <c r="R549" s="23" cm="1">
        <f t="array" ref="R549">_xlfn.IFS(H549=1,1,K549=1,1,L549=1,1,M549=1,1,N549=1,1,P549=1,1,TRUE,0)</f>
        <v>0</v>
      </c>
      <c r="S549" s="64">
        <f>IF(AND(G549=1,R549=1),0,R549)</f>
        <v>0</v>
      </c>
      <c r="T549" s="24" t="s">
        <v>1535</v>
      </c>
      <c r="U549" s="49">
        <f>SUBSTITUTE(T549,".",",")*1</f>
        <v>1.9004529807716601E-2</v>
      </c>
      <c r="V549" s="54">
        <f>IF(U549&gt;=0.1, 1, 0)</f>
        <v>0</v>
      </c>
      <c r="W549" s="25">
        <f>IF(U549&gt;=0.2, 1, 0)</f>
        <v>0</v>
      </c>
      <c r="X549" s="25">
        <f>IF(U549&gt;=0.3, 1, 0)</f>
        <v>0</v>
      </c>
      <c r="Y549" s="25">
        <f>IF(U549&gt;=0.4, 1, 0)</f>
        <v>0</v>
      </c>
      <c r="Z549" s="25">
        <f>IF(U549&gt;=0.5, 1, 0)</f>
        <v>0</v>
      </c>
      <c r="AA549" s="25">
        <f>IF(U549&gt;=0.6, 1, 0)</f>
        <v>0</v>
      </c>
      <c r="AB549" s="25">
        <f>IF(U549&gt;=0.7, 1, 0)</f>
        <v>0</v>
      </c>
      <c r="AC549" s="25">
        <f>IF(U549&gt;=0.8, 1, 0)</f>
        <v>0</v>
      </c>
      <c r="AD549" s="55">
        <f>IF(U549&gt;=0.9, 1, 0)</f>
        <v>0</v>
      </c>
    </row>
    <row r="550" spans="1:30" ht="20" customHeight="1" x14ac:dyDescent="0.2">
      <c r="A550" s="20" t="s">
        <v>51</v>
      </c>
      <c r="B550" s="33" t="str">
        <f>SUBSTITUTE(A550,"/Users/timomiessen/Desktop/imagesdk/blackmen1/","Image_")</f>
        <v>Image_BM_138.jpg</v>
      </c>
      <c r="C550" s="63" t="s">
        <v>4</v>
      </c>
      <c r="D550" s="22" t="s">
        <v>2973</v>
      </c>
      <c r="E550" s="23">
        <v>0</v>
      </c>
      <c r="F550" s="23">
        <v>1</v>
      </c>
      <c r="G550" s="23">
        <v>0</v>
      </c>
      <c r="H550" s="23">
        <v>0</v>
      </c>
      <c r="I550" s="23">
        <v>0</v>
      </c>
      <c r="J550" s="23">
        <v>0</v>
      </c>
      <c r="K550" s="23">
        <v>0</v>
      </c>
      <c r="L550" s="23">
        <v>0</v>
      </c>
      <c r="M550" s="23">
        <v>0</v>
      </c>
      <c r="N550" s="23">
        <v>0</v>
      </c>
      <c r="O550" s="23">
        <v>0</v>
      </c>
      <c r="P550" s="23">
        <v>0</v>
      </c>
      <c r="Q550" s="23">
        <v>0</v>
      </c>
      <c r="R550" s="23" cm="1">
        <f t="array" ref="R550">_xlfn.IFS(H550=1,1,K550=1,1,L550=1,1,M550=1,1,N550=1,1,P550=1,1,TRUE,0)</f>
        <v>0</v>
      </c>
      <c r="S550" s="64">
        <f>IF(AND(G550=1,R550=1),0,R550)</f>
        <v>0</v>
      </c>
      <c r="T550" s="24" t="s">
        <v>1536</v>
      </c>
      <c r="U550" s="49">
        <f>SUBSTITUTE(T550,".",",")*1</f>
        <v>6.6170606296509504E-3</v>
      </c>
      <c r="V550" s="54">
        <f>IF(U550&gt;=0.1, 1, 0)</f>
        <v>0</v>
      </c>
      <c r="W550" s="25">
        <f>IF(U550&gt;=0.2, 1, 0)</f>
        <v>0</v>
      </c>
      <c r="X550" s="25">
        <f>IF(U550&gt;=0.3, 1, 0)</f>
        <v>0</v>
      </c>
      <c r="Y550" s="25">
        <f>IF(U550&gt;=0.4, 1, 0)</f>
        <v>0</v>
      </c>
      <c r="Z550" s="25">
        <f>IF(U550&gt;=0.5, 1, 0)</f>
        <v>0</v>
      </c>
      <c r="AA550" s="25">
        <f>IF(U550&gt;=0.6, 1, 0)</f>
        <v>0</v>
      </c>
      <c r="AB550" s="25">
        <f>IF(U550&gt;=0.7, 1, 0)</f>
        <v>0</v>
      </c>
      <c r="AC550" s="25">
        <f>IF(U550&gt;=0.8, 1, 0)</f>
        <v>0</v>
      </c>
      <c r="AD550" s="55">
        <f>IF(U550&gt;=0.9, 1, 0)</f>
        <v>0</v>
      </c>
    </row>
    <row r="551" spans="1:30" ht="20" customHeight="1" x14ac:dyDescent="0.2">
      <c r="A551" s="20" t="s">
        <v>52</v>
      </c>
      <c r="B551" s="33" t="str">
        <f>SUBSTITUTE(A551,"/Users/timomiessen/Desktop/imagesdk/blackmen1/","Image_")</f>
        <v>Image_BM_139.jpg</v>
      </c>
      <c r="C551" s="63" t="s">
        <v>4</v>
      </c>
      <c r="D551" s="22" t="s">
        <v>2973</v>
      </c>
      <c r="E551" s="23">
        <v>0</v>
      </c>
      <c r="F551" s="23">
        <v>1</v>
      </c>
      <c r="G551" s="23">
        <v>0</v>
      </c>
      <c r="H551" s="23">
        <v>0</v>
      </c>
      <c r="I551" s="23">
        <v>0</v>
      </c>
      <c r="J551" s="23">
        <v>0</v>
      </c>
      <c r="K551" s="23">
        <v>0</v>
      </c>
      <c r="L551" s="23">
        <v>0</v>
      </c>
      <c r="M551" s="23">
        <v>0</v>
      </c>
      <c r="N551" s="23">
        <v>0</v>
      </c>
      <c r="O551" s="23">
        <v>0</v>
      </c>
      <c r="P551" s="23">
        <v>0</v>
      </c>
      <c r="Q551" s="23">
        <v>0</v>
      </c>
      <c r="R551" s="23" cm="1">
        <f t="array" ref="R551">_xlfn.IFS(H551=1,1,K551=1,1,L551=1,1,M551=1,1,N551=1,1,P551=1,1,TRUE,0)</f>
        <v>0</v>
      </c>
      <c r="S551" s="64">
        <f>IF(AND(G551=1,R551=1),0,R551)</f>
        <v>0</v>
      </c>
      <c r="T551" s="24" t="s">
        <v>1537</v>
      </c>
      <c r="U551" s="49">
        <f>SUBSTITUTE(T551,".",",")*1</f>
        <v>1.4942822046577899E-2</v>
      </c>
      <c r="V551" s="54">
        <f>IF(U551&gt;=0.1, 1, 0)</f>
        <v>0</v>
      </c>
      <c r="W551" s="25">
        <f>IF(U551&gt;=0.2, 1, 0)</f>
        <v>0</v>
      </c>
      <c r="X551" s="25">
        <f>IF(U551&gt;=0.3, 1, 0)</f>
        <v>0</v>
      </c>
      <c r="Y551" s="25">
        <f>IF(U551&gt;=0.4, 1, 0)</f>
        <v>0</v>
      </c>
      <c r="Z551" s="25">
        <f>IF(U551&gt;=0.5, 1, 0)</f>
        <v>0</v>
      </c>
      <c r="AA551" s="25">
        <f>IF(U551&gt;=0.6, 1, 0)</f>
        <v>0</v>
      </c>
      <c r="AB551" s="25">
        <f>IF(U551&gt;=0.7, 1, 0)</f>
        <v>0</v>
      </c>
      <c r="AC551" s="25">
        <f>IF(U551&gt;=0.8, 1, 0)</f>
        <v>0</v>
      </c>
      <c r="AD551" s="55">
        <f>IF(U551&gt;=0.9, 1, 0)</f>
        <v>0</v>
      </c>
    </row>
    <row r="552" spans="1:30" ht="20" customHeight="1" x14ac:dyDescent="0.2">
      <c r="A552" s="20" t="s">
        <v>53</v>
      </c>
      <c r="B552" s="33" t="str">
        <f>SUBSTITUTE(A552,"/Users/timomiessen/Desktop/imagesdk/blackmen1/","Image_")</f>
        <v>Image_BM_14.jpg</v>
      </c>
      <c r="C552" s="63" t="s">
        <v>4</v>
      </c>
      <c r="D552" s="22" t="s">
        <v>2973</v>
      </c>
      <c r="E552" s="23">
        <v>1</v>
      </c>
      <c r="F552" s="23">
        <v>0</v>
      </c>
      <c r="G552" s="23">
        <v>0</v>
      </c>
      <c r="H552" s="23">
        <v>0</v>
      </c>
      <c r="I552" s="23">
        <v>0</v>
      </c>
      <c r="J552" s="23">
        <v>0</v>
      </c>
      <c r="K552" s="23">
        <v>0</v>
      </c>
      <c r="L552" s="23">
        <v>0</v>
      </c>
      <c r="M552" s="23">
        <v>0</v>
      </c>
      <c r="N552" s="23">
        <v>0</v>
      </c>
      <c r="O552" s="23">
        <v>0</v>
      </c>
      <c r="P552" s="23">
        <v>0</v>
      </c>
      <c r="Q552" s="23">
        <v>0</v>
      </c>
      <c r="R552" s="23" cm="1">
        <f t="array" ref="R552">_xlfn.IFS(H552=1,1,K552=1,1,L552=1,1,M552=1,1,N552=1,1,P552=1,1,TRUE,0)</f>
        <v>0</v>
      </c>
      <c r="S552" s="64">
        <f>IF(AND(G552=1,R552=1),0,R552)</f>
        <v>0</v>
      </c>
      <c r="T552" s="24" t="s">
        <v>1538</v>
      </c>
      <c r="U552" s="49">
        <f>SUBSTITUTE(T552,".",",")*1</f>
        <v>4.7604048624634701E-2</v>
      </c>
      <c r="V552" s="54">
        <f>IF(U552&gt;=0.1, 1, 0)</f>
        <v>0</v>
      </c>
      <c r="W552" s="25">
        <f>IF(U552&gt;=0.2, 1, 0)</f>
        <v>0</v>
      </c>
      <c r="X552" s="25">
        <f>IF(U552&gt;=0.3, 1, 0)</f>
        <v>0</v>
      </c>
      <c r="Y552" s="25">
        <f>IF(U552&gt;=0.4, 1, 0)</f>
        <v>0</v>
      </c>
      <c r="Z552" s="25">
        <f>IF(U552&gt;=0.5, 1, 0)</f>
        <v>0</v>
      </c>
      <c r="AA552" s="25">
        <f>IF(U552&gt;=0.6, 1, 0)</f>
        <v>0</v>
      </c>
      <c r="AB552" s="25">
        <f>IF(U552&gt;=0.7, 1, 0)</f>
        <v>0</v>
      </c>
      <c r="AC552" s="25">
        <f>IF(U552&gt;=0.8, 1, 0)</f>
        <v>0</v>
      </c>
      <c r="AD552" s="55">
        <f>IF(U552&gt;=0.9, 1, 0)</f>
        <v>0</v>
      </c>
    </row>
    <row r="553" spans="1:30" ht="20" customHeight="1" x14ac:dyDescent="0.2">
      <c r="A553" s="20" t="s">
        <v>54</v>
      </c>
      <c r="B553" s="33" t="str">
        <f>SUBSTITUTE(A553,"/Users/timomiessen/Desktop/imagesdk/blackmen1/","Image_")</f>
        <v>Image_BM_140.jpg</v>
      </c>
      <c r="C553" s="63" t="s">
        <v>4</v>
      </c>
      <c r="D553" s="22" t="s">
        <v>2973</v>
      </c>
      <c r="E553" s="23">
        <v>0</v>
      </c>
      <c r="F553" s="23">
        <v>1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>
        <v>0</v>
      </c>
      <c r="M553" s="23">
        <v>0</v>
      </c>
      <c r="N553" s="23">
        <v>0</v>
      </c>
      <c r="O553" s="23">
        <v>0</v>
      </c>
      <c r="P553" s="23">
        <v>0</v>
      </c>
      <c r="Q553" s="23">
        <v>0</v>
      </c>
      <c r="R553" s="23" cm="1">
        <f t="array" ref="R553">_xlfn.IFS(H553=1,1,K553=1,1,L553=1,1,M553=1,1,N553=1,1,P553=1,1,TRUE,0)</f>
        <v>0</v>
      </c>
      <c r="S553" s="64">
        <f>IF(AND(G553=1,R553=1),0,R553)</f>
        <v>0</v>
      </c>
      <c r="T553" s="24" t="s">
        <v>1539</v>
      </c>
      <c r="U553" s="49">
        <f>SUBSTITUTE(T553,".",",")*1</f>
        <v>3.3600975293666098E-3</v>
      </c>
      <c r="V553" s="54">
        <f>IF(U553&gt;=0.1, 1, 0)</f>
        <v>0</v>
      </c>
      <c r="W553" s="25">
        <f>IF(U553&gt;=0.2, 1, 0)</f>
        <v>0</v>
      </c>
      <c r="X553" s="25">
        <f>IF(U553&gt;=0.3, 1, 0)</f>
        <v>0</v>
      </c>
      <c r="Y553" s="25">
        <f>IF(U553&gt;=0.4, 1, 0)</f>
        <v>0</v>
      </c>
      <c r="Z553" s="25">
        <f>IF(U553&gt;=0.5, 1, 0)</f>
        <v>0</v>
      </c>
      <c r="AA553" s="25">
        <f>IF(U553&gt;=0.6, 1, 0)</f>
        <v>0</v>
      </c>
      <c r="AB553" s="25">
        <f>IF(U553&gt;=0.7, 1, 0)</f>
        <v>0</v>
      </c>
      <c r="AC553" s="25">
        <f>IF(U553&gt;=0.8, 1, 0)</f>
        <v>0</v>
      </c>
      <c r="AD553" s="55">
        <f>IF(U553&gt;=0.9, 1, 0)</f>
        <v>0</v>
      </c>
    </row>
    <row r="554" spans="1:30" ht="20" customHeight="1" x14ac:dyDescent="0.2">
      <c r="A554" s="20" t="s">
        <v>55</v>
      </c>
      <c r="B554" s="33" t="str">
        <f>SUBSTITUTE(A554,"/Users/timomiessen/Desktop/imagesdk/blackmen1/","Image_")</f>
        <v>Image_BM_141.jpg</v>
      </c>
      <c r="C554" s="63" t="s">
        <v>4</v>
      </c>
      <c r="D554" s="22" t="s">
        <v>2973</v>
      </c>
      <c r="E554" s="23">
        <v>0</v>
      </c>
      <c r="F554" s="23">
        <v>1</v>
      </c>
      <c r="G554" s="23">
        <v>0</v>
      </c>
      <c r="H554" s="23">
        <v>0</v>
      </c>
      <c r="I554" s="23">
        <v>0</v>
      </c>
      <c r="J554" s="23">
        <v>0</v>
      </c>
      <c r="K554" s="23">
        <v>0</v>
      </c>
      <c r="L554" s="23">
        <v>0</v>
      </c>
      <c r="M554" s="23">
        <v>0</v>
      </c>
      <c r="N554" s="23">
        <v>0</v>
      </c>
      <c r="O554" s="23">
        <v>0</v>
      </c>
      <c r="P554" s="23">
        <v>0</v>
      </c>
      <c r="Q554" s="23">
        <v>0</v>
      </c>
      <c r="R554" s="23" cm="1">
        <f t="array" ref="R554">_xlfn.IFS(H554=1,1,K554=1,1,L554=1,1,M554=1,1,N554=1,1,P554=1,1,TRUE,0)</f>
        <v>0</v>
      </c>
      <c r="S554" s="64">
        <f>IF(AND(G554=1,R554=1),0,R554)</f>
        <v>0</v>
      </c>
      <c r="T554" s="24" t="s">
        <v>1540</v>
      </c>
      <c r="U554" s="49">
        <f>SUBSTITUTE(T554,".",",")*1</f>
        <v>1.74584712367504E-2</v>
      </c>
      <c r="V554" s="54">
        <f>IF(U554&gt;=0.1, 1, 0)</f>
        <v>0</v>
      </c>
      <c r="W554" s="25">
        <f>IF(U554&gt;=0.2, 1, 0)</f>
        <v>0</v>
      </c>
      <c r="X554" s="25">
        <f>IF(U554&gt;=0.3, 1, 0)</f>
        <v>0</v>
      </c>
      <c r="Y554" s="25">
        <f>IF(U554&gt;=0.4, 1, 0)</f>
        <v>0</v>
      </c>
      <c r="Z554" s="25">
        <f>IF(U554&gt;=0.5, 1, 0)</f>
        <v>0</v>
      </c>
      <c r="AA554" s="25">
        <f>IF(U554&gt;=0.6, 1, 0)</f>
        <v>0</v>
      </c>
      <c r="AB554" s="25">
        <f>IF(U554&gt;=0.7, 1, 0)</f>
        <v>0</v>
      </c>
      <c r="AC554" s="25">
        <f>IF(U554&gt;=0.8, 1, 0)</f>
        <v>0</v>
      </c>
      <c r="AD554" s="55">
        <f>IF(U554&gt;=0.9, 1, 0)</f>
        <v>0</v>
      </c>
    </row>
    <row r="555" spans="1:30" ht="20" customHeight="1" x14ac:dyDescent="0.2">
      <c r="A555" s="20" t="s">
        <v>56</v>
      </c>
      <c r="B555" s="33" t="str">
        <f>SUBSTITUTE(A555,"/Users/timomiessen/Desktop/imagesdk/blackmen1/","Image_")</f>
        <v>Image_BM_142.jpg</v>
      </c>
      <c r="C555" s="63" t="s">
        <v>4</v>
      </c>
      <c r="D555" s="22" t="s">
        <v>2973</v>
      </c>
      <c r="E555" s="23">
        <v>0</v>
      </c>
      <c r="F555" s="23">
        <v>1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23">
        <v>0</v>
      </c>
      <c r="P555" s="23">
        <v>0</v>
      </c>
      <c r="Q555" s="23">
        <v>0</v>
      </c>
      <c r="R555" s="23" cm="1">
        <f t="array" ref="R555">_xlfn.IFS(H555=1,1,K555=1,1,L555=1,1,M555=1,1,N555=1,1,P555=1,1,TRUE,0)</f>
        <v>0</v>
      </c>
      <c r="S555" s="64">
        <f>IF(AND(G555=1,R555=1),0,R555)</f>
        <v>0</v>
      </c>
      <c r="T555" s="24" t="s">
        <v>1541</v>
      </c>
      <c r="U555" s="49">
        <f>SUBSTITUTE(T555,".",",")*1</f>
        <v>9.8343521822243894E-3</v>
      </c>
      <c r="V555" s="54">
        <f>IF(U555&gt;=0.1, 1, 0)</f>
        <v>0</v>
      </c>
      <c r="W555" s="25">
        <f>IF(U555&gt;=0.2, 1, 0)</f>
        <v>0</v>
      </c>
      <c r="X555" s="25">
        <f>IF(U555&gt;=0.3, 1, 0)</f>
        <v>0</v>
      </c>
      <c r="Y555" s="25">
        <f>IF(U555&gt;=0.4, 1, 0)</f>
        <v>0</v>
      </c>
      <c r="Z555" s="25">
        <f>IF(U555&gt;=0.5, 1, 0)</f>
        <v>0</v>
      </c>
      <c r="AA555" s="25">
        <f>IF(U555&gt;=0.6, 1, 0)</f>
        <v>0</v>
      </c>
      <c r="AB555" s="25">
        <f>IF(U555&gt;=0.7, 1, 0)</f>
        <v>0</v>
      </c>
      <c r="AC555" s="25">
        <f>IF(U555&gt;=0.8, 1, 0)</f>
        <v>0</v>
      </c>
      <c r="AD555" s="55">
        <f>IF(U555&gt;=0.9, 1, 0)</f>
        <v>0</v>
      </c>
    </row>
    <row r="556" spans="1:30" ht="20" customHeight="1" x14ac:dyDescent="0.2">
      <c r="A556" s="20" t="s">
        <v>57</v>
      </c>
      <c r="B556" s="33" t="str">
        <f>SUBSTITUTE(A556,"/Users/timomiessen/Desktop/imagesdk/blackmen1/","Image_")</f>
        <v>Image_BM_143.jpg</v>
      </c>
      <c r="C556" s="63" t="s">
        <v>4</v>
      </c>
      <c r="D556" s="22" t="s">
        <v>2973</v>
      </c>
      <c r="E556" s="23">
        <v>0</v>
      </c>
      <c r="F556" s="23">
        <v>1</v>
      </c>
      <c r="G556" s="23">
        <v>0</v>
      </c>
      <c r="H556" s="23">
        <v>0</v>
      </c>
      <c r="I556" s="23">
        <v>0</v>
      </c>
      <c r="J556" s="23">
        <v>0</v>
      </c>
      <c r="K556" s="23">
        <v>0</v>
      </c>
      <c r="L556" s="23">
        <v>0</v>
      </c>
      <c r="M556" s="23">
        <v>0</v>
      </c>
      <c r="N556" s="23">
        <v>0</v>
      </c>
      <c r="O556" s="23">
        <v>0</v>
      </c>
      <c r="P556" s="23">
        <v>0</v>
      </c>
      <c r="Q556" s="23">
        <v>0</v>
      </c>
      <c r="R556" s="23" cm="1">
        <f t="array" ref="R556">_xlfn.IFS(H556=1,1,K556=1,1,L556=1,1,M556=1,1,N556=1,1,P556=1,1,TRUE,0)</f>
        <v>0</v>
      </c>
      <c r="S556" s="64">
        <f>IF(AND(G556=1,R556=1),0,R556)</f>
        <v>0</v>
      </c>
      <c r="T556" s="24" t="s">
        <v>1542</v>
      </c>
      <c r="U556" s="49">
        <f>SUBSTITUTE(T556,".",",")*1</f>
        <v>3.8279676227830298E-3</v>
      </c>
      <c r="V556" s="54">
        <f>IF(U556&gt;=0.1, 1, 0)</f>
        <v>0</v>
      </c>
      <c r="W556" s="25">
        <f>IF(U556&gt;=0.2, 1, 0)</f>
        <v>0</v>
      </c>
      <c r="X556" s="25">
        <f>IF(U556&gt;=0.3, 1, 0)</f>
        <v>0</v>
      </c>
      <c r="Y556" s="25">
        <f>IF(U556&gt;=0.4, 1, 0)</f>
        <v>0</v>
      </c>
      <c r="Z556" s="25">
        <f>IF(U556&gt;=0.5, 1, 0)</f>
        <v>0</v>
      </c>
      <c r="AA556" s="25">
        <f>IF(U556&gt;=0.6, 1, 0)</f>
        <v>0</v>
      </c>
      <c r="AB556" s="25">
        <f>IF(U556&gt;=0.7, 1, 0)</f>
        <v>0</v>
      </c>
      <c r="AC556" s="25">
        <f>IF(U556&gt;=0.8, 1, 0)</f>
        <v>0</v>
      </c>
      <c r="AD556" s="55">
        <f>IF(U556&gt;=0.9, 1, 0)</f>
        <v>0</v>
      </c>
    </row>
    <row r="557" spans="1:30" ht="20" customHeight="1" x14ac:dyDescent="0.2">
      <c r="A557" s="20" t="s">
        <v>58</v>
      </c>
      <c r="B557" s="33" t="str">
        <f>SUBSTITUTE(A557,"/Users/timomiessen/Desktop/imagesdk/blackmen1/","Image_")</f>
        <v>Image_BM_144.jpg</v>
      </c>
      <c r="C557" s="63" t="s">
        <v>4</v>
      </c>
      <c r="D557" s="22" t="s">
        <v>2973</v>
      </c>
      <c r="E557" s="23">
        <v>0</v>
      </c>
      <c r="F557" s="23">
        <v>1</v>
      </c>
      <c r="G557" s="23">
        <v>0</v>
      </c>
      <c r="H557" s="23">
        <v>0</v>
      </c>
      <c r="I557" s="23">
        <v>0</v>
      </c>
      <c r="J557" s="23">
        <v>0</v>
      </c>
      <c r="K557" s="23">
        <v>0</v>
      </c>
      <c r="L557" s="23">
        <v>0</v>
      </c>
      <c r="M557" s="23">
        <v>0</v>
      </c>
      <c r="N557" s="23">
        <v>0</v>
      </c>
      <c r="O557" s="23">
        <v>0</v>
      </c>
      <c r="P557" s="23">
        <v>0</v>
      </c>
      <c r="Q557" s="23">
        <v>0</v>
      </c>
      <c r="R557" s="23" cm="1">
        <f t="array" ref="R557">_xlfn.IFS(H557=1,1,K557=1,1,L557=1,1,M557=1,1,N557=1,1,P557=1,1,TRUE,0)</f>
        <v>0</v>
      </c>
      <c r="S557" s="64">
        <f>IF(AND(G557=1,R557=1),0,R557)</f>
        <v>0</v>
      </c>
      <c r="T557" s="24" t="s">
        <v>1543</v>
      </c>
      <c r="U557" s="49">
        <f>SUBSTITUTE(T557,".",",")*1</f>
        <v>2.5928579270839601E-2</v>
      </c>
      <c r="V557" s="54">
        <f>IF(U557&gt;=0.1, 1, 0)</f>
        <v>0</v>
      </c>
      <c r="W557" s="25">
        <f>IF(U557&gt;=0.2, 1, 0)</f>
        <v>0</v>
      </c>
      <c r="X557" s="25">
        <f>IF(U557&gt;=0.3, 1, 0)</f>
        <v>0</v>
      </c>
      <c r="Y557" s="25">
        <f>IF(U557&gt;=0.4, 1, 0)</f>
        <v>0</v>
      </c>
      <c r="Z557" s="25">
        <f>IF(U557&gt;=0.5, 1, 0)</f>
        <v>0</v>
      </c>
      <c r="AA557" s="25">
        <f>IF(U557&gt;=0.6, 1, 0)</f>
        <v>0</v>
      </c>
      <c r="AB557" s="25">
        <f>IF(U557&gt;=0.7, 1, 0)</f>
        <v>0</v>
      </c>
      <c r="AC557" s="25">
        <f>IF(U557&gt;=0.8, 1, 0)</f>
        <v>0</v>
      </c>
      <c r="AD557" s="55">
        <f>IF(U557&gt;=0.9, 1, 0)</f>
        <v>0</v>
      </c>
    </row>
    <row r="558" spans="1:30" ht="20" customHeight="1" x14ac:dyDescent="0.2">
      <c r="A558" s="20" t="s">
        <v>59</v>
      </c>
      <c r="B558" s="33" t="str">
        <f>SUBSTITUTE(A558,"/Users/timomiessen/Desktop/imagesdk/blackmen1/","Image_")</f>
        <v>Image_BM_145.jpg</v>
      </c>
      <c r="C558" s="63" t="s">
        <v>4</v>
      </c>
      <c r="D558" s="22" t="s">
        <v>2973</v>
      </c>
      <c r="E558" s="23">
        <v>0</v>
      </c>
      <c r="F558" s="23">
        <v>1</v>
      </c>
      <c r="G558" s="23">
        <v>0</v>
      </c>
      <c r="H558" s="23">
        <v>0</v>
      </c>
      <c r="I558" s="23">
        <v>0</v>
      </c>
      <c r="J558" s="23">
        <v>0</v>
      </c>
      <c r="K558" s="23">
        <v>0</v>
      </c>
      <c r="L558" s="23">
        <v>0</v>
      </c>
      <c r="M558" s="23">
        <v>0</v>
      </c>
      <c r="N558" s="23">
        <v>0</v>
      </c>
      <c r="O558" s="23">
        <v>0</v>
      </c>
      <c r="P558" s="23">
        <v>0</v>
      </c>
      <c r="Q558" s="23">
        <v>0</v>
      </c>
      <c r="R558" s="23" cm="1">
        <f t="array" ref="R558">_xlfn.IFS(H558=1,1,K558=1,1,L558=1,1,M558=1,1,N558=1,1,P558=1,1,TRUE,0)</f>
        <v>0</v>
      </c>
      <c r="S558" s="64">
        <f>IF(AND(G558=1,R558=1),0,R558)</f>
        <v>0</v>
      </c>
      <c r="T558" s="24" t="s">
        <v>1544</v>
      </c>
      <c r="U558" s="49">
        <f>SUBSTITUTE(T558,".",",")*1</f>
        <v>4.9043560400605202E-2</v>
      </c>
      <c r="V558" s="54">
        <f>IF(U558&gt;=0.1, 1, 0)</f>
        <v>0</v>
      </c>
      <c r="W558" s="25">
        <f>IF(U558&gt;=0.2, 1, 0)</f>
        <v>0</v>
      </c>
      <c r="X558" s="25">
        <f>IF(U558&gt;=0.3, 1, 0)</f>
        <v>0</v>
      </c>
      <c r="Y558" s="25">
        <f>IF(U558&gt;=0.4, 1, 0)</f>
        <v>0</v>
      </c>
      <c r="Z558" s="25">
        <f>IF(U558&gt;=0.5, 1, 0)</f>
        <v>0</v>
      </c>
      <c r="AA558" s="25">
        <f>IF(U558&gt;=0.6, 1, 0)</f>
        <v>0</v>
      </c>
      <c r="AB558" s="25">
        <f>IF(U558&gt;=0.7, 1, 0)</f>
        <v>0</v>
      </c>
      <c r="AC558" s="25">
        <f>IF(U558&gt;=0.8, 1, 0)</f>
        <v>0</v>
      </c>
      <c r="AD558" s="55">
        <f>IF(U558&gt;=0.9, 1, 0)</f>
        <v>0</v>
      </c>
    </row>
    <row r="559" spans="1:30" ht="20" customHeight="1" x14ac:dyDescent="0.2">
      <c r="A559" s="20" t="s">
        <v>60</v>
      </c>
      <c r="B559" s="33" t="str">
        <f>SUBSTITUTE(A559,"/Users/timomiessen/Desktop/imagesdk/blackmen1/","Image_")</f>
        <v>Image_BM_146.jpg</v>
      </c>
      <c r="C559" s="63" t="s">
        <v>4</v>
      </c>
      <c r="D559" s="22" t="s">
        <v>2973</v>
      </c>
      <c r="E559" s="23">
        <v>0</v>
      </c>
      <c r="F559" s="23">
        <v>1</v>
      </c>
      <c r="G559" s="23">
        <v>0</v>
      </c>
      <c r="H559" s="23">
        <v>0</v>
      </c>
      <c r="I559" s="23">
        <v>0</v>
      </c>
      <c r="J559" s="23">
        <v>0</v>
      </c>
      <c r="K559" s="23">
        <v>0</v>
      </c>
      <c r="L559" s="23">
        <v>0</v>
      </c>
      <c r="M559" s="23">
        <v>0</v>
      </c>
      <c r="N559" s="23">
        <v>0</v>
      </c>
      <c r="O559" s="23">
        <v>0</v>
      </c>
      <c r="P559" s="23">
        <v>0</v>
      </c>
      <c r="Q559" s="23">
        <v>0</v>
      </c>
      <c r="R559" s="23" cm="1">
        <f t="array" ref="R559">_xlfn.IFS(H559=1,1,K559=1,1,L559=1,1,M559=1,1,N559=1,1,P559=1,1,TRUE,0)</f>
        <v>0</v>
      </c>
      <c r="S559" s="64">
        <f>IF(AND(G559=1,R559=1),0,R559)</f>
        <v>0</v>
      </c>
      <c r="T559" s="24" t="s">
        <v>1545</v>
      </c>
      <c r="U559" s="49">
        <f>SUBSTITUTE(T559,".",",")*1</f>
        <v>1.84455919079482E-2</v>
      </c>
      <c r="V559" s="54">
        <f>IF(U559&gt;=0.1, 1, 0)</f>
        <v>0</v>
      </c>
      <c r="W559" s="25">
        <f>IF(U559&gt;=0.2, 1, 0)</f>
        <v>0</v>
      </c>
      <c r="X559" s="25">
        <f>IF(U559&gt;=0.3, 1, 0)</f>
        <v>0</v>
      </c>
      <c r="Y559" s="25">
        <f>IF(U559&gt;=0.4, 1, 0)</f>
        <v>0</v>
      </c>
      <c r="Z559" s="25">
        <f>IF(U559&gt;=0.5, 1, 0)</f>
        <v>0</v>
      </c>
      <c r="AA559" s="25">
        <f>IF(U559&gt;=0.6, 1, 0)</f>
        <v>0</v>
      </c>
      <c r="AB559" s="25">
        <f>IF(U559&gt;=0.7, 1, 0)</f>
        <v>0</v>
      </c>
      <c r="AC559" s="25">
        <f>IF(U559&gt;=0.8, 1, 0)</f>
        <v>0</v>
      </c>
      <c r="AD559" s="55">
        <f>IF(U559&gt;=0.9, 1, 0)</f>
        <v>0</v>
      </c>
    </row>
    <row r="560" spans="1:30" ht="20" customHeight="1" x14ac:dyDescent="0.2">
      <c r="A560" s="20" t="s">
        <v>61</v>
      </c>
      <c r="B560" s="33" t="str">
        <f>SUBSTITUTE(A560,"/Users/timomiessen/Desktop/imagesdk/blackmen1/","Image_")</f>
        <v>Image_BM_147.jpg</v>
      </c>
      <c r="C560" s="63" t="s">
        <v>4</v>
      </c>
      <c r="D560" s="22" t="s">
        <v>2973</v>
      </c>
      <c r="E560" s="23">
        <v>0</v>
      </c>
      <c r="F560" s="23">
        <v>1</v>
      </c>
      <c r="G560" s="23">
        <v>0</v>
      </c>
      <c r="H560" s="23">
        <v>0</v>
      </c>
      <c r="I560" s="23">
        <v>0</v>
      </c>
      <c r="J560" s="23">
        <v>0</v>
      </c>
      <c r="K560" s="23">
        <v>0</v>
      </c>
      <c r="L560" s="23">
        <v>0</v>
      </c>
      <c r="M560" s="23">
        <v>0</v>
      </c>
      <c r="N560" s="23">
        <v>0</v>
      </c>
      <c r="O560" s="23">
        <v>0</v>
      </c>
      <c r="P560" s="23">
        <v>0</v>
      </c>
      <c r="Q560" s="23">
        <v>0</v>
      </c>
      <c r="R560" s="23" cm="1">
        <f t="array" ref="R560">_xlfn.IFS(H560=1,1,K560=1,1,L560=1,1,M560=1,1,N560=1,1,P560=1,1,TRUE,0)</f>
        <v>0</v>
      </c>
      <c r="S560" s="64">
        <f>IF(AND(G560=1,R560=1),0,R560)</f>
        <v>0</v>
      </c>
      <c r="T560" s="24" t="s">
        <v>1546</v>
      </c>
      <c r="U560" s="49">
        <f>SUBSTITUTE(T560,".",",")*1</f>
        <v>2.3523673880845301E-2</v>
      </c>
      <c r="V560" s="54">
        <f>IF(U560&gt;=0.1, 1, 0)</f>
        <v>0</v>
      </c>
      <c r="W560" s="25">
        <f>IF(U560&gt;=0.2, 1, 0)</f>
        <v>0</v>
      </c>
      <c r="X560" s="25">
        <f>IF(U560&gt;=0.3, 1, 0)</f>
        <v>0</v>
      </c>
      <c r="Y560" s="25">
        <f>IF(U560&gt;=0.4, 1, 0)</f>
        <v>0</v>
      </c>
      <c r="Z560" s="25">
        <f>IF(U560&gt;=0.5, 1, 0)</f>
        <v>0</v>
      </c>
      <c r="AA560" s="25">
        <f>IF(U560&gt;=0.6, 1, 0)</f>
        <v>0</v>
      </c>
      <c r="AB560" s="25">
        <f>IF(U560&gt;=0.7, 1, 0)</f>
        <v>0</v>
      </c>
      <c r="AC560" s="25">
        <f>IF(U560&gt;=0.8, 1, 0)</f>
        <v>0</v>
      </c>
      <c r="AD560" s="55">
        <f>IF(U560&gt;=0.9, 1, 0)</f>
        <v>0</v>
      </c>
    </row>
    <row r="561" spans="1:30" ht="20" customHeight="1" x14ac:dyDescent="0.2">
      <c r="A561" s="20" t="s">
        <v>62</v>
      </c>
      <c r="B561" s="33" t="str">
        <f>SUBSTITUTE(A561,"/Users/timomiessen/Desktop/imagesdk/blackmen1/","Image_")</f>
        <v>Image_BM_148.jpg</v>
      </c>
      <c r="C561" s="63" t="s">
        <v>4</v>
      </c>
      <c r="D561" s="22" t="s">
        <v>2973</v>
      </c>
      <c r="E561" s="23">
        <v>0</v>
      </c>
      <c r="F561" s="23">
        <v>1</v>
      </c>
      <c r="G561" s="23">
        <v>0</v>
      </c>
      <c r="H561" s="23">
        <v>0</v>
      </c>
      <c r="I561" s="23">
        <v>0</v>
      </c>
      <c r="J561" s="23">
        <v>0</v>
      </c>
      <c r="K561" s="23">
        <v>0</v>
      </c>
      <c r="L561" s="23">
        <v>0</v>
      </c>
      <c r="M561" s="23">
        <v>0</v>
      </c>
      <c r="N561" s="23">
        <v>0</v>
      </c>
      <c r="O561" s="23">
        <v>0</v>
      </c>
      <c r="P561" s="23">
        <v>0</v>
      </c>
      <c r="Q561" s="23">
        <v>0</v>
      </c>
      <c r="R561" s="23" cm="1">
        <f t="array" ref="R561">_xlfn.IFS(H561=1,1,K561=1,1,L561=1,1,M561=1,1,N561=1,1,P561=1,1,TRUE,0)</f>
        <v>0</v>
      </c>
      <c r="S561" s="64">
        <f>IF(AND(G561=1,R561=1),0,R561)</f>
        <v>0</v>
      </c>
      <c r="T561" s="24" t="s">
        <v>1547</v>
      </c>
      <c r="U561" s="49">
        <f>SUBSTITUTE(T561,".",",")*1</f>
        <v>2.9441410675644802E-2</v>
      </c>
      <c r="V561" s="54">
        <f>IF(U561&gt;=0.1, 1, 0)</f>
        <v>0</v>
      </c>
      <c r="W561" s="25">
        <f>IF(U561&gt;=0.2, 1, 0)</f>
        <v>0</v>
      </c>
      <c r="X561" s="25">
        <f>IF(U561&gt;=0.3, 1, 0)</f>
        <v>0</v>
      </c>
      <c r="Y561" s="25">
        <f>IF(U561&gt;=0.4, 1, 0)</f>
        <v>0</v>
      </c>
      <c r="Z561" s="25">
        <f>IF(U561&gt;=0.5, 1, 0)</f>
        <v>0</v>
      </c>
      <c r="AA561" s="25">
        <f>IF(U561&gt;=0.6, 1, 0)</f>
        <v>0</v>
      </c>
      <c r="AB561" s="25">
        <f>IF(U561&gt;=0.7, 1, 0)</f>
        <v>0</v>
      </c>
      <c r="AC561" s="25">
        <f>IF(U561&gt;=0.8, 1, 0)</f>
        <v>0</v>
      </c>
      <c r="AD561" s="55">
        <f>IF(U561&gt;=0.9, 1, 0)</f>
        <v>0</v>
      </c>
    </row>
    <row r="562" spans="1:30" ht="20" customHeight="1" x14ac:dyDescent="0.2">
      <c r="A562" s="20" t="s">
        <v>63</v>
      </c>
      <c r="B562" s="33" t="str">
        <f>SUBSTITUTE(A562,"/Users/timomiessen/Desktop/imagesdk/blackmen1/","Image_")</f>
        <v>Image_BM_149.jpg</v>
      </c>
      <c r="C562" s="63" t="s">
        <v>4</v>
      </c>
      <c r="D562" s="22" t="s">
        <v>2973</v>
      </c>
      <c r="E562" s="23">
        <v>0</v>
      </c>
      <c r="F562" s="23">
        <v>1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>
        <v>0</v>
      </c>
      <c r="M562" s="23">
        <v>0</v>
      </c>
      <c r="N562" s="23">
        <v>0</v>
      </c>
      <c r="O562" s="23">
        <v>0</v>
      </c>
      <c r="P562" s="23">
        <v>0</v>
      </c>
      <c r="Q562" s="23">
        <v>0</v>
      </c>
      <c r="R562" s="23" cm="1">
        <f t="array" ref="R562">_xlfn.IFS(H562=1,1,K562=1,1,L562=1,1,M562=1,1,N562=1,1,P562=1,1,TRUE,0)</f>
        <v>0</v>
      </c>
      <c r="S562" s="64">
        <f>IF(AND(G562=1,R562=1),0,R562)</f>
        <v>0</v>
      </c>
      <c r="T562" s="24" t="s">
        <v>1548</v>
      </c>
      <c r="U562" s="49">
        <f>SUBSTITUTE(T562,".",",")*1</f>
        <v>1.8999259918928101E-2</v>
      </c>
      <c r="V562" s="54">
        <f>IF(U562&gt;=0.1, 1, 0)</f>
        <v>0</v>
      </c>
      <c r="W562" s="25">
        <f>IF(U562&gt;=0.2, 1, 0)</f>
        <v>0</v>
      </c>
      <c r="X562" s="25">
        <f>IF(U562&gt;=0.3, 1, 0)</f>
        <v>0</v>
      </c>
      <c r="Y562" s="25">
        <f>IF(U562&gt;=0.4, 1, 0)</f>
        <v>0</v>
      </c>
      <c r="Z562" s="25">
        <f>IF(U562&gt;=0.5, 1, 0)</f>
        <v>0</v>
      </c>
      <c r="AA562" s="25">
        <f>IF(U562&gt;=0.6, 1, 0)</f>
        <v>0</v>
      </c>
      <c r="AB562" s="25">
        <f>IF(U562&gt;=0.7, 1, 0)</f>
        <v>0</v>
      </c>
      <c r="AC562" s="25">
        <f>IF(U562&gt;=0.8, 1, 0)</f>
        <v>0</v>
      </c>
      <c r="AD562" s="55">
        <f>IF(U562&gt;=0.9, 1, 0)</f>
        <v>0</v>
      </c>
    </row>
    <row r="563" spans="1:30" ht="20" customHeight="1" x14ac:dyDescent="0.2">
      <c r="A563" s="20" t="s">
        <v>64</v>
      </c>
      <c r="B563" s="33" t="str">
        <f>SUBSTITUTE(A563,"/Users/timomiessen/Desktop/imagesdk/blackmen1/","Image_")</f>
        <v>Image_BM_15.jpg</v>
      </c>
      <c r="C563" s="63" t="s">
        <v>4</v>
      </c>
      <c r="D563" s="22" t="s">
        <v>2973</v>
      </c>
      <c r="E563" s="23">
        <v>1</v>
      </c>
      <c r="F563" s="23">
        <v>0</v>
      </c>
      <c r="G563" s="23">
        <v>0</v>
      </c>
      <c r="H563" s="23">
        <v>0</v>
      </c>
      <c r="I563" s="23">
        <v>0</v>
      </c>
      <c r="J563" s="23">
        <v>0</v>
      </c>
      <c r="K563" s="23">
        <v>0</v>
      </c>
      <c r="L563" s="23">
        <v>0</v>
      </c>
      <c r="M563" s="23">
        <v>0</v>
      </c>
      <c r="N563" s="23">
        <v>0</v>
      </c>
      <c r="O563" s="23">
        <v>0</v>
      </c>
      <c r="P563" s="23">
        <v>0</v>
      </c>
      <c r="Q563" s="23">
        <v>0</v>
      </c>
      <c r="R563" s="23" cm="1">
        <f t="array" ref="R563">_xlfn.IFS(H563=1,1,K563=1,1,L563=1,1,M563=1,1,N563=1,1,P563=1,1,TRUE,0)</f>
        <v>0</v>
      </c>
      <c r="S563" s="64">
        <f>IF(AND(G563=1,R563=1),0,R563)</f>
        <v>0</v>
      </c>
      <c r="T563" s="24" t="s">
        <v>1549</v>
      </c>
      <c r="U563" s="49">
        <f>SUBSTITUTE(T563,".",",")*1</f>
        <v>0.118632707744836</v>
      </c>
      <c r="V563" s="54">
        <f>IF(U563&gt;=0.1, 1, 0)</f>
        <v>1</v>
      </c>
      <c r="W563" s="25">
        <f>IF(U563&gt;=0.2, 1, 0)</f>
        <v>0</v>
      </c>
      <c r="X563" s="25">
        <f>IF(U563&gt;=0.3, 1, 0)</f>
        <v>0</v>
      </c>
      <c r="Y563" s="25">
        <f>IF(U563&gt;=0.4, 1, 0)</f>
        <v>0</v>
      </c>
      <c r="Z563" s="25">
        <f>IF(U563&gt;=0.5, 1, 0)</f>
        <v>0</v>
      </c>
      <c r="AA563" s="25">
        <f>IF(U563&gt;=0.6, 1, 0)</f>
        <v>0</v>
      </c>
      <c r="AB563" s="25">
        <f>IF(U563&gt;=0.7, 1, 0)</f>
        <v>0</v>
      </c>
      <c r="AC563" s="25">
        <f>IF(U563&gt;=0.8, 1, 0)</f>
        <v>0</v>
      </c>
      <c r="AD563" s="55">
        <f>IF(U563&gt;=0.9, 1, 0)</f>
        <v>0</v>
      </c>
    </row>
    <row r="564" spans="1:30" ht="20" customHeight="1" x14ac:dyDescent="0.2">
      <c r="A564" s="20" t="s">
        <v>65</v>
      </c>
      <c r="B564" s="33" t="str">
        <f>SUBSTITUTE(A564,"/Users/timomiessen/Desktop/imagesdk/blackmen1/","Image_")</f>
        <v>Image_BM_150.jpg</v>
      </c>
      <c r="C564" s="63" t="s">
        <v>4</v>
      </c>
      <c r="D564" s="22" t="s">
        <v>2973</v>
      </c>
      <c r="E564" s="23">
        <v>0</v>
      </c>
      <c r="F564" s="23">
        <v>1</v>
      </c>
      <c r="G564" s="23">
        <v>0</v>
      </c>
      <c r="H564" s="23">
        <v>0</v>
      </c>
      <c r="I564" s="23">
        <v>0</v>
      </c>
      <c r="J564" s="23">
        <v>0</v>
      </c>
      <c r="K564" s="23">
        <v>0</v>
      </c>
      <c r="L564" s="23">
        <v>0</v>
      </c>
      <c r="M564" s="23">
        <v>0</v>
      </c>
      <c r="N564" s="23">
        <v>0</v>
      </c>
      <c r="O564" s="23">
        <v>0</v>
      </c>
      <c r="P564" s="23">
        <v>0</v>
      </c>
      <c r="Q564" s="23">
        <v>0</v>
      </c>
      <c r="R564" s="23" cm="1">
        <f t="array" ref="R564">_xlfn.IFS(H564=1,1,K564=1,1,L564=1,1,M564=1,1,N564=1,1,P564=1,1,TRUE,0)</f>
        <v>0</v>
      </c>
      <c r="S564" s="64">
        <f>IF(AND(G564=1,R564=1),0,R564)</f>
        <v>0</v>
      </c>
      <c r="T564" s="24" t="s">
        <v>1550</v>
      </c>
      <c r="U564" s="49">
        <f>SUBSTITUTE(T564,".",",")*1</f>
        <v>1.6565012512728499E-2</v>
      </c>
      <c r="V564" s="54">
        <f>IF(U564&gt;=0.1, 1, 0)</f>
        <v>0</v>
      </c>
      <c r="W564" s="25">
        <f>IF(U564&gt;=0.2, 1, 0)</f>
        <v>0</v>
      </c>
      <c r="X564" s="25">
        <f>IF(U564&gt;=0.3, 1, 0)</f>
        <v>0</v>
      </c>
      <c r="Y564" s="25">
        <f>IF(U564&gt;=0.4, 1, 0)</f>
        <v>0</v>
      </c>
      <c r="Z564" s="25">
        <f>IF(U564&gt;=0.5, 1, 0)</f>
        <v>0</v>
      </c>
      <c r="AA564" s="25">
        <f>IF(U564&gt;=0.6, 1, 0)</f>
        <v>0</v>
      </c>
      <c r="AB564" s="25">
        <f>IF(U564&gt;=0.7, 1, 0)</f>
        <v>0</v>
      </c>
      <c r="AC564" s="25">
        <f>IF(U564&gt;=0.8, 1, 0)</f>
        <v>0</v>
      </c>
      <c r="AD564" s="55">
        <f>IF(U564&gt;=0.9, 1, 0)</f>
        <v>0</v>
      </c>
    </row>
    <row r="565" spans="1:30" ht="20" customHeight="1" x14ac:dyDescent="0.2">
      <c r="A565" s="20" t="s">
        <v>66</v>
      </c>
      <c r="B565" s="33" t="str">
        <f>SUBSTITUTE(A565,"/Users/timomiessen/Desktop/imagesdk/blackmen1/","Image_")</f>
        <v>Image_BM_151.jpg</v>
      </c>
      <c r="C565" s="63" t="s">
        <v>4</v>
      </c>
      <c r="D565" s="22" t="s">
        <v>2973</v>
      </c>
      <c r="E565" s="23">
        <v>0</v>
      </c>
      <c r="F565" s="23">
        <v>1</v>
      </c>
      <c r="G565" s="23">
        <v>0</v>
      </c>
      <c r="H565" s="23">
        <v>0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  <c r="O565" s="23">
        <v>0</v>
      </c>
      <c r="P565" s="23">
        <v>0</v>
      </c>
      <c r="Q565" s="23">
        <v>0</v>
      </c>
      <c r="R565" s="23" cm="1">
        <f t="array" ref="R565">_xlfn.IFS(H565=1,1,K565=1,1,L565=1,1,M565=1,1,N565=1,1,P565=1,1,TRUE,0)</f>
        <v>0</v>
      </c>
      <c r="S565" s="64">
        <f>IF(AND(G565=1,R565=1),0,R565)</f>
        <v>0</v>
      </c>
      <c r="T565" s="24" t="s">
        <v>1551</v>
      </c>
      <c r="U565" s="49">
        <f>SUBSTITUTE(T565,".",",")*1</f>
        <v>2.1649320144206199E-2</v>
      </c>
      <c r="V565" s="54">
        <f>IF(U565&gt;=0.1, 1, 0)</f>
        <v>0</v>
      </c>
      <c r="W565" s="25">
        <f>IF(U565&gt;=0.2, 1, 0)</f>
        <v>0</v>
      </c>
      <c r="X565" s="25">
        <f>IF(U565&gt;=0.3, 1, 0)</f>
        <v>0</v>
      </c>
      <c r="Y565" s="25">
        <f>IF(U565&gt;=0.4, 1, 0)</f>
        <v>0</v>
      </c>
      <c r="Z565" s="25">
        <f>IF(U565&gt;=0.5, 1, 0)</f>
        <v>0</v>
      </c>
      <c r="AA565" s="25">
        <f>IF(U565&gt;=0.6, 1, 0)</f>
        <v>0</v>
      </c>
      <c r="AB565" s="25">
        <f>IF(U565&gt;=0.7, 1, 0)</f>
        <v>0</v>
      </c>
      <c r="AC565" s="25">
        <f>IF(U565&gt;=0.8, 1, 0)</f>
        <v>0</v>
      </c>
      <c r="AD565" s="55">
        <f>IF(U565&gt;=0.9, 1, 0)</f>
        <v>0</v>
      </c>
    </row>
    <row r="566" spans="1:30" ht="20" customHeight="1" x14ac:dyDescent="0.2">
      <c r="A566" s="20" t="s">
        <v>67</v>
      </c>
      <c r="B566" s="33" t="str">
        <f>SUBSTITUTE(A566,"/Users/timomiessen/Desktop/imagesdk/blackmen1/","Image_")</f>
        <v>Image_BM_152.jpg</v>
      </c>
      <c r="C566" s="63" t="s">
        <v>4</v>
      </c>
      <c r="D566" s="22" t="s">
        <v>2973</v>
      </c>
      <c r="E566" s="23">
        <v>0</v>
      </c>
      <c r="F566" s="23">
        <v>1</v>
      </c>
      <c r="G566" s="23">
        <v>0</v>
      </c>
      <c r="H566" s="23">
        <v>0</v>
      </c>
      <c r="I566" s="23">
        <v>0</v>
      </c>
      <c r="J566" s="23">
        <v>0</v>
      </c>
      <c r="K566" s="23">
        <v>0</v>
      </c>
      <c r="L566" s="23">
        <v>0</v>
      </c>
      <c r="M566" s="23">
        <v>0</v>
      </c>
      <c r="N566" s="23">
        <v>0</v>
      </c>
      <c r="O566" s="23">
        <v>0</v>
      </c>
      <c r="P566" s="23">
        <v>0</v>
      </c>
      <c r="Q566" s="23">
        <v>0</v>
      </c>
      <c r="R566" s="23" cm="1">
        <f t="array" ref="R566">_xlfn.IFS(H566=1,1,K566=1,1,L566=1,1,M566=1,1,N566=1,1,P566=1,1,TRUE,0)</f>
        <v>0</v>
      </c>
      <c r="S566" s="64">
        <f>IF(AND(G566=1,R566=1),0,R566)</f>
        <v>0</v>
      </c>
      <c r="T566" s="24" t="s">
        <v>1552</v>
      </c>
      <c r="U566" s="49">
        <f>SUBSTITUTE(T566,".",",")*1</f>
        <v>1.1842707637697399E-2</v>
      </c>
      <c r="V566" s="54">
        <f>IF(U566&gt;=0.1, 1, 0)</f>
        <v>0</v>
      </c>
      <c r="W566" s="25">
        <f>IF(U566&gt;=0.2, 1, 0)</f>
        <v>0</v>
      </c>
      <c r="X566" s="25">
        <f>IF(U566&gt;=0.3, 1, 0)</f>
        <v>0</v>
      </c>
      <c r="Y566" s="25">
        <f>IF(U566&gt;=0.4, 1, 0)</f>
        <v>0</v>
      </c>
      <c r="Z566" s="25">
        <f>IF(U566&gt;=0.5, 1, 0)</f>
        <v>0</v>
      </c>
      <c r="AA566" s="25">
        <f>IF(U566&gt;=0.6, 1, 0)</f>
        <v>0</v>
      </c>
      <c r="AB566" s="25">
        <f>IF(U566&gt;=0.7, 1, 0)</f>
        <v>0</v>
      </c>
      <c r="AC566" s="25">
        <f>IF(U566&gt;=0.8, 1, 0)</f>
        <v>0</v>
      </c>
      <c r="AD566" s="55">
        <f>IF(U566&gt;=0.9, 1, 0)</f>
        <v>0</v>
      </c>
    </row>
    <row r="567" spans="1:30" ht="20" customHeight="1" x14ac:dyDescent="0.2">
      <c r="A567" s="20" t="s">
        <v>68</v>
      </c>
      <c r="B567" s="33" t="str">
        <f>SUBSTITUTE(A567,"/Users/timomiessen/Desktop/imagesdk/blackmen1/","Image_")</f>
        <v>Image_BM_153.jpg</v>
      </c>
      <c r="C567" s="63" t="s">
        <v>4</v>
      </c>
      <c r="D567" s="22" t="s">
        <v>2973</v>
      </c>
      <c r="E567" s="23">
        <v>0</v>
      </c>
      <c r="F567" s="23">
        <v>1</v>
      </c>
      <c r="G567" s="23">
        <v>0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0</v>
      </c>
      <c r="N567" s="23">
        <v>0</v>
      </c>
      <c r="O567" s="23">
        <v>0</v>
      </c>
      <c r="P567" s="23">
        <v>0</v>
      </c>
      <c r="Q567" s="23">
        <v>0</v>
      </c>
      <c r="R567" s="23" cm="1">
        <f t="array" ref="R567">_xlfn.IFS(H567=1,1,K567=1,1,L567=1,1,M567=1,1,N567=1,1,P567=1,1,TRUE,0)</f>
        <v>0</v>
      </c>
      <c r="S567" s="64">
        <f>IF(AND(G567=1,R567=1),0,R567)</f>
        <v>0</v>
      </c>
      <c r="T567" s="24" t="s">
        <v>1553</v>
      </c>
      <c r="U567" s="49">
        <f>SUBSTITUTE(T567,".",",")*1</f>
        <v>1.52175077237188E-2</v>
      </c>
      <c r="V567" s="54">
        <f>IF(U567&gt;=0.1, 1, 0)</f>
        <v>0</v>
      </c>
      <c r="W567" s="25">
        <f>IF(U567&gt;=0.2, 1, 0)</f>
        <v>0</v>
      </c>
      <c r="X567" s="25">
        <f>IF(U567&gt;=0.3, 1, 0)</f>
        <v>0</v>
      </c>
      <c r="Y567" s="25">
        <f>IF(U567&gt;=0.4, 1, 0)</f>
        <v>0</v>
      </c>
      <c r="Z567" s="25">
        <f>IF(U567&gt;=0.5, 1, 0)</f>
        <v>0</v>
      </c>
      <c r="AA567" s="25">
        <f>IF(U567&gt;=0.6, 1, 0)</f>
        <v>0</v>
      </c>
      <c r="AB567" s="25">
        <f>IF(U567&gt;=0.7, 1, 0)</f>
        <v>0</v>
      </c>
      <c r="AC567" s="25">
        <f>IF(U567&gt;=0.8, 1, 0)</f>
        <v>0</v>
      </c>
      <c r="AD567" s="55">
        <f>IF(U567&gt;=0.9, 1, 0)</f>
        <v>0</v>
      </c>
    </row>
    <row r="568" spans="1:30" ht="20" customHeight="1" x14ac:dyDescent="0.2">
      <c r="A568" s="20" t="s">
        <v>69</v>
      </c>
      <c r="B568" s="33" t="str">
        <f>SUBSTITUTE(A568,"/Users/timomiessen/Desktop/imagesdk/blackmen1/","Image_")</f>
        <v>Image_BM_154.jpg</v>
      </c>
      <c r="C568" s="63" t="s">
        <v>4</v>
      </c>
      <c r="D568" s="22" t="s">
        <v>2973</v>
      </c>
      <c r="E568" s="23">
        <v>0</v>
      </c>
      <c r="F568" s="23">
        <v>1</v>
      </c>
      <c r="G568" s="23">
        <v>0</v>
      </c>
      <c r="H568" s="23">
        <v>0</v>
      </c>
      <c r="I568" s="23">
        <v>0</v>
      </c>
      <c r="J568" s="23">
        <v>0</v>
      </c>
      <c r="K568" s="23">
        <v>0</v>
      </c>
      <c r="L568" s="23">
        <v>0</v>
      </c>
      <c r="M568" s="23">
        <v>0</v>
      </c>
      <c r="N568" s="23">
        <v>0</v>
      </c>
      <c r="O568" s="23">
        <v>0</v>
      </c>
      <c r="P568" s="23">
        <v>0</v>
      </c>
      <c r="Q568" s="23">
        <v>0</v>
      </c>
      <c r="R568" s="23" cm="1">
        <f t="array" ref="R568">_xlfn.IFS(H568=1,1,K568=1,1,L568=1,1,M568=1,1,N568=1,1,P568=1,1,TRUE,0)</f>
        <v>0</v>
      </c>
      <c r="S568" s="64">
        <f>IF(AND(G568=1,R568=1),0,R568)</f>
        <v>0</v>
      </c>
      <c r="T568" s="24" t="s">
        <v>1554</v>
      </c>
      <c r="U568" s="49">
        <f>SUBSTITUTE(T568,".",",")*1</f>
        <v>6.3725840300321496E-2</v>
      </c>
      <c r="V568" s="54">
        <f>IF(U568&gt;=0.1, 1, 0)</f>
        <v>0</v>
      </c>
      <c r="W568" s="25">
        <f>IF(U568&gt;=0.2, 1, 0)</f>
        <v>0</v>
      </c>
      <c r="X568" s="25">
        <f>IF(U568&gt;=0.3, 1, 0)</f>
        <v>0</v>
      </c>
      <c r="Y568" s="25">
        <f>IF(U568&gt;=0.4, 1, 0)</f>
        <v>0</v>
      </c>
      <c r="Z568" s="25">
        <f>IF(U568&gt;=0.5, 1, 0)</f>
        <v>0</v>
      </c>
      <c r="AA568" s="25">
        <f>IF(U568&gt;=0.6, 1, 0)</f>
        <v>0</v>
      </c>
      <c r="AB568" s="25">
        <f>IF(U568&gt;=0.7, 1, 0)</f>
        <v>0</v>
      </c>
      <c r="AC568" s="25">
        <f>IF(U568&gt;=0.8, 1, 0)</f>
        <v>0</v>
      </c>
      <c r="AD568" s="55">
        <f>IF(U568&gt;=0.9, 1, 0)</f>
        <v>0</v>
      </c>
    </row>
    <row r="569" spans="1:30" ht="20" customHeight="1" x14ac:dyDescent="0.2">
      <c r="A569" s="20" t="s">
        <v>70</v>
      </c>
      <c r="B569" s="33" t="str">
        <f>SUBSTITUTE(A569,"/Users/timomiessen/Desktop/imagesdk/blackmen1/","Image_")</f>
        <v>Image_BM_155.jpg</v>
      </c>
      <c r="C569" s="63" t="s">
        <v>4</v>
      </c>
      <c r="D569" s="22" t="s">
        <v>2973</v>
      </c>
      <c r="E569" s="23">
        <v>0</v>
      </c>
      <c r="F569" s="23">
        <v>1</v>
      </c>
      <c r="G569" s="23">
        <v>0</v>
      </c>
      <c r="H569" s="23">
        <v>0</v>
      </c>
      <c r="I569" s="23">
        <v>0</v>
      </c>
      <c r="J569" s="23">
        <v>0</v>
      </c>
      <c r="K569" s="23">
        <v>0</v>
      </c>
      <c r="L569" s="23">
        <v>0</v>
      </c>
      <c r="M569" s="23">
        <v>0</v>
      </c>
      <c r="N569" s="23">
        <v>0</v>
      </c>
      <c r="O569" s="23">
        <v>0</v>
      </c>
      <c r="P569" s="23">
        <v>0</v>
      </c>
      <c r="Q569" s="23">
        <v>0</v>
      </c>
      <c r="R569" s="23" cm="1">
        <f t="array" ref="R569">_xlfn.IFS(H569=1,1,K569=1,1,L569=1,1,M569=1,1,N569=1,1,P569=1,1,TRUE,0)</f>
        <v>0</v>
      </c>
      <c r="S569" s="64">
        <f>IF(AND(G569=1,R569=1),0,R569)</f>
        <v>0</v>
      </c>
      <c r="T569" s="24" t="s">
        <v>1555</v>
      </c>
      <c r="U569" s="49">
        <f>SUBSTITUTE(T569,".",",")*1</f>
        <v>1.8698721192777101E-2</v>
      </c>
      <c r="V569" s="54">
        <f>IF(U569&gt;=0.1, 1, 0)</f>
        <v>0</v>
      </c>
      <c r="W569" s="25">
        <f>IF(U569&gt;=0.2, 1, 0)</f>
        <v>0</v>
      </c>
      <c r="X569" s="25">
        <f>IF(U569&gt;=0.3, 1, 0)</f>
        <v>0</v>
      </c>
      <c r="Y569" s="25">
        <f>IF(U569&gt;=0.4, 1, 0)</f>
        <v>0</v>
      </c>
      <c r="Z569" s="25">
        <f>IF(U569&gt;=0.5, 1, 0)</f>
        <v>0</v>
      </c>
      <c r="AA569" s="25">
        <f>IF(U569&gt;=0.6, 1, 0)</f>
        <v>0</v>
      </c>
      <c r="AB569" s="25">
        <f>IF(U569&gt;=0.7, 1, 0)</f>
        <v>0</v>
      </c>
      <c r="AC569" s="25">
        <f>IF(U569&gt;=0.8, 1, 0)</f>
        <v>0</v>
      </c>
      <c r="AD569" s="55">
        <f>IF(U569&gt;=0.9, 1, 0)</f>
        <v>0</v>
      </c>
    </row>
    <row r="570" spans="1:30" ht="20" customHeight="1" x14ac:dyDescent="0.2">
      <c r="A570" s="20" t="s">
        <v>71</v>
      </c>
      <c r="B570" s="33" t="str">
        <f>SUBSTITUTE(A570,"/Users/timomiessen/Desktop/imagesdk/blackmen1/","Image_")</f>
        <v>Image_BM_156.jpg</v>
      </c>
      <c r="C570" s="63" t="s">
        <v>4</v>
      </c>
      <c r="D570" s="22" t="s">
        <v>2973</v>
      </c>
      <c r="E570" s="23">
        <v>0</v>
      </c>
      <c r="F570" s="23">
        <v>1</v>
      </c>
      <c r="G570" s="23">
        <v>0</v>
      </c>
      <c r="H570" s="23">
        <v>0</v>
      </c>
      <c r="I570" s="23">
        <v>0</v>
      </c>
      <c r="J570" s="23">
        <v>0</v>
      </c>
      <c r="K570" s="23">
        <v>0</v>
      </c>
      <c r="L570" s="23">
        <v>0</v>
      </c>
      <c r="M570" s="23">
        <v>0</v>
      </c>
      <c r="N570" s="23">
        <v>0</v>
      </c>
      <c r="O570" s="23">
        <v>0</v>
      </c>
      <c r="P570" s="23">
        <v>0</v>
      </c>
      <c r="Q570" s="23">
        <v>0</v>
      </c>
      <c r="R570" s="23" cm="1">
        <f t="array" ref="R570">_xlfn.IFS(H570=1,1,K570=1,1,L570=1,1,M570=1,1,N570=1,1,P570=1,1,TRUE,0)</f>
        <v>0</v>
      </c>
      <c r="S570" s="64">
        <f>IF(AND(G570=1,R570=1),0,R570)</f>
        <v>0</v>
      </c>
      <c r="T570" s="24" t="s">
        <v>1556</v>
      </c>
      <c r="U570" s="49">
        <f>SUBSTITUTE(T570,".",",")*1</f>
        <v>7.8263841569423606E-3</v>
      </c>
      <c r="V570" s="54">
        <f>IF(U570&gt;=0.1, 1, 0)</f>
        <v>0</v>
      </c>
      <c r="W570" s="25">
        <f>IF(U570&gt;=0.2, 1, 0)</f>
        <v>0</v>
      </c>
      <c r="X570" s="25">
        <f>IF(U570&gt;=0.3, 1, 0)</f>
        <v>0</v>
      </c>
      <c r="Y570" s="25">
        <f>IF(U570&gt;=0.4, 1, 0)</f>
        <v>0</v>
      </c>
      <c r="Z570" s="25">
        <f>IF(U570&gt;=0.5, 1, 0)</f>
        <v>0</v>
      </c>
      <c r="AA570" s="25">
        <f>IF(U570&gt;=0.6, 1, 0)</f>
        <v>0</v>
      </c>
      <c r="AB570" s="25">
        <f>IF(U570&gt;=0.7, 1, 0)</f>
        <v>0</v>
      </c>
      <c r="AC570" s="25">
        <f>IF(U570&gt;=0.8, 1, 0)</f>
        <v>0</v>
      </c>
      <c r="AD570" s="55">
        <f>IF(U570&gt;=0.9, 1, 0)</f>
        <v>0</v>
      </c>
    </row>
    <row r="571" spans="1:30" ht="20" customHeight="1" x14ac:dyDescent="0.2">
      <c r="A571" s="20" t="s">
        <v>72</v>
      </c>
      <c r="B571" s="33" t="str">
        <f>SUBSTITUTE(A571,"/Users/timomiessen/Desktop/imagesdk/blackmen1/","Image_")</f>
        <v>Image_BM_157.jpg</v>
      </c>
      <c r="C571" s="63" t="s">
        <v>4</v>
      </c>
      <c r="D571" s="22" t="s">
        <v>2973</v>
      </c>
      <c r="E571" s="23">
        <v>0</v>
      </c>
      <c r="F571" s="23">
        <v>1</v>
      </c>
      <c r="G571" s="23">
        <v>0</v>
      </c>
      <c r="H571" s="23">
        <v>0</v>
      </c>
      <c r="I571" s="23">
        <v>0</v>
      </c>
      <c r="J571" s="23">
        <v>0</v>
      </c>
      <c r="K571" s="23">
        <v>0</v>
      </c>
      <c r="L571" s="23">
        <v>0</v>
      </c>
      <c r="M571" s="23">
        <v>0</v>
      </c>
      <c r="N571" s="23">
        <v>0</v>
      </c>
      <c r="O571" s="23">
        <v>0</v>
      </c>
      <c r="P571" s="23">
        <v>0</v>
      </c>
      <c r="Q571" s="23">
        <v>0</v>
      </c>
      <c r="R571" s="23" cm="1">
        <f t="array" ref="R571">_xlfn.IFS(H571=1,1,K571=1,1,L571=1,1,M571=1,1,N571=1,1,P571=1,1,TRUE,0)</f>
        <v>0</v>
      </c>
      <c r="S571" s="64">
        <f>IF(AND(G571=1,R571=1),0,R571)</f>
        <v>0</v>
      </c>
      <c r="T571" s="24" t="s">
        <v>1557</v>
      </c>
      <c r="U571" s="49">
        <f>SUBSTITUTE(T571,".",",")*1</f>
        <v>2.1195541135966701E-2</v>
      </c>
      <c r="V571" s="54">
        <f>IF(U571&gt;=0.1, 1, 0)</f>
        <v>0</v>
      </c>
      <c r="W571" s="25">
        <f>IF(U571&gt;=0.2, 1, 0)</f>
        <v>0</v>
      </c>
      <c r="X571" s="25">
        <f>IF(U571&gt;=0.3, 1, 0)</f>
        <v>0</v>
      </c>
      <c r="Y571" s="25">
        <f>IF(U571&gt;=0.4, 1, 0)</f>
        <v>0</v>
      </c>
      <c r="Z571" s="25">
        <f>IF(U571&gt;=0.5, 1, 0)</f>
        <v>0</v>
      </c>
      <c r="AA571" s="25">
        <f>IF(U571&gt;=0.6, 1, 0)</f>
        <v>0</v>
      </c>
      <c r="AB571" s="25">
        <f>IF(U571&gt;=0.7, 1, 0)</f>
        <v>0</v>
      </c>
      <c r="AC571" s="25">
        <f>IF(U571&gt;=0.8, 1, 0)</f>
        <v>0</v>
      </c>
      <c r="AD571" s="55">
        <f>IF(U571&gt;=0.9, 1, 0)</f>
        <v>0</v>
      </c>
    </row>
    <row r="572" spans="1:30" ht="20" customHeight="1" x14ac:dyDescent="0.2">
      <c r="A572" s="20" t="s">
        <v>73</v>
      </c>
      <c r="B572" s="33" t="str">
        <f>SUBSTITUTE(A572,"/Users/timomiessen/Desktop/imagesdk/blackmen1/","Image_")</f>
        <v>Image_BM_158.jpg</v>
      </c>
      <c r="C572" s="63" t="s">
        <v>4</v>
      </c>
      <c r="D572" s="22" t="s">
        <v>2973</v>
      </c>
      <c r="E572" s="23">
        <v>0</v>
      </c>
      <c r="F572" s="23">
        <v>1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3">
        <v>0</v>
      </c>
      <c r="Q572" s="23">
        <v>0</v>
      </c>
      <c r="R572" s="23" cm="1">
        <f t="array" ref="R572">_xlfn.IFS(H572=1,1,K572=1,1,L572=1,1,M572=1,1,N572=1,1,P572=1,1,TRUE,0)</f>
        <v>0</v>
      </c>
      <c r="S572" s="64">
        <f>IF(AND(G572=1,R572=1),0,R572)</f>
        <v>0</v>
      </c>
      <c r="T572" s="24" t="s">
        <v>1558</v>
      </c>
      <c r="U572" s="49">
        <f>SUBSTITUTE(T572,".",",")*1</f>
        <v>1.1078199837356801E-2</v>
      </c>
      <c r="V572" s="54">
        <f>IF(U572&gt;=0.1, 1, 0)</f>
        <v>0</v>
      </c>
      <c r="W572" s="25">
        <f>IF(U572&gt;=0.2, 1, 0)</f>
        <v>0</v>
      </c>
      <c r="X572" s="25">
        <f>IF(U572&gt;=0.3, 1, 0)</f>
        <v>0</v>
      </c>
      <c r="Y572" s="25">
        <f>IF(U572&gt;=0.4, 1, 0)</f>
        <v>0</v>
      </c>
      <c r="Z572" s="25">
        <f>IF(U572&gt;=0.5, 1, 0)</f>
        <v>0</v>
      </c>
      <c r="AA572" s="25">
        <f>IF(U572&gt;=0.6, 1, 0)</f>
        <v>0</v>
      </c>
      <c r="AB572" s="25">
        <f>IF(U572&gt;=0.7, 1, 0)</f>
        <v>0</v>
      </c>
      <c r="AC572" s="25">
        <f>IF(U572&gt;=0.8, 1, 0)</f>
        <v>0</v>
      </c>
      <c r="AD572" s="55">
        <f>IF(U572&gt;=0.9, 1, 0)</f>
        <v>0</v>
      </c>
    </row>
    <row r="573" spans="1:30" ht="20" customHeight="1" x14ac:dyDescent="0.2">
      <c r="A573" s="20" t="s">
        <v>74</v>
      </c>
      <c r="B573" s="33" t="str">
        <f>SUBSTITUTE(A573,"/Users/timomiessen/Desktop/imagesdk/blackmen1/","Image_")</f>
        <v>Image_BM_159.jpg</v>
      </c>
      <c r="C573" s="63" t="s">
        <v>4</v>
      </c>
      <c r="D573" s="22" t="s">
        <v>2973</v>
      </c>
      <c r="E573" s="23">
        <v>0</v>
      </c>
      <c r="F573" s="23">
        <v>1</v>
      </c>
      <c r="G573" s="23">
        <v>0</v>
      </c>
      <c r="H573" s="23">
        <v>0</v>
      </c>
      <c r="I573" s="23">
        <v>0</v>
      </c>
      <c r="J573" s="23">
        <v>0</v>
      </c>
      <c r="K573" s="23">
        <v>0</v>
      </c>
      <c r="L573" s="23">
        <v>0</v>
      </c>
      <c r="M573" s="23">
        <v>0</v>
      </c>
      <c r="N573" s="23">
        <v>0</v>
      </c>
      <c r="O573" s="23">
        <v>0</v>
      </c>
      <c r="P573" s="23">
        <v>0</v>
      </c>
      <c r="Q573" s="23">
        <v>0</v>
      </c>
      <c r="R573" s="23" cm="1">
        <f t="array" ref="R573">_xlfn.IFS(H573=1,1,K573=1,1,L573=1,1,M573=1,1,N573=1,1,P573=1,1,TRUE,0)</f>
        <v>0</v>
      </c>
      <c r="S573" s="64">
        <f>IF(AND(G573=1,R573=1),0,R573)</f>
        <v>0</v>
      </c>
      <c r="T573" s="24" t="s">
        <v>1559</v>
      </c>
      <c r="U573" s="49">
        <f>SUBSTITUTE(T573,".",",")*1</f>
        <v>2.3726084269583201E-2</v>
      </c>
      <c r="V573" s="54">
        <f>IF(U573&gt;=0.1, 1, 0)</f>
        <v>0</v>
      </c>
      <c r="W573" s="25">
        <f>IF(U573&gt;=0.2, 1, 0)</f>
        <v>0</v>
      </c>
      <c r="X573" s="25">
        <f>IF(U573&gt;=0.3, 1, 0)</f>
        <v>0</v>
      </c>
      <c r="Y573" s="25">
        <f>IF(U573&gt;=0.4, 1, 0)</f>
        <v>0</v>
      </c>
      <c r="Z573" s="25">
        <f>IF(U573&gt;=0.5, 1, 0)</f>
        <v>0</v>
      </c>
      <c r="AA573" s="25">
        <f>IF(U573&gt;=0.6, 1, 0)</f>
        <v>0</v>
      </c>
      <c r="AB573" s="25">
        <f>IF(U573&gt;=0.7, 1, 0)</f>
        <v>0</v>
      </c>
      <c r="AC573" s="25">
        <f>IF(U573&gt;=0.8, 1, 0)</f>
        <v>0</v>
      </c>
      <c r="AD573" s="55">
        <f>IF(U573&gt;=0.9, 1, 0)</f>
        <v>0</v>
      </c>
    </row>
    <row r="574" spans="1:30" ht="20" customHeight="1" x14ac:dyDescent="0.2">
      <c r="A574" s="20" t="s">
        <v>75</v>
      </c>
      <c r="B574" s="33" t="str">
        <f>SUBSTITUTE(A574,"/Users/timomiessen/Desktop/imagesdk/blackmen1/","Image_")</f>
        <v>Image_BM_16.jpg</v>
      </c>
      <c r="C574" s="63" t="s">
        <v>4</v>
      </c>
      <c r="D574" s="22" t="s">
        <v>2973</v>
      </c>
      <c r="E574" s="23">
        <v>1</v>
      </c>
      <c r="F574" s="23">
        <v>0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0</v>
      </c>
      <c r="O574" s="23">
        <v>0</v>
      </c>
      <c r="P574" s="23">
        <v>0</v>
      </c>
      <c r="Q574" s="23">
        <v>0</v>
      </c>
      <c r="R574" s="23" cm="1">
        <f t="array" ref="R574">_xlfn.IFS(H574=1,1,K574=1,1,L574=1,1,M574=1,1,N574=1,1,P574=1,1,TRUE,0)</f>
        <v>0</v>
      </c>
      <c r="S574" s="64">
        <f>IF(AND(G574=1,R574=1),0,R574)</f>
        <v>0</v>
      </c>
      <c r="T574" s="24" t="s">
        <v>1560</v>
      </c>
      <c r="U574" s="49">
        <f>SUBSTITUTE(T574,".",",")*1</f>
        <v>2.82207387499511E-2</v>
      </c>
      <c r="V574" s="54">
        <f>IF(U574&gt;=0.1, 1, 0)</f>
        <v>0</v>
      </c>
      <c r="W574" s="25">
        <f>IF(U574&gt;=0.2, 1, 0)</f>
        <v>0</v>
      </c>
      <c r="X574" s="25">
        <f>IF(U574&gt;=0.3, 1, 0)</f>
        <v>0</v>
      </c>
      <c r="Y574" s="25">
        <f>IF(U574&gt;=0.4, 1, 0)</f>
        <v>0</v>
      </c>
      <c r="Z574" s="25">
        <f>IF(U574&gt;=0.5, 1, 0)</f>
        <v>0</v>
      </c>
      <c r="AA574" s="25">
        <f>IF(U574&gt;=0.6, 1, 0)</f>
        <v>0</v>
      </c>
      <c r="AB574" s="25">
        <f>IF(U574&gt;=0.7, 1, 0)</f>
        <v>0</v>
      </c>
      <c r="AC574" s="25">
        <f>IF(U574&gt;=0.8, 1, 0)</f>
        <v>0</v>
      </c>
      <c r="AD574" s="55">
        <f>IF(U574&gt;=0.9, 1, 0)</f>
        <v>0</v>
      </c>
    </row>
    <row r="575" spans="1:30" ht="20" customHeight="1" x14ac:dyDescent="0.2">
      <c r="A575" s="20" t="s">
        <v>76</v>
      </c>
      <c r="B575" s="33" t="str">
        <f>SUBSTITUTE(A575,"/Users/timomiessen/Desktop/imagesdk/blackmen1/","Image_")</f>
        <v>Image_BM_160.jpg</v>
      </c>
      <c r="C575" s="63" t="s">
        <v>4</v>
      </c>
      <c r="D575" s="22" t="s">
        <v>2973</v>
      </c>
      <c r="E575" s="23">
        <v>0</v>
      </c>
      <c r="F575" s="23">
        <v>1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  <c r="O575" s="23">
        <v>0</v>
      </c>
      <c r="P575" s="23">
        <v>0</v>
      </c>
      <c r="Q575" s="23">
        <v>0</v>
      </c>
      <c r="R575" s="23" cm="1">
        <f t="array" ref="R575">_xlfn.IFS(H575=1,1,K575=1,1,L575=1,1,M575=1,1,N575=1,1,P575=1,1,TRUE,0)</f>
        <v>0</v>
      </c>
      <c r="S575" s="64">
        <f>IF(AND(G575=1,R575=1),0,R575)</f>
        <v>0</v>
      </c>
      <c r="T575" s="24" t="s">
        <v>1561</v>
      </c>
      <c r="U575" s="49">
        <f>SUBSTITUTE(T575,".",",")*1</f>
        <v>7.7651802450418403E-2</v>
      </c>
      <c r="V575" s="54">
        <f>IF(U575&gt;=0.1, 1, 0)</f>
        <v>0</v>
      </c>
      <c r="W575" s="25">
        <f>IF(U575&gt;=0.2, 1, 0)</f>
        <v>0</v>
      </c>
      <c r="X575" s="25">
        <f>IF(U575&gt;=0.3, 1, 0)</f>
        <v>0</v>
      </c>
      <c r="Y575" s="25">
        <f>IF(U575&gt;=0.4, 1, 0)</f>
        <v>0</v>
      </c>
      <c r="Z575" s="25">
        <f>IF(U575&gt;=0.5, 1, 0)</f>
        <v>0</v>
      </c>
      <c r="AA575" s="25">
        <f>IF(U575&gt;=0.6, 1, 0)</f>
        <v>0</v>
      </c>
      <c r="AB575" s="25">
        <f>IF(U575&gt;=0.7, 1, 0)</f>
        <v>0</v>
      </c>
      <c r="AC575" s="25">
        <f>IF(U575&gt;=0.8, 1, 0)</f>
        <v>0</v>
      </c>
      <c r="AD575" s="55">
        <f>IF(U575&gt;=0.9, 1, 0)</f>
        <v>0</v>
      </c>
    </row>
    <row r="576" spans="1:30" ht="20" customHeight="1" x14ac:dyDescent="0.2">
      <c r="A576" s="20" t="s">
        <v>77</v>
      </c>
      <c r="B576" s="33" t="str">
        <f>SUBSTITUTE(A576,"/Users/timomiessen/Desktop/imagesdk/blackmen1/","Image_")</f>
        <v>Image_BM_161.jpg</v>
      </c>
      <c r="C576" s="63" t="s">
        <v>4</v>
      </c>
      <c r="D576" s="22" t="s">
        <v>2973</v>
      </c>
      <c r="E576" s="23">
        <v>0</v>
      </c>
      <c r="F576" s="23">
        <v>1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>
        <v>0</v>
      </c>
      <c r="M576" s="23">
        <v>0</v>
      </c>
      <c r="N576" s="23">
        <v>0</v>
      </c>
      <c r="O576" s="23">
        <v>0</v>
      </c>
      <c r="P576" s="23">
        <v>0</v>
      </c>
      <c r="Q576" s="23">
        <v>0</v>
      </c>
      <c r="R576" s="23" cm="1">
        <f t="array" ref="R576">_xlfn.IFS(H576=1,1,K576=1,1,L576=1,1,M576=1,1,N576=1,1,P576=1,1,TRUE,0)</f>
        <v>0</v>
      </c>
      <c r="S576" s="64">
        <f>IF(AND(G576=1,R576=1),0,R576)</f>
        <v>0</v>
      </c>
      <c r="T576" s="24" t="s">
        <v>1562</v>
      </c>
      <c r="U576" s="49">
        <f>SUBSTITUTE(T576,".",",")*1</f>
        <v>4.9497967585921197E-2</v>
      </c>
      <c r="V576" s="54">
        <f>IF(U576&gt;=0.1, 1, 0)</f>
        <v>0</v>
      </c>
      <c r="W576" s="25">
        <f>IF(U576&gt;=0.2, 1, 0)</f>
        <v>0</v>
      </c>
      <c r="X576" s="25">
        <f>IF(U576&gt;=0.3, 1, 0)</f>
        <v>0</v>
      </c>
      <c r="Y576" s="25">
        <f>IF(U576&gt;=0.4, 1, 0)</f>
        <v>0</v>
      </c>
      <c r="Z576" s="25">
        <f>IF(U576&gt;=0.5, 1, 0)</f>
        <v>0</v>
      </c>
      <c r="AA576" s="25">
        <f>IF(U576&gt;=0.6, 1, 0)</f>
        <v>0</v>
      </c>
      <c r="AB576" s="25">
        <f>IF(U576&gt;=0.7, 1, 0)</f>
        <v>0</v>
      </c>
      <c r="AC576" s="25">
        <f>IF(U576&gt;=0.8, 1, 0)</f>
        <v>0</v>
      </c>
      <c r="AD576" s="55">
        <f>IF(U576&gt;=0.9, 1, 0)</f>
        <v>0</v>
      </c>
    </row>
    <row r="577" spans="1:30" ht="20" customHeight="1" x14ac:dyDescent="0.2">
      <c r="A577" s="20" t="s">
        <v>78</v>
      </c>
      <c r="B577" s="33" t="str">
        <f>SUBSTITUTE(A577,"/Users/timomiessen/Desktop/imagesdk/blackmen1/","Image_")</f>
        <v>Image_BM_162.jpg</v>
      </c>
      <c r="C577" s="63" t="s">
        <v>4</v>
      </c>
      <c r="D577" s="22" t="s">
        <v>2973</v>
      </c>
      <c r="E577" s="23">
        <v>0</v>
      </c>
      <c r="F577" s="23">
        <v>1</v>
      </c>
      <c r="G577" s="23">
        <v>0</v>
      </c>
      <c r="H577" s="23">
        <v>0</v>
      </c>
      <c r="I577" s="23">
        <v>0</v>
      </c>
      <c r="J577" s="23">
        <v>0</v>
      </c>
      <c r="K577" s="23">
        <v>0</v>
      </c>
      <c r="L577" s="23">
        <v>0</v>
      </c>
      <c r="M577" s="23">
        <v>0</v>
      </c>
      <c r="N577" s="23">
        <v>0</v>
      </c>
      <c r="O577" s="23">
        <v>0</v>
      </c>
      <c r="P577" s="23">
        <v>0</v>
      </c>
      <c r="Q577" s="23">
        <v>0</v>
      </c>
      <c r="R577" s="23" cm="1">
        <f t="array" ref="R577">_xlfn.IFS(H577=1,1,K577=1,1,L577=1,1,M577=1,1,N577=1,1,P577=1,1,TRUE,0)</f>
        <v>0</v>
      </c>
      <c r="S577" s="64">
        <f>IF(AND(G577=1,R577=1),0,R577)</f>
        <v>0</v>
      </c>
      <c r="T577" s="24" t="s">
        <v>1563</v>
      </c>
      <c r="U577" s="49">
        <f>SUBSTITUTE(T577,".",",")*1</f>
        <v>4.9815715290606001E-2</v>
      </c>
      <c r="V577" s="54">
        <f>IF(U577&gt;=0.1, 1, 0)</f>
        <v>0</v>
      </c>
      <c r="W577" s="25">
        <f>IF(U577&gt;=0.2, 1, 0)</f>
        <v>0</v>
      </c>
      <c r="X577" s="25">
        <f>IF(U577&gt;=0.3, 1, 0)</f>
        <v>0</v>
      </c>
      <c r="Y577" s="25">
        <f>IF(U577&gt;=0.4, 1, 0)</f>
        <v>0</v>
      </c>
      <c r="Z577" s="25">
        <f>IF(U577&gt;=0.5, 1, 0)</f>
        <v>0</v>
      </c>
      <c r="AA577" s="25">
        <f>IF(U577&gt;=0.6, 1, 0)</f>
        <v>0</v>
      </c>
      <c r="AB577" s="25">
        <f>IF(U577&gt;=0.7, 1, 0)</f>
        <v>0</v>
      </c>
      <c r="AC577" s="25">
        <f>IF(U577&gt;=0.8, 1, 0)</f>
        <v>0</v>
      </c>
      <c r="AD577" s="55">
        <f>IF(U577&gt;=0.9, 1, 0)</f>
        <v>0</v>
      </c>
    </row>
    <row r="578" spans="1:30" ht="20" customHeight="1" x14ac:dyDescent="0.2">
      <c r="A578" s="20" t="s">
        <v>79</v>
      </c>
      <c r="B578" s="33" t="str">
        <f>SUBSTITUTE(A578,"/Users/timomiessen/Desktop/imagesdk/blackmen1/","Image_")</f>
        <v>Image_BM_163.jpg</v>
      </c>
      <c r="C578" s="63" t="s">
        <v>4</v>
      </c>
      <c r="D578" s="22" t="s">
        <v>2973</v>
      </c>
      <c r="E578" s="23">
        <v>0</v>
      </c>
      <c r="F578" s="23">
        <v>1</v>
      </c>
      <c r="G578" s="23">
        <v>0</v>
      </c>
      <c r="H578" s="23">
        <v>0</v>
      </c>
      <c r="I578" s="23">
        <v>0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0</v>
      </c>
      <c r="Q578" s="23">
        <v>0</v>
      </c>
      <c r="R578" s="23" cm="1">
        <f t="array" ref="R578">_xlfn.IFS(H578=1,1,K578=1,1,L578=1,1,M578=1,1,N578=1,1,P578=1,1,TRUE,0)</f>
        <v>0</v>
      </c>
      <c r="S578" s="64">
        <f>IF(AND(G578=1,R578=1),0,R578)</f>
        <v>0</v>
      </c>
      <c r="T578" s="24" t="s">
        <v>1564</v>
      </c>
      <c r="U578" s="49">
        <f>SUBSTITUTE(T578,".",",")*1</f>
        <v>4.6381017193198197E-2</v>
      </c>
      <c r="V578" s="54">
        <f>IF(U578&gt;=0.1, 1, 0)</f>
        <v>0</v>
      </c>
      <c r="W578" s="25">
        <f>IF(U578&gt;=0.2, 1, 0)</f>
        <v>0</v>
      </c>
      <c r="X578" s="25">
        <f>IF(U578&gt;=0.3, 1, 0)</f>
        <v>0</v>
      </c>
      <c r="Y578" s="25">
        <f>IF(U578&gt;=0.4, 1, 0)</f>
        <v>0</v>
      </c>
      <c r="Z578" s="25">
        <f>IF(U578&gt;=0.5, 1, 0)</f>
        <v>0</v>
      </c>
      <c r="AA578" s="25">
        <f>IF(U578&gt;=0.6, 1, 0)</f>
        <v>0</v>
      </c>
      <c r="AB578" s="25">
        <f>IF(U578&gt;=0.7, 1, 0)</f>
        <v>0</v>
      </c>
      <c r="AC578" s="25">
        <f>IF(U578&gt;=0.8, 1, 0)</f>
        <v>0</v>
      </c>
      <c r="AD578" s="55">
        <f>IF(U578&gt;=0.9, 1, 0)</f>
        <v>0</v>
      </c>
    </row>
    <row r="579" spans="1:30" ht="20" customHeight="1" x14ac:dyDescent="0.2">
      <c r="A579" s="20" t="s">
        <v>80</v>
      </c>
      <c r="B579" s="33" t="str">
        <f>SUBSTITUTE(A579,"/Users/timomiessen/Desktop/imagesdk/blackmen1/","Image_")</f>
        <v>Image_BM_164.jpg</v>
      </c>
      <c r="C579" s="63" t="s">
        <v>4</v>
      </c>
      <c r="D579" s="22" t="s">
        <v>2973</v>
      </c>
      <c r="E579" s="23">
        <v>0</v>
      </c>
      <c r="F579" s="23">
        <v>1</v>
      </c>
      <c r="G579" s="23">
        <v>0</v>
      </c>
      <c r="H579" s="23">
        <v>0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 cm="1">
        <f t="array" ref="R579">_xlfn.IFS(H579=1,1,K579=1,1,L579=1,1,M579=1,1,N579=1,1,P579=1,1,TRUE,0)</f>
        <v>0</v>
      </c>
      <c r="S579" s="64">
        <f>IF(AND(G579=1,R579=1),0,R579)</f>
        <v>0</v>
      </c>
      <c r="T579" s="24" t="s">
        <v>1565</v>
      </c>
      <c r="U579" s="49">
        <f>SUBSTITUTE(T579,".",",")*1</f>
        <v>3.6836415529251099E-2</v>
      </c>
      <c r="V579" s="54">
        <f>IF(U579&gt;=0.1, 1, 0)</f>
        <v>0</v>
      </c>
      <c r="W579" s="25">
        <f>IF(U579&gt;=0.2, 1, 0)</f>
        <v>0</v>
      </c>
      <c r="X579" s="25">
        <f>IF(U579&gt;=0.3, 1, 0)</f>
        <v>0</v>
      </c>
      <c r="Y579" s="25">
        <f>IF(U579&gt;=0.4, 1, 0)</f>
        <v>0</v>
      </c>
      <c r="Z579" s="25">
        <f>IF(U579&gt;=0.5, 1, 0)</f>
        <v>0</v>
      </c>
      <c r="AA579" s="25">
        <f>IF(U579&gt;=0.6, 1, 0)</f>
        <v>0</v>
      </c>
      <c r="AB579" s="25">
        <f>IF(U579&gt;=0.7, 1, 0)</f>
        <v>0</v>
      </c>
      <c r="AC579" s="25">
        <f>IF(U579&gt;=0.8, 1, 0)</f>
        <v>0</v>
      </c>
      <c r="AD579" s="55">
        <f>IF(U579&gt;=0.9, 1, 0)</f>
        <v>0</v>
      </c>
    </row>
    <row r="580" spans="1:30" ht="20" customHeight="1" x14ac:dyDescent="0.2">
      <c r="A580" s="20" t="s">
        <v>81</v>
      </c>
      <c r="B580" s="33" t="str">
        <f>SUBSTITUTE(A580,"/Users/timomiessen/Desktop/imagesdk/blackmen1/","Image_")</f>
        <v>Image_BM_165.jpg</v>
      </c>
      <c r="C580" s="63" t="s">
        <v>4</v>
      </c>
      <c r="D580" s="22" t="s">
        <v>2973</v>
      </c>
      <c r="E580" s="23">
        <v>0</v>
      </c>
      <c r="F580" s="23">
        <v>1</v>
      </c>
      <c r="G580" s="23">
        <v>0</v>
      </c>
      <c r="H580" s="23">
        <v>0</v>
      </c>
      <c r="I580" s="23">
        <v>0</v>
      </c>
      <c r="J580" s="23">
        <v>0</v>
      </c>
      <c r="K580" s="23">
        <v>0</v>
      </c>
      <c r="L580" s="23">
        <v>0</v>
      </c>
      <c r="M580" s="23">
        <v>0</v>
      </c>
      <c r="N580" s="23">
        <v>0</v>
      </c>
      <c r="O580" s="23">
        <v>0</v>
      </c>
      <c r="P580" s="23">
        <v>0</v>
      </c>
      <c r="Q580" s="23">
        <v>0</v>
      </c>
      <c r="R580" s="23" cm="1">
        <f t="array" ref="R580">_xlfn.IFS(H580=1,1,K580=1,1,L580=1,1,M580=1,1,N580=1,1,P580=1,1,TRUE,0)</f>
        <v>0</v>
      </c>
      <c r="S580" s="64">
        <f>IF(AND(G580=1,R580=1),0,R580)</f>
        <v>0</v>
      </c>
      <c r="T580" s="24" t="s">
        <v>1566</v>
      </c>
      <c r="U580" s="49">
        <f>SUBSTITUTE(T580,".",",")*1</f>
        <v>5.2179797785356597E-3</v>
      </c>
      <c r="V580" s="54">
        <f>IF(U580&gt;=0.1, 1, 0)</f>
        <v>0</v>
      </c>
      <c r="W580" s="25">
        <f>IF(U580&gt;=0.2, 1, 0)</f>
        <v>0</v>
      </c>
      <c r="X580" s="25">
        <f>IF(U580&gt;=0.3, 1, 0)</f>
        <v>0</v>
      </c>
      <c r="Y580" s="25">
        <f>IF(U580&gt;=0.4, 1, 0)</f>
        <v>0</v>
      </c>
      <c r="Z580" s="25">
        <f>IF(U580&gt;=0.5, 1, 0)</f>
        <v>0</v>
      </c>
      <c r="AA580" s="25">
        <f>IF(U580&gt;=0.6, 1, 0)</f>
        <v>0</v>
      </c>
      <c r="AB580" s="25">
        <f>IF(U580&gt;=0.7, 1, 0)</f>
        <v>0</v>
      </c>
      <c r="AC580" s="25">
        <f>IF(U580&gt;=0.8, 1, 0)</f>
        <v>0</v>
      </c>
      <c r="AD580" s="55">
        <f>IF(U580&gt;=0.9, 1, 0)</f>
        <v>0</v>
      </c>
    </row>
    <row r="581" spans="1:30" ht="20" customHeight="1" x14ac:dyDescent="0.2">
      <c r="A581" s="20" t="s">
        <v>82</v>
      </c>
      <c r="B581" s="33" t="str">
        <f>SUBSTITUTE(A581,"/Users/timomiessen/Desktop/imagesdk/blackmen1/","Image_")</f>
        <v>Image_BM_166.jpg</v>
      </c>
      <c r="C581" s="63" t="s">
        <v>4</v>
      </c>
      <c r="D581" s="22" t="s">
        <v>2973</v>
      </c>
      <c r="E581" s="23">
        <v>0</v>
      </c>
      <c r="F581" s="23">
        <v>1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  <c r="O581" s="23">
        <v>0</v>
      </c>
      <c r="P581" s="23">
        <v>0</v>
      </c>
      <c r="Q581" s="23">
        <v>0</v>
      </c>
      <c r="R581" s="23" cm="1">
        <f t="array" ref="R581">_xlfn.IFS(H581=1,1,K581=1,1,L581=1,1,M581=1,1,N581=1,1,P581=1,1,TRUE,0)</f>
        <v>0</v>
      </c>
      <c r="S581" s="64">
        <f>IF(AND(G581=1,R581=1),0,R581)</f>
        <v>0</v>
      </c>
      <c r="T581" s="24" t="s">
        <v>1567</v>
      </c>
      <c r="U581" s="49">
        <f>SUBSTITUTE(T581,".",",")*1</f>
        <v>4.23390250653028E-2</v>
      </c>
      <c r="V581" s="54">
        <f>IF(U581&gt;=0.1, 1, 0)</f>
        <v>0</v>
      </c>
      <c r="W581" s="25">
        <f>IF(U581&gt;=0.2, 1, 0)</f>
        <v>0</v>
      </c>
      <c r="X581" s="25">
        <f>IF(U581&gt;=0.3, 1, 0)</f>
        <v>0</v>
      </c>
      <c r="Y581" s="25">
        <f>IF(U581&gt;=0.4, 1, 0)</f>
        <v>0</v>
      </c>
      <c r="Z581" s="25">
        <f>IF(U581&gt;=0.5, 1, 0)</f>
        <v>0</v>
      </c>
      <c r="AA581" s="25">
        <f>IF(U581&gt;=0.6, 1, 0)</f>
        <v>0</v>
      </c>
      <c r="AB581" s="25">
        <f>IF(U581&gt;=0.7, 1, 0)</f>
        <v>0</v>
      </c>
      <c r="AC581" s="25">
        <f>IF(U581&gt;=0.8, 1, 0)</f>
        <v>0</v>
      </c>
      <c r="AD581" s="55">
        <f>IF(U581&gt;=0.9, 1, 0)</f>
        <v>0</v>
      </c>
    </row>
    <row r="582" spans="1:30" ht="20" customHeight="1" x14ac:dyDescent="0.2">
      <c r="A582" s="20" t="s">
        <v>83</v>
      </c>
      <c r="B582" s="33" t="str">
        <f>SUBSTITUTE(A582,"/Users/timomiessen/Desktop/imagesdk/blackmen1/","Image_")</f>
        <v>Image_BM_167.jpg</v>
      </c>
      <c r="C582" s="63" t="s">
        <v>4</v>
      </c>
      <c r="D582" s="22" t="s">
        <v>2973</v>
      </c>
      <c r="E582" s="23">
        <v>0</v>
      </c>
      <c r="F582" s="23">
        <v>1</v>
      </c>
      <c r="G582" s="23">
        <v>0</v>
      </c>
      <c r="H582" s="23">
        <v>0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23">
        <v>0</v>
      </c>
      <c r="O582" s="23">
        <v>0</v>
      </c>
      <c r="P582" s="23">
        <v>0</v>
      </c>
      <c r="Q582" s="23">
        <v>0</v>
      </c>
      <c r="R582" s="23" cm="1">
        <f t="array" ref="R582">_xlfn.IFS(H582=1,1,K582=1,1,L582=1,1,M582=1,1,N582=1,1,P582=1,1,TRUE,0)</f>
        <v>0</v>
      </c>
      <c r="S582" s="64">
        <f>IF(AND(G582=1,R582=1),0,R582)</f>
        <v>0</v>
      </c>
      <c r="T582" s="24" t="s">
        <v>1568</v>
      </c>
      <c r="U582" s="49">
        <f>SUBSTITUTE(T582,".",",")*1</f>
        <v>4.21827178215608E-2</v>
      </c>
      <c r="V582" s="54">
        <f>IF(U582&gt;=0.1, 1, 0)</f>
        <v>0</v>
      </c>
      <c r="W582" s="25">
        <f>IF(U582&gt;=0.2, 1, 0)</f>
        <v>0</v>
      </c>
      <c r="X582" s="25">
        <f>IF(U582&gt;=0.3, 1, 0)</f>
        <v>0</v>
      </c>
      <c r="Y582" s="25">
        <f>IF(U582&gt;=0.4, 1, 0)</f>
        <v>0</v>
      </c>
      <c r="Z582" s="25">
        <f>IF(U582&gt;=0.5, 1, 0)</f>
        <v>0</v>
      </c>
      <c r="AA582" s="25">
        <f>IF(U582&gt;=0.6, 1, 0)</f>
        <v>0</v>
      </c>
      <c r="AB582" s="25">
        <f>IF(U582&gt;=0.7, 1, 0)</f>
        <v>0</v>
      </c>
      <c r="AC582" s="25">
        <f>IF(U582&gt;=0.8, 1, 0)</f>
        <v>0</v>
      </c>
      <c r="AD582" s="55">
        <f>IF(U582&gt;=0.9, 1, 0)</f>
        <v>0</v>
      </c>
    </row>
    <row r="583" spans="1:30" ht="20" customHeight="1" x14ac:dyDescent="0.2">
      <c r="A583" s="20" t="s">
        <v>84</v>
      </c>
      <c r="B583" s="33" t="str">
        <f>SUBSTITUTE(A583,"/Users/timomiessen/Desktop/imagesdk/blackmen1/","Image_")</f>
        <v>Image_BM_168.jpg</v>
      </c>
      <c r="C583" s="63" t="s">
        <v>4</v>
      </c>
      <c r="D583" s="22" t="s">
        <v>2973</v>
      </c>
      <c r="E583" s="23">
        <v>0</v>
      </c>
      <c r="F583" s="23">
        <v>1</v>
      </c>
      <c r="G583" s="23">
        <v>0</v>
      </c>
      <c r="H583" s="23">
        <v>0</v>
      </c>
      <c r="I583" s="23">
        <v>0</v>
      </c>
      <c r="J583" s="23">
        <v>0</v>
      </c>
      <c r="K583" s="23">
        <v>0</v>
      </c>
      <c r="L583" s="23">
        <v>0</v>
      </c>
      <c r="M583" s="23">
        <v>0</v>
      </c>
      <c r="N583" s="23">
        <v>0</v>
      </c>
      <c r="O583" s="23">
        <v>0</v>
      </c>
      <c r="P583" s="23">
        <v>0</v>
      </c>
      <c r="Q583" s="23">
        <v>0</v>
      </c>
      <c r="R583" s="23" cm="1">
        <f t="array" ref="R583">_xlfn.IFS(H583=1,1,K583=1,1,L583=1,1,M583=1,1,N583=1,1,P583=1,1,TRUE,0)</f>
        <v>0</v>
      </c>
      <c r="S583" s="64">
        <f>IF(AND(G583=1,R583=1),0,R583)</f>
        <v>0</v>
      </c>
      <c r="T583" s="24" t="s">
        <v>1569</v>
      </c>
      <c r="U583" s="49">
        <f>SUBSTITUTE(T583,".",",")*1</f>
        <v>1.17831523530185E-2</v>
      </c>
      <c r="V583" s="54">
        <f>IF(U583&gt;=0.1, 1, 0)</f>
        <v>0</v>
      </c>
      <c r="W583" s="25">
        <f>IF(U583&gt;=0.2, 1, 0)</f>
        <v>0</v>
      </c>
      <c r="X583" s="25">
        <f>IF(U583&gt;=0.3, 1, 0)</f>
        <v>0</v>
      </c>
      <c r="Y583" s="25">
        <f>IF(U583&gt;=0.4, 1, 0)</f>
        <v>0</v>
      </c>
      <c r="Z583" s="25">
        <f>IF(U583&gt;=0.5, 1, 0)</f>
        <v>0</v>
      </c>
      <c r="AA583" s="25">
        <f>IF(U583&gt;=0.6, 1, 0)</f>
        <v>0</v>
      </c>
      <c r="AB583" s="25">
        <f>IF(U583&gt;=0.7, 1, 0)</f>
        <v>0</v>
      </c>
      <c r="AC583" s="25">
        <f>IF(U583&gt;=0.8, 1, 0)</f>
        <v>0</v>
      </c>
      <c r="AD583" s="55">
        <f>IF(U583&gt;=0.9, 1, 0)</f>
        <v>0</v>
      </c>
    </row>
    <row r="584" spans="1:30" ht="20" customHeight="1" x14ac:dyDescent="0.2">
      <c r="A584" s="20" t="s">
        <v>85</v>
      </c>
      <c r="B584" s="33" t="str">
        <f>SUBSTITUTE(A584,"/Users/timomiessen/Desktop/imagesdk/blackmen1/","Image_")</f>
        <v>Image_BM_169.jpg</v>
      </c>
      <c r="C584" s="63" t="s">
        <v>4</v>
      </c>
      <c r="D584" s="22" t="s">
        <v>2973</v>
      </c>
      <c r="E584" s="23">
        <v>0</v>
      </c>
      <c r="F584" s="23">
        <v>1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  <c r="M584" s="23">
        <v>0</v>
      </c>
      <c r="N584" s="23">
        <v>0</v>
      </c>
      <c r="O584" s="23">
        <v>0</v>
      </c>
      <c r="P584" s="23">
        <v>0</v>
      </c>
      <c r="Q584" s="23">
        <v>0</v>
      </c>
      <c r="R584" s="23" cm="1">
        <f t="array" ref="R584">_xlfn.IFS(H584=1,1,K584=1,1,L584=1,1,M584=1,1,N584=1,1,P584=1,1,TRUE,0)</f>
        <v>0</v>
      </c>
      <c r="S584" s="64">
        <f>IF(AND(G584=1,R584=1),0,R584)</f>
        <v>0</v>
      </c>
      <c r="T584" s="24" t="s">
        <v>1570</v>
      </c>
      <c r="U584" s="49">
        <f>SUBSTITUTE(T584,".",",")*1</f>
        <v>1.6544034704565998E-2</v>
      </c>
      <c r="V584" s="54">
        <f>IF(U584&gt;=0.1, 1, 0)</f>
        <v>0</v>
      </c>
      <c r="W584" s="25">
        <f>IF(U584&gt;=0.2, 1, 0)</f>
        <v>0</v>
      </c>
      <c r="X584" s="25">
        <f>IF(U584&gt;=0.3, 1, 0)</f>
        <v>0</v>
      </c>
      <c r="Y584" s="25">
        <f>IF(U584&gt;=0.4, 1, 0)</f>
        <v>0</v>
      </c>
      <c r="Z584" s="25">
        <f>IF(U584&gt;=0.5, 1, 0)</f>
        <v>0</v>
      </c>
      <c r="AA584" s="25">
        <f>IF(U584&gt;=0.6, 1, 0)</f>
        <v>0</v>
      </c>
      <c r="AB584" s="25">
        <f>IF(U584&gt;=0.7, 1, 0)</f>
        <v>0</v>
      </c>
      <c r="AC584" s="25">
        <f>IF(U584&gt;=0.8, 1, 0)</f>
        <v>0</v>
      </c>
      <c r="AD584" s="55">
        <f>IF(U584&gt;=0.9, 1, 0)</f>
        <v>0</v>
      </c>
    </row>
    <row r="585" spans="1:30" ht="20" customHeight="1" x14ac:dyDescent="0.2">
      <c r="A585" s="20" t="s">
        <v>86</v>
      </c>
      <c r="B585" s="33" t="str">
        <f>SUBSTITUTE(A585,"/Users/timomiessen/Desktop/imagesdk/blackmen1/","Image_")</f>
        <v>Image_BM_17.jpg</v>
      </c>
      <c r="C585" s="63" t="s">
        <v>4</v>
      </c>
      <c r="D585" s="22" t="s">
        <v>2973</v>
      </c>
      <c r="E585" s="23">
        <v>1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23">
        <v>0</v>
      </c>
      <c r="L585" s="23">
        <v>0</v>
      </c>
      <c r="M585" s="23">
        <v>0</v>
      </c>
      <c r="N585" s="23">
        <v>0</v>
      </c>
      <c r="O585" s="23">
        <v>0</v>
      </c>
      <c r="P585" s="23">
        <v>0</v>
      </c>
      <c r="Q585" s="23">
        <v>0</v>
      </c>
      <c r="R585" s="23" cm="1">
        <f t="array" ref="R585">_xlfn.IFS(H585=1,1,K585=1,1,L585=1,1,M585=1,1,N585=1,1,P585=1,1,TRUE,0)</f>
        <v>0</v>
      </c>
      <c r="S585" s="64">
        <f>IF(AND(G585=1,R585=1),0,R585)</f>
        <v>0</v>
      </c>
      <c r="T585" s="24" t="s">
        <v>1571</v>
      </c>
      <c r="U585" s="49">
        <f>SUBSTITUTE(T585,".",",")*1</f>
        <v>1.4506216626614299E-2</v>
      </c>
      <c r="V585" s="54">
        <f>IF(U585&gt;=0.1, 1, 0)</f>
        <v>0</v>
      </c>
      <c r="W585" s="25">
        <f>IF(U585&gt;=0.2, 1, 0)</f>
        <v>0</v>
      </c>
      <c r="X585" s="25">
        <f>IF(U585&gt;=0.3, 1, 0)</f>
        <v>0</v>
      </c>
      <c r="Y585" s="25">
        <f>IF(U585&gt;=0.4, 1, 0)</f>
        <v>0</v>
      </c>
      <c r="Z585" s="25">
        <f>IF(U585&gt;=0.5, 1, 0)</f>
        <v>0</v>
      </c>
      <c r="AA585" s="25">
        <f>IF(U585&gt;=0.6, 1, 0)</f>
        <v>0</v>
      </c>
      <c r="AB585" s="25">
        <f>IF(U585&gt;=0.7, 1, 0)</f>
        <v>0</v>
      </c>
      <c r="AC585" s="25">
        <f>IF(U585&gt;=0.8, 1, 0)</f>
        <v>0</v>
      </c>
      <c r="AD585" s="55">
        <f>IF(U585&gt;=0.9, 1, 0)</f>
        <v>0</v>
      </c>
    </row>
    <row r="586" spans="1:30" ht="20" customHeight="1" x14ac:dyDescent="0.2">
      <c r="A586" s="20" t="s">
        <v>87</v>
      </c>
      <c r="B586" s="33" t="str">
        <f>SUBSTITUTE(A586,"/Users/timomiessen/Desktop/imagesdk/blackmen1/","Image_")</f>
        <v>Image_BM_170.jpg</v>
      </c>
      <c r="C586" s="63" t="s">
        <v>4</v>
      </c>
      <c r="D586" s="22" t="s">
        <v>2973</v>
      </c>
      <c r="E586" s="23">
        <v>0</v>
      </c>
      <c r="F586" s="23">
        <v>1</v>
      </c>
      <c r="G586" s="23">
        <v>0</v>
      </c>
      <c r="H586" s="23">
        <v>0</v>
      </c>
      <c r="I586" s="23">
        <v>0</v>
      </c>
      <c r="J586" s="23">
        <v>0</v>
      </c>
      <c r="K586" s="23">
        <v>0</v>
      </c>
      <c r="L586" s="23">
        <v>0</v>
      </c>
      <c r="M586" s="23">
        <v>0</v>
      </c>
      <c r="N586" s="23">
        <v>0</v>
      </c>
      <c r="O586" s="23">
        <v>0</v>
      </c>
      <c r="P586" s="23">
        <v>0</v>
      </c>
      <c r="Q586" s="23">
        <v>0</v>
      </c>
      <c r="R586" s="23" cm="1">
        <f t="array" ref="R586">_xlfn.IFS(H586=1,1,K586=1,1,L586=1,1,M586=1,1,N586=1,1,P586=1,1,TRUE,0)</f>
        <v>0</v>
      </c>
      <c r="S586" s="64">
        <f>IF(AND(G586=1,R586=1),0,R586)</f>
        <v>0</v>
      </c>
      <c r="T586" s="24" t="s">
        <v>1572</v>
      </c>
      <c r="U586" s="49">
        <f>SUBSTITUTE(T586,".",",")*1</f>
        <v>3.26150995679199E-2</v>
      </c>
      <c r="V586" s="54">
        <f>IF(U586&gt;=0.1, 1, 0)</f>
        <v>0</v>
      </c>
      <c r="W586" s="25">
        <f>IF(U586&gt;=0.2, 1, 0)</f>
        <v>0</v>
      </c>
      <c r="X586" s="25">
        <f>IF(U586&gt;=0.3, 1, 0)</f>
        <v>0</v>
      </c>
      <c r="Y586" s="25">
        <f>IF(U586&gt;=0.4, 1, 0)</f>
        <v>0</v>
      </c>
      <c r="Z586" s="25">
        <f>IF(U586&gt;=0.5, 1, 0)</f>
        <v>0</v>
      </c>
      <c r="AA586" s="25">
        <f>IF(U586&gt;=0.6, 1, 0)</f>
        <v>0</v>
      </c>
      <c r="AB586" s="25">
        <f>IF(U586&gt;=0.7, 1, 0)</f>
        <v>0</v>
      </c>
      <c r="AC586" s="25">
        <f>IF(U586&gt;=0.8, 1, 0)</f>
        <v>0</v>
      </c>
      <c r="AD586" s="55">
        <f>IF(U586&gt;=0.9, 1, 0)</f>
        <v>0</v>
      </c>
    </row>
    <row r="587" spans="1:30" ht="20" customHeight="1" x14ac:dyDescent="0.2">
      <c r="A587" s="20" t="s">
        <v>88</v>
      </c>
      <c r="B587" s="33" t="str">
        <f>SUBSTITUTE(A587,"/Users/timomiessen/Desktop/imagesdk/blackmen1/","Image_")</f>
        <v>Image_BM_171.jpg</v>
      </c>
      <c r="C587" s="63" t="s">
        <v>4</v>
      </c>
      <c r="D587" s="22" t="s">
        <v>2973</v>
      </c>
      <c r="E587" s="23">
        <v>0</v>
      </c>
      <c r="F587" s="23">
        <v>1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  <c r="M587" s="23">
        <v>0</v>
      </c>
      <c r="N587" s="23">
        <v>0</v>
      </c>
      <c r="O587" s="23">
        <v>0</v>
      </c>
      <c r="P587" s="23">
        <v>0</v>
      </c>
      <c r="Q587" s="23">
        <v>0</v>
      </c>
      <c r="R587" s="23" cm="1">
        <f t="array" ref="R587">_xlfn.IFS(H587=1,1,K587=1,1,L587=1,1,M587=1,1,N587=1,1,P587=1,1,TRUE,0)</f>
        <v>0</v>
      </c>
      <c r="S587" s="64">
        <f>IF(AND(G587=1,R587=1),0,R587)</f>
        <v>0</v>
      </c>
      <c r="T587" s="24" t="s">
        <v>1573</v>
      </c>
      <c r="U587" s="49">
        <f>SUBSTITUTE(T587,".",",")*1</f>
        <v>2.3019558400847E-2</v>
      </c>
      <c r="V587" s="54">
        <f>IF(U587&gt;=0.1, 1, 0)</f>
        <v>0</v>
      </c>
      <c r="W587" s="25">
        <f>IF(U587&gt;=0.2, 1, 0)</f>
        <v>0</v>
      </c>
      <c r="X587" s="25">
        <f>IF(U587&gt;=0.3, 1, 0)</f>
        <v>0</v>
      </c>
      <c r="Y587" s="25">
        <f>IF(U587&gt;=0.4, 1, 0)</f>
        <v>0</v>
      </c>
      <c r="Z587" s="25">
        <f>IF(U587&gt;=0.5, 1, 0)</f>
        <v>0</v>
      </c>
      <c r="AA587" s="25">
        <f>IF(U587&gt;=0.6, 1, 0)</f>
        <v>0</v>
      </c>
      <c r="AB587" s="25">
        <f>IF(U587&gt;=0.7, 1, 0)</f>
        <v>0</v>
      </c>
      <c r="AC587" s="25">
        <f>IF(U587&gt;=0.8, 1, 0)</f>
        <v>0</v>
      </c>
      <c r="AD587" s="55">
        <f>IF(U587&gt;=0.9, 1, 0)</f>
        <v>0</v>
      </c>
    </row>
    <row r="588" spans="1:30" ht="20" customHeight="1" x14ac:dyDescent="0.2">
      <c r="A588" s="20" t="s">
        <v>89</v>
      </c>
      <c r="B588" s="33" t="str">
        <f>SUBSTITUTE(A588,"/Users/timomiessen/Desktop/imagesdk/blackmen1/","Image_")</f>
        <v>Image_BM_172.jpg</v>
      </c>
      <c r="C588" s="63" t="s">
        <v>4</v>
      </c>
      <c r="D588" s="22" t="s">
        <v>2973</v>
      </c>
      <c r="E588" s="23">
        <v>0</v>
      </c>
      <c r="F588" s="23">
        <v>1</v>
      </c>
      <c r="G588" s="23">
        <v>0</v>
      </c>
      <c r="H588" s="23">
        <v>0</v>
      </c>
      <c r="I588" s="23">
        <v>0</v>
      </c>
      <c r="J588" s="23">
        <v>0</v>
      </c>
      <c r="K588" s="23">
        <v>0</v>
      </c>
      <c r="L588" s="23">
        <v>0</v>
      </c>
      <c r="M588" s="23">
        <v>0</v>
      </c>
      <c r="N588" s="23">
        <v>0</v>
      </c>
      <c r="O588" s="23">
        <v>0</v>
      </c>
      <c r="P588" s="23">
        <v>0</v>
      </c>
      <c r="Q588" s="23">
        <v>0</v>
      </c>
      <c r="R588" s="23" cm="1">
        <f t="array" ref="R588">_xlfn.IFS(H588=1,1,K588=1,1,L588=1,1,M588=1,1,N588=1,1,P588=1,1,TRUE,0)</f>
        <v>0</v>
      </c>
      <c r="S588" s="64">
        <f>IF(AND(G588=1,R588=1),0,R588)</f>
        <v>0</v>
      </c>
      <c r="T588" s="24" t="s">
        <v>1574</v>
      </c>
      <c r="U588" s="49">
        <f>SUBSTITUTE(T588,".",",")*1</f>
        <v>0.13063245639204901</v>
      </c>
      <c r="V588" s="54">
        <f>IF(U588&gt;=0.1, 1, 0)</f>
        <v>1</v>
      </c>
      <c r="W588" s="25">
        <f>IF(U588&gt;=0.2, 1, 0)</f>
        <v>0</v>
      </c>
      <c r="X588" s="25">
        <f>IF(U588&gt;=0.3, 1, 0)</f>
        <v>0</v>
      </c>
      <c r="Y588" s="25">
        <f>IF(U588&gt;=0.4, 1, 0)</f>
        <v>0</v>
      </c>
      <c r="Z588" s="25">
        <f>IF(U588&gt;=0.5, 1, 0)</f>
        <v>0</v>
      </c>
      <c r="AA588" s="25">
        <f>IF(U588&gt;=0.6, 1, 0)</f>
        <v>0</v>
      </c>
      <c r="AB588" s="25">
        <f>IF(U588&gt;=0.7, 1, 0)</f>
        <v>0</v>
      </c>
      <c r="AC588" s="25">
        <f>IF(U588&gt;=0.8, 1, 0)</f>
        <v>0</v>
      </c>
      <c r="AD588" s="55">
        <f>IF(U588&gt;=0.9, 1, 0)</f>
        <v>0</v>
      </c>
    </row>
    <row r="589" spans="1:30" ht="20" customHeight="1" x14ac:dyDescent="0.2">
      <c r="A589" s="20" t="s">
        <v>90</v>
      </c>
      <c r="B589" s="33" t="str">
        <f>SUBSTITUTE(A589,"/Users/timomiessen/Desktop/imagesdk/blackmen1/","Image_")</f>
        <v>Image_BM_173.jpg</v>
      </c>
      <c r="C589" s="63" t="s">
        <v>4</v>
      </c>
      <c r="D589" s="22" t="s">
        <v>2973</v>
      </c>
      <c r="E589" s="23">
        <v>0</v>
      </c>
      <c r="F589" s="23">
        <v>1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>
        <v>0</v>
      </c>
      <c r="M589" s="23">
        <v>0</v>
      </c>
      <c r="N589" s="23">
        <v>0</v>
      </c>
      <c r="O589" s="23">
        <v>0</v>
      </c>
      <c r="P589" s="23">
        <v>0</v>
      </c>
      <c r="Q589" s="23">
        <v>0</v>
      </c>
      <c r="R589" s="23" cm="1">
        <f t="array" ref="R589">_xlfn.IFS(H589=1,1,K589=1,1,L589=1,1,M589=1,1,N589=1,1,P589=1,1,TRUE,0)</f>
        <v>0</v>
      </c>
      <c r="S589" s="64">
        <f>IF(AND(G589=1,R589=1),0,R589)</f>
        <v>0</v>
      </c>
      <c r="T589" s="24" t="s">
        <v>1575</v>
      </c>
      <c r="U589" s="49">
        <f>SUBSTITUTE(T589,".",",")*1</f>
        <v>4.7369373496621804E-3</v>
      </c>
      <c r="V589" s="54">
        <f>IF(U589&gt;=0.1, 1, 0)</f>
        <v>0</v>
      </c>
      <c r="W589" s="25">
        <f>IF(U589&gt;=0.2, 1, 0)</f>
        <v>0</v>
      </c>
      <c r="X589" s="25">
        <f>IF(U589&gt;=0.3, 1, 0)</f>
        <v>0</v>
      </c>
      <c r="Y589" s="25">
        <f>IF(U589&gt;=0.4, 1, 0)</f>
        <v>0</v>
      </c>
      <c r="Z589" s="25">
        <f>IF(U589&gt;=0.5, 1, 0)</f>
        <v>0</v>
      </c>
      <c r="AA589" s="25">
        <f>IF(U589&gt;=0.6, 1, 0)</f>
        <v>0</v>
      </c>
      <c r="AB589" s="25">
        <f>IF(U589&gt;=0.7, 1, 0)</f>
        <v>0</v>
      </c>
      <c r="AC589" s="25">
        <f>IF(U589&gt;=0.8, 1, 0)</f>
        <v>0</v>
      </c>
      <c r="AD589" s="55">
        <f>IF(U589&gt;=0.9, 1, 0)</f>
        <v>0</v>
      </c>
    </row>
    <row r="590" spans="1:30" ht="20" customHeight="1" x14ac:dyDescent="0.2">
      <c r="A590" s="20" t="s">
        <v>91</v>
      </c>
      <c r="B590" s="33" t="str">
        <f>SUBSTITUTE(A590,"/Users/timomiessen/Desktop/imagesdk/blackmen1/","Image_")</f>
        <v>Image_BM_174.jpg</v>
      </c>
      <c r="C590" s="63" t="s">
        <v>4</v>
      </c>
      <c r="D590" s="22" t="s">
        <v>2973</v>
      </c>
      <c r="E590" s="23">
        <v>0</v>
      </c>
      <c r="F590" s="23">
        <v>1</v>
      </c>
      <c r="G590" s="23">
        <v>0</v>
      </c>
      <c r="H590" s="23">
        <v>0</v>
      </c>
      <c r="I590" s="23">
        <v>0</v>
      </c>
      <c r="J590" s="23">
        <v>0</v>
      </c>
      <c r="K590" s="23">
        <v>0</v>
      </c>
      <c r="L590" s="23">
        <v>0</v>
      </c>
      <c r="M590" s="23">
        <v>0</v>
      </c>
      <c r="N590" s="23">
        <v>0</v>
      </c>
      <c r="O590" s="23">
        <v>0</v>
      </c>
      <c r="P590" s="23">
        <v>0</v>
      </c>
      <c r="Q590" s="23">
        <v>0</v>
      </c>
      <c r="R590" s="23" cm="1">
        <f t="array" ref="R590">_xlfn.IFS(H590=1,1,K590=1,1,L590=1,1,M590=1,1,N590=1,1,P590=1,1,TRUE,0)</f>
        <v>0</v>
      </c>
      <c r="S590" s="64">
        <f>IF(AND(G590=1,R590=1),0,R590)</f>
        <v>0</v>
      </c>
      <c r="T590" s="24" t="s">
        <v>1576</v>
      </c>
      <c r="U590" s="49">
        <f>SUBSTITUTE(T590,".",",")*1</f>
        <v>9.3790455721318704E-3</v>
      </c>
      <c r="V590" s="54">
        <f>IF(U590&gt;=0.1, 1, 0)</f>
        <v>0</v>
      </c>
      <c r="W590" s="25">
        <f>IF(U590&gt;=0.2, 1, 0)</f>
        <v>0</v>
      </c>
      <c r="X590" s="25">
        <f>IF(U590&gt;=0.3, 1, 0)</f>
        <v>0</v>
      </c>
      <c r="Y590" s="25">
        <f>IF(U590&gt;=0.4, 1, 0)</f>
        <v>0</v>
      </c>
      <c r="Z590" s="25">
        <f>IF(U590&gt;=0.5, 1, 0)</f>
        <v>0</v>
      </c>
      <c r="AA590" s="25">
        <f>IF(U590&gt;=0.6, 1, 0)</f>
        <v>0</v>
      </c>
      <c r="AB590" s="25">
        <f>IF(U590&gt;=0.7, 1, 0)</f>
        <v>0</v>
      </c>
      <c r="AC590" s="25">
        <f>IF(U590&gt;=0.8, 1, 0)</f>
        <v>0</v>
      </c>
      <c r="AD590" s="55">
        <f>IF(U590&gt;=0.9, 1, 0)</f>
        <v>0</v>
      </c>
    </row>
    <row r="591" spans="1:30" ht="20" customHeight="1" x14ac:dyDescent="0.2">
      <c r="A591" s="20" t="s">
        <v>92</v>
      </c>
      <c r="B591" s="33" t="str">
        <f>SUBSTITUTE(A591,"/Users/timomiessen/Desktop/imagesdk/blackmen1/","Image_")</f>
        <v>Image_BM_175.jpg</v>
      </c>
      <c r="C591" s="63" t="s">
        <v>4</v>
      </c>
      <c r="D591" s="22" t="s">
        <v>2973</v>
      </c>
      <c r="E591" s="23">
        <v>0</v>
      </c>
      <c r="F591" s="23">
        <v>1</v>
      </c>
      <c r="G591" s="23">
        <v>0</v>
      </c>
      <c r="H591" s="23">
        <v>0</v>
      </c>
      <c r="I591" s="23">
        <v>0</v>
      </c>
      <c r="J591" s="23">
        <v>0</v>
      </c>
      <c r="K591" s="23">
        <v>0</v>
      </c>
      <c r="L591" s="23">
        <v>0</v>
      </c>
      <c r="M591" s="23">
        <v>0</v>
      </c>
      <c r="N591" s="23">
        <v>0</v>
      </c>
      <c r="O591" s="23">
        <v>0</v>
      </c>
      <c r="P591" s="23">
        <v>0</v>
      </c>
      <c r="Q591" s="23">
        <v>0</v>
      </c>
      <c r="R591" s="23" cm="1">
        <f t="array" ref="R591">_xlfn.IFS(H591=1,1,K591=1,1,L591=1,1,M591=1,1,N591=1,1,P591=1,1,TRUE,0)</f>
        <v>0</v>
      </c>
      <c r="S591" s="64">
        <f>IF(AND(G591=1,R591=1),0,R591)</f>
        <v>0</v>
      </c>
      <c r="T591" s="24" t="s">
        <v>1577</v>
      </c>
      <c r="U591" s="49">
        <f>SUBSTITUTE(T591,".",",")*1</f>
        <v>4.9924350809305899E-2</v>
      </c>
      <c r="V591" s="54">
        <f>IF(U591&gt;=0.1, 1, 0)</f>
        <v>0</v>
      </c>
      <c r="W591" s="25">
        <f>IF(U591&gt;=0.2, 1, 0)</f>
        <v>0</v>
      </c>
      <c r="X591" s="25">
        <f>IF(U591&gt;=0.3, 1, 0)</f>
        <v>0</v>
      </c>
      <c r="Y591" s="25">
        <f>IF(U591&gt;=0.4, 1, 0)</f>
        <v>0</v>
      </c>
      <c r="Z591" s="25">
        <f>IF(U591&gt;=0.5, 1, 0)</f>
        <v>0</v>
      </c>
      <c r="AA591" s="25">
        <f>IF(U591&gt;=0.6, 1, 0)</f>
        <v>0</v>
      </c>
      <c r="AB591" s="25">
        <f>IF(U591&gt;=0.7, 1, 0)</f>
        <v>0</v>
      </c>
      <c r="AC591" s="25">
        <f>IF(U591&gt;=0.8, 1, 0)</f>
        <v>0</v>
      </c>
      <c r="AD591" s="55">
        <f>IF(U591&gt;=0.9, 1, 0)</f>
        <v>0</v>
      </c>
    </row>
    <row r="592" spans="1:30" ht="20" customHeight="1" x14ac:dyDescent="0.2">
      <c r="A592" s="20" t="s">
        <v>93</v>
      </c>
      <c r="B592" s="33" t="str">
        <f>SUBSTITUTE(A592,"/Users/timomiessen/Desktop/imagesdk/blackmen1/","Image_")</f>
        <v>Image_BM_176.jpg</v>
      </c>
      <c r="C592" s="63" t="s">
        <v>4</v>
      </c>
      <c r="D592" s="22" t="s">
        <v>2973</v>
      </c>
      <c r="E592" s="23">
        <v>0</v>
      </c>
      <c r="F592" s="23">
        <v>1</v>
      </c>
      <c r="G592" s="23">
        <v>0</v>
      </c>
      <c r="H592" s="23">
        <v>0</v>
      </c>
      <c r="I592" s="23">
        <v>0</v>
      </c>
      <c r="J592" s="23">
        <v>0</v>
      </c>
      <c r="K592" s="23">
        <v>0</v>
      </c>
      <c r="L592" s="23">
        <v>0</v>
      </c>
      <c r="M592" s="23">
        <v>0</v>
      </c>
      <c r="N592" s="23">
        <v>0</v>
      </c>
      <c r="O592" s="23">
        <v>0</v>
      </c>
      <c r="P592" s="23">
        <v>0</v>
      </c>
      <c r="Q592" s="23">
        <v>0</v>
      </c>
      <c r="R592" s="23" cm="1">
        <f t="array" ref="R592">_xlfn.IFS(H592=1,1,K592=1,1,L592=1,1,M592=1,1,N592=1,1,P592=1,1,TRUE,0)</f>
        <v>0</v>
      </c>
      <c r="S592" s="64">
        <f>IF(AND(G592=1,R592=1),0,R592)</f>
        <v>0</v>
      </c>
      <c r="T592" s="24" t="s">
        <v>1578</v>
      </c>
      <c r="U592" s="49">
        <f>SUBSTITUTE(T592,".",",")*1</f>
        <v>3.1812108354642901E-3</v>
      </c>
      <c r="V592" s="54">
        <f>IF(U592&gt;=0.1, 1, 0)</f>
        <v>0</v>
      </c>
      <c r="W592" s="25">
        <f>IF(U592&gt;=0.2, 1, 0)</f>
        <v>0</v>
      </c>
      <c r="X592" s="25">
        <f>IF(U592&gt;=0.3, 1, 0)</f>
        <v>0</v>
      </c>
      <c r="Y592" s="25">
        <f>IF(U592&gt;=0.4, 1, 0)</f>
        <v>0</v>
      </c>
      <c r="Z592" s="25">
        <f>IF(U592&gt;=0.5, 1, 0)</f>
        <v>0</v>
      </c>
      <c r="AA592" s="25">
        <f>IF(U592&gt;=0.6, 1, 0)</f>
        <v>0</v>
      </c>
      <c r="AB592" s="25">
        <f>IF(U592&gt;=0.7, 1, 0)</f>
        <v>0</v>
      </c>
      <c r="AC592" s="25">
        <f>IF(U592&gt;=0.8, 1, 0)</f>
        <v>0</v>
      </c>
      <c r="AD592" s="55">
        <f>IF(U592&gt;=0.9, 1, 0)</f>
        <v>0</v>
      </c>
    </row>
    <row r="593" spans="1:30" ht="20" customHeight="1" x14ac:dyDescent="0.2">
      <c r="A593" s="20" t="s">
        <v>94</v>
      </c>
      <c r="B593" s="33" t="str">
        <f>SUBSTITUTE(A593,"/Users/timomiessen/Desktop/imagesdk/blackmen1/","Image_")</f>
        <v>Image_BM_177.jpg</v>
      </c>
      <c r="C593" s="63" t="s">
        <v>4</v>
      </c>
      <c r="D593" s="22" t="s">
        <v>2973</v>
      </c>
      <c r="E593" s="23">
        <v>0</v>
      </c>
      <c r="F593" s="23">
        <v>1</v>
      </c>
      <c r="G593" s="23">
        <v>0</v>
      </c>
      <c r="H593" s="23">
        <v>0</v>
      </c>
      <c r="I593" s="23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0</v>
      </c>
      <c r="O593" s="23">
        <v>0</v>
      </c>
      <c r="P593" s="23">
        <v>0</v>
      </c>
      <c r="Q593" s="23">
        <v>0</v>
      </c>
      <c r="R593" s="23" cm="1">
        <f t="array" ref="R593">_xlfn.IFS(H593=1,1,K593=1,1,L593=1,1,M593=1,1,N593=1,1,P593=1,1,TRUE,0)</f>
        <v>0</v>
      </c>
      <c r="S593" s="64">
        <f>IF(AND(G593=1,R593=1),0,R593)</f>
        <v>0</v>
      </c>
      <c r="T593" s="24" t="s">
        <v>1579</v>
      </c>
      <c r="U593" s="49">
        <f>SUBSTITUTE(T593,".",",")*1</f>
        <v>7.1176220662891795E-2</v>
      </c>
      <c r="V593" s="54">
        <f>IF(U593&gt;=0.1, 1, 0)</f>
        <v>0</v>
      </c>
      <c r="W593" s="25">
        <f>IF(U593&gt;=0.2, 1, 0)</f>
        <v>0</v>
      </c>
      <c r="X593" s="25">
        <f>IF(U593&gt;=0.3, 1, 0)</f>
        <v>0</v>
      </c>
      <c r="Y593" s="25">
        <f>IF(U593&gt;=0.4, 1, 0)</f>
        <v>0</v>
      </c>
      <c r="Z593" s="25">
        <f>IF(U593&gt;=0.5, 1, 0)</f>
        <v>0</v>
      </c>
      <c r="AA593" s="25">
        <f>IF(U593&gt;=0.6, 1, 0)</f>
        <v>0</v>
      </c>
      <c r="AB593" s="25">
        <f>IF(U593&gt;=0.7, 1, 0)</f>
        <v>0</v>
      </c>
      <c r="AC593" s="25">
        <f>IF(U593&gt;=0.8, 1, 0)</f>
        <v>0</v>
      </c>
      <c r="AD593" s="55">
        <f>IF(U593&gt;=0.9, 1, 0)</f>
        <v>0</v>
      </c>
    </row>
    <row r="594" spans="1:30" ht="20" customHeight="1" x14ac:dyDescent="0.2">
      <c r="A594" s="20" t="s">
        <v>95</v>
      </c>
      <c r="B594" s="33" t="str">
        <f>SUBSTITUTE(A594,"/Users/timomiessen/Desktop/imagesdk/blackmen1/","Image_")</f>
        <v>Image_BM_178.jpg</v>
      </c>
      <c r="C594" s="63" t="s">
        <v>4</v>
      </c>
      <c r="D594" s="22" t="s">
        <v>2973</v>
      </c>
      <c r="E594" s="23">
        <v>0</v>
      </c>
      <c r="F594" s="23">
        <v>1</v>
      </c>
      <c r="G594" s="23">
        <v>0</v>
      </c>
      <c r="H594" s="23">
        <v>0</v>
      </c>
      <c r="I594" s="23">
        <v>0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23">
        <v>0</v>
      </c>
      <c r="P594" s="23">
        <v>0</v>
      </c>
      <c r="Q594" s="23">
        <v>0</v>
      </c>
      <c r="R594" s="23" cm="1">
        <f t="array" ref="R594">_xlfn.IFS(H594=1,1,K594=1,1,L594=1,1,M594=1,1,N594=1,1,P594=1,1,TRUE,0)</f>
        <v>0</v>
      </c>
      <c r="S594" s="64">
        <f>IF(AND(G594=1,R594=1),0,R594)</f>
        <v>0</v>
      </c>
      <c r="T594" s="24" t="s">
        <v>1580</v>
      </c>
      <c r="U594" s="49">
        <f>SUBSTITUTE(T594,".",",")*1</f>
        <v>1.7385539598762899E-2</v>
      </c>
      <c r="V594" s="54">
        <f>IF(U594&gt;=0.1, 1, 0)</f>
        <v>0</v>
      </c>
      <c r="W594" s="25">
        <f>IF(U594&gt;=0.2, 1, 0)</f>
        <v>0</v>
      </c>
      <c r="X594" s="25">
        <f>IF(U594&gt;=0.3, 1, 0)</f>
        <v>0</v>
      </c>
      <c r="Y594" s="25">
        <f>IF(U594&gt;=0.4, 1, 0)</f>
        <v>0</v>
      </c>
      <c r="Z594" s="25">
        <f>IF(U594&gt;=0.5, 1, 0)</f>
        <v>0</v>
      </c>
      <c r="AA594" s="25">
        <f>IF(U594&gt;=0.6, 1, 0)</f>
        <v>0</v>
      </c>
      <c r="AB594" s="25">
        <f>IF(U594&gt;=0.7, 1, 0)</f>
        <v>0</v>
      </c>
      <c r="AC594" s="25">
        <f>IF(U594&gt;=0.8, 1, 0)</f>
        <v>0</v>
      </c>
      <c r="AD594" s="55">
        <f>IF(U594&gt;=0.9, 1, 0)</f>
        <v>0</v>
      </c>
    </row>
    <row r="595" spans="1:30" ht="20" customHeight="1" x14ac:dyDescent="0.2">
      <c r="A595" s="20" t="s">
        <v>96</v>
      </c>
      <c r="B595" s="33" t="str">
        <f>SUBSTITUTE(A595,"/Users/timomiessen/Desktop/imagesdk/blackmen1/","Image_")</f>
        <v>Image_BM_179.jpg</v>
      </c>
      <c r="C595" s="63" t="s">
        <v>4</v>
      </c>
      <c r="D595" s="22" t="s">
        <v>2973</v>
      </c>
      <c r="E595" s="23">
        <v>0</v>
      </c>
      <c r="F595" s="23">
        <v>1</v>
      </c>
      <c r="G595" s="23">
        <v>0</v>
      </c>
      <c r="H595" s="23">
        <v>0</v>
      </c>
      <c r="I595" s="23">
        <v>0</v>
      </c>
      <c r="J595" s="23">
        <v>0</v>
      </c>
      <c r="K595" s="23">
        <v>0</v>
      </c>
      <c r="L595" s="23">
        <v>0</v>
      </c>
      <c r="M595" s="23">
        <v>0</v>
      </c>
      <c r="N595" s="23">
        <v>0</v>
      </c>
      <c r="O595" s="23">
        <v>0</v>
      </c>
      <c r="P595" s="23">
        <v>0</v>
      </c>
      <c r="Q595" s="23">
        <v>0</v>
      </c>
      <c r="R595" s="23" cm="1">
        <f t="array" ref="R595">_xlfn.IFS(H595=1,1,K595=1,1,L595=1,1,M595=1,1,N595=1,1,P595=1,1,TRUE,0)</f>
        <v>0</v>
      </c>
      <c r="S595" s="64">
        <f>IF(AND(G595=1,R595=1),0,R595)</f>
        <v>0</v>
      </c>
      <c r="T595" s="24" t="s">
        <v>1581</v>
      </c>
      <c r="U595" s="49">
        <f>SUBSTITUTE(T595,".",",")*1</f>
        <v>7.6257940381765296E-3</v>
      </c>
      <c r="V595" s="54">
        <f>IF(U595&gt;=0.1, 1, 0)</f>
        <v>0</v>
      </c>
      <c r="W595" s="25">
        <f>IF(U595&gt;=0.2, 1, 0)</f>
        <v>0</v>
      </c>
      <c r="X595" s="25">
        <f>IF(U595&gt;=0.3, 1, 0)</f>
        <v>0</v>
      </c>
      <c r="Y595" s="25">
        <f>IF(U595&gt;=0.4, 1, 0)</f>
        <v>0</v>
      </c>
      <c r="Z595" s="25">
        <f>IF(U595&gt;=0.5, 1, 0)</f>
        <v>0</v>
      </c>
      <c r="AA595" s="25">
        <f>IF(U595&gt;=0.6, 1, 0)</f>
        <v>0</v>
      </c>
      <c r="AB595" s="25">
        <f>IF(U595&gt;=0.7, 1, 0)</f>
        <v>0</v>
      </c>
      <c r="AC595" s="25">
        <f>IF(U595&gt;=0.8, 1, 0)</f>
        <v>0</v>
      </c>
      <c r="AD595" s="55">
        <f>IF(U595&gt;=0.9, 1, 0)</f>
        <v>0</v>
      </c>
    </row>
    <row r="596" spans="1:30" ht="20" customHeight="1" x14ac:dyDescent="0.2">
      <c r="A596" s="20" t="s">
        <v>97</v>
      </c>
      <c r="B596" s="33" t="str">
        <f>SUBSTITUTE(A596,"/Users/timomiessen/Desktop/imagesdk/blackmen1/","Image_")</f>
        <v>Image_BM_18.jpg</v>
      </c>
      <c r="C596" s="63" t="s">
        <v>4</v>
      </c>
      <c r="D596" s="22" t="s">
        <v>2973</v>
      </c>
      <c r="E596" s="23">
        <v>1</v>
      </c>
      <c r="F596" s="23">
        <v>0</v>
      </c>
      <c r="G596" s="23">
        <v>0</v>
      </c>
      <c r="H596" s="23">
        <v>0</v>
      </c>
      <c r="I596" s="23">
        <v>0</v>
      </c>
      <c r="J596" s="23">
        <v>0</v>
      </c>
      <c r="K596" s="23">
        <v>0</v>
      </c>
      <c r="L596" s="23">
        <v>0</v>
      </c>
      <c r="M596" s="23">
        <v>0</v>
      </c>
      <c r="N596" s="23">
        <v>0</v>
      </c>
      <c r="O596" s="23">
        <v>0</v>
      </c>
      <c r="P596" s="23">
        <v>0</v>
      </c>
      <c r="Q596" s="23">
        <v>0</v>
      </c>
      <c r="R596" s="23" cm="1">
        <f t="array" ref="R596">_xlfn.IFS(H596=1,1,K596=1,1,L596=1,1,M596=1,1,N596=1,1,P596=1,1,TRUE,0)</f>
        <v>0</v>
      </c>
      <c r="S596" s="64">
        <f>IF(AND(G596=1,R596=1),0,R596)</f>
        <v>0</v>
      </c>
      <c r="T596" s="24" t="s">
        <v>1582</v>
      </c>
      <c r="U596" s="49">
        <f>SUBSTITUTE(T596,".",",")*1</f>
        <v>4.3962652562186096E-3</v>
      </c>
      <c r="V596" s="54">
        <f>IF(U596&gt;=0.1, 1, 0)</f>
        <v>0</v>
      </c>
      <c r="W596" s="25">
        <f>IF(U596&gt;=0.2, 1, 0)</f>
        <v>0</v>
      </c>
      <c r="X596" s="25">
        <f>IF(U596&gt;=0.3, 1, 0)</f>
        <v>0</v>
      </c>
      <c r="Y596" s="25">
        <f>IF(U596&gt;=0.4, 1, 0)</f>
        <v>0</v>
      </c>
      <c r="Z596" s="25">
        <f>IF(U596&gt;=0.5, 1, 0)</f>
        <v>0</v>
      </c>
      <c r="AA596" s="25">
        <f>IF(U596&gt;=0.6, 1, 0)</f>
        <v>0</v>
      </c>
      <c r="AB596" s="25">
        <f>IF(U596&gt;=0.7, 1, 0)</f>
        <v>0</v>
      </c>
      <c r="AC596" s="25">
        <f>IF(U596&gt;=0.8, 1, 0)</f>
        <v>0</v>
      </c>
      <c r="AD596" s="55">
        <f>IF(U596&gt;=0.9, 1, 0)</f>
        <v>0</v>
      </c>
    </row>
    <row r="597" spans="1:30" ht="20" customHeight="1" x14ac:dyDescent="0.2">
      <c r="A597" s="20" t="s">
        <v>98</v>
      </c>
      <c r="B597" s="33" t="str">
        <f>SUBSTITUTE(A597,"/Users/timomiessen/Desktop/imagesdk/blackmen1/","Image_")</f>
        <v>Image_BM_180.jpg</v>
      </c>
      <c r="C597" s="63" t="s">
        <v>4</v>
      </c>
      <c r="D597" s="22" t="s">
        <v>2973</v>
      </c>
      <c r="E597" s="23">
        <v>0</v>
      </c>
      <c r="F597" s="23">
        <v>1</v>
      </c>
      <c r="G597" s="23">
        <v>0</v>
      </c>
      <c r="H597" s="23">
        <v>0</v>
      </c>
      <c r="I597" s="23">
        <v>0</v>
      </c>
      <c r="J597" s="23">
        <v>0</v>
      </c>
      <c r="K597" s="23">
        <v>0</v>
      </c>
      <c r="L597" s="23">
        <v>0</v>
      </c>
      <c r="M597" s="23">
        <v>0</v>
      </c>
      <c r="N597" s="23">
        <v>0</v>
      </c>
      <c r="O597" s="23">
        <v>0</v>
      </c>
      <c r="P597" s="23">
        <v>0</v>
      </c>
      <c r="Q597" s="23">
        <v>0</v>
      </c>
      <c r="R597" s="23" cm="1">
        <f t="array" ref="R597">_xlfn.IFS(H597=1,1,K597=1,1,L597=1,1,M597=1,1,N597=1,1,P597=1,1,TRUE,0)</f>
        <v>0</v>
      </c>
      <c r="S597" s="64">
        <f>IF(AND(G597=1,R597=1),0,R597)</f>
        <v>0</v>
      </c>
      <c r="T597" s="24" t="s">
        <v>1583</v>
      </c>
      <c r="U597" s="49">
        <f>SUBSTITUTE(T597,".",",")*1</f>
        <v>1.2828323058783999E-2</v>
      </c>
      <c r="V597" s="54">
        <f>IF(U597&gt;=0.1, 1, 0)</f>
        <v>0</v>
      </c>
      <c r="W597" s="25">
        <f>IF(U597&gt;=0.2, 1, 0)</f>
        <v>0</v>
      </c>
      <c r="X597" s="25">
        <f>IF(U597&gt;=0.3, 1, 0)</f>
        <v>0</v>
      </c>
      <c r="Y597" s="25">
        <f>IF(U597&gt;=0.4, 1, 0)</f>
        <v>0</v>
      </c>
      <c r="Z597" s="25">
        <f>IF(U597&gt;=0.5, 1, 0)</f>
        <v>0</v>
      </c>
      <c r="AA597" s="25">
        <f>IF(U597&gt;=0.6, 1, 0)</f>
        <v>0</v>
      </c>
      <c r="AB597" s="25">
        <f>IF(U597&gt;=0.7, 1, 0)</f>
        <v>0</v>
      </c>
      <c r="AC597" s="25">
        <f>IF(U597&gt;=0.8, 1, 0)</f>
        <v>0</v>
      </c>
      <c r="AD597" s="55">
        <f>IF(U597&gt;=0.9, 1, 0)</f>
        <v>0</v>
      </c>
    </row>
    <row r="598" spans="1:30" ht="20" customHeight="1" x14ac:dyDescent="0.2">
      <c r="A598" s="20" t="s">
        <v>99</v>
      </c>
      <c r="B598" s="33" t="str">
        <f>SUBSTITUTE(A598,"/Users/timomiessen/Desktop/imagesdk/blackmen1/","Image_")</f>
        <v>Image_BM_181.jpg</v>
      </c>
      <c r="C598" s="63" t="s">
        <v>4</v>
      </c>
      <c r="D598" s="22" t="s">
        <v>2973</v>
      </c>
      <c r="E598" s="23">
        <v>0</v>
      </c>
      <c r="F598" s="23">
        <v>1</v>
      </c>
      <c r="G598" s="23">
        <v>0</v>
      </c>
      <c r="H598" s="23">
        <v>0</v>
      </c>
      <c r="I598" s="23">
        <v>0</v>
      </c>
      <c r="J598" s="23">
        <v>0</v>
      </c>
      <c r="K598" s="23">
        <v>0</v>
      </c>
      <c r="L598" s="23">
        <v>0</v>
      </c>
      <c r="M598" s="23">
        <v>0</v>
      </c>
      <c r="N598" s="23">
        <v>0</v>
      </c>
      <c r="O598" s="23">
        <v>0</v>
      </c>
      <c r="P598" s="23">
        <v>0</v>
      </c>
      <c r="Q598" s="23">
        <v>0</v>
      </c>
      <c r="R598" s="23" cm="1">
        <f t="array" ref="R598">_xlfn.IFS(H598=1,1,K598=1,1,L598=1,1,M598=1,1,N598=1,1,P598=1,1,TRUE,0)</f>
        <v>0</v>
      </c>
      <c r="S598" s="64">
        <f>IF(AND(G598=1,R598=1),0,R598)</f>
        <v>0</v>
      </c>
      <c r="T598" s="24" t="s">
        <v>1584</v>
      </c>
      <c r="U598" s="49">
        <f>SUBSTITUTE(T598,".",",")*1</f>
        <v>6.1877574771642598E-3</v>
      </c>
      <c r="V598" s="54">
        <f>IF(U598&gt;=0.1, 1, 0)</f>
        <v>0</v>
      </c>
      <c r="W598" s="25">
        <f>IF(U598&gt;=0.2, 1, 0)</f>
        <v>0</v>
      </c>
      <c r="X598" s="25">
        <f>IF(U598&gt;=0.3, 1, 0)</f>
        <v>0</v>
      </c>
      <c r="Y598" s="25">
        <f>IF(U598&gt;=0.4, 1, 0)</f>
        <v>0</v>
      </c>
      <c r="Z598" s="25">
        <f>IF(U598&gt;=0.5, 1, 0)</f>
        <v>0</v>
      </c>
      <c r="AA598" s="25">
        <f>IF(U598&gt;=0.6, 1, 0)</f>
        <v>0</v>
      </c>
      <c r="AB598" s="25">
        <f>IF(U598&gt;=0.7, 1, 0)</f>
        <v>0</v>
      </c>
      <c r="AC598" s="25">
        <f>IF(U598&gt;=0.8, 1, 0)</f>
        <v>0</v>
      </c>
      <c r="AD598" s="55">
        <f>IF(U598&gt;=0.9, 1, 0)</f>
        <v>0</v>
      </c>
    </row>
    <row r="599" spans="1:30" ht="20" customHeight="1" x14ac:dyDescent="0.2">
      <c r="A599" s="20" t="s">
        <v>100</v>
      </c>
      <c r="B599" s="33" t="str">
        <f>SUBSTITUTE(A599,"/Users/timomiessen/Desktop/imagesdk/blackmen1/","Image_")</f>
        <v>Image_BM_182.jpg</v>
      </c>
      <c r="C599" s="63" t="s">
        <v>4</v>
      </c>
      <c r="D599" s="22" t="s">
        <v>2973</v>
      </c>
      <c r="E599" s="23">
        <v>0</v>
      </c>
      <c r="F599" s="23">
        <v>1</v>
      </c>
      <c r="G599" s="23">
        <v>0</v>
      </c>
      <c r="H599" s="23">
        <v>0</v>
      </c>
      <c r="I599" s="23">
        <v>0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  <c r="O599" s="23">
        <v>0</v>
      </c>
      <c r="P599" s="23">
        <v>0</v>
      </c>
      <c r="Q599" s="23">
        <v>0</v>
      </c>
      <c r="R599" s="23" cm="1">
        <f t="array" ref="R599">_xlfn.IFS(H599=1,1,K599=1,1,L599=1,1,M599=1,1,N599=1,1,P599=1,1,TRUE,0)</f>
        <v>0</v>
      </c>
      <c r="S599" s="64">
        <f>IF(AND(G599=1,R599=1),0,R599)</f>
        <v>0</v>
      </c>
      <c r="T599" s="24" t="s">
        <v>1585</v>
      </c>
      <c r="U599" s="49">
        <f>SUBSTITUTE(T599,".",",")*1</f>
        <v>3.6960395053028998E-2</v>
      </c>
      <c r="V599" s="54">
        <f>IF(U599&gt;=0.1, 1, 0)</f>
        <v>0</v>
      </c>
      <c r="W599" s="25">
        <f>IF(U599&gt;=0.2, 1, 0)</f>
        <v>0</v>
      </c>
      <c r="X599" s="25">
        <f>IF(U599&gt;=0.3, 1, 0)</f>
        <v>0</v>
      </c>
      <c r="Y599" s="25">
        <f>IF(U599&gt;=0.4, 1, 0)</f>
        <v>0</v>
      </c>
      <c r="Z599" s="25">
        <f>IF(U599&gt;=0.5, 1, 0)</f>
        <v>0</v>
      </c>
      <c r="AA599" s="25">
        <f>IF(U599&gt;=0.6, 1, 0)</f>
        <v>0</v>
      </c>
      <c r="AB599" s="25">
        <f>IF(U599&gt;=0.7, 1, 0)</f>
        <v>0</v>
      </c>
      <c r="AC599" s="25">
        <f>IF(U599&gt;=0.8, 1, 0)</f>
        <v>0</v>
      </c>
      <c r="AD599" s="55">
        <f>IF(U599&gt;=0.9, 1, 0)</f>
        <v>0</v>
      </c>
    </row>
    <row r="600" spans="1:30" ht="20" customHeight="1" x14ac:dyDescent="0.2">
      <c r="A600" s="20" t="s">
        <v>101</v>
      </c>
      <c r="B600" s="33" t="str">
        <f>SUBSTITUTE(A600,"/Users/timomiessen/Desktop/imagesdk/blackmen1/","Image_")</f>
        <v>Image_BM_183.jpg</v>
      </c>
      <c r="C600" s="63" t="s">
        <v>4</v>
      </c>
      <c r="D600" s="22" t="s">
        <v>2973</v>
      </c>
      <c r="E600" s="23">
        <v>0</v>
      </c>
      <c r="F600" s="23">
        <v>1</v>
      </c>
      <c r="G600" s="23">
        <v>0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0</v>
      </c>
      <c r="N600" s="23">
        <v>0</v>
      </c>
      <c r="O600" s="23">
        <v>0</v>
      </c>
      <c r="P600" s="23">
        <v>0</v>
      </c>
      <c r="Q600" s="23">
        <v>0</v>
      </c>
      <c r="R600" s="23" cm="1">
        <f t="array" ref="R600">_xlfn.IFS(H600=1,1,K600=1,1,L600=1,1,M600=1,1,N600=1,1,P600=1,1,TRUE,0)</f>
        <v>0</v>
      </c>
      <c r="S600" s="64">
        <f>IF(AND(G600=1,R600=1),0,R600)</f>
        <v>0</v>
      </c>
      <c r="T600" s="24" t="s">
        <v>1586</v>
      </c>
      <c r="U600" s="49">
        <f>SUBSTITUTE(T600,".",",")*1</f>
        <v>0.340218394994735</v>
      </c>
      <c r="V600" s="54">
        <f>IF(U600&gt;=0.1, 1, 0)</f>
        <v>1</v>
      </c>
      <c r="W600" s="25">
        <f>IF(U600&gt;=0.2, 1, 0)</f>
        <v>1</v>
      </c>
      <c r="X600" s="25">
        <f>IF(U600&gt;=0.3, 1, 0)</f>
        <v>1</v>
      </c>
      <c r="Y600" s="25">
        <f>IF(U600&gt;=0.4, 1, 0)</f>
        <v>0</v>
      </c>
      <c r="Z600" s="25">
        <f>IF(U600&gt;=0.5, 1, 0)</f>
        <v>0</v>
      </c>
      <c r="AA600" s="25">
        <f>IF(U600&gt;=0.6, 1, 0)</f>
        <v>0</v>
      </c>
      <c r="AB600" s="25">
        <f>IF(U600&gt;=0.7, 1, 0)</f>
        <v>0</v>
      </c>
      <c r="AC600" s="25">
        <f>IF(U600&gt;=0.8, 1, 0)</f>
        <v>0</v>
      </c>
      <c r="AD600" s="55">
        <f>IF(U600&gt;=0.9, 1, 0)</f>
        <v>0</v>
      </c>
    </row>
    <row r="601" spans="1:30" ht="20" customHeight="1" x14ac:dyDescent="0.2">
      <c r="A601" s="20" t="s">
        <v>102</v>
      </c>
      <c r="B601" s="33" t="str">
        <f>SUBSTITUTE(A601,"/Users/timomiessen/Desktop/imagesdk/blackmen1/","Image_")</f>
        <v>Image_BM_184.jpg</v>
      </c>
      <c r="C601" s="63" t="s">
        <v>4</v>
      </c>
      <c r="D601" s="22" t="s">
        <v>2973</v>
      </c>
      <c r="E601" s="23">
        <v>0</v>
      </c>
      <c r="F601" s="23">
        <v>1</v>
      </c>
      <c r="G601" s="23">
        <v>0</v>
      </c>
      <c r="H601" s="23">
        <v>0</v>
      </c>
      <c r="I601" s="23">
        <v>0</v>
      </c>
      <c r="J601" s="23">
        <v>0</v>
      </c>
      <c r="K601" s="23">
        <v>0</v>
      </c>
      <c r="L601" s="23">
        <v>0</v>
      </c>
      <c r="M601" s="23">
        <v>0</v>
      </c>
      <c r="N601" s="23">
        <v>0</v>
      </c>
      <c r="O601" s="23">
        <v>0</v>
      </c>
      <c r="P601" s="23">
        <v>0</v>
      </c>
      <c r="Q601" s="23">
        <v>0</v>
      </c>
      <c r="R601" s="23" cm="1">
        <f t="array" ref="R601">_xlfn.IFS(H601=1,1,K601=1,1,L601=1,1,M601=1,1,N601=1,1,P601=1,1,TRUE,0)</f>
        <v>0</v>
      </c>
      <c r="S601" s="64">
        <f>IF(AND(G601=1,R601=1),0,R601)</f>
        <v>0</v>
      </c>
      <c r="T601" s="24" t="s">
        <v>1587</v>
      </c>
      <c r="U601" s="49">
        <f>SUBSTITUTE(T601,".",",")*1</f>
        <v>1.5893594361841599E-2</v>
      </c>
      <c r="V601" s="54">
        <f>IF(U601&gt;=0.1, 1, 0)</f>
        <v>0</v>
      </c>
      <c r="W601" s="25">
        <f>IF(U601&gt;=0.2, 1, 0)</f>
        <v>0</v>
      </c>
      <c r="X601" s="25">
        <f>IF(U601&gt;=0.3, 1, 0)</f>
        <v>0</v>
      </c>
      <c r="Y601" s="25">
        <f>IF(U601&gt;=0.4, 1, 0)</f>
        <v>0</v>
      </c>
      <c r="Z601" s="25">
        <f>IF(U601&gt;=0.5, 1, 0)</f>
        <v>0</v>
      </c>
      <c r="AA601" s="25">
        <f>IF(U601&gt;=0.6, 1, 0)</f>
        <v>0</v>
      </c>
      <c r="AB601" s="25">
        <f>IF(U601&gt;=0.7, 1, 0)</f>
        <v>0</v>
      </c>
      <c r="AC601" s="25">
        <f>IF(U601&gt;=0.8, 1, 0)</f>
        <v>0</v>
      </c>
      <c r="AD601" s="55">
        <f>IF(U601&gt;=0.9, 1, 0)</f>
        <v>0</v>
      </c>
    </row>
    <row r="602" spans="1:30" ht="20" customHeight="1" x14ac:dyDescent="0.2">
      <c r="A602" s="20" t="s">
        <v>103</v>
      </c>
      <c r="B602" s="33" t="str">
        <f>SUBSTITUTE(A602,"/Users/timomiessen/Desktop/imagesdk/blackmen1/","Image_")</f>
        <v>Image_BM_185.jpg</v>
      </c>
      <c r="C602" s="63" t="s">
        <v>4</v>
      </c>
      <c r="D602" s="22" t="s">
        <v>2973</v>
      </c>
      <c r="E602" s="23">
        <v>0</v>
      </c>
      <c r="F602" s="23">
        <v>1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23">
        <v>0</v>
      </c>
      <c r="P602" s="23">
        <v>0</v>
      </c>
      <c r="Q602" s="23">
        <v>0</v>
      </c>
      <c r="R602" s="23" cm="1">
        <f t="array" ref="R602">_xlfn.IFS(H602=1,1,K602=1,1,L602=1,1,M602=1,1,N602=1,1,P602=1,1,TRUE,0)</f>
        <v>0</v>
      </c>
      <c r="S602" s="64">
        <f>IF(AND(G602=1,R602=1),0,R602)</f>
        <v>0</v>
      </c>
      <c r="T602" s="24" t="s">
        <v>1588</v>
      </c>
      <c r="U602" s="49">
        <f>SUBSTITUTE(T602,".",",")*1</f>
        <v>7.3019401170313298E-3</v>
      </c>
      <c r="V602" s="54">
        <f>IF(U602&gt;=0.1, 1, 0)</f>
        <v>0</v>
      </c>
      <c r="W602" s="25">
        <f>IF(U602&gt;=0.2, 1, 0)</f>
        <v>0</v>
      </c>
      <c r="X602" s="25">
        <f>IF(U602&gt;=0.3, 1, 0)</f>
        <v>0</v>
      </c>
      <c r="Y602" s="25">
        <f>IF(U602&gt;=0.4, 1, 0)</f>
        <v>0</v>
      </c>
      <c r="Z602" s="25">
        <f>IF(U602&gt;=0.5, 1, 0)</f>
        <v>0</v>
      </c>
      <c r="AA602" s="25">
        <f>IF(U602&gt;=0.6, 1, 0)</f>
        <v>0</v>
      </c>
      <c r="AB602" s="25">
        <f>IF(U602&gt;=0.7, 1, 0)</f>
        <v>0</v>
      </c>
      <c r="AC602" s="25">
        <f>IF(U602&gt;=0.8, 1, 0)</f>
        <v>0</v>
      </c>
      <c r="AD602" s="55">
        <f>IF(U602&gt;=0.9, 1, 0)</f>
        <v>0</v>
      </c>
    </row>
    <row r="603" spans="1:30" ht="20" customHeight="1" x14ac:dyDescent="0.2">
      <c r="A603" s="20" t="s">
        <v>104</v>
      </c>
      <c r="B603" s="33" t="str">
        <f>SUBSTITUTE(A603,"/Users/timomiessen/Desktop/imagesdk/blackmen1/","Image_")</f>
        <v>Image_BM_186.jpg</v>
      </c>
      <c r="C603" s="63" t="s">
        <v>4</v>
      </c>
      <c r="D603" s="22" t="s">
        <v>2973</v>
      </c>
      <c r="E603" s="23">
        <v>0</v>
      </c>
      <c r="F603" s="23">
        <v>1</v>
      </c>
      <c r="G603" s="23">
        <v>0</v>
      </c>
      <c r="H603" s="23">
        <v>0</v>
      </c>
      <c r="I603" s="23">
        <v>0</v>
      </c>
      <c r="J603" s="23">
        <v>0</v>
      </c>
      <c r="K603" s="23">
        <v>0</v>
      </c>
      <c r="L603" s="23">
        <v>0</v>
      </c>
      <c r="M603" s="23">
        <v>0</v>
      </c>
      <c r="N603" s="23">
        <v>0</v>
      </c>
      <c r="O603" s="23">
        <v>0</v>
      </c>
      <c r="P603" s="23">
        <v>0</v>
      </c>
      <c r="Q603" s="23">
        <v>0</v>
      </c>
      <c r="R603" s="23" cm="1">
        <f t="array" ref="R603">_xlfn.IFS(H603=1,1,K603=1,1,L603=1,1,M603=1,1,N603=1,1,P603=1,1,TRUE,0)</f>
        <v>0</v>
      </c>
      <c r="S603" s="64">
        <f>IF(AND(G603=1,R603=1),0,R603)</f>
        <v>0</v>
      </c>
      <c r="T603" s="24" t="s">
        <v>1589</v>
      </c>
      <c r="U603" s="49">
        <f>SUBSTITUTE(T603,".",",")*1</f>
        <v>2.0110289566218801E-2</v>
      </c>
      <c r="V603" s="54">
        <f>IF(U603&gt;=0.1, 1, 0)</f>
        <v>0</v>
      </c>
      <c r="W603" s="25">
        <f>IF(U603&gt;=0.2, 1, 0)</f>
        <v>0</v>
      </c>
      <c r="X603" s="25">
        <f>IF(U603&gt;=0.3, 1, 0)</f>
        <v>0</v>
      </c>
      <c r="Y603" s="25">
        <f>IF(U603&gt;=0.4, 1, 0)</f>
        <v>0</v>
      </c>
      <c r="Z603" s="25">
        <f>IF(U603&gt;=0.5, 1, 0)</f>
        <v>0</v>
      </c>
      <c r="AA603" s="25">
        <f>IF(U603&gt;=0.6, 1, 0)</f>
        <v>0</v>
      </c>
      <c r="AB603" s="25">
        <f>IF(U603&gt;=0.7, 1, 0)</f>
        <v>0</v>
      </c>
      <c r="AC603" s="25">
        <f>IF(U603&gt;=0.8, 1, 0)</f>
        <v>0</v>
      </c>
      <c r="AD603" s="55">
        <f>IF(U603&gt;=0.9, 1, 0)</f>
        <v>0</v>
      </c>
    </row>
    <row r="604" spans="1:30" ht="20" customHeight="1" x14ac:dyDescent="0.2">
      <c r="A604" s="20" t="s">
        <v>105</v>
      </c>
      <c r="B604" s="33" t="str">
        <f>SUBSTITUTE(A604,"/Users/timomiessen/Desktop/imagesdk/blackmen1/","Image_")</f>
        <v>Image_BM_187.jpg</v>
      </c>
      <c r="C604" s="63" t="s">
        <v>4</v>
      </c>
      <c r="D604" s="22" t="s">
        <v>2973</v>
      </c>
      <c r="E604" s="23">
        <v>0</v>
      </c>
      <c r="F604" s="23">
        <v>1</v>
      </c>
      <c r="G604" s="23">
        <v>0</v>
      </c>
      <c r="H604" s="23">
        <v>0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23">
        <v>0</v>
      </c>
      <c r="P604" s="23">
        <v>0</v>
      </c>
      <c r="Q604" s="23">
        <v>0</v>
      </c>
      <c r="R604" s="23" cm="1">
        <f t="array" ref="R604">_xlfn.IFS(H604=1,1,K604=1,1,L604=1,1,M604=1,1,N604=1,1,P604=1,1,TRUE,0)</f>
        <v>0</v>
      </c>
      <c r="S604" s="64">
        <f>IF(AND(G604=1,R604=1),0,R604)</f>
        <v>0</v>
      </c>
      <c r="T604" s="24" t="s">
        <v>1590</v>
      </c>
      <c r="U604" s="49">
        <f>SUBSTITUTE(T604,".",",")*1</f>
        <v>1.3076237868517601E-2</v>
      </c>
      <c r="V604" s="54">
        <f>IF(U604&gt;=0.1, 1, 0)</f>
        <v>0</v>
      </c>
      <c r="W604" s="25">
        <f>IF(U604&gt;=0.2, 1, 0)</f>
        <v>0</v>
      </c>
      <c r="X604" s="25">
        <f>IF(U604&gt;=0.3, 1, 0)</f>
        <v>0</v>
      </c>
      <c r="Y604" s="25">
        <f>IF(U604&gt;=0.4, 1, 0)</f>
        <v>0</v>
      </c>
      <c r="Z604" s="25">
        <f>IF(U604&gt;=0.5, 1, 0)</f>
        <v>0</v>
      </c>
      <c r="AA604" s="25">
        <f>IF(U604&gt;=0.6, 1, 0)</f>
        <v>0</v>
      </c>
      <c r="AB604" s="25">
        <f>IF(U604&gt;=0.7, 1, 0)</f>
        <v>0</v>
      </c>
      <c r="AC604" s="25">
        <f>IF(U604&gt;=0.8, 1, 0)</f>
        <v>0</v>
      </c>
      <c r="AD604" s="55">
        <f>IF(U604&gt;=0.9, 1, 0)</f>
        <v>0</v>
      </c>
    </row>
    <row r="605" spans="1:30" ht="20" customHeight="1" x14ac:dyDescent="0.2">
      <c r="A605" s="20" t="s">
        <v>106</v>
      </c>
      <c r="B605" s="33" t="str">
        <f>SUBSTITUTE(A605,"/Users/timomiessen/Desktop/imagesdk/blackmen1/","Image_")</f>
        <v>Image_BM_188.jpg</v>
      </c>
      <c r="C605" s="63" t="s">
        <v>4</v>
      </c>
      <c r="D605" s="22" t="s">
        <v>2973</v>
      </c>
      <c r="E605" s="23">
        <v>0</v>
      </c>
      <c r="F605" s="23">
        <v>1</v>
      </c>
      <c r="G605" s="23">
        <v>0</v>
      </c>
      <c r="H605" s="23">
        <v>0</v>
      </c>
      <c r="I605" s="23">
        <v>0</v>
      </c>
      <c r="J605" s="23">
        <v>0</v>
      </c>
      <c r="K605" s="23">
        <v>0</v>
      </c>
      <c r="L605" s="23">
        <v>0</v>
      </c>
      <c r="M605" s="23">
        <v>0</v>
      </c>
      <c r="N605" s="23">
        <v>0</v>
      </c>
      <c r="O605" s="23">
        <v>0</v>
      </c>
      <c r="P605" s="23">
        <v>0</v>
      </c>
      <c r="Q605" s="23">
        <v>0</v>
      </c>
      <c r="R605" s="23" cm="1">
        <f t="array" ref="R605">_xlfn.IFS(H605=1,1,K605=1,1,L605=1,1,M605=1,1,N605=1,1,P605=1,1,TRUE,0)</f>
        <v>0</v>
      </c>
      <c r="S605" s="64">
        <f>IF(AND(G605=1,R605=1),0,R605)</f>
        <v>0</v>
      </c>
      <c r="T605" s="24" t="s">
        <v>1591</v>
      </c>
      <c r="U605" s="49">
        <f>SUBSTITUTE(T605,".",",")*1</f>
        <v>1.0078060789964999E-2</v>
      </c>
      <c r="V605" s="54">
        <f>IF(U605&gt;=0.1, 1, 0)</f>
        <v>0</v>
      </c>
      <c r="W605" s="25">
        <f>IF(U605&gt;=0.2, 1, 0)</f>
        <v>0</v>
      </c>
      <c r="X605" s="25">
        <f>IF(U605&gt;=0.3, 1, 0)</f>
        <v>0</v>
      </c>
      <c r="Y605" s="25">
        <f>IF(U605&gt;=0.4, 1, 0)</f>
        <v>0</v>
      </c>
      <c r="Z605" s="25">
        <f>IF(U605&gt;=0.5, 1, 0)</f>
        <v>0</v>
      </c>
      <c r="AA605" s="25">
        <f>IF(U605&gt;=0.6, 1, 0)</f>
        <v>0</v>
      </c>
      <c r="AB605" s="25">
        <f>IF(U605&gt;=0.7, 1, 0)</f>
        <v>0</v>
      </c>
      <c r="AC605" s="25">
        <f>IF(U605&gt;=0.8, 1, 0)</f>
        <v>0</v>
      </c>
      <c r="AD605" s="55">
        <f>IF(U605&gt;=0.9, 1, 0)</f>
        <v>0</v>
      </c>
    </row>
    <row r="606" spans="1:30" ht="20" customHeight="1" x14ac:dyDescent="0.2">
      <c r="A606" s="20" t="s">
        <v>107</v>
      </c>
      <c r="B606" s="33" t="str">
        <f>SUBSTITUTE(A606,"/Users/timomiessen/Desktop/imagesdk/blackmen1/","Image_")</f>
        <v>Image_BM_189.jpg</v>
      </c>
      <c r="C606" s="63" t="s">
        <v>4</v>
      </c>
      <c r="D606" s="22" t="s">
        <v>2973</v>
      </c>
      <c r="E606" s="23">
        <v>0</v>
      </c>
      <c r="F606" s="23">
        <v>1</v>
      </c>
      <c r="G606" s="23">
        <v>0</v>
      </c>
      <c r="H606" s="23">
        <v>0</v>
      </c>
      <c r="I606" s="23">
        <v>0</v>
      </c>
      <c r="J606" s="23">
        <v>0</v>
      </c>
      <c r="K606" s="23">
        <v>0</v>
      </c>
      <c r="L606" s="23">
        <v>0</v>
      </c>
      <c r="M606" s="23">
        <v>0</v>
      </c>
      <c r="N606" s="23">
        <v>0</v>
      </c>
      <c r="O606" s="23">
        <v>0</v>
      </c>
      <c r="P606" s="23">
        <v>0</v>
      </c>
      <c r="Q606" s="23">
        <v>0</v>
      </c>
      <c r="R606" s="23" cm="1">
        <f t="array" ref="R606">_xlfn.IFS(H606=1,1,K606=1,1,L606=1,1,M606=1,1,N606=1,1,P606=1,1,TRUE,0)</f>
        <v>0</v>
      </c>
      <c r="S606" s="64">
        <f>IF(AND(G606=1,R606=1),0,R606)</f>
        <v>0</v>
      </c>
      <c r="T606" s="24" t="s">
        <v>1592</v>
      </c>
      <c r="U606" s="49">
        <f>SUBSTITUTE(T606,".",",")*1</f>
        <v>9.81762539595365E-3</v>
      </c>
      <c r="V606" s="54">
        <f>IF(U606&gt;=0.1, 1, 0)</f>
        <v>0</v>
      </c>
      <c r="W606" s="25">
        <f>IF(U606&gt;=0.2, 1, 0)</f>
        <v>0</v>
      </c>
      <c r="X606" s="25">
        <f>IF(U606&gt;=0.3, 1, 0)</f>
        <v>0</v>
      </c>
      <c r="Y606" s="25">
        <f>IF(U606&gt;=0.4, 1, 0)</f>
        <v>0</v>
      </c>
      <c r="Z606" s="25">
        <f>IF(U606&gt;=0.5, 1, 0)</f>
        <v>0</v>
      </c>
      <c r="AA606" s="25">
        <f>IF(U606&gt;=0.6, 1, 0)</f>
        <v>0</v>
      </c>
      <c r="AB606" s="25">
        <f>IF(U606&gt;=0.7, 1, 0)</f>
        <v>0</v>
      </c>
      <c r="AC606" s="25">
        <f>IF(U606&gt;=0.8, 1, 0)</f>
        <v>0</v>
      </c>
      <c r="AD606" s="55">
        <f>IF(U606&gt;=0.9, 1, 0)</f>
        <v>0</v>
      </c>
    </row>
    <row r="607" spans="1:30" ht="20" customHeight="1" x14ac:dyDescent="0.2">
      <c r="A607" s="20" t="s">
        <v>108</v>
      </c>
      <c r="B607" s="33" t="str">
        <f>SUBSTITUTE(A607,"/Users/timomiessen/Desktop/imagesdk/blackmen1/","Image_")</f>
        <v>Image_BM_19.jpg</v>
      </c>
      <c r="C607" s="63" t="s">
        <v>4</v>
      </c>
      <c r="D607" s="22" t="s">
        <v>2973</v>
      </c>
      <c r="E607" s="23">
        <v>1</v>
      </c>
      <c r="F607" s="23">
        <v>0</v>
      </c>
      <c r="G607" s="23">
        <v>0</v>
      </c>
      <c r="H607" s="23">
        <v>0</v>
      </c>
      <c r="I607" s="23">
        <v>0</v>
      </c>
      <c r="J607" s="23">
        <v>0</v>
      </c>
      <c r="K607" s="23">
        <v>0</v>
      </c>
      <c r="L607" s="23">
        <v>0</v>
      </c>
      <c r="M607" s="23">
        <v>0</v>
      </c>
      <c r="N607" s="23">
        <v>0</v>
      </c>
      <c r="O607" s="23">
        <v>0</v>
      </c>
      <c r="P607" s="23">
        <v>0</v>
      </c>
      <c r="Q607" s="23">
        <v>0</v>
      </c>
      <c r="R607" s="23" cm="1">
        <f t="array" ref="R607">_xlfn.IFS(H607=1,1,K607=1,1,L607=1,1,M607=1,1,N607=1,1,P607=1,1,TRUE,0)</f>
        <v>0</v>
      </c>
      <c r="S607" s="64">
        <f>IF(AND(G607=1,R607=1),0,R607)</f>
        <v>0</v>
      </c>
      <c r="T607" s="24" t="s">
        <v>1593</v>
      </c>
      <c r="U607" s="49">
        <f>SUBSTITUTE(T607,".",",")*1</f>
        <v>3.9846107363700797E-2</v>
      </c>
      <c r="V607" s="54">
        <f>IF(U607&gt;=0.1, 1, 0)</f>
        <v>0</v>
      </c>
      <c r="W607" s="25">
        <f>IF(U607&gt;=0.2, 1, 0)</f>
        <v>0</v>
      </c>
      <c r="X607" s="25">
        <f>IF(U607&gt;=0.3, 1, 0)</f>
        <v>0</v>
      </c>
      <c r="Y607" s="25">
        <f>IF(U607&gt;=0.4, 1, 0)</f>
        <v>0</v>
      </c>
      <c r="Z607" s="25">
        <f>IF(U607&gt;=0.5, 1, 0)</f>
        <v>0</v>
      </c>
      <c r="AA607" s="25">
        <f>IF(U607&gt;=0.6, 1, 0)</f>
        <v>0</v>
      </c>
      <c r="AB607" s="25">
        <f>IF(U607&gt;=0.7, 1, 0)</f>
        <v>0</v>
      </c>
      <c r="AC607" s="25">
        <f>IF(U607&gt;=0.8, 1, 0)</f>
        <v>0</v>
      </c>
      <c r="AD607" s="55">
        <f>IF(U607&gt;=0.9, 1, 0)</f>
        <v>0</v>
      </c>
    </row>
    <row r="608" spans="1:30" ht="20" customHeight="1" x14ac:dyDescent="0.2">
      <c r="A608" s="20" t="s">
        <v>109</v>
      </c>
      <c r="B608" s="33" t="str">
        <f>SUBSTITUTE(A608,"/Users/timomiessen/Desktop/imagesdk/blackmen1/","Image_")</f>
        <v>Image_BM_190.jpg</v>
      </c>
      <c r="C608" s="63" t="s">
        <v>4</v>
      </c>
      <c r="D608" s="22" t="s">
        <v>2973</v>
      </c>
      <c r="E608" s="23">
        <v>0</v>
      </c>
      <c r="F608" s="23">
        <v>1</v>
      </c>
      <c r="G608" s="23">
        <v>0</v>
      </c>
      <c r="H608" s="23">
        <v>0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3">
        <v>0</v>
      </c>
      <c r="Q608" s="23">
        <v>0</v>
      </c>
      <c r="R608" s="23" cm="1">
        <f t="array" ref="R608">_xlfn.IFS(H608=1,1,K608=1,1,L608=1,1,M608=1,1,N608=1,1,P608=1,1,TRUE,0)</f>
        <v>0</v>
      </c>
      <c r="S608" s="64">
        <f>IF(AND(G608=1,R608=1),0,R608)</f>
        <v>0</v>
      </c>
      <c r="T608" s="24" t="s">
        <v>1594</v>
      </c>
      <c r="U608" s="49">
        <f>SUBSTITUTE(T608,".",",")*1</f>
        <v>7.3684304952621399E-3</v>
      </c>
      <c r="V608" s="54">
        <f>IF(U608&gt;=0.1, 1, 0)</f>
        <v>0</v>
      </c>
      <c r="W608" s="25">
        <f>IF(U608&gt;=0.2, 1, 0)</f>
        <v>0</v>
      </c>
      <c r="X608" s="25">
        <f>IF(U608&gt;=0.3, 1, 0)</f>
        <v>0</v>
      </c>
      <c r="Y608" s="25">
        <f>IF(U608&gt;=0.4, 1, 0)</f>
        <v>0</v>
      </c>
      <c r="Z608" s="25">
        <f>IF(U608&gt;=0.5, 1, 0)</f>
        <v>0</v>
      </c>
      <c r="AA608" s="25">
        <f>IF(U608&gt;=0.6, 1, 0)</f>
        <v>0</v>
      </c>
      <c r="AB608" s="25">
        <f>IF(U608&gt;=0.7, 1, 0)</f>
        <v>0</v>
      </c>
      <c r="AC608" s="25">
        <f>IF(U608&gt;=0.8, 1, 0)</f>
        <v>0</v>
      </c>
      <c r="AD608" s="55">
        <f>IF(U608&gt;=0.9, 1, 0)</f>
        <v>0</v>
      </c>
    </row>
    <row r="609" spans="1:30" ht="20" customHeight="1" x14ac:dyDescent="0.2">
      <c r="A609" s="20" t="s">
        <v>110</v>
      </c>
      <c r="B609" s="33" t="str">
        <f>SUBSTITUTE(A609,"/Users/timomiessen/Desktop/imagesdk/blackmen1/","Image_")</f>
        <v>Image_BM_191.jpg</v>
      </c>
      <c r="C609" s="63" t="s">
        <v>4</v>
      </c>
      <c r="D609" s="22" t="s">
        <v>2973</v>
      </c>
      <c r="E609" s="23">
        <v>0</v>
      </c>
      <c r="F609" s="23">
        <v>1</v>
      </c>
      <c r="G609" s="23">
        <v>0</v>
      </c>
      <c r="H609" s="23">
        <v>0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23">
        <v>0</v>
      </c>
      <c r="O609" s="23">
        <v>0</v>
      </c>
      <c r="P609" s="23">
        <v>0</v>
      </c>
      <c r="Q609" s="23">
        <v>0</v>
      </c>
      <c r="R609" s="23" cm="1">
        <f t="array" ref="R609">_xlfn.IFS(H609=1,1,K609=1,1,L609=1,1,M609=1,1,N609=1,1,P609=1,1,TRUE,0)</f>
        <v>0</v>
      </c>
      <c r="S609" s="64">
        <f>IF(AND(G609=1,R609=1),0,R609)</f>
        <v>0</v>
      </c>
      <c r="T609" s="24" t="s">
        <v>1595</v>
      </c>
      <c r="U609" s="49">
        <f>SUBSTITUTE(T609,".",",")*1</f>
        <v>7.2598501574247997E-3</v>
      </c>
      <c r="V609" s="54">
        <f>IF(U609&gt;=0.1, 1, 0)</f>
        <v>0</v>
      </c>
      <c r="W609" s="25">
        <f>IF(U609&gt;=0.2, 1, 0)</f>
        <v>0</v>
      </c>
      <c r="X609" s="25">
        <f>IF(U609&gt;=0.3, 1, 0)</f>
        <v>0</v>
      </c>
      <c r="Y609" s="25">
        <f>IF(U609&gt;=0.4, 1, 0)</f>
        <v>0</v>
      </c>
      <c r="Z609" s="25">
        <f>IF(U609&gt;=0.5, 1, 0)</f>
        <v>0</v>
      </c>
      <c r="AA609" s="25">
        <f>IF(U609&gt;=0.6, 1, 0)</f>
        <v>0</v>
      </c>
      <c r="AB609" s="25">
        <f>IF(U609&gt;=0.7, 1, 0)</f>
        <v>0</v>
      </c>
      <c r="AC609" s="25">
        <f>IF(U609&gt;=0.8, 1, 0)</f>
        <v>0</v>
      </c>
      <c r="AD609" s="55">
        <f>IF(U609&gt;=0.9, 1, 0)</f>
        <v>0</v>
      </c>
    </row>
    <row r="610" spans="1:30" ht="20" customHeight="1" x14ac:dyDescent="0.2">
      <c r="A610" s="20" t="s">
        <v>111</v>
      </c>
      <c r="B610" s="33" t="str">
        <f>SUBSTITUTE(A610,"/Users/timomiessen/Desktop/imagesdk/blackmen1/","Image_")</f>
        <v>Image_BM_192.jpg</v>
      </c>
      <c r="C610" s="63" t="s">
        <v>4</v>
      </c>
      <c r="D610" s="22" t="s">
        <v>2973</v>
      </c>
      <c r="E610" s="23">
        <v>0</v>
      </c>
      <c r="F610" s="23">
        <v>0</v>
      </c>
      <c r="G610" s="23">
        <v>1</v>
      </c>
      <c r="H610" s="23">
        <v>0</v>
      </c>
      <c r="I610" s="23">
        <v>0</v>
      </c>
      <c r="J610" s="23">
        <v>0</v>
      </c>
      <c r="K610" s="23">
        <v>0</v>
      </c>
      <c r="L610" s="23">
        <v>0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 cm="1">
        <f t="array" ref="R610">_xlfn.IFS(H610=1,1,K610=1,1,L610=1,1,M610=1,1,N610=1,1,P610=1,1,TRUE,0)</f>
        <v>0</v>
      </c>
      <c r="S610" s="64">
        <f>IF(AND(G610=1,R610=1),0,R610)</f>
        <v>0</v>
      </c>
      <c r="T610" s="24" t="s">
        <v>1596</v>
      </c>
      <c r="U610" s="49">
        <f>SUBSTITUTE(T610,".",",")*1</f>
        <v>9.3452051514759608E-3</v>
      </c>
      <c r="V610" s="54">
        <f>IF(U610&gt;=0.1, 1, 0)</f>
        <v>0</v>
      </c>
      <c r="W610" s="25">
        <f>IF(U610&gt;=0.2, 1, 0)</f>
        <v>0</v>
      </c>
      <c r="X610" s="25">
        <f>IF(U610&gt;=0.3, 1, 0)</f>
        <v>0</v>
      </c>
      <c r="Y610" s="25">
        <f>IF(U610&gt;=0.4, 1, 0)</f>
        <v>0</v>
      </c>
      <c r="Z610" s="25">
        <f>IF(U610&gt;=0.5, 1, 0)</f>
        <v>0</v>
      </c>
      <c r="AA610" s="25">
        <f>IF(U610&gt;=0.6, 1, 0)</f>
        <v>0</v>
      </c>
      <c r="AB610" s="25">
        <f>IF(U610&gt;=0.7, 1, 0)</f>
        <v>0</v>
      </c>
      <c r="AC610" s="25">
        <f>IF(U610&gt;=0.8, 1, 0)</f>
        <v>0</v>
      </c>
      <c r="AD610" s="55">
        <f>IF(U610&gt;=0.9, 1, 0)</f>
        <v>0</v>
      </c>
    </row>
    <row r="611" spans="1:30" ht="20" customHeight="1" x14ac:dyDescent="0.2">
      <c r="A611" s="20" t="s">
        <v>112</v>
      </c>
      <c r="B611" s="33" t="str">
        <f>SUBSTITUTE(A611,"/Users/timomiessen/Desktop/imagesdk/blackmen1/","Image_")</f>
        <v>Image_BM_193.jpg</v>
      </c>
      <c r="C611" s="63" t="s">
        <v>4</v>
      </c>
      <c r="D611" s="22" t="s">
        <v>2973</v>
      </c>
      <c r="E611" s="23">
        <v>0</v>
      </c>
      <c r="F611" s="23">
        <v>0</v>
      </c>
      <c r="G611" s="23">
        <v>1</v>
      </c>
      <c r="H611" s="23">
        <v>0</v>
      </c>
      <c r="I611" s="23">
        <v>0</v>
      </c>
      <c r="J611" s="23">
        <v>0</v>
      </c>
      <c r="K611" s="23">
        <v>0</v>
      </c>
      <c r="L611" s="23">
        <v>0</v>
      </c>
      <c r="M611" s="23">
        <v>0</v>
      </c>
      <c r="N611" s="23">
        <v>0</v>
      </c>
      <c r="O611" s="23">
        <v>0</v>
      </c>
      <c r="P611" s="23">
        <v>0</v>
      </c>
      <c r="Q611" s="23">
        <v>0</v>
      </c>
      <c r="R611" s="23" cm="1">
        <f t="array" ref="R611">_xlfn.IFS(H611=1,1,K611=1,1,L611=1,1,M611=1,1,N611=1,1,P611=1,1,TRUE,0)</f>
        <v>0</v>
      </c>
      <c r="S611" s="64">
        <f>IF(AND(G611=1,R611=1),0,R611)</f>
        <v>0</v>
      </c>
      <c r="T611" s="24" t="s">
        <v>1597</v>
      </c>
      <c r="U611" s="49">
        <f>SUBSTITUTE(T611,".",",")*1</f>
        <v>4.1398435365408603E-2</v>
      </c>
      <c r="V611" s="54">
        <f>IF(U611&gt;=0.1, 1, 0)</f>
        <v>0</v>
      </c>
      <c r="W611" s="25">
        <f>IF(U611&gt;=0.2, 1, 0)</f>
        <v>0</v>
      </c>
      <c r="X611" s="25">
        <f>IF(U611&gt;=0.3, 1, 0)</f>
        <v>0</v>
      </c>
      <c r="Y611" s="25">
        <f>IF(U611&gt;=0.4, 1, 0)</f>
        <v>0</v>
      </c>
      <c r="Z611" s="25">
        <f>IF(U611&gt;=0.5, 1, 0)</f>
        <v>0</v>
      </c>
      <c r="AA611" s="25">
        <f>IF(U611&gt;=0.6, 1, 0)</f>
        <v>0</v>
      </c>
      <c r="AB611" s="25">
        <f>IF(U611&gt;=0.7, 1, 0)</f>
        <v>0</v>
      </c>
      <c r="AC611" s="25">
        <f>IF(U611&gt;=0.8, 1, 0)</f>
        <v>0</v>
      </c>
      <c r="AD611" s="55">
        <f>IF(U611&gt;=0.9, 1, 0)</f>
        <v>0</v>
      </c>
    </row>
    <row r="612" spans="1:30" ht="20" customHeight="1" x14ac:dyDescent="0.2">
      <c r="A612" s="20" t="s">
        <v>113</v>
      </c>
      <c r="B612" s="33" t="str">
        <f>SUBSTITUTE(A612,"/Users/timomiessen/Desktop/imagesdk/blackmen1/","Image_")</f>
        <v>Image_BM_194.jpg</v>
      </c>
      <c r="C612" s="63" t="s">
        <v>4</v>
      </c>
      <c r="D612" s="22" t="s">
        <v>2973</v>
      </c>
      <c r="E612" s="23">
        <v>0</v>
      </c>
      <c r="F612" s="23">
        <v>0</v>
      </c>
      <c r="G612" s="23">
        <v>1</v>
      </c>
      <c r="H612" s="23">
        <v>0</v>
      </c>
      <c r="I612" s="23">
        <v>0</v>
      </c>
      <c r="J612" s="23">
        <v>0</v>
      </c>
      <c r="K612" s="23">
        <v>0</v>
      </c>
      <c r="L612" s="23">
        <v>0</v>
      </c>
      <c r="M612" s="23">
        <v>0</v>
      </c>
      <c r="N612" s="23">
        <v>0</v>
      </c>
      <c r="O612" s="23">
        <v>0</v>
      </c>
      <c r="P612" s="23">
        <v>0</v>
      </c>
      <c r="Q612" s="23">
        <v>0</v>
      </c>
      <c r="R612" s="23" cm="1">
        <f t="array" ref="R612">_xlfn.IFS(H612=1,1,K612=1,1,L612=1,1,M612=1,1,N612=1,1,P612=1,1,TRUE,0)</f>
        <v>0</v>
      </c>
      <c r="S612" s="64">
        <f>IF(AND(G612=1,R612=1),0,R612)</f>
        <v>0</v>
      </c>
      <c r="T612" s="24" t="s">
        <v>1598</v>
      </c>
      <c r="U612" s="49">
        <f>SUBSTITUTE(T612,".",",")*1</f>
        <v>3.5936739295720999E-2</v>
      </c>
      <c r="V612" s="54">
        <f>IF(U612&gt;=0.1, 1, 0)</f>
        <v>0</v>
      </c>
      <c r="W612" s="25">
        <f>IF(U612&gt;=0.2, 1, 0)</f>
        <v>0</v>
      </c>
      <c r="X612" s="25">
        <f>IF(U612&gt;=0.3, 1, 0)</f>
        <v>0</v>
      </c>
      <c r="Y612" s="25">
        <f>IF(U612&gt;=0.4, 1, 0)</f>
        <v>0</v>
      </c>
      <c r="Z612" s="25">
        <f>IF(U612&gt;=0.5, 1, 0)</f>
        <v>0</v>
      </c>
      <c r="AA612" s="25">
        <f>IF(U612&gt;=0.6, 1, 0)</f>
        <v>0</v>
      </c>
      <c r="AB612" s="25">
        <f>IF(U612&gt;=0.7, 1, 0)</f>
        <v>0</v>
      </c>
      <c r="AC612" s="25">
        <f>IF(U612&gt;=0.8, 1, 0)</f>
        <v>0</v>
      </c>
      <c r="AD612" s="55">
        <f>IF(U612&gt;=0.9, 1, 0)</f>
        <v>0</v>
      </c>
    </row>
    <row r="613" spans="1:30" ht="20" customHeight="1" x14ac:dyDescent="0.2">
      <c r="A613" s="20" t="s">
        <v>114</v>
      </c>
      <c r="B613" s="33" t="str">
        <f>SUBSTITUTE(A613,"/Users/timomiessen/Desktop/imagesdk/blackmen1/","Image_")</f>
        <v>Image_BM_195.jpg</v>
      </c>
      <c r="C613" s="63" t="s">
        <v>4</v>
      </c>
      <c r="D613" s="22" t="s">
        <v>2973</v>
      </c>
      <c r="E613" s="23">
        <v>0</v>
      </c>
      <c r="F613" s="23">
        <v>0</v>
      </c>
      <c r="G613" s="23">
        <v>1</v>
      </c>
      <c r="H613" s="23">
        <v>0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23">
        <v>0</v>
      </c>
      <c r="P613" s="23">
        <v>0</v>
      </c>
      <c r="Q613" s="23">
        <v>0</v>
      </c>
      <c r="R613" s="23" cm="1">
        <f t="array" ref="R613">_xlfn.IFS(H613=1,1,K613=1,1,L613=1,1,M613=1,1,N613=1,1,P613=1,1,TRUE,0)</f>
        <v>0</v>
      </c>
      <c r="S613" s="64">
        <f>IF(AND(G613=1,R613=1),0,R613)</f>
        <v>0</v>
      </c>
      <c r="T613" s="24" t="s">
        <v>1599</v>
      </c>
      <c r="U613" s="49">
        <f>SUBSTITUTE(T613,".",",")*1</f>
        <v>2.1820639260113201E-2</v>
      </c>
      <c r="V613" s="54">
        <f>IF(U613&gt;=0.1, 1, 0)</f>
        <v>0</v>
      </c>
      <c r="W613" s="25">
        <f>IF(U613&gt;=0.2, 1, 0)</f>
        <v>0</v>
      </c>
      <c r="X613" s="25">
        <f>IF(U613&gt;=0.3, 1, 0)</f>
        <v>0</v>
      </c>
      <c r="Y613" s="25">
        <f>IF(U613&gt;=0.4, 1, 0)</f>
        <v>0</v>
      </c>
      <c r="Z613" s="25">
        <f>IF(U613&gt;=0.5, 1, 0)</f>
        <v>0</v>
      </c>
      <c r="AA613" s="25">
        <f>IF(U613&gt;=0.6, 1, 0)</f>
        <v>0</v>
      </c>
      <c r="AB613" s="25">
        <f>IF(U613&gt;=0.7, 1, 0)</f>
        <v>0</v>
      </c>
      <c r="AC613" s="25">
        <f>IF(U613&gt;=0.8, 1, 0)</f>
        <v>0</v>
      </c>
      <c r="AD613" s="55">
        <f>IF(U613&gt;=0.9, 1, 0)</f>
        <v>0</v>
      </c>
    </row>
    <row r="614" spans="1:30" ht="20" customHeight="1" x14ac:dyDescent="0.2">
      <c r="A614" s="20" t="s">
        <v>115</v>
      </c>
      <c r="B614" s="33" t="str">
        <f>SUBSTITUTE(A614,"/Users/timomiessen/Desktop/imagesdk/blackmen1/","Image_")</f>
        <v>Image_BM_196.jpg</v>
      </c>
      <c r="C614" s="63" t="s">
        <v>4</v>
      </c>
      <c r="D614" s="22" t="s">
        <v>2973</v>
      </c>
      <c r="E614" s="23">
        <v>0</v>
      </c>
      <c r="F614" s="23">
        <v>0</v>
      </c>
      <c r="G614" s="23">
        <v>1</v>
      </c>
      <c r="H614" s="23">
        <v>0</v>
      </c>
      <c r="I614" s="23">
        <v>0</v>
      </c>
      <c r="J614" s="23">
        <v>0</v>
      </c>
      <c r="K614" s="23">
        <v>0</v>
      </c>
      <c r="L614" s="23">
        <v>0</v>
      </c>
      <c r="M614" s="23">
        <v>0</v>
      </c>
      <c r="N614" s="23">
        <v>0</v>
      </c>
      <c r="O614" s="23">
        <v>0</v>
      </c>
      <c r="P614" s="23">
        <v>0</v>
      </c>
      <c r="Q614" s="23">
        <v>0</v>
      </c>
      <c r="R614" s="23" cm="1">
        <f t="array" ref="R614">_xlfn.IFS(H614=1,1,K614=1,1,L614=1,1,M614=1,1,N614=1,1,P614=1,1,TRUE,0)</f>
        <v>0</v>
      </c>
      <c r="S614" s="64">
        <f>IF(AND(G614=1,R614=1),0,R614)</f>
        <v>0</v>
      </c>
      <c r="T614" s="24" t="s">
        <v>1600</v>
      </c>
      <c r="U614" s="49">
        <f>SUBSTITUTE(T614,".",",")*1</f>
        <v>0.137877212837338</v>
      </c>
      <c r="V614" s="54">
        <f>IF(U614&gt;=0.1, 1, 0)</f>
        <v>1</v>
      </c>
      <c r="W614" s="25">
        <f>IF(U614&gt;=0.2, 1, 0)</f>
        <v>0</v>
      </c>
      <c r="X614" s="25">
        <f>IF(U614&gt;=0.3, 1, 0)</f>
        <v>0</v>
      </c>
      <c r="Y614" s="25">
        <f>IF(U614&gt;=0.4, 1, 0)</f>
        <v>0</v>
      </c>
      <c r="Z614" s="25">
        <f>IF(U614&gt;=0.5, 1, 0)</f>
        <v>0</v>
      </c>
      <c r="AA614" s="25">
        <f>IF(U614&gt;=0.6, 1, 0)</f>
        <v>0</v>
      </c>
      <c r="AB614" s="25">
        <f>IF(U614&gt;=0.7, 1, 0)</f>
        <v>0</v>
      </c>
      <c r="AC614" s="25">
        <f>IF(U614&gt;=0.8, 1, 0)</f>
        <v>0</v>
      </c>
      <c r="AD614" s="55">
        <f>IF(U614&gt;=0.9, 1, 0)</f>
        <v>0</v>
      </c>
    </row>
    <row r="615" spans="1:30" ht="20" customHeight="1" x14ac:dyDescent="0.2">
      <c r="A615" s="20" t="s">
        <v>116</v>
      </c>
      <c r="B615" s="33" t="str">
        <f>SUBSTITUTE(A615,"/Users/timomiessen/Desktop/imagesdk/blackmen1/","Image_")</f>
        <v>Image_BM_197.jpg</v>
      </c>
      <c r="C615" s="63" t="s">
        <v>4</v>
      </c>
      <c r="D615" s="22" t="s">
        <v>2973</v>
      </c>
      <c r="E615" s="23">
        <v>0</v>
      </c>
      <c r="F615" s="23">
        <v>0</v>
      </c>
      <c r="G615" s="23">
        <v>1</v>
      </c>
      <c r="H615" s="23">
        <v>0</v>
      </c>
      <c r="I615" s="23">
        <v>0</v>
      </c>
      <c r="J615" s="23">
        <v>0</v>
      </c>
      <c r="K615" s="23">
        <v>0</v>
      </c>
      <c r="L615" s="23">
        <v>0</v>
      </c>
      <c r="M615" s="23">
        <v>0</v>
      </c>
      <c r="N615" s="23">
        <v>0</v>
      </c>
      <c r="O615" s="23">
        <v>0</v>
      </c>
      <c r="P615" s="23">
        <v>0</v>
      </c>
      <c r="Q615" s="23">
        <v>0</v>
      </c>
      <c r="R615" s="23" cm="1">
        <f t="array" ref="R615">_xlfn.IFS(H615=1,1,K615=1,1,L615=1,1,M615=1,1,N615=1,1,P615=1,1,TRUE,0)</f>
        <v>0</v>
      </c>
      <c r="S615" s="64">
        <f>IF(AND(G615=1,R615=1),0,R615)</f>
        <v>0</v>
      </c>
      <c r="T615" s="24" t="s">
        <v>1601</v>
      </c>
      <c r="U615" s="49">
        <f>SUBSTITUTE(T615,".",",")*1</f>
        <v>9.2070272192358901E-2</v>
      </c>
      <c r="V615" s="54">
        <f>IF(U615&gt;=0.1, 1, 0)</f>
        <v>0</v>
      </c>
      <c r="W615" s="25">
        <f>IF(U615&gt;=0.2, 1, 0)</f>
        <v>0</v>
      </c>
      <c r="X615" s="25">
        <f>IF(U615&gt;=0.3, 1, 0)</f>
        <v>0</v>
      </c>
      <c r="Y615" s="25">
        <f>IF(U615&gt;=0.4, 1, 0)</f>
        <v>0</v>
      </c>
      <c r="Z615" s="25">
        <f>IF(U615&gt;=0.5, 1, 0)</f>
        <v>0</v>
      </c>
      <c r="AA615" s="25">
        <f>IF(U615&gt;=0.6, 1, 0)</f>
        <v>0</v>
      </c>
      <c r="AB615" s="25">
        <f>IF(U615&gt;=0.7, 1, 0)</f>
        <v>0</v>
      </c>
      <c r="AC615" s="25">
        <f>IF(U615&gt;=0.8, 1, 0)</f>
        <v>0</v>
      </c>
      <c r="AD615" s="55">
        <f>IF(U615&gt;=0.9, 1, 0)</f>
        <v>0</v>
      </c>
    </row>
    <row r="616" spans="1:30" ht="20" customHeight="1" x14ac:dyDescent="0.2">
      <c r="A616" s="20" t="s">
        <v>117</v>
      </c>
      <c r="B616" s="33" t="str">
        <f>SUBSTITUTE(A616,"/Users/timomiessen/Desktop/imagesdk/blackmen1/","Image_")</f>
        <v>Image_BM_198.jpg</v>
      </c>
      <c r="C616" s="63" t="s">
        <v>4</v>
      </c>
      <c r="D616" s="22" t="s">
        <v>2973</v>
      </c>
      <c r="E616" s="23">
        <v>0</v>
      </c>
      <c r="F616" s="23">
        <v>0</v>
      </c>
      <c r="G616" s="23">
        <v>1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 cm="1">
        <f t="array" ref="R616">_xlfn.IFS(H616=1,1,K616=1,1,L616=1,1,M616=1,1,N616=1,1,P616=1,1,TRUE,0)</f>
        <v>0</v>
      </c>
      <c r="S616" s="64">
        <f>IF(AND(G616=1,R616=1),0,R616)</f>
        <v>0</v>
      </c>
      <c r="T616" s="24" t="s">
        <v>1602</v>
      </c>
      <c r="U616" s="49">
        <f>SUBSTITUTE(T616,".",",")*1</f>
        <v>8.5330314002931104E-2</v>
      </c>
      <c r="V616" s="54">
        <f>IF(U616&gt;=0.1, 1, 0)</f>
        <v>0</v>
      </c>
      <c r="W616" s="25">
        <f>IF(U616&gt;=0.2, 1, 0)</f>
        <v>0</v>
      </c>
      <c r="X616" s="25">
        <f>IF(U616&gt;=0.3, 1, 0)</f>
        <v>0</v>
      </c>
      <c r="Y616" s="25">
        <f>IF(U616&gt;=0.4, 1, 0)</f>
        <v>0</v>
      </c>
      <c r="Z616" s="25">
        <f>IF(U616&gt;=0.5, 1, 0)</f>
        <v>0</v>
      </c>
      <c r="AA616" s="25">
        <f>IF(U616&gt;=0.6, 1, 0)</f>
        <v>0</v>
      </c>
      <c r="AB616" s="25">
        <f>IF(U616&gt;=0.7, 1, 0)</f>
        <v>0</v>
      </c>
      <c r="AC616" s="25">
        <f>IF(U616&gt;=0.8, 1, 0)</f>
        <v>0</v>
      </c>
      <c r="AD616" s="55">
        <f>IF(U616&gt;=0.9, 1, 0)</f>
        <v>0</v>
      </c>
    </row>
    <row r="617" spans="1:30" ht="20" customHeight="1" x14ac:dyDescent="0.2">
      <c r="A617" s="20" t="s">
        <v>118</v>
      </c>
      <c r="B617" s="33" t="str">
        <f>SUBSTITUTE(A617,"/Users/timomiessen/Desktop/imagesdk/blackmen1/","Image_")</f>
        <v>Image_BM_199.jpg</v>
      </c>
      <c r="C617" s="63" t="s">
        <v>4</v>
      </c>
      <c r="D617" s="22" t="s">
        <v>2973</v>
      </c>
      <c r="E617" s="23">
        <v>0</v>
      </c>
      <c r="F617" s="23">
        <v>0</v>
      </c>
      <c r="G617" s="23">
        <v>1</v>
      </c>
      <c r="H617" s="23">
        <v>0</v>
      </c>
      <c r="I617" s="23">
        <v>0</v>
      </c>
      <c r="J617" s="23">
        <v>0</v>
      </c>
      <c r="K617" s="23">
        <v>1</v>
      </c>
      <c r="L617" s="23">
        <v>0</v>
      </c>
      <c r="M617" s="23">
        <v>0</v>
      </c>
      <c r="N617" s="23">
        <v>0</v>
      </c>
      <c r="O617" s="23">
        <v>0</v>
      </c>
      <c r="P617" s="23">
        <v>0</v>
      </c>
      <c r="Q617" s="23">
        <v>0</v>
      </c>
      <c r="R617" s="23" cm="1">
        <f t="array" ref="R617">_xlfn.IFS(H617=1,1,K617=1,1,L617=1,1,M617=1,1,N617=1,1,P617=1,1,TRUE,0)</f>
        <v>1</v>
      </c>
      <c r="S617" s="64">
        <f>IF(AND(G617=1,R617=1),0,R617)</f>
        <v>0</v>
      </c>
      <c r="T617" s="24" t="s">
        <v>1603</v>
      </c>
      <c r="U617" s="49">
        <f>SUBSTITUTE(T617,".",",")*1</f>
        <v>0.27931716572493298</v>
      </c>
      <c r="V617" s="54">
        <f>IF(U617&gt;=0.1, 1, 0)</f>
        <v>1</v>
      </c>
      <c r="W617" s="25">
        <f>IF(U617&gt;=0.2, 1, 0)</f>
        <v>1</v>
      </c>
      <c r="X617" s="25">
        <f>IF(U617&gt;=0.3, 1, 0)</f>
        <v>0</v>
      </c>
      <c r="Y617" s="25">
        <f>IF(U617&gt;=0.4, 1, 0)</f>
        <v>0</v>
      </c>
      <c r="Z617" s="25">
        <f>IF(U617&gt;=0.5, 1, 0)</f>
        <v>0</v>
      </c>
      <c r="AA617" s="25">
        <f>IF(U617&gt;=0.6, 1, 0)</f>
        <v>0</v>
      </c>
      <c r="AB617" s="25">
        <f>IF(U617&gt;=0.7, 1, 0)</f>
        <v>0</v>
      </c>
      <c r="AC617" s="25">
        <f>IF(U617&gt;=0.8, 1, 0)</f>
        <v>0</v>
      </c>
      <c r="AD617" s="55">
        <f>IF(U617&gt;=0.9, 1, 0)</f>
        <v>0</v>
      </c>
    </row>
    <row r="618" spans="1:30" ht="20" customHeight="1" x14ac:dyDescent="0.2">
      <c r="A618" s="20" t="s">
        <v>119</v>
      </c>
      <c r="B618" s="33" t="str">
        <f>SUBSTITUTE(A618,"/Users/timomiessen/Desktop/imagesdk/blackmen1/","Image_")</f>
        <v>Image_BM_2.jpg</v>
      </c>
      <c r="C618" s="63" t="s">
        <v>4</v>
      </c>
      <c r="D618" s="22" t="s">
        <v>2973</v>
      </c>
      <c r="E618" s="23">
        <v>1</v>
      </c>
      <c r="F618" s="23">
        <v>0</v>
      </c>
      <c r="G618" s="23">
        <v>0</v>
      </c>
      <c r="H618" s="23">
        <v>0</v>
      </c>
      <c r="I618" s="23">
        <v>0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  <c r="O618" s="23">
        <v>0</v>
      </c>
      <c r="P618" s="23">
        <v>0</v>
      </c>
      <c r="Q618" s="23">
        <v>0</v>
      </c>
      <c r="R618" s="23" cm="1">
        <f t="array" ref="R618">_xlfn.IFS(H618=1,1,K618=1,1,L618=1,1,M618=1,1,N618=1,1,P618=1,1,TRUE,0)</f>
        <v>0</v>
      </c>
      <c r="S618" s="64">
        <f>IF(AND(G618=1,R618=1),0,R618)</f>
        <v>0</v>
      </c>
      <c r="T618" s="24" t="s">
        <v>1604</v>
      </c>
      <c r="U618" s="49">
        <f>SUBSTITUTE(T618,".",",")*1</f>
        <v>5.4780323989689302E-2</v>
      </c>
      <c r="V618" s="54">
        <f>IF(U618&gt;=0.1, 1, 0)</f>
        <v>0</v>
      </c>
      <c r="W618" s="25">
        <f>IF(U618&gt;=0.2, 1, 0)</f>
        <v>0</v>
      </c>
      <c r="X618" s="25">
        <f>IF(U618&gt;=0.3, 1, 0)</f>
        <v>0</v>
      </c>
      <c r="Y618" s="25">
        <f>IF(U618&gt;=0.4, 1, 0)</f>
        <v>0</v>
      </c>
      <c r="Z618" s="25">
        <f>IF(U618&gt;=0.5, 1, 0)</f>
        <v>0</v>
      </c>
      <c r="AA618" s="25">
        <f>IF(U618&gt;=0.6, 1, 0)</f>
        <v>0</v>
      </c>
      <c r="AB618" s="25">
        <f>IF(U618&gt;=0.7, 1, 0)</f>
        <v>0</v>
      </c>
      <c r="AC618" s="25">
        <f>IF(U618&gt;=0.8, 1, 0)</f>
        <v>0</v>
      </c>
      <c r="AD618" s="55">
        <f>IF(U618&gt;=0.9, 1, 0)</f>
        <v>0</v>
      </c>
    </row>
    <row r="619" spans="1:30" ht="20" customHeight="1" x14ac:dyDescent="0.2">
      <c r="A619" s="20" t="s">
        <v>120</v>
      </c>
      <c r="B619" s="33" t="str">
        <f>SUBSTITUTE(A619,"/Users/timomiessen/Desktop/imagesdk/blackmen1/","Image_")</f>
        <v>Image_BM_20.jpg</v>
      </c>
      <c r="C619" s="63" t="s">
        <v>4</v>
      </c>
      <c r="D619" s="22" t="s">
        <v>2973</v>
      </c>
      <c r="E619" s="23">
        <v>1</v>
      </c>
      <c r="F619" s="23">
        <v>0</v>
      </c>
      <c r="G619" s="23">
        <v>0</v>
      </c>
      <c r="H619" s="23">
        <v>0</v>
      </c>
      <c r="I619" s="23">
        <v>0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  <c r="O619" s="23">
        <v>0</v>
      </c>
      <c r="P619" s="23">
        <v>0</v>
      </c>
      <c r="Q619" s="23">
        <v>0</v>
      </c>
      <c r="R619" s="23" cm="1">
        <f t="array" ref="R619">_xlfn.IFS(H619=1,1,K619=1,1,L619=1,1,M619=1,1,N619=1,1,P619=1,1,TRUE,0)</f>
        <v>0</v>
      </c>
      <c r="S619" s="64">
        <f>IF(AND(G619=1,R619=1),0,R619)</f>
        <v>0</v>
      </c>
      <c r="T619" s="24" t="s">
        <v>1605</v>
      </c>
      <c r="U619" s="49">
        <f>SUBSTITUTE(T619,".",",")*1</f>
        <v>4.87263035029172E-2</v>
      </c>
      <c r="V619" s="54">
        <f>IF(U619&gt;=0.1, 1, 0)</f>
        <v>0</v>
      </c>
      <c r="W619" s="25">
        <f>IF(U619&gt;=0.2, 1, 0)</f>
        <v>0</v>
      </c>
      <c r="X619" s="25">
        <f>IF(U619&gt;=0.3, 1, 0)</f>
        <v>0</v>
      </c>
      <c r="Y619" s="25">
        <f>IF(U619&gt;=0.4, 1, 0)</f>
        <v>0</v>
      </c>
      <c r="Z619" s="25">
        <f>IF(U619&gt;=0.5, 1, 0)</f>
        <v>0</v>
      </c>
      <c r="AA619" s="25">
        <f>IF(U619&gt;=0.6, 1, 0)</f>
        <v>0</v>
      </c>
      <c r="AB619" s="25">
        <f>IF(U619&gt;=0.7, 1, 0)</f>
        <v>0</v>
      </c>
      <c r="AC619" s="25">
        <f>IF(U619&gt;=0.8, 1, 0)</f>
        <v>0</v>
      </c>
      <c r="AD619" s="55">
        <f>IF(U619&gt;=0.9, 1, 0)</f>
        <v>0</v>
      </c>
    </row>
    <row r="620" spans="1:30" ht="20" customHeight="1" x14ac:dyDescent="0.2">
      <c r="A620" s="20" t="s">
        <v>121</v>
      </c>
      <c r="B620" s="33" t="str">
        <f>SUBSTITUTE(A620,"/Users/timomiessen/Desktop/imagesdk/blackmen1/","Image_")</f>
        <v>Image_BM_200.jpg</v>
      </c>
      <c r="C620" s="63" t="s">
        <v>4</v>
      </c>
      <c r="D620" s="22" t="s">
        <v>2973</v>
      </c>
      <c r="E620" s="23">
        <v>0</v>
      </c>
      <c r="F620" s="23">
        <v>0</v>
      </c>
      <c r="G620" s="23">
        <v>1</v>
      </c>
      <c r="H620" s="23">
        <v>0</v>
      </c>
      <c r="I620" s="23">
        <v>0</v>
      </c>
      <c r="J620" s="23">
        <v>0</v>
      </c>
      <c r="K620" s="23">
        <v>0</v>
      </c>
      <c r="L620" s="23">
        <v>0</v>
      </c>
      <c r="M620" s="23">
        <v>0</v>
      </c>
      <c r="N620" s="23">
        <v>0</v>
      </c>
      <c r="O620" s="23">
        <v>0</v>
      </c>
      <c r="P620" s="23">
        <v>0</v>
      </c>
      <c r="Q620" s="23">
        <v>0</v>
      </c>
      <c r="R620" s="23" cm="1">
        <f t="array" ref="R620">_xlfn.IFS(H620=1,1,K620=1,1,L620=1,1,M620=1,1,N620=1,1,P620=1,1,TRUE,0)</f>
        <v>0</v>
      </c>
      <c r="S620" s="64">
        <f>IF(AND(G620=1,R620=1),0,R620)</f>
        <v>0</v>
      </c>
      <c r="T620" s="24" t="s">
        <v>1606</v>
      </c>
      <c r="U620" s="49">
        <f>SUBSTITUTE(T620,".",",")*1</f>
        <v>5.2425443194806499E-2</v>
      </c>
      <c r="V620" s="54">
        <f>IF(U620&gt;=0.1, 1, 0)</f>
        <v>0</v>
      </c>
      <c r="W620" s="25">
        <f>IF(U620&gt;=0.2, 1, 0)</f>
        <v>0</v>
      </c>
      <c r="X620" s="25">
        <f>IF(U620&gt;=0.3, 1, 0)</f>
        <v>0</v>
      </c>
      <c r="Y620" s="25">
        <f>IF(U620&gt;=0.4, 1, 0)</f>
        <v>0</v>
      </c>
      <c r="Z620" s="25">
        <f>IF(U620&gt;=0.5, 1, 0)</f>
        <v>0</v>
      </c>
      <c r="AA620" s="25">
        <f>IF(U620&gt;=0.6, 1, 0)</f>
        <v>0</v>
      </c>
      <c r="AB620" s="25">
        <f>IF(U620&gt;=0.7, 1, 0)</f>
        <v>0</v>
      </c>
      <c r="AC620" s="25">
        <f>IF(U620&gt;=0.8, 1, 0)</f>
        <v>0</v>
      </c>
      <c r="AD620" s="55">
        <f>IF(U620&gt;=0.9, 1, 0)</f>
        <v>0</v>
      </c>
    </row>
    <row r="621" spans="1:30" ht="20" customHeight="1" x14ac:dyDescent="0.2">
      <c r="A621" s="20" t="s">
        <v>122</v>
      </c>
      <c r="B621" s="33" t="str">
        <f>SUBSTITUTE(A621,"/Users/timomiessen/Desktop/imagesdk/blackmen1/","Image_")</f>
        <v>Image_BM_201.jpg</v>
      </c>
      <c r="C621" s="63" t="s">
        <v>4</v>
      </c>
      <c r="D621" s="22" t="s">
        <v>2973</v>
      </c>
      <c r="E621" s="23">
        <v>0</v>
      </c>
      <c r="F621" s="23">
        <v>0</v>
      </c>
      <c r="G621" s="23">
        <v>1</v>
      </c>
      <c r="H621" s="23">
        <v>0</v>
      </c>
      <c r="I621" s="23">
        <v>0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23">
        <v>0</v>
      </c>
      <c r="P621" s="23">
        <v>0</v>
      </c>
      <c r="Q621" s="23">
        <v>0</v>
      </c>
      <c r="R621" s="23" cm="1">
        <f t="array" ref="R621">_xlfn.IFS(H621=1,1,K621=1,1,L621=1,1,M621=1,1,N621=1,1,P621=1,1,TRUE,0)</f>
        <v>0</v>
      </c>
      <c r="S621" s="64">
        <f>IF(AND(G621=1,R621=1),0,R621)</f>
        <v>0</v>
      </c>
      <c r="T621" s="24" t="s">
        <v>1607</v>
      </c>
      <c r="U621" s="49">
        <f>SUBSTITUTE(T621,".",",")*1</f>
        <v>4.28961464203894E-2</v>
      </c>
      <c r="V621" s="54">
        <f>IF(U621&gt;=0.1, 1, 0)</f>
        <v>0</v>
      </c>
      <c r="W621" s="25">
        <f>IF(U621&gt;=0.2, 1, 0)</f>
        <v>0</v>
      </c>
      <c r="X621" s="25">
        <f>IF(U621&gt;=0.3, 1, 0)</f>
        <v>0</v>
      </c>
      <c r="Y621" s="25">
        <f>IF(U621&gt;=0.4, 1, 0)</f>
        <v>0</v>
      </c>
      <c r="Z621" s="25">
        <f>IF(U621&gt;=0.5, 1, 0)</f>
        <v>0</v>
      </c>
      <c r="AA621" s="25">
        <f>IF(U621&gt;=0.6, 1, 0)</f>
        <v>0</v>
      </c>
      <c r="AB621" s="25">
        <f>IF(U621&gt;=0.7, 1, 0)</f>
        <v>0</v>
      </c>
      <c r="AC621" s="25">
        <f>IF(U621&gt;=0.8, 1, 0)</f>
        <v>0</v>
      </c>
      <c r="AD621" s="55">
        <f>IF(U621&gt;=0.9, 1, 0)</f>
        <v>0</v>
      </c>
    </row>
    <row r="622" spans="1:30" ht="20" customHeight="1" x14ac:dyDescent="0.2">
      <c r="A622" s="20" t="s">
        <v>123</v>
      </c>
      <c r="B622" s="33" t="str">
        <f>SUBSTITUTE(A622,"/Users/timomiessen/Desktop/imagesdk/blackmen1/","Image_")</f>
        <v>Image_BM_202.jpg</v>
      </c>
      <c r="C622" s="63" t="s">
        <v>4</v>
      </c>
      <c r="D622" s="22" t="s">
        <v>2973</v>
      </c>
      <c r="E622" s="23">
        <v>0</v>
      </c>
      <c r="F622" s="23">
        <v>0</v>
      </c>
      <c r="G622" s="23">
        <v>1</v>
      </c>
      <c r="H622" s="23">
        <v>0</v>
      </c>
      <c r="I622" s="23">
        <v>0</v>
      </c>
      <c r="J622" s="23">
        <v>0</v>
      </c>
      <c r="K622" s="23">
        <v>0</v>
      </c>
      <c r="L622" s="23">
        <v>0</v>
      </c>
      <c r="M622" s="23">
        <v>0</v>
      </c>
      <c r="N622" s="23">
        <v>0</v>
      </c>
      <c r="O622" s="23">
        <v>0</v>
      </c>
      <c r="P622" s="23">
        <v>0</v>
      </c>
      <c r="Q622" s="23">
        <v>0</v>
      </c>
      <c r="R622" s="23" cm="1">
        <f t="array" ref="R622">_xlfn.IFS(H622=1,1,K622=1,1,L622=1,1,M622=1,1,N622=1,1,P622=1,1,TRUE,0)</f>
        <v>0</v>
      </c>
      <c r="S622" s="64">
        <f>IF(AND(G622=1,R622=1),0,R622)</f>
        <v>0</v>
      </c>
      <c r="T622" s="24" t="s">
        <v>1608</v>
      </c>
      <c r="U622" s="49">
        <f>SUBSTITUTE(T622,".",",")*1</f>
        <v>1.38325840234756E-2</v>
      </c>
      <c r="V622" s="54">
        <f>IF(U622&gt;=0.1, 1, 0)</f>
        <v>0</v>
      </c>
      <c r="W622" s="25">
        <f>IF(U622&gt;=0.2, 1, 0)</f>
        <v>0</v>
      </c>
      <c r="X622" s="25">
        <f>IF(U622&gt;=0.3, 1, 0)</f>
        <v>0</v>
      </c>
      <c r="Y622" s="25">
        <f>IF(U622&gt;=0.4, 1, 0)</f>
        <v>0</v>
      </c>
      <c r="Z622" s="25">
        <f>IF(U622&gt;=0.5, 1, 0)</f>
        <v>0</v>
      </c>
      <c r="AA622" s="25">
        <f>IF(U622&gt;=0.6, 1, 0)</f>
        <v>0</v>
      </c>
      <c r="AB622" s="25">
        <f>IF(U622&gt;=0.7, 1, 0)</f>
        <v>0</v>
      </c>
      <c r="AC622" s="25">
        <f>IF(U622&gt;=0.8, 1, 0)</f>
        <v>0</v>
      </c>
      <c r="AD622" s="55">
        <f>IF(U622&gt;=0.9, 1, 0)</f>
        <v>0</v>
      </c>
    </row>
    <row r="623" spans="1:30" ht="20" customHeight="1" x14ac:dyDescent="0.2">
      <c r="A623" s="20" t="s">
        <v>124</v>
      </c>
      <c r="B623" s="33" t="str">
        <f>SUBSTITUTE(A623,"/Users/timomiessen/Desktop/imagesdk/blackmen1/","Image_")</f>
        <v>Image_BM_203.jpg</v>
      </c>
      <c r="C623" s="63" t="s">
        <v>4</v>
      </c>
      <c r="D623" s="22" t="s">
        <v>2973</v>
      </c>
      <c r="E623" s="23">
        <v>0</v>
      </c>
      <c r="F623" s="23">
        <v>0</v>
      </c>
      <c r="G623" s="23">
        <v>1</v>
      </c>
      <c r="H623" s="23">
        <v>0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23">
        <v>0</v>
      </c>
      <c r="P623" s="23">
        <v>0</v>
      </c>
      <c r="Q623" s="23">
        <v>0</v>
      </c>
      <c r="R623" s="23" cm="1">
        <f t="array" ref="R623">_xlfn.IFS(H623=1,1,K623=1,1,L623=1,1,M623=1,1,N623=1,1,P623=1,1,TRUE,0)</f>
        <v>0</v>
      </c>
      <c r="S623" s="64">
        <f>IF(AND(G623=1,R623=1),0,R623)</f>
        <v>0</v>
      </c>
      <c r="T623" s="24" t="s">
        <v>1609</v>
      </c>
      <c r="U623" s="49">
        <f>SUBSTITUTE(T623,".",",")*1</f>
        <v>2.6049199514091001E-2</v>
      </c>
      <c r="V623" s="54">
        <f>IF(U623&gt;=0.1, 1, 0)</f>
        <v>0</v>
      </c>
      <c r="W623" s="25">
        <f>IF(U623&gt;=0.2, 1, 0)</f>
        <v>0</v>
      </c>
      <c r="X623" s="25">
        <f>IF(U623&gt;=0.3, 1, 0)</f>
        <v>0</v>
      </c>
      <c r="Y623" s="25">
        <f>IF(U623&gt;=0.4, 1, 0)</f>
        <v>0</v>
      </c>
      <c r="Z623" s="25">
        <f>IF(U623&gt;=0.5, 1, 0)</f>
        <v>0</v>
      </c>
      <c r="AA623" s="25">
        <f>IF(U623&gt;=0.6, 1, 0)</f>
        <v>0</v>
      </c>
      <c r="AB623" s="25">
        <f>IF(U623&gt;=0.7, 1, 0)</f>
        <v>0</v>
      </c>
      <c r="AC623" s="25">
        <f>IF(U623&gt;=0.8, 1, 0)</f>
        <v>0</v>
      </c>
      <c r="AD623" s="55">
        <f>IF(U623&gt;=0.9, 1, 0)</f>
        <v>0</v>
      </c>
    </row>
    <row r="624" spans="1:30" ht="20" customHeight="1" x14ac:dyDescent="0.2">
      <c r="A624" s="20" t="s">
        <v>125</v>
      </c>
      <c r="B624" s="33" t="str">
        <f>SUBSTITUTE(A624,"/Users/timomiessen/Desktop/imagesdk/blackmen1/","Image_")</f>
        <v>Image_BM_204.jpg</v>
      </c>
      <c r="C624" s="63" t="s">
        <v>4</v>
      </c>
      <c r="D624" s="22" t="s">
        <v>2973</v>
      </c>
      <c r="E624" s="23">
        <v>0</v>
      </c>
      <c r="F624" s="23">
        <v>0</v>
      </c>
      <c r="G624" s="23">
        <v>1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0</v>
      </c>
      <c r="N624" s="23">
        <v>0</v>
      </c>
      <c r="O624" s="23">
        <v>0</v>
      </c>
      <c r="P624" s="23">
        <v>0</v>
      </c>
      <c r="Q624" s="23">
        <v>0</v>
      </c>
      <c r="R624" s="23" cm="1">
        <f t="array" ref="R624">_xlfn.IFS(H624=1,1,K624=1,1,L624=1,1,M624=1,1,N624=1,1,P624=1,1,TRUE,0)</f>
        <v>0</v>
      </c>
      <c r="S624" s="64">
        <f>IF(AND(G624=1,R624=1),0,R624)</f>
        <v>0</v>
      </c>
      <c r="T624" s="24" t="s">
        <v>1610</v>
      </c>
      <c r="U624" s="49">
        <f>SUBSTITUTE(T624,".",",")*1</f>
        <v>2.48603234067559E-2</v>
      </c>
      <c r="V624" s="54">
        <f>IF(U624&gt;=0.1, 1, 0)</f>
        <v>0</v>
      </c>
      <c r="W624" s="25">
        <f>IF(U624&gt;=0.2, 1, 0)</f>
        <v>0</v>
      </c>
      <c r="X624" s="25">
        <f>IF(U624&gt;=0.3, 1, 0)</f>
        <v>0</v>
      </c>
      <c r="Y624" s="25">
        <f>IF(U624&gt;=0.4, 1, 0)</f>
        <v>0</v>
      </c>
      <c r="Z624" s="25">
        <f>IF(U624&gt;=0.5, 1, 0)</f>
        <v>0</v>
      </c>
      <c r="AA624" s="25">
        <f>IF(U624&gt;=0.6, 1, 0)</f>
        <v>0</v>
      </c>
      <c r="AB624" s="25">
        <f>IF(U624&gt;=0.7, 1, 0)</f>
        <v>0</v>
      </c>
      <c r="AC624" s="25">
        <f>IF(U624&gt;=0.8, 1, 0)</f>
        <v>0</v>
      </c>
      <c r="AD624" s="55">
        <f>IF(U624&gt;=0.9, 1, 0)</f>
        <v>0</v>
      </c>
    </row>
    <row r="625" spans="1:30" ht="20" customHeight="1" x14ac:dyDescent="0.2">
      <c r="A625" s="20" t="s">
        <v>126</v>
      </c>
      <c r="B625" s="33" t="str">
        <f>SUBSTITUTE(A625,"/Users/timomiessen/Desktop/imagesdk/blackmen1/","Image_")</f>
        <v>Image_BM_205.jpg</v>
      </c>
      <c r="C625" s="63" t="s">
        <v>4</v>
      </c>
      <c r="D625" s="22" t="s">
        <v>2973</v>
      </c>
      <c r="E625" s="23">
        <v>0</v>
      </c>
      <c r="F625" s="23">
        <v>0</v>
      </c>
      <c r="G625" s="23">
        <v>1</v>
      </c>
      <c r="H625" s="23">
        <v>0</v>
      </c>
      <c r="I625" s="23">
        <v>0</v>
      </c>
      <c r="J625" s="23">
        <v>0</v>
      </c>
      <c r="K625" s="23">
        <v>0</v>
      </c>
      <c r="L625" s="23">
        <v>0</v>
      </c>
      <c r="M625" s="23">
        <v>0</v>
      </c>
      <c r="N625" s="23">
        <v>0</v>
      </c>
      <c r="O625" s="23">
        <v>0</v>
      </c>
      <c r="P625" s="23">
        <v>0</v>
      </c>
      <c r="Q625" s="23">
        <v>0</v>
      </c>
      <c r="R625" s="23" cm="1">
        <f t="array" ref="R625">_xlfn.IFS(H625=1,1,K625=1,1,L625=1,1,M625=1,1,N625=1,1,P625=1,1,TRUE,0)</f>
        <v>0</v>
      </c>
      <c r="S625" s="64">
        <f>IF(AND(G625=1,R625=1),0,R625)</f>
        <v>0</v>
      </c>
      <c r="T625" s="24" t="s">
        <v>1611</v>
      </c>
      <c r="U625" s="49">
        <f>SUBSTITUTE(T625,".",",")*1</f>
        <v>2.2573569789528802E-2</v>
      </c>
      <c r="V625" s="54">
        <f>IF(U625&gt;=0.1, 1, 0)</f>
        <v>0</v>
      </c>
      <c r="W625" s="25">
        <f>IF(U625&gt;=0.2, 1, 0)</f>
        <v>0</v>
      </c>
      <c r="X625" s="25">
        <f>IF(U625&gt;=0.3, 1, 0)</f>
        <v>0</v>
      </c>
      <c r="Y625" s="25">
        <f>IF(U625&gt;=0.4, 1, 0)</f>
        <v>0</v>
      </c>
      <c r="Z625" s="25">
        <f>IF(U625&gt;=0.5, 1, 0)</f>
        <v>0</v>
      </c>
      <c r="AA625" s="25">
        <f>IF(U625&gt;=0.6, 1, 0)</f>
        <v>0</v>
      </c>
      <c r="AB625" s="25">
        <f>IF(U625&gt;=0.7, 1, 0)</f>
        <v>0</v>
      </c>
      <c r="AC625" s="25">
        <f>IF(U625&gt;=0.8, 1, 0)</f>
        <v>0</v>
      </c>
      <c r="AD625" s="55">
        <f>IF(U625&gt;=0.9, 1, 0)</f>
        <v>0</v>
      </c>
    </row>
    <row r="626" spans="1:30" ht="20" customHeight="1" x14ac:dyDescent="0.2">
      <c r="A626" s="20" t="s">
        <v>127</v>
      </c>
      <c r="B626" s="33" t="str">
        <f>SUBSTITUTE(A626,"/Users/timomiessen/Desktop/imagesdk/blackmen1/","Image_")</f>
        <v>Image_BM_206.jpg</v>
      </c>
      <c r="C626" s="63" t="s">
        <v>4</v>
      </c>
      <c r="D626" s="22" t="s">
        <v>2973</v>
      </c>
      <c r="E626" s="23">
        <v>0</v>
      </c>
      <c r="F626" s="23">
        <v>0</v>
      </c>
      <c r="G626" s="23">
        <v>1</v>
      </c>
      <c r="H626" s="23">
        <v>0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0</v>
      </c>
      <c r="R626" s="23" cm="1">
        <f t="array" ref="R626">_xlfn.IFS(H626=1,1,K626=1,1,L626=1,1,M626=1,1,N626=1,1,P626=1,1,TRUE,0)</f>
        <v>0</v>
      </c>
      <c r="S626" s="64">
        <f>IF(AND(G626=1,R626=1),0,R626)</f>
        <v>0</v>
      </c>
      <c r="T626" s="24" t="s">
        <v>1612</v>
      </c>
      <c r="U626" s="49">
        <f>SUBSTITUTE(T626,".",",")*1</f>
        <v>5.0143518019467497E-3</v>
      </c>
      <c r="V626" s="54">
        <f>IF(U626&gt;=0.1, 1, 0)</f>
        <v>0</v>
      </c>
      <c r="W626" s="25">
        <f>IF(U626&gt;=0.2, 1, 0)</f>
        <v>0</v>
      </c>
      <c r="X626" s="25">
        <f>IF(U626&gt;=0.3, 1, 0)</f>
        <v>0</v>
      </c>
      <c r="Y626" s="25">
        <f>IF(U626&gt;=0.4, 1, 0)</f>
        <v>0</v>
      </c>
      <c r="Z626" s="25">
        <f>IF(U626&gt;=0.5, 1, 0)</f>
        <v>0</v>
      </c>
      <c r="AA626" s="25">
        <f>IF(U626&gt;=0.6, 1, 0)</f>
        <v>0</v>
      </c>
      <c r="AB626" s="25">
        <f>IF(U626&gt;=0.7, 1, 0)</f>
        <v>0</v>
      </c>
      <c r="AC626" s="25">
        <f>IF(U626&gt;=0.8, 1, 0)</f>
        <v>0</v>
      </c>
      <c r="AD626" s="55">
        <f>IF(U626&gt;=0.9, 1, 0)</f>
        <v>0</v>
      </c>
    </row>
    <row r="627" spans="1:30" ht="20" customHeight="1" x14ac:dyDescent="0.2">
      <c r="A627" s="20" t="s">
        <v>128</v>
      </c>
      <c r="B627" s="33" t="str">
        <f>SUBSTITUTE(A627,"/Users/timomiessen/Desktop/imagesdk/blackmen1/","Image_")</f>
        <v>Image_BM_207.jpg</v>
      </c>
      <c r="C627" s="63" t="s">
        <v>4</v>
      </c>
      <c r="D627" s="22" t="s">
        <v>2973</v>
      </c>
      <c r="E627" s="23">
        <v>0</v>
      </c>
      <c r="F627" s="23">
        <v>0</v>
      </c>
      <c r="G627" s="23">
        <v>1</v>
      </c>
      <c r="H627" s="23">
        <v>0</v>
      </c>
      <c r="I627" s="23">
        <v>0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  <c r="O627" s="23">
        <v>0</v>
      </c>
      <c r="P627" s="23">
        <v>0</v>
      </c>
      <c r="Q627" s="23">
        <v>0</v>
      </c>
      <c r="R627" s="23" cm="1">
        <f t="array" ref="R627">_xlfn.IFS(H627=1,1,K627=1,1,L627=1,1,M627=1,1,N627=1,1,P627=1,1,TRUE,0)</f>
        <v>0</v>
      </c>
      <c r="S627" s="64">
        <f>IF(AND(G627=1,R627=1),0,R627)</f>
        <v>0</v>
      </c>
      <c r="T627" s="24" t="s">
        <v>1613</v>
      </c>
      <c r="U627" s="49">
        <f>SUBSTITUTE(T627,".",",")*1</f>
        <v>8.1774648278951603E-2</v>
      </c>
      <c r="V627" s="54">
        <f>IF(U627&gt;=0.1, 1, 0)</f>
        <v>0</v>
      </c>
      <c r="W627" s="25">
        <f>IF(U627&gt;=0.2, 1, 0)</f>
        <v>0</v>
      </c>
      <c r="X627" s="25">
        <f>IF(U627&gt;=0.3, 1, 0)</f>
        <v>0</v>
      </c>
      <c r="Y627" s="25">
        <f>IF(U627&gt;=0.4, 1, 0)</f>
        <v>0</v>
      </c>
      <c r="Z627" s="25">
        <f>IF(U627&gt;=0.5, 1, 0)</f>
        <v>0</v>
      </c>
      <c r="AA627" s="25">
        <f>IF(U627&gt;=0.6, 1, 0)</f>
        <v>0</v>
      </c>
      <c r="AB627" s="25">
        <f>IF(U627&gt;=0.7, 1, 0)</f>
        <v>0</v>
      </c>
      <c r="AC627" s="25">
        <f>IF(U627&gt;=0.8, 1, 0)</f>
        <v>0</v>
      </c>
      <c r="AD627" s="55">
        <f>IF(U627&gt;=0.9, 1, 0)</f>
        <v>0</v>
      </c>
    </row>
    <row r="628" spans="1:30" ht="20" customHeight="1" x14ac:dyDescent="0.2">
      <c r="A628" s="20" t="s">
        <v>129</v>
      </c>
      <c r="B628" s="33" t="str">
        <f>SUBSTITUTE(A628,"/Users/timomiessen/Desktop/imagesdk/blackmen1/","Image_")</f>
        <v>Image_BM_208.jpg</v>
      </c>
      <c r="C628" s="63" t="s">
        <v>4</v>
      </c>
      <c r="D628" s="22" t="s">
        <v>2973</v>
      </c>
      <c r="E628" s="23">
        <v>0</v>
      </c>
      <c r="F628" s="23">
        <v>0</v>
      </c>
      <c r="G628" s="23">
        <v>1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3">
        <v>0</v>
      </c>
      <c r="P628" s="23">
        <v>0</v>
      </c>
      <c r="Q628" s="23">
        <v>0</v>
      </c>
      <c r="R628" s="23" cm="1">
        <f t="array" ref="R628">_xlfn.IFS(H628=1,1,K628=1,1,L628=1,1,M628=1,1,N628=1,1,P628=1,1,TRUE,0)</f>
        <v>0</v>
      </c>
      <c r="S628" s="64">
        <f>IF(AND(G628=1,R628=1),0,R628)</f>
        <v>0</v>
      </c>
      <c r="T628" s="24" t="s">
        <v>1614</v>
      </c>
      <c r="U628" s="49">
        <f>SUBSTITUTE(T628,".",",")*1</f>
        <v>2.3121396545320701E-2</v>
      </c>
      <c r="V628" s="54">
        <f>IF(U628&gt;=0.1, 1, 0)</f>
        <v>0</v>
      </c>
      <c r="W628" s="25">
        <f>IF(U628&gt;=0.2, 1, 0)</f>
        <v>0</v>
      </c>
      <c r="X628" s="25">
        <f>IF(U628&gt;=0.3, 1, 0)</f>
        <v>0</v>
      </c>
      <c r="Y628" s="25">
        <f>IF(U628&gt;=0.4, 1, 0)</f>
        <v>0</v>
      </c>
      <c r="Z628" s="25">
        <f>IF(U628&gt;=0.5, 1, 0)</f>
        <v>0</v>
      </c>
      <c r="AA628" s="25">
        <f>IF(U628&gt;=0.6, 1, 0)</f>
        <v>0</v>
      </c>
      <c r="AB628" s="25">
        <f>IF(U628&gt;=0.7, 1, 0)</f>
        <v>0</v>
      </c>
      <c r="AC628" s="25">
        <f>IF(U628&gt;=0.8, 1, 0)</f>
        <v>0</v>
      </c>
      <c r="AD628" s="55">
        <f>IF(U628&gt;=0.9, 1, 0)</f>
        <v>0</v>
      </c>
    </row>
    <row r="629" spans="1:30" ht="20" customHeight="1" x14ac:dyDescent="0.2">
      <c r="A629" s="20" t="s">
        <v>130</v>
      </c>
      <c r="B629" s="33" t="str">
        <f>SUBSTITUTE(A629,"/Users/timomiessen/Desktop/imagesdk/blackmen1/","Image_")</f>
        <v>Image_BM_209.jpg</v>
      </c>
      <c r="C629" s="63" t="s">
        <v>4</v>
      </c>
      <c r="D629" s="22" t="s">
        <v>2973</v>
      </c>
      <c r="E629" s="23">
        <v>0</v>
      </c>
      <c r="F629" s="23">
        <v>0</v>
      </c>
      <c r="G629" s="23">
        <v>1</v>
      </c>
      <c r="H629" s="23">
        <v>0</v>
      </c>
      <c r="I629" s="23">
        <v>0</v>
      </c>
      <c r="J629" s="23">
        <v>0</v>
      </c>
      <c r="K629" s="23">
        <v>0</v>
      </c>
      <c r="L629" s="23">
        <v>0</v>
      </c>
      <c r="M629" s="23">
        <v>0</v>
      </c>
      <c r="N629" s="23">
        <v>0</v>
      </c>
      <c r="O629" s="23">
        <v>0</v>
      </c>
      <c r="P629" s="23">
        <v>0</v>
      </c>
      <c r="Q629" s="23">
        <v>0</v>
      </c>
      <c r="R629" s="23" cm="1">
        <f t="array" ref="R629">_xlfn.IFS(H629=1,1,K629=1,1,L629=1,1,M629=1,1,N629=1,1,P629=1,1,TRUE,0)</f>
        <v>0</v>
      </c>
      <c r="S629" s="64">
        <f>IF(AND(G629=1,R629=1),0,R629)</f>
        <v>0</v>
      </c>
      <c r="T629" s="24" t="s">
        <v>1615</v>
      </c>
      <c r="U629" s="49">
        <f>SUBSTITUTE(T629,".",",")*1</f>
        <v>3.1158146448433399E-2</v>
      </c>
      <c r="V629" s="54">
        <f>IF(U629&gt;=0.1, 1, 0)</f>
        <v>0</v>
      </c>
      <c r="W629" s="25">
        <f>IF(U629&gt;=0.2, 1, 0)</f>
        <v>0</v>
      </c>
      <c r="X629" s="25">
        <f>IF(U629&gt;=0.3, 1, 0)</f>
        <v>0</v>
      </c>
      <c r="Y629" s="25">
        <f>IF(U629&gt;=0.4, 1, 0)</f>
        <v>0</v>
      </c>
      <c r="Z629" s="25">
        <f>IF(U629&gt;=0.5, 1, 0)</f>
        <v>0</v>
      </c>
      <c r="AA629" s="25">
        <f>IF(U629&gt;=0.6, 1, 0)</f>
        <v>0</v>
      </c>
      <c r="AB629" s="25">
        <f>IF(U629&gt;=0.7, 1, 0)</f>
        <v>0</v>
      </c>
      <c r="AC629" s="25">
        <f>IF(U629&gt;=0.8, 1, 0)</f>
        <v>0</v>
      </c>
      <c r="AD629" s="55">
        <f>IF(U629&gt;=0.9, 1, 0)</f>
        <v>0</v>
      </c>
    </row>
    <row r="630" spans="1:30" ht="20" customHeight="1" x14ac:dyDescent="0.2">
      <c r="A630" s="20" t="s">
        <v>131</v>
      </c>
      <c r="B630" s="33" t="str">
        <f>SUBSTITUTE(A630,"/Users/timomiessen/Desktop/imagesdk/blackmen1/","Image_")</f>
        <v>Image_BM_21.jpg</v>
      </c>
      <c r="C630" s="63" t="s">
        <v>4</v>
      </c>
      <c r="D630" s="22" t="s">
        <v>2973</v>
      </c>
      <c r="E630" s="23">
        <v>1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0</v>
      </c>
      <c r="R630" s="23" cm="1">
        <f t="array" ref="R630">_xlfn.IFS(H630=1,1,K630=1,1,L630=1,1,M630=1,1,N630=1,1,P630=1,1,TRUE,0)</f>
        <v>0</v>
      </c>
      <c r="S630" s="64">
        <f>IF(AND(G630=1,R630=1),0,R630)</f>
        <v>0</v>
      </c>
      <c r="T630" s="24" t="s">
        <v>1616</v>
      </c>
      <c r="U630" s="49">
        <f>SUBSTITUTE(T630,".",",")*1</f>
        <v>2.57293581962585E-2</v>
      </c>
      <c r="V630" s="54">
        <f>IF(U630&gt;=0.1, 1, 0)</f>
        <v>0</v>
      </c>
      <c r="W630" s="25">
        <f>IF(U630&gt;=0.2, 1, 0)</f>
        <v>0</v>
      </c>
      <c r="X630" s="25">
        <f>IF(U630&gt;=0.3, 1, 0)</f>
        <v>0</v>
      </c>
      <c r="Y630" s="25">
        <f>IF(U630&gt;=0.4, 1, 0)</f>
        <v>0</v>
      </c>
      <c r="Z630" s="25">
        <f>IF(U630&gt;=0.5, 1, 0)</f>
        <v>0</v>
      </c>
      <c r="AA630" s="25">
        <f>IF(U630&gt;=0.6, 1, 0)</f>
        <v>0</v>
      </c>
      <c r="AB630" s="25">
        <f>IF(U630&gt;=0.7, 1, 0)</f>
        <v>0</v>
      </c>
      <c r="AC630" s="25">
        <f>IF(U630&gt;=0.8, 1, 0)</f>
        <v>0</v>
      </c>
      <c r="AD630" s="55">
        <f>IF(U630&gt;=0.9, 1, 0)</f>
        <v>0</v>
      </c>
    </row>
    <row r="631" spans="1:30" ht="20" customHeight="1" x14ac:dyDescent="0.2">
      <c r="A631" s="20" t="s">
        <v>132</v>
      </c>
      <c r="B631" s="33" t="str">
        <f>SUBSTITUTE(A631,"/Users/timomiessen/Desktop/imagesdk/blackmen1/","Image_")</f>
        <v>Image_BM_210.jpg</v>
      </c>
      <c r="C631" s="63" t="s">
        <v>4</v>
      </c>
      <c r="D631" s="22" t="s">
        <v>2973</v>
      </c>
      <c r="E631" s="23">
        <v>0</v>
      </c>
      <c r="F631" s="23">
        <v>0</v>
      </c>
      <c r="G631" s="23">
        <v>1</v>
      </c>
      <c r="H631" s="23">
        <v>0</v>
      </c>
      <c r="I631" s="23">
        <v>0</v>
      </c>
      <c r="J631" s="23">
        <v>0</v>
      </c>
      <c r="K631" s="23">
        <v>0</v>
      </c>
      <c r="L631" s="23">
        <v>0</v>
      </c>
      <c r="M631" s="23">
        <v>0</v>
      </c>
      <c r="N631" s="23">
        <v>0</v>
      </c>
      <c r="O631" s="23">
        <v>0</v>
      </c>
      <c r="P631" s="23">
        <v>0</v>
      </c>
      <c r="Q631" s="23">
        <v>0</v>
      </c>
      <c r="R631" s="23" cm="1">
        <f t="array" ref="R631">_xlfn.IFS(H631=1,1,K631=1,1,L631=1,1,M631=1,1,N631=1,1,P631=1,1,TRUE,0)</f>
        <v>0</v>
      </c>
      <c r="S631" s="64">
        <f>IF(AND(G631=1,R631=1),0,R631)</f>
        <v>0</v>
      </c>
      <c r="T631" s="24" t="s">
        <v>1617</v>
      </c>
      <c r="U631" s="49">
        <f>SUBSTITUTE(T631,".",",")*1</f>
        <v>4.6931533142924302E-2</v>
      </c>
      <c r="V631" s="54">
        <f>IF(U631&gt;=0.1, 1, 0)</f>
        <v>0</v>
      </c>
      <c r="W631" s="25">
        <f>IF(U631&gt;=0.2, 1, 0)</f>
        <v>0</v>
      </c>
      <c r="X631" s="25">
        <f>IF(U631&gt;=0.3, 1, 0)</f>
        <v>0</v>
      </c>
      <c r="Y631" s="25">
        <f>IF(U631&gt;=0.4, 1, 0)</f>
        <v>0</v>
      </c>
      <c r="Z631" s="25">
        <f>IF(U631&gt;=0.5, 1, 0)</f>
        <v>0</v>
      </c>
      <c r="AA631" s="25">
        <f>IF(U631&gt;=0.6, 1, 0)</f>
        <v>0</v>
      </c>
      <c r="AB631" s="25">
        <f>IF(U631&gt;=0.7, 1, 0)</f>
        <v>0</v>
      </c>
      <c r="AC631" s="25">
        <f>IF(U631&gt;=0.8, 1, 0)</f>
        <v>0</v>
      </c>
      <c r="AD631" s="55">
        <f>IF(U631&gt;=0.9, 1, 0)</f>
        <v>0</v>
      </c>
    </row>
    <row r="632" spans="1:30" ht="20" customHeight="1" x14ac:dyDescent="0.2">
      <c r="A632" s="20" t="s">
        <v>133</v>
      </c>
      <c r="B632" s="33" t="str">
        <f>SUBSTITUTE(A632,"/Users/timomiessen/Desktop/imagesdk/blackmen1/","Image_")</f>
        <v>Image_BM_211.jpg</v>
      </c>
      <c r="C632" s="63" t="s">
        <v>4</v>
      </c>
      <c r="D632" s="22" t="s">
        <v>2973</v>
      </c>
      <c r="E632" s="23">
        <v>0</v>
      </c>
      <c r="F632" s="23">
        <v>0</v>
      </c>
      <c r="G632" s="23">
        <v>1</v>
      </c>
      <c r="H632" s="23">
        <v>0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23">
        <v>0</v>
      </c>
      <c r="O632" s="23">
        <v>0</v>
      </c>
      <c r="P632" s="23">
        <v>0</v>
      </c>
      <c r="Q632" s="23">
        <v>0</v>
      </c>
      <c r="R632" s="23" cm="1">
        <f t="array" ref="R632">_xlfn.IFS(H632=1,1,K632=1,1,L632=1,1,M632=1,1,N632=1,1,P632=1,1,TRUE,0)</f>
        <v>0</v>
      </c>
      <c r="S632" s="64">
        <f>IF(AND(G632=1,R632=1),0,R632)</f>
        <v>0</v>
      </c>
      <c r="T632" s="24" t="s">
        <v>1618</v>
      </c>
      <c r="U632" s="49">
        <f>SUBSTITUTE(T632,".",",")*1</f>
        <v>2.75334706529974E-2</v>
      </c>
      <c r="V632" s="54">
        <f>IF(U632&gt;=0.1, 1, 0)</f>
        <v>0</v>
      </c>
      <c r="W632" s="25">
        <f>IF(U632&gt;=0.2, 1, 0)</f>
        <v>0</v>
      </c>
      <c r="X632" s="25">
        <f>IF(U632&gt;=0.3, 1, 0)</f>
        <v>0</v>
      </c>
      <c r="Y632" s="25">
        <f>IF(U632&gt;=0.4, 1, 0)</f>
        <v>0</v>
      </c>
      <c r="Z632" s="25">
        <f>IF(U632&gt;=0.5, 1, 0)</f>
        <v>0</v>
      </c>
      <c r="AA632" s="25">
        <f>IF(U632&gt;=0.6, 1, 0)</f>
        <v>0</v>
      </c>
      <c r="AB632" s="25">
        <f>IF(U632&gt;=0.7, 1, 0)</f>
        <v>0</v>
      </c>
      <c r="AC632" s="25">
        <f>IF(U632&gt;=0.8, 1, 0)</f>
        <v>0</v>
      </c>
      <c r="AD632" s="55">
        <f>IF(U632&gt;=0.9, 1, 0)</f>
        <v>0</v>
      </c>
    </row>
    <row r="633" spans="1:30" ht="20" customHeight="1" x14ac:dyDescent="0.2">
      <c r="A633" s="20" t="s">
        <v>134</v>
      </c>
      <c r="B633" s="33" t="str">
        <f>SUBSTITUTE(A633,"/Users/timomiessen/Desktop/imagesdk/blackmen1/","Image_")</f>
        <v>Image_BM_212.jpg</v>
      </c>
      <c r="C633" s="63" t="s">
        <v>4</v>
      </c>
      <c r="D633" s="22" t="s">
        <v>2973</v>
      </c>
      <c r="E633" s="23">
        <v>0</v>
      </c>
      <c r="F633" s="23">
        <v>0</v>
      </c>
      <c r="G633" s="23">
        <v>1</v>
      </c>
      <c r="H633" s="23">
        <v>0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23">
        <v>0</v>
      </c>
      <c r="P633" s="23">
        <v>0</v>
      </c>
      <c r="Q633" s="23">
        <v>0</v>
      </c>
      <c r="R633" s="23" cm="1">
        <f t="array" ref="R633">_xlfn.IFS(H633=1,1,K633=1,1,L633=1,1,M633=1,1,N633=1,1,P633=1,1,TRUE,0)</f>
        <v>0</v>
      </c>
      <c r="S633" s="64">
        <f>IF(AND(G633=1,R633=1),0,R633)</f>
        <v>0</v>
      </c>
      <c r="T633" s="24" t="s">
        <v>1619</v>
      </c>
      <c r="U633" s="49">
        <f>SUBSTITUTE(T633,".",",")*1</f>
        <v>0.120629146695137</v>
      </c>
      <c r="V633" s="54">
        <f>IF(U633&gt;=0.1, 1, 0)</f>
        <v>1</v>
      </c>
      <c r="W633" s="25">
        <f>IF(U633&gt;=0.2, 1, 0)</f>
        <v>0</v>
      </c>
      <c r="X633" s="25">
        <f>IF(U633&gt;=0.3, 1, 0)</f>
        <v>0</v>
      </c>
      <c r="Y633" s="25">
        <f>IF(U633&gt;=0.4, 1, 0)</f>
        <v>0</v>
      </c>
      <c r="Z633" s="25">
        <f>IF(U633&gt;=0.5, 1, 0)</f>
        <v>0</v>
      </c>
      <c r="AA633" s="25">
        <f>IF(U633&gt;=0.6, 1, 0)</f>
        <v>0</v>
      </c>
      <c r="AB633" s="25">
        <f>IF(U633&gt;=0.7, 1, 0)</f>
        <v>0</v>
      </c>
      <c r="AC633" s="25">
        <f>IF(U633&gt;=0.8, 1, 0)</f>
        <v>0</v>
      </c>
      <c r="AD633" s="55">
        <f>IF(U633&gt;=0.9, 1, 0)</f>
        <v>0</v>
      </c>
    </row>
    <row r="634" spans="1:30" ht="20" customHeight="1" x14ac:dyDescent="0.2">
      <c r="A634" s="20" t="s">
        <v>135</v>
      </c>
      <c r="B634" s="33" t="str">
        <f>SUBSTITUTE(A634,"/Users/timomiessen/Desktop/imagesdk/blackmen1/","Image_")</f>
        <v>Image_BM_213.jpg</v>
      </c>
      <c r="C634" s="63" t="s">
        <v>4</v>
      </c>
      <c r="D634" s="22" t="s">
        <v>2973</v>
      </c>
      <c r="E634" s="23">
        <v>0</v>
      </c>
      <c r="F634" s="23">
        <v>0</v>
      </c>
      <c r="G634" s="23">
        <v>1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23">
        <v>0</v>
      </c>
      <c r="P634" s="23">
        <v>0</v>
      </c>
      <c r="Q634" s="23">
        <v>0</v>
      </c>
      <c r="R634" s="23" cm="1">
        <f t="array" ref="R634">_xlfn.IFS(H634=1,1,K634=1,1,L634=1,1,M634=1,1,N634=1,1,P634=1,1,TRUE,0)</f>
        <v>0</v>
      </c>
      <c r="S634" s="64">
        <f>IF(AND(G634=1,R634=1),0,R634)</f>
        <v>0</v>
      </c>
      <c r="T634" s="24" t="s">
        <v>1620</v>
      </c>
      <c r="U634" s="49">
        <f>SUBSTITUTE(T634,".",",")*1</f>
        <v>1.21935894712805E-2</v>
      </c>
      <c r="V634" s="54">
        <f>IF(U634&gt;=0.1, 1, 0)</f>
        <v>0</v>
      </c>
      <c r="W634" s="25">
        <f>IF(U634&gt;=0.2, 1, 0)</f>
        <v>0</v>
      </c>
      <c r="X634" s="25">
        <f>IF(U634&gt;=0.3, 1, 0)</f>
        <v>0</v>
      </c>
      <c r="Y634" s="25">
        <f>IF(U634&gt;=0.4, 1, 0)</f>
        <v>0</v>
      </c>
      <c r="Z634" s="25">
        <f>IF(U634&gt;=0.5, 1, 0)</f>
        <v>0</v>
      </c>
      <c r="AA634" s="25">
        <f>IF(U634&gt;=0.6, 1, 0)</f>
        <v>0</v>
      </c>
      <c r="AB634" s="25">
        <f>IF(U634&gt;=0.7, 1, 0)</f>
        <v>0</v>
      </c>
      <c r="AC634" s="25">
        <f>IF(U634&gt;=0.8, 1, 0)</f>
        <v>0</v>
      </c>
      <c r="AD634" s="55">
        <f>IF(U634&gt;=0.9, 1, 0)</f>
        <v>0</v>
      </c>
    </row>
    <row r="635" spans="1:30" ht="20" customHeight="1" x14ac:dyDescent="0.2">
      <c r="A635" s="20" t="s">
        <v>136</v>
      </c>
      <c r="B635" s="33" t="str">
        <f>SUBSTITUTE(A635,"/Users/timomiessen/Desktop/imagesdk/blackmen1/","Image_")</f>
        <v>Image_BM_214.jpg</v>
      </c>
      <c r="C635" s="63" t="s">
        <v>4</v>
      </c>
      <c r="D635" s="22" t="s">
        <v>2973</v>
      </c>
      <c r="E635" s="23">
        <v>0</v>
      </c>
      <c r="F635" s="23">
        <v>0</v>
      </c>
      <c r="G635" s="23">
        <v>1</v>
      </c>
      <c r="H635" s="23">
        <v>0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  <c r="O635" s="23">
        <v>0</v>
      </c>
      <c r="P635" s="23">
        <v>0</v>
      </c>
      <c r="Q635" s="23">
        <v>0</v>
      </c>
      <c r="R635" s="23" cm="1">
        <f t="array" ref="R635">_xlfn.IFS(H635=1,1,K635=1,1,L635=1,1,M635=1,1,N635=1,1,P635=1,1,TRUE,0)</f>
        <v>0</v>
      </c>
      <c r="S635" s="64">
        <f>IF(AND(G635=1,R635=1),0,R635)</f>
        <v>0</v>
      </c>
      <c r="T635" s="24" t="s">
        <v>1621</v>
      </c>
      <c r="U635" s="49">
        <f>SUBSTITUTE(T635,".",",")*1</f>
        <v>8.5157737135887104E-2</v>
      </c>
      <c r="V635" s="54">
        <f>IF(U635&gt;=0.1, 1, 0)</f>
        <v>0</v>
      </c>
      <c r="W635" s="25">
        <f>IF(U635&gt;=0.2, 1, 0)</f>
        <v>0</v>
      </c>
      <c r="X635" s="25">
        <f>IF(U635&gt;=0.3, 1, 0)</f>
        <v>0</v>
      </c>
      <c r="Y635" s="25">
        <f>IF(U635&gt;=0.4, 1, 0)</f>
        <v>0</v>
      </c>
      <c r="Z635" s="25">
        <f>IF(U635&gt;=0.5, 1, 0)</f>
        <v>0</v>
      </c>
      <c r="AA635" s="25">
        <f>IF(U635&gt;=0.6, 1, 0)</f>
        <v>0</v>
      </c>
      <c r="AB635" s="25">
        <f>IF(U635&gt;=0.7, 1, 0)</f>
        <v>0</v>
      </c>
      <c r="AC635" s="25">
        <f>IF(U635&gt;=0.8, 1, 0)</f>
        <v>0</v>
      </c>
      <c r="AD635" s="55">
        <f>IF(U635&gt;=0.9, 1, 0)</f>
        <v>0</v>
      </c>
    </row>
    <row r="636" spans="1:30" ht="20" customHeight="1" x14ac:dyDescent="0.2">
      <c r="A636" s="20" t="s">
        <v>137</v>
      </c>
      <c r="B636" s="33" t="str">
        <f>SUBSTITUTE(A636,"/Users/timomiessen/Desktop/imagesdk/blackmen1/","Image_")</f>
        <v>Image_BM_215.jpg</v>
      </c>
      <c r="C636" s="63" t="s">
        <v>4</v>
      </c>
      <c r="D636" s="22" t="s">
        <v>2973</v>
      </c>
      <c r="E636" s="23">
        <v>0</v>
      </c>
      <c r="F636" s="23">
        <v>0</v>
      </c>
      <c r="G636" s="23">
        <v>1</v>
      </c>
      <c r="H636" s="23">
        <v>0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23">
        <v>0</v>
      </c>
      <c r="O636" s="23">
        <v>0</v>
      </c>
      <c r="P636" s="23">
        <v>0</v>
      </c>
      <c r="Q636" s="23">
        <v>0</v>
      </c>
      <c r="R636" s="23" cm="1">
        <f t="array" ref="R636">_xlfn.IFS(H636=1,1,K636=1,1,L636=1,1,M636=1,1,N636=1,1,P636=1,1,TRUE,0)</f>
        <v>0</v>
      </c>
      <c r="S636" s="64">
        <f>IF(AND(G636=1,R636=1),0,R636)</f>
        <v>0</v>
      </c>
      <c r="T636" s="24" t="s">
        <v>1622</v>
      </c>
      <c r="U636" s="49">
        <f>SUBSTITUTE(T636,".",",")*1</f>
        <v>5.4408742114901501E-2</v>
      </c>
      <c r="V636" s="54">
        <f>IF(U636&gt;=0.1, 1, 0)</f>
        <v>0</v>
      </c>
      <c r="W636" s="25">
        <f>IF(U636&gt;=0.2, 1, 0)</f>
        <v>0</v>
      </c>
      <c r="X636" s="25">
        <f>IF(U636&gt;=0.3, 1, 0)</f>
        <v>0</v>
      </c>
      <c r="Y636" s="25">
        <f>IF(U636&gt;=0.4, 1, 0)</f>
        <v>0</v>
      </c>
      <c r="Z636" s="25">
        <f>IF(U636&gt;=0.5, 1, 0)</f>
        <v>0</v>
      </c>
      <c r="AA636" s="25">
        <f>IF(U636&gt;=0.6, 1, 0)</f>
        <v>0</v>
      </c>
      <c r="AB636" s="25">
        <f>IF(U636&gt;=0.7, 1, 0)</f>
        <v>0</v>
      </c>
      <c r="AC636" s="25">
        <f>IF(U636&gt;=0.8, 1, 0)</f>
        <v>0</v>
      </c>
      <c r="AD636" s="55">
        <f>IF(U636&gt;=0.9, 1, 0)</f>
        <v>0</v>
      </c>
    </row>
    <row r="637" spans="1:30" ht="20" customHeight="1" x14ac:dyDescent="0.2">
      <c r="A637" s="20" t="s">
        <v>138</v>
      </c>
      <c r="B637" s="33" t="str">
        <f>SUBSTITUTE(A637,"/Users/timomiessen/Desktop/imagesdk/blackmen1/","Image_")</f>
        <v>Image_BM_216.jpg</v>
      </c>
      <c r="C637" s="63" t="s">
        <v>4</v>
      </c>
      <c r="D637" s="22" t="s">
        <v>2973</v>
      </c>
      <c r="E637" s="23">
        <v>0</v>
      </c>
      <c r="F637" s="23">
        <v>0</v>
      </c>
      <c r="G637" s="23">
        <v>1</v>
      </c>
      <c r="H637" s="23">
        <v>0</v>
      </c>
      <c r="I637" s="23">
        <v>0</v>
      </c>
      <c r="J637" s="23">
        <v>0</v>
      </c>
      <c r="K637" s="23">
        <v>0</v>
      </c>
      <c r="L637" s="23">
        <v>0</v>
      </c>
      <c r="M637" s="23">
        <v>0</v>
      </c>
      <c r="N637" s="23">
        <v>0</v>
      </c>
      <c r="O637" s="23">
        <v>0</v>
      </c>
      <c r="P637" s="23">
        <v>0</v>
      </c>
      <c r="Q637" s="23">
        <v>0</v>
      </c>
      <c r="R637" s="23" cm="1">
        <f t="array" ref="R637">_xlfn.IFS(H637=1,1,K637=1,1,L637=1,1,M637=1,1,N637=1,1,P637=1,1,TRUE,0)</f>
        <v>0</v>
      </c>
      <c r="S637" s="64">
        <f>IF(AND(G637=1,R637=1),0,R637)</f>
        <v>0</v>
      </c>
      <c r="T637" s="24" t="s">
        <v>1623</v>
      </c>
      <c r="U637" s="49">
        <f>SUBSTITUTE(T637,".",",")*1</f>
        <v>1.8999313935637401E-2</v>
      </c>
      <c r="V637" s="54">
        <f>IF(U637&gt;=0.1, 1, 0)</f>
        <v>0</v>
      </c>
      <c r="W637" s="25">
        <f>IF(U637&gt;=0.2, 1, 0)</f>
        <v>0</v>
      </c>
      <c r="X637" s="25">
        <f>IF(U637&gt;=0.3, 1, 0)</f>
        <v>0</v>
      </c>
      <c r="Y637" s="25">
        <f>IF(U637&gt;=0.4, 1, 0)</f>
        <v>0</v>
      </c>
      <c r="Z637" s="25">
        <f>IF(U637&gt;=0.5, 1, 0)</f>
        <v>0</v>
      </c>
      <c r="AA637" s="25">
        <f>IF(U637&gt;=0.6, 1, 0)</f>
        <v>0</v>
      </c>
      <c r="AB637" s="25">
        <f>IF(U637&gt;=0.7, 1, 0)</f>
        <v>0</v>
      </c>
      <c r="AC637" s="25">
        <f>IF(U637&gt;=0.8, 1, 0)</f>
        <v>0</v>
      </c>
      <c r="AD637" s="55">
        <f>IF(U637&gt;=0.9, 1, 0)</f>
        <v>0</v>
      </c>
    </row>
    <row r="638" spans="1:30" ht="20" customHeight="1" x14ac:dyDescent="0.2">
      <c r="A638" s="20" t="s">
        <v>139</v>
      </c>
      <c r="B638" s="33" t="str">
        <f>SUBSTITUTE(A638,"/Users/timomiessen/Desktop/imagesdk/blackmen1/","Image_")</f>
        <v>Image_BM_217.jpg</v>
      </c>
      <c r="C638" s="63" t="s">
        <v>4</v>
      </c>
      <c r="D638" s="22" t="s">
        <v>2973</v>
      </c>
      <c r="E638" s="23">
        <v>0</v>
      </c>
      <c r="F638" s="23">
        <v>0</v>
      </c>
      <c r="G638" s="23">
        <v>1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23">
        <v>0</v>
      </c>
      <c r="P638" s="23">
        <v>0</v>
      </c>
      <c r="Q638" s="23">
        <v>0</v>
      </c>
      <c r="R638" s="23" cm="1">
        <f t="array" ref="R638">_xlfn.IFS(H638=1,1,K638=1,1,L638=1,1,M638=1,1,N638=1,1,P638=1,1,TRUE,0)</f>
        <v>0</v>
      </c>
      <c r="S638" s="64">
        <f>IF(AND(G638=1,R638=1),0,R638)</f>
        <v>0</v>
      </c>
      <c r="T638" s="24" t="s">
        <v>1624</v>
      </c>
      <c r="U638" s="49">
        <f>SUBSTITUTE(T638,".",",")*1</f>
        <v>2.2808752954006101E-2</v>
      </c>
      <c r="V638" s="54">
        <f>IF(U638&gt;=0.1, 1, 0)</f>
        <v>0</v>
      </c>
      <c r="W638" s="25">
        <f>IF(U638&gt;=0.2, 1, 0)</f>
        <v>0</v>
      </c>
      <c r="X638" s="25">
        <f>IF(U638&gt;=0.3, 1, 0)</f>
        <v>0</v>
      </c>
      <c r="Y638" s="25">
        <f>IF(U638&gt;=0.4, 1, 0)</f>
        <v>0</v>
      </c>
      <c r="Z638" s="25">
        <f>IF(U638&gt;=0.5, 1, 0)</f>
        <v>0</v>
      </c>
      <c r="AA638" s="25">
        <f>IF(U638&gt;=0.6, 1, 0)</f>
        <v>0</v>
      </c>
      <c r="AB638" s="25">
        <f>IF(U638&gt;=0.7, 1, 0)</f>
        <v>0</v>
      </c>
      <c r="AC638" s="25">
        <f>IF(U638&gt;=0.8, 1, 0)</f>
        <v>0</v>
      </c>
      <c r="AD638" s="55">
        <f>IF(U638&gt;=0.9, 1, 0)</f>
        <v>0</v>
      </c>
    </row>
    <row r="639" spans="1:30" ht="20" customHeight="1" x14ac:dyDescent="0.2">
      <c r="A639" s="20" t="s">
        <v>140</v>
      </c>
      <c r="B639" s="33" t="str">
        <f>SUBSTITUTE(A639,"/Users/timomiessen/Desktop/imagesdk/blackmen1/","Image_")</f>
        <v>Image_BM_218.jpg</v>
      </c>
      <c r="C639" s="63" t="s">
        <v>4</v>
      </c>
      <c r="D639" s="22" t="s">
        <v>2973</v>
      </c>
      <c r="E639" s="23">
        <v>0</v>
      </c>
      <c r="F639" s="23">
        <v>0</v>
      </c>
      <c r="G639" s="23">
        <v>1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3">
        <v>0</v>
      </c>
      <c r="P639" s="23">
        <v>0</v>
      </c>
      <c r="Q639" s="23">
        <v>0</v>
      </c>
      <c r="R639" s="23" cm="1">
        <f t="array" ref="R639">_xlfn.IFS(H639=1,1,K639=1,1,L639=1,1,M639=1,1,N639=1,1,P639=1,1,TRUE,0)</f>
        <v>0</v>
      </c>
      <c r="S639" s="64">
        <f>IF(AND(G639=1,R639=1),0,R639)</f>
        <v>0</v>
      </c>
      <c r="T639" s="24" t="s">
        <v>1625</v>
      </c>
      <c r="U639" s="49">
        <f>SUBSTITUTE(T639,".",",")*1</f>
        <v>1.7115408554673101E-2</v>
      </c>
      <c r="V639" s="54">
        <f>IF(U639&gt;=0.1, 1, 0)</f>
        <v>0</v>
      </c>
      <c r="W639" s="25">
        <f>IF(U639&gt;=0.2, 1, 0)</f>
        <v>0</v>
      </c>
      <c r="X639" s="25">
        <f>IF(U639&gt;=0.3, 1, 0)</f>
        <v>0</v>
      </c>
      <c r="Y639" s="25">
        <f>IF(U639&gt;=0.4, 1, 0)</f>
        <v>0</v>
      </c>
      <c r="Z639" s="25">
        <f>IF(U639&gt;=0.5, 1, 0)</f>
        <v>0</v>
      </c>
      <c r="AA639" s="25">
        <f>IF(U639&gt;=0.6, 1, 0)</f>
        <v>0</v>
      </c>
      <c r="AB639" s="25">
        <f>IF(U639&gt;=0.7, 1, 0)</f>
        <v>0</v>
      </c>
      <c r="AC639" s="25">
        <f>IF(U639&gt;=0.8, 1, 0)</f>
        <v>0</v>
      </c>
      <c r="AD639" s="55">
        <f>IF(U639&gt;=0.9, 1, 0)</f>
        <v>0</v>
      </c>
    </row>
    <row r="640" spans="1:30" ht="20" customHeight="1" x14ac:dyDescent="0.2">
      <c r="A640" s="20" t="s">
        <v>141</v>
      </c>
      <c r="B640" s="33" t="str">
        <f>SUBSTITUTE(A640,"/Users/timomiessen/Desktop/imagesdk/blackmen1/","Image_")</f>
        <v>Image_BM_219.jpg</v>
      </c>
      <c r="C640" s="63" t="s">
        <v>4</v>
      </c>
      <c r="D640" s="22" t="s">
        <v>2973</v>
      </c>
      <c r="E640" s="23">
        <v>0</v>
      </c>
      <c r="F640" s="23">
        <v>0</v>
      </c>
      <c r="G640" s="23">
        <v>1</v>
      </c>
      <c r="H640" s="23">
        <v>0</v>
      </c>
      <c r="I640" s="23">
        <v>0</v>
      </c>
      <c r="J640" s="23">
        <v>0</v>
      </c>
      <c r="K640" s="23">
        <v>1</v>
      </c>
      <c r="L640" s="23">
        <v>0</v>
      </c>
      <c r="M640" s="23">
        <v>0</v>
      </c>
      <c r="N640" s="23">
        <v>0</v>
      </c>
      <c r="O640" s="23">
        <v>0</v>
      </c>
      <c r="P640" s="23">
        <v>0</v>
      </c>
      <c r="Q640" s="23">
        <v>0</v>
      </c>
      <c r="R640" s="23" cm="1">
        <f t="array" ref="R640">_xlfn.IFS(H640=1,1,K640=1,1,L640=1,1,M640=1,1,N640=1,1,P640=1,1,TRUE,0)</f>
        <v>1</v>
      </c>
      <c r="S640" s="64">
        <f>IF(AND(G640=1,R640=1),0,R640)</f>
        <v>0</v>
      </c>
      <c r="T640" s="24" t="s">
        <v>1626</v>
      </c>
      <c r="U640" s="49">
        <f>SUBSTITUTE(T640,".",",")*1</f>
        <v>5.4209124296903603E-2</v>
      </c>
      <c r="V640" s="54">
        <f>IF(U640&gt;=0.1, 1, 0)</f>
        <v>0</v>
      </c>
      <c r="W640" s="25">
        <f>IF(U640&gt;=0.2, 1, 0)</f>
        <v>0</v>
      </c>
      <c r="X640" s="25">
        <f>IF(U640&gt;=0.3, 1, 0)</f>
        <v>0</v>
      </c>
      <c r="Y640" s="25">
        <f>IF(U640&gt;=0.4, 1, 0)</f>
        <v>0</v>
      </c>
      <c r="Z640" s="25">
        <f>IF(U640&gt;=0.5, 1, 0)</f>
        <v>0</v>
      </c>
      <c r="AA640" s="25">
        <f>IF(U640&gt;=0.6, 1, 0)</f>
        <v>0</v>
      </c>
      <c r="AB640" s="25">
        <f>IF(U640&gt;=0.7, 1, 0)</f>
        <v>0</v>
      </c>
      <c r="AC640" s="25">
        <f>IF(U640&gt;=0.8, 1, 0)</f>
        <v>0</v>
      </c>
      <c r="AD640" s="55">
        <f>IF(U640&gt;=0.9, 1, 0)</f>
        <v>0</v>
      </c>
    </row>
    <row r="641" spans="1:30" ht="20" customHeight="1" x14ac:dyDescent="0.2">
      <c r="A641" s="20" t="s">
        <v>142</v>
      </c>
      <c r="B641" s="33" t="str">
        <f>SUBSTITUTE(A641,"/Users/timomiessen/Desktop/imagesdk/blackmen1/","Image_")</f>
        <v>Image_BM_22.jpg</v>
      </c>
      <c r="C641" s="63" t="s">
        <v>4</v>
      </c>
      <c r="D641" s="22" t="s">
        <v>2973</v>
      </c>
      <c r="E641" s="23">
        <v>1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3" cm="1">
        <f t="array" ref="R641">_xlfn.IFS(H641=1,1,K641=1,1,L641=1,1,M641=1,1,N641=1,1,P641=1,1,TRUE,0)</f>
        <v>0</v>
      </c>
      <c r="S641" s="64">
        <f>IF(AND(G641=1,R641=1),0,R641)</f>
        <v>0</v>
      </c>
      <c r="T641" s="24" t="s">
        <v>1627</v>
      </c>
      <c r="U641" s="49">
        <f>SUBSTITUTE(T641,".",",")*1</f>
        <v>8.3252079784870096E-3</v>
      </c>
      <c r="V641" s="54">
        <f>IF(U641&gt;=0.1, 1, 0)</f>
        <v>0</v>
      </c>
      <c r="W641" s="25">
        <f>IF(U641&gt;=0.2, 1, 0)</f>
        <v>0</v>
      </c>
      <c r="X641" s="25">
        <f>IF(U641&gt;=0.3, 1, 0)</f>
        <v>0</v>
      </c>
      <c r="Y641" s="25">
        <f>IF(U641&gt;=0.4, 1, 0)</f>
        <v>0</v>
      </c>
      <c r="Z641" s="25">
        <f>IF(U641&gt;=0.5, 1, 0)</f>
        <v>0</v>
      </c>
      <c r="AA641" s="25">
        <f>IF(U641&gt;=0.6, 1, 0)</f>
        <v>0</v>
      </c>
      <c r="AB641" s="25">
        <f>IF(U641&gt;=0.7, 1, 0)</f>
        <v>0</v>
      </c>
      <c r="AC641" s="25">
        <f>IF(U641&gt;=0.8, 1, 0)</f>
        <v>0</v>
      </c>
      <c r="AD641" s="55">
        <f>IF(U641&gt;=0.9, 1, 0)</f>
        <v>0</v>
      </c>
    </row>
    <row r="642" spans="1:30" ht="20" customHeight="1" x14ac:dyDescent="0.2">
      <c r="A642" s="20" t="s">
        <v>143</v>
      </c>
      <c r="B642" s="33" t="str">
        <f>SUBSTITUTE(A642,"/Users/timomiessen/Desktop/imagesdk/blackmen1/","Image_")</f>
        <v>Image_BM_220.jpg</v>
      </c>
      <c r="C642" s="63" t="s">
        <v>4</v>
      </c>
      <c r="D642" s="22" t="s">
        <v>2973</v>
      </c>
      <c r="E642" s="23">
        <v>0</v>
      </c>
      <c r="F642" s="23">
        <v>0</v>
      </c>
      <c r="G642" s="23">
        <v>1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0</v>
      </c>
      <c r="Q642" s="23">
        <v>0</v>
      </c>
      <c r="R642" s="23" cm="1">
        <f t="array" ref="R642">_xlfn.IFS(H642=1,1,K642=1,1,L642=1,1,M642=1,1,N642=1,1,P642=1,1,TRUE,0)</f>
        <v>0</v>
      </c>
      <c r="S642" s="64">
        <f>IF(AND(G642=1,R642=1),0,R642)</f>
        <v>0</v>
      </c>
      <c r="T642" s="24" t="s">
        <v>1628</v>
      </c>
      <c r="U642" s="49">
        <f>SUBSTITUTE(T642,".",",")*1</f>
        <v>0.119709957391023</v>
      </c>
      <c r="V642" s="54">
        <f>IF(U642&gt;=0.1, 1, 0)</f>
        <v>1</v>
      </c>
      <c r="W642" s="25">
        <f>IF(U642&gt;=0.2, 1, 0)</f>
        <v>0</v>
      </c>
      <c r="X642" s="25">
        <f>IF(U642&gt;=0.3, 1, 0)</f>
        <v>0</v>
      </c>
      <c r="Y642" s="25">
        <f>IF(U642&gt;=0.4, 1, 0)</f>
        <v>0</v>
      </c>
      <c r="Z642" s="25">
        <f>IF(U642&gt;=0.5, 1, 0)</f>
        <v>0</v>
      </c>
      <c r="AA642" s="25">
        <f>IF(U642&gt;=0.6, 1, 0)</f>
        <v>0</v>
      </c>
      <c r="AB642" s="25">
        <f>IF(U642&gt;=0.7, 1, 0)</f>
        <v>0</v>
      </c>
      <c r="AC642" s="25">
        <f>IF(U642&gt;=0.8, 1, 0)</f>
        <v>0</v>
      </c>
      <c r="AD642" s="55">
        <f>IF(U642&gt;=0.9, 1, 0)</f>
        <v>0</v>
      </c>
    </row>
    <row r="643" spans="1:30" ht="20" customHeight="1" x14ac:dyDescent="0.2">
      <c r="A643" s="20" t="s">
        <v>144</v>
      </c>
      <c r="B643" s="33" t="str">
        <f>SUBSTITUTE(A643,"/Users/timomiessen/Desktop/imagesdk/blackmen1/","Image_")</f>
        <v>Image_BM_221.jpg</v>
      </c>
      <c r="C643" s="63" t="s">
        <v>4</v>
      </c>
      <c r="D643" s="22" t="s">
        <v>2973</v>
      </c>
      <c r="E643" s="23">
        <v>0</v>
      </c>
      <c r="F643" s="23">
        <v>0</v>
      </c>
      <c r="G643" s="23">
        <v>1</v>
      </c>
      <c r="H643" s="23">
        <v>0</v>
      </c>
      <c r="I643" s="23">
        <v>0</v>
      </c>
      <c r="J643" s="23">
        <v>0</v>
      </c>
      <c r="K643" s="23">
        <v>0</v>
      </c>
      <c r="L643" s="23">
        <v>0</v>
      </c>
      <c r="M643" s="23">
        <v>0</v>
      </c>
      <c r="N643" s="23">
        <v>0</v>
      </c>
      <c r="O643" s="23">
        <v>0</v>
      </c>
      <c r="P643" s="23">
        <v>0</v>
      </c>
      <c r="Q643" s="23">
        <v>0</v>
      </c>
      <c r="R643" s="23" cm="1">
        <f t="array" ref="R643">_xlfn.IFS(H643=1,1,K643=1,1,L643=1,1,M643=1,1,N643=1,1,P643=1,1,TRUE,0)</f>
        <v>0</v>
      </c>
      <c r="S643" s="64">
        <f>IF(AND(G643=1,R643=1),0,R643)</f>
        <v>0</v>
      </c>
      <c r="T643" s="24" t="s">
        <v>1629</v>
      </c>
      <c r="U643" s="49">
        <f>SUBSTITUTE(T643,".",",")*1</f>
        <v>5.1767465192824602E-3</v>
      </c>
      <c r="V643" s="54">
        <f>IF(U643&gt;=0.1, 1, 0)</f>
        <v>0</v>
      </c>
      <c r="W643" s="25">
        <f>IF(U643&gt;=0.2, 1, 0)</f>
        <v>0</v>
      </c>
      <c r="X643" s="25">
        <f>IF(U643&gt;=0.3, 1, 0)</f>
        <v>0</v>
      </c>
      <c r="Y643" s="25">
        <f>IF(U643&gt;=0.4, 1, 0)</f>
        <v>0</v>
      </c>
      <c r="Z643" s="25">
        <f>IF(U643&gt;=0.5, 1, 0)</f>
        <v>0</v>
      </c>
      <c r="AA643" s="25">
        <f>IF(U643&gt;=0.6, 1, 0)</f>
        <v>0</v>
      </c>
      <c r="AB643" s="25">
        <f>IF(U643&gt;=0.7, 1, 0)</f>
        <v>0</v>
      </c>
      <c r="AC643" s="25">
        <f>IF(U643&gt;=0.8, 1, 0)</f>
        <v>0</v>
      </c>
      <c r="AD643" s="55">
        <f>IF(U643&gt;=0.9, 1, 0)</f>
        <v>0</v>
      </c>
    </row>
    <row r="644" spans="1:30" ht="20" customHeight="1" x14ac:dyDescent="0.2">
      <c r="A644" s="20" t="s">
        <v>145</v>
      </c>
      <c r="B644" s="33" t="str">
        <f>SUBSTITUTE(A644,"/Users/timomiessen/Desktop/imagesdk/blackmen1/","Image_")</f>
        <v>Image_BM_222.jpg</v>
      </c>
      <c r="C644" s="63" t="s">
        <v>4</v>
      </c>
      <c r="D644" s="22" t="s">
        <v>2973</v>
      </c>
      <c r="E644" s="23">
        <v>0</v>
      </c>
      <c r="F644" s="23">
        <v>0</v>
      </c>
      <c r="G644" s="23">
        <v>1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23">
        <v>0</v>
      </c>
      <c r="P644" s="23">
        <v>0</v>
      </c>
      <c r="Q644" s="23">
        <v>0</v>
      </c>
      <c r="R644" s="23" cm="1">
        <f t="array" ref="R644">_xlfn.IFS(H644=1,1,K644=1,1,L644=1,1,M644=1,1,N644=1,1,P644=1,1,TRUE,0)</f>
        <v>0</v>
      </c>
      <c r="S644" s="64">
        <f>IF(AND(G644=1,R644=1),0,R644)</f>
        <v>0</v>
      </c>
      <c r="T644" s="24" t="s">
        <v>1630</v>
      </c>
      <c r="U644" s="49">
        <f>SUBSTITUTE(T644,".",",")*1</f>
        <v>1.2477918062358999E-2</v>
      </c>
      <c r="V644" s="54">
        <f>IF(U644&gt;=0.1, 1, 0)</f>
        <v>0</v>
      </c>
      <c r="W644" s="25">
        <f>IF(U644&gt;=0.2, 1, 0)</f>
        <v>0</v>
      </c>
      <c r="X644" s="25">
        <f>IF(U644&gt;=0.3, 1, 0)</f>
        <v>0</v>
      </c>
      <c r="Y644" s="25">
        <f>IF(U644&gt;=0.4, 1, 0)</f>
        <v>0</v>
      </c>
      <c r="Z644" s="25">
        <f>IF(U644&gt;=0.5, 1, 0)</f>
        <v>0</v>
      </c>
      <c r="AA644" s="25">
        <f>IF(U644&gt;=0.6, 1, 0)</f>
        <v>0</v>
      </c>
      <c r="AB644" s="25">
        <f>IF(U644&gt;=0.7, 1, 0)</f>
        <v>0</v>
      </c>
      <c r="AC644" s="25">
        <f>IF(U644&gt;=0.8, 1, 0)</f>
        <v>0</v>
      </c>
      <c r="AD644" s="55">
        <f>IF(U644&gt;=0.9, 1, 0)</f>
        <v>0</v>
      </c>
    </row>
    <row r="645" spans="1:30" ht="20" customHeight="1" x14ac:dyDescent="0.2">
      <c r="A645" s="20" t="s">
        <v>146</v>
      </c>
      <c r="B645" s="33" t="str">
        <f>SUBSTITUTE(A645,"/Users/timomiessen/Desktop/imagesdk/blackmen1/","Image_")</f>
        <v>Image_BM_223.jpg</v>
      </c>
      <c r="C645" s="63" t="s">
        <v>4</v>
      </c>
      <c r="D645" s="22" t="s">
        <v>2973</v>
      </c>
      <c r="E645" s="23">
        <v>0</v>
      </c>
      <c r="F645" s="23">
        <v>0</v>
      </c>
      <c r="G645" s="23">
        <v>1</v>
      </c>
      <c r="H645" s="23">
        <v>0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23">
        <v>0</v>
      </c>
      <c r="P645" s="23">
        <v>1</v>
      </c>
      <c r="Q645" s="23">
        <v>0</v>
      </c>
      <c r="R645" s="23" cm="1">
        <f t="array" ref="R645">_xlfn.IFS(H645=1,1,K645=1,1,L645=1,1,M645=1,1,N645=1,1,P645=1,1,TRUE,0)</f>
        <v>1</v>
      </c>
      <c r="S645" s="64">
        <f>IF(AND(G645=1,R645=1),0,R645)</f>
        <v>0</v>
      </c>
      <c r="T645" s="24" t="s">
        <v>1631</v>
      </c>
      <c r="U645" s="49">
        <f>SUBSTITUTE(T645,".",",")*1</f>
        <v>3.2604645937681198E-2</v>
      </c>
      <c r="V645" s="54">
        <f>IF(U645&gt;=0.1, 1, 0)</f>
        <v>0</v>
      </c>
      <c r="W645" s="25">
        <f>IF(U645&gt;=0.2, 1, 0)</f>
        <v>0</v>
      </c>
      <c r="X645" s="25">
        <f>IF(U645&gt;=0.3, 1, 0)</f>
        <v>0</v>
      </c>
      <c r="Y645" s="25">
        <f>IF(U645&gt;=0.4, 1, 0)</f>
        <v>0</v>
      </c>
      <c r="Z645" s="25">
        <f>IF(U645&gt;=0.5, 1, 0)</f>
        <v>0</v>
      </c>
      <c r="AA645" s="25">
        <f>IF(U645&gt;=0.6, 1, 0)</f>
        <v>0</v>
      </c>
      <c r="AB645" s="25">
        <f>IF(U645&gt;=0.7, 1, 0)</f>
        <v>0</v>
      </c>
      <c r="AC645" s="25">
        <f>IF(U645&gt;=0.8, 1, 0)</f>
        <v>0</v>
      </c>
      <c r="AD645" s="55">
        <f>IF(U645&gt;=0.9, 1, 0)</f>
        <v>0</v>
      </c>
    </row>
    <row r="646" spans="1:30" ht="20" customHeight="1" x14ac:dyDescent="0.2">
      <c r="A646" s="20" t="s">
        <v>147</v>
      </c>
      <c r="B646" s="33" t="str">
        <f>SUBSTITUTE(A646,"/Users/timomiessen/Desktop/imagesdk/blackmen1/","Image_")</f>
        <v>Image_BM_224.jpg</v>
      </c>
      <c r="C646" s="63" t="s">
        <v>4</v>
      </c>
      <c r="D646" s="22" t="s">
        <v>2973</v>
      </c>
      <c r="E646" s="23">
        <v>0</v>
      </c>
      <c r="F646" s="23">
        <v>0</v>
      </c>
      <c r="G646" s="23">
        <v>1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0</v>
      </c>
      <c r="P646" s="23">
        <v>0</v>
      </c>
      <c r="Q646" s="23">
        <v>0</v>
      </c>
      <c r="R646" s="23" cm="1">
        <f t="array" ref="R646">_xlfn.IFS(H646=1,1,K646=1,1,L646=1,1,M646=1,1,N646=1,1,P646=1,1,TRUE,0)</f>
        <v>0</v>
      </c>
      <c r="S646" s="64">
        <f>IF(AND(G646=1,R646=1),0,R646)</f>
        <v>0</v>
      </c>
      <c r="T646" s="24" t="s">
        <v>1632</v>
      </c>
      <c r="U646" s="49">
        <f>SUBSTITUTE(T646,".",",")*1</f>
        <v>2.2381534799933399E-2</v>
      </c>
      <c r="V646" s="54">
        <f>IF(U646&gt;=0.1, 1, 0)</f>
        <v>0</v>
      </c>
      <c r="W646" s="25">
        <f>IF(U646&gt;=0.2, 1, 0)</f>
        <v>0</v>
      </c>
      <c r="X646" s="25">
        <f>IF(U646&gt;=0.3, 1, 0)</f>
        <v>0</v>
      </c>
      <c r="Y646" s="25">
        <f>IF(U646&gt;=0.4, 1, 0)</f>
        <v>0</v>
      </c>
      <c r="Z646" s="25">
        <f>IF(U646&gt;=0.5, 1, 0)</f>
        <v>0</v>
      </c>
      <c r="AA646" s="25">
        <f>IF(U646&gt;=0.6, 1, 0)</f>
        <v>0</v>
      </c>
      <c r="AB646" s="25">
        <f>IF(U646&gt;=0.7, 1, 0)</f>
        <v>0</v>
      </c>
      <c r="AC646" s="25">
        <f>IF(U646&gt;=0.8, 1, 0)</f>
        <v>0</v>
      </c>
      <c r="AD646" s="55">
        <f>IF(U646&gt;=0.9, 1, 0)</f>
        <v>0</v>
      </c>
    </row>
    <row r="647" spans="1:30" ht="20" customHeight="1" x14ac:dyDescent="0.2">
      <c r="A647" s="20" t="s">
        <v>148</v>
      </c>
      <c r="B647" s="33" t="str">
        <f>SUBSTITUTE(A647,"/Users/timomiessen/Desktop/imagesdk/blackmen1/","Image_")</f>
        <v>Image_BM_225.jpg</v>
      </c>
      <c r="C647" s="63" t="s">
        <v>4</v>
      </c>
      <c r="D647" s="22" t="s">
        <v>2973</v>
      </c>
      <c r="E647" s="23">
        <v>0</v>
      </c>
      <c r="F647" s="23">
        <v>0</v>
      </c>
      <c r="G647" s="23">
        <v>1</v>
      </c>
      <c r="H647" s="23">
        <v>0</v>
      </c>
      <c r="I647" s="23">
        <v>0</v>
      </c>
      <c r="J647" s="23">
        <v>0</v>
      </c>
      <c r="K647" s="23">
        <v>1</v>
      </c>
      <c r="L647" s="23">
        <v>0</v>
      </c>
      <c r="M647" s="23">
        <v>0</v>
      </c>
      <c r="N647" s="23">
        <v>0</v>
      </c>
      <c r="O647" s="23">
        <v>0</v>
      </c>
      <c r="P647" s="23">
        <v>0</v>
      </c>
      <c r="Q647" s="23">
        <v>0</v>
      </c>
      <c r="R647" s="23" cm="1">
        <f t="array" ref="R647">_xlfn.IFS(H647=1,1,K647=1,1,L647=1,1,M647=1,1,N647=1,1,P647=1,1,TRUE,0)</f>
        <v>1</v>
      </c>
      <c r="S647" s="64">
        <f>IF(AND(G647=1,R647=1),0,R647)</f>
        <v>0</v>
      </c>
      <c r="T647" s="24" t="s">
        <v>1633</v>
      </c>
      <c r="U647" s="49">
        <f>SUBSTITUTE(T647,".",",")*1</f>
        <v>0.10317037999629899</v>
      </c>
      <c r="V647" s="54">
        <f>IF(U647&gt;=0.1, 1, 0)</f>
        <v>1</v>
      </c>
      <c r="W647" s="25">
        <f>IF(U647&gt;=0.2, 1, 0)</f>
        <v>0</v>
      </c>
      <c r="X647" s="25">
        <f>IF(U647&gt;=0.3, 1, 0)</f>
        <v>0</v>
      </c>
      <c r="Y647" s="25">
        <f>IF(U647&gt;=0.4, 1, 0)</f>
        <v>0</v>
      </c>
      <c r="Z647" s="25">
        <f>IF(U647&gt;=0.5, 1, 0)</f>
        <v>0</v>
      </c>
      <c r="AA647" s="25">
        <f>IF(U647&gt;=0.6, 1, 0)</f>
        <v>0</v>
      </c>
      <c r="AB647" s="25">
        <f>IF(U647&gt;=0.7, 1, 0)</f>
        <v>0</v>
      </c>
      <c r="AC647" s="25">
        <f>IF(U647&gt;=0.8, 1, 0)</f>
        <v>0</v>
      </c>
      <c r="AD647" s="55">
        <f>IF(U647&gt;=0.9, 1, 0)</f>
        <v>0</v>
      </c>
    </row>
    <row r="648" spans="1:30" ht="20" customHeight="1" x14ac:dyDescent="0.2">
      <c r="A648" s="20" t="s">
        <v>149</v>
      </c>
      <c r="B648" s="33" t="str">
        <f>SUBSTITUTE(A648,"/Users/timomiessen/Desktop/imagesdk/blackmen1/","Image_")</f>
        <v>Image_BM_226.jpg</v>
      </c>
      <c r="C648" s="63" t="s">
        <v>4</v>
      </c>
      <c r="D648" s="22" t="s">
        <v>2973</v>
      </c>
      <c r="E648" s="23">
        <v>0</v>
      </c>
      <c r="F648" s="23">
        <v>0</v>
      </c>
      <c r="G648" s="23">
        <v>1</v>
      </c>
      <c r="H648" s="23">
        <v>0</v>
      </c>
      <c r="I648" s="23">
        <v>0</v>
      </c>
      <c r="J648" s="23">
        <v>0</v>
      </c>
      <c r="K648" s="23">
        <v>0</v>
      </c>
      <c r="L648" s="23">
        <v>0</v>
      </c>
      <c r="M648" s="23">
        <v>0</v>
      </c>
      <c r="N648" s="23">
        <v>0</v>
      </c>
      <c r="O648" s="23">
        <v>0</v>
      </c>
      <c r="P648" s="23">
        <v>0</v>
      </c>
      <c r="Q648" s="23">
        <v>0</v>
      </c>
      <c r="R648" s="23" cm="1">
        <f t="array" ref="R648">_xlfn.IFS(H648=1,1,K648=1,1,L648=1,1,M648=1,1,N648=1,1,P648=1,1,TRUE,0)</f>
        <v>0</v>
      </c>
      <c r="S648" s="64">
        <f>IF(AND(G648=1,R648=1),0,R648)</f>
        <v>0</v>
      </c>
      <c r="T648" s="24" t="s">
        <v>1634</v>
      </c>
      <c r="U648" s="49">
        <f>SUBSTITUTE(T648,".",",")*1</f>
        <v>1.23786157928407E-2</v>
      </c>
      <c r="V648" s="54">
        <f>IF(U648&gt;=0.1, 1, 0)</f>
        <v>0</v>
      </c>
      <c r="W648" s="25">
        <f>IF(U648&gt;=0.2, 1, 0)</f>
        <v>0</v>
      </c>
      <c r="X648" s="25">
        <f>IF(U648&gt;=0.3, 1, 0)</f>
        <v>0</v>
      </c>
      <c r="Y648" s="25">
        <f>IF(U648&gt;=0.4, 1, 0)</f>
        <v>0</v>
      </c>
      <c r="Z648" s="25">
        <f>IF(U648&gt;=0.5, 1, 0)</f>
        <v>0</v>
      </c>
      <c r="AA648" s="25">
        <f>IF(U648&gt;=0.6, 1, 0)</f>
        <v>0</v>
      </c>
      <c r="AB648" s="25">
        <f>IF(U648&gt;=0.7, 1, 0)</f>
        <v>0</v>
      </c>
      <c r="AC648" s="25">
        <f>IF(U648&gt;=0.8, 1, 0)</f>
        <v>0</v>
      </c>
      <c r="AD648" s="55">
        <f>IF(U648&gt;=0.9, 1, 0)</f>
        <v>0</v>
      </c>
    </row>
    <row r="649" spans="1:30" ht="20" customHeight="1" x14ac:dyDescent="0.2">
      <c r="A649" s="20" t="s">
        <v>150</v>
      </c>
      <c r="B649" s="33" t="str">
        <f>SUBSTITUTE(A649,"/Users/timomiessen/Desktop/imagesdk/blackmen1/","Image_")</f>
        <v>Image_BM_227.jpg</v>
      </c>
      <c r="C649" s="63" t="s">
        <v>4</v>
      </c>
      <c r="D649" s="22" t="s">
        <v>2973</v>
      </c>
      <c r="E649" s="23">
        <v>0</v>
      </c>
      <c r="F649" s="23">
        <v>0</v>
      </c>
      <c r="G649" s="23">
        <v>1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  <c r="O649" s="23">
        <v>0</v>
      </c>
      <c r="P649" s="23">
        <v>0</v>
      </c>
      <c r="Q649" s="23">
        <v>0</v>
      </c>
      <c r="R649" s="23" cm="1">
        <f t="array" ref="R649">_xlfn.IFS(H649=1,1,K649=1,1,L649=1,1,M649=1,1,N649=1,1,P649=1,1,TRUE,0)</f>
        <v>0</v>
      </c>
      <c r="S649" s="64">
        <f>IF(AND(G649=1,R649=1),0,R649)</f>
        <v>0</v>
      </c>
      <c r="T649" s="24" t="s">
        <v>1635</v>
      </c>
      <c r="U649" s="49">
        <f>SUBSTITUTE(T649,".",",")*1</f>
        <v>1.05756118427962E-2</v>
      </c>
      <c r="V649" s="54">
        <f>IF(U649&gt;=0.1, 1, 0)</f>
        <v>0</v>
      </c>
      <c r="W649" s="25">
        <f>IF(U649&gt;=0.2, 1, 0)</f>
        <v>0</v>
      </c>
      <c r="X649" s="25">
        <f>IF(U649&gt;=0.3, 1, 0)</f>
        <v>0</v>
      </c>
      <c r="Y649" s="25">
        <f>IF(U649&gt;=0.4, 1, 0)</f>
        <v>0</v>
      </c>
      <c r="Z649" s="25">
        <f>IF(U649&gt;=0.5, 1, 0)</f>
        <v>0</v>
      </c>
      <c r="AA649" s="25">
        <f>IF(U649&gt;=0.6, 1, 0)</f>
        <v>0</v>
      </c>
      <c r="AB649" s="25">
        <f>IF(U649&gt;=0.7, 1, 0)</f>
        <v>0</v>
      </c>
      <c r="AC649" s="25">
        <f>IF(U649&gt;=0.8, 1, 0)</f>
        <v>0</v>
      </c>
      <c r="AD649" s="55">
        <f>IF(U649&gt;=0.9, 1, 0)</f>
        <v>0</v>
      </c>
    </row>
    <row r="650" spans="1:30" ht="20" customHeight="1" x14ac:dyDescent="0.2">
      <c r="A650" s="20" t="s">
        <v>151</v>
      </c>
      <c r="B650" s="33" t="str">
        <f>SUBSTITUTE(A650,"/Users/timomiessen/Desktop/imagesdk/blackmen1/","Image_")</f>
        <v>Image_BM_228.jpg</v>
      </c>
      <c r="C650" s="63" t="s">
        <v>4</v>
      </c>
      <c r="D650" s="22" t="s">
        <v>2973</v>
      </c>
      <c r="E650" s="23">
        <v>0</v>
      </c>
      <c r="F650" s="23">
        <v>0</v>
      </c>
      <c r="G650" s="23">
        <v>1</v>
      </c>
      <c r="H650" s="23">
        <v>0</v>
      </c>
      <c r="I650" s="23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0</v>
      </c>
      <c r="O650" s="23">
        <v>0</v>
      </c>
      <c r="P650" s="23">
        <v>0</v>
      </c>
      <c r="Q650" s="23">
        <v>0</v>
      </c>
      <c r="R650" s="23" cm="1">
        <f t="array" ref="R650">_xlfn.IFS(H650=1,1,K650=1,1,L650=1,1,M650=1,1,N650=1,1,P650=1,1,TRUE,0)</f>
        <v>0</v>
      </c>
      <c r="S650" s="64">
        <f>IF(AND(G650=1,R650=1),0,R650)</f>
        <v>0</v>
      </c>
      <c r="T650" s="24" t="s">
        <v>1636</v>
      </c>
      <c r="U650" s="49">
        <f>SUBSTITUTE(T650,".",",")*1</f>
        <v>2.6515062898397401E-2</v>
      </c>
      <c r="V650" s="54">
        <f>IF(U650&gt;=0.1, 1, 0)</f>
        <v>0</v>
      </c>
      <c r="W650" s="25">
        <f>IF(U650&gt;=0.2, 1, 0)</f>
        <v>0</v>
      </c>
      <c r="X650" s="25">
        <f>IF(U650&gt;=0.3, 1, 0)</f>
        <v>0</v>
      </c>
      <c r="Y650" s="25">
        <f>IF(U650&gt;=0.4, 1, 0)</f>
        <v>0</v>
      </c>
      <c r="Z650" s="25">
        <f>IF(U650&gt;=0.5, 1, 0)</f>
        <v>0</v>
      </c>
      <c r="AA650" s="25">
        <f>IF(U650&gt;=0.6, 1, 0)</f>
        <v>0</v>
      </c>
      <c r="AB650" s="25">
        <f>IF(U650&gt;=0.7, 1, 0)</f>
        <v>0</v>
      </c>
      <c r="AC650" s="25">
        <f>IF(U650&gt;=0.8, 1, 0)</f>
        <v>0</v>
      </c>
      <c r="AD650" s="55">
        <f>IF(U650&gt;=0.9, 1, 0)</f>
        <v>0</v>
      </c>
    </row>
    <row r="651" spans="1:30" ht="20" customHeight="1" x14ac:dyDescent="0.2">
      <c r="A651" s="20" t="s">
        <v>152</v>
      </c>
      <c r="B651" s="33" t="str">
        <f>SUBSTITUTE(A651,"/Users/timomiessen/Desktop/imagesdk/blackmen1/","Image_")</f>
        <v>Image_BM_229.jpg</v>
      </c>
      <c r="C651" s="63" t="s">
        <v>4</v>
      </c>
      <c r="D651" s="22" t="s">
        <v>2973</v>
      </c>
      <c r="E651" s="23">
        <v>0</v>
      </c>
      <c r="F651" s="23">
        <v>0</v>
      </c>
      <c r="G651" s="23">
        <v>1</v>
      </c>
      <c r="H651" s="23">
        <v>0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0</v>
      </c>
      <c r="O651" s="23">
        <v>0</v>
      </c>
      <c r="P651" s="23">
        <v>0</v>
      </c>
      <c r="Q651" s="23">
        <v>0</v>
      </c>
      <c r="R651" s="23" cm="1">
        <f t="array" ref="R651">_xlfn.IFS(H651=1,1,K651=1,1,L651=1,1,M651=1,1,N651=1,1,P651=1,1,TRUE,0)</f>
        <v>0</v>
      </c>
      <c r="S651" s="64">
        <f>IF(AND(G651=1,R651=1),0,R651)</f>
        <v>0</v>
      </c>
      <c r="T651" s="24" t="s">
        <v>1637</v>
      </c>
      <c r="U651" s="49">
        <f>SUBSTITUTE(T651,".",",")*1</f>
        <v>2.85119246691465E-2</v>
      </c>
      <c r="V651" s="54">
        <f>IF(U651&gt;=0.1, 1, 0)</f>
        <v>0</v>
      </c>
      <c r="W651" s="25">
        <f>IF(U651&gt;=0.2, 1, 0)</f>
        <v>0</v>
      </c>
      <c r="X651" s="25">
        <f>IF(U651&gt;=0.3, 1, 0)</f>
        <v>0</v>
      </c>
      <c r="Y651" s="25">
        <f>IF(U651&gt;=0.4, 1, 0)</f>
        <v>0</v>
      </c>
      <c r="Z651" s="25">
        <f>IF(U651&gt;=0.5, 1, 0)</f>
        <v>0</v>
      </c>
      <c r="AA651" s="25">
        <f>IF(U651&gt;=0.6, 1, 0)</f>
        <v>0</v>
      </c>
      <c r="AB651" s="25">
        <f>IF(U651&gt;=0.7, 1, 0)</f>
        <v>0</v>
      </c>
      <c r="AC651" s="25">
        <f>IF(U651&gt;=0.8, 1, 0)</f>
        <v>0</v>
      </c>
      <c r="AD651" s="55">
        <f>IF(U651&gt;=0.9, 1, 0)</f>
        <v>0</v>
      </c>
    </row>
    <row r="652" spans="1:30" ht="20" customHeight="1" x14ac:dyDescent="0.2">
      <c r="A652" s="20" t="s">
        <v>153</v>
      </c>
      <c r="B652" s="33" t="str">
        <f>SUBSTITUTE(A652,"/Users/timomiessen/Desktop/imagesdk/blackmen1/","Image_")</f>
        <v>Image_BM_23.jpg</v>
      </c>
      <c r="C652" s="63" t="s">
        <v>4</v>
      </c>
      <c r="D652" s="22" t="s">
        <v>2973</v>
      </c>
      <c r="E652" s="23">
        <v>1</v>
      </c>
      <c r="F652" s="23">
        <v>0</v>
      </c>
      <c r="G652" s="23">
        <v>0</v>
      </c>
      <c r="H652" s="23">
        <v>0</v>
      </c>
      <c r="I652" s="23">
        <v>0</v>
      </c>
      <c r="J652" s="23">
        <v>0</v>
      </c>
      <c r="K652" s="23">
        <v>0</v>
      </c>
      <c r="L652" s="23">
        <v>0</v>
      </c>
      <c r="M652" s="23">
        <v>0</v>
      </c>
      <c r="N652" s="23">
        <v>0</v>
      </c>
      <c r="O652" s="23">
        <v>0</v>
      </c>
      <c r="P652" s="23">
        <v>0</v>
      </c>
      <c r="Q652" s="23">
        <v>0</v>
      </c>
      <c r="R652" s="23" cm="1">
        <f t="array" ref="R652">_xlfn.IFS(H652=1,1,K652=1,1,L652=1,1,M652=1,1,N652=1,1,P652=1,1,TRUE,0)</f>
        <v>0</v>
      </c>
      <c r="S652" s="64">
        <f>IF(AND(G652=1,R652=1),0,R652)</f>
        <v>0</v>
      </c>
      <c r="T652" s="24" t="s">
        <v>1638</v>
      </c>
      <c r="U652" s="49">
        <f>SUBSTITUTE(T652,".",",")*1</f>
        <v>4.3897638097405399E-2</v>
      </c>
      <c r="V652" s="54">
        <f>IF(U652&gt;=0.1, 1, 0)</f>
        <v>0</v>
      </c>
      <c r="W652" s="25">
        <f>IF(U652&gt;=0.2, 1, 0)</f>
        <v>0</v>
      </c>
      <c r="X652" s="25">
        <f>IF(U652&gt;=0.3, 1, 0)</f>
        <v>0</v>
      </c>
      <c r="Y652" s="25">
        <f>IF(U652&gt;=0.4, 1, 0)</f>
        <v>0</v>
      </c>
      <c r="Z652" s="25">
        <f>IF(U652&gt;=0.5, 1, 0)</f>
        <v>0</v>
      </c>
      <c r="AA652" s="25">
        <f>IF(U652&gt;=0.6, 1, 0)</f>
        <v>0</v>
      </c>
      <c r="AB652" s="25">
        <f>IF(U652&gt;=0.7, 1, 0)</f>
        <v>0</v>
      </c>
      <c r="AC652" s="25">
        <f>IF(U652&gt;=0.8, 1, 0)</f>
        <v>0</v>
      </c>
      <c r="AD652" s="55">
        <f>IF(U652&gt;=0.9, 1, 0)</f>
        <v>0</v>
      </c>
    </row>
    <row r="653" spans="1:30" ht="20" customHeight="1" x14ac:dyDescent="0.2">
      <c r="A653" s="20" t="s">
        <v>154</v>
      </c>
      <c r="B653" s="33" t="str">
        <f>SUBSTITUTE(A653,"/Users/timomiessen/Desktop/imagesdk/blackmen1/","Image_")</f>
        <v>Image_BM_230.jpg</v>
      </c>
      <c r="C653" s="63" t="s">
        <v>4</v>
      </c>
      <c r="D653" s="22" t="s">
        <v>2973</v>
      </c>
      <c r="E653" s="23">
        <v>0</v>
      </c>
      <c r="F653" s="23">
        <v>0</v>
      </c>
      <c r="G653" s="23">
        <v>1</v>
      </c>
      <c r="H653" s="23">
        <v>0</v>
      </c>
      <c r="I653" s="23">
        <v>0</v>
      </c>
      <c r="J653" s="23">
        <v>0</v>
      </c>
      <c r="K653" s="23">
        <v>0</v>
      </c>
      <c r="L653" s="23">
        <v>0</v>
      </c>
      <c r="M653" s="23">
        <v>0</v>
      </c>
      <c r="N653" s="23">
        <v>0</v>
      </c>
      <c r="O653" s="23">
        <v>0</v>
      </c>
      <c r="P653" s="23">
        <v>0</v>
      </c>
      <c r="Q653" s="23">
        <v>0</v>
      </c>
      <c r="R653" s="23" cm="1">
        <f t="array" ref="R653">_xlfn.IFS(H653=1,1,K653=1,1,L653=1,1,M653=1,1,N653=1,1,P653=1,1,TRUE,0)</f>
        <v>0</v>
      </c>
      <c r="S653" s="64">
        <f>IF(AND(G653=1,R653=1),0,R653)</f>
        <v>0</v>
      </c>
      <c r="T653" s="24" t="s">
        <v>1639</v>
      </c>
      <c r="U653" s="49">
        <f>SUBSTITUTE(T653,".",",")*1</f>
        <v>2.1855102851986798E-2</v>
      </c>
      <c r="V653" s="54">
        <f>IF(U653&gt;=0.1, 1, 0)</f>
        <v>0</v>
      </c>
      <c r="W653" s="25">
        <f>IF(U653&gt;=0.2, 1, 0)</f>
        <v>0</v>
      </c>
      <c r="X653" s="25">
        <f>IF(U653&gt;=0.3, 1, 0)</f>
        <v>0</v>
      </c>
      <c r="Y653" s="25">
        <f>IF(U653&gt;=0.4, 1, 0)</f>
        <v>0</v>
      </c>
      <c r="Z653" s="25">
        <f>IF(U653&gt;=0.5, 1, 0)</f>
        <v>0</v>
      </c>
      <c r="AA653" s="25">
        <f>IF(U653&gt;=0.6, 1, 0)</f>
        <v>0</v>
      </c>
      <c r="AB653" s="25">
        <f>IF(U653&gt;=0.7, 1, 0)</f>
        <v>0</v>
      </c>
      <c r="AC653" s="25">
        <f>IF(U653&gt;=0.8, 1, 0)</f>
        <v>0</v>
      </c>
      <c r="AD653" s="55">
        <f>IF(U653&gt;=0.9, 1, 0)</f>
        <v>0</v>
      </c>
    </row>
    <row r="654" spans="1:30" ht="20" customHeight="1" x14ac:dyDescent="0.2">
      <c r="A654" s="20" t="s">
        <v>155</v>
      </c>
      <c r="B654" s="33" t="str">
        <f>SUBSTITUTE(A654,"/Users/timomiessen/Desktop/imagesdk/blackmen1/","Image_")</f>
        <v>Image_BM_231.jpg</v>
      </c>
      <c r="C654" s="63" t="s">
        <v>4</v>
      </c>
      <c r="D654" s="22" t="s">
        <v>2973</v>
      </c>
      <c r="E654" s="23">
        <v>0</v>
      </c>
      <c r="F654" s="23">
        <v>0</v>
      </c>
      <c r="G654" s="23">
        <v>1</v>
      </c>
      <c r="H654" s="23">
        <v>0</v>
      </c>
      <c r="I654" s="23">
        <v>0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  <c r="O654" s="23">
        <v>0</v>
      </c>
      <c r="P654" s="23">
        <v>1</v>
      </c>
      <c r="Q654" s="23">
        <v>0</v>
      </c>
      <c r="R654" s="23" cm="1">
        <f t="array" ref="R654">_xlfn.IFS(H654=1,1,K654=1,1,L654=1,1,M654=1,1,N654=1,1,P654=1,1,TRUE,0)</f>
        <v>1</v>
      </c>
      <c r="S654" s="64">
        <f>IF(AND(G654=1,R654=1),0,R654)</f>
        <v>0</v>
      </c>
      <c r="T654" s="24" t="s">
        <v>1640</v>
      </c>
      <c r="U654" s="49">
        <f>SUBSTITUTE(T654,".",",")*1</f>
        <v>6.7495755851268699E-2</v>
      </c>
      <c r="V654" s="54">
        <f>IF(U654&gt;=0.1, 1, 0)</f>
        <v>0</v>
      </c>
      <c r="W654" s="25">
        <f>IF(U654&gt;=0.2, 1, 0)</f>
        <v>0</v>
      </c>
      <c r="X654" s="25">
        <f>IF(U654&gt;=0.3, 1, 0)</f>
        <v>0</v>
      </c>
      <c r="Y654" s="25">
        <f>IF(U654&gt;=0.4, 1, 0)</f>
        <v>0</v>
      </c>
      <c r="Z654" s="25">
        <f>IF(U654&gt;=0.5, 1, 0)</f>
        <v>0</v>
      </c>
      <c r="AA654" s="25">
        <f>IF(U654&gt;=0.6, 1, 0)</f>
        <v>0</v>
      </c>
      <c r="AB654" s="25">
        <f>IF(U654&gt;=0.7, 1, 0)</f>
        <v>0</v>
      </c>
      <c r="AC654" s="25">
        <f>IF(U654&gt;=0.8, 1, 0)</f>
        <v>0</v>
      </c>
      <c r="AD654" s="55">
        <f>IF(U654&gt;=0.9, 1, 0)</f>
        <v>0</v>
      </c>
    </row>
    <row r="655" spans="1:30" ht="20" customHeight="1" x14ac:dyDescent="0.2">
      <c r="A655" s="20" t="s">
        <v>156</v>
      </c>
      <c r="B655" s="33" t="str">
        <f>SUBSTITUTE(A655,"/Users/timomiessen/Desktop/imagesdk/blackmen1/","Image_")</f>
        <v>Image_BM_232.jpg</v>
      </c>
      <c r="C655" s="63" t="s">
        <v>4</v>
      </c>
      <c r="D655" s="22" t="s">
        <v>2973</v>
      </c>
      <c r="E655" s="23">
        <v>0</v>
      </c>
      <c r="F655" s="23">
        <v>0</v>
      </c>
      <c r="G655" s="23">
        <v>1</v>
      </c>
      <c r="H655" s="23">
        <v>0</v>
      </c>
      <c r="I655" s="23">
        <v>0</v>
      </c>
      <c r="J655" s="23">
        <v>0</v>
      </c>
      <c r="K655" s="23">
        <v>1</v>
      </c>
      <c r="L655" s="23">
        <v>0</v>
      </c>
      <c r="M655" s="23">
        <v>0</v>
      </c>
      <c r="N655" s="23">
        <v>0</v>
      </c>
      <c r="O655" s="23">
        <v>0</v>
      </c>
      <c r="P655" s="23">
        <v>0</v>
      </c>
      <c r="Q655" s="23">
        <v>0</v>
      </c>
      <c r="R655" s="23" cm="1">
        <f t="array" ref="R655">_xlfn.IFS(H655=1,1,K655=1,1,L655=1,1,M655=1,1,N655=1,1,P655=1,1,TRUE,0)</f>
        <v>1</v>
      </c>
      <c r="S655" s="64">
        <f>IF(AND(G655=1,R655=1),0,R655)</f>
        <v>0</v>
      </c>
      <c r="T655" s="24" t="s">
        <v>1641</v>
      </c>
      <c r="U655" s="49">
        <f>SUBSTITUTE(T655,".",",")*1</f>
        <v>1.4778152341023001E-2</v>
      </c>
      <c r="V655" s="54">
        <f>IF(U655&gt;=0.1, 1, 0)</f>
        <v>0</v>
      </c>
      <c r="W655" s="25">
        <f>IF(U655&gt;=0.2, 1, 0)</f>
        <v>0</v>
      </c>
      <c r="X655" s="25">
        <f>IF(U655&gt;=0.3, 1, 0)</f>
        <v>0</v>
      </c>
      <c r="Y655" s="25">
        <f>IF(U655&gt;=0.4, 1, 0)</f>
        <v>0</v>
      </c>
      <c r="Z655" s="25">
        <f>IF(U655&gt;=0.5, 1, 0)</f>
        <v>0</v>
      </c>
      <c r="AA655" s="25">
        <f>IF(U655&gt;=0.6, 1, 0)</f>
        <v>0</v>
      </c>
      <c r="AB655" s="25">
        <f>IF(U655&gt;=0.7, 1, 0)</f>
        <v>0</v>
      </c>
      <c r="AC655" s="25">
        <f>IF(U655&gt;=0.8, 1, 0)</f>
        <v>0</v>
      </c>
      <c r="AD655" s="55">
        <f>IF(U655&gt;=0.9, 1, 0)</f>
        <v>0</v>
      </c>
    </row>
    <row r="656" spans="1:30" ht="20" customHeight="1" x14ac:dyDescent="0.2">
      <c r="A656" s="20" t="s">
        <v>157</v>
      </c>
      <c r="B656" s="33" t="str">
        <f>SUBSTITUTE(A656,"/Users/timomiessen/Desktop/imagesdk/blackmen1/","Image_")</f>
        <v>Image_BM_233.jpg</v>
      </c>
      <c r="C656" s="63" t="s">
        <v>4</v>
      </c>
      <c r="D656" s="22" t="s">
        <v>2973</v>
      </c>
      <c r="E656" s="23">
        <v>0</v>
      </c>
      <c r="F656" s="23">
        <v>0</v>
      </c>
      <c r="G656" s="23">
        <v>1</v>
      </c>
      <c r="H656" s="23">
        <v>0</v>
      </c>
      <c r="I656" s="23">
        <v>0</v>
      </c>
      <c r="J656" s="23">
        <v>0</v>
      </c>
      <c r="K656" s="23">
        <v>1</v>
      </c>
      <c r="L656" s="23">
        <v>0</v>
      </c>
      <c r="M656" s="23">
        <v>0</v>
      </c>
      <c r="N656" s="23">
        <v>0</v>
      </c>
      <c r="O656" s="23">
        <v>0</v>
      </c>
      <c r="P656" s="23">
        <v>0</v>
      </c>
      <c r="Q656" s="23">
        <v>0</v>
      </c>
      <c r="R656" s="23" cm="1">
        <f t="array" ref="R656">_xlfn.IFS(H656=1,1,K656=1,1,L656=1,1,M656=1,1,N656=1,1,P656=1,1,TRUE,0)</f>
        <v>1</v>
      </c>
      <c r="S656" s="64">
        <f>IF(AND(G656=1,R656=1),0,R656)</f>
        <v>0</v>
      </c>
      <c r="T656" s="24" t="s">
        <v>1642</v>
      </c>
      <c r="U656" s="49">
        <f>SUBSTITUTE(T656,".",",")*1</f>
        <v>0.18521203845739301</v>
      </c>
      <c r="V656" s="54">
        <f>IF(U656&gt;=0.1, 1, 0)</f>
        <v>1</v>
      </c>
      <c r="W656" s="25">
        <f>IF(U656&gt;=0.2, 1, 0)</f>
        <v>0</v>
      </c>
      <c r="X656" s="25">
        <f>IF(U656&gt;=0.3, 1, 0)</f>
        <v>0</v>
      </c>
      <c r="Y656" s="25">
        <f>IF(U656&gt;=0.4, 1, 0)</f>
        <v>0</v>
      </c>
      <c r="Z656" s="25">
        <f>IF(U656&gt;=0.5, 1, 0)</f>
        <v>0</v>
      </c>
      <c r="AA656" s="25">
        <f>IF(U656&gt;=0.6, 1, 0)</f>
        <v>0</v>
      </c>
      <c r="AB656" s="25">
        <f>IF(U656&gt;=0.7, 1, 0)</f>
        <v>0</v>
      </c>
      <c r="AC656" s="25">
        <f>IF(U656&gt;=0.8, 1, 0)</f>
        <v>0</v>
      </c>
      <c r="AD656" s="55">
        <f>IF(U656&gt;=0.9, 1, 0)</f>
        <v>0</v>
      </c>
    </row>
    <row r="657" spans="1:30" ht="20" customHeight="1" x14ac:dyDescent="0.2">
      <c r="A657" s="20" t="s">
        <v>158</v>
      </c>
      <c r="B657" s="33" t="str">
        <f>SUBSTITUTE(A657,"/Users/timomiessen/Desktop/imagesdk/blackmen1/","Image_")</f>
        <v>Image_BM_234.jpg</v>
      </c>
      <c r="C657" s="63" t="s">
        <v>4</v>
      </c>
      <c r="D657" s="22" t="s">
        <v>2973</v>
      </c>
      <c r="E657" s="23">
        <v>0</v>
      </c>
      <c r="F657" s="23">
        <v>0</v>
      </c>
      <c r="G657" s="23">
        <v>1</v>
      </c>
      <c r="H657" s="23">
        <v>0</v>
      </c>
      <c r="I657" s="23">
        <v>0</v>
      </c>
      <c r="J657" s="23">
        <v>0</v>
      </c>
      <c r="K657" s="23">
        <v>0</v>
      </c>
      <c r="L657" s="23">
        <v>0</v>
      </c>
      <c r="M657" s="23">
        <v>0</v>
      </c>
      <c r="N657" s="23">
        <v>0</v>
      </c>
      <c r="O657" s="23">
        <v>0</v>
      </c>
      <c r="P657" s="23">
        <v>0</v>
      </c>
      <c r="Q657" s="23">
        <v>0</v>
      </c>
      <c r="R657" s="23" cm="1">
        <f t="array" ref="R657">_xlfn.IFS(H657=1,1,K657=1,1,L657=1,1,M657=1,1,N657=1,1,P657=1,1,TRUE,0)</f>
        <v>0</v>
      </c>
      <c r="S657" s="64">
        <f>IF(AND(G657=1,R657=1),0,R657)</f>
        <v>0</v>
      </c>
      <c r="T657" s="24" t="s">
        <v>1643</v>
      </c>
      <c r="U657" s="49">
        <f>SUBSTITUTE(T657,".",",")*1</f>
        <v>1.42719289287924E-2</v>
      </c>
      <c r="V657" s="54">
        <f>IF(U657&gt;=0.1, 1, 0)</f>
        <v>0</v>
      </c>
      <c r="W657" s="25">
        <f>IF(U657&gt;=0.2, 1, 0)</f>
        <v>0</v>
      </c>
      <c r="X657" s="25">
        <f>IF(U657&gt;=0.3, 1, 0)</f>
        <v>0</v>
      </c>
      <c r="Y657" s="25">
        <f>IF(U657&gt;=0.4, 1, 0)</f>
        <v>0</v>
      </c>
      <c r="Z657" s="25">
        <f>IF(U657&gt;=0.5, 1, 0)</f>
        <v>0</v>
      </c>
      <c r="AA657" s="25">
        <f>IF(U657&gt;=0.6, 1, 0)</f>
        <v>0</v>
      </c>
      <c r="AB657" s="25">
        <f>IF(U657&gt;=0.7, 1, 0)</f>
        <v>0</v>
      </c>
      <c r="AC657" s="25">
        <f>IF(U657&gt;=0.8, 1, 0)</f>
        <v>0</v>
      </c>
      <c r="AD657" s="55">
        <f>IF(U657&gt;=0.9, 1, 0)</f>
        <v>0</v>
      </c>
    </row>
    <row r="658" spans="1:30" ht="20" customHeight="1" x14ac:dyDescent="0.2">
      <c r="A658" s="20" t="s">
        <v>159</v>
      </c>
      <c r="B658" s="33" t="str">
        <f>SUBSTITUTE(A658,"/Users/timomiessen/Desktop/imagesdk/blackmen1/","Image_")</f>
        <v>Image_BM_235.jpg</v>
      </c>
      <c r="C658" s="63" t="s">
        <v>4</v>
      </c>
      <c r="D658" s="22" t="s">
        <v>2973</v>
      </c>
      <c r="E658" s="23">
        <v>0</v>
      </c>
      <c r="F658" s="23">
        <v>0</v>
      </c>
      <c r="G658" s="23">
        <v>1</v>
      </c>
      <c r="H658" s="23">
        <v>0</v>
      </c>
      <c r="I658" s="23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0</v>
      </c>
      <c r="O658" s="23">
        <v>0</v>
      </c>
      <c r="P658" s="23">
        <v>0</v>
      </c>
      <c r="Q658" s="23">
        <v>0</v>
      </c>
      <c r="R658" s="23" cm="1">
        <f t="array" ref="R658">_xlfn.IFS(H658=1,1,K658=1,1,L658=1,1,M658=1,1,N658=1,1,P658=1,1,TRUE,0)</f>
        <v>0</v>
      </c>
      <c r="S658" s="64">
        <f>IF(AND(G658=1,R658=1),0,R658)</f>
        <v>0</v>
      </c>
      <c r="T658" s="24" t="s">
        <v>1644</v>
      </c>
      <c r="U658" s="49">
        <f>SUBSTITUTE(T658,".",",")*1</f>
        <v>2.3508326150476901E-2</v>
      </c>
      <c r="V658" s="54">
        <f>IF(U658&gt;=0.1, 1, 0)</f>
        <v>0</v>
      </c>
      <c r="W658" s="25">
        <f>IF(U658&gt;=0.2, 1, 0)</f>
        <v>0</v>
      </c>
      <c r="X658" s="25">
        <f>IF(U658&gt;=0.3, 1, 0)</f>
        <v>0</v>
      </c>
      <c r="Y658" s="25">
        <f>IF(U658&gt;=0.4, 1, 0)</f>
        <v>0</v>
      </c>
      <c r="Z658" s="25">
        <f>IF(U658&gt;=0.5, 1, 0)</f>
        <v>0</v>
      </c>
      <c r="AA658" s="25">
        <f>IF(U658&gt;=0.6, 1, 0)</f>
        <v>0</v>
      </c>
      <c r="AB658" s="25">
        <f>IF(U658&gt;=0.7, 1, 0)</f>
        <v>0</v>
      </c>
      <c r="AC658" s="25">
        <f>IF(U658&gt;=0.8, 1, 0)</f>
        <v>0</v>
      </c>
      <c r="AD658" s="55">
        <f>IF(U658&gt;=0.9, 1, 0)</f>
        <v>0</v>
      </c>
    </row>
    <row r="659" spans="1:30" ht="20" customHeight="1" x14ac:dyDescent="0.2">
      <c r="A659" s="20" t="s">
        <v>160</v>
      </c>
      <c r="B659" s="33" t="str">
        <f>SUBSTITUTE(A659,"/Users/timomiessen/Desktop/imagesdk/blackmen1/","Image_")</f>
        <v>Image_BM_236.jpg</v>
      </c>
      <c r="C659" s="63" t="s">
        <v>4</v>
      </c>
      <c r="D659" s="22" t="s">
        <v>2973</v>
      </c>
      <c r="E659" s="23">
        <v>0</v>
      </c>
      <c r="F659" s="23">
        <v>0</v>
      </c>
      <c r="G659" s="23">
        <v>1</v>
      </c>
      <c r="H659" s="23">
        <v>0</v>
      </c>
      <c r="I659" s="23">
        <v>0</v>
      </c>
      <c r="J659" s="23">
        <v>0</v>
      </c>
      <c r="K659" s="23">
        <v>0</v>
      </c>
      <c r="L659" s="23">
        <v>0</v>
      </c>
      <c r="M659" s="23">
        <v>0</v>
      </c>
      <c r="N659" s="23">
        <v>0</v>
      </c>
      <c r="O659" s="23">
        <v>0</v>
      </c>
      <c r="P659" s="23">
        <v>0</v>
      </c>
      <c r="Q659" s="23">
        <v>0</v>
      </c>
      <c r="R659" s="23" cm="1">
        <f t="array" ref="R659">_xlfn.IFS(H659=1,1,K659=1,1,L659=1,1,M659=1,1,N659=1,1,P659=1,1,TRUE,0)</f>
        <v>0</v>
      </c>
      <c r="S659" s="64">
        <f>IF(AND(G659=1,R659=1),0,R659)</f>
        <v>0</v>
      </c>
      <c r="T659" s="24" t="s">
        <v>1645</v>
      </c>
      <c r="U659" s="49">
        <f>SUBSTITUTE(T659,".",",")*1</f>
        <v>2.7277083601802501E-2</v>
      </c>
      <c r="V659" s="54">
        <f>IF(U659&gt;=0.1, 1, 0)</f>
        <v>0</v>
      </c>
      <c r="W659" s="25">
        <f>IF(U659&gt;=0.2, 1, 0)</f>
        <v>0</v>
      </c>
      <c r="X659" s="25">
        <f>IF(U659&gt;=0.3, 1, 0)</f>
        <v>0</v>
      </c>
      <c r="Y659" s="25">
        <f>IF(U659&gt;=0.4, 1, 0)</f>
        <v>0</v>
      </c>
      <c r="Z659" s="25">
        <f>IF(U659&gt;=0.5, 1, 0)</f>
        <v>0</v>
      </c>
      <c r="AA659" s="25">
        <f>IF(U659&gt;=0.6, 1, 0)</f>
        <v>0</v>
      </c>
      <c r="AB659" s="25">
        <f>IF(U659&gt;=0.7, 1, 0)</f>
        <v>0</v>
      </c>
      <c r="AC659" s="25">
        <f>IF(U659&gt;=0.8, 1, 0)</f>
        <v>0</v>
      </c>
      <c r="AD659" s="55">
        <f>IF(U659&gt;=0.9, 1, 0)</f>
        <v>0</v>
      </c>
    </row>
    <row r="660" spans="1:30" ht="20" customHeight="1" x14ac:dyDescent="0.2">
      <c r="A660" s="20" t="s">
        <v>161</v>
      </c>
      <c r="B660" s="33" t="str">
        <f>SUBSTITUTE(A660,"/Users/timomiessen/Desktop/imagesdk/blackmen1/","Image_")</f>
        <v>Image_BM_237.jpg</v>
      </c>
      <c r="C660" s="63" t="s">
        <v>4</v>
      </c>
      <c r="D660" s="22" t="s">
        <v>2973</v>
      </c>
      <c r="E660" s="23">
        <v>0</v>
      </c>
      <c r="F660" s="23">
        <v>0</v>
      </c>
      <c r="G660" s="23">
        <v>1</v>
      </c>
      <c r="H660" s="23">
        <v>0</v>
      </c>
      <c r="I660" s="23">
        <v>0</v>
      </c>
      <c r="J660" s="23">
        <v>0</v>
      </c>
      <c r="K660" s="23">
        <v>0</v>
      </c>
      <c r="L660" s="23">
        <v>0</v>
      </c>
      <c r="M660" s="23">
        <v>0</v>
      </c>
      <c r="N660" s="23">
        <v>0</v>
      </c>
      <c r="O660" s="23">
        <v>0</v>
      </c>
      <c r="P660" s="23">
        <v>0</v>
      </c>
      <c r="Q660" s="23">
        <v>0</v>
      </c>
      <c r="R660" s="23" cm="1">
        <f t="array" ref="R660">_xlfn.IFS(H660=1,1,K660=1,1,L660=1,1,M660=1,1,N660=1,1,P660=1,1,TRUE,0)</f>
        <v>0</v>
      </c>
      <c r="S660" s="64">
        <f>IF(AND(G660=1,R660=1),0,R660)</f>
        <v>0</v>
      </c>
      <c r="T660" s="24" t="s">
        <v>1646</v>
      </c>
      <c r="U660" s="49">
        <f>SUBSTITUTE(T660,".",",")*1</f>
        <v>6.1454812530428102E-3</v>
      </c>
      <c r="V660" s="54">
        <f>IF(U660&gt;=0.1, 1, 0)</f>
        <v>0</v>
      </c>
      <c r="W660" s="25">
        <f>IF(U660&gt;=0.2, 1, 0)</f>
        <v>0</v>
      </c>
      <c r="X660" s="25">
        <f>IF(U660&gt;=0.3, 1, 0)</f>
        <v>0</v>
      </c>
      <c r="Y660" s="25">
        <f>IF(U660&gt;=0.4, 1, 0)</f>
        <v>0</v>
      </c>
      <c r="Z660" s="25">
        <f>IF(U660&gt;=0.5, 1, 0)</f>
        <v>0</v>
      </c>
      <c r="AA660" s="25">
        <f>IF(U660&gt;=0.6, 1, 0)</f>
        <v>0</v>
      </c>
      <c r="AB660" s="25">
        <f>IF(U660&gt;=0.7, 1, 0)</f>
        <v>0</v>
      </c>
      <c r="AC660" s="25">
        <f>IF(U660&gt;=0.8, 1, 0)</f>
        <v>0</v>
      </c>
      <c r="AD660" s="55">
        <f>IF(U660&gt;=0.9, 1, 0)</f>
        <v>0</v>
      </c>
    </row>
    <row r="661" spans="1:30" ht="20" customHeight="1" x14ac:dyDescent="0.2">
      <c r="A661" s="20" t="s">
        <v>162</v>
      </c>
      <c r="B661" s="33" t="str">
        <f>SUBSTITUTE(A661,"/Users/timomiessen/Desktop/imagesdk/blackmen1/","Image_")</f>
        <v>Image_BM_238.jpg</v>
      </c>
      <c r="C661" s="63" t="s">
        <v>4</v>
      </c>
      <c r="D661" s="22" t="s">
        <v>2973</v>
      </c>
      <c r="E661" s="23">
        <v>0</v>
      </c>
      <c r="F661" s="23">
        <v>0</v>
      </c>
      <c r="G661" s="23">
        <v>1</v>
      </c>
      <c r="H661" s="23">
        <v>0</v>
      </c>
      <c r="I661" s="23">
        <v>0</v>
      </c>
      <c r="J661" s="23">
        <v>0</v>
      </c>
      <c r="K661" s="23">
        <v>1</v>
      </c>
      <c r="L661" s="23">
        <v>0</v>
      </c>
      <c r="M661" s="23">
        <v>0</v>
      </c>
      <c r="N661" s="23">
        <v>0</v>
      </c>
      <c r="O661" s="23">
        <v>0</v>
      </c>
      <c r="P661" s="23">
        <v>0</v>
      </c>
      <c r="Q661" s="23">
        <v>0</v>
      </c>
      <c r="R661" s="23" cm="1">
        <f t="array" ref="R661">_xlfn.IFS(H661=1,1,K661=1,1,L661=1,1,M661=1,1,N661=1,1,P661=1,1,TRUE,0)</f>
        <v>1</v>
      </c>
      <c r="S661" s="64">
        <f>IF(AND(G661=1,R661=1),0,R661)</f>
        <v>0</v>
      </c>
      <c r="T661" s="24" t="s">
        <v>1647</v>
      </c>
      <c r="U661" s="49">
        <f>SUBSTITUTE(T661,".",",")*1</f>
        <v>1.82839939370751E-2</v>
      </c>
      <c r="V661" s="54">
        <f>IF(U661&gt;=0.1, 1, 0)</f>
        <v>0</v>
      </c>
      <c r="W661" s="25">
        <f>IF(U661&gt;=0.2, 1, 0)</f>
        <v>0</v>
      </c>
      <c r="X661" s="25">
        <f>IF(U661&gt;=0.3, 1, 0)</f>
        <v>0</v>
      </c>
      <c r="Y661" s="25">
        <f>IF(U661&gt;=0.4, 1, 0)</f>
        <v>0</v>
      </c>
      <c r="Z661" s="25">
        <f>IF(U661&gt;=0.5, 1, 0)</f>
        <v>0</v>
      </c>
      <c r="AA661" s="25">
        <f>IF(U661&gt;=0.6, 1, 0)</f>
        <v>0</v>
      </c>
      <c r="AB661" s="25">
        <f>IF(U661&gt;=0.7, 1, 0)</f>
        <v>0</v>
      </c>
      <c r="AC661" s="25">
        <f>IF(U661&gt;=0.8, 1, 0)</f>
        <v>0</v>
      </c>
      <c r="AD661" s="55">
        <f>IF(U661&gt;=0.9, 1, 0)</f>
        <v>0</v>
      </c>
    </row>
    <row r="662" spans="1:30" ht="20" customHeight="1" x14ac:dyDescent="0.2">
      <c r="A662" s="20" t="s">
        <v>163</v>
      </c>
      <c r="B662" s="33" t="str">
        <f>SUBSTITUTE(A662,"/Users/timomiessen/Desktop/imagesdk/blackmen1/","Image_")</f>
        <v>Image_BM_239.jpg</v>
      </c>
      <c r="C662" s="63" t="s">
        <v>4</v>
      </c>
      <c r="D662" s="22" t="s">
        <v>2973</v>
      </c>
      <c r="E662" s="23">
        <v>0</v>
      </c>
      <c r="F662" s="23">
        <v>0</v>
      </c>
      <c r="G662" s="23">
        <v>1</v>
      </c>
      <c r="H662" s="23">
        <v>0</v>
      </c>
      <c r="I662" s="23">
        <v>0</v>
      </c>
      <c r="J662" s="23">
        <v>0</v>
      </c>
      <c r="K662" s="23">
        <v>1</v>
      </c>
      <c r="L662" s="23">
        <v>0</v>
      </c>
      <c r="M662" s="23">
        <v>0</v>
      </c>
      <c r="N662" s="23">
        <v>0</v>
      </c>
      <c r="O662" s="23">
        <v>0</v>
      </c>
      <c r="P662" s="23">
        <v>0</v>
      </c>
      <c r="Q662" s="23">
        <v>0</v>
      </c>
      <c r="R662" s="23" cm="1">
        <f t="array" ref="R662">_xlfn.IFS(H662=1,1,K662=1,1,L662=1,1,M662=1,1,N662=1,1,P662=1,1,TRUE,0)</f>
        <v>1</v>
      </c>
      <c r="S662" s="64">
        <f>IF(AND(G662=1,R662=1),0,R662)</f>
        <v>0</v>
      </c>
      <c r="T662" s="24" t="s">
        <v>1648</v>
      </c>
      <c r="U662" s="49">
        <f>SUBSTITUTE(T662,".",",")*1</f>
        <v>8.2312130369246006E-2</v>
      </c>
      <c r="V662" s="54">
        <f>IF(U662&gt;=0.1, 1, 0)</f>
        <v>0</v>
      </c>
      <c r="W662" s="25">
        <f>IF(U662&gt;=0.2, 1, 0)</f>
        <v>0</v>
      </c>
      <c r="X662" s="25">
        <f>IF(U662&gt;=0.3, 1, 0)</f>
        <v>0</v>
      </c>
      <c r="Y662" s="25">
        <f>IF(U662&gt;=0.4, 1, 0)</f>
        <v>0</v>
      </c>
      <c r="Z662" s="25">
        <f>IF(U662&gt;=0.5, 1, 0)</f>
        <v>0</v>
      </c>
      <c r="AA662" s="25">
        <f>IF(U662&gt;=0.6, 1, 0)</f>
        <v>0</v>
      </c>
      <c r="AB662" s="25">
        <f>IF(U662&gt;=0.7, 1, 0)</f>
        <v>0</v>
      </c>
      <c r="AC662" s="25">
        <f>IF(U662&gt;=0.8, 1, 0)</f>
        <v>0</v>
      </c>
      <c r="AD662" s="55">
        <f>IF(U662&gt;=0.9, 1, 0)</f>
        <v>0</v>
      </c>
    </row>
    <row r="663" spans="1:30" ht="20" customHeight="1" x14ac:dyDescent="0.2">
      <c r="A663" s="20" t="s">
        <v>164</v>
      </c>
      <c r="B663" s="33" t="str">
        <f>SUBSTITUTE(A663,"/Users/timomiessen/Desktop/imagesdk/blackmen1/","Image_")</f>
        <v>Image_BM_24.jpg</v>
      </c>
      <c r="C663" s="63" t="s">
        <v>4</v>
      </c>
      <c r="D663" s="22" t="s">
        <v>2973</v>
      </c>
      <c r="E663" s="23">
        <v>1</v>
      </c>
      <c r="F663" s="23">
        <v>0</v>
      </c>
      <c r="G663" s="23">
        <v>0</v>
      </c>
      <c r="H663" s="23">
        <v>0</v>
      </c>
      <c r="I663" s="23">
        <v>0</v>
      </c>
      <c r="J663" s="23">
        <v>0</v>
      </c>
      <c r="K663" s="23">
        <v>0</v>
      </c>
      <c r="L663" s="23">
        <v>0</v>
      </c>
      <c r="M663" s="23">
        <v>0</v>
      </c>
      <c r="N663" s="23">
        <v>0</v>
      </c>
      <c r="O663" s="23">
        <v>0</v>
      </c>
      <c r="P663" s="23">
        <v>0</v>
      </c>
      <c r="Q663" s="23">
        <v>0</v>
      </c>
      <c r="R663" s="23" cm="1">
        <f t="array" ref="R663">_xlfn.IFS(H663=1,1,K663=1,1,L663=1,1,M663=1,1,N663=1,1,P663=1,1,TRUE,0)</f>
        <v>0</v>
      </c>
      <c r="S663" s="64">
        <f>IF(AND(G663=1,R663=1),0,R663)</f>
        <v>0</v>
      </c>
      <c r="T663" s="24" t="s">
        <v>1649</v>
      </c>
      <c r="U663" s="49">
        <f>SUBSTITUTE(T663,".",",")*1</f>
        <v>5.6454140576533904E-3</v>
      </c>
      <c r="V663" s="54">
        <f>IF(U663&gt;=0.1, 1, 0)</f>
        <v>0</v>
      </c>
      <c r="W663" s="25">
        <f>IF(U663&gt;=0.2, 1, 0)</f>
        <v>0</v>
      </c>
      <c r="X663" s="25">
        <f>IF(U663&gt;=0.3, 1, 0)</f>
        <v>0</v>
      </c>
      <c r="Y663" s="25">
        <f>IF(U663&gt;=0.4, 1, 0)</f>
        <v>0</v>
      </c>
      <c r="Z663" s="25">
        <f>IF(U663&gt;=0.5, 1, 0)</f>
        <v>0</v>
      </c>
      <c r="AA663" s="25">
        <f>IF(U663&gt;=0.6, 1, 0)</f>
        <v>0</v>
      </c>
      <c r="AB663" s="25">
        <f>IF(U663&gt;=0.7, 1, 0)</f>
        <v>0</v>
      </c>
      <c r="AC663" s="25">
        <f>IF(U663&gt;=0.8, 1, 0)</f>
        <v>0</v>
      </c>
      <c r="AD663" s="55">
        <f>IF(U663&gt;=0.9, 1, 0)</f>
        <v>0</v>
      </c>
    </row>
    <row r="664" spans="1:30" ht="20" customHeight="1" x14ac:dyDescent="0.2">
      <c r="A664" s="20" t="s">
        <v>165</v>
      </c>
      <c r="B664" s="33" t="str">
        <f>SUBSTITUTE(A664,"/Users/timomiessen/Desktop/imagesdk/blackmen1/","Image_")</f>
        <v>Image_BM_240.jpg</v>
      </c>
      <c r="C664" s="63" t="s">
        <v>4</v>
      </c>
      <c r="D664" s="22" t="s">
        <v>2973</v>
      </c>
      <c r="E664" s="23">
        <v>0</v>
      </c>
      <c r="F664" s="23">
        <v>0</v>
      </c>
      <c r="G664" s="23">
        <v>1</v>
      </c>
      <c r="H664" s="23">
        <v>0</v>
      </c>
      <c r="I664" s="23">
        <v>0</v>
      </c>
      <c r="J664" s="23">
        <v>0</v>
      </c>
      <c r="K664" s="23">
        <v>1</v>
      </c>
      <c r="L664" s="23">
        <v>0</v>
      </c>
      <c r="M664" s="23">
        <v>0</v>
      </c>
      <c r="N664" s="23">
        <v>0</v>
      </c>
      <c r="O664" s="23">
        <v>0</v>
      </c>
      <c r="P664" s="23">
        <v>0</v>
      </c>
      <c r="Q664" s="23">
        <v>0</v>
      </c>
      <c r="R664" s="23" cm="1">
        <f t="array" ref="R664">_xlfn.IFS(H664=1,1,K664=1,1,L664=1,1,M664=1,1,N664=1,1,P664=1,1,TRUE,0)</f>
        <v>1</v>
      </c>
      <c r="S664" s="64">
        <f>IF(AND(G664=1,R664=1),0,R664)</f>
        <v>0</v>
      </c>
      <c r="T664" s="24" t="s">
        <v>1650</v>
      </c>
      <c r="U664" s="49">
        <f>SUBSTITUTE(T664,".",",")*1</f>
        <v>4.6046896837651702E-2</v>
      </c>
      <c r="V664" s="54">
        <f>IF(U664&gt;=0.1, 1, 0)</f>
        <v>0</v>
      </c>
      <c r="W664" s="25">
        <f>IF(U664&gt;=0.2, 1, 0)</f>
        <v>0</v>
      </c>
      <c r="X664" s="25">
        <f>IF(U664&gt;=0.3, 1, 0)</f>
        <v>0</v>
      </c>
      <c r="Y664" s="25">
        <f>IF(U664&gt;=0.4, 1, 0)</f>
        <v>0</v>
      </c>
      <c r="Z664" s="25">
        <f>IF(U664&gt;=0.5, 1, 0)</f>
        <v>0</v>
      </c>
      <c r="AA664" s="25">
        <f>IF(U664&gt;=0.6, 1, 0)</f>
        <v>0</v>
      </c>
      <c r="AB664" s="25">
        <f>IF(U664&gt;=0.7, 1, 0)</f>
        <v>0</v>
      </c>
      <c r="AC664" s="25">
        <f>IF(U664&gt;=0.8, 1, 0)</f>
        <v>0</v>
      </c>
      <c r="AD664" s="55">
        <f>IF(U664&gt;=0.9, 1, 0)</f>
        <v>0</v>
      </c>
    </row>
    <row r="665" spans="1:30" ht="20" customHeight="1" x14ac:dyDescent="0.2">
      <c r="A665" s="20" t="s">
        <v>166</v>
      </c>
      <c r="B665" s="33" t="str">
        <f>SUBSTITUTE(A665,"/Users/timomiessen/Desktop/imagesdk/blackmen1/","Image_")</f>
        <v>Image_BM_241.jpg</v>
      </c>
      <c r="C665" s="63" t="s">
        <v>4</v>
      </c>
      <c r="D665" s="22" t="s">
        <v>2973</v>
      </c>
      <c r="E665" s="23">
        <v>0</v>
      </c>
      <c r="F665" s="23">
        <v>0</v>
      </c>
      <c r="G665" s="23">
        <v>1</v>
      </c>
      <c r="H665" s="23">
        <v>0</v>
      </c>
      <c r="I665" s="23">
        <v>0</v>
      </c>
      <c r="J665" s="23">
        <v>0</v>
      </c>
      <c r="K665" s="23">
        <v>0</v>
      </c>
      <c r="L665" s="23">
        <v>0</v>
      </c>
      <c r="M665" s="23">
        <v>0</v>
      </c>
      <c r="N665" s="23">
        <v>0</v>
      </c>
      <c r="O665" s="23">
        <v>0</v>
      </c>
      <c r="P665" s="23">
        <v>0</v>
      </c>
      <c r="Q665" s="23">
        <v>0</v>
      </c>
      <c r="R665" s="23" cm="1">
        <f t="array" ref="R665">_xlfn.IFS(H665=1,1,K665=1,1,L665=1,1,M665=1,1,N665=1,1,P665=1,1,TRUE,0)</f>
        <v>0</v>
      </c>
      <c r="S665" s="64">
        <f>IF(AND(G665=1,R665=1),0,R665)</f>
        <v>0</v>
      </c>
      <c r="T665" s="24" t="s">
        <v>1651</v>
      </c>
      <c r="U665" s="49">
        <f>SUBSTITUTE(T665,".",",")*1</f>
        <v>0.18579272925853699</v>
      </c>
      <c r="V665" s="54">
        <f>IF(U665&gt;=0.1, 1, 0)</f>
        <v>1</v>
      </c>
      <c r="W665" s="25">
        <f>IF(U665&gt;=0.2, 1, 0)</f>
        <v>0</v>
      </c>
      <c r="X665" s="25">
        <f>IF(U665&gt;=0.3, 1, 0)</f>
        <v>0</v>
      </c>
      <c r="Y665" s="25">
        <f>IF(U665&gt;=0.4, 1, 0)</f>
        <v>0</v>
      </c>
      <c r="Z665" s="25">
        <f>IF(U665&gt;=0.5, 1, 0)</f>
        <v>0</v>
      </c>
      <c r="AA665" s="25">
        <f>IF(U665&gt;=0.6, 1, 0)</f>
        <v>0</v>
      </c>
      <c r="AB665" s="25">
        <f>IF(U665&gt;=0.7, 1, 0)</f>
        <v>0</v>
      </c>
      <c r="AC665" s="25">
        <f>IF(U665&gt;=0.8, 1, 0)</f>
        <v>0</v>
      </c>
      <c r="AD665" s="55">
        <f>IF(U665&gt;=0.9, 1, 0)</f>
        <v>0</v>
      </c>
    </row>
    <row r="666" spans="1:30" ht="20" customHeight="1" x14ac:dyDescent="0.2">
      <c r="A666" s="20" t="s">
        <v>167</v>
      </c>
      <c r="B666" s="33" t="str">
        <f>SUBSTITUTE(A666,"/Users/timomiessen/Desktop/imagesdk/blackmen1/","Image_")</f>
        <v>Image_BM_242.jpg</v>
      </c>
      <c r="C666" s="63" t="s">
        <v>4</v>
      </c>
      <c r="D666" s="22" t="s">
        <v>2973</v>
      </c>
      <c r="E666" s="23">
        <v>0</v>
      </c>
      <c r="F666" s="23">
        <v>0</v>
      </c>
      <c r="G666" s="23">
        <v>1</v>
      </c>
      <c r="H666" s="23">
        <v>0</v>
      </c>
      <c r="I666" s="23">
        <v>0</v>
      </c>
      <c r="J666" s="23">
        <v>0</v>
      </c>
      <c r="K666" s="23">
        <v>0</v>
      </c>
      <c r="L666" s="23">
        <v>0</v>
      </c>
      <c r="M666" s="23">
        <v>0</v>
      </c>
      <c r="N666" s="23">
        <v>0</v>
      </c>
      <c r="O666" s="23">
        <v>0</v>
      </c>
      <c r="P666" s="23">
        <v>0</v>
      </c>
      <c r="Q666" s="23">
        <v>0</v>
      </c>
      <c r="R666" s="23" cm="1">
        <f t="array" ref="R666">_xlfn.IFS(H666=1,1,K666=1,1,L666=1,1,M666=1,1,N666=1,1,P666=1,1,TRUE,0)</f>
        <v>0</v>
      </c>
      <c r="S666" s="64">
        <f>IF(AND(G666=1,R666=1),0,R666)</f>
        <v>0</v>
      </c>
      <c r="T666" s="24" t="s">
        <v>1652</v>
      </c>
      <c r="U666" s="49">
        <f>SUBSTITUTE(T666,".",",")*1</f>
        <v>0.12446529790759001</v>
      </c>
      <c r="V666" s="54">
        <f>IF(U666&gt;=0.1, 1, 0)</f>
        <v>1</v>
      </c>
      <c r="W666" s="25">
        <f>IF(U666&gt;=0.2, 1, 0)</f>
        <v>0</v>
      </c>
      <c r="X666" s="25">
        <f>IF(U666&gt;=0.3, 1, 0)</f>
        <v>0</v>
      </c>
      <c r="Y666" s="25">
        <f>IF(U666&gt;=0.4, 1, 0)</f>
        <v>0</v>
      </c>
      <c r="Z666" s="25">
        <f>IF(U666&gt;=0.5, 1, 0)</f>
        <v>0</v>
      </c>
      <c r="AA666" s="25">
        <f>IF(U666&gt;=0.6, 1, 0)</f>
        <v>0</v>
      </c>
      <c r="AB666" s="25">
        <f>IF(U666&gt;=0.7, 1, 0)</f>
        <v>0</v>
      </c>
      <c r="AC666" s="25">
        <f>IF(U666&gt;=0.8, 1, 0)</f>
        <v>0</v>
      </c>
      <c r="AD666" s="55">
        <f>IF(U666&gt;=0.9, 1, 0)</f>
        <v>0</v>
      </c>
    </row>
    <row r="667" spans="1:30" ht="20" customHeight="1" x14ac:dyDescent="0.2">
      <c r="A667" s="20" t="s">
        <v>168</v>
      </c>
      <c r="B667" s="33" t="str">
        <f>SUBSTITUTE(A667,"/Users/timomiessen/Desktop/imagesdk/blackmen1/","Image_")</f>
        <v>Image_BM_243.jpg</v>
      </c>
      <c r="C667" s="63" t="s">
        <v>4</v>
      </c>
      <c r="D667" s="22" t="s">
        <v>2973</v>
      </c>
      <c r="E667" s="23">
        <v>0</v>
      </c>
      <c r="F667" s="23">
        <v>0</v>
      </c>
      <c r="G667" s="23">
        <v>1</v>
      </c>
      <c r="H667" s="23">
        <v>0</v>
      </c>
      <c r="I667" s="23">
        <v>0</v>
      </c>
      <c r="J667" s="23">
        <v>0</v>
      </c>
      <c r="K667" s="23">
        <v>0</v>
      </c>
      <c r="L667" s="23">
        <v>0</v>
      </c>
      <c r="M667" s="23">
        <v>0</v>
      </c>
      <c r="N667" s="23">
        <v>0</v>
      </c>
      <c r="O667" s="23">
        <v>0</v>
      </c>
      <c r="P667" s="23">
        <v>0</v>
      </c>
      <c r="Q667" s="23">
        <v>0</v>
      </c>
      <c r="R667" s="23" cm="1">
        <f t="array" ref="R667">_xlfn.IFS(H667=1,1,K667=1,1,L667=1,1,M667=1,1,N667=1,1,P667=1,1,TRUE,0)</f>
        <v>0</v>
      </c>
      <c r="S667" s="64">
        <f>IF(AND(G667=1,R667=1),0,R667)</f>
        <v>0</v>
      </c>
      <c r="T667" s="24" t="s">
        <v>1653</v>
      </c>
      <c r="U667" s="49">
        <f>SUBSTITUTE(T667,".",",")*1</f>
        <v>0.42677563428878701</v>
      </c>
      <c r="V667" s="54">
        <f>IF(U667&gt;=0.1, 1, 0)</f>
        <v>1</v>
      </c>
      <c r="W667" s="25">
        <f>IF(U667&gt;=0.2, 1, 0)</f>
        <v>1</v>
      </c>
      <c r="X667" s="25">
        <f>IF(U667&gt;=0.3, 1, 0)</f>
        <v>1</v>
      </c>
      <c r="Y667" s="25">
        <f>IF(U667&gt;=0.4, 1, 0)</f>
        <v>1</v>
      </c>
      <c r="Z667" s="25">
        <f>IF(U667&gt;=0.5, 1, 0)</f>
        <v>0</v>
      </c>
      <c r="AA667" s="25">
        <f>IF(U667&gt;=0.6, 1, 0)</f>
        <v>0</v>
      </c>
      <c r="AB667" s="25">
        <f>IF(U667&gt;=0.7, 1, 0)</f>
        <v>0</v>
      </c>
      <c r="AC667" s="25">
        <f>IF(U667&gt;=0.8, 1, 0)</f>
        <v>0</v>
      </c>
      <c r="AD667" s="55">
        <f>IF(U667&gt;=0.9, 1, 0)</f>
        <v>0</v>
      </c>
    </row>
    <row r="668" spans="1:30" ht="20" customHeight="1" x14ac:dyDescent="0.2">
      <c r="A668" s="20" t="s">
        <v>169</v>
      </c>
      <c r="B668" s="33" t="str">
        <f>SUBSTITUTE(A668,"/Users/timomiessen/Desktop/imagesdk/blackmen1/","Image_")</f>
        <v>Image_BM_244.jpg</v>
      </c>
      <c r="C668" s="63" t="s">
        <v>4</v>
      </c>
      <c r="D668" s="22" t="s">
        <v>2973</v>
      </c>
      <c r="E668" s="23">
        <v>0</v>
      </c>
      <c r="F668" s="23">
        <v>0</v>
      </c>
      <c r="G668" s="23">
        <v>1</v>
      </c>
      <c r="H668" s="23">
        <v>0</v>
      </c>
      <c r="I668" s="23">
        <v>0</v>
      </c>
      <c r="J668" s="23">
        <v>0</v>
      </c>
      <c r="K668" s="23">
        <v>0</v>
      </c>
      <c r="L668" s="23">
        <v>0</v>
      </c>
      <c r="M668" s="23">
        <v>0</v>
      </c>
      <c r="N668" s="23">
        <v>0</v>
      </c>
      <c r="O668" s="23">
        <v>0</v>
      </c>
      <c r="P668" s="23">
        <v>0</v>
      </c>
      <c r="Q668" s="23">
        <v>0</v>
      </c>
      <c r="R668" s="23" cm="1">
        <f t="array" ref="R668">_xlfn.IFS(H668=1,1,K668=1,1,L668=1,1,M668=1,1,N668=1,1,P668=1,1,TRUE,0)</f>
        <v>0</v>
      </c>
      <c r="S668" s="64">
        <f>IF(AND(G668=1,R668=1),0,R668)</f>
        <v>0</v>
      </c>
      <c r="T668" s="24" t="s">
        <v>1654</v>
      </c>
      <c r="U668" s="49">
        <f>SUBSTITUTE(T668,".",",")*1</f>
        <v>3.2347010448574999E-2</v>
      </c>
      <c r="V668" s="54">
        <f>IF(U668&gt;=0.1, 1, 0)</f>
        <v>0</v>
      </c>
      <c r="W668" s="25">
        <f>IF(U668&gt;=0.2, 1, 0)</f>
        <v>0</v>
      </c>
      <c r="X668" s="25">
        <f>IF(U668&gt;=0.3, 1, 0)</f>
        <v>0</v>
      </c>
      <c r="Y668" s="25">
        <f>IF(U668&gt;=0.4, 1, 0)</f>
        <v>0</v>
      </c>
      <c r="Z668" s="25">
        <f>IF(U668&gt;=0.5, 1, 0)</f>
        <v>0</v>
      </c>
      <c r="AA668" s="25">
        <f>IF(U668&gt;=0.6, 1, 0)</f>
        <v>0</v>
      </c>
      <c r="AB668" s="25">
        <f>IF(U668&gt;=0.7, 1, 0)</f>
        <v>0</v>
      </c>
      <c r="AC668" s="25">
        <f>IF(U668&gt;=0.8, 1, 0)</f>
        <v>0</v>
      </c>
      <c r="AD668" s="55">
        <f>IF(U668&gt;=0.9, 1, 0)</f>
        <v>0</v>
      </c>
    </row>
    <row r="669" spans="1:30" ht="20" customHeight="1" x14ac:dyDescent="0.2">
      <c r="A669" s="20" t="s">
        <v>170</v>
      </c>
      <c r="B669" s="33" t="str">
        <f>SUBSTITUTE(A669,"/Users/timomiessen/Desktop/imagesdk/blackmen1/","Image_")</f>
        <v>Image_BM_245.jpg</v>
      </c>
      <c r="C669" s="63" t="s">
        <v>4</v>
      </c>
      <c r="D669" s="22" t="s">
        <v>2973</v>
      </c>
      <c r="E669" s="23">
        <v>0</v>
      </c>
      <c r="F669" s="23">
        <v>0</v>
      </c>
      <c r="G669" s="23">
        <v>1</v>
      </c>
      <c r="H669" s="23">
        <v>0</v>
      </c>
      <c r="I669" s="23">
        <v>0</v>
      </c>
      <c r="J669" s="23">
        <v>0</v>
      </c>
      <c r="K669" s="23">
        <v>0</v>
      </c>
      <c r="L669" s="23">
        <v>0</v>
      </c>
      <c r="M669" s="23">
        <v>0</v>
      </c>
      <c r="N669" s="23">
        <v>0</v>
      </c>
      <c r="O669" s="23">
        <v>0</v>
      </c>
      <c r="P669" s="23">
        <v>0</v>
      </c>
      <c r="Q669" s="23">
        <v>0</v>
      </c>
      <c r="R669" s="23" cm="1">
        <f t="array" ref="R669">_xlfn.IFS(H669=1,1,K669=1,1,L669=1,1,M669=1,1,N669=1,1,P669=1,1,TRUE,0)</f>
        <v>0</v>
      </c>
      <c r="S669" s="64">
        <f>IF(AND(G669=1,R669=1),0,R669)</f>
        <v>0</v>
      </c>
      <c r="T669" s="24" t="s">
        <v>1655</v>
      </c>
      <c r="U669" s="49">
        <f>SUBSTITUTE(T669,".",",")*1</f>
        <v>0.134163863956928</v>
      </c>
      <c r="V669" s="54">
        <f>IF(U669&gt;=0.1, 1, 0)</f>
        <v>1</v>
      </c>
      <c r="W669" s="25">
        <f>IF(U669&gt;=0.2, 1, 0)</f>
        <v>0</v>
      </c>
      <c r="X669" s="25">
        <f>IF(U669&gt;=0.3, 1, 0)</f>
        <v>0</v>
      </c>
      <c r="Y669" s="25">
        <f>IF(U669&gt;=0.4, 1, 0)</f>
        <v>0</v>
      </c>
      <c r="Z669" s="25">
        <f>IF(U669&gt;=0.5, 1, 0)</f>
        <v>0</v>
      </c>
      <c r="AA669" s="25">
        <f>IF(U669&gt;=0.6, 1, 0)</f>
        <v>0</v>
      </c>
      <c r="AB669" s="25">
        <f>IF(U669&gt;=0.7, 1, 0)</f>
        <v>0</v>
      </c>
      <c r="AC669" s="25">
        <f>IF(U669&gt;=0.8, 1, 0)</f>
        <v>0</v>
      </c>
      <c r="AD669" s="55">
        <f>IF(U669&gt;=0.9, 1, 0)</f>
        <v>0</v>
      </c>
    </row>
    <row r="670" spans="1:30" ht="20" customHeight="1" x14ac:dyDescent="0.2">
      <c r="A670" s="20" t="s">
        <v>171</v>
      </c>
      <c r="B670" s="33" t="str">
        <f>SUBSTITUTE(A670,"/Users/timomiessen/Desktop/imagesdk/blackmen1/","Image_")</f>
        <v>Image_BM_246.jpg</v>
      </c>
      <c r="C670" s="63" t="s">
        <v>4</v>
      </c>
      <c r="D670" s="22" t="s">
        <v>2973</v>
      </c>
      <c r="E670" s="23">
        <v>0</v>
      </c>
      <c r="F670" s="23">
        <v>0</v>
      </c>
      <c r="G670" s="23">
        <v>1</v>
      </c>
      <c r="H670" s="23">
        <v>0</v>
      </c>
      <c r="I670" s="23">
        <v>0</v>
      </c>
      <c r="J670" s="23">
        <v>0</v>
      </c>
      <c r="K670" s="23">
        <v>0</v>
      </c>
      <c r="L670" s="23">
        <v>0</v>
      </c>
      <c r="M670" s="23">
        <v>0</v>
      </c>
      <c r="N670" s="23">
        <v>0</v>
      </c>
      <c r="O670" s="23">
        <v>0</v>
      </c>
      <c r="P670" s="23">
        <v>0</v>
      </c>
      <c r="Q670" s="23">
        <v>0</v>
      </c>
      <c r="R670" s="23" cm="1">
        <f t="array" ref="R670">_xlfn.IFS(H670=1,1,K670=1,1,L670=1,1,M670=1,1,N670=1,1,P670=1,1,TRUE,0)</f>
        <v>0</v>
      </c>
      <c r="S670" s="64">
        <f>IF(AND(G670=1,R670=1),0,R670)</f>
        <v>0</v>
      </c>
      <c r="T670" s="24" t="s">
        <v>1656</v>
      </c>
      <c r="U670" s="49">
        <f>SUBSTITUTE(T670,".",",")*1</f>
        <v>5.4108703508973101E-2</v>
      </c>
      <c r="V670" s="54">
        <f>IF(U670&gt;=0.1, 1, 0)</f>
        <v>0</v>
      </c>
      <c r="W670" s="25">
        <f>IF(U670&gt;=0.2, 1, 0)</f>
        <v>0</v>
      </c>
      <c r="X670" s="25">
        <f>IF(U670&gt;=0.3, 1, 0)</f>
        <v>0</v>
      </c>
      <c r="Y670" s="25">
        <f>IF(U670&gt;=0.4, 1, 0)</f>
        <v>0</v>
      </c>
      <c r="Z670" s="25">
        <f>IF(U670&gt;=0.5, 1, 0)</f>
        <v>0</v>
      </c>
      <c r="AA670" s="25">
        <f>IF(U670&gt;=0.6, 1, 0)</f>
        <v>0</v>
      </c>
      <c r="AB670" s="25">
        <f>IF(U670&gt;=0.7, 1, 0)</f>
        <v>0</v>
      </c>
      <c r="AC670" s="25">
        <f>IF(U670&gt;=0.8, 1, 0)</f>
        <v>0</v>
      </c>
      <c r="AD670" s="55">
        <f>IF(U670&gt;=0.9, 1, 0)</f>
        <v>0</v>
      </c>
    </row>
    <row r="671" spans="1:30" ht="20" customHeight="1" x14ac:dyDescent="0.2">
      <c r="A671" s="20" t="s">
        <v>175</v>
      </c>
      <c r="B671" s="33" t="str">
        <f>SUBSTITUTE(A671,"/Users/timomiessen/Desktop/imagesdk/blackmen1/","Image_")</f>
        <v>Image_BM_25.jpg</v>
      </c>
      <c r="C671" s="63" t="s">
        <v>4</v>
      </c>
      <c r="D671" s="22" t="s">
        <v>2973</v>
      </c>
      <c r="E671" s="23">
        <v>1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  <c r="O671" s="23">
        <v>0</v>
      </c>
      <c r="P671" s="23">
        <v>0</v>
      </c>
      <c r="Q671" s="23">
        <v>0</v>
      </c>
      <c r="R671" s="23" cm="1">
        <f t="array" ref="R671">_xlfn.IFS(H671=1,1,K671=1,1,L671=1,1,M671=1,1,N671=1,1,P671=1,1,TRUE,0)</f>
        <v>0</v>
      </c>
      <c r="S671" s="64">
        <f>IF(AND(G671=1,R671=1),0,R671)</f>
        <v>0</v>
      </c>
      <c r="T671" s="24" t="s">
        <v>1660</v>
      </c>
      <c r="U671" s="49">
        <f>SUBSTITUTE(T671,".",",")*1</f>
        <v>0.130062706768512</v>
      </c>
      <c r="V671" s="54">
        <f>IF(U671&gt;=0.1, 1, 0)</f>
        <v>1</v>
      </c>
      <c r="W671" s="25">
        <f>IF(U671&gt;=0.2, 1, 0)</f>
        <v>0</v>
      </c>
      <c r="X671" s="25">
        <f>IF(U671&gt;=0.3, 1, 0)</f>
        <v>0</v>
      </c>
      <c r="Y671" s="25">
        <f>IF(U671&gt;=0.4, 1, 0)</f>
        <v>0</v>
      </c>
      <c r="Z671" s="25">
        <f>IF(U671&gt;=0.5, 1, 0)</f>
        <v>0</v>
      </c>
      <c r="AA671" s="25">
        <f>IF(U671&gt;=0.6, 1, 0)</f>
        <v>0</v>
      </c>
      <c r="AB671" s="25">
        <f>IF(U671&gt;=0.7, 1, 0)</f>
        <v>0</v>
      </c>
      <c r="AC671" s="25">
        <f>IF(U671&gt;=0.8, 1, 0)</f>
        <v>0</v>
      </c>
      <c r="AD671" s="55">
        <f>IF(U671&gt;=0.9, 1, 0)</f>
        <v>0</v>
      </c>
    </row>
    <row r="672" spans="1:30" ht="20" customHeight="1" x14ac:dyDescent="0.2">
      <c r="A672" s="20" t="s">
        <v>186</v>
      </c>
      <c r="B672" s="33" t="str">
        <f>SUBSTITUTE(A672,"/Users/timomiessen/Desktop/imagesdk/blackmen1/","Image_")</f>
        <v>Image_BM_26.jpg</v>
      </c>
      <c r="C672" s="63" t="s">
        <v>4</v>
      </c>
      <c r="D672" s="22" t="s">
        <v>2973</v>
      </c>
      <c r="E672" s="23">
        <v>1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>
        <v>0</v>
      </c>
      <c r="M672" s="23">
        <v>0</v>
      </c>
      <c r="N672" s="23">
        <v>0</v>
      </c>
      <c r="O672" s="23">
        <v>0</v>
      </c>
      <c r="P672" s="23">
        <v>0</v>
      </c>
      <c r="Q672" s="23">
        <v>0</v>
      </c>
      <c r="R672" s="23" cm="1">
        <f t="array" ref="R672">_xlfn.IFS(H672=1,1,K672=1,1,L672=1,1,M672=1,1,N672=1,1,P672=1,1,TRUE,0)</f>
        <v>0</v>
      </c>
      <c r="S672" s="64">
        <f>IF(AND(G672=1,R672=1),0,R672)</f>
        <v>0</v>
      </c>
      <c r="T672" s="24" t="s">
        <v>1671</v>
      </c>
      <c r="U672" s="49">
        <f>SUBSTITUTE(T672,".",",")*1</f>
        <v>5.2587196696549602E-3</v>
      </c>
      <c r="V672" s="54">
        <f>IF(U672&gt;=0.1, 1, 0)</f>
        <v>0</v>
      </c>
      <c r="W672" s="25">
        <f>IF(U672&gt;=0.2, 1, 0)</f>
        <v>0</v>
      </c>
      <c r="X672" s="25">
        <f>IF(U672&gt;=0.3, 1, 0)</f>
        <v>0</v>
      </c>
      <c r="Y672" s="25">
        <f>IF(U672&gt;=0.4, 1, 0)</f>
        <v>0</v>
      </c>
      <c r="Z672" s="25">
        <f>IF(U672&gt;=0.5, 1, 0)</f>
        <v>0</v>
      </c>
      <c r="AA672" s="25">
        <f>IF(U672&gt;=0.6, 1, 0)</f>
        <v>0</v>
      </c>
      <c r="AB672" s="25">
        <f>IF(U672&gt;=0.7, 1, 0)</f>
        <v>0</v>
      </c>
      <c r="AC672" s="25">
        <f>IF(U672&gt;=0.8, 1, 0)</f>
        <v>0</v>
      </c>
      <c r="AD672" s="55">
        <f>IF(U672&gt;=0.9, 1, 0)</f>
        <v>0</v>
      </c>
    </row>
    <row r="673" spans="1:30" ht="20" customHeight="1" x14ac:dyDescent="0.2">
      <c r="A673" s="20" t="s">
        <v>197</v>
      </c>
      <c r="B673" s="33" t="str">
        <f>SUBSTITUTE(A673,"/Users/timomiessen/Desktop/imagesdk/blackmen1/","Image_")</f>
        <v>Image_BM_27.jpg</v>
      </c>
      <c r="C673" s="63" t="s">
        <v>4</v>
      </c>
      <c r="D673" s="22" t="s">
        <v>2973</v>
      </c>
      <c r="E673" s="23">
        <v>1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23">
        <v>0</v>
      </c>
      <c r="O673" s="23">
        <v>0</v>
      </c>
      <c r="P673" s="23">
        <v>0</v>
      </c>
      <c r="Q673" s="23">
        <v>0</v>
      </c>
      <c r="R673" s="23" cm="1">
        <f t="array" ref="R673">_xlfn.IFS(H673=1,1,K673=1,1,L673=1,1,M673=1,1,N673=1,1,P673=1,1,TRUE,0)</f>
        <v>0</v>
      </c>
      <c r="S673" s="64">
        <f>IF(AND(G673=1,R673=1),0,R673)</f>
        <v>0</v>
      </c>
      <c r="T673" s="24" t="s">
        <v>1682</v>
      </c>
      <c r="U673" s="49">
        <f>SUBSTITUTE(T673,".",",")*1</f>
        <v>5.8964380528777803E-2</v>
      </c>
      <c r="V673" s="54">
        <f>IF(U673&gt;=0.1, 1, 0)</f>
        <v>0</v>
      </c>
      <c r="W673" s="25">
        <f>IF(U673&gt;=0.2, 1, 0)</f>
        <v>0</v>
      </c>
      <c r="X673" s="25">
        <f>IF(U673&gt;=0.3, 1, 0)</f>
        <v>0</v>
      </c>
      <c r="Y673" s="25">
        <f>IF(U673&gt;=0.4, 1, 0)</f>
        <v>0</v>
      </c>
      <c r="Z673" s="25">
        <f>IF(U673&gt;=0.5, 1, 0)</f>
        <v>0</v>
      </c>
      <c r="AA673" s="25">
        <f>IF(U673&gt;=0.6, 1, 0)</f>
        <v>0</v>
      </c>
      <c r="AB673" s="25">
        <f>IF(U673&gt;=0.7, 1, 0)</f>
        <v>0</v>
      </c>
      <c r="AC673" s="25">
        <f>IF(U673&gt;=0.8, 1, 0)</f>
        <v>0</v>
      </c>
      <c r="AD673" s="55">
        <f>IF(U673&gt;=0.9, 1, 0)</f>
        <v>0</v>
      </c>
    </row>
    <row r="674" spans="1:30" ht="20" customHeight="1" x14ac:dyDescent="0.2">
      <c r="A674" s="20" t="s">
        <v>203</v>
      </c>
      <c r="B674" s="33" t="str">
        <f>SUBSTITUTE(A674,"/Users/timomiessen/Desktop/imagesdk/blackmen1/","Image_")</f>
        <v>Image_BM_275.jpg</v>
      </c>
      <c r="C674" s="63" t="s">
        <v>4</v>
      </c>
      <c r="D674" s="22" t="s">
        <v>2973</v>
      </c>
      <c r="E674" s="23">
        <v>0</v>
      </c>
      <c r="F674" s="23">
        <v>0</v>
      </c>
      <c r="G674" s="23">
        <v>1</v>
      </c>
      <c r="H674" s="23">
        <v>0</v>
      </c>
      <c r="I674" s="23">
        <v>1</v>
      </c>
      <c r="J674" s="23">
        <v>0</v>
      </c>
      <c r="K674" s="23">
        <v>1</v>
      </c>
      <c r="L674" s="23">
        <v>0</v>
      </c>
      <c r="M674" s="23">
        <v>0</v>
      </c>
      <c r="N674" s="23">
        <v>0</v>
      </c>
      <c r="O674" s="23">
        <v>0</v>
      </c>
      <c r="P674" s="23">
        <v>0</v>
      </c>
      <c r="Q674" s="23">
        <v>0</v>
      </c>
      <c r="R674" s="23" cm="1">
        <f t="array" ref="R674">_xlfn.IFS(H674=1,1,K674=1,1,L674=1,1,M674=1,1,N674=1,1,P674=1,1,TRUE,0)</f>
        <v>1</v>
      </c>
      <c r="S674" s="64">
        <f>IF(AND(G674=1,R674=1),0,R674)</f>
        <v>0</v>
      </c>
      <c r="T674" s="24" t="s">
        <v>1688</v>
      </c>
      <c r="U674" s="49">
        <f>SUBSTITUTE(T674,".",",")*1</f>
        <v>0.13033329322934101</v>
      </c>
      <c r="V674" s="54">
        <f>IF(U674&gt;=0.1, 1, 0)</f>
        <v>1</v>
      </c>
      <c r="W674" s="25">
        <f>IF(U674&gt;=0.2, 1, 0)</f>
        <v>0</v>
      </c>
      <c r="X674" s="25">
        <f>IF(U674&gt;=0.3, 1, 0)</f>
        <v>0</v>
      </c>
      <c r="Y674" s="25">
        <f>IF(U674&gt;=0.4, 1, 0)</f>
        <v>0</v>
      </c>
      <c r="Z674" s="25">
        <f>IF(U674&gt;=0.5, 1, 0)</f>
        <v>0</v>
      </c>
      <c r="AA674" s="25">
        <f>IF(U674&gt;=0.6, 1, 0)</f>
        <v>0</v>
      </c>
      <c r="AB674" s="25">
        <f>IF(U674&gt;=0.7, 1, 0)</f>
        <v>0</v>
      </c>
      <c r="AC674" s="25">
        <f>IF(U674&gt;=0.8, 1, 0)</f>
        <v>0</v>
      </c>
      <c r="AD674" s="55">
        <f>IF(U674&gt;=0.9, 1, 0)</f>
        <v>0</v>
      </c>
    </row>
    <row r="675" spans="1:30" ht="20" customHeight="1" x14ac:dyDescent="0.2">
      <c r="A675" s="20" t="s">
        <v>208</v>
      </c>
      <c r="B675" s="33" t="str">
        <f>SUBSTITUTE(A675,"/Users/timomiessen/Desktop/imagesdk/blackmen1/","Image_")</f>
        <v>Image_BM_28.jpg</v>
      </c>
      <c r="C675" s="63" t="s">
        <v>4</v>
      </c>
      <c r="D675" s="22" t="s">
        <v>2973</v>
      </c>
      <c r="E675" s="23">
        <v>1</v>
      </c>
      <c r="F675" s="23">
        <v>0</v>
      </c>
      <c r="G675" s="23">
        <v>0</v>
      </c>
      <c r="H675" s="23">
        <v>0</v>
      </c>
      <c r="I675" s="23">
        <v>0</v>
      </c>
      <c r="J675" s="23">
        <v>0</v>
      </c>
      <c r="K675" s="23">
        <v>0</v>
      </c>
      <c r="L675" s="23">
        <v>0</v>
      </c>
      <c r="M675" s="23">
        <v>0</v>
      </c>
      <c r="N675" s="23">
        <v>0</v>
      </c>
      <c r="O675" s="23">
        <v>0</v>
      </c>
      <c r="P675" s="23">
        <v>0</v>
      </c>
      <c r="Q675" s="23">
        <v>0</v>
      </c>
      <c r="R675" s="23" cm="1">
        <f t="array" ref="R675">_xlfn.IFS(H675=1,1,K675=1,1,L675=1,1,M675=1,1,N675=1,1,P675=1,1,TRUE,0)</f>
        <v>0</v>
      </c>
      <c r="S675" s="64">
        <f>IF(AND(G675=1,R675=1),0,R675)</f>
        <v>0</v>
      </c>
      <c r="T675" s="24" t="s">
        <v>1693</v>
      </c>
      <c r="U675" s="49">
        <f>SUBSTITUTE(T675,".",",")*1</f>
        <v>0.50790455937385504</v>
      </c>
      <c r="V675" s="54">
        <f>IF(U675&gt;=0.1, 1, 0)</f>
        <v>1</v>
      </c>
      <c r="W675" s="25">
        <f>IF(U675&gt;=0.2, 1, 0)</f>
        <v>1</v>
      </c>
      <c r="X675" s="25">
        <f>IF(U675&gt;=0.3, 1, 0)</f>
        <v>1</v>
      </c>
      <c r="Y675" s="25">
        <f>IF(U675&gt;=0.4, 1, 0)</f>
        <v>1</v>
      </c>
      <c r="Z675" s="25">
        <f>IF(U675&gt;=0.5, 1, 0)</f>
        <v>1</v>
      </c>
      <c r="AA675" s="25">
        <f>IF(U675&gt;=0.6, 1, 0)</f>
        <v>0</v>
      </c>
      <c r="AB675" s="25">
        <f>IF(U675&gt;=0.7, 1, 0)</f>
        <v>0</v>
      </c>
      <c r="AC675" s="25">
        <f>IF(U675&gt;=0.8, 1, 0)</f>
        <v>0</v>
      </c>
      <c r="AD675" s="55">
        <f>IF(U675&gt;=0.9, 1, 0)</f>
        <v>0</v>
      </c>
    </row>
    <row r="676" spans="1:30" ht="20" customHeight="1" x14ac:dyDescent="0.2">
      <c r="A676" s="20" t="s">
        <v>219</v>
      </c>
      <c r="B676" s="33" t="str">
        <f>SUBSTITUTE(A676,"/Users/timomiessen/Desktop/imagesdk/blackmen1/","Image_")</f>
        <v>Image_BM_29.jpg</v>
      </c>
      <c r="C676" s="63" t="s">
        <v>4</v>
      </c>
      <c r="D676" s="22" t="s">
        <v>2973</v>
      </c>
      <c r="E676" s="23">
        <v>1</v>
      </c>
      <c r="F676" s="23">
        <v>0</v>
      </c>
      <c r="G676" s="23">
        <v>0</v>
      </c>
      <c r="H676" s="23">
        <v>0</v>
      </c>
      <c r="I676" s="23">
        <v>0</v>
      </c>
      <c r="J676" s="23">
        <v>0</v>
      </c>
      <c r="K676" s="23">
        <v>0</v>
      </c>
      <c r="L676" s="23">
        <v>0</v>
      </c>
      <c r="M676" s="23">
        <v>0</v>
      </c>
      <c r="N676" s="23">
        <v>0</v>
      </c>
      <c r="O676" s="23">
        <v>0</v>
      </c>
      <c r="P676" s="23">
        <v>0</v>
      </c>
      <c r="Q676" s="23">
        <v>0</v>
      </c>
      <c r="R676" s="23" cm="1">
        <f t="array" ref="R676">_xlfn.IFS(H676=1,1,K676=1,1,L676=1,1,M676=1,1,N676=1,1,P676=1,1,TRUE,0)</f>
        <v>0</v>
      </c>
      <c r="S676" s="64">
        <f>IF(AND(G676=1,R676=1),0,R676)</f>
        <v>0</v>
      </c>
      <c r="T676" s="24" t="s">
        <v>1704</v>
      </c>
      <c r="U676" s="49">
        <f>SUBSTITUTE(T676,".",",")*1</f>
        <v>0.85490785911679201</v>
      </c>
      <c r="V676" s="54">
        <f>IF(U676&gt;=0.1, 1, 0)</f>
        <v>1</v>
      </c>
      <c r="W676" s="25">
        <f>IF(U676&gt;=0.2, 1, 0)</f>
        <v>1</v>
      </c>
      <c r="X676" s="25">
        <f>IF(U676&gt;=0.3, 1, 0)</f>
        <v>1</v>
      </c>
      <c r="Y676" s="25">
        <f>IF(U676&gt;=0.4, 1, 0)</f>
        <v>1</v>
      </c>
      <c r="Z676" s="25">
        <f>IF(U676&gt;=0.5, 1, 0)</f>
        <v>1</v>
      </c>
      <c r="AA676" s="25">
        <f>IF(U676&gt;=0.6, 1, 0)</f>
        <v>1</v>
      </c>
      <c r="AB676" s="25">
        <f>IF(U676&gt;=0.7, 1, 0)</f>
        <v>1</v>
      </c>
      <c r="AC676" s="25">
        <f>IF(U676&gt;=0.8, 1, 0)</f>
        <v>1</v>
      </c>
      <c r="AD676" s="55">
        <f>IF(U676&gt;=0.9, 1, 0)</f>
        <v>0</v>
      </c>
    </row>
    <row r="677" spans="1:30" ht="20" customHeight="1" x14ac:dyDescent="0.2">
      <c r="A677" s="20" t="s">
        <v>229</v>
      </c>
      <c r="B677" s="33" t="str">
        <f>SUBSTITUTE(A677,"/Users/timomiessen/Desktop/imagesdk/blackmen1/","Image_")</f>
        <v>Image_BM_299.jpg</v>
      </c>
      <c r="C677" s="63" t="s">
        <v>4</v>
      </c>
      <c r="D677" s="22" t="s">
        <v>2973</v>
      </c>
      <c r="E677" s="23">
        <v>0</v>
      </c>
      <c r="F677" s="23">
        <v>0</v>
      </c>
      <c r="G677" s="23">
        <v>1</v>
      </c>
      <c r="H677" s="23">
        <v>0</v>
      </c>
      <c r="I677" s="23">
        <v>1</v>
      </c>
      <c r="J677" s="23">
        <v>0</v>
      </c>
      <c r="K677" s="23">
        <v>1</v>
      </c>
      <c r="L677" s="23">
        <v>0</v>
      </c>
      <c r="M677" s="23">
        <v>0</v>
      </c>
      <c r="N677" s="23">
        <v>0</v>
      </c>
      <c r="O677" s="23">
        <v>0</v>
      </c>
      <c r="P677" s="23">
        <v>0</v>
      </c>
      <c r="Q677" s="23">
        <v>0</v>
      </c>
      <c r="R677" s="23" cm="1">
        <f t="array" ref="R677">_xlfn.IFS(H677=1,1,K677=1,1,L677=1,1,M677=1,1,N677=1,1,P677=1,1,TRUE,0)</f>
        <v>1</v>
      </c>
      <c r="S677" s="64">
        <f>IF(AND(G677=1,R677=1),0,R677)</f>
        <v>0</v>
      </c>
      <c r="T677" s="24" t="s">
        <v>1714</v>
      </c>
      <c r="U677" s="49">
        <f>SUBSTITUTE(T677,".",",")*1</f>
        <v>0.110045065172016</v>
      </c>
      <c r="V677" s="54">
        <f>IF(U677&gt;=0.1, 1, 0)</f>
        <v>1</v>
      </c>
      <c r="W677" s="25">
        <f>IF(U677&gt;=0.2, 1, 0)</f>
        <v>0</v>
      </c>
      <c r="X677" s="25">
        <f>IF(U677&gt;=0.3, 1, 0)</f>
        <v>0</v>
      </c>
      <c r="Y677" s="25">
        <f>IF(U677&gt;=0.4, 1, 0)</f>
        <v>0</v>
      </c>
      <c r="Z677" s="25">
        <f>IF(U677&gt;=0.5, 1, 0)</f>
        <v>0</v>
      </c>
      <c r="AA677" s="25">
        <f>IF(U677&gt;=0.6, 1, 0)</f>
        <v>0</v>
      </c>
      <c r="AB677" s="25">
        <f>IF(U677&gt;=0.7, 1, 0)</f>
        <v>0</v>
      </c>
      <c r="AC677" s="25">
        <f>IF(U677&gt;=0.8, 1, 0)</f>
        <v>0</v>
      </c>
      <c r="AD677" s="55">
        <f>IF(U677&gt;=0.9, 1, 0)</f>
        <v>0</v>
      </c>
    </row>
    <row r="678" spans="1:30" ht="20" customHeight="1" x14ac:dyDescent="0.2">
      <c r="A678" s="20" t="s">
        <v>230</v>
      </c>
      <c r="B678" s="33" t="str">
        <f>SUBSTITUTE(A678,"/Users/timomiessen/Desktop/imagesdk/blackmen1/","Image_")</f>
        <v>Image_BM_3.jpg</v>
      </c>
      <c r="C678" s="63" t="s">
        <v>4</v>
      </c>
      <c r="D678" s="22" t="s">
        <v>2973</v>
      </c>
      <c r="E678" s="23">
        <v>1</v>
      </c>
      <c r="F678" s="23">
        <v>0</v>
      </c>
      <c r="G678" s="23">
        <v>0</v>
      </c>
      <c r="H678" s="23">
        <v>0</v>
      </c>
      <c r="I678" s="23">
        <v>0</v>
      </c>
      <c r="J678" s="23">
        <v>0</v>
      </c>
      <c r="K678" s="23">
        <v>0</v>
      </c>
      <c r="L678" s="23">
        <v>0</v>
      </c>
      <c r="M678" s="23">
        <v>0</v>
      </c>
      <c r="N678" s="23">
        <v>0</v>
      </c>
      <c r="O678" s="23">
        <v>0</v>
      </c>
      <c r="P678" s="23">
        <v>0</v>
      </c>
      <c r="Q678" s="23">
        <v>0</v>
      </c>
      <c r="R678" s="23" cm="1">
        <f t="array" ref="R678">_xlfn.IFS(H678=1,1,K678=1,1,L678=1,1,M678=1,1,N678=1,1,P678=1,1,TRUE,0)</f>
        <v>0</v>
      </c>
      <c r="S678" s="64">
        <f>IF(AND(G678=1,R678=1),0,R678)</f>
        <v>0</v>
      </c>
      <c r="T678" s="24" t="s">
        <v>1715</v>
      </c>
      <c r="U678" s="49">
        <f>SUBSTITUTE(T678,".",",")*1</f>
        <v>2.3607044946402301E-2</v>
      </c>
      <c r="V678" s="54">
        <f>IF(U678&gt;=0.1, 1, 0)</f>
        <v>0</v>
      </c>
      <c r="W678" s="25">
        <f>IF(U678&gt;=0.2, 1, 0)</f>
        <v>0</v>
      </c>
      <c r="X678" s="25">
        <f>IF(U678&gt;=0.3, 1, 0)</f>
        <v>0</v>
      </c>
      <c r="Y678" s="25">
        <f>IF(U678&gt;=0.4, 1, 0)</f>
        <v>0</v>
      </c>
      <c r="Z678" s="25">
        <f>IF(U678&gt;=0.5, 1, 0)</f>
        <v>0</v>
      </c>
      <c r="AA678" s="25">
        <f>IF(U678&gt;=0.6, 1, 0)</f>
        <v>0</v>
      </c>
      <c r="AB678" s="25">
        <f>IF(U678&gt;=0.7, 1, 0)</f>
        <v>0</v>
      </c>
      <c r="AC678" s="25">
        <f>IF(U678&gt;=0.8, 1, 0)</f>
        <v>0</v>
      </c>
      <c r="AD678" s="55">
        <f>IF(U678&gt;=0.9, 1, 0)</f>
        <v>0</v>
      </c>
    </row>
    <row r="679" spans="1:30" ht="20" customHeight="1" x14ac:dyDescent="0.2">
      <c r="A679" s="20" t="s">
        <v>231</v>
      </c>
      <c r="B679" s="33" t="str">
        <f>SUBSTITUTE(A679,"/Users/timomiessen/Desktop/imagesdk/blackmen1/","Image_")</f>
        <v>Image_BM_30.jpg</v>
      </c>
      <c r="C679" s="63" t="s">
        <v>4</v>
      </c>
      <c r="D679" s="22" t="s">
        <v>2973</v>
      </c>
      <c r="E679" s="23">
        <v>1</v>
      </c>
      <c r="F679" s="23">
        <v>0</v>
      </c>
      <c r="G679" s="23">
        <v>0</v>
      </c>
      <c r="H679" s="23">
        <v>0</v>
      </c>
      <c r="I679" s="23">
        <v>0</v>
      </c>
      <c r="J679" s="23">
        <v>0</v>
      </c>
      <c r="K679" s="23">
        <v>0</v>
      </c>
      <c r="L679" s="23">
        <v>0</v>
      </c>
      <c r="M679" s="23">
        <v>0</v>
      </c>
      <c r="N679" s="23">
        <v>0</v>
      </c>
      <c r="O679" s="23">
        <v>0</v>
      </c>
      <c r="P679" s="23">
        <v>0</v>
      </c>
      <c r="Q679" s="23">
        <v>0</v>
      </c>
      <c r="R679" s="23" cm="1">
        <f t="array" ref="R679">_xlfn.IFS(H679=1,1,K679=1,1,L679=1,1,M679=1,1,N679=1,1,P679=1,1,TRUE,0)</f>
        <v>0</v>
      </c>
      <c r="S679" s="64">
        <f>IF(AND(G679=1,R679=1),0,R679)</f>
        <v>0</v>
      </c>
      <c r="T679" s="24" t="s">
        <v>1716</v>
      </c>
      <c r="U679" s="49">
        <f>SUBSTITUTE(T679,".",",")*1</f>
        <v>0.33332245796918802</v>
      </c>
      <c r="V679" s="54">
        <f>IF(U679&gt;=0.1, 1, 0)</f>
        <v>1</v>
      </c>
      <c r="W679" s="25">
        <f>IF(U679&gt;=0.2, 1, 0)</f>
        <v>1</v>
      </c>
      <c r="X679" s="25">
        <f>IF(U679&gt;=0.3, 1, 0)</f>
        <v>1</v>
      </c>
      <c r="Y679" s="25">
        <f>IF(U679&gt;=0.4, 1, 0)</f>
        <v>0</v>
      </c>
      <c r="Z679" s="25">
        <f>IF(U679&gt;=0.5, 1, 0)</f>
        <v>0</v>
      </c>
      <c r="AA679" s="25">
        <f>IF(U679&gt;=0.6, 1, 0)</f>
        <v>0</v>
      </c>
      <c r="AB679" s="25">
        <f>IF(U679&gt;=0.7, 1, 0)</f>
        <v>0</v>
      </c>
      <c r="AC679" s="25">
        <f>IF(U679&gt;=0.8, 1, 0)</f>
        <v>0</v>
      </c>
      <c r="AD679" s="55">
        <f>IF(U679&gt;=0.9, 1, 0)</f>
        <v>0</v>
      </c>
    </row>
    <row r="680" spans="1:30" ht="20" customHeight="1" x14ac:dyDescent="0.2">
      <c r="A680" s="20" t="s">
        <v>242</v>
      </c>
      <c r="B680" s="33" t="str">
        <f>SUBSTITUTE(A680,"/Users/timomiessen/Desktop/imagesdk/blackmen1/","Image_")</f>
        <v>Image_BM_31.jpg</v>
      </c>
      <c r="C680" s="63" t="s">
        <v>4</v>
      </c>
      <c r="D680" s="22" t="s">
        <v>2973</v>
      </c>
      <c r="E680" s="23">
        <v>1</v>
      </c>
      <c r="F680" s="23">
        <v>0</v>
      </c>
      <c r="G680" s="23">
        <v>0</v>
      </c>
      <c r="H680" s="23">
        <v>0</v>
      </c>
      <c r="I680" s="23">
        <v>0</v>
      </c>
      <c r="J680" s="23">
        <v>0</v>
      </c>
      <c r="K680" s="23">
        <v>0</v>
      </c>
      <c r="L680" s="23">
        <v>0</v>
      </c>
      <c r="M680" s="23">
        <v>0</v>
      </c>
      <c r="N680" s="23">
        <v>0</v>
      </c>
      <c r="O680" s="23">
        <v>0</v>
      </c>
      <c r="P680" s="23">
        <v>0</v>
      </c>
      <c r="Q680" s="23">
        <v>0</v>
      </c>
      <c r="R680" s="23" cm="1">
        <f t="array" ref="R680">_xlfn.IFS(H680=1,1,K680=1,1,L680=1,1,M680=1,1,N680=1,1,P680=1,1,TRUE,0)</f>
        <v>0</v>
      </c>
      <c r="S680" s="64">
        <f>IF(AND(G680=1,R680=1),0,R680)</f>
        <v>0</v>
      </c>
      <c r="T680" s="24" t="s">
        <v>1727</v>
      </c>
      <c r="U680" s="49">
        <f>SUBSTITUTE(T680,".",",")*1</f>
        <v>3.0011804774403499E-2</v>
      </c>
      <c r="V680" s="54">
        <f>IF(U680&gt;=0.1, 1, 0)</f>
        <v>0</v>
      </c>
      <c r="W680" s="25">
        <f>IF(U680&gt;=0.2, 1, 0)</f>
        <v>0</v>
      </c>
      <c r="X680" s="25">
        <f>IF(U680&gt;=0.3, 1, 0)</f>
        <v>0</v>
      </c>
      <c r="Y680" s="25">
        <f>IF(U680&gt;=0.4, 1, 0)</f>
        <v>0</v>
      </c>
      <c r="Z680" s="25">
        <f>IF(U680&gt;=0.5, 1, 0)</f>
        <v>0</v>
      </c>
      <c r="AA680" s="25">
        <f>IF(U680&gt;=0.6, 1, 0)</f>
        <v>0</v>
      </c>
      <c r="AB680" s="25">
        <f>IF(U680&gt;=0.7, 1, 0)</f>
        <v>0</v>
      </c>
      <c r="AC680" s="25">
        <f>IF(U680&gt;=0.8, 1, 0)</f>
        <v>0</v>
      </c>
      <c r="AD680" s="55">
        <f>IF(U680&gt;=0.9, 1, 0)</f>
        <v>0</v>
      </c>
    </row>
    <row r="681" spans="1:30" ht="20" customHeight="1" x14ac:dyDescent="0.2">
      <c r="A681" s="20" t="s">
        <v>253</v>
      </c>
      <c r="B681" s="33" t="str">
        <f>SUBSTITUTE(A681,"/Users/timomiessen/Desktop/imagesdk/blackmen1/","Image_")</f>
        <v>Image_BM_32.jpg</v>
      </c>
      <c r="C681" s="63" t="s">
        <v>4</v>
      </c>
      <c r="D681" s="22" t="s">
        <v>2973</v>
      </c>
      <c r="E681" s="23">
        <v>1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3">
        <v>0</v>
      </c>
      <c r="L681" s="23">
        <v>0</v>
      </c>
      <c r="M681" s="23">
        <v>0</v>
      </c>
      <c r="N681" s="23">
        <v>0</v>
      </c>
      <c r="O681" s="23">
        <v>0</v>
      </c>
      <c r="P681" s="23">
        <v>0</v>
      </c>
      <c r="Q681" s="23">
        <v>0</v>
      </c>
      <c r="R681" s="23" cm="1">
        <f t="array" ref="R681">_xlfn.IFS(H681=1,1,K681=1,1,L681=1,1,M681=1,1,N681=1,1,P681=1,1,TRUE,0)</f>
        <v>0</v>
      </c>
      <c r="S681" s="64">
        <f>IF(AND(G681=1,R681=1),0,R681)</f>
        <v>0</v>
      </c>
      <c r="T681" s="24" t="s">
        <v>1738</v>
      </c>
      <c r="U681" s="49">
        <f>SUBSTITUTE(T681,".",",")*1</f>
        <v>4.0530763566493898E-2</v>
      </c>
      <c r="V681" s="54">
        <f>IF(U681&gt;=0.1, 1, 0)</f>
        <v>0</v>
      </c>
      <c r="W681" s="25">
        <f>IF(U681&gt;=0.2, 1, 0)</f>
        <v>0</v>
      </c>
      <c r="X681" s="25">
        <f>IF(U681&gt;=0.3, 1, 0)</f>
        <v>0</v>
      </c>
      <c r="Y681" s="25">
        <f>IF(U681&gt;=0.4, 1, 0)</f>
        <v>0</v>
      </c>
      <c r="Z681" s="25">
        <f>IF(U681&gt;=0.5, 1, 0)</f>
        <v>0</v>
      </c>
      <c r="AA681" s="25">
        <f>IF(U681&gt;=0.6, 1, 0)</f>
        <v>0</v>
      </c>
      <c r="AB681" s="25">
        <f>IF(U681&gt;=0.7, 1, 0)</f>
        <v>0</v>
      </c>
      <c r="AC681" s="25">
        <f>IF(U681&gt;=0.8, 1, 0)</f>
        <v>0</v>
      </c>
      <c r="AD681" s="55">
        <f>IF(U681&gt;=0.9, 1, 0)</f>
        <v>0</v>
      </c>
    </row>
    <row r="682" spans="1:30" ht="20" customHeight="1" x14ac:dyDescent="0.2">
      <c r="A682" s="20" t="s">
        <v>264</v>
      </c>
      <c r="B682" s="33" t="str">
        <f>SUBSTITUTE(A682,"/Users/timomiessen/Desktop/imagesdk/blackmen1/","Image_")</f>
        <v>Image_BM_33.jpg</v>
      </c>
      <c r="C682" s="63" t="s">
        <v>4</v>
      </c>
      <c r="D682" s="22" t="s">
        <v>2973</v>
      </c>
      <c r="E682" s="23">
        <v>1</v>
      </c>
      <c r="F682" s="23">
        <v>0</v>
      </c>
      <c r="G682" s="23">
        <v>0</v>
      </c>
      <c r="H682" s="23">
        <v>0</v>
      </c>
      <c r="I682" s="23">
        <v>0</v>
      </c>
      <c r="J682" s="23">
        <v>0</v>
      </c>
      <c r="K682" s="23">
        <v>0</v>
      </c>
      <c r="L682" s="23">
        <v>0</v>
      </c>
      <c r="M682" s="23">
        <v>0</v>
      </c>
      <c r="N682" s="23">
        <v>0</v>
      </c>
      <c r="O682" s="23">
        <v>0</v>
      </c>
      <c r="P682" s="23">
        <v>0</v>
      </c>
      <c r="Q682" s="23">
        <v>0</v>
      </c>
      <c r="R682" s="23" cm="1">
        <f t="array" ref="R682">_xlfn.IFS(H682=1,1,K682=1,1,L682=1,1,M682=1,1,N682=1,1,P682=1,1,TRUE,0)</f>
        <v>0</v>
      </c>
      <c r="S682" s="64">
        <f>IF(AND(G682=1,R682=1),0,R682)</f>
        <v>0</v>
      </c>
      <c r="T682" s="24" t="s">
        <v>1749</v>
      </c>
      <c r="U682" s="49">
        <f>SUBSTITUTE(T682,".",",")*1</f>
        <v>2.5661909952759701E-2</v>
      </c>
      <c r="V682" s="54">
        <f>IF(U682&gt;=0.1, 1, 0)</f>
        <v>0</v>
      </c>
      <c r="W682" s="25">
        <f>IF(U682&gt;=0.2, 1, 0)</f>
        <v>0</v>
      </c>
      <c r="X682" s="25">
        <f>IF(U682&gt;=0.3, 1, 0)</f>
        <v>0</v>
      </c>
      <c r="Y682" s="25">
        <f>IF(U682&gt;=0.4, 1, 0)</f>
        <v>0</v>
      </c>
      <c r="Z682" s="25">
        <f>IF(U682&gt;=0.5, 1, 0)</f>
        <v>0</v>
      </c>
      <c r="AA682" s="25">
        <f>IF(U682&gt;=0.6, 1, 0)</f>
        <v>0</v>
      </c>
      <c r="AB682" s="25">
        <f>IF(U682&gt;=0.7, 1, 0)</f>
        <v>0</v>
      </c>
      <c r="AC682" s="25">
        <f>IF(U682&gt;=0.8, 1, 0)</f>
        <v>0</v>
      </c>
      <c r="AD682" s="55">
        <f>IF(U682&gt;=0.9, 1, 0)</f>
        <v>0</v>
      </c>
    </row>
    <row r="683" spans="1:30" ht="20" customHeight="1" x14ac:dyDescent="0.2">
      <c r="A683" s="20" t="s">
        <v>272</v>
      </c>
      <c r="B683" s="33" t="str">
        <f>SUBSTITUTE(A683,"/Users/timomiessen/Desktop/imagesdk/blackmen1/","Image_")</f>
        <v>Image_BM_34.jpg</v>
      </c>
      <c r="C683" s="63" t="s">
        <v>4</v>
      </c>
      <c r="D683" s="22" t="s">
        <v>2973</v>
      </c>
      <c r="E683" s="23">
        <v>1</v>
      </c>
      <c r="F683" s="23">
        <v>0</v>
      </c>
      <c r="G683" s="23">
        <v>0</v>
      </c>
      <c r="H683" s="23">
        <v>0</v>
      </c>
      <c r="I683" s="23">
        <v>0</v>
      </c>
      <c r="J683" s="23">
        <v>0</v>
      </c>
      <c r="K683" s="23">
        <v>0</v>
      </c>
      <c r="L683" s="23">
        <v>0</v>
      </c>
      <c r="M683" s="23">
        <v>0</v>
      </c>
      <c r="N683" s="23">
        <v>0</v>
      </c>
      <c r="O683" s="23">
        <v>0</v>
      </c>
      <c r="P683" s="23">
        <v>0</v>
      </c>
      <c r="Q683" s="23">
        <v>0</v>
      </c>
      <c r="R683" s="23" cm="1">
        <f t="array" ref="R683">_xlfn.IFS(H683=1,1,K683=1,1,L683=1,1,M683=1,1,N683=1,1,P683=1,1,TRUE,0)</f>
        <v>0</v>
      </c>
      <c r="S683" s="64">
        <f>IF(AND(G683=1,R683=1),0,R683)</f>
        <v>0</v>
      </c>
      <c r="T683" s="24" t="s">
        <v>1760</v>
      </c>
      <c r="U683" s="49">
        <f>SUBSTITUTE(T683,".",",")*1</f>
        <v>1.0997505392879201E-2</v>
      </c>
      <c r="V683" s="54">
        <f>IF(U683&gt;=0.1, 1, 0)</f>
        <v>0</v>
      </c>
      <c r="W683" s="25">
        <f>IF(U683&gt;=0.2, 1, 0)</f>
        <v>0</v>
      </c>
      <c r="X683" s="25">
        <f>IF(U683&gt;=0.3, 1, 0)</f>
        <v>0</v>
      </c>
      <c r="Y683" s="25">
        <f>IF(U683&gt;=0.4, 1, 0)</f>
        <v>0</v>
      </c>
      <c r="Z683" s="25">
        <f>IF(U683&gt;=0.5, 1, 0)</f>
        <v>0</v>
      </c>
      <c r="AA683" s="25">
        <f>IF(U683&gt;=0.6, 1, 0)</f>
        <v>0</v>
      </c>
      <c r="AB683" s="25">
        <f>IF(U683&gt;=0.7, 1, 0)</f>
        <v>0</v>
      </c>
      <c r="AC683" s="25">
        <f>IF(U683&gt;=0.8, 1, 0)</f>
        <v>0</v>
      </c>
      <c r="AD683" s="55">
        <f>IF(U683&gt;=0.9, 1, 0)</f>
        <v>0</v>
      </c>
    </row>
    <row r="684" spans="1:30" ht="20" customHeight="1" x14ac:dyDescent="0.2">
      <c r="A684" s="20" t="s">
        <v>1427</v>
      </c>
      <c r="B684" s="33" t="str">
        <f>SUBSTITUTE(A684,"/Users/timomiessen/Desktop/imagesdk/blackmen1/","Image_")</f>
        <v>Image_BM_342.jpg</v>
      </c>
      <c r="C684" s="63" t="s">
        <v>4</v>
      </c>
      <c r="D684" s="22" t="s">
        <v>2973</v>
      </c>
      <c r="E684" s="23">
        <v>0</v>
      </c>
      <c r="F684" s="23">
        <v>0</v>
      </c>
      <c r="G684" s="23">
        <v>1</v>
      </c>
      <c r="H684" s="23">
        <v>0</v>
      </c>
      <c r="I684" s="23">
        <v>0</v>
      </c>
      <c r="J684" s="23">
        <v>0</v>
      </c>
      <c r="K684" s="23">
        <v>1</v>
      </c>
      <c r="L684" s="23">
        <v>0</v>
      </c>
      <c r="M684" s="23">
        <v>0</v>
      </c>
      <c r="N684" s="23">
        <v>0</v>
      </c>
      <c r="O684" s="23">
        <v>0</v>
      </c>
      <c r="P684" s="23">
        <v>0</v>
      </c>
      <c r="Q684" s="23">
        <v>0</v>
      </c>
      <c r="R684" s="23" cm="1">
        <f t="array" ref="R684">_xlfn.IFS(H684=1,1,K684=1,1,L684=1,1,M684=1,1,N684=1,1,P684=1,1,TRUE,0)</f>
        <v>1</v>
      </c>
      <c r="S684" s="64">
        <f>IF(AND(G684=1,R684=1),0,R684)</f>
        <v>0</v>
      </c>
      <c r="T684" s="24" t="s">
        <v>1763</v>
      </c>
      <c r="U684" s="49">
        <f>SUBSTITUTE(T684,".",",")*1</f>
        <v>8.9507188647985403E-2</v>
      </c>
      <c r="V684" s="54">
        <f>IF(U684&gt;=0.1, 1, 0)</f>
        <v>0</v>
      </c>
      <c r="W684" s="25">
        <f>IF(U684&gt;=0.2, 1, 0)</f>
        <v>0</v>
      </c>
      <c r="X684" s="25">
        <f>IF(U684&gt;=0.3, 1, 0)</f>
        <v>0</v>
      </c>
      <c r="Y684" s="25">
        <f>IF(U684&gt;=0.4, 1, 0)</f>
        <v>0</v>
      </c>
      <c r="Z684" s="25">
        <f>IF(U684&gt;=0.5, 1, 0)</f>
        <v>0</v>
      </c>
      <c r="AA684" s="25">
        <f>IF(U684&gt;=0.6, 1, 0)</f>
        <v>0</v>
      </c>
      <c r="AB684" s="25">
        <f>IF(U684&gt;=0.7, 1, 0)</f>
        <v>0</v>
      </c>
      <c r="AC684" s="25">
        <f>IF(U684&gt;=0.8, 1, 0)</f>
        <v>0</v>
      </c>
      <c r="AD684" s="55">
        <f>IF(U684&gt;=0.9, 1, 0)</f>
        <v>0</v>
      </c>
    </row>
    <row r="685" spans="1:30" ht="20" customHeight="1" x14ac:dyDescent="0.2">
      <c r="A685" s="20" t="s">
        <v>1439</v>
      </c>
      <c r="B685" s="33" t="str">
        <f>SUBSTITUTE(A685,"/Users/timomiessen/Desktop/imagesdk/blackmen1/","Image_")</f>
        <v>Image_BM_345.jpg</v>
      </c>
      <c r="C685" s="63" t="s">
        <v>4</v>
      </c>
      <c r="D685" s="22" t="s">
        <v>2973</v>
      </c>
      <c r="E685" s="23">
        <v>0</v>
      </c>
      <c r="F685" s="23">
        <v>0</v>
      </c>
      <c r="G685" s="23">
        <v>1</v>
      </c>
      <c r="H685" s="23">
        <v>0</v>
      </c>
      <c r="I685" s="23">
        <v>0</v>
      </c>
      <c r="J685" s="23">
        <v>0</v>
      </c>
      <c r="K685" s="23">
        <v>1</v>
      </c>
      <c r="L685" s="23">
        <v>0</v>
      </c>
      <c r="M685" s="23">
        <v>0</v>
      </c>
      <c r="N685" s="23">
        <v>0</v>
      </c>
      <c r="O685" s="23">
        <v>0</v>
      </c>
      <c r="P685" s="23">
        <v>0</v>
      </c>
      <c r="Q685" s="23">
        <v>0</v>
      </c>
      <c r="R685" s="23" cm="1">
        <f t="array" ref="R685">_xlfn.IFS(H685=1,1,K685=1,1,L685=1,1,M685=1,1,N685=1,1,P685=1,1,TRUE,0)</f>
        <v>1</v>
      </c>
      <c r="S685" s="64">
        <f>IF(AND(G685=1,R685=1),0,R685)</f>
        <v>0</v>
      </c>
      <c r="T685" s="24" t="s">
        <v>1766</v>
      </c>
      <c r="U685" s="49">
        <f>SUBSTITUTE(T685,".",",")*1</f>
        <v>0.52744148671627</v>
      </c>
      <c r="V685" s="54">
        <f>IF(U685&gt;=0.1, 1, 0)</f>
        <v>1</v>
      </c>
      <c r="W685" s="25">
        <f>IF(U685&gt;=0.2, 1, 0)</f>
        <v>1</v>
      </c>
      <c r="X685" s="25">
        <f>IF(U685&gt;=0.3, 1, 0)</f>
        <v>1</v>
      </c>
      <c r="Y685" s="25">
        <f>IF(U685&gt;=0.4, 1, 0)</f>
        <v>1</v>
      </c>
      <c r="Z685" s="25">
        <f>IF(U685&gt;=0.5, 1, 0)</f>
        <v>1</v>
      </c>
      <c r="AA685" s="25">
        <f>IF(U685&gt;=0.6, 1, 0)</f>
        <v>0</v>
      </c>
      <c r="AB685" s="25">
        <f>IF(U685&gt;=0.7, 1, 0)</f>
        <v>0</v>
      </c>
      <c r="AC685" s="25">
        <f>IF(U685&gt;=0.8, 1, 0)</f>
        <v>0</v>
      </c>
      <c r="AD685" s="55">
        <f>IF(U685&gt;=0.9, 1, 0)</f>
        <v>0</v>
      </c>
    </row>
    <row r="686" spans="1:30" ht="20" customHeight="1" x14ac:dyDescent="0.2">
      <c r="A686" s="20" t="s">
        <v>273</v>
      </c>
      <c r="B686" s="33" t="str">
        <f>SUBSTITUTE(A686,"/Users/timomiessen/Desktop/imagesdk/blackmen1/","Image_")</f>
        <v>Image_BM_35.jpg</v>
      </c>
      <c r="C686" s="63" t="s">
        <v>4</v>
      </c>
      <c r="D686" s="22" t="s">
        <v>2973</v>
      </c>
      <c r="E686" s="23">
        <v>1</v>
      </c>
      <c r="F686" s="23">
        <v>0</v>
      </c>
      <c r="G686" s="23">
        <v>0</v>
      </c>
      <c r="H686" s="23">
        <v>0</v>
      </c>
      <c r="I686" s="23">
        <v>0</v>
      </c>
      <c r="J686" s="23">
        <v>0</v>
      </c>
      <c r="K686" s="23">
        <v>0</v>
      </c>
      <c r="L686" s="23">
        <v>0</v>
      </c>
      <c r="M686" s="23">
        <v>0</v>
      </c>
      <c r="N686" s="23">
        <v>0</v>
      </c>
      <c r="O686" s="23">
        <v>0</v>
      </c>
      <c r="P686" s="23">
        <v>0</v>
      </c>
      <c r="Q686" s="23">
        <v>0</v>
      </c>
      <c r="R686" s="23" cm="1">
        <f t="array" ref="R686">_xlfn.IFS(H686=1,1,K686=1,1,L686=1,1,M686=1,1,N686=1,1,P686=1,1,TRUE,0)</f>
        <v>0</v>
      </c>
      <c r="S686" s="64">
        <f>IF(AND(G686=1,R686=1),0,R686)</f>
        <v>0</v>
      </c>
      <c r="T686" s="24" t="s">
        <v>1771</v>
      </c>
      <c r="U686" s="49">
        <f>SUBSTITUTE(T686,".",",")*1</f>
        <v>1.3172463979572E-2</v>
      </c>
      <c r="V686" s="54">
        <f>IF(U686&gt;=0.1, 1, 0)</f>
        <v>0</v>
      </c>
      <c r="W686" s="25">
        <f>IF(U686&gt;=0.2, 1, 0)</f>
        <v>0</v>
      </c>
      <c r="X686" s="25">
        <f>IF(U686&gt;=0.3, 1, 0)</f>
        <v>0</v>
      </c>
      <c r="Y686" s="25">
        <f>IF(U686&gt;=0.4, 1, 0)</f>
        <v>0</v>
      </c>
      <c r="Z686" s="25">
        <f>IF(U686&gt;=0.5, 1, 0)</f>
        <v>0</v>
      </c>
      <c r="AA686" s="25">
        <f>IF(U686&gt;=0.6, 1, 0)</f>
        <v>0</v>
      </c>
      <c r="AB686" s="25">
        <f>IF(U686&gt;=0.7, 1, 0)</f>
        <v>0</v>
      </c>
      <c r="AC686" s="25">
        <f>IF(U686&gt;=0.8, 1, 0)</f>
        <v>0</v>
      </c>
      <c r="AD686" s="55">
        <f>IF(U686&gt;=0.9, 1, 0)</f>
        <v>0</v>
      </c>
    </row>
    <row r="687" spans="1:30" ht="20" customHeight="1" x14ac:dyDescent="0.2">
      <c r="A687" s="20" t="s">
        <v>1456</v>
      </c>
      <c r="B687" s="33" t="str">
        <f>SUBSTITUTE(A687,"/Users/timomiessen/Desktop/imagesdk/blackmen1/","Image_")</f>
        <v>Image_BM_358.jpg</v>
      </c>
      <c r="C687" s="63" t="s">
        <v>4</v>
      </c>
      <c r="D687" s="22" t="s">
        <v>2973</v>
      </c>
      <c r="E687" s="23">
        <v>0</v>
      </c>
      <c r="F687" s="23">
        <v>0</v>
      </c>
      <c r="G687" s="23">
        <v>1</v>
      </c>
      <c r="H687" s="23">
        <v>0</v>
      </c>
      <c r="I687" s="23">
        <v>1</v>
      </c>
      <c r="J687" s="23">
        <v>0</v>
      </c>
      <c r="K687" s="23">
        <v>1</v>
      </c>
      <c r="L687" s="23">
        <v>0</v>
      </c>
      <c r="M687" s="23">
        <v>0</v>
      </c>
      <c r="N687" s="23">
        <v>0</v>
      </c>
      <c r="O687" s="23">
        <v>0</v>
      </c>
      <c r="P687" s="23">
        <v>0</v>
      </c>
      <c r="Q687" s="23">
        <v>0</v>
      </c>
      <c r="R687" s="23" cm="1">
        <f t="array" ref="R687">_xlfn.IFS(H687=1,1,K687=1,1,L687=1,1,M687=1,1,N687=1,1,P687=1,1,TRUE,0)</f>
        <v>1</v>
      </c>
      <c r="S687" s="64">
        <f>IF(AND(G687=1,R687=1),0,R687)</f>
        <v>0</v>
      </c>
      <c r="T687" s="24" t="s">
        <v>1780</v>
      </c>
      <c r="U687" s="49">
        <f>SUBSTITUTE(T687,".",",")*1</f>
        <v>1.5176574233919301E-2</v>
      </c>
      <c r="V687" s="54">
        <f>IF(U687&gt;=0.1, 1, 0)</f>
        <v>0</v>
      </c>
      <c r="W687" s="25">
        <f>IF(U687&gt;=0.2, 1, 0)</f>
        <v>0</v>
      </c>
      <c r="X687" s="25">
        <f>IF(U687&gt;=0.3, 1, 0)</f>
        <v>0</v>
      </c>
      <c r="Y687" s="25">
        <f>IF(U687&gt;=0.4, 1, 0)</f>
        <v>0</v>
      </c>
      <c r="Z687" s="25">
        <f>IF(U687&gt;=0.5, 1, 0)</f>
        <v>0</v>
      </c>
      <c r="AA687" s="25">
        <f>IF(U687&gt;=0.6, 1, 0)</f>
        <v>0</v>
      </c>
      <c r="AB687" s="25">
        <f>IF(U687&gt;=0.7, 1, 0)</f>
        <v>0</v>
      </c>
      <c r="AC687" s="25">
        <f>IF(U687&gt;=0.8, 1, 0)</f>
        <v>0</v>
      </c>
      <c r="AD687" s="55">
        <f>IF(U687&gt;=0.9, 1, 0)</f>
        <v>0</v>
      </c>
    </row>
    <row r="688" spans="1:30" ht="20" customHeight="1" x14ac:dyDescent="0.2">
      <c r="A688" s="20" t="s">
        <v>1455</v>
      </c>
      <c r="B688" s="33" t="str">
        <f>SUBSTITUTE(A688,"/Users/timomiessen/Desktop/imagesdk/blackmen1/","Image_")</f>
        <v>Image_BM_359.jpg</v>
      </c>
      <c r="C688" s="63" t="s">
        <v>4</v>
      </c>
      <c r="D688" s="22" t="s">
        <v>2973</v>
      </c>
      <c r="E688" s="23">
        <v>0</v>
      </c>
      <c r="F688" s="23">
        <v>0</v>
      </c>
      <c r="G688" s="23">
        <v>1</v>
      </c>
      <c r="H688" s="26">
        <v>0</v>
      </c>
      <c r="I688" s="23">
        <v>1</v>
      </c>
      <c r="J688" s="23">
        <v>0</v>
      </c>
      <c r="K688" s="23">
        <v>1</v>
      </c>
      <c r="L688" s="26">
        <v>0</v>
      </c>
      <c r="M688" s="23">
        <v>0</v>
      </c>
      <c r="N688" s="23">
        <v>0</v>
      </c>
      <c r="O688" s="23">
        <v>0</v>
      </c>
      <c r="P688" s="26">
        <v>0</v>
      </c>
      <c r="Q688" s="23">
        <v>0</v>
      </c>
      <c r="R688" s="23" cm="1">
        <f t="array" ref="R688">_xlfn.IFS(H688=1,1,K688=1,1,L688=1,1,M688=1,1,N688=1,1,P688=1,1,TRUE,0)</f>
        <v>1</v>
      </c>
      <c r="S688" s="64">
        <f>IF(AND(G688=1,R688=1),0,R688)</f>
        <v>0</v>
      </c>
      <c r="T688" s="24" t="s">
        <v>1781</v>
      </c>
      <c r="U688" s="49">
        <f>SUBSTITUTE(T688,".",",")*1</f>
        <v>4.9343332648277199E-2</v>
      </c>
      <c r="V688" s="54">
        <f>IF(U688&gt;=0.1, 1, 0)</f>
        <v>0</v>
      </c>
      <c r="W688" s="25">
        <f>IF(U688&gt;=0.2, 1, 0)</f>
        <v>0</v>
      </c>
      <c r="X688" s="25">
        <f>IF(U688&gt;=0.3, 1, 0)</f>
        <v>0</v>
      </c>
      <c r="Y688" s="25">
        <f>IF(U688&gt;=0.4, 1, 0)</f>
        <v>0</v>
      </c>
      <c r="Z688" s="25">
        <f>IF(U688&gt;=0.5, 1, 0)</f>
        <v>0</v>
      </c>
      <c r="AA688" s="25">
        <f>IF(U688&gt;=0.6, 1, 0)</f>
        <v>0</v>
      </c>
      <c r="AB688" s="25">
        <f>IF(U688&gt;=0.7, 1, 0)</f>
        <v>0</v>
      </c>
      <c r="AC688" s="25">
        <f>IF(U688&gt;=0.8, 1, 0)</f>
        <v>0</v>
      </c>
      <c r="AD688" s="55">
        <f>IF(U688&gt;=0.9, 1, 0)</f>
        <v>0</v>
      </c>
    </row>
    <row r="689" spans="1:30" ht="20" customHeight="1" x14ac:dyDescent="0.2">
      <c r="A689" s="20" t="s">
        <v>274</v>
      </c>
      <c r="B689" s="33" t="str">
        <f>SUBSTITUTE(A689,"/Users/timomiessen/Desktop/imagesdk/blackmen1/","Image_")</f>
        <v>Image_BM_36.jpg</v>
      </c>
      <c r="C689" s="63" t="s">
        <v>4</v>
      </c>
      <c r="D689" s="22" t="s">
        <v>2973</v>
      </c>
      <c r="E689" s="23">
        <v>1</v>
      </c>
      <c r="F689" s="23">
        <v>0</v>
      </c>
      <c r="G689" s="23">
        <v>0</v>
      </c>
      <c r="H689" s="23">
        <v>0</v>
      </c>
      <c r="I689" s="23">
        <v>0</v>
      </c>
      <c r="J689" s="23">
        <v>0</v>
      </c>
      <c r="K689" s="23">
        <v>0</v>
      </c>
      <c r="L689" s="23">
        <v>0</v>
      </c>
      <c r="M689" s="23">
        <v>0</v>
      </c>
      <c r="N689" s="23">
        <v>0</v>
      </c>
      <c r="O689" s="23">
        <v>0</v>
      </c>
      <c r="P689" s="23">
        <v>0</v>
      </c>
      <c r="Q689" s="23">
        <v>0</v>
      </c>
      <c r="R689" s="23" cm="1">
        <f t="array" ref="R689">_xlfn.IFS(H689=1,1,K689=1,1,L689=1,1,M689=1,1,N689=1,1,P689=1,1,TRUE,0)</f>
        <v>0</v>
      </c>
      <c r="S689" s="64">
        <f>IF(AND(G689=1,R689=1),0,R689)</f>
        <v>0</v>
      </c>
      <c r="T689" s="24" t="s">
        <v>1782</v>
      </c>
      <c r="U689" s="49">
        <f>SUBSTITUTE(T689,".",",")*1</f>
        <v>2.5748188607394602E-2</v>
      </c>
      <c r="V689" s="54">
        <f>IF(U689&gt;=0.1, 1, 0)</f>
        <v>0</v>
      </c>
      <c r="W689" s="25">
        <f>IF(U689&gt;=0.2, 1, 0)</f>
        <v>0</v>
      </c>
      <c r="X689" s="25">
        <f>IF(U689&gt;=0.3, 1, 0)</f>
        <v>0</v>
      </c>
      <c r="Y689" s="25">
        <f>IF(U689&gt;=0.4, 1, 0)</f>
        <v>0</v>
      </c>
      <c r="Z689" s="25">
        <f>IF(U689&gt;=0.5, 1, 0)</f>
        <v>0</v>
      </c>
      <c r="AA689" s="25">
        <f>IF(U689&gt;=0.6, 1, 0)</f>
        <v>0</v>
      </c>
      <c r="AB689" s="25">
        <f>IF(U689&gt;=0.7, 1, 0)</f>
        <v>0</v>
      </c>
      <c r="AC689" s="25">
        <f>IF(U689&gt;=0.8, 1, 0)</f>
        <v>0</v>
      </c>
      <c r="AD689" s="55">
        <f>IF(U689&gt;=0.9, 1, 0)</f>
        <v>0</v>
      </c>
    </row>
    <row r="690" spans="1:30" ht="20" customHeight="1" x14ac:dyDescent="0.2">
      <c r="A690" s="20" t="s">
        <v>1451</v>
      </c>
      <c r="B690" s="33" t="str">
        <f>SUBSTITUTE(A690,"/Users/timomiessen/Desktop/imagesdk/blackmen1/","Image_")</f>
        <v>Image_BM_360.jpg</v>
      </c>
      <c r="C690" s="63" t="s">
        <v>4</v>
      </c>
      <c r="D690" s="22" t="s">
        <v>2973</v>
      </c>
      <c r="E690" s="23">
        <v>0</v>
      </c>
      <c r="F690" s="23">
        <v>0</v>
      </c>
      <c r="G690" s="23">
        <v>1</v>
      </c>
      <c r="H690" s="23">
        <v>0</v>
      </c>
      <c r="I690" s="23">
        <v>1</v>
      </c>
      <c r="J690" s="23">
        <v>0</v>
      </c>
      <c r="K690" s="23">
        <v>1</v>
      </c>
      <c r="L690" s="23">
        <v>0</v>
      </c>
      <c r="M690" s="23">
        <v>0</v>
      </c>
      <c r="N690" s="23">
        <v>0</v>
      </c>
      <c r="O690" s="23">
        <v>0</v>
      </c>
      <c r="P690" s="23">
        <v>0</v>
      </c>
      <c r="Q690" s="23">
        <v>0</v>
      </c>
      <c r="R690" s="23" cm="1">
        <f t="array" ref="R690">_xlfn.IFS(H690=1,1,K690=1,1,L690=1,1,M690=1,1,N690=1,1,P690=1,1,TRUE,0)</f>
        <v>1</v>
      </c>
      <c r="S690" s="64">
        <f>IF(AND(G690=1,R690=1),0,R690)</f>
        <v>0</v>
      </c>
      <c r="T690" s="24" t="s">
        <v>1783</v>
      </c>
      <c r="U690" s="49">
        <f>SUBSTITUTE(T690,".",",")*1</f>
        <v>0.122541978955268</v>
      </c>
      <c r="V690" s="54">
        <f>IF(U690&gt;=0.1, 1, 0)</f>
        <v>1</v>
      </c>
      <c r="W690" s="25">
        <f>IF(U690&gt;=0.2, 1, 0)</f>
        <v>0</v>
      </c>
      <c r="X690" s="25">
        <f>IF(U690&gt;=0.3, 1, 0)</f>
        <v>0</v>
      </c>
      <c r="Y690" s="25">
        <f>IF(U690&gt;=0.4, 1, 0)</f>
        <v>0</v>
      </c>
      <c r="Z690" s="25">
        <f>IF(U690&gt;=0.5, 1, 0)</f>
        <v>0</v>
      </c>
      <c r="AA690" s="25">
        <f>IF(U690&gt;=0.6, 1, 0)</f>
        <v>0</v>
      </c>
      <c r="AB690" s="25">
        <f>IF(U690&gt;=0.7, 1, 0)</f>
        <v>0</v>
      </c>
      <c r="AC690" s="25">
        <f>IF(U690&gt;=0.8, 1, 0)</f>
        <v>0</v>
      </c>
      <c r="AD690" s="55">
        <f>IF(U690&gt;=0.9, 1, 0)</f>
        <v>0</v>
      </c>
    </row>
    <row r="691" spans="1:30" ht="20" customHeight="1" x14ac:dyDescent="0.2">
      <c r="A691" s="20" t="s">
        <v>1459</v>
      </c>
      <c r="B691" s="33" t="str">
        <f>SUBSTITUTE(A691,"/Users/timomiessen/Desktop/imagesdk/blackmen1/","Image_")</f>
        <v>Image_BM_367.jpg</v>
      </c>
      <c r="C691" s="63" t="s">
        <v>4</v>
      </c>
      <c r="D691" s="22" t="s">
        <v>2973</v>
      </c>
      <c r="E691" s="23">
        <v>0</v>
      </c>
      <c r="F691" s="23">
        <v>0</v>
      </c>
      <c r="G691" s="23">
        <v>1</v>
      </c>
      <c r="H691" s="23">
        <v>0</v>
      </c>
      <c r="I691" s="23">
        <v>0</v>
      </c>
      <c r="J691" s="23">
        <v>0</v>
      </c>
      <c r="K691" s="23">
        <v>1</v>
      </c>
      <c r="L691" s="23">
        <v>0</v>
      </c>
      <c r="M691" s="23">
        <v>0</v>
      </c>
      <c r="N691" s="23">
        <v>0</v>
      </c>
      <c r="O691" s="23">
        <v>0</v>
      </c>
      <c r="P691" s="23">
        <v>0</v>
      </c>
      <c r="Q691" s="23">
        <v>0</v>
      </c>
      <c r="R691" s="23" cm="1">
        <f t="array" ref="R691">_xlfn.IFS(H691=1,1,K691=1,1,L691=1,1,M691=1,1,N691=1,1,P691=1,1,TRUE,0)</f>
        <v>1</v>
      </c>
      <c r="S691" s="64">
        <f>IF(AND(G691=1,R691=1),0,R691)</f>
        <v>0</v>
      </c>
      <c r="T691" s="24" t="s">
        <v>1790</v>
      </c>
      <c r="U691" s="49">
        <f>SUBSTITUTE(T691,".",",")*1</f>
        <v>6.7511102184653199E-2</v>
      </c>
      <c r="V691" s="54">
        <f>IF(U691&gt;=0.1, 1, 0)</f>
        <v>0</v>
      </c>
      <c r="W691" s="25">
        <f>IF(U691&gt;=0.2, 1, 0)</f>
        <v>0</v>
      </c>
      <c r="X691" s="25">
        <f>IF(U691&gt;=0.3, 1, 0)</f>
        <v>0</v>
      </c>
      <c r="Y691" s="25">
        <f>IF(U691&gt;=0.4, 1, 0)</f>
        <v>0</v>
      </c>
      <c r="Z691" s="25">
        <f>IF(U691&gt;=0.5, 1, 0)</f>
        <v>0</v>
      </c>
      <c r="AA691" s="25">
        <f>IF(U691&gt;=0.6, 1, 0)</f>
        <v>0</v>
      </c>
      <c r="AB691" s="25">
        <f>IF(U691&gt;=0.7, 1, 0)</f>
        <v>0</v>
      </c>
      <c r="AC691" s="25">
        <f>IF(U691&gt;=0.8, 1, 0)</f>
        <v>0</v>
      </c>
      <c r="AD691" s="55">
        <f>IF(U691&gt;=0.9, 1, 0)</f>
        <v>0</v>
      </c>
    </row>
    <row r="692" spans="1:30" ht="20" customHeight="1" x14ac:dyDescent="0.2">
      <c r="A692" s="20" t="s">
        <v>275</v>
      </c>
      <c r="B692" s="33" t="str">
        <f>SUBSTITUTE(A692,"/Users/timomiessen/Desktop/imagesdk/blackmen1/","Image_")</f>
        <v>Image_BM_37.jpg</v>
      </c>
      <c r="C692" s="63" t="s">
        <v>4</v>
      </c>
      <c r="D692" s="22" t="s">
        <v>2973</v>
      </c>
      <c r="E692" s="23">
        <v>1</v>
      </c>
      <c r="F692" s="23">
        <v>0</v>
      </c>
      <c r="G692" s="23">
        <v>0</v>
      </c>
      <c r="H692" s="23">
        <v>0</v>
      </c>
      <c r="I692" s="23">
        <v>0</v>
      </c>
      <c r="J692" s="23">
        <v>0</v>
      </c>
      <c r="K692" s="23">
        <v>0</v>
      </c>
      <c r="L692" s="23">
        <v>0</v>
      </c>
      <c r="M692" s="23">
        <v>0</v>
      </c>
      <c r="N692" s="23">
        <v>0</v>
      </c>
      <c r="O692" s="23">
        <v>0</v>
      </c>
      <c r="P692" s="23">
        <v>0</v>
      </c>
      <c r="Q692" s="23">
        <v>0</v>
      </c>
      <c r="R692" s="23" cm="1">
        <f t="array" ref="R692">_xlfn.IFS(H692=1,1,K692=1,1,L692=1,1,M692=1,1,N692=1,1,P692=1,1,TRUE,0)</f>
        <v>0</v>
      </c>
      <c r="S692" s="64">
        <f>IF(AND(G692=1,R692=1),0,R692)</f>
        <v>0</v>
      </c>
      <c r="T692" s="24" t="s">
        <v>1793</v>
      </c>
      <c r="U692" s="49">
        <f>SUBSTITUTE(T692,".",",")*1</f>
        <v>0.17227191478013901</v>
      </c>
      <c r="V692" s="54">
        <f>IF(U692&gt;=0.1, 1, 0)</f>
        <v>1</v>
      </c>
      <c r="W692" s="25">
        <f>IF(U692&gt;=0.2, 1, 0)</f>
        <v>0</v>
      </c>
      <c r="X692" s="25">
        <f>IF(U692&gt;=0.3, 1, 0)</f>
        <v>0</v>
      </c>
      <c r="Y692" s="25">
        <f>IF(U692&gt;=0.4, 1, 0)</f>
        <v>0</v>
      </c>
      <c r="Z692" s="25">
        <f>IF(U692&gt;=0.5, 1, 0)</f>
        <v>0</v>
      </c>
      <c r="AA692" s="25">
        <f>IF(U692&gt;=0.6, 1, 0)</f>
        <v>0</v>
      </c>
      <c r="AB692" s="25">
        <f>IF(U692&gt;=0.7, 1, 0)</f>
        <v>0</v>
      </c>
      <c r="AC692" s="25">
        <f>IF(U692&gt;=0.8, 1, 0)</f>
        <v>0</v>
      </c>
      <c r="AD692" s="55">
        <f>IF(U692&gt;=0.9, 1, 0)</f>
        <v>0</v>
      </c>
    </row>
    <row r="693" spans="1:30" ht="20" customHeight="1" x14ac:dyDescent="0.2">
      <c r="A693" s="20" t="s">
        <v>276</v>
      </c>
      <c r="B693" s="33" t="str">
        <f>SUBSTITUTE(A693,"/Users/timomiessen/Desktop/imagesdk/blackmen1/","Image_")</f>
        <v>Image_BM_38.jpg</v>
      </c>
      <c r="C693" s="63" t="s">
        <v>4</v>
      </c>
      <c r="D693" s="22" t="s">
        <v>2973</v>
      </c>
      <c r="E693" s="23">
        <v>1</v>
      </c>
      <c r="F693" s="23">
        <v>0</v>
      </c>
      <c r="G693" s="23">
        <v>0</v>
      </c>
      <c r="H693" s="23">
        <v>0</v>
      </c>
      <c r="I693" s="23">
        <v>0</v>
      </c>
      <c r="J693" s="23">
        <v>0</v>
      </c>
      <c r="K693" s="23">
        <v>0</v>
      </c>
      <c r="L693" s="23">
        <v>0</v>
      </c>
      <c r="M693" s="23">
        <v>0</v>
      </c>
      <c r="N693" s="23">
        <v>0</v>
      </c>
      <c r="O693" s="23">
        <v>0</v>
      </c>
      <c r="P693" s="23">
        <v>0</v>
      </c>
      <c r="Q693" s="23">
        <v>0</v>
      </c>
      <c r="R693" s="23" cm="1">
        <f t="array" ref="R693">_xlfn.IFS(H693=1,1,K693=1,1,L693=1,1,M693=1,1,N693=1,1,P693=1,1,TRUE,0)</f>
        <v>0</v>
      </c>
      <c r="S693" s="64">
        <f>IF(AND(G693=1,R693=1),0,R693)</f>
        <v>0</v>
      </c>
      <c r="T693" s="24" t="s">
        <v>1794</v>
      </c>
      <c r="U693" s="49">
        <f>SUBSTITUTE(T693,".",",")*1</f>
        <v>1.9261639565229399E-2</v>
      </c>
      <c r="V693" s="54">
        <f>IF(U693&gt;=0.1, 1, 0)</f>
        <v>0</v>
      </c>
      <c r="W693" s="25">
        <f>IF(U693&gt;=0.2, 1, 0)</f>
        <v>0</v>
      </c>
      <c r="X693" s="25">
        <f>IF(U693&gt;=0.3, 1, 0)</f>
        <v>0</v>
      </c>
      <c r="Y693" s="25">
        <f>IF(U693&gt;=0.4, 1, 0)</f>
        <v>0</v>
      </c>
      <c r="Z693" s="25">
        <f>IF(U693&gt;=0.5, 1, 0)</f>
        <v>0</v>
      </c>
      <c r="AA693" s="25">
        <f>IF(U693&gt;=0.6, 1, 0)</f>
        <v>0</v>
      </c>
      <c r="AB693" s="25">
        <f>IF(U693&gt;=0.7, 1, 0)</f>
        <v>0</v>
      </c>
      <c r="AC693" s="25">
        <f>IF(U693&gt;=0.8, 1, 0)</f>
        <v>0</v>
      </c>
      <c r="AD693" s="55">
        <f>IF(U693&gt;=0.9, 1, 0)</f>
        <v>0</v>
      </c>
    </row>
    <row r="694" spans="1:30" ht="20" customHeight="1" x14ac:dyDescent="0.2">
      <c r="A694" s="20" t="s">
        <v>277</v>
      </c>
      <c r="B694" s="33" t="str">
        <f>SUBSTITUTE(A694,"/Users/timomiessen/Desktop/imagesdk/blackmen1/","Image_")</f>
        <v>Image_BM_39.jpg</v>
      </c>
      <c r="C694" s="63" t="s">
        <v>4</v>
      </c>
      <c r="D694" s="22" t="s">
        <v>2973</v>
      </c>
      <c r="E694" s="23">
        <v>1</v>
      </c>
      <c r="F694" s="23">
        <v>0</v>
      </c>
      <c r="G694" s="23">
        <v>0</v>
      </c>
      <c r="H694" s="23">
        <v>0</v>
      </c>
      <c r="I694" s="23">
        <v>0</v>
      </c>
      <c r="J694" s="23">
        <v>0</v>
      </c>
      <c r="K694" s="23">
        <v>0</v>
      </c>
      <c r="L694" s="23">
        <v>0</v>
      </c>
      <c r="M694" s="23">
        <v>0</v>
      </c>
      <c r="N694" s="23">
        <v>0</v>
      </c>
      <c r="O694" s="23">
        <v>0</v>
      </c>
      <c r="P694" s="23">
        <v>0</v>
      </c>
      <c r="Q694" s="23">
        <v>0</v>
      </c>
      <c r="R694" s="23" cm="1">
        <f t="array" ref="R694">_xlfn.IFS(H694=1,1,K694=1,1,L694=1,1,M694=1,1,N694=1,1,P694=1,1,TRUE,0)</f>
        <v>0</v>
      </c>
      <c r="S694" s="64">
        <f>IF(AND(G694=1,R694=1),0,R694)</f>
        <v>0</v>
      </c>
      <c r="T694" s="24" t="s">
        <v>1795</v>
      </c>
      <c r="U694" s="49">
        <f>SUBSTITUTE(T694,".",",")*1</f>
        <v>1.53064236510545E-2</v>
      </c>
      <c r="V694" s="54">
        <f>IF(U694&gt;=0.1, 1, 0)</f>
        <v>0</v>
      </c>
      <c r="W694" s="25">
        <f>IF(U694&gt;=0.2, 1, 0)</f>
        <v>0</v>
      </c>
      <c r="X694" s="25">
        <f>IF(U694&gt;=0.3, 1, 0)</f>
        <v>0</v>
      </c>
      <c r="Y694" s="25">
        <f>IF(U694&gt;=0.4, 1, 0)</f>
        <v>0</v>
      </c>
      <c r="Z694" s="25">
        <f>IF(U694&gt;=0.5, 1, 0)</f>
        <v>0</v>
      </c>
      <c r="AA694" s="25">
        <f>IF(U694&gt;=0.6, 1, 0)</f>
        <v>0</v>
      </c>
      <c r="AB694" s="25">
        <f>IF(U694&gt;=0.7, 1, 0)</f>
        <v>0</v>
      </c>
      <c r="AC694" s="25">
        <f>IF(U694&gt;=0.8, 1, 0)</f>
        <v>0</v>
      </c>
      <c r="AD694" s="55">
        <f>IF(U694&gt;=0.9, 1, 0)</f>
        <v>0</v>
      </c>
    </row>
    <row r="695" spans="1:30" ht="20" customHeight="1" x14ac:dyDescent="0.2">
      <c r="A695" s="20" t="s">
        <v>278</v>
      </c>
      <c r="B695" s="33" t="str">
        <f>SUBSTITUTE(A695,"/Users/timomiessen/Desktop/imagesdk/blackmen1/","Image_")</f>
        <v>Image_BM_4.jpg</v>
      </c>
      <c r="C695" s="63" t="s">
        <v>4</v>
      </c>
      <c r="D695" s="22" t="s">
        <v>2973</v>
      </c>
      <c r="E695" s="23">
        <v>1</v>
      </c>
      <c r="F695" s="23">
        <v>0</v>
      </c>
      <c r="G695" s="23">
        <v>0</v>
      </c>
      <c r="H695" s="23">
        <v>0</v>
      </c>
      <c r="I695" s="23">
        <v>0</v>
      </c>
      <c r="J695" s="23">
        <v>0</v>
      </c>
      <c r="K695" s="23">
        <v>0</v>
      </c>
      <c r="L695" s="23">
        <v>0</v>
      </c>
      <c r="M695" s="23">
        <v>0</v>
      </c>
      <c r="N695" s="23">
        <v>0</v>
      </c>
      <c r="O695" s="23">
        <v>0</v>
      </c>
      <c r="P695" s="23">
        <v>0</v>
      </c>
      <c r="Q695" s="23">
        <v>0</v>
      </c>
      <c r="R695" s="23" cm="1">
        <f t="array" ref="R695">_xlfn.IFS(H695=1,1,K695=1,1,L695=1,1,M695=1,1,N695=1,1,P695=1,1,TRUE,0)</f>
        <v>0</v>
      </c>
      <c r="S695" s="64">
        <f>IF(AND(G695=1,R695=1),0,R695)</f>
        <v>0</v>
      </c>
      <c r="T695" s="24" t="s">
        <v>1796</v>
      </c>
      <c r="U695" s="49">
        <f>SUBSTITUTE(T695,".",",")*1</f>
        <v>1.1632705340161901E-2</v>
      </c>
      <c r="V695" s="54">
        <f>IF(U695&gt;=0.1, 1, 0)</f>
        <v>0</v>
      </c>
      <c r="W695" s="25">
        <f>IF(U695&gt;=0.2, 1, 0)</f>
        <v>0</v>
      </c>
      <c r="X695" s="25">
        <f>IF(U695&gt;=0.3, 1, 0)</f>
        <v>0</v>
      </c>
      <c r="Y695" s="25">
        <f>IF(U695&gt;=0.4, 1, 0)</f>
        <v>0</v>
      </c>
      <c r="Z695" s="25">
        <f>IF(U695&gt;=0.5, 1, 0)</f>
        <v>0</v>
      </c>
      <c r="AA695" s="25">
        <f>IF(U695&gt;=0.6, 1, 0)</f>
        <v>0</v>
      </c>
      <c r="AB695" s="25">
        <f>IF(U695&gt;=0.7, 1, 0)</f>
        <v>0</v>
      </c>
      <c r="AC695" s="25">
        <f>IF(U695&gt;=0.8, 1, 0)</f>
        <v>0</v>
      </c>
      <c r="AD695" s="55">
        <f>IF(U695&gt;=0.9, 1, 0)</f>
        <v>0</v>
      </c>
    </row>
    <row r="696" spans="1:30" ht="20" customHeight="1" x14ac:dyDescent="0.2">
      <c r="A696" s="20" t="s">
        <v>279</v>
      </c>
      <c r="B696" s="33" t="str">
        <f>SUBSTITUTE(A696,"/Users/timomiessen/Desktop/imagesdk/blackmen1/","Image_")</f>
        <v>Image_BM_40.jpg</v>
      </c>
      <c r="C696" s="63" t="s">
        <v>4</v>
      </c>
      <c r="D696" s="22" t="s">
        <v>2973</v>
      </c>
      <c r="E696" s="23">
        <v>1</v>
      </c>
      <c r="F696" s="23">
        <v>0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>
        <v>0</v>
      </c>
      <c r="M696" s="23">
        <v>0</v>
      </c>
      <c r="N696" s="23">
        <v>0</v>
      </c>
      <c r="O696" s="23">
        <v>0</v>
      </c>
      <c r="P696" s="23">
        <v>0</v>
      </c>
      <c r="Q696" s="23">
        <v>0</v>
      </c>
      <c r="R696" s="23" cm="1">
        <f t="array" ref="R696">_xlfn.IFS(H696=1,1,K696=1,1,L696=1,1,M696=1,1,N696=1,1,P696=1,1,TRUE,0)</f>
        <v>0</v>
      </c>
      <c r="S696" s="64">
        <f>IF(AND(G696=1,R696=1),0,R696)</f>
        <v>0</v>
      </c>
      <c r="T696" s="24" t="s">
        <v>1797</v>
      </c>
      <c r="U696" s="49">
        <f>SUBSTITUTE(T696,".",",")*1</f>
        <v>1.1104721575975401E-2</v>
      </c>
      <c r="V696" s="54">
        <f>IF(U696&gt;=0.1, 1, 0)</f>
        <v>0</v>
      </c>
      <c r="W696" s="25">
        <f>IF(U696&gt;=0.2, 1, 0)</f>
        <v>0</v>
      </c>
      <c r="X696" s="25">
        <f>IF(U696&gt;=0.3, 1, 0)</f>
        <v>0</v>
      </c>
      <c r="Y696" s="25">
        <f>IF(U696&gt;=0.4, 1, 0)</f>
        <v>0</v>
      </c>
      <c r="Z696" s="25">
        <f>IF(U696&gt;=0.5, 1, 0)</f>
        <v>0</v>
      </c>
      <c r="AA696" s="25">
        <f>IF(U696&gt;=0.6, 1, 0)</f>
        <v>0</v>
      </c>
      <c r="AB696" s="25">
        <f>IF(U696&gt;=0.7, 1, 0)</f>
        <v>0</v>
      </c>
      <c r="AC696" s="25">
        <f>IF(U696&gt;=0.8, 1, 0)</f>
        <v>0</v>
      </c>
      <c r="AD696" s="55">
        <f>IF(U696&gt;=0.9, 1, 0)</f>
        <v>0</v>
      </c>
    </row>
    <row r="697" spans="1:30" ht="20" customHeight="1" x14ac:dyDescent="0.2">
      <c r="A697" s="20" t="s">
        <v>280</v>
      </c>
      <c r="B697" s="33" t="str">
        <f>SUBSTITUTE(A697,"/Users/timomiessen/Desktop/imagesdk/blackmen1/","Image_")</f>
        <v>Image_BM_41.jpg</v>
      </c>
      <c r="C697" s="63" t="s">
        <v>4</v>
      </c>
      <c r="D697" s="22" t="s">
        <v>2973</v>
      </c>
      <c r="E697" s="23">
        <v>1</v>
      </c>
      <c r="F697" s="23">
        <v>0</v>
      </c>
      <c r="G697" s="23">
        <v>0</v>
      </c>
      <c r="H697" s="23">
        <v>0</v>
      </c>
      <c r="I697" s="23">
        <v>0</v>
      </c>
      <c r="J697" s="23">
        <v>0</v>
      </c>
      <c r="K697" s="23">
        <v>0</v>
      </c>
      <c r="L697" s="23">
        <v>0</v>
      </c>
      <c r="M697" s="23">
        <v>0</v>
      </c>
      <c r="N697" s="23">
        <v>0</v>
      </c>
      <c r="O697" s="23">
        <v>0</v>
      </c>
      <c r="P697" s="23">
        <v>0</v>
      </c>
      <c r="Q697" s="23">
        <v>0</v>
      </c>
      <c r="R697" s="23" cm="1">
        <f t="array" ref="R697">_xlfn.IFS(H697=1,1,K697=1,1,L697=1,1,M697=1,1,N697=1,1,P697=1,1,TRUE,0)</f>
        <v>0</v>
      </c>
      <c r="S697" s="64">
        <f>IF(AND(G697=1,R697=1),0,R697)</f>
        <v>0</v>
      </c>
      <c r="T697" s="24" t="s">
        <v>1798</v>
      </c>
      <c r="U697" s="49">
        <f>SUBSTITUTE(T697,".",",")*1</f>
        <v>8.5960066877305494E-2</v>
      </c>
      <c r="V697" s="54">
        <f>IF(U697&gt;=0.1, 1, 0)</f>
        <v>0</v>
      </c>
      <c r="W697" s="25">
        <f>IF(U697&gt;=0.2, 1, 0)</f>
        <v>0</v>
      </c>
      <c r="X697" s="25">
        <f>IF(U697&gt;=0.3, 1, 0)</f>
        <v>0</v>
      </c>
      <c r="Y697" s="25">
        <f>IF(U697&gt;=0.4, 1, 0)</f>
        <v>0</v>
      </c>
      <c r="Z697" s="25">
        <f>IF(U697&gt;=0.5, 1, 0)</f>
        <v>0</v>
      </c>
      <c r="AA697" s="25">
        <f>IF(U697&gt;=0.6, 1, 0)</f>
        <v>0</v>
      </c>
      <c r="AB697" s="25">
        <f>IF(U697&gt;=0.7, 1, 0)</f>
        <v>0</v>
      </c>
      <c r="AC697" s="25">
        <f>IF(U697&gt;=0.8, 1, 0)</f>
        <v>0</v>
      </c>
      <c r="AD697" s="55">
        <f>IF(U697&gt;=0.9, 1, 0)</f>
        <v>0</v>
      </c>
    </row>
    <row r="698" spans="1:30" ht="20" customHeight="1" x14ac:dyDescent="0.2">
      <c r="A698" s="20" t="s">
        <v>281</v>
      </c>
      <c r="B698" s="33" t="str">
        <f>SUBSTITUTE(A698,"/Users/timomiessen/Desktop/imagesdk/blackmen1/","Image_")</f>
        <v>Image_BM_42.jpg</v>
      </c>
      <c r="C698" s="63" t="s">
        <v>4</v>
      </c>
      <c r="D698" s="22" t="s">
        <v>2973</v>
      </c>
      <c r="E698" s="23">
        <v>1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0</v>
      </c>
      <c r="Q698" s="23">
        <v>0</v>
      </c>
      <c r="R698" s="23" cm="1">
        <f t="array" ref="R698">_xlfn.IFS(H698=1,1,K698=1,1,L698=1,1,M698=1,1,N698=1,1,P698=1,1,TRUE,0)</f>
        <v>0</v>
      </c>
      <c r="S698" s="64">
        <f>IF(AND(G698=1,R698=1),0,R698)</f>
        <v>0</v>
      </c>
      <c r="T698" s="24" t="s">
        <v>1799</v>
      </c>
      <c r="U698" s="49">
        <f>SUBSTITUTE(T698,".",",")*1</f>
        <v>1.43441567197442E-2</v>
      </c>
      <c r="V698" s="54">
        <f>IF(U698&gt;=0.1, 1, 0)</f>
        <v>0</v>
      </c>
      <c r="W698" s="25">
        <f>IF(U698&gt;=0.2, 1, 0)</f>
        <v>0</v>
      </c>
      <c r="X698" s="25">
        <f>IF(U698&gt;=0.3, 1, 0)</f>
        <v>0</v>
      </c>
      <c r="Y698" s="25">
        <f>IF(U698&gt;=0.4, 1, 0)</f>
        <v>0</v>
      </c>
      <c r="Z698" s="25">
        <f>IF(U698&gt;=0.5, 1, 0)</f>
        <v>0</v>
      </c>
      <c r="AA698" s="25">
        <f>IF(U698&gt;=0.6, 1, 0)</f>
        <v>0</v>
      </c>
      <c r="AB698" s="25">
        <f>IF(U698&gt;=0.7, 1, 0)</f>
        <v>0</v>
      </c>
      <c r="AC698" s="25">
        <f>IF(U698&gt;=0.8, 1, 0)</f>
        <v>0</v>
      </c>
      <c r="AD698" s="55">
        <f>IF(U698&gt;=0.9, 1, 0)</f>
        <v>0</v>
      </c>
    </row>
    <row r="699" spans="1:30" ht="20" customHeight="1" x14ac:dyDescent="0.2">
      <c r="A699" s="20" t="s">
        <v>282</v>
      </c>
      <c r="B699" s="33" t="str">
        <f>SUBSTITUTE(A699,"/Users/timomiessen/Desktop/imagesdk/blackmen1/","Image_")</f>
        <v>Image_BM_43.jpg</v>
      </c>
      <c r="C699" s="63" t="s">
        <v>4</v>
      </c>
      <c r="D699" s="22" t="s">
        <v>2973</v>
      </c>
      <c r="E699" s="23">
        <v>1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>
        <v>0</v>
      </c>
      <c r="M699" s="23">
        <v>0</v>
      </c>
      <c r="N699" s="23">
        <v>0</v>
      </c>
      <c r="O699" s="23">
        <v>0</v>
      </c>
      <c r="P699" s="23">
        <v>0</v>
      </c>
      <c r="Q699" s="23">
        <v>0</v>
      </c>
      <c r="R699" s="23" cm="1">
        <f t="array" ref="R699">_xlfn.IFS(H699=1,1,K699=1,1,L699=1,1,M699=1,1,N699=1,1,P699=1,1,TRUE,0)</f>
        <v>0</v>
      </c>
      <c r="S699" s="64">
        <f>IF(AND(G699=1,R699=1),0,R699)</f>
        <v>0</v>
      </c>
      <c r="T699" s="24" t="s">
        <v>1800</v>
      </c>
      <c r="U699" s="49">
        <f>SUBSTITUTE(T699,".",",")*1</f>
        <v>7.6670858543366098E-3</v>
      </c>
      <c r="V699" s="54">
        <f>IF(U699&gt;=0.1, 1, 0)</f>
        <v>0</v>
      </c>
      <c r="W699" s="25">
        <f>IF(U699&gt;=0.2, 1, 0)</f>
        <v>0</v>
      </c>
      <c r="X699" s="25">
        <f>IF(U699&gt;=0.3, 1, 0)</f>
        <v>0</v>
      </c>
      <c r="Y699" s="25">
        <f>IF(U699&gt;=0.4, 1, 0)</f>
        <v>0</v>
      </c>
      <c r="Z699" s="25">
        <f>IF(U699&gt;=0.5, 1, 0)</f>
        <v>0</v>
      </c>
      <c r="AA699" s="25">
        <f>IF(U699&gt;=0.6, 1, 0)</f>
        <v>0</v>
      </c>
      <c r="AB699" s="25">
        <f>IF(U699&gt;=0.7, 1, 0)</f>
        <v>0</v>
      </c>
      <c r="AC699" s="25">
        <f>IF(U699&gt;=0.8, 1, 0)</f>
        <v>0</v>
      </c>
      <c r="AD699" s="55">
        <f>IF(U699&gt;=0.9, 1, 0)</f>
        <v>0</v>
      </c>
    </row>
    <row r="700" spans="1:30" ht="20" customHeight="1" x14ac:dyDescent="0.2">
      <c r="A700" s="20" t="s">
        <v>283</v>
      </c>
      <c r="B700" s="33" t="str">
        <f>SUBSTITUTE(A700,"/Users/timomiessen/Desktop/imagesdk/blackmen1/","Image_")</f>
        <v>Image_BM_44.jpg</v>
      </c>
      <c r="C700" s="63" t="s">
        <v>4</v>
      </c>
      <c r="D700" s="22" t="s">
        <v>2973</v>
      </c>
      <c r="E700" s="23">
        <v>1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>
        <v>0</v>
      </c>
      <c r="M700" s="23">
        <v>0</v>
      </c>
      <c r="N700" s="23">
        <v>0</v>
      </c>
      <c r="O700" s="23">
        <v>0</v>
      </c>
      <c r="P700" s="23">
        <v>0</v>
      </c>
      <c r="Q700" s="23">
        <v>0</v>
      </c>
      <c r="R700" s="23" cm="1">
        <f t="array" ref="R700">_xlfn.IFS(H700=1,1,K700=1,1,L700=1,1,M700=1,1,N700=1,1,P700=1,1,TRUE,0)</f>
        <v>0</v>
      </c>
      <c r="S700" s="64">
        <f>IF(AND(G700=1,R700=1),0,R700)</f>
        <v>0</v>
      </c>
      <c r="T700" s="24" t="s">
        <v>1801</v>
      </c>
      <c r="U700" s="49">
        <f>SUBSTITUTE(T700,".",",")*1</f>
        <v>3.4184514544904197E-2</v>
      </c>
      <c r="V700" s="54">
        <f>IF(U700&gt;=0.1, 1, 0)</f>
        <v>0</v>
      </c>
      <c r="W700" s="25">
        <f>IF(U700&gt;=0.2, 1, 0)</f>
        <v>0</v>
      </c>
      <c r="X700" s="25">
        <f>IF(U700&gt;=0.3, 1, 0)</f>
        <v>0</v>
      </c>
      <c r="Y700" s="25">
        <f>IF(U700&gt;=0.4, 1, 0)</f>
        <v>0</v>
      </c>
      <c r="Z700" s="25">
        <f>IF(U700&gt;=0.5, 1, 0)</f>
        <v>0</v>
      </c>
      <c r="AA700" s="25">
        <f>IF(U700&gt;=0.6, 1, 0)</f>
        <v>0</v>
      </c>
      <c r="AB700" s="25">
        <f>IF(U700&gt;=0.7, 1, 0)</f>
        <v>0</v>
      </c>
      <c r="AC700" s="25">
        <f>IF(U700&gt;=0.8, 1, 0)</f>
        <v>0</v>
      </c>
      <c r="AD700" s="55">
        <f>IF(U700&gt;=0.9, 1, 0)</f>
        <v>0</v>
      </c>
    </row>
    <row r="701" spans="1:30" ht="20" customHeight="1" x14ac:dyDescent="0.2">
      <c r="A701" s="20" t="s">
        <v>284</v>
      </c>
      <c r="B701" s="33" t="str">
        <f>SUBSTITUTE(A701,"/Users/timomiessen/Desktop/imagesdk/blackmen1/","Image_")</f>
        <v>Image_BM_45.jpg</v>
      </c>
      <c r="C701" s="63" t="s">
        <v>4</v>
      </c>
      <c r="D701" s="22" t="s">
        <v>2973</v>
      </c>
      <c r="E701" s="23">
        <v>1</v>
      </c>
      <c r="F701" s="23">
        <v>0</v>
      </c>
      <c r="G701" s="23">
        <v>0</v>
      </c>
      <c r="H701" s="23">
        <v>0</v>
      </c>
      <c r="I701" s="23">
        <v>0</v>
      </c>
      <c r="J701" s="23">
        <v>0</v>
      </c>
      <c r="K701" s="23">
        <v>0</v>
      </c>
      <c r="L701" s="23">
        <v>0</v>
      </c>
      <c r="M701" s="23">
        <v>0</v>
      </c>
      <c r="N701" s="23">
        <v>0</v>
      </c>
      <c r="O701" s="23">
        <v>0</v>
      </c>
      <c r="P701" s="23">
        <v>0</v>
      </c>
      <c r="Q701" s="23">
        <v>0</v>
      </c>
      <c r="R701" s="23" cm="1">
        <f t="array" ref="R701">_xlfn.IFS(H701=1,1,K701=1,1,L701=1,1,M701=1,1,N701=1,1,P701=1,1,TRUE,0)</f>
        <v>0</v>
      </c>
      <c r="S701" s="64">
        <f>IF(AND(G701=1,R701=1),0,R701)</f>
        <v>0</v>
      </c>
      <c r="T701" s="24" t="s">
        <v>1802</v>
      </c>
      <c r="U701" s="49">
        <f>SUBSTITUTE(T701,".",",")*1</f>
        <v>4.0188400074839502E-2</v>
      </c>
      <c r="V701" s="54">
        <f>IF(U701&gt;=0.1, 1, 0)</f>
        <v>0</v>
      </c>
      <c r="W701" s="25">
        <f>IF(U701&gt;=0.2, 1, 0)</f>
        <v>0</v>
      </c>
      <c r="X701" s="25">
        <f>IF(U701&gt;=0.3, 1, 0)</f>
        <v>0</v>
      </c>
      <c r="Y701" s="25">
        <f>IF(U701&gt;=0.4, 1, 0)</f>
        <v>0</v>
      </c>
      <c r="Z701" s="25">
        <f>IF(U701&gt;=0.5, 1, 0)</f>
        <v>0</v>
      </c>
      <c r="AA701" s="25">
        <f>IF(U701&gt;=0.6, 1, 0)</f>
        <v>0</v>
      </c>
      <c r="AB701" s="25">
        <f>IF(U701&gt;=0.7, 1, 0)</f>
        <v>0</v>
      </c>
      <c r="AC701" s="25">
        <f>IF(U701&gt;=0.8, 1, 0)</f>
        <v>0</v>
      </c>
      <c r="AD701" s="55">
        <f>IF(U701&gt;=0.9, 1, 0)</f>
        <v>0</v>
      </c>
    </row>
    <row r="702" spans="1:30" ht="20" customHeight="1" x14ac:dyDescent="0.2">
      <c r="A702" s="20" t="s">
        <v>285</v>
      </c>
      <c r="B702" s="33" t="str">
        <f>SUBSTITUTE(A702,"/Users/timomiessen/Desktop/imagesdk/blackmen1/","Image_")</f>
        <v>Image_BM_46.jpg</v>
      </c>
      <c r="C702" s="63" t="s">
        <v>4</v>
      </c>
      <c r="D702" s="22" t="s">
        <v>2973</v>
      </c>
      <c r="E702" s="23">
        <v>1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>
        <v>0</v>
      </c>
      <c r="M702" s="23">
        <v>0</v>
      </c>
      <c r="N702" s="23">
        <v>0</v>
      </c>
      <c r="O702" s="23">
        <v>0</v>
      </c>
      <c r="P702" s="23">
        <v>0</v>
      </c>
      <c r="Q702" s="23">
        <v>0</v>
      </c>
      <c r="R702" s="23" cm="1">
        <f t="array" ref="R702">_xlfn.IFS(H702=1,1,K702=1,1,L702=1,1,M702=1,1,N702=1,1,P702=1,1,TRUE,0)</f>
        <v>0</v>
      </c>
      <c r="S702" s="64">
        <f>IF(AND(G702=1,R702=1),0,R702)</f>
        <v>0</v>
      </c>
      <c r="T702" s="24" t="s">
        <v>1803</v>
      </c>
      <c r="U702" s="49">
        <f>SUBSTITUTE(T702,".",",")*1</f>
        <v>4.4167740270495397E-3</v>
      </c>
      <c r="V702" s="54">
        <f>IF(U702&gt;=0.1, 1, 0)</f>
        <v>0</v>
      </c>
      <c r="W702" s="25">
        <f>IF(U702&gt;=0.2, 1, 0)</f>
        <v>0</v>
      </c>
      <c r="X702" s="25">
        <f>IF(U702&gt;=0.3, 1, 0)</f>
        <v>0</v>
      </c>
      <c r="Y702" s="25">
        <f>IF(U702&gt;=0.4, 1, 0)</f>
        <v>0</v>
      </c>
      <c r="Z702" s="25">
        <f>IF(U702&gt;=0.5, 1, 0)</f>
        <v>0</v>
      </c>
      <c r="AA702" s="25">
        <f>IF(U702&gt;=0.6, 1, 0)</f>
        <v>0</v>
      </c>
      <c r="AB702" s="25">
        <f>IF(U702&gt;=0.7, 1, 0)</f>
        <v>0</v>
      </c>
      <c r="AC702" s="25">
        <f>IF(U702&gt;=0.8, 1, 0)</f>
        <v>0</v>
      </c>
      <c r="AD702" s="55">
        <f>IF(U702&gt;=0.9, 1, 0)</f>
        <v>0</v>
      </c>
    </row>
    <row r="703" spans="1:30" ht="20" customHeight="1" x14ac:dyDescent="0.2">
      <c r="A703" s="20" t="s">
        <v>286</v>
      </c>
      <c r="B703" s="33" t="str">
        <f>SUBSTITUTE(A703,"/Users/timomiessen/Desktop/imagesdk/blackmen1/","Image_")</f>
        <v>Image_BM_47.jpg</v>
      </c>
      <c r="C703" s="63" t="s">
        <v>4</v>
      </c>
      <c r="D703" s="22" t="s">
        <v>2973</v>
      </c>
      <c r="E703" s="23">
        <v>1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  <c r="O703" s="23">
        <v>0</v>
      </c>
      <c r="P703" s="23">
        <v>0</v>
      </c>
      <c r="Q703" s="23">
        <v>0</v>
      </c>
      <c r="R703" s="23" cm="1">
        <f t="array" ref="R703">_xlfn.IFS(H703=1,1,K703=1,1,L703=1,1,M703=1,1,N703=1,1,P703=1,1,TRUE,0)</f>
        <v>0</v>
      </c>
      <c r="S703" s="64">
        <f>IF(AND(G703=1,R703=1),0,R703)</f>
        <v>0</v>
      </c>
      <c r="T703" s="24" t="s">
        <v>1804</v>
      </c>
      <c r="U703" s="49">
        <f>SUBSTITUTE(T703,".",",")*1</f>
        <v>1.4138832921162201E-2</v>
      </c>
      <c r="V703" s="54">
        <f>IF(U703&gt;=0.1, 1, 0)</f>
        <v>0</v>
      </c>
      <c r="W703" s="25">
        <f>IF(U703&gt;=0.2, 1, 0)</f>
        <v>0</v>
      </c>
      <c r="X703" s="25">
        <f>IF(U703&gt;=0.3, 1, 0)</f>
        <v>0</v>
      </c>
      <c r="Y703" s="25">
        <f>IF(U703&gt;=0.4, 1, 0)</f>
        <v>0</v>
      </c>
      <c r="Z703" s="25">
        <f>IF(U703&gt;=0.5, 1, 0)</f>
        <v>0</v>
      </c>
      <c r="AA703" s="25">
        <f>IF(U703&gt;=0.6, 1, 0)</f>
        <v>0</v>
      </c>
      <c r="AB703" s="25">
        <f>IF(U703&gt;=0.7, 1, 0)</f>
        <v>0</v>
      </c>
      <c r="AC703" s="25">
        <f>IF(U703&gt;=0.8, 1, 0)</f>
        <v>0</v>
      </c>
      <c r="AD703" s="55">
        <f>IF(U703&gt;=0.9, 1, 0)</f>
        <v>0</v>
      </c>
    </row>
    <row r="704" spans="1:30" ht="20" customHeight="1" x14ac:dyDescent="0.2">
      <c r="A704" s="20" t="s">
        <v>287</v>
      </c>
      <c r="B704" s="33" t="str">
        <f>SUBSTITUTE(A704,"/Users/timomiessen/Desktop/imagesdk/blackmen1/","Image_")</f>
        <v>Image_BM_48.jpg</v>
      </c>
      <c r="C704" s="63" t="s">
        <v>4</v>
      </c>
      <c r="D704" s="22" t="s">
        <v>2973</v>
      </c>
      <c r="E704" s="23">
        <v>1</v>
      </c>
      <c r="F704" s="23">
        <v>0</v>
      </c>
      <c r="G704" s="23">
        <v>0</v>
      </c>
      <c r="H704" s="23">
        <v>0</v>
      </c>
      <c r="I704" s="23">
        <v>0</v>
      </c>
      <c r="J704" s="23">
        <v>0</v>
      </c>
      <c r="K704" s="23">
        <v>0</v>
      </c>
      <c r="L704" s="23">
        <v>0</v>
      </c>
      <c r="M704" s="23">
        <v>0</v>
      </c>
      <c r="N704" s="23">
        <v>0</v>
      </c>
      <c r="O704" s="23">
        <v>0</v>
      </c>
      <c r="P704" s="23">
        <v>0</v>
      </c>
      <c r="Q704" s="23">
        <v>0</v>
      </c>
      <c r="R704" s="23" cm="1">
        <f t="array" ref="R704">_xlfn.IFS(H704=1,1,K704=1,1,L704=1,1,M704=1,1,N704=1,1,P704=1,1,TRUE,0)</f>
        <v>0</v>
      </c>
      <c r="S704" s="64">
        <f>IF(AND(G704=1,R704=1),0,R704)</f>
        <v>0</v>
      </c>
      <c r="T704" s="24" t="s">
        <v>1805</v>
      </c>
      <c r="U704" s="49">
        <f>SUBSTITUTE(T704,".",",")*1</f>
        <v>1.13780070096254E-2</v>
      </c>
      <c r="V704" s="54">
        <f>IF(U704&gt;=0.1, 1, 0)</f>
        <v>0</v>
      </c>
      <c r="W704" s="25">
        <f>IF(U704&gt;=0.2, 1, 0)</f>
        <v>0</v>
      </c>
      <c r="X704" s="25">
        <f>IF(U704&gt;=0.3, 1, 0)</f>
        <v>0</v>
      </c>
      <c r="Y704" s="25">
        <f>IF(U704&gt;=0.4, 1, 0)</f>
        <v>0</v>
      </c>
      <c r="Z704" s="25">
        <f>IF(U704&gt;=0.5, 1, 0)</f>
        <v>0</v>
      </c>
      <c r="AA704" s="25">
        <f>IF(U704&gt;=0.6, 1, 0)</f>
        <v>0</v>
      </c>
      <c r="AB704" s="25">
        <f>IF(U704&gt;=0.7, 1, 0)</f>
        <v>0</v>
      </c>
      <c r="AC704" s="25">
        <f>IF(U704&gt;=0.8, 1, 0)</f>
        <v>0</v>
      </c>
      <c r="AD704" s="55">
        <f>IF(U704&gt;=0.9, 1, 0)</f>
        <v>0</v>
      </c>
    </row>
    <row r="705" spans="1:30" ht="20" customHeight="1" x14ac:dyDescent="0.2">
      <c r="A705" s="20" t="s">
        <v>288</v>
      </c>
      <c r="B705" s="33" t="str">
        <f>SUBSTITUTE(A705,"/Users/timomiessen/Desktop/imagesdk/blackmen1/","Image_")</f>
        <v>Image_BM_49.jpg</v>
      </c>
      <c r="C705" s="63" t="s">
        <v>4</v>
      </c>
      <c r="D705" s="22" t="s">
        <v>2973</v>
      </c>
      <c r="E705" s="23">
        <v>1</v>
      </c>
      <c r="F705" s="23">
        <v>0</v>
      </c>
      <c r="G705" s="23">
        <v>0</v>
      </c>
      <c r="H705" s="23">
        <v>0</v>
      </c>
      <c r="I705" s="23">
        <v>0</v>
      </c>
      <c r="J705" s="23">
        <v>0</v>
      </c>
      <c r="K705" s="23">
        <v>0</v>
      </c>
      <c r="L705" s="23">
        <v>0</v>
      </c>
      <c r="M705" s="23">
        <v>0</v>
      </c>
      <c r="N705" s="23">
        <v>0</v>
      </c>
      <c r="O705" s="23">
        <v>0</v>
      </c>
      <c r="P705" s="23">
        <v>0</v>
      </c>
      <c r="Q705" s="23">
        <v>0</v>
      </c>
      <c r="R705" s="23" cm="1">
        <f t="array" ref="R705">_xlfn.IFS(H705=1,1,K705=1,1,L705=1,1,M705=1,1,N705=1,1,P705=1,1,TRUE,0)</f>
        <v>0</v>
      </c>
      <c r="S705" s="64">
        <f>IF(AND(G705=1,R705=1),0,R705)</f>
        <v>0</v>
      </c>
      <c r="T705" s="24" t="s">
        <v>1806</v>
      </c>
      <c r="U705" s="49">
        <f>SUBSTITUTE(T705,".",",")*1</f>
        <v>7.2940584272146197E-2</v>
      </c>
      <c r="V705" s="54">
        <f>IF(U705&gt;=0.1, 1, 0)</f>
        <v>0</v>
      </c>
      <c r="W705" s="25">
        <f>IF(U705&gt;=0.2, 1, 0)</f>
        <v>0</v>
      </c>
      <c r="X705" s="25">
        <f>IF(U705&gt;=0.3, 1, 0)</f>
        <v>0</v>
      </c>
      <c r="Y705" s="25">
        <f>IF(U705&gt;=0.4, 1, 0)</f>
        <v>0</v>
      </c>
      <c r="Z705" s="25">
        <f>IF(U705&gt;=0.5, 1, 0)</f>
        <v>0</v>
      </c>
      <c r="AA705" s="25">
        <f>IF(U705&gt;=0.6, 1, 0)</f>
        <v>0</v>
      </c>
      <c r="AB705" s="25">
        <f>IF(U705&gt;=0.7, 1, 0)</f>
        <v>0</v>
      </c>
      <c r="AC705" s="25">
        <f>IF(U705&gt;=0.8, 1, 0)</f>
        <v>0</v>
      </c>
      <c r="AD705" s="55">
        <f>IF(U705&gt;=0.9, 1, 0)</f>
        <v>0</v>
      </c>
    </row>
    <row r="706" spans="1:30" ht="20" customHeight="1" x14ac:dyDescent="0.2">
      <c r="A706" s="20" t="s">
        <v>289</v>
      </c>
      <c r="B706" s="33" t="str">
        <f>SUBSTITUTE(A706,"/Users/timomiessen/Desktop/imagesdk/blackmen1/","Image_")</f>
        <v>Image_BM_5.jpg</v>
      </c>
      <c r="C706" s="63" t="s">
        <v>4</v>
      </c>
      <c r="D706" s="22" t="s">
        <v>2973</v>
      </c>
      <c r="E706" s="23">
        <v>1</v>
      </c>
      <c r="F706" s="23">
        <v>0</v>
      </c>
      <c r="G706" s="23">
        <v>0</v>
      </c>
      <c r="H706" s="23">
        <v>0</v>
      </c>
      <c r="I706" s="23">
        <v>0</v>
      </c>
      <c r="J706" s="23">
        <v>0</v>
      </c>
      <c r="K706" s="23">
        <v>0</v>
      </c>
      <c r="L706" s="23">
        <v>0</v>
      </c>
      <c r="M706" s="23">
        <v>0</v>
      </c>
      <c r="N706" s="23">
        <v>0</v>
      </c>
      <c r="O706" s="23">
        <v>0</v>
      </c>
      <c r="P706" s="23">
        <v>0</v>
      </c>
      <c r="Q706" s="23">
        <v>0</v>
      </c>
      <c r="R706" s="23" cm="1">
        <f t="array" ref="R706">_xlfn.IFS(H706=1,1,K706=1,1,L706=1,1,M706=1,1,N706=1,1,P706=1,1,TRUE,0)</f>
        <v>0</v>
      </c>
      <c r="S706" s="64">
        <f>IF(AND(G706=1,R706=1),0,R706)</f>
        <v>0</v>
      </c>
      <c r="T706" s="24" t="s">
        <v>1807</v>
      </c>
      <c r="U706" s="49">
        <f>SUBSTITUTE(T706,".",",")*1</f>
        <v>1.0425294283777401E-2</v>
      </c>
      <c r="V706" s="54">
        <f>IF(U706&gt;=0.1, 1, 0)</f>
        <v>0</v>
      </c>
      <c r="W706" s="25">
        <f>IF(U706&gt;=0.2, 1, 0)</f>
        <v>0</v>
      </c>
      <c r="X706" s="25">
        <f>IF(U706&gt;=0.3, 1, 0)</f>
        <v>0</v>
      </c>
      <c r="Y706" s="25">
        <f>IF(U706&gt;=0.4, 1, 0)</f>
        <v>0</v>
      </c>
      <c r="Z706" s="25">
        <f>IF(U706&gt;=0.5, 1, 0)</f>
        <v>0</v>
      </c>
      <c r="AA706" s="25">
        <f>IF(U706&gt;=0.6, 1, 0)</f>
        <v>0</v>
      </c>
      <c r="AB706" s="25">
        <f>IF(U706&gt;=0.7, 1, 0)</f>
        <v>0</v>
      </c>
      <c r="AC706" s="25">
        <f>IF(U706&gt;=0.8, 1, 0)</f>
        <v>0</v>
      </c>
      <c r="AD706" s="55">
        <f>IF(U706&gt;=0.9, 1, 0)</f>
        <v>0</v>
      </c>
    </row>
    <row r="707" spans="1:30" ht="20" customHeight="1" x14ac:dyDescent="0.2">
      <c r="A707" s="20" t="s">
        <v>290</v>
      </c>
      <c r="B707" s="33" t="str">
        <f>SUBSTITUTE(A707,"/Users/timomiessen/Desktop/imagesdk/blackmen1/","Image_")</f>
        <v>Image_BM_50.jpg</v>
      </c>
      <c r="C707" s="63" t="s">
        <v>4</v>
      </c>
      <c r="D707" s="22" t="s">
        <v>2973</v>
      </c>
      <c r="E707" s="23">
        <v>1</v>
      </c>
      <c r="F707" s="23">
        <v>0</v>
      </c>
      <c r="G707" s="23">
        <v>0</v>
      </c>
      <c r="H707" s="23">
        <v>0</v>
      </c>
      <c r="I707" s="23">
        <v>0</v>
      </c>
      <c r="J707" s="23">
        <v>0</v>
      </c>
      <c r="K707" s="23">
        <v>0</v>
      </c>
      <c r="L707" s="23">
        <v>0</v>
      </c>
      <c r="M707" s="23">
        <v>0</v>
      </c>
      <c r="N707" s="23">
        <v>0</v>
      </c>
      <c r="O707" s="23">
        <v>0</v>
      </c>
      <c r="P707" s="23">
        <v>0</v>
      </c>
      <c r="Q707" s="23">
        <v>0</v>
      </c>
      <c r="R707" s="23" cm="1">
        <f t="array" ref="R707">_xlfn.IFS(H707=1,1,K707=1,1,L707=1,1,M707=1,1,N707=1,1,P707=1,1,TRUE,0)</f>
        <v>0</v>
      </c>
      <c r="S707" s="64">
        <f>IF(AND(G707=1,R707=1),0,R707)</f>
        <v>0</v>
      </c>
      <c r="T707" s="24" t="s">
        <v>1808</v>
      </c>
      <c r="U707" s="49">
        <f>SUBSTITUTE(T707,".",",")*1</f>
        <v>5.8136621955782097E-3</v>
      </c>
      <c r="V707" s="54">
        <f>IF(U707&gt;=0.1, 1, 0)</f>
        <v>0</v>
      </c>
      <c r="W707" s="25">
        <f>IF(U707&gt;=0.2, 1, 0)</f>
        <v>0</v>
      </c>
      <c r="X707" s="25">
        <f>IF(U707&gt;=0.3, 1, 0)</f>
        <v>0</v>
      </c>
      <c r="Y707" s="25">
        <f>IF(U707&gt;=0.4, 1, 0)</f>
        <v>0</v>
      </c>
      <c r="Z707" s="25">
        <f>IF(U707&gt;=0.5, 1, 0)</f>
        <v>0</v>
      </c>
      <c r="AA707" s="25">
        <f>IF(U707&gt;=0.6, 1, 0)</f>
        <v>0</v>
      </c>
      <c r="AB707" s="25">
        <f>IF(U707&gt;=0.7, 1, 0)</f>
        <v>0</v>
      </c>
      <c r="AC707" s="25">
        <f>IF(U707&gt;=0.8, 1, 0)</f>
        <v>0</v>
      </c>
      <c r="AD707" s="55">
        <f>IF(U707&gt;=0.9, 1, 0)</f>
        <v>0</v>
      </c>
    </row>
    <row r="708" spans="1:30" ht="20" customHeight="1" x14ac:dyDescent="0.2">
      <c r="A708" s="20" t="s">
        <v>291</v>
      </c>
      <c r="B708" s="33" t="str">
        <f>SUBSTITUTE(A708,"/Users/timomiessen/Desktop/imagesdk/blackmen1/","Image_")</f>
        <v>Image_BM_51.jpg</v>
      </c>
      <c r="C708" s="63" t="s">
        <v>4</v>
      </c>
      <c r="D708" s="22" t="s">
        <v>2973</v>
      </c>
      <c r="E708" s="23">
        <v>1</v>
      </c>
      <c r="F708" s="23">
        <v>0</v>
      </c>
      <c r="G708" s="23">
        <v>0</v>
      </c>
      <c r="H708" s="23">
        <v>0</v>
      </c>
      <c r="I708" s="23">
        <v>0</v>
      </c>
      <c r="J708" s="23">
        <v>0</v>
      </c>
      <c r="K708" s="23">
        <v>0</v>
      </c>
      <c r="L708" s="23">
        <v>0</v>
      </c>
      <c r="M708" s="23">
        <v>0</v>
      </c>
      <c r="N708" s="23">
        <v>0</v>
      </c>
      <c r="O708" s="23">
        <v>0</v>
      </c>
      <c r="P708" s="23">
        <v>0</v>
      </c>
      <c r="Q708" s="23">
        <v>0</v>
      </c>
      <c r="R708" s="23" cm="1">
        <f t="array" ref="R708">_xlfn.IFS(H708=1,1,K708=1,1,L708=1,1,M708=1,1,N708=1,1,P708=1,1,TRUE,0)</f>
        <v>0</v>
      </c>
      <c r="S708" s="64">
        <f>IF(AND(G708=1,R708=1),0,R708)</f>
        <v>0</v>
      </c>
      <c r="T708" s="24" t="s">
        <v>1809</v>
      </c>
      <c r="U708" s="49">
        <f>SUBSTITUTE(T708,".",",")*1</f>
        <v>8.7528473231941392E-3</v>
      </c>
      <c r="V708" s="54">
        <f>IF(U708&gt;=0.1, 1, 0)</f>
        <v>0</v>
      </c>
      <c r="W708" s="25">
        <f>IF(U708&gt;=0.2, 1, 0)</f>
        <v>0</v>
      </c>
      <c r="X708" s="25">
        <f>IF(U708&gt;=0.3, 1, 0)</f>
        <v>0</v>
      </c>
      <c r="Y708" s="25">
        <f>IF(U708&gt;=0.4, 1, 0)</f>
        <v>0</v>
      </c>
      <c r="Z708" s="25">
        <f>IF(U708&gt;=0.5, 1, 0)</f>
        <v>0</v>
      </c>
      <c r="AA708" s="25">
        <f>IF(U708&gt;=0.6, 1, 0)</f>
        <v>0</v>
      </c>
      <c r="AB708" s="25">
        <f>IF(U708&gt;=0.7, 1, 0)</f>
        <v>0</v>
      </c>
      <c r="AC708" s="25">
        <f>IF(U708&gt;=0.8, 1, 0)</f>
        <v>0</v>
      </c>
      <c r="AD708" s="55">
        <f>IF(U708&gt;=0.9, 1, 0)</f>
        <v>0</v>
      </c>
    </row>
    <row r="709" spans="1:30" ht="20" customHeight="1" x14ac:dyDescent="0.2">
      <c r="A709" s="20" t="s">
        <v>292</v>
      </c>
      <c r="B709" s="33" t="str">
        <f>SUBSTITUTE(A709,"/Users/timomiessen/Desktop/imagesdk/blackmen1/","Image_")</f>
        <v>Image_BM_52.jpg</v>
      </c>
      <c r="C709" s="63" t="s">
        <v>4</v>
      </c>
      <c r="D709" s="22" t="s">
        <v>2973</v>
      </c>
      <c r="E709" s="23">
        <v>1</v>
      </c>
      <c r="F709" s="23">
        <v>0</v>
      </c>
      <c r="G709" s="23">
        <v>0</v>
      </c>
      <c r="H709" s="23">
        <v>0</v>
      </c>
      <c r="I709" s="23">
        <v>0</v>
      </c>
      <c r="J709" s="23">
        <v>0</v>
      </c>
      <c r="K709" s="23">
        <v>0</v>
      </c>
      <c r="L709" s="23">
        <v>0</v>
      </c>
      <c r="M709" s="23">
        <v>0</v>
      </c>
      <c r="N709" s="23">
        <v>0</v>
      </c>
      <c r="O709" s="23">
        <v>0</v>
      </c>
      <c r="P709" s="23">
        <v>0</v>
      </c>
      <c r="Q709" s="23">
        <v>0</v>
      </c>
      <c r="R709" s="23" cm="1">
        <f t="array" ref="R709">_xlfn.IFS(H709=1,1,K709=1,1,L709=1,1,M709=1,1,N709=1,1,P709=1,1,TRUE,0)</f>
        <v>0</v>
      </c>
      <c r="S709" s="64">
        <f>IF(AND(G709=1,R709=1),0,R709)</f>
        <v>0</v>
      </c>
      <c r="T709" s="24" t="s">
        <v>1810</v>
      </c>
      <c r="U709" s="49">
        <f>SUBSTITUTE(T709,".",",")*1</f>
        <v>1.1939312680624399E-2</v>
      </c>
      <c r="V709" s="54">
        <f>IF(U709&gt;=0.1, 1, 0)</f>
        <v>0</v>
      </c>
      <c r="W709" s="25">
        <f>IF(U709&gt;=0.2, 1, 0)</f>
        <v>0</v>
      </c>
      <c r="X709" s="25">
        <f>IF(U709&gt;=0.3, 1, 0)</f>
        <v>0</v>
      </c>
      <c r="Y709" s="25">
        <f>IF(U709&gt;=0.4, 1, 0)</f>
        <v>0</v>
      </c>
      <c r="Z709" s="25">
        <f>IF(U709&gt;=0.5, 1, 0)</f>
        <v>0</v>
      </c>
      <c r="AA709" s="25">
        <f>IF(U709&gt;=0.6, 1, 0)</f>
        <v>0</v>
      </c>
      <c r="AB709" s="25">
        <f>IF(U709&gt;=0.7, 1, 0)</f>
        <v>0</v>
      </c>
      <c r="AC709" s="25">
        <f>IF(U709&gt;=0.8, 1, 0)</f>
        <v>0</v>
      </c>
      <c r="AD709" s="55">
        <f>IF(U709&gt;=0.9, 1, 0)</f>
        <v>0</v>
      </c>
    </row>
    <row r="710" spans="1:30" ht="20" customHeight="1" x14ac:dyDescent="0.2">
      <c r="A710" s="20" t="s">
        <v>293</v>
      </c>
      <c r="B710" s="33" t="str">
        <f>SUBSTITUTE(A710,"/Users/timomiessen/Desktop/imagesdk/blackmen1/","Image_")</f>
        <v>Image_BM_53.jpg</v>
      </c>
      <c r="C710" s="63" t="s">
        <v>4</v>
      </c>
      <c r="D710" s="22" t="s">
        <v>2973</v>
      </c>
      <c r="E710" s="23">
        <v>1</v>
      </c>
      <c r="F710" s="23">
        <v>0</v>
      </c>
      <c r="G710" s="23">
        <v>0</v>
      </c>
      <c r="H710" s="23">
        <v>0</v>
      </c>
      <c r="I710" s="23">
        <v>0</v>
      </c>
      <c r="J710" s="23">
        <v>0</v>
      </c>
      <c r="K710" s="23">
        <v>0</v>
      </c>
      <c r="L710" s="23">
        <v>0</v>
      </c>
      <c r="M710" s="23">
        <v>0</v>
      </c>
      <c r="N710" s="23">
        <v>0</v>
      </c>
      <c r="O710" s="23">
        <v>0</v>
      </c>
      <c r="P710" s="23">
        <v>0</v>
      </c>
      <c r="Q710" s="23">
        <v>0</v>
      </c>
      <c r="R710" s="23" cm="1">
        <f t="array" ref="R710">_xlfn.IFS(H710=1,1,K710=1,1,L710=1,1,M710=1,1,N710=1,1,P710=1,1,TRUE,0)</f>
        <v>0</v>
      </c>
      <c r="S710" s="64">
        <f>IF(AND(G710=1,R710=1),0,R710)</f>
        <v>0</v>
      </c>
      <c r="T710" s="24" t="s">
        <v>1811</v>
      </c>
      <c r="U710" s="49">
        <f>SUBSTITUTE(T710,".",",")*1</f>
        <v>3.7024415796622599E-3</v>
      </c>
      <c r="V710" s="54">
        <f>IF(U710&gt;=0.1, 1, 0)</f>
        <v>0</v>
      </c>
      <c r="W710" s="25">
        <f>IF(U710&gt;=0.2, 1, 0)</f>
        <v>0</v>
      </c>
      <c r="X710" s="25">
        <f>IF(U710&gt;=0.3, 1, 0)</f>
        <v>0</v>
      </c>
      <c r="Y710" s="25">
        <f>IF(U710&gt;=0.4, 1, 0)</f>
        <v>0</v>
      </c>
      <c r="Z710" s="25">
        <f>IF(U710&gt;=0.5, 1, 0)</f>
        <v>0</v>
      </c>
      <c r="AA710" s="25">
        <f>IF(U710&gt;=0.6, 1, 0)</f>
        <v>0</v>
      </c>
      <c r="AB710" s="25">
        <f>IF(U710&gt;=0.7, 1, 0)</f>
        <v>0</v>
      </c>
      <c r="AC710" s="25">
        <f>IF(U710&gt;=0.8, 1, 0)</f>
        <v>0</v>
      </c>
      <c r="AD710" s="55">
        <f>IF(U710&gt;=0.9, 1, 0)</f>
        <v>0</v>
      </c>
    </row>
    <row r="711" spans="1:30" ht="20" customHeight="1" x14ac:dyDescent="0.2">
      <c r="A711" s="20" t="s">
        <v>294</v>
      </c>
      <c r="B711" s="33" t="str">
        <f>SUBSTITUTE(A711,"/Users/timomiessen/Desktop/imagesdk/blackmen1/","Image_")</f>
        <v>Image_BM_54.jpg</v>
      </c>
      <c r="C711" s="63" t="s">
        <v>4</v>
      </c>
      <c r="D711" s="22" t="s">
        <v>2973</v>
      </c>
      <c r="E711" s="23">
        <v>1</v>
      </c>
      <c r="F711" s="23">
        <v>0</v>
      </c>
      <c r="G711" s="23">
        <v>0</v>
      </c>
      <c r="H711" s="23">
        <v>0</v>
      </c>
      <c r="I711" s="23">
        <v>0</v>
      </c>
      <c r="J711" s="23">
        <v>0</v>
      </c>
      <c r="K711" s="23">
        <v>0</v>
      </c>
      <c r="L711" s="23">
        <v>0</v>
      </c>
      <c r="M711" s="23">
        <v>0</v>
      </c>
      <c r="N711" s="23">
        <v>0</v>
      </c>
      <c r="O711" s="23">
        <v>0</v>
      </c>
      <c r="P711" s="23">
        <v>0</v>
      </c>
      <c r="Q711" s="23">
        <v>0</v>
      </c>
      <c r="R711" s="23" cm="1">
        <f t="array" ref="R711">_xlfn.IFS(H711=1,1,K711=1,1,L711=1,1,M711=1,1,N711=1,1,P711=1,1,TRUE,0)</f>
        <v>0</v>
      </c>
      <c r="S711" s="64">
        <f>IF(AND(G711=1,R711=1),0,R711)</f>
        <v>0</v>
      </c>
      <c r="T711" s="24" t="s">
        <v>1812</v>
      </c>
      <c r="U711" s="49">
        <f>SUBSTITUTE(T711,".",",")*1</f>
        <v>3.8700096309185E-2</v>
      </c>
      <c r="V711" s="54">
        <f>IF(U711&gt;=0.1, 1, 0)</f>
        <v>0</v>
      </c>
      <c r="W711" s="25">
        <f>IF(U711&gt;=0.2, 1, 0)</f>
        <v>0</v>
      </c>
      <c r="X711" s="25">
        <f>IF(U711&gt;=0.3, 1, 0)</f>
        <v>0</v>
      </c>
      <c r="Y711" s="25">
        <f>IF(U711&gt;=0.4, 1, 0)</f>
        <v>0</v>
      </c>
      <c r="Z711" s="25">
        <f>IF(U711&gt;=0.5, 1, 0)</f>
        <v>0</v>
      </c>
      <c r="AA711" s="25">
        <f>IF(U711&gt;=0.6, 1, 0)</f>
        <v>0</v>
      </c>
      <c r="AB711" s="25">
        <f>IF(U711&gt;=0.7, 1, 0)</f>
        <v>0</v>
      </c>
      <c r="AC711" s="25">
        <f>IF(U711&gt;=0.8, 1, 0)</f>
        <v>0</v>
      </c>
      <c r="AD711" s="55">
        <f>IF(U711&gt;=0.9, 1, 0)</f>
        <v>0</v>
      </c>
    </row>
    <row r="712" spans="1:30" ht="20" customHeight="1" x14ac:dyDescent="0.2">
      <c r="A712" s="20" t="s">
        <v>295</v>
      </c>
      <c r="B712" s="33" t="str">
        <f>SUBSTITUTE(A712,"/Users/timomiessen/Desktop/imagesdk/blackmen1/","Image_")</f>
        <v>Image_BM_55.jpg</v>
      </c>
      <c r="C712" s="63" t="s">
        <v>4</v>
      </c>
      <c r="D712" s="22" t="s">
        <v>2973</v>
      </c>
      <c r="E712" s="23">
        <v>1</v>
      </c>
      <c r="F712" s="23">
        <v>0</v>
      </c>
      <c r="G712" s="23">
        <v>0</v>
      </c>
      <c r="H712" s="23">
        <v>0</v>
      </c>
      <c r="I712" s="23">
        <v>0</v>
      </c>
      <c r="J712" s="23">
        <v>0</v>
      </c>
      <c r="K712" s="23">
        <v>0</v>
      </c>
      <c r="L712" s="23">
        <v>0</v>
      </c>
      <c r="M712" s="23">
        <v>0</v>
      </c>
      <c r="N712" s="23">
        <v>0</v>
      </c>
      <c r="O712" s="23">
        <v>0</v>
      </c>
      <c r="P712" s="23">
        <v>0</v>
      </c>
      <c r="Q712" s="23">
        <v>0</v>
      </c>
      <c r="R712" s="23" cm="1">
        <f t="array" ref="R712">_xlfn.IFS(H712=1,1,K712=1,1,L712=1,1,M712=1,1,N712=1,1,P712=1,1,TRUE,0)</f>
        <v>0</v>
      </c>
      <c r="S712" s="64">
        <f>IF(AND(G712=1,R712=1),0,R712)</f>
        <v>0</v>
      </c>
      <c r="T712" s="24" t="s">
        <v>1813</v>
      </c>
      <c r="U712" s="49">
        <f>SUBSTITUTE(T712,".",",")*1</f>
        <v>3.38870917912572E-2</v>
      </c>
      <c r="V712" s="54">
        <f>IF(U712&gt;=0.1, 1, 0)</f>
        <v>0</v>
      </c>
      <c r="W712" s="25">
        <f>IF(U712&gt;=0.2, 1, 0)</f>
        <v>0</v>
      </c>
      <c r="X712" s="25">
        <f>IF(U712&gt;=0.3, 1, 0)</f>
        <v>0</v>
      </c>
      <c r="Y712" s="25">
        <f>IF(U712&gt;=0.4, 1, 0)</f>
        <v>0</v>
      </c>
      <c r="Z712" s="25">
        <f>IF(U712&gt;=0.5, 1, 0)</f>
        <v>0</v>
      </c>
      <c r="AA712" s="25">
        <f>IF(U712&gt;=0.6, 1, 0)</f>
        <v>0</v>
      </c>
      <c r="AB712" s="25">
        <f>IF(U712&gt;=0.7, 1, 0)</f>
        <v>0</v>
      </c>
      <c r="AC712" s="25">
        <f>IF(U712&gt;=0.8, 1, 0)</f>
        <v>0</v>
      </c>
      <c r="AD712" s="55">
        <f>IF(U712&gt;=0.9, 1, 0)</f>
        <v>0</v>
      </c>
    </row>
    <row r="713" spans="1:30" ht="20" customHeight="1" x14ac:dyDescent="0.2">
      <c r="A713" s="20" t="s">
        <v>296</v>
      </c>
      <c r="B713" s="33" t="str">
        <f>SUBSTITUTE(A713,"/Users/timomiessen/Desktop/imagesdk/blackmen1/","Image_")</f>
        <v>Image_BM_56.jpg</v>
      </c>
      <c r="C713" s="63" t="s">
        <v>4</v>
      </c>
      <c r="D713" s="22" t="s">
        <v>2973</v>
      </c>
      <c r="E713" s="23">
        <v>1</v>
      </c>
      <c r="F713" s="23">
        <v>0</v>
      </c>
      <c r="G713" s="23">
        <v>0</v>
      </c>
      <c r="H713" s="23">
        <v>0</v>
      </c>
      <c r="I713" s="23">
        <v>0</v>
      </c>
      <c r="J713" s="23">
        <v>0</v>
      </c>
      <c r="K713" s="23">
        <v>0</v>
      </c>
      <c r="L713" s="23">
        <v>0</v>
      </c>
      <c r="M713" s="23">
        <v>0</v>
      </c>
      <c r="N713" s="23">
        <v>0</v>
      </c>
      <c r="O713" s="23">
        <v>0</v>
      </c>
      <c r="P713" s="23">
        <v>0</v>
      </c>
      <c r="Q713" s="23">
        <v>0</v>
      </c>
      <c r="R713" s="23" cm="1">
        <f t="array" ref="R713">_xlfn.IFS(H713=1,1,K713=1,1,L713=1,1,M713=1,1,N713=1,1,P713=1,1,TRUE,0)</f>
        <v>0</v>
      </c>
      <c r="S713" s="64">
        <f>IF(AND(G713=1,R713=1),0,R713)</f>
        <v>0</v>
      </c>
      <c r="T713" s="24" t="s">
        <v>1814</v>
      </c>
      <c r="U713" s="49">
        <f>SUBSTITUTE(T713,".",",")*1</f>
        <v>5.2356717642396602E-3</v>
      </c>
      <c r="V713" s="54">
        <f>IF(U713&gt;=0.1, 1, 0)</f>
        <v>0</v>
      </c>
      <c r="W713" s="25">
        <f>IF(U713&gt;=0.2, 1, 0)</f>
        <v>0</v>
      </c>
      <c r="X713" s="25">
        <f>IF(U713&gt;=0.3, 1, 0)</f>
        <v>0</v>
      </c>
      <c r="Y713" s="25">
        <f>IF(U713&gt;=0.4, 1, 0)</f>
        <v>0</v>
      </c>
      <c r="Z713" s="25">
        <f>IF(U713&gt;=0.5, 1, 0)</f>
        <v>0</v>
      </c>
      <c r="AA713" s="25">
        <f>IF(U713&gt;=0.6, 1, 0)</f>
        <v>0</v>
      </c>
      <c r="AB713" s="25">
        <f>IF(U713&gt;=0.7, 1, 0)</f>
        <v>0</v>
      </c>
      <c r="AC713" s="25">
        <f>IF(U713&gt;=0.8, 1, 0)</f>
        <v>0</v>
      </c>
      <c r="AD713" s="55">
        <f>IF(U713&gt;=0.9, 1, 0)</f>
        <v>0</v>
      </c>
    </row>
    <row r="714" spans="1:30" ht="20" customHeight="1" x14ac:dyDescent="0.2">
      <c r="A714" s="20" t="s">
        <v>297</v>
      </c>
      <c r="B714" s="33" t="str">
        <f>SUBSTITUTE(A714,"/Users/timomiessen/Desktop/imagesdk/blackmen1/","Image_")</f>
        <v>Image_BM_57.jpg</v>
      </c>
      <c r="C714" s="63" t="s">
        <v>4</v>
      </c>
      <c r="D714" s="22" t="s">
        <v>2973</v>
      </c>
      <c r="E714" s="23">
        <v>1</v>
      </c>
      <c r="F714" s="23">
        <v>0</v>
      </c>
      <c r="G714" s="23">
        <v>0</v>
      </c>
      <c r="H714" s="23">
        <v>0</v>
      </c>
      <c r="I714" s="23">
        <v>0</v>
      </c>
      <c r="J714" s="23">
        <v>0</v>
      </c>
      <c r="K714" s="23">
        <v>0</v>
      </c>
      <c r="L714" s="23">
        <v>0</v>
      </c>
      <c r="M714" s="23">
        <v>0</v>
      </c>
      <c r="N714" s="23">
        <v>0</v>
      </c>
      <c r="O714" s="23">
        <v>0</v>
      </c>
      <c r="P714" s="23">
        <v>0</v>
      </c>
      <c r="Q714" s="23">
        <v>0</v>
      </c>
      <c r="R714" s="23" cm="1">
        <f t="array" ref="R714">_xlfn.IFS(H714=1,1,K714=1,1,L714=1,1,M714=1,1,N714=1,1,P714=1,1,TRUE,0)</f>
        <v>0</v>
      </c>
      <c r="S714" s="64">
        <f>IF(AND(G714=1,R714=1),0,R714)</f>
        <v>0</v>
      </c>
      <c r="T714" s="24" t="s">
        <v>1815</v>
      </c>
      <c r="U714" s="49">
        <f>SUBSTITUTE(T714,".",",")*1</f>
        <v>7.5276486575603402E-2</v>
      </c>
      <c r="V714" s="54">
        <f>IF(U714&gt;=0.1, 1, 0)</f>
        <v>0</v>
      </c>
      <c r="W714" s="25">
        <f>IF(U714&gt;=0.2, 1, 0)</f>
        <v>0</v>
      </c>
      <c r="X714" s="25">
        <f>IF(U714&gt;=0.3, 1, 0)</f>
        <v>0</v>
      </c>
      <c r="Y714" s="25">
        <f>IF(U714&gt;=0.4, 1, 0)</f>
        <v>0</v>
      </c>
      <c r="Z714" s="25">
        <f>IF(U714&gt;=0.5, 1, 0)</f>
        <v>0</v>
      </c>
      <c r="AA714" s="25">
        <f>IF(U714&gt;=0.6, 1, 0)</f>
        <v>0</v>
      </c>
      <c r="AB714" s="25">
        <f>IF(U714&gt;=0.7, 1, 0)</f>
        <v>0</v>
      </c>
      <c r="AC714" s="25">
        <f>IF(U714&gt;=0.8, 1, 0)</f>
        <v>0</v>
      </c>
      <c r="AD714" s="55">
        <f>IF(U714&gt;=0.9, 1, 0)</f>
        <v>0</v>
      </c>
    </row>
    <row r="715" spans="1:30" ht="20" customHeight="1" x14ac:dyDescent="0.2">
      <c r="A715" s="20" t="s">
        <v>298</v>
      </c>
      <c r="B715" s="33" t="str">
        <f>SUBSTITUTE(A715,"/Users/timomiessen/Desktop/imagesdk/blackmen1/","Image_")</f>
        <v>Image_BM_58.jpg</v>
      </c>
      <c r="C715" s="63" t="s">
        <v>4</v>
      </c>
      <c r="D715" s="22" t="s">
        <v>2973</v>
      </c>
      <c r="E715" s="23">
        <v>1</v>
      </c>
      <c r="F715" s="23">
        <v>0</v>
      </c>
      <c r="G715" s="23">
        <v>0</v>
      </c>
      <c r="H715" s="23">
        <v>0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  <c r="O715" s="23">
        <v>0</v>
      </c>
      <c r="P715" s="23">
        <v>0</v>
      </c>
      <c r="Q715" s="23">
        <v>0</v>
      </c>
      <c r="R715" s="23" cm="1">
        <f t="array" ref="R715">_xlfn.IFS(H715=1,1,K715=1,1,L715=1,1,M715=1,1,N715=1,1,P715=1,1,TRUE,0)</f>
        <v>0</v>
      </c>
      <c r="S715" s="64">
        <f>IF(AND(G715=1,R715=1),0,R715)</f>
        <v>0</v>
      </c>
      <c r="T715" s="24" t="s">
        <v>1816</v>
      </c>
      <c r="U715" s="49">
        <f>SUBSTITUTE(T715,".",",")*1</f>
        <v>9.1977852862328194E-2</v>
      </c>
      <c r="V715" s="54">
        <f>IF(U715&gt;=0.1, 1, 0)</f>
        <v>0</v>
      </c>
      <c r="W715" s="25">
        <f>IF(U715&gt;=0.2, 1, 0)</f>
        <v>0</v>
      </c>
      <c r="X715" s="25">
        <f>IF(U715&gt;=0.3, 1, 0)</f>
        <v>0</v>
      </c>
      <c r="Y715" s="25">
        <f>IF(U715&gt;=0.4, 1, 0)</f>
        <v>0</v>
      </c>
      <c r="Z715" s="25">
        <f>IF(U715&gt;=0.5, 1, 0)</f>
        <v>0</v>
      </c>
      <c r="AA715" s="25">
        <f>IF(U715&gt;=0.6, 1, 0)</f>
        <v>0</v>
      </c>
      <c r="AB715" s="25">
        <f>IF(U715&gt;=0.7, 1, 0)</f>
        <v>0</v>
      </c>
      <c r="AC715" s="25">
        <f>IF(U715&gt;=0.8, 1, 0)</f>
        <v>0</v>
      </c>
      <c r="AD715" s="55">
        <f>IF(U715&gt;=0.9, 1, 0)</f>
        <v>0</v>
      </c>
    </row>
    <row r="716" spans="1:30" ht="20" customHeight="1" x14ac:dyDescent="0.2">
      <c r="A716" s="20" t="s">
        <v>299</v>
      </c>
      <c r="B716" s="33" t="str">
        <f>SUBSTITUTE(A716,"/Users/timomiessen/Desktop/imagesdk/blackmen1/","Image_")</f>
        <v>Image_BM_59.jpg</v>
      </c>
      <c r="C716" s="63" t="s">
        <v>4</v>
      </c>
      <c r="D716" s="22" t="s">
        <v>2973</v>
      </c>
      <c r="E716" s="23">
        <v>1</v>
      </c>
      <c r="F716" s="23">
        <v>0</v>
      </c>
      <c r="G716" s="23">
        <v>0</v>
      </c>
      <c r="H716" s="23">
        <v>0</v>
      </c>
      <c r="I716" s="23">
        <v>0</v>
      </c>
      <c r="J716" s="23">
        <v>0</v>
      </c>
      <c r="K716" s="23">
        <v>0</v>
      </c>
      <c r="L716" s="23">
        <v>0</v>
      </c>
      <c r="M716" s="23">
        <v>0</v>
      </c>
      <c r="N716" s="23">
        <v>0</v>
      </c>
      <c r="O716" s="23">
        <v>0</v>
      </c>
      <c r="P716" s="23">
        <v>0</v>
      </c>
      <c r="Q716" s="23">
        <v>0</v>
      </c>
      <c r="R716" s="23" cm="1">
        <f t="array" ref="R716">_xlfn.IFS(H716=1,1,K716=1,1,L716=1,1,M716=1,1,N716=1,1,P716=1,1,TRUE,0)</f>
        <v>0</v>
      </c>
      <c r="S716" s="64">
        <f>IF(AND(G716=1,R716=1),0,R716)</f>
        <v>0</v>
      </c>
      <c r="T716" s="24" t="s">
        <v>1817</v>
      </c>
      <c r="U716" s="49">
        <f>SUBSTITUTE(T716,".",",")*1</f>
        <v>1.8348721321672201E-2</v>
      </c>
      <c r="V716" s="54">
        <f>IF(U716&gt;=0.1, 1, 0)</f>
        <v>0</v>
      </c>
      <c r="W716" s="25">
        <f>IF(U716&gt;=0.2, 1, 0)</f>
        <v>0</v>
      </c>
      <c r="X716" s="25">
        <f>IF(U716&gt;=0.3, 1, 0)</f>
        <v>0</v>
      </c>
      <c r="Y716" s="25">
        <f>IF(U716&gt;=0.4, 1, 0)</f>
        <v>0</v>
      </c>
      <c r="Z716" s="25">
        <f>IF(U716&gt;=0.5, 1, 0)</f>
        <v>0</v>
      </c>
      <c r="AA716" s="25">
        <f>IF(U716&gt;=0.6, 1, 0)</f>
        <v>0</v>
      </c>
      <c r="AB716" s="25">
        <f>IF(U716&gt;=0.7, 1, 0)</f>
        <v>0</v>
      </c>
      <c r="AC716" s="25">
        <f>IF(U716&gt;=0.8, 1, 0)</f>
        <v>0</v>
      </c>
      <c r="AD716" s="55">
        <f>IF(U716&gt;=0.9, 1, 0)</f>
        <v>0</v>
      </c>
    </row>
    <row r="717" spans="1:30" ht="20" customHeight="1" x14ac:dyDescent="0.2">
      <c r="A717" s="20" t="s">
        <v>300</v>
      </c>
      <c r="B717" s="33" t="str">
        <f>SUBSTITUTE(A717,"/Users/timomiessen/Desktop/imagesdk/blackmen1/","Image_")</f>
        <v>Image_BM_6.jpg</v>
      </c>
      <c r="C717" s="63" t="s">
        <v>4</v>
      </c>
      <c r="D717" s="22" t="s">
        <v>2973</v>
      </c>
      <c r="E717" s="23">
        <v>1</v>
      </c>
      <c r="F717" s="23">
        <v>0</v>
      </c>
      <c r="G717" s="23">
        <v>0</v>
      </c>
      <c r="H717" s="23">
        <v>0</v>
      </c>
      <c r="I717" s="23">
        <v>0</v>
      </c>
      <c r="J717" s="23">
        <v>0</v>
      </c>
      <c r="K717" s="23">
        <v>0</v>
      </c>
      <c r="L717" s="23">
        <v>0</v>
      </c>
      <c r="M717" s="23">
        <v>0</v>
      </c>
      <c r="N717" s="23">
        <v>0</v>
      </c>
      <c r="O717" s="23">
        <v>0</v>
      </c>
      <c r="P717" s="23">
        <v>0</v>
      </c>
      <c r="Q717" s="23">
        <v>0</v>
      </c>
      <c r="R717" s="23" cm="1">
        <f t="array" ref="R717">_xlfn.IFS(H717=1,1,K717=1,1,L717=1,1,M717=1,1,N717=1,1,P717=1,1,TRUE,0)</f>
        <v>0</v>
      </c>
      <c r="S717" s="64">
        <f>IF(AND(G717=1,R717=1),0,R717)</f>
        <v>0</v>
      </c>
      <c r="T717" s="24" t="s">
        <v>1818</v>
      </c>
      <c r="U717" s="49">
        <f>SUBSTITUTE(T717,".",",")*1</f>
        <v>6.2973559834062998E-2</v>
      </c>
      <c r="V717" s="54">
        <f>IF(U717&gt;=0.1, 1, 0)</f>
        <v>0</v>
      </c>
      <c r="W717" s="25">
        <f>IF(U717&gt;=0.2, 1, 0)</f>
        <v>0</v>
      </c>
      <c r="X717" s="25">
        <f>IF(U717&gt;=0.3, 1, 0)</f>
        <v>0</v>
      </c>
      <c r="Y717" s="25">
        <f>IF(U717&gt;=0.4, 1, 0)</f>
        <v>0</v>
      </c>
      <c r="Z717" s="25">
        <f>IF(U717&gt;=0.5, 1, 0)</f>
        <v>0</v>
      </c>
      <c r="AA717" s="25">
        <f>IF(U717&gt;=0.6, 1, 0)</f>
        <v>0</v>
      </c>
      <c r="AB717" s="25">
        <f>IF(U717&gt;=0.7, 1, 0)</f>
        <v>0</v>
      </c>
      <c r="AC717" s="25">
        <f>IF(U717&gt;=0.8, 1, 0)</f>
        <v>0</v>
      </c>
      <c r="AD717" s="55">
        <f>IF(U717&gt;=0.9, 1, 0)</f>
        <v>0</v>
      </c>
    </row>
    <row r="718" spans="1:30" ht="20" customHeight="1" x14ac:dyDescent="0.2">
      <c r="A718" s="20" t="s">
        <v>301</v>
      </c>
      <c r="B718" s="33" t="str">
        <f>SUBSTITUTE(A718,"/Users/timomiessen/Desktop/imagesdk/blackmen1/","Image_")</f>
        <v>Image_BM_60.jpg</v>
      </c>
      <c r="C718" s="63" t="s">
        <v>4</v>
      </c>
      <c r="D718" s="22" t="s">
        <v>2973</v>
      </c>
      <c r="E718" s="23">
        <v>1</v>
      </c>
      <c r="F718" s="23">
        <v>0</v>
      </c>
      <c r="G718" s="23">
        <v>0</v>
      </c>
      <c r="H718" s="23">
        <v>0</v>
      </c>
      <c r="I718" s="23">
        <v>0</v>
      </c>
      <c r="J718" s="23">
        <v>0</v>
      </c>
      <c r="K718" s="23">
        <v>0</v>
      </c>
      <c r="L718" s="23">
        <v>0</v>
      </c>
      <c r="M718" s="23">
        <v>0</v>
      </c>
      <c r="N718" s="23">
        <v>0</v>
      </c>
      <c r="O718" s="23">
        <v>0</v>
      </c>
      <c r="P718" s="23">
        <v>0</v>
      </c>
      <c r="Q718" s="23">
        <v>0</v>
      </c>
      <c r="R718" s="23" cm="1">
        <f t="array" ref="R718">_xlfn.IFS(H718=1,1,K718=1,1,L718=1,1,M718=1,1,N718=1,1,P718=1,1,TRUE,0)</f>
        <v>0</v>
      </c>
      <c r="S718" s="64">
        <f>IF(AND(G718=1,R718=1),0,R718)</f>
        <v>0</v>
      </c>
      <c r="T718" s="24" t="s">
        <v>1819</v>
      </c>
      <c r="U718" s="49">
        <f>SUBSTITUTE(T718,".",",")*1</f>
        <v>2.8650847263634201E-2</v>
      </c>
      <c r="V718" s="54">
        <f>IF(U718&gt;=0.1, 1, 0)</f>
        <v>0</v>
      </c>
      <c r="W718" s="25">
        <f>IF(U718&gt;=0.2, 1, 0)</f>
        <v>0</v>
      </c>
      <c r="X718" s="25">
        <f>IF(U718&gt;=0.3, 1, 0)</f>
        <v>0</v>
      </c>
      <c r="Y718" s="25">
        <f>IF(U718&gt;=0.4, 1, 0)</f>
        <v>0</v>
      </c>
      <c r="Z718" s="25">
        <f>IF(U718&gt;=0.5, 1, 0)</f>
        <v>0</v>
      </c>
      <c r="AA718" s="25">
        <f>IF(U718&gt;=0.6, 1, 0)</f>
        <v>0</v>
      </c>
      <c r="AB718" s="25">
        <f>IF(U718&gt;=0.7, 1, 0)</f>
        <v>0</v>
      </c>
      <c r="AC718" s="25">
        <f>IF(U718&gt;=0.8, 1, 0)</f>
        <v>0</v>
      </c>
      <c r="AD718" s="55">
        <f>IF(U718&gt;=0.9, 1, 0)</f>
        <v>0</v>
      </c>
    </row>
    <row r="719" spans="1:30" ht="20" customHeight="1" x14ac:dyDescent="0.2">
      <c r="A719" s="20" t="s">
        <v>302</v>
      </c>
      <c r="B719" s="33" t="str">
        <f>SUBSTITUTE(A719,"/Users/timomiessen/Desktop/imagesdk/blackmen1/","Image_")</f>
        <v>Image_BM_61.jpg</v>
      </c>
      <c r="C719" s="63" t="s">
        <v>4</v>
      </c>
      <c r="D719" s="22" t="s">
        <v>2973</v>
      </c>
      <c r="E719" s="23">
        <v>1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3" cm="1">
        <f t="array" ref="R719">_xlfn.IFS(H719=1,1,K719=1,1,L719=1,1,M719=1,1,N719=1,1,P719=1,1,TRUE,0)</f>
        <v>0</v>
      </c>
      <c r="S719" s="64">
        <f>IF(AND(G719=1,R719=1),0,R719)</f>
        <v>0</v>
      </c>
      <c r="T719" s="24" t="s">
        <v>1820</v>
      </c>
      <c r="U719" s="49">
        <f>SUBSTITUTE(T719,".",",")*1</f>
        <v>1.9530199002474501E-2</v>
      </c>
      <c r="V719" s="54">
        <f>IF(U719&gt;=0.1, 1, 0)</f>
        <v>0</v>
      </c>
      <c r="W719" s="25">
        <f>IF(U719&gt;=0.2, 1, 0)</f>
        <v>0</v>
      </c>
      <c r="X719" s="25">
        <f>IF(U719&gt;=0.3, 1, 0)</f>
        <v>0</v>
      </c>
      <c r="Y719" s="25">
        <f>IF(U719&gt;=0.4, 1, 0)</f>
        <v>0</v>
      </c>
      <c r="Z719" s="25">
        <f>IF(U719&gt;=0.5, 1, 0)</f>
        <v>0</v>
      </c>
      <c r="AA719" s="25">
        <f>IF(U719&gt;=0.6, 1, 0)</f>
        <v>0</v>
      </c>
      <c r="AB719" s="25">
        <f>IF(U719&gt;=0.7, 1, 0)</f>
        <v>0</v>
      </c>
      <c r="AC719" s="25">
        <f>IF(U719&gt;=0.8, 1, 0)</f>
        <v>0</v>
      </c>
      <c r="AD719" s="55">
        <f>IF(U719&gt;=0.9, 1, 0)</f>
        <v>0</v>
      </c>
    </row>
    <row r="720" spans="1:30" ht="20" customHeight="1" x14ac:dyDescent="0.2">
      <c r="A720" s="20" t="s">
        <v>303</v>
      </c>
      <c r="B720" s="33" t="str">
        <f>SUBSTITUTE(A720,"/Users/timomiessen/Desktop/imagesdk/blackmen1/","Image_")</f>
        <v>Image_BM_62.jpg</v>
      </c>
      <c r="C720" s="63" t="s">
        <v>4</v>
      </c>
      <c r="D720" s="22" t="s">
        <v>2973</v>
      </c>
      <c r="E720" s="23">
        <v>1</v>
      </c>
      <c r="F720" s="23">
        <v>0</v>
      </c>
      <c r="G720" s="23">
        <v>0</v>
      </c>
      <c r="H720" s="23">
        <v>0</v>
      </c>
      <c r="I720" s="23">
        <v>0</v>
      </c>
      <c r="J720" s="23">
        <v>0</v>
      </c>
      <c r="K720" s="23">
        <v>0</v>
      </c>
      <c r="L720" s="23">
        <v>0</v>
      </c>
      <c r="M720" s="23">
        <v>0</v>
      </c>
      <c r="N720" s="23">
        <v>0</v>
      </c>
      <c r="O720" s="23">
        <v>0</v>
      </c>
      <c r="P720" s="23">
        <v>0</v>
      </c>
      <c r="Q720" s="23">
        <v>0</v>
      </c>
      <c r="R720" s="23" cm="1">
        <f t="array" ref="R720">_xlfn.IFS(H720=1,1,K720=1,1,L720=1,1,M720=1,1,N720=1,1,P720=1,1,TRUE,0)</f>
        <v>0</v>
      </c>
      <c r="S720" s="64">
        <f>IF(AND(G720=1,R720=1),0,R720)</f>
        <v>0</v>
      </c>
      <c r="T720" s="24" t="s">
        <v>1821</v>
      </c>
      <c r="U720" s="49">
        <f>SUBSTITUTE(T720,".",",")*1</f>
        <v>3.7531072273850399E-2</v>
      </c>
      <c r="V720" s="54">
        <f>IF(U720&gt;=0.1, 1, 0)</f>
        <v>0</v>
      </c>
      <c r="W720" s="25">
        <f>IF(U720&gt;=0.2, 1, 0)</f>
        <v>0</v>
      </c>
      <c r="X720" s="25">
        <f>IF(U720&gt;=0.3, 1, 0)</f>
        <v>0</v>
      </c>
      <c r="Y720" s="25">
        <f>IF(U720&gt;=0.4, 1, 0)</f>
        <v>0</v>
      </c>
      <c r="Z720" s="25">
        <f>IF(U720&gt;=0.5, 1, 0)</f>
        <v>0</v>
      </c>
      <c r="AA720" s="25">
        <f>IF(U720&gt;=0.6, 1, 0)</f>
        <v>0</v>
      </c>
      <c r="AB720" s="25">
        <f>IF(U720&gt;=0.7, 1, 0)</f>
        <v>0</v>
      </c>
      <c r="AC720" s="25">
        <f>IF(U720&gt;=0.8, 1, 0)</f>
        <v>0</v>
      </c>
      <c r="AD720" s="55">
        <f>IF(U720&gt;=0.9, 1, 0)</f>
        <v>0</v>
      </c>
    </row>
    <row r="721" spans="1:30" ht="20" customHeight="1" x14ac:dyDescent="0.2">
      <c r="A721" s="20" t="s">
        <v>304</v>
      </c>
      <c r="B721" s="33" t="str">
        <f>SUBSTITUTE(A721,"/Users/timomiessen/Desktop/imagesdk/blackmen1/","Image_")</f>
        <v>Image_BM_63.jpg</v>
      </c>
      <c r="C721" s="63" t="s">
        <v>4</v>
      </c>
      <c r="D721" s="22" t="s">
        <v>2973</v>
      </c>
      <c r="E721" s="23">
        <v>1</v>
      </c>
      <c r="F721" s="23">
        <v>0</v>
      </c>
      <c r="G721" s="23">
        <v>0</v>
      </c>
      <c r="H721" s="23">
        <v>0</v>
      </c>
      <c r="I721" s="23">
        <v>0</v>
      </c>
      <c r="J721" s="23">
        <v>0</v>
      </c>
      <c r="K721" s="23">
        <v>0</v>
      </c>
      <c r="L721" s="23">
        <v>0</v>
      </c>
      <c r="M721" s="23">
        <v>0</v>
      </c>
      <c r="N721" s="23">
        <v>0</v>
      </c>
      <c r="O721" s="23">
        <v>0</v>
      </c>
      <c r="P721" s="23">
        <v>0</v>
      </c>
      <c r="Q721" s="23">
        <v>0</v>
      </c>
      <c r="R721" s="23" cm="1">
        <f t="array" ref="R721">_xlfn.IFS(H721=1,1,K721=1,1,L721=1,1,M721=1,1,N721=1,1,P721=1,1,TRUE,0)</f>
        <v>0</v>
      </c>
      <c r="S721" s="64">
        <f>IF(AND(G721=1,R721=1),0,R721)</f>
        <v>0</v>
      </c>
      <c r="T721" s="24" t="s">
        <v>1822</v>
      </c>
      <c r="U721" s="49">
        <f>SUBSTITUTE(T721,".",",")*1</f>
        <v>0.250273987650871</v>
      </c>
      <c r="V721" s="54">
        <f>IF(U721&gt;=0.1, 1, 0)</f>
        <v>1</v>
      </c>
      <c r="W721" s="25">
        <f>IF(U721&gt;=0.2, 1, 0)</f>
        <v>1</v>
      </c>
      <c r="X721" s="25">
        <f>IF(U721&gt;=0.3, 1, 0)</f>
        <v>0</v>
      </c>
      <c r="Y721" s="25">
        <f>IF(U721&gt;=0.4, 1, 0)</f>
        <v>0</v>
      </c>
      <c r="Z721" s="25">
        <f>IF(U721&gt;=0.5, 1, 0)</f>
        <v>0</v>
      </c>
      <c r="AA721" s="25">
        <f>IF(U721&gt;=0.6, 1, 0)</f>
        <v>0</v>
      </c>
      <c r="AB721" s="25">
        <f>IF(U721&gt;=0.7, 1, 0)</f>
        <v>0</v>
      </c>
      <c r="AC721" s="25">
        <f>IF(U721&gt;=0.8, 1, 0)</f>
        <v>0</v>
      </c>
      <c r="AD721" s="55">
        <f>IF(U721&gt;=0.9, 1, 0)</f>
        <v>0</v>
      </c>
    </row>
    <row r="722" spans="1:30" ht="20" customHeight="1" x14ac:dyDescent="0.2">
      <c r="A722" s="20" t="s">
        <v>305</v>
      </c>
      <c r="B722" s="33" t="str">
        <f>SUBSTITUTE(A722,"/Users/timomiessen/Desktop/imagesdk/blackmen1/","Image_")</f>
        <v>Image_BM_64.jpg</v>
      </c>
      <c r="C722" s="63" t="s">
        <v>4</v>
      </c>
      <c r="D722" s="22" t="s">
        <v>2973</v>
      </c>
      <c r="E722" s="23">
        <v>1</v>
      </c>
      <c r="F722" s="23">
        <v>0</v>
      </c>
      <c r="G722" s="23">
        <v>0</v>
      </c>
      <c r="H722" s="23">
        <v>0</v>
      </c>
      <c r="I722" s="23">
        <v>0</v>
      </c>
      <c r="J722" s="23">
        <v>0</v>
      </c>
      <c r="K722" s="23">
        <v>0</v>
      </c>
      <c r="L722" s="23">
        <v>0</v>
      </c>
      <c r="M722" s="23">
        <v>0</v>
      </c>
      <c r="N722" s="23">
        <v>0</v>
      </c>
      <c r="O722" s="23">
        <v>0</v>
      </c>
      <c r="P722" s="23">
        <v>0</v>
      </c>
      <c r="Q722" s="23">
        <v>0</v>
      </c>
      <c r="R722" s="23" cm="1">
        <f t="array" ref="R722">_xlfn.IFS(H722=1,1,K722=1,1,L722=1,1,M722=1,1,N722=1,1,P722=1,1,TRUE,0)</f>
        <v>0</v>
      </c>
      <c r="S722" s="64">
        <f>IF(AND(G722=1,R722=1),0,R722)</f>
        <v>0</v>
      </c>
      <c r="T722" s="24" t="s">
        <v>1823</v>
      </c>
      <c r="U722" s="49">
        <f>SUBSTITUTE(T722,".",",")*1</f>
        <v>3.6788398399948997E-2</v>
      </c>
      <c r="V722" s="54">
        <f>IF(U722&gt;=0.1, 1, 0)</f>
        <v>0</v>
      </c>
      <c r="W722" s="25">
        <f>IF(U722&gt;=0.2, 1, 0)</f>
        <v>0</v>
      </c>
      <c r="X722" s="25">
        <f>IF(U722&gt;=0.3, 1, 0)</f>
        <v>0</v>
      </c>
      <c r="Y722" s="25">
        <f>IF(U722&gt;=0.4, 1, 0)</f>
        <v>0</v>
      </c>
      <c r="Z722" s="25">
        <f>IF(U722&gt;=0.5, 1, 0)</f>
        <v>0</v>
      </c>
      <c r="AA722" s="25">
        <f>IF(U722&gt;=0.6, 1, 0)</f>
        <v>0</v>
      </c>
      <c r="AB722" s="25">
        <f>IF(U722&gt;=0.7, 1, 0)</f>
        <v>0</v>
      </c>
      <c r="AC722" s="25">
        <f>IF(U722&gt;=0.8, 1, 0)</f>
        <v>0</v>
      </c>
      <c r="AD722" s="55">
        <f>IF(U722&gt;=0.9, 1, 0)</f>
        <v>0</v>
      </c>
    </row>
    <row r="723" spans="1:30" ht="20" customHeight="1" x14ac:dyDescent="0.2">
      <c r="A723" s="20" t="s">
        <v>306</v>
      </c>
      <c r="B723" s="33" t="str">
        <f>SUBSTITUTE(A723,"/Users/timomiessen/Desktop/imagesdk/blackmen1/","Image_")</f>
        <v>Image_BM_65.jpg</v>
      </c>
      <c r="C723" s="63" t="s">
        <v>4</v>
      </c>
      <c r="D723" s="22" t="s">
        <v>2973</v>
      </c>
      <c r="E723" s="23">
        <v>1</v>
      </c>
      <c r="F723" s="23">
        <v>0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  <c r="M723" s="23">
        <v>0</v>
      </c>
      <c r="N723" s="23">
        <v>0</v>
      </c>
      <c r="O723" s="23">
        <v>0</v>
      </c>
      <c r="P723" s="23">
        <v>0</v>
      </c>
      <c r="Q723" s="23">
        <v>0</v>
      </c>
      <c r="R723" s="23" cm="1">
        <f t="array" ref="R723">_xlfn.IFS(H723=1,1,K723=1,1,L723=1,1,M723=1,1,N723=1,1,P723=1,1,TRUE,0)</f>
        <v>0</v>
      </c>
      <c r="S723" s="64">
        <f>IF(AND(G723=1,R723=1),0,R723)</f>
        <v>0</v>
      </c>
      <c r="T723" s="24" t="s">
        <v>1824</v>
      </c>
      <c r="U723" s="49">
        <f>SUBSTITUTE(T723,".",",")*1</f>
        <v>1.1105685960501399E-2</v>
      </c>
      <c r="V723" s="54">
        <f>IF(U723&gt;=0.1, 1, 0)</f>
        <v>0</v>
      </c>
      <c r="W723" s="25">
        <f>IF(U723&gt;=0.2, 1, 0)</f>
        <v>0</v>
      </c>
      <c r="X723" s="25">
        <f>IF(U723&gt;=0.3, 1, 0)</f>
        <v>0</v>
      </c>
      <c r="Y723" s="25">
        <f>IF(U723&gt;=0.4, 1, 0)</f>
        <v>0</v>
      </c>
      <c r="Z723" s="25">
        <f>IF(U723&gt;=0.5, 1, 0)</f>
        <v>0</v>
      </c>
      <c r="AA723" s="25">
        <f>IF(U723&gt;=0.6, 1, 0)</f>
        <v>0</v>
      </c>
      <c r="AB723" s="25">
        <f>IF(U723&gt;=0.7, 1, 0)</f>
        <v>0</v>
      </c>
      <c r="AC723" s="25">
        <f>IF(U723&gt;=0.8, 1, 0)</f>
        <v>0</v>
      </c>
      <c r="AD723" s="55">
        <f>IF(U723&gt;=0.9, 1, 0)</f>
        <v>0</v>
      </c>
    </row>
    <row r="724" spans="1:30" ht="20" customHeight="1" x14ac:dyDescent="0.2">
      <c r="A724" s="20" t="s">
        <v>307</v>
      </c>
      <c r="B724" s="33" t="str">
        <f>SUBSTITUTE(A724,"/Users/timomiessen/Desktop/imagesdk/blackmen1/","Image_")</f>
        <v>Image_BM_66.jpg</v>
      </c>
      <c r="C724" s="63" t="s">
        <v>4</v>
      </c>
      <c r="D724" s="22" t="s">
        <v>2973</v>
      </c>
      <c r="E724" s="23">
        <v>1</v>
      </c>
      <c r="F724" s="23">
        <v>0</v>
      </c>
      <c r="G724" s="23">
        <v>0</v>
      </c>
      <c r="H724" s="23">
        <v>0</v>
      </c>
      <c r="I724" s="23">
        <v>0</v>
      </c>
      <c r="J724" s="23">
        <v>0</v>
      </c>
      <c r="K724" s="23">
        <v>0</v>
      </c>
      <c r="L724" s="23">
        <v>0</v>
      </c>
      <c r="M724" s="23">
        <v>0</v>
      </c>
      <c r="N724" s="23">
        <v>0</v>
      </c>
      <c r="O724" s="23">
        <v>0</v>
      </c>
      <c r="P724" s="23">
        <v>0</v>
      </c>
      <c r="Q724" s="23">
        <v>0</v>
      </c>
      <c r="R724" s="23" cm="1">
        <f t="array" ref="R724">_xlfn.IFS(H724=1,1,K724=1,1,L724=1,1,M724=1,1,N724=1,1,P724=1,1,TRUE,0)</f>
        <v>0</v>
      </c>
      <c r="S724" s="64">
        <f>IF(AND(G724=1,R724=1),0,R724)</f>
        <v>0</v>
      </c>
      <c r="T724" s="24" t="s">
        <v>1825</v>
      </c>
      <c r="U724" s="49">
        <f>SUBSTITUTE(T724,".",",")*1</f>
        <v>1.7683826386928499E-2</v>
      </c>
      <c r="V724" s="54">
        <f>IF(U724&gt;=0.1, 1, 0)</f>
        <v>0</v>
      </c>
      <c r="W724" s="25">
        <f>IF(U724&gt;=0.2, 1, 0)</f>
        <v>0</v>
      </c>
      <c r="X724" s="25">
        <f>IF(U724&gt;=0.3, 1, 0)</f>
        <v>0</v>
      </c>
      <c r="Y724" s="25">
        <f>IF(U724&gt;=0.4, 1, 0)</f>
        <v>0</v>
      </c>
      <c r="Z724" s="25">
        <f>IF(U724&gt;=0.5, 1, 0)</f>
        <v>0</v>
      </c>
      <c r="AA724" s="25">
        <f>IF(U724&gt;=0.6, 1, 0)</f>
        <v>0</v>
      </c>
      <c r="AB724" s="25">
        <f>IF(U724&gt;=0.7, 1, 0)</f>
        <v>0</v>
      </c>
      <c r="AC724" s="25">
        <f>IF(U724&gt;=0.8, 1, 0)</f>
        <v>0</v>
      </c>
      <c r="AD724" s="55">
        <f>IF(U724&gt;=0.9, 1, 0)</f>
        <v>0</v>
      </c>
    </row>
    <row r="725" spans="1:30" ht="20" customHeight="1" x14ac:dyDescent="0.2">
      <c r="A725" s="20" t="s">
        <v>308</v>
      </c>
      <c r="B725" s="33" t="str">
        <f>SUBSTITUTE(A725,"/Users/timomiessen/Desktop/imagesdk/blackmen1/","Image_")</f>
        <v>Image_BM_67.jpg</v>
      </c>
      <c r="C725" s="63" t="s">
        <v>4</v>
      </c>
      <c r="D725" s="22" t="s">
        <v>2973</v>
      </c>
      <c r="E725" s="23">
        <v>1</v>
      </c>
      <c r="F725" s="23">
        <v>0</v>
      </c>
      <c r="G725" s="23">
        <v>0</v>
      </c>
      <c r="H725" s="23">
        <v>0</v>
      </c>
      <c r="I725" s="23">
        <v>0</v>
      </c>
      <c r="J725" s="23">
        <v>0</v>
      </c>
      <c r="K725" s="23">
        <v>0</v>
      </c>
      <c r="L725" s="23">
        <v>0</v>
      </c>
      <c r="M725" s="23">
        <v>0</v>
      </c>
      <c r="N725" s="23">
        <v>0</v>
      </c>
      <c r="O725" s="23">
        <v>0</v>
      </c>
      <c r="P725" s="23">
        <v>0</v>
      </c>
      <c r="Q725" s="23">
        <v>0</v>
      </c>
      <c r="R725" s="23" cm="1">
        <f t="array" ref="R725">_xlfn.IFS(H725=1,1,K725=1,1,L725=1,1,M725=1,1,N725=1,1,P725=1,1,TRUE,0)</f>
        <v>0</v>
      </c>
      <c r="S725" s="64">
        <f>IF(AND(G725=1,R725=1),0,R725)</f>
        <v>0</v>
      </c>
      <c r="T725" s="24" t="s">
        <v>1826</v>
      </c>
      <c r="U725" s="49">
        <f>SUBSTITUTE(T725,".",",")*1</f>
        <v>1.9641798920929401E-2</v>
      </c>
      <c r="V725" s="54">
        <f>IF(U725&gt;=0.1, 1, 0)</f>
        <v>0</v>
      </c>
      <c r="W725" s="25">
        <f>IF(U725&gt;=0.2, 1, 0)</f>
        <v>0</v>
      </c>
      <c r="X725" s="25">
        <f>IF(U725&gt;=0.3, 1, 0)</f>
        <v>0</v>
      </c>
      <c r="Y725" s="25">
        <f>IF(U725&gt;=0.4, 1, 0)</f>
        <v>0</v>
      </c>
      <c r="Z725" s="25">
        <f>IF(U725&gt;=0.5, 1, 0)</f>
        <v>0</v>
      </c>
      <c r="AA725" s="25">
        <f>IF(U725&gt;=0.6, 1, 0)</f>
        <v>0</v>
      </c>
      <c r="AB725" s="25">
        <f>IF(U725&gt;=0.7, 1, 0)</f>
        <v>0</v>
      </c>
      <c r="AC725" s="25">
        <f>IF(U725&gt;=0.8, 1, 0)</f>
        <v>0</v>
      </c>
      <c r="AD725" s="55">
        <f>IF(U725&gt;=0.9, 1, 0)</f>
        <v>0</v>
      </c>
    </row>
    <row r="726" spans="1:30" ht="20" customHeight="1" x14ac:dyDescent="0.2">
      <c r="A726" s="20" t="s">
        <v>309</v>
      </c>
      <c r="B726" s="33" t="str">
        <f>SUBSTITUTE(A726,"/Users/timomiessen/Desktop/imagesdk/blackmen1/","Image_")</f>
        <v>Image_BM_68.jpg</v>
      </c>
      <c r="C726" s="63" t="s">
        <v>4</v>
      </c>
      <c r="D726" s="22" t="s">
        <v>2973</v>
      </c>
      <c r="E726" s="23">
        <v>1</v>
      </c>
      <c r="F726" s="23">
        <v>0</v>
      </c>
      <c r="G726" s="23">
        <v>0</v>
      </c>
      <c r="H726" s="23">
        <v>0</v>
      </c>
      <c r="I726" s="23">
        <v>0</v>
      </c>
      <c r="J726" s="23">
        <v>0</v>
      </c>
      <c r="K726" s="23">
        <v>0</v>
      </c>
      <c r="L726" s="23">
        <v>0</v>
      </c>
      <c r="M726" s="23">
        <v>0</v>
      </c>
      <c r="N726" s="23">
        <v>0</v>
      </c>
      <c r="O726" s="23">
        <v>0</v>
      </c>
      <c r="P726" s="23">
        <v>0</v>
      </c>
      <c r="Q726" s="23">
        <v>0</v>
      </c>
      <c r="R726" s="23" cm="1">
        <f t="array" ref="R726">_xlfn.IFS(H726=1,1,K726=1,1,L726=1,1,M726=1,1,N726=1,1,P726=1,1,TRUE,0)</f>
        <v>0</v>
      </c>
      <c r="S726" s="64">
        <f>IF(AND(G726=1,R726=1),0,R726)</f>
        <v>0</v>
      </c>
      <c r="T726" s="24" t="s">
        <v>1827</v>
      </c>
      <c r="U726" s="49">
        <f>SUBSTITUTE(T726,".",",")*1</f>
        <v>1.16890228819102E-2</v>
      </c>
      <c r="V726" s="54">
        <f>IF(U726&gt;=0.1, 1, 0)</f>
        <v>0</v>
      </c>
      <c r="W726" s="25">
        <f>IF(U726&gt;=0.2, 1, 0)</f>
        <v>0</v>
      </c>
      <c r="X726" s="25">
        <f>IF(U726&gt;=0.3, 1, 0)</f>
        <v>0</v>
      </c>
      <c r="Y726" s="25">
        <f>IF(U726&gt;=0.4, 1, 0)</f>
        <v>0</v>
      </c>
      <c r="Z726" s="25">
        <f>IF(U726&gt;=0.5, 1, 0)</f>
        <v>0</v>
      </c>
      <c r="AA726" s="25">
        <f>IF(U726&gt;=0.6, 1, 0)</f>
        <v>0</v>
      </c>
      <c r="AB726" s="25">
        <f>IF(U726&gt;=0.7, 1, 0)</f>
        <v>0</v>
      </c>
      <c r="AC726" s="25">
        <f>IF(U726&gt;=0.8, 1, 0)</f>
        <v>0</v>
      </c>
      <c r="AD726" s="55">
        <f>IF(U726&gt;=0.9, 1, 0)</f>
        <v>0</v>
      </c>
    </row>
    <row r="727" spans="1:30" ht="20" customHeight="1" x14ac:dyDescent="0.2">
      <c r="A727" s="20" t="s">
        <v>310</v>
      </c>
      <c r="B727" s="33" t="str">
        <f>SUBSTITUTE(A727,"/Users/timomiessen/Desktop/imagesdk/blackmen1/","Image_")</f>
        <v>Image_BM_69.jpg</v>
      </c>
      <c r="C727" s="63" t="s">
        <v>4</v>
      </c>
      <c r="D727" s="22" t="s">
        <v>2973</v>
      </c>
      <c r="E727" s="23">
        <v>1</v>
      </c>
      <c r="F727" s="23">
        <v>0</v>
      </c>
      <c r="G727" s="23">
        <v>0</v>
      </c>
      <c r="H727" s="23">
        <v>0</v>
      </c>
      <c r="I727" s="23">
        <v>0</v>
      </c>
      <c r="J727" s="23">
        <v>0</v>
      </c>
      <c r="K727" s="23">
        <v>0</v>
      </c>
      <c r="L727" s="23">
        <v>0</v>
      </c>
      <c r="M727" s="23">
        <v>0</v>
      </c>
      <c r="N727" s="23">
        <v>0</v>
      </c>
      <c r="O727" s="23">
        <v>0</v>
      </c>
      <c r="P727" s="23">
        <v>0</v>
      </c>
      <c r="Q727" s="23">
        <v>0</v>
      </c>
      <c r="R727" s="23" cm="1">
        <f t="array" ref="R727">_xlfn.IFS(H727=1,1,K727=1,1,L727=1,1,M727=1,1,N727=1,1,P727=1,1,TRUE,0)</f>
        <v>0</v>
      </c>
      <c r="S727" s="64">
        <f>IF(AND(G727=1,R727=1),0,R727)</f>
        <v>0</v>
      </c>
      <c r="T727" s="24" t="s">
        <v>1828</v>
      </c>
      <c r="U727" s="49">
        <f>SUBSTITUTE(T727,".",",")*1</f>
        <v>8.9165633544325794E-3</v>
      </c>
      <c r="V727" s="54">
        <f>IF(U727&gt;=0.1, 1, 0)</f>
        <v>0</v>
      </c>
      <c r="W727" s="25">
        <f>IF(U727&gt;=0.2, 1, 0)</f>
        <v>0</v>
      </c>
      <c r="X727" s="25">
        <f>IF(U727&gt;=0.3, 1, 0)</f>
        <v>0</v>
      </c>
      <c r="Y727" s="25">
        <f>IF(U727&gt;=0.4, 1, 0)</f>
        <v>0</v>
      </c>
      <c r="Z727" s="25">
        <f>IF(U727&gt;=0.5, 1, 0)</f>
        <v>0</v>
      </c>
      <c r="AA727" s="25">
        <f>IF(U727&gt;=0.6, 1, 0)</f>
        <v>0</v>
      </c>
      <c r="AB727" s="25">
        <f>IF(U727&gt;=0.7, 1, 0)</f>
        <v>0</v>
      </c>
      <c r="AC727" s="25">
        <f>IF(U727&gt;=0.8, 1, 0)</f>
        <v>0</v>
      </c>
      <c r="AD727" s="55">
        <f>IF(U727&gt;=0.9, 1, 0)</f>
        <v>0</v>
      </c>
    </row>
    <row r="728" spans="1:30" ht="20" customHeight="1" x14ac:dyDescent="0.2">
      <c r="A728" s="20" t="s">
        <v>311</v>
      </c>
      <c r="B728" s="33" t="str">
        <f>SUBSTITUTE(A728,"/Users/timomiessen/Desktop/imagesdk/blackmen1/","Image_")</f>
        <v>Image_BM_7.jpg</v>
      </c>
      <c r="C728" s="63" t="s">
        <v>4</v>
      </c>
      <c r="D728" s="22" t="s">
        <v>2973</v>
      </c>
      <c r="E728" s="23">
        <v>1</v>
      </c>
      <c r="F728" s="23">
        <v>0</v>
      </c>
      <c r="G728" s="23">
        <v>0</v>
      </c>
      <c r="H728" s="23">
        <v>0</v>
      </c>
      <c r="I728" s="23">
        <v>0</v>
      </c>
      <c r="J728" s="23">
        <v>0</v>
      </c>
      <c r="K728" s="23">
        <v>0</v>
      </c>
      <c r="L728" s="23">
        <v>0</v>
      </c>
      <c r="M728" s="23">
        <v>0</v>
      </c>
      <c r="N728" s="23">
        <v>0</v>
      </c>
      <c r="O728" s="23">
        <v>0</v>
      </c>
      <c r="P728" s="23">
        <v>0</v>
      </c>
      <c r="Q728" s="23">
        <v>0</v>
      </c>
      <c r="R728" s="23" cm="1">
        <f t="array" ref="R728">_xlfn.IFS(H728=1,1,K728=1,1,L728=1,1,M728=1,1,N728=1,1,P728=1,1,TRUE,0)</f>
        <v>0</v>
      </c>
      <c r="S728" s="64">
        <f>IF(AND(G728=1,R728=1),0,R728)</f>
        <v>0</v>
      </c>
      <c r="T728" s="24" t="s">
        <v>1829</v>
      </c>
      <c r="U728" s="49">
        <f>SUBSTITUTE(T728,".",",")*1</f>
        <v>5.9035087004303897E-2</v>
      </c>
      <c r="V728" s="54">
        <f>IF(U728&gt;=0.1, 1, 0)</f>
        <v>0</v>
      </c>
      <c r="W728" s="25">
        <f>IF(U728&gt;=0.2, 1, 0)</f>
        <v>0</v>
      </c>
      <c r="X728" s="25">
        <f>IF(U728&gt;=0.3, 1, 0)</f>
        <v>0</v>
      </c>
      <c r="Y728" s="25">
        <f>IF(U728&gt;=0.4, 1, 0)</f>
        <v>0</v>
      </c>
      <c r="Z728" s="25">
        <f>IF(U728&gt;=0.5, 1, 0)</f>
        <v>0</v>
      </c>
      <c r="AA728" s="25">
        <f>IF(U728&gt;=0.6, 1, 0)</f>
        <v>0</v>
      </c>
      <c r="AB728" s="25">
        <f>IF(U728&gt;=0.7, 1, 0)</f>
        <v>0</v>
      </c>
      <c r="AC728" s="25">
        <f>IF(U728&gt;=0.8, 1, 0)</f>
        <v>0</v>
      </c>
      <c r="AD728" s="55">
        <f>IF(U728&gt;=0.9, 1, 0)</f>
        <v>0</v>
      </c>
    </row>
    <row r="729" spans="1:30" ht="20" customHeight="1" x14ac:dyDescent="0.2">
      <c r="A729" s="20" t="s">
        <v>312</v>
      </c>
      <c r="B729" s="33" t="str">
        <f>SUBSTITUTE(A729,"/Users/timomiessen/Desktop/imagesdk/blackmen1/","Image_")</f>
        <v>Image_BM_70.jpg</v>
      </c>
      <c r="C729" s="63" t="s">
        <v>4</v>
      </c>
      <c r="D729" s="22" t="s">
        <v>2973</v>
      </c>
      <c r="E729" s="23">
        <v>1</v>
      </c>
      <c r="F729" s="23">
        <v>0</v>
      </c>
      <c r="G729" s="23">
        <v>0</v>
      </c>
      <c r="H729" s="23">
        <v>0</v>
      </c>
      <c r="I729" s="23">
        <v>0</v>
      </c>
      <c r="J729" s="23">
        <v>0</v>
      </c>
      <c r="K729" s="23">
        <v>0</v>
      </c>
      <c r="L729" s="23">
        <v>0</v>
      </c>
      <c r="M729" s="23">
        <v>0</v>
      </c>
      <c r="N729" s="23">
        <v>0</v>
      </c>
      <c r="O729" s="23">
        <v>0</v>
      </c>
      <c r="P729" s="23">
        <v>0</v>
      </c>
      <c r="Q729" s="23">
        <v>0</v>
      </c>
      <c r="R729" s="23" cm="1">
        <f t="array" ref="R729">_xlfn.IFS(H729=1,1,K729=1,1,L729=1,1,M729=1,1,N729=1,1,P729=1,1,TRUE,0)</f>
        <v>0</v>
      </c>
      <c r="S729" s="64">
        <f>IF(AND(G729=1,R729=1),0,R729)</f>
        <v>0</v>
      </c>
      <c r="T729" s="24" t="s">
        <v>1830</v>
      </c>
      <c r="U729" s="49">
        <f>SUBSTITUTE(T729,".",",")*1</f>
        <v>8.87157814577221E-3</v>
      </c>
      <c r="V729" s="54">
        <f>IF(U729&gt;=0.1, 1, 0)</f>
        <v>0</v>
      </c>
      <c r="W729" s="25">
        <f>IF(U729&gt;=0.2, 1, 0)</f>
        <v>0</v>
      </c>
      <c r="X729" s="25">
        <f>IF(U729&gt;=0.3, 1, 0)</f>
        <v>0</v>
      </c>
      <c r="Y729" s="25">
        <f>IF(U729&gt;=0.4, 1, 0)</f>
        <v>0</v>
      </c>
      <c r="Z729" s="25">
        <f>IF(U729&gt;=0.5, 1, 0)</f>
        <v>0</v>
      </c>
      <c r="AA729" s="25">
        <f>IF(U729&gt;=0.6, 1, 0)</f>
        <v>0</v>
      </c>
      <c r="AB729" s="25">
        <f>IF(U729&gt;=0.7, 1, 0)</f>
        <v>0</v>
      </c>
      <c r="AC729" s="25">
        <f>IF(U729&gt;=0.8, 1, 0)</f>
        <v>0</v>
      </c>
      <c r="AD729" s="55">
        <f>IF(U729&gt;=0.9, 1, 0)</f>
        <v>0</v>
      </c>
    </row>
    <row r="730" spans="1:30" ht="20" customHeight="1" x14ac:dyDescent="0.2">
      <c r="A730" s="20" t="s">
        <v>313</v>
      </c>
      <c r="B730" s="33" t="str">
        <f>SUBSTITUTE(A730,"/Users/timomiessen/Desktop/imagesdk/blackmen1/","Image_")</f>
        <v>Image_BM_71.jpg</v>
      </c>
      <c r="C730" s="63" t="s">
        <v>4</v>
      </c>
      <c r="D730" s="22" t="s">
        <v>2973</v>
      </c>
      <c r="E730" s="23">
        <v>1</v>
      </c>
      <c r="F730" s="23">
        <v>0</v>
      </c>
      <c r="G730" s="23">
        <v>0</v>
      </c>
      <c r="H730" s="23">
        <v>0</v>
      </c>
      <c r="I730" s="23">
        <v>0</v>
      </c>
      <c r="J730" s="23">
        <v>0</v>
      </c>
      <c r="K730" s="23">
        <v>0</v>
      </c>
      <c r="L730" s="23">
        <v>0</v>
      </c>
      <c r="M730" s="23">
        <v>0</v>
      </c>
      <c r="N730" s="23">
        <v>0</v>
      </c>
      <c r="O730" s="23">
        <v>0</v>
      </c>
      <c r="P730" s="23">
        <v>0</v>
      </c>
      <c r="Q730" s="23">
        <v>0</v>
      </c>
      <c r="R730" s="23" cm="1">
        <f t="array" ref="R730">_xlfn.IFS(H730=1,1,K730=1,1,L730=1,1,M730=1,1,N730=1,1,P730=1,1,TRUE,0)</f>
        <v>0</v>
      </c>
      <c r="S730" s="64">
        <f>IF(AND(G730=1,R730=1),0,R730)</f>
        <v>0</v>
      </c>
      <c r="T730" s="24" t="s">
        <v>1831</v>
      </c>
      <c r="U730" s="49">
        <f>SUBSTITUTE(T730,".",",")*1</f>
        <v>1.07461442239582E-2</v>
      </c>
      <c r="V730" s="54">
        <f>IF(U730&gt;=0.1, 1, 0)</f>
        <v>0</v>
      </c>
      <c r="W730" s="25">
        <f>IF(U730&gt;=0.2, 1, 0)</f>
        <v>0</v>
      </c>
      <c r="X730" s="25">
        <f>IF(U730&gt;=0.3, 1, 0)</f>
        <v>0</v>
      </c>
      <c r="Y730" s="25">
        <f>IF(U730&gt;=0.4, 1, 0)</f>
        <v>0</v>
      </c>
      <c r="Z730" s="25">
        <f>IF(U730&gt;=0.5, 1, 0)</f>
        <v>0</v>
      </c>
      <c r="AA730" s="25">
        <f>IF(U730&gt;=0.6, 1, 0)</f>
        <v>0</v>
      </c>
      <c r="AB730" s="25">
        <f>IF(U730&gt;=0.7, 1, 0)</f>
        <v>0</v>
      </c>
      <c r="AC730" s="25">
        <f>IF(U730&gt;=0.8, 1, 0)</f>
        <v>0</v>
      </c>
      <c r="AD730" s="55">
        <f>IF(U730&gt;=0.9, 1, 0)</f>
        <v>0</v>
      </c>
    </row>
    <row r="731" spans="1:30" ht="20" customHeight="1" x14ac:dyDescent="0.2">
      <c r="A731" s="20" t="s">
        <v>314</v>
      </c>
      <c r="B731" s="33" t="str">
        <f>SUBSTITUTE(A731,"/Users/timomiessen/Desktop/imagesdk/blackmen1/","Image_")</f>
        <v>Image_BM_72.jpg</v>
      </c>
      <c r="C731" s="63" t="s">
        <v>4</v>
      </c>
      <c r="D731" s="22" t="s">
        <v>2973</v>
      </c>
      <c r="E731" s="23">
        <v>1</v>
      </c>
      <c r="F731" s="23">
        <v>0</v>
      </c>
      <c r="G731" s="23">
        <v>0</v>
      </c>
      <c r="H731" s="23">
        <v>0</v>
      </c>
      <c r="I731" s="23">
        <v>0</v>
      </c>
      <c r="J731" s="23">
        <v>0</v>
      </c>
      <c r="K731" s="23">
        <v>0</v>
      </c>
      <c r="L731" s="23">
        <v>0</v>
      </c>
      <c r="M731" s="23">
        <v>0</v>
      </c>
      <c r="N731" s="23">
        <v>0</v>
      </c>
      <c r="O731" s="23">
        <v>0</v>
      </c>
      <c r="P731" s="23">
        <v>0</v>
      </c>
      <c r="Q731" s="23">
        <v>0</v>
      </c>
      <c r="R731" s="23" cm="1">
        <f t="array" ref="R731">_xlfn.IFS(H731=1,1,K731=1,1,L731=1,1,M731=1,1,N731=1,1,P731=1,1,TRUE,0)</f>
        <v>0</v>
      </c>
      <c r="S731" s="64">
        <f>IF(AND(G731=1,R731=1),0,R731)</f>
        <v>0</v>
      </c>
      <c r="T731" s="24" t="s">
        <v>1832</v>
      </c>
      <c r="U731" s="49">
        <f>SUBSTITUTE(T731,".",",")*1</f>
        <v>4.0718742646276902E-2</v>
      </c>
      <c r="V731" s="54">
        <f>IF(U731&gt;=0.1, 1, 0)</f>
        <v>0</v>
      </c>
      <c r="W731" s="25">
        <f>IF(U731&gt;=0.2, 1, 0)</f>
        <v>0</v>
      </c>
      <c r="X731" s="25">
        <f>IF(U731&gt;=0.3, 1, 0)</f>
        <v>0</v>
      </c>
      <c r="Y731" s="25">
        <f>IF(U731&gt;=0.4, 1, 0)</f>
        <v>0</v>
      </c>
      <c r="Z731" s="25">
        <f>IF(U731&gt;=0.5, 1, 0)</f>
        <v>0</v>
      </c>
      <c r="AA731" s="25">
        <f>IF(U731&gt;=0.6, 1, 0)</f>
        <v>0</v>
      </c>
      <c r="AB731" s="25">
        <f>IF(U731&gt;=0.7, 1, 0)</f>
        <v>0</v>
      </c>
      <c r="AC731" s="25">
        <f>IF(U731&gt;=0.8, 1, 0)</f>
        <v>0</v>
      </c>
      <c r="AD731" s="55">
        <f>IF(U731&gt;=0.9, 1, 0)</f>
        <v>0</v>
      </c>
    </row>
    <row r="732" spans="1:30" ht="20" customHeight="1" x14ac:dyDescent="0.2">
      <c r="A732" s="20" t="s">
        <v>315</v>
      </c>
      <c r="B732" s="33" t="str">
        <f>SUBSTITUTE(A732,"/Users/timomiessen/Desktop/imagesdk/blackmen1/","Image_")</f>
        <v>Image_BM_73.jpg</v>
      </c>
      <c r="C732" s="63" t="s">
        <v>4</v>
      </c>
      <c r="D732" s="22" t="s">
        <v>2973</v>
      </c>
      <c r="E732" s="23">
        <v>1</v>
      </c>
      <c r="F732" s="23">
        <v>0</v>
      </c>
      <c r="G732" s="23">
        <v>0</v>
      </c>
      <c r="H732" s="23">
        <v>0</v>
      </c>
      <c r="I732" s="23">
        <v>0</v>
      </c>
      <c r="J732" s="23">
        <v>0</v>
      </c>
      <c r="K732" s="23">
        <v>0</v>
      </c>
      <c r="L732" s="23">
        <v>0</v>
      </c>
      <c r="M732" s="23">
        <v>0</v>
      </c>
      <c r="N732" s="23">
        <v>0</v>
      </c>
      <c r="O732" s="23">
        <v>0</v>
      </c>
      <c r="P732" s="23">
        <v>0</v>
      </c>
      <c r="Q732" s="23">
        <v>0</v>
      </c>
      <c r="R732" s="23" cm="1">
        <f t="array" ref="R732">_xlfn.IFS(H732=1,1,K732=1,1,L732=1,1,M732=1,1,N732=1,1,P732=1,1,TRUE,0)</f>
        <v>0</v>
      </c>
      <c r="S732" s="64">
        <f>IF(AND(G732=1,R732=1),0,R732)</f>
        <v>0</v>
      </c>
      <c r="T732" s="24" t="s">
        <v>1833</v>
      </c>
      <c r="U732" s="49">
        <f>SUBSTITUTE(T732,".",",")*1</f>
        <v>3.7687314674258197E-2</v>
      </c>
      <c r="V732" s="54">
        <f>IF(U732&gt;=0.1, 1, 0)</f>
        <v>0</v>
      </c>
      <c r="W732" s="25">
        <f>IF(U732&gt;=0.2, 1, 0)</f>
        <v>0</v>
      </c>
      <c r="X732" s="25">
        <f>IF(U732&gt;=0.3, 1, 0)</f>
        <v>0</v>
      </c>
      <c r="Y732" s="25">
        <f>IF(U732&gt;=0.4, 1, 0)</f>
        <v>0</v>
      </c>
      <c r="Z732" s="25">
        <f>IF(U732&gt;=0.5, 1, 0)</f>
        <v>0</v>
      </c>
      <c r="AA732" s="25">
        <f>IF(U732&gt;=0.6, 1, 0)</f>
        <v>0</v>
      </c>
      <c r="AB732" s="25">
        <f>IF(U732&gt;=0.7, 1, 0)</f>
        <v>0</v>
      </c>
      <c r="AC732" s="25">
        <f>IF(U732&gt;=0.8, 1, 0)</f>
        <v>0</v>
      </c>
      <c r="AD732" s="55">
        <f>IF(U732&gt;=0.9, 1, 0)</f>
        <v>0</v>
      </c>
    </row>
    <row r="733" spans="1:30" ht="20" customHeight="1" x14ac:dyDescent="0.2">
      <c r="A733" s="20" t="s">
        <v>316</v>
      </c>
      <c r="B733" s="33" t="str">
        <f>SUBSTITUTE(A733,"/Users/timomiessen/Desktop/imagesdk/blackmen1/","Image_")</f>
        <v>Image_BM_74.jpg</v>
      </c>
      <c r="C733" s="63" t="s">
        <v>4</v>
      </c>
      <c r="D733" s="22" t="s">
        <v>2973</v>
      </c>
      <c r="E733" s="23">
        <v>1</v>
      </c>
      <c r="F733" s="23">
        <v>0</v>
      </c>
      <c r="G733" s="23">
        <v>0</v>
      </c>
      <c r="H733" s="23">
        <v>0</v>
      </c>
      <c r="I733" s="23">
        <v>0</v>
      </c>
      <c r="J733" s="23">
        <v>0</v>
      </c>
      <c r="K733" s="23">
        <v>0</v>
      </c>
      <c r="L733" s="23">
        <v>0</v>
      </c>
      <c r="M733" s="23">
        <v>0</v>
      </c>
      <c r="N733" s="23">
        <v>0</v>
      </c>
      <c r="O733" s="23">
        <v>0</v>
      </c>
      <c r="P733" s="23">
        <v>0</v>
      </c>
      <c r="Q733" s="23">
        <v>0</v>
      </c>
      <c r="R733" s="23" cm="1">
        <f t="array" ref="R733">_xlfn.IFS(H733=1,1,K733=1,1,L733=1,1,M733=1,1,N733=1,1,P733=1,1,TRUE,0)</f>
        <v>0</v>
      </c>
      <c r="S733" s="64">
        <f>IF(AND(G733=1,R733=1),0,R733)</f>
        <v>0</v>
      </c>
      <c r="T733" s="24" t="s">
        <v>1834</v>
      </c>
      <c r="U733" s="49">
        <f>SUBSTITUTE(T733,".",",")*1</f>
        <v>3.55847047176212E-2</v>
      </c>
      <c r="V733" s="54">
        <f>IF(U733&gt;=0.1, 1, 0)</f>
        <v>0</v>
      </c>
      <c r="W733" s="25">
        <f>IF(U733&gt;=0.2, 1, 0)</f>
        <v>0</v>
      </c>
      <c r="X733" s="25">
        <f>IF(U733&gt;=0.3, 1, 0)</f>
        <v>0</v>
      </c>
      <c r="Y733" s="25">
        <f>IF(U733&gt;=0.4, 1, 0)</f>
        <v>0</v>
      </c>
      <c r="Z733" s="25">
        <f>IF(U733&gt;=0.5, 1, 0)</f>
        <v>0</v>
      </c>
      <c r="AA733" s="25">
        <f>IF(U733&gt;=0.6, 1, 0)</f>
        <v>0</v>
      </c>
      <c r="AB733" s="25">
        <f>IF(U733&gt;=0.7, 1, 0)</f>
        <v>0</v>
      </c>
      <c r="AC733" s="25">
        <f>IF(U733&gt;=0.8, 1, 0)</f>
        <v>0</v>
      </c>
      <c r="AD733" s="55">
        <f>IF(U733&gt;=0.9, 1, 0)</f>
        <v>0</v>
      </c>
    </row>
    <row r="734" spans="1:30" ht="20" customHeight="1" x14ac:dyDescent="0.2">
      <c r="A734" s="20" t="s">
        <v>317</v>
      </c>
      <c r="B734" s="33" t="str">
        <f>SUBSTITUTE(A734,"/Users/timomiessen/Desktop/imagesdk/blackmen1/","Image_")</f>
        <v>Image_BM_75.jpg</v>
      </c>
      <c r="C734" s="63" t="s">
        <v>4</v>
      </c>
      <c r="D734" s="22" t="s">
        <v>2973</v>
      </c>
      <c r="E734" s="23">
        <v>1</v>
      </c>
      <c r="F734" s="23">
        <v>0</v>
      </c>
      <c r="G734" s="23">
        <v>0</v>
      </c>
      <c r="H734" s="23">
        <v>0</v>
      </c>
      <c r="I734" s="23">
        <v>0</v>
      </c>
      <c r="J734" s="23">
        <v>0</v>
      </c>
      <c r="K734" s="23">
        <v>0</v>
      </c>
      <c r="L734" s="23">
        <v>0</v>
      </c>
      <c r="M734" s="23">
        <v>0</v>
      </c>
      <c r="N734" s="23">
        <v>0</v>
      </c>
      <c r="O734" s="23">
        <v>0</v>
      </c>
      <c r="P734" s="23">
        <v>0</v>
      </c>
      <c r="Q734" s="23">
        <v>0</v>
      </c>
      <c r="R734" s="23" cm="1">
        <f t="array" ref="R734">_xlfn.IFS(H734=1,1,K734=1,1,L734=1,1,M734=1,1,N734=1,1,P734=1,1,TRUE,0)</f>
        <v>0</v>
      </c>
      <c r="S734" s="64">
        <f>IF(AND(G734=1,R734=1),0,R734)</f>
        <v>0</v>
      </c>
      <c r="T734" s="24" t="s">
        <v>1835</v>
      </c>
      <c r="U734" s="49">
        <f>SUBSTITUTE(T734,".",",")*1</f>
        <v>6.2635403592139396E-3</v>
      </c>
      <c r="V734" s="54">
        <f>IF(U734&gt;=0.1, 1, 0)</f>
        <v>0</v>
      </c>
      <c r="W734" s="25">
        <f>IF(U734&gt;=0.2, 1, 0)</f>
        <v>0</v>
      </c>
      <c r="X734" s="25">
        <f>IF(U734&gt;=0.3, 1, 0)</f>
        <v>0</v>
      </c>
      <c r="Y734" s="25">
        <f>IF(U734&gt;=0.4, 1, 0)</f>
        <v>0</v>
      </c>
      <c r="Z734" s="25">
        <f>IF(U734&gt;=0.5, 1, 0)</f>
        <v>0</v>
      </c>
      <c r="AA734" s="25">
        <f>IF(U734&gt;=0.6, 1, 0)</f>
        <v>0</v>
      </c>
      <c r="AB734" s="25">
        <f>IF(U734&gt;=0.7, 1, 0)</f>
        <v>0</v>
      </c>
      <c r="AC734" s="25">
        <f>IF(U734&gt;=0.8, 1, 0)</f>
        <v>0</v>
      </c>
      <c r="AD734" s="55">
        <f>IF(U734&gt;=0.9, 1, 0)</f>
        <v>0</v>
      </c>
    </row>
    <row r="735" spans="1:30" ht="20" customHeight="1" x14ac:dyDescent="0.2">
      <c r="A735" s="20" t="s">
        <v>318</v>
      </c>
      <c r="B735" s="33" t="str">
        <f>SUBSTITUTE(A735,"/Users/timomiessen/Desktop/imagesdk/blackmen1/","Image_")</f>
        <v>Image_BM_76.jpg</v>
      </c>
      <c r="C735" s="63" t="s">
        <v>4</v>
      </c>
      <c r="D735" s="22" t="s">
        <v>2973</v>
      </c>
      <c r="E735" s="23">
        <v>1</v>
      </c>
      <c r="F735" s="23">
        <v>0</v>
      </c>
      <c r="G735" s="23">
        <v>0</v>
      </c>
      <c r="H735" s="23">
        <v>0</v>
      </c>
      <c r="I735" s="23">
        <v>0</v>
      </c>
      <c r="J735" s="23">
        <v>0</v>
      </c>
      <c r="K735" s="23">
        <v>0</v>
      </c>
      <c r="L735" s="23">
        <v>0</v>
      </c>
      <c r="M735" s="23">
        <v>0</v>
      </c>
      <c r="N735" s="23">
        <v>0</v>
      </c>
      <c r="O735" s="23">
        <v>0</v>
      </c>
      <c r="P735" s="23">
        <v>0</v>
      </c>
      <c r="Q735" s="23">
        <v>0</v>
      </c>
      <c r="R735" s="23" cm="1">
        <f t="array" ref="R735">_xlfn.IFS(H735=1,1,K735=1,1,L735=1,1,M735=1,1,N735=1,1,P735=1,1,TRUE,0)</f>
        <v>0</v>
      </c>
      <c r="S735" s="64">
        <f>IF(AND(G735=1,R735=1),0,R735)</f>
        <v>0</v>
      </c>
      <c r="T735" s="24" t="s">
        <v>1836</v>
      </c>
      <c r="U735" s="49">
        <f>SUBSTITUTE(T735,".",",")*1</f>
        <v>4.6933414414524997E-2</v>
      </c>
      <c r="V735" s="54">
        <f>IF(U735&gt;=0.1, 1, 0)</f>
        <v>0</v>
      </c>
      <c r="W735" s="25">
        <f>IF(U735&gt;=0.2, 1, 0)</f>
        <v>0</v>
      </c>
      <c r="X735" s="25">
        <f>IF(U735&gt;=0.3, 1, 0)</f>
        <v>0</v>
      </c>
      <c r="Y735" s="25">
        <f>IF(U735&gt;=0.4, 1, 0)</f>
        <v>0</v>
      </c>
      <c r="Z735" s="25">
        <f>IF(U735&gt;=0.5, 1, 0)</f>
        <v>0</v>
      </c>
      <c r="AA735" s="25">
        <f>IF(U735&gt;=0.6, 1, 0)</f>
        <v>0</v>
      </c>
      <c r="AB735" s="25">
        <f>IF(U735&gt;=0.7, 1, 0)</f>
        <v>0</v>
      </c>
      <c r="AC735" s="25">
        <f>IF(U735&gt;=0.8, 1, 0)</f>
        <v>0</v>
      </c>
      <c r="AD735" s="55">
        <f>IF(U735&gt;=0.9, 1, 0)</f>
        <v>0</v>
      </c>
    </row>
    <row r="736" spans="1:30" ht="20" customHeight="1" x14ac:dyDescent="0.2">
      <c r="A736" s="20" t="s">
        <v>319</v>
      </c>
      <c r="B736" s="33" t="str">
        <f>SUBSTITUTE(A736,"/Users/timomiessen/Desktop/imagesdk/blackmen1/","Image_")</f>
        <v>Image_BM_77.jpg</v>
      </c>
      <c r="C736" s="63" t="s">
        <v>4</v>
      </c>
      <c r="D736" s="22" t="s">
        <v>2973</v>
      </c>
      <c r="E736" s="23">
        <v>1</v>
      </c>
      <c r="F736" s="23">
        <v>0</v>
      </c>
      <c r="G736" s="23">
        <v>0</v>
      </c>
      <c r="H736" s="23">
        <v>0</v>
      </c>
      <c r="I736" s="23">
        <v>0</v>
      </c>
      <c r="J736" s="23">
        <v>0</v>
      </c>
      <c r="K736" s="23">
        <v>0</v>
      </c>
      <c r="L736" s="23">
        <v>0</v>
      </c>
      <c r="M736" s="23">
        <v>0</v>
      </c>
      <c r="N736" s="23">
        <v>0</v>
      </c>
      <c r="O736" s="23">
        <v>0</v>
      </c>
      <c r="P736" s="23">
        <v>0</v>
      </c>
      <c r="Q736" s="23">
        <v>0</v>
      </c>
      <c r="R736" s="23" cm="1">
        <f t="array" ref="R736">_xlfn.IFS(H736=1,1,K736=1,1,L736=1,1,M736=1,1,N736=1,1,P736=1,1,TRUE,0)</f>
        <v>0</v>
      </c>
      <c r="S736" s="64">
        <f>IF(AND(G736=1,R736=1),0,R736)</f>
        <v>0</v>
      </c>
      <c r="T736" s="24" t="s">
        <v>1837</v>
      </c>
      <c r="U736" s="49">
        <f>SUBSTITUTE(T736,".",",")*1</f>
        <v>1.1682892916724001E-2</v>
      </c>
      <c r="V736" s="54">
        <f>IF(U736&gt;=0.1, 1, 0)</f>
        <v>0</v>
      </c>
      <c r="W736" s="25">
        <f>IF(U736&gt;=0.2, 1, 0)</f>
        <v>0</v>
      </c>
      <c r="X736" s="25">
        <f>IF(U736&gt;=0.3, 1, 0)</f>
        <v>0</v>
      </c>
      <c r="Y736" s="25">
        <f>IF(U736&gt;=0.4, 1, 0)</f>
        <v>0</v>
      </c>
      <c r="Z736" s="25">
        <f>IF(U736&gt;=0.5, 1, 0)</f>
        <v>0</v>
      </c>
      <c r="AA736" s="25">
        <f>IF(U736&gt;=0.6, 1, 0)</f>
        <v>0</v>
      </c>
      <c r="AB736" s="25">
        <f>IF(U736&gt;=0.7, 1, 0)</f>
        <v>0</v>
      </c>
      <c r="AC736" s="25">
        <f>IF(U736&gt;=0.8, 1, 0)</f>
        <v>0</v>
      </c>
      <c r="AD736" s="55">
        <f>IF(U736&gt;=0.9, 1, 0)</f>
        <v>0</v>
      </c>
    </row>
    <row r="737" spans="1:30" ht="20" customHeight="1" x14ac:dyDescent="0.2">
      <c r="A737" s="20" t="s">
        <v>320</v>
      </c>
      <c r="B737" s="33" t="str">
        <f>SUBSTITUTE(A737,"/Users/timomiessen/Desktop/imagesdk/blackmen1/","Image_")</f>
        <v>Image_BM_78.jpg</v>
      </c>
      <c r="C737" s="63" t="s">
        <v>4</v>
      </c>
      <c r="D737" s="22" t="s">
        <v>2973</v>
      </c>
      <c r="E737" s="23">
        <v>1</v>
      </c>
      <c r="F737" s="23">
        <v>0</v>
      </c>
      <c r="G737" s="23">
        <v>0</v>
      </c>
      <c r="H737" s="23">
        <v>0</v>
      </c>
      <c r="I737" s="23">
        <v>0</v>
      </c>
      <c r="J737" s="23">
        <v>0</v>
      </c>
      <c r="K737" s="23">
        <v>0</v>
      </c>
      <c r="L737" s="23">
        <v>0</v>
      </c>
      <c r="M737" s="23">
        <v>0</v>
      </c>
      <c r="N737" s="23">
        <v>0</v>
      </c>
      <c r="O737" s="23">
        <v>0</v>
      </c>
      <c r="P737" s="23">
        <v>0</v>
      </c>
      <c r="Q737" s="23">
        <v>0</v>
      </c>
      <c r="R737" s="23" cm="1">
        <f t="array" ref="R737">_xlfn.IFS(H737=1,1,K737=1,1,L737=1,1,M737=1,1,N737=1,1,P737=1,1,TRUE,0)</f>
        <v>0</v>
      </c>
      <c r="S737" s="64">
        <f>IF(AND(G737=1,R737=1),0,R737)</f>
        <v>0</v>
      </c>
      <c r="T737" s="24" t="s">
        <v>1838</v>
      </c>
      <c r="U737" s="49">
        <f>SUBSTITUTE(T737,".",",")*1</f>
        <v>6.5470933914184501E-3</v>
      </c>
      <c r="V737" s="54">
        <f>IF(U737&gt;=0.1, 1, 0)</f>
        <v>0</v>
      </c>
      <c r="W737" s="25">
        <f>IF(U737&gt;=0.2, 1, 0)</f>
        <v>0</v>
      </c>
      <c r="X737" s="25">
        <f>IF(U737&gt;=0.3, 1, 0)</f>
        <v>0</v>
      </c>
      <c r="Y737" s="25">
        <f>IF(U737&gt;=0.4, 1, 0)</f>
        <v>0</v>
      </c>
      <c r="Z737" s="25">
        <f>IF(U737&gt;=0.5, 1, 0)</f>
        <v>0</v>
      </c>
      <c r="AA737" s="25">
        <f>IF(U737&gt;=0.6, 1, 0)</f>
        <v>0</v>
      </c>
      <c r="AB737" s="25">
        <f>IF(U737&gt;=0.7, 1, 0)</f>
        <v>0</v>
      </c>
      <c r="AC737" s="25">
        <f>IF(U737&gt;=0.8, 1, 0)</f>
        <v>0</v>
      </c>
      <c r="AD737" s="55">
        <f>IF(U737&gt;=0.9, 1, 0)</f>
        <v>0</v>
      </c>
    </row>
    <row r="738" spans="1:30" ht="20" customHeight="1" x14ac:dyDescent="0.2">
      <c r="A738" s="20" t="s">
        <v>321</v>
      </c>
      <c r="B738" s="33" t="str">
        <f>SUBSTITUTE(A738,"/Users/timomiessen/Desktop/imagesdk/blackmen1/","Image_")</f>
        <v>Image_BM_79.jpg</v>
      </c>
      <c r="C738" s="63" t="s">
        <v>4</v>
      </c>
      <c r="D738" s="22" t="s">
        <v>2973</v>
      </c>
      <c r="E738" s="23">
        <v>1</v>
      </c>
      <c r="F738" s="23">
        <v>0</v>
      </c>
      <c r="G738" s="23">
        <v>0</v>
      </c>
      <c r="H738" s="23">
        <v>0</v>
      </c>
      <c r="I738" s="23">
        <v>0</v>
      </c>
      <c r="J738" s="23">
        <v>0</v>
      </c>
      <c r="K738" s="23">
        <v>0</v>
      </c>
      <c r="L738" s="23">
        <v>0</v>
      </c>
      <c r="M738" s="23">
        <v>0</v>
      </c>
      <c r="N738" s="23">
        <v>0</v>
      </c>
      <c r="O738" s="23">
        <v>0</v>
      </c>
      <c r="P738" s="23">
        <v>0</v>
      </c>
      <c r="Q738" s="23">
        <v>0</v>
      </c>
      <c r="R738" s="23" cm="1">
        <f t="array" ref="R738">_xlfn.IFS(H738=1,1,K738=1,1,L738=1,1,M738=1,1,N738=1,1,P738=1,1,TRUE,0)</f>
        <v>0</v>
      </c>
      <c r="S738" s="64">
        <f>IF(AND(G738=1,R738=1),0,R738)</f>
        <v>0</v>
      </c>
      <c r="T738" s="24" t="s">
        <v>1839</v>
      </c>
      <c r="U738" s="49">
        <f>SUBSTITUTE(T738,".",",")*1</f>
        <v>2.6723272167146199E-2</v>
      </c>
      <c r="V738" s="54">
        <f>IF(U738&gt;=0.1, 1, 0)</f>
        <v>0</v>
      </c>
      <c r="W738" s="25">
        <f>IF(U738&gt;=0.2, 1, 0)</f>
        <v>0</v>
      </c>
      <c r="X738" s="25">
        <f>IF(U738&gt;=0.3, 1, 0)</f>
        <v>0</v>
      </c>
      <c r="Y738" s="25">
        <f>IF(U738&gt;=0.4, 1, 0)</f>
        <v>0</v>
      </c>
      <c r="Z738" s="25">
        <f>IF(U738&gt;=0.5, 1, 0)</f>
        <v>0</v>
      </c>
      <c r="AA738" s="25">
        <f>IF(U738&gt;=0.6, 1, 0)</f>
        <v>0</v>
      </c>
      <c r="AB738" s="25">
        <f>IF(U738&gt;=0.7, 1, 0)</f>
        <v>0</v>
      </c>
      <c r="AC738" s="25">
        <f>IF(U738&gt;=0.8, 1, 0)</f>
        <v>0</v>
      </c>
      <c r="AD738" s="55">
        <f>IF(U738&gt;=0.9, 1, 0)</f>
        <v>0</v>
      </c>
    </row>
    <row r="739" spans="1:30" ht="20" customHeight="1" x14ac:dyDescent="0.2">
      <c r="A739" s="20" t="s">
        <v>322</v>
      </c>
      <c r="B739" s="33" t="str">
        <f>SUBSTITUTE(A739,"/Users/timomiessen/Desktop/imagesdk/blackmen1/","Image_")</f>
        <v>Image_BM_8.jpg</v>
      </c>
      <c r="C739" s="63" t="s">
        <v>4</v>
      </c>
      <c r="D739" s="22" t="s">
        <v>2973</v>
      </c>
      <c r="E739" s="23">
        <v>1</v>
      </c>
      <c r="F739" s="23">
        <v>0</v>
      </c>
      <c r="G739" s="23">
        <v>0</v>
      </c>
      <c r="H739" s="23">
        <v>0</v>
      </c>
      <c r="I739" s="23">
        <v>0</v>
      </c>
      <c r="J739" s="23">
        <v>0</v>
      </c>
      <c r="K739" s="23">
        <v>0</v>
      </c>
      <c r="L739" s="23">
        <v>0</v>
      </c>
      <c r="M739" s="23">
        <v>0</v>
      </c>
      <c r="N739" s="23">
        <v>0</v>
      </c>
      <c r="O739" s="23">
        <v>0</v>
      </c>
      <c r="P739" s="23">
        <v>0</v>
      </c>
      <c r="Q739" s="23">
        <v>0</v>
      </c>
      <c r="R739" s="23" cm="1">
        <f t="array" ref="R739">_xlfn.IFS(H739=1,1,K739=1,1,L739=1,1,M739=1,1,N739=1,1,P739=1,1,TRUE,0)</f>
        <v>0</v>
      </c>
      <c r="S739" s="64">
        <f>IF(AND(G739=1,R739=1),0,R739)</f>
        <v>0</v>
      </c>
      <c r="T739" s="24" t="s">
        <v>1840</v>
      </c>
      <c r="U739" s="49">
        <f>SUBSTITUTE(T739,".",",")*1</f>
        <v>1.00124499294906E-2</v>
      </c>
      <c r="V739" s="54">
        <f>IF(U739&gt;=0.1, 1, 0)</f>
        <v>0</v>
      </c>
      <c r="W739" s="25">
        <f>IF(U739&gt;=0.2, 1, 0)</f>
        <v>0</v>
      </c>
      <c r="X739" s="25">
        <f>IF(U739&gt;=0.3, 1, 0)</f>
        <v>0</v>
      </c>
      <c r="Y739" s="25">
        <f>IF(U739&gt;=0.4, 1, 0)</f>
        <v>0</v>
      </c>
      <c r="Z739" s="25">
        <f>IF(U739&gt;=0.5, 1, 0)</f>
        <v>0</v>
      </c>
      <c r="AA739" s="25">
        <f>IF(U739&gt;=0.6, 1, 0)</f>
        <v>0</v>
      </c>
      <c r="AB739" s="25">
        <f>IF(U739&gt;=0.7, 1, 0)</f>
        <v>0</v>
      </c>
      <c r="AC739" s="25">
        <f>IF(U739&gt;=0.8, 1, 0)</f>
        <v>0</v>
      </c>
      <c r="AD739" s="55">
        <f>IF(U739&gt;=0.9, 1, 0)</f>
        <v>0</v>
      </c>
    </row>
    <row r="740" spans="1:30" ht="20" customHeight="1" x14ac:dyDescent="0.2">
      <c r="A740" s="20" t="s">
        <v>323</v>
      </c>
      <c r="B740" s="33" t="str">
        <f>SUBSTITUTE(A740,"/Users/timomiessen/Desktop/imagesdk/blackmen1/","Image_")</f>
        <v>Image_BM_80.jpg</v>
      </c>
      <c r="C740" s="63" t="s">
        <v>4</v>
      </c>
      <c r="D740" s="22" t="s">
        <v>2973</v>
      </c>
      <c r="E740" s="23">
        <v>1</v>
      </c>
      <c r="F740" s="23">
        <v>0</v>
      </c>
      <c r="G740" s="23">
        <v>0</v>
      </c>
      <c r="H740" s="23">
        <v>0</v>
      </c>
      <c r="I740" s="23">
        <v>0</v>
      </c>
      <c r="J740" s="23">
        <v>0</v>
      </c>
      <c r="K740" s="23">
        <v>0</v>
      </c>
      <c r="L740" s="23">
        <v>0</v>
      </c>
      <c r="M740" s="23">
        <v>0</v>
      </c>
      <c r="N740" s="23">
        <v>0</v>
      </c>
      <c r="O740" s="23">
        <v>0</v>
      </c>
      <c r="P740" s="23">
        <v>0</v>
      </c>
      <c r="Q740" s="23">
        <v>0</v>
      </c>
      <c r="R740" s="23" cm="1">
        <f t="array" ref="R740">_xlfn.IFS(H740=1,1,K740=1,1,L740=1,1,M740=1,1,N740=1,1,P740=1,1,TRUE,0)</f>
        <v>0</v>
      </c>
      <c r="S740" s="64">
        <f>IF(AND(G740=1,R740=1),0,R740)</f>
        <v>0</v>
      </c>
      <c r="T740" s="24" t="s">
        <v>1841</v>
      </c>
      <c r="U740" s="49">
        <f>SUBSTITUTE(T740,".",",")*1</f>
        <v>5.3478046320378702E-3</v>
      </c>
      <c r="V740" s="54">
        <f>IF(U740&gt;=0.1, 1, 0)</f>
        <v>0</v>
      </c>
      <c r="W740" s="25">
        <f>IF(U740&gt;=0.2, 1, 0)</f>
        <v>0</v>
      </c>
      <c r="X740" s="25">
        <f>IF(U740&gt;=0.3, 1, 0)</f>
        <v>0</v>
      </c>
      <c r="Y740" s="25">
        <f>IF(U740&gt;=0.4, 1, 0)</f>
        <v>0</v>
      </c>
      <c r="Z740" s="25">
        <f>IF(U740&gt;=0.5, 1, 0)</f>
        <v>0</v>
      </c>
      <c r="AA740" s="25">
        <f>IF(U740&gt;=0.6, 1, 0)</f>
        <v>0</v>
      </c>
      <c r="AB740" s="25">
        <f>IF(U740&gt;=0.7, 1, 0)</f>
        <v>0</v>
      </c>
      <c r="AC740" s="25">
        <f>IF(U740&gt;=0.8, 1, 0)</f>
        <v>0</v>
      </c>
      <c r="AD740" s="55">
        <f>IF(U740&gt;=0.9, 1, 0)</f>
        <v>0</v>
      </c>
    </row>
    <row r="741" spans="1:30" ht="20" customHeight="1" x14ac:dyDescent="0.2">
      <c r="A741" s="20" t="s">
        <v>324</v>
      </c>
      <c r="B741" s="33" t="str">
        <f>SUBSTITUTE(A741,"/Users/timomiessen/Desktop/imagesdk/blackmen1/","Image_")</f>
        <v>Image_BM_81.jpg</v>
      </c>
      <c r="C741" s="63" t="s">
        <v>4</v>
      </c>
      <c r="D741" s="22" t="s">
        <v>2973</v>
      </c>
      <c r="E741" s="23">
        <v>1</v>
      </c>
      <c r="F741" s="23">
        <v>0</v>
      </c>
      <c r="G741" s="23">
        <v>0</v>
      </c>
      <c r="H741" s="23">
        <v>0</v>
      </c>
      <c r="I741" s="23">
        <v>0</v>
      </c>
      <c r="J741" s="23">
        <v>0</v>
      </c>
      <c r="K741" s="23">
        <v>0</v>
      </c>
      <c r="L741" s="23">
        <v>0</v>
      </c>
      <c r="M741" s="23">
        <v>0</v>
      </c>
      <c r="N741" s="23">
        <v>0</v>
      </c>
      <c r="O741" s="23">
        <v>0</v>
      </c>
      <c r="P741" s="23">
        <v>0</v>
      </c>
      <c r="Q741" s="23">
        <v>0</v>
      </c>
      <c r="R741" s="23" cm="1">
        <f t="array" ref="R741">_xlfn.IFS(H741=1,1,K741=1,1,L741=1,1,M741=1,1,N741=1,1,P741=1,1,TRUE,0)</f>
        <v>0</v>
      </c>
      <c r="S741" s="64">
        <f>IF(AND(G741=1,R741=1),0,R741)</f>
        <v>0</v>
      </c>
      <c r="T741" s="24" t="s">
        <v>1842</v>
      </c>
      <c r="U741" s="49">
        <f>SUBSTITUTE(T741,".",",")*1</f>
        <v>1.7170740291476201E-2</v>
      </c>
      <c r="V741" s="54">
        <f>IF(U741&gt;=0.1, 1, 0)</f>
        <v>0</v>
      </c>
      <c r="W741" s="25">
        <f>IF(U741&gt;=0.2, 1, 0)</f>
        <v>0</v>
      </c>
      <c r="X741" s="25">
        <f>IF(U741&gt;=0.3, 1, 0)</f>
        <v>0</v>
      </c>
      <c r="Y741" s="25">
        <f>IF(U741&gt;=0.4, 1, 0)</f>
        <v>0</v>
      </c>
      <c r="Z741" s="25">
        <f>IF(U741&gt;=0.5, 1, 0)</f>
        <v>0</v>
      </c>
      <c r="AA741" s="25">
        <f>IF(U741&gt;=0.6, 1, 0)</f>
        <v>0</v>
      </c>
      <c r="AB741" s="25">
        <f>IF(U741&gt;=0.7, 1, 0)</f>
        <v>0</v>
      </c>
      <c r="AC741" s="25">
        <f>IF(U741&gt;=0.8, 1, 0)</f>
        <v>0</v>
      </c>
      <c r="AD741" s="55">
        <f>IF(U741&gt;=0.9, 1, 0)</f>
        <v>0</v>
      </c>
    </row>
    <row r="742" spans="1:30" ht="20" customHeight="1" x14ac:dyDescent="0.2">
      <c r="A742" s="20" t="s">
        <v>325</v>
      </c>
      <c r="B742" s="33" t="str">
        <f>SUBSTITUTE(A742,"/Users/timomiessen/Desktop/imagesdk/blackmen1/","Image_")</f>
        <v>Image_BM_82.jpg</v>
      </c>
      <c r="C742" s="63" t="s">
        <v>4</v>
      </c>
      <c r="D742" s="22" t="s">
        <v>2973</v>
      </c>
      <c r="E742" s="23">
        <v>1</v>
      </c>
      <c r="F742" s="23">
        <v>0</v>
      </c>
      <c r="G742" s="23">
        <v>0</v>
      </c>
      <c r="H742" s="23">
        <v>0</v>
      </c>
      <c r="I742" s="23">
        <v>0</v>
      </c>
      <c r="J742" s="23">
        <v>0</v>
      </c>
      <c r="K742" s="23">
        <v>0</v>
      </c>
      <c r="L742" s="23">
        <v>0</v>
      </c>
      <c r="M742" s="23">
        <v>0</v>
      </c>
      <c r="N742" s="23">
        <v>0</v>
      </c>
      <c r="O742" s="23">
        <v>0</v>
      </c>
      <c r="P742" s="23">
        <v>0</v>
      </c>
      <c r="Q742" s="23">
        <v>0</v>
      </c>
      <c r="R742" s="23" cm="1">
        <f t="array" ref="R742">_xlfn.IFS(H742=1,1,K742=1,1,L742=1,1,M742=1,1,N742=1,1,P742=1,1,TRUE,0)</f>
        <v>0</v>
      </c>
      <c r="S742" s="64">
        <f>IF(AND(G742=1,R742=1),0,R742)</f>
        <v>0</v>
      </c>
      <c r="T742" s="24" t="s">
        <v>1843</v>
      </c>
      <c r="U742" s="49">
        <f>SUBSTITUTE(T742,".",",")*1</f>
        <v>7.2849825955927303E-3</v>
      </c>
      <c r="V742" s="54">
        <f>IF(U742&gt;=0.1, 1, 0)</f>
        <v>0</v>
      </c>
      <c r="W742" s="25">
        <f>IF(U742&gt;=0.2, 1, 0)</f>
        <v>0</v>
      </c>
      <c r="X742" s="25">
        <f>IF(U742&gt;=0.3, 1, 0)</f>
        <v>0</v>
      </c>
      <c r="Y742" s="25">
        <f>IF(U742&gt;=0.4, 1, 0)</f>
        <v>0</v>
      </c>
      <c r="Z742" s="25">
        <f>IF(U742&gt;=0.5, 1, 0)</f>
        <v>0</v>
      </c>
      <c r="AA742" s="25">
        <f>IF(U742&gt;=0.6, 1, 0)</f>
        <v>0</v>
      </c>
      <c r="AB742" s="25">
        <f>IF(U742&gt;=0.7, 1, 0)</f>
        <v>0</v>
      </c>
      <c r="AC742" s="25">
        <f>IF(U742&gt;=0.8, 1, 0)</f>
        <v>0</v>
      </c>
      <c r="AD742" s="55">
        <f>IF(U742&gt;=0.9, 1, 0)</f>
        <v>0</v>
      </c>
    </row>
    <row r="743" spans="1:30" ht="20" customHeight="1" x14ac:dyDescent="0.2">
      <c r="A743" s="20" t="s">
        <v>326</v>
      </c>
      <c r="B743" s="33" t="str">
        <f>SUBSTITUTE(A743,"/Users/timomiessen/Desktop/imagesdk/blackmen1/","Image_")</f>
        <v>Image_BM_83.jpg</v>
      </c>
      <c r="C743" s="63" t="s">
        <v>4</v>
      </c>
      <c r="D743" s="22" t="s">
        <v>2973</v>
      </c>
      <c r="E743" s="23">
        <v>1</v>
      </c>
      <c r="F743" s="23">
        <v>0</v>
      </c>
      <c r="G743" s="23">
        <v>0</v>
      </c>
      <c r="H743" s="23">
        <v>0</v>
      </c>
      <c r="I743" s="23">
        <v>0</v>
      </c>
      <c r="J743" s="23">
        <v>0</v>
      </c>
      <c r="K743" s="23">
        <v>0</v>
      </c>
      <c r="L743" s="23">
        <v>0</v>
      </c>
      <c r="M743" s="23">
        <v>0</v>
      </c>
      <c r="N743" s="23">
        <v>0</v>
      </c>
      <c r="O743" s="23">
        <v>0</v>
      </c>
      <c r="P743" s="23">
        <v>0</v>
      </c>
      <c r="Q743" s="23">
        <v>0</v>
      </c>
      <c r="R743" s="23" cm="1">
        <f t="array" ref="R743">_xlfn.IFS(H743=1,1,K743=1,1,L743=1,1,M743=1,1,N743=1,1,P743=1,1,TRUE,0)</f>
        <v>0</v>
      </c>
      <c r="S743" s="64">
        <f>IF(AND(G743=1,R743=1),0,R743)</f>
        <v>0</v>
      </c>
      <c r="T743" s="24" t="s">
        <v>1844</v>
      </c>
      <c r="U743" s="49">
        <f>SUBSTITUTE(T743,".",",")*1</f>
        <v>1.76319470629096E-2</v>
      </c>
      <c r="V743" s="54">
        <f>IF(U743&gt;=0.1, 1, 0)</f>
        <v>0</v>
      </c>
      <c r="W743" s="25">
        <f>IF(U743&gt;=0.2, 1, 0)</f>
        <v>0</v>
      </c>
      <c r="X743" s="25">
        <f>IF(U743&gt;=0.3, 1, 0)</f>
        <v>0</v>
      </c>
      <c r="Y743" s="25">
        <f>IF(U743&gt;=0.4, 1, 0)</f>
        <v>0</v>
      </c>
      <c r="Z743" s="25">
        <f>IF(U743&gt;=0.5, 1, 0)</f>
        <v>0</v>
      </c>
      <c r="AA743" s="25">
        <f>IF(U743&gt;=0.6, 1, 0)</f>
        <v>0</v>
      </c>
      <c r="AB743" s="25">
        <f>IF(U743&gt;=0.7, 1, 0)</f>
        <v>0</v>
      </c>
      <c r="AC743" s="25">
        <f>IF(U743&gt;=0.8, 1, 0)</f>
        <v>0</v>
      </c>
      <c r="AD743" s="55">
        <f>IF(U743&gt;=0.9, 1, 0)</f>
        <v>0</v>
      </c>
    </row>
    <row r="744" spans="1:30" ht="20" customHeight="1" x14ac:dyDescent="0.2">
      <c r="A744" s="20" t="s">
        <v>327</v>
      </c>
      <c r="B744" s="33" t="str">
        <f>SUBSTITUTE(A744,"/Users/timomiessen/Desktop/imagesdk/blackmen1/","Image_")</f>
        <v>Image_BM_84.jpg</v>
      </c>
      <c r="C744" s="63" t="s">
        <v>4</v>
      </c>
      <c r="D744" s="22" t="s">
        <v>2973</v>
      </c>
      <c r="E744" s="23">
        <v>1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>
        <v>0</v>
      </c>
      <c r="M744" s="23">
        <v>0</v>
      </c>
      <c r="N744" s="23">
        <v>0</v>
      </c>
      <c r="O744" s="23">
        <v>0</v>
      </c>
      <c r="P744" s="23">
        <v>0</v>
      </c>
      <c r="Q744" s="23">
        <v>0</v>
      </c>
      <c r="R744" s="23" cm="1">
        <f t="array" ref="R744">_xlfn.IFS(H744=1,1,K744=1,1,L744=1,1,M744=1,1,N744=1,1,P744=1,1,TRUE,0)</f>
        <v>0</v>
      </c>
      <c r="S744" s="64">
        <f>IF(AND(G744=1,R744=1),0,R744)</f>
        <v>0</v>
      </c>
      <c r="T744" s="24" t="s">
        <v>1845</v>
      </c>
      <c r="U744" s="49">
        <f>SUBSTITUTE(T744,".",",")*1</f>
        <v>2.7193501591682399E-2</v>
      </c>
      <c r="V744" s="54">
        <f>IF(U744&gt;=0.1, 1, 0)</f>
        <v>0</v>
      </c>
      <c r="W744" s="25">
        <f>IF(U744&gt;=0.2, 1, 0)</f>
        <v>0</v>
      </c>
      <c r="X744" s="25">
        <f>IF(U744&gt;=0.3, 1, 0)</f>
        <v>0</v>
      </c>
      <c r="Y744" s="25">
        <f>IF(U744&gt;=0.4, 1, 0)</f>
        <v>0</v>
      </c>
      <c r="Z744" s="25">
        <f>IF(U744&gt;=0.5, 1, 0)</f>
        <v>0</v>
      </c>
      <c r="AA744" s="25">
        <f>IF(U744&gt;=0.6, 1, 0)</f>
        <v>0</v>
      </c>
      <c r="AB744" s="25">
        <f>IF(U744&gt;=0.7, 1, 0)</f>
        <v>0</v>
      </c>
      <c r="AC744" s="25">
        <f>IF(U744&gt;=0.8, 1, 0)</f>
        <v>0</v>
      </c>
      <c r="AD744" s="55">
        <f>IF(U744&gt;=0.9, 1, 0)</f>
        <v>0</v>
      </c>
    </row>
    <row r="745" spans="1:30" ht="20" customHeight="1" x14ac:dyDescent="0.2">
      <c r="A745" s="20" t="s">
        <v>328</v>
      </c>
      <c r="B745" s="33" t="str">
        <f>SUBSTITUTE(A745,"/Users/timomiessen/Desktop/imagesdk/blackmen1/","Image_")</f>
        <v>Image_BM_85.jpg</v>
      </c>
      <c r="C745" s="63" t="s">
        <v>4</v>
      </c>
      <c r="D745" s="22" t="s">
        <v>2973</v>
      </c>
      <c r="E745" s="23">
        <v>1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23">
        <v>0</v>
      </c>
      <c r="O745" s="23">
        <v>0</v>
      </c>
      <c r="P745" s="23">
        <v>0</v>
      </c>
      <c r="Q745" s="23">
        <v>0</v>
      </c>
      <c r="R745" s="23" cm="1">
        <f t="array" ref="R745">_xlfn.IFS(H745=1,1,K745=1,1,L745=1,1,M745=1,1,N745=1,1,P745=1,1,TRUE,0)</f>
        <v>0</v>
      </c>
      <c r="S745" s="64">
        <f>IF(AND(G745=1,R745=1),0,R745)</f>
        <v>0</v>
      </c>
      <c r="T745" s="24" t="s">
        <v>1846</v>
      </c>
      <c r="U745" s="49">
        <f>SUBSTITUTE(T745,".",",")*1</f>
        <v>6.1180286575108697E-3</v>
      </c>
      <c r="V745" s="54">
        <f>IF(U745&gt;=0.1, 1, 0)</f>
        <v>0</v>
      </c>
      <c r="W745" s="25">
        <f>IF(U745&gt;=0.2, 1, 0)</f>
        <v>0</v>
      </c>
      <c r="X745" s="25">
        <f>IF(U745&gt;=0.3, 1, 0)</f>
        <v>0</v>
      </c>
      <c r="Y745" s="25">
        <f>IF(U745&gt;=0.4, 1, 0)</f>
        <v>0</v>
      </c>
      <c r="Z745" s="25">
        <f>IF(U745&gt;=0.5, 1, 0)</f>
        <v>0</v>
      </c>
      <c r="AA745" s="25">
        <f>IF(U745&gt;=0.6, 1, 0)</f>
        <v>0</v>
      </c>
      <c r="AB745" s="25">
        <f>IF(U745&gt;=0.7, 1, 0)</f>
        <v>0</v>
      </c>
      <c r="AC745" s="25">
        <f>IF(U745&gt;=0.8, 1, 0)</f>
        <v>0</v>
      </c>
      <c r="AD745" s="55">
        <f>IF(U745&gt;=0.9, 1, 0)</f>
        <v>0</v>
      </c>
    </row>
    <row r="746" spans="1:30" ht="20" customHeight="1" x14ac:dyDescent="0.2">
      <c r="A746" s="20" t="s">
        <v>329</v>
      </c>
      <c r="B746" s="33" t="str">
        <f>SUBSTITUTE(A746,"/Users/timomiessen/Desktop/imagesdk/blackmen1/","Image_")</f>
        <v>Image_BM_86.jpg</v>
      </c>
      <c r="C746" s="63" t="s">
        <v>4</v>
      </c>
      <c r="D746" s="22" t="s">
        <v>2973</v>
      </c>
      <c r="E746" s="23">
        <v>1</v>
      </c>
      <c r="F746" s="23">
        <v>0</v>
      </c>
      <c r="G746" s="23">
        <v>0</v>
      </c>
      <c r="H746" s="23">
        <v>0</v>
      </c>
      <c r="I746" s="23">
        <v>0</v>
      </c>
      <c r="J746" s="23">
        <v>0</v>
      </c>
      <c r="K746" s="23">
        <v>0</v>
      </c>
      <c r="L746" s="23">
        <v>0</v>
      </c>
      <c r="M746" s="23">
        <v>0</v>
      </c>
      <c r="N746" s="23">
        <v>0</v>
      </c>
      <c r="O746" s="23">
        <v>0</v>
      </c>
      <c r="P746" s="23">
        <v>0</v>
      </c>
      <c r="Q746" s="23">
        <v>0</v>
      </c>
      <c r="R746" s="23" cm="1">
        <f t="array" ref="R746">_xlfn.IFS(H746=1,1,K746=1,1,L746=1,1,M746=1,1,N746=1,1,P746=1,1,TRUE,0)</f>
        <v>0</v>
      </c>
      <c r="S746" s="64">
        <f>IF(AND(G746=1,R746=1),0,R746)</f>
        <v>0</v>
      </c>
      <c r="T746" s="24" t="s">
        <v>1847</v>
      </c>
      <c r="U746" s="49">
        <f>SUBSTITUTE(T746,".",",")*1</f>
        <v>0.147904373705387</v>
      </c>
      <c r="V746" s="54">
        <f>IF(U746&gt;=0.1, 1, 0)</f>
        <v>1</v>
      </c>
      <c r="W746" s="25">
        <f>IF(U746&gt;=0.2, 1, 0)</f>
        <v>0</v>
      </c>
      <c r="X746" s="25">
        <f>IF(U746&gt;=0.3, 1, 0)</f>
        <v>0</v>
      </c>
      <c r="Y746" s="25">
        <f>IF(U746&gt;=0.4, 1, 0)</f>
        <v>0</v>
      </c>
      <c r="Z746" s="25">
        <f>IF(U746&gt;=0.5, 1, 0)</f>
        <v>0</v>
      </c>
      <c r="AA746" s="25">
        <f>IF(U746&gt;=0.6, 1, 0)</f>
        <v>0</v>
      </c>
      <c r="AB746" s="25">
        <f>IF(U746&gt;=0.7, 1, 0)</f>
        <v>0</v>
      </c>
      <c r="AC746" s="25">
        <f>IF(U746&gt;=0.8, 1, 0)</f>
        <v>0</v>
      </c>
      <c r="AD746" s="55">
        <f>IF(U746&gt;=0.9, 1, 0)</f>
        <v>0</v>
      </c>
    </row>
    <row r="747" spans="1:30" ht="20" customHeight="1" x14ac:dyDescent="0.2">
      <c r="A747" s="20" t="s">
        <v>330</v>
      </c>
      <c r="B747" s="33" t="str">
        <f>SUBSTITUTE(A747,"/Users/timomiessen/Desktop/imagesdk/blackmen1/","Image_")</f>
        <v>Image_BM_87.jpg</v>
      </c>
      <c r="C747" s="63" t="s">
        <v>4</v>
      </c>
      <c r="D747" s="22" t="s">
        <v>2973</v>
      </c>
      <c r="E747" s="23">
        <v>1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3">
        <v>0</v>
      </c>
      <c r="Q747" s="23">
        <v>0</v>
      </c>
      <c r="R747" s="23" cm="1">
        <f t="array" ref="R747">_xlfn.IFS(H747=1,1,K747=1,1,L747=1,1,M747=1,1,N747=1,1,P747=1,1,TRUE,0)</f>
        <v>0</v>
      </c>
      <c r="S747" s="64">
        <f>IF(AND(G747=1,R747=1),0,R747)</f>
        <v>0</v>
      </c>
      <c r="T747" s="24" t="s">
        <v>1848</v>
      </c>
      <c r="U747" s="49">
        <f>SUBSTITUTE(T747,".",",")*1</f>
        <v>1.01682873792015E-2</v>
      </c>
      <c r="V747" s="54">
        <f>IF(U747&gt;=0.1, 1, 0)</f>
        <v>0</v>
      </c>
      <c r="W747" s="25">
        <f>IF(U747&gt;=0.2, 1, 0)</f>
        <v>0</v>
      </c>
      <c r="X747" s="25">
        <f>IF(U747&gt;=0.3, 1, 0)</f>
        <v>0</v>
      </c>
      <c r="Y747" s="25">
        <f>IF(U747&gt;=0.4, 1, 0)</f>
        <v>0</v>
      </c>
      <c r="Z747" s="25">
        <f>IF(U747&gt;=0.5, 1, 0)</f>
        <v>0</v>
      </c>
      <c r="AA747" s="25">
        <f>IF(U747&gt;=0.6, 1, 0)</f>
        <v>0</v>
      </c>
      <c r="AB747" s="25">
        <f>IF(U747&gt;=0.7, 1, 0)</f>
        <v>0</v>
      </c>
      <c r="AC747" s="25">
        <f>IF(U747&gt;=0.8, 1, 0)</f>
        <v>0</v>
      </c>
      <c r="AD747" s="55">
        <f>IF(U747&gt;=0.9, 1, 0)</f>
        <v>0</v>
      </c>
    </row>
    <row r="748" spans="1:30" ht="20" customHeight="1" x14ac:dyDescent="0.2">
      <c r="A748" s="20" t="s">
        <v>331</v>
      </c>
      <c r="B748" s="33" t="str">
        <f>SUBSTITUTE(A748,"/Users/timomiessen/Desktop/imagesdk/blackmen1/","Image_")</f>
        <v>Image_BM_88.jpg</v>
      </c>
      <c r="C748" s="63" t="s">
        <v>4</v>
      </c>
      <c r="D748" s="22" t="s">
        <v>2973</v>
      </c>
      <c r="E748" s="23">
        <v>1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23">
        <v>0</v>
      </c>
      <c r="L748" s="23">
        <v>0</v>
      </c>
      <c r="M748" s="23">
        <v>0</v>
      </c>
      <c r="N748" s="23">
        <v>0</v>
      </c>
      <c r="O748" s="23">
        <v>0</v>
      </c>
      <c r="P748" s="23">
        <v>0</v>
      </c>
      <c r="Q748" s="23">
        <v>0</v>
      </c>
      <c r="R748" s="23" cm="1">
        <f t="array" ref="R748">_xlfn.IFS(H748=1,1,K748=1,1,L748=1,1,M748=1,1,N748=1,1,P748=1,1,TRUE,0)</f>
        <v>0</v>
      </c>
      <c r="S748" s="64">
        <f>IF(AND(G748=1,R748=1),0,R748)</f>
        <v>0</v>
      </c>
      <c r="T748" s="24" t="s">
        <v>1849</v>
      </c>
      <c r="U748" s="49">
        <f>SUBSTITUTE(T748,".",",")*1</f>
        <v>0.90133410692214899</v>
      </c>
      <c r="V748" s="54">
        <f>IF(U748&gt;=0.1, 1, 0)</f>
        <v>1</v>
      </c>
      <c r="W748" s="25">
        <f>IF(U748&gt;=0.2, 1, 0)</f>
        <v>1</v>
      </c>
      <c r="X748" s="25">
        <f>IF(U748&gt;=0.3, 1, 0)</f>
        <v>1</v>
      </c>
      <c r="Y748" s="25">
        <f>IF(U748&gt;=0.4, 1, 0)</f>
        <v>1</v>
      </c>
      <c r="Z748" s="25">
        <f>IF(U748&gt;=0.5, 1, 0)</f>
        <v>1</v>
      </c>
      <c r="AA748" s="25">
        <f>IF(U748&gt;=0.6, 1, 0)</f>
        <v>1</v>
      </c>
      <c r="AB748" s="25">
        <f>IF(U748&gt;=0.7, 1, 0)</f>
        <v>1</v>
      </c>
      <c r="AC748" s="25">
        <f>IF(U748&gt;=0.8, 1, 0)</f>
        <v>1</v>
      </c>
      <c r="AD748" s="55">
        <f>IF(U748&gt;=0.9, 1, 0)</f>
        <v>1</v>
      </c>
    </row>
    <row r="749" spans="1:30" ht="20" customHeight="1" x14ac:dyDescent="0.2">
      <c r="A749" s="20" t="s">
        <v>332</v>
      </c>
      <c r="B749" s="33" t="str">
        <f>SUBSTITUTE(A749,"/Users/timomiessen/Desktop/imagesdk/blackmen1/","Image_")</f>
        <v>Image_BM_89.jpg</v>
      </c>
      <c r="C749" s="63" t="s">
        <v>4</v>
      </c>
      <c r="D749" s="22" t="s">
        <v>2973</v>
      </c>
      <c r="E749" s="23">
        <v>1</v>
      </c>
      <c r="F749" s="23">
        <v>0</v>
      </c>
      <c r="G749" s="23">
        <v>0</v>
      </c>
      <c r="H749" s="23">
        <v>0</v>
      </c>
      <c r="I749" s="23">
        <v>0</v>
      </c>
      <c r="J749" s="23">
        <v>0</v>
      </c>
      <c r="K749" s="23">
        <v>0</v>
      </c>
      <c r="L749" s="23">
        <v>0</v>
      </c>
      <c r="M749" s="23">
        <v>0</v>
      </c>
      <c r="N749" s="23">
        <v>0</v>
      </c>
      <c r="O749" s="23">
        <v>0</v>
      </c>
      <c r="P749" s="23">
        <v>0</v>
      </c>
      <c r="Q749" s="23">
        <v>0</v>
      </c>
      <c r="R749" s="23" cm="1">
        <f t="array" ref="R749">_xlfn.IFS(H749=1,1,K749=1,1,L749=1,1,M749=1,1,N749=1,1,P749=1,1,TRUE,0)</f>
        <v>0</v>
      </c>
      <c r="S749" s="64">
        <f>IF(AND(G749=1,R749=1),0,R749)</f>
        <v>0</v>
      </c>
      <c r="T749" s="24" t="s">
        <v>1850</v>
      </c>
      <c r="U749" s="49">
        <f>SUBSTITUTE(T749,".",",")*1</f>
        <v>1.04488565120846E-2</v>
      </c>
      <c r="V749" s="54">
        <f>IF(U749&gt;=0.1, 1, 0)</f>
        <v>0</v>
      </c>
      <c r="W749" s="25">
        <f>IF(U749&gt;=0.2, 1, 0)</f>
        <v>0</v>
      </c>
      <c r="X749" s="25">
        <f>IF(U749&gt;=0.3, 1, 0)</f>
        <v>0</v>
      </c>
      <c r="Y749" s="25">
        <f>IF(U749&gt;=0.4, 1, 0)</f>
        <v>0</v>
      </c>
      <c r="Z749" s="25">
        <f>IF(U749&gt;=0.5, 1, 0)</f>
        <v>0</v>
      </c>
      <c r="AA749" s="25">
        <f>IF(U749&gt;=0.6, 1, 0)</f>
        <v>0</v>
      </c>
      <c r="AB749" s="25">
        <f>IF(U749&gt;=0.7, 1, 0)</f>
        <v>0</v>
      </c>
      <c r="AC749" s="25">
        <f>IF(U749&gt;=0.8, 1, 0)</f>
        <v>0</v>
      </c>
      <c r="AD749" s="55">
        <f>IF(U749&gt;=0.9, 1, 0)</f>
        <v>0</v>
      </c>
    </row>
    <row r="750" spans="1:30" ht="20" customHeight="1" x14ac:dyDescent="0.2">
      <c r="A750" s="20" t="s">
        <v>333</v>
      </c>
      <c r="B750" s="33" t="str">
        <f>SUBSTITUTE(A750,"/Users/timomiessen/Desktop/imagesdk/blackmen1/","Image_")</f>
        <v>Image_BM_9.jpg</v>
      </c>
      <c r="C750" s="63" t="s">
        <v>4</v>
      </c>
      <c r="D750" s="22" t="s">
        <v>2973</v>
      </c>
      <c r="E750" s="23">
        <v>1</v>
      </c>
      <c r="F750" s="23">
        <v>0</v>
      </c>
      <c r="G750" s="23">
        <v>0</v>
      </c>
      <c r="H750" s="23">
        <v>0</v>
      </c>
      <c r="I750" s="23">
        <v>0</v>
      </c>
      <c r="J750" s="23">
        <v>0</v>
      </c>
      <c r="K750" s="23">
        <v>0</v>
      </c>
      <c r="L750" s="23">
        <v>0</v>
      </c>
      <c r="M750" s="23">
        <v>0</v>
      </c>
      <c r="N750" s="23">
        <v>0</v>
      </c>
      <c r="O750" s="23">
        <v>0</v>
      </c>
      <c r="P750" s="23">
        <v>0</v>
      </c>
      <c r="Q750" s="23">
        <v>0</v>
      </c>
      <c r="R750" s="23" cm="1">
        <f t="array" ref="R750">_xlfn.IFS(H750=1,1,K750=1,1,L750=1,1,M750=1,1,N750=1,1,P750=1,1,TRUE,0)</f>
        <v>0</v>
      </c>
      <c r="S750" s="64">
        <f>IF(AND(G750=1,R750=1),0,R750)</f>
        <v>0</v>
      </c>
      <c r="T750" s="24" t="s">
        <v>1851</v>
      </c>
      <c r="U750" s="49">
        <f>SUBSTITUTE(T750,".",",")*1</f>
        <v>0.15946565568447099</v>
      </c>
      <c r="V750" s="54">
        <f>IF(U750&gt;=0.1, 1, 0)</f>
        <v>1</v>
      </c>
      <c r="W750" s="25">
        <f>IF(U750&gt;=0.2, 1, 0)</f>
        <v>0</v>
      </c>
      <c r="X750" s="25">
        <f>IF(U750&gt;=0.3, 1, 0)</f>
        <v>0</v>
      </c>
      <c r="Y750" s="25">
        <f>IF(U750&gt;=0.4, 1, 0)</f>
        <v>0</v>
      </c>
      <c r="Z750" s="25">
        <f>IF(U750&gt;=0.5, 1, 0)</f>
        <v>0</v>
      </c>
      <c r="AA750" s="25">
        <f>IF(U750&gt;=0.6, 1, 0)</f>
        <v>0</v>
      </c>
      <c r="AB750" s="25">
        <f>IF(U750&gt;=0.7, 1, 0)</f>
        <v>0</v>
      </c>
      <c r="AC750" s="25">
        <f>IF(U750&gt;=0.8, 1, 0)</f>
        <v>0</v>
      </c>
      <c r="AD750" s="55">
        <f>IF(U750&gt;=0.9, 1, 0)</f>
        <v>0</v>
      </c>
    </row>
    <row r="751" spans="1:30" ht="20" customHeight="1" x14ac:dyDescent="0.2">
      <c r="A751" s="20" t="s">
        <v>334</v>
      </c>
      <c r="B751" s="33" t="str">
        <f>SUBSTITUTE(A751,"/Users/timomiessen/Desktop/imagesdk/blackmen1/","Image_")</f>
        <v>Image_BM_90.jpg</v>
      </c>
      <c r="C751" s="63" t="s">
        <v>4</v>
      </c>
      <c r="D751" s="22" t="s">
        <v>2973</v>
      </c>
      <c r="E751" s="23">
        <v>1</v>
      </c>
      <c r="F751" s="23">
        <v>0</v>
      </c>
      <c r="G751" s="23">
        <v>0</v>
      </c>
      <c r="H751" s="23">
        <v>0</v>
      </c>
      <c r="I751" s="23">
        <v>0</v>
      </c>
      <c r="J751" s="23">
        <v>0</v>
      </c>
      <c r="K751" s="23">
        <v>0</v>
      </c>
      <c r="L751" s="23">
        <v>0</v>
      </c>
      <c r="M751" s="23">
        <v>0</v>
      </c>
      <c r="N751" s="23">
        <v>0</v>
      </c>
      <c r="O751" s="23">
        <v>0</v>
      </c>
      <c r="P751" s="23">
        <v>0</v>
      </c>
      <c r="Q751" s="23">
        <v>0</v>
      </c>
      <c r="R751" s="23" cm="1">
        <f t="array" ref="R751">_xlfn.IFS(H751=1,1,K751=1,1,L751=1,1,M751=1,1,N751=1,1,P751=1,1,TRUE,0)</f>
        <v>0</v>
      </c>
      <c r="S751" s="64">
        <f>IF(AND(G751=1,R751=1),0,R751)</f>
        <v>0</v>
      </c>
      <c r="T751" s="24" t="s">
        <v>1852</v>
      </c>
      <c r="U751" s="49">
        <f>SUBSTITUTE(T751,".",",")*1</f>
        <v>4.1191827505826902E-2</v>
      </c>
      <c r="V751" s="54">
        <f>IF(U751&gt;=0.1, 1, 0)</f>
        <v>0</v>
      </c>
      <c r="W751" s="25">
        <f>IF(U751&gt;=0.2, 1, 0)</f>
        <v>0</v>
      </c>
      <c r="X751" s="25">
        <f>IF(U751&gt;=0.3, 1, 0)</f>
        <v>0</v>
      </c>
      <c r="Y751" s="25">
        <f>IF(U751&gt;=0.4, 1, 0)</f>
        <v>0</v>
      </c>
      <c r="Z751" s="25">
        <f>IF(U751&gt;=0.5, 1, 0)</f>
        <v>0</v>
      </c>
      <c r="AA751" s="25">
        <f>IF(U751&gt;=0.6, 1, 0)</f>
        <v>0</v>
      </c>
      <c r="AB751" s="25">
        <f>IF(U751&gt;=0.7, 1, 0)</f>
        <v>0</v>
      </c>
      <c r="AC751" s="25">
        <f>IF(U751&gt;=0.8, 1, 0)</f>
        <v>0</v>
      </c>
      <c r="AD751" s="55">
        <f>IF(U751&gt;=0.9, 1, 0)</f>
        <v>0</v>
      </c>
    </row>
    <row r="752" spans="1:30" ht="20" customHeight="1" x14ac:dyDescent="0.2">
      <c r="A752" s="20" t="s">
        <v>335</v>
      </c>
      <c r="B752" s="33" t="str">
        <f>SUBSTITUTE(A752,"/Users/timomiessen/Desktop/imagesdk/blackmen1/","Image_")</f>
        <v>Image_BM_91.jpg</v>
      </c>
      <c r="C752" s="63" t="s">
        <v>4</v>
      </c>
      <c r="D752" s="22" t="s">
        <v>2973</v>
      </c>
      <c r="E752" s="23">
        <v>1</v>
      </c>
      <c r="F752" s="23">
        <v>0</v>
      </c>
      <c r="G752" s="23">
        <v>0</v>
      </c>
      <c r="H752" s="23">
        <v>0</v>
      </c>
      <c r="I752" s="23">
        <v>0</v>
      </c>
      <c r="J752" s="23">
        <v>0</v>
      </c>
      <c r="K752" s="23">
        <v>0</v>
      </c>
      <c r="L752" s="23">
        <v>0</v>
      </c>
      <c r="M752" s="23">
        <v>0</v>
      </c>
      <c r="N752" s="23">
        <v>0</v>
      </c>
      <c r="O752" s="23">
        <v>0</v>
      </c>
      <c r="P752" s="23">
        <v>0</v>
      </c>
      <c r="Q752" s="23">
        <v>0</v>
      </c>
      <c r="R752" s="23" cm="1">
        <f t="array" ref="R752">_xlfn.IFS(H752=1,1,K752=1,1,L752=1,1,M752=1,1,N752=1,1,P752=1,1,TRUE,0)</f>
        <v>0</v>
      </c>
      <c r="S752" s="64">
        <f>IF(AND(G752=1,R752=1),0,R752)</f>
        <v>0</v>
      </c>
      <c r="T752" s="24" t="s">
        <v>1853</v>
      </c>
      <c r="U752" s="49">
        <f>SUBSTITUTE(T752,".",",")*1</f>
        <v>2.0557993091642801E-2</v>
      </c>
      <c r="V752" s="54">
        <f>IF(U752&gt;=0.1, 1, 0)</f>
        <v>0</v>
      </c>
      <c r="W752" s="25">
        <f>IF(U752&gt;=0.2, 1, 0)</f>
        <v>0</v>
      </c>
      <c r="X752" s="25">
        <f>IF(U752&gt;=0.3, 1, 0)</f>
        <v>0</v>
      </c>
      <c r="Y752" s="25">
        <f>IF(U752&gt;=0.4, 1, 0)</f>
        <v>0</v>
      </c>
      <c r="Z752" s="25">
        <f>IF(U752&gt;=0.5, 1, 0)</f>
        <v>0</v>
      </c>
      <c r="AA752" s="25">
        <f>IF(U752&gt;=0.6, 1, 0)</f>
        <v>0</v>
      </c>
      <c r="AB752" s="25">
        <f>IF(U752&gt;=0.7, 1, 0)</f>
        <v>0</v>
      </c>
      <c r="AC752" s="25">
        <f>IF(U752&gt;=0.8, 1, 0)</f>
        <v>0</v>
      </c>
      <c r="AD752" s="55">
        <f>IF(U752&gt;=0.9, 1, 0)</f>
        <v>0</v>
      </c>
    </row>
    <row r="753" spans="1:30" ht="20" customHeight="1" x14ac:dyDescent="0.2">
      <c r="A753" s="20" t="s">
        <v>336</v>
      </c>
      <c r="B753" s="33" t="str">
        <f>SUBSTITUTE(A753,"/Users/timomiessen/Desktop/imagesdk/blackmen1/","Image_")</f>
        <v>Image_BM_92.jpg</v>
      </c>
      <c r="C753" s="63" t="s">
        <v>4</v>
      </c>
      <c r="D753" s="22" t="s">
        <v>2973</v>
      </c>
      <c r="E753" s="23">
        <v>1</v>
      </c>
      <c r="F753" s="23">
        <v>0</v>
      </c>
      <c r="G753" s="23">
        <v>0</v>
      </c>
      <c r="H753" s="23">
        <v>0</v>
      </c>
      <c r="I753" s="23">
        <v>0</v>
      </c>
      <c r="J753" s="23">
        <v>0</v>
      </c>
      <c r="K753" s="23">
        <v>0</v>
      </c>
      <c r="L753" s="23">
        <v>0</v>
      </c>
      <c r="M753" s="23">
        <v>0</v>
      </c>
      <c r="N753" s="23">
        <v>0</v>
      </c>
      <c r="O753" s="23">
        <v>0</v>
      </c>
      <c r="P753" s="23">
        <v>0</v>
      </c>
      <c r="Q753" s="23">
        <v>0</v>
      </c>
      <c r="R753" s="23" cm="1">
        <f t="array" ref="R753">_xlfn.IFS(H753=1,1,K753=1,1,L753=1,1,M753=1,1,N753=1,1,P753=1,1,TRUE,0)</f>
        <v>0</v>
      </c>
      <c r="S753" s="64">
        <f>IF(AND(G753=1,R753=1),0,R753)</f>
        <v>0</v>
      </c>
      <c r="T753" s="24" t="s">
        <v>1854</v>
      </c>
      <c r="U753" s="49">
        <f>SUBSTITUTE(T753,".",",")*1</f>
        <v>4.0577320381999002E-2</v>
      </c>
      <c r="V753" s="54">
        <f>IF(U753&gt;=0.1, 1, 0)</f>
        <v>0</v>
      </c>
      <c r="W753" s="25">
        <f>IF(U753&gt;=0.2, 1, 0)</f>
        <v>0</v>
      </c>
      <c r="X753" s="25">
        <f>IF(U753&gt;=0.3, 1, 0)</f>
        <v>0</v>
      </c>
      <c r="Y753" s="25">
        <f>IF(U753&gt;=0.4, 1, 0)</f>
        <v>0</v>
      </c>
      <c r="Z753" s="25">
        <f>IF(U753&gt;=0.5, 1, 0)</f>
        <v>0</v>
      </c>
      <c r="AA753" s="25">
        <f>IF(U753&gt;=0.6, 1, 0)</f>
        <v>0</v>
      </c>
      <c r="AB753" s="25">
        <f>IF(U753&gt;=0.7, 1, 0)</f>
        <v>0</v>
      </c>
      <c r="AC753" s="25">
        <f>IF(U753&gt;=0.8, 1, 0)</f>
        <v>0</v>
      </c>
      <c r="AD753" s="55">
        <f>IF(U753&gt;=0.9, 1, 0)</f>
        <v>0</v>
      </c>
    </row>
    <row r="754" spans="1:30" ht="20" customHeight="1" x14ac:dyDescent="0.2">
      <c r="A754" s="20" t="s">
        <v>337</v>
      </c>
      <c r="B754" s="33" t="str">
        <f>SUBSTITUTE(A754,"/Users/timomiessen/Desktop/imagesdk/blackmen1/","Image_")</f>
        <v>Image_BM_93.jpg</v>
      </c>
      <c r="C754" s="63" t="s">
        <v>4</v>
      </c>
      <c r="D754" s="22" t="s">
        <v>2973</v>
      </c>
      <c r="E754" s="23">
        <v>1</v>
      </c>
      <c r="F754" s="23">
        <v>0</v>
      </c>
      <c r="G754" s="23">
        <v>0</v>
      </c>
      <c r="H754" s="23">
        <v>0</v>
      </c>
      <c r="I754" s="23">
        <v>0</v>
      </c>
      <c r="J754" s="23">
        <v>0</v>
      </c>
      <c r="K754" s="23">
        <v>0</v>
      </c>
      <c r="L754" s="23">
        <v>0</v>
      </c>
      <c r="M754" s="23">
        <v>0</v>
      </c>
      <c r="N754" s="23">
        <v>0</v>
      </c>
      <c r="O754" s="23">
        <v>0</v>
      </c>
      <c r="P754" s="23">
        <v>0</v>
      </c>
      <c r="Q754" s="23">
        <v>0</v>
      </c>
      <c r="R754" s="23" cm="1">
        <f t="array" ref="R754">_xlfn.IFS(H754=1,1,K754=1,1,L754=1,1,M754=1,1,N754=1,1,P754=1,1,TRUE,0)</f>
        <v>0</v>
      </c>
      <c r="S754" s="64">
        <f>IF(AND(G754=1,R754=1),0,R754)</f>
        <v>0</v>
      </c>
      <c r="T754" s="24" t="s">
        <v>1855</v>
      </c>
      <c r="U754" s="49">
        <f>SUBSTITUTE(T754,".",",")*1</f>
        <v>0.54904256761074</v>
      </c>
      <c r="V754" s="54">
        <f>IF(U754&gt;=0.1, 1, 0)</f>
        <v>1</v>
      </c>
      <c r="W754" s="25">
        <f>IF(U754&gt;=0.2, 1, 0)</f>
        <v>1</v>
      </c>
      <c r="X754" s="25">
        <f>IF(U754&gt;=0.3, 1, 0)</f>
        <v>1</v>
      </c>
      <c r="Y754" s="25">
        <f>IF(U754&gt;=0.4, 1, 0)</f>
        <v>1</v>
      </c>
      <c r="Z754" s="25">
        <f>IF(U754&gt;=0.5, 1, 0)</f>
        <v>1</v>
      </c>
      <c r="AA754" s="25">
        <f>IF(U754&gt;=0.6, 1, 0)</f>
        <v>0</v>
      </c>
      <c r="AB754" s="25">
        <f>IF(U754&gt;=0.7, 1, 0)</f>
        <v>0</v>
      </c>
      <c r="AC754" s="25">
        <f>IF(U754&gt;=0.8, 1, 0)</f>
        <v>0</v>
      </c>
      <c r="AD754" s="55">
        <f>IF(U754&gt;=0.9, 1, 0)</f>
        <v>0</v>
      </c>
    </row>
    <row r="755" spans="1:30" ht="20" customHeight="1" x14ac:dyDescent="0.2">
      <c r="A755" s="20" t="s">
        <v>338</v>
      </c>
      <c r="B755" s="33" t="str">
        <f>SUBSTITUTE(A755,"/Users/timomiessen/Desktop/imagesdk/blackmen1/","Image_")</f>
        <v>Image_BM_94.jpg</v>
      </c>
      <c r="C755" s="63" t="s">
        <v>4</v>
      </c>
      <c r="D755" s="22" t="s">
        <v>2973</v>
      </c>
      <c r="E755" s="23">
        <v>1</v>
      </c>
      <c r="F755" s="23">
        <v>0</v>
      </c>
      <c r="G755" s="23">
        <v>0</v>
      </c>
      <c r="H755" s="23">
        <v>0</v>
      </c>
      <c r="I755" s="23">
        <v>0</v>
      </c>
      <c r="J755" s="23">
        <v>0</v>
      </c>
      <c r="K755" s="23">
        <v>0</v>
      </c>
      <c r="L755" s="23">
        <v>0</v>
      </c>
      <c r="M755" s="23">
        <v>0</v>
      </c>
      <c r="N755" s="23">
        <v>0</v>
      </c>
      <c r="O755" s="23">
        <v>0</v>
      </c>
      <c r="P755" s="23">
        <v>0</v>
      </c>
      <c r="Q755" s="23">
        <v>0</v>
      </c>
      <c r="R755" s="23" cm="1">
        <f t="array" ref="R755">_xlfn.IFS(H755=1,1,K755=1,1,L755=1,1,M755=1,1,N755=1,1,P755=1,1,TRUE,0)</f>
        <v>0</v>
      </c>
      <c r="S755" s="64">
        <f>IF(AND(G755=1,R755=1),0,R755)</f>
        <v>0</v>
      </c>
      <c r="T755" s="24" t="s">
        <v>1856</v>
      </c>
      <c r="U755" s="49">
        <f>SUBSTITUTE(T755,".",",")*1</f>
        <v>0.23596683889627401</v>
      </c>
      <c r="V755" s="54">
        <f>IF(U755&gt;=0.1, 1, 0)</f>
        <v>1</v>
      </c>
      <c r="W755" s="25">
        <f>IF(U755&gt;=0.2, 1, 0)</f>
        <v>1</v>
      </c>
      <c r="X755" s="25">
        <f>IF(U755&gt;=0.3, 1, 0)</f>
        <v>0</v>
      </c>
      <c r="Y755" s="25">
        <f>IF(U755&gt;=0.4, 1, 0)</f>
        <v>0</v>
      </c>
      <c r="Z755" s="25">
        <f>IF(U755&gt;=0.5, 1, 0)</f>
        <v>0</v>
      </c>
      <c r="AA755" s="25">
        <f>IF(U755&gt;=0.6, 1, 0)</f>
        <v>0</v>
      </c>
      <c r="AB755" s="25">
        <f>IF(U755&gt;=0.7, 1, 0)</f>
        <v>0</v>
      </c>
      <c r="AC755" s="25">
        <f>IF(U755&gt;=0.8, 1, 0)</f>
        <v>0</v>
      </c>
      <c r="AD755" s="55">
        <f>IF(U755&gt;=0.9, 1, 0)</f>
        <v>0</v>
      </c>
    </row>
    <row r="756" spans="1:30" ht="20" customHeight="1" x14ac:dyDescent="0.2">
      <c r="A756" s="20" t="s">
        <v>339</v>
      </c>
      <c r="B756" s="33" t="str">
        <f>SUBSTITUTE(A756,"/Users/timomiessen/Desktop/imagesdk/blackmen1/","Image_")</f>
        <v>Image_BM_95.jpg</v>
      </c>
      <c r="C756" s="63" t="s">
        <v>4</v>
      </c>
      <c r="D756" s="22" t="s">
        <v>2973</v>
      </c>
      <c r="E756" s="27">
        <v>1</v>
      </c>
      <c r="F756" s="27">
        <v>0</v>
      </c>
      <c r="G756" s="27">
        <v>0</v>
      </c>
      <c r="H756" s="27">
        <v>0</v>
      </c>
      <c r="I756" s="27">
        <v>0</v>
      </c>
      <c r="J756" s="23">
        <v>0</v>
      </c>
      <c r="K756" s="27">
        <v>0</v>
      </c>
      <c r="L756" s="27">
        <v>0</v>
      </c>
      <c r="M756" s="27">
        <v>0</v>
      </c>
      <c r="N756" s="27">
        <v>0</v>
      </c>
      <c r="O756" s="27">
        <v>0</v>
      </c>
      <c r="P756" s="27">
        <v>0</v>
      </c>
      <c r="Q756" s="27">
        <v>0</v>
      </c>
      <c r="R756" s="23" cm="1">
        <f t="array" ref="R756">_xlfn.IFS(H756=1,1,K756=1,1,L756=1,1,M756=1,1,N756=1,1,P756=1,1,TRUE,0)</f>
        <v>0</v>
      </c>
      <c r="S756" s="64">
        <f>IF(AND(G756=1,R756=1),0,R756)</f>
        <v>0</v>
      </c>
      <c r="T756" s="24" t="s">
        <v>1857</v>
      </c>
      <c r="U756" s="49">
        <f>SUBSTITUTE(T756,".",",")*1</f>
        <v>2.05408588517457E-2</v>
      </c>
      <c r="V756" s="54">
        <f>IF(U756&gt;=0.1, 1, 0)</f>
        <v>0</v>
      </c>
      <c r="W756" s="25">
        <f>IF(U756&gt;=0.2, 1, 0)</f>
        <v>0</v>
      </c>
      <c r="X756" s="25">
        <f>IF(U756&gt;=0.3, 1, 0)</f>
        <v>0</v>
      </c>
      <c r="Y756" s="25">
        <f>IF(U756&gt;=0.4, 1, 0)</f>
        <v>0</v>
      </c>
      <c r="Z756" s="25">
        <f>IF(U756&gt;=0.5, 1, 0)</f>
        <v>0</v>
      </c>
      <c r="AA756" s="25">
        <f>IF(U756&gt;=0.6, 1, 0)</f>
        <v>0</v>
      </c>
      <c r="AB756" s="25">
        <f>IF(U756&gt;=0.7, 1, 0)</f>
        <v>0</v>
      </c>
      <c r="AC756" s="25">
        <f>IF(U756&gt;=0.8, 1, 0)</f>
        <v>0</v>
      </c>
      <c r="AD756" s="55">
        <f>IF(U756&gt;=0.9, 1, 0)</f>
        <v>0</v>
      </c>
    </row>
    <row r="757" spans="1:30" ht="20" customHeight="1" x14ac:dyDescent="0.2">
      <c r="A757" s="20" t="s">
        <v>340</v>
      </c>
      <c r="B757" s="33" t="str">
        <f>SUBSTITUTE(A757,"/Users/timomiessen/Desktop/imagesdk/blackmen1/","Image_")</f>
        <v>Image_BM_96.jpg</v>
      </c>
      <c r="C757" s="63" t="s">
        <v>4</v>
      </c>
      <c r="D757" s="22" t="s">
        <v>2973</v>
      </c>
      <c r="E757" s="27">
        <v>1</v>
      </c>
      <c r="F757" s="27">
        <v>0</v>
      </c>
      <c r="G757" s="27">
        <v>0</v>
      </c>
      <c r="H757" s="27">
        <v>0</v>
      </c>
      <c r="I757" s="27">
        <v>0</v>
      </c>
      <c r="J757" s="23">
        <v>0</v>
      </c>
      <c r="K757" s="27">
        <v>0</v>
      </c>
      <c r="L757" s="27">
        <v>0</v>
      </c>
      <c r="M757" s="27">
        <v>0</v>
      </c>
      <c r="N757" s="27">
        <v>0</v>
      </c>
      <c r="O757" s="27">
        <v>0</v>
      </c>
      <c r="P757" s="27">
        <v>0</v>
      </c>
      <c r="Q757" s="27">
        <v>0</v>
      </c>
      <c r="R757" s="23" cm="1">
        <f t="array" ref="R757">_xlfn.IFS(H757=1,1,K757=1,1,L757=1,1,M757=1,1,N757=1,1,P757=1,1,TRUE,0)</f>
        <v>0</v>
      </c>
      <c r="S757" s="64">
        <f>IF(AND(G757=1,R757=1),0,R757)</f>
        <v>0</v>
      </c>
      <c r="T757" s="24" t="s">
        <v>1858</v>
      </c>
      <c r="U757" s="49">
        <f>SUBSTITUTE(T757,".",",")*1</f>
        <v>0.123203333467245</v>
      </c>
      <c r="V757" s="54">
        <f>IF(U757&gt;=0.1, 1, 0)</f>
        <v>1</v>
      </c>
      <c r="W757" s="25">
        <f>IF(U757&gt;=0.2, 1, 0)</f>
        <v>0</v>
      </c>
      <c r="X757" s="25">
        <f>IF(U757&gt;=0.3, 1, 0)</f>
        <v>0</v>
      </c>
      <c r="Y757" s="25">
        <f>IF(U757&gt;=0.4, 1, 0)</f>
        <v>0</v>
      </c>
      <c r="Z757" s="25">
        <f>IF(U757&gt;=0.5, 1, 0)</f>
        <v>0</v>
      </c>
      <c r="AA757" s="25">
        <f>IF(U757&gt;=0.6, 1, 0)</f>
        <v>0</v>
      </c>
      <c r="AB757" s="25">
        <f>IF(U757&gt;=0.7, 1, 0)</f>
        <v>0</v>
      </c>
      <c r="AC757" s="25">
        <f>IF(U757&gt;=0.8, 1, 0)</f>
        <v>0</v>
      </c>
      <c r="AD757" s="55">
        <f>IF(U757&gt;=0.9, 1, 0)</f>
        <v>0</v>
      </c>
    </row>
    <row r="758" spans="1:30" ht="20" customHeight="1" x14ac:dyDescent="0.2">
      <c r="A758" s="20" t="s">
        <v>341</v>
      </c>
      <c r="B758" s="33" t="str">
        <f>SUBSTITUTE(A758,"/Users/timomiessen/Desktop/imagesdk/blackmen1/","Image_")</f>
        <v>Image_BM_97.jpg</v>
      </c>
      <c r="C758" s="63" t="s">
        <v>4</v>
      </c>
      <c r="D758" s="22" t="s">
        <v>2973</v>
      </c>
      <c r="E758" s="27">
        <v>1</v>
      </c>
      <c r="F758" s="27">
        <v>0</v>
      </c>
      <c r="G758" s="27">
        <v>0</v>
      </c>
      <c r="H758" s="27">
        <v>0</v>
      </c>
      <c r="I758" s="27">
        <v>0</v>
      </c>
      <c r="J758" s="23">
        <v>0</v>
      </c>
      <c r="K758" s="27">
        <v>0</v>
      </c>
      <c r="L758" s="27">
        <v>0</v>
      </c>
      <c r="M758" s="27">
        <v>0</v>
      </c>
      <c r="N758" s="27">
        <v>0</v>
      </c>
      <c r="O758" s="27">
        <v>0</v>
      </c>
      <c r="P758" s="27">
        <v>0</v>
      </c>
      <c r="Q758" s="27">
        <v>0</v>
      </c>
      <c r="R758" s="23" cm="1">
        <f t="array" ref="R758">_xlfn.IFS(H758=1,1,K758=1,1,L758=1,1,M758=1,1,N758=1,1,P758=1,1,TRUE,0)</f>
        <v>0</v>
      </c>
      <c r="S758" s="64">
        <f>IF(AND(G758=1,R758=1),0,R758)</f>
        <v>0</v>
      </c>
      <c r="T758" s="24" t="s">
        <v>1859</v>
      </c>
      <c r="U758" s="49">
        <f>SUBSTITUTE(T758,".",",")*1</f>
        <v>0.143884252756834</v>
      </c>
      <c r="V758" s="54">
        <f>IF(U758&gt;=0.1, 1, 0)</f>
        <v>1</v>
      </c>
      <c r="W758" s="25">
        <f>IF(U758&gt;=0.2, 1, 0)</f>
        <v>0</v>
      </c>
      <c r="X758" s="25">
        <f>IF(U758&gt;=0.3, 1, 0)</f>
        <v>0</v>
      </c>
      <c r="Y758" s="25">
        <f>IF(U758&gt;=0.4, 1, 0)</f>
        <v>0</v>
      </c>
      <c r="Z758" s="25">
        <f>IF(U758&gt;=0.5, 1, 0)</f>
        <v>0</v>
      </c>
      <c r="AA758" s="25">
        <f>IF(U758&gt;=0.6, 1, 0)</f>
        <v>0</v>
      </c>
      <c r="AB758" s="25">
        <f>IF(U758&gt;=0.7, 1, 0)</f>
        <v>0</v>
      </c>
      <c r="AC758" s="25">
        <f>IF(U758&gt;=0.8, 1, 0)</f>
        <v>0</v>
      </c>
      <c r="AD758" s="55">
        <f>IF(U758&gt;=0.9, 1, 0)</f>
        <v>0</v>
      </c>
    </row>
    <row r="759" spans="1:30" ht="20" customHeight="1" x14ac:dyDescent="0.2">
      <c r="A759" s="20" t="s">
        <v>342</v>
      </c>
      <c r="B759" s="33" t="str">
        <f>SUBSTITUTE(A759,"/Users/timomiessen/Desktop/imagesdk/blackmen1/","Image_")</f>
        <v>Image_BM_98.jpg</v>
      </c>
      <c r="C759" s="63" t="s">
        <v>4</v>
      </c>
      <c r="D759" s="22" t="s">
        <v>2973</v>
      </c>
      <c r="E759" s="27">
        <v>1</v>
      </c>
      <c r="F759" s="27">
        <v>0</v>
      </c>
      <c r="G759" s="27">
        <v>0</v>
      </c>
      <c r="H759" s="27">
        <v>0</v>
      </c>
      <c r="I759" s="27">
        <v>0</v>
      </c>
      <c r="J759" s="23">
        <v>0</v>
      </c>
      <c r="K759" s="27">
        <v>0</v>
      </c>
      <c r="L759" s="27">
        <v>0</v>
      </c>
      <c r="M759" s="27">
        <v>0</v>
      </c>
      <c r="N759" s="27">
        <v>0</v>
      </c>
      <c r="O759" s="27">
        <v>0</v>
      </c>
      <c r="P759" s="27">
        <v>0</v>
      </c>
      <c r="Q759" s="27">
        <v>0</v>
      </c>
      <c r="R759" s="23" cm="1">
        <f t="array" ref="R759">_xlfn.IFS(H759=1,1,K759=1,1,L759=1,1,M759=1,1,N759=1,1,P759=1,1,TRUE,0)</f>
        <v>0</v>
      </c>
      <c r="S759" s="64">
        <f>IF(AND(G759=1,R759=1),0,R759)</f>
        <v>0</v>
      </c>
      <c r="T759" s="24" t="s">
        <v>1860</v>
      </c>
      <c r="U759" s="49">
        <f>SUBSTITUTE(T759,".",",")*1</f>
        <v>2.2678885143250199E-2</v>
      </c>
      <c r="V759" s="54">
        <f>IF(U759&gt;=0.1, 1, 0)</f>
        <v>0</v>
      </c>
      <c r="W759" s="25">
        <f>IF(U759&gt;=0.2, 1, 0)</f>
        <v>0</v>
      </c>
      <c r="X759" s="25">
        <f>IF(U759&gt;=0.3, 1, 0)</f>
        <v>0</v>
      </c>
      <c r="Y759" s="25">
        <f>IF(U759&gt;=0.4, 1, 0)</f>
        <v>0</v>
      </c>
      <c r="Z759" s="25">
        <f>IF(U759&gt;=0.5, 1, 0)</f>
        <v>0</v>
      </c>
      <c r="AA759" s="25">
        <f>IF(U759&gt;=0.6, 1, 0)</f>
        <v>0</v>
      </c>
      <c r="AB759" s="25">
        <f>IF(U759&gt;=0.7, 1, 0)</f>
        <v>0</v>
      </c>
      <c r="AC759" s="25">
        <f>IF(U759&gt;=0.8, 1, 0)</f>
        <v>0</v>
      </c>
      <c r="AD759" s="55">
        <f>IF(U759&gt;=0.9, 1, 0)</f>
        <v>0</v>
      </c>
    </row>
    <row r="760" spans="1:30" ht="20" customHeight="1" x14ac:dyDescent="0.2">
      <c r="A760" s="20" t="s">
        <v>343</v>
      </c>
      <c r="B760" s="33" t="str">
        <f>SUBSTITUTE(A760,"/Users/timomiessen/Desktop/imagesdk/blackmen1/","Image_")</f>
        <v>Image_BM_99.jpg</v>
      </c>
      <c r="C760" s="63" t="s">
        <v>4</v>
      </c>
      <c r="D760" s="22" t="s">
        <v>2973</v>
      </c>
      <c r="E760" s="27">
        <v>1</v>
      </c>
      <c r="F760" s="27">
        <v>0</v>
      </c>
      <c r="G760" s="27">
        <v>0</v>
      </c>
      <c r="H760" s="27">
        <v>0</v>
      </c>
      <c r="I760" s="27">
        <v>0</v>
      </c>
      <c r="J760" s="23">
        <v>0</v>
      </c>
      <c r="K760" s="27">
        <v>0</v>
      </c>
      <c r="L760" s="27">
        <v>0</v>
      </c>
      <c r="M760" s="27">
        <v>0</v>
      </c>
      <c r="N760" s="27">
        <v>0</v>
      </c>
      <c r="O760" s="27">
        <v>0</v>
      </c>
      <c r="P760" s="27">
        <v>0</v>
      </c>
      <c r="Q760" s="27">
        <v>0</v>
      </c>
      <c r="R760" s="23" cm="1">
        <f t="array" ref="R760">_xlfn.IFS(H760=1,1,K760=1,1,L760=1,1,M760=1,1,N760=1,1,P760=1,1,TRUE,0)</f>
        <v>0</v>
      </c>
      <c r="S760" s="64">
        <f>IF(AND(G760=1,R760=1),0,R760)</f>
        <v>0</v>
      </c>
      <c r="T760" s="24" t="s">
        <v>1861</v>
      </c>
      <c r="U760" s="49">
        <f>SUBSTITUTE(T760,".",",")*1</f>
        <v>1.33934565819799E-2</v>
      </c>
      <c r="V760" s="54">
        <f>IF(U760&gt;=0.1, 1, 0)</f>
        <v>0</v>
      </c>
      <c r="W760" s="25">
        <f>IF(U760&gt;=0.2, 1, 0)</f>
        <v>0</v>
      </c>
      <c r="X760" s="25">
        <f>IF(U760&gt;=0.3, 1, 0)</f>
        <v>0</v>
      </c>
      <c r="Y760" s="25">
        <f>IF(U760&gt;=0.4, 1, 0)</f>
        <v>0</v>
      </c>
      <c r="Z760" s="25">
        <f>IF(U760&gt;=0.5, 1, 0)</f>
        <v>0</v>
      </c>
      <c r="AA760" s="25">
        <f>IF(U760&gt;=0.6, 1, 0)</f>
        <v>0</v>
      </c>
      <c r="AB760" s="25">
        <f>IF(U760&gt;=0.7, 1, 0)</f>
        <v>0</v>
      </c>
      <c r="AC760" s="25">
        <f>IF(U760&gt;=0.8, 1, 0)</f>
        <v>0</v>
      </c>
      <c r="AD760" s="55">
        <f>IF(U760&gt;=0.9, 1, 0)</f>
        <v>0</v>
      </c>
    </row>
    <row r="761" spans="1:30" ht="20" customHeight="1" x14ac:dyDescent="0.2">
      <c r="A761" s="20"/>
      <c r="B761" s="33"/>
      <c r="C761" s="63"/>
      <c r="D761" s="22"/>
      <c r="E761" s="27"/>
      <c r="F761" s="27"/>
      <c r="G761" s="27"/>
      <c r="H761" s="27"/>
      <c r="I761" s="27"/>
      <c r="J761" s="23"/>
      <c r="K761" s="27"/>
      <c r="L761" s="27"/>
      <c r="M761" s="27"/>
      <c r="N761" s="27"/>
      <c r="O761" s="27"/>
      <c r="P761" s="27"/>
      <c r="Q761" s="27"/>
      <c r="R761" s="23"/>
      <c r="S761" s="64"/>
      <c r="T761" s="24"/>
      <c r="U761" s="49"/>
      <c r="V761" s="54"/>
      <c r="W761" s="25"/>
      <c r="X761" s="25"/>
      <c r="Y761" s="25"/>
      <c r="Z761" s="25"/>
      <c r="AA761" s="25"/>
      <c r="AB761" s="25"/>
      <c r="AC761" s="25"/>
      <c r="AD761" s="55"/>
    </row>
    <row r="762" spans="1:30" ht="20" customHeight="1" x14ac:dyDescent="0.2">
      <c r="A762" s="20"/>
      <c r="B762" s="33"/>
      <c r="C762" s="63"/>
      <c r="D762" s="22"/>
      <c r="E762" s="27"/>
      <c r="F762" s="27"/>
      <c r="G762" s="27"/>
      <c r="H762" s="27"/>
      <c r="I762" s="27"/>
      <c r="J762" s="23"/>
      <c r="K762" s="27"/>
      <c r="L762" s="27"/>
      <c r="M762" s="27"/>
      <c r="N762" s="27"/>
      <c r="O762" s="27"/>
      <c r="P762" s="27"/>
      <c r="Q762" s="27"/>
      <c r="R762" s="23"/>
      <c r="S762" s="64"/>
      <c r="T762" s="24"/>
      <c r="U762" s="49"/>
      <c r="V762" s="54"/>
      <c r="W762" s="25"/>
      <c r="X762" s="25"/>
      <c r="Y762" s="25"/>
      <c r="Z762" s="25"/>
      <c r="AA762" s="25"/>
      <c r="AB762" s="25"/>
      <c r="AC762" s="25"/>
      <c r="AD762" s="55"/>
    </row>
    <row r="763" spans="1:30" ht="20" customHeight="1" x14ac:dyDescent="0.2">
      <c r="A763" s="20"/>
      <c r="B763" s="33"/>
      <c r="C763" s="63"/>
      <c r="D763" s="22"/>
      <c r="E763" s="27"/>
      <c r="F763" s="27"/>
      <c r="G763" s="27"/>
      <c r="H763" s="27"/>
      <c r="I763" s="27"/>
      <c r="J763" s="23"/>
      <c r="K763" s="27"/>
      <c r="L763" s="27"/>
      <c r="M763" s="27"/>
      <c r="N763" s="27"/>
      <c r="O763" s="27"/>
      <c r="P763" s="27"/>
      <c r="Q763" s="27"/>
      <c r="R763" s="23"/>
      <c r="S763" s="64"/>
      <c r="T763" s="24"/>
      <c r="U763" s="49"/>
      <c r="V763" s="54"/>
      <c r="W763" s="25"/>
      <c r="X763" s="25"/>
      <c r="Y763" s="25"/>
      <c r="Z763" s="25"/>
      <c r="AA763" s="25"/>
      <c r="AB763" s="25"/>
      <c r="AC763" s="25"/>
      <c r="AD763" s="55"/>
    </row>
    <row r="764" spans="1:30" ht="20" customHeight="1" x14ac:dyDescent="0.2">
      <c r="A764" s="20"/>
      <c r="B764" s="33"/>
      <c r="C764" s="63"/>
      <c r="D764" s="22"/>
      <c r="E764" s="27"/>
      <c r="F764" s="27"/>
      <c r="G764" s="27"/>
      <c r="H764" s="27"/>
      <c r="I764" s="27"/>
      <c r="J764" s="23"/>
      <c r="K764" s="27"/>
      <c r="L764" s="27"/>
      <c r="M764" s="27"/>
      <c r="N764" s="27"/>
      <c r="O764" s="27"/>
      <c r="P764" s="27"/>
      <c r="Q764" s="27"/>
      <c r="R764" s="23"/>
      <c r="S764" s="64"/>
      <c r="T764" s="24"/>
      <c r="U764" s="49"/>
      <c r="V764" s="54"/>
      <c r="W764" s="25"/>
      <c r="X764" s="25"/>
      <c r="Y764" s="25"/>
      <c r="Z764" s="25"/>
      <c r="AA764" s="25"/>
      <c r="AB764" s="25"/>
      <c r="AC764" s="25"/>
      <c r="AD764" s="55"/>
    </row>
    <row r="765" spans="1:30" ht="20" customHeight="1" x14ac:dyDescent="0.2">
      <c r="A765" s="20"/>
      <c r="B765" s="33"/>
      <c r="C765" s="63"/>
      <c r="D765" s="22"/>
      <c r="E765" s="27"/>
      <c r="F765" s="27"/>
      <c r="G765" s="27"/>
      <c r="H765" s="27"/>
      <c r="I765" s="27"/>
      <c r="J765" s="23"/>
      <c r="K765" s="27"/>
      <c r="L765" s="27"/>
      <c r="M765" s="27"/>
      <c r="N765" s="27"/>
      <c r="O765" s="27"/>
      <c r="P765" s="27"/>
      <c r="Q765" s="27"/>
      <c r="R765" s="23"/>
      <c r="S765" s="64"/>
      <c r="T765" s="24"/>
      <c r="U765" s="49"/>
      <c r="V765" s="54"/>
      <c r="W765" s="25"/>
      <c r="X765" s="25"/>
      <c r="Y765" s="25"/>
      <c r="Z765" s="25"/>
      <c r="AA765" s="25"/>
      <c r="AB765" s="25"/>
      <c r="AC765" s="25"/>
      <c r="AD765" s="55"/>
    </row>
    <row r="766" spans="1:30" ht="20" customHeight="1" x14ac:dyDescent="0.2">
      <c r="A766" s="20"/>
      <c r="B766" s="33"/>
      <c r="C766" s="63"/>
      <c r="D766" s="22"/>
      <c r="E766" s="27"/>
      <c r="F766" s="27"/>
      <c r="G766" s="27"/>
      <c r="H766" s="27"/>
      <c r="I766" s="27"/>
      <c r="J766" s="23"/>
      <c r="K766" s="27"/>
      <c r="L766" s="27"/>
      <c r="M766" s="27"/>
      <c r="N766" s="27"/>
      <c r="O766" s="27"/>
      <c r="P766" s="27"/>
      <c r="Q766" s="27"/>
      <c r="R766" s="23"/>
      <c r="S766" s="64"/>
      <c r="T766" s="24"/>
      <c r="U766" s="49"/>
      <c r="V766" s="54"/>
      <c r="W766" s="25"/>
      <c r="X766" s="25"/>
      <c r="Y766" s="25"/>
      <c r="Z766" s="25"/>
      <c r="AA766" s="25"/>
      <c r="AB766" s="25"/>
      <c r="AC766" s="25"/>
      <c r="AD766" s="55"/>
    </row>
    <row r="767" spans="1:30" ht="20" customHeight="1" x14ac:dyDescent="0.2">
      <c r="A767" s="20"/>
      <c r="B767" s="33"/>
      <c r="C767" s="63"/>
      <c r="D767" s="22"/>
      <c r="E767" s="27"/>
      <c r="F767" s="27"/>
      <c r="G767" s="27"/>
      <c r="H767" s="27"/>
      <c r="I767" s="27"/>
      <c r="J767" s="23"/>
      <c r="K767" s="27"/>
      <c r="L767" s="27"/>
      <c r="M767" s="27"/>
      <c r="N767" s="27"/>
      <c r="O767" s="27"/>
      <c r="P767" s="27"/>
      <c r="Q767" s="27"/>
      <c r="R767" s="23"/>
      <c r="S767" s="64"/>
      <c r="T767" s="24"/>
      <c r="U767" s="49"/>
      <c r="V767" s="54"/>
      <c r="W767" s="25"/>
      <c r="X767" s="25"/>
      <c r="Y767" s="25"/>
      <c r="Z767" s="25"/>
      <c r="AA767" s="25"/>
      <c r="AB767" s="25"/>
      <c r="AC767" s="25"/>
      <c r="AD767" s="55"/>
    </row>
    <row r="768" spans="1:30" ht="20" customHeight="1" x14ac:dyDescent="0.2">
      <c r="A768" s="20"/>
      <c r="B768" s="33"/>
      <c r="C768" s="63"/>
      <c r="D768" s="22"/>
      <c r="E768" s="27"/>
      <c r="F768" s="27"/>
      <c r="G768" s="27"/>
      <c r="H768" s="27"/>
      <c r="I768" s="27"/>
      <c r="J768" s="23"/>
      <c r="K768" s="27"/>
      <c r="L768" s="27"/>
      <c r="M768" s="27"/>
      <c r="N768" s="27"/>
      <c r="O768" s="27"/>
      <c r="P768" s="27"/>
      <c r="Q768" s="27"/>
      <c r="R768" s="23"/>
      <c r="S768" s="64"/>
      <c r="T768" s="24"/>
      <c r="U768" s="49"/>
      <c r="V768" s="54"/>
      <c r="W768" s="25"/>
      <c r="X768" s="25"/>
      <c r="Y768" s="25"/>
      <c r="Z768" s="25"/>
      <c r="AA768" s="25"/>
      <c r="AB768" s="25"/>
      <c r="AC768" s="25"/>
      <c r="AD768" s="55"/>
    </row>
    <row r="769" spans="1:30" ht="20" customHeight="1" x14ac:dyDescent="0.2">
      <c r="A769" s="20"/>
      <c r="B769" s="33"/>
      <c r="C769" s="63"/>
      <c r="D769" s="22"/>
      <c r="E769" s="27"/>
      <c r="F769" s="27"/>
      <c r="G769" s="27"/>
      <c r="H769" s="27"/>
      <c r="I769" s="27"/>
      <c r="J769" s="23"/>
      <c r="K769" s="27"/>
      <c r="L769" s="27"/>
      <c r="M769" s="27"/>
      <c r="N769" s="27"/>
      <c r="O769" s="27"/>
      <c r="P769" s="27"/>
      <c r="Q769" s="27"/>
      <c r="R769" s="23"/>
      <c r="S769" s="64"/>
      <c r="T769" s="24"/>
      <c r="U769" s="49"/>
      <c r="V769" s="54"/>
      <c r="W769" s="25"/>
      <c r="X769" s="25"/>
      <c r="Y769" s="25"/>
      <c r="Z769" s="25"/>
      <c r="AA769" s="25"/>
      <c r="AB769" s="25"/>
      <c r="AC769" s="25"/>
      <c r="AD769" s="55"/>
    </row>
    <row r="770" spans="1:30" ht="20" customHeight="1" x14ac:dyDescent="0.2">
      <c r="A770" s="20"/>
      <c r="B770" s="33"/>
      <c r="C770" s="63"/>
      <c r="D770" s="22"/>
      <c r="E770" s="27"/>
      <c r="F770" s="27"/>
      <c r="G770" s="27"/>
      <c r="H770" s="27"/>
      <c r="I770" s="27"/>
      <c r="J770" s="23"/>
      <c r="K770" s="27"/>
      <c r="L770" s="27"/>
      <c r="M770" s="27"/>
      <c r="N770" s="27"/>
      <c r="O770" s="27"/>
      <c r="P770" s="27"/>
      <c r="Q770" s="27"/>
      <c r="R770" s="23"/>
      <c r="S770" s="64"/>
      <c r="T770" s="24"/>
      <c r="U770" s="49"/>
      <c r="V770" s="54"/>
      <c r="W770" s="25"/>
      <c r="X770" s="25"/>
      <c r="Y770" s="25"/>
      <c r="Z770" s="25"/>
      <c r="AA770" s="25"/>
      <c r="AB770" s="25"/>
      <c r="AC770" s="25"/>
      <c r="AD770" s="55"/>
    </row>
    <row r="771" spans="1:30" ht="20" customHeight="1" x14ac:dyDescent="0.2">
      <c r="A771" s="20"/>
      <c r="B771" s="33"/>
      <c r="C771" s="63"/>
      <c r="D771" s="22"/>
      <c r="E771" s="27"/>
      <c r="F771" s="27"/>
      <c r="G771" s="27"/>
      <c r="H771" s="27"/>
      <c r="I771" s="27"/>
      <c r="J771" s="23"/>
      <c r="K771" s="27"/>
      <c r="L771" s="27"/>
      <c r="M771" s="27"/>
      <c r="N771" s="27"/>
      <c r="O771" s="27"/>
      <c r="P771" s="27"/>
      <c r="Q771" s="27"/>
      <c r="R771" s="23"/>
      <c r="S771" s="64"/>
      <c r="T771" s="24"/>
      <c r="U771" s="49"/>
      <c r="V771" s="54"/>
      <c r="W771" s="25"/>
      <c r="X771" s="25"/>
      <c r="Y771" s="25"/>
      <c r="Z771" s="25"/>
      <c r="AA771" s="25"/>
      <c r="AB771" s="25"/>
      <c r="AC771" s="25"/>
      <c r="AD771" s="55"/>
    </row>
    <row r="772" spans="1:30" ht="20" customHeight="1" x14ac:dyDescent="0.2">
      <c r="A772" s="20"/>
      <c r="B772" s="33"/>
      <c r="C772" s="63"/>
      <c r="D772" s="22"/>
      <c r="E772" s="27"/>
      <c r="F772" s="27"/>
      <c r="G772" s="27"/>
      <c r="H772" s="27"/>
      <c r="I772" s="27"/>
      <c r="J772" s="23"/>
      <c r="K772" s="27"/>
      <c r="L772" s="27"/>
      <c r="M772" s="27"/>
      <c r="N772" s="27"/>
      <c r="O772" s="27"/>
      <c r="P772" s="27"/>
      <c r="Q772" s="27"/>
      <c r="R772" s="23"/>
      <c r="S772" s="64"/>
      <c r="T772" s="24"/>
      <c r="U772" s="49"/>
      <c r="V772" s="54"/>
      <c r="W772" s="25"/>
      <c r="X772" s="25"/>
      <c r="Y772" s="25"/>
      <c r="Z772" s="25"/>
      <c r="AA772" s="25"/>
      <c r="AB772" s="25"/>
      <c r="AC772" s="25"/>
      <c r="AD772" s="55"/>
    </row>
    <row r="773" spans="1:30" ht="20" customHeight="1" x14ac:dyDescent="0.2">
      <c r="A773" s="20"/>
      <c r="B773" s="33"/>
      <c r="C773" s="63"/>
      <c r="D773" s="22"/>
      <c r="E773" s="27"/>
      <c r="F773" s="27"/>
      <c r="G773" s="27"/>
      <c r="H773" s="27"/>
      <c r="I773" s="27"/>
      <c r="J773" s="23"/>
      <c r="K773" s="27"/>
      <c r="L773" s="27"/>
      <c r="M773" s="27"/>
      <c r="N773" s="27"/>
      <c r="O773" s="27"/>
      <c r="P773" s="27"/>
      <c r="Q773" s="27"/>
      <c r="R773" s="23"/>
      <c r="S773" s="64"/>
      <c r="T773" s="24"/>
      <c r="U773" s="49"/>
      <c r="V773" s="54"/>
      <c r="W773" s="25"/>
      <c r="X773" s="25"/>
      <c r="Y773" s="25"/>
      <c r="Z773" s="25"/>
      <c r="AA773" s="25"/>
      <c r="AB773" s="25"/>
      <c r="AC773" s="25"/>
      <c r="AD773" s="55"/>
    </row>
    <row r="774" spans="1:30" ht="20" customHeight="1" x14ac:dyDescent="0.2">
      <c r="A774" s="20"/>
      <c r="B774" s="33"/>
      <c r="C774" s="63"/>
      <c r="D774" s="22"/>
      <c r="E774" s="27"/>
      <c r="F774" s="27"/>
      <c r="G774" s="27"/>
      <c r="H774" s="27"/>
      <c r="I774" s="27"/>
      <c r="J774" s="23"/>
      <c r="K774" s="27"/>
      <c r="L774" s="27"/>
      <c r="M774" s="27"/>
      <c r="N774" s="27"/>
      <c r="O774" s="27"/>
      <c r="P774" s="27"/>
      <c r="Q774" s="27"/>
      <c r="R774" s="23"/>
      <c r="S774" s="64"/>
      <c r="T774" s="24"/>
      <c r="U774" s="49"/>
      <c r="V774" s="54"/>
      <c r="W774" s="25"/>
      <c r="X774" s="25"/>
      <c r="Y774" s="25"/>
      <c r="Z774" s="25"/>
      <c r="AA774" s="25"/>
      <c r="AB774" s="25"/>
      <c r="AC774" s="25"/>
      <c r="AD774" s="55"/>
    </row>
    <row r="775" spans="1:30" ht="20" customHeight="1" x14ac:dyDescent="0.2">
      <c r="A775" s="20"/>
      <c r="B775" s="33"/>
      <c r="C775" s="63"/>
      <c r="D775" s="22"/>
      <c r="E775" s="27"/>
      <c r="F775" s="27"/>
      <c r="G775" s="27"/>
      <c r="H775" s="27"/>
      <c r="I775" s="27"/>
      <c r="J775" s="23"/>
      <c r="K775" s="27"/>
      <c r="L775" s="27"/>
      <c r="M775" s="27"/>
      <c r="N775" s="27"/>
      <c r="O775" s="27"/>
      <c r="P775" s="27"/>
      <c r="Q775" s="27"/>
      <c r="R775" s="23"/>
      <c r="S775" s="64"/>
      <c r="T775" s="24"/>
      <c r="U775" s="49"/>
      <c r="V775" s="54"/>
      <c r="W775" s="25"/>
      <c r="X775" s="25"/>
      <c r="Y775" s="25"/>
      <c r="Z775" s="25"/>
      <c r="AA775" s="25"/>
      <c r="AB775" s="25"/>
      <c r="AC775" s="25"/>
      <c r="AD775" s="55"/>
    </row>
    <row r="776" spans="1:30" ht="20" customHeight="1" x14ac:dyDescent="0.2">
      <c r="A776" s="20"/>
      <c r="B776" s="33"/>
      <c r="C776" s="63"/>
      <c r="D776" s="22"/>
      <c r="E776" s="27"/>
      <c r="F776" s="27"/>
      <c r="G776" s="27"/>
      <c r="H776" s="27"/>
      <c r="I776" s="27"/>
      <c r="J776" s="23"/>
      <c r="K776" s="27"/>
      <c r="L776" s="27"/>
      <c r="M776" s="27"/>
      <c r="N776" s="27"/>
      <c r="O776" s="27"/>
      <c r="P776" s="27"/>
      <c r="Q776" s="27"/>
      <c r="R776" s="23"/>
      <c r="S776" s="64"/>
      <c r="T776" s="24"/>
      <c r="U776" s="49"/>
      <c r="V776" s="54"/>
      <c r="W776" s="25"/>
      <c r="X776" s="25"/>
      <c r="Y776" s="25"/>
      <c r="Z776" s="25"/>
      <c r="AA776" s="25"/>
      <c r="AB776" s="25"/>
      <c r="AC776" s="25"/>
      <c r="AD776" s="55"/>
    </row>
    <row r="777" spans="1:30" ht="20" customHeight="1" x14ac:dyDescent="0.2">
      <c r="A777" s="20"/>
      <c r="B777" s="33"/>
      <c r="C777" s="63"/>
      <c r="D777" s="22"/>
      <c r="E777" s="27"/>
      <c r="F777" s="27"/>
      <c r="G777" s="27"/>
      <c r="H777" s="27"/>
      <c r="I777" s="27"/>
      <c r="J777" s="23"/>
      <c r="K777" s="27"/>
      <c r="L777" s="27"/>
      <c r="M777" s="27"/>
      <c r="N777" s="27"/>
      <c r="O777" s="27"/>
      <c r="P777" s="27"/>
      <c r="Q777" s="27"/>
      <c r="R777" s="23"/>
      <c r="S777" s="64"/>
      <c r="T777" s="24"/>
      <c r="U777" s="49"/>
      <c r="V777" s="54"/>
      <c r="W777" s="25"/>
      <c r="X777" s="25"/>
      <c r="Y777" s="25"/>
      <c r="Z777" s="25"/>
      <c r="AA777" s="25"/>
      <c r="AB777" s="25"/>
      <c r="AC777" s="25"/>
      <c r="AD777" s="55"/>
    </row>
    <row r="778" spans="1:30" ht="20" customHeight="1" x14ac:dyDescent="0.2">
      <c r="A778" s="20"/>
      <c r="B778" s="33"/>
      <c r="C778" s="63"/>
      <c r="D778" s="22"/>
      <c r="E778" s="27"/>
      <c r="F778" s="27"/>
      <c r="G778" s="27"/>
      <c r="H778" s="27"/>
      <c r="I778" s="27"/>
      <c r="J778" s="23"/>
      <c r="K778" s="27"/>
      <c r="L778" s="27"/>
      <c r="M778" s="27"/>
      <c r="N778" s="27"/>
      <c r="O778" s="27"/>
      <c r="P778" s="27"/>
      <c r="Q778" s="27"/>
      <c r="R778" s="23"/>
      <c r="S778" s="64"/>
      <c r="T778" s="24"/>
      <c r="U778" s="49"/>
      <c r="V778" s="54"/>
      <c r="W778" s="25"/>
      <c r="X778" s="25"/>
      <c r="Y778" s="25"/>
      <c r="Z778" s="25"/>
      <c r="AA778" s="25"/>
      <c r="AB778" s="25"/>
      <c r="AC778" s="25"/>
      <c r="AD778" s="55"/>
    </row>
    <row r="779" spans="1:30" ht="20" customHeight="1" x14ac:dyDescent="0.2">
      <c r="A779" s="20"/>
      <c r="B779" s="33"/>
      <c r="C779" s="63"/>
      <c r="D779" s="22"/>
      <c r="E779" s="27"/>
      <c r="F779" s="27"/>
      <c r="G779" s="27"/>
      <c r="H779" s="27"/>
      <c r="I779" s="27"/>
      <c r="J779" s="23"/>
      <c r="K779" s="27"/>
      <c r="L779" s="27"/>
      <c r="M779" s="27"/>
      <c r="N779" s="27"/>
      <c r="O779" s="27"/>
      <c r="P779" s="27"/>
      <c r="Q779" s="27"/>
      <c r="R779" s="23"/>
      <c r="S779" s="64"/>
      <c r="T779" s="24"/>
      <c r="U779" s="49"/>
      <c r="V779" s="54"/>
      <c r="W779" s="25"/>
      <c r="X779" s="25"/>
      <c r="Y779" s="25"/>
      <c r="Z779" s="25"/>
      <c r="AA779" s="25"/>
      <c r="AB779" s="25"/>
      <c r="AC779" s="25"/>
      <c r="AD779" s="55"/>
    </row>
    <row r="780" spans="1:30" ht="20" customHeight="1" x14ac:dyDescent="0.2">
      <c r="A780" s="20"/>
      <c r="B780" s="33"/>
      <c r="C780" s="63"/>
      <c r="D780" s="22"/>
      <c r="E780" s="27"/>
      <c r="F780" s="27"/>
      <c r="G780" s="27"/>
      <c r="H780" s="27"/>
      <c r="I780" s="27"/>
      <c r="J780" s="23"/>
      <c r="K780" s="27"/>
      <c r="L780" s="27"/>
      <c r="M780" s="27"/>
      <c r="N780" s="27"/>
      <c r="O780" s="27"/>
      <c r="P780" s="27"/>
      <c r="Q780" s="27"/>
      <c r="R780" s="23"/>
      <c r="S780" s="64"/>
      <c r="T780" s="24"/>
      <c r="U780" s="49"/>
      <c r="V780" s="54"/>
      <c r="W780" s="25"/>
      <c r="X780" s="25"/>
      <c r="Y780" s="25"/>
      <c r="Z780" s="25"/>
      <c r="AA780" s="25"/>
      <c r="AB780" s="25"/>
      <c r="AC780" s="25"/>
      <c r="AD780" s="55"/>
    </row>
    <row r="781" spans="1:30" ht="20" customHeight="1" x14ac:dyDescent="0.2">
      <c r="A781" s="20"/>
      <c r="B781" s="33"/>
      <c r="C781" s="63"/>
      <c r="D781" s="22"/>
      <c r="E781" s="27"/>
      <c r="F781" s="27"/>
      <c r="G781" s="27"/>
      <c r="H781" s="27"/>
      <c r="I781" s="27"/>
      <c r="J781" s="23"/>
      <c r="K781" s="27"/>
      <c r="L781" s="27"/>
      <c r="M781" s="27"/>
      <c r="N781" s="27"/>
      <c r="O781" s="27"/>
      <c r="P781" s="27"/>
      <c r="Q781" s="27"/>
      <c r="R781" s="23"/>
      <c r="S781" s="64"/>
      <c r="T781" s="24"/>
      <c r="U781" s="49"/>
      <c r="V781" s="54"/>
      <c r="W781" s="25"/>
      <c r="X781" s="25"/>
      <c r="Y781" s="25"/>
      <c r="Z781" s="25"/>
      <c r="AA781" s="25"/>
      <c r="AB781" s="25"/>
      <c r="AC781" s="25"/>
      <c r="AD781" s="55"/>
    </row>
    <row r="782" spans="1:30" ht="20" customHeight="1" x14ac:dyDescent="0.2">
      <c r="A782" s="20"/>
      <c r="B782" s="33"/>
      <c r="C782" s="63"/>
      <c r="D782" s="22"/>
      <c r="E782" s="27"/>
      <c r="F782" s="27"/>
      <c r="G782" s="27"/>
      <c r="H782" s="27"/>
      <c r="I782" s="27"/>
      <c r="J782" s="23"/>
      <c r="K782" s="27"/>
      <c r="L782" s="27"/>
      <c r="M782" s="27"/>
      <c r="N782" s="27"/>
      <c r="O782" s="27"/>
      <c r="P782" s="27"/>
      <c r="Q782" s="27"/>
      <c r="R782" s="23"/>
      <c r="S782" s="64"/>
      <c r="T782" s="24"/>
      <c r="U782" s="49"/>
      <c r="V782" s="54"/>
      <c r="W782" s="25"/>
      <c r="X782" s="25"/>
      <c r="Y782" s="25"/>
      <c r="Z782" s="25"/>
      <c r="AA782" s="25"/>
      <c r="AB782" s="25"/>
      <c r="AC782" s="25"/>
      <c r="AD782" s="55"/>
    </row>
    <row r="783" spans="1:30" ht="20" customHeight="1" x14ac:dyDescent="0.2">
      <c r="A783" s="20"/>
      <c r="B783" s="33"/>
      <c r="C783" s="63"/>
      <c r="D783" s="22"/>
      <c r="E783" s="27"/>
      <c r="F783" s="27"/>
      <c r="G783" s="27"/>
      <c r="H783" s="27"/>
      <c r="I783" s="27"/>
      <c r="J783" s="23"/>
      <c r="K783" s="27"/>
      <c r="L783" s="27"/>
      <c r="M783" s="27"/>
      <c r="N783" s="27"/>
      <c r="O783" s="27"/>
      <c r="P783" s="27"/>
      <c r="Q783" s="27"/>
      <c r="R783" s="23"/>
      <c r="S783" s="64"/>
      <c r="T783" s="24"/>
      <c r="U783" s="49"/>
      <c r="V783" s="54"/>
      <c r="W783" s="25"/>
      <c r="X783" s="25"/>
      <c r="Y783" s="25"/>
      <c r="Z783" s="25"/>
      <c r="AA783" s="25"/>
      <c r="AB783" s="25"/>
      <c r="AC783" s="25"/>
      <c r="AD783" s="55"/>
    </row>
    <row r="784" spans="1:30" ht="20" customHeight="1" x14ac:dyDescent="0.2">
      <c r="A784" s="20"/>
      <c r="B784" s="33"/>
      <c r="C784" s="63"/>
      <c r="D784" s="22"/>
      <c r="E784" s="27"/>
      <c r="F784" s="27"/>
      <c r="G784" s="27"/>
      <c r="H784" s="27"/>
      <c r="I784" s="27"/>
      <c r="J784" s="23"/>
      <c r="K784" s="27"/>
      <c r="L784" s="27"/>
      <c r="M784" s="27"/>
      <c r="N784" s="27"/>
      <c r="O784" s="27"/>
      <c r="P784" s="27"/>
      <c r="Q784" s="27"/>
      <c r="R784" s="23"/>
      <c r="S784" s="64"/>
      <c r="T784" s="24"/>
      <c r="U784" s="49"/>
      <c r="V784" s="54"/>
      <c r="W784" s="25"/>
      <c r="X784" s="25"/>
      <c r="Y784" s="25"/>
      <c r="Z784" s="25"/>
      <c r="AA784" s="25"/>
      <c r="AB784" s="25"/>
      <c r="AC784" s="25"/>
      <c r="AD784" s="55"/>
    </row>
    <row r="785" spans="1:30" ht="20" customHeight="1" x14ac:dyDescent="0.2">
      <c r="A785" s="20"/>
      <c r="B785" s="33"/>
      <c r="C785" s="63"/>
      <c r="D785" s="22"/>
      <c r="E785" s="27"/>
      <c r="F785" s="27"/>
      <c r="G785" s="27"/>
      <c r="H785" s="27"/>
      <c r="I785" s="27"/>
      <c r="J785" s="23"/>
      <c r="K785" s="27"/>
      <c r="L785" s="27"/>
      <c r="M785" s="27"/>
      <c r="N785" s="27"/>
      <c r="O785" s="27"/>
      <c r="P785" s="27"/>
      <c r="Q785" s="27"/>
      <c r="R785" s="23"/>
      <c r="S785" s="64"/>
      <c r="T785" s="24"/>
      <c r="U785" s="49"/>
      <c r="V785" s="54"/>
      <c r="W785" s="25"/>
      <c r="X785" s="25"/>
      <c r="Y785" s="25"/>
      <c r="Z785" s="25"/>
      <c r="AA785" s="25"/>
      <c r="AB785" s="25"/>
      <c r="AC785" s="25"/>
      <c r="AD785" s="55"/>
    </row>
    <row r="786" spans="1:30" ht="20" customHeight="1" x14ac:dyDescent="0.2">
      <c r="A786" s="20"/>
      <c r="B786" s="33"/>
      <c r="C786" s="63"/>
      <c r="D786" s="22"/>
      <c r="E786" s="27"/>
      <c r="F786" s="27"/>
      <c r="G786" s="27"/>
      <c r="H786" s="27"/>
      <c r="I786" s="27"/>
      <c r="J786" s="23"/>
      <c r="K786" s="27"/>
      <c r="L786" s="27"/>
      <c r="M786" s="27"/>
      <c r="N786" s="27"/>
      <c r="O786" s="27"/>
      <c r="P786" s="27"/>
      <c r="Q786" s="27"/>
      <c r="R786" s="23"/>
      <c r="S786" s="64"/>
      <c r="T786" s="24"/>
      <c r="U786" s="49"/>
      <c r="V786" s="54"/>
      <c r="W786" s="25"/>
      <c r="X786" s="25"/>
      <c r="Y786" s="25"/>
      <c r="Z786" s="25"/>
      <c r="AA786" s="25"/>
      <c r="AB786" s="25"/>
      <c r="AC786" s="25"/>
      <c r="AD786" s="55"/>
    </row>
    <row r="787" spans="1:30" ht="20" customHeight="1" x14ac:dyDescent="0.2">
      <c r="A787" s="20"/>
      <c r="B787" s="33"/>
      <c r="C787" s="63"/>
      <c r="D787" s="22"/>
      <c r="E787" s="27"/>
      <c r="F787" s="27"/>
      <c r="G787" s="27"/>
      <c r="H787" s="27"/>
      <c r="I787" s="27"/>
      <c r="J787" s="23"/>
      <c r="K787" s="27"/>
      <c r="L787" s="27"/>
      <c r="M787" s="27"/>
      <c r="N787" s="27"/>
      <c r="O787" s="27"/>
      <c r="P787" s="27"/>
      <c r="Q787" s="27"/>
      <c r="R787" s="23"/>
      <c r="S787" s="64"/>
      <c r="T787" s="24"/>
      <c r="U787" s="49"/>
      <c r="V787" s="54"/>
      <c r="W787" s="25"/>
      <c r="X787" s="25"/>
      <c r="Y787" s="25"/>
      <c r="Z787" s="25"/>
      <c r="AA787" s="25"/>
      <c r="AB787" s="25"/>
      <c r="AC787" s="25"/>
      <c r="AD787" s="55"/>
    </row>
    <row r="788" spans="1:30" ht="20" customHeight="1" x14ac:dyDescent="0.2">
      <c r="A788" s="20"/>
      <c r="B788" s="33"/>
      <c r="C788" s="63"/>
      <c r="D788" s="22"/>
      <c r="E788" s="27"/>
      <c r="F788" s="27"/>
      <c r="G788" s="27"/>
      <c r="H788" s="27"/>
      <c r="I788" s="27"/>
      <c r="J788" s="23"/>
      <c r="K788" s="27"/>
      <c r="L788" s="27"/>
      <c r="M788" s="27"/>
      <c r="N788" s="27"/>
      <c r="O788" s="27"/>
      <c r="P788" s="27"/>
      <c r="Q788" s="27"/>
      <c r="R788" s="23"/>
      <c r="S788" s="64"/>
      <c r="T788" s="24"/>
      <c r="U788" s="49"/>
      <c r="V788" s="54"/>
      <c r="W788" s="25"/>
      <c r="X788" s="25"/>
      <c r="Y788" s="25"/>
      <c r="Z788" s="25"/>
      <c r="AA788" s="25"/>
      <c r="AB788" s="25"/>
      <c r="AC788" s="25"/>
      <c r="AD788" s="55"/>
    </row>
    <row r="789" spans="1:30" ht="20" customHeight="1" x14ac:dyDescent="0.2">
      <c r="A789" s="20"/>
      <c r="B789" s="33"/>
      <c r="C789" s="63"/>
      <c r="D789" s="22"/>
      <c r="E789" s="27"/>
      <c r="F789" s="27"/>
      <c r="G789" s="27"/>
      <c r="H789" s="27"/>
      <c r="I789" s="27"/>
      <c r="J789" s="23"/>
      <c r="K789" s="27"/>
      <c r="L789" s="27"/>
      <c r="M789" s="27"/>
      <c r="N789" s="27"/>
      <c r="O789" s="27"/>
      <c r="P789" s="27"/>
      <c r="Q789" s="27"/>
      <c r="R789" s="23"/>
      <c r="S789" s="64"/>
      <c r="T789" s="24"/>
      <c r="U789" s="49"/>
      <c r="V789" s="54"/>
      <c r="W789" s="25"/>
      <c r="X789" s="25"/>
      <c r="Y789" s="25"/>
      <c r="Z789" s="25"/>
      <c r="AA789" s="25"/>
      <c r="AB789" s="25"/>
      <c r="AC789" s="25"/>
      <c r="AD789" s="55"/>
    </row>
    <row r="790" spans="1:30" ht="20" customHeight="1" x14ac:dyDescent="0.2">
      <c r="A790" s="20"/>
      <c r="B790" s="33"/>
      <c r="C790" s="63"/>
      <c r="D790" s="22"/>
      <c r="E790" s="27"/>
      <c r="F790" s="27"/>
      <c r="G790" s="27"/>
      <c r="H790" s="27"/>
      <c r="I790" s="27"/>
      <c r="J790" s="23"/>
      <c r="K790" s="27"/>
      <c r="L790" s="27"/>
      <c r="M790" s="27"/>
      <c r="N790" s="27"/>
      <c r="O790" s="27"/>
      <c r="P790" s="27"/>
      <c r="Q790" s="27"/>
      <c r="R790" s="23"/>
      <c r="S790" s="64"/>
      <c r="T790" s="24"/>
      <c r="U790" s="49"/>
      <c r="V790" s="54"/>
      <c r="W790" s="25"/>
      <c r="X790" s="25"/>
      <c r="Y790" s="25"/>
      <c r="Z790" s="25"/>
      <c r="AA790" s="25"/>
      <c r="AB790" s="25"/>
      <c r="AC790" s="25"/>
      <c r="AD790" s="55"/>
    </row>
    <row r="791" spans="1:30" ht="20" customHeight="1" x14ac:dyDescent="0.2">
      <c r="A791" s="20"/>
      <c r="B791" s="33"/>
      <c r="C791" s="63"/>
      <c r="D791" s="22"/>
      <c r="E791" s="27"/>
      <c r="F791" s="27"/>
      <c r="G791" s="27"/>
      <c r="H791" s="27"/>
      <c r="I791" s="27"/>
      <c r="J791" s="23"/>
      <c r="K791" s="27"/>
      <c r="L791" s="27"/>
      <c r="M791" s="27"/>
      <c r="N791" s="27"/>
      <c r="O791" s="27"/>
      <c r="P791" s="27"/>
      <c r="Q791" s="27"/>
      <c r="R791" s="23"/>
      <c r="S791" s="64"/>
      <c r="T791" s="24"/>
      <c r="U791" s="49"/>
      <c r="V791" s="54"/>
      <c r="W791" s="25"/>
      <c r="X791" s="25"/>
      <c r="Y791" s="25"/>
      <c r="Z791" s="25"/>
      <c r="AA791" s="25"/>
      <c r="AB791" s="25"/>
      <c r="AC791" s="25"/>
      <c r="AD791" s="55"/>
    </row>
    <row r="792" spans="1:30" ht="20" customHeight="1" x14ac:dyDescent="0.2">
      <c r="A792" s="20"/>
      <c r="B792" s="33"/>
      <c r="C792" s="63"/>
      <c r="D792" s="22"/>
      <c r="E792" s="27"/>
      <c r="F792" s="27"/>
      <c r="G792" s="27"/>
      <c r="H792" s="27"/>
      <c r="I792" s="27"/>
      <c r="J792" s="23"/>
      <c r="K792" s="27"/>
      <c r="L792" s="27"/>
      <c r="M792" s="27"/>
      <c r="N792" s="27"/>
      <c r="O792" s="27"/>
      <c r="P792" s="27"/>
      <c r="Q792" s="27"/>
      <c r="R792" s="23"/>
      <c r="S792" s="64"/>
      <c r="T792" s="24"/>
      <c r="U792" s="49"/>
      <c r="V792" s="54"/>
      <c r="W792" s="25"/>
      <c r="X792" s="25"/>
      <c r="Y792" s="25"/>
      <c r="Z792" s="25"/>
      <c r="AA792" s="25"/>
      <c r="AB792" s="25"/>
      <c r="AC792" s="25"/>
      <c r="AD792" s="55"/>
    </row>
    <row r="793" spans="1:30" ht="20" customHeight="1" x14ac:dyDescent="0.2">
      <c r="A793" s="20"/>
      <c r="B793" s="33"/>
      <c r="C793" s="63"/>
      <c r="D793" s="22"/>
      <c r="E793" s="27"/>
      <c r="F793" s="27"/>
      <c r="G793" s="27"/>
      <c r="H793" s="27"/>
      <c r="I793" s="27"/>
      <c r="J793" s="23"/>
      <c r="K793" s="27"/>
      <c r="L793" s="27"/>
      <c r="M793" s="27"/>
      <c r="N793" s="27"/>
      <c r="O793" s="27"/>
      <c r="P793" s="27"/>
      <c r="Q793" s="27"/>
      <c r="R793" s="23"/>
      <c r="S793" s="64"/>
      <c r="T793" s="24"/>
      <c r="U793" s="49"/>
      <c r="V793" s="54"/>
      <c r="W793" s="25"/>
      <c r="X793" s="25"/>
      <c r="Y793" s="25"/>
      <c r="Z793" s="25"/>
      <c r="AA793" s="25"/>
      <c r="AB793" s="25"/>
      <c r="AC793" s="25"/>
      <c r="AD793" s="55"/>
    </row>
    <row r="794" spans="1:30" ht="20" customHeight="1" x14ac:dyDescent="0.2">
      <c r="A794" s="20"/>
      <c r="B794" s="33"/>
      <c r="C794" s="63"/>
      <c r="D794" s="22"/>
      <c r="E794" s="27"/>
      <c r="F794" s="27"/>
      <c r="G794" s="27"/>
      <c r="H794" s="27"/>
      <c r="I794" s="27"/>
      <c r="J794" s="23"/>
      <c r="K794" s="27"/>
      <c r="L794" s="27"/>
      <c r="M794" s="27"/>
      <c r="N794" s="27"/>
      <c r="O794" s="27"/>
      <c r="P794" s="27"/>
      <c r="Q794" s="27"/>
      <c r="R794" s="23"/>
      <c r="S794" s="64"/>
      <c r="T794" s="24"/>
      <c r="U794" s="49"/>
      <c r="V794" s="54"/>
      <c r="W794" s="25"/>
      <c r="X794" s="25"/>
      <c r="Y794" s="25"/>
      <c r="Z794" s="25"/>
      <c r="AA794" s="25"/>
      <c r="AB794" s="25"/>
      <c r="AC794" s="25"/>
      <c r="AD794" s="55"/>
    </row>
    <row r="795" spans="1:30" ht="20" customHeight="1" x14ac:dyDescent="0.2">
      <c r="A795" s="20"/>
      <c r="B795" s="33"/>
      <c r="C795" s="63"/>
      <c r="D795" s="22"/>
      <c r="E795" s="27"/>
      <c r="F795" s="27"/>
      <c r="G795" s="27"/>
      <c r="H795" s="27"/>
      <c r="I795" s="27"/>
      <c r="J795" s="23"/>
      <c r="K795" s="27"/>
      <c r="L795" s="27"/>
      <c r="M795" s="27"/>
      <c r="N795" s="27"/>
      <c r="O795" s="27"/>
      <c r="P795" s="27"/>
      <c r="Q795" s="27"/>
      <c r="R795" s="23"/>
      <c r="S795" s="64"/>
      <c r="T795" s="24"/>
      <c r="U795" s="49"/>
      <c r="V795" s="54"/>
      <c r="W795" s="25"/>
      <c r="X795" s="25"/>
      <c r="Y795" s="25"/>
      <c r="Z795" s="25"/>
      <c r="AA795" s="25"/>
      <c r="AB795" s="25"/>
      <c r="AC795" s="25"/>
      <c r="AD795" s="55"/>
    </row>
    <row r="796" spans="1:30" ht="20" customHeight="1" x14ac:dyDescent="0.2">
      <c r="A796" s="20"/>
      <c r="B796" s="33"/>
      <c r="C796" s="63"/>
      <c r="D796" s="22"/>
      <c r="E796" s="27"/>
      <c r="F796" s="27"/>
      <c r="G796" s="27"/>
      <c r="H796" s="27"/>
      <c r="I796" s="27"/>
      <c r="J796" s="23"/>
      <c r="K796" s="27"/>
      <c r="L796" s="27"/>
      <c r="M796" s="27"/>
      <c r="N796" s="27"/>
      <c r="O796" s="27"/>
      <c r="P796" s="27"/>
      <c r="Q796" s="27"/>
      <c r="R796" s="23"/>
      <c r="S796" s="64"/>
      <c r="T796" s="24"/>
      <c r="U796" s="49"/>
      <c r="V796" s="54"/>
      <c r="W796" s="25"/>
      <c r="X796" s="25"/>
      <c r="Y796" s="25"/>
      <c r="Z796" s="25"/>
      <c r="AA796" s="25"/>
      <c r="AB796" s="25"/>
      <c r="AC796" s="25"/>
      <c r="AD796" s="55"/>
    </row>
    <row r="797" spans="1:30" ht="20" customHeight="1" x14ac:dyDescent="0.2">
      <c r="A797" s="20"/>
      <c r="B797" s="33"/>
      <c r="C797" s="63"/>
      <c r="D797" s="22"/>
      <c r="E797" s="27"/>
      <c r="F797" s="27"/>
      <c r="G797" s="27"/>
      <c r="H797" s="27"/>
      <c r="I797" s="27"/>
      <c r="J797" s="23"/>
      <c r="K797" s="27"/>
      <c r="L797" s="27"/>
      <c r="M797" s="27"/>
      <c r="N797" s="27"/>
      <c r="O797" s="27"/>
      <c r="P797" s="27"/>
      <c r="Q797" s="27"/>
      <c r="R797" s="23"/>
      <c r="S797" s="64"/>
      <c r="T797" s="24"/>
      <c r="U797" s="49"/>
      <c r="V797" s="54"/>
      <c r="W797" s="25"/>
      <c r="X797" s="25"/>
      <c r="Y797" s="25"/>
      <c r="Z797" s="25"/>
      <c r="AA797" s="25"/>
      <c r="AB797" s="25"/>
      <c r="AC797" s="25"/>
      <c r="AD797" s="55"/>
    </row>
    <row r="798" spans="1:30" ht="20" customHeight="1" x14ac:dyDescent="0.2">
      <c r="A798" s="20"/>
      <c r="B798" s="33"/>
      <c r="C798" s="63"/>
      <c r="D798" s="22"/>
      <c r="E798" s="27"/>
      <c r="F798" s="27"/>
      <c r="G798" s="27"/>
      <c r="H798" s="27"/>
      <c r="I798" s="27"/>
      <c r="J798" s="23"/>
      <c r="K798" s="27"/>
      <c r="L798" s="27"/>
      <c r="M798" s="27"/>
      <c r="N798" s="27"/>
      <c r="O798" s="27"/>
      <c r="P798" s="27"/>
      <c r="Q798" s="27"/>
      <c r="R798" s="23"/>
      <c r="S798" s="64"/>
      <c r="T798" s="24"/>
      <c r="U798" s="49"/>
      <c r="V798" s="54"/>
      <c r="W798" s="25"/>
      <c r="X798" s="25"/>
      <c r="Y798" s="25"/>
      <c r="Z798" s="25"/>
      <c r="AA798" s="25"/>
      <c r="AB798" s="25"/>
      <c r="AC798" s="25"/>
      <c r="AD798" s="55"/>
    </row>
    <row r="799" spans="1:30" ht="20" customHeight="1" x14ac:dyDescent="0.2">
      <c r="A799" s="20"/>
      <c r="B799" s="33"/>
      <c r="C799" s="63"/>
      <c r="D799" s="22"/>
      <c r="E799" s="27"/>
      <c r="F799" s="27"/>
      <c r="G799" s="27"/>
      <c r="H799" s="27"/>
      <c r="I799" s="27"/>
      <c r="J799" s="23"/>
      <c r="K799" s="27"/>
      <c r="L799" s="27"/>
      <c r="M799" s="27"/>
      <c r="N799" s="27"/>
      <c r="O799" s="27"/>
      <c r="P799" s="27"/>
      <c r="Q799" s="27"/>
      <c r="R799" s="23"/>
      <c r="S799" s="64"/>
      <c r="T799" s="24"/>
      <c r="U799" s="49"/>
      <c r="V799" s="54"/>
      <c r="W799" s="25"/>
      <c r="X799" s="25"/>
      <c r="Y799" s="25"/>
      <c r="Z799" s="25"/>
      <c r="AA799" s="25"/>
      <c r="AB799" s="25"/>
      <c r="AC799" s="25"/>
      <c r="AD799" s="55"/>
    </row>
    <row r="800" spans="1:30" ht="20" customHeight="1" x14ac:dyDescent="0.2">
      <c r="A800" s="20"/>
      <c r="B800" s="33"/>
      <c r="C800" s="63"/>
      <c r="D800" s="22"/>
      <c r="E800" s="27"/>
      <c r="F800" s="27"/>
      <c r="G800" s="27"/>
      <c r="H800" s="27"/>
      <c r="I800" s="27"/>
      <c r="J800" s="23"/>
      <c r="K800" s="27"/>
      <c r="L800" s="27"/>
      <c r="M800" s="27"/>
      <c r="N800" s="27"/>
      <c r="O800" s="27"/>
      <c r="P800" s="27"/>
      <c r="Q800" s="27"/>
      <c r="R800" s="23"/>
      <c r="S800" s="64"/>
      <c r="T800" s="24"/>
      <c r="U800" s="49"/>
      <c r="V800" s="54"/>
      <c r="W800" s="25"/>
      <c r="X800" s="25"/>
      <c r="Y800" s="25"/>
      <c r="Z800" s="25"/>
      <c r="AA800" s="25"/>
      <c r="AB800" s="25"/>
      <c r="AC800" s="25"/>
      <c r="AD800" s="55"/>
    </row>
    <row r="801" spans="1:30" ht="20" customHeight="1" x14ac:dyDescent="0.2">
      <c r="A801" s="20"/>
      <c r="B801" s="33"/>
      <c r="C801" s="63"/>
      <c r="D801" s="22"/>
      <c r="E801" s="27"/>
      <c r="F801" s="27"/>
      <c r="G801" s="27"/>
      <c r="H801" s="27"/>
      <c r="I801" s="27"/>
      <c r="J801" s="23"/>
      <c r="K801" s="27"/>
      <c r="L801" s="27"/>
      <c r="M801" s="27"/>
      <c r="N801" s="27"/>
      <c r="O801" s="27"/>
      <c r="P801" s="27"/>
      <c r="Q801" s="27"/>
      <c r="R801" s="23"/>
      <c r="S801" s="64"/>
      <c r="T801" s="24"/>
      <c r="U801" s="49"/>
      <c r="V801" s="54"/>
      <c r="W801" s="25"/>
      <c r="X801" s="25"/>
      <c r="Y801" s="25"/>
      <c r="Z801" s="25"/>
      <c r="AA801" s="25"/>
      <c r="AB801" s="25"/>
      <c r="AC801" s="25"/>
      <c r="AD801" s="55"/>
    </row>
    <row r="802" spans="1:30" ht="20" customHeight="1" x14ac:dyDescent="0.2">
      <c r="A802" s="20"/>
      <c r="B802" s="33"/>
      <c r="C802" s="63"/>
      <c r="D802" s="22"/>
      <c r="E802" s="27"/>
      <c r="F802" s="27"/>
      <c r="G802" s="27"/>
      <c r="H802" s="27"/>
      <c r="I802" s="27"/>
      <c r="J802" s="23"/>
      <c r="K802" s="27"/>
      <c r="L802" s="27"/>
      <c r="M802" s="27"/>
      <c r="N802" s="27"/>
      <c r="O802" s="27"/>
      <c r="P802" s="27"/>
      <c r="Q802" s="27"/>
      <c r="R802" s="23"/>
      <c r="S802" s="64"/>
      <c r="T802" s="24"/>
      <c r="U802" s="49"/>
      <c r="V802" s="54"/>
      <c r="W802" s="25"/>
      <c r="X802" s="25"/>
      <c r="Y802" s="25"/>
      <c r="Z802" s="25"/>
      <c r="AA802" s="25"/>
      <c r="AB802" s="25"/>
      <c r="AC802" s="25"/>
      <c r="AD802" s="55"/>
    </row>
    <row r="803" spans="1:30" ht="20" customHeight="1" x14ac:dyDescent="0.2">
      <c r="A803" s="20"/>
      <c r="B803" s="33"/>
      <c r="C803" s="63"/>
      <c r="D803" s="22"/>
      <c r="E803" s="27"/>
      <c r="F803" s="27"/>
      <c r="G803" s="27"/>
      <c r="H803" s="27"/>
      <c r="I803" s="27"/>
      <c r="J803" s="23"/>
      <c r="K803" s="27"/>
      <c r="L803" s="27"/>
      <c r="M803" s="27"/>
      <c r="N803" s="27"/>
      <c r="O803" s="27"/>
      <c r="P803" s="27"/>
      <c r="Q803" s="27"/>
      <c r="R803" s="23"/>
      <c r="S803" s="64"/>
      <c r="T803" s="24"/>
      <c r="U803" s="49"/>
      <c r="V803" s="54"/>
      <c r="W803" s="25"/>
      <c r="X803" s="25"/>
      <c r="Y803" s="25"/>
      <c r="Z803" s="25"/>
      <c r="AA803" s="25"/>
      <c r="AB803" s="25"/>
      <c r="AC803" s="25"/>
      <c r="AD803" s="55"/>
    </row>
    <row r="804" spans="1:30" ht="20" customHeight="1" x14ac:dyDescent="0.2">
      <c r="A804" s="20"/>
      <c r="B804" s="33"/>
      <c r="C804" s="63"/>
      <c r="D804" s="22"/>
      <c r="E804" s="27"/>
      <c r="F804" s="27"/>
      <c r="G804" s="27"/>
      <c r="H804" s="27"/>
      <c r="I804" s="27"/>
      <c r="J804" s="23"/>
      <c r="K804" s="27"/>
      <c r="L804" s="27"/>
      <c r="M804" s="27"/>
      <c r="N804" s="27"/>
      <c r="O804" s="27"/>
      <c r="P804" s="27"/>
      <c r="Q804" s="27"/>
      <c r="R804" s="23"/>
      <c r="S804" s="64"/>
      <c r="T804" s="24"/>
      <c r="U804" s="49"/>
      <c r="V804" s="54"/>
      <c r="W804" s="25"/>
      <c r="X804" s="25"/>
      <c r="Y804" s="25"/>
      <c r="Z804" s="25"/>
      <c r="AA804" s="25"/>
      <c r="AB804" s="25"/>
      <c r="AC804" s="25"/>
      <c r="AD804" s="55"/>
    </row>
    <row r="805" spans="1:30" ht="20" customHeight="1" x14ac:dyDescent="0.2">
      <c r="A805" s="20"/>
      <c r="B805" s="33"/>
      <c r="C805" s="63"/>
      <c r="D805" s="22"/>
      <c r="E805" s="27"/>
      <c r="F805" s="27"/>
      <c r="G805" s="27"/>
      <c r="H805" s="27"/>
      <c r="I805" s="27"/>
      <c r="J805" s="23"/>
      <c r="K805" s="27"/>
      <c r="L805" s="27"/>
      <c r="M805" s="27"/>
      <c r="N805" s="27"/>
      <c r="O805" s="27"/>
      <c r="P805" s="27"/>
      <c r="Q805" s="27"/>
      <c r="R805" s="23"/>
      <c r="S805" s="64"/>
      <c r="T805" s="24"/>
      <c r="U805" s="49"/>
      <c r="V805" s="54"/>
      <c r="W805" s="25"/>
      <c r="X805" s="25"/>
      <c r="Y805" s="25"/>
      <c r="Z805" s="25"/>
      <c r="AA805" s="25"/>
      <c r="AB805" s="25"/>
      <c r="AC805" s="25"/>
      <c r="AD805" s="55"/>
    </row>
    <row r="806" spans="1:30" ht="20" customHeight="1" x14ac:dyDescent="0.2">
      <c r="A806" s="20"/>
      <c r="B806" s="33"/>
      <c r="C806" s="63"/>
      <c r="D806" s="22"/>
      <c r="E806" s="27"/>
      <c r="F806" s="27"/>
      <c r="G806" s="27"/>
      <c r="H806" s="27"/>
      <c r="I806" s="27"/>
      <c r="J806" s="23"/>
      <c r="K806" s="27"/>
      <c r="L806" s="27"/>
      <c r="M806" s="27"/>
      <c r="N806" s="27"/>
      <c r="O806" s="27"/>
      <c r="P806" s="27"/>
      <c r="Q806" s="27"/>
      <c r="R806" s="23"/>
      <c r="S806" s="64"/>
      <c r="T806" s="24"/>
      <c r="U806" s="49"/>
      <c r="V806" s="54"/>
      <c r="W806" s="25"/>
      <c r="X806" s="25"/>
      <c r="Y806" s="25"/>
      <c r="Z806" s="25"/>
      <c r="AA806" s="25"/>
      <c r="AB806" s="25"/>
      <c r="AC806" s="25"/>
      <c r="AD806" s="55"/>
    </row>
    <row r="807" spans="1:30" ht="20" customHeight="1" x14ac:dyDescent="0.2">
      <c r="A807" s="20"/>
      <c r="B807" s="33"/>
      <c r="C807" s="63"/>
      <c r="D807" s="22"/>
      <c r="E807" s="27"/>
      <c r="F807" s="27"/>
      <c r="G807" s="27"/>
      <c r="H807" s="27"/>
      <c r="I807" s="27"/>
      <c r="J807" s="23"/>
      <c r="K807" s="27"/>
      <c r="L807" s="27"/>
      <c r="M807" s="27"/>
      <c r="N807" s="27"/>
      <c r="O807" s="27"/>
      <c r="P807" s="27"/>
      <c r="Q807" s="27"/>
      <c r="R807" s="23"/>
      <c r="S807" s="64"/>
      <c r="T807" s="24"/>
      <c r="U807" s="49"/>
      <c r="V807" s="54"/>
      <c r="W807" s="25"/>
      <c r="X807" s="25"/>
      <c r="Y807" s="25"/>
      <c r="Z807" s="25"/>
      <c r="AA807" s="25"/>
      <c r="AB807" s="25"/>
      <c r="AC807" s="25"/>
      <c r="AD807" s="55"/>
    </row>
    <row r="808" spans="1:30" ht="20" customHeight="1" x14ac:dyDescent="0.2">
      <c r="A808" s="20"/>
      <c r="B808" s="33"/>
      <c r="C808" s="63"/>
      <c r="D808" s="22"/>
      <c r="E808" s="27"/>
      <c r="F808" s="27"/>
      <c r="G808" s="27"/>
      <c r="H808" s="27"/>
      <c r="I808" s="27"/>
      <c r="J808" s="23"/>
      <c r="K808" s="27"/>
      <c r="L808" s="27"/>
      <c r="M808" s="27"/>
      <c r="N808" s="27"/>
      <c r="O808" s="27"/>
      <c r="P808" s="27"/>
      <c r="Q808" s="27"/>
      <c r="R808" s="23"/>
      <c r="S808" s="64"/>
      <c r="T808" s="24"/>
      <c r="U808" s="49"/>
      <c r="V808" s="54"/>
      <c r="W808" s="25"/>
      <c r="X808" s="25"/>
      <c r="Y808" s="25"/>
      <c r="Z808" s="25"/>
      <c r="AA808" s="25"/>
      <c r="AB808" s="25"/>
      <c r="AC808" s="25"/>
      <c r="AD808" s="55"/>
    </row>
    <row r="809" spans="1:30" ht="20" customHeight="1" x14ac:dyDescent="0.2">
      <c r="A809" s="20"/>
      <c r="B809" s="33"/>
      <c r="C809" s="63"/>
      <c r="D809" s="22"/>
      <c r="E809" s="27"/>
      <c r="F809" s="27"/>
      <c r="G809" s="27"/>
      <c r="H809" s="27"/>
      <c r="I809" s="27"/>
      <c r="J809" s="23"/>
      <c r="K809" s="27"/>
      <c r="L809" s="27"/>
      <c r="M809" s="27"/>
      <c r="N809" s="27"/>
      <c r="O809" s="27"/>
      <c r="P809" s="27"/>
      <c r="Q809" s="27"/>
      <c r="R809" s="23"/>
      <c r="S809" s="64"/>
      <c r="T809" s="24"/>
      <c r="U809" s="49"/>
      <c r="V809" s="54"/>
      <c r="W809" s="25"/>
      <c r="X809" s="25"/>
      <c r="Y809" s="25"/>
      <c r="Z809" s="25"/>
      <c r="AA809" s="25"/>
      <c r="AB809" s="25"/>
      <c r="AC809" s="25"/>
      <c r="AD809" s="55"/>
    </row>
    <row r="810" spans="1:30" ht="20" customHeight="1" x14ac:dyDescent="0.2">
      <c r="A810" s="20"/>
      <c r="B810" s="33"/>
      <c r="C810" s="63"/>
      <c r="D810" s="22"/>
      <c r="E810" s="27"/>
      <c r="F810" s="27"/>
      <c r="G810" s="27"/>
      <c r="H810" s="27"/>
      <c r="I810" s="27"/>
      <c r="J810" s="23"/>
      <c r="K810" s="27"/>
      <c r="L810" s="27"/>
      <c r="M810" s="27"/>
      <c r="N810" s="27"/>
      <c r="O810" s="27"/>
      <c r="P810" s="27"/>
      <c r="Q810" s="27"/>
      <c r="R810" s="23"/>
      <c r="S810" s="64"/>
      <c r="T810" s="24"/>
      <c r="U810" s="49"/>
      <c r="V810" s="54"/>
      <c r="W810" s="25"/>
      <c r="X810" s="25"/>
      <c r="Y810" s="25"/>
      <c r="Z810" s="25"/>
      <c r="AA810" s="25"/>
      <c r="AB810" s="25"/>
      <c r="AC810" s="25"/>
      <c r="AD810" s="55"/>
    </row>
    <row r="811" spans="1:30" ht="20" customHeight="1" x14ac:dyDescent="0.2">
      <c r="A811" s="20"/>
      <c r="B811" s="33"/>
      <c r="C811" s="63"/>
      <c r="D811" s="22"/>
      <c r="E811" s="27"/>
      <c r="F811" s="27"/>
      <c r="G811" s="27"/>
      <c r="H811" s="27"/>
      <c r="I811" s="27"/>
      <c r="J811" s="23"/>
      <c r="K811" s="27"/>
      <c r="L811" s="27"/>
      <c r="M811" s="27"/>
      <c r="N811" s="27"/>
      <c r="O811" s="27"/>
      <c r="P811" s="27"/>
      <c r="Q811" s="27"/>
      <c r="R811" s="23"/>
      <c r="S811" s="64"/>
      <c r="T811" s="24"/>
      <c r="U811" s="49"/>
      <c r="V811" s="54"/>
      <c r="W811" s="25"/>
      <c r="X811" s="25"/>
      <c r="Y811" s="25"/>
      <c r="Z811" s="25"/>
      <c r="AA811" s="25"/>
      <c r="AB811" s="25"/>
      <c r="AC811" s="25"/>
      <c r="AD811" s="55"/>
    </row>
    <row r="812" spans="1:30" ht="20" customHeight="1" x14ac:dyDescent="0.2">
      <c r="A812" s="20"/>
      <c r="B812" s="33"/>
      <c r="C812" s="63"/>
      <c r="D812" s="22"/>
      <c r="E812" s="27"/>
      <c r="F812" s="27"/>
      <c r="G812" s="27"/>
      <c r="H812" s="27"/>
      <c r="I812" s="27"/>
      <c r="J812" s="23"/>
      <c r="K812" s="27"/>
      <c r="L812" s="27"/>
      <c r="M812" s="27"/>
      <c r="N812" s="27"/>
      <c r="O812" s="27"/>
      <c r="P812" s="27"/>
      <c r="Q812" s="27"/>
      <c r="R812" s="23"/>
      <c r="S812" s="64"/>
      <c r="T812" s="24"/>
      <c r="U812" s="49"/>
      <c r="V812" s="54"/>
      <c r="W812" s="25"/>
      <c r="X812" s="25"/>
      <c r="Y812" s="25"/>
      <c r="Z812" s="25"/>
      <c r="AA812" s="25"/>
      <c r="AB812" s="25"/>
      <c r="AC812" s="25"/>
      <c r="AD812" s="55"/>
    </row>
    <row r="813" spans="1:30" ht="20" customHeight="1" x14ac:dyDescent="0.2">
      <c r="A813" s="20"/>
      <c r="B813" s="33"/>
      <c r="C813" s="63"/>
      <c r="D813" s="22"/>
      <c r="E813" s="27"/>
      <c r="F813" s="27"/>
      <c r="G813" s="27"/>
      <c r="H813" s="27"/>
      <c r="I813" s="27"/>
      <c r="J813" s="23"/>
      <c r="K813" s="27"/>
      <c r="L813" s="27"/>
      <c r="M813" s="27"/>
      <c r="N813" s="27"/>
      <c r="O813" s="27"/>
      <c r="P813" s="27"/>
      <c r="Q813" s="27"/>
      <c r="R813" s="23"/>
      <c r="S813" s="64"/>
      <c r="T813" s="24"/>
      <c r="U813" s="49"/>
      <c r="V813" s="54"/>
      <c r="W813" s="25"/>
      <c r="X813" s="25"/>
      <c r="Y813" s="25"/>
      <c r="Z813" s="25"/>
      <c r="AA813" s="25"/>
      <c r="AB813" s="25"/>
      <c r="AC813" s="25"/>
      <c r="AD813" s="55"/>
    </row>
    <row r="814" spans="1:30" ht="20" customHeight="1" x14ac:dyDescent="0.2">
      <c r="A814" s="20"/>
      <c r="B814" s="33"/>
      <c r="C814" s="63"/>
      <c r="D814" s="22"/>
      <c r="E814" s="27"/>
      <c r="F814" s="27"/>
      <c r="G814" s="27"/>
      <c r="H814" s="27"/>
      <c r="I814" s="27"/>
      <c r="J814" s="23"/>
      <c r="K814" s="27"/>
      <c r="L814" s="27"/>
      <c r="M814" s="27"/>
      <c r="N814" s="27"/>
      <c r="O814" s="27"/>
      <c r="P814" s="27"/>
      <c r="Q814" s="27"/>
      <c r="R814" s="23"/>
      <c r="S814" s="64"/>
      <c r="T814" s="24"/>
      <c r="U814" s="49"/>
      <c r="V814" s="54"/>
      <c r="W814" s="25"/>
      <c r="X814" s="25"/>
      <c r="Y814" s="25"/>
      <c r="Z814" s="25"/>
      <c r="AA814" s="25"/>
      <c r="AB814" s="25"/>
      <c r="AC814" s="25"/>
      <c r="AD814" s="55"/>
    </row>
    <row r="815" spans="1:30" ht="20" customHeight="1" x14ac:dyDescent="0.2">
      <c r="A815" s="20"/>
      <c r="B815" s="33"/>
      <c r="C815" s="63"/>
      <c r="D815" s="22"/>
      <c r="E815" s="27"/>
      <c r="F815" s="27"/>
      <c r="G815" s="27"/>
      <c r="H815" s="27"/>
      <c r="I815" s="27"/>
      <c r="J815" s="23"/>
      <c r="K815" s="27"/>
      <c r="L815" s="27"/>
      <c r="M815" s="27"/>
      <c r="N815" s="27"/>
      <c r="O815" s="27"/>
      <c r="P815" s="27"/>
      <c r="Q815" s="27"/>
      <c r="R815" s="23"/>
      <c r="S815" s="64"/>
      <c r="T815" s="24"/>
      <c r="U815" s="49"/>
      <c r="V815" s="54"/>
      <c r="W815" s="25"/>
      <c r="X815" s="25"/>
      <c r="Y815" s="25"/>
      <c r="Z815" s="25"/>
      <c r="AA815" s="25"/>
      <c r="AB815" s="25"/>
      <c r="AC815" s="25"/>
      <c r="AD815" s="55"/>
    </row>
    <row r="816" spans="1:30" ht="20" customHeight="1" x14ac:dyDescent="0.2">
      <c r="A816" s="20"/>
      <c r="B816" s="33"/>
      <c r="C816" s="63"/>
      <c r="D816" s="22"/>
      <c r="E816" s="27"/>
      <c r="F816" s="27"/>
      <c r="G816" s="27"/>
      <c r="H816" s="27"/>
      <c r="I816" s="27"/>
      <c r="J816" s="23"/>
      <c r="K816" s="27"/>
      <c r="L816" s="27"/>
      <c r="M816" s="27"/>
      <c r="N816" s="27"/>
      <c r="O816" s="27"/>
      <c r="P816" s="27"/>
      <c r="Q816" s="27"/>
      <c r="R816" s="23"/>
      <c r="S816" s="64"/>
      <c r="T816" s="24"/>
      <c r="U816" s="49"/>
      <c r="V816" s="54"/>
      <c r="W816" s="25"/>
      <c r="X816" s="25"/>
      <c r="Y816" s="25"/>
      <c r="Z816" s="25"/>
      <c r="AA816" s="25"/>
      <c r="AB816" s="25"/>
      <c r="AC816" s="25"/>
      <c r="AD816" s="55"/>
    </row>
    <row r="817" spans="1:30" ht="20" customHeight="1" x14ac:dyDescent="0.2">
      <c r="A817" s="20"/>
      <c r="B817" s="33"/>
      <c r="C817" s="63"/>
      <c r="D817" s="22"/>
      <c r="E817" s="27"/>
      <c r="F817" s="27"/>
      <c r="G817" s="27"/>
      <c r="H817" s="27"/>
      <c r="I817" s="27"/>
      <c r="J817" s="23"/>
      <c r="K817" s="27"/>
      <c r="L817" s="27"/>
      <c r="M817" s="27"/>
      <c r="N817" s="27"/>
      <c r="O817" s="27"/>
      <c r="P817" s="27"/>
      <c r="Q817" s="27"/>
      <c r="R817" s="23"/>
      <c r="S817" s="64"/>
      <c r="T817" s="24"/>
      <c r="U817" s="49"/>
      <c r="V817" s="54"/>
      <c r="W817" s="25"/>
      <c r="X817" s="25"/>
      <c r="Y817" s="25"/>
      <c r="Z817" s="25"/>
      <c r="AA817" s="25"/>
      <c r="AB817" s="25"/>
      <c r="AC817" s="25"/>
      <c r="AD817" s="55"/>
    </row>
    <row r="818" spans="1:30" ht="20" customHeight="1" x14ac:dyDescent="0.2">
      <c r="A818" s="20"/>
      <c r="B818" s="33"/>
      <c r="C818" s="63"/>
      <c r="D818" s="22"/>
      <c r="E818" s="27"/>
      <c r="F818" s="27"/>
      <c r="G818" s="27"/>
      <c r="H818" s="27"/>
      <c r="I818" s="27"/>
      <c r="J818" s="23"/>
      <c r="K818" s="27"/>
      <c r="L818" s="27"/>
      <c r="M818" s="27"/>
      <c r="N818" s="27"/>
      <c r="O818" s="27"/>
      <c r="P818" s="27"/>
      <c r="Q818" s="27"/>
      <c r="R818" s="23"/>
      <c r="S818" s="64"/>
      <c r="T818" s="24"/>
      <c r="U818" s="49"/>
      <c r="V818" s="54"/>
      <c r="W818" s="25"/>
      <c r="X818" s="25"/>
      <c r="Y818" s="25"/>
      <c r="Z818" s="25"/>
      <c r="AA818" s="25"/>
      <c r="AB818" s="25"/>
      <c r="AC818" s="25"/>
      <c r="AD818" s="55"/>
    </row>
    <row r="819" spans="1:30" ht="20" customHeight="1" x14ac:dyDescent="0.2">
      <c r="A819" s="20"/>
      <c r="B819" s="33"/>
      <c r="C819" s="63"/>
      <c r="D819" s="22"/>
      <c r="E819" s="27"/>
      <c r="F819" s="27"/>
      <c r="G819" s="27"/>
      <c r="H819" s="27"/>
      <c r="I819" s="27"/>
      <c r="J819" s="23"/>
      <c r="K819" s="27"/>
      <c r="L819" s="27"/>
      <c r="M819" s="27"/>
      <c r="N819" s="27"/>
      <c r="O819" s="27"/>
      <c r="P819" s="27"/>
      <c r="Q819" s="27"/>
      <c r="R819" s="23"/>
      <c r="S819" s="64"/>
      <c r="T819" s="24"/>
      <c r="U819" s="49"/>
      <c r="V819" s="54"/>
      <c r="W819" s="25"/>
      <c r="X819" s="25"/>
      <c r="Y819" s="25"/>
      <c r="Z819" s="25"/>
      <c r="AA819" s="25"/>
      <c r="AB819" s="25"/>
      <c r="AC819" s="25"/>
      <c r="AD819" s="55"/>
    </row>
    <row r="820" spans="1:30" ht="20" customHeight="1" x14ac:dyDescent="0.2">
      <c r="A820" s="20"/>
      <c r="B820" s="33"/>
      <c r="C820" s="63"/>
      <c r="D820" s="22"/>
      <c r="E820" s="27"/>
      <c r="F820" s="27"/>
      <c r="G820" s="27"/>
      <c r="H820" s="27"/>
      <c r="I820" s="27"/>
      <c r="J820" s="23"/>
      <c r="K820" s="27"/>
      <c r="L820" s="27"/>
      <c r="M820" s="27"/>
      <c r="N820" s="27"/>
      <c r="O820" s="27"/>
      <c r="P820" s="27"/>
      <c r="Q820" s="27"/>
      <c r="R820" s="23"/>
      <c r="S820" s="64"/>
      <c r="T820" s="24"/>
      <c r="U820" s="49"/>
      <c r="V820" s="54"/>
      <c r="W820" s="25"/>
      <c r="X820" s="25"/>
      <c r="Y820" s="25"/>
      <c r="Z820" s="25"/>
      <c r="AA820" s="25"/>
      <c r="AB820" s="25"/>
      <c r="AC820" s="25"/>
      <c r="AD820" s="55"/>
    </row>
    <row r="821" spans="1:30" ht="20" customHeight="1" x14ac:dyDescent="0.2">
      <c r="A821" s="20"/>
      <c r="B821" s="33"/>
      <c r="C821" s="63"/>
      <c r="D821" s="22"/>
      <c r="E821" s="27"/>
      <c r="F821" s="27"/>
      <c r="G821" s="27"/>
      <c r="H821" s="27"/>
      <c r="I821" s="27"/>
      <c r="J821" s="23"/>
      <c r="K821" s="27"/>
      <c r="L821" s="27"/>
      <c r="M821" s="27"/>
      <c r="N821" s="27"/>
      <c r="O821" s="27"/>
      <c r="P821" s="27"/>
      <c r="Q821" s="27"/>
      <c r="R821" s="23"/>
      <c r="S821" s="64"/>
      <c r="T821" s="24"/>
      <c r="U821" s="49"/>
      <c r="V821" s="54"/>
      <c r="W821" s="25"/>
      <c r="X821" s="25"/>
      <c r="Y821" s="25"/>
      <c r="Z821" s="25"/>
      <c r="AA821" s="25"/>
      <c r="AB821" s="25"/>
      <c r="AC821" s="25"/>
      <c r="AD821" s="55"/>
    </row>
    <row r="822" spans="1:30" ht="20" customHeight="1" x14ac:dyDescent="0.2">
      <c r="A822" s="20"/>
      <c r="B822" s="33"/>
      <c r="C822" s="63"/>
      <c r="D822" s="22"/>
      <c r="E822" s="27"/>
      <c r="F822" s="27"/>
      <c r="G822" s="27"/>
      <c r="H822" s="27"/>
      <c r="I822" s="27"/>
      <c r="J822" s="23"/>
      <c r="K822" s="27"/>
      <c r="L822" s="27"/>
      <c r="M822" s="27"/>
      <c r="N822" s="27"/>
      <c r="O822" s="27"/>
      <c r="P822" s="27"/>
      <c r="Q822" s="27"/>
      <c r="R822" s="23"/>
      <c r="S822" s="64"/>
      <c r="T822" s="24"/>
      <c r="U822" s="49"/>
      <c r="V822" s="54"/>
      <c r="W822" s="25"/>
      <c r="X822" s="25"/>
      <c r="Y822" s="25"/>
      <c r="Z822" s="25"/>
      <c r="AA822" s="25"/>
      <c r="AB822" s="25"/>
      <c r="AC822" s="25"/>
      <c r="AD822" s="55"/>
    </row>
    <row r="823" spans="1:30" ht="20" customHeight="1" x14ac:dyDescent="0.2">
      <c r="A823" s="20"/>
      <c r="B823" s="33"/>
      <c r="C823" s="63"/>
      <c r="D823" s="22"/>
      <c r="E823" s="27"/>
      <c r="F823" s="27"/>
      <c r="G823" s="27"/>
      <c r="H823" s="27"/>
      <c r="I823" s="27"/>
      <c r="J823" s="23"/>
      <c r="K823" s="27"/>
      <c r="L823" s="27"/>
      <c r="M823" s="27"/>
      <c r="N823" s="27"/>
      <c r="O823" s="27"/>
      <c r="P823" s="27"/>
      <c r="Q823" s="27"/>
      <c r="R823" s="23"/>
      <c r="S823" s="64"/>
      <c r="T823" s="24"/>
      <c r="U823" s="49"/>
      <c r="V823" s="54"/>
      <c r="W823" s="25"/>
      <c r="X823" s="25"/>
      <c r="Y823" s="25"/>
      <c r="Z823" s="25"/>
      <c r="AA823" s="25"/>
      <c r="AB823" s="25"/>
      <c r="AC823" s="25"/>
      <c r="AD823" s="55"/>
    </row>
    <row r="824" spans="1:30" ht="20" customHeight="1" x14ac:dyDescent="0.2">
      <c r="A824" s="20"/>
      <c r="B824" s="33"/>
      <c r="C824" s="63"/>
      <c r="D824" s="22"/>
      <c r="E824" s="27"/>
      <c r="F824" s="27"/>
      <c r="G824" s="27"/>
      <c r="H824" s="27"/>
      <c r="I824" s="27"/>
      <c r="J824" s="23"/>
      <c r="K824" s="27"/>
      <c r="L824" s="27"/>
      <c r="M824" s="27"/>
      <c r="N824" s="27"/>
      <c r="O824" s="27"/>
      <c r="P824" s="27"/>
      <c r="Q824" s="27"/>
      <c r="R824" s="23"/>
      <c r="S824" s="64"/>
      <c r="T824" s="24"/>
      <c r="U824" s="49"/>
      <c r="V824" s="54"/>
      <c r="W824" s="25"/>
      <c r="X824" s="25"/>
      <c r="Y824" s="25"/>
      <c r="Z824" s="25"/>
      <c r="AA824" s="25"/>
      <c r="AB824" s="25"/>
      <c r="AC824" s="25"/>
      <c r="AD824" s="55"/>
    </row>
    <row r="825" spans="1:30" ht="20" customHeight="1" x14ac:dyDescent="0.2">
      <c r="A825" s="20"/>
      <c r="B825" s="33"/>
      <c r="C825" s="63"/>
      <c r="D825" s="22"/>
      <c r="E825" s="27"/>
      <c r="F825" s="27"/>
      <c r="G825" s="27"/>
      <c r="H825" s="27"/>
      <c r="I825" s="27"/>
      <c r="J825" s="23"/>
      <c r="K825" s="27"/>
      <c r="L825" s="27"/>
      <c r="M825" s="27"/>
      <c r="N825" s="27"/>
      <c r="O825" s="27"/>
      <c r="P825" s="27"/>
      <c r="Q825" s="27"/>
      <c r="R825" s="23"/>
      <c r="S825" s="64"/>
      <c r="T825" s="24"/>
      <c r="U825" s="49"/>
      <c r="V825" s="54"/>
      <c r="W825" s="25"/>
      <c r="X825" s="25"/>
      <c r="Y825" s="25"/>
      <c r="Z825" s="25"/>
      <c r="AA825" s="25"/>
      <c r="AB825" s="25"/>
      <c r="AC825" s="25"/>
      <c r="AD825" s="55"/>
    </row>
    <row r="826" spans="1:30" ht="20" customHeight="1" x14ac:dyDescent="0.2">
      <c r="A826" s="20"/>
      <c r="B826" s="33"/>
      <c r="C826" s="63"/>
      <c r="D826" s="22"/>
      <c r="E826" s="27"/>
      <c r="F826" s="27"/>
      <c r="G826" s="27"/>
      <c r="H826" s="27"/>
      <c r="I826" s="27"/>
      <c r="J826" s="23"/>
      <c r="K826" s="27"/>
      <c r="L826" s="27"/>
      <c r="M826" s="27"/>
      <c r="N826" s="27"/>
      <c r="O826" s="27"/>
      <c r="P826" s="27"/>
      <c r="Q826" s="27"/>
      <c r="R826" s="23"/>
      <c r="S826" s="64"/>
      <c r="T826" s="24"/>
      <c r="U826" s="49"/>
      <c r="V826" s="54"/>
      <c r="W826" s="25"/>
      <c r="X826" s="25"/>
      <c r="Y826" s="25"/>
      <c r="Z826" s="25"/>
      <c r="AA826" s="25"/>
      <c r="AB826" s="25"/>
      <c r="AC826" s="25"/>
      <c r="AD826" s="55"/>
    </row>
    <row r="827" spans="1:30" ht="20" customHeight="1" x14ac:dyDescent="0.2">
      <c r="A827" s="20"/>
      <c r="B827" s="33"/>
      <c r="C827" s="63"/>
      <c r="D827" s="22"/>
      <c r="E827" s="27"/>
      <c r="F827" s="27"/>
      <c r="G827" s="27"/>
      <c r="H827" s="27"/>
      <c r="I827" s="27"/>
      <c r="J827" s="23"/>
      <c r="K827" s="27"/>
      <c r="L827" s="27"/>
      <c r="M827" s="27"/>
      <c r="N827" s="27"/>
      <c r="O827" s="27"/>
      <c r="P827" s="27"/>
      <c r="Q827" s="27"/>
      <c r="R827" s="23"/>
      <c r="S827" s="64"/>
      <c r="T827" s="24"/>
      <c r="U827" s="49"/>
      <c r="V827" s="54"/>
      <c r="W827" s="25"/>
      <c r="X827" s="25"/>
      <c r="Y827" s="25"/>
      <c r="Z827" s="25"/>
      <c r="AA827" s="25"/>
      <c r="AB827" s="25"/>
      <c r="AC827" s="25"/>
      <c r="AD827" s="55"/>
    </row>
    <row r="828" spans="1:30" ht="20" customHeight="1" x14ac:dyDescent="0.2">
      <c r="A828" s="20"/>
      <c r="B828" s="33"/>
      <c r="C828" s="63"/>
      <c r="D828" s="22"/>
      <c r="E828" s="27"/>
      <c r="F828" s="27"/>
      <c r="G828" s="27"/>
      <c r="H828" s="27"/>
      <c r="I828" s="27"/>
      <c r="J828" s="23"/>
      <c r="K828" s="27"/>
      <c r="L828" s="27"/>
      <c r="M828" s="27"/>
      <c r="N828" s="27"/>
      <c r="O828" s="27"/>
      <c r="P828" s="27"/>
      <c r="Q828" s="27"/>
      <c r="R828" s="23"/>
      <c r="S828" s="64"/>
      <c r="T828" s="24"/>
      <c r="U828" s="49"/>
      <c r="V828" s="54"/>
      <c r="W828" s="25"/>
      <c r="X828" s="25"/>
      <c r="Y828" s="25"/>
      <c r="Z828" s="25"/>
      <c r="AA828" s="25"/>
      <c r="AB828" s="25"/>
      <c r="AC828" s="25"/>
      <c r="AD828" s="55"/>
    </row>
    <row r="829" spans="1:30" ht="20" customHeight="1" x14ac:dyDescent="0.2">
      <c r="A829" s="20"/>
      <c r="B829" s="33"/>
      <c r="C829" s="63"/>
      <c r="D829" s="22"/>
      <c r="E829" s="27"/>
      <c r="F829" s="27"/>
      <c r="G829" s="27"/>
      <c r="H829" s="27"/>
      <c r="I829" s="27"/>
      <c r="J829" s="23"/>
      <c r="K829" s="27"/>
      <c r="L829" s="27"/>
      <c r="M829" s="27"/>
      <c r="N829" s="27"/>
      <c r="O829" s="27"/>
      <c r="P829" s="27"/>
      <c r="Q829" s="27"/>
      <c r="R829" s="23"/>
      <c r="S829" s="64"/>
      <c r="T829" s="24"/>
      <c r="U829" s="49"/>
      <c r="V829" s="54"/>
      <c r="W829" s="25"/>
      <c r="X829" s="25"/>
      <c r="Y829" s="25"/>
      <c r="Z829" s="25"/>
      <c r="AA829" s="25"/>
      <c r="AB829" s="25"/>
      <c r="AC829" s="25"/>
      <c r="AD829" s="55"/>
    </row>
    <row r="830" spans="1:30" ht="20" customHeight="1" x14ac:dyDescent="0.2">
      <c r="A830" s="20"/>
      <c r="B830" s="33"/>
      <c r="C830" s="63"/>
      <c r="D830" s="22"/>
      <c r="E830" s="27"/>
      <c r="F830" s="27"/>
      <c r="G830" s="27"/>
      <c r="H830" s="27"/>
      <c r="I830" s="27"/>
      <c r="J830" s="23"/>
      <c r="K830" s="27"/>
      <c r="L830" s="27"/>
      <c r="M830" s="27"/>
      <c r="N830" s="27"/>
      <c r="O830" s="27"/>
      <c r="P830" s="27"/>
      <c r="Q830" s="27"/>
      <c r="R830" s="23"/>
      <c r="S830" s="64"/>
      <c r="T830" s="24"/>
      <c r="U830" s="49"/>
      <c r="V830" s="54"/>
      <c r="W830" s="25"/>
      <c r="X830" s="25"/>
      <c r="Y830" s="25"/>
      <c r="Z830" s="25"/>
      <c r="AA830" s="25"/>
      <c r="AB830" s="25"/>
      <c r="AC830" s="25"/>
      <c r="AD830" s="55"/>
    </row>
    <row r="831" spans="1:30" ht="20" customHeight="1" x14ac:dyDescent="0.2">
      <c r="A831" s="20"/>
      <c r="B831" s="33"/>
      <c r="C831" s="63"/>
      <c r="D831" s="22"/>
      <c r="E831" s="27"/>
      <c r="F831" s="27"/>
      <c r="G831" s="27"/>
      <c r="H831" s="27"/>
      <c r="I831" s="27"/>
      <c r="J831" s="23"/>
      <c r="K831" s="27"/>
      <c r="L831" s="27"/>
      <c r="M831" s="27"/>
      <c r="N831" s="27"/>
      <c r="O831" s="27"/>
      <c r="P831" s="27"/>
      <c r="Q831" s="27"/>
      <c r="R831" s="23"/>
      <c r="S831" s="64"/>
      <c r="T831" s="24"/>
      <c r="U831" s="49"/>
      <c r="V831" s="54"/>
      <c r="W831" s="25"/>
      <c r="X831" s="25"/>
      <c r="Y831" s="25"/>
      <c r="Z831" s="25"/>
      <c r="AA831" s="25"/>
      <c r="AB831" s="25"/>
      <c r="AC831" s="25"/>
      <c r="AD831" s="55"/>
    </row>
    <row r="832" spans="1:30" ht="20" customHeight="1" x14ac:dyDescent="0.2">
      <c r="A832" s="20"/>
      <c r="B832" s="33"/>
      <c r="C832" s="63"/>
      <c r="D832" s="22"/>
      <c r="E832" s="27"/>
      <c r="F832" s="27"/>
      <c r="G832" s="27"/>
      <c r="H832" s="27"/>
      <c r="I832" s="27"/>
      <c r="J832" s="23"/>
      <c r="K832" s="27"/>
      <c r="L832" s="27"/>
      <c r="M832" s="27"/>
      <c r="N832" s="27"/>
      <c r="O832" s="27"/>
      <c r="P832" s="27"/>
      <c r="Q832" s="27"/>
      <c r="R832" s="23"/>
      <c r="S832" s="64"/>
      <c r="T832" s="24"/>
      <c r="U832" s="49"/>
      <c r="V832" s="54"/>
      <c r="W832" s="25"/>
      <c r="X832" s="25"/>
      <c r="Y832" s="25"/>
      <c r="Z832" s="25"/>
      <c r="AA832" s="25"/>
      <c r="AB832" s="25"/>
      <c r="AC832" s="25"/>
      <c r="AD832" s="55"/>
    </row>
    <row r="833" spans="1:30" ht="20" customHeight="1" x14ac:dyDescent="0.2">
      <c r="A833" s="20"/>
      <c r="B833" s="33"/>
      <c r="C833" s="63"/>
      <c r="D833" s="22"/>
      <c r="E833" s="27"/>
      <c r="F833" s="27"/>
      <c r="G833" s="27"/>
      <c r="H833" s="27"/>
      <c r="I833" s="27"/>
      <c r="J833" s="23"/>
      <c r="K833" s="27"/>
      <c r="L833" s="27"/>
      <c r="M833" s="27"/>
      <c r="N833" s="27"/>
      <c r="O833" s="27"/>
      <c r="P833" s="27"/>
      <c r="Q833" s="27"/>
      <c r="R833" s="23"/>
      <c r="S833" s="64"/>
      <c r="T833" s="24"/>
      <c r="U833" s="49"/>
      <c r="V833" s="54"/>
      <c r="W833" s="25"/>
      <c r="X833" s="25"/>
      <c r="Y833" s="25"/>
      <c r="Z833" s="25"/>
      <c r="AA833" s="25"/>
      <c r="AB833" s="25"/>
      <c r="AC833" s="25"/>
      <c r="AD833" s="55"/>
    </row>
    <row r="834" spans="1:30" ht="20" customHeight="1" x14ac:dyDescent="0.2">
      <c r="A834" s="20"/>
      <c r="B834" s="33"/>
      <c r="C834" s="63"/>
      <c r="D834" s="22"/>
      <c r="E834" s="27"/>
      <c r="F834" s="27"/>
      <c r="G834" s="27"/>
      <c r="H834" s="27"/>
      <c r="I834" s="27"/>
      <c r="J834" s="23"/>
      <c r="K834" s="27"/>
      <c r="L834" s="27"/>
      <c r="M834" s="27"/>
      <c r="N834" s="27"/>
      <c r="O834" s="27"/>
      <c r="P834" s="27"/>
      <c r="Q834" s="27"/>
      <c r="R834" s="23"/>
      <c r="S834" s="64"/>
      <c r="T834" s="24"/>
      <c r="U834" s="49"/>
      <c r="V834" s="54"/>
      <c r="W834" s="25"/>
      <c r="X834" s="25"/>
      <c r="Y834" s="25"/>
      <c r="Z834" s="25"/>
      <c r="AA834" s="25"/>
      <c r="AB834" s="25"/>
      <c r="AC834" s="25"/>
      <c r="AD834" s="55"/>
    </row>
    <row r="835" spans="1:30" ht="20" customHeight="1" x14ac:dyDescent="0.2">
      <c r="A835" s="20"/>
      <c r="B835" s="33"/>
      <c r="C835" s="63"/>
      <c r="D835" s="22"/>
      <c r="E835" s="27"/>
      <c r="F835" s="27"/>
      <c r="G835" s="27"/>
      <c r="H835" s="27"/>
      <c r="I835" s="27"/>
      <c r="J835" s="23"/>
      <c r="K835" s="27"/>
      <c r="L835" s="27"/>
      <c r="M835" s="27"/>
      <c r="N835" s="27"/>
      <c r="O835" s="27"/>
      <c r="P835" s="27"/>
      <c r="Q835" s="27"/>
      <c r="R835" s="23"/>
      <c r="S835" s="64"/>
      <c r="T835" s="24"/>
      <c r="U835" s="49"/>
      <c r="V835" s="54"/>
      <c r="W835" s="25"/>
      <c r="X835" s="25"/>
      <c r="Y835" s="25"/>
      <c r="Z835" s="25"/>
      <c r="AA835" s="25"/>
      <c r="AB835" s="25"/>
      <c r="AC835" s="25"/>
      <c r="AD835" s="55"/>
    </row>
    <row r="836" spans="1:30" ht="20" customHeight="1" x14ac:dyDescent="0.2">
      <c r="A836" s="20"/>
      <c r="B836" s="33"/>
      <c r="C836" s="63"/>
      <c r="D836" s="22"/>
      <c r="E836" s="27"/>
      <c r="F836" s="27"/>
      <c r="G836" s="27"/>
      <c r="H836" s="27"/>
      <c r="I836" s="27"/>
      <c r="J836" s="23"/>
      <c r="K836" s="27"/>
      <c r="L836" s="27"/>
      <c r="M836" s="27"/>
      <c r="N836" s="27"/>
      <c r="O836" s="27"/>
      <c r="P836" s="27"/>
      <c r="Q836" s="27"/>
      <c r="R836" s="23"/>
      <c r="S836" s="64"/>
      <c r="T836" s="24"/>
      <c r="U836" s="49"/>
      <c r="V836" s="54"/>
      <c r="W836" s="25"/>
      <c r="X836" s="25"/>
      <c r="Y836" s="25"/>
      <c r="Z836" s="25"/>
      <c r="AA836" s="25"/>
      <c r="AB836" s="25"/>
      <c r="AC836" s="25"/>
      <c r="AD836" s="55"/>
    </row>
    <row r="837" spans="1:30" ht="20" customHeight="1" x14ac:dyDescent="0.2">
      <c r="A837" s="20"/>
      <c r="B837" s="33"/>
      <c r="C837" s="63"/>
      <c r="D837" s="22"/>
      <c r="E837" s="27"/>
      <c r="F837" s="27"/>
      <c r="G837" s="27"/>
      <c r="H837" s="27"/>
      <c r="I837" s="27"/>
      <c r="J837" s="23"/>
      <c r="K837" s="27"/>
      <c r="L837" s="27"/>
      <c r="M837" s="27"/>
      <c r="N837" s="27"/>
      <c r="O837" s="27"/>
      <c r="P837" s="27"/>
      <c r="Q837" s="27"/>
      <c r="R837" s="23"/>
      <c r="S837" s="64"/>
      <c r="T837" s="24"/>
      <c r="U837" s="49"/>
      <c r="V837" s="54"/>
      <c r="W837" s="25"/>
      <c r="X837" s="25"/>
      <c r="Y837" s="25"/>
      <c r="Z837" s="25"/>
      <c r="AA837" s="25"/>
      <c r="AB837" s="25"/>
      <c r="AC837" s="25"/>
      <c r="AD837" s="55"/>
    </row>
    <row r="838" spans="1:30" ht="20" customHeight="1" x14ac:dyDescent="0.2">
      <c r="A838" s="20"/>
      <c r="B838" s="33"/>
      <c r="C838" s="63"/>
      <c r="D838" s="22"/>
      <c r="E838" s="27"/>
      <c r="F838" s="27"/>
      <c r="G838" s="27"/>
      <c r="H838" s="27"/>
      <c r="I838" s="27"/>
      <c r="J838" s="23"/>
      <c r="K838" s="27"/>
      <c r="L838" s="27"/>
      <c r="M838" s="27"/>
      <c r="N838" s="27"/>
      <c r="O838" s="27"/>
      <c r="P838" s="27"/>
      <c r="Q838" s="27"/>
      <c r="R838" s="23"/>
      <c r="S838" s="64"/>
      <c r="T838" s="24"/>
      <c r="U838" s="49"/>
      <c r="V838" s="54"/>
      <c r="W838" s="25"/>
      <c r="X838" s="25"/>
      <c r="Y838" s="25"/>
      <c r="Z838" s="25"/>
      <c r="AA838" s="25"/>
      <c r="AB838" s="25"/>
      <c r="AC838" s="25"/>
      <c r="AD838" s="55"/>
    </row>
    <row r="839" spans="1:30" ht="20" customHeight="1" x14ac:dyDescent="0.2">
      <c r="A839" s="20"/>
      <c r="B839" s="33"/>
      <c r="C839" s="63"/>
      <c r="D839" s="22"/>
      <c r="E839" s="27"/>
      <c r="F839" s="27"/>
      <c r="G839" s="27"/>
      <c r="H839" s="27"/>
      <c r="I839" s="27"/>
      <c r="J839" s="23"/>
      <c r="K839" s="27"/>
      <c r="L839" s="27"/>
      <c r="M839" s="27"/>
      <c r="N839" s="27"/>
      <c r="O839" s="27"/>
      <c r="P839" s="27"/>
      <c r="Q839" s="27"/>
      <c r="R839" s="23"/>
      <c r="S839" s="64"/>
      <c r="T839" s="24"/>
      <c r="U839" s="49"/>
      <c r="V839" s="54"/>
      <c r="W839" s="25"/>
      <c r="X839" s="25"/>
      <c r="Y839" s="25"/>
      <c r="Z839" s="25"/>
      <c r="AA839" s="25"/>
      <c r="AB839" s="25"/>
      <c r="AC839" s="25"/>
      <c r="AD839" s="55"/>
    </row>
    <row r="840" spans="1:30" ht="20" customHeight="1" x14ac:dyDescent="0.2">
      <c r="A840" s="20"/>
      <c r="B840" s="33"/>
      <c r="C840" s="63"/>
      <c r="D840" s="22"/>
      <c r="E840" s="27"/>
      <c r="F840" s="27"/>
      <c r="G840" s="27"/>
      <c r="H840" s="27"/>
      <c r="I840" s="27"/>
      <c r="J840" s="23"/>
      <c r="K840" s="27"/>
      <c r="L840" s="27"/>
      <c r="M840" s="27"/>
      <c r="N840" s="27"/>
      <c r="O840" s="27"/>
      <c r="P840" s="27"/>
      <c r="Q840" s="27"/>
      <c r="R840" s="23"/>
      <c r="S840" s="64"/>
      <c r="T840" s="24"/>
      <c r="U840" s="49"/>
      <c r="V840" s="54"/>
      <c r="W840" s="25"/>
      <c r="X840" s="25"/>
      <c r="Y840" s="25"/>
      <c r="Z840" s="25"/>
      <c r="AA840" s="25"/>
      <c r="AB840" s="25"/>
      <c r="AC840" s="25"/>
      <c r="AD840" s="55"/>
    </row>
    <row r="841" spans="1:30" ht="20" customHeight="1" x14ac:dyDescent="0.2">
      <c r="A841" s="20"/>
      <c r="B841" s="33"/>
      <c r="C841" s="63"/>
      <c r="D841" s="22"/>
      <c r="E841" s="27"/>
      <c r="F841" s="27"/>
      <c r="G841" s="27"/>
      <c r="H841" s="27"/>
      <c r="I841" s="27"/>
      <c r="J841" s="23"/>
      <c r="K841" s="27"/>
      <c r="L841" s="27"/>
      <c r="M841" s="27"/>
      <c r="N841" s="27"/>
      <c r="O841" s="27"/>
      <c r="P841" s="27"/>
      <c r="Q841" s="27"/>
      <c r="R841" s="23"/>
      <c r="S841" s="64"/>
      <c r="T841" s="24"/>
      <c r="U841" s="49"/>
      <c r="V841" s="54"/>
      <c r="W841" s="25"/>
      <c r="X841" s="25"/>
      <c r="Y841" s="25"/>
      <c r="Z841" s="25"/>
      <c r="AA841" s="25"/>
      <c r="AB841" s="25"/>
      <c r="AC841" s="25"/>
      <c r="AD841" s="55"/>
    </row>
    <row r="842" spans="1:30" ht="20" customHeight="1" x14ac:dyDescent="0.2">
      <c r="A842" s="20"/>
      <c r="B842" s="33"/>
      <c r="C842" s="63"/>
      <c r="D842" s="22"/>
      <c r="E842" s="27"/>
      <c r="F842" s="27"/>
      <c r="G842" s="27"/>
      <c r="H842" s="27"/>
      <c r="I842" s="27"/>
      <c r="J842" s="23"/>
      <c r="K842" s="27"/>
      <c r="L842" s="27"/>
      <c r="M842" s="27"/>
      <c r="N842" s="27"/>
      <c r="O842" s="27"/>
      <c r="P842" s="27"/>
      <c r="Q842" s="27"/>
      <c r="R842" s="23"/>
      <c r="S842" s="64"/>
      <c r="T842" s="24"/>
      <c r="U842" s="49"/>
      <c r="V842" s="54"/>
      <c r="W842" s="25"/>
      <c r="X842" s="25"/>
      <c r="Y842" s="25"/>
      <c r="Z842" s="25"/>
      <c r="AA842" s="25"/>
      <c r="AB842" s="25"/>
      <c r="AC842" s="25"/>
      <c r="AD842" s="55"/>
    </row>
    <row r="843" spans="1:30" ht="20" customHeight="1" x14ac:dyDescent="0.2">
      <c r="A843" s="20"/>
      <c r="B843" s="33"/>
      <c r="C843" s="63"/>
      <c r="D843" s="22"/>
      <c r="E843" s="27"/>
      <c r="F843" s="27"/>
      <c r="G843" s="27"/>
      <c r="H843" s="27"/>
      <c r="I843" s="27"/>
      <c r="J843" s="23"/>
      <c r="K843" s="27"/>
      <c r="L843" s="27"/>
      <c r="M843" s="27"/>
      <c r="N843" s="27"/>
      <c r="O843" s="27"/>
      <c r="P843" s="27"/>
      <c r="Q843" s="27"/>
      <c r="R843" s="23"/>
      <c r="S843" s="64"/>
      <c r="T843" s="24"/>
      <c r="U843" s="49"/>
      <c r="V843" s="54"/>
      <c r="W843" s="25"/>
      <c r="X843" s="25"/>
      <c r="Y843" s="25"/>
      <c r="Z843" s="25"/>
      <c r="AA843" s="25"/>
      <c r="AB843" s="25"/>
      <c r="AC843" s="25"/>
      <c r="AD843" s="55"/>
    </row>
    <row r="844" spans="1:30" ht="20" customHeight="1" x14ac:dyDescent="0.2">
      <c r="A844" s="20"/>
      <c r="B844" s="33"/>
      <c r="C844" s="63"/>
      <c r="D844" s="22"/>
      <c r="E844" s="27"/>
      <c r="F844" s="27"/>
      <c r="G844" s="27"/>
      <c r="H844" s="27"/>
      <c r="I844" s="27"/>
      <c r="J844" s="23"/>
      <c r="K844" s="27"/>
      <c r="L844" s="27"/>
      <c r="M844" s="27"/>
      <c r="N844" s="27"/>
      <c r="O844" s="27"/>
      <c r="P844" s="27"/>
      <c r="Q844" s="27"/>
      <c r="R844" s="23"/>
      <c r="S844" s="64"/>
      <c r="T844" s="24"/>
      <c r="U844" s="49"/>
      <c r="V844" s="54"/>
      <c r="W844" s="25"/>
      <c r="X844" s="25"/>
      <c r="Y844" s="25"/>
      <c r="Z844" s="25"/>
      <c r="AA844" s="25"/>
      <c r="AB844" s="25"/>
      <c r="AC844" s="25"/>
      <c r="AD844" s="55"/>
    </row>
    <row r="845" spans="1:30" ht="20" customHeight="1" x14ac:dyDescent="0.2">
      <c r="A845" s="20"/>
      <c r="B845" s="33"/>
      <c r="C845" s="63"/>
      <c r="D845" s="22"/>
      <c r="E845" s="27"/>
      <c r="F845" s="27"/>
      <c r="G845" s="27"/>
      <c r="H845" s="27"/>
      <c r="I845" s="27"/>
      <c r="J845" s="23"/>
      <c r="K845" s="27"/>
      <c r="L845" s="27"/>
      <c r="M845" s="27"/>
      <c r="N845" s="27"/>
      <c r="O845" s="27"/>
      <c r="P845" s="27"/>
      <c r="Q845" s="27"/>
      <c r="R845" s="23"/>
      <c r="S845" s="64"/>
      <c r="T845" s="24"/>
      <c r="U845" s="49"/>
      <c r="V845" s="54"/>
      <c r="W845" s="25"/>
      <c r="X845" s="25"/>
      <c r="Y845" s="25"/>
      <c r="Z845" s="25"/>
      <c r="AA845" s="25"/>
      <c r="AB845" s="25"/>
      <c r="AC845" s="25"/>
      <c r="AD845" s="55"/>
    </row>
    <row r="846" spans="1:30" ht="20" customHeight="1" x14ac:dyDescent="0.2">
      <c r="A846" s="20"/>
      <c r="B846" s="33"/>
      <c r="C846" s="63"/>
      <c r="D846" s="22"/>
      <c r="E846" s="27"/>
      <c r="F846" s="27"/>
      <c r="G846" s="27"/>
      <c r="H846" s="27"/>
      <c r="I846" s="27"/>
      <c r="J846" s="23"/>
      <c r="K846" s="27"/>
      <c r="L846" s="27"/>
      <c r="M846" s="27"/>
      <c r="N846" s="27"/>
      <c r="O846" s="27"/>
      <c r="P846" s="27"/>
      <c r="Q846" s="27"/>
      <c r="R846" s="23"/>
      <c r="S846" s="64"/>
      <c r="T846" s="24"/>
      <c r="U846" s="49"/>
      <c r="V846" s="54"/>
      <c r="W846" s="25"/>
      <c r="X846" s="25"/>
      <c r="Y846" s="25"/>
      <c r="Z846" s="25"/>
      <c r="AA846" s="25"/>
      <c r="AB846" s="25"/>
      <c r="AC846" s="25"/>
      <c r="AD846" s="55"/>
    </row>
    <row r="847" spans="1:30" ht="20" customHeight="1" x14ac:dyDescent="0.2">
      <c r="A847" s="20"/>
      <c r="B847" s="33"/>
      <c r="C847" s="63"/>
      <c r="D847" s="22"/>
      <c r="E847" s="27"/>
      <c r="F847" s="27"/>
      <c r="G847" s="27"/>
      <c r="H847" s="27"/>
      <c r="I847" s="27"/>
      <c r="J847" s="23"/>
      <c r="K847" s="27"/>
      <c r="L847" s="27"/>
      <c r="M847" s="27"/>
      <c r="N847" s="27"/>
      <c r="O847" s="27"/>
      <c r="P847" s="27"/>
      <c r="Q847" s="27"/>
      <c r="R847" s="23"/>
      <c r="S847" s="64"/>
      <c r="T847" s="24"/>
      <c r="U847" s="49"/>
      <c r="V847" s="54"/>
      <c r="W847" s="25"/>
      <c r="X847" s="25"/>
      <c r="Y847" s="25"/>
      <c r="Z847" s="25"/>
      <c r="AA847" s="25"/>
      <c r="AB847" s="25"/>
      <c r="AC847" s="25"/>
      <c r="AD847" s="55"/>
    </row>
    <row r="848" spans="1:30" ht="20" customHeight="1" x14ac:dyDescent="0.2">
      <c r="A848" s="20"/>
      <c r="B848" s="33"/>
      <c r="C848" s="63"/>
      <c r="D848" s="22"/>
      <c r="E848" s="27"/>
      <c r="F848" s="27"/>
      <c r="G848" s="27"/>
      <c r="H848" s="27"/>
      <c r="I848" s="27"/>
      <c r="J848" s="23"/>
      <c r="K848" s="27"/>
      <c r="L848" s="27"/>
      <c r="M848" s="27"/>
      <c r="N848" s="27"/>
      <c r="O848" s="27"/>
      <c r="P848" s="27"/>
      <c r="Q848" s="27"/>
      <c r="R848" s="23"/>
      <c r="S848" s="64"/>
      <c r="T848" s="24"/>
      <c r="U848" s="49"/>
      <c r="V848" s="54"/>
      <c r="W848" s="25"/>
      <c r="X848" s="25"/>
      <c r="Y848" s="25"/>
      <c r="Z848" s="25"/>
      <c r="AA848" s="25"/>
      <c r="AB848" s="25"/>
      <c r="AC848" s="25"/>
      <c r="AD848" s="55"/>
    </row>
    <row r="849" spans="1:30" ht="20" customHeight="1" x14ac:dyDescent="0.2">
      <c r="A849" s="20"/>
      <c r="B849" s="33"/>
      <c r="C849" s="63"/>
      <c r="D849" s="22"/>
      <c r="E849" s="27"/>
      <c r="F849" s="27"/>
      <c r="G849" s="27"/>
      <c r="H849" s="27"/>
      <c r="I849" s="27"/>
      <c r="J849" s="23"/>
      <c r="K849" s="27"/>
      <c r="L849" s="27"/>
      <c r="M849" s="27"/>
      <c r="N849" s="27"/>
      <c r="O849" s="27"/>
      <c r="P849" s="27"/>
      <c r="Q849" s="27"/>
      <c r="R849" s="23"/>
      <c r="S849" s="64"/>
      <c r="T849" s="24"/>
      <c r="U849" s="49"/>
      <c r="V849" s="54"/>
      <c r="W849" s="25"/>
      <c r="X849" s="25"/>
      <c r="Y849" s="25"/>
      <c r="Z849" s="25"/>
      <c r="AA849" s="25"/>
      <c r="AB849" s="25"/>
      <c r="AC849" s="25"/>
      <c r="AD849" s="55"/>
    </row>
    <row r="850" spans="1:30" ht="20" customHeight="1" x14ac:dyDescent="0.2">
      <c r="A850" s="20"/>
      <c r="B850" s="33"/>
      <c r="C850" s="63"/>
      <c r="D850" s="22"/>
      <c r="E850" s="27"/>
      <c r="F850" s="27"/>
      <c r="G850" s="27"/>
      <c r="H850" s="27"/>
      <c r="I850" s="27"/>
      <c r="J850" s="23"/>
      <c r="K850" s="27"/>
      <c r="L850" s="27"/>
      <c r="M850" s="27"/>
      <c r="N850" s="27"/>
      <c r="O850" s="27"/>
      <c r="P850" s="27"/>
      <c r="Q850" s="27"/>
      <c r="R850" s="23"/>
      <c r="S850" s="64"/>
      <c r="T850" s="24"/>
      <c r="U850" s="49"/>
      <c r="V850" s="54"/>
      <c r="W850" s="25"/>
      <c r="X850" s="25"/>
      <c r="Y850" s="25"/>
      <c r="Z850" s="25"/>
      <c r="AA850" s="25"/>
      <c r="AB850" s="25"/>
      <c r="AC850" s="25"/>
      <c r="AD850" s="55"/>
    </row>
    <row r="851" spans="1:30" ht="20" customHeight="1" x14ac:dyDescent="0.2">
      <c r="A851" s="20"/>
      <c r="B851" s="33"/>
      <c r="C851" s="63"/>
      <c r="D851" s="22"/>
      <c r="E851" s="27"/>
      <c r="F851" s="27"/>
      <c r="G851" s="27"/>
      <c r="H851" s="27"/>
      <c r="I851" s="27"/>
      <c r="J851" s="23"/>
      <c r="K851" s="27"/>
      <c r="L851" s="27"/>
      <c r="M851" s="27"/>
      <c r="N851" s="27"/>
      <c r="O851" s="27"/>
      <c r="P851" s="27"/>
      <c r="Q851" s="27"/>
      <c r="R851" s="23"/>
      <c r="S851" s="64"/>
      <c r="T851" s="24"/>
      <c r="U851" s="49"/>
      <c r="V851" s="54"/>
      <c r="W851" s="25"/>
      <c r="X851" s="25"/>
      <c r="Y851" s="25"/>
      <c r="Z851" s="25"/>
      <c r="AA851" s="25"/>
      <c r="AB851" s="25"/>
      <c r="AC851" s="25"/>
      <c r="AD851" s="55"/>
    </row>
    <row r="852" spans="1:30" ht="20" customHeight="1" x14ac:dyDescent="0.2">
      <c r="A852" s="20"/>
      <c r="B852" s="33"/>
      <c r="C852" s="63"/>
      <c r="D852" s="22"/>
      <c r="E852" s="27"/>
      <c r="F852" s="27"/>
      <c r="G852" s="27"/>
      <c r="H852" s="27"/>
      <c r="I852" s="27"/>
      <c r="J852" s="23"/>
      <c r="K852" s="27"/>
      <c r="L852" s="27"/>
      <c r="M852" s="27"/>
      <c r="N852" s="27"/>
      <c r="O852" s="27"/>
      <c r="P852" s="27"/>
      <c r="Q852" s="27"/>
      <c r="R852" s="23"/>
      <c r="S852" s="64"/>
      <c r="T852" s="24"/>
      <c r="U852" s="49"/>
      <c r="V852" s="54"/>
      <c r="W852" s="25"/>
      <c r="X852" s="25"/>
      <c r="Y852" s="25"/>
      <c r="Z852" s="25"/>
      <c r="AA852" s="25"/>
      <c r="AB852" s="25"/>
      <c r="AC852" s="25"/>
      <c r="AD852" s="55"/>
    </row>
    <row r="853" spans="1:30" ht="20" customHeight="1" x14ac:dyDescent="0.2">
      <c r="A853" s="20"/>
      <c r="B853" s="33"/>
      <c r="C853" s="63"/>
      <c r="D853" s="22"/>
      <c r="E853" s="27"/>
      <c r="F853" s="27"/>
      <c r="G853" s="27"/>
      <c r="H853" s="27"/>
      <c r="I853" s="27"/>
      <c r="J853" s="23"/>
      <c r="K853" s="27"/>
      <c r="L853" s="27"/>
      <c r="M853" s="27"/>
      <c r="N853" s="27"/>
      <c r="O853" s="27"/>
      <c r="P853" s="27"/>
      <c r="Q853" s="27"/>
      <c r="R853" s="23"/>
      <c r="S853" s="64"/>
      <c r="T853" s="24"/>
      <c r="U853" s="49"/>
      <c r="V853" s="54"/>
      <c r="W853" s="25"/>
      <c r="X853" s="25"/>
      <c r="Y853" s="25"/>
      <c r="Z853" s="25"/>
      <c r="AA853" s="25"/>
      <c r="AB853" s="25"/>
      <c r="AC853" s="25"/>
      <c r="AD853" s="55"/>
    </row>
    <row r="854" spans="1:30" ht="20" customHeight="1" x14ac:dyDescent="0.2">
      <c r="A854" s="20"/>
      <c r="B854" s="33"/>
      <c r="C854" s="63"/>
      <c r="D854" s="22"/>
      <c r="E854" s="27"/>
      <c r="F854" s="27"/>
      <c r="G854" s="27"/>
      <c r="H854" s="27"/>
      <c r="I854" s="27"/>
      <c r="J854" s="23"/>
      <c r="K854" s="27"/>
      <c r="L854" s="27"/>
      <c r="M854" s="27"/>
      <c r="N854" s="27"/>
      <c r="O854" s="27"/>
      <c r="P854" s="27"/>
      <c r="Q854" s="27"/>
      <c r="R854" s="23"/>
      <c r="S854" s="64"/>
      <c r="T854" s="24"/>
      <c r="U854" s="49"/>
      <c r="V854" s="54"/>
      <c r="W854" s="25"/>
      <c r="X854" s="25"/>
      <c r="Y854" s="25"/>
      <c r="Z854" s="25"/>
      <c r="AA854" s="25"/>
      <c r="AB854" s="25"/>
      <c r="AC854" s="25"/>
      <c r="AD854" s="55"/>
    </row>
    <row r="855" spans="1:30" ht="20" customHeight="1" x14ac:dyDescent="0.2">
      <c r="A855" s="20"/>
      <c r="B855" s="33"/>
      <c r="C855" s="63"/>
      <c r="D855" s="22"/>
      <c r="E855" s="27"/>
      <c r="F855" s="27"/>
      <c r="G855" s="27"/>
      <c r="H855" s="27"/>
      <c r="I855" s="27"/>
      <c r="J855" s="23"/>
      <c r="K855" s="27"/>
      <c r="L855" s="27"/>
      <c r="M855" s="27"/>
      <c r="N855" s="27"/>
      <c r="O855" s="27"/>
      <c r="P855" s="27"/>
      <c r="Q855" s="27"/>
      <c r="R855" s="23"/>
      <c r="S855" s="64"/>
      <c r="T855" s="24"/>
      <c r="U855" s="49"/>
      <c r="V855" s="54"/>
      <c r="W855" s="25"/>
      <c r="X855" s="25"/>
      <c r="Y855" s="25"/>
      <c r="Z855" s="25"/>
      <c r="AA855" s="25"/>
      <c r="AB855" s="25"/>
      <c r="AC855" s="25"/>
      <c r="AD855" s="55"/>
    </row>
    <row r="856" spans="1:30" ht="20" customHeight="1" x14ac:dyDescent="0.2">
      <c r="A856" s="20"/>
      <c r="B856" s="33"/>
      <c r="C856" s="63"/>
      <c r="D856" s="22"/>
      <c r="E856" s="27"/>
      <c r="F856" s="27"/>
      <c r="G856" s="27"/>
      <c r="H856" s="27"/>
      <c r="I856" s="27"/>
      <c r="J856" s="23"/>
      <c r="K856" s="27"/>
      <c r="L856" s="27"/>
      <c r="M856" s="27"/>
      <c r="N856" s="27"/>
      <c r="O856" s="27"/>
      <c r="P856" s="27"/>
      <c r="Q856" s="27"/>
      <c r="R856" s="23"/>
      <c r="S856" s="64"/>
      <c r="T856" s="24"/>
      <c r="U856" s="49"/>
      <c r="V856" s="54"/>
      <c r="W856" s="25"/>
      <c r="X856" s="25"/>
      <c r="Y856" s="25"/>
      <c r="Z856" s="25"/>
      <c r="AA856" s="25"/>
      <c r="AB856" s="25"/>
      <c r="AC856" s="25"/>
      <c r="AD856" s="55"/>
    </row>
    <row r="857" spans="1:30" ht="20" customHeight="1" x14ac:dyDescent="0.2">
      <c r="A857" s="20"/>
      <c r="B857" s="33"/>
      <c r="C857" s="63"/>
      <c r="D857" s="22"/>
      <c r="E857" s="27"/>
      <c r="F857" s="27"/>
      <c r="G857" s="27"/>
      <c r="H857" s="27"/>
      <c r="I857" s="27"/>
      <c r="J857" s="23"/>
      <c r="K857" s="27"/>
      <c r="L857" s="27"/>
      <c r="M857" s="27"/>
      <c r="N857" s="27"/>
      <c r="O857" s="27"/>
      <c r="P857" s="27"/>
      <c r="Q857" s="27"/>
      <c r="R857" s="23"/>
      <c r="S857" s="64"/>
      <c r="T857" s="24"/>
      <c r="U857" s="49"/>
      <c r="V857" s="54"/>
      <c r="W857" s="25"/>
      <c r="X857" s="25"/>
      <c r="Y857" s="25"/>
      <c r="Z857" s="25"/>
      <c r="AA857" s="25"/>
      <c r="AB857" s="25"/>
      <c r="AC857" s="25"/>
      <c r="AD857" s="55"/>
    </row>
    <row r="858" spans="1:30" ht="20" customHeight="1" x14ac:dyDescent="0.2">
      <c r="A858" s="20"/>
      <c r="B858" s="33"/>
      <c r="C858" s="63"/>
      <c r="D858" s="22"/>
      <c r="E858" s="27"/>
      <c r="F858" s="27"/>
      <c r="G858" s="27"/>
      <c r="H858" s="27"/>
      <c r="I858" s="27"/>
      <c r="J858" s="23"/>
      <c r="K858" s="27"/>
      <c r="L858" s="27"/>
      <c r="M858" s="27"/>
      <c r="N858" s="27"/>
      <c r="O858" s="27"/>
      <c r="P858" s="27"/>
      <c r="Q858" s="27"/>
      <c r="R858" s="23"/>
      <c r="S858" s="64"/>
      <c r="T858" s="24"/>
      <c r="U858" s="49"/>
      <c r="V858" s="54"/>
      <c r="W858" s="25"/>
      <c r="X858" s="25"/>
      <c r="Y858" s="25"/>
      <c r="Z858" s="25"/>
      <c r="AA858" s="25"/>
      <c r="AB858" s="25"/>
      <c r="AC858" s="25"/>
      <c r="AD858" s="55"/>
    </row>
    <row r="859" spans="1:30" ht="20" customHeight="1" x14ac:dyDescent="0.2">
      <c r="A859" s="20"/>
      <c r="B859" s="33"/>
      <c r="C859" s="63"/>
      <c r="D859" s="22"/>
      <c r="E859" s="27"/>
      <c r="F859" s="27"/>
      <c r="G859" s="27"/>
      <c r="H859" s="27"/>
      <c r="I859" s="27"/>
      <c r="J859" s="23"/>
      <c r="K859" s="27"/>
      <c r="L859" s="27"/>
      <c r="M859" s="27"/>
      <c r="N859" s="27"/>
      <c r="O859" s="27"/>
      <c r="P859" s="27"/>
      <c r="Q859" s="27"/>
      <c r="R859" s="23"/>
      <c r="S859" s="64"/>
      <c r="T859" s="24"/>
      <c r="U859" s="49"/>
      <c r="V859" s="54"/>
      <c r="W859" s="25"/>
      <c r="X859" s="25"/>
      <c r="Y859" s="25"/>
      <c r="Z859" s="25"/>
      <c r="AA859" s="25"/>
      <c r="AB859" s="25"/>
      <c r="AC859" s="25"/>
      <c r="AD859" s="55"/>
    </row>
    <row r="860" spans="1:30" ht="20" customHeight="1" x14ac:dyDescent="0.2">
      <c r="A860" s="20"/>
      <c r="B860" s="33"/>
      <c r="C860" s="63"/>
      <c r="D860" s="22"/>
      <c r="E860" s="27"/>
      <c r="F860" s="27"/>
      <c r="G860" s="27"/>
      <c r="H860" s="27"/>
      <c r="I860" s="27"/>
      <c r="J860" s="23"/>
      <c r="K860" s="27"/>
      <c r="L860" s="27"/>
      <c r="M860" s="27"/>
      <c r="N860" s="27"/>
      <c r="O860" s="27"/>
      <c r="P860" s="27"/>
      <c r="Q860" s="27"/>
      <c r="R860" s="23"/>
      <c r="S860" s="64"/>
      <c r="T860" s="24"/>
      <c r="U860" s="49"/>
      <c r="V860" s="54"/>
      <c r="W860" s="25"/>
      <c r="X860" s="25"/>
      <c r="Y860" s="25"/>
      <c r="Z860" s="25"/>
      <c r="AA860" s="25"/>
      <c r="AB860" s="25"/>
      <c r="AC860" s="25"/>
      <c r="AD860" s="55"/>
    </row>
    <row r="861" spans="1:30" ht="20" customHeight="1" x14ac:dyDescent="0.2">
      <c r="A861" s="20"/>
      <c r="B861" s="33"/>
      <c r="C861" s="63"/>
      <c r="D861" s="22"/>
      <c r="E861" s="27"/>
      <c r="F861" s="27"/>
      <c r="G861" s="27"/>
      <c r="H861" s="27"/>
      <c r="I861" s="27"/>
      <c r="J861" s="23"/>
      <c r="K861" s="27"/>
      <c r="L861" s="27"/>
      <c r="M861" s="27"/>
      <c r="N861" s="27"/>
      <c r="O861" s="27"/>
      <c r="P861" s="27"/>
      <c r="Q861" s="27"/>
      <c r="R861" s="23"/>
      <c r="S861" s="64"/>
      <c r="T861" s="24"/>
      <c r="U861" s="49"/>
      <c r="V861" s="54"/>
      <c r="W861" s="25"/>
      <c r="X861" s="25"/>
      <c r="Y861" s="25"/>
      <c r="Z861" s="25"/>
      <c r="AA861" s="25"/>
      <c r="AB861" s="25"/>
      <c r="AC861" s="25"/>
      <c r="AD861" s="55"/>
    </row>
    <row r="862" spans="1:30" ht="20" customHeight="1" x14ac:dyDescent="0.2">
      <c r="A862" s="20"/>
      <c r="B862" s="33"/>
      <c r="C862" s="63"/>
      <c r="D862" s="22"/>
      <c r="E862" s="27"/>
      <c r="F862" s="27"/>
      <c r="G862" s="27"/>
      <c r="H862" s="27"/>
      <c r="I862" s="27"/>
      <c r="J862" s="23"/>
      <c r="K862" s="27"/>
      <c r="L862" s="27"/>
      <c r="M862" s="27"/>
      <c r="N862" s="27"/>
      <c r="O862" s="27"/>
      <c r="P862" s="27"/>
      <c r="Q862" s="27"/>
      <c r="R862" s="23"/>
      <c r="S862" s="64"/>
      <c r="T862" s="24"/>
      <c r="U862" s="49"/>
      <c r="V862" s="54"/>
      <c r="W862" s="25"/>
      <c r="X862" s="25"/>
      <c r="Y862" s="25"/>
      <c r="Z862" s="25"/>
      <c r="AA862" s="25"/>
      <c r="AB862" s="25"/>
      <c r="AC862" s="25"/>
      <c r="AD862" s="55"/>
    </row>
    <row r="863" spans="1:30" ht="20" customHeight="1" x14ac:dyDescent="0.2">
      <c r="A863" s="20"/>
      <c r="B863" s="33"/>
      <c r="C863" s="63"/>
      <c r="D863" s="22"/>
      <c r="E863" s="27"/>
      <c r="F863" s="27"/>
      <c r="G863" s="27"/>
      <c r="H863" s="27"/>
      <c r="I863" s="27"/>
      <c r="J863" s="23"/>
      <c r="K863" s="27"/>
      <c r="L863" s="27"/>
      <c r="M863" s="27"/>
      <c r="N863" s="27"/>
      <c r="O863" s="27"/>
      <c r="P863" s="27"/>
      <c r="Q863" s="27"/>
      <c r="R863" s="23"/>
      <c r="S863" s="64"/>
      <c r="T863" s="24"/>
      <c r="U863" s="49"/>
      <c r="V863" s="54"/>
      <c r="W863" s="25"/>
      <c r="X863" s="25"/>
      <c r="Y863" s="25"/>
      <c r="Z863" s="25"/>
      <c r="AA863" s="25"/>
      <c r="AB863" s="25"/>
      <c r="AC863" s="25"/>
      <c r="AD863" s="55"/>
    </row>
    <row r="864" spans="1:30" ht="20" customHeight="1" x14ac:dyDescent="0.2">
      <c r="A864" s="20"/>
      <c r="B864" s="33"/>
      <c r="C864" s="63"/>
      <c r="D864" s="22"/>
      <c r="E864" s="27"/>
      <c r="F864" s="27"/>
      <c r="G864" s="27"/>
      <c r="H864" s="27"/>
      <c r="I864" s="27"/>
      <c r="J864" s="23"/>
      <c r="K864" s="27"/>
      <c r="L864" s="27"/>
      <c r="M864" s="27"/>
      <c r="N864" s="27"/>
      <c r="O864" s="27"/>
      <c r="P864" s="27"/>
      <c r="Q864" s="27"/>
      <c r="R864" s="23"/>
      <c r="S864" s="64"/>
      <c r="T864" s="24"/>
      <c r="U864" s="49"/>
      <c r="V864" s="54"/>
      <c r="W864" s="25"/>
      <c r="X864" s="25"/>
      <c r="Y864" s="25"/>
      <c r="Z864" s="25"/>
      <c r="AA864" s="25"/>
      <c r="AB864" s="25"/>
      <c r="AC864" s="25"/>
      <c r="AD864" s="55"/>
    </row>
    <row r="865" spans="1:30" ht="20" customHeight="1" x14ac:dyDescent="0.2">
      <c r="A865" s="20"/>
      <c r="B865" s="33"/>
      <c r="C865" s="63"/>
      <c r="D865" s="22"/>
      <c r="E865" s="27"/>
      <c r="F865" s="27"/>
      <c r="G865" s="27"/>
      <c r="H865" s="27"/>
      <c r="I865" s="27"/>
      <c r="J865" s="23"/>
      <c r="K865" s="27"/>
      <c r="L865" s="27"/>
      <c r="M865" s="27"/>
      <c r="N865" s="27"/>
      <c r="O865" s="27"/>
      <c r="P865" s="27"/>
      <c r="Q865" s="27"/>
      <c r="R865" s="23"/>
      <c r="S865" s="64"/>
      <c r="T865" s="24"/>
      <c r="U865" s="49"/>
      <c r="V865" s="54"/>
      <c r="W865" s="25"/>
      <c r="X865" s="25"/>
      <c r="Y865" s="25"/>
      <c r="Z865" s="25"/>
      <c r="AA865" s="25"/>
      <c r="AB865" s="25"/>
      <c r="AC865" s="25"/>
      <c r="AD865" s="55"/>
    </row>
    <row r="866" spans="1:30" ht="20" customHeight="1" x14ac:dyDescent="0.2">
      <c r="A866" s="20"/>
      <c r="B866" s="33"/>
      <c r="C866" s="63"/>
      <c r="D866" s="22"/>
      <c r="E866" s="27"/>
      <c r="F866" s="27"/>
      <c r="G866" s="27"/>
      <c r="H866" s="27"/>
      <c r="I866" s="27"/>
      <c r="J866" s="23"/>
      <c r="K866" s="27"/>
      <c r="L866" s="27"/>
      <c r="M866" s="27"/>
      <c r="N866" s="27"/>
      <c r="O866" s="27"/>
      <c r="P866" s="27"/>
      <c r="Q866" s="27"/>
      <c r="R866" s="23"/>
      <c r="S866" s="64"/>
      <c r="T866" s="24"/>
      <c r="U866" s="49"/>
      <c r="V866" s="54"/>
      <c r="W866" s="25"/>
      <c r="X866" s="25"/>
      <c r="Y866" s="25"/>
      <c r="Z866" s="25"/>
      <c r="AA866" s="25"/>
      <c r="AB866" s="25"/>
      <c r="AC866" s="25"/>
      <c r="AD866" s="55"/>
    </row>
    <row r="867" spans="1:30" ht="20" customHeight="1" x14ac:dyDescent="0.2">
      <c r="A867" s="20"/>
      <c r="B867" s="33"/>
      <c r="C867" s="63"/>
      <c r="D867" s="22"/>
      <c r="E867" s="27"/>
      <c r="F867" s="27"/>
      <c r="G867" s="27"/>
      <c r="H867" s="27"/>
      <c r="I867" s="27"/>
      <c r="J867" s="23"/>
      <c r="K867" s="27"/>
      <c r="L867" s="27"/>
      <c r="M867" s="27"/>
      <c r="N867" s="27"/>
      <c r="O867" s="27"/>
      <c r="P867" s="27"/>
      <c r="Q867" s="27"/>
      <c r="R867" s="23"/>
      <c r="S867" s="64"/>
      <c r="T867" s="24"/>
      <c r="U867" s="49"/>
      <c r="V867" s="54"/>
      <c r="W867" s="25"/>
      <c r="X867" s="25"/>
      <c r="Y867" s="25"/>
      <c r="Z867" s="25"/>
      <c r="AA867" s="25"/>
      <c r="AB867" s="25"/>
      <c r="AC867" s="25"/>
      <c r="AD867" s="55"/>
    </row>
    <row r="868" spans="1:30" ht="20" customHeight="1" x14ac:dyDescent="0.2">
      <c r="A868" s="20"/>
      <c r="B868" s="33"/>
      <c r="C868" s="63"/>
      <c r="D868" s="22"/>
      <c r="E868" s="27"/>
      <c r="F868" s="27"/>
      <c r="G868" s="27"/>
      <c r="H868" s="27"/>
      <c r="I868" s="27"/>
      <c r="J868" s="23"/>
      <c r="K868" s="27"/>
      <c r="L868" s="27"/>
      <c r="M868" s="27"/>
      <c r="N868" s="27"/>
      <c r="O868" s="27"/>
      <c r="P868" s="27"/>
      <c r="Q868" s="27"/>
      <c r="R868" s="23"/>
      <c r="S868" s="64"/>
      <c r="T868" s="24"/>
      <c r="U868" s="49"/>
      <c r="V868" s="54"/>
      <c r="W868" s="25"/>
      <c r="X868" s="25"/>
      <c r="Y868" s="25"/>
      <c r="Z868" s="25"/>
      <c r="AA868" s="25"/>
      <c r="AB868" s="25"/>
      <c r="AC868" s="25"/>
      <c r="AD868" s="55"/>
    </row>
    <row r="869" spans="1:30" ht="20" customHeight="1" x14ac:dyDescent="0.2">
      <c r="A869" s="20"/>
      <c r="B869" s="33"/>
      <c r="C869" s="63"/>
      <c r="D869" s="22"/>
      <c r="E869" s="27"/>
      <c r="F869" s="27"/>
      <c r="G869" s="27"/>
      <c r="H869" s="27"/>
      <c r="I869" s="27"/>
      <c r="J869" s="23"/>
      <c r="K869" s="27"/>
      <c r="L869" s="27"/>
      <c r="M869" s="27"/>
      <c r="N869" s="27"/>
      <c r="O869" s="27"/>
      <c r="P869" s="27"/>
      <c r="Q869" s="27"/>
      <c r="R869" s="23"/>
      <c r="S869" s="64"/>
      <c r="T869" s="24"/>
      <c r="U869" s="49"/>
      <c r="V869" s="54"/>
      <c r="W869" s="25"/>
      <c r="X869" s="25"/>
      <c r="Y869" s="25"/>
      <c r="Z869" s="25"/>
      <c r="AA869" s="25"/>
      <c r="AB869" s="25"/>
      <c r="AC869" s="25"/>
      <c r="AD869" s="55"/>
    </row>
    <row r="870" spans="1:30" ht="20" customHeight="1" x14ac:dyDescent="0.2">
      <c r="A870" s="20"/>
      <c r="B870" s="33"/>
      <c r="C870" s="63"/>
      <c r="D870" s="22"/>
      <c r="E870" s="27"/>
      <c r="F870" s="27"/>
      <c r="G870" s="27"/>
      <c r="H870" s="27"/>
      <c r="I870" s="27"/>
      <c r="J870" s="23"/>
      <c r="K870" s="27"/>
      <c r="L870" s="27"/>
      <c r="M870" s="27"/>
      <c r="N870" s="27"/>
      <c r="O870" s="27"/>
      <c r="P870" s="27"/>
      <c r="Q870" s="27"/>
      <c r="R870" s="23"/>
      <c r="S870" s="64"/>
      <c r="T870" s="24"/>
      <c r="U870" s="49"/>
      <c r="V870" s="54"/>
      <c r="W870" s="25"/>
      <c r="X870" s="25"/>
      <c r="Y870" s="25"/>
      <c r="Z870" s="25"/>
      <c r="AA870" s="25"/>
      <c r="AB870" s="25"/>
      <c r="AC870" s="25"/>
      <c r="AD870" s="55"/>
    </row>
    <row r="871" spans="1:30" ht="20" customHeight="1" x14ac:dyDescent="0.2">
      <c r="A871" s="20"/>
      <c r="B871" s="33"/>
      <c r="C871" s="63"/>
      <c r="D871" s="22"/>
      <c r="E871" s="27"/>
      <c r="F871" s="27"/>
      <c r="G871" s="27"/>
      <c r="H871" s="27"/>
      <c r="I871" s="27"/>
      <c r="J871" s="23"/>
      <c r="K871" s="27"/>
      <c r="L871" s="27"/>
      <c r="M871" s="27"/>
      <c r="N871" s="27"/>
      <c r="O871" s="27"/>
      <c r="P871" s="27"/>
      <c r="Q871" s="27"/>
      <c r="R871" s="23"/>
      <c r="S871" s="64"/>
      <c r="T871" s="24"/>
      <c r="U871" s="49"/>
      <c r="V871" s="54"/>
      <c r="W871" s="25"/>
      <c r="X871" s="25"/>
      <c r="Y871" s="25"/>
      <c r="Z871" s="25"/>
      <c r="AA871" s="25"/>
      <c r="AB871" s="25"/>
      <c r="AC871" s="25"/>
      <c r="AD871" s="55"/>
    </row>
    <row r="872" spans="1:30" ht="20" customHeight="1" x14ac:dyDescent="0.2">
      <c r="A872" s="20"/>
      <c r="B872" s="33"/>
      <c r="C872" s="63"/>
      <c r="D872" s="22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3"/>
      <c r="S872" s="64"/>
      <c r="T872" s="24"/>
      <c r="U872" s="49"/>
      <c r="V872" s="54"/>
      <c r="W872" s="25"/>
      <c r="X872" s="25"/>
      <c r="Y872" s="25"/>
      <c r="Z872" s="25"/>
      <c r="AA872" s="25"/>
      <c r="AB872" s="25"/>
      <c r="AC872" s="25"/>
      <c r="AD872" s="55"/>
    </row>
    <row r="873" spans="1:30" ht="20" customHeight="1" x14ac:dyDescent="0.2">
      <c r="A873" s="20"/>
      <c r="B873" s="33"/>
      <c r="C873" s="63"/>
      <c r="D873" s="22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3"/>
      <c r="S873" s="64"/>
      <c r="T873" s="24"/>
      <c r="U873" s="49"/>
      <c r="V873" s="54"/>
      <c r="W873" s="25"/>
      <c r="X873" s="25"/>
      <c r="Y873" s="25"/>
      <c r="Z873" s="25"/>
      <c r="AA873" s="25"/>
      <c r="AB873" s="25"/>
      <c r="AC873" s="25"/>
      <c r="AD873" s="55"/>
    </row>
    <row r="874" spans="1:30" ht="20" customHeight="1" x14ac:dyDescent="0.2">
      <c r="A874" s="20"/>
      <c r="B874" s="33"/>
      <c r="C874" s="63"/>
      <c r="D874" s="22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3"/>
      <c r="S874" s="64"/>
      <c r="T874" s="24"/>
      <c r="U874" s="49"/>
      <c r="V874" s="54"/>
      <c r="W874" s="25"/>
      <c r="X874" s="25"/>
      <c r="Y874" s="25"/>
      <c r="Z874" s="25"/>
      <c r="AA874" s="25"/>
      <c r="AB874" s="25"/>
      <c r="AC874" s="25"/>
      <c r="AD874" s="55"/>
    </row>
    <row r="875" spans="1:30" ht="20" customHeight="1" x14ac:dyDescent="0.2">
      <c r="A875" s="20"/>
      <c r="B875" s="33"/>
      <c r="C875" s="63"/>
      <c r="D875" s="22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3"/>
      <c r="S875" s="64"/>
      <c r="T875" s="24"/>
      <c r="U875" s="49"/>
      <c r="V875" s="54"/>
      <c r="W875" s="25"/>
      <c r="X875" s="25"/>
      <c r="Y875" s="25"/>
      <c r="Z875" s="25"/>
      <c r="AA875" s="25"/>
      <c r="AB875" s="25"/>
      <c r="AC875" s="25"/>
      <c r="AD875" s="55"/>
    </row>
    <row r="876" spans="1:30" ht="20" customHeight="1" x14ac:dyDescent="0.2">
      <c r="A876" s="20"/>
      <c r="B876" s="33"/>
      <c r="C876" s="63"/>
      <c r="D876" s="22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3"/>
      <c r="S876" s="64"/>
      <c r="T876" s="24"/>
      <c r="U876" s="49"/>
      <c r="V876" s="54"/>
      <c r="W876" s="25"/>
      <c r="X876" s="25"/>
      <c r="Y876" s="25"/>
      <c r="Z876" s="25"/>
      <c r="AA876" s="25"/>
      <c r="AB876" s="25"/>
      <c r="AC876" s="25"/>
      <c r="AD876" s="55"/>
    </row>
    <row r="877" spans="1:30" ht="20" customHeight="1" x14ac:dyDescent="0.2">
      <c r="A877" s="20"/>
      <c r="B877" s="33"/>
      <c r="C877" s="63"/>
      <c r="D877" s="22"/>
      <c r="E877" s="27"/>
      <c r="F877" s="27"/>
      <c r="G877" s="27"/>
      <c r="H877" s="27"/>
      <c r="I877" s="27"/>
      <c r="J877" s="23"/>
      <c r="K877" s="27"/>
      <c r="L877" s="27"/>
      <c r="M877" s="27"/>
      <c r="N877" s="27"/>
      <c r="O877" s="27"/>
      <c r="P877" s="27"/>
      <c r="Q877" s="27"/>
      <c r="R877" s="23"/>
      <c r="S877" s="64"/>
      <c r="T877" s="24"/>
      <c r="U877" s="49"/>
      <c r="V877" s="54"/>
      <c r="W877" s="25"/>
      <c r="X877" s="25"/>
      <c r="Y877" s="25"/>
      <c r="Z877" s="25"/>
      <c r="AA877" s="25"/>
      <c r="AB877" s="25"/>
      <c r="AC877" s="25"/>
      <c r="AD877" s="55"/>
    </row>
    <row r="878" spans="1:30" ht="20" customHeight="1" x14ac:dyDescent="0.2">
      <c r="A878" s="20"/>
      <c r="B878" s="33"/>
      <c r="C878" s="63"/>
      <c r="D878" s="22"/>
      <c r="E878" s="27"/>
      <c r="F878" s="27"/>
      <c r="G878" s="27"/>
      <c r="H878" s="27"/>
      <c r="I878" s="27"/>
      <c r="J878" s="23"/>
      <c r="K878" s="27"/>
      <c r="L878" s="27"/>
      <c r="M878" s="27"/>
      <c r="N878" s="27"/>
      <c r="O878" s="27"/>
      <c r="P878" s="27"/>
      <c r="Q878" s="27"/>
      <c r="R878" s="23"/>
      <c r="S878" s="64"/>
      <c r="T878" s="24"/>
      <c r="U878" s="49"/>
      <c r="V878" s="54"/>
      <c r="W878" s="25"/>
      <c r="X878" s="25"/>
      <c r="Y878" s="25"/>
      <c r="Z878" s="25"/>
      <c r="AA878" s="25"/>
      <c r="AB878" s="25"/>
      <c r="AC878" s="25"/>
      <c r="AD878" s="55"/>
    </row>
    <row r="879" spans="1:30" ht="20" customHeight="1" x14ac:dyDescent="0.2">
      <c r="A879" s="20"/>
      <c r="B879" s="33"/>
      <c r="C879" s="63"/>
      <c r="D879" s="22"/>
      <c r="E879" s="27"/>
      <c r="F879" s="27"/>
      <c r="G879" s="27"/>
      <c r="H879" s="27"/>
      <c r="I879" s="27"/>
      <c r="J879" s="23"/>
      <c r="K879" s="27"/>
      <c r="L879" s="27"/>
      <c r="M879" s="27"/>
      <c r="N879" s="27"/>
      <c r="O879" s="27"/>
      <c r="P879" s="27"/>
      <c r="Q879" s="27"/>
      <c r="R879" s="23"/>
      <c r="S879" s="64"/>
      <c r="T879" s="24"/>
      <c r="U879" s="49"/>
      <c r="V879" s="54"/>
      <c r="W879" s="25"/>
      <c r="X879" s="25"/>
      <c r="Y879" s="25"/>
      <c r="Z879" s="25"/>
      <c r="AA879" s="25"/>
      <c r="AB879" s="25"/>
      <c r="AC879" s="25"/>
      <c r="AD879" s="55"/>
    </row>
    <row r="880" spans="1:30" ht="20" customHeight="1" x14ac:dyDescent="0.2">
      <c r="A880" s="20"/>
      <c r="B880" s="33"/>
      <c r="C880" s="63"/>
      <c r="D880" s="22"/>
      <c r="E880" s="27"/>
      <c r="F880" s="27"/>
      <c r="G880" s="27"/>
      <c r="H880" s="27"/>
      <c r="I880" s="27"/>
      <c r="J880" s="23"/>
      <c r="K880" s="27"/>
      <c r="L880" s="27"/>
      <c r="M880" s="27"/>
      <c r="N880" s="27"/>
      <c r="O880" s="27"/>
      <c r="P880" s="27"/>
      <c r="Q880" s="27"/>
      <c r="R880" s="23"/>
      <c r="S880" s="64"/>
      <c r="T880" s="24"/>
      <c r="U880" s="49"/>
      <c r="V880" s="54"/>
      <c r="W880" s="25"/>
      <c r="X880" s="25"/>
      <c r="Y880" s="25"/>
      <c r="Z880" s="25"/>
      <c r="AA880" s="25"/>
      <c r="AB880" s="25"/>
      <c r="AC880" s="25"/>
      <c r="AD880" s="55"/>
    </row>
    <row r="881" spans="1:30" ht="20" customHeight="1" x14ac:dyDescent="0.2">
      <c r="A881" s="20"/>
      <c r="B881" s="33"/>
      <c r="C881" s="63"/>
      <c r="D881" s="22"/>
      <c r="E881" s="27"/>
      <c r="F881" s="27"/>
      <c r="G881" s="27"/>
      <c r="H881" s="27"/>
      <c r="I881" s="27"/>
      <c r="J881" s="23"/>
      <c r="K881" s="27"/>
      <c r="L881" s="27"/>
      <c r="M881" s="27"/>
      <c r="N881" s="27"/>
      <c r="O881" s="27"/>
      <c r="P881" s="27"/>
      <c r="Q881" s="27"/>
      <c r="R881" s="23"/>
      <c r="S881" s="64"/>
      <c r="T881" s="24"/>
      <c r="U881" s="49"/>
      <c r="V881" s="54"/>
      <c r="W881" s="25"/>
      <c r="X881" s="25"/>
      <c r="Y881" s="25"/>
      <c r="Z881" s="25"/>
      <c r="AA881" s="25"/>
      <c r="AB881" s="25"/>
      <c r="AC881" s="25"/>
      <c r="AD881" s="55"/>
    </row>
    <row r="882" spans="1:30" ht="20" customHeight="1" x14ac:dyDescent="0.2">
      <c r="A882" s="20"/>
      <c r="B882" s="33"/>
      <c r="C882" s="63"/>
      <c r="D882" s="22"/>
      <c r="E882" s="27"/>
      <c r="F882" s="27"/>
      <c r="G882" s="27"/>
      <c r="H882" s="27"/>
      <c r="I882" s="27"/>
      <c r="J882" s="23"/>
      <c r="K882" s="27"/>
      <c r="L882" s="27"/>
      <c r="M882" s="27"/>
      <c r="N882" s="27"/>
      <c r="O882" s="27"/>
      <c r="P882" s="27"/>
      <c r="Q882" s="27"/>
      <c r="R882" s="23"/>
      <c r="S882" s="64"/>
      <c r="T882" s="24"/>
      <c r="U882" s="49"/>
      <c r="V882" s="54"/>
      <c r="W882" s="25"/>
      <c r="X882" s="25"/>
      <c r="Y882" s="25"/>
      <c r="Z882" s="25"/>
      <c r="AA882" s="25"/>
      <c r="AB882" s="25"/>
      <c r="AC882" s="25"/>
      <c r="AD882" s="55"/>
    </row>
    <row r="883" spans="1:30" ht="20" customHeight="1" x14ac:dyDescent="0.2">
      <c r="A883" s="20"/>
      <c r="B883" s="33"/>
      <c r="C883" s="63"/>
      <c r="D883" s="22"/>
      <c r="E883" s="27"/>
      <c r="F883" s="27"/>
      <c r="G883" s="27"/>
      <c r="H883" s="27"/>
      <c r="I883" s="27"/>
      <c r="J883" s="23"/>
      <c r="K883" s="27"/>
      <c r="L883" s="27"/>
      <c r="M883" s="27"/>
      <c r="N883" s="27"/>
      <c r="O883" s="27"/>
      <c r="P883" s="27"/>
      <c r="Q883" s="27"/>
      <c r="R883" s="23"/>
      <c r="S883" s="64"/>
      <c r="T883" s="24"/>
      <c r="U883" s="49"/>
      <c r="V883" s="54"/>
      <c r="W883" s="25"/>
      <c r="X883" s="25"/>
      <c r="Y883" s="25"/>
      <c r="Z883" s="25"/>
      <c r="AA883" s="25"/>
      <c r="AB883" s="25"/>
      <c r="AC883" s="25"/>
      <c r="AD883" s="55"/>
    </row>
    <row r="884" spans="1:30" ht="20" customHeight="1" x14ac:dyDescent="0.2">
      <c r="A884" s="20"/>
      <c r="B884" s="33"/>
      <c r="C884" s="63"/>
      <c r="D884" s="22"/>
      <c r="E884" s="27"/>
      <c r="F884" s="27"/>
      <c r="G884" s="27"/>
      <c r="H884" s="27"/>
      <c r="I884" s="27"/>
      <c r="J884" s="23"/>
      <c r="K884" s="27"/>
      <c r="L884" s="27"/>
      <c r="M884" s="27"/>
      <c r="N884" s="27"/>
      <c r="O884" s="27"/>
      <c r="P884" s="27"/>
      <c r="Q884" s="27"/>
      <c r="R884" s="23"/>
      <c r="S884" s="64"/>
      <c r="T884" s="24"/>
      <c r="U884" s="49"/>
      <c r="V884" s="54"/>
      <c r="W884" s="25"/>
      <c r="X884" s="25"/>
      <c r="Y884" s="25"/>
      <c r="Z884" s="25"/>
      <c r="AA884" s="25"/>
      <c r="AB884" s="25"/>
      <c r="AC884" s="25"/>
      <c r="AD884" s="55"/>
    </row>
    <row r="885" spans="1:30" ht="20" customHeight="1" x14ac:dyDescent="0.2">
      <c r="A885" s="20"/>
      <c r="B885" s="33"/>
      <c r="C885" s="63"/>
      <c r="D885" s="22"/>
      <c r="E885" s="27"/>
      <c r="F885" s="27"/>
      <c r="G885" s="27"/>
      <c r="H885" s="27"/>
      <c r="I885" s="27"/>
      <c r="J885" s="23"/>
      <c r="K885" s="27"/>
      <c r="L885" s="27"/>
      <c r="M885" s="27"/>
      <c r="N885" s="27"/>
      <c r="O885" s="27"/>
      <c r="P885" s="27"/>
      <c r="Q885" s="27"/>
      <c r="R885" s="23"/>
      <c r="S885" s="64"/>
      <c r="T885" s="24"/>
      <c r="U885" s="49"/>
      <c r="V885" s="54"/>
      <c r="W885" s="25"/>
      <c r="X885" s="25"/>
      <c r="Y885" s="25"/>
      <c r="Z885" s="25"/>
      <c r="AA885" s="25"/>
      <c r="AB885" s="25"/>
      <c r="AC885" s="25"/>
      <c r="AD885" s="55"/>
    </row>
    <row r="886" spans="1:30" ht="20" customHeight="1" x14ac:dyDescent="0.2">
      <c r="A886" s="20"/>
      <c r="B886" s="33"/>
      <c r="C886" s="63"/>
      <c r="D886" s="22"/>
      <c r="E886" s="27"/>
      <c r="F886" s="27"/>
      <c r="G886" s="27"/>
      <c r="H886" s="27"/>
      <c r="I886" s="27"/>
      <c r="J886" s="23"/>
      <c r="K886" s="27"/>
      <c r="L886" s="27"/>
      <c r="M886" s="27"/>
      <c r="N886" s="27"/>
      <c r="O886" s="27"/>
      <c r="P886" s="27"/>
      <c r="Q886" s="27"/>
      <c r="R886" s="23"/>
      <c r="S886" s="64"/>
      <c r="T886" s="24"/>
      <c r="U886" s="49"/>
      <c r="V886" s="54"/>
      <c r="W886" s="25"/>
      <c r="X886" s="25"/>
      <c r="Y886" s="25"/>
      <c r="Z886" s="25"/>
      <c r="AA886" s="25"/>
      <c r="AB886" s="25"/>
      <c r="AC886" s="25"/>
      <c r="AD886" s="55"/>
    </row>
    <row r="887" spans="1:30" ht="20" customHeight="1" x14ac:dyDescent="0.2">
      <c r="A887" s="20"/>
      <c r="B887" s="33"/>
      <c r="C887" s="63"/>
      <c r="D887" s="22"/>
      <c r="E887" s="27"/>
      <c r="F887" s="27"/>
      <c r="G887" s="27"/>
      <c r="H887" s="27"/>
      <c r="I887" s="27"/>
      <c r="J887" s="23"/>
      <c r="K887" s="27"/>
      <c r="L887" s="27"/>
      <c r="M887" s="27"/>
      <c r="N887" s="27"/>
      <c r="O887" s="27"/>
      <c r="P887" s="27"/>
      <c r="Q887" s="27"/>
      <c r="R887" s="23"/>
      <c r="S887" s="64"/>
      <c r="T887" s="24"/>
      <c r="U887" s="49"/>
      <c r="V887" s="54"/>
      <c r="W887" s="25"/>
      <c r="X887" s="25"/>
      <c r="Y887" s="25"/>
      <c r="Z887" s="25"/>
      <c r="AA887" s="25"/>
      <c r="AB887" s="25"/>
      <c r="AC887" s="25"/>
      <c r="AD887" s="55"/>
    </row>
    <row r="888" spans="1:30" ht="20" customHeight="1" x14ac:dyDescent="0.2">
      <c r="A888" s="20"/>
      <c r="B888" s="33"/>
      <c r="C888" s="63"/>
      <c r="D888" s="22"/>
      <c r="E888" s="27"/>
      <c r="F888" s="27"/>
      <c r="G888" s="27"/>
      <c r="H888" s="27"/>
      <c r="I888" s="27"/>
      <c r="J888" s="23"/>
      <c r="K888" s="27"/>
      <c r="L888" s="27"/>
      <c r="M888" s="27"/>
      <c r="N888" s="27"/>
      <c r="O888" s="27"/>
      <c r="P888" s="27"/>
      <c r="Q888" s="27"/>
      <c r="R888" s="23"/>
      <c r="S888" s="64"/>
      <c r="T888" s="24"/>
      <c r="U888" s="49"/>
      <c r="V888" s="54"/>
      <c r="W888" s="25"/>
      <c r="X888" s="25"/>
      <c r="Y888" s="25"/>
      <c r="Z888" s="25"/>
      <c r="AA888" s="25"/>
      <c r="AB888" s="25"/>
      <c r="AC888" s="25"/>
      <c r="AD888" s="55"/>
    </row>
    <row r="889" spans="1:30" ht="20" customHeight="1" x14ac:dyDescent="0.2">
      <c r="A889" s="20"/>
      <c r="B889" s="33"/>
      <c r="C889" s="63"/>
      <c r="D889" s="22"/>
      <c r="E889" s="27"/>
      <c r="F889" s="27"/>
      <c r="G889" s="27"/>
      <c r="H889" s="27"/>
      <c r="I889" s="27"/>
      <c r="J889" s="23"/>
      <c r="K889" s="27"/>
      <c r="L889" s="27"/>
      <c r="M889" s="27"/>
      <c r="N889" s="27"/>
      <c r="O889" s="27"/>
      <c r="P889" s="27"/>
      <c r="Q889" s="27"/>
      <c r="R889" s="23"/>
      <c r="S889" s="64"/>
      <c r="T889" s="24"/>
      <c r="U889" s="49"/>
      <c r="V889" s="54"/>
      <c r="W889" s="25"/>
      <c r="X889" s="25"/>
      <c r="Y889" s="25"/>
      <c r="Z889" s="25"/>
      <c r="AA889" s="25"/>
      <c r="AB889" s="25"/>
      <c r="AC889" s="25"/>
      <c r="AD889" s="55"/>
    </row>
    <row r="890" spans="1:30" ht="20" customHeight="1" x14ac:dyDescent="0.2">
      <c r="A890" s="20"/>
      <c r="B890" s="33"/>
      <c r="C890" s="63"/>
      <c r="D890" s="22"/>
      <c r="E890" s="27"/>
      <c r="F890" s="27"/>
      <c r="G890" s="27"/>
      <c r="H890" s="27"/>
      <c r="I890" s="27"/>
      <c r="J890" s="23"/>
      <c r="K890" s="27"/>
      <c r="L890" s="27"/>
      <c r="M890" s="27"/>
      <c r="N890" s="27"/>
      <c r="O890" s="27"/>
      <c r="P890" s="27"/>
      <c r="Q890" s="27"/>
      <c r="R890" s="23"/>
      <c r="S890" s="64"/>
      <c r="T890" s="24"/>
      <c r="U890" s="49"/>
      <c r="V890" s="54"/>
      <c r="W890" s="25"/>
      <c r="X890" s="25"/>
      <c r="Y890" s="25"/>
      <c r="Z890" s="25"/>
      <c r="AA890" s="25"/>
      <c r="AB890" s="25"/>
      <c r="AC890" s="25"/>
      <c r="AD890" s="55"/>
    </row>
    <row r="891" spans="1:30" ht="20" customHeight="1" x14ac:dyDescent="0.2">
      <c r="A891" s="20"/>
      <c r="B891" s="33"/>
      <c r="C891" s="63"/>
      <c r="D891" s="22"/>
      <c r="E891" s="27"/>
      <c r="F891" s="27"/>
      <c r="G891" s="27"/>
      <c r="H891" s="27"/>
      <c r="I891" s="27"/>
      <c r="J891" s="23"/>
      <c r="K891" s="27"/>
      <c r="L891" s="27"/>
      <c r="M891" s="27"/>
      <c r="N891" s="27"/>
      <c r="O891" s="27"/>
      <c r="P891" s="27"/>
      <c r="Q891" s="27"/>
      <c r="R891" s="23"/>
      <c r="S891" s="64"/>
      <c r="T891" s="24"/>
      <c r="U891" s="49"/>
      <c r="V891" s="54"/>
      <c r="W891" s="25"/>
      <c r="X891" s="25"/>
      <c r="Y891" s="25"/>
      <c r="Z891" s="25"/>
      <c r="AA891" s="25"/>
      <c r="AB891" s="25"/>
      <c r="AC891" s="25"/>
      <c r="AD891" s="55"/>
    </row>
    <row r="892" spans="1:30" ht="20" customHeight="1" x14ac:dyDescent="0.2">
      <c r="A892" s="20"/>
      <c r="B892" s="33"/>
      <c r="C892" s="63"/>
      <c r="D892" s="22"/>
      <c r="E892" s="27"/>
      <c r="F892" s="27"/>
      <c r="G892" s="27"/>
      <c r="H892" s="27"/>
      <c r="I892" s="27"/>
      <c r="J892" s="23"/>
      <c r="K892" s="27"/>
      <c r="L892" s="27"/>
      <c r="M892" s="27"/>
      <c r="N892" s="27"/>
      <c r="O892" s="27"/>
      <c r="P892" s="27"/>
      <c r="Q892" s="27"/>
      <c r="R892" s="23"/>
      <c r="S892" s="64"/>
      <c r="T892" s="24"/>
      <c r="U892" s="49"/>
      <c r="V892" s="54"/>
      <c r="W892" s="25"/>
      <c r="X892" s="25"/>
      <c r="Y892" s="25"/>
      <c r="Z892" s="25"/>
      <c r="AA892" s="25"/>
      <c r="AB892" s="25"/>
      <c r="AC892" s="25"/>
      <c r="AD892" s="55"/>
    </row>
    <row r="893" spans="1:30" ht="20" customHeight="1" x14ac:dyDescent="0.2">
      <c r="A893" s="20"/>
      <c r="B893" s="33"/>
      <c r="C893" s="63"/>
      <c r="D893" s="22"/>
      <c r="E893" s="27"/>
      <c r="F893" s="27"/>
      <c r="G893" s="27"/>
      <c r="H893" s="27"/>
      <c r="I893" s="27"/>
      <c r="J893" s="23"/>
      <c r="K893" s="27"/>
      <c r="L893" s="27"/>
      <c r="M893" s="27"/>
      <c r="N893" s="27"/>
      <c r="O893" s="27"/>
      <c r="P893" s="27"/>
      <c r="Q893" s="27"/>
      <c r="R893" s="23"/>
      <c r="S893" s="64"/>
      <c r="T893" s="24"/>
      <c r="U893" s="49"/>
      <c r="V893" s="54"/>
      <c r="W893" s="25"/>
      <c r="X893" s="25"/>
      <c r="Y893" s="25"/>
      <c r="Z893" s="25"/>
      <c r="AA893" s="25"/>
      <c r="AB893" s="25"/>
      <c r="AC893" s="25"/>
      <c r="AD893" s="55"/>
    </row>
    <row r="894" spans="1:30" ht="20" customHeight="1" x14ac:dyDescent="0.2">
      <c r="A894" s="20"/>
      <c r="B894" s="33"/>
      <c r="C894" s="63"/>
      <c r="D894" s="22"/>
      <c r="E894" s="27"/>
      <c r="F894" s="27"/>
      <c r="G894" s="27"/>
      <c r="H894" s="27"/>
      <c r="I894" s="27"/>
      <c r="J894" s="23"/>
      <c r="K894" s="27"/>
      <c r="L894" s="27"/>
      <c r="M894" s="27"/>
      <c r="N894" s="27"/>
      <c r="O894" s="27"/>
      <c r="P894" s="27"/>
      <c r="Q894" s="27"/>
      <c r="R894" s="23"/>
      <c r="S894" s="64"/>
      <c r="T894" s="24"/>
      <c r="U894" s="49"/>
      <c r="V894" s="54"/>
      <c r="W894" s="25"/>
      <c r="X894" s="25"/>
      <c r="Y894" s="25"/>
      <c r="Z894" s="25"/>
      <c r="AA894" s="25"/>
      <c r="AB894" s="25"/>
      <c r="AC894" s="25"/>
      <c r="AD894" s="55"/>
    </row>
    <row r="895" spans="1:30" ht="20" customHeight="1" x14ac:dyDescent="0.2">
      <c r="A895" s="20"/>
      <c r="B895" s="33"/>
      <c r="C895" s="63"/>
      <c r="D895" s="22"/>
      <c r="E895" s="27"/>
      <c r="F895" s="27"/>
      <c r="G895" s="27"/>
      <c r="H895" s="27"/>
      <c r="I895" s="27"/>
      <c r="J895" s="23"/>
      <c r="K895" s="27"/>
      <c r="L895" s="27"/>
      <c r="M895" s="27"/>
      <c r="N895" s="27"/>
      <c r="O895" s="27"/>
      <c r="P895" s="27"/>
      <c r="Q895" s="27"/>
      <c r="R895" s="23"/>
      <c r="S895" s="64"/>
      <c r="T895" s="24"/>
      <c r="U895" s="49"/>
      <c r="V895" s="54"/>
      <c r="W895" s="25"/>
      <c r="X895" s="25"/>
      <c r="Y895" s="25"/>
      <c r="Z895" s="25"/>
      <c r="AA895" s="25"/>
      <c r="AB895" s="25"/>
      <c r="AC895" s="25"/>
      <c r="AD895" s="55"/>
    </row>
    <row r="896" spans="1:30" ht="20" customHeight="1" x14ac:dyDescent="0.2">
      <c r="A896" s="20"/>
      <c r="B896" s="33"/>
      <c r="C896" s="63"/>
      <c r="D896" s="22"/>
      <c r="E896" s="27"/>
      <c r="F896" s="27"/>
      <c r="G896" s="27"/>
      <c r="H896" s="27"/>
      <c r="I896" s="27"/>
      <c r="J896" s="23"/>
      <c r="K896" s="27"/>
      <c r="L896" s="27"/>
      <c r="M896" s="27"/>
      <c r="N896" s="27"/>
      <c r="O896" s="27"/>
      <c r="P896" s="27"/>
      <c r="Q896" s="27"/>
      <c r="R896" s="23"/>
      <c r="S896" s="64"/>
      <c r="T896" s="24"/>
      <c r="U896" s="49"/>
      <c r="V896" s="54"/>
      <c r="W896" s="25"/>
      <c r="X896" s="25"/>
      <c r="Y896" s="25"/>
      <c r="Z896" s="25"/>
      <c r="AA896" s="25"/>
      <c r="AB896" s="25"/>
      <c r="AC896" s="25"/>
      <c r="AD896" s="55"/>
    </row>
    <row r="897" spans="1:30" ht="20" customHeight="1" x14ac:dyDescent="0.2">
      <c r="A897" s="20"/>
      <c r="B897" s="33"/>
      <c r="C897" s="63"/>
      <c r="D897" s="22"/>
      <c r="E897" s="27"/>
      <c r="F897" s="27"/>
      <c r="G897" s="27"/>
      <c r="H897" s="27"/>
      <c r="I897" s="27"/>
      <c r="J897" s="23"/>
      <c r="K897" s="27"/>
      <c r="L897" s="27"/>
      <c r="M897" s="27"/>
      <c r="N897" s="27"/>
      <c r="O897" s="27"/>
      <c r="P897" s="27"/>
      <c r="Q897" s="27"/>
      <c r="R897" s="23"/>
      <c r="S897" s="64"/>
      <c r="T897" s="24"/>
      <c r="U897" s="49"/>
      <c r="V897" s="54"/>
      <c r="W897" s="25"/>
      <c r="X897" s="25"/>
      <c r="Y897" s="25"/>
      <c r="Z897" s="25"/>
      <c r="AA897" s="25"/>
      <c r="AB897" s="25"/>
      <c r="AC897" s="25"/>
      <c r="AD897" s="55"/>
    </row>
    <row r="898" spans="1:30" ht="20" customHeight="1" x14ac:dyDescent="0.2">
      <c r="A898" s="20"/>
      <c r="B898" s="33"/>
      <c r="C898" s="63"/>
      <c r="D898" s="22"/>
      <c r="E898" s="27"/>
      <c r="F898" s="27"/>
      <c r="G898" s="27"/>
      <c r="H898" s="27"/>
      <c r="I898" s="27"/>
      <c r="J898" s="23"/>
      <c r="K898" s="27"/>
      <c r="L898" s="27"/>
      <c r="M898" s="27"/>
      <c r="N898" s="27"/>
      <c r="O898" s="27"/>
      <c r="P898" s="27"/>
      <c r="Q898" s="27"/>
      <c r="R898" s="23"/>
      <c r="S898" s="64"/>
      <c r="T898" s="24"/>
      <c r="U898" s="49"/>
      <c r="V898" s="54"/>
      <c r="W898" s="25"/>
      <c r="X898" s="25"/>
      <c r="Y898" s="25"/>
      <c r="Z898" s="25"/>
      <c r="AA898" s="25"/>
      <c r="AB898" s="25"/>
      <c r="AC898" s="25"/>
      <c r="AD898" s="55"/>
    </row>
    <row r="899" spans="1:30" ht="20" customHeight="1" x14ac:dyDescent="0.2">
      <c r="A899" s="20"/>
      <c r="B899" s="33"/>
      <c r="C899" s="63"/>
      <c r="D899" s="22"/>
      <c r="E899" s="27"/>
      <c r="F899" s="27"/>
      <c r="G899" s="27"/>
      <c r="H899" s="27"/>
      <c r="I899" s="27"/>
      <c r="J899" s="23"/>
      <c r="K899" s="27"/>
      <c r="L899" s="27"/>
      <c r="M899" s="27"/>
      <c r="N899" s="27"/>
      <c r="O899" s="27"/>
      <c r="P899" s="27"/>
      <c r="Q899" s="27"/>
      <c r="R899" s="23"/>
      <c r="S899" s="64"/>
      <c r="T899" s="24"/>
      <c r="U899" s="49"/>
      <c r="V899" s="54"/>
      <c r="W899" s="25"/>
      <c r="X899" s="25"/>
      <c r="Y899" s="25"/>
      <c r="Z899" s="25"/>
      <c r="AA899" s="25"/>
      <c r="AB899" s="25"/>
      <c r="AC899" s="25"/>
      <c r="AD899" s="55"/>
    </row>
    <row r="900" spans="1:30" ht="20" customHeight="1" x14ac:dyDescent="0.2">
      <c r="A900" s="20"/>
      <c r="B900" s="33"/>
      <c r="C900" s="63"/>
      <c r="D900" s="22"/>
      <c r="E900" s="27"/>
      <c r="F900" s="27"/>
      <c r="G900" s="27"/>
      <c r="H900" s="27"/>
      <c r="I900" s="27"/>
      <c r="J900" s="23"/>
      <c r="K900" s="27"/>
      <c r="L900" s="27"/>
      <c r="M900" s="27"/>
      <c r="N900" s="27"/>
      <c r="O900" s="27"/>
      <c r="P900" s="27"/>
      <c r="Q900" s="27"/>
      <c r="R900" s="23"/>
      <c r="S900" s="64"/>
      <c r="T900" s="24"/>
      <c r="U900" s="49"/>
      <c r="V900" s="54"/>
      <c r="W900" s="25"/>
      <c r="X900" s="25"/>
      <c r="Y900" s="25"/>
      <c r="Z900" s="25"/>
      <c r="AA900" s="25"/>
      <c r="AB900" s="25"/>
      <c r="AC900" s="25"/>
      <c r="AD900" s="55"/>
    </row>
    <row r="901" spans="1:30" ht="20" customHeight="1" x14ac:dyDescent="0.2">
      <c r="A901" s="20"/>
      <c r="B901" s="33"/>
      <c r="C901" s="63"/>
      <c r="D901" s="22"/>
      <c r="E901" s="27"/>
      <c r="F901" s="27"/>
      <c r="G901" s="27"/>
      <c r="H901" s="27"/>
      <c r="I901" s="27"/>
      <c r="J901" s="23"/>
      <c r="K901" s="27"/>
      <c r="L901" s="27"/>
      <c r="M901" s="27"/>
      <c r="N901" s="27"/>
      <c r="O901" s="27"/>
      <c r="P901" s="27"/>
      <c r="Q901" s="27"/>
      <c r="R901" s="23"/>
      <c r="S901" s="64"/>
      <c r="T901" s="24"/>
      <c r="U901" s="49"/>
      <c r="V901" s="54"/>
      <c r="W901" s="25"/>
      <c r="X901" s="25"/>
      <c r="Y901" s="25"/>
      <c r="Z901" s="25"/>
      <c r="AA901" s="25"/>
      <c r="AB901" s="25"/>
      <c r="AC901" s="25"/>
      <c r="AD901" s="55"/>
    </row>
    <row r="902" spans="1:30" ht="20" customHeight="1" x14ac:dyDescent="0.2">
      <c r="A902" s="20"/>
      <c r="B902" s="33"/>
      <c r="C902" s="63"/>
      <c r="D902" s="22"/>
      <c r="E902" s="27"/>
      <c r="F902" s="27"/>
      <c r="G902" s="27"/>
      <c r="H902" s="27"/>
      <c r="I902" s="27"/>
      <c r="J902" s="23"/>
      <c r="K902" s="27"/>
      <c r="L902" s="27"/>
      <c r="M902" s="27"/>
      <c r="N902" s="27"/>
      <c r="O902" s="27"/>
      <c r="P902" s="27"/>
      <c r="Q902" s="27"/>
      <c r="R902" s="23"/>
      <c r="S902" s="64"/>
      <c r="T902" s="24"/>
      <c r="U902" s="49"/>
      <c r="V902" s="54"/>
      <c r="W902" s="25"/>
      <c r="X902" s="25"/>
      <c r="Y902" s="25"/>
      <c r="Z902" s="25"/>
      <c r="AA902" s="25"/>
      <c r="AB902" s="25"/>
      <c r="AC902" s="25"/>
      <c r="AD902" s="55"/>
    </row>
    <row r="903" spans="1:30" ht="20" customHeight="1" x14ac:dyDescent="0.2">
      <c r="A903" s="20"/>
      <c r="B903" s="33"/>
      <c r="C903" s="63"/>
      <c r="D903" s="22"/>
      <c r="E903" s="27"/>
      <c r="F903" s="27"/>
      <c r="G903" s="27"/>
      <c r="H903" s="27"/>
      <c r="I903" s="27"/>
      <c r="J903" s="23"/>
      <c r="K903" s="27"/>
      <c r="L903" s="27"/>
      <c r="M903" s="27"/>
      <c r="N903" s="27"/>
      <c r="O903" s="27"/>
      <c r="P903" s="27"/>
      <c r="Q903" s="27"/>
      <c r="R903" s="23"/>
      <c r="S903" s="64"/>
      <c r="T903" s="24"/>
      <c r="U903" s="49"/>
      <c r="V903" s="54"/>
      <c r="W903" s="25"/>
      <c r="X903" s="25"/>
      <c r="Y903" s="25"/>
      <c r="Z903" s="25"/>
      <c r="AA903" s="25"/>
      <c r="AB903" s="25"/>
      <c r="AC903" s="25"/>
      <c r="AD903" s="55"/>
    </row>
    <row r="904" spans="1:30" ht="20" customHeight="1" x14ac:dyDescent="0.2">
      <c r="A904" s="20"/>
      <c r="B904" s="33"/>
      <c r="C904" s="63"/>
      <c r="D904" s="22"/>
      <c r="E904" s="27"/>
      <c r="F904" s="27"/>
      <c r="G904" s="27"/>
      <c r="H904" s="27"/>
      <c r="I904" s="27"/>
      <c r="J904" s="23"/>
      <c r="K904" s="27"/>
      <c r="L904" s="27"/>
      <c r="M904" s="27"/>
      <c r="N904" s="27"/>
      <c r="O904" s="27"/>
      <c r="P904" s="27"/>
      <c r="Q904" s="27"/>
      <c r="R904" s="23"/>
      <c r="S904" s="64"/>
      <c r="T904" s="24"/>
      <c r="U904" s="49"/>
      <c r="V904" s="54"/>
      <c r="W904" s="25"/>
      <c r="X904" s="25"/>
      <c r="Y904" s="25"/>
      <c r="Z904" s="25"/>
      <c r="AA904" s="25"/>
      <c r="AB904" s="25"/>
      <c r="AC904" s="25"/>
      <c r="AD904" s="55"/>
    </row>
    <row r="905" spans="1:30" ht="20" customHeight="1" x14ac:dyDescent="0.2">
      <c r="A905" s="20"/>
      <c r="B905" s="33"/>
      <c r="C905" s="63"/>
      <c r="D905" s="22"/>
      <c r="E905" s="27"/>
      <c r="F905" s="27"/>
      <c r="G905" s="27"/>
      <c r="H905" s="27"/>
      <c r="I905" s="27"/>
      <c r="J905" s="23"/>
      <c r="K905" s="27"/>
      <c r="L905" s="27"/>
      <c r="M905" s="27"/>
      <c r="N905" s="27"/>
      <c r="O905" s="27"/>
      <c r="P905" s="27"/>
      <c r="Q905" s="27"/>
      <c r="R905" s="23"/>
      <c r="S905" s="64"/>
      <c r="T905" s="24"/>
      <c r="U905" s="49"/>
      <c r="V905" s="54"/>
      <c r="W905" s="25"/>
      <c r="X905" s="25"/>
      <c r="Y905" s="25"/>
      <c r="Z905" s="25"/>
      <c r="AA905" s="25"/>
      <c r="AB905" s="25"/>
      <c r="AC905" s="25"/>
      <c r="AD905" s="55"/>
    </row>
    <row r="906" spans="1:30" ht="20" customHeight="1" x14ac:dyDescent="0.2">
      <c r="A906" s="20"/>
      <c r="B906" s="33"/>
      <c r="C906" s="63"/>
      <c r="D906" s="22"/>
      <c r="E906" s="27"/>
      <c r="F906" s="27"/>
      <c r="G906" s="27"/>
      <c r="H906" s="27"/>
      <c r="I906" s="27"/>
      <c r="J906" s="23"/>
      <c r="K906" s="27"/>
      <c r="L906" s="27"/>
      <c r="M906" s="27"/>
      <c r="N906" s="27"/>
      <c r="O906" s="27"/>
      <c r="P906" s="27"/>
      <c r="Q906" s="27"/>
      <c r="R906" s="23"/>
      <c r="S906" s="64"/>
      <c r="T906" s="24"/>
      <c r="U906" s="49"/>
      <c r="V906" s="54"/>
      <c r="W906" s="25"/>
      <c r="X906" s="25"/>
      <c r="Y906" s="25"/>
      <c r="Z906" s="25"/>
      <c r="AA906" s="25"/>
      <c r="AB906" s="25"/>
      <c r="AC906" s="25"/>
      <c r="AD906" s="55"/>
    </row>
    <row r="907" spans="1:30" ht="20" customHeight="1" x14ac:dyDescent="0.2">
      <c r="A907" s="20"/>
      <c r="B907" s="33"/>
      <c r="C907" s="63"/>
      <c r="D907" s="22"/>
      <c r="E907" s="27"/>
      <c r="F907" s="27"/>
      <c r="G907" s="27"/>
      <c r="H907" s="27"/>
      <c r="I907" s="27"/>
      <c r="J907" s="23"/>
      <c r="K907" s="27"/>
      <c r="L907" s="27"/>
      <c r="M907" s="27"/>
      <c r="N907" s="27"/>
      <c r="O907" s="27"/>
      <c r="P907" s="27"/>
      <c r="Q907" s="27"/>
      <c r="R907" s="23"/>
      <c r="S907" s="64"/>
      <c r="T907" s="24"/>
      <c r="U907" s="49"/>
      <c r="V907" s="54"/>
      <c r="W907" s="25"/>
      <c r="X907" s="25"/>
      <c r="Y907" s="25"/>
      <c r="Z907" s="25"/>
      <c r="AA907" s="25"/>
      <c r="AB907" s="25"/>
      <c r="AC907" s="25"/>
      <c r="AD907" s="55"/>
    </row>
    <row r="908" spans="1:30" ht="20" customHeight="1" x14ac:dyDescent="0.2">
      <c r="A908" s="20"/>
      <c r="B908" s="33"/>
      <c r="C908" s="63"/>
      <c r="D908" s="22"/>
      <c r="E908" s="27"/>
      <c r="F908" s="27"/>
      <c r="G908" s="27"/>
      <c r="H908" s="27"/>
      <c r="I908" s="27"/>
      <c r="J908" s="23"/>
      <c r="K908" s="27"/>
      <c r="L908" s="27"/>
      <c r="M908" s="27"/>
      <c r="N908" s="27"/>
      <c r="O908" s="27"/>
      <c r="P908" s="27"/>
      <c r="Q908" s="27"/>
      <c r="R908" s="23"/>
      <c r="S908" s="64"/>
      <c r="T908" s="24"/>
      <c r="U908" s="49"/>
      <c r="V908" s="54"/>
      <c r="W908" s="25"/>
      <c r="X908" s="25"/>
      <c r="Y908" s="25"/>
      <c r="Z908" s="25"/>
      <c r="AA908" s="25"/>
      <c r="AB908" s="25"/>
      <c r="AC908" s="25"/>
      <c r="AD908" s="55"/>
    </row>
    <row r="909" spans="1:30" ht="20" customHeight="1" x14ac:dyDescent="0.2">
      <c r="A909" s="20"/>
      <c r="B909" s="33"/>
      <c r="C909" s="63"/>
      <c r="D909" s="22"/>
      <c r="E909" s="27"/>
      <c r="F909" s="27"/>
      <c r="G909" s="27"/>
      <c r="H909" s="27"/>
      <c r="I909" s="27"/>
      <c r="J909" s="23"/>
      <c r="K909" s="27"/>
      <c r="L909" s="27"/>
      <c r="M909" s="27"/>
      <c r="N909" s="27"/>
      <c r="O909" s="27"/>
      <c r="P909" s="27"/>
      <c r="Q909" s="27"/>
      <c r="R909" s="23"/>
      <c r="S909" s="64"/>
      <c r="T909" s="24"/>
      <c r="U909" s="49"/>
      <c r="V909" s="54"/>
      <c r="W909" s="25"/>
      <c r="X909" s="25"/>
      <c r="Y909" s="25"/>
      <c r="Z909" s="25"/>
      <c r="AA909" s="25"/>
      <c r="AB909" s="25"/>
      <c r="AC909" s="25"/>
      <c r="AD909" s="55"/>
    </row>
    <row r="910" spans="1:30" ht="20" customHeight="1" x14ac:dyDescent="0.2">
      <c r="A910" s="20"/>
      <c r="B910" s="33"/>
      <c r="C910" s="63"/>
      <c r="D910" s="22"/>
      <c r="E910" s="27"/>
      <c r="F910" s="27"/>
      <c r="G910" s="27"/>
      <c r="H910" s="27"/>
      <c r="I910" s="27"/>
      <c r="J910" s="23"/>
      <c r="K910" s="27"/>
      <c r="L910" s="27"/>
      <c r="M910" s="27"/>
      <c r="N910" s="27"/>
      <c r="O910" s="27"/>
      <c r="P910" s="27"/>
      <c r="Q910" s="27"/>
      <c r="R910" s="23"/>
      <c r="S910" s="64"/>
      <c r="T910" s="24"/>
      <c r="U910" s="49"/>
      <c r="V910" s="54"/>
      <c r="W910" s="25"/>
      <c r="X910" s="25"/>
      <c r="Y910" s="25"/>
      <c r="Z910" s="25"/>
      <c r="AA910" s="25"/>
      <c r="AB910" s="25"/>
      <c r="AC910" s="25"/>
      <c r="AD910" s="55"/>
    </row>
    <row r="911" spans="1:30" ht="20" customHeight="1" x14ac:dyDescent="0.2">
      <c r="A911" s="20"/>
      <c r="B911" s="33"/>
      <c r="C911" s="63"/>
      <c r="D911" s="22"/>
      <c r="E911" s="27"/>
      <c r="F911" s="27"/>
      <c r="G911" s="27"/>
      <c r="H911" s="27"/>
      <c r="I911" s="27"/>
      <c r="J911" s="23"/>
      <c r="K911" s="27"/>
      <c r="L911" s="27"/>
      <c r="M911" s="27"/>
      <c r="N911" s="27"/>
      <c r="O911" s="27"/>
      <c r="P911" s="27"/>
      <c r="Q911" s="27"/>
      <c r="R911" s="23"/>
      <c r="S911" s="64"/>
      <c r="T911" s="24"/>
      <c r="U911" s="49"/>
      <c r="V911" s="54"/>
      <c r="W911" s="25"/>
      <c r="X911" s="25"/>
      <c r="Y911" s="25"/>
      <c r="Z911" s="25"/>
      <c r="AA911" s="25"/>
      <c r="AB911" s="25"/>
      <c r="AC911" s="25"/>
      <c r="AD911" s="55"/>
    </row>
    <row r="912" spans="1:30" ht="20" customHeight="1" x14ac:dyDescent="0.2">
      <c r="A912" s="20"/>
      <c r="B912" s="33"/>
      <c r="C912" s="63"/>
      <c r="D912" s="22"/>
      <c r="E912" s="27"/>
      <c r="F912" s="27"/>
      <c r="G912" s="27"/>
      <c r="H912" s="27"/>
      <c r="I912" s="27"/>
      <c r="J912" s="23"/>
      <c r="K912" s="27"/>
      <c r="L912" s="27"/>
      <c r="M912" s="27"/>
      <c r="N912" s="27"/>
      <c r="O912" s="27"/>
      <c r="P912" s="27"/>
      <c r="Q912" s="27"/>
      <c r="R912" s="23"/>
      <c r="S912" s="64"/>
      <c r="T912" s="24"/>
      <c r="U912" s="49"/>
      <c r="V912" s="54"/>
      <c r="W912" s="25"/>
      <c r="X912" s="25"/>
      <c r="Y912" s="25"/>
      <c r="Z912" s="25"/>
      <c r="AA912" s="25"/>
      <c r="AB912" s="25"/>
      <c r="AC912" s="25"/>
      <c r="AD912" s="55"/>
    </row>
    <row r="913" spans="1:30" ht="20" customHeight="1" x14ac:dyDescent="0.2">
      <c r="A913" s="20"/>
      <c r="B913" s="33"/>
      <c r="C913" s="63"/>
      <c r="D913" s="22"/>
      <c r="E913" s="27"/>
      <c r="F913" s="27"/>
      <c r="G913" s="27"/>
      <c r="H913" s="27"/>
      <c r="I913" s="27"/>
      <c r="J913" s="23"/>
      <c r="K913" s="27"/>
      <c r="L913" s="27"/>
      <c r="M913" s="27"/>
      <c r="N913" s="27"/>
      <c r="O913" s="27"/>
      <c r="P913" s="27"/>
      <c r="Q913" s="27"/>
      <c r="R913" s="23"/>
      <c r="S913" s="64"/>
      <c r="T913" s="24"/>
      <c r="U913" s="49"/>
      <c r="V913" s="54"/>
      <c r="W913" s="25"/>
      <c r="X913" s="25"/>
      <c r="Y913" s="25"/>
      <c r="Z913" s="25"/>
      <c r="AA913" s="25"/>
      <c r="AB913" s="25"/>
      <c r="AC913" s="25"/>
      <c r="AD913" s="55"/>
    </row>
    <row r="914" spans="1:30" ht="20" customHeight="1" x14ac:dyDescent="0.2">
      <c r="A914" s="20"/>
      <c r="B914" s="33"/>
      <c r="C914" s="63"/>
      <c r="D914" s="22"/>
      <c r="E914" s="27"/>
      <c r="F914" s="27"/>
      <c r="G914" s="27"/>
      <c r="H914" s="27"/>
      <c r="I914" s="27"/>
      <c r="J914" s="23"/>
      <c r="K914" s="27"/>
      <c r="L914" s="27"/>
      <c r="M914" s="27"/>
      <c r="N914" s="27"/>
      <c r="O914" s="27"/>
      <c r="P914" s="27"/>
      <c r="Q914" s="27"/>
      <c r="R914" s="23"/>
      <c r="S914" s="64"/>
      <c r="T914" s="24"/>
      <c r="U914" s="49"/>
      <c r="V914" s="54"/>
      <c r="W914" s="25"/>
      <c r="X914" s="25"/>
      <c r="Y914" s="25"/>
      <c r="Z914" s="25"/>
      <c r="AA914" s="25"/>
      <c r="AB914" s="25"/>
      <c r="AC914" s="25"/>
      <c r="AD914" s="55"/>
    </row>
    <row r="915" spans="1:30" ht="20" customHeight="1" x14ac:dyDescent="0.2">
      <c r="A915" s="20"/>
      <c r="B915" s="33"/>
      <c r="C915" s="63"/>
      <c r="D915" s="22"/>
      <c r="E915" s="27"/>
      <c r="F915" s="27"/>
      <c r="G915" s="27"/>
      <c r="H915" s="27"/>
      <c r="I915" s="27"/>
      <c r="J915" s="23"/>
      <c r="K915" s="27"/>
      <c r="L915" s="27"/>
      <c r="M915" s="27"/>
      <c r="N915" s="27"/>
      <c r="O915" s="27"/>
      <c r="P915" s="27"/>
      <c r="Q915" s="27"/>
      <c r="R915" s="23"/>
      <c r="S915" s="64"/>
      <c r="T915" s="24"/>
      <c r="U915" s="49"/>
      <c r="V915" s="54"/>
      <c r="W915" s="25"/>
      <c r="X915" s="25"/>
      <c r="Y915" s="25"/>
      <c r="Z915" s="25"/>
      <c r="AA915" s="25"/>
      <c r="AB915" s="25"/>
      <c r="AC915" s="25"/>
      <c r="AD915" s="55"/>
    </row>
    <row r="916" spans="1:30" ht="20" customHeight="1" x14ac:dyDescent="0.2">
      <c r="A916" s="20"/>
      <c r="B916" s="33"/>
      <c r="C916" s="63"/>
      <c r="D916" s="22"/>
      <c r="E916" s="27"/>
      <c r="F916" s="27"/>
      <c r="G916" s="27"/>
      <c r="H916" s="27"/>
      <c r="I916" s="27"/>
      <c r="J916" s="23"/>
      <c r="K916" s="27"/>
      <c r="L916" s="27"/>
      <c r="M916" s="27"/>
      <c r="N916" s="27"/>
      <c r="O916" s="27"/>
      <c r="P916" s="27"/>
      <c r="Q916" s="27"/>
      <c r="R916" s="23"/>
      <c r="S916" s="64"/>
      <c r="T916" s="24"/>
      <c r="U916" s="49"/>
      <c r="V916" s="54"/>
      <c r="W916" s="25"/>
      <c r="X916" s="25"/>
      <c r="Y916" s="25"/>
      <c r="Z916" s="25"/>
      <c r="AA916" s="25"/>
      <c r="AB916" s="25"/>
      <c r="AC916" s="25"/>
      <c r="AD916" s="55"/>
    </row>
    <row r="917" spans="1:30" ht="20" customHeight="1" x14ac:dyDescent="0.2">
      <c r="A917" s="20"/>
      <c r="B917" s="33"/>
      <c r="C917" s="63"/>
      <c r="D917" s="22"/>
      <c r="E917" s="27"/>
      <c r="F917" s="27"/>
      <c r="G917" s="27"/>
      <c r="H917" s="27"/>
      <c r="I917" s="27"/>
      <c r="J917" s="23"/>
      <c r="K917" s="27"/>
      <c r="L917" s="27"/>
      <c r="M917" s="27"/>
      <c r="N917" s="27"/>
      <c r="O917" s="27"/>
      <c r="P917" s="27"/>
      <c r="Q917" s="27"/>
      <c r="R917" s="23"/>
      <c r="S917" s="64"/>
      <c r="T917" s="24"/>
      <c r="U917" s="49"/>
      <c r="V917" s="54"/>
      <c r="W917" s="25"/>
      <c r="X917" s="25"/>
      <c r="Y917" s="25"/>
      <c r="Z917" s="25"/>
      <c r="AA917" s="25"/>
      <c r="AB917" s="25"/>
      <c r="AC917" s="25"/>
      <c r="AD917" s="55"/>
    </row>
    <row r="918" spans="1:30" ht="20" customHeight="1" x14ac:dyDescent="0.2">
      <c r="A918" s="20"/>
      <c r="B918" s="33"/>
      <c r="C918" s="63"/>
      <c r="D918" s="22"/>
      <c r="E918" s="27"/>
      <c r="F918" s="27"/>
      <c r="G918" s="27"/>
      <c r="H918" s="27"/>
      <c r="I918" s="27"/>
      <c r="J918" s="23"/>
      <c r="K918" s="27"/>
      <c r="L918" s="27"/>
      <c r="M918" s="27"/>
      <c r="N918" s="27"/>
      <c r="O918" s="27"/>
      <c r="P918" s="27"/>
      <c r="Q918" s="27"/>
      <c r="R918" s="23"/>
      <c r="S918" s="64"/>
      <c r="T918" s="24"/>
      <c r="U918" s="49"/>
      <c r="V918" s="54"/>
      <c r="W918" s="25"/>
      <c r="X918" s="25"/>
      <c r="Y918" s="25"/>
      <c r="Z918" s="25"/>
      <c r="AA918" s="25"/>
      <c r="AB918" s="25"/>
      <c r="AC918" s="25"/>
      <c r="AD918" s="55"/>
    </row>
    <row r="919" spans="1:30" ht="20" customHeight="1" x14ac:dyDescent="0.2">
      <c r="A919" s="20"/>
      <c r="B919" s="33"/>
      <c r="C919" s="63"/>
      <c r="D919" s="22"/>
      <c r="E919" s="27"/>
      <c r="F919" s="27"/>
      <c r="G919" s="27"/>
      <c r="H919" s="27"/>
      <c r="I919" s="27"/>
      <c r="J919" s="23"/>
      <c r="K919" s="27"/>
      <c r="L919" s="27"/>
      <c r="M919" s="27"/>
      <c r="N919" s="27"/>
      <c r="O919" s="27"/>
      <c r="P919" s="27"/>
      <c r="Q919" s="27"/>
      <c r="R919" s="23"/>
      <c r="S919" s="64"/>
      <c r="T919" s="24"/>
      <c r="U919" s="49"/>
      <c r="V919" s="54"/>
      <c r="W919" s="25"/>
      <c r="X919" s="25"/>
      <c r="Y919" s="25"/>
      <c r="Z919" s="25"/>
      <c r="AA919" s="25"/>
      <c r="AB919" s="25"/>
      <c r="AC919" s="25"/>
      <c r="AD919" s="55"/>
    </row>
    <row r="920" spans="1:30" ht="20" customHeight="1" x14ac:dyDescent="0.2">
      <c r="A920" s="20"/>
      <c r="B920" s="33"/>
      <c r="C920" s="63"/>
      <c r="D920" s="22"/>
      <c r="E920" s="27"/>
      <c r="F920" s="27"/>
      <c r="G920" s="27"/>
      <c r="H920" s="27"/>
      <c r="I920" s="27"/>
      <c r="J920" s="23"/>
      <c r="K920" s="27"/>
      <c r="L920" s="27"/>
      <c r="M920" s="27"/>
      <c r="N920" s="27"/>
      <c r="O920" s="27"/>
      <c r="P920" s="27"/>
      <c r="Q920" s="27"/>
      <c r="R920" s="23"/>
      <c r="S920" s="64"/>
      <c r="T920" s="24"/>
      <c r="U920" s="49"/>
      <c r="V920" s="54"/>
      <c r="W920" s="25"/>
      <c r="X920" s="25"/>
      <c r="Y920" s="25"/>
      <c r="Z920" s="25"/>
      <c r="AA920" s="25"/>
      <c r="AB920" s="25"/>
      <c r="AC920" s="25"/>
      <c r="AD920" s="55"/>
    </row>
    <row r="921" spans="1:30" ht="20" customHeight="1" x14ac:dyDescent="0.2">
      <c r="A921" s="20"/>
      <c r="B921" s="33"/>
      <c r="C921" s="63"/>
      <c r="D921" s="22"/>
      <c r="E921" s="27"/>
      <c r="F921" s="27"/>
      <c r="G921" s="27"/>
      <c r="H921" s="27"/>
      <c r="I921" s="27"/>
      <c r="J921" s="23"/>
      <c r="K921" s="27"/>
      <c r="L921" s="27"/>
      <c r="M921" s="27"/>
      <c r="N921" s="27"/>
      <c r="O921" s="27"/>
      <c r="P921" s="27"/>
      <c r="Q921" s="27"/>
      <c r="R921" s="23"/>
      <c r="S921" s="64"/>
      <c r="T921" s="24"/>
      <c r="U921" s="49"/>
      <c r="V921" s="54"/>
      <c r="W921" s="25"/>
      <c r="X921" s="25"/>
      <c r="Y921" s="25"/>
      <c r="Z921" s="25"/>
      <c r="AA921" s="25"/>
      <c r="AB921" s="25"/>
      <c r="AC921" s="25"/>
      <c r="AD921" s="55"/>
    </row>
    <row r="922" spans="1:30" ht="20" customHeight="1" x14ac:dyDescent="0.2">
      <c r="A922" s="20"/>
      <c r="B922" s="33"/>
      <c r="C922" s="63"/>
      <c r="D922" s="22"/>
      <c r="E922" s="27"/>
      <c r="F922" s="27"/>
      <c r="G922" s="27"/>
      <c r="H922" s="27"/>
      <c r="I922" s="27"/>
      <c r="J922" s="23"/>
      <c r="K922" s="27"/>
      <c r="L922" s="27"/>
      <c r="M922" s="27"/>
      <c r="N922" s="27"/>
      <c r="O922" s="27"/>
      <c r="P922" s="27"/>
      <c r="Q922" s="27"/>
      <c r="R922" s="23"/>
      <c r="S922" s="64"/>
      <c r="T922" s="24"/>
      <c r="U922" s="49"/>
      <c r="V922" s="54"/>
      <c r="W922" s="25"/>
      <c r="X922" s="25"/>
      <c r="Y922" s="25"/>
      <c r="Z922" s="25"/>
      <c r="AA922" s="25"/>
      <c r="AB922" s="25"/>
      <c r="AC922" s="25"/>
      <c r="AD922" s="55"/>
    </row>
    <row r="923" spans="1:30" ht="20" customHeight="1" x14ac:dyDescent="0.2">
      <c r="A923" s="20"/>
      <c r="B923" s="33"/>
      <c r="C923" s="63"/>
      <c r="D923" s="22"/>
      <c r="E923" s="27"/>
      <c r="F923" s="27"/>
      <c r="G923" s="27"/>
      <c r="H923" s="27"/>
      <c r="I923" s="27"/>
      <c r="J923" s="23"/>
      <c r="K923" s="27"/>
      <c r="L923" s="27"/>
      <c r="M923" s="27"/>
      <c r="N923" s="27"/>
      <c r="O923" s="27"/>
      <c r="P923" s="27"/>
      <c r="Q923" s="27"/>
      <c r="R923" s="23"/>
      <c r="S923" s="64"/>
      <c r="T923" s="24"/>
      <c r="U923" s="49"/>
      <c r="V923" s="54"/>
      <c r="W923" s="25"/>
      <c r="X923" s="25"/>
      <c r="Y923" s="25"/>
      <c r="Z923" s="25"/>
      <c r="AA923" s="25"/>
      <c r="AB923" s="25"/>
      <c r="AC923" s="25"/>
      <c r="AD923" s="55"/>
    </row>
    <row r="924" spans="1:30" ht="20" customHeight="1" x14ac:dyDescent="0.2">
      <c r="A924" s="20"/>
      <c r="B924" s="33"/>
      <c r="C924" s="63"/>
      <c r="D924" s="22"/>
      <c r="E924" s="27"/>
      <c r="F924" s="27"/>
      <c r="G924" s="27"/>
      <c r="H924" s="27"/>
      <c r="I924" s="27"/>
      <c r="J924" s="23"/>
      <c r="K924" s="27"/>
      <c r="L924" s="27"/>
      <c r="M924" s="27"/>
      <c r="N924" s="27"/>
      <c r="O924" s="27"/>
      <c r="P924" s="27"/>
      <c r="Q924" s="27"/>
      <c r="R924" s="23"/>
      <c r="S924" s="64"/>
      <c r="T924" s="24"/>
      <c r="U924" s="49"/>
      <c r="V924" s="54"/>
      <c r="W924" s="25"/>
      <c r="X924" s="25"/>
      <c r="Y924" s="25"/>
      <c r="Z924" s="25"/>
      <c r="AA924" s="25"/>
      <c r="AB924" s="25"/>
      <c r="AC924" s="25"/>
      <c r="AD924" s="55"/>
    </row>
    <row r="925" spans="1:30" ht="20" customHeight="1" x14ac:dyDescent="0.2">
      <c r="A925" s="20"/>
      <c r="B925" s="33"/>
      <c r="C925" s="63"/>
      <c r="D925" s="22"/>
      <c r="E925" s="27"/>
      <c r="F925" s="27"/>
      <c r="G925" s="27"/>
      <c r="H925" s="27"/>
      <c r="I925" s="27"/>
      <c r="J925" s="23"/>
      <c r="K925" s="27"/>
      <c r="L925" s="27"/>
      <c r="M925" s="27"/>
      <c r="N925" s="27"/>
      <c r="O925" s="27"/>
      <c r="P925" s="27"/>
      <c r="Q925" s="27"/>
      <c r="R925" s="23"/>
      <c r="S925" s="64"/>
      <c r="T925" s="24"/>
      <c r="U925" s="49"/>
      <c r="V925" s="54"/>
      <c r="W925" s="25"/>
      <c r="X925" s="25"/>
      <c r="Y925" s="25"/>
      <c r="Z925" s="25"/>
      <c r="AA925" s="25"/>
      <c r="AB925" s="25"/>
      <c r="AC925" s="25"/>
      <c r="AD925" s="55"/>
    </row>
    <row r="926" spans="1:30" ht="20" customHeight="1" x14ac:dyDescent="0.2">
      <c r="A926" s="20"/>
      <c r="B926" s="33"/>
      <c r="C926" s="63"/>
      <c r="D926" s="22"/>
      <c r="E926" s="27"/>
      <c r="F926" s="27"/>
      <c r="G926" s="27"/>
      <c r="H926" s="27"/>
      <c r="I926" s="27"/>
      <c r="J926" s="23"/>
      <c r="K926" s="27"/>
      <c r="L926" s="27"/>
      <c r="M926" s="27"/>
      <c r="N926" s="27"/>
      <c r="O926" s="27"/>
      <c r="P926" s="27"/>
      <c r="Q926" s="27"/>
      <c r="R926" s="23"/>
      <c r="S926" s="64"/>
      <c r="T926" s="24"/>
      <c r="U926" s="49"/>
      <c r="V926" s="54"/>
      <c r="W926" s="25"/>
      <c r="X926" s="25"/>
      <c r="Y926" s="25"/>
      <c r="Z926" s="25"/>
      <c r="AA926" s="25"/>
      <c r="AB926" s="25"/>
      <c r="AC926" s="25"/>
      <c r="AD926" s="55"/>
    </row>
    <row r="927" spans="1:30" ht="20" customHeight="1" x14ac:dyDescent="0.2">
      <c r="A927" s="20"/>
      <c r="B927" s="33"/>
      <c r="C927" s="63"/>
      <c r="D927" s="22"/>
      <c r="E927" s="27"/>
      <c r="F927" s="27"/>
      <c r="G927" s="27"/>
      <c r="H927" s="27"/>
      <c r="I927" s="27"/>
      <c r="J927" s="23"/>
      <c r="K927" s="27"/>
      <c r="L927" s="27"/>
      <c r="M927" s="27"/>
      <c r="N927" s="27"/>
      <c r="O927" s="27"/>
      <c r="P927" s="27"/>
      <c r="Q927" s="27"/>
      <c r="R927" s="23"/>
      <c r="S927" s="64"/>
      <c r="T927" s="24"/>
      <c r="U927" s="49"/>
      <c r="V927" s="54"/>
      <c r="W927" s="25"/>
      <c r="X927" s="25"/>
      <c r="Y927" s="25"/>
      <c r="Z927" s="25"/>
      <c r="AA927" s="25"/>
      <c r="AB927" s="25"/>
      <c r="AC927" s="25"/>
      <c r="AD927" s="55"/>
    </row>
    <row r="928" spans="1:30" ht="20" customHeight="1" x14ac:dyDescent="0.2">
      <c r="A928" s="20"/>
      <c r="B928" s="33"/>
      <c r="C928" s="63"/>
      <c r="D928" s="22"/>
      <c r="E928" s="27"/>
      <c r="F928" s="27"/>
      <c r="G928" s="27"/>
      <c r="H928" s="27"/>
      <c r="I928" s="27"/>
      <c r="J928" s="23"/>
      <c r="K928" s="27"/>
      <c r="L928" s="27"/>
      <c r="M928" s="27"/>
      <c r="N928" s="27"/>
      <c r="O928" s="27"/>
      <c r="P928" s="27"/>
      <c r="Q928" s="27"/>
      <c r="R928" s="23"/>
      <c r="S928" s="64"/>
      <c r="T928" s="24"/>
      <c r="U928" s="49"/>
      <c r="V928" s="54"/>
      <c r="W928" s="25"/>
      <c r="X928" s="25"/>
      <c r="Y928" s="25"/>
      <c r="Z928" s="25"/>
      <c r="AA928" s="25"/>
      <c r="AB928" s="25"/>
      <c r="AC928" s="25"/>
      <c r="AD928" s="55"/>
    </row>
    <row r="929" spans="1:30" ht="20" customHeight="1" x14ac:dyDescent="0.2">
      <c r="A929" s="20"/>
      <c r="B929" s="33"/>
      <c r="C929" s="63"/>
      <c r="D929" s="22"/>
      <c r="E929" s="27"/>
      <c r="F929" s="27"/>
      <c r="G929" s="27"/>
      <c r="H929" s="27"/>
      <c r="I929" s="27"/>
      <c r="J929" s="23"/>
      <c r="K929" s="27"/>
      <c r="L929" s="27"/>
      <c r="M929" s="27"/>
      <c r="N929" s="27"/>
      <c r="O929" s="27"/>
      <c r="P929" s="27"/>
      <c r="Q929" s="27"/>
      <c r="R929" s="23"/>
      <c r="S929" s="64"/>
      <c r="T929" s="24"/>
      <c r="U929" s="49"/>
      <c r="V929" s="54"/>
      <c r="W929" s="25"/>
      <c r="X929" s="25"/>
      <c r="Y929" s="25"/>
      <c r="Z929" s="25"/>
      <c r="AA929" s="25"/>
      <c r="AB929" s="25"/>
      <c r="AC929" s="25"/>
      <c r="AD929" s="55"/>
    </row>
    <row r="930" spans="1:30" ht="20" customHeight="1" x14ac:dyDescent="0.2">
      <c r="A930" s="20"/>
      <c r="B930" s="33"/>
      <c r="C930" s="63"/>
      <c r="D930" s="22"/>
      <c r="E930" s="27"/>
      <c r="F930" s="27"/>
      <c r="G930" s="27"/>
      <c r="H930" s="27"/>
      <c r="I930" s="27"/>
      <c r="J930" s="23"/>
      <c r="K930" s="27"/>
      <c r="L930" s="27"/>
      <c r="M930" s="27"/>
      <c r="N930" s="27"/>
      <c r="O930" s="27"/>
      <c r="P930" s="27"/>
      <c r="Q930" s="27"/>
      <c r="R930" s="23"/>
      <c r="S930" s="64"/>
      <c r="T930" s="24"/>
      <c r="U930" s="49"/>
      <c r="V930" s="54"/>
      <c r="W930" s="25"/>
      <c r="X930" s="25"/>
      <c r="Y930" s="25"/>
      <c r="Z930" s="25"/>
      <c r="AA930" s="25"/>
      <c r="AB930" s="25"/>
      <c r="AC930" s="25"/>
      <c r="AD930" s="55"/>
    </row>
    <row r="931" spans="1:30" ht="20" customHeight="1" x14ac:dyDescent="0.2">
      <c r="A931" s="20"/>
      <c r="B931" s="33"/>
      <c r="C931" s="63"/>
      <c r="D931" s="22"/>
      <c r="E931" s="27"/>
      <c r="F931" s="27"/>
      <c r="G931" s="27"/>
      <c r="H931" s="27"/>
      <c r="I931" s="27"/>
      <c r="J931" s="23"/>
      <c r="K931" s="27"/>
      <c r="L931" s="27"/>
      <c r="M931" s="27"/>
      <c r="N931" s="27"/>
      <c r="O931" s="27"/>
      <c r="P931" s="27"/>
      <c r="Q931" s="27"/>
      <c r="R931" s="23"/>
      <c r="S931" s="64"/>
      <c r="T931" s="24"/>
      <c r="U931" s="49"/>
      <c r="V931" s="54"/>
      <c r="W931" s="25"/>
      <c r="X931" s="25"/>
      <c r="Y931" s="25"/>
      <c r="Z931" s="25"/>
      <c r="AA931" s="25"/>
      <c r="AB931" s="25"/>
      <c r="AC931" s="25"/>
      <c r="AD931" s="55"/>
    </row>
    <row r="932" spans="1:30" ht="20" customHeight="1" x14ac:dyDescent="0.2">
      <c r="A932" s="20"/>
      <c r="B932" s="33"/>
      <c r="C932" s="63"/>
      <c r="D932" s="22"/>
      <c r="E932" s="27"/>
      <c r="F932" s="27"/>
      <c r="G932" s="27"/>
      <c r="H932" s="27"/>
      <c r="I932" s="27"/>
      <c r="J932" s="23"/>
      <c r="K932" s="27"/>
      <c r="L932" s="27"/>
      <c r="M932" s="27"/>
      <c r="N932" s="27"/>
      <c r="O932" s="27"/>
      <c r="P932" s="27"/>
      <c r="Q932" s="27"/>
      <c r="R932" s="23"/>
      <c r="S932" s="64"/>
      <c r="T932" s="24"/>
      <c r="U932" s="49"/>
      <c r="V932" s="54"/>
      <c r="W932" s="25"/>
      <c r="X932" s="25"/>
      <c r="Y932" s="25"/>
      <c r="Z932" s="25"/>
      <c r="AA932" s="25"/>
      <c r="AB932" s="25"/>
      <c r="AC932" s="25"/>
      <c r="AD932" s="55"/>
    </row>
    <row r="933" spans="1:30" ht="20" customHeight="1" x14ac:dyDescent="0.2">
      <c r="A933" s="20"/>
      <c r="B933" s="33"/>
      <c r="C933" s="63"/>
      <c r="D933" s="22"/>
      <c r="E933" s="27"/>
      <c r="F933" s="27"/>
      <c r="G933" s="27"/>
      <c r="H933" s="27"/>
      <c r="I933" s="27"/>
      <c r="J933" s="23"/>
      <c r="K933" s="27"/>
      <c r="L933" s="27"/>
      <c r="M933" s="27"/>
      <c r="N933" s="27"/>
      <c r="O933" s="27"/>
      <c r="P933" s="27"/>
      <c r="Q933" s="27"/>
      <c r="R933" s="23"/>
      <c r="S933" s="64"/>
      <c r="T933" s="24"/>
      <c r="U933" s="49"/>
      <c r="V933" s="54"/>
      <c r="W933" s="25"/>
      <c r="X933" s="25"/>
      <c r="Y933" s="25"/>
      <c r="Z933" s="25"/>
      <c r="AA933" s="25"/>
      <c r="AB933" s="25"/>
      <c r="AC933" s="25"/>
      <c r="AD933" s="55"/>
    </row>
    <row r="934" spans="1:30" ht="20" customHeight="1" x14ac:dyDescent="0.2">
      <c r="A934" s="20"/>
      <c r="B934" s="33"/>
      <c r="C934" s="63"/>
      <c r="D934" s="22"/>
      <c r="E934" s="27"/>
      <c r="F934" s="27"/>
      <c r="G934" s="27"/>
      <c r="H934" s="27"/>
      <c r="I934" s="27"/>
      <c r="J934" s="23"/>
      <c r="K934" s="27"/>
      <c r="L934" s="27"/>
      <c r="M934" s="27"/>
      <c r="N934" s="27"/>
      <c r="O934" s="27"/>
      <c r="P934" s="27"/>
      <c r="Q934" s="27"/>
      <c r="R934" s="23"/>
      <c r="S934" s="64"/>
      <c r="T934" s="24"/>
      <c r="U934" s="49"/>
      <c r="V934" s="54"/>
      <c r="W934" s="25"/>
      <c r="X934" s="25"/>
      <c r="Y934" s="25"/>
      <c r="Z934" s="25"/>
      <c r="AA934" s="25"/>
      <c r="AB934" s="25"/>
      <c r="AC934" s="25"/>
      <c r="AD934" s="55"/>
    </row>
    <row r="935" spans="1:30" ht="20" customHeight="1" x14ac:dyDescent="0.2">
      <c r="A935" s="20"/>
      <c r="B935" s="33"/>
      <c r="C935" s="63"/>
      <c r="D935" s="22"/>
      <c r="E935" s="27"/>
      <c r="F935" s="27"/>
      <c r="G935" s="27"/>
      <c r="H935" s="27"/>
      <c r="I935" s="27"/>
      <c r="J935" s="23"/>
      <c r="K935" s="27"/>
      <c r="L935" s="27"/>
      <c r="M935" s="27"/>
      <c r="N935" s="27"/>
      <c r="O935" s="27"/>
      <c r="P935" s="27"/>
      <c r="Q935" s="27"/>
      <c r="R935" s="23"/>
      <c r="S935" s="64"/>
      <c r="T935" s="24"/>
      <c r="U935" s="49"/>
      <c r="V935" s="54"/>
      <c r="W935" s="25"/>
      <c r="X935" s="25"/>
      <c r="Y935" s="25"/>
      <c r="Z935" s="25"/>
      <c r="AA935" s="25"/>
      <c r="AB935" s="25"/>
      <c r="AC935" s="25"/>
      <c r="AD935" s="55"/>
    </row>
    <row r="936" spans="1:30" ht="20" customHeight="1" x14ac:dyDescent="0.2">
      <c r="A936" s="20"/>
      <c r="B936" s="33"/>
      <c r="C936" s="63"/>
      <c r="D936" s="22"/>
      <c r="E936" s="27"/>
      <c r="F936" s="27"/>
      <c r="G936" s="27"/>
      <c r="H936" s="27"/>
      <c r="I936" s="27"/>
      <c r="J936" s="23"/>
      <c r="K936" s="27"/>
      <c r="L936" s="27"/>
      <c r="M936" s="27"/>
      <c r="N936" s="27"/>
      <c r="O936" s="27"/>
      <c r="P936" s="27"/>
      <c r="Q936" s="27"/>
      <c r="R936" s="23"/>
      <c r="S936" s="64"/>
      <c r="T936" s="24"/>
      <c r="U936" s="49"/>
      <c r="V936" s="54"/>
      <c r="W936" s="25"/>
      <c r="X936" s="25"/>
      <c r="Y936" s="25"/>
      <c r="Z936" s="25"/>
      <c r="AA936" s="25"/>
      <c r="AB936" s="25"/>
      <c r="AC936" s="25"/>
      <c r="AD936" s="55"/>
    </row>
    <row r="937" spans="1:30" ht="20" customHeight="1" x14ac:dyDescent="0.2">
      <c r="A937" s="20"/>
      <c r="B937" s="33"/>
      <c r="C937" s="63"/>
      <c r="D937" s="22"/>
      <c r="E937" s="27"/>
      <c r="F937" s="27"/>
      <c r="G937" s="27"/>
      <c r="H937" s="27"/>
      <c r="I937" s="27"/>
      <c r="J937" s="23"/>
      <c r="K937" s="27"/>
      <c r="L937" s="27"/>
      <c r="M937" s="27"/>
      <c r="N937" s="27"/>
      <c r="O937" s="27"/>
      <c r="P937" s="27"/>
      <c r="Q937" s="27"/>
      <c r="R937" s="23"/>
      <c r="S937" s="64"/>
      <c r="T937" s="24"/>
      <c r="U937" s="49"/>
      <c r="V937" s="54"/>
      <c r="W937" s="25"/>
      <c r="X937" s="25"/>
      <c r="Y937" s="25"/>
      <c r="Z937" s="25"/>
      <c r="AA937" s="25"/>
      <c r="AB937" s="25"/>
      <c r="AC937" s="25"/>
      <c r="AD937" s="55"/>
    </row>
    <row r="938" spans="1:30" ht="20" customHeight="1" x14ac:dyDescent="0.2">
      <c r="A938" s="20"/>
      <c r="B938" s="33"/>
      <c r="C938" s="63"/>
      <c r="D938" s="22"/>
      <c r="E938" s="27"/>
      <c r="F938" s="27"/>
      <c r="G938" s="27"/>
      <c r="H938" s="27"/>
      <c r="I938" s="27"/>
      <c r="J938" s="23"/>
      <c r="K938" s="27"/>
      <c r="L938" s="27"/>
      <c r="M938" s="27"/>
      <c r="N938" s="27"/>
      <c r="O938" s="27"/>
      <c r="P938" s="27"/>
      <c r="Q938" s="27"/>
      <c r="R938" s="23"/>
      <c r="S938" s="64"/>
      <c r="T938" s="24"/>
      <c r="U938" s="49"/>
      <c r="V938" s="54"/>
      <c r="W938" s="25"/>
      <c r="X938" s="25"/>
      <c r="Y938" s="25"/>
      <c r="Z938" s="25"/>
      <c r="AA938" s="25"/>
      <c r="AB938" s="25"/>
      <c r="AC938" s="25"/>
      <c r="AD938" s="55"/>
    </row>
    <row r="939" spans="1:30" ht="20" customHeight="1" x14ac:dyDescent="0.2">
      <c r="A939" s="20"/>
      <c r="B939" s="33"/>
      <c r="C939" s="63"/>
      <c r="D939" s="22"/>
      <c r="E939" s="27"/>
      <c r="F939" s="27"/>
      <c r="G939" s="27"/>
      <c r="H939" s="27"/>
      <c r="I939" s="27"/>
      <c r="J939" s="23"/>
      <c r="K939" s="27"/>
      <c r="L939" s="27"/>
      <c r="M939" s="27"/>
      <c r="N939" s="27"/>
      <c r="O939" s="27"/>
      <c r="P939" s="27"/>
      <c r="Q939" s="27"/>
      <c r="R939" s="23"/>
      <c r="S939" s="64"/>
      <c r="T939" s="24"/>
      <c r="U939" s="49"/>
      <c r="V939" s="54"/>
      <c r="W939" s="25"/>
      <c r="X939" s="25"/>
      <c r="Y939" s="25"/>
      <c r="Z939" s="25"/>
      <c r="AA939" s="25"/>
      <c r="AB939" s="25"/>
      <c r="AC939" s="25"/>
      <c r="AD939" s="55"/>
    </row>
    <row r="940" spans="1:30" ht="20" customHeight="1" x14ac:dyDescent="0.2">
      <c r="A940" s="20"/>
      <c r="B940" s="33"/>
      <c r="C940" s="63"/>
      <c r="D940" s="22"/>
      <c r="E940" s="27"/>
      <c r="F940" s="27"/>
      <c r="G940" s="27"/>
      <c r="H940" s="27"/>
      <c r="I940" s="27"/>
      <c r="J940" s="23"/>
      <c r="K940" s="27"/>
      <c r="L940" s="27"/>
      <c r="M940" s="27"/>
      <c r="N940" s="27"/>
      <c r="O940" s="27"/>
      <c r="P940" s="27"/>
      <c r="Q940" s="27"/>
      <c r="R940" s="23"/>
      <c r="S940" s="64"/>
      <c r="T940" s="24"/>
      <c r="U940" s="49"/>
      <c r="V940" s="54"/>
      <c r="W940" s="25"/>
      <c r="X940" s="25"/>
      <c r="Y940" s="25"/>
      <c r="Z940" s="25"/>
      <c r="AA940" s="25"/>
      <c r="AB940" s="25"/>
      <c r="AC940" s="25"/>
      <c r="AD940" s="55"/>
    </row>
    <row r="941" spans="1:30" ht="20" customHeight="1" x14ac:dyDescent="0.2">
      <c r="A941" s="20"/>
      <c r="B941" s="33"/>
      <c r="C941" s="63"/>
      <c r="D941" s="22"/>
      <c r="E941" s="27"/>
      <c r="F941" s="27"/>
      <c r="G941" s="27"/>
      <c r="H941" s="27"/>
      <c r="I941" s="27"/>
      <c r="J941" s="23"/>
      <c r="K941" s="27"/>
      <c r="L941" s="27"/>
      <c r="M941" s="27"/>
      <c r="N941" s="27"/>
      <c r="O941" s="27"/>
      <c r="P941" s="27"/>
      <c r="Q941" s="27"/>
      <c r="R941" s="23"/>
      <c r="S941" s="64"/>
      <c r="T941" s="24"/>
      <c r="U941" s="49"/>
      <c r="V941" s="54"/>
      <c r="W941" s="25"/>
      <c r="X941" s="25"/>
      <c r="Y941" s="25"/>
      <c r="Z941" s="25"/>
      <c r="AA941" s="25"/>
      <c r="AB941" s="25"/>
      <c r="AC941" s="25"/>
      <c r="AD941" s="55"/>
    </row>
    <row r="942" spans="1:30" ht="20" customHeight="1" x14ac:dyDescent="0.2">
      <c r="A942" s="20"/>
      <c r="B942" s="33"/>
      <c r="C942" s="63"/>
      <c r="D942" s="22"/>
      <c r="E942" s="27"/>
      <c r="F942" s="27"/>
      <c r="G942" s="27"/>
      <c r="H942" s="27"/>
      <c r="I942" s="27"/>
      <c r="J942" s="23"/>
      <c r="K942" s="27"/>
      <c r="L942" s="27"/>
      <c r="M942" s="27"/>
      <c r="N942" s="27"/>
      <c r="O942" s="27"/>
      <c r="P942" s="27"/>
      <c r="Q942" s="27"/>
      <c r="R942" s="23"/>
      <c r="S942" s="64"/>
      <c r="T942" s="24"/>
      <c r="U942" s="49"/>
      <c r="V942" s="54"/>
      <c r="W942" s="25"/>
      <c r="X942" s="25"/>
      <c r="Y942" s="25"/>
      <c r="Z942" s="25"/>
      <c r="AA942" s="25"/>
      <c r="AB942" s="25"/>
      <c r="AC942" s="25"/>
      <c r="AD942" s="55"/>
    </row>
    <row r="943" spans="1:30" ht="20" customHeight="1" x14ac:dyDescent="0.2">
      <c r="A943" s="20"/>
      <c r="B943" s="33"/>
      <c r="C943" s="63"/>
      <c r="D943" s="22"/>
      <c r="E943" s="27"/>
      <c r="F943" s="27"/>
      <c r="G943" s="27"/>
      <c r="H943" s="27"/>
      <c r="I943" s="27"/>
      <c r="J943" s="23"/>
      <c r="K943" s="27"/>
      <c r="L943" s="27"/>
      <c r="M943" s="27"/>
      <c r="N943" s="27"/>
      <c r="O943" s="27"/>
      <c r="P943" s="27"/>
      <c r="Q943" s="27"/>
      <c r="R943" s="23"/>
      <c r="S943" s="64"/>
      <c r="T943" s="24"/>
      <c r="U943" s="49"/>
      <c r="V943" s="54"/>
      <c r="W943" s="25"/>
      <c r="X943" s="25"/>
      <c r="Y943" s="25"/>
      <c r="Z943" s="25"/>
      <c r="AA943" s="25"/>
      <c r="AB943" s="25"/>
      <c r="AC943" s="25"/>
      <c r="AD943" s="55"/>
    </row>
    <row r="944" spans="1:30" ht="20" customHeight="1" x14ac:dyDescent="0.2">
      <c r="A944" s="20"/>
      <c r="B944" s="33"/>
      <c r="C944" s="63"/>
      <c r="D944" s="22"/>
      <c r="E944" s="27"/>
      <c r="F944" s="27"/>
      <c r="G944" s="27"/>
      <c r="H944" s="27"/>
      <c r="I944" s="27"/>
      <c r="J944" s="23"/>
      <c r="K944" s="27"/>
      <c r="L944" s="27"/>
      <c r="M944" s="27"/>
      <c r="N944" s="27"/>
      <c r="O944" s="27"/>
      <c r="P944" s="27"/>
      <c r="Q944" s="27"/>
      <c r="R944" s="23"/>
      <c r="S944" s="64"/>
      <c r="T944" s="24"/>
      <c r="U944" s="49"/>
      <c r="V944" s="54"/>
      <c r="W944" s="25"/>
      <c r="X944" s="25"/>
      <c r="Y944" s="25"/>
      <c r="Z944" s="25"/>
      <c r="AA944" s="25"/>
      <c r="AB944" s="25"/>
      <c r="AC944" s="25"/>
      <c r="AD944" s="55"/>
    </row>
    <row r="945" spans="1:30" ht="20" customHeight="1" x14ac:dyDescent="0.2">
      <c r="A945" s="20"/>
      <c r="B945" s="33"/>
      <c r="C945" s="63"/>
      <c r="D945" s="22"/>
      <c r="E945" s="27"/>
      <c r="F945" s="27"/>
      <c r="G945" s="27"/>
      <c r="H945" s="27"/>
      <c r="I945" s="27"/>
      <c r="J945" s="23"/>
      <c r="K945" s="27"/>
      <c r="L945" s="27"/>
      <c r="M945" s="27"/>
      <c r="N945" s="27"/>
      <c r="O945" s="27"/>
      <c r="P945" s="27"/>
      <c r="Q945" s="27"/>
      <c r="R945" s="23"/>
      <c r="S945" s="64"/>
      <c r="T945" s="24"/>
      <c r="U945" s="49"/>
      <c r="V945" s="54"/>
      <c r="W945" s="25"/>
      <c r="X945" s="25"/>
      <c r="Y945" s="25"/>
      <c r="Z945" s="25"/>
      <c r="AA945" s="25"/>
      <c r="AB945" s="25"/>
      <c r="AC945" s="25"/>
      <c r="AD945" s="55"/>
    </row>
    <row r="946" spans="1:30" ht="20" customHeight="1" x14ac:dyDescent="0.2">
      <c r="A946" s="20"/>
      <c r="B946" s="33"/>
      <c r="C946" s="63"/>
      <c r="D946" s="22"/>
      <c r="E946" s="27"/>
      <c r="F946" s="27"/>
      <c r="G946" s="27"/>
      <c r="H946" s="27"/>
      <c r="I946" s="27"/>
      <c r="J946" s="23"/>
      <c r="K946" s="27"/>
      <c r="L946" s="27"/>
      <c r="M946" s="27"/>
      <c r="N946" s="27"/>
      <c r="O946" s="27"/>
      <c r="P946" s="27"/>
      <c r="Q946" s="27"/>
      <c r="R946" s="23"/>
      <c r="S946" s="64"/>
      <c r="T946" s="24"/>
      <c r="U946" s="49"/>
      <c r="V946" s="54"/>
      <c r="W946" s="25"/>
      <c r="X946" s="25"/>
      <c r="Y946" s="25"/>
      <c r="Z946" s="25"/>
      <c r="AA946" s="25"/>
      <c r="AB946" s="25"/>
      <c r="AC946" s="25"/>
      <c r="AD946" s="55"/>
    </row>
    <row r="947" spans="1:30" ht="20" customHeight="1" x14ac:dyDescent="0.2">
      <c r="A947" s="20"/>
      <c r="B947" s="33"/>
      <c r="C947" s="63"/>
      <c r="D947" s="22"/>
      <c r="E947" s="27"/>
      <c r="F947" s="27"/>
      <c r="G947" s="27"/>
      <c r="H947" s="27"/>
      <c r="I947" s="27"/>
      <c r="J947" s="23"/>
      <c r="K947" s="27"/>
      <c r="L947" s="27"/>
      <c r="M947" s="27"/>
      <c r="N947" s="27"/>
      <c r="O947" s="27"/>
      <c r="P947" s="27"/>
      <c r="Q947" s="27"/>
      <c r="R947" s="23"/>
      <c r="S947" s="64"/>
      <c r="T947" s="24"/>
      <c r="U947" s="49"/>
      <c r="V947" s="54"/>
      <c r="W947" s="25"/>
      <c r="X947" s="25"/>
      <c r="Y947" s="25"/>
      <c r="Z947" s="25"/>
      <c r="AA947" s="25"/>
      <c r="AB947" s="25"/>
      <c r="AC947" s="25"/>
      <c r="AD947" s="55"/>
    </row>
    <row r="948" spans="1:30" ht="20" customHeight="1" x14ac:dyDescent="0.2">
      <c r="A948" s="20"/>
      <c r="B948" s="33"/>
      <c r="C948" s="63"/>
      <c r="D948" s="22"/>
      <c r="E948" s="27"/>
      <c r="F948" s="27"/>
      <c r="G948" s="27"/>
      <c r="H948" s="27"/>
      <c r="I948" s="27"/>
      <c r="J948" s="23"/>
      <c r="K948" s="27"/>
      <c r="L948" s="27"/>
      <c r="M948" s="27"/>
      <c r="N948" s="27"/>
      <c r="O948" s="27"/>
      <c r="P948" s="27"/>
      <c r="Q948" s="27"/>
      <c r="R948" s="23"/>
      <c r="S948" s="64"/>
      <c r="T948" s="24"/>
      <c r="U948" s="49"/>
      <c r="V948" s="54"/>
      <c r="W948" s="25"/>
      <c r="X948" s="25"/>
      <c r="Y948" s="25"/>
      <c r="Z948" s="25"/>
      <c r="AA948" s="25"/>
      <c r="AB948" s="25"/>
      <c r="AC948" s="25"/>
      <c r="AD948" s="55"/>
    </row>
    <row r="949" spans="1:30" ht="20" customHeight="1" x14ac:dyDescent="0.2">
      <c r="A949" s="20"/>
      <c r="B949" s="33"/>
      <c r="C949" s="63"/>
      <c r="D949" s="22"/>
      <c r="E949" s="27"/>
      <c r="F949" s="27"/>
      <c r="G949" s="27"/>
      <c r="H949" s="27"/>
      <c r="I949" s="27"/>
      <c r="J949" s="23"/>
      <c r="K949" s="27"/>
      <c r="L949" s="27"/>
      <c r="M949" s="27"/>
      <c r="N949" s="27"/>
      <c r="O949" s="27"/>
      <c r="P949" s="27"/>
      <c r="Q949" s="27"/>
      <c r="R949" s="23"/>
      <c r="S949" s="64"/>
      <c r="T949" s="24"/>
      <c r="U949" s="49"/>
      <c r="V949" s="54"/>
      <c r="W949" s="25"/>
      <c r="X949" s="25"/>
      <c r="Y949" s="25"/>
      <c r="Z949" s="25"/>
      <c r="AA949" s="25"/>
      <c r="AB949" s="25"/>
      <c r="AC949" s="25"/>
      <c r="AD949" s="55"/>
    </row>
    <row r="950" spans="1:30" ht="20" customHeight="1" x14ac:dyDescent="0.2">
      <c r="A950" s="20"/>
      <c r="B950" s="33"/>
      <c r="C950" s="63"/>
      <c r="D950" s="22"/>
      <c r="E950" s="27"/>
      <c r="F950" s="27"/>
      <c r="G950" s="27"/>
      <c r="H950" s="27"/>
      <c r="I950" s="27"/>
      <c r="J950" s="23"/>
      <c r="K950" s="27"/>
      <c r="L950" s="27"/>
      <c r="M950" s="27"/>
      <c r="N950" s="27"/>
      <c r="O950" s="27"/>
      <c r="P950" s="27"/>
      <c r="Q950" s="27"/>
      <c r="R950" s="23"/>
      <c r="S950" s="64"/>
      <c r="T950" s="24"/>
      <c r="U950" s="49"/>
      <c r="V950" s="54"/>
      <c r="W950" s="25"/>
      <c r="X950" s="25"/>
      <c r="Y950" s="25"/>
      <c r="Z950" s="25"/>
      <c r="AA950" s="25"/>
      <c r="AB950" s="25"/>
      <c r="AC950" s="25"/>
      <c r="AD950" s="55"/>
    </row>
    <row r="951" spans="1:30" ht="20" customHeight="1" x14ac:dyDescent="0.2">
      <c r="A951" s="20"/>
      <c r="B951" s="33"/>
      <c r="C951" s="63"/>
      <c r="D951" s="22"/>
      <c r="E951" s="27"/>
      <c r="F951" s="27"/>
      <c r="G951" s="27"/>
      <c r="H951" s="27"/>
      <c r="I951" s="27"/>
      <c r="J951" s="23"/>
      <c r="K951" s="27"/>
      <c r="L951" s="27"/>
      <c r="M951" s="27"/>
      <c r="N951" s="27"/>
      <c r="O951" s="27"/>
      <c r="P951" s="27"/>
      <c r="Q951" s="27"/>
      <c r="R951" s="23"/>
      <c r="S951" s="64"/>
      <c r="T951" s="24"/>
      <c r="U951" s="49"/>
      <c r="V951" s="54"/>
      <c r="W951" s="25"/>
      <c r="X951" s="25"/>
      <c r="Y951" s="25"/>
      <c r="Z951" s="25"/>
      <c r="AA951" s="25"/>
      <c r="AB951" s="25"/>
      <c r="AC951" s="25"/>
      <c r="AD951" s="55"/>
    </row>
    <row r="952" spans="1:30" ht="20" customHeight="1" x14ac:dyDescent="0.2">
      <c r="A952" s="20"/>
      <c r="B952" s="33"/>
      <c r="C952" s="63"/>
      <c r="D952" s="22"/>
      <c r="E952" s="27"/>
      <c r="F952" s="27"/>
      <c r="G952" s="27"/>
      <c r="H952" s="27"/>
      <c r="I952" s="27"/>
      <c r="J952" s="23"/>
      <c r="K952" s="27"/>
      <c r="L952" s="27"/>
      <c r="M952" s="27"/>
      <c r="N952" s="27"/>
      <c r="O952" s="27"/>
      <c r="P952" s="27"/>
      <c r="Q952" s="27"/>
      <c r="R952" s="23"/>
      <c r="S952" s="64"/>
      <c r="T952" s="24"/>
      <c r="U952" s="49"/>
      <c r="V952" s="54"/>
      <c r="W952" s="25"/>
      <c r="X952" s="25"/>
      <c r="Y952" s="25"/>
      <c r="Z952" s="25"/>
      <c r="AA952" s="25"/>
      <c r="AB952" s="25"/>
      <c r="AC952" s="25"/>
      <c r="AD952" s="55"/>
    </row>
    <row r="953" spans="1:30" ht="20" customHeight="1" x14ac:dyDescent="0.2">
      <c r="A953" s="20"/>
      <c r="B953" s="33"/>
      <c r="C953" s="63"/>
      <c r="D953" s="22"/>
      <c r="E953" s="27"/>
      <c r="F953" s="27"/>
      <c r="G953" s="27"/>
      <c r="H953" s="27"/>
      <c r="I953" s="27"/>
      <c r="J953" s="23"/>
      <c r="K953" s="27"/>
      <c r="L953" s="27"/>
      <c r="M953" s="27"/>
      <c r="N953" s="27"/>
      <c r="O953" s="27"/>
      <c r="P953" s="27"/>
      <c r="Q953" s="27"/>
      <c r="R953" s="23"/>
      <c r="S953" s="64"/>
      <c r="T953" s="24"/>
      <c r="U953" s="49"/>
      <c r="V953" s="54"/>
      <c r="W953" s="25"/>
      <c r="X953" s="25"/>
      <c r="Y953" s="25"/>
      <c r="Z953" s="25"/>
      <c r="AA953" s="25"/>
      <c r="AB953" s="25"/>
      <c r="AC953" s="25"/>
      <c r="AD953" s="55"/>
    </row>
    <row r="954" spans="1:30" ht="20" customHeight="1" x14ac:dyDescent="0.2">
      <c r="A954" s="20"/>
      <c r="B954" s="33"/>
      <c r="C954" s="63"/>
      <c r="D954" s="22"/>
      <c r="E954" s="27"/>
      <c r="F954" s="27"/>
      <c r="G954" s="27"/>
      <c r="H954" s="27"/>
      <c r="I954" s="27"/>
      <c r="J954" s="23"/>
      <c r="K954" s="27"/>
      <c r="L954" s="27"/>
      <c r="M954" s="27"/>
      <c r="N954" s="27"/>
      <c r="O954" s="27"/>
      <c r="P954" s="27"/>
      <c r="Q954" s="27"/>
      <c r="R954" s="23"/>
      <c r="S954" s="64"/>
      <c r="T954" s="24"/>
      <c r="U954" s="49"/>
      <c r="V954" s="54"/>
      <c r="W954" s="25"/>
      <c r="X954" s="25"/>
      <c r="Y954" s="25"/>
      <c r="Z954" s="25"/>
      <c r="AA954" s="25"/>
      <c r="AB954" s="25"/>
      <c r="AC954" s="25"/>
      <c r="AD954" s="55"/>
    </row>
    <row r="955" spans="1:30" ht="20" customHeight="1" x14ac:dyDescent="0.2">
      <c r="A955" s="20"/>
      <c r="B955" s="33"/>
      <c r="C955" s="63"/>
      <c r="D955" s="22"/>
      <c r="E955" s="27"/>
      <c r="F955" s="27"/>
      <c r="G955" s="27"/>
      <c r="H955" s="27"/>
      <c r="I955" s="27"/>
      <c r="J955" s="23"/>
      <c r="K955" s="27"/>
      <c r="L955" s="27"/>
      <c r="M955" s="27"/>
      <c r="N955" s="27"/>
      <c r="O955" s="27"/>
      <c r="P955" s="27"/>
      <c r="Q955" s="27"/>
      <c r="R955" s="23"/>
      <c r="S955" s="64"/>
      <c r="T955" s="24"/>
      <c r="U955" s="49"/>
      <c r="V955" s="54"/>
      <c r="W955" s="25"/>
      <c r="X955" s="25"/>
      <c r="Y955" s="25"/>
      <c r="Z955" s="25"/>
      <c r="AA955" s="25"/>
      <c r="AB955" s="25"/>
      <c r="AC955" s="25"/>
      <c r="AD955" s="55"/>
    </row>
    <row r="956" spans="1:30" ht="20" customHeight="1" x14ac:dyDescent="0.2">
      <c r="A956" s="20"/>
      <c r="B956" s="33"/>
      <c r="C956" s="63"/>
      <c r="D956" s="22"/>
      <c r="E956" s="27"/>
      <c r="F956" s="27"/>
      <c r="G956" s="27"/>
      <c r="H956" s="27"/>
      <c r="I956" s="27"/>
      <c r="J956" s="23"/>
      <c r="K956" s="27"/>
      <c r="L956" s="27"/>
      <c r="M956" s="27"/>
      <c r="N956" s="27"/>
      <c r="O956" s="27"/>
      <c r="P956" s="27"/>
      <c r="Q956" s="27"/>
      <c r="R956" s="23"/>
      <c r="S956" s="64"/>
      <c r="T956" s="24"/>
      <c r="U956" s="49"/>
      <c r="V956" s="54"/>
      <c r="W956" s="25"/>
      <c r="X956" s="25"/>
      <c r="Y956" s="25"/>
      <c r="Z956" s="25"/>
      <c r="AA956" s="25"/>
      <c r="AB956" s="25"/>
      <c r="AC956" s="25"/>
      <c r="AD956" s="55"/>
    </row>
    <row r="957" spans="1:30" ht="20" customHeight="1" x14ac:dyDescent="0.2">
      <c r="A957" s="20"/>
      <c r="B957" s="33"/>
      <c r="C957" s="63"/>
      <c r="D957" s="22"/>
      <c r="E957" s="27"/>
      <c r="F957" s="27"/>
      <c r="G957" s="27"/>
      <c r="H957" s="27"/>
      <c r="I957" s="27"/>
      <c r="J957" s="23"/>
      <c r="K957" s="27"/>
      <c r="L957" s="27"/>
      <c r="M957" s="27"/>
      <c r="N957" s="27"/>
      <c r="O957" s="27"/>
      <c r="P957" s="27"/>
      <c r="Q957" s="27"/>
      <c r="R957" s="23"/>
      <c r="S957" s="64"/>
      <c r="T957" s="24"/>
      <c r="U957" s="49"/>
      <c r="V957" s="54"/>
      <c r="W957" s="25"/>
      <c r="X957" s="25"/>
      <c r="Y957" s="25"/>
      <c r="Z957" s="25"/>
      <c r="AA957" s="25"/>
      <c r="AB957" s="25"/>
      <c r="AC957" s="25"/>
      <c r="AD957" s="55"/>
    </row>
    <row r="958" spans="1:30" ht="20" customHeight="1" x14ac:dyDescent="0.2">
      <c r="A958" s="20"/>
      <c r="B958" s="33"/>
      <c r="C958" s="63"/>
      <c r="D958" s="22"/>
      <c r="E958" s="27"/>
      <c r="F958" s="27"/>
      <c r="G958" s="27"/>
      <c r="H958" s="27"/>
      <c r="I958" s="27"/>
      <c r="J958" s="23"/>
      <c r="K958" s="27"/>
      <c r="L958" s="27"/>
      <c r="M958" s="27"/>
      <c r="N958" s="27"/>
      <c r="O958" s="27"/>
      <c r="P958" s="27"/>
      <c r="Q958" s="27"/>
      <c r="R958" s="23"/>
      <c r="S958" s="64"/>
      <c r="T958" s="24"/>
      <c r="U958" s="49"/>
      <c r="V958" s="54"/>
      <c r="W958" s="25"/>
      <c r="X958" s="25"/>
      <c r="Y958" s="25"/>
      <c r="Z958" s="25"/>
      <c r="AA958" s="25"/>
      <c r="AB958" s="25"/>
      <c r="AC958" s="25"/>
      <c r="AD958" s="55"/>
    </row>
    <row r="959" spans="1:30" ht="20" customHeight="1" x14ac:dyDescent="0.2">
      <c r="A959" s="20"/>
      <c r="B959" s="33"/>
      <c r="C959" s="63"/>
      <c r="D959" s="22"/>
      <c r="E959" s="27"/>
      <c r="F959" s="27"/>
      <c r="G959" s="27"/>
      <c r="H959" s="27"/>
      <c r="I959" s="27"/>
      <c r="J959" s="23"/>
      <c r="K959" s="27"/>
      <c r="L959" s="27"/>
      <c r="M959" s="27"/>
      <c r="N959" s="27"/>
      <c r="O959" s="27"/>
      <c r="P959" s="27"/>
      <c r="Q959" s="27"/>
      <c r="R959" s="23"/>
      <c r="S959" s="64"/>
      <c r="T959" s="24"/>
      <c r="U959" s="49"/>
      <c r="V959" s="54"/>
      <c r="W959" s="25"/>
      <c r="X959" s="25"/>
      <c r="Y959" s="25"/>
      <c r="Z959" s="25"/>
      <c r="AA959" s="25"/>
      <c r="AB959" s="25"/>
      <c r="AC959" s="25"/>
      <c r="AD959" s="55"/>
    </row>
    <row r="960" spans="1:30" ht="20" customHeight="1" x14ac:dyDescent="0.2">
      <c r="A960" s="20"/>
      <c r="B960" s="33"/>
      <c r="C960" s="63"/>
      <c r="D960" s="22"/>
      <c r="E960" s="27"/>
      <c r="F960" s="27"/>
      <c r="G960" s="27"/>
      <c r="H960" s="27"/>
      <c r="I960" s="27"/>
      <c r="J960" s="23"/>
      <c r="K960" s="27"/>
      <c r="L960" s="27"/>
      <c r="M960" s="27"/>
      <c r="N960" s="27"/>
      <c r="O960" s="27"/>
      <c r="P960" s="27"/>
      <c r="Q960" s="27"/>
      <c r="R960" s="23"/>
      <c r="S960" s="64"/>
      <c r="T960" s="24"/>
      <c r="U960" s="49"/>
      <c r="V960" s="54"/>
      <c r="W960" s="25"/>
      <c r="X960" s="25"/>
      <c r="Y960" s="25"/>
      <c r="Z960" s="25"/>
      <c r="AA960" s="25"/>
      <c r="AB960" s="25"/>
      <c r="AC960" s="25"/>
      <c r="AD960" s="55"/>
    </row>
    <row r="961" spans="1:30" ht="20" customHeight="1" x14ac:dyDescent="0.2">
      <c r="A961" s="20"/>
      <c r="B961" s="33"/>
      <c r="C961" s="63"/>
      <c r="D961" s="22"/>
      <c r="E961" s="27"/>
      <c r="F961" s="27"/>
      <c r="G961" s="27"/>
      <c r="H961" s="27"/>
      <c r="I961" s="27"/>
      <c r="J961" s="23"/>
      <c r="K961" s="27"/>
      <c r="L961" s="27"/>
      <c r="M961" s="27"/>
      <c r="N961" s="27"/>
      <c r="O961" s="27"/>
      <c r="P961" s="27"/>
      <c r="Q961" s="27"/>
      <c r="R961" s="23"/>
      <c r="S961" s="64"/>
      <c r="T961" s="24"/>
      <c r="U961" s="49"/>
      <c r="V961" s="54"/>
      <c r="W961" s="25"/>
      <c r="X961" s="25"/>
      <c r="Y961" s="25"/>
      <c r="Z961" s="25"/>
      <c r="AA961" s="25"/>
      <c r="AB961" s="25"/>
      <c r="AC961" s="25"/>
      <c r="AD961" s="55"/>
    </row>
    <row r="962" spans="1:30" ht="20" customHeight="1" x14ac:dyDescent="0.2">
      <c r="A962" s="20"/>
      <c r="B962" s="33"/>
      <c r="C962" s="63"/>
      <c r="D962" s="22"/>
      <c r="E962" s="27"/>
      <c r="F962" s="27"/>
      <c r="G962" s="27"/>
      <c r="H962" s="27"/>
      <c r="I962" s="27"/>
      <c r="J962" s="23"/>
      <c r="K962" s="27"/>
      <c r="L962" s="27"/>
      <c r="M962" s="27"/>
      <c r="N962" s="27"/>
      <c r="O962" s="27"/>
      <c r="P962" s="27"/>
      <c r="Q962" s="27"/>
      <c r="R962" s="23"/>
      <c r="S962" s="64"/>
      <c r="T962" s="24"/>
      <c r="U962" s="49"/>
      <c r="V962" s="54"/>
      <c r="W962" s="25"/>
      <c r="X962" s="25"/>
      <c r="Y962" s="25"/>
      <c r="Z962" s="25"/>
      <c r="AA962" s="25"/>
      <c r="AB962" s="25"/>
      <c r="AC962" s="25"/>
      <c r="AD962" s="55"/>
    </row>
    <row r="963" spans="1:30" ht="20" customHeight="1" x14ac:dyDescent="0.2">
      <c r="A963" s="20"/>
      <c r="B963" s="33"/>
      <c r="C963" s="63"/>
      <c r="D963" s="22"/>
      <c r="E963" s="27"/>
      <c r="F963" s="27"/>
      <c r="G963" s="27"/>
      <c r="H963" s="27"/>
      <c r="I963" s="27"/>
      <c r="J963" s="23"/>
      <c r="K963" s="27"/>
      <c r="L963" s="27"/>
      <c r="M963" s="27"/>
      <c r="N963" s="27"/>
      <c r="O963" s="27"/>
      <c r="P963" s="27"/>
      <c r="Q963" s="27"/>
      <c r="R963" s="23"/>
      <c r="S963" s="64"/>
      <c r="T963" s="24"/>
      <c r="U963" s="49"/>
      <c r="V963" s="54"/>
      <c r="W963" s="25"/>
      <c r="X963" s="25"/>
      <c r="Y963" s="25"/>
      <c r="Z963" s="25"/>
      <c r="AA963" s="25"/>
      <c r="AB963" s="25"/>
      <c r="AC963" s="25"/>
      <c r="AD963" s="55"/>
    </row>
    <row r="964" spans="1:30" ht="20" customHeight="1" x14ac:dyDescent="0.2">
      <c r="A964" s="20"/>
      <c r="B964" s="33"/>
      <c r="C964" s="63"/>
      <c r="D964" s="22"/>
      <c r="E964" s="27"/>
      <c r="F964" s="27"/>
      <c r="G964" s="27"/>
      <c r="H964" s="27"/>
      <c r="I964" s="27"/>
      <c r="J964" s="23"/>
      <c r="K964" s="27"/>
      <c r="L964" s="27"/>
      <c r="M964" s="27"/>
      <c r="N964" s="27"/>
      <c r="O964" s="27"/>
      <c r="P964" s="27"/>
      <c r="Q964" s="27"/>
      <c r="R964" s="23"/>
      <c r="S964" s="64"/>
      <c r="T964" s="24"/>
      <c r="U964" s="49"/>
      <c r="V964" s="54"/>
      <c r="W964" s="25"/>
      <c r="X964" s="25"/>
      <c r="Y964" s="25"/>
      <c r="Z964" s="25"/>
      <c r="AA964" s="25"/>
      <c r="AB964" s="25"/>
      <c r="AC964" s="25"/>
      <c r="AD964" s="55"/>
    </row>
    <row r="965" spans="1:30" ht="20" customHeight="1" x14ac:dyDescent="0.2">
      <c r="A965" s="20"/>
      <c r="B965" s="33"/>
      <c r="C965" s="63"/>
      <c r="D965" s="22"/>
      <c r="E965" s="27"/>
      <c r="F965" s="27"/>
      <c r="G965" s="27"/>
      <c r="H965" s="27"/>
      <c r="I965" s="27"/>
      <c r="J965" s="23"/>
      <c r="K965" s="27"/>
      <c r="L965" s="27"/>
      <c r="M965" s="27"/>
      <c r="N965" s="27"/>
      <c r="O965" s="27"/>
      <c r="P965" s="27"/>
      <c r="Q965" s="27"/>
      <c r="R965" s="23"/>
      <c r="S965" s="64"/>
      <c r="T965" s="24"/>
      <c r="U965" s="49"/>
      <c r="V965" s="54"/>
      <c r="W965" s="25"/>
      <c r="X965" s="25"/>
      <c r="Y965" s="25"/>
      <c r="Z965" s="25"/>
      <c r="AA965" s="25"/>
      <c r="AB965" s="25"/>
      <c r="AC965" s="25"/>
      <c r="AD965" s="55"/>
    </row>
    <row r="966" spans="1:30" ht="20" customHeight="1" x14ac:dyDescent="0.2">
      <c r="A966" s="20"/>
      <c r="B966" s="33"/>
      <c r="C966" s="63"/>
      <c r="D966" s="22"/>
      <c r="E966" s="27"/>
      <c r="F966" s="27"/>
      <c r="G966" s="27"/>
      <c r="H966" s="27"/>
      <c r="I966" s="27"/>
      <c r="J966" s="23"/>
      <c r="K966" s="27"/>
      <c r="L966" s="27"/>
      <c r="M966" s="27"/>
      <c r="N966" s="27"/>
      <c r="O966" s="27"/>
      <c r="P966" s="27"/>
      <c r="Q966" s="27"/>
      <c r="R966" s="23"/>
      <c r="S966" s="64"/>
      <c r="T966" s="24"/>
      <c r="U966" s="49"/>
      <c r="V966" s="54"/>
      <c r="W966" s="25"/>
      <c r="X966" s="25"/>
      <c r="Y966" s="25"/>
      <c r="Z966" s="25"/>
      <c r="AA966" s="25"/>
      <c r="AB966" s="25"/>
      <c r="AC966" s="25"/>
      <c r="AD966" s="55"/>
    </row>
    <row r="967" spans="1:30" ht="20" customHeight="1" x14ac:dyDescent="0.2">
      <c r="A967" s="20"/>
      <c r="B967" s="33"/>
      <c r="C967" s="63"/>
      <c r="D967" s="22"/>
      <c r="E967" s="27"/>
      <c r="F967" s="27"/>
      <c r="G967" s="27"/>
      <c r="H967" s="27"/>
      <c r="I967" s="27"/>
      <c r="J967" s="23"/>
      <c r="K967" s="27"/>
      <c r="L967" s="27"/>
      <c r="M967" s="27"/>
      <c r="N967" s="27"/>
      <c r="O967" s="27"/>
      <c r="P967" s="27"/>
      <c r="Q967" s="27"/>
      <c r="R967" s="23"/>
      <c r="S967" s="64"/>
      <c r="T967" s="24"/>
      <c r="U967" s="49"/>
      <c r="V967" s="54"/>
      <c r="W967" s="25"/>
      <c r="X967" s="25"/>
      <c r="Y967" s="25"/>
      <c r="Z967" s="25"/>
      <c r="AA967" s="25"/>
      <c r="AB967" s="25"/>
      <c r="AC967" s="25"/>
      <c r="AD967" s="55"/>
    </row>
    <row r="968" spans="1:30" ht="20" customHeight="1" x14ac:dyDescent="0.2">
      <c r="A968" s="20"/>
      <c r="B968" s="33"/>
      <c r="C968" s="63"/>
      <c r="D968" s="22"/>
      <c r="E968" s="27"/>
      <c r="F968" s="27"/>
      <c r="G968" s="27"/>
      <c r="H968" s="27"/>
      <c r="I968" s="27"/>
      <c r="J968" s="23"/>
      <c r="K968" s="27"/>
      <c r="L968" s="27"/>
      <c r="M968" s="27"/>
      <c r="N968" s="27"/>
      <c r="O968" s="27"/>
      <c r="P968" s="27"/>
      <c r="Q968" s="27"/>
      <c r="R968" s="23"/>
      <c r="S968" s="64"/>
      <c r="T968" s="24"/>
      <c r="U968" s="49"/>
      <c r="V968" s="54"/>
      <c r="W968" s="25"/>
      <c r="X968" s="25"/>
      <c r="Y968" s="25"/>
      <c r="Z968" s="25"/>
      <c r="AA968" s="25"/>
      <c r="AB968" s="25"/>
      <c r="AC968" s="25"/>
      <c r="AD968" s="55"/>
    </row>
    <row r="969" spans="1:30" ht="20" customHeight="1" x14ac:dyDescent="0.2">
      <c r="A969" s="20"/>
      <c r="B969" s="33"/>
      <c r="C969" s="63"/>
      <c r="D969" s="22"/>
      <c r="E969" s="27"/>
      <c r="F969" s="27"/>
      <c r="G969" s="27"/>
      <c r="H969" s="27"/>
      <c r="I969" s="27"/>
      <c r="J969" s="23"/>
      <c r="K969" s="27"/>
      <c r="L969" s="27"/>
      <c r="M969" s="27"/>
      <c r="N969" s="27"/>
      <c r="O969" s="27"/>
      <c r="P969" s="27"/>
      <c r="Q969" s="27"/>
      <c r="R969" s="23"/>
      <c r="S969" s="64"/>
      <c r="T969" s="24"/>
      <c r="U969" s="49"/>
      <c r="V969" s="54"/>
      <c r="W969" s="25"/>
      <c r="X969" s="25"/>
      <c r="Y969" s="25"/>
      <c r="Z969" s="25"/>
      <c r="AA969" s="25"/>
      <c r="AB969" s="25"/>
      <c r="AC969" s="25"/>
      <c r="AD969" s="55"/>
    </row>
    <row r="970" spans="1:30" ht="20" customHeight="1" x14ac:dyDescent="0.2">
      <c r="A970" s="20"/>
      <c r="B970" s="33"/>
      <c r="C970" s="63"/>
      <c r="D970" s="22"/>
      <c r="E970" s="27"/>
      <c r="F970" s="27"/>
      <c r="G970" s="27"/>
      <c r="H970" s="27"/>
      <c r="I970" s="27"/>
      <c r="J970" s="23"/>
      <c r="K970" s="27"/>
      <c r="L970" s="27"/>
      <c r="M970" s="27"/>
      <c r="N970" s="27"/>
      <c r="O970" s="27"/>
      <c r="P970" s="27"/>
      <c r="Q970" s="27"/>
      <c r="R970" s="23"/>
      <c r="S970" s="64"/>
      <c r="T970" s="24"/>
      <c r="U970" s="49"/>
      <c r="V970" s="54"/>
      <c r="W970" s="25"/>
      <c r="X970" s="25"/>
      <c r="Y970" s="25"/>
      <c r="Z970" s="25"/>
      <c r="AA970" s="25"/>
      <c r="AB970" s="25"/>
      <c r="AC970" s="25"/>
      <c r="AD970" s="55"/>
    </row>
    <row r="971" spans="1:30" ht="20" customHeight="1" x14ac:dyDescent="0.2">
      <c r="A971" s="20"/>
      <c r="B971" s="33"/>
      <c r="C971" s="63"/>
      <c r="D971" s="22"/>
      <c r="E971" s="27"/>
      <c r="F971" s="27"/>
      <c r="G971" s="27"/>
      <c r="H971" s="27"/>
      <c r="I971" s="27"/>
      <c r="J971" s="23"/>
      <c r="K971" s="27"/>
      <c r="L971" s="27"/>
      <c r="M971" s="27"/>
      <c r="N971" s="27"/>
      <c r="O971" s="27"/>
      <c r="P971" s="27"/>
      <c r="Q971" s="27"/>
      <c r="R971" s="23"/>
      <c r="S971" s="64"/>
      <c r="T971" s="24"/>
      <c r="U971" s="49"/>
      <c r="V971" s="54"/>
      <c r="W971" s="25"/>
      <c r="X971" s="25"/>
      <c r="Y971" s="25"/>
      <c r="Z971" s="25"/>
      <c r="AA971" s="25"/>
      <c r="AB971" s="25"/>
      <c r="AC971" s="25"/>
      <c r="AD971" s="55"/>
    </row>
    <row r="972" spans="1:30" ht="20" customHeight="1" x14ac:dyDescent="0.2">
      <c r="A972" s="20"/>
      <c r="B972" s="33"/>
      <c r="C972" s="63"/>
      <c r="D972" s="22"/>
      <c r="E972" s="27"/>
      <c r="F972" s="27"/>
      <c r="G972" s="27"/>
      <c r="H972" s="27"/>
      <c r="I972" s="27"/>
      <c r="J972" s="23"/>
      <c r="K972" s="27"/>
      <c r="L972" s="27"/>
      <c r="M972" s="27"/>
      <c r="N972" s="27"/>
      <c r="O972" s="27"/>
      <c r="P972" s="27"/>
      <c r="Q972" s="27"/>
      <c r="R972" s="23"/>
      <c r="S972" s="64"/>
      <c r="T972" s="24"/>
      <c r="U972" s="49"/>
      <c r="V972" s="54"/>
      <c r="W972" s="25"/>
      <c r="X972" s="25"/>
      <c r="Y972" s="25"/>
      <c r="Z972" s="25"/>
      <c r="AA972" s="25"/>
      <c r="AB972" s="25"/>
      <c r="AC972" s="25"/>
      <c r="AD972" s="55"/>
    </row>
    <row r="973" spans="1:30" ht="20" customHeight="1" x14ac:dyDescent="0.2">
      <c r="A973" s="20"/>
      <c r="B973" s="33"/>
      <c r="C973" s="63"/>
      <c r="D973" s="22"/>
      <c r="E973" s="27"/>
      <c r="F973" s="27"/>
      <c r="G973" s="27"/>
      <c r="H973" s="27"/>
      <c r="I973" s="27"/>
      <c r="J973" s="23"/>
      <c r="K973" s="27"/>
      <c r="L973" s="27"/>
      <c r="M973" s="27"/>
      <c r="N973" s="27"/>
      <c r="O973" s="27"/>
      <c r="P973" s="27"/>
      <c r="Q973" s="27"/>
      <c r="R973" s="23"/>
      <c r="S973" s="64"/>
      <c r="T973" s="24"/>
      <c r="U973" s="49"/>
      <c r="V973" s="54"/>
      <c r="W973" s="25"/>
      <c r="X973" s="25"/>
      <c r="Y973" s="25"/>
      <c r="Z973" s="25"/>
      <c r="AA973" s="25"/>
      <c r="AB973" s="25"/>
      <c r="AC973" s="25"/>
      <c r="AD973" s="55"/>
    </row>
    <row r="974" spans="1:30" ht="20" customHeight="1" x14ac:dyDescent="0.2">
      <c r="A974" s="20"/>
      <c r="B974" s="33"/>
      <c r="C974" s="63"/>
      <c r="D974" s="22"/>
      <c r="E974" s="27"/>
      <c r="F974" s="27"/>
      <c r="G974" s="27"/>
      <c r="H974" s="27"/>
      <c r="I974" s="27"/>
      <c r="J974" s="23"/>
      <c r="K974" s="27"/>
      <c r="L974" s="27"/>
      <c r="M974" s="27"/>
      <c r="N974" s="27"/>
      <c r="O974" s="27"/>
      <c r="P974" s="27"/>
      <c r="Q974" s="27"/>
      <c r="R974" s="23"/>
      <c r="S974" s="64"/>
      <c r="T974" s="24"/>
      <c r="U974" s="49"/>
      <c r="V974" s="54"/>
      <c r="W974" s="25"/>
      <c r="X974" s="25"/>
      <c r="Y974" s="25"/>
      <c r="Z974" s="25"/>
      <c r="AA974" s="25"/>
      <c r="AB974" s="25"/>
      <c r="AC974" s="25"/>
      <c r="AD974" s="55"/>
    </row>
    <row r="975" spans="1:30" ht="20" customHeight="1" x14ac:dyDescent="0.2">
      <c r="A975" s="20"/>
      <c r="B975" s="33"/>
      <c r="C975" s="63"/>
      <c r="D975" s="22"/>
      <c r="E975" s="27"/>
      <c r="F975" s="27"/>
      <c r="G975" s="27"/>
      <c r="H975" s="27"/>
      <c r="I975" s="27"/>
      <c r="J975" s="23"/>
      <c r="K975" s="27"/>
      <c r="L975" s="27"/>
      <c r="M975" s="27"/>
      <c r="N975" s="27"/>
      <c r="O975" s="27"/>
      <c r="P975" s="27"/>
      <c r="Q975" s="27"/>
      <c r="R975" s="23"/>
      <c r="S975" s="64"/>
      <c r="T975" s="24"/>
      <c r="U975" s="49"/>
      <c r="V975" s="54"/>
      <c r="W975" s="25"/>
      <c r="X975" s="25"/>
      <c r="Y975" s="25"/>
      <c r="Z975" s="25"/>
      <c r="AA975" s="25"/>
      <c r="AB975" s="25"/>
      <c r="AC975" s="25"/>
      <c r="AD975" s="55"/>
    </row>
    <row r="976" spans="1:30" ht="20" customHeight="1" x14ac:dyDescent="0.2">
      <c r="A976" s="20"/>
      <c r="B976" s="33"/>
      <c r="C976" s="63"/>
      <c r="D976" s="22"/>
      <c r="E976" s="27"/>
      <c r="F976" s="27"/>
      <c r="G976" s="27"/>
      <c r="H976" s="27"/>
      <c r="I976" s="27"/>
      <c r="J976" s="23"/>
      <c r="K976" s="27"/>
      <c r="L976" s="27"/>
      <c r="M976" s="27"/>
      <c r="N976" s="27"/>
      <c r="O976" s="27"/>
      <c r="P976" s="27"/>
      <c r="Q976" s="27"/>
      <c r="R976" s="23"/>
      <c r="S976" s="64"/>
      <c r="T976" s="24"/>
      <c r="U976" s="49"/>
      <c r="V976" s="54"/>
      <c r="W976" s="25"/>
      <c r="X976" s="25"/>
      <c r="Y976" s="25"/>
      <c r="Z976" s="25"/>
      <c r="AA976" s="25"/>
      <c r="AB976" s="25"/>
      <c r="AC976" s="25"/>
      <c r="AD976" s="55"/>
    </row>
    <row r="977" spans="1:30" ht="20" customHeight="1" x14ac:dyDescent="0.2">
      <c r="A977" s="20"/>
      <c r="B977" s="33"/>
      <c r="C977" s="63"/>
      <c r="D977" s="22"/>
      <c r="E977" s="27"/>
      <c r="F977" s="27"/>
      <c r="G977" s="27"/>
      <c r="H977" s="27"/>
      <c r="I977" s="27"/>
      <c r="J977" s="23"/>
      <c r="K977" s="27"/>
      <c r="L977" s="27"/>
      <c r="M977" s="27"/>
      <c r="N977" s="27"/>
      <c r="O977" s="27"/>
      <c r="P977" s="27"/>
      <c r="Q977" s="27"/>
      <c r="R977" s="23"/>
      <c r="S977" s="64"/>
      <c r="T977" s="24"/>
      <c r="U977" s="49"/>
      <c r="V977" s="54"/>
      <c r="W977" s="25"/>
      <c r="X977" s="25"/>
      <c r="Y977" s="25"/>
      <c r="Z977" s="25"/>
      <c r="AA977" s="25"/>
      <c r="AB977" s="25"/>
      <c r="AC977" s="25"/>
      <c r="AD977" s="55"/>
    </row>
    <row r="978" spans="1:30" ht="20" customHeight="1" x14ac:dyDescent="0.2">
      <c r="A978" s="20"/>
      <c r="B978" s="33"/>
      <c r="C978" s="63"/>
      <c r="D978" s="22"/>
      <c r="E978" s="27"/>
      <c r="F978" s="27"/>
      <c r="G978" s="27"/>
      <c r="H978" s="27"/>
      <c r="I978" s="27"/>
      <c r="J978" s="23"/>
      <c r="K978" s="27"/>
      <c r="L978" s="27"/>
      <c r="M978" s="27"/>
      <c r="N978" s="27"/>
      <c r="O978" s="27"/>
      <c r="P978" s="27"/>
      <c r="Q978" s="27"/>
      <c r="R978" s="23"/>
      <c r="S978" s="64"/>
      <c r="T978" s="24"/>
      <c r="U978" s="49"/>
      <c r="V978" s="54"/>
      <c r="W978" s="25"/>
      <c r="X978" s="25"/>
      <c r="Y978" s="25"/>
      <c r="Z978" s="25"/>
      <c r="AA978" s="25"/>
      <c r="AB978" s="25"/>
      <c r="AC978" s="25"/>
      <c r="AD978" s="55"/>
    </row>
    <row r="979" spans="1:30" ht="20" customHeight="1" x14ac:dyDescent="0.2">
      <c r="A979" s="20"/>
      <c r="B979" s="33"/>
      <c r="C979" s="63"/>
      <c r="D979" s="22"/>
      <c r="E979" s="27"/>
      <c r="F979" s="27"/>
      <c r="G979" s="27"/>
      <c r="H979" s="27"/>
      <c r="I979" s="27"/>
      <c r="J979" s="23"/>
      <c r="K979" s="27"/>
      <c r="L979" s="27"/>
      <c r="M979" s="27"/>
      <c r="N979" s="27"/>
      <c r="O979" s="27"/>
      <c r="P979" s="27"/>
      <c r="Q979" s="27"/>
      <c r="R979" s="23"/>
      <c r="S979" s="64"/>
      <c r="T979" s="24"/>
      <c r="U979" s="49"/>
      <c r="V979" s="54"/>
      <c r="W979" s="25"/>
      <c r="X979" s="25"/>
      <c r="Y979" s="25"/>
      <c r="Z979" s="25"/>
      <c r="AA979" s="25"/>
      <c r="AB979" s="25"/>
      <c r="AC979" s="25"/>
      <c r="AD979" s="55"/>
    </row>
    <row r="980" spans="1:30" ht="20" customHeight="1" x14ac:dyDescent="0.2">
      <c r="A980" s="20"/>
      <c r="B980" s="33"/>
      <c r="C980" s="63"/>
      <c r="D980" s="22"/>
      <c r="E980" s="27"/>
      <c r="F980" s="27"/>
      <c r="G980" s="27"/>
      <c r="H980" s="27"/>
      <c r="I980" s="27"/>
      <c r="J980" s="23"/>
      <c r="K980" s="27"/>
      <c r="L980" s="27"/>
      <c r="M980" s="27"/>
      <c r="N980" s="27"/>
      <c r="O980" s="27"/>
      <c r="P980" s="27"/>
      <c r="Q980" s="27"/>
      <c r="R980" s="23"/>
      <c r="S980" s="64"/>
      <c r="T980" s="24"/>
      <c r="U980" s="49"/>
      <c r="V980" s="54"/>
      <c r="W980" s="25"/>
      <c r="X980" s="25"/>
      <c r="Y980" s="25"/>
      <c r="Z980" s="25"/>
      <c r="AA980" s="25"/>
      <c r="AB980" s="25"/>
      <c r="AC980" s="25"/>
      <c r="AD980" s="55"/>
    </row>
    <row r="981" spans="1:30" ht="20" customHeight="1" x14ac:dyDescent="0.2">
      <c r="A981" s="20"/>
      <c r="B981" s="33"/>
      <c r="C981" s="63"/>
      <c r="D981" s="22"/>
      <c r="E981" s="27"/>
      <c r="F981" s="27"/>
      <c r="G981" s="27"/>
      <c r="H981" s="27"/>
      <c r="I981" s="27"/>
      <c r="J981" s="23"/>
      <c r="K981" s="27"/>
      <c r="L981" s="27"/>
      <c r="M981" s="27"/>
      <c r="N981" s="27"/>
      <c r="O981" s="27"/>
      <c r="P981" s="27"/>
      <c r="Q981" s="27"/>
      <c r="R981" s="23"/>
      <c r="S981" s="64"/>
      <c r="T981" s="24"/>
      <c r="U981" s="49"/>
      <c r="V981" s="54"/>
      <c r="W981" s="25"/>
      <c r="X981" s="25"/>
      <c r="Y981" s="25"/>
      <c r="Z981" s="25"/>
      <c r="AA981" s="25"/>
      <c r="AB981" s="25"/>
      <c r="AC981" s="25"/>
      <c r="AD981" s="55"/>
    </row>
    <row r="982" spans="1:30" ht="20" customHeight="1" x14ac:dyDescent="0.2">
      <c r="A982" s="20"/>
      <c r="B982" s="33"/>
      <c r="C982" s="63"/>
      <c r="D982" s="22"/>
      <c r="E982" s="27"/>
      <c r="F982" s="27"/>
      <c r="G982" s="27"/>
      <c r="H982" s="27"/>
      <c r="I982" s="27"/>
      <c r="J982" s="23"/>
      <c r="K982" s="27"/>
      <c r="L982" s="27"/>
      <c r="M982" s="27"/>
      <c r="N982" s="27"/>
      <c r="O982" s="27"/>
      <c r="P982" s="27"/>
      <c r="Q982" s="27"/>
      <c r="R982" s="23"/>
      <c r="S982" s="64"/>
      <c r="T982" s="24"/>
      <c r="U982" s="49"/>
      <c r="V982" s="54"/>
      <c r="W982" s="25"/>
      <c r="X982" s="25"/>
      <c r="Y982" s="25"/>
      <c r="Z982" s="25"/>
      <c r="AA982" s="25"/>
      <c r="AB982" s="25"/>
      <c r="AC982" s="25"/>
      <c r="AD982" s="55"/>
    </row>
    <row r="983" spans="1:30" ht="20" customHeight="1" x14ac:dyDescent="0.2">
      <c r="A983" s="20"/>
      <c r="B983" s="33"/>
      <c r="C983" s="63"/>
      <c r="D983" s="22"/>
      <c r="E983" s="27"/>
      <c r="F983" s="27"/>
      <c r="G983" s="27"/>
      <c r="H983" s="27"/>
      <c r="I983" s="27"/>
      <c r="J983" s="23"/>
      <c r="K983" s="27"/>
      <c r="L983" s="27"/>
      <c r="M983" s="27"/>
      <c r="N983" s="27"/>
      <c r="O983" s="27"/>
      <c r="P983" s="27"/>
      <c r="Q983" s="27"/>
      <c r="R983" s="23"/>
      <c r="S983" s="64"/>
      <c r="T983" s="24"/>
      <c r="U983" s="49"/>
      <c r="V983" s="54"/>
      <c r="W983" s="25"/>
      <c r="X983" s="25"/>
      <c r="Y983" s="25"/>
      <c r="Z983" s="25"/>
      <c r="AA983" s="25"/>
      <c r="AB983" s="25"/>
      <c r="AC983" s="25"/>
      <c r="AD983" s="55"/>
    </row>
    <row r="984" spans="1:30" ht="20" customHeight="1" x14ac:dyDescent="0.2">
      <c r="A984" s="20"/>
      <c r="B984" s="33"/>
      <c r="C984" s="63"/>
      <c r="D984" s="22"/>
      <c r="E984" s="27"/>
      <c r="F984" s="27"/>
      <c r="G984" s="27"/>
      <c r="H984" s="27"/>
      <c r="I984" s="27"/>
      <c r="J984" s="23"/>
      <c r="K984" s="27"/>
      <c r="L984" s="27"/>
      <c r="M984" s="27"/>
      <c r="N984" s="27"/>
      <c r="O984" s="27"/>
      <c r="P984" s="27"/>
      <c r="Q984" s="27"/>
      <c r="R984" s="23"/>
      <c r="S984" s="64"/>
      <c r="T984" s="24"/>
      <c r="U984" s="49"/>
      <c r="V984" s="54"/>
      <c r="W984" s="25"/>
      <c r="X984" s="25"/>
      <c r="Y984" s="25"/>
      <c r="Z984" s="25"/>
      <c r="AA984" s="25"/>
      <c r="AB984" s="25"/>
      <c r="AC984" s="25"/>
      <c r="AD984" s="55"/>
    </row>
    <row r="985" spans="1:30" ht="20" customHeight="1" x14ac:dyDescent="0.2">
      <c r="A985" s="20"/>
      <c r="B985" s="33"/>
      <c r="C985" s="63"/>
      <c r="D985" s="22"/>
      <c r="E985" s="27"/>
      <c r="F985" s="27"/>
      <c r="G985" s="27"/>
      <c r="H985" s="27"/>
      <c r="I985" s="27"/>
      <c r="J985" s="23"/>
      <c r="K985" s="27"/>
      <c r="L985" s="27"/>
      <c r="M985" s="27"/>
      <c r="N985" s="27"/>
      <c r="O985" s="27"/>
      <c r="P985" s="27"/>
      <c r="Q985" s="27"/>
      <c r="R985" s="23"/>
      <c r="S985" s="64"/>
      <c r="T985" s="24"/>
      <c r="U985" s="49"/>
      <c r="V985" s="54"/>
      <c r="W985" s="25"/>
      <c r="X985" s="25"/>
      <c r="Y985" s="25"/>
      <c r="Z985" s="25"/>
      <c r="AA985" s="25"/>
      <c r="AB985" s="25"/>
      <c r="AC985" s="25"/>
      <c r="AD985" s="55"/>
    </row>
    <row r="986" spans="1:30" ht="20" customHeight="1" x14ac:dyDescent="0.2">
      <c r="A986" s="20"/>
      <c r="B986" s="33"/>
      <c r="C986" s="63"/>
      <c r="D986" s="22"/>
      <c r="E986" s="27"/>
      <c r="F986" s="27"/>
      <c r="G986" s="27"/>
      <c r="H986" s="27"/>
      <c r="I986" s="27"/>
      <c r="J986" s="23"/>
      <c r="K986" s="27"/>
      <c r="L986" s="27"/>
      <c r="M986" s="27"/>
      <c r="N986" s="27"/>
      <c r="O986" s="27"/>
      <c r="P986" s="27"/>
      <c r="Q986" s="27"/>
      <c r="R986" s="23"/>
      <c r="S986" s="64"/>
      <c r="T986" s="24"/>
      <c r="U986" s="49"/>
      <c r="V986" s="54"/>
      <c r="W986" s="25"/>
      <c r="X986" s="25"/>
      <c r="Y986" s="25"/>
      <c r="Z986" s="25"/>
      <c r="AA986" s="25"/>
      <c r="AB986" s="25"/>
      <c r="AC986" s="25"/>
      <c r="AD986" s="55"/>
    </row>
    <row r="987" spans="1:30" ht="20" customHeight="1" x14ac:dyDescent="0.2">
      <c r="A987" s="20"/>
      <c r="B987" s="33"/>
      <c r="C987" s="63"/>
      <c r="D987" s="22"/>
      <c r="E987" s="27"/>
      <c r="F987" s="27"/>
      <c r="G987" s="27"/>
      <c r="H987" s="27"/>
      <c r="I987" s="27"/>
      <c r="J987" s="23"/>
      <c r="K987" s="27"/>
      <c r="L987" s="27"/>
      <c r="M987" s="27"/>
      <c r="N987" s="27"/>
      <c r="O987" s="27"/>
      <c r="P987" s="27"/>
      <c r="Q987" s="27"/>
      <c r="R987" s="23"/>
      <c r="S987" s="64"/>
      <c r="T987" s="24"/>
      <c r="U987" s="49"/>
      <c r="V987" s="54"/>
      <c r="W987" s="25"/>
      <c r="X987" s="25"/>
      <c r="Y987" s="25"/>
      <c r="Z987" s="25"/>
      <c r="AA987" s="25"/>
      <c r="AB987" s="25"/>
      <c r="AC987" s="25"/>
      <c r="AD987" s="55"/>
    </row>
    <row r="988" spans="1:30" ht="20" customHeight="1" x14ac:dyDescent="0.2">
      <c r="A988" s="20"/>
      <c r="B988" s="33"/>
      <c r="C988" s="63"/>
      <c r="D988" s="22"/>
      <c r="E988" s="27"/>
      <c r="F988" s="27"/>
      <c r="G988" s="27"/>
      <c r="H988" s="27"/>
      <c r="I988" s="27"/>
      <c r="J988" s="23"/>
      <c r="K988" s="27"/>
      <c r="L988" s="27"/>
      <c r="M988" s="27"/>
      <c r="N988" s="27"/>
      <c r="O988" s="27"/>
      <c r="P988" s="27"/>
      <c r="Q988" s="27"/>
      <c r="R988" s="23"/>
      <c r="S988" s="64"/>
      <c r="T988" s="24"/>
      <c r="U988" s="49"/>
      <c r="V988" s="54"/>
      <c r="W988" s="25"/>
      <c r="X988" s="25"/>
      <c r="Y988" s="25"/>
      <c r="Z988" s="25"/>
      <c r="AA988" s="25"/>
      <c r="AB988" s="25"/>
      <c r="AC988" s="25"/>
      <c r="AD988" s="55"/>
    </row>
    <row r="989" spans="1:30" ht="20" customHeight="1" x14ac:dyDescent="0.2">
      <c r="A989" s="20"/>
      <c r="B989" s="33"/>
      <c r="C989" s="63"/>
      <c r="D989" s="22"/>
      <c r="E989" s="27"/>
      <c r="F989" s="27"/>
      <c r="G989" s="27"/>
      <c r="H989" s="27"/>
      <c r="I989" s="27"/>
      <c r="J989" s="23"/>
      <c r="K989" s="27"/>
      <c r="L989" s="27"/>
      <c r="M989" s="27"/>
      <c r="N989" s="27"/>
      <c r="O989" s="27"/>
      <c r="P989" s="27"/>
      <c r="Q989" s="27"/>
      <c r="R989" s="23"/>
      <c r="S989" s="64"/>
      <c r="T989" s="24"/>
      <c r="U989" s="49"/>
      <c r="V989" s="54"/>
      <c r="W989" s="25"/>
      <c r="X989" s="25"/>
      <c r="Y989" s="25"/>
      <c r="Z989" s="25"/>
      <c r="AA989" s="25"/>
      <c r="AB989" s="25"/>
      <c r="AC989" s="25"/>
      <c r="AD989" s="55"/>
    </row>
    <row r="990" spans="1:30" ht="20" customHeight="1" x14ac:dyDescent="0.2">
      <c r="A990" s="20"/>
      <c r="B990" s="33"/>
      <c r="C990" s="63"/>
      <c r="D990" s="22"/>
      <c r="E990" s="27"/>
      <c r="F990" s="27"/>
      <c r="G990" s="27"/>
      <c r="H990" s="27"/>
      <c r="I990" s="27"/>
      <c r="J990" s="23"/>
      <c r="K990" s="27"/>
      <c r="L990" s="27"/>
      <c r="M990" s="27"/>
      <c r="N990" s="27"/>
      <c r="O990" s="27"/>
      <c r="P990" s="27"/>
      <c r="Q990" s="27"/>
      <c r="R990" s="23"/>
      <c r="S990" s="64"/>
      <c r="T990" s="24"/>
      <c r="U990" s="49"/>
      <c r="V990" s="54"/>
      <c r="W990" s="25"/>
      <c r="X990" s="25"/>
      <c r="Y990" s="25"/>
      <c r="Z990" s="25"/>
      <c r="AA990" s="25"/>
      <c r="AB990" s="25"/>
      <c r="AC990" s="25"/>
      <c r="AD990" s="55"/>
    </row>
    <row r="991" spans="1:30" ht="20" customHeight="1" x14ac:dyDescent="0.2">
      <c r="A991" s="20"/>
      <c r="B991" s="33"/>
      <c r="C991" s="63"/>
      <c r="D991" s="22"/>
      <c r="E991" s="27"/>
      <c r="F991" s="27"/>
      <c r="G991" s="27"/>
      <c r="H991" s="27"/>
      <c r="I991" s="27"/>
      <c r="J991" s="23"/>
      <c r="K991" s="27"/>
      <c r="L991" s="27"/>
      <c r="M991" s="27"/>
      <c r="N991" s="27"/>
      <c r="O991" s="27"/>
      <c r="P991" s="27"/>
      <c r="Q991" s="27"/>
      <c r="R991" s="23"/>
      <c r="S991" s="64"/>
      <c r="T991" s="24"/>
      <c r="U991" s="49"/>
      <c r="V991" s="54"/>
      <c r="W991" s="25"/>
      <c r="X991" s="25"/>
      <c r="Y991" s="25"/>
      <c r="Z991" s="25"/>
      <c r="AA991" s="25"/>
      <c r="AB991" s="25"/>
      <c r="AC991" s="25"/>
      <c r="AD991" s="55"/>
    </row>
    <row r="992" spans="1:30" ht="20" customHeight="1" x14ac:dyDescent="0.2">
      <c r="A992" s="20"/>
      <c r="B992" s="33"/>
      <c r="C992" s="63"/>
      <c r="D992" s="22"/>
      <c r="E992" s="27"/>
      <c r="F992" s="27"/>
      <c r="G992" s="27"/>
      <c r="H992" s="27"/>
      <c r="I992" s="27"/>
      <c r="J992" s="23"/>
      <c r="K992" s="27"/>
      <c r="L992" s="27"/>
      <c r="M992" s="27"/>
      <c r="N992" s="27"/>
      <c r="O992" s="27"/>
      <c r="P992" s="27"/>
      <c r="Q992" s="27"/>
      <c r="R992" s="23"/>
      <c r="S992" s="64"/>
      <c r="T992" s="24"/>
      <c r="U992" s="49"/>
      <c r="V992" s="54"/>
      <c r="W992" s="25"/>
      <c r="X992" s="25"/>
      <c r="Y992" s="25"/>
      <c r="Z992" s="25"/>
      <c r="AA992" s="25"/>
      <c r="AB992" s="25"/>
      <c r="AC992" s="25"/>
      <c r="AD992" s="55"/>
    </row>
    <row r="993" spans="1:30" ht="20" customHeight="1" x14ac:dyDescent="0.2">
      <c r="A993" s="20"/>
      <c r="B993" s="33"/>
      <c r="C993" s="63"/>
      <c r="D993" s="22"/>
      <c r="E993" s="27"/>
      <c r="F993" s="27"/>
      <c r="G993" s="27"/>
      <c r="H993" s="27"/>
      <c r="I993" s="27"/>
      <c r="J993" s="23"/>
      <c r="K993" s="27"/>
      <c r="L993" s="27"/>
      <c r="M993" s="27"/>
      <c r="N993" s="27"/>
      <c r="O993" s="27"/>
      <c r="P993" s="27"/>
      <c r="Q993" s="27"/>
      <c r="R993" s="23"/>
      <c r="S993" s="64"/>
      <c r="T993" s="24"/>
      <c r="U993" s="49"/>
      <c r="V993" s="54"/>
      <c r="W993" s="25"/>
      <c r="X993" s="25"/>
      <c r="Y993" s="25"/>
      <c r="Z993" s="25"/>
      <c r="AA993" s="25"/>
      <c r="AB993" s="25"/>
      <c r="AC993" s="25"/>
      <c r="AD993" s="55"/>
    </row>
    <row r="994" spans="1:30" ht="20" customHeight="1" x14ac:dyDescent="0.2">
      <c r="A994" s="20"/>
      <c r="B994" s="33"/>
      <c r="C994" s="63"/>
      <c r="D994" s="22"/>
      <c r="E994" s="27"/>
      <c r="F994" s="27"/>
      <c r="G994" s="27"/>
      <c r="H994" s="27"/>
      <c r="I994" s="27"/>
      <c r="J994" s="23"/>
      <c r="K994" s="27"/>
      <c r="L994" s="27"/>
      <c r="M994" s="27"/>
      <c r="N994" s="27"/>
      <c r="O994" s="27"/>
      <c r="P994" s="27"/>
      <c r="Q994" s="27"/>
      <c r="R994" s="23"/>
      <c r="S994" s="64"/>
      <c r="T994" s="24"/>
      <c r="U994" s="49"/>
      <c r="V994" s="54"/>
      <c r="W994" s="25"/>
      <c r="X994" s="25"/>
      <c r="Y994" s="25"/>
      <c r="Z994" s="25"/>
      <c r="AA994" s="25"/>
      <c r="AB994" s="25"/>
      <c r="AC994" s="25"/>
      <c r="AD994" s="55"/>
    </row>
    <row r="995" spans="1:30" ht="20" customHeight="1" x14ac:dyDescent="0.2">
      <c r="A995" s="20"/>
      <c r="B995" s="33"/>
      <c r="C995" s="63"/>
      <c r="D995" s="22"/>
      <c r="E995" s="27"/>
      <c r="F995" s="27"/>
      <c r="G995" s="27"/>
      <c r="H995" s="27"/>
      <c r="I995" s="27"/>
      <c r="J995" s="23"/>
      <c r="K995" s="27"/>
      <c r="L995" s="27"/>
      <c r="M995" s="27"/>
      <c r="N995" s="27"/>
      <c r="O995" s="27"/>
      <c r="P995" s="27"/>
      <c r="Q995" s="27"/>
      <c r="R995" s="23"/>
      <c r="S995" s="64"/>
      <c r="T995" s="24"/>
      <c r="U995" s="49"/>
      <c r="V995" s="54"/>
      <c r="W995" s="25"/>
      <c r="X995" s="25"/>
      <c r="Y995" s="25"/>
      <c r="Z995" s="25"/>
      <c r="AA995" s="25"/>
      <c r="AB995" s="25"/>
      <c r="AC995" s="25"/>
      <c r="AD995" s="55"/>
    </row>
    <row r="996" spans="1:30" ht="20" customHeight="1" x14ac:dyDescent="0.2">
      <c r="A996" s="20"/>
      <c r="B996" s="33"/>
      <c r="C996" s="63"/>
      <c r="D996" s="22"/>
      <c r="E996" s="27"/>
      <c r="F996" s="27"/>
      <c r="G996" s="27"/>
      <c r="H996" s="27"/>
      <c r="I996" s="27"/>
      <c r="J996" s="23"/>
      <c r="K996" s="27"/>
      <c r="L996" s="27"/>
      <c r="M996" s="27"/>
      <c r="N996" s="27"/>
      <c r="O996" s="27"/>
      <c r="P996" s="27"/>
      <c r="Q996" s="27"/>
      <c r="R996" s="23"/>
      <c r="S996" s="64"/>
      <c r="T996" s="24"/>
      <c r="U996" s="49"/>
      <c r="V996" s="54"/>
      <c r="W996" s="25"/>
      <c r="X996" s="25"/>
      <c r="Y996" s="25"/>
      <c r="Z996" s="25"/>
      <c r="AA996" s="25"/>
      <c r="AB996" s="25"/>
      <c r="AC996" s="25"/>
      <c r="AD996" s="55"/>
    </row>
    <row r="997" spans="1:30" ht="20" customHeight="1" x14ac:dyDescent="0.2">
      <c r="A997" s="20"/>
      <c r="B997" s="33"/>
      <c r="C997" s="63"/>
      <c r="D997" s="22"/>
      <c r="E997" s="27"/>
      <c r="F997" s="27"/>
      <c r="G997" s="27"/>
      <c r="H997" s="27"/>
      <c r="I997" s="27"/>
      <c r="J997" s="23"/>
      <c r="K997" s="27"/>
      <c r="L997" s="27"/>
      <c r="M997" s="27"/>
      <c r="N997" s="27"/>
      <c r="O997" s="27"/>
      <c r="P997" s="27"/>
      <c r="Q997" s="27"/>
      <c r="R997" s="23"/>
      <c r="S997" s="64"/>
      <c r="T997" s="24"/>
      <c r="U997" s="49"/>
      <c r="V997" s="54"/>
      <c r="W997" s="25"/>
      <c r="X997" s="25"/>
      <c r="Y997" s="25"/>
      <c r="Z997" s="25"/>
      <c r="AA997" s="25"/>
      <c r="AB997" s="25"/>
      <c r="AC997" s="25"/>
      <c r="AD997" s="55"/>
    </row>
    <row r="998" spans="1:30" ht="20" customHeight="1" x14ac:dyDescent="0.2">
      <c r="A998" s="20"/>
      <c r="B998" s="33"/>
      <c r="C998" s="63"/>
      <c r="D998" s="22"/>
      <c r="E998" s="27"/>
      <c r="F998" s="27"/>
      <c r="G998" s="27"/>
      <c r="H998" s="27"/>
      <c r="I998" s="27"/>
      <c r="J998" s="23"/>
      <c r="K998" s="27"/>
      <c r="L998" s="27"/>
      <c r="M998" s="27"/>
      <c r="N998" s="27"/>
      <c r="O998" s="27"/>
      <c r="P998" s="27"/>
      <c r="Q998" s="27"/>
      <c r="R998" s="23"/>
      <c r="S998" s="64"/>
      <c r="T998" s="24"/>
      <c r="U998" s="49"/>
      <c r="V998" s="54"/>
      <c r="W998" s="25"/>
      <c r="X998" s="25"/>
      <c r="Y998" s="25"/>
      <c r="Z998" s="25"/>
      <c r="AA998" s="25"/>
      <c r="AB998" s="25"/>
      <c r="AC998" s="25"/>
      <c r="AD998" s="55"/>
    </row>
    <row r="999" spans="1:30" ht="20" customHeight="1" x14ac:dyDescent="0.2">
      <c r="A999" s="20"/>
      <c r="B999" s="33"/>
      <c r="C999" s="63"/>
      <c r="D999" s="22"/>
      <c r="E999" s="27"/>
      <c r="F999" s="27"/>
      <c r="G999" s="27"/>
      <c r="H999" s="27"/>
      <c r="I999" s="27"/>
      <c r="J999" s="23"/>
      <c r="K999" s="27"/>
      <c r="L999" s="27"/>
      <c r="M999" s="27"/>
      <c r="N999" s="27"/>
      <c r="O999" s="27"/>
      <c r="P999" s="27"/>
      <c r="Q999" s="27"/>
      <c r="R999" s="23"/>
      <c r="S999" s="64"/>
      <c r="T999" s="24"/>
      <c r="U999" s="49"/>
      <c r="V999" s="54"/>
      <c r="W999" s="25"/>
      <c r="X999" s="25"/>
      <c r="Y999" s="25"/>
      <c r="Z999" s="25"/>
      <c r="AA999" s="25"/>
      <c r="AB999" s="25"/>
      <c r="AC999" s="25"/>
      <c r="AD999" s="55"/>
    </row>
    <row r="1000" spans="1:30" ht="20" customHeight="1" x14ac:dyDescent="0.2">
      <c r="A1000" s="20"/>
      <c r="B1000" s="33"/>
      <c r="C1000" s="63"/>
      <c r="D1000" s="22"/>
      <c r="E1000" s="27"/>
      <c r="F1000" s="27"/>
      <c r="G1000" s="27"/>
      <c r="H1000" s="27"/>
      <c r="I1000" s="27"/>
      <c r="J1000" s="23"/>
      <c r="K1000" s="27"/>
      <c r="L1000" s="27"/>
      <c r="M1000" s="27"/>
      <c r="N1000" s="27"/>
      <c r="O1000" s="27"/>
      <c r="P1000" s="27"/>
      <c r="Q1000" s="27"/>
      <c r="R1000" s="23"/>
      <c r="S1000" s="64"/>
      <c r="T1000" s="24"/>
      <c r="U1000" s="49"/>
      <c r="V1000" s="54"/>
      <c r="W1000" s="25"/>
      <c r="X1000" s="25"/>
      <c r="Y1000" s="25"/>
      <c r="Z1000" s="25"/>
      <c r="AA1000" s="25"/>
      <c r="AB1000" s="25"/>
      <c r="AC1000" s="25"/>
      <c r="AD1000" s="55"/>
    </row>
    <row r="1001" spans="1:30" ht="20" customHeight="1" x14ac:dyDescent="0.2">
      <c r="A1001" s="20"/>
      <c r="B1001" s="33"/>
      <c r="C1001" s="63"/>
      <c r="D1001" s="22"/>
      <c r="E1001" s="27"/>
      <c r="F1001" s="27"/>
      <c r="G1001" s="27"/>
      <c r="H1001" s="27"/>
      <c r="I1001" s="27"/>
      <c r="J1001" s="23"/>
      <c r="K1001" s="27"/>
      <c r="L1001" s="27"/>
      <c r="M1001" s="27"/>
      <c r="N1001" s="27"/>
      <c r="O1001" s="27"/>
      <c r="P1001" s="27"/>
      <c r="Q1001" s="27"/>
      <c r="R1001" s="23"/>
      <c r="S1001" s="64"/>
      <c r="T1001" s="24"/>
      <c r="U1001" s="49"/>
      <c r="V1001" s="54"/>
      <c r="W1001" s="25"/>
      <c r="X1001" s="25"/>
      <c r="Y1001" s="25"/>
      <c r="Z1001" s="25"/>
      <c r="AA1001" s="25"/>
      <c r="AB1001" s="25"/>
      <c r="AC1001" s="25"/>
      <c r="AD1001" s="55"/>
    </row>
    <row r="1002" spans="1:30" ht="20" customHeight="1" x14ac:dyDescent="0.2">
      <c r="A1002" s="20"/>
      <c r="B1002" s="33"/>
      <c r="C1002" s="63"/>
      <c r="D1002" s="22"/>
      <c r="E1002" s="27"/>
      <c r="F1002" s="27"/>
      <c r="G1002" s="27"/>
      <c r="H1002" s="27"/>
      <c r="I1002" s="27"/>
      <c r="J1002" s="23"/>
      <c r="K1002" s="27"/>
      <c r="L1002" s="27"/>
      <c r="M1002" s="27"/>
      <c r="N1002" s="27"/>
      <c r="O1002" s="27"/>
      <c r="P1002" s="27"/>
      <c r="Q1002" s="27"/>
      <c r="R1002" s="23"/>
      <c r="S1002" s="64"/>
      <c r="T1002" s="24"/>
      <c r="U1002" s="49"/>
      <c r="V1002" s="54"/>
      <c r="W1002" s="25"/>
      <c r="X1002" s="25"/>
      <c r="Y1002" s="25"/>
      <c r="Z1002" s="25"/>
      <c r="AA1002" s="25"/>
      <c r="AB1002" s="25"/>
      <c r="AC1002" s="25"/>
      <c r="AD1002" s="55"/>
    </row>
    <row r="1003" spans="1:30" ht="20" customHeight="1" x14ac:dyDescent="0.2">
      <c r="A1003" s="20"/>
      <c r="B1003" s="33"/>
      <c r="C1003" s="63"/>
      <c r="D1003" s="22"/>
      <c r="E1003" s="27"/>
      <c r="F1003" s="27"/>
      <c r="G1003" s="27"/>
      <c r="H1003" s="27"/>
      <c r="I1003" s="27"/>
      <c r="J1003" s="23"/>
      <c r="K1003" s="27"/>
      <c r="L1003" s="27"/>
      <c r="M1003" s="27"/>
      <c r="N1003" s="27"/>
      <c r="O1003" s="27"/>
      <c r="P1003" s="27"/>
      <c r="Q1003" s="27"/>
      <c r="R1003" s="23"/>
      <c r="S1003" s="64"/>
      <c r="T1003" s="24"/>
      <c r="U1003" s="49"/>
      <c r="V1003" s="54"/>
      <c r="W1003" s="25"/>
      <c r="X1003" s="25"/>
      <c r="Y1003" s="25"/>
      <c r="Z1003" s="25"/>
      <c r="AA1003" s="25"/>
      <c r="AB1003" s="25"/>
      <c r="AC1003" s="25"/>
      <c r="AD1003" s="55"/>
    </row>
    <row r="1004" spans="1:30" ht="20" customHeight="1" x14ac:dyDescent="0.2">
      <c r="A1004" s="20"/>
      <c r="B1004" s="33"/>
      <c r="C1004" s="63"/>
      <c r="D1004" s="22"/>
      <c r="E1004" s="27"/>
      <c r="F1004" s="27"/>
      <c r="G1004" s="27"/>
      <c r="H1004" s="27"/>
      <c r="I1004" s="27"/>
      <c r="J1004" s="23"/>
      <c r="K1004" s="27"/>
      <c r="L1004" s="27"/>
      <c r="M1004" s="27"/>
      <c r="N1004" s="27"/>
      <c r="O1004" s="27"/>
      <c r="P1004" s="27"/>
      <c r="Q1004" s="27"/>
      <c r="R1004" s="23"/>
      <c r="S1004" s="64"/>
      <c r="T1004" s="24"/>
      <c r="U1004" s="49"/>
      <c r="V1004" s="54"/>
      <c r="W1004" s="25"/>
      <c r="X1004" s="25"/>
      <c r="Y1004" s="25"/>
      <c r="Z1004" s="25"/>
      <c r="AA1004" s="25"/>
      <c r="AB1004" s="25"/>
      <c r="AC1004" s="25"/>
      <c r="AD1004" s="55"/>
    </row>
    <row r="1005" spans="1:30" ht="20" customHeight="1" x14ac:dyDescent="0.2">
      <c r="A1005" s="20"/>
      <c r="B1005" s="33"/>
      <c r="C1005" s="63"/>
      <c r="D1005" s="22"/>
      <c r="E1005" s="27"/>
      <c r="F1005" s="27"/>
      <c r="G1005" s="27"/>
      <c r="H1005" s="27"/>
      <c r="I1005" s="27"/>
      <c r="J1005" s="23"/>
      <c r="K1005" s="27"/>
      <c r="L1005" s="27"/>
      <c r="M1005" s="27"/>
      <c r="N1005" s="27"/>
      <c r="O1005" s="27"/>
      <c r="P1005" s="27"/>
      <c r="Q1005" s="27"/>
      <c r="R1005" s="23"/>
      <c r="S1005" s="64"/>
      <c r="T1005" s="24"/>
      <c r="U1005" s="49"/>
      <c r="V1005" s="54"/>
      <c r="W1005" s="25"/>
      <c r="X1005" s="25"/>
      <c r="Y1005" s="25"/>
      <c r="Z1005" s="25"/>
      <c r="AA1005" s="25"/>
      <c r="AB1005" s="25"/>
      <c r="AC1005" s="25"/>
      <c r="AD1005" s="55"/>
    </row>
    <row r="1006" spans="1:30" ht="20" customHeight="1" x14ac:dyDescent="0.2">
      <c r="A1006" s="20"/>
      <c r="B1006" s="33"/>
      <c r="C1006" s="63"/>
      <c r="D1006" s="22"/>
      <c r="E1006" s="27"/>
      <c r="F1006" s="27"/>
      <c r="G1006" s="27"/>
      <c r="H1006" s="27"/>
      <c r="I1006" s="27"/>
      <c r="J1006" s="23"/>
      <c r="K1006" s="27"/>
      <c r="L1006" s="27"/>
      <c r="M1006" s="27"/>
      <c r="N1006" s="27"/>
      <c r="O1006" s="27"/>
      <c r="P1006" s="27"/>
      <c r="Q1006" s="27"/>
      <c r="R1006" s="23"/>
      <c r="S1006" s="64"/>
      <c r="T1006" s="24"/>
      <c r="U1006" s="49"/>
      <c r="V1006" s="54"/>
      <c r="W1006" s="25"/>
      <c r="X1006" s="25"/>
      <c r="Y1006" s="25"/>
      <c r="Z1006" s="25"/>
      <c r="AA1006" s="25"/>
      <c r="AB1006" s="25"/>
      <c r="AC1006" s="25"/>
      <c r="AD1006" s="55"/>
    </row>
    <row r="1007" spans="1:30" ht="20" customHeight="1" x14ac:dyDescent="0.2">
      <c r="A1007" s="20"/>
      <c r="B1007" s="33"/>
      <c r="C1007" s="63"/>
      <c r="D1007" s="22"/>
      <c r="E1007" s="27"/>
      <c r="F1007" s="27"/>
      <c r="G1007" s="27"/>
      <c r="H1007" s="27"/>
      <c r="I1007" s="27"/>
      <c r="J1007" s="23"/>
      <c r="K1007" s="27"/>
      <c r="L1007" s="27"/>
      <c r="M1007" s="27"/>
      <c r="N1007" s="27"/>
      <c r="O1007" s="27"/>
      <c r="P1007" s="27"/>
      <c r="Q1007" s="27"/>
      <c r="R1007" s="23"/>
      <c r="S1007" s="64"/>
      <c r="T1007" s="24"/>
      <c r="U1007" s="49"/>
      <c r="V1007" s="54"/>
      <c r="W1007" s="25"/>
      <c r="X1007" s="25"/>
      <c r="Y1007" s="25"/>
      <c r="Z1007" s="25"/>
      <c r="AA1007" s="25"/>
      <c r="AB1007" s="25"/>
      <c r="AC1007" s="25"/>
      <c r="AD1007" s="55"/>
    </row>
    <row r="1008" spans="1:30" ht="20" customHeight="1" x14ac:dyDescent="0.2">
      <c r="A1008" s="20"/>
      <c r="B1008" s="33"/>
      <c r="C1008" s="63"/>
      <c r="D1008" s="22"/>
      <c r="E1008" s="27"/>
      <c r="F1008" s="27"/>
      <c r="G1008" s="27"/>
      <c r="H1008" s="27"/>
      <c r="I1008" s="27"/>
      <c r="J1008" s="23"/>
      <c r="K1008" s="27"/>
      <c r="L1008" s="27"/>
      <c r="M1008" s="27"/>
      <c r="N1008" s="27"/>
      <c r="O1008" s="27"/>
      <c r="P1008" s="27"/>
      <c r="Q1008" s="27"/>
      <c r="R1008" s="23"/>
      <c r="S1008" s="64"/>
      <c r="T1008" s="24"/>
      <c r="U1008" s="49"/>
      <c r="V1008" s="54"/>
      <c r="W1008" s="25"/>
      <c r="X1008" s="25"/>
      <c r="Y1008" s="25"/>
      <c r="Z1008" s="25"/>
      <c r="AA1008" s="25"/>
      <c r="AB1008" s="25"/>
      <c r="AC1008" s="25"/>
      <c r="AD1008" s="55"/>
    </row>
    <row r="1009" spans="1:30" ht="20" customHeight="1" x14ac:dyDescent="0.2">
      <c r="A1009" s="20"/>
      <c r="B1009" s="33"/>
      <c r="C1009" s="63"/>
      <c r="D1009" s="22"/>
      <c r="E1009" s="27"/>
      <c r="F1009" s="27"/>
      <c r="G1009" s="27"/>
      <c r="H1009" s="27"/>
      <c r="I1009" s="27"/>
      <c r="J1009" s="23"/>
      <c r="K1009" s="27"/>
      <c r="L1009" s="27"/>
      <c r="M1009" s="27"/>
      <c r="N1009" s="27"/>
      <c r="O1009" s="27"/>
      <c r="P1009" s="27"/>
      <c r="Q1009" s="27"/>
      <c r="R1009" s="23"/>
      <c r="S1009" s="64"/>
      <c r="T1009" s="24"/>
      <c r="U1009" s="49"/>
      <c r="V1009" s="54"/>
      <c r="W1009" s="25"/>
      <c r="X1009" s="25"/>
      <c r="Y1009" s="25"/>
      <c r="Z1009" s="25"/>
      <c r="AA1009" s="25"/>
      <c r="AB1009" s="25"/>
      <c r="AC1009" s="25"/>
      <c r="AD1009" s="55"/>
    </row>
    <row r="1010" spans="1:30" ht="20" customHeight="1" x14ac:dyDescent="0.2">
      <c r="A1010" s="20"/>
      <c r="B1010" s="33"/>
      <c r="C1010" s="63"/>
      <c r="D1010" s="22"/>
      <c r="E1010" s="27"/>
      <c r="F1010" s="27"/>
      <c r="G1010" s="27"/>
      <c r="H1010" s="27"/>
      <c r="I1010" s="27"/>
      <c r="J1010" s="23"/>
      <c r="K1010" s="27"/>
      <c r="L1010" s="27"/>
      <c r="M1010" s="27"/>
      <c r="N1010" s="27"/>
      <c r="O1010" s="27"/>
      <c r="P1010" s="27"/>
      <c r="Q1010" s="27"/>
      <c r="R1010" s="23"/>
      <c r="S1010" s="64"/>
      <c r="T1010" s="24"/>
      <c r="U1010" s="49"/>
      <c r="V1010" s="54"/>
      <c r="W1010" s="25"/>
      <c r="X1010" s="25"/>
      <c r="Y1010" s="25"/>
      <c r="Z1010" s="25"/>
      <c r="AA1010" s="25"/>
      <c r="AB1010" s="25"/>
      <c r="AC1010" s="25"/>
      <c r="AD1010" s="55"/>
    </row>
    <row r="1011" spans="1:30" ht="20" customHeight="1" x14ac:dyDescent="0.2">
      <c r="A1011" s="20"/>
      <c r="B1011" s="33"/>
      <c r="C1011" s="63"/>
      <c r="D1011" s="22"/>
      <c r="E1011" s="27"/>
      <c r="F1011" s="27"/>
      <c r="G1011" s="27"/>
      <c r="H1011" s="27"/>
      <c r="I1011" s="27"/>
      <c r="J1011" s="23"/>
      <c r="K1011" s="27"/>
      <c r="L1011" s="27"/>
      <c r="M1011" s="27"/>
      <c r="N1011" s="27"/>
      <c r="O1011" s="27"/>
      <c r="P1011" s="27"/>
      <c r="Q1011" s="27"/>
      <c r="R1011" s="23"/>
      <c r="S1011" s="64"/>
      <c r="T1011" s="24"/>
      <c r="U1011" s="49"/>
      <c r="V1011" s="54"/>
      <c r="W1011" s="25"/>
      <c r="X1011" s="25"/>
      <c r="Y1011" s="25"/>
      <c r="Z1011" s="25"/>
      <c r="AA1011" s="25"/>
      <c r="AB1011" s="25"/>
      <c r="AC1011" s="25"/>
      <c r="AD1011" s="55"/>
    </row>
    <row r="1012" spans="1:30" ht="20" customHeight="1" x14ac:dyDescent="0.2">
      <c r="A1012" s="20"/>
      <c r="B1012" s="33"/>
      <c r="C1012" s="63"/>
      <c r="D1012" s="22"/>
      <c r="E1012" s="27"/>
      <c r="F1012" s="27"/>
      <c r="G1012" s="27"/>
      <c r="H1012" s="27"/>
      <c r="I1012" s="27"/>
      <c r="J1012" s="23"/>
      <c r="K1012" s="27"/>
      <c r="L1012" s="27"/>
      <c r="M1012" s="27"/>
      <c r="N1012" s="27"/>
      <c r="O1012" s="27"/>
      <c r="P1012" s="27"/>
      <c r="Q1012" s="27"/>
      <c r="R1012" s="23"/>
      <c r="S1012" s="64"/>
      <c r="T1012" s="24"/>
      <c r="U1012" s="49"/>
      <c r="V1012" s="54"/>
      <c r="W1012" s="25"/>
      <c r="X1012" s="25"/>
      <c r="Y1012" s="25"/>
      <c r="Z1012" s="25"/>
      <c r="AA1012" s="25"/>
      <c r="AB1012" s="25"/>
      <c r="AC1012" s="25"/>
      <c r="AD1012" s="55"/>
    </row>
    <row r="1013" spans="1:30" ht="20" customHeight="1" x14ac:dyDescent="0.2">
      <c r="A1013" s="20"/>
      <c r="B1013" s="33"/>
      <c r="C1013" s="63"/>
      <c r="D1013" s="22"/>
      <c r="E1013" s="27"/>
      <c r="F1013" s="27"/>
      <c r="G1013" s="27"/>
      <c r="H1013" s="27"/>
      <c r="I1013" s="27"/>
      <c r="J1013" s="23"/>
      <c r="K1013" s="27"/>
      <c r="L1013" s="27"/>
      <c r="M1013" s="27"/>
      <c r="N1013" s="27"/>
      <c r="O1013" s="27"/>
      <c r="P1013" s="27"/>
      <c r="Q1013" s="27"/>
      <c r="R1013" s="23"/>
      <c r="S1013" s="64"/>
      <c r="T1013" s="24"/>
      <c r="U1013" s="49"/>
      <c r="V1013" s="54"/>
      <c r="W1013" s="25"/>
      <c r="X1013" s="25"/>
      <c r="Y1013" s="25"/>
      <c r="Z1013" s="25"/>
      <c r="AA1013" s="25"/>
      <c r="AB1013" s="25"/>
      <c r="AC1013" s="25"/>
      <c r="AD1013" s="55"/>
    </row>
    <row r="1014" spans="1:30" ht="20" customHeight="1" x14ac:dyDescent="0.2">
      <c r="A1014" s="20"/>
      <c r="B1014" s="33"/>
      <c r="C1014" s="63"/>
      <c r="D1014" s="22"/>
      <c r="E1014" s="27"/>
      <c r="F1014" s="27"/>
      <c r="G1014" s="27"/>
      <c r="H1014" s="27"/>
      <c r="I1014" s="27"/>
      <c r="J1014" s="23"/>
      <c r="K1014" s="27"/>
      <c r="L1014" s="27"/>
      <c r="M1014" s="27"/>
      <c r="N1014" s="27"/>
      <c r="O1014" s="27"/>
      <c r="P1014" s="27"/>
      <c r="Q1014" s="27"/>
      <c r="R1014" s="23"/>
      <c r="S1014" s="64"/>
      <c r="T1014" s="24"/>
      <c r="U1014" s="49"/>
      <c r="V1014" s="54"/>
      <c r="W1014" s="25"/>
      <c r="X1014" s="25"/>
      <c r="Y1014" s="25"/>
      <c r="Z1014" s="25"/>
      <c r="AA1014" s="25"/>
      <c r="AB1014" s="25"/>
      <c r="AC1014" s="25"/>
      <c r="AD1014" s="55"/>
    </row>
    <row r="1015" spans="1:30" ht="20" customHeight="1" x14ac:dyDescent="0.2">
      <c r="A1015" s="20"/>
      <c r="B1015" s="33"/>
      <c r="C1015" s="63"/>
      <c r="D1015" s="22"/>
      <c r="E1015" s="27"/>
      <c r="F1015" s="27"/>
      <c r="G1015" s="27"/>
      <c r="H1015" s="27"/>
      <c r="I1015" s="27"/>
      <c r="J1015" s="23"/>
      <c r="K1015" s="27"/>
      <c r="L1015" s="27"/>
      <c r="M1015" s="27"/>
      <c r="N1015" s="27"/>
      <c r="O1015" s="27"/>
      <c r="P1015" s="27"/>
      <c r="Q1015" s="27"/>
      <c r="R1015" s="23"/>
      <c r="S1015" s="64"/>
      <c r="T1015" s="24"/>
      <c r="U1015" s="49"/>
      <c r="V1015" s="54"/>
      <c r="W1015" s="25"/>
      <c r="X1015" s="25"/>
      <c r="Y1015" s="25"/>
      <c r="Z1015" s="25"/>
      <c r="AA1015" s="25"/>
      <c r="AB1015" s="25"/>
      <c r="AC1015" s="25"/>
      <c r="AD1015" s="55"/>
    </row>
    <row r="1016" spans="1:30" ht="20" customHeight="1" x14ac:dyDescent="0.2">
      <c r="A1016" s="20"/>
      <c r="B1016" s="33"/>
      <c r="C1016" s="63"/>
      <c r="D1016" s="22"/>
      <c r="E1016" s="27"/>
      <c r="F1016" s="27"/>
      <c r="G1016" s="27"/>
      <c r="H1016" s="27"/>
      <c r="I1016" s="27"/>
      <c r="J1016" s="23"/>
      <c r="K1016" s="27"/>
      <c r="L1016" s="27"/>
      <c r="M1016" s="27"/>
      <c r="N1016" s="27"/>
      <c r="O1016" s="27"/>
      <c r="P1016" s="27"/>
      <c r="Q1016" s="27"/>
      <c r="R1016" s="23"/>
      <c r="S1016" s="64"/>
      <c r="T1016" s="24"/>
      <c r="U1016" s="49"/>
      <c r="V1016" s="54"/>
      <c r="W1016" s="25"/>
      <c r="X1016" s="25"/>
      <c r="Y1016" s="25"/>
      <c r="Z1016" s="25"/>
      <c r="AA1016" s="25"/>
      <c r="AB1016" s="25"/>
      <c r="AC1016" s="25"/>
      <c r="AD1016" s="55"/>
    </row>
    <row r="1017" spans="1:30" ht="20" customHeight="1" x14ac:dyDescent="0.2">
      <c r="A1017" s="20"/>
      <c r="B1017" s="33"/>
      <c r="C1017" s="63"/>
      <c r="D1017" s="22"/>
      <c r="E1017" s="27"/>
      <c r="F1017" s="27"/>
      <c r="G1017" s="27"/>
      <c r="H1017" s="27"/>
      <c r="I1017" s="27"/>
      <c r="J1017" s="23"/>
      <c r="K1017" s="27"/>
      <c r="L1017" s="27"/>
      <c r="M1017" s="27"/>
      <c r="N1017" s="27"/>
      <c r="O1017" s="27"/>
      <c r="P1017" s="27"/>
      <c r="Q1017" s="27"/>
      <c r="R1017" s="23"/>
      <c r="S1017" s="64"/>
      <c r="T1017" s="24"/>
      <c r="U1017" s="49"/>
      <c r="V1017" s="54"/>
      <c r="W1017" s="25"/>
      <c r="X1017" s="25"/>
      <c r="Y1017" s="25"/>
      <c r="Z1017" s="25"/>
      <c r="AA1017" s="25"/>
      <c r="AB1017" s="25"/>
      <c r="AC1017" s="25"/>
      <c r="AD1017" s="55"/>
    </row>
    <row r="1018" spans="1:30" ht="20" customHeight="1" x14ac:dyDescent="0.2">
      <c r="A1018" s="20"/>
      <c r="B1018" s="33"/>
      <c r="C1018" s="63"/>
      <c r="D1018" s="22"/>
      <c r="E1018" s="27"/>
      <c r="F1018" s="27"/>
      <c r="G1018" s="27"/>
      <c r="H1018" s="27"/>
      <c r="I1018" s="27"/>
      <c r="J1018" s="23"/>
      <c r="K1018" s="27"/>
      <c r="L1018" s="27"/>
      <c r="M1018" s="27"/>
      <c r="N1018" s="27"/>
      <c r="O1018" s="27"/>
      <c r="P1018" s="27"/>
      <c r="Q1018" s="27"/>
      <c r="R1018" s="23"/>
      <c r="S1018" s="64"/>
      <c r="T1018" s="24"/>
      <c r="U1018" s="49"/>
      <c r="V1018" s="54"/>
      <c r="W1018" s="25"/>
      <c r="X1018" s="25"/>
      <c r="Y1018" s="25"/>
      <c r="Z1018" s="25"/>
      <c r="AA1018" s="25"/>
      <c r="AB1018" s="25"/>
      <c r="AC1018" s="25"/>
      <c r="AD1018" s="55"/>
    </row>
    <row r="1019" spans="1:30" ht="20" customHeight="1" x14ac:dyDescent="0.2">
      <c r="A1019" s="20"/>
      <c r="B1019" s="33"/>
      <c r="C1019" s="63"/>
      <c r="D1019" s="22"/>
      <c r="E1019" s="27"/>
      <c r="F1019" s="27"/>
      <c r="G1019" s="27"/>
      <c r="H1019" s="27"/>
      <c r="I1019" s="27"/>
      <c r="J1019" s="23"/>
      <c r="K1019" s="27"/>
      <c r="L1019" s="27"/>
      <c r="M1019" s="27"/>
      <c r="N1019" s="27"/>
      <c r="O1019" s="27"/>
      <c r="P1019" s="27"/>
      <c r="Q1019" s="27"/>
      <c r="R1019" s="23"/>
      <c r="S1019" s="64"/>
      <c r="T1019" s="24"/>
      <c r="U1019" s="49"/>
      <c r="V1019" s="54"/>
      <c r="W1019" s="25"/>
      <c r="X1019" s="25"/>
      <c r="Y1019" s="25"/>
      <c r="Z1019" s="25"/>
      <c r="AA1019" s="25"/>
      <c r="AB1019" s="25"/>
      <c r="AC1019" s="25"/>
      <c r="AD1019" s="55"/>
    </row>
    <row r="1020" spans="1:30" ht="20" customHeight="1" x14ac:dyDescent="0.2">
      <c r="A1020" s="20"/>
      <c r="B1020" s="33"/>
      <c r="C1020" s="63"/>
      <c r="D1020" s="22"/>
      <c r="E1020" s="27"/>
      <c r="F1020" s="27"/>
      <c r="G1020" s="27"/>
      <c r="H1020" s="27"/>
      <c r="I1020" s="27"/>
      <c r="J1020" s="23"/>
      <c r="K1020" s="27"/>
      <c r="L1020" s="27"/>
      <c r="M1020" s="27"/>
      <c r="N1020" s="27"/>
      <c r="O1020" s="27"/>
      <c r="P1020" s="27"/>
      <c r="Q1020" s="27"/>
      <c r="R1020" s="23"/>
      <c r="S1020" s="64"/>
      <c r="T1020" s="24"/>
      <c r="U1020" s="49"/>
      <c r="V1020" s="54"/>
      <c r="W1020" s="25"/>
      <c r="X1020" s="25"/>
      <c r="Y1020" s="25"/>
      <c r="Z1020" s="25"/>
      <c r="AA1020" s="25"/>
      <c r="AB1020" s="25"/>
      <c r="AC1020" s="25"/>
      <c r="AD1020" s="55"/>
    </row>
    <row r="1021" spans="1:30" ht="20" customHeight="1" x14ac:dyDescent="0.2">
      <c r="A1021" s="20"/>
      <c r="B1021" s="33"/>
      <c r="C1021" s="63"/>
      <c r="D1021" s="22"/>
      <c r="E1021" s="27"/>
      <c r="F1021" s="27"/>
      <c r="G1021" s="27"/>
      <c r="H1021" s="27"/>
      <c r="I1021" s="27"/>
      <c r="J1021" s="23"/>
      <c r="K1021" s="27"/>
      <c r="L1021" s="27"/>
      <c r="M1021" s="27"/>
      <c r="N1021" s="27"/>
      <c r="O1021" s="27"/>
      <c r="P1021" s="27"/>
      <c r="Q1021" s="27"/>
      <c r="R1021" s="23"/>
      <c r="S1021" s="64"/>
      <c r="T1021" s="24"/>
      <c r="U1021" s="49"/>
      <c r="V1021" s="54"/>
      <c r="W1021" s="25"/>
      <c r="X1021" s="25"/>
      <c r="Y1021" s="25"/>
      <c r="Z1021" s="25"/>
      <c r="AA1021" s="25"/>
      <c r="AB1021" s="25"/>
      <c r="AC1021" s="25"/>
      <c r="AD1021" s="55"/>
    </row>
    <row r="1022" spans="1:30" ht="20" customHeight="1" x14ac:dyDescent="0.2">
      <c r="A1022" s="20"/>
      <c r="B1022" s="33"/>
      <c r="C1022" s="63"/>
      <c r="D1022" s="22"/>
      <c r="E1022" s="27"/>
      <c r="F1022" s="27"/>
      <c r="G1022" s="27"/>
      <c r="H1022" s="27"/>
      <c r="I1022" s="27"/>
      <c r="J1022" s="23"/>
      <c r="K1022" s="27"/>
      <c r="L1022" s="27"/>
      <c r="M1022" s="27"/>
      <c r="N1022" s="27"/>
      <c r="O1022" s="27"/>
      <c r="P1022" s="27"/>
      <c r="Q1022" s="27"/>
      <c r="R1022" s="23"/>
      <c r="S1022" s="64"/>
      <c r="T1022" s="24"/>
      <c r="U1022" s="49"/>
      <c r="V1022" s="54"/>
      <c r="W1022" s="25"/>
      <c r="X1022" s="25"/>
      <c r="Y1022" s="25"/>
      <c r="Z1022" s="25"/>
      <c r="AA1022" s="25"/>
      <c r="AB1022" s="25"/>
      <c r="AC1022" s="25"/>
      <c r="AD1022" s="55"/>
    </row>
    <row r="1023" spans="1:30" ht="20" customHeight="1" x14ac:dyDescent="0.2">
      <c r="A1023" s="20"/>
      <c r="B1023" s="33"/>
      <c r="C1023" s="63"/>
      <c r="D1023" s="22"/>
      <c r="E1023" s="27"/>
      <c r="F1023" s="27"/>
      <c r="G1023" s="27"/>
      <c r="H1023" s="27"/>
      <c r="I1023" s="27"/>
      <c r="J1023" s="23"/>
      <c r="K1023" s="27"/>
      <c r="L1023" s="27"/>
      <c r="M1023" s="27"/>
      <c r="N1023" s="27"/>
      <c r="O1023" s="27"/>
      <c r="P1023" s="27"/>
      <c r="Q1023" s="27"/>
      <c r="R1023" s="23"/>
      <c r="S1023" s="64"/>
      <c r="T1023" s="24"/>
      <c r="U1023" s="49"/>
      <c r="V1023" s="54"/>
      <c r="W1023" s="25"/>
      <c r="X1023" s="25"/>
      <c r="Y1023" s="25"/>
      <c r="Z1023" s="25"/>
      <c r="AA1023" s="25"/>
      <c r="AB1023" s="25"/>
      <c r="AC1023" s="25"/>
      <c r="AD1023" s="55"/>
    </row>
    <row r="1024" spans="1:30" ht="20" customHeight="1" x14ac:dyDescent="0.2">
      <c r="A1024" s="20"/>
      <c r="B1024" s="33"/>
      <c r="C1024" s="63"/>
      <c r="D1024" s="22"/>
      <c r="E1024" s="27"/>
      <c r="F1024" s="27"/>
      <c r="G1024" s="27"/>
      <c r="H1024" s="27"/>
      <c r="I1024" s="27"/>
      <c r="J1024" s="23"/>
      <c r="K1024" s="27"/>
      <c r="L1024" s="27"/>
      <c r="M1024" s="27"/>
      <c r="N1024" s="27"/>
      <c r="O1024" s="27"/>
      <c r="P1024" s="27"/>
      <c r="Q1024" s="27"/>
      <c r="R1024" s="23"/>
      <c r="S1024" s="64"/>
      <c r="T1024" s="24"/>
      <c r="U1024" s="49"/>
      <c r="V1024" s="54"/>
      <c r="W1024" s="25"/>
      <c r="X1024" s="25"/>
      <c r="Y1024" s="25"/>
      <c r="Z1024" s="25"/>
      <c r="AA1024" s="25"/>
      <c r="AB1024" s="25"/>
      <c r="AC1024" s="25"/>
      <c r="AD1024" s="55"/>
    </row>
    <row r="1025" spans="1:30" ht="20" customHeight="1" x14ac:dyDescent="0.2">
      <c r="A1025" s="20"/>
      <c r="B1025" s="33"/>
      <c r="C1025" s="63"/>
      <c r="D1025" s="22"/>
      <c r="E1025" s="27"/>
      <c r="F1025" s="27"/>
      <c r="G1025" s="27"/>
      <c r="H1025" s="27"/>
      <c r="I1025" s="27"/>
      <c r="J1025" s="23"/>
      <c r="K1025" s="27"/>
      <c r="L1025" s="27"/>
      <c r="M1025" s="27"/>
      <c r="N1025" s="27"/>
      <c r="O1025" s="27"/>
      <c r="P1025" s="27"/>
      <c r="Q1025" s="27"/>
      <c r="R1025" s="23"/>
      <c r="S1025" s="64"/>
      <c r="T1025" s="24"/>
      <c r="U1025" s="49"/>
      <c r="V1025" s="54"/>
      <c r="W1025" s="25"/>
      <c r="X1025" s="25"/>
      <c r="Y1025" s="25"/>
      <c r="Z1025" s="25"/>
      <c r="AA1025" s="25"/>
      <c r="AB1025" s="25"/>
      <c r="AC1025" s="25"/>
      <c r="AD1025" s="55"/>
    </row>
    <row r="1026" spans="1:30" ht="20" customHeight="1" x14ac:dyDescent="0.2">
      <c r="A1026" s="20"/>
      <c r="B1026" s="33"/>
      <c r="C1026" s="63"/>
      <c r="D1026" s="22"/>
      <c r="E1026" s="27"/>
      <c r="F1026" s="27"/>
      <c r="G1026" s="27"/>
      <c r="H1026" s="27"/>
      <c r="I1026" s="27"/>
      <c r="J1026" s="23"/>
      <c r="K1026" s="27"/>
      <c r="L1026" s="27"/>
      <c r="M1026" s="27"/>
      <c r="N1026" s="27"/>
      <c r="O1026" s="27"/>
      <c r="P1026" s="27"/>
      <c r="Q1026" s="27"/>
      <c r="R1026" s="23"/>
      <c r="S1026" s="64"/>
      <c r="T1026" s="24"/>
      <c r="U1026" s="49"/>
      <c r="V1026" s="54"/>
      <c r="W1026" s="25"/>
      <c r="X1026" s="25"/>
      <c r="Y1026" s="25"/>
      <c r="Z1026" s="25"/>
      <c r="AA1026" s="25"/>
      <c r="AB1026" s="25"/>
      <c r="AC1026" s="25"/>
      <c r="AD1026" s="55"/>
    </row>
    <row r="1027" spans="1:30" ht="20" customHeight="1" x14ac:dyDescent="0.2">
      <c r="A1027" s="20"/>
      <c r="B1027" s="33"/>
      <c r="C1027" s="63"/>
      <c r="D1027" s="22"/>
      <c r="E1027" s="27"/>
      <c r="F1027" s="27"/>
      <c r="G1027" s="27"/>
      <c r="H1027" s="27"/>
      <c r="I1027" s="27"/>
      <c r="J1027" s="23"/>
      <c r="K1027" s="27"/>
      <c r="L1027" s="27"/>
      <c r="M1027" s="27"/>
      <c r="N1027" s="27"/>
      <c r="O1027" s="27"/>
      <c r="P1027" s="27"/>
      <c r="Q1027" s="27"/>
      <c r="R1027" s="23"/>
      <c r="S1027" s="64"/>
      <c r="T1027" s="24"/>
      <c r="U1027" s="49"/>
      <c r="V1027" s="54"/>
      <c r="W1027" s="25"/>
      <c r="X1027" s="25"/>
      <c r="Y1027" s="25"/>
      <c r="Z1027" s="25"/>
      <c r="AA1027" s="25"/>
      <c r="AB1027" s="25"/>
      <c r="AC1027" s="25"/>
      <c r="AD1027" s="55"/>
    </row>
    <row r="1028" spans="1:30" ht="20" customHeight="1" x14ac:dyDescent="0.2">
      <c r="A1028" s="20"/>
      <c r="B1028" s="33"/>
      <c r="C1028" s="63"/>
      <c r="D1028" s="22"/>
      <c r="E1028" s="27"/>
      <c r="F1028" s="27"/>
      <c r="G1028" s="27"/>
      <c r="H1028" s="27"/>
      <c r="I1028" s="27"/>
      <c r="J1028" s="23"/>
      <c r="K1028" s="27"/>
      <c r="L1028" s="27"/>
      <c r="M1028" s="27"/>
      <c r="N1028" s="27"/>
      <c r="O1028" s="27"/>
      <c r="P1028" s="27"/>
      <c r="Q1028" s="27"/>
      <c r="R1028" s="23"/>
      <c r="S1028" s="64"/>
      <c r="T1028" s="24"/>
      <c r="U1028" s="49"/>
      <c r="V1028" s="54"/>
      <c r="W1028" s="25"/>
      <c r="X1028" s="25"/>
      <c r="Y1028" s="25"/>
      <c r="Z1028" s="25"/>
      <c r="AA1028" s="25"/>
      <c r="AB1028" s="25"/>
      <c r="AC1028" s="25"/>
      <c r="AD1028" s="55"/>
    </row>
    <row r="1029" spans="1:30" ht="20" customHeight="1" x14ac:dyDescent="0.2">
      <c r="A1029" s="20"/>
      <c r="B1029" s="33"/>
      <c r="C1029" s="63"/>
      <c r="D1029" s="22"/>
      <c r="E1029" s="27"/>
      <c r="F1029" s="27"/>
      <c r="G1029" s="27"/>
      <c r="H1029" s="27"/>
      <c r="I1029" s="27"/>
      <c r="J1029" s="23"/>
      <c r="K1029" s="27"/>
      <c r="L1029" s="27"/>
      <c r="M1029" s="27"/>
      <c r="N1029" s="27"/>
      <c r="O1029" s="27"/>
      <c r="P1029" s="27"/>
      <c r="Q1029" s="27"/>
      <c r="R1029" s="23"/>
      <c r="S1029" s="64"/>
      <c r="T1029" s="24"/>
      <c r="U1029" s="49"/>
      <c r="V1029" s="54"/>
      <c r="W1029" s="25"/>
      <c r="X1029" s="25"/>
      <c r="Y1029" s="25"/>
      <c r="Z1029" s="25"/>
      <c r="AA1029" s="25"/>
      <c r="AB1029" s="25"/>
      <c r="AC1029" s="25"/>
      <c r="AD1029" s="55"/>
    </row>
    <row r="1030" spans="1:30" ht="20" customHeight="1" x14ac:dyDescent="0.2">
      <c r="A1030" s="20"/>
      <c r="B1030" s="33"/>
      <c r="C1030" s="63"/>
      <c r="D1030" s="22"/>
      <c r="E1030" s="27"/>
      <c r="F1030" s="27"/>
      <c r="G1030" s="27"/>
      <c r="H1030" s="27"/>
      <c r="I1030" s="27"/>
      <c r="J1030" s="23"/>
      <c r="K1030" s="27"/>
      <c r="L1030" s="27"/>
      <c r="M1030" s="27"/>
      <c r="N1030" s="27"/>
      <c r="O1030" s="27"/>
      <c r="P1030" s="27"/>
      <c r="Q1030" s="27"/>
      <c r="R1030" s="23"/>
      <c r="S1030" s="64"/>
      <c r="T1030" s="24"/>
      <c r="U1030" s="49"/>
      <c r="V1030" s="54"/>
      <c r="W1030" s="25"/>
      <c r="X1030" s="25"/>
      <c r="Y1030" s="25"/>
      <c r="Z1030" s="25"/>
      <c r="AA1030" s="25"/>
      <c r="AB1030" s="25"/>
      <c r="AC1030" s="25"/>
      <c r="AD1030" s="55"/>
    </row>
    <row r="1031" spans="1:30" ht="20" customHeight="1" x14ac:dyDescent="0.2">
      <c r="A1031" s="20"/>
      <c r="B1031" s="33"/>
      <c r="C1031" s="63"/>
      <c r="D1031" s="22"/>
      <c r="E1031" s="27"/>
      <c r="F1031" s="27"/>
      <c r="G1031" s="27"/>
      <c r="H1031" s="27"/>
      <c r="I1031" s="27"/>
      <c r="J1031" s="23"/>
      <c r="K1031" s="27"/>
      <c r="L1031" s="27"/>
      <c r="M1031" s="27"/>
      <c r="N1031" s="27"/>
      <c r="O1031" s="27"/>
      <c r="P1031" s="27"/>
      <c r="Q1031" s="27"/>
      <c r="R1031" s="23"/>
      <c r="S1031" s="64"/>
      <c r="T1031" s="24"/>
      <c r="U1031" s="49"/>
      <c r="V1031" s="54"/>
      <c r="W1031" s="25"/>
      <c r="X1031" s="25"/>
      <c r="Y1031" s="25"/>
      <c r="Z1031" s="25"/>
      <c r="AA1031" s="25"/>
      <c r="AB1031" s="25"/>
      <c r="AC1031" s="25"/>
      <c r="AD1031" s="55"/>
    </row>
    <row r="1032" spans="1:30" ht="20" customHeight="1" x14ac:dyDescent="0.2">
      <c r="A1032" s="20"/>
      <c r="B1032" s="33"/>
      <c r="C1032" s="63"/>
      <c r="D1032" s="22"/>
      <c r="E1032" s="27"/>
      <c r="F1032" s="27"/>
      <c r="G1032" s="27"/>
      <c r="H1032" s="27"/>
      <c r="I1032" s="27"/>
      <c r="J1032" s="23"/>
      <c r="K1032" s="27"/>
      <c r="L1032" s="27"/>
      <c r="M1032" s="27"/>
      <c r="N1032" s="27"/>
      <c r="O1032" s="27"/>
      <c r="P1032" s="27"/>
      <c r="Q1032" s="27"/>
      <c r="R1032" s="23"/>
      <c r="S1032" s="64"/>
      <c r="T1032" s="24"/>
      <c r="U1032" s="49"/>
      <c r="V1032" s="54"/>
      <c r="W1032" s="25"/>
      <c r="X1032" s="25"/>
      <c r="Y1032" s="25"/>
      <c r="Z1032" s="25"/>
      <c r="AA1032" s="25"/>
      <c r="AB1032" s="25"/>
      <c r="AC1032" s="25"/>
      <c r="AD1032" s="55"/>
    </row>
    <row r="1033" spans="1:30" ht="20" customHeight="1" x14ac:dyDescent="0.2">
      <c r="A1033" s="20"/>
      <c r="B1033" s="33"/>
      <c r="C1033" s="63"/>
      <c r="D1033" s="22"/>
      <c r="E1033" s="27"/>
      <c r="F1033" s="27"/>
      <c r="G1033" s="27"/>
      <c r="H1033" s="27"/>
      <c r="I1033" s="27"/>
      <c r="J1033" s="23"/>
      <c r="K1033" s="27"/>
      <c r="L1033" s="27"/>
      <c r="M1033" s="27"/>
      <c r="N1033" s="27"/>
      <c r="O1033" s="27"/>
      <c r="P1033" s="27"/>
      <c r="Q1033" s="27"/>
      <c r="R1033" s="23"/>
      <c r="S1033" s="64"/>
      <c r="T1033" s="24"/>
      <c r="U1033" s="49"/>
      <c r="V1033" s="54"/>
      <c r="W1033" s="25"/>
      <c r="X1033" s="25"/>
      <c r="Y1033" s="25"/>
      <c r="Z1033" s="25"/>
      <c r="AA1033" s="25"/>
      <c r="AB1033" s="25"/>
      <c r="AC1033" s="25"/>
      <c r="AD1033" s="55"/>
    </row>
    <row r="1034" spans="1:30" ht="20" customHeight="1" x14ac:dyDescent="0.2">
      <c r="A1034" s="20"/>
      <c r="B1034" s="33"/>
      <c r="C1034" s="63"/>
      <c r="D1034" s="22"/>
      <c r="E1034" s="27"/>
      <c r="F1034" s="27"/>
      <c r="G1034" s="27"/>
      <c r="H1034" s="27"/>
      <c r="I1034" s="27"/>
      <c r="J1034" s="23"/>
      <c r="K1034" s="27"/>
      <c r="L1034" s="27"/>
      <c r="M1034" s="27"/>
      <c r="N1034" s="27"/>
      <c r="O1034" s="27"/>
      <c r="P1034" s="27"/>
      <c r="Q1034" s="27"/>
      <c r="R1034" s="23"/>
      <c r="S1034" s="64"/>
      <c r="T1034" s="24"/>
      <c r="U1034" s="49"/>
      <c r="V1034" s="54"/>
      <c r="W1034" s="25"/>
      <c r="X1034" s="25"/>
      <c r="Y1034" s="25"/>
      <c r="Z1034" s="25"/>
      <c r="AA1034" s="25"/>
      <c r="AB1034" s="25"/>
      <c r="AC1034" s="25"/>
      <c r="AD1034" s="55"/>
    </row>
    <row r="1035" spans="1:30" ht="20" customHeight="1" x14ac:dyDescent="0.2">
      <c r="A1035" s="20"/>
      <c r="B1035" s="33"/>
      <c r="C1035" s="63"/>
      <c r="D1035" s="22"/>
      <c r="E1035" s="27"/>
      <c r="F1035" s="27"/>
      <c r="G1035" s="27"/>
      <c r="H1035" s="27"/>
      <c r="I1035" s="27"/>
      <c r="J1035" s="23"/>
      <c r="K1035" s="27"/>
      <c r="L1035" s="27"/>
      <c r="M1035" s="27"/>
      <c r="N1035" s="27"/>
      <c r="O1035" s="27"/>
      <c r="P1035" s="27"/>
      <c r="Q1035" s="27"/>
      <c r="R1035" s="23"/>
      <c r="S1035" s="64"/>
      <c r="T1035" s="24"/>
      <c r="U1035" s="49"/>
      <c r="V1035" s="54"/>
      <c r="W1035" s="25"/>
      <c r="X1035" s="25"/>
      <c r="Y1035" s="25"/>
      <c r="Z1035" s="25"/>
      <c r="AA1035" s="25"/>
      <c r="AB1035" s="25"/>
      <c r="AC1035" s="25"/>
      <c r="AD1035" s="55"/>
    </row>
    <row r="1036" spans="1:30" ht="20" customHeight="1" x14ac:dyDescent="0.2">
      <c r="A1036" s="20"/>
      <c r="B1036" s="33"/>
      <c r="C1036" s="63"/>
      <c r="D1036" s="22"/>
      <c r="E1036" s="27"/>
      <c r="F1036" s="27"/>
      <c r="G1036" s="27"/>
      <c r="H1036" s="27"/>
      <c r="I1036" s="27"/>
      <c r="J1036" s="23"/>
      <c r="K1036" s="27"/>
      <c r="L1036" s="27"/>
      <c r="M1036" s="27"/>
      <c r="N1036" s="27"/>
      <c r="O1036" s="27"/>
      <c r="P1036" s="27"/>
      <c r="Q1036" s="27"/>
      <c r="R1036" s="23"/>
      <c r="S1036" s="64"/>
      <c r="T1036" s="24"/>
      <c r="U1036" s="49"/>
      <c r="V1036" s="54"/>
      <c r="W1036" s="25"/>
      <c r="X1036" s="25"/>
      <c r="Y1036" s="25"/>
      <c r="Z1036" s="25"/>
      <c r="AA1036" s="25"/>
      <c r="AB1036" s="25"/>
      <c r="AC1036" s="25"/>
      <c r="AD1036" s="55"/>
    </row>
    <row r="1037" spans="1:30" ht="20" customHeight="1" x14ac:dyDescent="0.2">
      <c r="A1037" s="20"/>
      <c r="B1037" s="33"/>
      <c r="C1037" s="63"/>
      <c r="D1037" s="22"/>
      <c r="E1037" s="27"/>
      <c r="F1037" s="27"/>
      <c r="G1037" s="27"/>
      <c r="H1037" s="27"/>
      <c r="I1037" s="27"/>
      <c r="J1037" s="23"/>
      <c r="K1037" s="27"/>
      <c r="L1037" s="27"/>
      <c r="M1037" s="27"/>
      <c r="N1037" s="27"/>
      <c r="O1037" s="27"/>
      <c r="P1037" s="27"/>
      <c r="Q1037" s="27"/>
      <c r="R1037" s="23"/>
      <c r="S1037" s="64"/>
      <c r="T1037" s="24"/>
      <c r="U1037" s="49"/>
      <c r="V1037" s="54"/>
      <c r="W1037" s="25"/>
      <c r="X1037" s="25"/>
      <c r="Y1037" s="25"/>
      <c r="Z1037" s="25"/>
      <c r="AA1037" s="25"/>
      <c r="AB1037" s="25"/>
      <c r="AC1037" s="25"/>
      <c r="AD1037" s="55"/>
    </row>
    <row r="1038" spans="1:30" ht="20" customHeight="1" x14ac:dyDescent="0.2">
      <c r="A1038" s="20"/>
      <c r="B1038" s="33"/>
      <c r="C1038" s="63"/>
      <c r="D1038" s="22"/>
      <c r="E1038" s="27"/>
      <c r="F1038" s="27"/>
      <c r="G1038" s="27"/>
      <c r="H1038" s="27"/>
      <c r="I1038" s="27"/>
      <c r="J1038" s="23"/>
      <c r="K1038" s="27"/>
      <c r="L1038" s="27"/>
      <c r="M1038" s="27"/>
      <c r="N1038" s="27"/>
      <c r="O1038" s="27"/>
      <c r="P1038" s="27"/>
      <c r="Q1038" s="27"/>
      <c r="R1038" s="23"/>
      <c r="S1038" s="64"/>
      <c r="T1038" s="24"/>
      <c r="U1038" s="49"/>
      <c r="V1038" s="54"/>
      <c r="W1038" s="25"/>
      <c r="X1038" s="25"/>
      <c r="Y1038" s="25"/>
      <c r="Z1038" s="25"/>
      <c r="AA1038" s="25"/>
      <c r="AB1038" s="25"/>
      <c r="AC1038" s="25"/>
      <c r="AD1038" s="55"/>
    </row>
    <row r="1039" spans="1:30" ht="20" customHeight="1" x14ac:dyDescent="0.2">
      <c r="A1039" s="20"/>
      <c r="B1039" s="33"/>
      <c r="C1039" s="63"/>
      <c r="D1039" s="22"/>
      <c r="E1039" s="27"/>
      <c r="F1039" s="27"/>
      <c r="G1039" s="27"/>
      <c r="H1039" s="27"/>
      <c r="I1039" s="27"/>
      <c r="J1039" s="23"/>
      <c r="K1039" s="27"/>
      <c r="L1039" s="27"/>
      <c r="M1039" s="27"/>
      <c r="N1039" s="27"/>
      <c r="O1039" s="27"/>
      <c r="P1039" s="27"/>
      <c r="Q1039" s="27"/>
      <c r="R1039" s="23"/>
      <c r="S1039" s="64"/>
      <c r="T1039" s="24"/>
      <c r="U1039" s="49"/>
      <c r="V1039" s="54"/>
      <c r="W1039" s="25"/>
      <c r="X1039" s="25"/>
      <c r="Y1039" s="25"/>
      <c r="Z1039" s="25"/>
      <c r="AA1039" s="25"/>
      <c r="AB1039" s="25"/>
      <c r="AC1039" s="25"/>
      <c r="AD1039" s="55"/>
    </row>
    <row r="1040" spans="1:30" ht="20" customHeight="1" x14ac:dyDescent="0.2">
      <c r="A1040" s="20"/>
      <c r="B1040" s="33"/>
      <c r="C1040" s="63"/>
      <c r="D1040" s="22"/>
      <c r="E1040" s="27"/>
      <c r="F1040" s="27"/>
      <c r="G1040" s="27"/>
      <c r="H1040" s="27"/>
      <c r="I1040" s="27"/>
      <c r="J1040" s="23"/>
      <c r="K1040" s="27"/>
      <c r="L1040" s="27"/>
      <c r="M1040" s="27"/>
      <c r="N1040" s="27"/>
      <c r="O1040" s="27"/>
      <c r="P1040" s="27"/>
      <c r="Q1040" s="27"/>
      <c r="R1040" s="23"/>
      <c r="S1040" s="64"/>
      <c r="T1040" s="24"/>
      <c r="U1040" s="49"/>
      <c r="V1040" s="54"/>
      <c r="W1040" s="25"/>
      <c r="X1040" s="25"/>
      <c r="Y1040" s="25"/>
      <c r="Z1040" s="25"/>
      <c r="AA1040" s="25"/>
      <c r="AB1040" s="25"/>
      <c r="AC1040" s="25"/>
      <c r="AD1040" s="55"/>
    </row>
    <row r="1041" spans="1:30" ht="20" customHeight="1" x14ac:dyDescent="0.2">
      <c r="A1041" s="20"/>
      <c r="B1041" s="33"/>
      <c r="C1041" s="63"/>
      <c r="D1041" s="22"/>
      <c r="E1041" s="27"/>
      <c r="F1041" s="27"/>
      <c r="G1041" s="27"/>
      <c r="H1041" s="27"/>
      <c r="I1041" s="27"/>
      <c r="J1041" s="23"/>
      <c r="K1041" s="27"/>
      <c r="L1041" s="27"/>
      <c r="M1041" s="27"/>
      <c r="N1041" s="27"/>
      <c r="O1041" s="27"/>
      <c r="P1041" s="27"/>
      <c r="Q1041" s="27"/>
      <c r="R1041" s="23"/>
      <c r="S1041" s="64"/>
      <c r="T1041" s="24"/>
      <c r="U1041" s="49"/>
      <c r="V1041" s="54"/>
      <c r="W1041" s="25"/>
      <c r="X1041" s="25"/>
      <c r="Y1041" s="25"/>
      <c r="Z1041" s="25"/>
      <c r="AA1041" s="25"/>
      <c r="AB1041" s="25"/>
      <c r="AC1041" s="25"/>
      <c r="AD1041" s="55"/>
    </row>
    <row r="1042" spans="1:30" ht="20" customHeight="1" x14ac:dyDescent="0.2">
      <c r="A1042" s="20"/>
      <c r="B1042" s="33"/>
      <c r="C1042" s="63"/>
      <c r="D1042" s="22"/>
      <c r="E1042" s="27"/>
      <c r="F1042" s="27"/>
      <c r="G1042" s="27"/>
      <c r="H1042" s="27"/>
      <c r="I1042" s="27"/>
      <c r="J1042" s="23"/>
      <c r="K1042" s="27"/>
      <c r="L1042" s="27"/>
      <c r="M1042" s="27"/>
      <c r="N1042" s="27"/>
      <c r="O1042" s="27"/>
      <c r="P1042" s="27"/>
      <c r="Q1042" s="27"/>
      <c r="R1042" s="23"/>
      <c r="S1042" s="64"/>
      <c r="T1042" s="24"/>
      <c r="U1042" s="49"/>
      <c r="V1042" s="54"/>
      <c r="W1042" s="25"/>
      <c r="X1042" s="25"/>
      <c r="Y1042" s="25"/>
      <c r="Z1042" s="25"/>
      <c r="AA1042" s="25"/>
      <c r="AB1042" s="25"/>
      <c r="AC1042" s="25"/>
      <c r="AD1042" s="55"/>
    </row>
    <row r="1043" spans="1:30" ht="20" customHeight="1" x14ac:dyDescent="0.2">
      <c r="A1043" s="20"/>
      <c r="B1043" s="33"/>
      <c r="C1043" s="63"/>
      <c r="D1043" s="22"/>
      <c r="E1043" s="27"/>
      <c r="F1043" s="27"/>
      <c r="G1043" s="27"/>
      <c r="H1043" s="27"/>
      <c r="I1043" s="27"/>
      <c r="J1043" s="23"/>
      <c r="K1043" s="27"/>
      <c r="L1043" s="27"/>
      <c r="M1043" s="27"/>
      <c r="N1043" s="27"/>
      <c r="O1043" s="27"/>
      <c r="P1043" s="27"/>
      <c r="Q1043" s="27"/>
      <c r="R1043" s="23"/>
      <c r="S1043" s="64"/>
      <c r="T1043" s="24"/>
      <c r="U1043" s="49"/>
      <c r="V1043" s="54"/>
      <c r="W1043" s="25"/>
      <c r="X1043" s="25"/>
      <c r="Y1043" s="25"/>
      <c r="Z1043" s="25"/>
      <c r="AA1043" s="25"/>
      <c r="AB1043" s="25"/>
      <c r="AC1043" s="25"/>
      <c r="AD1043" s="55"/>
    </row>
    <row r="1044" spans="1:30" ht="20" customHeight="1" x14ac:dyDescent="0.2">
      <c r="A1044" s="20"/>
      <c r="B1044" s="33"/>
      <c r="C1044" s="63"/>
      <c r="D1044" s="22"/>
      <c r="E1044" s="27"/>
      <c r="F1044" s="27"/>
      <c r="G1044" s="27"/>
      <c r="H1044" s="27"/>
      <c r="I1044" s="27"/>
      <c r="J1044" s="23"/>
      <c r="K1044" s="27"/>
      <c r="L1044" s="27"/>
      <c r="M1044" s="27"/>
      <c r="N1044" s="27"/>
      <c r="O1044" s="27"/>
      <c r="P1044" s="27"/>
      <c r="Q1044" s="27"/>
      <c r="R1044" s="23"/>
      <c r="S1044" s="64"/>
      <c r="T1044" s="24"/>
      <c r="U1044" s="49"/>
      <c r="V1044" s="54"/>
      <c r="W1044" s="25"/>
      <c r="X1044" s="25"/>
      <c r="Y1044" s="25"/>
      <c r="Z1044" s="25"/>
      <c r="AA1044" s="25"/>
      <c r="AB1044" s="25"/>
      <c r="AC1044" s="25"/>
      <c r="AD1044" s="55"/>
    </row>
    <row r="1045" spans="1:30" ht="20" customHeight="1" x14ac:dyDescent="0.2">
      <c r="A1045" s="20"/>
      <c r="B1045" s="33"/>
      <c r="C1045" s="63"/>
      <c r="D1045" s="22"/>
      <c r="E1045" s="27"/>
      <c r="F1045" s="27"/>
      <c r="G1045" s="27"/>
      <c r="H1045" s="27"/>
      <c r="I1045" s="27"/>
      <c r="J1045" s="23"/>
      <c r="K1045" s="27"/>
      <c r="L1045" s="27"/>
      <c r="M1045" s="27"/>
      <c r="N1045" s="27"/>
      <c r="O1045" s="27"/>
      <c r="P1045" s="27"/>
      <c r="Q1045" s="27"/>
      <c r="R1045" s="23"/>
      <c r="S1045" s="64"/>
      <c r="T1045" s="24"/>
      <c r="U1045" s="49"/>
      <c r="V1045" s="54"/>
      <c r="W1045" s="25"/>
      <c r="X1045" s="25"/>
      <c r="Y1045" s="25"/>
      <c r="Z1045" s="25"/>
      <c r="AA1045" s="25"/>
      <c r="AB1045" s="25"/>
      <c r="AC1045" s="25"/>
      <c r="AD1045" s="55"/>
    </row>
    <row r="1046" spans="1:30" ht="20" customHeight="1" x14ac:dyDescent="0.2">
      <c r="A1046" s="20"/>
      <c r="B1046" s="33"/>
      <c r="C1046" s="63"/>
      <c r="D1046" s="22"/>
      <c r="E1046" s="27"/>
      <c r="F1046" s="27"/>
      <c r="G1046" s="27"/>
      <c r="H1046" s="27"/>
      <c r="I1046" s="27"/>
      <c r="J1046" s="23"/>
      <c r="K1046" s="27"/>
      <c r="L1046" s="27"/>
      <c r="M1046" s="27"/>
      <c r="N1046" s="27"/>
      <c r="O1046" s="27"/>
      <c r="P1046" s="27"/>
      <c r="Q1046" s="27"/>
      <c r="R1046" s="23"/>
      <c r="S1046" s="64"/>
      <c r="T1046" s="24"/>
      <c r="U1046" s="49"/>
      <c r="V1046" s="54"/>
      <c r="W1046" s="25"/>
      <c r="X1046" s="25"/>
      <c r="Y1046" s="25"/>
      <c r="Z1046" s="25"/>
      <c r="AA1046" s="25"/>
      <c r="AB1046" s="25"/>
      <c r="AC1046" s="25"/>
      <c r="AD1046" s="55"/>
    </row>
    <row r="1047" spans="1:30" ht="20" customHeight="1" x14ac:dyDescent="0.2">
      <c r="A1047" s="20"/>
      <c r="B1047" s="33"/>
      <c r="C1047" s="63"/>
      <c r="D1047" s="22"/>
      <c r="E1047" s="27"/>
      <c r="F1047" s="27"/>
      <c r="G1047" s="27"/>
      <c r="H1047" s="27"/>
      <c r="I1047" s="27"/>
      <c r="J1047" s="23"/>
      <c r="K1047" s="27"/>
      <c r="L1047" s="27"/>
      <c r="M1047" s="27"/>
      <c r="N1047" s="27"/>
      <c r="O1047" s="27"/>
      <c r="P1047" s="27"/>
      <c r="Q1047" s="27"/>
      <c r="R1047" s="23"/>
      <c r="S1047" s="64"/>
      <c r="T1047" s="24"/>
      <c r="U1047" s="49"/>
      <c r="V1047" s="54"/>
      <c r="W1047" s="25"/>
      <c r="X1047" s="25"/>
      <c r="Y1047" s="25"/>
      <c r="Z1047" s="25"/>
      <c r="AA1047" s="25"/>
      <c r="AB1047" s="25"/>
      <c r="AC1047" s="25"/>
      <c r="AD1047" s="55"/>
    </row>
    <row r="1048" spans="1:30" ht="20" customHeight="1" x14ac:dyDescent="0.2">
      <c r="A1048" s="20"/>
      <c r="B1048" s="33"/>
      <c r="C1048" s="63"/>
      <c r="D1048" s="22"/>
      <c r="E1048" s="27"/>
      <c r="F1048" s="27"/>
      <c r="G1048" s="27"/>
      <c r="H1048" s="27"/>
      <c r="I1048" s="27"/>
      <c r="J1048" s="23"/>
      <c r="K1048" s="27"/>
      <c r="L1048" s="27"/>
      <c r="M1048" s="27"/>
      <c r="N1048" s="27"/>
      <c r="O1048" s="27"/>
      <c r="P1048" s="27"/>
      <c r="Q1048" s="27"/>
      <c r="R1048" s="23"/>
      <c r="S1048" s="64"/>
      <c r="T1048" s="24"/>
      <c r="U1048" s="49"/>
      <c r="V1048" s="54"/>
      <c r="W1048" s="25"/>
      <c r="X1048" s="25"/>
      <c r="Y1048" s="25"/>
      <c r="Z1048" s="25"/>
      <c r="AA1048" s="25"/>
      <c r="AB1048" s="25"/>
      <c r="AC1048" s="25"/>
      <c r="AD1048" s="55"/>
    </row>
    <row r="1049" spans="1:30" ht="20" customHeight="1" x14ac:dyDescent="0.2">
      <c r="A1049" s="20"/>
      <c r="B1049" s="33"/>
      <c r="C1049" s="63"/>
      <c r="D1049" s="22"/>
      <c r="E1049" s="27"/>
      <c r="F1049" s="27"/>
      <c r="G1049" s="27"/>
      <c r="H1049" s="27"/>
      <c r="I1049" s="27"/>
      <c r="J1049" s="23"/>
      <c r="K1049" s="27"/>
      <c r="L1049" s="27"/>
      <c r="M1049" s="27"/>
      <c r="N1049" s="27"/>
      <c r="O1049" s="27"/>
      <c r="P1049" s="27"/>
      <c r="Q1049" s="27"/>
      <c r="R1049" s="23"/>
      <c r="S1049" s="64"/>
      <c r="T1049" s="24"/>
      <c r="U1049" s="49"/>
      <c r="V1049" s="54"/>
      <c r="W1049" s="25"/>
      <c r="X1049" s="25"/>
      <c r="Y1049" s="25"/>
      <c r="Z1049" s="25"/>
      <c r="AA1049" s="25"/>
      <c r="AB1049" s="25"/>
      <c r="AC1049" s="25"/>
      <c r="AD1049" s="55"/>
    </row>
    <row r="1050" spans="1:30" ht="20" customHeight="1" x14ac:dyDescent="0.2">
      <c r="A1050" s="20"/>
      <c r="B1050" s="33"/>
      <c r="C1050" s="63"/>
      <c r="D1050" s="22"/>
      <c r="E1050" s="27"/>
      <c r="F1050" s="27"/>
      <c r="G1050" s="27"/>
      <c r="H1050" s="27"/>
      <c r="I1050" s="27"/>
      <c r="J1050" s="23"/>
      <c r="K1050" s="27"/>
      <c r="L1050" s="27"/>
      <c r="M1050" s="27"/>
      <c r="N1050" s="27"/>
      <c r="O1050" s="27"/>
      <c r="P1050" s="27"/>
      <c r="Q1050" s="27"/>
      <c r="R1050" s="23"/>
      <c r="S1050" s="64"/>
      <c r="T1050" s="24"/>
      <c r="U1050" s="49"/>
      <c r="V1050" s="54"/>
      <c r="W1050" s="25"/>
      <c r="X1050" s="25"/>
      <c r="Y1050" s="25"/>
      <c r="Z1050" s="25"/>
      <c r="AA1050" s="25"/>
      <c r="AB1050" s="25"/>
      <c r="AC1050" s="25"/>
      <c r="AD1050" s="55"/>
    </row>
    <row r="1051" spans="1:30" ht="20" customHeight="1" x14ac:dyDescent="0.2">
      <c r="A1051" s="20"/>
      <c r="B1051" s="33"/>
      <c r="C1051" s="63"/>
      <c r="D1051" s="22"/>
      <c r="E1051" s="27"/>
      <c r="F1051" s="27"/>
      <c r="G1051" s="27"/>
      <c r="H1051" s="27"/>
      <c r="I1051" s="27"/>
      <c r="J1051" s="23"/>
      <c r="K1051" s="27"/>
      <c r="L1051" s="27"/>
      <c r="M1051" s="27"/>
      <c r="N1051" s="27"/>
      <c r="O1051" s="27"/>
      <c r="P1051" s="27"/>
      <c r="Q1051" s="27"/>
      <c r="R1051" s="23"/>
      <c r="S1051" s="64"/>
      <c r="T1051" s="24"/>
      <c r="U1051" s="49"/>
      <c r="V1051" s="54"/>
      <c r="W1051" s="25"/>
      <c r="X1051" s="25"/>
      <c r="Y1051" s="25"/>
      <c r="Z1051" s="25"/>
      <c r="AA1051" s="25"/>
      <c r="AB1051" s="25"/>
      <c r="AC1051" s="25"/>
      <c r="AD1051" s="55"/>
    </row>
    <row r="1052" spans="1:30" ht="20" customHeight="1" x14ac:dyDescent="0.2">
      <c r="A1052" s="20"/>
      <c r="B1052" s="33"/>
      <c r="C1052" s="63"/>
      <c r="D1052" s="22"/>
      <c r="E1052" s="27"/>
      <c r="F1052" s="27"/>
      <c r="G1052" s="27"/>
      <c r="H1052" s="27"/>
      <c r="I1052" s="27"/>
      <c r="J1052" s="23"/>
      <c r="K1052" s="27"/>
      <c r="L1052" s="27"/>
      <c r="M1052" s="27"/>
      <c r="N1052" s="27"/>
      <c r="O1052" s="27"/>
      <c r="P1052" s="27"/>
      <c r="Q1052" s="27"/>
      <c r="R1052" s="23"/>
      <c r="S1052" s="64"/>
      <c r="T1052" s="24"/>
      <c r="U1052" s="49"/>
      <c r="V1052" s="54"/>
      <c r="W1052" s="25"/>
      <c r="X1052" s="25"/>
      <c r="Y1052" s="25"/>
      <c r="Z1052" s="25"/>
      <c r="AA1052" s="25"/>
      <c r="AB1052" s="25"/>
      <c r="AC1052" s="25"/>
      <c r="AD1052" s="55"/>
    </row>
    <row r="1053" spans="1:30" ht="20" customHeight="1" x14ac:dyDescent="0.2">
      <c r="A1053" s="20"/>
      <c r="B1053" s="33"/>
      <c r="C1053" s="63"/>
      <c r="D1053" s="22"/>
      <c r="E1053" s="27"/>
      <c r="F1053" s="27"/>
      <c r="G1053" s="27"/>
      <c r="H1053" s="27"/>
      <c r="I1053" s="27"/>
      <c r="J1053" s="23"/>
      <c r="K1053" s="27"/>
      <c r="L1053" s="27"/>
      <c r="M1053" s="27"/>
      <c r="N1053" s="27"/>
      <c r="O1053" s="27"/>
      <c r="P1053" s="27"/>
      <c r="Q1053" s="27"/>
      <c r="R1053" s="23"/>
      <c r="S1053" s="64"/>
      <c r="T1053" s="24"/>
      <c r="U1053" s="49"/>
      <c r="V1053" s="54"/>
      <c r="W1053" s="25"/>
      <c r="X1053" s="25"/>
      <c r="Y1053" s="25"/>
      <c r="Z1053" s="25"/>
      <c r="AA1053" s="25"/>
      <c r="AB1053" s="25"/>
      <c r="AC1053" s="25"/>
      <c r="AD1053" s="55"/>
    </row>
    <row r="1054" spans="1:30" ht="20" customHeight="1" x14ac:dyDescent="0.2">
      <c r="A1054" s="20"/>
      <c r="B1054" s="33"/>
      <c r="C1054" s="63"/>
      <c r="D1054" s="22"/>
      <c r="E1054" s="27"/>
      <c r="F1054" s="27"/>
      <c r="G1054" s="27"/>
      <c r="H1054" s="27"/>
      <c r="I1054" s="27"/>
      <c r="J1054" s="23"/>
      <c r="K1054" s="27"/>
      <c r="L1054" s="27"/>
      <c r="M1054" s="27"/>
      <c r="N1054" s="27"/>
      <c r="O1054" s="27"/>
      <c r="P1054" s="27"/>
      <c r="Q1054" s="27"/>
      <c r="R1054" s="23"/>
      <c r="S1054" s="64"/>
      <c r="T1054" s="24"/>
      <c r="U1054" s="49"/>
      <c r="V1054" s="54"/>
      <c r="W1054" s="25"/>
      <c r="X1054" s="25"/>
      <c r="Y1054" s="25"/>
      <c r="Z1054" s="25"/>
      <c r="AA1054" s="25"/>
      <c r="AB1054" s="25"/>
      <c r="AC1054" s="25"/>
      <c r="AD1054" s="55"/>
    </row>
    <row r="1055" spans="1:30" ht="20" customHeight="1" x14ac:dyDescent="0.2">
      <c r="A1055" s="20"/>
      <c r="B1055" s="33"/>
      <c r="C1055" s="63"/>
      <c r="D1055" s="22"/>
      <c r="E1055" s="27"/>
      <c r="F1055" s="27"/>
      <c r="G1055" s="27"/>
      <c r="H1055" s="27"/>
      <c r="I1055" s="27"/>
      <c r="J1055" s="23"/>
      <c r="K1055" s="27"/>
      <c r="L1055" s="27"/>
      <c r="M1055" s="27"/>
      <c r="N1055" s="27"/>
      <c r="O1055" s="27"/>
      <c r="P1055" s="27"/>
      <c r="Q1055" s="27"/>
      <c r="R1055" s="23"/>
      <c r="S1055" s="64"/>
      <c r="T1055" s="24"/>
      <c r="U1055" s="49"/>
      <c r="V1055" s="54"/>
      <c r="W1055" s="25"/>
      <c r="X1055" s="25"/>
      <c r="Y1055" s="25"/>
      <c r="Z1055" s="25"/>
      <c r="AA1055" s="25"/>
      <c r="AB1055" s="25"/>
      <c r="AC1055" s="25"/>
      <c r="AD1055" s="55"/>
    </row>
    <row r="1056" spans="1:30" ht="20" customHeight="1" x14ac:dyDescent="0.2">
      <c r="A1056" s="20"/>
      <c r="B1056" s="33"/>
      <c r="C1056" s="63"/>
      <c r="D1056" s="22"/>
      <c r="E1056" s="27"/>
      <c r="F1056" s="27"/>
      <c r="G1056" s="27"/>
      <c r="H1056" s="27"/>
      <c r="I1056" s="27"/>
      <c r="J1056" s="23"/>
      <c r="K1056" s="27"/>
      <c r="L1056" s="27"/>
      <c r="M1056" s="27"/>
      <c r="N1056" s="27"/>
      <c r="O1056" s="27"/>
      <c r="P1056" s="27"/>
      <c r="Q1056" s="27"/>
      <c r="R1056" s="23"/>
      <c r="S1056" s="64"/>
      <c r="T1056" s="24"/>
      <c r="U1056" s="49"/>
      <c r="V1056" s="54"/>
      <c r="W1056" s="25"/>
      <c r="X1056" s="25"/>
      <c r="Y1056" s="25"/>
      <c r="Z1056" s="25"/>
      <c r="AA1056" s="25"/>
      <c r="AB1056" s="25"/>
      <c r="AC1056" s="25"/>
      <c r="AD1056" s="55"/>
    </row>
    <row r="1057" spans="1:30" ht="20" customHeight="1" x14ac:dyDescent="0.2">
      <c r="A1057" s="20"/>
      <c r="B1057" s="33"/>
      <c r="C1057" s="63"/>
      <c r="D1057" s="22"/>
      <c r="E1057" s="27"/>
      <c r="F1057" s="27"/>
      <c r="G1057" s="27"/>
      <c r="H1057" s="27"/>
      <c r="I1057" s="27"/>
      <c r="J1057" s="23"/>
      <c r="K1057" s="27"/>
      <c r="L1057" s="27"/>
      <c r="M1057" s="27"/>
      <c r="N1057" s="27"/>
      <c r="O1057" s="27"/>
      <c r="P1057" s="27"/>
      <c r="Q1057" s="27"/>
      <c r="R1057" s="23"/>
      <c r="S1057" s="64"/>
      <c r="T1057" s="24"/>
      <c r="U1057" s="49"/>
      <c r="V1057" s="54"/>
      <c r="W1057" s="25"/>
      <c r="X1057" s="25"/>
      <c r="Y1057" s="25"/>
      <c r="Z1057" s="25"/>
      <c r="AA1057" s="25"/>
      <c r="AB1057" s="25"/>
      <c r="AC1057" s="25"/>
      <c r="AD1057" s="55"/>
    </row>
    <row r="1058" spans="1:30" ht="20" customHeight="1" x14ac:dyDescent="0.2">
      <c r="A1058" s="20"/>
      <c r="B1058" s="33"/>
      <c r="C1058" s="63"/>
      <c r="D1058" s="22"/>
      <c r="E1058" s="27"/>
      <c r="F1058" s="27"/>
      <c r="G1058" s="27"/>
      <c r="H1058" s="27"/>
      <c r="I1058" s="27"/>
      <c r="J1058" s="23"/>
      <c r="K1058" s="27"/>
      <c r="L1058" s="27"/>
      <c r="M1058" s="27"/>
      <c r="N1058" s="27"/>
      <c r="O1058" s="27"/>
      <c r="P1058" s="27"/>
      <c r="Q1058" s="27"/>
      <c r="R1058" s="23"/>
      <c r="S1058" s="64"/>
      <c r="T1058" s="24"/>
      <c r="U1058" s="49"/>
      <c r="V1058" s="54"/>
      <c r="W1058" s="25"/>
      <c r="X1058" s="25"/>
      <c r="Y1058" s="25"/>
      <c r="Z1058" s="25"/>
      <c r="AA1058" s="25"/>
      <c r="AB1058" s="25"/>
      <c r="AC1058" s="25"/>
      <c r="AD1058" s="55"/>
    </row>
    <row r="1059" spans="1:30" ht="20" customHeight="1" x14ac:dyDescent="0.2">
      <c r="A1059" s="20"/>
      <c r="B1059" s="33"/>
      <c r="C1059" s="63"/>
      <c r="D1059" s="22"/>
      <c r="E1059" s="27"/>
      <c r="F1059" s="27"/>
      <c r="G1059" s="27"/>
      <c r="H1059" s="27"/>
      <c r="I1059" s="27"/>
      <c r="J1059" s="23"/>
      <c r="K1059" s="27"/>
      <c r="L1059" s="27"/>
      <c r="M1059" s="27"/>
      <c r="N1059" s="27"/>
      <c r="O1059" s="27"/>
      <c r="P1059" s="27"/>
      <c r="Q1059" s="27"/>
      <c r="R1059" s="23"/>
      <c r="S1059" s="64"/>
      <c r="T1059" s="24"/>
      <c r="U1059" s="49"/>
      <c r="V1059" s="54"/>
      <c r="W1059" s="25"/>
      <c r="X1059" s="25"/>
      <c r="Y1059" s="25"/>
      <c r="Z1059" s="25"/>
      <c r="AA1059" s="25"/>
      <c r="AB1059" s="25"/>
      <c r="AC1059" s="25"/>
      <c r="AD1059" s="55"/>
    </row>
    <row r="1060" spans="1:30" ht="20" customHeight="1" x14ac:dyDescent="0.2">
      <c r="A1060" s="20"/>
      <c r="B1060" s="33"/>
      <c r="C1060" s="63"/>
      <c r="D1060" s="22"/>
      <c r="E1060" s="27"/>
      <c r="F1060" s="27"/>
      <c r="G1060" s="27"/>
      <c r="H1060" s="27"/>
      <c r="I1060" s="27"/>
      <c r="J1060" s="23"/>
      <c r="K1060" s="27"/>
      <c r="L1060" s="27"/>
      <c r="M1060" s="27"/>
      <c r="N1060" s="27"/>
      <c r="O1060" s="27"/>
      <c r="P1060" s="27"/>
      <c r="Q1060" s="27"/>
      <c r="R1060" s="23"/>
      <c r="S1060" s="64"/>
      <c r="T1060" s="24"/>
      <c r="U1060" s="49"/>
      <c r="V1060" s="54"/>
      <c r="W1060" s="25"/>
      <c r="X1060" s="25"/>
      <c r="Y1060" s="25"/>
      <c r="Z1060" s="25"/>
      <c r="AA1060" s="25"/>
      <c r="AB1060" s="25"/>
      <c r="AC1060" s="25"/>
      <c r="AD1060" s="55"/>
    </row>
    <row r="1061" spans="1:30" ht="20" customHeight="1" x14ac:dyDescent="0.2">
      <c r="A1061" s="20"/>
      <c r="B1061" s="33"/>
      <c r="C1061" s="63"/>
      <c r="D1061" s="22"/>
      <c r="E1061" s="27"/>
      <c r="F1061" s="27"/>
      <c r="G1061" s="27"/>
      <c r="H1061" s="27"/>
      <c r="I1061" s="27"/>
      <c r="J1061" s="23"/>
      <c r="K1061" s="27"/>
      <c r="L1061" s="27"/>
      <c r="M1061" s="27"/>
      <c r="N1061" s="27"/>
      <c r="O1061" s="27"/>
      <c r="P1061" s="27"/>
      <c r="Q1061" s="27"/>
      <c r="R1061" s="23"/>
      <c r="S1061" s="64"/>
      <c r="T1061" s="24"/>
      <c r="U1061" s="49"/>
      <c r="V1061" s="54"/>
      <c r="W1061" s="25"/>
      <c r="X1061" s="25"/>
      <c r="Y1061" s="25"/>
      <c r="Z1061" s="25"/>
      <c r="AA1061" s="25"/>
      <c r="AB1061" s="25"/>
      <c r="AC1061" s="25"/>
      <c r="AD1061" s="55"/>
    </row>
    <row r="1062" spans="1:30" ht="20" customHeight="1" x14ac:dyDescent="0.2">
      <c r="A1062" s="20"/>
      <c r="B1062" s="33"/>
      <c r="C1062" s="63"/>
      <c r="D1062" s="22"/>
      <c r="E1062" s="27"/>
      <c r="F1062" s="27"/>
      <c r="G1062" s="27"/>
      <c r="H1062" s="27"/>
      <c r="I1062" s="27"/>
      <c r="J1062" s="23"/>
      <c r="K1062" s="27"/>
      <c r="L1062" s="27"/>
      <c r="M1062" s="27"/>
      <c r="N1062" s="27"/>
      <c r="O1062" s="27"/>
      <c r="P1062" s="27"/>
      <c r="Q1062" s="27"/>
      <c r="R1062" s="23"/>
      <c r="S1062" s="64"/>
      <c r="T1062" s="24"/>
      <c r="U1062" s="49"/>
      <c r="V1062" s="54"/>
      <c r="W1062" s="25"/>
      <c r="X1062" s="25"/>
      <c r="Y1062" s="25"/>
      <c r="Z1062" s="25"/>
      <c r="AA1062" s="25"/>
      <c r="AB1062" s="25"/>
      <c r="AC1062" s="25"/>
      <c r="AD1062" s="55"/>
    </row>
    <row r="1063" spans="1:30" ht="20" customHeight="1" x14ac:dyDescent="0.2">
      <c r="A1063" s="20"/>
      <c r="B1063" s="33"/>
      <c r="C1063" s="63"/>
      <c r="D1063" s="22"/>
      <c r="E1063" s="27"/>
      <c r="F1063" s="27"/>
      <c r="G1063" s="27"/>
      <c r="H1063" s="27"/>
      <c r="I1063" s="27"/>
      <c r="J1063" s="23"/>
      <c r="K1063" s="27"/>
      <c r="L1063" s="27"/>
      <c r="M1063" s="27"/>
      <c r="N1063" s="27"/>
      <c r="O1063" s="27"/>
      <c r="P1063" s="27"/>
      <c r="Q1063" s="27"/>
      <c r="R1063" s="23"/>
      <c r="S1063" s="64"/>
      <c r="T1063" s="24"/>
      <c r="U1063" s="49"/>
      <c r="V1063" s="54"/>
      <c r="W1063" s="25"/>
      <c r="X1063" s="25"/>
      <c r="Y1063" s="25"/>
      <c r="Z1063" s="25"/>
      <c r="AA1063" s="25"/>
      <c r="AB1063" s="25"/>
      <c r="AC1063" s="25"/>
      <c r="AD1063" s="55"/>
    </row>
    <row r="1064" spans="1:30" ht="20" customHeight="1" x14ac:dyDescent="0.2">
      <c r="A1064" s="20"/>
      <c r="B1064" s="33"/>
      <c r="C1064" s="63"/>
      <c r="D1064" s="22"/>
      <c r="E1064" s="27"/>
      <c r="F1064" s="27"/>
      <c r="G1064" s="27"/>
      <c r="H1064" s="27"/>
      <c r="I1064" s="27"/>
      <c r="J1064" s="23"/>
      <c r="K1064" s="27"/>
      <c r="L1064" s="27"/>
      <c r="M1064" s="27"/>
      <c r="N1064" s="27"/>
      <c r="O1064" s="27"/>
      <c r="P1064" s="27"/>
      <c r="Q1064" s="27"/>
      <c r="R1064" s="23"/>
      <c r="S1064" s="64"/>
      <c r="T1064" s="24"/>
      <c r="U1064" s="49"/>
      <c r="V1064" s="54"/>
      <c r="W1064" s="25"/>
      <c r="X1064" s="25"/>
      <c r="Y1064" s="25"/>
      <c r="Z1064" s="25"/>
      <c r="AA1064" s="25"/>
      <c r="AB1064" s="25"/>
      <c r="AC1064" s="25"/>
      <c r="AD1064" s="55"/>
    </row>
    <row r="1065" spans="1:30" ht="20" customHeight="1" x14ac:dyDescent="0.2">
      <c r="A1065" s="20"/>
      <c r="B1065" s="33"/>
      <c r="C1065" s="63"/>
      <c r="D1065" s="22"/>
      <c r="E1065" s="27"/>
      <c r="F1065" s="27"/>
      <c r="G1065" s="27"/>
      <c r="H1065" s="27"/>
      <c r="I1065" s="27"/>
      <c r="J1065" s="23"/>
      <c r="K1065" s="27"/>
      <c r="L1065" s="27"/>
      <c r="M1065" s="27"/>
      <c r="N1065" s="27"/>
      <c r="O1065" s="27"/>
      <c r="P1065" s="27"/>
      <c r="Q1065" s="27"/>
      <c r="R1065" s="23"/>
      <c r="S1065" s="64"/>
      <c r="T1065" s="24"/>
      <c r="U1065" s="49"/>
      <c r="V1065" s="54"/>
      <c r="W1065" s="25"/>
      <c r="X1065" s="25"/>
      <c r="Y1065" s="25"/>
      <c r="Z1065" s="25"/>
      <c r="AA1065" s="25"/>
      <c r="AB1065" s="25"/>
      <c r="AC1065" s="25"/>
      <c r="AD1065" s="55"/>
    </row>
    <row r="1066" spans="1:30" ht="20" customHeight="1" x14ac:dyDescent="0.2">
      <c r="A1066" s="20"/>
      <c r="B1066" s="33"/>
      <c r="C1066" s="63"/>
      <c r="D1066" s="22"/>
      <c r="E1066" s="27"/>
      <c r="F1066" s="27"/>
      <c r="G1066" s="27"/>
      <c r="H1066" s="27"/>
      <c r="I1066" s="27"/>
      <c r="J1066" s="23"/>
      <c r="K1066" s="27"/>
      <c r="L1066" s="27"/>
      <c r="M1066" s="27"/>
      <c r="N1066" s="27"/>
      <c r="O1066" s="27"/>
      <c r="P1066" s="27"/>
      <c r="Q1066" s="27"/>
      <c r="R1066" s="23"/>
      <c r="S1066" s="64"/>
      <c r="T1066" s="24"/>
      <c r="U1066" s="49"/>
      <c r="V1066" s="54"/>
      <c r="W1066" s="25"/>
      <c r="X1066" s="25"/>
      <c r="Y1066" s="25"/>
      <c r="Z1066" s="25"/>
      <c r="AA1066" s="25"/>
      <c r="AB1066" s="25"/>
      <c r="AC1066" s="25"/>
      <c r="AD1066" s="55"/>
    </row>
    <row r="1067" spans="1:30" ht="20" customHeight="1" x14ac:dyDescent="0.2">
      <c r="A1067" s="20"/>
      <c r="B1067" s="33"/>
      <c r="C1067" s="63"/>
      <c r="D1067" s="22"/>
      <c r="E1067" s="27"/>
      <c r="F1067" s="27"/>
      <c r="G1067" s="27"/>
      <c r="H1067" s="27"/>
      <c r="I1067" s="27"/>
      <c r="J1067" s="23"/>
      <c r="K1067" s="27"/>
      <c r="L1067" s="27"/>
      <c r="M1067" s="27"/>
      <c r="N1067" s="27"/>
      <c r="O1067" s="27"/>
      <c r="P1067" s="27"/>
      <c r="Q1067" s="27"/>
      <c r="R1067" s="23"/>
      <c r="S1067" s="64"/>
      <c r="T1067" s="24"/>
      <c r="U1067" s="49"/>
      <c r="V1067" s="54"/>
      <c r="W1067" s="25"/>
      <c r="X1067" s="25"/>
      <c r="Y1067" s="25"/>
      <c r="Z1067" s="25"/>
      <c r="AA1067" s="25"/>
      <c r="AB1067" s="25"/>
      <c r="AC1067" s="25"/>
      <c r="AD1067" s="55"/>
    </row>
    <row r="1068" spans="1:30" ht="20" customHeight="1" x14ac:dyDescent="0.2">
      <c r="A1068" s="20"/>
      <c r="B1068" s="33"/>
      <c r="C1068" s="63"/>
      <c r="D1068" s="22"/>
      <c r="E1068" s="27"/>
      <c r="F1068" s="27"/>
      <c r="G1068" s="27"/>
      <c r="H1068" s="27"/>
      <c r="I1068" s="27"/>
      <c r="J1068" s="23"/>
      <c r="K1068" s="27"/>
      <c r="L1068" s="27"/>
      <c r="M1068" s="27"/>
      <c r="N1068" s="27"/>
      <c r="O1068" s="27"/>
      <c r="P1068" s="27"/>
      <c r="Q1068" s="27"/>
      <c r="R1068" s="23"/>
      <c r="S1068" s="64"/>
      <c r="T1068" s="24"/>
      <c r="U1068" s="49"/>
      <c r="V1068" s="54"/>
      <c r="W1068" s="25"/>
      <c r="X1068" s="25"/>
      <c r="Y1068" s="25"/>
      <c r="Z1068" s="25"/>
      <c r="AA1068" s="25"/>
      <c r="AB1068" s="25"/>
      <c r="AC1068" s="25"/>
      <c r="AD1068" s="55"/>
    </row>
    <row r="1069" spans="1:30" ht="20" customHeight="1" x14ac:dyDescent="0.2">
      <c r="A1069" s="20"/>
      <c r="B1069" s="33"/>
      <c r="C1069" s="63"/>
      <c r="D1069" s="22"/>
      <c r="E1069" s="27"/>
      <c r="F1069" s="27"/>
      <c r="G1069" s="27"/>
      <c r="H1069" s="27"/>
      <c r="I1069" s="27"/>
      <c r="J1069" s="23"/>
      <c r="K1069" s="27"/>
      <c r="L1069" s="27"/>
      <c r="M1069" s="27"/>
      <c r="N1069" s="27"/>
      <c r="O1069" s="27"/>
      <c r="P1069" s="27"/>
      <c r="Q1069" s="27"/>
      <c r="R1069" s="23"/>
      <c r="S1069" s="64"/>
      <c r="T1069" s="24"/>
      <c r="U1069" s="49"/>
      <c r="V1069" s="54"/>
      <c r="W1069" s="25"/>
      <c r="X1069" s="25"/>
      <c r="Y1069" s="25"/>
      <c r="Z1069" s="25"/>
      <c r="AA1069" s="25"/>
      <c r="AB1069" s="25"/>
      <c r="AC1069" s="25"/>
      <c r="AD1069" s="55"/>
    </row>
    <row r="1070" spans="1:30" ht="20" customHeight="1" x14ac:dyDescent="0.2">
      <c r="A1070" s="20"/>
      <c r="B1070" s="33"/>
      <c r="C1070" s="63"/>
      <c r="D1070" s="22"/>
      <c r="E1070" s="27"/>
      <c r="F1070" s="27"/>
      <c r="G1070" s="27"/>
      <c r="H1070" s="27"/>
      <c r="I1070" s="27"/>
      <c r="J1070" s="23"/>
      <c r="K1070" s="27"/>
      <c r="L1070" s="27"/>
      <c r="M1070" s="27"/>
      <c r="N1070" s="27"/>
      <c r="O1070" s="27"/>
      <c r="P1070" s="27"/>
      <c r="Q1070" s="27"/>
      <c r="R1070" s="23"/>
      <c r="S1070" s="64"/>
      <c r="T1070" s="24"/>
      <c r="U1070" s="49"/>
      <c r="V1070" s="54"/>
      <c r="W1070" s="25"/>
      <c r="X1070" s="25"/>
      <c r="Y1070" s="25"/>
      <c r="Z1070" s="25"/>
      <c r="AA1070" s="25"/>
      <c r="AB1070" s="25"/>
      <c r="AC1070" s="25"/>
      <c r="AD1070" s="55"/>
    </row>
    <row r="1071" spans="1:30" ht="20" customHeight="1" x14ac:dyDescent="0.2">
      <c r="A1071" s="20"/>
      <c r="B1071" s="33"/>
      <c r="C1071" s="63"/>
      <c r="D1071" s="22"/>
      <c r="E1071" s="27"/>
      <c r="F1071" s="27"/>
      <c r="G1071" s="27"/>
      <c r="H1071" s="27"/>
      <c r="I1071" s="27"/>
      <c r="J1071" s="23"/>
      <c r="K1071" s="27"/>
      <c r="L1071" s="27"/>
      <c r="M1071" s="27"/>
      <c r="N1071" s="27"/>
      <c r="O1071" s="27"/>
      <c r="P1071" s="27"/>
      <c r="Q1071" s="27"/>
      <c r="R1071" s="23"/>
      <c r="S1071" s="64"/>
      <c r="T1071" s="24"/>
      <c r="U1071" s="49"/>
      <c r="V1071" s="54"/>
      <c r="W1071" s="25"/>
      <c r="X1071" s="25"/>
      <c r="Y1071" s="25"/>
      <c r="Z1071" s="25"/>
      <c r="AA1071" s="25"/>
      <c r="AB1071" s="25"/>
      <c r="AC1071" s="25"/>
      <c r="AD1071" s="55"/>
    </row>
    <row r="1072" spans="1:30" ht="20" customHeight="1" x14ac:dyDescent="0.2">
      <c r="A1072" s="20"/>
      <c r="B1072" s="33"/>
      <c r="C1072" s="63"/>
      <c r="D1072" s="22"/>
      <c r="E1072" s="27"/>
      <c r="F1072" s="27"/>
      <c r="G1072" s="27"/>
      <c r="H1072" s="27"/>
      <c r="I1072" s="27"/>
      <c r="J1072" s="23"/>
      <c r="K1072" s="27"/>
      <c r="L1072" s="27"/>
      <c r="M1072" s="27"/>
      <c r="N1072" s="27"/>
      <c r="O1072" s="27"/>
      <c r="P1072" s="27"/>
      <c r="Q1072" s="27"/>
      <c r="R1072" s="23"/>
      <c r="S1072" s="64"/>
      <c r="T1072" s="24"/>
      <c r="U1072" s="49"/>
      <c r="V1072" s="54"/>
      <c r="W1072" s="25"/>
      <c r="X1072" s="25"/>
      <c r="Y1072" s="25"/>
      <c r="Z1072" s="25"/>
      <c r="AA1072" s="25"/>
      <c r="AB1072" s="25"/>
      <c r="AC1072" s="25"/>
      <c r="AD1072" s="55"/>
    </row>
    <row r="1073" spans="1:30" ht="20" customHeight="1" x14ac:dyDescent="0.2">
      <c r="A1073" s="20"/>
      <c r="B1073" s="33"/>
      <c r="C1073" s="63"/>
      <c r="D1073" s="22"/>
      <c r="E1073" s="27"/>
      <c r="F1073" s="27"/>
      <c r="G1073" s="27"/>
      <c r="H1073" s="27"/>
      <c r="I1073" s="27"/>
      <c r="J1073" s="23"/>
      <c r="K1073" s="27"/>
      <c r="L1073" s="27"/>
      <c r="M1073" s="27"/>
      <c r="N1073" s="27"/>
      <c r="O1073" s="27"/>
      <c r="P1073" s="27"/>
      <c r="Q1073" s="27"/>
      <c r="R1073" s="23"/>
      <c r="S1073" s="64"/>
      <c r="T1073" s="24"/>
      <c r="U1073" s="49"/>
      <c r="V1073" s="54"/>
      <c r="W1073" s="25"/>
      <c r="X1073" s="25"/>
      <c r="Y1073" s="25"/>
      <c r="Z1073" s="25"/>
      <c r="AA1073" s="25"/>
      <c r="AB1073" s="25"/>
      <c r="AC1073" s="25"/>
      <c r="AD1073" s="55"/>
    </row>
    <row r="1074" spans="1:30" ht="20" customHeight="1" x14ac:dyDescent="0.2">
      <c r="A1074" s="20"/>
      <c r="B1074" s="33"/>
      <c r="C1074" s="63"/>
      <c r="D1074" s="22"/>
      <c r="E1074" s="27"/>
      <c r="F1074" s="27"/>
      <c r="G1074" s="27"/>
      <c r="H1074" s="27"/>
      <c r="I1074" s="27"/>
      <c r="J1074" s="23"/>
      <c r="K1074" s="27"/>
      <c r="L1074" s="27"/>
      <c r="M1074" s="27"/>
      <c r="N1074" s="27"/>
      <c r="O1074" s="27"/>
      <c r="P1074" s="27"/>
      <c r="Q1074" s="27"/>
      <c r="R1074" s="23"/>
      <c r="S1074" s="64"/>
      <c r="T1074" s="24"/>
      <c r="U1074" s="49"/>
      <c r="V1074" s="54"/>
      <c r="W1074" s="25"/>
      <c r="X1074" s="25"/>
      <c r="Y1074" s="25"/>
      <c r="Z1074" s="25"/>
      <c r="AA1074" s="25"/>
      <c r="AB1074" s="25"/>
      <c r="AC1074" s="25"/>
      <c r="AD1074" s="55"/>
    </row>
    <row r="1075" spans="1:30" ht="20" customHeight="1" x14ac:dyDescent="0.2">
      <c r="A1075" s="20"/>
      <c r="B1075" s="33"/>
      <c r="C1075" s="63"/>
      <c r="D1075" s="22"/>
      <c r="E1075" s="27"/>
      <c r="F1075" s="27"/>
      <c r="G1075" s="27"/>
      <c r="H1075" s="27"/>
      <c r="I1075" s="27"/>
      <c r="J1075" s="23"/>
      <c r="K1075" s="27"/>
      <c r="L1075" s="27"/>
      <c r="M1075" s="27"/>
      <c r="N1075" s="27"/>
      <c r="O1075" s="27"/>
      <c r="P1075" s="27"/>
      <c r="Q1075" s="27"/>
      <c r="R1075" s="23"/>
      <c r="S1075" s="64"/>
      <c r="T1075" s="24"/>
      <c r="U1075" s="49"/>
      <c r="V1075" s="54"/>
      <c r="W1075" s="25"/>
      <c r="X1075" s="25"/>
      <c r="Y1075" s="25"/>
      <c r="Z1075" s="25"/>
      <c r="AA1075" s="25"/>
      <c r="AB1075" s="25"/>
      <c r="AC1075" s="25"/>
      <c r="AD1075" s="55"/>
    </row>
    <row r="1076" spans="1:30" ht="20" customHeight="1" x14ac:dyDescent="0.2">
      <c r="A1076" s="20"/>
      <c r="B1076" s="33"/>
      <c r="C1076" s="63"/>
      <c r="D1076" s="22"/>
      <c r="E1076" s="27"/>
      <c r="F1076" s="27"/>
      <c r="G1076" s="27"/>
      <c r="H1076" s="27"/>
      <c r="I1076" s="27"/>
      <c r="J1076" s="23"/>
      <c r="K1076" s="27"/>
      <c r="L1076" s="27"/>
      <c r="M1076" s="27"/>
      <c r="N1076" s="27"/>
      <c r="O1076" s="27"/>
      <c r="P1076" s="27"/>
      <c r="Q1076" s="27"/>
      <c r="R1076" s="23"/>
      <c r="S1076" s="64"/>
      <c r="T1076" s="24"/>
      <c r="U1076" s="49"/>
      <c r="V1076" s="54"/>
      <c r="W1076" s="25"/>
      <c r="X1076" s="25"/>
      <c r="Y1076" s="25"/>
      <c r="Z1076" s="25"/>
      <c r="AA1076" s="25"/>
      <c r="AB1076" s="25"/>
      <c r="AC1076" s="25"/>
      <c r="AD1076" s="55"/>
    </row>
    <row r="1077" spans="1:30" ht="20" customHeight="1" x14ac:dyDescent="0.2">
      <c r="A1077" s="20"/>
      <c r="B1077" s="33"/>
      <c r="C1077" s="63"/>
      <c r="D1077" s="22"/>
      <c r="E1077" s="27"/>
      <c r="F1077" s="27"/>
      <c r="G1077" s="27"/>
      <c r="H1077" s="27"/>
      <c r="I1077" s="27"/>
      <c r="J1077" s="23"/>
      <c r="K1077" s="27"/>
      <c r="L1077" s="27"/>
      <c r="M1077" s="27"/>
      <c r="N1077" s="27"/>
      <c r="O1077" s="27"/>
      <c r="P1077" s="27"/>
      <c r="Q1077" s="27"/>
      <c r="R1077" s="23"/>
      <c r="S1077" s="64"/>
      <c r="T1077" s="24"/>
      <c r="U1077" s="49"/>
      <c r="V1077" s="54"/>
      <c r="W1077" s="25"/>
      <c r="X1077" s="25"/>
      <c r="Y1077" s="25"/>
      <c r="Z1077" s="25"/>
      <c r="AA1077" s="25"/>
      <c r="AB1077" s="25"/>
      <c r="AC1077" s="25"/>
      <c r="AD1077" s="55"/>
    </row>
    <row r="1078" spans="1:30" ht="20" customHeight="1" x14ac:dyDescent="0.2">
      <c r="A1078" s="20"/>
      <c r="B1078" s="33"/>
      <c r="C1078" s="63"/>
      <c r="D1078" s="22"/>
      <c r="E1078" s="27"/>
      <c r="F1078" s="27"/>
      <c r="G1078" s="27"/>
      <c r="H1078" s="27"/>
      <c r="I1078" s="27"/>
      <c r="J1078" s="23"/>
      <c r="K1078" s="27"/>
      <c r="L1078" s="27"/>
      <c r="M1078" s="27"/>
      <c r="N1078" s="27"/>
      <c r="O1078" s="27"/>
      <c r="P1078" s="27"/>
      <c r="Q1078" s="27"/>
      <c r="R1078" s="23"/>
      <c r="S1078" s="64"/>
      <c r="T1078" s="24"/>
      <c r="U1078" s="49"/>
      <c r="V1078" s="54"/>
      <c r="W1078" s="25"/>
      <c r="X1078" s="25"/>
      <c r="Y1078" s="25"/>
      <c r="Z1078" s="25"/>
      <c r="AA1078" s="25"/>
      <c r="AB1078" s="25"/>
      <c r="AC1078" s="25"/>
      <c r="AD1078" s="55"/>
    </row>
    <row r="1079" spans="1:30" ht="20" customHeight="1" x14ac:dyDescent="0.2">
      <c r="A1079" s="20"/>
      <c r="B1079" s="33"/>
      <c r="C1079" s="63"/>
      <c r="D1079" s="22"/>
      <c r="E1079" s="27"/>
      <c r="F1079" s="27"/>
      <c r="G1079" s="27"/>
      <c r="H1079" s="27"/>
      <c r="I1079" s="27"/>
      <c r="J1079" s="23"/>
      <c r="K1079" s="27"/>
      <c r="L1079" s="27"/>
      <c r="M1079" s="27"/>
      <c r="N1079" s="27"/>
      <c r="O1079" s="27"/>
      <c r="P1079" s="27"/>
      <c r="Q1079" s="27"/>
      <c r="R1079" s="23"/>
      <c r="S1079" s="64"/>
      <c r="T1079" s="24"/>
      <c r="U1079" s="49"/>
      <c r="V1079" s="54"/>
      <c r="W1079" s="25"/>
      <c r="X1079" s="25"/>
      <c r="Y1079" s="25"/>
      <c r="Z1079" s="25"/>
      <c r="AA1079" s="25"/>
      <c r="AB1079" s="25"/>
      <c r="AC1079" s="25"/>
      <c r="AD1079" s="55"/>
    </row>
    <row r="1080" spans="1:30" ht="20" customHeight="1" x14ac:dyDescent="0.2">
      <c r="A1080" s="20"/>
      <c r="B1080" s="33"/>
      <c r="C1080" s="63"/>
      <c r="D1080" s="22"/>
      <c r="E1080" s="27"/>
      <c r="F1080" s="27"/>
      <c r="G1080" s="27"/>
      <c r="H1080" s="27"/>
      <c r="I1080" s="27"/>
      <c r="J1080" s="23"/>
      <c r="K1080" s="27"/>
      <c r="L1080" s="27"/>
      <c r="M1080" s="27"/>
      <c r="N1080" s="27"/>
      <c r="O1080" s="27"/>
      <c r="P1080" s="27"/>
      <c r="Q1080" s="27"/>
      <c r="R1080" s="23"/>
      <c r="S1080" s="64"/>
      <c r="T1080" s="24"/>
      <c r="U1080" s="49"/>
      <c r="V1080" s="54"/>
      <c r="W1080" s="25"/>
      <c r="X1080" s="25"/>
      <c r="Y1080" s="25"/>
      <c r="Z1080" s="25"/>
      <c r="AA1080" s="25"/>
      <c r="AB1080" s="25"/>
      <c r="AC1080" s="25"/>
      <c r="AD1080" s="55"/>
    </row>
    <row r="1081" spans="1:30" ht="20" customHeight="1" x14ac:dyDescent="0.2">
      <c r="A1081" s="20"/>
      <c r="B1081" s="33"/>
      <c r="C1081" s="63"/>
      <c r="D1081" s="22"/>
      <c r="E1081" s="27"/>
      <c r="F1081" s="27"/>
      <c r="G1081" s="27"/>
      <c r="H1081" s="27"/>
      <c r="I1081" s="27"/>
      <c r="J1081" s="23"/>
      <c r="K1081" s="27"/>
      <c r="L1081" s="27"/>
      <c r="M1081" s="27"/>
      <c r="N1081" s="27"/>
      <c r="O1081" s="27"/>
      <c r="P1081" s="27"/>
      <c r="Q1081" s="27"/>
      <c r="R1081" s="23"/>
      <c r="S1081" s="64"/>
      <c r="T1081" s="24"/>
      <c r="U1081" s="49"/>
      <c r="V1081" s="54"/>
      <c r="W1081" s="25"/>
      <c r="X1081" s="25"/>
      <c r="Y1081" s="25"/>
      <c r="Z1081" s="25"/>
      <c r="AA1081" s="25"/>
      <c r="AB1081" s="25"/>
      <c r="AC1081" s="25"/>
      <c r="AD1081" s="55"/>
    </row>
    <row r="1082" spans="1:30" ht="20" customHeight="1" x14ac:dyDescent="0.2">
      <c r="A1082" s="20"/>
      <c r="B1082" s="33"/>
      <c r="C1082" s="63"/>
      <c r="D1082" s="22"/>
      <c r="E1082" s="27"/>
      <c r="F1082" s="27"/>
      <c r="G1082" s="27"/>
      <c r="H1082" s="27"/>
      <c r="I1082" s="27"/>
      <c r="J1082" s="23"/>
      <c r="K1082" s="27"/>
      <c r="L1082" s="27"/>
      <c r="M1082" s="27"/>
      <c r="N1082" s="27"/>
      <c r="O1082" s="27"/>
      <c r="P1082" s="27"/>
      <c r="Q1082" s="27"/>
      <c r="R1082" s="23"/>
      <c r="S1082" s="64"/>
      <c r="T1082" s="24"/>
      <c r="U1082" s="49"/>
      <c r="V1082" s="54"/>
      <c r="W1082" s="25"/>
      <c r="X1082" s="25"/>
      <c r="Y1082" s="25"/>
      <c r="Z1082" s="25"/>
      <c r="AA1082" s="25"/>
      <c r="AB1082" s="25"/>
      <c r="AC1082" s="25"/>
      <c r="AD1082" s="55"/>
    </row>
    <row r="1083" spans="1:30" ht="20" customHeight="1" x14ac:dyDescent="0.2">
      <c r="A1083" s="20"/>
      <c r="B1083" s="33"/>
      <c r="C1083" s="63"/>
      <c r="D1083" s="22"/>
      <c r="E1083" s="27"/>
      <c r="F1083" s="27"/>
      <c r="G1083" s="27"/>
      <c r="H1083" s="27"/>
      <c r="I1083" s="27"/>
      <c r="J1083" s="23"/>
      <c r="K1083" s="27"/>
      <c r="L1083" s="27"/>
      <c r="M1083" s="27"/>
      <c r="N1083" s="27"/>
      <c r="O1083" s="27"/>
      <c r="P1083" s="27"/>
      <c r="Q1083" s="27"/>
      <c r="R1083" s="23"/>
      <c r="S1083" s="64"/>
      <c r="T1083" s="24"/>
      <c r="U1083" s="49"/>
      <c r="V1083" s="54"/>
      <c r="W1083" s="25"/>
      <c r="X1083" s="25"/>
      <c r="Y1083" s="25"/>
      <c r="Z1083" s="25"/>
      <c r="AA1083" s="25"/>
      <c r="AB1083" s="25"/>
      <c r="AC1083" s="25"/>
      <c r="AD1083" s="55"/>
    </row>
    <row r="1084" spans="1:30" ht="20" customHeight="1" x14ac:dyDescent="0.2">
      <c r="A1084" s="20"/>
      <c r="B1084" s="33"/>
      <c r="C1084" s="63"/>
      <c r="D1084" s="22"/>
      <c r="E1084" s="27"/>
      <c r="F1084" s="27"/>
      <c r="G1084" s="27"/>
      <c r="H1084" s="27"/>
      <c r="I1084" s="27"/>
      <c r="J1084" s="23"/>
      <c r="K1084" s="27"/>
      <c r="L1084" s="27"/>
      <c r="M1084" s="27"/>
      <c r="N1084" s="27"/>
      <c r="O1084" s="27"/>
      <c r="P1084" s="27"/>
      <c r="Q1084" s="27"/>
      <c r="R1084" s="23"/>
      <c r="S1084" s="64"/>
      <c r="T1084" s="24"/>
      <c r="U1084" s="49"/>
      <c r="V1084" s="54"/>
      <c r="W1084" s="25"/>
      <c r="X1084" s="25"/>
      <c r="Y1084" s="25"/>
      <c r="Z1084" s="25"/>
      <c r="AA1084" s="25"/>
      <c r="AB1084" s="25"/>
      <c r="AC1084" s="25"/>
      <c r="AD1084" s="55"/>
    </row>
    <row r="1085" spans="1:30" ht="20" customHeight="1" x14ac:dyDescent="0.2">
      <c r="A1085" s="20"/>
      <c r="B1085" s="33"/>
      <c r="C1085" s="63"/>
      <c r="D1085" s="22"/>
      <c r="E1085" s="27"/>
      <c r="F1085" s="27"/>
      <c r="G1085" s="27"/>
      <c r="H1085" s="27"/>
      <c r="I1085" s="27"/>
      <c r="J1085" s="23"/>
      <c r="K1085" s="27"/>
      <c r="L1085" s="27"/>
      <c r="M1085" s="27"/>
      <c r="N1085" s="27"/>
      <c r="O1085" s="27"/>
      <c r="P1085" s="27"/>
      <c r="Q1085" s="27"/>
      <c r="R1085" s="23"/>
      <c r="S1085" s="64"/>
      <c r="T1085" s="24"/>
      <c r="U1085" s="49"/>
      <c r="V1085" s="54"/>
      <c r="W1085" s="25"/>
      <c r="X1085" s="25"/>
      <c r="Y1085" s="25"/>
      <c r="Z1085" s="25"/>
      <c r="AA1085" s="25"/>
      <c r="AB1085" s="25"/>
      <c r="AC1085" s="25"/>
      <c r="AD1085" s="55"/>
    </row>
    <row r="1086" spans="1:30" ht="20" customHeight="1" x14ac:dyDescent="0.2">
      <c r="A1086" s="20"/>
      <c r="B1086" s="33"/>
      <c r="C1086" s="63"/>
      <c r="D1086" s="22"/>
      <c r="E1086" s="27"/>
      <c r="F1086" s="27"/>
      <c r="G1086" s="27"/>
      <c r="H1086" s="27"/>
      <c r="I1086" s="27"/>
      <c r="J1086" s="23"/>
      <c r="K1086" s="27"/>
      <c r="L1086" s="27"/>
      <c r="M1086" s="27"/>
      <c r="N1086" s="27"/>
      <c r="O1086" s="27"/>
      <c r="P1086" s="27"/>
      <c r="Q1086" s="27"/>
      <c r="R1086" s="23"/>
      <c r="S1086" s="64"/>
      <c r="T1086" s="24"/>
      <c r="U1086" s="49"/>
      <c r="V1086" s="54"/>
      <c r="W1086" s="25"/>
      <c r="X1086" s="25"/>
      <c r="Y1086" s="25"/>
      <c r="Z1086" s="25"/>
      <c r="AA1086" s="25"/>
      <c r="AB1086" s="25"/>
      <c r="AC1086" s="25"/>
      <c r="AD1086" s="55"/>
    </row>
    <row r="1087" spans="1:30" ht="20" customHeight="1" x14ac:dyDescent="0.2">
      <c r="A1087" s="20"/>
      <c r="B1087" s="33"/>
      <c r="C1087" s="63"/>
      <c r="D1087" s="22"/>
      <c r="E1087" s="27"/>
      <c r="F1087" s="27"/>
      <c r="G1087" s="27"/>
      <c r="H1087" s="27"/>
      <c r="I1087" s="27"/>
      <c r="J1087" s="23"/>
      <c r="K1087" s="27"/>
      <c r="L1087" s="27"/>
      <c r="M1087" s="27"/>
      <c r="N1087" s="27"/>
      <c r="O1087" s="27"/>
      <c r="P1087" s="27"/>
      <c r="Q1087" s="27"/>
      <c r="R1087" s="23"/>
      <c r="S1087" s="64"/>
      <c r="T1087" s="24"/>
      <c r="U1087" s="49"/>
      <c r="V1087" s="54"/>
      <c r="W1087" s="25"/>
      <c r="X1087" s="25"/>
      <c r="Y1087" s="25"/>
      <c r="Z1087" s="25"/>
      <c r="AA1087" s="25"/>
      <c r="AB1087" s="25"/>
      <c r="AC1087" s="25"/>
      <c r="AD1087" s="55"/>
    </row>
    <row r="1088" spans="1:30" ht="20" customHeight="1" x14ac:dyDescent="0.2">
      <c r="A1088" s="20"/>
      <c r="B1088" s="33"/>
      <c r="C1088" s="63"/>
      <c r="D1088" s="22"/>
      <c r="E1088" s="27"/>
      <c r="F1088" s="27"/>
      <c r="G1088" s="27"/>
      <c r="H1088" s="27"/>
      <c r="I1088" s="27"/>
      <c r="J1088" s="23"/>
      <c r="K1088" s="27"/>
      <c r="L1088" s="27"/>
      <c r="M1088" s="27"/>
      <c r="N1088" s="27"/>
      <c r="O1088" s="27"/>
      <c r="P1088" s="27"/>
      <c r="Q1088" s="27"/>
      <c r="R1088" s="23"/>
      <c r="S1088" s="64"/>
      <c r="T1088" s="24"/>
      <c r="U1088" s="49"/>
      <c r="V1088" s="54"/>
      <c r="W1088" s="25"/>
      <c r="X1088" s="25"/>
      <c r="Y1088" s="25"/>
      <c r="Z1088" s="25"/>
      <c r="AA1088" s="25"/>
      <c r="AB1088" s="25"/>
      <c r="AC1088" s="25"/>
      <c r="AD1088" s="55"/>
    </row>
    <row r="1089" spans="1:30" ht="20" customHeight="1" x14ac:dyDescent="0.2">
      <c r="A1089" s="20"/>
      <c r="B1089" s="33"/>
      <c r="C1089" s="63"/>
      <c r="D1089" s="22"/>
      <c r="E1089" s="27"/>
      <c r="F1089" s="27"/>
      <c r="G1089" s="27"/>
      <c r="H1089" s="27"/>
      <c r="I1089" s="27"/>
      <c r="J1089" s="23"/>
      <c r="K1089" s="27"/>
      <c r="L1089" s="27"/>
      <c r="M1089" s="27"/>
      <c r="N1089" s="27"/>
      <c r="O1089" s="27"/>
      <c r="P1089" s="27"/>
      <c r="Q1089" s="27"/>
      <c r="R1089" s="23"/>
      <c r="S1089" s="64"/>
      <c r="T1089" s="24"/>
      <c r="U1089" s="49"/>
      <c r="V1089" s="54"/>
      <c r="W1089" s="25"/>
      <c r="X1089" s="25"/>
      <c r="Y1089" s="25"/>
      <c r="Z1089" s="25"/>
      <c r="AA1089" s="25"/>
      <c r="AB1089" s="25"/>
      <c r="AC1089" s="25"/>
      <c r="AD1089" s="55"/>
    </row>
    <row r="1090" spans="1:30" ht="20" customHeight="1" x14ac:dyDescent="0.2">
      <c r="A1090" s="20"/>
      <c r="B1090" s="33"/>
      <c r="C1090" s="63"/>
      <c r="D1090" s="22"/>
      <c r="E1090" s="27"/>
      <c r="F1090" s="27"/>
      <c r="G1090" s="27"/>
      <c r="H1090" s="27"/>
      <c r="I1090" s="27"/>
      <c r="J1090" s="23"/>
      <c r="K1090" s="27"/>
      <c r="L1090" s="27"/>
      <c r="M1090" s="27"/>
      <c r="N1090" s="27"/>
      <c r="O1090" s="27"/>
      <c r="P1090" s="27"/>
      <c r="Q1090" s="27"/>
      <c r="R1090" s="23"/>
      <c r="S1090" s="64"/>
      <c r="T1090" s="24"/>
      <c r="U1090" s="49"/>
      <c r="V1090" s="54"/>
      <c r="W1090" s="25"/>
      <c r="X1090" s="25"/>
      <c r="Y1090" s="25"/>
      <c r="Z1090" s="25"/>
      <c r="AA1090" s="25"/>
      <c r="AB1090" s="25"/>
      <c r="AC1090" s="25"/>
      <c r="AD1090" s="55"/>
    </row>
    <row r="1091" spans="1:30" ht="20" customHeight="1" x14ac:dyDescent="0.2">
      <c r="A1091" s="20"/>
      <c r="B1091" s="33"/>
      <c r="C1091" s="63"/>
      <c r="D1091" s="22"/>
      <c r="E1091" s="27"/>
      <c r="F1091" s="27"/>
      <c r="G1091" s="27"/>
      <c r="H1091" s="27"/>
      <c r="I1091" s="27"/>
      <c r="J1091" s="23"/>
      <c r="K1091" s="27"/>
      <c r="L1091" s="27"/>
      <c r="M1091" s="27"/>
      <c r="N1091" s="27"/>
      <c r="O1091" s="27"/>
      <c r="P1091" s="27"/>
      <c r="Q1091" s="27"/>
      <c r="R1091" s="23"/>
      <c r="S1091" s="64"/>
      <c r="T1091" s="24"/>
      <c r="U1091" s="49"/>
      <c r="V1091" s="54"/>
      <c r="W1091" s="25"/>
      <c r="X1091" s="25"/>
      <c r="Y1091" s="25"/>
      <c r="Z1091" s="25"/>
      <c r="AA1091" s="25"/>
      <c r="AB1091" s="25"/>
      <c r="AC1091" s="25"/>
      <c r="AD1091" s="55"/>
    </row>
    <row r="1092" spans="1:30" ht="20" customHeight="1" x14ac:dyDescent="0.2">
      <c r="A1092" s="20"/>
      <c r="B1092" s="33"/>
      <c r="C1092" s="63"/>
      <c r="D1092" s="22"/>
      <c r="E1092" s="27"/>
      <c r="F1092" s="27"/>
      <c r="G1092" s="27"/>
      <c r="H1092" s="27"/>
      <c r="I1092" s="27"/>
      <c r="J1092" s="23"/>
      <c r="K1092" s="27"/>
      <c r="L1092" s="27"/>
      <c r="M1092" s="27"/>
      <c r="N1092" s="27"/>
      <c r="O1092" s="27"/>
      <c r="P1092" s="27"/>
      <c r="Q1092" s="27"/>
      <c r="R1092" s="23"/>
      <c r="S1092" s="64"/>
      <c r="T1092" s="24"/>
      <c r="U1092" s="49"/>
      <c r="V1092" s="54"/>
      <c r="W1092" s="25"/>
      <c r="X1092" s="25"/>
      <c r="Y1092" s="25"/>
      <c r="Z1092" s="25"/>
      <c r="AA1092" s="25"/>
      <c r="AB1092" s="25"/>
      <c r="AC1092" s="25"/>
      <c r="AD1092" s="55"/>
    </row>
    <row r="1093" spans="1:30" ht="20" customHeight="1" x14ac:dyDescent="0.2">
      <c r="A1093" s="20"/>
      <c r="B1093" s="33"/>
      <c r="C1093" s="63"/>
      <c r="D1093" s="22"/>
      <c r="E1093" s="27"/>
      <c r="F1093" s="27"/>
      <c r="G1093" s="27"/>
      <c r="H1093" s="27"/>
      <c r="I1093" s="27"/>
      <c r="J1093" s="23"/>
      <c r="K1093" s="27"/>
      <c r="L1093" s="27"/>
      <c r="M1093" s="27"/>
      <c r="N1093" s="27"/>
      <c r="O1093" s="27"/>
      <c r="P1093" s="27"/>
      <c r="Q1093" s="27"/>
      <c r="R1093" s="23"/>
      <c r="S1093" s="64"/>
      <c r="T1093" s="24"/>
      <c r="U1093" s="49"/>
      <c r="V1093" s="54"/>
      <c r="W1093" s="25"/>
      <c r="X1093" s="25"/>
      <c r="Y1093" s="25"/>
      <c r="Z1093" s="25"/>
      <c r="AA1093" s="25"/>
      <c r="AB1093" s="25"/>
      <c r="AC1093" s="25"/>
      <c r="AD1093" s="55"/>
    </row>
    <row r="1094" spans="1:30" ht="20" customHeight="1" x14ac:dyDescent="0.2">
      <c r="A1094" s="20"/>
      <c r="B1094" s="33"/>
      <c r="C1094" s="63"/>
      <c r="D1094" s="22"/>
      <c r="E1094" s="27"/>
      <c r="F1094" s="27"/>
      <c r="G1094" s="27"/>
      <c r="H1094" s="27"/>
      <c r="I1094" s="27"/>
      <c r="J1094" s="23"/>
      <c r="K1094" s="27"/>
      <c r="L1094" s="27"/>
      <c r="M1094" s="27"/>
      <c r="N1094" s="27"/>
      <c r="O1094" s="27"/>
      <c r="P1094" s="27"/>
      <c r="Q1094" s="27"/>
      <c r="R1094" s="23"/>
      <c r="S1094" s="64"/>
      <c r="T1094" s="24"/>
      <c r="U1094" s="49"/>
      <c r="V1094" s="54"/>
      <c r="W1094" s="25"/>
      <c r="X1094" s="25"/>
      <c r="Y1094" s="25"/>
      <c r="Z1094" s="25"/>
      <c r="AA1094" s="25"/>
      <c r="AB1094" s="25"/>
      <c r="AC1094" s="25"/>
      <c r="AD1094" s="55"/>
    </row>
    <row r="1095" spans="1:30" ht="20" customHeight="1" x14ac:dyDescent="0.2">
      <c r="A1095" s="20"/>
      <c r="B1095" s="33"/>
      <c r="C1095" s="63"/>
      <c r="D1095" s="22"/>
      <c r="E1095" s="27"/>
      <c r="F1095" s="27"/>
      <c r="G1095" s="27"/>
      <c r="H1095" s="27"/>
      <c r="I1095" s="27"/>
      <c r="J1095" s="23"/>
      <c r="K1095" s="27"/>
      <c r="L1095" s="27"/>
      <c r="M1095" s="27"/>
      <c r="N1095" s="27"/>
      <c r="O1095" s="27"/>
      <c r="P1095" s="27"/>
      <c r="Q1095" s="27"/>
      <c r="R1095" s="23"/>
      <c r="S1095" s="64"/>
      <c r="T1095" s="24"/>
      <c r="U1095" s="49"/>
      <c r="V1095" s="54"/>
      <c r="W1095" s="25"/>
      <c r="X1095" s="25"/>
      <c r="Y1095" s="25"/>
      <c r="Z1095" s="25"/>
      <c r="AA1095" s="25"/>
      <c r="AB1095" s="25"/>
      <c r="AC1095" s="25"/>
      <c r="AD1095" s="55"/>
    </row>
    <row r="1096" spans="1:30" ht="20" customHeight="1" x14ac:dyDescent="0.2">
      <c r="A1096" s="20"/>
      <c r="B1096" s="33"/>
      <c r="C1096" s="63"/>
      <c r="D1096" s="22"/>
      <c r="E1096" s="27"/>
      <c r="F1096" s="27"/>
      <c r="G1096" s="27"/>
      <c r="H1096" s="27"/>
      <c r="I1096" s="27"/>
      <c r="J1096" s="23"/>
      <c r="K1096" s="27"/>
      <c r="L1096" s="27"/>
      <c r="M1096" s="27"/>
      <c r="N1096" s="27"/>
      <c r="O1096" s="27"/>
      <c r="P1096" s="27"/>
      <c r="Q1096" s="27"/>
      <c r="R1096" s="23"/>
      <c r="S1096" s="64"/>
      <c r="T1096" s="24"/>
      <c r="U1096" s="49"/>
      <c r="V1096" s="54"/>
      <c r="W1096" s="25"/>
      <c r="X1096" s="25"/>
      <c r="Y1096" s="25"/>
      <c r="Z1096" s="25"/>
      <c r="AA1096" s="25"/>
      <c r="AB1096" s="25"/>
      <c r="AC1096" s="25"/>
      <c r="AD1096" s="55"/>
    </row>
    <row r="1097" spans="1:30" ht="20" customHeight="1" x14ac:dyDescent="0.2">
      <c r="A1097" s="20"/>
      <c r="B1097" s="33"/>
      <c r="C1097" s="63"/>
      <c r="D1097" s="22"/>
      <c r="E1097" s="27"/>
      <c r="F1097" s="27"/>
      <c r="G1097" s="27"/>
      <c r="H1097" s="27"/>
      <c r="I1097" s="27"/>
      <c r="J1097" s="23"/>
      <c r="K1097" s="27"/>
      <c r="L1097" s="27"/>
      <c r="M1097" s="27"/>
      <c r="N1097" s="27"/>
      <c r="O1097" s="27"/>
      <c r="P1097" s="27"/>
      <c r="Q1097" s="27"/>
      <c r="R1097" s="23"/>
      <c r="S1097" s="64"/>
      <c r="T1097" s="24"/>
      <c r="U1097" s="49"/>
      <c r="V1097" s="54"/>
      <c r="W1097" s="25"/>
      <c r="X1097" s="25"/>
      <c r="Y1097" s="25"/>
      <c r="Z1097" s="25"/>
      <c r="AA1097" s="25"/>
      <c r="AB1097" s="25"/>
      <c r="AC1097" s="25"/>
      <c r="AD1097" s="55"/>
    </row>
    <row r="1098" spans="1:30" ht="20" customHeight="1" x14ac:dyDescent="0.2">
      <c r="A1098" s="20"/>
      <c r="B1098" s="33"/>
      <c r="C1098" s="63"/>
      <c r="D1098" s="22"/>
      <c r="E1098" s="27"/>
      <c r="F1098" s="27"/>
      <c r="G1098" s="27"/>
      <c r="H1098" s="27"/>
      <c r="I1098" s="27"/>
      <c r="J1098" s="23"/>
      <c r="K1098" s="27"/>
      <c r="L1098" s="27"/>
      <c r="M1098" s="27"/>
      <c r="N1098" s="27"/>
      <c r="O1098" s="27"/>
      <c r="P1098" s="27"/>
      <c r="Q1098" s="27"/>
      <c r="R1098" s="23"/>
      <c r="S1098" s="64"/>
      <c r="T1098" s="24"/>
      <c r="U1098" s="49"/>
      <c r="V1098" s="54"/>
      <c r="W1098" s="25"/>
      <c r="X1098" s="25"/>
      <c r="Y1098" s="25"/>
      <c r="Z1098" s="25"/>
      <c r="AA1098" s="25"/>
      <c r="AB1098" s="25"/>
      <c r="AC1098" s="25"/>
      <c r="AD1098" s="55"/>
    </row>
    <row r="1099" spans="1:30" ht="20" customHeight="1" x14ac:dyDescent="0.2">
      <c r="A1099" s="20"/>
      <c r="B1099" s="33"/>
      <c r="C1099" s="63"/>
      <c r="D1099" s="22"/>
      <c r="E1099" s="27"/>
      <c r="F1099" s="27"/>
      <c r="G1099" s="27"/>
      <c r="H1099" s="27"/>
      <c r="I1099" s="27"/>
      <c r="J1099" s="23"/>
      <c r="K1099" s="27"/>
      <c r="L1099" s="27"/>
      <c r="M1099" s="27"/>
      <c r="N1099" s="27"/>
      <c r="O1099" s="27"/>
      <c r="P1099" s="27"/>
      <c r="Q1099" s="27"/>
      <c r="R1099" s="23"/>
      <c r="S1099" s="64"/>
      <c r="T1099" s="24"/>
      <c r="U1099" s="49"/>
      <c r="V1099" s="54"/>
      <c r="W1099" s="25"/>
      <c r="X1099" s="25"/>
      <c r="Y1099" s="25"/>
      <c r="Z1099" s="25"/>
      <c r="AA1099" s="25"/>
      <c r="AB1099" s="25"/>
      <c r="AC1099" s="25"/>
      <c r="AD1099" s="55"/>
    </row>
    <row r="1100" spans="1:30" ht="20" customHeight="1" x14ac:dyDescent="0.2">
      <c r="A1100" s="20"/>
      <c r="B1100" s="33"/>
      <c r="C1100" s="63"/>
      <c r="D1100" s="22"/>
      <c r="E1100" s="27"/>
      <c r="F1100" s="27"/>
      <c r="G1100" s="27"/>
      <c r="H1100" s="27"/>
      <c r="I1100" s="27"/>
      <c r="J1100" s="23"/>
      <c r="K1100" s="27"/>
      <c r="L1100" s="27"/>
      <c r="M1100" s="27"/>
      <c r="N1100" s="27"/>
      <c r="O1100" s="27"/>
      <c r="P1100" s="27"/>
      <c r="Q1100" s="27"/>
      <c r="R1100" s="23"/>
      <c r="S1100" s="64"/>
      <c r="T1100" s="24"/>
      <c r="U1100" s="49"/>
      <c r="V1100" s="54"/>
      <c r="W1100" s="25"/>
      <c r="X1100" s="25"/>
      <c r="Y1100" s="25"/>
      <c r="Z1100" s="25"/>
      <c r="AA1100" s="25"/>
      <c r="AB1100" s="25"/>
      <c r="AC1100" s="25"/>
      <c r="AD1100" s="55"/>
    </row>
    <row r="1101" spans="1:30" ht="20" customHeight="1" x14ac:dyDescent="0.2">
      <c r="A1101" s="20"/>
      <c r="B1101" s="33"/>
      <c r="C1101" s="63"/>
      <c r="D1101" s="22"/>
      <c r="E1101" s="27"/>
      <c r="F1101" s="27"/>
      <c r="G1101" s="27"/>
      <c r="H1101" s="27"/>
      <c r="I1101" s="27"/>
      <c r="J1101" s="23"/>
      <c r="K1101" s="27"/>
      <c r="L1101" s="27"/>
      <c r="M1101" s="27"/>
      <c r="N1101" s="27"/>
      <c r="O1101" s="27"/>
      <c r="P1101" s="27"/>
      <c r="Q1101" s="27"/>
      <c r="R1101" s="23"/>
      <c r="S1101" s="64"/>
      <c r="T1101" s="24"/>
      <c r="U1101" s="49"/>
      <c r="V1101" s="54"/>
      <c r="W1101" s="25"/>
      <c r="X1101" s="25"/>
      <c r="Y1101" s="25"/>
      <c r="Z1101" s="25"/>
      <c r="AA1101" s="25"/>
      <c r="AB1101" s="25"/>
      <c r="AC1101" s="25"/>
      <c r="AD1101" s="55"/>
    </row>
    <row r="1102" spans="1:30" ht="20" customHeight="1" x14ac:dyDescent="0.2">
      <c r="A1102" s="20"/>
      <c r="B1102" s="33"/>
      <c r="C1102" s="63"/>
      <c r="D1102" s="22"/>
      <c r="E1102" s="27"/>
      <c r="F1102" s="27"/>
      <c r="G1102" s="27"/>
      <c r="H1102" s="27"/>
      <c r="I1102" s="27"/>
      <c r="J1102" s="23"/>
      <c r="K1102" s="27"/>
      <c r="L1102" s="27"/>
      <c r="M1102" s="27"/>
      <c r="N1102" s="27"/>
      <c r="O1102" s="27"/>
      <c r="P1102" s="27"/>
      <c r="Q1102" s="27"/>
      <c r="R1102" s="23"/>
      <c r="S1102" s="64"/>
      <c r="T1102" s="24"/>
      <c r="U1102" s="49"/>
      <c r="V1102" s="54"/>
      <c r="W1102" s="25"/>
      <c r="X1102" s="25"/>
      <c r="Y1102" s="25"/>
      <c r="Z1102" s="25"/>
      <c r="AA1102" s="25"/>
      <c r="AB1102" s="25"/>
      <c r="AC1102" s="25"/>
      <c r="AD1102" s="55"/>
    </row>
    <row r="1103" spans="1:30" ht="20" customHeight="1" x14ac:dyDescent="0.2">
      <c r="A1103" s="20"/>
      <c r="B1103" s="33"/>
      <c r="C1103" s="63"/>
      <c r="D1103" s="22"/>
      <c r="E1103" s="27"/>
      <c r="F1103" s="27"/>
      <c r="G1103" s="27"/>
      <c r="H1103" s="27"/>
      <c r="I1103" s="27"/>
      <c r="J1103" s="23"/>
      <c r="K1103" s="27"/>
      <c r="L1103" s="27"/>
      <c r="M1103" s="27"/>
      <c r="N1103" s="27"/>
      <c r="O1103" s="27"/>
      <c r="P1103" s="27"/>
      <c r="Q1103" s="27"/>
      <c r="R1103" s="23"/>
      <c r="S1103" s="64"/>
      <c r="T1103" s="24"/>
      <c r="U1103" s="49"/>
      <c r="V1103" s="54"/>
      <c r="W1103" s="25"/>
      <c r="X1103" s="25"/>
      <c r="Y1103" s="25"/>
      <c r="Z1103" s="25"/>
      <c r="AA1103" s="25"/>
      <c r="AB1103" s="25"/>
      <c r="AC1103" s="25"/>
      <c r="AD1103" s="55"/>
    </row>
    <row r="1104" spans="1:30" ht="20" customHeight="1" x14ac:dyDescent="0.2">
      <c r="A1104" s="20"/>
      <c r="B1104" s="33"/>
      <c r="C1104" s="63"/>
      <c r="D1104" s="22"/>
      <c r="E1104" s="27"/>
      <c r="F1104" s="27"/>
      <c r="G1104" s="27"/>
      <c r="H1104" s="27"/>
      <c r="I1104" s="27"/>
      <c r="J1104" s="23"/>
      <c r="K1104" s="27"/>
      <c r="L1104" s="27"/>
      <c r="M1104" s="27"/>
      <c r="N1104" s="27"/>
      <c r="O1104" s="27"/>
      <c r="P1104" s="27"/>
      <c r="Q1104" s="27"/>
      <c r="R1104" s="23"/>
      <c r="S1104" s="64"/>
      <c r="T1104" s="24"/>
      <c r="U1104" s="49"/>
      <c r="V1104" s="54"/>
      <c r="W1104" s="25"/>
      <c r="X1104" s="25"/>
      <c r="Y1104" s="25"/>
      <c r="Z1104" s="25"/>
      <c r="AA1104" s="25"/>
      <c r="AB1104" s="25"/>
      <c r="AC1104" s="25"/>
      <c r="AD1104" s="55"/>
    </row>
    <row r="1105" spans="1:30" ht="20" customHeight="1" x14ac:dyDescent="0.2">
      <c r="A1105" s="20"/>
      <c r="B1105" s="33"/>
      <c r="C1105" s="63"/>
      <c r="D1105" s="22"/>
      <c r="E1105" s="27"/>
      <c r="F1105" s="27"/>
      <c r="G1105" s="27"/>
      <c r="H1105" s="27"/>
      <c r="I1105" s="27"/>
      <c r="J1105" s="23"/>
      <c r="K1105" s="27"/>
      <c r="L1105" s="27"/>
      <c r="M1105" s="27"/>
      <c r="N1105" s="27"/>
      <c r="O1105" s="27"/>
      <c r="P1105" s="27"/>
      <c r="Q1105" s="27"/>
      <c r="R1105" s="23"/>
      <c r="S1105" s="64"/>
      <c r="T1105" s="24"/>
      <c r="U1105" s="49"/>
      <c r="V1105" s="54"/>
      <c r="W1105" s="25"/>
      <c r="X1105" s="25"/>
      <c r="Y1105" s="25"/>
      <c r="Z1105" s="25"/>
      <c r="AA1105" s="25"/>
      <c r="AB1105" s="25"/>
      <c r="AC1105" s="25"/>
      <c r="AD1105" s="55"/>
    </row>
    <row r="1106" spans="1:30" ht="20" customHeight="1" x14ac:dyDescent="0.2">
      <c r="A1106" s="20"/>
      <c r="B1106" s="33"/>
      <c r="C1106" s="63"/>
      <c r="D1106" s="22"/>
      <c r="E1106" s="27"/>
      <c r="F1106" s="27"/>
      <c r="G1106" s="27"/>
      <c r="H1106" s="27"/>
      <c r="I1106" s="27"/>
      <c r="J1106" s="23"/>
      <c r="K1106" s="27"/>
      <c r="L1106" s="27"/>
      <c r="M1106" s="27"/>
      <c r="N1106" s="27"/>
      <c r="O1106" s="27"/>
      <c r="P1106" s="27"/>
      <c r="Q1106" s="27"/>
      <c r="R1106" s="23"/>
      <c r="S1106" s="64"/>
      <c r="T1106" s="24"/>
      <c r="U1106" s="49"/>
      <c r="V1106" s="54"/>
      <c r="W1106" s="25"/>
      <c r="X1106" s="25"/>
      <c r="Y1106" s="25"/>
      <c r="Z1106" s="25"/>
      <c r="AA1106" s="25"/>
      <c r="AB1106" s="25"/>
      <c r="AC1106" s="25"/>
      <c r="AD1106" s="55"/>
    </row>
    <row r="1107" spans="1:30" ht="20" customHeight="1" x14ac:dyDescent="0.2">
      <c r="A1107" s="20"/>
      <c r="B1107" s="33"/>
      <c r="C1107" s="63"/>
      <c r="D1107" s="22"/>
      <c r="E1107" s="27"/>
      <c r="F1107" s="27"/>
      <c r="G1107" s="27"/>
      <c r="H1107" s="27"/>
      <c r="I1107" s="27"/>
      <c r="J1107" s="23"/>
      <c r="K1107" s="27"/>
      <c r="L1107" s="27"/>
      <c r="M1107" s="27"/>
      <c r="N1107" s="27"/>
      <c r="O1107" s="27"/>
      <c r="P1107" s="27"/>
      <c r="Q1107" s="27"/>
      <c r="R1107" s="23"/>
      <c r="S1107" s="64"/>
      <c r="T1107" s="24"/>
      <c r="U1107" s="49"/>
      <c r="V1107" s="54"/>
      <c r="W1107" s="25"/>
      <c r="X1107" s="25"/>
      <c r="Y1107" s="25"/>
      <c r="Z1107" s="25"/>
      <c r="AA1107" s="25"/>
      <c r="AB1107" s="25"/>
      <c r="AC1107" s="25"/>
      <c r="AD1107" s="55"/>
    </row>
    <row r="1108" spans="1:30" ht="20" customHeight="1" x14ac:dyDescent="0.2">
      <c r="A1108" s="20"/>
      <c r="B1108" s="33"/>
      <c r="C1108" s="63"/>
      <c r="D1108" s="22"/>
      <c r="E1108" s="27"/>
      <c r="F1108" s="27"/>
      <c r="G1108" s="27"/>
      <c r="H1108" s="27"/>
      <c r="I1108" s="27"/>
      <c r="J1108" s="23"/>
      <c r="K1108" s="27"/>
      <c r="L1108" s="27"/>
      <c r="M1108" s="27"/>
      <c r="N1108" s="27"/>
      <c r="O1108" s="27"/>
      <c r="P1108" s="27"/>
      <c r="Q1108" s="27"/>
      <c r="R1108" s="23"/>
      <c r="S1108" s="64"/>
      <c r="T1108" s="24"/>
      <c r="U1108" s="49"/>
      <c r="V1108" s="54"/>
      <c r="W1108" s="25"/>
      <c r="X1108" s="25"/>
      <c r="Y1108" s="25"/>
      <c r="Z1108" s="25"/>
      <c r="AA1108" s="25"/>
      <c r="AB1108" s="25"/>
      <c r="AC1108" s="25"/>
      <c r="AD1108" s="55"/>
    </row>
    <row r="1109" spans="1:30" ht="20" customHeight="1" x14ac:dyDescent="0.2">
      <c r="A1109" s="20"/>
      <c r="B1109" s="33"/>
      <c r="C1109" s="63"/>
      <c r="D1109" s="22"/>
      <c r="E1109" s="27"/>
      <c r="F1109" s="27"/>
      <c r="G1109" s="27"/>
      <c r="H1109" s="27"/>
      <c r="I1109" s="27"/>
      <c r="J1109" s="23"/>
      <c r="K1109" s="27"/>
      <c r="L1109" s="27"/>
      <c r="M1109" s="27"/>
      <c r="N1109" s="27"/>
      <c r="O1109" s="27"/>
      <c r="P1109" s="27"/>
      <c r="Q1109" s="27"/>
      <c r="R1109" s="23"/>
      <c r="S1109" s="64"/>
      <c r="T1109" s="24"/>
      <c r="U1109" s="49"/>
      <c r="V1109" s="54"/>
      <c r="W1109" s="25"/>
      <c r="X1109" s="25"/>
      <c r="Y1109" s="25"/>
      <c r="Z1109" s="25"/>
      <c r="AA1109" s="25"/>
      <c r="AB1109" s="25"/>
      <c r="AC1109" s="25"/>
      <c r="AD1109" s="55"/>
    </row>
    <row r="1110" spans="1:30" ht="20" customHeight="1" x14ac:dyDescent="0.2">
      <c r="A1110" s="20"/>
      <c r="B1110" s="33"/>
      <c r="C1110" s="63"/>
      <c r="D1110" s="22"/>
      <c r="E1110" s="27"/>
      <c r="F1110" s="27"/>
      <c r="G1110" s="27"/>
      <c r="H1110" s="27"/>
      <c r="I1110" s="27"/>
      <c r="J1110" s="23"/>
      <c r="K1110" s="27"/>
      <c r="L1110" s="27"/>
      <c r="M1110" s="27"/>
      <c r="N1110" s="27"/>
      <c r="O1110" s="27"/>
      <c r="P1110" s="27"/>
      <c r="Q1110" s="27"/>
      <c r="R1110" s="23"/>
      <c r="S1110" s="64"/>
      <c r="T1110" s="24"/>
      <c r="U1110" s="49"/>
      <c r="V1110" s="54"/>
      <c r="W1110" s="25"/>
      <c r="X1110" s="25"/>
      <c r="Y1110" s="25"/>
      <c r="Z1110" s="25"/>
      <c r="AA1110" s="25"/>
      <c r="AB1110" s="25"/>
      <c r="AC1110" s="25"/>
      <c r="AD1110" s="55"/>
    </row>
    <row r="1111" spans="1:30" ht="20" customHeight="1" x14ac:dyDescent="0.2">
      <c r="A1111" s="20"/>
      <c r="B1111" s="33"/>
      <c r="C1111" s="63"/>
      <c r="D1111" s="22"/>
      <c r="E1111" s="27"/>
      <c r="F1111" s="27"/>
      <c r="G1111" s="27"/>
      <c r="H1111" s="27"/>
      <c r="I1111" s="27"/>
      <c r="J1111" s="23"/>
      <c r="K1111" s="27"/>
      <c r="L1111" s="27"/>
      <c r="M1111" s="27"/>
      <c r="N1111" s="27"/>
      <c r="O1111" s="27"/>
      <c r="P1111" s="27"/>
      <c r="Q1111" s="27"/>
      <c r="R1111" s="23"/>
      <c r="S1111" s="64"/>
      <c r="T1111" s="24"/>
      <c r="U1111" s="49"/>
      <c r="V1111" s="54"/>
      <c r="W1111" s="25"/>
      <c r="X1111" s="25"/>
      <c r="Y1111" s="25"/>
      <c r="Z1111" s="25"/>
      <c r="AA1111" s="25"/>
      <c r="AB1111" s="25"/>
      <c r="AC1111" s="25"/>
      <c r="AD1111" s="55"/>
    </row>
    <row r="1112" spans="1:30" ht="20" customHeight="1" x14ac:dyDescent="0.2">
      <c r="A1112" s="20"/>
      <c r="B1112" s="33"/>
      <c r="C1112" s="63"/>
      <c r="D1112" s="22"/>
      <c r="E1112" s="27"/>
      <c r="F1112" s="27"/>
      <c r="G1112" s="27"/>
      <c r="H1112" s="27"/>
      <c r="I1112" s="27"/>
      <c r="J1112" s="23"/>
      <c r="K1112" s="27"/>
      <c r="L1112" s="27"/>
      <c r="M1112" s="27"/>
      <c r="N1112" s="27"/>
      <c r="O1112" s="27"/>
      <c r="P1112" s="27"/>
      <c r="Q1112" s="27"/>
      <c r="R1112" s="23"/>
      <c r="S1112" s="64"/>
      <c r="T1112" s="24"/>
      <c r="U1112" s="49"/>
      <c r="V1112" s="54"/>
      <c r="W1112" s="25"/>
      <c r="X1112" s="25"/>
      <c r="Y1112" s="25"/>
      <c r="Z1112" s="25"/>
      <c r="AA1112" s="25"/>
      <c r="AB1112" s="25"/>
      <c r="AC1112" s="25"/>
      <c r="AD1112" s="55"/>
    </row>
    <row r="1113" spans="1:30" ht="20" customHeight="1" x14ac:dyDescent="0.2">
      <c r="A1113" s="20"/>
      <c r="B1113" s="33"/>
      <c r="C1113" s="63"/>
      <c r="D1113" s="22"/>
      <c r="E1113" s="27"/>
      <c r="F1113" s="27"/>
      <c r="G1113" s="27"/>
      <c r="H1113" s="27"/>
      <c r="I1113" s="27"/>
      <c r="J1113" s="23"/>
      <c r="K1113" s="27"/>
      <c r="L1113" s="27"/>
      <c r="M1113" s="27"/>
      <c r="N1113" s="27"/>
      <c r="O1113" s="27"/>
      <c r="P1113" s="27"/>
      <c r="Q1113" s="27"/>
      <c r="R1113" s="23"/>
      <c r="S1113" s="64"/>
      <c r="T1113" s="24"/>
      <c r="U1113" s="49"/>
      <c r="V1113" s="54"/>
      <c r="W1113" s="25"/>
      <c r="X1113" s="25"/>
      <c r="Y1113" s="25"/>
      <c r="Z1113" s="25"/>
      <c r="AA1113" s="25"/>
      <c r="AB1113" s="25"/>
      <c r="AC1113" s="25"/>
      <c r="AD1113" s="55"/>
    </row>
    <row r="1114" spans="1:30" ht="20" customHeight="1" x14ac:dyDescent="0.2">
      <c r="A1114" s="20"/>
      <c r="B1114" s="33"/>
      <c r="C1114" s="63"/>
      <c r="D1114" s="22"/>
      <c r="E1114" s="27"/>
      <c r="F1114" s="27"/>
      <c r="G1114" s="27"/>
      <c r="H1114" s="27"/>
      <c r="I1114" s="27"/>
      <c r="J1114" s="23"/>
      <c r="K1114" s="27"/>
      <c r="L1114" s="27"/>
      <c r="M1114" s="27"/>
      <c r="N1114" s="27"/>
      <c r="O1114" s="27"/>
      <c r="P1114" s="27"/>
      <c r="Q1114" s="27"/>
      <c r="R1114" s="23"/>
      <c r="S1114" s="64"/>
      <c r="T1114" s="24"/>
      <c r="U1114" s="49"/>
      <c r="V1114" s="54"/>
      <c r="W1114" s="25"/>
      <c r="X1114" s="25"/>
      <c r="Y1114" s="25"/>
      <c r="Z1114" s="25"/>
      <c r="AA1114" s="25"/>
      <c r="AB1114" s="25"/>
      <c r="AC1114" s="25"/>
      <c r="AD1114" s="55"/>
    </row>
    <row r="1115" spans="1:30" ht="20" customHeight="1" x14ac:dyDescent="0.2">
      <c r="A1115" s="20"/>
      <c r="B1115" s="33"/>
      <c r="C1115" s="63"/>
      <c r="D1115" s="22"/>
      <c r="E1115" s="27"/>
      <c r="F1115" s="27"/>
      <c r="G1115" s="27"/>
      <c r="H1115" s="27"/>
      <c r="I1115" s="27"/>
      <c r="J1115" s="23"/>
      <c r="K1115" s="27"/>
      <c r="L1115" s="27"/>
      <c r="M1115" s="27"/>
      <c r="N1115" s="27"/>
      <c r="O1115" s="27"/>
      <c r="P1115" s="27"/>
      <c r="Q1115" s="27"/>
      <c r="R1115" s="23"/>
      <c r="S1115" s="64"/>
      <c r="T1115" s="24"/>
      <c r="U1115" s="49"/>
      <c r="V1115" s="54"/>
      <c r="W1115" s="25"/>
      <c r="X1115" s="25"/>
      <c r="Y1115" s="25"/>
      <c r="Z1115" s="25"/>
      <c r="AA1115" s="25"/>
      <c r="AB1115" s="25"/>
      <c r="AC1115" s="25"/>
      <c r="AD1115" s="55"/>
    </row>
    <row r="1116" spans="1:30" ht="20" customHeight="1" x14ac:dyDescent="0.2">
      <c r="A1116" s="20"/>
      <c r="B1116" s="33"/>
      <c r="C1116" s="63"/>
      <c r="D1116" s="22"/>
      <c r="E1116" s="27"/>
      <c r="F1116" s="27"/>
      <c r="G1116" s="27"/>
      <c r="H1116" s="27"/>
      <c r="I1116" s="27"/>
      <c r="J1116" s="23"/>
      <c r="K1116" s="27"/>
      <c r="L1116" s="27"/>
      <c r="M1116" s="27"/>
      <c r="N1116" s="27"/>
      <c r="O1116" s="27"/>
      <c r="P1116" s="27"/>
      <c r="Q1116" s="27"/>
      <c r="R1116" s="23"/>
      <c r="S1116" s="64"/>
      <c r="T1116" s="24"/>
      <c r="U1116" s="49"/>
      <c r="V1116" s="54"/>
      <c r="W1116" s="25"/>
      <c r="X1116" s="25"/>
      <c r="Y1116" s="25"/>
      <c r="Z1116" s="25"/>
      <c r="AA1116" s="25"/>
      <c r="AB1116" s="25"/>
      <c r="AC1116" s="25"/>
      <c r="AD1116" s="55"/>
    </row>
    <row r="1117" spans="1:30" ht="20" customHeight="1" x14ac:dyDescent="0.2">
      <c r="A1117" s="20"/>
      <c r="B1117" s="33"/>
      <c r="C1117" s="63"/>
      <c r="D1117" s="22"/>
      <c r="E1117" s="27"/>
      <c r="F1117" s="27"/>
      <c r="G1117" s="27"/>
      <c r="H1117" s="27"/>
      <c r="I1117" s="27"/>
      <c r="J1117" s="23"/>
      <c r="K1117" s="27"/>
      <c r="L1117" s="27"/>
      <c r="M1117" s="27"/>
      <c r="N1117" s="27"/>
      <c r="O1117" s="27"/>
      <c r="P1117" s="27"/>
      <c r="Q1117" s="27"/>
      <c r="R1117" s="23"/>
      <c r="S1117" s="64"/>
      <c r="T1117" s="24"/>
      <c r="U1117" s="49"/>
      <c r="V1117" s="54"/>
      <c r="W1117" s="25"/>
      <c r="X1117" s="25"/>
      <c r="Y1117" s="25"/>
      <c r="Z1117" s="25"/>
      <c r="AA1117" s="25"/>
      <c r="AB1117" s="25"/>
      <c r="AC1117" s="25"/>
      <c r="AD1117" s="55"/>
    </row>
    <row r="1118" spans="1:30" ht="20" customHeight="1" x14ac:dyDescent="0.2">
      <c r="A1118" s="20"/>
      <c r="B1118" s="33"/>
      <c r="C1118" s="63"/>
      <c r="D1118" s="22"/>
      <c r="E1118" s="27"/>
      <c r="F1118" s="27"/>
      <c r="G1118" s="27"/>
      <c r="H1118" s="27"/>
      <c r="I1118" s="27"/>
      <c r="J1118" s="23"/>
      <c r="K1118" s="27"/>
      <c r="L1118" s="27"/>
      <c r="M1118" s="27"/>
      <c r="N1118" s="27"/>
      <c r="O1118" s="27"/>
      <c r="P1118" s="27"/>
      <c r="Q1118" s="27"/>
      <c r="R1118" s="23"/>
      <c r="S1118" s="64"/>
      <c r="T1118" s="24"/>
      <c r="U1118" s="49"/>
      <c r="V1118" s="54"/>
      <c r="W1118" s="25"/>
      <c r="X1118" s="25"/>
      <c r="Y1118" s="25"/>
      <c r="Z1118" s="25"/>
      <c r="AA1118" s="25"/>
      <c r="AB1118" s="25"/>
      <c r="AC1118" s="25"/>
      <c r="AD1118" s="55"/>
    </row>
    <row r="1119" spans="1:30" ht="20" customHeight="1" x14ac:dyDescent="0.2">
      <c r="A1119" s="20"/>
      <c r="B1119" s="33"/>
      <c r="C1119" s="63"/>
      <c r="D1119" s="22"/>
      <c r="E1119" s="27"/>
      <c r="F1119" s="27"/>
      <c r="G1119" s="27"/>
      <c r="H1119" s="27"/>
      <c r="I1119" s="27"/>
      <c r="J1119" s="23"/>
      <c r="K1119" s="27"/>
      <c r="L1119" s="27"/>
      <c r="M1119" s="27"/>
      <c r="N1119" s="27"/>
      <c r="O1119" s="27"/>
      <c r="P1119" s="27"/>
      <c r="Q1119" s="27"/>
      <c r="R1119" s="23"/>
      <c r="S1119" s="64"/>
      <c r="T1119" s="24"/>
      <c r="U1119" s="49"/>
      <c r="V1119" s="54"/>
      <c r="W1119" s="25"/>
      <c r="X1119" s="25"/>
      <c r="Y1119" s="25"/>
      <c r="Z1119" s="25"/>
      <c r="AA1119" s="25"/>
      <c r="AB1119" s="25"/>
      <c r="AC1119" s="25"/>
      <c r="AD1119" s="55"/>
    </row>
    <row r="1120" spans="1:30" ht="20" customHeight="1" x14ac:dyDescent="0.2">
      <c r="A1120" s="20"/>
      <c r="B1120" s="33"/>
      <c r="C1120" s="63"/>
      <c r="D1120" s="22"/>
      <c r="E1120" s="27"/>
      <c r="F1120" s="27"/>
      <c r="G1120" s="27"/>
      <c r="H1120" s="27"/>
      <c r="I1120" s="27"/>
      <c r="J1120" s="23"/>
      <c r="K1120" s="27"/>
      <c r="L1120" s="27"/>
      <c r="M1120" s="27"/>
      <c r="N1120" s="27"/>
      <c r="O1120" s="27"/>
      <c r="P1120" s="27"/>
      <c r="Q1120" s="27"/>
      <c r="R1120" s="23"/>
      <c r="S1120" s="64"/>
      <c r="T1120" s="24"/>
      <c r="U1120" s="49"/>
      <c r="V1120" s="54"/>
      <c r="W1120" s="25"/>
      <c r="X1120" s="25"/>
      <c r="Y1120" s="25"/>
      <c r="Z1120" s="25"/>
      <c r="AA1120" s="25"/>
      <c r="AB1120" s="25"/>
      <c r="AC1120" s="25"/>
      <c r="AD1120" s="55"/>
    </row>
    <row r="1121" spans="1:30" ht="20" customHeight="1" x14ac:dyDescent="0.2">
      <c r="A1121" s="20"/>
      <c r="B1121" s="33"/>
      <c r="C1121" s="63"/>
      <c r="D1121" s="22"/>
      <c r="E1121" s="27"/>
      <c r="F1121" s="27"/>
      <c r="G1121" s="27"/>
      <c r="H1121" s="27"/>
      <c r="I1121" s="27"/>
      <c r="J1121" s="23"/>
      <c r="K1121" s="27"/>
      <c r="L1121" s="27"/>
      <c r="M1121" s="27"/>
      <c r="N1121" s="27"/>
      <c r="O1121" s="27"/>
      <c r="P1121" s="27"/>
      <c r="Q1121" s="27"/>
      <c r="R1121" s="23"/>
      <c r="S1121" s="64"/>
      <c r="T1121" s="24"/>
      <c r="U1121" s="49"/>
      <c r="V1121" s="54"/>
      <c r="W1121" s="25"/>
      <c r="X1121" s="25"/>
      <c r="Y1121" s="25"/>
      <c r="Z1121" s="25"/>
      <c r="AA1121" s="25"/>
      <c r="AB1121" s="25"/>
      <c r="AC1121" s="25"/>
      <c r="AD1121" s="55"/>
    </row>
    <row r="1122" spans="1:30" ht="20" customHeight="1" x14ac:dyDescent="0.2">
      <c r="A1122" s="20"/>
      <c r="B1122" s="33"/>
      <c r="C1122" s="63"/>
      <c r="D1122" s="22"/>
      <c r="E1122" s="27"/>
      <c r="F1122" s="27"/>
      <c r="G1122" s="27"/>
      <c r="H1122" s="27"/>
      <c r="I1122" s="27"/>
      <c r="J1122" s="23"/>
      <c r="K1122" s="27"/>
      <c r="L1122" s="27"/>
      <c r="M1122" s="27"/>
      <c r="N1122" s="27"/>
      <c r="O1122" s="27"/>
      <c r="P1122" s="27"/>
      <c r="Q1122" s="27"/>
      <c r="R1122" s="23"/>
      <c r="S1122" s="64"/>
      <c r="T1122" s="24"/>
      <c r="U1122" s="49"/>
      <c r="V1122" s="54"/>
      <c r="W1122" s="25"/>
      <c r="X1122" s="25"/>
      <c r="Y1122" s="25"/>
      <c r="Z1122" s="25"/>
      <c r="AA1122" s="25"/>
      <c r="AB1122" s="25"/>
      <c r="AC1122" s="25"/>
      <c r="AD1122" s="55"/>
    </row>
    <row r="1123" spans="1:30" ht="20" customHeight="1" x14ac:dyDescent="0.2">
      <c r="A1123" s="20"/>
      <c r="B1123" s="33"/>
      <c r="C1123" s="63"/>
      <c r="D1123" s="22"/>
      <c r="E1123" s="27"/>
      <c r="F1123" s="27"/>
      <c r="G1123" s="27"/>
      <c r="H1123" s="27"/>
      <c r="I1123" s="27"/>
      <c r="J1123" s="23"/>
      <c r="K1123" s="27"/>
      <c r="L1123" s="27"/>
      <c r="M1123" s="27"/>
      <c r="N1123" s="27"/>
      <c r="O1123" s="27"/>
      <c r="P1123" s="27"/>
      <c r="Q1123" s="27"/>
      <c r="R1123" s="23"/>
      <c r="S1123" s="64"/>
      <c r="T1123" s="24"/>
      <c r="U1123" s="49"/>
      <c r="V1123" s="54"/>
      <c r="W1123" s="25"/>
      <c r="X1123" s="25"/>
      <c r="Y1123" s="25"/>
      <c r="Z1123" s="25"/>
      <c r="AA1123" s="25"/>
      <c r="AB1123" s="25"/>
      <c r="AC1123" s="25"/>
      <c r="AD1123" s="55"/>
    </row>
    <row r="1124" spans="1:30" ht="20" customHeight="1" x14ac:dyDescent="0.2">
      <c r="A1124" s="20"/>
      <c r="B1124" s="33"/>
      <c r="C1124" s="63"/>
      <c r="D1124" s="22"/>
      <c r="E1124" s="27"/>
      <c r="F1124" s="27"/>
      <c r="G1124" s="27"/>
      <c r="H1124" s="27"/>
      <c r="I1124" s="27"/>
      <c r="J1124" s="23"/>
      <c r="K1124" s="27"/>
      <c r="L1124" s="27"/>
      <c r="M1124" s="27"/>
      <c r="N1124" s="27"/>
      <c r="O1124" s="27"/>
      <c r="P1124" s="27"/>
      <c r="Q1124" s="27"/>
      <c r="R1124" s="23"/>
      <c r="S1124" s="64"/>
      <c r="T1124" s="24"/>
      <c r="U1124" s="49"/>
      <c r="V1124" s="54"/>
      <c r="W1124" s="25"/>
      <c r="X1124" s="25"/>
      <c r="Y1124" s="25"/>
      <c r="Z1124" s="25"/>
      <c r="AA1124" s="25"/>
      <c r="AB1124" s="25"/>
      <c r="AC1124" s="25"/>
      <c r="AD1124" s="55"/>
    </row>
    <row r="1125" spans="1:30" ht="20" customHeight="1" x14ac:dyDescent="0.2">
      <c r="A1125" s="20"/>
      <c r="B1125" s="33"/>
      <c r="C1125" s="63"/>
      <c r="D1125" s="22"/>
      <c r="E1125" s="23"/>
      <c r="F1125" s="23"/>
      <c r="G1125" s="23"/>
      <c r="H1125" s="23"/>
      <c r="I1125" s="23"/>
      <c r="J1125" s="23"/>
      <c r="K1125" s="23"/>
      <c r="L1125" s="23"/>
      <c r="M1125" s="23"/>
      <c r="N1125" s="27"/>
      <c r="O1125" s="23"/>
      <c r="P1125" s="23"/>
      <c r="Q1125" s="23"/>
      <c r="R1125" s="23"/>
      <c r="S1125" s="64"/>
      <c r="T1125" s="24"/>
      <c r="U1125" s="49"/>
      <c r="V1125" s="54"/>
      <c r="W1125" s="25"/>
      <c r="X1125" s="25"/>
      <c r="Y1125" s="25"/>
      <c r="Z1125" s="25"/>
      <c r="AA1125" s="25"/>
      <c r="AB1125" s="25"/>
      <c r="AC1125" s="25"/>
      <c r="AD1125" s="55"/>
    </row>
    <row r="1126" spans="1:30" ht="20" customHeight="1" x14ac:dyDescent="0.2">
      <c r="A1126" s="20"/>
      <c r="B1126" s="33"/>
      <c r="C1126" s="63"/>
      <c r="D1126" s="22"/>
      <c r="E1126" s="23"/>
      <c r="F1126" s="23"/>
      <c r="G1126" s="23"/>
      <c r="H1126" s="23"/>
      <c r="I1126" s="23"/>
      <c r="J1126" s="23"/>
      <c r="K1126" s="23"/>
      <c r="L1126" s="23"/>
      <c r="M1126" s="23"/>
      <c r="N1126" s="27"/>
      <c r="O1126" s="23"/>
      <c r="P1126" s="23"/>
      <c r="Q1126" s="23"/>
      <c r="R1126" s="23"/>
      <c r="S1126" s="64"/>
      <c r="T1126" s="24"/>
      <c r="U1126" s="49"/>
      <c r="V1126" s="54"/>
      <c r="W1126" s="25"/>
      <c r="X1126" s="25"/>
      <c r="Y1126" s="25"/>
      <c r="Z1126" s="25"/>
      <c r="AA1126" s="25"/>
      <c r="AB1126" s="25"/>
      <c r="AC1126" s="25"/>
      <c r="AD1126" s="55"/>
    </row>
    <row r="1127" spans="1:30" ht="20" customHeight="1" x14ac:dyDescent="0.2">
      <c r="A1127" s="20"/>
      <c r="B1127" s="33"/>
      <c r="C1127" s="63"/>
      <c r="D1127" s="22"/>
      <c r="E1127" s="23"/>
      <c r="F1127" s="23"/>
      <c r="G1127" s="23"/>
      <c r="H1127" s="23"/>
      <c r="I1127" s="23"/>
      <c r="J1127" s="23"/>
      <c r="K1127" s="23"/>
      <c r="L1127" s="23"/>
      <c r="M1127" s="23"/>
      <c r="N1127" s="27"/>
      <c r="O1127" s="23"/>
      <c r="P1127" s="23"/>
      <c r="Q1127" s="23"/>
      <c r="R1127" s="23"/>
      <c r="S1127" s="64"/>
      <c r="T1127" s="24"/>
      <c r="U1127" s="49"/>
      <c r="V1127" s="54"/>
      <c r="W1127" s="25"/>
      <c r="X1127" s="25"/>
      <c r="Y1127" s="25"/>
      <c r="Z1127" s="25"/>
      <c r="AA1127" s="25"/>
      <c r="AB1127" s="25"/>
      <c r="AC1127" s="25"/>
      <c r="AD1127" s="55"/>
    </row>
    <row r="1128" spans="1:30" ht="20" customHeight="1" x14ac:dyDescent="0.2">
      <c r="A1128" s="20"/>
      <c r="B1128" s="33"/>
      <c r="C1128" s="63"/>
      <c r="D1128" s="22"/>
      <c r="E1128" s="23"/>
      <c r="F1128" s="23"/>
      <c r="G1128" s="23"/>
      <c r="H1128" s="23"/>
      <c r="I1128" s="23"/>
      <c r="J1128" s="23"/>
      <c r="K1128" s="23"/>
      <c r="L1128" s="23"/>
      <c r="M1128" s="23"/>
      <c r="N1128" s="27"/>
      <c r="O1128" s="23"/>
      <c r="P1128" s="23"/>
      <c r="Q1128" s="23"/>
      <c r="R1128" s="23"/>
      <c r="S1128" s="64"/>
      <c r="T1128" s="24"/>
      <c r="U1128" s="49"/>
      <c r="V1128" s="54"/>
      <c r="W1128" s="25"/>
      <c r="X1128" s="25"/>
      <c r="Y1128" s="25"/>
      <c r="Z1128" s="25"/>
      <c r="AA1128" s="25"/>
      <c r="AB1128" s="25"/>
      <c r="AC1128" s="25"/>
      <c r="AD1128" s="55"/>
    </row>
    <row r="1129" spans="1:30" ht="20" customHeight="1" x14ac:dyDescent="0.2">
      <c r="A1129" s="20"/>
      <c r="B1129" s="33"/>
      <c r="C1129" s="63"/>
      <c r="D1129" s="22"/>
      <c r="E1129" s="23"/>
      <c r="F1129" s="23"/>
      <c r="G1129" s="23"/>
      <c r="H1129" s="23"/>
      <c r="I1129" s="23"/>
      <c r="J1129" s="23"/>
      <c r="K1129" s="23"/>
      <c r="L1129" s="23"/>
      <c r="M1129" s="23"/>
      <c r="N1129" s="27"/>
      <c r="O1129" s="23"/>
      <c r="P1129" s="23"/>
      <c r="Q1129" s="23"/>
      <c r="R1129" s="23"/>
      <c r="S1129" s="64"/>
      <c r="T1129" s="24"/>
      <c r="U1129" s="49"/>
      <c r="V1129" s="54"/>
      <c r="W1129" s="25"/>
      <c r="X1129" s="25"/>
      <c r="Y1129" s="25"/>
      <c r="Z1129" s="25"/>
      <c r="AA1129" s="25"/>
      <c r="AB1129" s="25"/>
      <c r="AC1129" s="25"/>
      <c r="AD1129" s="55"/>
    </row>
    <row r="1130" spans="1:30" ht="20" customHeight="1" x14ac:dyDescent="0.2">
      <c r="A1130" s="20"/>
      <c r="B1130" s="33"/>
      <c r="C1130" s="63"/>
      <c r="D1130" s="22"/>
      <c r="E1130" s="23"/>
      <c r="F1130" s="23"/>
      <c r="G1130" s="23"/>
      <c r="H1130" s="23"/>
      <c r="I1130" s="23"/>
      <c r="J1130" s="23"/>
      <c r="K1130" s="23"/>
      <c r="L1130" s="23"/>
      <c r="M1130" s="23"/>
      <c r="N1130" s="27"/>
      <c r="O1130" s="23"/>
      <c r="P1130" s="23"/>
      <c r="Q1130" s="23"/>
      <c r="R1130" s="23"/>
      <c r="S1130" s="64"/>
      <c r="T1130" s="24"/>
      <c r="U1130" s="49"/>
      <c r="V1130" s="54"/>
      <c r="W1130" s="25"/>
      <c r="X1130" s="25"/>
      <c r="Y1130" s="25"/>
      <c r="Z1130" s="25"/>
      <c r="AA1130" s="25"/>
      <c r="AB1130" s="25"/>
      <c r="AC1130" s="25"/>
      <c r="AD1130" s="55"/>
    </row>
    <row r="1131" spans="1:30" ht="20" customHeight="1" x14ac:dyDescent="0.2">
      <c r="A1131" s="20"/>
      <c r="B1131" s="33"/>
      <c r="C1131" s="63"/>
      <c r="D1131" s="22"/>
      <c r="E1131" s="23"/>
      <c r="F1131" s="23"/>
      <c r="G1131" s="23"/>
      <c r="H1131" s="23"/>
      <c r="I1131" s="23"/>
      <c r="J1131" s="23"/>
      <c r="K1131" s="23"/>
      <c r="L1131" s="23"/>
      <c r="M1131" s="23"/>
      <c r="N1131" s="27"/>
      <c r="O1131" s="23"/>
      <c r="P1131" s="23"/>
      <c r="Q1131" s="23"/>
      <c r="R1131" s="23"/>
      <c r="S1131" s="64"/>
      <c r="T1131" s="24"/>
      <c r="U1131" s="49"/>
      <c r="V1131" s="54"/>
      <c r="W1131" s="25"/>
      <c r="X1131" s="25"/>
      <c r="Y1131" s="25"/>
      <c r="Z1131" s="25"/>
      <c r="AA1131" s="25"/>
      <c r="AB1131" s="25"/>
      <c r="AC1131" s="25"/>
      <c r="AD1131" s="55"/>
    </row>
    <row r="1132" spans="1:30" ht="20" customHeight="1" x14ac:dyDescent="0.2">
      <c r="A1132" s="20"/>
      <c r="B1132" s="33"/>
      <c r="C1132" s="63"/>
      <c r="D1132" s="22"/>
      <c r="E1132" s="23"/>
      <c r="F1132" s="23"/>
      <c r="G1132" s="23"/>
      <c r="H1132" s="23"/>
      <c r="I1132" s="23"/>
      <c r="J1132" s="23"/>
      <c r="K1132" s="23"/>
      <c r="L1132" s="23"/>
      <c r="M1132" s="23"/>
      <c r="N1132" s="27"/>
      <c r="O1132" s="23"/>
      <c r="P1132" s="23"/>
      <c r="Q1132" s="23"/>
      <c r="R1132" s="23"/>
      <c r="S1132" s="64"/>
      <c r="T1132" s="24"/>
      <c r="U1132" s="49"/>
      <c r="V1132" s="54"/>
      <c r="W1132" s="25"/>
      <c r="X1132" s="25"/>
      <c r="Y1132" s="25"/>
      <c r="Z1132" s="25"/>
      <c r="AA1132" s="25"/>
      <c r="AB1132" s="25"/>
      <c r="AC1132" s="25"/>
      <c r="AD1132" s="55"/>
    </row>
    <row r="1133" spans="1:30" ht="20" customHeight="1" x14ac:dyDescent="0.2">
      <c r="A1133" s="20"/>
      <c r="B1133" s="33"/>
      <c r="C1133" s="63"/>
      <c r="D1133" s="22"/>
      <c r="E1133" s="23"/>
      <c r="F1133" s="23"/>
      <c r="G1133" s="26"/>
      <c r="H1133" s="23"/>
      <c r="I1133" s="23"/>
      <c r="J1133" s="23"/>
      <c r="K1133" s="23"/>
      <c r="L1133" s="23"/>
      <c r="M1133" s="23"/>
      <c r="N1133" s="27"/>
      <c r="O1133" s="23"/>
      <c r="P1133" s="23"/>
      <c r="Q1133" s="23"/>
      <c r="R1133" s="23"/>
      <c r="S1133" s="64"/>
      <c r="T1133" s="24"/>
      <c r="U1133" s="49"/>
      <c r="V1133" s="54"/>
      <c r="W1133" s="25"/>
      <c r="X1133" s="25"/>
      <c r="Y1133" s="25"/>
      <c r="Z1133" s="25"/>
      <c r="AA1133" s="25"/>
      <c r="AB1133" s="25"/>
      <c r="AC1133" s="25"/>
      <c r="AD1133" s="55"/>
    </row>
    <row r="1134" spans="1:30" ht="20" customHeight="1" x14ac:dyDescent="0.2">
      <c r="A1134" s="20"/>
      <c r="B1134" s="33"/>
      <c r="C1134" s="63"/>
      <c r="D1134" s="22"/>
      <c r="E1134" s="23"/>
      <c r="F1134" s="23"/>
      <c r="G1134" s="26"/>
      <c r="H1134" s="23"/>
      <c r="I1134" s="23"/>
      <c r="J1134" s="23"/>
      <c r="K1134" s="23"/>
      <c r="L1134" s="23"/>
      <c r="M1134" s="23"/>
      <c r="N1134" s="27"/>
      <c r="O1134" s="23"/>
      <c r="P1134" s="23"/>
      <c r="Q1134" s="23"/>
      <c r="R1134" s="23"/>
      <c r="S1134" s="64"/>
      <c r="T1134" s="24"/>
      <c r="U1134" s="49"/>
      <c r="V1134" s="54"/>
      <c r="W1134" s="25"/>
      <c r="X1134" s="25"/>
      <c r="Y1134" s="25"/>
      <c r="Z1134" s="25"/>
      <c r="AA1134" s="25"/>
      <c r="AB1134" s="25"/>
      <c r="AC1134" s="25"/>
      <c r="AD1134" s="55"/>
    </row>
    <row r="1135" spans="1:30" ht="20" customHeight="1" x14ac:dyDescent="0.2">
      <c r="A1135" s="20"/>
      <c r="B1135" s="33"/>
      <c r="C1135" s="63"/>
      <c r="D1135" s="22"/>
      <c r="E1135" s="23"/>
      <c r="F1135" s="23"/>
      <c r="G1135" s="26"/>
      <c r="H1135" s="23"/>
      <c r="I1135" s="23"/>
      <c r="J1135" s="23"/>
      <c r="K1135" s="23"/>
      <c r="L1135" s="23"/>
      <c r="M1135" s="23"/>
      <c r="N1135" s="27"/>
      <c r="O1135" s="23"/>
      <c r="P1135" s="23"/>
      <c r="Q1135" s="23"/>
      <c r="R1135" s="23"/>
      <c r="S1135" s="64"/>
      <c r="T1135" s="24"/>
      <c r="U1135" s="49"/>
      <c r="V1135" s="54"/>
      <c r="W1135" s="25"/>
      <c r="X1135" s="25"/>
      <c r="Y1135" s="25"/>
      <c r="Z1135" s="25"/>
      <c r="AA1135" s="25"/>
      <c r="AB1135" s="25"/>
      <c r="AC1135" s="25"/>
      <c r="AD1135" s="55"/>
    </row>
    <row r="1136" spans="1:30" ht="20" customHeight="1" x14ac:dyDescent="0.2">
      <c r="A1136" s="20"/>
      <c r="B1136" s="33"/>
      <c r="C1136" s="63"/>
      <c r="D1136" s="22"/>
      <c r="E1136" s="23"/>
      <c r="F1136" s="23"/>
      <c r="G1136" s="26"/>
      <c r="H1136" s="23"/>
      <c r="I1136" s="23"/>
      <c r="J1136" s="23"/>
      <c r="K1136" s="23"/>
      <c r="L1136" s="23"/>
      <c r="M1136" s="23"/>
      <c r="N1136" s="27"/>
      <c r="O1136" s="23"/>
      <c r="P1136" s="23"/>
      <c r="Q1136" s="23"/>
      <c r="R1136" s="23"/>
      <c r="S1136" s="64"/>
      <c r="T1136" s="24"/>
      <c r="U1136" s="49"/>
      <c r="V1136" s="54"/>
      <c r="W1136" s="25"/>
      <c r="X1136" s="25"/>
      <c r="Y1136" s="25"/>
      <c r="Z1136" s="25"/>
      <c r="AA1136" s="25"/>
      <c r="AB1136" s="25"/>
      <c r="AC1136" s="25"/>
      <c r="AD1136" s="55"/>
    </row>
    <row r="1137" spans="1:30" ht="20" customHeight="1" x14ac:dyDescent="0.2">
      <c r="A1137" s="20"/>
      <c r="B1137" s="33"/>
      <c r="C1137" s="63"/>
      <c r="D1137" s="22"/>
      <c r="E1137" s="23"/>
      <c r="F1137" s="23"/>
      <c r="G1137" s="26"/>
      <c r="H1137" s="23"/>
      <c r="I1137" s="23"/>
      <c r="J1137" s="23"/>
      <c r="K1137" s="23"/>
      <c r="L1137" s="23"/>
      <c r="M1137" s="23"/>
      <c r="N1137" s="27"/>
      <c r="O1137" s="23"/>
      <c r="P1137" s="23"/>
      <c r="Q1137" s="23"/>
      <c r="R1137" s="23"/>
      <c r="S1137" s="64"/>
      <c r="T1137" s="24"/>
      <c r="U1137" s="49"/>
      <c r="V1137" s="54"/>
      <c r="W1137" s="25"/>
      <c r="X1137" s="25"/>
      <c r="Y1137" s="25"/>
      <c r="Z1137" s="25"/>
      <c r="AA1137" s="25"/>
      <c r="AB1137" s="25"/>
      <c r="AC1137" s="25"/>
      <c r="AD1137" s="55"/>
    </row>
    <row r="1138" spans="1:30" ht="20" customHeight="1" x14ac:dyDescent="0.2">
      <c r="A1138" s="20"/>
      <c r="B1138" s="33"/>
      <c r="C1138" s="63"/>
      <c r="D1138" s="22"/>
      <c r="E1138" s="23"/>
      <c r="F1138" s="23"/>
      <c r="G1138" s="26"/>
      <c r="H1138" s="23"/>
      <c r="I1138" s="23"/>
      <c r="J1138" s="23"/>
      <c r="K1138" s="23"/>
      <c r="L1138" s="23"/>
      <c r="M1138" s="23"/>
      <c r="N1138" s="27"/>
      <c r="O1138" s="23"/>
      <c r="P1138" s="23"/>
      <c r="Q1138" s="23"/>
      <c r="R1138" s="23"/>
      <c r="S1138" s="64"/>
      <c r="T1138" s="24"/>
      <c r="U1138" s="49"/>
      <c r="V1138" s="54"/>
      <c r="W1138" s="25"/>
      <c r="X1138" s="25"/>
      <c r="Y1138" s="25"/>
      <c r="Z1138" s="25"/>
      <c r="AA1138" s="25"/>
      <c r="AB1138" s="25"/>
      <c r="AC1138" s="25"/>
      <c r="AD1138" s="55"/>
    </row>
    <row r="1139" spans="1:30" ht="20" customHeight="1" x14ac:dyDescent="0.2">
      <c r="A1139" s="20"/>
      <c r="B1139" s="33"/>
      <c r="C1139" s="63"/>
      <c r="D1139" s="22"/>
      <c r="E1139" s="23"/>
      <c r="F1139" s="23"/>
      <c r="G1139" s="26"/>
      <c r="H1139" s="23"/>
      <c r="I1139" s="23"/>
      <c r="J1139" s="23"/>
      <c r="K1139" s="23"/>
      <c r="L1139" s="23"/>
      <c r="M1139" s="23"/>
      <c r="N1139" s="27"/>
      <c r="O1139" s="23"/>
      <c r="P1139" s="23"/>
      <c r="Q1139" s="23"/>
      <c r="R1139" s="23"/>
      <c r="S1139" s="64"/>
      <c r="T1139" s="24"/>
      <c r="U1139" s="49"/>
      <c r="V1139" s="54"/>
      <c r="W1139" s="25"/>
      <c r="X1139" s="25"/>
      <c r="Y1139" s="25"/>
      <c r="Z1139" s="25"/>
      <c r="AA1139" s="25"/>
      <c r="AB1139" s="25"/>
      <c r="AC1139" s="25"/>
      <c r="AD1139" s="55"/>
    </row>
    <row r="1140" spans="1:30" ht="20" customHeight="1" x14ac:dyDescent="0.2">
      <c r="A1140" s="20"/>
      <c r="B1140" s="33"/>
      <c r="C1140" s="63"/>
      <c r="D1140" s="22"/>
      <c r="E1140" s="23"/>
      <c r="F1140" s="23"/>
      <c r="G1140" s="26"/>
      <c r="H1140" s="23"/>
      <c r="I1140" s="23"/>
      <c r="J1140" s="23"/>
      <c r="K1140" s="23"/>
      <c r="L1140" s="23"/>
      <c r="M1140" s="23"/>
      <c r="N1140" s="27"/>
      <c r="O1140" s="23"/>
      <c r="P1140" s="23"/>
      <c r="Q1140" s="23"/>
      <c r="R1140" s="23"/>
      <c r="S1140" s="64"/>
      <c r="T1140" s="24"/>
      <c r="U1140" s="49"/>
      <c r="V1140" s="54"/>
      <c r="W1140" s="25"/>
      <c r="X1140" s="25"/>
      <c r="Y1140" s="25"/>
      <c r="Z1140" s="25"/>
      <c r="AA1140" s="25"/>
      <c r="AB1140" s="25"/>
      <c r="AC1140" s="25"/>
      <c r="AD1140" s="55"/>
    </row>
    <row r="1141" spans="1:30" ht="20" customHeight="1" x14ac:dyDescent="0.2">
      <c r="A1141" s="20"/>
      <c r="B1141" s="33"/>
      <c r="C1141" s="63"/>
      <c r="D1141" s="22"/>
      <c r="E1141" s="23"/>
      <c r="F1141" s="23"/>
      <c r="G1141" s="26"/>
      <c r="H1141" s="23"/>
      <c r="I1141" s="23"/>
      <c r="J1141" s="23"/>
      <c r="K1141" s="23"/>
      <c r="L1141" s="23"/>
      <c r="M1141" s="23"/>
      <c r="N1141" s="27"/>
      <c r="O1141" s="23"/>
      <c r="P1141" s="23"/>
      <c r="Q1141" s="23"/>
      <c r="R1141" s="23"/>
      <c r="S1141" s="64"/>
      <c r="T1141" s="24"/>
      <c r="U1141" s="49"/>
      <c r="V1141" s="54"/>
      <c r="W1141" s="25"/>
      <c r="X1141" s="25"/>
      <c r="Y1141" s="25"/>
      <c r="Z1141" s="25"/>
      <c r="AA1141" s="25"/>
      <c r="AB1141" s="25"/>
      <c r="AC1141" s="25"/>
      <c r="AD1141" s="55"/>
    </row>
    <row r="1142" spans="1:30" ht="20" customHeight="1" x14ac:dyDescent="0.2">
      <c r="A1142" s="20"/>
      <c r="B1142" s="33"/>
      <c r="C1142" s="63"/>
      <c r="D1142" s="22"/>
      <c r="E1142" s="23"/>
      <c r="F1142" s="23"/>
      <c r="G1142" s="26"/>
      <c r="H1142" s="23"/>
      <c r="I1142" s="23"/>
      <c r="J1142" s="23"/>
      <c r="K1142" s="23"/>
      <c r="L1142" s="23"/>
      <c r="M1142" s="23"/>
      <c r="N1142" s="27"/>
      <c r="O1142" s="23"/>
      <c r="P1142" s="23"/>
      <c r="Q1142" s="23"/>
      <c r="R1142" s="23"/>
      <c r="S1142" s="64"/>
      <c r="T1142" s="24"/>
      <c r="U1142" s="49"/>
      <c r="V1142" s="54"/>
      <c r="W1142" s="25"/>
      <c r="X1142" s="25"/>
      <c r="Y1142" s="25"/>
      <c r="Z1142" s="25"/>
      <c r="AA1142" s="25"/>
      <c r="AB1142" s="25"/>
      <c r="AC1142" s="25"/>
      <c r="AD1142" s="55"/>
    </row>
    <row r="1143" spans="1:30" ht="20" customHeight="1" x14ac:dyDescent="0.2">
      <c r="A1143" s="20"/>
      <c r="B1143" s="33"/>
      <c r="C1143" s="63"/>
      <c r="D1143" s="22"/>
      <c r="E1143" s="23"/>
      <c r="F1143" s="23"/>
      <c r="G1143" s="26"/>
      <c r="H1143" s="23"/>
      <c r="I1143" s="23"/>
      <c r="J1143" s="23"/>
      <c r="K1143" s="23"/>
      <c r="L1143" s="23"/>
      <c r="M1143" s="23"/>
      <c r="N1143" s="27"/>
      <c r="O1143" s="23"/>
      <c r="P1143" s="23"/>
      <c r="Q1143" s="23"/>
      <c r="R1143" s="23"/>
      <c r="S1143" s="64"/>
      <c r="T1143" s="24"/>
      <c r="U1143" s="49"/>
      <c r="V1143" s="54"/>
      <c r="W1143" s="25"/>
      <c r="X1143" s="25"/>
      <c r="Y1143" s="25"/>
      <c r="Z1143" s="25"/>
      <c r="AA1143" s="25"/>
      <c r="AB1143" s="25"/>
      <c r="AC1143" s="25"/>
      <c r="AD1143" s="55"/>
    </row>
    <row r="1144" spans="1:30" ht="20" customHeight="1" x14ac:dyDescent="0.2">
      <c r="A1144" s="20"/>
      <c r="B1144" s="33"/>
      <c r="C1144" s="63"/>
      <c r="D1144" s="22"/>
      <c r="E1144" s="23"/>
      <c r="F1144" s="23"/>
      <c r="G1144" s="26"/>
      <c r="H1144" s="23"/>
      <c r="I1144" s="23"/>
      <c r="J1144" s="23"/>
      <c r="K1144" s="23"/>
      <c r="L1144" s="23"/>
      <c r="M1144" s="23"/>
      <c r="N1144" s="27"/>
      <c r="O1144" s="23"/>
      <c r="P1144" s="23"/>
      <c r="Q1144" s="23"/>
      <c r="R1144" s="23"/>
      <c r="S1144" s="64"/>
      <c r="T1144" s="24"/>
      <c r="U1144" s="49"/>
      <c r="V1144" s="54"/>
      <c r="W1144" s="25"/>
      <c r="X1144" s="25"/>
      <c r="Y1144" s="25"/>
      <c r="Z1144" s="25"/>
      <c r="AA1144" s="25"/>
      <c r="AB1144" s="25"/>
      <c r="AC1144" s="25"/>
      <c r="AD1144" s="55"/>
    </row>
    <row r="1145" spans="1:30" ht="20" customHeight="1" x14ac:dyDescent="0.2">
      <c r="A1145" s="20"/>
      <c r="B1145" s="33"/>
      <c r="C1145" s="63"/>
      <c r="D1145" s="22"/>
      <c r="E1145" s="23"/>
      <c r="F1145" s="23"/>
      <c r="G1145" s="26"/>
      <c r="H1145" s="23"/>
      <c r="I1145" s="23"/>
      <c r="J1145" s="23"/>
      <c r="K1145" s="23"/>
      <c r="L1145" s="23"/>
      <c r="M1145" s="23"/>
      <c r="N1145" s="27"/>
      <c r="O1145" s="23"/>
      <c r="P1145" s="23"/>
      <c r="Q1145" s="23"/>
      <c r="R1145" s="23"/>
      <c r="S1145" s="64"/>
      <c r="T1145" s="24"/>
      <c r="U1145" s="49"/>
      <c r="V1145" s="54"/>
      <c r="W1145" s="25"/>
      <c r="X1145" s="25"/>
      <c r="Y1145" s="25"/>
      <c r="Z1145" s="25"/>
      <c r="AA1145" s="25"/>
      <c r="AB1145" s="25"/>
      <c r="AC1145" s="25"/>
      <c r="AD1145" s="55"/>
    </row>
    <row r="1146" spans="1:30" ht="20" customHeight="1" x14ac:dyDescent="0.2">
      <c r="A1146" s="20"/>
      <c r="B1146" s="33"/>
      <c r="C1146" s="63"/>
      <c r="D1146" s="22"/>
      <c r="E1146" s="23"/>
      <c r="F1146" s="23"/>
      <c r="G1146" s="26"/>
      <c r="H1146" s="23"/>
      <c r="I1146" s="23"/>
      <c r="J1146" s="23"/>
      <c r="K1146" s="23"/>
      <c r="L1146" s="23"/>
      <c r="M1146" s="23"/>
      <c r="N1146" s="27"/>
      <c r="O1146" s="23"/>
      <c r="P1146" s="23"/>
      <c r="Q1146" s="23"/>
      <c r="R1146" s="23"/>
      <c r="S1146" s="64"/>
      <c r="T1146" s="24"/>
      <c r="U1146" s="49"/>
      <c r="V1146" s="54"/>
      <c r="W1146" s="25"/>
      <c r="X1146" s="25"/>
      <c r="Y1146" s="25"/>
      <c r="Z1146" s="25"/>
      <c r="AA1146" s="25"/>
      <c r="AB1146" s="25"/>
      <c r="AC1146" s="25"/>
      <c r="AD1146" s="55"/>
    </row>
    <row r="1147" spans="1:30" ht="20" customHeight="1" x14ac:dyDescent="0.2">
      <c r="A1147" s="20"/>
      <c r="B1147" s="33"/>
      <c r="C1147" s="63"/>
      <c r="D1147" s="22"/>
      <c r="E1147" s="23"/>
      <c r="F1147" s="23"/>
      <c r="G1147" s="26"/>
      <c r="H1147" s="23"/>
      <c r="I1147" s="23"/>
      <c r="J1147" s="23"/>
      <c r="K1147" s="23"/>
      <c r="L1147" s="23"/>
      <c r="M1147" s="23"/>
      <c r="N1147" s="27"/>
      <c r="O1147" s="23"/>
      <c r="P1147" s="23"/>
      <c r="Q1147" s="23"/>
      <c r="R1147" s="23"/>
      <c r="S1147" s="64"/>
      <c r="T1147" s="24"/>
      <c r="U1147" s="49"/>
      <c r="V1147" s="54"/>
      <c r="W1147" s="25"/>
      <c r="X1147" s="25"/>
      <c r="Y1147" s="25"/>
      <c r="Z1147" s="25"/>
      <c r="AA1147" s="25"/>
      <c r="AB1147" s="25"/>
      <c r="AC1147" s="25"/>
      <c r="AD1147" s="55"/>
    </row>
    <row r="1148" spans="1:30" ht="20" customHeight="1" x14ac:dyDescent="0.2">
      <c r="A1148" s="20"/>
      <c r="B1148" s="33"/>
      <c r="C1148" s="63"/>
      <c r="D1148" s="22"/>
      <c r="E1148" s="23"/>
      <c r="F1148" s="23"/>
      <c r="G1148" s="26"/>
      <c r="H1148" s="23"/>
      <c r="I1148" s="23"/>
      <c r="J1148" s="23"/>
      <c r="K1148" s="23"/>
      <c r="L1148" s="23"/>
      <c r="M1148" s="23"/>
      <c r="N1148" s="27"/>
      <c r="O1148" s="23"/>
      <c r="P1148" s="23"/>
      <c r="Q1148" s="23"/>
      <c r="R1148" s="23"/>
      <c r="S1148" s="64"/>
      <c r="T1148" s="24"/>
      <c r="U1148" s="49"/>
      <c r="V1148" s="54"/>
      <c r="W1148" s="25"/>
      <c r="X1148" s="25"/>
      <c r="Y1148" s="25"/>
      <c r="Z1148" s="25"/>
      <c r="AA1148" s="25"/>
      <c r="AB1148" s="25"/>
      <c r="AC1148" s="25"/>
      <c r="AD1148" s="55"/>
    </row>
    <row r="1149" spans="1:30" ht="20" customHeight="1" x14ac:dyDescent="0.2">
      <c r="A1149" s="20"/>
      <c r="B1149" s="33"/>
      <c r="C1149" s="63"/>
      <c r="D1149" s="22"/>
      <c r="E1149" s="23"/>
      <c r="F1149" s="23"/>
      <c r="G1149" s="26"/>
      <c r="H1149" s="23"/>
      <c r="I1149" s="23"/>
      <c r="J1149" s="23"/>
      <c r="K1149" s="23"/>
      <c r="L1149" s="23"/>
      <c r="M1149" s="23"/>
      <c r="N1149" s="27"/>
      <c r="O1149" s="23"/>
      <c r="P1149" s="23"/>
      <c r="Q1149" s="23"/>
      <c r="R1149" s="23"/>
      <c r="S1149" s="64"/>
      <c r="T1149" s="24"/>
      <c r="U1149" s="49"/>
      <c r="V1149" s="54"/>
      <c r="W1149" s="25"/>
      <c r="X1149" s="25"/>
      <c r="Y1149" s="25"/>
      <c r="Z1149" s="25"/>
      <c r="AA1149" s="25"/>
      <c r="AB1149" s="25"/>
      <c r="AC1149" s="25"/>
      <c r="AD1149" s="55"/>
    </row>
    <row r="1150" spans="1:30" ht="20" customHeight="1" x14ac:dyDescent="0.2">
      <c r="A1150" s="20"/>
      <c r="B1150" s="33"/>
      <c r="C1150" s="63"/>
      <c r="D1150" s="22"/>
      <c r="E1150" s="23"/>
      <c r="F1150" s="23"/>
      <c r="G1150" s="26"/>
      <c r="H1150" s="23"/>
      <c r="I1150" s="23"/>
      <c r="J1150" s="23"/>
      <c r="K1150" s="23"/>
      <c r="L1150" s="23"/>
      <c r="M1150" s="23"/>
      <c r="N1150" s="27"/>
      <c r="O1150" s="23"/>
      <c r="P1150" s="23"/>
      <c r="Q1150" s="23"/>
      <c r="R1150" s="23"/>
      <c r="S1150" s="64"/>
      <c r="T1150" s="24"/>
      <c r="U1150" s="49"/>
      <c r="V1150" s="54"/>
      <c r="W1150" s="25"/>
      <c r="X1150" s="25"/>
      <c r="Y1150" s="25"/>
      <c r="Z1150" s="25"/>
      <c r="AA1150" s="25"/>
      <c r="AB1150" s="25"/>
      <c r="AC1150" s="25"/>
      <c r="AD1150" s="55"/>
    </row>
    <row r="1151" spans="1:30" ht="20" customHeight="1" x14ac:dyDescent="0.2">
      <c r="A1151" s="20"/>
      <c r="B1151" s="33"/>
      <c r="C1151" s="63"/>
      <c r="D1151" s="22"/>
      <c r="E1151" s="23"/>
      <c r="F1151" s="23"/>
      <c r="G1151" s="26"/>
      <c r="H1151" s="23"/>
      <c r="I1151" s="23"/>
      <c r="J1151" s="23"/>
      <c r="K1151" s="23"/>
      <c r="L1151" s="23"/>
      <c r="M1151" s="23"/>
      <c r="N1151" s="27"/>
      <c r="O1151" s="23"/>
      <c r="P1151" s="23"/>
      <c r="Q1151" s="23"/>
      <c r="R1151" s="23"/>
      <c r="S1151" s="64"/>
      <c r="T1151" s="24"/>
      <c r="U1151" s="49"/>
      <c r="V1151" s="54"/>
      <c r="W1151" s="25"/>
      <c r="X1151" s="25"/>
      <c r="Y1151" s="25"/>
      <c r="Z1151" s="25"/>
      <c r="AA1151" s="25"/>
      <c r="AB1151" s="25"/>
      <c r="AC1151" s="25"/>
      <c r="AD1151" s="55"/>
    </row>
    <row r="1152" spans="1:30" ht="20" customHeight="1" x14ac:dyDescent="0.2">
      <c r="A1152" s="20"/>
      <c r="B1152" s="33"/>
      <c r="C1152" s="63"/>
      <c r="D1152" s="22"/>
      <c r="E1152" s="23"/>
      <c r="F1152" s="23"/>
      <c r="G1152" s="26"/>
      <c r="H1152" s="23"/>
      <c r="I1152" s="23"/>
      <c r="J1152" s="23"/>
      <c r="K1152" s="23"/>
      <c r="L1152" s="23"/>
      <c r="M1152" s="23"/>
      <c r="N1152" s="27"/>
      <c r="O1152" s="23"/>
      <c r="P1152" s="23"/>
      <c r="Q1152" s="23"/>
      <c r="R1152" s="23"/>
      <c r="S1152" s="64"/>
      <c r="T1152" s="24"/>
      <c r="U1152" s="49"/>
      <c r="V1152" s="54"/>
      <c r="W1152" s="25"/>
      <c r="X1152" s="25"/>
      <c r="Y1152" s="25"/>
      <c r="Z1152" s="25"/>
      <c r="AA1152" s="25"/>
      <c r="AB1152" s="25"/>
      <c r="AC1152" s="25"/>
      <c r="AD1152" s="55"/>
    </row>
    <row r="1153" spans="1:30" ht="20" customHeight="1" x14ac:dyDescent="0.2">
      <c r="A1153" s="20"/>
      <c r="B1153" s="33"/>
      <c r="C1153" s="63"/>
      <c r="D1153" s="22"/>
      <c r="E1153" s="23"/>
      <c r="F1153" s="23"/>
      <c r="G1153" s="23"/>
      <c r="H1153" s="23"/>
      <c r="I1153" s="23"/>
      <c r="J1153" s="23"/>
      <c r="K1153" s="23"/>
      <c r="L1153" s="23"/>
      <c r="M1153" s="23"/>
      <c r="N1153" s="27"/>
      <c r="O1153" s="23"/>
      <c r="P1153" s="23"/>
      <c r="Q1153" s="23"/>
      <c r="R1153" s="23"/>
      <c r="S1153" s="64"/>
      <c r="T1153" s="24"/>
      <c r="U1153" s="49"/>
      <c r="V1153" s="54"/>
      <c r="W1153" s="25"/>
      <c r="X1153" s="25"/>
      <c r="Y1153" s="25"/>
      <c r="Z1153" s="25"/>
      <c r="AA1153" s="25"/>
      <c r="AB1153" s="25"/>
      <c r="AC1153" s="25"/>
      <c r="AD1153" s="55"/>
    </row>
    <row r="1154" spans="1:30" ht="20" customHeight="1" x14ac:dyDescent="0.2">
      <c r="A1154" s="20"/>
      <c r="B1154" s="33"/>
      <c r="C1154" s="63"/>
      <c r="D1154" s="22"/>
      <c r="E1154" s="23"/>
      <c r="F1154" s="23"/>
      <c r="G1154" s="23"/>
      <c r="H1154" s="23"/>
      <c r="I1154" s="23"/>
      <c r="J1154" s="23"/>
      <c r="K1154" s="23"/>
      <c r="L1154" s="23"/>
      <c r="M1154" s="23"/>
      <c r="N1154" s="27"/>
      <c r="O1154" s="23"/>
      <c r="P1154" s="23"/>
      <c r="Q1154" s="23"/>
      <c r="R1154" s="23"/>
      <c r="S1154" s="64"/>
      <c r="T1154" s="24"/>
      <c r="U1154" s="49"/>
      <c r="V1154" s="54"/>
      <c r="W1154" s="25"/>
      <c r="X1154" s="25"/>
      <c r="Y1154" s="25"/>
      <c r="Z1154" s="25"/>
      <c r="AA1154" s="25"/>
      <c r="AB1154" s="25"/>
      <c r="AC1154" s="25"/>
      <c r="AD1154" s="55"/>
    </row>
    <row r="1155" spans="1:30" ht="20" customHeight="1" x14ac:dyDescent="0.2">
      <c r="A1155" s="20"/>
      <c r="B1155" s="33"/>
      <c r="C1155" s="63"/>
      <c r="D1155" s="22"/>
      <c r="E1155" s="23"/>
      <c r="F1155" s="23"/>
      <c r="G1155" s="23"/>
      <c r="H1155" s="23"/>
      <c r="I1155" s="23"/>
      <c r="J1155" s="23"/>
      <c r="K1155" s="23"/>
      <c r="L1155" s="23"/>
      <c r="M1155" s="23"/>
      <c r="N1155" s="27"/>
      <c r="O1155" s="23"/>
      <c r="P1155" s="23"/>
      <c r="Q1155" s="23"/>
      <c r="R1155" s="23"/>
      <c r="S1155" s="64"/>
      <c r="T1155" s="24"/>
      <c r="U1155" s="49"/>
      <c r="V1155" s="54"/>
      <c r="W1155" s="25"/>
      <c r="X1155" s="25"/>
      <c r="Y1155" s="25"/>
      <c r="Z1155" s="25"/>
      <c r="AA1155" s="25"/>
      <c r="AB1155" s="25"/>
      <c r="AC1155" s="25"/>
      <c r="AD1155" s="55"/>
    </row>
    <row r="1156" spans="1:30" ht="20" customHeight="1" x14ac:dyDescent="0.2">
      <c r="A1156" s="20"/>
      <c r="B1156" s="33"/>
      <c r="C1156" s="63"/>
      <c r="D1156" s="22"/>
      <c r="E1156" s="23"/>
      <c r="F1156" s="23"/>
      <c r="G1156" s="23"/>
      <c r="H1156" s="23"/>
      <c r="I1156" s="23"/>
      <c r="J1156" s="23"/>
      <c r="K1156" s="23"/>
      <c r="L1156" s="23"/>
      <c r="M1156" s="23"/>
      <c r="N1156" s="27"/>
      <c r="O1156" s="23"/>
      <c r="P1156" s="23"/>
      <c r="Q1156" s="23"/>
      <c r="R1156" s="23"/>
      <c r="S1156" s="64"/>
      <c r="T1156" s="24"/>
      <c r="U1156" s="49"/>
      <c r="V1156" s="54"/>
      <c r="W1156" s="25"/>
      <c r="X1156" s="25"/>
      <c r="Y1156" s="25"/>
      <c r="Z1156" s="25"/>
      <c r="AA1156" s="25"/>
      <c r="AB1156" s="25"/>
      <c r="AC1156" s="25"/>
      <c r="AD1156" s="55"/>
    </row>
    <row r="1157" spans="1:30" ht="20" customHeight="1" x14ac:dyDescent="0.2">
      <c r="A1157" s="20"/>
      <c r="B1157" s="33"/>
      <c r="C1157" s="63"/>
      <c r="D1157" s="22"/>
      <c r="E1157" s="23"/>
      <c r="F1157" s="23"/>
      <c r="G1157" s="23"/>
      <c r="H1157" s="23"/>
      <c r="I1157" s="23"/>
      <c r="J1157" s="23"/>
      <c r="K1157" s="23"/>
      <c r="L1157" s="23"/>
      <c r="M1157" s="23"/>
      <c r="N1157" s="27"/>
      <c r="O1157" s="23"/>
      <c r="P1157" s="23"/>
      <c r="Q1157" s="23"/>
      <c r="R1157" s="23"/>
      <c r="S1157" s="64"/>
      <c r="T1157" s="24"/>
      <c r="U1157" s="49"/>
      <c r="V1157" s="54"/>
      <c r="W1157" s="25"/>
      <c r="X1157" s="25"/>
      <c r="Y1157" s="25"/>
      <c r="Z1157" s="25"/>
      <c r="AA1157" s="25"/>
      <c r="AB1157" s="25"/>
      <c r="AC1157" s="25"/>
      <c r="AD1157" s="55"/>
    </row>
    <row r="1158" spans="1:30" ht="20" customHeight="1" x14ac:dyDescent="0.2">
      <c r="A1158" s="20"/>
      <c r="B1158" s="33"/>
      <c r="C1158" s="63"/>
      <c r="D1158" s="22"/>
      <c r="E1158" s="23"/>
      <c r="F1158" s="23"/>
      <c r="G1158" s="23"/>
      <c r="H1158" s="23"/>
      <c r="I1158" s="23"/>
      <c r="J1158" s="23"/>
      <c r="K1158" s="23"/>
      <c r="L1158" s="23"/>
      <c r="M1158" s="23"/>
      <c r="N1158" s="27"/>
      <c r="O1158" s="23"/>
      <c r="P1158" s="23"/>
      <c r="Q1158" s="23"/>
      <c r="R1158" s="23"/>
      <c r="S1158" s="64"/>
      <c r="T1158" s="24"/>
      <c r="U1158" s="49"/>
      <c r="V1158" s="54"/>
      <c r="W1158" s="25"/>
      <c r="X1158" s="25"/>
      <c r="Y1158" s="25"/>
      <c r="Z1158" s="25"/>
      <c r="AA1158" s="25"/>
      <c r="AB1158" s="25"/>
      <c r="AC1158" s="25"/>
      <c r="AD1158" s="55"/>
    </row>
    <row r="1159" spans="1:30" ht="20" customHeight="1" x14ac:dyDescent="0.2">
      <c r="A1159" s="20"/>
      <c r="B1159" s="33"/>
      <c r="C1159" s="63"/>
      <c r="D1159" s="22"/>
      <c r="E1159" s="23"/>
      <c r="F1159" s="23"/>
      <c r="G1159" s="23"/>
      <c r="H1159" s="23"/>
      <c r="I1159" s="23"/>
      <c r="J1159" s="23"/>
      <c r="K1159" s="23"/>
      <c r="L1159" s="23"/>
      <c r="M1159" s="23"/>
      <c r="N1159" s="27"/>
      <c r="O1159" s="23"/>
      <c r="P1159" s="23"/>
      <c r="Q1159" s="23"/>
      <c r="R1159" s="23"/>
      <c r="S1159" s="64"/>
      <c r="T1159" s="24"/>
      <c r="U1159" s="49"/>
      <c r="V1159" s="54"/>
      <c r="W1159" s="25"/>
      <c r="X1159" s="25"/>
      <c r="Y1159" s="25"/>
      <c r="Z1159" s="25"/>
      <c r="AA1159" s="25"/>
      <c r="AB1159" s="25"/>
      <c r="AC1159" s="25"/>
      <c r="AD1159" s="55"/>
    </row>
    <row r="1160" spans="1:30" ht="20" customHeight="1" x14ac:dyDescent="0.2">
      <c r="A1160" s="20"/>
      <c r="B1160" s="33"/>
      <c r="C1160" s="63"/>
      <c r="D1160" s="22"/>
      <c r="E1160" s="23"/>
      <c r="F1160" s="23"/>
      <c r="G1160" s="23"/>
      <c r="H1160" s="23"/>
      <c r="I1160" s="23"/>
      <c r="J1160" s="23"/>
      <c r="K1160" s="23"/>
      <c r="L1160" s="23"/>
      <c r="M1160" s="23"/>
      <c r="N1160" s="27"/>
      <c r="O1160" s="23"/>
      <c r="P1160" s="23"/>
      <c r="Q1160" s="23"/>
      <c r="R1160" s="23"/>
      <c r="S1160" s="64"/>
      <c r="T1160" s="24"/>
      <c r="U1160" s="49"/>
      <c r="V1160" s="54"/>
      <c r="W1160" s="25"/>
      <c r="X1160" s="25"/>
      <c r="Y1160" s="25"/>
      <c r="Z1160" s="25"/>
      <c r="AA1160" s="25"/>
      <c r="AB1160" s="25"/>
      <c r="AC1160" s="25"/>
      <c r="AD1160" s="55"/>
    </row>
    <row r="1161" spans="1:30" ht="20" customHeight="1" x14ac:dyDescent="0.2">
      <c r="A1161" s="20"/>
      <c r="B1161" s="33"/>
      <c r="C1161" s="63"/>
      <c r="D1161" s="22"/>
      <c r="E1161" s="23"/>
      <c r="F1161" s="23"/>
      <c r="G1161" s="23"/>
      <c r="H1161" s="23"/>
      <c r="I1161" s="23"/>
      <c r="J1161" s="23"/>
      <c r="K1161" s="23"/>
      <c r="L1161" s="23"/>
      <c r="M1161" s="23"/>
      <c r="N1161" s="27"/>
      <c r="O1161" s="23"/>
      <c r="P1161" s="23"/>
      <c r="Q1161" s="23"/>
      <c r="R1161" s="23"/>
      <c r="S1161" s="64"/>
      <c r="T1161" s="24"/>
      <c r="U1161" s="49"/>
      <c r="V1161" s="54"/>
      <c r="W1161" s="25"/>
      <c r="X1161" s="25"/>
      <c r="Y1161" s="25"/>
      <c r="Z1161" s="25"/>
      <c r="AA1161" s="25"/>
      <c r="AB1161" s="25"/>
      <c r="AC1161" s="25"/>
      <c r="AD1161" s="55"/>
    </row>
    <row r="1162" spans="1:30" ht="20" customHeight="1" x14ac:dyDescent="0.2">
      <c r="A1162" s="20"/>
      <c r="B1162" s="33"/>
      <c r="C1162" s="63"/>
      <c r="D1162" s="22"/>
      <c r="E1162" s="23"/>
      <c r="F1162" s="23"/>
      <c r="G1162" s="23"/>
      <c r="H1162" s="23"/>
      <c r="I1162" s="23"/>
      <c r="J1162" s="23"/>
      <c r="K1162" s="23"/>
      <c r="L1162" s="23"/>
      <c r="M1162" s="23"/>
      <c r="N1162" s="27"/>
      <c r="O1162" s="23"/>
      <c r="P1162" s="23"/>
      <c r="Q1162" s="23"/>
      <c r="R1162" s="23"/>
      <c r="S1162" s="64"/>
      <c r="T1162" s="24"/>
      <c r="U1162" s="49"/>
      <c r="V1162" s="54"/>
      <c r="W1162" s="25"/>
      <c r="X1162" s="25"/>
      <c r="Y1162" s="25"/>
      <c r="Z1162" s="25"/>
      <c r="AA1162" s="25"/>
      <c r="AB1162" s="25"/>
      <c r="AC1162" s="25"/>
      <c r="AD1162" s="55"/>
    </row>
    <row r="1163" spans="1:30" ht="20" customHeight="1" x14ac:dyDescent="0.2">
      <c r="A1163" s="20"/>
      <c r="B1163" s="33"/>
      <c r="C1163" s="63"/>
      <c r="D1163" s="22"/>
      <c r="E1163" s="23"/>
      <c r="F1163" s="23"/>
      <c r="G1163" s="23"/>
      <c r="H1163" s="23"/>
      <c r="I1163" s="23"/>
      <c r="J1163" s="23"/>
      <c r="K1163" s="23"/>
      <c r="L1163" s="23"/>
      <c r="M1163" s="23"/>
      <c r="N1163" s="27"/>
      <c r="O1163" s="23"/>
      <c r="P1163" s="23"/>
      <c r="Q1163" s="23"/>
      <c r="R1163" s="23"/>
      <c r="S1163" s="64"/>
      <c r="T1163" s="24"/>
      <c r="U1163" s="49"/>
      <c r="V1163" s="54"/>
      <c r="W1163" s="25"/>
      <c r="X1163" s="25"/>
      <c r="Y1163" s="25"/>
      <c r="Z1163" s="25"/>
      <c r="AA1163" s="25"/>
      <c r="AB1163" s="25"/>
      <c r="AC1163" s="25"/>
      <c r="AD1163" s="55"/>
    </row>
    <row r="1164" spans="1:30" ht="20" customHeight="1" x14ac:dyDescent="0.2">
      <c r="A1164" s="20"/>
      <c r="B1164" s="33"/>
      <c r="C1164" s="63"/>
      <c r="D1164" s="22"/>
      <c r="E1164" s="23"/>
      <c r="F1164" s="23"/>
      <c r="G1164" s="23"/>
      <c r="H1164" s="23"/>
      <c r="I1164" s="23"/>
      <c r="J1164" s="23"/>
      <c r="K1164" s="23"/>
      <c r="L1164" s="23"/>
      <c r="M1164" s="23"/>
      <c r="N1164" s="27"/>
      <c r="O1164" s="23"/>
      <c r="P1164" s="23"/>
      <c r="Q1164" s="23"/>
      <c r="R1164" s="23"/>
      <c r="S1164" s="64"/>
      <c r="T1164" s="24"/>
      <c r="U1164" s="49"/>
      <c r="V1164" s="54"/>
      <c r="W1164" s="25"/>
      <c r="X1164" s="25"/>
      <c r="Y1164" s="25"/>
      <c r="Z1164" s="25"/>
      <c r="AA1164" s="25"/>
      <c r="AB1164" s="25"/>
      <c r="AC1164" s="25"/>
      <c r="AD1164" s="55"/>
    </row>
    <row r="1165" spans="1:30" ht="20" customHeight="1" x14ac:dyDescent="0.2">
      <c r="A1165" s="20"/>
      <c r="B1165" s="33"/>
      <c r="C1165" s="63"/>
      <c r="D1165" s="22"/>
      <c r="E1165" s="23"/>
      <c r="F1165" s="23"/>
      <c r="G1165" s="23"/>
      <c r="H1165" s="23"/>
      <c r="I1165" s="23"/>
      <c r="J1165" s="23"/>
      <c r="K1165" s="23"/>
      <c r="L1165" s="23"/>
      <c r="M1165" s="23"/>
      <c r="N1165" s="27"/>
      <c r="O1165" s="23"/>
      <c r="P1165" s="23"/>
      <c r="Q1165" s="23"/>
      <c r="R1165" s="23"/>
      <c r="S1165" s="64"/>
      <c r="T1165" s="24"/>
      <c r="U1165" s="49"/>
      <c r="V1165" s="54"/>
      <c r="W1165" s="25"/>
      <c r="X1165" s="25"/>
      <c r="Y1165" s="25"/>
      <c r="Z1165" s="25"/>
      <c r="AA1165" s="25"/>
      <c r="AB1165" s="25"/>
      <c r="AC1165" s="25"/>
      <c r="AD1165" s="55"/>
    </row>
    <row r="1166" spans="1:30" ht="20" customHeight="1" x14ac:dyDescent="0.2">
      <c r="A1166" s="20"/>
      <c r="B1166" s="33"/>
      <c r="C1166" s="63"/>
      <c r="D1166" s="22"/>
      <c r="E1166" s="23"/>
      <c r="F1166" s="23"/>
      <c r="G1166" s="23"/>
      <c r="H1166" s="23"/>
      <c r="I1166" s="23"/>
      <c r="J1166" s="23"/>
      <c r="K1166" s="23"/>
      <c r="L1166" s="23"/>
      <c r="M1166" s="23"/>
      <c r="N1166" s="27"/>
      <c r="O1166" s="23"/>
      <c r="P1166" s="23"/>
      <c r="Q1166" s="23"/>
      <c r="R1166" s="23"/>
      <c r="S1166" s="64"/>
      <c r="T1166" s="24"/>
      <c r="U1166" s="49"/>
      <c r="V1166" s="54"/>
      <c r="W1166" s="25"/>
      <c r="X1166" s="25"/>
      <c r="Y1166" s="25"/>
      <c r="Z1166" s="25"/>
      <c r="AA1166" s="25"/>
      <c r="AB1166" s="25"/>
      <c r="AC1166" s="25"/>
      <c r="AD1166" s="55"/>
    </row>
    <row r="1167" spans="1:30" ht="20" customHeight="1" x14ac:dyDescent="0.2">
      <c r="A1167" s="20"/>
      <c r="B1167" s="33"/>
      <c r="C1167" s="63"/>
      <c r="D1167" s="22"/>
      <c r="E1167" s="23"/>
      <c r="F1167" s="23"/>
      <c r="G1167" s="23"/>
      <c r="H1167" s="23"/>
      <c r="I1167" s="23"/>
      <c r="J1167" s="23"/>
      <c r="K1167" s="23"/>
      <c r="L1167" s="23"/>
      <c r="M1167" s="23"/>
      <c r="N1167" s="27"/>
      <c r="O1167" s="23"/>
      <c r="P1167" s="23"/>
      <c r="Q1167" s="23"/>
      <c r="R1167" s="23"/>
      <c r="S1167" s="64"/>
      <c r="T1167" s="24"/>
      <c r="U1167" s="49"/>
      <c r="V1167" s="54"/>
      <c r="W1167" s="25"/>
      <c r="X1167" s="25"/>
      <c r="Y1167" s="25"/>
      <c r="Z1167" s="25"/>
      <c r="AA1167" s="25"/>
      <c r="AB1167" s="25"/>
      <c r="AC1167" s="25"/>
      <c r="AD1167" s="55"/>
    </row>
    <row r="1168" spans="1:30" ht="20" customHeight="1" x14ac:dyDescent="0.2">
      <c r="A1168" s="20"/>
      <c r="B1168" s="33"/>
      <c r="C1168" s="63"/>
      <c r="D1168" s="22"/>
      <c r="E1168" s="23"/>
      <c r="F1168" s="23"/>
      <c r="G1168" s="23"/>
      <c r="H1168" s="23"/>
      <c r="I1168" s="23"/>
      <c r="J1168" s="23"/>
      <c r="K1168" s="23"/>
      <c r="L1168" s="23"/>
      <c r="M1168" s="23"/>
      <c r="N1168" s="27"/>
      <c r="O1168" s="23"/>
      <c r="P1168" s="23"/>
      <c r="Q1168" s="23"/>
      <c r="R1168" s="23"/>
      <c r="S1168" s="64"/>
      <c r="T1168" s="24"/>
      <c r="U1168" s="49"/>
      <c r="V1168" s="54"/>
      <c r="W1168" s="25"/>
      <c r="X1168" s="25"/>
      <c r="Y1168" s="25"/>
      <c r="Z1168" s="25"/>
      <c r="AA1168" s="25"/>
      <c r="AB1168" s="25"/>
      <c r="AC1168" s="25"/>
      <c r="AD1168" s="55"/>
    </row>
    <row r="1169" spans="1:30" ht="20" customHeight="1" x14ac:dyDescent="0.2">
      <c r="A1169" s="20"/>
      <c r="B1169" s="33"/>
      <c r="C1169" s="63"/>
      <c r="D1169" s="22"/>
      <c r="E1169" s="23"/>
      <c r="F1169" s="23"/>
      <c r="G1169" s="23"/>
      <c r="H1169" s="23"/>
      <c r="I1169" s="23"/>
      <c r="J1169" s="23"/>
      <c r="K1169" s="23"/>
      <c r="L1169" s="23"/>
      <c r="M1169" s="23"/>
      <c r="N1169" s="27"/>
      <c r="O1169" s="23"/>
      <c r="P1169" s="23"/>
      <c r="Q1169" s="23"/>
      <c r="R1169" s="23"/>
      <c r="S1169" s="64"/>
      <c r="T1169" s="24"/>
      <c r="U1169" s="49"/>
      <c r="V1169" s="54"/>
      <c r="W1169" s="25"/>
      <c r="X1169" s="25"/>
      <c r="Y1169" s="25"/>
      <c r="Z1169" s="25"/>
      <c r="AA1169" s="25"/>
      <c r="AB1169" s="25"/>
      <c r="AC1169" s="25"/>
      <c r="AD1169" s="55"/>
    </row>
    <row r="1170" spans="1:30" ht="20" customHeight="1" x14ac:dyDescent="0.2">
      <c r="A1170" s="20"/>
      <c r="B1170" s="33"/>
      <c r="C1170" s="63"/>
      <c r="D1170" s="22"/>
      <c r="E1170" s="23"/>
      <c r="F1170" s="23"/>
      <c r="G1170" s="23"/>
      <c r="H1170" s="23"/>
      <c r="I1170" s="23"/>
      <c r="J1170" s="23"/>
      <c r="K1170" s="23"/>
      <c r="L1170" s="23"/>
      <c r="M1170" s="23"/>
      <c r="N1170" s="27"/>
      <c r="O1170" s="23"/>
      <c r="P1170" s="23"/>
      <c r="Q1170" s="23"/>
      <c r="R1170" s="23"/>
      <c r="S1170" s="64"/>
      <c r="T1170" s="24"/>
      <c r="U1170" s="49"/>
      <c r="V1170" s="54"/>
      <c r="W1170" s="25"/>
      <c r="X1170" s="25"/>
      <c r="Y1170" s="25"/>
      <c r="Z1170" s="25"/>
      <c r="AA1170" s="25"/>
      <c r="AB1170" s="25"/>
      <c r="AC1170" s="25"/>
      <c r="AD1170" s="55"/>
    </row>
    <row r="1171" spans="1:30" ht="20" customHeight="1" x14ac:dyDescent="0.2">
      <c r="A1171" s="20"/>
      <c r="B1171" s="33"/>
      <c r="C1171" s="63"/>
      <c r="D1171" s="22"/>
      <c r="E1171" s="23"/>
      <c r="F1171" s="23"/>
      <c r="G1171" s="23"/>
      <c r="H1171" s="23"/>
      <c r="I1171" s="23"/>
      <c r="J1171" s="23"/>
      <c r="K1171" s="23"/>
      <c r="L1171" s="23"/>
      <c r="M1171" s="23"/>
      <c r="N1171" s="27"/>
      <c r="O1171" s="23"/>
      <c r="P1171" s="23"/>
      <c r="Q1171" s="23"/>
      <c r="R1171" s="23"/>
      <c r="S1171" s="64"/>
      <c r="T1171" s="24"/>
      <c r="U1171" s="49"/>
      <c r="V1171" s="54"/>
      <c r="W1171" s="25"/>
      <c r="X1171" s="25"/>
      <c r="Y1171" s="25"/>
      <c r="Z1171" s="25"/>
      <c r="AA1171" s="25"/>
      <c r="AB1171" s="25"/>
      <c r="AC1171" s="25"/>
      <c r="AD1171" s="55"/>
    </row>
    <row r="1172" spans="1:30" ht="20" customHeight="1" x14ac:dyDescent="0.2">
      <c r="A1172" s="20"/>
      <c r="B1172" s="33"/>
      <c r="C1172" s="63"/>
      <c r="D1172" s="22"/>
      <c r="E1172" s="23"/>
      <c r="F1172" s="23"/>
      <c r="G1172" s="23"/>
      <c r="H1172" s="23"/>
      <c r="I1172" s="23"/>
      <c r="J1172" s="23"/>
      <c r="K1172" s="23"/>
      <c r="L1172" s="23"/>
      <c r="M1172" s="23"/>
      <c r="N1172" s="27"/>
      <c r="O1172" s="23"/>
      <c r="P1172" s="23"/>
      <c r="Q1172" s="23"/>
      <c r="R1172" s="23"/>
      <c r="S1172" s="64"/>
      <c r="T1172" s="24"/>
      <c r="U1172" s="49"/>
      <c r="V1172" s="54"/>
      <c r="W1172" s="25"/>
      <c r="X1172" s="25"/>
      <c r="Y1172" s="25"/>
      <c r="Z1172" s="25"/>
      <c r="AA1172" s="25"/>
      <c r="AB1172" s="25"/>
      <c r="AC1172" s="25"/>
      <c r="AD1172" s="55"/>
    </row>
    <row r="1173" spans="1:30" ht="20" customHeight="1" x14ac:dyDescent="0.2">
      <c r="A1173" s="20"/>
      <c r="B1173" s="33"/>
      <c r="C1173" s="63"/>
      <c r="D1173" s="22"/>
      <c r="E1173" s="23"/>
      <c r="F1173" s="23"/>
      <c r="G1173" s="23"/>
      <c r="H1173" s="23"/>
      <c r="I1173" s="23"/>
      <c r="J1173" s="23"/>
      <c r="K1173" s="23"/>
      <c r="L1173" s="23"/>
      <c r="M1173" s="23"/>
      <c r="N1173" s="27"/>
      <c r="O1173" s="23"/>
      <c r="P1173" s="23"/>
      <c r="Q1173" s="23"/>
      <c r="R1173" s="23"/>
      <c r="S1173" s="64"/>
      <c r="T1173" s="24"/>
      <c r="U1173" s="49"/>
      <c r="V1173" s="54"/>
      <c r="W1173" s="25"/>
      <c r="X1173" s="25"/>
      <c r="Y1173" s="25"/>
      <c r="Z1173" s="25"/>
      <c r="AA1173" s="25"/>
      <c r="AB1173" s="25"/>
      <c r="AC1173" s="25"/>
      <c r="AD1173" s="55"/>
    </row>
    <row r="1174" spans="1:30" ht="20" customHeight="1" x14ac:dyDescent="0.2">
      <c r="A1174" s="20"/>
      <c r="B1174" s="33"/>
      <c r="C1174" s="63"/>
      <c r="D1174" s="22"/>
      <c r="E1174" s="23"/>
      <c r="F1174" s="23"/>
      <c r="G1174" s="23"/>
      <c r="H1174" s="23"/>
      <c r="I1174" s="23"/>
      <c r="J1174" s="23"/>
      <c r="K1174" s="23"/>
      <c r="L1174" s="23"/>
      <c r="M1174" s="23"/>
      <c r="N1174" s="27"/>
      <c r="O1174" s="23"/>
      <c r="P1174" s="23"/>
      <c r="Q1174" s="23"/>
      <c r="R1174" s="23"/>
      <c r="S1174" s="64"/>
      <c r="T1174" s="24"/>
      <c r="U1174" s="49"/>
      <c r="V1174" s="54"/>
      <c r="W1174" s="25"/>
      <c r="X1174" s="25"/>
      <c r="Y1174" s="25"/>
      <c r="Z1174" s="25"/>
      <c r="AA1174" s="25"/>
      <c r="AB1174" s="25"/>
      <c r="AC1174" s="25"/>
      <c r="AD1174" s="55"/>
    </row>
    <row r="1175" spans="1:30" ht="20" customHeight="1" x14ac:dyDescent="0.2">
      <c r="A1175" s="20"/>
      <c r="B1175" s="33"/>
      <c r="C1175" s="63"/>
      <c r="D1175" s="22"/>
      <c r="E1175" s="23"/>
      <c r="F1175" s="23"/>
      <c r="G1175" s="23"/>
      <c r="H1175" s="23"/>
      <c r="I1175" s="23"/>
      <c r="J1175" s="23"/>
      <c r="K1175" s="23"/>
      <c r="L1175" s="23"/>
      <c r="M1175" s="23"/>
      <c r="N1175" s="27"/>
      <c r="O1175" s="23"/>
      <c r="P1175" s="23"/>
      <c r="Q1175" s="23"/>
      <c r="R1175" s="23"/>
      <c r="S1175" s="64"/>
      <c r="T1175" s="24"/>
      <c r="U1175" s="49"/>
      <c r="V1175" s="54"/>
      <c r="W1175" s="25"/>
      <c r="X1175" s="25"/>
      <c r="Y1175" s="25"/>
      <c r="Z1175" s="25"/>
      <c r="AA1175" s="25"/>
      <c r="AB1175" s="25"/>
      <c r="AC1175" s="25"/>
      <c r="AD1175" s="55"/>
    </row>
    <row r="1176" spans="1:30" ht="20" customHeight="1" x14ac:dyDescent="0.2">
      <c r="A1176" s="20"/>
      <c r="B1176" s="33"/>
      <c r="C1176" s="63"/>
      <c r="D1176" s="22"/>
      <c r="E1176" s="23"/>
      <c r="F1176" s="23"/>
      <c r="G1176" s="23"/>
      <c r="H1176" s="23"/>
      <c r="I1176" s="23"/>
      <c r="J1176" s="23"/>
      <c r="K1176" s="23"/>
      <c r="L1176" s="23"/>
      <c r="M1176" s="23"/>
      <c r="N1176" s="27"/>
      <c r="O1176" s="23"/>
      <c r="P1176" s="23"/>
      <c r="Q1176" s="23"/>
      <c r="R1176" s="23"/>
      <c r="S1176" s="64"/>
      <c r="T1176" s="24"/>
      <c r="U1176" s="49"/>
      <c r="V1176" s="54"/>
      <c r="W1176" s="25"/>
      <c r="X1176" s="25"/>
      <c r="Y1176" s="25"/>
      <c r="Z1176" s="25"/>
      <c r="AA1176" s="25"/>
      <c r="AB1176" s="25"/>
      <c r="AC1176" s="25"/>
      <c r="AD1176" s="55"/>
    </row>
    <row r="1177" spans="1:30" ht="20" customHeight="1" x14ac:dyDescent="0.2">
      <c r="A1177" s="20"/>
      <c r="B1177" s="33"/>
      <c r="C1177" s="63"/>
      <c r="D1177" s="22"/>
      <c r="E1177" s="23"/>
      <c r="F1177" s="23"/>
      <c r="G1177" s="23"/>
      <c r="H1177" s="23"/>
      <c r="I1177" s="23"/>
      <c r="J1177" s="23"/>
      <c r="K1177" s="23"/>
      <c r="L1177" s="23"/>
      <c r="M1177" s="23"/>
      <c r="N1177" s="27"/>
      <c r="O1177" s="23"/>
      <c r="P1177" s="23"/>
      <c r="Q1177" s="23"/>
      <c r="R1177" s="23"/>
      <c r="S1177" s="64"/>
      <c r="T1177" s="24"/>
      <c r="U1177" s="49"/>
      <c r="V1177" s="54"/>
      <c r="W1177" s="25"/>
      <c r="X1177" s="25"/>
      <c r="Y1177" s="25"/>
      <c r="Z1177" s="25"/>
      <c r="AA1177" s="25"/>
      <c r="AB1177" s="25"/>
      <c r="AC1177" s="25"/>
      <c r="AD1177" s="55"/>
    </row>
    <row r="1178" spans="1:30" ht="20" customHeight="1" x14ac:dyDescent="0.2">
      <c r="A1178" s="20"/>
      <c r="B1178" s="33"/>
      <c r="C1178" s="63"/>
      <c r="D1178" s="22"/>
      <c r="E1178" s="23"/>
      <c r="F1178" s="23"/>
      <c r="G1178" s="23"/>
      <c r="H1178" s="23"/>
      <c r="I1178" s="23"/>
      <c r="J1178" s="23"/>
      <c r="K1178" s="23"/>
      <c r="L1178" s="23"/>
      <c r="M1178" s="23"/>
      <c r="N1178" s="27"/>
      <c r="O1178" s="23"/>
      <c r="P1178" s="23"/>
      <c r="Q1178" s="23"/>
      <c r="R1178" s="23"/>
      <c r="S1178" s="64"/>
      <c r="T1178" s="24"/>
      <c r="U1178" s="49"/>
      <c r="V1178" s="54"/>
      <c r="W1178" s="25"/>
      <c r="X1178" s="25"/>
      <c r="Y1178" s="25"/>
      <c r="Z1178" s="25"/>
      <c r="AA1178" s="25"/>
      <c r="AB1178" s="25"/>
      <c r="AC1178" s="25"/>
      <c r="AD1178" s="55"/>
    </row>
    <row r="1179" spans="1:30" ht="20" customHeight="1" x14ac:dyDescent="0.2">
      <c r="A1179" s="20"/>
      <c r="B1179" s="33"/>
      <c r="C1179" s="63"/>
      <c r="D1179" s="22"/>
      <c r="E1179" s="23"/>
      <c r="F1179" s="23"/>
      <c r="G1179" s="23"/>
      <c r="H1179" s="23"/>
      <c r="I1179" s="23"/>
      <c r="J1179" s="23"/>
      <c r="K1179" s="23"/>
      <c r="L1179" s="23"/>
      <c r="M1179" s="23"/>
      <c r="N1179" s="27"/>
      <c r="O1179" s="23"/>
      <c r="P1179" s="23"/>
      <c r="Q1179" s="23"/>
      <c r="R1179" s="23"/>
      <c r="S1179" s="64"/>
      <c r="T1179" s="24"/>
      <c r="U1179" s="49"/>
      <c r="V1179" s="54"/>
      <c r="W1179" s="25"/>
      <c r="X1179" s="25"/>
      <c r="Y1179" s="25"/>
      <c r="Z1179" s="25"/>
      <c r="AA1179" s="25"/>
      <c r="AB1179" s="25"/>
      <c r="AC1179" s="25"/>
      <c r="AD1179" s="55"/>
    </row>
    <row r="1180" spans="1:30" ht="20" customHeight="1" x14ac:dyDescent="0.2">
      <c r="A1180" s="20"/>
      <c r="B1180" s="33"/>
      <c r="C1180" s="63"/>
      <c r="D1180" s="22"/>
      <c r="E1180" s="23"/>
      <c r="F1180" s="23"/>
      <c r="G1180" s="23"/>
      <c r="H1180" s="23"/>
      <c r="I1180" s="23"/>
      <c r="J1180" s="23"/>
      <c r="K1180" s="23"/>
      <c r="L1180" s="23"/>
      <c r="M1180" s="23"/>
      <c r="N1180" s="27"/>
      <c r="O1180" s="23"/>
      <c r="P1180" s="23"/>
      <c r="Q1180" s="23"/>
      <c r="R1180" s="23"/>
      <c r="S1180" s="64"/>
      <c r="T1180" s="24"/>
      <c r="U1180" s="49"/>
      <c r="V1180" s="54"/>
      <c r="W1180" s="25"/>
      <c r="X1180" s="25"/>
      <c r="Y1180" s="25"/>
      <c r="Z1180" s="25"/>
      <c r="AA1180" s="25"/>
      <c r="AB1180" s="25"/>
      <c r="AC1180" s="25"/>
      <c r="AD1180" s="55"/>
    </row>
    <row r="1181" spans="1:30" ht="20" customHeight="1" x14ac:dyDescent="0.2">
      <c r="A1181" s="20"/>
      <c r="B1181" s="33"/>
      <c r="C1181" s="63"/>
      <c r="D1181" s="22"/>
      <c r="E1181" s="23"/>
      <c r="F1181" s="23"/>
      <c r="G1181" s="23"/>
      <c r="H1181" s="23"/>
      <c r="I1181" s="23"/>
      <c r="J1181" s="23"/>
      <c r="K1181" s="23"/>
      <c r="L1181" s="23"/>
      <c r="M1181" s="23"/>
      <c r="N1181" s="27"/>
      <c r="O1181" s="23"/>
      <c r="P1181" s="23"/>
      <c r="Q1181" s="23"/>
      <c r="R1181" s="23"/>
      <c r="S1181" s="64"/>
      <c r="T1181" s="24"/>
      <c r="U1181" s="49"/>
      <c r="V1181" s="54"/>
      <c r="W1181" s="25"/>
      <c r="X1181" s="25"/>
      <c r="Y1181" s="25"/>
      <c r="Z1181" s="25"/>
      <c r="AA1181" s="25"/>
      <c r="AB1181" s="25"/>
      <c r="AC1181" s="25"/>
      <c r="AD1181" s="55"/>
    </row>
    <row r="1182" spans="1:30" ht="20" customHeight="1" x14ac:dyDescent="0.2">
      <c r="A1182" s="20"/>
      <c r="B1182" s="33"/>
      <c r="C1182" s="63"/>
      <c r="D1182" s="22"/>
      <c r="E1182" s="23"/>
      <c r="F1182" s="23"/>
      <c r="G1182" s="23"/>
      <c r="H1182" s="23"/>
      <c r="I1182" s="23"/>
      <c r="J1182" s="23"/>
      <c r="K1182" s="23"/>
      <c r="L1182" s="23"/>
      <c r="M1182" s="23"/>
      <c r="N1182" s="27"/>
      <c r="O1182" s="23"/>
      <c r="P1182" s="23"/>
      <c r="Q1182" s="23"/>
      <c r="R1182" s="23"/>
      <c r="S1182" s="64"/>
      <c r="T1182" s="24"/>
      <c r="U1182" s="49"/>
      <c r="V1182" s="54"/>
      <c r="W1182" s="25"/>
      <c r="X1182" s="25"/>
      <c r="Y1182" s="25"/>
      <c r="Z1182" s="25"/>
      <c r="AA1182" s="25"/>
      <c r="AB1182" s="25"/>
      <c r="AC1182" s="25"/>
      <c r="AD1182" s="55"/>
    </row>
    <row r="1183" spans="1:30" ht="20" customHeight="1" x14ac:dyDescent="0.2">
      <c r="A1183" s="20"/>
      <c r="B1183" s="33"/>
      <c r="C1183" s="63"/>
      <c r="D1183" s="22"/>
      <c r="E1183" s="23"/>
      <c r="F1183" s="23"/>
      <c r="G1183" s="23"/>
      <c r="H1183" s="23"/>
      <c r="I1183" s="23"/>
      <c r="J1183" s="23"/>
      <c r="K1183" s="23"/>
      <c r="L1183" s="23"/>
      <c r="M1183" s="23"/>
      <c r="N1183" s="27"/>
      <c r="O1183" s="23"/>
      <c r="P1183" s="23"/>
      <c r="Q1183" s="23"/>
      <c r="R1183" s="23"/>
      <c r="S1183" s="64"/>
      <c r="T1183" s="24"/>
      <c r="U1183" s="49"/>
      <c r="V1183" s="54"/>
      <c r="W1183" s="25"/>
      <c r="X1183" s="25"/>
      <c r="Y1183" s="25"/>
      <c r="Z1183" s="25"/>
      <c r="AA1183" s="25"/>
      <c r="AB1183" s="25"/>
      <c r="AC1183" s="25"/>
      <c r="AD1183" s="55"/>
    </row>
    <row r="1184" spans="1:30" ht="20" customHeight="1" x14ac:dyDescent="0.2">
      <c r="A1184" s="20"/>
      <c r="B1184" s="33"/>
      <c r="C1184" s="63"/>
      <c r="D1184" s="22"/>
      <c r="E1184" s="23"/>
      <c r="F1184" s="23"/>
      <c r="G1184" s="23"/>
      <c r="H1184" s="23"/>
      <c r="I1184" s="23"/>
      <c r="J1184" s="23"/>
      <c r="K1184" s="23"/>
      <c r="L1184" s="23"/>
      <c r="M1184" s="23"/>
      <c r="N1184" s="27"/>
      <c r="O1184" s="23"/>
      <c r="P1184" s="23"/>
      <c r="Q1184" s="23"/>
      <c r="R1184" s="23"/>
      <c r="S1184" s="64"/>
      <c r="T1184" s="24"/>
      <c r="U1184" s="49"/>
      <c r="V1184" s="54"/>
      <c r="W1184" s="25"/>
      <c r="X1184" s="25"/>
      <c r="Y1184" s="25"/>
      <c r="Z1184" s="25"/>
      <c r="AA1184" s="25"/>
      <c r="AB1184" s="25"/>
      <c r="AC1184" s="25"/>
      <c r="AD1184" s="55"/>
    </row>
    <row r="1185" spans="1:30" ht="20" customHeight="1" x14ac:dyDescent="0.2">
      <c r="A1185" s="20"/>
      <c r="B1185" s="33"/>
      <c r="C1185" s="63"/>
      <c r="D1185" s="22"/>
      <c r="E1185" s="23"/>
      <c r="F1185" s="23"/>
      <c r="G1185" s="23"/>
      <c r="H1185" s="23"/>
      <c r="I1185" s="23"/>
      <c r="J1185" s="23"/>
      <c r="K1185" s="23"/>
      <c r="L1185" s="23"/>
      <c r="M1185" s="23"/>
      <c r="N1185" s="27"/>
      <c r="O1185" s="23"/>
      <c r="P1185" s="23"/>
      <c r="Q1185" s="23"/>
      <c r="R1185" s="23"/>
      <c r="S1185" s="64"/>
      <c r="T1185" s="24"/>
      <c r="U1185" s="49"/>
      <c r="V1185" s="54"/>
      <c r="W1185" s="25"/>
      <c r="X1185" s="25"/>
      <c r="Y1185" s="25"/>
      <c r="Z1185" s="25"/>
      <c r="AA1185" s="25"/>
      <c r="AB1185" s="25"/>
      <c r="AC1185" s="25"/>
      <c r="AD1185" s="55"/>
    </row>
    <row r="1186" spans="1:30" ht="20" customHeight="1" x14ac:dyDescent="0.2">
      <c r="A1186" s="20"/>
      <c r="B1186" s="33"/>
      <c r="C1186" s="63"/>
      <c r="D1186" s="22"/>
      <c r="E1186" s="23"/>
      <c r="F1186" s="23"/>
      <c r="G1186" s="23"/>
      <c r="H1186" s="23"/>
      <c r="I1186" s="23"/>
      <c r="J1186" s="23"/>
      <c r="K1186" s="23"/>
      <c r="L1186" s="23"/>
      <c r="M1186" s="23"/>
      <c r="N1186" s="27"/>
      <c r="O1186" s="23"/>
      <c r="P1186" s="23"/>
      <c r="Q1186" s="23"/>
      <c r="R1186" s="23"/>
      <c r="S1186" s="64"/>
      <c r="T1186" s="24"/>
      <c r="U1186" s="49"/>
      <c r="V1186" s="54"/>
      <c r="W1186" s="25"/>
      <c r="X1186" s="25"/>
      <c r="Y1186" s="25"/>
      <c r="Z1186" s="25"/>
      <c r="AA1186" s="25"/>
      <c r="AB1186" s="25"/>
      <c r="AC1186" s="25"/>
      <c r="AD1186" s="55"/>
    </row>
    <row r="1187" spans="1:30" ht="20" customHeight="1" x14ac:dyDescent="0.2">
      <c r="A1187" s="20"/>
      <c r="B1187" s="33"/>
      <c r="C1187" s="63"/>
      <c r="D1187" s="22"/>
      <c r="E1187" s="23"/>
      <c r="F1187" s="23"/>
      <c r="G1187" s="23"/>
      <c r="H1187" s="23"/>
      <c r="I1187" s="23"/>
      <c r="J1187" s="23"/>
      <c r="K1187" s="23"/>
      <c r="L1187" s="23"/>
      <c r="M1187" s="23"/>
      <c r="N1187" s="27"/>
      <c r="O1187" s="23"/>
      <c r="P1187" s="23"/>
      <c r="Q1187" s="23"/>
      <c r="R1187" s="23"/>
      <c r="S1187" s="64"/>
      <c r="T1187" s="24"/>
      <c r="U1187" s="49"/>
      <c r="V1187" s="54"/>
      <c r="W1187" s="25"/>
      <c r="X1187" s="25"/>
      <c r="Y1187" s="25"/>
      <c r="Z1187" s="25"/>
      <c r="AA1187" s="25"/>
      <c r="AB1187" s="25"/>
      <c r="AC1187" s="25"/>
      <c r="AD1187" s="55"/>
    </row>
    <row r="1188" spans="1:30" ht="20" customHeight="1" x14ac:dyDescent="0.2">
      <c r="A1188" s="20"/>
      <c r="B1188" s="33"/>
      <c r="C1188" s="63"/>
      <c r="D1188" s="22"/>
      <c r="E1188" s="23"/>
      <c r="F1188" s="23"/>
      <c r="G1188" s="23"/>
      <c r="H1188" s="23"/>
      <c r="I1188" s="23"/>
      <c r="J1188" s="23"/>
      <c r="K1188" s="23"/>
      <c r="L1188" s="23"/>
      <c r="M1188" s="23"/>
      <c r="N1188" s="27"/>
      <c r="O1188" s="23"/>
      <c r="P1188" s="23"/>
      <c r="Q1188" s="23"/>
      <c r="R1188" s="23"/>
      <c r="S1188" s="64"/>
      <c r="T1188" s="24"/>
      <c r="U1188" s="49"/>
      <c r="V1188" s="54"/>
      <c r="W1188" s="25"/>
      <c r="X1188" s="25"/>
      <c r="Y1188" s="25"/>
      <c r="Z1188" s="25"/>
      <c r="AA1188" s="25"/>
      <c r="AB1188" s="25"/>
      <c r="AC1188" s="25"/>
      <c r="AD1188" s="55"/>
    </row>
    <row r="1189" spans="1:30" ht="20" customHeight="1" x14ac:dyDescent="0.2">
      <c r="A1189" s="20"/>
      <c r="B1189" s="33"/>
      <c r="C1189" s="63"/>
      <c r="D1189" s="22"/>
      <c r="E1189" s="23"/>
      <c r="F1189" s="23"/>
      <c r="G1189" s="23"/>
      <c r="H1189" s="23"/>
      <c r="I1189" s="23"/>
      <c r="J1189" s="23"/>
      <c r="K1189" s="23"/>
      <c r="L1189" s="23"/>
      <c r="M1189" s="23"/>
      <c r="N1189" s="27"/>
      <c r="O1189" s="23"/>
      <c r="P1189" s="23"/>
      <c r="Q1189" s="23"/>
      <c r="R1189" s="23"/>
      <c r="S1189" s="64"/>
      <c r="T1189" s="24"/>
      <c r="U1189" s="49"/>
      <c r="V1189" s="54"/>
      <c r="W1189" s="25"/>
      <c r="X1189" s="25"/>
      <c r="Y1189" s="25"/>
      <c r="Z1189" s="25"/>
      <c r="AA1189" s="25"/>
      <c r="AB1189" s="25"/>
      <c r="AC1189" s="25"/>
      <c r="AD1189" s="55"/>
    </row>
    <row r="1190" spans="1:30" ht="20" customHeight="1" x14ac:dyDescent="0.2">
      <c r="A1190" s="20"/>
      <c r="B1190" s="33"/>
      <c r="C1190" s="63"/>
      <c r="D1190" s="22"/>
      <c r="E1190" s="23"/>
      <c r="F1190" s="23"/>
      <c r="G1190" s="23"/>
      <c r="H1190" s="23"/>
      <c r="I1190" s="23"/>
      <c r="J1190" s="23"/>
      <c r="K1190" s="23"/>
      <c r="L1190" s="23"/>
      <c r="M1190" s="23"/>
      <c r="N1190" s="27"/>
      <c r="O1190" s="23"/>
      <c r="P1190" s="23"/>
      <c r="Q1190" s="23"/>
      <c r="R1190" s="23"/>
      <c r="S1190" s="64"/>
      <c r="T1190" s="24"/>
      <c r="U1190" s="49"/>
      <c r="V1190" s="54"/>
      <c r="W1190" s="25"/>
      <c r="X1190" s="25"/>
      <c r="Y1190" s="25"/>
      <c r="Z1190" s="25"/>
      <c r="AA1190" s="25"/>
      <c r="AB1190" s="25"/>
      <c r="AC1190" s="25"/>
      <c r="AD1190" s="55"/>
    </row>
    <row r="1191" spans="1:30" ht="20" customHeight="1" x14ac:dyDescent="0.2">
      <c r="A1191" s="20"/>
      <c r="B1191" s="33"/>
      <c r="C1191" s="63"/>
      <c r="D1191" s="22"/>
      <c r="E1191" s="23"/>
      <c r="F1191" s="23"/>
      <c r="G1191" s="23"/>
      <c r="H1191" s="23"/>
      <c r="I1191" s="23"/>
      <c r="J1191" s="23"/>
      <c r="K1191" s="23"/>
      <c r="L1191" s="23"/>
      <c r="M1191" s="23"/>
      <c r="N1191" s="27"/>
      <c r="O1191" s="23"/>
      <c r="P1191" s="23"/>
      <c r="Q1191" s="23"/>
      <c r="R1191" s="23"/>
      <c r="S1191" s="64"/>
      <c r="T1191" s="24"/>
      <c r="U1191" s="49"/>
      <c r="V1191" s="54"/>
      <c r="W1191" s="25"/>
      <c r="X1191" s="25"/>
      <c r="Y1191" s="25"/>
      <c r="Z1191" s="25"/>
      <c r="AA1191" s="25"/>
      <c r="AB1191" s="25"/>
      <c r="AC1191" s="25"/>
      <c r="AD1191" s="55"/>
    </row>
    <row r="1192" spans="1:30" ht="20" customHeight="1" x14ac:dyDescent="0.2">
      <c r="A1192" s="20"/>
      <c r="B1192" s="33"/>
      <c r="C1192" s="63"/>
      <c r="D1192" s="22"/>
      <c r="E1192" s="23"/>
      <c r="F1192" s="23"/>
      <c r="G1192" s="23"/>
      <c r="H1192" s="23"/>
      <c r="I1192" s="23"/>
      <c r="J1192" s="23"/>
      <c r="K1192" s="23"/>
      <c r="L1192" s="23"/>
      <c r="M1192" s="23"/>
      <c r="N1192" s="27"/>
      <c r="O1192" s="23"/>
      <c r="P1192" s="23"/>
      <c r="Q1192" s="23"/>
      <c r="R1192" s="23"/>
      <c r="S1192" s="64"/>
      <c r="T1192" s="24"/>
      <c r="U1192" s="49"/>
      <c r="V1192" s="54"/>
      <c r="W1192" s="25"/>
      <c r="X1192" s="25"/>
      <c r="Y1192" s="25"/>
      <c r="Z1192" s="25"/>
      <c r="AA1192" s="25"/>
      <c r="AB1192" s="25"/>
      <c r="AC1192" s="25"/>
      <c r="AD1192" s="55"/>
    </row>
    <row r="1193" spans="1:30" ht="20" customHeight="1" x14ac:dyDescent="0.2">
      <c r="A1193" s="20"/>
      <c r="B1193" s="33"/>
      <c r="C1193" s="63"/>
      <c r="D1193" s="22"/>
      <c r="E1193" s="23"/>
      <c r="F1193" s="23"/>
      <c r="G1193" s="23"/>
      <c r="H1193" s="23"/>
      <c r="I1193" s="23"/>
      <c r="J1193" s="23"/>
      <c r="K1193" s="23"/>
      <c r="L1193" s="23"/>
      <c r="M1193" s="23"/>
      <c r="N1193" s="27"/>
      <c r="O1193" s="23"/>
      <c r="P1193" s="23"/>
      <c r="Q1193" s="23"/>
      <c r="R1193" s="23"/>
      <c r="S1193" s="64"/>
      <c r="T1193" s="24"/>
      <c r="U1193" s="49"/>
      <c r="V1193" s="54"/>
      <c r="W1193" s="25"/>
      <c r="X1193" s="25"/>
      <c r="Y1193" s="25"/>
      <c r="Z1193" s="25"/>
      <c r="AA1193" s="25"/>
      <c r="AB1193" s="25"/>
      <c r="AC1193" s="25"/>
      <c r="AD1193" s="55"/>
    </row>
    <row r="1194" spans="1:30" ht="20" customHeight="1" x14ac:dyDescent="0.2">
      <c r="A1194" s="20"/>
      <c r="B1194" s="33"/>
      <c r="C1194" s="63"/>
      <c r="D1194" s="22"/>
      <c r="E1194" s="23"/>
      <c r="F1194" s="23"/>
      <c r="G1194" s="23"/>
      <c r="H1194" s="23"/>
      <c r="I1194" s="23"/>
      <c r="J1194" s="23"/>
      <c r="K1194" s="23"/>
      <c r="L1194" s="23"/>
      <c r="M1194" s="23"/>
      <c r="N1194" s="27"/>
      <c r="O1194" s="23"/>
      <c r="P1194" s="23"/>
      <c r="Q1194" s="23"/>
      <c r="R1194" s="23"/>
      <c r="S1194" s="64"/>
      <c r="T1194" s="24"/>
      <c r="U1194" s="49"/>
      <c r="V1194" s="54"/>
      <c r="W1194" s="25"/>
      <c r="X1194" s="25"/>
      <c r="Y1194" s="25"/>
      <c r="Z1194" s="25"/>
      <c r="AA1194" s="25"/>
      <c r="AB1194" s="25"/>
      <c r="AC1194" s="25"/>
      <c r="AD1194" s="55"/>
    </row>
    <row r="1195" spans="1:30" ht="20" customHeight="1" x14ac:dyDescent="0.2">
      <c r="A1195" s="20"/>
      <c r="B1195" s="33"/>
      <c r="C1195" s="63"/>
      <c r="D1195" s="22"/>
      <c r="E1195" s="23"/>
      <c r="F1195" s="23"/>
      <c r="G1195" s="23"/>
      <c r="H1195" s="23"/>
      <c r="I1195" s="23"/>
      <c r="J1195" s="23"/>
      <c r="K1195" s="23"/>
      <c r="L1195" s="23"/>
      <c r="M1195" s="23"/>
      <c r="N1195" s="27"/>
      <c r="O1195" s="23"/>
      <c r="P1195" s="23"/>
      <c r="Q1195" s="23"/>
      <c r="R1195" s="23"/>
      <c r="S1195" s="64"/>
      <c r="T1195" s="24"/>
      <c r="U1195" s="49"/>
      <c r="V1195" s="54"/>
      <c r="W1195" s="25"/>
      <c r="X1195" s="25"/>
      <c r="Y1195" s="25"/>
      <c r="Z1195" s="25"/>
      <c r="AA1195" s="25"/>
      <c r="AB1195" s="25"/>
      <c r="AC1195" s="25"/>
      <c r="AD1195" s="55"/>
    </row>
    <row r="1196" spans="1:30" ht="20" customHeight="1" x14ac:dyDescent="0.2">
      <c r="A1196" s="20"/>
      <c r="B1196" s="33"/>
      <c r="C1196" s="63"/>
      <c r="D1196" s="22"/>
      <c r="E1196" s="23"/>
      <c r="F1196" s="23"/>
      <c r="G1196" s="23"/>
      <c r="H1196" s="23"/>
      <c r="I1196" s="23"/>
      <c r="J1196" s="23"/>
      <c r="K1196" s="23"/>
      <c r="L1196" s="23"/>
      <c r="M1196" s="23"/>
      <c r="N1196" s="27"/>
      <c r="O1196" s="23"/>
      <c r="P1196" s="23"/>
      <c r="Q1196" s="23"/>
      <c r="R1196" s="23"/>
      <c r="S1196" s="64"/>
      <c r="T1196" s="24"/>
      <c r="U1196" s="49"/>
      <c r="V1196" s="54"/>
      <c r="W1196" s="25"/>
      <c r="X1196" s="25"/>
      <c r="Y1196" s="25"/>
      <c r="Z1196" s="25"/>
      <c r="AA1196" s="25"/>
      <c r="AB1196" s="25"/>
      <c r="AC1196" s="25"/>
      <c r="AD1196" s="55"/>
    </row>
    <row r="1197" spans="1:30" ht="20" customHeight="1" x14ac:dyDescent="0.2">
      <c r="A1197" s="20"/>
      <c r="B1197" s="33"/>
      <c r="C1197" s="63"/>
      <c r="D1197" s="22"/>
      <c r="E1197" s="23"/>
      <c r="F1197" s="23"/>
      <c r="G1197" s="23"/>
      <c r="H1197" s="23"/>
      <c r="I1197" s="23"/>
      <c r="J1197" s="23"/>
      <c r="K1197" s="23"/>
      <c r="L1197" s="23"/>
      <c r="M1197" s="23"/>
      <c r="N1197" s="27"/>
      <c r="O1197" s="23"/>
      <c r="P1197" s="23"/>
      <c r="Q1197" s="23"/>
      <c r="R1197" s="23"/>
      <c r="S1197" s="64"/>
      <c r="T1197" s="24"/>
      <c r="U1197" s="49"/>
      <c r="V1197" s="54"/>
      <c r="W1197" s="25"/>
      <c r="X1197" s="25"/>
      <c r="Y1197" s="25"/>
      <c r="Z1197" s="25"/>
      <c r="AA1197" s="25"/>
      <c r="AB1197" s="25"/>
      <c r="AC1197" s="25"/>
      <c r="AD1197" s="55"/>
    </row>
    <row r="1198" spans="1:30" ht="20" customHeight="1" x14ac:dyDescent="0.2">
      <c r="A1198" s="20"/>
      <c r="B1198" s="33"/>
      <c r="C1198" s="63"/>
      <c r="D1198" s="22"/>
      <c r="E1198" s="23"/>
      <c r="F1198" s="23"/>
      <c r="G1198" s="23"/>
      <c r="H1198" s="23"/>
      <c r="I1198" s="23"/>
      <c r="J1198" s="23"/>
      <c r="K1198" s="23"/>
      <c r="L1198" s="23"/>
      <c r="M1198" s="23"/>
      <c r="N1198" s="27"/>
      <c r="O1198" s="23"/>
      <c r="P1198" s="23"/>
      <c r="Q1198" s="23"/>
      <c r="R1198" s="23"/>
      <c r="S1198" s="64"/>
      <c r="T1198" s="24"/>
      <c r="U1198" s="49"/>
      <c r="V1198" s="54"/>
      <c r="W1198" s="25"/>
      <c r="X1198" s="25"/>
      <c r="Y1198" s="25"/>
      <c r="Z1198" s="25"/>
      <c r="AA1198" s="25"/>
      <c r="AB1198" s="25"/>
      <c r="AC1198" s="25"/>
      <c r="AD1198" s="55"/>
    </row>
    <row r="1199" spans="1:30" ht="20" customHeight="1" x14ac:dyDescent="0.2">
      <c r="A1199" s="20"/>
      <c r="B1199" s="33"/>
      <c r="C1199" s="63"/>
      <c r="D1199" s="22"/>
      <c r="E1199" s="23"/>
      <c r="F1199" s="23"/>
      <c r="G1199" s="23"/>
      <c r="H1199" s="23"/>
      <c r="I1199" s="23"/>
      <c r="J1199" s="23"/>
      <c r="K1199" s="23"/>
      <c r="L1199" s="23"/>
      <c r="M1199" s="23"/>
      <c r="N1199" s="27"/>
      <c r="O1199" s="23"/>
      <c r="P1199" s="23"/>
      <c r="Q1199" s="23"/>
      <c r="R1199" s="23"/>
      <c r="S1199" s="64"/>
      <c r="T1199" s="24"/>
      <c r="U1199" s="49"/>
      <c r="V1199" s="54"/>
      <c r="W1199" s="25"/>
      <c r="X1199" s="25"/>
      <c r="Y1199" s="25"/>
      <c r="Z1199" s="25"/>
      <c r="AA1199" s="25"/>
      <c r="AB1199" s="25"/>
      <c r="AC1199" s="25"/>
      <c r="AD1199" s="55"/>
    </row>
    <row r="1200" spans="1:30" ht="20" customHeight="1" x14ac:dyDescent="0.2">
      <c r="A1200" s="20"/>
      <c r="B1200" s="33"/>
      <c r="C1200" s="63"/>
      <c r="D1200" s="22"/>
      <c r="E1200" s="23"/>
      <c r="F1200" s="23"/>
      <c r="G1200" s="23"/>
      <c r="H1200" s="23"/>
      <c r="I1200" s="23"/>
      <c r="J1200" s="23"/>
      <c r="K1200" s="23"/>
      <c r="L1200" s="23"/>
      <c r="M1200" s="23"/>
      <c r="N1200" s="27"/>
      <c r="O1200" s="23"/>
      <c r="P1200" s="23"/>
      <c r="Q1200" s="23"/>
      <c r="R1200" s="23"/>
      <c r="S1200" s="64"/>
      <c r="T1200" s="24"/>
      <c r="U1200" s="49"/>
      <c r="V1200" s="54"/>
      <c r="W1200" s="25"/>
      <c r="X1200" s="25"/>
      <c r="Y1200" s="25"/>
      <c r="Z1200" s="25"/>
      <c r="AA1200" s="25"/>
      <c r="AB1200" s="25"/>
      <c r="AC1200" s="25"/>
      <c r="AD1200" s="55"/>
    </row>
    <row r="1201" spans="1:30" ht="20" customHeight="1" x14ac:dyDescent="0.2">
      <c r="A1201" s="20"/>
      <c r="B1201" s="33"/>
      <c r="C1201" s="63"/>
      <c r="D1201" s="22"/>
      <c r="E1201" s="23"/>
      <c r="F1201" s="23"/>
      <c r="G1201" s="23"/>
      <c r="H1201" s="23"/>
      <c r="I1201" s="23"/>
      <c r="J1201" s="23"/>
      <c r="K1201" s="23"/>
      <c r="L1201" s="23"/>
      <c r="M1201" s="23"/>
      <c r="N1201" s="27"/>
      <c r="O1201" s="23"/>
      <c r="P1201" s="23"/>
      <c r="Q1201" s="23"/>
      <c r="R1201" s="23"/>
      <c r="S1201" s="64"/>
      <c r="T1201" s="24"/>
      <c r="U1201" s="49"/>
      <c r="V1201" s="54"/>
      <c r="W1201" s="25"/>
      <c r="X1201" s="25"/>
      <c r="Y1201" s="25"/>
      <c r="Z1201" s="25"/>
      <c r="AA1201" s="25"/>
      <c r="AB1201" s="25"/>
      <c r="AC1201" s="25"/>
      <c r="AD1201" s="55"/>
    </row>
    <row r="1202" spans="1:30" ht="20" customHeight="1" x14ac:dyDescent="0.2">
      <c r="A1202" s="20"/>
      <c r="B1202" s="33"/>
      <c r="C1202" s="63"/>
      <c r="D1202" s="22"/>
      <c r="E1202" s="23"/>
      <c r="F1202" s="23"/>
      <c r="G1202" s="23"/>
      <c r="H1202" s="23"/>
      <c r="I1202" s="23"/>
      <c r="J1202" s="23"/>
      <c r="K1202" s="23"/>
      <c r="L1202" s="23"/>
      <c r="M1202" s="23"/>
      <c r="N1202" s="27"/>
      <c r="O1202" s="23"/>
      <c r="P1202" s="23"/>
      <c r="Q1202" s="23"/>
      <c r="R1202" s="23"/>
      <c r="S1202" s="64"/>
      <c r="T1202" s="24"/>
      <c r="U1202" s="49"/>
      <c r="V1202" s="54"/>
      <c r="W1202" s="25"/>
      <c r="X1202" s="25"/>
      <c r="Y1202" s="25"/>
      <c r="Z1202" s="25"/>
      <c r="AA1202" s="25"/>
      <c r="AB1202" s="25"/>
      <c r="AC1202" s="25"/>
      <c r="AD1202" s="55"/>
    </row>
    <row r="1203" spans="1:30" ht="20" customHeight="1" x14ac:dyDescent="0.2">
      <c r="A1203" s="20"/>
      <c r="B1203" s="33"/>
      <c r="C1203" s="63"/>
      <c r="D1203" s="22"/>
      <c r="E1203" s="23"/>
      <c r="F1203" s="23"/>
      <c r="G1203" s="23"/>
      <c r="H1203" s="23"/>
      <c r="I1203" s="23"/>
      <c r="J1203" s="23"/>
      <c r="K1203" s="23"/>
      <c r="L1203" s="23"/>
      <c r="M1203" s="23"/>
      <c r="N1203" s="27"/>
      <c r="O1203" s="23"/>
      <c r="P1203" s="23"/>
      <c r="Q1203" s="23"/>
      <c r="R1203" s="23"/>
      <c r="S1203" s="64"/>
      <c r="T1203" s="24"/>
      <c r="U1203" s="49"/>
      <c r="V1203" s="54"/>
      <c r="W1203" s="25"/>
      <c r="X1203" s="25"/>
      <c r="Y1203" s="25"/>
      <c r="Z1203" s="25"/>
      <c r="AA1203" s="25"/>
      <c r="AB1203" s="25"/>
      <c r="AC1203" s="25"/>
      <c r="AD1203" s="55"/>
    </row>
    <row r="1204" spans="1:30" ht="20" customHeight="1" x14ac:dyDescent="0.2">
      <c r="A1204" s="20"/>
      <c r="B1204" s="33"/>
      <c r="C1204" s="63"/>
      <c r="D1204" s="22"/>
      <c r="E1204" s="23"/>
      <c r="F1204" s="23"/>
      <c r="G1204" s="23"/>
      <c r="H1204" s="23"/>
      <c r="I1204" s="23"/>
      <c r="J1204" s="23"/>
      <c r="K1204" s="23"/>
      <c r="L1204" s="23"/>
      <c r="M1204" s="23"/>
      <c r="N1204" s="27"/>
      <c r="O1204" s="23"/>
      <c r="P1204" s="23"/>
      <c r="Q1204" s="23"/>
      <c r="R1204" s="23"/>
      <c r="S1204" s="64"/>
      <c r="T1204" s="24"/>
      <c r="U1204" s="49"/>
      <c r="V1204" s="54"/>
      <c r="W1204" s="25"/>
      <c r="X1204" s="25"/>
      <c r="Y1204" s="25"/>
      <c r="Z1204" s="25"/>
      <c r="AA1204" s="25"/>
      <c r="AB1204" s="25"/>
      <c r="AC1204" s="25"/>
      <c r="AD1204" s="55"/>
    </row>
    <row r="1205" spans="1:30" ht="20" customHeight="1" x14ac:dyDescent="0.2">
      <c r="A1205" s="20"/>
      <c r="B1205" s="33"/>
      <c r="C1205" s="63"/>
      <c r="D1205" s="22"/>
      <c r="E1205" s="23"/>
      <c r="F1205" s="23"/>
      <c r="G1205" s="23"/>
      <c r="H1205" s="23"/>
      <c r="I1205" s="23"/>
      <c r="J1205" s="23"/>
      <c r="K1205" s="23"/>
      <c r="L1205" s="23"/>
      <c r="M1205" s="23"/>
      <c r="N1205" s="27"/>
      <c r="O1205" s="23"/>
      <c r="P1205" s="23"/>
      <c r="Q1205" s="23"/>
      <c r="R1205" s="23"/>
      <c r="S1205" s="64"/>
      <c r="T1205" s="24"/>
      <c r="U1205" s="49"/>
      <c r="V1205" s="54"/>
      <c r="W1205" s="25"/>
      <c r="X1205" s="25"/>
      <c r="Y1205" s="25"/>
      <c r="Z1205" s="25"/>
      <c r="AA1205" s="25"/>
      <c r="AB1205" s="25"/>
      <c r="AC1205" s="25"/>
      <c r="AD1205" s="55"/>
    </row>
    <row r="1206" spans="1:30" ht="20" customHeight="1" x14ac:dyDescent="0.2">
      <c r="A1206" s="20"/>
      <c r="B1206" s="33"/>
      <c r="C1206" s="63"/>
      <c r="D1206" s="22"/>
      <c r="E1206" s="23"/>
      <c r="F1206" s="23"/>
      <c r="G1206" s="23"/>
      <c r="H1206" s="23"/>
      <c r="I1206" s="23"/>
      <c r="J1206" s="23"/>
      <c r="K1206" s="23"/>
      <c r="L1206" s="23"/>
      <c r="M1206" s="23"/>
      <c r="N1206" s="27"/>
      <c r="O1206" s="23"/>
      <c r="P1206" s="23"/>
      <c r="Q1206" s="23"/>
      <c r="R1206" s="23"/>
      <c r="S1206" s="64"/>
      <c r="T1206" s="24"/>
      <c r="U1206" s="49"/>
      <c r="V1206" s="54"/>
      <c r="W1206" s="25"/>
      <c r="X1206" s="25"/>
      <c r="Y1206" s="25"/>
      <c r="Z1206" s="25"/>
      <c r="AA1206" s="25"/>
      <c r="AB1206" s="25"/>
      <c r="AC1206" s="25"/>
      <c r="AD1206" s="55"/>
    </row>
    <row r="1207" spans="1:30" ht="20" customHeight="1" x14ac:dyDescent="0.2">
      <c r="A1207" s="20"/>
      <c r="B1207" s="33"/>
      <c r="C1207" s="63"/>
      <c r="D1207" s="22"/>
      <c r="E1207" s="23"/>
      <c r="F1207" s="23"/>
      <c r="G1207" s="23"/>
      <c r="H1207" s="23"/>
      <c r="I1207" s="23"/>
      <c r="J1207" s="23"/>
      <c r="K1207" s="23"/>
      <c r="L1207" s="23"/>
      <c r="M1207" s="23"/>
      <c r="N1207" s="27"/>
      <c r="O1207" s="23"/>
      <c r="P1207" s="23"/>
      <c r="Q1207" s="23"/>
      <c r="R1207" s="23"/>
      <c r="S1207" s="64"/>
      <c r="T1207" s="24"/>
      <c r="U1207" s="49"/>
      <c r="V1207" s="54"/>
      <c r="W1207" s="25"/>
      <c r="X1207" s="25"/>
      <c r="Y1207" s="25"/>
      <c r="Z1207" s="25"/>
      <c r="AA1207" s="25"/>
      <c r="AB1207" s="25"/>
      <c r="AC1207" s="25"/>
      <c r="AD1207" s="55"/>
    </row>
    <row r="1208" spans="1:30" ht="20" customHeight="1" x14ac:dyDescent="0.2">
      <c r="A1208" s="20"/>
      <c r="B1208" s="33"/>
      <c r="C1208" s="63"/>
      <c r="D1208" s="22"/>
      <c r="E1208" s="23"/>
      <c r="F1208" s="23"/>
      <c r="G1208" s="23"/>
      <c r="H1208" s="23"/>
      <c r="I1208" s="23"/>
      <c r="J1208" s="23"/>
      <c r="K1208" s="23"/>
      <c r="L1208" s="23"/>
      <c r="M1208" s="23"/>
      <c r="N1208" s="27"/>
      <c r="O1208" s="23"/>
      <c r="P1208" s="23"/>
      <c r="Q1208" s="23"/>
      <c r="R1208" s="23"/>
      <c r="S1208" s="64"/>
      <c r="T1208" s="24"/>
      <c r="U1208" s="49"/>
      <c r="V1208" s="54"/>
      <c r="W1208" s="25"/>
      <c r="X1208" s="25"/>
      <c r="Y1208" s="25"/>
      <c r="Z1208" s="25"/>
      <c r="AA1208" s="25"/>
      <c r="AB1208" s="25"/>
      <c r="AC1208" s="25"/>
      <c r="AD1208" s="55"/>
    </row>
    <row r="1209" spans="1:30" ht="20" customHeight="1" x14ac:dyDescent="0.2">
      <c r="A1209" s="20"/>
      <c r="B1209" s="33"/>
      <c r="C1209" s="63"/>
      <c r="D1209" s="22"/>
      <c r="E1209" s="23"/>
      <c r="F1209" s="23"/>
      <c r="G1209" s="23"/>
      <c r="H1209" s="23"/>
      <c r="I1209" s="23"/>
      <c r="J1209" s="23"/>
      <c r="K1209" s="23"/>
      <c r="L1209" s="23"/>
      <c r="M1209" s="23"/>
      <c r="N1209" s="27"/>
      <c r="O1209" s="23"/>
      <c r="P1209" s="23"/>
      <c r="Q1209" s="23"/>
      <c r="R1209" s="23"/>
      <c r="S1209" s="64"/>
      <c r="T1209" s="24"/>
      <c r="U1209" s="49"/>
      <c r="V1209" s="54"/>
      <c r="W1209" s="25"/>
      <c r="X1209" s="25"/>
      <c r="Y1209" s="25"/>
      <c r="Z1209" s="25"/>
      <c r="AA1209" s="25"/>
      <c r="AB1209" s="25"/>
      <c r="AC1209" s="25"/>
      <c r="AD1209" s="55"/>
    </row>
    <row r="1210" spans="1:30" ht="20" customHeight="1" x14ac:dyDescent="0.2">
      <c r="A1210" s="20"/>
      <c r="B1210" s="33"/>
      <c r="C1210" s="63"/>
      <c r="D1210" s="22"/>
      <c r="E1210" s="23"/>
      <c r="F1210" s="23"/>
      <c r="G1210" s="23"/>
      <c r="H1210" s="23"/>
      <c r="I1210" s="23"/>
      <c r="J1210" s="23"/>
      <c r="K1210" s="23"/>
      <c r="L1210" s="23"/>
      <c r="M1210" s="23"/>
      <c r="N1210" s="27"/>
      <c r="O1210" s="23"/>
      <c r="P1210" s="23"/>
      <c r="Q1210" s="23"/>
      <c r="R1210" s="23"/>
      <c r="S1210" s="64"/>
      <c r="T1210" s="24"/>
      <c r="U1210" s="49"/>
      <c r="V1210" s="54"/>
      <c r="W1210" s="25"/>
      <c r="X1210" s="25"/>
      <c r="Y1210" s="25"/>
      <c r="Z1210" s="25"/>
      <c r="AA1210" s="25"/>
      <c r="AB1210" s="25"/>
      <c r="AC1210" s="25"/>
      <c r="AD1210" s="55"/>
    </row>
    <row r="1211" spans="1:30" ht="20" customHeight="1" x14ac:dyDescent="0.2">
      <c r="A1211" s="20"/>
      <c r="B1211" s="33"/>
      <c r="C1211" s="63"/>
      <c r="D1211" s="22"/>
      <c r="E1211" s="23"/>
      <c r="F1211" s="23"/>
      <c r="G1211" s="23"/>
      <c r="H1211" s="23"/>
      <c r="I1211" s="23"/>
      <c r="J1211" s="23"/>
      <c r="K1211" s="23"/>
      <c r="L1211" s="23"/>
      <c r="M1211" s="23"/>
      <c r="N1211" s="27"/>
      <c r="O1211" s="23"/>
      <c r="P1211" s="23"/>
      <c r="Q1211" s="23"/>
      <c r="R1211" s="23"/>
      <c r="S1211" s="64"/>
      <c r="T1211" s="24"/>
      <c r="U1211" s="49"/>
      <c r="V1211" s="54"/>
      <c r="W1211" s="25"/>
      <c r="X1211" s="25"/>
      <c r="Y1211" s="25"/>
      <c r="Z1211" s="25"/>
      <c r="AA1211" s="25"/>
      <c r="AB1211" s="25"/>
      <c r="AC1211" s="25"/>
      <c r="AD1211" s="55"/>
    </row>
    <row r="1212" spans="1:30" ht="20" customHeight="1" x14ac:dyDescent="0.2">
      <c r="A1212" s="20"/>
      <c r="B1212" s="33"/>
      <c r="C1212" s="63"/>
      <c r="D1212" s="22"/>
      <c r="E1212" s="23"/>
      <c r="F1212" s="23"/>
      <c r="G1212" s="23"/>
      <c r="H1212" s="23"/>
      <c r="I1212" s="23"/>
      <c r="J1212" s="23"/>
      <c r="K1212" s="23"/>
      <c r="L1212" s="23"/>
      <c r="M1212" s="23"/>
      <c r="N1212" s="27"/>
      <c r="O1212" s="23"/>
      <c r="P1212" s="23"/>
      <c r="Q1212" s="23"/>
      <c r="R1212" s="23"/>
      <c r="S1212" s="64"/>
      <c r="T1212" s="24"/>
      <c r="U1212" s="49"/>
      <c r="V1212" s="54"/>
      <c r="W1212" s="25"/>
      <c r="X1212" s="25"/>
      <c r="Y1212" s="25"/>
      <c r="Z1212" s="25"/>
      <c r="AA1212" s="25"/>
      <c r="AB1212" s="25"/>
      <c r="AC1212" s="25"/>
      <c r="AD1212" s="55"/>
    </row>
    <row r="1213" spans="1:30" ht="20" customHeight="1" x14ac:dyDescent="0.2">
      <c r="A1213" s="20"/>
      <c r="B1213" s="33"/>
      <c r="C1213" s="63"/>
      <c r="D1213" s="22"/>
      <c r="E1213" s="23"/>
      <c r="F1213" s="23"/>
      <c r="G1213" s="23"/>
      <c r="H1213" s="23"/>
      <c r="I1213" s="23"/>
      <c r="J1213" s="23"/>
      <c r="K1213" s="23"/>
      <c r="L1213" s="23"/>
      <c r="M1213" s="23"/>
      <c r="N1213" s="27"/>
      <c r="O1213" s="23"/>
      <c r="P1213" s="23"/>
      <c r="Q1213" s="23"/>
      <c r="R1213" s="23"/>
      <c r="S1213" s="64"/>
      <c r="T1213" s="24"/>
      <c r="U1213" s="49"/>
      <c r="V1213" s="54"/>
      <c r="W1213" s="25"/>
      <c r="X1213" s="25"/>
      <c r="Y1213" s="25"/>
      <c r="Z1213" s="25"/>
      <c r="AA1213" s="25"/>
      <c r="AB1213" s="25"/>
      <c r="AC1213" s="25"/>
      <c r="AD1213" s="55"/>
    </row>
    <row r="1214" spans="1:30" ht="20" customHeight="1" x14ac:dyDescent="0.2">
      <c r="A1214" s="20"/>
      <c r="B1214" s="33"/>
      <c r="C1214" s="63"/>
      <c r="D1214" s="22"/>
      <c r="E1214" s="23"/>
      <c r="F1214" s="23"/>
      <c r="G1214" s="23"/>
      <c r="H1214" s="23"/>
      <c r="I1214" s="23"/>
      <c r="J1214" s="23"/>
      <c r="K1214" s="23"/>
      <c r="L1214" s="23"/>
      <c r="M1214" s="23"/>
      <c r="N1214" s="27"/>
      <c r="O1214" s="23"/>
      <c r="P1214" s="23"/>
      <c r="Q1214" s="23"/>
      <c r="R1214" s="23"/>
      <c r="S1214" s="64"/>
      <c r="T1214" s="24"/>
      <c r="U1214" s="49"/>
      <c r="V1214" s="54"/>
      <c r="W1214" s="25"/>
      <c r="X1214" s="25"/>
      <c r="Y1214" s="25"/>
      <c r="Z1214" s="25"/>
      <c r="AA1214" s="25"/>
      <c r="AB1214" s="25"/>
      <c r="AC1214" s="25"/>
      <c r="AD1214" s="55"/>
    </row>
    <row r="1215" spans="1:30" ht="20" customHeight="1" x14ac:dyDescent="0.2">
      <c r="A1215" s="20"/>
      <c r="B1215" s="33"/>
      <c r="C1215" s="63"/>
      <c r="D1215" s="22"/>
      <c r="E1215" s="23"/>
      <c r="F1215" s="23"/>
      <c r="G1215" s="23"/>
      <c r="H1215" s="23"/>
      <c r="I1215" s="23"/>
      <c r="J1215" s="23"/>
      <c r="K1215" s="23"/>
      <c r="L1215" s="23"/>
      <c r="M1215" s="23"/>
      <c r="N1215" s="27"/>
      <c r="O1215" s="23"/>
      <c r="P1215" s="23"/>
      <c r="Q1215" s="23"/>
      <c r="R1215" s="23"/>
      <c r="S1215" s="64"/>
      <c r="T1215" s="24"/>
      <c r="U1215" s="49"/>
      <c r="V1215" s="54"/>
      <c r="W1215" s="25"/>
      <c r="X1215" s="25"/>
      <c r="Y1215" s="25"/>
      <c r="Z1215" s="25"/>
      <c r="AA1215" s="25"/>
      <c r="AB1215" s="25"/>
      <c r="AC1215" s="25"/>
      <c r="AD1215" s="55"/>
    </row>
    <row r="1216" spans="1:30" ht="20" customHeight="1" x14ac:dyDescent="0.2">
      <c r="A1216" s="20"/>
      <c r="B1216" s="33"/>
      <c r="C1216" s="63"/>
      <c r="D1216" s="22"/>
      <c r="E1216" s="23"/>
      <c r="F1216" s="23"/>
      <c r="G1216" s="23"/>
      <c r="H1216" s="23"/>
      <c r="I1216" s="23"/>
      <c r="J1216" s="23"/>
      <c r="K1216" s="23"/>
      <c r="L1216" s="23"/>
      <c r="M1216" s="23"/>
      <c r="N1216" s="27"/>
      <c r="O1216" s="23"/>
      <c r="P1216" s="23"/>
      <c r="Q1216" s="23"/>
      <c r="R1216" s="23"/>
      <c r="S1216" s="64"/>
      <c r="T1216" s="24"/>
      <c r="U1216" s="49"/>
      <c r="V1216" s="54"/>
      <c r="W1216" s="25"/>
      <c r="X1216" s="25"/>
      <c r="Y1216" s="25"/>
      <c r="Z1216" s="25"/>
      <c r="AA1216" s="25"/>
      <c r="AB1216" s="25"/>
      <c r="AC1216" s="25"/>
      <c r="AD1216" s="55"/>
    </row>
    <row r="1217" spans="1:30" ht="20" customHeight="1" x14ac:dyDescent="0.2">
      <c r="A1217" s="20"/>
      <c r="B1217" s="33"/>
      <c r="C1217" s="63"/>
      <c r="D1217" s="22"/>
      <c r="E1217" s="23"/>
      <c r="F1217" s="23"/>
      <c r="G1217" s="23"/>
      <c r="H1217" s="23"/>
      <c r="I1217" s="23"/>
      <c r="J1217" s="23"/>
      <c r="K1217" s="23"/>
      <c r="L1217" s="23"/>
      <c r="M1217" s="23"/>
      <c r="N1217" s="27"/>
      <c r="O1217" s="23"/>
      <c r="P1217" s="23"/>
      <c r="Q1217" s="23"/>
      <c r="R1217" s="23"/>
      <c r="S1217" s="64"/>
      <c r="T1217" s="24"/>
      <c r="U1217" s="49"/>
      <c r="V1217" s="54"/>
      <c r="W1217" s="25"/>
      <c r="X1217" s="25"/>
      <c r="Y1217" s="25"/>
      <c r="Z1217" s="25"/>
      <c r="AA1217" s="25"/>
      <c r="AB1217" s="25"/>
      <c r="AC1217" s="25"/>
      <c r="AD1217" s="55"/>
    </row>
    <row r="1218" spans="1:30" ht="20" customHeight="1" x14ac:dyDescent="0.2">
      <c r="A1218" s="20"/>
      <c r="B1218" s="33"/>
      <c r="C1218" s="63"/>
      <c r="D1218" s="22"/>
      <c r="E1218" s="23"/>
      <c r="F1218" s="23"/>
      <c r="G1218" s="23"/>
      <c r="H1218" s="23"/>
      <c r="I1218" s="23"/>
      <c r="J1218" s="23"/>
      <c r="K1218" s="23"/>
      <c r="L1218" s="23"/>
      <c r="M1218" s="23"/>
      <c r="N1218" s="27"/>
      <c r="O1218" s="23"/>
      <c r="P1218" s="23"/>
      <c r="Q1218" s="23"/>
      <c r="R1218" s="23"/>
      <c r="S1218" s="64"/>
      <c r="T1218" s="24"/>
      <c r="U1218" s="49"/>
      <c r="V1218" s="54"/>
      <c r="W1218" s="25"/>
      <c r="X1218" s="25"/>
      <c r="Y1218" s="25"/>
      <c r="Z1218" s="25"/>
      <c r="AA1218" s="25"/>
      <c r="AB1218" s="25"/>
      <c r="AC1218" s="25"/>
      <c r="AD1218" s="55"/>
    </row>
    <row r="1219" spans="1:30" ht="20" customHeight="1" x14ac:dyDescent="0.2">
      <c r="A1219" s="20"/>
      <c r="B1219" s="33"/>
      <c r="C1219" s="63"/>
      <c r="D1219" s="22"/>
      <c r="E1219" s="23"/>
      <c r="F1219" s="23"/>
      <c r="G1219" s="23"/>
      <c r="H1219" s="23"/>
      <c r="I1219" s="23"/>
      <c r="J1219" s="23"/>
      <c r="K1219" s="23"/>
      <c r="L1219" s="23"/>
      <c r="M1219" s="23"/>
      <c r="N1219" s="27"/>
      <c r="O1219" s="23"/>
      <c r="P1219" s="23"/>
      <c r="Q1219" s="23"/>
      <c r="R1219" s="23"/>
      <c r="S1219" s="64"/>
      <c r="T1219" s="24"/>
      <c r="U1219" s="49"/>
      <c r="V1219" s="54"/>
      <c r="W1219" s="25"/>
      <c r="X1219" s="25"/>
      <c r="Y1219" s="25"/>
      <c r="Z1219" s="25"/>
      <c r="AA1219" s="25"/>
      <c r="AB1219" s="25"/>
      <c r="AC1219" s="25"/>
      <c r="AD1219" s="55"/>
    </row>
    <row r="1220" spans="1:30" ht="20" customHeight="1" x14ac:dyDescent="0.2">
      <c r="A1220" s="20"/>
      <c r="B1220" s="33"/>
      <c r="C1220" s="63"/>
      <c r="D1220" s="22"/>
      <c r="E1220" s="23"/>
      <c r="F1220" s="23"/>
      <c r="G1220" s="23"/>
      <c r="H1220" s="23"/>
      <c r="I1220" s="23"/>
      <c r="J1220" s="23"/>
      <c r="K1220" s="23"/>
      <c r="L1220" s="23"/>
      <c r="M1220" s="23"/>
      <c r="N1220" s="27"/>
      <c r="O1220" s="23"/>
      <c r="P1220" s="23"/>
      <c r="Q1220" s="23"/>
      <c r="R1220" s="23"/>
      <c r="S1220" s="64"/>
      <c r="T1220" s="24"/>
      <c r="U1220" s="49"/>
      <c r="V1220" s="54"/>
      <c r="W1220" s="25"/>
      <c r="X1220" s="25"/>
      <c r="Y1220" s="25"/>
      <c r="Z1220" s="25"/>
      <c r="AA1220" s="25"/>
      <c r="AB1220" s="25"/>
      <c r="AC1220" s="25"/>
      <c r="AD1220" s="55"/>
    </row>
    <row r="1221" spans="1:30" ht="20" customHeight="1" x14ac:dyDescent="0.2">
      <c r="A1221" s="20"/>
      <c r="B1221" s="33"/>
      <c r="C1221" s="63"/>
      <c r="D1221" s="22"/>
      <c r="E1221" s="23"/>
      <c r="F1221" s="23"/>
      <c r="G1221" s="23"/>
      <c r="H1221" s="23"/>
      <c r="I1221" s="23"/>
      <c r="J1221" s="23"/>
      <c r="K1221" s="23"/>
      <c r="L1221" s="23"/>
      <c r="M1221" s="23"/>
      <c r="N1221" s="27"/>
      <c r="O1221" s="23"/>
      <c r="P1221" s="23"/>
      <c r="Q1221" s="23"/>
      <c r="R1221" s="23"/>
      <c r="S1221" s="64"/>
      <c r="T1221" s="24"/>
      <c r="U1221" s="49"/>
      <c r="V1221" s="54"/>
      <c r="W1221" s="25"/>
      <c r="X1221" s="25"/>
      <c r="Y1221" s="25"/>
      <c r="Z1221" s="25"/>
      <c r="AA1221" s="25"/>
      <c r="AB1221" s="25"/>
      <c r="AC1221" s="25"/>
      <c r="AD1221" s="55"/>
    </row>
    <row r="1222" spans="1:30" ht="20" customHeight="1" x14ac:dyDescent="0.2">
      <c r="A1222" s="20"/>
      <c r="B1222" s="33"/>
      <c r="C1222" s="63"/>
      <c r="D1222" s="22"/>
      <c r="E1222" s="23"/>
      <c r="F1222" s="23"/>
      <c r="G1222" s="23"/>
      <c r="H1222" s="23"/>
      <c r="I1222" s="23"/>
      <c r="J1222" s="23"/>
      <c r="K1222" s="23"/>
      <c r="L1222" s="23"/>
      <c r="M1222" s="23"/>
      <c r="N1222" s="27"/>
      <c r="O1222" s="23"/>
      <c r="P1222" s="23"/>
      <c r="Q1222" s="23"/>
      <c r="R1222" s="23"/>
      <c r="S1222" s="64"/>
      <c r="T1222" s="24"/>
      <c r="U1222" s="49"/>
      <c r="V1222" s="54"/>
      <c r="W1222" s="25"/>
      <c r="X1222" s="25"/>
      <c r="Y1222" s="25"/>
      <c r="Z1222" s="25"/>
      <c r="AA1222" s="25"/>
      <c r="AB1222" s="25"/>
      <c r="AC1222" s="25"/>
      <c r="AD1222" s="55"/>
    </row>
    <row r="1223" spans="1:30" ht="20" customHeight="1" x14ac:dyDescent="0.2">
      <c r="A1223" s="20"/>
      <c r="B1223" s="33"/>
      <c r="C1223" s="63"/>
      <c r="D1223" s="22"/>
      <c r="E1223" s="23"/>
      <c r="F1223" s="23"/>
      <c r="G1223" s="23"/>
      <c r="H1223" s="23"/>
      <c r="I1223" s="23"/>
      <c r="J1223" s="23"/>
      <c r="K1223" s="23"/>
      <c r="L1223" s="23"/>
      <c r="M1223" s="23"/>
      <c r="N1223" s="27"/>
      <c r="O1223" s="23"/>
      <c r="P1223" s="23"/>
      <c r="Q1223" s="23"/>
      <c r="R1223" s="23"/>
      <c r="S1223" s="64"/>
      <c r="T1223" s="24"/>
      <c r="U1223" s="49"/>
      <c r="V1223" s="54"/>
      <c r="W1223" s="25"/>
      <c r="X1223" s="25"/>
      <c r="Y1223" s="25"/>
      <c r="Z1223" s="25"/>
      <c r="AA1223" s="25"/>
      <c r="AB1223" s="25"/>
      <c r="AC1223" s="25"/>
      <c r="AD1223" s="55"/>
    </row>
    <row r="1224" spans="1:30" ht="20" customHeight="1" x14ac:dyDescent="0.2">
      <c r="A1224" s="20"/>
      <c r="B1224" s="33"/>
      <c r="C1224" s="63"/>
      <c r="D1224" s="22"/>
      <c r="E1224" s="23"/>
      <c r="F1224" s="23"/>
      <c r="G1224" s="23"/>
      <c r="H1224" s="23"/>
      <c r="I1224" s="23"/>
      <c r="J1224" s="23"/>
      <c r="K1224" s="23"/>
      <c r="L1224" s="23"/>
      <c r="M1224" s="23"/>
      <c r="N1224" s="27"/>
      <c r="O1224" s="23"/>
      <c r="P1224" s="23"/>
      <c r="Q1224" s="23"/>
      <c r="R1224" s="23"/>
      <c r="S1224" s="64"/>
      <c r="T1224" s="24"/>
      <c r="U1224" s="49"/>
      <c r="V1224" s="54"/>
      <c r="W1224" s="25"/>
      <c r="X1224" s="25"/>
      <c r="Y1224" s="25"/>
      <c r="Z1224" s="25"/>
      <c r="AA1224" s="25"/>
      <c r="AB1224" s="25"/>
      <c r="AC1224" s="25"/>
      <c r="AD1224" s="55"/>
    </row>
    <row r="1225" spans="1:30" ht="20" customHeight="1" x14ac:dyDescent="0.2">
      <c r="A1225" s="20"/>
      <c r="B1225" s="33"/>
      <c r="C1225" s="63"/>
      <c r="D1225" s="22"/>
      <c r="E1225" s="23"/>
      <c r="F1225" s="23"/>
      <c r="G1225" s="23"/>
      <c r="H1225" s="23"/>
      <c r="I1225" s="23"/>
      <c r="J1225" s="23"/>
      <c r="K1225" s="23"/>
      <c r="L1225" s="23"/>
      <c r="M1225" s="23"/>
      <c r="N1225" s="27"/>
      <c r="O1225" s="23"/>
      <c r="P1225" s="23"/>
      <c r="Q1225" s="23"/>
      <c r="R1225" s="23"/>
      <c r="S1225" s="64"/>
      <c r="T1225" s="24"/>
      <c r="U1225" s="49"/>
      <c r="V1225" s="54"/>
      <c r="W1225" s="25"/>
      <c r="X1225" s="25"/>
      <c r="Y1225" s="25"/>
      <c r="Z1225" s="25"/>
      <c r="AA1225" s="25"/>
      <c r="AB1225" s="25"/>
      <c r="AC1225" s="25"/>
      <c r="AD1225" s="55"/>
    </row>
    <row r="1226" spans="1:30" ht="20" customHeight="1" x14ac:dyDescent="0.2">
      <c r="A1226" s="20"/>
      <c r="B1226" s="33"/>
      <c r="C1226" s="63"/>
      <c r="D1226" s="22"/>
      <c r="E1226" s="23"/>
      <c r="F1226" s="23"/>
      <c r="G1226" s="23"/>
      <c r="H1226" s="23"/>
      <c r="I1226" s="23"/>
      <c r="J1226" s="23"/>
      <c r="K1226" s="23"/>
      <c r="L1226" s="23"/>
      <c r="M1226" s="23"/>
      <c r="N1226" s="27"/>
      <c r="O1226" s="23"/>
      <c r="P1226" s="23"/>
      <c r="Q1226" s="23"/>
      <c r="R1226" s="23"/>
      <c r="S1226" s="64"/>
      <c r="T1226" s="24"/>
      <c r="U1226" s="49"/>
      <c r="V1226" s="54"/>
      <c r="W1226" s="25"/>
      <c r="X1226" s="25"/>
      <c r="Y1226" s="25"/>
      <c r="Z1226" s="25"/>
      <c r="AA1226" s="25"/>
      <c r="AB1226" s="25"/>
      <c r="AC1226" s="25"/>
      <c r="AD1226" s="55"/>
    </row>
    <row r="1227" spans="1:30" ht="20" customHeight="1" x14ac:dyDescent="0.2">
      <c r="A1227" s="20"/>
      <c r="B1227" s="33"/>
      <c r="C1227" s="63"/>
      <c r="D1227" s="22"/>
      <c r="E1227" s="23"/>
      <c r="F1227" s="23"/>
      <c r="G1227" s="23"/>
      <c r="H1227" s="23"/>
      <c r="I1227" s="23"/>
      <c r="J1227" s="23"/>
      <c r="K1227" s="23"/>
      <c r="L1227" s="23"/>
      <c r="M1227" s="23"/>
      <c r="N1227" s="27"/>
      <c r="O1227" s="23"/>
      <c r="P1227" s="23"/>
      <c r="Q1227" s="23"/>
      <c r="R1227" s="23"/>
      <c r="S1227" s="64"/>
      <c r="T1227" s="24"/>
      <c r="U1227" s="49"/>
      <c r="V1227" s="54"/>
      <c r="W1227" s="25"/>
      <c r="X1227" s="25"/>
      <c r="Y1227" s="25"/>
      <c r="Z1227" s="25"/>
      <c r="AA1227" s="25"/>
      <c r="AB1227" s="25"/>
      <c r="AC1227" s="25"/>
      <c r="AD1227" s="55"/>
    </row>
    <row r="1228" spans="1:30" ht="20" customHeight="1" x14ac:dyDescent="0.2">
      <c r="A1228" s="20"/>
      <c r="B1228" s="33"/>
      <c r="C1228" s="63"/>
      <c r="D1228" s="22"/>
      <c r="E1228" s="23"/>
      <c r="F1228" s="23"/>
      <c r="G1228" s="23"/>
      <c r="H1228" s="23"/>
      <c r="I1228" s="23"/>
      <c r="J1228" s="23"/>
      <c r="K1228" s="23"/>
      <c r="L1228" s="23"/>
      <c r="M1228" s="23"/>
      <c r="N1228" s="27"/>
      <c r="O1228" s="23"/>
      <c r="P1228" s="23"/>
      <c r="Q1228" s="23"/>
      <c r="R1228" s="23"/>
      <c r="S1228" s="64"/>
      <c r="T1228" s="24"/>
      <c r="U1228" s="49"/>
      <c r="V1228" s="54"/>
      <c r="W1228" s="25"/>
      <c r="X1228" s="25"/>
      <c r="Y1228" s="25"/>
      <c r="Z1228" s="25"/>
      <c r="AA1228" s="25"/>
      <c r="AB1228" s="25"/>
      <c r="AC1228" s="25"/>
      <c r="AD1228" s="55"/>
    </row>
    <row r="1229" spans="1:30" ht="20" customHeight="1" x14ac:dyDescent="0.2">
      <c r="A1229" s="20"/>
      <c r="B1229" s="33"/>
      <c r="C1229" s="63"/>
      <c r="D1229" s="22"/>
      <c r="E1229" s="23"/>
      <c r="F1229" s="23"/>
      <c r="G1229" s="23"/>
      <c r="H1229" s="23"/>
      <c r="I1229" s="23"/>
      <c r="J1229" s="23"/>
      <c r="K1229" s="23"/>
      <c r="L1229" s="23"/>
      <c r="M1229" s="23"/>
      <c r="N1229" s="27"/>
      <c r="O1229" s="23"/>
      <c r="P1229" s="23"/>
      <c r="Q1229" s="23"/>
      <c r="R1229" s="23"/>
      <c r="S1229" s="64"/>
      <c r="T1229" s="24"/>
      <c r="U1229" s="49"/>
      <c r="V1229" s="54"/>
      <c r="W1229" s="25"/>
      <c r="X1229" s="25"/>
      <c r="Y1229" s="25"/>
      <c r="Z1229" s="25"/>
      <c r="AA1229" s="25"/>
      <c r="AB1229" s="25"/>
      <c r="AC1229" s="25"/>
      <c r="AD1229" s="55"/>
    </row>
    <row r="1230" spans="1:30" ht="20" customHeight="1" x14ac:dyDescent="0.2">
      <c r="A1230" s="20"/>
      <c r="B1230" s="33"/>
      <c r="C1230" s="63"/>
      <c r="D1230" s="22"/>
      <c r="E1230" s="23"/>
      <c r="F1230" s="23"/>
      <c r="G1230" s="23"/>
      <c r="H1230" s="23"/>
      <c r="I1230" s="23"/>
      <c r="J1230" s="23"/>
      <c r="K1230" s="23"/>
      <c r="L1230" s="23"/>
      <c r="M1230" s="23"/>
      <c r="N1230" s="27"/>
      <c r="O1230" s="23"/>
      <c r="P1230" s="23"/>
      <c r="Q1230" s="23"/>
      <c r="R1230" s="23"/>
      <c r="S1230" s="64"/>
      <c r="T1230" s="24"/>
      <c r="U1230" s="49"/>
      <c r="V1230" s="54"/>
      <c r="W1230" s="25"/>
      <c r="X1230" s="25"/>
      <c r="Y1230" s="25"/>
      <c r="Z1230" s="25"/>
      <c r="AA1230" s="25"/>
      <c r="AB1230" s="25"/>
      <c r="AC1230" s="25"/>
      <c r="AD1230" s="55"/>
    </row>
    <row r="1231" spans="1:30" ht="20" customHeight="1" x14ac:dyDescent="0.2">
      <c r="A1231" s="20"/>
      <c r="B1231" s="33"/>
      <c r="C1231" s="63"/>
      <c r="D1231" s="22"/>
      <c r="E1231" s="23"/>
      <c r="F1231" s="23"/>
      <c r="G1231" s="23"/>
      <c r="H1231" s="23"/>
      <c r="I1231" s="23"/>
      <c r="J1231" s="23"/>
      <c r="K1231" s="23"/>
      <c r="L1231" s="23"/>
      <c r="M1231" s="23"/>
      <c r="N1231" s="27"/>
      <c r="O1231" s="23"/>
      <c r="P1231" s="23"/>
      <c r="Q1231" s="23"/>
      <c r="R1231" s="23"/>
      <c r="S1231" s="64"/>
      <c r="T1231" s="24"/>
      <c r="U1231" s="49"/>
      <c r="V1231" s="54"/>
      <c r="W1231" s="25"/>
      <c r="X1231" s="25"/>
      <c r="Y1231" s="25"/>
      <c r="Z1231" s="25"/>
      <c r="AA1231" s="25"/>
      <c r="AB1231" s="25"/>
      <c r="AC1231" s="25"/>
      <c r="AD1231" s="55"/>
    </row>
    <row r="1232" spans="1:30" ht="20" customHeight="1" x14ac:dyDescent="0.2">
      <c r="A1232" s="20"/>
      <c r="B1232" s="33"/>
      <c r="C1232" s="63"/>
      <c r="D1232" s="22"/>
      <c r="E1232" s="23"/>
      <c r="F1232" s="23"/>
      <c r="G1232" s="23"/>
      <c r="H1232" s="23"/>
      <c r="I1232" s="23"/>
      <c r="J1232" s="23"/>
      <c r="K1232" s="23"/>
      <c r="L1232" s="23"/>
      <c r="M1232" s="23"/>
      <c r="N1232" s="27"/>
      <c r="O1232" s="23"/>
      <c r="P1232" s="23"/>
      <c r="Q1232" s="23"/>
      <c r="R1232" s="23"/>
      <c r="S1232" s="64"/>
      <c r="T1232" s="24"/>
      <c r="U1232" s="49"/>
      <c r="V1232" s="54"/>
      <c r="W1232" s="25"/>
      <c r="X1232" s="25"/>
      <c r="Y1232" s="25"/>
      <c r="Z1232" s="25"/>
      <c r="AA1232" s="25"/>
      <c r="AB1232" s="25"/>
      <c r="AC1232" s="25"/>
      <c r="AD1232" s="55"/>
    </row>
    <row r="1233" spans="1:30" ht="20" customHeight="1" x14ac:dyDescent="0.2">
      <c r="A1233" s="20"/>
      <c r="B1233" s="33"/>
      <c r="C1233" s="63"/>
      <c r="D1233" s="22"/>
      <c r="E1233" s="23"/>
      <c r="F1233" s="23"/>
      <c r="G1233" s="23"/>
      <c r="H1233" s="23"/>
      <c r="I1233" s="23"/>
      <c r="J1233" s="23"/>
      <c r="K1233" s="23"/>
      <c r="L1233" s="23"/>
      <c r="M1233" s="23"/>
      <c r="N1233" s="27"/>
      <c r="O1233" s="23"/>
      <c r="P1233" s="23"/>
      <c r="Q1233" s="23"/>
      <c r="R1233" s="23"/>
      <c r="S1233" s="64"/>
      <c r="T1233" s="24"/>
      <c r="U1233" s="49"/>
      <c r="V1233" s="54"/>
      <c r="W1233" s="25"/>
      <c r="X1233" s="25"/>
      <c r="Y1233" s="25"/>
      <c r="Z1233" s="25"/>
      <c r="AA1233" s="25"/>
      <c r="AB1233" s="25"/>
      <c r="AC1233" s="25"/>
      <c r="AD1233" s="55"/>
    </row>
    <row r="1234" spans="1:30" ht="20" customHeight="1" x14ac:dyDescent="0.2">
      <c r="A1234" s="20"/>
      <c r="B1234" s="33"/>
      <c r="C1234" s="63"/>
      <c r="D1234" s="22"/>
      <c r="E1234" s="23"/>
      <c r="F1234" s="23"/>
      <c r="G1234" s="23"/>
      <c r="H1234" s="23"/>
      <c r="I1234" s="23"/>
      <c r="J1234" s="23"/>
      <c r="K1234" s="23"/>
      <c r="L1234" s="23"/>
      <c r="M1234" s="23"/>
      <c r="N1234" s="27"/>
      <c r="O1234" s="23"/>
      <c r="P1234" s="23"/>
      <c r="Q1234" s="23"/>
      <c r="R1234" s="23"/>
      <c r="S1234" s="64"/>
      <c r="T1234" s="24"/>
      <c r="U1234" s="49"/>
      <c r="V1234" s="54"/>
      <c r="W1234" s="25"/>
      <c r="X1234" s="25"/>
      <c r="Y1234" s="25"/>
      <c r="Z1234" s="25"/>
      <c r="AA1234" s="25"/>
      <c r="AB1234" s="25"/>
      <c r="AC1234" s="25"/>
      <c r="AD1234" s="55"/>
    </row>
    <row r="1235" spans="1:30" ht="20" customHeight="1" x14ac:dyDescent="0.2">
      <c r="A1235" s="20"/>
      <c r="B1235" s="33"/>
      <c r="C1235" s="63"/>
      <c r="D1235" s="22"/>
      <c r="E1235" s="23"/>
      <c r="F1235" s="23"/>
      <c r="G1235" s="23"/>
      <c r="H1235" s="23"/>
      <c r="I1235" s="23"/>
      <c r="J1235" s="23"/>
      <c r="K1235" s="23"/>
      <c r="L1235" s="23"/>
      <c r="M1235" s="23"/>
      <c r="N1235" s="27"/>
      <c r="O1235" s="23"/>
      <c r="P1235" s="23"/>
      <c r="Q1235" s="23"/>
      <c r="R1235" s="23"/>
      <c r="S1235" s="64"/>
      <c r="T1235" s="24"/>
      <c r="U1235" s="49"/>
      <c r="V1235" s="54"/>
      <c r="W1235" s="25"/>
      <c r="X1235" s="25"/>
      <c r="Y1235" s="25"/>
      <c r="Z1235" s="25"/>
      <c r="AA1235" s="25"/>
      <c r="AB1235" s="25"/>
      <c r="AC1235" s="25"/>
      <c r="AD1235" s="55"/>
    </row>
    <row r="1236" spans="1:30" ht="20" customHeight="1" x14ac:dyDescent="0.2">
      <c r="A1236" s="20"/>
      <c r="B1236" s="33"/>
      <c r="C1236" s="63"/>
      <c r="D1236" s="22"/>
      <c r="E1236" s="23"/>
      <c r="F1236" s="23"/>
      <c r="G1236" s="23"/>
      <c r="H1236" s="23"/>
      <c r="I1236" s="23"/>
      <c r="J1236" s="23"/>
      <c r="K1236" s="23"/>
      <c r="L1236" s="23"/>
      <c r="M1236" s="23"/>
      <c r="N1236" s="27"/>
      <c r="O1236" s="23"/>
      <c r="P1236" s="23"/>
      <c r="Q1236" s="23"/>
      <c r="R1236" s="23"/>
      <c r="S1236" s="64"/>
      <c r="T1236" s="24"/>
      <c r="U1236" s="49"/>
      <c r="V1236" s="54"/>
      <c r="W1236" s="25"/>
      <c r="X1236" s="25"/>
      <c r="Y1236" s="25"/>
      <c r="Z1236" s="25"/>
      <c r="AA1236" s="25"/>
      <c r="AB1236" s="25"/>
      <c r="AC1236" s="25"/>
      <c r="AD1236" s="55"/>
    </row>
    <row r="1237" spans="1:30" ht="20" customHeight="1" x14ac:dyDescent="0.2">
      <c r="A1237" s="20"/>
      <c r="B1237" s="33"/>
      <c r="C1237" s="63"/>
      <c r="D1237" s="22"/>
      <c r="E1237" s="23"/>
      <c r="F1237" s="23"/>
      <c r="G1237" s="23"/>
      <c r="H1237" s="23"/>
      <c r="I1237" s="23"/>
      <c r="J1237" s="23"/>
      <c r="K1237" s="23"/>
      <c r="L1237" s="23"/>
      <c r="M1237" s="23"/>
      <c r="N1237" s="27"/>
      <c r="O1237" s="23"/>
      <c r="P1237" s="23"/>
      <c r="Q1237" s="23"/>
      <c r="R1237" s="23"/>
      <c r="S1237" s="64"/>
      <c r="T1237" s="24"/>
      <c r="U1237" s="49"/>
      <c r="V1237" s="54"/>
      <c r="W1237" s="25"/>
      <c r="X1237" s="25"/>
      <c r="Y1237" s="25"/>
      <c r="Z1237" s="25"/>
      <c r="AA1237" s="25"/>
      <c r="AB1237" s="25"/>
      <c r="AC1237" s="25"/>
      <c r="AD1237" s="55"/>
    </row>
    <row r="1238" spans="1:30" ht="20" customHeight="1" x14ac:dyDescent="0.2">
      <c r="A1238" s="20"/>
      <c r="B1238" s="33"/>
      <c r="C1238" s="63"/>
      <c r="D1238" s="22"/>
      <c r="E1238" s="23"/>
      <c r="F1238" s="23"/>
      <c r="G1238" s="23"/>
      <c r="H1238" s="23"/>
      <c r="I1238" s="23"/>
      <c r="J1238" s="23"/>
      <c r="K1238" s="23"/>
      <c r="L1238" s="23"/>
      <c r="M1238" s="23"/>
      <c r="N1238" s="27"/>
      <c r="O1238" s="23"/>
      <c r="P1238" s="23"/>
      <c r="Q1238" s="23"/>
      <c r="R1238" s="23"/>
      <c r="S1238" s="64"/>
      <c r="T1238" s="24"/>
      <c r="U1238" s="49"/>
      <c r="V1238" s="54"/>
      <c r="W1238" s="25"/>
      <c r="X1238" s="25"/>
      <c r="Y1238" s="25"/>
      <c r="Z1238" s="25"/>
      <c r="AA1238" s="25"/>
      <c r="AB1238" s="25"/>
      <c r="AC1238" s="25"/>
      <c r="AD1238" s="55"/>
    </row>
    <row r="1239" spans="1:30" ht="20" customHeight="1" x14ac:dyDescent="0.2">
      <c r="A1239" s="20"/>
      <c r="B1239" s="33"/>
      <c r="C1239" s="63"/>
      <c r="D1239" s="22"/>
      <c r="E1239" s="23"/>
      <c r="F1239" s="23"/>
      <c r="G1239" s="23"/>
      <c r="H1239" s="23"/>
      <c r="I1239" s="23"/>
      <c r="J1239" s="23"/>
      <c r="K1239" s="23"/>
      <c r="L1239" s="23"/>
      <c r="M1239" s="23"/>
      <c r="N1239" s="27"/>
      <c r="O1239" s="23"/>
      <c r="P1239" s="23"/>
      <c r="Q1239" s="23"/>
      <c r="R1239" s="23"/>
      <c r="S1239" s="64"/>
      <c r="T1239" s="24"/>
      <c r="U1239" s="49"/>
      <c r="V1239" s="54"/>
      <c r="W1239" s="25"/>
      <c r="X1239" s="25"/>
      <c r="Y1239" s="25"/>
      <c r="Z1239" s="25"/>
      <c r="AA1239" s="25"/>
      <c r="AB1239" s="25"/>
      <c r="AC1239" s="25"/>
      <c r="AD1239" s="55"/>
    </row>
    <row r="1240" spans="1:30" ht="20" customHeight="1" x14ac:dyDescent="0.2">
      <c r="A1240" s="20"/>
      <c r="B1240" s="33"/>
      <c r="C1240" s="63"/>
      <c r="D1240" s="22"/>
      <c r="E1240" s="23"/>
      <c r="F1240" s="23"/>
      <c r="G1240" s="23"/>
      <c r="H1240" s="23"/>
      <c r="I1240" s="23"/>
      <c r="J1240" s="23"/>
      <c r="K1240" s="23"/>
      <c r="L1240" s="23"/>
      <c r="M1240" s="23"/>
      <c r="N1240" s="27"/>
      <c r="O1240" s="23"/>
      <c r="P1240" s="23"/>
      <c r="Q1240" s="23"/>
      <c r="R1240" s="23"/>
      <c r="S1240" s="64"/>
      <c r="T1240" s="24"/>
      <c r="U1240" s="49"/>
      <c r="V1240" s="54"/>
      <c r="W1240" s="25"/>
      <c r="X1240" s="25"/>
      <c r="Y1240" s="25"/>
      <c r="Z1240" s="25"/>
      <c r="AA1240" s="25"/>
      <c r="AB1240" s="25"/>
      <c r="AC1240" s="25"/>
      <c r="AD1240" s="55"/>
    </row>
    <row r="1241" spans="1:30" ht="20" customHeight="1" x14ac:dyDescent="0.2">
      <c r="A1241" s="20"/>
      <c r="B1241" s="33"/>
      <c r="C1241" s="63"/>
      <c r="D1241" s="22"/>
      <c r="E1241" s="23"/>
      <c r="F1241" s="23"/>
      <c r="G1241" s="23"/>
      <c r="H1241" s="23"/>
      <c r="I1241" s="23"/>
      <c r="J1241" s="23"/>
      <c r="K1241" s="23"/>
      <c r="L1241" s="23"/>
      <c r="M1241" s="23"/>
      <c r="N1241" s="27"/>
      <c r="O1241" s="23"/>
      <c r="P1241" s="23"/>
      <c r="Q1241" s="23"/>
      <c r="R1241" s="23"/>
      <c r="S1241" s="64"/>
      <c r="T1241" s="24"/>
      <c r="U1241" s="49"/>
      <c r="V1241" s="54"/>
      <c r="W1241" s="25"/>
      <c r="X1241" s="25"/>
      <c r="Y1241" s="25"/>
      <c r="Z1241" s="25"/>
      <c r="AA1241" s="25"/>
      <c r="AB1241" s="25"/>
      <c r="AC1241" s="25"/>
      <c r="AD1241" s="55"/>
    </row>
    <row r="1242" spans="1:30" ht="20" customHeight="1" x14ac:dyDescent="0.2">
      <c r="A1242" s="20"/>
      <c r="B1242" s="33"/>
      <c r="C1242" s="63"/>
      <c r="D1242" s="22"/>
      <c r="E1242" s="23"/>
      <c r="F1242" s="23"/>
      <c r="G1242" s="23"/>
      <c r="H1242" s="23"/>
      <c r="I1242" s="23"/>
      <c r="J1242" s="23"/>
      <c r="K1242" s="23"/>
      <c r="L1242" s="23"/>
      <c r="M1242" s="23"/>
      <c r="N1242" s="27"/>
      <c r="O1242" s="23"/>
      <c r="P1242" s="23"/>
      <c r="Q1242" s="23"/>
      <c r="R1242" s="23"/>
      <c r="S1242" s="64"/>
      <c r="T1242" s="24"/>
      <c r="U1242" s="49"/>
      <c r="V1242" s="54"/>
      <c r="W1242" s="25"/>
      <c r="X1242" s="25"/>
      <c r="Y1242" s="25"/>
      <c r="Z1242" s="25"/>
      <c r="AA1242" s="25"/>
      <c r="AB1242" s="25"/>
      <c r="AC1242" s="25"/>
      <c r="AD1242" s="55"/>
    </row>
    <row r="1243" spans="1:30" ht="20" customHeight="1" x14ac:dyDescent="0.2">
      <c r="A1243" s="20"/>
      <c r="B1243" s="33"/>
      <c r="C1243" s="63"/>
      <c r="D1243" s="22"/>
      <c r="E1243" s="23"/>
      <c r="F1243" s="23"/>
      <c r="G1243" s="23"/>
      <c r="H1243" s="23"/>
      <c r="I1243" s="23"/>
      <c r="J1243" s="23"/>
      <c r="K1243" s="23"/>
      <c r="L1243" s="23"/>
      <c r="M1243" s="23"/>
      <c r="N1243" s="27"/>
      <c r="O1243" s="23"/>
      <c r="P1243" s="23"/>
      <c r="Q1243" s="23"/>
      <c r="R1243" s="23"/>
      <c r="S1243" s="64"/>
      <c r="T1243" s="24"/>
      <c r="U1243" s="49"/>
      <c r="V1243" s="54"/>
      <c r="W1243" s="25"/>
      <c r="X1243" s="25"/>
      <c r="Y1243" s="25"/>
      <c r="Z1243" s="25"/>
      <c r="AA1243" s="25"/>
      <c r="AB1243" s="25"/>
      <c r="AC1243" s="25"/>
      <c r="AD1243" s="55"/>
    </row>
    <row r="1244" spans="1:30" ht="20" customHeight="1" x14ac:dyDescent="0.2">
      <c r="A1244" s="20"/>
      <c r="B1244" s="33"/>
      <c r="C1244" s="63"/>
      <c r="D1244" s="22"/>
      <c r="E1244" s="23"/>
      <c r="F1244" s="23"/>
      <c r="G1244" s="23"/>
      <c r="H1244" s="23"/>
      <c r="I1244" s="23"/>
      <c r="J1244" s="23"/>
      <c r="K1244" s="23"/>
      <c r="L1244" s="23"/>
      <c r="M1244" s="23"/>
      <c r="N1244" s="27"/>
      <c r="O1244" s="23"/>
      <c r="P1244" s="23"/>
      <c r="Q1244" s="23"/>
      <c r="R1244" s="23"/>
      <c r="S1244" s="64"/>
      <c r="T1244" s="24"/>
      <c r="U1244" s="49"/>
      <c r="V1244" s="54"/>
      <c r="W1244" s="25"/>
      <c r="X1244" s="25"/>
      <c r="Y1244" s="25"/>
      <c r="Z1244" s="25"/>
      <c r="AA1244" s="25"/>
      <c r="AB1244" s="25"/>
      <c r="AC1244" s="25"/>
      <c r="AD1244" s="55"/>
    </row>
    <row r="1245" spans="1:30" ht="20" customHeight="1" x14ac:dyDescent="0.2">
      <c r="A1245" s="20"/>
      <c r="B1245" s="33"/>
      <c r="C1245" s="63"/>
      <c r="D1245" s="22"/>
      <c r="E1245" s="23"/>
      <c r="F1245" s="23"/>
      <c r="G1245" s="23"/>
      <c r="H1245" s="23"/>
      <c r="I1245" s="23"/>
      <c r="J1245" s="23"/>
      <c r="K1245" s="23"/>
      <c r="L1245" s="23"/>
      <c r="M1245" s="23"/>
      <c r="N1245" s="27"/>
      <c r="O1245" s="23"/>
      <c r="P1245" s="23"/>
      <c r="Q1245" s="23"/>
      <c r="R1245" s="23"/>
      <c r="S1245" s="64"/>
      <c r="T1245" s="24"/>
      <c r="U1245" s="49"/>
      <c r="V1245" s="54"/>
      <c r="W1245" s="25"/>
      <c r="X1245" s="25"/>
      <c r="Y1245" s="25"/>
      <c r="Z1245" s="25"/>
      <c r="AA1245" s="25"/>
      <c r="AB1245" s="25"/>
      <c r="AC1245" s="25"/>
      <c r="AD1245" s="55"/>
    </row>
    <row r="1246" spans="1:30" ht="20" customHeight="1" x14ac:dyDescent="0.2">
      <c r="A1246" s="20"/>
      <c r="B1246" s="33"/>
      <c r="C1246" s="63"/>
      <c r="D1246" s="22"/>
      <c r="E1246" s="23"/>
      <c r="F1246" s="23"/>
      <c r="G1246" s="23"/>
      <c r="H1246" s="23"/>
      <c r="I1246" s="23"/>
      <c r="J1246" s="23"/>
      <c r="K1246" s="23"/>
      <c r="L1246" s="23"/>
      <c r="M1246" s="23"/>
      <c r="N1246" s="27"/>
      <c r="O1246" s="23"/>
      <c r="P1246" s="23"/>
      <c r="Q1246" s="23"/>
      <c r="R1246" s="23"/>
      <c r="S1246" s="64"/>
      <c r="T1246" s="24"/>
      <c r="U1246" s="49"/>
      <c r="V1246" s="54"/>
      <c r="W1246" s="25"/>
      <c r="X1246" s="25"/>
      <c r="Y1246" s="25"/>
      <c r="Z1246" s="25"/>
      <c r="AA1246" s="25"/>
      <c r="AB1246" s="25"/>
      <c r="AC1246" s="25"/>
      <c r="AD1246" s="55"/>
    </row>
    <row r="1247" spans="1:30" ht="20" customHeight="1" x14ac:dyDescent="0.2">
      <c r="A1247" s="20"/>
      <c r="B1247" s="33"/>
      <c r="C1247" s="63"/>
      <c r="D1247" s="22"/>
      <c r="E1247" s="23"/>
      <c r="F1247" s="23"/>
      <c r="G1247" s="23"/>
      <c r="H1247" s="23"/>
      <c r="I1247" s="23"/>
      <c r="J1247" s="23"/>
      <c r="K1247" s="23"/>
      <c r="L1247" s="23"/>
      <c r="M1247" s="23"/>
      <c r="N1247" s="27"/>
      <c r="O1247" s="23"/>
      <c r="P1247" s="23"/>
      <c r="Q1247" s="23"/>
      <c r="R1247" s="23"/>
      <c r="S1247" s="64"/>
      <c r="T1247" s="24"/>
      <c r="U1247" s="49"/>
      <c r="V1247" s="54"/>
      <c r="W1247" s="25"/>
      <c r="X1247" s="25"/>
      <c r="Y1247" s="25"/>
      <c r="Z1247" s="25"/>
      <c r="AA1247" s="25"/>
      <c r="AB1247" s="25"/>
      <c r="AC1247" s="25"/>
      <c r="AD1247" s="55"/>
    </row>
    <row r="1248" spans="1:30" ht="20" customHeight="1" x14ac:dyDescent="0.2">
      <c r="A1248" s="20"/>
      <c r="B1248" s="33"/>
      <c r="C1248" s="63"/>
      <c r="D1248" s="22"/>
      <c r="E1248" s="23"/>
      <c r="F1248" s="23"/>
      <c r="G1248" s="23"/>
      <c r="H1248" s="23"/>
      <c r="I1248" s="23"/>
      <c r="J1248" s="23"/>
      <c r="K1248" s="23"/>
      <c r="L1248" s="23"/>
      <c r="M1248" s="23"/>
      <c r="N1248" s="27"/>
      <c r="O1248" s="23"/>
      <c r="P1248" s="23"/>
      <c r="Q1248" s="23"/>
      <c r="R1248" s="23"/>
      <c r="S1248" s="64"/>
      <c r="T1248" s="24"/>
      <c r="U1248" s="49"/>
      <c r="V1248" s="54"/>
      <c r="W1248" s="25"/>
      <c r="X1248" s="25"/>
      <c r="Y1248" s="25"/>
      <c r="Z1248" s="25"/>
      <c r="AA1248" s="25"/>
      <c r="AB1248" s="25"/>
      <c r="AC1248" s="25"/>
      <c r="AD1248" s="55"/>
    </row>
    <row r="1249" spans="1:30" ht="20" customHeight="1" x14ac:dyDescent="0.2">
      <c r="A1249" s="20"/>
      <c r="B1249" s="33"/>
      <c r="C1249" s="63"/>
      <c r="D1249" s="22"/>
      <c r="E1249" s="23"/>
      <c r="F1249" s="23"/>
      <c r="G1249" s="23"/>
      <c r="H1249" s="23"/>
      <c r="I1249" s="23"/>
      <c r="J1249" s="23"/>
      <c r="K1249" s="23"/>
      <c r="L1249" s="23"/>
      <c r="M1249" s="23"/>
      <c r="N1249" s="27"/>
      <c r="O1249" s="23"/>
      <c r="P1249" s="23"/>
      <c r="Q1249" s="23"/>
      <c r="R1249" s="23"/>
      <c r="S1249" s="64"/>
      <c r="T1249" s="24"/>
      <c r="U1249" s="49"/>
      <c r="V1249" s="54"/>
      <c r="W1249" s="25"/>
      <c r="X1249" s="25"/>
      <c r="Y1249" s="25"/>
      <c r="Z1249" s="25"/>
      <c r="AA1249" s="25"/>
      <c r="AB1249" s="25"/>
      <c r="AC1249" s="25"/>
      <c r="AD1249" s="55"/>
    </row>
    <row r="1250" spans="1:30" ht="20" customHeight="1" x14ac:dyDescent="0.2">
      <c r="A1250" s="20"/>
      <c r="B1250" s="33"/>
      <c r="C1250" s="63"/>
      <c r="D1250" s="22"/>
      <c r="E1250" s="23"/>
      <c r="F1250" s="23"/>
      <c r="G1250" s="23"/>
      <c r="H1250" s="23"/>
      <c r="I1250" s="23"/>
      <c r="J1250" s="23"/>
      <c r="K1250" s="23"/>
      <c r="L1250" s="23"/>
      <c r="M1250" s="23"/>
      <c r="N1250" s="27"/>
      <c r="O1250" s="23"/>
      <c r="P1250" s="23"/>
      <c r="Q1250" s="23"/>
      <c r="R1250" s="23"/>
      <c r="S1250" s="64"/>
      <c r="T1250" s="24"/>
      <c r="U1250" s="49"/>
      <c r="V1250" s="54"/>
      <c r="W1250" s="25"/>
      <c r="X1250" s="25"/>
      <c r="Y1250" s="25"/>
      <c r="Z1250" s="25"/>
      <c r="AA1250" s="25"/>
      <c r="AB1250" s="25"/>
      <c r="AC1250" s="25"/>
      <c r="AD1250" s="55"/>
    </row>
    <row r="1251" spans="1:30" ht="20" customHeight="1" x14ac:dyDescent="0.2">
      <c r="A1251" s="20"/>
      <c r="B1251" s="33"/>
      <c r="C1251" s="63"/>
      <c r="D1251" s="22"/>
      <c r="E1251" s="23"/>
      <c r="F1251" s="23"/>
      <c r="G1251" s="23"/>
      <c r="H1251" s="23"/>
      <c r="I1251" s="23"/>
      <c r="J1251" s="23"/>
      <c r="K1251" s="23"/>
      <c r="L1251" s="23"/>
      <c r="M1251" s="23"/>
      <c r="N1251" s="27"/>
      <c r="O1251" s="23"/>
      <c r="P1251" s="23"/>
      <c r="Q1251" s="23"/>
      <c r="R1251" s="23"/>
      <c r="S1251" s="64"/>
      <c r="T1251" s="24"/>
      <c r="U1251" s="49"/>
      <c r="V1251" s="54"/>
      <c r="W1251" s="25"/>
      <c r="X1251" s="25"/>
      <c r="Y1251" s="25"/>
      <c r="Z1251" s="25"/>
      <c r="AA1251" s="25"/>
      <c r="AB1251" s="25"/>
      <c r="AC1251" s="25"/>
      <c r="AD1251" s="55"/>
    </row>
    <row r="1252" spans="1:30" ht="20" customHeight="1" x14ac:dyDescent="0.2">
      <c r="A1252" s="20"/>
      <c r="B1252" s="33"/>
      <c r="C1252" s="63"/>
      <c r="D1252" s="22"/>
      <c r="E1252" s="23"/>
      <c r="F1252" s="23"/>
      <c r="G1252" s="23"/>
      <c r="H1252" s="23"/>
      <c r="I1252" s="23"/>
      <c r="J1252" s="23"/>
      <c r="K1252" s="23"/>
      <c r="L1252" s="23"/>
      <c r="M1252" s="23"/>
      <c r="N1252" s="27"/>
      <c r="O1252" s="23"/>
      <c r="P1252" s="23"/>
      <c r="Q1252" s="23"/>
      <c r="R1252" s="23"/>
      <c r="S1252" s="64"/>
      <c r="T1252" s="24"/>
      <c r="U1252" s="49"/>
      <c r="V1252" s="54"/>
      <c r="W1252" s="25"/>
      <c r="X1252" s="25"/>
      <c r="Y1252" s="25"/>
      <c r="Z1252" s="25"/>
      <c r="AA1252" s="25"/>
      <c r="AB1252" s="25"/>
      <c r="AC1252" s="25"/>
      <c r="AD1252" s="55"/>
    </row>
    <row r="1253" spans="1:30" ht="20" customHeight="1" x14ac:dyDescent="0.2">
      <c r="A1253" s="20"/>
      <c r="B1253" s="33"/>
      <c r="C1253" s="63"/>
      <c r="D1253" s="22"/>
      <c r="E1253" s="23"/>
      <c r="F1253" s="23"/>
      <c r="G1253" s="23"/>
      <c r="H1253" s="23"/>
      <c r="I1253" s="23"/>
      <c r="J1253" s="23"/>
      <c r="K1253" s="23"/>
      <c r="L1253" s="23"/>
      <c r="M1253" s="23"/>
      <c r="N1253" s="27"/>
      <c r="O1253" s="23"/>
      <c r="P1253" s="23"/>
      <c r="Q1253" s="23"/>
      <c r="R1253" s="23"/>
      <c r="S1253" s="64"/>
      <c r="T1253" s="24"/>
      <c r="U1253" s="49"/>
      <c r="V1253" s="54"/>
      <c r="W1253" s="25"/>
      <c r="X1253" s="25"/>
      <c r="Y1253" s="25"/>
      <c r="Z1253" s="25"/>
      <c r="AA1253" s="25"/>
      <c r="AB1253" s="25"/>
      <c r="AC1253" s="25"/>
      <c r="AD1253" s="55"/>
    </row>
    <row r="1254" spans="1:30" ht="20" customHeight="1" x14ac:dyDescent="0.2">
      <c r="A1254" s="20"/>
      <c r="B1254" s="33"/>
      <c r="C1254" s="63"/>
      <c r="D1254" s="22"/>
      <c r="E1254" s="23"/>
      <c r="F1254" s="23"/>
      <c r="G1254" s="23"/>
      <c r="H1254" s="23"/>
      <c r="I1254" s="23"/>
      <c r="J1254" s="23"/>
      <c r="K1254" s="23"/>
      <c r="L1254" s="23"/>
      <c r="M1254" s="23"/>
      <c r="N1254" s="27"/>
      <c r="O1254" s="23"/>
      <c r="P1254" s="23"/>
      <c r="Q1254" s="23"/>
      <c r="R1254" s="23"/>
      <c r="S1254" s="64"/>
      <c r="T1254" s="24"/>
      <c r="U1254" s="49"/>
      <c r="V1254" s="54"/>
      <c r="W1254" s="25"/>
      <c r="X1254" s="25"/>
      <c r="Y1254" s="25"/>
      <c r="Z1254" s="25"/>
      <c r="AA1254" s="25"/>
      <c r="AB1254" s="25"/>
      <c r="AC1254" s="25"/>
      <c r="AD1254" s="55"/>
    </row>
    <row r="1255" spans="1:30" ht="20" customHeight="1" x14ac:dyDescent="0.2">
      <c r="A1255" s="20"/>
      <c r="B1255" s="33"/>
      <c r="C1255" s="63"/>
      <c r="D1255" s="22"/>
      <c r="E1255" s="23"/>
      <c r="F1255" s="23"/>
      <c r="G1255" s="23"/>
      <c r="H1255" s="23"/>
      <c r="I1255" s="23"/>
      <c r="J1255" s="23"/>
      <c r="K1255" s="23"/>
      <c r="L1255" s="23"/>
      <c r="M1255" s="23"/>
      <c r="N1255" s="27"/>
      <c r="O1255" s="23"/>
      <c r="P1255" s="23"/>
      <c r="Q1255" s="23"/>
      <c r="R1255" s="23"/>
      <c r="S1255" s="64"/>
      <c r="T1255" s="24"/>
      <c r="U1255" s="49"/>
      <c r="V1255" s="54"/>
      <c r="W1255" s="25"/>
      <c r="X1255" s="25"/>
      <c r="Y1255" s="25"/>
      <c r="Z1255" s="25"/>
      <c r="AA1255" s="25"/>
      <c r="AB1255" s="25"/>
      <c r="AC1255" s="25"/>
      <c r="AD1255" s="55"/>
    </row>
    <row r="1256" spans="1:30" ht="20" customHeight="1" x14ac:dyDescent="0.2">
      <c r="A1256" s="20"/>
      <c r="B1256" s="33"/>
      <c r="C1256" s="63"/>
      <c r="D1256" s="22"/>
      <c r="E1256" s="23"/>
      <c r="F1256" s="23"/>
      <c r="G1256" s="23"/>
      <c r="H1256" s="23"/>
      <c r="I1256" s="23"/>
      <c r="J1256" s="23"/>
      <c r="K1256" s="23"/>
      <c r="L1256" s="23"/>
      <c r="M1256" s="23"/>
      <c r="N1256" s="27"/>
      <c r="O1256" s="23"/>
      <c r="P1256" s="23"/>
      <c r="Q1256" s="23"/>
      <c r="R1256" s="23"/>
      <c r="S1256" s="64"/>
      <c r="T1256" s="24"/>
      <c r="U1256" s="49"/>
      <c r="V1256" s="54"/>
      <c r="W1256" s="25"/>
      <c r="X1256" s="25"/>
      <c r="Y1256" s="25"/>
      <c r="Z1256" s="25"/>
      <c r="AA1256" s="25"/>
      <c r="AB1256" s="25"/>
      <c r="AC1256" s="25"/>
      <c r="AD1256" s="55"/>
    </row>
    <row r="1257" spans="1:30" ht="20" customHeight="1" x14ac:dyDescent="0.2">
      <c r="A1257" s="20"/>
      <c r="B1257" s="33"/>
      <c r="C1257" s="63"/>
      <c r="D1257" s="22"/>
      <c r="E1257" s="23"/>
      <c r="F1257" s="23"/>
      <c r="G1257" s="23"/>
      <c r="H1257" s="23"/>
      <c r="I1257" s="23"/>
      <c r="J1257" s="23"/>
      <c r="K1257" s="23"/>
      <c r="L1257" s="23"/>
      <c r="M1257" s="23"/>
      <c r="N1257" s="27"/>
      <c r="O1257" s="23"/>
      <c r="P1257" s="23"/>
      <c r="Q1257" s="23"/>
      <c r="R1257" s="23"/>
      <c r="S1257" s="64"/>
      <c r="T1257" s="24"/>
      <c r="U1257" s="49"/>
      <c r="V1257" s="54"/>
      <c r="W1257" s="25"/>
      <c r="X1257" s="25"/>
      <c r="Y1257" s="25"/>
      <c r="Z1257" s="25"/>
      <c r="AA1257" s="25"/>
      <c r="AB1257" s="25"/>
      <c r="AC1257" s="25"/>
      <c r="AD1257" s="55"/>
    </row>
    <row r="1258" spans="1:30" ht="20" customHeight="1" x14ac:dyDescent="0.2">
      <c r="A1258" s="20"/>
      <c r="B1258" s="33"/>
      <c r="C1258" s="63"/>
      <c r="D1258" s="22"/>
      <c r="E1258" s="23"/>
      <c r="F1258" s="23"/>
      <c r="G1258" s="23"/>
      <c r="H1258" s="23"/>
      <c r="I1258" s="23"/>
      <c r="J1258" s="23"/>
      <c r="K1258" s="23"/>
      <c r="L1258" s="23"/>
      <c r="M1258" s="23"/>
      <c r="N1258" s="27"/>
      <c r="O1258" s="23"/>
      <c r="P1258" s="23"/>
      <c r="Q1258" s="23"/>
      <c r="R1258" s="23"/>
      <c r="S1258" s="64"/>
      <c r="T1258" s="24"/>
      <c r="U1258" s="49"/>
      <c r="V1258" s="54"/>
      <c r="W1258" s="25"/>
      <c r="X1258" s="25"/>
      <c r="Y1258" s="25"/>
      <c r="Z1258" s="25"/>
      <c r="AA1258" s="25"/>
      <c r="AB1258" s="25"/>
      <c r="AC1258" s="25"/>
      <c r="AD1258" s="55"/>
    </row>
    <row r="1259" spans="1:30" ht="20" customHeight="1" x14ac:dyDescent="0.2">
      <c r="A1259" s="20"/>
      <c r="B1259" s="33"/>
      <c r="C1259" s="63"/>
      <c r="D1259" s="22"/>
      <c r="E1259" s="23"/>
      <c r="F1259" s="23"/>
      <c r="G1259" s="23"/>
      <c r="H1259" s="23"/>
      <c r="I1259" s="23"/>
      <c r="J1259" s="23"/>
      <c r="K1259" s="23"/>
      <c r="L1259" s="23"/>
      <c r="M1259" s="23"/>
      <c r="N1259" s="27"/>
      <c r="O1259" s="23"/>
      <c r="P1259" s="23"/>
      <c r="Q1259" s="23"/>
      <c r="R1259" s="23"/>
      <c r="S1259" s="64"/>
      <c r="T1259" s="24"/>
      <c r="U1259" s="49"/>
      <c r="V1259" s="54"/>
      <c r="W1259" s="25"/>
      <c r="X1259" s="25"/>
      <c r="Y1259" s="25"/>
      <c r="Z1259" s="25"/>
      <c r="AA1259" s="25"/>
      <c r="AB1259" s="25"/>
      <c r="AC1259" s="25"/>
      <c r="AD1259" s="55"/>
    </row>
    <row r="1260" spans="1:30" ht="20" customHeight="1" x14ac:dyDescent="0.2">
      <c r="A1260" s="20"/>
      <c r="B1260" s="33"/>
      <c r="C1260" s="63"/>
      <c r="D1260" s="22"/>
      <c r="E1260" s="23"/>
      <c r="F1260" s="23"/>
      <c r="G1260" s="23"/>
      <c r="H1260" s="23"/>
      <c r="I1260" s="23"/>
      <c r="J1260" s="23"/>
      <c r="K1260" s="23"/>
      <c r="L1260" s="23"/>
      <c r="M1260" s="23"/>
      <c r="N1260" s="27"/>
      <c r="O1260" s="23"/>
      <c r="P1260" s="23"/>
      <c r="Q1260" s="23"/>
      <c r="R1260" s="23"/>
      <c r="S1260" s="64"/>
      <c r="T1260" s="24"/>
      <c r="U1260" s="49"/>
      <c r="V1260" s="54"/>
      <c r="W1260" s="25"/>
      <c r="X1260" s="25"/>
      <c r="Y1260" s="25"/>
      <c r="Z1260" s="25"/>
      <c r="AA1260" s="25"/>
      <c r="AB1260" s="25"/>
      <c r="AC1260" s="25"/>
      <c r="AD1260" s="55"/>
    </row>
    <row r="1261" spans="1:30" ht="20" customHeight="1" x14ac:dyDescent="0.2">
      <c r="A1261" s="20"/>
      <c r="B1261" s="33"/>
      <c r="C1261" s="63"/>
      <c r="D1261" s="22"/>
      <c r="E1261" s="23"/>
      <c r="F1261" s="23"/>
      <c r="G1261" s="23"/>
      <c r="H1261" s="23"/>
      <c r="I1261" s="23"/>
      <c r="J1261" s="23"/>
      <c r="K1261" s="23"/>
      <c r="L1261" s="23"/>
      <c r="M1261" s="23"/>
      <c r="N1261" s="27"/>
      <c r="O1261" s="23"/>
      <c r="P1261" s="23"/>
      <c r="Q1261" s="23"/>
      <c r="R1261" s="23"/>
      <c r="S1261" s="64"/>
      <c r="T1261" s="24"/>
      <c r="U1261" s="49"/>
      <c r="V1261" s="54"/>
      <c r="W1261" s="25"/>
      <c r="X1261" s="25"/>
      <c r="Y1261" s="25"/>
      <c r="Z1261" s="25"/>
      <c r="AA1261" s="25"/>
      <c r="AB1261" s="25"/>
      <c r="AC1261" s="25"/>
      <c r="AD1261" s="55"/>
    </row>
    <row r="1262" spans="1:30" ht="20" customHeight="1" x14ac:dyDescent="0.2">
      <c r="A1262" s="20"/>
      <c r="B1262" s="33"/>
      <c r="C1262" s="63"/>
      <c r="D1262" s="22"/>
      <c r="E1262" s="23"/>
      <c r="F1262" s="23"/>
      <c r="G1262" s="23"/>
      <c r="H1262" s="23"/>
      <c r="I1262" s="23"/>
      <c r="J1262" s="23"/>
      <c r="K1262" s="23"/>
      <c r="L1262" s="23"/>
      <c r="M1262" s="23"/>
      <c r="N1262" s="27"/>
      <c r="O1262" s="23"/>
      <c r="P1262" s="23"/>
      <c r="Q1262" s="23"/>
      <c r="R1262" s="23"/>
      <c r="S1262" s="64"/>
      <c r="T1262" s="24"/>
      <c r="U1262" s="49"/>
      <c r="V1262" s="54"/>
      <c r="W1262" s="25"/>
      <c r="X1262" s="25"/>
      <c r="Y1262" s="25"/>
      <c r="Z1262" s="25"/>
      <c r="AA1262" s="25"/>
      <c r="AB1262" s="25"/>
      <c r="AC1262" s="25"/>
      <c r="AD1262" s="55"/>
    </row>
    <row r="1263" spans="1:30" ht="20" customHeight="1" x14ac:dyDescent="0.2">
      <c r="A1263" s="20"/>
      <c r="B1263" s="33"/>
      <c r="C1263" s="63"/>
      <c r="D1263" s="22"/>
      <c r="E1263" s="23"/>
      <c r="F1263" s="23"/>
      <c r="G1263" s="23"/>
      <c r="H1263" s="23"/>
      <c r="I1263" s="23"/>
      <c r="J1263" s="23"/>
      <c r="K1263" s="23"/>
      <c r="L1263" s="23"/>
      <c r="M1263" s="23"/>
      <c r="N1263" s="27"/>
      <c r="O1263" s="23"/>
      <c r="P1263" s="23"/>
      <c r="Q1263" s="23"/>
      <c r="R1263" s="23"/>
      <c r="S1263" s="64"/>
      <c r="T1263" s="24"/>
      <c r="U1263" s="49"/>
      <c r="V1263" s="54"/>
      <c r="W1263" s="25"/>
      <c r="X1263" s="25"/>
      <c r="Y1263" s="25"/>
      <c r="Z1263" s="25"/>
      <c r="AA1263" s="25"/>
      <c r="AB1263" s="25"/>
      <c r="AC1263" s="25"/>
      <c r="AD1263" s="55"/>
    </row>
    <row r="1264" spans="1:30" ht="20" customHeight="1" x14ac:dyDescent="0.2">
      <c r="A1264" s="20"/>
      <c r="B1264" s="33"/>
      <c r="C1264" s="63"/>
      <c r="D1264" s="22"/>
      <c r="E1264" s="23"/>
      <c r="F1264" s="23"/>
      <c r="G1264" s="23"/>
      <c r="H1264" s="23"/>
      <c r="I1264" s="23"/>
      <c r="J1264" s="23"/>
      <c r="K1264" s="23"/>
      <c r="L1264" s="23"/>
      <c r="M1264" s="23"/>
      <c r="N1264" s="27"/>
      <c r="O1264" s="23"/>
      <c r="P1264" s="23"/>
      <c r="Q1264" s="23"/>
      <c r="R1264" s="23"/>
      <c r="S1264" s="64"/>
      <c r="T1264" s="24"/>
      <c r="U1264" s="49"/>
      <c r="V1264" s="54"/>
      <c r="W1264" s="25"/>
      <c r="X1264" s="25"/>
      <c r="Y1264" s="25"/>
      <c r="Z1264" s="25"/>
      <c r="AA1264" s="25"/>
      <c r="AB1264" s="25"/>
      <c r="AC1264" s="25"/>
      <c r="AD1264" s="55"/>
    </row>
    <row r="1265" spans="1:30" ht="20" customHeight="1" x14ac:dyDescent="0.2">
      <c r="A1265" s="20"/>
      <c r="B1265" s="33"/>
      <c r="C1265" s="63"/>
      <c r="D1265" s="22"/>
      <c r="E1265" s="23"/>
      <c r="F1265" s="23"/>
      <c r="G1265" s="23"/>
      <c r="H1265" s="23"/>
      <c r="I1265" s="23"/>
      <c r="J1265" s="23"/>
      <c r="K1265" s="23"/>
      <c r="L1265" s="23"/>
      <c r="M1265" s="23"/>
      <c r="N1265" s="27"/>
      <c r="O1265" s="23"/>
      <c r="P1265" s="23"/>
      <c r="Q1265" s="23"/>
      <c r="R1265" s="23"/>
      <c r="S1265" s="64"/>
      <c r="T1265" s="24"/>
      <c r="U1265" s="49"/>
      <c r="V1265" s="54"/>
      <c r="W1265" s="25"/>
      <c r="X1265" s="25"/>
      <c r="Y1265" s="25"/>
      <c r="Z1265" s="25"/>
      <c r="AA1265" s="25"/>
      <c r="AB1265" s="25"/>
      <c r="AC1265" s="25"/>
      <c r="AD1265" s="55"/>
    </row>
    <row r="1266" spans="1:30" ht="20" customHeight="1" x14ac:dyDescent="0.2">
      <c r="A1266" s="20"/>
      <c r="B1266" s="33"/>
      <c r="C1266" s="63"/>
      <c r="D1266" s="22"/>
      <c r="E1266" s="23"/>
      <c r="F1266" s="23"/>
      <c r="G1266" s="23"/>
      <c r="H1266" s="23"/>
      <c r="I1266" s="23"/>
      <c r="J1266" s="23"/>
      <c r="K1266" s="23"/>
      <c r="L1266" s="23"/>
      <c r="M1266" s="23"/>
      <c r="N1266" s="27"/>
      <c r="O1266" s="23"/>
      <c r="P1266" s="23"/>
      <c r="Q1266" s="23"/>
      <c r="R1266" s="23"/>
      <c r="S1266" s="64"/>
      <c r="T1266" s="24"/>
      <c r="U1266" s="49"/>
      <c r="V1266" s="54"/>
      <c r="W1266" s="25"/>
      <c r="X1266" s="25"/>
      <c r="Y1266" s="25"/>
      <c r="Z1266" s="25"/>
      <c r="AA1266" s="25"/>
      <c r="AB1266" s="25"/>
      <c r="AC1266" s="25"/>
      <c r="AD1266" s="55"/>
    </row>
    <row r="1267" spans="1:30" ht="20" customHeight="1" x14ac:dyDescent="0.2">
      <c r="A1267" s="20"/>
      <c r="B1267" s="33"/>
      <c r="C1267" s="63"/>
      <c r="D1267" s="22"/>
      <c r="E1267" s="23"/>
      <c r="F1267" s="23"/>
      <c r="G1267" s="23"/>
      <c r="H1267" s="23"/>
      <c r="I1267" s="23"/>
      <c r="J1267" s="23"/>
      <c r="K1267" s="23"/>
      <c r="L1267" s="23"/>
      <c r="M1267" s="23"/>
      <c r="N1267" s="27"/>
      <c r="O1267" s="23"/>
      <c r="P1267" s="23"/>
      <c r="Q1267" s="23"/>
      <c r="R1267" s="23"/>
      <c r="S1267" s="64"/>
      <c r="T1267" s="24"/>
      <c r="U1267" s="49"/>
      <c r="V1267" s="54"/>
      <c r="W1267" s="25"/>
      <c r="X1267" s="25"/>
      <c r="Y1267" s="25"/>
      <c r="Z1267" s="25"/>
      <c r="AA1267" s="25"/>
      <c r="AB1267" s="25"/>
      <c r="AC1267" s="25"/>
      <c r="AD1267" s="55"/>
    </row>
    <row r="1268" spans="1:30" ht="20" customHeight="1" x14ac:dyDescent="0.2">
      <c r="A1268" s="20"/>
      <c r="B1268" s="33"/>
      <c r="C1268" s="63"/>
      <c r="D1268" s="22"/>
      <c r="E1268" s="23"/>
      <c r="F1268" s="23"/>
      <c r="G1268" s="23"/>
      <c r="H1268" s="23"/>
      <c r="I1268" s="23"/>
      <c r="J1268" s="23"/>
      <c r="K1268" s="23"/>
      <c r="L1268" s="23"/>
      <c r="M1268" s="23"/>
      <c r="N1268" s="27"/>
      <c r="O1268" s="23"/>
      <c r="P1268" s="23"/>
      <c r="Q1268" s="23"/>
      <c r="R1268" s="23"/>
      <c r="S1268" s="64"/>
      <c r="T1268" s="24"/>
      <c r="U1268" s="49"/>
      <c r="V1268" s="54"/>
      <c r="W1268" s="25"/>
      <c r="X1268" s="25"/>
      <c r="Y1268" s="25"/>
      <c r="Z1268" s="25"/>
      <c r="AA1268" s="25"/>
      <c r="AB1268" s="25"/>
      <c r="AC1268" s="25"/>
      <c r="AD1268" s="55"/>
    </row>
    <row r="1269" spans="1:30" ht="20" customHeight="1" x14ac:dyDescent="0.2">
      <c r="A1269" s="20"/>
      <c r="B1269" s="33"/>
      <c r="C1269" s="63"/>
      <c r="D1269" s="22"/>
      <c r="E1269" s="23"/>
      <c r="F1269" s="23"/>
      <c r="G1269" s="23"/>
      <c r="H1269" s="23"/>
      <c r="I1269" s="23"/>
      <c r="J1269" s="23"/>
      <c r="K1269" s="23"/>
      <c r="L1269" s="23"/>
      <c r="M1269" s="23"/>
      <c r="N1269" s="27"/>
      <c r="O1269" s="23"/>
      <c r="P1269" s="23"/>
      <c r="Q1269" s="23"/>
      <c r="R1269" s="23"/>
      <c r="S1269" s="64"/>
      <c r="T1269" s="24"/>
      <c r="U1269" s="49"/>
      <c r="V1269" s="54"/>
      <c r="W1269" s="25"/>
      <c r="X1269" s="25"/>
      <c r="Y1269" s="25"/>
      <c r="Z1269" s="25"/>
      <c r="AA1269" s="25"/>
      <c r="AB1269" s="25"/>
      <c r="AC1269" s="25"/>
      <c r="AD1269" s="55"/>
    </row>
    <row r="1270" spans="1:30" ht="20" customHeight="1" x14ac:dyDescent="0.2">
      <c r="A1270" s="20"/>
      <c r="B1270" s="33"/>
      <c r="C1270" s="63"/>
      <c r="D1270" s="22"/>
      <c r="E1270" s="23"/>
      <c r="F1270" s="23"/>
      <c r="G1270" s="23"/>
      <c r="H1270" s="23"/>
      <c r="I1270" s="23"/>
      <c r="J1270" s="23"/>
      <c r="K1270" s="23"/>
      <c r="L1270" s="23"/>
      <c r="M1270" s="23"/>
      <c r="N1270" s="27"/>
      <c r="O1270" s="23"/>
      <c r="P1270" s="23"/>
      <c r="Q1270" s="23"/>
      <c r="R1270" s="23"/>
      <c r="S1270" s="64"/>
      <c r="T1270" s="24"/>
      <c r="U1270" s="49"/>
      <c r="V1270" s="54"/>
      <c r="W1270" s="25"/>
      <c r="X1270" s="25"/>
      <c r="Y1270" s="25"/>
      <c r="Z1270" s="25"/>
      <c r="AA1270" s="25"/>
      <c r="AB1270" s="25"/>
      <c r="AC1270" s="25"/>
      <c r="AD1270" s="55"/>
    </row>
    <row r="1271" spans="1:30" ht="20" customHeight="1" x14ac:dyDescent="0.2">
      <c r="A1271" s="20"/>
      <c r="B1271" s="33"/>
      <c r="C1271" s="63"/>
      <c r="D1271" s="22"/>
      <c r="E1271" s="23"/>
      <c r="F1271" s="23"/>
      <c r="G1271" s="23"/>
      <c r="H1271" s="23"/>
      <c r="I1271" s="23"/>
      <c r="J1271" s="23"/>
      <c r="K1271" s="23"/>
      <c r="L1271" s="23"/>
      <c r="M1271" s="23"/>
      <c r="N1271" s="27"/>
      <c r="O1271" s="23"/>
      <c r="P1271" s="23"/>
      <c r="Q1271" s="23"/>
      <c r="R1271" s="23"/>
      <c r="S1271" s="64"/>
      <c r="T1271" s="24"/>
      <c r="U1271" s="49"/>
      <c r="V1271" s="54"/>
      <c r="W1271" s="25"/>
      <c r="X1271" s="25"/>
      <c r="Y1271" s="25"/>
      <c r="Z1271" s="25"/>
      <c r="AA1271" s="25"/>
      <c r="AB1271" s="25"/>
      <c r="AC1271" s="25"/>
      <c r="AD1271" s="55"/>
    </row>
    <row r="1272" spans="1:30" ht="20" customHeight="1" x14ac:dyDescent="0.2">
      <c r="A1272" s="20"/>
      <c r="B1272" s="33"/>
      <c r="C1272" s="63"/>
      <c r="D1272" s="22"/>
      <c r="E1272" s="23"/>
      <c r="F1272" s="23"/>
      <c r="G1272" s="23"/>
      <c r="H1272" s="23"/>
      <c r="I1272" s="23"/>
      <c r="J1272" s="23"/>
      <c r="K1272" s="23"/>
      <c r="L1272" s="23"/>
      <c r="M1272" s="23"/>
      <c r="N1272" s="27"/>
      <c r="O1272" s="23"/>
      <c r="P1272" s="23"/>
      <c r="Q1272" s="23"/>
      <c r="R1272" s="23"/>
      <c r="S1272" s="64"/>
      <c r="T1272" s="24"/>
      <c r="U1272" s="49"/>
      <c r="V1272" s="54"/>
      <c r="W1272" s="25"/>
      <c r="X1272" s="25"/>
      <c r="Y1272" s="25"/>
      <c r="Z1272" s="25"/>
      <c r="AA1272" s="25"/>
      <c r="AB1272" s="25"/>
      <c r="AC1272" s="25"/>
      <c r="AD1272" s="55"/>
    </row>
    <row r="1273" spans="1:30" ht="20" customHeight="1" x14ac:dyDescent="0.2">
      <c r="A1273" s="20"/>
      <c r="B1273" s="33"/>
      <c r="C1273" s="63"/>
      <c r="D1273" s="22"/>
      <c r="E1273" s="23"/>
      <c r="F1273" s="23"/>
      <c r="G1273" s="23"/>
      <c r="H1273" s="23"/>
      <c r="I1273" s="23"/>
      <c r="J1273" s="23"/>
      <c r="K1273" s="23"/>
      <c r="L1273" s="23"/>
      <c r="M1273" s="23"/>
      <c r="N1273" s="27"/>
      <c r="O1273" s="23"/>
      <c r="P1273" s="23"/>
      <c r="Q1273" s="23"/>
      <c r="R1273" s="23"/>
      <c r="S1273" s="64"/>
      <c r="T1273" s="24"/>
      <c r="U1273" s="49"/>
      <c r="V1273" s="54"/>
      <c r="W1273" s="25"/>
      <c r="X1273" s="25"/>
      <c r="Y1273" s="25"/>
      <c r="Z1273" s="25"/>
      <c r="AA1273" s="25"/>
      <c r="AB1273" s="25"/>
      <c r="AC1273" s="25"/>
      <c r="AD1273" s="55"/>
    </row>
    <row r="1274" spans="1:30" ht="20" customHeight="1" x14ac:dyDescent="0.2">
      <c r="A1274" s="20"/>
      <c r="B1274" s="33"/>
      <c r="C1274" s="63"/>
      <c r="D1274" s="22"/>
      <c r="E1274" s="23"/>
      <c r="F1274" s="23"/>
      <c r="G1274" s="23"/>
      <c r="H1274" s="23"/>
      <c r="I1274" s="23"/>
      <c r="J1274" s="23"/>
      <c r="K1274" s="23"/>
      <c r="L1274" s="23"/>
      <c r="M1274" s="23"/>
      <c r="N1274" s="27"/>
      <c r="O1274" s="23"/>
      <c r="P1274" s="23"/>
      <c r="Q1274" s="23"/>
      <c r="R1274" s="23"/>
      <c r="S1274" s="64"/>
      <c r="T1274" s="24"/>
      <c r="U1274" s="49"/>
      <c r="V1274" s="54"/>
      <c r="W1274" s="25"/>
      <c r="X1274" s="25"/>
      <c r="Y1274" s="25"/>
      <c r="Z1274" s="25"/>
      <c r="AA1274" s="25"/>
      <c r="AB1274" s="25"/>
      <c r="AC1274" s="25"/>
      <c r="AD1274" s="55"/>
    </row>
    <row r="1275" spans="1:30" ht="20" customHeight="1" x14ac:dyDescent="0.2">
      <c r="A1275" s="20"/>
      <c r="B1275" s="33"/>
      <c r="C1275" s="63"/>
      <c r="D1275" s="22"/>
      <c r="E1275" s="23"/>
      <c r="F1275" s="23"/>
      <c r="G1275" s="23"/>
      <c r="H1275" s="23"/>
      <c r="I1275" s="23"/>
      <c r="J1275" s="23"/>
      <c r="K1275" s="23"/>
      <c r="L1275" s="23"/>
      <c r="M1275" s="23"/>
      <c r="N1275" s="27"/>
      <c r="O1275" s="23"/>
      <c r="P1275" s="23"/>
      <c r="Q1275" s="23"/>
      <c r="R1275" s="23"/>
      <c r="S1275" s="64"/>
      <c r="T1275" s="24"/>
      <c r="U1275" s="49"/>
      <c r="V1275" s="54"/>
      <c r="W1275" s="25"/>
      <c r="X1275" s="25"/>
      <c r="Y1275" s="25"/>
      <c r="Z1275" s="25"/>
      <c r="AA1275" s="25"/>
      <c r="AB1275" s="25"/>
      <c r="AC1275" s="25"/>
      <c r="AD1275" s="55"/>
    </row>
    <row r="1276" spans="1:30" ht="20" customHeight="1" x14ac:dyDescent="0.2">
      <c r="A1276" s="20"/>
      <c r="B1276" s="33"/>
      <c r="C1276" s="63"/>
      <c r="D1276" s="22"/>
      <c r="E1276" s="23"/>
      <c r="F1276" s="23"/>
      <c r="G1276" s="23"/>
      <c r="H1276" s="23"/>
      <c r="I1276" s="23"/>
      <c r="J1276" s="23"/>
      <c r="K1276" s="23"/>
      <c r="L1276" s="23"/>
      <c r="M1276" s="23"/>
      <c r="N1276" s="27"/>
      <c r="O1276" s="23"/>
      <c r="P1276" s="23"/>
      <c r="Q1276" s="23"/>
      <c r="R1276" s="23"/>
      <c r="S1276" s="64"/>
      <c r="T1276" s="24"/>
      <c r="U1276" s="49"/>
      <c r="V1276" s="54"/>
      <c r="W1276" s="25"/>
      <c r="X1276" s="25"/>
      <c r="Y1276" s="25"/>
      <c r="Z1276" s="25"/>
      <c r="AA1276" s="25"/>
      <c r="AB1276" s="25"/>
      <c r="AC1276" s="25"/>
      <c r="AD1276" s="55"/>
    </row>
    <row r="1277" spans="1:30" ht="20" customHeight="1" x14ac:dyDescent="0.2">
      <c r="A1277" s="20"/>
      <c r="B1277" s="33"/>
      <c r="C1277" s="63"/>
      <c r="D1277" s="22"/>
      <c r="E1277" s="23"/>
      <c r="F1277" s="23"/>
      <c r="G1277" s="23"/>
      <c r="H1277" s="23"/>
      <c r="I1277" s="23"/>
      <c r="J1277" s="23"/>
      <c r="K1277" s="23"/>
      <c r="L1277" s="23"/>
      <c r="M1277" s="23"/>
      <c r="N1277" s="27"/>
      <c r="O1277" s="23"/>
      <c r="P1277" s="23"/>
      <c r="Q1277" s="23"/>
      <c r="R1277" s="23"/>
      <c r="S1277" s="64"/>
      <c r="T1277" s="24"/>
      <c r="U1277" s="49"/>
      <c r="V1277" s="54"/>
      <c r="W1277" s="25"/>
      <c r="X1277" s="25"/>
      <c r="Y1277" s="25"/>
      <c r="Z1277" s="25"/>
      <c r="AA1277" s="25"/>
      <c r="AB1277" s="25"/>
      <c r="AC1277" s="25"/>
      <c r="AD1277" s="55"/>
    </row>
    <row r="1278" spans="1:30" ht="20" customHeight="1" x14ac:dyDescent="0.2">
      <c r="A1278" s="20"/>
      <c r="B1278" s="33"/>
      <c r="C1278" s="63"/>
      <c r="D1278" s="22"/>
      <c r="E1278" s="23"/>
      <c r="F1278" s="23"/>
      <c r="G1278" s="23"/>
      <c r="H1278" s="23"/>
      <c r="I1278" s="23"/>
      <c r="J1278" s="23"/>
      <c r="K1278" s="23"/>
      <c r="L1278" s="23"/>
      <c r="M1278" s="23"/>
      <c r="N1278" s="27"/>
      <c r="O1278" s="23"/>
      <c r="P1278" s="23"/>
      <c r="Q1278" s="23"/>
      <c r="R1278" s="23"/>
      <c r="S1278" s="64"/>
      <c r="T1278" s="24"/>
      <c r="U1278" s="49"/>
      <c r="V1278" s="54"/>
      <c r="W1278" s="25"/>
      <c r="X1278" s="25"/>
      <c r="Y1278" s="25"/>
      <c r="Z1278" s="25"/>
      <c r="AA1278" s="25"/>
      <c r="AB1278" s="25"/>
      <c r="AC1278" s="25"/>
      <c r="AD1278" s="55"/>
    </row>
    <row r="1279" spans="1:30" ht="20" customHeight="1" x14ac:dyDescent="0.2">
      <c r="A1279" s="20"/>
      <c r="B1279" s="33"/>
      <c r="C1279" s="63"/>
      <c r="D1279" s="22"/>
      <c r="E1279" s="23"/>
      <c r="F1279" s="23"/>
      <c r="G1279" s="23"/>
      <c r="H1279" s="23"/>
      <c r="I1279" s="23"/>
      <c r="J1279" s="23"/>
      <c r="K1279" s="23"/>
      <c r="L1279" s="23"/>
      <c r="M1279" s="23"/>
      <c r="N1279" s="27"/>
      <c r="O1279" s="23"/>
      <c r="P1279" s="23"/>
      <c r="Q1279" s="23"/>
      <c r="R1279" s="23"/>
      <c r="S1279" s="64"/>
      <c r="T1279" s="24"/>
      <c r="U1279" s="49"/>
      <c r="V1279" s="54"/>
      <c r="W1279" s="25"/>
      <c r="X1279" s="25"/>
      <c r="Y1279" s="25"/>
      <c r="Z1279" s="25"/>
      <c r="AA1279" s="25"/>
      <c r="AB1279" s="25"/>
      <c r="AC1279" s="25"/>
      <c r="AD1279" s="55"/>
    </row>
    <row r="1280" spans="1:30" ht="20" customHeight="1" x14ac:dyDescent="0.2">
      <c r="A1280" s="20"/>
      <c r="B1280" s="33"/>
      <c r="C1280" s="63"/>
      <c r="D1280" s="22"/>
      <c r="E1280" s="23"/>
      <c r="F1280" s="23"/>
      <c r="G1280" s="23"/>
      <c r="H1280" s="23"/>
      <c r="I1280" s="23"/>
      <c r="J1280" s="23"/>
      <c r="K1280" s="23"/>
      <c r="L1280" s="23"/>
      <c r="M1280" s="23"/>
      <c r="N1280" s="27"/>
      <c r="O1280" s="23"/>
      <c r="P1280" s="23"/>
      <c r="Q1280" s="23"/>
      <c r="R1280" s="23"/>
      <c r="S1280" s="64"/>
      <c r="T1280" s="24"/>
      <c r="U1280" s="49"/>
      <c r="V1280" s="54"/>
      <c r="W1280" s="25"/>
      <c r="X1280" s="25"/>
      <c r="Y1280" s="25"/>
      <c r="Z1280" s="25"/>
      <c r="AA1280" s="25"/>
      <c r="AB1280" s="25"/>
      <c r="AC1280" s="25"/>
      <c r="AD1280" s="55"/>
    </row>
    <row r="1281" spans="1:30" ht="20" customHeight="1" x14ac:dyDescent="0.2">
      <c r="A1281" s="20"/>
      <c r="B1281" s="33"/>
      <c r="C1281" s="63"/>
      <c r="D1281" s="22"/>
      <c r="E1281" s="23"/>
      <c r="F1281" s="23"/>
      <c r="G1281" s="23"/>
      <c r="H1281" s="23"/>
      <c r="I1281" s="23"/>
      <c r="J1281" s="23"/>
      <c r="K1281" s="23"/>
      <c r="L1281" s="23"/>
      <c r="M1281" s="23"/>
      <c r="N1281" s="27"/>
      <c r="O1281" s="23"/>
      <c r="P1281" s="23"/>
      <c r="Q1281" s="23"/>
      <c r="R1281" s="23"/>
      <c r="S1281" s="64"/>
      <c r="T1281" s="24"/>
      <c r="U1281" s="49"/>
      <c r="V1281" s="54"/>
      <c r="W1281" s="25"/>
      <c r="X1281" s="25"/>
      <c r="Y1281" s="25"/>
      <c r="Z1281" s="25"/>
      <c r="AA1281" s="25"/>
      <c r="AB1281" s="25"/>
      <c r="AC1281" s="25"/>
      <c r="AD1281" s="55"/>
    </row>
    <row r="1282" spans="1:30" ht="20" customHeight="1" x14ac:dyDescent="0.2">
      <c r="A1282" s="20"/>
      <c r="B1282" s="33"/>
      <c r="C1282" s="63"/>
      <c r="D1282" s="22"/>
      <c r="E1282" s="23"/>
      <c r="F1282" s="23"/>
      <c r="G1282" s="23"/>
      <c r="H1282" s="23"/>
      <c r="I1282" s="23"/>
      <c r="J1282" s="23"/>
      <c r="K1282" s="23"/>
      <c r="L1282" s="23"/>
      <c r="M1282" s="23"/>
      <c r="N1282" s="27"/>
      <c r="O1282" s="23"/>
      <c r="P1282" s="23"/>
      <c r="Q1282" s="23"/>
      <c r="R1282" s="23"/>
      <c r="S1282" s="64"/>
      <c r="T1282" s="24"/>
      <c r="U1282" s="49"/>
      <c r="V1282" s="54"/>
      <c r="W1282" s="25"/>
      <c r="X1282" s="25"/>
      <c r="Y1282" s="25"/>
      <c r="Z1282" s="25"/>
      <c r="AA1282" s="25"/>
      <c r="AB1282" s="25"/>
      <c r="AC1282" s="25"/>
      <c r="AD1282" s="55"/>
    </row>
    <row r="1283" spans="1:30" ht="20" customHeight="1" x14ac:dyDescent="0.2">
      <c r="A1283" s="20"/>
      <c r="B1283" s="33"/>
      <c r="C1283" s="63"/>
      <c r="D1283" s="22"/>
      <c r="E1283" s="23"/>
      <c r="F1283" s="23"/>
      <c r="G1283" s="23"/>
      <c r="H1283" s="23"/>
      <c r="I1283" s="23"/>
      <c r="J1283" s="23"/>
      <c r="K1283" s="23"/>
      <c r="L1283" s="23"/>
      <c r="M1283" s="23"/>
      <c r="N1283" s="27"/>
      <c r="O1283" s="23"/>
      <c r="P1283" s="23"/>
      <c r="Q1283" s="23"/>
      <c r="R1283" s="23"/>
      <c r="S1283" s="64"/>
      <c r="T1283" s="24"/>
      <c r="U1283" s="49"/>
      <c r="V1283" s="54"/>
      <c r="W1283" s="25"/>
      <c r="X1283" s="25"/>
      <c r="Y1283" s="25"/>
      <c r="Z1283" s="25"/>
      <c r="AA1283" s="25"/>
      <c r="AB1283" s="25"/>
      <c r="AC1283" s="25"/>
      <c r="AD1283" s="55"/>
    </row>
    <row r="1284" spans="1:30" ht="20" customHeight="1" x14ac:dyDescent="0.2">
      <c r="A1284" s="20"/>
      <c r="B1284" s="33"/>
      <c r="C1284" s="63"/>
      <c r="D1284" s="22"/>
      <c r="E1284" s="23"/>
      <c r="F1284" s="23"/>
      <c r="G1284" s="23"/>
      <c r="H1284" s="23"/>
      <c r="I1284" s="23"/>
      <c r="J1284" s="23"/>
      <c r="K1284" s="23"/>
      <c r="L1284" s="23"/>
      <c r="M1284" s="23"/>
      <c r="N1284" s="27"/>
      <c r="O1284" s="23"/>
      <c r="P1284" s="23"/>
      <c r="Q1284" s="23"/>
      <c r="R1284" s="23"/>
      <c r="S1284" s="64"/>
      <c r="T1284" s="24"/>
      <c r="U1284" s="49"/>
      <c r="V1284" s="54"/>
      <c r="W1284" s="25"/>
      <c r="X1284" s="25"/>
      <c r="Y1284" s="25"/>
      <c r="Z1284" s="25"/>
      <c r="AA1284" s="25"/>
      <c r="AB1284" s="25"/>
      <c r="AC1284" s="25"/>
      <c r="AD1284" s="55"/>
    </row>
    <row r="1285" spans="1:30" ht="20" customHeight="1" x14ac:dyDescent="0.2">
      <c r="A1285" s="20"/>
      <c r="B1285" s="33"/>
      <c r="C1285" s="63"/>
      <c r="D1285" s="22"/>
      <c r="E1285" s="23"/>
      <c r="F1285" s="23"/>
      <c r="G1285" s="23"/>
      <c r="H1285" s="23"/>
      <c r="I1285" s="23"/>
      <c r="J1285" s="23"/>
      <c r="K1285" s="23"/>
      <c r="L1285" s="23"/>
      <c r="M1285" s="23"/>
      <c r="N1285" s="27"/>
      <c r="O1285" s="23"/>
      <c r="P1285" s="23"/>
      <c r="Q1285" s="23"/>
      <c r="R1285" s="23"/>
      <c r="S1285" s="64"/>
      <c r="T1285" s="24"/>
      <c r="U1285" s="49"/>
      <c r="V1285" s="54"/>
      <c r="W1285" s="25"/>
      <c r="X1285" s="25"/>
      <c r="Y1285" s="25"/>
      <c r="Z1285" s="25"/>
      <c r="AA1285" s="25"/>
      <c r="AB1285" s="25"/>
      <c r="AC1285" s="25"/>
      <c r="AD1285" s="55"/>
    </row>
    <row r="1286" spans="1:30" ht="20" customHeight="1" x14ac:dyDescent="0.2">
      <c r="A1286" s="20"/>
      <c r="B1286" s="33"/>
      <c r="C1286" s="63"/>
      <c r="D1286" s="22"/>
      <c r="E1286" s="23"/>
      <c r="F1286" s="23"/>
      <c r="G1286" s="23"/>
      <c r="H1286" s="23"/>
      <c r="I1286" s="23"/>
      <c r="J1286" s="23"/>
      <c r="K1286" s="23"/>
      <c r="L1286" s="23"/>
      <c r="M1286" s="23"/>
      <c r="N1286" s="27"/>
      <c r="O1286" s="23"/>
      <c r="P1286" s="23"/>
      <c r="Q1286" s="23"/>
      <c r="R1286" s="23"/>
      <c r="S1286" s="64"/>
      <c r="T1286" s="24"/>
      <c r="U1286" s="49"/>
      <c r="V1286" s="54"/>
      <c r="W1286" s="25"/>
      <c r="X1286" s="25"/>
      <c r="Y1286" s="25"/>
      <c r="Z1286" s="25"/>
      <c r="AA1286" s="25"/>
      <c r="AB1286" s="25"/>
      <c r="AC1286" s="25"/>
      <c r="AD1286" s="55"/>
    </row>
    <row r="1287" spans="1:30" ht="20" customHeight="1" x14ac:dyDescent="0.2">
      <c r="A1287" s="20"/>
      <c r="B1287" s="33"/>
      <c r="C1287" s="63"/>
      <c r="D1287" s="22"/>
      <c r="E1287" s="23"/>
      <c r="F1287" s="23"/>
      <c r="G1287" s="23"/>
      <c r="H1287" s="23"/>
      <c r="I1287" s="23"/>
      <c r="J1287" s="23"/>
      <c r="K1287" s="23"/>
      <c r="L1287" s="23"/>
      <c r="M1287" s="23"/>
      <c r="N1287" s="27"/>
      <c r="O1287" s="23"/>
      <c r="P1287" s="23"/>
      <c r="Q1287" s="23"/>
      <c r="R1287" s="23"/>
      <c r="S1287" s="64"/>
      <c r="T1287" s="24"/>
      <c r="U1287" s="49"/>
      <c r="V1287" s="54"/>
      <c r="W1287" s="25"/>
      <c r="X1287" s="25"/>
      <c r="Y1287" s="25"/>
      <c r="Z1287" s="25"/>
      <c r="AA1287" s="25"/>
      <c r="AB1287" s="25"/>
      <c r="AC1287" s="25"/>
      <c r="AD1287" s="55"/>
    </row>
    <row r="1288" spans="1:30" ht="20" customHeight="1" x14ac:dyDescent="0.2">
      <c r="A1288" s="20"/>
      <c r="B1288" s="33"/>
      <c r="C1288" s="63"/>
      <c r="D1288" s="22"/>
      <c r="E1288" s="23"/>
      <c r="F1288" s="23"/>
      <c r="G1288" s="23"/>
      <c r="H1288" s="23"/>
      <c r="I1288" s="23"/>
      <c r="J1288" s="23"/>
      <c r="K1288" s="23"/>
      <c r="L1288" s="23"/>
      <c r="M1288" s="23"/>
      <c r="N1288" s="27"/>
      <c r="O1288" s="23"/>
      <c r="P1288" s="23"/>
      <c r="Q1288" s="23"/>
      <c r="R1288" s="23"/>
      <c r="S1288" s="64"/>
      <c r="T1288" s="24"/>
      <c r="U1288" s="49"/>
      <c r="V1288" s="54"/>
      <c r="W1288" s="25"/>
      <c r="X1288" s="25"/>
      <c r="Y1288" s="25"/>
      <c r="Z1288" s="25"/>
      <c r="AA1288" s="25"/>
      <c r="AB1288" s="25"/>
      <c r="AC1288" s="25"/>
      <c r="AD1288" s="55"/>
    </row>
    <row r="1289" spans="1:30" ht="20" customHeight="1" x14ac:dyDescent="0.2">
      <c r="A1289" s="20"/>
      <c r="B1289" s="33"/>
      <c r="C1289" s="63"/>
      <c r="D1289" s="22"/>
      <c r="E1289" s="23"/>
      <c r="F1289" s="23"/>
      <c r="G1289" s="23"/>
      <c r="H1289" s="23"/>
      <c r="I1289" s="23"/>
      <c r="J1289" s="23"/>
      <c r="K1289" s="23"/>
      <c r="L1289" s="23"/>
      <c r="M1289" s="23"/>
      <c r="N1289" s="27"/>
      <c r="O1289" s="23"/>
      <c r="P1289" s="23"/>
      <c r="Q1289" s="23"/>
      <c r="R1289" s="23"/>
      <c r="S1289" s="64"/>
      <c r="T1289" s="24"/>
      <c r="U1289" s="49"/>
      <c r="V1289" s="54"/>
      <c r="W1289" s="25"/>
      <c r="X1289" s="25"/>
      <c r="Y1289" s="25"/>
      <c r="Z1289" s="25"/>
      <c r="AA1289" s="25"/>
      <c r="AB1289" s="25"/>
      <c r="AC1289" s="25"/>
      <c r="AD1289" s="55"/>
    </row>
    <row r="1290" spans="1:30" ht="20" customHeight="1" x14ac:dyDescent="0.2">
      <c r="A1290" s="20"/>
      <c r="B1290" s="33"/>
      <c r="C1290" s="63"/>
      <c r="D1290" s="22"/>
      <c r="E1290" s="23"/>
      <c r="F1290" s="23"/>
      <c r="G1290" s="23"/>
      <c r="H1290" s="23"/>
      <c r="I1290" s="23"/>
      <c r="J1290" s="23"/>
      <c r="K1290" s="23"/>
      <c r="L1290" s="23"/>
      <c r="M1290" s="23"/>
      <c r="N1290" s="27"/>
      <c r="O1290" s="23"/>
      <c r="P1290" s="23"/>
      <c r="Q1290" s="23"/>
      <c r="R1290" s="23"/>
      <c r="S1290" s="64"/>
      <c r="T1290" s="24"/>
      <c r="U1290" s="49"/>
      <c r="V1290" s="54"/>
      <c r="W1290" s="25"/>
      <c r="X1290" s="25"/>
      <c r="Y1290" s="25"/>
      <c r="Z1290" s="25"/>
      <c r="AA1290" s="25"/>
      <c r="AB1290" s="25"/>
      <c r="AC1290" s="25"/>
      <c r="AD1290" s="55"/>
    </row>
    <row r="1291" spans="1:30" ht="20" customHeight="1" x14ac:dyDescent="0.2">
      <c r="A1291" s="20"/>
      <c r="B1291" s="33"/>
      <c r="C1291" s="63"/>
      <c r="D1291" s="22"/>
      <c r="E1291" s="23"/>
      <c r="F1291" s="23"/>
      <c r="G1291" s="23"/>
      <c r="H1291" s="23"/>
      <c r="I1291" s="23"/>
      <c r="J1291" s="23"/>
      <c r="K1291" s="23"/>
      <c r="L1291" s="23"/>
      <c r="M1291" s="23"/>
      <c r="N1291" s="27"/>
      <c r="O1291" s="23"/>
      <c r="P1291" s="23"/>
      <c r="Q1291" s="23"/>
      <c r="R1291" s="23"/>
      <c r="S1291" s="64"/>
      <c r="T1291" s="24"/>
      <c r="U1291" s="49"/>
      <c r="V1291" s="54"/>
      <c r="W1291" s="25"/>
      <c r="X1291" s="25"/>
      <c r="Y1291" s="25"/>
      <c r="Z1291" s="25"/>
      <c r="AA1291" s="25"/>
      <c r="AB1291" s="25"/>
      <c r="AC1291" s="25"/>
      <c r="AD1291" s="55"/>
    </row>
    <row r="1292" spans="1:30" ht="20" customHeight="1" x14ac:dyDescent="0.2">
      <c r="A1292" s="20"/>
      <c r="B1292" s="33"/>
      <c r="C1292" s="63"/>
      <c r="D1292" s="22"/>
      <c r="E1292" s="23"/>
      <c r="F1292" s="23"/>
      <c r="G1292" s="23"/>
      <c r="H1292" s="23"/>
      <c r="I1292" s="23"/>
      <c r="J1292" s="23"/>
      <c r="K1292" s="23"/>
      <c r="L1292" s="23"/>
      <c r="M1292" s="23"/>
      <c r="N1292" s="27"/>
      <c r="O1292" s="23"/>
      <c r="P1292" s="23"/>
      <c r="Q1292" s="23"/>
      <c r="R1292" s="23"/>
      <c r="S1292" s="64"/>
      <c r="T1292" s="24"/>
      <c r="U1292" s="49"/>
      <c r="V1292" s="54"/>
      <c r="W1292" s="25"/>
      <c r="X1292" s="25"/>
      <c r="Y1292" s="25"/>
      <c r="Z1292" s="25"/>
      <c r="AA1292" s="25"/>
      <c r="AB1292" s="25"/>
      <c r="AC1292" s="25"/>
      <c r="AD1292" s="55"/>
    </row>
    <row r="1293" spans="1:30" ht="20" customHeight="1" x14ac:dyDescent="0.2">
      <c r="A1293" s="20"/>
      <c r="B1293" s="33"/>
      <c r="C1293" s="63"/>
      <c r="D1293" s="22"/>
      <c r="E1293" s="23"/>
      <c r="F1293" s="23"/>
      <c r="G1293" s="23"/>
      <c r="H1293" s="23"/>
      <c r="I1293" s="23"/>
      <c r="J1293" s="23"/>
      <c r="K1293" s="23"/>
      <c r="L1293" s="23"/>
      <c r="M1293" s="23"/>
      <c r="N1293" s="27"/>
      <c r="O1293" s="23"/>
      <c r="P1293" s="23"/>
      <c r="Q1293" s="23"/>
      <c r="R1293" s="23"/>
      <c r="S1293" s="64"/>
      <c r="T1293" s="24"/>
      <c r="U1293" s="49"/>
      <c r="V1293" s="54"/>
      <c r="W1293" s="25"/>
      <c r="X1293" s="25"/>
      <c r="Y1293" s="25"/>
      <c r="Z1293" s="25"/>
      <c r="AA1293" s="25"/>
      <c r="AB1293" s="25"/>
      <c r="AC1293" s="25"/>
      <c r="AD1293" s="55"/>
    </row>
    <row r="1294" spans="1:30" ht="20" customHeight="1" x14ac:dyDescent="0.2">
      <c r="A1294" s="20"/>
      <c r="B1294" s="33"/>
      <c r="C1294" s="63"/>
      <c r="D1294" s="22"/>
      <c r="E1294" s="23"/>
      <c r="F1294" s="23"/>
      <c r="G1294" s="23"/>
      <c r="H1294" s="23"/>
      <c r="I1294" s="23"/>
      <c r="J1294" s="23"/>
      <c r="K1294" s="23"/>
      <c r="L1294" s="23"/>
      <c r="M1294" s="23"/>
      <c r="N1294" s="27"/>
      <c r="O1294" s="23"/>
      <c r="P1294" s="23"/>
      <c r="Q1294" s="23"/>
      <c r="R1294" s="23"/>
      <c r="S1294" s="64"/>
      <c r="T1294" s="24"/>
      <c r="U1294" s="49"/>
      <c r="V1294" s="54"/>
      <c r="W1294" s="25"/>
      <c r="X1294" s="25"/>
      <c r="Y1294" s="25"/>
      <c r="Z1294" s="25"/>
      <c r="AA1294" s="25"/>
      <c r="AB1294" s="25"/>
      <c r="AC1294" s="25"/>
      <c r="AD1294" s="55"/>
    </row>
    <row r="1295" spans="1:30" ht="20" customHeight="1" x14ac:dyDescent="0.2">
      <c r="A1295" s="20"/>
      <c r="B1295" s="33"/>
      <c r="C1295" s="63"/>
      <c r="D1295" s="22"/>
      <c r="E1295" s="23"/>
      <c r="F1295" s="23"/>
      <c r="G1295" s="23"/>
      <c r="H1295" s="23"/>
      <c r="I1295" s="23"/>
      <c r="J1295" s="23"/>
      <c r="K1295" s="23"/>
      <c r="L1295" s="23"/>
      <c r="M1295" s="23"/>
      <c r="N1295" s="27"/>
      <c r="O1295" s="23"/>
      <c r="P1295" s="23"/>
      <c r="Q1295" s="23"/>
      <c r="R1295" s="23"/>
      <c r="S1295" s="64"/>
      <c r="T1295" s="24"/>
      <c r="U1295" s="49"/>
      <c r="V1295" s="54"/>
      <c r="W1295" s="25"/>
      <c r="X1295" s="25"/>
      <c r="Y1295" s="25"/>
      <c r="Z1295" s="25"/>
      <c r="AA1295" s="25"/>
      <c r="AB1295" s="25"/>
      <c r="AC1295" s="25"/>
      <c r="AD1295" s="55"/>
    </row>
    <row r="1296" spans="1:30" ht="20" customHeight="1" x14ac:dyDescent="0.2">
      <c r="A1296" s="20"/>
      <c r="B1296" s="33"/>
      <c r="C1296" s="63"/>
      <c r="D1296" s="22"/>
      <c r="E1296" s="23"/>
      <c r="F1296" s="23"/>
      <c r="G1296" s="23"/>
      <c r="H1296" s="23"/>
      <c r="I1296" s="23"/>
      <c r="J1296" s="23"/>
      <c r="K1296" s="23"/>
      <c r="L1296" s="23"/>
      <c r="M1296" s="23"/>
      <c r="N1296" s="27"/>
      <c r="O1296" s="23"/>
      <c r="P1296" s="23"/>
      <c r="Q1296" s="23"/>
      <c r="R1296" s="23"/>
      <c r="S1296" s="64"/>
      <c r="T1296" s="24"/>
      <c r="U1296" s="49"/>
      <c r="V1296" s="54"/>
      <c r="W1296" s="25"/>
      <c r="X1296" s="25"/>
      <c r="Y1296" s="25"/>
      <c r="Z1296" s="25"/>
      <c r="AA1296" s="25"/>
      <c r="AB1296" s="25"/>
      <c r="AC1296" s="25"/>
      <c r="AD1296" s="55"/>
    </row>
    <row r="1297" spans="1:30" ht="20" customHeight="1" x14ac:dyDescent="0.2">
      <c r="A1297" s="20"/>
      <c r="B1297" s="33"/>
      <c r="C1297" s="63"/>
      <c r="D1297" s="22"/>
      <c r="E1297" s="23"/>
      <c r="F1297" s="23"/>
      <c r="G1297" s="23"/>
      <c r="H1297" s="23"/>
      <c r="I1297" s="23"/>
      <c r="J1297" s="23"/>
      <c r="K1297" s="23"/>
      <c r="L1297" s="23"/>
      <c r="M1297" s="23"/>
      <c r="N1297" s="27"/>
      <c r="O1297" s="23"/>
      <c r="P1297" s="23"/>
      <c r="Q1297" s="23"/>
      <c r="R1297" s="23"/>
      <c r="S1297" s="64"/>
      <c r="T1297" s="24"/>
      <c r="U1297" s="49"/>
      <c r="V1297" s="54"/>
      <c r="W1297" s="25"/>
      <c r="X1297" s="25"/>
      <c r="Y1297" s="25"/>
      <c r="Z1297" s="25"/>
      <c r="AA1297" s="25"/>
      <c r="AB1297" s="25"/>
      <c r="AC1297" s="25"/>
      <c r="AD1297" s="55"/>
    </row>
    <row r="1298" spans="1:30" ht="20" customHeight="1" x14ac:dyDescent="0.2">
      <c r="A1298" s="20"/>
      <c r="B1298" s="33"/>
      <c r="C1298" s="63"/>
      <c r="D1298" s="22"/>
      <c r="E1298" s="23"/>
      <c r="F1298" s="23"/>
      <c r="G1298" s="23"/>
      <c r="H1298" s="23"/>
      <c r="I1298" s="23"/>
      <c r="J1298" s="23"/>
      <c r="K1298" s="23"/>
      <c r="L1298" s="23"/>
      <c r="M1298" s="23"/>
      <c r="N1298" s="27"/>
      <c r="O1298" s="23"/>
      <c r="P1298" s="23"/>
      <c r="Q1298" s="23"/>
      <c r="R1298" s="23"/>
      <c r="S1298" s="64"/>
      <c r="T1298" s="24"/>
      <c r="U1298" s="49"/>
      <c r="V1298" s="54"/>
      <c r="W1298" s="25"/>
      <c r="X1298" s="25"/>
      <c r="Y1298" s="25"/>
      <c r="Z1298" s="25"/>
      <c r="AA1298" s="25"/>
      <c r="AB1298" s="25"/>
      <c r="AC1298" s="25"/>
      <c r="AD1298" s="55"/>
    </row>
    <row r="1299" spans="1:30" ht="20" customHeight="1" x14ac:dyDescent="0.2">
      <c r="A1299" s="20"/>
      <c r="B1299" s="33"/>
      <c r="C1299" s="63"/>
      <c r="D1299" s="22"/>
      <c r="E1299" s="23"/>
      <c r="F1299" s="23"/>
      <c r="G1299" s="23"/>
      <c r="H1299" s="23"/>
      <c r="I1299" s="23"/>
      <c r="J1299" s="23"/>
      <c r="K1299" s="23"/>
      <c r="L1299" s="23"/>
      <c r="M1299" s="23"/>
      <c r="N1299" s="27"/>
      <c r="O1299" s="23"/>
      <c r="P1299" s="23"/>
      <c r="Q1299" s="23"/>
      <c r="R1299" s="23"/>
      <c r="S1299" s="64"/>
      <c r="T1299" s="24"/>
      <c r="U1299" s="49"/>
      <c r="V1299" s="54"/>
      <c r="W1299" s="25"/>
      <c r="X1299" s="25"/>
      <c r="Y1299" s="25"/>
      <c r="Z1299" s="25"/>
      <c r="AA1299" s="25"/>
      <c r="AB1299" s="25"/>
      <c r="AC1299" s="25"/>
      <c r="AD1299" s="55"/>
    </row>
    <row r="1300" spans="1:30" ht="20" customHeight="1" x14ac:dyDescent="0.2">
      <c r="A1300" s="20"/>
      <c r="B1300" s="33"/>
      <c r="C1300" s="63"/>
      <c r="D1300" s="22"/>
      <c r="E1300" s="23"/>
      <c r="F1300" s="23"/>
      <c r="G1300" s="23"/>
      <c r="H1300" s="23"/>
      <c r="I1300" s="23"/>
      <c r="J1300" s="23"/>
      <c r="K1300" s="23"/>
      <c r="L1300" s="23"/>
      <c r="M1300" s="23"/>
      <c r="N1300" s="27"/>
      <c r="O1300" s="23"/>
      <c r="P1300" s="23"/>
      <c r="Q1300" s="23"/>
      <c r="R1300" s="23"/>
      <c r="S1300" s="64"/>
      <c r="T1300" s="24"/>
      <c r="U1300" s="49"/>
      <c r="V1300" s="54"/>
      <c r="W1300" s="25"/>
      <c r="X1300" s="25"/>
      <c r="Y1300" s="25"/>
      <c r="Z1300" s="25"/>
      <c r="AA1300" s="25"/>
      <c r="AB1300" s="25"/>
      <c r="AC1300" s="25"/>
      <c r="AD1300" s="55"/>
    </row>
    <row r="1301" spans="1:30" ht="20" customHeight="1" x14ac:dyDescent="0.2">
      <c r="A1301" s="20"/>
      <c r="B1301" s="33"/>
      <c r="C1301" s="63"/>
      <c r="D1301" s="22"/>
      <c r="E1301" s="23"/>
      <c r="F1301" s="23"/>
      <c r="G1301" s="23"/>
      <c r="H1301" s="23"/>
      <c r="I1301" s="23"/>
      <c r="J1301" s="23"/>
      <c r="K1301" s="23"/>
      <c r="L1301" s="23"/>
      <c r="M1301" s="23"/>
      <c r="N1301" s="27"/>
      <c r="O1301" s="23"/>
      <c r="P1301" s="23"/>
      <c r="Q1301" s="23"/>
      <c r="R1301" s="23"/>
      <c r="S1301" s="64"/>
      <c r="T1301" s="24"/>
      <c r="U1301" s="49"/>
      <c r="V1301" s="54"/>
      <c r="W1301" s="25"/>
      <c r="X1301" s="25"/>
      <c r="Y1301" s="25"/>
      <c r="Z1301" s="25"/>
      <c r="AA1301" s="25"/>
      <c r="AB1301" s="25"/>
      <c r="AC1301" s="25"/>
      <c r="AD1301" s="55"/>
    </row>
    <row r="1302" spans="1:30" ht="20" customHeight="1" x14ac:dyDescent="0.2">
      <c r="A1302" s="20"/>
      <c r="B1302" s="33"/>
      <c r="C1302" s="63"/>
      <c r="D1302" s="22"/>
      <c r="E1302" s="23"/>
      <c r="F1302" s="23"/>
      <c r="G1302" s="23"/>
      <c r="H1302" s="23"/>
      <c r="I1302" s="23"/>
      <c r="J1302" s="23"/>
      <c r="K1302" s="23"/>
      <c r="L1302" s="23"/>
      <c r="M1302" s="23"/>
      <c r="N1302" s="27"/>
      <c r="O1302" s="23"/>
      <c r="P1302" s="23"/>
      <c r="Q1302" s="23"/>
      <c r="R1302" s="23"/>
      <c r="S1302" s="64"/>
      <c r="T1302" s="24"/>
      <c r="U1302" s="49"/>
      <c r="V1302" s="54"/>
      <c r="W1302" s="25"/>
      <c r="X1302" s="25"/>
      <c r="Y1302" s="25"/>
      <c r="Z1302" s="25"/>
      <c r="AA1302" s="25"/>
      <c r="AB1302" s="25"/>
      <c r="AC1302" s="25"/>
      <c r="AD1302" s="55"/>
    </row>
    <row r="1303" spans="1:30" ht="20" customHeight="1" x14ac:dyDescent="0.2">
      <c r="A1303" s="20"/>
      <c r="B1303" s="33"/>
      <c r="C1303" s="63"/>
      <c r="D1303" s="22"/>
      <c r="E1303" s="23"/>
      <c r="F1303" s="23"/>
      <c r="G1303" s="23"/>
      <c r="H1303" s="23"/>
      <c r="I1303" s="23"/>
      <c r="J1303" s="23"/>
      <c r="K1303" s="23"/>
      <c r="L1303" s="23"/>
      <c r="M1303" s="23"/>
      <c r="N1303" s="27"/>
      <c r="O1303" s="23"/>
      <c r="P1303" s="23"/>
      <c r="Q1303" s="23"/>
      <c r="R1303" s="23"/>
      <c r="S1303" s="64"/>
      <c r="T1303" s="24"/>
      <c r="U1303" s="49"/>
      <c r="V1303" s="54"/>
      <c r="W1303" s="25"/>
      <c r="X1303" s="25"/>
      <c r="Y1303" s="25"/>
      <c r="Z1303" s="25"/>
      <c r="AA1303" s="25"/>
      <c r="AB1303" s="25"/>
      <c r="AC1303" s="25"/>
      <c r="AD1303" s="55"/>
    </row>
    <row r="1304" spans="1:30" ht="20" customHeight="1" x14ac:dyDescent="0.2">
      <c r="A1304" s="20"/>
      <c r="B1304" s="33"/>
      <c r="C1304" s="63"/>
      <c r="D1304" s="22"/>
      <c r="E1304" s="23"/>
      <c r="F1304" s="23"/>
      <c r="G1304" s="23"/>
      <c r="H1304" s="23"/>
      <c r="I1304" s="23"/>
      <c r="J1304" s="23"/>
      <c r="K1304" s="23"/>
      <c r="L1304" s="23"/>
      <c r="M1304" s="23"/>
      <c r="N1304" s="27"/>
      <c r="O1304" s="23"/>
      <c r="P1304" s="23"/>
      <c r="Q1304" s="23"/>
      <c r="R1304" s="23"/>
      <c r="S1304" s="64"/>
      <c r="T1304" s="24"/>
      <c r="U1304" s="49"/>
      <c r="V1304" s="54"/>
      <c r="W1304" s="25"/>
      <c r="X1304" s="25"/>
      <c r="Y1304" s="25"/>
      <c r="Z1304" s="25"/>
      <c r="AA1304" s="25"/>
      <c r="AB1304" s="25"/>
      <c r="AC1304" s="25"/>
      <c r="AD1304" s="55"/>
    </row>
    <row r="1305" spans="1:30" ht="20" customHeight="1" x14ac:dyDescent="0.2">
      <c r="A1305" s="20"/>
      <c r="B1305" s="33"/>
      <c r="C1305" s="63"/>
      <c r="D1305" s="22"/>
      <c r="E1305" s="23"/>
      <c r="F1305" s="23"/>
      <c r="G1305" s="23"/>
      <c r="H1305" s="23"/>
      <c r="I1305" s="23"/>
      <c r="J1305" s="23"/>
      <c r="K1305" s="23"/>
      <c r="L1305" s="23"/>
      <c r="M1305" s="23"/>
      <c r="N1305" s="27"/>
      <c r="O1305" s="23"/>
      <c r="P1305" s="23"/>
      <c r="Q1305" s="23"/>
      <c r="R1305" s="23"/>
      <c r="S1305" s="64"/>
      <c r="T1305" s="24"/>
      <c r="U1305" s="49"/>
      <c r="V1305" s="54"/>
      <c r="W1305" s="25"/>
      <c r="X1305" s="25"/>
      <c r="Y1305" s="25"/>
      <c r="Z1305" s="25"/>
      <c r="AA1305" s="25"/>
      <c r="AB1305" s="25"/>
      <c r="AC1305" s="25"/>
      <c r="AD1305" s="55"/>
    </row>
    <row r="1306" spans="1:30" ht="20" customHeight="1" x14ac:dyDescent="0.2">
      <c r="A1306" s="20"/>
      <c r="B1306" s="33"/>
      <c r="C1306" s="63"/>
      <c r="D1306" s="22"/>
      <c r="E1306" s="23"/>
      <c r="F1306" s="23"/>
      <c r="G1306" s="23"/>
      <c r="H1306" s="23"/>
      <c r="I1306" s="23"/>
      <c r="J1306" s="23"/>
      <c r="K1306" s="23"/>
      <c r="L1306" s="23"/>
      <c r="M1306" s="23"/>
      <c r="N1306" s="27"/>
      <c r="O1306" s="23"/>
      <c r="P1306" s="23"/>
      <c r="Q1306" s="23"/>
      <c r="R1306" s="23"/>
      <c r="S1306" s="64"/>
      <c r="T1306" s="24"/>
      <c r="U1306" s="49"/>
      <c r="V1306" s="54"/>
      <c r="W1306" s="25"/>
      <c r="X1306" s="25"/>
      <c r="Y1306" s="25"/>
      <c r="Z1306" s="25"/>
      <c r="AA1306" s="25"/>
      <c r="AB1306" s="25"/>
      <c r="AC1306" s="25"/>
      <c r="AD1306" s="55"/>
    </row>
    <row r="1307" spans="1:30" ht="20" customHeight="1" x14ac:dyDescent="0.2">
      <c r="A1307" s="20"/>
      <c r="B1307" s="33"/>
      <c r="C1307" s="63"/>
      <c r="D1307" s="22"/>
      <c r="E1307" s="23"/>
      <c r="F1307" s="23"/>
      <c r="G1307" s="23"/>
      <c r="H1307" s="23"/>
      <c r="I1307" s="23"/>
      <c r="J1307" s="23"/>
      <c r="K1307" s="23"/>
      <c r="L1307" s="23"/>
      <c r="M1307" s="23"/>
      <c r="N1307" s="27"/>
      <c r="O1307" s="23"/>
      <c r="P1307" s="23"/>
      <c r="Q1307" s="23"/>
      <c r="R1307" s="23"/>
      <c r="S1307" s="64"/>
      <c r="T1307" s="24"/>
      <c r="U1307" s="49"/>
      <c r="V1307" s="54"/>
      <c r="W1307" s="25"/>
      <c r="X1307" s="25"/>
      <c r="Y1307" s="25"/>
      <c r="Z1307" s="25"/>
      <c r="AA1307" s="25"/>
      <c r="AB1307" s="25"/>
      <c r="AC1307" s="25"/>
      <c r="AD1307" s="55"/>
    </row>
    <row r="1308" spans="1:30" ht="20" customHeight="1" x14ac:dyDescent="0.2">
      <c r="A1308" s="20"/>
      <c r="B1308" s="33"/>
      <c r="C1308" s="63"/>
      <c r="D1308" s="22"/>
      <c r="E1308" s="23"/>
      <c r="F1308" s="23"/>
      <c r="G1308" s="23"/>
      <c r="H1308" s="23"/>
      <c r="I1308" s="23"/>
      <c r="J1308" s="23"/>
      <c r="K1308" s="23"/>
      <c r="L1308" s="23"/>
      <c r="M1308" s="23"/>
      <c r="N1308" s="27"/>
      <c r="O1308" s="23"/>
      <c r="P1308" s="23"/>
      <c r="Q1308" s="23"/>
      <c r="R1308" s="23"/>
      <c r="S1308" s="64"/>
      <c r="T1308" s="24"/>
      <c r="U1308" s="49"/>
      <c r="V1308" s="54"/>
      <c r="W1308" s="25"/>
      <c r="X1308" s="25"/>
      <c r="Y1308" s="25"/>
      <c r="Z1308" s="25"/>
      <c r="AA1308" s="25"/>
      <c r="AB1308" s="25"/>
      <c r="AC1308" s="25"/>
      <c r="AD1308" s="55"/>
    </row>
    <row r="1309" spans="1:30" ht="20" customHeight="1" x14ac:dyDescent="0.2">
      <c r="A1309" s="20"/>
      <c r="B1309" s="33"/>
      <c r="C1309" s="63"/>
      <c r="D1309" s="22"/>
      <c r="E1309" s="23"/>
      <c r="F1309" s="23"/>
      <c r="G1309" s="23"/>
      <c r="H1309" s="23"/>
      <c r="I1309" s="23"/>
      <c r="J1309" s="23"/>
      <c r="K1309" s="23"/>
      <c r="L1309" s="23"/>
      <c r="M1309" s="23"/>
      <c r="N1309" s="27"/>
      <c r="O1309" s="23"/>
      <c r="P1309" s="23"/>
      <c r="Q1309" s="23"/>
      <c r="R1309" s="23"/>
      <c r="S1309" s="64"/>
      <c r="T1309" s="24"/>
      <c r="U1309" s="49"/>
      <c r="V1309" s="54"/>
      <c r="W1309" s="25"/>
      <c r="X1309" s="25"/>
      <c r="Y1309" s="25"/>
      <c r="Z1309" s="25"/>
      <c r="AA1309" s="25"/>
      <c r="AB1309" s="25"/>
      <c r="AC1309" s="25"/>
      <c r="AD1309" s="55"/>
    </row>
    <row r="1310" spans="1:30" ht="20" customHeight="1" x14ac:dyDescent="0.2">
      <c r="A1310" s="20"/>
      <c r="B1310" s="33"/>
      <c r="C1310" s="63"/>
      <c r="D1310" s="22"/>
      <c r="E1310" s="23"/>
      <c r="F1310" s="23"/>
      <c r="G1310" s="23"/>
      <c r="H1310" s="23"/>
      <c r="I1310" s="23"/>
      <c r="J1310" s="23"/>
      <c r="K1310" s="23"/>
      <c r="L1310" s="23"/>
      <c r="M1310" s="23"/>
      <c r="N1310" s="27"/>
      <c r="O1310" s="23"/>
      <c r="P1310" s="23"/>
      <c r="Q1310" s="23"/>
      <c r="R1310" s="23"/>
      <c r="S1310" s="64"/>
      <c r="T1310" s="24"/>
      <c r="U1310" s="49"/>
      <c r="V1310" s="54"/>
      <c r="W1310" s="25"/>
      <c r="X1310" s="25"/>
      <c r="Y1310" s="25"/>
      <c r="Z1310" s="25"/>
      <c r="AA1310" s="25"/>
      <c r="AB1310" s="25"/>
      <c r="AC1310" s="25"/>
      <c r="AD1310" s="55"/>
    </row>
    <row r="1311" spans="1:30" ht="20" customHeight="1" x14ac:dyDescent="0.2">
      <c r="A1311" s="20"/>
      <c r="B1311" s="33"/>
      <c r="C1311" s="63"/>
      <c r="D1311" s="22"/>
      <c r="E1311" s="23"/>
      <c r="F1311" s="23"/>
      <c r="G1311" s="23"/>
      <c r="H1311" s="23"/>
      <c r="I1311" s="23"/>
      <c r="J1311" s="23"/>
      <c r="K1311" s="23"/>
      <c r="L1311" s="23"/>
      <c r="M1311" s="23"/>
      <c r="N1311" s="27"/>
      <c r="O1311" s="23"/>
      <c r="P1311" s="23"/>
      <c r="Q1311" s="23"/>
      <c r="R1311" s="23"/>
      <c r="S1311" s="64"/>
      <c r="T1311" s="24"/>
      <c r="U1311" s="49"/>
      <c r="V1311" s="54"/>
      <c r="W1311" s="25"/>
      <c r="X1311" s="25"/>
      <c r="Y1311" s="25"/>
      <c r="Z1311" s="25"/>
      <c r="AA1311" s="25"/>
      <c r="AB1311" s="25"/>
      <c r="AC1311" s="25"/>
      <c r="AD1311" s="55"/>
    </row>
    <row r="1312" spans="1:30" ht="20" customHeight="1" x14ac:dyDescent="0.2">
      <c r="A1312" s="20"/>
      <c r="B1312" s="33"/>
      <c r="C1312" s="63"/>
      <c r="D1312" s="22"/>
      <c r="E1312" s="23"/>
      <c r="F1312" s="23"/>
      <c r="G1312" s="23"/>
      <c r="H1312" s="23"/>
      <c r="I1312" s="23"/>
      <c r="J1312" s="23"/>
      <c r="K1312" s="23"/>
      <c r="L1312" s="23"/>
      <c r="M1312" s="23"/>
      <c r="N1312" s="27"/>
      <c r="O1312" s="23"/>
      <c r="P1312" s="23"/>
      <c r="Q1312" s="23"/>
      <c r="R1312" s="23"/>
      <c r="S1312" s="64"/>
      <c r="T1312" s="24"/>
      <c r="U1312" s="49"/>
      <c r="V1312" s="54"/>
      <c r="W1312" s="25"/>
      <c r="X1312" s="25"/>
      <c r="Y1312" s="25"/>
      <c r="Z1312" s="25"/>
      <c r="AA1312" s="25"/>
      <c r="AB1312" s="25"/>
      <c r="AC1312" s="25"/>
      <c r="AD1312" s="55"/>
    </row>
    <row r="1313" spans="1:30" ht="20" customHeight="1" x14ac:dyDescent="0.2">
      <c r="A1313" s="20"/>
      <c r="B1313" s="33"/>
      <c r="C1313" s="63"/>
      <c r="D1313" s="22"/>
      <c r="E1313" s="23"/>
      <c r="F1313" s="23"/>
      <c r="G1313" s="23"/>
      <c r="H1313" s="23"/>
      <c r="I1313" s="23"/>
      <c r="J1313" s="23"/>
      <c r="K1313" s="23"/>
      <c r="L1313" s="23"/>
      <c r="M1313" s="23"/>
      <c r="N1313" s="27"/>
      <c r="O1313" s="23"/>
      <c r="P1313" s="23"/>
      <c r="Q1313" s="23"/>
      <c r="R1313" s="23"/>
      <c r="S1313" s="64"/>
      <c r="T1313" s="24"/>
      <c r="U1313" s="49"/>
      <c r="V1313" s="54"/>
      <c r="W1313" s="25"/>
      <c r="X1313" s="25"/>
      <c r="Y1313" s="25"/>
      <c r="Z1313" s="25"/>
      <c r="AA1313" s="25"/>
      <c r="AB1313" s="25"/>
      <c r="AC1313" s="25"/>
      <c r="AD1313" s="55"/>
    </row>
    <row r="1314" spans="1:30" ht="20" customHeight="1" x14ac:dyDescent="0.2">
      <c r="A1314" s="20"/>
      <c r="B1314" s="33"/>
      <c r="C1314" s="63"/>
      <c r="D1314" s="22"/>
      <c r="E1314" s="23"/>
      <c r="F1314" s="23"/>
      <c r="G1314" s="23"/>
      <c r="H1314" s="23"/>
      <c r="I1314" s="23"/>
      <c r="J1314" s="23"/>
      <c r="K1314" s="23"/>
      <c r="L1314" s="23"/>
      <c r="M1314" s="23"/>
      <c r="N1314" s="27"/>
      <c r="O1314" s="23"/>
      <c r="P1314" s="23"/>
      <c r="Q1314" s="23"/>
      <c r="R1314" s="23"/>
      <c r="S1314" s="64"/>
      <c r="T1314" s="24"/>
      <c r="U1314" s="49"/>
      <c r="V1314" s="54"/>
      <c r="W1314" s="25"/>
      <c r="X1314" s="25"/>
      <c r="Y1314" s="25"/>
      <c r="Z1314" s="25"/>
      <c r="AA1314" s="25"/>
      <c r="AB1314" s="25"/>
      <c r="AC1314" s="25"/>
      <c r="AD1314" s="55"/>
    </row>
    <row r="1315" spans="1:30" ht="20" customHeight="1" x14ac:dyDescent="0.2">
      <c r="A1315" s="20"/>
      <c r="B1315" s="33"/>
      <c r="C1315" s="63"/>
      <c r="D1315" s="22"/>
      <c r="E1315" s="23"/>
      <c r="F1315" s="23"/>
      <c r="G1315" s="23"/>
      <c r="H1315" s="23"/>
      <c r="I1315" s="23"/>
      <c r="J1315" s="23"/>
      <c r="K1315" s="23"/>
      <c r="L1315" s="23"/>
      <c r="M1315" s="23"/>
      <c r="N1315" s="27"/>
      <c r="O1315" s="23"/>
      <c r="P1315" s="23"/>
      <c r="Q1315" s="23"/>
      <c r="R1315" s="23"/>
      <c r="S1315" s="64"/>
      <c r="T1315" s="24"/>
      <c r="U1315" s="49"/>
      <c r="V1315" s="54"/>
      <c r="W1315" s="25"/>
      <c r="X1315" s="25"/>
      <c r="Y1315" s="25"/>
      <c r="Z1315" s="25"/>
      <c r="AA1315" s="25"/>
      <c r="AB1315" s="25"/>
      <c r="AC1315" s="25"/>
      <c r="AD1315" s="55"/>
    </row>
    <row r="1316" spans="1:30" ht="20" customHeight="1" x14ac:dyDescent="0.2">
      <c r="A1316" s="20"/>
      <c r="B1316" s="33"/>
      <c r="C1316" s="63"/>
      <c r="D1316" s="22"/>
      <c r="E1316" s="23"/>
      <c r="F1316" s="23"/>
      <c r="G1316" s="23"/>
      <c r="H1316" s="23"/>
      <c r="I1316" s="23"/>
      <c r="J1316" s="23"/>
      <c r="K1316" s="23"/>
      <c r="L1316" s="23"/>
      <c r="M1316" s="23"/>
      <c r="N1316" s="27"/>
      <c r="O1316" s="23"/>
      <c r="P1316" s="23"/>
      <c r="Q1316" s="23"/>
      <c r="R1316" s="23"/>
      <c r="S1316" s="64"/>
      <c r="T1316" s="24"/>
      <c r="U1316" s="49"/>
      <c r="V1316" s="54"/>
      <c r="W1316" s="25"/>
      <c r="X1316" s="25"/>
      <c r="Y1316" s="25"/>
      <c r="Z1316" s="25"/>
      <c r="AA1316" s="25"/>
      <c r="AB1316" s="25"/>
      <c r="AC1316" s="25"/>
      <c r="AD1316" s="55"/>
    </row>
    <row r="1317" spans="1:30" ht="20" customHeight="1" x14ac:dyDescent="0.2">
      <c r="A1317" s="20"/>
      <c r="B1317" s="33"/>
      <c r="C1317" s="63"/>
      <c r="D1317" s="22"/>
      <c r="E1317" s="23"/>
      <c r="F1317" s="23"/>
      <c r="G1317" s="23"/>
      <c r="H1317" s="23"/>
      <c r="I1317" s="23"/>
      <c r="J1317" s="23"/>
      <c r="K1317" s="23"/>
      <c r="L1317" s="23"/>
      <c r="M1317" s="23"/>
      <c r="N1317" s="27"/>
      <c r="O1317" s="23"/>
      <c r="P1317" s="23"/>
      <c r="Q1317" s="23"/>
      <c r="R1317" s="23"/>
      <c r="S1317" s="64"/>
      <c r="T1317" s="24"/>
      <c r="U1317" s="49"/>
      <c r="V1317" s="54"/>
      <c r="W1317" s="25"/>
      <c r="X1317" s="25"/>
      <c r="Y1317" s="25"/>
      <c r="Z1317" s="25"/>
      <c r="AA1317" s="25"/>
      <c r="AB1317" s="25"/>
      <c r="AC1317" s="25"/>
      <c r="AD1317" s="55"/>
    </row>
    <row r="1318" spans="1:30" ht="20" customHeight="1" x14ac:dyDescent="0.2">
      <c r="A1318" s="20"/>
      <c r="B1318" s="33"/>
      <c r="C1318" s="63"/>
      <c r="D1318" s="22"/>
      <c r="E1318" s="23"/>
      <c r="F1318" s="23"/>
      <c r="G1318" s="23"/>
      <c r="H1318" s="23"/>
      <c r="I1318" s="23"/>
      <c r="J1318" s="23"/>
      <c r="K1318" s="23"/>
      <c r="L1318" s="23"/>
      <c r="M1318" s="23"/>
      <c r="N1318" s="27"/>
      <c r="O1318" s="23"/>
      <c r="P1318" s="23"/>
      <c r="Q1318" s="23"/>
      <c r="R1318" s="23"/>
      <c r="S1318" s="64"/>
      <c r="T1318" s="24"/>
      <c r="U1318" s="49"/>
      <c r="V1318" s="54"/>
      <c r="W1318" s="25"/>
      <c r="X1318" s="25"/>
      <c r="Y1318" s="25"/>
      <c r="Z1318" s="25"/>
      <c r="AA1318" s="25"/>
      <c r="AB1318" s="25"/>
      <c r="AC1318" s="25"/>
      <c r="AD1318" s="55"/>
    </row>
    <row r="1319" spans="1:30" ht="20" customHeight="1" x14ac:dyDescent="0.2">
      <c r="A1319" s="20"/>
      <c r="B1319" s="33"/>
      <c r="C1319" s="63"/>
      <c r="D1319" s="22"/>
      <c r="E1319" s="23"/>
      <c r="F1319" s="23"/>
      <c r="G1319" s="23"/>
      <c r="H1319" s="23"/>
      <c r="I1319" s="23"/>
      <c r="J1319" s="23"/>
      <c r="K1319" s="23"/>
      <c r="L1319" s="23"/>
      <c r="M1319" s="23"/>
      <c r="N1319" s="27"/>
      <c r="O1319" s="23"/>
      <c r="P1319" s="23"/>
      <c r="Q1319" s="23"/>
      <c r="R1319" s="23"/>
      <c r="S1319" s="64"/>
      <c r="T1319" s="24"/>
      <c r="U1319" s="49"/>
      <c r="V1319" s="54"/>
      <c r="W1319" s="25"/>
      <c r="X1319" s="25"/>
      <c r="Y1319" s="25"/>
      <c r="Z1319" s="25"/>
      <c r="AA1319" s="25"/>
      <c r="AB1319" s="25"/>
      <c r="AC1319" s="25"/>
      <c r="AD1319" s="55"/>
    </row>
    <row r="1320" spans="1:30" ht="20" customHeight="1" x14ac:dyDescent="0.2">
      <c r="A1320" s="20"/>
      <c r="B1320" s="33"/>
      <c r="C1320" s="63"/>
      <c r="D1320" s="22"/>
      <c r="E1320" s="23"/>
      <c r="F1320" s="23"/>
      <c r="G1320" s="23"/>
      <c r="H1320" s="23"/>
      <c r="I1320" s="23"/>
      <c r="J1320" s="23"/>
      <c r="K1320" s="23"/>
      <c r="L1320" s="23"/>
      <c r="M1320" s="23"/>
      <c r="N1320" s="27"/>
      <c r="O1320" s="23"/>
      <c r="P1320" s="23"/>
      <c r="Q1320" s="23"/>
      <c r="R1320" s="23"/>
      <c r="S1320" s="64"/>
      <c r="T1320" s="24"/>
      <c r="U1320" s="49"/>
      <c r="V1320" s="54"/>
      <c r="W1320" s="25"/>
      <c r="X1320" s="25"/>
      <c r="Y1320" s="25"/>
      <c r="Z1320" s="25"/>
      <c r="AA1320" s="25"/>
      <c r="AB1320" s="25"/>
      <c r="AC1320" s="25"/>
      <c r="AD1320" s="55"/>
    </row>
    <row r="1321" spans="1:30" ht="20" customHeight="1" x14ac:dyDescent="0.2">
      <c r="A1321" s="20"/>
      <c r="B1321" s="33"/>
      <c r="C1321" s="63"/>
      <c r="D1321" s="22"/>
      <c r="E1321" s="23"/>
      <c r="F1321" s="23"/>
      <c r="G1321" s="23"/>
      <c r="H1321" s="23"/>
      <c r="I1321" s="23"/>
      <c r="J1321" s="23"/>
      <c r="K1321" s="23"/>
      <c r="L1321" s="23"/>
      <c r="M1321" s="23"/>
      <c r="N1321" s="27"/>
      <c r="O1321" s="23"/>
      <c r="P1321" s="23"/>
      <c r="Q1321" s="23"/>
      <c r="R1321" s="23"/>
      <c r="S1321" s="64"/>
      <c r="T1321" s="24"/>
      <c r="U1321" s="49"/>
      <c r="V1321" s="54"/>
      <c r="W1321" s="25"/>
      <c r="X1321" s="25"/>
      <c r="Y1321" s="25"/>
      <c r="Z1321" s="25"/>
      <c r="AA1321" s="25"/>
      <c r="AB1321" s="25"/>
      <c r="AC1321" s="25"/>
      <c r="AD1321" s="55"/>
    </row>
    <row r="1322" spans="1:30" ht="20" customHeight="1" x14ac:dyDescent="0.2">
      <c r="A1322" s="20"/>
      <c r="B1322" s="33"/>
      <c r="C1322" s="63"/>
      <c r="D1322" s="22"/>
      <c r="E1322" s="23"/>
      <c r="F1322" s="23"/>
      <c r="G1322" s="23"/>
      <c r="H1322" s="23"/>
      <c r="I1322" s="23"/>
      <c r="J1322" s="23"/>
      <c r="K1322" s="23"/>
      <c r="L1322" s="23"/>
      <c r="M1322" s="23"/>
      <c r="N1322" s="27"/>
      <c r="O1322" s="23"/>
      <c r="P1322" s="23"/>
      <c r="Q1322" s="23"/>
      <c r="R1322" s="23"/>
      <c r="S1322" s="64"/>
      <c r="T1322" s="24"/>
      <c r="U1322" s="49"/>
      <c r="V1322" s="54"/>
      <c r="W1322" s="25"/>
      <c r="X1322" s="25"/>
      <c r="Y1322" s="25"/>
      <c r="Z1322" s="25"/>
      <c r="AA1322" s="25"/>
      <c r="AB1322" s="25"/>
      <c r="AC1322" s="25"/>
      <c r="AD1322" s="55"/>
    </row>
    <row r="1323" spans="1:30" ht="20" customHeight="1" x14ac:dyDescent="0.2">
      <c r="A1323" s="20"/>
      <c r="B1323" s="33"/>
      <c r="C1323" s="63"/>
      <c r="D1323" s="22"/>
      <c r="E1323" s="23"/>
      <c r="F1323" s="23"/>
      <c r="G1323" s="23"/>
      <c r="H1323" s="23"/>
      <c r="I1323" s="23"/>
      <c r="J1323" s="23"/>
      <c r="K1323" s="23"/>
      <c r="L1323" s="23"/>
      <c r="M1323" s="23"/>
      <c r="N1323" s="27"/>
      <c r="O1323" s="23"/>
      <c r="P1323" s="23"/>
      <c r="Q1323" s="23"/>
      <c r="R1323" s="23"/>
      <c r="S1323" s="64"/>
      <c r="T1323" s="24"/>
      <c r="U1323" s="49"/>
      <c r="V1323" s="54"/>
      <c r="W1323" s="25"/>
      <c r="X1323" s="25"/>
      <c r="Y1323" s="25"/>
      <c r="Z1323" s="25"/>
      <c r="AA1323" s="25"/>
      <c r="AB1323" s="25"/>
      <c r="AC1323" s="25"/>
      <c r="AD1323" s="55"/>
    </row>
    <row r="1324" spans="1:30" ht="20" customHeight="1" x14ac:dyDescent="0.2">
      <c r="A1324" s="20"/>
      <c r="B1324" s="33"/>
      <c r="C1324" s="63"/>
      <c r="D1324" s="22"/>
      <c r="E1324" s="23"/>
      <c r="F1324" s="23"/>
      <c r="G1324" s="23"/>
      <c r="H1324" s="23"/>
      <c r="I1324" s="23"/>
      <c r="J1324" s="23"/>
      <c r="K1324" s="23"/>
      <c r="L1324" s="23"/>
      <c r="M1324" s="23"/>
      <c r="N1324" s="27"/>
      <c r="O1324" s="23"/>
      <c r="P1324" s="23"/>
      <c r="Q1324" s="23"/>
      <c r="R1324" s="23"/>
      <c r="S1324" s="64"/>
      <c r="T1324" s="24"/>
      <c r="U1324" s="49"/>
      <c r="V1324" s="54"/>
      <c r="W1324" s="25"/>
      <c r="X1324" s="25"/>
      <c r="Y1324" s="25"/>
      <c r="Z1324" s="25"/>
      <c r="AA1324" s="25"/>
      <c r="AB1324" s="25"/>
      <c r="AC1324" s="25"/>
      <c r="AD1324" s="55"/>
    </row>
    <row r="1325" spans="1:30" ht="20" customHeight="1" x14ac:dyDescent="0.2">
      <c r="A1325" s="20"/>
      <c r="B1325" s="33"/>
      <c r="C1325" s="63"/>
      <c r="D1325" s="22"/>
      <c r="E1325" s="23"/>
      <c r="F1325" s="23"/>
      <c r="G1325" s="23"/>
      <c r="H1325" s="23"/>
      <c r="I1325" s="23"/>
      <c r="J1325" s="23"/>
      <c r="K1325" s="23"/>
      <c r="L1325" s="23"/>
      <c r="M1325" s="23"/>
      <c r="N1325" s="27"/>
      <c r="O1325" s="23"/>
      <c r="P1325" s="23"/>
      <c r="Q1325" s="23"/>
      <c r="R1325" s="23"/>
      <c r="S1325" s="64"/>
      <c r="T1325" s="24"/>
      <c r="U1325" s="49"/>
      <c r="V1325" s="54"/>
      <c r="W1325" s="25"/>
      <c r="X1325" s="25"/>
      <c r="Y1325" s="25"/>
      <c r="Z1325" s="25"/>
      <c r="AA1325" s="25"/>
      <c r="AB1325" s="25"/>
      <c r="AC1325" s="25"/>
      <c r="AD1325" s="55"/>
    </row>
    <row r="1326" spans="1:30" ht="20" customHeight="1" x14ac:dyDescent="0.2">
      <c r="A1326" s="20"/>
      <c r="B1326" s="33"/>
      <c r="C1326" s="63"/>
      <c r="D1326" s="22"/>
      <c r="E1326" s="23"/>
      <c r="F1326" s="23"/>
      <c r="G1326" s="23"/>
      <c r="H1326" s="23"/>
      <c r="I1326" s="23"/>
      <c r="J1326" s="23"/>
      <c r="K1326" s="23"/>
      <c r="L1326" s="23"/>
      <c r="M1326" s="23"/>
      <c r="N1326" s="27"/>
      <c r="O1326" s="23"/>
      <c r="P1326" s="23"/>
      <c r="Q1326" s="23"/>
      <c r="R1326" s="23"/>
      <c r="S1326" s="64"/>
      <c r="T1326" s="24"/>
      <c r="U1326" s="49"/>
      <c r="V1326" s="54"/>
      <c r="W1326" s="25"/>
      <c r="X1326" s="25"/>
      <c r="Y1326" s="25"/>
      <c r="Z1326" s="25"/>
      <c r="AA1326" s="25"/>
      <c r="AB1326" s="25"/>
      <c r="AC1326" s="25"/>
      <c r="AD1326" s="55"/>
    </row>
    <row r="1327" spans="1:30" ht="20" customHeight="1" x14ac:dyDescent="0.2">
      <c r="A1327" s="20"/>
      <c r="B1327" s="33"/>
      <c r="C1327" s="63"/>
      <c r="D1327" s="22"/>
      <c r="E1327" s="23"/>
      <c r="F1327" s="23"/>
      <c r="G1327" s="23"/>
      <c r="H1327" s="23"/>
      <c r="I1327" s="23"/>
      <c r="J1327" s="23"/>
      <c r="K1327" s="23"/>
      <c r="L1327" s="23"/>
      <c r="M1327" s="23"/>
      <c r="N1327" s="27"/>
      <c r="O1327" s="23"/>
      <c r="P1327" s="23"/>
      <c r="Q1327" s="23"/>
      <c r="R1327" s="23"/>
      <c r="S1327" s="64"/>
      <c r="T1327" s="24"/>
      <c r="U1327" s="49"/>
      <c r="V1327" s="54"/>
      <c r="W1327" s="25"/>
      <c r="X1327" s="25"/>
      <c r="Y1327" s="25"/>
      <c r="Z1327" s="25"/>
      <c r="AA1327" s="25"/>
      <c r="AB1327" s="25"/>
      <c r="AC1327" s="25"/>
      <c r="AD1327" s="55"/>
    </row>
    <row r="1328" spans="1:30" ht="20" customHeight="1" x14ac:dyDescent="0.2">
      <c r="A1328" s="20"/>
      <c r="B1328" s="33"/>
      <c r="C1328" s="63"/>
      <c r="D1328" s="22"/>
      <c r="E1328" s="23"/>
      <c r="F1328" s="23"/>
      <c r="G1328" s="23"/>
      <c r="H1328" s="23"/>
      <c r="I1328" s="23"/>
      <c r="J1328" s="23"/>
      <c r="K1328" s="23"/>
      <c r="L1328" s="23"/>
      <c r="M1328" s="23"/>
      <c r="N1328" s="27"/>
      <c r="O1328" s="23"/>
      <c r="P1328" s="23"/>
      <c r="Q1328" s="23"/>
      <c r="R1328" s="23"/>
      <c r="S1328" s="64"/>
      <c r="T1328" s="24"/>
      <c r="U1328" s="49"/>
      <c r="V1328" s="54"/>
      <c r="W1328" s="25"/>
      <c r="X1328" s="25"/>
      <c r="Y1328" s="25"/>
      <c r="Z1328" s="25"/>
      <c r="AA1328" s="25"/>
      <c r="AB1328" s="25"/>
      <c r="AC1328" s="25"/>
      <c r="AD1328" s="55"/>
    </row>
    <row r="1329" spans="1:30" ht="20" customHeight="1" x14ac:dyDescent="0.2">
      <c r="A1329" s="20"/>
      <c r="B1329" s="33"/>
      <c r="C1329" s="63"/>
      <c r="D1329" s="22"/>
      <c r="E1329" s="23"/>
      <c r="F1329" s="23"/>
      <c r="G1329" s="23"/>
      <c r="H1329" s="23"/>
      <c r="I1329" s="23"/>
      <c r="J1329" s="23"/>
      <c r="K1329" s="23"/>
      <c r="L1329" s="23"/>
      <c r="M1329" s="23"/>
      <c r="N1329" s="27"/>
      <c r="O1329" s="23"/>
      <c r="P1329" s="23"/>
      <c r="Q1329" s="23"/>
      <c r="R1329" s="23"/>
      <c r="S1329" s="64"/>
      <c r="T1329" s="24"/>
      <c r="U1329" s="49"/>
      <c r="V1329" s="54"/>
      <c r="W1329" s="25"/>
      <c r="X1329" s="25"/>
      <c r="Y1329" s="25"/>
      <c r="Z1329" s="25"/>
      <c r="AA1329" s="25"/>
      <c r="AB1329" s="25"/>
      <c r="AC1329" s="25"/>
      <c r="AD1329" s="55"/>
    </row>
    <row r="1330" spans="1:30" ht="20" customHeight="1" x14ac:dyDescent="0.2">
      <c r="A1330" s="20"/>
      <c r="B1330" s="33"/>
      <c r="C1330" s="63"/>
      <c r="D1330" s="22"/>
      <c r="E1330" s="23"/>
      <c r="F1330" s="23"/>
      <c r="G1330" s="23"/>
      <c r="H1330" s="23"/>
      <c r="I1330" s="23"/>
      <c r="J1330" s="23"/>
      <c r="K1330" s="23"/>
      <c r="L1330" s="23"/>
      <c r="M1330" s="23"/>
      <c r="N1330" s="27"/>
      <c r="O1330" s="23"/>
      <c r="P1330" s="23"/>
      <c r="Q1330" s="23"/>
      <c r="R1330" s="23"/>
      <c r="S1330" s="64"/>
      <c r="T1330" s="24"/>
      <c r="U1330" s="49"/>
      <c r="V1330" s="54"/>
      <c r="W1330" s="25"/>
      <c r="X1330" s="25"/>
      <c r="Y1330" s="25"/>
      <c r="Z1330" s="25"/>
      <c r="AA1330" s="25"/>
      <c r="AB1330" s="25"/>
      <c r="AC1330" s="25"/>
      <c r="AD1330" s="55"/>
    </row>
    <row r="1331" spans="1:30" ht="20" customHeight="1" x14ac:dyDescent="0.2">
      <c r="A1331" s="20"/>
      <c r="B1331" s="33"/>
      <c r="C1331" s="63"/>
      <c r="D1331" s="22"/>
      <c r="E1331" s="23"/>
      <c r="F1331" s="23"/>
      <c r="G1331" s="23"/>
      <c r="H1331" s="23"/>
      <c r="I1331" s="23"/>
      <c r="J1331" s="23"/>
      <c r="K1331" s="23"/>
      <c r="L1331" s="23"/>
      <c r="M1331" s="23"/>
      <c r="N1331" s="27"/>
      <c r="O1331" s="23"/>
      <c r="P1331" s="23"/>
      <c r="Q1331" s="23"/>
      <c r="R1331" s="23"/>
      <c r="S1331" s="64"/>
      <c r="T1331" s="24"/>
      <c r="U1331" s="49"/>
      <c r="V1331" s="54"/>
      <c r="W1331" s="25"/>
      <c r="X1331" s="25"/>
      <c r="Y1331" s="25"/>
      <c r="Z1331" s="25"/>
      <c r="AA1331" s="25"/>
      <c r="AB1331" s="25"/>
      <c r="AC1331" s="25"/>
      <c r="AD1331" s="55"/>
    </row>
    <row r="1332" spans="1:30" ht="20" customHeight="1" x14ac:dyDescent="0.2">
      <c r="A1332" s="20"/>
      <c r="B1332" s="33"/>
      <c r="C1332" s="63"/>
      <c r="D1332" s="22"/>
      <c r="E1332" s="23"/>
      <c r="F1332" s="23"/>
      <c r="G1332" s="23"/>
      <c r="H1332" s="23"/>
      <c r="I1332" s="23"/>
      <c r="J1332" s="23"/>
      <c r="K1332" s="23"/>
      <c r="L1332" s="23"/>
      <c r="M1332" s="23"/>
      <c r="N1332" s="27"/>
      <c r="O1332" s="23"/>
      <c r="P1332" s="23"/>
      <c r="Q1332" s="23"/>
      <c r="R1332" s="23"/>
      <c r="S1332" s="64"/>
      <c r="T1332" s="24"/>
      <c r="U1332" s="49"/>
      <c r="V1332" s="54"/>
      <c r="W1332" s="25"/>
      <c r="X1332" s="25"/>
      <c r="Y1332" s="25"/>
      <c r="Z1332" s="25"/>
      <c r="AA1332" s="25"/>
      <c r="AB1332" s="25"/>
      <c r="AC1332" s="25"/>
      <c r="AD1332" s="55"/>
    </row>
    <row r="1333" spans="1:30" ht="20" customHeight="1" x14ac:dyDescent="0.2">
      <c r="A1333" s="20"/>
      <c r="B1333" s="33"/>
      <c r="C1333" s="63"/>
      <c r="D1333" s="22"/>
      <c r="E1333" s="23"/>
      <c r="F1333" s="23"/>
      <c r="G1333" s="23"/>
      <c r="H1333" s="23"/>
      <c r="I1333" s="23"/>
      <c r="J1333" s="23"/>
      <c r="K1333" s="23"/>
      <c r="L1333" s="23"/>
      <c r="M1333" s="23"/>
      <c r="N1333" s="27"/>
      <c r="O1333" s="23"/>
      <c r="P1333" s="23"/>
      <c r="Q1333" s="23"/>
      <c r="R1333" s="23"/>
      <c r="S1333" s="64"/>
      <c r="T1333" s="24"/>
      <c r="U1333" s="49"/>
      <c r="V1333" s="54"/>
      <c r="W1333" s="25"/>
      <c r="X1333" s="25"/>
      <c r="Y1333" s="25"/>
      <c r="Z1333" s="25"/>
      <c r="AA1333" s="25"/>
      <c r="AB1333" s="25"/>
      <c r="AC1333" s="25"/>
      <c r="AD1333" s="55"/>
    </row>
    <row r="1334" spans="1:30" ht="20" customHeight="1" x14ac:dyDescent="0.2">
      <c r="A1334" s="20"/>
      <c r="B1334" s="33"/>
      <c r="C1334" s="63"/>
      <c r="D1334" s="22"/>
      <c r="E1334" s="23"/>
      <c r="F1334" s="23"/>
      <c r="G1334" s="23"/>
      <c r="H1334" s="23"/>
      <c r="I1334" s="23"/>
      <c r="J1334" s="23"/>
      <c r="K1334" s="23"/>
      <c r="L1334" s="23"/>
      <c r="M1334" s="23"/>
      <c r="N1334" s="27"/>
      <c r="O1334" s="23"/>
      <c r="P1334" s="23"/>
      <c r="Q1334" s="23"/>
      <c r="R1334" s="23"/>
      <c r="S1334" s="64"/>
      <c r="T1334" s="24"/>
      <c r="U1334" s="49"/>
      <c r="V1334" s="54"/>
      <c r="W1334" s="25"/>
      <c r="X1334" s="25"/>
      <c r="Y1334" s="25"/>
      <c r="Z1334" s="25"/>
      <c r="AA1334" s="25"/>
      <c r="AB1334" s="25"/>
      <c r="AC1334" s="25"/>
      <c r="AD1334" s="55"/>
    </row>
    <row r="1335" spans="1:30" ht="20" customHeight="1" x14ac:dyDescent="0.2">
      <c r="A1335" s="20"/>
      <c r="B1335" s="33"/>
      <c r="C1335" s="63"/>
      <c r="D1335" s="22"/>
      <c r="E1335" s="23"/>
      <c r="F1335" s="23"/>
      <c r="G1335" s="23"/>
      <c r="H1335" s="23"/>
      <c r="I1335" s="23"/>
      <c r="J1335" s="23"/>
      <c r="K1335" s="23"/>
      <c r="L1335" s="23"/>
      <c r="M1335" s="23"/>
      <c r="N1335" s="27"/>
      <c r="O1335" s="23"/>
      <c r="P1335" s="23"/>
      <c r="Q1335" s="23"/>
      <c r="R1335" s="23"/>
      <c r="S1335" s="64"/>
      <c r="T1335" s="24"/>
      <c r="U1335" s="49"/>
      <c r="V1335" s="54"/>
      <c r="W1335" s="25"/>
      <c r="X1335" s="25"/>
      <c r="Y1335" s="25"/>
      <c r="Z1335" s="25"/>
      <c r="AA1335" s="25"/>
      <c r="AB1335" s="25"/>
      <c r="AC1335" s="25"/>
      <c r="AD1335" s="55"/>
    </row>
    <row r="1336" spans="1:30" ht="20" customHeight="1" x14ac:dyDescent="0.2">
      <c r="A1336" s="20"/>
      <c r="B1336" s="33"/>
      <c r="C1336" s="63"/>
      <c r="D1336" s="22"/>
      <c r="E1336" s="23"/>
      <c r="F1336" s="23"/>
      <c r="G1336" s="23"/>
      <c r="H1336" s="23"/>
      <c r="I1336" s="23"/>
      <c r="J1336" s="23"/>
      <c r="K1336" s="23"/>
      <c r="L1336" s="23"/>
      <c r="M1336" s="23"/>
      <c r="N1336" s="27"/>
      <c r="O1336" s="23"/>
      <c r="P1336" s="23"/>
      <c r="Q1336" s="23"/>
      <c r="R1336" s="23"/>
      <c r="S1336" s="64"/>
      <c r="T1336" s="24"/>
      <c r="U1336" s="49"/>
      <c r="V1336" s="54"/>
      <c r="W1336" s="25"/>
      <c r="X1336" s="25"/>
      <c r="Y1336" s="25"/>
      <c r="Z1336" s="25"/>
      <c r="AA1336" s="25"/>
      <c r="AB1336" s="25"/>
      <c r="AC1336" s="25"/>
      <c r="AD1336" s="55"/>
    </row>
    <row r="1337" spans="1:30" ht="20" customHeight="1" x14ac:dyDescent="0.2">
      <c r="A1337" s="20"/>
      <c r="B1337" s="33"/>
      <c r="C1337" s="63"/>
      <c r="D1337" s="22"/>
      <c r="E1337" s="23"/>
      <c r="F1337" s="23"/>
      <c r="G1337" s="23"/>
      <c r="H1337" s="23"/>
      <c r="I1337" s="23"/>
      <c r="J1337" s="23"/>
      <c r="K1337" s="23"/>
      <c r="L1337" s="23"/>
      <c r="M1337" s="23"/>
      <c r="N1337" s="27"/>
      <c r="O1337" s="23"/>
      <c r="P1337" s="23"/>
      <c r="Q1337" s="23"/>
      <c r="R1337" s="23"/>
      <c r="S1337" s="64"/>
      <c r="T1337" s="24"/>
      <c r="U1337" s="49"/>
      <c r="V1337" s="54"/>
      <c r="W1337" s="25"/>
      <c r="X1337" s="25"/>
      <c r="Y1337" s="25"/>
      <c r="Z1337" s="25"/>
      <c r="AA1337" s="25"/>
      <c r="AB1337" s="25"/>
      <c r="AC1337" s="25"/>
      <c r="AD1337" s="55"/>
    </row>
    <row r="1338" spans="1:30" ht="20" customHeight="1" x14ac:dyDescent="0.2">
      <c r="A1338" s="20"/>
      <c r="B1338" s="33"/>
      <c r="C1338" s="63"/>
      <c r="D1338" s="22"/>
      <c r="E1338" s="23"/>
      <c r="F1338" s="23"/>
      <c r="G1338" s="23"/>
      <c r="H1338" s="23"/>
      <c r="I1338" s="23"/>
      <c r="J1338" s="23"/>
      <c r="K1338" s="23"/>
      <c r="L1338" s="23"/>
      <c r="M1338" s="23"/>
      <c r="N1338" s="27"/>
      <c r="O1338" s="23"/>
      <c r="P1338" s="23"/>
      <c r="Q1338" s="23"/>
      <c r="R1338" s="23"/>
      <c r="S1338" s="64"/>
      <c r="T1338" s="24"/>
      <c r="U1338" s="49"/>
      <c r="V1338" s="54"/>
      <c r="W1338" s="25"/>
      <c r="X1338" s="25"/>
      <c r="Y1338" s="25"/>
      <c r="Z1338" s="25"/>
      <c r="AA1338" s="25"/>
      <c r="AB1338" s="25"/>
      <c r="AC1338" s="25"/>
      <c r="AD1338" s="55"/>
    </row>
    <row r="1339" spans="1:30" ht="20" customHeight="1" x14ac:dyDescent="0.2">
      <c r="A1339" s="20"/>
      <c r="B1339" s="33"/>
      <c r="C1339" s="63"/>
      <c r="D1339" s="22"/>
      <c r="E1339" s="23"/>
      <c r="F1339" s="23"/>
      <c r="G1339" s="23"/>
      <c r="H1339" s="23"/>
      <c r="I1339" s="23"/>
      <c r="J1339" s="23"/>
      <c r="K1339" s="23"/>
      <c r="L1339" s="23"/>
      <c r="M1339" s="23"/>
      <c r="N1339" s="27"/>
      <c r="O1339" s="23"/>
      <c r="P1339" s="23"/>
      <c r="Q1339" s="23"/>
      <c r="R1339" s="23"/>
      <c r="S1339" s="64"/>
      <c r="T1339" s="24"/>
      <c r="U1339" s="49"/>
      <c r="V1339" s="54"/>
      <c r="W1339" s="25"/>
      <c r="X1339" s="25"/>
      <c r="Y1339" s="25"/>
      <c r="Z1339" s="25"/>
      <c r="AA1339" s="25"/>
      <c r="AB1339" s="25"/>
      <c r="AC1339" s="25"/>
      <c r="AD1339" s="55"/>
    </row>
    <row r="1340" spans="1:30" ht="20" customHeight="1" x14ac:dyDescent="0.2">
      <c r="A1340" s="20"/>
      <c r="B1340" s="33"/>
      <c r="C1340" s="63"/>
      <c r="D1340" s="22"/>
      <c r="E1340" s="23"/>
      <c r="F1340" s="23"/>
      <c r="G1340" s="23"/>
      <c r="H1340" s="23"/>
      <c r="I1340" s="23"/>
      <c r="J1340" s="23"/>
      <c r="K1340" s="23"/>
      <c r="L1340" s="23"/>
      <c r="M1340" s="23"/>
      <c r="N1340" s="27"/>
      <c r="O1340" s="23"/>
      <c r="P1340" s="23"/>
      <c r="Q1340" s="23"/>
      <c r="R1340" s="23"/>
      <c r="S1340" s="64"/>
      <c r="T1340" s="24"/>
      <c r="U1340" s="49"/>
      <c r="V1340" s="54"/>
      <c r="W1340" s="25"/>
      <c r="X1340" s="25"/>
      <c r="Y1340" s="25"/>
      <c r="Z1340" s="25"/>
      <c r="AA1340" s="25"/>
      <c r="AB1340" s="25"/>
      <c r="AC1340" s="25"/>
      <c r="AD1340" s="55"/>
    </row>
    <row r="1341" spans="1:30" ht="20" customHeight="1" x14ac:dyDescent="0.2">
      <c r="A1341" s="20"/>
      <c r="B1341" s="33"/>
      <c r="C1341" s="63"/>
      <c r="D1341" s="22"/>
      <c r="E1341" s="23"/>
      <c r="F1341" s="23"/>
      <c r="G1341" s="23"/>
      <c r="H1341" s="23"/>
      <c r="I1341" s="23"/>
      <c r="J1341" s="23"/>
      <c r="K1341" s="23"/>
      <c r="L1341" s="23"/>
      <c r="M1341" s="23"/>
      <c r="N1341" s="27"/>
      <c r="O1341" s="23"/>
      <c r="P1341" s="23"/>
      <c r="Q1341" s="23"/>
      <c r="R1341" s="23"/>
      <c r="S1341" s="64"/>
      <c r="T1341" s="24"/>
      <c r="U1341" s="49"/>
      <c r="V1341" s="54"/>
      <c r="W1341" s="25"/>
      <c r="X1341" s="25"/>
      <c r="Y1341" s="25"/>
      <c r="Z1341" s="25"/>
      <c r="AA1341" s="25"/>
      <c r="AB1341" s="25"/>
      <c r="AC1341" s="25"/>
      <c r="AD1341" s="55"/>
    </row>
    <row r="1342" spans="1:30" ht="20" customHeight="1" x14ac:dyDescent="0.2">
      <c r="A1342" s="20"/>
      <c r="B1342" s="33"/>
      <c r="C1342" s="63"/>
      <c r="D1342" s="22"/>
      <c r="E1342" s="23"/>
      <c r="F1342" s="23"/>
      <c r="G1342" s="23"/>
      <c r="H1342" s="23"/>
      <c r="I1342" s="23"/>
      <c r="J1342" s="23"/>
      <c r="K1342" s="23"/>
      <c r="L1342" s="23"/>
      <c r="M1342" s="23"/>
      <c r="N1342" s="27"/>
      <c r="O1342" s="23"/>
      <c r="P1342" s="23"/>
      <c r="Q1342" s="23"/>
      <c r="R1342" s="23"/>
      <c r="S1342" s="64"/>
      <c r="T1342" s="24"/>
      <c r="U1342" s="49"/>
      <c r="V1342" s="54"/>
      <c r="W1342" s="25"/>
      <c r="X1342" s="25"/>
      <c r="Y1342" s="25"/>
      <c r="Z1342" s="25"/>
      <c r="AA1342" s="25"/>
      <c r="AB1342" s="25"/>
      <c r="AC1342" s="25"/>
      <c r="AD1342" s="55"/>
    </row>
    <row r="1343" spans="1:30" ht="20" customHeight="1" x14ac:dyDescent="0.2">
      <c r="A1343" s="20"/>
      <c r="B1343" s="33"/>
      <c r="C1343" s="63"/>
      <c r="D1343" s="22"/>
      <c r="E1343" s="23"/>
      <c r="F1343" s="23"/>
      <c r="G1343" s="23"/>
      <c r="H1343" s="23"/>
      <c r="I1343" s="23"/>
      <c r="J1343" s="23"/>
      <c r="K1343" s="23"/>
      <c r="L1343" s="23"/>
      <c r="M1343" s="23"/>
      <c r="N1343" s="27"/>
      <c r="O1343" s="23"/>
      <c r="P1343" s="23"/>
      <c r="Q1343" s="23"/>
      <c r="R1343" s="23"/>
      <c r="S1343" s="64"/>
      <c r="T1343" s="24"/>
      <c r="U1343" s="49"/>
      <c r="V1343" s="54"/>
      <c r="W1343" s="25"/>
      <c r="X1343" s="25"/>
      <c r="Y1343" s="25"/>
      <c r="Z1343" s="25"/>
      <c r="AA1343" s="25"/>
      <c r="AB1343" s="25"/>
      <c r="AC1343" s="25"/>
      <c r="AD1343" s="55"/>
    </row>
    <row r="1344" spans="1:30" ht="20" customHeight="1" x14ac:dyDescent="0.2">
      <c r="A1344" s="20"/>
      <c r="B1344" s="33"/>
      <c r="C1344" s="63"/>
      <c r="D1344" s="22"/>
      <c r="E1344" s="23"/>
      <c r="F1344" s="23"/>
      <c r="G1344" s="23"/>
      <c r="H1344" s="23"/>
      <c r="I1344" s="23"/>
      <c r="J1344" s="23"/>
      <c r="K1344" s="23"/>
      <c r="L1344" s="23"/>
      <c r="M1344" s="23"/>
      <c r="N1344" s="27"/>
      <c r="O1344" s="23"/>
      <c r="P1344" s="23"/>
      <c r="Q1344" s="23"/>
      <c r="R1344" s="23"/>
      <c r="S1344" s="64"/>
      <c r="T1344" s="24"/>
      <c r="U1344" s="49"/>
      <c r="V1344" s="54"/>
      <c r="W1344" s="25"/>
      <c r="X1344" s="25"/>
      <c r="Y1344" s="25"/>
      <c r="Z1344" s="25"/>
      <c r="AA1344" s="25"/>
      <c r="AB1344" s="25"/>
      <c r="AC1344" s="25"/>
      <c r="AD1344" s="55"/>
    </row>
    <row r="1345" spans="1:30" ht="20" customHeight="1" x14ac:dyDescent="0.2">
      <c r="A1345" s="20"/>
      <c r="B1345" s="33"/>
      <c r="C1345" s="63"/>
      <c r="D1345" s="22"/>
      <c r="E1345" s="23"/>
      <c r="F1345" s="23"/>
      <c r="G1345" s="23"/>
      <c r="H1345" s="23"/>
      <c r="I1345" s="23"/>
      <c r="J1345" s="23"/>
      <c r="K1345" s="23"/>
      <c r="L1345" s="23"/>
      <c r="M1345" s="23"/>
      <c r="N1345" s="27"/>
      <c r="O1345" s="23"/>
      <c r="P1345" s="23"/>
      <c r="Q1345" s="23"/>
      <c r="R1345" s="23"/>
      <c r="S1345" s="64"/>
      <c r="T1345" s="24"/>
      <c r="U1345" s="49"/>
      <c r="V1345" s="54"/>
      <c r="W1345" s="25"/>
      <c r="X1345" s="25"/>
      <c r="Y1345" s="25"/>
      <c r="Z1345" s="25"/>
      <c r="AA1345" s="25"/>
      <c r="AB1345" s="25"/>
      <c r="AC1345" s="25"/>
      <c r="AD1345" s="55"/>
    </row>
    <row r="1346" spans="1:30" ht="20" customHeight="1" x14ac:dyDescent="0.2">
      <c r="A1346" s="20"/>
      <c r="B1346" s="33"/>
      <c r="C1346" s="63"/>
      <c r="D1346" s="22"/>
      <c r="E1346" s="23"/>
      <c r="F1346" s="23"/>
      <c r="G1346" s="23"/>
      <c r="H1346" s="23"/>
      <c r="I1346" s="23"/>
      <c r="J1346" s="23"/>
      <c r="K1346" s="23"/>
      <c r="L1346" s="23"/>
      <c r="M1346" s="23"/>
      <c r="N1346" s="27"/>
      <c r="O1346" s="23"/>
      <c r="P1346" s="23"/>
      <c r="Q1346" s="23"/>
      <c r="R1346" s="23"/>
      <c r="S1346" s="64"/>
      <c r="T1346" s="24"/>
      <c r="U1346" s="49"/>
      <c r="V1346" s="54"/>
      <c r="W1346" s="25"/>
      <c r="X1346" s="25"/>
      <c r="Y1346" s="25"/>
      <c r="Z1346" s="25"/>
      <c r="AA1346" s="25"/>
      <c r="AB1346" s="25"/>
      <c r="AC1346" s="25"/>
      <c r="AD1346" s="55"/>
    </row>
    <row r="1347" spans="1:30" ht="20" customHeight="1" x14ac:dyDescent="0.2">
      <c r="A1347" s="20"/>
      <c r="B1347" s="33"/>
      <c r="C1347" s="63"/>
      <c r="D1347" s="22"/>
      <c r="E1347" s="23"/>
      <c r="F1347" s="23"/>
      <c r="G1347" s="23"/>
      <c r="H1347" s="23"/>
      <c r="I1347" s="23"/>
      <c r="J1347" s="23"/>
      <c r="K1347" s="23"/>
      <c r="L1347" s="23"/>
      <c r="M1347" s="23"/>
      <c r="N1347" s="27"/>
      <c r="O1347" s="23"/>
      <c r="P1347" s="23"/>
      <c r="Q1347" s="23"/>
      <c r="R1347" s="23"/>
      <c r="S1347" s="64"/>
      <c r="T1347" s="24"/>
      <c r="U1347" s="49"/>
      <c r="V1347" s="54"/>
      <c r="W1347" s="25"/>
      <c r="X1347" s="25"/>
      <c r="Y1347" s="25"/>
      <c r="Z1347" s="25"/>
      <c r="AA1347" s="25"/>
      <c r="AB1347" s="25"/>
      <c r="AC1347" s="25"/>
      <c r="AD1347" s="55"/>
    </row>
    <row r="1348" spans="1:30" ht="20" customHeight="1" x14ac:dyDescent="0.2">
      <c r="A1348" s="20"/>
      <c r="B1348" s="33"/>
      <c r="C1348" s="63"/>
      <c r="D1348" s="22"/>
      <c r="E1348" s="23"/>
      <c r="F1348" s="23"/>
      <c r="G1348" s="23"/>
      <c r="H1348" s="23"/>
      <c r="I1348" s="23"/>
      <c r="J1348" s="23"/>
      <c r="K1348" s="23"/>
      <c r="L1348" s="23"/>
      <c r="M1348" s="23"/>
      <c r="N1348" s="27"/>
      <c r="O1348" s="23"/>
      <c r="P1348" s="23"/>
      <c r="Q1348" s="23"/>
      <c r="R1348" s="23"/>
      <c r="S1348" s="64"/>
      <c r="T1348" s="24"/>
      <c r="U1348" s="49"/>
      <c r="V1348" s="54"/>
      <c r="W1348" s="25"/>
      <c r="X1348" s="25"/>
      <c r="Y1348" s="25"/>
      <c r="Z1348" s="25"/>
      <c r="AA1348" s="25"/>
      <c r="AB1348" s="25"/>
      <c r="AC1348" s="25"/>
      <c r="AD1348" s="55"/>
    </row>
    <row r="1349" spans="1:30" ht="20" customHeight="1" x14ac:dyDescent="0.2">
      <c r="A1349" s="20"/>
      <c r="B1349" s="33"/>
      <c r="C1349" s="63"/>
      <c r="D1349" s="22"/>
      <c r="E1349" s="23"/>
      <c r="F1349" s="23"/>
      <c r="G1349" s="23"/>
      <c r="H1349" s="23"/>
      <c r="I1349" s="23"/>
      <c r="J1349" s="23"/>
      <c r="K1349" s="23"/>
      <c r="L1349" s="23"/>
      <c r="M1349" s="23"/>
      <c r="N1349" s="27"/>
      <c r="O1349" s="23"/>
      <c r="P1349" s="23"/>
      <c r="Q1349" s="23"/>
      <c r="R1349" s="23"/>
      <c r="S1349" s="64"/>
      <c r="T1349" s="24"/>
      <c r="U1349" s="49"/>
      <c r="V1349" s="54"/>
      <c r="W1349" s="25"/>
      <c r="X1349" s="25"/>
      <c r="Y1349" s="25"/>
      <c r="Z1349" s="25"/>
      <c r="AA1349" s="25"/>
      <c r="AB1349" s="25"/>
      <c r="AC1349" s="25"/>
      <c r="AD1349" s="55"/>
    </row>
    <row r="1350" spans="1:30" ht="20" customHeight="1" x14ac:dyDescent="0.2">
      <c r="A1350" s="20"/>
      <c r="B1350" s="33"/>
      <c r="C1350" s="63"/>
      <c r="D1350" s="22"/>
      <c r="E1350" s="23"/>
      <c r="F1350" s="23"/>
      <c r="G1350" s="23"/>
      <c r="H1350" s="23"/>
      <c r="I1350" s="23"/>
      <c r="J1350" s="23"/>
      <c r="K1350" s="23"/>
      <c r="L1350" s="23"/>
      <c r="M1350" s="23"/>
      <c r="N1350" s="27"/>
      <c r="O1350" s="23"/>
      <c r="P1350" s="23"/>
      <c r="Q1350" s="23"/>
      <c r="R1350" s="23"/>
      <c r="S1350" s="64"/>
      <c r="T1350" s="24"/>
      <c r="U1350" s="49"/>
      <c r="V1350" s="54"/>
      <c r="W1350" s="25"/>
      <c r="X1350" s="25"/>
      <c r="Y1350" s="25"/>
      <c r="Z1350" s="25"/>
      <c r="AA1350" s="25"/>
      <c r="AB1350" s="25"/>
      <c r="AC1350" s="25"/>
      <c r="AD1350" s="55"/>
    </row>
    <row r="1351" spans="1:30" ht="20" customHeight="1" x14ac:dyDescent="0.2">
      <c r="A1351" s="20"/>
      <c r="B1351" s="33"/>
      <c r="C1351" s="63"/>
      <c r="D1351" s="22"/>
      <c r="E1351" s="23"/>
      <c r="F1351" s="23"/>
      <c r="G1351" s="23"/>
      <c r="H1351" s="23"/>
      <c r="I1351" s="23"/>
      <c r="J1351" s="23"/>
      <c r="K1351" s="23"/>
      <c r="L1351" s="23"/>
      <c r="M1351" s="23"/>
      <c r="N1351" s="27"/>
      <c r="O1351" s="23"/>
      <c r="P1351" s="23"/>
      <c r="Q1351" s="23"/>
      <c r="R1351" s="23"/>
      <c r="S1351" s="64"/>
      <c r="T1351" s="24"/>
      <c r="U1351" s="49"/>
      <c r="V1351" s="54"/>
      <c r="W1351" s="25"/>
      <c r="X1351" s="25"/>
      <c r="Y1351" s="25"/>
      <c r="Z1351" s="25"/>
      <c r="AA1351" s="25"/>
      <c r="AB1351" s="25"/>
      <c r="AC1351" s="25"/>
      <c r="AD1351" s="55"/>
    </row>
    <row r="1352" spans="1:30" ht="20" customHeight="1" x14ac:dyDescent="0.2">
      <c r="A1352" s="20"/>
      <c r="B1352" s="33"/>
      <c r="C1352" s="63"/>
      <c r="D1352" s="22"/>
      <c r="E1352" s="23"/>
      <c r="F1352" s="23"/>
      <c r="G1352" s="23"/>
      <c r="H1352" s="23"/>
      <c r="I1352" s="23"/>
      <c r="J1352" s="23"/>
      <c r="K1352" s="23"/>
      <c r="L1352" s="23"/>
      <c r="M1352" s="23"/>
      <c r="N1352" s="27"/>
      <c r="O1352" s="23"/>
      <c r="P1352" s="23"/>
      <c r="Q1352" s="23"/>
      <c r="R1352" s="23"/>
      <c r="S1352" s="64"/>
      <c r="T1352" s="24"/>
      <c r="U1352" s="49"/>
      <c r="V1352" s="54"/>
      <c r="W1352" s="25"/>
      <c r="X1352" s="25"/>
      <c r="Y1352" s="25"/>
      <c r="Z1352" s="25"/>
      <c r="AA1352" s="25"/>
      <c r="AB1352" s="25"/>
      <c r="AC1352" s="25"/>
      <c r="AD1352" s="55"/>
    </row>
    <row r="1353" spans="1:30" ht="20" customHeight="1" x14ac:dyDescent="0.2">
      <c r="A1353" s="20"/>
      <c r="B1353" s="33"/>
      <c r="C1353" s="63"/>
      <c r="D1353" s="22"/>
      <c r="E1353" s="23"/>
      <c r="F1353" s="23"/>
      <c r="G1353" s="23"/>
      <c r="H1353" s="23"/>
      <c r="I1353" s="23"/>
      <c r="J1353" s="23"/>
      <c r="K1353" s="23"/>
      <c r="L1353" s="23"/>
      <c r="M1353" s="23"/>
      <c r="N1353" s="27"/>
      <c r="O1353" s="23"/>
      <c r="P1353" s="23"/>
      <c r="Q1353" s="23"/>
      <c r="R1353" s="23"/>
      <c r="S1353" s="64"/>
      <c r="T1353" s="24"/>
      <c r="U1353" s="49"/>
      <c r="V1353" s="54"/>
      <c r="W1353" s="25"/>
      <c r="X1353" s="25"/>
      <c r="Y1353" s="25"/>
      <c r="Z1353" s="25"/>
      <c r="AA1353" s="25"/>
      <c r="AB1353" s="25"/>
      <c r="AC1353" s="25"/>
      <c r="AD1353" s="55"/>
    </row>
    <row r="1354" spans="1:30" ht="20" customHeight="1" x14ac:dyDescent="0.2">
      <c r="A1354" s="20"/>
      <c r="B1354" s="33"/>
      <c r="C1354" s="63"/>
      <c r="D1354" s="22"/>
      <c r="E1354" s="23"/>
      <c r="F1354" s="23"/>
      <c r="G1354" s="23"/>
      <c r="H1354" s="23"/>
      <c r="I1354" s="23"/>
      <c r="J1354" s="23"/>
      <c r="K1354" s="23"/>
      <c r="L1354" s="23"/>
      <c r="M1354" s="23"/>
      <c r="N1354" s="27"/>
      <c r="O1354" s="23"/>
      <c r="P1354" s="23"/>
      <c r="Q1354" s="23"/>
      <c r="R1354" s="23"/>
      <c r="S1354" s="64"/>
      <c r="T1354" s="24"/>
      <c r="U1354" s="49"/>
      <c r="V1354" s="54"/>
      <c r="W1354" s="25"/>
      <c r="X1354" s="25"/>
      <c r="Y1354" s="25"/>
      <c r="Z1354" s="25"/>
      <c r="AA1354" s="25"/>
      <c r="AB1354" s="25"/>
      <c r="AC1354" s="25"/>
      <c r="AD1354" s="55"/>
    </row>
    <row r="1355" spans="1:30" ht="20" customHeight="1" x14ac:dyDescent="0.2">
      <c r="A1355" s="20"/>
      <c r="B1355" s="33"/>
      <c r="C1355" s="63"/>
      <c r="D1355" s="22"/>
      <c r="E1355" s="23"/>
      <c r="F1355" s="23"/>
      <c r="G1355" s="23"/>
      <c r="H1355" s="23"/>
      <c r="I1355" s="23"/>
      <c r="J1355" s="23"/>
      <c r="K1355" s="23"/>
      <c r="L1355" s="23"/>
      <c r="M1355" s="23"/>
      <c r="N1355" s="27"/>
      <c r="O1355" s="23"/>
      <c r="P1355" s="23"/>
      <c r="Q1355" s="23"/>
      <c r="R1355" s="23"/>
      <c r="S1355" s="64"/>
      <c r="T1355" s="24"/>
      <c r="U1355" s="49"/>
      <c r="V1355" s="54"/>
      <c r="W1355" s="25"/>
      <c r="X1355" s="25"/>
      <c r="Y1355" s="25"/>
      <c r="Z1355" s="25"/>
      <c r="AA1355" s="25"/>
      <c r="AB1355" s="25"/>
      <c r="AC1355" s="25"/>
      <c r="AD1355" s="55"/>
    </row>
    <row r="1356" spans="1:30" ht="20" customHeight="1" x14ac:dyDescent="0.2">
      <c r="A1356" s="20"/>
      <c r="B1356" s="33"/>
      <c r="C1356" s="63"/>
      <c r="D1356" s="22"/>
      <c r="E1356" s="23"/>
      <c r="F1356" s="23"/>
      <c r="G1356" s="23"/>
      <c r="H1356" s="23"/>
      <c r="I1356" s="23"/>
      <c r="J1356" s="23"/>
      <c r="K1356" s="23"/>
      <c r="L1356" s="23"/>
      <c r="M1356" s="23"/>
      <c r="N1356" s="27"/>
      <c r="O1356" s="23"/>
      <c r="P1356" s="23"/>
      <c r="Q1356" s="23"/>
      <c r="R1356" s="23"/>
      <c r="S1356" s="64"/>
      <c r="T1356" s="24"/>
      <c r="U1356" s="49"/>
      <c r="V1356" s="54"/>
      <c r="W1356" s="25"/>
      <c r="X1356" s="25"/>
      <c r="Y1356" s="25"/>
      <c r="Z1356" s="25"/>
      <c r="AA1356" s="25"/>
      <c r="AB1356" s="25"/>
      <c r="AC1356" s="25"/>
      <c r="AD1356" s="55"/>
    </row>
    <row r="1357" spans="1:30" ht="20" customHeight="1" x14ac:dyDescent="0.2">
      <c r="A1357" s="20"/>
      <c r="B1357" s="33"/>
      <c r="C1357" s="63"/>
      <c r="D1357" s="22"/>
      <c r="E1357" s="23"/>
      <c r="F1357" s="23"/>
      <c r="G1357" s="23"/>
      <c r="H1357" s="23"/>
      <c r="I1357" s="23"/>
      <c r="J1357" s="23"/>
      <c r="K1357" s="23"/>
      <c r="L1357" s="23"/>
      <c r="M1357" s="23"/>
      <c r="N1357" s="27"/>
      <c r="O1357" s="23"/>
      <c r="P1357" s="23"/>
      <c r="Q1357" s="23"/>
      <c r="R1357" s="23"/>
      <c r="S1357" s="64"/>
      <c r="T1357" s="24"/>
      <c r="U1357" s="49"/>
      <c r="V1357" s="54"/>
      <c r="W1357" s="25"/>
      <c r="X1357" s="25"/>
      <c r="Y1357" s="25"/>
      <c r="Z1357" s="25"/>
      <c r="AA1357" s="25"/>
      <c r="AB1357" s="25"/>
      <c r="AC1357" s="25"/>
      <c r="AD1357" s="55"/>
    </row>
    <row r="1358" spans="1:30" ht="20" customHeight="1" x14ac:dyDescent="0.2">
      <c r="A1358" s="20"/>
      <c r="B1358" s="33"/>
      <c r="C1358" s="63"/>
      <c r="D1358" s="22"/>
      <c r="E1358" s="23"/>
      <c r="F1358" s="23"/>
      <c r="G1358" s="23"/>
      <c r="H1358" s="23"/>
      <c r="I1358" s="23"/>
      <c r="J1358" s="23"/>
      <c r="K1358" s="23"/>
      <c r="L1358" s="23"/>
      <c r="M1358" s="23"/>
      <c r="N1358" s="27"/>
      <c r="O1358" s="23"/>
      <c r="P1358" s="23"/>
      <c r="Q1358" s="23"/>
      <c r="R1358" s="23"/>
      <c r="S1358" s="64"/>
      <c r="T1358" s="24"/>
      <c r="U1358" s="49"/>
      <c r="V1358" s="54"/>
      <c r="W1358" s="25"/>
      <c r="X1358" s="25"/>
      <c r="Y1358" s="25"/>
      <c r="Z1358" s="25"/>
      <c r="AA1358" s="25"/>
      <c r="AB1358" s="25"/>
      <c r="AC1358" s="25"/>
      <c r="AD1358" s="55"/>
    </row>
    <row r="1359" spans="1:30" ht="20" customHeight="1" x14ac:dyDescent="0.2">
      <c r="A1359" s="20"/>
      <c r="B1359" s="33"/>
      <c r="C1359" s="63"/>
      <c r="D1359" s="22"/>
      <c r="E1359" s="23"/>
      <c r="F1359" s="23"/>
      <c r="G1359" s="23"/>
      <c r="H1359" s="23"/>
      <c r="I1359" s="23"/>
      <c r="J1359" s="23"/>
      <c r="K1359" s="23"/>
      <c r="L1359" s="23"/>
      <c r="M1359" s="23"/>
      <c r="N1359" s="27"/>
      <c r="O1359" s="23"/>
      <c r="P1359" s="23"/>
      <c r="Q1359" s="23"/>
      <c r="R1359" s="23"/>
      <c r="S1359" s="64"/>
      <c r="T1359" s="24"/>
      <c r="U1359" s="49"/>
      <c r="V1359" s="54"/>
      <c r="W1359" s="25"/>
      <c r="X1359" s="25"/>
      <c r="Y1359" s="25"/>
      <c r="Z1359" s="25"/>
      <c r="AA1359" s="25"/>
      <c r="AB1359" s="25"/>
      <c r="AC1359" s="25"/>
      <c r="AD1359" s="55"/>
    </row>
    <row r="1360" spans="1:30" ht="20" customHeight="1" x14ac:dyDescent="0.2">
      <c r="A1360" s="20"/>
      <c r="B1360" s="33"/>
      <c r="C1360" s="63"/>
      <c r="D1360" s="22"/>
      <c r="E1360" s="23"/>
      <c r="F1360" s="23"/>
      <c r="G1360" s="23"/>
      <c r="H1360" s="23"/>
      <c r="I1360" s="23"/>
      <c r="J1360" s="23"/>
      <c r="K1360" s="23"/>
      <c r="L1360" s="23"/>
      <c r="M1360" s="23"/>
      <c r="N1360" s="27"/>
      <c r="O1360" s="23"/>
      <c r="P1360" s="23"/>
      <c r="Q1360" s="23"/>
      <c r="R1360" s="23"/>
      <c r="S1360" s="64"/>
      <c r="T1360" s="24"/>
      <c r="U1360" s="49"/>
      <c r="V1360" s="54"/>
      <c r="W1360" s="25"/>
      <c r="X1360" s="25"/>
      <c r="Y1360" s="25"/>
      <c r="Z1360" s="25"/>
      <c r="AA1360" s="25"/>
      <c r="AB1360" s="25"/>
      <c r="AC1360" s="25"/>
      <c r="AD1360" s="55"/>
    </row>
    <row r="1361" spans="1:30" ht="20" customHeight="1" x14ac:dyDescent="0.2">
      <c r="A1361" s="20"/>
      <c r="B1361" s="33"/>
      <c r="C1361" s="63"/>
      <c r="D1361" s="22"/>
      <c r="E1361" s="23"/>
      <c r="F1361" s="23"/>
      <c r="G1361" s="23"/>
      <c r="H1361" s="23"/>
      <c r="I1361" s="23"/>
      <c r="J1361" s="23"/>
      <c r="K1361" s="23"/>
      <c r="L1361" s="23"/>
      <c r="M1361" s="23"/>
      <c r="N1361" s="27"/>
      <c r="O1361" s="23"/>
      <c r="P1361" s="23"/>
      <c r="Q1361" s="23"/>
      <c r="R1361" s="23"/>
      <c r="S1361" s="64"/>
      <c r="T1361" s="24"/>
      <c r="U1361" s="49"/>
      <c r="V1361" s="54"/>
      <c r="W1361" s="25"/>
      <c r="X1361" s="25"/>
      <c r="Y1361" s="25"/>
      <c r="Z1361" s="25"/>
      <c r="AA1361" s="25"/>
      <c r="AB1361" s="25"/>
      <c r="AC1361" s="25"/>
      <c r="AD1361" s="55"/>
    </row>
    <row r="1362" spans="1:30" ht="20" customHeight="1" x14ac:dyDescent="0.2">
      <c r="A1362" s="20"/>
      <c r="B1362" s="33"/>
      <c r="C1362" s="63"/>
      <c r="D1362" s="22"/>
      <c r="E1362" s="23"/>
      <c r="F1362" s="23"/>
      <c r="G1362" s="23"/>
      <c r="H1362" s="23"/>
      <c r="I1362" s="23"/>
      <c r="J1362" s="23"/>
      <c r="K1362" s="23"/>
      <c r="L1362" s="23"/>
      <c r="M1362" s="23"/>
      <c r="N1362" s="27"/>
      <c r="O1362" s="23"/>
      <c r="P1362" s="23"/>
      <c r="Q1362" s="23"/>
      <c r="R1362" s="23"/>
      <c r="S1362" s="64"/>
      <c r="T1362" s="24"/>
      <c r="U1362" s="49"/>
      <c r="V1362" s="54"/>
      <c r="W1362" s="25"/>
      <c r="X1362" s="25"/>
      <c r="Y1362" s="25"/>
      <c r="Z1362" s="25"/>
      <c r="AA1362" s="25"/>
      <c r="AB1362" s="25"/>
      <c r="AC1362" s="25"/>
      <c r="AD1362" s="55"/>
    </row>
    <row r="1363" spans="1:30" ht="20" customHeight="1" x14ac:dyDescent="0.2">
      <c r="A1363" s="20"/>
      <c r="B1363" s="33"/>
      <c r="C1363" s="63"/>
      <c r="D1363" s="22"/>
      <c r="E1363" s="23"/>
      <c r="F1363" s="23"/>
      <c r="G1363" s="23"/>
      <c r="H1363" s="23"/>
      <c r="I1363" s="23"/>
      <c r="J1363" s="23"/>
      <c r="K1363" s="23"/>
      <c r="L1363" s="23"/>
      <c r="M1363" s="23"/>
      <c r="N1363" s="27"/>
      <c r="O1363" s="23"/>
      <c r="P1363" s="23"/>
      <c r="Q1363" s="23"/>
      <c r="R1363" s="23"/>
      <c r="S1363" s="64"/>
      <c r="T1363" s="24"/>
      <c r="U1363" s="49"/>
      <c r="V1363" s="54"/>
      <c r="W1363" s="25"/>
      <c r="X1363" s="25"/>
      <c r="Y1363" s="25"/>
      <c r="Z1363" s="25"/>
      <c r="AA1363" s="25"/>
      <c r="AB1363" s="25"/>
      <c r="AC1363" s="25"/>
      <c r="AD1363" s="55"/>
    </row>
    <row r="1364" spans="1:30" ht="20" customHeight="1" x14ac:dyDescent="0.2">
      <c r="A1364" s="20"/>
      <c r="B1364" s="33"/>
      <c r="C1364" s="63"/>
      <c r="D1364" s="22"/>
      <c r="E1364" s="23"/>
      <c r="F1364" s="23"/>
      <c r="G1364" s="23"/>
      <c r="H1364" s="23"/>
      <c r="I1364" s="23"/>
      <c r="J1364" s="23"/>
      <c r="K1364" s="23"/>
      <c r="L1364" s="23"/>
      <c r="M1364" s="23"/>
      <c r="N1364" s="27"/>
      <c r="O1364" s="23"/>
      <c r="P1364" s="23"/>
      <c r="Q1364" s="23"/>
      <c r="R1364" s="23"/>
      <c r="S1364" s="64"/>
      <c r="T1364" s="24"/>
      <c r="U1364" s="49"/>
      <c r="V1364" s="54"/>
      <c r="W1364" s="25"/>
      <c r="X1364" s="25"/>
      <c r="Y1364" s="25"/>
      <c r="Z1364" s="25"/>
      <c r="AA1364" s="25"/>
      <c r="AB1364" s="25"/>
      <c r="AC1364" s="25"/>
      <c r="AD1364" s="55"/>
    </row>
    <row r="1365" spans="1:30" ht="20" customHeight="1" x14ac:dyDescent="0.2">
      <c r="A1365" s="20"/>
      <c r="B1365" s="33"/>
      <c r="C1365" s="63"/>
      <c r="D1365" s="22"/>
      <c r="E1365" s="23"/>
      <c r="F1365" s="23"/>
      <c r="G1365" s="23"/>
      <c r="H1365" s="23"/>
      <c r="I1365" s="23"/>
      <c r="J1365" s="23"/>
      <c r="K1365" s="23"/>
      <c r="L1365" s="23"/>
      <c r="M1365" s="23"/>
      <c r="N1365" s="27"/>
      <c r="O1365" s="23"/>
      <c r="P1365" s="23"/>
      <c r="Q1365" s="23"/>
      <c r="R1365" s="23"/>
      <c r="S1365" s="64"/>
      <c r="T1365" s="24"/>
      <c r="U1365" s="49"/>
      <c r="V1365" s="54"/>
      <c r="W1365" s="25"/>
      <c r="X1365" s="25"/>
      <c r="Y1365" s="25"/>
      <c r="Z1365" s="25"/>
      <c r="AA1365" s="25"/>
      <c r="AB1365" s="25"/>
      <c r="AC1365" s="25"/>
      <c r="AD1365" s="55"/>
    </row>
    <row r="1366" spans="1:30" ht="20" customHeight="1" x14ac:dyDescent="0.2">
      <c r="A1366" s="20"/>
      <c r="B1366" s="33"/>
      <c r="C1366" s="63"/>
      <c r="D1366" s="22"/>
      <c r="E1366" s="23"/>
      <c r="F1366" s="23"/>
      <c r="G1366" s="23"/>
      <c r="H1366" s="23"/>
      <c r="I1366" s="23"/>
      <c r="J1366" s="23"/>
      <c r="K1366" s="23"/>
      <c r="L1366" s="23"/>
      <c r="M1366" s="23"/>
      <c r="N1366" s="27"/>
      <c r="O1366" s="23"/>
      <c r="P1366" s="23"/>
      <c r="Q1366" s="23"/>
      <c r="R1366" s="23"/>
      <c r="S1366" s="64"/>
      <c r="T1366" s="24"/>
      <c r="U1366" s="49"/>
      <c r="V1366" s="54"/>
      <c r="W1366" s="25"/>
      <c r="X1366" s="25"/>
      <c r="Y1366" s="25"/>
      <c r="Z1366" s="25"/>
      <c r="AA1366" s="25"/>
      <c r="AB1366" s="25"/>
      <c r="AC1366" s="25"/>
      <c r="AD1366" s="55"/>
    </row>
    <row r="1367" spans="1:30" ht="20" customHeight="1" x14ac:dyDescent="0.2">
      <c r="A1367" s="20"/>
      <c r="B1367" s="33"/>
      <c r="C1367" s="63"/>
      <c r="D1367" s="22"/>
      <c r="E1367" s="23"/>
      <c r="F1367" s="23"/>
      <c r="G1367" s="23"/>
      <c r="H1367" s="23"/>
      <c r="I1367" s="23"/>
      <c r="J1367" s="23"/>
      <c r="K1367" s="23"/>
      <c r="L1367" s="23"/>
      <c r="M1367" s="23"/>
      <c r="N1367" s="27"/>
      <c r="O1367" s="23"/>
      <c r="P1367" s="23"/>
      <c r="Q1367" s="23"/>
      <c r="R1367" s="23"/>
      <c r="S1367" s="64"/>
      <c r="T1367" s="24"/>
      <c r="U1367" s="49"/>
      <c r="V1367" s="54"/>
      <c r="W1367" s="25"/>
      <c r="X1367" s="25"/>
      <c r="Y1367" s="25"/>
      <c r="Z1367" s="25"/>
      <c r="AA1367" s="25"/>
      <c r="AB1367" s="25"/>
      <c r="AC1367" s="25"/>
      <c r="AD1367" s="55"/>
    </row>
    <row r="1368" spans="1:30" ht="20" customHeight="1" x14ac:dyDescent="0.2">
      <c r="A1368" s="20"/>
      <c r="B1368" s="33"/>
      <c r="C1368" s="63"/>
      <c r="D1368" s="22"/>
      <c r="E1368" s="23"/>
      <c r="F1368" s="23"/>
      <c r="G1368" s="23"/>
      <c r="H1368" s="23"/>
      <c r="I1368" s="23"/>
      <c r="J1368" s="23"/>
      <c r="K1368" s="23"/>
      <c r="L1368" s="23"/>
      <c r="M1368" s="23"/>
      <c r="N1368" s="27"/>
      <c r="O1368" s="23"/>
      <c r="P1368" s="23"/>
      <c r="Q1368" s="23"/>
      <c r="R1368" s="23"/>
      <c r="S1368" s="64"/>
      <c r="T1368" s="24"/>
      <c r="U1368" s="49"/>
      <c r="V1368" s="54"/>
      <c r="W1368" s="25"/>
      <c r="X1368" s="25"/>
      <c r="Y1368" s="25"/>
      <c r="Z1368" s="25"/>
      <c r="AA1368" s="25"/>
      <c r="AB1368" s="25"/>
      <c r="AC1368" s="25"/>
      <c r="AD1368" s="55"/>
    </row>
    <row r="1369" spans="1:30" ht="20" customHeight="1" x14ac:dyDescent="0.2">
      <c r="A1369" s="20"/>
      <c r="B1369" s="33"/>
      <c r="C1369" s="63"/>
      <c r="D1369" s="22"/>
      <c r="E1369" s="23"/>
      <c r="F1369" s="23"/>
      <c r="G1369" s="23"/>
      <c r="H1369" s="23"/>
      <c r="I1369" s="23"/>
      <c r="J1369" s="23"/>
      <c r="K1369" s="23"/>
      <c r="L1369" s="23"/>
      <c r="M1369" s="23"/>
      <c r="N1369" s="27"/>
      <c r="O1369" s="23"/>
      <c r="P1369" s="23"/>
      <c r="Q1369" s="23"/>
      <c r="R1369" s="23"/>
      <c r="S1369" s="64"/>
      <c r="T1369" s="24"/>
      <c r="U1369" s="49"/>
      <c r="V1369" s="54"/>
      <c r="W1369" s="25"/>
      <c r="X1369" s="25"/>
      <c r="Y1369" s="25"/>
      <c r="Z1369" s="25"/>
      <c r="AA1369" s="25"/>
      <c r="AB1369" s="25"/>
      <c r="AC1369" s="25"/>
      <c r="AD1369" s="55"/>
    </row>
    <row r="1370" spans="1:30" ht="20" customHeight="1" x14ac:dyDescent="0.2">
      <c r="A1370" s="20"/>
      <c r="B1370" s="33"/>
      <c r="C1370" s="63"/>
      <c r="D1370" s="22"/>
      <c r="E1370" s="23"/>
      <c r="F1370" s="23"/>
      <c r="G1370" s="23"/>
      <c r="H1370" s="23"/>
      <c r="I1370" s="23"/>
      <c r="J1370" s="23"/>
      <c r="K1370" s="23"/>
      <c r="L1370" s="23"/>
      <c r="M1370" s="23"/>
      <c r="N1370" s="27"/>
      <c r="O1370" s="23"/>
      <c r="P1370" s="23"/>
      <c r="Q1370" s="23"/>
      <c r="R1370" s="23"/>
      <c r="S1370" s="64"/>
      <c r="T1370" s="24"/>
      <c r="U1370" s="49"/>
      <c r="V1370" s="54"/>
      <c r="W1370" s="25"/>
      <c r="X1370" s="25"/>
      <c r="Y1370" s="25"/>
      <c r="Z1370" s="25"/>
      <c r="AA1370" s="25"/>
      <c r="AB1370" s="25"/>
      <c r="AC1370" s="25"/>
      <c r="AD1370" s="55"/>
    </row>
    <row r="1371" spans="1:30" ht="20" customHeight="1" x14ac:dyDescent="0.2">
      <c r="A1371" s="20"/>
      <c r="B1371" s="33"/>
      <c r="C1371" s="63"/>
      <c r="D1371" s="22"/>
      <c r="E1371" s="23"/>
      <c r="F1371" s="23"/>
      <c r="G1371" s="23"/>
      <c r="H1371" s="23"/>
      <c r="I1371" s="23"/>
      <c r="J1371" s="23"/>
      <c r="K1371" s="23"/>
      <c r="L1371" s="23"/>
      <c r="M1371" s="23"/>
      <c r="N1371" s="27"/>
      <c r="O1371" s="23"/>
      <c r="P1371" s="23"/>
      <c r="Q1371" s="23"/>
      <c r="R1371" s="23"/>
      <c r="S1371" s="64"/>
      <c r="T1371" s="24"/>
      <c r="U1371" s="49"/>
      <c r="V1371" s="54"/>
      <c r="W1371" s="25"/>
      <c r="X1371" s="25"/>
      <c r="Y1371" s="25"/>
      <c r="Z1371" s="25"/>
      <c r="AA1371" s="25"/>
      <c r="AB1371" s="25"/>
      <c r="AC1371" s="25"/>
      <c r="AD1371" s="55"/>
    </row>
    <row r="1372" spans="1:30" ht="20" customHeight="1" x14ac:dyDescent="0.2">
      <c r="A1372" s="20"/>
      <c r="B1372" s="33"/>
      <c r="C1372" s="63"/>
      <c r="D1372" s="22"/>
      <c r="E1372" s="23"/>
      <c r="F1372" s="23"/>
      <c r="G1372" s="23"/>
      <c r="H1372" s="23"/>
      <c r="I1372" s="23"/>
      <c r="J1372" s="23"/>
      <c r="K1372" s="23"/>
      <c r="L1372" s="23"/>
      <c r="M1372" s="23"/>
      <c r="N1372" s="27"/>
      <c r="O1372" s="23"/>
      <c r="P1372" s="23"/>
      <c r="Q1372" s="23"/>
      <c r="R1372" s="23"/>
      <c r="S1372" s="64"/>
      <c r="T1372" s="24"/>
      <c r="U1372" s="49"/>
      <c r="V1372" s="54"/>
      <c r="W1372" s="25"/>
      <c r="X1372" s="25"/>
      <c r="Y1372" s="25"/>
      <c r="Z1372" s="25"/>
      <c r="AA1372" s="25"/>
      <c r="AB1372" s="25"/>
      <c r="AC1372" s="25"/>
      <c r="AD1372" s="55"/>
    </row>
    <row r="1373" spans="1:30" ht="20" customHeight="1" x14ac:dyDescent="0.2">
      <c r="A1373" s="20"/>
      <c r="B1373" s="33"/>
      <c r="C1373" s="63"/>
      <c r="D1373" s="22"/>
      <c r="E1373" s="23"/>
      <c r="F1373" s="23"/>
      <c r="G1373" s="23"/>
      <c r="H1373" s="23"/>
      <c r="I1373" s="23"/>
      <c r="J1373" s="23"/>
      <c r="K1373" s="23"/>
      <c r="L1373" s="23"/>
      <c r="M1373" s="23"/>
      <c r="N1373" s="27"/>
      <c r="O1373" s="23"/>
      <c r="P1373" s="23"/>
      <c r="Q1373" s="23"/>
      <c r="R1373" s="23"/>
      <c r="S1373" s="64"/>
      <c r="T1373" s="24"/>
      <c r="U1373" s="49"/>
      <c r="V1373" s="54"/>
      <c r="W1373" s="25"/>
      <c r="X1373" s="25"/>
      <c r="Y1373" s="25"/>
      <c r="Z1373" s="25"/>
      <c r="AA1373" s="25"/>
      <c r="AB1373" s="25"/>
      <c r="AC1373" s="25"/>
      <c r="AD1373" s="55"/>
    </row>
    <row r="1374" spans="1:30" ht="20" customHeight="1" x14ac:dyDescent="0.2">
      <c r="A1374" s="20"/>
      <c r="B1374" s="33"/>
      <c r="C1374" s="63"/>
      <c r="D1374" s="22"/>
      <c r="E1374" s="23"/>
      <c r="F1374" s="23"/>
      <c r="G1374" s="23"/>
      <c r="H1374" s="23"/>
      <c r="I1374" s="23"/>
      <c r="J1374" s="23"/>
      <c r="K1374" s="23"/>
      <c r="L1374" s="23"/>
      <c r="M1374" s="23"/>
      <c r="N1374" s="27"/>
      <c r="O1374" s="23"/>
      <c r="P1374" s="23"/>
      <c r="Q1374" s="23"/>
      <c r="R1374" s="23"/>
      <c r="S1374" s="64"/>
      <c r="T1374" s="24"/>
      <c r="U1374" s="49"/>
      <c r="V1374" s="54"/>
      <c r="W1374" s="25"/>
      <c r="X1374" s="25"/>
      <c r="Y1374" s="25"/>
      <c r="Z1374" s="25"/>
      <c r="AA1374" s="25"/>
      <c r="AB1374" s="25"/>
      <c r="AC1374" s="25"/>
      <c r="AD1374" s="55"/>
    </row>
    <row r="1375" spans="1:30" ht="20" customHeight="1" x14ac:dyDescent="0.2">
      <c r="A1375" s="20"/>
      <c r="B1375" s="33"/>
      <c r="C1375" s="63"/>
      <c r="D1375" s="22"/>
      <c r="E1375" s="23"/>
      <c r="F1375" s="23"/>
      <c r="G1375" s="23"/>
      <c r="H1375" s="23"/>
      <c r="I1375" s="23"/>
      <c r="J1375" s="23"/>
      <c r="K1375" s="23"/>
      <c r="L1375" s="23"/>
      <c r="M1375" s="23"/>
      <c r="N1375" s="27"/>
      <c r="O1375" s="23"/>
      <c r="P1375" s="23"/>
      <c r="Q1375" s="23"/>
      <c r="R1375" s="23"/>
      <c r="S1375" s="64"/>
      <c r="T1375" s="24"/>
      <c r="U1375" s="49"/>
      <c r="V1375" s="54"/>
      <c r="W1375" s="25"/>
      <c r="X1375" s="25"/>
      <c r="Y1375" s="25"/>
      <c r="Z1375" s="25"/>
      <c r="AA1375" s="25"/>
      <c r="AB1375" s="25"/>
      <c r="AC1375" s="25"/>
      <c r="AD1375" s="55"/>
    </row>
    <row r="1376" spans="1:30" ht="20" customHeight="1" x14ac:dyDescent="0.2">
      <c r="A1376" s="20"/>
      <c r="B1376" s="33"/>
      <c r="C1376" s="63"/>
      <c r="D1376" s="22"/>
      <c r="E1376" s="23"/>
      <c r="F1376" s="23"/>
      <c r="G1376" s="23"/>
      <c r="H1376" s="23"/>
      <c r="I1376" s="23"/>
      <c r="J1376" s="23"/>
      <c r="K1376" s="23"/>
      <c r="L1376" s="23"/>
      <c r="M1376" s="23"/>
      <c r="N1376" s="27"/>
      <c r="O1376" s="23"/>
      <c r="P1376" s="23"/>
      <c r="Q1376" s="23"/>
      <c r="R1376" s="23"/>
      <c r="S1376" s="64"/>
      <c r="T1376" s="24"/>
      <c r="U1376" s="49"/>
      <c r="V1376" s="54"/>
      <c r="W1376" s="25"/>
      <c r="X1376" s="25"/>
      <c r="Y1376" s="25"/>
      <c r="Z1376" s="25"/>
      <c r="AA1376" s="25"/>
      <c r="AB1376" s="25"/>
      <c r="AC1376" s="25"/>
      <c r="AD1376" s="55"/>
    </row>
    <row r="1377" spans="1:30" ht="20" customHeight="1" x14ac:dyDescent="0.2">
      <c r="A1377" s="20"/>
      <c r="B1377" s="33"/>
      <c r="C1377" s="63"/>
      <c r="D1377" s="22"/>
      <c r="E1377" s="23"/>
      <c r="F1377" s="23"/>
      <c r="G1377" s="23"/>
      <c r="H1377" s="23"/>
      <c r="I1377" s="23"/>
      <c r="J1377" s="23"/>
      <c r="K1377" s="23"/>
      <c r="L1377" s="23"/>
      <c r="M1377" s="23"/>
      <c r="N1377" s="27"/>
      <c r="O1377" s="23"/>
      <c r="P1377" s="23"/>
      <c r="Q1377" s="23"/>
      <c r="R1377" s="23"/>
      <c r="S1377" s="64"/>
      <c r="T1377" s="24"/>
      <c r="U1377" s="49"/>
      <c r="V1377" s="54"/>
      <c r="W1377" s="25"/>
      <c r="X1377" s="25"/>
      <c r="Y1377" s="25"/>
      <c r="Z1377" s="25"/>
      <c r="AA1377" s="25"/>
      <c r="AB1377" s="25"/>
      <c r="AC1377" s="25"/>
      <c r="AD1377" s="55"/>
    </row>
    <row r="1378" spans="1:30" ht="20" customHeight="1" x14ac:dyDescent="0.2">
      <c r="A1378" s="20"/>
      <c r="B1378" s="33"/>
      <c r="C1378" s="63"/>
      <c r="D1378" s="22"/>
      <c r="E1378" s="23"/>
      <c r="F1378" s="23"/>
      <c r="G1378" s="23"/>
      <c r="H1378" s="23"/>
      <c r="I1378" s="23"/>
      <c r="J1378" s="23"/>
      <c r="K1378" s="23"/>
      <c r="L1378" s="23"/>
      <c r="M1378" s="23"/>
      <c r="N1378" s="27"/>
      <c r="O1378" s="23"/>
      <c r="P1378" s="23"/>
      <c r="Q1378" s="23"/>
      <c r="R1378" s="23"/>
      <c r="S1378" s="64"/>
      <c r="T1378" s="24"/>
      <c r="U1378" s="49"/>
      <c r="V1378" s="54"/>
      <c r="W1378" s="25"/>
      <c r="X1378" s="25"/>
      <c r="Y1378" s="25"/>
      <c r="Z1378" s="25"/>
      <c r="AA1378" s="25"/>
      <c r="AB1378" s="25"/>
      <c r="AC1378" s="25"/>
      <c r="AD1378" s="55"/>
    </row>
    <row r="1379" spans="1:30" ht="20" customHeight="1" x14ac:dyDescent="0.2">
      <c r="A1379" s="20"/>
      <c r="B1379" s="33"/>
      <c r="C1379" s="63"/>
      <c r="D1379" s="22"/>
      <c r="E1379" s="23"/>
      <c r="F1379" s="23"/>
      <c r="G1379" s="23"/>
      <c r="H1379" s="23"/>
      <c r="I1379" s="23"/>
      <c r="J1379" s="23"/>
      <c r="K1379" s="23"/>
      <c r="L1379" s="23"/>
      <c r="M1379" s="23"/>
      <c r="N1379" s="27"/>
      <c r="O1379" s="23"/>
      <c r="P1379" s="23"/>
      <c r="Q1379" s="23"/>
      <c r="R1379" s="23"/>
      <c r="S1379" s="64"/>
      <c r="T1379" s="24"/>
      <c r="U1379" s="49"/>
      <c r="V1379" s="54"/>
      <c r="W1379" s="25"/>
      <c r="X1379" s="25"/>
      <c r="Y1379" s="25"/>
      <c r="Z1379" s="25"/>
      <c r="AA1379" s="25"/>
      <c r="AB1379" s="25"/>
      <c r="AC1379" s="25"/>
      <c r="AD1379" s="55"/>
    </row>
    <row r="1380" spans="1:30" ht="20" customHeight="1" x14ac:dyDescent="0.2">
      <c r="A1380" s="20"/>
      <c r="B1380" s="33"/>
      <c r="C1380" s="63"/>
      <c r="D1380" s="22"/>
      <c r="E1380" s="23"/>
      <c r="F1380" s="23"/>
      <c r="G1380" s="23"/>
      <c r="H1380" s="23"/>
      <c r="I1380" s="23"/>
      <c r="J1380" s="23"/>
      <c r="K1380" s="23"/>
      <c r="L1380" s="23"/>
      <c r="M1380" s="23"/>
      <c r="N1380" s="27"/>
      <c r="O1380" s="23"/>
      <c r="P1380" s="23"/>
      <c r="Q1380" s="23"/>
      <c r="R1380" s="23"/>
      <c r="S1380" s="64"/>
      <c r="T1380" s="24"/>
      <c r="U1380" s="49"/>
      <c r="V1380" s="54"/>
      <c r="W1380" s="25"/>
      <c r="X1380" s="25"/>
      <c r="Y1380" s="25"/>
      <c r="Z1380" s="25"/>
      <c r="AA1380" s="25"/>
      <c r="AB1380" s="25"/>
      <c r="AC1380" s="25"/>
      <c r="AD1380" s="55"/>
    </row>
    <row r="1381" spans="1:30" ht="20" customHeight="1" x14ac:dyDescent="0.2">
      <c r="A1381" s="20"/>
      <c r="B1381" s="33"/>
      <c r="C1381" s="63"/>
      <c r="D1381" s="22"/>
      <c r="E1381" s="23"/>
      <c r="F1381" s="23"/>
      <c r="G1381" s="23"/>
      <c r="H1381" s="23"/>
      <c r="I1381" s="23"/>
      <c r="J1381" s="23"/>
      <c r="K1381" s="23"/>
      <c r="L1381" s="23"/>
      <c r="M1381" s="23"/>
      <c r="N1381" s="27"/>
      <c r="O1381" s="23"/>
      <c r="P1381" s="23"/>
      <c r="Q1381" s="23"/>
      <c r="R1381" s="23"/>
      <c r="S1381" s="64"/>
      <c r="T1381" s="24"/>
      <c r="U1381" s="49"/>
      <c r="V1381" s="54"/>
      <c r="W1381" s="25"/>
      <c r="X1381" s="25"/>
      <c r="Y1381" s="25"/>
      <c r="Z1381" s="25"/>
      <c r="AA1381" s="25"/>
      <c r="AB1381" s="25"/>
      <c r="AC1381" s="25"/>
      <c r="AD1381" s="55"/>
    </row>
    <row r="1382" spans="1:30" ht="20" customHeight="1" x14ac:dyDescent="0.2">
      <c r="A1382" s="20"/>
      <c r="B1382" s="33"/>
      <c r="C1382" s="63"/>
      <c r="D1382" s="22"/>
      <c r="E1382" s="23"/>
      <c r="F1382" s="23"/>
      <c r="G1382" s="23"/>
      <c r="H1382" s="23"/>
      <c r="I1382" s="23"/>
      <c r="J1382" s="23"/>
      <c r="K1382" s="23"/>
      <c r="L1382" s="23"/>
      <c r="M1382" s="23"/>
      <c r="N1382" s="27"/>
      <c r="O1382" s="23"/>
      <c r="P1382" s="23"/>
      <c r="Q1382" s="23"/>
      <c r="R1382" s="23"/>
      <c r="S1382" s="64"/>
      <c r="T1382" s="24"/>
      <c r="U1382" s="49"/>
      <c r="V1382" s="54"/>
      <c r="W1382" s="25"/>
      <c r="X1382" s="25"/>
      <c r="Y1382" s="25"/>
      <c r="Z1382" s="25"/>
      <c r="AA1382" s="25"/>
      <c r="AB1382" s="25"/>
      <c r="AC1382" s="25"/>
      <c r="AD1382" s="55"/>
    </row>
    <row r="1383" spans="1:30" ht="20" customHeight="1" x14ac:dyDescent="0.2">
      <c r="A1383" s="20"/>
      <c r="B1383" s="33"/>
      <c r="C1383" s="63"/>
      <c r="D1383" s="22"/>
      <c r="E1383" s="23"/>
      <c r="F1383" s="23"/>
      <c r="G1383" s="23"/>
      <c r="H1383" s="23"/>
      <c r="I1383" s="23"/>
      <c r="J1383" s="23"/>
      <c r="K1383" s="23"/>
      <c r="L1383" s="23"/>
      <c r="M1383" s="23"/>
      <c r="N1383" s="27"/>
      <c r="O1383" s="23"/>
      <c r="P1383" s="23"/>
      <c r="Q1383" s="23"/>
      <c r="R1383" s="23"/>
      <c r="S1383" s="64"/>
      <c r="T1383" s="24"/>
      <c r="U1383" s="49"/>
      <c r="V1383" s="54"/>
      <c r="W1383" s="25"/>
      <c r="X1383" s="25"/>
      <c r="Y1383" s="25"/>
      <c r="Z1383" s="25"/>
      <c r="AA1383" s="25"/>
      <c r="AB1383" s="25"/>
      <c r="AC1383" s="25"/>
      <c r="AD1383" s="55"/>
    </row>
    <row r="1384" spans="1:30" ht="20" customHeight="1" x14ac:dyDescent="0.2">
      <c r="A1384" s="20"/>
      <c r="B1384" s="33"/>
      <c r="C1384" s="63"/>
      <c r="D1384" s="22"/>
      <c r="E1384" s="23"/>
      <c r="F1384" s="23"/>
      <c r="G1384" s="23"/>
      <c r="H1384" s="23"/>
      <c r="I1384" s="23"/>
      <c r="J1384" s="23"/>
      <c r="K1384" s="23"/>
      <c r="L1384" s="23"/>
      <c r="M1384" s="23"/>
      <c r="N1384" s="27"/>
      <c r="O1384" s="23"/>
      <c r="P1384" s="23"/>
      <c r="Q1384" s="23"/>
      <c r="R1384" s="23"/>
      <c r="S1384" s="64"/>
      <c r="T1384" s="24"/>
      <c r="U1384" s="49"/>
      <c r="V1384" s="54"/>
      <c r="W1384" s="25"/>
      <c r="X1384" s="25"/>
      <c r="Y1384" s="25"/>
      <c r="Z1384" s="25"/>
      <c r="AA1384" s="25"/>
      <c r="AB1384" s="25"/>
      <c r="AC1384" s="25"/>
      <c r="AD1384" s="55"/>
    </row>
    <row r="1385" spans="1:30" ht="20" customHeight="1" x14ac:dyDescent="0.2">
      <c r="A1385" s="20"/>
      <c r="B1385" s="33"/>
      <c r="C1385" s="63"/>
      <c r="D1385" s="22"/>
      <c r="E1385" s="23"/>
      <c r="F1385" s="23"/>
      <c r="G1385" s="23"/>
      <c r="H1385" s="23"/>
      <c r="I1385" s="23"/>
      <c r="J1385" s="23"/>
      <c r="K1385" s="23"/>
      <c r="L1385" s="23"/>
      <c r="M1385" s="23"/>
      <c r="N1385" s="27"/>
      <c r="O1385" s="23"/>
      <c r="P1385" s="23"/>
      <c r="Q1385" s="23"/>
      <c r="R1385" s="23"/>
      <c r="S1385" s="64"/>
      <c r="T1385" s="24"/>
      <c r="U1385" s="49"/>
      <c r="V1385" s="54"/>
      <c r="W1385" s="25"/>
      <c r="X1385" s="25"/>
      <c r="Y1385" s="25"/>
      <c r="Z1385" s="25"/>
      <c r="AA1385" s="25"/>
      <c r="AB1385" s="25"/>
      <c r="AC1385" s="25"/>
      <c r="AD1385" s="55"/>
    </row>
    <row r="1386" spans="1:30" ht="20" customHeight="1" x14ac:dyDescent="0.2">
      <c r="A1386" s="20"/>
      <c r="B1386" s="33"/>
      <c r="C1386" s="63"/>
      <c r="D1386" s="22"/>
      <c r="E1386" s="23"/>
      <c r="F1386" s="23"/>
      <c r="G1386" s="23"/>
      <c r="H1386" s="23"/>
      <c r="I1386" s="23"/>
      <c r="J1386" s="23"/>
      <c r="K1386" s="23"/>
      <c r="L1386" s="23"/>
      <c r="M1386" s="23"/>
      <c r="N1386" s="27"/>
      <c r="O1386" s="23"/>
      <c r="P1386" s="23"/>
      <c r="Q1386" s="23"/>
      <c r="R1386" s="23"/>
      <c r="S1386" s="64"/>
      <c r="T1386" s="24"/>
      <c r="U1386" s="49"/>
      <c r="V1386" s="54"/>
      <c r="W1386" s="25"/>
      <c r="X1386" s="25"/>
      <c r="Y1386" s="25"/>
      <c r="Z1386" s="25"/>
      <c r="AA1386" s="25"/>
      <c r="AB1386" s="25"/>
      <c r="AC1386" s="25"/>
      <c r="AD1386" s="55"/>
    </row>
    <row r="1387" spans="1:30" ht="20" customHeight="1" x14ac:dyDescent="0.2">
      <c r="A1387" s="20"/>
      <c r="B1387" s="33"/>
      <c r="C1387" s="63"/>
      <c r="D1387" s="22"/>
      <c r="E1387" s="23"/>
      <c r="F1387" s="23"/>
      <c r="G1387" s="23"/>
      <c r="H1387" s="23"/>
      <c r="I1387" s="23"/>
      <c r="J1387" s="23"/>
      <c r="K1387" s="23"/>
      <c r="L1387" s="23"/>
      <c r="M1387" s="23"/>
      <c r="N1387" s="27"/>
      <c r="O1387" s="23"/>
      <c r="P1387" s="23"/>
      <c r="Q1387" s="23"/>
      <c r="R1387" s="23"/>
      <c r="S1387" s="64"/>
      <c r="T1387" s="24"/>
      <c r="U1387" s="49"/>
      <c r="V1387" s="54"/>
      <c r="W1387" s="25"/>
      <c r="X1387" s="25"/>
      <c r="Y1387" s="25"/>
      <c r="Z1387" s="25"/>
      <c r="AA1387" s="25"/>
      <c r="AB1387" s="25"/>
      <c r="AC1387" s="25"/>
      <c r="AD1387" s="55"/>
    </row>
    <row r="1388" spans="1:30" ht="20" customHeight="1" x14ac:dyDescent="0.2">
      <c r="A1388" s="20"/>
      <c r="B1388" s="33"/>
      <c r="C1388" s="63"/>
      <c r="D1388" s="22"/>
      <c r="E1388" s="23"/>
      <c r="F1388" s="23"/>
      <c r="G1388" s="23"/>
      <c r="H1388" s="23"/>
      <c r="I1388" s="23"/>
      <c r="J1388" s="23"/>
      <c r="K1388" s="23"/>
      <c r="L1388" s="23"/>
      <c r="M1388" s="23"/>
      <c r="N1388" s="27"/>
      <c r="O1388" s="23"/>
      <c r="P1388" s="23"/>
      <c r="Q1388" s="23"/>
      <c r="R1388" s="23"/>
      <c r="S1388" s="64"/>
      <c r="T1388" s="24"/>
      <c r="U1388" s="49"/>
      <c r="V1388" s="54"/>
      <c r="W1388" s="25"/>
      <c r="X1388" s="25"/>
      <c r="Y1388" s="25"/>
      <c r="Z1388" s="25"/>
      <c r="AA1388" s="25"/>
      <c r="AB1388" s="25"/>
      <c r="AC1388" s="25"/>
      <c r="AD1388" s="55"/>
    </row>
    <row r="1389" spans="1:30" ht="20" customHeight="1" x14ac:dyDescent="0.2">
      <c r="A1389" s="20"/>
      <c r="B1389" s="33"/>
      <c r="C1389" s="63"/>
      <c r="D1389" s="22"/>
      <c r="E1389" s="23"/>
      <c r="F1389" s="23"/>
      <c r="G1389" s="23"/>
      <c r="H1389" s="23"/>
      <c r="I1389" s="23"/>
      <c r="J1389" s="23"/>
      <c r="K1389" s="23"/>
      <c r="L1389" s="23"/>
      <c r="M1389" s="23"/>
      <c r="N1389" s="27"/>
      <c r="O1389" s="23"/>
      <c r="P1389" s="23"/>
      <c r="Q1389" s="23"/>
      <c r="R1389" s="23"/>
      <c r="S1389" s="64"/>
      <c r="T1389" s="24"/>
      <c r="U1389" s="49"/>
      <c r="V1389" s="54"/>
      <c r="W1389" s="25"/>
      <c r="X1389" s="25"/>
      <c r="Y1389" s="25"/>
      <c r="Z1389" s="25"/>
      <c r="AA1389" s="25"/>
      <c r="AB1389" s="25"/>
      <c r="AC1389" s="25"/>
      <c r="AD1389" s="55"/>
    </row>
    <row r="1390" spans="1:30" ht="20" customHeight="1" x14ac:dyDescent="0.2">
      <c r="A1390" s="20"/>
      <c r="B1390" s="33"/>
      <c r="C1390" s="63"/>
      <c r="D1390" s="22"/>
      <c r="E1390" s="23"/>
      <c r="F1390" s="23"/>
      <c r="G1390" s="23"/>
      <c r="H1390" s="23"/>
      <c r="I1390" s="23"/>
      <c r="J1390" s="23"/>
      <c r="K1390" s="23"/>
      <c r="L1390" s="23"/>
      <c r="M1390" s="23"/>
      <c r="N1390" s="27"/>
      <c r="O1390" s="23"/>
      <c r="P1390" s="23"/>
      <c r="Q1390" s="23"/>
      <c r="R1390" s="23"/>
      <c r="S1390" s="64"/>
      <c r="T1390" s="24"/>
      <c r="U1390" s="49"/>
      <c r="V1390" s="54"/>
      <c r="W1390" s="25"/>
      <c r="X1390" s="25"/>
      <c r="Y1390" s="25"/>
      <c r="Z1390" s="25"/>
      <c r="AA1390" s="25"/>
      <c r="AB1390" s="25"/>
      <c r="AC1390" s="25"/>
      <c r="AD1390" s="55"/>
    </row>
    <row r="1391" spans="1:30" ht="20" customHeight="1" x14ac:dyDescent="0.2">
      <c r="A1391" s="20"/>
      <c r="B1391" s="33"/>
      <c r="C1391" s="63"/>
      <c r="D1391" s="22"/>
      <c r="E1391" s="23"/>
      <c r="F1391" s="23"/>
      <c r="G1391" s="23"/>
      <c r="H1391" s="23"/>
      <c r="I1391" s="23"/>
      <c r="J1391" s="23"/>
      <c r="K1391" s="23"/>
      <c r="L1391" s="23"/>
      <c r="M1391" s="23"/>
      <c r="N1391" s="27"/>
      <c r="O1391" s="23"/>
      <c r="P1391" s="23"/>
      <c r="Q1391" s="23"/>
      <c r="R1391" s="23"/>
      <c r="S1391" s="64"/>
      <c r="T1391" s="24"/>
      <c r="U1391" s="49"/>
      <c r="V1391" s="54"/>
      <c r="W1391" s="25"/>
      <c r="X1391" s="25"/>
      <c r="Y1391" s="25"/>
      <c r="Z1391" s="25"/>
      <c r="AA1391" s="25"/>
      <c r="AB1391" s="25"/>
      <c r="AC1391" s="25"/>
      <c r="AD1391" s="55"/>
    </row>
    <row r="1392" spans="1:30" ht="20" customHeight="1" x14ac:dyDescent="0.2">
      <c r="A1392" s="20"/>
      <c r="B1392" s="33"/>
      <c r="C1392" s="63"/>
      <c r="D1392" s="22"/>
      <c r="E1392" s="23"/>
      <c r="F1392" s="23"/>
      <c r="G1392" s="23"/>
      <c r="H1392" s="23"/>
      <c r="I1392" s="23"/>
      <c r="J1392" s="23"/>
      <c r="K1392" s="23"/>
      <c r="L1392" s="23"/>
      <c r="M1392" s="23"/>
      <c r="N1392" s="27"/>
      <c r="O1392" s="23"/>
      <c r="P1392" s="23"/>
      <c r="Q1392" s="23"/>
      <c r="R1392" s="23"/>
      <c r="S1392" s="64"/>
      <c r="T1392" s="24"/>
      <c r="U1392" s="49"/>
      <c r="V1392" s="54"/>
      <c r="W1392" s="25"/>
      <c r="X1392" s="25"/>
      <c r="Y1392" s="25"/>
      <c r="Z1392" s="25"/>
      <c r="AA1392" s="25"/>
      <c r="AB1392" s="25"/>
      <c r="AC1392" s="25"/>
      <c r="AD1392" s="55"/>
    </row>
    <row r="1393" spans="1:30" ht="20" customHeight="1" x14ac:dyDescent="0.2">
      <c r="A1393" s="20"/>
      <c r="B1393" s="33"/>
      <c r="C1393" s="63"/>
      <c r="D1393" s="22"/>
      <c r="E1393" s="23"/>
      <c r="F1393" s="23"/>
      <c r="G1393" s="23"/>
      <c r="H1393" s="23"/>
      <c r="I1393" s="23"/>
      <c r="J1393" s="23"/>
      <c r="K1393" s="23"/>
      <c r="L1393" s="23"/>
      <c r="M1393" s="23"/>
      <c r="N1393" s="27"/>
      <c r="O1393" s="23"/>
      <c r="P1393" s="23"/>
      <c r="Q1393" s="23"/>
      <c r="R1393" s="23"/>
      <c r="S1393" s="64"/>
      <c r="T1393" s="24"/>
      <c r="U1393" s="49"/>
      <c r="V1393" s="54"/>
      <c r="W1393" s="25"/>
      <c r="X1393" s="25"/>
      <c r="Y1393" s="25"/>
      <c r="Z1393" s="25"/>
      <c r="AA1393" s="25"/>
      <c r="AB1393" s="25"/>
      <c r="AC1393" s="25"/>
      <c r="AD1393" s="55"/>
    </row>
    <row r="1394" spans="1:30" ht="20" customHeight="1" x14ac:dyDescent="0.2">
      <c r="A1394" s="20"/>
      <c r="B1394" s="33"/>
      <c r="C1394" s="63"/>
      <c r="D1394" s="22"/>
      <c r="E1394" s="23"/>
      <c r="F1394" s="23"/>
      <c r="G1394" s="23"/>
      <c r="H1394" s="23"/>
      <c r="I1394" s="23"/>
      <c r="J1394" s="23"/>
      <c r="K1394" s="23"/>
      <c r="L1394" s="23"/>
      <c r="M1394" s="23"/>
      <c r="N1394" s="27"/>
      <c r="O1394" s="23"/>
      <c r="P1394" s="23"/>
      <c r="Q1394" s="23"/>
      <c r="R1394" s="23"/>
      <c r="S1394" s="64"/>
      <c r="T1394" s="24"/>
      <c r="U1394" s="49"/>
      <c r="V1394" s="54"/>
      <c r="W1394" s="25"/>
      <c r="X1394" s="25"/>
      <c r="Y1394" s="25"/>
      <c r="Z1394" s="25"/>
      <c r="AA1394" s="25"/>
      <c r="AB1394" s="25"/>
      <c r="AC1394" s="25"/>
      <c r="AD1394" s="55"/>
    </row>
    <row r="1395" spans="1:30" ht="20" customHeight="1" x14ac:dyDescent="0.2">
      <c r="A1395" s="20"/>
      <c r="B1395" s="33"/>
      <c r="C1395" s="63"/>
      <c r="D1395" s="22"/>
      <c r="E1395" s="23"/>
      <c r="F1395" s="23"/>
      <c r="G1395" s="23"/>
      <c r="H1395" s="23"/>
      <c r="I1395" s="23"/>
      <c r="J1395" s="23"/>
      <c r="K1395" s="23"/>
      <c r="L1395" s="23"/>
      <c r="M1395" s="23"/>
      <c r="N1395" s="27"/>
      <c r="O1395" s="23"/>
      <c r="P1395" s="23"/>
      <c r="Q1395" s="23"/>
      <c r="R1395" s="23"/>
      <c r="S1395" s="64"/>
      <c r="T1395" s="24"/>
      <c r="U1395" s="49"/>
      <c r="V1395" s="54"/>
      <c r="W1395" s="25"/>
      <c r="X1395" s="25"/>
      <c r="Y1395" s="25"/>
      <c r="Z1395" s="25"/>
      <c r="AA1395" s="25"/>
      <c r="AB1395" s="25"/>
      <c r="AC1395" s="25"/>
      <c r="AD1395" s="55"/>
    </row>
    <row r="1396" spans="1:30" ht="20" customHeight="1" x14ac:dyDescent="0.2">
      <c r="A1396" s="20"/>
      <c r="B1396" s="33"/>
      <c r="C1396" s="63"/>
      <c r="D1396" s="22"/>
      <c r="E1396" s="23"/>
      <c r="F1396" s="23"/>
      <c r="G1396" s="23"/>
      <c r="H1396" s="23"/>
      <c r="I1396" s="23"/>
      <c r="J1396" s="23"/>
      <c r="K1396" s="23"/>
      <c r="L1396" s="23"/>
      <c r="M1396" s="23"/>
      <c r="N1396" s="27"/>
      <c r="O1396" s="23"/>
      <c r="P1396" s="23"/>
      <c r="Q1396" s="23"/>
      <c r="R1396" s="23"/>
      <c r="S1396" s="64"/>
      <c r="T1396" s="24"/>
      <c r="U1396" s="49"/>
      <c r="V1396" s="54"/>
      <c r="W1396" s="25"/>
      <c r="X1396" s="25"/>
      <c r="Y1396" s="25"/>
      <c r="Z1396" s="25"/>
      <c r="AA1396" s="25"/>
      <c r="AB1396" s="25"/>
      <c r="AC1396" s="25"/>
      <c r="AD1396" s="55"/>
    </row>
    <row r="1397" spans="1:30" ht="20" customHeight="1" x14ac:dyDescent="0.2">
      <c r="A1397" s="20"/>
      <c r="B1397" s="33"/>
      <c r="C1397" s="63"/>
      <c r="D1397" s="22"/>
      <c r="E1397" s="23"/>
      <c r="F1397" s="23"/>
      <c r="G1397" s="23"/>
      <c r="H1397" s="23"/>
      <c r="I1397" s="23"/>
      <c r="J1397" s="23"/>
      <c r="K1397" s="23"/>
      <c r="L1397" s="23"/>
      <c r="M1397" s="23"/>
      <c r="N1397" s="27"/>
      <c r="O1397" s="23"/>
      <c r="P1397" s="23"/>
      <c r="Q1397" s="23"/>
      <c r="R1397" s="23"/>
      <c r="S1397" s="64"/>
      <c r="T1397" s="24"/>
      <c r="U1397" s="49"/>
      <c r="V1397" s="54"/>
      <c r="W1397" s="25"/>
      <c r="X1397" s="25"/>
      <c r="Y1397" s="25"/>
      <c r="Z1397" s="25"/>
      <c r="AA1397" s="25"/>
      <c r="AB1397" s="25"/>
      <c r="AC1397" s="25"/>
      <c r="AD1397" s="55"/>
    </row>
    <row r="1398" spans="1:30" ht="20" customHeight="1" x14ac:dyDescent="0.2">
      <c r="A1398" s="20"/>
      <c r="B1398" s="33"/>
      <c r="C1398" s="63"/>
      <c r="D1398" s="22"/>
      <c r="E1398" s="23"/>
      <c r="F1398" s="23"/>
      <c r="G1398" s="23"/>
      <c r="H1398" s="23"/>
      <c r="I1398" s="23"/>
      <c r="J1398" s="23"/>
      <c r="K1398" s="23"/>
      <c r="L1398" s="23"/>
      <c r="M1398" s="23"/>
      <c r="N1398" s="27"/>
      <c r="O1398" s="23"/>
      <c r="P1398" s="23"/>
      <c r="Q1398" s="23"/>
      <c r="R1398" s="23"/>
      <c r="S1398" s="64"/>
      <c r="T1398" s="24"/>
      <c r="U1398" s="49"/>
      <c r="V1398" s="54"/>
      <c r="W1398" s="25"/>
      <c r="X1398" s="25"/>
      <c r="Y1398" s="25"/>
      <c r="Z1398" s="25"/>
      <c r="AA1398" s="25"/>
      <c r="AB1398" s="25"/>
      <c r="AC1398" s="25"/>
      <c r="AD1398" s="55"/>
    </row>
    <row r="1399" spans="1:30" ht="20" customHeight="1" x14ac:dyDescent="0.2">
      <c r="A1399" s="20"/>
      <c r="B1399" s="33"/>
      <c r="C1399" s="63"/>
      <c r="D1399" s="22"/>
      <c r="E1399" s="23"/>
      <c r="F1399" s="23"/>
      <c r="G1399" s="23"/>
      <c r="H1399" s="23"/>
      <c r="I1399" s="23"/>
      <c r="J1399" s="23"/>
      <c r="K1399" s="23"/>
      <c r="L1399" s="23"/>
      <c r="M1399" s="23"/>
      <c r="N1399" s="27"/>
      <c r="O1399" s="23"/>
      <c r="P1399" s="23"/>
      <c r="Q1399" s="23"/>
      <c r="R1399" s="23"/>
      <c r="S1399" s="64"/>
      <c r="T1399" s="24"/>
      <c r="U1399" s="49"/>
      <c r="V1399" s="54"/>
      <c r="W1399" s="25"/>
      <c r="X1399" s="25"/>
      <c r="Y1399" s="25"/>
      <c r="Z1399" s="25"/>
      <c r="AA1399" s="25"/>
      <c r="AB1399" s="25"/>
      <c r="AC1399" s="25"/>
      <c r="AD1399" s="55"/>
    </row>
    <row r="1400" spans="1:30" ht="20" customHeight="1" x14ac:dyDescent="0.2">
      <c r="A1400" s="20"/>
      <c r="B1400" s="33"/>
      <c r="C1400" s="63"/>
      <c r="D1400" s="22"/>
      <c r="E1400" s="23"/>
      <c r="F1400" s="23"/>
      <c r="G1400" s="23"/>
      <c r="H1400" s="23"/>
      <c r="I1400" s="23"/>
      <c r="J1400" s="23"/>
      <c r="K1400" s="23"/>
      <c r="L1400" s="23"/>
      <c r="M1400" s="23"/>
      <c r="N1400" s="27"/>
      <c r="O1400" s="23"/>
      <c r="P1400" s="23"/>
      <c r="Q1400" s="23"/>
      <c r="R1400" s="23"/>
      <c r="S1400" s="64"/>
      <c r="T1400" s="24"/>
      <c r="U1400" s="49"/>
      <c r="V1400" s="54"/>
      <c r="W1400" s="25"/>
      <c r="X1400" s="25"/>
      <c r="Y1400" s="25"/>
      <c r="Z1400" s="25"/>
      <c r="AA1400" s="25"/>
      <c r="AB1400" s="25"/>
      <c r="AC1400" s="25"/>
      <c r="AD1400" s="55"/>
    </row>
    <row r="1401" spans="1:30" ht="20" customHeight="1" x14ac:dyDescent="0.2">
      <c r="A1401" s="20"/>
      <c r="B1401" s="33"/>
      <c r="C1401" s="63"/>
      <c r="D1401" s="22"/>
      <c r="E1401" s="23"/>
      <c r="F1401" s="23"/>
      <c r="G1401" s="23"/>
      <c r="H1401" s="23"/>
      <c r="I1401" s="23"/>
      <c r="J1401" s="23"/>
      <c r="K1401" s="23"/>
      <c r="L1401" s="23"/>
      <c r="M1401" s="23"/>
      <c r="N1401" s="27"/>
      <c r="O1401" s="23"/>
      <c r="P1401" s="23"/>
      <c r="Q1401" s="23"/>
      <c r="R1401" s="23"/>
      <c r="S1401" s="64"/>
      <c r="T1401" s="24"/>
      <c r="U1401" s="49"/>
      <c r="V1401" s="54"/>
      <c r="W1401" s="25"/>
      <c r="X1401" s="25"/>
      <c r="Y1401" s="25"/>
      <c r="Z1401" s="25"/>
      <c r="AA1401" s="25"/>
      <c r="AB1401" s="25"/>
      <c r="AC1401" s="25"/>
      <c r="AD1401" s="55"/>
    </row>
    <row r="1402" spans="1:30" ht="20" customHeight="1" x14ac:dyDescent="0.2">
      <c r="A1402" s="20"/>
      <c r="B1402" s="33"/>
      <c r="C1402" s="63"/>
      <c r="D1402" s="22"/>
      <c r="E1402" s="23"/>
      <c r="F1402" s="23"/>
      <c r="G1402" s="23"/>
      <c r="H1402" s="23"/>
      <c r="I1402" s="23"/>
      <c r="J1402" s="23"/>
      <c r="K1402" s="23"/>
      <c r="L1402" s="23"/>
      <c r="M1402" s="23"/>
      <c r="N1402" s="27"/>
      <c r="O1402" s="23"/>
      <c r="P1402" s="23"/>
      <c r="Q1402" s="23"/>
      <c r="R1402" s="23"/>
      <c r="S1402" s="64"/>
      <c r="T1402" s="24"/>
      <c r="U1402" s="49"/>
      <c r="V1402" s="54"/>
      <c r="W1402" s="25"/>
      <c r="X1402" s="25"/>
      <c r="Y1402" s="25"/>
      <c r="Z1402" s="25"/>
      <c r="AA1402" s="25"/>
      <c r="AB1402" s="25"/>
      <c r="AC1402" s="25"/>
      <c r="AD1402" s="55"/>
    </row>
    <row r="1403" spans="1:30" ht="20" customHeight="1" x14ac:dyDescent="0.2">
      <c r="A1403" s="20"/>
      <c r="B1403" s="33"/>
      <c r="C1403" s="63"/>
      <c r="D1403" s="22"/>
      <c r="E1403" s="23"/>
      <c r="F1403" s="23"/>
      <c r="G1403" s="23"/>
      <c r="H1403" s="23"/>
      <c r="I1403" s="23"/>
      <c r="J1403" s="23"/>
      <c r="K1403" s="23"/>
      <c r="L1403" s="23"/>
      <c r="M1403" s="23"/>
      <c r="N1403" s="27"/>
      <c r="O1403" s="23"/>
      <c r="P1403" s="23"/>
      <c r="Q1403" s="23"/>
      <c r="R1403" s="23"/>
      <c r="S1403" s="64"/>
      <c r="T1403" s="24"/>
      <c r="U1403" s="49"/>
      <c r="V1403" s="54"/>
      <c r="W1403" s="25"/>
      <c r="X1403" s="25"/>
      <c r="Y1403" s="25"/>
      <c r="Z1403" s="25"/>
      <c r="AA1403" s="25"/>
      <c r="AB1403" s="25"/>
      <c r="AC1403" s="25"/>
      <c r="AD1403" s="55"/>
    </row>
    <row r="1404" spans="1:30" ht="20" customHeight="1" x14ac:dyDescent="0.2">
      <c r="A1404" s="20"/>
      <c r="B1404" s="33"/>
      <c r="C1404" s="63"/>
      <c r="D1404" s="22"/>
      <c r="E1404" s="23"/>
      <c r="F1404" s="23"/>
      <c r="G1404" s="23"/>
      <c r="H1404" s="23"/>
      <c r="I1404" s="23"/>
      <c r="J1404" s="23"/>
      <c r="K1404" s="23"/>
      <c r="L1404" s="23"/>
      <c r="M1404" s="23"/>
      <c r="N1404" s="27"/>
      <c r="O1404" s="23"/>
      <c r="P1404" s="23"/>
      <c r="Q1404" s="23"/>
      <c r="R1404" s="23"/>
      <c r="S1404" s="64"/>
      <c r="T1404" s="24"/>
      <c r="U1404" s="49"/>
      <c r="V1404" s="54"/>
      <c r="W1404" s="25"/>
      <c r="X1404" s="25"/>
      <c r="Y1404" s="25"/>
      <c r="Z1404" s="25"/>
      <c r="AA1404" s="25"/>
      <c r="AB1404" s="25"/>
      <c r="AC1404" s="25"/>
      <c r="AD1404" s="55"/>
    </row>
    <row r="1405" spans="1:30" ht="20" customHeight="1" x14ac:dyDescent="0.2">
      <c r="A1405" s="20"/>
      <c r="B1405" s="33"/>
      <c r="C1405" s="63"/>
      <c r="D1405" s="22"/>
      <c r="E1405" s="23"/>
      <c r="F1405" s="23"/>
      <c r="G1405" s="23"/>
      <c r="H1405" s="23"/>
      <c r="I1405" s="23"/>
      <c r="J1405" s="23"/>
      <c r="K1405" s="23"/>
      <c r="L1405" s="23"/>
      <c r="M1405" s="23"/>
      <c r="N1405" s="27"/>
      <c r="O1405" s="23"/>
      <c r="P1405" s="23"/>
      <c r="Q1405" s="23"/>
      <c r="R1405" s="23"/>
      <c r="S1405" s="64"/>
      <c r="T1405" s="24"/>
      <c r="U1405" s="49"/>
      <c r="V1405" s="54"/>
      <c r="W1405" s="25"/>
      <c r="X1405" s="25"/>
      <c r="Y1405" s="25"/>
      <c r="Z1405" s="25"/>
      <c r="AA1405" s="25"/>
      <c r="AB1405" s="25"/>
      <c r="AC1405" s="25"/>
      <c r="AD1405" s="55"/>
    </row>
    <row r="1406" spans="1:30" ht="20" customHeight="1" x14ac:dyDescent="0.2">
      <c r="A1406" s="20"/>
      <c r="B1406" s="33"/>
      <c r="C1406" s="63"/>
      <c r="D1406" s="22"/>
      <c r="E1406" s="23"/>
      <c r="F1406" s="23"/>
      <c r="G1406" s="23"/>
      <c r="H1406" s="23"/>
      <c r="I1406" s="23"/>
      <c r="J1406" s="23"/>
      <c r="K1406" s="23"/>
      <c r="L1406" s="23"/>
      <c r="M1406" s="23"/>
      <c r="N1406" s="27"/>
      <c r="O1406" s="23"/>
      <c r="P1406" s="23"/>
      <c r="Q1406" s="23"/>
      <c r="R1406" s="23"/>
      <c r="S1406" s="64"/>
      <c r="T1406" s="24"/>
      <c r="U1406" s="49"/>
      <c r="V1406" s="54"/>
      <c r="W1406" s="25"/>
      <c r="X1406" s="25"/>
      <c r="Y1406" s="25"/>
      <c r="Z1406" s="25"/>
      <c r="AA1406" s="25"/>
      <c r="AB1406" s="25"/>
      <c r="AC1406" s="25"/>
      <c r="AD1406" s="55"/>
    </row>
    <row r="1407" spans="1:30" ht="20" customHeight="1" x14ac:dyDescent="0.2">
      <c r="A1407" s="20"/>
      <c r="B1407" s="33"/>
      <c r="C1407" s="63"/>
      <c r="D1407" s="22"/>
      <c r="E1407" s="23"/>
      <c r="F1407" s="23"/>
      <c r="G1407" s="23"/>
      <c r="H1407" s="23"/>
      <c r="I1407" s="23"/>
      <c r="J1407" s="23"/>
      <c r="K1407" s="23"/>
      <c r="L1407" s="23"/>
      <c r="M1407" s="23"/>
      <c r="N1407" s="27"/>
      <c r="O1407" s="23"/>
      <c r="P1407" s="23"/>
      <c r="Q1407" s="23"/>
      <c r="R1407" s="23"/>
      <c r="S1407" s="64"/>
      <c r="T1407" s="24"/>
      <c r="U1407" s="49"/>
      <c r="V1407" s="54"/>
      <c r="W1407" s="25"/>
      <c r="X1407" s="25"/>
      <c r="Y1407" s="25"/>
      <c r="Z1407" s="25"/>
      <c r="AA1407" s="25"/>
      <c r="AB1407" s="25"/>
      <c r="AC1407" s="25"/>
      <c r="AD1407" s="55"/>
    </row>
    <row r="1408" spans="1:30" ht="20" customHeight="1" x14ac:dyDescent="0.2">
      <c r="A1408" s="20"/>
      <c r="B1408" s="33"/>
      <c r="C1408" s="63"/>
      <c r="D1408" s="22"/>
      <c r="E1408" s="23"/>
      <c r="F1408" s="23"/>
      <c r="G1408" s="23"/>
      <c r="H1408" s="23"/>
      <c r="I1408" s="23"/>
      <c r="J1408" s="23"/>
      <c r="K1408" s="23"/>
      <c r="L1408" s="23"/>
      <c r="M1408" s="23"/>
      <c r="N1408" s="27"/>
      <c r="O1408" s="23"/>
      <c r="P1408" s="23"/>
      <c r="Q1408" s="23"/>
      <c r="R1408" s="23"/>
      <c r="S1408" s="64"/>
      <c r="T1408" s="24"/>
      <c r="U1408" s="49"/>
      <c r="V1408" s="54"/>
      <c r="W1408" s="25"/>
      <c r="X1408" s="25"/>
      <c r="Y1408" s="25"/>
      <c r="Z1408" s="25"/>
      <c r="AA1408" s="25"/>
      <c r="AB1408" s="25"/>
      <c r="AC1408" s="25"/>
      <c r="AD1408" s="55"/>
    </row>
    <row r="1409" spans="1:30" ht="20" customHeight="1" x14ac:dyDescent="0.2">
      <c r="A1409" s="20"/>
      <c r="B1409" s="33"/>
      <c r="C1409" s="63"/>
      <c r="D1409" s="22"/>
      <c r="E1409" s="23"/>
      <c r="F1409" s="23"/>
      <c r="G1409" s="23"/>
      <c r="H1409" s="23"/>
      <c r="I1409" s="23"/>
      <c r="J1409" s="23"/>
      <c r="K1409" s="23"/>
      <c r="L1409" s="23"/>
      <c r="M1409" s="23"/>
      <c r="N1409" s="27"/>
      <c r="O1409" s="23"/>
      <c r="P1409" s="23"/>
      <c r="Q1409" s="23"/>
      <c r="R1409" s="23"/>
      <c r="S1409" s="64"/>
      <c r="T1409" s="24"/>
      <c r="U1409" s="49"/>
      <c r="V1409" s="54"/>
      <c r="W1409" s="25"/>
      <c r="X1409" s="25"/>
      <c r="Y1409" s="25"/>
      <c r="Z1409" s="25"/>
      <c r="AA1409" s="25"/>
      <c r="AB1409" s="25"/>
      <c r="AC1409" s="25"/>
      <c r="AD1409" s="55"/>
    </row>
    <row r="1410" spans="1:30" ht="20" customHeight="1" x14ac:dyDescent="0.2">
      <c r="A1410" s="20"/>
      <c r="B1410" s="33"/>
      <c r="C1410" s="63"/>
      <c r="D1410" s="22"/>
      <c r="E1410" s="23"/>
      <c r="F1410" s="23"/>
      <c r="G1410" s="23"/>
      <c r="H1410" s="23"/>
      <c r="I1410" s="23"/>
      <c r="J1410" s="23"/>
      <c r="K1410" s="23"/>
      <c r="L1410" s="23"/>
      <c r="M1410" s="23"/>
      <c r="N1410" s="27"/>
      <c r="O1410" s="23"/>
      <c r="P1410" s="23"/>
      <c r="Q1410" s="23"/>
      <c r="R1410" s="23"/>
      <c r="S1410" s="64"/>
      <c r="T1410" s="24"/>
      <c r="U1410" s="49"/>
      <c r="V1410" s="54"/>
      <c r="W1410" s="25"/>
      <c r="X1410" s="25"/>
      <c r="Y1410" s="25"/>
      <c r="Z1410" s="25"/>
      <c r="AA1410" s="25"/>
      <c r="AB1410" s="25"/>
      <c r="AC1410" s="25"/>
      <c r="AD1410" s="55"/>
    </row>
    <row r="1411" spans="1:30" ht="20" customHeight="1" x14ac:dyDescent="0.2">
      <c r="A1411" s="20"/>
      <c r="B1411" s="33"/>
      <c r="C1411" s="63"/>
      <c r="D1411" s="22"/>
      <c r="E1411" s="23"/>
      <c r="F1411" s="23"/>
      <c r="G1411" s="23"/>
      <c r="H1411" s="23"/>
      <c r="I1411" s="23"/>
      <c r="J1411" s="23"/>
      <c r="K1411" s="23"/>
      <c r="L1411" s="23"/>
      <c r="M1411" s="23"/>
      <c r="N1411" s="27"/>
      <c r="O1411" s="23"/>
      <c r="P1411" s="23"/>
      <c r="Q1411" s="23"/>
      <c r="R1411" s="23"/>
      <c r="S1411" s="64"/>
      <c r="T1411" s="24"/>
      <c r="U1411" s="49"/>
      <c r="V1411" s="54"/>
      <c r="W1411" s="25"/>
      <c r="X1411" s="25"/>
      <c r="Y1411" s="25"/>
      <c r="Z1411" s="25"/>
      <c r="AA1411" s="25"/>
      <c r="AB1411" s="25"/>
      <c r="AC1411" s="25"/>
      <c r="AD1411" s="55"/>
    </row>
    <row r="1412" spans="1:30" ht="20" customHeight="1" x14ac:dyDescent="0.2">
      <c r="A1412" s="20"/>
      <c r="B1412" s="33"/>
      <c r="C1412" s="63"/>
      <c r="D1412" s="22"/>
      <c r="E1412" s="23"/>
      <c r="F1412" s="23"/>
      <c r="G1412" s="23"/>
      <c r="H1412" s="23"/>
      <c r="I1412" s="23"/>
      <c r="J1412" s="23"/>
      <c r="K1412" s="23"/>
      <c r="L1412" s="23"/>
      <c r="M1412" s="23"/>
      <c r="N1412" s="27"/>
      <c r="O1412" s="23"/>
      <c r="P1412" s="23"/>
      <c r="Q1412" s="23"/>
      <c r="R1412" s="23"/>
      <c r="S1412" s="64"/>
      <c r="T1412" s="24"/>
      <c r="U1412" s="49"/>
      <c r="V1412" s="54"/>
      <c r="W1412" s="25"/>
      <c r="X1412" s="25"/>
      <c r="Y1412" s="25"/>
      <c r="Z1412" s="25"/>
      <c r="AA1412" s="25"/>
      <c r="AB1412" s="25"/>
      <c r="AC1412" s="25"/>
      <c r="AD1412" s="55"/>
    </row>
    <row r="1413" spans="1:30" ht="20" customHeight="1" x14ac:dyDescent="0.2">
      <c r="A1413" s="20"/>
      <c r="B1413" s="33"/>
      <c r="C1413" s="63"/>
      <c r="D1413" s="22"/>
      <c r="E1413" s="23"/>
      <c r="F1413" s="23"/>
      <c r="G1413" s="23"/>
      <c r="H1413" s="23"/>
      <c r="I1413" s="23"/>
      <c r="J1413" s="23"/>
      <c r="K1413" s="23"/>
      <c r="L1413" s="23"/>
      <c r="M1413" s="23"/>
      <c r="N1413" s="27"/>
      <c r="O1413" s="23"/>
      <c r="P1413" s="23"/>
      <c r="Q1413" s="23"/>
      <c r="R1413" s="23"/>
      <c r="S1413" s="64"/>
      <c r="T1413" s="24"/>
      <c r="U1413" s="49"/>
      <c r="V1413" s="54"/>
      <c r="W1413" s="25"/>
      <c r="X1413" s="25"/>
      <c r="Y1413" s="25"/>
      <c r="Z1413" s="25"/>
      <c r="AA1413" s="25"/>
      <c r="AB1413" s="25"/>
      <c r="AC1413" s="25"/>
      <c r="AD1413" s="55"/>
    </row>
    <row r="1414" spans="1:30" ht="20" customHeight="1" x14ac:dyDescent="0.2">
      <c r="A1414" s="20"/>
      <c r="B1414" s="33"/>
      <c r="C1414" s="63"/>
      <c r="D1414" s="22"/>
      <c r="E1414" s="23"/>
      <c r="F1414" s="23"/>
      <c r="G1414" s="23"/>
      <c r="H1414" s="23"/>
      <c r="I1414" s="23"/>
      <c r="J1414" s="23"/>
      <c r="K1414" s="23"/>
      <c r="L1414" s="23"/>
      <c r="M1414" s="23"/>
      <c r="N1414" s="27"/>
      <c r="O1414" s="23"/>
      <c r="P1414" s="23"/>
      <c r="Q1414" s="23"/>
      <c r="R1414" s="23"/>
      <c r="S1414" s="64"/>
      <c r="T1414" s="24"/>
      <c r="U1414" s="49"/>
      <c r="V1414" s="54"/>
      <c r="W1414" s="25"/>
      <c r="X1414" s="25"/>
      <c r="Y1414" s="25"/>
      <c r="Z1414" s="25"/>
      <c r="AA1414" s="25"/>
      <c r="AB1414" s="25"/>
      <c r="AC1414" s="25"/>
      <c r="AD1414" s="55"/>
    </row>
    <row r="1415" spans="1:30" ht="20" customHeight="1" x14ac:dyDescent="0.2">
      <c r="A1415" s="20"/>
      <c r="B1415" s="33"/>
      <c r="C1415" s="63"/>
      <c r="D1415" s="22"/>
      <c r="E1415" s="23"/>
      <c r="F1415" s="23"/>
      <c r="G1415" s="23"/>
      <c r="H1415" s="23"/>
      <c r="I1415" s="23"/>
      <c r="J1415" s="23"/>
      <c r="K1415" s="23"/>
      <c r="L1415" s="23"/>
      <c r="M1415" s="23"/>
      <c r="N1415" s="27"/>
      <c r="O1415" s="23"/>
      <c r="P1415" s="23"/>
      <c r="Q1415" s="23"/>
      <c r="R1415" s="23"/>
      <c r="S1415" s="64"/>
      <c r="T1415" s="24"/>
      <c r="U1415" s="49"/>
      <c r="V1415" s="54"/>
      <c r="W1415" s="25"/>
      <c r="X1415" s="25"/>
      <c r="Y1415" s="25"/>
      <c r="Z1415" s="25"/>
      <c r="AA1415" s="25"/>
      <c r="AB1415" s="25"/>
      <c r="AC1415" s="25"/>
      <c r="AD1415" s="55"/>
    </row>
    <row r="1416" spans="1:30" ht="20" customHeight="1" x14ac:dyDescent="0.2">
      <c r="A1416" s="20"/>
      <c r="B1416" s="33"/>
      <c r="C1416" s="63"/>
      <c r="D1416" s="22"/>
      <c r="E1416" s="23"/>
      <c r="F1416" s="23"/>
      <c r="G1416" s="23"/>
      <c r="H1416" s="23"/>
      <c r="I1416" s="23"/>
      <c r="J1416" s="23"/>
      <c r="K1416" s="23"/>
      <c r="L1416" s="23"/>
      <c r="M1416" s="23"/>
      <c r="N1416" s="27"/>
      <c r="O1416" s="23"/>
      <c r="P1416" s="23"/>
      <c r="Q1416" s="23"/>
      <c r="R1416" s="23"/>
      <c r="S1416" s="64"/>
      <c r="T1416" s="24"/>
      <c r="U1416" s="49"/>
      <c r="V1416" s="54"/>
      <c r="W1416" s="25"/>
      <c r="X1416" s="25"/>
      <c r="Y1416" s="25"/>
      <c r="Z1416" s="25"/>
      <c r="AA1416" s="25"/>
      <c r="AB1416" s="25"/>
      <c r="AC1416" s="25"/>
      <c r="AD1416" s="55"/>
    </row>
    <row r="1417" spans="1:30" ht="20" customHeight="1" x14ac:dyDescent="0.2">
      <c r="A1417" s="20"/>
      <c r="B1417" s="33"/>
      <c r="C1417" s="63"/>
      <c r="D1417" s="22"/>
      <c r="E1417" s="23"/>
      <c r="F1417" s="23"/>
      <c r="G1417" s="23"/>
      <c r="H1417" s="23"/>
      <c r="I1417" s="23"/>
      <c r="J1417" s="23"/>
      <c r="K1417" s="23"/>
      <c r="L1417" s="23"/>
      <c r="M1417" s="23"/>
      <c r="N1417" s="27"/>
      <c r="O1417" s="23"/>
      <c r="P1417" s="23"/>
      <c r="Q1417" s="23"/>
      <c r="R1417" s="23"/>
      <c r="S1417" s="64"/>
      <c r="T1417" s="24"/>
      <c r="U1417" s="49"/>
      <c r="V1417" s="54"/>
      <c r="W1417" s="25"/>
      <c r="X1417" s="25"/>
      <c r="Y1417" s="25"/>
      <c r="Z1417" s="25"/>
      <c r="AA1417" s="25"/>
      <c r="AB1417" s="25"/>
      <c r="AC1417" s="25"/>
      <c r="AD1417" s="55"/>
    </row>
    <row r="1418" spans="1:30" ht="20" customHeight="1" x14ac:dyDescent="0.2">
      <c r="A1418" s="20"/>
      <c r="B1418" s="33"/>
      <c r="C1418" s="63"/>
      <c r="D1418" s="22"/>
      <c r="E1418" s="23"/>
      <c r="F1418" s="23"/>
      <c r="G1418" s="23"/>
      <c r="H1418" s="23"/>
      <c r="I1418" s="23"/>
      <c r="J1418" s="23"/>
      <c r="K1418" s="23"/>
      <c r="L1418" s="23"/>
      <c r="M1418" s="23"/>
      <c r="N1418" s="27"/>
      <c r="O1418" s="23"/>
      <c r="P1418" s="23"/>
      <c r="Q1418" s="23"/>
      <c r="R1418" s="23"/>
      <c r="S1418" s="64"/>
      <c r="T1418" s="24"/>
      <c r="U1418" s="49"/>
      <c r="V1418" s="54"/>
      <c r="W1418" s="25"/>
      <c r="X1418" s="25"/>
      <c r="Y1418" s="25"/>
      <c r="Z1418" s="25"/>
      <c r="AA1418" s="25"/>
      <c r="AB1418" s="25"/>
      <c r="AC1418" s="25"/>
      <c r="AD1418" s="55"/>
    </row>
    <row r="1419" spans="1:30" ht="20" customHeight="1" x14ac:dyDescent="0.2">
      <c r="A1419" s="20"/>
      <c r="B1419" s="33"/>
      <c r="C1419" s="63"/>
      <c r="D1419" s="22"/>
      <c r="E1419" s="23"/>
      <c r="F1419" s="23"/>
      <c r="G1419" s="23"/>
      <c r="H1419" s="23"/>
      <c r="I1419" s="23"/>
      <c r="J1419" s="23"/>
      <c r="K1419" s="23"/>
      <c r="L1419" s="23"/>
      <c r="M1419" s="23"/>
      <c r="N1419" s="27"/>
      <c r="O1419" s="23"/>
      <c r="P1419" s="23"/>
      <c r="Q1419" s="23"/>
      <c r="R1419" s="23"/>
      <c r="S1419" s="64"/>
      <c r="T1419" s="24"/>
      <c r="U1419" s="49"/>
      <c r="V1419" s="54"/>
      <c r="W1419" s="25"/>
      <c r="X1419" s="25"/>
      <c r="Y1419" s="25"/>
      <c r="Z1419" s="25"/>
      <c r="AA1419" s="25"/>
      <c r="AB1419" s="25"/>
      <c r="AC1419" s="25"/>
      <c r="AD1419" s="55"/>
    </row>
    <row r="1420" spans="1:30" ht="20" customHeight="1" x14ac:dyDescent="0.2">
      <c r="A1420" s="20"/>
      <c r="B1420" s="33"/>
      <c r="C1420" s="63"/>
      <c r="D1420" s="22"/>
      <c r="E1420" s="23"/>
      <c r="F1420" s="23"/>
      <c r="G1420" s="23"/>
      <c r="H1420" s="23"/>
      <c r="I1420" s="23"/>
      <c r="J1420" s="23"/>
      <c r="K1420" s="23"/>
      <c r="L1420" s="23"/>
      <c r="M1420" s="23"/>
      <c r="N1420" s="27"/>
      <c r="O1420" s="23"/>
      <c r="P1420" s="23"/>
      <c r="Q1420" s="23"/>
      <c r="R1420" s="23"/>
      <c r="S1420" s="64"/>
      <c r="T1420" s="24"/>
      <c r="U1420" s="49"/>
      <c r="V1420" s="54"/>
      <c r="W1420" s="25"/>
      <c r="X1420" s="25"/>
      <c r="Y1420" s="25"/>
      <c r="Z1420" s="25"/>
      <c r="AA1420" s="25"/>
      <c r="AB1420" s="25"/>
      <c r="AC1420" s="25"/>
      <c r="AD1420" s="55"/>
    </row>
    <row r="1421" spans="1:30" ht="20" customHeight="1" x14ac:dyDescent="0.2">
      <c r="A1421" s="20"/>
      <c r="B1421" s="33"/>
      <c r="C1421" s="63"/>
      <c r="D1421" s="22"/>
      <c r="E1421" s="23"/>
      <c r="F1421" s="23"/>
      <c r="G1421" s="23"/>
      <c r="H1421" s="23"/>
      <c r="I1421" s="23"/>
      <c r="J1421" s="23"/>
      <c r="K1421" s="23"/>
      <c r="L1421" s="23"/>
      <c r="M1421" s="23"/>
      <c r="N1421" s="27"/>
      <c r="O1421" s="23"/>
      <c r="P1421" s="23"/>
      <c r="Q1421" s="23"/>
      <c r="R1421" s="23"/>
      <c r="S1421" s="64"/>
      <c r="T1421" s="24"/>
      <c r="U1421" s="49"/>
      <c r="V1421" s="54"/>
      <c r="W1421" s="25"/>
      <c r="X1421" s="25"/>
      <c r="Y1421" s="25"/>
      <c r="Z1421" s="25"/>
      <c r="AA1421" s="25"/>
      <c r="AB1421" s="25"/>
      <c r="AC1421" s="25"/>
      <c r="AD1421" s="55"/>
    </row>
    <row r="1422" spans="1:30" ht="20" customHeight="1" x14ac:dyDescent="0.2">
      <c r="A1422" s="20"/>
      <c r="B1422" s="33"/>
      <c r="C1422" s="63"/>
      <c r="D1422" s="22"/>
      <c r="E1422" s="23"/>
      <c r="F1422" s="23"/>
      <c r="G1422" s="23"/>
      <c r="H1422" s="23"/>
      <c r="I1422" s="23"/>
      <c r="J1422" s="23"/>
      <c r="K1422" s="23"/>
      <c r="L1422" s="23"/>
      <c r="M1422" s="23"/>
      <c r="N1422" s="27"/>
      <c r="O1422" s="23"/>
      <c r="P1422" s="23"/>
      <c r="Q1422" s="23"/>
      <c r="R1422" s="23"/>
      <c r="S1422" s="64"/>
      <c r="T1422" s="24"/>
      <c r="U1422" s="49"/>
      <c r="V1422" s="54"/>
      <c r="W1422" s="25"/>
      <c r="X1422" s="25"/>
      <c r="Y1422" s="25"/>
      <c r="Z1422" s="25"/>
      <c r="AA1422" s="25"/>
      <c r="AB1422" s="25"/>
      <c r="AC1422" s="25"/>
      <c r="AD1422" s="55"/>
    </row>
    <row r="1423" spans="1:30" ht="20" customHeight="1" x14ac:dyDescent="0.2">
      <c r="A1423" s="20"/>
      <c r="B1423" s="33"/>
      <c r="C1423" s="63"/>
      <c r="D1423" s="22"/>
      <c r="E1423" s="23"/>
      <c r="F1423" s="23"/>
      <c r="G1423" s="23"/>
      <c r="H1423" s="23"/>
      <c r="I1423" s="23"/>
      <c r="J1423" s="23"/>
      <c r="K1423" s="23"/>
      <c r="L1423" s="23"/>
      <c r="M1423" s="23"/>
      <c r="N1423" s="27"/>
      <c r="O1423" s="23"/>
      <c r="P1423" s="23"/>
      <c r="Q1423" s="23"/>
      <c r="R1423" s="23"/>
      <c r="S1423" s="64"/>
      <c r="T1423" s="24"/>
      <c r="U1423" s="49"/>
      <c r="V1423" s="54"/>
      <c r="W1423" s="25"/>
      <c r="X1423" s="25"/>
      <c r="Y1423" s="25"/>
      <c r="Z1423" s="25"/>
      <c r="AA1423" s="25"/>
      <c r="AB1423" s="25"/>
      <c r="AC1423" s="25"/>
      <c r="AD1423" s="55"/>
    </row>
    <row r="1424" spans="1:30" ht="20" customHeight="1" x14ac:dyDescent="0.2">
      <c r="A1424" s="20"/>
      <c r="B1424" s="33"/>
      <c r="C1424" s="63"/>
      <c r="D1424" s="22"/>
      <c r="E1424" s="23"/>
      <c r="F1424" s="23"/>
      <c r="G1424" s="23"/>
      <c r="H1424" s="23"/>
      <c r="I1424" s="23"/>
      <c r="J1424" s="23"/>
      <c r="K1424" s="23"/>
      <c r="L1424" s="23"/>
      <c r="M1424" s="23"/>
      <c r="N1424" s="27"/>
      <c r="O1424" s="23"/>
      <c r="P1424" s="23"/>
      <c r="Q1424" s="23"/>
      <c r="R1424" s="23"/>
      <c r="S1424" s="64"/>
      <c r="T1424" s="24"/>
      <c r="U1424" s="49"/>
      <c r="V1424" s="54"/>
      <c r="W1424" s="25"/>
      <c r="X1424" s="25"/>
      <c r="Y1424" s="25"/>
      <c r="Z1424" s="25"/>
      <c r="AA1424" s="25"/>
      <c r="AB1424" s="25"/>
      <c r="AC1424" s="25"/>
      <c r="AD1424" s="55"/>
    </row>
    <row r="1425" spans="1:30" ht="20" customHeight="1" x14ac:dyDescent="0.2">
      <c r="A1425" s="20"/>
      <c r="B1425" s="33"/>
      <c r="C1425" s="63"/>
      <c r="D1425" s="22"/>
      <c r="E1425" s="23"/>
      <c r="F1425" s="23"/>
      <c r="G1425" s="23"/>
      <c r="H1425" s="23"/>
      <c r="I1425" s="23"/>
      <c r="J1425" s="23"/>
      <c r="K1425" s="23"/>
      <c r="L1425" s="23"/>
      <c r="M1425" s="23"/>
      <c r="N1425" s="27"/>
      <c r="O1425" s="23"/>
      <c r="P1425" s="23"/>
      <c r="Q1425" s="23"/>
      <c r="R1425" s="23"/>
      <c r="S1425" s="64"/>
      <c r="T1425" s="24"/>
      <c r="U1425" s="49"/>
      <c r="V1425" s="54"/>
      <c r="W1425" s="25"/>
      <c r="X1425" s="25"/>
      <c r="Y1425" s="25"/>
      <c r="Z1425" s="25"/>
      <c r="AA1425" s="25"/>
      <c r="AB1425" s="25"/>
      <c r="AC1425" s="25"/>
      <c r="AD1425" s="55"/>
    </row>
    <row r="1426" spans="1:30" ht="20" customHeight="1" x14ac:dyDescent="0.2">
      <c r="A1426" s="20"/>
      <c r="B1426" s="33"/>
      <c r="C1426" s="63"/>
      <c r="D1426" s="22"/>
      <c r="E1426" s="23"/>
      <c r="F1426" s="23"/>
      <c r="G1426" s="23"/>
      <c r="H1426" s="23"/>
      <c r="I1426" s="23"/>
      <c r="J1426" s="23"/>
      <c r="K1426" s="23"/>
      <c r="L1426" s="23"/>
      <c r="M1426" s="23"/>
      <c r="N1426" s="27"/>
      <c r="O1426" s="23"/>
      <c r="P1426" s="23"/>
      <c r="Q1426" s="23"/>
      <c r="R1426" s="23"/>
      <c r="S1426" s="64"/>
      <c r="T1426" s="24"/>
      <c r="U1426" s="49"/>
      <c r="V1426" s="54"/>
      <c r="W1426" s="25"/>
      <c r="X1426" s="25"/>
      <c r="Y1426" s="25"/>
      <c r="Z1426" s="25"/>
      <c r="AA1426" s="25"/>
      <c r="AB1426" s="25"/>
      <c r="AC1426" s="25"/>
      <c r="AD1426" s="55"/>
    </row>
    <row r="1427" spans="1:30" ht="20" customHeight="1" x14ac:dyDescent="0.2">
      <c r="A1427" s="20"/>
      <c r="B1427" s="33"/>
      <c r="C1427" s="63"/>
      <c r="D1427" s="22"/>
      <c r="E1427" s="23"/>
      <c r="F1427" s="23"/>
      <c r="G1427" s="23"/>
      <c r="H1427" s="23"/>
      <c r="I1427" s="23"/>
      <c r="J1427" s="23"/>
      <c r="K1427" s="23"/>
      <c r="L1427" s="23"/>
      <c r="M1427" s="23"/>
      <c r="N1427" s="27"/>
      <c r="O1427" s="23"/>
      <c r="P1427" s="23"/>
      <c r="Q1427" s="23"/>
      <c r="R1427" s="23"/>
      <c r="S1427" s="64"/>
      <c r="T1427" s="24"/>
      <c r="U1427" s="49"/>
      <c r="V1427" s="54"/>
      <c r="W1427" s="25"/>
      <c r="X1427" s="25"/>
      <c r="Y1427" s="25"/>
      <c r="Z1427" s="25"/>
      <c r="AA1427" s="25"/>
      <c r="AB1427" s="25"/>
      <c r="AC1427" s="25"/>
      <c r="AD1427" s="55"/>
    </row>
    <row r="1428" spans="1:30" ht="20" customHeight="1" x14ac:dyDescent="0.2">
      <c r="A1428" s="20"/>
      <c r="B1428" s="33"/>
      <c r="C1428" s="63"/>
      <c r="D1428" s="22"/>
      <c r="E1428" s="23"/>
      <c r="F1428" s="23"/>
      <c r="G1428" s="23"/>
      <c r="H1428" s="23"/>
      <c r="I1428" s="23"/>
      <c r="J1428" s="23"/>
      <c r="K1428" s="23"/>
      <c r="L1428" s="23"/>
      <c r="M1428" s="23"/>
      <c r="N1428" s="27"/>
      <c r="O1428" s="23"/>
      <c r="P1428" s="23"/>
      <c r="Q1428" s="23"/>
      <c r="R1428" s="23"/>
      <c r="S1428" s="64"/>
      <c r="T1428" s="24"/>
      <c r="U1428" s="49"/>
      <c r="V1428" s="54"/>
      <c r="W1428" s="25"/>
      <c r="X1428" s="25"/>
      <c r="Y1428" s="25"/>
      <c r="Z1428" s="25"/>
      <c r="AA1428" s="25"/>
      <c r="AB1428" s="25"/>
      <c r="AC1428" s="25"/>
      <c r="AD1428" s="55"/>
    </row>
    <row r="1429" spans="1:30" ht="20" customHeight="1" x14ac:dyDescent="0.2">
      <c r="A1429" s="20"/>
      <c r="B1429" s="33"/>
      <c r="C1429" s="63"/>
      <c r="D1429" s="22"/>
      <c r="E1429" s="23"/>
      <c r="F1429" s="23"/>
      <c r="G1429" s="23"/>
      <c r="H1429" s="23"/>
      <c r="I1429" s="23"/>
      <c r="J1429" s="23"/>
      <c r="K1429" s="23"/>
      <c r="L1429" s="23"/>
      <c r="M1429" s="23"/>
      <c r="N1429" s="27"/>
      <c r="O1429" s="23"/>
      <c r="P1429" s="23"/>
      <c r="Q1429" s="23"/>
      <c r="R1429" s="23"/>
      <c r="S1429" s="64"/>
      <c r="T1429" s="24"/>
      <c r="U1429" s="49"/>
      <c r="V1429" s="54"/>
      <c r="W1429" s="25"/>
      <c r="X1429" s="25"/>
      <c r="Y1429" s="25"/>
      <c r="Z1429" s="25"/>
      <c r="AA1429" s="25"/>
      <c r="AB1429" s="25"/>
      <c r="AC1429" s="25"/>
      <c r="AD1429" s="55"/>
    </row>
    <row r="1430" spans="1:30" ht="20" customHeight="1" x14ac:dyDescent="0.2">
      <c r="A1430" s="20"/>
      <c r="B1430" s="33"/>
      <c r="C1430" s="63"/>
      <c r="D1430" s="22"/>
      <c r="E1430" s="23"/>
      <c r="F1430" s="23"/>
      <c r="G1430" s="23"/>
      <c r="H1430" s="23"/>
      <c r="I1430" s="23"/>
      <c r="J1430" s="23"/>
      <c r="K1430" s="23"/>
      <c r="L1430" s="23"/>
      <c r="M1430" s="23"/>
      <c r="N1430" s="27"/>
      <c r="O1430" s="23"/>
      <c r="P1430" s="23"/>
      <c r="Q1430" s="23"/>
      <c r="R1430" s="23"/>
      <c r="S1430" s="64"/>
      <c r="T1430" s="24"/>
      <c r="U1430" s="49"/>
      <c r="V1430" s="54"/>
      <c r="W1430" s="25"/>
      <c r="X1430" s="25"/>
      <c r="Y1430" s="25"/>
      <c r="Z1430" s="25"/>
      <c r="AA1430" s="25"/>
      <c r="AB1430" s="25"/>
      <c r="AC1430" s="25"/>
      <c r="AD1430" s="55"/>
    </row>
    <row r="1431" spans="1:30" ht="20" customHeight="1" x14ac:dyDescent="0.2">
      <c r="A1431" s="20"/>
      <c r="B1431" s="33"/>
      <c r="C1431" s="63"/>
      <c r="D1431" s="22"/>
      <c r="E1431" s="23"/>
      <c r="F1431" s="23"/>
      <c r="G1431" s="23"/>
      <c r="H1431" s="23"/>
      <c r="I1431" s="23"/>
      <c r="J1431" s="23"/>
      <c r="K1431" s="23"/>
      <c r="L1431" s="23"/>
      <c r="M1431" s="23"/>
      <c r="N1431" s="27"/>
      <c r="O1431" s="23"/>
      <c r="P1431" s="23"/>
      <c r="Q1431" s="23"/>
      <c r="R1431" s="23"/>
      <c r="S1431" s="64"/>
      <c r="T1431" s="24"/>
      <c r="U1431" s="49"/>
      <c r="V1431" s="54"/>
      <c r="W1431" s="25"/>
      <c r="X1431" s="25"/>
      <c r="Y1431" s="25"/>
      <c r="Z1431" s="25"/>
      <c r="AA1431" s="25"/>
      <c r="AB1431" s="25"/>
      <c r="AC1431" s="25"/>
      <c r="AD1431" s="55"/>
    </row>
    <row r="1432" spans="1:30" ht="20" customHeight="1" x14ac:dyDescent="0.2">
      <c r="A1432" s="20"/>
      <c r="B1432" s="33"/>
      <c r="C1432" s="63"/>
      <c r="D1432" s="22"/>
      <c r="E1432" s="23"/>
      <c r="F1432" s="23"/>
      <c r="G1432" s="23"/>
      <c r="H1432" s="23"/>
      <c r="I1432" s="23"/>
      <c r="J1432" s="23"/>
      <c r="K1432" s="23"/>
      <c r="L1432" s="23"/>
      <c r="M1432" s="23"/>
      <c r="N1432" s="27"/>
      <c r="O1432" s="23"/>
      <c r="P1432" s="23"/>
      <c r="Q1432" s="23"/>
      <c r="R1432" s="23"/>
      <c r="S1432" s="64"/>
      <c r="T1432" s="24"/>
      <c r="U1432" s="49"/>
      <c r="V1432" s="54"/>
      <c r="W1432" s="25"/>
      <c r="X1432" s="25"/>
      <c r="Y1432" s="25"/>
      <c r="Z1432" s="25"/>
      <c r="AA1432" s="25"/>
      <c r="AB1432" s="25"/>
      <c r="AC1432" s="25"/>
      <c r="AD1432" s="55"/>
    </row>
    <row r="1433" spans="1:30" ht="20" customHeight="1" x14ac:dyDescent="0.2">
      <c r="A1433" s="20"/>
      <c r="B1433" s="33"/>
      <c r="C1433" s="63"/>
      <c r="D1433" s="22"/>
      <c r="E1433" s="23"/>
      <c r="F1433" s="23"/>
      <c r="G1433" s="23"/>
      <c r="H1433" s="23"/>
      <c r="I1433" s="23"/>
      <c r="J1433" s="23"/>
      <c r="K1433" s="23"/>
      <c r="L1433" s="23"/>
      <c r="M1433" s="23"/>
      <c r="N1433" s="27"/>
      <c r="O1433" s="23"/>
      <c r="P1433" s="23"/>
      <c r="Q1433" s="23"/>
      <c r="R1433" s="23"/>
      <c r="S1433" s="64"/>
      <c r="T1433" s="24"/>
      <c r="U1433" s="49"/>
      <c r="V1433" s="54"/>
      <c r="W1433" s="25"/>
      <c r="X1433" s="25"/>
      <c r="Y1433" s="25"/>
      <c r="Z1433" s="25"/>
      <c r="AA1433" s="25"/>
      <c r="AB1433" s="25"/>
      <c r="AC1433" s="25"/>
      <c r="AD1433" s="55"/>
    </row>
    <row r="1434" spans="1:30" ht="20" customHeight="1" x14ac:dyDescent="0.2">
      <c r="A1434" s="20"/>
      <c r="B1434" s="33"/>
      <c r="C1434" s="63"/>
      <c r="D1434" s="22"/>
      <c r="E1434" s="23"/>
      <c r="F1434" s="23"/>
      <c r="G1434" s="23"/>
      <c r="H1434" s="23"/>
      <c r="I1434" s="23"/>
      <c r="J1434" s="23"/>
      <c r="K1434" s="23"/>
      <c r="L1434" s="23"/>
      <c r="M1434" s="23"/>
      <c r="N1434" s="27"/>
      <c r="O1434" s="23"/>
      <c r="P1434" s="23"/>
      <c r="Q1434" s="23"/>
      <c r="R1434" s="23"/>
      <c r="S1434" s="64"/>
      <c r="T1434" s="24"/>
      <c r="U1434" s="49"/>
      <c r="V1434" s="54"/>
      <c r="W1434" s="25"/>
      <c r="X1434" s="25"/>
      <c r="Y1434" s="25"/>
      <c r="Z1434" s="25"/>
      <c r="AA1434" s="25"/>
      <c r="AB1434" s="25"/>
      <c r="AC1434" s="25"/>
      <c r="AD1434" s="55"/>
    </row>
    <row r="1435" spans="1:30" ht="20" customHeight="1" x14ac:dyDescent="0.2">
      <c r="A1435" s="20"/>
      <c r="B1435" s="33"/>
      <c r="C1435" s="63"/>
      <c r="D1435" s="22"/>
      <c r="E1435" s="23"/>
      <c r="F1435" s="23"/>
      <c r="G1435" s="23"/>
      <c r="H1435" s="23"/>
      <c r="I1435" s="23"/>
      <c r="J1435" s="23"/>
      <c r="K1435" s="23"/>
      <c r="L1435" s="23"/>
      <c r="M1435" s="23"/>
      <c r="N1435" s="27"/>
      <c r="O1435" s="23"/>
      <c r="P1435" s="23"/>
      <c r="Q1435" s="23"/>
      <c r="R1435" s="23"/>
      <c r="S1435" s="64"/>
      <c r="T1435" s="24"/>
      <c r="U1435" s="49"/>
      <c r="V1435" s="54"/>
      <c r="W1435" s="25"/>
      <c r="X1435" s="25"/>
      <c r="Y1435" s="25"/>
      <c r="Z1435" s="25"/>
      <c r="AA1435" s="25"/>
      <c r="AB1435" s="25"/>
      <c r="AC1435" s="25"/>
      <c r="AD1435" s="55"/>
    </row>
    <row r="1436" spans="1:30" ht="20" customHeight="1" x14ac:dyDescent="0.2">
      <c r="A1436" s="20"/>
      <c r="B1436" s="33"/>
      <c r="C1436" s="63"/>
      <c r="D1436" s="22"/>
      <c r="E1436" s="23"/>
      <c r="F1436" s="23"/>
      <c r="G1436" s="23"/>
      <c r="H1436" s="23"/>
      <c r="I1436" s="23"/>
      <c r="J1436" s="23"/>
      <c r="K1436" s="23"/>
      <c r="L1436" s="23"/>
      <c r="M1436" s="23"/>
      <c r="N1436" s="27"/>
      <c r="O1436" s="23"/>
      <c r="P1436" s="23"/>
      <c r="Q1436" s="23"/>
      <c r="R1436" s="23"/>
      <c r="S1436" s="64"/>
      <c r="T1436" s="24"/>
      <c r="U1436" s="49"/>
      <c r="V1436" s="54"/>
      <c r="W1436" s="25"/>
      <c r="X1436" s="25"/>
      <c r="Y1436" s="25"/>
      <c r="Z1436" s="25"/>
      <c r="AA1436" s="25"/>
      <c r="AB1436" s="25"/>
      <c r="AC1436" s="25"/>
      <c r="AD1436" s="55"/>
    </row>
    <row r="1437" spans="1:30" ht="20" customHeight="1" x14ac:dyDescent="0.2">
      <c r="A1437" s="20"/>
      <c r="B1437" s="33"/>
      <c r="C1437" s="63"/>
      <c r="D1437" s="22"/>
      <c r="E1437" s="23"/>
      <c r="F1437" s="23"/>
      <c r="G1437" s="23"/>
      <c r="H1437" s="23"/>
      <c r="I1437" s="23"/>
      <c r="J1437" s="23"/>
      <c r="K1437" s="23"/>
      <c r="L1437" s="23"/>
      <c r="M1437" s="23"/>
      <c r="N1437" s="27"/>
      <c r="O1437" s="23"/>
      <c r="P1437" s="23"/>
      <c r="Q1437" s="23"/>
      <c r="R1437" s="23"/>
      <c r="S1437" s="64"/>
      <c r="T1437" s="24"/>
      <c r="U1437" s="49"/>
      <c r="V1437" s="54"/>
      <c r="W1437" s="25"/>
      <c r="X1437" s="25"/>
      <c r="Y1437" s="25"/>
      <c r="Z1437" s="25"/>
      <c r="AA1437" s="25"/>
      <c r="AB1437" s="25"/>
      <c r="AC1437" s="25"/>
      <c r="AD1437" s="55"/>
    </row>
    <row r="1438" spans="1:30" ht="20" customHeight="1" x14ac:dyDescent="0.2">
      <c r="A1438" s="20"/>
      <c r="B1438" s="33"/>
      <c r="C1438" s="63"/>
      <c r="D1438" s="22"/>
      <c r="E1438" s="23"/>
      <c r="F1438" s="23"/>
      <c r="G1438" s="23"/>
      <c r="H1438" s="23"/>
      <c r="I1438" s="23"/>
      <c r="J1438" s="23"/>
      <c r="K1438" s="23"/>
      <c r="L1438" s="23"/>
      <c r="M1438" s="23"/>
      <c r="N1438" s="27"/>
      <c r="O1438" s="23"/>
      <c r="P1438" s="23"/>
      <c r="Q1438" s="23"/>
      <c r="R1438" s="23"/>
      <c r="S1438" s="64"/>
      <c r="T1438" s="24"/>
      <c r="U1438" s="49"/>
      <c r="V1438" s="54"/>
      <c r="W1438" s="25"/>
      <c r="X1438" s="25"/>
      <c r="Y1438" s="25"/>
      <c r="Z1438" s="25"/>
      <c r="AA1438" s="25"/>
      <c r="AB1438" s="25"/>
      <c r="AC1438" s="25"/>
      <c r="AD1438" s="55"/>
    </row>
    <row r="1439" spans="1:30" ht="20" customHeight="1" x14ac:dyDescent="0.2">
      <c r="A1439" s="20"/>
      <c r="B1439" s="33"/>
      <c r="C1439" s="63"/>
      <c r="D1439" s="22"/>
      <c r="E1439" s="23"/>
      <c r="F1439" s="23"/>
      <c r="G1439" s="23"/>
      <c r="H1439" s="23"/>
      <c r="I1439" s="23"/>
      <c r="J1439" s="23"/>
      <c r="K1439" s="23"/>
      <c r="L1439" s="23"/>
      <c r="M1439" s="23"/>
      <c r="N1439" s="27"/>
      <c r="O1439" s="23"/>
      <c r="P1439" s="23"/>
      <c r="Q1439" s="23"/>
      <c r="R1439" s="23"/>
      <c r="S1439" s="64"/>
      <c r="T1439" s="24"/>
      <c r="U1439" s="49"/>
      <c r="V1439" s="54"/>
      <c r="W1439" s="25"/>
      <c r="X1439" s="25"/>
      <c r="Y1439" s="25"/>
      <c r="Z1439" s="25"/>
      <c r="AA1439" s="25"/>
      <c r="AB1439" s="25"/>
      <c r="AC1439" s="25"/>
      <c r="AD1439" s="55"/>
    </row>
    <row r="1440" spans="1:30" ht="20" customHeight="1" x14ac:dyDescent="0.2">
      <c r="A1440" s="20"/>
      <c r="B1440" s="33"/>
      <c r="C1440" s="63"/>
      <c r="D1440" s="22"/>
      <c r="E1440" s="23"/>
      <c r="F1440" s="23"/>
      <c r="G1440" s="23"/>
      <c r="H1440" s="23"/>
      <c r="I1440" s="23"/>
      <c r="J1440" s="23"/>
      <c r="K1440" s="23"/>
      <c r="L1440" s="23"/>
      <c r="M1440" s="23"/>
      <c r="N1440" s="27"/>
      <c r="O1440" s="23"/>
      <c r="P1440" s="23"/>
      <c r="Q1440" s="23"/>
      <c r="R1440" s="23"/>
      <c r="S1440" s="64"/>
      <c r="T1440" s="24"/>
      <c r="U1440" s="49"/>
      <c r="V1440" s="54"/>
      <c r="W1440" s="25"/>
      <c r="X1440" s="25"/>
      <c r="Y1440" s="25"/>
      <c r="Z1440" s="25"/>
      <c r="AA1440" s="25"/>
      <c r="AB1440" s="25"/>
      <c r="AC1440" s="25"/>
      <c r="AD1440" s="55"/>
    </row>
    <row r="1441" spans="1:30" ht="20" customHeight="1" x14ac:dyDescent="0.2">
      <c r="A1441" s="20"/>
      <c r="B1441" s="33"/>
      <c r="C1441" s="63"/>
      <c r="D1441" s="22"/>
      <c r="E1441" s="23"/>
      <c r="F1441" s="23"/>
      <c r="G1441" s="23"/>
      <c r="H1441" s="23"/>
      <c r="I1441" s="23"/>
      <c r="J1441" s="23"/>
      <c r="K1441" s="23"/>
      <c r="L1441" s="23"/>
      <c r="M1441" s="23"/>
      <c r="N1441" s="27"/>
      <c r="O1441" s="23"/>
      <c r="P1441" s="23"/>
      <c r="Q1441" s="23"/>
      <c r="R1441" s="23"/>
      <c r="S1441" s="64"/>
      <c r="T1441" s="24"/>
      <c r="U1441" s="49"/>
      <c r="V1441" s="54"/>
      <c r="W1441" s="25"/>
      <c r="X1441" s="25"/>
      <c r="Y1441" s="25"/>
      <c r="Z1441" s="25"/>
      <c r="AA1441" s="25"/>
      <c r="AB1441" s="25"/>
      <c r="AC1441" s="25"/>
      <c r="AD1441" s="55"/>
    </row>
    <row r="1442" spans="1:30" ht="20" customHeight="1" x14ac:dyDescent="0.2">
      <c r="A1442" s="20"/>
      <c r="B1442" s="33"/>
      <c r="C1442" s="63"/>
      <c r="D1442" s="22"/>
      <c r="E1442" s="23"/>
      <c r="F1442" s="23"/>
      <c r="G1442" s="23"/>
      <c r="H1442" s="23"/>
      <c r="I1442" s="23"/>
      <c r="J1442" s="23"/>
      <c r="K1442" s="23"/>
      <c r="L1442" s="23"/>
      <c r="M1442" s="23"/>
      <c r="N1442" s="27"/>
      <c r="O1442" s="23"/>
      <c r="P1442" s="23"/>
      <c r="Q1442" s="23"/>
      <c r="R1442" s="23"/>
      <c r="S1442" s="64"/>
      <c r="T1442" s="24"/>
      <c r="U1442" s="49"/>
      <c r="V1442" s="54"/>
      <c r="W1442" s="25"/>
      <c r="X1442" s="25"/>
      <c r="Y1442" s="25"/>
      <c r="Z1442" s="25"/>
      <c r="AA1442" s="25"/>
      <c r="AB1442" s="25"/>
      <c r="AC1442" s="25"/>
      <c r="AD1442" s="55"/>
    </row>
    <row r="1443" spans="1:30" ht="20" customHeight="1" x14ac:dyDescent="0.2">
      <c r="A1443" s="20"/>
      <c r="B1443" s="33"/>
      <c r="C1443" s="63"/>
      <c r="D1443" s="22"/>
      <c r="E1443" s="23"/>
      <c r="F1443" s="23"/>
      <c r="G1443" s="23"/>
      <c r="H1443" s="23"/>
      <c r="I1443" s="23"/>
      <c r="J1443" s="23"/>
      <c r="K1443" s="23"/>
      <c r="L1443" s="23"/>
      <c r="M1443" s="23"/>
      <c r="N1443" s="27"/>
      <c r="O1443" s="23"/>
      <c r="P1443" s="23"/>
      <c r="Q1443" s="23"/>
      <c r="R1443" s="23"/>
      <c r="S1443" s="64"/>
      <c r="T1443" s="24"/>
      <c r="U1443" s="49"/>
      <c r="V1443" s="54"/>
      <c r="W1443" s="25"/>
      <c r="X1443" s="25"/>
      <c r="Y1443" s="25"/>
      <c r="Z1443" s="25"/>
      <c r="AA1443" s="25"/>
      <c r="AB1443" s="25"/>
      <c r="AC1443" s="25"/>
      <c r="AD1443" s="55"/>
    </row>
    <row r="1444" spans="1:30" ht="20" customHeight="1" x14ac:dyDescent="0.2">
      <c r="A1444" s="20"/>
      <c r="B1444" s="33"/>
      <c r="C1444" s="63"/>
      <c r="D1444" s="22"/>
      <c r="E1444" s="23"/>
      <c r="F1444" s="23"/>
      <c r="G1444" s="23"/>
      <c r="H1444" s="23"/>
      <c r="I1444" s="23"/>
      <c r="J1444" s="23"/>
      <c r="K1444" s="23"/>
      <c r="L1444" s="23"/>
      <c r="M1444" s="23"/>
      <c r="N1444" s="27"/>
      <c r="O1444" s="23"/>
      <c r="P1444" s="23"/>
      <c r="Q1444" s="23"/>
      <c r="R1444" s="23"/>
      <c r="S1444" s="64"/>
      <c r="T1444" s="24"/>
      <c r="U1444" s="49"/>
      <c r="V1444" s="54"/>
      <c r="W1444" s="25"/>
      <c r="X1444" s="25"/>
      <c r="Y1444" s="25"/>
      <c r="Z1444" s="25"/>
      <c r="AA1444" s="25"/>
      <c r="AB1444" s="25"/>
      <c r="AC1444" s="25"/>
      <c r="AD1444" s="55"/>
    </row>
    <row r="1445" spans="1:30" ht="20" customHeight="1" x14ac:dyDescent="0.2">
      <c r="A1445" s="20"/>
      <c r="B1445" s="33"/>
      <c r="C1445" s="63"/>
      <c r="D1445" s="22"/>
      <c r="E1445" s="23"/>
      <c r="F1445" s="23"/>
      <c r="G1445" s="23"/>
      <c r="H1445" s="23"/>
      <c r="I1445" s="23"/>
      <c r="J1445" s="23"/>
      <c r="K1445" s="23"/>
      <c r="L1445" s="23"/>
      <c r="M1445" s="23"/>
      <c r="N1445" s="27"/>
      <c r="O1445" s="23"/>
      <c r="P1445" s="23"/>
      <c r="Q1445" s="23"/>
      <c r="R1445" s="23"/>
      <c r="S1445" s="64"/>
      <c r="T1445" s="24"/>
      <c r="U1445" s="49"/>
      <c r="V1445" s="54"/>
      <c r="W1445" s="25"/>
      <c r="X1445" s="25"/>
      <c r="Y1445" s="25"/>
      <c r="Z1445" s="25"/>
      <c r="AA1445" s="25"/>
      <c r="AB1445" s="25"/>
      <c r="AC1445" s="25"/>
      <c r="AD1445" s="55"/>
    </row>
    <row r="1446" spans="1:30" ht="20" customHeight="1" x14ac:dyDescent="0.2">
      <c r="A1446" s="20"/>
      <c r="B1446" s="33"/>
      <c r="C1446" s="63"/>
      <c r="D1446" s="22"/>
      <c r="E1446" s="23"/>
      <c r="F1446" s="23"/>
      <c r="G1446" s="23"/>
      <c r="H1446" s="23"/>
      <c r="I1446" s="23"/>
      <c r="J1446" s="23"/>
      <c r="K1446" s="23"/>
      <c r="L1446" s="23"/>
      <c r="M1446" s="23"/>
      <c r="N1446" s="27"/>
      <c r="O1446" s="23"/>
      <c r="P1446" s="23"/>
      <c r="Q1446" s="23"/>
      <c r="R1446" s="23"/>
      <c r="S1446" s="64"/>
      <c r="T1446" s="24"/>
      <c r="U1446" s="49"/>
      <c r="V1446" s="54"/>
      <c r="W1446" s="25"/>
      <c r="X1446" s="25"/>
      <c r="Y1446" s="25"/>
      <c r="Z1446" s="25"/>
      <c r="AA1446" s="25"/>
      <c r="AB1446" s="25"/>
      <c r="AC1446" s="25"/>
      <c r="AD1446" s="55"/>
    </row>
    <row r="1447" spans="1:30" ht="20" customHeight="1" x14ac:dyDescent="0.2">
      <c r="A1447" s="20"/>
      <c r="B1447" s="33"/>
      <c r="C1447" s="63"/>
      <c r="D1447" s="22"/>
      <c r="E1447" s="23"/>
      <c r="F1447" s="23"/>
      <c r="G1447" s="23"/>
      <c r="H1447" s="23"/>
      <c r="I1447" s="23"/>
      <c r="J1447" s="23"/>
      <c r="K1447" s="23"/>
      <c r="L1447" s="23"/>
      <c r="M1447" s="23"/>
      <c r="N1447" s="27"/>
      <c r="O1447" s="23"/>
      <c r="P1447" s="23"/>
      <c r="Q1447" s="23"/>
      <c r="R1447" s="23"/>
      <c r="S1447" s="64"/>
      <c r="T1447" s="24"/>
      <c r="U1447" s="49"/>
      <c r="V1447" s="54"/>
      <c r="W1447" s="25"/>
      <c r="X1447" s="25"/>
      <c r="Y1447" s="25"/>
      <c r="Z1447" s="25"/>
      <c r="AA1447" s="25"/>
      <c r="AB1447" s="25"/>
      <c r="AC1447" s="25"/>
      <c r="AD1447" s="55"/>
    </row>
    <row r="1448" spans="1:30" ht="20" customHeight="1" x14ac:dyDescent="0.2">
      <c r="A1448" s="20"/>
      <c r="B1448" s="33"/>
      <c r="C1448" s="63"/>
      <c r="D1448" s="22"/>
      <c r="E1448" s="23"/>
      <c r="F1448" s="23"/>
      <c r="G1448" s="23"/>
      <c r="H1448" s="23"/>
      <c r="I1448" s="23"/>
      <c r="J1448" s="23"/>
      <c r="K1448" s="23"/>
      <c r="L1448" s="23"/>
      <c r="M1448" s="23"/>
      <c r="N1448" s="27"/>
      <c r="O1448" s="23"/>
      <c r="P1448" s="23"/>
      <c r="Q1448" s="23"/>
      <c r="R1448" s="23"/>
      <c r="S1448" s="64"/>
      <c r="T1448" s="24"/>
      <c r="U1448" s="49"/>
      <c r="V1448" s="54"/>
      <c r="W1448" s="25"/>
      <c r="X1448" s="25"/>
      <c r="Y1448" s="25"/>
      <c r="Z1448" s="25"/>
      <c r="AA1448" s="25"/>
      <c r="AB1448" s="25"/>
      <c r="AC1448" s="25"/>
      <c r="AD1448" s="55"/>
    </row>
    <row r="1449" spans="1:30" ht="20" customHeight="1" x14ac:dyDescent="0.2">
      <c r="A1449" s="20"/>
      <c r="B1449" s="33"/>
      <c r="C1449" s="63"/>
      <c r="D1449" s="22"/>
      <c r="E1449" s="23"/>
      <c r="F1449" s="23"/>
      <c r="G1449" s="23"/>
      <c r="H1449" s="23"/>
      <c r="I1449" s="23"/>
      <c r="J1449" s="23"/>
      <c r="K1449" s="23"/>
      <c r="L1449" s="23"/>
      <c r="M1449" s="23"/>
      <c r="N1449" s="27"/>
      <c r="O1449" s="23"/>
      <c r="P1449" s="23"/>
      <c r="Q1449" s="23"/>
      <c r="R1449" s="23"/>
      <c r="S1449" s="64"/>
      <c r="T1449" s="24"/>
      <c r="U1449" s="49"/>
      <c r="V1449" s="54"/>
      <c r="W1449" s="25"/>
      <c r="X1449" s="25"/>
      <c r="Y1449" s="25"/>
      <c r="Z1449" s="25"/>
      <c r="AA1449" s="25"/>
      <c r="AB1449" s="25"/>
      <c r="AC1449" s="25"/>
      <c r="AD1449" s="55"/>
    </row>
    <row r="1450" spans="1:30" ht="20" customHeight="1" x14ac:dyDescent="0.2">
      <c r="A1450" s="20"/>
      <c r="B1450" s="33"/>
      <c r="C1450" s="63"/>
      <c r="D1450" s="22"/>
      <c r="E1450" s="23"/>
      <c r="F1450" s="23"/>
      <c r="G1450" s="23"/>
      <c r="H1450" s="23"/>
      <c r="I1450" s="23"/>
      <c r="J1450" s="23"/>
      <c r="K1450" s="23"/>
      <c r="L1450" s="23"/>
      <c r="M1450" s="23"/>
      <c r="N1450" s="27"/>
      <c r="O1450" s="23"/>
      <c r="P1450" s="23"/>
      <c r="Q1450" s="23"/>
      <c r="R1450" s="23"/>
      <c r="S1450" s="64"/>
      <c r="T1450" s="24"/>
      <c r="U1450" s="49"/>
      <c r="V1450" s="54"/>
      <c r="W1450" s="25"/>
      <c r="X1450" s="25"/>
      <c r="Y1450" s="25"/>
      <c r="Z1450" s="25"/>
      <c r="AA1450" s="25"/>
      <c r="AB1450" s="25"/>
      <c r="AC1450" s="25"/>
      <c r="AD1450" s="55"/>
    </row>
    <row r="1451" spans="1:30" ht="20" customHeight="1" x14ac:dyDescent="0.2">
      <c r="A1451" s="20"/>
      <c r="B1451" s="33"/>
      <c r="C1451" s="63"/>
      <c r="D1451" s="22"/>
      <c r="E1451" s="23"/>
      <c r="F1451" s="23"/>
      <c r="G1451" s="23"/>
      <c r="H1451" s="23"/>
      <c r="I1451" s="23"/>
      <c r="J1451" s="23"/>
      <c r="K1451" s="23"/>
      <c r="L1451" s="23"/>
      <c r="M1451" s="23"/>
      <c r="N1451" s="27"/>
      <c r="O1451" s="23"/>
      <c r="P1451" s="23"/>
      <c r="Q1451" s="23"/>
      <c r="R1451" s="23"/>
      <c r="S1451" s="64"/>
      <c r="T1451" s="24"/>
      <c r="U1451" s="49"/>
      <c r="V1451" s="54"/>
      <c r="W1451" s="25"/>
      <c r="X1451" s="25"/>
      <c r="Y1451" s="25"/>
      <c r="Z1451" s="25"/>
      <c r="AA1451" s="25"/>
      <c r="AB1451" s="25"/>
      <c r="AC1451" s="25"/>
      <c r="AD1451" s="55"/>
    </row>
    <row r="1452" spans="1:30" ht="20" customHeight="1" x14ac:dyDescent="0.2">
      <c r="A1452" s="20"/>
      <c r="B1452" s="33"/>
      <c r="C1452" s="63"/>
      <c r="D1452" s="22"/>
      <c r="E1452" s="23"/>
      <c r="F1452" s="23"/>
      <c r="G1452" s="23"/>
      <c r="H1452" s="23"/>
      <c r="I1452" s="23"/>
      <c r="J1452" s="23"/>
      <c r="K1452" s="23"/>
      <c r="L1452" s="23"/>
      <c r="M1452" s="23"/>
      <c r="N1452" s="27"/>
      <c r="O1452" s="23"/>
      <c r="P1452" s="23"/>
      <c r="Q1452" s="23"/>
      <c r="R1452" s="23"/>
      <c r="S1452" s="64"/>
      <c r="T1452" s="24"/>
      <c r="U1452" s="49"/>
      <c r="V1452" s="54"/>
      <c r="W1452" s="25"/>
      <c r="X1452" s="25"/>
      <c r="Y1452" s="25"/>
      <c r="Z1452" s="25"/>
      <c r="AA1452" s="25"/>
      <c r="AB1452" s="25"/>
      <c r="AC1452" s="25"/>
      <c r="AD1452" s="55"/>
    </row>
    <row r="1453" spans="1:30" ht="20" customHeight="1" x14ac:dyDescent="0.2">
      <c r="A1453" s="20"/>
      <c r="B1453" s="33"/>
      <c r="C1453" s="63"/>
      <c r="D1453" s="22"/>
      <c r="E1453" s="23"/>
      <c r="F1453" s="23"/>
      <c r="G1453" s="23"/>
      <c r="H1453" s="23"/>
      <c r="I1453" s="23"/>
      <c r="J1453" s="23"/>
      <c r="K1453" s="23"/>
      <c r="L1453" s="23"/>
      <c r="M1453" s="23"/>
      <c r="N1453" s="27"/>
      <c r="O1453" s="23"/>
      <c r="P1453" s="23"/>
      <c r="Q1453" s="23"/>
      <c r="R1453" s="23"/>
      <c r="S1453" s="64"/>
      <c r="T1453" s="24"/>
      <c r="U1453" s="49"/>
      <c r="V1453" s="54"/>
      <c r="W1453" s="25"/>
      <c r="X1453" s="25"/>
      <c r="Y1453" s="25"/>
      <c r="Z1453" s="25"/>
      <c r="AA1453" s="25"/>
      <c r="AB1453" s="25"/>
      <c r="AC1453" s="25"/>
      <c r="AD1453" s="55"/>
    </row>
    <row r="1454" spans="1:30" ht="20" customHeight="1" x14ac:dyDescent="0.2">
      <c r="A1454" s="20"/>
      <c r="B1454" s="33"/>
      <c r="C1454" s="63"/>
      <c r="D1454" s="22"/>
      <c r="E1454" s="23"/>
      <c r="F1454" s="23"/>
      <c r="G1454" s="23"/>
      <c r="H1454" s="23"/>
      <c r="I1454" s="23"/>
      <c r="J1454" s="23"/>
      <c r="K1454" s="23"/>
      <c r="L1454" s="23"/>
      <c r="M1454" s="23"/>
      <c r="N1454" s="27"/>
      <c r="O1454" s="23"/>
      <c r="P1454" s="23"/>
      <c r="Q1454" s="23"/>
      <c r="R1454" s="23"/>
      <c r="S1454" s="64"/>
      <c r="T1454" s="24"/>
      <c r="U1454" s="49"/>
      <c r="V1454" s="54"/>
      <c r="W1454" s="25"/>
      <c r="X1454" s="25"/>
      <c r="Y1454" s="25"/>
      <c r="Z1454" s="25"/>
      <c r="AA1454" s="25"/>
      <c r="AB1454" s="25"/>
      <c r="AC1454" s="25"/>
      <c r="AD1454" s="55"/>
    </row>
    <row r="1455" spans="1:30" ht="20" customHeight="1" x14ac:dyDescent="0.2">
      <c r="A1455" s="20"/>
      <c r="B1455" s="33"/>
      <c r="C1455" s="63"/>
      <c r="D1455" s="22"/>
      <c r="E1455" s="23"/>
      <c r="F1455" s="23"/>
      <c r="G1455" s="23"/>
      <c r="H1455" s="23"/>
      <c r="I1455" s="23"/>
      <c r="J1455" s="23"/>
      <c r="K1455" s="23"/>
      <c r="L1455" s="23"/>
      <c r="M1455" s="23"/>
      <c r="N1455" s="27"/>
      <c r="O1455" s="23"/>
      <c r="P1455" s="23"/>
      <c r="Q1455" s="23"/>
      <c r="R1455" s="23"/>
      <c r="S1455" s="64"/>
      <c r="T1455" s="24"/>
      <c r="U1455" s="49"/>
      <c r="V1455" s="54"/>
      <c r="W1455" s="25"/>
      <c r="X1455" s="25"/>
      <c r="Y1455" s="25"/>
      <c r="Z1455" s="25"/>
      <c r="AA1455" s="25"/>
      <c r="AB1455" s="25"/>
      <c r="AC1455" s="25"/>
      <c r="AD1455" s="55"/>
    </row>
    <row r="1456" spans="1:30" ht="20" customHeight="1" x14ac:dyDescent="0.2">
      <c r="A1456" s="20"/>
      <c r="B1456" s="33"/>
      <c r="C1456" s="63"/>
      <c r="D1456" s="22"/>
      <c r="E1456" s="23"/>
      <c r="F1456" s="23"/>
      <c r="G1456" s="23"/>
      <c r="H1456" s="23"/>
      <c r="I1456" s="23"/>
      <c r="J1456" s="23"/>
      <c r="K1456" s="23"/>
      <c r="L1456" s="23"/>
      <c r="M1456" s="23"/>
      <c r="N1456" s="27"/>
      <c r="O1456" s="23"/>
      <c r="P1456" s="23"/>
      <c r="Q1456" s="23"/>
      <c r="R1456" s="23"/>
      <c r="S1456" s="64"/>
      <c r="T1456" s="24"/>
      <c r="U1456" s="49"/>
      <c r="V1456" s="54"/>
      <c r="W1456" s="25"/>
      <c r="X1456" s="25"/>
      <c r="Y1456" s="25"/>
      <c r="Z1456" s="25"/>
      <c r="AA1456" s="25"/>
      <c r="AB1456" s="25"/>
      <c r="AC1456" s="25"/>
      <c r="AD1456" s="55"/>
    </row>
    <row r="1457" spans="1:30" ht="20" customHeight="1" x14ac:dyDescent="0.2">
      <c r="A1457" s="20"/>
      <c r="B1457" s="33"/>
      <c r="C1457" s="63"/>
      <c r="D1457" s="22"/>
      <c r="E1457" s="23"/>
      <c r="F1457" s="23"/>
      <c r="G1457" s="23"/>
      <c r="H1457" s="23"/>
      <c r="I1457" s="23"/>
      <c r="J1457" s="23"/>
      <c r="K1457" s="23"/>
      <c r="L1457" s="23"/>
      <c r="M1457" s="23"/>
      <c r="N1457" s="27"/>
      <c r="O1457" s="23"/>
      <c r="P1457" s="23"/>
      <c r="Q1457" s="23"/>
      <c r="R1457" s="23"/>
      <c r="S1457" s="64"/>
      <c r="T1457" s="24"/>
      <c r="U1457" s="49"/>
      <c r="V1457" s="54"/>
      <c r="W1457" s="25"/>
      <c r="X1457" s="25"/>
      <c r="Y1457" s="25"/>
      <c r="Z1457" s="25"/>
      <c r="AA1457" s="25"/>
      <c r="AB1457" s="25"/>
      <c r="AC1457" s="25"/>
      <c r="AD1457" s="55"/>
    </row>
    <row r="1458" spans="1:30" ht="20" customHeight="1" thickBot="1" x14ac:dyDescent="0.25">
      <c r="A1458" s="20"/>
      <c r="B1458" s="34"/>
      <c r="C1458" s="65"/>
      <c r="D1458" s="66"/>
      <c r="E1458" s="67"/>
      <c r="F1458" s="67"/>
      <c r="G1458" s="67"/>
      <c r="H1458" s="67"/>
      <c r="I1458" s="67"/>
      <c r="J1458" s="67"/>
      <c r="K1458" s="67"/>
      <c r="L1458" s="67"/>
      <c r="M1458" s="67"/>
      <c r="N1458" s="68"/>
      <c r="O1458" s="67"/>
      <c r="P1458" s="67"/>
      <c r="Q1458" s="67"/>
      <c r="R1458" s="67"/>
      <c r="S1458" s="69"/>
      <c r="T1458" s="24"/>
      <c r="U1458" s="50"/>
      <c r="V1458" s="56"/>
      <c r="W1458" s="57"/>
      <c r="X1458" s="57"/>
      <c r="Y1458" s="57"/>
      <c r="Z1458" s="57"/>
      <c r="AA1458" s="57"/>
      <c r="AB1458" s="57"/>
      <c r="AC1458" s="57"/>
      <c r="AD1458" s="58"/>
    </row>
    <row r="1459" spans="1:30" ht="20" customHeight="1" x14ac:dyDescent="0.2">
      <c r="A1459" s="18"/>
      <c r="B1459" s="21"/>
      <c r="C1459" s="18"/>
      <c r="D1459" s="18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AD1459" s="26"/>
    </row>
    <row r="1460" spans="1:30" ht="20" customHeight="1" x14ac:dyDescent="0.2">
      <c r="A1460" s="18"/>
      <c r="B1460" s="21"/>
      <c r="C1460" s="18"/>
      <c r="D1460" s="18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AD1460" s="26"/>
    </row>
    <row r="1461" spans="1:30" ht="20" customHeight="1" x14ac:dyDescent="0.2">
      <c r="A1461" s="18"/>
      <c r="B1461" s="21"/>
      <c r="C1461" s="18"/>
      <c r="D1461" s="18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AD1461" s="26"/>
    </row>
    <row r="1462" spans="1:30" ht="20" customHeight="1" x14ac:dyDescent="0.2">
      <c r="A1462" s="18"/>
      <c r="B1462" s="21"/>
      <c r="C1462" s="18"/>
      <c r="D1462" s="18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AD1462" s="26"/>
    </row>
    <row r="1463" spans="1:30" ht="20" customHeight="1" x14ac:dyDescent="0.2">
      <c r="A1463" s="18"/>
      <c r="B1463" s="21"/>
      <c r="C1463" s="18"/>
      <c r="D1463" s="18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AD1463" s="26"/>
    </row>
    <row r="1464" spans="1:30" ht="20" customHeight="1" x14ac:dyDescent="0.2">
      <c r="A1464" s="18"/>
      <c r="B1464" s="21"/>
      <c r="C1464" s="18"/>
      <c r="D1464" s="18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AD1464" s="26"/>
    </row>
    <row r="1465" spans="1:30" ht="20" customHeight="1" x14ac:dyDescent="0.2">
      <c r="A1465" s="18"/>
      <c r="B1465" s="21"/>
      <c r="C1465" s="18"/>
      <c r="D1465" s="18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AD1465" s="26"/>
    </row>
    <row r="1466" spans="1:30" ht="20" customHeight="1" x14ac:dyDescent="0.2">
      <c r="A1466" s="18"/>
      <c r="B1466" s="21"/>
      <c r="C1466" s="18"/>
      <c r="D1466" s="18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AD1466" s="26"/>
    </row>
    <row r="1467" spans="1:30" ht="20" customHeight="1" x14ac:dyDescent="0.2">
      <c r="A1467" s="18"/>
      <c r="B1467" s="21"/>
      <c r="C1467" s="18"/>
      <c r="D1467" s="18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AD1467" s="26"/>
    </row>
    <row r="1468" spans="1:30" ht="20" customHeight="1" x14ac:dyDescent="0.2">
      <c r="A1468" s="18"/>
      <c r="B1468" s="21"/>
      <c r="C1468" s="18"/>
      <c r="D1468" s="18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AD1468" s="26"/>
    </row>
    <row r="1469" spans="1:30" ht="20" customHeight="1" x14ac:dyDescent="0.2">
      <c r="A1469" s="18"/>
      <c r="B1469" s="21"/>
      <c r="C1469" s="18"/>
      <c r="D1469" s="18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AD1469" s="26"/>
    </row>
    <row r="1470" spans="1:30" ht="20" customHeight="1" x14ac:dyDescent="0.2">
      <c r="A1470" s="18"/>
      <c r="B1470" s="21"/>
      <c r="C1470" s="18"/>
      <c r="D1470" s="18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AD1470" s="26"/>
    </row>
    <row r="1471" spans="1:30" ht="20" customHeight="1" x14ac:dyDescent="0.2">
      <c r="A1471" s="18"/>
      <c r="B1471" s="21"/>
      <c r="C1471" s="18"/>
      <c r="D1471" s="18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AD1471" s="26"/>
    </row>
    <row r="1472" spans="1:30" ht="20" customHeight="1" x14ac:dyDescent="0.2">
      <c r="A1472" s="18"/>
      <c r="B1472" s="21"/>
      <c r="C1472" s="18"/>
      <c r="D1472" s="18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AD1472" s="26"/>
    </row>
    <row r="1473" spans="1:30" ht="20" customHeight="1" x14ac:dyDescent="0.2">
      <c r="A1473" s="18"/>
      <c r="B1473" s="21"/>
      <c r="C1473" s="18"/>
      <c r="D1473" s="18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AD1473" s="26"/>
    </row>
    <row r="1474" spans="1:30" ht="20" customHeight="1" x14ac:dyDescent="0.2">
      <c r="A1474" s="18"/>
      <c r="B1474" s="21"/>
      <c r="C1474" s="18"/>
      <c r="D1474" s="18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AD1474" s="26"/>
    </row>
    <row r="1475" spans="1:30" ht="20" customHeight="1" x14ac:dyDescent="0.2">
      <c r="A1475" s="18"/>
      <c r="B1475" s="21"/>
      <c r="C1475" s="18"/>
      <c r="D1475" s="18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AD1475" s="26"/>
    </row>
    <row r="1476" spans="1:30" ht="20" customHeight="1" x14ac:dyDescent="0.2">
      <c r="A1476" s="18"/>
      <c r="B1476" s="21"/>
      <c r="C1476" s="18"/>
      <c r="D1476" s="18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AD1476" s="26"/>
    </row>
    <row r="1477" spans="1:30" ht="20" customHeight="1" x14ac:dyDescent="0.2">
      <c r="A1477" s="18"/>
      <c r="B1477" s="21"/>
      <c r="C1477" s="18"/>
      <c r="D1477" s="18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AD1477" s="26"/>
    </row>
    <row r="1478" spans="1:30" ht="20" customHeight="1" x14ac:dyDescent="0.2">
      <c r="A1478" s="18"/>
      <c r="B1478" s="21"/>
      <c r="C1478" s="18"/>
      <c r="D1478" s="18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AD1478" s="26"/>
    </row>
    <row r="1479" spans="1:30" ht="20" customHeight="1" x14ac:dyDescent="0.2">
      <c r="A1479" s="18"/>
      <c r="B1479" s="21"/>
      <c r="C1479" s="18"/>
      <c r="D1479" s="18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AD1479" s="26"/>
    </row>
    <row r="1480" spans="1:30" ht="20" customHeight="1" x14ac:dyDescent="0.2">
      <c r="A1480" s="18"/>
      <c r="B1480" s="21"/>
      <c r="C1480" s="18"/>
      <c r="D1480" s="18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AD1480" s="26"/>
    </row>
    <row r="1481" spans="1:30" ht="20" customHeight="1" x14ac:dyDescent="0.2">
      <c r="A1481" s="18"/>
      <c r="B1481" s="21"/>
      <c r="C1481" s="18"/>
      <c r="D1481" s="18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AD1481" s="26"/>
    </row>
    <row r="1482" spans="1:30" ht="20" customHeight="1" x14ac:dyDescent="0.2">
      <c r="A1482" s="18"/>
      <c r="B1482" s="21"/>
      <c r="C1482" s="18"/>
      <c r="D1482" s="18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AD1482" s="26"/>
    </row>
    <row r="1483" spans="1:30" ht="20" customHeight="1" x14ac:dyDescent="0.2">
      <c r="A1483" s="18"/>
      <c r="B1483" s="21"/>
      <c r="C1483" s="18"/>
      <c r="D1483" s="18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AD1483" s="26"/>
    </row>
    <row r="1484" spans="1:30" ht="20" customHeight="1" x14ac:dyDescent="0.2">
      <c r="A1484" s="18"/>
      <c r="B1484" s="21"/>
      <c r="C1484" s="18"/>
      <c r="D1484" s="18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AD1484" s="26"/>
    </row>
    <row r="1485" spans="1:30" ht="20" customHeight="1" x14ac:dyDescent="0.2">
      <c r="A1485" s="18"/>
      <c r="B1485" s="21"/>
      <c r="C1485" s="18"/>
      <c r="D1485" s="18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AD1485" s="26"/>
    </row>
    <row r="1486" spans="1:30" ht="20" customHeight="1" x14ac:dyDescent="0.2">
      <c r="A1486" s="18"/>
      <c r="B1486" s="21"/>
      <c r="C1486" s="18"/>
      <c r="D1486" s="18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AD1486" s="26"/>
    </row>
    <row r="1487" spans="1:30" ht="20" customHeight="1" x14ac:dyDescent="0.2">
      <c r="A1487" s="18"/>
      <c r="B1487" s="21"/>
      <c r="C1487" s="18"/>
      <c r="D1487" s="18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AD1487" s="26"/>
    </row>
    <row r="1488" spans="1:30" ht="20" customHeight="1" x14ac:dyDescent="0.2">
      <c r="A1488" s="18"/>
      <c r="B1488" s="21"/>
      <c r="C1488" s="18"/>
      <c r="D1488" s="18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AD1488" s="26"/>
    </row>
    <row r="1489" spans="1:30" ht="20" customHeight="1" x14ac:dyDescent="0.2">
      <c r="A1489" s="18"/>
      <c r="B1489" s="21"/>
      <c r="C1489" s="18"/>
      <c r="D1489" s="18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AD1489" s="26"/>
    </row>
    <row r="1490" spans="1:30" ht="20" customHeight="1" x14ac:dyDescent="0.2">
      <c r="A1490" s="18"/>
      <c r="B1490" s="21"/>
      <c r="C1490" s="18"/>
      <c r="D1490" s="18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AD1490" s="26"/>
    </row>
    <row r="1491" spans="1:30" ht="20" customHeight="1" x14ac:dyDescent="0.2">
      <c r="A1491" s="18"/>
      <c r="B1491" s="21"/>
      <c r="C1491" s="18"/>
      <c r="D1491" s="18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AD1491" s="26"/>
    </row>
    <row r="1492" spans="1:30" ht="20" customHeight="1" x14ac:dyDescent="0.2">
      <c r="A1492" s="18"/>
      <c r="B1492" s="21"/>
      <c r="C1492" s="18"/>
      <c r="D1492" s="18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AD1492" s="26"/>
    </row>
    <row r="1493" spans="1:30" ht="20" customHeight="1" x14ac:dyDescent="0.2">
      <c r="A1493" s="18"/>
      <c r="B1493" s="21"/>
      <c r="C1493" s="18"/>
      <c r="D1493" s="18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AD1493" s="26"/>
    </row>
    <row r="1494" spans="1:30" ht="20" customHeight="1" x14ac:dyDescent="0.2">
      <c r="A1494" s="18"/>
      <c r="B1494" s="21"/>
      <c r="C1494" s="18"/>
      <c r="D1494" s="18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AD1494" s="26"/>
    </row>
    <row r="1495" spans="1:30" ht="20" customHeight="1" x14ac:dyDescent="0.2">
      <c r="A1495" s="18"/>
      <c r="B1495" s="21"/>
      <c r="C1495" s="18"/>
      <c r="D1495" s="18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AD1495" s="26"/>
    </row>
    <row r="1496" spans="1:30" ht="20" customHeight="1" x14ac:dyDescent="0.2">
      <c r="A1496" s="18"/>
      <c r="B1496" s="21"/>
      <c r="C1496" s="18"/>
      <c r="D1496" s="18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AD1496" s="26"/>
    </row>
    <row r="1497" spans="1:30" ht="20" customHeight="1" x14ac:dyDescent="0.2">
      <c r="A1497" s="18"/>
      <c r="B1497" s="21"/>
      <c r="C1497" s="18"/>
      <c r="D1497" s="18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AD1497" s="26"/>
    </row>
    <row r="1498" spans="1:30" ht="20" customHeight="1" x14ac:dyDescent="0.2">
      <c r="A1498" s="18"/>
      <c r="B1498" s="21"/>
      <c r="C1498" s="18"/>
      <c r="D1498" s="18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AD1498" s="26"/>
    </row>
    <row r="1499" spans="1:30" ht="20" customHeight="1" x14ac:dyDescent="0.2">
      <c r="A1499" s="18"/>
      <c r="B1499" s="21"/>
      <c r="C1499" s="18"/>
      <c r="D1499" s="18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AD1499" s="26"/>
    </row>
    <row r="1500" spans="1:30" ht="20" customHeight="1" x14ac:dyDescent="0.2">
      <c r="A1500" s="18"/>
      <c r="B1500" s="21"/>
      <c r="C1500" s="18"/>
      <c r="D1500" s="18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AD1500" s="26"/>
    </row>
    <row r="1501" spans="1:30" ht="20" customHeight="1" x14ac:dyDescent="0.2">
      <c r="A1501" s="18"/>
      <c r="B1501" s="21"/>
      <c r="C1501" s="18"/>
      <c r="D1501" s="18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AD1501" s="26"/>
    </row>
    <row r="1502" spans="1:30" ht="20" customHeight="1" x14ac:dyDescent="0.2">
      <c r="A1502" s="18"/>
      <c r="B1502" s="21"/>
      <c r="C1502" s="18"/>
      <c r="D1502" s="18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AD1502" s="26"/>
    </row>
    <row r="1503" spans="1:30" ht="20" customHeight="1" x14ac:dyDescent="0.2">
      <c r="A1503" s="18"/>
      <c r="B1503" s="21"/>
      <c r="C1503" s="18"/>
      <c r="D1503" s="18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AD1503" s="26"/>
    </row>
    <row r="1504" spans="1:30" ht="20" customHeight="1" x14ac:dyDescent="0.2">
      <c r="A1504" s="18"/>
      <c r="B1504" s="21"/>
      <c r="C1504" s="18"/>
      <c r="D1504" s="18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AD1504" s="26"/>
    </row>
    <row r="1505" spans="1:30" ht="20" customHeight="1" x14ac:dyDescent="0.2">
      <c r="A1505" s="18"/>
      <c r="B1505" s="21"/>
      <c r="C1505" s="18"/>
      <c r="D1505" s="18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AD1505" s="26"/>
    </row>
    <row r="1506" spans="1:30" ht="20" customHeight="1" x14ac:dyDescent="0.2">
      <c r="A1506" s="18"/>
      <c r="B1506" s="21"/>
      <c r="C1506" s="18"/>
      <c r="D1506" s="18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AD1506" s="26"/>
    </row>
    <row r="1507" spans="1:30" ht="20" customHeight="1" x14ac:dyDescent="0.2">
      <c r="A1507" s="18"/>
      <c r="B1507" s="21"/>
      <c r="C1507" s="18"/>
      <c r="D1507" s="18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AD1507" s="26"/>
    </row>
    <row r="1508" spans="1:30" ht="20" customHeight="1" x14ac:dyDescent="0.2">
      <c r="A1508" s="18"/>
      <c r="B1508" s="21"/>
      <c r="C1508" s="18"/>
      <c r="D1508" s="18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AD1508" s="26"/>
    </row>
    <row r="1509" spans="1:30" ht="20" customHeight="1" x14ac:dyDescent="0.2">
      <c r="A1509" s="18"/>
      <c r="B1509" s="21"/>
      <c r="C1509" s="18"/>
      <c r="D1509" s="18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AD1509" s="26"/>
    </row>
    <row r="1510" spans="1:30" ht="20" customHeight="1" x14ac:dyDescent="0.2">
      <c r="A1510" s="18"/>
      <c r="B1510" s="21"/>
      <c r="C1510" s="18"/>
      <c r="D1510" s="18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AD1510" s="26"/>
    </row>
    <row r="1511" spans="1:30" ht="20" customHeight="1" x14ac:dyDescent="0.2">
      <c r="A1511" s="18"/>
      <c r="B1511" s="21"/>
      <c r="C1511" s="18"/>
      <c r="D1511" s="18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AD1511" s="26"/>
    </row>
    <row r="1512" spans="1:30" ht="20" customHeight="1" x14ac:dyDescent="0.2">
      <c r="A1512" s="18"/>
      <c r="B1512" s="21"/>
      <c r="C1512" s="18"/>
      <c r="D1512" s="18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AD1512" s="26"/>
    </row>
    <row r="1513" spans="1:30" ht="20" customHeight="1" x14ac:dyDescent="0.2">
      <c r="A1513" s="18"/>
      <c r="B1513" s="21"/>
      <c r="C1513" s="18"/>
      <c r="D1513" s="18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AD1513" s="26"/>
    </row>
    <row r="1514" spans="1:30" ht="20" customHeight="1" x14ac:dyDescent="0.2">
      <c r="A1514" s="18"/>
      <c r="B1514" s="21"/>
      <c r="C1514" s="18"/>
      <c r="D1514" s="18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AD1514" s="26"/>
    </row>
    <row r="1515" spans="1:30" ht="20" customHeight="1" x14ac:dyDescent="0.2">
      <c r="A1515" s="18"/>
      <c r="B1515" s="21"/>
      <c r="C1515" s="18"/>
      <c r="D1515" s="18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AD1515" s="26"/>
    </row>
    <row r="1516" spans="1:30" ht="20" customHeight="1" x14ac:dyDescent="0.2">
      <c r="A1516" s="18"/>
      <c r="B1516" s="21"/>
      <c r="C1516" s="18"/>
      <c r="D1516" s="18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AD1516" s="26"/>
    </row>
    <row r="1517" spans="1:30" ht="20" customHeight="1" x14ac:dyDescent="0.2">
      <c r="A1517" s="18"/>
      <c r="B1517" s="21"/>
      <c r="C1517" s="18"/>
      <c r="D1517" s="18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AD1517" s="26"/>
    </row>
    <row r="1518" spans="1:30" ht="20" customHeight="1" x14ac:dyDescent="0.2">
      <c r="A1518" s="18"/>
      <c r="B1518" s="21"/>
      <c r="C1518" s="18"/>
      <c r="D1518" s="18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AD1518" s="26"/>
    </row>
    <row r="1519" spans="1:30" ht="20" customHeight="1" x14ac:dyDescent="0.2">
      <c r="A1519" s="18"/>
      <c r="B1519" s="21"/>
      <c r="C1519" s="18"/>
      <c r="D1519" s="18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AD1519" s="26"/>
    </row>
    <row r="1520" spans="1:30" ht="20" customHeight="1" x14ac:dyDescent="0.2">
      <c r="A1520" s="18"/>
      <c r="B1520" s="21"/>
      <c r="C1520" s="18"/>
      <c r="D1520" s="18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AD1520" s="26"/>
    </row>
    <row r="1521" spans="1:30" ht="20" customHeight="1" x14ac:dyDescent="0.2">
      <c r="A1521" s="18"/>
      <c r="B1521" s="21"/>
      <c r="C1521" s="18"/>
      <c r="D1521" s="18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AD1521" s="26"/>
    </row>
    <row r="1522" spans="1:30" ht="20" customHeight="1" x14ac:dyDescent="0.2">
      <c r="A1522" s="18"/>
      <c r="B1522" s="21"/>
      <c r="C1522" s="18"/>
      <c r="D1522" s="18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AD1522" s="26"/>
    </row>
    <row r="1523" spans="1:30" ht="20" customHeight="1" x14ac:dyDescent="0.2">
      <c r="A1523" s="18"/>
      <c r="B1523" s="21"/>
      <c r="C1523" s="18"/>
      <c r="D1523" s="18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AD1523" s="26"/>
    </row>
    <row r="1524" spans="1:30" ht="20" customHeight="1" x14ac:dyDescent="0.2">
      <c r="A1524" s="18"/>
      <c r="B1524" s="21"/>
      <c r="C1524" s="18"/>
      <c r="D1524" s="18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AD1524" s="26"/>
    </row>
    <row r="1525" spans="1:30" ht="20" customHeight="1" x14ac:dyDescent="0.2">
      <c r="A1525" s="18"/>
      <c r="B1525" s="21"/>
      <c r="C1525" s="18"/>
      <c r="D1525" s="18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AD1525" s="26"/>
    </row>
    <row r="1526" spans="1:30" ht="20" customHeight="1" x14ac:dyDescent="0.2">
      <c r="A1526" s="18"/>
      <c r="B1526" s="21"/>
      <c r="C1526" s="18"/>
      <c r="D1526" s="18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AD1526" s="26"/>
    </row>
    <row r="1527" spans="1:30" ht="20" customHeight="1" x14ac:dyDescent="0.2">
      <c r="A1527" s="18"/>
      <c r="B1527" s="21"/>
      <c r="C1527" s="18"/>
      <c r="D1527" s="18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AD1527" s="26"/>
    </row>
    <row r="1528" spans="1:30" ht="20" customHeight="1" x14ac:dyDescent="0.2">
      <c r="A1528" s="18"/>
      <c r="B1528" s="21"/>
      <c r="C1528" s="18"/>
      <c r="D1528" s="18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AD1528" s="26"/>
    </row>
    <row r="1529" spans="1:30" ht="20" customHeight="1" x14ac:dyDescent="0.2">
      <c r="A1529" s="18"/>
      <c r="B1529" s="21"/>
      <c r="C1529" s="18"/>
      <c r="D1529" s="18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AD1529" s="26"/>
    </row>
    <row r="1530" spans="1:30" ht="20" customHeight="1" x14ac:dyDescent="0.2">
      <c r="A1530" s="18"/>
      <c r="B1530" s="21"/>
      <c r="C1530" s="18"/>
      <c r="D1530" s="18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AD1530" s="26"/>
    </row>
    <row r="1531" spans="1:30" ht="20" customHeight="1" x14ac:dyDescent="0.2">
      <c r="A1531" s="18"/>
      <c r="B1531" s="21"/>
      <c r="C1531" s="18"/>
      <c r="D1531" s="18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AD1531" s="26"/>
    </row>
    <row r="1532" spans="1:30" ht="20" customHeight="1" x14ac:dyDescent="0.2">
      <c r="A1532" s="18"/>
      <c r="B1532" s="21"/>
      <c r="C1532" s="18"/>
      <c r="D1532" s="18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AD1532" s="26"/>
    </row>
    <row r="1533" spans="1:30" ht="20" customHeight="1" x14ac:dyDescent="0.2">
      <c r="A1533" s="18"/>
      <c r="B1533" s="21"/>
      <c r="C1533" s="18"/>
      <c r="D1533" s="18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AD1533" s="26"/>
    </row>
    <row r="1534" spans="1:30" ht="20" customHeight="1" x14ac:dyDescent="0.2">
      <c r="A1534" s="18"/>
      <c r="B1534" s="21"/>
      <c r="C1534" s="18"/>
      <c r="D1534" s="18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AD1534" s="26"/>
    </row>
    <row r="1535" spans="1:30" ht="20" customHeight="1" x14ac:dyDescent="0.2">
      <c r="A1535" s="18"/>
      <c r="B1535" s="21"/>
      <c r="C1535" s="18"/>
      <c r="D1535" s="18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AD1535" s="26"/>
    </row>
    <row r="1536" spans="1:30" ht="20" customHeight="1" x14ac:dyDescent="0.2">
      <c r="A1536" s="18"/>
      <c r="B1536" s="21"/>
      <c r="C1536" s="18"/>
      <c r="D1536" s="18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AD1536" s="26"/>
    </row>
    <row r="1537" spans="1:30" ht="20" customHeight="1" x14ac:dyDescent="0.2">
      <c r="A1537" s="18"/>
      <c r="B1537" s="21"/>
      <c r="C1537" s="18"/>
      <c r="D1537" s="18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AD1537" s="26"/>
    </row>
    <row r="1538" spans="1:30" ht="20" customHeight="1" x14ac:dyDescent="0.2">
      <c r="A1538" s="18"/>
      <c r="B1538" s="21"/>
      <c r="C1538" s="18"/>
      <c r="D1538" s="18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AD1538" s="26"/>
    </row>
    <row r="1539" spans="1:30" ht="20" customHeight="1" x14ac:dyDescent="0.2">
      <c r="A1539" s="18"/>
      <c r="B1539" s="21"/>
      <c r="C1539" s="18"/>
      <c r="D1539" s="18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AD1539" s="26"/>
    </row>
    <row r="1540" spans="1:30" ht="20" customHeight="1" x14ac:dyDescent="0.2">
      <c r="A1540" s="18"/>
      <c r="B1540" s="21"/>
      <c r="C1540" s="18"/>
      <c r="D1540" s="18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AD1540" s="26"/>
    </row>
    <row r="1541" spans="1:30" ht="20" customHeight="1" x14ac:dyDescent="0.2">
      <c r="A1541" s="18"/>
      <c r="B1541" s="21"/>
      <c r="C1541" s="18"/>
      <c r="D1541" s="18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AD1541" s="26"/>
    </row>
    <row r="1542" spans="1:30" ht="20" customHeight="1" x14ac:dyDescent="0.2">
      <c r="A1542" s="18"/>
      <c r="B1542" s="21"/>
      <c r="C1542" s="18"/>
      <c r="D1542" s="18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AD1542" s="26"/>
    </row>
    <row r="1543" spans="1:30" ht="20" customHeight="1" x14ac:dyDescent="0.2">
      <c r="A1543" s="18"/>
      <c r="B1543" s="21"/>
      <c r="C1543" s="18"/>
      <c r="D1543" s="18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AD1543" s="26"/>
    </row>
    <row r="1544" spans="1:30" ht="20" customHeight="1" x14ac:dyDescent="0.2">
      <c r="A1544" s="18"/>
      <c r="B1544" s="21"/>
      <c r="C1544" s="18"/>
      <c r="D1544" s="18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AD1544" s="26"/>
    </row>
    <row r="1545" spans="1:30" ht="20" customHeight="1" x14ac:dyDescent="0.2">
      <c r="A1545" s="18"/>
      <c r="B1545" s="21"/>
      <c r="C1545" s="18"/>
      <c r="D1545" s="18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AD1545" s="26"/>
    </row>
    <row r="1546" spans="1:30" ht="20" customHeight="1" x14ac:dyDescent="0.2">
      <c r="A1546" s="18"/>
      <c r="B1546" s="21"/>
      <c r="C1546" s="18"/>
      <c r="D1546" s="18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AD1546" s="26"/>
    </row>
    <row r="1547" spans="1:30" ht="20" customHeight="1" x14ac:dyDescent="0.2">
      <c r="A1547" s="18"/>
      <c r="B1547" s="21"/>
      <c r="C1547" s="18"/>
      <c r="D1547" s="18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AD1547" s="26"/>
    </row>
    <row r="1548" spans="1:30" ht="20" customHeight="1" x14ac:dyDescent="0.2">
      <c r="AD1548" s="26"/>
    </row>
    <row r="1549" spans="1:30" ht="20" customHeight="1" x14ac:dyDescent="0.2">
      <c r="AD1549" s="26"/>
    </row>
    <row r="1550" spans="1:30" ht="20" customHeight="1" x14ac:dyDescent="0.2">
      <c r="AD1550" s="26"/>
    </row>
  </sheetData>
  <mergeCells count="2">
    <mergeCell ref="C1:S1"/>
    <mergeCell ref="V1:AD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665EE-EF91-8D43-AC67-69F8FB2FF39D}">
  <dimension ref="A1:AD1550"/>
  <sheetViews>
    <sheetView workbookViewId="0">
      <pane ySplit="1" topLeftCell="A2" activePane="bottomLeft" state="frozen"/>
      <selection activeCell="N1" sqref="N1"/>
      <selection pane="bottomLeft" sqref="A1:XFD1048576"/>
    </sheetView>
  </sheetViews>
  <sheetFormatPr baseColWidth="10" defaultColWidth="15.83203125" defaultRowHeight="16" x14ac:dyDescent="0.2"/>
  <cols>
    <col min="1" max="1" width="15.83203125" style="29" hidden="1" customWidth="1"/>
    <col min="2" max="2" width="17.83203125" style="29" bestFit="1" customWidth="1"/>
    <col min="3" max="8" width="15.83203125" style="29"/>
    <col min="9" max="10" width="18.5" style="29" bestFit="1" customWidth="1"/>
    <col min="11" max="12" width="15.83203125" style="29"/>
    <col min="13" max="13" width="18.5" style="29" bestFit="1" customWidth="1"/>
    <col min="14" max="14" width="20.6640625" style="29" bestFit="1" customWidth="1"/>
    <col min="15" max="17" width="15.83203125" style="29"/>
    <col min="18" max="18" width="24.6640625" style="29" bestFit="1" customWidth="1"/>
    <col min="19" max="19" width="15.83203125" style="29"/>
    <col min="20" max="20" width="15.83203125" style="26" hidden="1" customWidth="1"/>
    <col min="21" max="21" width="17.83203125" style="32" bestFit="1" customWidth="1"/>
    <col min="22" max="29" width="15.83203125" style="28"/>
    <col min="30" max="30" width="15.83203125" style="30"/>
    <col min="31" max="16384" width="15.83203125" style="26"/>
  </cols>
  <sheetData>
    <row r="1" spans="1:30" ht="20" customHeight="1" thickBot="1" x14ac:dyDescent="0.25">
      <c r="C1" s="41" t="s">
        <v>2968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3"/>
      <c r="U1" s="44" t="s">
        <v>2969</v>
      </c>
      <c r="V1" s="36" t="s">
        <v>2970</v>
      </c>
      <c r="W1" s="36"/>
      <c r="X1" s="36"/>
      <c r="Y1" s="36"/>
      <c r="Z1" s="36"/>
      <c r="AA1" s="36"/>
      <c r="AB1" s="36"/>
      <c r="AC1" s="36"/>
      <c r="AD1" s="37"/>
    </row>
    <row r="2" spans="1:30" s="19" customFormat="1" ht="20" customHeight="1" thickBot="1" x14ac:dyDescent="0.25">
      <c r="A2" s="17"/>
      <c r="B2" s="35" t="s">
        <v>7</v>
      </c>
      <c r="C2" s="38" t="s">
        <v>0</v>
      </c>
      <c r="D2" s="39" t="s">
        <v>1460</v>
      </c>
      <c r="E2" s="39" t="s">
        <v>1</v>
      </c>
      <c r="F2" s="39" t="s">
        <v>2</v>
      </c>
      <c r="G2" s="39" t="s">
        <v>3</v>
      </c>
      <c r="H2" s="39" t="s">
        <v>1465</v>
      </c>
      <c r="I2" s="39" t="s">
        <v>2965</v>
      </c>
      <c r="J2" s="39" t="s">
        <v>2966</v>
      </c>
      <c r="K2" s="39" t="s">
        <v>1470</v>
      </c>
      <c r="L2" s="39" t="s">
        <v>1466</v>
      </c>
      <c r="M2" s="39" t="s">
        <v>1471</v>
      </c>
      <c r="N2" s="39" t="s">
        <v>1472</v>
      </c>
      <c r="O2" s="39" t="s">
        <v>1467</v>
      </c>
      <c r="P2" s="39" t="s">
        <v>1468</v>
      </c>
      <c r="Q2" s="39" t="s">
        <v>1469</v>
      </c>
      <c r="R2" s="39" t="s">
        <v>2971</v>
      </c>
      <c r="S2" s="40" t="s">
        <v>2972</v>
      </c>
      <c r="T2" s="19" t="s">
        <v>1478</v>
      </c>
      <c r="U2" s="44" t="s">
        <v>1478</v>
      </c>
      <c r="V2" s="45" t="s">
        <v>1484</v>
      </c>
      <c r="W2" s="46" t="s">
        <v>1485</v>
      </c>
      <c r="X2" s="46" t="s">
        <v>1486</v>
      </c>
      <c r="Y2" s="46" t="s">
        <v>1487</v>
      </c>
      <c r="Z2" s="46" t="s">
        <v>1488</v>
      </c>
      <c r="AA2" s="46" t="s">
        <v>1489</v>
      </c>
      <c r="AB2" s="46" t="s">
        <v>1490</v>
      </c>
      <c r="AC2" s="46" t="s">
        <v>1491</v>
      </c>
      <c r="AD2" s="47" t="s">
        <v>1492</v>
      </c>
    </row>
    <row r="3" spans="1:30" ht="20" customHeight="1" x14ac:dyDescent="0.2">
      <c r="A3" s="20" t="s">
        <v>1082</v>
      </c>
      <c r="B3" s="33" t="str">
        <f>SUBSTITUTE(A3,"/Users/timomiessen/Desktop/imagesdk/nonblackwomen1/","Image_")</f>
        <v>Image_NBW_115.jpg</v>
      </c>
      <c r="C3" s="59" t="s">
        <v>5</v>
      </c>
      <c r="D3" s="60" t="s">
        <v>6</v>
      </c>
      <c r="E3" s="61">
        <v>1</v>
      </c>
      <c r="F3" s="61">
        <v>0</v>
      </c>
      <c r="G3" s="61">
        <v>0</v>
      </c>
      <c r="H3" s="61">
        <v>0</v>
      </c>
      <c r="I3" s="61">
        <v>0</v>
      </c>
      <c r="J3" s="61">
        <v>0</v>
      </c>
      <c r="K3" s="61">
        <v>0</v>
      </c>
      <c r="L3" s="61">
        <v>0</v>
      </c>
      <c r="M3" s="61">
        <v>0</v>
      </c>
      <c r="N3" s="61">
        <v>1</v>
      </c>
      <c r="O3" s="61">
        <v>0</v>
      </c>
      <c r="P3" s="61">
        <v>0</v>
      </c>
      <c r="Q3" s="61">
        <v>0</v>
      </c>
      <c r="R3" s="61" cm="1">
        <f t="array" ref="R3">_xlfn.IFS(H3=1,1,K3=1,1,L3=1,1,M3=1,1,N3=1,1,P3=1,1,TRUE,0)</f>
        <v>1</v>
      </c>
      <c r="S3" s="62">
        <f>IF(AND(G3=1,R3=1),0,R3)</f>
        <v>1</v>
      </c>
      <c r="T3" s="24" t="s">
        <v>2269</v>
      </c>
      <c r="U3" s="48">
        <f>SUBSTITUTE(T3,".",",")*1</f>
        <v>5.5007791146636002E-2</v>
      </c>
      <c r="V3" s="51">
        <f>IF(U3&gt;=0.1, 1, 0)</f>
        <v>0</v>
      </c>
      <c r="W3" s="52">
        <f>IF(U3&gt;=0.2, 1, 0)</f>
        <v>0</v>
      </c>
      <c r="X3" s="52">
        <f>IF(U3&gt;=0.3, 1, 0)</f>
        <v>0</v>
      </c>
      <c r="Y3" s="52">
        <f>IF(U3&gt;=0.4, 1, 0)</f>
        <v>0</v>
      </c>
      <c r="Z3" s="52">
        <f>IF(U3&gt;=0.5, 1, 0)</f>
        <v>0</v>
      </c>
      <c r="AA3" s="52">
        <f>IF(U3&gt;=0.6, 1, 0)</f>
        <v>0</v>
      </c>
      <c r="AB3" s="52">
        <f>IF(U3&gt;=0.7, 1, 0)</f>
        <v>0</v>
      </c>
      <c r="AC3" s="52">
        <f>IF(U3&gt;=0.8, 1, 0)</f>
        <v>0</v>
      </c>
      <c r="AD3" s="53">
        <f>IF(U3&gt;=0.9, 1, 0)</f>
        <v>0</v>
      </c>
    </row>
    <row r="4" spans="1:30" ht="20" customHeight="1" x14ac:dyDescent="0.2">
      <c r="A4" s="20" t="s">
        <v>1091</v>
      </c>
      <c r="B4" s="33" t="str">
        <f>SUBSTITUTE(A4,"/Users/timomiessen/Desktop/imagesdk/nonblackwomen1/","Image_")</f>
        <v>Image_NBW_123.jpg</v>
      </c>
      <c r="C4" s="63" t="s">
        <v>5</v>
      </c>
      <c r="D4" s="22" t="s">
        <v>6</v>
      </c>
      <c r="E4" s="23">
        <v>1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1</v>
      </c>
      <c r="O4" s="23">
        <v>0</v>
      </c>
      <c r="P4" s="23">
        <v>0</v>
      </c>
      <c r="Q4" s="23">
        <v>0</v>
      </c>
      <c r="R4" s="23" cm="1">
        <f t="array" ref="R4">_xlfn.IFS(H4=1,1,K4=1,1,L4=1,1,M4=1,1,N4=1,1,P4=1,1,TRUE,0)</f>
        <v>1</v>
      </c>
      <c r="S4" s="64">
        <f>IF(AND(G4=1,R4=1),0,R4)</f>
        <v>1</v>
      </c>
      <c r="T4" s="24" t="s">
        <v>2278</v>
      </c>
      <c r="U4" s="49">
        <f>SUBSTITUTE(T4,".",",")*1</f>
        <v>0.17881763726472799</v>
      </c>
      <c r="V4" s="54">
        <f>IF(U4&gt;=0.1, 1, 0)</f>
        <v>1</v>
      </c>
      <c r="W4" s="25">
        <f>IF(U4&gt;=0.2, 1, 0)</f>
        <v>0</v>
      </c>
      <c r="X4" s="25">
        <f>IF(U4&gt;=0.3, 1, 0)</f>
        <v>0</v>
      </c>
      <c r="Y4" s="25">
        <f>IF(U4&gt;=0.4, 1, 0)</f>
        <v>0</v>
      </c>
      <c r="Z4" s="25">
        <f>IF(U4&gt;=0.5, 1, 0)</f>
        <v>0</v>
      </c>
      <c r="AA4" s="25">
        <f>IF(U4&gt;=0.6, 1, 0)</f>
        <v>0</v>
      </c>
      <c r="AB4" s="25">
        <f>IF(U4&gt;=0.7, 1, 0)</f>
        <v>0</v>
      </c>
      <c r="AC4" s="25">
        <f>IF(U4&gt;=0.8, 1, 0)</f>
        <v>0</v>
      </c>
      <c r="AD4" s="55">
        <f>IF(U4&gt;=0.9, 1, 0)</f>
        <v>0</v>
      </c>
    </row>
    <row r="5" spans="1:30" ht="20" customHeight="1" x14ac:dyDescent="0.2">
      <c r="A5" s="20" t="s">
        <v>1094</v>
      </c>
      <c r="B5" s="33" t="str">
        <f>SUBSTITUTE(A5,"/Users/timomiessen/Desktop/imagesdk/nonblackwomen1/","Image_")</f>
        <v>Image_NBW_126.jpg</v>
      </c>
      <c r="C5" s="63" t="s">
        <v>5</v>
      </c>
      <c r="D5" s="22" t="s">
        <v>6</v>
      </c>
      <c r="E5" s="23">
        <v>1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1</v>
      </c>
      <c r="O5" s="23">
        <v>0</v>
      </c>
      <c r="P5" s="23">
        <v>0</v>
      </c>
      <c r="Q5" s="23">
        <v>0</v>
      </c>
      <c r="R5" s="23" cm="1">
        <f t="array" ref="R5">_xlfn.IFS(H5=1,1,K5=1,1,L5=1,1,M5=1,1,N5=1,1,P5=1,1,TRUE,0)</f>
        <v>1</v>
      </c>
      <c r="S5" s="64">
        <f>IF(AND(G5=1,R5=1),0,R5)</f>
        <v>1</v>
      </c>
      <c r="T5" s="24" t="s">
        <v>2281</v>
      </c>
      <c r="U5" s="49">
        <f>SUBSTITUTE(T5,".",",")*1</f>
        <v>0.1168402004987</v>
      </c>
      <c r="V5" s="54">
        <f>IF(U5&gt;=0.1, 1, 0)</f>
        <v>1</v>
      </c>
      <c r="W5" s="25">
        <f>IF(U5&gt;=0.2, 1, 0)</f>
        <v>0</v>
      </c>
      <c r="X5" s="25">
        <f>IF(U5&gt;=0.3, 1, 0)</f>
        <v>0</v>
      </c>
      <c r="Y5" s="25">
        <f>IF(U5&gt;=0.4, 1, 0)</f>
        <v>0</v>
      </c>
      <c r="Z5" s="25">
        <f>IF(U5&gt;=0.5, 1, 0)</f>
        <v>0</v>
      </c>
      <c r="AA5" s="25">
        <f>IF(U5&gt;=0.6, 1, 0)</f>
        <v>0</v>
      </c>
      <c r="AB5" s="25">
        <f>IF(U5&gt;=0.7, 1, 0)</f>
        <v>0</v>
      </c>
      <c r="AC5" s="25">
        <f>IF(U5&gt;=0.8, 1, 0)</f>
        <v>0</v>
      </c>
      <c r="AD5" s="55">
        <f>IF(U5&gt;=0.9, 1, 0)</f>
        <v>0</v>
      </c>
    </row>
    <row r="6" spans="1:30" ht="20" customHeight="1" x14ac:dyDescent="0.2">
      <c r="A6" s="20" t="s">
        <v>1105</v>
      </c>
      <c r="B6" s="33" t="str">
        <f>SUBSTITUTE(A6,"/Users/timomiessen/Desktop/imagesdk/nonblackwomen1/","Image_")</f>
        <v>Image_NBW_136.jpg</v>
      </c>
      <c r="C6" s="63" t="s">
        <v>5</v>
      </c>
      <c r="D6" s="22" t="s">
        <v>6</v>
      </c>
      <c r="E6" s="23">
        <v>1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1</v>
      </c>
      <c r="O6" s="23">
        <v>0</v>
      </c>
      <c r="P6" s="23">
        <v>0</v>
      </c>
      <c r="Q6" s="23">
        <v>0</v>
      </c>
      <c r="R6" s="23" cm="1">
        <f t="array" ref="R6">_xlfn.IFS(H6=1,1,K6=1,1,L6=1,1,M6=1,1,N6=1,1,P6=1,1,TRUE,0)</f>
        <v>1</v>
      </c>
      <c r="S6" s="64">
        <f>IF(AND(G6=1,R6=1),0,R6)</f>
        <v>1</v>
      </c>
      <c r="T6" s="24" t="s">
        <v>2292</v>
      </c>
      <c r="U6" s="49">
        <f>SUBSTITUTE(T6,".",",")*1</f>
        <v>0.14804922416806199</v>
      </c>
      <c r="V6" s="54">
        <f>IF(U6&gt;=0.1, 1, 0)</f>
        <v>1</v>
      </c>
      <c r="W6" s="25">
        <f>IF(U6&gt;=0.2, 1, 0)</f>
        <v>0</v>
      </c>
      <c r="X6" s="25">
        <f>IF(U6&gt;=0.3, 1, 0)</f>
        <v>0</v>
      </c>
      <c r="Y6" s="25">
        <f>IF(U6&gt;=0.4, 1, 0)</f>
        <v>0</v>
      </c>
      <c r="Z6" s="25">
        <f>IF(U6&gt;=0.5, 1, 0)</f>
        <v>0</v>
      </c>
      <c r="AA6" s="25">
        <f>IF(U6&gt;=0.6, 1, 0)</f>
        <v>0</v>
      </c>
      <c r="AB6" s="25">
        <f>IF(U6&gt;=0.7, 1, 0)</f>
        <v>0</v>
      </c>
      <c r="AC6" s="25">
        <f>IF(U6&gt;=0.8, 1, 0)</f>
        <v>0</v>
      </c>
      <c r="AD6" s="55">
        <f>IF(U6&gt;=0.9, 1, 0)</f>
        <v>0</v>
      </c>
    </row>
    <row r="7" spans="1:30" ht="20" customHeight="1" x14ac:dyDescent="0.2">
      <c r="A7" s="20" t="s">
        <v>1133</v>
      </c>
      <c r="B7" s="33" t="str">
        <f>SUBSTITUTE(A7,"/Users/timomiessen/Desktop/imagesdk/nonblackwomen1/","Image_")</f>
        <v>Image_NBW_162.jpg</v>
      </c>
      <c r="C7" s="63" t="s">
        <v>5</v>
      </c>
      <c r="D7" s="22" t="s">
        <v>6</v>
      </c>
      <c r="E7" s="23">
        <v>0</v>
      </c>
      <c r="F7" s="23">
        <v>1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1</v>
      </c>
      <c r="O7" s="23">
        <v>0</v>
      </c>
      <c r="P7" s="23">
        <v>0</v>
      </c>
      <c r="Q7" s="23">
        <v>0</v>
      </c>
      <c r="R7" s="23" cm="1">
        <f t="array" ref="R7">_xlfn.IFS(H7=1,1,K7=1,1,L7=1,1,M7=1,1,N7=1,1,P7=1,1,TRUE,0)</f>
        <v>1</v>
      </c>
      <c r="S7" s="64">
        <f>IF(AND(G7=1,R7=1),0,R7)</f>
        <v>1</v>
      </c>
      <c r="T7" s="24" t="s">
        <v>2321</v>
      </c>
      <c r="U7" s="49">
        <f>SUBSTITUTE(T7,".",",")*1</f>
        <v>0.1357460655272</v>
      </c>
      <c r="V7" s="54">
        <f>IF(U7&gt;=0.1, 1, 0)</f>
        <v>1</v>
      </c>
      <c r="W7" s="25">
        <f>IF(U7&gt;=0.2, 1, 0)</f>
        <v>0</v>
      </c>
      <c r="X7" s="25">
        <f>IF(U7&gt;=0.3, 1, 0)</f>
        <v>0</v>
      </c>
      <c r="Y7" s="25">
        <f>IF(U7&gt;=0.4, 1, 0)</f>
        <v>0</v>
      </c>
      <c r="Z7" s="25">
        <f>IF(U7&gt;=0.5, 1, 0)</f>
        <v>0</v>
      </c>
      <c r="AA7" s="25">
        <f>IF(U7&gt;=0.6, 1, 0)</f>
        <v>0</v>
      </c>
      <c r="AB7" s="25">
        <f>IF(U7&gt;=0.7, 1, 0)</f>
        <v>0</v>
      </c>
      <c r="AC7" s="25">
        <f>IF(U7&gt;=0.8, 1, 0)</f>
        <v>0</v>
      </c>
      <c r="AD7" s="55">
        <f>IF(U7&gt;=0.9, 1, 0)</f>
        <v>0</v>
      </c>
    </row>
    <row r="8" spans="1:30" ht="20" customHeight="1" x14ac:dyDescent="0.2">
      <c r="A8" s="20" t="s">
        <v>1136</v>
      </c>
      <c r="B8" s="33" t="str">
        <f>SUBSTITUTE(A8,"/Users/timomiessen/Desktop/imagesdk/nonblackwomen1/","Image_")</f>
        <v>Image_NBW_165.jpg</v>
      </c>
      <c r="C8" s="63" t="s">
        <v>5</v>
      </c>
      <c r="D8" s="22" t="s">
        <v>6</v>
      </c>
      <c r="E8" s="23">
        <v>0</v>
      </c>
      <c r="F8" s="23">
        <v>1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1</v>
      </c>
      <c r="O8" s="23">
        <v>0</v>
      </c>
      <c r="P8" s="23">
        <v>0</v>
      </c>
      <c r="Q8" s="23">
        <v>0</v>
      </c>
      <c r="R8" s="23" cm="1">
        <f t="array" ref="R8">_xlfn.IFS(H8=1,1,K8=1,1,L8=1,1,M8=1,1,N8=1,1,P8=1,1,TRUE,0)</f>
        <v>1</v>
      </c>
      <c r="S8" s="64">
        <f>IF(AND(G8=1,R8=1),0,R8)</f>
        <v>1</v>
      </c>
      <c r="T8" s="24" t="s">
        <v>2324</v>
      </c>
      <c r="U8" s="49">
        <f>SUBSTITUTE(T8,".",",")*1</f>
        <v>0.22275800257921199</v>
      </c>
      <c r="V8" s="54">
        <f>IF(U8&gt;=0.1, 1, 0)</f>
        <v>1</v>
      </c>
      <c r="W8" s="25">
        <f>IF(U8&gt;=0.2, 1, 0)</f>
        <v>1</v>
      </c>
      <c r="X8" s="25">
        <f>IF(U8&gt;=0.3, 1, 0)</f>
        <v>0</v>
      </c>
      <c r="Y8" s="25">
        <f>IF(U8&gt;=0.4, 1, 0)</f>
        <v>0</v>
      </c>
      <c r="Z8" s="25">
        <f>IF(U8&gt;=0.5, 1, 0)</f>
        <v>0</v>
      </c>
      <c r="AA8" s="25">
        <f>IF(U8&gt;=0.6, 1, 0)</f>
        <v>0</v>
      </c>
      <c r="AB8" s="25">
        <f>IF(U8&gt;=0.7, 1, 0)</f>
        <v>0</v>
      </c>
      <c r="AC8" s="25">
        <f>IF(U8&gt;=0.8, 1, 0)</f>
        <v>0</v>
      </c>
      <c r="AD8" s="55">
        <f>IF(U8&gt;=0.9, 1, 0)</f>
        <v>0</v>
      </c>
    </row>
    <row r="9" spans="1:30" ht="20" customHeight="1" x14ac:dyDescent="0.2">
      <c r="A9" s="20" t="s">
        <v>1272</v>
      </c>
      <c r="B9" s="33" t="str">
        <f>SUBSTITUTE(A9,"/Users/timomiessen/Desktop/imagesdk/nonblackwomen1/","Image_")</f>
        <v>Image_NBW_288.jpg</v>
      </c>
      <c r="C9" s="63" t="s">
        <v>5</v>
      </c>
      <c r="D9" s="22" t="s">
        <v>6</v>
      </c>
      <c r="E9" s="23">
        <v>1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1</v>
      </c>
      <c r="O9" s="23">
        <v>0</v>
      </c>
      <c r="P9" s="23">
        <v>0</v>
      </c>
      <c r="Q9" s="23">
        <v>0</v>
      </c>
      <c r="R9" s="23" cm="1">
        <f t="array" ref="R9">_xlfn.IFS(H9=1,1,K9=1,1,L9=1,1,M9=1,1,N9=1,1,P9=1,1,TRUE,0)</f>
        <v>1</v>
      </c>
      <c r="S9" s="64">
        <f>IF(AND(G9=1,R9=1),0,R9)</f>
        <v>1</v>
      </c>
      <c r="T9" s="24" t="s">
        <v>2460</v>
      </c>
      <c r="U9" s="49">
        <f>SUBSTITUTE(T9,".",",")*1</f>
        <v>0.95677138492464997</v>
      </c>
      <c r="V9" s="54">
        <f>IF(U9&gt;=0.1, 1, 0)</f>
        <v>1</v>
      </c>
      <c r="W9" s="25">
        <f>IF(U9&gt;=0.2, 1, 0)</f>
        <v>1</v>
      </c>
      <c r="X9" s="25">
        <f>IF(U9&gt;=0.3, 1, 0)</f>
        <v>1</v>
      </c>
      <c r="Y9" s="25">
        <f>IF(U9&gt;=0.4, 1, 0)</f>
        <v>1</v>
      </c>
      <c r="Z9" s="25">
        <f>IF(U9&gt;=0.5, 1, 0)</f>
        <v>1</v>
      </c>
      <c r="AA9" s="25">
        <f>IF(U9&gt;=0.6, 1, 0)</f>
        <v>1</v>
      </c>
      <c r="AB9" s="25">
        <f>IF(U9&gt;=0.7, 1, 0)</f>
        <v>1</v>
      </c>
      <c r="AC9" s="25">
        <f>IF(U9&gt;=0.8, 1, 0)</f>
        <v>1</v>
      </c>
      <c r="AD9" s="55">
        <f>IF(U9&gt;=0.9, 1, 0)</f>
        <v>1</v>
      </c>
    </row>
    <row r="10" spans="1:30" ht="20" customHeight="1" x14ac:dyDescent="0.2">
      <c r="A10" s="20" t="s">
        <v>1278</v>
      </c>
      <c r="B10" s="33" t="str">
        <f>SUBSTITUTE(A10,"/Users/timomiessen/Desktop/imagesdk/nonblackwomen1/","Image_")</f>
        <v>Image_NBW_293.jpg</v>
      </c>
      <c r="C10" s="63" t="s">
        <v>5</v>
      </c>
      <c r="D10" s="22" t="s">
        <v>6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1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1</v>
      </c>
      <c r="Q10" s="23">
        <v>0</v>
      </c>
      <c r="R10" s="23" cm="1">
        <f t="array" ref="R10">_xlfn.IFS(H10=1,1,K10=1,1,L10=1,1,M10=1,1,N10=1,1,P10=1,1,TRUE,0)</f>
        <v>1</v>
      </c>
      <c r="S10" s="64">
        <f>IF(AND(G10=1,R10=1),0,R10)</f>
        <v>1</v>
      </c>
      <c r="T10" s="24" t="s">
        <v>2466</v>
      </c>
      <c r="U10" s="49">
        <f>SUBSTITUTE(T10,".",",")*1</f>
        <v>0.52846956998109795</v>
      </c>
      <c r="V10" s="54">
        <f>IF(U10&gt;=0.1, 1, 0)</f>
        <v>1</v>
      </c>
      <c r="W10" s="25">
        <f>IF(U10&gt;=0.2, 1, 0)</f>
        <v>1</v>
      </c>
      <c r="X10" s="25">
        <f>IF(U10&gt;=0.3, 1, 0)</f>
        <v>1</v>
      </c>
      <c r="Y10" s="25">
        <f>IF(U10&gt;=0.4, 1, 0)</f>
        <v>1</v>
      </c>
      <c r="Z10" s="25">
        <f>IF(U10&gt;=0.5, 1, 0)</f>
        <v>1</v>
      </c>
      <c r="AA10" s="25">
        <f>IF(U10&gt;=0.6, 1, 0)</f>
        <v>0</v>
      </c>
      <c r="AB10" s="25">
        <f>IF(U10&gt;=0.7, 1, 0)</f>
        <v>0</v>
      </c>
      <c r="AC10" s="25">
        <f>IF(U10&gt;=0.8, 1, 0)</f>
        <v>0</v>
      </c>
      <c r="AD10" s="55">
        <f>IF(U10&gt;=0.9, 1, 0)</f>
        <v>0</v>
      </c>
    </row>
    <row r="11" spans="1:30" ht="20" customHeight="1" x14ac:dyDescent="0.2">
      <c r="A11" s="20" t="s">
        <v>1281</v>
      </c>
      <c r="B11" s="33" t="str">
        <f>SUBSTITUTE(A11,"/Users/timomiessen/Desktop/imagesdk/nonblackwomen1/","Image_")</f>
        <v>Image_NBW_296.jpg</v>
      </c>
      <c r="C11" s="63" t="s">
        <v>5</v>
      </c>
      <c r="D11" s="22" t="s">
        <v>6</v>
      </c>
      <c r="E11" s="23">
        <v>1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1</v>
      </c>
      <c r="O11" s="23">
        <v>0</v>
      </c>
      <c r="P11" s="23">
        <v>0</v>
      </c>
      <c r="Q11" s="23">
        <v>0</v>
      </c>
      <c r="R11" s="23" cm="1">
        <f t="array" ref="R11">_xlfn.IFS(H11=1,1,K11=1,1,L11=1,1,M11=1,1,N11=1,1,P11=1,1,TRUE,0)</f>
        <v>1</v>
      </c>
      <c r="S11" s="64">
        <f>IF(AND(G11=1,R11=1),0,R11)</f>
        <v>1</v>
      </c>
      <c r="T11" s="24" t="s">
        <v>2469</v>
      </c>
      <c r="U11" s="49">
        <f>SUBSTITUTE(T11,".",",")*1</f>
        <v>0.20363493077456901</v>
      </c>
      <c r="V11" s="54">
        <f>IF(U11&gt;=0.1, 1, 0)</f>
        <v>1</v>
      </c>
      <c r="W11" s="25">
        <f>IF(U11&gt;=0.2, 1, 0)</f>
        <v>1</v>
      </c>
      <c r="X11" s="25">
        <f>IF(U11&gt;=0.3, 1, 0)</f>
        <v>0</v>
      </c>
      <c r="Y11" s="25">
        <f>IF(U11&gt;=0.4, 1, 0)</f>
        <v>0</v>
      </c>
      <c r="Z11" s="25">
        <f>IF(U11&gt;=0.5, 1, 0)</f>
        <v>0</v>
      </c>
      <c r="AA11" s="25">
        <f>IF(U11&gt;=0.6, 1, 0)</f>
        <v>0</v>
      </c>
      <c r="AB11" s="25">
        <f>IF(U11&gt;=0.7, 1, 0)</f>
        <v>0</v>
      </c>
      <c r="AC11" s="25">
        <f>IF(U11&gt;=0.8, 1, 0)</f>
        <v>0</v>
      </c>
      <c r="AD11" s="55">
        <f>IF(U11&gt;=0.9, 1, 0)</f>
        <v>0</v>
      </c>
    </row>
    <row r="12" spans="1:30" ht="20" customHeight="1" x14ac:dyDescent="0.2">
      <c r="A12" s="20" t="s">
        <v>1282</v>
      </c>
      <c r="B12" s="33" t="str">
        <f>SUBSTITUTE(A12,"/Users/timomiessen/Desktop/imagesdk/nonblackwomen1/","Image_")</f>
        <v>Image_NBW_297.jpg</v>
      </c>
      <c r="C12" s="63" t="s">
        <v>5</v>
      </c>
      <c r="D12" s="22" t="s">
        <v>6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1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1</v>
      </c>
      <c r="Q12" s="23">
        <v>0</v>
      </c>
      <c r="R12" s="23" cm="1">
        <f t="array" ref="R12">_xlfn.IFS(H12=1,1,K12=1,1,L12=1,1,M12=1,1,N12=1,1,P12=1,1,TRUE,0)</f>
        <v>1</v>
      </c>
      <c r="S12" s="64">
        <f>IF(AND(G12=1,R12=1),0,R12)</f>
        <v>1</v>
      </c>
      <c r="T12" s="24" t="s">
        <v>2470</v>
      </c>
      <c r="U12" s="49">
        <f>SUBSTITUTE(T12,".",",")*1</f>
        <v>0.79045319929718905</v>
      </c>
      <c r="V12" s="54">
        <f>IF(U12&gt;=0.1, 1, 0)</f>
        <v>1</v>
      </c>
      <c r="W12" s="25">
        <f>IF(U12&gt;=0.2, 1, 0)</f>
        <v>1</v>
      </c>
      <c r="X12" s="25">
        <f>IF(U12&gt;=0.3, 1, 0)</f>
        <v>1</v>
      </c>
      <c r="Y12" s="25">
        <f>IF(U12&gt;=0.4, 1, 0)</f>
        <v>1</v>
      </c>
      <c r="Z12" s="25">
        <f>IF(U12&gt;=0.5, 1, 0)</f>
        <v>1</v>
      </c>
      <c r="AA12" s="25">
        <f>IF(U12&gt;=0.6, 1, 0)</f>
        <v>1</v>
      </c>
      <c r="AB12" s="25">
        <f>IF(U12&gt;=0.7, 1, 0)</f>
        <v>1</v>
      </c>
      <c r="AC12" s="25">
        <f>IF(U12&gt;=0.8, 1, 0)</f>
        <v>0</v>
      </c>
      <c r="AD12" s="55">
        <f>IF(U12&gt;=0.9, 1, 0)</f>
        <v>0</v>
      </c>
    </row>
    <row r="13" spans="1:30" ht="20" customHeight="1" x14ac:dyDescent="0.2">
      <c r="A13" s="20" t="s">
        <v>1283</v>
      </c>
      <c r="B13" s="33" t="str">
        <f>SUBSTITUTE(A13,"/Users/timomiessen/Desktop/imagesdk/nonblackwomen1/","Image_")</f>
        <v>Image_NBW_298.jpg</v>
      </c>
      <c r="C13" s="63" t="s">
        <v>5</v>
      </c>
      <c r="D13" s="22" t="s">
        <v>6</v>
      </c>
      <c r="E13" s="23">
        <v>0</v>
      </c>
      <c r="F13" s="23">
        <v>0</v>
      </c>
      <c r="G13" s="23">
        <v>0</v>
      </c>
      <c r="H13" s="23">
        <v>0</v>
      </c>
      <c r="I13" s="23">
        <v>1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1</v>
      </c>
      <c r="Q13" s="23">
        <v>0</v>
      </c>
      <c r="R13" s="23" cm="1">
        <f t="array" ref="R13">_xlfn.IFS(H13=1,1,K13=1,1,L13=1,1,M13=1,1,N13=1,1,P13=1,1,TRUE,0)</f>
        <v>1</v>
      </c>
      <c r="S13" s="64">
        <f>IF(AND(G13=1,R13=1),0,R13)</f>
        <v>1</v>
      </c>
      <c r="T13" s="24" t="s">
        <v>2471</v>
      </c>
      <c r="U13" s="49">
        <f>SUBSTITUTE(T13,".",",")*1</f>
        <v>0.102236785460263</v>
      </c>
      <c r="V13" s="54">
        <f>IF(U13&gt;=0.1, 1, 0)</f>
        <v>1</v>
      </c>
      <c r="W13" s="25">
        <f>IF(U13&gt;=0.2, 1, 0)</f>
        <v>0</v>
      </c>
      <c r="X13" s="25">
        <f>IF(U13&gt;=0.3, 1, 0)</f>
        <v>0</v>
      </c>
      <c r="Y13" s="25">
        <f>IF(U13&gt;=0.4, 1, 0)</f>
        <v>0</v>
      </c>
      <c r="Z13" s="25">
        <f>IF(U13&gt;=0.5, 1, 0)</f>
        <v>0</v>
      </c>
      <c r="AA13" s="25">
        <f>IF(U13&gt;=0.6, 1, 0)</f>
        <v>0</v>
      </c>
      <c r="AB13" s="25">
        <f>IF(U13&gt;=0.7, 1, 0)</f>
        <v>0</v>
      </c>
      <c r="AC13" s="25">
        <f>IF(U13&gt;=0.8, 1, 0)</f>
        <v>0</v>
      </c>
      <c r="AD13" s="55">
        <f>IF(U13&gt;=0.9, 1, 0)</f>
        <v>0</v>
      </c>
    </row>
    <row r="14" spans="1:30" ht="20" customHeight="1" x14ac:dyDescent="0.2">
      <c r="A14" s="20" t="s">
        <v>1288</v>
      </c>
      <c r="B14" s="33" t="str">
        <f>SUBSTITUTE(A14,"/Users/timomiessen/Desktop/imagesdk/nonblackwomen1/","Image_")</f>
        <v>Image_NBW_301.jpg</v>
      </c>
      <c r="C14" s="63" t="s">
        <v>5</v>
      </c>
      <c r="D14" s="22" t="s">
        <v>6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1</v>
      </c>
      <c r="K14" s="23">
        <v>0</v>
      </c>
      <c r="L14" s="23">
        <v>1</v>
      </c>
      <c r="M14" s="23">
        <v>0</v>
      </c>
      <c r="N14" s="23">
        <v>0</v>
      </c>
      <c r="O14" s="23">
        <v>0</v>
      </c>
      <c r="P14" s="23">
        <v>1</v>
      </c>
      <c r="Q14" s="23">
        <v>0</v>
      </c>
      <c r="R14" s="23" cm="1">
        <f t="array" ref="R14">_xlfn.IFS(H14=1,1,K14=1,1,L14=1,1,M14=1,1,N14=1,1,P14=1,1,TRUE,0)</f>
        <v>1</v>
      </c>
      <c r="S14" s="64">
        <f>IF(AND(G14=1,R14=1),0,R14)</f>
        <v>1</v>
      </c>
      <c r="T14" s="24" t="s">
        <v>2476</v>
      </c>
      <c r="U14" s="49">
        <f>SUBSTITUTE(T14,".",",")*1</f>
        <v>0.50393524020910196</v>
      </c>
      <c r="V14" s="54">
        <f>IF(U14&gt;=0.1, 1, 0)</f>
        <v>1</v>
      </c>
      <c r="W14" s="25">
        <f>IF(U14&gt;=0.2, 1, 0)</f>
        <v>1</v>
      </c>
      <c r="X14" s="25">
        <f>IF(U14&gt;=0.3, 1, 0)</f>
        <v>1</v>
      </c>
      <c r="Y14" s="25">
        <f>IF(U14&gt;=0.4, 1, 0)</f>
        <v>1</v>
      </c>
      <c r="Z14" s="25">
        <f>IF(U14&gt;=0.5, 1, 0)</f>
        <v>1</v>
      </c>
      <c r="AA14" s="25">
        <f>IF(U14&gt;=0.6, 1, 0)</f>
        <v>0</v>
      </c>
      <c r="AB14" s="25">
        <f>IF(U14&gt;=0.7, 1, 0)</f>
        <v>0</v>
      </c>
      <c r="AC14" s="25">
        <f>IF(U14&gt;=0.8, 1, 0)</f>
        <v>0</v>
      </c>
      <c r="AD14" s="55">
        <f>IF(U14&gt;=0.9, 1, 0)</f>
        <v>0</v>
      </c>
    </row>
    <row r="15" spans="1:30" ht="20" customHeight="1" x14ac:dyDescent="0.2">
      <c r="A15" s="20" t="s">
        <v>1289</v>
      </c>
      <c r="B15" s="33" t="str">
        <f>SUBSTITUTE(A15,"/Users/timomiessen/Desktop/imagesdk/nonblackwomen1/","Image_")</f>
        <v>Image_NBW_302.jpg</v>
      </c>
      <c r="C15" s="63" t="s">
        <v>5</v>
      </c>
      <c r="D15" s="22" t="s">
        <v>6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1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1</v>
      </c>
      <c r="Q15" s="23">
        <v>0</v>
      </c>
      <c r="R15" s="23" cm="1">
        <f t="array" ref="R15">_xlfn.IFS(H15=1,1,K15=1,1,L15=1,1,M15=1,1,N15=1,1,P15=1,1,TRUE,0)</f>
        <v>1</v>
      </c>
      <c r="S15" s="64">
        <f>IF(AND(G15=1,R15=1),0,R15)</f>
        <v>1</v>
      </c>
      <c r="T15" s="24" t="s">
        <v>2477</v>
      </c>
      <c r="U15" s="49">
        <f>SUBSTITUTE(T15,".",",")*1</f>
        <v>0.948808519169688</v>
      </c>
      <c r="V15" s="54">
        <f>IF(U15&gt;=0.1, 1, 0)</f>
        <v>1</v>
      </c>
      <c r="W15" s="25">
        <f>IF(U15&gt;=0.2, 1, 0)</f>
        <v>1</v>
      </c>
      <c r="X15" s="25">
        <f>IF(U15&gt;=0.3, 1, 0)</f>
        <v>1</v>
      </c>
      <c r="Y15" s="25">
        <f>IF(U15&gt;=0.4, 1, 0)</f>
        <v>1</v>
      </c>
      <c r="Z15" s="25">
        <f>IF(U15&gt;=0.5, 1, 0)</f>
        <v>1</v>
      </c>
      <c r="AA15" s="25">
        <f>IF(U15&gt;=0.6, 1, 0)</f>
        <v>1</v>
      </c>
      <c r="AB15" s="25">
        <f>IF(U15&gt;=0.7, 1, 0)</f>
        <v>1</v>
      </c>
      <c r="AC15" s="25">
        <f>IF(U15&gt;=0.8, 1, 0)</f>
        <v>1</v>
      </c>
      <c r="AD15" s="55">
        <f>IF(U15&gt;=0.9, 1, 0)</f>
        <v>1</v>
      </c>
    </row>
    <row r="16" spans="1:30" ht="20" customHeight="1" x14ac:dyDescent="0.2">
      <c r="A16" s="20" t="s">
        <v>1290</v>
      </c>
      <c r="B16" s="33" t="str">
        <f>SUBSTITUTE(A16,"/Users/timomiessen/Desktop/imagesdk/nonblackwomen1/","Image_")</f>
        <v>Image_NBW_303.jpg</v>
      </c>
      <c r="C16" s="63" t="s">
        <v>5</v>
      </c>
      <c r="D16" s="22" t="s">
        <v>6</v>
      </c>
      <c r="E16" s="23">
        <v>0</v>
      </c>
      <c r="F16" s="23">
        <v>0</v>
      </c>
      <c r="G16" s="23">
        <v>0</v>
      </c>
      <c r="H16" s="23">
        <v>0</v>
      </c>
      <c r="I16" s="23">
        <v>1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1</v>
      </c>
      <c r="Q16" s="23">
        <v>0</v>
      </c>
      <c r="R16" s="23" cm="1">
        <f t="array" ref="R16">_xlfn.IFS(H16=1,1,K16=1,1,L16=1,1,M16=1,1,N16=1,1,P16=1,1,TRUE,0)</f>
        <v>1</v>
      </c>
      <c r="S16" s="64">
        <f>IF(AND(G16=1,R16=1),0,R16)</f>
        <v>1</v>
      </c>
      <c r="T16" s="24" t="s">
        <v>2478</v>
      </c>
      <c r="U16" s="49">
        <f>SUBSTITUTE(T16,".",",")*1</f>
        <v>0.45943788439035399</v>
      </c>
      <c r="V16" s="54">
        <f>IF(U16&gt;=0.1, 1, 0)</f>
        <v>1</v>
      </c>
      <c r="W16" s="25">
        <f>IF(U16&gt;=0.2, 1, 0)</f>
        <v>1</v>
      </c>
      <c r="X16" s="25">
        <f>IF(U16&gt;=0.3, 1, 0)</f>
        <v>1</v>
      </c>
      <c r="Y16" s="25">
        <f>IF(U16&gt;=0.4, 1, 0)</f>
        <v>1</v>
      </c>
      <c r="Z16" s="25">
        <f>IF(U16&gt;=0.5, 1, 0)</f>
        <v>0</v>
      </c>
      <c r="AA16" s="25">
        <f>IF(U16&gt;=0.6, 1, 0)</f>
        <v>0</v>
      </c>
      <c r="AB16" s="25">
        <f>IF(U16&gt;=0.7, 1, 0)</f>
        <v>0</v>
      </c>
      <c r="AC16" s="25">
        <f>IF(U16&gt;=0.8, 1, 0)</f>
        <v>0</v>
      </c>
      <c r="AD16" s="55">
        <f>IF(U16&gt;=0.9, 1, 0)</f>
        <v>0</v>
      </c>
    </row>
    <row r="17" spans="1:30" ht="20" customHeight="1" x14ac:dyDescent="0.2">
      <c r="A17" s="20" t="s">
        <v>1292</v>
      </c>
      <c r="B17" s="33" t="str">
        <f>SUBSTITUTE(A17,"/Users/timomiessen/Desktop/imagesdk/nonblackwomen1/","Image_")</f>
        <v>Image_NBW_305.jpg</v>
      </c>
      <c r="C17" s="63" t="s">
        <v>5</v>
      </c>
      <c r="D17" s="22" t="s">
        <v>6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1</v>
      </c>
      <c r="K17" s="23">
        <v>0</v>
      </c>
      <c r="L17" s="23">
        <v>1</v>
      </c>
      <c r="M17" s="23">
        <v>0</v>
      </c>
      <c r="N17" s="23">
        <v>0</v>
      </c>
      <c r="O17" s="23">
        <v>0</v>
      </c>
      <c r="P17" s="23">
        <v>1</v>
      </c>
      <c r="Q17" s="23">
        <v>0</v>
      </c>
      <c r="R17" s="23" cm="1">
        <f t="array" ref="R17">_xlfn.IFS(H17=1,1,K17=1,1,L17=1,1,M17=1,1,N17=1,1,P17=1,1,TRUE,0)</f>
        <v>1</v>
      </c>
      <c r="S17" s="64">
        <f>IF(AND(G17=1,R17=1),0,R17)</f>
        <v>1</v>
      </c>
      <c r="T17" s="24" t="s">
        <v>2480</v>
      </c>
      <c r="U17" s="49">
        <f>SUBSTITUTE(T17,".",",")*1</f>
        <v>0.81881156563758795</v>
      </c>
      <c r="V17" s="54">
        <f>IF(U17&gt;=0.1, 1, 0)</f>
        <v>1</v>
      </c>
      <c r="W17" s="25">
        <f>IF(U17&gt;=0.2, 1, 0)</f>
        <v>1</v>
      </c>
      <c r="X17" s="25">
        <f>IF(U17&gt;=0.3, 1, 0)</f>
        <v>1</v>
      </c>
      <c r="Y17" s="25">
        <f>IF(U17&gt;=0.4, 1, 0)</f>
        <v>1</v>
      </c>
      <c r="Z17" s="25">
        <f>IF(U17&gt;=0.5, 1, 0)</f>
        <v>1</v>
      </c>
      <c r="AA17" s="25">
        <f>IF(U17&gt;=0.6, 1, 0)</f>
        <v>1</v>
      </c>
      <c r="AB17" s="25">
        <f>IF(U17&gt;=0.7, 1, 0)</f>
        <v>1</v>
      </c>
      <c r="AC17" s="25">
        <f>IF(U17&gt;=0.8, 1, 0)</f>
        <v>1</v>
      </c>
      <c r="AD17" s="55">
        <f>IF(U17&gt;=0.9, 1, 0)</f>
        <v>0</v>
      </c>
    </row>
    <row r="18" spans="1:30" ht="20" customHeight="1" x14ac:dyDescent="0.2">
      <c r="A18" s="20" t="s">
        <v>1293</v>
      </c>
      <c r="B18" s="33" t="str">
        <f>SUBSTITUTE(A18,"/Users/timomiessen/Desktop/imagesdk/nonblackwomen1/","Image_")</f>
        <v>Image_NBW_306.jpg</v>
      </c>
      <c r="C18" s="63" t="s">
        <v>5</v>
      </c>
      <c r="D18" s="22" t="s">
        <v>6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1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1</v>
      </c>
      <c r="Q18" s="23">
        <v>0</v>
      </c>
      <c r="R18" s="23" cm="1">
        <f t="array" ref="R18">_xlfn.IFS(H18=1,1,K18=1,1,L18=1,1,M18=1,1,N18=1,1,P18=1,1,TRUE,0)</f>
        <v>1</v>
      </c>
      <c r="S18" s="64">
        <f>IF(AND(G18=1,R18=1),0,R18)</f>
        <v>1</v>
      </c>
      <c r="T18" s="24" t="s">
        <v>2481</v>
      </c>
      <c r="U18" s="49">
        <f>SUBSTITUTE(T18,".",",")*1</f>
        <v>0.98673574160784405</v>
      </c>
      <c r="V18" s="54">
        <f>IF(U18&gt;=0.1, 1, 0)</f>
        <v>1</v>
      </c>
      <c r="W18" s="25">
        <f>IF(U18&gt;=0.2, 1, 0)</f>
        <v>1</v>
      </c>
      <c r="X18" s="25">
        <f>IF(U18&gt;=0.3, 1, 0)</f>
        <v>1</v>
      </c>
      <c r="Y18" s="25">
        <f>IF(U18&gt;=0.4, 1, 0)</f>
        <v>1</v>
      </c>
      <c r="Z18" s="25">
        <f>IF(U18&gt;=0.5, 1, 0)</f>
        <v>1</v>
      </c>
      <c r="AA18" s="25">
        <f>IF(U18&gt;=0.6, 1, 0)</f>
        <v>1</v>
      </c>
      <c r="AB18" s="25">
        <f>IF(U18&gt;=0.7, 1, 0)</f>
        <v>1</v>
      </c>
      <c r="AC18" s="25">
        <f>IF(U18&gt;=0.8, 1, 0)</f>
        <v>1</v>
      </c>
      <c r="AD18" s="55">
        <f>IF(U18&gt;=0.9, 1, 0)</f>
        <v>1</v>
      </c>
    </row>
    <row r="19" spans="1:30" ht="20" customHeight="1" x14ac:dyDescent="0.2">
      <c r="A19" s="20" t="s">
        <v>1295</v>
      </c>
      <c r="B19" s="33" t="str">
        <f>SUBSTITUTE(A19,"/Users/timomiessen/Desktop/imagesdk/nonblackwomen1/","Image_")</f>
        <v>Image_NBW_308.jpg</v>
      </c>
      <c r="C19" s="63" t="s">
        <v>5</v>
      </c>
      <c r="D19" s="22" t="s">
        <v>6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1</v>
      </c>
      <c r="K19" s="23">
        <v>0</v>
      </c>
      <c r="L19" s="23">
        <v>1</v>
      </c>
      <c r="M19" s="23">
        <v>0</v>
      </c>
      <c r="N19" s="23">
        <v>0</v>
      </c>
      <c r="O19" s="23">
        <v>0</v>
      </c>
      <c r="P19" s="23">
        <v>1</v>
      </c>
      <c r="Q19" s="23">
        <v>0</v>
      </c>
      <c r="R19" s="23" cm="1">
        <f t="array" ref="R19">_xlfn.IFS(H19=1,1,K19=1,1,L19=1,1,M19=1,1,N19=1,1,P19=1,1,TRUE,0)</f>
        <v>1</v>
      </c>
      <c r="S19" s="64">
        <f>IF(AND(G19=1,R19=1),0,R19)</f>
        <v>1</v>
      </c>
      <c r="T19" s="24" t="s">
        <v>2483</v>
      </c>
      <c r="U19" s="49">
        <f>SUBSTITUTE(T19,".",",")*1</f>
        <v>0.76396015658974603</v>
      </c>
      <c r="V19" s="54">
        <f>IF(U19&gt;=0.1, 1, 0)</f>
        <v>1</v>
      </c>
      <c r="W19" s="25">
        <f>IF(U19&gt;=0.2, 1, 0)</f>
        <v>1</v>
      </c>
      <c r="X19" s="25">
        <f>IF(U19&gt;=0.3, 1, 0)</f>
        <v>1</v>
      </c>
      <c r="Y19" s="25">
        <f>IF(U19&gt;=0.4, 1, 0)</f>
        <v>1</v>
      </c>
      <c r="Z19" s="25">
        <f>IF(U19&gt;=0.5, 1, 0)</f>
        <v>1</v>
      </c>
      <c r="AA19" s="25">
        <f>IF(U19&gt;=0.6, 1, 0)</f>
        <v>1</v>
      </c>
      <c r="AB19" s="25">
        <f>IF(U19&gt;=0.7, 1, 0)</f>
        <v>1</v>
      </c>
      <c r="AC19" s="25">
        <f>IF(U19&gt;=0.8, 1, 0)</f>
        <v>0</v>
      </c>
      <c r="AD19" s="55">
        <f>IF(U19&gt;=0.9, 1, 0)</f>
        <v>0</v>
      </c>
    </row>
    <row r="20" spans="1:30" ht="20" customHeight="1" x14ac:dyDescent="0.2">
      <c r="A20" s="20" t="s">
        <v>1296</v>
      </c>
      <c r="B20" s="33" t="str">
        <f>SUBSTITUTE(A20,"/Users/timomiessen/Desktop/imagesdk/nonblackwomen1/","Image_")</f>
        <v>Image_NBW_309.jpg</v>
      </c>
      <c r="C20" s="63" t="s">
        <v>5</v>
      </c>
      <c r="D20" s="22" t="s">
        <v>6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1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1</v>
      </c>
      <c r="Q20" s="23">
        <v>0</v>
      </c>
      <c r="R20" s="23" cm="1">
        <f t="array" ref="R20">_xlfn.IFS(H20=1,1,K20=1,1,L20=1,1,M20=1,1,N20=1,1,P20=1,1,TRUE,0)</f>
        <v>1</v>
      </c>
      <c r="S20" s="64">
        <f>IF(AND(G20=1,R20=1),0,R20)</f>
        <v>1</v>
      </c>
      <c r="T20" s="24" t="s">
        <v>2484</v>
      </c>
      <c r="U20" s="49">
        <f>SUBSTITUTE(T20,".",",")*1</f>
        <v>0.99587388918734998</v>
      </c>
      <c r="V20" s="54">
        <f>IF(U20&gt;=0.1, 1, 0)</f>
        <v>1</v>
      </c>
      <c r="W20" s="25">
        <f>IF(U20&gt;=0.2, 1, 0)</f>
        <v>1</v>
      </c>
      <c r="X20" s="25">
        <f>IF(U20&gt;=0.3, 1, 0)</f>
        <v>1</v>
      </c>
      <c r="Y20" s="25">
        <f>IF(U20&gt;=0.4, 1, 0)</f>
        <v>1</v>
      </c>
      <c r="Z20" s="25">
        <f>IF(U20&gt;=0.5, 1, 0)</f>
        <v>1</v>
      </c>
      <c r="AA20" s="25">
        <f>IF(U20&gt;=0.6, 1, 0)</f>
        <v>1</v>
      </c>
      <c r="AB20" s="25">
        <f>IF(U20&gt;=0.7, 1, 0)</f>
        <v>1</v>
      </c>
      <c r="AC20" s="25">
        <f>IF(U20&gt;=0.8, 1, 0)</f>
        <v>1</v>
      </c>
      <c r="AD20" s="55">
        <f>IF(U20&gt;=0.9, 1, 0)</f>
        <v>1</v>
      </c>
    </row>
    <row r="21" spans="1:30" ht="20" customHeight="1" x14ac:dyDescent="0.2">
      <c r="A21" s="20" t="s">
        <v>1299</v>
      </c>
      <c r="B21" s="33" t="str">
        <f>SUBSTITUTE(A21,"/Users/timomiessen/Desktop/imagesdk/nonblackwomen1/","Image_")</f>
        <v>Image_NBW_311.jpg</v>
      </c>
      <c r="C21" s="63" t="s">
        <v>5</v>
      </c>
      <c r="D21" s="22" t="s">
        <v>6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1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1</v>
      </c>
      <c r="Q21" s="23">
        <v>0</v>
      </c>
      <c r="R21" s="23" cm="1">
        <f t="array" ref="R21">_xlfn.IFS(H21=1,1,K21=1,1,L21=1,1,M21=1,1,N21=1,1,P21=1,1,TRUE,0)</f>
        <v>1</v>
      </c>
      <c r="S21" s="64">
        <f>IF(AND(G21=1,R21=1),0,R21)</f>
        <v>1</v>
      </c>
      <c r="T21" s="24" t="s">
        <v>2487</v>
      </c>
      <c r="U21" s="49">
        <f>SUBSTITUTE(T21,".",",")*1</f>
        <v>0.96702469512820199</v>
      </c>
      <c r="V21" s="54">
        <f>IF(U21&gt;=0.1, 1, 0)</f>
        <v>1</v>
      </c>
      <c r="W21" s="25">
        <f>IF(U21&gt;=0.2, 1, 0)</f>
        <v>1</v>
      </c>
      <c r="X21" s="25">
        <f>IF(U21&gt;=0.3, 1, 0)</f>
        <v>1</v>
      </c>
      <c r="Y21" s="25">
        <f>IF(U21&gt;=0.4, 1, 0)</f>
        <v>1</v>
      </c>
      <c r="Z21" s="25">
        <f>IF(U21&gt;=0.5, 1, 0)</f>
        <v>1</v>
      </c>
      <c r="AA21" s="25">
        <f>IF(U21&gt;=0.6, 1, 0)</f>
        <v>1</v>
      </c>
      <c r="AB21" s="25">
        <f>IF(U21&gt;=0.7, 1, 0)</f>
        <v>1</v>
      </c>
      <c r="AC21" s="25">
        <f>IF(U21&gt;=0.8, 1, 0)</f>
        <v>1</v>
      </c>
      <c r="AD21" s="55">
        <f>IF(U21&gt;=0.9, 1, 0)</f>
        <v>1</v>
      </c>
    </row>
    <row r="22" spans="1:30" ht="20" customHeight="1" x14ac:dyDescent="0.2">
      <c r="A22" s="20" t="s">
        <v>1300</v>
      </c>
      <c r="B22" s="33" t="str">
        <f>SUBSTITUTE(A22,"/Users/timomiessen/Desktop/imagesdk/nonblackwomen1/","Image_")</f>
        <v>Image_NBW_312.jpg</v>
      </c>
      <c r="C22" s="63" t="s">
        <v>5</v>
      </c>
      <c r="D22" s="22" t="s">
        <v>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1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1</v>
      </c>
      <c r="Q22" s="23">
        <v>0</v>
      </c>
      <c r="R22" s="23" cm="1">
        <f t="array" ref="R22">_xlfn.IFS(H22=1,1,K22=1,1,L22=1,1,M22=1,1,N22=1,1,P22=1,1,TRUE,0)</f>
        <v>1</v>
      </c>
      <c r="S22" s="64">
        <f>IF(AND(G22=1,R22=1),0,R22)</f>
        <v>1</v>
      </c>
      <c r="T22" s="24" t="s">
        <v>2488</v>
      </c>
      <c r="U22" s="49">
        <f>SUBSTITUTE(T22,".",",")*1</f>
        <v>0.98240388371050302</v>
      </c>
      <c r="V22" s="54">
        <f>IF(U22&gt;=0.1, 1, 0)</f>
        <v>1</v>
      </c>
      <c r="W22" s="25">
        <f>IF(U22&gt;=0.2, 1, 0)</f>
        <v>1</v>
      </c>
      <c r="X22" s="25">
        <f>IF(U22&gt;=0.3, 1, 0)</f>
        <v>1</v>
      </c>
      <c r="Y22" s="25">
        <f>IF(U22&gt;=0.4, 1, 0)</f>
        <v>1</v>
      </c>
      <c r="Z22" s="25">
        <f>IF(U22&gt;=0.5, 1, 0)</f>
        <v>1</v>
      </c>
      <c r="AA22" s="25">
        <f>IF(U22&gt;=0.6, 1, 0)</f>
        <v>1</v>
      </c>
      <c r="AB22" s="25">
        <f>IF(U22&gt;=0.7, 1, 0)</f>
        <v>1</v>
      </c>
      <c r="AC22" s="25">
        <f>IF(U22&gt;=0.8, 1, 0)</f>
        <v>1</v>
      </c>
      <c r="AD22" s="55">
        <f>IF(U22&gt;=0.9, 1, 0)</f>
        <v>1</v>
      </c>
    </row>
    <row r="23" spans="1:30" ht="20" customHeight="1" x14ac:dyDescent="0.2">
      <c r="A23" s="20" t="s">
        <v>1301</v>
      </c>
      <c r="B23" s="33" t="str">
        <f>SUBSTITUTE(A23,"/Users/timomiessen/Desktop/imagesdk/nonblackwomen1/","Image_")</f>
        <v>Image_NBW_313.jpg</v>
      </c>
      <c r="C23" s="63" t="s">
        <v>5</v>
      </c>
      <c r="D23" s="22" t="s">
        <v>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1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1</v>
      </c>
      <c r="Q23" s="23">
        <v>0</v>
      </c>
      <c r="R23" s="23" cm="1">
        <f t="array" ref="R23">_xlfn.IFS(H23=1,1,K23=1,1,L23=1,1,M23=1,1,N23=1,1,P23=1,1,TRUE,0)</f>
        <v>1</v>
      </c>
      <c r="S23" s="64">
        <f>IF(AND(G23=1,R23=1),0,R23)</f>
        <v>1</v>
      </c>
      <c r="T23" s="24" t="s">
        <v>2489</v>
      </c>
      <c r="U23" s="49">
        <f>SUBSTITUTE(T23,".",",")*1</f>
        <v>0.98492356296628703</v>
      </c>
      <c r="V23" s="54">
        <f>IF(U23&gt;=0.1, 1, 0)</f>
        <v>1</v>
      </c>
      <c r="W23" s="25">
        <f>IF(U23&gt;=0.2, 1, 0)</f>
        <v>1</v>
      </c>
      <c r="X23" s="25">
        <f>IF(U23&gt;=0.3, 1, 0)</f>
        <v>1</v>
      </c>
      <c r="Y23" s="25">
        <f>IF(U23&gt;=0.4, 1, 0)</f>
        <v>1</v>
      </c>
      <c r="Z23" s="25">
        <f>IF(U23&gt;=0.5, 1, 0)</f>
        <v>1</v>
      </c>
      <c r="AA23" s="25">
        <f>IF(U23&gt;=0.6, 1, 0)</f>
        <v>1</v>
      </c>
      <c r="AB23" s="25">
        <f>IF(U23&gt;=0.7, 1, 0)</f>
        <v>1</v>
      </c>
      <c r="AC23" s="25">
        <f>IF(U23&gt;=0.8, 1, 0)</f>
        <v>1</v>
      </c>
      <c r="AD23" s="55">
        <f>IF(U23&gt;=0.9, 1, 0)</f>
        <v>1</v>
      </c>
    </row>
    <row r="24" spans="1:30" ht="20" customHeight="1" x14ac:dyDescent="0.2">
      <c r="A24" s="20" t="s">
        <v>1302</v>
      </c>
      <c r="B24" s="33" t="str">
        <f>SUBSTITUTE(A24,"/Users/timomiessen/Desktop/imagesdk/nonblackwomen1/","Image_")</f>
        <v>Image_NBW_314.jpg</v>
      </c>
      <c r="C24" s="63" t="s">
        <v>5</v>
      </c>
      <c r="D24" s="22" t="s">
        <v>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1</v>
      </c>
      <c r="K24" s="23">
        <v>0</v>
      </c>
      <c r="L24" s="23">
        <v>1</v>
      </c>
      <c r="M24" s="23">
        <v>0</v>
      </c>
      <c r="N24" s="23">
        <v>0</v>
      </c>
      <c r="O24" s="23">
        <v>0</v>
      </c>
      <c r="P24" s="23">
        <v>1</v>
      </c>
      <c r="Q24" s="23">
        <v>0</v>
      </c>
      <c r="R24" s="23" cm="1">
        <f t="array" ref="R24">_xlfn.IFS(H24=1,1,K24=1,1,L24=1,1,M24=1,1,N24=1,1,P24=1,1,TRUE,0)</f>
        <v>1</v>
      </c>
      <c r="S24" s="64">
        <f>IF(AND(G24=1,R24=1),0,R24)</f>
        <v>1</v>
      </c>
      <c r="T24" s="24" t="s">
        <v>2490</v>
      </c>
      <c r="U24" s="49">
        <f>SUBSTITUTE(T24,".",",")*1</f>
        <v>0.80489123240113203</v>
      </c>
      <c r="V24" s="54">
        <f>IF(U24&gt;=0.1, 1, 0)</f>
        <v>1</v>
      </c>
      <c r="W24" s="25">
        <f>IF(U24&gt;=0.2, 1, 0)</f>
        <v>1</v>
      </c>
      <c r="X24" s="25">
        <f>IF(U24&gt;=0.3, 1, 0)</f>
        <v>1</v>
      </c>
      <c r="Y24" s="25">
        <f>IF(U24&gt;=0.4, 1, 0)</f>
        <v>1</v>
      </c>
      <c r="Z24" s="25">
        <f>IF(U24&gt;=0.5, 1, 0)</f>
        <v>1</v>
      </c>
      <c r="AA24" s="25">
        <f>IF(U24&gt;=0.6, 1, 0)</f>
        <v>1</v>
      </c>
      <c r="AB24" s="25">
        <f>IF(U24&gt;=0.7, 1, 0)</f>
        <v>1</v>
      </c>
      <c r="AC24" s="25">
        <f>IF(U24&gt;=0.8, 1, 0)</f>
        <v>1</v>
      </c>
      <c r="AD24" s="55">
        <f>IF(U24&gt;=0.9, 1, 0)</f>
        <v>0</v>
      </c>
    </row>
    <row r="25" spans="1:30" ht="20" customHeight="1" x14ac:dyDescent="0.2">
      <c r="A25" s="20" t="s">
        <v>1303</v>
      </c>
      <c r="B25" s="33" t="str">
        <f>SUBSTITUTE(A25,"/Users/timomiessen/Desktop/imagesdk/nonblackwomen1/","Image_")</f>
        <v>Image_NBW_315.jpg</v>
      </c>
      <c r="C25" s="63" t="s">
        <v>5</v>
      </c>
      <c r="D25" s="22" t="s">
        <v>6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1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1</v>
      </c>
      <c r="Q25" s="23">
        <v>0</v>
      </c>
      <c r="R25" s="23" cm="1">
        <f t="array" ref="R25">_xlfn.IFS(H25=1,1,K25=1,1,L25=1,1,M25=1,1,N25=1,1,P25=1,1,TRUE,0)</f>
        <v>1</v>
      </c>
      <c r="S25" s="64">
        <f>IF(AND(G25=1,R25=1),0,R25)</f>
        <v>1</v>
      </c>
      <c r="T25" s="24" t="s">
        <v>2491</v>
      </c>
      <c r="U25" s="49">
        <f>SUBSTITUTE(T25,".",",")*1</f>
        <v>0.76593823730945498</v>
      </c>
      <c r="V25" s="54">
        <f>IF(U25&gt;=0.1, 1, 0)</f>
        <v>1</v>
      </c>
      <c r="W25" s="25">
        <f>IF(U25&gt;=0.2, 1, 0)</f>
        <v>1</v>
      </c>
      <c r="X25" s="25">
        <f>IF(U25&gt;=0.3, 1, 0)</f>
        <v>1</v>
      </c>
      <c r="Y25" s="25">
        <f>IF(U25&gt;=0.4, 1, 0)</f>
        <v>1</v>
      </c>
      <c r="Z25" s="25">
        <f>IF(U25&gt;=0.5, 1, 0)</f>
        <v>1</v>
      </c>
      <c r="AA25" s="25">
        <f>IF(U25&gt;=0.6, 1, 0)</f>
        <v>1</v>
      </c>
      <c r="AB25" s="25">
        <f>IF(U25&gt;=0.7, 1, 0)</f>
        <v>1</v>
      </c>
      <c r="AC25" s="25">
        <f>IF(U25&gt;=0.8, 1, 0)</f>
        <v>0</v>
      </c>
      <c r="AD25" s="55">
        <f>IF(U25&gt;=0.9, 1, 0)</f>
        <v>0</v>
      </c>
    </row>
    <row r="26" spans="1:30" ht="20" customHeight="1" x14ac:dyDescent="0.2">
      <c r="A26" s="20" t="s">
        <v>1304</v>
      </c>
      <c r="B26" s="33" t="str">
        <f>SUBSTITUTE(A26,"/Users/timomiessen/Desktop/imagesdk/nonblackwomen1/","Image_")</f>
        <v>Image_NBW_316.jpg</v>
      </c>
      <c r="C26" s="63" t="s">
        <v>5</v>
      </c>
      <c r="D26" s="22" t="s">
        <v>6</v>
      </c>
      <c r="E26" s="23">
        <v>0</v>
      </c>
      <c r="F26" s="23">
        <v>0</v>
      </c>
      <c r="G26" s="23">
        <v>0</v>
      </c>
      <c r="H26" s="23">
        <v>0</v>
      </c>
      <c r="I26" s="23">
        <v>1</v>
      </c>
      <c r="J26" s="23">
        <v>0</v>
      </c>
      <c r="K26" s="23">
        <v>0</v>
      </c>
      <c r="L26" s="23">
        <v>1</v>
      </c>
      <c r="M26" s="23">
        <v>0</v>
      </c>
      <c r="N26" s="23">
        <v>0</v>
      </c>
      <c r="O26" s="23">
        <v>0</v>
      </c>
      <c r="P26" s="23">
        <v>1</v>
      </c>
      <c r="Q26" s="23">
        <v>0</v>
      </c>
      <c r="R26" s="23" cm="1">
        <f t="array" ref="R26">_xlfn.IFS(H26=1,1,K26=1,1,L26=1,1,M26=1,1,N26=1,1,P26=1,1,TRUE,0)</f>
        <v>1</v>
      </c>
      <c r="S26" s="64">
        <f>IF(AND(G26=1,R26=1),0,R26)</f>
        <v>1</v>
      </c>
      <c r="T26" s="24" t="s">
        <v>2492</v>
      </c>
      <c r="U26" s="49">
        <f>SUBSTITUTE(T26,".",",")*1</f>
        <v>0.87770864553749495</v>
      </c>
      <c r="V26" s="54">
        <f>IF(U26&gt;=0.1, 1, 0)</f>
        <v>1</v>
      </c>
      <c r="W26" s="25">
        <f>IF(U26&gt;=0.2, 1, 0)</f>
        <v>1</v>
      </c>
      <c r="X26" s="25">
        <f>IF(U26&gt;=0.3, 1, 0)</f>
        <v>1</v>
      </c>
      <c r="Y26" s="25">
        <f>IF(U26&gt;=0.4, 1, 0)</f>
        <v>1</v>
      </c>
      <c r="Z26" s="25">
        <f>IF(U26&gt;=0.5, 1, 0)</f>
        <v>1</v>
      </c>
      <c r="AA26" s="25">
        <f>IF(U26&gt;=0.6, 1, 0)</f>
        <v>1</v>
      </c>
      <c r="AB26" s="25">
        <f>IF(U26&gt;=0.7, 1, 0)</f>
        <v>1</v>
      </c>
      <c r="AC26" s="25">
        <f>IF(U26&gt;=0.8, 1, 0)</f>
        <v>1</v>
      </c>
      <c r="AD26" s="55">
        <f>IF(U26&gt;=0.9, 1, 0)</f>
        <v>0</v>
      </c>
    </row>
    <row r="27" spans="1:30" ht="20" customHeight="1" x14ac:dyDescent="0.2">
      <c r="A27" s="20" t="s">
        <v>1305</v>
      </c>
      <c r="B27" s="33" t="str">
        <f>SUBSTITUTE(A27,"/Users/timomiessen/Desktop/imagesdk/nonblackwomen1/","Image_")</f>
        <v>Image_NBW_317.jpg</v>
      </c>
      <c r="C27" s="63" t="s">
        <v>5</v>
      </c>
      <c r="D27" s="22" t="s">
        <v>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1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1</v>
      </c>
      <c r="Q27" s="23">
        <v>0</v>
      </c>
      <c r="R27" s="23" cm="1">
        <f t="array" ref="R27">_xlfn.IFS(H27=1,1,K27=1,1,L27=1,1,M27=1,1,N27=1,1,P27=1,1,TRUE,0)</f>
        <v>1</v>
      </c>
      <c r="S27" s="64">
        <f>IF(AND(G27=1,R27=1),0,R27)</f>
        <v>1</v>
      </c>
      <c r="T27" s="24" t="s">
        <v>2493</v>
      </c>
      <c r="U27" s="49">
        <f>SUBSTITUTE(T27,".",",")*1</f>
        <v>0.99745389306917698</v>
      </c>
      <c r="V27" s="54">
        <f>IF(U27&gt;=0.1, 1, 0)</f>
        <v>1</v>
      </c>
      <c r="W27" s="25">
        <f>IF(U27&gt;=0.2, 1, 0)</f>
        <v>1</v>
      </c>
      <c r="X27" s="25">
        <f>IF(U27&gt;=0.3, 1, 0)</f>
        <v>1</v>
      </c>
      <c r="Y27" s="25">
        <f>IF(U27&gt;=0.4, 1, 0)</f>
        <v>1</v>
      </c>
      <c r="Z27" s="25">
        <f>IF(U27&gt;=0.5, 1, 0)</f>
        <v>1</v>
      </c>
      <c r="AA27" s="25">
        <f>IF(U27&gt;=0.6, 1, 0)</f>
        <v>1</v>
      </c>
      <c r="AB27" s="25">
        <f>IF(U27&gt;=0.7, 1, 0)</f>
        <v>1</v>
      </c>
      <c r="AC27" s="25">
        <f>IF(U27&gt;=0.8, 1, 0)</f>
        <v>1</v>
      </c>
      <c r="AD27" s="55">
        <f>IF(U27&gt;=0.9, 1, 0)</f>
        <v>1</v>
      </c>
    </row>
    <row r="28" spans="1:30" ht="20" customHeight="1" x14ac:dyDescent="0.2">
      <c r="A28" s="20" t="s">
        <v>1306</v>
      </c>
      <c r="B28" s="33" t="str">
        <f>SUBSTITUTE(A28,"/Users/timomiessen/Desktop/imagesdk/nonblackwomen1/","Image_")</f>
        <v>Image_NBW_318.jpg</v>
      </c>
      <c r="C28" s="63" t="s">
        <v>5</v>
      </c>
      <c r="D28" s="22" t="s">
        <v>6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1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1</v>
      </c>
      <c r="Q28" s="23">
        <v>0</v>
      </c>
      <c r="R28" s="23" cm="1">
        <f t="array" ref="R28">_xlfn.IFS(H28=1,1,K28=1,1,L28=1,1,M28=1,1,N28=1,1,P28=1,1,TRUE,0)</f>
        <v>1</v>
      </c>
      <c r="S28" s="64">
        <f>IF(AND(G28=1,R28=1),0,R28)</f>
        <v>1</v>
      </c>
      <c r="T28" s="24" t="s">
        <v>2494</v>
      </c>
      <c r="U28" s="49">
        <f>SUBSTITUTE(T28,".",",")*1</f>
        <v>0.99313091731164604</v>
      </c>
      <c r="V28" s="54">
        <f>IF(U28&gt;=0.1, 1, 0)</f>
        <v>1</v>
      </c>
      <c r="W28" s="25">
        <f>IF(U28&gt;=0.2, 1, 0)</f>
        <v>1</v>
      </c>
      <c r="X28" s="25">
        <f>IF(U28&gt;=0.3, 1, 0)</f>
        <v>1</v>
      </c>
      <c r="Y28" s="25">
        <f>IF(U28&gt;=0.4, 1, 0)</f>
        <v>1</v>
      </c>
      <c r="Z28" s="25">
        <f>IF(U28&gt;=0.5, 1, 0)</f>
        <v>1</v>
      </c>
      <c r="AA28" s="25">
        <f>IF(U28&gt;=0.6, 1, 0)</f>
        <v>1</v>
      </c>
      <c r="AB28" s="25">
        <f>IF(U28&gt;=0.7, 1, 0)</f>
        <v>1</v>
      </c>
      <c r="AC28" s="25">
        <f>IF(U28&gt;=0.8, 1, 0)</f>
        <v>1</v>
      </c>
      <c r="AD28" s="55">
        <f>IF(U28&gt;=0.9, 1, 0)</f>
        <v>1</v>
      </c>
    </row>
    <row r="29" spans="1:30" ht="20" customHeight="1" x14ac:dyDescent="0.2">
      <c r="A29" s="20" t="s">
        <v>1309</v>
      </c>
      <c r="B29" s="33" t="str">
        <f>SUBSTITUTE(A29,"/Users/timomiessen/Desktop/imagesdk/nonblackwomen1/","Image_")</f>
        <v>Image_NBW_320.jpg</v>
      </c>
      <c r="C29" s="63" t="s">
        <v>5</v>
      </c>
      <c r="D29" s="22" t="s">
        <v>6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1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1</v>
      </c>
      <c r="Q29" s="23">
        <v>0</v>
      </c>
      <c r="R29" s="23" cm="1">
        <f t="array" ref="R29">_xlfn.IFS(H29=1,1,K29=1,1,L29=1,1,M29=1,1,N29=1,1,P29=1,1,TRUE,0)</f>
        <v>1</v>
      </c>
      <c r="S29" s="64">
        <f>IF(AND(G29=1,R29=1),0,R29)</f>
        <v>1</v>
      </c>
      <c r="T29" s="24" t="s">
        <v>2497</v>
      </c>
      <c r="U29" s="49">
        <f>SUBSTITUTE(T29,".",",")*1</f>
        <v>0.99254052783362501</v>
      </c>
      <c r="V29" s="54">
        <f>IF(U29&gt;=0.1, 1, 0)</f>
        <v>1</v>
      </c>
      <c r="W29" s="25">
        <f>IF(U29&gt;=0.2, 1, 0)</f>
        <v>1</v>
      </c>
      <c r="X29" s="25">
        <f>IF(U29&gt;=0.3, 1, 0)</f>
        <v>1</v>
      </c>
      <c r="Y29" s="25">
        <f>IF(U29&gt;=0.4, 1, 0)</f>
        <v>1</v>
      </c>
      <c r="Z29" s="25">
        <f>IF(U29&gt;=0.5, 1, 0)</f>
        <v>1</v>
      </c>
      <c r="AA29" s="25">
        <f>IF(U29&gt;=0.6, 1, 0)</f>
        <v>1</v>
      </c>
      <c r="AB29" s="25">
        <f>IF(U29&gt;=0.7, 1, 0)</f>
        <v>1</v>
      </c>
      <c r="AC29" s="25">
        <f>IF(U29&gt;=0.8, 1, 0)</f>
        <v>1</v>
      </c>
      <c r="AD29" s="55">
        <f>IF(U29&gt;=0.9, 1, 0)</f>
        <v>1</v>
      </c>
    </row>
    <row r="30" spans="1:30" ht="20" customHeight="1" x14ac:dyDescent="0.2">
      <c r="A30" s="20" t="s">
        <v>1310</v>
      </c>
      <c r="B30" s="33" t="str">
        <f>SUBSTITUTE(A30,"/Users/timomiessen/Desktop/imagesdk/nonblackwomen1/","Image_")</f>
        <v>Image_NBW_321.jpg</v>
      </c>
      <c r="C30" s="63" t="s">
        <v>5</v>
      </c>
      <c r="D30" s="22" t="s">
        <v>6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1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1</v>
      </c>
      <c r="Q30" s="23">
        <v>0</v>
      </c>
      <c r="R30" s="23" cm="1">
        <f t="array" ref="R30">_xlfn.IFS(H30=1,1,K30=1,1,L30=1,1,M30=1,1,N30=1,1,P30=1,1,TRUE,0)</f>
        <v>1</v>
      </c>
      <c r="S30" s="64">
        <f>IF(AND(G30=1,R30=1),0,R30)</f>
        <v>1</v>
      </c>
      <c r="T30" s="24" t="s">
        <v>2498</v>
      </c>
      <c r="U30" s="49">
        <f>SUBSTITUTE(T30,".",",")*1</f>
        <v>0.72089740261435498</v>
      </c>
      <c r="V30" s="54">
        <f>IF(U30&gt;=0.1, 1, 0)</f>
        <v>1</v>
      </c>
      <c r="W30" s="25">
        <f>IF(U30&gt;=0.2, 1, 0)</f>
        <v>1</v>
      </c>
      <c r="X30" s="25">
        <f>IF(U30&gt;=0.3, 1, 0)</f>
        <v>1</v>
      </c>
      <c r="Y30" s="25">
        <f>IF(U30&gt;=0.4, 1, 0)</f>
        <v>1</v>
      </c>
      <c r="Z30" s="25">
        <f>IF(U30&gt;=0.5, 1, 0)</f>
        <v>1</v>
      </c>
      <c r="AA30" s="25">
        <f>IF(U30&gt;=0.6, 1, 0)</f>
        <v>1</v>
      </c>
      <c r="AB30" s="25">
        <f>IF(U30&gt;=0.7, 1, 0)</f>
        <v>1</v>
      </c>
      <c r="AC30" s="25">
        <f>IF(U30&gt;=0.8, 1, 0)</f>
        <v>0</v>
      </c>
      <c r="AD30" s="55">
        <f>IF(U30&gt;=0.9, 1, 0)</f>
        <v>0</v>
      </c>
    </row>
    <row r="31" spans="1:30" ht="20" customHeight="1" x14ac:dyDescent="0.2">
      <c r="A31" s="20" t="s">
        <v>1311</v>
      </c>
      <c r="B31" s="33" t="str">
        <f>SUBSTITUTE(A31,"/Users/timomiessen/Desktop/imagesdk/nonblackwomen1/","Image_")</f>
        <v>Image_NBW_322.jpg</v>
      </c>
      <c r="C31" s="63" t="s">
        <v>5</v>
      </c>
      <c r="D31" s="22" t="s">
        <v>6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1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1</v>
      </c>
      <c r="Q31" s="23">
        <v>0</v>
      </c>
      <c r="R31" s="23" cm="1">
        <f t="array" ref="R31">_xlfn.IFS(H31=1,1,K31=1,1,L31=1,1,M31=1,1,N31=1,1,P31=1,1,TRUE,0)</f>
        <v>1</v>
      </c>
      <c r="S31" s="64">
        <f>IF(AND(G31=1,R31=1),0,R31)</f>
        <v>1</v>
      </c>
      <c r="T31" s="24" t="s">
        <v>2499</v>
      </c>
      <c r="U31" s="49">
        <f>SUBSTITUTE(T31,".",",")*1</f>
        <v>0.97963994741439797</v>
      </c>
      <c r="V31" s="54">
        <f>IF(U31&gt;=0.1, 1, 0)</f>
        <v>1</v>
      </c>
      <c r="W31" s="25">
        <f>IF(U31&gt;=0.2, 1, 0)</f>
        <v>1</v>
      </c>
      <c r="X31" s="25">
        <f>IF(U31&gt;=0.3, 1, 0)</f>
        <v>1</v>
      </c>
      <c r="Y31" s="25">
        <f>IF(U31&gt;=0.4, 1, 0)</f>
        <v>1</v>
      </c>
      <c r="Z31" s="25">
        <f>IF(U31&gt;=0.5, 1, 0)</f>
        <v>1</v>
      </c>
      <c r="AA31" s="25">
        <f>IF(U31&gt;=0.6, 1, 0)</f>
        <v>1</v>
      </c>
      <c r="AB31" s="25">
        <f>IF(U31&gt;=0.7, 1, 0)</f>
        <v>1</v>
      </c>
      <c r="AC31" s="25">
        <f>IF(U31&gt;=0.8, 1, 0)</f>
        <v>1</v>
      </c>
      <c r="AD31" s="55">
        <f>IF(U31&gt;=0.9, 1, 0)</f>
        <v>1</v>
      </c>
    </row>
    <row r="32" spans="1:30" ht="20" customHeight="1" x14ac:dyDescent="0.2">
      <c r="A32" s="20" t="s">
        <v>1312</v>
      </c>
      <c r="B32" s="33" t="str">
        <f>SUBSTITUTE(A32,"/Users/timomiessen/Desktop/imagesdk/nonblackwomen1/","Image_")</f>
        <v>Image_NBW_323.jpg</v>
      </c>
      <c r="C32" s="63" t="s">
        <v>5</v>
      </c>
      <c r="D32" s="22" t="s">
        <v>6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1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1</v>
      </c>
      <c r="Q32" s="23">
        <v>0</v>
      </c>
      <c r="R32" s="23" cm="1">
        <f t="array" ref="R32">_xlfn.IFS(H32=1,1,K32=1,1,L32=1,1,M32=1,1,N32=1,1,P32=1,1,TRUE,0)</f>
        <v>1</v>
      </c>
      <c r="S32" s="64">
        <f>IF(AND(G32=1,R32=1),0,R32)</f>
        <v>1</v>
      </c>
      <c r="T32" s="24" t="s">
        <v>2500</v>
      </c>
      <c r="U32" s="49">
        <f>SUBSTITUTE(T32,".",",")*1</f>
        <v>0.98081607441417795</v>
      </c>
      <c r="V32" s="54">
        <f>IF(U32&gt;=0.1, 1, 0)</f>
        <v>1</v>
      </c>
      <c r="W32" s="25">
        <f>IF(U32&gt;=0.2, 1, 0)</f>
        <v>1</v>
      </c>
      <c r="X32" s="25">
        <f>IF(U32&gt;=0.3, 1, 0)</f>
        <v>1</v>
      </c>
      <c r="Y32" s="25">
        <f>IF(U32&gt;=0.4, 1, 0)</f>
        <v>1</v>
      </c>
      <c r="Z32" s="25">
        <f>IF(U32&gt;=0.5, 1, 0)</f>
        <v>1</v>
      </c>
      <c r="AA32" s="25">
        <f>IF(U32&gt;=0.6, 1, 0)</f>
        <v>1</v>
      </c>
      <c r="AB32" s="25">
        <f>IF(U32&gt;=0.7, 1, 0)</f>
        <v>1</v>
      </c>
      <c r="AC32" s="25">
        <f>IF(U32&gt;=0.8, 1, 0)</f>
        <v>1</v>
      </c>
      <c r="AD32" s="55">
        <f>IF(U32&gt;=0.9, 1, 0)</f>
        <v>1</v>
      </c>
    </row>
    <row r="33" spans="1:30" ht="20" customHeight="1" x14ac:dyDescent="0.2">
      <c r="A33" s="20" t="s">
        <v>1313</v>
      </c>
      <c r="B33" s="33" t="str">
        <f>SUBSTITUTE(A33,"/Users/timomiessen/Desktop/imagesdk/nonblackwomen1/","Image_")</f>
        <v>Image_NBW_324.jpg</v>
      </c>
      <c r="C33" s="63" t="s">
        <v>5</v>
      </c>
      <c r="D33" s="22" t="s">
        <v>6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1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1</v>
      </c>
      <c r="Q33" s="23">
        <v>0</v>
      </c>
      <c r="R33" s="23" cm="1">
        <f t="array" ref="R33">_xlfn.IFS(H33=1,1,K33=1,1,L33=1,1,M33=1,1,N33=1,1,P33=1,1,TRUE,0)</f>
        <v>1</v>
      </c>
      <c r="S33" s="64">
        <f>IF(AND(G33=1,R33=1),0,R33)</f>
        <v>1</v>
      </c>
      <c r="T33" s="24" t="s">
        <v>2501</v>
      </c>
      <c r="U33" s="49">
        <f>SUBSTITUTE(T33,".",",")*1</f>
        <v>0.99367328081279904</v>
      </c>
      <c r="V33" s="54">
        <f>IF(U33&gt;=0.1, 1, 0)</f>
        <v>1</v>
      </c>
      <c r="W33" s="25">
        <f>IF(U33&gt;=0.2, 1, 0)</f>
        <v>1</v>
      </c>
      <c r="X33" s="25">
        <f>IF(U33&gt;=0.3, 1, 0)</f>
        <v>1</v>
      </c>
      <c r="Y33" s="25">
        <f>IF(U33&gt;=0.4, 1, 0)</f>
        <v>1</v>
      </c>
      <c r="Z33" s="25">
        <f>IF(U33&gt;=0.5, 1, 0)</f>
        <v>1</v>
      </c>
      <c r="AA33" s="25">
        <f>IF(U33&gt;=0.6, 1, 0)</f>
        <v>1</v>
      </c>
      <c r="AB33" s="25">
        <f>IF(U33&gt;=0.7, 1, 0)</f>
        <v>1</v>
      </c>
      <c r="AC33" s="25">
        <f>IF(U33&gt;=0.8, 1, 0)</f>
        <v>1</v>
      </c>
      <c r="AD33" s="55">
        <f>IF(U33&gt;=0.9, 1, 0)</f>
        <v>1</v>
      </c>
    </row>
    <row r="34" spans="1:30" ht="20" customHeight="1" x14ac:dyDescent="0.2">
      <c r="A34" s="20" t="s">
        <v>1314</v>
      </c>
      <c r="B34" s="33" t="str">
        <f>SUBSTITUTE(A34,"/Users/timomiessen/Desktop/imagesdk/nonblackwomen1/","Image_")</f>
        <v>Image_NBW_325.jpg</v>
      </c>
      <c r="C34" s="63" t="s">
        <v>5</v>
      </c>
      <c r="D34" s="22" t="s">
        <v>6</v>
      </c>
      <c r="E34" s="23">
        <v>0</v>
      </c>
      <c r="F34" s="23">
        <v>0</v>
      </c>
      <c r="G34" s="23">
        <v>0</v>
      </c>
      <c r="H34" s="23">
        <v>0</v>
      </c>
      <c r="I34" s="23">
        <v>1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1</v>
      </c>
      <c r="Q34" s="23">
        <v>0</v>
      </c>
      <c r="R34" s="23" cm="1">
        <f t="array" ref="R34">_xlfn.IFS(H34=1,1,K34=1,1,L34=1,1,M34=1,1,N34=1,1,P34=1,1,TRUE,0)</f>
        <v>1</v>
      </c>
      <c r="S34" s="64">
        <f>IF(AND(G34=1,R34=1),0,R34)</f>
        <v>1</v>
      </c>
      <c r="T34" s="24" t="s">
        <v>2502</v>
      </c>
      <c r="U34" s="49">
        <f>SUBSTITUTE(T34,".",",")*1</f>
        <v>0.94458967261016302</v>
      </c>
      <c r="V34" s="54">
        <f>IF(U34&gt;=0.1, 1, 0)</f>
        <v>1</v>
      </c>
      <c r="W34" s="25">
        <f>IF(U34&gt;=0.2, 1, 0)</f>
        <v>1</v>
      </c>
      <c r="X34" s="25">
        <f>IF(U34&gt;=0.3, 1, 0)</f>
        <v>1</v>
      </c>
      <c r="Y34" s="25">
        <f>IF(U34&gt;=0.4, 1, 0)</f>
        <v>1</v>
      </c>
      <c r="Z34" s="25">
        <f>IF(U34&gt;=0.5, 1, 0)</f>
        <v>1</v>
      </c>
      <c r="AA34" s="25">
        <f>IF(U34&gt;=0.6, 1, 0)</f>
        <v>1</v>
      </c>
      <c r="AB34" s="25">
        <f>IF(U34&gt;=0.7, 1, 0)</f>
        <v>1</v>
      </c>
      <c r="AC34" s="25">
        <f>IF(U34&gt;=0.8, 1, 0)</f>
        <v>1</v>
      </c>
      <c r="AD34" s="55">
        <f>IF(U34&gt;=0.9, 1, 0)</f>
        <v>1</v>
      </c>
    </row>
    <row r="35" spans="1:30" ht="20" customHeight="1" x14ac:dyDescent="0.2">
      <c r="A35" s="20" t="s">
        <v>1315</v>
      </c>
      <c r="B35" s="33" t="str">
        <f>SUBSTITUTE(A35,"/Users/timomiessen/Desktop/imagesdk/nonblackwomen1/","Image_")</f>
        <v>Image_NBW_326.jpg</v>
      </c>
      <c r="C35" s="63" t="s">
        <v>5</v>
      </c>
      <c r="D35" s="22" t="s">
        <v>6</v>
      </c>
      <c r="E35" s="23">
        <v>0</v>
      </c>
      <c r="F35" s="23">
        <v>0</v>
      </c>
      <c r="G35" s="23">
        <v>0</v>
      </c>
      <c r="H35" s="23">
        <v>1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 cm="1">
        <f t="array" ref="R35">_xlfn.IFS(H35=1,1,K35=1,1,L35=1,1,M35=1,1,N35=1,1,P35=1,1,TRUE,0)</f>
        <v>1</v>
      </c>
      <c r="S35" s="64">
        <f>IF(AND(G35=1,R35=1),0,R35)</f>
        <v>1</v>
      </c>
      <c r="T35" s="24" t="s">
        <v>2503</v>
      </c>
      <c r="U35" s="49">
        <f>SUBSTITUTE(T35,".",",")*1</f>
        <v>0.196044586598873</v>
      </c>
      <c r="V35" s="54">
        <f>IF(U35&gt;=0.1, 1, 0)</f>
        <v>1</v>
      </c>
      <c r="W35" s="25">
        <f>IF(U35&gt;=0.2, 1, 0)</f>
        <v>0</v>
      </c>
      <c r="X35" s="25">
        <f>IF(U35&gt;=0.3, 1, 0)</f>
        <v>0</v>
      </c>
      <c r="Y35" s="25">
        <f>IF(U35&gt;=0.4, 1, 0)</f>
        <v>0</v>
      </c>
      <c r="Z35" s="25">
        <f>IF(U35&gt;=0.5, 1, 0)</f>
        <v>0</v>
      </c>
      <c r="AA35" s="25">
        <f>IF(U35&gt;=0.6, 1, 0)</f>
        <v>0</v>
      </c>
      <c r="AB35" s="25">
        <f>IF(U35&gt;=0.7, 1, 0)</f>
        <v>0</v>
      </c>
      <c r="AC35" s="25">
        <f>IF(U35&gt;=0.8, 1, 0)</f>
        <v>0</v>
      </c>
      <c r="AD35" s="55">
        <f>IF(U35&gt;=0.9, 1, 0)</f>
        <v>0</v>
      </c>
    </row>
    <row r="36" spans="1:30" ht="20" customHeight="1" x14ac:dyDescent="0.2">
      <c r="A36" s="20" t="s">
        <v>1316</v>
      </c>
      <c r="B36" s="33" t="str">
        <f>SUBSTITUTE(A36,"/Users/timomiessen/Desktop/imagesdk/nonblackwomen1/","Image_")</f>
        <v>Image_NBW_327.jpg</v>
      </c>
      <c r="C36" s="63" t="s">
        <v>5</v>
      </c>
      <c r="D36" s="22" t="s">
        <v>6</v>
      </c>
      <c r="E36" s="23">
        <v>0</v>
      </c>
      <c r="F36" s="23">
        <v>0</v>
      </c>
      <c r="G36" s="23">
        <v>0</v>
      </c>
      <c r="H36" s="23">
        <v>1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1</v>
      </c>
      <c r="Q36" s="23">
        <v>0</v>
      </c>
      <c r="R36" s="23" cm="1">
        <f t="array" ref="R36">_xlfn.IFS(H36=1,1,K36=1,1,L36=1,1,M36=1,1,N36=1,1,P36=1,1,TRUE,0)</f>
        <v>1</v>
      </c>
      <c r="S36" s="64">
        <f>IF(AND(G36=1,R36=1),0,R36)</f>
        <v>1</v>
      </c>
      <c r="T36" s="24" t="s">
        <v>2504</v>
      </c>
      <c r="U36" s="49">
        <f>SUBSTITUTE(T36,".",",")*1</f>
        <v>0.83432039618492104</v>
      </c>
      <c r="V36" s="54">
        <f>IF(U36&gt;=0.1, 1, 0)</f>
        <v>1</v>
      </c>
      <c r="W36" s="25">
        <f>IF(U36&gt;=0.2, 1, 0)</f>
        <v>1</v>
      </c>
      <c r="X36" s="25">
        <f>IF(U36&gt;=0.3, 1, 0)</f>
        <v>1</v>
      </c>
      <c r="Y36" s="25">
        <f>IF(U36&gt;=0.4, 1, 0)</f>
        <v>1</v>
      </c>
      <c r="Z36" s="25">
        <f>IF(U36&gt;=0.5, 1, 0)</f>
        <v>1</v>
      </c>
      <c r="AA36" s="25">
        <f>IF(U36&gt;=0.6, 1, 0)</f>
        <v>1</v>
      </c>
      <c r="AB36" s="25">
        <f>IF(U36&gt;=0.7, 1, 0)</f>
        <v>1</v>
      </c>
      <c r="AC36" s="25">
        <f>IF(U36&gt;=0.8, 1, 0)</f>
        <v>1</v>
      </c>
      <c r="AD36" s="55">
        <f>IF(U36&gt;=0.9, 1, 0)</f>
        <v>0</v>
      </c>
    </row>
    <row r="37" spans="1:30" ht="20" customHeight="1" x14ac:dyDescent="0.2">
      <c r="A37" s="20" t="s">
        <v>1317</v>
      </c>
      <c r="B37" s="33" t="str">
        <f>SUBSTITUTE(A37,"/Users/timomiessen/Desktop/imagesdk/nonblackwomen1/","Image_")</f>
        <v>Image_NBW_328.jpg</v>
      </c>
      <c r="C37" s="63" t="s">
        <v>5</v>
      </c>
      <c r="D37" s="22" t="s">
        <v>6</v>
      </c>
      <c r="E37" s="23">
        <v>0</v>
      </c>
      <c r="F37" s="23">
        <v>0</v>
      </c>
      <c r="G37" s="23">
        <v>0</v>
      </c>
      <c r="H37" s="23">
        <v>1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1</v>
      </c>
      <c r="Q37" s="23">
        <v>0</v>
      </c>
      <c r="R37" s="23" cm="1">
        <f t="array" ref="R37">_xlfn.IFS(H37=1,1,K37=1,1,L37=1,1,M37=1,1,N37=1,1,P37=1,1,TRUE,0)</f>
        <v>1</v>
      </c>
      <c r="S37" s="64">
        <f>IF(AND(G37=1,R37=1),0,R37)</f>
        <v>1</v>
      </c>
      <c r="T37" s="24" t="s">
        <v>2505</v>
      </c>
      <c r="U37" s="49">
        <f>SUBSTITUTE(T37,".",",")*1</f>
        <v>0.619006002321839</v>
      </c>
      <c r="V37" s="54">
        <f>IF(U37&gt;=0.1, 1, 0)</f>
        <v>1</v>
      </c>
      <c r="W37" s="25">
        <f>IF(U37&gt;=0.2, 1, 0)</f>
        <v>1</v>
      </c>
      <c r="X37" s="25">
        <f>IF(U37&gt;=0.3, 1, 0)</f>
        <v>1</v>
      </c>
      <c r="Y37" s="25">
        <f>IF(U37&gt;=0.4, 1, 0)</f>
        <v>1</v>
      </c>
      <c r="Z37" s="25">
        <f>IF(U37&gt;=0.5, 1, 0)</f>
        <v>1</v>
      </c>
      <c r="AA37" s="25">
        <f>IF(U37&gt;=0.6, 1, 0)</f>
        <v>1</v>
      </c>
      <c r="AB37" s="25">
        <f>IF(U37&gt;=0.7, 1, 0)</f>
        <v>0</v>
      </c>
      <c r="AC37" s="25">
        <f>IF(U37&gt;=0.8, 1, 0)</f>
        <v>0</v>
      </c>
      <c r="AD37" s="55">
        <f>IF(U37&gt;=0.9, 1, 0)</f>
        <v>0</v>
      </c>
    </row>
    <row r="38" spans="1:30" ht="20" customHeight="1" x14ac:dyDescent="0.2">
      <c r="A38" s="20" t="s">
        <v>1318</v>
      </c>
      <c r="B38" s="33" t="str">
        <f>SUBSTITUTE(A38,"/Users/timomiessen/Desktop/imagesdk/nonblackwomen1/","Image_")</f>
        <v>Image_NBW_329.jpg</v>
      </c>
      <c r="C38" s="63" t="s">
        <v>5</v>
      </c>
      <c r="D38" s="22" t="s">
        <v>6</v>
      </c>
      <c r="E38" s="23">
        <v>0</v>
      </c>
      <c r="F38" s="23">
        <v>0</v>
      </c>
      <c r="G38" s="23">
        <v>0</v>
      </c>
      <c r="H38" s="23">
        <v>1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1</v>
      </c>
      <c r="Q38" s="23">
        <v>0</v>
      </c>
      <c r="R38" s="23" cm="1">
        <f t="array" ref="R38">_xlfn.IFS(H38=1,1,K38=1,1,L38=1,1,M38=1,1,N38=1,1,P38=1,1,TRUE,0)</f>
        <v>1</v>
      </c>
      <c r="S38" s="64">
        <f>IF(AND(G38=1,R38=1),0,R38)</f>
        <v>1</v>
      </c>
      <c r="T38" s="24" t="s">
        <v>2506</v>
      </c>
      <c r="U38" s="49">
        <f>SUBSTITUTE(T38,".",",")*1</f>
        <v>0.98665159940719604</v>
      </c>
      <c r="V38" s="54">
        <f>IF(U38&gt;=0.1, 1, 0)</f>
        <v>1</v>
      </c>
      <c r="W38" s="25">
        <f>IF(U38&gt;=0.2, 1, 0)</f>
        <v>1</v>
      </c>
      <c r="X38" s="25">
        <f>IF(U38&gt;=0.3, 1, 0)</f>
        <v>1</v>
      </c>
      <c r="Y38" s="25">
        <f>IF(U38&gt;=0.4, 1, 0)</f>
        <v>1</v>
      </c>
      <c r="Z38" s="25">
        <f>IF(U38&gt;=0.5, 1, 0)</f>
        <v>1</v>
      </c>
      <c r="AA38" s="25">
        <f>IF(U38&gt;=0.6, 1, 0)</f>
        <v>1</v>
      </c>
      <c r="AB38" s="25">
        <f>IF(U38&gt;=0.7, 1, 0)</f>
        <v>1</v>
      </c>
      <c r="AC38" s="25">
        <f>IF(U38&gt;=0.8, 1, 0)</f>
        <v>1</v>
      </c>
      <c r="AD38" s="55">
        <f>IF(U38&gt;=0.9, 1, 0)</f>
        <v>1</v>
      </c>
    </row>
    <row r="39" spans="1:30" ht="20" customHeight="1" x14ac:dyDescent="0.2">
      <c r="A39" s="20" t="s">
        <v>1320</v>
      </c>
      <c r="B39" s="33" t="str">
        <f>SUBSTITUTE(A39,"/Users/timomiessen/Desktop/imagesdk/nonblackwomen1/","Image_")</f>
        <v>Image_NBW_330.jpg</v>
      </c>
      <c r="C39" s="63" t="s">
        <v>5</v>
      </c>
      <c r="D39" s="22" t="s">
        <v>6</v>
      </c>
      <c r="E39" s="23">
        <v>0</v>
      </c>
      <c r="F39" s="23">
        <v>0</v>
      </c>
      <c r="G39" s="23">
        <v>0</v>
      </c>
      <c r="H39" s="23">
        <v>1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1</v>
      </c>
      <c r="Q39" s="23">
        <v>0</v>
      </c>
      <c r="R39" s="23" cm="1">
        <f t="array" ref="R39">_xlfn.IFS(H39=1,1,K39=1,1,L39=1,1,M39=1,1,N39=1,1,P39=1,1,TRUE,0)</f>
        <v>1</v>
      </c>
      <c r="S39" s="64">
        <f>IF(AND(G39=1,R39=1),0,R39)</f>
        <v>1</v>
      </c>
      <c r="T39" s="24" t="s">
        <v>2508</v>
      </c>
      <c r="U39" s="49">
        <f>SUBSTITUTE(T39,".",",")*1</f>
        <v>0.99063274450600103</v>
      </c>
      <c r="V39" s="54">
        <f>IF(U39&gt;=0.1, 1, 0)</f>
        <v>1</v>
      </c>
      <c r="W39" s="25">
        <f>IF(U39&gt;=0.2, 1, 0)</f>
        <v>1</v>
      </c>
      <c r="X39" s="25">
        <f>IF(U39&gt;=0.3, 1, 0)</f>
        <v>1</v>
      </c>
      <c r="Y39" s="25">
        <f>IF(U39&gt;=0.4, 1, 0)</f>
        <v>1</v>
      </c>
      <c r="Z39" s="25">
        <f>IF(U39&gt;=0.5, 1, 0)</f>
        <v>1</v>
      </c>
      <c r="AA39" s="25">
        <f>IF(U39&gt;=0.6, 1, 0)</f>
        <v>1</v>
      </c>
      <c r="AB39" s="25">
        <f>IF(U39&gt;=0.7, 1, 0)</f>
        <v>1</v>
      </c>
      <c r="AC39" s="25">
        <f>IF(U39&gt;=0.8, 1, 0)</f>
        <v>1</v>
      </c>
      <c r="AD39" s="55">
        <f>IF(U39&gt;=0.9, 1, 0)</f>
        <v>1</v>
      </c>
    </row>
    <row r="40" spans="1:30" ht="20" customHeight="1" x14ac:dyDescent="0.2">
      <c r="A40" s="20" t="s">
        <v>1321</v>
      </c>
      <c r="B40" s="33" t="str">
        <f>SUBSTITUTE(A40,"/Users/timomiessen/Desktop/imagesdk/nonblackwomen1/","Image_")</f>
        <v>Image_NBW_331.jpg</v>
      </c>
      <c r="C40" s="63" t="s">
        <v>5</v>
      </c>
      <c r="D40" s="22" t="s">
        <v>6</v>
      </c>
      <c r="E40" s="23">
        <v>0</v>
      </c>
      <c r="F40" s="23">
        <v>0</v>
      </c>
      <c r="G40" s="23">
        <v>0</v>
      </c>
      <c r="H40" s="23">
        <v>1</v>
      </c>
      <c r="I40" s="23">
        <v>0</v>
      </c>
      <c r="J40" s="23">
        <v>0</v>
      </c>
      <c r="K40" s="23">
        <v>0</v>
      </c>
      <c r="L40" s="23">
        <v>1</v>
      </c>
      <c r="M40" s="23">
        <v>0</v>
      </c>
      <c r="N40" s="23">
        <v>0</v>
      </c>
      <c r="O40" s="23">
        <v>0</v>
      </c>
      <c r="P40" s="23">
        <v>1</v>
      </c>
      <c r="Q40" s="23">
        <v>0</v>
      </c>
      <c r="R40" s="23" cm="1">
        <f t="array" ref="R40">_xlfn.IFS(H40=1,1,K40=1,1,L40=1,1,M40=1,1,N40=1,1,P40=1,1,TRUE,0)</f>
        <v>1</v>
      </c>
      <c r="S40" s="64">
        <f>IF(AND(G40=1,R40=1),0,R40)</f>
        <v>1</v>
      </c>
      <c r="T40" s="24" t="s">
        <v>2509</v>
      </c>
      <c r="U40" s="49">
        <f>SUBSTITUTE(T40,".",",")*1</f>
        <v>0.95322564244270303</v>
      </c>
      <c r="V40" s="54">
        <f>IF(U40&gt;=0.1, 1, 0)</f>
        <v>1</v>
      </c>
      <c r="W40" s="25">
        <f>IF(U40&gt;=0.2, 1, 0)</f>
        <v>1</v>
      </c>
      <c r="X40" s="25">
        <f>IF(U40&gt;=0.3, 1, 0)</f>
        <v>1</v>
      </c>
      <c r="Y40" s="25">
        <f>IF(U40&gt;=0.4, 1, 0)</f>
        <v>1</v>
      </c>
      <c r="Z40" s="25">
        <f>IF(U40&gt;=0.5, 1, 0)</f>
        <v>1</v>
      </c>
      <c r="AA40" s="25">
        <f>IF(U40&gt;=0.6, 1, 0)</f>
        <v>1</v>
      </c>
      <c r="AB40" s="25">
        <f>IF(U40&gt;=0.7, 1, 0)</f>
        <v>1</v>
      </c>
      <c r="AC40" s="25">
        <f>IF(U40&gt;=0.8, 1, 0)</f>
        <v>1</v>
      </c>
      <c r="AD40" s="55">
        <f>IF(U40&gt;=0.9, 1, 0)</f>
        <v>1</v>
      </c>
    </row>
    <row r="41" spans="1:30" ht="20" customHeight="1" x14ac:dyDescent="0.2">
      <c r="A41" s="20" t="s">
        <v>1322</v>
      </c>
      <c r="B41" s="33" t="str">
        <f>SUBSTITUTE(A41,"/Users/timomiessen/Desktop/imagesdk/nonblackwomen1/","Image_")</f>
        <v>Image_NBW_332.jpg</v>
      </c>
      <c r="C41" s="63" t="s">
        <v>5</v>
      </c>
      <c r="D41" s="22" t="s">
        <v>6</v>
      </c>
      <c r="E41" s="23">
        <v>0</v>
      </c>
      <c r="F41" s="23">
        <v>0</v>
      </c>
      <c r="G41" s="23">
        <v>0</v>
      </c>
      <c r="H41" s="23">
        <v>1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1</v>
      </c>
      <c r="Q41" s="23">
        <v>0</v>
      </c>
      <c r="R41" s="23" cm="1">
        <f t="array" ref="R41">_xlfn.IFS(H41=1,1,K41=1,1,L41=1,1,M41=1,1,N41=1,1,P41=1,1,TRUE,0)</f>
        <v>1</v>
      </c>
      <c r="S41" s="64">
        <f>IF(AND(G41=1,R41=1),0,R41)</f>
        <v>1</v>
      </c>
      <c r="T41" s="24" t="s">
        <v>2510</v>
      </c>
      <c r="U41" s="49">
        <f>SUBSTITUTE(T41,".",",")*1</f>
        <v>0.98618068610085097</v>
      </c>
      <c r="V41" s="54">
        <f>IF(U41&gt;=0.1, 1, 0)</f>
        <v>1</v>
      </c>
      <c r="W41" s="25">
        <f>IF(U41&gt;=0.2, 1, 0)</f>
        <v>1</v>
      </c>
      <c r="X41" s="25">
        <f>IF(U41&gt;=0.3, 1, 0)</f>
        <v>1</v>
      </c>
      <c r="Y41" s="25">
        <f>IF(U41&gt;=0.4, 1, 0)</f>
        <v>1</v>
      </c>
      <c r="Z41" s="25">
        <f>IF(U41&gt;=0.5, 1, 0)</f>
        <v>1</v>
      </c>
      <c r="AA41" s="25">
        <f>IF(U41&gt;=0.6, 1, 0)</f>
        <v>1</v>
      </c>
      <c r="AB41" s="25">
        <f>IF(U41&gt;=0.7, 1, 0)</f>
        <v>1</v>
      </c>
      <c r="AC41" s="25">
        <f>IF(U41&gt;=0.8, 1, 0)</f>
        <v>1</v>
      </c>
      <c r="AD41" s="55">
        <f>IF(U41&gt;=0.9, 1, 0)</f>
        <v>1</v>
      </c>
    </row>
    <row r="42" spans="1:30" ht="20" customHeight="1" x14ac:dyDescent="0.2">
      <c r="A42" s="20" t="s">
        <v>1323</v>
      </c>
      <c r="B42" s="33" t="str">
        <f>SUBSTITUTE(A42,"/Users/timomiessen/Desktop/imagesdk/nonblackwomen1/","Image_")</f>
        <v>Image_NBW_333.jpg</v>
      </c>
      <c r="C42" s="63" t="s">
        <v>5</v>
      </c>
      <c r="D42" s="22" t="s">
        <v>6</v>
      </c>
      <c r="E42" s="23">
        <v>0</v>
      </c>
      <c r="F42" s="23">
        <v>0</v>
      </c>
      <c r="G42" s="23">
        <v>0</v>
      </c>
      <c r="H42" s="23">
        <v>1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1</v>
      </c>
      <c r="Q42" s="23">
        <v>0</v>
      </c>
      <c r="R42" s="23" cm="1">
        <f t="array" ref="R42">_xlfn.IFS(H42=1,1,K42=1,1,L42=1,1,M42=1,1,N42=1,1,P42=1,1,TRUE,0)</f>
        <v>1</v>
      </c>
      <c r="S42" s="64">
        <f>IF(AND(G42=1,R42=1),0,R42)</f>
        <v>1</v>
      </c>
      <c r="T42" s="24" t="s">
        <v>2511</v>
      </c>
      <c r="U42" s="49">
        <f>SUBSTITUTE(T42,".",",")*1</f>
        <v>0.95732749672606499</v>
      </c>
      <c r="V42" s="54">
        <f>IF(U42&gt;=0.1, 1, 0)</f>
        <v>1</v>
      </c>
      <c r="W42" s="25">
        <f>IF(U42&gt;=0.2, 1, 0)</f>
        <v>1</v>
      </c>
      <c r="X42" s="25">
        <f>IF(U42&gt;=0.3, 1, 0)</f>
        <v>1</v>
      </c>
      <c r="Y42" s="25">
        <f>IF(U42&gt;=0.4, 1, 0)</f>
        <v>1</v>
      </c>
      <c r="Z42" s="25">
        <f>IF(U42&gt;=0.5, 1, 0)</f>
        <v>1</v>
      </c>
      <c r="AA42" s="25">
        <f>IF(U42&gt;=0.6, 1, 0)</f>
        <v>1</v>
      </c>
      <c r="AB42" s="25">
        <f>IF(U42&gt;=0.7, 1, 0)</f>
        <v>1</v>
      </c>
      <c r="AC42" s="25">
        <f>IF(U42&gt;=0.8, 1, 0)</f>
        <v>1</v>
      </c>
      <c r="AD42" s="55">
        <f>IF(U42&gt;=0.9, 1, 0)</f>
        <v>1</v>
      </c>
    </row>
    <row r="43" spans="1:30" ht="20" customHeight="1" x14ac:dyDescent="0.2">
      <c r="A43" s="20" t="s">
        <v>1324</v>
      </c>
      <c r="B43" s="33" t="str">
        <f>SUBSTITUTE(A43,"/Users/timomiessen/Desktop/imagesdk/nonblackwomen1/","Image_")</f>
        <v>Image_NBW_334.jpg</v>
      </c>
      <c r="C43" s="63" t="s">
        <v>5</v>
      </c>
      <c r="D43" s="22" t="s">
        <v>6</v>
      </c>
      <c r="E43" s="23">
        <v>0</v>
      </c>
      <c r="F43" s="23">
        <v>0</v>
      </c>
      <c r="G43" s="23">
        <v>0</v>
      </c>
      <c r="H43" s="23">
        <v>1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1</v>
      </c>
      <c r="Q43" s="23">
        <v>0</v>
      </c>
      <c r="R43" s="23" cm="1">
        <f t="array" ref="R43">_xlfn.IFS(H43=1,1,K43=1,1,L43=1,1,M43=1,1,N43=1,1,P43=1,1,TRUE,0)</f>
        <v>1</v>
      </c>
      <c r="S43" s="64">
        <f>IF(AND(G43=1,R43=1),0,R43)</f>
        <v>1</v>
      </c>
      <c r="T43" s="24" t="s">
        <v>2512</v>
      </c>
      <c r="U43" s="49">
        <f>SUBSTITUTE(T43,".",",")*1</f>
        <v>0.96968357544392303</v>
      </c>
      <c r="V43" s="54">
        <f>IF(U43&gt;=0.1, 1, 0)</f>
        <v>1</v>
      </c>
      <c r="W43" s="25">
        <f>IF(U43&gt;=0.2, 1, 0)</f>
        <v>1</v>
      </c>
      <c r="X43" s="25">
        <f>IF(U43&gt;=0.3, 1, 0)</f>
        <v>1</v>
      </c>
      <c r="Y43" s="25">
        <f>IF(U43&gt;=0.4, 1, 0)</f>
        <v>1</v>
      </c>
      <c r="Z43" s="25">
        <f>IF(U43&gt;=0.5, 1, 0)</f>
        <v>1</v>
      </c>
      <c r="AA43" s="25">
        <f>IF(U43&gt;=0.6, 1, 0)</f>
        <v>1</v>
      </c>
      <c r="AB43" s="25">
        <f>IF(U43&gt;=0.7, 1, 0)</f>
        <v>1</v>
      </c>
      <c r="AC43" s="25">
        <f>IF(U43&gt;=0.8, 1, 0)</f>
        <v>1</v>
      </c>
      <c r="AD43" s="55">
        <f>IF(U43&gt;=0.9, 1, 0)</f>
        <v>1</v>
      </c>
    </row>
    <row r="44" spans="1:30" ht="20" customHeight="1" x14ac:dyDescent="0.2">
      <c r="A44" s="20" t="s">
        <v>1325</v>
      </c>
      <c r="B44" s="33" t="str">
        <f>SUBSTITUTE(A44,"/Users/timomiessen/Desktop/imagesdk/nonblackwomen1/","Image_")</f>
        <v>Image_NBW_335.jpg</v>
      </c>
      <c r="C44" s="63" t="s">
        <v>5</v>
      </c>
      <c r="D44" s="22" t="s">
        <v>6</v>
      </c>
      <c r="E44" s="23">
        <v>0</v>
      </c>
      <c r="F44" s="23">
        <v>0</v>
      </c>
      <c r="G44" s="23">
        <v>0</v>
      </c>
      <c r="H44" s="23">
        <v>1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1</v>
      </c>
      <c r="Q44" s="23">
        <v>0</v>
      </c>
      <c r="R44" s="23" cm="1">
        <f t="array" ref="R44">_xlfn.IFS(H44=1,1,K44=1,1,L44=1,1,M44=1,1,N44=1,1,P44=1,1,TRUE,0)</f>
        <v>1</v>
      </c>
      <c r="S44" s="64">
        <f>IF(AND(G44=1,R44=1),0,R44)</f>
        <v>1</v>
      </c>
      <c r="T44" s="24" t="s">
        <v>2513</v>
      </c>
      <c r="U44" s="49">
        <f>SUBSTITUTE(T44,".",",")*1</f>
        <v>0.92285701632499695</v>
      </c>
      <c r="V44" s="54">
        <f>IF(U44&gt;=0.1, 1, 0)</f>
        <v>1</v>
      </c>
      <c r="W44" s="25">
        <f>IF(U44&gt;=0.2, 1, 0)</f>
        <v>1</v>
      </c>
      <c r="X44" s="25">
        <f>IF(U44&gt;=0.3, 1, 0)</f>
        <v>1</v>
      </c>
      <c r="Y44" s="25">
        <f>IF(U44&gt;=0.4, 1, 0)</f>
        <v>1</v>
      </c>
      <c r="Z44" s="25">
        <f>IF(U44&gt;=0.5, 1, 0)</f>
        <v>1</v>
      </c>
      <c r="AA44" s="25">
        <f>IF(U44&gt;=0.6, 1, 0)</f>
        <v>1</v>
      </c>
      <c r="AB44" s="25">
        <f>IF(U44&gt;=0.7, 1, 0)</f>
        <v>1</v>
      </c>
      <c r="AC44" s="25">
        <f>IF(U44&gt;=0.8, 1, 0)</f>
        <v>1</v>
      </c>
      <c r="AD44" s="55">
        <f>IF(U44&gt;=0.9, 1, 0)</f>
        <v>1</v>
      </c>
    </row>
    <row r="45" spans="1:30" ht="20" customHeight="1" x14ac:dyDescent="0.2">
      <c r="A45" s="20" t="s">
        <v>1326</v>
      </c>
      <c r="B45" s="33" t="str">
        <f>SUBSTITUTE(A45,"/Users/timomiessen/Desktop/imagesdk/nonblackwomen1/","Image_")</f>
        <v>Image_NBW_336.jpg</v>
      </c>
      <c r="C45" s="63" t="s">
        <v>5</v>
      </c>
      <c r="D45" s="22" t="s">
        <v>6</v>
      </c>
      <c r="E45" s="23">
        <v>0</v>
      </c>
      <c r="F45" s="23">
        <v>0</v>
      </c>
      <c r="G45" s="23">
        <v>0</v>
      </c>
      <c r="H45" s="23">
        <v>1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1</v>
      </c>
      <c r="Q45" s="23">
        <v>0</v>
      </c>
      <c r="R45" s="23" cm="1">
        <f t="array" ref="R45">_xlfn.IFS(H45=1,1,K45=1,1,L45=1,1,M45=1,1,N45=1,1,P45=1,1,TRUE,0)</f>
        <v>1</v>
      </c>
      <c r="S45" s="64">
        <f>IF(AND(G45=1,R45=1),0,R45)</f>
        <v>1</v>
      </c>
      <c r="T45" s="24" t="s">
        <v>2514</v>
      </c>
      <c r="U45" s="49">
        <f>SUBSTITUTE(T45,".",",")*1</f>
        <v>0.98244743142277002</v>
      </c>
      <c r="V45" s="54">
        <f>IF(U45&gt;=0.1, 1, 0)</f>
        <v>1</v>
      </c>
      <c r="W45" s="25">
        <f>IF(U45&gt;=0.2, 1, 0)</f>
        <v>1</v>
      </c>
      <c r="X45" s="25">
        <f>IF(U45&gt;=0.3, 1, 0)</f>
        <v>1</v>
      </c>
      <c r="Y45" s="25">
        <f>IF(U45&gt;=0.4, 1, 0)</f>
        <v>1</v>
      </c>
      <c r="Z45" s="25">
        <f>IF(U45&gt;=0.5, 1, 0)</f>
        <v>1</v>
      </c>
      <c r="AA45" s="25">
        <f>IF(U45&gt;=0.6, 1, 0)</f>
        <v>1</v>
      </c>
      <c r="AB45" s="25">
        <f>IF(U45&gt;=0.7, 1, 0)</f>
        <v>1</v>
      </c>
      <c r="AC45" s="25">
        <f>IF(U45&gt;=0.8, 1, 0)</f>
        <v>1</v>
      </c>
      <c r="AD45" s="55">
        <f>IF(U45&gt;=0.9, 1, 0)</f>
        <v>1</v>
      </c>
    </row>
    <row r="46" spans="1:30" ht="20" customHeight="1" x14ac:dyDescent="0.2">
      <c r="A46" s="20" t="s">
        <v>1327</v>
      </c>
      <c r="B46" s="33" t="str">
        <f>SUBSTITUTE(A46,"/Users/timomiessen/Desktop/imagesdk/nonblackwomen1/","Image_")</f>
        <v>Image_NBW_337.jpg</v>
      </c>
      <c r="C46" s="63" t="s">
        <v>5</v>
      </c>
      <c r="D46" s="22" t="s">
        <v>6</v>
      </c>
      <c r="E46" s="23">
        <v>0</v>
      </c>
      <c r="F46" s="23">
        <v>0</v>
      </c>
      <c r="G46" s="23">
        <v>0</v>
      </c>
      <c r="H46" s="23">
        <v>1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1</v>
      </c>
      <c r="Q46" s="23">
        <v>0</v>
      </c>
      <c r="R46" s="23" cm="1">
        <f t="array" ref="R46">_xlfn.IFS(H46=1,1,K46=1,1,L46=1,1,M46=1,1,N46=1,1,P46=1,1,TRUE,0)</f>
        <v>1</v>
      </c>
      <c r="S46" s="64">
        <f>IF(AND(G46=1,R46=1),0,R46)</f>
        <v>1</v>
      </c>
      <c r="T46" s="24" t="s">
        <v>2515</v>
      </c>
      <c r="U46" s="49">
        <f>SUBSTITUTE(T46,".",",")*1</f>
        <v>0.97771806269884098</v>
      </c>
      <c r="V46" s="54">
        <f>IF(U46&gt;=0.1, 1, 0)</f>
        <v>1</v>
      </c>
      <c r="W46" s="25">
        <f>IF(U46&gt;=0.2, 1, 0)</f>
        <v>1</v>
      </c>
      <c r="X46" s="25">
        <f>IF(U46&gt;=0.3, 1, 0)</f>
        <v>1</v>
      </c>
      <c r="Y46" s="25">
        <f>IF(U46&gt;=0.4, 1, 0)</f>
        <v>1</v>
      </c>
      <c r="Z46" s="25">
        <f>IF(U46&gt;=0.5, 1, 0)</f>
        <v>1</v>
      </c>
      <c r="AA46" s="25">
        <f>IF(U46&gt;=0.6, 1, 0)</f>
        <v>1</v>
      </c>
      <c r="AB46" s="25">
        <f>IF(U46&gt;=0.7, 1, 0)</f>
        <v>1</v>
      </c>
      <c r="AC46" s="25">
        <f>IF(U46&gt;=0.8, 1, 0)</f>
        <v>1</v>
      </c>
      <c r="AD46" s="55">
        <f>IF(U46&gt;=0.9, 1, 0)</f>
        <v>1</v>
      </c>
    </row>
    <row r="47" spans="1:30" ht="20" customHeight="1" x14ac:dyDescent="0.2">
      <c r="A47" s="20" t="s">
        <v>1328</v>
      </c>
      <c r="B47" s="33" t="str">
        <f>SUBSTITUTE(A47,"/Users/timomiessen/Desktop/imagesdk/nonblackwomen1/","Image_")</f>
        <v>Image_NBW_338.jpg</v>
      </c>
      <c r="C47" s="63" t="s">
        <v>5</v>
      </c>
      <c r="D47" s="22" t="s">
        <v>6</v>
      </c>
      <c r="E47" s="23">
        <v>0</v>
      </c>
      <c r="F47" s="23">
        <v>0</v>
      </c>
      <c r="G47" s="23">
        <v>0</v>
      </c>
      <c r="H47" s="23">
        <v>1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 cm="1">
        <f t="array" ref="R47">_xlfn.IFS(H47=1,1,K47=1,1,L47=1,1,M47=1,1,N47=1,1,P47=1,1,TRUE,0)</f>
        <v>1</v>
      </c>
      <c r="S47" s="64">
        <f>IF(AND(G47=1,R47=1),0,R47)</f>
        <v>1</v>
      </c>
      <c r="T47" s="24" t="s">
        <v>2516</v>
      </c>
      <c r="U47" s="49">
        <f>SUBSTITUTE(T47,".",",")*1</f>
        <v>0.87487303838133801</v>
      </c>
      <c r="V47" s="54">
        <f>IF(U47&gt;=0.1, 1, 0)</f>
        <v>1</v>
      </c>
      <c r="W47" s="25">
        <f>IF(U47&gt;=0.2, 1, 0)</f>
        <v>1</v>
      </c>
      <c r="X47" s="25">
        <f>IF(U47&gt;=0.3, 1, 0)</f>
        <v>1</v>
      </c>
      <c r="Y47" s="25">
        <f>IF(U47&gt;=0.4, 1, 0)</f>
        <v>1</v>
      </c>
      <c r="Z47" s="25">
        <f>IF(U47&gt;=0.5, 1, 0)</f>
        <v>1</v>
      </c>
      <c r="AA47" s="25">
        <f>IF(U47&gt;=0.6, 1, 0)</f>
        <v>1</v>
      </c>
      <c r="AB47" s="25">
        <f>IF(U47&gt;=0.7, 1, 0)</f>
        <v>1</v>
      </c>
      <c r="AC47" s="25">
        <f>IF(U47&gt;=0.8, 1, 0)</f>
        <v>1</v>
      </c>
      <c r="AD47" s="55">
        <f>IF(U47&gt;=0.9, 1, 0)</f>
        <v>0</v>
      </c>
    </row>
    <row r="48" spans="1:30" ht="20" customHeight="1" x14ac:dyDescent="0.2">
      <c r="A48" s="20" t="s">
        <v>1329</v>
      </c>
      <c r="B48" s="33" t="str">
        <f>SUBSTITUTE(A48,"/Users/timomiessen/Desktop/imagesdk/nonblackwomen1/","Image_")</f>
        <v>Image_NBW_339.jpg</v>
      </c>
      <c r="C48" s="63" t="s">
        <v>5</v>
      </c>
      <c r="D48" s="22" t="s">
        <v>6</v>
      </c>
      <c r="E48" s="23">
        <v>0</v>
      </c>
      <c r="F48" s="23">
        <v>0</v>
      </c>
      <c r="G48" s="23">
        <v>0</v>
      </c>
      <c r="H48" s="23">
        <v>1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1</v>
      </c>
      <c r="Q48" s="23">
        <v>0</v>
      </c>
      <c r="R48" s="23" cm="1">
        <f t="array" ref="R48">_xlfn.IFS(H48=1,1,K48=1,1,L48=1,1,M48=1,1,N48=1,1,P48=1,1,TRUE,0)</f>
        <v>1</v>
      </c>
      <c r="S48" s="64">
        <f>IF(AND(G48=1,R48=1),0,R48)</f>
        <v>1</v>
      </c>
      <c r="T48" s="24" t="s">
        <v>2517</v>
      </c>
      <c r="U48" s="49">
        <f>SUBSTITUTE(T48,".",",")*1</f>
        <v>0.86256464570760705</v>
      </c>
      <c r="V48" s="54">
        <f>IF(U48&gt;=0.1, 1, 0)</f>
        <v>1</v>
      </c>
      <c r="W48" s="25">
        <f>IF(U48&gt;=0.2, 1, 0)</f>
        <v>1</v>
      </c>
      <c r="X48" s="25">
        <f>IF(U48&gt;=0.3, 1, 0)</f>
        <v>1</v>
      </c>
      <c r="Y48" s="25">
        <f>IF(U48&gt;=0.4, 1, 0)</f>
        <v>1</v>
      </c>
      <c r="Z48" s="25">
        <f>IF(U48&gt;=0.5, 1, 0)</f>
        <v>1</v>
      </c>
      <c r="AA48" s="25">
        <f>IF(U48&gt;=0.6, 1, 0)</f>
        <v>1</v>
      </c>
      <c r="AB48" s="25">
        <f>IF(U48&gt;=0.7, 1, 0)</f>
        <v>1</v>
      </c>
      <c r="AC48" s="25">
        <f>IF(U48&gt;=0.8, 1, 0)</f>
        <v>1</v>
      </c>
      <c r="AD48" s="55">
        <f>IF(U48&gt;=0.9, 1, 0)</f>
        <v>0</v>
      </c>
    </row>
    <row r="49" spans="1:30" ht="20" customHeight="1" x14ac:dyDescent="0.2">
      <c r="A49" s="20" t="s">
        <v>1331</v>
      </c>
      <c r="B49" s="33" t="str">
        <f>SUBSTITUTE(A49,"/Users/timomiessen/Desktop/imagesdk/nonblackwomen1/","Image_")</f>
        <v>Image_NBW_340.jpg</v>
      </c>
      <c r="C49" s="63" t="s">
        <v>5</v>
      </c>
      <c r="D49" s="22" t="s">
        <v>6</v>
      </c>
      <c r="E49" s="23">
        <v>0</v>
      </c>
      <c r="F49" s="23">
        <v>0</v>
      </c>
      <c r="G49" s="23">
        <v>0</v>
      </c>
      <c r="H49" s="23">
        <v>1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1</v>
      </c>
      <c r="Q49" s="23">
        <v>0</v>
      </c>
      <c r="R49" s="23" cm="1">
        <f t="array" ref="R49">_xlfn.IFS(H49=1,1,K49=1,1,L49=1,1,M49=1,1,N49=1,1,P49=1,1,TRUE,0)</f>
        <v>1</v>
      </c>
      <c r="S49" s="64">
        <f>IF(AND(G49=1,R49=1),0,R49)</f>
        <v>1</v>
      </c>
      <c r="T49" s="24" t="s">
        <v>2519</v>
      </c>
      <c r="U49" s="49">
        <f>SUBSTITUTE(T49,".",",")*1</f>
        <v>0.82079300750046902</v>
      </c>
      <c r="V49" s="54">
        <f>IF(U49&gt;=0.1, 1, 0)</f>
        <v>1</v>
      </c>
      <c r="W49" s="25">
        <f>IF(U49&gt;=0.2, 1, 0)</f>
        <v>1</v>
      </c>
      <c r="X49" s="25">
        <f>IF(U49&gt;=0.3, 1, 0)</f>
        <v>1</v>
      </c>
      <c r="Y49" s="25">
        <f>IF(U49&gt;=0.4, 1, 0)</f>
        <v>1</v>
      </c>
      <c r="Z49" s="25">
        <f>IF(U49&gt;=0.5, 1, 0)</f>
        <v>1</v>
      </c>
      <c r="AA49" s="25">
        <f>IF(U49&gt;=0.6, 1, 0)</f>
        <v>1</v>
      </c>
      <c r="AB49" s="25">
        <f>IF(U49&gt;=0.7, 1, 0)</f>
        <v>1</v>
      </c>
      <c r="AC49" s="25">
        <f>IF(U49&gt;=0.8, 1, 0)</f>
        <v>1</v>
      </c>
      <c r="AD49" s="55">
        <f>IF(U49&gt;=0.9, 1, 0)</f>
        <v>0</v>
      </c>
    </row>
    <row r="50" spans="1:30" ht="20" customHeight="1" x14ac:dyDescent="0.2">
      <c r="A50" s="20" t="s">
        <v>1332</v>
      </c>
      <c r="B50" s="33" t="str">
        <f>SUBSTITUTE(A50,"/Users/timomiessen/Desktop/imagesdk/nonblackwomen1/","Image_")</f>
        <v>Image_NBW_341.jpg</v>
      </c>
      <c r="C50" s="63" t="s">
        <v>5</v>
      </c>
      <c r="D50" s="22" t="s">
        <v>6</v>
      </c>
      <c r="E50" s="23">
        <v>0</v>
      </c>
      <c r="F50" s="23">
        <v>0</v>
      </c>
      <c r="G50" s="23">
        <v>0</v>
      </c>
      <c r="H50" s="23">
        <v>1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1</v>
      </c>
      <c r="Q50" s="23">
        <v>0</v>
      </c>
      <c r="R50" s="23" cm="1">
        <f t="array" ref="R50">_xlfn.IFS(H50=1,1,K50=1,1,L50=1,1,M50=1,1,N50=1,1,P50=1,1,TRUE,0)</f>
        <v>1</v>
      </c>
      <c r="S50" s="64">
        <f>IF(AND(G50=1,R50=1),0,R50)</f>
        <v>1</v>
      </c>
      <c r="T50" s="24" t="s">
        <v>2520</v>
      </c>
      <c r="U50" s="49">
        <f>SUBSTITUTE(T50,".",",")*1</f>
        <v>0.98264942457899396</v>
      </c>
      <c r="V50" s="54">
        <f>IF(U50&gt;=0.1, 1, 0)</f>
        <v>1</v>
      </c>
      <c r="W50" s="25">
        <f>IF(U50&gt;=0.2, 1, 0)</f>
        <v>1</v>
      </c>
      <c r="X50" s="25">
        <f>IF(U50&gt;=0.3, 1, 0)</f>
        <v>1</v>
      </c>
      <c r="Y50" s="25">
        <f>IF(U50&gt;=0.4, 1, 0)</f>
        <v>1</v>
      </c>
      <c r="Z50" s="25">
        <f>IF(U50&gt;=0.5, 1, 0)</f>
        <v>1</v>
      </c>
      <c r="AA50" s="25">
        <f>IF(U50&gt;=0.6, 1, 0)</f>
        <v>1</v>
      </c>
      <c r="AB50" s="25">
        <f>IF(U50&gt;=0.7, 1, 0)</f>
        <v>1</v>
      </c>
      <c r="AC50" s="25">
        <f>IF(U50&gt;=0.8, 1, 0)</f>
        <v>1</v>
      </c>
      <c r="AD50" s="55">
        <f>IF(U50&gt;=0.9, 1, 0)</f>
        <v>1</v>
      </c>
    </row>
    <row r="51" spans="1:30" ht="20" customHeight="1" x14ac:dyDescent="0.2">
      <c r="A51" s="20" t="s">
        <v>1333</v>
      </c>
      <c r="B51" s="33" t="str">
        <f>SUBSTITUTE(A51,"/Users/timomiessen/Desktop/imagesdk/nonblackwomen1/","Image_")</f>
        <v>Image_NBW_342.jpg</v>
      </c>
      <c r="C51" s="63" t="s">
        <v>5</v>
      </c>
      <c r="D51" s="22" t="s">
        <v>6</v>
      </c>
      <c r="E51" s="23">
        <v>0</v>
      </c>
      <c r="F51" s="23">
        <v>0</v>
      </c>
      <c r="G51" s="23">
        <v>0</v>
      </c>
      <c r="H51" s="23">
        <v>1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1</v>
      </c>
      <c r="Q51" s="23">
        <v>0</v>
      </c>
      <c r="R51" s="23" cm="1">
        <f t="array" ref="R51">_xlfn.IFS(H51=1,1,K51=1,1,L51=1,1,M51=1,1,N51=1,1,P51=1,1,TRUE,0)</f>
        <v>1</v>
      </c>
      <c r="S51" s="64">
        <f>IF(AND(G51=1,R51=1),0,R51)</f>
        <v>1</v>
      </c>
      <c r="T51" s="24" t="s">
        <v>2521</v>
      </c>
      <c r="U51" s="49">
        <f>SUBSTITUTE(T51,".",",")*1</f>
        <v>0.99502073531039004</v>
      </c>
      <c r="V51" s="54">
        <f>IF(U51&gt;=0.1, 1, 0)</f>
        <v>1</v>
      </c>
      <c r="W51" s="25">
        <f>IF(U51&gt;=0.2, 1, 0)</f>
        <v>1</v>
      </c>
      <c r="X51" s="25">
        <f>IF(U51&gt;=0.3, 1, 0)</f>
        <v>1</v>
      </c>
      <c r="Y51" s="25">
        <f>IF(U51&gt;=0.4, 1, 0)</f>
        <v>1</v>
      </c>
      <c r="Z51" s="25">
        <f>IF(U51&gt;=0.5, 1, 0)</f>
        <v>1</v>
      </c>
      <c r="AA51" s="25">
        <f>IF(U51&gt;=0.6, 1, 0)</f>
        <v>1</v>
      </c>
      <c r="AB51" s="25">
        <f>IF(U51&gt;=0.7, 1, 0)</f>
        <v>1</v>
      </c>
      <c r="AC51" s="25">
        <f>IF(U51&gt;=0.8, 1, 0)</f>
        <v>1</v>
      </c>
      <c r="AD51" s="55">
        <f>IF(U51&gt;=0.9, 1, 0)</f>
        <v>1</v>
      </c>
    </row>
    <row r="52" spans="1:30" ht="20" customHeight="1" x14ac:dyDescent="0.2">
      <c r="A52" s="20" t="s">
        <v>1334</v>
      </c>
      <c r="B52" s="33" t="str">
        <f>SUBSTITUTE(A52,"/Users/timomiessen/Desktop/imagesdk/nonblackwomen1/","Image_")</f>
        <v>Image_NBW_343.jpg</v>
      </c>
      <c r="C52" s="63" t="s">
        <v>5</v>
      </c>
      <c r="D52" s="22" t="s">
        <v>6</v>
      </c>
      <c r="E52" s="23">
        <v>0</v>
      </c>
      <c r="F52" s="23">
        <v>0</v>
      </c>
      <c r="G52" s="23">
        <v>0</v>
      </c>
      <c r="H52" s="23">
        <v>1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1</v>
      </c>
      <c r="Q52" s="23">
        <v>0</v>
      </c>
      <c r="R52" s="23" cm="1">
        <f t="array" ref="R52">_xlfn.IFS(H52=1,1,K52=1,1,L52=1,1,M52=1,1,N52=1,1,P52=1,1,TRUE,0)</f>
        <v>1</v>
      </c>
      <c r="S52" s="64">
        <f>IF(AND(G52=1,R52=1),0,R52)</f>
        <v>1</v>
      </c>
      <c r="T52" s="24" t="s">
        <v>2522</v>
      </c>
      <c r="U52" s="49">
        <f>SUBSTITUTE(T52,".",",")*1</f>
        <v>0.154284108430147</v>
      </c>
      <c r="V52" s="54">
        <f>IF(U52&gt;=0.1, 1, 0)</f>
        <v>1</v>
      </c>
      <c r="W52" s="25">
        <f>IF(U52&gt;=0.2, 1, 0)</f>
        <v>0</v>
      </c>
      <c r="X52" s="25">
        <f>IF(U52&gt;=0.3, 1, 0)</f>
        <v>0</v>
      </c>
      <c r="Y52" s="25">
        <f>IF(U52&gt;=0.4, 1, 0)</f>
        <v>0</v>
      </c>
      <c r="Z52" s="25">
        <f>IF(U52&gt;=0.5, 1, 0)</f>
        <v>0</v>
      </c>
      <c r="AA52" s="25">
        <f>IF(U52&gt;=0.6, 1, 0)</f>
        <v>0</v>
      </c>
      <c r="AB52" s="25">
        <f>IF(U52&gt;=0.7, 1, 0)</f>
        <v>0</v>
      </c>
      <c r="AC52" s="25">
        <f>IF(U52&gt;=0.8, 1, 0)</f>
        <v>0</v>
      </c>
      <c r="AD52" s="55">
        <f>IF(U52&gt;=0.9, 1, 0)</f>
        <v>0</v>
      </c>
    </row>
    <row r="53" spans="1:30" ht="20" customHeight="1" x14ac:dyDescent="0.2">
      <c r="A53" s="20" t="s">
        <v>1335</v>
      </c>
      <c r="B53" s="33" t="str">
        <f>SUBSTITUTE(A53,"/Users/timomiessen/Desktop/imagesdk/nonblackwomen1/","Image_")</f>
        <v>Image_NBW_344.jpg</v>
      </c>
      <c r="C53" s="63" t="s">
        <v>5</v>
      </c>
      <c r="D53" s="22" t="s">
        <v>6</v>
      </c>
      <c r="E53" s="23">
        <v>0</v>
      </c>
      <c r="F53" s="23">
        <v>0</v>
      </c>
      <c r="G53" s="23">
        <v>0</v>
      </c>
      <c r="H53" s="23">
        <v>1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1</v>
      </c>
      <c r="Q53" s="23">
        <v>0</v>
      </c>
      <c r="R53" s="23" cm="1">
        <f t="array" ref="R53">_xlfn.IFS(H53=1,1,K53=1,1,L53=1,1,M53=1,1,N53=1,1,P53=1,1,TRUE,0)</f>
        <v>1</v>
      </c>
      <c r="S53" s="64">
        <f>IF(AND(G53=1,R53=1),0,R53)</f>
        <v>1</v>
      </c>
      <c r="T53" s="24" t="s">
        <v>2523</v>
      </c>
      <c r="U53" s="49">
        <f>SUBSTITUTE(T53,".",",")*1</f>
        <v>0.99651398963760496</v>
      </c>
      <c r="V53" s="54">
        <f>IF(U53&gt;=0.1, 1, 0)</f>
        <v>1</v>
      </c>
      <c r="W53" s="25">
        <f>IF(U53&gt;=0.2, 1, 0)</f>
        <v>1</v>
      </c>
      <c r="X53" s="25">
        <f>IF(U53&gt;=0.3, 1, 0)</f>
        <v>1</v>
      </c>
      <c r="Y53" s="25">
        <f>IF(U53&gt;=0.4, 1, 0)</f>
        <v>1</v>
      </c>
      <c r="Z53" s="25">
        <f>IF(U53&gt;=0.5, 1, 0)</f>
        <v>1</v>
      </c>
      <c r="AA53" s="25">
        <f>IF(U53&gt;=0.6, 1, 0)</f>
        <v>1</v>
      </c>
      <c r="AB53" s="25">
        <f>IF(U53&gt;=0.7, 1, 0)</f>
        <v>1</v>
      </c>
      <c r="AC53" s="25">
        <f>IF(U53&gt;=0.8, 1, 0)</f>
        <v>1</v>
      </c>
      <c r="AD53" s="55">
        <f>IF(U53&gt;=0.9, 1, 0)</f>
        <v>1</v>
      </c>
    </row>
    <row r="54" spans="1:30" ht="20" customHeight="1" x14ac:dyDescent="0.2">
      <c r="A54" s="20" t="s">
        <v>1336</v>
      </c>
      <c r="B54" s="33" t="str">
        <f>SUBSTITUTE(A54,"/Users/timomiessen/Desktop/imagesdk/nonblackwomen1/","Image_")</f>
        <v>Image_NBW_345.jpg</v>
      </c>
      <c r="C54" s="63" t="s">
        <v>5</v>
      </c>
      <c r="D54" s="22" t="s">
        <v>6</v>
      </c>
      <c r="E54" s="23">
        <v>0</v>
      </c>
      <c r="F54" s="23">
        <v>0</v>
      </c>
      <c r="G54" s="23">
        <v>0</v>
      </c>
      <c r="H54" s="23">
        <v>1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 cm="1">
        <f t="array" ref="R54">_xlfn.IFS(H54=1,1,K54=1,1,L54=1,1,M54=1,1,N54=1,1,P54=1,1,TRUE,0)</f>
        <v>1</v>
      </c>
      <c r="S54" s="64">
        <f>IF(AND(G54=1,R54=1),0,R54)</f>
        <v>1</v>
      </c>
      <c r="T54" s="24" t="s">
        <v>2524</v>
      </c>
      <c r="U54" s="49">
        <f>SUBSTITUTE(T54,".",",")*1</f>
        <v>0.46986399590969002</v>
      </c>
      <c r="V54" s="54">
        <f>IF(U54&gt;=0.1, 1, 0)</f>
        <v>1</v>
      </c>
      <c r="W54" s="25">
        <f>IF(U54&gt;=0.2, 1, 0)</f>
        <v>1</v>
      </c>
      <c r="X54" s="25">
        <f>IF(U54&gt;=0.3, 1, 0)</f>
        <v>1</v>
      </c>
      <c r="Y54" s="25">
        <f>IF(U54&gt;=0.4, 1, 0)</f>
        <v>1</v>
      </c>
      <c r="Z54" s="25">
        <f>IF(U54&gt;=0.5, 1, 0)</f>
        <v>0</v>
      </c>
      <c r="AA54" s="25">
        <f>IF(U54&gt;=0.6, 1, 0)</f>
        <v>0</v>
      </c>
      <c r="AB54" s="25">
        <f>IF(U54&gt;=0.7, 1, 0)</f>
        <v>0</v>
      </c>
      <c r="AC54" s="25">
        <f>IF(U54&gt;=0.8, 1, 0)</f>
        <v>0</v>
      </c>
      <c r="AD54" s="55">
        <f>IF(U54&gt;=0.9, 1, 0)</f>
        <v>0</v>
      </c>
    </row>
    <row r="55" spans="1:30" ht="20" customHeight="1" x14ac:dyDescent="0.2">
      <c r="A55" s="20" t="s">
        <v>1337</v>
      </c>
      <c r="B55" s="33" t="str">
        <f>SUBSTITUTE(A55,"/Users/timomiessen/Desktop/imagesdk/nonblackwomen1/","Image_")</f>
        <v>Image_NBW_346.jpg</v>
      </c>
      <c r="C55" s="63" t="s">
        <v>5</v>
      </c>
      <c r="D55" s="22" t="s">
        <v>6</v>
      </c>
      <c r="E55" s="23">
        <v>0</v>
      </c>
      <c r="F55" s="23">
        <v>0</v>
      </c>
      <c r="G55" s="23">
        <v>0</v>
      </c>
      <c r="H55" s="23">
        <v>1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1</v>
      </c>
      <c r="Q55" s="23">
        <v>0</v>
      </c>
      <c r="R55" s="23" cm="1">
        <f t="array" ref="R55">_xlfn.IFS(H55=1,1,K55=1,1,L55=1,1,M55=1,1,N55=1,1,P55=1,1,TRUE,0)</f>
        <v>1</v>
      </c>
      <c r="S55" s="64">
        <f>IF(AND(G55=1,R55=1),0,R55)</f>
        <v>1</v>
      </c>
      <c r="T55" s="24" t="s">
        <v>2525</v>
      </c>
      <c r="U55" s="49">
        <f>SUBSTITUTE(T55,".",",")*1</f>
        <v>0.82728475332260099</v>
      </c>
      <c r="V55" s="54">
        <f>IF(U55&gt;=0.1, 1, 0)</f>
        <v>1</v>
      </c>
      <c r="W55" s="25">
        <f>IF(U55&gt;=0.2, 1, 0)</f>
        <v>1</v>
      </c>
      <c r="X55" s="25">
        <f>IF(U55&gt;=0.3, 1, 0)</f>
        <v>1</v>
      </c>
      <c r="Y55" s="25">
        <f>IF(U55&gt;=0.4, 1, 0)</f>
        <v>1</v>
      </c>
      <c r="Z55" s="25">
        <f>IF(U55&gt;=0.5, 1, 0)</f>
        <v>1</v>
      </c>
      <c r="AA55" s="25">
        <f>IF(U55&gt;=0.6, 1, 0)</f>
        <v>1</v>
      </c>
      <c r="AB55" s="25">
        <f>IF(U55&gt;=0.7, 1, 0)</f>
        <v>1</v>
      </c>
      <c r="AC55" s="25">
        <f>IF(U55&gt;=0.8, 1, 0)</f>
        <v>1</v>
      </c>
      <c r="AD55" s="55">
        <f>IF(U55&gt;=0.9, 1, 0)</f>
        <v>0</v>
      </c>
    </row>
    <row r="56" spans="1:30" ht="20" customHeight="1" x14ac:dyDescent="0.2">
      <c r="A56" s="20" t="s">
        <v>1338</v>
      </c>
      <c r="B56" s="33" t="str">
        <f>SUBSTITUTE(A56,"/Users/timomiessen/Desktop/imagesdk/nonblackwomen1/","Image_")</f>
        <v>Image_NBW_347.jpg</v>
      </c>
      <c r="C56" s="63" t="s">
        <v>5</v>
      </c>
      <c r="D56" s="22" t="s">
        <v>6</v>
      </c>
      <c r="E56" s="23">
        <v>0</v>
      </c>
      <c r="F56" s="23">
        <v>0</v>
      </c>
      <c r="G56" s="23">
        <v>0</v>
      </c>
      <c r="H56" s="23">
        <v>1</v>
      </c>
      <c r="I56" s="23">
        <v>0</v>
      </c>
      <c r="J56" s="23">
        <v>0</v>
      </c>
      <c r="K56" s="23">
        <v>0</v>
      </c>
      <c r="L56" s="23">
        <v>1</v>
      </c>
      <c r="M56" s="23">
        <v>0</v>
      </c>
      <c r="N56" s="23">
        <v>0</v>
      </c>
      <c r="O56" s="23">
        <v>0</v>
      </c>
      <c r="P56" s="23">
        <v>1</v>
      </c>
      <c r="Q56" s="23">
        <v>0</v>
      </c>
      <c r="R56" s="23" cm="1">
        <f t="array" ref="R56">_xlfn.IFS(H56=1,1,K56=1,1,L56=1,1,M56=1,1,N56=1,1,P56=1,1,TRUE,0)</f>
        <v>1</v>
      </c>
      <c r="S56" s="64">
        <f>IF(AND(G56=1,R56=1),0,R56)</f>
        <v>1</v>
      </c>
      <c r="T56" s="24" t="s">
        <v>2526</v>
      </c>
      <c r="U56" s="49">
        <f>SUBSTITUTE(T56,".",",")*1</f>
        <v>0.98091306723654204</v>
      </c>
      <c r="V56" s="54">
        <f>IF(U56&gt;=0.1, 1, 0)</f>
        <v>1</v>
      </c>
      <c r="W56" s="25">
        <f>IF(U56&gt;=0.2, 1, 0)</f>
        <v>1</v>
      </c>
      <c r="X56" s="25">
        <f>IF(U56&gt;=0.3, 1, 0)</f>
        <v>1</v>
      </c>
      <c r="Y56" s="25">
        <f>IF(U56&gt;=0.4, 1, 0)</f>
        <v>1</v>
      </c>
      <c r="Z56" s="25">
        <f>IF(U56&gt;=0.5, 1, 0)</f>
        <v>1</v>
      </c>
      <c r="AA56" s="25">
        <f>IF(U56&gt;=0.6, 1, 0)</f>
        <v>1</v>
      </c>
      <c r="AB56" s="25">
        <f>IF(U56&gt;=0.7, 1, 0)</f>
        <v>1</v>
      </c>
      <c r="AC56" s="25">
        <f>IF(U56&gt;=0.8, 1, 0)</f>
        <v>1</v>
      </c>
      <c r="AD56" s="55">
        <f>IF(U56&gt;=0.9, 1, 0)</f>
        <v>1</v>
      </c>
    </row>
    <row r="57" spans="1:30" ht="20" customHeight="1" x14ac:dyDescent="0.2">
      <c r="A57" s="20" t="s">
        <v>1339</v>
      </c>
      <c r="B57" s="33" t="str">
        <f>SUBSTITUTE(A57,"/Users/timomiessen/Desktop/imagesdk/nonblackwomen1/","Image_")</f>
        <v>Image_NBW_348.jpg</v>
      </c>
      <c r="C57" s="63" t="s">
        <v>5</v>
      </c>
      <c r="D57" s="22" t="s">
        <v>6</v>
      </c>
      <c r="E57" s="23">
        <v>0</v>
      </c>
      <c r="F57" s="23">
        <v>0</v>
      </c>
      <c r="G57" s="23">
        <v>0</v>
      </c>
      <c r="H57" s="23">
        <v>1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 cm="1">
        <f t="array" ref="R57">_xlfn.IFS(H57=1,1,K57=1,1,L57=1,1,M57=1,1,N57=1,1,P57=1,1,TRUE,0)</f>
        <v>1</v>
      </c>
      <c r="S57" s="64">
        <f>IF(AND(G57=1,R57=1),0,R57)</f>
        <v>1</v>
      </c>
      <c r="T57" s="24" t="s">
        <v>2527</v>
      </c>
      <c r="U57" s="49">
        <f>SUBSTITUTE(T57,".",",")*1</f>
        <v>0.92064219247549695</v>
      </c>
      <c r="V57" s="54">
        <f>IF(U57&gt;=0.1, 1, 0)</f>
        <v>1</v>
      </c>
      <c r="W57" s="25">
        <f>IF(U57&gt;=0.2, 1, 0)</f>
        <v>1</v>
      </c>
      <c r="X57" s="25">
        <f>IF(U57&gt;=0.3, 1, 0)</f>
        <v>1</v>
      </c>
      <c r="Y57" s="25">
        <f>IF(U57&gt;=0.4, 1, 0)</f>
        <v>1</v>
      </c>
      <c r="Z57" s="25">
        <f>IF(U57&gt;=0.5, 1, 0)</f>
        <v>1</v>
      </c>
      <c r="AA57" s="25">
        <f>IF(U57&gt;=0.6, 1, 0)</f>
        <v>1</v>
      </c>
      <c r="AB57" s="25">
        <f>IF(U57&gt;=0.7, 1, 0)</f>
        <v>1</v>
      </c>
      <c r="AC57" s="25">
        <f>IF(U57&gt;=0.8, 1, 0)</f>
        <v>1</v>
      </c>
      <c r="AD57" s="55">
        <f>IF(U57&gt;=0.9, 1, 0)</f>
        <v>1</v>
      </c>
    </row>
    <row r="58" spans="1:30" ht="20" customHeight="1" x14ac:dyDescent="0.2">
      <c r="A58" s="20" t="s">
        <v>1340</v>
      </c>
      <c r="B58" s="33" t="str">
        <f>SUBSTITUTE(A58,"/Users/timomiessen/Desktop/imagesdk/nonblackwomen1/","Image_")</f>
        <v>Image_NBW_349.jpg</v>
      </c>
      <c r="C58" s="63" t="s">
        <v>5</v>
      </c>
      <c r="D58" s="22" t="s">
        <v>6</v>
      </c>
      <c r="E58" s="23">
        <v>0</v>
      </c>
      <c r="F58" s="23">
        <v>0</v>
      </c>
      <c r="G58" s="23">
        <v>0</v>
      </c>
      <c r="H58" s="23">
        <v>1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 cm="1">
        <f t="array" ref="R58">_xlfn.IFS(H58=1,1,K58=1,1,L58=1,1,M58=1,1,N58=1,1,P58=1,1,TRUE,0)</f>
        <v>1</v>
      </c>
      <c r="S58" s="64">
        <f>IF(AND(G58=1,R58=1),0,R58)</f>
        <v>1</v>
      </c>
      <c r="T58" s="24" t="s">
        <v>2528</v>
      </c>
      <c r="U58" s="49">
        <f>SUBSTITUTE(T58,".",",")*1</f>
        <v>0.970219295471906</v>
      </c>
      <c r="V58" s="54">
        <f>IF(U58&gt;=0.1, 1, 0)</f>
        <v>1</v>
      </c>
      <c r="W58" s="25">
        <f>IF(U58&gt;=0.2, 1, 0)</f>
        <v>1</v>
      </c>
      <c r="X58" s="25">
        <f>IF(U58&gt;=0.3, 1, 0)</f>
        <v>1</v>
      </c>
      <c r="Y58" s="25">
        <f>IF(U58&gt;=0.4, 1, 0)</f>
        <v>1</v>
      </c>
      <c r="Z58" s="25">
        <f>IF(U58&gt;=0.5, 1, 0)</f>
        <v>1</v>
      </c>
      <c r="AA58" s="25">
        <f>IF(U58&gt;=0.6, 1, 0)</f>
        <v>1</v>
      </c>
      <c r="AB58" s="25">
        <f>IF(U58&gt;=0.7, 1, 0)</f>
        <v>1</v>
      </c>
      <c r="AC58" s="25">
        <f>IF(U58&gt;=0.8, 1, 0)</f>
        <v>1</v>
      </c>
      <c r="AD58" s="55">
        <f>IF(U58&gt;=0.9, 1, 0)</f>
        <v>1</v>
      </c>
    </row>
    <row r="59" spans="1:30" ht="20" customHeight="1" x14ac:dyDescent="0.2">
      <c r="A59" s="20" t="s">
        <v>1342</v>
      </c>
      <c r="B59" s="33" t="str">
        <f>SUBSTITUTE(A59,"/Users/timomiessen/Desktop/imagesdk/nonblackwomen1/","Image_")</f>
        <v>Image_NBW_350.jpg</v>
      </c>
      <c r="C59" s="63" t="s">
        <v>5</v>
      </c>
      <c r="D59" s="22" t="s">
        <v>6</v>
      </c>
      <c r="E59" s="23">
        <v>0</v>
      </c>
      <c r="F59" s="23">
        <v>0</v>
      </c>
      <c r="G59" s="23">
        <v>0</v>
      </c>
      <c r="H59" s="23">
        <v>1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1</v>
      </c>
      <c r="Q59" s="23">
        <v>0</v>
      </c>
      <c r="R59" s="23" cm="1">
        <f t="array" ref="R59">_xlfn.IFS(H59=1,1,K59=1,1,L59=1,1,M59=1,1,N59=1,1,P59=1,1,TRUE,0)</f>
        <v>1</v>
      </c>
      <c r="S59" s="64">
        <f>IF(AND(G59=1,R59=1),0,R59)</f>
        <v>1</v>
      </c>
      <c r="T59" s="24" t="s">
        <v>2530</v>
      </c>
      <c r="U59" s="49">
        <f>SUBSTITUTE(T59,".",",")*1</f>
        <v>0.341237813234329</v>
      </c>
      <c r="V59" s="54">
        <f>IF(U59&gt;=0.1, 1, 0)</f>
        <v>1</v>
      </c>
      <c r="W59" s="25">
        <f>IF(U59&gt;=0.2, 1, 0)</f>
        <v>1</v>
      </c>
      <c r="X59" s="25">
        <f>IF(U59&gt;=0.3, 1, 0)</f>
        <v>1</v>
      </c>
      <c r="Y59" s="25">
        <f>IF(U59&gt;=0.4, 1, 0)</f>
        <v>0</v>
      </c>
      <c r="Z59" s="25">
        <f>IF(U59&gt;=0.5, 1, 0)</f>
        <v>0</v>
      </c>
      <c r="AA59" s="25">
        <f>IF(U59&gt;=0.6, 1, 0)</f>
        <v>0</v>
      </c>
      <c r="AB59" s="25">
        <f>IF(U59&gt;=0.7, 1, 0)</f>
        <v>0</v>
      </c>
      <c r="AC59" s="25">
        <f>IF(U59&gt;=0.8, 1, 0)</f>
        <v>0</v>
      </c>
      <c r="AD59" s="55">
        <f>IF(U59&gt;=0.9, 1, 0)</f>
        <v>0</v>
      </c>
    </row>
    <row r="60" spans="1:30" ht="20" customHeight="1" x14ac:dyDescent="0.2">
      <c r="A60" s="20" t="s">
        <v>1343</v>
      </c>
      <c r="B60" s="33" t="str">
        <f>SUBSTITUTE(A60,"/Users/timomiessen/Desktop/imagesdk/nonblackwomen1/","Image_")</f>
        <v>Image_NBW_351.jpg</v>
      </c>
      <c r="C60" s="63" t="s">
        <v>5</v>
      </c>
      <c r="D60" s="22" t="s">
        <v>6</v>
      </c>
      <c r="E60" s="23">
        <v>0</v>
      </c>
      <c r="F60" s="23">
        <v>0</v>
      </c>
      <c r="G60" s="23">
        <v>0</v>
      </c>
      <c r="H60" s="23">
        <v>1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1</v>
      </c>
      <c r="Q60" s="23">
        <v>0</v>
      </c>
      <c r="R60" s="23" cm="1">
        <f t="array" ref="R60">_xlfn.IFS(H60=1,1,K60=1,1,L60=1,1,M60=1,1,N60=1,1,P60=1,1,TRUE,0)</f>
        <v>1</v>
      </c>
      <c r="S60" s="64">
        <f>IF(AND(G60=1,R60=1),0,R60)</f>
        <v>1</v>
      </c>
      <c r="T60" s="24" t="s">
        <v>2531</v>
      </c>
      <c r="U60" s="49">
        <f>SUBSTITUTE(T60,".",",")*1</f>
        <v>9.1267231851816094E-2</v>
      </c>
      <c r="V60" s="54">
        <f>IF(U60&gt;=0.1, 1, 0)</f>
        <v>0</v>
      </c>
      <c r="W60" s="25">
        <f>IF(U60&gt;=0.2, 1, 0)</f>
        <v>0</v>
      </c>
      <c r="X60" s="25">
        <f>IF(U60&gt;=0.3, 1, 0)</f>
        <v>0</v>
      </c>
      <c r="Y60" s="25">
        <f>IF(U60&gt;=0.4, 1, 0)</f>
        <v>0</v>
      </c>
      <c r="Z60" s="25">
        <f>IF(U60&gt;=0.5, 1, 0)</f>
        <v>0</v>
      </c>
      <c r="AA60" s="25">
        <f>IF(U60&gt;=0.6, 1, 0)</f>
        <v>0</v>
      </c>
      <c r="AB60" s="25">
        <f>IF(U60&gt;=0.7, 1, 0)</f>
        <v>0</v>
      </c>
      <c r="AC60" s="25">
        <f>IF(U60&gt;=0.8, 1, 0)</f>
        <v>0</v>
      </c>
      <c r="AD60" s="55">
        <f>IF(U60&gt;=0.9, 1, 0)</f>
        <v>0</v>
      </c>
    </row>
    <row r="61" spans="1:30" ht="20" customHeight="1" x14ac:dyDescent="0.2">
      <c r="A61" s="20" t="s">
        <v>1344</v>
      </c>
      <c r="B61" s="33" t="str">
        <f>SUBSTITUTE(A61,"/Users/timomiessen/Desktop/imagesdk/nonblackwomen1/","Image_")</f>
        <v>Image_NBW_352.jpg</v>
      </c>
      <c r="C61" s="63" t="s">
        <v>5</v>
      </c>
      <c r="D61" s="22" t="s">
        <v>6</v>
      </c>
      <c r="E61" s="23">
        <v>0</v>
      </c>
      <c r="F61" s="23">
        <v>0</v>
      </c>
      <c r="G61" s="23">
        <v>0</v>
      </c>
      <c r="H61" s="23">
        <v>1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0</v>
      </c>
      <c r="R61" s="23" cm="1">
        <f t="array" ref="R61">_xlfn.IFS(H61=1,1,K61=1,1,L61=1,1,M61=1,1,N61=1,1,P61=1,1,TRUE,0)</f>
        <v>1</v>
      </c>
      <c r="S61" s="64">
        <f>IF(AND(G61=1,R61=1),0,R61)</f>
        <v>1</v>
      </c>
      <c r="T61" s="24" t="s">
        <v>2532</v>
      </c>
      <c r="U61" s="49">
        <f>SUBSTITUTE(T61,".",",")*1</f>
        <v>0.94600504869595103</v>
      </c>
      <c r="V61" s="54">
        <f>IF(U61&gt;=0.1, 1, 0)</f>
        <v>1</v>
      </c>
      <c r="W61" s="25">
        <f>IF(U61&gt;=0.2, 1, 0)</f>
        <v>1</v>
      </c>
      <c r="X61" s="25">
        <f>IF(U61&gt;=0.3, 1, 0)</f>
        <v>1</v>
      </c>
      <c r="Y61" s="25">
        <f>IF(U61&gt;=0.4, 1, 0)</f>
        <v>1</v>
      </c>
      <c r="Z61" s="25">
        <f>IF(U61&gt;=0.5, 1, 0)</f>
        <v>1</v>
      </c>
      <c r="AA61" s="25">
        <f>IF(U61&gt;=0.6, 1, 0)</f>
        <v>1</v>
      </c>
      <c r="AB61" s="25">
        <f>IF(U61&gt;=0.7, 1, 0)</f>
        <v>1</v>
      </c>
      <c r="AC61" s="25">
        <f>IF(U61&gt;=0.8, 1, 0)</f>
        <v>1</v>
      </c>
      <c r="AD61" s="55">
        <f>IF(U61&gt;=0.9, 1, 0)</f>
        <v>1</v>
      </c>
    </row>
    <row r="62" spans="1:30" ht="20" customHeight="1" x14ac:dyDescent="0.2">
      <c r="A62" s="20" t="s">
        <v>1345</v>
      </c>
      <c r="B62" s="33" t="str">
        <f>SUBSTITUTE(A62,"/Users/timomiessen/Desktop/imagesdk/nonblackwomen1/","Image_")</f>
        <v>Image_NBW_353.jpg</v>
      </c>
      <c r="C62" s="63" t="s">
        <v>5</v>
      </c>
      <c r="D62" s="22" t="s">
        <v>6</v>
      </c>
      <c r="E62" s="23">
        <v>0</v>
      </c>
      <c r="F62" s="23">
        <v>0</v>
      </c>
      <c r="G62" s="23">
        <v>0</v>
      </c>
      <c r="H62" s="23">
        <v>1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 cm="1">
        <f t="array" ref="R62">_xlfn.IFS(H62=1,1,K62=1,1,L62=1,1,M62=1,1,N62=1,1,P62=1,1,TRUE,0)</f>
        <v>1</v>
      </c>
      <c r="S62" s="64">
        <f>IF(AND(G62=1,R62=1),0,R62)</f>
        <v>1</v>
      </c>
      <c r="T62" s="24" t="s">
        <v>2533</v>
      </c>
      <c r="U62" s="49">
        <f>SUBSTITUTE(T62,".",",")*1</f>
        <v>0.98273825831711203</v>
      </c>
      <c r="V62" s="54">
        <f>IF(U62&gt;=0.1, 1, 0)</f>
        <v>1</v>
      </c>
      <c r="W62" s="25">
        <f>IF(U62&gt;=0.2, 1, 0)</f>
        <v>1</v>
      </c>
      <c r="X62" s="25">
        <f>IF(U62&gt;=0.3, 1, 0)</f>
        <v>1</v>
      </c>
      <c r="Y62" s="25">
        <f>IF(U62&gt;=0.4, 1, 0)</f>
        <v>1</v>
      </c>
      <c r="Z62" s="25">
        <f>IF(U62&gt;=0.5, 1, 0)</f>
        <v>1</v>
      </c>
      <c r="AA62" s="25">
        <f>IF(U62&gt;=0.6, 1, 0)</f>
        <v>1</v>
      </c>
      <c r="AB62" s="25">
        <f>IF(U62&gt;=0.7, 1, 0)</f>
        <v>1</v>
      </c>
      <c r="AC62" s="25">
        <f>IF(U62&gt;=0.8, 1, 0)</f>
        <v>1</v>
      </c>
      <c r="AD62" s="55">
        <f>IF(U62&gt;=0.9, 1, 0)</f>
        <v>1</v>
      </c>
    </row>
    <row r="63" spans="1:30" ht="20" customHeight="1" x14ac:dyDescent="0.2">
      <c r="A63" s="20" t="s">
        <v>1346</v>
      </c>
      <c r="B63" s="33" t="str">
        <f>SUBSTITUTE(A63,"/Users/timomiessen/Desktop/imagesdk/nonblackwomen1/","Image_")</f>
        <v>Image_NBW_354.jpg</v>
      </c>
      <c r="C63" s="63" t="s">
        <v>5</v>
      </c>
      <c r="D63" s="22" t="s">
        <v>6</v>
      </c>
      <c r="E63" s="23">
        <v>0</v>
      </c>
      <c r="F63" s="23">
        <v>0</v>
      </c>
      <c r="G63" s="23">
        <v>0</v>
      </c>
      <c r="H63" s="23">
        <v>1</v>
      </c>
      <c r="I63" s="23">
        <v>0</v>
      </c>
      <c r="J63" s="23">
        <v>0</v>
      </c>
      <c r="K63" s="23">
        <v>0</v>
      </c>
      <c r="L63" s="23">
        <v>1</v>
      </c>
      <c r="M63" s="23">
        <v>0</v>
      </c>
      <c r="N63" s="23">
        <v>0</v>
      </c>
      <c r="O63" s="23">
        <v>0</v>
      </c>
      <c r="P63" s="23">
        <v>1</v>
      </c>
      <c r="Q63" s="23">
        <v>0</v>
      </c>
      <c r="R63" s="23" cm="1">
        <f t="array" ref="R63">_xlfn.IFS(H63=1,1,K63=1,1,L63=1,1,M63=1,1,N63=1,1,P63=1,1,TRUE,0)</f>
        <v>1</v>
      </c>
      <c r="S63" s="64">
        <f>IF(AND(G63=1,R63=1),0,R63)</f>
        <v>1</v>
      </c>
      <c r="T63" s="24" t="s">
        <v>2534</v>
      </c>
      <c r="U63" s="49">
        <f>SUBSTITUTE(T63,".",",")*1</f>
        <v>0.99306577444076505</v>
      </c>
      <c r="V63" s="54">
        <f>IF(U63&gt;=0.1, 1, 0)</f>
        <v>1</v>
      </c>
      <c r="W63" s="25">
        <f>IF(U63&gt;=0.2, 1, 0)</f>
        <v>1</v>
      </c>
      <c r="X63" s="25">
        <f>IF(U63&gt;=0.3, 1, 0)</f>
        <v>1</v>
      </c>
      <c r="Y63" s="25">
        <f>IF(U63&gt;=0.4, 1, 0)</f>
        <v>1</v>
      </c>
      <c r="Z63" s="25">
        <f>IF(U63&gt;=0.5, 1, 0)</f>
        <v>1</v>
      </c>
      <c r="AA63" s="25">
        <f>IF(U63&gt;=0.6, 1, 0)</f>
        <v>1</v>
      </c>
      <c r="AB63" s="25">
        <f>IF(U63&gt;=0.7, 1, 0)</f>
        <v>1</v>
      </c>
      <c r="AC63" s="25">
        <f>IF(U63&gt;=0.8, 1, 0)</f>
        <v>1</v>
      </c>
      <c r="AD63" s="55">
        <f>IF(U63&gt;=0.9, 1, 0)</f>
        <v>1</v>
      </c>
    </row>
    <row r="64" spans="1:30" ht="20" customHeight="1" x14ac:dyDescent="0.2">
      <c r="A64" s="20" t="s">
        <v>1347</v>
      </c>
      <c r="B64" s="33" t="str">
        <f>SUBSTITUTE(A64,"/Users/timomiessen/Desktop/imagesdk/nonblackwomen1/","Image_")</f>
        <v>Image_NBW_355.jpg</v>
      </c>
      <c r="C64" s="63" t="s">
        <v>5</v>
      </c>
      <c r="D64" s="22" t="s">
        <v>6</v>
      </c>
      <c r="E64" s="23">
        <v>0</v>
      </c>
      <c r="F64" s="23">
        <v>0</v>
      </c>
      <c r="G64" s="23">
        <v>0</v>
      </c>
      <c r="H64" s="23">
        <v>1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1</v>
      </c>
      <c r="Q64" s="23">
        <v>0</v>
      </c>
      <c r="R64" s="23" cm="1">
        <f t="array" ref="R64">_xlfn.IFS(H64=1,1,K64=1,1,L64=1,1,M64=1,1,N64=1,1,P64=1,1,TRUE,0)</f>
        <v>1</v>
      </c>
      <c r="S64" s="64">
        <f>IF(AND(G64=1,R64=1),0,R64)</f>
        <v>1</v>
      </c>
      <c r="T64" s="24" t="s">
        <v>2535</v>
      </c>
      <c r="U64" s="49">
        <f>SUBSTITUTE(T64,".",",")*1</f>
        <v>0.84336850792169504</v>
      </c>
      <c r="V64" s="54">
        <f>IF(U64&gt;=0.1, 1, 0)</f>
        <v>1</v>
      </c>
      <c r="W64" s="25">
        <f>IF(U64&gt;=0.2, 1, 0)</f>
        <v>1</v>
      </c>
      <c r="X64" s="25">
        <f>IF(U64&gt;=0.3, 1, 0)</f>
        <v>1</v>
      </c>
      <c r="Y64" s="25">
        <f>IF(U64&gt;=0.4, 1, 0)</f>
        <v>1</v>
      </c>
      <c r="Z64" s="25">
        <f>IF(U64&gt;=0.5, 1, 0)</f>
        <v>1</v>
      </c>
      <c r="AA64" s="25">
        <f>IF(U64&gt;=0.6, 1, 0)</f>
        <v>1</v>
      </c>
      <c r="AB64" s="25">
        <f>IF(U64&gt;=0.7, 1, 0)</f>
        <v>1</v>
      </c>
      <c r="AC64" s="25">
        <f>IF(U64&gt;=0.8, 1, 0)</f>
        <v>1</v>
      </c>
      <c r="AD64" s="55">
        <f>IF(U64&gt;=0.9, 1, 0)</f>
        <v>0</v>
      </c>
    </row>
    <row r="65" spans="1:30" ht="20" customHeight="1" x14ac:dyDescent="0.2">
      <c r="A65" s="20" t="s">
        <v>1348</v>
      </c>
      <c r="B65" s="33" t="str">
        <f>SUBSTITUTE(A65,"/Users/timomiessen/Desktop/imagesdk/nonblackwomen1/","Image_")</f>
        <v>Image_NBW_356.jpg</v>
      </c>
      <c r="C65" s="63" t="s">
        <v>5</v>
      </c>
      <c r="D65" s="22" t="s">
        <v>6</v>
      </c>
      <c r="E65" s="23">
        <v>0</v>
      </c>
      <c r="F65" s="23">
        <v>0</v>
      </c>
      <c r="G65" s="23">
        <v>0</v>
      </c>
      <c r="H65" s="23">
        <v>1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1</v>
      </c>
      <c r="Q65" s="23">
        <v>0</v>
      </c>
      <c r="R65" s="23" cm="1">
        <f t="array" ref="R65">_xlfn.IFS(H65=1,1,K65=1,1,L65=1,1,M65=1,1,N65=1,1,P65=1,1,TRUE,0)</f>
        <v>1</v>
      </c>
      <c r="S65" s="64">
        <f>IF(AND(G65=1,R65=1),0,R65)</f>
        <v>1</v>
      </c>
      <c r="T65" s="24" t="s">
        <v>2536</v>
      </c>
      <c r="U65" s="49">
        <f>SUBSTITUTE(T65,".",",")*1</f>
        <v>0.99080268759280399</v>
      </c>
      <c r="V65" s="54">
        <f>IF(U65&gt;=0.1, 1, 0)</f>
        <v>1</v>
      </c>
      <c r="W65" s="25">
        <f>IF(U65&gt;=0.2, 1, 0)</f>
        <v>1</v>
      </c>
      <c r="X65" s="25">
        <f>IF(U65&gt;=0.3, 1, 0)</f>
        <v>1</v>
      </c>
      <c r="Y65" s="25">
        <f>IF(U65&gt;=0.4, 1, 0)</f>
        <v>1</v>
      </c>
      <c r="Z65" s="25">
        <f>IF(U65&gt;=0.5, 1, 0)</f>
        <v>1</v>
      </c>
      <c r="AA65" s="25">
        <f>IF(U65&gt;=0.6, 1, 0)</f>
        <v>1</v>
      </c>
      <c r="AB65" s="25">
        <f>IF(U65&gt;=0.7, 1, 0)</f>
        <v>1</v>
      </c>
      <c r="AC65" s="25">
        <f>IF(U65&gt;=0.8, 1, 0)</f>
        <v>1</v>
      </c>
      <c r="AD65" s="55">
        <f>IF(U65&gt;=0.9, 1, 0)</f>
        <v>1</v>
      </c>
    </row>
    <row r="66" spans="1:30" ht="20" customHeight="1" x14ac:dyDescent="0.2">
      <c r="A66" s="20" t="s">
        <v>1349</v>
      </c>
      <c r="B66" s="33" t="str">
        <f>SUBSTITUTE(A66,"/Users/timomiessen/Desktop/imagesdk/nonblackwomen1/","Image_")</f>
        <v>Image_NBW_357.jpg</v>
      </c>
      <c r="C66" s="63" t="s">
        <v>5</v>
      </c>
      <c r="D66" s="22" t="s">
        <v>6</v>
      </c>
      <c r="E66" s="23">
        <v>0</v>
      </c>
      <c r="F66" s="23">
        <v>0</v>
      </c>
      <c r="G66" s="23">
        <v>0</v>
      </c>
      <c r="H66" s="23">
        <v>1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1</v>
      </c>
      <c r="Q66" s="23">
        <v>0</v>
      </c>
      <c r="R66" s="23" cm="1">
        <f t="array" ref="R66">_xlfn.IFS(H66=1,1,K66=1,1,L66=1,1,M66=1,1,N66=1,1,P66=1,1,TRUE,0)</f>
        <v>1</v>
      </c>
      <c r="S66" s="64">
        <f>IF(AND(G66=1,R66=1),0,R66)</f>
        <v>1</v>
      </c>
      <c r="T66" s="24" t="s">
        <v>2537</v>
      </c>
      <c r="U66" s="49">
        <f>SUBSTITUTE(T66,".",",")*1</f>
        <v>0.89184296131134</v>
      </c>
      <c r="V66" s="54">
        <f>IF(U66&gt;=0.1, 1, 0)</f>
        <v>1</v>
      </c>
      <c r="W66" s="25">
        <f>IF(U66&gt;=0.2, 1, 0)</f>
        <v>1</v>
      </c>
      <c r="X66" s="25">
        <f>IF(U66&gt;=0.3, 1, 0)</f>
        <v>1</v>
      </c>
      <c r="Y66" s="25">
        <f>IF(U66&gt;=0.4, 1, 0)</f>
        <v>1</v>
      </c>
      <c r="Z66" s="25">
        <f>IF(U66&gt;=0.5, 1, 0)</f>
        <v>1</v>
      </c>
      <c r="AA66" s="25">
        <f>IF(U66&gt;=0.6, 1, 0)</f>
        <v>1</v>
      </c>
      <c r="AB66" s="25">
        <f>IF(U66&gt;=0.7, 1, 0)</f>
        <v>1</v>
      </c>
      <c r="AC66" s="25">
        <f>IF(U66&gt;=0.8, 1, 0)</f>
        <v>1</v>
      </c>
      <c r="AD66" s="55">
        <f>IF(U66&gt;=0.9, 1, 0)</f>
        <v>0</v>
      </c>
    </row>
    <row r="67" spans="1:30" ht="20" customHeight="1" x14ac:dyDescent="0.2">
      <c r="A67" s="20" t="s">
        <v>1350</v>
      </c>
      <c r="B67" s="33" t="str">
        <f>SUBSTITUTE(A67,"/Users/timomiessen/Desktop/imagesdk/nonblackwomen1/","Image_")</f>
        <v>Image_NBW_358.jpg</v>
      </c>
      <c r="C67" s="63" t="s">
        <v>5</v>
      </c>
      <c r="D67" s="22" t="s">
        <v>6</v>
      </c>
      <c r="E67" s="23">
        <v>0</v>
      </c>
      <c r="F67" s="23">
        <v>0</v>
      </c>
      <c r="G67" s="23">
        <v>0</v>
      </c>
      <c r="H67" s="23">
        <v>1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 cm="1">
        <f t="array" ref="R67">_xlfn.IFS(H67=1,1,K67=1,1,L67=1,1,M67=1,1,N67=1,1,P67=1,1,TRUE,0)</f>
        <v>1</v>
      </c>
      <c r="S67" s="64">
        <f>IF(AND(G67=1,R67=1),0,R67)</f>
        <v>1</v>
      </c>
      <c r="T67" s="24" t="s">
        <v>2538</v>
      </c>
      <c r="U67" s="49">
        <f>SUBSTITUTE(T67,".",",")*1</f>
        <v>0.87594171613454797</v>
      </c>
      <c r="V67" s="54">
        <f>IF(U67&gt;=0.1, 1, 0)</f>
        <v>1</v>
      </c>
      <c r="W67" s="25">
        <f>IF(U67&gt;=0.2, 1, 0)</f>
        <v>1</v>
      </c>
      <c r="X67" s="25">
        <f>IF(U67&gt;=0.3, 1, 0)</f>
        <v>1</v>
      </c>
      <c r="Y67" s="25">
        <f>IF(U67&gt;=0.4, 1, 0)</f>
        <v>1</v>
      </c>
      <c r="Z67" s="25">
        <f>IF(U67&gt;=0.5, 1, 0)</f>
        <v>1</v>
      </c>
      <c r="AA67" s="25">
        <f>IF(U67&gt;=0.6, 1, 0)</f>
        <v>1</v>
      </c>
      <c r="AB67" s="25">
        <f>IF(U67&gt;=0.7, 1, 0)</f>
        <v>1</v>
      </c>
      <c r="AC67" s="25">
        <f>IF(U67&gt;=0.8, 1, 0)</f>
        <v>1</v>
      </c>
      <c r="AD67" s="55">
        <f>IF(U67&gt;=0.9, 1, 0)</f>
        <v>0</v>
      </c>
    </row>
    <row r="68" spans="1:30" ht="20" customHeight="1" x14ac:dyDescent="0.2">
      <c r="A68" s="20" t="s">
        <v>1351</v>
      </c>
      <c r="B68" s="33" t="str">
        <f>SUBSTITUTE(A68,"/Users/timomiessen/Desktop/imagesdk/nonblackwomen1/","Image_")</f>
        <v>Image_NBW_359.jpg</v>
      </c>
      <c r="C68" s="63" t="s">
        <v>5</v>
      </c>
      <c r="D68" s="22" t="s">
        <v>6</v>
      </c>
      <c r="E68" s="23">
        <v>0</v>
      </c>
      <c r="F68" s="23">
        <v>0</v>
      </c>
      <c r="G68" s="23">
        <v>0</v>
      </c>
      <c r="H68" s="23">
        <v>1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 cm="1">
        <f t="array" ref="R68">_xlfn.IFS(H68=1,1,K68=1,1,L68=1,1,M68=1,1,N68=1,1,P68=1,1,TRUE,0)</f>
        <v>1</v>
      </c>
      <c r="S68" s="64">
        <f>IF(AND(G68=1,R68=1),0,R68)</f>
        <v>1</v>
      </c>
      <c r="T68" s="24" t="s">
        <v>2539</v>
      </c>
      <c r="U68" s="49">
        <f>SUBSTITUTE(T68,".",",")*1</f>
        <v>0.982175052165985</v>
      </c>
      <c r="V68" s="54">
        <f>IF(U68&gt;=0.1, 1, 0)</f>
        <v>1</v>
      </c>
      <c r="W68" s="25">
        <f>IF(U68&gt;=0.2, 1, 0)</f>
        <v>1</v>
      </c>
      <c r="X68" s="25">
        <f>IF(U68&gt;=0.3, 1, 0)</f>
        <v>1</v>
      </c>
      <c r="Y68" s="25">
        <f>IF(U68&gt;=0.4, 1, 0)</f>
        <v>1</v>
      </c>
      <c r="Z68" s="25">
        <f>IF(U68&gt;=0.5, 1, 0)</f>
        <v>1</v>
      </c>
      <c r="AA68" s="25">
        <f>IF(U68&gt;=0.6, 1, 0)</f>
        <v>1</v>
      </c>
      <c r="AB68" s="25">
        <f>IF(U68&gt;=0.7, 1, 0)</f>
        <v>1</v>
      </c>
      <c r="AC68" s="25">
        <f>IF(U68&gt;=0.8, 1, 0)</f>
        <v>1</v>
      </c>
      <c r="AD68" s="55">
        <f>IF(U68&gt;=0.9, 1, 0)</f>
        <v>1</v>
      </c>
    </row>
    <row r="69" spans="1:30" ht="20" customHeight="1" x14ac:dyDescent="0.2">
      <c r="A69" s="20" t="s">
        <v>1353</v>
      </c>
      <c r="B69" s="33" t="str">
        <f>SUBSTITUTE(A69,"/Users/timomiessen/Desktop/imagesdk/nonblackwomen1/","Image_")</f>
        <v>Image_NBW_360.jpg</v>
      </c>
      <c r="C69" s="63" t="s">
        <v>5</v>
      </c>
      <c r="D69" s="22" t="s">
        <v>6</v>
      </c>
      <c r="E69" s="23">
        <v>0</v>
      </c>
      <c r="F69" s="23">
        <v>0</v>
      </c>
      <c r="G69" s="23">
        <v>0</v>
      </c>
      <c r="H69" s="23">
        <v>1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 cm="1">
        <f t="array" ref="R69">_xlfn.IFS(H69=1,1,K69=1,1,L69=1,1,M69=1,1,N69=1,1,P69=1,1,TRUE,0)</f>
        <v>1</v>
      </c>
      <c r="S69" s="64">
        <f>IF(AND(G69=1,R69=1),0,R69)</f>
        <v>1</v>
      </c>
      <c r="T69" s="24" t="s">
        <v>2541</v>
      </c>
      <c r="U69" s="49">
        <f>SUBSTITUTE(T69,".",",")*1</f>
        <v>0.13470829091966099</v>
      </c>
      <c r="V69" s="54">
        <f>IF(U69&gt;=0.1, 1, 0)</f>
        <v>1</v>
      </c>
      <c r="W69" s="25">
        <f>IF(U69&gt;=0.2, 1, 0)</f>
        <v>0</v>
      </c>
      <c r="X69" s="25">
        <f>IF(U69&gt;=0.3, 1, 0)</f>
        <v>0</v>
      </c>
      <c r="Y69" s="25">
        <f>IF(U69&gt;=0.4, 1, 0)</f>
        <v>0</v>
      </c>
      <c r="Z69" s="25">
        <f>IF(U69&gt;=0.5, 1, 0)</f>
        <v>0</v>
      </c>
      <c r="AA69" s="25">
        <f>IF(U69&gt;=0.6, 1, 0)</f>
        <v>0</v>
      </c>
      <c r="AB69" s="25">
        <f>IF(U69&gt;=0.7, 1, 0)</f>
        <v>0</v>
      </c>
      <c r="AC69" s="25">
        <f>IF(U69&gt;=0.8, 1, 0)</f>
        <v>0</v>
      </c>
      <c r="AD69" s="55">
        <f>IF(U69&gt;=0.9, 1, 0)</f>
        <v>0</v>
      </c>
    </row>
    <row r="70" spans="1:30" ht="20" customHeight="1" x14ac:dyDescent="0.2">
      <c r="A70" s="20" t="s">
        <v>1354</v>
      </c>
      <c r="B70" s="33" t="str">
        <f>SUBSTITUTE(A70,"/Users/timomiessen/Desktop/imagesdk/nonblackwomen1/","Image_")</f>
        <v>Image_NBW_361.jpg</v>
      </c>
      <c r="C70" s="63" t="s">
        <v>5</v>
      </c>
      <c r="D70" s="22" t="s">
        <v>6</v>
      </c>
      <c r="E70" s="23">
        <v>0</v>
      </c>
      <c r="F70" s="23">
        <v>0</v>
      </c>
      <c r="G70" s="23">
        <v>0</v>
      </c>
      <c r="H70" s="23">
        <v>1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1</v>
      </c>
      <c r="Q70" s="23">
        <v>0</v>
      </c>
      <c r="R70" s="23" cm="1">
        <f t="array" ref="R70">_xlfn.IFS(H70=1,1,K70=1,1,L70=1,1,M70=1,1,N70=1,1,P70=1,1,TRUE,0)</f>
        <v>1</v>
      </c>
      <c r="S70" s="64">
        <f>IF(AND(G70=1,R70=1),0,R70)</f>
        <v>1</v>
      </c>
      <c r="T70" s="24" t="s">
        <v>2542</v>
      </c>
      <c r="U70" s="49">
        <f>SUBSTITUTE(T70,".",",")*1</f>
        <v>0.98055888526141599</v>
      </c>
      <c r="V70" s="54">
        <f>IF(U70&gt;=0.1, 1, 0)</f>
        <v>1</v>
      </c>
      <c r="W70" s="25">
        <f>IF(U70&gt;=0.2, 1, 0)</f>
        <v>1</v>
      </c>
      <c r="X70" s="25">
        <f>IF(U70&gt;=0.3, 1, 0)</f>
        <v>1</v>
      </c>
      <c r="Y70" s="25">
        <f>IF(U70&gt;=0.4, 1, 0)</f>
        <v>1</v>
      </c>
      <c r="Z70" s="25">
        <f>IF(U70&gt;=0.5, 1, 0)</f>
        <v>1</v>
      </c>
      <c r="AA70" s="25">
        <f>IF(U70&gt;=0.6, 1, 0)</f>
        <v>1</v>
      </c>
      <c r="AB70" s="25">
        <f>IF(U70&gt;=0.7, 1, 0)</f>
        <v>1</v>
      </c>
      <c r="AC70" s="25">
        <f>IF(U70&gt;=0.8, 1, 0)</f>
        <v>1</v>
      </c>
      <c r="AD70" s="55">
        <f>IF(U70&gt;=0.9, 1, 0)</f>
        <v>1</v>
      </c>
    </row>
    <row r="71" spans="1:30" ht="20" customHeight="1" x14ac:dyDescent="0.2">
      <c r="A71" s="20" t="s">
        <v>1355</v>
      </c>
      <c r="B71" s="33" t="str">
        <f>SUBSTITUTE(A71,"/Users/timomiessen/Desktop/imagesdk/nonblackwomen1/","Image_")</f>
        <v>Image_NBW_362.jpg</v>
      </c>
      <c r="C71" s="63" t="s">
        <v>5</v>
      </c>
      <c r="D71" s="22" t="s">
        <v>6</v>
      </c>
      <c r="E71" s="23">
        <v>0</v>
      </c>
      <c r="F71" s="23">
        <v>0</v>
      </c>
      <c r="G71" s="23">
        <v>0</v>
      </c>
      <c r="H71" s="23">
        <v>1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1</v>
      </c>
      <c r="Q71" s="23">
        <v>0</v>
      </c>
      <c r="R71" s="23" cm="1">
        <f t="array" ref="R71">_xlfn.IFS(H71=1,1,K71=1,1,L71=1,1,M71=1,1,N71=1,1,P71=1,1,TRUE,0)</f>
        <v>1</v>
      </c>
      <c r="S71" s="64">
        <f>IF(AND(G71=1,R71=1),0,R71)</f>
        <v>1</v>
      </c>
      <c r="T71" s="24" t="s">
        <v>2543</v>
      </c>
      <c r="U71" s="49">
        <f>SUBSTITUTE(T71,".",",")*1</f>
        <v>0.98937164247035903</v>
      </c>
      <c r="V71" s="54">
        <f>IF(U71&gt;=0.1, 1, 0)</f>
        <v>1</v>
      </c>
      <c r="W71" s="25">
        <f>IF(U71&gt;=0.2, 1, 0)</f>
        <v>1</v>
      </c>
      <c r="X71" s="25">
        <f>IF(U71&gt;=0.3, 1, 0)</f>
        <v>1</v>
      </c>
      <c r="Y71" s="25">
        <f>IF(U71&gt;=0.4, 1, 0)</f>
        <v>1</v>
      </c>
      <c r="Z71" s="25">
        <f>IF(U71&gt;=0.5, 1, 0)</f>
        <v>1</v>
      </c>
      <c r="AA71" s="25">
        <f>IF(U71&gt;=0.6, 1, 0)</f>
        <v>1</v>
      </c>
      <c r="AB71" s="25">
        <f>IF(U71&gt;=0.7, 1, 0)</f>
        <v>1</v>
      </c>
      <c r="AC71" s="25">
        <f>IF(U71&gt;=0.8, 1, 0)</f>
        <v>1</v>
      </c>
      <c r="AD71" s="55">
        <f>IF(U71&gt;=0.9, 1, 0)</f>
        <v>1</v>
      </c>
    </row>
    <row r="72" spans="1:30" ht="20" customHeight="1" x14ac:dyDescent="0.2">
      <c r="A72" s="20" t="s">
        <v>1356</v>
      </c>
      <c r="B72" s="33" t="str">
        <f>SUBSTITUTE(A72,"/Users/timomiessen/Desktop/imagesdk/nonblackwomen1/","Image_")</f>
        <v>Image_NBW_363.jpg</v>
      </c>
      <c r="C72" s="63" t="s">
        <v>5</v>
      </c>
      <c r="D72" s="22" t="s">
        <v>6</v>
      </c>
      <c r="E72" s="23">
        <v>0</v>
      </c>
      <c r="F72" s="23">
        <v>0</v>
      </c>
      <c r="G72" s="23">
        <v>0</v>
      </c>
      <c r="H72" s="23">
        <v>1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1</v>
      </c>
      <c r="Q72" s="23">
        <v>0</v>
      </c>
      <c r="R72" s="23" cm="1">
        <f t="array" ref="R72">_xlfn.IFS(H72=1,1,K72=1,1,L72=1,1,M72=1,1,N72=1,1,P72=1,1,TRUE,0)</f>
        <v>1</v>
      </c>
      <c r="S72" s="64">
        <f>IF(AND(G72=1,R72=1),0,R72)</f>
        <v>1</v>
      </c>
      <c r="T72" s="24" t="s">
        <v>2544</v>
      </c>
      <c r="U72" s="49">
        <f>SUBSTITUTE(T72,".",",")*1</f>
        <v>0.95621249079704196</v>
      </c>
      <c r="V72" s="54">
        <f>IF(U72&gt;=0.1, 1, 0)</f>
        <v>1</v>
      </c>
      <c r="W72" s="25">
        <f>IF(U72&gt;=0.2, 1, 0)</f>
        <v>1</v>
      </c>
      <c r="X72" s="25">
        <f>IF(U72&gt;=0.3, 1, 0)</f>
        <v>1</v>
      </c>
      <c r="Y72" s="25">
        <f>IF(U72&gt;=0.4, 1, 0)</f>
        <v>1</v>
      </c>
      <c r="Z72" s="25">
        <f>IF(U72&gt;=0.5, 1, 0)</f>
        <v>1</v>
      </c>
      <c r="AA72" s="25">
        <f>IF(U72&gt;=0.6, 1, 0)</f>
        <v>1</v>
      </c>
      <c r="AB72" s="25">
        <f>IF(U72&gt;=0.7, 1, 0)</f>
        <v>1</v>
      </c>
      <c r="AC72" s="25">
        <f>IF(U72&gt;=0.8, 1, 0)</f>
        <v>1</v>
      </c>
      <c r="AD72" s="55">
        <f>IF(U72&gt;=0.9, 1, 0)</f>
        <v>1</v>
      </c>
    </row>
    <row r="73" spans="1:30" ht="20" customHeight="1" x14ac:dyDescent="0.2">
      <c r="A73" s="20" t="s">
        <v>1357</v>
      </c>
      <c r="B73" s="33" t="str">
        <f>SUBSTITUTE(A73,"/Users/timomiessen/Desktop/imagesdk/nonblackwomen1/","Image_")</f>
        <v>Image_NBW_364.jpg</v>
      </c>
      <c r="C73" s="63" t="s">
        <v>5</v>
      </c>
      <c r="D73" s="22" t="s">
        <v>6</v>
      </c>
      <c r="E73" s="23">
        <v>0</v>
      </c>
      <c r="F73" s="23">
        <v>0</v>
      </c>
      <c r="G73" s="23">
        <v>0</v>
      </c>
      <c r="H73" s="23">
        <v>1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1</v>
      </c>
      <c r="Q73" s="23">
        <v>0</v>
      </c>
      <c r="R73" s="23" cm="1">
        <f t="array" ref="R73">_xlfn.IFS(H73=1,1,K73=1,1,L73=1,1,M73=1,1,N73=1,1,P73=1,1,TRUE,0)</f>
        <v>1</v>
      </c>
      <c r="S73" s="64">
        <f>IF(AND(G73=1,R73=1),0,R73)</f>
        <v>1</v>
      </c>
      <c r="T73" s="24" t="s">
        <v>2545</v>
      </c>
      <c r="U73" s="49">
        <f>SUBSTITUTE(T73,".",",")*1</f>
        <v>0.75552137196063995</v>
      </c>
      <c r="V73" s="54">
        <f>IF(U73&gt;=0.1, 1, 0)</f>
        <v>1</v>
      </c>
      <c r="W73" s="25">
        <f>IF(U73&gt;=0.2, 1, 0)</f>
        <v>1</v>
      </c>
      <c r="X73" s="25">
        <f>IF(U73&gt;=0.3, 1, 0)</f>
        <v>1</v>
      </c>
      <c r="Y73" s="25">
        <f>IF(U73&gt;=0.4, 1, 0)</f>
        <v>1</v>
      </c>
      <c r="Z73" s="25">
        <f>IF(U73&gt;=0.5, 1, 0)</f>
        <v>1</v>
      </c>
      <c r="AA73" s="25">
        <f>IF(U73&gt;=0.6, 1, 0)</f>
        <v>1</v>
      </c>
      <c r="AB73" s="25">
        <f>IF(U73&gt;=0.7, 1, 0)</f>
        <v>1</v>
      </c>
      <c r="AC73" s="25">
        <f>IF(U73&gt;=0.8, 1, 0)</f>
        <v>0</v>
      </c>
      <c r="AD73" s="55">
        <f>IF(U73&gt;=0.9, 1, 0)</f>
        <v>0</v>
      </c>
    </row>
    <row r="74" spans="1:30" ht="20" customHeight="1" x14ac:dyDescent="0.2">
      <c r="A74" s="20" t="s">
        <v>1360</v>
      </c>
      <c r="B74" s="33" t="str">
        <f>SUBSTITUTE(A74,"/Users/timomiessen/Desktop/imagesdk/nonblackwomen1/","Image_")</f>
        <v>Image_NBW_39.jpg</v>
      </c>
      <c r="C74" s="63" t="s">
        <v>5</v>
      </c>
      <c r="D74" s="22" t="s">
        <v>6</v>
      </c>
      <c r="E74" s="23">
        <v>1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1</v>
      </c>
      <c r="Q74" s="23">
        <v>0</v>
      </c>
      <c r="R74" s="23" cm="1">
        <f t="array" ref="R74">_xlfn.IFS(H74=1,1,K74=1,1,L74=1,1,M74=1,1,N74=1,1,P74=1,1,TRUE,0)</f>
        <v>1</v>
      </c>
      <c r="S74" s="64">
        <f>IF(AND(G74=1,R74=1),0,R74)</f>
        <v>1</v>
      </c>
      <c r="T74" s="24" t="s">
        <v>2548</v>
      </c>
      <c r="U74" s="49">
        <f>SUBSTITUTE(T74,".",",")*1</f>
        <v>0.14745283871889101</v>
      </c>
      <c r="V74" s="54">
        <f>IF(U74&gt;=0.1, 1, 0)</f>
        <v>1</v>
      </c>
      <c r="W74" s="25">
        <f>IF(U74&gt;=0.2, 1, 0)</f>
        <v>0</v>
      </c>
      <c r="X74" s="25">
        <f>IF(U74&gt;=0.3, 1, 0)</f>
        <v>0</v>
      </c>
      <c r="Y74" s="25">
        <f>IF(U74&gt;=0.4, 1, 0)</f>
        <v>0</v>
      </c>
      <c r="Z74" s="25">
        <f>IF(U74&gt;=0.5, 1, 0)</f>
        <v>0</v>
      </c>
      <c r="AA74" s="25">
        <f>IF(U74&gt;=0.6, 1, 0)</f>
        <v>0</v>
      </c>
      <c r="AB74" s="25">
        <f>IF(U74&gt;=0.7, 1, 0)</f>
        <v>0</v>
      </c>
      <c r="AC74" s="25">
        <f>IF(U74&gt;=0.8, 1, 0)</f>
        <v>0</v>
      </c>
      <c r="AD74" s="55">
        <f>IF(U74&gt;=0.9, 1, 0)</f>
        <v>0</v>
      </c>
    </row>
    <row r="75" spans="1:30" ht="20" customHeight="1" x14ac:dyDescent="0.2">
      <c r="A75" s="20" t="s">
        <v>1361</v>
      </c>
      <c r="B75" s="33" t="str">
        <f>SUBSTITUTE(A75,"/Users/timomiessen/Desktop/imagesdk/nonblackwomen1/","Image_")</f>
        <v>Image_NBW_4.jpg</v>
      </c>
      <c r="C75" s="63" t="s">
        <v>5</v>
      </c>
      <c r="D75" s="22" t="s">
        <v>6</v>
      </c>
      <c r="E75" s="23">
        <v>1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1</v>
      </c>
      <c r="O75" s="23">
        <v>0</v>
      </c>
      <c r="P75" s="23">
        <v>0</v>
      </c>
      <c r="Q75" s="23">
        <v>0</v>
      </c>
      <c r="R75" s="23" cm="1">
        <f t="array" ref="R75">_xlfn.IFS(H75=1,1,K75=1,1,L75=1,1,M75=1,1,N75=1,1,P75=1,1,TRUE,0)</f>
        <v>1</v>
      </c>
      <c r="S75" s="64">
        <f>IF(AND(G75=1,R75=1),0,R75)</f>
        <v>1</v>
      </c>
      <c r="T75" s="24" t="s">
        <v>2549</v>
      </c>
      <c r="U75" s="49">
        <f>SUBSTITUTE(T75,".",",")*1</f>
        <v>0.11801481246948201</v>
      </c>
      <c r="V75" s="54">
        <f>IF(U75&gt;=0.1, 1, 0)</f>
        <v>1</v>
      </c>
      <c r="W75" s="25">
        <f>IF(U75&gt;=0.2, 1, 0)</f>
        <v>0</v>
      </c>
      <c r="X75" s="25">
        <f>IF(U75&gt;=0.3, 1, 0)</f>
        <v>0</v>
      </c>
      <c r="Y75" s="25">
        <f>IF(U75&gt;=0.4, 1, 0)</f>
        <v>0</v>
      </c>
      <c r="Z75" s="25">
        <f>IF(U75&gt;=0.5, 1, 0)</f>
        <v>0</v>
      </c>
      <c r="AA75" s="25">
        <f>IF(U75&gt;=0.6, 1, 0)</f>
        <v>0</v>
      </c>
      <c r="AB75" s="25">
        <f>IF(U75&gt;=0.7, 1, 0)</f>
        <v>0</v>
      </c>
      <c r="AC75" s="25">
        <f>IF(U75&gt;=0.8, 1, 0)</f>
        <v>0</v>
      </c>
      <c r="AD75" s="55">
        <f>IF(U75&gt;=0.9, 1, 0)</f>
        <v>0</v>
      </c>
    </row>
    <row r="76" spans="1:30" ht="20" customHeight="1" x14ac:dyDescent="0.2">
      <c r="A76" s="20" t="s">
        <v>1423</v>
      </c>
      <c r="B76" s="33" t="str">
        <f>SUBSTITUTE(A76,"/Users/timomiessen/Desktop/imagesdk/nonblackwomen1/","Image_")</f>
        <v>Image_NBW_96.jpg</v>
      </c>
      <c r="C76" s="63" t="s">
        <v>5</v>
      </c>
      <c r="D76" s="22" t="s">
        <v>6</v>
      </c>
      <c r="E76" s="23">
        <v>1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1</v>
      </c>
      <c r="Q76" s="23">
        <v>0</v>
      </c>
      <c r="R76" s="23" cm="1">
        <f t="array" ref="R76">_xlfn.IFS(H76=1,1,K76=1,1,L76=1,1,M76=1,1,N76=1,1,P76=1,1,TRUE,0)</f>
        <v>1</v>
      </c>
      <c r="S76" s="64">
        <f>IF(AND(G76=1,R76=1),0,R76)</f>
        <v>1</v>
      </c>
      <c r="T76" s="24" t="s">
        <v>2611</v>
      </c>
      <c r="U76" s="49">
        <f>SUBSTITUTE(T76,".",",")*1</f>
        <v>1.10144442878663E-2</v>
      </c>
      <c r="V76" s="54">
        <f>IF(U76&gt;=0.1, 1, 0)</f>
        <v>0</v>
      </c>
      <c r="W76" s="25">
        <f>IF(U76&gt;=0.2, 1, 0)</f>
        <v>0</v>
      </c>
      <c r="X76" s="25">
        <f>IF(U76&gt;=0.3, 1, 0)</f>
        <v>0</v>
      </c>
      <c r="Y76" s="25">
        <f>IF(U76&gt;=0.4, 1, 0)</f>
        <v>0</v>
      </c>
      <c r="Z76" s="25">
        <f>IF(U76&gt;=0.5, 1, 0)</f>
        <v>0</v>
      </c>
      <c r="AA76" s="25">
        <f>IF(U76&gt;=0.6, 1, 0)</f>
        <v>0</v>
      </c>
      <c r="AB76" s="25">
        <f>IF(U76&gt;=0.7, 1, 0)</f>
        <v>0</v>
      </c>
      <c r="AC76" s="25">
        <f>IF(U76&gt;=0.8, 1, 0)</f>
        <v>0</v>
      </c>
      <c r="AD76" s="55">
        <f>IF(U76&gt;=0.9, 1, 0)</f>
        <v>0</v>
      </c>
    </row>
    <row r="77" spans="1:30" ht="20" customHeight="1" x14ac:dyDescent="0.2">
      <c r="A77" s="20" t="s">
        <v>1064</v>
      </c>
      <c r="B77" s="33" t="str">
        <f>SUBSTITUTE(A77,"/Users/timomiessen/Desktop/imagesdk/nonblackwomen1/","Image_")</f>
        <v>Image_NBW_1.jpg</v>
      </c>
      <c r="C77" s="63" t="s">
        <v>5</v>
      </c>
      <c r="D77" s="22" t="s">
        <v>6</v>
      </c>
      <c r="E77" s="23">
        <v>1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 cm="1">
        <f t="array" ref="R77">_xlfn.IFS(H77=1,1,K77=1,1,L77=1,1,M77=1,1,N77=1,1,P77=1,1,TRUE,0)</f>
        <v>0</v>
      </c>
      <c r="S77" s="64">
        <f>IF(AND(G77=1,R77=1),0,R77)</f>
        <v>0</v>
      </c>
      <c r="T77" s="24" t="s">
        <v>2251</v>
      </c>
      <c r="U77" s="49">
        <f>SUBSTITUTE(T77,".",",")*1</f>
        <v>0.52103812992572696</v>
      </c>
      <c r="V77" s="54">
        <f>IF(U77&gt;=0.1, 1, 0)</f>
        <v>1</v>
      </c>
      <c r="W77" s="25">
        <f>IF(U77&gt;=0.2, 1, 0)</f>
        <v>1</v>
      </c>
      <c r="X77" s="25">
        <f>IF(U77&gt;=0.3, 1, 0)</f>
        <v>1</v>
      </c>
      <c r="Y77" s="25">
        <f>IF(U77&gt;=0.4, 1, 0)</f>
        <v>1</v>
      </c>
      <c r="Z77" s="25">
        <f>IF(U77&gt;=0.5, 1, 0)</f>
        <v>1</v>
      </c>
      <c r="AA77" s="25">
        <f>IF(U77&gt;=0.6, 1, 0)</f>
        <v>0</v>
      </c>
      <c r="AB77" s="25">
        <f>IF(U77&gt;=0.7, 1, 0)</f>
        <v>0</v>
      </c>
      <c r="AC77" s="25">
        <f>IF(U77&gt;=0.8, 1, 0)</f>
        <v>0</v>
      </c>
      <c r="AD77" s="55">
        <f>IF(U77&gt;=0.9, 1, 0)</f>
        <v>0</v>
      </c>
    </row>
    <row r="78" spans="1:30" ht="20" customHeight="1" x14ac:dyDescent="0.2">
      <c r="A78" s="20" t="s">
        <v>1065</v>
      </c>
      <c r="B78" s="33" t="str">
        <f>SUBSTITUTE(A78,"/Users/timomiessen/Desktop/imagesdk/nonblackwomen1/","Image_")</f>
        <v>Image_NBW_10.jpg</v>
      </c>
      <c r="C78" s="63" t="s">
        <v>5</v>
      </c>
      <c r="D78" s="22" t="s">
        <v>6</v>
      </c>
      <c r="E78" s="23">
        <v>1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 cm="1">
        <f t="array" ref="R78">_xlfn.IFS(H78=1,1,K78=1,1,L78=1,1,M78=1,1,N78=1,1,P78=1,1,TRUE,0)</f>
        <v>0</v>
      </c>
      <c r="S78" s="64">
        <f>IF(AND(G78=1,R78=1),0,R78)</f>
        <v>0</v>
      </c>
      <c r="T78" s="24" t="s">
        <v>2252</v>
      </c>
      <c r="U78" s="49">
        <f>SUBSTITUTE(T78,".",",")*1</f>
        <v>6.2794592231512E-2</v>
      </c>
      <c r="V78" s="54">
        <f>IF(U78&gt;=0.1, 1, 0)</f>
        <v>0</v>
      </c>
      <c r="W78" s="25">
        <f>IF(U78&gt;=0.2, 1, 0)</f>
        <v>0</v>
      </c>
      <c r="X78" s="25">
        <f>IF(U78&gt;=0.3, 1, 0)</f>
        <v>0</v>
      </c>
      <c r="Y78" s="25">
        <f>IF(U78&gt;=0.4, 1, 0)</f>
        <v>0</v>
      </c>
      <c r="Z78" s="25">
        <f>IF(U78&gt;=0.5, 1, 0)</f>
        <v>0</v>
      </c>
      <c r="AA78" s="25">
        <f>IF(U78&gt;=0.6, 1, 0)</f>
        <v>0</v>
      </c>
      <c r="AB78" s="25">
        <f>IF(U78&gt;=0.7, 1, 0)</f>
        <v>0</v>
      </c>
      <c r="AC78" s="25">
        <f>IF(U78&gt;=0.8, 1, 0)</f>
        <v>0</v>
      </c>
      <c r="AD78" s="55">
        <f>IF(U78&gt;=0.9, 1, 0)</f>
        <v>0</v>
      </c>
    </row>
    <row r="79" spans="1:30" ht="20" customHeight="1" x14ac:dyDescent="0.2">
      <c r="A79" s="20" t="s">
        <v>1066</v>
      </c>
      <c r="B79" s="33" t="str">
        <f>SUBSTITUTE(A79,"/Users/timomiessen/Desktop/imagesdk/nonblackwomen1/","Image_")</f>
        <v>Image_NBW_100.jpg</v>
      </c>
      <c r="C79" s="63" t="s">
        <v>5</v>
      </c>
      <c r="D79" s="22" t="s">
        <v>6</v>
      </c>
      <c r="E79" s="23">
        <v>1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 cm="1">
        <f t="array" ref="R79">_xlfn.IFS(H79=1,1,K79=1,1,L79=1,1,M79=1,1,N79=1,1,P79=1,1,TRUE,0)</f>
        <v>0</v>
      </c>
      <c r="S79" s="64">
        <f>IF(AND(G79=1,R79=1),0,R79)</f>
        <v>0</v>
      </c>
      <c r="T79" s="24" t="s">
        <v>2253</v>
      </c>
      <c r="U79" s="49">
        <f>SUBSTITUTE(T79,".",",")*1</f>
        <v>0.103472225368022</v>
      </c>
      <c r="V79" s="54">
        <f>IF(U79&gt;=0.1, 1, 0)</f>
        <v>1</v>
      </c>
      <c r="W79" s="25">
        <f>IF(U79&gt;=0.2, 1, 0)</f>
        <v>0</v>
      </c>
      <c r="X79" s="25">
        <f>IF(U79&gt;=0.3, 1, 0)</f>
        <v>0</v>
      </c>
      <c r="Y79" s="25">
        <f>IF(U79&gt;=0.4, 1, 0)</f>
        <v>0</v>
      </c>
      <c r="Z79" s="25">
        <f>IF(U79&gt;=0.5, 1, 0)</f>
        <v>0</v>
      </c>
      <c r="AA79" s="25">
        <f>IF(U79&gt;=0.6, 1, 0)</f>
        <v>0</v>
      </c>
      <c r="AB79" s="25">
        <f>IF(U79&gt;=0.7, 1, 0)</f>
        <v>0</v>
      </c>
      <c r="AC79" s="25">
        <f>IF(U79&gt;=0.8, 1, 0)</f>
        <v>0</v>
      </c>
      <c r="AD79" s="55">
        <f>IF(U79&gt;=0.9, 1, 0)</f>
        <v>0</v>
      </c>
    </row>
    <row r="80" spans="1:30" ht="20" customHeight="1" x14ac:dyDescent="0.2">
      <c r="A80" s="20" t="s">
        <v>1067</v>
      </c>
      <c r="B80" s="33" t="str">
        <f>SUBSTITUTE(A80,"/Users/timomiessen/Desktop/imagesdk/nonblackwomen1/","Image_")</f>
        <v>Image_NBW_101.jpg</v>
      </c>
      <c r="C80" s="63" t="s">
        <v>5</v>
      </c>
      <c r="D80" s="22" t="s">
        <v>6</v>
      </c>
      <c r="E80" s="23">
        <v>1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 cm="1">
        <f t="array" ref="R80">_xlfn.IFS(H80=1,1,K80=1,1,L80=1,1,M80=1,1,N80=1,1,P80=1,1,TRUE,0)</f>
        <v>0</v>
      </c>
      <c r="S80" s="64">
        <f>IF(AND(G80=1,R80=1),0,R80)</f>
        <v>0</v>
      </c>
      <c r="T80" s="24" t="s">
        <v>2254</v>
      </c>
      <c r="U80" s="49">
        <f>SUBSTITUTE(T80,".",",")*1</f>
        <v>0.62535077333450295</v>
      </c>
      <c r="V80" s="54">
        <f>IF(U80&gt;=0.1, 1, 0)</f>
        <v>1</v>
      </c>
      <c r="W80" s="25">
        <f>IF(U80&gt;=0.2, 1, 0)</f>
        <v>1</v>
      </c>
      <c r="X80" s="25">
        <f>IF(U80&gt;=0.3, 1, 0)</f>
        <v>1</v>
      </c>
      <c r="Y80" s="25">
        <f>IF(U80&gt;=0.4, 1, 0)</f>
        <v>1</v>
      </c>
      <c r="Z80" s="25">
        <f>IF(U80&gt;=0.5, 1, 0)</f>
        <v>1</v>
      </c>
      <c r="AA80" s="25">
        <f>IF(U80&gt;=0.6, 1, 0)</f>
        <v>1</v>
      </c>
      <c r="AB80" s="25">
        <f>IF(U80&gt;=0.7, 1, 0)</f>
        <v>0</v>
      </c>
      <c r="AC80" s="25">
        <f>IF(U80&gt;=0.8, 1, 0)</f>
        <v>0</v>
      </c>
      <c r="AD80" s="55">
        <f>IF(U80&gt;=0.9, 1, 0)</f>
        <v>0</v>
      </c>
    </row>
    <row r="81" spans="1:30" ht="20" customHeight="1" x14ac:dyDescent="0.2">
      <c r="A81" s="20" t="s">
        <v>1068</v>
      </c>
      <c r="B81" s="33" t="str">
        <f>SUBSTITUTE(A81,"/Users/timomiessen/Desktop/imagesdk/nonblackwomen1/","Image_")</f>
        <v>Image_NBW_102.jpg</v>
      </c>
      <c r="C81" s="63" t="s">
        <v>5</v>
      </c>
      <c r="D81" s="22" t="s">
        <v>6</v>
      </c>
      <c r="E81" s="23">
        <v>1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 cm="1">
        <f t="array" ref="R81">_xlfn.IFS(H81=1,1,K81=1,1,L81=1,1,M81=1,1,N81=1,1,P81=1,1,TRUE,0)</f>
        <v>0</v>
      </c>
      <c r="S81" s="64">
        <f>IF(AND(G81=1,R81=1),0,R81)</f>
        <v>0</v>
      </c>
      <c r="T81" s="24" t="s">
        <v>2255</v>
      </c>
      <c r="U81" s="49">
        <f>SUBSTITUTE(T81,".",",")*1</f>
        <v>2.35647121444344E-2</v>
      </c>
      <c r="V81" s="54">
        <f>IF(U81&gt;=0.1, 1, 0)</f>
        <v>0</v>
      </c>
      <c r="W81" s="25">
        <f>IF(U81&gt;=0.2, 1, 0)</f>
        <v>0</v>
      </c>
      <c r="X81" s="25">
        <f>IF(U81&gt;=0.3, 1, 0)</f>
        <v>0</v>
      </c>
      <c r="Y81" s="25">
        <f>IF(U81&gt;=0.4, 1, 0)</f>
        <v>0</v>
      </c>
      <c r="Z81" s="25">
        <f>IF(U81&gt;=0.5, 1, 0)</f>
        <v>0</v>
      </c>
      <c r="AA81" s="25">
        <f>IF(U81&gt;=0.6, 1, 0)</f>
        <v>0</v>
      </c>
      <c r="AB81" s="25">
        <f>IF(U81&gt;=0.7, 1, 0)</f>
        <v>0</v>
      </c>
      <c r="AC81" s="25">
        <f>IF(U81&gt;=0.8, 1, 0)</f>
        <v>0</v>
      </c>
      <c r="AD81" s="55">
        <f>IF(U81&gt;=0.9, 1, 0)</f>
        <v>0</v>
      </c>
    </row>
    <row r="82" spans="1:30" ht="20" customHeight="1" x14ac:dyDescent="0.2">
      <c r="A82" s="20" t="s">
        <v>1069</v>
      </c>
      <c r="B82" s="33" t="str">
        <f>SUBSTITUTE(A82,"/Users/timomiessen/Desktop/imagesdk/nonblackwomen1/","Image_")</f>
        <v>Image_NBW_103.jpg</v>
      </c>
      <c r="C82" s="63" t="s">
        <v>5</v>
      </c>
      <c r="D82" s="22" t="s">
        <v>6</v>
      </c>
      <c r="E82" s="23">
        <v>1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 cm="1">
        <f t="array" ref="R82">_xlfn.IFS(H82=1,1,K82=1,1,L82=1,1,M82=1,1,N82=1,1,P82=1,1,TRUE,0)</f>
        <v>0</v>
      </c>
      <c r="S82" s="64">
        <f>IF(AND(G82=1,R82=1),0,R82)</f>
        <v>0</v>
      </c>
      <c r="T82" s="24" t="s">
        <v>2256</v>
      </c>
      <c r="U82" s="49">
        <f>SUBSTITUTE(T82,".",",")*1</f>
        <v>4.5170783996581997E-2</v>
      </c>
      <c r="V82" s="54">
        <f>IF(U82&gt;=0.1, 1, 0)</f>
        <v>0</v>
      </c>
      <c r="W82" s="25">
        <f>IF(U82&gt;=0.2, 1, 0)</f>
        <v>0</v>
      </c>
      <c r="X82" s="25">
        <f>IF(U82&gt;=0.3, 1, 0)</f>
        <v>0</v>
      </c>
      <c r="Y82" s="25">
        <f>IF(U82&gt;=0.4, 1, 0)</f>
        <v>0</v>
      </c>
      <c r="Z82" s="25">
        <f>IF(U82&gt;=0.5, 1, 0)</f>
        <v>0</v>
      </c>
      <c r="AA82" s="25">
        <f>IF(U82&gt;=0.6, 1, 0)</f>
        <v>0</v>
      </c>
      <c r="AB82" s="25">
        <f>IF(U82&gt;=0.7, 1, 0)</f>
        <v>0</v>
      </c>
      <c r="AC82" s="25">
        <f>IF(U82&gt;=0.8, 1, 0)</f>
        <v>0</v>
      </c>
      <c r="AD82" s="55">
        <f>IF(U82&gt;=0.9, 1, 0)</f>
        <v>0</v>
      </c>
    </row>
    <row r="83" spans="1:30" ht="20" customHeight="1" x14ac:dyDescent="0.2">
      <c r="A83" s="20" t="s">
        <v>1070</v>
      </c>
      <c r="B83" s="33" t="str">
        <f>SUBSTITUTE(A83,"/Users/timomiessen/Desktop/imagesdk/nonblackwomen1/","Image_")</f>
        <v>Image_NBW_104.jpg</v>
      </c>
      <c r="C83" s="63" t="s">
        <v>5</v>
      </c>
      <c r="D83" s="22" t="s">
        <v>6</v>
      </c>
      <c r="E83" s="23">
        <v>1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 cm="1">
        <f t="array" ref="R83">_xlfn.IFS(H83=1,1,K83=1,1,L83=1,1,M83=1,1,N83=1,1,P83=1,1,TRUE,0)</f>
        <v>0</v>
      </c>
      <c r="S83" s="64">
        <f>IF(AND(G83=1,R83=1),0,R83)</f>
        <v>0</v>
      </c>
      <c r="T83" s="24" t="s">
        <v>2257</v>
      </c>
      <c r="U83" s="49">
        <f>SUBSTITUTE(T83,".",",")*1</f>
        <v>6.2334397807717302E-2</v>
      </c>
      <c r="V83" s="54">
        <f>IF(U83&gt;=0.1, 1, 0)</f>
        <v>0</v>
      </c>
      <c r="W83" s="25">
        <f>IF(U83&gt;=0.2, 1, 0)</f>
        <v>0</v>
      </c>
      <c r="X83" s="25">
        <f>IF(U83&gt;=0.3, 1, 0)</f>
        <v>0</v>
      </c>
      <c r="Y83" s="25">
        <f>IF(U83&gt;=0.4, 1, 0)</f>
        <v>0</v>
      </c>
      <c r="Z83" s="25">
        <f>IF(U83&gt;=0.5, 1, 0)</f>
        <v>0</v>
      </c>
      <c r="AA83" s="25">
        <f>IF(U83&gt;=0.6, 1, 0)</f>
        <v>0</v>
      </c>
      <c r="AB83" s="25">
        <f>IF(U83&gt;=0.7, 1, 0)</f>
        <v>0</v>
      </c>
      <c r="AC83" s="25">
        <f>IF(U83&gt;=0.8, 1, 0)</f>
        <v>0</v>
      </c>
      <c r="AD83" s="55">
        <f>IF(U83&gt;=0.9, 1, 0)</f>
        <v>0</v>
      </c>
    </row>
    <row r="84" spans="1:30" ht="20" customHeight="1" x14ac:dyDescent="0.2">
      <c r="A84" s="20" t="s">
        <v>1071</v>
      </c>
      <c r="B84" s="33" t="str">
        <f>SUBSTITUTE(A84,"/Users/timomiessen/Desktop/imagesdk/nonblackwomen1/","Image_")</f>
        <v>Image_NBW_105.jpg</v>
      </c>
      <c r="C84" s="63" t="s">
        <v>5</v>
      </c>
      <c r="D84" s="22" t="s">
        <v>6</v>
      </c>
      <c r="E84" s="23">
        <v>1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 cm="1">
        <f t="array" ref="R84">_xlfn.IFS(H84=1,1,K84=1,1,L84=1,1,M84=1,1,N84=1,1,P84=1,1,TRUE,0)</f>
        <v>0</v>
      </c>
      <c r="S84" s="64">
        <f>IF(AND(G84=1,R84=1),0,R84)</f>
        <v>0</v>
      </c>
      <c r="T84" s="24" t="s">
        <v>2258</v>
      </c>
      <c r="U84" s="49">
        <f>SUBSTITUTE(T84,".",",")*1</f>
        <v>3.24092712253332E-2</v>
      </c>
      <c r="V84" s="54">
        <f>IF(U84&gt;=0.1, 1, 0)</f>
        <v>0</v>
      </c>
      <c r="W84" s="25">
        <f>IF(U84&gt;=0.2, 1, 0)</f>
        <v>0</v>
      </c>
      <c r="X84" s="25">
        <f>IF(U84&gt;=0.3, 1, 0)</f>
        <v>0</v>
      </c>
      <c r="Y84" s="25">
        <f>IF(U84&gt;=0.4, 1, 0)</f>
        <v>0</v>
      </c>
      <c r="Z84" s="25">
        <f>IF(U84&gt;=0.5, 1, 0)</f>
        <v>0</v>
      </c>
      <c r="AA84" s="25">
        <f>IF(U84&gt;=0.6, 1, 0)</f>
        <v>0</v>
      </c>
      <c r="AB84" s="25">
        <f>IF(U84&gt;=0.7, 1, 0)</f>
        <v>0</v>
      </c>
      <c r="AC84" s="25">
        <f>IF(U84&gt;=0.8, 1, 0)</f>
        <v>0</v>
      </c>
      <c r="AD84" s="55">
        <f>IF(U84&gt;=0.9, 1, 0)</f>
        <v>0</v>
      </c>
    </row>
    <row r="85" spans="1:30" ht="20" customHeight="1" x14ac:dyDescent="0.2">
      <c r="A85" s="20" t="s">
        <v>1072</v>
      </c>
      <c r="B85" s="33" t="str">
        <f>SUBSTITUTE(A85,"/Users/timomiessen/Desktop/imagesdk/nonblackwomen1/","Image_")</f>
        <v>Image_NBW_106.jpg</v>
      </c>
      <c r="C85" s="63" t="s">
        <v>5</v>
      </c>
      <c r="D85" s="22" t="s">
        <v>6</v>
      </c>
      <c r="E85" s="23">
        <v>1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 cm="1">
        <f t="array" ref="R85">_xlfn.IFS(H85=1,1,K85=1,1,L85=1,1,M85=1,1,N85=1,1,P85=1,1,TRUE,0)</f>
        <v>0</v>
      </c>
      <c r="S85" s="64">
        <f>IF(AND(G85=1,R85=1),0,R85)</f>
        <v>0</v>
      </c>
      <c r="T85" s="24" t="s">
        <v>2259</v>
      </c>
      <c r="U85" s="49">
        <f>SUBSTITUTE(T85,".",",")*1</f>
        <v>2.0612582564353901E-2</v>
      </c>
      <c r="V85" s="54">
        <f>IF(U85&gt;=0.1, 1, 0)</f>
        <v>0</v>
      </c>
      <c r="W85" s="25">
        <f>IF(U85&gt;=0.2, 1, 0)</f>
        <v>0</v>
      </c>
      <c r="X85" s="25">
        <f>IF(U85&gt;=0.3, 1, 0)</f>
        <v>0</v>
      </c>
      <c r="Y85" s="25">
        <f>IF(U85&gt;=0.4, 1, 0)</f>
        <v>0</v>
      </c>
      <c r="Z85" s="25">
        <f>IF(U85&gt;=0.5, 1, 0)</f>
        <v>0</v>
      </c>
      <c r="AA85" s="25">
        <f>IF(U85&gt;=0.6, 1, 0)</f>
        <v>0</v>
      </c>
      <c r="AB85" s="25">
        <f>IF(U85&gt;=0.7, 1, 0)</f>
        <v>0</v>
      </c>
      <c r="AC85" s="25">
        <f>IF(U85&gt;=0.8, 1, 0)</f>
        <v>0</v>
      </c>
      <c r="AD85" s="55">
        <f>IF(U85&gt;=0.9, 1, 0)</f>
        <v>0</v>
      </c>
    </row>
    <row r="86" spans="1:30" ht="20" customHeight="1" x14ac:dyDescent="0.2">
      <c r="A86" s="20" t="s">
        <v>1073</v>
      </c>
      <c r="B86" s="33" t="str">
        <f>SUBSTITUTE(A86,"/Users/timomiessen/Desktop/imagesdk/nonblackwomen1/","Image_")</f>
        <v>Image_NBW_107.jpg</v>
      </c>
      <c r="C86" s="63" t="s">
        <v>5</v>
      </c>
      <c r="D86" s="22" t="s">
        <v>6</v>
      </c>
      <c r="E86" s="23">
        <v>1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 cm="1">
        <f t="array" ref="R86">_xlfn.IFS(H86=1,1,K86=1,1,L86=1,1,M86=1,1,N86=1,1,P86=1,1,TRUE,0)</f>
        <v>0</v>
      </c>
      <c r="S86" s="64">
        <f>IF(AND(G86=1,R86=1),0,R86)</f>
        <v>0</v>
      </c>
      <c r="T86" s="24" t="s">
        <v>2260</v>
      </c>
      <c r="U86" s="49">
        <f>SUBSTITUTE(T86,".",",")*1</f>
        <v>1.4545262791216301E-2</v>
      </c>
      <c r="V86" s="54">
        <f>IF(U86&gt;=0.1, 1, 0)</f>
        <v>0</v>
      </c>
      <c r="W86" s="25">
        <f>IF(U86&gt;=0.2, 1, 0)</f>
        <v>0</v>
      </c>
      <c r="X86" s="25">
        <f>IF(U86&gt;=0.3, 1, 0)</f>
        <v>0</v>
      </c>
      <c r="Y86" s="25">
        <f>IF(U86&gt;=0.4, 1, 0)</f>
        <v>0</v>
      </c>
      <c r="Z86" s="25">
        <f>IF(U86&gt;=0.5, 1, 0)</f>
        <v>0</v>
      </c>
      <c r="AA86" s="25">
        <f>IF(U86&gt;=0.6, 1, 0)</f>
        <v>0</v>
      </c>
      <c r="AB86" s="25">
        <f>IF(U86&gt;=0.7, 1, 0)</f>
        <v>0</v>
      </c>
      <c r="AC86" s="25">
        <f>IF(U86&gt;=0.8, 1, 0)</f>
        <v>0</v>
      </c>
      <c r="AD86" s="55">
        <f>IF(U86&gt;=0.9, 1, 0)</f>
        <v>0</v>
      </c>
    </row>
    <row r="87" spans="1:30" ht="20" customHeight="1" x14ac:dyDescent="0.2">
      <c r="A87" s="20" t="s">
        <v>1074</v>
      </c>
      <c r="B87" s="33" t="str">
        <f>SUBSTITUTE(A87,"/Users/timomiessen/Desktop/imagesdk/nonblackwomen1/","Image_")</f>
        <v>Image_NBW_108.jpg</v>
      </c>
      <c r="C87" s="63" t="s">
        <v>5</v>
      </c>
      <c r="D87" s="22" t="s">
        <v>6</v>
      </c>
      <c r="E87" s="23">
        <v>1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 cm="1">
        <f t="array" ref="R87">_xlfn.IFS(H87=1,1,K87=1,1,L87=1,1,M87=1,1,N87=1,1,P87=1,1,TRUE,0)</f>
        <v>0</v>
      </c>
      <c r="S87" s="64">
        <f>IF(AND(G87=1,R87=1),0,R87)</f>
        <v>0</v>
      </c>
      <c r="T87" s="24" t="s">
        <v>2261</v>
      </c>
      <c r="U87" s="49">
        <f>SUBSTITUTE(T87,".",",")*1</f>
        <v>1.7556876409798802E-2</v>
      </c>
      <c r="V87" s="54">
        <f>IF(U87&gt;=0.1, 1, 0)</f>
        <v>0</v>
      </c>
      <c r="W87" s="25">
        <f>IF(U87&gt;=0.2, 1, 0)</f>
        <v>0</v>
      </c>
      <c r="X87" s="25">
        <f>IF(U87&gt;=0.3, 1, 0)</f>
        <v>0</v>
      </c>
      <c r="Y87" s="25">
        <f>IF(U87&gt;=0.4, 1, 0)</f>
        <v>0</v>
      </c>
      <c r="Z87" s="25">
        <f>IF(U87&gt;=0.5, 1, 0)</f>
        <v>0</v>
      </c>
      <c r="AA87" s="25">
        <f>IF(U87&gt;=0.6, 1, 0)</f>
        <v>0</v>
      </c>
      <c r="AB87" s="25">
        <f>IF(U87&gt;=0.7, 1, 0)</f>
        <v>0</v>
      </c>
      <c r="AC87" s="25">
        <f>IF(U87&gt;=0.8, 1, 0)</f>
        <v>0</v>
      </c>
      <c r="AD87" s="55">
        <f>IF(U87&gt;=0.9, 1, 0)</f>
        <v>0</v>
      </c>
    </row>
    <row r="88" spans="1:30" ht="20" customHeight="1" x14ac:dyDescent="0.2">
      <c r="A88" s="20" t="s">
        <v>1075</v>
      </c>
      <c r="B88" s="33" t="str">
        <f>SUBSTITUTE(A88,"/Users/timomiessen/Desktop/imagesdk/nonblackwomen1/","Image_")</f>
        <v>Image_NBW_109.jpg</v>
      </c>
      <c r="C88" s="63" t="s">
        <v>5</v>
      </c>
      <c r="D88" s="22" t="s">
        <v>6</v>
      </c>
      <c r="E88" s="23">
        <v>1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 cm="1">
        <f t="array" ref="R88">_xlfn.IFS(H88=1,1,K88=1,1,L88=1,1,M88=1,1,N88=1,1,P88=1,1,TRUE,0)</f>
        <v>0</v>
      </c>
      <c r="S88" s="64">
        <f>IF(AND(G88=1,R88=1),0,R88)</f>
        <v>0</v>
      </c>
      <c r="T88" s="24" t="s">
        <v>2262</v>
      </c>
      <c r="U88" s="49">
        <f>SUBSTITUTE(T88,".",",")*1</f>
        <v>0.43120947480201699</v>
      </c>
      <c r="V88" s="54">
        <f>IF(U88&gt;=0.1, 1, 0)</f>
        <v>1</v>
      </c>
      <c r="W88" s="25">
        <f>IF(U88&gt;=0.2, 1, 0)</f>
        <v>1</v>
      </c>
      <c r="X88" s="25">
        <f>IF(U88&gt;=0.3, 1, 0)</f>
        <v>1</v>
      </c>
      <c r="Y88" s="25">
        <f>IF(U88&gt;=0.4, 1, 0)</f>
        <v>1</v>
      </c>
      <c r="Z88" s="25">
        <f>IF(U88&gt;=0.5, 1, 0)</f>
        <v>0</v>
      </c>
      <c r="AA88" s="25">
        <f>IF(U88&gt;=0.6, 1, 0)</f>
        <v>0</v>
      </c>
      <c r="AB88" s="25">
        <f>IF(U88&gt;=0.7, 1, 0)</f>
        <v>0</v>
      </c>
      <c r="AC88" s="25">
        <f>IF(U88&gt;=0.8, 1, 0)</f>
        <v>0</v>
      </c>
      <c r="AD88" s="55">
        <f>IF(U88&gt;=0.9, 1, 0)</f>
        <v>0</v>
      </c>
    </row>
    <row r="89" spans="1:30" ht="20" customHeight="1" x14ac:dyDescent="0.2">
      <c r="A89" s="20" t="s">
        <v>1076</v>
      </c>
      <c r="B89" s="33" t="str">
        <f>SUBSTITUTE(A89,"/Users/timomiessen/Desktop/imagesdk/nonblackwomen1/","Image_")</f>
        <v>Image_NBW_11.jpg</v>
      </c>
      <c r="C89" s="63" t="s">
        <v>5</v>
      </c>
      <c r="D89" s="22" t="s">
        <v>6</v>
      </c>
      <c r="E89" s="23">
        <v>1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 cm="1">
        <f t="array" ref="R89">_xlfn.IFS(H89=1,1,K89=1,1,L89=1,1,M89=1,1,N89=1,1,P89=1,1,TRUE,0)</f>
        <v>0</v>
      </c>
      <c r="S89" s="64">
        <f>IF(AND(G89=1,R89=1),0,R89)</f>
        <v>0</v>
      </c>
      <c r="T89" s="24" t="s">
        <v>2263</v>
      </c>
      <c r="U89" s="49">
        <f>SUBSTITUTE(T89,".",",")*1</f>
        <v>2.8647999744862301E-2</v>
      </c>
      <c r="V89" s="54">
        <f>IF(U89&gt;=0.1, 1, 0)</f>
        <v>0</v>
      </c>
      <c r="W89" s="25">
        <f>IF(U89&gt;=0.2, 1, 0)</f>
        <v>0</v>
      </c>
      <c r="X89" s="25">
        <f>IF(U89&gt;=0.3, 1, 0)</f>
        <v>0</v>
      </c>
      <c r="Y89" s="25">
        <f>IF(U89&gt;=0.4, 1, 0)</f>
        <v>0</v>
      </c>
      <c r="Z89" s="25">
        <f>IF(U89&gt;=0.5, 1, 0)</f>
        <v>0</v>
      </c>
      <c r="AA89" s="25">
        <f>IF(U89&gt;=0.6, 1, 0)</f>
        <v>0</v>
      </c>
      <c r="AB89" s="25">
        <f>IF(U89&gt;=0.7, 1, 0)</f>
        <v>0</v>
      </c>
      <c r="AC89" s="25">
        <f>IF(U89&gt;=0.8, 1, 0)</f>
        <v>0</v>
      </c>
      <c r="AD89" s="55">
        <f>IF(U89&gt;=0.9, 1, 0)</f>
        <v>0</v>
      </c>
    </row>
    <row r="90" spans="1:30" ht="20" customHeight="1" x14ac:dyDescent="0.2">
      <c r="A90" s="20" t="s">
        <v>1077</v>
      </c>
      <c r="B90" s="33" t="str">
        <f>SUBSTITUTE(A90,"/Users/timomiessen/Desktop/imagesdk/nonblackwomen1/","Image_")</f>
        <v>Image_NBW_110.jpg</v>
      </c>
      <c r="C90" s="63" t="s">
        <v>5</v>
      </c>
      <c r="D90" s="22" t="s">
        <v>6</v>
      </c>
      <c r="E90" s="23">
        <v>1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 cm="1">
        <f t="array" ref="R90">_xlfn.IFS(H90=1,1,K90=1,1,L90=1,1,M90=1,1,N90=1,1,P90=1,1,TRUE,0)</f>
        <v>0</v>
      </c>
      <c r="S90" s="64">
        <f>IF(AND(G90=1,R90=1),0,R90)</f>
        <v>0</v>
      </c>
      <c r="T90" s="24" t="s">
        <v>2264</v>
      </c>
      <c r="U90" s="49">
        <f>SUBSTITUTE(T90,".",",")*1</f>
        <v>5.1610790193080902E-2</v>
      </c>
      <c r="V90" s="54">
        <f>IF(U90&gt;=0.1, 1, 0)</f>
        <v>0</v>
      </c>
      <c r="W90" s="25">
        <f>IF(U90&gt;=0.2, 1, 0)</f>
        <v>0</v>
      </c>
      <c r="X90" s="25">
        <f>IF(U90&gt;=0.3, 1, 0)</f>
        <v>0</v>
      </c>
      <c r="Y90" s="25">
        <f>IF(U90&gt;=0.4, 1, 0)</f>
        <v>0</v>
      </c>
      <c r="Z90" s="25">
        <f>IF(U90&gt;=0.5, 1, 0)</f>
        <v>0</v>
      </c>
      <c r="AA90" s="25">
        <f>IF(U90&gt;=0.6, 1, 0)</f>
        <v>0</v>
      </c>
      <c r="AB90" s="25">
        <f>IF(U90&gt;=0.7, 1, 0)</f>
        <v>0</v>
      </c>
      <c r="AC90" s="25">
        <f>IF(U90&gt;=0.8, 1, 0)</f>
        <v>0</v>
      </c>
      <c r="AD90" s="55">
        <f>IF(U90&gt;=0.9, 1, 0)</f>
        <v>0</v>
      </c>
    </row>
    <row r="91" spans="1:30" ht="20" customHeight="1" x14ac:dyDescent="0.2">
      <c r="A91" s="20" t="s">
        <v>1078</v>
      </c>
      <c r="B91" s="33" t="str">
        <f>SUBSTITUTE(A91,"/Users/timomiessen/Desktop/imagesdk/nonblackwomen1/","Image_")</f>
        <v>Image_NBW_111.jpg</v>
      </c>
      <c r="C91" s="63" t="s">
        <v>5</v>
      </c>
      <c r="D91" s="22" t="s">
        <v>6</v>
      </c>
      <c r="E91" s="23">
        <v>1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 cm="1">
        <f t="array" ref="R91">_xlfn.IFS(H91=1,1,K91=1,1,L91=1,1,M91=1,1,N91=1,1,P91=1,1,TRUE,0)</f>
        <v>0</v>
      </c>
      <c r="S91" s="64">
        <f>IF(AND(G91=1,R91=1),0,R91)</f>
        <v>0</v>
      </c>
      <c r="T91" s="24" t="s">
        <v>2265</v>
      </c>
      <c r="U91" s="49">
        <f>SUBSTITUTE(T91,".",",")*1</f>
        <v>3.5610351711511598E-2</v>
      </c>
      <c r="V91" s="54">
        <f>IF(U91&gt;=0.1, 1, 0)</f>
        <v>0</v>
      </c>
      <c r="W91" s="25">
        <f>IF(U91&gt;=0.2, 1, 0)</f>
        <v>0</v>
      </c>
      <c r="X91" s="25">
        <f>IF(U91&gt;=0.3, 1, 0)</f>
        <v>0</v>
      </c>
      <c r="Y91" s="25">
        <f>IF(U91&gt;=0.4, 1, 0)</f>
        <v>0</v>
      </c>
      <c r="Z91" s="25">
        <f>IF(U91&gt;=0.5, 1, 0)</f>
        <v>0</v>
      </c>
      <c r="AA91" s="25">
        <f>IF(U91&gt;=0.6, 1, 0)</f>
        <v>0</v>
      </c>
      <c r="AB91" s="25">
        <f>IF(U91&gt;=0.7, 1, 0)</f>
        <v>0</v>
      </c>
      <c r="AC91" s="25">
        <f>IF(U91&gt;=0.8, 1, 0)</f>
        <v>0</v>
      </c>
      <c r="AD91" s="55">
        <f>IF(U91&gt;=0.9, 1, 0)</f>
        <v>0</v>
      </c>
    </row>
    <row r="92" spans="1:30" ht="20" customHeight="1" x14ac:dyDescent="0.2">
      <c r="A92" s="20" t="s">
        <v>1079</v>
      </c>
      <c r="B92" s="33" t="str">
        <f>SUBSTITUTE(A92,"/Users/timomiessen/Desktop/imagesdk/nonblackwomen1/","Image_")</f>
        <v>Image_NBW_112.jpg</v>
      </c>
      <c r="C92" s="63" t="s">
        <v>5</v>
      </c>
      <c r="D92" s="22" t="s">
        <v>6</v>
      </c>
      <c r="E92" s="23">
        <v>1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 cm="1">
        <f t="array" ref="R92">_xlfn.IFS(H92=1,1,K92=1,1,L92=1,1,M92=1,1,N92=1,1,P92=1,1,TRUE,0)</f>
        <v>0</v>
      </c>
      <c r="S92" s="64">
        <f>IF(AND(G92=1,R92=1),0,R92)</f>
        <v>0</v>
      </c>
      <c r="T92" s="24" t="s">
        <v>2266</v>
      </c>
      <c r="U92" s="49">
        <f>SUBSTITUTE(T92,".",",")*1</f>
        <v>1.00865087006241E-2</v>
      </c>
      <c r="V92" s="54">
        <f>IF(U92&gt;=0.1, 1, 0)</f>
        <v>0</v>
      </c>
      <c r="W92" s="25">
        <f>IF(U92&gt;=0.2, 1, 0)</f>
        <v>0</v>
      </c>
      <c r="X92" s="25">
        <f>IF(U92&gt;=0.3, 1, 0)</f>
        <v>0</v>
      </c>
      <c r="Y92" s="25">
        <f>IF(U92&gt;=0.4, 1, 0)</f>
        <v>0</v>
      </c>
      <c r="Z92" s="25">
        <f>IF(U92&gt;=0.5, 1, 0)</f>
        <v>0</v>
      </c>
      <c r="AA92" s="25">
        <f>IF(U92&gt;=0.6, 1, 0)</f>
        <v>0</v>
      </c>
      <c r="AB92" s="25">
        <f>IF(U92&gt;=0.7, 1, 0)</f>
        <v>0</v>
      </c>
      <c r="AC92" s="25">
        <f>IF(U92&gt;=0.8, 1, 0)</f>
        <v>0</v>
      </c>
      <c r="AD92" s="55">
        <f>IF(U92&gt;=0.9, 1, 0)</f>
        <v>0</v>
      </c>
    </row>
    <row r="93" spans="1:30" ht="20" customHeight="1" x14ac:dyDescent="0.2">
      <c r="A93" s="20" t="s">
        <v>1080</v>
      </c>
      <c r="B93" s="33" t="str">
        <f>SUBSTITUTE(A93,"/Users/timomiessen/Desktop/imagesdk/nonblackwomen1/","Image_")</f>
        <v>Image_NBW_113.jpg</v>
      </c>
      <c r="C93" s="63" t="s">
        <v>5</v>
      </c>
      <c r="D93" s="22" t="s">
        <v>6</v>
      </c>
      <c r="E93" s="23">
        <v>1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 cm="1">
        <f t="array" ref="R93">_xlfn.IFS(H93=1,1,K93=1,1,L93=1,1,M93=1,1,N93=1,1,P93=1,1,TRUE,0)</f>
        <v>0</v>
      </c>
      <c r="S93" s="64">
        <f>IF(AND(G93=1,R93=1),0,R93)</f>
        <v>0</v>
      </c>
      <c r="T93" s="24" t="s">
        <v>2267</v>
      </c>
      <c r="U93" s="49">
        <f>SUBSTITUTE(T93,".",",")*1</f>
        <v>7.5796935707330704E-3</v>
      </c>
      <c r="V93" s="54">
        <f>IF(U93&gt;=0.1, 1, 0)</f>
        <v>0</v>
      </c>
      <c r="W93" s="25">
        <f>IF(U93&gt;=0.2, 1, 0)</f>
        <v>0</v>
      </c>
      <c r="X93" s="25">
        <f>IF(U93&gt;=0.3, 1, 0)</f>
        <v>0</v>
      </c>
      <c r="Y93" s="25">
        <f>IF(U93&gt;=0.4, 1, 0)</f>
        <v>0</v>
      </c>
      <c r="Z93" s="25">
        <f>IF(U93&gt;=0.5, 1, 0)</f>
        <v>0</v>
      </c>
      <c r="AA93" s="25">
        <f>IF(U93&gt;=0.6, 1, 0)</f>
        <v>0</v>
      </c>
      <c r="AB93" s="25">
        <f>IF(U93&gt;=0.7, 1, 0)</f>
        <v>0</v>
      </c>
      <c r="AC93" s="25">
        <f>IF(U93&gt;=0.8, 1, 0)</f>
        <v>0</v>
      </c>
      <c r="AD93" s="55">
        <f>IF(U93&gt;=0.9, 1, 0)</f>
        <v>0</v>
      </c>
    </row>
    <row r="94" spans="1:30" ht="20" customHeight="1" x14ac:dyDescent="0.2">
      <c r="A94" s="20" t="s">
        <v>1081</v>
      </c>
      <c r="B94" s="33" t="str">
        <f>SUBSTITUTE(A94,"/Users/timomiessen/Desktop/imagesdk/nonblackwomen1/","Image_")</f>
        <v>Image_NBW_114.jpg</v>
      </c>
      <c r="C94" s="63" t="s">
        <v>5</v>
      </c>
      <c r="D94" s="22" t="s">
        <v>6</v>
      </c>
      <c r="E94" s="23">
        <v>1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 cm="1">
        <f t="array" ref="R94">_xlfn.IFS(H94=1,1,K94=1,1,L94=1,1,M94=1,1,N94=1,1,P94=1,1,TRUE,0)</f>
        <v>0</v>
      </c>
      <c r="S94" s="64">
        <f>IF(AND(G94=1,R94=1),0,R94)</f>
        <v>0</v>
      </c>
      <c r="T94" s="24" t="s">
        <v>2268</v>
      </c>
      <c r="U94" s="49">
        <f>SUBSTITUTE(T94,".",",")*1</f>
        <v>4.4120262376964002E-2</v>
      </c>
      <c r="V94" s="54">
        <f>IF(U94&gt;=0.1, 1, 0)</f>
        <v>0</v>
      </c>
      <c r="W94" s="25">
        <f>IF(U94&gt;=0.2, 1, 0)</f>
        <v>0</v>
      </c>
      <c r="X94" s="25">
        <f>IF(U94&gt;=0.3, 1, 0)</f>
        <v>0</v>
      </c>
      <c r="Y94" s="25">
        <f>IF(U94&gt;=0.4, 1, 0)</f>
        <v>0</v>
      </c>
      <c r="Z94" s="25">
        <f>IF(U94&gt;=0.5, 1, 0)</f>
        <v>0</v>
      </c>
      <c r="AA94" s="25">
        <f>IF(U94&gt;=0.6, 1, 0)</f>
        <v>0</v>
      </c>
      <c r="AB94" s="25">
        <f>IF(U94&gt;=0.7, 1, 0)</f>
        <v>0</v>
      </c>
      <c r="AC94" s="25">
        <f>IF(U94&gt;=0.8, 1, 0)</f>
        <v>0</v>
      </c>
      <c r="AD94" s="55">
        <f>IF(U94&gt;=0.9, 1, 0)</f>
        <v>0</v>
      </c>
    </row>
    <row r="95" spans="1:30" ht="20" customHeight="1" x14ac:dyDescent="0.2">
      <c r="A95" s="20" t="s">
        <v>1083</v>
      </c>
      <c r="B95" s="33" t="str">
        <f>SUBSTITUTE(A95,"/Users/timomiessen/Desktop/imagesdk/nonblackwomen1/","Image_")</f>
        <v>Image_NBW_116.jpg</v>
      </c>
      <c r="C95" s="63" t="s">
        <v>5</v>
      </c>
      <c r="D95" s="22" t="s">
        <v>6</v>
      </c>
      <c r="E95" s="23">
        <v>1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 cm="1">
        <f t="array" ref="R95">_xlfn.IFS(H95=1,1,K95=1,1,L95=1,1,M95=1,1,N95=1,1,P95=1,1,TRUE,0)</f>
        <v>0</v>
      </c>
      <c r="S95" s="64">
        <f>IF(AND(G95=1,R95=1),0,R95)</f>
        <v>0</v>
      </c>
      <c r="T95" s="24" t="s">
        <v>2270</v>
      </c>
      <c r="U95" s="49">
        <f>SUBSTITUTE(T95,".",",")*1</f>
        <v>2.0980393514037101E-2</v>
      </c>
      <c r="V95" s="54">
        <f>IF(U95&gt;=0.1, 1, 0)</f>
        <v>0</v>
      </c>
      <c r="W95" s="25">
        <f>IF(U95&gt;=0.2, 1, 0)</f>
        <v>0</v>
      </c>
      <c r="X95" s="25">
        <f>IF(U95&gt;=0.3, 1, 0)</f>
        <v>0</v>
      </c>
      <c r="Y95" s="25">
        <f>IF(U95&gt;=0.4, 1, 0)</f>
        <v>0</v>
      </c>
      <c r="Z95" s="25">
        <f>IF(U95&gt;=0.5, 1, 0)</f>
        <v>0</v>
      </c>
      <c r="AA95" s="25">
        <f>IF(U95&gt;=0.6, 1, 0)</f>
        <v>0</v>
      </c>
      <c r="AB95" s="25">
        <f>IF(U95&gt;=0.7, 1, 0)</f>
        <v>0</v>
      </c>
      <c r="AC95" s="25">
        <f>IF(U95&gt;=0.8, 1, 0)</f>
        <v>0</v>
      </c>
      <c r="AD95" s="55">
        <f>IF(U95&gt;=0.9, 1, 0)</f>
        <v>0</v>
      </c>
    </row>
    <row r="96" spans="1:30" ht="20" customHeight="1" x14ac:dyDescent="0.2">
      <c r="A96" s="20" t="s">
        <v>1084</v>
      </c>
      <c r="B96" s="33" t="str">
        <f>SUBSTITUTE(A96,"/Users/timomiessen/Desktop/imagesdk/nonblackwomen1/","Image_")</f>
        <v>Image_NBW_117.jpg</v>
      </c>
      <c r="C96" s="63" t="s">
        <v>5</v>
      </c>
      <c r="D96" s="22" t="s">
        <v>6</v>
      </c>
      <c r="E96" s="23">
        <v>1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 cm="1">
        <f t="array" ref="R96">_xlfn.IFS(H96=1,1,K96=1,1,L96=1,1,M96=1,1,N96=1,1,P96=1,1,TRUE,0)</f>
        <v>0</v>
      </c>
      <c r="S96" s="64">
        <f>IF(AND(G96=1,R96=1),0,R96)</f>
        <v>0</v>
      </c>
      <c r="T96" s="24" t="s">
        <v>2271</v>
      </c>
      <c r="U96" s="49">
        <f>SUBSTITUTE(T96,".",",")*1</f>
        <v>8.8004660792648792E-3</v>
      </c>
      <c r="V96" s="54">
        <f>IF(U96&gt;=0.1, 1, 0)</f>
        <v>0</v>
      </c>
      <c r="W96" s="25">
        <f>IF(U96&gt;=0.2, 1, 0)</f>
        <v>0</v>
      </c>
      <c r="X96" s="25">
        <f>IF(U96&gt;=0.3, 1, 0)</f>
        <v>0</v>
      </c>
      <c r="Y96" s="25">
        <f>IF(U96&gt;=0.4, 1, 0)</f>
        <v>0</v>
      </c>
      <c r="Z96" s="25">
        <f>IF(U96&gt;=0.5, 1, 0)</f>
        <v>0</v>
      </c>
      <c r="AA96" s="25">
        <f>IF(U96&gt;=0.6, 1, 0)</f>
        <v>0</v>
      </c>
      <c r="AB96" s="25">
        <f>IF(U96&gt;=0.7, 1, 0)</f>
        <v>0</v>
      </c>
      <c r="AC96" s="25">
        <f>IF(U96&gt;=0.8, 1, 0)</f>
        <v>0</v>
      </c>
      <c r="AD96" s="55">
        <f>IF(U96&gt;=0.9, 1, 0)</f>
        <v>0</v>
      </c>
    </row>
    <row r="97" spans="1:30" ht="20" customHeight="1" x14ac:dyDescent="0.2">
      <c r="A97" s="20" t="s">
        <v>1085</v>
      </c>
      <c r="B97" s="33" t="str">
        <f>SUBSTITUTE(A97,"/Users/timomiessen/Desktop/imagesdk/nonblackwomen1/","Image_")</f>
        <v>Image_NBW_118.jpg</v>
      </c>
      <c r="C97" s="63" t="s">
        <v>5</v>
      </c>
      <c r="D97" s="22" t="s">
        <v>6</v>
      </c>
      <c r="E97" s="23">
        <v>1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 cm="1">
        <f t="array" ref="R97">_xlfn.IFS(H97=1,1,K97=1,1,L97=1,1,M97=1,1,N97=1,1,P97=1,1,TRUE,0)</f>
        <v>0</v>
      </c>
      <c r="S97" s="64">
        <f>IF(AND(G97=1,R97=1),0,R97)</f>
        <v>0</v>
      </c>
      <c r="T97" s="24" t="s">
        <v>2272</v>
      </c>
      <c r="U97" s="49">
        <f>SUBSTITUTE(T97,".",",")*1</f>
        <v>0.115494694560766</v>
      </c>
      <c r="V97" s="54">
        <f>IF(U97&gt;=0.1, 1, 0)</f>
        <v>1</v>
      </c>
      <c r="W97" s="25">
        <f>IF(U97&gt;=0.2, 1, 0)</f>
        <v>0</v>
      </c>
      <c r="X97" s="25">
        <f>IF(U97&gt;=0.3, 1, 0)</f>
        <v>0</v>
      </c>
      <c r="Y97" s="25">
        <f>IF(U97&gt;=0.4, 1, 0)</f>
        <v>0</v>
      </c>
      <c r="Z97" s="25">
        <f>IF(U97&gt;=0.5, 1, 0)</f>
        <v>0</v>
      </c>
      <c r="AA97" s="25">
        <f>IF(U97&gt;=0.6, 1, 0)</f>
        <v>0</v>
      </c>
      <c r="AB97" s="25">
        <f>IF(U97&gt;=0.7, 1, 0)</f>
        <v>0</v>
      </c>
      <c r="AC97" s="25">
        <f>IF(U97&gt;=0.8, 1, 0)</f>
        <v>0</v>
      </c>
      <c r="AD97" s="55">
        <f>IF(U97&gt;=0.9, 1, 0)</f>
        <v>0</v>
      </c>
    </row>
    <row r="98" spans="1:30" ht="20" customHeight="1" x14ac:dyDescent="0.2">
      <c r="A98" s="20" t="s">
        <v>1086</v>
      </c>
      <c r="B98" s="33" t="str">
        <f>SUBSTITUTE(A98,"/Users/timomiessen/Desktop/imagesdk/nonblackwomen1/","Image_")</f>
        <v>Image_NBW_119.jpg</v>
      </c>
      <c r="C98" s="63" t="s">
        <v>5</v>
      </c>
      <c r="D98" s="22" t="s">
        <v>6</v>
      </c>
      <c r="E98" s="23">
        <v>1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 cm="1">
        <f t="array" ref="R98">_xlfn.IFS(H98=1,1,K98=1,1,L98=1,1,M98=1,1,N98=1,1,P98=1,1,TRUE,0)</f>
        <v>0</v>
      </c>
      <c r="S98" s="64">
        <f>IF(AND(G98=1,R98=1),0,R98)</f>
        <v>0</v>
      </c>
      <c r="T98" s="24" t="s">
        <v>2273</v>
      </c>
      <c r="U98" s="49">
        <f>SUBSTITUTE(T98,".",",")*1</f>
        <v>1.37862837873399E-2</v>
      </c>
      <c r="V98" s="54">
        <f>IF(U98&gt;=0.1, 1, 0)</f>
        <v>0</v>
      </c>
      <c r="W98" s="25">
        <f>IF(U98&gt;=0.2, 1, 0)</f>
        <v>0</v>
      </c>
      <c r="X98" s="25">
        <f>IF(U98&gt;=0.3, 1, 0)</f>
        <v>0</v>
      </c>
      <c r="Y98" s="25">
        <f>IF(U98&gt;=0.4, 1, 0)</f>
        <v>0</v>
      </c>
      <c r="Z98" s="25">
        <f>IF(U98&gt;=0.5, 1, 0)</f>
        <v>0</v>
      </c>
      <c r="AA98" s="25">
        <f>IF(U98&gt;=0.6, 1, 0)</f>
        <v>0</v>
      </c>
      <c r="AB98" s="25">
        <f>IF(U98&gt;=0.7, 1, 0)</f>
        <v>0</v>
      </c>
      <c r="AC98" s="25">
        <f>IF(U98&gt;=0.8, 1, 0)</f>
        <v>0</v>
      </c>
      <c r="AD98" s="55">
        <f>IF(U98&gt;=0.9, 1, 0)</f>
        <v>0</v>
      </c>
    </row>
    <row r="99" spans="1:30" ht="20" customHeight="1" x14ac:dyDescent="0.2">
      <c r="A99" s="20" t="s">
        <v>1087</v>
      </c>
      <c r="B99" s="33" t="str">
        <f>SUBSTITUTE(A99,"/Users/timomiessen/Desktop/imagesdk/nonblackwomen1/","Image_")</f>
        <v>Image_NBW_12.jpg</v>
      </c>
      <c r="C99" s="63" t="s">
        <v>5</v>
      </c>
      <c r="D99" s="22" t="s">
        <v>6</v>
      </c>
      <c r="E99" s="23">
        <v>1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 cm="1">
        <f t="array" ref="R99">_xlfn.IFS(H99=1,1,K99=1,1,L99=1,1,M99=1,1,N99=1,1,P99=1,1,TRUE,0)</f>
        <v>0</v>
      </c>
      <c r="S99" s="64">
        <f>IF(AND(G99=1,R99=1),0,R99)</f>
        <v>0</v>
      </c>
      <c r="T99" s="24" t="s">
        <v>2274</v>
      </c>
      <c r="U99" s="49">
        <f>SUBSTITUTE(T99,".",",")*1</f>
        <v>8.27774778008461E-3</v>
      </c>
      <c r="V99" s="54">
        <f>IF(U99&gt;=0.1, 1, 0)</f>
        <v>0</v>
      </c>
      <c r="W99" s="25">
        <f>IF(U99&gt;=0.2, 1, 0)</f>
        <v>0</v>
      </c>
      <c r="X99" s="25">
        <f>IF(U99&gt;=0.3, 1, 0)</f>
        <v>0</v>
      </c>
      <c r="Y99" s="25">
        <f>IF(U99&gt;=0.4, 1, 0)</f>
        <v>0</v>
      </c>
      <c r="Z99" s="25">
        <f>IF(U99&gt;=0.5, 1, 0)</f>
        <v>0</v>
      </c>
      <c r="AA99" s="25">
        <f>IF(U99&gt;=0.6, 1, 0)</f>
        <v>0</v>
      </c>
      <c r="AB99" s="25">
        <f>IF(U99&gt;=0.7, 1, 0)</f>
        <v>0</v>
      </c>
      <c r="AC99" s="25">
        <f>IF(U99&gt;=0.8, 1, 0)</f>
        <v>0</v>
      </c>
      <c r="AD99" s="55">
        <f>IF(U99&gt;=0.9, 1, 0)</f>
        <v>0</v>
      </c>
    </row>
    <row r="100" spans="1:30" ht="20" customHeight="1" x14ac:dyDescent="0.2">
      <c r="A100" s="20" t="s">
        <v>1088</v>
      </c>
      <c r="B100" s="33" t="str">
        <f>SUBSTITUTE(A100,"/Users/timomiessen/Desktop/imagesdk/nonblackwomen1/","Image_")</f>
        <v>Image_NBW_120.jpg</v>
      </c>
      <c r="C100" s="63" t="s">
        <v>5</v>
      </c>
      <c r="D100" s="22" t="s">
        <v>6</v>
      </c>
      <c r="E100" s="23">
        <v>1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 cm="1">
        <f t="array" ref="R100">_xlfn.IFS(H100=1,1,K100=1,1,L100=1,1,M100=1,1,N100=1,1,P100=1,1,TRUE,0)</f>
        <v>0</v>
      </c>
      <c r="S100" s="64">
        <f>IF(AND(G100=1,R100=1),0,R100)</f>
        <v>0</v>
      </c>
      <c r="T100" s="24" t="s">
        <v>2275</v>
      </c>
      <c r="U100" s="49">
        <f>SUBSTITUTE(T100,".",",")*1</f>
        <v>2.1583460737019701E-2</v>
      </c>
      <c r="V100" s="54">
        <f>IF(U100&gt;=0.1, 1, 0)</f>
        <v>0</v>
      </c>
      <c r="W100" s="25">
        <f>IF(U100&gt;=0.2, 1, 0)</f>
        <v>0</v>
      </c>
      <c r="X100" s="25">
        <f>IF(U100&gt;=0.3, 1, 0)</f>
        <v>0</v>
      </c>
      <c r="Y100" s="25">
        <f>IF(U100&gt;=0.4, 1, 0)</f>
        <v>0</v>
      </c>
      <c r="Z100" s="25">
        <f>IF(U100&gt;=0.5, 1, 0)</f>
        <v>0</v>
      </c>
      <c r="AA100" s="25">
        <f>IF(U100&gt;=0.6, 1, 0)</f>
        <v>0</v>
      </c>
      <c r="AB100" s="25">
        <f>IF(U100&gt;=0.7, 1, 0)</f>
        <v>0</v>
      </c>
      <c r="AC100" s="25">
        <f>IF(U100&gt;=0.8, 1, 0)</f>
        <v>0</v>
      </c>
      <c r="AD100" s="55">
        <f>IF(U100&gt;=0.9, 1, 0)</f>
        <v>0</v>
      </c>
    </row>
    <row r="101" spans="1:30" ht="20" customHeight="1" x14ac:dyDescent="0.2">
      <c r="A101" s="20" t="s">
        <v>1089</v>
      </c>
      <c r="B101" s="33" t="str">
        <f>SUBSTITUTE(A101,"/Users/timomiessen/Desktop/imagesdk/nonblackwomen1/","Image_")</f>
        <v>Image_NBW_121.jpg</v>
      </c>
      <c r="C101" s="63" t="s">
        <v>5</v>
      </c>
      <c r="D101" s="22" t="s">
        <v>6</v>
      </c>
      <c r="E101" s="23">
        <v>1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 cm="1">
        <f t="array" ref="R101">_xlfn.IFS(H101=1,1,K101=1,1,L101=1,1,M101=1,1,N101=1,1,P101=1,1,TRUE,0)</f>
        <v>0</v>
      </c>
      <c r="S101" s="64">
        <f>IF(AND(G101=1,R101=1),0,R101)</f>
        <v>0</v>
      </c>
      <c r="T101" s="24" t="s">
        <v>2276</v>
      </c>
      <c r="U101" s="49">
        <f>SUBSTITUTE(T101,".",",")*1</f>
        <v>0.15704162418842299</v>
      </c>
      <c r="V101" s="54">
        <f>IF(U101&gt;=0.1, 1, 0)</f>
        <v>1</v>
      </c>
      <c r="W101" s="25">
        <f>IF(U101&gt;=0.2, 1, 0)</f>
        <v>0</v>
      </c>
      <c r="X101" s="25">
        <f>IF(U101&gt;=0.3, 1, 0)</f>
        <v>0</v>
      </c>
      <c r="Y101" s="25">
        <f>IF(U101&gt;=0.4, 1, 0)</f>
        <v>0</v>
      </c>
      <c r="Z101" s="25">
        <f>IF(U101&gt;=0.5, 1, 0)</f>
        <v>0</v>
      </c>
      <c r="AA101" s="25">
        <f>IF(U101&gt;=0.6, 1, 0)</f>
        <v>0</v>
      </c>
      <c r="AB101" s="25">
        <f>IF(U101&gt;=0.7, 1, 0)</f>
        <v>0</v>
      </c>
      <c r="AC101" s="25">
        <f>IF(U101&gt;=0.8, 1, 0)</f>
        <v>0</v>
      </c>
      <c r="AD101" s="55">
        <f>IF(U101&gt;=0.9, 1, 0)</f>
        <v>0</v>
      </c>
    </row>
    <row r="102" spans="1:30" ht="20" customHeight="1" x14ac:dyDescent="0.2">
      <c r="A102" s="20" t="s">
        <v>1090</v>
      </c>
      <c r="B102" s="33" t="str">
        <f>SUBSTITUTE(A102,"/Users/timomiessen/Desktop/imagesdk/nonblackwomen1/","Image_")</f>
        <v>Image_NBW_122.jpg</v>
      </c>
      <c r="C102" s="63" t="s">
        <v>5</v>
      </c>
      <c r="D102" s="22" t="s">
        <v>6</v>
      </c>
      <c r="E102" s="23">
        <v>1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 cm="1">
        <f t="array" ref="R102">_xlfn.IFS(H102=1,1,K102=1,1,L102=1,1,M102=1,1,N102=1,1,P102=1,1,TRUE,0)</f>
        <v>0</v>
      </c>
      <c r="S102" s="64">
        <f>IF(AND(G102=1,R102=1),0,R102)</f>
        <v>0</v>
      </c>
      <c r="T102" s="24" t="s">
        <v>2277</v>
      </c>
      <c r="U102" s="49">
        <f>SUBSTITUTE(T102,".",",")*1</f>
        <v>1.7679887358099201E-2</v>
      </c>
      <c r="V102" s="54">
        <f>IF(U102&gt;=0.1, 1, 0)</f>
        <v>0</v>
      </c>
      <c r="W102" s="25">
        <f>IF(U102&gt;=0.2, 1, 0)</f>
        <v>0</v>
      </c>
      <c r="X102" s="25">
        <f>IF(U102&gt;=0.3, 1, 0)</f>
        <v>0</v>
      </c>
      <c r="Y102" s="25">
        <f>IF(U102&gt;=0.4, 1, 0)</f>
        <v>0</v>
      </c>
      <c r="Z102" s="25">
        <f>IF(U102&gt;=0.5, 1, 0)</f>
        <v>0</v>
      </c>
      <c r="AA102" s="25">
        <f>IF(U102&gt;=0.6, 1, 0)</f>
        <v>0</v>
      </c>
      <c r="AB102" s="25">
        <f>IF(U102&gt;=0.7, 1, 0)</f>
        <v>0</v>
      </c>
      <c r="AC102" s="25">
        <f>IF(U102&gt;=0.8, 1, 0)</f>
        <v>0</v>
      </c>
      <c r="AD102" s="55">
        <f>IF(U102&gt;=0.9, 1, 0)</f>
        <v>0</v>
      </c>
    </row>
    <row r="103" spans="1:30" ht="20" customHeight="1" x14ac:dyDescent="0.2">
      <c r="A103" s="20" t="s">
        <v>1092</v>
      </c>
      <c r="B103" s="33" t="str">
        <f>SUBSTITUTE(A103,"/Users/timomiessen/Desktop/imagesdk/nonblackwomen1/","Image_")</f>
        <v>Image_NBW_124.jpg</v>
      </c>
      <c r="C103" s="63" t="s">
        <v>5</v>
      </c>
      <c r="D103" s="22" t="s">
        <v>6</v>
      </c>
      <c r="E103" s="23">
        <v>1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 cm="1">
        <f t="array" ref="R103">_xlfn.IFS(H103=1,1,K103=1,1,L103=1,1,M103=1,1,N103=1,1,P103=1,1,TRUE,0)</f>
        <v>0</v>
      </c>
      <c r="S103" s="64">
        <f>IF(AND(G103=1,R103=1),0,R103)</f>
        <v>0</v>
      </c>
      <c r="T103" s="24" t="s">
        <v>2279</v>
      </c>
      <c r="U103" s="49">
        <f>SUBSTITUTE(T103,".",",")*1</f>
        <v>7.7870536595582907E-2</v>
      </c>
      <c r="V103" s="54">
        <f>IF(U103&gt;=0.1, 1, 0)</f>
        <v>0</v>
      </c>
      <c r="W103" s="25">
        <f>IF(U103&gt;=0.2, 1, 0)</f>
        <v>0</v>
      </c>
      <c r="X103" s="25">
        <f>IF(U103&gt;=0.3, 1, 0)</f>
        <v>0</v>
      </c>
      <c r="Y103" s="25">
        <f>IF(U103&gt;=0.4, 1, 0)</f>
        <v>0</v>
      </c>
      <c r="Z103" s="25">
        <f>IF(U103&gt;=0.5, 1, 0)</f>
        <v>0</v>
      </c>
      <c r="AA103" s="25">
        <f>IF(U103&gt;=0.6, 1, 0)</f>
        <v>0</v>
      </c>
      <c r="AB103" s="25">
        <f>IF(U103&gt;=0.7, 1, 0)</f>
        <v>0</v>
      </c>
      <c r="AC103" s="25">
        <f>IF(U103&gt;=0.8, 1, 0)</f>
        <v>0</v>
      </c>
      <c r="AD103" s="55">
        <f>IF(U103&gt;=0.9, 1, 0)</f>
        <v>0</v>
      </c>
    </row>
    <row r="104" spans="1:30" ht="20" customHeight="1" x14ac:dyDescent="0.2">
      <c r="A104" s="20" t="s">
        <v>1093</v>
      </c>
      <c r="B104" s="33" t="str">
        <f>SUBSTITUTE(A104,"/Users/timomiessen/Desktop/imagesdk/nonblackwomen1/","Image_")</f>
        <v>Image_NBW_125.jpg</v>
      </c>
      <c r="C104" s="63" t="s">
        <v>5</v>
      </c>
      <c r="D104" s="22" t="s">
        <v>6</v>
      </c>
      <c r="E104" s="23">
        <v>1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 cm="1">
        <f t="array" ref="R104">_xlfn.IFS(H104=1,1,K104=1,1,L104=1,1,M104=1,1,N104=1,1,P104=1,1,TRUE,0)</f>
        <v>0</v>
      </c>
      <c r="S104" s="64">
        <f>IF(AND(G104=1,R104=1),0,R104)</f>
        <v>0</v>
      </c>
      <c r="T104" s="24" t="s">
        <v>2280</v>
      </c>
      <c r="U104" s="49">
        <f>SUBSTITUTE(T104,".",",")*1</f>
        <v>5.9432894922792903E-3</v>
      </c>
      <c r="V104" s="54">
        <f>IF(U104&gt;=0.1, 1, 0)</f>
        <v>0</v>
      </c>
      <c r="W104" s="25">
        <f>IF(U104&gt;=0.2, 1, 0)</f>
        <v>0</v>
      </c>
      <c r="X104" s="25">
        <f>IF(U104&gt;=0.3, 1, 0)</f>
        <v>0</v>
      </c>
      <c r="Y104" s="25">
        <f>IF(U104&gt;=0.4, 1, 0)</f>
        <v>0</v>
      </c>
      <c r="Z104" s="25">
        <f>IF(U104&gt;=0.5, 1, 0)</f>
        <v>0</v>
      </c>
      <c r="AA104" s="25">
        <f>IF(U104&gt;=0.6, 1, 0)</f>
        <v>0</v>
      </c>
      <c r="AB104" s="25">
        <f>IF(U104&gt;=0.7, 1, 0)</f>
        <v>0</v>
      </c>
      <c r="AC104" s="25">
        <f>IF(U104&gt;=0.8, 1, 0)</f>
        <v>0</v>
      </c>
      <c r="AD104" s="55">
        <f>IF(U104&gt;=0.9, 1, 0)</f>
        <v>0</v>
      </c>
    </row>
    <row r="105" spans="1:30" ht="20" customHeight="1" x14ac:dyDescent="0.2">
      <c r="A105" s="20" t="s">
        <v>1095</v>
      </c>
      <c r="B105" s="33" t="str">
        <f>SUBSTITUTE(A105,"/Users/timomiessen/Desktop/imagesdk/nonblackwomen1/","Image_")</f>
        <v>Image_NBW_127.jpg</v>
      </c>
      <c r="C105" s="63" t="s">
        <v>5</v>
      </c>
      <c r="D105" s="22" t="s">
        <v>6</v>
      </c>
      <c r="E105" s="23">
        <v>1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 cm="1">
        <f t="array" ref="R105">_xlfn.IFS(H105=1,1,K105=1,1,L105=1,1,M105=1,1,N105=1,1,P105=1,1,TRUE,0)</f>
        <v>0</v>
      </c>
      <c r="S105" s="64">
        <f>IF(AND(G105=1,R105=1),0,R105)</f>
        <v>0</v>
      </c>
      <c r="T105" s="24" t="s">
        <v>2282</v>
      </c>
      <c r="U105" s="49">
        <f>SUBSTITUTE(T105,".",",")*1</f>
        <v>7.5859623029828002E-3</v>
      </c>
      <c r="V105" s="54">
        <f>IF(U105&gt;=0.1, 1, 0)</f>
        <v>0</v>
      </c>
      <c r="W105" s="25">
        <f>IF(U105&gt;=0.2, 1, 0)</f>
        <v>0</v>
      </c>
      <c r="X105" s="25">
        <f>IF(U105&gt;=0.3, 1, 0)</f>
        <v>0</v>
      </c>
      <c r="Y105" s="25">
        <f>IF(U105&gt;=0.4, 1, 0)</f>
        <v>0</v>
      </c>
      <c r="Z105" s="25">
        <f>IF(U105&gt;=0.5, 1, 0)</f>
        <v>0</v>
      </c>
      <c r="AA105" s="25">
        <f>IF(U105&gt;=0.6, 1, 0)</f>
        <v>0</v>
      </c>
      <c r="AB105" s="25">
        <f>IF(U105&gt;=0.7, 1, 0)</f>
        <v>0</v>
      </c>
      <c r="AC105" s="25">
        <f>IF(U105&gt;=0.8, 1, 0)</f>
        <v>0</v>
      </c>
      <c r="AD105" s="55">
        <f>IF(U105&gt;=0.9, 1, 0)</f>
        <v>0</v>
      </c>
    </row>
    <row r="106" spans="1:30" ht="20" customHeight="1" x14ac:dyDescent="0.2">
      <c r="A106" s="20" t="s">
        <v>1096</v>
      </c>
      <c r="B106" s="33" t="str">
        <f>SUBSTITUTE(A106,"/Users/timomiessen/Desktop/imagesdk/nonblackwomen1/","Image_")</f>
        <v>Image_NBW_128.jpg</v>
      </c>
      <c r="C106" s="63" t="s">
        <v>5</v>
      </c>
      <c r="D106" s="22" t="s">
        <v>6</v>
      </c>
      <c r="E106" s="23">
        <v>1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 cm="1">
        <f t="array" ref="R106">_xlfn.IFS(H106=1,1,K106=1,1,L106=1,1,M106=1,1,N106=1,1,P106=1,1,TRUE,0)</f>
        <v>0</v>
      </c>
      <c r="S106" s="64">
        <f>IF(AND(G106=1,R106=1),0,R106)</f>
        <v>0</v>
      </c>
      <c r="T106" s="24" t="s">
        <v>2283</v>
      </c>
      <c r="U106" s="49">
        <f>SUBSTITUTE(T106,".",",")*1</f>
        <v>2.4875145405530898E-2</v>
      </c>
      <c r="V106" s="54">
        <f>IF(U106&gt;=0.1, 1, 0)</f>
        <v>0</v>
      </c>
      <c r="W106" s="25">
        <f>IF(U106&gt;=0.2, 1, 0)</f>
        <v>0</v>
      </c>
      <c r="X106" s="25">
        <f>IF(U106&gt;=0.3, 1, 0)</f>
        <v>0</v>
      </c>
      <c r="Y106" s="25">
        <f>IF(U106&gt;=0.4, 1, 0)</f>
        <v>0</v>
      </c>
      <c r="Z106" s="25">
        <f>IF(U106&gt;=0.5, 1, 0)</f>
        <v>0</v>
      </c>
      <c r="AA106" s="25">
        <f>IF(U106&gt;=0.6, 1, 0)</f>
        <v>0</v>
      </c>
      <c r="AB106" s="25">
        <f>IF(U106&gt;=0.7, 1, 0)</f>
        <v>0</v>
      </c>
      <c r="AC106" s="25">
        <f>IF(U106&gt;=0.8, 1, 0)</f>
        <v>0</v>
      </c>
      <c r="AD106" s="55">
        <f>IF(U106&gt;=0.9, 1, 0)</f>
        <v>0</v>
      </c>
    </row>
    <row r="107" spans="1:30" ht="20" customHeight="1" x14ac:dyDescent="0.2">
      <c r="A107" s="20" t="s">
        <v>1097</v>
      </c>
      <c r="B107" s="33" t="str">
        <f>SUBSTITUTE(A107,"/Users/timomiessen/Desktop/imagesdk/nonblackwomen1/","Image_")</f>
        <v>Image_NBW_129.jpg</v>
      </c>
      <c r="C107" s="63" t="s">
        <v>5</v>
      </c>
      <c r="D107" s="22" t="s">
        <v>6</v>
      </c>
      <c r="E107" s="23">
        <v>1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 cm="1">
        <f t="array" ref="R107">_xlfn.IFS(H107=1,1,K107=1,1,L107=1,1,M107=1,1,N107=1,1,P107=1,1,TRUE,0)</f>
        <v>0</v>
      </c>
      <c r="S107" s="64">
        <f>IF(AND(G107=1,R107=1),0,R107)</f>
        <v>0</v>
      </c>
      <c r="T107" s="24" t="s">
        <v>2284</v>
      </c>
      <c r="U107" s="49">
        <f>SUBSTITUTE(T107,".",",")*1</f>
        <v>0.22859217226505199</v>
      </c>
      <c r="V107" s="54">
        <f>IF(U107&gt;=0.1, 1, 0)</f>
        <v>1</v>
      </c>
      <c r="W107" s="25">
        <f>IF(U107&gt;=0.2, 1, 0)</f>
        <v>1</v>
      </c>
      <c r="X107" s="25">
        <f>IF(U107&gt;=0.3, 1, 0)</f>
        <v>0</v>
      </c>
      <c r="Y107" s="25">
        <f>IF(U107&gt;=0.4, 1, 0)</f>
        <v>0</v>
      </c>
      <c r="Z107" s="25">
        <f>IF(U107&gt;=0.5, 1, 0)</f>
        <v>0</v>
      </c>
      <c r="AA107" s="25">
        <f>IF(U107&gt;=0.6, 1, 0)</f>
        <v>0</v>
      </c>
      <c r="AB107" s="25">
        <f>IF(U107&gt;=0.7, 1, 0)</f>
        <v>0</v>
      </c>
      <c r="AC107" s="25">
        <f>IF(U107&gt;=0.8, 1, 0)</f>
        <v>0</v>
      </c>
      <c r="AD107" s="55">
        <f>IF(U107&gt;=0.9, 1, 0)</f>
        <v>0</v>
      </c>
    </row>
    <row r="108" spans="1:30" ht="20" customHeight="1" x14ac:dyDescent="0.2">
      <c r="A108" s="20" t="s">
        <v>1098</v>
      </c>
      <c r="B108" s="33" t="str">
        <f>SUBSTITUTE(A108,"/Users/timomiessen/Desktop/imagesdk/nonblackwomen1/","Image_")</f>
        <v>Image_NBW_13.jpg</v>
      </c>
      <c r="C108" s="63" t="s">
        <v>5</v>
      </c>
      <c r="D108" s="22" t="s">
        <v>6</v>
      </c>
      <c r="E108" s="23">
        <v>1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 cm="1">
        <f t="array" ref="R108">_xlfn.IFS(H108=1,1,K108=1,1,L108=1,1,M108=1,1,N108=1,1,P108=1,1,TRUE,0)</f>
        <v>0</v>
      </c>
      <c r="S108" s="64">
        <f>IF(AND(G108=1,R108=1),0,R108)</f>
        <v>0</v>
      </c>
      <c r="T108" s="24" t="s">
        <v>2285</v>
      </c>
      <c r="U108" s="49">
        <f>SUBSTITUTE(T108,".",",")*1</f>
        <v>1.3276296434924E-2</v>
      </c>
      <c r="V108" s="54">
        <f>IF(U108&gt;=0.1, 1, 0)</f>
        <v>0</v>
      </c>
      <c r="W108" s="25">
        <f>IF(U108&gt;=0.2, 1, 0)</f>
        <v>0</v>
      </c>
      <c r="X108" s="25">
        <f>IF(U108&gt;=0.3, 1, 0)</f>
        <v>0</v>
      </c>
      <c r="Y108" s="25">
        <f>IF(U108&gt;=0.4, 1, 0)</f>
        <v>0</v>
      </c>
      <c r="Z108" s="25">
        <f>IF(U108&gt;=0.5, 1, 0)</f>
        <v>0</v>
      </c>
      <c r="AA108" s="25">
        <f>IF(U108&gt;=0.6, 1, 0)</f>
        <v>0</v>
      </c>
      <c r="AB108" s="25">
        <f>IF(U108&gt;=0.7, 1, 0)</f>
        <v>0</v>
      </c>
      <c r="AC108" s="25">
        <f>IF(U108&gt;=0.8, 1, 0)</f>
        <v>0</v>
      </c>
      <c r="AD108" s="55">
        <f>IF(U108&gt;=0.9, 1, 0)</f>
        <v>0</v>
      </c>
    </row>
    <row r="109" spans="1:30" ht="20" customHeight="1" x14ac:dyDescent="0.2">
      <c r="A109" s="20" t="s">
        <v>1099</v>
      </c>
      <c r="B109" s="33" t="str">
        <f>SUBSTITUTE(A109,"/Users/timomiessen/Desktop/imagesdk/nonblackwomen1/","Image_")</f>
        <v>Image_NBW_130.jpg</v>
      </c>
      <c r="C109" s="63" t="s">
        <v>5</v>
      </c>
      <c r="D109" s="22" t="s">
        <v>6</v>
      </c>
      <c r="E109" s="23">
        <v>1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 cm="1">
        <f t="array" ref="R109">_xlfn.IFS(H109=1,1,K109=1,1,L109=1,1,M109=1,1,N109=1,1,P109=1,1,TRUE,0)</f>
        <v>0</v>
      </c>
      <c r="S109" s="64">
        <f>IF(AND(G109=1,R109=1),0,R109)</f>
        <v>0</v>
      </c>
      <c r="T109" s="24" t="s">
        <v>2286</v>
      </c>
      <c r="U109" s="49">
        <f>SUBSTITUTE(T109,".",",")*1</f>
        <v>0.42175699770450498</v>
      </c>
      <c r="V109" s="54">
        <f>IF(U109&gt;=0.1, 1, 0)</f>
        <v>1</v>
      </c>
      <c r="W109" s="25">
        <f>IF(U109&gt;=0.2, 1, 0)</f>
        <v>1</v>
      </c>
      <c r="X109" s="25">
        <f>IF(U109&gt;=0.3, 1, 0)</f>
        <v>1</v>
      </c>
      <c r="Y109" s="25">
        <f>IF(U109&gt;=0.4, 1, 0)</f>
        <v>1</v>
      </c>
      <c r="Z109" s="25">
        <f>IF(U109&gt;=0.5, 1, 0)</f>
        <v>0</v>
      </c>
      <c r="AA109" s="25">
        <f>IF(U109&gt;=0.6, 1, 0)</f>
        <v>0</v>
      </c>
      <c r="AB109" s="25">
        <f>IF(U109&gt;=0.7, 1, 0)</f>
        <v>0</v>
      </c>
      <c r="AC109" s="25">
        <f>IF(U109&gt;=0.8, 1, 0)</f>
        <v>0</v>
      </c>
      <c r="AD109" s="55">
        <f>IF(U109&gt;=0.9, 1, 0)</f>
        <v>0</v>
      </c>
    </row>
    <row r="110" spans="1:30" ht="20" customHeight="1" x14ac:dyDescent="0.2">
      <c r="A110" s="20" t="s">
        <v>1100</v>
      </c>
      <c r="B110" s="33" t="str">
        <f>SUBSTITUTE(A110,"/Users/timomiessen/Desktop/imagesdk/nonblackwomen1/","Image_")</f>
        <v>Image_NBW_131.jpg</v>
      </c>
      <c r="C110" s="63" t="s">
        <v>5</v>
      </c>
      <c r="D110" s="22" t="s">
        <v>6</v>
      </c>
      <c r="E110" s="23">
        <v>1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 cm="1">
        <f t="array" ref="R110">_xlfn.IFS(H110=1,1,K110=1,1,L110=1,1,M110=1,1,N110=1,1,P110=1,1,TRUE,0)</f>
        <v>0</v>
      </c>
      <c r="S110" s="64">
        <f>IF(AND(G110=1,R110=1),0,R110)</f>
        <v>0</v>
      </c>
      <c r="T110" s="24" t="s">
        <v>2287</v>
      </c>
      <c r="U110" s="49">
        <f>SUBSTITUTE(T110,".",",")*1</f>
        <v>5.5471805855631801E-2</v>
      </c>
      <c r="V110" s="54">
        <f>IF(U110&gt;=0.1, 1, 0)</f>
        <v>0</v>
      </c>
      <c r="W110" s="25">
        <f>IF(U110&gt;=0.2, 1, 0)</f>
        <v>0</v>
      </c>
      <c r="X110" s="25">
        <f>IF(U110&gt;=0.3, 1, 0)</f>
        <v>0</v>
      </c>
      <c r="Y110" s="25">
        <f>IF(U110&gt;=0.4, 1, 0)</f>
        <v>0</v>
      </c>
      <c r="Z110" s="25">
        <f>IF(U110&gt;=0.5, 1, 0)</f>
        <v>0</v>
      </c>
      <c r="AA110" s="25">
        <f>IF(U110&gt;=0.6, 1, 0)</f>
        <v>0</v>
      </c>
      <c r="AB110" s="25">
        <f>IF(U110&gt;=0.7, 1, 0)</f>
        <v>0</v>
      </c>
      <c r="AC110" s="25">
        <f>IF(U110&gt;=0.8, 1, 0)</f>
        <v>0</v>
      </c>
      <c r="AD110" s="55">
        <f>IF(U110&gt;=0.9, 1, 0)</f>
        <v>0</v>
      </c>
    </row>
    <row r="111" spans="1:30" ht="20" customHeight="1" x14ac:dyDescent="0.2">
      <c r="A111" s="20" t="s">
        <v>1101</v>
      </c>
      <c r="B111" s="33" t="str">
        <f>SUBSTITUTE(A111,"/Users/timomiessen/Desktop/imagesdk/nonblackwomen1/","Image_")</f>
        <v>Image_NBW_132.jpg</v>
      </c>
      <c r="C111" s="63" t="s">
        <v>5</v>
      </c>
      <c r="D111" s="22" t="s">
        <v>6</v>
      </c>
      <c r="E111" s="23">
        <v>1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 cm="1">
        <f t="array" ref="R111">_xlfn.IFS(H111=1,1,K111=1,1,L111=1,1,M111=1,1,N111=1,1,P111=1,1,TRUE,0)</f>
        <v>0</v>
      </c>
      <c r="S111" s="64">
        <f>IF(AND(G111=1,R111=1),0,R111)</f>
        <v>0</v>
      </c>
      <c r="T111" s="24" t="s">
        <v>2288</v>
      </c>
      <c r="U111" s="49">
        <f>SUBSTITUTE(T111,".",",")*1</f>
        <v>7.9455900937318802E-2</v>
      </c>
      <c r="V111" s="54">
        <f>IF(U111&gt;=0.1, 1, 0)</f>
        <v>0</v>
      </c>
      <c r="W111" s="25">
        <f>IF(U111&gt;=0.2, 1, 0)</f>
        <v>0</v>
      </c>
      <c r="X111" s="25">
        <f>IF(U111&gt;=0.3, 1, 0)</f>
        <v>0</v>
      </c>
      <c r="Y111" s="25">
        <f>IF(U111&gt;=0.4, 1, 0)</f>
        <v>0</v>
      </c>
      <c r="Z111" s="25">
        <f>IF(U111&gt;=0.5, 1, 0)</f>
        <v>0</v>
      </c>
      <c r="AA111" s="25">
        <f>IF(U111&gt;=0.6, 1, 0)</f>
        <v>0</v>
      </c>
      <c r="AB111" s="25">
        <f>IF(U111&gt;=0.7, 1, 0)</f>
        <v>0</v>
      </c>
      <c r="AC111" s="25">
        <f>IF(U111&gt;=0.8, 1, 0)</f>
        <v>0</v>
      </c>
      <c r="AD111" s="55">
        <f>IF(U111&gt;=0.9, 1, 0)</f>
        <v>0</v>
      </c>
    </row>
    <row r="112" spans="1:30" ht="20" customHeight="1" x14ac:dyDescent="0.2">
      <c r="A112" s="20" t="s">
        <v>1102</v>
      </c>
      <c r="B112" s="33" t="str">
        <f>SUBSTITUTE(A112,"/Users/timomiessen/Desktop/imagesdk/nonblackwomen1/","Image_")</f>
        <v>Image_NBW_133.jpg</v>
      </c>
      <c r="C112" s="63" t="s">
        <v>5</v>
      </c>
      <c r="D112" s="22" t="s">
        <v>6</v>
      </c>
      <c r="E112" s="23">
        <v>1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 cm="1">
        <f t="array" ref="R112">_xlfn.IFS(H112=1,1,K112=1,1,L112=1,1,M112=1,1,N112=1,1,P112=1,1,TRUE,0)</f>
        <v>0</v>
      </c>
      <c r="S112" s="64">
        <f>IF(AND(G112=1,R112=1),0,R112)</f>
        <v>0</v>
      </c>
      <c r="T112" s="24" t="s">
        <v>2289</v>
      </c>
      <c r="U112" s="49">
        <f>SUBSTITUTE(T112,".",",")*1</f>
        <v>8.2974067190661992E-3</v>
      </c>
      <c r="V112" s="54">
        <f>IF(U112&gt;=0.1, 1, 0)</f>
        <v>0</v>
      </c>
      <c r="W112" s="25">
        <f>IF(U112&gt;=0.2, 1, 0)</f>
        <v>0</v>
      </c>
      <c r="X112" s="25">
        <f>IF(U112&gt;=0.3, 1, 0)</f>
        <v>0</v>
      </c>
      <c r="Y112" s="25">
        <f>IF(U112&gt;=0.4, 1, 0)</f>
        <v>0</v>
      </c>
      <c r="Z112" s="25">
        <f>IF(U112&gt;=0.5, 1, 0)</f>
        <v>0</v>
      </c>
      <c r="AA112" s="25">
        <f>IF(U112&gt;=0.6, 1, 0)</f>
        <v>0</v>
      </c>
      <c r="AB112" s="25">
        <f>IF(U112&gt;=0.7, 1, 0)</f>
        <v>0</v>
      </c>
      <c r="AC112" s="25">
        <f>IF(U112&gt;=0.8, 1, 0)</f>
        <v>0</v>
      </c>
      <c r="AD112" s="55">
        <f>IF(U112&gt;=0.9, 1, 0)</f>
        <v>0</v>
      </c>
    </row>
    <row r="113" spans="1:30" ht="20" customHeight="1" x14ac:dyDescent="0.2">
      <c r="A113" s="20" t="s">
        <v>1103</v>
      </c>
      <c r="B113" s="33" t="str">
        <f>SUBSTITUTE(A113,"/Users/timomiessen/Desktop/imagesdk/nonblackwomen1/","Image_")</f>
        <v>Image_NBW_134.jpg</v>
      </c>
      <c r="C113" s="63" t="s">
        <v>5</v>
      </c>
      <c r="D113" s="22" t="s">
        <v>6</v>
      </c>
      <c r="E113" s="23">
        <v>0</v>
      </c>
      <c r="F113" s="23">
        <v>0</v>
      </c>
      <c r="G113" s="23">
        <v>1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 cm="1">
        <f t="array" ref="R113">_xlfn.IFS(H113=1,1,K113=1,1,L113=1,1,M113=1,1,N113=1,1,P113=1,1,TRUE,0)</f>
        <v>0</v>
      </c>
      <c r="S113" s="64">
        <f>IF(AND(G113=1,R113=1),0,R113)</f>
        <v>0</v>
      </c>
      <c r="T113" s="24" t="s">
        <v>2290</v>
      </c>
      <c r="U113" s="49">
        <f>SUBSTITUTE(T113,".",",")*1</f>
        <v>7.1678627282381002E-2</v>
      </c>
      <c r="V113" s="54">
        <f>IF(U113&gt;=0.1, 1, 0)</f>
        <v>0</v>
      </c>
      <c r="W113" s="25">
        <f>IF(U113&gt;=0.2, 1, 0)</f>
        <v>0</v>
      </c>
      <c r="X113" s="25">
        <f>IF(U113&gt;=0.3, 1, 0)</f>
        <v>0</v>
      </c>
      <c r="Y113" s="25">
        <f>IF(U113&gt;=0.4, 1, 0)</f>
        <v>0</v>
      </c>
      <c r="Z113" s="25">
        <f>IF(U113&gt;=0.5, 1, 0)</f>
        <v>0</v>
      </c>
      <c r="AA113" s="25">
        <f>IF(U113&gt;=0.6, 1, 0)</f>
        <v>0</v>
      </c>
      <c r="AB113" s="25">
        <f>IF(U113&gt;=0.7, 1, 0)</f>
        <v>0</v>
      </c>
      <c r="AC113" s="25">
        <f>IF(U113&gt;=0.8, 1, 0)</f>
        <v>0</v>
      </c>
      <c r="AD113" s="55">
        <f>IF(U113&gt;=0.9, 1, 0)</f>
        <v>0</v>
      </c>
    </row>
    <row r="114" spans="1:30" ht="20" customHeight="1" x14ac:dyDescent="0.2">
      <c r="A114" s="20" t="s">
        <v>1104</v>
      </c>
      <c r="B114" s="33" t="str">
        <f>SUBSTITUTE(A114,"/Users/timomiessen/Desktop/imagesdk/nonblackwomen1/","Image_")</f>
        <v>Image_NBW_135.jpg</v>
      </c>
      <c r="C114" s="63" t="s">
        <v>5</v>
      </c>
      <c r="D114" s="22" t="s">
        <v>6</v>
      </c>
      <c r="E114" s="23">
        <v>1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 cm="1">
        <f t="array" ref="R114">_xlfn.IFS(H114=1,1,K114=1,1,L114=1,1,M114=1,1,N114=1,1,P114=1,1,TRUE,0)</f>
        <v>0</v>
      </c>
      <c r="S114" s="64">
        <f>IF(AND(G114=1,R114=1),0,R114)</f>
        <v>0</v>
      </c>
      <c r="T114" s="24" t="s">
        <v>2291</v>
      </c>
      <c r="U114" s="49">
        <f>SUBSTITUTE(T114,".",",")*1</f>
        <v>0.46940827369689903</v>
      </c>
      <c r="V114" s="54">
        <f>IF(U114&gt;=0.1, 1, 0)</f>
        <v>1</v>
      </c>
      <c r="W114" s="25">
        <f>IF(U114&gt;=0.2, 1, 0)</f>
        <v>1</v>
      </c>
      <c r="X114" s="25">
        <f>IF(U114&gt;=0.3, 1, 0)</f>
        <v>1</v>
      </c>
      <c r="Y114" s="25">
        <f>IF(U114&gt;=0.4, 1, 0)</f>
        <v>1</v>
      </c>
      <c r="Z114" s="25">
        <f>IF(U114&gt;=0.5, 1, 0)</f>
        <v>0</v>
      </c>
      <c r="AA114" s="25">
        <f>IF(U114&gt;=0.6, 1, 0)</f>
        <v>0</v>
      </c>
      <c r="AB114" s="25">
        <f>IF(U114&gt;=0.7, 1, 0)</f>
        <v>0</v>
      </c>
      <c r="AC114" s="25">
        <f>IF(U114&gt;=0.8, 1, 0)</f>
        <v>0</v>
      </c>
      <c r="AD114" s="55">
        <f>IF(U114&gt;=0.9, 1, 0)</f>
        <v>0</v>
      </c>
    </row>
    <row r="115" spans="1:30" ht="20" customHeight="1" x14ac:dyDescent="0.2">
      <c r="A115" s="20" t="s">
        <v>1106</v>
      </c>
      <c r="B115" s="33" t="str">
        <f>SUBSTITUTE(A115,"/Users/timomiessen/Desktop/imagesdk/nonblackwomen1/","Image_")</f>
        <v>Image_NBW_137.jpg</v>
      </c>
      <c r="C115" s="63" t="s">
        <v>5</v>
      </c>
      <c r="D115" s="22" t="s">
        <v>6</v>
      </c>
      <c r="E115" s="23">
        <v>1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 cm="1">
        <f t="array" ref="R115">_xlfn.IFS(H115=1,1,K115=1,1,L115=1,1,M115=1,1,N115=1,1,P115=1,1,TRUE,0)</f>
        <v>0</v>
      </c>
      <c r="S115" s="64">
        <f>IF(AND(G115=1,R115=1),0,R115)</f>
        <v>0</v>
      </c>
      <c r="T115" s="24" t="s">
        <v>2293</v>
      </c>
      <c r="U115" s="49">
        <f>SUBSTITUTE(T115,".",",")*1</f>
        <v>1.61671312525868E-2</v>
      </c>
      <c r="V115" s="54">
        <f>IF(U115&gt;=0.1, 1, 0)</f>
        <v>0</v>
      </c>
      <c r="W115" s="25">
        <f>IF(U115&gt;=0.2, 1, 0)</f>
        <v>0</v>
      </c>
      <c r="X115" s="25">
        <f>IF(U115&gt;=0.3, 1, 0)</f>
        <v>0</v>
      </c>
      <c r="Y115" s="25">
        <f>IF(U115&gt;=0.4, 1, 0)</f>
        <v>0</v>
      </c>
      <c r="Z115" s="25">
        <f>IF(U115&gt;=0.5, 1, 0)</f>
        <v>0</v>
      </c>
      <c r="AA115" s="25">
        <f>IF(U115&gt;=0.6, 1, 0)</f>
        <v>0</v>
      </c>
      <c r="AB115" s="25">
        <f>IF(U115&gt;=0.7, 1, 0)</f>
        <v>0</v>
      </c>
      <c r="AC115" s="25">
        <f>IF(U115&gt;=0.8, 1, 0)</f>
        <v>0</v>
      </c>
      <c r="AD115" s="55">
        <f>IF(U115&gt;=0.9, 1, 0)</f>
        <v>0</v>
      </c>
    </row>
    <row r="116" spans="1:30" ht="20" customHeight="1" x14ac:dyDescent="0.2">
      <c r="A116" s="20" t="s">
        <v>1107</v>
      </c>
      <c r="B116" s="33" t="str">
        <f>SUBSTITUTE(A116,"/Users/timomiessen/Desktop/imagesdk/nonblackwomen1/","Image_")</f>
        <v>Image_NBW_138.jpg</v>
      </c>
      <c r="C116" s="63" t="s">
        <v>5</v>
      </c>
      <c r="D116" s="22" t="s">
        <v>6</v>
      </c>
      <c r="E116" s="23">
        <v>1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 cm="1">
        <f t="array" ref="R116">_xlfn.IFS(H116=1,1,K116=1,1,L116=1,1,M116=1,1,N116=1,1,P116=1,1,TRUE,0)</f>
        <v>0</v>
      </c>
      <c r="S116" s="64">
        <f>IF(AND(G116=1,R116=1),0,R116)</f>
        <v>0</v>
      </c>
      <c r="T116" s="24" t="s">
        <v>2294</v>
      </c>
      <c r="U116" s="49">
        <f>SUBSTITUTE(T116,".",",")*1</f>
        <v>1.3863097410649E-2</v>
      </c>
      <c r="V116" s="54">
        <f>IF(U116&gt;=0.1, 1, 0)</f>
        <v>0</v>
      </c>
      <c r="W116" s="25">
        <f>IF(U116&gt;=0.2, 1, 0)</f>
        <v>0</v>
      </c>
      <c r="X116" s="25">
        <f>IF(U116&gt;=0.3, 1, 0)</f>
        <v>0</v>
      </c>
      <c r="Y116" s="25">
        <f>IF(U116&gt;=0.4, 1, 0)</f>
        <v>0</v>
      </c>
      <c r="Z116" s="25">
        <f>IF(U116&gt;=0.5, 1, 0)</f>
        <v>0</v>
      </c>
      <c r="AA116" s="25">
        <f>IF(U116&gt;=0.6, 1, 0)</f>
        <v>0</v>
      </c>
      <c r="AB116" s="25">
        <f>IF(U116&gt;=0.7, 1, 0)</f>
        <v>0</v>
      </c>
      <c r="AC116" s="25">
        <f>IF(U116&gt;=0.8, 1, 0)</f>
        <v>0</v>
      </c>
      <c r="AD116" s="55">
        <f>IF(U116&gt;=0.9, 1, 0)</f>
        <v>0</v>
      </c>
    </row>
    <row r="117" spans="1:30" ht="20" customHeight="1" x14ac:dyDescent="0.2">
      <c r="A117" s="20" t="s">
        <v>1108</v>
      </c>
      <c r="B117" s="33" t="str">
        <f>SUBSTITUTE(A117,"/Users/timomiessen/Desktop/imagesdk/nonblackwomen1/","Image_")</f>
        <v>Image_NBW_139.jpg</v>
      </c>
      <c r="C117" s="63" t="s">
        <v>5</v>
      </c>
      <c r="D117" s="22" t="s">
        <v>6</v>
      </c>
      <c r="E117" s="23">
        <v>1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 cm="1">
        <f t="array" ref="R117">_xlfn.IFS(H117=1,1,K117=1,1,L117=1,1,M117=1,1,N117=1,1,P117=1,1,TRUE,0)</f>
        <v>0</v>
      </c>
      <c r="S117" s="64">
        <f>IF(AND(G117=1,R117=1),0,R117)</f>
        <v>0</v>
      </c>
      <c r="T117" s="24" t="s">
        <v>2295</v>
      </c>
      <c r="U117" s="49">
        <f>SUBSTITUTE(T117,".",",")*1</f>
        <v>1.2906732968986E-2</v>
      </c>
      <c r="V117" s="54">
        <f>IF(U117&gt;=0.1, 1, 0)</f>
        <v>0</v>
      </c>
      <c r="W117" s="25">
        <f>IF(U117&gt;=0.2, 1, 0)</f>
        <v>0</v>
      </c>
      <c r="X117" s="25">
        <f>IF(U117&gt;=0.3, 1, 0)</f>
        <v>0</v>
      </c>
      <c r="Y117" s="25">
        <f>IF(U117&gt;=0.4, 1, 0)</f>
        <v>0</v>
      </c>
      <c r="Z117" s="25">
        <f>IF(U117&gt;=0.5, 1, 0)</f>
        <v>0</v>
      </c>
      <c r="AA117" s="25">
        <f>IF(U117&gt;=0.6, 1, 0)</f>
        <v>0</v>
      </c>
      <c r="AB117" s="25">
        <f>IF(U117&gt;=0.7, 1, 0)</f>
        <v>0</v>
      </c>
      <c r="AC117" s="25">
        <f>IF(U117&gt;=0.8, 1, 0)</f>
        <v>0</v>
      </c>
      <c r="AD117" s="55">
        <f>IF(U117&gt;=0.9, 1, 0)</f>
        <v>0</v>
      </c>
    </row>
    <row r="118" spans="1:30" ht="20" customHeight="1" x14ac:dyDescent="0.2">
      <c r="A118" s="20" t="s">
        <v>1109</v>
      </c>
      <c r="B118" s="33" t="str">
        <f>SUBSTITUTE(A118,"/Users/timomiessen/Desktop/imagesdk/nonblackwomen1/","Image_")</f>
        <v>Image_NBW_14.jpg</v>
      </c>
      <c r="C118" s="63" t="s">
        <v>5</v>
      </c>
      <c r="D118" s="22" t="s">
        <v>6</v>
      </c>
      <c r="E118" s="23">
        <v>1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 cm="1">
        <f t="array" ref="R118">_xlfn.IFS(H118=1,1,K118=1,1,L118=1,1,M118=1,1,N118=1,1,P118=1,1,TRUE,0)</f>
        <v>0</v>
      </c>
      <c r="S118" s="64">
        <f>IF(AND(G118=1,R118=1),0,R118)</f>
        <v>0</v>
      </c>
      <c r="T118" s="24" t="s">
        <v>2296</v>
      </c>
      <c r="U118" s="49">
        <f>SUBSTITUTE(T118,".",",")*1</f>
        <v>4.1016840375959797E-2</v>
      </c>
      <c r="V118" s="54">
        <f>IF(U118&gt;=0.1, 1, 0)</f>
        <v>0</v>
      </c>
      <c r="W118" s="25">
        <f>IF(U118&gt;=0.2, 1, 0)</f>
        <v>0</v>
      </c>
      <c r="X118" s="25">
        <f>IF(U118&gt;=0.3, 1, 0)</f>
        <v>0</v>
      </c>
      <c r="Y118" s="25">
        <f>IF(U118&gt;=0.4, 1, 0)</f>
        <v>0</v>
      </c>
      <c r="Z118" s="25">
        <f>IF(U118&gt;=0.5, 1, 0)</f>
        <v>0</v>
      </c>
      <c r="AA118" s="25">
        <f>IF(U118&gt;=0.6, 1, 0)</f>
        <v>0</v>
      </c>
      <c r="AB118" s="25">
        <f>IF(U118&gt;=0.7, 1, 0)</f>
        <v>0</v>
      </c>
      <c r="AC118" s="25">
        <f>IF(U118&gt;=0.8, 1, 0)</f>
        <v>0</v>
      </c>
      <c r="AD118" s="55">
        <f>IF(U118&gt;=0.9, 1, 0)</f>
        <v>0</v>
      </c>
    </row>
    <row r="119" spans="1:30" ht="20" customHeight="1" x14ac:dyDescent="0.2">
      <c r="A119" s="20" t="s">
        <v>1110</v>
      </c>
      <c r="B119" s="33" t="str">
        <f>SUBSTITUTE(A119,"/Users/timomiessen/Desktop/imagesdk/nonblackwomen1/","Image_")</f>
        <v>Image_NBW_140.jpg</v>
      </c>
      <c r="C119" s="63" t="s">
        <v>5</v>
      </c>
      <c r="D119" s="22" t="s">
        <v>6</v>
      </c>
      <c r="E119" s="23">
        <v>1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 cm="1">
        <f t="array" ref="R119">_xlfn.IFS(H119=1,1,K119=1,1,L119=1,1,M119=1,1,N119=1,1,P119=1,1,TRUE,0)</f>
        <v>0</v>
      </c>
      <c r="S119" s="64">
        <f>IF(AND(G119=1,R119=1),0,R119)</f>
        <v>0</v>
      </c>
      <c r="T119" s="24" t="s">
        <v>2297</v>
      </c>
      <c r="U119" s="49">
        <f>SUBSTITUTE(T119,".",",")*1</f>
        <v>1.8231932073831499E-2</v>
      </c>
      <c r="V119" s="54">
        <f>IF(U119&gt;=0.1, 1, 0)</f>
        <v>0</v>
      </c>
      <c r="W119" s="25">
        <f>IF(U119&gt;=0.2, 1, 0)</f>
        <v>0</v>
      </c>
      <c r="X119" s="25">
        <f>IF(U119&gt;=0.3, 1, 0)</f>
        <v>0</v>
      </c>
      <c r="Y119" s="25">
        <f>IF(U119&gt;=0.4, 1, 0)</f>
        <v>0</v>
      </c>
      <c r="Z119" s="25">
        <f>IF(U119&gt;=0.5, 1, 0)</f>
        <v>0</v>
      </c>
      <c r="AA119" s="25">
        <f>IF(U119&gt;=0.6, 1, 0)</f>
        <v>0</v>
      </c>
      <c r="AB119" s="25">
        <f>IF(U119&gt;=0.7, 1, 0)</f>
        <v>0</v>
      </c>
      <c r="AC119" s="25">
        <f>IF(U119&gt;=0.8, 1, 0)</f>
        <v>0</v>
      </c>
      <c r="AD119" s="55">
        <f>IF(U119&gt;=0.9, 1, 0)</f>
        <v>0</v>
      </c>
    </row>
    <row r="120" spans="1:30" ht="20" customHeight="1" x14ac:dyDescent="0.2">
      <c r="A120" s="20" t="s">
        <v>1111</v>
      </c>
      <c r="B120" s="33" t="str">
        <f>SUBSTITUTE(A120,"/Users/timomiessen/Desktop/imagesdk/nonblackwomen1/","Image_")</f>
        <v>Image_NBW_141.jpg</v>
      </c>
      <c r="C120" s="63" t="s">
        <v>5</v>
      </c>
      <c r="D120" s="22" t="s">
        <v>6</v>
      </c>
      <c r="E120" s="23">
        <v>1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 cm="1">
        <f t="array" ref="R120">_xlfn.IFS(H120=1,1,K120=1,1,L120=1,1,M120=1,1,N120=1,1,P120=1,1,TRUE,0)</f>
        <v>0</v>
      </c>
      <c r="S120" s="64">
        <f>IF(AND(G120=1,R120=1),0,R120)</f>
        <v>0</v>
      </c>
      <c r="T120" s="24" t="s">
        <v>2298</v>
      </c>
      <c r="U120" s="49">
        <f>SUBSTITUTE(T120,".",",")*1</f>
        <v>4.7025334089994403E-2</v>
      </c>
      <c r="V120" s="54">
        <f>IF(U120&gt;=0.1, 1, 0)</f>
        <v>0</v>
      </c>
      <c r="W120" s="25">
        <f>IF(U120&gt;=0.2, 1, 0)</f>
        <v>0</v>
      </c>
      <c r="X120" s="25">
        <f>IF(U120&gt;=0.3, 1, 0)</f>
        <v>0</v>
      </c>
      <c r="Y120" s="25">
        <f>IF(U120&gt;=0.4, 1, 0)</f>
        <v>0</v>
      </c>
      <c r="Z120" s="25">
        <f>IF(U120&gt;=0.5, 1, 0)</f>
        <v>0</v>
      </c>
      <c r="AA120" s="25">
        <f>IF(U120&gt;=0.6, 1, 0)</f>
        <v>0</v>
      </c>
      <c r="AB120" s="25">
        <f>IF(U120&gt;=0.7, 1, 0)</f>
        <v>0</v>
      </c>
      <c r="AC120" s="25">
        <f>IF(U120&gt;=0.8, 1, 0)</f>
        <v>0</v>
      </c>
      <c r="AD120" s="55">
        <f>IF(U120&gt;=0.9, 1, 0)</f>
        <v>0</v>
      </c>
    </row>
    <row r="121" spans="1:30" ht="20" customHeight="1" x14ac:dyDescent="0.2">
      <c r="A121" s="20" t="s">
        <v>1112</v>
      </c>
      <c r="B121" s="33" t="str">
        <f>SUBSTITUTE(A121,"/Users/timomiessen/Desktop/imagesdk/nonblackwomen1/","Image_")</f>
        <v>Image_NBW_142.jpg</v>
      </c>
      <c r="C121" s="63" t="s">
        <v>5</v>
      </c>
      <c r="D121" s="22" t="s">
        <v>6</v>
      </c>
      <c r="E121" s="23">
        <v>1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 cm="1">
        <f t="array" ref="R121">_xlfn.IFS(H121=1,1,K121=1,1,L121=1,1,M121=1,1,N121=1,1,P121=1,1,TRUE,0)</f>
        <v>0</v>
      </c>
      <c r="S121" s="64">
        <f>IF(AND(G121=1,R121=1),0,R121)</f>
        <v>0</v>
      </c>
      <c r="T121" s="24" t="s">
        <v>2299</v>
      </c>
      <c r="U121" s="49">
        <f>SUBSTITUTE(T121,".",",")*1</f>
        <v>1.3300581835210301E-2</v>
      </c>
      <c r="V121" s="54">
        <f>IF(U121&gt;=0.1, 1, 0)</f>
        <v>0</v>
      </c>
      <c r="W121" s="25">
        <f>IF(U121&gt;=0.2, 1, 0)</f>
        <v>0</v>
      </c>
      <c r="X121" s="25">
        <f>IF(U121&gt;=0.3, 1, 0)</f>
        <v>0</v>
      </c>
      <c r="Y121" s="25">
        <f>IF(U121&gt;=0.4, 1, 0)</f>
        <v>0</v>
      </c>
      <c r="Z121" s="25">
        <f>IF(U121&gt;=0.5, 1, 0)</f>
        <v>0</v>
      </c>
      <c r="AA121" s="25">
        <f>IF(U121&gt;=0.6, 1, 0)</f>
        <v>0</v>
      </c>
      <c r="AB121" s="25">
        <f>IF(U121&gt;=0.7, 1, 0)</f>
        <v>0</v>
      </c>
      <c r="AC121" s="25">
        <f>IF(U121&gt;=0.8, 1, 0)</f>
        <v>0</v>
      </c>
      <c r="AD121" s="55">
        <f>IF(U121&gt;=0.9, 1, 0)</f>
        <v>0</v>
      </c>
    </row>
    <row r="122" spans="1:30" ht="20" customHeight="1" x14ac:dyDescent="0.2">
      <c r="A122" s="20" t="s">
        <v>1113</v>
      </c>
      <c r="B122" s="33" t="str">
        <f>SUBSTITUTE(A122,"/Users/timomiessen/Desktop/imagesdk/nonblackwomen1/","Image_")</f>
        <v>Image_NBW_143.jpg</v>
      </c>
      <c r="C122" s="63" t="s">
        <v>5</v>
      </c>
      <c r="D122" s="22" t="s">
        <v>6</v>
      </c>
      <c r="E122" s="23">
        <v>1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 cm="1">
        <f t="array" ref="R122">_xlfn.IFS(H122=1,1,K122=1,1,L122=1,1,M122=1,1,N122=1,1,P122=1,1,TRUE,0)</f>
        <v>0</v>
      </c>
      <c r="S122" s="64">
        <f>IF(AND(G122=1,R122=1),0,R122)</f>
        <v>0</v>
      </c>
      <c r="T122" s="24" t="s">
        <v>2300</v>
      </c>
      <c r="U122" s="49">
        <f>SUBSTITUTE(T122,".",",")*1</f>
        <v>1.14068747498095E-2</v>
      </c>
      <c r="V122" s="54">
        <f>IF(U122&gt;=0.1, 1, 0)</f>
        <v>0</v>
      </c>
      <c r="W122" s="25">
        <f>IF(U122&gt;=0.2, 1, 0)</f>
        <v>0</v>
      </c>
      <c r="X122" s="25">
        <f>IF(U122&gt;=0.3, 1, 0)</f>
        <v>0</v>
      </c>
      <c r="Y122" s="25">
        <f>IF(U122&gt;=0.4, 1, 0)</f>
        <v>0</v>
      </c>
      <c r="Z122" s="25">
        <f>IF(U122&gt;=0.5, 1, 0)</f>
        <v>0</v>
      </c>
      <c r="AA122" s="25">
        <f>IF(U122&gt;=0.6, 1, 0)</f>
        <v>0</v>
      </c>
      <c r="AB122" s="25">
        <f>IF(U122&gt;=0.7, 1, 0)</f>
        <v>0</v>
      </c>
      <c r="AC122" s="25">
        <f>IF(U122&gt;=0.8, 1, 0)</f>
        <v>0</v>
      </c>
      <c r="AD122" s="55">
        <f>IF(U122&gt;=0.9, 1, 0)</f>
        <v>0</v>
      </c>
    </row>
    <row r="123" spans="1:30" ht="20" customHeight="1" x14ac:dyDescent="0.2">
      <c r="A123" s="20" t="s">
        <v>1114</v>
      </c>
      <c r="B123" s="33" t="str">
        <f>SUBSTITUTE(A123,"/Users/timomiessen/Desktop/imagesdk/nonblackwomen1/","Image_")</f>
        <v>Image_NBW_144.jpg</v>
      </c>
      <c r="C123" s="63" t="s">
        <v>5</v>
      </c>
      <c r="D123" s="22" t="s">
        <v>6</v>
      </c>
      <c r="E123" s="23">
        <v>1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 cm="1">
        <f t="array" ref="R123">_xlfn.IFS(H123=1,1,K123=1,1,L123=1,1,M123=1,1,N123=1,1,P123=1,1,TRUE,0)</f>
        <v>0</v>
      </c>
      <c r="S123" s="64">
        <f>IF(AND(G123=1,R123=1),0,R123)</f>
        <v>0</v>
      </c>
      <c r="T123" s="24" t="s">
        <v>2301</v>
      </c>
      <c r="U123" s="49">
        <f>SUBSTITUTE(T123,".",",")*1</f>
        <v>3.1974856741726398E-2</v>
      </c>
      <c r="V123" s="54">
        <f>IF(U123&gt;=0.1, 1, 0)</f>
        <v>0</v>
      </c>
      <c r="W123" s="25">
        <f>IF(U123&gt;=0.2, 1, 0)</f>
        <v>0</v>
      </c>
      <c r="X123" s="25">
        <f>IF(U123&gt;=0.3, 1, 0)</f>
        <v>0</v>
      </c>
      <c r="Y123" s="25">
        <f>IF(U123&gt;=0.4, 1, 0)</f>
        <v>0</v>
      </c>
      <c r="Z123" s="25">
        <f>IF(U123&gt;=0.5, 1, 0)</f>
        <v>0</v>
      </c>
      <c r="AA123" s="25">
        <f>IF(U123&gt;=0.6, 1, 0)</f>
        <v>0</v>
      </c>
      <c r="AB123" s="25">
        <f>IF(U123&gt;=0.7, 1, 0)</f>
        <v>0</v>
      </c>
      <c r="AC123" s="25">
        <f>IF(U123&gt;=0.8, 1, 0)</f>
        <v>0</v>
      </c>
      <c r="AD123" s="55">
        <f>IF(U123&gt;=0.9, 1, 0)</f>
        <v>0</v>
      </c>
    </row>
    <row r="124" spans="1:30" ht="20" customHeight="1" x14ac:dyDescent="0.2">
      <c r="A124" s="20" t="s">
        <v>1115</v>
      </c>
      <c r="B124" s="33" t="str">
        <f>SUBSTITUTE(A124,"/Users/timomiessen/Desktop/imagesdk/nonblackwomen1/","Image_")</f>
        <v>Image_NBW_145.jpg</v>
      </c>
      <c r="C124" s="63" t="s">
        <v>5</v>
      </c>
      <c r="D124" s="22" t="s">
        <v>6</v>
      </c>
      <c r="E124" s="23">
        <v>1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 cm="1">
        <f t="array" ref="R124">_xlfn.IFS(H124=1,1,K124=1,1,L124=1,1,M124=1,1,N124=1,1,P124=1,1,TRUE,0)</f>
        <v>0</v>
      </c>
      <c r="S124" s="64">
        <f>IF(AND(G124=1,R124=1),0,R124)</f>
        <v>0</v>
      </c>
      <c r="T124" s="24" t="s">
        <v>2302</v>
      </c>
      <c r="U124" s="49">
        <f>SUBSTITUTE(T124,".",",")*1</f>
        <v>1.1255516204982901E-2</v>
      </c>
      <c r="V124" s="54">
        <f>IF(U124&gt;=0.1, 1, 0)</f>
        <v>0</v>
      </c>
      <c r="W124" s="25">
        <f>IF(U124&gt;=0.2, 1, 0)</f>
        <v>0</v>
      </c>
      <c r="X124" s="25">
        <f>IF(U124&gt;=0.3, 1, 0)</f>
        <v>0</v>
      </c>
      <c r="Y124" s="25">
        <f>IF(U124&gt;=0.4, 1, 0)</f>
        <v>0</v>
      </c>
      <c r="Z124" s="25">
        <f>IF(U124&gt;=0.5, 1, 0)</f>
        <v>0</v>
      </c>
      <c r="AA124" s="25">
        <f>IF(U124&gt;=0.6, 1, 0)</f>
        <v>0</v>
      </c>
      <c r="AB124" s="25">
        <f>IF(U124&gt;=0.7, 1, 0)</f>
        <v>0</v>
      </c>
      <c r="AC124" s="25">
        <f>IF(U124&gt;=0.8, 1, 0)</f>
        <v>0</v>
      </c>
      <c r="AD124" s="55">
        <f>IF(U124&gt;=0.9, 1, 0)</f>
        <v>0</v>
      </c>
    </row>
    <row r="125" spans="1:30" ht="20" customHeight="1" x14ac:dyDescent="0.2">
      <c r="A125" s="20" t="s">
        <v>1116</v>
      </c>
      <c r="B125" s="33" t="str">
        <f>SUBSTITUTE(A125,"/Users/timomiessen/Desktop/imagesdk/nonblackwomen1/","Image_")</f>
        <v>Image_NBW_146.jpg</v>
      </c>
      <c r="C125" s="63" t="s">
        <v>5</v>
      </c>
      <c r="D125" s="22" t="s">
        <v>6</v>
      </c>
      <c r="E125" s="23">
        <v>1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 cm="1">
        <f t="array" ref="R125">_xlfn.IFS(H125=1,1,K125=1,1,L125=1,1,M125=1,1,N125=1,1,P125=1,1,TRUE,0)</f>
        <v>0</v>
      </c>
      <c r="S125" s="64">
        <f>IF(AND(G125=1,R125=1),0,R125)</f>
        <v>0</v>
      </c>
      <c r="T125" s="24" t="s">
        <v>2303</v>
      </c>
      <c r="U125" s="49">
        <f>SUBSTITUTE(T125,".",",")*1</f>
        <v>0.10881728772073899</v>
      </c>
      <c r="V125" s="54">
        <f>IF(U125&gt;=0.1, 1, 0)</f>
        <v>1</v>
      </c>
      <c r="W125" s="25">
        <f>IF(U125&gt;=0.2, 1, 0)</f>
        <v>0</v>
      </c>
      <c r="X125" s="25">
        <f>IF(U125&gt;=0.3, 1, 0)</f>
        <v>0</v>
      </c>
      <c r="Y125" s="25">
        <f>IF(U125&gt;=0.4, 1, 0)</f>
        <v>0</v>
      </c>
      <c r="Z125" s="25">
        <f>IF(U125&gt;=0.5, 1, 0)</f>
        <v>0</v>
      </c>
      <c r="AA125" s="25">
        <f>IF(U125&gt;=0.6, 1, 0)</f>
        <v>0</v>
      </c>
      <c r="AB125" s="25">
        <f>IF(U125&gt;=0.7, 1, 0)</f>
        <v>0</v>
      </c>
      <c r="AC125" s="25">
        <f>IF(U125&gt;=0.8, 1, 0)</f>
        <v>0</v>
      </c>
      <c r="AD125" s="55">
        <f>IF(U125&gt;=0.9, 1, 0)</f>
        <v>0</v>
      </c>
    </row>
    <row r="126" spans="1:30" ht="20" customHeight="1" x14ac:dyDescent="0.2">
      <c r="A126" s="20" t="s">
        <v>1117</v>
      </c>
      <c r="B126" s="33" t="str">
        <f>SUBSTITUTE(A126,"/Users/timomiessen/Desktop/imagesdk/nonblackwomen1/","Image_")</f>
        <v>Image_NBW_147.jpg</v>
      </c>
      <c r="C126" s="63" t="s">
        <v>5</v>
      </c>
      <c r="D126" s="22" t="s">
        <v>6</v>
      </c>
      <c r="E126" s="23">
        <v>1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 cm="1">
        <f t="array" ref="R126">_xlfn.IFS(H126=1,1,K126=1,1,L126=1,1,M126=1,1,N126=1,1,P126=1,1,TRUE,0)</f>
        <v>0</v>
      </c>
      <c r="S126" s="64">
        <f>IF(AND(G126=1,R126=1),0,R126)</f>
        <v>0</v>
      </c>
      <c r="T126" s="24" t="s">
        <v>2304</v>
      </c>
      <c r="U126" s="49">
        <f>SUBSTITUTE(T126,".",",")*1</f>
        <v>2.8325784951448399E-2</v>
      </c>
      <c r="V126" s="54">
        <f>IF(U126&gt;=0.1, 1, 0)</f>
        <v>0</v>
      </c>
      <c r="W126" s="25">
        <f>IF(U126&gt;=0.2, 1, 0)</f>
        <v>0</v>
      </c>
      <c r="X126" s="25">
        <f>IF(U126&gt;=0.3, 1, 0)</f>
        <v>0</v>
      </c>
      <c r="Y126" s="25">
        <f>IF(U126&gt;=0.4, 1, 0)</f>
        <v>0</v>
      </c>
      <c r="Z126" s="25">
        <f>IF(U126&gt;=0.5, 1, 0)</f>
        <v>0</v>
      </c>
      <c r="AA126" s="25">
        <f>IF(U126&gt;=0.6, 1, 0)</f>
        <v>0</v>
      </c>
      <c r="AB126" s="25">
        <f>IF(U126&gt;=0.7, 1, 0)</f>
        <v>0</v>
      </c>
      <c r="AC126" s="25">
        <f>IF(U126&gt;=0.8, 1, 0)</f>
        <v>0</v>
      </c>
      <c r="AD126" s="55">
        <f>IF(U126&gt;=0.9, 1, 0)</f>
        <v>0</v>
      </c>
    </row>
    <row r="127" spans="1:30" ht="20" customHeight="1" x14ac:dyDescent="0.2">
      <c r="A127" s="20" t="s">
        <v>1118</v>
      </c>
      <c r="B127" s="33" t="str">
        <f>SUBSTITUTE(A127,"/Users/timomiessen/Desktop/imagesdk/nonblackwomen1/","Image_")</f>
        <v>Image_NBW_148.jpg</v>
      </c>
      <c r="C127" s="63" t="s">
        <v>5</v>
      </c>
      <c r="D127" s="22" t="s">
        <v>6</v>
      </c>
      <c r="E127" s="23">
        <v>1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 cm="1">
        <f t="array" ref="R127">_xlfn.IFS(H127=1,1,K127=1,1,L127=1,1,M127=1,1,N127=1,1,P127=1,1,TRUE,0)</f>
        <v>0</v>
      </c>
      <c r="S127" s="64">
        <f>IF(AND(G127=1,R127=1),0,R127)</f>
        <v>0</v>
      </c>
      <c r="T127" s="24" t="s">
        <v>2305</v>
      </c>
      <c r="U127" s="49">
        <f>SUBSTITUTE(T127,".",",")*1</f>
        <v>3.0224689282476899E-2</v>
      </c>
      <c r="V127" s="54">
        <f>IF(U127&gt;=0.1, 1, 0)</f>
        <v>0</v>
      </c>
      <c r="W127" s="25">
        <f>IF(U127&gt;=0.2, 1, 0)</f>
        <v>0</v>
      </c>
      <c r="X127" s="25">
        <f>IF(U127&gt;=0.3, 1, 0)</f>
        <v>0</v>
      </c>
      <c r="Y127" s="25">
        <f>IF(U127&gt;=0.4, 1, 0)</f>
        <v>0</v>
      </c>
      <c r="Z127" s="25">
        <f>IF(U127&gt;=0.5, 1, 0)</f>
        <v>0</v>
      </c>
      <c r="AA127" s="25">
        <f>IF(U127&gt;=0.6, 1, 0)</f>
        <v>0</v>
      </c>
      <c r="AB127" s="25">
        <f>IF(U127&gt;=0.7, 1, 0)</f>
        <v>0</v>
      </c>
      <c r="AC127" s="25">
        <f>IF(U127&gt;=0.8, 1, 0)</f>
        <v>0</v>
      </c>
      <c r="AD127" s="55">
        <f>IF(U127&gt;=0.9, 1, 0)</f>
        <v>0</v>
      </c>
    </row>
    <row r="128" spans="1:30" ht="20" customHeight="1" x14ac:dyDescent="0.2">
      <c r="A128" s="20" t="s">
        <v>1119</v>
      </c>
      <c r="B128" s="33" t="str">
        <f>SUBSTITUTE(A128,"/Users/timomiessen/Desktop/imagesdk/nonblackwomen1/","Image_")</f>
        <v>Image_NBW_149.jpg</v>
      </c>
      <c r="C128" s="63" t="s">
        <v>5</v>
      </c>
      <c r="D128" s="22" t="s">
        <v>6</v>
      </c>
      <c r="E128" s="23">
        <v>1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 cm="1">
        <f t="array" ref="R128">_xlfn.IFS(H128=1,1,K128=1,1,L128=1,1,M128=1,1,N128=1,1,P128=1,1,TRUE,0)</f>
        <v>0</v>
      </c>
      <c r="S128" s="64">
        <f>IF(AND(G128=1,R128=1),0,R128)</f>
        <v>0</v>
      </c>
      <c r="T128" s="24" t="s">
        <v>2306</v>
      </c>
      <c r="U128" s="49">
        <f>SUBSTITUTE(T128,".",",")*1</f>
        <v>3.6662850528955397E-2</v>
      </c>
      <c r="V128" s="54">
        <f>IF(U128&gt;=0.1, 1, 0)</f>
        <v>0</v>
      </c>
      <c r="W128" s="25">
        <f>IF(U128&gt;=0.2, 1, 0)</f>
        <v>0</v>
      </c>
      <c r="X128" s="25">
        <f>IF(U128&gt;=0.3, 1, 0)</f>
        <v>0</v>
      </c>
      <c r="Y128" s="25">
        <f>IF(U128&gt;=0.4, 1, 0)</f>
        <v>0</v>
      </c>
      <c r="Z128" s="25">
        <f>IF(U128&gt;=0.5, 1, 0)</f>
        <v>0</v>
      </c>
      <c r="AA128" s="25">
        <f>IF(U128&gt;=0.6, 1, 0)</f>
        <v>0</v>
      </c>
      <c r="AB128" s="25">
        <f>IF(U128&gt;=0.7, 1, 0)</f>
        <v>0</v>
      </c>
      <c r="AC128" s="25">
        <f>IF(U128&gt;=0.8, 1, 0)</f>
        <v>0</v>
      </c>
      <c r="AD128" s="55">
        <f>IF(U128&gt;=0.9, 1, 0)</f>
        <v>0</v>
      </c>
    </row>
    <row r="129" spans="1:30" ht="20" customHeight="1" x14ac:dyDescent="0.2">
      <c r="A129" s="20" t="s">
        <v>1120</v>
      </c>
      <c r="B129" s="33" t="str">
        <f>SUBSTITUTE(A129,"/Users/timomiessen/Desktop/imagesdk/nonblackwomen1/","Image_")</f>
        <v>Image_NBW_15.jpg</v>
      </c>
      <c r="C129" s="63" t="s">
        <v>5</v>
      </c>
      <c r="D129" s="22" t="s">
        <v>6</v>
      </c>
      <c r="E129" s="23">
        <v>1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 cm="1">
        <f t="array" ref="R129">_xlfn.IFS(H129=1,1,K129=1,1,L129=1,1,M129=1,1,N129=1,1,P129=1,1,TRUE,0)</f>
        <v>0</v>
      </c>
      <c r="S129" s="64">
        <f>IF(AND(G129=1,R129=1),0,R129)</f>
        <v>0</v>
      </c>
      <c r="T129" s="24" t="s">
        <v>2307</v>
      </c>
      <c r="U129" s="49">
        <f>SUBSTITUTE(T129,".",",")*1</f>
        <v>4.6630502678453901E-2</v>
      </c>
      <c r="V129" s="54">
        <f>IF(U129&gt;=0.1, 1, 0)</f>
        <v>0</v>
      </c>
      <c r="W129" s="25">
        <f>IF(U129&gt;=0.2, 1, 0)</f>
        <v>0</v>
      </c>
      <c r="X129" s="25">
        <f>IF(U129&gt;=0.3, 1, 0)</f>
        <v>0</v>
      </c>
      <c r="Y129" s="25">
        <f>IF(U129&gt;=0.4, 1, 0)</f>
        <v>0</v>
      </c>
      <c r="Z129" s="25">
        <f>IF(U129&gt;=0.5, 1, 0)</f>
        <v>0</v>
      </c>
      <c r="AA129" s="25">
        <f>IF(U129&gt;=0.6, 1, 0)</f>
        <v>0</v>
      </c>
      <c r="AB129" s="25">
        <f>IF(U129&gt;=0.7, 1, 0)</f>
        <v>0</v>
      </c>
      <c r="AC129" s="25">
        <f>IF(U129&gt;=0.8, 1, 0)</f>
        <v>0</v>
      </c>
      <c r="AD129" s="55">
        <f>IF(U129&gt;=0.9, 1, 0)</f>
        <v>0</v>
      </c>
    </row>
    <row r="130" spans="1:30" ht="20" customHeight="1" x14ac:dyDescent="0.2">
      <c r="A130" s="20" t="s">
        <v>1121</v>
      </c>
      <c r="B130" s="33" t="str">
        <f>SUBSTITUTE(A130,"/Users/timomiessen/Desktop/imagesdk/nonblackwomen1/","Image_")</f>
        <v>Image_NBW_150.jpg</v>
      </c>
      <c r="C130" s="63" t="s">
        <v>5</v>
      </c>
      <c r="D130" s="22" t="s">
        <v>6</v>
      </c>
      <c r="E130" s="23">
        <v>1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 cm="1">
        <f t="array" ref="R130">_xlfn.IFS(H130=1,1,K130=1,1,L130=1,1,M130=1,1,N130=1,1,P130=1,1,TRUE,0)</f>
        <v>0</v>
      </c>
      <c r="S130" s="64">
        <f>IF(AND(G130=1,R130=1),0,R130)</f>
        <v>0</v>
      </c>
      <c r="T130" s="24" t="s">
        <v>2308</v>
      </c>
      <c r="U130" s="49">
        <f>SUBSTITUTE(T130,".",",")*1</f>
        <v>7.2200531139969798E-2</v>
      </c>
      <c r="V130" s="54">
        <f>IF(U130&gt;=0.1, 1, 0)</f>
        <v>0</v>
      </c>
      <c r="W130" s="25">
        <f>IF(U130&gt;=0.2, 1, 0)</f>
        <v>0</v>
      </c>
      <c r="X130" s="25">
        <f>IF(U130&gt;=0.3, 1, 0)</f>
        <v>0</v>
      </c>
      <c r="Y130" s="25">
        <f>IF(U130&gt;=0.4, 1, 0)</f>
        <v>0</v>
      </c>
      <c r="Z130" s="25">
        <f>IF(U130&gt;=0.5, 1, 0)</f>
        <v>0</v>
      </c>
      <c r="AA130" s="25">
        <f>IF(U130&gt;=0.6, 1, 0)</f>
        <v>0</v>
      </c>
      <c r="AB130" s="25">
        <f>IF(U130&gt;=0.7, 1, 0)</f>
        <v>0</v>
      </c>
      <c r="AC130" s="25">
        <f>IF(U130&gt;=0.8, 1, 0)</f>
        <v>0</v>
      </c>
      <c r="AD130" s="55">
        <f>IF(U130&gt;=0.9, 1, 0)</f>
        <v>0</v>
      </c>
    </row>
    <row r="131" spans="1:30" ht="20" customHeight="1" x14ac:dyDescent="0.2">
      <c r="A131" s="20" t="s">
        <v>1122</v>
      </c>
      <c r="B131" s="33" t="str">
        <f>SUBSTITUTE(A131,"/Users/timomiessen/Desktop/imagesdk/nonblackwomen1/","Image_")</f>
        <v>Image_NBW_151.jpg</v>
      </c>
      <c r="C131" s="63" t="s">
        <v>5</v>
      </c>
      <c r="D131" s="22" t="s">
        <v>6</v>
      </c>
      <c r="E131" s="23">
        <v>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 cm="1">
        <f t="array" ref="R131">_xlfn.IFS(H131=1,1,K131=1,1,L131=1,1,M131=1,1,N131=1,1,P131=1,1,TRUE,0)</f>
        <v>0</v>
      </c>
      <c r="S131" s="64">
        <f>IF(AND(G131=1,R131=1),0,R131)</f>
        <v>0</v>
      </c>
      <c r="T131" s="24" t="s">
        <v>2309</v>
      </c>
      <c r="U131" s="49">
        <f>SUBSTITUTE(T131,".",",")*1</f>
        <v>4.5937864109873702E-2</v>
      </c>
      <c r="V131" s="54">
        <f>IF(U131&gt;=0.1, 1, 0)</f>
        <v>0</v>
      </c>
      <c r="W131" s="25">
        <f>IF(U131&gt;=0.2, 1, 0)</f>
        <v>0</v>
      </c>
      <c r="X131" s="25">
        <f>IF(U131&gt;=0.3, 1, 0)</f>
        <v>0</v>
      </c>
      <c r="Y131" s="25">
        <f>IF(U131&gt;=0.4, 1, 0)</f>
        <v>0</v>
      </c>
      <c r="Z131" s="25">
        <f>IF(U131&gt;=0.5, 1, 0)</f>
        <v>0</v>
      </c>
      <c r="AA131" s="25">
        <f>IF(U131&gt;=0.6, 1, 0)</f>
        <v>0</v>
      </c>
      <c r="AB131" s="25">
        <f>IF(U131&gt;=0.7, 1, 0)</f>
        <v>0</v>
      </c>
      <c r="AC131" s="25">
        <f>IF(U131&gt;=0.8, 1, 0)</f>
        <v>0</v>
      </c>
      <c r="AD131" s="55">
        <f>IF(U131&gt;=0.9, 1, 0)</f>
        <v>0</v>
      </c>
    </row>
    <row r="132" spans="1:30" ht="20" customHeight="1" x14ac:dyDescent="0.2">
      <c r="A132" s="20" t="s">
        <v>1123</v>
      </c>
      <c r="B132" s="33" t="str">
        <f>SUBSTITUTE(A132,"/Users/timomiessen/Desktop/imagesdk/nonblackwomen1/","Image_")</f>
        <v>Image_NBW_152.jpg</v>
      </c>
      <c r="C132" s="63" t="s">
        <v>5</v>
      </c>
      <c r="D132" s="22" t="s">
        <v>6</v>
      </c>
      <c r="E132" s="23">
        <v>1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 cm="1">
        <f t="array" ref="R132">_xlfn.IFS(H132=1,1,K132=1,1,L132=1,1,M132=1,1,N132=1,1,P132=1,1,TRUE,0)</f>
        <v>0</v>
      </c>
      <c r="S132" s="64">
        <f>IF(AND(G132=1,R132=1),0,R132)</f>
        <v>0</v>
      </c>
      <c r="T132" s="24" t="s">
        <v>2310</v>
      </c>
      <c r="U132" s="49">
        <f>SUBSTITUTE(T132,".",",")*1</f>
        <v>3.3207811415195403E-2</v>
      </c>
      <c r="V132" s="54">
        <f>IF(U132&gt;=0.1, 1, 0)</f>
        <v>0</v>
      </c>
      <c r="W132" s="25">
        <f>IF(U132&gt;=0.2, 1, 0)</f>
        <v>0</v>
      </c>
      <c r="X132" s="25">
        <f>IF(U132&gt;=0.3, 1, 0)</f>
        <v>0</v>
      </c>
      <c r="Y132" s="25">
        <f>IF(U132&gt;=0.4, 1, 0)</f>
        <v>0</v>
      </c>
      <c r="Z132" s="25">
        <f>IF(U132&gt;=0.5, 1, 0)</f>
        <v>0</v>
      </c>
      <c r="AA132" s="25">
        <f>IF(U132&gt;=0.6, 1, 0)</f>
        <v>0</v>
      </c>
      <c r="AB132" s="25">
        <f>IF(U132&gt;=0.7, 1, 0)</f>
        <v>0</v>
      </c>
      <c r="AC132" s="25">
        <f>IF(U132&gt;=0.8, 1, 0)</f>
        <v>0</v>
      </c>
      <c r="AD132" s="55">
        <f>IF(U132&gt;=0.9, 1, 0)</f>
        <v>0</v>
      </c>
    </row>
    <row r="133" spans="1:30" ht="20" customHeight="1" x14ac:dyDescent="0.2">
      <c r="A133" s="20" t="s">
        <v>1124</v>
      </c>
      <c r="B133" s="33" t="str">
        <f>SUBSTITUTE(A133,"/Users/timomiessen/Desktop/imagesdk/nonblackwomen1/","Image_")</f>
        <v>Image_NBW_153.jpg</v>
      </c>
      <c r="C133" s="63" t="s">
        <v>5</v>
      </c>
      <c r="D133" s="22" t="s">
        <v>6</v>
      </c>
      <c r="E133" s="23">
        <v>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 cm="1">
        <f t="array" ref="R133">_xlfn.IFS(H133=1,1,K133=1,1,L133=1,1,M133=1,1,N133=1,1,P133=1,1,TRUE,0)</f>
        <v>0</v>
      </c>
      <c r="S133" s="64">
        <f>IF(AND(G133=1,R133=1),0,R133)</f>
        <v>0</v>
      </c>
      <c r="T133" s="24" t="s">
        <v>2311</v>
      </c>
      <c r="U133" s="49">
        <f>SUBSTITUTE(T133,".",",")*1</f>
        <v>7.6652341522276402E-3</v>
      </c>
      <c r="V133" s="54">
        <f>IF(U133&gt;=0.1, 1, 0)</f>
        <v>0</v>
      </c>
      <c r="W133" s="25">
        <f>IF(U133&gt;=0.2, 1, 0)</f>
        <v>0</v>
      </c>
      <c r="X133" s="25">
        <f>IF(U133&gt;=0.3, 1, 0)</f>
        <v>0</v>
      </c>
      <c r="Y133" s="25">
        <f>IF(U133&gt;=0.4, 1, 0)</f>
        <v>0</v>
      </c>
      <c r="Z133" s="25">
        <f>IF(U133&gt;=0.5, 1, 0)</f>
        <v>0</v>
      </c>
      <c r="AA133" s="25">
        <f>IF(U133&gt;=0.6, 1, 0)</f>
        <v>0</v>
      </c>
      <c r="AB133" s="25">
        <f>IF(U133&gt;=0.7, 1, 0)</f>
        <v>0</v>
      </c>
      <c r="AC133" s="25">
        <f>IF(U133&gt;=0.8, 1, 0)</f>
        <v>0</v>
      </c>
      <c r="AD133" s="55">
        <f>IF(U133&gt;=0.9, 1, 0)</f>
        <v>0</v>
      </c>
    </row>
    <row r="134" spans="1:30" ht="20" customHeight="1" x14ac:dyDescent="0.2">
      <c r="A134" s="20" t="s">
        <v>1125</v>
      </c>
      <c r="B134" s="33" t="str">
        <f>SUBSTITUTE(A134,"/Users/timomiessen/Desktop/imagesdk/nonblackwomen1/","Image_")</f>
        <v>Image_NBW_154.jpg</v>
      </c>
      <c r="C134" s="63" t="s">
        <v>5</v>
      </c>
      <c r="D134" s="22" t="s">
        <v>6</v>
      </c>
      <c r="E134" s="23">
        <v>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 cm="1">
        <f t="array" ref="R134">_xlfn.IFS(H134=1,1,K134=1,1,L134=1,1,M134=1,1,N134=1,1,P134=1,1,TRUE,0)</f>
        <v>0</v>
      </c>
      <c r="S134" s="64">
        <f>IF(AND(G134=1,R134=1),0,R134)</f>
        <v>0</v>
      </c>
      <c r="T134" s="24" t="s">
        <v>2312</v>
      </c>
      <c r="U134" s="49">
        <f>SUBSTITUTE(T134,".",",")*1</f>
        <v>3.7505077198147697E-2</v>
      </c>
      <c r="V134" s="54">
        <f>IF(U134&gt;=0.1, 1, 0)</f>
        <v>0</v>
      </c>
      <c r="W134" s="25">
        <f>IF(U134&gt;=0.2, 1, 0)</f>
        <v>0</v>
      </c>
      <c r="X134" s="25">
        <f>IF(U134&gt;=0.3, 1, 0)</f>
        <v>0</v>
      </c>
      <c r="Y134" s="25">
        <f>IF(U134&gt;=0.4, 1, 0)</f>
        <v>0</v>
      </c>
      <c r="Z134" s="25">
        <f>IF(U134&gt;=0.5, 1, 0)</f>
        <v>0</v>
      </c>
      <c r="AA134" s="25">
        <f>IF(U134&gt;=0.6, 1, 0)</f>
        <v>0</v>
      </c>
      <c r="AB134" s="25">
        <f>IF(U134&gt;=0.7, 1, 0)</f>
        <v>0</v>
      </c>
      <c r="AC134" s="25">
        <f>IF(U134&gt;=0.8, 1, 0)</f>
        <v>0</v>
      </c>
      <c r="AD134" s="55">
        <f>IF(U134&gt;=0.9, 1, 0)</f>
        <v>0</v>
      </c>
    </row>
    <row r="135" spans="1:30" ht="20" customHeight="1" x14ac:dyDescent="0.2">
      <c r="A135" s="20" t="s">
        <v>1126</v>
      </c>
      <c r="B135" s="33" t="str">
        <f>SUBSTITUTE(A135,"/Users/timomiessen/Desktop/imagesdk/nonblackwomen1/","Image_")</f>
        <v>Image_NBW_155.jpg</v>
      </c>
      <c r="C135" s="63" t="s">
        <v>5</v>
      </c>
      <c r="D135" s="22" t="s">
        <v>6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 cm="1">
        <f t="array" ref="R135">_xlfn.IFS(H135=1,1,K135=1,1,L135=1,1,M135=1,1,N135=1,1,P135=1,1,TRUE,0)</f>
        <v>0</v>
      </c>
      <c r="S135" s="64">
        <f>IF(AND(G135=1,R135=1),0,R135)</f>
        <v>0</v>
      </c>
      <c r="T135" s="24" t="s">
        <v>2313</v>
      </c>
      <c r="U135" s="49">
        <f>SUBSTITUTE(T135,".",",")*1</f>
        <v>1.9147541839629401E-2</v>
      </c>
      <c r="V135" s="54">
        <f>IF(U135&gt;=0.1, 1, 0)</f>
        <v>0</v>
      </c>
      <c r="W135" s="25">
        <f>IF(U135&gt;=0.2, 1, 0)</f>
        <v>0</v>
      </c>
      <c r="X135" s="25">
        <f>IF(U135&gt;=0.3, 1, 0)</f>
        <v>0</v>
      </c>
      <c r="Y135" s="25">
        <f>IF(U135&gt;=0.4, 1, 0)</f>
        <v>0</v>
      </c>
      <c r="Z135" s="25">
        <f>IF(U135&gt;=0.5, 1, 0)</f>
        <v>0</v>
      </c>
      <c r="AA135" s="25">
        <f>IF(U135&gt;=0.6, 1, 0)</f>
        <v>0</v>
      </c>
      <c r="AB135" s="25">
        <f>IF(U135&gt;=0.7, 1, 0)</f>
        <v>0</v>
      </c>
      <c r="AC135" s="25">
        <f>IF(U135&gt;=0.8, 1, 0)</f>
        <v>0</v>
      </c>
      <c r="AD135" s="55">
        <f>IF(U135&gt;=0.9, 1, 0)</f>
        <v>0</v>
      </c>
    </row>
    <row r="136" spans="1:30" ht="20" customHeight="1" x14ac:dyDescent="0.2">
      <c r="A136" s="20" t="s">
        <v>1127</v>
      </c>
      <c r="B136" s="33" t="str">
        <f>SUBSTITUTE(A136,"/Users/timomiessen/Desktop/imagesdk/nonblackwomen1/","Image_")</f>
        <v>Image_NBW_156.jpg</v>
      </c>
      <c r="C136" s="63" t="s">
        <v>5</v>
      </c>
      <c r="D136" s="22" t="s">
        <v>6</v>
      </c>
      <c r="E136" s="23">
        <v>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 cm="1">
        <f t="array" ref="R136">_xlfn.IFS(H136=1,1,K136=1,1,L136=1,1,M136=1,1,N136=1,1,P136=1,1,TRUE,0)</f>
        <v>0</v>
      </c>
      <c r="S136" s="64">
        <f>IF(AND(G136=1,R136=1),0,R136)</f>
        <v>0</v>
      </c>
      <c r="T136" s="24" t="s">
        <v>2314</v>
      </c>
      <c r="U136" s="49">
        <f>SUBSTITUTE(T136,".",",")*1</f>
        <v>9.9735192954540197E-2</v>
      </c>
      <c r="V136" s="54">
        <f>IF(U136&gt;=0.1, 1, 0)</f>
        <v>0</v>
      </c>
      <c r="W136" s="25">
        <f>IF(U136&gt;=0.2, 1, 0)</f>
        <v>0</v>
      </c>
      <c r="X136" s="25">
        <f>IF(U136&gt;=0.3, 1, 0)</f>
        <v>0</v>
      </c>
      <c r="Y136" s="25">
        <f>IF(U136&gt;=0.4, 1, 0)</f>
        <v>0</v>
      </c>
      <c r="Z136" s="25">
        <f>IF(U136&gt;=0.5, 1, 0)</f>
        <v>0</v>
      </c>
      <c r="AA136" s="25">
        <f>IF(U136&gt;=0.6, 1, 0)</f>
        <v>0</v>
      </c>
      <c r="AB136" s="25">
        <f>IF(U136&gt;=0.7, 1, 0)</f>
        <v>0</v>
      </c>
      <c r="AC136" s="25">
        <f>IF(U136&gt;=0.8, 1, 0)</f>
        <v>0</v>
      </c>
      <c r="AD136" s="55">
        <f>IF(U136&gt;=0.9, 1, 0)</f>
        <v>0</v>
      </c>
    </row>
    <row r="137" spans="1:30" ht="20" customHeight="1" x14ac:dyDescent="0.2">
      <c r="A137" s="20" t="s">
        <v>1464</v>
      </c>
      <c r="B137" s="33" t="str">
        <f>SUBSTITUTE(A137,"/Users/timomiessen/Desktop/imagesdk/nonblackwomen1/","Image_")</f>
        <v>Image_NBW_157.jpg</v>
      </c>
      <c r="C137" s="63" t="s">
        <v>5</v>
      </c>
      <c r="D137" s="22" t="s">
        <v>6</v>
      </c>
      <c r="E137" s="23">
        <v>1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 cm="1">
        <f t="array" ref="R137">_xlfn.IFS(H137=1,1,K137=1,1,L137=1,1,M137=1,1,N137=1,1,P137=1,1,TRUE,0)</f>
        <v>0</v>
      </c>
      <c r="S137" s="64">
        <f>IF(AND(G137=1,R137=1),0,R137)</f>
        <v>0</v>
      </c>
      <c r="T137" s="24" t="s">
        <v>2315</v>
      </c>
      <c r="U137" s="49">
        <f>SUBSTITUTE(T137,".",",")*1</f>
        <v>4.4546730816364198E-2</v>
      </c>
      <c r="V137" s="54">
        <f>IF(U137&gt;=0.1, 1, 0)</f>
        <v>0</v>
      </c>
      <c r="W137" s="25">
        <f>IF(U137&gt;=0.2, 1, 0)</f>
        <v>0</v>
      </c>
      <c r="X137" s="25">
        <f>IF(U137&gt;=0.3, 1, 0)</f>
        <v>0</v>
      </c>
      <c r="Y137" s="25">
        <f>IF(U137&gt;=0.4, 1, 0)</f>
        <v>0</v>
      </c>
      <c r="Z137" s="25">
        <f>IF(U137&gt;=0.5, 1, 0)</f>
        <v>0</v>
      </c>
      <c r="AA137" s="25">
        <f>IF(U137&gt;=0.6, 1, 0)</f>
        <v>0</v>
      </c>
      <c r="AB137" s="25">
        <f>IF(U137&gt;=0.7, 1, 0)</f>
        <v>0</v>
      </c>
      <c r="AC137" s="25">
        <f>IF(U137&gt;=0.8, 1, 0)</f>
        <v>0</v>
      </c>
      <c r="AD137" s="55">
        <f>IF(U137&gt;=0.9, 1, 0)</f>
        <v>0</v>
      </c>
    </row>
    <row r="138" spans="1:30" ht="20" customHeight="1" x14ac:dyDescent="0.2">
      <c r="A138" s="20" t="s">
        <v>1128</v>
      </c>
      <c r="B138" s="33" t="str">
        <f>SUBSTITUTE(A138,"/Users/timomiessen/Desktop/imagesdk/nonblackwomen1/","Image_")</f>
        <v>Image_NBW_158.jpg</v>
      </c>
      <c r="C138" s="63" t="s">
        <v>5</v>
      </c>
      <c r="D138" s="22" t="s">
        <v>6</v>
      </c>
      <c r="E138" s="23">
        <v>0</v>
      </c>
      <c r="F138" s="23">
        <v>1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 cm="1">
        <f t="array" ref="R138">_xlfn.IFS(H138=1,1,K138=1,1,L138=1,1,M138=1,1,N138=1,1,P138=1,1,TRUE,0)</f>
        <v>0</v>
      </c>
      <c r="S138" s="64">
        <f>IF(AND(G138=1,R138=1),0,R138)</f>
        <v>0</v>
      </c>
      <c r="T138" s="24" t="s">
        <v>2316</v>
      </c>
      <c r="U138" s="49">
        <f>SUBSTITUTE(T138,".",",")*1</f>
        <v>3.4735352382995102E-3</v>
      </c>
      <c r="V138" s="54">
        <f>IF(U138&gt;=0.1, 1, 0)</f>
        <v>0</v>
      </c>
      <c r="W138" s="25">
        <f>IF(U138&gt;=0.2, 1, 0)</f>
        <v>0</v>
      </c>
      <c r="X138" s="25">
        <f>IF(U138&gt;=0.3, 1, 0)</f>
        <v>0</v>
      </c>
      <c r="Y138" s="25">
        <f>IF(U138&gt;=0.4, 1, 0)</f>
        <v>0</v>
      </c>
      <c r="Z138" s="25">
        <f>IF(U138&gt;=0.5, 1, 0)</f>
        <v>0</v>
      </c>
      <c r="AA138" s="25">
        <f>IF(U138&gt;=0.6, 1, 0)</f>
        <v>0</v>
      </c>
      <c r="AB138" s="25">
        <f>IF(U138&gt;=0.7, 1, 0)</f>
        <v>0</v>
      </c>
      <c r="AC138" s="25">
        <f>IF(U138&gt;=0.8, 1, 0)</f>
        <v>0</v>
      </c>
      <c r="AD138" s="55">
        <f>IF(U138&gt;=0.9, 1, 0)</f>
        <v>0</v>
      </c>
    </row>
    <row r="139" spans="1:30" ht="20" customHeight="1" x14ac:dyDescent="0.2">
      <c r="A139" s="20" t="s">
        <v>1129</v>
      </c>
      <c r="B139" s="33" t="str">
        <f>SUBSTITUTE(A139,"/Users/timomiessen/Desktop/imagesdk/nonblackwomen1/","Image_")</f>
        <v>Image_NBW_159.jpg</v>
      </c>
      <c r="C139" s="63" t="s">
        <v>5</v>
      </c>
      <c r="D139" s="22" t="s">
        <v>6</v>
      </c>
      <c r="E139" s="23">
        <v>0</v>
      </c>
      <c r="F139" s="23">
        <v>1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 cm="1">
        <f t="array" ref="R139">_xlfn.IFS(H139=1,1,K139=1,1,L139=1,1,M139=1,1,N139=1,1,P139=1,1,TRUE,0)</f>
        <v>0</v>
      </c>
      <c r="S139" s="64">
        <f>IF(AND(G139=1,R139=1),0,R139)</f>
        <v>0</v>
      </c>
      <c r="T139" s="24" t="s">
        <v>2317</v>
      </c>
      <c r="U139" s="49">
        <f>SUBSTITUTE(T139,".",",")*1</f>
        <v>2.1835796535015099E-2</v>
      </c>
      <c r="V139" s="54">
        <f>IF(U139&gt;=0.1, 1, 0)</f>
        <v>0</v>
      </c>
      <c r="W139" s="25">
        <f>IF(U139&gt;=0.2, 1, 0)</f>
        <v>0</v>
      </c>
      <c r="X139" s="25">
        <f>IF(U139&gt;=0.3, 1, 0)</f>
        <v>0</v>
      </c>
      <c r="Y139" s="25">
        <f>IF(U139&gt;=0.4, 1, 0)</f>
        <v>0</v>
      </c>
      <c r="Z139" s="25">
        <f>IF(U139&gt;=0.5, 1, 0)</f>
        <v>0</v>
      </c>
      <c r="AA139" s="25">
        <f>IF(U139&gt;=0.6, 1, 0)</f>
        <v>0</v>
      </c>
      <c r="AB139" s="25">
        <f>IF(U139&gt;=0.7, 1, 0)</f>
        <v>0</v>
      </c>
      <c r="AC139" s="25">
        <f>IF(U139&gt;=0.8, 1, 0)</f>
        <v>0</v>
      </c>
      <c r="AD139" s="55">
        <f>IF(U139&gt;=0.9, 1, 0)</f>
        <v>0</v>
      </c>
    </row>
    <row r="140" spans="1:30" ht="20" customHeight="1" x14ac:dyDescent="0.2">
      <c r="A140" s="20" t="s">
        <v>1130</v>
      </c>
      <c r="B140" s="33" t="str">
        <f>SUBSTITUTE(A140,"/Users/timomiessen/Desktop/imagesdk/nonblackwomen1/","Image_")</f>
        <v>Image_NBW_16.jpg</v>
      </c>
      <c r="C140" s="63" t="s">
        <v>5</v>
      </c>
      <c r="D140" s="22" t="s">
        <v>6</v>
      </c>
      <c r="E140" s="23">
        <v>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 cm="1">
        <f t="array" ref="R140">_xlfn.IFS(H140=1,1,K140=1,1,L140=1,1,M140=1,1,N140=1,1,P140=1,1,TRUE,0)</f>
        <v>0</v>
      </c>
      <c r="S140" s="64">
        <f>IF(AND(G140=1,R140=1),0,R140)</f>
        <v>0</v>
      </c>
      <c r="T140" s="24" t="s">
        <v>2318</v>
      </c>
      <c r="U140" s="49">
        <f>SUBSTITUTE(T140,".",",")*1</f>
        <v>1.29730426706373E-2</v>
      </c>
      <c r="V140" s="54">
        <f>IF(U140&gt;=0.1, 1, 0)</f>
        <v>0</v>
      </c>
      <c r="W140" s="25">
        <f>IF(U140&gt;=0.2, 1, 0)</f>
        <v>0</v>
      </c>
      <c r="X140" s="25">
        <f>IF(U140&gt;=0.3, 1, 0)</f>
        <v>0</v>
      </c>
      <c r="Y140" s="25">
        <f>IF(U140&gt;=0.4, 1, 0)</f>
        <v>0</v>
      </c>
      <c r="Z140" s="25">
        <f>IF(U140&gt;=0.5, 1, 0)</f>
        <v>0</v>
      </c>
      <c r="AA140" s="25">
        <f>IF(U140&gt;=0.6, 1, 0)</f>
        <v>0</v>
      </c>
      <c r="AB140" s="25">
        <f>IF(U140&gt;=0.7, 1, 0)</f>
        <v>0</v>
      </c>
      <c r="AC140" s="25">
        <f>IF(U140&gt;=0.8, 1, 0)</f>
        <v>0</v>
      </c>
      <c r="AD140" s="55">
        <f>IF(U140&gt;=0.9, 1, 0)</f>
        <v>0</v>
      </c>
    </row>
    <row r="141" spans="1:30" ht="20" customHeight="1" x14ac:dyDescent="0.2">
      <c r="A141" s="20" t="s">
        <v>1131</v>
      </c>
      <c r="B141" s="33" t="str">
        <f>SUBSTITUTE(A141,"/Users/timomiessen/Desktop/imagesdk/nonblackwomen1/","Image_")</f>
        <v>Image_NBW_160.jpg</v>
      </c>
      <c r="C141" s="63" t="s">
        <v>5</v>
      </c>
      <c r="D141" s="22" t="s">
        <v>6</v>
      </c>
      <c r="E141" s="23">
        <v>0</v>
      </c>
      <c r="F141" s="23">
        <v>1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 cm="1">
        <f t="array" ref="R141">_xlfn.IFS(H141=1,1,K141=1,1,L141=1,1,M141=1,1,N141=1,1,P141=1,1,TRUE,0)</f>
        <v>0</v>
      </c>
      <c r="S141" s="64">
        <f>IF(AND(G141=1,R141=1),0,R141)</f>
        <v>0</v>
      </c>
      <c r="T141" s="24" t="s">
        <v>2319</v>
      </c>
      <c r="U141" s="49">
        <f>SUBSTITUTE(T141,".",",")*1</f>
        <v>1.3685449026525E-2</v>
      </c>
      <c r="V141" s="54">
        <f>IF(U141&gt;=0.1, 1, 0)</f>
        <v>0</v>
      </c>
      <c r="W141" s="25">
        <f>IF(U141&gt;=0.2, 1, 0)</f>
        <v>0</v>
      </c>
      <c r="X141" s="25">
        <f>IF(U141&gt;=0.3, 1, 0)</f>
        <v>0</v>
      </c>
      <c r="Y141" s="25">
        <f>IF(U141&gt;=0.4, 1, 0)</f>
        <v>0</v>
      </c>
      <c r="Z141" s="25">
        <f>IF(U141&gt;=0.5, 1, 0)</f>
        <v>0</v>
      </c>
      <c r="AA141" s="25">
        <f>IF(U141&gt;=0.6, 1, 0)</f>
        <v>0</v>
      </c>
      <c r="AB141" s="25">
        <f>IF(U141&gt;=0.7, 1, 0)</f>
        <v>0</v>
      </c>
      <c r="AC141" s="25">
        <f>IF(U141&gt;=0.8, 1, 0)</f>
        <v>0</v>
      </c>
      <c r="AD141" s="55">
        <f>IF(U141&gt;=0.9, 1, 0)</f>
        <v>0</v>
      </c>
    </row>
    <row r="142" spans="1:30" ht="20" customHeight="1" x14ac:dyDescent="0.2">
      <c r="A142" s="20" t="s">
        <v>1132</v>
      </c>
      <c r="B142" s="33" t="str">
        <f>SUBSTITUTE(A142,"/Users/timomiessen/Desktop/imagesdk/nonblackwomen1/","Image_")</f>
        <v>Image_NBW_161.jpg</v>
      </c>
      <c r="C142" s="63" t="s">
        <v>5</v>
      </c>
      <c r="D142" s="22" t="s">
        <v>6</v>
      </c>
      <c r="E142" s="23">
        <v>0</v>
      </c>
      <c r="F142" s="23">
        <v>1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 cm="1">
        <f t="array" ref="R142">_xlfn.IFS(H142=1,1,K142=1,1,L142=1,1,M142=1,1,N142=1,1,P142=1,1,TRUE,0)</f>
        <v>0</v>
      </c>
      <c r="S142" s="64">
        <f>IF(AND(G142=1,R142=1),0,R142)</f>
        <v>0</v>
      </c>
      <c r="T142" s="24" t="s">
        <v>2320</v>
      </c>
      <c r="U142" s="49">
        <f>SUBSTITUTE(T142,".",",")*1</f>
        <v>1.1347373016178599E-2</v>
      </c>
      <c r="V142" s="54">
        <f>IF(U142&gt;=0.1, 1, 0)</f>
        <v>0</v>
      </c>
      <c r="W142" s="25">
        <f>IF(U142&gt;=0.2, 1, 0)</f>
        <v>0</v>
      </c>
      <c r="X142" s="25">
        <f>IF(U142&gt;=0.3, 1, 0)</f>
        <v>0</v>
      </c>
      <c r="Y142" s="25">
        <f>IF(U142&gt;=0.4, 1, 0)</f>
        <v>0</v>
      </c>
      <c r="Z142" s="25">
        <f>IF(U142&gt;=0.5, 1, 0)</f>
        <v>0</v>
      </c>
      <c r="AA142" s="25">
        <f>IF(U142&gt;=0.6, 1, 0)</f>
        <v>0</v>
      </c>
      <c r="AB142" s="25">
        <f>IF(U142&gt;=0.7, 1, 0)</f>
        <v>0</v>
      </c>
      <c r="AC142" s="25">
        <f>IF(U142&gt;=0.8, 1, 0)</f>
        <v>0</v>
      </c>
      <c r="AD142" s="55">
        <f>IF(U142&gt;=0.9, 1, 0)</f>
        <v>0</v>
      </c>
    </row>
    <row r="143" spans="1:30" ht="20" customHeight="1" x14ac:dyDescent="0.2">
      <c r="A143" s="20" t="s">
        <v>1134</v>
      </c>
      <c r="B143" s="33" t="str">
        <f>SUBSTITUTE(A143,"/Users/timomiessen/Desktop/imagesdk/nonblackwomen1/","Image_")</f>
        <v>Image_NBW_163.jpg</v>
      </c>
      <c r="C143" s="63" t="s">
        <v>5</v>
      </c>
      <c r="D143" s="22" t="s">
        <v>6</v>
      </c>
      <c r="E143" s="23">
        <v>0</v>
      </c>
      <c r="F143" s="23">
        <v>1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 cm="1">
        <f t="array" ref="R143">_xlfn.IFS(H143=1,1,K143=1,1,L143=1,1,M143=1,1,N143=1,1,P143=1,1,TRUE,0)</f>
        <v>0</v>
      </c>
      <c r="S143" s="64">
        <f>IF(AND(G143=1,R143=1),0,R143)</f>
        <v>0</v>
      </c>
      <c r="T143" s="24" t="s">
        <v>2322</v>
      </c>
      <c r="U143" s="49">
        <f>SUBSTITUTE(T143,".",",")*1</f>
        <v>1.8009569961577598E-2</v>
      </c>
      <c r="V143" s="54">
        <f>IF(U143&gt;=0.1, 1, 0)</f>
        <v>0</v>
      </c>
      <c r="W143" s="25">
        <f>IF(U143&gt;=0.2, 1, 0)</f>
        <v>0</v>
      </c>
      <c r="X143" s="25">
        <f>IF(U143&gt;=0.3, 1, 0)</f>
        <v>0</v>
      </c>
      <c r="Y143" s="25">
        <f>IF(U143&gt;=0.4, 1, 0)</f>
        <v>0</v>
      </c>
      <c r="Z143" s="25">
        <f>IF(U143&gt;=0.5, 1, 0)</f>
        <v>0</v>
      </c>
      <c r="AA143" s="25">
        <f>IF(U143&gt;=0.6, 1, 0)</f>
        <v>0</v>
      </c>
      <c r="AB143" s="25">
        <f>IF(U143&gt;=0.7, 1, 0)</f>
        <v>0</v>
      </c>
      <c r="AC143" s="25">
        <f>IF(U143&gt;=0.8, 1, 0)</f>
        <v>0</v>
      </c>
      <c r="AD143" s="55">
        <f>IF(U143&gt;=0.9, 1, 0)</f>
        <v>0</v>
      </c>
    </row>
    <row r="144" spans="1:30" ht="20" customHeight="1" x14ac:dyDescent="0.2">
      <c r="A144" s="20" t="s">
        <v>1135</v>
      </c>
      <c r="B144" s="33" t="str">
        <f>SUBSTITUTE(A144,"/Users/timomiessen/Desktop/imagesdk/nonblackwomen1/","Image_")</f>
        <v>Image_NBW_164.jpg</v>
      </c>
      <c r="C144" s="63" t="s">
        <v>5</v>
      </c>
      <c r="D144" s="22" t="s">
        <v>6</v>
      </c>
      <c r="E144" s="23">
        <v>0</v>
      </c>
      <c r="F144" s="23">
        <v>1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 cm="1">
        <f t="array" ref="R144">_xlfn.IFS(H144=1,1,K144=1,1,L144=1,1,M144=1,1,N144=1,1,P144=1,1,TRUE,0)</f>
        <v>0</v>
      </c>
      <c r="S144" s="64">
        <f>IF(AND(G144=1,R144=1),0,R144)</f>
        <v>0</v>
      </c>
      <c r="T144" s="24" t="s">
        <v>2323</v>
      </c>
      <c r="U144" s="49">
        <f>SUBSTITUTE(T144,".",",")*1</f>
        <v>1.48623334243893E-2</v>
      </c>
      <c r="V144" s="54">
        <f>IF(U144&gt;=0.1, 1, 0)</f>
        <v>0</v>
      </c>
      <c r="W144" s="25">
        <f>IF(U144&gt;=0.2, 1, 0)</f>
        <v>0</v>
      </c>
      <c r="X144" s="25">
        <f>IF(U144&gt;=0.3, 1, 0)</f>
        <v>0</v>
      </c>
      <c r="Y144" s="25">
        <f>IF(U144&gt;=0.4, 1, 0)</f>
        <v>0</v>
      </c>
      <c r="Z144" s="25">
        <f>IF(U144&gt;=0.5, 1, 0)</f>
        <v>0</v>
      </c>
      <c r="AA144" s="25">
        <f>IF(U144&gt;=0.6, 1, 0)</f>
        <v>0</v>
      </c>
      <c r="AB144" s="25">
        <f>IF(U144&gt;=0.7, 1, 0)</f>
        <v>0</v>
      </c>
      <c r="AC144" s="25">
        <f>IF(U144&gt;=0.8, 1, 0)</f>
        <v>0</v>
      </c>
      <c r="AD144" s="55">
        <f>IF(U144&gt;=0.9, 1, 0)</f>
        <v>0</v>
      </c>
    </row>
    <row r="145" spans="1:30" ht="20" customHeight="1" x14ac:dyDescent="0.2">
      <c r="A145" s="20" t="s">
        <v>1137</v>
      </c>
      <c r="B145" s="33" t="str">
        <f>SUBSTITUTE(A145,"/Users/timomiessen/Desktop/imagesdk/nonblackwomen1/","Image_")</f>
        <v>Image_NBW_166.jpg</v>
      </c>
      <c r="C145" s="63" t="s">
        <v>5</v>
      </c>
      <c r="D145" s="22" t="s">
        <v>6</v>
      </c>
      <c r="E145" s="23">
        <v>0</v>
      </c>
      <c r="F145" s="23">
        <v>1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 cm="1">
        <f t="array" ref="R145">_xlfn.IFS(H145=1,1,K145=1,1,L145=1,1,M145=1,1,N145=1,1,P145=1,1,TRUE,0)</f>
        <v>0</v>
      </c>
      <c r="S145" s="64">
        <f>IF(AND(G145=1,R145=1),0,R145)</f>
        <v>0</v>
      </c>
      <c r="T145" s="24" t="s">
        <v>2325</v>
      </c>
      <c r="U145" s="49">
        <f>SUBSTITUTE(T145,".",",")*1</f>
        <v>7.1939951740205201E-3</v>
      </c>
      <c r="V145" s="54">
        <f>IF(U145&gt;=0.1, 1, 0)</f>
        <v>0</v>
      </c>
      <c r="W145" s="25">
        <f>IF(U145&gt;=0.2, 1, 0)</f>
        <v>0</v>
      </c>
      <c r="X145" s="25">
        <f>IF(U145&gt;=0.3, 1, 0)</f>
        <v>0</v>
      </c>
      <c r="Y145" s="25">
        <f>IF(U145&gt;=0.4, 1, 0)</f>
        <v>0</v>
      </c>
      <c r="Z145" s="25">
        <f>IF(U145&gt;=0.5, 1, 0)</f>
        <v>0</v>
      </c>
      <c r="AA145" s="25">
        <f>IF(U145&gt;=0.6, 1, 0)</f>
        <v>0</v>
      </c>
      <c r="AB145" s="25">
        <f>IF(U145&gt;=0.7, 1, 0)</f>
        <v>0</v>
      </c>
      <c r="AC145" s="25">
        <f>IF(U145&gt;=0.8, 1, 0)</f>
        <v>0</v>
      </c>
      <c r="AD145" s="55">
        <f>IF(U145&gt;=0.9, 1, 0)</f>
        <v>0</v>
      </c>
    </row>
    <row r="146" spans="1:30" ht="20" customHeight="1" x14ac:dyDescent="0.2">
      <c r="A146" s="20" t="s">
        <v>1138</v>
      </c>
      <c r="B146" s="33" t="str">
        <f>SUBSTITUTE(A146,"/Users/timomiessen/Desktop/imagesdk/nonblackwomen1/","Image_")</f>
        <v>Image_NBW_167.jpg</v>
      </c>
      <c r="C146" s="63" t="s">
        <v>5</v>
      </c>
      <c r="D146" s="22" t="s">
        <v>6</v>
      </c>
      <c r="E146" s="23">
        <v>0</v>
      </c>
      <c r="F146" s="23">
        <v>1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 cm="1">
        <f t="array" ref="R146">_xlfn.IFS(H146=1,1,K146=1,1,L146=1,1,M146=1,1,N146=1,1,P146=1,1,TRUE,0)</f>
        <v>0</v>
      </c>
      <c r="S146" s="64">
        <f>IF(AND(G146=1,R146=1),0,R146)</f>
        <v>0</v>
      </c>
      <c r="T146" s="24" t="s">
        <v>2326</v>
      </c>
      <c r="U146" s="49">
        <f>SUBSTITUTE(T146,".",",")*1</f>
        <v>9.4120251014828595E-3</v>
      </c>
      <c r="V146" s="54">
        <f>IF(U146&gt;=0.1, 1, 0)</f>
        <v>0</v>
      </c>
      <c r="W146" s="25">
        <f>IF(U146&gt;=0.2, 1, 0)</f>
        <v>0</v>
      </c>
      <c r="X146" s="25">
        <f>IF(U146&gt;=0.3, 1, 0)</f>
        <v>0</v>
      </c>
      <c r="Y146" s="25">
        <f>IF(U146&gt;=0.4, 1, 0)</f>
        <v>0</v>
      </c>
      <c r="Z146" s="25">
        <f>IF(U146&gt;=0.5, 1, 0)</f>
        <v>0</v>
      </c>
      <c r="AA146" s="25">
        <f>IF(U146&gt;=0.6, 1, 0)</f>
        <v>0</v>
      </c>
      <c r="AB146" s="25">
        <f>IF(U146&gt;=0.7, 1, 0)</f>
        <v>0</v>
      </c>
      <c r="AC146" s="25">
        <f>IF(U146&gt;=0.8, 1, 0)</f>
        <v>0</v>
      </c>
      <c r="AD146" s="55">
        <f>IF(U146&gt;=0.9, 1, 0)</f>
        <v>0</v>
      </c>
    </row>
    <row r="147" spans="1:30" ht="20" customHeight="1" x14ac:dyDescent="0.2">
      <c r="A147" s="20" t="s">
        <v>1139</v>
      </c>
      <c r="B147" s="33" t="str">
        <f>SUBSTITUTE(A147,"/Users/timomiessen/Desktop/imagesdk/nonblackwomen1/","Image_")</f>
        <v>Image_NBW_168.jpg</v>
      </c>
      <c r="C147" s="63" t="s">
        <v>5</v>
      </c>
      <c r="D147" s="22" t="s">
        <v>6</v>
      </c>
      <c r="E147" s="23">
        <v>0</v>
      </c>
      <c r="F147" s="23">
        <v>1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 cm="1">
        <f t="array" ref="R147">_xlfn.IFS(H147=1,1,K147=1,1,L147=1,1,M147=1,1,N147=1,1,P147=1,1,TRUE,0)</f>
        <v>0</v>
      </c>
      <c r="S147" s="64">
        <f>IF(AND(G147=1,R147=1),0,R147)</f>
        <v>0</v>
      </c>
      <c r="T147" s="24" t="s">
        <v>2327</v>
      </c>
      <c r="U147" s="49">
        <f>SUBSTITUTE(T147,".",",")*1</f>
        <v>1.7156156944110899E-2</v>
      </c>
      <c r="V147" s="54">
        <f>IF(U147&gt;=0.1, 1, 0)</f>
        <v>0</v>
      </c>
      <c r="W147" s="25">
        <f>IF(U147&gt;=0.2, 1, 0)</f>
        <v>0</v>
      </c>
      <c r="X147" s="25">
        <f>IF(U147&gt;=0.3, 1, 0)</f>
        <v>0</v>
      </c>
      <c r="Y147" s="25">
        <f>IF(U147&gt;=0.4, 1, 0)</f>
        <v>0</v>
      </c>
      <c r="Z147" s="25">
        <f>IF(U147&gt;=0.5, 1, 0)</f>
        <v>0</v>
      </c>
      <c r="AA147" s="25">
        <f>IF(U147&gt;=0.6, 1, 0)</f>
        <v>0</v>
      </c>
      <c r="AB147" s="25">
        <f>IF(U147&gt;=0.7, 1, 0)</f>
        <v>0</v>
      </c>
      <c r="AC147" s="25">
        <f>IF(U147&gt;=0.8, 1, 0)</f>
        <v>0</v>
      </c>
      <c r="AD147" s="55">
        <f>IF(U147&gt;=0.9, 1, 0)</f>
        <v>0</v>
      </c>
    </row>
    <row r="148" spans="1:30" ht="20" customHeight="1" x14ac:dyDescent="0.2">
      <c r="A148" s="20" t="s">
        <v>1140</v>
      </c>
      <c r="B148" s="33" t="str">
        <f>SUBSTITUTE(A148,"/Users/timomiessen/Desktop/imagesdk/nonblackwomen1/","Image_")</f>
        <v>Image_NBW_169.jpg</v>
      </c>
      <c r="C148" s="63" t="s">
        <v>5</v>
      </c>
      <c r="D148" s="22" t="s">
        <v>6</v>
      </c>
      <c r="E148" s="23">
        <v>0</v>
      </c>
      <c r="F148" s="23">
        <v>1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 cm="1">
        <f t="array" ref="R148">_xlfn.IFS(H148=1,1,K148=1,1,L148=1,1,M148=1,1,N148=1,1,P148=1,1,TRUE,0)</f>
        <v>0</v>
      </c>
      <c r="S148" s="64">
        <f>IF(AND(G148=1,R148=1),0,R148)</f>
        <v>0</v>
      </c>
      <c r="T148" s="24" t="s">
        <v>2328</v>
      </c>
      <c r="U148" s="49">
        <f>SUBSTITUTE(T148,".",",")*1</f>
        <v>1.01080136373639E-2</v>
      </c>
      <c r="V148" s="54">
        <f>IF(U148&gt;=0.1, 1, 0)</f>
        <v>0</v>
      </c>
      <c r="W148" s="25">
        <f>IF(U148&gt;=0.2, 1, 0)</f>
        <v>0</v>
      </c>
      <c r="X148" s="25">
        <f>IF(U148&gt;=0.3, 1, 0)</f>
        <v>0</v>
      </c>
      <c r="Y148" s="25">
        <f>IF(U148&gt;=0.4, 1, 0)</f>
        <v>0</v>
      </c>
      <c r="Z148" s="25">
        <f>IF(U148&gt;=0.5, 1, 0)</f>
        <v>0</v>
      </c>
      <c r="AA148" s="25">
        <f>IF(U148&gt;=0.6, 1, 0)</f>
        <v>0</v>
      </c>
      <c r="AB148" s="25">
        <f>IF(U148&gt;=0.7, 1, 0)</f>
        <v>0</v>
      </c>
      <c r="AC148" s="25">
        <f>IF(U148&gt;=0.8, 1, 0)</f>
        <v>0</v>
      </c>
      <c r="AD148" s="55">
        <f>IF(U148&gt;=0.9, 1, 0)</f>
        <v>0</v>
      </c>
    </row>
    <row r="149" spans="1:30" ht="20" customHeight="1" x14ac:dyDescent="0.2">
      <c r="A149" s="20" t="s">
        <v>1141</v>
      </c>
      <c r="B149" s="33" t="str">
        <f>SUBSTITUTE(A149,"/Users/timomiessen/Desktop/imagesdk/nonblackwomen1/","Image_")</f>
        <v>Image_NBW_17.jpg</v>
      </c>
      <c r="C149" s="63" t="s">
        <v>5</v>
      </c>
      <c r="D149" s="22" t="s">
        <v>6</v>
      </c>
      <c r="E149" s="23">
        <v>1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 cm="1">
        <f t="array" ref="R149">_xlfn.IFS(H149=1,1,K149=1,1,L149=1,1,M149=1,1,N149=1,1,P149=1,1,TRUE,0)</f>
        <v>0</v>
      </c>
      <c r="S149" s="64">
        <f>IF(AND(G149=1,R149=1),0,R149)</f>
        <v>0</v>
      </c>
      <c r="T149" s="24" t="s">
        <v>2329</v>
      </c>
      <c r="U149" s="49">
        <f>SUBSTITUTE(T149,".",",")*1</f>
        <v>0.20547131448984099</v>
      </c>
      <c r="V149" s="54">
        <f>IF(U149&gt;=0.1, 1, 0)</f>
        <v>1</v>
      </c>
      <c r="W149" s="25">
        <f>IF(U149&gt;=0.2, 1, 0)</f>
        <v>1</v>
      </c>
      <c r="X149" s="25">
        <f>IF(U149&gt;=0.3, 1, 0)</f>
        <v>0</v>
      </c>
      <c r="Y149" s="25">
        <f>IF(U149&gt;=0.4, 1, 0)</f>
        <v>0</v>
      </c>
      <c r="Z149" s="25">
        <f>IF(U149&gt;=0.5, 1, 0)</f>
        <v>0</v>
      </c>
      <c r="AA149" s="25">
        <f>IF(U149&gt;=0.6, 1, 0)</f>
        <v>0</v>
      </c>
      <c r="AB149" s="25">
        <f>IF(U149&gt;=0.7, 1, 0)</f>
        <v>0</v>
      </c>
      <c r="AC149" s="25">
        <f>IF(U149&gt;=0.8, 1, 0)</f>
        <v>0</v>
      </c>
      <c r="AD149" s="55">
        <f>IF(U149&gt;=0.9, 1, 0)</f>
        <v>0</v>
      </c>
    </row>
    <row r="150" spans="1:30" ht="20" customHeight="1" x14ac:dyDescent="0.2">
      <c r="A150" s="20" t="s">
        <v>1142</v>
      </c>
      <c r="B150" s="33" t="str">
        <f>SUBSTITUTE(A150,"/Users/timomiessen/Desktop/imagesdk/nonblackwomen1/","Image_")</f>
        <v>Image_NBW_170.jpg</v>
      </c>
      <c r="C150" s="63" t="s">
        <v>5</v>
      </c>
      <c r="D150" s="22" t="s">
        <v>6</v>
      </c>
      <c r="E150" s="23">
        <v>0</v>
      </c>
      <c r="F150" s="23">
        <v>1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 cm="1">
        <f t="array" ref="R150">_xlfn.IFS(H150=1,1,K150=1,1,L150=1,1,M150=1,1,N150=1,1,P150=1,1,TRUE,0)</f>
        <v>0</v>
      </c>
      <c r="S150" s="64">
        <f>IF(AND(G150=1,R150=1),0,R150)</f>
        <v>0</v>
      </c>
      <c r="T150" s="24" t="s">
        <v>2330</v>
      </c>
      <c r="U150" s="49">
        <f>SUBSTITUTE(T150,".",",")*1</f>
        <v>3.5473807714879499E-2</v>
      </c>
      <c r="V150" s="54">
        <f>IF(U150&gt;=0.1, 1, 0)</f>
        <v>0</v>
      </c>
      <c r="W150" s="25">
        <f>IF(U150&gt;=0.2, 1, 0)</f>
        <v>0</v>
      </c>
      <c r="X150" s="25">
        <f>IF(U150&gt;=0.3, 1, 0)</f>
        <v>0</v>
      </c>
      <c r="Y150" s="25">
        <f>IF(U150&gt;=0.4, 1, 0)</f>
        <v>0</v>
      </c>
      <c r="Z150" s="25">
        <f>IF(U150&gt;=0.5, 1, 0)</f>
        <v>0</v>
      </c>
      <c r="AA150" s="25">
        <f>IF(U150&gt;=0.6, 1, 0)</f>
        <v>0</v>
      </c>
      <c r="AB150" s="25">
        <f>IF(U150&gt;=0.7, 1, 0)</f>
        <v>0</v>
      </c>
      <c r="AC150" s="25">
        <f>IF(U150&gt;=0.8, 1, 0)</f>
        <v>0</v>
      </c>
      <c r="AD150" s="55">
        <f>IF(U150&gt;=0.9, 1, 0)</f>
        <v>0</v>
      </c>
    </row>
    <row r="151" spans="1:30" ht="20" customHeight="1" x14ac:dyDescent="0.2">
      <c r="A151" s="20" t="s">
        <v>1143</v>
      </c>
      <c r="B151" s="33" t="str">
        <f>SUBSTITUTE(A151,"/Users/timomiessen/Desktop/imagesdk/nonblackwomen1/","Image_")</f>
        <v>Image_NBW_171.jpg</v>
      </c>
      <c r="C151" s="63" t="s">
        <v>5</v>
      </c>
      <c r="D151" s="22" t="s">
        <v>6</v>
      </c>
      <c r="E151" s="23">
        <v>0</v>
      </c>
      <c r="F151" s="23">
        <v>1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 cm="1">
        <f t="array" ref="R151">_xlfn.IFS(H151=1,1,K151=1,1,L151=1,1,M151=1,1,N151=1,1,P151=1,1,TRUE,0)</f>
        <v>0</v>
      </c>
      <c r="S151" s="64">
        <f>IF(AND(G151=1,R151=1),0,R151)</f>
        <v>0</v>
      </c>
      <c r="T151" s="24" t="s">
        <v>2331</v>
      </c>
      <c r="U151" s="49">
        <f>SUBSTITUTE(T151,".",",")*1</f>
        <v>2.7218217961490099E-2</v>
      </c>
      <c r="V151" s="54">
        <f>IF(U151&gt;=0.1, 1, 0)</f>
        <v>0</v>
      </c>
      <c r="W151" s="25">
        <f>IF(U151&gt;=0.2, 1, 0)</f>
        <v>0</v>
      </c>
      <c r="X151" s="25">
        <f>IF(U151&gt;=0.3, 1, 0)</f>
        <v>0</v>
      </c>
      <c r="Y151" s="25">
        <f>IF(U151&gt;=0.4, 1, 0)</f>
        <v>0</v>
      </c>
      <c r="Z151" s="25">
        <f>IF(U151&gt;=0.5, 1, 0)</f>
        <v>0</v>
      </c>
      <c r="AA151" s="25">
        <f>IF(U151&gt;=0.6, 1, 0)</f>
        <v>0</v>
      </c>
      <c r="AB151" s="25">
        <f>IF(U151&gt;=0.7, 1, 0)</f>
        <v>0</v>
      </c>
      <c r="AC151" s="25">
        <f>IF(U151&gt;=0.8, 1, 0)</f>
        <v>0</v>
      </c>
      <c r="AD151" s="55">
        <f>IF(U151&gt;=0.9, 1, 0)</f>
        <v>0</v>
      </c>
    </row>
    <row r="152" spans="1:30" ht="20" customHeight="1" x14ac:dyDescent="0.2">
      <c r="A152" s="20" t="s">
        <v>1144</v>
      </c>
      <c r="B152" s="33" t="str">
        <f>SUBSTITUTE(A152,"/Users/timomiessen/Desktop/imagesdk/nonblackwomen1/","Image_")</f>
        <v>Image_NBW_172.jpg</v>
      </c>
      <c r="C152" s="63" t="s">
        <v>5</v>
      </c>
      <c r="D152" s="22" t="s">
        <v>6</v>
      </c>
      <c r="E152" s="23">
        <v>0</v>
      </c>
      <c r="F152" s="23">
        <v>1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 cm="1">
        <f t="array" ref="R152">_xlfn.IFS(H152=1,1,K152=1,1,L152=1,1,M152=1,1,N152=1,1,P152=1,1,TRUE,0)</f>
        <v>0</v>
      </c>
      <c r="S152" s="64">
        <f>IF(AND(G152=1,R152=1),0,R152)</f>
        <v>0</v>
      </c>
      <c r="T152" s="24" t="s">
        <v>2332</v>
      </c>
      <c r="U152" s="49">
        <f>SUBSTITUTE(T152,".",",")*1</f>
        <v>9.5984581857919693E-3</v>
      </c>
      <c r="V152" s="54">
        <f>IF(U152&gt;=0.1, 1, 0)</f>
        <v>0</v>
      </c>
      <c r="W152" s="25">
        <f>IF(U152&gt;=0.2, 1, 0)</f>
        <v>0</v>
      </c>
      <c r="X152" s="25">
        <f>IF(U152&gt;=0.3, 1, 0)</f>
        <v>0</v>
      </c>
      <c r="Y152" s="25">
        <f>IF(U152&gt;=0.4, 1, 0)</f>
        <v>0</v>
      </c>
      <c r="Z152" s="25">
        <f>IF(U152&gt;=0.5, 1, 0)</f>
        <v>0</v>
      </c>
      <c r="AA152" s="25">
        <f>IF(U152&gt;=0.6, 1, 0)</f>
        <v>0</v>
      </c>
      <c r="AB152" s="25">
        <f>IF(U152&gt;=0.7, 1, 0)</f>
        <v>0</v>
      </c>
      <c r="AC152" s="25">
        <f>IF(U152&gt;=0.8, 1, 0)</f>
        <v>0</v>
      </c>
      <c r="AD152" s="55">
        <f>IF(U152&gt;=0.9, 1, 0)</f>
        <v>0</v>
      </c>
    </row>
    <row r="153" spans="1:30" ht="20" customHeight="1" x14ac:dyDescent="0.2">
      <c r="A153" s="20" t="s">
        <v>1145</v>
      </c>
      <c r="B153" s="33" t="str">
        <f>SUBSTITUTE(A153,"/Users/timomiessen/Desktop/imagesdk/nonblackwomen1/","Image_")</f>
        <v>Image_NBW_173.jpg</v>
      </c>
      <c r="C153" s="63" t="s">
        <v>5</v>
      </c>
      <c r="D153" s="22" t="s">
        <v>6</v>
      </c>
      <c r="E153" s="23">
        <v>0</v>
      </c>
      <c r="F153" s="23">
        <v>1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 cm="1">
        <f t="array" ref="R153">_xlfn.IFS(H153=1,1,K153=1,1,L153=1,1,M153=1,1,N153=1,1,P153=1,1,TRUE,0)</f>
        <v>0</v>
      </c>
      <c r="S153" s="64">
        <f>IF(AND(G153=1,R153=1),0,R153)</f>
        <v>0</v>
      </c>
      <c r="T153" s="24" t="s">
        <v>2333</v>
      </c>
      <c r="U153" s="49">
        <f>SUBSTITUTE(T153,".",",")*1</f>
        <v>6.4962911419570403E-3</v>
      </c>
      <c r="V153" s="54">
        <f>IF(U153&gt;=0.1, 1, 0)</f>
        <v>0</v>
      </c>
      <c r="W153" s="25">
        <f>IF(U153&gt;=0.2, 1, 0)</f>
        <v>0</v>
      </c>
      <c r="X153" s="25">
        <f>IF(U153&gt;=0.3, 1, 0)</f>
        <v>0</v>
      </c>
      <c r="Y153" s="25">
        <f>IF(U153&gt;=0.4, 1, 0)</f>
        <v>0</v>
      </c>
      <c r="Z153" s="25">
        <f>IF(U153&gt;=0.5, 1, 0)</f>
        <v>0</v>
      </c>
      <c r="AA153" s="25">
        <f>IF(U153&gt;=0.6, 1, 0)</f>
        <v>0</v>
      </c>
      <c r="AB153" s="25">
        <f>IF(U153&gt;=0.7, 1, 0)</f>
        <v>0</v>
      </c>
      <c r="AC153" s="25">
        <f>IF(U153&gt;=0.8, 1, 0)</f>
        <v>0</v>
      </c>
      <c r="AD153" s="55">
        <f>IF(U153&gt;=0.9, 1, 0)</f>
        <v>0</v>
      </c>
    </row>
    <row r="154" spans="1:30" ht="20" customHeight="1" x14ac:dyDescent="0.2">
      <c r="A154" s="20" t="s">
        <v>1146</v>
      </c>
      <c r="B154" s="33" t="str">
        <f>SUBSTITUTE(A154,"/Users/timomiessen/Desktop/imagesdk/nonblackwomen1/","Image_")</f>
        <v>Image_NBW_174.jpg</v>
      </c>
      <c r="C154" s="63" t="s">
        <v>5</v>
      </c>
      <c r="D154" s="22" t="s">
        <v>6</v>
      </c>
      <c r="E154" s="23">
        <v>0</v>
      </c>
      <c r="F154" s="23">
        <v>1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 cm="1">
        <f t="array" ref="R154">_xlfn.IFS(H154=1,1,K154=1,1,L154=1,1,M154=1,1,N154=1,1,P154=1,1,TRUE,0)</f>
        <v>0</v>
      </c>
      <c r="S154" s="64">
        <f>IF(AND(G154=1,R154=1),0,R154)</f>
        <v>0</v>
      </c>
      <c r="T154" s="24" t="s">
        <v>2334</v>
      </c>
      <c r="U154" s="49">
        <f>SUBSTITUTE(T154,".",",")*1</f>
        <v>3.4606661647558198E-2</v>
      </c>
      <c r="V154" s="54">
        <f>IF(U154&gt;=0.1, 1, 0)</f>
        <v>0</v>
      </c>
      <c r="W154" s="25">
        <f>IF(U154&gt;=0.2, 1, 0)</f>
        <v>0</v>
      </c>
      <c r="X154" s="25">
        <f>IF(U154&gt;=0.3, 1, 0)</f>
        <v>0</v>
      </c>
      <c r="Y154" s="25">
        <f>IF(U154&gt;=0.4, 1, 0)</f>
        <v>0</v>
      </c>
      <c r="Z154" s="25">
        <f>IF(U154&gt;=0.5, 1, 0)</f>
        <v>0</v>
      </c>
      <c r="AA154" s="25">
        <f>IF(U154&gt;=0.6, 1, 0)</f>
        <v>0</v>
      </c>
      <c r="AB154" s="25">
        <f>IF(U154&gt;=0.7, 1, 0)</f>
        <v>0</v>
      </c>
      <c r="AC154" s="25">
        <f>IF(U154&gt;=0.8, 1, 0)</f>
        <v>0</v>
      </c>
      <c r="AD154" s="55">
        <f>IF(U154&gt;=0.9, 1, 0)</f>
        <v>0</v>
      </c>
    </row>
    <row r="155" spans="1:30" ht="20" customHeight="1" x14ac:dyDescent="0.2">
      <c r="A155" s="20" t="s">
        <v>1147</v>
      </c>
      <c r="B155" s="33" t="str">
        <f>SUBSTITUTE(A155,"/Users/timomiessen/Desktop/imagesdk/nonblackwomen1/","Image_")</f>
        <v>Image_NBW_175.jpg</v>
      </c>
      <c r="C155" s="63" t="s">
        <v>5</v>
      </c>
      <c r="D155" s="22" t="s">
        <v>6</v>
      </c>
      <c r="E155" s="23">
        <v>0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 cm="1">
        <f t="array" ref="R155">_xlfn.IFS(H155=1,1,K155=1,1,L155=1,1,M155=1,1,N155=1,1,P155=1,1,TRUE,0)</f>
        <v>0</v>
      </c>
      <c r="S155" s="64">
        <f>IF(AND(G155=1,R155=1),0,R155)</f>
        <v>0</v>
      </c>
      <c r="T155" s="24" t="s">
        <v>2335</v>
      </c>
      <c r="U155" s="49">
        <f>SUBSTITUTE(T155,".",",")*1</f>
        <v>7.0375117938965498E-3</v>
      </c>
      <c r="V155" s="54">
        <f>IF(U155&gt;=0.1, 1, 0)</f>
        <v>0</v>
      </c>
      <c r="W155" s="25">
        <f>IF(U155&gt;=0.2, 1, 0)</f>
        <v>0</v>
      </c>
      <c r="X155" s="25">
        <f>IF(U155&gt;=0.3, 1, 0)</f>
        <v>0</v>
      </c>
      <c r="Y155" s="25">
        <f>IF(U155&gt;=0.4, 1, 0)</f>
        <v>0</v>
      </c>
      <c r="Z155" s="25">
        <f>IF(U155&gt;=0.5, 1, 0)</f>
        <v>0</v>
      </c>
      <c r="AA155" s="25">
        <f>IF(U155&gt;=0.6, 1, 0)</f>
        <v>0</v>
      </c>
      <c r="AB155" s="25">
        <f>IF(U155&gt;=0.7, 1, 0)</f>
        <v>0</v>
      </c>
      <c r="AC155" s="25">
        <f>IF(U155&gt;=0.8, 1, 0)</f>
        <v>0</v>
      </c>
      <c r="AD155" s="55">
        <f>IF(U155&gt;=0.9, 1, 0)</f>
        <v>0</v>
      </c>
    </row>
    <row r="156" spans="1:30" ht="20" customHeight="1" x14ac:dyDescent="0.2">
      <c r="A156" s="20" t="s">
        <v>1148</v>
      </c>
      <c r="B156" s="33" t="str">
        <f>SUBSTITUTE(A156,"/Users/timomiessen/Desktop/imagesdk/nonblackwomen1/","Image_")</f>
        <v>Image_NBW_176.jpg</v>
      </c>
      <c r="C156" s="63" t="s">
        <v>5</v>
      </c>
      <c r="D156" s="22" t="s">
        <v>6</v>
      </c>
      <c r="E156" s="23">
        <v>0</v>
      </c>
      <c r="F156" s="23">
        <v>1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 cm="1">
        <f t="array" ref="R156">_xlfn.IFS(H156=1,1,K156=1,1,L156=1,1,M156=1,1,N156=1,1,P156=1,1,TRUE,0)</f>
        <v>0</v>
      </c>
      <c r="S156" s="64">
        <f>IF(AND(G156=1,R156=1),0,R156)</f>
        <v>0</v>
      </c>
      <c r="T156" s="24" t="s">
        <v>2336</v>
      </c>
      <c r="U156" s="49">
        <f>SUBSTITUTE(T156,".",",")*1</f>
        <v>6.36498280800879E-3</v>
      </c>
      <c r="V156" s="54">
        <f>IF(U156&gt;=0.1, 1, 0)</f>
        <v>0</v>
      </c>
      <c r="W156" s="25">
        <f>IF(U156&gt;=0.2, 1, 0)</f>
        <v>0</v>
      </c>
      <c r="X156" s="25">
        <f>IF(U156&gt;=0.3, 1, 0)</f>
        <v>0</v>
      </c>
      <c r="Y156" s="25">
        <f>IF(U156&gt;=0.4, 1, 0)</f>
        <v>0</v>
      </c>
      <c r="Z156" s="25">
        <f>IF(U156&gt;=0.5, 1, 0)</f>
        <v>0</v>
      </c>
      <c r="AA156" s="25">
        <f>IF(U156&gt;=0.6, 1, 0)</f>
        <v>0</v>
      </c>
      <c r="AB156" s="25">
        <f>IF(U156&gt;=0.7, 1, 0)</f>
        <v>0</v>
      </c>
      <c r="AC156" s="25">
        <f>IF(U156&gt;=0.8, 1, 0)</f>
        <v>0</v>
      </c>
      <c r="AD156" s="55">
        <f>IF(U156&gt;=0.9, 1, 0)</f>
        <v>0</v>
      </c>
    </row>
    <row r="157" spans="1:30" ht="20" customHeight="1" x14ac:dyDescent="0.2">
      <c r="A157" s="20" t="s">
        <v>1149</v>
      </c>
      <c r="B157" s="33" t="str">
        <f>SUBSTITUTE(A157,"/Users/timomiessen/Desktop/imagesdk/nonblackwomen1/","Image_")</f>
        <v>Image_NBW_177.jpg</v>
      </c>
      <c r="C157" s="63" t="s">
        <v>5</v>
      </c>
      <c r="D157" s="22" t="s">
        <v>6</v>
      </c>
      <c r="E157" s="23">
        <v>0</v>
      </c>
      <c r="F157" s="23">
        <v>1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 cm="1">
        <f t="array" ref="R157">_xlfn.IFS(H157=1,1,K157=1,1,L157=1,1,M157=1,1,N157=1,1,P157=1,1,TRUE,0)</f>
        <v>0</v>
      </c>
      <c r="S157" s="64">
        <f>IF(AND(G157=1,R157=1),0,R157)</f>
        <v>0</v>
      </c>
      <c r="T157" s="24" t="s">
        <v>2337</v>
      </c>
      <c r="U157" s="49">
        <f>SUBSTITUTE(T157,".",",")*1</f>
        <v>9.0414097066968593E-3</v>
      </c>
      <c r="V157" s="54">
        <f>IF(U157&gt;=0.1, 1, 0)</f>
        <v>0</v>
      </c>
      <c r="W157" s="25">
        <f>IF(U157&gt;=0.2, 1, 0)</f>
        <v>0</v>
      </c>
      <c r="X157" s="25">
        <f>IF(U157&gt;=0.3, 1, 0)</f>
        <v>0</v>
      </c>
      <c r="Y157" s="25">
        <f>IF(U157&gt;=0.4, 1, 0)</f>
        <v>0</v>
      </c>
      <c r="Z157" s="25">
        <f>IF(U157&gt;=0.5, 1, 0)</f>
        <v>0</v>
      </c>
      <c r="AA157" s="25">
        <f>IF(U157&gt;=0.6, 1, 0)</f>
        <v>0</v>
      </c>
      <c r="AB157" s="25">
        <f>IF(U157&gt;=0.7, 1, 0)</f>
        <v>0</v>
      </c>
      <c r="AC157" s="25">
        <f>IF(U157&gt;=0.8, 1, 0)</f>
        <v>0</v>
      </c>
      <c r="AD157" s="55">
        <f>IF(U157&gt;=0.9, 1, 0)</f>
        <v>0</v>
      </c>
    </row>
    <row r="158" spans="1:30" ht="20" customHeight="1" x14ac:dyDescent="0.2">
      <c r="A158" s="20" t="s">
        <v>1150</v>
      </c>
      <c r="B158" s="33" t="str">
        <f>SUBSTITUTE(A158,"/Users/timomiessen/Desktop/imagesdk/nonblackwomen1/","Image_")</f>
        <v>Image_NBW_178.jpg</v>
      </c>
      <c r="C158" s="63" t="s">
        <v>5</v>
      </c>
      <c r="D158" s="22" t="s">
        <v>6</v>
      </c>
      <c r="E158" s="23">
        <v>0</v>
      </c>
      <c r="F158" s="23">
        <v>1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 cm="1">
        <f t="array" ref="R158">_xlfn.IFS(H158=1,1,K158=1,1,L158=1,1,M158=1,1,N158=1,1,P158=1,1,TRUE,0)</f>
        <v>0</v>
      </c>
      <c r="S158" s="64">
        <f>IF(AND(G158=1,R158=1),0,R158)</f>
        <v>0</v>
      </c>
      <c r="T158" s="24" t="s">
        <v>2338</v>
      </c>
      <c r="U158" s="49">
        <f>SUBSTITUTE(T158,".",",")*1</f>
        <v>2.8461708687245801E-2</v>
      </c>
      <c r="V158" s="54">
        <f>IF(U158&gt;=0.1, 1, 0)</f>
        <v>0</v>
      </c>
      <c r="W158" s="25">
        <f>IF(U158&gt;=0.2, 1, 0)</f>
        <v>0</v>
      </c>
      <c r="X158" s="25">
        <f>IF(U158&gt;=0.3, 1, 0)</f>
        <v>0</v>
      </c>
      <c r="Y158" s="25">
        <f>IF(U158&gt;=0.4, 1, 0)</f>
        <v>0</v>
      </c>
      <c r="Z158" s="25">
        <f>IF(U158&gt;=0.5, 1, 0)</f>
        <v>0</v>
      </c>
      <c r="AA158" s="25">
        <f>IF(U158&gt;=0.6, 1, 0)</f>
        <v>0</v>
      </c>
      <c r="AB158" s="25">
        <f>IF(U158&gt;=0.7, 1, 0)</f>
        <v>0</v>
      </c>
      <c r="AC158" s="25">
        <f>IF(U158&gt;=0.8, 1, 0)</f>
        <v>0</v>
      </c>
      <c r="AD158" s="55">
        <f>IF(U158&gt;=0.9, 1, 0)</f>
        <v>0</v>
      </c>
    </row>
    <row r="159" spans="1:30" ht="20" customHeight="1" x14ac:dyDescent="0.2">
      <c r="A159" s="20" t="s">
        <v>1151</v>
      </c>
      <c r="B159" s="33" t="str">
        <f>SUBSTITUTE(A159,"/Users/timomiessen/Desktop/imagesdk/nonblackwomen1/","Image_")</f>
        <v>Image_NBW_179.jpg</v>
      </c>
      <c r="C159" s="63" t="s">
        <v>5</v>
      </c>
      <c r="D159" s="22" t="s">
        <v>6</v>
      </c>
      <c r="E159" s="23">
        <v>0</v>
      </c>
      <c r="F159" s="23">
        <v>1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 cm="1">
        <f t="array" ref="R159">_xlfn.IFS(H159=1,1,K159=1,1,L159=1,1,M159=1,1,N159=1,1,P159=1,1,TRUE,0)</f>
        <v>0</v>
      </c>
      <c r="S159" s="64">
        <f>IF(AND(G159=1,R159=1),0,R159)</f>
        <v>0</v>
      </c>
      <c r="T159" s="24" t="s">
        <v>2339</v>
      </c>
      <c r="U159" s="49">
        <f>SUBSTITUTE(T159,".",",")*1</f>
        <v>0.31336642429232597</v>
      </c>
      <c r="V159" s="54">
        <f>IF(U159&gt;=0.1, 1, 0)</f>
        <v>1</v>
      </c>
      <c r="W159" s="25">
        <f>IF(U159&gt;=0.2, 1, 0)</f>
        <v>1</v>
      </c>
      <c r="X159" s="25">
        <f>IF(U159&gt;=0.3, 1, 0)</f>
        <v>1</v>
      </c>
      <c r="Y159" s="25">
        <f>IF(U159&gt;=0.4, 1, 0)</f>
        <v>0</v>
      </c>
      <c r="Z159" s="25">
        <f>IF(U159&gt;=0.5, 1, 0)</f>
        <v>0</v>
      </c>
      <c r="AA159" s="25">
        <f>IF(U159&gt;=0.6, 1, 0)</f>
        <v>0</v>
      </c>
      <c r="AB159" s="25">
        <f>IF(U159&gt;=0.7, 1, 0)</f>
        <v>0</v>
      </c>
      <c r="AC159" s="25">
        <f>IF(U159&gt;=0.8, 1, 0)</f>
        <v>0</v>
      </c>
      <c r="AD159" s="55">
        <f>IF(U159&gt;=0.9, 1, 0)</f>
        <v>0</v>
      </c>
    </row>
    <row r="160" spans="1:30" ht="20" customHeight="1" x14ac:dyDescent="0.2">
      <c r="A160" s="20" t="s">
        <v>1152</v>
      </c>
      <c r="B160" s="33" t="str">
        <f>SUBSTITUTE(A160,"/Users/timomiessen/Desktop/imagesdk/nonblackwomen1/","Image_")</f>
        <v>Image_NBW_18.jpg</v>
      </c>
      <c r="C160" s="63" t="s">
        <v>5</v>
      </c>
      <c r="D160" s="22" t="s">
        <v>6</v>
      </c>
      <c r="E160" s="23">
        <v>1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 cm="1">
        <f t="array" ref="R160">_xlfn.IFS(H160=1,1,K160=1,1,L160=1,1,M160=1,1,N160=1,1,P160=1,1,TRUE,0)</f>
        <v>0</v>
      </c>
      <c r="S160" s="64">
        <f>IF(AND(G160=1,R160=1),0,R160)</f>
        <v>0</v>
      </c>
      <c r="T160" s="24" t="s">
        <v>2340</v>
      </c>
      <c r="U160" s="49">
        <f>SUBSTITUTE(T160,".",",")*1</f>
        <v>9.3217918183654495E-3</v>
      </c>
      <c r="V160" s="54">
        <f>IF(U160&gt;=0.1, 1, 0)</f>
        <v>0</v>
      </c>
      <c r="W160" s="25">
        <f>IF(U160&gt;=0.2, 1, 0)</f>
        <v>0</v>
      </c>
      <c r="X160" s="25">
        <f>IF(U160&gt;=0.3, 1, 0)</f>
        <v>0</v>
      </c>
      <c r="Y160" s="25">
        <f>IF(U160&gt;=0.4, 1, 0)</f>
        <v>0</v>
      </c>
      <c r="Z160" s="25">
        <f>IF(U160&gt;=0.5, 1, 0)</f>
        <v>0</v>
      </c>
      <c r="AA160" s="25">
        <f>IF(U160&gt;=0.6, 1, 0)</f>
        <v>0</v>
      </c>
      <c r="AB160" s="25">
        <f>IF(U160&gt;=0.7, 1, 0)</f>
        <v>0</v>
      </c>
      <c r="AC160" s="25">
        <f>IF(U160&gt;=0.8, 1, 0)</f>
        <v>0</v>
      </c>
      <c r="AD160" s="55">
        <f>IF(U160&gt;=0.9, 1, 0)</f>
        <v>0</v>
      </c>
    </row>
    <row r="161" spans="1:30" ht="20" customHeight="1" x14ac:dyDescent="0.2">
      <c r="A161" s="20" t="s">
        <v>1153</v>
      </c>
      <c r="B161" s="33" t="str">
        <f>SUBSTITUTE(A161,"/Users/timomiessen/Desktop/imagesdk/nonblackwomen1/","Image_")</f>
        <v>Image_NBW_180.jpg</v>
      </c>
      <c r="C161" s="63" t="s">
        <v>5</v>
      </c>
      <c r="D161" s="22" t="s">
        <v>6</v>
      </c>
      <c r="E161" s="23">
        <v>0</v>
      </c>
      <c r="F161" s="23">
        <v>1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 cm="1">
        <f t="array" ref="R161">_xlfn.IFS(H161=1,1,K161=1,1,L161=1,1,M161=1,1,N161=1,1,P161=1,1,TRUE,0)</f>
        <v>0</v>
      </c>
      <c r="S161" s="64">
        <f>IF(AND(G161=1,R161=1),0,R161)</f>
        <v>0</v>
      </c>
      <c r="T161" s="24" t="s">
        <v>2341</v>
      </c>
      <c r="U161" s="49">
        <f>SUBSTITUTE(T161,".",",")*1</f>
        <v>0.23149160295724799</v>
      </c>
      <c r="V161" s="54">
        <f>IF(U161&gt;=0.1, 1, 0)</f>
        <v>1</v>
      </c>
      <c r="W161" s="25">
        <f>IF(U161&gt;=0.2, 1, 0)</f>
        <v>1</v>
      </c>
      <c r="X161" s="25">
        <f>IF(U161&gt;=0.3, 1, 0)</f>
        <v>0</v>
      </c>
      <c r="Y161" s="25">
        <f>IF(U161&gt;=0.4, 1, 0)</f>
        <v>0</v>
      </c>
      <c r="Z161" s="25">
        <f>IF(U161&gt;=0.5, 1, 0)</f>
        <v>0</v>
      </c>
      <c r="AA161" s="25">
        <f>IF(U161&gt;=0.6, 1, 0)</f>
        <v>0</v>
      </c>
      <c r="AB161" s="25">
        <f>IF(U161&gt;=0.7, 1, 0)</f>
        <v>0</v>
      </c>
      <c r="AC161" s="25">
        <f>IF(U161&gt;=0.8, 1, 0)</f>
        <v>0</v>
      </c>
      <c r="AD161" s="55">
        <f>IF(U161&gt;=0.9, 1, 0)</f>
        <v>0</v>
      </c>
    </row>
    <row r="162" spans="1:30" ht="20" customHeight="1" x14ac:dyDescent="0.2">
      <c r="A162" s="20" t="s">
        <v>1154</v>
      </c>
      <c r="B162" s="33" t="str">
        <f>SUBSTITUTE(A162,"/Users/timomiessen/Desktop/imagesdk/nonblackwomen1/","Image_")</f>
        <v>Image_NBW_181.jpg</v>
      </c>
      <c r="C162" s="63" t="s">
        <v>5</v>
      </c>
      <c r="D162" s="22" t="s">
        <v>6</v>
      </c>
      <c r="E162" s="23">
        <v>0</v>
      </c>
      <c r="F162" s="23">
        <v>1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 cm="1">
        <f t="array" ref="R162">_xlfn.IFS(H162=1,1,K162=1,1,L162=1,1,M162=1,1,N162=1,1,P162=1,1,TRUE,0)</f>
        <v>0</v>
      </c>
      <c r="S162" s="64">
        <f>IF(AND(G162=1,R162=1),0,R162)</f>
        <v>0</v>
      </c>
      <c r="T162" s="24" t="s">
        <v>2342</v>
      </c>
      <c r="U162" s="49">
        <f>SUBSTITUTE(T162,".",",")*1</f>
        <v>2.4608516134321599E-2</v>
      </c>
      <c r="V162" s="54">
        <f>IF(U162&gt;=0.1, 1, 0)</f>
        <v>0</v>
      </c>
      <c r="W162" s="25">
        <f>IF(U162&gt;=0.2, 1, 0)</f>
        <v>0</v>
      </c>
      <c r="X162" s="25">
        <f>IF(U162&gt;=0.3, 1, 0)</f>
        <v>0</v>
      </c>
      <c r="Y162" s="25">
        <f>IF(U162&gt;=0.4, 1, 0)</f>
        <v>0</v>
      </c>
      <c r="Z162" s="25">
        <f>IF(U162&gt;=0.5, 1, 0)</f>
        <v>0</v>
      </c>
      <c r="AA162" s="25">
        <f>IF(U162&gt;=0.6, 1, 0)</f>
        <v>0</v>
      </c>
      <c r="AB162" s="25">
        <f>IF(U162&gt;=0.7, 1, 0)</f>
        <v>0</v>
      </c>
      <c r="AC162" s="25">
        <f>IF(U162&gt;=0.8, 1, 0)</f>
        <v>0</v>
      </c>
      <c r="AD162" s="55">
        <f>IF(U162&gt;=0.9, 1, 0)</f>
        <v>0</v>
      </c>
    </row>
    <row r="163" spans="1:30" ht="20" customHeight="1" x14ac:dyDescent="0.2">
      <c r="A163" s="20" t="s">
        <v>1155</v>
      </c>
      <c r="B163" s="33" t="str">
        <f>SUBSTITUTE(A163,"/Users/timomiessen/Desktop/imagesdk/nonblackwomen1/","Image_")</f>
        <v>Image_NBW_182.jpg</v>
      </c>
      <c r="C163" s="63" t="s">
        <v>5</v>
      </c>
      <c r="D163" s="22" t="s">
        <v>6</v>
      </c>
      <c r="E163" s="23">
        <v>0</v>
      </c>
      <c r="F163" s="23">
        <v>1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 cm="1">
        <f t="array" ref="R163">_xlfn.IFS(H163=1,1,K163=1,1,L163=1,1,M163=1,1,N163=1,1,P163=1,1,TRUE,0)</f>
        <v>0</v>
      </c>
      <c r="S163" s="64">
        <f>IF(AND(G163=1,R163=1),0,R163)</f>
        <v>0</v>
      </c>
      <c r="T163" s="24" t="s">
        <v>2343</v>
      </c>
      <c r="U163" s="49">
        <f>SUBSTITUTE(T163,".",",")*1</f>
        <v>3.3050397410988801E-2</v>
      </c>
      <c r="V163" s="54">
        <f>IF(U163&gt;=0.1, 1, 0)</f>
        <v>0</v>
      </c>
      <c r="W163" s="25">
        <f>IF(U163&gt;=0.2, 1, 0)</f>
        <v>0</v>
      </c>
      <c r="X163" s="25">
        <f>IF(U163&gt;=0.3, 1, 0)</f>
        <v>0</v>
      </c>
      <c r="Y163" s="25">
        <f>IF(U163&gt;=0.4, 1, 0)</f>
        <v>0</v>
      </c>
      <c r="Z163" s="25">
        <f>IF(U163&gt;=0.5, 1, 0)</f>
        <v>0</v>
      </c>
      <c r="AA163" s="25">
        <f>IF(U163&gt;=0.6, 1, 0)</f>
        <v>0</v>
      </c>
      <c r="AB163" s="25">
        <f>IF(U163&gt;=0.7, 1, 0)</f>
        <v>0</v>
      </c>
      <c r="AC163" s="25">
        <f>IF(U163&gt;=0.8, 1, 0)</f>
        <v>0</v>
      </c>
      <c r="AD163" s="55">
        <f>IF(U163&gt;=0.9, 1, 0)</f>
        <v>0</v>
      </c>
    </row>
    <row r="164" spans="1:30" ht="20" customHeight="1" x14ac:dyDescent="0.2">
      <c r="A164" s="20" t="s">
        <v>1156</v>
      </c>
      <c r="B164" s="33" t="str">
        <f>SUBSTITUTE(A164,"/Users/timomiessen/Desktop/imagesdk/nonblackwomen1/","Image_")</f>
        <v>Image_NBW_183.jpg</v>
      </c>
      <c r="C164" s="63" t="s">
        <v>5</v>
      </c>
      <c r="D164" s="22" t="s">
        <v>6</v>
      </c>
      <c r="E164" s="23">
        <v>0</v>
      </c>
      <c r="F164" s="23">
        <v>1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 cm="1">
        <f t="array" ref="R164">_xlfn.IFS(H164=1,1,K164=1,1,L164=1,1,M164=1,1,N164=1,1,P164=1,1,TRUE,0)</f>
        <v>0</v>
      </c>
      <c r="S164" s="64">
        <f>IF(AND(G164=1,R164=1),0,R164)</f>
        <v>0</v>
      </c>
      <c r="T164" s="24" t="s">
        <v>2344</v>
      </c>
      <c r="U164" s="49">
        <f>SUBSTITUTE(T164,".",",")*1</f>
        <v>1.55757223255932E-2</v>
      </c>
      <c r="V164" s="54">
        <f>IF(U164&gt;=0.1, 1, 0)</f>
        <v>0</v>
      </c>
      <c r="W164" s="25">
        <f>IF(U164&gt;=0.2, 1, 0)</f>
        <v>0</v>
      </c>
      <c r="X164" s="25">
        <f>IF(U164&gt;=0.3, 1, 0)</f>
        <v>0</v>
      </c>
      <c r="Y164" s="25">
        <f>IF(U164&gt;=0.4, 1, 0)</f>
        <v>0</v>
      </c>
      <c r="Z164" s="25">
        <f>IF(U164&gt;=0.5, 1, 0)</f>
        <v>0</v>
      </c>
      <c r="AA164" s="25">
        <f>IF(U164&gt;=0.6, 1, 0)</f>
        <v>0</v>
      </c>
      <c r="AB164" s="25">
        <f>IF(U164&gt;=0.7, 1, 0)</f>
        <v>0</v>
      </c>
      <c r="AC164" s="25">
        <f>IF(U164&gt;=0.8, 1, 0)</f>
        <v>0</v>
      </c>
      <c r="AD164" s="55">
        <f>IF(U164&gt;=0.9, 1, 0)</f>
        <v>0</v>
      </c>
    </row>
    <row r="165" spans="1:30" ht="20" customHeight="1" x14ac:dyDescent="0.2">
      <c r="A165" s="20" t="s">
        <v>1157</v>
      </c>
      <c r="B165" s="33" t="str">
        <f>SUBSTITUTE(A165,"/Users/timomiessen/Desktop/imagesdk/nonblackwomen1/","Image_")</f>
        <v>Image_NBW_184.jpg</v>
      </c>
      <c r="C165" s="63" t="s">
        <v>5</v>
      </c>
      <c r="D165" s="22" t="s">
        <v>6</v>
      </c>
      <c r="E165" s="23">
        <v>0</v>
      </c>
      <c r="F165" s="23">
        <v>1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 cm="1">
        <f t="array" ref="R165">_xlfn.IFS(H165=1,1,K165=1,1,L165=1,1,M165=1,1,N165=1,1,P165=1,1,TRUE,0)</f>
        <v>0</v>
      </c>
      <c r="S165" s="64">
        <f>IF(AND(G165=1,R165=1),0,R165)</f>
        <v>0</v>
      </c>
      <c r="T165" s="24" t="s">
        <v>2345</v>
      </c>
      <c r="U165" s="49">
        <f>SUBSTITUTE(T165,".",",")*1</f>
        <v>1.1158077046275101E-2</v>
      </c>
      <c r="V165" s="54">
        <f>IF(U165&gt;=0.1, 1, 0)</f>
        <v>0</v>
      </c>
      <c r="W165" s="25">
        <f>IF(U165&gt;=0.2, 1, 0)</f>
        <v>0</v>
      </c>
      <c r="X165" s="25">
        <f>IF(U165&gt;=0.3, 1, 0)</f>
        <v>0</v>
      </c>
      <c r="Y165" s="25">
        <f>IF(U165&gt;=0.4, 1, 0)</f>
        <v>0</v>
      </c>
      <c r="Z165" s="25">
        <f>IF(U165&gt;=0.5, 1, 0)</f>
        <v>0</v>
      </c>
      <c r="AA165" s="25">
        <f>IF(U165&gt;=0.6, 1, 0)</f>
        <v>0</v>
      </c>
      <c r="AB165" s="25">
        <f>IF(U165&gt;=0.7, 1, 0)</f>
        <v>0</v>
      </c>
      <c r="AC165" s="25">
        <f>IF(U165&gt;=0.8, 1, 0)</f>
        <v>0</v>
      </c>
      <c r="AD165" s="55">
        <f>IF(U165&gt;=0.9, 1, 0)</f>
        <v>0</v>
      </c>
    </row>
    <row r="166" spans="1:30" ht="20" customHeight="1" x14ac:dyDescent="0.2">
      <c r="A166" s="20" t="s">
        <v>1158</v>
      </c>
      <c r="B166" s="33" t="str">
        <f>SUBSTITUTE(A166,"/Users/timomiessen/Desktop/imagesdk/nonblackwomen1/","Image_")</f>
        <v>Image_NBW_185.jpg</v>
      </c>
      <c r="C166" s="63" t="s">
        <v>5</v>
      </c>
      <c r="D166" s="22" t="s">
        <v>6</v>
      </c>
      <c r="E166" s="23">
        <v>0</v>
      </c>
      <c r="F166" s="23">
        <v>1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 cm="1">
        <f t="array" ref="R166">_xlfn.IFS(H166=1,1,K166=1,1,L166=1,1,M166=1,1,N166=1,1,P166=1,1,TRUE,0)</f>
        <v>0</v>
      </c>
      <c r="S166" s="64">
        <f>IF(AND(G166=1,R166=1),0,R166)</f>
        <v>0</v>
      </c>
      <c r="T166" s="24" t="s">
        <v>2346</v>
      </c>
      <c r="U166" s="49">
        <f>SUBSTITUTE(T166,".",",")*1</f>
        <v>3.9039861410856198E-2</v>
      </c>
      <c r="V166" s="54">
        <f>IF(U166&gt;=0.1, 1, 0)</f>
        <v>0</v>
      </c>
      <c r="W166" s="25">
        <f>IF(U166&gt;=0.2, 1, 0)</f>
        <v>0</v>
      </c>
      <c r="X166" s="25">
        <f>IF(U166&gt;=0.3, 1, 0)</f>
        <v>0</v>
      </c>
      <c r="Y166" s="25">
        <f>IF(U166&gt;=0.4, 1, 0)</f>
        <v>0</v>
      </c>
      <c r="Z166" s="25">
        <f>IF(U166&gt;=0.5, 1, 0)</f>
        <v>0</v>
      </c>
      <c r="AA166" s="25">
        <f>IF(U166&gt;=0.6, 1, 0)</f>
        <v>0</v>
      </c>
      <c r="AB166" s="25">
        <f>IF(U166&gt;=0.7, 1, 0)</f>
        <v>0</v>
      </c>
      <c r="AC166" s="25">
        <f>IF(U166&gt;=0.8, 1, 0)</f>
        <v>0</v>
      </c>
      <c r="AD166" s="55">
        <f>IF(U166&gt;=0.9, 1, 0)</f>
        <v>0</v>
      </c>
    </row>
    <row r="167" spans="1:30" ht="20" customHeight="1" x14ac:dyDescent="0.2">
      <c r="A167" s="20" t="s">
        <v>1159</v>
      </c>
      <c r="B167" s="33" t="str">
        <f>SUBSTITUTE(A167,"/Users/timomiessen/Desktop/imagesdk/nonblackwomen1/","Image_")</f>
        <v>Image_NBW_186.jpg</v>
      </c>
      <c r="C167" s="63" t="s">
        <v>5</v>
      </c>
      <c r="D167" s="22" t="s">
        <v>6</v>
      </c>
      <c r="E167" s="23">
        <v>0</v>
      </c>
      <c r="F167" s="23">
        <v>1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 cm="1">
        <f t="array" ref="R167">_xlfn.IFS(H167=1,1,K167=1,1,L167=1,1,M167=1,1,N167=1,1,P167=1,1,TRUE,0)</f>
        <v>0</v>
      </c>
      <c r="S167" s="64">
        <f>IF(AND(G167=1,R167=1),0,R167)</f>
        <v>0</v>
      </c>
      <c r="T167" s="24" t="s">
        <v>2347</v>
      </c>
      <c r="U167" s="49">
        <f>SUBSTITUTE(T167,".",",")*1</f>
        <v>8.1883273087441904E-3</v>
      </c>
      <c r="V167" s="54">
        <f>IF(U167&gt;=0.1, 1, 0)</f>
        <v>0</v>
      </c>
      <c r="W167" s="25">
        <f>IF(U167&gt;=0.2, 1, 0)</f>
        <v>0</v>
      </c>
      <c r="X167" s="25">
        <f>IF(U167&gt;=0.3, 1, 0)</f>
        <v>0</v>
      </c>
      <c r="Y167" s="25">
        <f>IF(U167&gt;=0.4, 1, 0)</f>
        <v>0</v>
      </c>
      <c r="Z167" s="25">
        <f>IF(U167&gt;=0.5, 1, 0)</f>
        <v>0</v>
      </c>
      <c r="AA167" s="25">
        <f>IF(U167&gt;=0.6, 1, 0)</f>
        <v>0</v>
      </c>
      <c r="AB167" s="25">
        <f>IF(U167&gt;=0.7, 1, 0)</f>
        <v>0</v>
      </c>
      <c r="AC167" s="25">
        <f>IF(U167&gt;=0.8, 1, 0)</f>
        <v>0</v>
      </c>
      <c r="AD167" s="55">
        <f>IF(U167&gt;=0.9, 1, 0)</f>
        <v>0</v>
      </c>
    </row>
    <row r="168" spans="1:30" ht="20" customHeight="1" x14ac:dyDescent="0.2">
      <c r="A168" s="20" t="s">
        <v>1160</v>
      </c>
      <c r="B168" s="33" t="str">
        <f>SUBSTITUTE(A168,"/Users/timomiessen/Desktop/imagesdk/nonblackwomen1/","Image_")</f>
        <v>Image_NBW_187.jpg</v>
      </c>
      <c r="C168" s="63" t="s">
        <v>5</v>
      </c>
      <c r="D168" s="22" t="s">
        <v>6</v>
      </c>
      <c r="E168" s="23">
        <v>0</v>
      </c>
      <c r="F168" s="23">
        <v>1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 cm="1">
        <f t="array" ref="R168">_xlfn.IFS(H168=1,1,K168=1,1,L168=1,1,M168=1,1,N168=1,1,P168=1,1,TRUE,0)</f>
        <v>0</v>
      </c>
      <c r="S168" s="64">
        <f>IF(AND(G168=1,R168=1),0,R168)</f>
        <v>0</v>
      </c>
      <c r="T168" s="24" t="s">
        <v>2348</v>
      </c>
      <c r="U168" s="49">
        <f>SUBSTITUTE(T168,".",",")*1</f>
        <v>1.7534865997731599E-2</v>
      </c>
      <c r="V168" s="54">
        <f>IF(U168&gt;=0.1, 1, 0)</f>
        <v>0</v>
      </c>
      <c r="W168" s="25">
        <f>IF(U168&gt;=0.2, 1, 0)</f>
        <v>0</v>
      </c>
      <c r="X168" s="25">
        <f>IF(U168&gt;=0.3, 1, 0)</f>
        <v>0</v>
      </c>
      <c r="Y168" s="25">
        <f>IF(U168&gt;=0.4, 1, 0)</f>
        <v>0</v>
      </c>
      <c r="Z168" s="25">
        <f>IF(U168&gt;=0.5, 1, 0)</f>
        <v>0</v>
      </c>
      <c r="AA168" s="25">
        <f>IF(U168&gt;=0.6, 1, 0)</f>
        <v>0</v>
      </c>
      <c r="AB168" s="25">
        <f>IF(U168&gt;=0.7, 1, 0)</f>
        <v>0</v>
      </c>
      <c r="AC168" s="25">
        <f>IF(U168&gt;=0.8, 1, 0)</f>
        <v>0</v>
      </c>
      <c r="AD168" s="55">
        <f>IF(U168&gt;=0.9, 1, 0)</f>
        <v>0</v>
      </c>
    </row>
    <row r="169" spans="1:30" ht="20" customHeight="1" x14ac:dyDescent="0.2">
      <c r="A169" s="20" t="s">
        <v>1161</v>
      </c>
      <c r="B169" s="33" t="str">
        <f>SUBSTITUTE(A169,"/Users/timomiessen/Desktop/imagesdk/nonblackwomen1/","Image_")</f>
        <v>Image_NBW_188.jpg</v>
      </c>
      <c r="C169" s="63" t="s">
        <v>5</v>
      </c>
      <c r="D169" s="22" t="s">
        <v>6</v>
      </c>
      <c r="E169" s="23">
        <v>0</v>
      </c>
      <c r="F169" s="23">
        <v>1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 cm="1">
        <f t="array" ref="R169">_xlfn.IFS(H169=1,1,K169=1,1,L169=1,1,M169=1,1,N169=1,1,P169=1,1,TRUE,0)</f>
        <v>0</v>
      </c>
      <c r="S169" s="64">
        <f>IF(AND(G169=1,R169=1),0,R169)</f>
        <v>0</v>
      </c>
      <c r="T169" s="24" t="s">
        <v>2349</v>
      </c>
      <c r="U169" s="49">
        <f>SUBSTITUTE(T169,".",",")*1</f>
        <v>1.9541658461093899E-2</v>
      </c>
      <c r="V169" s="54">
        <f>IF(U169&gt;=0.1, 1, 0)</f>
        <v>0</v>
      </c>
      <c r="W169" s="25">
        <f>IF(U169&gt;=0.2, 1, 0)</f>
        <v>0</v>
      </c>
      <c r="X169" s="25">
        <f>IF(U169&gt;=0.3, 1, 0)</f>
        <v>0</v>
      </c>
      <c r="Y169" s="25">
        <f>IF(U169&gt;=0.4, 1, 0)</f>
        <v>0</v>
      </c>
      <c r="Z169" s="25">
        <f>IF(U169&gt;=0.5, 1, 0)</f>
        <v>0</v>
      </c>
      <c r="AA169" s="25">
        <f>IF(U169&gt;=0.6, 1, 0)</f>
        <v>0</v>
      </c>
      <c r="AB169" s="25">
        <f>IF(U169&gt;=0.7, 1, 0)</f>
        <v>0</v>
      </c>
      <c r="AC169" s="25">
        <f>IF(U169&gt;=0.8, 1, 0)</f>
        <v>0</v>
      </c>
      <c r="AD169" s="55">
        <f>IF(U169&gt;=0.9, 1, 0)</f>
        <v>0</v>
      </c>
    </row>
    <row r="170" spans="1:30" ht="20" customHeight="1" x14ac:dyDescent="0.2">
      <c r="A170" s="20" t="s">
        <v>1162</v>
      </c>
      <c r="B170" s="33" t="str">
        <f>SUBSTITUTE(A170,"/Users/timomiessen/Desktop/imagesdk/nonblackwomen1/","Image_")</f>
        <v>Image_NBW_189.jpg</v>
      </c>
      <c r="C170" s="63" t="s">
        <v>5</v>
      </c>
      <c r="D170" s="22" t="s">
        <v>6</v>
      </c>
      <c r="E170" s="23">
        <v>0</v>
      </c>
      <c r="F170" s="23">
        <v>1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 cm="1">
        <f t="array" ref="R170">_xlfn.IFS(H170=1,1,K170=1,1,L170=1,1,M170=1,1,N170=1,1,P170=1,1,TRUE,0)</f>
        <v>0</v>
      </c>
      <c r="S170" s="64">
        <f>IF(AND(G170=1,R170=1),0,R170)</f>
        <v>0</v>
      </c>
      <c r="T170" s="24" t="s">
        <v>2350</v>
      </c>
      <c r="U170" s="49">
        <f>SUBSTITUTE(T170,".",",")*1</f>
        <v>3.3417521975934499E-2</v>
      </c>
      <c r="V170" s="54">
        <f>IF(U170&gt;=0.1, 1, 0)</f>
        <v>0</v>
      </c>
      <c r="W170" s="25">
        <f>IF(U170&gt;=0.2, 1, 0)</f>
        <v>0</v>
      </c>
      <c r="X170" s="25">
        <f>IF(U170&gt;=0.3, 1, 0)</f>
        <v>0</v>
      </c>
      <c r="Y170" s="25">
        <f>IF(U170&gt;=0.4, 1, 0)</f>
        <v>0</v>
      </c>
      <c r="Z170" s="25">
        <f>IF(U170&gt;=0.5, 1, 0)</f>
        <v>0</v>
      </c>
      <c r="AA170" s="25">
        <f>IF(U170&gt;=0.6, 1, 0)</f>
        <v>0</v>
      </c>
      <c r="AB170" s="25">
        <f>IF(U170&gt;=0.7, 1, 0)</f>
        <v>0</v>
      </c>
      <c r="AC170" s="25">
        <f>IF(U170&gt;=0.8, 1, 0)</f>
        <v>0</v>
      </c>
      <c r="AD170" s="55">
        <f>IF(U170&gt;=0.9, 1, 0)</f>
        <v>0</v>
      </c>
    </row>
    <row r="171" spans="1:30" ht="20" customHeight="1" x14ac:dyDescent="0.2">
      <c r="A171" s="20" t="s">
        <v>1163</v>
      </c>
      <c r="B171" s="33" t="str">
        <f>SUBSTITUTE(A171,"/Users/timomiessen/Desktop/imagesdk/nonblackwomen1/","Image_")</f>
        <v>Image_NBW_19.jpg</v>
      </c>
      <c r="C171" s="63" t="s">
        <v>5</v>
      </c>
      <c r="D171" s="22" t="s">
        <v>6</v>
      </c>
      <c r="E171" s="23">
        <v>1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 cm="1">
        <f t="array" ref="R171">_xlfn.IFS(H171=1,1,K171=1,1,L171=1,1,M171=1,1,N171=1,1,P171=1,1,TRUE,0)</f>
        <v>0</v>
      </c>
      <c r="S171" s="64">
        <f>IF(AND(G171=1,R171=1),0,R171)</f>
        <v>0</v>
      </c>
      <c r="T171" s="24" t="s">
        <v>2351</v>
      </c>
      <c r="U171" s="49">
        <f>SUBSTITUTE(T171,".",",")*1</f>
        <v>2.1340911276638501E-2</v>
      </c>
      <c r="V171" s="54">
        <f>IF(U171&gt;=0.1, 1, 0)</f>
        <v>0</v>
      </c>
      <c r="W171" s="25">
        <f>IF(U171&gt;=0.2, 1, 0)</f>
        <v>0</v>
      </c>
      <c r="X171" s="25">
        <f>IF(U171&gt;=0.3, 1, 0)</f>
        <v>0</v>
      </c>
      <c r="Y171" s="25">
        <f>IF(U171&gt;=0.4, 1, 0)</f>
        <v>0</v>
      </c>
      <c r="Z171" s="25">
        <f>IF(U171&gt;=0.5, 1, 0)</f>
        <v>0</v>
      </c>
      <c r="AA171" s="25">
        <f>IF(U171&gt;=0.6, 1, 0)</f>
        <v>0</v>
      </c>
      <c r="AB171" s="25">
        <f>IF(U171&gt;=0.7, 1, 0)</f>
        <v>0</v>
      </c>
      <c r="AC171" s="25">
        <f>IF(U171&gt;=0.8, 1, 0)</f>
        <v>0</v>
      </c>
      <c r="AD171" s="55">
        <f>IF(U171&gt;=0.9, 1, 0)</f>
        <v>0</v>
      </c>
    </row>
    <row r="172" spans="1:30" ht="20" customHeight="1" x14ac:dyDescent="0.2">
      <c r="A172" s="20" t="s">
        <v>1164</v>
      </c>
      <c r="B172" s="33" t="str">
        <f>SUBSTITUTE(A172,"/Users/timomiessen/Desktop/imagesdk/nonblackwomen1/","Image_")</f>
        <v>Image_NBW_190.jpg</v>
      </c>
      <c r="C172" s="63" t="s">
        <v>5</v>
      </c>
      <c r="D172" s="22" t="s">
        <v>6</v>
      </c>
      <c r="E172" s="23">
        <v>0</v>
      </c>
      <c r="F172" s="23">
        <v>1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 cm="1">
        <f t="array" ref="R172">_xlfn.IFS(H172=1,1,K172=1,1,L172=1,1,M172=1,1,N172=1,1,P172=1,1,TRUE,0)</f>
        <v>0</v>
      </c>
      <c r="S172" s="64">
        <f>IF(AND(G172=1,R172=1),0,R172)</f>
        <v>0</v>
      </c>
      <c r="T172" s="24" t="s">
        <v>2352</v>
      </c>
      <c r="U172" s="49">
        <f>SUBSTITUTE(T172,".",",")*1</f>
        <v>2.14694486930966E-2</v>
      </c>
      <c r="V172" s="54">
        <f>IF(U172&gt;=0.1, 1, 0)</f>
        <v>0</v>
      </c>
      <c r="W172" s="25">
        <f>IF(U172&gt;=0.2, 1, 0)</f>
        <v>0</v>
      </c>
      <c r="X172" s="25">
        <f>IF(U172&gt;=0.3, 1, 0)</f>
        <v>0</v>
      </c>
      <c r="Y172" s="25">
        <f>IF(U172&gt;=0.4, 1, 0)</f>
        <v>0</v>
      </c>
      <c r="Z172" s="25">
        <f>IF(U172&gt;=0.5, 1, 0)</f>
        <v>0</v>
      </c>
      <c r="AA172" s="25">
        <f>IF(U172&gt;=0.6, 1, 0)</f>
        <v>0</v>
      </c>
      <c r="AB172" s="25">
        <f>IF(U172&gt;=0.7, 1, 0)</f>
        <v>0</v>
      </c>
      <c r="AC172" s="25">
        <f>IF(U172&gt;=0.8, 1, 0)</f>
        <v>0</v>
      </c>
      <c r="AD172" s="55">
        <f>IF(U172&gt;=0.9, 1, 0)</f>
        <v>0</v>
      </c>
    </row>
    <row r="173" spans="1:30" ht="20" customHeight="1" x14ac:dyDescent="0.2">
      <c r="A173" s="20" t="s">
        <v>1165</v>
      </c>
      <c r="B173" s="33" t="str">
        <f>SUBSTITUTE(A173,"/Users/timomiessen/Desktop/imagesdk/nonblackwomen1/","Image_")</f>
        <v>Image_NBW_191.jpg</v>
      </c>
      <c r="C173" s="63" t="s">
        <v>5</v>
      </c>
      <c r="D173" s="22" t="s">
        <v>6</v>
      </c>
      <c r="E173" s="23">
        <v>0</v>
      </c>
      <c r="F173" s="23">
        <v>1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 cm="1">
        <f t="array" ref="R173">_xlfn.IFS(H173=1,1,K173=1,1,L173=1,1,M173=1,1,N173=1,1,P173=1,1,TRUE,0)</f>
        <v>0</v>
      </c>
      <c r="S173" s="64">
        <f>IF(AND(G173=1,R173=1),0,R173)</f>
        <v>0</v>
      </c>
      <c r="T173" s="24" t="s">
        <v>2353</v>
      </c>
      <c r="U173" s="49">
        <f>SUBSTITUTE(T173,".",",")*1</f>
        <v>7.5633150991052302E-3</v>
      </c>
      <c r="V173" s="54">
        <f>IF(U173&gt;=0.1, 1, 0)</f>
        <v>0</v>
      </c>
      <c r="W173" s="25">
        <f>IF(U173&gt;=0.2, 1, 0)</f>
        <v>0</v>
      </c>
      <c r="X173" s="25">
        <f>IF(U173&gt;=0.3, 1, 0)</f>
        <v>0</v>
      </c>
      <c r="Y173" s="25">
        <f>IF(U173&gt;=0.4, 1, 0)</f>
        <v>0</v>
      </c>
      <c r="Z173" s="25">
        <f>IF(U173&gt;=0.5, 1, 0)</f>
        <v>0</v>
      </c>
      <c r="AA173" s="25">
        <f>IF(U173&gt;=0.6, 1, 0)</f>
        <v>0</v>
      </c>
      <c r="AB173" s="25">
        <f>IF(U173&gt;=0.7, 1, 0)</f>
        <v>0</v>
      </c>
      <c r="AC173" s="25">
        <f>IF(U173&gt;=0.8, 1, 0)</f>
        <v>0</v>
      </c>
      <c r="AD173" s="55">
        <f>IF(U173&gt;=0.9, 1, 0)</f>
        <v>0</v>
      </c>
    </row>
    <row r="174" spans="1:30" ht="20" customHeight="1" x14ac:dyDescent="0.2">
      <c r="A174" s="20" t="s">
        <v>1166</v>
      </c>
      <c r="B174" s="33" t="str">
        <f>SUBSTITUTE(A174,"/Users/timomiessen/Desktop/imagesdk/nonblackwomen1/","Image_")</f>
        <v>Image_NBW_192.jpg</v>
      </c>
      <c r="C174" s="63" t="s">
        <v>5</v>
      </c>
      <c r="D174" s="22" t="s">
        <v>6</v>
      </c>
      <c r="E174" s="23">
        <v>0</v>
      </c>
      <c r="F174" s="23">
        <v>1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 cm="1">
        <f t="array" ref="R174">_xlfn.IFS(H174=1,1,K174=1,1,L174=1,1,M174=1,1,N174=1,1,P174=1,1,TRUE,0)</f>
        <v>0</v>
      </c>
      <c r="S174" s="64">
        <f>IF(AND(G174=1,R174=1),0,R174)</f>
        <v>0</v>
      </c>
      <c r="T174" s="24" t="s">
        <v>2354</v>
      </c>
      <c r="U174" s="49">
        <f>SUBSTITUTE(T174,".",",")*1</f>
        <v>1.9116981886327201E-2</v>
      </c>
      <c r="V174" s="54">
        <f>IF(U174&gt;=0.1, 1, 0)</f>
        <v>0</v>
      </c>
      <c r="W174" s="25">
        <f>IF(U174&gt;=0.2, 1, 0)</f>
        <v>0</v>
      </c>
      <c r="X174" s="25">
        <f>IF(U174&gt;=0.3, 1, 0)</f>
        <v>0</v>
      </c>
      <c r="Y174" s="25">
        <f>IF(U174&gt;=0.4, 1, 0)</f>
        <v>0</v>
      </c>
      <c r="Z174" s="25">
        <f>IF(U174&gt;=0.5, 1, 0)</f>
        <v>0</v>
      </c>
      <c r="AA174" s="25">
        <f>IF(U174&gt;=0.6, 1, 0)</f>
        <v>0</v>
      </c>
      <c r="AB174" s="25">
        <f>IF(U174&gt;=0.7, 1, 0)</f>
        <v>0</v>
      </c>
      <c r="AC174" s="25">
        <f>IF(U174&gt;=0.8, 1, 0)</f>
        <v>0</v>
      </c>
      <c r="AD174" s="55">
        <f>IF(U174&gt;=0.9, 1, 0)</f>
        <v>0</v>
      </c>
    </row>
    <row r="175" spans="1:30" ht="20" customHeight="1" x14ac:dyDescent="0.2">
      <c r="A175" s="20" t="s">
        <v>1167</v>
      </c>
      <c r="B175" s="33" t="str">
        <f>SUBSTITUTE(A175,"/Users/timomiessen/Desktop/imagesdk/nonblackwomen1/","Image_")</f>
        <v>Image_NBW_193.jpg</v>
      </c>
      <c r="C175" s="63" t="s">
        <v>5</v>
      </c>
      <c r="D175" s="22" t="s">
        <v>6</v>
      </c>
      <c r="E175" s="23">
        <v>0</v>
      </c>
      <c r="F175" s="23">
        <v>1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 cm="1">
        <f t="array" ref="R175">_xlfn.IFS(H175=1,1,K175=1,1,L175=1,1,M175=1,1,N175=1,1,P175=1,1,TRUE,0)</f>
        <v>0</v>
      </c>
      <c r="S175" s="64">
        <f>IF(AND(G175=1,R175=1),0,R175)</f>
        <v>0</v>
      </c>
      <c r="T175" s="24" t="s">
        <v>2355</v>
      </c>
      <c r="U175" s="49">
        <f>SUBSTITUTE(T175,".",",")*1</f>
        <v>1.7109937034547301E-2</v>
      </c>
      <c r="V175" s="54">
        <f>IF(U175&gt;=0.1, 1, 0)</f>
        <v>0</v>
      </c>
      <c r="W175" s="25">
        <f>IF(U175&gt;=0.2, 1, 0)</f>
        <v>0</v>
      </c>
      <c r="X175" s="25">
        <f>IF(U175&gt;=0.3, 1, 0)</f>
        <v>0</v>
      </c>
      <c r="Y175" s="25">
        <f>IF(U175&gt;=0.4, 1, 0)</f>
        <v>0</v>
      </c>
      <c r="Z175" s="25">
        <f>IF(U175&gt;=0.5, 1, 0)</f>
        <v>0</v>
      </c>
      <c r="AA175" s="25">
        <f>IF(U175&gt;=0.6, 1, 0)</f>
        <v>0</v>
      </c>
      <c r="AB175" s="25">
        <f>IF(U175&gt;=0.7, 1, 0)</f>
        <v>0</v>
      </c>
      <c r="AC175" s="25">
        <f>IF(U175&gt;=0.8, 1, 0)</f>
        <v>0</v>
      </c>
      <c r="AD175" s="55">
        <f>IF(U175&gt;=0.9, 1, 0)</f>
        <v>0</v>
      </c>
    </row>
    <row r="176" spans="1:30" ht="20" customHeight="1" x14ac:dyDescent="0.2">
      <c r="A176" s="20" t="s">
        <v>1168</v>
      </c>
      <c r="B176" s="33" t="str">
        <f>SUBSTITUTE(A176,"/Users/timomiessen/Desktop/imagesdk/nonblackwomen1/","Image_")</f>
        <v>Image_NBW_194.jpg</v>
      </c>
      <c r="C176" s="63" t="s">
        <v>5</v>
      </c>
      <c r="D176" s="22" t="s">
        <v>6</v>
      </c>
      <c r="E176" s="23">
        <v>0</v>
      </c>
      <c r="F176" s="23">
        <v>1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 cm="1">
        <f t="array" ref="R176">_xlfn.IFS(H176=1,1,K176=1,1,L176=1,1,M176=1,1,N176=1,1,P176=1,1,TRUE,0)</f>
        <v>0</v>
      </c>
      <c r="S176" s="64">
        <f>IF(AND(G176=1,R176=1),0,R176)</f>
        <v>0</v>
      </c>
      <c r="T176" s="24" t="s">
        <v>2356</v>
      </c>
      <c r="U176" s="49">
        <f>SUBSTITUTE(T176,".",",")*1</f>
        <v>2.19287760555744E-2</v>
      </c>
      <c r="V176" s="54">
        <f>IF(U176&gt;=0.1, 1, 0)</f>
        <v>0</v>
      </c>
      <c r="W176" s="25">
        <f>IF(U176&gt;=0.2, 1, 0)</f>
        <v>0</v>
      </c>
      <c r="X176" s="25">
        <f>IF(U176&gt;=0.3, 1, 0)</f>
        <v>0</v>
      </c>
      <c r="Y176" s="25">
        <f>IF(U176&gt;=0.4, 1, 0)</f>
        <v>0</v>
      </c>
      <c r="Z176" s="25">
        <f>IF(U176&gt;=0.5, 1, 0)</f>
        <v>0</v>
      </c>
      <c r="AA176" s="25">
        <f>IF(U176&gt;=0.6, 1, 0)</f>
        <v>0</v>
      </c>
      <c r="AB176" s="25">
        <f>IF(U176&gt;=0.7, 1, 0)</f>
        <v>0</v>
      </c>
      <c r="AC176" s="25">
        <f>IF(U176&gt;=0.8, 1, 0)</f>
        <v>0</v>
      </c>
      <c r="AD176" s="55">
        <f>IF(U176&gt;=0.9, 1, 0)</f>
        <v>0</v>
      </c>
    </row>
    <row r="177" spans="1:30" ht="20" customHeight="1" x14ac:dyDescent="0.2">
      <c r="A177" s="20" t="s">
        <v>1169</v>
      </c>
      <c r="B177" s="33" t="str">
        <f>SUBSTITUTE(A177,"/Users/timomiessen/Desktop/imagesdk/nonblackwomen1/","Image_")</f>
        <v>Image_NBW_195.jpg</v>
      </c>
      <c r="C177" s="63" t="s">
        <v>5</v>
      </c>
      <c r="D177" s="22" t="s">
        <v>6</v>
      </c>
      <c r="E177" s="23">
        <v>0</v>
      </c>
      <c r="F177" s="23">
        <v>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 cm="1">
        <f t="array" ref="R177">_xlfn.IFS(H177=1,1,K177=1,1,L177=1,1,M177=1,1,N177=1,1,P177=1,1,TRUE,0)</f>
        <v>0</v>
      </c>
      <c r="S177" s="64">
        <f>IF(AND(G177=1,R177=1),0,R177)</f>
        <v>0</v>
      </c>
      <c r="T177" s="24" t="s">
        <v>2357</v>
      </c>
      <c r="U177" s="49">
        <f>SUBSTITUTE(T177,".",",")*1</f>
        <v>8.6616156622767407E-2</v>
      </c>
      <c r="V177" s="54">
        <f>IF(U177&gt;=0.1, 1, 0)</f>
        <v>0</v>
      </c>
      <c r="W177" s="25">
        <f>IF(U177&gt;=0.2, 1, 0)</f>
        <v>0</v>
      </c>
      <c r="X177" s="25">
        <f>IF(U177&gt;=0.3, 1, 0)</f>
        <v>0</v>
      </c>
      <c r="Y177" s="25">
        <f>IF(U177&gt;=0.4, 1, 0)</f>
        <v>0</v>
      </c>
      <c r="Z177" s="25">
        <f>IF(U177&gt;=0.5, 1, 0)</f>
        <v>0</v>
      </c>
      <c r="AA177" s="25">
        <f>IF(U177&gt;=0.6, 1, 0)</f>
        <v>0</v>
      </c>
      <c r="AB177" s="25">
        <f>IF(U177&gt;=0.7, 1, 0)</f>
        <v>0</v>
      </c>
      <c r="AC177" s="25">
        <f>IF(U177&gt;=0.8, 1, 0)</f>
        <v>0</v>
      </c>
      <c r="AD177" s="55">
        <f>IF(U177&gt;=0.9, 1, 0)</f>
        <v>0</v>
      </c>
    </row>
    <row r="178" spans="1:30" ht="20" customHeight="1" x14ac:dyDescent="0.2">
      <c r="A178" s="20" t="s">
        <v>1170</v>
      </c>
      <c r="B178" s="33" t="str">
        <f>SUBSTITUTE(A178,"/Users/timomiessen/Desktop/imagesdk/nonblackwomen1/","Image_")</f>
        <v>Image_NBW_196.jpg</v>
      </c>
      <c r="C178" s="63" t="s">
        <v>5</v>
      </c>
      <c r="D178" s="22" t="s">
        <v>6</v>
      </c>
      <c r="E178" s="23">
        <v>0</v>
      </c>
      <c r="F178" s="23">
        <v>1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 cm="1">
        <f t="array" ref="R178">_xlfn.IFS(H178=1,1,K178=1,1,L178=1,1,M178=1,1,N178=1,1,P178=1,1,TRUE,0)</f>
        <v>0</v>
      </c>
      <c r="S178" s="64">
        <f>IF(AND(G178=1,R178=1),0,R178)</f>
        <v>0</v>
      </c>
      <c r="T178" s="24" t="s">
        <v>2358</v>
      </c>
      <c r="U178" s="49">
        <f>SUBSTITUTE(T178,".",",")*1</f>
        <v>1.16720888763666E-2</v>
      </c>
      <c r="V178" s="54">
        <f>IF(U178&gt;=0.1, 1, 0)</f>
        <v>0</v>
      </c>
      <c r="W178" s="25">
        <f>IF(U178&gt;=0.2, 1, 0)</f>
        <v>0</v>
      </c>
      <c r="X178" s="25">
        <f>IF(U178&gt;=0.3, 1, 0)</f>
        <v>0</v>
      </c>
      <c r="Y178" s="25">
        <f>IF(U178&gt;=0.4, 1, 0)</f>
        <v>0</v>
      </c>
      <c r="Z178" s="25">
        <f>IF(U178&gt;=0.5, 1, 0)</f>
        <v>0</v>
      </c>
      <c r="AA178" s="25">
        <f>IF(U178&gt;=0.6, 1, 0)</f>
        <v>0</v>
      </c>
      <c r="AB178" s="25">
        <f>IF(U178&gt;=0.7, 1, 0)</f>
        <v>0</v>
      </c>
      <c r="AC178" s="25">
        <f>IF(U178&gt;=0.8, 1, 0)</f>
        <v>0</v>
      </c>
      <c r="AD178" s="55">
        <f>IF(U178&gt;=0.9, 1, 0)</f>
        <v>0</v>
      </c>
    </row>
    <row r="179" spans="1:30" ht="20" customHeight="1" x14ac:dyDescent="0.2">
      <c r="A179" s="20" t="s">
        <v>1171</v>
      </c>
      <c r="B179" s="33" t="str">
        <f>SUBSTITUTE(A179,"/Users/timomiessen/Desktop/imagesdk/nonblackwomen1/","Image_")</f>
        <v>Image_NBW_197.jpg</v>
      </c>
      <c r="C179" s="63" t="s">
        <v>5</v>
      </c>
      <c r="D179" s="22" t="s">
        <v>6</v>
      </c>
      <c r="E179" s="23">
        <v>0</v>
      </c>
      <c r="F179" s="23">
        <v>1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 cm="1">
        <f t="array" ref="R179">_xlfn.IFS(H179=1,1,K179=1,1,L179=1,1,M179=1,1,N179=1,1,P179=1,1,TRUE,0)</f>
        <v>0</v>
      </c>
      <c r="S179" s="64">
        <f>IF(AND(G179=1,R179=1),0,R179)</f>
        <v>0</v>
      </c>
      <c r="T179" s="24" t="s">
        <v>2359</v>
      </c>
      <c r="U179" s="49">
        <f>SUBSTITUTE(T179,".",",")*1</f>
        <v>4.6561327762901696E-3</v>
      </c>
      <c r="V179" s="54">
        <f>IF(U179&gt;=0.1, 1, 0)</f>
        <v>0</v>
      </c>
      <c r="W179" s="25">
        <f>IF(U179&gt;=0.2, 1, 0)</f>
        <v>0</v>
      </c>
      <c r="X179" s="25">
        <f>IF(U179&gt;=0.3, 1, 0)</f>
        <v>0</v>
      </c>
      <c r="Y179" s="25">
        <f>IF(U179&gt;=0.4, 1, 0)</f>
        <v>0</v>
      </c>
      <c r="Z179" s="25">
        <f>IF(U179&gt;=0.5, 1, 0)</f>
        <v>0</v>
      </c>
      <c r="AA179" s="25">
        <f>IF(U179&gt;=0.6, 1, 0)</f>
        <v>0</v>
      </c>
      <c r="AB179" s="25">
        <f>IF(U179&gt;=0.7, 1, 0)</f>
        <v>0</v>
      </c>
      <c r="AC179" s="25">
        <f>IF(U179&gt;=0.8, 1, 0)</f>
        <v>0</v>
      </c>
      <c r="AD179" s="55">
        <f>IF(U179&gt;=0.9, 1, 0)</f>
        <v>0</v>
      </c>
    </row>
    <row r="180" spans="1:30" ht="20" customHeight="1" x14ac:dyDescent="0.2">
      <c r="A180" s="20" t="s">
        <v>1172</v>
      </c>
      <c r="B180" s="33" t="str">
        <f>SUBSTITUTE(A180,"/Users/timomiessen/Desktop/imagesdk/nonblackwomen1/","Image_")</f>
        <v>Image_NBW_198.jpg</v>
      </c>
      <c r="C180" s="63" t="s">
        <v>5</v>
      </c>
      <c r="D180" s="22" t="s">
        <v>6</v>
      </c>
      <c r="E180" s="23">
        <v>0</v>
      </c>
      <c r="F180" s="23">
        <v>1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 cm="1">
        <f t="array" ref="R180">_xlfn.IFS(H180=1,1,K180=1,1,L180=1,1,M180=1,1,N180=1,1,P180=1,1,TRUE,0)</f>
        <v>0</v>
      </c>
      <c r="S180" s="64">
        <f>IF(AND(G180=1,R180=1),0,R180)</f>
        <v>0</v>
      </c>
      <c r="T180" s="24" t="s">
        <v>2360</v>
      </c>
      <c r="U180" s="49">
        <f>SUBSTITUTE(T180,".",",")*1</f>
        <v>7.5891248881816795E-2</v>
      </c>
      <c r="V180" s="54">
        <f>IF(U180&gt;=0.1, 1, 0)</f>
        <v>0</v>
      </c>
      <c r="W180" s="25">
        <f>IF(U180&gt;=0.2, 1, 0)</f>
        <v>0</v>
      </c>
      <c r="X180" s="25">
        <f>IF(U180&gt;=0.3, 1, 0)</f>
        <v>0</v>
      </c>
      <c r="Y180" s="25">
        <f>IF(U180&gt;=0.4, 1, 0)</f>
        <v>0</v>
      </c>
      <c r="Z180" s="25">
        <f>IF(U180&gt;=0.5, 1, 0)</f>
        <v>0</v>
      </c>
      <c r="AA180" s="25">
        <f>IF(U180&gt;=0.6, 1, 0)</f>
        <v>0</v>
      </c>
      <c r="AB180" s="25">
        <f>IF(U180&gt;=0.7, 1, 0)</f>
        <v>0</v>
      </c>
      <c r="AC180" s="25">
        <f>IF(U180&gt;=0.8, 1, 0)</f>
        <v>0</v>
      </c>
      <c r="AD180" s="55">
        <f>IF(U180&gt;=0.9, 1, 0)</f>
        <v>0</v>
      </c>
    </row>
    <row r="181" spans="1:30" ht="20" customHeight="1" x14ac:dyDescent="0.2">
      <c r="A181" s="20" t="s">
        <v>1173</v>
      </c>
      <c r="B181" s="33" t="str">
        <f>SUBSTITUTE(A181,"/Users/timomiessen/Desktop/imagesdk/nonblackwomen1/","Image_")</f>
        <v>Image_NBW_199.jpg</v>
      </c>
      <c r="C181" s="63" t="s">
        <v>5</v>
      </c>
      <c r="D181" s="22" t="s">
        <v>6</v>
      </c>
      <c r="E181" s="23">
        <v>0</v>
      </c>
      <c r="F181" s="23">
        <v>1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 cm="1">
        <f t="array" ref="R181">_xlfn.IFS(H181=1,1,K181=1,1,L181=1,1,M181=1,1,N181=1,1,P181=1,1,TRUE,0)</f>
        <v>0</v>
      </c>
      <c r="S181" s="64">
        <f>IF(AND(G181=1,R181=1),0,R181)</f>
        <v>0</v>
      </c>
      <c r="T181" s="24" t="s">
        <v>2361</v>
      </c>
      <c r="U181" s="49">
        <f>SUBSTITUTE(T181,".",",")*1</f>
        <v>1.05425082147121E-2</v>
      </c>
      <c r="V181" s="54">
        <f>IF(U181&gt;=0.1, 1, 0)</f>
        <v>0</v>
      </c>
      <c r="W181" s="25">
        <f>IF(U181&gt;=0.2, 1, 0)</f>
        <v>0</v>
      </c>
      <c r="X181" s="25">
        <f>IF(U181&gt;=0.3, 1, 0)</f>
        <v>0</v>
      </c>
      <c r="Y181" s="25">
        <f>IF(U181&gt;=0.4, 1, 0)</f>
        <v>0</v>
      </c>
      <c r="Z181" s="25">
        <f>IF(U181&gt;=0.5, 1, 0)</f>
        <v>0</v>
      </c>
      <c r="AA181" s="25">
        <f>IF(U181&gt;=0.6, 1, 0)</f>
        <v>0</v>
      </c>
      <c r="AB181" s="25">
        <f>IF(U181&gt;=0.7, 1, 0)</f>
        <v>0</v>
      </c>
      <c r="AC181" s="25">
        <f>IF(U181&gt;=0.8, 1, 0)</f>
        <v>0</v>
      </c>
      <c r="AD181" s="55">
        <f>IF(U181&gt;=0.9, 1, 0)</f>
        <v>0</v>
      </c>
    </row>
    <row r="182" spans="1:30" ht="20" customHeight="1" x14ac:dyDescent="0.2">
      <c r="A182" s="20" t="s">
        <v>1174</v>
      </c>
      <c r="B182" s="33" t="str">
        <f>SUBSTITUTE(A182,"/Users/timomiessen/Desktop/imagesdk/nonblackwomen1/","Image_")</f>
        <v>Image_NBW_2.jpg</v>
      </c>
      <c r="C182" s="63" t="s">
        <v>5</v>
      </c>
      <c r="D182" s="22" t="s">
        <v>6</v>
      </c>
      <c r="E182" s="23">
        <v>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 cm="1">
        <f t="array" ref="R182">_xlfn.IFS(H182=1,1,K182=1,1,L182=1,1,M182=1,1,N182=1,1,P182=1,1,TRUE,0)</f>
        <v>0</v>
      </c>
      <c r="S182" s="64">
        <f>IF(AND(G182=1,R182=1),0,R182)</f>
        <v>0</v>
      </c>
      <c r="T182" s="24" t="s">
        <v>2362</v>
      </c>
      <c r="U182" s="49">
        <f>SUBSTITUTE(T182,".",",")*1</f>
        <v>2.5607914198189901E-2</v>
      </c>
      <c r="V182" s="54">
        <f>IF(U182&gt;=0.1, 1, 0)</f>
        <v>0</v>
      </c>
      <c r="W182" s="25">
        <f>IF(U182&gt;=0.2, 1, 0)</f>
        <v>0</v>
      </c>
      <c r="X182" s="25">
        <f>IF(U182&gt;=0.3, 1, 0)</f>
        <v>0</v>
      </c>
      <c r="Y182" s="25">
        <f>IF(U182&gt;=0.4, 1, 0)</f>
        <v>0</v>
      </c>
      <c r="Z182" s="25">
        <f>IF(U182&gt;=0.5, 1, 0)</f>
        <v>0</v>
      </c>
      <c r="AA182" s="25">
        <f>IF(U182&gt;=0.6, 1, 0)</f>
        <v>0</v>
      </c>
      <c r="AB182" s="25">
        <f>IF(U182&gt;=0.7, 1, 0)</f>
        <v>0</v>
      </c>
      <c r="AC182" s="25">
        <f>IF(U182&gt;=0.8, 1, 0)</f>
        <v>0</v>
      </c>
      <c r="AD182" s="55">
        <f>IF(U182&gt;=0.9, 1, 0)</f>
        <v>0</v>
      </c>
    </row>
    <row r="183" spans="1:30" ht="20" customHeight="1" x14ac:dyDescent="0.2">
      <c r="A183" s="20" t="s">
        <v>1175</v>
      </c>
      <c r="B183" s="33" t="str">
        <f>SUBSTITUTE(A183,"/Users/timomiessen/Desktop/imagesdk/nonblackwomen1/","Image_")</f>
        <v>Image_NBW_20.jpg</v>
      </c>
      <c r="C183" s="63" t="s">
        <v>5</v>
      </c>
      <c r="D183" s="22" t="s">
        <v>6</v>
      </c>
      <c r="E183" s="23">
        <v>1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 cm="1">
        <f t="array" ref="R183">_xlfn.IFS(H183=1,1,K183=1,1,L183=1,1,M183=1,1,N183=1,1,P183=1,1,TRUE,0)</f>
        <v>0</v>
      </c>
      <c r="S183" s="64">
        <f>IF(AND(G183=1,R183=1),0,R183)</f>
        <v>0</v>
      </c>
      <c r="T183" s="24" t="s">
        <v>2363</v>
      </c>
      <c r="U183" s="49">
        <f>SUBSTITUTE(T183,".",",")*1</f>
        <v>0.170364540070295</v>
      </c>
      <c r="V183" s="54">
        <f>IF(U183&gt;=0.1, 1, 0)</f>
        <v>1</v>
      </c>
      <c r="W183" s="25">
        <f>IF(U183&gt;=0.2, 1, 0)</f>
        <v>0</v>
      </c>
      <c r="X183" s="25">
        <f>IF(U183&gt;=0.3, 1, 0)</f>
        <v>0</v>
      </c>
      <c r="Y183" s="25">
        <f>IF(U183&gt;=0.4, 1, 0)</f>
        <v>0</v>
      </c>
      <c r="Z183" s="25">
        <f>IF(U183&gt;=0.5, 1, 0)</f>
        <v>0</v>
      </c>
      <c r="AA183" s="25">
        <f>IF(U183&gt;=0.6, 1, 0)</f>
        <v>0</v>
      </c>
      <c r="AB183" s="25">
        <f>IF(U183&gt;=0.7, 1, 0)</f>
        <v>0</v>
      </c>
      <c r="AC183" s="25">
        <f>IF(U183&gt;=0.8, 1, 0)</f>
        <v>0</v>
      </c>
      <c r="AD183" s="55">
        <f>IF(U183&gt;=0.9, 1, 0)</f>
        <v>0</v>
      </c>
    </row>
    <row r="184" spans="1:30" ht="20" customHeight="1" x14ac:dyDescent="0.2">
      <c r="A184" s="20" t="s">
        <v>1176</v>
      </c>
      <c r="B184" s="33" t="str">
        <f>SUBSTITUTE(A184,"/Users/timomiessen/Desktop/imagesdk/nonblackwomen1/","Image_")</f>
        <v>Image_NBW_200.jpg</v>
      </c>
      <c r="C184" s="63" t="s">
        <v>5</v>
      </c>
      <c r="D184" s="22" t="s">
        <v>6</v>
      </c>
      <c r="E184" s="23">
        <v>0</v>
      </c>
      <c r="F184" s="23">
        <v>1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 cm="1">
        <f t="array" ref="R184">_xlfn.IFS(H184=1,1,K184=1,1,L184=1,1,M184=1,1,N184=1,1,P184=1,1,TRUE,0)</f>
        <v>0</v>
      </c>
      <c r="S184" s="64">
        <f>IF(AND(G184=1,R184=1),0,R184)</f>
        <v>0</v>
      </c>
      <c r="T184" s="24" t="s">
        <v>2364</v>
      </c>
      <c r="U184" s="49">
        <f>SUBSTITUTE(T184,".",",")*1</f>
        <v>0.124927163124084</v>
      </c>
      <c r="V184" s="54">
        <f>IF(U184&gt;=0.1, 1, 0)</f>
        <v>1</v>
      </c>
      <c r="W184" s="25">
        <f>IF(U184&gt;=0.2, 1, 0)</f>
        <v>0</v>
      </c>
      <c r="X184" s="25">
        <f>IF(U184&gt;=0.3, 1, 0)</f>
        <v>0</v>
      </c>
      <c r="Y184" s="25">
        <f>IF(U184&gt;=0.4, 1, 0)</f>
        <v>0</v>
      </c>
      <c r="Z184" s="25">
        <f>IF(U184&gt;=0.5, 1, 0)</f>
        <v>0</v>
      </c>
      <c r="AA184" s="25">
        <f>IF(U184&gt;=0.6, 1, 0)</f>
        <v>0</v>
      </c>
      <c r="AB184" s="25">
        <f>IF(U184&gt;=0.7, 1, 0)</f>
        <v>0</v>
      </c>
      <c r="AC184" s="25">
        <f>IF(U184&gt;=0.8, 1, 0)</f>
        <v>0</v>
      </c>
      <c r="AD184" s="55">
        <f>IF(U184&gt;=0.9, 1, 0)</f>
        <v>0</v>
      </c>
    </row>
    <row r="185" spans="1:30" ht="20" customHeight="1" x14ac:dyDescent="0.2">
      <c r="A185" s="20" t="s">
        <v>1177</v>
      </c>
      <c r="B185" s="33" t="str">
        <f>SUBSTITUTE(A185,"/Users/timomiessen/Desktop/imagesdk/nonblackwomen1/","Image_")</f>
        <v>Image_NBW_201.jpg</v>
      </c>
      <c r="C185" s="63" t="s">
        <v>5</v>
      </c>
      <c r="D185" s="22" t="s">
        <v>6</v>
      </c>
      <c r="E185" s="23">
        <v>0</v>
      </c>
      <c r="F185" s="23">
        <v>1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 cm="1">
        <f t="array" ref="R185">_xlfn.IFS(H185=1,1,K185=1,1,L185=1,1,M185=1,1,N185=1,1,P185=1,1,TRUE,0)</f>
        <v>0</v>
      </c>
      <c r="S185" s="64">
        <f>IF(AND(G185=1,R185=1),0,R185)</f>
        <v>0</v>
      </c>
      <c r="T185" s="24" t="s">
        <v>2365</v>
      </c>
      <c r="U185" s="49">
        <f>SUBSTITUTE(T185,".",",")*1</f>
        <v>0.24503885582089399</v>
      </c>
      <c r="V185" s="54">
        <f>IF(U185&gt;=0.1, 1, 0)</f>
        <v>1</v>
      </c>
      <c r="W185" s="25">
        <f>IF(U185&gt;=0.2, 1, 0)</f>
        <v>1</v>
      </c>
      <c r="X185" s="25">
        <f>IF(U185&gt;=0.3, 1, 0)</f>
        <v>0</v>
      </c>
      <c r="Y185" s="25">
        <f>IF(U185&gt;=0.4, 1, 0)</f>
        <v>0</v>
      </c>
      <c r="Z185" s="25">
        <f>IF(U185&gt;=0.5, 1, 0)</f>
        <v>0</v>
      </c>
      <c r="AA185" s="25">
        <f>IF(U185&gt;=0.6, 1, 0)</f>
        <v>0</v>
      </c>
      <c r="AB185" s="25">
        <f>IF(U185&gt;=0.7, 1, 0)</f>
        <v>0</v>
      </c>
      <c r="AC185" s="25">
        <f>IF(U185&gt;=0.8, 1, 0)</f>
        <v>0</v>
      </c>
      <c r="AD185" s="55">
        <f>IF(U185&gt;=0.9, 1, 0)</f>
        <v>0</v>
      </c>
    </row>
    <row r="186" spans="1:30" ht="20" customHeight="1" x14ac:dyDescent="0.2">
      <c r="A186" s="20" t="s">
        <v>1178</v>
      </c>
      <c r="B186" s="33" t="str">
        <f>SUBSTITUTE(A186,"/Users/timomiessen/Desktop/imagesdk/nonblackwomen1/","Image_")</f>
        <v>Image_NBW_202.jpg</v>
      </c>
      <c r="C186" s="63" t="s">
        <v>5</v>
      </c>
      <c r="D186" s="22" t="s">
        <v>6</v>
      </c>
      <c r="E186" s="23">
        <v>0</v>
      </c>
      <c r="F186" s="23">
        <v>1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 cm="1">
        <f t="array" ref="R186">_xlfn.IFS(H186=1,1,K186=1,1,L186=1,1,M186=1,1,N186=1,1,P186=1,1,TRUE,0)</f>
        <v>0</v>
      </c>
      <c r="S186" s="64">
        <f>IF(AND(G186=1,R186=1),0,R186)</f>
        <v>0</v>
      </c>
      <c r="T186" s="24" t="s">
        <v>2366</v>
      </c>
      <c r="U186" s="49">
        <f>SUBSTITUTE(T186,".",",")*1</f>
        <v>4.1098752990365002E-3</v>
      </c>
      <c r="V186" s="54">
        <f>IF(U186&gt;=0.1, 1, 0)</f>
        <v>0</v>
      </c>
      <c r="W186" s="25">
        <f>IF(U186&gt;=0.2, 1, 0)</f>
        <v>0</v>
      </c>
      <c r="X186" s="25">
        <f>IF(U186&gt;=0.3, 1, 0)</f>
        <v>0</v>
      </c>
      <c r="Y186" s="25">
        <f>IF(U186&gt;=0.4, 1, 0)</f>
        <v>0</v>
      </c>
      <c r="Z186" s="25">
        <f>IF(U186&gt;=0.5, 1, 0)</f>
        <v>0</v>
      </c>
      <c r="AA186" s="25">
        <f>IF(U186&gt;=0.6, 1, 0)</f>
        <v>0</v>
      </c>
      <c r="AB186" s="25">
        <f>IF(U186&gt;=0.7, 1, 0)</f>
        <v>0</v>
      </c>
      <c r="AC186" s="25">
        <f>IF(U186&gt;=0.8, 1, 0)</f>
        <v>0</v>
      </c>
      <c r="AD186" s="55">
        <f>IF(U186&gt;=0.9, 1, 0)</f>
        <v>0</v>
      </c>
    </row>
    <row r="187" spans="1:30" ht="20" customHeight="1" x14ac:dyDescent="0.2">
      <c r="A187" s="20" t="s">
        <v>1179</v>
      </c>
      <c r="B187" s="33" t="str">
        <f>SUBSTITUTE(A187,"/Users/timomiessen/Desktop/imagesdk/nonblackwomen1/","Image_")</f>
        <v>Image_NBW_203.jpg</v>
      </c>
      <c r="C187" s="63" t="s">
        <v>5</v>
      </c>
      <c r="D187" s="22" t="s">
        <v>6</v>
      </c>
      <c r="E187" s="23">
        <v>0</v>
      </c>
      <c r="F187" s="23">
        <v>1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 cm="1">
        <f t="array" ref="R187">_xlfn.IFS(H187=1,1,K187=1,1,L187=1,1,M187=1,1,N187=1,1,P187=1,1,TRUE,0)</f>
        <v>0</v>
      </c>
      <c r="S187" s="64">
        <f>IF(AND(G187=1,R187=1),0,R187)</f>
        <v>0</v>
      </c>
      <c r="T187" s="24" t="s">
        <v>2367</v>
      </c>
      <c r="U187" s="49">
        <f>SUBSTITUTE(T187,".",",")*1</f>
        <v>5.1846653223037699E-2</v>
      </c>
      <c r="V187" s="54">
        <f>IF(U187&gt;=0.1, 1, 0)</f>
        <v>0</v>
      </c>
      <c r="W187" s="25">
        <f>IF(U187&gt;=0.2, 1, 0)</f>
        <v>0</v>
      </c>
      <c r="X187" s="25">
        <f>IF(U187&gt;=0.3, 1, 0)</f>
        <v>0</v>
      </c>
      <c r="Y187" s="25">
        <f>IF(U187&gt;=0.4, 1, 0)</f>
        <v>0</v>
      </c>
      <c r="Z187" s="25">
        <f>IF(U187&gt;=0.5, 1, 0)</f>
        <v>0</v>
      </c>
      <c r="AA187" s="25">
        <f>IF(U187&gt;=0.6, 1, 0)</f>
        <v>0</v>
      </c>
      <c r="AB187" s="25">
        <f>IF(U187&gt;=0.7, 1, 0)</f>
        <v>0</v>
      </c>
      <c r="AC187" s="25">
        <f>IF(U187&gt;=0.8, 1, 0)</f>
        <v>0</v>
      </c>
      <c r="AD187" s="55">
        <f>IF(U187&gt;=0.9, 1, 0)</f>
        <v>0</v>
      </c>
    </row>
    <row r="188" spans="1:30" ht="20" customHeight="1" x14ac:dyDescent="0.2">
      <c r="A188" s="20" t="s">
        <v>1180</v>
      </c>
      <c r="B188" s="33" t="str">
        <f>SUBSTITUTE(A188,"/Users/timomiessen/Desktop/imagesdk/nonblackwomen1/","Image_")</f>
        <v>Image_NBW_204.jpg</v>
      </c>
      <c r="C188" s="63" t="s">
        <v>5</v>
      </c>
      <c r="D188" s="22" t="s">
        <v>6</v>
      </c>
      <c r="E188" s="23">
        <v>0</v>
      </c>
      <c r="F188" s="23">
        <v>1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 cm="1">
        <f t="array" ref="R188">_xlfn.IFS(H188=1,1,K188=1,1,L188=1,1,M188=1,1,N188=1,1,P188=1,1,TRUE,0)</f>
        <v>0</v>
      </c>
      <c r="S188" s="64">
        <f>IF(AND(G188=1,R188=1),0,R188)</f>
        <v>0</v>
      </c>
      <c r="T188" s="24" t="s">
        <v>2368</v>
      </c>
      <c r="U188" s="49">
        <f>SUBSTITUTE(T188,".",",")*1</f>
        <v>1.84067906811833E-2</v>
      </c>
      <c r="V188" s="54">
        <f>IF(U188&gt;=0.1, 1, 0)</f>
        <v>0</v>
      </c>
      <c r="W188" s="25">
        <f>IF(U188&gt;=0.2, 1, 0)</f>
        <v>0</v>
      </c>
      <c r="X188" s="25">
        <f>IF(U188&gt;=0.3, 1, 0)</f>
        <v>0</v>
      </c>
      <c r="Y188" s="25">
        <f>IF(U188&gt;=0.4, 1, 0)</f>
        <v>0</v>
      </c>
      <c r="Z188" s="25">
        <f>IF(U188&gt;=0.5, 1, 0)</f>
        <v>0</v>
      </c>
      <c r="AA188" s="25">
        <f>IF(U188&gt;=0.6, 1, 0)</f>
        <v>0</v>
      </c>
      <c r="AB188" s="25">
        <f>IF(U188&gt;=0.7, 1, 0)</f>
        <v>0</v>
      </c>
      <c r="AC188" s="25">
        <f>IF(U188&gt;=0.8, 1, 0)</f>
        <v>0</v>
      </c>
      <c r="AD188" s="55">
        <f>IF(U188&gt;=0.9, 1, 0)</f>
        <v>0</v>
      </c>
    </row>
    <row r="189" spans="1:30" ht="20" customHeight="1" x14ac:dyDescent="0.2">
      <c r="A189" s="20" t="s">
        <v>1181</v>
      </c>
      <c r="B189" s="33" t="str">
        <f>SUBSTITUTE(A189,"/Users/timomiessen/Desktop/imagesdk/nonblackwomen1/","Image_")</f>
        <v>Image_NBW_205.jpg</v>
      </c>
      <c r="C189" s="63" t="s">
        <v>5</v>
      </c>
      <c r="D189" s="22" t="s">
        <v>6</v>
      </c>
      <c r="E189" s="23">
        <v>0</v>
      </c>
      <c r="F189" s="23">
        <v>1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 cm="1">
        <f t="array" ref="R189">_xlfn.IFS(H189=1,1,K189=1,1,L189=1,1,M189=1,1,N189=1,1,P189=1,1,TRUE,0)</f>
        <v>0</v>
      </c>
      <c r="S189" s="64">
        <f>IF(AND(G189=1,R189=1),0,R189)</f>
        <v>0</v>
      </c>
      <c r="T189" s="24" t="s">
        <v>2369</v>
      </c>
      <c r="U189" s="49">
        <f>SUBSTITUTE(T189,".",",")*1</f>
        <v>1.0412459727376699E-2</v>
      </c>
      <c r="V189" s="54">
        <f>IF(U189&gt;=0.1, 1, 0)</f>
        <v>0</v>
      </c>
      <c r="W189" s="25">
        <f>IF(U189&gt;=0.2, 1, 0)</f>
        <v>0</v>
      </c>
      <c r="X189" s="25">
        <f>IF(U189&gt;=0.3, 1, 0)</f>
        <v>0</v>
      </c>
      <c r="Y189" s="25">
        <f>IF(U189&gt;=0.4, 1, 0)</f>
        <v>0</v>
      </c>
      <c r="Z189" s="25">
        <f>IF(U189&gt;=0.5, 1, 0)</f>
        <v>0</v>
      </c>
      <c r="AA189" s="25">
        <f>IF(U189&gt;=0.6, 1, 0)</f>
        <v>0</v>
      </c>
      <c r="AB189" s="25">
        <f>IF(U189&gt;=0.7, 1, 0)</f>
        <v>0</v>
      </c>
      <c r="AC189" s="25">
        <f>IF(U189&gt;=0.8, 1, 0)</f>
        <v>0</v>
      </c>
      <c r="AD189" s="55">
        <f>IF(U189&gt;=0.9, 1, 0)</f>
        <v>0</v>
      </c>
    </row>
    <row r="190" spans="1:30" ht="20" customHeight="1" x14ac:dyDescent="0.2">
      <c r="A190" s="20" t="s">
        <v>1182</v>
      </c>
      <c r="B190" s="33" t="str">
        <f>SUBSTITUTE(A190,"/Users/timomiessen/Desktop/imagesdk/nonblackwomen1/","Image_")</f>
        <v>Image_NBW_206.jpg</v>
      </c>
      <c r="C190" s="63" t="s">
        <v>5</v>
      </c>
      <c r="D190" s="22" t="s">
        <v>6</v>
      </c>
      <c r="E190" s="23">
        <v>0</v>
      </c>
      <c r="F190" s="23">
        <v>1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 cm="1">
        <f t="array" ref="R190">_xlfn.IFS(H190=1,1,K190=1,1,L190=1,1,M190=1,1,N190=1,1,P190=1,1,TRUE,0)</f>
        <v>0</v>
      </c>
      <c r="S190" s="64">
        <f>IF(AND(G190=1,R190=1),0,R190)</f>
        <v>0</v>
      </c>
      <c r="T190" s="24" t="s">
        <v>2370</v>
      </c>
      <c r="U190" s="49">
        <f>SUBSTITUTE(T190,".",",")*1</f>
        <v>6.99690007604658E-3</v>
      </c>
      <c r="V190" s="54">
        <f>IF(U190&gt;=0.1, 1, 0)</f>
        <v>0</v>
      </c>
      <c r="W190" s="25">
        <f>IF(U190&gt;=0.2, 1, 0)</f>
        <v>0</v>
      </c>
      <c r="X190" s="25">
        <f>IF(U190&gt;=0.3, 1, 0)</f>
        <v>0</v>
      </c>
      <c r="Y190" s="25">
        <f>IF(U190&gt;=0.4, 1, 0)</f>
        <v>0</v>
      </c>
      <c r="Z190" s="25">
        <f>IF(U190&gt;=0.5, 1, 0)</f>
        <v>0</v>
      </c>
      <c r="AA190" s="25">
        <f>IF(U190&gt;=0.6, 1, 0)</f>
        <v>0</v>
      </c>
      <c r="AB190" s="25">
        <f>IF(U190&gt;=0.7, 1, 0)</f>
        <v>0</v>
      </c>
      <c r="AC190" s="25">
        <f>IF(U190&gt;=0.8, 1, 0)</f>
        <v>0</v>
      </c>
      <c r="AD190" s="55">
        <f>IF(U190&gt;=0.9, 1, 0)</f>
        <v>0</v>
      </c>
    </row>
    <row r="191" spans="1:30" ht="20" customHeight="1" x14ac:dyDescent="0.2">
      <c r="A191" s="20" t="s">
        <v>1183</v>
      </c>
      <c r="B191" s="33" t="str">
        <f>SUBSTITUTE(A191,"/Users/timomiessen/Desktop/imagesdk/nonblackwomen1/","Image_")</f>
        <v>Image_NBW_207.jpg</v>
      </c>
      <c r="C191" s="63" t="s">
        <v>5</v>
      </c>
      <c r="D191" s="22" t="s">
        <v>6</v>
      </c>
      <c r="E191" s="23">
        <v>0</v>
      </c>
      <c r="F191" s="23">
        <v>1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 cm="1">
        <f t="array" ref="R191">_xlfn.IFS(H191=1,1,K191=1,1,L191=1,1,M191=1,1,N191=1,1,P191=1,1,TRUE,0)</f>
        <v>0</v>
      </c>
      <c r="S191" s="64">
        <f>IF(AND(G191=1,R191=1),0,R191)</f>
        <v>0</v>
      </c>
      <c r="T191" s="24" t="s">
        <v>2371</v>
      </c>
      <c r="U191" s="49">
        <f>SUBSTITUTE(T191,".",",")*1</f>
        <v>0.228895418345928</v>
      </c>
      <c r="V191" s="54">
        <f>IF(U191&gt;=0.1, 1, 0)</f>
        <v>1</v>
      </c>
      <c r="W191" s="25">
        <f>IF(U191&gt;=0.2, 1, 0)</f>
        <v>1</v>
      </c>
      <c r="X191" s="25">
        <f>IF(U191&gt;=0.3, 1, 0)</f>
        <v>0</v>
      </c>
      <c r="Y191" s="25">
        <f>IF(U191&gt;=0.4, 1, 0)</f>
        <v>0</v>
      </c>
      <c r="Z191" s="25">
        <f>IF(U191&gt;=0.5, 1, 0)</f>
        <v>0</v>
      </c>
      <c r="AA191" s="25">
        <f>IF(U191&gt;=0.6, 1, 0)</f>
        <v>0</v>
      </c>
      <c r="AB191" s="25">
        <f>IF(U191&gt;=0.7, 1, 0)</f>
        <v>0</v>
      </c>
      <c r="AC191" s="25">
        <f>IF(U191&gt;=0.8, 1, 0)</f>
        <v>0</v>
      </c>
      <c r="AD191" s="55">
        <f>IF(U191&gt;=0.9, 1, 0)</f>
        <v>0</v>
      </c>
    </row>
    <row r="192" spans="1:30" ht="20" customHeight="1" x14ac:dyDescent="0.2">
      <c r="A192" s="20" t="s">
        <v>1184</v>
      </c>
      <c r="B192" s="33" t="str">
        <f>SUBSTITUTE(A192,"/Users/timomiessen/Desktop/imagesdk/nonblackwomen1/","Image_")</f>
        <v>Image_NBW_208.jpg</v>
      </c>
      <c r="C192" s="63" t="s">
        <v>5</v>
      </c>
      <c r="D192" s="22" t="s">
        <v>6</v>
      </c>
      <c r="E192" s="23">
        <v>0</v>
      </c>
      <c r="F192" s="23">
        <v>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 cm="1">
        <f t="array" ref="R192">_xlfn.IFS(H192=1,1,K192=1,1,L192=1,1,M192=1,1,N192=1,1,P192=1,1,TRUE,0)</f>
        <v>0</v>
      </c>
      <c r="S192" s="64">
        <f>IF(AND(G192=1,R192=1),0,R192)</f>
        <v>0</v>
      </c>
      <c r="T192" s="24" t="s">
        <v>2372</v>
      </c>
      <c r="U192" s="49">
        <f>SUBSTITUTE(T192,".",",")*1</f>
        <v>4.2289365082979202E-3</v>
      </c>
      <c r="V192" s="54">
        <f>IF(U192&gt;=0.1, 1, 0)</f>
        <v>0</v>
      </c>
      <c r="W192" s="25">
        <f>IF(U192&gt;=0.2, 1, 0)</f>
        <v>0</v>
      </c>
      <c r="X192" s="25">
        <f>IF(U192&gt;=0.3, 1, 0)</f>
        <v>0</v>
      </c>
      <c r="Y192" s="25">
        <f>IF(U192&gt;=0.4, 1, 0)</f>
        <v>0</v>
      </c>
      <c r="Z192" s="25">
        <f>IF(U192&gt;=0.5, 1, 0)</f>
        <v>0</v>
      </c>
      <c r="AA192" s="25">
        <f>IF(U192&gt;=0.6, 1, 0)</f>
        <v>0</v>
      </c>
      <c r="AB192" s="25">
        <f>IF(U192&gt;=0.7, 1, 0)</f>
        <v>0</v>
      </c>
      <c r="AC192" s="25">
        <f>IF(U192&gt;=0.8, 1, 0)</f>
        <v>0</v>
      </c>
      <c r="AD192" s="55">
        <f>IF(U192&gt;=0.9, 1, 0)</f>
        <v>0</v>
      </c>
    </row>
    <row r="193" spans="1:30" ht="20" customHeight="1" x14ac:dyDescent="0.2">
      <c r="A193" s="20" t="s">
        <v>1185</v>
      </c>
      <c r="B193" s="33" t="str">
        <f>SUBSTITUTE(A193,"/Users/timomiessen/Desktop/imagesdk/nonblackwomen1/","Image_")</f>
        <v>Image_NBW_209.jpg</v>
      </c>
      <c r="C193" s="63" t="s">
        <v>5</v>
      </c>
      <c r="D193" s="22" t="s">
        <v>6</v>
      </c>
      <c r="E193" s="23">
        <v>0</v>
      </c>
      <c r="F193" s="23">
        <v>1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 cm="1">
        <f t="array" ref="R193">_xlfn.IFS(H193=1,1,K193=1,1,L193=1,1,M193=1,1,N193=1,1,P193=1,1,TRUE,0)</f>
        <v>0</v>
      </c>
      <c r="S193" s="64">
        <f>IF(AND(G193=1,R193=1),0,R193)</f>
        <v>0</v>
      </c>
      <c r="T193" s="24" t="s">
        <v>2373</v>
      </c>
      <c r="U193" s="49">
        <f>SUBSTITUTE(T193,".",",")*1</f>
        <v>1.7172296997159699E-2</v>
      </c>
      <c r="V193" s="54">
        <f>IF(U193&gt;=0.1, 1, 0)</f>
        <v>0</v>
      </c>
      <c r="W193" s="25">
        <f>IF(U193&gt;=0.2, 1, 0)</f>
        <v>0</v>
      </c>
      <c r="X193" s="25">
        <f>IF(U193&gt;=0.3, 1, 0)</f>
        <v>0</v>
      </c>
      <c r="Y193" s="25">
        <f>IF(U193&gt;=0.4, 1, 0)</f>
        <v>0</v>
      </c>
      <c r="Z193" s="25">
        <f>IF(U193&gt;=0.5, 1, 0)</f>
        <v>0</v>
      </c>
      <c r="AA193" s="25">
        <f>IF(U193&gt;=0.6, 1, 0)</f>
        <v>0</v>
      </c>
      <c r="AB193" s="25">
        <f>IF(U193&gt;=0.7, 1, 0)</f>
        <v>0</v>
      </c>
      <c r="AC193" s="25">
        <f>IF(U193&gt;=0.8, 1, 0)</f>
        <v>0</v>
      </c>
      <c r="AD193" s="55">
        <f>IF(U193&gt;=0.9, 1, 0)</f>
        <v>0</v>
      </c>
    </row>
    <row r="194" spans="1:30" ht="20" customHeight="1" x14ac:dyDescent="0.2">
      <c r="A194" s="20" t="s">
        <v>1186</v>
      </c>
      <c r="B194" s="33" t="str">
        <f>SUBSTITUTE(A194,"/Users/timomiessen/Desktop/imagesdk/nonblackwomen1/","Image_")</f>
        <v>Image_NBW_21.jpg</v>
      </c>
      <c r="C194" s="63" t="s">
        <v>5</v>
      </c>
      <c r="D194" s="22" t="s">
        <v>6</v>
      </c>
      <c r="E194" s="23">
        <v>1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 cm="1">
        <f t="array" ref="R194">_xlfn.IFS(H194=1,1,K194=1,1,L194=1,1,M194=1,1,N194=1,1,P194=1,1,TRUE,0)</f>
        <v>0</v>
      </c>
      <c r="S194" s="64">
        <f>IF(AND(G194=1,R194=1),0,R194)</f>
        <v>0</v>
      </c>
      <c r="T194" s="24" t="s">
        <v>2374</v>
      </c>
      <c r="U194" s="49">
        <f>SUBSTITUTE(T194,".",",")*1</f>
        <v>2.0309641957282999E-2</v>
      </c>
      <c r="V194" s="54">
        <f>IF(U194&gt;=0.1, 1, 0)</f>
        <v>0</v>
      </c>
      <c r="W194" s="25">
        <f>IF(U194&gt;=0.2, 1, 0)</f>
        <v>0</v>
      </c>
      <c r="X194" s="25">
        <f>IF(U194&gt;=0.3, 1, 0)</f>
        <v>0</v>
      </c>
      <c r="Y194" s="25">
        <f>IF(U194&gt;=0.4, 1, 0)</f>
        <v>0</v>
      </c>
      <c r="Z194" s="25">
        <f>IF(U194&gt;=0.5, 1, 0)</f>
        <v>0</v>
      </c>
      <c r="AA194" s="25">
        <f>IF(U194&gt;=0.6, 1, 0)</f>
        <v>0</v>
      </c>
      <c r="AB194" s="25">
        <f>IF(U194&gt;=0.7, 1, 0)</f>
        <v>0</v>
      </c>
      <c r="AC194" s="25">
        <f>IF(U194&gt;=0.8, 1, 0)</f>
        <v>0</v>
      </c>
      <c r="AD194" s="55">
        <f>IF(U194&gt;=0.9, 1, 0)</f>
        <v>0</v>
      </c>
    </row>
    <row r="195" spans="1:30" ht="20" customHeight="1" x14ac:dyDescent="0.2">
      <c r="A195" s="20" t="s">
        <v>1187</v>
      </c>
      <c r="B195" s="33" t="str">
        <f>SUBSTITUTE(A195,"/Users/timomiessen/Desktop/imagesdk/nonblackwomen1/","Image_")</f>
        <v>Image_NBW_210.jpg</v>
      </c>
      <c r="C195" s="63" t="s">
        <v>5</v>
      </c>
      <c r="D195" s="22" t="s">
        <v>6</v>
      </c>
      <c r="E195" s="23">
        <v>0</v>
      </c>
      <c r="F195" s="23">
        <v>1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 cm="1">
        <f t="array" ref="R195">_xlfn.IFS(H195=1,1,K195=1,1,L195=1,1,M195=1,1,N195=1,1,P195=1,1,TRUE,0)</f>
        <v>0</v>
      </c>
      <c r="S195" s="64">
        <f>IF(AND(G195=1,R195=1),0,R195)</f>
        <v>0</v>
      </c>
      <c r="T195" s="24" t="s">
        <v>2375</v>
      </c>
      <c r="U195" s="49">
        <f>SUBSTITUTE(T195,".",",")*1</f>
        <v>1.29404917825013E-2</v>
      </c>
      <c r="V195" s="54">
        <f>IF(U195&gt;=0.1, 1, 0)</f>
        <v>0</v>
      </c>
      <c r="W195" s="25">
        <f>IF(U195&gt;=0.2, 1, 0)</f>
        <v>0</v>
      </c>
      <c r="X195" s="25">
        <f>IF(U195&gt;=0.3, 1, 0)</f>
        <v>0</v>
      </c>
      <c r="Y195" s="25">
        <f>IF(U195&gt;=0.4, 1, 0)</f>
        <v>0</v>
      </c>
      <c r="Z195" s="25">
        <f>IF(U195&gt;=0.5, 1, 0)</f>
        <v>0</v>
      </c>
      <c r="AA195" s="25">
        <f>IF(U195&gt;=0.6, 1, 0)</f>
        <v>0</v>
      </c>
      <c r="AB195" s="25">
        <f>IF(U195&gt;=0.7, 1, 0)</f>
        <v>0</v>
      </c>
      <c r="AC195" s="25">
        <f>IF(U195&gt;=0.8, 1, 0)</f>
        <v>0</v>
      </c>
      <c r="AD195" s="55">
        <f>IF(U195&gt;=0.9, 1, 0)</f>
        <v>0</v>
      </c>
    </row>
    <row r="196" spans="1:30" ht="20" customHeight="1" x14ac:dyDescent="0.2">
      <c r="A196" s="20" t="s">
        <v>1188</v>
      </c>
      <c r="B196" s="33" t="str">
        <f>SUBSTITUTE(A196,"/Users/timomiessen/Desktop/imagesdk/nonblackwomen1/","Image_")</f>
        <v>Image_NBW_211.jpg</v>
      </c>
      <c r="C196" s="63" t="s">
        <v>5</v>
      </c>
      <c r="D196" s="22" t="s">
        <v>6</v>
      </c>
      <c r="E196" s="23">
        <v>1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 cm="1">
        <f t="array" ref="R196">_xlfn.IFS(H196=1,1,K196=1,1,L196=1,1,M196=1,1,N196=1,1,P196=1,1,TRUE,0)</f>
        <v>0</v>
      </c>
      <c r="S196" s="64">
        <f>IF(AND(G196=1,R196=1),0,R196)</f>
        <v>0</v>
      </c>
      <c r="T196" s="24" t="s">
        <v>2376</v>
      </c>
      <c r="U196" s="49">
        <f>SUBSTITUTE(T196,".",",")*1</f>
        <v>9.2227817513048597E-3</v>
      </c>
      <c r="V196" s="54">
        <f>IF(U196&gt;=0.1, 1, 0)</f>
        <v>0</v>
      </c>
      <c r="W196" s="25">
        <f>IF(U196&gt;=0.2, 1, 0)</f>
        <v>0</v>
      </c>
      <c r="X196" s="25">
        <f>IF(U196&gt;=0.3, 1, 0)</f>
        <v>0</v>
      </c>
      <c r="Y196" s="25">
        <f>IF(U196&gt;=0.4, 1, 0)</f>
        <v>0</v>
      </c>
      <c r="Z196" s="25">
        <f>IF(U196&gt;=0.5, 1, 0)</f>
        <v>0</v>
      </c>
      <c r="AA196" s="25">
        <f>IF(U196&gt;=0.6, 1, 0)</f>
        <v>0</v>
      </c>
      <c r="AB196" s="25">
        <f>IF(U196&gt;=0.7, 1, 0)</f>
        <v>0</v>
      </c>
      <c r="AC196" s="25">
        <f>IF(U196&gt;=0.8, 1, 0)</f>
        <v>0</v>
      </c>
      <c r="AD196" s="55">
        <f>IF(U196&gt;=0.9, 1, 0)</f>
        <v>0</v>
      </c>
    </row>
    <row r="197" spans="1:30" ht="20" customHeight="1" x14ac:dyDescent="0.2">
      <c r="A197" s="20" t="s">
        <v>1189</v>
      </c>
      <c r="B197" s="33" t="str">
        <f>SUBSTITUTE(A197,"/Users/timomiessen/Desktop/imagesdk/nonblackwomen1/","Image_")</f>
        <v>Image_NBW_212.jpg</v>
      </c>
      <c r="C197" s="63" t="s">
        <v>5</v>
      </c>
      <c r="D197" s="22" t="s">
        <v>6</v>
      </c>
      <c r="E197" s="23">
        <v>0</v>
      </c>
      <c r="F197" s="23">
        <v>1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 cm="1">
        <f t="array" ref="R197">_xlfn.IFS(H197=1,1,K197=1,1,L197=1,1,M197=1,1,N197=1,1,P197=1,1,TRUE,0)</f>
        <v>0</v>
      </c>
      <c r="S197" s="64">
        <f>IF(AND(G197=1,R197=1),0,R197)</f>
        <v>0</v>
      </c>
      <c r="T197" s="24" t="s">
        <v>2377</v>
      </c>
      <c r="U197" s="49">
        <f>SUBSTITUTE(T197,".",",")*1</f>
        <v>1.34088336490094E-2</v>
      </c>
      <c r="V197" s="54">
        <f>IF(U197&gt;=0.1, 1, 0)</f>
        <v>0</v>
      </c>
      <c r="W197" s="25">
        <f>IF(U197&gt;=0.2, 1, 0)</f>
        <v>0</v>
      </c>
      <c r="X197" s="25">
        <f>IF(U197&gt;=0.3, 1, 0)</f>
        <v>0</v>
      </c>
      <c r="Y197" s="25">
        <f>IF(U197&gt;=0.4, 1, 0)</f>
        <v>0</v>
      </c>
      <c r="Z197" s="25">
        <f>IF(U197&gt;=0.5, 1, 0)</f>
        <v>0</v>
      </c>
      <c r="AA197" s="25">
        <f>IF(U197&gt;=0.6, 1, 0)</f>
        <v>0</v>
      </c>
      <c r="AB197" s="25">
        <f>IF(U197&gt;=0.7, 1, 0)</f>
        <v>0</v>
      </c>
      <c r="AC197" s="25">
        <f>IF(U197&gt;=0.8, 1, 0)</f>
        <v>0</v>
      </c>
      <c r="AD197" s="55">
        <f>IF(U197&gt;=0.9, 1, 0)</f>
        <v>0</v>
      </c>
    </row>
    <row r="198" spans="1:30" ht="20" customHeight="1" x14ac:dyDescent="0.2">
      <c r="A198" s="20" t="s">
        <v>1190</v>
      </c>
      <c r="B198" s="33" t="str">
        <f>SUBSTITUTE(A198,"/Users/timomiessen/Desktop/imagesdk/nonblackwomen1/","Image_")</f>
        <v>Image_NBW_213.jpg</v>
      </c>
      <c r="C198" s="63" t="s">
        <v>5</v>
      </c>
      <c r="D198" s="22" t="s">
        <v>6</v>
      </c>
      <c r="E198" s="23">
        <v>0</v>
      </c>
      <c r="F198" s="23">
        <v>1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 cm="1">
        <f t="array" ref="R198">_xlfn.IFS(H198=1,1,K198=1,1,L198=1,1,M198=1,1,N198=1,1,P198=1,1,TRUE,0)</f>
        <v>0</v>
      </c>
      <c r="S198" s="64">
        <f>IF(AND(G198=1,R198=1),0,R198)</f>
        <v>0</v>
      </c>
      <c r="T198" s="24" t="s">
        <v>2378</v>
      </c>
      <c r="U198" s="49">
        <f>SUBSTITUTE(T198,".",",")*1</f>
        <v>4.45082038640975E-3</v>
      </c>
      <c r="V198" s="54">
        <f>IF(U198&gt;=0.1, 1, 0)</f>
        <v>0</v>
      </c>
      <c r="W198" s="25">
        <f>IF(U198&gt;=0.2, 1, 0)</f>
        <v>0</v>
      </c>
      <c r="X198" s="25">
        <f>IF(U198&gt;=0.3, 1, 0)</f>
        <v>0</v>
      </c>
      <c r="Y198" s="25">
        <f>IF(U198&gt;=0.4, 1, 0)</f>
        <v>0</v>
      </c>
      <c r="Z198" s="25">
        <f>IF(U198&gt;=0.5, 1, 0)</f>
        <v>0</v>
      </c>
      <c r="AA198" s="25">
        <f>IF(U198&gt;=0.6, 1, 0)</f>
        <v>0</v>
      </c>
      <c r="AB198" s="25">
        <f>IF(U198&gt;=0.7, 1, 0)</f>
        <v>0</v>
      </c>
      <c r="AC198" s="25">
        <f>IF(U198&gt;=0.8, 1, 0)</f>
        <v>0</v>
      </c>
      <c r="AD198" s="55">
        <f>IF(U198&gt;=0.9, 1, 0)</f>
        <v>0</v>
      </c>
    </row>
    <row r="199" spans="1:30" ht="20" customHeight="1" x14ac:dyDescent="0.2">
      <c r="A199" s="20" t="s">
        <v>1191</v>
      </c>
      <c r="B199" s="33" t="str">
        <f>SUBSTITUTE(A199,"/Users/timomiessen/Desktop/imagesdk/nonblackwomen1/","Image_")</f>
        <v>Image_NBW_214.jpg</v>
      </c>
      <c r="C199" s="63" t="s">
        <v>5</v>
      </c>
      <c r="D199" s="22" t="s">
        <v>6</v>
      </c>
      <c r="E199" s="23">
        <v>1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 cm="1">
        <f t="array" ref="R199">_xlfn.IFS(H199=1,1,K199=1,1,L199=1,1,M199=1,1,N199=1,1,P199=1,1,TRUE,0)</f>
        <v>0</v>
      </c>
      <c r="S199" s="64">
        <f>IF(AND(G199=1,R199=1),0,R199)</f>
        <v>0</v>
      </c>
      <c r="T199" s="24" t="s">
        <v>2379</v>
      </c>
      <c r="U199" s="49">
        <f>SUBSTITUTE(T199,".",",")*1</f>
        <v>4.79548852890729E-2</v>
      </c>
      <c r="V199" s="54">
        <f>IF(U199&gt;=0.1, 1, 0)</f>
        <v>0</v>
      </c>
      <c r="W199" s="25">
        <f>IF(U199&gt;=0.2, 1, 0)</f>
        <v>0</v>
      </c>
      <c r="X199" s="25">
        <f>IF(U199&gt;=0.3, 1, 0)</f>
        <v>0</v>
      </c>
      <c r="Y199" s="25">
        <f>IF(U199&gt;=0.4, 1, 0)</f>
        <v>0</v>
      </c>
      <c r="Z199" s="25">
        <f>IF(U199&gt;=0.5, 1, 0)</f>
        <v>0</v>
      </c>
      <c r="AA199" s="25">
        <f>IF(U199&gt;=0.6, 1, 0)</f>
        <v>0</v>
      </c>
      <c r="AB199" s="25">
        <f>IF(U199&gt;=0.7, 1, 0)</f>
        <v>0</v>
      </c>
      <c r="AC199" s="25">
        <f>IF(U199&gt;=0.8, 1, 0)</f>
        <v>0</v>
      </c>
      <c r="AD199" s="55">
        <f>IF(U199&gt;=0.9, 1, 0)</f>
        <v>0</v>
      </c>
    </row>
    <row r="200" spans="1:30" ht="20" customHeight="1" x14ac:dyDescent="0.2">
      <c r="A200" s="20" t="s">
        <v>1192</v>
      </c>
      <c r="B200" s="33" t="str">
        <f>SUBSTITUTE(A200,"/Users/timomiessen/Desktop/imagesdk/nonblackwomen1/","Image_")</f>
        <v>Image_NBW_215.jpg</v>
      </c>
      <c r="C200" s="63" t="s">
        <v>5</v>
      </c>
      <c r="D200" s="22" t="s">
        <v>6</v>
      </c>
      <c r="E200" s="23">
        <v>0</v>
      </c>
      <c r="F200" s="23">
        <v>1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 cm="1">
        <f t="array" ref="R200">_xlfn.IFS(H200=1,1,K200=1,1,L200=1,1,M200=1,1,N200=1,1,P200=1,1,TRUE,0)</f>
        <v>0</v>
      </c>
      <c r="S200" s="64">
        <f>IF(AND(G200=1,R200=1),0,R200)</f>
        <v>0</v>
      </c>
      <c r="T200" s="24" t="s">
        <v>2380</v>
      </c>
      <c r="U200" s="49">
        <f>SUBSTITUTE(T200,".",",")*1</f>
        <v>4.1120777605101397E-3</v>
      </c>
      <c r="V200" s="54">
        <f>IF(U200&gt;=0.1, 1, 0)</f>
        <v>0</v>
      </c>
      <c r="W200" s="25">
        <f>IF(U200&gt;=0.2, 1, 0)</f>
        <v>0</v>
      </c>
      <c r="X200" s="25">
        <f>IF(U200&gt;=0.3, 1, 0)</f>
        <v>0</v>
      </c>
      <c r="Y200" s="25">
        <f>IF(U200&gt;=0.4, 1, 0)</f>
        <v>0</v>
      </c>
      <c r="Z200" s="25">
        <f>IF(U200&gt;=0.5, 1, 0)</f>
        <v>0</v>
      </c>
      <c r="AA200" s="25">
        <f>IF(U200&gt;=0.6, 1, 0)</f>
        <v>0</v>
      </c>
      <c r="AB200" s="25">
        <f>IF(U200&gt;=0.7, 1, 0)</f>
        <v>0</v>
      </c>
      <c r="AC200" s="25">
        <f>IF(U200&gt;=0.8, 1, 0)</f>
        <v>0</v>
      </c>
      <c r="AD200" s="55">
        <f>IF(U200&gt;=0.9, 1, 0)</f>
        <v>0</v>
      </c>
    </row>
    <row r="201" spans="1:30" ht="20" customHeight="1" x14ac:dyDescent="0.2">
      <c r="A201" s="20" t="s">
        <v>1193</v>
      </c>
      <c r="B201" s="33" t="str">
        <f>SUBSTITUTE(A201,"/Users/timomiessen/Desktop/imagesdk/nonblackwomen1/","Image_")</f>
        <v>Image_NBW_216.jpg</v>
      </c>
      <c r="C201" s="63" t="s">
        <v>5</v>
      </c>
      <c r="D201" s="22" t="s">
        <v>6</v>
      </c>
      <c r="E201" s="23">
        <v>1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 cm="1">
        <f t="array" ref="R201">_xlfn.IFS(H201=1,1,K201=1,1,L201=1,1,M201=1,1,N201=1,1,P201=1,1,TRUE,0)</f>
        <v>0</v>
      </c>
      <c r="S201" s="64">
        <f>IF(AND(G201=1,R201=1),0,R201)</f>
        <v>0</v>
      </c>
      <c r="T201" s="24" t="s">
        <v>2381</v>
      </c>
      <c r="U201" s="49">
        <f>SUBSTITUTE(T201,".",",")*1</f>
        <v>1.17830373346805E-2</v>
      </c>
      <c r="V201" s="54">
        <f>IF(U201&gt;=0.1, 1, 0)</f>
        <v>0</v>
      </c>
      <c r="W201" s="25">
        <f>IF(U201&gt;=0.2, 1, 0)</f>
        <v>0</v>
      </c>
      <c r="X201" s="25">
        <f>IF(U201&gt;=0.3, 1, 0)</f>
        <v>0</v>
      </c>
      <c r="Y201" s="25">
        <f>IF(U201&gt;=0.4, 1, 0)</f>
        <v>0</v>
      </c>
      <c r="Z201" s="25">
        <f>IF(U201&gt;=0.5, 1, 0)</f>
        <v>0</v>
      </c>
      <c r="AA201" s="25">
        <f>IF(U201&gt;=0.6, 1, 0)</f>
        <v>0</v>
      </c>
      <c r="AB201" s="25">
        <f>IF(U201&gt;=0.7, 1, 0)</f>
        <v>0</v>
      </c>
      <c r="AC201" s="25">
        <f>IF(U201&gt;=0.8, 1, 0)</f>
        <v>0</v>
      </c>
      <c r="AD201" s="55">
        <f>IF(U201&gt;=0.9, 1, 0)</f>
        <v>0</v>
      </c>
    </row>
    <row r="202" spans="1:30" ht="20" customHeight="1" x14ac:dyDescent="0.2">
      <c r="A202" s="20" t="s">
        <v>1194</v>
      </c>
      <c r="B202" s="33" t="str">
        <f>SUBSTITUTE(A202,"/Users/timomiessen/Desktop/imagesdk/nonblackwomen1/","Image_")</f>
        <v>Image_NBW_217.jpg</v>
      </c>
      <c r="C202" s="63" t="s">
        <v>5</v>
      </c>
      <c r="D202" s="22" t="s">
        <v>6</v>
      </c>
      <c r="E202" s="23">
        <v>0</v>
      </c>
      <c r="F202" s="23">
        <v>0</v>
      </c>
      <c r="G202" s="23">
        <v>1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1</v>
      </c>
      <c r="P202" s="23">
        <v>0</v>
      </c>
      <c r="Q202" s="23">
        <v>0</v>
      </c>
      <c r="R202" s="23" cm="1">
        <f t="array" ref="R202">_xlfn.IFS(H202=1,1,K202=1,1,L202=1,1,M202=1,1,N202=1,1,P202=1,1,TRUE,0)</f>
        <v>0</v>
      </c>
      <c r="S202" s="64">
        <f>IF(AND(G202=1,R202=1),0,R202)</f>
        <v>0</v>
      </c>
      <c r="T202" s="24" t="s">
        <v>2382</v>
      </c>
      <c r="U202" s="49">
        <f>SUBSTITUTE(T202,".",",")*1</f>
        <v>1.93859974388033E-3</v>
      </c>
      <c r="V202" s="54">
        <f>IF(U202&gt;=0.1, 1, 0)</f>
        <v>0</v>
      </c>
      <c r="W202" s="25">
        <f>IF(U202&gt;=0.2, 1, 0)</f>
        <v>0</v>
      </c>
      <c r="X202" s="25">
        <f>IF(U202&gt;=0.3, 1, 0)</f>
        <v>0</v>
      </c>
      <c r="Y202" s="25">
        <f>IF(U202&gt;=0.4, 1, 0)</f>
        <v>0</v>
      </c>
      <c r="Z202" s="25">
        <f>IF(U202&gt;=0.5, 1, 0)</f>
        <v>0</v>
      </c>
      <c r="AA202" s="25">
        <f>IF(U202&gt;=0.6, 1, 0)</f>
        <v>0</v>
      </c>
      <c r="AB202" s="25">
        <f>IF(U202&gt;=0.7, 1, 0)</f>
        <v>0</v>
      </c>
      <c r="AC202" s="25">
        <f>IF(U202&gt;=0.8, 1, 0)</f>
        <v>0</v>
      </c>
      <c r="AD202" s="55">
        <f>IF(U202&gt;=0.9, 1, 0)</f>
        <v>0</v>
      </c>
    </row>
    <row r="203" spans="1:30" ht="20" customHeight="1" x14ac:dyDescent="0.2">
      <c r="A203" s="20" t="s">
        <v>1195</v>
      </c>
      <c r="B203" s="33" t="str">
        <f>SUBSTITUTE(A203,"/Users/timomiessen/Desktop/imagesdk/nonblackwomen1/","Image_")</f>
        <v>Image_NBW_218.jpg</v>
      </c>
      <c r="C203" s="63" t="s">
        <v>5</v>
      </c>
      <c r="D203" s="22" t="s">
        <v>6</v>
      </c>
      <c r="E203" s="23">
        <v>0</v>
      </c>
      <c r="F203" s="23">
        <v>0</v>
      </c>
      <c r="G203" s="23">
        <v>1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1</v>
      </c>
      <c r="P203" s="23">
        <v>0</v>
      </c>
      <c r="Q203" s="23">
        <v>0</v>
      </c>
      <c r="R203" s="23" cm="1">
        <f t="array" ref="R203">_xlfn.IFS(H203=1,1,K203=1,1,L203=1,1,M203=1,1,N203=1,1,P203=1,1,TRUE,0)</f>
        <v>0</v>
      </c>
      <c r="S203" s="64">
        <f>IF(AND(G203=1,R203=1),0,R203)</f>
        <v>0</v>
      </c>
      <c r="T203" s="24" t="s">
        <v>2383</v>
      </c>
      <c r="U203" s="49">
        <f>SUBSTITUTE(T203,".",",")*1</f>
        <v>0.70438487455248799</v>
      </c>
      <c r="V203" s="54">
        <f>IF(U203&gt;=0.1, 1, 0)</f>
        <v>1</v>
      </c>
      <c r="W203" s="25">
        <f>IF(U203&gt;=0.2, 1, 0)</f>
        <v>1</v>
      </c>
      <c r="X203" s="25">
        <f>IF(U203&gt;=0.3, 1, 0)</f>
        <v>1</v>
      </c>
      <c r="Y203" s="25">
        <f>IF(U203&gt;=0.4, 1, 0)</f>
        <v>1</v>
      </c>
      <c r="Z203" s="25">
        <f>IF(U203&gt;=0.5, 1, 0)</f>
        <v>1</v>
      </c>
      <c r="AA203" s="25">
        <f>IF(U203&gt;=0.6, 1, 0)</f>
        <v>1</v>
      </c>
      <c r="AB203" s="25">
        <f>IF(U203&gt;=0.7, 1, 0)</f>
        <v>1</v>
      </c>
      <c r="AC203" s="25">
        <f>IF(U203&gt;=0.8, 1, 0)</f>
        <v>0</v>
      </c>
      <c r="AD203" s="55">
        <f>IF(U203&gt;=0.9, 1, 0)</f>
        <v>0</v>
      </c>
    </row>
    <row r="204" spans="1:30" ht="20" customHeight="1" x14ac:dyDescent="0.2">
      <c r="A204" s="20" t="s">
        <v>1196</v>
      </c>
      <c r="B204" s="33" t="str">
        <f>SUBSTITUTE(A204,"/Users/timomiessen/Desktop/imagesdk/nonblackwomen1/","Image_")</f>
        <v>Image_NBW_219.jpg</v>
      </c>
      <c r="C204" s="63" t="s">
        <v>5</v>
      </c>
      <c r="D204" s="22" t="s">
        <v>6</v>
      </c>
      <c r="E204" s="23">
        <v>0</v>
      </c>
      <c r="F204" s="23">
        <v>0</v>
      </c>
      <c r="G204" s="23">
        <v>1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1</v>
      </c>
      <c r="P204" s="23">
        <v>1</v>
      </c>
      <c r="Q204" s="23">
        <v>0</v>
      </c>
      <c r="R204" s="23" cm="1">
        <f t="array" ref="R204">_xlfn.IFS(H204=1,1,K204=1,1,L204=1,1,M204=1,1,N204=1,1,P204=1,1,TRUE,0)</f>
        <v>1</v>
      </c>
      <c r="S204" s="64">
        <f>IF(AND(G204=1,R204=1),0,R204)</f>
        <v>0</v>
      </c>
      <c r="T204" s="24" t="s">
        <v>2384</v>
      </c>
      <c r="U204" s="49">
        <f>SUBSTITUTE(T204,".",",")*1</f>
        <v>0.76232201233506203</v>
      </c>
      <c r="V204" s="54">
        <f>IF(U204&gt;=0.1, 1, 0)</f>
        <v>1</v>
      </c>
      <c r="W204" s="25">
        <f>IF(U204&gt;=0.2, 1, 0)</f>
        <v>1</v>
      </c>
      <c r="X204" s="25">
        <f>IF(U204&gt;=0.3, 1, 0)</f>
        <v>1</v>
      </c>
      <c r="Y204" s="25">
        <f>IF(U204&gt;=0.4, 1, 0)</f>
        <v>1</v>
      </c>
      <c r="Z204" s="25">
        <f>IF(U204&gt;=0.5, 1, 0)</f>
        <v>1</v>
      </c>
      <c r="AA204" s="25">
        <f>IF(U204&gt;=0.6, 1, 0)</f>
        <v>1</v>
      </c>
      <c r="AB204" s="25">
        <f>IF(U204&gt;=0.7, 1, 0)</f>
        <v>1</v>
      </c>
      <c r="AC204" s="25">
        <f>IF(U204&gt;=0.8, 1, 0)</f>
        <v>0</v>
      </c>
      <c r="AD204" s="55">
        <f>IF(U204&gt;=0.9, 1, 0)</f>
        <v>0</v>
      </c>
    </row>
    <row r="205" spans="1:30" ht="20" customHeight="1" x14ac:dyDescent="0.2">
      <c r="A205" s="20" t="s">
        <v>1197</v>
      </c>
      <c r="B205" s="33" t="str">
        <f>SUBSTITUTE(A205,"/Users/timomiessen/Desktop/imagesdk/nonblackwomen1/","Image_")</f>
        <v>Image_NBW_22.jpg</v>
      </c>
      <c r="C205" s="63" t="s">
        <v>5</v>
      </c>
      <c r="D205" s="22" t="s">
        <v>6</v>
      </c>
      <c r="E205" s="23">
        <v>1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 cm="1">
        <f t="array" ref="R205">_xlfn.IFS(H205=1,1,K205=1,1,L205=1,1,M205=1,1,N205=1,1,P205=1,1,TRUE,0)</f>
        <v>0</v>
      </c>
      <c r="S205" s="64">
        <f>IF(AND(G205=1,R205=1),0,R205)</f>
        <v>0</v>
      </c>
      <c r="T205" s="24" t="s">
        <v>2385</v>
      </c>
      <c r="U205" s="49">
        <f>SUBSTITUTE(T205,".",",")*1</f>
        <v>9.3490082770586E-2</v>
      </c>
      <c r="V205" s="54">
        <f>IF(U205&gt;=0.1, 1, 0)</f>
        <v>0</v>
      </c>
      <c r="W205" s="25">
        <f>IF(U205&gt;=0.2, 1, 0)</f>
        <v>0</v>
      </c>
      <c r="X205" s="25">
        <f>IF(U205&gt;=0.3, 1, 0)</f>
        <v>0</v>
      </c>
      <c r="Y205" s="25">
        <f>IF(U205&gt;=0.4, 1, 0)</f>
        <v>0</v>
      </c>
      <c r="Z205" s="25">
        <f>IF(U205&gt;=0.5, 1, 0)</f>
        <v>0</v>
      </c>
      <c r="AA205" s="25">
        <f>IF(U205&gt;=0.6, 1, 0)</f>
        <v>0</v>
      </c>
      <c r="AB205" s="25">
        <f>IF(U205&gt;=0.7, 1, 0)</f>
        <v>0</v>
      </c>
      <c r="AC205" s="25">
        <f>IF(U205&gt;=0.8, 1, 0)</f>
        <v>0</v>
      </c>
      <c r="AD205" s="55">
        <f>IF(U205&gt;=0.9, 1, 0)</f>
        <v>0</v>
      </c>
    </row>
    <row r="206" spans="1:30" ht="20" customHeight="1" x14ac:dyDescent="0.2">
      <c r="A206" s="20" t="s">
        <v>1198</v>
      </c>
      <c r="B206" s="33" t="str">
        <f>SUBSTITUTE(A206,"/Users/timomiessen/Desktop/imagesdk/nonblackwomen1/","Image_")</f>
        <v>Image_NBW_220.jpg</v>
      </c>
      <c r="C206" s="63" t="s">
        <v>5</v>
      </c>
      <c r="D206" s="22" t="s">
        <v>6</v>
      </c>
      <c r="E206" s="23">
        <v>0</v>
      </c>
      <c r="F206" s="23">
        <v>0</v>
      </c>
      <c r="G206" s="23">
        <v>1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1</v>
      </c>
      <c r="P206" s="23">
        <v>0</v>
      </c>
      <c r="Q206" s="23">
        <v>0</v>
      </c>
      <c r="R206" s="23" cm="1">
        <f t="array" ref="R206">_xlfn.IFS(H206=1,1,K206=1,1,L206=1,1,M206=1,1,N206=1,1,P206=1,1,TRUE,0)</f>
        <v>0</v>
      </c>
      <c r="S206" s="64">
        <f>IF(AND(G206=1,R206=1),0,R206)</f>
        <v>0</v>
      </c>
      <c r="T206" s="24" t="s">
        <v>2386</v>
      </c>
      <c r="U206" s="49">
        <f>SUBSTITUTE(T206,".",",")*1</f>
        <v>3.1877642497420297E-2</v>
      </c>
      <c r="V206" s="54">
        <f>IF(U206&gt;=0.1, 1, 0)</f>
        <v>0</v>
      </c>
      <c r="W206" s="25">
        <f>IF(U206&gt;=0.2, 1, 0)</f>
        <v>0</v>
      </c>
      <c r="X206" s="25">
        <f>IF(U206&gt;=0.3, 1, 0)</f>
        <v>0</v>
      </c>
      <c r="Y206" s="25">
        <f>IF(U206&gt;=0.4, 1, 0)</f>
        <v>0</v>
      </c>
      <c r="Z206" s="25">
        <f>IF(U206&gt;=0.5, 1, 0)</f>
        <v>0</v>
      </c>
      <c r="AA206" s="25">
        <f>IF(U206&gt;=0.6, 1, 0)</f>
        <v>0</v>
      </c>
      <c r="AB206" s="25">
        <f>IF(U206&gt;=0.7, 1, 0)</f>
        <v>0</v>
      </c>
      <c r="AC206" s="25">
        <f>IF(U206&gt;=0.8, 1, 0)</f>
        <v>0</v>
      </c>
      <c r="AD206" s="55">
        <f>IF(U206&gt;=0.9, 1, 0)</f>
        <v>0</v>
      </c>
    </row>
    <row r="207" spans="1:30" ht="20" customHeight="1" x14ac:dyDescent="0.2">
      <c r="A207" s="20" t="s">
        <v>1199</v>
      </c>
      <c r="B207" s="33" t="str">
        <f>SUBSTITUTE(A207,"/Users/timomiessen/Desktop/imagesdk/nonblackwomen1/","Image_")</f>
        <v>Image_NBW_221.jpg</v>
      </c>
      <c r="C207" s="63" t="s">
        <v>5</v>
      </c>
      <c r="D207" s="22" t="s">
        <v>6</v>
      </c>
      <c r="E207" s="23">
        <v>0</v>
      </c>
      <c r="F207" s="23">
        <v>0</v>
      </c>
      <c r="G207" s="23">
        <v>1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1</v>
      </c>
      <c r="P207" s="23">
        <v>0</v>
      </c>
      <c r="Q207" s="23">
        <v>0</v>
      </c>
      <c r="R207" s="23" cm="1">
        <f t="array" ref="R207">_xlfn.IFS(H207=1,1,K207=1,1,L207=1,1,M207=1,1,N207=1,1,P207=1,1,TRUE,0)</f>
        <v>0</v>
      </c>
      <c r="S207" s="64">
        <f>IF(AND(G207=1,R207=1),0,R207)</f>
        <v>0</v>
      </c>
      <c r="T207" s="24" t="s">
        <v>2387</v>
      </c>
      <c r="U207" s="49">
        <f>SUBSTITUTE(T207,".",",")*1</f>
        <v>0.260602345922961</v>
      </c>
      <c r="V207" s="54">
        <f>IF(U207&gt;=0.1, 1, 0)</f>
        <v>1</v>
      </c>
      <c r="W207" s="25">
        <f>IF(U207&gt;=0.2, 1, 0)</f>
        <v>1</v>
      </c>
      <c r="X207" s="25">
        <f>IF(U207&gt;=0.3, 1, 0)</f>
        <v>0</v>
      </c>
      <c r="Y207" s="25">
        <f>IF(U207&gt;=0.4, 1, 0)</f>
        <v>0</v>
      </c>
      <c r="Z207" s="25">
        <f>IF(U207&gt;=0.5, 1, 0)</f>
        <v>0</v>
      </c>
      <c r="AA207" s="25">
        <f>IF(U207&gt;=0.6, 1, 0)</f>
        <v>0</v>
      </c>
      <c r="AB207" s="25">
        <f>IF(U207&gt;=0.7, 1, 0)</f>
        <v>0</v>
      </c>
      <c r="AC207" s="25">
        <f>IF(U207&gt;=0.8, 1, 0)</f>
        <v>0</v>
      </c>
      <c r="AD207" s="55">
        <f>IF(U207&gt;=0.9, 1, 0)</f>
        <v>0</v>
      </c>
    </row>
    <row r="208" spans="1:30" ht="20" customHeight="1" x14ac:dyDescent="0.2">
      <c r="A208" s="20" t="s">
        <v>1200</v>
      </c>
      <c r="B208" s="33" t="str">
        <f>SUBSTITUTE(A208,"/Users/timomiessen/Desktop/imagesdk/nonblackwomen1/","Image_")</f>
        <v>Image_NBW_222.jpg</v>
      </c>
      <c r="C208" s="63" t="s">
        <v>5</v>
      </c>
      <c r="D208" s="22" t="s">
        <v>6</v>
      </c>
      <c r="E208" s="23">
        <v>0</v>
      </c>
      <c r="F208" s="23">
        <v>0</v>
      </c>
      <c r="G208" s="23">
        <v>1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 cm="1">
        <f t="array" ref="R208">_xlfn.IFS(H208=1,1,K208=1,1,L208=1,1,M208=1,1,N208=1,1,P208=1,1,TRUE,0)</f>
        <v>0</v>
      </c>
      <c r="S208" s="64">
        <f>IF(AND(G208=1,R208=1),0,R208)</f>
        <v>0</v>
      </c>
      <c r="T208" s="24" t="s">
        <v>2388</v>
      </c>
      <c r="U208" s="49">
        <f>SUBSTITUTE(T208,".",",")*1</f>
        <v>3.76490643247962E-2</v>
      </c>
      <c r="V208" s="54">
        <f>IF(U208&gt;=0.1, 1, 0)</f>
        <v>0</v>
      </c>
      <c r="W208" s="25">
        <f>IF(U208&gt;=0.2, 1, 0)</f>
        <v>0</v>
      </c>
      <c r="X208" s="25">
        <f>IF(U208&gt;=0.3, 1, 0)</f>
        <v>0</v>
      </c>
      <c r="Y208" s="25">
        <f>IF(U208&gt;=0.4, 1, 0)</f>
        <v>0</v>
      </c>
      <c r="Z208" s="25">
        <f>IF(U208&gt;=0.5, 1, 0)</f>
        <v>0</v>
      </c>
      <c r="AA208" s="25">
        <f>IF(U208&gt;=0.6, 1, 0)</f>
        <v>0</v>
      </c>
      <c r="AB208" s="25">
        <f>IF(U208&gt;=0.7, 1, 0)</f>
        <v>0</v>
      </c>
      <c r="AC208" s="25">
        <f>IF(U208&gt;=0.8, 1, 0)</f>
        <v>0</v>
      </c>
      <c r="AD208" s="55">
        <f>IF(U208&gt;=0.9, 1, 0)</f>
        <v>0</v>
      </c>
    </row>
    <row r="209" spans="1:30" ht="20" customHeight="1" x14ac:dyDescent="0.2">
      <c r="A209" s="20" t="s">
        <v>1201</v>
      </c>
      <c r="B209" s="33" t="str">
        <f>SUBSTITUTE(A209,"/Users/timomiessen/Desktop/imagesdk/nonblackwomen1/","Image_")</f>
        <v>Image_NBW_223.jpg</v>
      </c>
      <c r="C209" s="63" t="s">
        <v>5</v>
      </c>
      <c r="D209" s="22" t="s">
        <v>6</v>
      </c>
      <c r="E209" s="23">
        <v>0</v>
      </c>
      <c r="F209" s="23">
        <v>0</v>
      </c>
      <c r="G209" s="23">
        <v>1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 cm="1">
        <f t="array" ref="R209">_xlfn.IFS(H209=1,1,K209=1,1,L209=1,1,M209=1,1,N209=1,1,P209=1,1,TRUE,0)</f>
        <v>0</v>
      </c>
      <c r="S209" s="64">
        <f>IF(AND(G209=1,R209=1),0,R209)</f>
        <v>0</v>
      </c>
      <c r="T209" s="24" t="s">
        <v>2389</v>
      </c>
      <c r="U209" s="49">
        <f>SUBSTITUTE(T209,".",",")*1</f>
        <v>0.12433176860213201</v>
      </c>
      <c r="V209" s="54">
        <f>IF(U209&gt;=0.1, 1, 0)</f>
        <v>1</v>
      </c>
      <c r="W209" s="25">
        <f>IF(U209&gt;=0.2, 1, 0)</f>
        <v>0</v>
      </c>
      <c r="X209" s="25">
        <f>IF(U209&gt;=0.3, 1, 0)</f>
        <v>0</v>
      </c>
      <c r="Y209" s="25">
        <f>IF(U209&gt;=0.4, 1, 0)</f>
        <v>0</v>
      </c>
      <c r="Z209" s="25">
        <f>IF(U209&gt;=0.5, 1, 0)</f>
        <v>0</v>
      </c>
      <c r="AA209" s="25">
        <f>IF(U209&gt;=0.6, 1, 0)</f>
        <v>0</v>
      </c>
      <c r="AB209" s="25">
        <f>IF(U209&gt;=0.7, 1, 0)</f>
        <v>0</v>
      </c>
      <c r="AC209" s="25">
        <f>IF(U209&gt;=0.8, 1, 0)</f>
        <v>0</v>
      </c>
      <c r="AD209" s="55">
        <f>IF(U209&gt;=0.9, 1, 0)</f>
        <v>0</v>
      </c>
    </row>
    <row r="210" spans="1:30" ht="20" customHeight="1" x14ac:dyDescent="0.2">
      <c r="A210" s="20" t="s">
        <v>1202</v>
      </c>
      <c r="B210" s="33" t="str">
        <f>SUBSTITUTE(A210,"/Users/timomiessen/Desktop/imagesdk/nonblackwomen1/","Image_")</f>
        <v>Image_NBW_224.jpg</v>
      </c>
      <c r="C210" s="63" t="s">
        <v>5</v>
      </c>
      <c r="D210" s="22" t="s">
        <v>6</v>
      </c>
      <c r="E210" s="23">
        <v>0</v>
      </c>
      <c r="F210" s="23">
        <v>0</v>
      </c>
      <c r="G210" s="23">
        <v>1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 cm="1">
        <f t="array" ref="R210">_xlfn.IFS(H210=1,1,K210=1,1,L210=1,1,M210=1,1,N210=1,1,P210=1,1,TRUE,0)</f>
        <v>0</v>
      </c>
      <c r="S210" s="64">
        <f>IF(AND(G210=1,R210=1),0,R210)</f>
        <v>0</v>
      </c>
      <c r="T210" s="24" t="s">
        <v>2390</v>
      </c>
      <c r="U210" s="49">
        <f>SUBSTITUTE(T210,".",",")*1</f>
        <v>1.4923778828233401E-2</v>
      </c>
      <c r="V210" s="54">
        <f>IF(U210&gt;=0.1, 1, 0)</f>
        <v>0</v>
      </c>
      <c r="W210" s="25">
        <f>IF(U210&gt;=0.2, 1, 0)</f>
        <v>0</v>
      </c>
      <c r="X210" s="25">
        <f>IF(U210&gt;=0.3, 1, 0)</f>
        <v>0</v>
      </c>
      <c r="Y210" s="25">
        <f>IF(U210&gt;=0.4, 1, 0)</f>
        <v>0</v>
      </c>
      <c r="Z210" s="25">
        <f>IF(U210&gt;=0.5, 1, 0)</f>
        <v>0</v>
      </c>
      <c r="AA210" s="25">
        <f>IF(U210&gt;=0.6, 1, 0)</f>
        <v>0</v>
      </c>
      <c r="AB210" s="25">
        <f>IF(U210&gt;=0.7, 1, 0)</f>
        <v>0</v>
      </c>
      <c r="AC210" s="25">
        <f>IF(U210&gt;=0.8, 1, 0)</f>
        <v>0</v>
      </c>
      <c r="AD210" s="55">
        <f>IF(U210&gt;=0.9, 1, 0)</f>
        <v>0</v>
      </c>
    </row>
    <row r="211" spans="1:30" ht="20" customHeight="1" x14ac:dyDescent="0.2">
      <c r="A211" s="20" t="s">
        <v>1203</v>
      </c>
      <c r="B211" s="33" t="str">
        <f>SUBSTITUTE(A211,"/Users/timomiessen/Desktop/imagesdk/nonblackwomen1/","Image_")</f>
        <v>Image_NBW_225.jpg</v>
      </c>
      <c r="C211" s="63" t="s">
        <v>5</v>
      </c>
      <c r="D211" s="22" t="s">
        <v>6</v>
      </c>
      <c r="E211" s="23">
        <v>0</v>
      </c>
      <c r="F211" s="23">
        <v>0</v>
      </c>
      <c r="G211" s="23">
        <v>1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 cm="1">
        <f t="array" ref="R211">_xlfn.IFS(H211=1,1,K211=1,1,L211=1,1,M211=1,1,N211=1,1,P211=1,1,TRUE,0)</f>
        <v>0</v>
      </c>
      <c r="S211" s="64">
        <f>IF(AND(G211=1,R211=1),0,R211)</f>
        <v>0</v>
      </c>
      <c r="T211" s="24" t="s">
        <v>2391</v>
      </c>
      <c r="U211" s="49">
        <f>SUBSTITUTE(T211,".",",")*1</f>
        <v>1.63959693163633E-2</v>
      </c>
      <c r="V211" s="54">
        <f>IF(U211&gt;=0.1, 1, 0)</f>
        <v>0</v>
      </c>
      <c r="W211" s="25">
        <f>IF(U211&gt;=0.2, 1, 0)</f>
        <v>0</v>
      </c>
      <c r="X211" s="25">
        <f>IF(U211&gt;=0.3, 1, 0)</f>
        <v>0</v>
      </c>
      <c r="Y211" s="25">
        <f>IF(U211&gt;=0.4, 1, 0)</f>
        <v>0</v>
      </c>
      <c r="Z211" s="25">
        <f>IF(U211&gt;=0.5, 1, 0)</f>
        <v>0</v>
      </c>
      <c r="AA211" s="25">
        <f>IF(U211&gt;=0.6, 1, 0)</f>
        <v>0</v>
      </c>
      <c r="AB211" s="25">
        <f>IF(U211&gt;=0.7, 1, 0)</f>
        <v>0</v>
      </c>
      <c r="AC211" s="25">
        <f>IF(U211&gt;=0.8, 1, 0)</f>
        <v>0</v>
      </c>
      <c r="AD211" s="55">
        <f>IF(U211&gt;=0.9, 1, 0)</f>
        <v>0</v>
      </c>
    </row>
    <row r="212" spans="1:30" ht="20" customHeight="1" x14ac:dyDescent="0.2">
      <c r="A212" s="20" t="s">
        <v>1204</v>
      </c>
      <c r="B212" s="33" t="str">
        <f>SUBSTITUTE(A212,"/Users/timomiessen/Desktop/imagesdk/nonblackwomen1/","Image_")</f>
        <v>Image_NBW_226.jpg</v>
      </c>
      <c r="C212" s="63" t="s">
        <v>5</v>
      </c>
      <c r="D212" s="22" t="s">
        <v>6</v>
      </c>
      <c r="E212" s="23">
        <v>0</v>
      </c>
      <c r="F212" s="23">
        <v>0</v>
      </c>
      <c r="G212" s="23">
        <v>1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 cm="1">
        <f t="array" ref="R212">_xlfn.IFS(H212=1,1,K212=1,1,L212=1,1,M212=1,1,N212=1,1,P212=1,1,TRUE,0)</f>
        <v>0</v>
      </c>
      <c r="S212" s="64">
        <f>IF(AND(G212=1,R212=1),0,R212)</f>
        <v>0</v>
      </c>
      <c r="T212" s="24" t="s">
        <v>2392</v>
      </c>
      <c r="U212" s="49">
        <f>SUBSTITUTE(T212,".",",")*1</f>
        <v>3.8449337007477801E-3</v>
      </c>
      <c r="V212" s="54">
        <f>IF(U212&gt;=0.1, 1, 0)</f>
        <v>0</v>
      </c>
      <c r="W212" s="25">
        <f>IF(U212&gt;=0.2, 1, 0)</f>
        <v>0</v>
      </c>
      <c r="X212" s="25">
        <f>IF(U212&gt;=0.3, 1, 0)</f>
        <v>0</v>
      </c>
      <c r="Y212" s="25">
        <f>IF(U212&gt;=0.4, 1, 0)</f>
        <v>0</v>
      </c>
      <c r="Z212" s="25">
        <f>IF(U212&gt;=0.5, 1, 0)</f>
        <v>0</v>
      </c>
      <c r="AA212" s="25">
        <f>IF(U212&gt;=0.6, 1, 0)</f>
        <v>0</v>
      </c>
      <c r="AB212" s="25">
        <f>IF(U212&gt;=0.7, 1, 0)</f>
        <v>0</v>
      </c>
      <c r="AC212" s="25">
        <f>IF(U212&gt;=0.8, 1, 0)</f>
        <v>0</v>
      </c>
      <c r="AD212" s="55">
        <f>IF(U212&gt;=0.9, 1, 0)</f>
        <v>0</v>
      </c>
    </row>
    <row r="213" spans="1:30" ht="20" customHeight="1" x14ac:dyDescent="0.2">
      <c r="A213" s="20" t="s">
        <v>1205</v>
      </c>
      <c r="B213" s="33" t="str">
        <f>SUBSTITUTE(A213,"/Users/timomiessen/Desktop/imagesdk/nonblackwomen1/","Image_")</f>
        <v>Image_NBW_227.jpg</v>
      </c>
      <c r="C213" s="63" t="s">
        <v>5</v>
      </c>
      <c r="D213" s="22" t="s">
        <v>6</v>
      </c>
      <c r="E213" s="23">
        <v>0</v>
      </c>
      <c r="F213" s="23">
        <v>0</v>
      </c>
      <c r="G213" s="23">
        <v>1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1</v>
      </c>
      <c r="P213" s="23">
        <v>0</v>
      </c>
      <c r="Q213" s="23">
        <v>0</v>
      </c>
      <c r="R213" s="23" cm="1">
        <f t="array" ref="R213">_xlfn.IFS(H213=1,1,K213=1,1,L213=1,1,M213=1,1,N213=1,1,P213=1,1,TRUE,0)</f>
        <v>0</v>
      </c>
      <c r="S213" s="64">
        <f>IF(AND(G213=1,R213=1),0,R213)</f>
        <v>0</v>
      </c>
      <c r="T213" s="24" t="s">
        <v>2393</v>
      </c>
      <c r="U213" s="49">
        <f>SUBSTITUTE(T213,".",",")*1</f>
        <v>0.13049594685435201</v>
      </c>
      <c r="V213" s="54">
        <f>IF(U213&gt;=0.1, 1, 0)</f>
        <v>1</v>
      </c>
      <c r="W213" s="25">
        <f>IF(U213&gt;=0.2, 1, 0)</f>
        <v>0</v>
      </c>
      <c r="X213" s="25">
        <f>IF(U213&gt;=0.3, 1, 0)</f>
        <v>0</v>
      </c>
      <c r="Y213" s="25">
        <f>IF(U213&gt;=0.4, 1, 0)</f>
        <v>0</v>
      </c>
      <c r="Z213" s="25">
        <f>IF(U213&gt;=0.5, 1, 0)</f>
        <v>0</v>
      </c>
      <c r="AA213" s="25">
        <f>IF(U213&gt;=0.6, 1, 0)</f>
        <v>0</v>
      </c>
      <c r="AB213" s="25">
        <f>IF(U213&gt;=0.7, 1, 0)</f>
        <v>0</v>
      </c>
      <c r="AC213" s="25">
        <f>IF(U213&gt;=0.8, 1, 0)</f>
        <v>0</v>
      </c>
      <c r="AD213" s="55">
        <f>IF(U213&gt;=0.9, 1, 0)</f>
        <v>0</v>
      </c>
    </row>
    <row r="214" spans="1:30" ht="20" customHeight="1" x14ac:dyDescent="0.2">
      <c r="A214" s="20" t="s">
        <v>1206</v>
      </c>
      <c r="B214" s="33" t="str">
        <f>SUBSTITUTE(A214,"/Users/timomiessen/Desktop/imagesdk/nonblackwomen1/","Image_")</f>
        <v>Image_NBW_228.jpg</v>
      </c>
      <c r="C214" s="63" t="s">
        <v>5</v>
      </c>
      <c r="D214" s="22" t="s">
        <v>6</v>
      </c>
      <c r="E214" s="23">
        <v>0</v>
      </c>
      <c r="F214" s="23">
        <v>0</v>
      </c>
      <c r="G214" s="23">
        <v>1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 cm="1">
        <f t="array" ref="R214">_xlfn.IFS(H214=1,1,K214=1,1,L214=1,1,M214=1,1,N214=1,1,P214=1,1,TRUE,0)</f>
        <v>0</v>
      </c>
      <c r="S214" s="64">
        <f>IF(AND(G214=1,R214=1),0,R214)</f>
        <v>0</v>
      </c>
      <c r="T214" s="24" t="s">
        <v>2394</v>
      </c>
      <c r="U214" s="49">
        <f>SUBSTITUTE(T214,".",",")*1</f>
        <v>6.7533652763813699E-3</v>
      </c>
      <c r="V214" s="54">
        <f>IF(U214&gt;=0.1, 1, 0)</f>
        <v>0</v>
      </c>
      <c r="W214" s="25">
        <f>IF(U214&gt;=0.2, 1, 0)</f>
        <v>0</v>
      </c>
      <c r="X214" s="25">
        <f>IF(U214&gt;=0.3, 1, 0)</f>
        <v>0</v>
      </c>
      <c r="Y214" s="25">
        <f>IF(U214&gt;=0.4, 1, 0)</f>
        <v>0</v>
      </c>
      <c r="Z214" s="25">
        <f>IF(U214&gt;=0.5, 1, 0)</f>
        <v>0</v>
      </c>
      <c r="AA214" s="25">
        <f>IF(U214&gt;=0.6, 1, 0)</f>
        <v>0</v>
      </c>
      <c r="AB214" s="25">
        <f>IF(U214&gt;=0.7, 1, 0)</f>
        <v>0</v>
      </c>
      <c r="AC214" s="25">
        <f>IF(U214&gt;=0.8, 1, 0)</f>
        <v>0</v>
      </c>
      <c r="AD214" s="55">
        <f>IF(U214&gt;=0.9, 1, 0)</f>
        <v>0</v>
      </c>
    </row>
    <row r="215" spans="1:30" ht="20" customHeight="1" x14ac:dyDescent="0.2">
      <c r="A215" s="20" t="s">
        <v>1207</v>
      </c>
      <c r="B215" s="33" t="str">
        <f>SUBSTITUTE(A215,"/Users/timomiessen/Desktop/imagesdk/nonblackwomen1/","Image_")</f>
        <v>Image_NBW_229.jpg</v>
      </c>
      <c r="C215" s="63" t="s">
        <v>5</v>
      </c>
      <c r="D215" s="22" t="s">
        <v>6</v>
      </c>
      <c r="E215" s="23">
        <v>0</v>
      </c>
      <c r="F215" s="23">
        <v>0</v>
      </c>
      <c r="G215" s="23">
        <v>1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1</v>
      </c>
      <c r="P215" s="23">
        <v>0</v>
      </c>
      <c r="Q215" s="23">
        <v>0</v>
      </c>
      <c r="R215" s="23" cm="1">
        <f t="array" ref="R215">_xlfn.IFS(H215=1,1,K215=1,1,L215=1,1,M215=1,1,N215=1,1,P215=1,1,TRUE,0)</f>
        <v>0</v>
      </c>
      <c r="S215" s="64">
        <f>IF(AND(G215=1,R215=1),0,R215)</f>
        <v>0</v>
      </c>
      <c r="T215" s="24" t="s">
        <v>2395</v>
      </c>
      <c r="U215" s="49">
        <f>SUBSTITUTE(T215,".",",")*1</f>
        <v>6.2850544229149805E-2</v>
      </c>
      <c r="V215" s="54">
        <f>IF(U215&gt;=0.1, 1, 0)</f>
        <v>0</v>
      </c>
      <c r="W215" s="25">
        <f>IF(U215&gt;=0.2, 1, 0)</f>
        <v>0</v>
      </c>
      <c r="X215" s="25">
        <f>IF(U215&gt;=0.3, 1, 0)</f>
        <v>0</v>
      </c>
      <c r="Y215" s="25">
        <f>IF(U215&gt;=0.4, 1, 0)</f>
        <v>0</v>
      </c>
      <c r="Z215" s="25">
        <f>IF(U215&gt;=0.5, 1, 0)</f>
        <v>0</v>
      </c>
      <c r="AA215" s="25">
        <f>IF(U215&gt;=0.6, 1, 0)</f>
        <v>0</v>
      </c>
      <c r="AB215" s="25">
        <f>IF(U215&gt;=0.7, 1, 0)</f>
        <v>0</v>
      </c>
      <c r="AC215" s="25">
        <f>IF(U215&gt;=0.8, 1, 0)</f>
        <v>0</v>
      </c>
      <c r="AD215" s="55">
        <f>IF(U215&gt;=0.9, 1, 0)</f>
        <v>0</v>
      </c>
    </row>
    <row r="216" spans="1:30" ht="20" customHeight="1" x14ac:dyDescent="0.2">
      <c r="A216" s="20" t="s">
        <v>1208</v>
      </c>
      <c r="B216" s="33" t="str">
        <f>SUBSTITUTE(A216,"/Users/timomiessen/Desktop/imagesdk/nonblackwomen1/","Image_")</f>
        <v>Image_NBW_23.jpg</v>
      </c>
      <c r="C216" s="63" t="s">
        <v>5</v>
      </c>
      <c r="D216" s="22" t="s">
        <v>6</v>
      </c>
      <c r="E216" s="23">
        <v>1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 cm="1">
        <f t="array" ref="R216">_xlfn.IFS(H216=1,1,K216=1,1,L216=1,1,M216=1,1,N216=1,1,P216=1,1,TRUE,0)</f>
        <v>0</v>
      </c>
      <c r="S216" s="64">
        <f>IF(AND(G216=1,R216=1),0,R216)</f>
        <v>0</v>
      </c>
      <c r="T216" s="24" t="s">
        <v>2396</v>
      </c>
      <c r="U216" s="49">
        <f>SUBSTITUTE(T216,".",",")*1</f>
        <v>1.17663621203973E-2</v>
      </c>
      <c r="V216" s="54">
        <f>IF(U216&gt;=0.1, 1, 0)</f>
        <v>0</v>
      </c>
      <c r="W216" s="25">
        <f>IF(U216&gt;=0.2, 1, 0)</f>
        <v>0</v>
      </c>
      <c r="X216" s="25">
        <f>IF(U216&gt;=0.3, 1, 0)</f>
        <v>0</v>
      </c>
      <c r="Y216" s="25">
        <f>IF(U216&gt;=0.4, 1, 0)</f>
        <v>0</v>
      </c>
      <c r="Z216" s="25">
        <f>IF(U216&gt;=0.5, 1, 0)</f>
        <v>0</v>
      </c>
      <c r="AA216" s="25">
        <f>IF(U216&gt;=0.6, 1, 0)</f>
        <v>0</v>
      </c>
      <c r="AB216" s="25">
        <f>IF(U216&gt;=0.7, 1, 0)</f>
        <v>0</v>
      </c>
      <c r="AC216" s="25">
        <f>IF(U216&gt;=0.8, 1, 0)</f>
        <v>0</v>
      </c>
      <c r="AD216" s="55">
        <f>IF(U216&gt;=0.9, 1, 0)</f>
        <v>0</v>
      </c>
    </row>
    <row r="217" spans="1:30" ht="20" customHeight="1" x14ac:dyDescent="0.2">
      <c r="A217" s="20" t="s">
        <v>1209</v>
      </c>
      <c r="B217" s="33" t="str">
        <f>SUBSTITUTE(A217,"/Users/timomiessen/Desktop/imagesdk/nonblackwomen1/","Image_")</f>
        <v>Image_NBW_230.jpg</v>
      </c>
      <c r="C217" s="63" t="s">
        <v>5</v>
      </c>
      <c r="D217" s="22" t="s">
        <v>6</v>
      </c>
      <c r="E217" s="23">
        <v>0</v>
      </c>
      <c r="F217" s="23">
        <v>0</v>
      </c>
      <c r="G217" s="23">
        <v>1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1</v>
      </c>
      <c r="Q217" s="23">
        <v>0</v>
      </c>
      <c r="R217" s="23" cm="1">
        <f t="array" ref="R217">_xlfn.IFS(H217=1,1,K217=1,1,L217=1,1,M217=1,1,N217=1,1,P217=1,1,TRUE,0)</f>
        <v>1</v>
      </c>
      <c r="S217" s="64">
        <f>IF(AND(G217=1,R217=1),0,R217)</f>
        <v>0</v>
      </c>
      <c r="T217" s="24" t="s">
        <v>2397</v>
      </c>
      <c r="U217" s="49">
        <f>SUBSTITUTE(T217,".",",")*1</f>
        <v>6.9535556249320493E-2</v>
      </c>
      <c r="V217" s="54">
        <f>IF(U217&gt;=0.1, 1, 0)</f>
        <v>0</v>
      </c>
      <c r="W217" s="25">
        <f>IF(U217&gt;=0.2, 1, 0)</f>
        <v>0</v>
      </c>
      <c r="X217" s="25">
        <f>IF(U217&gt;=0.3, 1, 0)</f>
        <v>0</v>
      </c>
      <c r="Y217" s="25">
        <f>IF(U217&gt;=0.4, 1, 0)</f>
        <v>0</v>
      </c>
      <c r="Z217" s="25">
        <f>IF(U217&gt;=0.5, 1, 0)</f>
        <v>0</v>
      </c>
      <c r="AA217" s="25">
        <f>IF(U217&gt;=0.6, 1, 0)</f>
        <v>0</v>
      </c>
      <c r="AB217" s="25">
        <f>IF(U217&gt;=0.7, 1, 0)</f>
        <v>0</v>
      </c>
      <c r="AC217" s="25">
        <f>IF(U217&gt;=0.8, 1, 0)</f>
        <v>0</v>
      </c>
      <c r="AD217" s="55">
        <f>IF(U217&gt;=0.9, 1, 0)</f>
        <v>0</v>
      </c>
    </row>
    <row r="218" spans="1:30" ht="20" customHeight="1" x14ac:dyDescent="0.2">
      <c r="A218" s="20" t="s">
        <v>1210</v>
      </c>
      <c r="B218" s="33" t="str">
        <f>SUBSTITUTE(A218,"/Users/timomiessen/Desktop/imagesdk/nonblackwomen1/","Image_")</f>
        <v>Image_NBW_231.jpg</v>
      </c>
      <c r="C218" s="63" t="s">
        <v>5</v>
      </c>
      <c r="D218" s="22" t="s">
        <v>6</v>
      </c>
      <c r="E218" s="23">
        <v>0</v>
      </c>
      <c r="F218" s="23">
        <v>0</v>
      </c>
      <c r="G218" s="23">
        <v>1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1</v>
      </c>
      <c r="P218" s="23">
        <v>0</v>
      </c>
      <c r="Q218" s="23">
        <v>0</v>
      </c>
      <c r="R218" s="23" cm="1">
        <f t="array" ref="R218">_xlfn.IFS(H218=1,1,K218=1,1,L218=1,1,M218=1,1,N218=1,1,P218=1,1,TRUE,0)</f>
        <v>0</v>
      </c>
      <c r="S218" s="64">
        <f>IF(AND(G218=1,R218=1),0,R218)</f>
        <v>0</v>
      </c>
      <c r="T218" s="24" t="s">
        <v>2398</v>
      </c>
      <c r="U218" s="49">
        <f>SUBSTITUTE(T218,".",",")*1</f>
        <v>5.7587049901485401E-2</v>
      </c>
      <c r="V218" s="54">
        <f>IF(U218&gt;=0.1, 1, 0)</f>
        <v>0</v>
      </c>
      <c r="W218" s="25">
        <f>IF(U218&gt;=0.2, 1, 0)</f>
        <v>0</v>
      </c>
      <c r="X218" s="25">
        <f>IF(U218&gt;=0.3, 1, 0)</f>
        <v>0</v>
      </c>
      <c r="Y218" s="25">
        <f>IF(U218&gt;=0.4, 1, 0)</f>
        <v>0</v>
      </c>
      <c r="Z218" s="25">
        <f>IF(U218&gt;=0.5, 1, 0)</f>
        <v>0</v>
      </c>
      <c r="AA218" s="25">
        <f>IF(U218&gt;=0.6, 1, 0)</f>
        <v>0</v>
      </c>
      <c r="AB218" s="25">
        <f>IF(U218&gt;=0.7, 1, 0)</f>
        <v>0</v>
      </c>
      <c r="AC218" s="25">
        <f>IF(U218&gt;=0.8, 1, 0)</f>
        <v>0</v>
      </c>
      <c r="AD218" s="55">
        <f>IF(U218&gt;=0.9, 1, 0)</f>
        <v>0</v>
      </c>
    </row>
    <row r="219" spans="1:30" ht="20" customHeight="1" x14ac:dyDescent="0.2">
      <c r="A219" s="20" t="s">
        <v>1211</v>
      </c>
      <c r="B219" s="33" t="str">
        <f>SUBSTITUTE(A219,"/Users/timomiessen/Desktop/imagesdk/nonblackwomen1/","Image_")</f>
        <v>Image_NBW_232.jpg</v>
      </c>
      <c r="C219" s="63" t="s">
        <v>5</v>
      </c>
      <c r="D219" s="22" t="s">
        <v>6</v>
      </c>
      <c r="E219" s="23">
        <v>0</v>
      </c>
      <c r="F219" s="23">
        <v>0</v>
      </c>
      <c r="G219" s="23">
        <v>1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 cm="1">
        <f t="array" ref="R219">_xlfn.IFS(H219=1,1,K219=1,1,L219=1,1,M219=1,1,N219=1,1,P219=1,1,TRUE,0)</f>
        <v>0</v>
      </c>
      <c r="S219" s="64">
        <f>IF(AND(G219=1,R219=1),0,R219)</f>
        <v>0</v>
      </c>
      <c r="T219" s="24" t="s">
        <v>2399</v>
      </c>
      <c r="U219" s="49">
        <f>SUBSTITUTE(T219,".",",")*1</f>
        <v>0.12864889390766601</v>
      </c>
      <c r="V219" s="54">
        <f>IF(U219&gt;=0.1, 1, 0)</f>
        <v>1</v>
      </c>
      <c r="W219" s="25">
        <f>IF(U219&gt;=0.2, 1, 0)</f>
        <v>0</v>
      </c>
      <c r="X219" s="25">
        <f>IF(U219&gt;=0.3, 1, 0)</f>
        <v>0</v>
      </c>
      <c r="Y219" s="25">
        <f>IF(U219&gt;=0.4, 1, 0)</f>
        <v>0</v>
      </c>
      <c r="Z219" s="25">
        <f>IF(U219&gt;=0.5, 1, 0)</f>
        <v>0</v>
      </c>
      <c r="AA219" s="25">
        <f>IF(U219&gt;=0.6, 1, 0)</f>
        <v>0</v>
      </c>
      <c r="AB219" s="25">
        <f>IF(U219&gt;=0.7, 1, 0)</f>
        <v>0</v>
      </c>
      <c r="AC219" s="25">
        <f>IF(U219&gt;=0.8, 1, 0)</f>
        <v>0</v>
      </c>
      <c r="AD219" s="55">
        <f>IF(U219&gt;=0.9, 1, 0)</f>
        <v>0</v>
      </c>
    </row>
    <row r="220" spans="1:30" ht="20" customHeight="1" x14ac:dyDescent="0.2">
      <c r="A220" s="20" t="s">
        <v>1212</v>
      </c>
      <c r="B220" s="33" t="str">
        <f>SUBSTITUTE(A220,"/Users/timomiessen/Desktop/imagesdk/nonblackwomen1/","Image_")</f>
        <v>Image_NBW_233.jpg</v>
      </c>
      <c r="C220" s="63" t="s">
        <v>5</v>
      </c>
      <c r="D220" s="22" t="s">
        <v>6</v>
      </c>
      <c r="E220" s="23">
        <v>0</v>
      </c>
      <c r="F220" s="23">
        <v>0</v>
      </c>
      <c r="G220" s="23">
        <v>1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1</v>
      </c>
      <c r="P220" s="23">
        <v>0</v>
      </c>
      <c r="Q220" s="23">
        <v>0</v>
      </c>
      <c r="R220" s="23" cm="1">
        <f t="array" ref="R220">_xlfn.IFS(H220=1,1,K220=1,1,L220=1,1,M220=1,1,N220=1,1,P220=1,1,TRUE,0)</f>
        <v>0</v>
      </c>
      <c r="S220" s="64">
        <f>IF(AND(G220=1,R220=1),0,R220)</f>
        <v>0</v>
      </c>
      <c r="T220" s="24" t="s">
        <v>2400</v>
      </c>
      <c r="U220" s="49">
        <f>SUBSTITUTE(T220,".",",")*1</f>
        <v>0.67476363480091095</v>
      </c>
      <c r="V220" s="54">
        <f>IF(U220&gt;=0.1, 1, 0)</f>
        <v>1</v>
      </c>
      <c r="W220" s="25">
        <f>IF(U220&gt;=0.2, 1, 0)</f>
        <v>1</v>
      </c>
      <c r="X220" s="25">
        <f>IF(U220&gt;=0.3, 1, 0)</f>
        <v>1</v>
      </c>
      <c r="Y220" s="25">
        <f>IF(U220&gt;=0.4, 1, 0)</f>
        <v>1</v>
      </c>
      <c r="Z220" s="25">
        <f>IF(U220&gt;=0.5, 1, 0)</f>
        <v>1</v>
      </c>
      <c r="AA220" s="25">
        <f>IF(U220&gt;=0.6, 1, 0)</f>
        <v>1</v>
      </c>
      <c r="AB220" s="25">
        <f>IF(U220&gt;=0.7, 1, 0)</f>
        <v>0</v>
      </c>
      <c r="AC220" s="25">
        <f>IF(U220&gt;=0.8, 1, 0)</f>
        <v>0</v>
      </c>
      <c r="AD220" s="55">
        <f>IF(U220&gt;=0.9, 1, 0)</f>
        <v>0</v>
      </c>
    </row>
    <row r="221" spans="1:30" ht="20" customHeight="1" x14ac:dyDescent="0.2">
      <c r="A221" s="20" t="s">
        <v>1213</v>
      </c>
      <c r="B221" s="33" t="str">
        <f>SUBSTITUTE(A221,"/Users/timomiessen/Desktop/imagesdk/nonblackwomen1/","Image_")</f>
        <v>Image_NBW_234.jpg</v>
      </c>
      <c r="C221" s="63" t="s">
        <v>5</v>
      </c>
      <c r="D221" s="22" t="s">
        <v>6</v>
      </c>
      <c r="E221" s="23">
        <v>0</v>
      </c>
      <c r="F221" s="23">
        <v>0</v>
      </c>
      <c r="G221" s="23">
        <v>1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 cm="1">
        <f t="array" ref="R221">_xlfn.IFS(H221=1,1,K221=1,1,L221=1,1,M221=1,1,N221=1,1,P221=1,1,TRUE,0)</f>
        <v>0</v>
      </c>
      <c r="S221" s="64">
        <f>IF(AND(G221=1,R221=1),0,R221)</f>
        <v>0</v>
      </c>
      <c r="T221" s="24" t="s">
        <v>2401</v>
      </c>
      <c r="U221" s="49">
        <f>SUBSTITUTE(T221,".",",")*1</f>
        <v>1.7753317020833399E-2</v>
      </c>
      <c r="V221" s="54">
        <f>IF(U221&gt;=0.1, 1, 0)</f>
        <v>0</v>
      </c>
      <c r="W221" s="25">
        <f>IF(U221&gt;=0.2, 1, 0)</f>
        <v>0</v>
      </c>
      <c r="X221" s="25">
        <f>IF(U221&gt;=0.3, 1, 0)</f>
        <v>0</v>
      </c>
      <c r="Y221" s="25">
        <f>IF(U221&gt;=0.4, 1, 0)</f>
        <v>0</v>
      </c>
      <c r="Z221" s="25">
        <f>IF(U221&gt;=0.5, 1, 0)</f>
        <v>0</v>
      </c>
      <c r="AA221" s="25">
        <f>IF(U221&gt;=0.6, 1, 0)</f>
        <v>0</v>
      </c>
      <c r="AB221" s="25">
        <f>IF(U221&gt;=0.7, 1, 0)</f>
        <v>0</v>
      </c>
      <c r="AC221" s="25">
        <f>IF(U221&gt;=0.8, 1, 0)</f>
        <v>0</v>
      </c>
      <c r="AD221" s="55">
        <f>IF(U221&gt;=0.9, 1, 0)</f>
        <v>0</v>
      </c>
    </row>
    <row r="222" spans="1:30" ht="20" customHeight="1" x14ac:dyDescent="0.2">
      <c r="A222" s="20" t="s">
        <v>1214</v>
      </c>
      <c r="B222" s="33" t="str">
        <f>SUBSTITUTE(A222,"/Users/timomiessen/Desktop/imagesdk/nonblackwomen1/","Image_")</f>
        <v>Image_NBW_235.jpg</v>
      </c>
      <c r="C222" s="63" t="s">
        <v>5</v>
      </c>
      <c r="D222" s="22" t="s">
        <v>6</v>
      </c>
      <c r="E222" s="23">
        <v>0</v>
      </c>
      <c r="F222" s="23">
        <v>0</v>
      </c>
      <c r="G222" s="23">
        <v>1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 cm="1">
        <f t="array" ref="R222">_xlfn.IFS(H222=1,1,K222=1,1,L222=1,1,M222=1,1,N222=1,1,P222=1,1,TRUE,0)</f>
        <v>0</v>
      </c>
      <c r="S222" s="64">
        <f>IF(AND(G222=1,R222=1),0,R222)</f>
        <v>0</v>
      </c>
      <c r="T222" s="24" t="s">
        <v>2402</v>
      </c>
      <c r="U222" s="49">
        <f>SUBSTITUTE(T222,".",",")*1</f>
        <v>0.68376654386520297</v>
      </c>
      <c r="V222" s="54">
        <f>IF(U222&gt;=0.1, 1, 0)</f>
        <v>1</v>
      </c>
      <c r="W222" s="25">
        <f>IF(U222&gt;=0.2, 1, 0)</f>
        <v>1</v>
      </c>
      <c r="X222" s="25">
        <f>IF(U222&gt;=0.3, 1, 0)</f>
        <v>1</v>
      </c>
      <c r="Y222" s="25">
        <f>IF(U222&gt;=0.4, 1, 0)</f>
        <v>1</v>
      </c>
      <c r="Z222" s="25">
        <f>IF(U222&gt;=0.5, 1, 0)</f>
        <v>1</v>
      </c>
      <c r="AA222" s="25">
        <f>IF(U222&gt;=0.6, 1, 0)</f>
        <v>1</v>
      </c>
      <c r="AB222" s="25">
        <f>IF(U222&gt;=0.7, 1, 0)</f>
        <v>0</v>
      </c>
      <c r="AC222" s="25">
        <f>IF(U222&gt;=0.8, 1, 0)</f>
        <v>0</v>
      </c>
      <c r="AD222" s="55">
        <f>IF(U222&gt;=0.9, 1, 0)</f>
        <v>0</v>
      </c>
    </row>
    <row r="223" spans="1:30" ht="20" customHeight="1" x14ac:dyDescent="0.2">
      <c r="A223" s="20" t="s">
        <v>1215</v>
      </c>
      <c r="B223" s="33" t="str">
        <f>SUBSTITUTE(A223,"/Users/timomiessen/Desktop/imagesdk/nonblackwomen1/","Image_")</f>
        <v>Image_NBW_236.jpg</v>
      </c>
      <c r="C223" s="63" t="s">
        <v>5</v>
      </c>
      <c r="D223" s="22" t="s">
        <v>6</v>
      </c>
      <c r="E223" s="23">
        <v>0</v>
      </c>
      <c r="F223" s="23">
        <v>0</v>
      </c>
      <c r="G223" s="23">
        <v>1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1</v>
      </c>
      <c r="P223" s="23">
        <v>1</v>
      </c>
      <c r="Q223" s="23">
        <v>0</v>
      </c>
      <c r="R223" s="23" cm="1">
        <f t="array" ref="R223">_xlfn.IFS(H223=1,1,K223=1,1,L223=1,1,M223=1,1,N223=1,1,P223=1,1,TRUE,0)</f>
        <v>1</v>
      </c>
      <c r="S223" s="64">
        <f>IF(AND(G223=1,R223=1),0,R223)</f>
        <v>0</v>
      </c>
      <c r="T223" s="24" t="s">
        <v>2403</v>
      </c>
      <c r="U223" s="49">
        <f>SUBSTITUTE(T223,".",",")*1</f>
        <v>0.49538922309875399</v>
      </c>
      <c r="V223" s="54">
        <f>IF(U223&gt;=0.1, 1, 0)</f>
        <v>1</v>
      </c>
      <c r="W223" s="25">
        <f>IF(U223&gt;=0.2, 1, 0)</f>
        <v>1</v>
      </c>
      <c r="X223" s="25">
        <f>IF(U223&gt;=0.3, 1, 0)</f>
        <v>1</v>
      </c>
      <c r="Y223" s="25">
        <f>IF(U223&gt;=0.4, 1, 0)</f>
        <v>1</v>
      </c>
      <c r="Z223" s="25">
        <f>IF(U223&gt;=0.5, 1, 0)</f>
        <v>0</v>
      </c>
      <c r="AA223" s="25">
        <f>IF(U223&gt;=0.6, 1, 0)</f>
        <v>0</v>
      </c>
      <c r="AB223" s="25">
        <f>IF(U223&gt;=0.7, 1, 0)</f>
        <v>0</v>
      </c>
      <c r="AC223" s="25">
        <f>IF(U223&gt;=0.8, 1, 0)</f>
        <v>0</v>
      </c>
      <c r="AD223" s="55">
        <f>IF(U223&gt;=0.9, 1, 0)</f>
        <v>0</v>
      </c>
    </row>
    <row r="224" spans="1:30" ht="20" customHeight="1" x14ac:dyDescent="0.2">
      <c r="A224" s="20" t="s">
        <v>1216</v>
      </c>
      <c r="B224" s="33" t="str">
        <f>SUBSTITUTE(A224,"/Users/timomiessen/Desktop/imagesdk/nonblackwomen1/","Image_")</f>
        <v>Image_NBW_237.jpg</v>
      </c>
      <c r="C224" s="63" t="s">
        <v>5</v>
      </c>
      <c r="D224" s="22" t="s">
        <v>6</v>
      </c>
      <c r="E224" s="23">
        <v>0</v>
      </c>
      <c r="F224" s="23">
        <v>0</v>
      </c>
      <c r="G224" s="23">
        <v>1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1</v>
      </c>
      <c r="Q224" s="23">
        <v>0</v>
      </c>
      <c r="R224" s="23" cm="1">
        <f t="array" ref="R224">_xlfn.IFS(H224=1,1,K224=1,1,L224=1,1,M224=1,1,N224=1,1,P224=1,1,TRUE,0)</f>
        <v>1</v>
      </c>
      <c r="S224" s="64">
        <f>IF(AND(G224=1,R224=1),0,R224)</f>
        <v>0</v>
      </c>
      <c r="T224" s="24" t="s">
        <v>2404</v>
      </c>
      <c r="U224" s="49">
        <f>SUBSTITUTE(T224,".",",")*1</f>
        <v>6.3571514561772305E-2</v>
      </c>
      <c r="V224" s="54">
        <f>IF(U224&gt;=0.1, 1, 0)</f>
        <v>0</v>
      </c>
      <c r="W224" s="25">
        <f>IF(U224&gt;=0.2, 1, 0)</f>
        <v>0</v>
      </c>
      <c r="X224" s="25">
        <f>IF(U224&gt;=0.3, 1, 0)</f>
        <v>0</v>
      </c>
      <c r="Y224" s="25">
        <f>IF(U224&gt;=0.4, 1, 0)</f>
        <v>0</v>
      </c>
      <c r="Z224" s="25">
        <f>IF(U224&gt;=0.5, 1, 0)</f>
        <v>0</v>
      </c>
      <c r="AA224" s="25">
        <f>IF(U224&gt;=0.6, 1, 0)</f>
        <v>0</v>
      </c>
      <c r="AB224" s="25">
        <f>IF(U224&gt;=0.7, 1, 0)</f>
        <v>0</v>
      </c>
      <c r="AC224" s="25">
        <f>IF(U224&gt;=0.8, 1, 0)</f>
        <v>0</v>
      </c>
      <c r="AD224" s="55">
        <f>IF(U224&gt;=0.9, 1, 0)</f>
        <v>0</v>
      </c>
    </row>
    <row r="225" spans="1:30" ht="20" customHeight="1" x14ac:dyDescent="0.2">
      <c r="A225" s="20" t="s">
        <v>1217</v>
      </c>
      <c r="B225" s="33" t="str">
        <f>SUBSTITUTE(A225,"/Users/timomiessen/Desktop/imagesdk/nonblackwomen1/","Image_")</f>
        <v>Image_NBW_238.jpg</v>
      </c>
      <c r="C225" s="63" t="s">
        <v>5</v>
      </c>
      <c r="D225" s="22" t="s">
        <v>6</v>
      </c>
      <c r="E225" s="23">
        <v>0</v>
      </c>
      <c r="F225" s="23">
        <v>0</v>
      </c>
      <c r="G225" s="23">
        <v>1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1</v>
      </c>
      <c r="Q225" s="23">
        <v>0</v>
      </c>
      <c r="R225" s="23" cm="1">
        <f t="array" ref="R225">_xlfn.IFS(H225=1,1,K225=1,1,L225=1,1,M225=1,1,N225=1,1,P225=1,1,TRUE,0)</f>
        <v>1</v>
      </c>
      <c r="S225" s="64">
        <f>IF(AND(G225=1,R225=1),0,R225)</f>
        <v>0</v>
      </c>
      <c r="T225" s="24" t="s">
        <v>2405</v>
      </c>
      <c r="U225" s="49">
        <f>SUBSTITUTE(T225,".",",")*1</f>
        <v>1.2027530116029E-2</v>
      </c>
      <c r="V225" s="54">
        <f>IF(U225&gt;=0.1, 1, 0)</f>
        <v>0</v>
      </c>
      <c r="W225" s="25">
        <f>IF(U225&gt;=0.2, 1, 0)</f>
        <v>0</v>
      </c>
      <c r="X225" s="25">
        <f>IF(U225&gt;=0.3, 1, 0)</f>
        <v>0</v>
      </c>
      <c r="Y225" s="25">
        <f>IF(U225&gt;=0.4, 1, 0)</f>
        <v>0</v>
      </c>
      <c r="Z225" s="25">
        <f>IF(U225&gt;=0.5, 1, 0)</f>
        <v>0</v>
      </c>
      <c r="AA225" s="25">
        <f>IF(U225&gt;=0.6, 1, 0)</f>
        <v>0</v>
      </c>
      <c r="AB225" s="25">
        <f>IF(U225&gt;=0.7, 1, 0)</f>
        <v>0</v>
      </c>
      <c r="AC225" s="25">
        <f>IF(U225&gt;=0.8, 1, 0)</f>
        <v>0</v>
      </c>
      <c r="AD225" s="55">
        <f>IF(U225&gt;=0.9, 1, 0)</f>
        <v>0</v>
      </c>
    </row>
    <row r="226" spans="1:30" ht="20" customHeight="1" x14ac:dyDescent="0.2">
      <c r="A226" s="20" t="s">
        <v>1218</v>
      </c>
      <c r="B226" s="33" t="str">
        <f>SUBSTITUTE(A226,"/Users/timomiessen/Desktop/imagesdk/nonblackwomen1/","Image_")</f>
        <v>Image_NBW_239.jpg</v>
      </c>
      <c r="C226" s="63" t="s">
        <v>5</v>
      </c>
      <c r="D226" s="22" t="s">
        <v>6</v>
      </c>
      <c r="E226" s="23">
        <v>0</v>
      </c>
      <c r="F226" s="23">
        <v>0</v>
      </c>
      <c r="G226" s="23">
        <v>1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1</v>
      </c>
      <c r="P226" s="23">
        <v>0</v>
      </c>
      <c r="Q226" s="23">
        <v>0</v>
      </c>
      <c r="R226" s="23" cm="1">
        <f t="array" ref="R226">_xlfn.IFS(H226=1,1,K226=1,1,L226=1,1,M226=1,1,N226=1,1,P226=1,1,TRUE,0)</f>
        <v>0</v>
      </c>
      <c r="S226" s="64">
        <f>IF(AND(G226=1,R226=1),0,R226)</f>
        <v>0</v>
      </c>
      <c r="T226" s="24" t="s">
        <v>2406</v>
      </c>
      <c r="U226" s="49">
        <f>SUBSTITUTE(T226,".",",")*1</f>
        <v>0.40966605395078598</v>
      </c>
      <c r="V226" s="54">
        <f>IF(U226&gt;=0.1, 1, 0)</f>
        <v>1</v>
      </c>
      <c r="W226" s="25">
        <f>IF(U226&gt;=0.2, 1, 0)</f>
        <v>1</v>
      </c>
      <c r="X226" s="25">
        <f>IF(U226&gt;=0.3, 1, 0)</f>
        <v>1</v>
      </c>
      <c r="Y226" s="25">
        <f>IF(U226&gt;=0.4, 1, 0)</f>
        <v>1</v>
      </c>
      <c r="Z226" s="25">
        <f>IF(U226&gt;=0.5, 1, 0)</f>
        <v>0</v>
      </c>
      <c r="AA226" s="25">
        <f>IF(U226&gt;=0.6, 1, 0)</f>
        <v>0</v>
      </c>
      <c r="AB226" s="25">
        <f>IF(U226&gt;=0.7, 1, 0)</f>
        <v>0</v>
      </c>
      <c r="AC226" s="25">
        <f>IF(U226&gt;=0.8, 1, 0)</f>
        <v>0</v>
      </c>
      <c r="AD226" s="55">
        <f>IF(U226&gt;=0.9, 1, 0)</f>
        <v>0</v>
      </c>
    </row>
    <row r="227" spans="1:30" ht="20" customHeight="1" x14ac:dyDescent="0.2">
      <c r="A227" s="20" t="s">
        <v>1219</v>
      </c>
      <c r="B227" s="33" t="str">
        <f>SUBSTITUTE(A227,"/Users/timomiessen/Desktop/imagesdk/nonblackwomen1/","Image_")</f>
        <v>Image_NBW_24.jpg</v>
      </c>
      <c r="C227" s="63" t="s">
        <v>5</v>
      </c>
      <c r="D227" s="22" t="s">
        <v>6</v>
      </c>
      <c r="E227" s="23">
        <v>1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 cm="1">
        <f t="array" ref="R227">_xlfn.IFS(H227=1,1,K227=1,1,L227=1,1,M227=1,1,N227=1,1,P227=1,1,TRUE,0)</f>
        <v>0</v>
      </c>
      <c r="S227" s="64">
        <f>IF(AND(G227=1,R227=1),0,R227)</f>
        <v>0</v>
      </c>
      <c r="T227" s="24" t="s">
        <v>2407</v>
      </c>
      <c r="U227" s="49">
        <f>SUBSTITUTE(T227,".",",")*1</f>
        <v>2.49528521671891E-2</v>
      </c>
      <c r="V227" s="54">
        <f>IF(U227&gt;=0.1, 1, 0)</f>
        <v>0</v>
      </c>
      <c r="W227" s="25">
        <f>IF(U227&gt;=0.2, 1, 0)</f>
        <v>0</v>
      </c>
      <c r="X227" s="25">
        <f>IF(U227&gt;=0.3, 1, 0)</f>
        <v>0</v>
      </c>
      <c r="Y227" s="25">
        <f>IF(U227&gt;=0.4, 1, 0)</f>
        <v>0</v>
      </c>
      <c r="Z227" s="25">
        <f>IF(U227&gt;=0.5, 1, 0)</f>
        <v>0</v>
      </c>
      <c r="AA227" s="25">
        <f>IF(U227&gt;=0.6, 1, 0)</f>
        <v>0</v>
      </c>
      <c r="AB227" s="25">
        <f>IF(U227&gt;=0.7, 1, 0)</f>
        <v>0</v>
      </c>
      <c r="AC227" s="25">
        <f>IF(U227&gt;=0.8, 1, 0)</f>
        <v>0</v>
      </c>
      <c r="AD227" s="55">
        <f>IF(U227&gt;=0.9, 1, 0)</f>
        <v>0</v>
      </c>
    </row>
    <row r="228" spans="1:30" ht="20" customHeight="1" x14ac:dyDescent="0.2">
      <c r="A228" s="20" t="s">
        <v>1220</v>
      </c>
      <c r="B228" s="33" t="str">
        <f>SUBSTITUTE(A228,"/Users/timomiessen/Desktop/imagesdk/nonblackwomen1/","Image_")</f>
        <v>Image_NBW_240.jpg</v>
      </c>
      <c r="C228" s="63" t="s">
        <v>5</v>
      </c>
      <c r="D228" s="22" t="s">
        <v>6</v>
      </c>
      <c r="E228" s="23">
        <v>0</v>
      </c>
      <c r="F228" s="23">
        <v>0</v>
      </c>
      <c r="G228" s="23">
        <v>1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 cm="1">
        <f t="array" ref="R228">_xlfn.IFS(H228=1,1,K228=1,1,L228=1,1,M228=1,1,N228=1,1,P228=1,1,TRUE,0)</f>
        <v>0</v>
      </c>
      <c r="S228" s="64">
        <f>IF(AND(G228=1,R228=1),0,R228)</f>
        <v>0</v>
      </c>
      <c r="T228" s="24" t="s">
        <v>2408</v>
      </c>
      <c r="U228" s="49">
        <f>SUBSTITUTE(T228,".",",")*1</f>
        <v>7.3458638042211505E-2</v>
      </c>
      <c r="V228" s="54">
        <f>IF(U228&gt;=0.1, 1, 0)</f>
        <v>0</v>
      </c>
      <c r="W228" s="25">
        <f>IF(U228&gt;=0.2, 1, 0)</f>
        <v>0</v>
      </c>
      <c r="X228" s="25">
        <f>IF(U228&gt;=0.3, 1, 0)</f>
        <v>0</v>
      </c>
      <c r="Y228" s="25">
        <f>IF(U228&gt;=0.4, 1, 0)</f>
        <v>0</v>
      </c>
      <c r="Z228" s="25">
        <f>IF(U228&gt;=0.5, 1, 0)</f>
        <v>0</v>
      </c>
      <c r="AA228" s="25">
        <f>IF(U228&gt;=0.6, 1, 0)</f>
        <v>0</v>
      </c>
      <c r="AB228" s="25">
        <f>IF(U228&gt;=0.7, 1, 0)</f>
        <v>0</v>
      </c>
      <c r="AC228" s="25">
        <f>IF(U228&gt;=0.8, 1, 0)</f>
        <v>0</v>
      </c>
      <c r="AD228" s="55">
        <f>IF(U228&gt;=0.9, 1, 0)</f>
        <v>0</v>
      </c>
    </row>
    <row r="229" spans="1:30" ht="20" customHeight="1" x14ac:dyDescent="0.2">
      <c r="A229" s="20" t="s">
        <v>1221</v>
      </c>
      <c r="B229" s="33" t="str">
        <f>SUBSTITUTE(A229,"/Users/timomiessen/Desktop/imagesdk/nonblackwomen1/","Image_")</f>
        <v>Image_NBW_241.jpg</v>
      </c>
      <c r="C229" s="63" t="s">
        <v>5</v>
      </c>
      <c r="D229" s="22" t="s">
        <v>6</v>
      </c>
      <c r="E229" s="23">
        <v>0</v>
      </c>
      <c r="F229" s="23">
        <v>0</v>
      </c>
      <c r="G229" s="23">
        <v>1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1</v>
      </c>
      <c r="P229" s="23">
        <v>0</v>
      </c>
      <c r="Q229" s="23">
        <v>0</v>
      </c>
      <c r="R229" s="23" cm="1">
        <f t="array" ref="R229">_xlfn.IFS(H229=1,1,K229=1,1,L229=1,1,M229=1,1,N229=1,1,P229=1,1,TRUE,0)</f>
        <v>0</v>
      </c>
      <c r="S229" s="64">
        <f>IF(AND(G229=1,R229=1),0,R229)</f>
        <v>0</v>
      </c>
      <c r="T229" s="24" t="s">
        <v>2409</v>
      </c>
      <c r="U229" s="49">
        <f>SUBSTITUTE(T229,".",",")*1</f>
        <v>0.212902165949344</v>
      </c>
      <c r="V229" s="54">
        <f>IF(U229&gt;=0.1, 1, 0)</f>
        <v>1</v>
      </c>
      <c r="W229" s="25">
        <f>IF(U229&gt;=0.2, 1, 0)</f>
        <v>1</v>
      </c>
      <c r="X229" s="25">
        <f>IF(U229&gt;=0.3, 1, 0)</f>
        <v>0</v>
      </c>
      <c r="Y229" s="25">
        <f>IF(U229&gt;=0.4, 1, 0)</f>
        <v>0</v>
      </c>
      <c r="Z229" s="25">
        <f>IF(U229&gt;=0.5, 1, 0)</f>
        <v>0</v>
      </c>
      <c r="AA229" s="25">
        <f>IF(U229&gt;=0.6, 1, 0)</f>
        <v>0</v>
      </c>
      <c r="AB229" s="25">
        <f>IF(U229&gt;=0.7, 1, 0)</f>
        <v>0</v>
      </c>
      <c r="AC229" s="25">
        <f>IF(U229&gt;=0.8, 1, 0)</f>
        <v>0</v>
      </c>
      <c r="AD229" s="55">
        <f>IF(U229&gt;=0.9, 1, 0)</f>
        <v>0</v>
      </c>
    </row>
    <row r="230" spans="1:30" ht="20" customHeight="1" x14ac:dyDescent="0.2">
      <c r="A230" s="20" t="s">
        <v>1222</v>
      </c>
      <c r="B230" s="33" t="str">
        <f>SUBSTITUTE(A230,"/Users/timomiessen/Desktop/imagesdk/nonblackwomen1/","Image_")</f>
        <v>Image_NBW_242.jpg</v>
      </c>
      <c r="C230" s="63" t="s">
        <v>5</v>
      </c>
      <c r="D230" s="22" t="s">
        <v>6</v>
      </c>
      <c r="E230" s="23">
        <v>0</v>
      </c>
      <c r="F230" s="23">
        <v>0</v>
      </c>
      <c r="G230" s="23">
        <v>1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 cm="1">
        <f t="array" ref="R230">_xlfn.IFS(H230=1,1,K230=1,1,L230=1,1,M230=1,1,N230=1,1,P230=1,1,TRUE,0)</f>
        <v>0</v>
      </c>
      <c r="S230" s="64">
        <f>IF(AND(G230=1,R230=1),0,R230)</f>
        <v>0</v>
      </c>
      <c r="T230" s="24" t="s">
        <v>2410</v>
      </c>
      <c r="U230" s="49">
        <f>SUBSTITUTE(T230,".",",")*1</f>
        <v>9.7432537004351602E-2</v>
      </c>
      <c r="V230" s="54">
        <f>IF(U230&gt;=0.1, 1, 0)</f>
        <v>0</v>
      </c>
      <c r="W230" s="25">
        <f>IF(U230&gt;=0.2, 1, 0)</f>
        <v>0</v>
      </c>
      <c r="X230" s="25">
        <f>IF(U230&gt;=0.3, 1, 0)</f>
        <v>0</v>
      </c>
      <c r="Y230" s="25">
        <f>IF(U230&gt;=0.4, 1, 0)</f>
        <v>0</v>
      </c>
      <c r="Z230" s="25">
        <f>IF(U230&gt;=0.5, 1, 0)</f>
        <v>0</v>
      </c>
      <c r="AA230" s="25">
        <f>IF(U230&gt;=0.6, 1, 0)</f>
        <v>0</v>
      </c>
      <c r="AB230" s="25">
        <f>IF(U230&gt;=0.7, 1, 0)</f>
        <v>0</v>
      </c>
      <c r="AC230" s="25">
        <f>IF(U230&gt;=0.8, 1, 0)</f>
        <v>0</v>
      </c>
      <c r="AD230" s="55">
        <f>IF(U230&gt;=0.9, 1, 0)</f>
        <v>0</v>
      </c>
    </row>
    <row r="231" spans="1:30" ht="20" customHeight="1" x14ac:dyDescent="0.2">
      <c r="A231" s="20" t="s">
        <v>1223</v>
      </c>
      <c r="B231" s="33" t="str">
        <f>SUBSTITUTE(A231,"/Users/timomiessen/Desktop/imagesdk/nonblackwomen1/","Image_")</f>
        <v>Image_NBW_243.jpg</v>
      </c>
      <c r="C231" s="63" t="s">
        <v>5</v>
      </c>
      <c r="D231" s="22" t="s">
        <v>6</v>
      </c>
      <c r="E231" s="23">
        <v>0</v>
      </c>
      <c r="F231" s="23">
        <v>0</v>
      </c>
      <c r="G231" s="23">
        <v>1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 cm="1">
        <f t="array" ref="R231">_xlfn.IFS(H231=1,1,K231=1,1,L231=1,1,M231=1,1,N231=1,1,P231=1,1,TRUE,0)</f>
        <v>0</v>
      </c>
      <c r="S231" s="64">
        <f>IF(AND(G231=1,R231=1),0,R231)</f>
        <v>0</v>
      </c>
      <c r="T231" s="24" t="s">
        <v>2411</v>
      </c>
      <c r="U231" s="49">
        <f>SUBSTITUTE(T231,".",",")*1</f>
        <v>2.0614763721823599E-2</v>
      </c>
      <c r="V231" s="54">
        <f>IF(U231&gt;=0.1, 1, 0)</f>
        <v>0</v>
      </c>
      <c r="W231" s="25">
        <f>IF(U231&gt;=0.2, 1, 0)</f>
        <v>0</v>
      </c>
      <c r="X231" s="25">
        <f>IF(U231&gt;=0.3, 1, 0)</f>
        <v>0</v>
      </c>
      <c r="Y231" s="25">
        <f>IF(U231&gt;=0.4, 1, 0)</f>
        <v>0</v>
      </c>
      <c r="Z231" s="25">
        <f>IF(U231&gt;=0.5, 1, 0)</f>
        <v>0</v>
      </c>
      <c r="AA231" s="25">
        <f>IF(U231&gt;=0.6, 1, 0)</f>
        <v>0</v>
      </c>
      <c r="AB231" s="25">
        <f>IF(U231&gt;=0.7, 1, 0)</f>
        <v>0</v>
      </c>
      <c r="AC231" s="25">
        <f>IF(U231&gt;=0.8, 1, 0)</f>
        <v>0</v>
      </c>
      <c r="AD231" s="55">
        <f>IF(U231&gt;=0.9, 1, 0)</f>
        <v>0</v>
      </c>
    </row>
    <row r="232" spans="1:30" ht="20" customHeight="1" x14ac:dyDescent="0.2">
      <c r="A232" s="20" t="s">
        <v>1224</v>
      </c>
      <c r="B232" s="33" t="str">
        <f>SUBSTITUTE(A232,"/Users/timomiessen/Desktop/imagesdk/nonblackwomen1/","Image_")</f>
        <v>Image_NBW_244.jpg</v>
      </c>
      <c r="C232" s="63" t="s">
        <v>5</v>
      </c>
      <c r="D232" s="22" t="s">
        <v>6</v>
      </c>
      <c r="E232" s="23">
        <v>0</v>
      </c>
      <c r="F232" s="23">
        <v>0</v>
      </c>
      <c r="G232" s="23">
        <v>1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1</v>
      </c>
      <c r="R232" s="23" cm="1">
        <f t="array" ref="R232">_xlfn.IFS(H232=1,1,K232=1,1,L232=1,1,M232=1,1,N232=1,1,P232=1,1,TRUE,0)</f>
        <v>0</v>
      </c>
      <c r="S232" s="64">
        <f>IF(AND(G232=1,R232=1),0,R232)</f>
        <v>0</v>
      </c>
      <c r="T232" s="24" t="s">
        <v>2412</v>
      </c>
      <c r="U232" s="49">
        <f>SUBSTITUTE(T232,".",",")*1</f>
        <v>6.3898576423525796E-2</v>
      </c>
      <c r="V232" s="54">
        <f>IF(U232&gt;=0.1, 1, 0)</f>
        <v>0</v>
      </c>
      <c r="W232" s="25">
        <f>IF(U232&gt;=0.2, 1, 0)</f>
        <v>0</v>
      </c>
      <c r="X232" s="25">
        <f>IF(U232&gt;=0.3, 1, 0)</f>
        <v>0</v>
      </c>
      <c r="Y232" s="25">
        <f>IF(U232&gt;=0.4, 1, 0)</f>
        <v>0</v>
      </c>
      <c r="Z232" s="25">
        <f>IF(U232&gt;=0.5, 1, 0)</f>
        <v>0</v>
      </c>
      <c r="AA232" s="25">
        <f>IF(U232&gt;=0.6, 1, 0)</f>
        <v>0</v>
      </c>
      <c r="AB232" s="25">
        <f>IF(U232&gt;=0.7, 1, 0)</f>
        <v>0</v>
      </c>
      <c r="AC232" s="25">
        <f>IF(U232&gt;=0.8, 1, 0)</f>
        <v>0</v>
      </c>
      <c r="AD232" s="55">
        <f>IF(U232&gt;=0.9, 1, 0)</f>
        <v>0</v>
      </c>
    </row>
    <row r="233" spans="1:30" ht="20" customHeight="1" x14ac:dyDescent="0.2">
      <c r="A233" s="20" t="s">
        <v>1225</v>
      </c>
      <c r="B233" s="33" t="str">
        <f>SUBSTITUTE(A233,"/Users/timomiessen/Desktop/imagesdk/nonblackwomen1/","Image_")</f>
        <v>Image_NBW_245.jpg</v>
      </c>
      <c r="C233" s="63" t="s">
        <v>5</v>
      </c>
      <c r="D233" s="22" t="s">
        <v>6</v>
      </c>
      <c r="E233" s="23">
        <v>0</v>
      </c>
      <c r="F233" s="23">
        <v>0</v>
      </c>
      <c r="G233" s="23">
        <v>1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 cm="1">
        <f t="array" ref="R233">_xlfn.IFS(H233=1,1,K233=1,1,L233=1,1,M233=1,1,N233=1,1,P233=1,1,TRUE,0)</f>
        <v>0</v>
      </c>
      <c r="S233" s="64">
        <f>IF(AND(G233=1,R233=1),0,R233)</f>
        <v>0</v>
      </c>
      <c r="T233" s="24" t="s">
        <v>2413</v>
      </c>
      <c r="U233" s="49">
        <f>SUBSTITUTE(T233,".",",")*1</f>
        <v>0.31891555339097899</v>
      </c>
      <c r="V233" s="54">
        <f>IF(U233&gt;=0.1, 1, 0)</f>
        <v>1</v>
      </c>
      <c r="W233" s="25">
        <f>IF(U233&gt;=0.2, 1, 0)</f>
        <v>1</v>
      </c>
      <c r="X233" s="25">
        <f>IF(U233&gt;=0.3, 1, 0)</f>
        <v>1</v>
      </c>
      <c r="Y233" s="25">
        <f>IF(U233&gt;=0.4, 1, 0)</f>
        <v>0</v>
      </c>
      <c r="Z233" s="25">
        <f>IF(U233&gt;=0.5, 1, 0)</f>
        <v>0</v>
      </c>
      <c r="AA233" s="25">
        <f>IF(U233&gt;=0.6, 1, 0)</f>
        <v>0</v>
      </c>
      <c r="AB233" s="25">
        <f>IF(U233&gt;=0.7, 1, 0)</f>
        <v>0</v>
      </c>
      <c r="AC233" s="25">
        <f>IF(U233&gt;=0.8, 1, 0)</f>
        <v>0</v>
      </c>
      <c r="AD233" s="55">
        <f>IF(U233&gt;=0.9, 1, 0)</f>
        <v>0</v>
      </c>
    </row>
    <row r="234" spans="1:30" ht="20" customHeight="1" x14ac:dyDescent="0.2">
      <c r="A234" s="20" t="s">
        <v>1226</v>
      </c>
      <c r="B234" s="33" t="str">
        <f>SUBSTITUTE(A234,"/Users/timomiessen/Desktop/imagesdk/nonblackwomen1/","Image_")</f>
        <v>Image_NBW_246.jpg</v>
      </c>
      <c r="C234" s="63" t="s">
        <v>5</v>
      </c>
      <c r="D234" s="22" t="s">
        <v>6</v>
      </c>
      <c r="E234" s="23">
        <v>0</v>
      </c>
      <c r="F234" s="23">
        <v>0</v>
      </c>
      <c r="G234" s="23">
        <v>1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1</v>
      </c>
      <c r="P234" s="23">
        <v>0</v>
      </c>
      <c r="Q234" s="23">
        <v>0</v>
      </c>
      <c r="R234" s="23" cm="1">
        <f t="array" ref="R234">_xlfn.IFS(H234=1,1,K234=1,1,L234=1,1,M234=1,1,N234=1,1,P234=1,1,TRUE,0)</f>
        <v>0</v>
      </c>
      <c r="S234" s="64">
        <f>IF(AND(G234=1,R234=1),0,R234)</f>
        <v>0</v>
      </c>
      <c r="T234" s="24" t="s">
        <v>2414</v>
      </c>
      <c r="U234" s="49">
        <f>SUBSTITUTE(T234,".",",")*1</f>
        <v>0.77869541943073195</v>
      </c>
      <c r="V234" s="54">
        <f>IF(U234&gt;=0.1, 1, 0)</f>
        <v>1</v>
      </c>
      <c r="W234" s="25">
        <f>IF(U234&gt;=0.2, 1, 0)</f>
        <v>1</v>
      </c>
      <c r="X234" s="25">
        <f>IF(U234&gt;=0.3, 1, 0)</f>
        <v>1</v>
      </c>
      <c r="Y234" s="25">
        <f>IF(U234&gt;=0.4, 1, 0)</f>
        <v>1</v>
      </c>
      <c r="Z234" s="25">
        <f>IF(U234&gt;=0.5, 1, 0)</f>
        <v>1</v>
      </c>
      <c r="AA234" s="25">
        <f>IF(U234&gt;=0.6, 1, 0)</f>
        <v>1</v>
      </c>
      <c r="AB234" s="25">
        <f>IF(U234&gt;=0.7, 1, 0)</f>
        <v>1</v>
      </c>
      <c r="AC234" s="25">
        <f>IF(U234&gt;=0.8, 1, 0)</f>
        <v>0</v>
      </c>
      <c r="AD234" s="55">
        <f>IF(U234&gt;=0.9, 1, 0)</f>
        <v>0</v>
      </c>
    </row>
    <row r="235" spans="1:30" ht="20" customHeight="1" x14ac:dyDescent="0.2">
      <c r="A235" s="20" t="s">
        <v>1227</v>
      </c>
      <c r="B235" s="33" t="str">
        <f>SUBSTITUTE(A235,"/Users/timomiessen/Desktop/imagesdk/nonblackwomen1/","Image_")</f>
        <v>Image_NBW_247.jpg</v>
      </c>
      <c r="C235" s="63" t="s">
        <v>5</v>
      </c>
      <c r="D235" s="22" t="s">
        <v>6</v>
      </c>
      <c r="E235" s="23">
        <v>0</v>
      </c>
      <c r="F235" s="23">
        <v>0</v>
      </c>
      <c r="G235" s="23">
        <v>1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1</v>
      </c>
      <c r="P235" s="23">
        <v>0</v>
      </c>
      <c r="Q235" s="23">
        <v>0</v>
      </c>
      <c r="R235" s="23" cm="1">
        <f t="array" ref="R235">_xlfn.IFS(H235=1,1,K235=1,1,L235=1,1,M235=1,1,N235=1,1,P235=1,1,TRUE,0)</f>
        <v>0</v>
      </c>
      <c r="S235" s="64">
        <f>IF(AND(G235=1,R235=1),0,R235)</f>
        <v>0</v>
      </c>
      <c r="T235" s="24" t="s">
        <v>2415</v>
      </c>
      <c r="U235" s="49">
        <f>SUBSTITUTE(T235,".",",")*1</f>
        <v>0.26274070143699602</v>
      </c>
      <c r="V235" s="54">
        <f>IF(U235&gt;=0.1, 1, 0)</f>
        <v>1</v>
      </c>
      <c r="W235" s="25">
        <f>IF(U235&gt;=0.2, 1, 0)</f>
        <v>1</v>
      </c>
      <c r="X235" s="25">
        <f>IF(U235&gt;=0.3, 1, 0)</f>
        <v>0</v>
      </c>
      <c r="Y235" s="25">
        <f>IF(U235&gt;=0.4, 1, 0)</f>
        <v>0</v>
      </c>
      <c r="Z235" s="25">
        <f>IF(U235&gt;=0.5, 1, 0)</f>
        <v>0</v>
      </c>
      <c r="AA235" s="25">
        <f>IF(U235&gt;=0.6, 1, 0)</f>
        <v>0</v>
      </c>
      <c r="AB235" s="25">
        <f>IF(U235&gt;=0.7, 1, 0)</f>
        <v>0</v>
      </c>
      <c r="AC235" s="25">
        <f>IF(U235&gt;=0.8, 1, 0)</f>
        <v>0</v>
      </c>
      <c r="AD235" s="55">
        <f>IF(U235&gt;=0.9, 1, 0)</f>
        <v>0</v>
      </c>
    </row>
    <row r="236" spans="1:30" ht="20" customHeight="1" x14ac:dyDescent="0.2">
      <c r="A236" s="20" t="s">
        <v>1228</v>
      </c>
      <c r="B236" s="33" t="str">
        <f>SUBSTITUTE(A236,"/Users/timomiessen/Desktop/imagesdk/nonblackwomen1/","Image_")</f>
        <v>Image_NBW_248.jpg</v>
      </c>
      <c r="C236" s="63" t="s">
        <v>5</v>
      </c>
      <c r="D236" s="22" t="s">
        <v>6</v>
      </c>
      <c r="E236" s="23">
        <v>0</v>
      </c>
      <c r="F236" s="23">
        <v>0</v>
      </c>
      <c r="G236" s="23">
        <v>1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1</v>
      </c>
      <c r="P236" s="23">
        <v>0</v>
      </c>
      <c r="Q236" s="23">
        <v>0</v>
      </c>
      <c r="R236" s="23" cm="1">
        <f t="array" ref="R236">_xlfn.IFS(H236=1,1,K236=1,1,L236=1,1,M236=1,1,N236=1,1,P236=1,1,TRUE,0)</f>
        <v>0</v>
      </c>
      <c r="S236" s="64">
        <f>IF(AND(G236=1,R236=1),0,R236)</f>
        <v>0</v>
      </c>
      <c r="T236" s="24" t="s">
        <v>2416</v>
      </c>
      <c r="U236" s="49">
        <f>SUBSTITUTE(T236,".",",")*1</f>
        <v>3.4994803369045202E-2</v>
      </c>
      <c r="V236" s="54">
        <f>IF(U236&gt;=0.1, 1, 0)</f>
        <v>0</v>
      </c>
      <c r="W236" s="25">
        <f>IF(U236&gt;=0.2, 1, 0)</f>
        <v>0</v>
      </c>
      <c r="X236" s="25">
        <f>IF(U236&gt;=0.3, 1, 0)</f>
        <v>0</v>
      </c>
      <c r="Y236" s="25">
        <f>IF(U236&gt;=0.4, 1, 0)</f>
        <v>0</v>
      </c>
      <c r="Z236" s="25">
        <f>IF(U236&gt;=0.5, 1, 0)</f>
        <v>0</v>
      </c>
      <c r="AA236" s="25">
        <f>IF(U236&gt;=0.6, 1, 0)</f>
        <v>0</v>
      </c>
      <c r="AB236" s="25">
        <f>IF(U236&gt;=0.7, 1, 0)</f>
        <v>0</v>
      </c>
      <c r="AC236" s="25">
        <f>IF(U236&gt;=0.8, 1, 0)</f>
        <v>0</v>
      </c>
      <c r="AD236" s="55">
        <f>IF(U236&gt;=0.9, 1, 0)</f>
        <v>0</v>
      </c>
    </row>
    <row r="237" spans="1:30" ht="20" customHeight="1" x14ac:dyDescent="0.2">
      <c r="A237" s="20" t="s">
        <v>1229</v>
      </c>
      <c r="B237" s="33" t="str">
        <f>SUBSTITUTE(A237,"/Users/timomiessen/Desktop/imagesdk/nonblackwomen1/","Image_")</f>
        <v>Image_NBW_249.jpg</v>
      </c>
      <c r="C237" s="63" t="s">
        <v>5</v>
      </c>
      <c r="D237" s="22" t="s">
        <v>6</v>
      </c>
      <c r="E237" s="23">
        <v>0</v>
      </c>
      <c r="F237" s="23">
        <v>0</v>
      </c>
      <c r="G237" s="23">
        <v>1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 cm="1">
        <f t="array" ref="R237">_xlfn.IFS(H237=1,1,K237=1,1,L237=1,1,M237=1,1,N237=1,1,P237=1,1,TRUE,0)</f>
        <v>0</v>
      </c>
      <c r="S237" s="64">
        <f>IF(AND(G237=1,R237=1),0,R237)</f>
        <v>0</v>
      </c>
      <c r="T237" s="24" t="s">
        <v>2417</v>
      </c>
      <c r="U237" s="49">
        <f>SUBSTITUTE(T237,".",",")*1</f>
        <v>5.1632542861625497E-2</v>
      </c>
      <c r="V237" s="54">
        <f>IF(U237&gt;=0.1, 1, 0)</f>
        <v>0</v>
      </c>
      <c r="W237" s="25">
        <f>IF(U237&gt;=0.2, 1, 0)</f>
        <v>0</v>
      </c>
      <c r="X237" s="25">
        <f>IF(U237&gt;=0.3, 1, 0)</f>
        <v>0</v>
      </c>
      <c r="Y237" s="25">
        <f>IF(U237&gt;=0.4, 1, 0)</f>
        <v>0</v>
      </c>
      <c r="Z237" s="25">
        <f>IF(U237&gt;=0.5, 1, 0)</f>
        <v>0</v>
      </c>
      <c r="AA237" s="25">
        <f>IF(U237&gt;=0.6, 1, 0)</f>
        <v>0</v>
      </c>
      <c r="AB237" s="25">
        <f>IF(U237&gt;=0.7, 1, 0)</f>
        <v>0</v>
      </c>
      <c r="AC237" s="25">
        <f>IF(U237&gt;=0.8, 1, 0)</f>
        <v>0</v>
      </c>
      <c r="AD237" s="55">
        <f>IF(U237&gt;=0.9, 1, 0)</f>
        <v>0</v>
      </c>
    </row>
    <row r="238" spans="1:30" ht="20" customHeight="1" x14ac:dyDescent="0.2">
      <c r="A238" s="20" t="s">
        <v>1230</v>
      </c>
      <c r="B238" s="33" t="str">
        <f>SUBSTITUTE(A238,"/Users/timomiessen/Desktop/imagesdk/nonblackwomen1/","Image_")</f>
        <v>Image_NBW_25.jpg</v>
      </c>
      <c r="C238" s="63" t="s">
        <v>5</v>
      </c>
      <c r="D238" s="22" t="s">
        <v>6</v>
      </c>
      <c r="E238" s="23">
        <v>1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 cm="1">
        <f t="array" ref="R238">_xlfn.IFS(H238=1,1,K238=1,1,L238=1,1,M238=1,1,N238=1,1,P238=1,1,TRUE,0)</f>
        <v>0</v>
      </c>
      <c r="S238" s="64">
        <f>IF(AND(G238=1,R238=1),0,R238)</f>
        <v>0</v>
      </c>
      <c r="T238" s="24" t="s">
        <v>2418</v>
      </c>
      <c r="U238" s="49">
        <f>SUBSTITUTE(T238,".",",")*1</f>
        <v>1.22383234556764E-2</v>
      </c>
      <c r="V238" s="54">
        <f>IF(U238&gt;=0.1, 1, 0)</f>
        <v>0</v>
      </c>
      <c r="W238" s="25">
        <f>IF(U238&gt;=0.2, 1, 0)</f>
        <v>0</v>
      </c>
      <c r="X238" s="25">
        <f>IF(U238&gt;=0.3, 1, 0)</f>
        <v>0</v>
      </c>
      <c r="Y238" s="25">
        <f>IF(U238&gt;=0.4, 1, 0)</f>
        <v>0</v>
      </c>
      <c r="Z238" s="25">
        <f>IF(U238&gt;=0.5, 1, 0)</f>
        <v>0</v>
      </c>
      <c r="AA238" s="25">
        <f>IF(U238&gt;=0.6, 1, 0)</f>
        <v>0</v>
      </c>
      <c r="AB238" s="25">
        <f>IF(U238&gt;=0.7, 1, 0)</f>
        <v>0</v>
      </c>
      <c r="AC238" s="25">
        <f>IF(U238&gt;=0.8, 1, 0)</f>
        <v>0</v>
      </c>
      <c r="AD238" s="55">
        <f>IF(U238&gt;=0.9, 1, 0)</f>
        <v>0</v>
      </c>
    </row>
    <row r="239" spans="1:30" ht="20" customHeight="1" x14ac:dyDescent="0.2">
      <c r="A239" s="20" t="s">
        <v>1231</v>
      </c>
      <c r="B239" s="33" t="str">
        <f>SUBSTITUTE(A239,"/Users/timomiessen/Desktop/imagesdk/nonblackwomen1/","Image_")</f>
        <v>Image_NBW_250.jpg</v>
      </c>
      <c r="C239" s="63" t="s">
        <v>5</v>
      </c>
      <c r="D239" s="22" t="s">
        <v>6</v>
      </c>
      <c r="E239" s="23">
        <v>0</v>
      </c>
      <c r="F239" s="23">
        <v>0</v>
      </c>
      <c r="G239" s="23">
        <v>1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1</v>
      </c>
      <c r="P239" s="23">
        <v>0</v>
      </c>
      <c r="Q239" s="23">
        <v>0</v>
      </c>
      <c r="R239" s="23" cm="1">
        <f t="array" ref="R239">_xlfn.IFS(H239=1,1,K239=1,1,L239=1,1,M239=1,1,N239=1,1,P239=1,1,TRUE,0)</f>
        <v>0</v>
      </c>
      <c r="S239" s="64">
        <f>IF(AND(G239=1,R239=1),0,R239)</f>
        <v>0</v>
      </c>
      <c r="T239" s="24" t="s">
        <v>2419</v>
      </c>
      <c r="U239" s="49">
        <f>SUBSTITUTE(T239,".",",")*1</f>
        <v>0.118015699088573</v>
      </c>
      <c r="V239" s="54">
        <f>IF(U239&gt;=0.1, 1, 0)</f>
        <v>1</v>
      </c>
      <c r="W239" s="25">
        <f>IF(U239&gt;=0.2, 1, 0)</f>
        <v>0</v>
      </c>
      <c r="X239" s="25">
        <f>IF(U239&gt;=0.3, 1, 0)</f>
        <v>0</v>
      </c>
      <c r="Y239" s="25">
        <f>IF(U239&gt;=0.4, 1, 0)</f>
        <v>0</v>
      </c>
      <c r="Z239" s="25">
        <f>IF(U239&gt;=0.5, 1, 0)</f>
        <v>0</v>
      </c>
      <c r="AA239" s="25">
        <f>IF(U239&gt;=0.6, 1, 0)</f>
        <v>0</v>
      </c>
      <c r="AB239" s="25">
        <f>IF(U239&gt;=0.7, 1, 0)</f>
        <v>0</v>
      </c>
      <c r="AC239" s="25">
        <f>IF(U239&gt;=0.8, 1, 0)</f>
        <v>0</v>
      </c>
      <c r="AD239" s="55">
        <f>IF(U239&gt;=0.9, 1, 0)</f>
        <v>0</v>
      </c>
    </row>
    <row r="240" spans="1:30" ht="20" customHeight="1" x14ac:dyDescent="0.2">
      <c r="A240" s="20" t="s">
        <v>1232</v>
      </c>
      <c r="B240" s="33" t="str">
        <f>SUBSTITUTE(A240,"/Users/timomiessen/Desktop/imagesdk/nonblackwomen1/","Image_")</f>
        <v>Image_NBW_251.jpg</v>
      </c>
      <c r="C240" s="63" t="s">
        <v>5</v>
      </c>
      <c r="D240" s="22" t="s">
        <v>6</v>
      </c>
      <c r="E240" s="23">
        <v>0</v>
      </c>
      <c r="F240" s="23">
        <v>0</v>
      </c>
      <c r="G240" s="23">
        <v>1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1</v>
      </c>
      <c r="R240" s="23" cm="1">
        <f t="array" ref="R240">_xlfn.IFS(H240=1,1,K240=1,1,L240=1,1,M240=1,1,N240=1,1,P240=1,1,TRUE,0)</f>
        <v>0</v>
      </c>
      <c r="S240" s="64">
        <f>IF(AND(G240=1,R240=1),0,R240)</f>
        <v>0</v>
      </c>
      <c r="T240" s="24" t="s">
        <v>2420</v>
      </c>
      <c r="U240" s="49">
        <f>SUBSTITUTE(T240,".",",")*1</f>
        <v>6.2285332009196198E-2</v>
      </c>
      <c r="V240" s="54">
        <f>IF(U240&gt;=0.1, 1, 0)</f>
        <v>0</v>
      </c>
      <c r="W240" s="25">
        <f>IF(U240&gt;=0.2, 1, 0)</f>
        <v>0</v>
      </c>
      <c r="X240" s="25">
        <f>IF(U240&gt;=0.3, 1, 0)</f>
        <v>0</v>
      </c>
      <c r="Y240" s="25">
        <f>IF(U240&gt;=0.4, 1, 0)</f>
        <v>0</v>
      </c>
      <c r="Z240" s="25">
        <f>IF(U240&gt;=0.5, 1, 0)</f>
        <v>0</v>
      </c>
      <c r="AA240" s="25">
        <f>IF(U240&gt;=0.6, 1, 0)</f>
        <v>0</v>
      </c>
      <c r="AB240" s="25">
        <f>IF(U240&gt;=0.7, 1, 0)</f>
        <v>0</v>
      </c>
      <c r="AC240" s="25">
        <f>IF(U240&gt;=0.8, 1, 0)</f>
        <v>0</v>
      </c>
      <c r="AD240" s="55">
        <f>IF(U240&gt;=0.9, 1, 0)</f>
        <v>0</v>
      </c>
    </row>
    <row r="241" spans="1:30" ht="20" customHeight="1" x14ac:dyDescent="0.2">
      <c r="A241" s="20" t="s">
        <v>1233</v>
      </c>
      <c r="B241" s="33" t="str">
        <f>SUBSTITUTE(A241,"/Users/timomiessen/Desktop/imagesdk/nonblackwomen1/","Image_")</f>
        <v>Image_NBW_252.jpg</v>
      </c>
      <c r="C241" s="63" t="s">
        <v>5</v>
      </c>
      <c r="D241" s="22" t="s">
        <v>6</v>
      </c>
      <c r="E241" s="23">
        <v>0</v>
      </c>
      <c r="F241" s="23">
        <v>0</v>
      </c>
      <c r="G241" s="23">
        <v>1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1</v>
      </c>
      <c r="R241" s="23" cm="1">
        <f t="array" ref="R241">_xlfn.IFS(H241=1,1,K241=1,1,L241=1,1,M241=1,1,N241=1,1,P241=1,1,TRUE,0)</f>
        <v>0</v>
      </c>
      <c r="S241" s="64">
        <f>IF(AND(G241=1,R241=1),0,R241)</f>
        <v>0</v>
      </c>
      <c r="T241" s="24" t="s">
        <v>2421</v>
      </c>
      <c r="U241" s="49">
        <f>SUBSTITUTE(T241,".",",")*1</f>
        <v>0.86965148895978905</v>
      </c>
      <c r="V241" s="54">
        <f>IF(U241&gt;=0.1, 1, 0)</f>
        <v>1</v>
      </c>
      <c r="W241" s="25">
        <f>IF(U241&gt;=0.2, 1, 0)</f>
        <v>1</v>
      </c>
      <c r="X241" s="25">
        <f>IF(U241&gt;=0.3, 1, 0)</f>
        <v>1</v>
      </c>
      <c r="Y241" s="25">
        <f>IF(U241&gt;=0.4, 1, 0)</f>
        <v>1</v>
      </c>
      <c r="Z241" s="25">
        <f>IF(U241&gt;=0.5, 1, 0)</f>
        <v>1</v>
      </c>
      <c r="AA241" s="25">
        <f>IF(U241&gt;=0.6, 1, 0)</f>
        <v>1</v>
      </c>
      <c r="AB241" s="25">
        <f>IF(U241&gt;=0.7, 1, 0)</f>
        <v>1</v>
      </c>
      <c r="AC241" s="25">
        <f>IF(U241&gt;=0.8, 1, 0)</f>
        <v>1</v>
      </c>
      <c r="AD241" s="55">
        <f>IF(U241&gt;=0.9, 1, 0)</f>
        <v>0</v>
      </c>
    </row>
    <row r="242" spans="1:30" ht="20" customHeight="1" x14ac:dyDescent="0.2">
      <c r="A242" s="20" t="s">
        <v>1234</v>
      </c>
      <c r="B242" s="33" t="str">
        <f>SUBSTITUTE(A242,"/Users/timomiessen/Desktop/imagesdk/nonblackwomen1/","Image_")</f>
        <v>Image_NBW_253.jpg</v>
      </c>
      <c r="C242" s="63" t="s">
        <v>5</v>
      </c>
      <c r="D242" s="22" t="s">
        <v>6</v>
      </c>
      <c r="E242" s="23">
        <v>0</v>
      </c>
      <c r="F242" s="23">
        <v>0</v>
      </c>
      <c r="G242" s="23">
        <v>1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 cm="1">
        <f t="array" ref="R242">_xlfn.IFS(H242=1,1,K242=1,1,L242=1,1,M242=1,1,N242=1,1,P242=1,1,TRUE,0)</f>
        <v>0</v>
      </c>
      <c r="S242" s="64">
        <f>IF(AND(G242=1,R242=1),0,R242)</f>
        <v>0</v>
      </c>
      <c r="T242" s="24" t="s">
        <v>2422</v>
      </c>
      <c r="U242" s="49">
        <f>SUBSTITUTE(T242,".",",")*1</f>
        <v>1.5675185248255698E-2</v>
      </c>
      <c r="V242" s="54">
        <f>IF(U242&gt;=0.1, 1, 0)</f>
        <v>0</v>
      </c>
      <c r="W242" s="25">
        <f>IF(U242&gt;=0.2, 1, 0)</f>
        <v>0</v>
      </c>
      <c r="X242" s="25">
        <f>IF(U242&gt;=0.3, 1, 0)</f>
        <v>0</v>
      </c>
      <c r="Y242" s="25">
        <f>IF(U242&gt;=0.4, 1, 0)</f>
        <v>0</v>
      </c>
      <c r="Z242" s="25">
        <f>IF(U242&gt;=0.5, 1, 0)</f>
        <v>0</v>
      </c>
      <c r="AA242" s="25">
        <f>IF(U242&gt;=0.6, 1, 0)</f>
        <v>0</v>
      </c>
      <c r="AB242" s="25">
        <f>IF(U242&gt;=0.7, 1, 0)</f>
        <v>0</v>
      </c>
      <c r="AC242" s="25">
        <f>IF(U242&gt;=0.8, 1, 0)</f>
        <v>0</v>
      </c>
      <c r="AD242" s="55">
        <f>IF(U242&gt;=0.9, 1, 0)</f>
        <v>0</v>
      </c>
    </row>
    <row r="243" spans="1:30" ht="20" customHeight="1" x14ac:dyDescent="0.2">
      <c r="A243" s="20" t="s">
        <v>1235</v>
      </c>
      <c r="B243" s="33" t="str">
        <f>SUBSTITUTE(A243,"/Users/timomiessen/Desktop/imagesdk/nonblackwomen1/","Image_")</f>
        <v>Image_NBW_254.jpg</v>
      </c>
      <c r="C243" s="63" t="s">
        <v>5</v>
      </c>
      <c r="D243" s="22" t="s">
        <v>6</v>
      </c>
      <c r="E243" s="23">
        <v>0</v>
      </c>
      <c r="F243" s="23">
        <v>0</v>
      </c>
      <c r="G243" s="23">
        <v>1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1</v>
      </c>
      <c r="P243" s="23">
        <v>0</v>
      </c>
      <c r="Q243" s="23">
        <v>0</v>
      </c>
      <c r="R243" s="23" cm="1">
        <f t="array" ref="R243">_xlfn.IFS(H243=1,1,K243=1,1,L243=1,1,M243=1,1,N243=1,1,P243=1,1,TRUE,0)</f>
        <v>0</v>
      </c>
      <c r="S243" s="64">
        <f>IF(AND(G243=1,R243=1),0,R243)</f>
        <v>0</v>
      </c>
      <c r="T243" s="24" t="s">
        <v>2423</v>
      </c>
      <c r="U243" s="49">
        <f>SUBSTITUTE(T243,".",",")*1</f>
        <v>0.54759446484968</v>
      </c>
      <c r="V243" s="54">
        <f>IF(U243&gt;=0.1, 1, 0)</f>
        <v>1</v>
      </c>
      <c r="W243" s="25">
        <f>IF(U243&gt;=0.2, 1, 0)</f>
        <v>1</v>
      </c>
      <c r="X243" s="25">
        <f>IF(U243&gt;=0.3, 1, 0)</f>
        <v>1</v>
      </c>
      <c r="Y243" s="25">
        <f>IF(U243&gt;=0.4, 1, 0)</f>
        <v>1</v>
      </c>
      <c r="Z243" s="25">
        <f>IF(U243&gt;=0.5, 1, 0)</f>
        <v>1</v>
      </c>
      <c r="AA243" s="25">
        <f>IF(U243&gt;=0.6, 1, 0)</f>
        <v>0</v>
      </c>
      <c r="AB243" s="25">
        <f>IF(U243&gt;=0.7, 1, 0)</f>
        <v>0</v>
      </c>
      <c r="AC243" s="25">
        <f>IF(U243&gt;=0.8, 1, 0)</f>
        <v>0</v>
      </c>
      <c r="AD243" s="55">
        <f>IF(U243&gt;=0.9, 1, 0)</f>
        <v>0</v>
      </c>
    </row>
    <row r="244" spans="1:30" ht="20" customHeight="1" x14ac:dyDescent="0.2">
      <c r="A244" s="20" t="s">
        <v>1236</v>
      </c>
      <c r="B244" s="33" t="str">
        <f>SUBSTITUTE(A244,"/Users/timomiessen/Desktop/imagesdk/nonblackwomen1/","Image_")</f>
        <v>Image_NBW_255.jpg</v>
      </c>
      <c r="C244" s="63" t="s">
        <v>5</v>
      </c>
      <c r="D244" s="22" t="s">
        <v>6</v>
      </c>
      <c r="E244" s="23">
        <v>0</v>
      </c>
      <c r="F244" s="23">
        <v>0</v>
      </c>
      <c r="G244" s="23">
        <v>1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1</v>
      </c>
      <c r="P244" s="23">
        <v>0</v>
      </c>
      <c r="Q244" s="23">
        <v>0</v>
      </c>
      <c r="R244" s="23" cm="1">
        <f t="array" ref="R244">_xlfn.IFS(H244=1,1,K244=1,1,L244=1,1,M244=1,1,N244=1,1,P244=1,1,TRUE,0)</f>
        <v>0</v>
      </c>
      <c r="S244" s="64">
        <f>IF(AND(G244=1,R244=1),0,R244)</f>
        <v>0</v>
      </c>
      <c r="T244" s="24" t="s">
        <v>2424</v>
      </c>
      <c r="U244" s="49">
        <f>SUBSTITUTE(T244,".",",")*1</f>
        <v>0.68852869048714604</v>
      </c>
      <c r="V244" s="54">
        <f>IF(U244&gt;=0.1, 1, 0)</f>
        <v>1</v>
      </c>
      <c r="W244" s="25">
        <f>IF(U244&gt;=0.2, 1, 0)</f>
        <v>1</v>
      </c>
      <c r="X244" s="25">
        <f>IF(U244&gt;=0.3, 1, 0)</f>
        <v>1</v>
      </c>
      <c r="Y244" s="25">
        <f>IF(U244&gt;=0.4, 1, 0)</f>
        <v>1</v>
      </c>
      <c r="Z244" s="25">
        <f>IF(U244&gt;=0.5, 1, 0)</f>
        <v>1</v>
      </c>
      <c r="AA244" s="25">
        <f>IF(U244&gt;=0.6, 1, 0)</f>
        <v>1</v>
      </c>
      <c r="AB244" s="25">
        <f>IF(U244&gt;=0.7, 1, 0)</f>
        <v>0</v>
      </c>
      <c r="AC244" s="25">
        <f>IF(U244&gt;=0.8, 1, 0)</f>
        <v>0</v>
      </c>
      <c r="AD244" s="55">
        <f>IF(U244&gt;=0.9, 1, 0)</f>
        <v>0</v>
      </c>
    </row>
    <row r="245" spans="1:30" ht="20" customHeight="1" x14ac:dyDescent="0.2">
      <c r="A245" s="20" t="s">
        <v>1237</v>
      </c>
      <c r="B245" s="33" t="str">
        <f>SUBSTITUTE(A245,"/Users/timomiessen/Desktop/imagesdk/nonblackwomen1/","Image_")</f>
        <v>Image_NBW_256.jpg</v>
      </c>
      <c r="C245" s="63" t="s">
        <v>5</v>
      </c>
      <c r="D245" s="22" t="s">
        <v>6</v>
      </c>
      <c r="E245" s="23">
        <v>0</v>
      </c>
      <c r="F245" s="23">
        <v>0</v>
      </c>
      <c r="G245" s="23">
        <v>1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 cm="1">
        <f t="array" ref="R245">_xlfn.IFS(H245=1,1,K245=1,1,L245=1,1,M245=1,1,N245=1,1,P245=1,1,TRUE,0)</f>
        <v>0</v>
      </c>
      <c r="S245" s="64">
        <f>IF(AND(G245=1,R245=1),0,R245)</f>
        <v>0</v>
      </c>
      <c r="T245" s="24" t="s">
        <v>2425</v>
      </c>
      <c r="U245" s="49">
        <f>SUBSTITUTE(T245,".",",")*1</f>
        <v>1.72404944896698E-2</v>
      </c>
      <c r="V245" s="54">
        <f>IF(U245&gt;=0.1, 1, 0)</f>
        <v>0</v>
      </c>
      <c r="W245" s="25">
        <f>IF(U245&gt;=0.2, 1, 0)</f>
        <v>0</v>
      </c>
      <c r="X245" s="25">
        <f>IF(U245&gt;=0.3, 1, 0)</f>
        <v>0</v>
      </c>
      <c r="Y245" s="25">
        <f>IF(U245&gt;=0.4, 1, 0)</f>
        <v>0</v>
      </c>
      <c r="Z245" s="25">
        <f>IF(U245&gt;=0.5, 1, 0)</f>
        <v>0</v>
      </c>
      <c r="AA245" s="25">
        <f>IF(U245&gt;=0.6, 1, 0)</f>
        <v>0</v>
      </c>
      <c r="AB245" s="25">
        <f>IF(U245&gt;=0.7, 1, 0)</f>
        <v>0</v>
      </c>
      <c r="AC245" s="25">
        <f>IF(U245&gt;=0.8, 1, 0)</f>
        <v>0</v>
      </c>
      <c r="AD245" s="55">
        <f>IF(U245&gt;=0.9, 1, 0)</f>
        <v>0</v>
      </c>
    </row>
    <row r="246" spans="1:30" ht="20" customHeight="1" x14ac:dyDescent="0.2">
      <c r="A246" s="20" t="s">
        <v>1238</v>
      </c>
      <c r="B246" s="33" t="str">
        <f>SUBSTITUTE(A246,"/Users/timomiessen/Desktop/imagesdk/nonblackwomen1/","Image_")</f>
        <v>Image_NBW_257.jpg</v>
      </c>
      <c r="C246" s="63" t="s">
        <v>5</v>
      </c>
      <c r="D246" s="22" t="s">
        <v>6</v>
      </c>
      <c r="E246" s="23">
        <v>0</v>
      </c>
      <c r="F246" s="23">
        <v>0</v>
      </c>
      <c r="G246" s="23">
        <v>1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1</v>
      </c>
      <c r="Q246" s="23">
        <v>0</v>
      </c>
      <c r="R246" s="23" cm="1">
        <f t="array" ref="R246">_xlfn.IFS(H246=1,1,K246=1,1,L246=1,1,M246=1,1,N246=1,1,P246=1,1,TRUE,0)</f>
        <v>1</v>
      </c>
      <c r="S246" s="64">
        <f>IF(AND(G246=1,R246=1),0,R246)</f>
        <v>0</v>
      </c>
      <c r="T246" s="24" t="s">
        <v>2426</v>
      </c>
      <c r="U246" s="49">
        <f>SUBSTITUTE(T246,".",",")*1</f>
        <v>2.8713620267808399E-2</v>
      </c>
      <c r="V246" s="54">
        <f>IF(U246&gt;=0.1, 1, 0)</f>
        <v>0</v>
      </c>
      <c r="W246" s="25">
        <f>IF(U246&gt;=0.2, 1, 0)</f>
        <v>0</v>
      </c>
      <c r="X246" s="25">
        <f>IF(U246&gt;=0.3, 1, 0)</f>
        <v>0</v>
      </c>
      <c r="Y246" s="25">
        <f>IF(U246&gt;=0.4, 1, 0)</f>
        <v>0</v>
      </c>
      <c r="Z246" s="25">
        <f>IF(U246&gt;=0.5, 1, 0)</f>
        <v>0</v>
      </c>
      <c r="AA246" s="25">
        <f>IF(U246&gt;=0.6, 1, 0)</f>
        <v>0</v>
      </c>
      <c r="AB246" s="25">
        <f>IF(U246&gt;=0.7, 1, 0)</f>
        <v>0</v>
      </c>
      <c r="AC246" s="25">
        <f>IF(U246&gt;=0.8, 1, 0)</f>
        <v>0</v>
      </c>
      <c r="AD246" s="55">
        <f>IF(U246&gt;=0.9, 1, 0)</f>
        <v>0</v>
      </c>
    </row>
    <row r="247" spans="1:30" ht="20" customHeight="1" x14ac:dyDescent="0.2">
      <c r="A247" s="20" t="s">
        <v>1239</v>
      </c>
      <c r="B247" s="33" t="str">
        <f>SUBSTITUTE(A247,"/Users/timomiessen/Desktop/imagesdk/nonblackwomen1/","Image_")</f>
        <v>Image_NBW_258.jpg</v>
      </c>
      <c r="C247" s="63" t="s">
        <v>5</v>
      </c>
      <c r="D247" s="22" t="s">
        <v>6</v>
      </c>
      <c r="E247" s="23">
        <v>0</v>
      </c>
      <c r="F247" s="23">
        <v>0</v>
      </c>
      <c r="G247" s="23">
        <v>1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1</v>
      </c>
      <c r="P247" s="23">
        <v>0</v>
      </c>
      <c r="Q247" s="23">
        <v>0</v>
      </c>
      <c r="R247" s="23" cm="1">
        <f t="array" ref="R247">_xlfn.IFS(H247=1,1,K247=1,1,L247=1,1,M247=1,1,N247=1,1,P247=1,1,TRUE,0)</f>
        <v>0</v>
      </c>
      <c r="S247" s="64">
        <f>IF(AND(G247=1,R247=1),0,R247)</f>
        <v>0</v>
      </c>
      <c r="T247" s="24" t="s">
        <v>2427</v>
      </c>
      <c r="U247" s="49">
        <f>SUBSTITUTE(T247,".",",")*1</f>
        <v>5.4857376962900101E-3</v>
      </c>
      <c r="V247" s="54">
        <f>IF(U247&gt;=0.1, 1, 0)</f>
        <v>0</v>
      </c>
      <c r="W247" s="25">
        <f>IF(U247&gt;=0.2, 1, 0)</f>
        <v>0</v>
      </c>
      <c r="X247" s="25">
        <f>IF(U247&gt;=0.3, 1, 0)</f>
        <v>0</v>
      </c>
      <c r="Y247" s="25">
        <f>IF(U247&gt;=0.4, 1, 0)</f>
        <v>0</v>
      </c>
      <c r="Z247" s="25">
        <f>IF(U247&gt;=0.5, 1, 0)</f>
        <v>0</v>
      </c>
      <c r="AA247" s="25">
        <f>IF(U247&gt;=0.6, 1, 0)</f>
        <v>0</v>
      </c>
      <c r="AB247" s="25">
        <f>IF(U247&gt;=0.7, 1, 0)</f>
        <v>0</v>
      </c>
      <c r="AC247" s="25">
        <f>IF(U247&gt;=0.8, 1, 0)</f>
        <v>0</v>
      </c>
      <c r="AD247" s="55">
        <f>IF(U247&gt;=0.9, 1, 0)</f>
        <v>0</v>
      </c>
    </row>
    <row r="248" spans="1:30" ht="20" customHeight="1" x14ac:dyDescent="0.2">
      <c r="A248" s="20" t="s">
        <v>1240</v>
      </c>
      <c r="B248" s="33" t="str">
        <f>SUBSTITUTE(A248,"/Users/timomiessen/Desktop/imagesdk/nonblackwomen1/","Image_")</f>
        <v>Image_NBW_259.jpg</v>
      </c>
      <c r="C248" s="63" t="s">
        <v>5</v>
      </c>
      <c r="D248" s="22" t="s">
        <v>6</v>
      </c>
      <c r="E248" s="23">
        <v>0</v>
      </c>
      <c r="F248" s="23">
        <v>0</v>
      </c>
      <c r="G248" s="23">
        <v>1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 cm="1">
        <f t="array" ref="R248">_xlfn.IFS(H248=1,1,K248=1,1,L248=1,1,M248=1,1,N248=1,1,P248=1,1,TRUE,0)</f>
        <v>0</v>
      </c>
      <c r="S248" s="64">
        <f>IF(AND(G248=1,R248=1),0,R248)</f>
        <v>0</v>
      </c>
      <c r="T248" s="24" t="s">
        <v>2428</v>
      </c>
      <c r="U248" s="49">
        <f>SUBSTITUTE(T248,".",",")*1</f>
        <v>4.05053300783038E-2</v>
      </c>
      <c r="V248" s="54">
        <f>IF(U248&gt;=0.1, 1, 0)</f>
        <v>0</v>
      </c>
      <c r="W248" s="25">
        <f>IF(U248&gt;=0.2, 1, 0)</f>
        <v>0</v>
      </c>
      <c r="X248" s="25">
        <f>IF(U248&gt;=0.3, 1, 0)</f>
        <v>0</v>
      </c>
      <c r="Y248" s="25">
        <f>IF(U248&gt;=0.4, 1, 0)</f>
        <v>0</v>
      </c>
      <c r="Z248" s="25">
        <f>IF(U248&gt;=0.5, 1, 0)</f>
        <v>0</v>
      </c>
      <c r="AA248" s="25">
        <f>IF(U248&gt;=0.6, 1, 0)</f>
        <v>0</v>
      </c>
      <c r="AB248" s="25">
        <f>IF(U248&gt;=0.7, 1, 0)</f>
        <v>0</v>
      </c>
      <c r="AC248" s="25">
        <f>IF(U248&gt;=0.8, 1, 0)</f>
        <v>0</v>
      </c>
      <c r="AD248" s="55">
        <f>IF(U248&gt;=0.9, 1, 0)</f>
        <v>0</v>
      </c>
    </row>
    <row r="249" spans="1:30" ht="20" customHeight="1" x14ac:dyDescent="0.2">
      <c r="A249" s="20" t="s">
        <v>1241</v>
      </c>
      <c r="B249" s="33" t="str">
        <f>SUBSTITUTE(A249,"/Users/timomiessen/Desktop/imagesdk/nonblackwomen1/","Image_")</f>
        <v>Image_NBW_26.jpg</v>
      </c>
      <c r="C249" s="63" t="s">
        <v>5</v>
      </c>
      <c r="D249" s="22" t="s">
        <v>6</v>
      </c>
      <c r="E249" s="23">
        <v>1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 cm="1">
        <f t="array" ref="R249">_xlfn.IFS(H249=1,1,K249=1,1,L249=1,1,M249=1,1,N249=1,1,P249=1,1,TRUE,0)</f>
        <v>0</v>
      </c>
      <c r="S249" s="64">
        <f>IF(AND(G249=1,R249=1),0,R249)</f>
        <v>0</v>
      </c>
      <c r="T249" s="24" t="s">
        <v>2429</v>
      </c>
      <c r="U249" s="49">
        <f>SUBSTITUTE(T249,".",",")*1</f>
        <v>0.14788615331053701</v>
      </c>
      <c r="V249" s="54">
        <f>IF(U249&gt;=0.1, 1, 0)</f>
        <v>1</v>
      </c>
      <c r="W249" s="25">
        <f>IF(U249&gt;=0.2, 1, 0)</f>
        <v>0</v>
      </c>
      <c r="X249" s="25">
        <f>IF(U249&gt;=0.3, 1, 0)</f>
        <v>0</v>
      </c>
      <c r="Y249" s="25">
        <f>IF(U249&gt;=0.4, 1, 0)</f>
        <v>0</v>
      </c>
      <c r="Z249" s="25">
        <f>IF(U249&gt;=0.5, 1, 0)</f>
        <v>0</v>
      </c>
      <c r="AA249" s="25">
        <f>IF(U249&gt;=0.6, 1, 0)</f>
        <v>0</v>
      </c>
      <c r="AB249" s="25">
        <f>IF(U249&gt;=0.7, 1, 0)</f>
        <v>0</v>
      </c>
      <c r="AC249" s="25">
        <f>IF(U249&gt;=0.8, 1, 0)</f>
        <v>0</v>
      </c>
      <c r="AD249" s="55">
        <f>IF(U249&gt;=0.9, 1, 0)</f>
        <v>0</v>
      </c>
    </row>
    <row r="250" spans="1:30" ht="20" customHeight="1" x14ac:dyDescent="0.2">
      <c r="A250" s="20" t="s">
        <v>1242</v>
      </c>
      <c r="B250" s="33" t="str">
        <f>SUBSTITUTE(A250,"/Users/timomiessen/Desktop/imagesdk/nonblackwomen1/","Image_")</f>
        <v>Image_NBW_260.jpg</v>
      </c>
      <c r="C250" s="63" t="s">
        <v>5</v>
      </c>
      <c r="D250" s="22" t="s">
        <v>6</v>
      </c>
      <c r="E250" s="23">
        <v>0</v>
      </c>
      <c r="F250" s="23">
        <v>0</v>
      </c>
      <c r="G250" s="23">
        <v>1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1</v>
      </c>
      <c r="Q250" s="23">
        <v>0</v>
      </c>
      <c r="R250" s="23" cm="1">
        <f t="array" ref="R250">_xlfn.IFS(H250=1,1,K250=1,1,L250=1,1,M250=1,1,N250=1,1,P250=1,1,TRUE,0)</f>
        <v>1</v>
      </c>
      <c r="S250" s="64">
        <f>IF(AND(G250=1,R250=1),0,R250)</f>
        <v>0</v>
      </c>
      <c r="T250" s="24" t="s">
        <v>2430</v>
      </c>
      <c r="U250" s="49">
        <f>SUBSTITUTE(T250,".",",")*1</f>
        <v>9.2421257868409105E-3</v>
      </c>
      <c r="V250" s="54">
        <f>IF(U250&gt;=0.1, 1, 0)</f>
        <v>0</v>
      </c>
      <c r="W250" s="25">
        <f>IF(U250&gt;=0.2, 1, 0)</f>
        <v>0</v>
      </c>
      <c r="X250" s="25">
        <f>IF(U250&gt;=0.3, 1, 0)</f>
        <v>0</v>
      </c>
      <c r="Y250" s="25">
        <f>IF(U250&gt;=0.4, 1, 0)</f>
        <v>0</v>
      </c>
      <c r="Z250" s="25">
        <f>IF(U250&gt;=0.5, 1, 0)</f>
        <v>0</v>
      </c>
      <c r="AA250" s="25">
        <f>IF(U250&gt;=0.6, 1, 0)</f>
        <v>0</v>
      </c>
      <c r="AB250" s="25">
        <f>IF(U250&gt;=0.7, 1, 0)</f>
        <v>0</v>
      </c>
      <c r="AC250" s="25">
        <f>IF(U250&gt;=0.8, 1, 0)</f>
        <v>0</v>
      </c>
      <c r="AD250" s="55">
        <f>IF(U250&gt;=0.9, 1, 0)</f>
        <v>0</v>
      </c>
    </row>
    <row r="251" spans="1:30" ht="20" customHeight="1" x14ac:dyDescent="0.2">
      <c r="A251" s="20" t="s">
        <v>1243</v>
      </c>
      <c r="B251" s="33" t="str">
        <f>SUBSTITUTE(A251,"/Users/timomiessen/Desktop/imagesdk/nonblackwomen1/","Image_")</f>
        <v>Image_NBW_261.jpg</v>
      </c>
      <c r="C251" s="63" t="s">
        <v>5</v>
      </c>
      <c r="D251" s="22" t="s">
        <v>6</v>
      </c>
      <c r="E251" s="23">
        <v>0</v>
      </c>
      <c r="F251" s="23">
        <v>0</v>
      </c>
      <c r="G251" s="23">
        <v>1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1</v>
      </c>
      <c r="Q251" s="23">
        <v>0</v>
      </c>
      <c r="R251" s="23" cm="1">
        <f t="array" ref="R251">_xlfn.IFS(H251=1,1,K251=1,1,L251=1,1,M251=1,1,N251=1,1,P251=1,1,TRUE,0)</f>
        <v>1</v>
      </c>
      <c r="S251" s="64">
        <f>IF(AND(G251=1,R251=1),0,R251)</f>
        <v>0</v>
      </c>
      <c r="T251" s="24" t="s">
        <v>2431</v>
      </c>
      <c r="U251" s="49">
        <f>SUBSTITUTE(T251,".",",")*1</f>
        <v>0.38271102681755997</v>
      </c>
      <c r="V251" s="54">
        <f>IF(U251&gt;=0.1, 1, 0)</f>
        <v>1</v>
      </c>
      <c r="W251" s="25">
        <f>IF(U251&gt;=0.2, 1, 0)</f>
        <v>1</v>
      </c>
      <c r="X251" s="25">
        <f>IF(U251&gt;=0.3, 1, 0)</f>
        <v>1</v>
      </c>
      <c r="Y251" s="25">
        <f>IF(U251&gt;=0.4, 1, 0)</f>
        <v>0</v>
      </c>
      <c r="Z251" s="25">
        <f>IF(U251&gt;=0.5, 1, 0)</f>
        <v>0</v>
      </c>
      <c r="AA251" s="25">
        <f>IF(U251&gt;=0.6, 1, 0)</f>
        <v>0</v>
      </c>
      <c r="AB251" s="25">
        <f>IF(U251&gt;=0.7, 1, 0)</f>
        <v>0</v>
      </c>
      <c r="AC251" s="25">
        <f>IF(U251&gt;=0.8, 1, 0)</f>
        <v>0</v>
      </c>
      <c r="AD251" s="55">
        <f>IF(U251&gt;=0.9, 1, 0)</f>
        <v>0</v>
      </c>
    </row>
    <row r="252" spans="1:30" ht="20" customHeight="1" x14ac:dyDescent="0.2">
      <c r="A252" s="20" t="s">
        <v>1244</v>
      </c>
      <c r="B252" s="33" t="str">
        <f>SUBSTITUTE(A252,"/Users/timomiessen/Desktop/imagesdk/nonblackwomen1/","Image_")</f>
        <v>Image_NBW_262.jpg</v>
      </c>
      <c r="C252" s="63" t="s">
        <v>5</v>
      </c>
      <c r="D252" s="22" t="s">
        <v>6</v>
      </c>
      <c r="E252" s="23">
        <v>0</v>
      </c>
      <c r="F252" s="23">
        <v>0</v>
      </c>
      <c r="G252" s="23">
        <v>1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 cm="1">
        <f t="array" ref="R252">_xlfn.IFS(H252=1,1,K252=1,1,L252=1,1,M252=1,1,N252=1,1,P252=1,1,TRUE,0)</f>
        <v>0</v>
      </c>
      <c r="S252" s="64">
        <f>IF(AND(G252=1,R252=1),0,R252)</f>
        <v>0</v>
      </c>
      <c r="T252" s="24" t="s">
        <v>2432</v>
      </c>
      <c r="U252" s="49">
        <f>SUBSTITUTE(T252,".",",")*1</f>
        <v>1.7323985463008201E-2</v>
      </c>
      <c r="V252" s="54">
        <f>IF(U252&gt;=0.1, 1, 0)</f>
        <v>0</v>
      </c>
      <c r="W252" s="25">
        <f>IF(U252&gt;=0.2, 1, 0)</f>
        <v>0</v>
      </c>
      <c r="X252" s="25">
        <f>IF(U252&gt;=0.3, 1, 0)</f>
        <v>0</v>
      </c>
      <c r="Y252" s="25">
        <f>IF(U252&gt;=0.4, 1, 0)</f>
        <v>0</v>
      </c>
      <c r="Z252" s="25">
        <f>IF(U252&gt;=0.5, 1, 0)</f>
        <v>0</v>
      </c>
      <c r="AA252" s="25">
        <f>IF(U252&gt;=0.6, 1, 0)</f>
        <v>0</v>
      </c>
      <c r="AB252" s="25">
        <f>IF(U252&gt;=0.7, 1, 0)</f>
        <v>0</v>
      </c>
      <c r="AC252" s="25">
        <f>IF(U252&gt;=0.8, 1, 0)</f>
        <v>0</v>
      </c>
      <c r="AD252" s="55">
        <f>IF(U252&gt;=0.9, 1, 0)</f>
        <v>0</v>
      </c>
    </row>
    <row r="253" spans="1:30" ht="20" customHeight="1" x14ac:dyDescent="0.2">
      <c r="A253" s="20" t="s">
        <v>1245</v>
      </c>
      <c r="B253" s="33" t="str">
        <f>SUBSTITUTE(A253,"/Users/timomiessen/Desktop/imagesdk/nonblackwomen1/","Image_")</f>
        <v>Image_NBW_263.jpg</v>
      </c>
      <c r="C253" s="63" t="s">
        <v>5</v>
      </c>
      <c r="D253" s="22" t="s">
        <v>6</v>
      </c>
      <c r="E253" s="23">
        <v>0</v>
      </c>
      <c r="F253" s="23">
        <v>0</v>
      </c>
      <c r="G253" s="23">
        <v>1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1</v>
      </c>
      <c r="Q253" s="23">
        <v>0</v>
      </c>
      <c r="R253" s="23" cm="1">
        <f t="array" ref="R253">_xlfn.IFS(H253=1,1,K253=1,1,L253=1,1,M253=1,1,N253=1,1,P253=1,1,TRUE,0)</f>
        <v>1</v>
      </c>
      <c r="S253" s="64">
        <f>IF(AND(G253=1,R253=1),0,R253)</f>
        <v>0</v>
      </c>
      <c r="T253" s="24" t="s">
        <v>2433</v>
      </c>
      <c r="U253" s="49">
        <f>SUBSTITUTE(T253,".",",")*1</f>
        <v>0.49475518241524602</v>
      </c>
      <c r="V253" s="54">
        <f>IF(U253&gt;=0.1, 1, 0)</f>
        <v>1</v>
      </c>
      <c r="W253" s="25">
        <f>IF(U253&gt;=0.2, 1, 0)</f>
        <v>1</v>
      </c>
      <c r="X253" s="25">
        <f>IF(U253&gt;=0.3, 1, 0)</f>
        <v>1</v>
      </c>
      <c r="Y253" s="25">
        <f>IF(U253&gt;=0.4, 1, 0)</f>
        <v>1</v>
      </c>
      <c r="Z253" s="25">
        <f>IF(U253&gt;=0.5, 1, 0)</f>
        <v>0</v>
      </c>
      <c r="AA253" s="25">
        <f>IF(U253&gt;=0.6, 1, 0)</f>
        <v>0</v>
      </c>
      <c r="AB253" s="25">
        <f>IF(U253&gt;=0.7, 1, 0)</f>
        <v>0</v>
      </c>
      <c r="AC253" s="25">
        <f>IF(U253&gt;=0.8, 1, 0)</f>
        <v>0</v>
      </c>
      <c r="AD253" s="55">
        <f>IF(U253&gt;=0.9, 1, 0)</f>
        <v>0</v>
      </c>
    </row>
    <row r="254" spans="1:30" ht="20" customHeight="1" x14ac:dyDescent="0.2">
      <c r="A254" s="20" t="s">
        <v>1246</v>
      </c>
      <c r="B254" s="33" t="str">
        <f>SUBSTITUTE(A254,"/Users/timomiessen/Desktop/imagesdk/nonblackwomen1/","Image_")</f>
        <v>Image_NBW_264.jpg</v>
      </c>
      <c r="C254" s="63" t="s">
        <v>5</v>
      </c>
      <c r="D254" s="22" t="s">
        <v>6</v>
      </c>
      <c r="E254" s="23">
        <v>0</v>
      </c>
      <c r="F254" s="23">
        <v>0</v>
      </c>
      <c r="G254" s="23">
        <v>1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1</v>
      </c>
      <c r="P254" s="23">
        <v>1</v>
      </c>
      <c r="Q254" s="23">
        <v>0</v>
      </c>
      <c r="R254" s="23" cm="1">
        <f t="array" ref="R254">_xlfn.IFS(H254=1,1,K254=1,1,L254=1,1,M254=1,1,N254=1,1,P254=1,1,TRUE,0)</f>
        <v>1</v>
      </c>
      <c r="S254" s="64">
        <f>IF(AND(G254=1,R254=1),0,R254)</f>
        <v>0</v>
      </c>
      <c r="T254" s="24" t="s">
        <v>2434</v>
      </c>
      <c r="U254" s="49">
        <f>SUBSTITUTE(T254,".",",")*1</f>
        <v>0.70452338084578503</v>
      </c>
      <c r="V254" s="54">
        <f>IF(U254&gt;=0.1, 1, 0)</f>
        <v>1</v>
      </c>
      <c r="W254" s="25">
        <f>IF(U254&gt;=0.2, 1, 0)</f>
        <v>1</v>
      </c>
      <c r="X254" s="25">
        <f>IF(U254&gt;=0.3, 1, 0)</f>
        <v>1</v>
      </c>
      <c r="Y254" s="25">
        <f>IF(U254&gt;=0.4, 1, 0)</f>
        <v>1</v>
      </c>
      <c r="Z254" s="25">
        <f>IF(U254&gt;=0.5, 1, 0)</f>
        <v>1</v>
      </c>
      <c r="AA254" s="25">
        <f>IF(U254&gt;=0.6, 1, 0)</f>
        <v>1</v>
      </c>
      <c r="AB254" s="25">
        <f>IF(U254&gt;=0.7, 1, 0)</f>
        <v>1</v>
      </c>
      <c r="AC254" s="25">
        <f>IF(U254&gt;=0.8, 1, 0)</f>
        <v>0</v>
      </c>
      <c r="AD254" s="55">
        <f>IF(U254&gt;=0.9, 1, 0)</f>
        <v>0</v>
      </c>
    </row>
    <row r="255" spans="1:30" ht="20" customHeight="1" x14ac:dyDescent="0.2">
      <c r="A255" s="20" t="s">
        <v>1247</v>
      </c>
      <c r="B255" s="33" t="str">
        <f>SUBSTITUTE(A255,"/Users/timomiessen/Desktop/imagesdk/nonblackwomen1/","Image_")</f>
        <v>Image_NBW_265.jpg</v>
      </c>
      <c r="C255" s="63" t="s">
        <v>5</v>
      </c>
      <c r="D255" s="22" t="s">
        <v>6</v>
      </c>
      <c r="E255" s="23">
        <v>0</v>
      </c>
      <c r="F255" s="23">
        <v>0</v>
      </c>
      <c r="G255" s="23">
        <v>1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1</v>
      </c>
      <c r="P255" s="23">
        <v>0</v>
      </c>
      <c r="Q255" s="23">
        <v>0</v>
      </c>
      <c r="R255" s="23" cm="1">
        <f t="array" ref="R255">_xlfn.IFS(H255=1,1,K255=1,1,L255=1,1,M255=1,1,N255=1,1,P255=1,1,TRUE,0)</f>
        <v>0</v>
      </c>
      <c r="S255" s="64">
        <f>IF(AND(G255=1,R255=1),0,R255)</f>
        <v>0</v>
      </c>
      <c r="T255" s="24" t="s">
        <v>2435</v>
      </c>
      <c r="U255" s="49">
        <f>SUBSTITUTE(T255,".",",")*1</f>
        <v>0.235801957547664</v>
      </c>
      <c r="V255" s="54">
        <f>IF(U255&gt;=0.1, 1, 0)</f>
        <v>1</v>
      </c>
      <c r="W255" s="25">
        <f>IF(U255&gt;=0.2, 1, 0)</f>
        <v>1</v>
      </c>
      <c r="X255" s="25">
        <f>IF(U255&gt;=0.3, 1, 0)</f>
        <v>0</v>
      </c>
      <c r="Y255" s="25">
        <f>IF(U255&gt;=0.4, 1, 0)</f>
        <v>0</v>
      </c>
      <c r="Z255" s="25">
        <f>IF(U255&gt;=0.5, 1, 0)</f>
        <v>0</v>
      </c>
      <c r="AA255" s="25">
        <f>IF(U255&gt;=0.6, 1, 0)</f>
        <v>0</v>
      </c>
      <c r="AB255" s="25">
        <f>IF(U255&gt;=0.7, 1, 0)</f>
        <v>0</v>
      </c>
      <c r="AC255" s="25">
        <f>IF(U255&gt;=0.8, 1, 0)</f>
        <v>0</v>
      </c>
      <c r="AD255" s="55">
        <f>IF(U255&gt;=0.9, 1, 0)</f>
        <v>0</v>
      </c>
    </row>
    <row r="256" spans="1:30" ht="20" customHeight="1" x14ac:dyDescent="0.2">
      <c r="A256" s="20" t="s">
        <v>1248</v>
      </c>
      <c r="B256" s="33" t="str">
        <f>SUBSTITUTE(A256,"/Users/timomiessen/Desktop/imagesdk/nonblackwomen1/","Image_")</f>
        <v>Image_NBW_266.jpg</v>
      </c>
      <c r="C256" s="63" t="s">
        <v>5</v>
      </c>
      <c r="D256" s="22" t="s">
        <v>6</v>
      </c>
      <c r="E256" s="23">
        <v>0</v>
      </c>
      <c r="F256" s="23">
        <v>0</v>
      </c>
      <c r="G256" s="23">
        <v>1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 cm="1">
        <f t="array" ref="R256">_xlfn.IFS(H256=1,1,K256=1,1,L256=1,1,M256=1,1,N256=1,1,P256=1,1,TRUE,0)</f>
        <v>0</v>
      </c>
      <c r="S256" s="64">
        <f>IF(AND(G256=1,R256=1),0,R256)</f>
        <v>0</v>
      </c>
      <c r="T256" s="24" t="s">
        <v>2436</v>
      </c>
      <c r="U256" s="49">
        <f>SUBSTITUTE(T256,".",",")*1</f>
        <v>4.2308792471885598E-2</v>
      </c>
      <c r="V256" s="54">
        <f>IF(U256&gt;=0.1, 1, 0)</f>
        <v>0</v>
      </c>
      <c r="W256" s="25">
        <f>IF(U256&gt;=0.2, 1, 0)</f>
        <v>0</v>
      </c>
      <c r="X256" s="25">
        <f>IF(U256&gt;=0.3, 1, 0)</f>
        <v>0</v>
      </c>
      <c r="Y256" s="25">
        <f>IF(U256&gt;=0.4, 1, 0)</f>
        <v>0</v>
      </c>
      <c r="Z256" s="25">
        <f>IF(U256&gt;=0.5, 1, 0)</f>
        <v>0</v>
      </c>
      <c r="AA256" s="25">
        <f>IF(U256&gt;=0.6, 1, 0)</f>
        <v>0</v>
      </c>
      <c r="AB256" s="25">
        <f>IF(U256&gt;=0.7, 1, 0)</f>
        <v>0</v>
      </c>
      <c r="AC256" s="25">
        <f>IF(U256&gt;=0.8, 1, 0)</f>
        <v>0</v>
      </c>
      <c r="AD256" s="55">
        <f>IF(U256&gt;=0.9, 1, 0)</f>
        <v>0</v>
      </c>
    </row>
    <row r="257" spans="1:30" ht="20" customHeight="1" x14ac:dyDescent="0.2">
      <c r="A257" s="20" t="s">
        <v>1249</v>
      </c>
      <c r="B257" s="33" t="str">
        <f>SUBSTITUTE(A257,"/Users/timomiessen/Desktop/imagesdk/nonblackwomen1/","Image_")</f>
        <v>Image_NBW_267.jpg</v>
      </c>
      <c r="C257" s="63" t="s">
        <v>5</v>
      </c>
      <c r="D257" s="22" t="s">
        <v>6</v>
      </c>
      <c r="E257" s="23">
        <v>0</v>
      </c>
      <c r="F257" s="23">
        <v>0</v>
      </c>
      <c r="G257" s="23">
        <v>1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1</v>
      </c>
      <c r="P257" s="23">
        <v>0</v>
      </c>
      <c r="Q257" s="23">
        <v>0</v>
      </c>
      <c r="R257" s="23" cm="1">
        <f t="array" ref="R257">_xlfn.IFS(H257=1,1,K257=1,1,L257=1,1,M257=1,1,N257=1,1,P257=1,1,TRUE,0)</f>
        <v>0</v>
      </c>
      <c r="S257" s="64">
        <f>IF(AND(G257=1,R257=1),0,R257)</f>
        <v>0</v>
      </c>
      <c r="T257" s="24" t="s">
        <v>2437</v>
      </c>
      <c r="U257" s="49">
        <f>SUBSTITUTE(T257,".",",")*1</f>
        <v>1.3338446151465099E-2</v>
      </c>
      <c r="V257" s="54">
        <f>IF(U257&gt;=0.1, 1, 0)</f>
        <v>0</v>
      </c>
      <c r="W257" s="25">
        <f>IF(U257&gt;=0.2, 1, 0)</f>
        <v>0</v>
      </c>
      <c r="X257" s="25">
        <f>IF(U257&gt;=0.3, 1, 0)</f>
        <v>0</v>
      </c>
      <c r="Y257" s="25">
        <f>IF(U257&gt;=0.4, 1, 0)</f>
        <v>0</v>
      </c>
      <c r="Z257" s="25">
        <f>IF(U257&gt;=0.5, 1, 0)</f>
        <v>0</v>
      </c>
      <c r="AA257" s="25">
        <f>IF(U257&gt;=0.6, 1, 0)</f>
        <v>0</v>
      </c>
      <c r="AB257" s="25">
        <f>IF(U257&gt;=0.7, 1, 0)</f>
        <v>0</v>
      </c>
      <c r="AC257" s="25">
        <f>IF(U257&gt;=0.8, 1, 0)</f>
        <v>0</v>
      </c>
      <c r="AD257" s="55">
        <f>IF(U257&gt;=0.9, 1, 0)</f>
        <v>0</v>
      </c>
    </row>
    <row r="258" spans="1:30" ht="20" customHeight="1" x14ac:dyDescent="0.2">
      <c r="A258" s="20" t="s">
        <v>1250</v>
      </c>
      <c r="B258" s="33" t="str">
        <f>SUBSTITUTE(A258,"/Users/timomiessen/Desktop/imagesdk/nonblackwomen1/","Image_")</f>
        <v>Image_NBW_268.jpg</v>
      </c>
      <c r="C258" s="63" t="s">
        <v>5</v>
      </c>
      <c r="D258" s="22" t="s">
        <v>6</v>
      </c>
      <c r="E258" s="23">
        <v>0</v>
      </c>
      <c r="F258" s="23">
        <v>0</v>
      </c>
      <c r="G258" s="23">
        <v>1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 cm="1">
        <f t="array" ref="R258">_xlfn.IFS(H258=1,1,K258=1,1,L258=1,1,M258=1,1,N258=1,1,P258=1,1,TRUE,0)</f>
        <v>0</v>
      </c>
      <c r="S258" s="64">
        <f>IF(AND(G258=1,R258=1),0,R258)</f>
        <v>0</v>
      </c>
      <c r="T258" s="24" t="s">
        <v>2438</v>
      </c>
      <c r="U258" s="49">
        <f>SUBSTITUTE(T258,".",",")*1</f>
        <v>1.84979625046253E-2</v>
      </c>
      <c r="V258" s="54">
        <f>IF(U258&gt;=0.1, 1, 0)</f>
        <v>0</v>
      </c>
      <c r="W258" s="25">
        <f>IF(U258&gt;=0.2, 1, 0)</f>
        <v>0</v>
      </c>
      <c r="X258" s="25">
        <f>IF(U258&gt;=0.3, 1, 0)</f>
        <v>0</v>
      </c>
      <c r="Y258" s="25">
        <f>IF(U258&gt;=0.4, 1, 0)</f>
        <v>0</v>
      </c>
      <c r="Z258" s="25">
        <f>IF(U258&gt;=0.5, 1, 0)</f>
        <v>0</v>
      </c>
      <c r="AA258" s="25">
        <f>IF(U258&gt;=0.6, 1, 0)</f>
        <v>0</v>
      </c>
      <c r="AB258" s="25">
        <f>IF(U258&gt;=0.7, 1, 0)</f>
        <v>0</v>
      </c>
      <c r="AC258" s="25">
        <f>IF(U258&gt;=0.8, 1, 0)</f>
        <v>0</v>
      </c>
      <c r="AD258" s="55">
        <f>IF(U258&gt;=0.9, 1, 0)</f>
        <v>0</v>
      </c>
    </row>
    <row r="259" spans="1:30" ht="20" customHeight="1" x14ac:dyDescent="0.2">
      <c r="A259" s="20" t="s">
        <v>1251</v>
      </c>
      <c r="B259" s="33" t="str">
        <f>SUBSTITUTE(A259,"/Users/timomiessen/Desktop/imagesdk/nonblackwomen1/","Image_")</f>
        <v>Image_NBW_269.jpg</v>
      </c>
      <c r="C259" s="63" t="s">
        <v>5</v>
      </c>
      <c r="D259" s="22" t="s">
        <v>6</v>
      </c>
      <c r="E259" s="23">
        <v>0</v>
      </c>
      <c r="F259" s="23">
        <v>0</v>
      </c>
      <c r="G259" s="23">
        <v>1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 cm="1">
        <f t="array" ref="R259">_xlfn.IFS(H259=1,1,K259=1,1,L259=1,1,M259=1,1,N259=1,1,P259=1,1,TRUE,0)</f>
        <v>0</v>
      </c>
      <c r="S259" s="64">
        <f>IF(AND(G259=1,R259=1),0,R259)</f>
        <v>0</v>
      </c>
      <c r="T259" s="24" t="s">
        <v>2439</v>
      </c>
      <c r="U259" s="49">
        <f>SUBSTITUTE(T259,".",",")*1</f>
        <v>2.0522536709904601E-2</v>
      </c>
      <c r="V259" s="54">
        <f>IF(U259&gt;=0.1, 1, 0)</f>
        <v>0</v>
      </c>
      <c r="W259" s="25">
        <f>IF(U259&gt;=0.2, 1, 0)</f>
        <v>0</v>
      </c>
      <c r="X259" s="25">
        <f>IF(U259&gt;=0.3, 1, 0)</f>
        <v>0</v>
      </c>
      <c r="Y259" s="25">
        <f>IF(U259&gt;=0.4, 1, 0)</f>
        <v>0</v>
      </c>
      <c r="Z259" s="25">
        <f>IF(U259&gt;=0.5, 1, 0)</f>
        <v>0</v>
      </c>
      <c r="AA259" s="25">
        <f>IF(U259&gt;=0.6, 1, 0)</f>
        <v>0</v>
      </c>
      <c r="AB259" s="25">
        <f>IF(U259&gt;=0.7, 1, 0)</f>
        <v>0</v>
      </c>
      <c r="AC259" s="25">
        <f>IF(U259&gt;=0.8, 1, 0)</f>
        <v>0</v>
      </c>
      <c r="AD259" s="55">
        <f>IF(U259&gt;=0.9, 1, 0)</f>
        <v>0</v>
      </c>
    </row>
    <row r="260" spans="1:30" ht="20" customHeight="1" x14ac:dyDescent="0.2">
      <c r="A260" s="20" t="s">
        <v>1252</v>
      </c>
      <c r="B260" s="33" t="str">
        <f>SUBSTITUTE(A260,"/Users/timomiessen/Desktop/imagesdk/nonblackwomen1/","Image_")</f>
        <v>Image_NBW_27.jpg</v>
      </c>
      <c r="C260" s="63" t="s">
        <v>5</v>
      </c>
      <c r="D260" s="22" t="s">
        <v>6</v>
      </c>
      <c r="E260" s="23">
        <v>1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 cm="1">
        <f t="array" ref="R260">_xlfn.IFS(H260=1,1,K260=1,1,L260=1,1,M260=1,1,N260=1,1,P260=1,1,TRUE,0)</f>
        <v>0</v>
      </c>
      <c r="S260" s="64">
        <f>IF(AND(G260=1,R260=1),0,R260)</f>
        <v>0</v>
      </c>
      <c r="T260" s="24" t="s">
        <v>2440</v>
      </c>
      <c r="U260" s="49">
        <f>SUBSTITUTE(T260,".",",")*1</f>
        <v>0.14372152462601601</v>
      </c>
      <c r="V260" s="54">
        <f>IF(U260&gt;=0.1, 1, 0)</f>
        <v>1</v>
      </c>
      <c r="W260" s="25">
        <f>IF(U260&gt;=0.2, 1, 0)</f>
        <v>0</v>
      </c>
      <c r="X260" s="25">
        <f>IF(U260&gt;=0.3, 1, 0)</f>
        <v>0</v>
      </c>
      <c r="Y260" s="25">
        <f>IF(U260&gt;=0.4, 1, 0)</f>
        <v>0</v>
      </c>
      <c r="Z260" s="25">
        <f>IF(U260&gt;=0.5, 1, 0)</f>
        <v>0</v>
      </c>
      <c r="AA260" s="25">
        <f>IF(U260&gt;=0.6, 1, 0)</f>
        <v>0</v>
      </c>
      <c r="AB260" s="25">
        <f>IF(U260&gt;=0.7, 1, 0)</f>
        <v>0</v>
      </c>
      <c r="AC260" s="25">
        <f>IF(U260&gt;=0.8, 1, 0)</f>
        <v>0</v>
      </c>
      <c r="AD260" s="55">
        <f>IF(U260&gt;=0.9, 1, 0)</f>
        <v>0</v>
      </c>
    </row>
    <row r="261" spans="1:30" ht="20" customHeight="1" x14ac:dyDescent="0.2">
      <c r="A261" s="20" t="s">
        <v>1253</v>
      </c>
      <c r="B261" s="33" t="str">
        <f>SUBSTITUTE(A261,"/Users/timomiessen/Desktop/imagesdk/nonblackwomen1/","Image_")</f>
        <v>Image_NBW_270.jpg</v>
      </c>
      <c r="C261" s="63" t="s">
        <v>5</v>
      </c>
      <c r="D261" s="22" t="s">
        <v>6</v>
      </c>
      <c r="E261" s="23">
        <v>0</v>
      </c>
      <c r="F261" s="23">
        <v>0</v>
      </c>
      <c r="G261" s="23">
        <v>1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1</v>
      </c>
      <c r="P261" s="23">
        <v>1</v>
      </c>
      <c r="Q261" s="23">
        <v>0</v>
      </c>
      <c r="R261" s="23" cm="1">
        <f t="array" ref="R261">_xlfn.IFS(H261=1,1,K261=1,1,L261=1,1,M261=1,1,N261=1,1,P261=1,1,TRUE,0)</f>
        <v>1</v>
      </c>
      <c r="S261" s="64">
        <f>IF(AND(G261=1,R261=1),0,R261)</f>
        <v>0</v>
      </c>
      <c r="T261" s="24" t="s">
        <v>2441</v>
      </c>
      <c r="U261" s="49">
        <f>SUBSTITUTE(T261,".",",")*1</f>
        <v>0.85876428562914897</v>
      </c>
      <c r="V261" s="54">
        <f>IF(U261&gt;=0.1, 1, 0)</f>
        <v>1</v>
      </c>
      <c r="W261" s="25">
        <f>IF(U261&gt;=0.2, 1, 0)</f>
        <v>1</v>
      </c>
      <c r="X261" s="25">
        <f>IF(U261&gt;=0.3, 1, 0)</f>
        <v>1</v>
      </c>
      <c r="Y261" s="25">
        <f>IF(U261&gt;=0.4, 1, 0)</f>
        <v>1</v>
      </c>
      <c r="Z261" s="25">
        <f>IF(U261&gt;=0.5, 1, 0)</f>
        <v>1</v>
      </c>
      <c r="AA261" s="25">
        <f>IF(U261&gt;=0.6, 1, 0)</f>
        <v>1</v>
      </c>
      <c r="AB261" s="25">
        <f>IF(U261&gt;=0.7, 1, 0)</f>
        <v>1</v>
      </c>
      <c r="AC261" s="25">
        <f>IF(U261&gt;=0.8, 1, 0)</f>
        <v>1</v>
      </c>
      <c r="AD261" s="55">
        <f>IF(U261&gt;=0.9, 1, 0)</f>
        <v>0</v>
      </c>
    </row>
    <row r="262" spans="1:30" ht="20" customHeight="1" x14ac:dyDescent="0.2">
      <c r="A262" s="20" t="s">
        <v>1254</v>
      </c>
      <c r="B262" s="33" t="str">
        <f>SUBSTITUTE(A262,"/Users/timomiessen/Desktop/imagesdk/nonblackwomen1/","Image_")</f>
        <v>Image_NBW_271.jpg</v>
      </c>
      <c r="C262" s="63" t="s">
        <v>5</v>
      </c>
      <c r="D262" s="22" t="s">
        <v>6</v>
      </c>
      <c r="E262" s="23">
        <v>0</v>
      </c>
      <c r="F262" s="23">
        <v>0</v>
      </c>
      <c r="G262" s="23">
        <v>1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 cm="1">
        <f t="array" ref="R262">_xlfn.IFS(H262=1,1,K262=1,1,L262=1,1,M262=1,1,N262=1,1,P262=1,1,TRUE,0)</f>
        <v>0</v>
      </c>
      <c r="S262" s="64">
        <f>IF(AND(G262=1,R262=1),0,R262)</f>
        <v>0</v>
      </c>
      <c r="T262" s="24" t="s">
        <v>2442</v>
      </c>
      <c r="U262" s="49">
        <f>SUBSTITUTE(T262,".",",")*1</f>
        <v>7.6691659633070196E-3</v>
      </c>
      <c r="V262" s="54">
        <f>IF(U262&gt;=0.1, 1, 0)</f>
        <v>0</v>
      </c>
      <c r="W262" s="25">
        <f>IF(U262&gt;=0.2, 1, 0)</f>
        <v>0</v>
      </c>
      <c r="X262" s="25">
        <f>IF(U262&gt;=0.3, 1, 0)</f>
        <v>0</v>
      </c>
      <c r="Y262" s="25">
        <f>IF(U262&gt;=0.4, 1, 0)</f>
        <v>0</v>
      </c>
      <c r="Z262" s="25">
        <f>IF(U262&gt;=0.5, 1, 0)</f>
        <v>0</v>
      </c>
      <c r="AA262" s="25">
        <f>IF(U262&gt;=0.6, 1, 0)</f>
        <v>0</v>
      </c>
      <c r="AB262" s="25">
        <f>IF(U262&gt;=0.7, 1, 0)</f>
        <v>0</v>
      </c>
      <c r="AC262" s="25">
        <f>IF(U262&gt;=0.8, 1, 0)</f>
        <v>0</v>
      </c>
      <c r="AD262" s="55">
        <f>IF(U262&gt;=0.9, 1, 0)</f>
        <v>0</v>
      </c>
    </row>
    <row r="263" spans="1:30" ht="20" customHeight="1" x14ac:dyDescent="0.2">
      <c r="A263" s="20" t="s">
        <v>1255</v>
      </c>
      <c r="B263" s="33" t="str">
        <f>SUBSTITUTE(A263,"/Users/timomiessen/Desktop/imagesdk/nonblackwomen1/","Image_")</f>
        <v>Image_NBW_272.jpg</v>
      </c>
      <c r="C263" s="63" t="s">
        <v>5</v>
      </c>
      <c r="D263" s="22" t="s">
        <v>6</v>
      </c>
      <c r="E263" s="23">
        <v>0</v>
      </c>
      <c r="F263" s="23">
        <v>0</v>
      </c>
      <c r="G263" s="23">
        <v>1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1</v>
      </c>
      <c r="P263" s="23">
        <v>0</v>
      </c>
      <c r="Q263" s="23">
        <v>0</v>
      </c>
      <c r="R263" s="23" cm="1">
        <f t="array" ref="R263">_xlfn.IFS(H263=1,1,K263=1,1,L263=1,1,M263=1,1,N263=1,1,P263=1,1,TRUE,0)</f>
        <v>0</v>
      </c>
      <c r="S263" s="64">
        <f>IF(AND(G263=1,R263=1),0,R263)</f>
        <v>0</v>
      </c>
      <c r="T263" s="24" t="s">
        <v>2443</v>
      </c>
      <c r="U263" s="49">
        <f>SUBSTITUTE(T263,".",",")*1</f>
        <v>0.48622500617057002</v>
      </c>
      <c r="V263" s="54">
        <f>IF(U263&gt;=0.1, 1, 0)</f>
        <v>1</v>
      </c>
      <c r="W263" s="25">
        <f>IF(U263&gt;=0.2, 1, 0)</f>
        <v>1</v>
      </c>
      <c r="X263" s="25">
        <f>IF(U263&gt;=0.3, 1, 0)</f>
        <v>1</v>
      </c>
      <c r="Y263" s="25">
        <f>IF(U263&gt;=0.4, 1, 0)</f>
        <v>1</v>
      </c>
      <c r="Z263" s="25">
        <f>IF(U263&gt;=0.5, 1, 0)</f>
        <v>0</v>
      </c>
      <c r="AA263" s="25">
        <f>IF(U263&gt;=0.6, 1, 0)</f>
        <v>0</v>
      </c>
      <c r="AB263" s="25">
        <f>IF(U263&gt;=0.7, 1, 0)</f>
        <v>0</v>
      </c>
      <c r="AC263" s="25">
        <f>IF(U263&gt;=0.8, 1, 0)</f>
        <v>0</v>
      </c>
      <c r="AD263" s="55">
        <f>IF(U263&gt;=0.9, 1, 0)</f>
        <v>0</v>
      </c>
    </row>
    <row r="264" spans="1:30" ht="20" customHeight="1" x14ac:dyDescent="0.2">
      <c r="A264" s="20" t="s">
        <v>1256</v>
      </c>
      <c r="B264" s="33" t="str">
        <f>SUBSTITUTE(A264,"/Users/timomiessen/Desktop/imagesdk/nonblackwomen1/","Image_")</f>
        <v>Image_NBW_273.jpg</v>
      </c>
      <c r="C264" s="63" t="s">
        <v>5</v>
      </c>
      <c r="D264" s="22" t="s">
        <v>6</v>
      </c>
      <c r="E264" s="23">
        <v>0</v>
      </c>
      <c r="F264" s="23">
        <v>0</v>
      </c>
      <c r="G264" s="23">
        <v>1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 cm="1">
        <f t="array" ref="R264">_xlfn.IFS(H264=1,1,K264=1,1,L264=1,1,M264=1,1,N264=1,1,P264=1,1,TRUE,0)</f>
        <v>0</v>
      </c>
      <c r="S264" s="64">
        <f>IF(AND(G264=1,R264=1),0,R264)</f>
        <v>0</v>
      </c>
      <c r="T264" s="24" t="s">
        <v>2444</v>
      </c>
      <c r="U264" s="49">
        <f>SUBSTITUTE(T264,".",",")*1</f>
        <v>1.7399317119270501E-2</v>
      </c>
      <c r="V264" s="54">
        <f>IF(U264&gt;=0.1, 1, 0)</f>
        <v>0</v>
      </c>
      <c r="W264" s="25">
        <f>IF(U264&gt;=0.2, 1, 0)</f>
        <v>0</v>
      </c>
      <c r="X264" s="25">
        <f>IF(U264&gt;=0.3, 1, 0)</f>
        <v>0</v>
      </c>
      <c r="Y264" s="25">
        <f>IF(U264&gt;=0.4, 1, 0)</f>
        <v>0</v>
      </c>
      <c r="Z264" s="25">
        <f>IF(U264&gt;=0.5, 1, 0)</f>
        <v>0</v>
      </c>
      <c r="AA264" s="25">
        <f>IF(U264&gt;=0.6, 1, 0)</f>
        <v>0</v>
      </c>
      <c r="AB264" s="25">
        <f>IF(U264&gt;=0.7, 1, 0)</f>
        <v>0</v>
      </c>
      <c r="AC264" s="25">
        <f>IF(U264&gt;=0.8, 1, 0)</f>
        <v>0</v>
      </c>
      <c r="AD264" s="55">
        <f>IF(U264&gt;=0.9, 1, 0)</f>
        <v>0</v>
      </c>
    </row>
    <row r="265" spans="1:30" ht="20" customHeight="1" x14ac:dyDescent="0.2">
      <c r="A265" s="20" t="s">
        <v>1257</v>
      </c>
      <c r="B265" s="33" t="str">
        <f>SUBSTITUTE(A265,"/Users/timomiessen/Desktop/imagesdk/nonblackwomen1/","Image_")</f>
        <v>Image_NBW_274.jpg</v>
      </c>
      <c r="C265" s="63" t="s">
        <v>5</v>
      </c>
      <c r="D265" s="22" t="s">
        <v>6</v>
      </c>
      <c r="E265" s="23">
        <v>0</v>
      </c>
      <c r="F265" s="23">
        <v>0</v>
      </c>
      <c r="G265" s="23">
        <v>1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1</v>
      </c>
      <c r="Q265" s="23">
        <v>0</v>
      </c>
      <c r="R265" s="23" cm="1">
        <f t="array" ref="R265">_xlfn.IFS(H265=1,1,K265=1,1,L265=1,1,M265=1,1,N265=1,1,P265=1,1,TRUE,0)</f>
        <v>1</v>
      </c>
      <c r="S265" s="64">
        <f>IF(AND(G265=1,R265=1),0,R265)</f>
        <v>0</v>
      </c>
      <c r="T265" s="24" t="s">
        <v>2445</v>
      </c>
      <c r="U265" s="49">
        <f>SUBSTITUTE(T265,".",",")*1</f>
        <v>0.57018472626805305</v>
      </c>
      <c r="V265" s="54">
        <f>IF(U265&gt;=0.1, 1, 0)</f>
        <v>1</v>
      </c>
      <c r="W265" s="25">
        <f>IF(U265&gt;=0.2, 1, 0)</f>
        <v>1</v>
      </c>
      <c r="X265" s="25">
        <f>IF(U265&gt;=0.3, 1, 0)</f>
        <v>1</v>
      </c>
      <c r="Y265" s="25">
        <f>IF(U265&gt;=0.4, 1, 0)</f>
        <v>1</v>
      </c>
      <c r="Z265" s="25">
        <f>IF(U265&gt;=0.5, 1, 0)</f>
        <v>1</v>
      </c>
      <c r="AA265" s="25">
        <f>IF(U265&gt;=0.6, 1, 0)</f>
        <v>0</v>
      </c>
      <c r="AB265" s="25">
        <f>IF(U265&gt;=0.7, 1, 0)</f>
        <v>0</v>
      </c>
      <c r="AC265" s="25">
        <f>IF(U265&gt;=0.8, 1, 0)</f>
        <v>0</v>
      </c>
      <c r="AD265" s="55">
        <f>IF(U265&gt;=0.9, 1, 0)</f>
        <v>0</v>
      </c>
    </row>
    <row r="266" spans="1:30" ht="20" customHeight="1" x14ac:dyDescent="0.2">
      <c r="A266" s="20" t="s">
        <v>1258</v>
      </c>
      <c r="B266" s="33" t="str">
        <f>SUBSTITUTE(A266,"/Users/timomiessen/Desktop/imagesdk/nonblackwomen1/","Image_")</f>
        <v>Image_NBW_275.jpg</v>
      </c>
      <c r="C266" s="63" t="s">
        <v>5</v>
      </c>
      <c r="D266" s="22" t="s">
        <v>6</v>
      </c>
      <c r="E266" s="23">
        <v>0</v>
      </c>
      <c r="F266" s="23">
        <v>0</v>
      </c>
      <c r="G266" s="23">
        <v>1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1</v>
      </c>
      <c r="R266" s="23" cm="1">
        <f t="array" ref="R266">_xlfn.IFS(H266=1,1,K266=1,1,L266=1,1,M266=1,1,N266=1,1,P266=1,1,TRUE,0)</f>
        <v>0</v>
      </c>
      <c r="S266" s="64">
        <f>IF(AND(G266=1,R266=1),0,R266)</f>
        <v>0</v>
      </c>
      <c r="T266" s="24" t="s">
        <v>2446</v>
      </c>
      <c r="U266" s="49">
        <f>SUBSTITUTE(T266,".",",")*1</f>
        <v>7.5415560975670801E-2</v>
      </c>
      <c r="V266" s="54">
        <f>IF(U266&gt;=0.1, 1, 0)</f>
        <v>0</v>
      </c>
      <c r="W266" s="25">
        <f>IF(U266&gt;=0.2, 1, 0)</f>
        <v>0</v>
      </c>
      <c r="X266" s="25">
        <f>IF(U266&gt;=0.3, 1, 0)</f>
        <v>0</v>
      </c>
      <c r="Y266" s="25">
        <f>IF(U266&gt;=0.4, 1, 0)</f>
        <v>0</v>
      </c>
      <c r="Z266" s="25">
        <f>IF(U266&gt;=0.5, 1, 0)</f>
        <v>0</v>
      </c>
      <c r="AA266" s="25">
        <f>IF(U266&gt;=0.6, 1, 0)</f>
        <v>0</v>
      </c>
      <c r="AB266" s="25">
        <f>IF(U266&gt;=0.7, 1, 0)</f>
        <v>0</v>
      </c>
      <c r="AC266" s="25">
        <f>IF(U266&gt;=0.8, 1, 0)</f>
        <v>0</v>
      </c>
      <c r="AD266" s="55">
        <f>IF(U266&gt;=0.9, 1, 0)</f>
        <v>0</v>
      </c>
    </row>
    <row r="267" spans="1:30" ht="20" customHeight="1" x14ac:dyDescent="0.2">
      <c r="A267" s="20" t="s">
        <v>1259</v>
      </c>
      <c r="B267" s="33" t="str">
        <f>SUBSTITUTE(A267,"/Users/timomiessen/Desktop/imagesdk/nonblackwomen1/","Image_")</f>
        <v>Image_NBW_276.jpg</v>
      </c>
      <c r="C267" s="63" t="s">
        <v>5</v>
      </c>
      <c r="D267" s="22" t="s">
        <v>6</v>
      </c>
      <c r="E267" s="23">
        <v>0</v>
      </c>
      <c r="F267" s="23">
        <v>0</v>
      </c>
      <c r="G267" s="23">
        <v>1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1</v>
      </c>
      <c r="Q267" s="23">
        <v>0</v>
      </c>
      <c r="R267" s="23" cm="1">
        <f t="array" ref="R267">_xlfn.IFS(H267=1,1,K267=1,1,L267=1,1,M267=1,1,N267=1,1,P267=1,1,TRUE,0)</f>
        <v>1</v>
      </c>
      <c r="S267" s="64">
        <f>IF(AND(G267=1,R267=1),0,R267)</f>
        <v>0</v>
      </c>
      <c r="T267" s="24" t="s">
        <v>2447</v>
      </c>
      <c r="U267" s="49">
        <f>SUBSTITUTE(T267,".",",")*1</f>
        <v>2.6682021707529199E-2</v>
      </c>
      <c r="V267" s="54">
        <f>IF(U267&gt;=0.1, 1, 0)</f>
        <v>0</v>
      </c>
      <c r="W267" s="25">
        <f>IF(U267&gt;=0.2, 1, 0)</f>
        <v>0</v>
      </c>
      <c r="X267" s="25">
        <f>IF(U267&gt;=0.3, 1, 0)</f>
        <v>0</v>
      </c>
      <c r="Y267" s="25">
        <f>IF(U267&gt;=0.4, 1, 0)</f>
        <v>0</v>
      </c>
      <c r="Z267" s="25">
        <f>IF(U267&gt;=0.5, 1, 0)</f>
        <v>0</v>
      </c>
      <c r="AA267" s="25">
        <f>IF(U267&gt;=0.6, 1, 0)</f>
        <v>0</v>
      </c>
      <c r="AB267" s="25">
        <f>IF(U267&gt;=0.7, 1, 0)</f>
        <v>0</v>
      </c>
      <c r="AC267" s="25">
        <f>IF(U267&gt;=0.8, 1, 0)</f>
        <v>0</v>
      </c>
      <c r="AD267" s="55">
        <f>IF(U267&gt;=0.9, 1, 0)</f>
        <v>0</v>
      </c>
    </row>
    <row r="268" spans="1:30" ht="20" customHeight="1" x14ac:dyDescent="0.2">
      <c r="A268" s="20" t="s">
        <v>1260</v>
      </c>
      <c r="B268" s="33" t="str">
        <f>SUBSTITUTE(A268,"/Users/timomiessen/Desktop/imagesdk/nonblackwomen1/","Image_")</f>
        <v>Image_NBW_277.jpg</v>
      </c>
      <c r="C268" s="63" t="s">
        <v>5</v>
      </c>
      <c r="D268" s="22" t="s">
        <v>6</v>
      </c>
      <c r="E268" s="23">
        <v>0</v>
      </c>
      <c r="F268" s="23">
        <v>0</v>
      </c>
      <c r="G268" s="23">
        <v>1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1</v>
      </c>
      <c r="Q268" s="23">
        <v>0</v>
      </c>
      <c r="R268" s="23" cm="1">
        <f t="array" ref="R268">_xlfn.IFS(H268=1,1,K268=1,1,L268=1,1,M268=1,1,N268=1,1,P268=1,1,TRUE,0)</f>
        <v>1</v>
      </c>
      <c r="S268" s="64">
        <f>IF(AND(G268=1,R268=1),0,R268)</f>
        <v>0</v>
      </c>
      <c r="T268" s="24" t="s">
        <v>2448</v>
      </c>
      <c r="U268" s="49">
        <f>SUBSTITUTE(T268,".",",")*1</f>
        <v>8.1482592504471506E-3</v>
      </c>
      <c r="V268" s="54">
        <f>IF(U268&gt;=0.1, 1, 0)</f>
        <v>0</v>
      </c>
      <c r="W268" s="25">
        <f>IF(U268&gt;=0.2, 1, 0)</f>
        <v>0</v>
      </c>
      <c r="X268" s="25">
        <f>IF(U268&gt;=0.3, 1, 0)</f>
        <v>0</v>
      </c>
      <c r="Y268" s="25">
        <f>IF(U268&gt;=0.4, 1, 0)</f>
        <v>0</v>
      </c>
      <c r="Z268" s="25">
        <f>IF(U268&gt;=0.5, 1, 0)</f>
        <v>0</v>
      </c>
      <c r="AA268" s="25">
        <f>IF(U268&gt;=0.6, 1, 0)</f>
        <v>0</v>
      </c>
      <c r="AB268" s="25">
        <f>IF(U268&gt;=0.7, 1, 0)</f>
        <v>0</v>
      </c>
      <c r="AC268" s="25">
        <f>IF(U268&gt;=0.8, 1, 0)</f>
        <v>0</v>
      </c>
      <c r="AD268" s="55">
        <f>IF(U268&gt;=0.9, 1, 0)</f>
        <v>0</v>
      </c>
    </row>
    <row r="269" spans="1:30" ht="20" customHeight="1" x14ac:dyDescent="0.2">
      <c r="A269" s="20" t="s">
        <v>1261</v>
      </c>
      <c r="B269" s="33" t="str">
        <f>SUBSTITUTE(A269,"/Users/timomiessen/Desktop/imagesdk/nonblackwomen1/","Image_")</f>
        <v>Image_NBW_278.jpg</v>
      </c>
      <c r="C269" s="63" t="s">
        <v>5</v>
      </c>
      <c r="D269" s="22" t="s">
        <v>6</v>
      </c>
      <c r="E269" s="23">
        <v>0</v>
      </c>
      <c r="F269" s="23">
        <v>0</v>
      </c>
      <c r="G269" s="23">
        <v>1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</v>
      </c>
      <c r="P269" s="23">
        <v>0</v>
      </c>
      <c r="Q269" s="23">
        <v>0</v>
      </c>
      <c r="R269" s="23" cm="1">
        <f t="array" ref="R269">_xlfn.IFS(H269=1,1,K269=1,1,L269=1,1,M269=1,1,N269=1,1,P269=1,1,TRUE,0)</f>
        <v>0</v>
      </c>
      <c r="S269" s="64">
        <f>IF(AND(G269=1,R269=1),0,R269)</f>
        <v>0</v>
      </c>
      <c r="T269" s="24" t="s">
        <v>2449</v>
      </c>
      <c r="U269" s="49">
        <f>SUBSTITUTE(T269,".",",")*1</f>
        <v>0.52739046514034205</v>
      </c>
      <c r="V269" s="54">
        <f>IF(U269&gt;=0.1, 1, 0)</f>
        <v>1</v>
      </c>
      <c r="W269" s="25">
        <f>IF(U269&gt;=0.2, 1, 0)</f>
        <v>1</v>
      </c>
      <c r="X269" s="25">
        <f>IF(U269&gt;=0.3, 1, 0)</f>
        <v>1</v>
      </c>
      <c r="Y269" s="25">
        <f>IF(U269&gt;=0.4, 1, 0)</f>
        <v>1</v>
      </c>
      <c r="Z269" s="25">
        <f>IF(U269&gt;=0.5, 1, 0)</f>
        <v>1</v>
      </c>
      <c r="AA269" s="25">
        <f>IF(U269&gt;=0.6, 1, 0)</f>
        <v>0</v>
      </c>
      <c r="AB269" s="25">
        <f>IF(U269&gt;=0.7, 1, 0)</f>
        <v>0</v>
      </c>
      <c r="AC269" s="25">
        <f>IF(U269&gt;=0.8, 1, 0)</f>
        <v>0</v>
      </c>
      <c r="AD269" s="55">
        <f>IF(U269&gt;=0.9, 1, 0)</f>
        <v>0</v>
      </c>
    </row>
    <row r="270" spans="1:30" ht="20" customHeight="1" x14ac:dyDescent="0.2">
      <c r="A270" s="20" t="s">
        <v>1262</v>
      </c>
      <c r="B270" s="33" t="str">
        <f>SUBSTITUTE(A270,"/Users/timomiessen/Desktop/imagesdk/nonblackwomen1/","Image_")</f>
        <v>Image_NBW_279.jpg</v>
      </c>
      <c r="C270" s="63" t="s">
        <v>5</v>
      </c>
      <c r="D270" s="22" t="s">
        <v>6</v>
      </c>
      <c r="E270" s="23">
        <v>0</v>
      </c>
      <c r="F270" s="23">
        <v>0</v>
      </c>
      <c r="G270" s="23">
        <v>1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 cm="1">
        <f t="array" ref="R270">_xlfn.IFS(H270=1,1,K270=1,1,L270=1,1,M270=1,1,N270=1,1,P270=1,1,TRUE,0)</f>
        <v>0</v>
      </c>
      <c r="S270" s="64">
        <f>IF(AND(G270=1,R270=1),0,R270)</f>
        <v>0</v>
      </c>
      <c r="T270" s="24" t="s">
        <v>2450</v>
      </c>
      <c r="U270" s="49">
        <f>SUBSTITUTE(T270,".",",")*1</f>
        <v>0.15214610472321499</v>
      </c>
      <c r="V270" s="54">
        <f>IF(U270&gt;=0.1, 1, 0)</f>
        <v>1</v>
      </c>
      <c r="W270" s="25">
        <f>IF(U270&gt;=0.2, 1, 0)</f>
        <v>0</v>
      </c>
      <c r="X270" s="25">
        <f>IF(U270&gt;=0.3, 1, 0)</f>
        <v>0</v>
      </c>
      <c r="Y270" s="25">
        <f>IF(U270&gt;=0.4, 1, 0)</f>
        <v>0</v>
      </c>
      <c r="Z270" s="25">
        <f>IF(U270&gt;=0.5, 1, 0)</f>
        <v>0</v>
      </c>
      <c r="AA270" s="25">
        <f>IF(U270&gt;=0.6, 1, 0)</f>
        <v>0</v>
      </c>
      <c r="AB270" s="25">
        <f>IF(U270&gt;=0.7, 1, 0)</f>
        <v>0</v>
      </c>
      <c r="AC270" s="25">
        <f>IF(U270&gt;=0.8, 1, 0)</f>
        <v>0</v>
      </c>
      <c r="AD270" s="55">
        <f>IF(U270&gt;=0.9, 1, 0)</f>
        <v>0</v>
      </c>
    </row>
    <row r="271" spans="1:30" ht="20" customHeight="1" x14ac:dyDescent="0.2">
      <c r="A271" s="20" t="s">
        <v>1263</v>
      </c>
      <c r="B271" s="33" t="str">
        <f>SUBSTITUTE(A271,"/Users/timomiessen/Desktop/imagesdk/nonblackwomen1/","Image_")</f>
        <v>Image_NBW_28.jpg</v>
      </c>
      <c r="C271" s="63" t="s">
        <v>5</v>
      </c>
      <c r="D271" s="22" t="s">
        <v>6</v>
      </c>
      <c r="E271" s="23">
        <v>1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 cm="1">
        <f t="array" ref="R271">_xlfn.IFS(H271=1,1,K271=1,1,L271=1,1,M271=1,1,N271=1,1,P271=1,1,TRUE,0)</f>
        <v>0</v>
      </c>
      <c r="S271" s="64">
        <f>IF(AND(G271=1,R271=1),0,R271)</f>
        <v>0</v>
      </c>
      <c r="T271" s="24" t="s">
        <v>2451</v>
      </c>
      <c r="U271" s="49">
        <f>SUBSTITUTE(T271,".",",")*1</f>
        <v>1.7966817598789899E-2</v>
      </c>
      <c r="V271" s="54">
        <f>IF(U271&gt;=0.1, 1, 0)</f>
        <v>0</v>
      </c>
      <c r="W271" s="25">
        <f>IF(U271&gt;=0.2, 1, 0)</f>
        <v>0</v>
      </c>
      <c r="X271" s="25">
        <f>IF(U271&gt;=0.3, 1, 0)</f>
        <v>0</v>
      </c>
      <c r="Y271" s="25">
        <f>IF(U271&gt;=0.4, 1, 0)</f>
        <v>0</v>
      </c>
      <c r="Z271" s="25">
        <f>IF(U271&gt;=0.5, 1, 0)</f>
        <v>0</v>
      </c>
      <c r="AA271" s="25">
        <f>IF(U271&gt;=0.6, 1, 0)</f>
        <v>0</v>
      </c>
      <c r="AB271" s="25">
        <f>IF(U271&gt;=0.7, 1, 0)</f>
        <v>0</v>
      </c>
      <c r="AC271" s="25">
        <f>IF(U271&gt;=0.8, 1, 0)</f>
        <v>0</v>
      </c>
      <c r="AD271" s="55">
        <f>IF(U271&gt;=0.9, 1, 0)</f>
        <v>0</v>
      </c>
    </row>
    <row r="272" spans="1:30" ht="20" customHeight="1" x14ac:dyDescent="0.2">
      <c r="A272" s="20" t="s">
        <v>1264</v>
      </c>
      <c r="B272" s="33" t="str">
        <f>SUBSTITUTE(A272,"/Users/timomiessen/Desktop/imagesdk/nonblackwomen1/","Image_")</f>
        <v>Image_NBW_280.jpg</v>
      </c>
      <c r="C272" s="63" t="s">
        <v>5</v>
      </c>
      <c r="D272" s="22" t="s">
        <v>6</v>
      </c>
      <c r="E272" s="23">
        <v>0</v>
      </c>
      <c r="F272" s="23">
        <v>0</v>
      </c>
      <c r="G272" s="23">
        <v>1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 cm="1">
        <f t="array" ref="R272">_xlfn.IFS(H272=1,1,K272=1,1,L272=1,1,M272=1,1,N272=1,1,P272=1,1,TRUE,0)</f>
        <v>0</v>
      </c>
      <c r="S272" s="64">
        <f>IF(AND(G272=1,R272=1),0,R272)</f>
        <v>0</v>
      </c>
      <c r="T272" s="24" t="s">
        <v>2452</v>
      </c>
      <c r="U272" s="49">
        <f>SUBSTITUTE(T272,".",",")*1</f>
        <v>2.4117597378790299E-2</v>
      </c>
      <c r="V272" s="54">
        <f>IF(U272&gt;=0.1, 1, 0)</f>
        <v>0</v>
      </c>
      <c r="W272" s="25">
        <f>IF(U272&gt;=0.2, 1, 0)</f>
        <v>0</v>
      </c>
      <c r="X272" s="25">
        <f>IF(U272&gt;=0.3, 1, 0)</f>
        <v>0</v>
      </c>
      <c r="Y272" s="25">
        <f>IF(U272&gt;=0.4, 1, 0)</f>
        <v>0</v>
      </c>
      <c r="Z272" s="25">
        <f>IF(U272&gt;=0.5, 1, 0)</f>
        <v>0</v>
      </c>
      <c r="AA272" s="25">
        <f>IF(U272&gt;=0.6, 1, 0)</f>
        <v>0</v>
      </c>
      <c r="AB272" s="25">
        <f>IF(U272&gt;=0.7, 1, 0)</f>
        <v>0</v>
      </c>
      <c r="AC272" s="25">
        <f>IF(U272&gt;=0.8, 1, 0)</f>
        <v>0</v>
      </c>
      <c r="AD272" s="55">
        <f>IF(U272&gt;=0.9, 1, 0)</f>
        <v>0</v>
      </c>
    </row>
    <row r="273" spans="1:30" ht="20" customHeight="1" x14ac:dyDescent="0.2">
      <c r="A273" s="20" t="s">
        <v>1265</v>
      </c>
      <c r="B273" s="33" t="str">
        <f>SUBSTITUTE(A273,"/Users/timomiessen/Desktop/imagesdk/nonblackwomen1/","Image_")</f>
        <v>Image_NBW_281.jpg</v>
      </c>
      <c r="C273" s="63" t="s">
        <v>5</v>
      </c>
      <c r="D273" s="22" t="s">
        <v>6</v>
      </c>
      <c r="E273" s="23">
        <v>0</v>
      </c>
      <c r="F273" s="23">
        <v>0</v>
      </c>
      <c r="G273" s="23">
        <v>1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1</v>
      </c>
      <c r="P273" s="23">
        <v>0</v>
      </c>
      <c r="Q273" s="23">
        <v>0</v>
      </c>
      <c r="R273" s="23" cm="1">
        <f t="array" ref="R273">_xlfn.IFS(H273=1,1,K273=1,1,L273=1,1,M273=1,1,N273=1,1,P273=1,1,TRUE,0)</f>
        <v>0</v>
      </c>
      <c r="S273" s="64">
        <f>IF(AND(G273=1,R273=1),0,R273)</f>
        <v>0</v>
      </c>
      <c r="T273" s="24" t="s">
        <v>2453</v>
      </c>
      <c r="U273" s="49">
        <f>SUBSTITUTE(T273,".",",")*1</f>
        <v>9.9585537798702703E-2</v>
      </c>
      <c r="V273" s="54">
        <f>IF(U273&gt;=0.1, 1, 0)</f>
        <v>0</v>
      </c>
      <c r="W273" s="25">
        <f>IF(U273&gt;=0.2, 1, 0)</f>
        <v>0</v>
      </c>
      <c r="X273" s="25">
        <f>IF(U273&gt;=0.3, 1, 0)</f>
        <v>0</v>
      </c>
      <c r="Y273" s="25">
        <f>IF(U273&gt;=0.4, 1, 0)</f>
        <v>0</v>
      </c>
      <c r="Z273" s="25">
        <f>IF(U273&gt;=0.5, 1, 0)</f>
        <v>0</v>
      </c>
      <c r="AA273" s="25">
        <f>IF(U273&gt;=0.6, 1, 0)</f>
        <v>0</v>
      </c>
      <c r="AB273" s="25">
        <f>IF(U273&gt;=0.7, 1, 0)</f>
        <v>0</v>
      </c>
      <c r="AC273" s="25">
        <f>IF(U273&gt;=0.8, 1, 0)</f>
        <v>0</v>
      </c>
      <c r="AD273" s="55">
        <f>IF(U273&gt;=0.9, 1, 0)</f>
        <v>0</v>
      </c>
    </row>
    <row r="274" spans="1:30" ht="20" customHeight="1" x14ac:dyDescent="0.2">
      <c r="A274" s="20" t="s">
        <v>1266</v>
      </c>
      <c r="B274" s="33" t="str">
        <f>SUBSTITUTE(A274,"/Users/timomiessen/Desktop/imagesdk/nonblackwomen1/","Image_")</f>
        <v>Image_NBW_282.jpg</v>
      </c>
      <c r="C274" s="63" t="s">
        <v>5</v>
      </c>
      <c r="D274" s="22" t="s">
        <v>6</v>
      </c>
      <c r="E274" s="23">
        <v>0</v>
      </c>
      <c r="F274" s="23">
        <v>0</v>
      </c>
      <c r="G274" s="23">
        <v>1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1</v>
      </c>
      <c r="P274" s="23">
        <v>0</v>
      </c>
      <c r="Q274" s="23">
        <v>0</v>
      </c>
      <c r="R274" s="23" cm="1">
        <f t="array" ref="R274">_xlfn.IFS(H274=1,1,K274=1,1,L274=1,1,M274=1,1,N274=1,1,P274=1,1,TRUE,0)</f>
        <v>0</v>
      </c>
      <c r="S274" s="64">
        <f>IF(AND(G274=1,R274=1),0,R274)</f>
        <v>0</v>
      </c>
      <c r="T274" s="24" t="s">
        <v>2454</v>
      </c>
      <c r="U274" s="49">
        <f>SUBSTITUTE(T274,".",",")*1</f>
        <v>0.13959639519452999</v>
      </c>
      <c r="V274" s="54">
        <f>IF(U274&gt;=0.1, 1, 0)</f>
        <v>1</v>
      </c>
      <c r="W274" s="25">
        <f>IF(U274&gt;=0.2, 1, 0)</f>
        <v>0</v>
      </c>
      <c r="X274" s="25">
        <f>IF(U274&gt;=0.3, 1, 0)</f>
        <v>0</v>
      </c>
      <c r="Y274" s="25">
        <f>IF(U274&gt;=0.4, 1, 0)</f>
        <v>0</v>
      </c>
      <c r="Z274" s="25">
        <f>IF(U274&gt;=0.5, 1, 0)</f>
        <v>0</v>
      </c>
      <c r="AA274" s="25">
        <f>IF(U274&gt;=0.6, 1, 0)</f>
        <v>0</v>
      </c>
      <c r="AB274" s="25">
        <f>IF(U274&gt;=0.7, 1, 0)</f>
        <v>0</v>
      </c>
      <c r="AC274" s="25">
        <f>IF(U274&gt;=0.8, 1, 0)</f>
        <v>0</v>
      </c>
      <c r="AD274" s="55">
        <f>IF(U274&gt;=0.9, 1, 0)</f>
        <v>0</v>
      </c>
    </row>
    <row r="275" spans="1:30" ht="20" customHeight="1" x14ac:dyDescent="0.2">
      <c r="A275" s="20" t="s">
        <v>1267</v>
      </c>
      <c r="B275" s="33" t="str">
        <f>SUBSTITUTE(A275,"/Users/timomiessen/Desktop/imagesdk/nonblackwomen1/","Image_")</f>
        <v>Image_NBW_283.jpg</v>
      </c>
      <c r="C275" s="63" t="s">
        <v>5</v>
      </c>
      <c r="D275" s="22" t="s">
        <v>6</v>
      </c>
      <c r="E275" s="23">
        <v>0</v>
      </c>
      <c r="F275" s="23">
        <v>0</v>
      </c>
      <c r="G275" s="23">
        <v>1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1</v>
      </c>
      <c r="P275" s="23">
        <v>1</v>
      </c>
      <c r="Q275" s="23">
        <v>0</v>
      </c>
      <c r="R275" s="23" cm="1">
        <f t="array" ref="R275">_xlfn.IFS(H275=1,1,K275=1,1,L275=1,1,M275=1,1,N275=1,1,P275=1,1,TRUE,0)</f>
        <v>1</v>
      </c>
      <c r="S275" s="64">
        <f>IF(AND(G275=1,R275=1),0,R275)</f>
        <v>0</v>
      </c>
      <c r="T275" s="24" t="s">
        <v>2455</v>
      </c>
      <c r="U275" s="49">
        <f>SUBSTITUTE(T275,".",",")*1</f>
        <v>0.27637200802564599</v>
      </c>
      <c r="V275" s="54">
        <f>IF(U275&gt;=0.1, 1, 0)</f>
        <v>1</v>
      </c>
      <c r="W275" s="25">
        <f>IF(U275&gt;=0.2, 1, 0)</f>
        <v>1</v>
      </c>
      <c r="X275" s="25">
        <f>IF(U275&gt;=0.3, 1, 0)</f>
        <v>0</v>
      </c>
      <c r="Y275" s="25">
        <f>IF(U275&gt;=0.4, 1, 0)</f>
        <v>0</v>
      </c>
      <c r="Z275" s="25">
        <f>IF(U275&gt;=0.5, 1, 0)</f>
        <v>0</v>
      </c>
      <c r="AA275" s="25">
        <f>IF(U275&gt;=0.6, 1, 0)</f>
        <v>0</v>
      </c>
      <c r="AB275" s="25">
        <f>IF(U275&gt;=0.7, 1, 0)</f>
        <v>0</v>
      </c>
      <c r="AC275" s="25">
        <f>IF(U275&gt;=0.8, 1, 0)</f>
        <v>0</v>
      </c>
      <c r="AD275" s="55">
        <f>IF(U275&gt;=0.9, 1, 0)</f>
        <v>0</v>
      </c>
    </row>
    <row r="276" spans="1:30" ht="20" customHeight="1" x14ac:dyDescent="0.2">
      <c r="A276" s="20" t="s">
        <v>1268</v>
      </c>
      <c r="B276" s="33" t="str">
        <f>SUBSTITUTE(A276,"/Users/timomiessen/Desktop/imagesdk/nonblackwomen1/","Image_")</f>
        <v>Image_NBW_284.jpg</v>
      </c>
      <c r="C276" s="63" t="s">
        <v>5</v>
      </c>
      <c r="D276" s="22" t="s">
        <v>6</v>
      </c>
      <c r="E276" s="23">
        <v>0</v>
      </c>
      <c r="F276" s="23">
        <v>0</v>
      </c>
      <c r="G276" s="23">
        <v>1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1</v>
      </c>
      <c r="Q276" s="23">
        <v>0</v>
      </c>
      <c r="R276" s="23" cm="1">
        <f t="array" ref="R276">_xlfn.IFS(H276=1,1,K276=1,1,L276=1,1,M276=1,1,N276=1,1,P276=1,1,TRUE,0)</f>
        <v>1</v>
      </c>
      <c r="S276" s="64">
        <f>IF(AND(G276=1,R276=1),0,R276)</f>
        <v>0</v>
      </c>
      <c r="T276" s="24" t="s">
        <v>2456</v>
      </c>
      <c r="U276" s="49">
        <f>SUBSTITUTE(T276,".",",")*1</f>
        <v>0.231674536131322</v>
      </c>
      <c r="V276" s="54">
        <f>IF(U276&gt;=0.1, 1, 0)</f>
        <v>1</v>
      </c>
      <c r="W276" s="25">
        <f>IF(U276&gt;=0.2, 1, 0)</f>
        <v>1</v>
      </c>
      <c r="X276" s="25">
        <f>IF(U276&gt;=0.3, 1, 0)</f>
        <v>0</v>
      </c>
      <c r="Y276" s="25">
        <f>IF(U276&gt;=0.4, 1, 0)</f>
        <v>0</v>
      </c>
      <c r="Z276" s="25">
        <f>IF(U276&gt;=0.5, 1, 0)</f>
        <v>0</v>
      </c>
      <c r="AA276" s="25">
        <f>IF(U276&gt;=0.6, 1, 0)</f>
        <v>0</v>
      </c>
      <c r="AB276" s="25">
        <f>IF(U276&gt;=0.7, 1, 0)</f>
        <v>0</v>
      </c>
      <c r="AC276" s="25">
        <f>IF(U276&gt;=0.8, 1, 0)</f>
        <v>0</v>
      </c>
      <c r="AD276" s="55">
        <f>IF(U276&gt;=0.9, 1, 0)</f>
        <v>0</v>
      </c>
    </row>
    <row r="277" spans="1:30" ht="20" customHeight="1" x14ac:dyDescent="0.2">
      <c r="A277" s="20" t="s">
        <v>1269</v>
      </c>
      <c r="B277" s="33" t="str">
        <f>SUBSTITUTE(A277,"/Users/timomiessen/Desktop/imagesdk/nonblackwomen1/","Image_")</f>
        <v>Image_NBW_285.jpg</v>
      </c>
      <c r="C277" s="63" t="s">
        <v>5</v>
      </c>
      <c r="D277" s="22" t="s">
        <v>6</v>
      </c>
      <c r="E277" s="23">
        <v>0</v>
      </c>
      <c r="F277" s="23">
        <v>0</v>
      </c>
      <c r="G277" s="23">
        <v>1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1</v>
      </c>
      <c r="Q277" s="23">
        <v>0</v>
      </c>
      <c r="R277" s="23" cm="1">
        <f t="array" ref="R277">_xlfn.IFS(H277=1,1,K277=1,1,L277=1,1,M277=1,1,N277=1,1,P277=1,1,TRUE,0)</f>
        <v>1</v>
      </c>
      <c r="S277" s="64">
        <f>IF(AND(G277=1,R277=1),0,R277)</f>
        <v>0</v>
      </c>
      <c r="T277" s="24" t="s">
        <v>2457</v>
      </c>
      <c r="U277" s="49">
        <f>SUBSTITUTE(T277,".",",")*1</f>
        <v>1.8792325165122699E-2</v>
      </c>
      <c r="V277" s="54">
        <f>IF(U277&gt;=0.1, 1, 0)</f>
        <v>0</v>
      </c>
      <c r="W277" s="25">
        <f>IF(U277&gt;=0.2, 1, 0)</f>
        <v>0</v>
      </c>
      <c r="X277" s="25">
        <f>IF(U277&gt;=0.3, 1, 0)</f>
        <v>0</v>
      </c>
      <c r="Y277" s="25">
        <f>IF(U277&gt;=0.4, 1, 0)</f>
        <v>0</v>
      </c>
      <c r="Z277" s="25">
        <f>IF(U277&gt;=0.5, 1, 0)</f>
        <v>0</v>
      </c>
      <c r="AA277" s="25">
        <f>IF(U277&gt;=0.6, 1, 0)</f>
        <v>0</v>
      </c>
      <c r="AB277" s="25">
        <f>IF(U277&gt;=0.7, 1, 0)</f>
        <v>0</v>
      </c>
      <c r="AC277" s="25">
        <f>IF(U277&gt;=0.8, 1, 0)</f>
        <v>0</v>
      </c>
      <c r="AD277" s="55">
        <f>IF(U277&gt;=0.9, 1, 0)</f>
        <v>0</v>
      </c>
    </row>
    <row r="278" spans="1:30" ht="20" customHeight="1" x14ac:dyDescent="0.2">
      <c r="A278" s="20" t="s">
        <v>1270</v>
      </c>
      <c r="B278" s="33" t="str">
        <f>SUBSTITUTE(A278,"/Users/timomiessen/Desktop/imagesdk/nonblackwomen1/","Image_")</f>
        <v>Image_NBW_286.jpg</v>
      </c>
      <c r="C278" s="63" t="s">
        <v>5</v>
      </c>
      <c r="D278" s="22" t="s">
        <v>6</v>
      </c>
      <c r="E278" s="23">
        <v>0</v>
      </c>
      <c r="F278" s="23">
        <v>0</v>
      </c>
      <c r="G278" s="23">
        <v>1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 cm="1">
        <f t="array" ref="R278">_xlfn.IFS(H278=1,1,K278=1,1,L278=1,1,M278=1,1,N278=1,1,P278=1,1,TRUE,0)</f>
        <v>0</v>
      </c>
      <c r="S278" s="64">
        <f>IF(AND(G278=1,R278=1),0,R278)</f>
        <v>0</v>
      </c>
      <c r="T278" s="24" t="s">
        <v>2458</v>
      </c>
      <c r="U278" s="49">
        <f>SUBSTITUTE(T278,".",",")*1</f>
        <v>1.08869432006031E-2</v>
      </c>
      <c r="V278" s="54">
        <f>IF(U278&gt;=0.1, 1, 0)</f>
        <v>0</v>
      </c>
      <c r="W278" s="25">
        <f>IF(U278&gt;=0.2, 1, 0)</f>
        <v>0</v>
      </c>
      <c r="X278" s="25">
        <f>IF(U278&gt;=0.3, 1, 0)</f>
        <v>0</v>
      </c>
      <c r="Y278" s="25">
        <f>IF(U278&gt;=0.4, 1, 0)</f>
        <v>0</v>
      </c>
      <c r="Z278" s="25">
        <f>IF(U278&gt;=0.5, 1, 0)</f>
        <v>0</v>
      </c>
      <c r="AA278" s="25">
        <f>IF(U278&gt;=0.6, 1, 0)</f>
        <v>0</v>
      </c>
      <c r="AB278" s="25">
        <f>IF(U278&gt;=0.7, 1, 0)</f>
        <v>0</v>
      </c>
      <c r="AC278" s="25">
        <f>IF(U278&gt;=0.8, 1, 0)</f>
        <v>0</v>
      </c>
      <c r="AD278" s="55">
        <f>IF(U278&gt;=0.9, 1, 0)</f>
        <v>0</v>
      </c>
    </row>
    <row r="279" spans="1:30" ht="20" customHeight="1" x14ac:dyDescent="0.2">
      <c r="A279" s="20" t="s">
        <v>1271</v>
      </c>
      <c r="B279" s="33" t="str">
        <f>SUBSTITUTE(A279,"/Users/timomiessen/Desktop/imagesdk/nonblackwomen1/","Image_")</f>
        <v>Image_NBW_287.jpg</v>
      </c>
      <c r="C279" s="63" t="s">
        <v>5</v>
      </c>
      <c r="D279" s="22" t="s">
        <v>6</v>
      </c>
      <c r="E279" s="23">
        <v>0</v>
      </c>
      <c r="F279" s="23">
        <v>0</v>
      </c>
      <c r="G279" s="23">
        <v>1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1</v>
      </c>
      <c r="P279" s="23">
        <v>0</v>
      </c>
      <c r="Q279" s="23">
        <v>0</v>
      </c>
      <c r="R279" s="23" cm="1">
        <f t="array" ref="R279">_xlfn.IFS(H279=1,1,K279=1,1,L279=1,1,M279=1,1,N279=1,1,P279=1,1,TRUE,0)</f>
        <v>0</v>
      </c>
      <c r="S279" s="64">
        <f>IF(AND(G279=1,R279=1),0,R279)</f>
        <v>0</v>
      </c>
      <c r="T279" s="24" t="s">
        <v>2459</v>
      </c>
      <c r="U279" s="49">
        <f>SUBSTITUTE(T279,".",",")*1</f>
        <v>0.130261931568384</v>
      </c>
      <c r="V279" s="54">
        <f>IF(U279&gt;=0.1, 1, 0)</f>
        <v>1</v>
      </c>
      <c r="W279" s="25">
        <f>IF(U279&gt;=0.2, 1, 0)</f>
        <v>0</v>
      </c>
      <c r="X279" s="25">
        <f>IF(U279&gt;=0.3, 1, 0)</f>
        <v>0</v>
      </c>
      <c r="Y279" s="25">
        <f>IF(U279&gt;=0.4, 1, 0)</f>
        <v>0</v>
      </c>
      <c r="Z279" s="25">
        <f>IF(U279&gt;=0.5, 1, 0)</f>
        <v>0</v>
      </c>
      <c r="AA279" s="25">
        <f>IF(U279&gt;=0.6, 1, 0)</f>
        <v>0</v>
      </c>
      <c r="AB279" s="25">
        <f>IF(U279&gt;=0.7, 1, 0)</f>
        <v>0</v>
      </c>
      <c r="AC279" s="25">
        <f>IF(U279&gt;=0.8, 1, 0)</f>
        <v>0</v>
      </c>
      <c r="AD279" s="55">
        <f>IF(U279&gt;=0.9, 1, 0)</f>
        <v>0</v>
      </c>
    </row>
    <row r="280" spans="1:30" ht="20" customHeight="1" x14ac:dyDescent="0.2">
      <c r="A280" s="20" t="s">
        <v>1273</v>
      </c>
      <c r="B280" s="33" t="str">
        <f>SUBSTITUTE(A280,"/Users/timomiessen/Desktop/imagesdk/nonblackwomen1/","Image_")</f>
        <v>Image_NBW_289.jpg</v>
      </c>
      <c r="C280" s="63" t="s">
        <v>5</v>
      </c>
      <c r="D280" s="22" t="s">
        <v>6</v>
      </c>
      <c r="E280" s="23">
        <v>1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 cm="1">
        <f t="array" ref="R280">_xlfn.IFS(H280=1,1,K280=1,1,L280=1,1,M280=1,1,N280=1,1,P280=1,1,TRUE,0)</f>
        <v>0</v>
      </c>
      <c r="S280" s="64">
        <f>IF(AND(G280=1,R280=1),0,R280)</f>
        <v>0</v>
      </c>
      <c r="T280" s="24" t="s">
        <v>2461</v>
      </c>
      <c r="U280" s="49">
        <f>SUBSTITUTE(T280,".",",")*1</f>
        <v>9.0419454500079103E-3</v>
      </c>
      <c r="V280" s="54">
        <f>IF(U280&gt;=0.1, 1, 0)</f>
        <v>0</v>
      </c>
      <c r="W280" s="25">
        <f>IF(U280&gt;=0.2, 1, 0)</f>
        <v>0</v>
      </c>
      <c r="X280" s="25">
        <f>IF(U280&gt;=0.3, 1, 0)</f>
        <v>0</v>
      </c>
      <c r="Y280" s="25">
        <f>IF(U280&gt;=0.4, 1, 0)</f>
        <v>0</v>
      </c>
      <c r="Z280" s="25">
        <f>IF(U280&gt;=0.5, 1, 0)</f>
        <v>0</v>
      </c>
      <c r="AA280" s="25">
        <f>IF(U280&gt;=0.6, 1, 0)</f>
        <v>0</v>
      </c>
      <c r="AB280" s="25">
        <f>IF(U280&gt;=0.7, 1, 0)</f>
        <v>0</v>
      </c>
      <c r="AC280" s="25">
        <f>IF(U280&gt;=0.8, 1, 0)</f>
        <v>0</v>
      </c>
      <c r="AD280" s="55">
        <f>IF(U280&gt;=0.9, 1, 0)</f>
        <v>0</v>
      </c>
    </row>
    <row r="281" spans="1:30" ht="20" customHeight="1" x14ac:dyDescent="0.2">
      <c r="A281" s="20" t="s">
        <v>1274</v>
      </c>
      <c r="B281" s="33" t="str">
        <f>SUBSTITUTE(A281,"/Users/timomiessen/Desktop/imagesdk/nonblackwomen1/","Image_")</f>
        <v>Image_NBW_29.jpg</v>
      </c>
      <c r="C281" s="63" t="s">
        <v>5</v>
      </c>
      <c r="D281" s="22" t="s">
        <v>6</v>
      </c>
      <c r="E281" s="23">
        <v>1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 cm="1">
        <f t="array" ref="R281">_xlfn.IFS(H281=1,1,K281=1,1,L281=1,1,M281=1,1,N281=1,1,P281=1,1,TRUE,0)</f>
        <v>0</v>
      </c>
      <c r="S281" s="64">
        <f>IF(AND(G281=1,R281=1),0,R281)</f>
        <v>0</v>
      </c>
      <c r="T281" s="24" t="s">
        <v>2462</v>
      </c>
      <c r="U281" s="49">
        <f>SUBSTITUTE(T281,".",",")*1</f>
        <v>0.42473091185092898</v>
      </c>
      <c r="V281" s="54">
        <f>IF(U281&gt;=0.1, 1, 0)</f>
        <v>1</v>
      </c>
      <c r="W281" s="25">
        <f>IF(U281&gt;=0.2, 1, 0)</f>
        <v>1</v>
      </c>
      <c r="X281" s="25">
        <f>IF(U281&gt;=0.3, 1, 0)</f>
        <v>1</v>
      </c>
      <c r="Y281" s="25">
        <f>IF(U281&gt;=0.4, 1, 0)</f>
        <v>1</v>
      </c>
      <c r="Z281" s="25">
        <f>IF(U281&gt;=0.5, 1, 0)</f>
        <v>0</v>
      </c>
      <c r="AA281" s="25">
        <f>IF(U281&gt;=0.6, 1, 0)</f>
        <v>0</v>
      </c>
      <c r="AB281" s="25">
        <f>IF(U281&gt;=0.7, 1, 0)</f>
        <v>0</v>
      </c>
      <c r="AC281" s="25">
        <f>IF(U281&gt;=0.8, 1, 0)</f>
        <v>0</v>
      </c>
      <c r="AD281" s="55">
        <f>IF(U281&gt;=0.9, 1, 0)</f>
        <v>0</v>
      </c>
    </row>
    <row r="282" spans="1:30" ht="20" customHeight="1" x14ac:dyDescent="0.2">
      <c r="A282" s="20" t="s">
        <v>1275</v>
      </c>
      <c r="B282" s="33" t="str">
        <f>SUBSTITUTE(A282,"/Users/timomiessen/Desktop/imagesdk/nonblackwomen1/","Image_")</f>
        <v>Image_NBW_290.jpg</v>
      </c>
      <c r="C282" s="63" t="s">
        <v>5</v>
      </c>
      <c r="D282" s="22" t="s">
        <v>6</v>
      </c>
      <c r="E282" s="23">
        <v>1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 cm="1">
        <f t="array" ref="R282">_xlfn.IFS(H282=1,1,K282=1,1,L282=1,1,M282=1,1,N282=1,1,P282=1,1,TRUE,0)</f>
        <v>0</v>
      </c>
      <c r="S282" s="64">
        <f>IF(AND(G282=1,R282=1),0,R282)</f>
        <v>0</v>
      </c>
      <c r="T282" s="24" t="s">
        <v>2463</v>
      </c>
      <c r="U282" s="49">
        <f>SUBSTITUTE(T282,".",",")*1</f>
        <v>0.20360356941819099</v>
      </c>
      <c r="V282" s="54">
        <f>IF(U282&gt;=0.1, 1, 0)</f>
        <v>1</v>
      </c>
      <c r="W282" s="25">
        <f>IF(U282&gt;=0.2, 1, 0)</f>
        <v>1</v>
      </c>
      <c r="X282" s="25">
        <f>IF(U282&gt;=0.3, 1, 0)</f>
        <v>0</v>
      </c>
      <c r="Y282" s="25">
        <f>IF(U282&gt;=0.4, 1, 0)</f>
        <v>0</v>
      </c>
      <c r="Z282" s="25">
        <f>IF(U282&gt;=0.5, 1, 0)</f>
        <v>0</v>
      </c>
      <c r="AA282" s="25">
        <f>IF(U282&gt;=0.6, 1, 0)</f>
        <v>0</v>
      </c>
      <c r="AB282" s="25">
        <f>IF(U282&gt;=0.7, 1, 0)</f>
        <v>0</v>
      </c>
      <c r="AC282" s="25">
        <f>IF(U282&gt;=0.8, 1, 0)</f>
        <v>0</v>
      </c>
      <c r="AD282" s="55">
        <f>IF(U282&gt;=0.9, 1, 0)</f>
        <v>0</v>
      </c>
    </row>
    <row r="283" spans="1:30" ht="20" customHeight="1" x14ac:dyDescent="0.2">
      <c r="A283" s="20" t="s">
        <v>1276</v>
      </c>
      <c r="B283" s="33" t="str">
        <f>SUBSTITUTE(A283,"/Users/timomiessen/Desktop/imagesdk/nonblackwomen1/","Image_")</f>
        <v>Image_NBW_291.jpg</v>
      </c>
      <c r="C283" s="63" t="s">
        <v>5</v>
      </c>
      <c r="D283" s="22" t="s">
        <v>6</v>
      </c>
      <c r="E283" s="23">
        <v>1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 cm="1">
        <f t="array" ref="R283">_xlfn.IFS(H283=1,1,K283=1,1,L283=1,1,M283=1,1,N283=1,1,P283=1,1,TRUE,0)</f>
        <v>0</v>
      </c>
      <c r="S283" s="64">
        <f>IF(AND(G283=1,R283=1),0,R283)</f>
        <v>0</v>
      </c>
      <c r="T283" s="24" t="s">
        <v>2464</v>
      </c>
      <c r="U283" s="49">
        <f>SUBSTITUTE(T283,".",",")*1</f>
        <v>9.5420995727181407E-2</v>
      </c>
      <c r="V283" s="54">
        <f>IF(U283&gt;=0.1, 1, 0)</f>
        <v>0</v>
      </c>
      <c r="W283" s="25">
        <f>IF(U283&gt;=0.2, 1, 0)</f>
        <v>0</v>
      </c>
      <c r="X283" s="25">
        <f>IF(U283&gt;=0.3, 1, 0)</f>
        <v>0</v>
      </c>
      <c r="Y283" s="25">
        <f>IF(U283&gt;=0.4, 1, 0)</f>
        <v>0</v>
      </c>
      <c r="Z283" s="25">
        <f>IF(U283&gt;=0.5, 1, 0)</f>
        <v>0</v>
      </c>
      <c r="AA283" s="25">
        <f>IF(U283&gt;=0.6, 1, 0)</f>
        <v>0</v>
      </c>
      <c r="AB283" s="25">
        <f>IF(U283&gt;=0.7, 1, 0)</f>
        <v>0</v>
      </c>
      <c r="AC283" s="25">
        <f>IF(U283&gt;=0.8, 1, 0)</f>
        <v>0</v>
      </c>
      <c r="AD283" s="55">
        <f>IF(U283&gt;=0.9, 1, 0)</f>
        <v>0</v>
      </c>
    </row>
    <row r="284" spans="1:30" ht="20" customHeight="1" x14ac:dyDescent="0.2">
      <c r="A284" s="20" t="s">
        <v>1277</v>
      </c>
      <c r="B284" s="33" t="str">
        <f>SUBSTITUTE(A284,"/Users/timomiessen/Desktop/imagesdk/nonblackwomen1/","Image_")</f>
        <v>Image_NBW_292.jpg</v>
      </c>
      <c r="C284" s="63" t="s">
        <v>5</v>
      </c>
      <c r="D284" s="22" t="s">
        <v>6</v>
      </c>
      <c r="E284" s="23">
        <v>1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 cm="1">
        <f t="array" ref="R284">_xlfn.IFS(H284=1,1,K284=1,1,L284=1,1,M284=1,1,N284=1,1,P284=1,1,TRUE,0)</f>
        <v>0</v>
      </c>
      <c r="S284" s="64">
        <f>IF(AND(G284=1,R284=1),0,R284)</f>
        <v>0</v>
      </c>
      <c r="T284" s="24" t="s">
        <v>2465</v>
      </c>
      <c r="U284" s="49">
        <f>SUBSTITUTE(T284,".",",")*1</f>
        <v>0.69333165138959796</v>
      </c>
      <c r="V284" s="54">
        <f>IF(U284&gt;=0.1, 1, 0)</f>
        <v>1</v>
      </c>
      <c r="W284" s="25">
        <f>IF(U284&gt;=0.2, 1, 0)</f>
        <v>1</v>
      </c>
      <c r="X284" s="25">
        <f>IF(U284&gt;=0.3, 1, 0)</f>
        <v>1</v>
      </c>
      <c r="Y284" s="25">
        <f>IF(U284&gt;=0.4, 1, 0)</f>
        <v>1</v>
      </c>
      <c r="Z284" s="25">
        <f>IF(U284&gt;=0.5, 1, 0)</f>
        <v>1</v>
      </c>
      <c r="AA284" s="25">
        <f>IF(U284&gt;=0.6, 1, 0)</f>
        <v>1</v>
      </c>
      <c r="AB284" s="25">
        <f>IF(U284&gt;=0.7, 1, 0)</f>
        <v>0</v>
      </c>
      <c r="AC284" s="25">
        <f>IF(U284&gt;=0.8, 1, 0)</f>
        <v>0</v>
      </c>
      <c r="AD284" s="55">
        <f>IF(U284&gt;=0.9, 1, 0)</f>
        <v>0</v>
      </c>
    </row>
    <row r="285" spans="1:30" ht="20" customHeight="1" x14ac:dyDescent="0.2">
      <c r="A285" s="20" t="s">
        <v>1279</v>
      </c>
      <c r="B285" s="33" t="str">
        <f>SUBSTITUTE(A285,"/Users/timomiessen/Desktop/imagesdk/nonblackwomen1/","Image_")</f>
        <v>Image_NBW_294.jpg</v>
      </c>
      <c r="C285" s="63" t="s">
        <v>5</v>
      </c>
      <c r="D285" s="22" t="s">
        <v>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1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 cm="1">
        <f t="array" ref="R285">_xlfn.IFS(H285=1,1,K285=1,1,L285=1,1,M285=1,1,N285=1,1,P285=1,1,TRUE,0)</f>
        <v>0</v>
      </c>
      <c r="S285" s="64">
        <f>IF(AND(G285=1,R285=1),0,R285)</f>
        <v>0</v>
      </c>
      <c r="T285" s="24" t="s">
        <v>2467</v>
      </c>
      <c r="U285" s="49">
        <f>SUBSTITUTE(T285,".",",")*1</f>
        <v>0.79424555972218502</v>
      </c>
      <c r="V285" s="54">
        <f>IF(U285&gt;=0.1, 1, 0)</f>
        <v>1</v>
      </c>
      <c r="W285" s="25">
        <f>IF(U285&gt;=0.2, 1, 0)</f>
        <v>1</v>
      </c>
      <c r="X285" s="25">
        <f>IF(U285&gt;=0.3, 1, 0)</f>
        <v>1</v>
      </c>
      <c r="Y285" s="25">
        <f>IF(U285&gt;=0.4, 1, 0)</f>
        <v>1</v>
      </c>
      <c r="Z285" s="25">
        <f>IF(U285&gt;=0.5, 1, 0)</f>
        <v>1</v>
      </c>
      <c r="AA285" s="25">
        <f>IF(U285&gt;=0.6, 1, 0)</f>
        <v>1</v>
      </c>
      <c r="AB285" s="25">
        <f>IF(U285&gt;=0.7, 1, 0)</f>
        <v>1</v>
      </c>
      <c r="AC285" s="25">
        <f>IF(U285&gt;=0.8, 1, 0)</f>
        <v>0</v>
      </c>
      <c r="AD285" s="55">
        <f>IF(U285&gt;=0.9, 1, 0)</f>
        <v>0</v>
      </c>
    </row>
    <row r="286" spans="1:30" ht="20" customHeight="1" x14ac:dyDescent="0.2">
      <c r="A286" s="20" t="s">
        <v>1280</v>
      </c>
      <c r="B286" s="33" t="str">
        <f>SUBSTITUTE(A286,"/Users/timomiessen/Desktop/imagesdk/nonblackwomen1/","Image_")</f>
        <v>Image_NBW_295.jpg</v>
      </c>
      <c r="C286" s="63" t="s">
        <v>5</v>
      </c>
      <c r="D286" s="22" t="s">
        <v>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1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 cm="1">
        <f t="array" ref="R286">_xlfn.IFS(H286=1,1,K286=1,1,L286=1,1,M286=1,1,N286=1,1,P286=1,1,TRUE,0)</f>
        <v>0</v>
      </c>
      <c r="S286" s="64">
        <f>IF(AND(G286=1,R286=1),0,R286)</f>
        <v>0</v>
      </c>
      <c r="T286" s="24" t="s">
        <v>2468</v>
      </c>
      <c r="U286" s="49">
        <f>SUBSTITUTE(T286,".",",")*1</f>
        <v>0.61466575413942304</v>
      </c>
      <c r="V286" s="54">
        <f>IF(U286&gt;=0.1, 1, 0)</f>
        <v>1</v>
      </c>
      <c r="W286" s="25">
        <f>IF(U286&gt;=0.2, 1, 0)</f>
        <v>1</v>
      </c>
      <c r="X286" s="25">
        <f>IF(U286&gt;=0.3, 1, 0)</f>
        <v>1</v>
      </c>
      <c r="Y286" s="25">
        <f>IF(U286&gt;=0.4, 1, 0)</f>
        <v>1</v>
      </c>
      <c r="Z286" s="25">
        <f>IF(U286&gt;=0.5, 1, 0)</f>
        <v>1</v>
      </c>
      <c r="AA286" s="25">
        <f>IF(U286&gt;=0.6, 1, 0)</f>
        <v>1</v>
      </c>
      <c r="AB286" s="25">
        <f>IF(U286&gt;=0.7, 1, 0)</f>
        <v>0</v>
      </c>
      <c r="AC286" s="25">
        <f>IF(U286&gt;=0.8, 1, 0)</f>
        <v>0</v>
      </c>
      <c r="AD286" s="55">
        <f>IF(U286&gt;=0.9, 1, 0)</f>
        <v>0</v>
      </c>
    </row>
    <row r="287" spans="1:30" ht="20" customHeight="1" x14ac:dyDescent="0.2">
      <c r="A287" s="20" t="s">
        <v>1284</v>
      </c>
      <c r="B287" s="33" t="str">
        <f>SUBSTITUTE(A287,"/Users/timomiessen/Desktop/imagesdk/nonblackwomen1/","Image_")</f>
        <v>Image_NBW_299.jpg</v>
      </c>
      <c r="C287" s="63" t="s">
        <v>5</v>
      </c>
      <c r="D287" s="22" t="s">
        <v>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1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 cm="1">
        <f t="array" ref="R287">_xlfn.IFS(H287=1,1,K287=1,1,L287=1,1,M287=1,1,N287=1,1,P287=1,1,TRUE,0)</f>
        <v>0</v>
      </c>
      <c r="S287" s="64">
        <f>IF(AND(G287=1,R287=1),0,R287)</f>
        <v>0</v>
      </c>
      <c r="T287" s="24" t="s">
        <v>2472</v>
      </c>
      <c r="U287" s="49">
        <f>SUBSTITUTE(T287,".",",")*1</f>
        <v>0.95158209558576301</v>
      </c>
      <c r="V287" s="54">
        <f>IF(U287&gt;=0.1, 1, 0)</f>
        <v>1</v>
      </c>
      <c r="W287" s="25">
        <f>IF(U287&gt;=0.2, 1, 0)</f>
        <v>1</v>
      </c>
      <c r="X287" s="25">
        <f>IF(U287&gt;=0.3, 1, 0)</f>
        <v>1</v>
      </c>
      <c r="Y287" s="25">
        <f>IF(U287&gt;=0.4, 1, 0)</f>
        <v>1</v>
      </c>
      <c r="Z287" s="25">
        <f>IF(U287&gt;=0.5, 1, 0)</f>
        <v>1</v>
      </c>
      <c r="AA287" s="25">
        <f>IF(U287&gt;=0.6, 1, 0)</f>
        <v>1</v>
      </c>
      <c r="AB287" s="25">
        <f>IF(U287&gt;=0.7, 1, 0)</f>
        <v>1</v>
      </c>
      <c r="AC287" s="25">
        <f>IF(U287&gt;=0.8, 1, 0)</f>
        <v>1</v>
      </c>
      <c r="AD287" s="55">
        <f>IF(U287&gt;=0.9, 1, 0)</f>
        <v>1</v>
      </c>
    </row>
    <row r="288" spans="1:30" ht="20" customHeight="1" x14ac:dyDescent="0.2">
      <c r="A288" s="20" t="s">
        <v>1285</v>
      </c>
      <c r="B288" s="33" t="str">
        <f>SUBSTITUTE(A288,"/Users/timomiessen/Desktop/imagesdk/nonblackwomen1/","Image_")</f>
        <v>Image_NBW_3.jpg</v>
      </c>
      <c r="C288" s="63" t="s">
        <v>5</v>
      </c>
      <c r="D288" s="22" t="s">
        <v>6</v>
      </c>
      <c r="E288" s="23">
        <v>1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 cm="1">
        <f t="array" ref="R288">_xlfn.IFS(H288=1,1,K288=1,1,L288=1,1,M288=1,1,N288=1,1,P288=1,1,TRUE,0)</f>
        <v>0</v>
      </c>
      <c r="S288" s="64">
        <f>IF(AND(G288=1,R288=1),0,R288)</f>
        <v>0</v>
      </c>
      <c r="T288" s="24" t="s">
        <v>2473</v>
      </c>
      <c r="U288" s="49">
        <f>SUBSTITUTE(T288,".",",")*1</f>
        <v>6.2184522394090804E-3</v>
      </c>
      <c r="V288" s="54">
        <f>IF(U288&gt;=0.1, 1, 0)</f>
        <v>0</v>
      </c>
      <c r="W288" s="25">
        <f>IF(U288&gt;=0.2, 1, 0)</f>
        <v>0</v>
      </c>
      <c r="X288" s="25">
        <f>IF(U288&gt;=0.3, 1, 0)</f>
        <v>0</v>
      </c>
      <c r="Y288" s="25">
        <f>IF(U288&gt;=0.4, 1, 0)</f>
        <v>0</v>
      </c>
      <c r="Z288" s="25">
        <f>IF(U288&gt;=0.5, 1, 0)</f>
        <v>0</v>
      </c>
      <c r="AA288" s="25">
        <f>IF(U288&gt;=0.6, 1, 0)</f>
        <v>0</v>
      </c>
      <c r="AB288" s="25">
        <f>IF(U288&gt;=0.7, 1, 0)</f>
        <v>0</v>
      </c>
      <c r="AC288" s="25">
        <f>IF(U288&gt;=0.8, 1, 0)</f>
        <v>0</v>
      </c>
      <c r="AD288" s="55">
        <f>IF(U288&gt;=0.9, 1, 0)</f>
        <v>0</v>
      </c>
    </row>
    <row r="289" spans="1:30" ht="20" customHeight="1" x14ac:dyDescent="0.2">
      <c r="A289" s="20" t="s">
        <v>1286</v>
      </c>
      <c r="B289" s="33" t="str">
        <f>SUBSTITUTE(A289,"/Users/timomiessen/Desktop/imagesdk/nonblackwomen1/","Image_")</f>
        <v>Image_NBW_30.jpg</v>
      </c>
      <c r="C289" s="63" t="s">
        <v>5</v>
      </c>
      <c r="D289" s="22" t="s">
        <v>6</v>
      </c>
      <c r="E289" s="23">
        <v>1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 cm="1">
        <f t="array" ref="R289">_xlfn.IFS(H289=1,1,K289=1,1,L289=1,1,M289=1,1,N289=1,1,P289=1,1,TRUE,0)</f>
        <v>0</v>
      </c>
      <c r="S289" s="64">
        <f>IF(AND(G289=1,R289=1),0,R289)</f>
        <v>0</v>
      </c>
      <c r="T289" s="24" t="s">
        <v>2474</v>
      </c>
      <c r="U289" s="49">
        <f>SUBSTITUTE(T289,".",",")*1</f>
        <v>1.5657556359656101E-3</v>
      </c>
      <c r="V289" s="54">
        <f>IF(U289&gt;=0.1, 1, 0)</f>
        <v>0</v>
      </c>
      <c r="W289" s="25">
        <f>IF(U289&gt;=0.2, 1, 0)</f>
        <v>0</v>
      </c>
      <c r="X289" s="25">
        <f>IF(U289&gt;=0.3, 1, 0)</f>
        <v>0</v>
      </c>
      <c r="Y289" s="25">
        <f>IF(U289&gt;=0.4, 1, 0)</f>
        <v>0</v>
      </c>
      <c r="Z289" s="25">
        <f>IF(U289&gt;=0.5, 1, 0)</f>
        <v>0</v>
      </c>
      <c r="AA289" s="25">
        <f>IF(U289&gt;=0.6, 1, 0)</f>
        <v>0</v>
      </c>
      <c r="AB289" s="25">
        <f>IF(U289&gt;=0.7, 1, 0)</f>
        <v>0</v>
      </c>
      <c r="AC289" s="25">
        <f>IF(U289&gt;=0.8, 1, 0)</f>
        <v>0</v>
      </c>
      <c r="AD289" s="55">
        <f>IF(U289&gt;=0.9, 1, 0)</f>
        <v>0</v>
      </c>
    </row>
    <row r="290" spans="1:30" ht="20" customHeight="1" x14ac:dyDescent="0.2">
      <c r="A290" s="20" t="s">
        <v>1287</v>
      </c>
      <c r="B290" s="33" t="str">
        <f>SUBSTITUTE(A290,"/Users/timomiessen/Desktop/imagesdk/nonblackwomen1/","Image_")</f>
        <v>Image_NBW_300.jpg</v>
      </c>
      <c r="C290" s="63" t="s">
        <v>5</v>
      </c>
      <c r="D290" s="22" t="s">
        <v>6</v>
      </c>
      <c r="E290" s="23">
        <v>0</v>
      </c>
      <c r="F290" s="23">
        <v>0</v>
      </c>
      <c r="G290" s="23">
        <v>0</v>
      </c>
      <c r="H290" s="23">
        <v>0</v>
      </c>
      <c r="I290" s="23">
        <v>1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 cm="1">
        <f t="array" ref="R290">_xlfn.IFS(H290=1,1,K290=1,1,L290=1,1,M290=1,1,N290=1,1,P290=1,1,TRUE,0)</f>
        <v>0</v>
      </c>
      <c r="S290" s="64">
        <f>IF(AND(G290=1,R290=1),0,R290)</f>
        <v>0</v>
      </c>
      <c r="T290" s="24" t="s">
        <v>2475</v>
      </c>
      <c r="U290" s="49">
        <f>SUBSTITUTE(T290,".",",")*1</f>
        <v>0.95287271589040701</v>
      </c>
      <c r="V290" s="54">
        <f>IF(U290&gt;=0.1, 1, 0)</f>
        <v>1</v>
      </c>
      <c r="W290" s="25">
        <f>IF(U290&gt;=0.2, 1, 0)</f>
        <v>1</v>
      </c>
      <c r="X290" s="25">
        <f>IF(U290&gt;=0.3, 1, 0)</f>
        <v>1</v>
      </c>
      <c r="Y290" s="25">
        <f>IF(U290&gt;=0.4, 1, 0)</f>
        <v>1</v>
      </c>
      <c r="Z290" s="25">
        <f>IF(U290&gt;=0.5, 1, 0)</f>
        <v>1</v>
      </c>
      <c r="AA290" s="25">
        <f>IF(U290&gt;=0.6, 1, 0)</f>
        <v>1</v>
      </c>
      <c r="AB290" s="25">
        <f>IF(U290&gt;=0.7, 1, 0)</f>
        <v>1</v>
      </c>
      <c r="AC290" s="25">
        <f>IF(U290&gt;=0.8, 1, 0)</f>
        <v>1</v>
      </c>
      <c r="AD290" s="55">
        <f>IF(U290&gt;=0.9, 1, 0)</f>
        <v>1</v>
      </c>
    </row>
    <row r="291" spans="1:30" ht="20" customHeight="1" x14ac:dyDescent="0.2">
      <c r="A291" s="20" t="s">
        <v>1291</v>
      </c>
      <c r="B291" s="33" t="str">
        <f>SUBSTITUTE(A291,"/Users/timomiessen/Desktop/imagesdk/nonblackwomen1/","Image_")</f>
        <v>Image_NBW_304.jpg</v>
      </c>
      <c r="C291" s="63" t="s">
        <v>5</v>
      </c>
      <c r="D291" s="22" t="s">
        <v>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1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 cm="1">
        <f t="array" ref="R291">_xlfn.IFS(H291=1,1,K291=1,1,L291=1,1,M291=1,1,N291=1,1,P291=1,1,TRUE,0)</f>
        <v>0</v>
      </c>
      <c r="S291" s="64">
        <f>IF(AND(G291=1,R291=1),0,R291)</f>
        <v>0</v>
      </c>
      <c r="T291" s="24" t="s">
        <v>2479</v>
      </c>
      <c r="U291" s="49">
        <f>SUBSTITUTE(T291,".",",")*1</f>
        <v>0.80293948948383298</v>
      </c>
      <c r="V291" s="54">
        <f>IF(U291&gt;=0.1, 1, 0)</f>
        <v>1</v>
      </c>
      <c r="W291" s="25">
        <f>IF(U291&gt;=0.2, 1, 0)</f>
        <v>1</v>
      </c>
      <c r="X291" s="25">
        <f>IF(U291&gt;=0.3, 1, 0)</f>
        <v>1</v>
      </c>
      <c r="Y291" s="25">
        <f>IF(U291&gt;=0.4, 1, 0)</f>
        <v>1</v>
      </c>
      <c r="Z291" s="25">
        <f>IF(U291&gt;=0.5, 1, 0)</f>
        <v>1</v>
      </c>
      <c r="AA291" s="25">
        <f>IF(U291&gt;=0.6, 1, 0)</f>
        <v>1</v>
      </c>
      <c r="AB291" s="25">
        <f>IF(U291&gt;=0.7, 1, 0)</f>
        <v>1</v>
      </c>
      <c r="AC291" s="25">
        <f>IF(U291&gt;=0.8, 1, 0)</f>
        <v>1</v>
      </c>
      <c r="AD291" s="55">
        <f>IF(U291&gt;=0.9, 1, 0)</f>
        <v>0</v>
      </c>
    </row>
    <row r="292" spans="1:30" ht="20" customHeight="1" x14ac:dyDescent="0.2">
      <c r="A292" s="20" t="s">
        <v>1294</v>
      </c>
      <c r="B292" s="33" t="str">
        <f>SUBSTITUTE(A292,"/Users/timomiessen/Desktop/imagesdk/nonblackwomen1/","Image_")</f>
        <v>Image_NBW_307.jpg</v>
      </c>
      <c r="C292" s="63" t="s">
        <v>5</v>
      </c>
      <c r="D292" s="22" t="s">
        <v>6</v>
      </c>
      <c r="E292" s="23">
        <v>0</v>
      </c>
      <c r="F292" s="23">
        <v>0</v>
      </c>
      <c r="G292" s="23">
        <v>1</v>
      </c>
      <c r="H292" s="23">
        <v>0</v>
      </c>
      <c r="I292" s="23">
        <v>0</v>
      </c>
      <c r="J292" s="23">
        <v>1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1</v>
      </c>
      <c r="Q292" s="23">
        <v>0</v>
      </c>
      <c r="R292" s="23" cm="1">
        <f t="array" ref="R292">_xlfn.IFS(H292=1,1,K292=1,1,L292=1,1,M292=1,1,N292=1,1,P292=1,1,TRUE,0)</f>
        <v>1</v>
      </c>
      <c r="S292" s="64">
        <f>IF(AND(G292=1,R292=1),0,R292)</f>
        <v>0</v>
      </c>
      <c r="T292" s="24" t="s">
        <v>2482</v>
      </c>
      <c r="U292" s="49">
        <f>SUBSTITUTE(T292,".",",")*1</f>
        <v>0.967149458825588</v>
      </c>
      <c r="V292" s="54">
        <f>IF(U292&gt;=0.1, 1, 0)</f>
        <v>1</v>
      </c>
      <c r="W292" s="25">
        <f>IF(U292&gt;=0.2, 1, 0)</f>
        <v>1</v>
      </c>
      <c r="X292" s="25">
        <f>IF(U292&gt;=0.3, 1, 0)</f>
        <v>1</v>
      </c>
      <c r="Y292" s="25">
        <f>IF(U292&gt;=0.4, 1, 0)</f>
        <v>1</v>
      </c>
      <c r="Z292" s="25">
        <f>IF(U292&gt;=0.5, 1, 0)</f>
        <v>1</v>
      </c>
      <c r="AA292" s="25">
        <f>IF(U292&gt;=0.6, 1, 0)</f>
        <v>1</v>
      </c>
      <c r="AB292" s="25">
        <f>IF(U292&gt;=0.7, 1, 0)</f>
        <v>1</v>
      </c>
      <c r="AC292" s="25">
        <f>IF(U292&gt;=0.8, 1, 0)</f>
        <v>1</v>
      </c>
      <c r="AD292" s="55">
        <f>IF(U292&gt;=0.9, 1, 0)</f>
        <v>1</v>
      </c>
    </row>
    <row r="293" spans="1:30" ht="20" customHeight="1" x14ac:dyDescent="0.2">
      <c r="A293" s="20" t="s">
        <v>1297</v>
      </c>
      <c r="B293" s="33" t="str">
        <f>SUBSTITUTE(A293,"/Users/timomiessen/Desktop/imagesdk/nonblackwomen1/","Image_")</f>
        <v>Image_NBW_31.jpg</v>
      </c>
      <c r="C293" s="63" t="s">
        <v>5</v>
      </c>
      <c r="D293" s="22" t="s">
        <v>6</v>
      </c>
      <c r="E293" s="23">
        <v>1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 cm="1">
        <f t="array" ref="R293">_xlfn.IFS(H293=1,1,K293=1,1,L293=1,1,M293=1,1,N293=1,1,P293=1,1,TRUE,0)</f>
        <v>0</v>
      </c>
      <c r="S293" s="64">
        <f>IF(AND(G293=1,R293=1),0,R293)</f>
        <v>0</v>
      </c>
      <c r="T293" s="24" t="s">
        <v>2485</v>
      </c>
      <c r="U293" s="49">
        <f>SUBSTITUTE(T293,".",",")*1</f>
        <v>0.62835549563169402</v>
      </c>
      <c r="V293" s="54">
        <f>IF(U293&gt;=0.1, 1, 0)</f>
        <v>1</v>
      </c>
      <c r="W293" s="25">
        <f>IF(U293&gt;=0.2, 1, 0)</f>
        <v>1</v>
      </c>
      <c r="X293" s="25">
        <f>IF(U293&gt;=0.3, 1, 0)</f>
        <v>1</v>
      </c>
      <c r="Y293" s="25">
        <f>IF(U293&gt;=0.4, 1, 0)</f>
        <v>1</v>
      </c>
      <c r="Z293" s="25">
        <f>IF(U293&gt;=0.5, 1, 0)</f>
        <v>1</v>
      </c>
      <c r="AA293" s="25">
        <f>IF(U293&gt;=0.6, 1, 0)</f>
        <v>1</v>
      </c>
      <c r="AB293" s="25">
        <f>IF(U293&gt;=0.7, 1, 0)</f>
        <v>0</v>
      </c>
      <c r="AC293" s="25">
        <f>IF(U293&gt;=0.8, 1, 0)</f>
        <v>0</v>
      </c>
      <c r="AD293" s="55">
        <f>IF(U293&gt;=0.9, 1, 0)</f>
        <v>0</v>
      </c>
    </row>
    <row r="294" spans="1:30" ht="20" customHeight="1" x14ac:dyDescent="0.2">
      <c r="A294" s="20" t="s">
        <v>1298</v>
      </c>
      <c r="B294" s="33" t="str">
        <f>SUBSTITUTE(A294,"/Users/timomiessen/Desktop/imagesdk/nonblackwomen1/","Image_")</f>
        <v>Image_NBW_310.jpg</v>
      </c>
      <c r="C294" s="63" t="s">
        <v>5</v>
      </c>
      <c r="D294" s="22" t="s">
        <v>6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1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 cm="1">
        <f t="array" ref="R294">_xlfn.IFS(H294=1,1,K294=1,1,L294=1,1,M294=1,1,N294=1,1,P294=1,1,TRUE,0)</f>
        <v>0</v>
      </c>
      <c r="S294" s="64">
        <f>IF(AND(G294=1,R294=1),0,R294)</f>
        <v>0</v>
      </c>
      <c r="T294" s="24" t="s">
        <v>2486</v>
      </c>
      <c r="U294" s="49">
        <f>SUBSTITUTE(T294,".",",")*1</f>
        <v>0.28743840754032102</v>
      </c>
      <c r="V294" s="54">
        <f>IF(U294&gt;=0.1, 1, 0)</f>
        <v>1</v>
      </c>
      <c r="W294" s="25">
        <f>IF(U294&gt;=0.2, 1, 0)</f>
        <v>1</v>
      </c>
      <c r="X294" s="25">
        <f>IF(U294&gt;=0.3, 1, 0)</f>
        <v>0</v>
      </c>
      <c r="Y294" s="25">
        <f>IF(U294&gt;=0.4, 1, 0)</f>
        <v>0</v>
      </c>
      <c r="Z294" s="25">
        <f>IF(U294&gt;=0.5, 1, 0)</f>
        <v>0</v>
      </c>
      <c r="AA294" s="25">
        <f>IF(U294&gt;=0.6, 1, 0)</f>
        <v>0</v>
      </c>
      <c r="AB294" s="25">
        <f>IF(U294&gt;=0.7, 1, 0)</f>
        <v>0</v>
      </c>
      <c r="AC294" s="25">
        <f>IF(U294&gt;=0.8, 1, 0)</f>
        <v>0</v>
      </c>
      <c r="AD294" s="55">
        <f>IF(U294&gt;=0.9, 1, 0)</f>
        <v>0</v>
      </c>
    </row>
    <row r="295" spans="1:30" ht="20" customHeight="1" x14ac:dyDescent="0.2">
      <c r="A295" s="20" t="s">
        <v>1307</v>
      </c>
      <c r="B295" s="33" t="str">
        <f>SUBSTITUTE(A295,"/Users/timomiessen/Desktop/imagesdk/nonblackwomen1/","Image_")</f>
        <v>Image_NBW_319.jpg</v>
      </c>
      <c r="C295" s="63" t="s">
        <v>5</v>
      </c>
      <c r="D295" s="22" t="s">
        <v>6</v>
      </c>
      <c r="E295" s="23">
        <v>0</v>
      </c>
      <c r="F295" s="23">
        <v>0</v>
      </c>
      <c r="G295" s="23">
        <v>0</v>
      </c>
      <c r="H295" s="23">
        <v>0</v>
      </c>
      <c r="I295" s="23">
        <v>1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 cm="1">
        <f t="array" ref="R295">_xlfn.IFS(H295=1,1,K295=1,1,L295=1,1,M295=1,1,N295=1,1,P295=1,1,TRUE,0)</f>
        <v>0</v>
      </c>
      <c r="S295" s="64">
        <f>IF(AND(G295=1,R295=1),0,R295)</f>
        <v>0</v>
      </c>
      <c r="T295" s="24" t="s">
        <v>2495</v>
      </c>
      <c r="U295" s="49">
        <f>SUBSTITUTE(T295,".",",")*1</f>
        <v>0.62225364893674795</v>
      </c>
      <c r="V295" s="54">
        <f>IF(U295&gt;=0.1, 1, 0)</f>
        <v>1</v>
      </c>
      <c r="W295" s="25">
        <f>IF(U295&gt;=0.2, 1, 0)</f>
        <v>1</v>
      </c>
      <c r="X295" s="25">
        <f>IF(U295&gt;=0.3, 1, 0)</f>
        <v>1</v>
      </c>
      <c r="Y295" s="25">
        <f>IF(U295&gt;=0.4, 1, 0)</f>
        <v>1</v>
      </c>
      <c r="Z295" s="25">
        <f>IF(U295&gt;=0.5, 1, 0)</f>
        <v>1</v>
      </c>
      <c r="AA295" s="25">
        <f>IF(U295&gt;=0.6, 1, 0)</f>
        <v>1</v>
      </c>
      <c r="AB295" s="25">
        <f>IF(U295&gt;=0.7, 1, 0)</f>
        <v>0</v>
      </c>
      <c r="AC295" s="25">
        <f>IF(U295&gt;=0.8, 1, 0)</f>
        <v>0</v>
      </c>
      <c r="AD295" s="55">
        <f>IF(U295&gt;=0.9, 1, 0)</f>
        <v>0</v>
      </c>
    </row>
    <row r="296" spans="1:30" ht="20" customHeight="1" x14ac:dyDescent="0.2">
      <c r="A296" s="20" t="s">
        <v>1308</v>
      </c>
      <c r="B296" s="33" t="str">
        <f>SUBSTITUTE(A296,"/Users/timomiessen/Desktop/imagesdk/nonblackwomen1/","Image_")</f>
        <v>Image_NBW_32.jpg</v>
      </c>
      <c r="C296" s="63" t="s">
        <v>5</v>
      </c>
      <c r="D296" s="22" t="s">
        <v>6</v>
      </c>
      <c r="E296" s="23">
        <v>1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 cm="1">
        <f t="array" ref="R296">_xlfn.IFS(H296=1,1,K296=1,1,L296=1,1,M296=1,1,N296=1,1,P296=1,1,TRUE,0)</f>
        <v>0</v>
      </c>
      <c r="S296" s="64">
        <f>IF(AND(G296=1,R296=1),0,R296)</f>
        <v>0</v>
      </c>
      <c r="T296" s="24" t="s">
        <v>2496</v>
      </c>
      <c r="U296" s="49">
        <f>SUBSTITUTE(T296,".",",")*1</f>
        <v>1.9375378265976899E-2</v>
      </c>
      <c r="V296" s="54">
        <f>IF(U296&gt;=0.1, 1, 0)</f>
        <v>0</v>
      </c>
      <c r="W296" s="25">
        <f>IF(U296&gt;=0.2, 1, 0)</f>
        <v>0</v>
      </c>
      <c r="X296" s="25">
        <f>IF(U296&gt;=0.3, 1, 0)</f>
        <v>0</v>
      </c>
      <c r="Y296" s="25">
        <f>IF(U296&gt;=0.4, 1, 0)</f>
        <v>0</v>
      </c>
      <c r="Z296" s="25">
        <f>IF(U296&gt;=0.5, 1, 0)</f>
        <v>0</v>
      </c>
      <c r="AA296" s="25">
        <f>IF(U296&gt;=0.6, 1, 0)</f>
        <v>0</v>
      </c>
      <c r="AB296" s="25">
        <f>IF(U296&gt;=0.7, 1, 0)</f>
        <v>0</v>
      </c>
      <c r="AC296" s="25">
        <f>IF(U296&gt;=0.8, 1, 0)</f>
        <v>0</v>
      </c>
      <c r="AD296" s="55">
        <f>IF(U296&gt;=0.9, 1, 0)</f>
        <v>0</v>
      </c>
    </row>
    <row r="297" spans="1:30" ht="20" customHeight="1" x14ac:dyDescent="0.2">
      <c r="A297" s="20" t="s">
        <v>1319</v>
      </c>
      <c r="B297" s="33" t="str">
        <f>SUBSTITUTE(A297,"/Users/timomiessen/Desktop/imagesdk/nonblackwomen1/","Image_")</f>
        <v>Image_NBW_33.jpg</v>
      </c>
      <c r="C297" s="63" t="s">
        <v>5</v>
      </c>
      <c r="D297" s="22" t="s">
        <v>6</v>
      </c>
      <c r="E297" s="23">
        <v>1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 cm="1">
        <f t="array" ref="R297">_xlfn.IFS(H297=1,1,K297=1,1,L297=1,1,M297=1,1,N297=1,1,P297=1,1,TRUE,0)</f>
        <v>0</v>
      </c>
      <c r="S297" s="64">
        <f>IF(AND(G297=1,R297=1),0,R297)</f>
        <v>0</v>
      </c>
      <c r="T297" s="24" t="s">
        <v>2507</v>
      </c>
      <c r="U297" s="49">
        <f>SUBSTITUTE(T297,".",",")*1</f>
        <v>0.375545464456081</v>
      </c>
      <c r="V297" s="54">
        <f>IF(U297&gt;=0.1, 1, 0)</f>
        <v>1</v>
      </c>
      <c r="W297" s="25">
        <f>IF(U297&gt;=0.2, 1, 0)</f>
        <v>1</v>
      </c>
      <c r="X297" s="25">
        <f>IF(U297&gt;=0.3, 1, 0)</f>
        <v>1</v>
      </c>
      <c r="Y297" s="25">
        <f>IF(U297&gt;=0.4, 1, 0)</f>
        <v>0</v>
      </c>
      <c r="Z297" s="25">
        <f>IF(U297&gt;=0.5, 1, 0)</f>
        <v>0</v>
      </c>
      <c r="AA297" s="25">
        <f>IF(U297&gt;=0.6, 1, 0)</f>
        <v>0</v>
      </c>
      <c r="AB297" s="25">
        <f>IF(U297&gt;=0.7, 1, 0)</f>
        <v>0</v>
      </c>
      <c r="AC297" s="25">
        <f>IF(U297&gt;=0.8, 1, 0)</f>
        <v>0</v>
      </c>
      <c r="AD297" s="55">
        <f>IF(U297&gt;=0.9, 1, 0)</f>
        <v>0</v>
      </c>
    </row>
    <row r="298" spans="1:30" ht="20" customHeight="1" x14ac:dyDescent="0.2">
      <c r="A298" s="20" t="s">
        <v>1330</v>
      </c>
      <c r="B298" s="33" t="str">
        <f>SUBSTITUTE(A298,"/Users/timomiessen/Desktop/imagesdk/nonblackwomen1/","Image_")</f>
        <v>Image_NBW_34.jpg</v>
      </c>
      <c r="C298" s="63" t="s">
        <v>5</v>
      </c>
      <c r="D298" s="22" t="s">
        <v>6</v>
      </c>
      <c r="E298" s="23">
        <v>1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 cm="1">
        <f t="array" ref="R298">_xlfn.IFS(H298=1,1,K298=1,1,L298=1,1,M298=1,1,N298=1,1,P298=1,1,TRUE,0)</f>
        <v>0</v>
      </c>
      <c r="S298" s="64">
        <f>IF(AND(G298=1,R298=1),0,R298)</f>
        <v>0</v>
      </c>
      <c r="T298" s="24" t="s">
        <v>2518</v>
      </c>
      <c r="U298" s="49">
        <f>SUBSTITUTE(T298,".",",")*1</f>
        <v>0.39865772426128299</v>
      </c>
      <c r="V298" s="54">
        <f>IF(U298&gt;=0.1, 1, 0)</f>
        <v>1</v>
      </c>
      <c r="W298" s="25">
        <f>IF(U298&gt;=0.2, 1, 0)</f>
        <v>1</v>
      </c>
      <c r="X298" s="25">
        <f>IF(U298&gt;=0.3, 1, 0)</f>
        <v>1</v>
      </c>
      <c r="Y298" s="25">
        <f>IF(U298&gt;=0.4, 1, 0)</f>
        <v>0</v>
      </c>
      <c r="Z298" s="25">
        <f>IF(U298&gt;=0.5, 1, 0)</f>
        <v>0</v>
      </c>
      <c r="AA298" s="25">
        <f>IF(U298&gt;=0.6, 1, 0)</f>
        <v>0</v>
      </c>
      <c r="AB298" s="25">
        <f>IF(U298&gt;=0.7, 1, 0)</f>
        <v>0</v>
      </c>
      <c r="AC298" s="25">
        <f>IF(U298&gt;=0.8, 1, 0)</f>
        <v>0</v>
      </c>
      <c r="AD298" s="55">
        <f>IF(U298&gt;=0.9, 1, 0)</f>
        <v>0</v>
      </c>
    </row>
    <row r="299" spans="1:30" ht="20" customHeight="1" x14ac:dyDescent="0.2">
      <c r="A299" s="20" t="s">
        <v>1341</v>
      </c>
      <c r="B299" s="33" t="str">
        <f>SUBSTITUTE(A299,"/Users/timomiessen/Desktop/imagesdk/nonblackwomen1/","Image_")</f>
        <v>Image_NBW_35.jpg</v>
      </c>
      <c r="C299" s="63" t="s">
        <v>5</v>
      </c>
      <c r="D299" s="22" t="s">
        <v>6</v>
      </c>
      <c r="E299" s="23">
        <v>1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 cm="1">
        <f t="array" ref="R299">_xlfn.IFS(H299=1,1,K299=1,1,L299=1,1,M299=1,1,N299=1,1,P299=1,1,TRUE,0)</f>
        <v>0</v>
      </c>
      <c r="S299" s="64">
        <f>IF(AND(G299=1,R299=1),0,R299)</f>
        <v>0</v>
      </c>
      <c r="T299" s="24" t="s">
        <v>2529</v>
      </c>
      <c r="U299" s="49">
        <f>SUBSTITUTE(T299,".",",")*1</f>
        <v>2.90634976699948E-2</v>
      </c>
      <c r="V299" s="54">
        <f>IF(U299&gt;=0.1, 1, 0)</f>
        <v>0</v>
      </c>
      <c r="W299" s="25">
        <f>IF(U299&gt;=0.2, 1, 0)</f>
        <v>0</v>
      </c>
      <c r="X299" s="25">
        <f>IF(U299&gt;=0.3, 1, 0)</f>
        <v>0</v>
      </c>
      <c r="Y299" s="25">
        <f>IF(U299&gt;=0.4, 1, 0)</f>
        <v>0</v>
      </c>
      <c r="Z299" s="25">
        <f>IF(U299&gt;=0.5, 1, 0)</f>
        <v>0</v>
      </c>
      <c r="AA299" s="25">
        <f>IF(U299&gt;=0.6, 1, 0)</f>
        <v>0</v>
      </c>
      <c r="AB299" s="25">
        <f>IF(U299&gt;=0.7, 1, 0)</f>
        <v>0</v>
      </c>
      <c r="AC299" s="25">
        <f>IF(U299&gt;=0.8, 1, 0)</f>
        <v>0</v>
      </c>
      <c r="AD299" s="55">
        <f>IF(U299&gt;=0.9, 1, 0)</f>
        <v>0</v>
      </c>
    </row>
    <row r="300" spans="1:30" ht="20" customHeight="1" x14ac:dyDescent="0.2">
      <c r="A300" s="20" t="s">
        <v>1352</v>
      </c>
      <c r="B300" s="33" t="str">
        <f>SUBSTITUTE(A300,"/Users/timomiessen/Desktop/imagesdk/nonblackwomen1/","Image_")</f>
        <v>Image_NBW_36.jpg</v>
      </c>
      <c r="C300" s="63" t="s">
        <v>5</v>
      </c>
      <c r="D300" s="22" t="s">
        <v>6</v>
      </c>
      <c r="E300" s="23">
        <v>1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 cm="1">
        <f t="array" ref="R300">_xlfn.IFS(H300=1,1,K300=1,1,L300=1,1,M300=1,1,N300=1,1,P300=1,1,TRUE,0)</f>
        <v>0</v>
      </c>
      <c r="S300" s="64">
        <f>IF(AND(G300=1,R300=1),0,R300)</f>
        <v>0</v>
      </c>
      <c r="T300" s="24" t="s">
        <v>2540</v>
      </c>
      <c r="U300" s="49">
        <f>SUBSTITUTE(T300,".",",")*1</f>
        <v>2.42357179522514E-2</v>
      </c>
      <c r="V300" s="54">
        <f>IF(U300&gt;=0.1, 1, 0)</f>
        <v>0</v>
      </c>
      <c r="W300" s="25">
        <f>IF(U300&gt;=0.2, 1, 0)</f>
        <v>0</v>
      </c>
      <c r="X300" s="25">
        <f>IF(U300&gt;=0.3, 1, 0)</f>
        <v>0</v>
      </c>
      <c r="Y300" s="25">
        <f>IF(U300&gt;=0.4, 1, 0)</f>
        <v>0</v>
      </c>
      <c r="Z300" s="25">
        <f>IF(U300&gt;=0.5, 1, 0)</f>
        <v>0</v>
      </c>
      <c r="AA300" s="25">
        <f>IF(U300&gt;=0.6, 1, 0)</f>
        <v>0</v>
      </c>
      <c r="AB300" s="25">
        <f>IF(U300&gt;=0.7, 1, 0)</f>
        <v>0</v>
      </c>
      <c r="AC300" s="25">
        <f>IF(U300&gt;=0.8, 1, 0)</f>
        <v>0</v>
      </c>
      <c r="AD300" s="55">
        <f>IF(U300&gt;=0.9, 1, 0)</f>
        <v>0</v>
      </c>
    </row>
    <row r="301" spans="1:30" ht="20" customHeight="1" x14ac:dyDescent="0.2">
      <c r="A301" s="20" t="s">
        <v>1358</v>
      </c>
      <c r="B301" s="33" t="str">
        <f>SUBSTITUTE(A301,"/Users/timomiessen/Desktop/imagesdk/nonblackwomen1/","Image_")</f>
        <v>Image_NBW_37.jpg</v>
      </c>
      <c r="C301" s="63" t="s">
        <v>5</v>
      </c>
      <c r="D301" s="22" t="s">
        <v>6</v>
      </c>
      <c r="E301" s="23">
        <v>1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 cm="1">
        <f t="array" ref="R301">_xlfn.IFS(H301=1,1,K301=1,1,L301=1,1,M301=1,1,N301=1,1,P301=1,1,TRUE,0)</f>
        <v>0</v>
      </c>
      <c r="S301" s="64">
        <f>IF(AND(G301=1,R301=1),0,R301)</f>
        <v>0</v>
      </c>
      <c r="T301" s="24" t="s">
        <v>2546</v>
      </c>
      <c r="U301" s="49">
        <f>SUBSTITUTE(T301,".",",")*1</f>
        <v>2.0221099257469101E-2</v>
      </c>
      <c r="V301" s="54">
        <f>IF(U301&gt;=0.1, 1, 0)</f>
        <v>0</v>
      </c>
      <c r="W301" s="25">
        <f>IF(U301&gt;=0.2, 1, 0)</f>
        <v>0</v>
      </c>
      <c r="X301" s="25">
        <f>IF(U301&gt;=0.3, 1, 0)</f>
        <v>0</v>
      </c>
      <c r="Y301" s="25">
        <f>IF(U301&gt;=0.4, 1, 0)</f>
        <v>0</v>
      </c>
      <c r="Z301" s="25">
        <f>IF(U301&gt;=0.5, 1, 0)</f>
        <v>0</v>
      </c>
      <c r="AA301" s="25">
        <f>IF(U301&gt;=0.6, 1, 0)</f>
        <v>0</v>
      </c>
      <c r="AB301" s="25">
        <f>IF(U301&gt;=0.7, 1, 0)</f>
        <v>0</v>
      </c>
      <c r="AC301" s="25">
        <f>IF(U301&gt;=0.8, 1, 0)</f>
        <v>0</v>
      </c>
      <c r="AD301" s="55">
        <f>IF(U301&gt;=0.9, 1, 0)</f>
        <v>0</v>
      </c>
    </row>
    <row r="302" spans="1:30" ht="20" customHeight="1" x14ac:dyDescent="0.2">
      <c r="A302" s="20" t="s">
        <v>1359</v>
      </c>
      <c r="B302" s="33" t="str">
        <f>SUBSTITUTE(A302,"/Users/timomiessen/Desktop/imagesdk/nonblackwomen1/","Image_")</f>
        <v>Image_NBW_38.jpg</v>
      </c>
      <c r="C302" s="63" t="s">
        <v>5</v>
      </c>
      <c r="D302" s="22" t="s">
        <v>6</v>
      </c>
      <c r="E302" s="23">
        <v>1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 cm="1">
        <f t="array" ref="R302">_xlfn.IFS(H302=1,1,K302=1,1,L302=1,1,M302=1,1,N302=1,1,P302=1,1,TRUE,0)</f>
        <v>0</v>
      </c>
      <c r="S302" s="64">
        <f>IF(AND(G302=1,R302=1),0,R302)</f>
        <v>0</v>
      </c>
      <c r="T302" s="24" t="s">
        <v>2547</v>
      </c>
      <c r="U302" s="49">
        <f>SUBSTITUTE(T302,".",",")*1</f>
        <v>8.0050963442772592E-3</v>
      </c>
      <c r="V302" s="54">
        <f>IF(U302&gt;=0.1, 1, 0)</f>
        <v>0</v>
      </c>
      <c r="W302" s="25">
        <f>IF(U302&gt;=0.2, 1, 0)</f>
        <v>0</v>
      </c>
      <c r="X302" s="25">
        <f>IF(U302&gt;=0.3, 1, 0)</f>
        <v>0</v>
      </c>
      <c r="Y302" s="25">
        <f>IF(U302&gt;=0.4, 1, 0)</f>
        <v>0</v>
      </c>
      <c r="Z302" s="25">
        <f>IF(U302&gt;=0.5, 1, 0)</f>
        <v>0</v>
      </c>
      <c r="AA302" s="25">
        <f>IF(U302&gt;=0.6, 1, 0)</f>
        <v>0</v>
      </c>
      <c r="AB302" s="25">
        <f>IF(U302&gt;=0.7, 1, 0)</f>
        <v>0</v>
      </c>
      <c r="AC302" s="25">
        <f>IF(U302&gt;=0.8, 1, 0)</f>
        <v>0</v>
      </c>
      <c r="AD302" s="55">
        <f>IF(U302&gt;=0.9, 1, 0)</f>
        <v>0</v>
      </c>
    </row>
    <row r="303" spans="1:30" ht="20" customHeight="1" x14ac:dyDescent="0.2">
      <c r="A303" s="20" t="s">
        <v>1362</v>
      </c>
      <c r="B303" s="33" t="str">
        <f>SUBSTITUTE(A303,"/Users/timomiessen/Desktop/imagesdk/nonblackwomen1/","Image_")</f>
        <v>Image_NBW_40.jpg</v>
      </c>
      <c r="C303" s="63" t="s">
        <v>5</v>
      </c>
      <c r="D303" s="22" t="s">
        <v>6</v>
      </c>
      <c r="E303" s="23">
        <v>1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 cm="1">
        <f t="array" ref="R303">_xlfn.IFS(H303=1,1,K303=1,1,L303=1,1,M303=1,1,N303=1,1,P303=1,1,TRUE,0)</f>
        <v>0</v>
      </c>
      <c r="S303" s="64">
        <f>IF(AND(G303=1,R303=1),0,R303)</f>
        <v>0</v>
      </c>
      <c r="T303" s="24" t="s">
        <v>2550</v>
      </c>
      <c r="U303" s="49">
        <f>SUBSTITUTE(T303,".",",")*1</f>
        <v>0.71594937145709903</v>
      </c>
      <c r="V303" s="54">
        <f>IF(U303&gt;=0.1, 1, 0)</f>
        <v>1</v>
      </c>
      <c r="W303" s="25">
        <f>IF(U303&gt;=0.2, 1, 0)</f>
        <v>1</v>
      </c>
      <c r="X303" s="25">
        <f>IF(U303&gt;=0.3, 1, 0)</f>
        <v>1</v>
      </c>
      <c r="Y303" s="25">
        <f>IF(U303&gt;=0.4, 1, 0)</f>
        <v>1</v>
      </c>
      <c r="Z303" s="25">
        <f>IF(U303&gt;=0.5, 1, 0)</f>
        <v>1</v>
      </c>
      <c r="AA303" s="25">
        <f>IF(U303&gt;=0.6, 1, 0)</f>
        <v>1</v>
      </c>
      <c r="AB303" s="25">
        <f>IF(U303&gt;=0.7, 1, 0)</f>
        <v>1</v>
      </c>
      <c r="AC303" s="25">
        <f>IF(U303&gt;=0.8, 1, 0)</f>
        <v>0</v>
      </c>
      <c r="AD303" s="55">
        <f>IF(U303&gt;=0.9, 1, 0)</f>
        <v>0</v>
      </c>
    </row>
    <row r="304" spans="1:30" ht="20" customHeight="1" x14ac:dyDescent="0.2">
      <c r="A304" s="20" t="s">
        <v>1363</v>
      </c>
      <c r="B304" s="33" t="str">
        <f>SUBSTITUTE(A304,"/Users/timomiessen/Desktop/imagesdk/nonblackwomen1/","Image_")</f>
        <v>Image_NBW_41.jpg</v>
      </c>
      <c r="C304" s="63" t="s">
        <v>5</v>
      </c>
      <c r="D304" s="22" t="s">
        <v>6</v>
      </c>
      <c r="E304" s="23">
        <v>1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 cm="1">
        <f t="array" ref="R304">_xlfn.IFS(H304=1,1,K304=1,1,L304=1,1,M304=1,1,N304=1,1,P304=1,1,TRUE,0)</f>
        <v>0</v>
      </c>
      <c r="S304" s="64">
        <f>IF(AND(G304=1,R304=1),0,R304)</f>
        <v>0</v>
      </c>
      <c r="T304" s="24" t="s">
        <v>2551</v>
      </c>
      <c r="U304" s="49">
        <f>SUBSTITUTE(T304,".",",")*1</f>
        <v>7.5069845188409003E-3</v>
      </c>
      <c r="V304" s="54">
        <f>IF(U304&gt;=0.1, 1, 0)</f>
        <v>0</v>
      </c>
      <c r="W304" s="25">
        <f>IF(U304&gt;=0.2, 1, 0)</f>
        <v>0</v>
      </c>
      <c r="X304" s="25">
        <f>IF(U304&gt;=0.3, 1, 0)</f>
        <v>0</v>
      </c>
      <c r="Y304" s="25">
        <f>IF(U304&gt;=0.4, 1, 0)</f>
        <v>0</v>
      </c>
      <c r="Z304" s="25">
        <f>IF(U304&gt;=0.5, 1, 0)</f>
        <v>0</v>
      </c>
      <c r="AA304" s="25">
        <f>IF(U304&gt;=0.6, 1, 0)</f>
        <v>0</v>
      </c>
      <c r="AB304" s="25">
        <f>IF(U304&gt;=0.7, 1, 0)</f>
        <v>0</v>
      </c>
      <c r="AC304" s="25">
        <f>IF(U304&gt;=0.8, 1, 0)</f>
        <v>0</v>
      </c>
      <c r="AD304" s="55">
        <f>IF(U304&gt;=0.9, 1, 0)</f>
        <v>0</v>
      </c>
    </row>
    <row r="305" spans="1:30" ht="20" customHeight="1" x14ac:dyDescent="0.2">
      <c r="A305" s="20" t="s">
        <v>1364</v>
      </c>
      <c r="B305" s="33" t="str">
        <f>SUBSTITUTE(A305,"/Users/timomiessen/Desktop/imagesdk/nonblackwomen1/","Image_")</f>
        <v>Image_NBW_42.jpg</v>
      </c>
      <c r="C305" s="63" t="s">
        <v>5</v>
      </c>
      <c r="D305" s="22" t="s">
        <v>6</v>
      </c>
      <c r="E305" s="23">
        <v>1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 cm="1">
        <f t="array" ref="R305">_xlfn.IFS(H305=1,1,K305=1,1,L305=1,1,M305=1,1,N305=1,1,P305=1,1,TRUE,0)</f>
        <v>0</v>
      </c>
      <c r="S305" s="64">
        <f>IF(AND(G305=1,R305=1),0,R305)</f>
        <v>0</v>
      </c>
      <c r="T305" s="24" t="s">
        <v>2552</v>
      </c>
      <c r="U305" s="49">
        <f>SUBSTITUTE(T305,".",",")*1</f>
        <v>7.7250353060662703E-3</v>
      </c>
      <c r="V305" s="54">
        <f>IF(U305&gt;=0.1, 1, 0)</f>
        <v>0</v>
      </c>
      <c r="W305" s="25">
        <f>IF(U305&gt;=0.2, 1, 0)</f>
        <v>0</v>
      </c>
      <c r="X305" s="25">
        <f>IF(U305&gt;=0.3, 1, 0)</f>
        <v>0</v>
      </c>
      <c r="Y305" s="25">
        <f>IF(U305&gt;=0.4, 1, 0)</f>
        <v>0</v>
      </c>
      <c r="Z305" s="25">
        <f>IF(U305&gt;=0.5, 1, 0)</f>
        <v>0</v>
      </c>
      <c r="AA305" s="25">
        <f>IF(U305&gt;=0.6, 1, 0)</f>
        <v>0</v>
      </c>
      <c r="AB305" s="25">
        <f>IF(U305&gt;=0.7, 1, 0)</f>
        <v>0</v>
      </c>
      <c r="AC305" s="25">
        <f>IF(U305&gt;=0.8, 1, 0)</f>
        <v>0</v>
      </c>
      <c r="AD305" s="55">
        <f>IF(U305&gt;=0.9, 1, 0)</f>
        <v>0</v>
      </c>
    </row>
    <row r="306" spans="1:30" ht="20" customHeight="1" x14ac:dyDescent="0.2">
      <c r="A306" s="20" t="s">
        <v>1365</v>
      </c>
      <c r="B306" s="33" t="str">
        <f>SUBSTITUTE(A306,"/Users/timomiessen/Desktop/imagesdk/nonblackwomen1/","Image_")</f>
        <v>Image_NBW_43.jpg</v>
      </c>
      <c r="C306" s="63" t="s">
        <v>5</v>
      </c>
      <c r="D306" s="22" t="s">
        <v>6</v>
      </c>
      <c r="E306" s="23">
        <v>1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 cm="1">
        <f t="array" ref="R306">_xlfn.IFS(H306=1,1,K306=1,1,L306=1,1,M306=1,1,N306=1,1,P306=1,1,TRUE,0)</f>
        <v>0</v>
      </c>
      <c r="S306" s="64">
        <f>IF(AND(G306=1,R306=1),0,R306)</f>
        <v>0</v>
      </c>
      <c r="T306" s="24" t="s">
        <v>2553</v>
      </c>
      <c r="U306" s="49">
        <f>SUBSTITUTE(T306,".",",")*1</f>
        <v>1.6602999996393902E-2</v>
      </c>
      <c r="V306" s="54">
        <f>IF(U306&gt;=0.1, 1, 0)</f>
        <v>0</v>
      </c>
      <c r="W306" s="25">
        <f>IF(U306&gt;=0.2, 1, 0)</f>
        <v>0</v>
      </c>
      <c r="X306" s="25">
        <f>IF(U306&gt;=0.3, 1, 0)</f>
        <v>0</v>
      </c>
      <c r="Y306" s="25">
        <f>IF(U306&gt;=0.4, 1, 0)</f>
        <v>0</v>
      </c>
      <c r="Z306" s="25">
        <f>IF(U306&gt;=0.5, 1, 0)</f>
        <v>0</v>
      </c>
      <c r="AA306" s="25">
        <f>IF(U306&gt;=0.6, 1, 0)</f>
        <v>0</v>
      </c>
      <c r="AB306" s="25">
        <f>IF(U306&gt;=0.7, 1, 0)</f>
        <v>0</v>
      </c>
      <c r="AC306" s="25">
        <f>IF(U306&gt;=0.8, 1, 0)</f>
        <v>0</v>
      </c>
      <c r="AD306" s="55">
        <f>IF(U306&gt;=0.9, 1, 0)</f>
        <v>0</v>
      </c>
    </row>
    <row r="307" spans="1:30" ht="20" customHeight="1" x14ac:dyDescent="0.2">
      <c r="A307" s="20" t="s">
        <v>1366</v>
      </c>
      <c r="B307" s="33" t="str">
        <f>SUBSTITUTE(A307,"/Users/timomiessen/Desktop/imagesdk/nonblackwomen1/","Image_")</f>
        <v>Image_NBW_44.jpg</v>
      </c>
      <c r="C307" s="63" t="s">
        <v>5</v>
      </c>
      <c r="D307" s="22" t="s">
        <v>6</v>
      </c>
      <c r="E307" s="23">
        <v>1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 cm="1">
        <f t="array" ref="R307">_xlfn.IFS(H307=1,1,K307=1,1,L307=1,1,M307=1,1,N307=1,1,P307=1,1,TRUE,0)</f>
        <v>0</v>
      </c>
      <c r="S307" s="64">
        <f>IF(AND(G307=1,R307=1),0,R307)</f>
        <v>0</v>
      </c>
      <c r="T307" s="24" t="s">
        <v>2554</v>
      </c>
      <c r="U307" s="49">
        <f>SUBSTITUTE(T307,".",",")*1</f>
        <v>1.3679494615644199E-2</v>
      </c>
      <c r="V307" s="54">
        <f>IF(U307&gt;=0.1, 1, 0)</f>
        <v>0</v>
      </c>
      <c r="W307" s="25">
        <f>IF(U307&gt;=0.2, 1, 0)</f>
        <v>0</v>
      </c>
      <c r="X307" s="25">
        <f>IF(U307&gt;=0.3, 1, 0)</f>
        <v>0</v>
      </c>
      <c r="Y307" s="25">
        <f>IF(U307&gt;=0.4, 1, 0)</f>
        <v>0</v>
      </c>
      <c r="Z307" s="25">
        <f>IF(U307&gt;=0.5, 1, 0)</f>
        <v>0</v>
      </c>
      <c r="AA307" s="25">
        <f>IF(U307&gt;=0.6, 1, 0)</f>
        <v>0</v>
      </c>
      <c r="AB307" s="25">
        <f>IF(U307&gt;=0.7, 1, 0)</f>
        <v>0</v>
      </c>
      <c r="AC307" s="25">
        <f>IF(U307&gt;=0.8, 1, 0)</f>
        <v>0</v>
      </c>
      <c r="AD307" s="55">
        <f>IF(U307&gt;=0.9, 1, 0)</f>
        <v>0</v>
      </c>
    </row>
    <row r="308" spans="1:30" ht="20" customHeight="1" x14ac:dyDescent="0.2">
      <c r="A308" s="20" t="s">
        <v>1367</v>
      </c>
      <c r="B308" s="33" t="str">
        <f>SUBSTITUTE(A308,"/Users/timomiessen/Desktop/imagesdk/nonblackwomen1/","Image_")</f>
        <v>Image_NBW_45.jpg</v>
      </c>
      <c r="C308" s="63" t="s">
        <v>5</v>
      </c>
      <c r="D308" s="22" t="s">
        <v>6</v>
      </c>
      <c r="E308" s="23">
        <v>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 cm="1">
        <f t="array" ref="R308">_xlfn.IFS(H308=1,1,K308=1,1,L308=1,1,M308=1,1,N308=1,1,P308=1,1,TRUE,0)</f>
        <v>0</v>
      </c>
      <c r="S308" s="64">
        <f>IF(AND(G308=1,R308=1),0,R308)</f>
        <v>0</v>
      </c>
      <c r="T308" s="24" t="s">
        <v>2555</v>
      </c>
      <c r="U308" s="49">
        <f>SUBSTITUTE(T308,".",",")*1</f>
        <v>1.8436950165778399E-2</v>
      </c>
      <c r="V308" s="54">
        <f>IF(U308&gt;=0.1, 1, 0)</f>
        <v>0</v>
      </c>
      <c r="W308" s="25">
        <f>IF(U308&gt;=0.2, 1, 0)</f>
        <v>0</v>
      </c>
      <c r="X308" s="25">
        <f>IF(U308&gt;=0.3, 1, 0)</f>
        <v>0</v>
      </c>
      <c r="Y308" s="25">
        <f>IF(U308&gt;=0.4, 1, 0)</f>
        <v>0</v>
      </c>
      <c r="Z308" s="25">
        <f>IF(U308&gt;=0.5, 1, 0)</f>
        <v>0</v>
      </c>
      <c r="AA308" s="25">
        <f>IF(U308&gt;=0.6, 1, 0)</f>
        <v>0</v>
      </c>
      <c r="AB308" s="25">
        <f>IF(U308&gt;=0.7, 1, 0)</f>
        <v>0</v>
      </c>
      <c r="AC308" s="25">
        <f>IF(U308&gt;=0.8, 1, 0)</f>
        <v>0</v>
      </c>
      <c r="AD308" s="55">
        <f>IF(U308&gt;=0.9, 1, 0)</f>
        <v>0</v>
      </c>
    </row>
    <row r="309" spans="1:30" ht="20" customHeight="1" x14ac:dyDescent="0.2">
      <c r="A309" s="20" t="s">
        <v>1368</v>
      </c>
      <c r="B309" s="33" t="str">
        <f>SUBSTITUTE(A309,"/Users/timomiessen/Desktop/imagesdk/nonblackwomen1/","Image_")</f>
        <v>Image_NBW_46.jpg</v>
      </c>
      <c r="C309" s="63" t="s">
        <v>5</v>
      </c>
      <c r="D309" s="22" t="s">
        <v>6</v>
      </c>
      <c r="E309" s="23">
        <v>1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 cm="1">
        <f t="array" ref="R309">_xlfn.IFS(H309=1,1,K309=1,1,L309=1,1,M309=1,1,N309=1,1,P309=1,1,TRUE,0)</f>
        <v>0</v>
      </c>
      <c r="S309" s="64">
        <f>IF(AND(G309=1,R309=1),0,R309)</f>
        <v>0</v>
      </c>
      <c r="T309" s="24" t="s">
        <v>2556</v>
      </c>
      <c r="U309" s="49">
        <f>SUBSTITUTE(T309,".",",")*1</f>
        <v>1.4178351033478901E-2</v>
      </c>
      <c r="V309" s="54">
        <f>IF(U309&gt;=0.1, 1, 0)</f>
        <v>0</v>
      </c>
      <c r="W309" s="25">
        <f>IF(U309&gt;=0.2, 1, 0)</f>
        <v>0</v>
      </c>
      <c r="X309" s="25">
        <f>IF(U309&gt;=0.3, 1, 0)</f>
        <v>0</v>
      </c>
      <c r="Y309" s="25">
        <f>IF(U309&gt;=0.4, 1, 0)</f>
        <v>0</v>
      </c>
      <c r="Z309" s="25">
        <f>IF(U309&gt;=0.5, 1, 0)</f>
        <v>0</v>
      </c>
      <c r="AA309" s="25">
        <f>IF(U309&gt;=0.6, 1, 0)</f>
        <v>0</v>
      </c>
      <c r="AB309" s="25">
        <f>IF(U309&gt;=0.7, 1, 0)</f>
        <v>0</v>
      </c>
      <c r="AC309" s="25">
        <f>IF(U309&gt;=0.8, 1, 0)</f>
        <v>0</v>
      </c>
      <c r="AD309" s="55">
        <f>IF(U309&gt;=0.9, 1, 0)</f>
        <v>0</v>
      </c>
    </row>
    <row r="310" spans="1:30" ht="20" customHeight="1" x14ac:dyDescent="0.2">
      <c r="A310" s="20" t="s">
        <v>1369</v>
      </c>
      <c r="B310" s="33" t="str">
        <f>SUBSTITUTE(A310,"/Users/timomiessen/Desktop/imagesdk/nonblackwomen1/","Image_")</f>
        <v>Image_NBW_47.jpg</v>
      </c>
      <c r="C310" s="63" t="s">
        <v>5</v>
      </c>
      <c r="D310" s="22" t="s">
        <v>6</v>
      </c>
      <c r="E310" s="23">
        <v>1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1</v>
      </c>
      <c r="R310" s="23" cm="1">
        <f t="array" ref="R310">_xlfn.IFS(H310=1,1,K310=1,1,L310=1,1,M310=1,1,N310=1,1,P310=1,1,TRUE,0)</f>
        <v>0</v>
      </c>
      <c r="S310" s="64">
        <f>IF(AND(G310=1,R310=1),0,R310)</f>
        <v>0</v>
      </c>
      <c r="T310" s="24" t="s">
        <v>2557</v>
      </c>
      <c r="U310" s="49">
        <f>SUBSTITUTE(T310,".",",")*1</f>
        <v>8.9927326887845896E-2</v>
      </c>
      <c r="V310" s="54">
        <f>IF(U310&gt;=0.1, 1, 0)</f>
        <v>0</v>
      </c>
      <c r="W310" s="25">
        <f>IF(U310&gt;=0.2, 1, 0)</f>
        <v>0</v>
      </c>
      <c r="X310" s="25">
        <f>IF(U310&gt;=0.3, 1, 0)</f>
        <v>0</v>
      </c>
      <c r="Y310" s="25">
        <f>IF(U310&gt;=0.4, 1, 0)</f>
        <v>0</v>
      </c>
      <c r="Z310" s="25">
        <f>IF(U310&gt;=0.5, 1, 0)</f>
        <v>0</v>
      </c>
      <c r="AA310" s="25">
        <f>IF(U310&gt;=0.6, 1, 0)</f>
        <v>0</v>
      </c>
      <c r="AB310" s="25">
        <f>IF(U310&gt;=0.7, 1, 0)</f>
        <v>0</v>
      </c>
      <c r="AC310" s="25">
        <f>IF(U310&gt;=0.8, 1, 0)</f>
        <v>0</v>
      </c>
      <c r="AD310" s="55">
        <f>IF(U310&gt;=0.9, 1, 0)</f>
        <v>0</v>
      </c>
    </row>
    <row r="311" spans="1:30" ht="20" customHeight="1" x14ac:dyDescent="0.2">
      <c r="A311" s="20" t="s">
        <v>1370</v>
      </c>
      <c r="B311" s="33" t="str">
        <f>SUBSTITUTE(A311,"/Users/timomiessen/Desktop/imagesdk/nonblackwomen1/","Image_")</f>
        <v>Image_NBW_48.jpg</v>
      </c>
      <c r="C311" s="63" t="s">
        <v>5</v>
      </c>
      <c r="D311" s="22" t="s">
        <v>6</v>
      </c>
      <c r="E311" s="23">
        <v>1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 cm="1">
        <f t="array" ref="R311">_xlfn.IFS(H311=1,1,K311=1,1,L311=1,1,M311=1,1,N311=1,1,P311=1,1,TRUE,0)</f>
        <v>0</v>
      </c>
      <c r="S311" s="64">
        <f>IF(AND(G311=1,R311=1),0,R311)</f>
        <v>0</v>
      </c>
      <c r="T311" s="24" t="s">
        <v>2558</v>
      </c>
      <c r="U311" s="49">
        <f>SUBSTITUTE(T311,".",",")*1</f>
        <v>8.3619801327586105E-2</v>
      </c>
      <c r="V311" s="54">
        <f>IF(U311&gt;=0.1, 1, 0)</f>
        <v>0</v>
      </c>
      <c r="W311" s="25">
        <f>IF(U311&gt;=0.2, 1, 0)</f>
        <v>0</v>
      </c>
      <c r="X311" s="25">
        <f>IF(U311&gt;=0.3, 1, 0)</f>
        <v>0</v>
      </c>
      <c r="Y311" s="25">
        <f>IF(U311&gt;=0.4, 1, 0)</f>
        <v>0</v>
      </c>
      <c r="Z311" s="25">
        <f>IF(U311&gt;=0.5, 1, 0)</f>
        <v>0</v>
      </c>
      <c r="AA311" s="25">
        <f>IF(U311&gt;=0.6, 1, 0)</f>
        <v>0</v>
      </c>
      <c r="AB311" s="25">
        <f>IF(U311&gt;=0.7, 1, 0)</f>
        <v>0</v>
      </c>
      <c r="AC311" s="25">
        <f>IF(U311&gt;=0.8, 1, 0)</f>
        <v>0</v>
      </c>
      <c r="AD311" s="55">
        <f>IF(U311&gt;=0.9, 1, 0)</f>
        <v>0</v>
      </c>
    </row>
    <row r="312" spans="1:30" ht="20" customHeight="1" x14ac:dyDescent="0.2">
      <c r="A312" s="20" t="s">
        <v>1371</v>
      </c>
      <c r="B312" s="33" t="str">
        <f>SUBSTITUTE(A312,"/Users/timomiessen/Desktop/imagesdk/nonblackwomen1/","Image_")</f>
        <v>Image_NBW_49.jpg</v>
      </c>
      <c r="C312" s="63" t="s">
        <v>5</v>
      </c>
      <c r="D312" s="22" t="s">
        <v>6</v>
      </c>
      <c r="E312" s="23">
        <v>1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 cm="1">
        <f t="array" ref="R312">_xlfn.IFS(H312=1,1,K312=1,1,L312=1,1,M312=1,1,N312=1,1,P312=1,1,TRUE,0)</f>
        <v>0</v>
      </c>
      <c r="S312" s="64">
        <f>IF(AND(G312=1,R312=1),0,R312)</f>
        <v>0</v>
      </c>
      <c r="T312" s="24" t="s">
        <v>2559</v>
      </c>
      <c r="U312" s="49">
        <f>SUBSTITUTE(T312,".",",")*1</f>
        <v>1.9132851622998701E-2</v>
      </c>
      <c r="V312" s="54">
        <f>IF(U312&gt;=0.1, 1, 0)</f>
        <v>0</v>
      </c>
      <c r="W312" s="25">
        <f>IF(U312&gt;=0.2, 1, 0)</f>
        <v>0</v>
      </c>
      <c r="X312" s="25">
        <f>IF(U312&gt;=0.3, 1, 0)</f>
        <v>0</v>
      </c>
      <c r="Y312" s="25">
        <f>IF(U312&gt;=0.4, 1, 0)</f>
        <v>0</v>
      </c>
      <c r="Z312" s="25">
        <f>IF(U312&gt;=0.5, 1, 0)</f>
        <v>0</v>
      </c>
      <c r="AA312" s="25">
        <f>IF(U312&gt;=0.6, 1, 0)</f>
        <v>0</v>
      </c>
      <c r="AB312" s="25">
        <f>IF(U312&gt;=0.7, 1, 0)</f>
        <v>0</v>
      </c>
      <c r="AC312" s="25">
        <f>IF(U312&gt;=0.8, 1, 0)</f>
        <v>0</v>
      </c>
      <c r="AD312" s="55">
        <f>IF(U312&gt;=0.9, 1, 0)</f>
        <v>0</v>
      </c>
    </row>
    <row r="313" spans="1:30" ht="20" customHeight="1" x14ac:dyDescent="0.2">
      <c r="A313" s="20" t="s">
        <v>1372</v>
      </c>
      <c r="B313" s="33" t="str">
        <f>SUBSTITUTE(A313,"/Users/timomiessen/Desktop/imagesdk/nonblackwomen1/","Image_")</f>
        <v>Image_NBW_5.jpg</v>
      </c>
      <c r="C313" s="63" t="s">
        <v>5</v>
      </c>
      <c r="D313" s="22" t="s">
        <v>6</v>
      </c>
      <c r="E313" s="23">
        <v>1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 cm="1">
        <f t="array" ref="R313">_xlfn.IFS(H313=1,1,K313=1,1,L313=1,1,M313=1,1,N313=1,1,P313=1,1,TRUE,0)</f>
        <v>0</v>
      </c>
      <c r="S313" s="64">
        <f>IF(AND(G313=1,R313=1),0,R313)</f>
        <v>0</v>
      </c>
      <c r="T313" s="24" t="s">
        <v>2560</v>
      </c>
      <c r="U313" s="49">
        <f>SUBSTITUTE(T313,".",",")*1</f>
        <v>3.04241320118308E-2</v>
      </c>
      <c r="V313" s="54">
        <f>IF(U313&gt;=0.1, 1, 0)</f>
        <v>0</v>
      </c>
      <c r="W313" s="25">
        <f>IF(U313&gt;=0.2, 1, 0)</f>
        <v>0</v>
      </c>
      <c r="X313" s="25">
        <f>IF(U313&gt;=0.3, 1, 0)</f>
        <v>0</v>
      </c>
      <c r="Y313" s="25">
        <f>IF(U313&gt;=0.4, 1, 0)</f>
        <v>0</v>
      </c>
      <c r="Z313" s="25">
        <f>IF(U313&gt;=0.5, 1, 0)</f>
        <v>0</v>
      </c>
      <c r="AA313" s="25">
        <f>IF(U313&gt;=0.6, 1, 0)</f>
        <v>0</v>
      </c>
      <c r="AB313" s="25">
        <f>IF(U313&gt;=0.7, 1, 0)</f>
        <v>0</v>
      </c>
      <c r="AC313" s="25">
        <f>IF(U313&gt;=0.8, 1, 0)</f>
        <v>0</v>
      </c>
      <c r="AD313" s="55">
        <f>IF(U313&gt;=0.9, 1, 0)</f>
        <v>0</v>
      </c>
    </row>
    <row r="314" spans="1:30" ht="20" customHeight="1" x14ac:dyDescent="0.2">
      <c r="A314" s="20" t="s">
        <v>1373</v>
      </c>
      <c r="B314" s="33" t="str">
        <f>SUBSTITUTE(A314,"/Users/timomiessen/Desktop/imagesdk/nonblackwomen1/","Image_")</f>
        <v>Image_NBW_50.jpg</v>
      </c>
      <c r="C314" s="63" t="s">
        <v>5</v>
      </c>
      <c r="D314" s="22" t="s">
        <v>6</v>
      </c>
      <c r="E314" s="23">
        <v>1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 cm="1">
        <f t="array" ref="R314">_xlfn.IFS(H314=1,1,K314=1,1,L314=1,1,M314=1,1,N314=1,1,P314=1,1,TRUE,0)</f>
        <v>0</v>
      </c>
      <c r="S314" s="64">
        <f>IF(AND(G314=1,R314=1),0,R314)</f>
        <v>0</v>
      </c>
      <c r="T314" s="24" t="s">
        <v>2561</v>
      </c>
      <c r="U314" s="49">
        <f>SUBSTITUTE(T314,".",",")*1</f>
        <v>0.119746660813689</v>
      </c>
      <c r="V314" s="54">
        <f>IF(U314&gt;=0.1, 1, 0)</f>
        <v>1</v>
      </c>
      <c r="W314" s="25">
        <f>IF(U314&gt;=0.2, 1, 0)</f>
        <v>0</v>
      </c>
      <c r="X314" s="25">
        <f>IF(U314&gt;=0.3, 1, 0)</f>
        <v>0</v>
      </c>
      <c r="Y314" s="25">
        <f>IF(U314&gt;=0.4, 1, 0)</f>
        <v>0</v>
      </c>
      <c r="Z314" s="25">
        <f>IF(U314&gt;=0.5, 1, 0)</f>
        <v>0</v>
      </c>
      <c r="AA314" s="25">
        <f>IF(U314&gt;=0.6, 1, 0)</f>
        <v>0</v>
      </c>
      <c r="AB314" s="25">
        <f>IF(U314&gt;=0.7, 1, 0)</f>
        <v>0</v>
      </c>
      <c r="AC314" s="25">
        <f>IF(U314&gt;=0.8, 1, 0)</f>
        <v>0</v>
      </c>
      <c r="AD314" s="55">
        <f>IF(U314&gt;=0.9, 1, 0)</f>
        <v>0</v>
      </c>
    </row>
    <row r="315" spans="1:30" ht="20" customHeight="1" x14ac:dyDescent="0.2">
      <c r="A315" s="20" t="s">
        <v>1374</v>
      </c>
      <c r="B315" s="33" t="str">
        <f>SUBSTITUTE(A315,"/Users/timomiessen/Desktop/imagesdk/nonblackwomen1/","Image_")</f>
        <v>Image_NBW_51.jpg</v>
      </c>
      <c r="C315" s="63" t="s">
        <v>5</v>
      </c>
      <c r="D315" s="22" t="s">
        <v>6</v>
      </c>
      <c r="E315" s="23">
        <v>1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 cm="1">
        <f t="array" ref="R315">_xlfn.IFS(H315=1,1,K315=1,1,L315=1,1,M315=1,1,N315=1,1,P315=1,1,TRUE,0)</f>
        <v>0</v>
      </c>
      <c r="S315" s="64">
        <f>IF(AND(G315=1,R315=1),0,R315)</f>
        <v>0</v>
      </c>
      <c r="T315" s="24" t="s">
        <v>2562</v>
      </c>
      <c r="U315" s="49">
        <f>SUBSTITUTE(T315,".",",")*1</f>
        <v>0.121424045413732</v>
      </c>
      <c r="V315" s="54">
        <f>IF(U315&gt;=0.1, 1, 0)</f>
        <v>1</v>
      </c>
      <c r="W315" s="25">
        <f>IF(U315&gt;=0.2, 1, 0)</f>
        <v>0</v>
      </c>
      <c r="X315" s="25">
        <f>IF(U315&gt;=0.3, 1, 0)</f>
        <v>0</v>
      </c>
      <c r="Y315" s="25">
        <f>IF(U315&gt;=0.4, 1, 0)</f>
        <v>0</v>
      </c>
      <c r="Z315" s="25">
        <f>IF(U315&gt;=0.5, 1, 0)</f>
        <v>0</v>
      </c>
      <c r="AA315" s="25">
        <f>IF(U315&gt;=0.6, 1, 0)</f>
        <v>0</v>
      </c>
      <c r="AB315" s="25">
        <f>IF(U315&gt;=0.7, 1, 0)</f>
        <v>0</v>
      </c>
      <c r="AC315" s="25">
        <f>IF(U315&gt;=0.8, 1, 0)</f>
        <v>0</v>
      </c>
      <c r="AD315" s="55">
        <f>IF(U315&gt;=0.9, 1, 0)</f>
        <v>0</v>
      </c>
    </row>
    <row r="316" spans="1:30" ht="20" customHeight="1" x14ac:dyDescent="0.2">
      <c r="A316" s="20" t="s">
        <v>1375</v>
      </c>
      <c r="B316" s="33" t="str">
        <f>SUBSTITUTE(A316,"/Users/timomiessen/Desktop/imagesdk/nonblackwomen1/","Image_")</f>
        <v>Image_NBW_52.jpg</v>
      </c>
      <c r="C316" s="63" t="s">
        <v>5</v>
      </c>
      <c r="D316" s="22" t="s">
        <v>6</v>
      </c>
      <c r="E316" s="23">
        <v>1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 cm="1">
        <f t="array" ref="R316">_xlfn.IFS(H316=1,1,K316=1,1,L316=1,1,M316=1,1,N316=1,1,P316=1,1,TRUE,0)</f>
        <v>0</v>
      </c>
      <c r="S316" s="64">
        <f>IF(AND(G316=1,R316=1),0,R316)</f>
        <v>0</v>
      </c>
      <c r="T316" s="24" t="s">
        <v>2563</v>
      </c>
      <c r="U316" s="49">
        <f>SUBSTITUTE(T316,".",",")*1</f>
        <v>1.63219976238906E-2</v>
      </c>
      <c r="V316" s="54">
        <f>IF(U316&gt;=0.1, 1, 0)</f>
        <v>0</v>
      </c>
      <c r="W316" s="25">
        <f>IF(U316&gt;=0.2, 1, 0)</f>
        <v>0</v>
      </c>
      <c r="X316" s="25">
        <f>IF(U316&gt;=0.3, 1, 0)</f>
        <v>0</v>
      </c>
      <c r="Y316" s="25">
        <f>IF(U316&gt;=0.4, 1, 0)</f>
        <v>0</v>
      </c>
      <c r="Z316" s="25">
        <f>IF(U316&gt;=0.5, 1, 0)</f>
        <v>0</v>
      </c>
      <c r="AA316" s="25">
        <f>IF(U316&gt;=0.6, 1, 0)</f>
        <v>0</v>
      </c>
      <c r="AB316" s="25">
        <f>IF(U316&gt;=0.7, 1, 0)</f>
        <v>0</v>
      </c>
      <c r="AC316" s="25">
        <f>IF(U316&gt;=0.8, 1, 0)</f>
        <v>0</v>
      </c>
      <c r="AD316" s="55">
        <f>IF(U316&gt;=0.9, 1, 0)</f>
        <v>0</v>
      </c>
    </row>
    <row r="317" spans="1:30" ht="20" customHeight="1" x14ac:dyDescent="0.2">
      <c r="A317" s="20" t="s">
        <v>1376</v>
      </c>
      <c r="B317" s="33" t="str">
        <f>SUBSTITUTE(A317,"/Users/timomiessen/Desktop/imagesdk/nonblackwomen1/","Image_")</f>
        <v>Image_NBW_53.jpg</v>
      </c>
      <c r="C317" s="63" t="s">
        <v>5</v>
      </c>
      <c r="D317" s="22" t="s">
        <v>6</v>
      </c>
      <c r="E317" s="23">
        <v>1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 cm="1">
        <f t="array" ref="R317">_xlfn.IFS(H317=1,1,K317=1,1,L317=1,1,M317=1,1,N317=1,1,P317=1,1,TRUE,0)</f>
        <v>0</v>
      </c>
      <c r="S317" s="64">
        <f>IF(AND(G317=1,R317=1),0,R317)</f>
        <v>0</v>
      </c>
      <c r="T317" s="24" t="s">
        <v>2564</v>
      </c>
      <c r="U317" s="49">
        <f>SUBSTITUTE(T317,".",",")*1</f>
        <v>4.1571481153368901E-2</v>
      </c>
      <c r="V317" s="54">
        <f>IF(U317&gt;=0.1, 1, 0)</f>
        <v>0</v>
      </c>
      <c r="W317" s="25">
        <f>IF(U317&gt;=0.2, 1, 0)</f>
        <v>0</v>
      </c>
      <c r="X317" s="25">
        <f>IF(U317&gt;=0.3, 1, 0)</f>
        <v>0</v>
      </c>
      <c r="Y317" s="25">
        <f>IF(U317&gt;=0.4, 1, 0)</f>
        <v>0</v>
      </c>
      <c r="Z317" s="25">
        <f>IF(U317&gt;=0.5, 1, 0)</f>
        <v>0</v>
      </c>
      <c r="AA317" s="25">
        <f>IF(U317&gt;=0.6, 1, 0)</f>
        <v>0</v>
      </c>
      <c r="AB317" s="25">
        <f>IF(U317&gt;=0.7, 1, 0)</f>
        <v>0</v>
      </c>
      <c r="AC317" s="25">
        <f>IF(U317&gt;=0.8, 1, 0)</f>
        <v>0</v>
      </c>
      <c r="AD317" s="55">
        <f>IF(U317&gt;=0.9, 1, 0)</f>
        <v>0</v>
      </c>
    </row>
    <row r="318" spans="1:30" ht="20" customHeight="1" x14ac:dyDescent="0.2">
      <c r="A318" s="20" t="s">
        <v>1377</v>
      </c>
      <c r="B318" s="33" t="str">
        <f>SUBSTITUTE(A318,"/Users/timomiessen/Desktop/imagesdk/nonblackwomen1/","Image_")</f>
        <v>Image_NBW_54.jpg</v>
      </c>
      <c r="C318" s="63" t="s">
        <v>5</v>
      </c>
      <c r="D318" s="22" t="s">
        <v>6</v>
      </c>
      <c r="E318" s="23">
        <v>1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 cm="1">
        <f t="array" ref="R318">_xlfn.IFS(H318=1,1,K318=1,1,L318=1,1,M318=1,1,N318=1,1,P318=1,1,TRUE,0)</f>
        <v>0</v>
      </c>
      <c r="S318" s="64">
        <f>IF(AND(G318=1,R318=1),0,R318)</f>
        <v>0</v>
      </c>
      <c r="T318" s="24" t="s">
        <v>2565</v>
      </c>
      <c r="U318" s="49">
        <f>SUBSTITUTE(T318,".",",")*1</f>
        <v>0.121407851576805</v>
      </c>
      <c r="V318" s="54">
        <f>IF(U318&gt;=0.1, 1, 0)</f>
        <v>1</v>
      </c>
      <c r="W318" s="25">
        <f>IF(U318&gt;=0.2, 1, 0)</f>
        <v>0</v>
      </c>
      <c r="X318" s="25">
        <f>IF(U318&gt;=0.3, 1, 0)</f>
        <v>0</v>
      </c>
      <c r="Y318" s="25">
        <f>IF(U318&gt;=0.4, 1, 0)</f>
        <v>0</v>
      </c>
      <c r="Z318" s="25">
        <f>IF(U318&gt;=0.5, 1, 0)</f>
        <v>0</v>
      </c>
      <c r="AA318" s="25">
        <f>IF(U318&gt;=0.6, 1, 0)</f>
        <v>0</v>
      </c>
      <c r="AB318" s="25">
        <f>IF(U318&gt;=0.7, 1, 0)</f>
        <v>0</v>
      </c>
      <c r="AC318" s="25">
        <f>IF(U318&gt;=0.8, 1, 0)</f>
        <v>0</v>
      </c>
      <c r="AD318" s="55">
        <f>IF(U318&gt;=0.9, 1, 0)</f>
        <v>0</v>
      </c>
    </row>
    <row r="319" spans="1:30" ht="20" customHeight="1" x14ac:dyDescent="0.2">
      <c r="A319" s="20" t="s">
        <v>1378</v>
      </c>
      <c r="B319" s="33" t="str">
        <f>SUBSTITUTE(A319,"/Users/timomiessen/Desktop/imagesdk/nonblackwomen1/","Image_")</f>
        <v>Image_NBW_55.jpg</v>
      </c>
      <c r="C319" s="63" t="s">
        <v>5</v>
      </c>
      <c r="D319" s="22" t="s">
        <v>6</v>
      </c>
      <c r="E319" s="23">
        <v>1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 cm="1">
        <f t="array" ref="R319">_xlfn.IFS(H319=1,1,K319=1,1,L319=1,1,M319=1,1,N319=1,1,P319=1,1,TRUE,0)</f>
        <v>0</v>
      </c>
      <c r="S319" s="64">
        <f>IF(AND(G319=1,R319=1),0,R319)</f>
        <v>0</v>
      </c>
      <c r="T319" s="24" t="s">
        <v>2566</v>
      </c>
      <c r="U319" s="49">
        <f>SUBSTITUTE(T319,".",",")*1</f>
        <v>1.14814303815364E-2</v>
      </c>
      <c r="V319" s="54">
        <f>IF(U319&gt;=0.1, 1, 0)</f>
        <v>0</v>
      </c>
      <c r="W319" s="25">
        <f>IF(U319&gt;=0.2, 1, 0)</f>
        <v>0</v>
      </c>
      <c r="X319" s="25">
        <f>IF(U319&gt;=0.3, 1, 0)</f>
        <v>0</v>
      </c>
      <c r="Y319" s="25">
        <f>IF(U319&gt;=0.4, 1, 0)</f>
        <v>0</v>
      </c>
      <c r="Z319" s="25">
        <f>IF(U319&gt;=0.5, 1, 0)</f>
        <v>0</v>
      </c>
      <c r="AA319" s="25">
        <f>IF(U319&gt;=0.6, 1, 0)</f>
        <v>0</v>
      </c>
      <c r="AB319" s="25">
        <f>IF(U319&gt;=0.7, 1, 0)</f>
        <v>0</v>
      </c>
      <c r="AC319" s="25">
        <f>IF(U319&gt;=0.8, 1, 0)</f>
        <v>0</v>
      </c>
      <c r="AD319" s="55">
        <f>IF(U319&gt;=0.9, 1, 0)</f>
        <v>0</v>
      </c>
    </row>
    <row r="320" spans="1:30" ht="20" customHeight="1" x14ac:dyDescent="0.2">
      <c r="A320" s="20" t="s">
        <v>1379</v>
      </c>
      <c r="B320" s="33" t="str">
        <f>SUBSTITUTE(A320,"/Users/timomiessen/Desktop/imagesdk/nonblackwomen1/","Image_")</f>
        <v>Image_NBW_56.jpg</v>
      </c>
      <c r="C320" s="63" t="s">
        <v>5</v>
      </c>
      <c r="D320" s="22" t="s">
        <v>6</v>
      </c>
      <c r="E320" s="23">
        <v>1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 cm="1">
        <f t="array" ref="R320">_xlfn.IFS(H320=1,1,K320=1,1,L320=1,1,M320=1,1,N320=1,1,P320=1,1,TRUE,0)</f>
        <v>0</v>
      </c>
      <c r="S320" s="64">
        <f>IF(AND(G320=1,R320=1),0,R320)</f>
        <v>0</v>
      </c>
      <c r="T320" s="24" t="s">
        <v>2567</v>
      </c>
      <c r="U320" s="49">
        <f>SUBSTITUTE(T320,".",",")*1</f>
        <v>7.8893831232562592E-3</v>
      </c>
      <c r="V320" s="54">
        <f>IF(U320&gt;=0.1, 1, 0)</f>
        <v>0</v>
      </c>
      <c r="W320" s="25">
        <f>IF(U320&gt;=0.2, 1, 0)</f>
        <v>0</v>
      </c>
      <c r="X320" s="25">
        <f>IF(U320&gt;=0.3, 1, 0)</f>
        <v>0</v>
      </c>
      <c r="Y320" s="25">
        <f>IF(U320&gt;=0.4, 1, 0)</f>
        <v>0</v>
      </c>
      <c r="Z320" s="25">
        <f>IF(U320&gt;=0.5, 1, 0)</f>
        <v>0</v>
      </c>
      <c r="AA320" s="25">
        <f>IF(U320&gt;=0.6, 1, 0)</f>
        <v>0</v>
      </c>
      <c r="AB320" s="25">
        <f>IF(U320&gt;=0.7, 1, 0)</f>
        <v>0</v>
      </c>
      <c r="AC320" s="25">
        <f>IF(U320&gt;=0.8, 1, 0)</f>
        <v>0</v>
      </c>
      <c r="AD320" s="55">
        <f>IF(U320&gt;=0.9, 1, 0)</f>
        <v>0</v>
      </c>
    </row>
    <row r="321" spans="1:30" ht="20" customHeight="1" x14ac:dyDescent="0.2">
      <c r="A321" s="20" t="s">
        <v>1380</v>
      </c>
      <c r="B321" s="33" t="str">
        <f>SUBSTITUTE(A321,"/Users/timomiessen/Desktop/imagesdk/nonblackwomen1/","Image_")</f>
        <v>Image_NBW_57.jpg</v>
      </c>
      <c r="C321" s="63" t="s">
        <v>5</v>
      </c>
      <c r="D321" s="22" t="s">
        <v>6</v>
      </c>
      <c r="E321" s="23">
        <v>1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 cm="1">
        <f t="array" ref="R321">_xlfn.IFS(H321=1,1,K321=1,1,L321=1,1,M321=1,1,N321=1,1,P321=1,1,TRUE,0)</f>
        <v>0</v>
      </c>
      <c r="S321" s="64">
        <f>IF(AND(G321=1,R321=1),0,R321)</f>
        <v>0</v>
      </c>
      <c r="T321" s="24" t="s">
        <v>2568</v>
      </c>
      <c r="U321" s="49">
        <f>SUBSTITUTE(T321,".",",")*1</f>
        <v>1.11005343496799E-2</v>
      </c>
      <c r="V321" s="54">
        <f>IF(U321&gt;=0.1, 1, 0)</f>
        <v>0</v>
      </c>
      <c r="W321" s="25">
        <f>IF(U321&gt;=0.2, 1, 0)</f>
        <v>0</v>
      </c>
      <c r="X321" s="25">
        <f>IF(U321&gt;=0.3, 1, 0)</f>
        <v>0</v>
      </c>
      <c r="Y321" s="25">
        <f>IF(U321&gt;=0.4, 1, 0)</f>
        <v>0</v>
      </c>
      <c r="Z321" s="25">
        <f>IF(U321&gt;=0.5, 1, 0)</f>
        <v>0</v>
      </c>
      <c r="AA321" s="25">
        <f>IF(U321&gt;=0.6, 1, 0)</f>
        <v>0</v>
      </c>
      <c r="AB321" s="25">
        <f>IF(U321&gt;=0.7, 1, 0)</f>
        <v>0</v>
      </c>
      <c r="AC321" s="25">
        <f>IF(U321&gt;=0.8, 1, 0)</f>
        <v>0</v>
      </c>
      <c r="AD321" s="55">
        <f>IF(U321&gt;=0.9, 1, 0)</f>
        <v>0</v>
      </c>
    </row>
    <row r="322" spans="1:30" ht="20" customHeight="1" x14ac:dyDescent="0.2">
      <c r="A322" s="20" t="s">
        <v>1381</v>
      </c>
      <c r="B322" s="33" t="str">
        <f>SUBSTITUTE(A322,"/Users/timomiessen/Desktop/imagesdk/nonblackwomen1/","Image_")</f>
        <v>Image_NBW_58.jpg</v>
      </c>
      <c r="C322" s="63" t="s">
        <v>5</v>
      </c>
      <c r="D322" s="22" t="s">
        <v>6</v>
      </c>
      <c r="E322" s="23">
        <v>1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1</v>
      </c>
      <c r="R322" s="23" cm="1">
        <f t="array" ref="R322">_xlfn.IFS(H322=1,1,K322=1,1,L322=1,1,M322=1,1,N322=1,1,P322=1,1,TRUE,0)</f>
        <v>0</v>
      </c>
      <c r="S322" s="64">
        <f>IF(AND(G322=1,R322=1),0,R322)</f>
        <v>0</v>
      </c>
      <c r="T322" s="24" t="s">
        <v>2569</v>
      </c>
      <c r="U322" s="49">
        <f>SUBSTITUTE(T322,".",",")*1</f>
        <v>2.52748574130237E-2</v>
      </c>
      <c r="V322" s="54">
        <f>IF(U322&gt;=0.1, 1, 0)</f>
        <v>0</v>
      </c>
      <c r="W322" s="25">
        <f>IF(U322&gt;=0.2, 1, 0)</f>
        <v>0</v>
      </c>
      <c r="X322" s="25">
        <f>IF(U322&gt;=0.3, 1, 0)</f>
        <v>0</v>
      </c>
      <c r="Y322" s="25">
        <f>IF(U322&gt;=0.4, 1, 0)</f>
        <v>0</v>
      </c>
      <c r="Z322" s="25">
        <f>IF(U322&gt;=0.5, 1, 0)</f>
        <v>0</v>
      </c>
      <c r="AA322" s="25">
        <f>IF(U322&gt;=0.6, 1, 0)</f>
        <v>0</v>
      </c>
      <c r="AB322" s="25">
        <f>IF(U322&gt;=0.7, 1, 0)</f>
        <v>0</v>
      </c>
      <c r="AC322" s="25">
        <f>IF(U322&gt;=0.8, 1, 0)</f>
        <v>0</v>
      </c>
      <c r="AD322" s="55">
        <f>IF(U322&gt;=0.9, 1, 0)</f>
        <v>0</v>
      </c>
    </row>
    <row r="323" spans="1:30" ht="20" customHeight="1" x14ac:dyDescent="0.2">
      <c r="A323" s="20" t="s">
        <v>1382</v>
      </c>
      <c r="B323" s="33" t="str">
        <f>SUBSTITUTE(A323,"/Users/timomiessen/Desktop/imagesdk/nonblackwomen1/","Image_")</f>
        <v>Image_NBW_59.jpg</v>
      </c>
      <c r="C323" s="63" t="s">
        <v>5</v>
      </c>
      <c r="D323" s="22" t="s">
        <v>6</v>
      </c>
      <c r="E323" s="23">
        <v>1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 cm="1">
        <f t="array" ref="R323">_xlfn.IFS(H323=1,1,K323=1,1,L323=1,1,M323=1,1,N323=1,1,P323=1,1,TRUE,0)</f>
        <v>0</v>
      </c>
      <c r="S323" s="64">
        <f>IF(AND(G323=1,R323=1),0,R323)</f>
        <v>0</v>
      </c>
      <c r="T323" s="24" t="s">
        <v>2570</v>
      </c>
      <c r="U323" s="49">
        <f>SUBSTITUTE(T323,".",",")*1</f>
        <v>8.8507470209151506E-3</v>
      </c>
      <c r="V323" s="54">
        <f>IF(U323&gt;=0.1, 1, 0)</f>
        <v>0</v>
      </c>
      <c r="W323" s="25">
        <f>IF(U323&gt;=0.2, 1, 0)</f>
        <v>0</v>
      </c>
      <c r="X323" s="25">
        <f>IF(U323&gt;=0.3, 1, 0)</f>
        <v>0</v>
      </c>
      <c r="Y323" s="25">
        <f>IF(U323&gt;=0.4, 1, 0)</f>
        <v>0</v>
      </c>
      <c r="Z323" s="25">
        <f>IF(U323&gt;=0.5, 1, 0)</f>
        <v>0</v>
      </c>
      <c r="AA323" s="25">
        <f>IF(U323&gt;=0.6, 1, 0)</f>
        <v>0</v>
      </c>
      <c r="AB323" s="25">
        <f>IF(U323&gt;=0.7, 1, 0)</f>
        <v>0</v>
      </c>
      <c r="AC323" s="25">
        <f>IF(U323&gt;=0.8, 1, 0)</f>
        <v>0</v>
      </c>
      <c r="AD323" s="55">
        <f>IF(U323&gt;=0.9, 1, 0)</f>
        <v>0</v>
      </c>
    </row>
    <row r="324" spans="1:30" ht="20" customHeight="1" x14ac:dyDescent="0.2">
      <c r="A324" s="20" t="s">
        <v>1383</v>
      </c>
      <c r="B324" s="33" t="str">
        <f>SUBSTITUTE(A324,"/Users/timomiessen/Desktop/imagesdk/nonblackwomen1/","Image_")</f>
        <v>Image_NBW_6.jpg</v>
      </c>
      <c r="C324" s="63" t="s">
        <v>5</v>
      </c>
      <c r="D324" s="22" t="s">
        <v>6</v>
      </c>
      <c r="E324" s="23">
        <v>1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 cm="1">
        <f t="array" ref="R324">_xlfn.IFS(H324=1,1,K324=1,1,L324=1,1,M324=1,1,N324=1,1,P324=1,1,TRUE,0)</f>
        <v>0</v>
      </c>
      <c r="S324" s="64">
        <f>IF(AND(G324=1,R324=1),0,R324)</f>
        <v>0</v>
      </c>
      <c r="T324" s="24" t="s">
        <v>2571</v>
      </c>
      <c r="U324" s="49">
        <f>SUBSTITUTE(T324,".",",")*1</f>
        <v>1.82682112790644E-2</v>
      </c>
      <c r="V324" s="54">
        <f>IF(U324&gt;=0.1, 1, 0)</f>
        <v>0</v>
      </c>
      <c r="W324" s="25">
        <f>IF(U324&gt;=0.2, 1, 0)</f>
        <v>0</v>
      </c>
      <c r="X324" s="25">
        <f>IF(U324&gt;=0.3, 1, 0)</f>
        <v>0</v>
      </c>
      <c r="Y324" s="25">
        <f>IF(U324&gt;=0.4, 1, 0)</f>
        <v>0</v>
      </c>
      <c r="Z324" s="25">
        <f>IF(U324&gt;=0.5, 1, 0)</f>
        <v>0</v>
      </c>
      <c r="AA324" s="25">
        <f>IF(U324&gt;=0.6, 1, 0)</f>
        <v>0</v>
      </c>
      <c r="AB324" s="25">
        <f>IF(U324&gt;=0.7, 1, 0)</f>
        <v>0</v>
      </c>
      <c r="AC324" s="25">
        <f>IF(U324&gt;=0.8, 1, 0)</f>
        <v>0</v>
      </c>
      <c r="AD324" s="55">
        <f>IF(U324&gt;=0.9, 1, 0)</f>
        <v>0</v>
      </c>
    </row>
    <row r="325" spans="1:30" ht="20" customHeight="1" x14ac:dyDescent="0.2">
      <c r="A325" s="20" t="s">
        <v>1384</v>
      </c>
      <c r="B325" s="33" t="str">
        <f>SUBSTITUTE(A325,"/Users/timomiessen/Desktop/imagesdk/nonblackwomen1/","Image_")</f>
        <v>Image_NBW_60.jpg</v>
      </c>
      <c r="C325" s="63" t="s">
        <v>5</v>
      </c>
      <c r="D325" s="22" t="s">
        <v>6</v>
      </c>
      <c r="E325" s="23">
        <v>1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 cm="1">
        <f t="array" ref="R325">_xlfn.IFS(H325=1,1,K325=1,1,L325=1,1,M325=1,1,N325=1,1,P325=1,1,TRUE,0)</f>
        <v>0</v>
      </c>
      <c r="S325" s="64">
        <f>IF(AND(G325=1,R325=1),0,R325)</f>
        <v>0</v>
      </c>
      <c r="T325" s="24" t="s">
        <v>2572</v>
      </c>
      <c r="U325" s="49">
        <f>SUBSTITUTE(T325,".",",")*1</f>
        <v>3.57959307730197E-2</v>
      </c>
      <c r="V325" s="54">
        <f>IF(U325&gt;=0.1, 1, 0)</f>
        <v>0</v>
      </c>
      <c r="W325" s="25">
        <f>IF(U325&gt;=0.2, 1, 0)</f>
        <v>0</v>
      </c>
      <c r="X325" s="25">
        <f>IF(U325&gt;=0.3, 1, 0)</f>
        <v>0</v>
      </c>
      <c r="Y325" s="25">
        <f>IF(U325&gt;=0.4, 1, 0)</f>
        <v>0</v>
      </c>
      <c r="Z325" s="25">
        <f>IF(U325&gt;=0.5, 1, 0)</f>
        <v>0</v>
      </c>
      <c r="AA325" s="25">
        <f>IF(U325&gt;=0.6, 1, 0)</f>
        <v>0</v>
      </c>
      <c r="AB325" s="25">
        <f>IF(U325&gt;=0.7, 1, 0)</f>
        <v>0</v>
      </c>
      <c r="AC325" s="25">
        <f>IF(U325&gt;=0.8, 1, 0)</f>
        <v>0</v>
      </c>
      <c r="AD325" s="55">
        <f>IF(U325&gt;=0.9, 1, 0)</f>
        <v>0</v>
      </c>
    </row>
    <row r="326" spans="1:30" ht="20" customHeight="1" x14ac:dyDescent="0.2">
      <c r="A326" s="20" t="s">
        <v>1385</v>
      </c>
      <c r="B326" s="33" t="str">
        <f>SUBSTITUTE(A326,"/Users/timomiessen/Desktop/imagesdk/nonblackwomen1/","Image_")</f>
        <v>Image_NBW_61.jpg</v>
      </c>
      <c r="C326" s="63" t="s">
        <v>5</v>
      </c>
      <c r="D326" s="22" t="s">
        <v>6</v>
      </c>
      <c r="E326" s="23">
        <v>1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 cm="1">
        <f t="array" ref="R326">_xlfn.IFS(H326=1,1,K326=1,1,L326=1,1,M326=1,1,N326=1,1,P326=1,1,TRUE,0)</f>
        <v>0</v>
      </c>
      <c r="S326" s="64">
        <f>IF(AND(G326=1,R326=1),0,R326)</f>
        <v>0</v>
      </c>
      <c r="T326" s="24" t="s">
        <v>2573</v>
      </c>
      <c r="U326" s="49">
        <f>SUBSTITUTE(T326,".",",")*1</f>
        <v>1.75685347057878E-2</v>
      </c>
      <c r="V326" s="54">
        <f>IF(U326&gt;=0.1, 1, 0)</f>
        <v>0</v>
      </c>
      <c r="W326" s="25">
        <f>IF(U326&gt;=0.2, 1, 0)</f>
        <v>0</v>
      </c>
      <c r="X326" s="25">
        <f>IF(U326&gt;=0.3, 1, 0)</f>
        <v>0</v>
      </c>
      <c r="Y326" s="25">
        <f>IF(U326&gt;=0.4, 1, 0)</f>
        <v>0</v>
      </c>
      <c r="Z326" s="25">
        <f>IF(U326&gt;=0.5, 1, 0)</f>
        <v>0</v>
      </c>
      <c r="AA326" s="25">
        <f>IF(U326&gt;=0.6, 1, 0)</f>
        <v>0</v>
      </c>
      <c r="AB326" s="25">
        <f>IF(U326&gt;=0.7, 1, 0)</f>
        <v>0</v>
      </c>
      <c r="AC326" s="25">
        <f>IF(U326&gt;=0.8, 1, 0)</f>
        <v>0</v>
      </c>
      <c r="AD326" s="55">
        <f>IF(U326&gt;=0.9, 1, 0)</f>
        <v>0</v>
      </c>
    </row>
    <row r="327" spans="1:30" ht="20" customHeight="1" x14ac:dyDescent="0.2">
      <c r="A327" s="20" t="s">
        <v>1386</v>
      </c>
      <c r="B327" s="33" t="str">
        <f>SUBSTITUTE(A327,"/Users/timomiessen/Desktop/imagesdk/nonblackwomen1/","Image_")</f>
        <v>Image_NBW_62.jpg</v>
      </c>
      <c r="C327" s="63" t="s">
        <v>5</v>
      </c>
      <c r="D327" s="22" t="s">
        <v>6</v>
      </c>
      <c r="E327" s="23">
        <v>1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 cm="1">
        <f t="array" ref="R327">_xlfn.IFS(H327=1,1,K327=1,1,L327=1,1,M327=1,1,N327=1,1,P327=1,1,TRUE,0)</f>
        <v>0</v>
      </c>
      <c r="S327" s="64">
        <f>IF(AND(G327=1,R327=1),0,R327)</f>
        <v>0</v>
      </c>
      <c r="T327" s="24" t="s">
        <v>2574</v>
      </c>
      <c r="U327" s="49">
        <f>SUBSTITUTE(T327,".",",")*1</f>
        <v>1.40466722659766E-2</v>
      </c>
      <c r="V327" s="54">
        <f>IF(U327&gt;=0.1, 1, 0)</f>
        <v>0</v>
      </c>
      <c r="W327" s="25">
        <f>IF(U327&gt;=0.2, 1, 0)</f>
        <v>0</v>
      </c>
      <c r="X327" s="25">
        <f>IF(U327&gt;=0.3, 1, 0)</f>
        <v>0</v>
      </c>
      <c r="Y327" s="25">
        <f>IF(U327&gt;=0.4, 1, 0)</f>
        <v>0</v>
      </c>
      <c r="Z327" s="25">
        <f>IF(U327&gt;=0.5, 1, 0)</f>
        <v>0</v>
      </c>
      <c r="AA327" s="25">
        <f>IF(U327&gt;=0.6, 1, 0)</f>
        <v>0</v>
      </c>
      <c r="AB327" s="25">
        <f>IF(U327&gt;=0.7, 1, 0)</f>
        <v>0</v>
      </c>
      <c r="AC327" s="25">
        <f>IF(U327&gt;=0.8, 1, 0)</f>
        <v>0</v>
      </c>
      <c r="AD327" s="55">
        <f>IF(U327&gt;=0.9, 1, 0)</f>
        <v>0</v>
      </c>
    </row>
    <row r="328" spans="1:30" ht="20" customHeight="1" x14ac:dyDescent="0.2">
      <c r="A328" s="20" t="s">
        <v>1387</v>
      </c>
      <c r="B328" s="33" t="str">
        <f>SUBSTITUTE(A328,"/Users/timomiessen/Desktop/imagesdk/nonblackwomen1/","Image_")</f>
        <v>Image_NBW_63.jpg</v>
      </c>
      <c r="C328" s="63" t="s">
        <v>5</v>
      </c>
      <c r="D328" s="22" t="s">
        <v>6</v>
      </c>
      <c r="E328" s="23">
        <v>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 cm="1">
        <f t="array" ref="R328">_xlfn.IFS(H328=1,1,K328=1,1,L328=1,1,M328=1,1,N328=1,1,P328=1,1,TRUE,0)</f>
        <v>0</v>
      </c>
      <c r="S328" s="64">
        <f>IF(AND(G328=1,R328=1),0,R328)</f>
        <v>0</v>
      </c>
      <c r="T328" s="24" t="s">
        <v>2575</v>
      </c>
      <c r="U328" s="49">
        <f>SUBSTITUTE(T328,".",",")*1</f>
        <v>1.5842831460758999E-2</v>
      </c>
      <c r="V328" s="54">
        <f>IF(U328&gt;=0.1, 1, 0)</f>
        <v>0</v>
      </c>
      <c r="W328" s="25">
        <f>IF(U328&gt;=0.2, 1, 0)</f>
        <v>0</v>
      </c>
      <c r="X328" s="25">
        <f>IF(U328&gt;=0.3, 1, 0)</f>
        <v>0</v>
      </c>
      <c r="Y328" s="25">
        <f>IF(U328&gt;=0.4, 1, 0)</f>
        <v>0</v>
      </c>
      <c r="Z328" s="25">
        <f>IF(U328&gt;=0.5, 1, 0)</f>
        <v>0</v>
      </c>
      <c r="AA328" s="25">
        <f>IF(U328&gt;=0.6, 1, 0)</f>
        <v>0</v>
      </c>
      <c r="AB328" s="25">
        <f>IF(U328&gt;=0.7, 1, 0)</f>
        <v>0</v>
      </c>
      <c r="AC328" s="25">
        <f>IF(U328&gt;=0.8, 1, 0)</f>
        <v>0</v>
      </c>
      <c r="AD328" s="55">
        <f>IF(U328&gt;=0.9, 1, 0)</f>
        <v>0</v>
      </c>
    </row>
    <row r="329" spans="1:30" ht="20" customHeight="1" x14ac:dyDescent="0.2">
      <c r="A329" s="20" t="s">
        <v>1388</v>
      </c>
      <c r="B329" s="33" t="str">
        <f>SUBSTITUTE(A329,"/Users/timomiessen/Desktop/imagesdk/nonblackwomen1/","Image_")</f>
        <v>Image_NBW_64.jpg</v>
      </c>
      <c r="C329" s="63" t="s">
        <v>5</v>
      </c>
      <c r="D329" s="22" t="s">
        <v>6</v>
      </c>
      <c r="E329" s="23">
        <v>1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 cm="1">
        <f t="array" ref="R329">_xlfn.IFS(H329=1,1,K329=1,1,L329=1,1,M329=1,1,N329=1,1,P329=1,1,TRUE,0)</f>
        <v>0</v>
      </c>
      <c r="S329" s="64">
        <f>IF(AND(G329=1,R329=1),0,R329)</f>
        <v>0</v>
      </c>
      <c r="T329" s="24" t="s">
        <v>2576</v>
      </c>
      <c r="U329" s="49">
        <f>SUBSTITUTE(T329,".",",")*1</f>
        <v>0.15800860524177501</v>
      </c>
      <c r="V329" s="54">
        <f>IF(U329&gt;=0.1, 1, 0)</f>
        <v>1</v>
      </c>
      <c r="W329" s="25">
        <f>IF(U329&gt;=0.2, 1, 0)</f>
        <v>0</v>
      </c>
      <c r="X329" s="25">
        <f>IF(U329&gt;=0.3, 1, 0)</f>
        <v>0</v>
      </c>
      <c r="Y329" s="25">
        <f>IF(U329&gt;=0.4, 1, 0)</f>
        <v>0</v>
      </c>
      <c r="Z329" s="25">
        <f>IF(U329&gt;=0.5, 1, 0)</f>
        <v>0</v>
      </c>
      <c r="AA329" s="25">
        <f>IF(U329&gt;=0.6, 1, 0)</f>
        <v>0</v>
      </c>
      <c r="AB329" s="25">
        <f>IF(U329&gt;=0.7, 1, 0)</f>
        <v>0</v>
      </c>
      <c r="AC329" s="25">
        <f>IF(U329&gt;=0.8, 1, 0)</f>
        <v>0</v>
      </c>
      <c r="AD329" s="55">
        <f>IF(U329&gt;=0.9, 1, 0)</f>
        <v>0</v>
      </c>
    </row>
    <row r="330" spans="1:30" ht="20" customHeight="1" x14ac:dyDescent="0.2">
      <c r="A330" s="20" t="s">
        <v>1389</v>
      </c>
      <c r="B330" s="33" t="str">
        <f>SUBSTITUTE(A330,"/Users/timomiessen/Desktop/imagesdk/nonblackwomen1/","Image_")</f>
        <v>Image_NBW_65.jpg</v>
      </c>
      <c r="C330" s="63" t="s">
        <v>5</v>
      </c>
      <c r="D330" s="22" t="s">
        <v>6</v>
      </c>
      <c r="E330" s="23">
        <v>1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 cm="1">
        <f t="array" ref="R330">_xlfn.IFS(H330=1,1,K330=1,1,L330=1,1,M330=1,1,N330=1,1,P330=1,1,TRUE,0)</f>
        <v>0</v>
      </c>
      <c r="S330" s="64">
        <f>IF(AND(G330=1,R330=1),0,R330)</f>
        <v>0</v>
      </c>
      <c r="T330" s="24" t="s">
        <v>2577</v>
      </c>
      <c r="U330" s="49">
        <f>SUBSTITUTE(T330,".",",")*1</f>
        <v>1.96779146790504E-2</v>
      </c>
      <c r="V330" s="54">
        <f>IF(U330&gt;=0.1, 1, 0)</f>
        <v>0</v>
      </c>
      <c r="W330" s="25">
        <f>IF(U330&gt;=0.2, 1, 0)</f>
        <v>0</v>
      </c>
      <c r="X330" s="25">
        <f>IF(U330&gt;=0.3, 1, 0)</f>
        <v>0</v>
      </c>
      <c r="Y330" s="25">
        <f>IF(U330&gt;=0.4, 1, 0)</f>
        <v>0</v>
      </c>
      <c r="Z330" s="25">
        <f>IF(U330&gt;=0.5, 1, 0)</f>
        <v>0</v>
      </c>
      <c r="AA330" s="25">
        <f>IF(U330&gt;=0.6, 1, 0)</f>
        <v>0</v>
      </c>
      <c r="AB330" s="25">
        <f>IF(U330&gt;=0.7, 1, 0)</f>
        <v>0</v>
      </c>
      <c r="AC330" s="25">
        <f>IF(U330&gt;=0.8, 1, 0)</f>
        <v>0</v>
      </c>
      <c r="AD330" s="55">
        <f>IF(U330&gt;=0.9, 1, 0)</f>
        <v>0</v>
      </c>
    </row>
    <row r="331" spans="1:30" ht="20" customHeight="1" x14ac:dyDescent="0.2">
      <c r="A331" s="20" t="s">
        <v>1390</v>
      </c>
      <c r="B331" s="33" t="str">
        <f>SUBSTITUTE(A331,"/Users/timomiessen/Desktop/imagesdk/nonblackwomen1/","Image_")</f>
        <v>Image_NBW_66.jpg</v>
      </c>
      <c r="C331" s="63" t="s">
        <v>5</v>
      </c>
      <c r="D331" s="22" t="s">
        <v>6</v>
      </c>
      <c r="E331" s="23">
        <v>1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 cm="1">
        <f t="array" ref="R331">_xlfn.IFS(H331=1,1,K331=1,1,L331=1,1,M331=1,1,N331=1,1,P331=1,1,TRUE,0)</f>
        <v>0</v>
      </c>
      <c r="S331" s="64">
        <f>IF(AND(G331=1,R331=1),0,R331)</f>
        <v>0</v>
      </c>
      <c r="T331" s="24" t="s">
        <v>2578</v>
      </c>
      <c r="U331" s="49">
        <f>SUBSTITUTE(T331,".",",")*1</f>
        <v>1.3319967314600899E-2</v>
      </c>
      <c r="V331" s="54">
        <f>IF(U331&gt;=0.1, 1, 0)</f>
        <v>0</v>
      </c>
      <c r="W331" s="25">
        <f>IF(U331&gt;=0.2, 1, 0)</f>
        <v>0</v>
      </c>
      <c r="X331" s="25">
        <f>IF(U331&gt;=0.3, 1, 0)</f>
        <v>0</v>
      </c>
      <c r="Y331" s="25">
        <f>IF(U331&gt;=0.4, 1, 0)</f>
        <v>0</v>
      </c>
      <c r="Z331" s="25">
        <f>IF(U331&gt;=0.5, 1, 0)</f>
        <v>0</v>
      </c>
      <c r="AA331" s="25">
        <f>IF(U331&gt;=0.6, 1, 0)</f>
        <v>0</v>
      </c>
      <c r="AB331" s="25">
        <f>IF(U331&gt;=0.7, 1, 0)</f>
        <v>0</v>
      </c>
      <c r="AC331" s="25">
        <f>IF(U331&gt;=0.8, 1, 0)</f>
        <v>0</v>
      </c>
      <c r="AD331" s="55">
        <f>IF(U331&gt;=0.9, 1, 0)</f>
        <v>0</v>
      </c>
    </row>
    <row r="332" spans="1:30" ht="20" customHeight="1" x14ac:dyDescent="0.2">
      <c r="A332" s="20" t="s">
        <v>1391</v>
      </c>
      <c r="B332" s="33" t="str">
        <f>SUBSTITUTE(A332,"/Users/timomiessen/Desktop/imagesdk/nonblackwomen1/","Image_")</f>
        <v>Image_NBW_67.jpg</v>
      </c>
      <c r="C332" s="63" t="s">
        <v>5</v>
      </c>
      <c r="D332" s="22" t="s">
        <v>6</v>
      </c>
      <c r="E332" s="23">
        <v>1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 cm="1">
        <f t="array" ref="R332">_xlfn.IFS(H332=1,1,K332=1,1,L332=1,1,M332=1,1,N332=1,1,P332=1,1,TRUE,0)</f>
        <v>0</v>
      </c>
      <c r="S332" s="64">
        <f>IF(AND(G332=1,R332=1),0,R332)</f>
        <v>0</v>
      </c>
      <c r="T332" s="24" t="s">
        <v>2579</v>
      </c>
      <c r="U332" s="49">
        <f>SUBSTITUTE(T332,".",",")*1</f>
        <v>0.122010502964258</v>
      </c>
      <c r="V332" s="54">
        <f>IF(U332&gt;=0.1, 1, 0)</f>
        <v>1</v>
      </c>
      <c r="W332" s="25">
        <f>IF(U332&gt;=0.2, 1, 0)</f>
        <v>0</v>
      </c>
      <c r="X332" s="25">
        <f>IF(U332&gt;=0.3, 1, 0)</f>
        <v>0</v>
      </c>
      <c r="Y332" s="25">
        <f>IF(U332&gt;=0.4, 1, 0)</f>
        <v>0</v>
      </c>
      <c r="Z332" s="25">
        <f>IF(U332&gt;=0.5, 1, 0)</f>
        <v>0</v>
      </c>
      <c r="AA332" s="25">
        <f>IF(U332&gt;=0.6, 1, 0)</f>
        <v>0</v>
      </c>
      <c r="AB332" s="25">
        <f>IF(U332&gt;=0.7, 1, 0)</f>
        <v>0</v>
      </c>
      <c r="AC332" s="25">
        <f>IF(U332&gt;=0.8, 1, 0)</f>
        <v>0</v>
      </c>
      <c r="AD332" s="55">
        <f>IF(U332&gt;=0.9, 1, 0)</f>
        <v>0</v>
      </c>
    </row>
    <row r="333" spans="1:30" ht="20" customHeight="1" x14ac:dyDescent="0.2">
      <c r="A333" s="20" t="s">
        <v>1392</v>
      </c>
      <c r="B333" s="33" t="str">
        <f>SUBSTITUTE(A333,"/Users/timomiessen/Desktop/imagesdk/nonblackwomen1/","Image_")</f>
        <v>Image_NBW_68.jpg</v>
      </c>
      <c r="C333" s="63" t="s">
        <v>5</v>
      </c>
      <c r="D333" s="22" t="s">
        <v>6</v>
      </c>
      <c r="E333" s="23">
        <v>1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 cm="1">
        <f t="array" ref="R333">_xlfn.IFS(H333=1,1,K333=1,1,L333=1,1,M333=1,1,N333=1,1,P333=1,1,TRUE,0)</f>
        <v>0</v>
      </c>
      <c r="S333" s="64">
        <f>IF(AND(G333=1,R333=1),0,R333)</f>
        <v>0</v>
      </c>
      <c r="T333" s="24" t="s">
        <v>2580</v>
      </c>
      <c r="U333" s="49">
        <f>SUBSTITUTE(T333,".",",")*1</f>
        <v>1.09348269179463E-2</v>
      </c>
      <c r="V333" s="54">
        <f>IF(U333&gt;=0.1, 1, 0)</f>
        <v>0</v>
      </c>
      <c r="W333" s="25">
        <f>IF(U333&gt;=0.2, 1, 0)</f>
        <v>0</v>
      </c>
      <c r="X333" s="25">
        <f>IF(U333&gt;=0.3, 1, 0)</f>
        <v>0</v>
      </c>
      <c r="Y333" s="25">
        <f>IF(U333&gt;=0.4, 1, 0)</f>
        <v>0</v>
      </c>
      <c r="Z333" s="25">
        <f>IF(U333&gt;=0.5, 1, 0)</f>
        <v>0</v>
      </c>
      <c r="AA333" s="25">
        <f>IF(U333&gt;=0.6, 1, 0)</f>
        <v>0</v>
      </c>
      <c r="AB333" s="25">
        <f>IF(U333&gt;=0.7, 1, 0)</f>
        <v>0</v>
      </c>
      <c r="AC333" s="25">
        <f>IF(U333&gt;=0.8, 1, 0)</f>
        <v>0</v>
      </c>
      <c r="AD333" s="55">
        <f>IF(U333&gt;=0.9, 1, 0)</f>
        <v>0</v>
      </c>
    </row>
    <row r="334" spans="1:30" ht="20" customHeight="1" x14ac:dyDescent="0.2">
      <c r="A334" s="20" t="s">
        <v>1393</v>
      </c>
      <c r="B334" s="33" t="str">
        <f>SUBSTITUTE(A334,"/Users/timomiessen/Desktop/imagesdk/nonblackwomen1/","Image_")</f>
        <v>Image_NBW_69.jpg</v>
      </c>
      <c r="C334" s="63" t="s">
        <v>5</v>
      </c>
      <c r="D334" s="22" t="s">
        <v>6</v>
      </c>
      <c r="E334" s="23">
        <v>1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 cm="1">
        <f t="array" ref="R334">_xlfn.IFS(H334=1,1,K334=1,1,L334=1,1,M334=1,1,N334=1,1,P334=1,1,TRUE,0)</f>
        <v>0</v>
      </c>
      <c r="S334" s="64">
        <f>IF(AND(G334=1,R334=1),0,R334)</f>
        <v>0</v>
      </c>
      <c r="T334" s="24" t="s">
        <v>2581</v>
      </c>
      <c r="U334" s="49">
        <f>SUBSTITUTE(T334,".",",")*1</f>
        <v>6.0427678748965201E-2</v>
      </c>
      <c r="V334" s="54">
        <f>IF(U334&gt;=0.1, 1, 0)</f>
        <v>0</v>
      </c>
      <c r="W334" s="25">
        <f>IF(U334&gt;=0.2, 1, 0)</f>
        <v>0</v>
      </c>
      <c r="X334" s="25">
        <f>IF(U334&gt;=0.3, 1, 0)</f>
        <v>0</v>
      </c>
      <c r="Y334" s="25">
        <f>IF(U334&gt;=0.4, 1, 0)</f>
        <v>0</v>
      </c>
      <c r="Z334" s="25">
        <f>IF(U334&gt;=0.5, 1, 0)</f>
        <v>0</v>
      </c>
      <c r="AA334" s="25">
        <f>IF(U334&gt;=0.6, 1, 0)</f>
        <v>0</v>
      </c>
      <c r="AB334" s="25">
        <f>IF(U334&gt;=0.7, 1, 0)</f>
        <v>0</v>
      </c>
      <c r="AC334" s="25">
        <f>IF(U334&gt;=0.8, 1, 0)</f>
        <v>0</v>
      </c>
      <c r="AD334" s="55">
        <f>IF(U334&gt;=0.9, 1, 0)</f>
        <v>0</v>
      </c>
    </row>
    <row r="335" spans="1:30" ht="20" customHeight="1" x14ac:dyDescent="0.2">
      <c r="A335" s="20" t="s">
        <v>1394</v>
      </c>
      <c r="B335" s="33" t="str">
        <f>SUBSTITUTE(A335,"/Users/timomiessen/Desktop/imagesdk/nonblackwomen1/","Image_")</f>
        <v>Image_NBW_7.jpg</v>
      </c>
      <c r="C335" s="63" t="s">
        <v>5</v>
      </c>
      <c r="D335" s="22" t="s">
        <v>6</v>
      </c>
      <c r="E335" s="23">
        <v>1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 cm="1">
        <f t="array" ref="R335">_xlfn.IFS(H335=1,1,K335=1,1,L335=1,1,M335=1,1,N335=1,1,P335=1,1,TRUE,0)</f>
        <v>0</v>
      </c>
      <c r="S335" s="64">
        <f>IF(AND(G335=1,R335=1),0,R335)</f>
        <v>0</v>
      </c>
      <c r="T335" s="24" t="s">
        <v>2582</v>
      </c>
      <c r="U335" s="49">
        <f>SUBSTITUTE(T335,".",",")*1</f>
        <v>4.9275646451860597E-2</v>
      </c>
      <c r="V335" s="54">
        <f>IF(U335&gt;=0.1, 1, 0)</f>
        <v>0</v>
      </c>
      <c r="W335" s="25">
        <f>IF(U335&gt;=0.2, 1, 0)</f>
        <v>0</v>
      </c>
      <c r="X335" s="25">
        <f>IF(U335&gt;=0.3, 1, 0)</f>
        <v>0</v>
      </c>
      <c r="Y335" s="25">
        <f>IF(U335&gt;=0.4, 1, 0)</f>
        <v>0</v>
      </c>
      <c r="Z335" s="25">
        <f>IF(U335&gt;=0.5, 1, 0)</f>
        <v>0</v>
      </c>
      <c r="AA335" s="25">
        <f>IF(U335&gt;=0.6, 1, 0)</f>
        <v>0</v>
      </c>
      <c r="AB335" s="25">
        <f>IF(U335&gt;=0.7, 1, 0)</f>
        <v>0</v>
      </c>
      <c r="AC335" s="25">
        <f>IF(U335&gt;=0.8, 1, 0)</f>
        <v>0</v>
      </c>
      <c r="AD335" s="55">
        <f>IF(U335&gt;=0.9, 1, 0)</f>
        <v>0</v>
      </c>
    </row>
    <row r="336" spans="1:30" ht="20" customHeight="1" x14ac:dyDescent="0.2">
      <c r="A336" s="20" t="s">
        <v>1395</v>
      </c>
      <c r="B336" s="33" t="str">
        <f>SUBSTITUTE(A336,"/Users/timomiessen/Desktop/imagesdk/nonblackwomen1/","Image_")</f>
        <v>Image_NBW_70.jpg</v>
      </c>
      <c r="C336" s="63" t="s">
        <v>5</v>
      </c>
      <c r="D336" s="22" t="s">
        <v>6</v>
      </c>
      <c r="E336" s="23">
        <v>1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 cm="1">
        <f t="array" ref="R336">_xlfn.IFS(H336=1,1,K336=1,1,L336=1,1,M336=1,1,N336=1,1,P336=1,1,TRUE,0)</f>
        <v>0</v>
      </c>
      <c r="S336" s="64">
        <f>IF(AND(G336=1,R336=1),0,R336)</f>
        <v>0</v>
      </c>
      <c r="T336" s="24" t="s">
        <v>2583</v>
      </c>
      <c r="U336" s="49">
        <f>SUBSTITUTE(T336,".",",")*1</f>
        <v>6.0695810243487303E-2</v>
      </c>
      <c r="V336" s="54">
        <f>IF(U336&gt;=0.1, 1, 0)</f>
        <v>0</v>
      </c>
      <c r="W336" s="25">
        <f>IF(U336&gt;=0.2, 1, 0)</f>
        <v>0</v>
      </c>
      <c r="X336" s="25">
        <f>IF(U336&gt;=0.3, 1, 0)</f>
        <v>0</v>
      </c>
      <c r="Y336" s="25">
        <f>IF(U336&gt;=0.4, 1, 0)</f>
        <v>0</v>
      </c>
      <c r="Z336" s="25">
        <f>IF(U336&gt;=0.5, 1, 0)</f>
        <v>0</v>
      </c>
      <c r="AA336" s="25">
        <f>IF(U336&gt;=0.6, 1, 0)</f>
        <v>0</v>
      </c>
      <c r="AB336" s="25">
        <f>IF(U336&gt;=0.7, 1, 0)</f>
        <v>0</v>
      </c>
      <c r="AC336" s="25">
        <f>IF(U336&gt;=0.8, 1, 0)</f>
        <v>0</v>
      </c>
      <c r="AD336" s="55">
        <f>IF(U336&gt;=0.9, 1, 0)</f>
        <v>0</v>
      </c>
    </row>
    <row r="337" spans="1:30" ht="20" customHeight="1" x14ac:dyDescent="0.2">
      <c r="A337" s="20" t="s">
        <v>1396</v>
      </c>
      <c r="B337" s="33" t="str">
        <f>SUBSTITUTE(A337,"/Users/timomiessen/Desktop/imagesdk/nonblackwomen1/","Image_")</f>
        <v>Image_NBW_71.jpg</v>
      </c>
      <c r="C337" s="63" t="s">
        <v>5</v>
      </c>
      <c r="D337" s="22" t="s">
        <v>6</v>
      </c>
      <c r="E337" s="23">
        <v>1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 cm="1">
        <f t="array" ref="R337">_xlfn.IFS(H337=1,1,K337=1,1,L337=1,1,M337=1,1,N337=1,1,P337=1,1,TRUE,0)</f>
        <v>0</v>
      </c>
      <c r="S337" s="64">
        <f>IF(AND(G337=1,R337=1),0,R337)</f>
        <v>0</v>
      </c>
      <c r="T337" s="24" t="s">
        <v>2584</v>
      </c>
      <c r="U337" s="49">
        <f>SUBSTITUTE(T337,".",",")*1</f>
        <v>0.19801054522395101</v>
      </c>
      <c r="V337" s="54">
        <f>IF(U337&gt;=0.1, 1, 0)</f>
        <v>1</v>
      </c>
      <c r="W337" s="25">
        <f>IF(U337&gt;=0.2, 1, 0)</f>
        <v>0</v>
      </c>
      <c r="X337" s="25">
        <f>IF(U337&gt;=0.3, 1, 0)</f>
        <v>0</v>
      </c>
      <c r="Y337" s="25">
        <f>IF(U337&gt;=0.4, 1, 0)</f>
        <v>0</v>
      </c>
      <c r="Z337" s="25">
        <f>IF(U337&gt;=0.5, 1, 0)</f>
        <v>0</v>
      </c>
      <c r="AA337" s="25">
        <f>IF(U337&gt;=0.6, 1, 0)</f>
        <v>0</v>
      </c>
      <c r="AB337" s="25">
        <f>IF(U337&gt;=0.7, 1, 0)</f>
        <v>0</v>
      </c>
      <c r="AC337" s="25">
        <f>IF(U337&gt;=0.8, 1, 0)</f>
        <v>0</v>
      </c>
      <c r="AD337" s="55">
        <f>IF(U337&gt;=0.9, 1, 0)</f>
        <v>0</v>
      </c>
    </row>
    <row r="338" spans="1:30" ht="20" customHeight="1" x14ac:dyDescent="0.2">
      <c r="A338" s="20" t="s">
        <v>1397</v>
      </c>
      <c r="B338" s="33" t="str">
        <f>SUBSTITUTE(A338,"/Users/timomiessen/Desktop/imagesdk/nonblackwomen1/","Image_")</f>
        <v>Image_NBW_72.jpg</v>
      </c>
      <c r="C338" s="63" t="s">
        <v>5</v>
      </c>
      <c r="D338" s="22" t="s">
        <v>6</v>
      </c>
      <c r="E338" s="23">
        <v>1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 cm="1">
        <f t="array" ref="R338">_xlfn.IFS(H338=1,1,K338=1,1,L338=1,1,M338=1,1,N338=1,1,P338=1,1,TRUE,0)</f>
        <v>0</v>
      </c>
      <c r="S338" s="64">
        <f>IF(AND(G338=1,R338=1),0,R338)</f>
        <v>0</v>
      </c>
      <c r="T338" s="24" t="s">
        <v>2585</v>
      </c>
      <c r="U338" s="49">
        <f>SUBSTITUTE(T338,".",",")*1</f>
        <v>5.7103228289633899E-2</v>
      </c>
      <c r="V338" s="54">
        <f>IF(U338&gt;=0.1, 1, 0)</f>
        <v>0</v>
      </c>
      <c r="W338" s="25">
        <f>IF(U338&gt;=0.2, 1, 0)</f>
        <v>0</v>
      </c>
      <c r="X338" s="25">
        <f>IF(U338&gt;=0.3, 1, 0)</f>
        <v>0</v>
      </c>
      <c r="Y338" s="25">
        <f>IF(U338&gt;=0.4, 1, 0)</f>
        <v>0</v>
      </c>
      <c r="Z338" s="25">
        <f>IF(U338&gt;=0.5, 1, 0)</f>
        <v>0</v>
      </c>
      <c r="AA338" s="25">
        <f>IF(U338&gt;=0.6, 1, 0)</f>
        <v>0</v>
      </c>
      <c r="AB338" s="25">
        <f>IF(U338&gt;=0.7, 1, 0)</f>
        <v>0</v>
      </c>
      <c r="AC338" s="25">
        <f>IF(U338&gt;=0.8, 1, 0)</f>
        <v>0</v>
      </c>
      <c r="AD338" s="55">
        <f>IF(U338&gt;=0.9, 1, 0)</f>
        <v>0</v>
      </c>
    </row>
    <row r="339" spans="1:30" ht="20" customHeight="1" x14ac:dyDescent="0.2">
      <c r="A339" s="20" t="s">
        <v>1398</v>
      </c>
      <c r="B339" s="33" t="str">
        <f>SUBSTITUTE(A339,"/Users/timomiessen/Desktop/imagesdk/nonblackwomen1/","Image_")</f>
        <v>Image_NBW_73.jpg</v>
      </c>
      <c r="C339" s="63" t="s">
        <v>5</v>
      </c>
      <c r="D339" s="22" t="s">
        <v>6</v>
      </c>
      <c r="E339" s="23">
        <v>1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 cm="1">
        <f t="array" ref="R339">_xlfn.IFS(H339=1,1,K339=1,1,L339=1,1,M339=1,1,N339=1,1,P339=1,1,TRUE,0)</f>
        <v>0</v>
      </c>
      <c r="S339" s="64">
        <f>IF(AND(G339=1,R339=1),0,R339)</f>
        <v>0</v>
      </c>
      <c r="T339" s="24" t="s">
        <v>2586</v>
      </c>
      <c r="U339" s="49">
        <f>SUBSTITUTE(T339,".",",")*1</f>
        <v>1.34406315628439E-2</v>
      </c>
      <c r="V339" s="54">
        <f>IF(U339&gt;=0.1, 1, 0)</f>
        <v>0</v>
      </c>
      <c r="W339" s="25">
        <f>IF(U339&gt;=0.2, 1, 0)</f>
        <v>0</v>
      </c>
      <c r="X339" s="25">
        <f>IF(U339&gt;=0.3, 1, 0)</f>
        <v>0</v>
      </c>
      <c r="Y339" s="25">
        <f>IF(U339&gt;=0.4, 1, 0)</f>
        <v>0</v>
      </c>
      <c r="Z339" s="25">
        <f>IF(U339&gt;=0.5, 1, 0)</f>
        <v>0</v>
      </c>
      <c r="AA339" s="25">
        <f>IF(U339&gt;=0.6, 1, 0)</f>
        <v>0</v>
      </c>
      <c r="AB339" s="25">
        <f>IF(U339&gt;=0.7, 1, 0)</f>
        <v>0</v>
      </c>
      <c r="AC339" s="25">
        <f>IF(U339&gt;=0.8, 1, 0)</f>
        <v>0</v>
      </c>
      <c r="AD339" s="55">
        <f>IF(U339&gt;=0.9, 1, 0)</f>
        <v>0</v>
      </c>
    </row>
    <row r="340" spans="1:30" ht="20" customHeight="1" x14ac:dyDescent="0.2">
      <c r="A340" s="20" t="s">
        <v>1399</v>
      </c>
      <c r="B340" s="33" t="str">
        <f>SUBSTITUTE(A340,"/Users/timomiessen/Desktop/imagesdk/nonblackwomen1/","Image_")</f>
        <v>Image_NBW_74.jpg</v>
      </c>
      <c r="C340" s="63" t="s">
        <v>5</v>
      </c>
      <c r="D340" s="22" t="s">
        <v>6</v>
      </c>
      <c r="E340" s="23">
        <v>1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 cm="1">
        <f t="array" ref="R340">_xlfn.IFS(H340=1,1,K340=1,1,L340=1,1,M340=1,1,N340=1,1,P340=1,1,TRUE,0)</f>
        <v>0</v>
      </c>
      <c r="S340" s="64">
        <f>IF(AND(G340=1,R340=1),0,R340)</f>
        <v>0</v>
      </c>
      <c r="T340" s="24" t="s">
        <v>2587</v>
      </c>
      <c r="U340" s="49">
        <f>SUBSTITUTE(T340,".",",")*1</f>
        <v>2.92627764865756E-2</v>
      </c>
      <c r="V340" s="54">
        <f>IF(U340&gt;=0.1, 1, 0)</f>
        <v>0</v>
      </c>
      <c r="W340" s="25">
        <f>IF(U340&gt;=0.2, 1, 0)</f>
        <v>0</v>
      </c>
      <c r="X340" s="25">
        <f>IF(U340&gt;=0.3, 1, 0)</f>
        <v>0</v>
      </c>
      <c r="Y340" s="25">
        <f>IF(U340&gt;=0.4, 1, 0)</f>
        <v>0</v>
      </c>
      <c r="Z340" s="25">
        <f>IF(U340&gt;=0.5, 1, 0)</f>
        <v>0</v>
      </c>
      <c r="AA340" s="25">
        <f>IF(U340&gt;=0.6, 1, 0)</f>
        <v>0</v>
      </c>
      <c r="AB340" s="25">
        <f>IF(U340&gt;=0.7, 1, 0)</f>
        <v>0</v>
      </c>
      <c r="AC340" s="25">
        <f>IF(U340&gt;=0.8, 1, 0)</f>
        <v>0</v>
      </c>
      <c r="AD340" s="55">
        <f>IF(U340&gt;=0.9, 1, 0)</f>
        <v>0</v>
      </c>
    </row>
    <row r="341" spans="1:30" ht="20" customHeight="1" x14ac:dyDescent="0.2">
      <c r="A341" s="20" t="s">
        <v>1400</v>
      </c>
      <c r="B341" s="33" t="str">
        <f>SUBSTITUTE(A341,"/Users/timomiessen/Desktop/imagesdk/nonblackwomen1/","Image_")</f>
        <v>Image_NBW_75.jpg</v>
      </c>
      <c r="C341" s="63" t="s">
        <v>5</v>
      </c>
      <c r="D341" s="22" t="s">
        <v>6</v>
      </c>
      <c r="E341" s="23">
        <v>1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3">
        <v>0</v>
      </c>
      <c r="Q341" s="23">
        <v>0</v>
      </c>
      <c r="R341" s="23" cm="1">
        <f t="array" ref="R341">_xlfn.IFS(H341=1,1,K341=1,1,L341=1,1,M341=1,1,N341=1,1,P341=1,1,TRUE,0)</f>
        <v>0</v>
      </c>
      <c r="S341" s="64">
        <f>IF(AND(G341=1,R341=1),0,R341)</f>
        <v>0</v>
      </c>
      <c r="T341" s="24" t="s">
        <v>2588</v>
      </c>
      <c r="U341" s="49">
        <f>SUBSTITUTE(T341,".",",")*1</f>
        <v>6.6523162648081696E-2</v>
      </c>
      <c r="V341" s="54">
        <f>IF(U341&gt;=0.1, 1, 0)</f>
        <v>0</v>
      </c>
      <c r="W341" s="25">
        <f>IF(U341&gt;=0.2, 1, 0)</f>
        <v>0</v>
      </c>
      <c r="X341" s="25">
        <f>IF(U341&gt;=0.3, 1, 0)</f>
        <v>0</v>
      </c>
      <c r="Y341" s="25">
        <f>IF(U341&gt;=0.4, 1, 0)</f>
        <v>0</v>
      </c>
      <c r="Z341" s="25">
        <f>IF(U341&gt;=0.5, 1, 0)</f>
        <v>0</v>
      </c>
      <c r="AA341" s="25">
        <f>IF(U341&gt;=0.6, 1, 0)</f>
        <v>0</v>
      </c>
      <c r="AB341" s="25">
        <f>IF(U341&gt;=0.7, 1, 0)</f>
        <v>0</v>
      </c>
      <c r="AC341" s="25">
        <f>IF(U341&gt;=0.8, 1, 0)</f>
        <v>0</v>
      </c>
      <c r="AD341" s="55">
        <f>IF(U341&gt;=0.9, 1, 0)</f>
        <v>0</v>
      </c>
    </row>
    <row r="342" spans="1:30" ht="20" customHeight="1" x14ac:dyDescent="0.2">
      <c r="A342" s="20" t="s">
        <v>1401</v>
      </c>
      <c r="B342" s="33" t="str">
        <f>SUBSTITUTE(A342,"/Users/timomiessen/Desktop/imagesdk/nonblackwomen1/","Image_")</f>
        <v>Image_NBW_76.jpg</v>
      </c>
      <c r="C342" s="63" t="s">
        <v>5</v>
      </c>
      <c r="D342" s="22" t="s">
        <v>6</v>
      </c>
      <c r="E342" s="23">
        <v>1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3">
        <v>0</v>
      </c>
      <c r="P342" s="23">
        <v>0</v>
      </c>
      <c r="Q342" s="23">
        <v>0</v>
      </c>
      <c r="R342" s="23" cm="1">
        <f t="array" ref="R342">_xlfn.IFS(H342=1,1,K342=1,1,L342=1,1,M342=1,1,N342=1,1,P342=1,1,TRUE,0)</f>
        <v>0</v>
      </c>
      <c r="S342" s="64">
        <f>IF(AND(G342=1,R342=1),0,R342)</f>
        <v>0</v>
      </c>
      <c r="T342" s="24" t="s">
        <v>2589</v>
      </c>
      <c r="U342" s="49">
        <f>SUBSTITUTE(T342,".",",")*1</f>
        <v>1.11818443983793E-2</v>
      </c>
      <c r="V342" s="54">
        <f>IF(U342&gt;=0.1, 1, 0)</f>
        <v>0</v>
      </c>
      <c r="W342" s="25">
        <f>IF(U342&gt;=0.2, 1, 0)</f>
        <v>0</v>
      </c>
      <c r="X342" s="25">
        <f>IF(U342&gt;=0.3, 1, 0)</f>
        <v>0</v>
      </c>
      <c r="Y342" s="25">
        <f>IF(U342&gt;=0.4, 1, 0)</f>
        <v>0</v>
      </c>
      <c r="Z342" s="25">
        <f>IF(U342&gt;=0.5, 1, 0)</f>
        <v>0</v>
      </c>
      <c r="AA342" s="25">
        <f>IF(U342&gt;=0.6, 1, 0)</f>
        <v>0</v>
      </c>
      <c r="AB342" s="25">
        <f>IF(U342&gt;=0.7, 1, 0)</f>
        <v>0</v>
      </c>
      <c r="AC342" s="25">
        <f>IF(U342&gt;=0.8, 1, 0)</f>
        <v>0</v>
      </c>
      <c r="AD342" s="55">
        <f>IF(U342&gt;=0.9, 1, 0)</f>
        <v>0</v>
      </c>
    </row>
    <row r="343" spans="1:30" ht="20" customHeight="1" x14ac:dyDescent="0.2">
      <c r="A343" s="20" t="s">
        <v>1402</v>
      </c>
      <c r="B343" s="33" t="str">
        <f>SUBSTITUTE(A343,"/Users/timomiessen/Desktop/imagesdk/nonblackwomen1/","Image_")</f>
        <v>Image_NBW_77.jpg</v>
      </c>
      <c r="C343" s="63" t="s">
        <v>5</v>
      </c>
      <c r="D343" s="22" t="s">
        <v>6</v>
      </c>
      <c r="E343" s="23">
        <v>1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>
        <v>0</v>
      </c>
      <c r="M343" s="23">
        <v>0</v>
      </c>
      <c r="N343" s="23">
        <v>0</v>
      </c>
      <c r="O343" s="23">
        <v>0</v>
      </c>
      <c r="P343" s="23">
        <v>0</v>
      </c>
      <c r="Q343" s="23">
        <v>0</v>
      </c>
      <c r="R343" s="23" cm="1">
        <f t="array" ref="R343">_xlfn.IFS(H343=1,1,K343=1,1,L343=1,1,M343=1,1,N343=1,1,P343=1,1,TRUE,0)</f>
        <v>0</v>
      </c>
      <c r="S343" s="64">
        <f>IF(AND(G343=1,R343=1),0,R343)</f>
        <v>0</v>
      </c>
      <c r="T343" s="24" t="s">
        <v>2590</v>
      </c>
      <c r="U343" s="49">
        <f>SUBSTITUTE(T343,".",",")*1</f>
        <v>4.8622899688780301E-2</v>
      </c>
      <c r="V343" s="54">
        <f>IF(U343&gt;=0.1, 1, 0)</f>
        <v>0</v>
      </c>
      <c r="W343" s="25">
        <f>IF(U343&gt;=0.2, 1, 0)</f>
        <v>0</v>
      </c>
      <c r="X343" s="25">
        <f>IF(U343&gt;=0.3, 1, 0)</f>
        <v>0</v>
      </c>
      <c r="Y343" s="25">
        <f>IF(U343&gt;=0.4, 1, 0)</f>
        <v>0</v>
      </c>
      <c r="Z343" s="25">
        <f>IF(U343&gt;=0.5, 1, 0)</f>
        <v>0</v>
      </c>
      <c r="AA343" s="25">
        <f>IF(U343&gt;=0.6, 1, 0)</f>
        <v>0</v>
      </c>
      <c r="AB343" s="25">
        <f>IF(U343&gt;=0.7, 1, 0)</f>
        <v>0</v>
      </c>
      <c r="AC343" s="25">
        <f>IF(U343&gt;=0.8, 1, 0)</f>
        <v>0</v>
      </c>
      <c r="AD343" s="55">
        <f>IF(U343&gt;=0.9, 1, 0)</f>
        <v>0</v>
      </c>
    </row>
    <row r="344" spans="1:30" ht="20" customHeight="1" x14ac:dyDescent="0.2">
      <c r="A344" s="20" t="s">
        <v>1403</v>
      </c>
      <c r="B344" s="33" t="str">
        <f>SUBSTITUTE(A344,"/Users/timomiessen/Desktop/imagesdk/nonblackwomen1/","Image_")</f>
        <v>Image_NBW_78.jpg</v>
      </c>
      <c r="C344" s="63" t="s">
        <v>5</v>
      </c>
      <c r="D344" s="22" t="s">
        <v>6</v>
      </c>
      <c r="E344" s="23">
        <v>1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3" cm="1">
        <f t="array" ref="R344">_xlfn.IFS(H344=1,1,K344=1,1,L344=1,1,M344=1,1,N344=1,1,P344=1,1,TRUE,0)</f>
        <v>0</v>
      </c>
      <c r="S344" s="64">
        <f>IF(AND(G344=1,R344=1),0,R344)</f>
        <v>0</v>
      </c>
      <c r="T344" s="24" t="s">
        <v>2591</v>
      </c>
      <c r="U344" s="49">
        <f>SUBSTITUTE(T344,".",",")*1</f>
        <v>1.85965518467128E-2</v>
      </c>
      <c r="V344" s="54">
        <f>IF(U344&gt;=0.1, 1, 0)</f>
        <v>0</v>
      </c>
      <c r="W344" s="25">
        <f>IF(U344&gt;=0.2, 1, 0)</f>
        <v>0</v>
      </c>
      <c r="X344" s="25">
        <f>IF(U344&gt;=0.3, 1, 0)</f>
        <v>0</v>
      </c>
      <c r="Y344" s="25">
        <f>IF(U344&gt;=0.4, 1, 0)</f>
        <v>0</v>
      </c>
      <c r="Z344" s="25">
        <f>IF(U344&gt;=0.5, 1, 0)</f>
        <v>0</v>
      </c>
      <c r="AA344" s="25">
        <f>IF(U344&gt;=0.6, 1, 0)</f>
        <v>0</v>
      </c>
      <c r="AB344" s="25">
        <f>IF(U344&gt;=0.7, 1, 0)</f>
        <v>0</v>
      </c>
      <c r="AC344" s="25">
        <f>IF(U344&gt;=0.8, 1, 0)</f>
        <v>0</v>
      </c>
      <c r="AD344" s="55">
        <f>IF(U344&gt;=0.9, 1, 0)</f>
        <v>0</v>
      </c>
    </row>
    <row r="345" spans="1:30" ht="20" customHeight="1" x14ac:dyDescent="0.2">
      <c r="A345" s="20" t="s">
        <v>1404</v>
      </c>
      <c r="B345" s="33" t="str">
        <f>SUBSTITUTE(A345,"/Users/timomiessen/Desktop/imagesdk/nonblackwomen1/","Image_")</f>
        <v>Image_NBW_79.jpg</v>
      </c>
      <c r="C345" s="63" t="s">
        <v>5</v>
      </c>
      <c r="D345" s="22" t="s">
        <v>6</v>
      </c>
      <c r="E345" s="23">
        <v>1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0</v>
      </c>
      <c r="Q345" s="23">
        <v>0</v>
      </c>
      <c r="R345" s="23" cm="1">
        <f t="array" ref="R345">_xlfn.IFS(H345=1,1,K345=1,1,L345=1,1,M345=1,1,N345=1,1,P345=1,1,TRUE,0)</f>
        <v>0</v>
      </c>
      <c r="S345" s="64">
        <f>IF(AND(G345=1,R345=1),0,R345)</f>
        <v>0</v>
      </c>
      <c r="T345" s="24" t="s">
        <v>2592</v>
      </c>
      <c r="U345" s="49">
        <f>SUBSTITUTE(T345,".",",")*1</f>
        <v>0.46538655832409798</v>
      </c>
      <c r="V345" s="54">
        <f>IF(U345&gt;=0.1, 1, 0)</f>
        <v>1</v>
      </c>
      <c r="W345" s="25">
        <f>IF(U345&gt;=0.2, 1, 0)</f>
        <v>1</v>
      </c>
      <c r="X345" s="25">
        <f>IF(U345&gt;=0.3, 1, 0)</f>
        <v>1</v>
      </c>
      <c r="Y345" s="25">
        <f>IF(U345&gt;=0.4, 1, 0)</f>
        <v>1</v>
      </c>
      <c r="Z345" s="25">
        <f>IF(U345&gt;=0.5, 1, 0)</f>
        <v>0</v>
      </c>
      <c r="AA345" s="25">
        <f>IF(U345&gt;=0.6, 1, 0)</f>
        <v>0</v>
      </c>
      <c r="AB345" s="25">
        <f>IF(U345&gt;=0.7, 1, 0)</f>
        <v>0</v>
      </c>
      <c r="AC345" s="25">
        <f>IF(U345&gt;=0.8, 1, 0)</f>
        <v>0</v>
      </c>
      <c r="AD345" s="55">
        <f>IF(U345&gt;=0.9, 1, 0)</f>
        <v>0</v>
      </c>
    </row>
    <row r="346" spans="1:30" ht="20" customHeight="1" x14ac:dyDescent="0.2">
      <c r="A346" s="20" t="s">
        <v>1405</v>
      </c>
      <c r="B346" s="33" t="str">
        <f>SUBSTITUTE(A346,"/Users/timomiessen/Desktop/imagesdk/nonblackwomen1/","Image_")</f>
        <v>Image_NBW_8.jpg</v>
      </c>
      <c r="C346" s="63" t="s">
        <v>5</v>
      </c>
      <c r="D346" s="22" t="s">
        <v>6</v>
      </c>
      <c r="E346" s="23">
        <v>1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 cm="1">
        <f t="array" ref="R346">_xlfn.IFS(H346=1,1,K346=1,1,L346=1,1,M346=1,1,N346=1,1,P346=1,1,TRUE,0)</f>
        <v>0</v>
      </c>
      <c r="S346" s="64">
        <f>IF(AND(G346=1,R346=1),0,R346)</f>
        <v>0</v>
      </c>
      <c r="T346" s="24" t="s">
        <v>2593</v>
      </c>
      <c r="U346" s="49">
        <f>SUBSTITUTE(T346,".",",")*1</f>
        <v>2.2772773168980999E-2</v>
      </c>
      <c r="V346" s="54">
        <f>IF(U346&gt;=0.1, 1, 0)</f>
        <v>0</v>
      </c>
      <c r="W346" s="25">
        <f>IF(U346&gt;=0.2, 1, 0)</f>
        <v>0</v>
      </c>
      <c r="X346" s="25">
        <f>IF(U346&gt;=0.3, 1, 0)</f>
        <v>0</v>
      </c>
      <c r="Y346" s="25">
        <f>IF(U346&gt;=0.4, 1, 0)</f>
        <v>0</v>
      </c>
      <c r="Z346" s="25">
        <f>IF(U346&gt;=0.5, 1, 0)</f>
        <v>0</v>
      </c>
      <c r="AA346" s="25">
        <f>IF(U346&gt;=0.6, 1, 0)</f>
        <v>0</v>
      </c>
      <c r="AB346" s="25">
        <f>IF(U346&gt;=0.7, 1, 0)</f>
        <v>0</v>
      </c>
      <c r="AC346" s="25">
        <f>IF(U346&gt;=0.8, 1, 0)</f>
        <v>0</v>
      </c>
      <c r="AD346" s="55">
        <f>IF(U346&gt;=0.9, 1, 0)</f>
        <v>0</v>
      </c>
    </row>
    <row r="347" spans="1:30" ht="20" customHeight="1" x14ac:dyDescent="0.2">
      <c r="A347" s="20" t="s">
        <v>1406</v>
      </c>
      <c r="B347" s="33" t="str">
        <f>SUBSTITUTE(A347,"/Users/timomiessen/Desktop/imagesdk/nonblackwomen1/","Image_")</f>
        <v>Image_NBW_80.jpg</v>
      </c>
      <c r="C347" s="63" t="s">
        <v>5</v>
      </c>
      <c r="D347" s="22" t="s">
        <v>6</v>
      </c>
      <c r="E347" s="23">
        <v>1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0</v>
      </c>
      <c r="R347" s="23" cm="1">
        <f t="array" ref="R347">_xlfn.IFS(H347=1,1,K347=1,1,L347=1,1,M347=1,1,N347=1,1,P347=1,1,TRUE,0)</f>
        <v>0</v>
      </c>
      <c r="S347" s="64">
        <f>IF(AND(G347=1,R347=1),0,R347)</f>
        <v>0</v>
      </c>
      <c r="T347" s="24" t="s">
        <v>2594</v>
      </c>
      <c r="U347" s="49">
        <f>SUBSTITUTE(T347,".",",")*1</f>
        <v>0.20003952458500801</v>
      </c>
      <c r="V347" s="54">
        <f>IF(U347&gt;=0.1, 1, 0)</f>
        <v>1</v>
      </c>
      <c r="W347" s="25">
        <f>IF(U347&gt;=0.2, 1, 0)</f>
        <v>1</v>
      </c>
      <c r="X347" s="25">
        <f>IF(U347&gt;=0.3, 1, 0)</f>
        <v>0</v>
      </c>
      <c r="Y347" s="25">
        <f>IF(U347&gt;=0.4, 1, 0)</f>
        <v>0</v>
      </c>
      <c r="Z347" s="25">
        <f>IF(U347&gt;=0.5, 1, 0)</f>
        <v>0</v>
      </c>
      <c r="AA347" s="25">
        <f>IF(U347&gt;=0.6, 1, 0)</f>
        <v>0</v>
      </c>
      <c r="AB347" s="25">
        <f>IF(U347&gt;=0.7, 1, 0)</f>
        <v>0</v>
      </c>
      <c r="AC347" s="25">
        <f>IF(U347&gt;=0.8, 1, 0)</f>
        <v>0</v>
      </c>
      <c r="AD347" s="55">
        <f>IF(U347&gt;=0.9, 1, 0)</f>
        <v>0</v>
      </c>
    </row>
    <row r="348" spans="1:30" ht="20" customHeight="1" x14ac:dyDescent="0.2">
      <c r="A348" s="20" t="s">
        <v>1407</v>
      </c>
      <c r="B348" s="33" t="str">
        <f>SUBSTITUTE(A348,"/Users/timomiessen/Desktop/imagesdk/nonblackwomen1/","Image_")</f>
        <v>Image_NBW_81.jpg</v>
      </c>
      <c r="C348" s="63" t="s">
        <v>5</v>
      </c>
      <c r="D348" s="22" t="s">
        <v>6</v>
      </c>
      <c r="E348" s="23">
        <v>1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23">
        <v>0</v>
      </c>
      <c r="P348" s="23">
        <v>0</v>
      </c>
      <c r="Q348" s="23">
        <v>0</v>
      </c>
      <c r="R348" s="23" cm="1">
        <f t="array" ref="R348">_xlfn.IFS(H348=1,1,K348=1,1,L348=1,1,M348=1,1,N348=1,1,P348=1,1,TRUE,0)</f>
        <v>0</v>
      </c>
      <c r="S348" s="64">
        <f>IF(AND(G348=1,R348=1),0,R348)</f>
        <v>0</v>
      </c>
      <c r="T348" s="24" t="s">
        <v>2595</v>
      </c>
      <c r="U348" s="49">
        <f>SUBSTITUTE(T348,".",",")*1</f>
        <v>0.13265812397003099</v>
      </c>
      <c r="V348" s="54">
        <f>IF(U348&gt;=0.1, 1, 0)</f>
        <v>1</v>
      </c>
      <c r="W348" s="25">
        <f>IF(U348&gt;=0.2, 1, 0)</f>
        <v>0</v>
      </c>
      <c r="X348" s="25">
        <f>IF(U348&gt;=0.3, 1, 0)</f>
        <v>0</v>
      </c>
      <c r="Y348" s="25">
        <f>IF(U348&gt;=0.4, 1, 0)</f>
        <v>0</v>
      </c>
      <c r="Z348" s="25">
        <f>IF(U348&gt;=0.5, 1, 0)</f>
        <v>0</v>
      </c>
      <c r="AA348" s="25">
        <f>IF(U348&gt;=0.6, 1, 0)</f>
        <v>0</v>
      </c>
      <c r="AB348" s="25">
        <f>IF(U348&gt;=0.7, 1, 0)</f>
        <v>0</v>
      </c>
      <c r="AC348" s="25">
        <f>IF(U348&gt;=0.8, 1, 0)</f>
        <v>0</v>
      </c>
      <c r="AD348" s="55">
        <f>IF(U348&gt;=0.9, 1, 0)</f>
        <v>0</v>
      </c>
    </row>
    <row r="349" spans="1:30" ht="20" customHeight="1" x14ac:dyDescent="0.2">
      <c r="A349" s="20" t="s">
        <v>1408</v>
      </c>
      <c r="B349" s="33" t="str">
        <f>SUBSTITUTE(A349,"/Users/timomiessen/Desktop/imagesdk/nonblackwomen1/","Image_")</f>
        <v>Image_NBW_82.jpg</v>
      </c>
      <c r="C349" s="63" t="s">
        <v>5</v>
      </c>
      <c r="D349" s="22" t="s">
        <v>6</v>
      </c>
      <c r="E349" s="23">
        <v>1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23">
        <v>0</v>
      </c>
      <c r="P349" s="23">
        <v>0</v>
      </c>
      <c r="Q349" s="23">
        <v>0</v>
      </c>
      <c r="R349" s="23" cm="1">
        <f t="array" ref="R349">_xlfn.IFS(H349=1,1,K349=1,1,L349=1,1,M349=1,1,N349=1,1,P349=1,1,TRUE,0)</f>
        <v>0</v>
      </c>
      <c r="S349" s="64">
        <f>IF(AND(G349=1,R349=1),0,R349)</f>
        <v>0</v>
      </c>
      <c r="T349" s="24" t="s">
        <v>2596</v>
      </c>
      <c r="U349" s="49">
        <f>SUBSTITUTE(T349,".",",")*1</f>
        <v>9.1104537714272703E-3</v>
      </c>
      <c r="V349" s="54">
        <f>IF(U349&gt;=0.1, 1, 0)</f>
        <v>0</v>
      </c>
      <c r="W349" s="25">
        <f>IF(U349&gt;=0.2, 1, 0)</f>
        <v>0</v>
      </c>
      <c r="X349" s="25">
        <f>IF(U349&gt;=0.3, 1, 0)</f>
        <v>0</v>
      </c>
      <c r="Y349" s="25">
        <f>IF(U349&gt;=0.4, 1, 0)</f>
        <v>0</v>
      </c>
      <c r="Z349" s="25">
        <f>IF(U349&gt;=0.5, 1, 0)</f>
        <v>0</v>
      </c>
      <c r="AA349" s="25">
        <f>IF(U349&gt;=0.6, 1, 0)</f>
        <v>0</v>
      </c>
      <c r="AB349" s="25">
        <f>IF(U349&gt;=0.7, 1, 0)</f>
        <v>0</v>
      </c>
      <c r="AC349" s="25">
        <f>IF(U349&gt;=0.8, 1, 0)</f>
        <v>0</v>
      </c>
      <c r="AD349" s="55">
        <f>IF(U349&gt;=0.9, 1, 0)</f>
        <v>0</v>
      </c>
    </row>
    <row r="350" spans="1:30" ht="20" customHeight="1" x14ac:dyDescent="0.2">
      <c r="A350" s="20" t="s">
        <v>1409</v>
      </c>
      <c r="B350" s="33" t="str">
        <f>SUBSTITUTE(A350,"/Users/timomiessen/Desktop/imagesdk/nonblackwomen1/","Image_")</f>
        <v>Image_NBW_83.jpg</v>
      </c>
      <c r="C350" s="63" t="s">
        <v>5</v>
      </c>
      <c r="D350" s="22" t="s">
        <v>6</v>
      </c>
      <c r="E350" s="23">
        <v>1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23">
        <v>0</v>
      </c>
      <c r="P350" s="23">
        <v>0</v>
      </c>
      <c r="Q350" s="23">
        <v>0</v>
      </c>
      <c r="R350" s="23" cm="1">
        <f t="array" ref="R350">_xlfn.IFS(H350=1,1,K350=1,1,L350=1,1,M350=1,1,N350=1,1,P350=1,1,TRUE,0)</f>
        <v>0</v>
      </c>
      <c r="S350" s="64">
        <f>IF(AND(G350=1,R350=1),0,R350)</f>
        <v>0</v>
      </c>
      <c r="T350" s="24" t="s">
        <v>2597</v>
      </c>
      <c r="U350" s="49">
        <f>SUBSTITUTE(T350,".",",")*1</f>
        <v>2.1098298486322099E-2</v>
      </c>
      <c r="V350" s="54">
        <f>IF(U350&gt;=0.1, 1, 0)</f>
        <v>0</v>
      </c>
      <c r="W350" s="25">
        <f>IF(U350&gt;=0.2, 1, 0)</f>
        <v>0</v>
      </c>
      <c r="X350" s="25">
        <f>IF(U350&gt;=0.3, 1, 0)</f>
        <v>0</v>
      </c>
      <c r="Y350" s="25">
        <f>IF(U350&gt;=0.4, 1, 0)</f>
        <v>0</v>
      </c>
      <c r="Z350" s="25">
        <f>IF(U350&gt;=0.5, 1, 0)</f>
        <v>0</v>
      </c>
      <c r="AA350" s="25">
        <f>IF(U350&gt;=0.6, 1, 0)</f>
        <v>0</v>
      </c>
      <c r="AB350" s="25">
        <f>IF(U350&gt;=0.7, 1, 0)</f>
        <v>0</v>
      </c>
      <c r="AC350" s="25">
        <f>IF(U350&gt;=0.8, 1, 0)</f>
        <v>0</v>
      </c>
      <c r="AD350" s="55">
        <f>IF(U350&gt;=0.9, 1, 0)</f>
        <v>0</v>
      </c>
    </row>
    <row r="351" spans="1:30" ht="20" customHeight="1" x14ac:dyDescent="0.2">
      <c r="A351" s="20" t="s">
        <v>1410</v>
      </c>
      <c r="B351" s="33" t="str">
        <f>SUBSTITUTE(A351,"/Users/timomiessen/Desktop/imagesdk/nonblackwomen1/","Image_")</f>
        <v>Image_NBW_84.jpg</v>
      </c>
      <c r="C351" s="63" t="s">
        <v>5</v>
      </c>
      <c r="D351" s="22" t="s">
        <v>6</v>
      </c>
      <c r="E351" s="23">
        <v>1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23">
        <v>0</v>
      </c>
      <c r="P351" s="23">
        <v>0</v>
      </c>
      <c r="Q351" s="23">
        <v>0</v>
      </c>
      <c r="R351" s="23" cm="1">
        <f t="array" ref="R351">_xlfn.IFS(H351=1,1,K351=1,1,L351=1,1,M351=1,1,N351=1,1,P351=1,1,TRUE,0)</f>
        <v>0</v>
      </c>
      <c r="S351" s="64">
        <f>IF(AND(G351=1,R351=1),0,R351)</f>
        <v>0</v>
      </c>
      <c r="T351" s="24" t="s">
        <v>2598</v>
      </c>
      <c r="U351" s="49">
        <f>SUBSTITUTE(T351,".",",")*1</f>
        <v>8.5140604525804506E-2</v>
      </c>
      <c r="V351" s="54">
        <f>IF(U351&gt;=0.1, 1, 0)</f>
        <v>0</v>
      </c>
      <c r="W351" s="25">
        <f>IF(U351&gt;=0.2, 1, 0)</f>
        <v>0</v>
      </c>
      <c r="X351" s="25">
        <f>IF(U351&gt;=0.3, 1, 0)</f>
        <v>0</v>
      </c>
      <c r="Y351" s="25">
        <f>IF(U351&gt;=0.4, 1, 0)</f>
        <v>0</v>
      </c>
      <c r="Z351" s="25">
        <f>IF(U351&gt;=0.5, 1, 0)</f>
        <v>0</v>
      </c>
      <c r="AA351" s="25">
        <f>IF(U351&gt;=0.6, 1, 0)</f>
        <v>0</v>
      </c>
      <c r="AB351" s="25">
        <f>IF(U351&gt;=0.7, 1, 0)</f>
        <v>0</v>
      </c>
      <c r="AC351" s="25">
        <f>IF(U351&gt;=0.8, 1, 0)</f>
        <v>0</v>
      </c>
      <c r="AD351" s="55">
        <f>IF(U351&gt;=0.9, 1, 0)</f>
        <v>0</v>
      </c>
    </row>
    <row r="352" spans="1:30" ht="20" customHeight="1" x14ac:dyDescent="0.2">
      <c r="A352" s="20" t="s">
        <v>1411</v>
      </c>
      <c r="B352" s="33" t="str">
        <f>SUBSTITUTE(A352,"/Users/timomiessen/Desktop/imagesdk/nonblackwomen1/","Image_")</f>
        <v>Image_NBW_85.jpg</v>
      </c>
      <c r="C352" s="63" t="s">
        <v>5</v>
      </c>
      <c r="D352" s="22" t="s">
        <v>6</v>
      </c>
      <c r="E352" s="23">
        <v>1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23">
        <v>0</v>
      </c>
      <c r="P352" s="23">
        <v>0</v>
      </c>
      <c r="Q352" s="23">
        <v>0</v>
      </c>
      <c r="R352" s="23" cm="1">
        <f t="array" ref="R352">_xlfn.IFS(H352=1,1,K352=1,1,L352=1,1,M352=1,1,N352=1,1,P352=1,1,TRUE,0)</f>
        <v>0</v>
      </c>
      <c r="S352" s="64">
        <f>IF(AND(G352=1,R352=1),0,R352)</f>
        <v>0</v>
      </c>
      <c r="T352" s="24" t="s">
        <v>2599</v>
      </c>
      <c r="U352" s="49">
        <f>SUBSTITUTE(T352,".",",")*1</f>
        <v>0.39032208919525102</v>
      </c>
      <c r="V352" s="54">
        <f>IF(U352&gt;=0.1, 1, 0)</f>
        <v>1</v>
      </c>
      <c r="W352" s="25">
        <f>IF(U352&gt;=0.2, 1, 0)</f>
        <v>1</v>
      </c>
      <c r="X352" s="25">
        <f>IF(U352&gt;=0.3, 1, 0)</f>
        <v>1</v>
      </c>
      <c r="Y352" s="25">
        <f>IF(U352&gt;=0.4, 1, 0)</f>
        <v>0</v>
      </c>
      <c r="Z352" s="25">
        <f>IF(U352&gt;=0.5, 1, 0)</f>
        <v>0</v>
      </c>
      <c r="AA352" s="25">
        <f>IF(U352&gt;=0.6, 1, 0)</f>
        <v>0</v>
      </c>
      <c r="AB352" s="25">
        <f>IF(U352&gt;=0.7, 1, 0)</f>
        <v>0</v>
      </c>
      <c r="AC352" s="25">
        <f>IF(U352&gt;=0.8, 1, 0)</f>
        <v>0</v>
      </c>
      <c r="AD352" s="55">
        <f>IF(U352&gt;=0.9, 1, 0)</f>
        <v>0</v>
      </c>
    </row>
    <row r="353" spans="1:30" ht="20" customHeight="1" x14ac:dyDescent="0.2">
      <c r="A353" s="20" t="s">
        <v>1412</v>
      </c>
      <c r="B353" s="33" t="str">
        <f>SUBSTITUTE(A353,"/Users/timomiessen/Desktop/imagesdk/nonblackwomen1/","Image_")</f>
        <v>Image_NBW_86.jpg</v>
      </c>
      <c r="C353" s="63" t="s">
        <v>5</v>
      </c>
      <c r="D353" s="22" t="s">
        <v>6</v>
      </c>
      <c r="E353" s="23">
        <v>1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 cm="1">
        <f t="array" ref="R353">_xlfn.IFS(H353=1,1,K353=1,1,L353=1,1,M353=1,1,N353=1,1,P353=1,1,TRUE,0)</f>
        <v>0</v>
      </c>
      <c r="S353" s="64">
        <f>IF(AND(G353=1,R353=1),0,R353)</f>
        <v>0</v>
      </c>
      <c r="T353" s="24" t="s">
        <v>2600</v>
      </c>
      <c r="U353" s="49">
        <f>SUBSTITUTE(T353,".",",")*1</f>
        <v>0.12096128985285701</v>
      </c>
      <c r="V353" s="54">
        <f>IF(U353&gt;=0.1, 1, 0)</f>
        <v>1</v>
      </c>
      <c r="W353" s="25">
        <f>IF(U353&gt;=0.2, 1, 0)</f>
        <v>0</v>
      </c>
      <c r="X353" s="25">
        <f>IF(U353&gt;=0.3, 1, 0)</f>
        <v>0</v>
      </c>
      <c r="Y353" s="25">
        <f>IF(U353&gt;=0.4, 1, 0)</f>
        <v>0</v>
      </c>
      <c r="Z353" s="25">
        <f>IF(U353&gt;=0.5, 1, 0)</f>
        <v>0</v>
      </c>
      <c r="AA353" s="25">
        <f>IF(U353&gt;=0.6, 1, 0)</f>
        <v>0</v>
      </c>
      <c r="AB353" s="25">
        <f>IF(U353&gt;=0.7, 1, 0)</f>
        <v>0</v>
      </c>
      <c r="AC353" s="25">
        <f>IF(U353&gt;=0.8, 1, 0)</f>
        <v>0</v>
      </c>
      <c r="AD353" s="55">
        <f>IF(U353&gt;=0.9, 1, 0)</f>
        <v>0</v>
      </c>
    </row>
    <row r="354" spans="1:30" ht="20" customHeight="1" x14ac:dyDescent="0.2">
      <c r="A354" s="20" t="s">
        <v>1413</v>
      </c>
      <c r="B354" s="33" t="str">
        <f>SUBSTITUTE(A354,"/Users/timomiessen/Desktop/imagesdk/nonblackwomen1/","Image_")</f>
        <v>Image_NBW_87.jpg</v>
      </c>
      <c r="C354" s="63" t="s">
        <v>5</v>
      </c>
      <c r="D354" s="22" t="s">
        <v>6</v>
      </c>
      <c r="E354" s="23">
        <v>1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 cm="1">
        <f t="array" ref="R354">_xlfn.IFS(H354=1,1,K354=1,1,L354=1,1,M354=1,1,N354=1,1,P354=1,1,TRUE,0)</f>
        <v>0</v>
      </c>
      <c r="S354" s="64">
        <f>IF(AND(G354=1,R354=1),0,R354)</f>
        <v>0</v>
      </c>
      <c r="T354" s="24" t="s">
        <v>2601</v>
      </c>
      <c r="U354" s="49">
        <f>SUBSTITUTE(T354,".",",")*1</f>
        <v>1.5096315182745399E-2</v>
      </c>
      <c r="V354" s="54">
        <f>IF(U354&gt;=0.1, 1, 0)</f>
        <v>0</v>
      </c>
      <c r="W354" s="25">
        <f>IF(U354&gt;=0.2, 1, 0)</f>
        <v>0</v>
      </c>
      <c r="X354" s="25">
        <f>IF(U354&gt;=0.3, 1, 0)</f>
        <v>0</v>
      </c>
      <c r="Y354" s="25">
        <f>IF(U354&gt;=0.4, 1, 0)</f>
        <v>0</v>
      </c>
      <c r="Z354" s="25">
        <f>IF(U354&gt;=0.5, 1, 0)</f>
        <v>0</v>
      </c>
      <c r="AA354" s="25">
        <f>IF(U354&gt;=0.6, 1, 0)</f>
        <v>0</v>
      </c>
      <c r="AB354" s="25">
        <f>IF(U354&gt;=0.7, 1, 0)</f>
        <v>0</v>
      </c>
      <c r="AC354" s="25">
        <f>IF(U354&gt;=0.8, 1, 0)</f>
        <v>0</v>
      </c>
      <c r="AD354" s="55">
        <f>IF(U354&gt;=0.9, 1, 0)</f>
        <v>0</v>
      </c>
    </row>
    <row r="355" spans="1:30" ht="20" customHeight="1" x14ac:dyDescent="0.2">
      <c r="A355" s="20" t="s">
        <v>1414</v>
      </c>
      <c r="B355" s="33" t="str">
        <f>SUBSTITUTE(A355,"/Users/timomiessen/Desktop/imagesdk/nonblackwomen1/","Image_")</f>
        <v>Image_NBW_88.jpg</v>
      </c>
      <c r="C355" s="63" t="s">
        <v>5</v>
      </c>
      <c r="D355" s="22" t="s">
        <v>6</v>
      </c>
      <c r="E355" s="23">
        <v>1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  <c r="R355" s="23" cm="1">
        <f t="array" ref="R355">_xlfn.IFS(H355=1,1,K355=1,1,L355=1,1,M355=1,1,N355=1,1,P355=1,1,TRUE,0)</f>
        <v>0</v>
      </c>
      <c r="S355" s="64">
        <f>IF(AND(G355=1,R355=1),0,R355)</f>
        <v>0</v>
      </c>
      <c r="T355" s="24" t="s">
        <v>2602</v>
      </c>
      <c r="U355" s="49">
        <f>SUBSTITUTE(T355,".",",")*1</f>
        <v>4.5499792322516398E-3</v>
      </c>
      <c r="V355" s="54">
        <f>IF(U355&gt;=0.1, 1, 0)</f>
        <v>0</v>
      </c>
      <c r="W355" s="25">
        <f>IF(U355&gt;=0.2, 1, 0)</f>
        <v>0</v>
      </c>
      <c r="X355" s="25">
        <f>IF(U355&gt;=0.3, 1, 0)</f>
        <v>0</v>
      </c>
      <c r="Y355" s="25">
        <f>IF(U355&gt;=0.4, 1, 0)</f>
        <v>0</v>
      </c>
      <c r="Z355" s="25">
        <f>IF(U355&gt;=0.5, 1, 0)</f>
        <v>0</v>
      </c>
      <c r="AA355" s="25">
        <f>IF(U355&gt;=0.6, 1, 0)</f>
        <v>0</v>
      </c>
      <c r="AB355" s="25">
        <f>IF(U355&gt;=0.7, 1, 0)</f>
        <v>0</v>
      </c>
      <c r="AC355" s="25">
        <f>IF(U355&gt;=0.8, 1, 0)</f>
        <v>0</v>
      </c>
      <c r="AD355" s="55">
        <f>IF(U355&gt;=0.9, 1, 0)</f>
        <v>0</v>
      </c>
    </row>
    <row r="356" spans="1:30" ht="20" customHeight="1" x14ac:dyDescent="0.2">
      <c r="A356" s="20" t="s">
        <v>1415</v>
      </c>
      <c r="B356" s="33" t="str">
        <f>SUBSTITUTE(A356,"/Users/timomiessen/Desktop/imagesdk/nonblackwomen1/","Image_")</f>
        <v>Image_NBW_89.jpg</v>
      </c>
      <c r="C356" s="63" t="s">
        <v>5</v>
      </c>
      <c r="D356" s="22" t="s">
        <v>6</v>
      </c>
      <c r="E356" s="23">
        <v>1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 cm="1">
        <f t="array" ref="R356">_xlfn.IFS(H356=1,1,K356=1,1,L356=1,1,M356=1,1,N356=1,1,P356=1,1,TRUE,0)</f>
        <v>0</v>
      </c>
      <c r="S356" s="64">
        <f>IF(AND(G356=1,R356=1),0,R356)</f>
        <v>0</v>
      </c>
      <c r="T356" s="24" t="s">
        <v>2603</v>
      </c>
      <c r="U356" s="49">
        <f>SUBSTITUTE(T356,".",",")*1</f>
        <v>4.2743870988488197E-2</v>
      </c>
      <c r="V356" s="54">
        <f>IF(U356&gt;=0.1, 1, 0)</f>
        <v>0</v>
      </c>
      <c r="W356" s="25">
        <f>IF(U356&gt;=0.2, 1, 0)</f>
        <v>0</v>
      </c>
      <c r="X356" s="25">
        <f>IF(U356&gt;=0.3, 1, 0)</f>
        <v>0</v>
      </c>
      <c r="Y356" s="25">
        <f>IF(U356&gt;=0.4, 1, 0)</f>
        <v>0</v>
      </c>
      <c r="Z356" s="25">
        <f>IF(U356&gt;=0.5, 1, 0)</f>
        <v>0</v>
      </c>
      <c r="AA356" s="25">
        <f>IF(U356&gt;=0.6, 1, 0)</f>
        <v>0</v>
      </c>
      <c r="AB356" s="25">
        <f>IF(U356&gt;=0.7, 1, 0)</f>
        <v>0</v>
      </c>
      <c r="AC356" s="25">
        <f>IF(U356&gt;=0.8, 1, 0)</f>
        <v>0</v>
      </c>
      <c r="AD356" s="55">
        <f>IF(U356&gt;=0.9, 1, 0)</f>
        <v>0</v>
      </c>
    </row>
    <row r="357" spans="1:30" ht="20" customHeight="1" x14ac:dyDescent="0.2">
      <c r="A357" s="20" t="s">
        <v>1416</v>
      </c>
      <c r="B357" s="33" t="str">
        <f>SUBSTITUTE(A357,"/Users/timomiessen/Desktop/imagesdk/nonblackwomen1/","Image_")</f>
        <v>Image_NBW_9.jpg</v>
      </c>
      <c r="C357" s="63" t="s">
        <v>5</v>
      </c>
      <c r="D357" s="22" t="s">
        <v>6</v>
      </c>
      <c r="E357" s="23">
        <v>1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 cm="1">
        <f t="array" ref="R357">_xlfn.IFS(H357=1,1,K357=1,1,L357=1,1,M357=1,1,N357=1,1,P357=1,1,TRUE,0)</f>
        <v>0</v>
      </c>
      <c r="S357" s="64">
        <f>IF(AND(G357=1,R357=1),0,R357)</f>
        <v>0</v>
      </c>
      <c r="T357" s="24" t="s">
        <v>2604</v>
      </c>
      <c r="U357" s="49">
        <f>SUBSTITUTE(T357,".",",")*1</f>
        <v>2.1478756796568601E-2</v>
      </c>
      <c r="V357" s="54">
        <f>IF(U357&gt;=0.1, 1, 0)</f>
        <v>0</v>
      </c>
      <c r="W357" s="25">
        <f>IF(U357&gt;=0.2, 1, 0)</f>
        <v>0</v>
      </c>
      <c r="X357" s="25">
        <f>IF(U357&gt;=0.3, 1, 0)</f>
        <v>0</v>
      </c>
      <c r="Y357" s="25">
        <f>IF(U357&gt;=0.4, 1, 0)</f>
        <v>0</v>
      </c>
      <c r="Z357" s="25">
        <f>IF(U357&gt;=0.5, 1, 0)</f>
        <v>0</v>
      </c>
      <c r="AA357" s="25">
        <f>IF(U357&gt;=0.6, 1, 0)</f>
        <v>0</v>
      </c>
      <c r="AB357" s="25">
        <f>IF(U357&gt;=0.7, 1, 0)</f>
        <v>0</v>
      </c>
      <c r="AC357" s="25">
        <f>IF(U357&gt;=0.8, 1, 0)</f>
        <v>0</v>
      </c>
      <c r="AD357" s="55">
        <f>IF(U357&gt;=0.9, 1, 0)</f>
        <v>0</v>
      </c>
    </row>
    <row r="358" spans="1:30" ht="20" customHeight="1" x14ac:dyDescent="0.2">
      <c r="A358" s="20" t="s">
        <v>1417</v>
      </c>
      <c r="B358" s="33" t="str">
        <f>SUBSTITUTE(A358,"/Users/timomiessen/Desktop/imagesdk/nonblackwomen1/","Image_")</f>
        <v>Image_NBW_90.jpg</v>
      </c>
      <c r="C358" s="63" t="s">
        <v>5</v>
      </c>
      <c r="D358" s="22" t="s">
        <v>6</v>
      </c>
      <c r="E358" s="23">
        <v>1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23">
        <v>0</v>
      </c>
      <c r="P358" s="23">
        <v>0</v>
      </c>
      <c r="Q358" s="23">
        <v>0</v>
      </c>
      <c r="R358" s="23" cm="1">
        <f t="array" ref="R358">_xlfn.IFS(H358=1,1,K358=1,1,L358=1,1,M358=1,1,N358=1,1,P358=1,1,TRUE,0)</f>
        <v>0</v>
      </c>
      <c r="S358" s="64">
        <f>IF(AND(G358=1,R358=1),0,R358)</f>
        <v>0</v>
      </c>
      <c r="T358" s="24" t="s">
        <v>2605</v>
      </c>
      <c r="U358" s="49">
        <f>SUBSTITUTE(T358,".",",")*1</f>
        <v>7.0294385775923701E-2</v>
      </c>
      <c r="V358" s="54">
        <f>IF(U358&gt;=0.1, 1, 0)</f>
        <v>0</v>
      </c>
      <c r="W358" s="25">
        <f>IF(U358&gt;=0.2, 1, 0)</f>
        <v>0</v>
      </c>
      <c r="X358" s="25">
        <f>IF(U358&gt;=0.3, 1, 0)</f>
        <v>0</v>
      </c>
      <c r="Y358" s="25">
        <f>IF(U358&gt;=0.4, 1, 0)</f>
        <v>0</v>
      </c>
      <c r="Z358" s="25">
        <f>IF(U358&gt;=0.5, 1, 0)</f>
        <v>0</v>
      </c>
      <c r="AA358" s="25">
        <f>IF(U358&gt;=0.6, 1, 0)</f>
        <v>0</v>
      </c>
      <c r="AB358" s="25">
        <f>IF(U358&gt;=0.7, 1, 0)</f>
        <v>0</v>
      </c>
      <c r="AC358" s="25">
        <f>IF(U358&gt;=0.8, 1, 0)</f>
        <v>0</v>
      </c>
      <c r="AD358" s="55">
        <f>IF(U358&gt;=0.9, 1, 0)</f>
        <v>0</v>
      </c>
    </row>
    <row r="359" spans="1:30" ht="20" customHeight="1" x14ac:dyDescent="0.2">
      <c r="A359" s="20" t="s">
        <v>1418</v>
      </c>
      <c r="B359" s="33" t="str">
        <f>SUBSTITUTE(A359,"/Users/timomiessen/Desktop/imagesdk/nonblackwomen1/","Image_")</f>
        <v>Image_NBW_91.jpg</v>
      </c>
      <c r="C359" s="63" t="s">
        <v>5</v>
      </c>
      <c r="D359" s="22" t="s">
        <v>6</v>
      </c>
      <c r="E359" s="23">
        <v>1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3" cm="1">
        <f t="array" ref="R359">_xlfn.IFS(H359=1,1,K359=1,1,L359=1,1,M359=1,1,N359=1,1,P359=1,1,TRUE,0)</f>
        <v>0</v>
      </c>
      <c r="S359" s="64">
        <f>IF(AND(G359=1,R359=1),0,R359)</f>
        <v>0</v>
      </c>
      <c r="T359" s="24" t="s">
        <v>2606</v>
      </c>
      <c r="U359" s="49">
        <f>SUBSTITUTE(T359,".",",")*1</f>
        <v>5.9124294668436002E-2</v>
      </c>
      <c r="V359" s="54">
        <f>IF(U359&gt;=0.1, 1, 0)</f>
        <v>0</v>
      </c>
      <c r="W359" s="25">
        <f>IF(U359&gt;=0.2, 1, 0)</f>
        <v>0</v>
      </c>
      <c r="X359" s="25">
        <f>IF(U359&gt;=0.3, 1, 0)</f>
        <v>0</v>
      </c>
      <c r="Y359" s="25">
        <f>IF(U359&gt;=0.4, 1, 0)</f>
        <v>0</v>
      </c>
      <c r="Z359" s="25">
        <f>IF(U359&gt;=0.5, 1, 0)</f>
        <v>0</v>
      </c>
      <c r="AA359" s="25">
        <f>IF(U359&gt;=0.6, 1, 0)</f>
        <v>0</v>
      </c>
      <c r="AB359" s="25">
        <f>IF(U359&gt;=0.7, 1, 0)</f>
        <v>0</v>
      </c>
      <c r="AC359" s="25">
        <f>IF(U359&gt;=0.8, 1, 0)</f>
        <v>0</v>
      </c>
      <c r="AD359" s="55">
        <f>IF(U359&gt;=0.9, 1, 0)</f>
        <v>0</v>
      </c>
    </row>
    <row r="360" spans="1:30" ht="20" customHeight="1" x14ac:dyDescent="0.2">
      <c r="A360" s="20" t="s">
        <v>1419</v>
      </c>
      <c r="B360" s="33" t="str">
        <f>SUBSTITUTE(A360,"/Users/timomiessen/Desktop/imagesdk/nonblackwomen1/","Image_")</f>
        <v>Image_NBW_92.jpg</v>
      </c>
      <c r="C360" s="63" t="s">
        <v>5</v>
      </c>
      <c r="D360" s="22" t="s">
        <v>6</v>
      </c>
      <c r="E360" s="23">
        <v>1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 cm="1">
        <f t="array" ref="R360">_xlfn.IFS(H360=1,1,K360=1,1,L360=1,1,M360=1,1,N360=1,1,P360=1,1,TRUE,0)</f>
        <v>0</v>
      </c>
      <c r="S360" s="64">
        <f>IF(AND(G360=1,R360=1),0,R360)</f>
        <v>0</v>
      </c>
      <c r="T360" s="24" t="s">
        <v>2607</v>
      </c>
      <c r="U360" s="49">
        <f>SUBSTITUTE(T360,".",",")*1</f>
        <v>1.43866781145334E-2</v>
      </c>
      <c r="V360" s="54">
        <f>IF(U360&gt;=0.1, 1, 0)</f>
        <v>0</v>
      </c>
      <c r="W360" s="25">
        <f>IF(U360&gt;=0.2, 1, 0)</f>
        <v>0</v>
      </c>
      <c r="X360" s="25">
        <f>IF(U360&gt;=0.3, 1, 0)</f>
        <v>0</v>
      </c>
      <c r="Y360" s="25">
        <f>IF(U360&gt;=0.4, 1, 0)</f>
        <v>0</v>
      </c>
      <c r="Z360" s="25">
        <f>IF(U360&gt;=0.5, 1, 0)</f>
        <v>0</v>
      </c>
      <c r="AA360" s="25">
        <f>IF(U360&gt;=0.6, 1, 0)</f>
        <v>0</v>
      </c>
      <c r="AB360" s="25">
        <f>IF(U360&gt;=0.7, 1, 0)</f>
        <v>0</v>
      </c>
      <c r="AC360" s="25">
        <f>IF(U360&gt;=0.8, 1, 0)</f>
        <v>0</v>
      </c>
      <c r="AD360" s="55">
        <f>IF(U360&gt;=0.9, 1, 0)</f>
        <v>0</v>
      </c>
    </row>
    <row r="361" spans="1:30" ht="20" customHeight="1" x14ac:dyDescent="0.2">
      <c r="A361" s="20" t="s">
        <v>1420</v>
      </c>
      <c r="B361" s="33" t="str">
        <f>SUBSTITUTE(A361,"/Users/timomiessen/Desktop/imagesdk/nonblackwomen1/","Image_")</f>
        <v>Image_NBW_93.jpg</v>
      </c>
      <c r="C361" s="63" t="s">
        <v>5</v>
      </c>
      <c r="D361" s="22" t="s">
        <v>6</v>
      </c>
      <c r="E361" s="23">
        <v>1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>
        <v>0</v>
      </c>
      <c r="M361" s="23">
        <v>0</v>
      </c>
      <c r="N361" s="23">
        <v>0</v>
      </c>
      <c r="O361" s="23">
        <v>0</v>
      </c>
      <c r="P361" s="23">
        <v>0</v>
      </c>
      <c r="Q361" s="23">
        <v>0</v>
      </c>
      <c r="R361" s="23" cm="1">
        <f t="array" ref="R361">_xlfn.IFS(H361=1,1,K361=1,1,L361=1,1,M361=1,1,N361=1,1,P361=1,1,TRUE,0)</f>
        <v>0</v>
      </c>
      <c r="S361" s="64">
        <f>IF(AND(G361=1,R361=1),0,R361)</f>
        <v>0</v>
      </c>
      <c r="T361" s="24" t="s">
        <v>2608</v>
      </c>
      <c r="U361" s="49">
        <f>SUBSTITUTE(T361,".",",")*1</f>
        <v>3.0276698525994999E-2</v>
      </c>
      <c r="V361" s="54">
        <f>IF(U361&gt;=0.1, 1, 0)</f>
        <v>0</v>
      </c>
      <c r="W361" s="25">
        <f>IF(U361&gt;=0.2, 1, 0)</f>
        <v>0</v>
      </c>
      <c r="X361" s="25">
        <f>IF(U361&gt;=0.3, 1, 0)</f>
        <v>0</v>
      </c>
      <c r="Y361" s="25">
        <f>IF(U361&gt;=0.4, 1, 0)</f>
        <v>0</v>
      </c>
      <c r="Z361" s="25">
        <f>IF(U361&gt;=0.5, 1, 0)</f>
        <v>0</v>
      </c>
      <c r="AA361" s="25">
        <f>IF(U361&gt;=0.6, 1, 0)</f>
        <v>0</v>
      </c>
      <c r="AB361" s="25">
        <f>IF(U361&gt;=0.7, 1, 0)</f>
        <v>0</v>
      </c>
      <c r="AC361" s="25">
        <f>IF(U361&gt;=0.8, 1, 0)</f>
        <v>0</v>
      </c>
      <c r="AD361" s="55">
        <f>IF(U361&gt;=0.9, 1, 0)</f>
        <v>0</v>
      </c>
    </row>
    <row r="362" spans="1:30" ht="20" customHeight="1" x14ac:dyDescent="0.2">
      <c r="A362" s="20" t="s">
        <v>1421</v>
      </c>
      <c r="B362" s="33" t="str">
        <f>SUBSTITUTE(A362,"/Users/timomiessen/Desktop/imagesdk/nonblackwomen1/","Image_")</f>
        <v>Image_NBW_94.jpg</v>
      </c>
      <c r="C362" s="63" t="s">
        <v>5</v>
      </c>
      <c r="D362" s="22" t="s">
        <v>6</v>
      </c>
      <c r="E362" s="23">
        <v>1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0</v>
      </c>
      <c r="R362" s="23" cm="1">
        <f t="array" ref="R362">_xlfn.IFS(H362=1,1,K362=1,1,L362=1,1,M362=1,1,N362=1,1,P362=1,1,TRUE,0)</f>
        <v>0</v>
      </c>
      <c r="S362" s="64">
        <f>IF(AND(G362=1,R362=1),0,R362)</f>
        <v>0</v>
      </c>
      <c r="T362" s="24" t="s">
        <v>2609</v>
      </c>
      <c r="U362" s="49">
        <f>SUBSTITUTE(T362,".",",")*1</f>
        <v>5.6480437051504798E-3</v>
      </c>
      <c r="V362" s="54">
        <f>IF(U362&gt;=0.1, 1, 0)</f>
        <v>0</v>
      </c>
      <c r="W362" s="25">
        <f>IF(U362&gt;=0.2, 1, 0)</f>
        <v>0</v>
      </c>
      <c r="X362" s="25">
        <f>IF(U362&gt;=0.3, 1, 0)</f>
        <v>0</v>
      </c>
      <c r="Y362" s="25">
        <f>IF(U362&gt;=0.4, 1, 0)</f>
        <v>0</v>
      </c>
      <c r="Z362" s="25">
        <f>IF(U362&gt;=0.5, 1, 0)</f>
        <v>0</v>
      </c>
      <c r="AA362" s="25">
        <f>IF(U362&gt;=0.6, 1, 0)</f>
        <v>0</v>
      </c>
      <c r="AB362" s="25">
        <f>IF(U362&gt;=0.7, 1, 0)</f>
        <v>0</v>
      </c>
      <c r="AC362" s="25">
        <f>IF(U362&gt;=0.8, 1, 0)</f>
        <v>0</v>
      </c>
      <c r="AD362" s="55">
        <f>IF(U362&gt;=0.9, 1, 0)</f>
        <v>0</v>
      </c>
    </row>
    <row r="363" spans="1:30" ht="20" customHeight="1" x14ac:dyDescent="0.2">
      <c r="A363" s="20" t="s">
        <v>1422</v>
      </c>
      <c r="B363" s="33" t="str">
        <f>SUBSTITUTE(A363,"/Users/timomiessen/Desktop/imagesdk/nonblackwomen1/","Image_")</f>
        <v>Image_NBW_95.jpg</v>
      </c>
      <c r="C363" s="63" t="s">
        <v>5</v>
      </c>
      <c r="D363" s="22" t="s">
        <v>6</v>
      </c>
      <c r="E363" s="23">
        <v>1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3">
        <v>0</v>
      </c>
      <c r="P363" s="23">
        <v>0</v>
      </c>
      <c r="Q363" s="23">
        <v>0</v>
      </c>
      <c r="R363" s="23" cm="1">
        <f t="array" ref="R363">_xlfn.IFS(H363=1,1,K363=1,1,L363=1,1,M363=1,1,N363=1,1,P363=1,1,TRUE,0)</f>
        <v>0</v>
      </c>
      <c r="S363" s="64">
        <f>IF(AND(G363=1,R363=1),0,R363)</f>
        <v>0</v>
      </c>
      <c r="T363" s="24" t="s">
        <v>2610</v>
      </c>
      <c r="U363" s="49">
        <f>SUBSTITUTE(T363,".",",")*1</f>
        <v>7.3062952607870102E-2</v>
      </c>
      <c r="V363" s="54">
        <f>IF(U363&gt;=0.1, 1, 0)</f>
        <v>0</v>
      </c>
      <c r="W363" s="25">
        <f>IF(U363&gt;=0.2, 1, 0)</f>
        <v>0</v>
      </c>
      <c r="X363" s="25">
        <f>IF(U363&gt;=0.3, 1, 0)</f>
        <v>0</v>
      </c>
      <c r="Y363" s="25">
        <f>IF(U363&gt;=0.4, 1, 0)</f>
        <v>0</v>
      </c>
      <c r="Z363" s="25">
        <f>IF(U363&gt;=0.5, 1, 0)</f>
        <v>0</v>
      </c>
      <c r="AA363" s="25">
        <f>IF(U363&gt;=0.6, 1, 0)</f>
        <v>0</v>
      </c>
      <c r="AB363" s="25">
        <f>IF(U363&gt;=0.7, 1, 0)</f>
        <v>0</v>
      </c>
      <c r="AC363" s="25">
        <f>IF(U363&gt;=0.8, 1, 0)</f>
        <v>0</v>
      </c>
      <c r="AD363" s="55">
        <f>IF(U363&gt;=0.9, 1, 0)</f>
        <v>0</v>
      </c>
    </row>
    <row r="364" spans="1:30" ht="20" customHeight="1" x14ac:dyDescent="0.2">
      <c r="A364" s="20" t="s">
        <v>1424</v>
      </c>
      <c r="B364" s="33" t="str">
        <f>SUBSTITUTE(A364,"/Users/timomiessen/Desktop/imagesdk/nonblackwomen1/","Image_")</f>
        <v>Image_NBW_97.jpg</v>
      </c>
      <c r="C364" s="63" t="s">
        <v>5</v>
      </c>
      <c r="D364" s="22" t="s">
        <v>6</v>
      </c>
      <c r="E364" s="23">
        <v>1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23">
        <v>0</v>
      </c>
      <c r="P364" s="23">
        <v>0</v>
      </c>
      <c r="Q364" s="23">
        <v>0</v>
      </c>
      <c r="R364" s="23" cm="1">
        <f t="array" ref="R364">_xlfn.IFS(H364=1,1,K364=1,1,L364=1,1,M364=1,1,N364=1,1,P364=1,1,TRUE,0)</f>
        <v>0</v>
      </c>
      <c r="S364" s="64">
        <f>IF(AND(G364=1,R364=1),0,R364)</f>
        <v>0</v>
      </c>
      <c r="T364" s="24" t="s">
        <v>2612</v>
      </c>
      <c r="U364" s="49">
        <f>SUBSTITUTE(T364,".",",")*1</f>
        <v>2.2705182433128301E-2</v>
      </c>
      <c r="V364" s="54">
        <f>IF(U364&gt;=0.1, 1, 0)</f>
        <v>0</v>
      </c>
      <c r="W364" s="25">
        <f>IF(U364&gt;=0.2, 1, 0)</f>
        <v>0</v>
      </c>
      <c r="X364" s="25">
        <f>IF(U364&gt;=0.3, 1, 0)</f>
        <v>0</v>
      </c>
      <c r="Y364" s="25">
        <f>IF(U364&gt;=0.4, 1, 0)</f>
        <v>0</v>
      </c>
      <c r="Z364" s="25">
        <f>IF(U364&gt;=0.5, 1, 0)</f>
        <v>0</v>
      </c>
      <c r="AA364" s="25">
        <f>IF(U364&gt;=0.6, 1, 0)</f>
        <v>0</v>
      </c>
      <c r="AB364" s="25">
        <f>IF(U364&gt;=0.7, 1, 0)</f>
        <v>0</v>
      </c>
      <c r="AC364" s="25">
        <f>IF(U364&gt;=0.8, 1, 0)</f>
        <v>0</v>
      </c>
      <c r="AD364" s="55">
        <f>IF(U364&gt;=0.9, 1, 0)</f>
        <v>0</v>
      </c>
    </row>
    <row r="365" spans="1:30" ht="20" customHeight="1" x14ac:dyDescent="0.2">
      <c r="A365" s="20" t="s">
        <v>1425</v>
      </c>
      <c r="B365" s="33" t="str">
        <f>SUBSTITUTE(A365,"/Users/timomiessen/Desktop/imagesdk/nonblackwomen1/","Image_")</f>
        <v>Image_NBW_98.jpg</v>
      </c>
      <c r="C365" s="63" t="s">
        <v>5</v>
      </c>
      <c r="D365" s="22" t="s">
        <v>6</v>
      </c>
      <c r="E365" s="23">
        <v>1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3" cm="1">
        <f t="array" ref="R365">_xlfn.IFS(H365=1,1,K365=1,1,L365=1,1,M365=1,1,N365=1,1,P365=1,1,TRUE,0)</f>
        <v>0</v>
      </c>
      <c r="S365" s="64">
        <f>IF(AND(G365=1,R365=1),0,R365)</f>
        <v>0</v>
      </c>
      <c r="T365" s="24" t="s">
        <v>2613</v>
      </c>
      <c r="U365" s="49">
        <f>SUBSTITUTE(T365,".",",")*1</f>
        <v>1.3527765870094299E-2</v>
      </c>
      <c r="V365" s="54">
        <f>IF(U365&gt;=0.1, 1, 0)</f>
        <v>0</v>
      </c>
      <c r="W365" s="25">
        <f>IF(U365&gt;=0.2, 1, 0)</f>
        <v>0</v>
      </c>
      <c r="X365" s="25">
        <f>IF(U365&gt;=0.3, 1, 0)</f>
        <v>0</v>
      </c>
      <c r="Y365" s="25">
        <f>IF(U365&gt;=0.4, 1, 0)</f>
        <v>0</v>
      </c>
      <c r="Z365" s="25">
        <f>IF(U365&gt;=0.5, 1, 0)</f>
        <v>0</v>
      </c>
      <c r="AA365" s="25">
        <f>IF(U365&gt;=0.6, 1, 0)</f>
        <v>0</v>
      </c>
      <c r="AB365" s="25">
        <f>IF(U365&gt;=0.7, 1, 0)</f>
        <v>0</v>
      </c>
      <c r="AC365" s="25">
        <f>IF(U365&gt;=0.8, 1, 0)</f>
        <v>0</v>
      </c>
      <c r="AD365" s="55">
        <f>IF(U365&gt;=0.9, 1, 0)</f>
        <v>0</v>
      </c>
    </row>
    <row r="366" spans="1:30" ht="20" customHeight="1" x14ac:dyDescent="0.2">
      <c r="A366" s="20" t="s">
        <v>1426</v>
      </c>
      <c r="B366" s="33" t="str">
        <f>SUBSTITUTE(A366,"/Users/timomiessen/Desktop/imagesdk/nonblackwomen1/","Image_")</f>
        <v>Image_NBW_99.jpg</v>
      </c>
      <c r="C366" s="63" t="s">
        <v>5</v>
      </c>
      <c r="D366" s="22" t="s">
        <v>6</v>
      </c>
      <c r="E366" s="23">
        <v>1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  <c r="R366" s="23" cm="1">
        <f t="array" ref="R366">_xlfn.IFS(H366=1,1,K366=1,1,L366=1,1,M366=1,1,N366=1,1,P366=1,1,TRUE,0)</f>
        <v>0</v>
      </c>
      <c r="S366" s="64">
        <f>IF(AND(G366=1,R366=1),0,R366)</f>
        <v>0</v>
      </c>
      <c r="T366" s="24" t="s">
        <v>2614</v>
      </c>
      <c r="U366" s="49">
        <f>SUBSTITUTE(T366,".",",")*1</f>
        <v>1.4749153051525301E-2</v>
      </c>
      <c r="V366" s="54">
        <f>IF(U366&gt;=0.1, 1, 0)</f>
        <v>0</v>
      </c>
      <c r="W366" s="25">
        <f>IF(U366&gt;=0.2, 1, 0)</f>
        <v>0</v>
      </c>
      <c r="X366" s="25">
        <f>IF(U366&gt;=0.3, 1, 0)</f>
        <v>0</v>
      </c>
      <c r="Y366" s="25">
        <f>IF(U366&gt;=0.4, 1, 0)</f>
        <v>0</v>
      </c>
      <c r="Z366" s="25">
        <f>IF(U366&gt;=0.5, 1, 0)</f>
        <v>0</v>
      </c>
      <c r="AA366" s="25">
        <f>IF(U366&gt;=0.6, 1, 0)</f>
        <v>0</v>
      </c>
      <c r="AB366" s="25">
        <f>IF(U366&gt;=0.7, 1, 0)</f>
        <v>0</v>
      </c>
      <c r="AC366" s="25">
        <f>IF(U366&gt;=0.8, 1, 0)</f>
        <v>0</v>
      </c>
      <c r="AD366" s="55">
        <f>IF(U366&gt;=0.9, 1, 0)</f>
        <v>0</v>
      </c>
    </row>
    <row r="367" spans="1:30" ht="20" customHeight="1" x14ac:dyDescent="0.2">
      <c r="A367" s="20" t="s">
        <v>899</v>
      </c>
      <c r="B367" s="33" t="str">
        <f>SUBSTITUTE(A367,"/Users/timomiessen/Desktop/imagesdk/nonblackmen1/","Image_")</f>
        <v>Image_NBM_251.jpg</v>
      </c>
      <c r="C367" s="63" t="s">
        <v>4</v>
      </c>
      <c r="D367" s="22" t="s">
        <v>6</v>
      </c>
      <c r="E367" s="23">
        <v>0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1</v>
      </c>
      <c r="L367" s="23">
        <v>0</v>
      </c>
      <c r="M367" s="23">
        <v>0</v>
      </c>
      <c r="N367" s="23">
        <v>0</v>
      </c>
      <c r="O367" s="23">
        <v>0</v>
      </c>
      <c r="P367" s="23">
        <v>0</v>
      </c>
      <c r="Q367" s="23">
        <v>0</v>
      </c>
      <c r="R367" s="23" cm="1">
        <f t="array" ref="R367">_xlfn.IFS(H367=1,1,K367=1,1,L367=1,1,M367=1,1,N367=1,1,P367=1,1,TRUE,0)</f>
        <v>1</v>
      </c>
      <c r="S367" s="64">
        <f>IF(AND(G367=1,R367=1),0,R367)</f>
        <v>1</v>
      </c>
      <c r="T367" s="24" t="s">
        <v>2784</v>
      </c>
      <c r="U367" s="49">
        <f>SUBSTITUTE(T367,".",",")*1</f>
        <v>0.225158620625734</v>
      </c>
      <c r="V367" s="54">
        <f>IF(U367&gt;=0.1, 1, 0)</f>
        <v>1</v>
      </c>
      <c r="W367" s="25">
        <f>IF(U367&gt;=0.2, 1, 0)</f>
        <v>1</v>
      </c>
      <c r="X367" s="25">
        <f>IF(U367&gt;=0.3, 1, 0)</f>
        <v>0</v>
      </c>
      <c r="Y367" s="25">
        <f>IF(U367&gt;=0.4, 1, 0)</f>
        <v>0</v>
      </c>
      <c r="Z367" s="25">
        <f>IF(U367&gt;=0.5, 1, 0)</f>
        <v>0</v>
      </c>
      <c r="AA367" s="25">
        <f>IF(U367&gt;=0.6, 1, 0)</f>
        <v>0</v>
      </c>
      <c r="AB367" s="25">
        <f>IF(U367&gt;=0.7, 1, 0)</f>
        <v>0</v>
      </c>
      <c r="AC367" s="25">
        <f>IF(U367&gt;=0.8, 1, 0)</f>
        <v>0</v>
      </c>
      <c r="AD367" s="55">
        <f>IF(U367&gt;=0.9, 1, 0)</f>
        <v>0</v>
      </c>
    </row>
    <row r="368" spans="1:30" ht="20" customHeight="1" x14ac:dyDescent="0.2">
      <c r="A368" s="20" t="s">
        <v>900</v>
      </c>
      <c r="B368" s="33" t="str">
        <f>SUBSTITUTE(A368,"/Users/timomiessen/Desktop/imagesdk/nonblackmen1/","Image_")</f>
        <v>Image_NBM_252.jpg</v>
      </c>
      <c r="C368" s="63" t="s">
        <v>4</v>
      </c>
      <c r="D368" s="22" t="s">
        <v>6</v>
      </c>
      <c r="E368" s="23">
        <v>0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1</v>
      </c>
      <c r="L368" s="23">
        <v>0</v>
      </c>
      <c r="M368" s="23">
        <v>0</v>
      </c>
      <c r="N368" s="23">
        <v>0</v>
      </c>
      <c r="O368" s="23">
        <v>0</v>
      </c>
      <c r="P368" s="23">
        <v>0</v>
      </c>
      <c r="Q368" s="23">
        <v>0</v>
      </c>
      <c r="R368" s="23" cm="1">
        <f t="array" ref="R368">_xlfn.IFS(H368=1,1,K368=1,1,L368=1,1,M368=1,1,N368=1,1,P368=1,1,TRUE,0)</f>
        <v>1</v>
      </c>
      <c r="S368" s="64">
        <f>IF(AND(G368=1,R368=1),0,R368)</f>
        <v>1</v>
      </c>
      <c r="T368" s="24" t="s">
        <v>2785</v>
      </c>
      <c r="U368" s="49">
        <f>SUBSTITUTE(T368,".",",")*1</f>
        <v>0.204634249443188</v>
      </c>
      <c r="V368" s="54">
        <f>IF(U368&gt;=0.1, 1, 0)</f>
        <v>1</v>
      </c>
      <c r="W368" s="25">
        <f>IF(U368&gt;=0.2, 1, 0)</f>
        <v>1</v>
      </c>
      <c r="X368" s="25">
        <f>IF(U368&gt;=0.3, 1, 0)</f>
        <v>0</v>
      </c>
      <c r="Y368" s="25">
        <f>IF(U368&gt;=0.4, 1, 0)</f>
        <v>0</v>
      </c>
      <c r="Z368" s="25">
        <f>IF(U368&gt;=0.5, 1, 0)</f>
        <v>0</v>
      </c>
      <c r="AA368" s="25">
        <f>IF(U368&gt;=0.6, 1, 0)</f>
        <v>0</v>
      </c>
      <c r="AB368" s="25">
        <f>IF(U368&gt;=0.7, 1, 0)</f>
        <v>0</v>
      </c>
      <c r="AC368" s="25">
        <f>IF(U368&gt;=0.8, 1, 0)</f>
        <v>0</v>
      </c>
      <c r="AD368" s="55">
        <f>IF(U368&gt;=0.9, 1, 0)</f>
        <v>0</v>
      </c>
    </row>
    <row r="369" spans="1:30" ht="20" customHeight="1" x14ac:dyDescent="0.2">
      <c r="A369" s="20" t="s">
        <v>901</v>
      </c>
      <c r="B369" s="33" t="str">
        <f>SUBSTITUTE(A369,"/Users/timomiessen/Desktop/imagesdk/nonblackmen1/","Image_")</f>
        <v>Image_NBM_253.jpg</v>
      </c>
      <c r="C369" s="63" t="s">
        <v>4</v>
      </c>
      <c r="D369" s="22" t="s">
        <v>6</v>
      </c>
      <c r="E369" s="23">
        <v>0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1</v>
      </c>
      <c r="L369" s="23">
        <v>0</v>
      </c>
      <c r="M369" s="23">
        <v>0</v>
      </c>
      <c r="N369" s="23">
        <v>0</v>
      </c>
      <c r="O369" s="23">
        <v>0</v>
      </c>
      <c r="P369" s="23">
        <v>0</v>
      </c>
      <c r="Q369" s="23">
        <v>0</v>
      </c>
      <c r="R369" s="23" cm="1">
        <f t="array" ref="R369">_xlfn.IFS(H369=1,1,K369=1,1,L369=1,1,M369=1,1,N369=1,1,P369=1,1,TRUE,0)</f>
        <v>1</v>
      </c>
      <c r="S369" s="64">
        <f>IF(AND(G369=1,R369=1),0,R369)</f>
        <v>1</v>
      </c>
      <c r="T369" s="24" t="s">
        <v>2786</v>
      </c>
      <c r="U369" s="49">
        <f>SUBSTITUTE(T369,".",",")*1</f>
        <v>0.31575442105531598</v>
      </c>
      <c r="V369" s="54">
        <f>IF(U369&gt;=0.1, 1, 0)</f>
        <v>1</v>
      </c>
      <c r="W369" s="25">
        <f>IF(U369&gt;=0.2, 1, 0)</f>
        <v>1</v>
      </c>
      <c r="X369" s="25">
        <f>IF(U369&gt;=0.3, 1, 0)</f>
        <v>1</v>
      </c>
      <c r="Y369" s="25">
        <f>IF(U369&gt;=0.4, 1, 0)</f>
        <v>0</v>
      </c>
      <c r="Z369" s="25">
        <f>IF(U369&gt;=0.5, 1, 0)</f>
        <v>0</v>
      </c>
      <c r="AA369" s="25">
        <f>IF(U369&gt;=0.6, 1, 0)</f>
        <v>0</v>
      </c>
      <c r="AB369" s="25">
        <f>IF(U369&gt;=0.7, 1, 0)</f>
        <v>0</v>
      </c>
      <c r="AC369" s="25">
        <f>IF(U369&gt;=0.8, 1, 0)</f>
        <v>0</v>
      </c>
      <c r="AD369" s="55">
        <f>IF(U369&gt;=0.9, 1, 0)</f>
        <v>0</v>
      </c>
    </row>
    <row r="370" spans="1:30" ht="20" customHeight="1" x14ac:dyDescent="0.2">
      <c r="A370" s="20" t="s">
        <v>902</v>
      </c>
      <c r="B370" s="33" t="str">
        <f>SUBSTITUTE(A370,"/Users/timomiessen/Desktop/imagesdk/nonblackmen1/","Image_")</f>
        <v>Image_NBM_254.jpg</v>
      </c>
      <c r="C370" s="63" t="s">
        <v>4</v>
      </c>
      <c r="D370" s="22" t="s">
        <v>6</v>
      </c>
      <c r="E370" s="23">
        <v>0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1</v>
      </c>
      <c r="L370" s="23">
        <v>0</v>
      </c>
      <c r="M370" s="23">
        <v>0</v>
      </c>
      <c r="N370" s="23">
        <v>0</v>
      </c>
      <c r="O370" s="23">
        <v>0</v>
      </c>
      <c r="P370" s="23">
        <v>0</v>
      </c>
      <c r="Q370" s="23">
        <v>0</v>
      </c>
      <c r="R370" s="23" cm="1">
        <f t="array" ref="R370">_xlfn.IFS(H370=1,1,K370=1,1,L370=1,1,M370=1,1,N370=1,1,P370=1,1,TRUE,0)</f>
        <v>1</v>
      </c>
      <c r="S370" s="64">
        <f>IF(AND(G370=1,R370=1),0,R370)</f>
        <v>1</v>
      </c>
      <c r="T370" s="24" t="s">
        <v>2787</v>
      </c>
      <c r="U370" s="49">
        <f>SUBSTITUTE(T370,".",",")*1</f>
        <v>0.28460000175982703</v>
      </c>
      <c r="V370" s="54">
        <f>IF(U370&gt;=0.1, 1, 0)</f>
        <v>1</v>
      </c>
      <c r="W370" s="25">
        <f>IF(U370&gt;=0.2, 1, 0)</f>
        <v>1</v>
      </c>
      <c r="X370" s="25">
        <f>IF(U370&gt;=0.3, 1, 0)</f>
        <v>0</v>
      </c>
      <c r="Y370" s="25">
        <f>IF(U370&gt;=0.4, 1, 0)</f>
        <v>0</v>
      </c>
      <c r="Z370" s="25">
        <f>IF(U370&gt;=0.5, 1, 0)</f>
        <v>0</v>
      </c>
      <c r="AA370" s="25">
        <f>IF(U370&gt;=0.6, 1, 0)</f>
        <v>0</v>
      </c>
      <c r="AB370" s="25">
        <f>IF(U370&gt;=0.7, 1, 0)</f>
        <v>0</v>
      </c>
      <c r="AC370" s="25">
        <f>IF(U370&gt;=0.8, 1, 0)</f>
        <v>0</v>
      </c>
      <c r="AD370" s="55">
        <f>IF(U370&gt;=0.9, 1, 0)</f>
        <v>0</v>
      </c>
    </row>
    <row r="371" spans="1:30" ht="20" customHeight="1" x14ac:dyDescent="0.2">
      <c r="A371" s="20" t="s">
        <v>904</v>
      </c>
      <c r="B371" s="33" t="str">
        <f>SUBSTITUTE(A371,"/Users/timomiessen/Desktop/imagesdk/nonblackmen1/","Image_")</f>
        <v>Image_NBM_256.jpg</v>
      </c>
      <c r="C371" s="63" t="s">
        <v>4</v>
      </c>
      <c r="D371" s="22" t="s">
        <v>6</v>
      </c>
      <c r="E371" s="23">
        <v>0</v>
      </c>
      <c r="F371" s="23">
        <v>0</v>
      </c>
      <c r="G371" s="23">
        <v>0</v>
      </c>
      <c r="H371" s="23">
        <v>0</v>
      </c>
      <c r="I371" s="23">
        <v>1</v>
      </c>
      <c r="J371" s="23">
        <v>0</v>
      </c>
      <c r="K371" s="23">
        <v>1</v>
      </c>
      <c r="L371" s="23">
        <v>0</v>
      </c>
      <c r="M371" s="23">
        <v>0</v>
      </c>
      <c r="N371" s="23">
        <v>0</v>
      </c>
      <c r="O371" s="23">
        <v>0</v>
      </c>
      <c r="P371" s="23">
        <v>1</v>
      </c>
      <c r="Q371" s="23">
        <v>0</v>
      </c>
      <c r="R371" s="23" cm="1">
        <f t="array" ref="R371">_xlfn.IFS(H371=1,1,K371=1,1,L371=1,1,M371=1,1,N371=1,1,P371=1,1,TRUE,0)</f>
        <v>1</v>
      </c>
      <c r="S371" s="64">
        <f>IF(AND(G371=1,R371=1),0,R371)</f>
        <v>1</v>
      </c>
      <c r="T371" s="24" t="s">
        <v>2789</v>
      </c>
      <c r="U371" s="49">
        <f>SUBSTITUTE(T371,".",",")*1</f>
        <v>0.95660789869725704</v>
      </c>
      <c r="V371" s="54">
        <f>IF(U371&gt;=0.1, 1, 0)</f>
        <v>1</v>
      </c>
      <c r="W371" s="25">
        <f>IF(U371&gt;=0.2, 1, 0)</f>
        <v>1</v>
      </c>
      <c r="X371" s="25">
        <f>IF(U371&gt;=0.3, 1, 0)</f>
        <v>1</v>
      </c>
      <c r="Y371" s="25">
        <f>IF(U371&gt;=0.4, 1, 0)</f>
        <v>1</v>
      </c>
      <c r="Z371" s="25">
        <f>IF(U371&gt;=0.5, 1, 0)</f>
        <v>1</v>
      </c>
      <c r="AA371" s="25">
        <f>IF(U371&gt;=0.6, 1, 0)</f>
        <v>1</v>
      </c>
      <c r="AB371" s="25">
        <f>IF(U371&gt;=0.7, 1, 0)</f>
        <v>1</v>
      </c>
      <c r="AC371" s="25">
        <f>IF(U371&gt;=0.8, 1, 0)</f>
        <v>1</v>
      </c>
      <c r="AD371" s="55">
        <f>IF(U371&gt;=0.9, 1, 0)</f>
        <v>1</v>
      </c>
    </row>
    <row r="372" spans="1:30" ht="20" customHeight="1" x14ac:dyDescent="0.2">
      <c r="A372" s="20" t="s">
        <v>905</v>
      </c>
      <c r="B372" s="33" t="str">
        <f>SUBSTITUTE(A372,"/Users/timomiessen/Desktop/imagesdk/nonblackmen1/","Image_")</f>
        <v>Image_NBM_257.jpg</v>
      </c>
      <c r="C372" s="63" t="s">
        <v>4</v>
      </c>
      <c r="D372" s="22" t="s">
        <v>6</v>
      </c>
      <c r="E372" s="23">
        <v>0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1</v>
      </c>
      <c r="L372" s="23">
        <v>0</v>
      </c>
      <c r="M372" s="23">
        <v>0</v>
      </c>
      <c r="N372" s="23">
        <v>0</v>
      </c>
      <c r="O372" s="23">
        <v>0</v>
      </c>
      <c r="P372" s="23">
        <v>0</v>
      </c>
      <c r="Q372" s="23">
        <v>0</v>
      </c>
      <c r="R372" s="23" cm="1">
        <f t="array" ref="R372">_xlfn.IFS(H372=1,1,K372=1,1,L372=1,1,M372=1,1,N372=1,1,P372=1,1,TRUE,0)</f>
        <v>1</v>
      </c>
      <c r="S372" s="64">
        <f>IF(AND(G372=1,R372=1),0,R372)</f>
        <v>1</v>
      </c>
      <c r="T372" s="24" t="s">
        <v>2790</v>
      </c>
      <c r="U372" s="49">
        <f>SUBSTITUTE(T372,".",",")*1</f>
        <v>0.16915637999773001</v>
      </c>
      <c r="V372" s="54">
        <f>IF(U372&gt;=0.1, 1, 0)</f>
        <v>1</v>
      </c>
      <c r="W372" s="25">
        <f>IF(U372&gt;=0.2, 1, 0)</f>
        <v>0</v>
      </c>
      <c r="X372" s="25">
        <f>IF(U372&gt;=0.3, 1, 0)</f>
        <v>0</v>
      </c>
      <c r="Y372" s="25">
        <f>IF(U372&gt;=0.4, 1, 0)</f>
        <v>0</v>
      </c>
      <c r="Z372" s="25">
        <f>IF(U372&gt;=0.5, 1, 0)</f>
        <v>0</v>
      </c>
      <c r="AA372" s="25">
        <f>IF(U372&gt;=0.6, 1, 0)</f>
        <v>0</v>
      </c>
      <c r="AB372" s="25">
        <f>IF(U372&gt;=0.7, 1, 0)</f>
        <v>0</v>
      </c>
      <c r="AC372" s="25">
        <f>IF(U372&gt;=0.8, 1, 0)</f>
        <v>0</v>
      </c>
      <c r="AD372" s="55">
        <f>IF(U372&gt;=0.9, 1, 0)</f>
        <v>0</v>
      </c>
    </row>
    <row r="373" spans="1:30" ht="20" customHeight="1" x14ac:dyDescent="0.2">
      <c r="A373" s="20" t="s">
        <v>906</v>
      </c>
      <c r="B373" s="33" t="str">
        <f>SUBSTITUTE(A373,"/Users/timomiessen/Desktop/imagesdk/nonblackmen1/","Image_")</f>
        <v>Image_NBM_258.jpg</v>
      </c>
      <c r="C373" s="63" t="s">
        <v>4</v>
      </c>
      <c r="D373" s="22" t="s">
        <v>6</v>
      </c>
      <c r="E373" s="23">
        <v>0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1</v>
      </c>
      <c r="L373" s="23">
        <v>0</v>
      </c>
      <c r="M373" s="23">
        <v>0</v>
      </c>
      <c r="N373" s="23">
        <v>0</v>
      </c>
      <c r="O373" s="23">
        <v>0</v>
      </c>
      <c r="P373" s="23">
        <v>0</v>
      </c>
      <c r="Q373" s="23">
        <v>0</v>
      </c>
      <c r="R373" s="23" cm="1">
        <f t="array" ref="R373">_xlfn.IFS(H373=1,1,K373=1,1,L373=1,1,M373=1,1,N373=1,1,P373=1,1,TRUE,0)</f>
        <v>1</v>
      </c>
      <c r="S373" s="64">
        <f>IF(AND(G373=1,R373=1),0,R373)</f>
        <v>1</v>
      </c>
      <c r="T373" s="24" t="s">
        <v>2791</v>
      </c>
      <c r="U373" s="49">
        <f>SUBSTITUTE(T373,".",",")*1</f>
        <v>0.11185928923077799</v>
      </c>
      <c r="V373" s="54">
        <f>IF(U373&gt;=0.1, 1, 0)</f>
        <v>1</v>
      </c>
      <c r="W373" s="25">
        <f>IF(U373&gt;=0.2, 1, 0)</f>
        <v>0</v>
      </c>
      <c r="X373" s="25">
        <f>IF(U373&gt;=0.3, 1, 0)</f>
        <v>0</v>
      </c>
      <c r="Y373" s="25">
        <f>IF(U373&gt;=0.4, 1, 0)</f>
        <v>0</v>
      </c>
      <c r="Z373" s="25">
        <f>IF(U373&gt;=0.5, 1, 0)</f>
        <v>0</v>
      </c>
      <c r="AA373" s="25">
        <f>IF(U373&gt;=0.6, 1, 0)</f>
        <v>0</v>
      </c>
      <c r="AB373" s="25">
        <f>IF(U373&gt;=0.7, 1, 0)</f>
        <v>0</v>
      </c>
      <c r="AC373" s="25">
        <f>IF(U373&gt;=0.8, 1, 0)</f>
        <v>0</v>
      </c>
      <c r="AD373" s="55">
        <f>IF(U373&gt;=0.9, 1, 0)</f>
        <v>0</v>
      </c>
    </row>
    <row r="374" spans="1:30" ht="20" customHeight="1" x14ac:dyDescent="0.2">
      <c r="A374" s="20" t="s">
        <v>907</v>
      </c>
      <c r="B374" s="33" t="str">
        <f>SUBSTITUTE(A374,"/Users/timomiessen/Desktop/imagesdk/nonblackmen1/","Image_")</f>
        <v>Image_NBM_259.jpg</v>
      </c>
      <c r="C374" s="63" t="s">
        <v>4</v>
      </c>
      <c r="D374" s="22" t="s">
        <v>6</v>
      </c>
      <c r="E374" s="23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1</v>
      </c>
      <c r="L374" s="23">
        <v>0</v>
      </c>
      <c r="M374" s="23">
        <v>0</v>
      </c>
      <c r="N374" s="23">
        <v>0</v>
      </c>
      <c r="O374" s="23">
        <v>0</v>
      </c>
      <c r="P374" s="23">
        <v>0</v>
      </c>
      <c r="Q374" s="23">
        <v>0</v>
      </c>
      <c r="R374" s="23" cm="1">
        <f t="array" ref="R374">_xlfn.IFS(H374=1,1,K374=1,1,L374=1,1,M374=1,1,N374=1,1,P374=1,1,TRUE,0)</f>
        <v>1</v>
      </c>
      <c r="S374" s="64">
        <f>IF(AND(G374=1,R374=1),0,R374)</f>
        <v>1</v>
      </c>
      <c r="T374" s="24" t="s">
        <v>2792</v>
      </c>
      <c r="U374" s="49">
        <f>SUBSTITUTE(T374,".",",")*1</f>
        <v>0.20777381025254699</v>
      </c>
      <c r="V374" s="54">
        <f>IF(U374&gt;=0.1, 1, 0)</f>
        <v>1</v>
      </c>
      <c r="W374" s="25">
        <f>IF(U374&gt;=0.2, 1, 0)</f>
        <v>1</v>
      </c>
      <c r="X374" s="25">
        <f>IF(U374&gt;=0.3, 1, 0)</f>
        <v>0</v>
      </c>
      <c r="Y374" s="25">
        <f>IF(U374&gt;=0.4, 1, 0)</f>
        <v>0</v>
      </c>
      <c r="Z374" s="25">
        <f>IF(U374&gt;=0.5, 1, 0)</f>
        <v>0</v>
      </c>
      <c r="AA374" s="25">
        <f>IF(U374&gt;=0.6, 1, 0)</f>
        <v>0</v>
      </c>
      <c r="AB374" s="25">
        <f>IF(U374&gt;=0.7, 1, 0)</f>
        <v>0</v>
      </c>
      <c r="AC374" s="25">
        <f>IF(U374&gt;=0.8, 1, 0)</f>
        <v>0</v>
      </c>
      <c r="AD374" s="55">
        <f>IF(U374&gt;=0.9, 1, 0)</f>
        <v>0</v>
      </c>
    </row>
    <row r="375" spans="1:30" ht="20" customHeight="1" x14ac:dyDescent="0.2">
      <c r="A375" s="20" t="s">
        <v>909</v>
      </c>
      <c r="B375" s="33" t="str">
        <f>SUBSTITUTE(A375,"/Users/timomiessen/Desktop/imagesdk/nonblackmen1/","Image_")</f>
        <v>Image_NBM_260.jpg</v>
      </c>
      <c r="C375" s="63" t="s">
        <v>4</v>
      </c>
      <c r="D375" s="22" t="s">
        <v>6</v>
      </c>
      <c r="E375" s="23">
        <v>0</v>
      </c>
      <c r="F375" s="23">
        <v>0</v>
      </c>
      <c r="G375" s="23">
        <v>0</v>
      </c>
      <c r="H375" s="23">
        <v>1</v>
      </c>
      <c r="I375" s="23">
        <v>0</v>
      </c>
      <c r="J375" s="23">
        <v>0</v>
      </c>
      <c r="K375" s="23">
        <v>1</v>
      </c>
      <c r="L375" s="23">
        <v>0</v>
      </c>
      <c r="M375" s="23">
        <v>0</v>
      </c>
      <c r="N375" s="23">
        <v>0</v>
      </c>
      <c r="O375" s="23">
        <v>0</v>
      </c>
      <c r="P375" s="23">
        <v>1</v>
      </c>
      <c r="Q375" s="23">
        <v>0</v>
      </c>
      <c r="R375" s="23" cm="1">
        <f t="array" ref="R375">_xlfn.IFS(H375=1,1,K375=1,1,L375=1,1,M375=1,1,N375=1,1,P375=1,1,TRUE,0)</f>
        <v>1</v>
      </c>
      <c r="S375" s="64">
        <f>IF(AND(G375=1,R375=1),0,R375)</f>
        <v>1</v>
      </c>
      <c r="T375" s="24" t="s">
        <v>2794</v>
      </c>
      <c r="U375" s="49">
        <f>SUBSTITUTE(T375,".",",")*1</f>
        <v>0.218224707990884</v>
      </c>
      <c r="V375" s="54">
        <f>IF(U375&gt;=0.1, 1, 0)</f>
        <v>1</v>
      </c>
      <c r="W375" s="25">
        <f>IF(U375&gt;=0.2, 1, 0)</f>
        <v>1</v>
      </c>
      <c r="X375" s="25">
        <f>IF(U375&gt;=0.3, 1, 0)</f>
        <v>0</v>
      </c>
      <c r="Y375" s="25">
        <f>IF(U375&gt;=0.4, 1, 0)</f>
        <v>0</v>
      </c>
      <c r="Z375" s="25">
        <f>IF(U375&gt;=0.5, 1, 0)</f>
        <v>0</v>
      </c>
      <c r="AA375" s="25">
        <f>IF(U375&gt;=0.6, 1, 0)</f>
        <v>0</v>
      </c>
      <c r="AB375" s="25">
        <f>IF(U375&gt;=0.7, 1, 0)</f>
        <v>0</v>
      </c>
      <c r="AC375" s="25">
        <f>IF(U375&gt;=0.8, 1, 0)</f>
        <v>0</v>
      </c>
      <c r="AD375" s="55">
        <f>IF(U375&gt;=0.9, 1, 0)</f>
        <v>0</v>
      </c>
    </row>
    <row r="376" spans="1:30" ht="20" customHeight="1" x14ac:dyDescent="0.2">
      <c r="A376" s="20" t="s">
        <v>910</v>
      </c>
      <c r="B376" s="33" t="str">
        <f>SUBSTITUTE(A376,"/Users/timomiessen/Desktop/imagesdk/nonblackmen1/","Image_")</f>
        <v>Image_NBM_261.jpg</v>
      </c>
      <c r="C376" s="63" t="s">
        <v>4</v>
      </c>
      <c r="D376" s="22" t="s">
        <v>6</v>
      </c>
      <c r="E376" s="23">
        <v>0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1</v>
      </c>
      <c r="L376" s="23">
        <v>0</v>
      </c>
      <c r="M376" s="23">
        <v>0</v>
      </c>
      <c r="N376" s="23">
        <v>0</v>
      </c>
      <c r="O376" s="23">
        <v>0</v>
      </c>
      <c r="P376" s="23">
        <v>0</v>
      </c>
      <c r="Q376" s="23">
        <v>0</v>
      </c>
      <c r="R376" s="23" cm="1">
        <f t="array" ref="R376">_xlfn.IFS(H376=1,1,K376=1,1,L376=1,1,M376=1,1,N376=1,1,P376=1,1,TRUE,0)</f>
        <v>1</v>
      </c>
      <c r="S376" s="64">
        <f>IF(AND(G376=1,R376=1),0,R376)</f>
        <v>1</v>
      </c>
      <c r="T376" s="24" t="s">
        <v>2795</v>
      </c>
      <c r="U376" s="49">
        <f>SUBSTITUTE(T376,".",",")*1</f>
        <v>0.29266115650534602</v>
      </c>
      <c r="V376" s="54">
        <f>IF(U376&gt;=0.1, 1, 0)</f>
        <v>1</v>
      </c>
      <c r="W376" s="25">
        <f>IF(U376&gt;=0.2, 1, 0)</f>
        <v>1</v>
      </c>
      <c r="X376" s="25">
        <f>IF(U376&gt;=0.3, 1, 0)</f>
        <v>0</v>
      </c>
      <c r="Y376" s="25">
        <f>IF(U376&gt;=0.4, 1, 0)</f>
        <v>0</v>
      </c>
      <c r="Z376" s="25">
        <f>IF(U376&gt;=0.5, 1, 0)</f>
        <v>0</v>
      </c>
      <c r="AA376" s="25">
        <f>IF(U376&gt;=0.6, 1, 0)</f>
        <v>0</v>
      </c>
      <c r="AB376" s="25">
        <f>IF(U376&gt;=0.7, 1, 0)</f>
        <v>0</v>
      </c>
      <c r="AC376" s="25">
        <f>IF(U376&gt;=0.8, 1, 0)</f>
        <v>0</v>
      </c>
      <c r="AD376" s="55">
        <f>IF(U376&gt;=0.9, 1, 0)</f>
        <v>0</v>
      </c>
    </row>
    <row r="377" spans="1:30" ht="20" customHeight="1" x14ac:dyDescent="0.2">
      <c r="A377" s="20" t="s">
        <v>911</v>
      </c>
      <c r="B377" s="33" t="str">
        <f>SUBSTITUTE(A377,"/Users/timomiessen/Desktop/imagesdk/nonblackmen1/","Image_")</f>
        <v>Image_NBM_262.jpg</v>
      </c>
      <c r="C377" s="63" t="s">
        <v>4</v>
      </c>
      <c r="D377" s="22" t="s">
        <v>6</v>
      </c>
      <c r="E377" s="23">
        <v>0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1</v>
      </c>
      <c r="L377" s="23">
        <v>0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3" cm="1">
        <f t="array" ref="R377">_xlfn.IFS(H377=1,1,K377=1,1,L377=1,1,M377=1,1,N377=1,1,P377=1,1,TRUE,0)</f>
        <v>1</v>
      </c>
      <c r="S377" s="64">
        <f>IF(AND(G377=1,R377=1),0,R377)</f>
        <v>1</v>
      </c>
      <c r="T377" s="24" t="s">
        <v>2796</v>
      </c>
      <c r="U377" s="49">
        <f>SUBSTITUTE(T377,".",",")*1</f>
        <v>0.23744564689695799</v>
      </c>
      <c r="V377" s="54">
        <f>IF(U377&gt;=0.1, 1, 0)</f>
        <v>1</v>
      </c>
      <c r="W377" s="25">
        <f>IF(U377&gt;=0.2, 1, 0)</f>
        <v>1</v>
      </c>
      <c r="X377" s="25">
        <f>IF(U377&gt;=0.3, 1, 0)</f>
        <v>0</v>
      </c>
      <c r="Y377" s="25">
        <f>IF(U377&gt;=0.4, 1, 0)</f>
        <v>0</v>
      </c>
      <c r="Z377" s="25">
        <f>IF(U377&gt;=0.5, 1, 0)</f>
        <v>0</v>
      </c>
      <c r="AA377" s="25">
        <f>IF(U377&gt;=0.6, 1, 0)</f>
        <v>0</v>
      </c>
      <c r="AB377" s="25">
        <f>IF(U377&gt;=0.7, 1, 0)</f>
        <v>0</v>
      </c>
      <c r="AC377" s="25">
        <f>IF(U377&gt;=0.8, 1, 0)</f>
        <v>0</v>
      </c>
      <c r="AD377" s="55">
        <f>IF(U377&gt;=0.9, 1, 0)</f>
        <v>0</v>
      </c>
    </row>
    <row r="378" spans="1:30" ht="20" customHeight="1" x14ac:dyDescent="0.2">
      <c r="A378" s="20" t="s">
        <v>912</v>
      </c>
      <c r="B378" s="33" t="str">
        <f>SUBSTITUTE(A378,"/Users/timomiessen/Desktop/imagesdk/nonblackmen1/","Image_")</f>
        <v>Image_NBM_263.jpg</v>
      </c>
      <c r="C378" s="63" t="s">
        <v>4</v>
      </c>
      <c r="D378" s="22" t="s">
        <v>6</v>
      </c>
      <c r="E378" s="23">
        <v>0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1</v>
      </c>
      <c r="L378" s="23">
        <v>0</v>
      </c>
      <c r="M378" s="23">
        <v>0</v>
      </c>
      <c r="N378" s="23">
        <v>0</v>
      </c>
      <c r="O378" s="23">
        <v>0</v>
      </c>
      <c r="P378" s="23">
        <v>0</v>
      </c>
      <c r="Q378" s="23">
        <v>0</v>
      </c>
      <c r="R378" s="23" cm="1">
        <f t="array" ref="R378">_xlfn.IFS(H378=1,1,K378=1,1,L378=1,1,M378=1,1,N378=1,1,P378=1,1,TRUE,0)</f>
        <v>1</v>
      </c>
      <c r="S378" s="64">
        <f>IF(AND(G378=1,R378=1),0,R378)</f>
        <v>1</v>
      </c>
      <c r="T378" s="24" t="s">
        <v>2797</v>
      </c>
      <c r="U378" s="49">
        <f>SUBSTITUTE(T378,".",",")*1</f>
        <v>0.48996346443891498</v>
      </c>
      <c r="V378" s="54">
        <f>IF(U378&gt;=0.1, 1, 0)</f>
        <v>1</v>
      </c>
      <c r="W378" s="25">
        <f>IF(U378&gt;=0.2, 1, 0)</f>
        <v>1</v>
      </c>
      <c r="X378" s="25">
        <f>IF(U378&gt;=0.3, 1, 0)</f>
        <v>1</v>
      </c>
      <c r="Y378" s="25">
        <f>IF(U378&gt;=0.4, 1, 0)</f>
        <v>1</v>
      </c>
      <c r="Z378" s="25">
        <f>IF(U378&gt;=0.5, 1, 0)</f>
        <v>0</v>
      </c>
      <c r="AA378" s="25">
        <f>IF(U378&gt;=0.6, 1, 0)</f>
        <v>0</v>
      </c>
      <c r="AB378" s="25">
        <f>IF(U378&gt;=0.7, 1, 0)</f>
        <v>0</v>
      </c>
      <c r="AC378" s="25">
        <f>IF(U378&gt;=0.8, 1, 0)</f>
        <v>0</v>
      </c>
      <c r="AD378" s="55">
        <f>IF(U378&gt;=0.9, 1, 0)</f>
        <v>0</v>
      </c>
    </row>
    <row r="379" spans="1:30" ht="20" customHeight="1" x14ac:dyDescent="0.2">
      <c r="A379" s="20" t="s">
        <v>913</v>
      </c>
      <c r="B379" s="33" t="str">
        <f>SUBSTITUTE(A379,"/Users/timomiessen/Desktop/imagesdk/nonblackmen1/","Image_")</f>
        <v>Image_NBM_264.jpg</v>
      </c>
      <c r="C379" s="63" t="s">
        <v>4</v>
      </c>
      <c r="D379" s="22" t="s">
        <v>6</v>
      </c>
      <c r="E379" s="23">
        <v>0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1</v>
      </c>
      <c r="L379" s="23">
        <v>0</v>
      </c>
      <c r="M379" s="23">
        <v>0</v>
      </c>
      <c r="N379" s="23">
        <v>0</v>
      </c>
      <c r="O379" s="23">
        <v>0</v>
      </c>
      <c r="P379" s="23">
        <v>0</v>
      </c>
      <c r="Q379" s="23">
        <v>0</v>
      </c>
      <c r="R379" s="23" cm="1">
        <f t="array" ref="R379">_xlfn.IFS(H379=1,1,K379=1,1,L379=1,1,M379=1,1,N379=1,1,P379=1,1,TRUE,0)</f>
        <v>1</v>
      </c>
      <c r="S379" s="64">
        <f>IF(AND(G379=1,R379=1),0,R379)</f>
        <v>1</v>
      </c>
      <c r="T379" s="24" t="s">
        <v>2798</v>
      </c>
      <c r="U379" s="49">
        <f>SUBSTITUTE(T379,".",",")*1</f>
        <v>0.10761677846312501</v>
      </c>
      <c r="V379" s="54">
        <f>IF(U379&gt;=0.1, 1, 0)</f>
        <v>1</v>
      </c>
      <c r="W379" s="25">
        <f>IF(U379&gt;=0.2, 1, 0)</f>
        <v>0</v>
      </c>
      <c r="X379" s="25">
        <f>IF(U379&gt;=0.3, 1, 0)</f>
        <v>0</v>
      </c>
      <c r="Y379" s="25">
        <f>IF(U379&gt;=0.4, 1, 0)</f>
        <v>0</v>
      </c>
      <c r="Z379" s="25">
        <f>IF(U379&gt;=0.5, 1, 0)</f>
        <v>0</v>
      </c>
      <c r="AA379" s="25">
        <f>IF(U379&gt;=0.6, 1, 0)</f>
        <v>0</v>
      </c>
      <c r="AB379" s="25">
        <f>IF(U379&gt;=0.7, 1, 0)</f>
        <v>0</v>
      </c>
      <c r="AC379" s="25">
        <f>IF(U379&gt;=0.8, 1, 0)</f>
        <v>0</v>
      </c>
      <c r="AD379" s="55">
        <f>IF(U379&gt;=0.9, 1, 0)</f>
        <v>0</v>
      </c>
    </row>
    <row r="380" spans="1:30" ht="20" customHeight="1" x14ac:dyDescent="0.2">
      <c r="A380" s="20" t="s">
        <v>914</v>
      </c>
      <c r="B380" s="33" t="str">
        <f>SUBSTITUTE(A380,"/Users/timomiessen/Desktop/imagesdk/nonblackmen1/","Image_")</f>
        <v>Image_NBM_265.jpg</v>
      </c>
      <c r="C380" s="63" t="s">
        <v>4</v>
      </c>
      <c r="D380" s="22" t="s">
        <v>6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1</v>
      </c>
      <c r="L380" s="23">
        <v>0</v>
      </c>
      <c r="M380" s="23">
        <v>0</v>
      </c>
      <c r="N380" s="23">
        <v>0</v>
      </c>
      <c r="O380" s="23">
        <v>0</v>
      </c>
      <c r="P380" s="23">
        <v>0</v>
      </c>
      <c r="Q380" s="23">
        <v>0</v>
      </c>
      <c r="R380" s="23" cm="1">
        <f t="array" ref="R380">_xlfn.IFS(H380=1,1,K380=1,1,L380=1,1,M380=1,1,N380=1,1,P380=1,1,TRUE,0)</f>
        <v>1</v>
      </c>
      <c r="S380" s="64">
        <f>IF(AND(G380=1,R380=1),0,R380)</f>
        <v>1</v>
      </c>
      <c r="T380" s="24" t="s">
        <v>2799</v>
      </c>
      <c r="U380" s="49">
        <f>SUBSTITUTE(T380,".",",")*1</f>
        <v>0.53943008184432895</v>
      </c>
      <c r="V380" s="54">
        <f>IF(U380&gt;=0.1, 1, 0)</f>
        <v>1</v>
      </c>
      <c r="W380" s="25">
        <f>IF(U380&gt;=0.2, 1, 0)</f>
        <v>1</v>
      </c>
      <c r="X380" s="25">
        <f>IF(U380&gt;=0.3, 1, 0)</f>
        <v>1</v>
      </c>
      <c r="Y380" s="25">
        <f>IF(U380&gt;=0.4, 1, 0)</f>
        <v>1</v>
      </c>
      <c r="Z380" s="25">
        <f>IF(U380&gt;=0.5, 1, 0)</f>
        <v>1</v>
      </c>
      <c r="AA380" s="25">
        <f>IF(U380&gt;=0.6, 1, 0)</f>
        <v>0</v>
      </c>
      <c r="AB380" s="25">
        <f>IF(U380&gt;=0.7, 1, 0)</f>
        <v>0</v>
      </c>
      <c r="AC380" s="25">
        <f>IF(U380&gt;=0.8, 1, 0)</f>
        <v>0</v>
      </c>
      <c r="AD380" s="55">
        <f>IF(U380&gt;=0.9, 1, 0)</f>
        <v>0</v>
      </c>
    </row>
    <row r="381" spans="1:30" ht="20" customHeight="1" x14ac:dyDescent="0.2">
      <c r="A381" s="20" t="s">
        <v>915</v>
      </c>
      <c r="B381" s="33" t="str">
        <f>SUBSTITUTE(A381,"/Users/timomiessen/Desktop/imagesdk/nonblackmen1/","Image_")</f>
        <v>Image_NBM_266.jpg</v>
      </c>
      <c r="C381" s="63" t="s">
        <v>4</v>
      </c>
      <c r="D381" s="22" t="s">
        <v>6</v>
      </c>
      <c r="E381" s="23">
        <v>0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1</v>
      </c>
      <c r="L381" s="23">
        <v>0</v>
      </c>
      <c r="M381" s="23">
        <v>0</v>
      </c>
      <c r="N381" s="23">
        <v>0</v>
      </c>
      <c r="O381" s="23">
        <v>0</v>
      </c>
      <c r="P381" s="23">
        <v>0</v>
      </c>
      <c r="Q381" s="23">
        <v>0</v>
      </c>
      <c r="R381" s="23" cm="1">
        <f t="array" ref="R381">_xlfn.IFS(H381=1,1,K381=1,1,L381=1,1,M381=1,1,N381=1,1,P381=1,1,TRUE,0)</f>
        <v>1</v>
      </c>
      <c r="S381" s="64">
        <f>IF(AND(G381=1,R381=1),0,R381)</f>
        <v>1</v>
      </c>
      <c r="T381" s="24" t="s">
        <v>2800</v>
      </c>
      <c r="U381" s="49">
        <f>SUBSTITUTE(T381,".",",")*1</f>
        <v>0.45564244687557198</v>
      </c>
      <c r="V381" s="54">
        <f>IF(U381&gt;=0.1, 1, 0)</f>
        <v>1</v>
      </c>
      <c r="W381" s="25">
        <f>IF(U381&gt;=0.2, 1, 0)</f>
        <v>1</v>
      </c>
      <c r="X381" s="25">
        <f>IF(U381&gt;=0.3, 1, 0)</f>
        <v>1</v>
      </c>
      <c r="Y381" s="25">
        <f>IF(U381&gt;=0.4, 1, 0)</f>
        <v>1</v>
      </c>
      <c r="Z381" s="25">
        <f>IF(U381&gt;=0.5, 1, 0)</f>
        <v>0</v>
      </c>
      <c r="AA381" s="25">
        <f>IF(U381&gt;=0.6, 1, 0)</f>
        <v>0</v>
      </c>
      <c r="AB381" s="25">
        <f>IF(U381&gt;=0.7, 1, 0)</f>
        <v>0</v>
      </c>
      <c r="AC381" s="25">
        <f>IF(U381&gt;=0.8, 1, 0)</f>
        <v>0</v>
      </c>
      <c r="AD381" s="55">
        <f>IF(U381&gt;=0.9, 1, 0)</f>
        <v>0</v>
      </c>
    </row>
    <row r="382" spans="1:30" ht="20" customHeight="1" x14ac:dyDescent="0.2">
      <c r="A382" s="20" t="s">
        <v>916</v>
      </c>
      <c r="B382" s="33" t="str">
        <f>SUBSTITUTE(A382,"/Users/timomiessen/Desktop/imagesdk/nonblackmen1/","Image_")</f>
        <v>Image_NBM_267.jpg</v>
      </c>
      <c r="C382" s="63" t="s">
        <v>4</v>
      </c>
      <c r="D382" s="22" t="s">
        <v>6</v>
      </c>
      <c r="E382" s="23">
        <v>0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1</v>
      </c>
      <c r="L382" s="23">
        <v>0</v>
      </c>
      <c r="M382" s="23">
        <v>0</v>
      </c>
      <c r="N382" s="23">
        <v>0</v>
      </c>
      <c r="O382" s="23">
        <v>0</v>
      </c>
      <c r="P382" s="23">
        <v>0</v>
      </c>
      <c r="Q382" s="23">
        <v>0</v>
      </c>
      <c r="R382" s="23" cm="1">
        <f t="array" ref="R382">_xlfn.IFS(H382=1,1,K382=1,1,L382=1,1,M382=1,1,N382=1,1,P382=1,1,TRUE,0)</f>
        <v>1</v>
      </c>
      <c r="S382" s="64">
        <f>IF(AND(G382=1,R382=1),0,R382)</f>
        <v>1</v>
      </c>
      <c r="T382" s="24" t="s">
        <v>2801</v>
      </c>
      <c r="U382" s="49">
        <f>SUBSTITUTE(T382,".",",")*1</f>
        <v>0.32768611609935699</v>
      </c>
      <c r="V382" s="54">
        <f>IF(U382&gt;=0.1, 1, 0)</f>
        <v>1</v>
      </c>
      <c r="W382" s="25">
        <f>IF(U382&gt;=0.2, 1, 0)</f>
        <v>1</v>
      </c>
      <c r="X382" s="25">
        <f>IF(U382&gt;=0.3, 1, 0)</f>
        <v>1</v>
      </c>
      <c r="Y382" s="25">
        <f>IF(U382&gt;=0.4, 1, 0)</f>
        <v>0</v>
      </c>
      <c r="Z382" s="25">
        <f>IF(U382&gt;=0.5, 1, 0)</f>
        <v>0</v>
      </c>
      <c r="AA382" s="25">
        <f>IF(U382&gt;=0.6, 1, 0)</f>
        <v>0</v>
      </c>
      <c r="AB382" s="25">
        <f>IF(U382&gt;=0.7, 1, 0)</f>
        <v>0</v>
      </c>
      <c r="AC382" s="25">
        <f>IF(U382&gt;=0.8, 1, 0)</f>
        <v>0</v>
      </c>
      <c r="AD382" s="55">
        <f>IF(U382&gt;=0.9, 1, 0)</f>
        <v>0</v>
      </c>
    </row>
    <row r="383" spans="1:30" ht="20" customHeight="1" x14ac:dyDescent="0.2">
      <c r="A383" s="20" t="s">
        <v>917</v>
      </c>
      <c r="B383" s="33" t="str">
        <f>SUBSTITUTE(A383,"/Users/timomiessen/Desktop/imagesdk/nonblackmen1/","Image_")</f>
        <v>Image_NBM_268.jpg</v>
      </c>
      <c r="C383" s="63" t="s">
        <v>4</v>
      </c>
      <c r="D383" s="22" t="s">
        <v>6</v>
      </c>
      <c r="E383" s="23">
        <v>0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1</v>
      </c>
      <c r="L383" s="23">
        <v>0</v>
      </c>
      <c r="M383" s="23">
        <v>0</v>
      </c>
      <c r="N383" s="23">
        <v>0</v>
      </c>
      <c r="O383" s="23">
        <v>0</v>
      </c>
      <c r="P383" s="23">
        <v>0</v>
      </c>
      <c r="Q383" s="23">
        <v>0</v>
      </c>
      <c r="R383" s="23" cm="1">
        <f t="array" ref="R383">_xlfn.IFS(H383=1,1,K383=1,1,L383=1,1,M383=1,1,N383=1,1,P383=1,1,TRUE,0)</f>
        <v>1</v>
      </c>
      <c r="S383" s="64">
        <f>IF(AND(G383=1,R383=1),0,R383)</f>
        <v>1</v>
      </c>
      <c r="T383" s="24" t="s">
        <v>2802</v>
      </c>
      <c r="U383" s="49">
        <f>SUBSTITUTE(T383,".",",")*1</f>
        <v>0.287371456623077</v>
      </c>
      <c r="V383" s="54">
        <f>IF(U383&gt;=0.1, 1, 0)</f>
        <v>1</v>
      </c>
      <c r="W383" s="25">
        <f>IF(U383&gt;=0.2, 1, 0)</f>
        <v>1</v>
      </c>
      <c r="X383" s="25">
        <f>IF(U383&gt;=0.3, 1, 0)</f>
        <v>0</v>
      </c>
      <c r="Y383" s="25">
        <f>IF(U383&gt;=0.4, 1, 0)</f>
        <v>0</v>
      </c>
      <c r="Z383" s="25">
        <f>IF(U383&gt;=0.5, 1, 0)</f>
        <v>0</v>
      </c>
      <c r="AA383" s="25">
        <f>IF(U383&gt;=0.6, 1, 0)</f>
        <v>0</v>
      </c>
      <c r="AB383" s="25">
        <f>IF(U383&gt;=0.7, 1, 0)</f>
        <v>0</v>
      </c>
      <c r="AC383" s="25">
        <f>IF(U383&gt;=0.8, 1, 0)</f>
        <v>0</v>
      </c>
      <c r="AD383" s="55">
        <f>IF(U383&gt;=0.9, 1, 0)</f>
        <v>0</v>
      </c>
    </row>
    <row r="384" spans="1:30" ht="20" customHeight="1" x14ac:dyDescent="0.2">
      <c r="A384" s="20" t="s">
        <v>918</v>
      </c>
      <c r="B384" s="33" t="str">
        <f>SUBSTITUTE(A384,"/Users/timomiessen/Desktop/imagesdk/nonblackmen1/","Image_")</f>
        <v>Image_NBM_269.jpg</v>
      </c>
      <c r="C384" s="63" t="s">
        <v>4</v>
      </c>
      <c r="D384" s="22" t="s">
        <v>6</v>
      </c>
      <c r="E384" s="23">
        <v>0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1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s="23">
        <v>0</v>
      </c>
      <c r="R384" s="23" cm="1">
        <f t="array" ref="R384">_xlfn.IFS(H384=1,1,K384=1,1,L384=1,1,M384=1,1,N384=1,1,P384=1,1,TRUE,0)</f>
        <v>1</v>
      </c>
      <c r="S384" s="64">
        <f>IF(AND(G384=1,R384=1),0,R384)</f>
        <v>1</v>
      </c>
      <c r="T384" s="24" t="s">
        <v>2803</v>
      </c>
      <c r="U384" s="49">
        <f>SUBSTITUTE(T384,".",",")*1</f>
        <v>3.1794352456927299E-2</v>
      </c>
      <c r="V384" s="54">
        <f>IF(U384&gt;=0.1, 1, 0)</f>
        <v>0</v>
      </c>
      <c r="W384" s="25">
        <f>IF(U384&gt;=0.2, 1, 0)</f>
        <v>0</v>
      </c>
      <c r="X384" s="25">
        <f>IF(U384&gt;=0.3, 1, 0)</f>
        <v>0</v>
      </c>
      <c r="Y384" s="25">
        <f>IF(U384&gt;=0.4, 1, 0)</f>
        <v>0</v>
      </c>
      <c r="Z384" s="25">
        <f>IF(U384&gt;=0.5, 1, 0)</f>
        <v>0</v>
      </c>
      <c r="AA384" s="25">
        <f>IF(U384&gt;=0.6, 1, 0)</f>
        <v>0</v>
      </c>
      <c r="AB384" s="25">
        <f>IF(U384&gt;=0.7, 1, 0)</f>
        <v>0</v>
      </c>
      <c r="AC384" s="25">
        <f>IF(U384&gt;=0.8, 1, 0)</f>
        <v>0</v>
      </c>
      <c r="AD384" s="55">
        <f>IF(U384&gt;=0.9, 1, 0)</f>
        <v>0</v>
      </c>
    </row>
    <row r="385" spans="1:30" ht="20" customHeight="1" x14ac:dyDescent="0.2">
      <c r="A385" s="20" t="s">
        <v>920</v>
      </c>
      <c r="B385" s="33" t="str">
        <f>SUBSTITUTE(A385,"/Users/timomiessen/Desktop/imagesdk/nonblackmen1/","Image_")</f>
        <v>Image_NBM_270.jpg</v>
      </c>
      <c r="C385" s="63" t="s">
        <v>4</v>
      </c>
      <c r="D385" s="22" t="s">
        <v>6</v>
      </c>
      <c r="E385" s="23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1</v>
      </c>
      <c r="L385" s="23">
        <v>0</v>
      </c>
      <c r="M385" s="23">
        <v>0</v>
      </c>
      <c r="N385" s="23">
        <v>0</v>
      </c>
      <c r="O385" s="23">
        <v>0</v>
      </c>
      <c r="P385" s="23">
        <v>1</v>
      </c>
      <c r="Q385" s="23">
        <v>0</v>
      </c>
      <c r="R385" s="23" cm="1">
        <f t="array" ref="R385">_xlfn.IFS(H385=1,1,K385=1,1,L385=1,1,M385=1,1,N385=1,1,P385=1,1,TRUE,0)</f>
        <v>1</v>
      </c>
      <c r="S385" s="64">
        <f>IF(AND(G385=1,R385=1),0,R385)</f>
        <v>1</v>
      </c>
      <c r="T385" s="24" t="s">
        <v>2805</v>
      </c>
      <c r="U385" s="49">
        <f>SUBSTITUTE(T385,".",",")*1</f>
        <v>0.57338406145572596</v>
      </c>
      <c r="V385" s="54">
        <f>IF(U385&gt;=0.1, 1, 0)</f>
        <v>1</v>
      </c>
      <c r="W385" s="25">
        <f>IF(U385&gt;=0.2, 1, 0)</f>
        <v>1</v>
      </c>
      <c r="X385" s="25">
        <f>IF(U385&gt;=0.3, 1, 0)</f>
        <v>1</v>
      </c>
      <c r="Y385" s="25">
        <f>IF(U385&gt;=0.4, 1, 0)</f>
        <v>1</v>
      </c>
      <c r="Z385" s="25">
        <f>IF(U385&gt;=0.5, 1, 0)</f>
        <v>1</v>
      </c>
      <c r="AA385" s="25">
        <f>IF(U385&gt;=0.6, 1, 0)</f>
        <v>0</v>
      </c>
      <c r="AB385" s="25">
        <f>IF(U385&gt;=0.7, 1, 0)</f>
        <v>0</v>
      </c>
      <c r="AC385" s="25">
        <f>IF(U385&gt;=0.8, 1, 0)</f>
        <v>0</v>
      </c>
      <c r="AD385" s="55">
        <f>IF(U385&gt;=0.9, 1, 0)</f>
        <v>0</v>
      </c>
    </row>
    <row r="386" spans="1:30" ht="20" customHeight="1" x14ac:dyDescent="0.2">
      <c r="A386" s="20" t="s">
        <v>921</v>
      </c>
      <c r="B386" s="33" t="str">
        <f>SUBSTITUTE(A386,"/Users/timomiessen/Desktop/imagesdk/nonblackmen1/","Image_")</f>
        <v>Image_NBM_271.jpg</v>
      </c>
      <c r="C386" s="63" t="s">
        <v>4</v>
      </c>
      <c r="D386" s="22" t="s">
        <v>6</v>
      </c>
      <c r="E386" s="23">
        <v>0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1</v>
      </c>
      <c r="L386" s="23">
        <v>0</v>
      </c>
      <c r="M386" s="23">
        <v>0</v>
      </c>
      <c r="N386" s="23">
        <v>0</v>
      </c>
      <c r="O386" s="23">
        <v>0</v>
      </c>
      <c r="P386" s="23">
        <v>0</v>
      </c>
      <c r="Q386" s="23">
        <v>0</v>
      </c>
      <c r="R386" s="23" cm="1">
        <f t="array" ref="R386">_xlfn.IFS(H386=1,1,K386=1,1,L386=1,1,M386=1,1,N386=1,1,P386=1,1,TRUE,0)</f>
        <v>1</v>
      </c>
      <c r="S386" s="64">
        <f>IF(AND(G386=1,R386=1),0,R386)</f>
        <v>1</v>
      </c>
      <c r="T386" s="24" t="s">
        <v>2806</v>
      </c>
      <c r="U386" s="49">
        <f>SUBSTITUTE(T386,".",",")*1</f>
        <v>0.106313827447593</v>
      </c>
      <c r="V386" s="54">
        <f>IF(U386&gt;=0.1, 1, 0)</f>
        <v>1</v>
      </c>
      <c r="W386" s="25">
        <f>IF(U386&gt;=0.2, 1, 0)</f>
        <v>0</v>
      </c>
      <c r="X386" s="25">
        <f>IF(U386&gt;=0.3, 1, 0)</f>
        <v>0</v>
      </c>
      <c r="Y386" s="25">
        <f>IF(U386&gt;=0.4, 1, 0)</f>
        <v>0</v>
      </c>
      <c r="Z386" s="25">
        <f>IF(U386&gt;=0.5, 1, 0)</f>
        <v>0</v>
      </c>
      <c r="AA386" s="25">
        <f>IF(U386&gt;=0.6, 1, 0)</f>
        <v>0</v>
      </c>
      <c r="AB386" s="25">
        <f>IF(U386&gt;=0.7, 1, 0)</f>
        <v>0</v>
      </c>
      <c r="AC386" s="25">
        <f>IF(U386&gt;=0.8, 1, 0)</f>
        <v>0</v>
      </c>
      <c r="AD386" s="55">
        <f>IF(U386&gt;=0.9, 1, 0)</f>
        <v>0</v>
      </c>
    </row>
    <row r="387" spans="1:30" ht="20" customHeight="1" x14ac:dyDescent="0.2">
      <c r="A387" s="20" t="s">
        <v>922</v>
      </c>
      <c r="B387" s="33" t="str">
        <f>SUBSTITUTE(A387,"/Users/timomiessen/Desktop/imagesdk/nonblackmen1/","Image_")</f>
        <v>Image_NBM_272.jpg</v>
      </c>
      <c r="C387" s="63" t="s">
        <v>4</v>
      </c>
      <c r="D387" s="22" t="s">
        <v>6</v>
      </c>
      <c r="E387" s="23">
        <v>0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1</v>
      </c>
      <c r="L387" s="23">
        <v>0</v>
      </c>
      <c r="M387" s="23">
        <v>0</v>
      </c>
      <c r="N387" s="23">
        <v>0</v>
      </c>
      <c r="O387" s="23">
        <v>0</v>
      </c>
      <c r="P387" s="23">
        <v>1</v>
      </c>
      <c r="Q387" s="23">
        <v>0</v>
      </c>
      <c r="R387" s="23" cm="1">
        <f t="array" ref="R387">_xlfn.IFS(H387=1,1,K387=1,1,L387=1,1,M387=1,1,N387=1,1,P387=1,1,TRUE,0)</f>
        <v>1</v>
      </c>
      <c r="S387" s="64">
        <f>IF(AND(G387=1,R387=1),0,R387)</f>
        <v>1</v>
      </c>
      <c r="T387" s="24" t="s">
        <v>2807</v>
      </c>
      <c r="U387" s="49">
        <f>SUBSTITUTE(T387,".",",")*1</f>
        <v>0.11358329281210899</v>
      </c>
      <c r="V387" s="54">
        <f>IF(U387&gt;=0.1, 1, 0)</f>
        <v>1</v>
      </c>
      <c r="W387" s="25">
        <f>IF(U387&gt;=0.2, 1, 0)</f>
        <v>0</v>
      </c>
      <c r="X387" s="25">
        <f>IF(U387&gt;=0.3, 1, 0)</f>
        <v>0</v>
      </c>
      <c r="Y387" s="25">
        <f>IF(U387&gt;=0.4, 1, 0)</f>
        <v>0</v>
      </c>
      <c r="Z387" s="25">
        <f>IF(U387&gt;=0.5, 1, 0)</f>
        <v>0</v>
      </c>
      <c r="AA387" s="25">
        <f>IF(U387&gt;=0.6, 1, 0)</f>
        <v>0</v>
      </c>
      <c r="AB387" s="25">
        <f>IF(U387&gt;=0.7, 1, 0)</f>
        <v>0</v>
      </c>
      <c r="AC387" s="25">
        <f>IF(U387&gt;=0.8, 1, 0)</f>
        <v>0</v>
      </c>
      <c r="AD387" s="55">
        <f>IF(U387&gt;=0.9, 1, 0)</f>
        <v>0</v>
      </c>
    </row>
    <row r="388" spans="1:30" ht="20" customHeight="1" x14ac:dyDescent="0.2">
      <c r="A388" s="20" t="s">
        <v>923</v>
      </c>
      <c r="B388" s="33" t="str">
        <f>SUBSTITUTE(A388,"/Users/timomiessen/Desktop/imagesdk/nonblackmen1/","Image_")</f>
        <v>Image_NBM_273.jpg</v>
      </c>
      <c r="C388" s="63" t="s">
        <v>4</v>
      </c>
      <c r="D388" s="22" t="s">
        <v>6</v>
      </c>
      <c r="E388" s="23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1</v>
      </c>
      <c r="L388" s="23">
        <v>0</v>
      </c>
      <c r="M388" s="23">
        <v>0</v>
      </c>
      <c r="N388" s="23">
        <v>0</v>
      </c>
      <c r="O388" s="23">
        <v>0</v>
      </c>
      <c r="P388" s="23">
        <v>0</v>
      </c>
      <c r="Q388" s="23">
        <v>0</v>
      </c>
      <c r="R388" s="23" cm="1">
        <f t="array" ref="R388">_xlfn.IFS(H388=1,1,K388=1,1,L388=1,1,M388=1,1,N388=1,1,P388=1,1,TRUE,0)</f>
        <v>1</v>
      </c>
      <c r="S388" s="64">
        <f>IF(AND(G388=1,R388=1),0,R388)</f>
        <v>1</v>
      </c>
      <c r="T388" s="24" t="s">
        <v>2808</v>
      </c>
      <c r="U388" s="49">
        <f>SUBSTITUTE(T388,".",",")*1</f>
        <v>0.169884793460369</v>
      </c>
      <c r="V388" s="54">
        <f>IF(U388&gt;=0.1, 1, 0)</f>
        <v>1</v>
      </c>
      <c r="W388" s="25">
        <f>IF(U388&gt;=0.2, 1, 0)</f>
        <v>0</v>
      </c>
      <c r="X388" s="25">
        <f>IF(U388&gt;=0.3, 1, 0)</f>
        <v>0</v>
      </c>
      <c r="Y388" s="25">
        <f>IF(U388&gt;=0.4, 1, 0)</f>
        <v>0</v>
      </c>
      <c r="Z388" s="25">
        <f>IF(U388&gt;=0.5, 1, 0)</f>
        <v>0</v>
      </c>
      <c r="AA388" s="25">
        <f>IF(U388&gt;=0.6, 1, 0)</f>
        <v>0</v>
      </c>
      <c r="AB388" s="25">
        <f>IF(U388&gt;=0.7, 1, 0)</f>
        <v>0</v>
      </c>
      <c r="AC388" s="25">
        <f>IF(U388&gt;=0.8, 1, 0)</f>
        <v>0</v>
      </c>
      <c r="AD388" s="55">
        <f>IF(U388&gt;=0.9, 1, 0)</f>
        <v>0</v>
      </c>
    </row>
    <row r="389" spans="1:30" ht="20" customHeight="1" x14ac:dyDescent="0.2">
      <c r="A389" s="20" t="s">
        <v>924</v>
      </c>
      <c r="B389" s="33" t="str">
        <f>SUBSTITUTE(A389,"/Users/timomiessen/Desktop/imagesdk/nonblackmen1/","Image_")</f>
        <v>Image_NBM_274.jpg</v>
      </c>
      <c r="C389" s="63" t="s">
        <v>4</v>
      </c>
      <c r="D389" s="22" t="s">
        <v>6</v>
      </c>
      <c r="E389" s="23">
        <v>0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1</v>
      </c>
      <c r="L389" s="23">
        <v>0</v>
      </c>
      <c r="M389" s="23">
        <v>0</v>
      </c>
      <c r="N389" s="23">
        <v>0</v>
      </c>
      <c r="O389" s="23">
        <v>0</v>
      </c>
      <c r="P389" s="23">
        <v>0</v>
      </c>
      <c r="Q389" s="23">
        <v>0</v>
      </c>
      <c r="R389" s="23" cm="1">
        <f t="array" ref="R389">_xlfn.IFS(H389=1,1,K389=1,1,L389=1,1,M389=1,1,N389=1,1,P389=1,1,TRUE,0)</f>
        <v>1</v>
      </c>
      <c r="S389" s="64">
        <f>IF(AND(G389=1,R389=1),0,R389)</f>
        <v>1</v>
      </c>
      <c r="T389" s="24" t="s">
        <v>2809</v>
      </c>
      <c r="U389" s="49">
        <f>SUBSTITUTE(T389,".",",")*1</f>
        <v>5.3193851374089697E-2</v>
      </c>
      <c r="V389" s="54">
        <f>IF(U389&gt;=0.1, 1, 0)</f>
        <v>0</v>
      </c>
      <c r="W389" s="25">
        <f>IF(U389&gt;=0.2, 1, 0)</f>
        <v>0</v>
      </c>
      <c r="X389" s="25">
        <f>IF(U389&gt;=0.3, 1, 0)</f>
        <v>0</v>
      </c>
      <c r="Y389" s="25">
        <f>IF(U389&gt;=0.4, 1, 0)</f>
        <v>0</v>
      </c>
      <c r="Z389" s="25">
        <f>IF(U389&gt;=0.5, 1, 0)</f>
        <v>0</v>
      </c>
      <c r="AA389" s="25">
        <f>IF(U389&gt;=0.6, 1, 0)</f>
        <v>0</v>
      </c>
      <c r="AB389" s="25">
        <f>IF(U389&gt;=0.7, 1, 0)</f>
        <v>0</v>
      </c>
      <c r="AC389" s="25">
        <f>IF(U389&gt;=0.8, 1, 0)</f>
        <v>0</v>
      </c>
      <c r="AD389" s="55">
        <f>IF(U389&gt;=0.9, 1, 0)</f>
        <v>0</v>
      </c>
    </row>
    <row r="390" spans="1:30" ht="20" customHeight="1" x14ac:dyDescent="0.2">
      <c r="A390" s="20" t="s">
        <v>925</v>
      </c>
      <c r="B390" s="33" t="str">
        <f>SUBSTITUTE(A390,"/Users/timomiessen/Desktop/imagesdk/nonblackmen1/","Image_")</f>
        <v>Image_NBM_275.jpg</v>
      </c>
      <c r="C390" s="63" t="s">
        <v>4</v>
      </c>
      <c r="D390" s="22" t="s">
        <v>6</v>
      </c>
      <c r="E390" s="23">
        <v>0</v>
      </c>
      <c r="F390" s="23">
        <v>0</v>
      </c>
      <c r="G390" s="23">
        <v>0</v>
      </c>
      <c r="H390" s="23">
        <v>0</v>
      </c>
      <c r="I390" s="23">
        <v>1</v>
      </c>
      <c r="J390" s="23">
        <v>0</v>
      </c>
      <c r="K390" s="23">
        <v>1</v>
      </c>
      <c r="L390" s="23">
        <v>0</v>
      </c>
      <c r="M390" s="23">
        <v>0</v>
      </c>
      <c r="N390" s="23">
        <v>0</v>
      </c>
      <c r="O390" s="23">
        <v>0</v>
      </c>
      <c r="P390" s="23">
        <v>0</v>
      </c>
      <c r="Q390" s="23">
        <v>0</v>
      </c>
      <c r="R390" s="23" cm="1">
        <f t="array" ref="R390">_xlfn.IFS(H390=1,1,K390=1,1,L390=1,1,M390=1,1,N390=1,1,P390=1,1,TRUE,0)</f>
        <v>1</v>
      </c>
      <c r="S390" s="64">
        <f>IF(AND(G390=1,R390=1),0,R390)</f>
        <v>1</v>
      </c>
      <c r="T390" s="24" t="s">
        <v>2810</v>
      </c>
      <c r="U390" s="49">
        <f>SUBSTITUTE(T390,".",",")*1</f>
        <v>0.367605502717196</v>
      </c>
      <c r="V390" s="54">
        <f>IF(U390&gt;=0.1, 1, 0)</f>
        <v>1</v>
      </c>
      <c r="W390" s="25">
        <f>IF(U390&gt;=0.2, 1, 0)</f>
        <v>1</v>
      </c>
      <c r="X390" s="25">
        <f>IF(U390&gt;=0.3, 1, 0)</f>
        <v>1</v>
      </c>
      <c r="Y390" s="25">
        <f>IF(U390&gt;=0.4, 1, 0)</f>
        <v>0</v>
      </c>
      <c r="Z390" s="25">
        <f>IF(U390&gt;=0.5, 1, 0)</f>
        <v>0</v>
      </c>
      <c r="AA390" s="25">
        <f>IF(U390&gt;=0.6, 1, 0)</f>
        <v>0</v>
      </c>
      <c r="AB390" s="25">
        <f>IF(U390&gt;=0.7, 1, 0)</f>
        <v>0</v>
      </c>
      <c r="AC390" s="25">
        <f>IF(U390&gt;=0.8, 1, 0)</f>
        <v>0</v>
      </c>
      <c r="AD390" s="55">
        <f>IF(U390&gt;=0.9, 1, 0)</f>
        <v>0</v>
      </c>
    </row>
    <row r="391" spans="1:30" ht="20" customHeight="1" x14ac:dyDescent="0.2">
      <c r="A391" s="20" t="s">
        <v>926</v>
      </c>
      <c r="B391" s="33" t="str">
        <f>SUBSTITUTE(A391,"/Users/timomiessen/Desktop/imagesdk/nonblackmen1/","Image_")</f>
        <v>Image_NBM_276.jpg</v>
      </c>
      <c r="C391" s="63" t="s">
        <v>4</v>
      </c>
      <c r="D391" s="22" t="s">
        <v>6</v>
      </c>
      <c r="E391" s="23">
        <v>0</v>
      </c>
      <c r="F391" s="23">
        <v>0</v>
      </c>
      <c r="G391" s="23">
        <v>0</v>
      </c>
      <c r="H391" s="23">
        <v>0</v>
      </c>
      <c r="I391" s="23">
        <v>1</v>
      </c>
      <c r="J391" s="23">
        <v>0</v>
      </c>
      <c r="K391" s="23">
        <v>1</v>
      </c>
      <c r="L391" s="23">
        <v>0</v>
      </c>
      <c r="M391" s="23">
        <v>0</v>
      </c>
      <c r="N391" s="23">
        <v>0</v>
      </c>
      <c r="O391" s="23">
        <v>0</v>
      </c>
      <c r="P391" s="23">
        <v>1</v>
      </c>
      <c r="Q391" s="23">
        <v>0</v>
      </c>
      <c r="R391" s="23" cm="1">
        <f t="array" ref="R391">_xlfn.IFS(H391=1,1,K391=1,1,L391=1,1,M391=1,1,N391=1,1,P391=1,1,TRUE,0)</f>
        <v>1</v>
      </c>
      <c r="S391" s="64">
        <f>IF(AND(G391=1,R391=1),0,R391)</f>
        <v>1</v>
      </c>
      <c r="T391" s="24" t="s">
        <v>2811</v>
      </c>
      <c r="U391" s="49">
        <f>SUBSTITUTE(T391,".",",")*1</f>
        <v>0.19589363085106001</v>
      </c>
      <c r="V391" s="54">
        <f>IF(U391&gt;=0.1, 1, 0)</f>
        <v>1</v>
      </c>
      <c r="W391" s="25">
        <f>IF(U391&gt;=0.2, 1, 0)</f>
        <v>0</v>
      </c>
      <c r="X391" s="25">
        <f>IF(U391&gt;=0.3, 1, 0)</f>
        <v>0</v>
      </c>
      <c r="Y391" s="25">
        <f>IF(U391&gt;=0.4, 1, 0)</f>
        <v>0</v>
      </c>
      <c r="Z391" s="25">
        <f>IF(U391&gt;=0.5, 1, 0)</f>
        <v>0</v>
      </c>
      <c r="AA391" s="25">
        <f>IF(U391&gt;=0.6, 1, 0)</f>
        <v>0</v>
      </c>
      <c r="AB391" s="25">
        <f>IF(U391&gt;=0.7, 1, 0)</f>
        <v>0</v>
      </c>
      <c r="AC391" s="25">
        <f>IF(U391&gt;=0.8, 1, 0)</f>
        <v>0</v>
      </c>
      <c r="AD391" s="55">
        <f>IF(U391&gt;=0.9, 1, 0)</f>
        <v>0</v>
      </c>
    </row>
    <row r="392" spans="1:30" ht="20" customHeight="1" x14ac:dyDescent="0.2">
      <c r="A392" s="20" t="s">
        <v>927</v>
      </c>
      <c r="B392" s="33" t="str">
        <f>SUBSTITUTE(A392,"/Users/timomiessen/Desktop/imagesdk/nonblackmen1/","Image_")</f>
        <v>Image_NBM_277.jpg</v>
      </c>
      <c r="C392" s="63" t="s">
        <v>4</v>
      </c>
      <c r="D392" s="22" t="s">
        <v>6</v>
      </c>
      <c r="E392" s="23">
        <v>0</v>
      </c>
      <c r="F392" s="23">
        <v>0</v>
      </c>
      <c r="G392" s="23">
        <v>0</v>
      </c>
      <c r="H392" s="23">
        <v>0</v>
      </c>
      <c r="I392" s="23">
        <v>1</v>
      </c>
      <c r="J392" s="23">
        <v>0</v>
      </c>
      <c r="K392" s="23">
        <v>1</v>
      </c>
      <c r="L392" s="23">
        <v>0</v>
      </c>
      <c r="M392" s="23">
        <v>0</v>
      </c>
      <c r="N392" s="23">
        <v>0</v>
      </c>
      <c r="O392" s="23">
        <v>0</v>
      </c>
      <c r="P392" s="23">
        <v>0</v>
      </c>
      <c r="Q392" s="23">
        <v>0</v>
      </c>
      <c r="R392" s="23" cm="1">
        <f t="array" ref="R392">_xlfn.IFS(H392=1,1,K392=1,1,L392=1,1,M392=1,1,N392=1,1,P392=1,1,TRUE,0)</f>
        <v>1</v>
      </c>
      <c r="S392" s="64">
        <f>IF(AND(G392=1,R392=1),0,R392)</f>
        <v>1</v>
      </c>
      <c r="T392" s="24" t="s">
        <v>2812</v>
      </c>
      <c r="U392" s="49">
        <f>SUBSTITUTE(T392,".",",")*1</f>
        <v>0.122588023543357</v>
      </c>
      <c r="V392" s="54">
        <f>IF(U392&gt;=0.1, 1, 0)</f>
        <v>1</v>
      </c>
      <c r="W392" s="25">
        <f>IF(U392&gt;=0.2, 1, 0)</f>
        <v>0</v>
      </c>
      <c r="X392" s="25">
        <f>IF(U392&gt;=0.3, 1, 0)</f>
        <v>0</v>
      </c>
      <c r="Y392" s="25">
        <f>IF(U392&gt;=0.4, 1, 0)</f>
        <v>0</v>
      </c>
      <c r="Z392" s="25">
        <f>IF(U392&gt;=0.5, 1, 0)</f>
        <v>0</v>
      </c>
      <c r="AA392" s="25">
        <f>IF(U392&gt;=0.6, 1, 0)</f>
        <v>0</v>
      </c>
      <c r="AB392" s="25">
        <f>IF(U392&gt;=0.7, 1, 0)</f>
        <v>0</v>
      </c>
      <c r="AC392" s="25">
        <f>IF(U392&gt;=0.8, 1, 0)</f>
        <v>0</v>
      </c>
      <c r="AD392" s="55">
        <f>IF(U392&gt;=0.9, 1, 0)</f>
        <v>0</v>
      </c>
    </row>
    <row r="393" spans="1:30" ht="20" customHeight="1" x14ac:dyDescent="0.2">
      <c r="A393" s="20" t="s">
        <v>928</v>
      </c>
      <c r="B393" s="33" t="str">
        <f>SUBSTITUTE(A393,"/Users/timomiessen/Desktop/imagesdk/nonblackmen1/","Image_")</f>
        <v>Image_NBM_278.jpg</v>
      </c>
      <c r="C393" s="63" t="s">
        <v>4</v>
      </c>
      <c r="D393" s="22" t="s">
        <v>6</v>
      </c>
      <c r="E393" s="23">
        <v>0</v>
      </c>
      <c r="F393" s="23">
        <v>0</v>
      </c>
      <c r="G393" s="23">
        <v>0</v>
      </c>
      <c r="H393" s="23">
        <v>0</v>
      </c>
      <c r="I393" s="23">
        <v>1</v>
      </c>
      <c r="J393" s="23">
        <v>0</v>
      </c>
      <c r="K393" s="23">
        <v>1</v>
      </c>
      <c r="L393" s="23">
        <v>0</v>
      </c>
      <c r="M393" s="23">
        <v>0</v>
      </c>
      <c r="N393" s="23">
        <v>0</v>
      </c>
      <c r="O393" s="23">
        <v>0</v>
      </c>
      <c r="P393" s="23">
        <v>0</v>
      </c>
      <c r="Q393" s="23">
        <v>0</v>
      </c>
      <c r="R393" s="23" cm="1">
        <f t="array" ref="R393">_xlfn.IFS(H393=1,1,K393=1,1,L393=1,1,M393=1,1,N393=1,1,P393=1,1,TRUE,0)</f>
        <v>1</v>
      </c>
      <c r="S393" s="64">
        <f>IF(AND(G393=1,R393=1),0,R393)</f>
        <v>1</v>
      </c>
      <c r="T393" s="24" t="s">
        <v>2813</v>
      </c>
      <c r="U393" s="49">
        <f>SUBSTITUTE(T393,".",",")*1</f>
        <v>0.16579649597406301</v>
      </c>
      <c r="V393" s="54">
        <f>IF(U393&gt;=0.1, 1, 0)</f>
        <v>1</v>
      </c>
      <c r="W393" s="25">
        <f>IF(U393&gt;=0.2, 1, 0)</f>
        <v>0</v>
      </c>
      <c r="X393" s="25">
        <f>IF(U393&gt;=0.3, 1, 0)</f>
        <v>0</v>
      </c>
      <c r="Y393" s="25">
        <f>IF(U393&gt;=0.4, 1, 0)</f>
        <v>0</v>
      </c>
      <c r="Z393" s="25">
        <f>IF(U393&gt;=0.5, 1, 0)</f>
        <v>0</v>
      </c>
      <c r="AA393" s="25">
        <f>IF(U393&gt;=0.6, 1, 0)</f>
        <v>0</v>
      </c>
      <c r="AB393" s="25">
        <f>IF(U393&gt;=0.7, 1, 0)</f>
        <v>0</v>
      </c>
      <c r="AC393" s="25">
        <f>IF(U393&gt;=0.8, 1, 0)</f>
        <v>0</v>
      </c>
      <c r="AD393" s="55">
        <f>IF(U393&gt;=0.9, 1, 0)</f>
        <v>0</v>
      </c>
    </row>
    <row r="394" spans="1:30" ht="20" customHeight="1" x14ac:dyDescent="0.2">
      <c r="A394" s="20" t="s">
        <v>929</v>
      </c>
      <c r="B394" s="33" t="str">
        <f>SUBSTITUTE(A394,"/Users/timomiessen/Desktop/imagesdk/nonblackmen1/","Image_")</f>
        <v>Image_NBM_279.jpg</v>
      </c>
      <c r="C394" s="63" t="s">
        <v>4</v>
      </c>
      <c r="D394" s="22" t="s">
        <v>6</v>
      </c>
      <c r="E394" s="23">
        <v>0</v>
      </c>
      <c r="F394" s="23">
        <v>0</v>
      </c>
      <c r="G394" s="23">
        <v>0</v>
      </c>
      <c r="H394" s="23">
        <v>0</v>
      </c>
      <c r="I394" s="23">
        <v>0</v>
      </c>
      <c r="J394" s="23">
        <v>0</v>
      </c>
      <c r="K394" s="23">
        <v>1</v>
      </c>
      <c r="L394" s="23">
        <v>0</v>
      </c>
      <c r="M394" s="23">
        <v>0</v>
      </c>
      <c r="N394" s="23">
        <v>0</v>
      </c>
      <c r="O394" s="23">
        <v>0</v>
      </c>
      <c r="P394" s="23">
        <v>1</v>
      </c>
      <c r="Q394" s="23">
        <v>0</v>
      </c>
      <c r="R394" s="23" cm="1">
        <f t="array" ref="R394">_xlfn.IFS(H394=1,1,K394=1,1,L394=1,1,M394=1,1,N394=1,1,P394=1,1,TRUE,0)</f>
        <v>1</v>
      </c>
      <c r="S394" s="64">
        <f>IF(AND(G394=1,R394=1),0,R394)</f>
        <v>1</v>
      </c>
      <c r="T394" s="24" t="s">
        <v>2814</v>
      </c>
      <c r="U394" s="49">
        <f>SUBSTITUTE(T394,".",",")*1</f>
        <v>0.15452212840318599</v>
      </c>
      <c r="V394" s="54">
        <f>IF(U394&gt;=0.1, 1, 0)</f>
        <v>1</v>
      </c>
      <c r="W394" s="25">
        <f>IF(U394&gt;=0.2, 1, 0)</f>
        <v>0</v>
      </c>
      <c r="X394" s="25">
        <f>IF(U394&gt;=0.3, 1, 0)</f>
        <v>0</v>
      </c>
      <c r="Y394" s="25">
        <f>IF(U394&gt;=0.4, 1, 0)</f>
        <v>0</v>
      </c>
      <c r="Z394" s="25">
        <f>IF(U394&gt;=0.5, 1, 0)</f>
        <v>0</v>
      </c>
      <c r="AA394" s="25">
        <f>IF(U394&gt;=0.6, 1, 0)</f>
        <v>0</v>
      </c>
      <c r="AB394" s="25">
        <f>IF(U394&gt;=0.7, 1, 0)</f>
        <v>0</v>
      </c>
      <c r="AC394" s="25">
        <f>IF(U394&gt;=0.8, 1, 0)</f>
        <v>0</v>
      </c>
      <c r="AD394" s="55">
        <f>IF(U394&gt;=0.9, 1, 0)</f>
        <v>0</v>
      </c>
    </row>
    <row r="395" spans="1:30" ht="20" customHeight="1" x14ac:dyDescent="0.2">
      <c r="A395" s="20" t="s">
        <v>931</v>
      </c>
      <c r="B395" s="33" t="str">
        <f>SUBSTITUTE(A395,"/Users/timomiessen/Desktop/imagesdk/nonblackmen1/","Image_")</f>
        <v>Image_NBM_280.jpg</v>
      </c>
      <c r="C395" s="63" t="s">
        <v>4</v>
      </c>
      <c r="D395" s="22" t="s">
        <v>6</v>
      </c>
      <c r="E395" s="23">
        <v>0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1</v>
      </c>
      <c r="L395" s="23">
        <v>0</v>
      </c>
      <c r="M395" s="23">
        <v>0</v>
      </c>
      <c r="N395" s="23">
        <v>0</v>
      </c>
      <c r="O395" s="23">
        <v>0</v>
      </c>
      <c r="P395" s="23">
        <v>0</v>
      </c>
      <c r="Q395" s="23">
        <v>0</v>
      </c>
      <c r="R395" s="23" cm="1">
        <f t="array" ref="R395">_xlfn.IFS(H395=1,1,K395=1,1,L395=1,1,M395=1,1,N395=1,1,P395=1,1,TRUE,0)</f>
        <v>1</v>
      </c>
      <c r="S395" s="64">
        <f>IF(AND(G395=1,R395=1),0,R395)</f>
        <v>1</v>
      </c>
      <c r="T395" s="24" t="s">
        <v>2816</v>
      </c>
      <c r="U395" s="49">
        <f>SUBSTITUTE(T395,".",",")*1</f>
        <v>0.18875547125935499</v>
      </c>
      <c r="V395" s="54">
        <f>IF(U395&gt;=0.1, 1, 0)</f>
        <v>1</v>
      </c>
      <c r="W395" s="25">
        <f>IF(U395&gt;=0.2, 1, 0)</f>
        <v>0</v>
      </c>
      <c r="X395" s="25">
        <f>IF(U395&gt;=0.3, 1, 0)</f>
        <v>0</v>
      </c>
      <c r="Y395" s="25">
        <f>IF(U395&gt;=0.4, 1, 0)</f>
        <v>0</v>
      </c>
      <c r="Z395" s="25">
        <f>IF(U395&gt;=0.5, 1, 0)</f>
        <v>0</v>
      </c>
      <c r="AA395" s="25">
        <f>IF(U395&gt;=0.6, 1, 0)</f>
        <v>0</v>
      </c>
      <c r="AB395" s="25">
        <f>IF(U395&gt;=0.7, 1, 0)</f>
        <v>0</v>
      </c>
      <c r="AC395" s="25">
        <f>IF(U395&gt;=0.8, 1, 0)</f>
        <v>0</v>
      </c>
      <c r="AD395" s="55">
        <f>IF(U395&gt;=0.9, 1, 0)</f>
        <v>0</v>
      </c>
    </row>
    <row r="396" spans="1:30" ht="20" customHeight="1" x14ac:dyDescent="0.2">
      <c r="A396" s="20" t="s">
        <v>932</v>
      </c>
      <c r="B396" s="33" t="str">
        <f>SUBSTITUTE(A396,"/Users/timomiessen/Desktop/imagesdk/nonblackmen1/","Image_")</f>
        <v>Image_NBM_281.jpg</v>
      </c>
      <c r="C396" s="63" t="s">
        <v>4</v>
      </c>
      <c r="D396" s="22" t="s">
        <v>6</v>
      </c>
      <c r="E396" s="23">
        <v>0</v>
      </c>
      <c r="F396" s="23">
        <v>0</v>
      </c>
      <c r="G396" s="23">
        <v>0</v>
      </c>
      <c r="H396" s="23">
        <v>0</v>
      </c>
      <c r="I396" s="23">
        <v>1</v>
      </c>
      <c r="J396" s="23">
        <v>0</v>
      </c>
      <c r="K396" s="23">
        <v>1</v>
      </c>
      <c r="L396" s="23">
        <v>0</v>
      </c>
      <c r="M396" s="23">
        <v>0</v>
      </c>
      <c r="N396" s="23">
        <v>0</v>
      </c>
      <c r="O396" s="23">
        <v>0</v>
      </c>
      <c r="P396" s="23">
        <v>0</v>
      </c>
      <c r="Q396" s="23">
        <v>0</v>
      </c>
      <c r="R396" s="23" cm="1">
        <f t="array" ref="R396">_xlfn.IFS(H396=1,1,K396=1,1,L396=1,1,M396=1,1,N396=1,1,P396=1,1,TRUE,0)</f>
        <v>1</v>
      </c>
      <c r="S396" s="64">
        <f>IF(AND(G396=1,R396=1),0,R396)</f>
        <v>1</v>
      </c>
      <c r="T396" s="24" t="s">
        <v>2817</v>
      </c>
      <c r="U396" s="49">
        <f>SUBSTITUTE(T396,".",",")*1</f>
        <v>0.148724425584077</v>
      </c>
      <c r="V396" s="54">
        <f>IF(U396&gt;=0.1, 1, 0)</f>
        <v>1</v>
      </c>
      <c r="W396" s="25">
        <f>IF(U396&gt;=0.2, 1, 0)</f>
        <v>0</v>
      </c>
      <c r="X396" s="25">
        <f>IF(U396&gt;=0.3, 1, 0)</f>
        <v>0</v>
      </c>
      <c r="Y396" s="25">
        <f>IF(U396&gt;=0.4, 1, 0)</f>
        <v>0</v>
      </c>
      <c r="Z396" s="25">
        <f>IF(U396&gt;=0.5, 1, 0)</f>
        <v>0</v>
      </c>
      <c r="AA396" s="25">
        <f>IF(U396&gt;=0.6, 1, 0)</f>
        <v>0</v>
      </c>
      <c r="AB396" s="25">
        <f>IF(U396&gt;=0.7, 1, 0)</f>
        <v>0</v>
      </c>
      <c r="AC396" s="25">
        <f>IF(U396&gt;=0.8, 1, 0)</f>
        <v>0</v>
      </c>
      <c r="AD396" s="55">
        <f>IF(U396&gt;=0.9, 1, 0)</f>
        <v>0</v>
      </c>
    </row>
    <row r="397" spans="1:30" ht="20" customHeight="1" x14ac:dyDescent="0.2">
      <c r="A397" s="20" t="s">
        <v>933</v>
      </c>
      <c r="B397" s="33" t="str">
        <f>SUBSTITUTE(A397,"/Users/timomiessen/Desktop/imagesdk/nonblackmen1/","Image_")</f>
        <v>Image_NBM_282.jpg</v>
      </c>
      <c r="C397" s="63" t="s">
        <v>4</v>
      </c>
      <c r="D397" s="22" t="s">
        <v>6</v>
      </c>
      <c r="E397" s="23">
        <v>0</v>
      </c>
      <c r="F397" s="23">
        <v>0</v>
      </c>
      <c r="G397" s="23">
        <v>0</v>
      </c>
      <c r="H397" s="23">
        <v>0</v>
      </c>
      <c r="I397" s="23">
        <v>1</v>
      </c>
      <c r="J397" s="23">
        <v>0</v>
      </c>
      <c r="K397" s="23">
        <v>1</v>
      </c>
      <c r="L397" s="23">
        <v>0</v>
      </c>
      <c r="M397" s="23">
        <v>0</v>
      </c>
      <c r="N397" s="23">
        <v>0</v>
      </c>
      <c r="O397" s="23">
        <v>0</v>
      </c>
      <c r="P397" s="23">
        <v>0</v>
      </c>
      <c r="Q397" s="23">
        <v>0</v>
      </c>
      <c r="R397" s="23" cm="1">
        <f t="array" ref="R397">_xlfn.IFS(H397=1,1,K397=1,1,L397=1,1,M397=1,1,N397=1,1,P397=1,1,TRUE,0)</f>
        <v>1</v>
      </c>
      <c r="S397" s="64">
        <f>IF(AND(G397=1,R397=1),0,R397)</f>
        <v>1</v>
      </c>
      <c r="T397" s="24" t="s">
        <v>2818</v>
      </c>
      <c r="U397" s="49">
        <f>SUBSTITUTE(T397,".",",")*1</f>
        <v>1.26329574268311E-2</v>
      </c>
      <c r="V397" s="54">
        <f>IF(U397&gt;=0.1, 1, 0)</f>
        <v>0</v>
      </c>
      <c r="W397" s="25">
        <f>IF(U397&gt;=0.2, 1, 0)</f>
        <v>0</v>
      </c>
      <c r="X397" s="25">
        <f>IF(U397&gt;=0.3, 1, 0)</f>
        <v>0</v>
      </c>
      <c r="Y397" s="25">
        <f>IF(U397&gt;=0.4, 1, 0)</f>
        <v>0</v>
      </c>
      <c r="Z397" s="25">
        <f>IF(U397&gt;=0.5, 1, 0)</f>
        <v>0</v>
      </c>
      <c r="AA397" s="25">
        <f>IF(U397&gt;=0.6, 1, 0)</f>
        <v>0</v>
      </c>
      <c r="AB397" s="25">
        <f>IF(U397&gt;=0.7, 1, 0)</f>
        <v>0</v>
      </c>
      <c r="AC397" s="25">
        <f>IF(U397&gt;=0.8, 1, 0)</f>
        <v>0</v>
      </c>
      <c r="AD397" s="55">
        <f>IF(U397&gt;=0.9, 1, 0)</f>
        <v>0</v>
      </c>
    </row>
    <row r="398" spans="1:30" ht="20" customHeight="1" x14ac:dyDescent="0.2">
      <c r="A398" s="20" t="s">
        <v>935</v>
      </c>
      <c r="B398" s="33" t="str">
        <f>SUBSTITUTE(A398,"/Users/timomiessen/Desktop/imagesdk/nonblackmen1/","Image_")</f>
        <v>Image_NBM_284.jpg</v>
      </c>
      <c r="C398" s="63" t="s">
        <v>4</v>
      </c>
      <c r="D398" s="22" t="s">
        <v>6</v>
      </c>
      <c r="E398" s="23">
        <v>0</v>
      </c>
      <c r="F398" s="23">
        <v>0</v>
      </c>
      <c r="G398" s="23">
        <v>0</v>
      </c>
      <c r="H398" s="23">
        <v>0</v>
      </c>
      <c r="I398" s="23">
        <v>1</v>
      </c>
      <c r="J398" s="23">
        <v>0</v>
      </c>
      <c r="K398" s="23">
        <v>1</v>
      </c>
      <c r="L398" s="23">
        <v>0</v>
      </c>
      <c r="M398" s="23">
        <v>0</v>
      </c>
      <c r="N398" s="23">
        <v>0</v>
      </c>
      <c r="O398" s="23">
        <v>0</v>
      </c>
      <c r="P398" s="23">
        <v>1</v>
      </c>
      <c r="Q398" s="23">
        <v>0</v>
      </c>
      <c r="R398" s="23" cm="1">
        <f t="array" ref="R398">_xlfn.IFS(H398=1,1,K398=1,1,L398=1,1,M398=1,1,N398=1,1,P398=1,1,TRUE,0)</f>
        <v>1</v>
      </c>
      <c r="S398" s="64">
        <f>IF(AND(G398=1,R398=1),0,R398)</f>
        <v>1</v>
      </c>
      <c r="T398" s="24" t="s">
        <v>2820</v>
      </c>
      <c r="U398" s="49">
        <f>SUBSTITUTE(T398,".",",")*1</f>
        <v>0.669419765472412</v>
      </c>
      <c r="V398" s="54">
        <f>IF(U398&gt;=0.1, 1, 0)</f>
        <v>1</v>
      </c>
      <c r="W398" s="25">
        <f>IF(U398&gt;=0.2, 1, 0)</f>
        <v>1</v>
      </c>
      <c r="X398" s="25">
        <f>IF(U398&gt;=0.3, 1, 0)</f>
        <v>1</v>
      </c>
      <c r="Y398" s="25">
        <f>IF(U398&gt;=0.4, 1, 0)</f>
        <v>1</v>
      </c>
      <c r="Z398" s="25">
        <f>IF(U398&gt;=0.5, 1, 0)</f>
        <v>1</v>
      </c>
      <c r="AA398" s="25">
        <f>IF(U398&gt;=0.6, 1, 0)</f>
        <v>1</v>
      </c>
      <c r="AB398" s="25">
        <f>IF(U398&gt;=0.7, 1, 0)</f>
        <v>0</v>
      </c>
      <c r="AC398" s="25">
        <f>IF(U398&gt;=0.8, 1, 0)</f>
        <v>0</v>
      </c>
      <c r="AD398" s="55">
        <f>IF(U398&gt;=0.9, 1, 0)</f>
        <v>0</v>
      </c>
    </row>
    <row r="399" spans="1:30" ht="20" customHeight="1" x14ac:dyDescent="0.2">
      <c r="A399" s="20" t="s">
        <v>937</v>
      </c>
      <c r="B399" s="33" t="str">
        <f>SUBSTITUTE(A399,"/Users/timomiessen/Desktop/imagesdk/nonblackmen1/","Image_")</f>
        <v>Image_NBM_286.jpg</v>
      </c>
      <c r="C399" s="63" t="s">
        <v>4</v>
      </c>
      <c r="D399" s="22" t="s">
        <v>6</v>
      </c>
      <c r="E399" s="23">
        <v>0</v>
      </c>
      <c r="F399" s="23">
        <v>0</v>
      </c>
      <c r="G399" s="23">
        <v>0</v>
      </c>
      <c r="H399" s="23">
        <v>0</v>
      </c>
      <c r="I399" s="23">
        <v>1</v>
      </c>
      <c r="J399" s="23">
        <v>0</v>
      </c>
      <c r="K399" s="23">
        <v>1</v>
      </c>
      <c r="L399" s="23">
        <v>0</v>
      </c>
      <c r="M399" s="23">
        <v>0</v>
      </c>
      <c r="N399" s="23">
        <v>0</v>
      </c>
      <c r="O399" s="23">
        <v>0</v>
      </c>
      <c r="P399" s="23">
        <v>0</v>
      </c>
      <c r="Q399" s="23">
        <v>0</v>
      </c>
      <c r="R399" s="23" cm="1">
        <f t="array" ref="R399">_xlfn.IFS(H399=1,1,K399=1,1,L399=1,1,M399=1,1,N399=1,1,P399=1,1,TRUE,0)</f>
        <v>1</v>
      </c>
      <c r="S399" s="64">
        <f>IF(AND(G399=1,R399=1),0,R399)</f>
        <v>1</v>
      </c>
      <c r="T399" s="24" t="s">
        <v>2822</v>
      </c>
      <c r="U399" s="49">
        <f>SUBSTITUTE(T399,".",",")*1</f>
        <v>0.20138907805085099</v>
      </c>
      <c r="V399" s="54">
        <f>IF(U399&gt;=0.1, 1, 0)</f>
        <v>1</v>
      </c>
      <c r="W399" s="25">
        <f>IF(U399&gt;=0.2, 1, 0)</f>
        <v>1</v>
      </c>
      <c r="X399" s="25">
        <f>IF(U399&gt;=0.3, 1, 0)</f>
        <v>0</v>
      </c>
      <c r="Y399" s="25">
        <f>IF(U399&gt;=0.4, 1, 0)</f>
        <v>0</v>
      </c>
      <c r="Z399" s="25">
        <f>IF(U399&gt;=0.5, 1, 0)</f>
        <v>0</v>
      </c>
      <c r="AA399" s="25">
        <f>IF(U399&gt;=0.6, 1, 0)</f>
        <v>0</v>
      </c>
      <c r="AB399" s="25">
        <f>IF(U399&gt;=0.7, 1, 0)</f>
        <v>0</v>
      </c>
      <c r="AC399" s="25">
        <f>IF(U399&gt;=0.8, 1, 0)</f>
        <v>0</v>
      </c>
      <c r="AD399" s="55">
        <f>IF(U399&gt;=0.9, 1, 0)</f>
        <v>0</v>
      </c>
    </row>
    <row r="400" spans="1:30" ht="20" customHeight="1" x14ac:dyDescent="0.2">
      <c r="A400" s="20" t="s">
        <v>938</v>
      </c>
      <c r="B400" s="33" t="str">
        <f>SUBSTITUTE(A400,"/Users/timomiessen/Desktop/imagesdk/nonblackmen1/","Image_")</f>
        <v>Image_NBM_287.jpg</v>
      </c>
      <c r="C400" s="63" t="s">
        <v>4</v>
      </c>
      <c r="D400" s="22" t="s">
        <v>6</v>
      </c>
      <c r="E400" s="23">
        <v>0</v>
      </c>
      <c r="F400" s="23">
        <v>0</v>
      </c>
      <c r="G400" s="23">
        <v>0</v>
      </c>
      <c r="H400" s="23">
        <v>0</v>
      </c>
      <c r="I400" s="23">
        <v>1</v>
      </c>
      <c r="J400" s="23">
        <v>0</v>
      </c>
      <c r="K400" s="23">
        <v>1</v>
      </c>
      <c r="L400" s="23">
        <v>0</v>
      </c>
      <c r="M400" s="23">
        <v>0</v>
      </c>
      <c r="N400" s="23">
        <v>0</v>
      </c>
      <c r="O400" s="23">
        <v>0</v>
      </c>
      <c r="P400" s="23">
        <v>0</v>
      </c>
      <c r="Q400" s="23">
        <v>0</v>
      </c>
      <c r="R400" s="23" cm="1">
        <f t="array" ref="R400">_xlfn.IFS(H400=1,1,K400=1,1,L400=1,1,M400=1,1,N400=1,1,P400=1,1,TRUE,0)</f>
        <v>1</v>
      </c>
      <c r="S400" s="64">
        <f>IF(AND(G400=1,R400=1),0,R400)</f>
        <v>1</v>
      </c>
      <c r="T400" s="24" t="s">
        <v>2823</v>
      </c>
      <c r="U400" s="49">
        <f>SUBSTITUTE(T400,".",",")*1</f>
        <v>0.16754809394478701</v>
      </c>
      <c r="V400" s="54">
        <f>IF(U400&gt;=0.1, 1, 0)</f>
        <v>1</v>
      </c>
      <c r="W400" s="25">
        <f>IF(U400&gt;=0.2, 1, 0)</f>
        <v>0</v>
      </c>
      <c r="X400" s="25">
        <f>IF(U400&gt;=0.3, 1, 0)</f>
        <v>0</v>
      </c>
      <c r="Y400" s="25">
        <f>IF(U400&gt;=0.4, 1, 0)</f>
        <v>0</v>
      </c>
      <c r="Z400" s="25">
        <f>IF(U400&gt;=0.5, 1, 0)</f>
        <v>0</v>
      </c>
      <c r="AA400" s="25">
        <f>IF(U400&gt;=0.6, 1, 0)</f>
        <v>0</v>
      </c>
      <c r="AB400" s="25">
        <f>IF(U400&gt;=0.7, 1, 0)</f>
        <v>0</v>
      </c>
      <c r="AC400" s="25">
        <f>IF(U400&gt;=0.8, 1, 0)</f>
        <v>0</v>
      </c>
      <c r="AD400" s="55">
        <f>IF(U400&gt;=0.9, 1, 0)</f>
        <v>0</v>
      </c>
    </row>
    <row r="401" spans="1:30" ht="20" customHeight="1" x14ac:dyDescent="0.2">
      <c r="A401" s="20" t="s">
        <v>939</v>
      </c>
      <c r="B401" s="33" t="str">
        <f>SUBSTITUTE(A401,"/Users/timomiessen/Desktop/imagesdk/nonblackmen1/","Image_")</f>
        <v>Image_NBM_288.jpg</v>
      </c>
      <c r="C401" s="63" t="s">
        <v>4</v>
      </c>
      <c r="D401" s="22" t="s">
        <v>6</v>
      </c>
      <c r="E401" s="23">
        <v>0</v>
      </c>
      <c r="F401" s="23">
        <v>0</v>
      </c>
      <c r="G401" s="23">
        <v>0</v>
      </c>
      <c r="H401" s="23">
        <v>0</v>
      </c>
      <c r="I401" s="23">
        <v>1</v>
      </c>
      <c r="J401" s="23">
        <v>0</v>
      </c>
      <c r="K401" s="23">
        <v>1</v>
      </c>
      <c r="L401" s="23">
        <v>0</v>
      </c>
      <c r="M401" s="23">
        <v>0</v>
      </c>
      <c r="N401" s="23">
        <v>0</v>
      </c>
      <c r="O401" s="23">
        <v>0</v>
      </c>
      <c r="P401" s="23">
        <v>1</v>
      </c>
      <c r="Q401" s="23">
        <v>0</v>
      </c>
      <c r="R401" s="23" cm="1">
        <f t="array" ref="R401">_xlfn.IFS(H401=1,1,K401=1,1,L401=1,1,M401=1,1,N401=1,1,P401=1,1,TRUE,0)</f>
        <v>1</v>
      </c>
      <c r="S401" s="64">
        <f>IF(AND(G401=1,R401=1),0,R401)</f>
        <v>1</v>
      </c>
      <c r="T401" s="24" t="s">
        <v>2824</v>
      </c>
      <c r="U401" s="49">
        <f>SUBSTITUTE(T401,".",",")*1</f>
        <v>0.26799160987138698</v>
      </c>
      <c r="V401" s="54">
        <f>IF(U401&gt;=0.1, 1, 0)</f>
        <v>1</v>
      </c>
      <c r="W401" s="25">
        <f>IF(U401&gt;=0.2, 1, 0)</f>
        <v>1</v>
      </c>
      <c r="X401" s="25">
        <f>IF(U401&gt;=0.3, 1, 0)</f>
        <v>0</v>
      </c>
      <c r="Y401" s="25">
        <f>IF(U401&gt;=0.4, 1, 0)</f>
        <v>0</v>
      </c>
      <c r="Z401" s="25">
        <f>IF(U401&gt;=0.5, 1, 0)</f>
        <v>0</v>
      </c>
      <c r="AA401" s="25">
        <f>IF(U401&gt;=0.6, 1, 0)</f>
        <v>0</v>
      </c>
      <c r="AB401" s="25">
        <f>IF(U401&gt;=0.7, 1, 0)</f>
        <v>0</v>
      </c>
      <c r="AC401" s="25">
        <f>IF(U401&gt;=0.8, 1, 0)</f>
        <v>0</v>
      </c>
      <c r="AD401" s="55">
        <f>IF(U401&gt;=0.9, 1, 0)</f>
        <v>0</v>
      </c>
    </row>
    <row r="402" spans="1:30" ht="20" customHeight="1" x14ac:dyDescent="0.2">
      <c r="A402" s="20" t="s">
        <v>940</v>
      </c>
      <c r="B402" s="33" t="str">
        <f>SUBSTITUTE(A402,"/Users/timomiessen/Desktop/imagesdk/nonblackmen1/","Image_")</f>
        <v>Image_NBM_289.jpg</v>
      </c>
      <c r="C402" s="63" t="s">
        <v>4</v>
      </c>
      <c r="D402" s="22" t="s">
        <v>6</v>
      </c>
      <c r="E402" s="23">
        <v>0</v>
      </c>
      <c r="F402" s="23">
        <v>0</v>
      </c>
      <c r="G402" s="23">
        <v>0</v>
      </c>
      <c r="H402" s="23">
        <v>0</v>
      </c>
      <c r="I402" s="23">
        <v>1</v>
      </c>
      <c r="J402" s="23">
        <v>0</v>
      </c>
      <c r="K402" s="23">
        <v>1</v>
      </c>
      <c r="L402" s="23">
        <v>0</v>
      </c>
      <c r="M402" s="23">
        <v>0</v>
      </c>
      <c r="N402" s="23">
        <v>0</v>
      </c>
      <c r="O402" s="23">
        <v>0</v>
      </c>
      <c r="P402" s="23">
        <v>1</v>
      </c>
      <c r="Q402" s="23">
        <v>0</v>
      </c>
      <c r="R402" s="23" cm="1">
        <f t="array" ref="R402">_xlfn.IFS(H402=1,1,K402=1,1,L402=1,1,M402=1,1,N402=1,1,P402=1,1,TRUE,0)</f>
        <v>1</v>
      </c>
      <c r="S402" s="64">
        <f>IF(AND(G402=1,R402=1),0,R402)</f>
        <v>1</v>
      </c>
      <c r="T402" s="24" t="s">
        <v>2825</v>
      </c>
      <c r="U402" s="49">
        <f>SUBSTITUTE(T402,".",",")*1</f>
        <v>0.735835760831832</v>
      </c>
      <c r="V402" s="54">
        <f>IF(U402&gt;=0.1, 1, 0)</f>
        <v>1</v>
      </c>
      <c r="W402" s="25">
        <f>IF(U402&gt;=0.2, 1, 0)</f>
        <v>1</v>
      </c>
      <c r="X402" s="25">
        <f>IF(U402&gt;=0.3, 1, 0)</f>
        <v>1</v>
      </c>
      <c r="Y402" s="25">
        <f>IF(U402&gt;=0.4, 1, 0)</f>
        <v>1</v>
      </c>
      <c r="Z402" s="25">
        <f>IF(U402&gt;=0.5, 1, 0)</f>
        <v>1</v>
      </c>
      <c r="AA402" s="25">
        <f>IF(U402&gt;=0.6, 1, 0)</f>
        <v>1</v>
      </c>
      <c r="AB402" s="25">
        <f>IF(U402&gt;=0.7, 1, 0)</f>
        <v>1</v>
      </c>
      <c r="AC402" s="25">
        <f>IF(U402&gt;=0.8, 1, 0)</f>
        <v>0</v>
      </c>
      <c r="AD402" s="55">
        <f>IF(U402&gt;=0.9, 1, 0)</f>
        <v>0</v>
      </c>
    </row>
    <row r="403" spans="1:30" ht="20" customHeight="1" x14ac:dyDescent="0.2">
      <c r="A403" s="20" t="s">
        <v>942</v>
      </c>
      <c r="B403" s="33" t="str">
        <f>SUBSTITUTE(A403,"/Users/timomiessen/Desktop/imagesdk/nonblackmen1/","Image_")</f>
        <v>Image_NBM_290.jpg</v>
      </c>
      <c r="C403" s="63" t="s">
        <v>4</v>
      </c>
      <c r="D403" s="22" t="s">
        <v>6</v>
      </c>
      <c r="E403" s="23">
        <v>0</v>
      </c>
      <c r="F403" s="23">
        <v>0</v>
      </c>
      <c r="G403" s="23">
        <v>0</v>
      </c>
      <c r="H403" s="23">
        <v>0</v>
      </c>
      <c r="I403" s="23">
        <v>0</v>
      </c>
      <c r="J403" s="23">
        <v>0</v>
      </c>
      <c r="K403" s="23">
        <v>1</v>
      </c>
      <c r="L403" s="23">
        <v>0</v>
      </c>
      <c r="M403" s="23">
        <v>0</v>
      </c>
      <c r="N403" s="23">
        <v>0</v>
      </c>
      <c r="O403" s="23">
        <v>0</v>
      </c>
      <c r="P403" s="23">
        <v>0</v>
      </c>
      <c r="Q403" s="23">
        <v>0</v>
      </c>
      <c r="R403" s="23" cm="1">
        <f t="array" ref="R403">_xlfn.IFS(H403=1,1,K403=1,1,L403=1,1,M403=1,1,N403=1,1,P403=1,1,TRUE,0)</f>
        <v>1</v>
      </c>
      <c r="S403" s="64">
        <f>IF(AND(G403=1,R403=1),0,R403)</f>
        <v>1</v>
      </c>
      <c r="T403" s="24" t="s">
        <v>2827</v>
      </c>
      <c r="U403" s="49">
        <f>SUBSTITUTE(T403,".",",")*1</f>
        <v>0.16478887200355499</v>
      </c>
      <c r="V403" s="54">
        <f>IF(U403&gt;=0.1, 1, 0)</f>
        <v>1</v>
      </c>
      <c r="W403" s="25">
        <f>IF(U403&gt;=0.2, 1, 0)</f>
        <v>0</v>
      </c>
      <c r="X403" s="25">
        <f>IF(U403&gt;=0.3, 1, 0)</f>
        <v>0</v>
      </c>
      <c r="Y403" s="25">
        <f>IF(U403&gt;=0.4, 1, 0)</f>
        <v>0</v>
      </c>
      <c r="Z403" s="25">
        <f>IF(U403&gt;=0.5, 1, 0)</f>
        <v>0</v>
      </c>
      <c r="AA403" s="25">
        <f>IF(U403&gt;=0.6, 1, 0)</f>
        <v>0</v>
      </c>
      <c r="AB403" s="25">
        <f>IF(U403&gt;=0.7, 1, 0)</f>
        <v>0</v>
      </c>
      <c r="AC403" s="25">
        <f>IF(U403&gt;=0.8, 1, 0)</f>
        <v>0</v>
      </c>
      <c r="AD403" s="55">
        <f>IF(U403&gt;=0.9, 1, 0)</f>
        <v>0</v>
      </c>
    </row>
    <row r="404" spans="1:30" ht="20" customHeight="1" x14ac:dyDescent="0.2">
      <c r="A404" s="20" t="s">
        <v>944</v>
      </c>
      <c r="B404" s="33" t="str">
        <f>SUBSTITUTE(A404,"/Users/timomiessen/Desktop/imagesdk/nonblackmen1/","Image_")</f>
        <v>Image_NBM_292.jpg</v>
      </c>
      <c r="C404" s="63" t="s">
        <v>4</v>
      </c>
      <c r="D404" s="22" t="s">
        <v>6</v>
      </c>
      <c r="E404" s="23">
        <v>0</v>
      </c>
      <c r="F404" s="23">
        <v>0</v>
      </c>
      <c r="G404" s="23">
        <v>0</v>
      </c>
      <c r="H404" s="23">
        <v>0</v>
      </c>
      <c r="I404" s="23">
        <v>1</v>
      </c>
      <c r="J404" s="23">
        <v>0</v>
      </c>
      <c r="K404" s="23">
        <v>1</v>
      </c>
      <c r="L404" s="23">
        <v>0</v>
      </c>
      <c r="M404" s="23">
        <v>0</v>
      </c>
      <c r="N404" s="23">
        <v>0</v>
      </c>
      <c r="O404" s="23">
        <v>0</v>
      </c>
      <c r="P404" s="23">
        <v>0</v>
      </c>
      <c r="Q404" s="23">
        <v>0</v>
      </c>
      <c r="R404" s="23" cm="1">
        <f t="array" ref="R404">_xlfn.IFS(H404=1,1,K404=1,1,L404=1,1,M404=1,1,N404=1,1,P404=1,1,TRUE,0)</f>
        <v>1</v>
      </c>
      <c r="S404" s="64">
        <f>IF(AND(G404=1,R404=1),0,R404)</f>
        <v>1</v>
      </c>
      <c r="T404" s="24" t="s">
        <v>2829</v>
      </c>
      <c r="U404" s="49">
        <f>SUBSTITUTE(T404,".",",")*1</f>
        <v>4.4638630002736997E-2</v>
      </c>
      <c r="V404" s="54">
        <f>IF(U404&gt;=0.1, 1, 0)</f>
        <v>0</v>
      </c>
      <c r="W404" s="25">
        <f>IF(U404&gt;=0.2, 1, 0)</f>
        <v>0</v>
      </c>
      <c r="X404" s="25">
        <f>IF(U404&gt;=0.3, 1, 0)</f>
        <v>0</v>
      </c>
      <c r="Y404" s="25">
        <f>IF(U404&gt;=0.4, 1, 0)</f>
        <v>0</v>
      </c>
      <c r="Z404" s="25">
        <f>IF(U404&gt;=0.5, 1, 0)</f>
        <v>0</v>
      </c>
      <c r="AA404" s="25">
        <f>IF(U404&gt;=0.6, 1, 0)</f>
        <v>0</v>
      </c>
      <c r="AB404" s="25">
        <f>IF(U404&gt;=0.7, 1, 0)</f>
        <v>0</v>
      </c>
      <c r="AC404" s="25">
        <f>IF(U404&gt;=0.8, 1, 0)</f>
        <v>0</v>
      </c>
      <c r="AD404" s="55">
        <f>IF(U404&gt;=0.9, 1, 0)</f>
        <v>0</v>
      </c>
    </row>
    <row r="405" spans="1:30" ht="20" customHeight="1" x14ac:dyDescent="0.2">
      <c r="A405" s="20" t="s">
        <v>945</v>
      </c>
      <c r="B405" s="33" t="str">
        <f>SUBSTITUTE(A405,"/Users/timomiessen/Desktop/imagesdk/nonblackmen1/","Image_")</f>
        <v>Image_NBM_293.jpg</v>
      </c>
      <c r="C405" s="63" t="s">
        <v>4</v>
      </c>
      <c r="D405" s="22" t="s">
        <v>6</v>
      </c>
      <c r="E405" s="23">
        <v>0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1</v>
      </c>
      <c r="L405" s="23">
        <v>0</v>
      </c>
      <c r="M405" s="23">
        <v>0</v>
      </c>
      <c r="N405" s="23">
        <v>0</v>
      </c>
      <c r="O405" s="23">
        <v>0</v>
      </c>
      <c r="P405" s="23">
        <v>0</v>
      </c>
      <c r="Q405" s="23">
        <v>0</v>
      </c>
      <c r="R405" s="23" cm="1">
        <f t="array" ref="R405">_xlfn.IFS(H405=1,1,K405=1,1,L405=1,1,M405=1,1,N405=1,1,P405=1,1,TRUE,0)</f>
        <v>1</v>
      </c>
      <c r="S405" s="64">
        <f>IF(AND(G405=1,R405=1),0,R405)</f>
        <v>1</v>
      </c>
      <c r="T405" s="24" t="s">
        <v>2830</v>
      </c>
      <c r="U405" s="49">
        <f>SUBSTITUTE(T405,".",",")*1</f>
        <v>8.2173412665724699E-2</v>
      </c>
      <c r="V405" s="54">
        <f>IF(U405&gt;=0.1, 1, 0)</f>
        <v>0</v>
      </c>
      <c r="W405" s="25">
        <f>IF(U405&gt;=0.2, 1, 0)</f>
        <v>0</v>
      </c>
      <c r="X405" s="25">
        <f>IF(U405&gt;=0.3, 1, 0)</f>
        <v>0</v>
      </c>
      <c r="Y405" s="25">
        <f>IF(U405&gt;=0.4, 1, 0)</f>
        <v>0</v>
      </c>
      <c r="Z405" s="25">
        <f>IF(U405&gt;=0.5, 1, 0)</f>
        <v>0</v>
      </c>
      <c r="AA405" s="25">
        <f>IF(U405&gt;=0.6, 1, 0)</f>
        <v>0</v>
      </c>
      <c r="AB405" s="25">
        <f>IF(U405&gt;=0.7, 1, 0)</f>
        <v>0</v>
      </c>
      <c r="AC405" s="25">
        <f>IF(U405&gt;=0.8, 1, 0)</f>
        <v>0</v>
      </c>
      <c r="AD405" s="55">
        <f>IF(U405&gt;=0.9, 1, 0)</f>
        <v>0</v>
      </c>
    </row>
    <row r="406" spans="1:30" ht="20" customHeight="1" x14ac:dyDescent="0.2">
      <c r="A406" s="20" t="s">
        <v>946</v>
      </c>
      <c r="B406" s="33" t="str">
        <f>SUBSTITUTE(A406,"/Users/timomiessen/Desktop/imagesdk/nonblackmen1/","Image_")</f>
        <v>Image_NBM_294.jpg</v>
      </c>
      <c r="C406" s="63" t="s">
        <v>4</v>
      </c>
      <c r="D406" s="22" t="s">
        <v>6</v>
      </c>
      <c r="E406" s="23">
        <v>0</v>
      </c>
      <c r="F406" s="23">
        <v>0</v>
      </c>
      <c r="G406" s="23">
        <v>0</v>
      </c>
      <c r="H406" s="23">
        <v>0</v>
      </c>
      <c r="I406" s="23">
        <v>1</v>
      </c>
      <c r="J406" s="23">
        <v>0</v>
      </c>
      <c r="K406" s="23">
        <v>1</v>
      </c>
      <c r="L406" s="23">
        <v>0</v>
      </c>
      <c r="M406" s="23">
        <v>0</v>
      </c>
      <c r="N406" s="23">
        <v>0</v>
      </c>
      <c r="O406" s="23">
        <v>0</v>
      </c>
      <c r="P406" s="23">
        <v>1</v>
      </c>
      <c r="Q406" s="23">
        <v>0</v>
      </c>
      <c r="R406" s="23" cm="1">
        <f t="array" ref="R406">_xlfn.IFS(H406=1,1,K406=1,1,L406=1,1,M406=1,1,N406=1,1,P406=1,1,TRUE,0)</f>
        <v>1</v>
      </c>
      <c r="S406" s="64">
        <f>IF(AND(G406=1,R406=1),0,R406)</f>
        <v>1</v>
      </c>
      <c r="T406" s="24" t="s">
        <v>2831</v>
      </c>
      <c r="U406" s="49">
        <f>SUBSTITUTE(T406,".",",")*1</f>
        <v>0.19759305194020199</v>
      </c>
      <c r="V406" s="54">
        <f>IF(U406&gt;=0.1, 1, 0)</f>
        <v>1</v>
      </c>
      <c r="W406" s="25">
        <f>IF(U406&gt;=0.2, 1, 0)</f>
        <v>0</v>
      </c>
      <c r="X406" s="25">
        <f>IF(U406&gt;=0.3, 1, 0)</f>
        <v>0</v>
      </c>
      <c r="Y406" s="25">
        <f>IF(U406&gt;=0.4, 1, 0)</f>
        <v>0</v>
      </c>
      <c r="Z406" s="25">
        <f>IF(U406&gt;=0.5, 1, 0)</f>
        <v>0</v>
      </c>
      <c r="AA406" s="25">
        <f>IF(U406&gt;=0.6, 1, 0)</f>
        <v>0</v>
      </c>
      <c r="AB406" s="25">
        <f>IF(U406&gt;=0.7, 1, 0)</f>
        <v>0</v>
      </c>
      <c r="AC406" s="25">
        <f>IF(U406&gt;=0.8, 1, 0)</f>
        <v>0</v>
      </c>
      <c r="AD406" s="55">
        <f>IF(U406&gt;=0.9, 1, 0)</f>
        <v>0</v>
      </c>
    </row>
    <row r="407" spans="1:30" ht="20" customHeight="1" x14ac:dyDescent="0.2">
      <c r="A407" s="20" t="s">
        <v>947</v>
      </c>
      <c r="B407" s="33" t="str">
        <f>SUBSTITUTE(A407,"/Users/timomiessen/Desktop/imagesdk/nonblackmen1/","Image_")</f>
        <v>Image_NBM_295.jpg</v>
      </c>
      <c r="C407" s="63" t="s">
        <v>4</v>
      </c>
      <c r="D407" s="22" t="s">
        <v>6</v>
      </c>
      <c r="E407" s="23">
        <v>0</v>
      </c>
      <c r="F407" s="23">
        <v>0</v>
      </c>
      <c r="G407" s="23">
        <v>0</v>
      </c>
      <c r="H407" s="23">
        <v>0</v>
      </c>
      <c r="I407" s="23">
        <v>1</v>
      </c>
      <c r="J407" s="23">
        <v>0</v>
      </c>
      <c r="K407" s="23">
        <v>1</v>
      </c>
      <c r="L407" s="23">
        <v>0</v>
      </c>
      <c r="M407" s="23">
        <v>0</v>
      </c>
      <c r="N407" s="23">
        <v>0</v>
      </c>
      <c r="O407" s="23">
        <v>0</v>
      </c>
      <c r="P407" s="23">
        <v>0</v>
      </c>
      <c r="Q407" s="23">
        <v>0</v>
      </c>
      <c r="R407" s="23" cm="1">
        <f t="array" ref="R407">_xlfn.IFS(H407=1,1,K407=1,1,L407=1,1,M407=1,1,N407=1,1,P407=1,1,TRUE,0)</f>
        <v>1</v>
      </c>
      <c r="S407" s="64">
        <f>IF(AND(G407=1,R407=1),0,R407)</f>
        <v>1</v>
      </c>
      <c r="T407" s="24" t="s">
        <v>2832</v>
      </c>
      <c r="U407" s="49">
        <f>SUBSTITUTE(T407,".",",")*1</f>
        <v>0.96659103035926797</v>
      </c>
      <c r="V407" s="54">
        <f>IF(U407&gt;=0.1, 1, 0)</f>
        <v>1</v>
      </c>
      <c r="W407" s="25">
        <f>IF(U407&gt;=0.2, 1, 0)</f>
        <v>1</v>
      </c>
      <c r="X407" s="25">
        <f>IF(U407&gt;=0.3, 1, 0)</f>
        <v>1</v>
      </c>
      <c r="Y407" s="25">
        <f>IF(U407&gt;=0.4, 1, 0)</f>
        <v>1</v>
      </c>
      <c r="Z407" s="25">
        <f>IF(U407&gt;=0.5, 1, 0)</f>
        <v>1</v>
      </c>
      <c r="AA407" s="25">
        <f>IF(U407&gt;=0.6, 1, 0)</f>
        <v>1</v>
      </c>
      <c r="AB407" s="25">
        <f>IF(U407&gt;=0.7, 1, 0)</f>
        <v>1</v>
      </c>
      <c r="AC407" s="25">
        <f>IF(U407&gt;=0.8, 1, 0)</f>
        <v>1</v>
      </c>
      <c r="AD407" s="55">
        <f>IF(U407&gt;=0.9, 1, 0)</f>
        <v>1</v>
      </c>
    </row>
    <row r="408" spans="1:30" ht="20" customHeight="1" x14ac:dyDescent="0.2">
      <c r="A408" s="20" t="s">
        <v>948</v>
      </c>
      <c r="B408" s="33" t="str">
        <f>SUBSTITUTE(A408,"/Users/timomiessen/Desktop/imagesdk/nonblackmen1/","Image_")</f>
        <v>Image_NBM_296.jpg</v>
      </c>
      <c r="C408" s="63" t="s">
        <v>4</v>
      </c>
      <c r="D408" s="22" t="s">
        <v>6</v>
      </c>
      <c r="E408" s="23">
        <v>0</v>
      </c>
      <c r="F408" s="23">
        <v>0</v>
      </c>
      <c r="G408" s="23">
        <v>0</v>
      </c>
      <c r="H408" s="23">
        <v>0</v>
      </c>
      <c r="I408" s="23">
        <v>1</v>
      </c>
      <c r="J408" s="23">
        <v>0</v>
      </c>
      <c r="K408" s="23">
        <v>1</v>
      </c>
      <c r="L408" s="23">
        <v>0</v>
      </c>
      <c r="M408" s="23">
        <v>0</v>
      </c>
      <c r="N408" s="23">
        <v>0</v>
      </c>
      <c r="O408" s="23">
        <v>0</v>
      </c>
      <c r="P408" s="23">
        <v>0</v>
      </c>
      <c r="Q408" s="23">
        <v>0</v>
      </c>
      <c r="R408" s="23" cm="1">
        <f t="array" ref="R408">_xlfn.IFS(H408=1,1,K408=1,1,L408=1,1,M408=1,1,N408=1,1,P408=1,1,TRUE,0)</f>
        <v>1</v>
      </c>
      <c r="S408" s="64">
        <f>IF(AND(G408=1,R408=1),0,R408)</f>
        <v>1</v>
      </c>
      <c r="T408" s="24" t="s">
        <v>2833</v>
      </c>
      <c r="U408" s="49">
        <f>SUBSTITUTE(T408,".",",")*1</f>
        <v>0.15000840276479699</v>
      </c>
      <c r="V408" s="54">
        <f>IF(U408&gt;=0.1, 1, 0)</f>
        <v>1</v>
      </c>
      <c r="W408" s="25">
        <f>IF(U408&gt;=0.2, 1, 0)</f>
        <v>0</v>
      </c>
      <c r="X408" s="25">
        <f>IF(U408&gt;=0.3, 1, 0)</f>
        <v>0</v>
      </c>
      <c r="Y408" s="25">
        <f>IF(U408&gt;=0.4, 1, 0)</f>
        <v>0</v>
      </c>
      <c r="Z408" s="25">
        <f>IF(U408&gt;=0.5, 1, 0)</f>
        <v>0</v>
      </c>
      <c r="AA408" s="25">
        <f>IF(U408&gt;=0.6, 1, 0)</f>
        <v>0</v>
      </c>
      <c r="AB408" s="25">
        <f>IF(U408&gt;=0.7, 1, 0)</f>
        <v>0</v>
      </c>
      <c r="AC408" s="25">
        <f>IF(U408&gt;=0.8, 1, 0)</f>
        <v>0</v>
      </c>
      <c r="AD408" s="55">
        <f>IF(U408&gt;=0.9, 1, 0)</f>
        <v>0</v>
      </c>
    </row>
    <row r="409" spans="1:30" ht="20" customHeight="1" x14ac:dyDescent="0.2">
      <c r="A409" s="20" t="s">
        <v>950</v>
      </c>
      <c r="B409" s="33" t="str">
        <f>SUBSTITUTE(A409,"/Users/timomiessen/Desktop/imagesdk/nonblackmen1/","Image_")</f>
        <v>Image_NBM_298.jpg</v>
      </c>
      <c r="C409" s="63" t="s">
        <v>4</v>
      </c>
      <c r="D409" s="22" t="s">
        <v>6</v>
      </c>
      <c r="E409" s="23">
        <v>0</v>
      </c>
      <c r="F409" s="23">
        <v>0</v>
      </c>
      <c r="G409" s="23">
        <v>0</v>
      </c>
      <c r="H409" s="23">
        <v>0</v>
      </c>
      <c r="I409" s="23">
        <v>1</v>
      </c>
      <c r="J409" s="23">
        <v>0</v>
      </c>
      <c r="K409" s="23">
        <v>1</v>
      </c>
      <c r="L409" s="23">
        <v>0</v>
      </c>
      <c r="M409" s="23">
        <v>0</v>
      </c>
      <c r="N409" s="23">
        <v>0</v>
      </c>
      <c r="O409" s="23">
        <v>0</v>
      </c>
      <c r="P409" s="23">
        <v>0</v>
      </c>
      <c r="Q409" s="23">
        <v>0</v>
      </c>
      <c r="R409" s="23" cm="1">
        <f t="array" ref="R409">_xlfn.IFS(H409=1,1,K409=1,1,L409=1,1,M409=1,1,N409=1,1,P409=1,1,TRUE,0)</f>
        <v>1</v>
      </c>
      <c r="S409" s="64">
        <f>IF(AND(G409=1,R409=1),0,R409)</f>
        <v>1</v>
      </c>
      <c r="T409" s="24" t="s">
        <v>2835</v>
      </c>
      <c r="U409" s="49">
        <f>SUBSTITUTE(T409,".",",")*1</f>
        <v>0.326756671071052</v>
      </c>
      <c r="V409" s="54">
        <f>IF(U409&gt;=0.1, 1, 0)</f>
        <v>1</v>
      </c>
      <c r="W409" s="25">
        <f>IF(U409&gt;=0.2, 1, 0)</f>
        <v>1</v>
      </c>
      <c r="X409" s="25">
        <f>IF(U409&gt;=0.3, 1, 0)</f>
        <v>1</v>
      </c>
      <c r="Y409" s="25">
        <f>IF(U409&gt;=0.4, 1, 0)</f>
        <v>0</v>
      </c>
      <c r="Z409" s="25">
        <f>IF(U409&gt;=0.5, 1, 0)</f>
        <v>0</v>
      </c>
      <c r="AA409" s="25">
        <f>IF(U409&gt;=0.6, 1, 0)</f>
        <v>0</v>
      </c>
      <c r="AB409" s="25">
        <f>IF(U409&gt;=0.7, 1, 0)</f>
        <v>0</v>
      </c>
      <c r="AC409" s="25">
        <f>IF(U409&gt;=0.8, 1, 0)</f>
        <v>0</v>
      </c>
      <c r="AD409" s="55">
        <f>IF(U409&gt;=0.9, 1, 0)</f>
        <v>0</v>
      </c>
    </row>
    <row r="410" spans="1:30" ht="20" customHeight="1" x14ac:dyDescent="0.2">
      <c r="A410" s="20" t="s">
        <v>951</v>
      </c>
      <c r="B410" s="33" t="str">
        <f>SUBSTITUTE(A410,"/Users/timomiessen/Desktop/imagesdk/nonblackmen1/","Image_")</f>
        <v>Image_NBM_299.jpg</v>
      </c>
      <c r="C410" s="63" t="s">
        <v>4</v>
      </c>
      <c r="D410" s="22" t="s">
        <v>6</v>
      </c>
      <c r="E410" s="23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1</v>
      </c>
      <c r="L410" s="23">
        <v>0</v>
      </c>
      <c r="M410" s="23">
        <v>0</v>
      </c>
      <c r="N410" s="23">
        <v>0</v>
      </c>
      <c r="O410" s="23">
        <v>0</v>
      </c>
      <c r="P410" s="23">
        <v>0</v>
      </c>
      <c r="Q410" s="23">
        <v>0</v>
      </c>
      <c r="R410" s="23" cm="1">
        <f t="array" ref="R410">_xlfn.IFS(H410=1,1,K410=1,1,L410=1,1,M410=1,1,N410=1,1,P410=1,1,TRUE,0)</f>
        <v>1</v>
      </c>
      <c r="S410" s="64">
        <f>IF(AND(G410=1,R410=1),0,R410)</f>
        <v>1</v>
      </c>
      <c r="T410" s="24" t="s">
        <v>2836</v>
      </c>
      <c r="U410" s="49">
        <f>SUBSTITUTE(T410,".",",")*1</f>
        <v>0.39647419750690399</v>
      </c>
      <c r="V410" s="54">
        <f>IF(U410&gt;=0.1, 1, 0)</f>
        <v>1</v>
      </c>
      <c r="W410" s="25">
        <f>IF(U410&gt;=0.2, 1, 0)</f>
        <v>1</v>
      </c>
      <c r="X410" s="25">
        <f>IF(U410&gt;=0.3, 1, 0)</f>
        <v>1</v>
      </c>
      <c r="Y410" s="25">
        <f>IF(U410&gt;=0.4, 1, 0)</f>
        <v>0</v>
      </c>
      <c r="Z410" s="25">
        <f>IF(U410&gt;=0.5, 1, 0)</f>
        <v>0</v>
      </c>
      <c r="AA410" s="25">
        <f>IF(U410&gt;=0.6, 1, 0)</f>
        <v>0</v>
      </c>
      <c r="AB410" s="25">
        <f>IF(U410&gt;=0.7, 1, 0)</f>
        <v>0</v>
      </c>
      <c r="AC410" s="25">
        <f>IF(U410&gt;=0.8, 1, 0)</f>
        <v>0</v>
      </c>
      <c r="AD410" s="55">
        <f>IF(U410&gt;=0.9, 1, 0)</f>
        <v>0</v>
      </c>
    </row>
    <row r="411" spans="1:30" ht="20" customHeight="1" x14ac:dyDescent="0.2">
      <c r="A411" s="20" t="s">
        <v>954</v>
      </c>
      <c r="B411" s="33" t="str">
        <f>SUBSTITUTE(A411,"/Users/timomiessen/Desktop/imagesdk/nonblackmen1/","Image_")</f>
        <v>Image_NBM_300.jpg</v>
      </c>
      <c r="C411" s="63" t="s">
        <v>4</v>
      </c>
      <c r="D411" s="22" t="s">
        <v>6</v>
      </c>
      <c r="E411" s="23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1</v>
      </c>
      <c r="L411" s="23">
        <v>0</v>
      </c>
      <c r="M411" s="23">
        <v>0</v>
      </c>
      <c r="N411" s="23">
        <v>0</v>
      </c>
      <c r="O411" s="23">
        <v>0</v>
      </c>
      <c r="P411" s="23">
        <v>0</v>
      </c>
      <c r="Q411" s="23">
        <v>0</v>
      </c>
      <c r="R411" s="23" cm="1">
        <f t="array" ref="R411">_xlfn.IFS(H411=1,1,K411=1,1,L411=1,1,M411=1,1,N411=1,1,P411=1,1,TRUE,0)</f>
        <v>1</v>
      </c>
      <c r="S411" s="64">
        <f>IF(AND(G411=1,R411=1),0,R411)</f>
        <v>1</v>
      </c>
      <c r="T411" s="24" t="s">
        <v>2839</v>
      </c>
      <c r="U411" s="49">
        <f>SUBSTITUTE(T411,".",",")*1</f>
        <v>0.11051375698298201</v>
      </c>
      <c r="V411" s="54">
        <f>IF(U411&gt;=0.1, 1, 0)</f>
        <v>1</v>
      </c>
      <c r="W411" s="25">
        <f>IF(U411&gt;=0.2, 1, 0)</f>
        <v>0</v>
      </c>
      <c r="X411" s="25">
        <f>IF(U411&gt;=0.3, 1, 0)</f>
        <v>0</v>
      </c>
      <c r="Y411" s="25">
        <f>IF(U411&gt;=0.4, 1, 0)</f>
        <v>0</v>
      </c>
      <c r="Z411" s="25">
        <f>IF(U411&gt;=0.5, 1, 0)</f>
        <v>0</v>
      </c>
      <c r="AA411" s="25">
        <f>IF(U411&gt;=0.6, 1, 0)</f>
        <v>0</v>
      </c>
      <c r="AB411" s="25">
        <f>IF(U411&gt;=0.7, 1, 0)</f>
        <v>0</v>
      </c>
      <c r="AC411" s="25">
        <f>IF(U411&gt;=0.8, 1, 0)</f>
        <v>0</v>
      </c>
      <c r="AD411" s="55">
        <f>IF(U411&gt;=0.9, 1, 0)</f>
        <v>0</v>
      </c>
    </row>
    <row r="412" spans="1:30" ht="20" customHeight="1" x14ac:dyDescent="0.2">
      <c r="A412" s="20" t="s">
        <v>955</v>
      </c>
      <c r="B412" s="33" t="str">
        <f>SUBSTITUTE(A412,"/Users/timomiessen/Desktop/imagesdk/nonblackmen1/","Image_")</f>
        <v>Image_NBM_301.jpg</v>
      </c>
      <c r="C412" s="63" t="s">
        <v>4</v>
      </c>
      <c r="D412" s="22" t="s">
        <v>6</v>
      </c>
      <c r="E412" s="23">
        <v>0</v>
      </c>
      <c r="F412" s="23">
        <v>0</v>
      </c>
      <c r="G412" s="23">
        <v>0</v>
      </c>
      <c r="H412" s="23">
        <v>0</v>
      </c>
      <c r="I412" s="23">
        <v>1</v>
      </c>
      <c r="J412" s="23">
        <v>0</v>
      </c>
      <c r="K412" s="23">
        <v>1</v>
      </c>
      <c r="L412" s="23">
        <v>0</v>
      </c>
      <c r="M412" s="23">
        <v>0</v>
      </c>
      <c r="N412" s="23">
        <v>0</v>
      </c>
      <c r="O412" s="23">
        <v>0</v>
      </c>
      <c r="P412" s="23">
        <v>1</v>
      </c>
      <c r="Q412" s="23">
        <v>0</v>
      </c>
      <c r="R412" s="23" cm="1">
        <f t="array" ref="R412">_xlfn.IFS(H412=1,1,K412=1,1,L412=1,1,M412=1,1,N412=1,1,P412=1,1,TRUE,0)</f>
        <v>1</v>
      </c>
      <c r="S412" s="64">
        <f>IF(AND(G412=1,R412=1),0,R412)</f>
        <v>1</v>
      </c>
      <c r="T412" s="24" t="s">
        <v>2840</v>
      </c>
      <c r="U412" s="49">
        <f>SUBSTITUTE(T412,".",",")*1</f>
        <v>0.67519674077629999</v>
      </c>
      <c r="V412" s="54">
        <f>IF(U412&gt;=0.1, 1, 0)</f>
        <v>1</v>
      </c>
      <c r="W412" s="25">
        <f>IF(U412&gt;=0.2, 1, 0)</f>
        <v>1</v>
      </c>
      <c r="X412" s="25">
        <f>IF(U412&gt;=0.3, 1, 0)</f>
        <v>1</v>
      </c>
      <c r="Y412" s="25">
        <f>IF(U412&gt;=0.4, 1, 0)</f>
        <v>1</v>
      </c>
      <c r="Z412" s="25">
        <f>IF(U412&gt;=0.5, 1, 0)</f>
        <v>1</v>
      </c>
      <c r="AA412" s="25">
        <f>IF(U412&gt;=0.6, 1, 0)</f>
        <v>1</v>
      </c>
      <c r="AB412" s="25">
        <f>IF(U412&gt;=0.7, 1, 0)</f>
        <v>0</v>
      </c>
      <c r="AC412" s="25">
        <f>IF(U412&gt;=0.8, 1, 0)</f>
        <v>0</v>
      </c>
      <c r="AD412" s="55">
        <f>IF(U412&gt;=0.9, 1, 0)</f>
        <v>0</v>
      </c>
    </row>
    <row r="413" spans="1:30" ht="20" customHeight="1" x14ac:dyDescent="0.2">
      <c r="A413" s="20" t="s">
        <v>956</v>
      </c>
      <c r="B413" s="33" t="str">
        <f>SUBSTITUTE(A413,"/Users/timomiessen/Desktop/imagesdk/nonblackmen1/","Image_")</f>
        <v>Image_NBM_302.jpg</v>
      </c>
      <c r="C413" s="63" t="s">
        <v>4</v>
      </c>
      <c r="D413" s="22" t="s">
        <v>6</v>
      </c>
      <c r="E413" s="23">
        <v>0</v>
      </c>
      <c r="F413" s="23">
        <v>0</v>
      </c>
      <c r="G413" s="23">
        <v>0</v>
      </c>
      <c r="H413" s="23">
        <v>0</v>
      </c>
      <c r="I413" s="23">
        <v>1</v>
      </c>
      <c r="J413" s="23">
        <v>0</v>
      </c>
      <c r="K413" s="23">
        <v>1</v>
      </c>
      <c r="L413" s="23">
        <v>0</v>
      </c>
      <c r="M413" s="23">
        <v>0</v>
      </c>
      <c r="N413" s="23">
        <v>0</v>
      </c>
      <c r="O413" s="23">
        <v>0</v>
      </c>
      <c r="P413" s="23">
        <v>1</v>
      </c>
      <c r="Q413" s="23">
        <v>0</v>
      </c>
      <c r="R413" s="23" cm="1">
        <f t="array" ref="R413">_xlfn.IFS(H413=1,1,K413=1,1,L413=1,1,M413=1,1,N413=1,1,P413=1,1,TRUE,0)</f>
        <v>1</v>
      </c>
      <c r="S413" s="64">
        <f>IF(AND(G413=1,R413=1),0,R413)</f>
        <v>1</v>
      </c>
      <c r="T413" s="24" t="s">
        <v>2841</v>
      </c>
      <c r="U413" s="49">
        <f>SUBSTITUTE(T413,".",",")*1</f>
        <v>0.52690361440181699</v>
      </c>
      <c r="V413" s="54">
        <f>IF(U413&gt;=0.1, 1, 0)</f>
        <v>1</v>
      </c>
      <c r="W413" s="25">
        <f>IF(U413&gt;=0.2, 1, 0)</f>
        <v>1</v>
      </c>
      <c r="X413" s="25">
        <f>IF(U413&gt;=0.3, 1, 0)</f>
        <v>1</v>
      </c>
      <c r="Y413" s="25">
        <f>IF(U413&gt;=0.4, 1, 0)</f>
        <v>1</v>
      </c>
      <c r="Z413" s="25">
        <f>IF(U413&gt;=0.5, 1, 0)</f>
        <v>1</v>
      </c>
      <c r="AA413" s="25">
        <f>IF(U413&gt;=0.6, 1, 0)</f>
        <v>0</v>
      </c>
      <c r="AB413" s="25">
        <f>IF(U413&gt;=0.7, 1, 0)</f>
        <v>0</v>
      </c>
      <c r="AC413" s="25">
        <f>IF(U413&gt;=0.8, 1, 0)</f>
        <v>0</v>
      </c>
      <c r="AD413" s="55">
        <f>IF(U413&gt;=0.9, 1, 0)</f>
        <v>0</v>
      </c>
    </row>
    <row r="414" spans="1:30" ht="20" customHeight="1" x14ac:dyDescent="0.2">
      <c r="A414" s="20" t="s">
        <v>957</v>
      </c>
      <c r="B414" s="33" t="str">
        <f>SUBSTITUTE(A414,"/Users/timomiessen/Desktop/imagesdk/nonblackmen1/","Image_")</f>
        <v>Image_NBM_303.jpg</v>
      </c>
      <c r="C414" s="63" t="s">
        <v>4</v>
      </c>
      <c r="D414" s="22" t="s">
        <v>6</v>
      </c>
      <c r="E414" s="23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0</v>
      </c>
      <c r="K414" s="23">
        <v>1</v>
      </c>
      <c r="L414" s="23">
        <v>0</v>
      </c>
      <c r="M414" s="23">
        <v>0</v>
      </c>
      <c r="N414" s="23">
        <v>0</v>
      </c>
      <c r="O414" s="23">
        <v>0</v>
      </c>
      <c r="P414" s="23">
        <v>0</v>
      </c>
      <c r="Q414" s="23">
        <v>0</v>
      </c>
      <c r="R414" s="23" cm="1">
        <f t="array" ref="R414">_xlfn.IFS(H414=1,1,K414=1,1,L414=1,1,M414=1,1,N414=1,1,P414=1,1,TRUE,0)</f>
        <v>1</v>
      </c>
      <c r="S414" s="64">
        <f>IF(AND(G414=1,R414=1),0,R414)</f>
        <v>1</v>
      </c>
      <c r="T414" s="24" t="s">
        <v>2842</v>
      </c>
      <c r="U414" s="49">
        <f>SUBSTITUTE(T414,".",",")*1</f>
        <v>0.30369061231613098</v>
      </c>
      <c r="V414" s="54">
        <f>IF(U414&gt;=0.1, 1, 0)</f>
        <v>1</v>
      </c>
      <c r="W414" s="25">
        <f>IF(U414&gt;=0.2, 1, 0)</f>
        <v>1</v>
      </c>
      <c r="X414" s="25">
        <f>IF(U414&gt;=0.3, 1, 0)</f>
        <v>1</v>
      </c>
      <c r="Y414" s="25">
        <f>IF(U414&gt;=0.4, 1, 0)</f>
        <v>0</v>
      </c>
      <c r="Z414" s="25">
        <f>IF(U414&gt;=0.5, 1, 0)</f>
        <v>0</v>
      </c>
      <c r="AA414" s="25">
        <f>IF(U414&gt;=0.6, 1, 0)</f>
        <v>0</v>
      </c>
      <c r="AB414" s="25">
        <f>IF(U414&gt;=0.7, 1, 0)</f>
        <v>0</v>
      </c>
      <c r="AC414" s="25">
        <f>IF(U414&gt;=0.8, 1, 0)</f>
        <v>0</v>
      </c>
      <c r="AD414" s="55">
        <f>IF(U414&gt;=0.9, 1, 0)</f>
        <v>0</v>
      </c>
    </row>
    <row r="415" spans="1:30" ht="20" customHeight="1" x14ac:dyDescent="0.2">
      <c r="A415" s="20" t="s">
        <v>958</v>
      </c>
      <c r="B415" s="33" t="str">
        <f>SUBSTITUTE(A415,"/Users/timomiessen/Desktop/imagesdk/nonblackmen1/","Image_")</f>
        <v>Image_NBM_304.jpg</v>
      </c>
      <c r="C415" s="63" t="s">
        <v>4</v>
      </c>
      <c r="D415" s="22" t="s">
        <v>6</v>
      </c>
      <c r="E415" s="23">
        <v>0</v>
      </c>
      <c r="F415" s="23">
        <v>0</v>
      </c>
      <c r="G415" s="23">
        <v>0</v>
      </c>
      <c r="H415" s="23">
        <v>0</v>
      </c>
      <c r="I415" s="23">
        <v>1</v>
      </c>
      <c r="J415" s="23">
        <v>0</v>
      </c>
      <c r="K415" s="23">
        <v>1</v>
      </c>
      <c r="L415" s="23">
        <v>0</v>
      </c>
      <c r="M415" s="23">
        <v>0</v>
      </c>
      <c r="N415" s="23">
        <v>0</v>
      </c>
      <c r="O415" s="23">
        <v>0</v>
      </c>
      <c r="P415" s="23">
        <v>0</v>
      </c>
      <c r="Q415" s="23">
        <v>0</v>
      </c>
      <c r="R415" s="23" cm="1">
        <f t="array" ref="R415">_xlfn.IFS(H415=1,1,K415=1,1,L415=1,1,M415=1,1,N415=1,1,P415=1,1,TRUE,0)</f>
        <v>1</v>
      </c>
      <c r="S415" s="64">
        <f>IF(AND(G415=1,R415=1),0,R415)</f>
        <v>1</v>
      </c>
      <c r="T415" s="24" t="s">
        <v>2843</v>
      </c>
      <c r="U415" s="49">
        <f>SUBSTITUTE(T415,".",",")*1</f>
        <v>0.28393181040882998</v>
      </c>
      <c r="V415" s="54">
        <f>IF(U415&gt;=0.1, 1, 0)</f>
        <v>1</v>
      </c>
      <c r="W415" s="25">
        <f>IF(U415&gt;=0.2, 1, 0)</f>
        <v>1</v>
      </c>
      <c r="X415" s="25">
        <f>IF(U415&gt;=0.3, 1, 0)</f>
        <v>0</v>
      </c>
      <c r="Y415" s="25">
        <f>IF(U415&gt;=0.4, 1, 0)</f>
        <v>0</v>
      </c>
      <c r="Z415" s="25">
        <f>IF(U415&gt;=0.5, 1, 0)</f>
        <v>0</v>
      </c>
      <c r="AA415" s="25">
        <f>IF(U415&gt;=0.6, 1, 0)</f>
        <v>0</v>
      </c>
      <c r="AB415" s="25">
        <f>IF(U415&gt;=0.7, 1, 0)</f>
        <v>0</v>
      </c>
      <c r="AC415" s="25">
        <f>IF(U415&gt;=0.8, 1, 0)</f>
        <v>0</v>
      </c>
      <c r="AD415" s="55">
        <f>IF(U415&gt;=0.9, 1, 0)</f>
        <v>0</v>
      </c>
    </row>
    <row r="416" spans="1:30" ht="20" customHeight="1" x14ac:dyDescent="0.2">
      <c r="A416" s="20" t="s">
        <v>959</v>
      </c>
      <c r="B416" s="33" t="str">
        <f>SUBSTITUTE(A416,"/Users/timomiessen/Desktop/imagesdk/nonblackmen1/","Image_")</f>
        <v>Image_NBM_305.jpg</v>
      </c>
      <c r="C416" s="63" t="s">
        <v>4</v>
      </c>
      <c r="D416" s="22" t="s">
        <v>6</v>
      </c>
      <c r="E416" s="23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0</v>
      </c>
      <c r="K416" s="23">
        <v>1</v>
      </c>
      <c r="L416" s="23">
        <v>0</v>
      </c>
      <c r="M416" s="23">
        <v>0</v>
      </c>
      <c r="N416" s="23">
        <v>0</v>
      </c>
      <c r="O416" s="23">
        <v>0</v>
      </c>
      <c r="P416" s="23">
        <v>0</v>
      </c>
      <c r="Q416" s="23">
        <v>0</v>
      </c>
      <c r="R416" s="23" cm="1">
        <f t="array" ref="R416">_xlfn.IFS(H416=1,1,K416=1,1,L416=1,1,M416=1,1,N416=1,1,P416=1,1,TRUE,0)</f>
        <v>1</v>
      </c>
      <c r="S416" s="64">
        <f>IF(AND(G416=1,R416=1),0,R416)</f>
        <v>1</v>
      </c>
      <c r="T416" s="24" t="s">
        <v>2844</v>
      </c>
      <c r="U416" s="49">
        <f>SUBSTITUTE(T416,".",",")*1</f>
        <v>4.3569653760641799E-2</v>
      </c>
      <c r="V416" s="54">
        <f>IF(U416&gt;=0.1, 1, 0)</f>
        <v>0</v>
      </c>
      <c r="W416" s="25">
        <f>IF(U416&gt;=0.2, 1, 0)</f>
        <v>0</v>
      </c>
      <c r="X416" s="25">
        <f>IF(U416&gt;=0.3, 1, 0)</f>
        <v>0</v>
      </c>
      <c r="Y416" s="25">
        <f>IF(U416&gt;=0.4, 1, 0)</f>
        <v>0</v>
      </c>
      <c r="Z416" s="25">
        <f>IF(U416&gt;=0.5, 1, 0)</f>
        <v>0</v>
      </c>
      <c r="AA416" s="25">
        <f>IF(U416&gt;=0.6, 1, 0)</f>
        <v>0</v>
      </c>
      <c r="AB416" s="25">
        <f>IF(U416&gt;=0.7, 1, 0)</f>
        <v>0</v>
      </c>
      <c r="AC416" s="25">
        <f>IF(U416&gt;=0.8, 1, 0)</f>
        <v>0</v>
      </c>
      <c r="AD416" s="55">
        <f>IF(U416&gt;=0.9, 1, 0)</f>
        <v>0</v>
      </c>
    </row>
    <row r="417" spans="1:30" ht="20" customHeight="1" x14ac:dyDescent="0.2">
      <c r="A417" s="20" t="s">
        <v>960</v>
      </c>
      <c r="B417" s="33" t="str">
        <f>SUBSTITUTE(A417,"/Users/timomiessen/Desktop/imagesdk/nonblackmen1/","Image_")</f>
        <v>Image_NBM_306.jpg</v>
      </c>
      <c r="C417" s="63" t="s">
        <v>4</v>
      </c>
      <c r="D417" s="22" t="s">
        <v>6</v>
      </c>
      <c r="E417" s="23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0</v>
      </c>
      <c r="K417" s="23">
        <v>1</v>
      </c>
      <c r="L417" s="23">
        <v>0</v>
      </c>
      <c r="M417" s="23">
        <v>0</v>
      </c>
      <c r="N417" s="23">
        <v>0</v>
      </c>
      <c r="O417" s="23">
        <v>0</v>
      </c>
      <c r="P417" s="23">
        <v>0</v>
      </c>
      <c r="Q417" s="23">
        <v>0</v>
      </c>
      <c r="R417" s="23" cm="1">
        <f t="array" ref="R417">_xlfn.IFS(H417=1,1,K417=1,1,L417=1,1,M417=1,1,N417=1,1,P417=1,1,TRUE,0)</f>
        <v>1</v>
      </c>
      <c r="S417" s="64">
        <f>IF(AND(G417=1,R417=1),0,R417)</f>
        <v>1</v>
      </c>
      <c r="T417" s="24" t="s">
        <v>2845</v>
      </c>
      <c r="U417" s="49">
        <f>SUBSTITUTE(T417,".",",")*1</f>
        <v>6.4592079259455204E-2</v>
      </c>
      <c r="V417" s="54">
        <f>IF(U417&gt;=0.1, 1, 0)</f>
        <v>0</v>
      </c>
      <c r="W417" s="25">
        <f>IF(U417&gt;=0.2, 1, 0)</f>
        <v>0</v>
      </c>
      <c r="X417" s="25">
        <f>IF(U417&gt;=0.3, 1, 0)</f>
        <v>0</v>
      </c>
      <c r="Y417" s="25">
        <f>IF(U417&gt;=0.4, 1, 0)</f>
        <v>0</v>
      </c>
      <c r="Z417" s="25">
        <f>IF(U417&gt;=0.5, 1, 0)</f>
        <v>0</v>
      </c>
      <c r="AA417" s="25">
        <f>IF(U417&gt;=0.6, 1, 0)</f>
        <v>0</v>
      </c>
      <c r="AB417" s="25">
        <f>IF(U417&gt;=0.7, 1, 0)</f>
        <v>0</v>
      </c>
      <c r="AC417" s="25">
        <f>IF(U417&gt;=0.8, 1, 0)</f>
        <v>0</v>
      </c>
      <c r="AD417" s="55">
        <f>IF(U417&gt;=0.9, 1, 0)</f>
        <v>0</v>
      </c>
    </row>
    <row r="418" spans="1:30" ht="20" customHeight="1" x14ac:dyDescent="0.2">
      <c r="A418" s="20" t="s">
        <v>961</v>
      </c>
      <c r="B418" s="33" t="str">
        <f>SUBSTITUTE(A418,"/Users/timomiessen/Desktop/imagesdk/nonblackmen1/","Image_")</f>
        <v>Image_NBM_307.jpg</v>
      </c>
      <c r="C418" s="63" t="s">
        <v>4</v>
      </c>
      <c r="D418" s="22" t="s">
        <v>6</v>
      </c>
      <c r="E418" s="23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1</v>
      </c>
      <c r="L418" s="23">
        <v>0</v>
      </c>
      <c r="M418" s="23">
        <v>0</v>
      </c>
      <c r="N418" s="23">
        <v>0</v>
      </c>
      <c r="O418" s="23">
        <v>0</v>
      </c>
      <c r="P418" s="23">
        <v>0</v>
      </c>
      <c r="Q418" s="23">
        <v>0</v>
      </c>
      <c r="R418" s="23" cm="1">
        <f t="array" ref="R418">_xlfn.IFS(H418=1,1,K418=1,1,L418=1,1,M418=1,1,N418=1,1,P418=1,1,TRUE,0)</f>
        <v>1</v>
      </c>
      <c r="S418" s="64">
        <f>IF(AND(G418=1,R418=1),0,R418)</f>
        <v>1</v>
      </c>
      <c r="T418" s="24" t="s">
        <v>2846</v>
      </c>
      <c r="U418" s="49">
        <f>SUBSTITUTE(T418,".",",")*1</f>
        <v>0.66480970382690396</v>
      </c>
      <c r="V418" s="54">
        <f>IF(U418&gt;=0.1, 1, 0)</f>
        <v>1</v>
      </c>
      <c r="W418" s="25">
        <f>IF(U418&gt;=0.2, 1, 0)</f>
        <v>1</v>
      </c>
      <c r="X418" s="25">
        <f>IF(U418&gt;=0.3, 1, 0)</f>
        <v>1</v>
      </c>
      <c r="Y418" s="25">
        <f>IF(U418&gt;=0.4, 1, 0)</f>
        <v>1</v>
      </c>
      <c r="Z418" s="25">
        <f>IF(U418&gt;=0.5, 1, 0)</f>
        <v>1</v>
      </c>
      <c r="AA418" s="25">
        <f>IF(U418&gt;=0.6, 1, 0)</f>
        <v>1</v>
      </c>
      <c r="AB418" s="25">
        <f>IF(U418&gt;=0.7, 1, 0)</f>
        <v>0</v>
      </c>
      <c r="AC418" s="25">
        <f>IF(U418&gt;=0.8, 1, 0)</f>
        <v>0</v>
      </c>
      <c r="AD418" s="55">
        <f>IF(U418&gt;=0.9, 1, 0)</f>
        <v>0</v>
      </c>
    </row>
    <row r="419" spans="1:30" ht="20" customHeight="1" x14ac:dyDescent="0.2">
      <c r="A419" s="20" t="s">
        <v>962</v>
      </c>
      <c r="B419" s="33" t="str">
        <f>SUBSTITUTE(A419,"/Users/timomiessen/Desktop/imagesdk/nonblackmen1/","Image_")</f>
        <v>Image_NBM_308.jpg</v>
      </c>
      <c r="C419" s="63" t="s">
        <v>4</v>
      </c>
      <c r="D419" s="22" t="s">
        <v>6</v>
      </c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1</v>
      </c>
      <c r="L419" s="23">
        <v>0</v>
      </c>
      <c r="M419" s="23">
        <v>0</v>
      </c>
      <c r="N419" s="23">
        <v>0</v>
      </c>
      <c r="O419" s="23">
        <v>0</v>
      </c>
      <c r="P419" s="23">
        <v>0</v>
      </c>
      <c r="Q419" s="23">
        <v>0</v>
      </c>
      <c r="R419" s="23" cm="1">
        <f t="array" ref="R419">_xlfn.IFS(H419=1,1,K419=1,1,L419=1,1,M419=1,1,N419=1,1,P419=1,1,TRUE,0)</f>
        <v>1</v>
      </c>
      <c r="S419" s="64">
        <f>IF(AND(G419=1,R419=1),0,R419)</f>
        <v>1</v>
      </c>
      <c r="T419" s="24" t="s">
        <v>2847</v>
      </c>
      <c r="U419" s="49">
        <f>SUBSTITUTE(T419,".",",")*1</f>
        <v>0.69291704893112105</v>
      </c>
      <c r="V419" s="54">
        <f>IF(U419&gt;=0.1, 1, 0)</f>
        <v>1</v>
      </c>
      <c r="W419" s="25">
        <f>IF(U419&gt;=0.2, 1, 0)</f>
        <v>1</v>
      </c>
      <c r="X419" s="25">
        <f>IF(U419&gt;=0.3, 1, 0)</f>
        <v>1</v>
      </c>
      <c r="Y419" s="25">
        <f>IF(U419&gt;=0.4, 1, 0)</f>
        <v>1</v>
      </c>
      <c r="Z419" s="25">
        <f>IF(U419&gt;=0.5, 1, 0)</f>
        <v>1</v>
      </c>
      <c r="AA419" s="25">
        <f>IF(U419&gt;=0.6, 1, 0)</f>
        <v>1</v>
      </c>
      <c r="AB419" s="25">
        <f>IF(U419&gt;=0.7, 1, 0)</f>
        <v>0</v>
      </c>
      <c r="AC419" s="25">
        <f>IF(U419&gt;=0.8, 1, 0)</f>
        <v>0</v>
      </c>
      <c r="AD419" s="55">
        <f>IF(U419&gt;=0.9, 1, 0)</f>
        <v>0</v>
      </c>
    </row>
    <row r="420" spans="1:30" ht="20" customHeight="1" x14ac:dyDescent="0.2">
      <c r="A420" s="20" t="s">
        <v>963</v>
      </c>
      <c r="B420" s="33" t="str">
        <f>SUBSTITUTE(A420,"/Users/timomiessen/Desktop/imagesdk/nonblackmen1/","Image_")</f>
        <v>Image_NBM_309.jpg</v>
      </c>
      <c r="C420" s="63" t="s">
        <v>4</v>
      </c>
      <c r="D420" s="22" t="s">
        <v>6</v>
      </c>
      <c r="E420" s="23">
        <v>0</v>
      </c>
      <c r="F420" s="23">
        <v>0</v>
      </c>
      <c r="G420" s="23">
        <v>0</v>
      </c>
      <c r="H420" s="23">
        <v>1</v>
      </c>
      <c r="I420" s="23">
        <v>0</v>
      </c>
      <c r="J420" s="23">
        <v>0</v>
      </c>
      <c r="K420" s="23">
        <v>1</v>
      </c>
      <c r="L420" s="23">
        <v>0</v>
      </c>
      <c r="M420" s="23">
        <v>0</v>
      </c>
      <c r="N420" s="23">
        <v>0</v>
      </c>
      <c r="O420" s="23">
        <v>0</v>
      </c>
      <c r="P420" s="23">
        <v>1</v>
      </c>
      <c r="Q420" s="23">
        <v>0</v>
      </c>
      <c r="R420" s="23" cm="1">
        <f t="array" ref="R420">_xlfn.IFS(H420=1,1,K420=1,1,L420=1,1,M420=1,1,N420=1,1,P420=1,1,TRUE,0)</f>
        <v>1</v>
      </c>
      <c r="S420" s="64">
        <f>IF(AND(G420=1,R420=1),0,R420)</f>
        <v>1</v>
      </c>
      <c r="T420" s="24" t="s">
        <v>2848</v>
      </c>
      <c r="U420" s="49">
        <f>SUBSTITUTE(T420,".",",")*1</f>
        <v>0.954015493392944</v>
      </c>
      <c r="V420" s="54">
        <f>IF(U420&gt;=0.1, 1, 0)</f>
        <v>1</v>
      </c>
      <c r="W420" s="25">
        <f>IF(U420&gt;=0.2, 1, 0)</f>
        <v>1</v>
      </c>
      <c r="X420" s="25">
        <f>IF(U420&gt;=0.3, 1, 0)</f>
        <v>1</v>
      </c>
      <c r="Y420" s="25">
        <f>IF(U420&gt;=0.4, 1, 0)</f>
        <v>1</v>
      </c>
      <c r="Z420" s="25">
        <f>IF(U420&gt;=0.5, 1, 0)</f>
        <v>1</v>
      </c>
      <c r="AA420" s="25">
        <f>IF(U420&gt;=0.6, 1, 0)</f>
        <v>1</v>
      </c>
      <c r="AB420" s="25">
        <f>IF(U420&gt;=0.7, 1, 0)</f>
        <v>1</v>
      </c>
      <c r="AC420" s="25">
        <f>IF(U420&gt;=0.8, 1, 0)</f>
        <v>1</v>
      </c>
      <c r="AD420" s="55">
        <f>IF(U420&gt;=0.9, 1, 0)</f>
        <v>1</v>
      </c>
    </row>
    <row r="421" spans="1:30" ht="20" customHeight="1" x14ac:dyDescent="0.2">
      <c r="A421" s="20" t="s">
        <v>965</v>
      </c>
      <c r="B421" s="33" t="str">
        <f>SUBSTITUTE(A421,"/Users/timomiessen/Desktop/imagesdk/nonblackmen1/","Image_")</f>
        <v>Image_NBM_310.jpg</v>
      </c>
      <c r="C421" s="63" t="s">
        <v>4</v>
      </c>
      <c r="D421" s="22" t="s">
        <v>6</v>
      </c>
      <c r="E421" s="23">
        <v>0</v>
      </c>
      <c r="F421" s="23">
        <v>0</v>
      </c>
      <c r="G421" s="23">
        <v>0</v>
      </c>
      <c r="H421" s="23">
        <v>1</v>
      </c>
      <c r="I421" s="23">
        <v>0</v>
      </c>
      <c r="J421" s="23">
        <v>0</v>
      </c>
      <c r="K421" s="23">
        <v>1</v>
      </c>
      <c r="L421" s="23">
        <v>0</v>
      </c>
      <c r="M421" s="23">
        <v>0</v>
      </c>
      <c r="N421" s="23">
        <v>0</v>
      </c>
      <c r="O421" s="23">
        <v>0</v>
      </c>
      <c r="P421" s="23">
        <v>1</v>
      </c>
      <c r="Q421" s="23">
        <v>0</v>
      </c>
      <c r="R421" s="23" cm="1">
        <f t="array" ref="R421">_xlfn.IFS(H421=1,1,K421=1,1,L421=1,1,M421=1,1,N421=1,1,P421=1,1,TRUE,0)</f>
        <v>1</v>
      </c>
      <c r="S421" s="64">
        <f>IF(AND(G421=1,R421=1),0,R421)</f>
        <v>1</v>
      </c>
      <c r="T421" s="24" t="s">
        <v>2850</v>
      </c>
      <c r="U421" s="49">
        <f>SUBSTITUTE(T421,".",",")*1</f>
        <v>0.84069358184933596</v>
      </c>
      <c r="V421" s="54">
        <f>IF(U421&gt;=0.1, 1, 0)</f>
        <v>1</v>
      </c>
      <c r="W421" s="25">
        <f>IF(U421&gt;=0.2, 1, 0)</f>
        <v>1</v>
      </c>
      <c r="X421" s="25">
        <f>IF(U421&gt;=0.3, 1, 0)</f>
        <v>1</v>
      </c>
      <c r="Y421" s="25">
        <f>IF(U421&gt;=0.4, 1, 0)</f>
        <v>1</v>
      </c>
      <c r="Z421" s="25">
        <f>IF(U421&gt;=0.5, 1, 0)</f>
        <v>1</v>
      </c>
      <c r="AA421" s="25">
        <f>IF(U421&gt;=0.6, 1, 0)</f>
        <v>1</v>
      </c>
      <c r="AB421" s="25">
        <f>IF(U421&gt;=0.7, 1, 0)</f>
        <v>1</v>
      </c>
      <c r="AC421" s="25">
        <f>IF(U421&gt;=0.8, 1, 0)</f>
        <v>1</v>
      </c>
      <c r="AD421" s="55">
        <f>IF(U421&gt;=0.9, 1, 0)</f>
        <v>0</v>
      </c>
    </row>
    <row r="422" spans="1:30" ht="20" customHeight="1" x14ac:dyDescent="0.2">
      <c r="A422" s="20" t="s">
        <v>966</v>
      </c>
      <c r="B422" s="33" t="str">
        <f>SUBSTITUTE(A422,"/Users/timomiessen/Desktop/imagesdk/nonblackmen1/","Image_")</f>
        <v>Image_NBM_311.jpg</v>
      </c>
      <c r="C422" s="63" t="s">
        <v>4</v>
      </c>
      <c r="D422" s="22" t="s">
        <v>6</v>
      </c>
      <c r="E422" s="23">
        <v>0</v>
      </c>
      <c r="F422" s="23">
        <v>0</v>
      </c>
      <c r="G422" s="23">
        <v>0</v>
      </c>
      <c r="H422" s="23">
        <v>1</v>
      </c>
      <c r="I422" s="23">
        <v>0</v>
      </c>
      <c r="J422" s="23">
        <v>0</v>
      </c>
      <c r="K422" s="23">
        <v>1</v>
      </c>
      <c r="L422" s="23">
        <v>0</v>
      </c>
      <c r="M422" s="23">
        <v>0</v>
      </c>
      <c r="N422" s="23">
        <v>0</v>
      </c>
      <c r="O422" s="23">
        <v>0</v>
      </c>
      <c r="P422" s="23">
        <v>1</v>
      </c>
      <c r="Q422" s="23">
        <v>0</v>
      </c>
      <c r="R422" s="23" cm="1">
        <f t="array" ref="R422">_xlfn.IFS(H422=1,1,K422=1,1,L422=1,1,M422=1,1,N422=1,1,P422=1,1,TRUE,0)</f>
        <v>1</v>
      </c>
      <c r="S422" s="64">
        <f>IF(AND(G422=1,R422=1),0,R422)</f>
        <v>1</v>
      </c>
      <c r="T422" s="24" t="s">
        <v>2851</v>
      </c>
      <c r="U422" s="49">
        <f>SUBSTITUTE(T422,".",",")*1</f>
        <v>0.90813375264406204</v>
      </c>
      <c r="V422" s="54">
        <f>IF(U422&gt;=0.1, 1, 0)</f>
        <v>1</v>
      </c>
      <c r="W422" s="25">
        <f>IF(U422&gt;=0.2, 1, 0)</f>
        <v>1</v>
      </c>
      <c r="X422" s="25">
        <f>IF(U422&gt;=0.3, 1, 0)</f>
        <v>1</v>
      </c>
      <c r="Y422" s="25">
        <f>IF(U422&gt;=0.4, 1, 0)</f>
        <v>1</v>
      </c>
      <c r="Z422" s="25">
        <f>IF(U422&gt;=0.5, 1, 0)</f>
        <v>1</v>
      </c>
      <c r="AA422" s="25">
        <f>IF(U422&gt;=0.6, 1, 0)</f>
        <v>1</v>
      </c>
      <c r="AB422" s="25">
        <f>IF(U422&gt;=0.7, 1, 0)</f>
        <v>1</v>
      </c>
      <c r="AC422" s="25">
        <f>IF(U422&gt;=0.8, 1, 0)</f>
        <v>1</v>
      </c>
      <c r="AD422" s="55">
        <f>IF(U422&gt;=0.9, 1, 0)</f>
        <v>1</v>
      </c>
    </row>
    <row r="423" spans="1:30" ht="20" customHeight="1" x14ac:dyDescent="0.2">
      <c r="A423" s="20" t="s">
        <v>967</v>
      </c>
      <c r="B423" s="33" t="str">
        <f>SUBSTITUTE(A423,"/Users/timomiessen/Desktop/imagesdk/nonblackmen1/","Image_")</f>
        <v>Image_NBM_312.jpg</v>
      </c>
      <c r="C423" s="63" t="s">
        <v>4</v>
      </c>
      <c r="D423" s="22" t="s">
        <v>6</v>
      </c>
      <c r="E423" s="23">
        <v>0</v>
      </c>
      <c r="F423" s="23">
        <v>0</v>
      </c>
      <c r="G423" s="23">
        <v>0</v>
      </c>
      <c r="H423" s="23">
        <v>1</v>
      </c>
      <c r="I423" s="23">
        <v>0</v>
      </c>
      <c r="J423" s="23">
        <v>0</v>
      </c>
      <c r="K423" s="23">
        <v>1</v>
      </c>
      <c r="L423" s="23">
        <v>0</v>
      </c>
      <c r="M423" s="23">
        <v>0</v>
      </c>
      <c r="N423" s="23">
        <v>0</v>
      </c>
      <c r="O423" s="23">
        <v>0</v>
      </c>
      <c r="P423" s="23">
        <v>1</v>
      </c>
      <c r="Q423" s="23">
        <v>0</v>
      </c>
      <c r="R423" s="23" cm="1">
        <f t="array" ref="R423">_xlfn.IFS(H423=1,1,K423=1,1,L423=1,1,M423=1,1,N423=1,1,P423=1,1,TRUE,0)</f>
        <v>1</v>
      </c>
      <c r="S423" s="64">
        <f>IF(AND(G423=1,R423=1),0,R423)</f>
        <v>1</v>
      </c>
      <c r="T423" s="24" t="s">
        <v>2852</v>
      </c>
      <c r="U423" s="49">
        <f>SUBSTITUTE(T423,".",",")*1</f>
        <v>0.324416473507881</v>
      </c>
      <c r="V423" s="54">
        <f>IF(U423&gt;=0.1, 1, 0)</f>
        <v>1</v>
      </c>
      <c r="W423" s="25">
        <f>IF(U423&gt;=0.2, 1, 0)</f>
        <v>1</v>
      </c>
      <c r="X423" s="25">
        <f>IF(U423&gt;=0.3, 1, 0)</f>
        <v>1</v>
      </c>
      <c r="Y423" s="25">
        <f>IF(U423&gt;=0.4, 1, 0)</f>
        <v>0</v>
      </c>
      <c r="Z423" s="25">
        <f>IF(U423&gt;=0.5, 1, 0)</f>
        <v>0</v>
      </c>
      <c r="AA423" s="25">
        <f>IF(U423&gt;=0.6, 1, 0)</f>
        <v>0</v>
      </c>
      <c r="AB423" s="25">
        <f>IF(U423&gt;=0.7, 1, 0)</f>
        <v>0</v>
      </c>
      <c r="AC423" s="25">
        <f>IF(U423&gt;=0.8, 1, 0)</f>
        <v>0</v>
      </c>
      <c r="AD423" s="55">
        <f>IF(U423&gt;=0.9, 1, 0)</f>
        <v>0</v>
      </c>
    </row>
    <row r="424" spans="1:30" ht="20" customHeight="1" x14ac:dyDescent="0.2">
      <c r="A424" s="20" t="s">
        <v>968</v>
      </c>
      <c r="B424" s="33" t="str">
        <f>SUBSTITUTE(A424,"/Users/timomiessen/Desktop/imagesdk/nonblackmen1/","Image_")</f>
        <v>Image_NBM_313.jpg</v>
      </c>
      <c r="C424" s="63" t="s">
        <v>4</v>
      </c>
      <c r="D424" s="22" t="s">
        <v>6</v>
      </c>
      <c r="E424" s="23">
        <v>0</v>
      </c>
      <c r="F424" s="23">
        <v>0</v>
      </c>
      <c r="G424" s="23">
        <v>0</v>
      </c>
      <c r="H424" s="23">
        <v>1</v>
      </c>
      <c r="I424" s="23">
        <v>0</v>
      </c>
      <c r="J424" s="23">
        <v>0</v>
      </c>
      <c r="K424" s="23">
        <v>1</v>
      </c>
      <c r="L424" s="23">
        <v>0</v>
      </c>
      <c r="M424" s="23">
        <v>0</v>
      </c>
      <c r="N424" s="23">
        <v>0</v>
      </c>
      <c r="O424" s="23">
        <v>0</v>
      </c>
      <c r="P424" s="23">
        <v>1</v>
      </c>
      <c r="Q424" s="23">
        <v>0</v>
      </c>
      <c r="R424" s="23" cm="1">
        <f t="array" ref="R424">_xlfn.IFS(H424=1,1,K424=1,1,L424=1,1,M424=1,1,N424=1,1,P424=1,1,TRUE,0)</f>
        <v>1</v>
      </c>
      <c r="S424" s="64">
        <f>IF(AND(G424=1,R424=1),0,R424)</f>
        <v>1</v>
      </c>
      <c r="T424" s="24" t="s">
        <v>2853</v>
      </c>
      <c r="U424" s="49">
        <f>SUBSTITUTE(T424,".",",")*1</f>
        <v>0.52701903879642398</v>
      </c>
      <c r="V424" s="54">
        <f>IF(U424&gt;=0.1, 1, 0)</f>
        <v>1</v>
      </c>
      <c r="W424" s="25">
        <f>IF(U424&gt;=0.2, 1, 0)</f>
        <v>1</v>
      </c>
      <c r="X424" s="25">
        <f>IF(U424&gt;=0.3, 1, 0)</f>
        <v>1</v>
      </c>
      <c r="Y424" s="25">
        <f>IF(U424&gt;=0.4, 1, 0)</f>
        <v>1</v>
      </c>
      <c r="Z424" s="25">
        <f>IF(U424&gt;=0.5, 1, 0)</f>
        <v>1</v>
      </c>
      <c r="AA424" s="25">
        <f>IF(U424&gt;=0.6, 1, 0)</f>
        <v>0</v>
      </c>
      <c r="AB424" s="25">
        <f>IF(U424&gt;=0.7, 1, 0)</f>
        <v>0</v>
      </c>
      <c r="AC424" s="25">
        <f>IF(U424&gt;=0.8, 1, 0)</f>
        <v>0</v>
      </c>
      <c r="AD424" s="55">
        <f>IF(U424&gt;=0.9, 1, 0)</f>
        <v>0</v>
      </c>
    </row>
    <row r="425" spans="1:30" ht="20" customHeight="1" x14ac:dyDescent="0.2">
      <c r="A425" s="20" t="s">
        <v>969</v>
      </c>
      <c r="B425" s="33" t="str">
        <f>SUBSTITUTE(A425,"/Users/timomiessen/Desktop/imagesdk/nonblackmen1/","Image_")</f>
        <v>Image_NBM_314.jpg</v>
      </c>
      <c r="C425" s="63" t="s">
        <v>4</v>
      </c>
      <c r="D425" s="22" t="s">
        <v>6</v>
      </c>
      <c r="E425" s="23">
        <v>0</v>
      </c>
      <c r="F425" s="23">
        <v>0</v>
      </c>
      <c r="G425" s="23">
        <v>0</v>
      </c>
      <c r="H425" s="23">
        <v>1</v>
      </c>
      <c r="I425" s="23">
        <v>0</v>
      </c>
      <c r="J425" s="23">
        <v>0</v>
      </c>
      <c r="K425" s="23">
        <v>1</v>
      </c>
      <c r="L425" s="23">
        <v>0</v>
      </c>
      <c r="M425" s="23">
        <v>0</v>
      </c>
      <c r="N425" s="23">
        <v>0</v>
      </c>
      <c r="O425" s="23">
        <v>0</v>
      </c>
      <c r="P425" s="23">
        <v>1</v>
      </c>
      <c r="Q425" s="23">
        <v>0</v>
      </c>
      <c r="R425" s="23" cm="1">
        <f t="array" ref="R425">_xlfn.IFS(H425=1,1,K425=1,1,L425=1,1,M425=1,1,N425=1,1,P425=1,1,TRUE,0)</f>
        <v>1</v>
      </c>
      <c r="S425" s="64">
        <f>IF(AND(G425=1,R425=1),0,R425)</f>
        <v>1</v>
      </c>
      <c r="T425" s="24" t="s">
        <v>2854</v>
      </c>
      <c r="U425" s="49">
        <f>SUBSTITUTE(T425,".",",")*1</f>
        <v>0.86003467906266395</v>
      </c>
      <c r="V425" s="54">
        <f>IF(U425&gt;=0.1, 1, 0)</f>
        <v>1</v>
      </c>
      <c r="W425" s="25">
        <f>IF(U425&gt;=0.2, 1, 0)</f>
        <v>1</v>
      </c>
      <c r="X425" s="25">
        <f>IF(U425&gt;=0.3, 1, 0)</f>
        <v>1</v>
      </c>
      <c r="Y425" s="25">
        <f>IF(U425&gt;=0.4, 1, 0)</f>
        <v>1</v>
      </c>
      <c r="Z425" s="25">
        <f>IF(U425&gt;=0.5, 1, 0)</f>
        <v>1</v>
      </c>
      <c r="AA425" s="25">
        <f>IF(U425&gt;=0.6, 1, 0)</f>
        <v>1</v>
      </c>
      <c r="AB425" s="25">
        <f>IF(U425&gt;=0.7, 1, 0)</f>
        <v>1</v>
      </c>
      <c r="AC425" s="25">
        <f>IF(U425&gt;=0.8, 1, 0)</f>
        <v>1</v>
      </c>
      <c r="AD425" s="55">
        <f>IF(U425&gt;=0.9, 1, 0)</f>
        <v>0</v>
      </c>
    </row>
    <row r="426" spans="1:30" ht="20" customHeight="1" x14ac:dyDescent="0.2">
      <c r="A426" s="20" t="s">
        <v>970</v>
      </c>
      <c r="B426" s="33" t="str">
        <f>SUBSTITUTE(A426,"/Users/timomiessen/Desktop/imagesdk/nonblackmen1/","Image_")</f>
        <v>Image_NBM_315.jpg</v>
      </c>
      <c r="C426" s="63" t="s">
        <v>4</v>
      </c>
      <c r="D426" s="22" t="s">
        <v>6</v>
      </c>
      <c r="E426" s="23">
        <v>0</v>
      </c>
      <c r="F426" s="23">
        <v>0</v>
      </c>
      <c r="G426" s="23">
        <v>0</v>
      </c>
      <c r="H426" s="23">
        <v>1</v>
      </c>
      <c r="I426" s="23">
        <v>0</v>
      </c>
      <c r="J426" s="23">
        <v>0</v>
      </c>
      <c r="K426" s="23">
        <v>1</v>
      </c>
      <c r="L426" s="23">
        <v>0</v>
      </c>
      <c r="M426" s="23">
        <v>0</v>
      </c>
      <c r="N426" s="23">
        <v>0</v>
      </c>
      <c r="O426" s="23">
        <v>0</v>
      </c>
      <c r="P426" s="23">
        <v>1</v>
      </c>
      <c r="Q426" s="23">
        <v>0</v>
      </c>
      <c r="R426" s="23" cm="1">
        <f t="array" ref="R426">_xlfn.IFS(H426=1,1,K426=1,1,L426=1,1,M426=1,1,N426=1,1,P426=1,1,TRUE,0)</f>
        <v>1</v>
      </c>
      <c r="S426" s="64">
        <f>IF(AND(G426=1,R426=1),0,R426)</f>
        <v>1</v>
      </c>
      <c r="T426" s="24" t="s">
        <v>2855</v>
      </c>
      <c r="U426" s="49">
        <f>SUBSTITUTE(T426,".",",")*1</f>
        <v>0.84218319505453099</v>
      </c>
      <c r="V426" s="54">
        <f>IF(U426&gt;=0.1, 1, 0)</f>
        <v>1</v>
      </c>
      <c r="W426" s="25">
        <f>IF(U426&gt;=0.2, 1, 0)</f>
        <v>1</v>
      </c>
      <c r="X426" s="25">
        <f>IF(U426&gt;=0.3, 1, 0)</f>
        <v>1</v>
      </c>
      <c r="Y426" s="25">
        <f>IF(U426&gt;=0.4, 1, 0)</f>
        <v>1</v>
      </c>
      <c r="Z426" s="25">
        <f>IF(U426&gt;=0.5, 1, 0)</f>
        <v>1</v>
      </c>
      <c r="AA426" s="25">
        <f>IF(U426&gt;=0.6, 1, 0)</f>
        <v>1</v>
      </c>
      <c r="AB426" s="25">
        <f>IF(U426&gt;=0.7, 1, 0)</f>
        <v>1</v>
      </c>
      <c r="AC426" s="25">
        <f>IF(U426&gt;=0.8, 1, 0)</f>
        <v>1</v>
      </c>
      <c r="AD426" s="55">
        <f>IF(U426&gt;=0.9, 1, 0)</f>
        <v>0</v>
      </c>
    </row>
    <row r="427" spans="1:30" ht="20" customHeight="1" x14ac:dyDescent="0.2">
      <c r="A427" s="20" t="s">
        <v>971</v>
      </c>
      <c r="B427" s="33" t="str">
        <f>SUBSTITUTE(A427,"/Users/timomiessen/Desktop/imagesdk/nonblackmen1/","Image_")</f>
        <v>Image_NBM_316.jpg</v>
      </c>
      <c r="C427" s="63" t="s">
        <v>4</v>
      </c>
      <c r="D427" s="22" t="s">
        <v>6</v>
      </c>
      <c r="E427" s="23">
        <v>0</v>
      </c>
      <c r="F427" s="23">
        <v>0</v>
      </c>
      <c r="G427" s="23">
        <v>0</v>
      </c>
      <c r="H427" s="23">
        <v>1</v>
      </c>
      <c r="I427" s="23">
        <v>0</v>
      </c>
      <c r="J427" s="23">
        <v>0</v>
      </c>
      <c r="K427" s="23">
        <v>1</v>
      </c>
      <c r="L427" s="23">
        <v>0</v>
      </c>
      <c r="M427" s="23">
        <v>0</v>
      </c>
      <c r="N427" s="23">
        <v>0</v>
      </c>
      <c r="O427" s="23">
        <v>0</v>
      </c>
      <c r="P427" s="23">
        <v>1</v>
      </c>
      <c r="Q427" s="23">
        <v>0</v>
      </c>
      <c r="R427" s="23" cm="1">
        <f t="array" ref="R427">_xlfn.IFS(H427=1,1,K427=1,1,L427=1,1,M427=1,1,N427=1,1,P427=1,1,TRUE,0)</f>
        <v>1</v>
      </c>
      <c r="S427" s="64">
        <f>IF(AND(G427=1,R427=1),0,R427)</f>
        <v>1</v>
      </c>
      <c r="T427" s="24" t="s">
        <v>2856</v>
      </c>
      <c r="U427" s="49">
        <f>SUBSTITUTE(T427,".",",")*1</f>
        <v>0.86498803272843305</v>
      </c>
      <c r="V427" s="54">
        <f>IF(U427&gt;=0.1, 1, 0)</f>
        <v>1</v>
      </c>
      <c r="W427" s="25">
        <f>IF(U427&gt;=0.2, 1, 0)</f>
        <v>1</v>
      </c>
      <c r="X427" s="25">
        <f>IF(U427&gt;=0.3, 1, 0)</f>
        <v>1</v>
      </c>
      <c r="Y427" s="25">
        <f>IF(U427&gt;=0.4, 1, 0)</f>
        <v>1</v>
      </c>
      <c r="Z427" s="25">
        <f>IF(U427&gt;=0.5, 1, 0)</f>
        <v>1</v>
      </c>
      <c r="AA427" s="25">
        <f>IF(U427&gt;=0.6, 1, 0)</f>
        <v>1</v>
      </c>
      <c r="AB427" s="25">
        <f>IF(U427&gt;=0.7, 1, 0)</f>
        <v>1</v>
      </c>
      <c r="AC427" s="25">
        <f>IF(U427&gt;=0.8, 1, 0)</f>
        <v>1</v>
      </c>
      <c r="AD427" s="55">
        <f>IF(U427&gt;=0.9, 1, 0)</f>
        <v>0</v>
      </c>
    </row>
    <row r="428" spans="1:30" ht="20" customHeight="1" x14ac:dyDescent="0.2">
      <c r="A428" s="20" t="s">
        <v>972</v>
      </c>
      <c r="B428" s="33" t="str">
        <f>SUBSTITUTE(A428,"/Users/timomiessen/Desktop/imagesdk/nonblackmen1/","Image_")</f>
        <v>Image_NBM_317.jpg</v>
      </c>
      <c r="C428" s="63" t="s">
        <v>4</v>
      </c>
      <c r="D428" s="22" t="s">
        <v>6</v>
      </c>
      <c r="E428" s="23">
        <v>0</v>
      </c>
      <c r="F428" s="23">
        <v>0</v>
      </c>
      <c r="G428" s="23">
        <v>0</v>
      </c>
      <c r="H428" s="23">
        <v>1</v>
      </c>
      <c r="I428" s="23">
        <v>0</v>
      </c>
      <c r="J428" s="23">
        <v>0</v>
      </c>
      <c r="K428" s="23">
        <v>1</v>
      </c>
      <c r="L428" s="23">
        <v>0</v>
      </c>
      <c r="M428" s="23">
        <v>0</v>
      </c>
      <c r="N428" s="23">
        <v>0</v>
      </c>
      <c r="O428" s="23">
        <v>0</v>
      </c>
      <c r="P428" s="23">
        <v>1</v>
      </c>
      <c r="Q428" s="23">
        <v>0</v>
      </c>
      <c r="R428" s="23" cm="1">
        <f t="array" ref="R428">_xlfn.IFS(H428=1,1,K428=1,1,L428=1,1,M428=1,1,N428=1,1,P428=1,1,TRUE,0)</f>
        <v>1</v>
      </c>
      <c r="S428" s="64">
        <f>IF(AND(G428=1,R428=1),0,R428)</f>
        <v>1</v>
      </c>
      <c r="T428" s="24" t="s">
        <v>2857</v>
      </c>
      <c r="U428" s="49">
        <f>SUBSTITUTE(T428,".",",")*1</f>
        <v>0.71077565103769302</v>
      </c>
      <c r="V428" s="54">
        <f>IF(U428&gt;=0.1, 1, 0)</f>
        <v>1</v>
      </c>
      <c r="W428" s="25">
        <f>IF(U428&gt;=0.2, 1, 0)</f>
        <v>1</v>
      </c>
      <c r="X428" s="25">
        <f>IF(U428&gt;=0.3, 1, 0)</f>
        <v>1</v>
      </c>
      <c r="Y428" s="25">
        <f>IF(U428&gt;=0.4, 1, 0)</f>
        <v>1</v>
      </c>
      <c r="Z428" s="25">
        <f>IF(U428&gt;=0.5, 1, 0)</f>
        <v>1</v>
      </c>
      <c r="AA428" s="25">
        <f>IF(U428&gt;=0.6, 1, 0)</f>
        <v>1</v>
      </c>
      <c r="AB428" s="25">
        <f>IF(U428&gt;=0.7, 1, 0)</f>
        <v>1</v>
      </c>
      <c r="AC428" s="25">
        <f>IF(U428&gt;=0.8, 1, 0)</f>
        <v>0</v>
      </c>
      <c r="AD428" s="55">
        <f>IF(U428&gt;=0.9, 1, 0)</f>
        <v>0</v>
      </c>
    </row>
    <row r="429" spans="1:30" ht="20" customHeight="1" x14ac:dyDescent="0.2">
      <c r="A429" s="20" t="s">
        <v>973</v>
      </c>
      <c r="B429" s="33" t="str">
        <f>SUBSTITUTE(A429,"/Users/timomiessen/Desktop/imagesdk/nonblackmen1/","Image_")</f>
        <v>Image_NBM_318.jpg</v>
      </c>
      <c r="C429" s="63" t="s">
        <v>4</v>
      </c>
      <c r="D429" s="22" t="s">
        <v>6</v>
      </c>
      <c r="E429" s="23">
        <v>0</v>
      </c>
      <c r="F429" s="23">
        <v>0</v>
      </c>
      <c r="G429" s="23">
        <v>0</v>
      </c>
      <c r="H429" s="23">
        <v>1</v>
      </c>
      <c r="I429" s="23">
        <v>0</v>
      </c>
      <c r="J429" s="23">
        <v>0</v>
      </c>
      <c r="K429" s="23">
        <v>1</v>
      </c>
      <c r="L429" s="23">
        <v>0</v>
      </c>
      <c r="M429" s="23">
        <v>0</v>
      </c>
      <c r="N429" s="23">
        <v>0</v>
      </c>
      <c r="O429" s="23">
        <v>0</v>
      </c>
      <c r="P429" s="23">
        <v>1</v>
      </c>
      <c r="Q429" s="23">
        <v>0</v>
      </c>
      <c r="R429" s="23" cm="1">
        <f t="array" ref="R429">_xlfn.IFS(H429=1,1,K429=1,1,L429=1,1,M429=1,1,N429=1,1,P429=1,1,TRUE,0)</f>
        <v>1</v>
      </c>
      <c r="S429" s="64">
        <f>IF(AND(G429=1,R429=1),0,R429)</f>
        <v>1</v>
      </c>
      <c r="T429" s="24" t="s">
        <v>2858</v>
      </c>
      <c r="U429" s="49">
        <f>SUBSTITUTE(T429,".",",")*1</f>
        <v>0.87810777127742701</v>
      </c>
      <c r="V429" s="54">
        <f>IF(U429&gt;=0.1, 1, 0)</f>
        <v>1</v>
      </c>
      <c r="W429" s="25">
        <f>IF(U429&gt;=0.2, 1, 0)</f>
        <v>1</v>
      </c>
      <c r="X429" s="25">
        <f>IF(U429&gt;=0.3, 1, 0)</f>
        <v>1</v>
      </c>
      <c r="Y429" s="25">
        <f>IF(U429&gt;=0.4, 1, 0)</f>
        <v>1</v>
      </c>
      <c r="Z429" s="25">
        <f>IF(U429&gt;=0.5, 1, 0)</f>
        <v>1</v>
      </c>
      <c r="AA429" s="25">
        <f>IF(U429&gt;=0.6, 1, 0)</f>
        <v>1</v>
      </c>
      <c r="AB429" s="25">
        <f>IF(U429&gt;=0.7, 1, 0)</f>
        <v>1</v>
      </c>
      <c r="AC429" s="25">
        <f>IF(U429&gt;=0.8, 1, 0)</f>
        <v>1</v>
      </c>
      <c r="AD429" s="55">
        <f>IF(U429&gt;=0.9, 1, 0)</f>
        <v>0</v>
      </c>
    </row>
    <row r="430" spans="1:30" ht="20" customHeight="1" x14ac:dyDescent="0.2">
      <c r="A430" s="20" t="s">
        <v>974</v>
      </c>
      <c r="B430" s="33" t="str">
        <f>SUBSTITUTE(A430,"/Users/timomiessen/Desktop/imagesdk/nonblackmen1/","Image_")</f>
        <v>Image_NBM_319.jpg</v>
      </c>
      <c r="C430" s="63" t="s">
        <v>4</v>
      </c>
      <c r="D430" s="22" t="s">
        <v>6</v>
      </c>
      <c r="E430" s="23">
        <v>0</v>
      </c>
      <c r="F430" s="23">
        <v>0</v>
      </c>
      <c r="G430" s="23">
        <v>0</v>
      </c>
      <c r="H430" s="23">
        <v>1</v>
      </c>
      <c r="I430" s="23">
        <v>0</v>
      </c>
      <c r="J430" s="23">
        <v>0</v>
      </c>
      <c r="K430" s="23">
        <v>1</v>
      </c>
      <c r="L430" s="23">
        <v>0</v>
      </c>
      <c r="M430" s="23">
        <v>0</v>
      </c>
      <c r="N430" s="23">
        <v>0</v>
      </c>
      <c r="O430" s="23">
        <v>0</v>
      </c>
      <c r="P430" s="23">
        <v>1</v>
      </c>
      <c r="Q430" s="23">
        <v>0</v>
      </c>
      <c r="R430" s="23" cm="1">
        <f t="array" ref="R430">_xlfn.IFS(H430=1,1,K430=1,1,L430=1,1,M430=1,1,N430=1,1,P430=1,1,TRUE,0)</f>
        <v>1</v>
      </c>
      <c r="S430" s="64">
        <f>IF(AND(G430=1,R430=1),0,R430)</f>
        <v>1</v>
      </c>
      <c r="T430" s="24" t="s">
        <v>2859</v>
      </c>
      <c r="U430" s="49">
        <f>SUBSTITUTE(T430,".",",")*1</f>
        <v>0.72394926100969303</v>
      </c>
      <c r="V430" s="54">
        <f>IF(U430&gt;=0.1, 1, 0)</f>
        <v>1</v>
      </c>
      <c r="W430" s="25">
        <f>IF(U430&gt;=0.2, 1, 0)</f>
        <v>1</v>
      </c>
      <c r="X430" s="25">
        <f>IF(U430&gt;=0.3, 1, 0)</f>
        <v>1</v>
      </c>
      <c r="Y430" s="25">
        <f>IF(U430&gt;=0.4, 1, 0)</f>
        <v>1</v>
      </c>
      <c r="Z430" s="25">
        <f>IF(U430&gt;=0.5, 1, 0)</f>
        <v>1</v>
      </c>
      <c r="AA430" s="25">
        <f>IF(U430&gt;=0.6, 1, 0)</f>
        <v>1</v>
      </c>
      <c r="AB430" s="25">
        <f>IF(U430&gt;=0.7, 1, 0)</f>
        <v>1</v>
      </c>
      <c r="AC430" s="25">
        <f>IF(U430&gt;=0.8, 1, 0)</f>
        <v>0</v>
      </c>
      <c r="AD430" s="55">
        <f>IF(U430&gt;=0.9, 1, 0)</f>
        <v>0</v>
      </c>
    </row>
    <row r="431" spans="1:30" ht="20" customHeight="1" x14ac:dyDescent="0.2">
      <c r="A431" s="20" t="s">
        <v>976</v>
      </c>
      <c r="B431" s="33" t="str">
        <f>SUBSTITUTE(A431,"/Users/timomiessen/Desktop/imagesdk/nonblackmen1/","Image_")</f>
        <v>Image_NBM_320.jpg</v>
      </c>
      <c r="C431" s="63" t="s">
        <v>4</v>
      </c>
      <c r="D431" s="22" t="s">
        <v>6</v>
      </c>
      <c r="E431" s="23">
        <v>0</v>
      </c>
      <c r="F431" s="23">
        <v>0</v>
      </c>
      <c r="G431" s="23">
        <v>0</v>
      </c>
      <c r="H431" s="23">
        <v>1</v>
      </c>
      <c r="I431" s="23">
        <v>0</v>
      </c>
      <c r="J431" s="23">
        <v>0</v>
      </c>
      <c r="K431" s="23">
        <v>1</v>
      </c>
      <c r="L431" s="23">
        <v>0</v>
      </c>
      <c r="M431" s="23">
        <v>0</v>
      </c>
      <c r="N431" s="23">
        <v>0</v>
      </c>
      <c r="O431" s="23">
        <v>0</v>
      </c>
      <c r="P431" s="23">
        <v>1</v>
      </c>
      <c r="Q431" s="23">
        <v>0</v>
      </c>
      <c r="R431" s="23" cm="1">
        <f t="array" ref="R431">_xlfn.IFS(H431=1,1,K431=1,1,L431=1,1,M431=1,1,N431=1,1,P431=1,1,TRUE,0)</f>
        <v>1</v>
      </c>
      <c r="S431" s="64">
        <f>IF(AND(G431=1,R431=1),0,R431)</f>
        <v>1</v>
      </c>
      <c r="T431" s="24" t="s">
        <v>2861</v>
      </c>
      <c r="U431" s="49">
        <f>SUBSTITUTE(T431,".",",")*1</f>
        <v>0.83334952592849698</v>
      </c>
      <c r="V431" s="54">
        <f>IF(U431&gt;=0.1, 1, 0)</f>
        <v>1</v>
      </c>
      <c r="W431" s="25">
        <f>IF(U431&gt;=0.2, 1, 0)</f>
        <v>1</v>
      </c>
      <c r="X431" s="25">
        <f>IF(U431&gt;=0.3, 1, 0)</f>
        <v>1</v>
      </c>
      <c r="Y431" s="25">
        <f>IF(U431&gt;=0.4, 1, 0)</f>
        <v>1</v>
      </c>
      <c r="Z431" s="25">
        <f>IF(U431&gt;=0.5, 1, 0)</f>
        <v>1</v>
      </c>
      <c r="AA431" s="25">
        <f>IF(U431&gt;=0.6, 1, 0)</f>
        <v>1</v>
      </c>
      <c r="AB431" s="25">
        <f>IF(U431&gt;=0.7, 1, 0)</f>
        <v>1</v>
      </c>
      <c r="AC431" s="25">
        <f>IF(U431&gt;=0.8, 1, 0)</f>
        <v>1</v>
      </c>
      <c r="AD431" s="55">
        <f>IF(U431&gt;=0.9, 1, 0)</f>
        <v>0</v>
      </c>
    </row>
    <row r="432" spans="1:30" ht="20" customHeight="1" x14ac:dyDescent="0.2">
      <c r="A432" s="20" t="s">
        <v>977</v>
      </c>
      <c r="B432" s="33" t="str">
        <f>SUBSTITUTE(A432,"/Users/timomiessen/Desktop/imagesdk/nonblackmen1/","Image_")</f>
        <v>Image_NBM_321.jpg</v>
      </c>
      <c r="C432" s="63" t="s">
        <v>4</v>
      </c>
      <c r="D432" s="22" t="s">
        <v>6</v>
      </c>
      <c r="E432" s="23">
        <v>0</v>
      </c>
      <c r="F432" s="23">
        <v>0</v>
      </c>
      <c r="G432" s="23">
        <v>0</v>
      </c>
      <c r="H432" s="23">
        <v>1</v>
      </c>
      <c r="I432" s="23">
        <v>0</v>
      </c>
      <c r="J432" s="23">
        <v>0</v>
      </c>
      <c r="K432" s="23">
        <v>1</v>
      </c>
      <c r="L432" s="23">
        <v>0</v>
      </c>
      <c r="M432" s="23">
        <v>0</v>
      </c>
      <c r="N432" s="23">
        <v>0</v>
      </c>
      <c r="O432" s="23">
        <v>0</v>
      </c>
      <c r="P432" s="23">
        <v>1</v>
      </c>
      <c r="Q432" s="23">
        <v>0</v>
      </c>
      <c r="R432" s="23" cm="1">
        <f t="array" ref="R432">_xlfn.IFS(H432=1,1,K432=1,1,L432=1,1,M432=1,1,N432=1,1,P432=1,1,TRUE,0)</f>
        <v>1</v>
      </c>
      <c r="S432" s="64">
        <f>IF(AND(G432=1,R432=1),0,R432)</f>
        <v>1</v>
      </c>
      <c r="T432" s="24" t="s">
        <v>2862</v>
      </c>
      <c r="U432" s="49">
        <f>SUBSTITUTE(T432,".",",")*1</f>
        <v>0.73624675720930099</v>
      </c>
      <c r="V432" s="54">
        <f>IF(U432&gt;=0.1, 1, 0)</f>
        <v>1</v>
      </c>
      <c r="W432" s="25">
        <f>IF(U432&gt;=0.2, 1, 0)</f>
        <v>1</v>
      </c>
      <c r="X432" s="25">
        <f>IF(U432&gt;=0.3, 1, 0)</f>
        <v>1</v>
      </c>
      <c r="Y432" s="25">
        <f>IF(U432&gt;=0.4, 1, 0)</f>
        <v>1</v>
      </c>
      <c r="Z432" s="25">
        <f>IF(U432&gt;=0.5, 1, 0)</f>
        <v>1</v>
      </c>
      <c r="AA432" s="25">
        <f>IF(U432&gt;=0.6, 1, 0)</f>
        <v>1</v>
      </c>
      <c r="AB432" s="25">
        <f>IF(U432&gt;=0.7, 1, 0)</f>
        <v>1</v>
      </c>
      <c r="AC432" s="25">
        <f>IF(U432&gt;=0.8, 1, 0)</f>
        <v>0</v>
      </c>
      <c r="AD432" s="55">
        <f>IF(U432&gt;=0.9, 1, 0)</f>
        <v>0</v>
      </c>
    </row>
    <row r="433" spans="1:30" ht="20" customHeight="1" x14ac:dyDescent="0.2">
      <c r="A433" s="20" t="s">
        <v>978</v>
      </c>
      <c r="B433" s="33" t="str">
        <f>SUBSTITUTE(A433,"/Users/timomiessen/Desktop/imagesdk/nonblackmen1/","Image_")</f>
        <v>Image_NBM_322.jpg</v>
      </c>
      <c r="C433" s="63" t="s">
        <v>4</v>
      </c>
      <c r="D433" s="22" t="s">
        <v>6</v>
      </c>
      <c r="E433" s="23">
        <v>0</v>
      </c>
      <c r="F433" s="23">
        <v>0</v>
      </c>
      <c r="G433" s="23">
        <v>0</v>
      </c>
      <c r="H433" s="23">
        <v>1</v>
      </c>
      <c r="I433" s="23">
        <v>0</v>
      </c>
      <c r="J433" s="23">
        <v>0</v>
      </c>
      <c r="K433" s="23">
        <v>1</v>
      </c>
      <c r="L433" s="23">
        <v>0</v>
      </c>
      <c r="M433" s="23">
        <v>0</v>
      </c>
      <c r="N433" s="23">
        <v>0</v>
      </c>
      <c r="O433" s="23">
        <v>0</v>
      </c>
      <c r="P433" s="23">
        <v>1</v>
      </c>
      <c r="Q433" s="23">
        <v>0</v>
      </c>
      <c r="R433" s="23" cm="1">
        <f t="array" ref="R433">_xlfn.IFS(H433=1,1,K433=1,1,L433=1,1,M433=1,1,N433=1,1,P433=1,1,TRUE,0)</f>
        <v>1</v>
      </c>
      <c r="S433" s="64">
        <f>IF(AND(G433=1,R433=1),0,R433)</f>
        <v>1</v>
      </c>
      <c r="T433" s="24" t="s">
        <v>2863</v>
      </c>
      <c r="U433" s="49">
        <f>SUBSTITUTE(T433,".",",")*1</f>
        <v>0.86753904074430399</v>
      </c>
      <c r="V433" s="54">
        <f>IF(U433&gt;=0.1, 1, 0)</f>
        <v>1</v>
      </c>
      <c r="W433" s="25">
        <f>IF(U433&gt;=0.2, 1, 0)</f>
        <v>1</v>
      </c>
      <c r="X433" s="25">
        <f>IF(U433&gt;=0.3, 1, 0)</f>
        <v>1</v>
      </c>
      <c r="Y433" s="25">
        <f>IF(U433&gt;=0.4, 1, 0)</f>
        <v>1</v>
      </c>
      <c r="Z433" s="25">
        <f>IF(U433&gt;=0.5, 1, 0)</f>
        <v>1</v>
      </c>
      <c r="AA433" s="25">
        <f>IF(U433&gt;=0.6, 1, 0)</f>
        <v>1</v>
      </c>
      <c r="AB433" s="25">
        <f>IF(U433&gt;=0.7, 1, 0)</f>
        <v>1</v>
      </c>
      <c r="AC433" s="25">
        <f>IF(U433&gt;=0.8, 1, 0)</f>
        <v>1</v>
      </c>
      <c r="AD433" s="55">
        <f>IF(U433&gt;=0.9, 1, 0)</f>
        <v>0</v>
      </c>
    </row>
    <row r="434" spans="1:30" ht="20" customHeight="1" x14ac:dyDescent="0.2">
      <c r="A434" s="20" t="s">
        <v>979</v>
      </c>
      <c r="B434" s="33" t="str">
        <f>SUBSTITUTE(A434,"/Users/timomiessen/Desktop/imagesdk/nonblackmen1/","Image_")</f>
        <v>Image_NBM_323.jpg</v>
      </c>
      <c r="C434" s="63" t="s">
        <v>4</v>
      </c>
      <c r="D434" s="22" t="s">
        <v>6</v>
      </c>
      <c r="E434" s="23">
        <v>0</v>
      </c>
      <c r="F434" s="23">
        <v>0</v>
      </c>
      <c r="G434" s="23">
        <v>0</v>
      </c>
      <c r="H434" s="23">
        <v>1</v>
      </c>
      <c r="I434" s="23">
        <v>0</v>
      </c>
      <c r="J434" s="23">
        <v>0</v>
      </c>
      <c r="K434" s="23">
        <v>1</v>
      </c>
      <c r="L434" s="23">
        <v>0</v>
      </c>
      <c r="M434" s="23">
        <v>0</v>
      </c>
      <c r="N434" s="23">
        <v>0</v>
      </c>
      <c r="O434" s="23">
        <v>0</v>
      </c>
      <c r="P434" s="23">
        <v>1</v>
      </c>
      <c r="Q434" s="23">
        <v>0</v>
      </c>
      <c r="R434" s="23" cm="1">
        <f t="array" ref="R434">_xlfn.IFS(H434=1,1,K434=1,1,L434=1,1,M434=1,1,N434=1,1,P434=1,1,TRUE,0)</f>
        <v>1</v>
      </c>
      <c r="S434" s="64">
        <f>IF(AND(G434=1,R434=1),0,R434)</f>
        <v>1</v>
      </c>
      <c r="T434" s="24" t="s">
        <v>2864</v>
      </c>
      <c r="U434" s="49">
        <f>SUBSTITUTE(T434,".",",")*1</f>
        <v>0.95609736442565896</v>
      </c>
      <c r="V434" s="54">
        <f>IF(U434&gt;=0.1, 1, 0)</f>
        <v>1</v>
      </c>
      <c r="W434" s="25">
        <f>IF(U434&gt;=0.2, 1, 0)</f>
        <v>1</v>
      </c>
      <c r="X434" s="25">
        <f>IF(U434&gt;=0.3, 1, 0)</f>
        <v>1</v>
      </c>
      <c r="Y434" s="25">
        <f>IF(U434&gt;=0.4, 1, 0)</f>
        <v>1</v>
      </c>
      <c r="Z434" s="25">
        <f>IF(U434&gt;=0.5, 1, 0)</f>
        <v>1</v>
      </c>
      <c r="AA434" s="25">
        <f>IF(U434&gt;=0.6, 1, 0)</f>
        <v>1</v>
      </c>
      <c r="AB434" s="25">
        <f>IF(U434&gt;=0.7, 1, 0)</f>
        <v>1</v>
      </c>
      <c r="AC434" s="25">
        <f>IF(U434&gt;=0.8, 1, 0)</f>
        <v>1</v>
      </c>
      <c r="AD434" s="55">
        <f>IF(U434&gt;=0.9, 1, 0)</f>
        <v>1</v>
      </c>
    </row>
    <row r="435" spans="1:30" ht="20" customHeight="1" x14ac:dyDescent="0.2">
      <c r="A435" s="20" t="s">
        <v>980</v>
      </c>
      <c r="B435" s="33" t="str">
        <f>SUBSTITUTE(A435,"/Users/timomiessen/Desktop/imagesdk/nonblackmen1/","Image_")</f>
        <v>Image_NBM_324.jpg</v>
      </c>
      <c r="C435" s="63" t="s">
        <v>4</v>
      </c>
      <c r="D435" s="22" t="s">
        <v>6</v>
      </c>
      <c r="E435" s="23">
        <v>0</v>
      </c>
      <c r="F435" s="23">
        <v>0</v>
      </c>
      <c r="G435" s="23">
        <v>0</v>
      </c>
      <c r="H435" s="23">
        <v>1</v>
      </c>
      <c r="I435" s="23">
        <v>0</v>
      </c>
      <c r="J435" s="23">
        <v>0</v>
      </c>
      <c r="K435" s="23">
        <v>1</v>
      </c>
      <c r="L435" s="23">
        <v>0</v>
      </c>
      <c r="M435" s="23">
        <v>0</v>
      </c>
      <c r="N435" s="23">
        <v>0</v>
      </c>
      <c r="O435" s="23">
        <v>0</v>
      </c>
      <c r="P435" s="23">
        <v>1</v>
      </c>
      <c r="Q435" s="23">
        <v>0</v>
      </c>
      <c r="R435" s="23" cm="1">
        <f t="array" ref="R435">_xlfn.IFS(H435=1,1,K435=1,1,L435=1,1,M435=1,1,N435=1,1,P435=1,1,TRUE,0)</f>
        <v>1</v>
      </c>
      <c r="S435" s="64">
        <f>IF(AND(G435=1,R435=1),0,R435)</f>
        <v>1</v>
      </c>
      <c r="T435" s="24" t="s">
        <v>2865</v>
      </c>
      <c r="U435" s="49">
        <f>SUBSTITUTE(T435,".",",")*1</f>
        <v>0.78108114749193103</v>
      </c>
      <c r="V435" s="54">
        <f>IF(U435&gt;=0.1, 1, 0)</f>
        <v>1</v>
      </c>
      <c r="W435" s="25">
        <f>IF(U435&gt;=0.2, 1, 0)</f>
        <v>1</v>
      </c>
      <c r="X435" s="25">
        <f>IF(U435&gt;=0.3, 1, 0)</f>
        <v>1</v>
      </c>
      <c r="Y435" s="25">
        <f>IF(U435&gt;=0.4, 1, 0)</f>
        <v>1</v>
      </c>
      <c r="Z435" s="25">
        <f>IF(U435&gt;=0.5, 1, 0)</f>
        <v>1</v>
      </c>
      <c r="AA435" s="25">
        <f>IF(U435&gt;=0.6, 1, 0)</f>
        <v>1</v>
      </c>
      <c r="AB435" s="25">
        <f>IF(U435&gt;=0.7, 1, 0)</f>
        <v>1</v>
      </c>
      <c r="AC435" s="25">
        <f>IF(U435&gt;=0.8, 1, 0)</f>
        <v>0</v>
      </c>
      <c r="AD435" s="55">
        <f>IF(U435&gt;=0.9, 1, 0)</f>
        <v>0</v>
      </c>
    </row>
    <row r="436" spans="1:30" ht="20" customHeight="1" x14ac:dyDescent="0.2">
      <c r="A436" s="20" t="s">
        <v>981</v>
      </c>
      <c r="B436" s="33" t="str">
        <f>SUBSTITUTE(A436,"/Users/timomiessen/Desktop/imagesdk/nonblackmen1/","Image_")</f>
        <v>Image_NBM_325.jpg</v>
      </c>
      <c r="C436" s="63" t="s">
        <v>4</v>
      </c>
      <c r="D436" s="22" t="s">
        <v>6</v>
      </c>
      <c r="E436" s="23">
        <v>0</v>
      </c>
      <c r="F436" s="23">
        <v>0</v>
      </c>
      <c r="G436" s="23">
        <v>0</v>
      </c>
      <c r="H436" s="23">
        <v>1</v>
      </c>
      <c r="I436" s="23">
        <v>0</v>
      </c>
      <c r="J436" s="23">
        <v>0</v>
      </c>
      <c r="K436" s="23">
        <v>1</v>
      </c>
      <c r="L436" s="23">
        <v>0</v>
      </c>
      <c r="M436" s="23">
        <v>0</v>
      </c>
      <c r="N436" s="23">
        <v>0</v>
      </c>
      <c r="O436" s="23">
        <v>0</v>
      </c>
      <c r="P436" s="23">
        <v>1</v>
      </c>
      <c r="Q436" s="23">
        <v>0</v>
      </c>
      <c r="R436" s="23" cm="1">
        <f t="array" ref="R436">_xlfn.IFS(H436=1,1,K436=1,1,L436=1,1,M436=1,1,N436=1,1,P436=1,1,TRUE,0)</f>
        <v>1</v>
      </c>
      <c r="S436" s="64">
        <f>IF(AND(G436=1,R436=1),0,R436)</f>
        <v>1</v>
      </c>
      <c r="T436" s="24" t="s">
        <v>2866</v>
      </c>
      <c r="U436" s="49">
        <f>SUBSTITUTE(T436,".",",")*1</f>
        <v>0.75354370474815302</v>
      </c>
      <c r="V436" s="54">
        <f>IF(U436&gt;=0.1, 1, 0)</f>
        <v>1</v>
      </c>
      <c r="W436" s="25">
        <f>IF(U436&gt;=0.2, 1, 0)</f>
        <v>1</v>
      </c>
      <c r="X436" s="25">
        <f>IF(U436&gt;=0.3, 1, 0)</f>
        <v>1</v>
      </c>
      <c r="Y436" s="25">
        <f>IF(U436&gt;=0.4, 1, 0)</f>
        <v>1</v>
      </c>
      <c r="Z436" s="25">
        <f>IF(U436&gt;=0.5, 1, 0)</f>
        <v>1</v>
      </c>
      <c r="AA436" s="25">
        <f>IF(U436&gt;=0.6, 1, 0)</f>
        <v>1</v>
      </c>
      <c r="AB436" s="25">
        <f>IF(U436&gt;=0.7, 1, 0)</f>
        <v>1</v>
      </c>
      <c r="AC436" s="25">
        <f>IF(U436&gt;=0.8, 1, 0)</f>
        <v>0</v>
      </c>
      <c r="AD436" s="55">
        <f>IF(U436&gt;=0.9, 1, 0)</f>
        <v>0</v>
      </c>
    </row>
    <row r="437" spans="1:30" ht="20" customHeight="1" x14ac:dyDescent="0.2">
      <c r="A437" s="20" t="s">
        <v>982</v>
      </c>
      <c r="B437" s="33" t="str">
        <f>SUBSTITUTE(A437,"/Users/timomiessen/Desktop/imagesdk/nonblackmen1/","Image_")</f>
        <v>Image_NBM_326.jpg</v>
      </c>
      <c r="C437" s="63" t="s">
        <v>4</v>
      </c>
      <c r="D437" s="22" t="s">
        <v>6</v>
      </c>
      <c r="E437" s="23">
        <v>0</v>
      </c>
      <c r="F437" s="23">
        <v>0</v>
      </c>
      <c r="G437" s="23">
        <v>0</v>
      </c>
      <c r="H437" s="23">
        <v>1</v>
      </c>
      <c r="I437" s="23">
        <v>0</v>
      </c>
      <c r="J437" s="23">
        <v>0</v>
      </c>
      <c r="K437" s="23">
        <v>1</v>
      </c>
      <c r="L437" s="23">
        <v>0</v>
      </c>
      <c r="M437" s="23">
        <v>0</v>
      </c>
      <c r="N437" s="23">
        <v>0</v>
      </c>
      <c r="O437" s="23">
        <v>0</v>
      </c>
      <c r="P437" s="23">
        <v>1</v>
      </c>
      <c r="Q437" s="23">
        <v>0</v>
      </c>
      <c r="R437" s="23" cm="1">
        <f t="array" ref="R437">_xlfn.IFS(H437=1,1,K437=1,1,L437=1,1,M437=1,1,N437=1,1,P437=1,1,TRUE,0)</f>
        <v>1</v>
      </c>
      <c r="S437" s="64">
        <f>IF(AND(G437=1,R437=1),0,R437)</f>
        <v>1</v>
      </c>
      <c r="T437" s="24" t="s">
        <v>2867</v>
      </c>
      <c r="U437" s="49">
        <f>SUBSTITUTE(T437,".",",")*1</f>
        <v>0.54743693023920004</v>
      </c>
      <c r="V437" s="54">
        <f>IF(U437&gt;=0.1, 1, 0)</f>
        <v>1</v>
      </c>
      <c r="W437" s="25">
        <f>IF(U437&gt;=0.2, 1, 0)</f>
        <v>1</v>
      </c>
      <c r="X437" s="25">
        <f>IF(U437&gt;=0.3, 1, 0)</f>
        <v>1</v>
      </c>
      <c r="Y437" s="25">
        <f>IF(U437&gt;=0.4, 1, 0)</f>
        <v>1</v>
      </c>
      <c r="Z437" s="25">
        <f>IF(U437&gt;=0.5, 1, 0)</f>
        <v>1</v>
      </c>
      <c r="AA437" s="25">
        <f>IF(U437&gt;=0.6, 1, 0)</f>
        <v>0</v>
      </c>
      <c r="AB437" s="25">
        <f>IF(U437&gt;=0.7, 1, 0)</f>
        <v>0</v>
      </c>
      <c r="AC437" s="25">
        <f>IF(U437&gt;=0.8, 1, 0)</f>
        <v>0</v>
      </c>
      <c r="AD437" s="55">
        <f>IF(U437&gt;=0.9, 1, 0)</f>
        <v>0</v>
      </c>
    </row>
    <row r="438" spans="1:30" ht="20" customHeight="1" x14ac:dyDescent="0.2">
      <c r="A438" s="20" t="s">
        <v>983</v>
      </c>
      <c r="B438" s="33" t="str">
        <f>SUBSTITUTE(A438,"/Users/timomiessen/Desktop/imagesdk/nonblackmen1/","Image_")</f>
        <v>Image_NBM_327.jpg</v>
      </c>
      <c r="C438" s="63" t="s">
        <v>4</v>
      </c>
      <c r="D438" s="22" t="s">
        <v>6</v>
      </c>
      <c r="E438" s="23">
        <v>0</v>
      </c>
      <c r="F438" s="23">
        <v>0</v>
      </c>
      <c r="G438" s="23">
        <v>0</v>
      </c>
      <c r="H438" s="23">
        <v>1</v>
      </c>
      <c r="I438" s="23">
        <v>0</v>
      </c>
      <c r="J438" s="23">
        <v>0</v>
      </c>
      <c r="K438" s="23">
        <v>1</v>
      </c>
      <c r="L438" s="23">
        <v>0</v>
      </c>
      <c r="M438" s="23">
        <v>0</v>
      </c>
      <c r="N438" s="23">
        <v>0</v>
      </c>
      <c r="O438" s="23">
        <v>0</v>
      </c>
      <c r="P438" s="23">
        <v>1</v>
      </c>
      <c r="Q438" s="23">
        <v>0</v>
      </c>
      <c r="R438" s="23" cm="1">
        <f t="array" ref="R438">_xlfn.IFS(H438=1,1,K438=1,1,L438=1,1,M438=1,1,N438=1,1,P438=1,1,TRUE,0)</f>
        <v>1</v>
      </c>
      <c r="S438" s="64">
        <f>IF(AND(G438=1,R438=1),0,R438)</f>
        <v>1</v>
      </c>
      <c r="T438" s="24" t="s">
        <v>2868</v>
      </c>
      <c r="U438" s="49">
        <f>SUBSTITUTE(T438,".",",")*1</f>
        <v>0.62972584366798401</v>
      </c>
      <c r="V438" s="54">
        <f>IF(U438&gt;=0.1, 1, 0)</f>
        <v>1</v>
      </c>
      <c r="W438" s="25">
        <f>IF(U438&gt;=0.2, 1, 0)</f>
        <v>1</v>
      </c>
      <c r="X438" s="25">
        <f>IF(U438&gt;=0.3, 1, 0)</f>
        <v>1</v>
      </c>
      <c r="Y438" s="25">
        <f>IF(U438&gt;=0.4, 1, 0)</f>
        <v>1</v>
      </c>
      <c r="Z438" s="25">
        <f>IF(U438&gt;=0.5, 1, 0)</f>
        <v>1</v>
      </c>
      <c r="AA438" s="25">
        <f>IF(U438&gt;=0.6, 1, 0)</f>
        <v>1</v>
      </c>
      <c r="AB438" s="25">
        <f>IF(U438&gt;=0.7, 1, 0)</f>
        <v>0</v>
      </c>
      <c r="AC438" s="25">
        <f>IF(U438&gt;=0.8, 1, 0)</f>
        <v>0</v>
      </c>
      <c r="AD438" s="55">
        <f>IF(U438&gt;=0.9, 1, 0)</f>
        <v>0</v>
      </c>
    </row>
    <row r="439" spans="1:30" ht="20" customHeight="1" x14ac:dyDescent="0.2">
      <c r="A439" s="20" t="s">
        <v>984</v>
      </c>
      <c r="B439" s="33" t="str">
        <f>SUBSTITUTE(A439,"/Users/timomiessen/Desktop/imagesdk/nonblackmen1/","Image_")</f>
        <v>Image_NBM_328.jpg</v>
      </c>
      <c r="C439" s="63" t="s">
        <v>4</v>
      </c>
      <c r="D439" s="22" t="s">
        <v>6</v>
      </c>
      <c r="E439" s="23">
        <v>0</v>
      </c>
      <c r="F439" s="23">
        <v>0</v>
      </c>
      <c r="G439" s="23">
        <v>0</v>
      </c>
      <c r="H439" s="23">
        <v>1</v>
      </c>
      <c r="I439" s="23">
        <v>0</v>
      </c>
      <c r="J439" s="23">
        <v>0</v>
      </c>
      <c r="K439" s="23">
        <v>1</v>
      </c>
      <c r="L439" s="23">
        <v>0</v>
      </c>
      <c r="M439" s="23">
        <v>0</v>
      </c>
      <c r="N439" s="23">
        <v>0</v>
      </c>
      <c r="O439" s="23">
        <v>0</v>
      </c>
      <c r="P439" s="23">
        <v>1</v>
      </c>
      <c r="Q439" s="23">
        <v>0</v>
      </c>
      <c r="R439" s="23" cm="1">
        <f t="array" ref="R439">_xlfn.IFS(H439=1,1,K439=1,1,L439=1,1,M439=1,1,N439=1,1,P439=1,1,TRUE,0)</f>
        <v>1</v>
      </c>
      <c r="S439" s="64">
        <f>IF(AND(G439=1,R439=1),0,R439)</f>
        <v>1</v>
      </c>
      <c r="T439" s="24" t="s">
        <v>2869</v>
      </c>
      <c r="U439" s="49">
        <f>SUBSTITUTE(T439,".",",")*1</f>
        <v>0.84506673552095801</v>
      </c>
      <c r="V439" s="54">
        <f>IF(U439&gt;=0.1, 1, 0)</f>
        <v>1</v>
      </c>
      <c r="W439" s="25">
        <f>IF(U439&gt;=0.2, 1, 0)</f>
        <v>1</v>
      </c>
      <c r="X439" s="25">
        <f>IF(U439&gt;=0.3, 1, 0)</f>
        <v>1</v>
      </c>
      <c r="Y439" s="25">
        <f>IF(U439&gt;=0.4, 1, 0)</f>
        <v>1</v>
      </c>
      <c r="Z439" s="25">
        <f>IF(U439&gt;=0.5, 1, 0)</f>
        <v>1</v>
      </c>
      <c r="AA439" s="25">
        <f>IF(U439&gt;=0.6, 1, 0)</f>
        <v>1</v>
      </c>
      <c r="AB439" s="25">
        <f>IF(U439&gt;=0.7, 1, 0)</f>
        <v>1</v>
      </c>
      <c r="AC439" s="25">
        <f>IF(U439&gt;=0.8, 1, 0)</f>
        <v>1</v>
      </c>
      <c r="AD439" s="55">
        <f>IF(U439&gt;=0.9, 1, 0)</f>
        <v>0</v>
      </c>
    </row>
    <row r="440" spans="1:30" ht="20" customHeight="1" x14ac:dyDescent="0.2">
      <c r="A440" s="20" t="s">
        <v>985</v>
      </c>
      <c r="B440" s="33" t="str">
        <f>SUBSTITUTE(A440,"/Users/timomiessen/Desktop/imagesdk/nonblackmen1/","Image_")</f>
        <v>Image_NBM_329.jpg</v>
      </c>
      <c r="C440" s="63" t="s">
        <v>4</v>
      </c>
      <c r="D440" s="22" t="s">
        <v>6</v>
      </c>
      <c r="E440" s="23">
        <v>0</v>
      </c>
      <c r="F440" s="23">
        <v>0</v>
      </c>
      <c r="G440" s="23">
        <v>0</v>
      </c>
      <c r="H440" s="23">
        <v>1</v>
      </c>
      <c r="I440" s="23">
        <v>0</v>
      </c>
      <c r="J440" s="23">
        <v>0</v>
      </c>
      <c r="K440" s="23">
        <v>1</v>
      </c>
      <c r="L440" s="23">
        <v>0</v>
      </c>
      <c r="M440" s="23">
        <v>0</v>
      </c>
      <c r="N440" s="23">
        <v>0</v>
      </c>
      <c r="O440" s="23">
        <v>0</v>
      </c>
      <c r="P440" s="23">
        <v>1</v>
      </c>
      <c r="Q440" s="23">
        <v>0</v>
      </c>
      <c r="R440" s="23" cm="1">
        <f t="array" ref="R440">_xlfn.IFS(H440=1,1,K440=1,1,L440=1,1,M440=1,1,N440=1,1,P440=1,1,TRUE,0)</f>
        <v>1</v>
      </c>
      <c r="S440" s="64">
        <f>IF(AND(G440=1,R440=1),0,R440)</f>
        <v>1</v>
      </c>
      <c r="T440" s="24" t="s">
        <v>2870</v>
      </c>
      <c r="U440" s="49">
        <f>SUBSTITUTE(T440,".",",")*1</f>
        <v>0.894295454025268</v>
      </c>
      <c r="V440" s="54">
        <f>IF(U440&gt;=0.1, 1, 0)</f>
        <v>1</v>
      </c>
      <c r="W440" s="25">
        <f>IF(U440&gt;=0.2, 1, 0)</f>
        <v>1</v>
      </c>
      <c r="X440" s="25">
        <f>IF(U440&gt;=0.3, 1, 0)</f>
        <v>1</v>
      </c>
      <c r="Y440" s="25">
        <f>IF(U440&gt;=0.4, 1, 0)</f>
        <v>1</v>
      </c>
      <c r="Z440" s="25">
        <f>IF(U440&gt;=0.5, 1, 0)</f>
        <v>1</v>
      </c>
      <c r="AA440" s="25">
        <f>IF(U440&gt;=0.6, 1, 0)</f>
        <v>1</v>
      </c>
      <c r="AB440" s="25">
        <f>IF(U440&gt;=0.7, 1, 0)</f>
        <v>1</v>
      </c>
      <c r="AC440" s="25">
        <f>IF(U440&gt;=0.8, 1, 0)</f>
        <v>1</v>
      </c>
      <c r="AD440" s="55">
        <f>IF(U440&gt;=0.9, 1, 0)</f>
        <v>0</v>
      </c>
    </row>
    <row r="441" spans="1:30" ht="20" customHeight="1" x14ac:dyDescent="0.2">
      <c r="A441" s="20" t="s">
        <v>987</v>
      </c>
      <c r="B441" s="33" t="str">
        <f>SUBSTITUTE(A441,"/Users/timomiessen/Desktop/imagesdk/nonblackmen1/","Image_")</f>
        <v>Image_NBM_330.jpg</v>
      </c>
      <c r="C441" s="63" t="s">
        <v>4</v>
      </c>
      <c r="D441" s="22" t="s">
        <v>6</v>
      </c>
      <c r="E441" s="23">
        <v>0</v>
      </c>
      <c r="F441" s="23">
        <v>0</v>
      </c>
      <c r="G441" s="23">
        <v>0</v>
      </c>
      <c r="H441" s="23">
        <v>1</v>
      </c>
      <c r="I441" s="23">
        <v>0</v>
      </c>
      <c r="J441" s="23">
        <v>0</v>
      </c>
      <c r="K441" s="23">
        <v>1</v>
      </c>
      <c r="L441" s="23">
        <v>0</v>
      </c>
      <c r="M441" s="23">
        <v>0</v>
      </c>
      <c r="N441" s="23">
        <v>0</v>
      </c>
      <c r="O441" s="23">
        <v>0</v>
      </c>
      <c r="P441" s="23">
        <v>1</v>
      </c>
      <c r="Q441" s="23">
        <v>0</v>
      </c>
      <c r="R441" s="23" cm="1">
        <f t="array" ref="R441">_xlfn.IFS(H441=1,1,K441=1,1,L441=1,1,M441=1,1,N441=1,1,P441=1,1,TRUE,0)</f>
        <v>1</v>
      </c>
      <c r="S441" s="64">
        <f>IF(AND(G441=1,R441=1),0,R441)</f>
        <v>1</v>
      </c>
      <c r="T441" s="24" t="s">
        <v>2872</v>
      </c>
      <c r="U441" s="49">
        <f>SUBSTITUTE(T441,".",",")*1</f>
        <v>0.72486780211329405</v>
      </c>
      <c r="V441" s="54">
        <f>IF(U441&gt;=0.1, 1, 0)</f>
        <v>1</v>
      </c>
      <c r="W441" s="25">
        <f>IF(U441&gt;=0.2, 1, 0)</f>
        <v>1</v>
      </c>
      <c r="X441" s="25">
        <f>IF(U441&gt;=0.3, 1, 0)</f>
        <v>1</v>
      </c>
      <c r="Y441" s="25">
        <f>IF(U441&gt;=0.4, 1, 0)</f>
        <v>1</v>
      </c>
      <c r="Z441" s="25">
        <f>IF(U441&gt;=0.5, 1, 0)</f>
        <v>1</v>
      </c>
      <c r="AA441" s="25">
        <f>IF(U441&gt;=0.6, 1, 0)</f>
        <v>1</v>
      </c>
      <c r="AB441" s="25">
        <f>IF(U441&gt;=0.7, 1, 0)</f>
        <v>1</v>
      </c>
      <c r="AC441" s="25">
        <f>IF(U441&gt;=0.8, 1, 0)</f>
        <v>0</v>
      </c>
      <c r="AD441" s="55">
        <f>IF(U441&gt;=0.9, 1, 0)</f>
        <v>0</v>
      </c>
    </row>
    <row r="442" spans="1:30" ht="20" customHeight="1" x14ac:dyDescent="0.2">
      <c r="A442" s="20" t="s">
        <v>988</v>
      </c>
      <c r="B442" s="33" t="str">
        <f>SUBSTITUTE(A442,"/Users/timomiessen/Desktop/imagesdk/nonblackmen1/","Image_")</f>
        <v>Image_NBM_331.jpg</v>
      </c>
      <c r="C442" s="63" t="s">
        <v>4</v>
      </c>
      <c r="D442" s="22" t="s">
        <v>6</v>
      </c>
      <c r="E442" s="23">
        <v>0</v>
      </c>
      <c r="F442" s="23">
        <v>0</v>
      </c>
      <c r="G442" s="23">
        <v>0</v>
      </c>
      <c r="H442" s="23">
        <v>1</v>
      </c>
      <c r="I442" s="23">
        <v>0</v>
      </c>
      <c r="J442" s="23">
        <v>0</v>
      </c>
      <c r="K442" s="23">
        <v>1</v>
      </c>
      <c r="L442" s="23">
        <v>0</v>
      </c>
      <c r="M442" s="23">
        <v>0</v>
      </c>
      <c r="N442" s="23">
        <v>0</v>
      </c>
      <c r="O442" s="23">
        <v>0</v>
      </c>
      <c r="P442" s="23">
        <v>1</v>
      </c>
      <c r="Q442" s="23">
        <v>0</v>
      </c>
      <c r="R442" s="23" cm="1">
        <f t="array" ref="R442">_xlfn.IFS(H442=1,1,K442=1,1,L442=1,1,M442=1,1,N442=1,1,P442=1,1,TRUE,0)</f>
        <v>1</v>
      </c>
      <c r="S442" s="64">
        <f>IF(AND(G442=1,R442=1),0,R442)</f>
        <v>1</v>
      </c>
      <c r="T442" s="24" t="s">
        <v>2873</v>
      </c>
      <c r="U442" s="49">
        <f>SUBSTITUTE(T442,".",",")*1</f>
        <v>0.512210158631205</v>
      </c>
      <c r="V442" s="54">
        <f>IF(U442&gt;=0.1, 1, 0)</f>
        <v>1</v>
      </c>
      <c r="W442" s="25">
        <f>IF(U442&gt;=0.2, 1, 0)</f>
        <v>1</v>
      </c>
      <c r="X442" s="25">
        <f>IF(U442&gt;=0.3, 1, 0)</f>
        <v>1</v>
      </c>
      <c r="Y442" s="25">
        <f>IF(U442&gt;=0.4, 1, 0)</f>
        <v>1</v>
      </c>
      <c r="Z442" s="25">
        <f>IF(U442&gt;=0.5, 1, 0)</f>
        <v>1</v>
      </c>
      <c r="AA442" s="25">
        <f>IF(U442&gt;=0.6, 1, 0)</f>
        <v>0</v>
      </c>
      <c r="AB442" s="25">
        <f>IF(U442&gt;=0.7, 1, 0)</f>
        <v>0</v>
      </c>
      <c r="AC442" s="25">
        <f>IF(U442&gt;=0.8, 1, 0)</f>
        <v>0</v>
      </c>
      <c r="AD442" s="55">
        <f>IF(U442&gt;=0.9, 1, 0)</f>
        <v>0</v>
      </c>
    </row>
    <row r="443" spans="1:30" ht="20" customHeight="1" x14ac:dyDescent="0.2">
      <c r="A443" s="20" t="s">
        <v>989</v>
      </c>
      <c r="B443" s="33" t="str">
        <f>SUBSTITUTE(A443,"/Users/timomiessen/Desktop/imagesdk/nonblackmen1/","Image_")</f>
        <v>Image_NBM_332.jpg</v>
      </c>
      <c r="C443" s="63" t="s">
        <v>4</v>
      </c>
      <c r="D443" s="22" t="s">
        <v>6</v>
      </c>
      <c r="E443" s="23">
        <v>0</v>
      </c>
      <c r="F443" s="23">
        <v>0</v>
      </c>
      <c r="G443" s="23">
        <v>0</v>
      </c>
      <c r="H443" s="23">
        <v>1</v>
      </c>
      <c r="I443" s="23">
        <v>0</v>
      </c>
      <c r="J443" s="23">
        <v>0</v>
      </c>
      <c r="K443" s="23">
        <v>1</v>
      </c>
      <c r="L443" s="23">
        <v>0</v>
      </c>
      <c r="M443" s="23">
        <v>0</v>
      </c>
      <c r="N443" s="23">
        <v>0</v>
      </c>
      <c r="O443" s="23">
        <v>0</v>
      </c>
      <c r="P443" s="23">
        <v>1</v>
      </c>
      <c r="Q443" s="23">
        <v>0</v>
      </c>
      <c r="R443" s="23" cm="1">
        <f t="array" ref="R443">_xlfn.IFS(H443=1,1,K443=1,1,L443=1,1,M443=1,1,N443=1,1,P443=1,1,TRUE,0)</f>
        <v>1</v>
      </c>
      <c r="S443" s="64">
        <f>IF(AND(G443=1,R443=1),0,R443)</f>
        <v>1</v>
      </c>
      <c r="T443" s="24" t="s">
        <v>2874</v>
      </c>
      <c r="U443" s="49">
        <f>SUBSTITUTE(T443,".",",")*1</f>
        <v>0.68715381203219295</v>
      </c>
      <c r="V443" s="54">
        <f>IF(U443&gt;=0.1, 1, 0)</f>
        <v>1</v>
      </c>
      <c r="W443" s="25">
        <f>IF(U443&gt;=0.2, 1, 0)</f>
        <v>1</v>
      </c>
      <c r="X443" s="25">
        <f>IF(U443&gt;=0.3, 1, 0)</f>
        <v>1</v>
      </c>
      <c r="Y443" s="25">
        <f>IF(U443&gt;=0.4, 1, 0)</f>
        <v>1</v>
      </c>
      <c r="Z443" s="25">
        <f>IF(U443&gt;=0.5, 1, 0)</f>
        <v>1</v>
      </c>
      <c r="AA443" s="25">
        <f>IF(U443&gt;=0.6, 1, 0)</f>
        <v>1</v>
      </c>
      <c r="AB443" s="25">
        <f>IF(U443&gt;=0.7, 1, 0)</f>
        <v>0</v>
      </c>
      <c r="AC443" s="25">
        <f>IF(U443&gt;=0.8, 1, 0)</f>
        <v>0</v>
      </c>
      <c r="AD443" s="55">
        <f>IF(U443&gt;=0.9, 1, 0)</f>
        <v>0</v>
      </c>
    </row>
    <row r="444" spans="1:30" ht="20" customHeight="1" x14ac:dyDescent="0.2">
      <c r="A444" s="20" t="s">
        <v>990</v>
      </c>
      <c r="B444" s="33" t="str">
        <f>SUBSTITUTE(A444,"/Users/timomiessen/Desktop/imagesdk/nonblackmen1/","Image_")</f>
        <v>Image_NBM_333.jpg</v>
      </c>
      <c r="C444" s="63" t="s">
        <v>4</v>
      </c>
      <c r="D444" s="22" t="s">
        <v>6</v>
      </c>
      <c r="E444" s="23">
        <v>0</v>
      </c>
      <c r="F444" s="23">
        <v>0</v>
      </c>
      <c r="G444" s="23">
        <v>0</v>
      </c>
      <c r="H444" s="23">
        <v>1</v>
      </c>
      <c r="I444" s="23">
        <v>0</v>
      </c>
      <c r="J444" s="23">
        <v>0</v>
      </c>
      <c r="K444" s="23">
        <v>1</v>
      </c>
      <c r="L444" s="23">
        <v>0</v>
      </c>
      <c r="M444" s="23">
        <v>0</v>
      </c>
      <c r="N444" s="23">
        <v>0</v>
      </c>
      <c r="O444" s="23">
        <v>0</v>
      </c>
      <c r="P444" s="23">
        <v>1</v>
      </c>
      <c r="Q444" s="23">
        <v>0</v>
      </c>
      <c r="R444" s="23" cm="1">
        <f t="array" ref="R444">_xlfn.IFS(H444=1,1,K444=1,1,L444=1,1,M444=1,1,N444=1,1,P444=1,1,TRUE,0)</f>
        <v>1</v>
      </c>
      <c r="S444" s="64">
        <f>IF(AND(G444=1,R444=1),0,R444)</f>
        <v>1</v>
      </c>
      <c r="T444" s="24" t="s">
        <v>2875</v>
      </c>
      <c r="U444" s="49">
        <f>SUBSTITUTE(T444,".",",")*1</f>
        <v>0.73057011142372996</v>
      </c>
      <c r="V444" s="54">
        <f>IF(U444&gt;=0.1, 1, 0)</f>
        <v>1</v>
      </c>
      <c r="W444" s="25">
        <f>IF(U444&gt;=0.2, 1, 0)</f>
        <v>1</v>
      </c>
      <c r="X444" s="25">
        <f>IF(U444&gt;=0.3, 1, 0)</f>
        <v>1</v>
      </c>
      <c r="Y444" s="25">
        <f>IF(U444&gt;=0.4, 1, 0)</f>
        <v>1</v>
      </c>
      <c r="Z444" s="25">
        <f>IF(U444&gt;=0.5, 1, 0)</f>
        <v>1</v>
      </c>
      <c r="AA444" s="25">
        <f>IF(U444&gt;=0.6, 1, 0)</f>
        <v>1</v>
      </c>
      <c r="AB444" s="25">
        <f>IF(U444&gt;=0.7, 1, 0)</f>
        <v>1</v>
      </c>
      <c r="AC444" s="25">
        <f>IF(U444&gt;=0.8, 1, 0)</f>
        <v>0</v>
      </c>
      <c r="AD444" s="55">
        <f>IF(U444&gt;=0.9, 1, 0)</f>
        <v>0</v>
      </c>
    </row>
    <row r="445" spans="1:30" ht="20" customHeight="1" x14ac:dyDescent="0.2">
      <c r="A445" s="20" t="s">
        <v>991</v>
      </c>
      <c r="B445" s="33" t="str">
        <f>SUBSTITUTE(A445,"/Users/timomiessen/Desktop/imagesdk/nonblackmen1/","Image_")</f>
        <v>Image_NBM_334.jpg</v>
      </c>
      <c r="C445" s="63" t="s">
        <v>4</v>
      </c>
      <c r="D445" s="22" t="s">
        <v>6</v>
      </c>
      <c r="E445" s="23">
        <v>0</v>
      </c>
      <c r="F445" s="23">
        <v>0</v>
      </c>
      <c r="G445" s="23">
        <v>0</v>
      </c>
      <c r="H445" s="23">
        <v>1</v>
      </c>
      <c r="I445" s="23">
        <v>0</v>
      </c>
      <c r="J445" s="23">
        <v>0</v>
      </c>
      <c r="K445" s="23">
        <v>1</v>
      </c>
      <c r="L445" s="23">
        <v>0</v>
      </c>
      <c r="M445" s="23">
        <v>0</v>
      </c>
      <c r="N445" s="23">
        <v>0</v>
      </c>
      <c r="O445" s="23">
        <v>0</v>
      </c>
      <c r="P445" s="23">
        <v>1</v>
      </c>
      <c r="Q445" s="23">
        <v>0</v>
      </c>
      <c r="R445" s="23" cm="1">
        <f t="array" ref="R445">_xlfn.IFS(H445=1,1,K445=1,1,L445=1,1,M445=1,1,N445=1,1,P445=1,1,TRUE,0)</f>
        <v>1</v>
      </c>
      <c r="S445" s="64">
        <f>IF(AND(G445=1,R445=1),0,R445)</f>
        <v>1</v>
      </c>
      <c r="T445" s="24" t="s">
        <v>2876</v>
      </c>
      <c r="U445" s="49">
        <f>SUBSTITUTE(T445,".",",")*1</f>
        <v>0.28846002370119</v>
      </c>
      <c r="V445" s="54">
        <f>IF(U445&gt;=0.1, 1, 0)</f>
        <v>1</v>
      </c>
      <c r="W445" s="25">
        <f>IF(U445&gt;=0.2, 1, 0)</f>
        <v>1</v>
      </c>
      <c r="X445" s="25">
        <f>IF(U445&gt;=0.3, 1, 0)</f>
        <v>0</v>
      </c>
      <c r="Y445" s="25">
        <f>IF(U445&gt;=0.4, 1, 0)</f>
        <v>0</v>
      </c>
      <c r="Z445" s="25">
        <f>IF(U445&gt;=0.5, 1, 0)</f>
        <v>0</v>
      </c>
      <c r="AA445" s="25">
        <f>IF(U445&gt;=0.6, 1, 0)</f>
        <v>0</v>
      </c>
      <c r="AB445" s="25">
        <f>IF(U445&gt;=0.7, 1, 0)</f>
        <v>0</v>
      </c>
      <c r="AC445" s="25">
        <f>IF(U445&gt;=0.8, 1, 0)</f>
        <v>0</v>
      </c>
      <c r="AD445" s="55">
        <f>IF(U445&gt;=0.9, 1, 0)</f>
        <v>0</v>
      </c>
    </row>
    <row r="446" spans="1:30" ht="20" customHeight="1" x14ac:dyDescent="0.2">
      <c r="A446" s="20" t="s">
        <v>731</v>
      </c>
      <c r="B446" s="33" t="str">
        <f>SUBSTITUTE(A446,"/Users/timomiessen/Desktop/imagesdk/nonblackmen1/","Image_")</f>
        <v>Image_NBM_1.jpg</v>
      </c>
      <c r="C446" s="63" t="s">
        <v>4</v>
      </c>
      <c r="D446" s="22" t="s">
        <v>6</v>
      </c>
      <c r="E446" s="23">
        <v>1</v>
      </c>
      <c r="F446" s="23">
        <v>0</v>
      </c>
      <c r="G446" s="23">
        <v>0</v>
      </c>
      <c r="H446" s="23">
        <v>0</v>
      </c>
      <c r="I446" s="23">
        <v>0</v>
      </c>
      <c r="J446" s="23">
        <v>0</v>
      </c>
      <c r="K446" s="23">
        <v>0</v>
      </c>
      <c r="L446" s="23">
        <v>0</v>
      </c>
      <c r="M446" s="23">
        <v>0</v>
      </c>
      <c r="N446" s="23">
        <v>0</v>
      </c>
      <c r="O446" s="23">
        <v>0</v>
      </c>
      <c r="P446" s="23">
        <v>0</v>
      </c>
      <c r="Q446" s="23">
        <v>0</v>
      </c>
      <c r="R446" s="23" cm="1">
        <f t="array" ref="R446">_xlfn.IFS(H446=1,1,K446=1,1,L446=1,1,M446=1,1,N446=1,1,P446=1,1,TRUE,0)</f>
        <v>0</v>
      </c>
      <c r="S446" s="64">
        <f>IF(AND(G446=1,R446=1),0,R446)</f>
        <v>0</v>
      </c>
      <c r="T446" s="24" t="s">
        <v>2615</v>
      </c>
      <c r="U446" s="49">
        <f>SUBSTITUTE(T446,".",",")*1</f>
        <v>0.115524716675281</v>
      </c>
      <c r="V446" s="54">
        <f>IF(U446&gt;=0.1, 1, 0)</f>
        <v>1</v>
      </c>
      <c r="W446" s="25">
        <f>IF(U446&gt;=0.2, 1, 0)</f>
        <v>0</v>
      </c>
      <c r="X446" s="25">
        <f>IF(U446&gt;=0.3, 1, 0)</f>
        <v>0</v>
      </c>
      <c r="Y446" s="25">
        <f>IF(U446&gt;=0.4, 1, 0)</f>
        <v>0</v>
      </c>
      <c r="Z446" s="25">
        <f>IF(U446&gt;=0.5, 1, 0)</f>
        <v>0</v>
      </c>
      <c r="AA446" s="25">
        <f>IF(U446&gt;=0.6, 1, 0)</f>
        <v>0</v>
      </c>
      <c r="AB446" s="25">
        <f>IF(U446&gt;=0.7, 1, 0)</f>
        <v>0</v>
      </c>
      <c r="AC446" s="25">
        <f>IF(U446&gt;=0.8, 1, 0)</f>
        <v>0</v>
      </c>
      <c r="AD446" s="55">
        <f>IF(U446&gt;=0.9, 1, 0)</f>
        <v>0</v>
      </c>
    </row>
    <row r="447" spans="1:30" ht="20" customHeight="1" x14ac:dyDescent="0.2">
      <c r="A447" s="20" t="s">
        <v>732</v>
      </c>
      <c r="B447" s="33" t="str">
        <f>SUBSTITUTE(A447,"/Users/timomiessen/Desktop/imagesdk/nonblackmen1/","Image_")</f>
        <v>Image_NBM_10.jpg</v>
      </c>
      <c r="C447" s="63" t="s">
        <v>4</v>
      </c>
      <c r="D447" s="22" t="s">
        <v>6</v>
      </c>
      <c r="E447" s="23">
        <v>1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 cm="1">
        <f t="array" ref="R447">_xlfn.IFS(H447=1,1,K447=1,1,L447=1,1,M447=1,1,N447=1,1,P447=1,1,TRUE,0)</f>
        <v>0</v>
      </c>
      <c r="S447" s="64">
        <f>IF(AND(G447=1,R447=1),0,R447)</f>
        <v>0</v>
      </c>
      <c r="T447" s="24" t="s">
        <v>2616</v>
      </c>
      <c r="U447" s="49">
        <f>SUBSTITUTE(T447,".",",")*1</f>
        <v>3.0048170126974499E-2</v>
      </c>
      <c r="V447" s="54">
        <f>IF(U447&gt;=0.1, 1, 0)</f>
        <v>0</v>
      </c>
      <c r="W447" s="25">
        <f>IF(U447&gt;=0.2, 1, 0)</f>
        <v>0</v>
      </c>
      <c r="X447" s="25">
        <f>IF(U447&gt;=0.3, 1, 0)</f>
        <v>0</v>
      </c>
      <c r="Y447" s="25">
        <f>IF(U447&gt;=0.4, 1, 0)</f>
        <v>0</v>
      </c>
      <c r="Z447" s="25">
        <f>IF(U447&gt;=0.5, 1, 0)</f>
        <v>0</v>
      </c>
      <c r="AA447" s="25">
        <f>IF(U447&gt;=0.6, 1, 0)</f>
        <v>0</v>
      </c>
      <c r="AB447" s="25">
        <f>IF(U447&gt;=0.7, 1, 0)</f>
        <v>0</v>
      </c>
      <c r="AC447" s="25">
        <f>IF(U447&gt;=0.8, 1, 0)</f>
        <v>0</v>
      </c>
      <c r="AD447" s="55">
        <f>IF(U447&gt;=0.9, 1, 0)</f>
        <v>0</v>
      </c>
    </row>
    <row r="448" spans="1:30" ht="20" customHeight="1" x14ac:dyDescent="0.2">
      <c r="A448" s="20" t="s">
        <v>733</v>
      </c>
      <c r="B448" s="33" t="str">
        <f>SUBSTITUTE(A448,"/Users/timomiessen/Desktop/imagesdk/nonblackmen1/","Image_")</f>
        <v>Image_NBM_100.jpg</v>
      </c>
      <c r="C448" s="63" t="s">
        <v>4</v>
      </c>
      <c r="D448" s="22" t="s">
        <v>6</v>
      </c>
      <c r="E448" s="23">
        <v>1</v>
      </c>
      <c r="F448" s="23">
        <v>0</v>
      </c>
      <c r="G448" s="23">
        <v>0</v>
      </c>
      <c r="H448" s="23">
        <v>0</v>
      </c>
      <c r="I448" s="23">
        <v>0</v>
      </c>
      <c r="J448" s="23">
        <v>0</v>
      </c>
      <c r="K448" s="23">
        <v>0</v>
      </c>
      <c r="L448" s="23">
        <v>0</v>
      </c>
      <c r="M448" s="23">
        <v>0</v>
      </c>
      <c r="N448" s="23">
        <v>0</v>
      </c>
      <c r="O448" s="23">
        <v>0</v>
      </c>
      <c r="P448" s="23">
        <v>0</v>
      </c>
      <c r="Q448" s="23">
        <v>0</v>
      </c>
      <c r="R448" s="23" cm="1">
        <f t="array" ref="R448">_xlfn.IFS(H448=1,1,K448=1,1,L448=1,1,M448=1,1,N448=1,1,P448=1,1,TRUE,0)</f>
        <v>0</v>
      </c>
      <c r="S448" s="64">
        <f>IF(AND(G448=1,R448=1),0,R448)</f>
        <v>0</v>
      </c>
      <c r="T448" s="24" t="s">
        <v>2617</v>
      </c>
      <c r="U448" s="49">
        <f>SUBSTITUTE(T448,".",",")*1</f>
        <v>1.47807723842561E-2</v>
      </c>
      <c r="V448" s="54">
        <f>IF(U448&gt;=0.1, 1, 0)</f>
        <v>0</v>
      </c>
      <c r="W448" s="25">
        <f>IF(U448&gt;=0.2, 1, 0)</f>
        <v>0</v>
      </c>
      <c r="X448" s="25">
        <f>IF(U448&gt;=0.3, 1, 0)</f>
        <v>0</v>
      </c>
      <c r="Y448" s="25">
        <f>IF(U448&gt;=0.4, 1, 0)</f>
        <v>0</v>
      </c>
      <c r="Z448" s="25">
        <f>IF(U448&gt;=0.5, 1, 0)</f>
        <v>0</v>
      </c>
      <c r="AA448" s="25">
        <f>IF(U448&gt;=0.6, 1, 0)</f>
        <v>0</v>
      </c>
      <c r="AB448" s="25">
        <f>IF(U448&gt;=0.7, 1, 0)</f>
        <v>0</v>
      </c>
      <c r="AC448" s="25">
        <f>IF(U448&gt;=0.8, 1, 0)</f>
        <v>0</v>
      </c>
      <c r="AD448" s="55">
        <f>IF(U448&gt;=0.9, 1, 0)</f>
        <v>0</v>
      </c>
    </row>
    <row r="449" spans="1:30" ht="20" customHeight="1" x14ac:dyDescent="0.2">
      <c r="A449" s="20" t="s">
        <v>734</v>
      </c>
      <c r="B449" s="33" t="str">
        <f>SUBSTITUTE(A449,"/Users/timomiessen/Desktop/imagesdk/nonblackmen1/","Image_")</f>
        <v>Image_NBM_101.jpg</v>
      </c>
      <c r="C449" s="63" t="s">
        <v>4</v>
      </c>
      <c r="D449" s="22" t="s">
        <v>6</v>
      </c>
      <c r="E449" s="23">
        <v>1</v>
      </c>
      <c r="F449" s="23">
        <v>0</v>
      </c>
      <c r="G449" s="23">
        <v>0</v>
      </c>
      <c r="H449" s="23">
        <v>0</v>
      </c>
      <c r="I449" s="23">
        <v>0</v>
      </c>
      <c r="J449" s="23">
        <v>0</v>
      </c>
      <c r="K449" s="23">
        <v>0</v>
      </c>
      <c r="L449" s="23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 cm="1">
        <f t="array" ref="R449">_xlfn.IFS(H449=1,1,K449=1,1,L449=1,1,M449=1,1,N449=1,1,P449=1,1,TRUE,0)</f>
        <v>0</v>
      </c>
      <c r="S449" s="64">
        <f>IF(AND(G449=1,R449=1),0,R449)</f>
        <v>0</v>
      </c>
      <c r="T449" s="24" t="s">
        <v>2618</v>
      </c>
      <c r="U449" s="49">
        <f>SUBSTITUTE(T449,".",",")*1</f>
        <v>7.2123831138014793E-2</v>
      </c>
      <c r="V449" s="54">
        <f>IF(U449&gt;=0.1, 1, 0)</f>
        <v>0</v>
      </c>
      <c r="W449" s="25">
        <f>IF(U449&gt;=0.2, 1, 0)</f>
        <v>0</v>
      </c>
      <c r="X449" s="25">
        <f>IF(U449&gt;=0.3, 1, 0)</f>
        <v>0</v>
      </c>
      <c r="Y449" s="25">
        <f>IF(U449&gt;=0.4, 1, 0)</f>
        <v>0</v>
      </c>
      <c r="Z449" s="25">
        <f>IF(U449&gt;=0.5, 1, 0)</f>
        <v>0</v>
      </c>
      <c r="AA449" s="25">
        <f>IF(U449&gt;=0.6, 1, 0)</f>
        <v>0</v>
      </c>
      <c r="AB449" s="25">
        <f>IF(U449&gt;=0.7, 1, 0)</f>
        <v>0</v>
      </c>
      <c r="AC449" s="25">
        <f>IF(U449&gt;=0.8, 1, 0)</f>
        <v>0</v>
      </c>
      <c r="AD449" s="55">
        <f>IF(U449&gt;=0.9, 1, 0)</f>
        <v>0</v>
      </c>
    </row>
    <row r="450" spans="1:30" ht="20" customHeight="1" x14ac:dyDescent="0.2">
      <c r="A450" s="20" t="s">
        <v>735</v>
      </c>
      <c r="B450" s="33" t="str">
        <f>SUBSTITUTE(A450,"/Users/timomiessen/Desktop/imagesdk/nonblackmen1/","Image_")</f>
        <v>Image_NBM_102.jpg</v>
      </c>
      <c r="C450" s="63" t="s">
        <v>4</v>
      </c>
      <c r="D450" s="22" t="s">
        <v>6</v>
      </c>
      <c r="E450" s="23">
        <v>1</v>
      </c>
      <c r="F450" s="23">
        <v>0</v>
      </c>
      <c r="G450" s="23">
        <v>0</v>
      </c>
      <c r="H450" s="23">
        <v>0</v>
      </c>
      <c r="I450" s="23">
        <v>0</v>
      </c>
      <c r="J450" s="23">
        <v>0</v>
      </c>
      <c r="K450" s="23">
        <v>0</v>
      </c>
      <c r="L450" s="23">
        <v>0</v>
      </c>
      <c r="M450" s="23">
        <v>0</v>
      </c>
      <c r="N450" s="23">
        <v>0</v>
      </c>
      <c r="O450" s="23">
        <v>0</v>
      </c>
      <c r="P450" s="23">
        <v>0</v>
      </c>
      <c r="Q450" s="23">
        <v>0</v>
      </c>
      <c r="R450" s="23" cm="1">
        <f t="array" ref="R450">_xlfn.IFS(H450=1,1,K450=1,1,L450=1,1,M450=1,1,N450=1,1,P450=1,1,TRUE,0)</f>
        <v>0</v>
      </c>
      <c r="S450" s="64">
        <f>IF(AND(G450=1,R450=1),0,R450)</f>
        <v>0</v>
      </c>
      <c r="T450" s="24" t="s">
        <v>2619</v>
      </c>
      <c r="U450" s="49">
        <f>SUBSTITUTE(T450,".",",")*1</f>
        <v>0.10468805674463499</v>
      </c>
      <c r="V450" s="54">
        <f>IF(U450&gt;=0.1, 1, 0)</f>
        <v>1</v>
      </c>
      <c r="W450" s="25">
        <f>IF(U450&gt;=0.2, 1, 0)</f>
        <v>0</v>
      </c>
      <c r="X450" s="25">
        <f>IF(U450&gt;=0.3, 1, 0)</f>
        <v>0</v>
      </c>
      <c r="Y450" s="25">
        <f>IF(U450&gt;=0.4, 1, 0)</f>
        <v>0</v>
      </c>
      <c r="Z450" s="25">
        <f>IF(U450&gt;=0.5, 1, 0)</f>
        <v>0</v>
      </c>
      <c r="AA450" s="25">
        <f>IF(U450&gt;=0.6, 1, 0)</f>
        <v>0</v>
      </c>
      <c r="AB450" s="25">
        <f>IF(U450&gt;=0.7, 1, 0)</f>
        <v>0</v>
      </c>
      <c r="AC450" s="25">
        <f>IF(U450&gt;=0.8, 1, 0)</f>
        <v>0</v>
      </c>
      <c r="AD450" s="55">
        <f>IF(U450&gt;=0.9, 1, 0)</f>
        <v>0</v>
      </c>
    </row>
    <row r="451" spans="1:30" ht="20" customHeight="1" x14ac:dyDescent="0.2">
      <c r="A451" s="20" t="s">
        <v>736</v>
      </c>
      <c r="B451" s="33" t="str">
        <f>SUBSTITUTE(A451,"/Users/timomiessen/Desktop/imagesdk/nonblackmen1/","Image_")</f>
        <v>Image_NBM_103.jpg</v>
      </c>
      <c r="C451" s="63" t="s">
        <v>4</v>
      </c>
      <c r="D451" s="22" t="s">
        <v>6</v>
      </c>
      <c r="E451" s="23">
        <v>1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0</v>
      </c>
      <c r="L451" s="23">
        <v>0</v>
      </c>
      <c r="M451" s="23">
        <v>0</v>
      </c>
      <c r="N451" s="23">
        <v>0</v>
      </c>
      <c r="O451" s="23">
        <v>0</v>
      </c>
      <c r="P451" s="23">
        <v>0</v>
      </c>
      <c r="Q451" s="23">
        <v>0</v>
      </c>
      <c r="R451" s="23" cm="1">
        <f t="array" ref="R451">_xlfn.IFS(H451=1,1,K451=1,1,L451=1,1,M451=1,1,N451=1,1,P451=1,1,TRUE,0)</f>
        <v>0</v>
      </c>
      <c r="S451" s="64">
        <f>IF(AND(G451=1,R451=1),0,R451)</f>
        <v>0</v>
      </c>
      <c r="T451" s="24" t="s">
        <v>2620</v>
      </c>
      <c r="U451" s="49">
        <f>SUBSTITUTE(T451,".",",")*1</f>
        <v>9.6608370076864906E-3</v>
      </c>
      <c r="V451" s="54">
        <f>IF(U451&gt;=0.1, 1, 0)</f>
        <v>0</v>
      </c>
      <c r="W451" s="25">
        <f>IF(U451&gt;=0.2, 1, 0)</f>
        <v>0</v>
      </c>
      <c r="X451" s="25">
        <f>IF(U451&gt;=0.3, 1, 0)</f>
        <v>0</v>
      </c>
      <c r="Y451" s="25">
        <f>IF(U451&gt;=0.4, 1, 0)</f>
        <v>0</v>
      </c>
      <c r="Z451" s="25">
        <f>IF(U451&gt;=0.5, 1, 0)</f>
        <v>0</v>
      </c>
      <c r="AA451" s="25">
        <f>IF(U451&gt;=0.6, 1, 0)</f>
        <v>0</v>
      </c>
      <c r="AB451" s="25">
        <f>IF(U451&gt;=0.7, 1, 0)</f>
        <v>0</v>
      </c>
      <c r="AC451" s="25">
        <f>IF(U451&gt;=0.8, 1, 0)</f>
        <v>0</v>
      </c>
      <c r="AD451" s="55">
        <f>IF(U451&gt;=0.9, 1, 0)</f>
        <v>0</v>
      </c>
    </row>
    <row r="452" spans="1:30" ht="20" customHeight="1" x14ac:dyDescent="0.2">
      <c r="A452" s="20" t="s">
        <v>737</v>
      </c>
      <c r="B452" s="33" t="str">
        <f>SUBSTITUTE(A452,"/Users/timomiessen/Desktop/imagesdk/nonblackmen1/","Image_")</f>
        <v>Image_NBM_104.jpg</v>
      </c>
      <c r="C452" s="63" t="s">
        <v>4</v>
      </c>
      <c r="D452" s="22" t="s">
        <v>6</v>
      </c>
      <c r="E452" s="23">
        <v>1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0</v>
      </c>
      <c r="L452" s="23">
        <v>0</v>
      </c>
      <c r="M452" s="23">
        <v>0</v>
      </c>
      <c r="N452" s="23">
        <v>0</v>
      </c>
      <c r="O452" s="23">
        <v>0</v>
      </c>
      <c r="P452" s="23">
        <v>0</v>
      </c>
      <c r="Q452" s="23">
        <v>0</v>
      </c>
      <c r="R452" s="23" cm="1">
        <f t="array" ref="R452">_xlfn.IFS(H452=1,1,K452=1,1,L452=1,1,M452=1,1,N452=1,1,P452=1,1,TRUE,0)</f>
        <v>0</v>
      </c>
      <c r="S452" s="64">
        <f>IF(AND(G452=1,R452=1),0,R452)</f>
        <v>0</v>
      </c>
      <c r="T452" s="24" t="s">
        <v>2621</v>
      </c>
      <c r="U452" s="49">
        <f>SUBSTITUTE(T452,".",",")*1</f>
        <v>1.6181237529963199E-2</v>
      </c>
      <c r="V452" s="54">
        <f>IF(U452&gt;=0.1, 1, 0)</f>
        <v>0</v>
      </c>
      <c r="W452" s="25">
        <f>IF(U452&gt;=0.2, 1, 0)</f>
        <v>0</v>
      </c>
      <c r="X452" s="25">
        <f>IF(U452&gt;=0.3, 1, 0)</f>
        <v>0</v>
      </c>
      <c r="Y452" s="25">
        <f>IF(U452&gt;=0.4, 1, 0)</f>
        <v>0</v>
      </c>
      <c r="Z452" s="25">
        <f>IF(U452&gt;=0.5, 1, 0)</f>
        <v>0</v>
      </c>
      <c r="AA452" s="25">
        <f>IF(U452&gt;=0.6, 1, 0)</f>
        <v>0</v>
      </c>
      <c r="AB452" s="25">
        <f>IF(U452&gt;=0.7, 1, 0)</f>
        <v>0</v>
      </c>
      <c r="AC452" s="25">
        <f>IF(U452&gt;=0.8, 1, 0)</f>
        <v>0</v>
      </c>
      <c r="AD452" s="55">
        <f>IF(U452&gt;=0.9, 1, 0)</f>
        <v>0</v>
      </c>
    </row>
    <row r="453" spans="1:30" ht="20" customHeight="1" x14ac:dyDescent="0.2">
      <c r="A453" s="20" t="s">
        <v>738</v>
      </c>
      <c r="B453" s="33" t="str">
        <f>SUBSTITUTE(A453,"/Users/timomiessen/Desktop/imagesdk/nonblackmen1/","Image_")</f>
        <v>Image_NBM_105.jpg</v>
      </c>
      <c r="C453" s="63" t="s">
        <v>4</v>
      </c>
      <c r="D453" s="22" t="s">
        <v>6</v>
      </c>
      <c r="E453" s="23">
        <v>1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3">
        <v>0</v>
      </c>
      <c r="P453" s="23">
        <v>0</v>
      </c>
      <c r="Q453" s="23">
        <v>0</v>
      </c>
      <c r="R453" s="23" cm="1">
        <f t="array" ref="R453">_xlfn.IFS(H453=1,1,K453=1,1,L453=1,1,M453=1,1,N453=1,1,P453=1,1,TRUE,0)</f>
        <v>0</v>
      </c>
      <c r="S453" s="64">
        <f>IF(AND(G453=1,R453=1),0,R453)</f>
        <v>0</v>
      </c>
      <c r="T453" s="24" t="s">
        <v>2622</v>
      </c>
      <c r="U453" s="49">
        <f>SUBSTITUTE(T453,".",",")*1</f>
        <v>3.27836126089096E-2</v>
      </c>
      <c r="V453" s="54">
        <f>IF(U453&gt;=0.1, 1, 0)</f>
        <v>0</v>
      </c>
      <c r="W453" s="25">
        <f>IF(U453&gt;=0.2, 1, 0)</f>
        <v>0</v>
      </c>
      <c r="X453" s="25">
        <f>IF(U453&gt;=0.3, 1, 0)</f>
        <v>0</v>
      </c>
      <c r="Y453" s="25">
        <f>IF(U453&gt;=0.4, 1, 0)</f>
        <v>0</v>
      </c>
      <c r="Z453" s="25">
        <f>IF(U453&gt;=0.5, 1, 0)</f>
        <v>0</v>
      </c>
      <c r="AA453" s="25">
        <f>IF(U453&gt;=0.6, 1, 0)</f>
        <v>0</v>
      </c>
      <c r="AB453" s="25">
        <f>IF(U453&gt;=0.7, 1, 0)</f>
        <v>0</v>
      </c>
      <c r="AC453" s="25">
        <f>IF(U453&gt;=0.8, 1, 0)</f>
        <v>0</v>
      </c>
      <c r="AD453" s="55">
        <f>IF(U453&gt;=0.9, 1, 0)</f>
        <v>0</v>
      </c>
    </row>
    <row r="454" spans="1:30" ht="20" customHeight="1" x14ac:dyDescent="0.2">
      <c r="A454" s="20" t="s">
        <v>739</v>
      </c>
      <c r="B454" s="33" t="str">
        <f>SUBSTITUTE(A454,"/Users/timomiessen/Desktop/imagesdk/nonblackmen1/","Image_")</f>
        <v>Image_NBM_106.jpg</v>
      </c>
      <c r="C454" s="63" t="s">
        <v>4</v>
      </c>
      <c r="D454" s="22" t="s">
        <v>6</v>
      </c>
      <c r="E454" s="23">
        <v>1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 cm="1">
        <f t="array" ref="R454">_xlfn.IFS(H454=1,1,K454=1,1,L454=1,1,M454=1,1,N454=1,1,P454=1,1,TRUE,0)</f>
        <v>0</v>
      </c>
      <c r="S454" s="64">
        <f>IF(AND(G454=1,R454=1),0,R454)</f>
        <v>0</v>
      </c>
      <c r="T454" s="24" t="s">
        <v>2623</v>
      </c>
      <c r="U454" s="49">
        <f>SUBSTITUTE(T454,".",",")*1</f>
        <v>1.4771595131605799E-2</v>
      </c>
      <c r="V454" s="54">
        <f>IF(U454&gt;=0.1, 1, 0)</f>
        <v>0</v>
      </c>
      <c r="W454" s="25">
        <f>IF(U454&gt;=0.2, 1, 0)</f>
        <v>0</v>
      </c>
      <c r="X454" s="25">
        <f>IF(U454&gt;=0.3, 1, 0)</f>
        <v>0</v>
      </c>
      <c r="Y454" s="25">
        <f>IF(U454&gt;=0.4, 1, 0)</f>
        <v>0</v>
      </c>
      <c r="Z454" s="25">
        <f>IF(U454&gt;=0.5, 1, 0)</f>
        <v>0</v>
      </c>
      <c r="AA454" s="25">
        <f>IF(U454&gt;=0.6, 1, 0)</f>
        <v>0</v>
      </c>
      <c r="AB454" s="25">
        <f>IF(U454&gt;=0.7, 1, 0)</f>
        <v>0</v>
      </c>
      <c r="AC454" s="25">
        <f>IF(U454&gt;=0.8, 1, 0)</f>
        <v>0</v>
      </c>
      <c r="AD454" s="55">
        <f>IF(U454&gt;=0.9, 1, 0)</f>
        <v>0</v>
      </c>
    </row>
    <row r="455" spans="1:30" ht="20" customHeight="1" x14ac:dyDescent="0.2">
      <c r="A455" s="20" t="s">
        <v>740</v>
      </c>
      <c r="B455" s="33" t="str">
        <f>SUBSTITUTE(A455,"/Users/timomiessen/Desktop/imagesdk/nonblackmen1/","Image_")</f>
        <v>Image_NBM_107.jpg</v>
      </c>
      <c r="C455" s="63" t="s">
        <v>4</v>
      </c>
      <c r="D455" s="22" t="s">
        <v>6</v>
      </c>
      <c r="E455" s="23">
        <v>1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0</v>
      </c>
      <c r="L455" s="23">
        <v>0</v>
      </c>
      <c r="M455" s="23">
        <v>0</v>
      </c>
      <c r="N455" s="23">
        <v>0</v>
      </c>
      <c r="O455" s="23">
        <v>0</v>
      </c>
      <c r="P455" s="23">
        <v>0</v>
      </c>
      <c r="Q455" s="23">
        <v>0</v>
      </c>
      <c r="R455" s="23" cm="1">
        <f t="array" ref="R455">_xlfn.IFS(H455=1,1,K455=1,1,L455=1,1,M455=1,1,N455=1,1,P455=1,1,TRUE,0)</f>
        <v>0</v>
      </c>
      <c r="S455" s="64">
        <f>IF(AND(G455=1,R455=1),0,R455)</f>
        <v>0</v>
      </c>
      <c r="T455" s="24" t="s">
        <v>2624</v>
      </c>
      <c r="U455" s="49">
        <f>SUBSTITUTE(T455,".",",")*1</f>
        <v>1.5984738245606402E-2</v>
      </c>
      <c r="V455" s="54">
        <f>IF(U455&gt;=0.1, 1, 0)</f>
        <v>0</v>
      </c>
      <c r="W455" s="25">
        <f>IF(U455&gt;=0.2, 1, 0)</f>
        <v>0</v>
      </c>
      <c r="X455" s="25">
        <f>IF(U455&gt;=0.3, 1, 0)</f>
        <v>0</v>
      </c>
      <c r="Y455" s="25">
        <f>IF(U455&gt;=0.4, 1, 0)</f>
        <v>0</v>
      </c>
      <c r="Z455" s="25">
        <f>IF(U455&gt;=0.5, 1, 0)</f>
        <v>0</v>
      </c>
      <c r="AA455" s="25">
        <f>IF(U455&gt;=0.6, 1, 0)</f>
        <v>0</v>
      </c>
      <c r="AB455" s="25">
        <f>IF(U455&gt;=0.7, 1, 0)</f>
        <v>0</v>
      </c>
      <c r="AC455" s="25">
        <f>IF(U455&gt;=0.8, 1, 0)</f>
        <v>0</v>
      </c>
      <c r="AD455" s="55">
        <f>IF(U455&gt;=0.9, 1, 0)</f>
        <v>0</v>
      </c>
    </row>
    <row r="456" spans="1:30" ht="20" customHeight="1" x14ac:dyDescent="0.2">
      <c r="A456" s="20" t="s">
        <v>741</v>
      </c>
      <c r="B456" s="33" t="str">
        <f>SUBSTITUTE(A456,"/Users/timomiessen/Desktop/imagesdk/nonblackmen1/","Image_")</f>
        <v>Image_NBM_108.jpg</v>
      </c>
      <c r="C456" s="63" t="s">
        <v>4</v>
      </c>
      <c r="D456" s="22" t="s">
        <v>6</v>
      </c>
      <c r="E456" s="23">
        <v>1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0</v>
      </c>
      <c r="L456" s="23">
        <v>0</v>
      </c>
      <c r="M456" s="23">
        <v>0</v>
      </c>
      <c r="N456" s="23">
        <v>0</v>
      </c>
      <c r="O456" s="23">
        <v>0</v>
      </c>
      <c r="P456" s="23">
        <v>0</v>
      </c>
      <c r="Q456" s="23">
        <v>0</v>
      </c>
      <c r="R456" s="23" cm="1">
        <f t="array" ref="R456">_xlfn.IFS(H456=1,1,K456=1,1,L456=1,1,M456=1,1,N456=1,1,P456=1,1,TRUE,0)</f>
        <v>0</v>
      </c>
      <c r="S456" s="64">
        <f>IF(AND(G456=1,R456=1),0,R456)</f>
        <v>0</v>
      </c>
      <c r="T456" s="24" t="s">
        <v>2625</v>
      </c>
      <c r="U456" s="49">
        <f>SUBSTITUTE(T456,".",",")*1</f>
        <v>2.6318444870412301E-2</v>
      </c>
      <c r="V456" s="54">
        <f>IF(U456&gt;=0.1, 1, 0)</f>
        <v>0</v>
      </c>
      <c r="W456" s="25">
        <f>IF(U456&gt;=0.2, 1, 0)</f>
        <v>0</v>
      </c>
      <c r="X456" s="25">
        <f>IF(U456&gt;=0.3, 1, 0)</f>
        <v>0</v>
      </c>
      <c r="Y456" s="25">
        <f>IF(U456&gt;=0.4, 1, 0)</f>
        <v>0</v>
      </c>
      <c r="Z456" s="25">
        <f>IF(U456&gt;=0.5, 1, 0)</f>
        <v>0</v>
      </c>
      <c r="AA456" s="25">
        <f>IF(U456&gt;=0.6, 1, 0)</f>
        <v>0</v>
      </c>
      <c r="AB456" s="25">
        <f>IF(U456&gt;=0.7, 1, 0)</f>
        <v>0</v>
      </c>
      <c r="AC456" s="25">
        <f>IF(U456&gt;=0.8, 1, 0)</f>
        <v>0</v>
      </c>
      <c r="AD456" s="55">
        <f>IF(U456&gt;=0.9, 1, 0)</f>
        <v>0</v>
      </c>
    </row>
    <row r="457" spans="1:30" ht="20" customHeight="1" x14ac:dyDescent="0.2">
      <c r="A457" s="20" t="s">
        <v>742</v>
      </c>
      <c r="B457" s="33" t="str">
        <f>SUBSTITUTE(A457,"/Users/timomiessen/Desktop/imagesdk/nonblackmen1/","Image_")</f>
        <v>Image_NBM_109.jpg</v>
      </c>
      <c r="C457" s="63" t="s">
        <v>4</v>
      </c>
      <c r="D457" s="22" t="s">
        <v>6</v>
      </c>
      <c r="E457" s="23">
        <v>1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0</v>
      </c>
      <c r="L457" s="23">
        <v>0</v>
      </c>
      <c r="M457" s="23">
        <v>0</v>
      </c>
      <c r="N457" s="23">
        <v>0</v>
      </c>
      <c r="O457" s="23">
        <v>0</v>
      </c>
      <c r="P457" s="23">
        <v>0</v>
      </c>
      <c r="Q457" s="23">
        <v>0</v>
      </c>
      <c r="R457" s="23" cm="1">
        <f t="array" ref="R457">_xlfn.IFS(H457=1,1,K457=1,1,L457=1,1,M457=1,1,N457=1,1,P457=1,1,TRUE,0)</f>
        <v>0</v>
      </c>
      <c r="S457" s="64">
        <f>IF(AND(G457=1,R457=1),0,R457)</f>
        <v>0</v>
      </c>
      <c r="T457" s="24" t="s">
        <v>2626</v>
      </c>
      <c r="U457" s="49">
        <f>SUBSTITUTE(T457,".",",")*1</f>
        <v>7.9801459796726704E-3</v>
      </c>
      <c r="V457" s="54">
        <f>IF(U457&gt;=0.1, 1, 0)</f>
        <v>0</v>
      </c>
      <c r="W457" s="25">
        <f>IF(U457&gt;=0.2, 1, 0)</f>
        <v>0</v>
      </c>
      <c r="X457" s="25">
        <f>IF(U457&gt;=0.3, 1, 0)</f>
        <v>0</v>
      </c>
      <c r="Y457" s="25">
        <f>IF(U457&gt;=0.4, 1, 0)</f>
        <v>0</v>
      </c>
      <c r="Z457" s="25">
        <f>IF(U457&gt;=0.5, 1, 0)</f>
        <v>0</v>
      </c>
      <c r="AA457" s="25">
        <f>IF(U457&gt;=0.6, 1, 0)</f>
        <v>0</v>
      </c>
      <c r="AB457" s="25">
        <f>IF(U457&gt;=0.7, 1, 0)</f>
        <v>0</v>
      </c>
      <c r="AC457" s="25">
        <f>IF(U457&gt;=0.8, 1, 0)</f>
        <v>0</v>
      </c>
      <c r="AD457" s="55">
        <f>IF(U457&gt;=0.9, 1, 0)</f>
        <v>0</v>
      </c>
    </row>
    <row r="458" spans="1:30" ht="20" customHeight="1" x14ac:dyDescent="0.2">
      <c r="A458" s="20" t="s">
        <v>743</v>
      </c>
      <c r="B458" s="33" t="str">
        <f>SUBSTITUTE(A458,"/Users/timomiessen/Desktop/imagesdk/nonblackmen1/","Image_")</f>
        <v>Image_NBM_11.jpg</v>
      </c>
      <c r="C458" s="63" t="s">
        <v>4</v>
      </c>
      <c r="D458" s="22" t="s">
        <v>6</v>
      </c>
      <c r="E458" s="23">
        <v>1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23">
        <v>0</v>
      </c>
      <c r="P458" s="23">
        <v>0</v>
      </c>
      <c r="Q458" s="23">
        <v>0</v>
      </c>
      <c r="R458" s="23" cm="1">
        <f t="array" ref="R458">_xlfn.IFS(H458=1,1,K458=1,1,L458=1,1,M458=1,1,N458=1,1,P458=1,1,TRUE,0)</f>
        <v>0</v>
      </c>
      <c r="S458" s="64">
        <f>IF(AND(G458=1,R458=1),0,R458)</f>
        <v>0</v>
      </c>
      <c r="T458" s="24" t="s">
        <v>2627</v>
      </c>
      <c r="U458" s="49">
        <f>SUBSTITUTE(T458,".",",")*1</f>
        <v>0.100501265376806</v>
      </c>
      <c r="V458" s="54">
        <f>IF(U458&gt;=0.1, 1, 0)</f>
        <v>1</v>
      </c>
      <c r="W458" s="25">
        <f>IF(U458&gt;=0.2, 1, 0)</f>
        <v>0</v>
      </c>
      <c r="X458" s="25">
        <f>IF(U458&gt;=0.3, 1, 0)</f>
        <v>0</v>
      </c>
      <c r="Y458" s="25">
        <f>IF(U458&gt;=0.4, 1, 0)</f>
        <v>0</v>
      </c>
      <c r="Z458" s="25">
        <f>IF(U458&gt;=0.5, 1, 0)</f>
        <v>0</v>
      </c>
      <c r="AA458" s="25">
        <f>IF(U458&gt;=0.6, 1, 0)</f>
        <v>0</v>
      </c>
      <c r="AB458" s="25">
        <f>IF(U458&gt;=0.7, 1, 0)</f>
        <v>0</v>
      </c>
      <c r="AC458" s="25">
        <f>IF(U458&gt;=0.8, 1, 0)</f>
        <v>0</v>
      </c>
      <c r="AD458" s="55">
        <f>IF(U458&gt;=0.9, 1, 0)</f>
        <v>0</v>
      </c>
    </row>
    <row r="459" spans="1:30" ht="20" customHeight="1" x14ac:dyDescent="0.2">
      <c r="A459" s="20" t="s">
        <v>744</v>
      </c>
      <c r="B459" s="33" t="str">
        <f>SUBSTITUTE(A459,"/Users/timomiessen/Desktop/imagesdk/nonblackmen1/","Image_")</f>
        <v>Image_NBM_110.jpg</v>
      </c>
      <c r="C459" s="63" t="s">
        <v>4</v>
      </c>
      <c r="D459" s="22" t="s">
        <v>6</v>
      </c>
      <c r="E459" s="23">
        <v>1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 cm="1">
        <f t="array" ref="R459">_xlfn.IFS(H459=1,1,K459=1,1,L459=1,1,M459=1,1,N459=1,1,P459=1,1,TRUE,0)</f>
        <v>0</v>
      </c>
      <c r="S459" s="64">
        <f>IF(AND(G459=1,R459=1),0,R459)</f>
        <v>0</v>
      </c>
      <c r="T459" s="24" t="s">
        <v>2628</v>
      </c>
      <c r="U459" s="49">
        <f>SUBSTITUTE(T459,".",",")*1</f>
        <v>9.83558744192123E-2</v>
      </c>
      <c r="V459" s="54">
        <f>IF(U459&gt;=0.1, 1, 0)</f>
        <v>0</v>
      </c>
      <c r="W459" s="25">
        <f>IF(U459&gt;=0.2, 1, 0)</f>
        <v>0</v>
      </c>
      <c r="X459" s="25">
        <f>IF(U459&gt;=0.3, 1, 0)</f>
        <v>0</v>
      </c>
      <c r="Y459" s="25">
        <f>IF(U459&gt;=0.4, 1, 0)</f>
        <v>0</v>
      </c>
      <c r="Z459" s="25">
        <f>IF(U459&gt;=0.5, 1, 0)</f>
        <v>0</v>
      </c>
      <c r="AA459" s="25">
        <f>IF(U459&gt;=0.6, 1, 0)</f>
        <v>0</v>
      </c>
      <c r="AB459" s="25">
        <f>IF(U459&gt;=0.7, 1, 0)</f>
        <v>0</v>
      </c>
      <c r="AC459" s="25">
        <f>IF(U459&gt;=0.8, 1, 0)</f>
        <v>0</v>
      </c>
      <c r="AD459" s="55">
        <f>IF(U459&gt;=0.9, 1, 0)</f>
        <v>0</v>
      </c>
    </row>
    <row r="460" spans="1:30" ht="20" customHeight="1" x14ac:dyDescent="0.2">
      <c r="A460" s="20" t="s">
        <v>745</v>
      </c>
      <c r="B460" s="33" t="str">
        <f>SUBSTITUTE(A460,"/Users/timomiessen/Desktop/imagesdk/nonblackmen1/","Image_")</f>
        <v>Image_NBM_111.jpg</v>
      </c>
      <c r="C460" s="63" t="s">
        <v>4</v>
      </c>
      <c r="D460" s="22" t="s">
        <v>6</v>
      </c>
      <c r="E460" s="23">
        <v>1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23">
        <v>0</v>
      </c>
      <c r="O460" s="23">
        <v>0</v>
      </c>
      <c r="P460" s="23">
        <v>0</v>
      </c>
      <c r="Q460" s="23">
        <v>0</v>
      </c>
      <c r="R460" s="23" cm="1">
        <f t="array" ref="R460">_xlfn.IFS(H460=1,1,K460=1,1,L460=1,1,M460=1,1,N460=1,1,P460=1,1,TRUE,0)</f>
        <v>0</v>
      </c>
      <c r="S460" s="64">
        <f>IF(AND(G460=1,R460=1),0,R460)</f>
        <v>0</v>
      </c>
      <c r="T460" s="24" t="s">
        <v>2629</v>
      </c>
      <c r="U460" s="49">
        <f>SUBSTITUTE(T460,".",",")*1</f>
        <v>3.0090434243902502E-2</v>
      </c>
      <c r="V460" s="54">
        <f>IF(U460&gt;=0.1, 1, 0)</f>
        <v>0</v>
      </c>
      <c r="W460" s="25">
        <f>IF(U460&gt;=0.2, 1, 0)</f>
        <v>0</v>
      </c>
      <c r="X460" s="25">
        <f>IF(U460&gt;=0.3, 1, 0)</f>
        <v>0</v>
      </c>
      <c r="Y460" s="25">
        <f>IF(U460&gt;=0.4, 1, 0)</f>
        <v>0</v>
      </c>
      <c r="Z460" s="25">
        <f>IF(U460&gt;=0.5, 1, 0)</f>
        <v>0</v>
      </c>
      <c r="AA460" s="25">
        <f>IF(U460&gt;=0.6, 1, 0)</f>
        <v>0</v>
      </c>
      <c r="AB460" s="25">
        <f>IF(U460&gt;=0.7, 1, 0)</f>
        <v>0</v>
      </c>
      <c r="AC460" s="25">
        <f>IF(U460&gt;=0.8, 1, 0)</f>
        <v>0</v>
      </c>
      <c r="AD460" s="55">
        <f>IF(U460&gt;=0.9, 1, 0)</f>
        <v>0</v>
      </c>
    </row>
    <row r="461" spans="1:30" ht="20" customHeight="1" x14ac:dyDescent="0.2">
      <c r="A461" s="20" t="s">
        <v>746</v>
      </c>
      <c r="B461" s="33" t="str">
        <f>SUBSTITUTE(A461,"/Users/timomiessen/Desktop/imagesdk/nonblackmen1/","Image_")</f>
        <v>Image_NBM_112.jpg</v>
      </c>
      <c r="C461" s="63" t="s">
        <v>4</v>
      </c>
      <c r="D461" s="22" t="s">
        <v>6</v>
      </c>
      <c r="E461" s="23">
        <v>1</v>
      </c>
      <c r="F461" s="23">
        <v>0</v>
      </c>
      <c r="G461" s="23">
        <v>0</v>
      </c>
      <c r="H461" s="23">
        <v>0</v>
      </c>
      <c r="I461" s="23">
        <v>0</v>
      </c>
      <c r="J461" s="23">
        <v>0</v>
      </c>
      <c r="K461" s="23">
        <v>0</v>
      </c>
      <c r="L461" s="23">
        <v>0</v>
      </c>
      <c r="M461" s="23">
        <v>0</v>
      </c>
      <c r="N461" s="23">
        <v>0</v>
      </c>
      <c r="O461" s="23">
        <v>0</v>
      </c>
      <c r="P461" s="23">
        <v>0</v>
      </c>
      <c r="Q461" s="23">
        <v>0</v>
      </c>
      <c r="R461" s="23" cm="1">
        <f t="array" ref="R461">_xlfn.IFS(H461=1,1,K461=1,1,L461=1,1,M461=1,1,N461=1,1,P461=1,1,TRUE,0)</f>
        <v>0</v>
      </c>
      <c r="S461" s="64">
        <f>IF(AND(G461=1,R461=1),0,R461)</f>
        <v>0</v>
      </c>
      <c r="T461" s="24" t="s">
        <v>2630</v>
      </c>
      <c r="U461" s="49">
        <f>SUBSTITUTE(T461,".",",")*1</f>
        <v>5.08613255806267E-3</v>
      </c>
      <c r="V461" s="54">
        <f>IF(U461&gt;=0.1, 1, 0)</f>
        <v>0</v>
      </c>
      <c r="W461" s="25">
        <f>IF(U461&gt;=0.2, 1, 0)</f>
        <v>0</v>
      </c>
      <c r="X461" s="25">
        <f>IF(U461&gt;=0.3, 1, 0)</f>
        <v>0</v>
      </c>
      <c r="Y461" s="25">
        <f>IF(U461&gt;=0.4, 1, 0)</f>
        <v>0</v>
      </c>
      <c r="Z461" s="25">
        <f>IF(U461&gt;=0.5, 1, 0)</f>
        <v>0</v>
      </c>
      <c r="AA461" s="25">
        <f>IF(U461&gt;=0.6, 1, 0)</f>
        <v>0</v>
      </c>
      <c r="AB461" s="25">
        <f>IF(U461&gt;=0.7, 1, 0)</f>
        <v>0</v>
      </c>
      <c r="AC461" s="25">
        <f>IF(U461&gt;=0.8, 1, 0)</f>
        <v>0</v>
      </c>
      <c r="AD461" s="55">
        <f>IF(U461&gt;=0.9, 1, 0)</f>
        <v>0</v>
      </c>
    </row>
    <row r="462" spans="1:30" ht="20" customHeight="1" x14ac:dyDescent="0.2">
      <c r="A462" s="20" t="s">
        <v>747</v>
      </c>
      <c r="B462" s="33" t="str">
        <f>SUBSTITUTE(A462,"/Users/timomiessen/Desktop/imagesdk/nonblackmen1/","Image_")</f>
        <v>Image_NBM_113.jpg</v>
      </c>
      <c r="C462" s="63" t="s">
        <v>4</v>
      </c>
      <c r="D462" s="22" t="s">
        <v>6</v>
      </c>
      <c r="E462" s="23">
        <v>1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23">
        <v>0</v>
      </c>
      <c r="P462" s="23">
        <v>0</v>
      </c>
      <c r="Q462" s="23">
        <v>0</v>
      </c>
      <c r="R462" s="23" cm="1">
        <f t="array" ref="R462">_xlfn.IFS(H462=1,1,K462=1,1,L462=1,1,M462=1,1,N462=1,1,P462=1,1,TRUE,0)</f>
        <v>0</v>
      </c>
      <c r="S462" s="64">
        <f>IF(AND(G462=1,R462=1),0,R462)</f>
        <v>0</v>
      </c>
      <c r="T462" s="24" t="s">
        <v>2631</v>
      </c>
      <c r="U462" s="49">
        <f>SUBSTITUTE(T462,".",",")*1</f>
        <v>0.14298049360513601</v>
      </c>
      <c r="V462" s="54">
        <f>IF(U462&gt;=0.1, 1, 0)</f>
        <v>1</v>
      </c>
      <c r="W462" s="25">
        <f>IF(U462&gt;=0.2, 1, 0)</f>
        <v>0</v>
      </c>
      <c r="X462" s="25">
        <f>IF(U462&gt;=0.3, 1, 0)</f>
        <v>0</v>
      </c>
      <c r="Y462" s="25">
        <f>IF(U462&gt;=0.4, 1, 0)</f>
        <v>0</v>
      </c>
      <c r="Z462" s="25">
        <f>IF(U462&gt;=0.5, 1, 0)</f>
        <v>0</v>
      </c>
      <c r="AA462" s="25">
        <f>IF(U462&gt;=0.6, 1, 0)</f>
        <v>0</v>
      </c>
      <c r="AB462" s="25">
        <f>IF(U462&gt;=0.7, 1, 0)</f>
        <v>0</v>
      </c>
      <c r="AC462" s="25">
        <f>IF(U462&gt;=0.8, 1, 0)</f>
        <v>0</v>
      </c>
      <c r="AD462" s="55">
        <f>IF(U462&gt;=0.9, 1, 0)</f>
        <v>0</v>
      </c>
    </row>
    <row r="463" spans="1:30" ht="20" customHeight="1" x14ac:dyDescent="0.2">
      <c r="A463" s="20" t="s">
        <v>748</v>
      </c>
      <c r="B463" s="33" t="str">
        <f>SUBSTITUTE(A463,"/Users/timomiessen/Desktop/imagesdk/nonblackmen1/","Image_")</f>
        <v>Image_NBM_114.jpg</v>
      </c>
      <c r="C463" s="63" t="s">
        <v>4</v>
      </c>
      <c r="D463" s="22" t="s">
        <v>6</v>
      </c>
      <c r="E463" s="23">
        <v>1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>
        <v>0</v>
      </c>
      <c r="M463" s="23">
        <v>0</v>
      </c>
      <c r="N463" s="23">
        <v>0</v>
      </c>
      <c r="O463" s="23">
        <v>0</v>
      </c>
      <c r="P463" s="23">
        <v>0</v>
      </c>
      <c r="Q463" s="23">
        <v>0</v>
      </c>
      <c r="R463" s="23" cm="1">
        <f t="array" ref="R463">_xlfn.IFS(H463=1,1,K463=1,1,L463=1,1,M463=1,1,N463=1,1,P463=1,1,TRUE,0)</f>
        <v>0</v>
      </c>
      <c r="S463" s="64">
        <f>IF(AND(G463=1,R463=1),0,R463)</f>
        <v>0</v>
      </c>
      <c r="T463" s="24" t="s">
        <v>2632</v>
      </c>
      <c r="U463" s="49">
        <f>SUBSTITUTE(T463,".",",")*1</f>
        <v>1.48792944382876E-2</v>
      </c>
      <c r="V463" s="54">
        <f>IF(U463&gt;=0.1, 1, 0)</f>
        <v>0</v>
      </c>
      <c r="W463" s="25">
        <f>IF(U463&gt;=0.2, 1, 0)</f>
        <v>0</v>
      </c>
      <c r="X463" s="25">
        <f>IF(U463&gt;=0.3, 1, 0)</f>
        <v>0</v>
      </c>
      <c r="Y463" s="25">
        <f>IF(U463&gt;=0.4, 1, 0)</f>
        <v>0</v>
      </c>
      <c r="Z463" s="25">
        <f>IF(U463&gt;=0.5, 1, 0)</f>
        <v>0</v>
      </c>
      <c r="AA463" s="25">
        <f>IF(U463&gt;=0.6, 1, 0)</f>
        <v>0</v>
      </c>
      <c r="AB463" s="25">
        <f>IF(U463&gt;=0.7, 1, 0)</f>
        <v>0</v>
      </c>
      <c r="AC463" s="25">
        <f>IF(U463&gt;=0.8, 1, 0)</f>
        <v>0</v>
      </c>
      <c r="AD463" s="55">
        <f>IF(U463&gt;=0.9, 1, 0)</f>
        <v>0</v>
      </c>
    </row>
    <row r="464" spans="1:30" ht="20" customHeight="1" x14ac:dyDescent="0.2">
      <c r="A464" s="20" t="s">
        <v>749</v>
      </c>
      <c r="B464" s="33" t="str">
        <f>SUBSTITUTE(A464,"/Users/timomiessen/Desktop/imagesdk/nonblackmen1/","Image_")</f>
        <v>Image_NBM_115.jpg</v>
      </c>
      <c r="C464" s="63" t="s">
        <v>4</v>
      </c>
      <c r="D464" s="22" t="s">
        <v>6</v>
      </c>
      <c r="E464" s="23">
        <v>1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 cm="1">
        <f t="array" ref="R464">_xlfn.IFS(H464=1,1,K464=1,1,L464=1,1,M464=1,1,N464=1,1,P464=1,1,TRUE,0)</f>
        <v>0</v>
      </c>
      <c r="S464" s="64">
        <f>IF(AND(G464=1,R464=1),0,R464)</f>
        <v>0</v>
      </c>
      <c r="T464" s="24" t="s">
        <v>2633</v>
      </c>
      <c r="U464" s="49">
        <f>SUBSTITUTE(T464,".",",")*1</f>
        <v>1.4093135483562899E-2</v>
      </c>
      <c r="V464" s="54">
        <f>IF(U464&gt;=0.1, 1, 0)</f>
        <v>0</v>
      </c>
      <c r="W464" s="25">
        <f>IF(U464&gt;=0.2, 1, 0)</f>
        <v>0</v>
      </c>
      <c r="X464" s="25">
        <f>IF(U464&gt;=0.3, 1, 0)</f>
        <v>0</v>
      </c>
      <c r="Y464" s="25">
        <f>IF(U464&gt;=0.4, 1, 0)</f>
        <v>0</v>
      </c>
      <c r="Z464" s="25">
        <f>IF(U464&gt;=0.5, 1, 0)</f>
        <v>0</v>
      </c>
      <c r="AA464" s="25">
        <f>IF(U464&gt;=0.6, 1, 0)</f>
        <v>0</v>
      </c>
      <c r="AB464" s="25">
        <f>IF(U464&gt;=0.7, 1, 0)</f>
        <v>0</v>
      </c>
      <c r="AC464" s="25">
        <f>IF(U464&gt;=0.8, 1, 0)</f>
        <v>0</v>
      </c>
      <c r="AD464" s="55">
        <f>IF(U464&gt;=0.9, 1, 0)</f>
        <v>0</v>
      </c>
    </row>
    <row r="465" spans="1:30" ht="20" customHeight="1" x14ac:dyDescent="0.2">
      <c r="A465" s="20" t="s">
        <v>750</v>
      </c>
      <c r="B465" s="33" t="str">
        <f>SUBSTITUTE(A465,"/Users/timomiessen/Desktop/imagesdk/nonblackmen1/","Image_")</f>
        <v>Image_NBM_116.jpg</v>
      </c>
      <c r="C465" s="63" t="s">
        <v>4</v>
      </c>
      <c r="D465" s="22" t="s">
        <v>6</v>
      </c>
      <c r="E465" s="23">
        <v>1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23">
        <v>0</v>
      </c>
      <c r="P465" s="23">
        <v>0</v>
      </c>
      <c r="Q465" s="23">
        <v>0</v>
      </c>
      <c r="R465" s="23" cm="1">
        <f t="array" ref="R465">_xlfn.IFS(H465=1,1,K465=1,1,L465=1,1,M465=1,1,N465=1,1,P465=1,1,TRUE,0)</f>
        <v>0</v>
      </c>
      <c r="S465" s="64">
        <f>IF(AND(G465=1,R465=1),0,R465)</f>
        <v>0</v>
      </c>
      <c r="T465" s="24" t="s">
        <v>2634</v>
      </c>
      <c r="U465" s="49">
        <f>SUBSTITUTE(T465,".",",")*1</f>
        <v>1.7727534985169699E-2</v>
      </c>
      <c r="V465" s="54">
        <f>IF(U465&gt;=0.1, 1, 0)</f>
        <v>0</v>
      </c>
      <c r="W465" s="25">
        <f>IF(U465&gt;=0.2, 1, 0)</f>
        <v>0</v>
      </c>
      <c r="X465" s="25">
        <f>IF(U465&gt;=0.3, 1, 0)</f>
        <v>0</v>
      </c>
      <c r="Y465" s="25">
        <f>IF(U465&gt;=0.4, 1, 0)</f>
        <v>0</v>
      </c>
      <c r="Z465" s="25">
        <f>IF(U465&gt;=0.5, 1, 0)</f>
        <v>0</v>
      </c>
      <c r="AA465" s="25">
        <f>IF(U465&gt;=0.6, 1, 0)</f>
        <v>0</v>
      </c>
      <c r="AB465" s="25">
        <f>IF(U465&gt;=0.7, 1, 0)</f>
        <v>0</v>
      </c>
      <c r="AC465" s="25">
        <f>IF(U465&gt;=0.8, 1, 0)</f>
        <v>0</v>
      </c>
      <c r="AD465" s="55">
        <f>IF(U465&gt;=0.9, 1, 0)</f>
        <v>0</v>
      </c>
    </row>
    <row r="466" spans="1:30" ht="20" customHeight="1" x14ac:dyDescent="0.2">
      <c r="A466" s="20" t="s">
        <v>751</v>
      </c>
      <c r="B466" s="33" t="str">
        <f>SUBSTITUTE(A466,"/Users/timomiessen/Desktop/imagesdk/nonblackmen1/","Image_")</f>
        <v>Image_NBM_117.jpg</v>
      </c>
      <c r="C466" s="63" t="s">
        <v>4</v>
      </c>
      <c r="D466" s="22" t="s">
        <v>6</v>
      </c>
      <c r="E466" s="23">
        <v>1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</v>
      </c>
      <c r="L466" s="23">
        <v>0</v>
      </c>
      <c r="M466" s="23">
        <v>0</v>
      </c>
      <c r="N466" s="23">
        <v>0</v>
      </c>
      <c r="O466" s="23">
        <v>0</v>
      </c>
      <c r="P466" s="23">
        <v>0</v>
      </c>
      <c r="Q466" s="23">
        <v>0</v>
      </c>
      <c r="R466" s="23" cm="1">
        <f t="array" ref="R466">_xlfn.IFS(H466=1,1,K466=1,1,L466=1,1,M466=1,1,N466=1,1,P466=1,1,TRUE,0)</f>
        <v>0</v>
      </c>
      <c r="S466" s="64">
        <f>IF(AND(G466=1,R466=1),0,R466)</f>
        <v>0</v>
      </c>
      <c r="T466" s="24" t="s">
        <v>2635</v>
      </c>
      <c r="U466" s="49">
        <f>SUBSTITUTE(T466,".",",")*1</f>
        <v>9.7039213869720697E-3</v>
      </c>
      <c r="V466" s="54">
        <f>IF(U466&gt;=0.1, 1, 0)</f>
        <v>0</v>
      </c>
      <c r="W466" s="25">
        <f>IF(U466&gt;=0.2, 1, 0)</f>
        <v>0</v>
      </c>
      <c r="X466" s="25">
        <f>IF(U466&gt;=0.3, 1, 0)</f>
        <v>0</v>
      </c>
      <c r="Y466" s="25">
        <f>IF(U466&gt;=0.4, 1, 0)</f>
        <v>0</v>
      </c>
      <c r="Z466" s="25">
        <f>IF(U466&gt;=0.5, 1, 0)</f>
        <v>0</v>
      </c>
      <c r="AA466" s="25">
        <f>IF(U466&gt;=0.6, 1, 0)</f>
        <v>0</v>
      </c>
      <c r="AB466" s="25">
        <f>IF(U466&gt;=0.7, 1, 0)</f>
        <v>0</v>
      </c>
      <c r="AC466" s="25">
        <f>IF(U466&gt;=0.8, 1, 0)</f>
        <v>0</v>
      </c>
      <c r="AD466" s="55">
        <f>IF(U466&gt;=0.9, 1, 0)</f>
        <v>0</v>
      </c>
    </row>
    <row r="467" spans="1:30" ht="20" customHeight="1" x14ac:dyDescent="0.2">
      <c r="A467" s="20" t="s">
        <v>752</v>
      </c>
      <c r="B467" s="33" t="str">
        <f>SUBSTITUTE(A467,"/Users/timomiessen/Desktop/imagesdk/nonblackmen1/","Image_")</f>
        <v>Image_NBM_118.jpg</v>
      </c>
      <c r="C467" s="63" t="s">
        <v>4</v>
      </c>
      <c r="D467" s="22" t="s">
        <v>6</v>
      </c>
      <c r="E467" s="23">
        <v>1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>
        <v>0</v>
      </c>
      <c r="M467" s="23">
        <v>0</v>
      </c>
      <c r="N467" s="23">
        <v>0</v>
      </c>
      <c r="O467" s="23">
        <v>0</v>
      </c>
      <c r="P467" s="23">
        <v>0</v>
      </c>
      <c r="Q467" s="23">
        <v>0</v>
      </c>
      <c r="R467" s="23" cm="1">
        <f t="array" ref="R467">_xlfn.IFS(H467=1,1,K467=1,1,L467=1,1,M467=1,1,N467=1,1,P467=1,1,TRUE,0)</f>
        <v>0</v>
      </c>
      <c r="S467" s="64">
        <f>IF(AND(G467=1,R467=1),0,R467)</f>
        <v>0</v>
      </c>
      <c r="T467" s="24" t="s">
        <v>2636</v>
      </c>
      <c r="U467" s="49">
        <f>SUBSTITUTE(T467,".",",")*1</f>
        <v>1.93315292708575E-2</v>
      </c>
      <c r="V467" s="54">
        <f>IF(U467&gt;=0.1, 1, 0)</f>
        <v>0</v>
      </c>
      <c r="W467" s="25">
        <f>IF(U467&gt;=0.2, 1, 0)</f>
        <v>0</v>
      </c>
      <c r="X467" s="25">
        <f>IF(U467&gt;=0.3, 1, 0)</f>
        <v>0</v>
      </c>
      <c r="Y467" s="25">
        <f>IF(U467&gt;=0.4, 1, 0)</f>
        <v>0</v>
      </c>
      <c r="Z467" s="25">
        <f>IF(U467&gt;=0.5, 1, 0)</f>
        <v>0</v>
      </c>
      <c r="AA467" s="25">
        <f>IF(U467&gt;=0.6, 1, 0)</f>
        <v>0</v>
      </c>
      <c r="AB467" s="25">
        <f>IF(U467&gt;=0.7, 1, 0)</f>
        <v>0</v>
      </c>
      <c r="AC467" s="25">
        <f>IF(U467&gt;=0.8, 1, 0)</f>
        <v>0</v>
      </c>
      <c r="AD467" s="55">
        <f>IF(U467&gt;=0.9, 1, 0)</f>
        <v>0</v>
      </c>
    </row>
    <row r="468" spans="1:30" ht="20" customHeight="1" x14ac:dyDescent="0.2">
      <c r="A468" s="20" t="s">
        <v>753</v>
      </c>
      <c r="B468" s="33" t="str">
        <f>SUBSTITUTE(A468,"/Users/timomiessen/Desktop/imagesdk/nonblackmen1/","Image_")</f>
        <v>Image_NBM_119.jpg</v>
      </c>
      <c r="C468" s="63" t="s">
        <v>4</v>
      </c>
      <c r="D468" s="22" t="s">
        <v>6</v>
      </c>
      <c r="E468" s="23">
        <v>1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</v>
      </c>
      <c r="L468" s="23">
        <v>0</v>
      </c>
      <c r="M468" s="23">
        <v>0</v>
      </c>
      <c r="N468" s="23">
        <v>0</v>
      </c>
      <c r="O468" s="23">
        <v>0</v>
      </c>
      <c r="P468" s="23">
        <v>0</v>
      </c>
      <c r="Q468" s="23">
        <v>0</v>
      </c>
      <c r="R468" s="23" cm="1">
        <f t="array" ref="R468">_xlfn.IFS(H468=1,1,K468=1,1,L468=1,1,M468=1,1,N468=1,1,P468=1,1,TRUE,0)</f>
        <v>0</v>
      </c>
      <c r="S468" s="64">
        <f>IF(AND(G468=1,R468=1),0,R468)</f>
        <v>0</v>
      </c>
      <c r="T468" s="24" t="s">
        <v>2637</v>
      </c>
      <c r="U468" s="49">
        <f>SUBSTITUTE(T468,".",",")*1</f>
        <v>7.1123134344816194E-2</v>
      </c>
      <c r="V468" s="54">
        <f>IF(U468&gt;=0.1, 1, 0)</f>
        <v>0</v>
      </c>
      <c r="W468" s="25">
        <f>IF(U468&gt;=0.2, 1, 0)</f>
        <v>0</v>
      </c>
      <c r="X468" s="25">
        <f>IF(U468&gt;=0.3, 1, 0)</f>
        <v>0</v>
      </c>
      <c r="Y468" s="25">
        <f>IF(U468&gt;=0.4, 1, 0)</f>
        <v>0</v>
      </c>
      <c r="Z468" s="25">
        <f>IF(U468&gt;=0.5, 1, 0)</f>
        <v>0</v>
      </c>
      <c r="AA468" s="25">
        <f>IF(U468&gt;=0.6, 1, 0)</f>
        <v>0</v>
      </c>
      <c r="AB468" s="25">
        <f>IF(U468&gt;=0.7, 1, 0)</f>
        <v>0</v>
      </c>
      <c r="AC468" s="25">
        <f>IF(U468&gt;=0.8, 1, 0)</f>
        <v>0</v>
      </c>
      <c r="AD468" s="55">
        <f>IF(U468&gt;=0.9, 1, 0)</f>
        <v>0</v>
      </c>
    </row>
    <row r="469" spans="1:30" ht="20" customHeight="1" x14ac:dyDescent="0.2">
      <c r="A469" s="20" t="s">
        <v>754</v>
      </c>
      <c r="B469" s="33" t="str">
        <f>SUBSTITUTE(A469,"/Users/timomiessen/Desktop/imagesdk/nonblackmen1/","Image_")</f>
        <v>Image_NBM_12.jpg</v>
      </c>
      <c r="C469" s="63" t="s">
        <v>4</v>
      </c>
      <c r="D469" s="22" t="s">
        <v>6</v>
      </c>
      <c r="E469" s="23">
        <v>1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0</v>
      </c>
      <c r="L469" s="23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 cm="1">
        <f t="array" ref="R469">_xlfn.IFS(H469=1,1,K469=1,1,L469=1,1,M469=1,1,N469=1,1,P469=1,1,TRUE,0)</f>
        <v>0</v>
      </c>
      <c r="S469" s="64">
        <f>IF(AND(G469=1,R469=1),0,R469)</f>
        <v>0</v>
      </c>
      <c r="T469" s="24" t="s">
        <v>2638</v>
      </c>
      <c r="U469" s="49">
        <f>SUBSTITUTE(T469,".",",")*1</f>
        <v>5.6712421355769004E-3</v>
      </c>
      <c r="V469" s="54">
        <f>IF(U469&gt;=0.1, 1, 0)</f>
        <v>0</v>
      </c>
      <c r="W469" s="25">
        <f>IF(U469&gt;=0.2, 1, 0)</f>
        <v>0</v>
      </c>
      <c r="X469" s="25">
        <f>IF(U469&gt;=0.3, 1, 0)</f>
        <v>0</v>
      </c>
      <c r="Y469" s="25">
        <f>IF(U469&gt;=0.4, 1, 0)</f>
        <v>0</v>
      </c>
      <c r="Z469" s="25">
        <f>IF(U469&gt;=0.5, 1, 0)</f>
        <v>0</v>
      </c>
      <c r="AA469" s="25">
        <f>IF(U469&gt;=0.6, 1, 0)</f>
        <v>0</v>
      </c>
      <c r="AB469" s="25">
        <f>IF(U469&gt;=0.7, 1, 0)</f>
        <v>0</v>
      </c>
      <c r="AC469" s="25">
        <f>IF(U469&gt;=0.8, 1, 0)</f>
        <v>0</v>
      </c>
      <c r="AD469" s="55">
        <f>IF(U469&gt;=0.9, 1, 0)</f>
        <v>0</v>
      </c>
    </row>
    <row r="470" spans="1:30" ht="20" customHeight="1" x14ac:dyDescent="0.2">
      <c r="A470" s="20" t="s">
        <v>755</v>
      </c>
      <c r="B470" s="33" t="str">
        <f>SUBSTITUTE(A470,"/Users/timomiessen/Desktop/imagesdk/nonblackmen1/","Image_")</f>
        <v>Image_NBM_120.jpg</v>
      </c>
      <c r="C470" s="63" t="s">
        <v>4</v>
      </c>
      <c r="D470" s="22" t="s">
        <v>6</v>
      </c>
      <c r="E470" s="23">
        <v>1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 cm="1">
        <f t="array" ref="R470">_xlfn.IFS(H470=1,1,K470=1,1,L470=1,1,M470=1,1,N470=1,1,P470=1,1,TRUE,0)</f>
        <v>0</v>
      </c>
      <c r="S470" s="64">
        <f>IF(AND(G470=1,R470=1),0,R470)</f>
        <v>0</v>
      </c>
      <c r="T470" s="24" t="s">
        <v>2639</v>
      </c>
      <c r="U470" s="49">
        <f>SUBSTITUTE(T470,".",",")*1</f>
        <v>0.74573659151792504</v>
      </c>
      <c r="V470" s="54">
        <f>IF(U470&gt;=0.1, 1, 0)</f>
        <v>1</v>
      </c>
      <c r="W470" s="25">
        <f>IF(U470&gt;=0.2, 1, 0)</f>
        <v>1</v>
      </c>
      <c r="X470" s="25">
        <f>IF(U470&gt;=0.3, 1, 0)</f>
        <v>1</v>
      </c>
      <c r="Y470" s="25">
        <f>IF(U470&gt;=0.4, 1, 0)</f>
        <v>1</v>
      </c>
      <c r="Z470" s="25">
        <f>IF(U470&gt;=0.5, 1, 0)</f>
        <v>1</v>
      </c>
      <c r="AA470" s="25">
        <f>IF(U470&gt;=0.6, 1, 0)</f>
        <v>1</v>
      </c>
      <c r="AB470" s="25">
        <f>IF(U470&gt;=0.7, 1, 0)</f>
        <v>1</v>
      </c>
      <c r="AC470" s="25">
        <f>IF(U470&gt;=0.8, 1, 0)</f>
        <v>0</v>
      </c>
      <c r="AD470" s="55">
        <f>IF(U470&gt;=0.9, 1, 0)</f>
        <v>0</v>
      </c>
    </row>
    <row r="471" spans="1:30" ht="20" customHeight="1" x14ac:dyDescent="0.2">
      <c r="A471" s="20" t="s">
        <v>756</v>
      </c>
      <c r="B471" s="33" t="str">
        <f>SUBSTITUTE(A471,"/Users/timomiessen/Desktop/imagesdk/nonblackmen1/","Image_")</f>
        <v>Image_NBM_121.jpg</v>
      </c>
      <c r="C471" s="63" t="s">
        <v>4</v>
      </c>
      <c r="D471" s="22" t="s">
        <v>6</v>
      </c>
      <c r="E471" s="23">
        <v>1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0</v>
      </c>
      <c r="L471" s="23">
        <v>0</v>
      </c>
      <c r="M471" s="23">
        <v>0</v>
      </c>
      <c r="N471" s="23">
        <v>0</v>
      </c>
      <c r="O471" s="23">
        <v>0</v>
      </c>
      <c r="P471" s="23">
        <v>0</v>
      </c>
      <c r="Q471" s="23">
        <v>0</v>
      </c>
      <c r="R471" s="23" cm="1">
        <f t="array" ref="R471">_xlfn.IFS(H471=1,1,K471=1,1,L471=1,1,M471=1,1,N471=1,1,P471=1,1,TRUE,0)</f>
        <v>0</v>
      </c>
      <c r="S471" s="64">
        <f>IF(AND(G471=1,R471=1),0,R471)</f>
        <v>0</v>
      </c>
      <c r="T471" s="24" t="s">
        <v>2640</v>
      </c>
      <c r="U471" s="49">
        <f>SUBSTITUTE(T471,".",",")*1</f>
        <v>1.7645007697865301E-2</v>
      </c>
      <c r="V471" s="54">
        <f>IF(U471&gt;=0.1, 1, 0)</f>
        <v>0</v>
      </c>
      <c r="W471" s="25">
        <f>IF(U471&gt;=0.2, 1, 0)</f>
        <v>0</v>
      </c>
      <c r="X471" s="25">
        <f>IF(U471&gt;=0.3, 1, 0)</f>
        <v>0</v>
      </c>
      <c r="Y471" s="25">
        <f>IF(U471&gt;=0.4, 1, 0)</f>
        <v>0</v>
      </c>
      <c r="Z471" s="25">
        <f>IF(U471&gt;=0.5, 1, 0)</f>
        <v>0</v>
      </c>
      <c r="AA471" s="25">
        <f>IF(U471&gt;=0.6, 1, 0)</f>
        <v>0</v>
      </c>
      <c r="AB471" s="25">
        <f>IF(U471&gt;=0.7, 1, 0)</f>
        <v>0</v>
      </c>
      <c r="AC471" s="25">
        <f>IF(U471&gt;=0.8, 1, 0)</f>
        <v>0</v>
      </c>
      <c r="AD471" s="55">
        <f>IF(U471&gt;=0.9, 1, 0)</f>
        <v>0</v>
      </c>
    </row>
    <row r="472" spans="1:30" ht="20" customHeight="1" x14ac:dyDescent="0.2">
      <c r="A472" s="20" t="s">
        <v>757</v>
      </c>
      <c r="B472" s="33" t="str">
        <f>SUBSTITUTE(A472,"/Users/timomiessen/Desktop/imagesdk/nonblackmen1/","Image_")</f>
        <v>Image_NBM_122.jpg</v>
      </c>
      <c r="C472" s="63" t="s">
        <v>4</v>
      </c>
      <c r="D472" s="22" t="s">
        <v>6</v>
      </c>
      <c r="E472" s="23">
        <v>1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>
        <v>0</v>
      </c>
      <c r="M472" s="23">
        <v>0</v>
      </c>
      <c r="N472" s="23">
        <v>0</v>
      </c>
      <c r="O472" s="23">
        <v>0</v>
      </c>
      <c r="P472" s="23">
        <v>0</v>
      </c>
      <c r="Q472" s="23">
        <v>0</v>
      </c>
      <c r="R472" s="23" cm="1">
        <f t="array" ref="R472">_xlfn.IFS(H472=1,1,K472=1,1,L472=1,1,M472=1,1,N472=1,1,P472=1,1,TRUE,0)</f>
        <v>0</v>
      </c>
      <c r="S472" s="64">
        <f>IF(AND(G472=1,R472=1),0,R472)</f>
        <v>0</v>
      </c>
      <c r="T472" s="24" t="s">
        <v>2641</v>
      </c>
      <c r="U472" s="49">
        <f>SUBSTITUTE(T472,".",",")*1</f>
        <v>2.12664054706692E-2</v>
      </c>
      <c r="V472" s="54">
        <f>IF(U472&gt;=0.1, 1, 0)</f>
        <v>0</v>
      </c>
      <c r="W472" s="25">
        <f>IF(U472&gt;=0.2, 1, 0)</f>
        <v>0</v>
      </c>
      <c r="X472" s="25">
        <f>IF(U472&gt;=0.3, 1, 0)</f>
        <v>0</v>
      </c>
      <c r="Y472" s="25">
        <f>IF(U472&gt;=0.4, 1, 0)</f>
        <v>0</v>
      </c>
      <c r="Z472" s="25">
        <f>IF(U472&gt;=0.5, 1, 0)</f>
        <v>0</v>
      </c>
      <c r="AA472" s="25">
        <f>IF(U472&gt;=0.6, 1, 0)</f>
        <v>0</v>
      </c>
      <c r="AB472" s="25">
        <f>IF(U472&gt;=0.7, 1, 0)</f>
        <v>0</v>
      </c>
      <c r="AC472" s="25">
        <f>IF(U472&gt;=0.8, 1, 0)</f>
        <v>0</v>
      </c>
      <c r="AD472" s="55">
        <f>IF(U472&gt;=0.9, 1, 0)</f>
        <v>0</v>
      </c>
    </row>
    <row r="473" spans="1:30" ht="20" customHeight="1" x14ac:dyDescent="0.2">
      <c r="A473" s="20" t="s">
        <v>758</v>
      </c>
      <c r="B473" s="33" t="str">
        <f>SUBSTITUTE(A473,"/Users/timomiessen/Desktop/imagesdk/nonblackmen1/","Image_")</f>
        <v>Image_NBM_123.jpg</v>
      </c>
      <c r="C473" s="63" t="s">
        <v>4</v>
      </c>
      <c r="D473" s="22" t="s">
        <v>6</v>
      </c>
      <c r="E473" s="23">
        <v>1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0</v>
      </c>
      <c r="L473" s="23">
        <v>0</v>
      </c>
      <c r="M473" s="23">
        <v>0</v>
      </c>
      <c r="N473" s="23">
        <v>0</v>
      </c>
      <c r="O473" s="23">
        <v>0</v>
      </c>
      <c r="P473" s="23">
        <v>0</v>
      </c>
      <c r="Q473" s="23">
        <v>0</v>
      </c>
      <c r="R473" s="23" cm="1">
        <f t="array" ref="R473">_xlfn.IFS(H473=1,1,K473=1,1,L473=1,1,M473=1,1,N473=1,1,P473=1,1,TRUE,0)</f>
        <v>0</v>
      </c>
      <c r="S473" s="64">
        <f>IF(AND(G473=1,R473=1),0,R473)</f>
        <v>0</v>
      </c>
      <c r="T473" s="24" t="s">
        <v>2642</v>
      </c>
      <c r="U473" s="49">
        <f>SUBSTITUTE(T473,".",",")*1</f>
        <v>5.9336857870221103E-2</v>
      </c>
      <c r="V473" s="54">
        <f>IF(U473&gt;=0.1, 1, 0)</f>
        <v>0</v>
      </c>
      <c r="W473" s="25">
        <f>IF(U473&gt;=0.2, 1, 0)</f>
        <v>0</v>
      </c>
      <c r="X473" s="25">
        <f>IF(U473&gt;=0.3, 1, 0)</f>
        <v>0</v>
      </c>
      <c r="Y473" s="25">
        <f>IF(U473&gt;=0.4, 1, 0)</f>
        <v>0</v>
      </c>
      <c r="Z473" s="25">
        <f>IF(U473&gt;=0.5, 1, 0)</f>
        <v>0</v>
      </c>
      <c r="AA473" s="25">
        <f>IF(U473&gt;=0.6, 1, 0)</f>
        <v>0</v>
      </c>
      <c r="AB473" s="25">
        <f>IF(U473&gt;=0.7, 1, 0)</f>
        <v>0</v>
      </c>
      <c r="AC473" s="25">
        <f>IF(U473&gt;=0.8, 1, 0)</f>
        <v>0</v>
      </c>
      <c r="AD473" s="55">
        <f>IF(U473&gt;=0.9, 1, 0)</f>
        <v>0</v>
      </c>
    </row>
    <row r="474" spans="1:30" ht="20" customHeight="1" x14ac:dyDescent="0.2">
      <c r="A474" s="20" t="s">
        <v>759</v>
      </c>
      <c r="B474" s="33" t="str">
        <f>SUBSTITUTE(A474,"/Users/timomiessen/Desktop/imagesdk/nonblackmen1/","Image_")</f>
        <v>Image_NBM_124.jpg</v>
      </c>
      <c r="C474" s="63" t="s">
        <v>4</v>
      </c>
      <c r="D474" s="22" t="s">
        <v>6</v>
      </c>
      <c r="E474" s="23">
        <v>1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 cm="1">
        <f t="array" ref="R474">_xlfn.IFS(H474=1,1,K474=1,1,L474=1,1,M474=1,1,N474=1,1,P474=1,1,TRUE,0)</f>
        <v>0</v>
      </c>
      <c r="S474" s="64">
        <f>IF(AND(G474=1,R474=1),0,R474)</f>
        <v>0</v>
      </c>
      <c r="T474" s="24" t="s">
        <v>2643</v>
      </c>
      <c r="U474" s="49">
        <f>SUBSTITUTE(T474,".",",")*1</f>
        <v>0.17969421669840799</v>
      </c>
      <c r="V474" s="54">
        <f>IF(U474&gt;=0.1, 1, 0)</f>
        <v>1</v>
      </c>
      <c r="W474" s="25">
        <f>IF(U474&gt;=0.2, 1, 0)</f>
        <v>0</v>
      </c>
      <c r="X474" s="25">
        <f>IF(U474&gt;=0.3, 1, 0)</f>
        <v>0</v>
      </c>
      <c r="Y474" s="25">
        <f>IF(U474&gt;=0.4, 1, 0)</f>
        <v>0</v>
      </c>
      <c r="Z474" s="25">
        <f>IF(U474&gt;=0.5, 1, 0)</f>
        <v>0</v>
      </c>
      <c r="AA474" s="25">
        <f>IF(U474&gt;=0.6, 1, 0)</f>
        <v>0</v>
      </c>
      <c r="AB474" s="25">
        <f>IF(U474&gt;=0.7, 1, 0)</f>
        <v>0</v>
      </c>
      <c r="AC474" s="25">
        <f>IF(U474&gt;=0.8, 1, 0)</f>
        <v>0</v>
      </c>
      <c r="AD474" s="55">
        <f>IF(U474&gt;=0.9, 1, 0)</f>
        <v>0</v>
      </c>
    </row>
    <row r="475" spans="1:30" ht="20" customHeight="1" x14ac:dyDescent="0.2">
      <c r="A475" s="20" t="s">
        <v>760</v>
      </c>
      <c r="B475" s="33" t="str">
        <f>SUBSTITUTE(A475,"/Users/timomiessen/Desktop/imagesdk/nonblackmen1/","Image_")</f>
        <v>Image_NBM_125.jpg</v>
      </c>
      <c r="C475" s="63" t="s">
        <v>4</v>
      </c>
      <c r="D475" s="22" t="s">
        <v>6</v>
      </c>
      <c r="E475" s="23">
        <v>1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>
        <v>0</v>
      </c>
      <c r="M475" s="23">
        <v>0</v>
      </c>
      <c r="N475" s="23">
        <v>0</v>
      </c>
      <c r="O475" s="23">
        <v>0</v>
      </c>
      <c r="P475" s="23">
        <v>0</v>
      </c>
      <c r="Q475" s="23">
        <v>0</v>
      </c>
      <c r="R475" s="23" cm="1">
        <f t="array" ref="R475">_xlfn.IFS(H475=1,1,K475=1,1,L475=1,1,M475=1,1,N475=1,1,P475=1,1,TRUE,0)</f>
        <v>0</v>
      </c>
      <c r="S475" s="64">
        <f>IF(AND(G475=1,R475=1),0,R475)</f>
        <v>0</v>
      </c>
      <c r="T475" s="24" t="s">
        <v>2644</v>
      </c>
      <c r="U475" s="49">
        <f>SUBSTITUTE(T475,".",",")*1</f>
        <v>6.2751879449933698E-3</v>
      </c>
      <c r="V475" s="54">
        <f>IF(U475&gt;=0.1, 1, 0)</f>
        <v>0</v>
      </c>
      <c r="W475" s="25">
        <f>IF(U475&gt;=0.2, 1, 0)</f>
        <v>0</v>
      </c>
      <c r="X475" s="25">
        <f>IF(U475&gt;=0.3, 1, 0)</f>
        <v>0</v>
      </c>
      <c r="Y475" s="25">
        <f>IF(U475&gt;=0.4, 1, 0)</f>
        <v>0</v>
      </c>
      <c r="Z475" s="25">
        <f>IF(U475&gt;=0.5, 1, 0)</f>
        <v>0</v>
      </c>
      <c r="AA475" s="25">
        <f>IF(U475&gt;=0.6, 1, 0)</f>
        <v>0</v>
      </c>
      <c r="AB475" s="25">
        <f>IF(U475&gt;=0.7, 1, 0)</f>
        <v>0</v>
      </c>
      <c r="AC475" s="25">
        <f>IF(U475&gt;=0.8, 1, 0)</f>
        <v>0</v>
      </c>
      <c r="AD475" s="55">
        <f>IF(U475&gt;=0.9, 1, 0)</f>
        <v>0</v>
      </c>
    </row>
    <row r="476" spans="1:30" ht="20" customHeight="1" x14ac:dyDescent="0.2">
      <c r="A476" s="20" t="s">
        <v>761</v>
      </c>
      <c r="B476" s="33" t="str">
        <f>SUBSTITUTE(A476,"/Users/timomiessen/Desktop/imagesdk/nonblackmen1/","Image_")</f>
        <v>Image_NBM_126.jpg</v>
      </c>
      <c r="C476" s="63" t="s">
        <v>4</v>
      </c>
      <c r="D476" s="22" t="s">
        <v>6</v>
      </c>
      <c r="E476" s="23">
        <v>1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>
        <v>0</v>
      </c>
      <c r="M476" s="23">
        <v>0</v>
      </c>
      <c r="N476" s="23">
        <v>0</v>
      </c>
      <c r="O476" s="23">
        <v>0</v>
      </c>
      <c r="P476" s="23">
        <v>0</v>
      </c>
      <c r="Q476" s="23">
        <v>0</v>
      </c>
      <c r="R476" s="23" cm="1">
        <f t="array" ref="R476">_xlfn.IFS(H476=1,1,K476=1,1,L476=1,1,M476=1,1,N476=1,1,P476=1,1,TRUE,0)</f>
        <v>0</v>
      </c>
      <c r="S476" s="64">
        <f>IF(AND(G476=1,R476=1),0,R476)</f>
        <v>0</v>
      </c>
      <c r="T476" s="24" t="s">
        <v>2645</v>
      </c>
      <c r="U476" s="49">
        <f>SUBSTITUTE(T476,".",",")*1</f>
        <v>1.38678383082151E-2</v>
      </c>
      <c r="V476" s="54">
        <f>IF(U476&gt;=0.1, 1, 0)</f>
        <v>0</v>
      </c>
      <c r="W476" s="25">
        <f>IF(U476&gt;=0.2, 1, 0)</f>
        <v>0</v>
      </c>
      <c r="X476" s="25">
        <f>IF(U476&gt;=0.3, 1, 0)</f>
        <v>0</v>
      </c>
      <c r="Y476" s="25">
        <f>IF(U476&gt;=0.4, 1, 0)</f>
        <v>0</v>
      </c>
      <c r="Z476" s="25">
        <f>IF(U476&gt;=0.5, 1, 0)</f>
        <v>0</v>
      </c>
      <c r="AA476" s="25">
        <f>IF(U476&gt;=0.6, 1, 0)</f>
        <v>0</v>
      </c>
      <c r="AB476" s="25">
        <f>IF(U476&gt;=0.7, 1, 0)</f>
        <v>0</v>
      </c>
      <c r="AC476" s="25">
        <f>IF(U476&gt;=0.8, 1, 0)</f>
        <v>0</v>
      </c>
      <c r="AD476" s="55">
        <f>IF(U476&gt;=0.9, 1, 0)</f>
        <v>0</v>
      </c>
    </row>
    <row r="477" spans="1:30" ht="20" customHeight="1" x14ac:dyDescent="0.2">
      <c r="A477" s="20" t="s">
        <v>762</v>
      </c>
      <c r="B477" s="33" t="str">
        <f>SUBSTITUTE(A477,"/Users/timomiessen/Desktop/imagesdk/nonblackmen1/","Image_")</f>
        <v>Image_NBM_127.jpg</v>
      </c>
      <c r="C477" s="63" t="s">
        <v>4</v>
      </c>
      <c r="D477" s="22" t="s">
        <v>6</v>
      </c>
      <c r="E477" s="23">
        <v>1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0</v>
      </c>
      <c r="L477" s="23">
        <v>0</v>
      </c>
      <c r="M477" s="23">
        <v>0</v>
      </c>
      <c r="N477" s="23">
        <v>0</v>
      </c>
      <c r="O477" s="23">
        <v>0</v>
      </c>
      <c r="P477" s="23">
        <v>0</v>
      </c>
      <c r="Q477" s="23">
        <v>0</v>
      </c>
      <c r="R477" s="23" cm="1">
        <f t="array" ref="R477">_xlfn.IFS(H477=1,1,K477=1,1,L477=1,1,M477=1,1,N477=1,1,P477=1,1,TRUE,0)</f>
        <v>0</v>
      </c>
      <c r="S477" s="64">
        <f>IF(AND(G477=1,R477=1),0,R477)</f>
        <v>0</v>
      </c>
      <c r="T477" s="24" t="s">
        <v>2646</v>
      </c>
      <c r="U477" s="49">
        <f>SUBSTITUTE(T477,".",",")*1</f>
        <v>1.8563344143330999E-2</v>
      </c>
      <c r="V477" s="54">
        <f>IF(U477&gt;=0.1, 1, 0)</f>
        <v>0</v>
      </c>
      <c r="W477" s="25">
        <f>IF(U477&gt;=0.2, 1, 0)</f>
        <v>0</v>
      </c>
      <c r="X477" s="25">
        <f>IF(U477&gt;=0.3, 1, 0)</f>
        <v>0</v>
      </c>
      <c r="Y477" s="25">
        <f>IF(U477&gt;=0.4, 1, 0)</f>
        <v>0</v>
      </c>
      <c r="Z477" s="25">
        <f>IF(U477&gt;=0.5, 1, 0)</f>
        <v>0</v>
      </c>
      <c r="AA477" s="25">
        <f>IF(U477&gt;=0.6, 1, 0)</f>
        <v>0</v>
      </c>
      <c r="AB477" s="25">
        <f>IF(U477&gt;=0.7, 1, 0)</f>
        <v>0</v>
      </c>
      <c r="AC477" s="25">
        <f>IF(U477&gt;=0.8, 1, 0)</f>
        <v>0</v>
      </c>
      <c r="AD477" s="55">
        <f>IF(U477&gt;=0.9, 1, 0)</f>
        <v>0</v>
      </c>
    </row>
    <row r="478" spans="1:30" ht="20" customHeight="1" x14ac:dyDescent="0.2">
      <c r="A478" s="20" t="s">
        <v>763</v>
      </c>
      <c r="B478" s="33" t="str">
        <f>SUBSTITUTE(A478,"/Users/timomiessen/Desktop/imagesdk/nonblackmen1/","Image_")</f>
        <v>Image_NBM_128.jpg</v>
      </c>
      <c r="C478" s="63" t="s">
        <v>4</v>
      </c>
      <c r="D478" s="22" t="s">
        <v>6</v>
      </c>
      <c r="E478" s="23">
        <v>1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0</v>
      </c>
      <c r="L478" s="23">
        <v>0</v>
      </c>
      <c r="M478" s="23">
        <v>0</v>
      </c>
      <c r="N478" s="23">
        <v>0</v>
      </c>
      <c r="O478" s="23">
        <v>0</v>
      </c>
      <c r="P478" s="23">
        <v>0</v>
      </c>
      <c r="Q478" s="23">
        <v>0</v>
      </c>
      <c r="R478" s="23" cm="1">
        <f t="array" ref="R478">_xlfn.IFS(H478=1,1,K478=1,1,L478=1,1,M478=1,1,N478=1,1,P478=1,1,TRUE,0)</f>
        <v>0</v>
      </c>
      <c r="S478" s="64">
        <f>IF(AND(G478=1,R478=1),0,R478)</f>
        <v>0</v>
      </c>
      <c r="T478" s="24" t="s">
        <v>2647</v>
      </c>
      <c r="U478" s="49">
        <f>SUBSTITUTE(T478,".",",")*1</f>
        <v>1.27958793891593E-2</v>
      </c>
      <c r="V478" s="54">
        <f>IF(U478&gt;=0.1, 1, 0)</f>
        <v>0</v>
      </c>
      <c r="W478" s="25">
        <f>IF(U478&gt;=0.2, 1, 0)</f>
        <v>0</v>
      </c>
      <c r="X478" s="25">
        <f>IF(U478&gt;=0.3, 1, 0)</f>
        <v>0</v>
      </c>
      <c r="Y478" s="25">
        <f>IF(U478&gt;=0.4, 1, 0)</f>
        <v>0</v>
      </c>
      <c r="Z478" s="25">
        <f>IF(U478&gt;=0.5, 1, 0)</f>
        <v>0</v>
      </c>
      <c r="AA478" s="25">
        <f>IF(U478&gt;=0.6, 1, 0)</f>
        <v>0</v>
      </c>
      <c r="AB478" s="25">
        <f>IF(U478&gt;=0.7, 1, 0)</f>
        <v>0</v>
      </c>
      <c r="AC478" s="25">
        <f>IF(U478&gt;=0.8, 1, 0)</f>
        <v>0</v>
      </c>
      <c r="AD478" s="55">
        <f>IF(U478&gt;=0.9, 1, 0)</f>
        <v>0</v>
      </c>
    </row>
    <row r="479" spans="1:30" ht="20" customHeight="1" x14ac:dyDescent="0.2">
      <c r="A479" s="20" t="s">
        <v>764</v>
      </c>
      <c r="B479" s="33" t="str">
        <f>SUBSTITUTE(A479,"/Users/timomiessen/Desktop/imagesdk/nonblackmen1/","Image_")</f>
        <v>Image_NBM_129.jpg</v>
      </c>
      <c r="C479" s="63" t="s">
        <v>4</v>
      </c>
      <c r="D479" s="22" t="s">
        <v>6</v>
      </c>
      <c r="E479" s="23">
        <v>1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 cm="1">
        <f t="array" ref="R479">_xlfn.IFS(H479=1,1,K479=1,1,L479=1,1,M479=1,1,N479=1,1,P479=1,1,TRUE,0)</f>
        <v>0</v>
      </c>
      <c r="S479" s="64">
        <f>IF(AND(G479=1,R479=1),0,R479)</f>
        <v>0</v>
      </c>
      <c r="T479" s="24" t="s">
        <v>2648</v>
      </c>
      <c r="U479" s="49">
        <f>SUBSTITUTE(T479,".",",")*1</f>
        <v>7.6886906754225397E-3</v>
      </c>
      <c r="V479" s="54">
        <f>IF(U479&gt;=0.1, 1, 0)</f>
        <v>0</v>
      </c>
      <c r="W479" s="25">
        <f>IF(U479&gt;=0.2, 1, 0)</f>
        <v>0</v>
      </c>
      <c r="X479" s="25">
        <f>IF(U479&gt;=0.3, 1, 0)</f>
        <v>0</v>
      </c>
      <c r="Y479" s="25">
        <f>IF(U479&gt;=0.4, 1, 0)</f>
        <v>0</v>
      </c>
      <c r="Z479" s="25">
        <f>IF(U479&gt;=0.5, 1, 0)</f>
        <v>0</v>
      </c>
      <c r="AA479" s="25">
        <f>IF(U479&gt;=0.6, 1, 0)</f>
        <v>0</v>
      </c>
      <c r="AB479" s="25">
        <f>IF(U479&gt;=0.7, 1, 0)</f>
        <v>0</v>
      </c>
      <c r="AC479" s="25">
        <f>IF(U479&gt;=0.8, 1, 0)</f>
        <v>0</v>
      </c>
      <c r="AD479" s="55">
        <f>IF(U479&gt;=0.9, 1, 0)</f>
        <v>0</v>
      </c>
    </row>
    <row r="480" spans="1:30" ht="20" customHeight="1" x14ac:dyDescent="0.2">
      <c r="A480" s="20" t="s">
        <v>765</v>
      </c>
      <c r="B480" s="33" t="str">
        <f>SUBSTITUTE(A480,"/Users/timomiessen/Desktop/imagesdk/nonblackmen1/","Image_")</f>
        <v>Image_NBM_13.jpg</v>
      </c>
      <c r="C480" s="63" t="s">
        <v>4</v>
      </c>
      <c r="D480" s="22" t="s">
        <v>6</v>
      </c>
      <c r="E480" s="23">
        <v>1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>
        <v>0</v>
      </c>
      <c r="M480" s="23">
        <v>0</v>
      </c>
      <c r="N480" s="23">
        <v>0</v>
      </c>
      <c r="O480" s="23">
        <v>0</v>
      </c>
      <c r="P480" s="23">
        <v>0</v>
      </c>
      <c r="Q480" s="23">
        <v>0</v>
      </c>
      <c r="R480" s="23" cm="1">
        <f t="array" ref="R480">_xlfn.IFS(H480=1,1,K480=1,1,L480=1,1,M480=1,1,N480=1,1,P480=1,1,TRUE,0)</f>
        <v>0</v>
      </c>
      <c r="S480" s="64">
        <f>IF(AND(G480=1,R480=1),0,R480)</f>
        <v>0</v>
      </c>
      <c r="T480" s="24" t="s">
        <v>2649</v>
      </c>
      <c r="U480" s="49">
        <f>SUBSTITUTE(T480,".",",")*1</f>
        <v>1.5262927860021499E-2</v>
      </c>
      <c r="V480" s="54">
        <f>IF(U480&gt;=0.1, 1, 0)</f>
        <v>0</v>
      </c>
      <c r="W480" s="25">
        <f>IF(U480&gt;=0.2, 1, 0)</f>
        <v>0</v>
      </c>
      <c r="X480" s="25">
        <f>IF(U480&gt;=0.3, 1, 0)</f>
        <v>0</v>
      </c>
      <c r="Y480" s="25">
        <f>IF(U480&gt;=0.4, 1, 0)</f>
        <v>0</v>
      </c>
      <c r="Z480" s="25">
        <f>IF(U480&gt;=0.5, 1, 0)</f>
        <v>0</v>
      </c>
      <c r="AA480" s="25">
        <f>IF(U480&gt;=0.6, 1, 0)</f>
        <v>0</v>
      </c>
      <c r="AB480" s="25">
        <f>IF(U480&gt;=0.7, 1, 0)</f>
        <v>0</v>
      </c>
      <c r="AC480" s="25">
        <f>IF(U480&gt;=0.8, 1, 0)</f>
        <v>0</v>
      </c>
      <c r="AD480" s="55">
        <f>IF(U480&gt;=0.9, 1, 0)</f>
        <v>0</v>
      </c>
    </row>
    <row r="481" spans="1:30" ht="20" customHeight="1" x14ac:dyDescent="0.2">
      <c r="A481" s="20" t="s">
        <v>1461</v>
      </c>
      <c r="B481" s="33" t="str">
        <f>SUBSTITUTE(A481,"/Users/timomiessen/Desktop/imagesdk/nonblackmen1/","Image_")</f>
        <v>Image_NBM_130.jpg</v>
      </c>
      <c r="C481" s="63" t="s">
        <v>4</v>
      </c>
      <c r="D481" s="22" t="s">
        <v>6</v>
      </c>
      <c r="E481" s="23">
        <v>0</v>
      </c>
      <c r="F481" s="23">
        <v>1</v>
      </c>
      <c r="G481" s="23">
        <v>0</v>
      </c>
      <c r="H481" s="23">
        <v>0</v>
      </c>
      <c r="I481" s="23">
        <v>0</v>
      </c>
      <c r="J481" s="23">
        <v>0</v>
      </c>
      <c r="K481" s="23">
        <v>0</v>
      </c>
      <c r="L481" s="23">
        <v>0</v>
      </c>
      <c r="M481" s="23">
        <v>0</v>
      </c>
      <c r="N481" s="23">
        <v>0</v>
      </c>
      <c r="O481" s="23">
        <v>0</v>
      </c>
      <c r="P481" s="23">
        <v>0</v>
      </c>
      <c r="Q481" s="23">
        <v>0</v>
      </c>
      <c r="R481" s="23" cm="1">
        <f t="array" ref="R481">_xlfn.IFS(H481=1,1,K481=1,1,L481=1,1,M481=1,1,N481=1,1,P481=1,1,TRUE,0)</f>
        <v>0</v>
      </c>
      <c r="S481" s="64">
        <f>IF(AND(G481=1,R481=1),0,R481)</f>
        <v>0</v>
      </c>
      <c r="T481" s="24" t="s">
        <v>2650</v>
      </c>
      <c r="U481" s="49">
        <f>SUBSTITUTE(T481,".",",")*1</f>
        <v>1.12929744645953E-2</v>
      </c>
      <c r="V481" s="54">
        <f>IF(U481&gt;=0.1, 1, 0)</f>
        <v>0</v>
      </c>
      <c r="W481" s="25">
        <f>IF(U481&gt;=0.2, 1, 0)</f>
        <v>0</v>
      </c>
      <c r="X481" s="25">
        <f>IF(U481&gt;=0.3, 1, 0)</f>
        <v>0</v>
      </c>
      <c r="Y481" s="25">
        <f>IF(U481&gt;=0.4, 1, 0)</f>
        <v>0</v>
      </c>
      <c r="Z481" s="25">
        <f>IF(U481&gt;=0.5, 1, 0)</f>
        <v>0</v>
      </c>
      <c r="AA481" s="25">
        <f>IF(U481&gt;=0.6, 1, 0)</f>
        <v>0</v>
      </c>
      <c r="AB481" s="25">
        <f>IF(U481&gt;=0.7, 1, 0)</f>
        <v>0</v>
      </c>
      <c r="AC481" s="25">
        <f>IF(U481&gt;=0.8, 1, 0)</f>
        <v>0</v>
      </c>
      <c r="AD481" s="55">
        <f>IF(U481&gt;=0.9, 1, 0)</f>
        <v>0</v>
      </c>
    </row>
    <row r="482" spans="1:30" ht="20" customHeight="1" x14ac:dyDescent="0.2">
      <c r="A482" s="20" t="s">
        <v>766</v>
      </c>
      <c r="B482" s="33" t="str">
        <f>SUBSTITUTE(A482,"/Users/timomiessen/Desktop/imagesdk/nonblackmen1/","Image_")</f>
        <v>Image_NBM_131.jpg</v>
      </c>
      <c r="C482" s="63" t="s">
        <v>4</v>
      </c>
      <c r="D482" s="22" t="s">
        <v>6</v>
      </c>
      <c r="E482" s="23">
        <v>0</v>
      </c>
      <c r="F482" s="23">
        <v>1</v>
      </c>
      <c r="G482" s="23">
        <v>0</v>
      </c>
      <c r="H482" s="23">
        <v>0</v>
      </c>
      <c r="I482" s="23">
        <v>0</v>
      </c>
      <c r="J482" s="23">
        <v>0</v>
      </c>
      <c r="K482" s="23">
        <v>0</v>
      </c>
      <c r="L482" s="23">
        <v>0</v>
      </c>
      <c r="M482" s="23">
        <v>0</v>
      </c>
      <c r="N482" s="23">
        <v>0</v>
      </c>
      <c r="O482" s="23">
        <v>0</v>
      </c>
      <c r="P482" s="23">
        <v>0</v>
      </c>
      <c r="Q482" s="23">
        <v>0</v>
      </c>
      <c r="R482" s="23" cm="1">
        <f t="array" ref="R482">_xlfn.IFS(H482=1,1,K482=1,1,L482=1,1,M482=1,1,N482=1,1,P482=1,1,TRUE,0)</f>
        <v>0</v>
      </c>
      <c r="S482" s="64">
        <f>IF(AND(G482=1,R482=1),0,R482)</f>
        <v>0</v>
      </c>
      <c r="T482" s="24" t="s">
        <v>2651</v>
      </c>
      <c r="U482" s="49">
        <f>SUBSTITUTE(T482,".",",")*1</f>
        <v>1.6776675824075899E-2</v>
      </c>
      <c r="V482" s="54">
        <f>IF(U482&gt;=0.1, 1, 0)</f>
        <v>0</v>
      </c>
      <c r="W482" s="25">
        <f>IF(U482&gt;=0.2, 1, 0)</f>
        <v>0</v>
      </c>
      <c r="X482" s="25">
        <f>IF(U482&gt;=0.3, 1, 0)</f>
        <v>0</v>
      </c>
      <c r="Y482" s="25">
        <f>IF(U482&gt;=0.4, 1, 0)</f>
        <v>0</v>
      </c>
      <c r="Z482" s="25">
        <f>IF(U482&gt;=0.5, 1, 0)</f>
        <v>0</v>
      </c>
      <c r="AA482" s="25">
        <f>IF(U482&gt;=0.6, 1, 0)</f>
        <v>0</v>
      </c>
      <c r="AB482" s="25">
        <f>IF(U482&gt;=0.7, 1, 0)</f>
        <v>0</v>
      </c>
      <c r="AC482" s="25">
        <f>IF(U482&gt;=0.8, 1, 0)</f>
        <v>0</v>
      </c>
      <c r="AD482" s="55">
        <f>IF(U482&gt;=0.9, 1, 0)</f>
        <v>0</v>
      </c>
    </row>
    <row r="483" spans="1:30" ht="20" customHeight="1" x14ac:dyDescent="0.2">
      <c r="A483" s="20" t="s">
        <v>767</v>
      </c>
      <c r="B483" s="33" t="str">
        <f>SUBSTITUTE(A483,"/Users/timomiessen/Desktop/imagesdk/nonblackmen1/","Image_")</f>
        <v>Image_NBM_132.jpg</v>
      </c>
      <c r="C483" s="63" t="s">
        <v>4</v>
      </c>
      <c r="D483" s="22" t="s">
        <v>6</v>
      </c>
      <c r="E483" s="23">
        <v>0</v>
      </c>
      <c r="F483" s="23">
        <v>1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>
        <v>0</v>
      </c>
      <c r="M483" s="23">
        <v>0</v>
      </c>
      <c r="N483" s="23">
        <v>0</v>
      </c>
      <c r="O483" s="23">
        <v>0</v>
      </c>
      <c r="P483" s="23">
        <v>0</v>
      </c>
      <c r="Q483" s="23">
        <v>0</v>
      </c>
      <c r="R483" s="23" cm="1">
        <f t="array" ref="R483">_xlfn.IFS(H483=1,1,K483=1,1,L483=1,1,M483=1,1,N483=1,1,P483=1,1,TRUE,0)</f>
        <v>0</v>
      </c>
      <c r="S483" s="64">
        <f>IF(AND(G483=1,R483=1),0,R483)</f>
        <v>0</v>
      </c>
      <c r="T483" s="24" t="s">
        <v>2652</v>
      </c>
      <c r="U483" s="49">
        <f>SUBSTITUTE(T483,".",",")*1</f>
        <v>1.11915990710258E-2</v>
      </c>
      <c r="V483" s="54">
        <f>IF(U483&gt;=0.1, 1, 0)</f>
        <v>0</v>
      </c>
      <c r="W483" s="25">
        <f>IF(U483&gt;=0.2, 1, 0)</f>
        <v>0</v>
      </c>
      <c r="X483" s="25">
        <f>IF(U483&gt;=0.3, 1, 0)</f>
        <v>0</v>
      </c>
      <c r="Y483" s="25">
        <f>IF(U483&gt;=0.4, 1, 0)</f>
        <v>0</v>
      </c>
      <c r="Z483" s="25">
        <f>IF(U483&gt;=0.5, 1, 0)</f>
        <v>0</v>
      </c>
      <c r="AA483" s="25">
        <f>IF(U483&gt;=0.6, 1, 0)</f>
        <v>0</v>
      </c>
      <c r="AB483" s="25">
        <f>IF(U483&gt;=0.7, 1, 0)</f>
        <v>0</v>
      </c>
      <c r="AC483" s="25">
        <f>IF(U483&gt;=0.8, 1, 0)</f>
        <v>0</v>
      </c>
      <c r="AD483" s="55">
        <f>IF(U483&gt;=0.9, 1, 0)</f>
        <v>0</v>
      </c>
    </row>
    <row r="484" spans="1:30" ht="20" customHeight="1" x14ac:dyDescent="0.2">
      <c r="A484" s="20" t="s">
        <v>768</v>
      </c>
      <c r="B484" s="33" t="str">
        <f>SUBSTITUTE(A484,"/Users/timomiessen/Desktop/imagesdk/nonblackmen1/","Image_")</f>
        <v>Image_NBM_133.jpg</v>
      </c>
      <c r="C484" s="63" t="s">
        <v>4</v>
      </c>
      <c r="D484" s="22" t="s">
        <v>6</v>
      </c>
      <c r="E484" s="23">
        <v>0</v>
      </c>
      <c r="F484" s="23">
        <v>1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 cm="1">
        <f t="array" ref="R484">_xlfn.IFS(H484=1,1,K484=1,1,L484=1,1,M484=1,1,N484=1,1,P484=1,1,TRUE,0)</f>
        <v>0</v>
      </c>
      <c r="S484" s="64">
        <f>IF(AND(G484=1,R484=1),0,R484)</f>
        <v>0</v>
      </c>
      <c r="T484" s="24" t="s">
        <v>2653</v>
      </c>
      <c r="U484" s="49">
        <f>SUBSTITUTE(T484,".",",")*1</f>
        <v>6.9800305645912799E-3</v>
      </c>
      <c r="V484" s="54">
        <f>IF(U484&gt;=0.1, 1, 0)</f>
        <v>0</v>
      </c>
      <c r="W484" s="25">
        <f>IF(U484&gt;=0.2, 1, 0)</f>
        <v>0</v>
      </c>
      <c r="X484" s="25">
        <f>IF(U484&gt;=0.3, 1, 0)</f>
        <v>0</v>
      </c>
      <c r="Y484" s="25">
        <f>IF(U484&gt;=0.4, 1, 0)</f>
        <v>0</v>
      </c>
      <c r="Z484" s="25">
        <f>IF(U484&gt;=0.5, 1, 0)</f>
        <v>0</v>
      </c>
      <c r="AA484" s="25">
        <f>IF(U484&gt;=0.6, 1, 0)</f>
        <v>0</v>
      </c>
      <c r="AB484" s="25">
        <f>IF(U484&gt;=0.7, 1, 0)</f>
        <v>0</v>
      </c>
      <c r="AC484" s="25">
        <f>IF(U484&gt;=0.8, 1, 0)</f>
        <v>0</v>
      </c>
      <c r="AD484" s="55">
        <f>IF(U484&gt;=0.9, 1, 0)</f>
        <v>0</v>
      </c>
    </row>
    <row r="485" spans="1:30" ht="20" customHeight="1" x14ac:dyDescent="0.2">
      <c r="A485" s="20" t="s">
        <v>769</v>
      </c>
      <c r="B485" s="33" t="str">
        <f>SUBSTITUTE(A485,"/Users/timomiessen/Desktop/imagesdk/nonblackmen1/","Image_")</f>
        <v>Image_NBM_134.jpg</v>
      </c>
      <c r="C485" s="63" t="s">
        <v>4</v>
      </c>
      <c r="D485" s="22" t="s">
        <v>6</v>
      </c>
      <c r="E485" s="23">
        <v>0</v>
      </c>
      <c r="F485" s="23">
        <v>1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0</v>
      </c>
      <c r="O485" s="23">
        <v>0</v>
      </c>
      <c r="P485" s="23">
        <v>0</v>
      </c>
      <c r="Q485" s="23">
        <v>0</v>
      </c>
      <c r="R485" s="23" cm="1">
        <f t="array" ref="R485">_xlfn.IFS(H485=1,1,K485=1,1,L485=1,1,M485=1,1,N485=1,1,P485=1,1,TRUE,0)</f>
        <v>0</v>
      </c>
      <c r="S485" s="64">
        <f>IF(AND(G485=1,R485=1),0,R485)</f>
        <v>0</v>
      </c>
      <c r="T485" s="24" t="s">
        <v>2654</v>
      </c>
      <c r="U485" s="49">
        <f>SUBSTITUTE(T485,".",",")*1</f>
        <v>3.5819379845634098E-3</v>
      </c>
      <c r="V485" s="54">
        <f>IF(U485&gt;=0.1, 1, 0)</f>
        <v>0</v>
      </c>
      <c r="W485" s="25">
        <f>IF(U485&gt;=0.2, 1, 0)</f>
        <v>0</v>
      </c>
      <c r="X485" s="25">
        <f>IF(U485&gt;=0.3, 1, 0)</f>
        <v>0</v>
      </c>
      <c r="Y485" s="25">
        <f>IF(U485&gt;=0.4, 1, 0)</f>
        <v>0</v>
      </c>
      <c r="Z485" s="25">
        <f>IF(U485&gt;=0.5, 1, 0)</f>
        <v>0</v>
      </c>
      <c r="AA485" s="25">
        <f>IF(U485&gt;=0.6, 1, 0)</f>
        <v>0</v>
      </c>
      <c r="AB485" s="25">
        <f>IF(U485&gt;=0.7, 1, 0)</f>
        <v>0</v>
      </c>
      <c r="AC485" s="25">
        <f>IF(U485&gt;=0.8, 1, 0)</f>
        <v>0</v>
      </c>
      <c r="AD485" s="55">
        <f>IF(U485&gt;=0.9, 1, 0)</f>
        <v>0</v>
      </c>
    </row>
    <row r="486" spans="1:30" ht="20" customHeight="1" x14ac:dyDescent="0.2">
      <c r="A486" s="20" t="s">
        <v>770</v>
      </c>
      <c r="B486" s="33" t="str">
        <f>SUBSTITUTE(A486,"/Users/timomiessen/Desktop/imagesdk/nonblackmen1/","Image_")</f>
        <v>Image_NBM_135.jpg</v>
      </c>
      <c r="C486" s="63" t="s">
        <v>4</v>
      </c>
      <c r="D486" s="22" t="s">
        <v>6</v>
      </c>
      <c r="E486" s="23">
        <v>0</v>
      </c>
      <c r="F486" s="23">
        <v>1</v>
      </c>
      <c r="G486" s="23">
        <v>0</v>
      </c>
      <c r="H486" s="23">
        <v>0</v>
      </c>
      <c r="I486" s="23">
        <v>0</v>
      </c>
      <c r="J486" s="23">
        <v>0</v>
      </c>
      <c r="K486" s="23">
        <v>0</v>
      </c>
      <c r="L486" s="23">
        <v>0</v>
      </c>
      <c r="M486" s="23">
        <v>0</v>
      </c>
      <c r="N486" s="23">
        <v>0</v>
      </c>
      <c r="O486" s="23">
        <v>0</v>
      </c>
      <c r="P486" s="23">
        <v>0</v>
      </c>
      <c r="Q486" s="23">
        <v>0</v>
      </c>
      <c r="R486" s="23" cm="1">
        <f t="array" ref="R486">_xlfn.IFS(H486=1,1,K486=1,1,L486=1,1,M486=1,1,N486=1,1,P486=1,1,TRUE,0)</f>
        <v>0</v>
      </c>
      <c r="S486" s="64">
        <f>IF(AND(G486=1,R486=1),0,R486)</f>
        <v>0</v>
      </c>
      <c r="T486" s="24" t="s">
        <v>2655</v>
      </c>
      <c r="U486" s="49">
        <f>SUBSTITUTE(T486,".",",")*1</f>
        <v>3.8290196098387198E-3</v>
      </c>
      <c r="V486" s="54">
        <f>IF(U486&gt;=0.1, 1, 0)</f>
        <v>0</v>
      </c>
      <c r="W486" s="25">
        <f>IF(U486&gt;=0.2, 1, 0)</f>
        <v>0</v>
      </c>
      <c r="X486" s="25">
        <f>IF(U486&gt;=0.3, 1, 0)</f>
        <v>0</v>
      </c>
      <c r="Y486" s="25">
        <f>IF(U486&gt;=0.4, 1, 0)</f>
        <v>0</v>
      </c>
      <c r="Z486" s="25">
        <f>IF(U486&gt;=0.5, 1, 0)</f>
        <v>0</v>
      </c>
      <c r="AA486" s="25">
        <f>IF(U486&gt;=0.6, 1, 0)</f>
        <v>0</v>
      </c>
      <c r="AB486" s="25">
        <f>IF(U486&gt;=0.7, 1, 0)</f>
        <v>0</v>
      </c>
      <c r="AC486" s="25">
        <f>IF(U486&gt;=0.8, 1, 0)</f>
        <v>0</v>
      </c>
      <c r="AD486" s="55">
        <f>IF(U486&gt;=0.9, 1, 0)</f>
        <v>0</v>
      </c>
    </row>
    <row r="487" spans="1:30" ht="20" customHeight="1" x14ac:dyDescent="0.2">
      <c r="A487" s="20" t="s">
        <v>771</v>
      </c>
      <c r="B487" s="33" t="str">
        <f>SUBSTITUTE(A487,"/Users/timomiessen/Desktop/imagesdk/nonblackmen1/","Image_")</f>
        <v>Image_NBM_136.jpg</v>
      </c>
      <c r="C487" s="63" t="s">
        <v>4</v>
      </c>
      <c r="D487" s="22" t="s">
        <v>6</v>
      </c>
      <c r="E487" s="23">
        <v>0</v>
      </c>
      <c r="F487" s="23">
        <v>1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 cm="1">
        <f t="array" ref="R487">_xlfn.IFS(H487=1,1,K487=1,1,L487=1,1,M487=1,1,N487=1,1,P487=1,1,TRUE,0)</f>
        <v>0</v>
      </c>
      <c r="S487" s="64">
        <f>IF(AND(G487=1,R487=1),0,R487)</f>
        <v>0</v>
      </c>
      <c r="T487" s="24" t="s">
        <v>2656</v>
      </c>
      <c r="U487" s="49">
        <f>SUBSTITUTE(T487,".",",")*1</f>
        <v>1.9532078877091401E-2</v>
      </c>
      <c r="V487" s="54">
        <f>IF(U487&gt;=0.1, 1, 0)</f>
        <v>0</v>
      </c>
      <c r="W487" s="25">
        <f>IF(U487&gt;=0.2, 1, 0)</f>
        <v>0</v>
      </c>
      <c r="X487" s="25">
        <f>IF(U487&gt;=0.3, 1, 0)</f>
        <v>0</v>
      </c>
      <c r="Y487" s="25">
        <f>IF(U487&gt;=0.4, 1, 0)</f>
        <v>0</v>
      </c>
      <c r="Z487" s="25">
        <f>IF(U487&gt;=0.5, 1, 0)</f>
        <v>0</v>
      </c>
      <c r="AA487" s="25">
        <f>IF(U487&gt;=0.6, 1, 0)</f>
        <v>0</v>
      </c>
      <c r="AB487" s="25">
        <f>IF(U487&gt;=0.7, 1, 0)</f>
        <v>0</v>
      </c>
      <c r="AC487" s="25">
        <f>IF(U487&gt;=0.8, 1, 0)</f>
        <v>0</v>
      </c>
      <c r="AD487" s="55">
        <f>IF(U487&gt;=0.9, 1, 0)</f>
        <v>0</v>
      </c>
    </row>
    <row r="488" spans="1:30" ht="20" customHeight="1" x14ac:dyDescent="0.2">
      <c r="A488" s="20" t="s">
        <v>772</v>
      </c>
      <c r="B488" s="33" t="str">
        <f>SUBSTITUTE(A488,"/Users/timomiessen/Desktop/imagesdk/nonblackmen1/","Image_")</f>
        <v>Image_NBM_137.jpg</v>
      </c>
      <c r="C488" s="63" t="s">
        <v>4</v>
      </c>
      <c r="D488" s="22" t="s">
        <v>6</v>
      </c>
      <c r="E488" s="23">
        <v>0</v>
      </c>
      <c r="F488" s="23">
        <v>1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>
        <v>0</v>
      </c>
      <c r="M488" s="23">
        <v>0</v>
      </c>
      <c r="N488" s="23">
        <v>0</v>
      </c>
      <c r="O488" s="23">
        <v>0</v>
      </c>
      <c r="P488" s="23">
        <v>0</v>
      </c>
      <c r="Q488" s="23">
        <v>0</v>
      </c>
      <c r="R488" s="23" cm="1">
        <f t="array" ref="R488">_xlfn.IFS(H488=1,1,K488=1,1,L488=1,1,M488=1,1,N488=1,1,P488=1,1,TRUE,0)</f>
        <v>0</v>
      </c>
      <c r="S488" s="64">
        <f>IF(AND(G488=1,R488=1),0,R488)</f>
        <v>0</v>
      </c>
      <c r="T488" s="24" t="s">
        <v>2657</v>
      </c>
      <c r="U488" s="49">
        <f>SUBSTITUTE(T488,".",",")*1</f>
        <v>7.2207156568765599E-2</v>
      </c>
      <c r="V488" s="54">
        <f>IF(U488&gt;=0.1, 1, 0)</f>
        <v>0</v>
      </c>
      <c r="W488" s="25">
        <f>IF(U488&gt;=0.2, 1, 0)</f>
        <v>0</v>
      </c>
      <c r="X488" s="25">
        <f>IF(U488&gt;=0.3, 1, 0)</f>
        <v>0</v>
      </c>
      <c r="Y488" s="25">
        <f>IF(U488&gt;=0.4, 1, 0)</f>
        <v>0</v>
      </c>
      <c r="Z488" s="25">
        <f>IF(U488&gt;=0.5, 1, 0)</f>
        <v>0</v>
      </c>
      <c r="AA488" s="25">
        <f>IF(U488&gt;=0.6, 1, 0)</f>
        <v>0</v>
      </c>
      <c r="AB488" s="25">
        <f>IF(U488&gt;=0.7, 1, 0)</f>
        <v>0</v>
      </c>
      <c r="AC488" s="25">
        <f>IF(U488&gt;=0.8, 1, 0)</f>
        <v>0</v>
      </c>
      <c r="AD488" s="55">
        <f>IF(U488&gt;=0.9, 1, 0)</f>
        <v>0</v>
      </c>
    </row>
    <row r="489" spans="1:30" ht="20" customHeight="1" x14ac:dyDescent="0.2">
      <c r="A489" s="20" t="s">
        <v>773</v>
      </c>
      <c r="B489" s="33" t="str">
        <f>SUBSTITUTE(A489,"/Users/timomiessen/Desktop/imagesdk/nonblackmen1/","Image_")</f>
        <v>Image_NBM_138.jpg</v>
      </c>
      <c r="C489" s="63" t="s">
        <v>4</v>
      </c>
      <c r="D489" s="22" t="s">
        <v>6</v>
      </c>
      <c r="E489" s="23">
        <v>0</v>
      </c>
      <c r="F489" s="23">
        <v>1</v>
      </c>
      <c r="G489" s="23">
        <v>0</v>
      </c>
      <c r="H489" s="23">
        <v>0</v>
      </c>
      <c r="I489" s="23">
        <v>0</v>
      </c>
      <c r="J489" s="23">
        <v>0</v>
      </c>
      <c r="K489" s="23">
        <v>0</v>
      </c>
      <c r="L489" s="23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 cm="1">
        <f t="array" ref="R489">_xlfn.IFS(H489=1,1,K489=1,1,L489=1,1,M489=1,1,N489=1,1,P489=1,1,TRUE,0)</f>
        <v>0</v>
      </c>
      <c r="S489" s="64">
        <f>IF(AND(G489=1,R489=1),0,R489)</f>
        <v>0</v>
      </c>
      <c r="T489" s="24" t="s">
        <v>2658</v>
      </c>
      <c r="U489" s="49">
        <f>SUBSTITUTE(T489,".",",")*1</f>
        <v>9.0378340333700097E-2</v>
      </c>
      <c r="V489" s="54">
        <f>IF(U489&gt;=0.1, 1, 0)</f>
        <v>0</v>
      </c>
      <c r="W489" s="25">
        <f>IF(U489&gt;=0.2, 1, 0)</f>
        <v>0</v>
      </c>
      <c r="X489" s="25">
        <f>IF(U489&gt;=0.3, 1, 0)</f>
        <v>0</v>
      </c>
      <c r="Y489" s="25">
        <f>IF(U489&gt;=0.4, 1, 0)</f>
        <v>0</v>
      </c>
      <c r="Z489" s="25">
        <f>IF(U489&gt;=0.5, 1, 0)</f>
        <v>0</v>
      </c>
      <c r="AA489" s="25">
        <f>IF(U489&gt;=0.6, 1, 0)</f>
        <v>0</v>
      </c>
      <c r="AB489" s="25">
        <f>IF(U489&gt;=0.7, 1, 0)</f>
        <v>0</v>
      </c>
      <c r="AC489" s="25">
        <f>IF(U489&gt;=0.8, 1, 0)</f>
        <v>0</v>
      </c>
      <c r="AD489" s="55">
        <f>IF(U489&gt;=0.9, 1, 0)</f>
        <v>0</v>
      </c>
    </row>
    <row r="490" spans="1:30" ht="20" customHeight="1" x14ac:dyDescent="0.2">
      <c r="A490" s="20" t="s">
        <v>774</v>
      </c>
      <c r="B490" s="33" t="str">
        <f>SUBSTITUTE(A490,"/Users/timomiessen/Desktop/imagesdk/nonblackmen1/","Image_")</f>
        <v>Image_NBM_139.jpg</v>
      </c>
      <c r="C490" s="63" t="s">
        <v>4</v>
      </c>
      <c r="D490" s="22" t="s">
        <v>6</v>
      </c>
      <c r="E490" s="23">
        <v>0</v>
      </c>
      <c r="F490" s="23">
        <v>1</v>
      </c>
      <c r="G490" s="23">
        <v>0</v>
      </c>
      <c r="H490" s="23">
        <v>0</v>
      </c>
      <c r="I490" s="23">
        <v>0</v>
      </c>
      <c r="J490" s="23">
        <v>0</v>
      </c>
      <c r="K490" s="23">
        <v>0</v>
      </c>
      <c r="L490" s="23">
        <v>0</v>
      </c>
      <c r="M490" s="23">
        <v>0</v>
      </c>
      <c r="N490" s="23">
        <v>0</v>
      </c>
      <c r="O490" s="23">
        <v>0</v>
      </c>
      <c r="P490" s="23">
        <v>0</v>
      </c>
      <c r="Q490" s="23">
        <v>0</v>
      </c>
      <c r="R490" s="23" cm="1">
        <f t="array" ref="R490">_xlfn.IFS(H490=1,1,K490=1,1,L490=1,1,M490=1,1,N490=1,1,P490=1,1,TRUE,0)</f>
        <v>0</v>
      </c>
      <c r="S490" s="64">
        <f>IF(AND(G490=1,R490=1),0,R490)</f>
        <v>0</v>
      </c>
      <c r="T490" s="24" t="s">
        <v>2659</v>
      </c>
      <c r="U490" s="49">
        <f>SUBSTITUTE(T490,".",",")*1</f>
        <v>0.11152186058461599</v>
      </c>
      <c r="V490" s="54">
        <f>IF(U490&gt;=0.1, 1, 0)</f>
        <v>1</v>
      </c>
      <c r="W490" s="25">
        <f>IF(U490&gt;=0.2, 1, 0)</f>
        <v>0</v>
      </c>
      <c r="X490" s="25">
        <f>IF(U490&gt;=0.3, 1, 0)</f>
        <v>0</v>
      </c>
      <c r="Y490" s="25">
        <f>IF(U490&gt;=0.4, 1, 0)</f>
        <v>0</v>
      </c>
      <c r="Z490" s="25">
        <f>IF(U490&gt;=0.5, 1, 0)</f>
        <v>0</v>
      </c>
      <c r="AA490" s="25">
        <f>IF(U490&gt;=0.6, 1, 0)</f>
        <v>0</v>
      </c>
      <c r="AB490" s="25">
        <f>IF(U490&gt;=0.7, 1, 0)</f>
        <v>0</v>
      </c>
      <c r="AC490" s="25">
        <f>IF(U490&gt;=0.8, 1, 0)</f>
        <v>0</v>
      </c>
      <c r="AD490" s="55">
        <f>IF(U490&gt;=0.9, 1, 0)</f>
        <v>0</v>
      </c>
    </row>
    <row r="491" spans="1:30" ht="20" customHeight="1" x14ac:dyDescent="0.2">
      <c r="A491" s="20" t="s">
        <v>775</v>
      </c>
      <c r="B491" s="33" t="str">
        <f>SUBSTITUTE(A491,"/Users/timomiessen/Desktop/imagesdk/nonblackmen1/","Image_")</f>
        <v>Image_NBM_14.jpg</v>
      </c>
      <c r="C491" s="63" t="s">
        <v>4</v>
      </c>
      <c r="D491" s="22" t="s">
        <v>6</v>
      </c>
      <c r="E491" s="23">
        <v>1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>
        <v>0</v>
      </c>
      <c r="M491" s="23">
        <v>0</v>
      </c>
      <c r="N491" s="23">
        <v>0</v>
      </c>
      <c r="O491" s="23">
        <v>0</v>
      </c>
      <c r="P491" s="23">
        <v>0</v>
      </c>
      <c r="Q491" s="23">
        <v>0</v>
      </c>
      <c r="R491" s="23" cm="1">
        <f t="array" ref="R491">_xlfn.IFS(H491=1,1,K491=1,1,L491=1,1,M491=1,1,N491=1,1,P491=1,1,TRUE,0)</f>
        <v>0</v>
      </c>
      <c r="S491" s="64">
        <f>IF(AND(G491=1,R491=1),0,R491)</f>
        <v>0</v>
      </c>
      <c r="T491" s="24" t="s">
        <v>2660</v>
      </c>
      <c r="U491" s="49">
        <f>SUBSTITUTE(T491,".",",")*1</f>
        <v>4.83672153204679E-2</v>
      </c>
      <c r="V491" s="54">
        <f>IF(U491&gt;=0.1, 1, 0)</f>
        <v>0</v>
      </c>
      <c r="W491" s="25">
        <f>IF(U491&gt;=0.2, 1, 0)</f>
        <v>0</v>
      </c>
      <c r="X491" s="25">
        <f>IF(U491&gt;=0.3, 1, 0)</f>
        <v>0</v>
      </c>
      <c r="Y491" s="25">
        <f>IF(U491&gt;=0.4, 1, 0)</f>
        <v>0</v>
      </c>
      <c r="Z491" s="25">
        <f>IF(U491&gt;=0.5, 1, 0)</f>
        <v>0</v>
      </c>
      <c r="AA491" s="25">
        <f>IF(U491&gt;=0.6, 1, 0)</f>
        <v>0</v>
      </c>
      <c r="AB491" s="25">
        <f>IF(U491&gt;=0.7, 1, 0)</f>
        <v>0</v>
      </c>
      <c r="AC491" s="25">
        <f>IF(U491&gt;=0.8, 1, 0)</f>
        <v>0</v>
      </c>
      <c r="AD491" s="55">
        <f>IF(U491&gt;=0.9, 1, 0)</f>
        <v>0</v>
      </c>
    </row>
    <row r="492" spans="1:30" ht="20" customHeight="1" x14ac:dyDescent="0.2">
      <c r="A492" s="20" t="s">
        <v>776</v>
      </c>
      <c r="B492" s="33" t="str">
        <f>SUBSTITUTE(A492,"/Users/timomiessen/Desktop/imagesdk/nonblackmen1/","Image_")</f>
        <v>Image_NBM_140.jpg</v>
      </c>
      <c r="C492" s="63" t="s">
        <v>4</v>
      </c>
      <c r="D492" s="22" t="s">
        <v>6</v>
      </c>
      <c r="E492" s="23">
        <v>0</v>
      </c>
      <c r="F492" s="23">
        <v>1</v>
      </c>
      <c r="G492" s="23">
        <v>0</v>
      </c>
      <c r="H492" s="23">
        <v>0</v>
      </c>
      <c r="I492" s="23">
        <v>0</v>
      </c>
      <c r="J492" s="23">
        <v>0</v>
      </c>
      <c r="K492" s="23">
        <v>0</v>
      </c>
      <c r="L492" s="23">
        <v>0</v>
      </c>
      <c r="M492" s="23">
        <v>0</v>
      </c>
      <c r="N492" s="23">
        <v>0</v>
      </c>
      <c r="O492" s="23">
        <v>0</v>
      </c>
      <c r="P492" s="23">
        <v>0</v>
      </c>
      <c r="Q492" s="23">
        <v>0</v>
      </c>
      <c r="R492" s="23" cm="1">
        <f t="array" ref="R492">_xlfn.IFS(H492=1,1,K492=1,1,L492=1,1,M492=1,1,N492=1,1,P492=1,1,TRUE,0)</f>
        <v>0</v>
      </c>
      <c r="S492" s="64">
        <f>IF(AND(G492=1,R492=1),0,R492)</f>
        <v>0</v>
      </c>
      <c r="T492" s="24" t="s">
        <v>2661</v>
      </c>
      <c r="U492" s="49">
        <f>SUBSTITUTE(T492,".",",")*1</f>
        <v>3.1919540837407098E-2</v>
      </c>
      <c r="V492" s="54">
        <f>IF(U492&gt;=0.1, 1, 0)</f>
        <v>0</v>
      </c>
      <c r="W492" s="25">
        <f>IF(U492&gt;=0.2, 1, 0)</f>
        <v>0</v>
      </c>
      <c r="X492" s="25">
        <f>IF(U492&gt;=0.3, 1, 0)</f>
        <v>0</v>
      </c>
      <c r="Y492" s="25">
        <f>IF(U492&gt;=0.4, 1, 0)</f>
        <v>0</v>
      </c>
      <c r="Z492" s="25">
        <f>IF(U492&gt;=0.5, 1, 0)</f>
        <v>0</v>
      </c>
      <c r="AA492" s="25">
        <f>IF(U492&gt;=0.6, 1, 0)</f>
        <v>0</v>
      </c>
      <c r="AB492" s="25">
        <f>IF(U492&gt;=0.7, 1, 0)</f>
        <v>0</v>
      </c>
      <c r="AC492" s="25">
        <f>IF(U492&gt;=0.8, 1, 0)</f>
        <v>0</v>
      </c>
      <c r="AD492" s="55">
        <f>IF(U492&gt;=0.9, 1, 0)</f>
        <v>0</v>
      </c>
    </row>
    <row r="493" spans="1:30" ht="20" customHeight="1" x14ac:dyDescent="0.2">
      <c r="A493" s="20" t="s">
        <v>777</v>
      </c>
      <c r="B493" s="33" t="str">
        <f>SUBSTITUTE(A493,"/Users/timomiessen/Desktop/imagesdk/nonblackmen1/","Image_")</f>
        <v>Image_NBM_141.jpg</v>
      </c>
      <c r="C493" s="63" t="s">
        <v>4</v>
      </c>
      <c r="D493" s="22" t="s">
        <v>6</v>
      </c>
      <c r="E493" s="23">
        <v>0</v>
      </c>
      <c r="F493" s="23">
        <v>1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>
        <v>0</v>
      </c>
      <c r="M493" s="23">
        <v>0</v>
      </c>
      <c r="N493" s="23">
        <v>0</v>
      </c>
      <c r="O493" s="23">
        <v>0</v>
      </c>
      <c r="P493" s="23">
        <v>0</v>
      </c>
      <c r="Q493" s="23">
        <v>0</v>
      </c>
      <c r="R493" s="23" cm="1">
        <f t="array" ref="R493">_xlfn.IFS(H493=1,1,K493=1,1,L493=1,1,M493=1,1,N493=1,1,P493=1,1,TRUE,0)</f>
        <v>0</v>
      </c>
      <c r="S493" s="64">
        <f>IF(AND(G493=1,R493=1),0,R493)</f>
        <v>0</v>
      </c>
      <c r="T493" s="24" t="s">
        <v>2662</v>
      </c>
      <c r="U493" s="49">
        <f>SUBSTITUTE(T493,".",",")*1</f>
        <v>3.4068488515913403E-2</v>
      </c>
      <c r="V493" s="54">
        <f>IF(U493&gt;=0.1, 1, 0)</f>
        <v>0</v>
      </c>
      <c r="W493" s="25">
        <f>IF(U493&gt;=0.2, 1, 0)</f>
        <v>0</v>
      </c>
      <c r="X493" s="25">
        <f>IF(U493&gt;=0.3, 1, 0)</f>
        <v>0</v>
      </c>
      <c r="Y493" s="25">
        <f>IF(U493&gt;=0.4, 1, 0)</f>
        <v>0</v>
      </c>
      <c r="Z493" s="25">
        <f>IF(U493&gt;=0.5, 1, 0)</f>
        <v>0</v>
      </c>
      <c r="AA493" s="25">
        <f>IF(U493&gt;=0.6, 1, 0)</f>
        <v>0</v>
      </c>
      <c r="AB493" s="25">
        <f>IF(U493&gt;=0.7, 1, 0)</f>
        <v>0</v>
      </c>
      <c r="AC493" s="25">
        <f>IF(U493&gt;=0.8, 1, 0)</f>
        <v>0</v>
      </c>
      <c r="AD493" s="55">
        <f>IF(U493&gt;=0.9, 1, 0)</f>
        <v>0</v>
      </c>
    </row>
    <row r="494" spans="1:30" ht="20" customHeight="1" x14ac:dyDescent="0.2">
      <c r="A494" s="20" t="s">
        <v>778</v>
      </c>
      <c r="B494" s="33" t="str">
        <f>SUBSTITUTE(A494,"/Users/timomiessen/Desktop/imagesdk/nonblackmen1/","Image_")</f>
        <v>Image_NBM_142.jpg</v>
      </c>
      <c r="C494" s="63" t="s">
        <v>4</v>
      </c>
      <c r="D494" s="22" t="s">
        <v>6</v>
      </c>
      <c r="E494" s="23">
        <v>0</v>
      </c>
      <c r="F494" s="23">
        <v>1</v>
      </c>
      <c r="G494" s="23">
        <v>0</v>
      </c>
      <c r="H494" s="23">
        <v>0</v>
      </c>
      <c r="I494" s="23">
        <v>0</v>
      </c>
      <c r="J494" s="23">
        <v>0</v>
      </c>
      <c r="K494" s="23">
        <v>0</v>
      </c>
      <c r="L494" s="23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 cm="1">
        <f t="array" ref="R494">_xlfn.IFS(H494=1,1,K494=1,1,L494=1,1,M494=1,1,N494=1,1,P494=1,1,TRUE,0)</f>
        <v>0</v>
      </c>
      <c r="S494" s="64">
        <f>IF(AND(G494=1,R494=1),0,R494)</f>
        <v>0</v>
      </c>
      <c r="T494" s="24" t="s">
        <v>2663</v>
      </c>
      <c r="U494" s="49">
        <f>SUBSTITUTE(T494,".",",")*1</f>
        <v>5.6491252034902503E-2</v>
      </c>
      <c r="V494" s="54">
        <f>IF(U494&gt;=0.1, 1, 0)</f>
        <v>0</v>
      </c>
      <c r="W494" s="25">
        <f>IF(U494&gt;=0.2, 1, 0)</f>
        <v>0</v>
      </c>
      <c r="X494" s="25">
        <f>IF(U494&gt;=0.3, 1, 0)</f>
        <v>0</v>
      </c>
      <c r="Y494" s="25">
        <f>IF(U494&gt;=0.4, 1, 0)</f>
        <v>0</v>
      </c>
      <c r="Z494" s="25">
        <f>IF(U494&gt;=0.5, 1, 0)</f>
        <v>0</v>
      </c>
      <c r="AA494" s="25">
        <f>IF(U494&gt;=0.6, 1, 0)</f>
        <v>0</v>
      </c>
      <c r="AB494" s="25">
        <f>IF(U494&gt;=0.7, 1, 0)</f>
        <v>0</v>
      </c>
      <c r="AC494" s="25">
        <f>IF(U494&gt;=0.8, 1, 0)</f>
        <v>0</v>
      </c>
      <c r="AD494" s="55">
        <f>IF(U494&gt;=0.9, 1, 0)</f>
        <v>0</v>
      </c>
    </row>
    <row r="495" spans="1:30" ht="20" customHeight="1" x14ac:dyDescent="0.2">
      <c r="A495" s="20" t="s">
        <v>779</v>
      </c>
      <c r="B495" s="33" t="str">
        <f>SUBSTITUTE(A495,"/Users/timomiessen/Desktop/imagesdk/nonblackmen1/","Image_")</f>
        <v>Image_NBM_143.jpg</v>
      </c>
      <c r="C495" s="63" t="s">
        <v>4</v>
      </c>
      <c r="D495" s="22" t="s">
        <v>6</v>
      </c>
      <c r="E495" s="23">
        <v>0</v>
      </c>
      <c r="F495" s="23">
        <v>1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23">
        <v>0</v>
      </c>
      <c r="P495" s="23">
        <v>0</v>
      </c>
      <c r="Q495" s="23">
        <v>0</v>
      </c>
      <c r="R495" s="23" cm="1">
        <f t="array" ref="R495">_xlfn.IFS(H495=1,1,K495=1,1,L495=1,1,M495=1,1,N495=1,1,P495=1,1,TRUE,0)</f>
        <v>0</v>
      </c>
      <c r="S495" s="64">
        <f>IF(AND(G495=1,R495=1),0,R495)</f>
        <v>0</v>
      </c>
      <c r="T495" s="24" t="s">
        <v>2664</v>
      </c>
      <c r="U495" s="49">
        <f>SUBSTITUTE(T495,".",",")*1</f>
        <v>5.3948907181620598E-2</v>
      </c>
      <c r="V495" s="54">
        <f>IF(U495&gt;=0.1, 1, 0)</f>
        <v>0</v>
      </c>
      <c r="W495" s="25">
        <f>IF(U495&gt;=0.2, 1, 0)</f>
        <v>0</v>
      </c>
      <c r="X495" s="25">
        <f>IF(U495&gt;=0.3, 1, 0)</f>
        <v>0</v>
      </c>
      <c r="Y495" s="25">
        <f>IF(U495&gt;=0.4, 1, 0)</f>
        <v>0</v>
      </c>
      <c r="Z495" s="25">
        <f>IF(U495&gt;=0.5, 1, 0)</f>
        <v>0</v>
      </c>
      <c r="AA495" s="25">
        <f>IF(U495&gt;=0.6, 1, 0)</f>
        <v>0</v>
      </c>
      <c r="AB495" s="25">
        <f>IF(U495&gt;=0.7, 1, 0)</f>
        <v>0</v>
      </c>
      <c r="AC495" s="25">
        <f>IF(U495&gt;=0.8, 1, 0)</f>
        <v>0</v>
      </c>
      <c r="AD495" s="55">
        <f>IF(U495&gt;=0.9, 1, 0)</f>
        <v>0</v>
      </c>
    </row>
    <row r="496" spans="1:30" ht="20" customHeight="1" x14ac:dyDescent="0.2">
      <c r="A496" s="20" t="s">
        <v>780</v>
      </c>
      <c r="B496" s="33" t="str">
        <f>SUBSTITUTE(A496,"/Users/timomiessen/Desktop/imagesdk/nonblackmen1/","Image_")</f>
        <v>Image_NBM_144.jpg</v>
      </c>
      <c r="C496" s="63" t="s">
        <v>4</v>
      </c>
      <c r="D496" s="22" t="s">
        <v>6</v>
      </c>
      <c r="E496" s="23">
        <v>0</v>
      </c>
      <c r="F496" s="23">
        <v>1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 cm="1">
        <f t="array" ref="R496">_xlfn.IFS(H496=1,1,K496=1,1,L496=1,1,M496=1,1,N496=1,1,P496=1,1,TRUE,0)</f>
        <v>0</v>
      </c>
      <c r="S496" s="64">
        <f>IF(AND(G496=1,R496=1),0,R496)</f>
        <v>0</v>
      </c>
      <c r="T496" s="24" t="s">
        <v>2665</v>
      </c>
      <c r="U496" s="49">
        <f>SUBSTITUTE(T496,".",",")*1</f>
        <v>5.1028795540332697E-2</v>
      </c>
      <c r="V496" s="54">
        <f>IF(U496&gt;=0.1, 1, 0)</f>
        <v>0</v>
      </c>
      <c r="W496" s="25">
        <f>IF(U496&gt;=0.2, 1, 0)</f>
        <v>0</v>
      </c>
      <c r="X496" s="25">
        <f>IF(U496&gt;=0.3, 1, 0)</f>
        <v>0</v>
      </c>
      <c r="Y496" s="25">
        <f>IF(U496&gt;=0.4, 1, 0)</f>
        <v>0</v>
      </c>
      <c r="Z496" s="25">
        <f>IF(U496&gt;=0.5, 1, 0)</f>
        <v>0</v>
      </c>
      <c r="AA496" s="25">
        <f>IF(U496&gt;=0.6, 1, 0)</f>
        <v>0</v>
      </c>
      <c r="AB496" s="25">
        <f>IF(U496&gt;=0.7, 1, 0)</f>
        <v>0</v>
      </c>
      <c r="AC496" s="25">
        <f>IF(U496&gt;=0.8, 1, 0)</f>
        <v>0</v>
      </c>
      <c r="AD496" s="55">
        <f>IF(U496&gt;=0.9, 1, 0)</f>
        <v>0</v>
      </c>
    </row>
    <row r="497" spans="1:30" ht="20" customHeight="1" x14ac:dyDescent="0.2">
      <c r="A497" s="20" t="s">
        <v>781</v>
      </c>
      <c r="B497" s="33" t="str">
        <f>SUBSTITUTE(A497,"/Users/timomiessen/Desktop/imagesdk/nonblackmen1/","Image_")</f>
        <v>Image_NBM_145.jpg</v>
      </c>
      <c r="C497" s="63" t="s">
        <v>4</v>
      </c>
      <c r="D497" s="22" t="s">
        <v>6</v>
      </c>
      <c r="E497" s="23">
        <v>0</v>
      </c>
      <c r="F497" s="23">
        <v>1</v>
      </c>
      <c r="G497" s="23">
        <v>0</v>
      </c>
      <c r="H497" s="23">
        <v>0</v>
      </c>
      <c r="I497" s="23">
        <v>0</v>
      </c>
      <c r="J497" s="23">
        <v>0</v>
      </c>
      <c r="K497" s="23">
        <v>0</v>
      </c>
      <c r="L497" s="23">
        <v>0</v>
      </c>
      <c r="M497" s="23">
        <v>0</v>
      </c>
      <c r="N497" s="23">
        <v>0</v>
      </c>
      <c r="O497" s="23">
        <v>0</v>
      </c>
      <c r="P497" s="23">
        <v>0</v>
      </c>
      <c r="Q497" s="23">
        <v>0</v>
      </c>
      <c r="R497" s="23" cm="1">
        <f t="array" ref="R497">_xlfn.IFS(H497=1,1,K497=1,1,L497=1,1,M497=1,1,N497=1,1,P497=1,1,TRUE,0)</f>
        <v>0</v>
      </c>
      <c r="S497" s="64">
        <f>IF(AND(G497=1,R497=1),0,R497)</f>
        <v>0</v>
      </c>
      <c r="T497" s="24" t="s">
        <v>2666</v>
      </c>
      <c r="U497" s="49">
        <f>SUBSTITUTE(T497,".",",")*1</f>
        <v>2.3526187054812901E-2</v>
      </c>
      <c r="V497" s="54">
        <f>IF(U497&gt;=0.1, 1, 0)</f>
        <v>0</v>
      </c>
      <c r="W497" s="25">
        <f>IF(U497&gt;=0.2, 1, 0)</f>
        <v>0</v>
      </c>
      <c r="X497" s="25">
        <f>IF(U497&gt;=0.3, 1, 0)</f>
        <v>0</v>
      </c>
      <c r="Y497" s="25">
        <f>IF(U497&gt;=0.4, 1, 0)</f>
        <v>0</v>
      </c>
      <c r="Z497" s="25">
        <f>IF(U497&gt;=0.5, 1, 0)</f>
        <v>0</v>
      </c>
      <c r="AA497" s="25">
        <f>IF(U497&gt;=0.6, 1, 0)</f>
        <v>0</v>
      </c>
      <c r="AB497" s="25">
        <f>IF(U497&gt;=0.7, 1, 0)</f>
        <v>0</v>
      </c>
      <c r="AC497" s="25">
        <f>IF(U497&gt;=0.8, 1, 0)</f>
        <v>0</v>
      </c>
      <c r="AD497" s="55">
        <f>IF(U497&gt;=0.9, 1, 0)</f>
        <v>0</v>
      </c>
    </row>
    <row r="498" spans="1:30" ht="20" customHeight="1" x14ac:dyDescent="0.2">
      <c r="A498" s="20" t="s">
        <v>782</v>
      </c>
      <c r="B498" s="33" t="str">
        <f>SUBSTITUTE(A498,"/Users/timomiessen/Desktop/imagesdk/nonblackmen1/","Image_")</f>
        <v>Image_NBM_146.jpg</v>
      </c>
      <c r="C498" s="63" t="s">
        <v>4</v>
      </c>
      <c r="D498" s="22" t="s">
        <v>6</v>
      </c>
      <c r="E498" s="23">
        <v>0</v>
      </c>
      <c r="F498" s="23">
        <v>1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>
        <v>0</v>
      </c>
      <c r="M498" s="23">
        <v>0</v>
      </c>
      <c r="N498" s="23">
        <v>0</v>
      </c>
      <c r="O498" s="23">
        <v>0</v>
      </c>
      <c r="P498" s="23">
        <v>0</v>
      </c>
      <c r="Q498" s="23">
        <v>0</v>
      </c>
      <c r="R498" s="23" cm="1">
        <f t="array" ref="R498">_xlfn.IFS(H498=1,1,K498=1,1,L498=1,1,M498=1,1,N498=1,1,P498=1,1,TRUE,0)</f>
        <v>0</v>
      </c>
      <c r="S498" s="64">
        <f>IF(AND(G498=1,R498=1),0,R498)</f>
        <v>0</v>
      </c>
      <c r="T498" s="24" t="s">
        <v>2667</v>
      </c>
      <c r="U498" s="49">
        <f>SUBSTITUTE(T498,".",",")*1</f>
        <v>4.8958177212625699E-3</v>
      </c>
      <c r="V498" s="54">
        <f>IF(U498&gt;=0.1, 1, 0)</f>
        <v>0</v>
      </c>
      <c r="W498" s="25">
        <f>IF(U498&gt;=0.2, 1, 0)</f>
        <v>0</v>
      </c>
      <c r="X498" s="25">
        <f>IF(U498&gt;=0.3, 1, 0)</f>
        <v>0</v>
      </c>
      <c r="Y498" s="25">
        <f>IF(U498&gt;=0.4, 1, 0)</f>
        <v>0</v>
      </c>
      <c r="Z498" s="25">
        <f>IF(U498&gt;=0.5, 1, 0)</f>
        <v>0</v>
      </c>
      <c r="AA498" s="25">
        <f>IF(U498&gt;=0.6, 1, 0)</f>
        <v>0</v>
      </c>
      <c r="AB498" s="25">
        <f>IF(U498&gt;=0.7, 1, 0)</f>
        <v>0</v>
      </c>
      <c r="AC498" s="25">
        <f>IF(U498&gt;=0.8, 1, 0)</f>
        <v>0</v>
      </c>
      <c r="AD498" s="55">
        <f>IF(U498&gt;=0.9, 1, 0)</f>
        <v>0</v>
      </c>
    </row>
    <row r="499" spans="1:30" ht="20" customHeight="1" x14ac:dyDescent="0.2">
      <c r="A499" s="20" t="s">
        <v>783</v>
      </c>
      <c r="B499" s="33" t="str">
        <f>SUBSTITUTE(A499,"/Users/timomiessen/Desktop/imagesdk/nonblackmen1/","Image_")</f>
        <v>Image_NBM_147.jpg</v>
      </c>
      <c r="C499" s="63" t="s">
        <v>4</v>
      </c>
      <c r="D499" s="22" t="s">
        <v>6</v>
      </c>
      <c r="E499" s="23">
        <v>0</v>
      </c>
      <c r="F499" s="23">
        <v>1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>
        <v>0</v>
      </c>
      <c r="M499" s="23">
        <v>0</v>
      </c>
      <c r="N499" s="23">
        <v>0</v>
      </c>
      <c r="O499" s="23">
        <v>0</v>
      </c>
      <c r="P499" s="23">
        <v>0</v>
      </c>
      <c r="Q499" s="23">
        <v>0</v>
      </c>
      <c r="R499" s="23" cm="1">
        <f t="array" ref="R499">_xlfn.IFS(H499=1,1,K499=1,1,L499=1,1,M499=1,1,N499=1,1,P499=1,1,TRUE,0)</f>
        <v>0</v>
      </c>
      <c r="S499" s="64">
        <f>IF(AND(G499=1,R499=1),0,R499)</f>
        <v>0</v>
      </c>
      <c r="T499" s="24" t="s">
        <v>2668</v>
      </c>
      <c r="U499" s="49">
        <f>SUBSTITUTE(T499,".",",")*1</f>
        <v>6.8081093486398398E-3</v>
      </c>
      <c r="V499" s="54">
        <f>IF(U499&gt;=0.1, 1, 0)</f>
        <v>0</v>
      </c>
      <c r="W499" s="25">
        <f>IF(U499&gt;=0.2, 1, 0)</f>
        <v>0</v>
      </c>
      <c r="X499" s="25">
        <f>IF(U499&gt;=0.3, 1, 0)</f>
        <v>0</v>
      </c>
      <c r="Y499" s="25">
        <f>IF(U499&gt;=0.4, 1, 0)</f>
        <v>0</v>
      </c>
      <c r="Z499" s="25">
        <f>IF(U499&gt;=0.5, 1, 0)</f>
        <v>0</v>
      </c>
      <c r="AA499" s="25">
        <f>IF(U499&gt;=0.6, 1, 0)</f>
        <v>0</v>
      </c>
      <c r="AB499" s="25">
        <f>IF(U499&gt;=0.7, 1, 0)</f>
        <v>0</v>
      </c>
      <c r="AC499" s="25">
        <f>IF(U499&gt;=0.8, 1, 0)</f>
        <v>0</v>
      </c>
      <c r="AD499" s="55">
        <f>IF(U499&gt;=0.9, 1, 0)</f>
        <v>0</v>
      </c>
    </row>
    <row r="500" spans="1:30" ht="20" customHeight="1" x14ac:dyDescent="0.2">
      <c r="A500" s="20" t="s">
        <v>784</v>
      </c>
      <c r="B500" s="33" t="str">
        <f>SUBSTITUTE(A500,"/Users/timomiessen/Desktop/imagesdk/nonblackmen1/","Image_")</f>
        <v>Image_NBM_148.jpg</v>
      </c>
      <c r="C500" s="63" t="s">
        <v>4</v>
      </c>
      <c r="D500" s="22" t="s">
        <v>6</v>
      </c>
      <c r="E500" s="23">
        <v>0</v>
      </c>
      <c r="F500" s="23">
        <v>1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>
        <v>0</v>
      </c>
      <c r="M500" s="23">
        <v>0</v>
      </c>
      <c r="N500" s="23">
        <v>0</v>
      </c>
      <c r="O500" s="23">
        <v>0</v>
      </c>
      <c r="P500" s="23">
        <v>0</v>
      </c>
      <c r="Q500" s="23">
        <v>0</v>
      </c>
      <c r="R500" s="23" cm="1">
        <f t="array" ref="R500">_xlfn.IFS(H500=1,1,K500=1,1,L500=1,1,M500=1,1,N500=1,1,P500=1,1,TRUE,0)</f>
        <v>0</v>
      </c>
      <c r="S500" s="64">
        <f>IF(AND(G500=1,R500=1),0,R500)</f>
        <v>0</v>
      </c>
      <c r="T500" s="24" t="s">
        <v>2669</v>
      </c>
      <c r="U500" s="49">
        <f>SUBSTITUTE(T500,".",",")*1</f>
        <v>0.107974350452423</v>
      </c>
      <c r="V500" s="54">
        <f>IF(U500&gt;=0.1, 1, 0)</f>
        <v>1</v>
      </c>
      <c r="W500" s="25">
        <f>IF(U500&gt;=0.2, 1, 0)</f>
        <v>0</v>
      </c>
      <c r="X500" s="25">
        <f>IF(U500&gt;=0.3, 1, 0)</f>
        <v>0</v>
      </c>
      <c r="Y500" s="25">
        <f>IF(U500&gt;=0.4, 1, 0)</f>
        <v>0</v>
      </c>
      <c r="Z500" s="25">
        <f>IF(U500&gt;=0.5, 1, 0)</f>
        <v>0</v>
      </c>
      <c r="AA500" s="25">
        <f>IF(U500&gt;=0.6, 1, 0)</f>
        <v>0</v>
      </c>
      <c r="AB500" s="25">
        <f>IF(U500&gt;=0.7, 1, 0)</f>
        <v>0</v>
      </c>
      <c r="AC500" s="25">
        <f>IF(U500&gt;=0.8, 1, 0)</f>
        <v>0</v>
      </c>
      <c r="AD500" s="55">
        <f>IF(U500&gt;=0.9, 1, 0)</f>
        <v>0</v>
      </c>
    </row>
    <row r="501" spans="1:30" ht="20" customHeight="1" x14ac:dyDescent="0.2">
      <c r="A501" s="20" t="s">
        <v>785</v>
      </c>
      <c r="B501" s="33" t="str">
        <f>SUBSTITUTE(A501,"/Users/timomiessen/Desktop/imagesdk/nonblackmen1/","Image_")</f>
        <v>Image_NBM_149.jpg</v>
      </c>
      <c r="C501" s="63" t="s">
        <v>4</v>
      </c>
      <c r="D501" s="22" t="s">
        <v>6</v>
      </c>
      <c r="E501" s="23">
        <v>0</v>
      </c>
      <c r="F501" s="23">
        <v>1</v>
      </c>
      <c r="G501" s="23">
        <v>0</v>
      </c>
      <c r="H501" s="23">
        <v>0</v>
      </c>
      <c r="I501" s="23">
        <v>0</v>
      </c>
      <c r="J501" s="23">
        <v>0</v>
      </c>
      <c r="K501" s="23">
        <v>0</v>
      </c>
      <c r="L501" s="23">
        <v>0</v>
      </c>
      <c r="M501" s="23">
        <v>0</v>
      </c>
      <c r="N501" s="23">
        <v>0</v>
      </c>
      <c r="O501" s="23">
        <v>0</v>
      </c>
      <c r="P501" s="23">
        <v>0</v>
      </c>
      <c r="Q501" s="23">
        <v>0</v>
      </c>
      <c r="R501" s="23" cm="1">
        <f t="array" ref="R501">_xlfn.IFS(H501=1,1,K501=1,1,L501=1,1,M501=1,1,N501=1,1,P501=1,1,TRUE,0)</f>
        <v>0</v>
      </c>
      <c r="S501" s="64">
        <f>IF(AND(G501=1,R501=1),0,R501)</f>
        <v>0</v>
      </c>
      <c r="T501" s="24" t="s">
        <v>2670</v>
      </c>
      <c r="U501" s="49">
        <f>SUBSTITUTE(T501,".",",")*1</f>
        <v>1.6107622999697899E-2</v>
      </c>
      <c r="V501" s="54">
        <f>IF(U501&gt;=0.1, 1, 0)</f>
        <v>0</v>
      </c>
      <c r="W501" s="25">
        <f>IF(U501&gt;=0.2, 1, 0)</f>
        <v>0</v>
      </c>
      <c r="X501" s="25">
        <f>IF(U501&gt;=0.3, 1, 0)</f>
        <v>0</v>
      </c>
      <c r="Y501" s="25">
        <f>IF(U501&gt;=0.4, 1, 0)</f>
        <v>0</v>
      </c>
      <c r="Z501" s="25">
        <f>IF(U501&gt;=0.5, 1, 0)</f>
        <v>0</v>
      </c>
      <c r="AA501" s="25">
        <f>IF(U501&gt;=0.6, 1, 0)</f>
        <v>0</v>
      </c>
      <c r="AB501" s="25">
        <f>IF(U501&gt;=0.7, 1, 0)</f>
        <v>0</v>
      </c>
      <c r="AC501" s="25">
        <f>IF(U501&gt;=0.8, 1, 0)</f>
        <v>0</v>
      </c>
      <c r="AD501" s="55">
        <f>IF(U501&gt;=0.9, 1, 0)</f>
        <v>0</v>
      </c>
    </row>
    <row r="502" spans="1:30" ht="20" customHeight="1" x14ac:dyDescent="0.2">
      <c r="A502" s="20" t="s">
        <v>786</v>
      </c>
      <c r="B502" s="33" t="str">
        <f>SUBSTITUTE(A502,"/Users/timomiessen/Desktop/imagesdk/nonblackmen1/","Image_")</f>
        <v>Image_NBM_15.jpg</v>
      </c>
      <c r="C502" s="63" t="s">
        <v>4</v>
      </c>
      <c r="D502" s="22" t="s">
        <v>6</v>
      </c>
      <c r="E502" s="23">
        <v>1</v>
      </c>
      <c r="F502" s="23">
        <v>0</v>
      </c>
      <c r="G502" s="23">
        <v>0</v>
      </c>
      <c r="H502" s="23">
        <v>0</v>
      </c>
      <c r="I502" s="23">
        <v>0</v>
      </c>
      <c r="J502" s="23">
        <v>0</v>
      </c>
      <c r="K502" s="23">
        <v>0</v>
      </c>
      <c r="L502" s="23">
        <v>0</v>
      </c>
      <c r="M502" s="23">
        <v>0</v>
      </c>
      <c r="N502" s="23">
        <v>0</v>
      </c>
      <c r="O502" s="23">
        <v>0</v>
      </c>
      <c r="P502" s="23">
        <v>0</v>
      </c>
      <c r="Q502" s="23">
        <v>0</v>
      </c>
      <c r="R502" s="23" cm="1">
        <f t="array" ref="R502">_xlfn.IFS(H502=1,1,K502=1,1,L502=1,1,M502=1,1,N502=1,1,P502=1,1,TRUE,0)</f>
        <v>0</v>
      </c>
      <c r="S502" s="64">
        <f>IF(AND(G502=1,R502=1),0,R502)</f>
        <v>0</v>
      </c>
      <c r="T502" s="24" t="s">
        <v>2671</v>
      </c>
      <c r="U502" s="49">
        <f>SUBSTITUTE(T502,".",",")*1</f>
        <v>2.4904531426727699E-2</v>
      </c>
      <c r="V502" s="54">
        <f>IF(U502&gt;=0.1, 1, 0)</f>
        <v>0</v>
      </c>
      <c r="W502" s="25">
        <f>IF(U502&gt;=0.2, 1, 0)</f>
        <v>0</v>
      </c>
      <c r="X502" s="25">
        <f>IF(U502&gt;=0.3, 1, 0)</f>
        <v>0</v>
      </c>
      <c r="Y502" s="25">
        <f>IF(U502&gt;=0.4, 1, 0)</f>
        <v>0</v>
      </c>
      <c r="Z502" s="25">
        <f>IF(U502&gt;=0.5, 1, 0)</f>
        <v>0</v>
      </c>
      <c r="AA502" s="25">
        <f>IF(U502&gt;=0.6, 1, 0)</f>
        <v>0</v>
      </c>
      <c r="AB502" s="25">
        <f>IF(U502&gt;=0.7, 1, 0)</f>
        <v>0</v>
      </c>
      <c r="AC502" s="25">
        <f>IF(U502&gt;=0.8, 1, 0)</f>
        <v>0</v>
      </c>
      <c r="AD502" s="55">
        <f>IF(U502&gt;=0.9, 1, 0)</f>
        <v>0</v>
      </c>
    </row>
    <row r="503" spans="1:30" ht="20" customHeight="1" x14ac:dyDescent="0.2">
      <c r="A503" s="20" t="s">
        <v>787</v>
      </c>
      <c r="B503" s="33" t="str">
        <f>SUBSTITUTE(A503,"/Users/timomiessen/Desktop/imagesdk/nonblackmen1/","Image_")</f>
        <v>Image_NBM_150.jpg</v>
      </c>
      <c r="C503" s="63" t="s">
        <v>4</v>
      </c>
      <c r="D503" s="22" t="s">
        <v>6</v>
      </c>
      <c r="E503" s="23">
        <v>0</v>
      </c>
      <c r="F503" s="23">
        <v>1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>
        <v>0</v>
      </c>
      <c r="M503" s="23">
        <v>0</v>
      </c>
      <c r="N503" s="23">
        <v>0</v>
      </c>
      <c r="O503" s="23">
        <v>0</v>
      </c>
      <c r="P503" s="23">
        <v>0</v>
      </c>
      <c r="Q503" s="23">
        <v>0</v>
      </c>
      <c r="R503" s="23" cm="1">
        <f t="array" ref="R503">_xlfn.IFS(H503=1,1,K503=1,1,L503=1,1,M503=1,1,N503=1,1,P503=1,1,TRUE,0)</f>
        <v>0</v>
      </c>
      <c r="S503" s="64">
        <f>IF(AND(G503=1,R503=1),0,R503)</f>
        <v>0</v>
      </c>
      <c r="T503" s="24" t="s">
        <v>2672</v>
      </c>
      <c r="U503" s="49">
        <f>SUBSTITUTE(T503,".",",")*1</f>
        <v>3.7024680525064399E-2</v>
      </c>
      <c r="V503" s="54">
        <f>IF(U503&gt;=0.1, 1, 0)</f>
        <v>0</v>
      </c>
      <c r="W503" s="25">
        <f>IF(U503&gt;=0.2, 1, 0)</f>
        <v>0</v>
      </c>
      <c r="X503" s="25">
        <f>IF(U503&gt;=0.3, 1, 0)</f>
        <v>0</v>
      </c>
      <c r="Y503" s="25">
        <f>IF(U503&gt;=0.4, 1, 0)</f>
        <v>0</v>
      </c>
      <c r="Z503" s="25">
        <f>IF(U503&gt;=0.5, 1, 0)</f>
        <v>0</v>
      </c>
      <c r="AA503" s="25">
        <f>IF(U503&gt;=0.6, 1, 0)</f>
        <v>0</v>
      </c>
      <c r="AB503" s="25">
        <f>IF(U503&gt;=0.7, 1, 0)</f>
        <v>0</v>
      </c>
      <c r="AC503" s="25">
        <f>IF(U503&gt;=0.8, 1, 0)</f>
        <v>0</v>
      </c>
      <c r="AD503" s="55">
        <f>IF(U503&gt;=0.9, 1, 0)</f>
        <v>0</v>
      </c>
    </row>
    <row r="504" spans="1:30" ht="20" customHeight="1" x14ac:dyDescent="0.2">
      <c r="A504" s="20" t="s">
        <v>788</v>
      </c>
      <c r="B504" s="33" t="str">
        <f>SUBSTITUTE(A504,"/Users/timomiessen/Desktop/imagesdk/nonblackmen1/","Image_")</f>
        <v>Image_NBM_151.jpg</v>
      </c>
      <c r="C504" s="63" t="s">
        <v>4</v>
      </c>
      <c r="D504" s="22" t="s">
        <v>6</v>
      </c>
      <c r="E504" s="23">
        <v>0</v>
      </c>
      <c r="F504" s="23">
        <v>1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>
        <v>0</v>
      </c>
      <c r="M504" s="23">
        <v>0</v>
      </c>
      <c r="N504" s="23">
        <v>0</v>
      </c>
      <c r="O504" s="23">
        <v>0</v>
      </c>
      <c r="P504" s="23">
        <v>0</v>
      </c>
      <c r="Q504" s="23">
        <v>0</v>
      </c>
      <c r="R504" s="23" cm="1">
        <f t="array" ref="R504">_xlfn.IFS(H504=1,1,K504=1,1,L504=1,1,M504=1,1,N504=1,1,P504=1,1,TRUE,0)</f>
        <v>0</v>
      </c>
      <c r="S504" s="64">
        <f>IF(AND(G504=1,R504=1),0,R504)</f>
        <v>0</v>
      </c>
      <c r="T504" s="24" t="s">
        <v>2673</v>
      </c>
      <c r="U504" s="49">
        <f>SUBSTITUTE(T504,".",",")*1</f>
        <v>3.3722341991961002E-2</v>
      </c>
      <c r="V504" s="54">
        <f>IF(U504&gt;=0.1, 1, 0)</f>
        <v>0</v>
      </c>
      <c r="W504" s="25">
        <f>IF(U504&gt;=0.2, 1, 0)</f>
        <v>0</v>
      </c>
      <c r="X504" s="25">
        <f>IF(U504&gt;=0.3, 1, 0)</f>
        <v>0</v>
      </c>
      <c r="Y504" s="25">
        <f>IF(U504&gt;=0.4, 1, 0)</f>
        <v>0</v>
      </c>
      <c r="Z504" s="25">
        <f>IF(U504&gt;=0.5, 1, 0)</f>
        <v>0</v>
      </c>
      <c r="AA504" s="25">
        <f>IF(U504&gt;=0.6, 1, 0)</f>
        <v>0</v>
      </c>
      <c r="AB504" s="25">
        <f>IF(U504&gt;=0.7, 1, 0)</f>
        <v>0</v>
      </c>
      <c r="AC504" s="25">
        <f>IF(U504&gt;=0.8, 1, 0)</f>
        <v>0</v>
      </c>
      <c r="AD504" s="55">
        <f>IF(U504&gt;=0.9, 1, 0)</f>
        <v>0</v>
      </c>
    </row>
    <row r="505" spans="1:30" ht="20" customHeight="1" x14ac:dyDescent="0.2">
      <c r="A505" s="20" t="s">
        <v>789</v>
      </c>
      <c r="B505" s="33" t="str">
        <f>SUBSTITUTE(A505,"/Users/timomiessen/Desktop/imagesdk/nonblackmen1/","Image_")</f>
        <v>Image_NBM_152.jpg</v>
      </c>
      <c r="C505" s="63" t="s">
        <v>4</v>
      </c>
      <c r="D505" s="22" t="s">
        <v>6</v>
      </c>
      <c r="E505" s="23">
        <v>0</v>
      </c>
      <c r="F505" s="23">
        <v>1</v>
      </c>
      <c r="G505" s="23">
        <v>0</v>
      </c>
      <c r="H505" s="23">
        <v>0</v>
      </c>
      <c r="I505" s="23">
        <v>0</v>
      </c>
      <c r="J505" s="23">
        <v>0</v>
      </c>
      <c r="K505" s="23">
        <v>0</v>
      </c>
      <c r="L505" s="23">
        <v>0</v>
      </c>
      <c r="M505" s="23">
        <v>0</v>
      </c>
      <c r="N505" s="23">
        <v>0</v>
      </c>
      <c r="O505" s="23">
        <v>0</v>
      </c>
      <c r="P505" s="23">
        <v>0</v>
      </c>
      <c r="Q505" s="23">
        <v>0</v>
      </c>
      <c r="R505" s="23" cm="1">
        <f t="array" ref="R505">_xlfn.IFS(H505=1,1,K505=1,1,L505=1,1,M505=1,1,N505=1,1,P505=1,1,TRUE,0)</f>
        <v>0</v>
      </c>
      <c r="S505" s="64">
        <f>IF(AND(G505=1,R505=1),0,R505)</f>
        <v>0</v>
      </c>
      <c r="T505" s="24" t="s">
        <v>2674</v>
      </c>
      <c r="U505" s="49">
        <f>SUBSTITUTE(T505,".",",")*1</f>
        <v>8.0127764958888292E-3</v>
      </c>
      <c r="V505" s="54">
        <f>IF(U505&gt;=0.1, 1, 0)</f>
        <v>0</v>
      </c>
      <c r="W505" s="25">
        <f>IF(U505&gt;=0.2, 1, 0)</f>
        <v>0</v>
      </c>
      <c r="X505" s="25">
        <f>IF(U505&gt;=0.3, 1, 0)</f>
        <v>0</v>
      </c>
      <c r="Y505" s="25">
        <f>IF(U505&gt;=0.4, 1, 0)</f>
        <v>0</v>
      </c>
      <c r="Z505" s="25">
        <f>IF(U505&gt;=0.5, 1, 0)</f>
        <v>0</v>
      </c>
      <c r="AA505" s="25">
        <f>IF(U505&gt;=0.6, 1, 0)</f>
        <v>0</v>
      </c>
      <c r="AB505" s="25">
        <f>IF(U505&gt;=0.7, 1, 0)</f>
        <v>0</v>
      </c>
      <c r="AC505" s="25">
        <f>IF(U505&gt;=0.8, 1, 0)</f>
        <v>0</v>
      </c>
      <c r="AD505" s="55">
        <f>IF(U505&gt;=0.9, 1, 0)</f>
        <v>0</v>
      </c>
    </row>
    <row r="506" spans="1:30" ht="20" customHeight="1" x14ac:dyDescent="0.2">
      <c r="A506" s="20" t="s">
        <v>790</v>
      </c>
      <c r="B506" s="33" t="str">
        <f>SUBSTITUTE(A506,"/Users/timomiessen/Desktop/imagesdk/nonblackmen1/","Image_")</f>
        <v>Image_NBM_153.jpg</v>
      </c>
      <c r="C506" s="63" t="s">
        <v>4</v>
      </c>
      <c r="D506" s="22" t="s">
        <v>6</v>
      </c>
      <c r="E506" s="23">
        <v>0</v>
      </c>
      <c r="F506" s="23">
        <v>1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>
        <v>0</v>
      </c>
      <c r="M506" s="23">
        <v>0</v>
      </c>
      <c r="N506" s="23">
        <v>0</v>
      </c>
      <c r="O506" s="23">
        <v>0</v>
      </c>
      <c r="P506" s="23">
        <v>0</v>
      </c>
      <c r="Q506" s="23">
        <v>0</v>
      </c>
      <c r="R506" s="23" cm="1">
        <f t="array" ref="R506">_xlfn.IFS(H506=1,1,K506=1,1,L506=1,1,M506=1,1,N506=1,1,P506=1,1,TRUE,0)</f>
        <v>0</v>
      </c>
      <c r="S506" s="64">
        <f>IF(AND(G506=1,R506=1),0,R506)</f>
        <v>0</v>
      </c>
      <c r="T506" s="24" t="s">
        <v>2675</v>
      </c>
      <c r="U506" s="49">
        <f>SUBSTITUTE(T506,".",",")*1</f>
        <v>2.3639626801013901E-2</v>
      </c>
      <c r="V506" s="54">
        <f>IF(U506&gt;=0.1, 1, 0)</f>
        <v>0</v>
      </c>
      <c r="W506" s="25">
        <f>IF(U506&gt;=0.2, 1, 0)</f>
        <v>0</v>
      </c>
      <c r="X506" s="25">
        <f>IF(U506&gt;=0.3, 1, 0)</f>
        <v>0</v>
      </c>
      <c r="Y506" s="25">
        <f>IF(U506&gt;=0.4, 1, 0)</f>
        <v>0</v>
      </c>
      <c r="Z506" s="25">
        <f>IF(U506&gt;=0.5, 1, 0)</f>
        <v>0</v>
      </c>
      <c r="AA506" s="25">
        <f>IF(U506&gt;=0.6, 1, 0)</f>
        <v>0</v>
      </c>
      <c r="AB506" s="25">
        <f>IF(U506&gt;=0.7, 1, 0)</f>
        <v>0</v>
      </c>
      <c r="AC506" s="25">
        <f>IF(U506&gt;=0.8, 1, 0)</f>
        <v>0</v>
      </c>
      <c r="AD506" s="55">
        <f>IF(U506&gt;=0.9, 1, 0)</f>
        <v>0</v>
      </c>
    </row>
    <row r="507" spans="1:30" ht="20" customHeight="1" x14ac:dyDescent="0.2">
      <c r="A507" s="20" t="s">
        <v>791</v>
      </c>
      <c r="B507" s="33" t="str">
        <f>SUBSTITUTE(A507,"/Users/timomiessen/Desktop/imagesdk/nonblackmen1/","Image_")</f>
        <v>Image_NBM_154.jpg</v>
      </c>
      <c r="C507" s="63" t="s">
        <v>4</v>
      </c>
      <c r="D507" s="22" t="s">
        <v>6</v>
      </c>
      <c r="E507" s="23">
        <v>0</v>
      </c>
      <c r="F507" s="23">
        <v>1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>
        <v>0</v>
      </c>
      <c r="M507" s="23">
        <v>0</v>
      </c>
      <c r="N507" s="23">
        <v>0</v>
      </c>
      <c r="O507" s="23">
        <v>0</v>
      </c>
      <c r="P507" s="23">
        <v>0</v>
      </c>
      <c r="Q507" s="23">
        <v>0</v>
      </c>
      <c r="R507" s="23" cm="1">
        <f t="array" ref="R507">_xlfn.IFS(H507=1,1,K507=1,1,L507=1,1,M507=1,1,N507=1,1,P507=1,1,TRUE,0)</f>
        <v>0</v>
      </c>
      <c r="S507" s="64">
        <f>IF(AND(G507=1,R507=1),0,R507)</f>
        <v>0</v>
      </c>
      <c r="T507" s="24" t="s">
        <v>2676</v>
      </c>
      <c r="U507" s="49">
        <f>SUBSTITUTE(T507,".",",")*1</f>
        <v>6.3679078593850094E-2</v>
      </c>
      <c r="V507" s="54">
        <f>IF(U507&gt;=0.1, 1, 0)</f>
        <v>0</v>
      </c>
      <c r="W507" s="25">
        <f>IF(U507&gt;=0.2, 1, 0)</f>
        <v>0</v>
      </c>
      <c r="X507" s="25">
        <f>IF(U507&gt;=0.3, 1, 0)</f>
        <v>0</v>
      </c>
      <c r="Y507" s="25">
        <f>IF(U507&gt;=0.4, 1, 0)</f>
        <v>0</v>
      </c>
      <c r="Z507" s="25">
        <f>IF(U507&gt;=0.5, 1, 0)</f>
        <v>0</v>
      </c>
      <c r="AA507" s="25">
        <f>IF(U507&gt;=0.6, 1, 0)</f>
        <v>0</v>
      </c>
      <c r="AB507" s="25">
        <f>IF(U507&gt;=0.7, 1, 0)</f>
        <v>0</v>
      </c>
      <c r="AC507" s="25">
        <f>IF(U507&gt;=0.8, 1, 0)</f>
        <v>0</v>
      </c>
      <c r="AD507" s="55">
        <f>IF(U507&gt;=0.9, 1, 0)</f>
        <v>0</v>
      </c>
    </row>
    <row r="508" spans="1:30" ht="20" customHeight="1" x14ac:dyDescent="0.2">
      <c r="A508" s="20" t="s">
        <v>792</v>
      </c>
      <c r="B508" s="33" t="str">
        <f>SUBSTITUTE(A508,"/Users/timomiessen/Desktop/imagesdk/nonblackmen1/","Image_")</f>
        <v>Image_NBM_155.jpg</v>
      </c>
      <c r="C508" s="63" t="s">
        <v>4</v>
      </c>
      <c r="D508" s="22" t="s">
        <v>6</v>
      </c>
      <c r="E508" s="23">
        <v>0</v>
      </c>
      <c r="F508" s="23">
        <v>1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3">
        <v>0</v>
      </c>
      <c r="P508" s="23">
        <v>0</v>
      </c>
      <c r="Q508" s="23">
        <v>0</v>
      </c>
      <c r="R508" s="23" cm="1">
        <f t="array" ref="R508">_xlfn.IFS(H508=1,1,K508=1,1,L508=1,1,M508=1,1,N508=1,1,P508=1,1,TRUE,0)</f>
        <v>0</v>
      </c>
      <c r="S508" s="64">
        <f>IF(AND(G508=1,R508=1),0,R508)</f>
        <v>0</v>
      </c>
      <c r="T508" s="24" t="s">
        <v>2677</v>
      </c>
      <c r="U508" s="49">
        <f>SUBSTITUTE(T508,".",",")*1</f>
        <v>1.1461883084848501E-2</v>
      </c>
      <c r="V508" s="54">
        <f>IF(U508&gt;=0.1, 1, 0)</f>
        <v>0</v>
      </c>
      <c r="W508" s="25">
        <f>IF(U508&gt;=0.2, 1, 0)</f>
        <v>0</v>
      </c>
      <c r="X508" s="25">
        <f>IF(U508&gt;=0.3, 1, 0)</f>
        <v>0</v>
      </c>
      <c r="Y508" s="25">
        <f>IF(U508&gt;=0.4, 1, 0)</f>
        <v>0</v>
      </c>
      <c r="Z508" s="25">
        <f>IF(U508&gt;=0.5, 1, 0)</f>
        <v>0</v>
      </c>
      <c r="AA508" s="25">
        <f>IF(U508&gt;=0.6, 1, 0)</f>
        <v>0</v>
      </c>
      <c r="AB508" s="25">
        <f>IF(U508&gt;=0.7, 1, 0)</f>
        <v>0</v>
      </c>
      <c r="AC508" s="25">
        <f>IF(U508&gt;=0.8, 1, 0)</f>
        <v>0</v>
      </c>
      <c r="AD508" s="55">
        <f>IF(U508&gt;=0.9, 1, 0)</f>
        <v>0</v>
      </c>
    </row>
    <row r="509" spans="1:30" ht="20" customHeight="1" x14ac:dyDescent="0.2">
      <c r="A509" s="20" t="s">
        <v>793</v>
      </c>
      <c r="B509" s="33" t="str">
        <f>SUBSTITUTE(A509,"/Users/timomiessen/Desktop/imagesdk/nonblackmen1/","Image_")</f>
        <v>Image_NBM_156.jpg</v>
      </c>
      <c r="C509" s="63" t="s">
        <v>4</v>
      </c>
      <c r="D509" s="22" t="s">
        <v>6</v>
      </c>
      <c r="E509" s="23">
        <v>0</v>
      </c>
      <c r="F509" s="23">
        <v>1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23">
        <v>0</v>
      </c>
      <c r="P509" s="23">
        <v>0</v>
      </c>
      <c r="Q509" s="23">
        <v>0</v>
      </c>
      <c r="R509" s="23" cm="1">
        <f t="array" ref="R509">_xlfn.IFS(H509=1,1,K509=1,1,L509=1,1,M509=1,1,N509=1,1,P509=1,1,TRUE,0)</f>
        <v>0</v>
      </c>
      <c r="S509" s="64">
        <f>IF(AND(G509=1,R509=1),0,R509)</f>
        <v>0</v>
      </c>
      <c r="T509" s="24" t="s">
        <v>2678</v>
      </c>
      <c r="U509" s="49">
        <f>SUBSTITUTE(T509,".",",")*1</f>
        <v>7.9157683067023702E-3</v>
      </c>
      <c r="V509" s="54">
        <f>IF(U509&gt;=0.1, 1, 0)</f>
        <v>0</v>
      </c>
      <c r="W509" s="25">
        <f>IF(U509&gt;=0.2, 1, 0)</f>
        <v>0</v>
      </c>
      <c r="X509" s="25">
        <f>IF(U509&gt;=0.3, 1, 0)</f>
        <v>0</v>
      </c>
      <c r="Y509" s="25">
        <f>IF(U509&gt;=0.4, 1, 0)</f>
        <v>0</v>
      </c>
      <c r="Z509" s="25">
        <f>IF(U509&gt;=0.5, 1, 0)</f>
        <v>0</v>
      </c>
      <c r="AA509" s="25">
        <f>IF(U509&gt;=0.6, 1, 0)</f>
        <v>0</v>
      </c>
      <c r="AB509" s="25">
        <f>IF(U509&gt;=0.7, 1, 0)</f>
        <v>0</v>
      </c>
      <c r="AC509" s="25">
        <f>IF(U509&gt;=0.8, 1, 0)</f>
        <v>0</v>
      </c>
      <c r="AD509" s="55">
        <f>IF(U509&gt;=0.9, 1, 0)</f>
        <v>0</v>
      </c>
    </row>
    <row r="510" spans="1:30" ht="20" customHeight="1" x14ac:dyDescent="0.2">
      <c r="A510" s="20" t="s">
        <v>794</v>
      </c>
      <c r="B510" s="33" t="str">
        <f>SUBSTITUTE(A510,"/Users/timomiessen/Desktop/imagesdk/nonblackmen1/","Image_")</f>
        <v>Image_NBM_157.jpg</v>
      </c>
      <c r="C510" s="63" t="s">
        <v>4</v>
      </c>
      <c r="D510" s="22" t="s">
        <v>6</v>
      </c>
      <c r="E510" s="23">
        <v>0</v>
      </c>
      <c r="F510" s="23">
        <v>1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23">
        <v>0</v>
      </c>
      <c r="P510" s="23">
        <v>0</v>
      </c>
      <c r="Q510" s="23">
        <v>0</v>
      </c>
      <c r="R510" s="23" cm="1">
        <f t="array" ref="R510">_xlfn.IFS(H510=1,1,K510=1,1,L510=1,1,M510=1,1,N510=1,1,P510=1,1,TRUE,0)</f>
        <v>0</v>
      </c>
      <c r="S510" s="64">
        <f>IF(AND(G510=1,R510=1),0,R510)</f>
        <v>0</v>
      </c>
      <c r="T510" s="24" t="s">
        <v>2679</v>
      </c>
      <c r="U510" s="49">
        <f>SUBSTITUTE(T510,".",",")*1</f>
        <v>9.5166633836924995E-3</v>
      </c>
      <c r="V510" s="54">
        <f>IF(U510&gt;=0.1, 1, 0)</f>
        <v>0</v>
      </c>
      <c r="W510" s="25">
        <f>IF(U510&gt;=0.2, 1, 0)</f>
        <v>0</v>
      </c>
      <c r="X510" s="25">
        <f>IF(U510&gt;=0.3, 1, 0)</f>
        <v>0</v>
      </c>
      <c r="Y510" s="25">
        <f>IF(U510&gt;=0.4, 1, 0)</f>
        <v>0</v>
      </c>
      <c r="Z510" s="25">
        <f>IF(U510&gt;=0.5, 1, 0)</f>
        <v>0</v>
      </c>
      <c r="AA510" s="25">
        <f>IF(U510&gt;=0.6, 1, 0)</f>
        <v>0</v>
      </c>
      <c r="AB510" s="25">
        <f>IF(U510&gt;=0.7, 1, 0)</f>
        <v>0</v>
      </c>
      <c r="AC510" s="25">
        <f>IF(U510&gt;=0.8, 1, 0)</f>
        <v>0</v>
      </c>
      <c r="AD510" s="55">
        <f>IF(U510&gt;=0.9, 1, 0)</f>
        <v>0</v>
      </c>
    </row>
    <row r="511" spans="1:30" ht="20" customHeight="1" x14ac:dyDescent="0.2">
      <c r="A511" s="20" t="s">
        <v>795</v>
      </c>
      <c r="B511" s="33" t="str">
        <f>SUBSTITUTE(A511,"/Users/timomiessen/Desktop/imagesdk/nonblackmen1/","Image_")</f>
        <v>Image_NBM_158.jpg</v>
      </c>
      <c r="C511" s="63" t="s">
        <v>4</v>
      </c>
      <c r="D511" s="22" t="s">
        <v>6</v>
      </c>
      <c r="E511" s="23">
        <v>0</v>
      </c>
      <c r="F511" s="23">
        <v>1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23">
        <v>0</v>
      </c>
      <c r="P511" s="23">
        <v>0</v>
      </c>
      <c r="Q511" s="23">
        <v>0</v>
      </c>
      <c r="R511" s="23" cm="1">
        <f t="array" ref="R511">_xlfn.IFS(H511=1,1,K511=1,1,L511=1,1,M511=1,1,N511=1,1,P511=1,1,TRUE,0)</f>
        <v>0</v>
      </c>
      <c r="S511" s="64">
        <f>IF(AND(G511=1,R511=1),0,R511)</f>
        <v>0</v>
      </c>
      <c r="T511" s="24" t="s">
        <v>2680</v>
      </c>
      <c r="U511" s="49">
        <f>SUBSTITUTE(T511,".",",")*1</f>
        <v>1.38984550721943E-2</v>
      </c>
      <c r="V511" s="54">
        <f>IF(U511&gt;=0.1, 1, 0)</f>
        <v>0</v>
      </c>
      <c r="W511" s="25">
        <f>IF(U511&gt;=0.2, 1, 0)</f>
        <v>0</v>
      </c>
      <c r="X511" s="25">
        <f>IF(U511&gt;=0.3, 1, 0)</f>
        <v>0</v>
      </c>
      <c r="Y511" s="25">
        <f>IF(U511&gt;=0.4, 1, 0)</f>
        <v>0</v>
      </c>
      <c r="Z511" s="25">
        <f>IF(U511&gt;=0.5, 1, 0)</f>
        <v>0</v>
      </c>
      <c r="AA511" s="25">
        <f>IF(U511&gt;=0.6, 1, 0)</f>
        <v>0</v>
      </c>
      <c r="AB511" s="25">
        <f>IF(U511&gt;=0.7, 1, 0)</f>
        <v>0</v>
      </c>
      <c r="AC511" s="25">
        <f>IF(U511&gt;=0.8, 1, 0)</f>
        <v>0</v>
      </c>
      <c r="AD511" s="55">
        <f>IF(U511&gt;=0.9, 1, 0)</f>
        <v>0</v>
      </c>
    </row>
    <row r="512" spans="1:30" ht="20" customHeight="1" x14ac:dyDescent="0.2">
      <c r="A512" s="20" t="s">
        <v>796</v>
      </c>
      <c r="B512" s="33" t="str">
        <f>SUBSTITUTE(A512,"/Users/timomiessen/Desktop/imagesdk/nonblackmen1/","Image_")</f>
        <v>Image_NBM_159.jpg</v>
      </c>
      <c r="C512" s="63" t="s">
        <v>4</v>
      </c>
      <c r="D512" s="22" t="s">
        <v>6</v>
      </c>
      <c r="E512" s="23">
        <v>0</v>
      </c>
      <c r="F512" s="23">
        <v>1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>
        <v>0</v>
      </c>
      <c r="M512" s="23">
        <v>0</v>
      </c>
      <c r="N512" s="23">
        <v>0</v>
      </c>
      <c r="O512" s="23">
        <v>0</v>
      </c>
      <c r="P512" s="23">
        <v>0</v>
      </c>
      <c r="Q512" s="23">
        <v>0</v>
      </c>
      <c r="R512" s="23" cm="1">
        <f t="array" ref="R512">_xlfn.IFS(H512=1,1,K512=1,1,L512=1,1,M512=1,1,N512=1,1,P512=1,1,TRUE,0)</f>
        <v>0</v>
      </c>
      <c r="S512" s="64">
        <f>IF(AND(G512=1,R512=1),0,R512)</f>
        <v>0</v>
      </c>
      <c r="T512" s="24" t="s">
        <v>2681</v>
      </c>
      <c r="U512" s="49">
        <f>SUBSTITUTE(T512,".",",")*1</f>
        <v>6.9759182631969396E-2</v>
      </c>
      <c r="V512" s="54">
        <f>IF(U512&gt;=0.1, 1, 0)</f>
        <v>0</v>
      </c>
      <c r="W512" s="25">
        <f>IF(U512&gt;=0.2, 1, 0)</f>
        <v>0</v>
      </c>
      <c r="X512" s="25">
        <f>IF(U512&gt;=0.3, 1, 0)</f>
        <v>0</v>
      </c>
      <c r="Y512" s="25">
        <f>IF(U512&gt;=0.4, 1, 0)</f>
        <v>0</v>
      </c>
      <c r="Z512" s="25">
        <f>IF(U512&gt;=0.5, 1, 0)</f>
        <v>0</v>
      </c>
      <c r="AA512" s="25">
        <f>IF(U512&gt;=0.6, 1, 0)</f>
        <v>0</v>
      </c>
      <c r="AB512" s="25">
        <f>IF(U512&gt;=0.7, 1, 0)</f>
        <v>0</v>
      </c>
      <c r="AC512" s="25">
        <f>IF(U512&gt;=0.8, 1, 0)</f>
        <v>0</v>
      </c>
      <c r="AD512" s="55">
        <f>IF(U512&gt;=0.9, 1, 0)</f>
        <v>0</v>
      </c>
    </row>
    <row r="513" spans="1:30" ht="20" customHeight="1" x14ac:dyDescent="0.2">
      <c r="A513" s="20" t="s">
        <v>797</v>
      </c>
      <c r="B513" s="33" t="str">
        <f>SUBSTITUTE(A513,"/Users/timomiessen/Desktop/imagesdk/nonblackmen1/","Image_")</f>
        <v>Image_NBM_16.jpg</v>
      </c>
      <c r="C513" s="63" t="s">
        <v>4</v>
      </c>
      <c r="D513" s="22" t="s">
        <v>6</v>
      </c>
      <c r="E513" s="23">
        <v>1</v>
      </c>
      <c r="F513" s="23">
        <v>0</v>
      </c>
      <c r="G513" s="23">
        <v>0</v>
      </c>
      <c r="H513" s="23">
        <v>0</v>
      </c>
      <c r="I513" s="23">
        <v>0</v>
      </c>
      <c r="J513" s="23">
        <v>0</v>
      </c>
      <c r="K513" s="23">
        <v>0</v>
      </c>
      <c r="L513" s="23">
        <v>0</v>
      </c>
      <c r="M513" s="23">
        <v>0</v>
      </c>
      <c r="N513" s="23">
        <v>0</v>
      </c>
      <c r="O513" s="23">
        <v>0</v>
      </c>
      <c r="P513" s="23">
        <v>0</v>
      </c>
      <c r="Q513" s="23">
        <v>0</v>
      </c>
      <c r="R513" s="23" cm="1">
        <f t="array" ref="R513">_xlfn.IFS(H513=1,1,K513=1,1,L513=1,1,M513=1,1,N513=1,1,P513=1,1,TRUE,0)</f>
        <v>0</v>
      </c>
      <c r="S513" s="64">
        <f>IF(AND(G513=1,R513=1),0,R513)</f>
        <v>0</v>
      </c>
      <c r="T513" s="24" t="s">
        <v>2682</v>
      </c>
      <c r="U513" s="49">
        <f>SUBSTITUTE(T513,".",",")*1</f>
        <v>1.37977665290236E-2</v>
      </c>
      <c r="V513" s="54">
        <f>IF(U513&gt;=0.1, 1, 0)</f>
        <v>0</v>
      </c>
      <c r="W513" s="25">
        <f>IF(U513&gt;=0.2, 1, 0)</f>
        <v>0</v>
      </c>
      <c r="X513" s="25">
        <f>IF(U513&gt;=0.3, 1, 0)</f>
        <v>0</v>
      </c>
      <c r="Y513" s="25">
        <f>IF(U513&gt;=0.4, 1, 0)</f>
        <v>0</v>
      </c>
      <c r="Z513" s="25">
        <f>IF(U513&gt;=0.5, 1, 0)</f>
        <v>0</v>
      </c>
      <c r="AA513" s="25">
        <f>IF(U513&gt;=0.6, 1, 0)</f>
        <v>0</v>
      </c>
      <c r="AB513" s="25">
        <f>IF(U513&gt;=0.7, 1, 0)</f>
        <v>0</v>
      </c>
      <c r="AC513" s="25">
        <f>IF(U513&gt;=0.8, 1, 0)</f>
        <v>0</v>
      </c>
      <c r="AD513" s="55">
        <f>IF(U513&gt;=0.9, 1, 0)</f>
        <v>0</v>
      </c>
    </row>
    <row r="514" spans="1:30" ht="20" customHeight="1" x14ac:dyDescent="0.2">
      <c r="A514" s="20" t="s">
        <v>798</v>
      </c>
      <c r="B514" s="33" t="str">
        <f>SUBSTITUTE(A514,"/Users/timomiessen/Desktop/imagesdk/nonblackmen1/","Image_")</f>
        <v>Image_NBM_160.jpg</v>
      </c>
      <c r="C514" s="63" t="s">
        <v>4</v>
      </c>
      <c r="D514" s="22" t="s">
        <v>6</v>
      </c>
      <c r="E514" s="23">
        <v>0</v>
      </c>
      <c r="F514" s="23">
        <v>1</v>
      </c>
      <c r="G514" s="23">
        <v>0</v>
      </c>
      <c r="H514" s="23">
        <v>0</v>
      </c>
      <c r="I514" s="23">
        <v>0</v>
      </c>
      <c r="J514" s="23">
        <v>0</v>
      </c>
      <c r="K514" s="23">
        <v>0</v>
      </c>
      <c r="L514" s="23">
        <v>0</v>
      </c>
      <c r="M514" s="23">
        <v>0</v>
      </c>
      <c r="N514" s="23">
        <v>0</v>
      </c>
      <c r="O514" s="23">
        <v>0</v>
      </c>
      <c r="P514" s="23">
        <v>0</v>
      </c>
      <c r="Q514" s="23">
        <v>0</v>
      </c>
      <c r="R514" s="23" cm="1">
        <f t="array" ref="R514">_xlfn.IFS(H514=1,1,K514=1,1,L514=1,1,M514=1,1,N514=1,1,P514=1,1,TRUE,0)</f>
        <v>0</v>
      </c>
      <c r="S514" s="64">
        <f>IF(AND(G514=1,R514=1),0,R514)</f>
        <v>0</v>
      </c>
      <c r="T514" s="24" t="s">
        <v>2683</v>
      </c>
      <c r="U514" s="49">
        <f>SUBSTITUTE(T514,".",",")*1</f>
        <v>3.8050310686230599E-3</v>
      </c>
      <c r="V514" s="54">
        <f>IF(U514&gt;=0.1, 1, 0)</f>
        <v>0</v>
      </c>
      <c r="W514" s="25">
        <f>IF(U514&gt;=0.2, 1, 0)</f>
        <v>0</v>
      </c>
      <c r="X514" s="25">
        <f>IF(U514&gt;=0.3, 1, 0)</f>
        <v>0</v>
      </c>
      <c r="Y514" s="25">
        <f>IF(U514&gt;=0.4, 1, 0)</f>
        <v>0</v>
      </c>
      <c r="Z514" s="25">
        <f>IF(U514&gt;=0.5, 1, 0)</f>
        <v>0</v>
      </c>
      <c r="AA514" s="25">
        <f>IF(U514&gt;=0.6, 1, 0)</f>
        <v>0</v>
      </c>
      <c r="AB514" s="25">
        <f>IF(U514&gt;=0.7, 1, 0)</f>
        <v>0</v>
      </c>
      <c r="AC514" s="25">
        <f>IF(U514&gt;=0.8, 1, 0)</f>
        <v>0</v>
      </c>
      <c r="AD514" s="55">
        <f>IF(U514&gt;=0.9, 1, 0)</f>
        <v>0</v>
      </c>
    </row>
    <row r="515" spans="1:30" ht="20" customHeight="1" x14ac:dyDescent="0.2">
      <c r="A515" s="20" t="s">
        <v>799</v>
      </c>
      <c r="B515" s="33" t="str">
        <f>SUBSTITUTE(A515,"/Users/timomiessen/Desktop/imagesdk/nonblackmen1/","Image_")</f>
        <v>Image_NBM_161.jpg</v>
      </c>
      <c r="C515" s="63" t="s">
        <v>4</v>
      </c>
      <c r="D515" s="22" t="s">
        <v>6</v>
      </c>
      <c r="E515" s="23">
        <v>0</v>
      </c>
      <c r="F515" s="23">
        <v>1</v>
      </c>
      <c r="G515" s="23">
        <v>0</v>
      </c>
      <c r="H515" s="23">
        <v>0</v>
      </c>
      <c r="I515" s="23">
        <v>0</v>
      </c>
      <c r="J515" s="23">
        <v>0</v>
      </c>
      <c r="K515" s="23">
        <v>0</v>
      </c>
      <c r="L515" s="23">
        <v>0</v>
      </c>
      <c r="M515" s="23">
        <v>0</v>
      </c>
      <c r="N515" s="23">
        <v>0</v>
      </c>
      <c r="O515" s="23">
        <v>0</v>
      </c>
      <c r="P515" s="23">
        <v>0</v>
      </c>
      <c r="Q515" s="23">
        <v>0</v>
      </c>
      <c r="R515" s="23" cm="1">
        <f t="array" ref="R515">_xlfn.IFS(H515=1,1,K515=1,1,L515=1,1,M515=1,1,N515=1,1,P515=1,1,TRUE,0)</f>
        <v>0</v>
      </c>
      <c r="S515" s="64">
        <f>IF(AND(G515=1,R515=1),0,R515)</f>
        <v>0</v>
      </c>
      <c r="T515" s="24" t="s">
        <v>2684</v>
      </c>
      <c r="U515" s="49">
        <f>SUBSTITUTE(T515,".",",")*1</f>
        <v>1.51767081115394E-2</v>
      </c>
      <c r="V515" s="54">
        <f>IF(U515&gt;=0.1, 1, 0)</f>
        <v>0</v>
      </c>
      <c r="W515" s="25">
        <f>IF(U515&gt;=0.2, 1, 0)</f>
        <v>0</v>
      </c>
      <c r="X515" s="25">
        <f>IF(U515&gt;=0.3, 1, 0)</f>
        <v>0</v>
      </c>
      <c r="Y515" s="25">
        <f>IF(U515&gt;=0.4, 1, 0)</f>
        <v>0</v>
      </c>
      <c r="Z515" s="25">
        <f>IF(U515&gt;=0.5, 1, 0)</f>
        <v>0</v>
      </c>
      <c r="AA515" s="25">
        <f>IF(U515&gt;=0.6, 1, 0)</f>
        <v>0</v>
      </c>
      <c r="AB515" s="25">
        <f>IF(U515&gt;=0.7, 1, 0)</f>
        <v>0</v>
      </c>
      <c r="AC515" s="25">
        <f>IF(U515&gt;=0.8, 1, 0)</f>
        <v>0</v>
      </c>
      <c r="AD515" s="55">
        <f>IF(U515&gt;=0.9, 1, 0)</f>
        <v>0</v>
      </c>
    </row>
    <row r="516" spans="1:30" ht="20" customHeight="1" x14ac:dyDescent="0.2">
      <c r="A516" s="20" t="s">
        <v>800</v>
      </c>
      <c r="B516" s="33" t="str">
        <f>SUBSTITUTE(A516,"/Users/timomiessen/Desktop/imagesdk/nonblackmen1/","Image_")</f>
        <v>Image_NBM_162.jpg</v>
      </c>
      <c r="C516" s="63" t="s">
        <v>4</v>
      </c>
      <c r="D516" s="22" t="s">
        <v>6</v>
      </c>
      <c r="E516" s="23">
        <v>0</v>
      </c>
      <c r="F516" s="23">
        <v>1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>
        <v>0</v>
      </c>
      <c r="M516" s="23">
        <v>0</v>
      </c>
      <c r="N516" s="23">
        <v>0</v>
      </c>
      <c r="O516" s="23">
        <v>0</v>
      </c>
      <c r="P516" s="23">
        <v>0</v>
      </c>
      <c r="Q516" s="23">
        <v>0</v>
      </c>
      <c r="R516" s="23" cm="1">
        <f t="array" ref="R516">_xlfn.IFS(H516=1,1,K516=1,1,L516=1,1,M516=1,1,N516=1,1,P516=1,1,TRUE,0)</f>
        <v>0</v>
      </c>
      <c r="S516" s="64">
        <f>IF(AND(G516=1,R516=1),0,R516)</f>
        <v>0</v>
      </c>
      <c r="T516" s="24" t="s">
        <v>2685</v>
      </c>
      <c r="U516" s="49">
        <f>SUBSTITUTE(T516,".",",")*1</f>
        <v>1.34268512483686E-2</v>
      </c>
      <c r="V516" s="54">
        <f>IF(U516&gt;=0.1, 1, 0)</f>
        <v>0</v>
      </c>
      <c r="W516" s="25">
        <f>IF(U516&gt;=0.2, 1, 0)</f>
        <v>0</v>
      </c>
      <c r="X516" s="25">
        <f>IF(U516&gt;=0.3, 1, 0)</f>
        <v>0</v>
      </c>
      <c r="Y516" s="25">
        <f>IF(U516&gt;=0.4, 1, 0)</f>
        <v>0</v>
      </c>
      <c r="Z516" s="25">
        <f>IF(U516&gt;=0.5, 1, 0)</f>
        <v>0</v>
      </c>
      <c r="AA516" s="25">
        <f>IF(U516&gt;=0.6, 1, 0)</f>
        <v>0</v>
      </c>
      <c r="AB516" s="25">
        <f>IF(U516&gt;=0.7, 1, 0)</f>
        <v>0</v>
      </c>
      <c r="AC516" s="25">
        <f>IF(U516&gt;=0.8, 1, 0)</f>
        <v>0</v>
      </c>
      <c r="AD516" s="55">
        <f>IF(U516&gt;=0.9, 1, 0)</f>
        <v>0</v>
      </c>
    </row>
    <row r="517" spans="1:30" ht="20" customHeight="1" x14ac:dyDescent="0.2">
      <c r="A517" s="20" t="s">
        <v>801</v>
      </c>
      <c r="B517" s="33" t="str">
        <f>SUBSTITUTE(A517,"/Users/timomiessen/Desktop/imagesdk/nonblackmen1/","Image_")</f>
        <v>Image_NBM_163.jpg</v>
      </c>
      <c r="C517" s="63" t="s">
        <v>4</v>
      </c>
      <c r="D517" s="22" t="s">
        <v>6</v>
      </c>
      <c r="E517" s="23">
        <v>0</v>
      </c>
      <c r="F517" s="23">
        <v>1</v>
      </c>
      <c r="G517" s="23">
        <v>0</v>
      </c>
      <c r="H517" s="23">
        <v>0</v>
      </c>
      <c r="I517" s="23">
        <v>0</v>
      </c>
      <c r="J517" s="23">
        <v>0</v>
      </c>
      <c r="K517" s="23">
        <v>0</v>
      </c>
      <c r="L517" s="23">
        <v>0</v>
      </c>
      <c r="M517" s="23">
        <v>0</v>
      </c>
      <c r="N517" s="23">
        <v>0</v>
      </c>
      <c r="O517" s="23">
        <v>0</v>
      </c>
      <c r="P517" s="23">
        <v>0</v>
      </c>
      <c r="Q517" s="23">
        <v>0</v>
      </c>
      <c r="R517" s="23" cm="1">
        <f t="array" ref="R517">_xlfn.IFS(H517=1,1,K517=1,1,L517=1,1,M517=1,1,N517=1,1,P517=1,1,TRUE,0)</f>
        <v>0</v>
      </c>
      <c r="S517" s="64">
        <f>IF(AND(G517=1,R517=1),0,R517)</f>
        <v>0</v>
      </c>
      <c r="T517" s="24" t="s">
        <v>2686</v>
      </c>
      <c r="U517" s="49">
        <f>SUBSTITUTE(T517,".",",")*1</f>
        <v>5.55165414698421E-3</v>
      </c>
      <c r="V517" s="54">
        <f>IF(U517&gt;=0.1, 1, 0)</f>
        <v>0</v>
      </c>
      <c r="W517" s="25">
        <f>IF(U517&gt;=0.2, 1, 0)</f>
        <v>0</v>
      </c>
      <c r="X517" s="25">
        <f>IF(U517&gt;=0.3, 1, 0)</f>
        <v>0</v>
      </c>
      <c r="Y517" s="25">
        <f>IF(U517&gt;=0.4, 1, 0)</f>
        <v>0</v>
      </c>
      <c r="Z517" s="25">
        <f>IF(U517&gt;=0.5, 1, 0)</f>
        <v>0</v>
      </c>
      <c r="AA517" s="25">
        <f>IF(U517&gt;=0.6, 1, 0)</f>
        <v>0</v>
      </c>
      <c r="AB517" s="25">
        <f>IF(U517&gt;=0.7, 1, 0)</f>
        <v>0</v>
      </c>
      <c r="AC517" s="25">
        <f>IF(U517&gt;=0.8, 1, 0)</f>
        <v>0</v>
      </c>
      <c r="AD517" s="55">
        <f>IF(U517&gt;=0.9, 1, 0)</f>
        <v>0</v>
      </c>
    </row>
    <row r="518" spans="1:30" ht="20" customHeight="1" x14ac:dyDescent="0.2">
      <c r="A518" s="20" t="s">
        <v>802</v>
      </c>
      <c r="B518" s="33" t="str">
        <f>SUBSTITUTE(A518,"/Users/timomiessen/Desktop/imagesdk/nonblackmen1/","Image_")</f>
        <v>Image_NBM_164.jpg</v>
      </c>
      <c r="C518" s="63" t="s">
        <v>4</v>
      </c>
      <c r="D518" s="22" t="s">
        <v>6</v>
      </c>
      <c r="E518" s="23">
        <v>0</v>
      </c>
      <c r="F518" s="23">
        <v>1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 cm="1">
        <f t="array" ref="R518">_xlfn.IFS(H518=1,1,K518=1,1,L518=1,1,M518=1,1,N518=1,1,P518=1,1,TRUE,0)</f>
        <v>0</v>
      </c>
      <c r="S518" s="64">
        <f>IF(AND(G518=1,R518=1),0,R518)</f>
        <v>0</v>
      </c>
      <c r="T518" s="24" t="s">
        <v>2687</v>
      </c>
      <c r="U518" s="49">
        <f>SUBSTITUTE(T518,".",",")*1</f>
        <v>2.72618695162236E-2</v>
      </c>
      <c r="V518" s="54">
        <f>IF(U518&gt;=0.1, 1, 0)</f>
        <v>0</v>
      </c>
      <c r="W518" s="25">
        <f>IF(U518&gt;=0.2, 1, 0)</f>
        <v>0</v>
      </c>
      <c r="X518" s="25">
        <f>IF(U518&gt;=0.3, 1, 0)</f>
        <v>0</v>
      </c>
      <c r="Y518" s="25">
        <f>IF(U518&gt;=0.4, 1, 0)</f>
        <v>0</v>
      </c>
      <c r="Z518" s="25">
        <f>IF(U518&gt;=0.5, 1, 0)</f>
        <v>0</v>
      </c>
      <c r="AA518" s="25">
        <f>IF(U518&gt;=0.6, 1, 0)</f>
        <v>0</v>
      </c>
      <c r="AB518" s="25">
        <f>IF(U518&gt;=0.7, 1, 0)</f>
        <v>0</v>
      </c>
      <c r="AC518" s="25">
        <f>IF(U518&gt;=0.8, 1, 0)</f>
        <v>0</v>
      </c>
      <c r="AD518" s="55">
        <f>IF(U518&gt;=0.9, 1, 0)</f>
        <v>0</v>
      </c>
    </row>
    <row r="519" spans="1:30" ht="20" customHeight="1" x14ac:dyDescent="0.2">
      <c r="A519" s="20" t="s">
        <v>803</v>
      </c>
      <c r="B519" s="33" t="str">
        <f>SUBSTITUTE(A519,"/Users/timomiessen/Desktop/imagesdk/nonblackmen1/","Image_")</f>
        <v>Image_NBM_165.jpg</v>
      </c>
      <c r="C519" s="63" t="s">
        <v>4</v>
      </c>
      <c r="D519" s="22" t="s">
        <v>6</v>
      </c>
      <c r="E519" s="23">
        <v>0</v>
      </c>
      <c r="F519" s="23">
        <v>1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 cm="1">
        <f t="array" ref="R519">_xlfn.IFS(H519=1,1,K519=1,1,L519=1,1,M519=1,1,N519=1,1,P519=1,1,TRUE,0)</f>
        <v>0</v>
      </c>
      <c r="S519" s="64">
        <f>IF(AND(G519=1,R519=1),0,R519)</f>
        <v>0</v>
      </c>
      <c r="T519" s="24" t="s">
        <v>2688</v>
      </c>
      <c r="U519" s="49">
        <f>SUBSTITUTE(T519,".",",")*1</f>
        <v>8.5908036679029395E-2</v>
      </c>
      <c r="V519" s="54">
        <f>IF(U519&gt;=0.1, 1, 0)</f>
        <v>0</v>
      </c>
      <c r="W519" s="25">
        <f>IF(U519&gt;=0.2, 1, 0)</f>
        <v>0</v>
      </c>
      <c r="X519" s="25">
        <f>IF(U519&gt;=0.3, 1, 0)</f>
        <v>0</v>
      </c>
      <c r="Y519" s="25">
        <f>IF(U519&gt;=0.4, 1, 0)</f>
        <v>0</v>
      </c>
      <c r="Z519" s="25">
        <f>IF(U519&gt;=0.5, 1, 0)</f>
        <v>0</v>
      </c>
      <c r="AA519" s="25">
        <f>IF(U519&gt;=0.6, 1, 0)</f>
        <v>0</v>
      </c>
      <c r="AB519" s="25">
        <f>IF(U519&gt;=0.7, 1, 0)</f>
        <v>0</v>
      </c>
      <c r="AC519" s="25">
        <f>IF(U519&gt;=0.8, 1, 0)</f>
        <v>0</v>
      </c>
      <c r="AD519" s="55">
        <f>IF(U519&gt;=0.9, 1, 0)</f>
        <v>0</v>
      </c>
    </row>
    <row r="520" spans="1:30" ht="20" customHeight="1" x14ac:dyDescent="0.2">
      <c r="A520" s="20" t="s">
        <v>804</v>
      </c>
      <c r="B520" s="33" t="str">
        <f>SUBSTITUTE(A520,"/Users/timomiessen/Desktop/imagesdk/nonblackmen1/","Image_")</f>
        <v>Image_NBM_166.jpg</v>
      </c>
      <c r="C520" s="63" t="s">
        <v>4</v>
      </c>
      <c r="D520" s="22" t="s">
        <v>6</v>
      </c>
      <c r="E520" s="23">
        <v>0</v>
      </c>
      <c r="F520" s="23">
        <v>1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  <c r="O520" s="23">
        <v>0</v>
      </c>
      <c r="P520" s="23">
        <v>0</v>
      </c>
      <c r="Q520" s="23">
        <v>0</v>
      </c>
      <c r="R520" s="23" cm="1">
        <f t="array" ref="R520">_xlfn.IFS(H520=1,1,K520=1,1,L520=1,1,M520=1,1,N520=1,1,P520=1,1,TRUE,0)</f>
        <v>0</v>
      </c>
      <c r="S520" s="64">
        <f>IF(AND(G520=1,R520=1),0,R520)</f>
        <v>0</v>
      </c>
      <c r="T520" s="24" t="s">
        <v>2689</v>
      </c>
      <c r="U520" s="49">
        <f>SUBSTITUTE(T520,".",",")*1</f>
        <v>1.2369496282189999E-2</v>
      </c>
      <c r="V520" s="54">
        <f>IF(U520&gt;=0.1, 1, 0)</f>
        <v>0</v>
      </c>
      <c r="W520" s="25">
        <f>IF(U520&gt;=0.2, 1, 0)</f>
        <v>0</v>
      </c>
      <c r="X520" s="25">
        <f>IF(U520&gt;=0.3, 1, 0)</f>
        <v>0</v>
      </c>
      <c r="Y520" s="25">
        <f>IF(U520&gt;=0.4, 1, 0)</f>
        <v>0</v>
      </c>
      <c r="Z520" s="25">
        <f>IF(U520&gt;=0.5, 1, 0)</f>
        <v>0</v>
      </c>
      <c r="AA520" s="25">
        <f>IF(U520&gt;=0.6, 1, 0)</f>
        <v>0</v>
      </c>
      <c r="AB520" s="25">
        <f>IF(U520&gt;=0.7, 1, 0)</f>
        <v>0</v>
      </c>
      <c r="AC520" s="25">
        <f>IF(U520&gt;=0.8, 1, 0)</f>
        <v>0</v>
      </c>
      <c r="AD520" s="55">
        <f>IF(U520&gt;=0.9, 1, 0)</f>
        <v>0</v>
      </c>
    </row>
    <row r="521" spans="1:30" ht="20" customHeight="1" x14ac:dyDescent="0.2">
      <c r="A521" s="20" t="s">
        <v>805</v>
      </c>
      <c r="B521" s="33" t="str">
        <f>SUBSTITUTE(A521,"/Users/timomiessen/Desktop/imagesdk/nonblackmen1/","Image_")</f>
        <v>Image_NBM_167.jpg</v>
      </c>
      <c r="C521" s="63" t="s">
        <v>4</v>
      </c>
      <c r="D521" s="22" t="s">
        <v>6</v>
      </c>
      <c r="E521" s="23">
        <v>0</v>
      </c>
      <c r="F521" s="23">
        <v>1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23">
        <v>0</v>
      </c>
      <c r="P521" s="23">
        <v>0</v>
      </c>
      <c r="Q521" s="23">
        <v>0</v>
      </c>
      <c r="R521" s="23" cm="1">
        <f t="array" ref="R521">_xlfn.IFS(H521=1,1,K521=1,1,L521=1,1,M521=1,1,N521=1,1,P521=1,1,TRUE,0)</f>
        <v>0</v>
      </c>
      <c r="S521" s="64">
        <f>IF(AND(G521=1,R521=1),0,R521)</f>
        <v>0</v>
      </c>
      <c r="T521" s="24" t="s">
        <v>2690</v>
      </c>
      <c r="U521" s="49">
        <f>SUBSTITUTE(T521,".",",")*1</f>
        <v>1.59729882143437E-2</v>
      </c>
      <c r="V521" s="54">
        <f>IF(U521&gt;=0.1, 1, 0)</f>
        <v>0</v>
      </c>
      <c r="W521" s="25">
        <f>IF(U521&gt;=0.2, 1, 0)</f>
        <v>0</v>
      </c>
      <c r="X521" s="25">
        <f>IF(U521&gt;=0.3, 1, 0)</f>
        <v>0</v>
      </c>
      <c r="Y521" s="25">
        <f>IF(U521&gt;=0.4, 1, 0)</f>
        <v>0</v>
      </c>
      <c r="Z521" s="25">
        <f>IF(U521&gt;=0.5, 1, 0)</f>
        <v>0</v>
      </c>
      <c r="AA521" s="25">
        <f>IF(U521&gt;=0.6, 1, 0)</f>
        <v>0</v>
      </c>
      <c r="AB521" s="25">
        <f>IF(U521&gt;=0.7, 1, 0)</f>
        <v>0</v>
      </c>
      <c r="AC521" s="25">
        <f>IF(U521&gt;=0.8, 1, 0)</f>
        <v>0</v>
      </c>
      <c r="AD521" s="55">
        <f>IF(U521&gt;=0.9, 1, 0)</f>
        <v>0</v>
      </c>
    </row>
    <row r="522" spans="1:30" ht="20" customHeight="1" x14ac:dyDescent="0.2">
      <c r="A522" s="20" t="s">
        <v>806</v>
      </c>
      <c r="B522" s="33" t="str">
        <f>SUBSTITUTE(A522,"/Users/timomiessen/Desktop/imagesdk/nonblackmen1/","Image_")</f>
        <v>Image_NBM_168.jpg</v>
      </c>
      <c r="C522" s="63" t="s">
        <v>4</v>
      </c>
      <c r="D522" s="22" t="s">
        <v>6</v>
      </c>
      <c r="E522" s="23">
        <v>0</v>
      </c>
      <c r="F522" s="23">
        <v>1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>
        <v>0</v>
      </c>
      <c r="M522" s="23">
        <v>0</v>
      </c>
      <c r="N522" s="23">
        <v>0</v>
      </c>
      <c r="O522" s="23">
        <v>0</v>
      </c>
      <c r="P522" s="23">
        <v>0</v>
      </c>
      <c r="Q522" s="23">
        <v>0</v>
      </c>
      <c r="R522" s="23" cm="1">
        <f t="array" ref="R522">_xlfn.IFS(H522=1,1,K522=1,1,L522=1,1,M522=1,1,N522=1,1,P522=1,1,TRUE,0)</f>
        <v>0</v>
      </c>
      <c r="S522" s="64">
        <f>IF(AND(G522=1,R522=1),0,R522)</f>
        <v>0</v>
      </c>
      <c r="T522" s="24" t="s">
        <v>2691</v>
      </c>
      <c r="U522" s="49">
        <f>SUBSTITUTE(T522,".",",")*1</f>
        <v>1.04982003103941E-2</v>
      </c>
      <c r="V522" s="54">
        <f>IF(U522&gt;=0.1, 1, 0)</f>
        <v>0</v>
      </c>
      <c r="W522" s="25">
        <f>IF(U522&gt;=0.2, 1, 0)</f>
        <v>0</v>
      </c>
      <c r="X522" s="25">
        <f>IF(U522&gt;=0.3, 1, 0)</f>
        <v>0</v>
      </c>
      <c r="Y522" s="25">
        <f>IF(U522&gt;=0.4, 1, 0)</f>
        <v>0</v>
      </c>
      <c r="Z522" s="25">
        <f>IF(U522&gt;=0.5, 1, 0)</f>
        <v>0</v>
      </c>
      <c r="AA522" s="25">
        <f>IF(U522&gt;=0.6, 1, 0)</f>
        <v>0</v>
      </c>
      <c r="AB522" s="25">
        <f>IF(U522&gt;=0.7, 1, 0)</f>
        <v>0</v>
      </c>
      <c r="AC522" s="25">
        <f>IF(U522&gt;=0.8, 1, 0)</f>
        <v>0</v>
      </c>
      <c r="AD522" s="55">
        <f>IF(U522&gt;=0.9, 1, 0)</f>
        <v>0</v>
      </c>
    </row>
    <row r="523" spans="1:30" ht="20" customHeight="1" x14ac:dyDescent="0.2">
      <c r="A523" s="20" t="s">
        <v>807</v>
      </c>
      <c r="B523" s="33" t="str">
        <f>SUBSTITUTE(A523,"/Users/timomiessen/Desktop/imagesdk/nonblackmen1/","Image_")</f>
        <v>Image_NBM_169.jpg</v>
      </c>
      <c r="C523" s="63" t="s">
        <v>4</v>
      </c>
      <c r="D523" s="22" t="s">
        <v>6</v>
      </c>
      <c r="E523" s="23">
        <v>0</v>
      </c>
      <c r="F523" s="23">
        <v>1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  <c r="O523" s="23">
        <v>0</v>
      </c>
      <c r="P523" s="23">
        <v>0</v>
      </c>
      <c r="Q523" s="23">
        <v>0</v>
      </c>
      <c r="R523" s="23" cm="1">
        <f t="array" ref="R523">_xlfn.IFS(H523=1,1,K523=1,1,L523=1,1,M523=1,1,N523=1,1,P523=1,1,TRUE,0)</f>
        <v>0</v>
      </c>
      <c r="S523" s="64">
        <f>IF(AND(G523=1,R523=1),0,R523)</f>
        <v>0</v>
      </c>
      <c r="T523" s="24" t="s">
        <v>2692</v>
      </c>
      <c r="U523" s="49">
        <f>SUBSTITUTE(T523,".",",")*1</f>
        <v>7.5653810054063797E-3</v>
      </c>
      <c r="V523" s="54">
        <f>IF(U523&gt;=0.1, 1, 0)</f>
        <v>0</v>
      </c>
      <c r="W523" s="25">
        <f>IF(U523&gt;=0.2, 1, 0)</f>
        <v>0</v>
      </c>
      <c r="X523" s="25">
        <f>IF(U523&gt;=0.3, 1, 0)</f>
        <v>0</v>
      </c>
      <c r="Y523" s="25">
        <f>IF(U523&gt;=0.4, 1, 0)</f>
        <v>0</v>
      </c>
      <c r="Z523" s="25">
        <f>IF(U523&gt;=0.5, 1, 0)</f>
        <v>0</v>
      </c>
      <c r="AA523" s="25">
        <f>IF(U523&gt;=0.6, 1, 0)</f>
        <v>0</v>
      </c>
      <c r="AB523" s="25">
        <f>IF(U523&gt;=0.7, 1, 0)</f>
        <v>0</v>
      </c>
      <c r="AC523" s="25">
        <f>IF(U523&gt;=0.8, 1, 0)</f>
        <v>0</v>
      </c>
      <c r="AD523" s="55">
        <f>IF(U523&gt;=0.9, 1, 0)</f>
        <v>0</v>
      </c>
    </row>
    <row r="524" spans="1:30" ht="20" customHeight="1" x14ac:dyDescent="0.2">
      <c r="A524" s="20" t="s">
        <v>808</v>
      </c>
      <c r="B524" s="33" t="str">
        <f>SUBSTITUTE(A524,"/Users/timomiessen/Desktop/imagesdk/nonblackmen1/","Image_")</f>
        <v>Image_NBM_17.jpg</v>
      </c>
      <c r="C524" s="63" t="s">
        <v>4</v>
      </c>
      <c r="D524" s="22" t="s">
        <v>6</v>
      </c>
      <c r="E524" s="23">
        <v>1</v>
      </c>
      <c r="F524" s="23">
        <v>0</v>
      </c>
      <c r="G524" s="23">
        <v>0</v>
      </c>
      <c r="H524" s="23">
        <v>0</v>
      </c>
      <c r="I524" s="23">
        <v>0</v>
      </c>
      <c r="J524" s="23">
        <v>0</v>
      </c>
      <c r="K524" s="23">
        <v>0</v>
      </c>
      <c r="L524" s="23">
        <v>0</v>
      </c>
      <c r="M524" s="23">
        <v>0</v>
      </c>
      <c r="N524" s="23">
        <v>0</v>
      </c>
      <c r="O524" s="23">
        <v>0</v>
      </c>
      <c r="P524" s="23">
        <v>0</v>
      </c>
      <c r="Q524" s="23">
        <v>0</v>
      </c>
      <c r="R524" s="23" cm="1">
        <f t="array" ref="R524">_xlfn.IFS(H524=1,1,K524=1,1,L524=1,1,M524=1,1,N524=1,1,P524=1,1,TRUE,0)</f>
        <v>0</v>
      </c>
      <c r="S524" s="64">
        <f>IF(AND(G524=1,R524=1),0,R524)</f>
        <v>0</v>
      </c>
      <c r="T524" s="24" t="s">
        <v>2693</v>
      </c>
      <c r="U524" s="49">
        <f>SUBSTITUTE(T524,".",",")*1</f>
        <v>2.2169195115566202E-2</v>
      </c>
      <c r="V524" s="54">
        <f>IF(U524&gt;=0.1, 1, 0)</f>
        <v>0</v>
      </c>
      <c r="W524" s="25">
        <f>IF(U524&gt;=0.2, 1, 0)</f>
        <v>0</v>
      </c>
      <c r="X524" s="25">
        <f>IF(U524&gt;=0.3, 1, 0)</f>
        <v>0</v>
      </c>
      <c r="Y524" s="25">
        <f>IF(U524&gt;=0.4, 1, 0)</f>
        <v>0</v>
      </c>
      <c r="Z524" s="25">
        <f>IF(U524&gt;=0.5, 1, 0)</f>
        <v>0</v>
      </c>
      <c r="AA524" s="25">
        <f>IF(U524&gt;=0.6, 1, 0)</f>
        <v>0</v>
      </c>
      <c r="AB524" s="25">
        <f>IF(U524&gt;=0.7, 1, 0)</f>
        <v>0</v>
      </c>
      <c r="AC524" s="25">
        <f>IF(U524&gt;=0.8, 1, 0)</f>
        <v>0</v>
      </c>
      <c r="AD524" s="55">
        <f>IF(U524&gt;=0.9, 1, 0)</f>
        <v>0</v>
      </c>
    </row>
    <row r="525" spans="1:30" ht="20" customHeight="1" x14ac:dyDescent="0.2">
      <c r="A525" s="20" t="s">
        <v>809</v>
      </c>
      <c r="B525" s="33" t="str">
        <f>SUBSTITUTE(A525,"/Users/timomiessen/Desktop/imagesdk/nonblackmen1/","Image_")</f>
        <v>Image_NBM_170.jpg</v>
      </c>
      <c r="C525" s="63" t="s">
        <v>4</v>
      </c>
      <c r="D525" s="22" t="s">
        <v>6</v>
      </c>
      <c r="E525" s="23">
        <v>0</v>
      </c>
      <c r="F525" s="23">
        <v>1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  <c r="R525" s="23" cm="1">
        <f t="array" ref="R525">_xlfn.IFS(H525=1,1,K525=1,1,L525=1,1,M525=1,1,N525=1,1,P525=1,1,TRUE,0)</f>
        <v>0</v>
      </c>
      <c r="S525" s="64">
        <f>IF(AND(G525=1,R525=1),0,R525)</f>
        <v>0</v>
      </c>
      <c r="T525" s="24" t="s">
        <v>2694</v>
      </c>
      <c r="U525" s="49">
        <f>SUBSTITUTE(T525,".",",")*1</f>
        <v>9.20656067319214E-3</v>
      </c>
      <c r="V525" s="54">
        <f>IF(U525&gt;=0.1, 1, 0)</f>
        <v>0</v>
      </c>
      <c r="W525" s="25">
        <f>IF(U525&gt;=0.2, 1, 0)</f>
        <v>0</v>
      </c>
      <c r="X525" s="25">
        <f>IF(U525&gt;=0.3, 1, 0)</f>
        <v>0</v>
      </c>
      <c r="Y525" s="25">
        <f>IF(U525&gt;=0.4, 1, 0)</f>
        <v>0</v>
      </c>
      <c r="Z525" s="25">
        <f>IF(U525&gt;=0.5, 1, 0)</f>
        <v>0</v>
      </c>
      <c r="AA525" s="25">
        <f>IF(U525&gt;=0.6, 1, 0)</f>
        <v>0</v>
      </c>
      <c r="AB525" s="25">
        <f>IF(U525&gt;=0.7, 1, 0)</f>
        <v>0</v>
      </c>
      <c r="AC525" s="25">
        <f>IF(U525&gt;=0.8, 1, 0)</f>
        <v>0</v>
      </c>
      <c r="AD525" s="55">
        <f>IF(U525&gt;=0.9, 1, 0)</f>
        <v>0</v>
      </c>
    </row>
    <row r="526" spans="1:30" ht="20" customHeight="1" x14ac:dyDescent="0.2">
      <c r="A526" s="20" t="s">
        <v>810</v>
      </c>
      <c r="B526" s="33" t="str">
        <f>SUBSTITUTE(A526,"/Users/timomiessen/Desktop/imagesdk/nonblackmen1/","Image_")</f>
        <v>Image_NBM_171.jpg</v>
      </c>
      <c r="C526" s="63" t="s">
        <v>4</v>
      </c>
      <c r="D526" s="22" t="s">
        <v>6</v>
      </c>
      <c r="E526" s="23">
        <v>0</v>
      </c>
      <c r="F526" s="23">
        <v>1</v>
      </c>
      <c r="G526" s="23">
        <v>0</v>
      </c>
      <c r="H526" s="23">
        <v>0</v>
      </c>
      <c r="I526" s="23">
        <v>0</v>
      </c>
      <c r="J526" s="23">
        <v>0</v>
      </c>
      <c r="K526" s="23">
        <v>0</v>
      </c>
      <c r="L526" s="23">
        <v>0</v>
      </c>
      <c r="M526" s="23">
        <v>0</v>
      </c>
      <c r="N526" s="23">
        <v>0</v>
      </c>
      <c r="O526" s="23">
        <v>0</v>
      </c>
      <c r="P526" s="23">
        <v>0</v>
      </c>
      <c r="Q526" s="23">
        <v>0</v>
      </c>
      <c r="R526" s="23" cm="1">
        <f t="array" ref="R526">_xlfn.IFS(H526=1,1,K526=1,1,L526=1,1,M526=1,1,N526=1,1,P526=1,1,TRUE,0)</f>
        <v>0</v>
      </c>
      <c r="S526" s="64">
        <f>IF(AND(G526=1,R526=1),0,R526)</f>
        <v>0</v>
      </c>
      <c r="T526" s="24" t="s">
        <v>2695</v>
      </c>
      <c r="U526" s="49">
        <f>SUBSTITUTE(T526,".",",")*1</f>
        <v>3.22680240496993E-2</v>
      </c>
      <c r="V526" s="54">
        <f>IF(U526&gt;=0.1, 1, 0)</f>
        <v>0</v>
      </c>
      <c r="W526" s="25">
        <f>IF(U526&gt;=0.2, 1, 0)</f>
        <v>0</v>
      </c>
      <c r="X526" s="25">
        <f>IF(U526&gt;=0.3, 1, 0)</f>
        <v>0</v>
      </c>
      <c r="Y526" s="25">
        <f>IF(U526&gt;=0.4, 1, 0)</f>
        <v>0</v>
      </c>
      <c r="Z526" s="25">
        <f>IF(U526&gt;=0.5, 1, 0)</f>
        <v>0</v>
      </c>
      <c r="AA526" s="25">
        <f>IF(U526&gt;=0.6, 1, 0)</f>
        <v>0</v>
      </c>
      <c r="AB526" s="25">
        <f>IF(U526&gt;=0.7, 1, 0)</f>
        <v>0</v>
      </c>
      <c r="AC526" s="25">
        <f>IF(U526&gt;=0.8, 1, 0)</f>
        <v>0</v>
      </c>
      <c r="AD526" s="55">
        <f>IF(U526&gt;=0.9, 1, 0)</f>
        <v>0</v>
      </c>
    </row>
    <row r="527" spans="1:30" ht="20" customHeight="1" x14ac:dyDescent="0.2">
      <c r="A527" s="20" t="s">
        <v>811</v>
      </c>
      <c r="B527" s="33" t="str">
        <f>SUBSTITUTE(A527,"/Users/timomiessen/Desktop/imagesdk/nonblackmen1/","Image_")</f>
        <v>Image_NBM_172.jpg</v>
      </c>
      <c r="C527" s="63" t="s">
        <v>4</v>
      </c>
      <c r="D527" s="22" t="s">
        <v>6</v>
      </c>
      <c r="E527" s="23">
        <v>0</v>
      </c>
      <c r="F527" s="23">
        <v>1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  <c r="O527" s="23">
        <v>0</v>
      </c>
      <c r="P527" s="23">
        <v>0</v>
      </c>
      <c r="Q527" s="23">
        <v>0</v>
      </c>
      <c r="R527" s="23" cm="1">
        <f t="array" ref="R527">_xlfn.IFS(H527=1,1,K527=1,1,L527=1,1,M527=1,1,N527=1,1,P527=1,1,TRUE,0)</f>
        <v>0</v>
      </c>
      <c r="S527" s="64">
        <f>IF(AND(G527=1,R527=1),0,R527)</f>
        <v>0</v>
      </c>
      <c r="T527" s="24" t="s">
        <v>2696</v>
      </c>
      <c r="U527" s="49">
        <f>SUBSTITUTE(T527,".",",")*1</f>
        <v>2.1403187885880401E-2</v>
      </c>
      <c r="V527" s="54">
        <f>IF(U527&gt;=0.1, 1, 0)</f>
        <v>0</v>
      </c>
      <c r="W527" s="25">
        <f>IF(U527&gt;=0.2, 1, 0)</f>
        <v>0</v>
      </c>
      <c r="X527" s="25">
        <f>IF(U527&gt;=0.3, 1, 0)</f>
        <v>0</v>
      </c>
      <c r="Y527" s="25">
        <f>IF(U527&gt;=0.4, 1, 0)</f>
        <v>0</v>
      </c>
      <c r="Z527" s="25">
        <f>IF(U527&gt;=0.5, 1, 0)</f>
        <v>0</v>
      </c>
      <c r="AA527" s="25">
        <f>IF(U527&gt;=0.6, 1, 0)</f>
        <v>0</v>
      </c>
      <c r="AB527" s="25">
        <f>IF(U527&gt;=0.7, 1, 0)</f>
        <v>0</v>
      </c>
      <c r="AC527" s="25">
        <f>IF(U527&gt;=0.8, 1, 0)</f>
        <v>0</v>
      </c>
      <c r="AD527" s="55">
        <f>IF(U527&gt;=0.9, 1, 0)</f>
        <v>0</v>
      </c>
    </row>
    <row r="528" spans="1:30" ht="20" customHeight="1" x14ac:dyDescent="0.2">
      <c r="A528" s="20" t="s">
        <v>812</v>
      </c>
      <c r="B528" s="33" t="str">
        <f>SUBSTITUTE(A528,"/Users/timomiessen/Desktop/imagesdk/nonblackmen1/","Image_")</f>
        <v>Image_NBM_173.jpg</v>
      </c>
      <c r="C528" s="63" t="s">
        <v>4</v>
      </c>
      <c r="D528" s="22" t="s">
        <v>6</v>
      </c>
      <c r="E528" s="23">
        <v>0</v>
      </c>
      <c r="F528" s="23">
        <v>1</v>
      </c>
      <c r="G528" s="23">
        <v>0</v>
      </c>
      <c r="H528" s="23">
        <v>0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  <c r="O528" s="23">
        <v>0</v>
      </c>
      <c r="P528" s="23">
        <v>0</v>
      </c>
      <c r="Q528" s="23">
        <v>0</v>
      </c>
      <c r="R528" s="23" cm="1">
        <f t="array" ref="R528">_xlfn.IFS(H528=1,1,K528=1,1,L528=1,1,M528=1,1,N528=1,1,P528=1,1,TRUE,0)</f>
        <v>0</v>
      </c>
      <c r="S528" s="64">
        <f>IF(AND(G528=1,R528=1),0,R528)</f>
        <v>0</v>
      </c>
      <c r="T528" s="24" t="s">
        <v>2697</v>
      </c>
      <c r="U528" s="49">
        <f>SUBSTITUTE(T528,".",",")*1</f>
        <v>8.5548718925565394E-3</v>
      </c>
      <c r="V528" s="54">
        <f>IF(U528&gt;=0.1, 1, 0)</f>
        <v>0</v>
      </c>
      <c r="W528" s="25">
        <f>IF(U528&gt;=0.2, 1, 0)</f>
        <v>0</v>
      </c>
      <c r="X528" s="25">
        <f>IF(U528&gt;=0.3, 1, 0)</f>
        <v>0</v>
      </c>
      <c r="Y528" s="25">
        <f>IF(U528&gt;=0.4, 1, 0)</f>
        <v>0</v>
      </c>
      <c r="Z528" s="25">
        <f>IF(U528&gt;=0.5, 1, 0)</f>
        <v>0</v>
      </c>
      <c r="AA528" s="25">
        <f>IF(U528&gt;=0.6, 1, 0)</f>
        <v>0</v>
      </c>
      <c r="AB528" s="25">
        <f>IF(U528&gt;=0.7, 1, 0)</f>
        <v>0</v>
      </c>
      <c r="AC528" s="25">
        <f>IF(U528&gt;=0.8, 1, 0)</f>
        <v>0</v>
      </c>
      <c r="AD528" s="55">
        <f>IF(U528&gt;=0.9, 1, 0)</f>
        <v>0</v>
      </c>
    </row>
    <row r="529" spans="1:30" ht="20" customHeight="1" x14ac:dyDescent="0.2">
      <c r="A529" s="20" t="s">
        <v>813</v>
      </c>
      <c r="B529" s="33" t="str">
        <f>SUBSTITUTE(A529,"/Users/timomiessen/Desktop/imagesdk/nonblackmen1/","Image_")</f>
        <v>Image_NBM_174.jpg</v>
      </c>
      <c r="C529" s="63" t="s">
        <v>4</v>
      </c>
      <c r="D529" s="22" t="s">
        <v>6</v>
      </c>
      <c r="E529" s="23">
        <v>0</v>
      </c>
      <c r="F529" s="23">
        <v>1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>
        <v>0</v>
      </c>
      <c r="M529" s="23">
        <v>0</v>
      </c>
      <c r="N529" s="23">
        <v>0</v>
      </c>
      <c r="O529" s="23">
        <v>0</v>
      </c>
      <c r="P529" s="23">
        <v>0</v>
      </c>
      <c r="Q529" s="23">
        <v>0</v>
      </c>
      <c r="R529" s="23" cm="1">
        <f t="array" ref="R529">_xlfn.IFS(H529=1,1,K529=1,1,L529=1,1,M529=1,1,N529=1,1,P529=1,1,TRUE,0)</f>
        <v>0</v>
      </c>
      <c r="S529" s="64">
        <f>IF(AND(G529=1,R529=1),0,R529)</f>
        <v>0</v>
      </c>
      <c r="T529" s="24" t="s">
        <v>2698</v>
      </c>
      <c r="U529" s="49">
        <f>SUBSTITUTE(T529,".",",")*1</f>
        <v>2.16650431975722E-2</v>
      </c>
      <c r="V529" s="54">
        <f>IF(U529&gt;=0.1, 1, 0)</f>
        <v>0</v>
      </c>
      <c r="W529" s="25">
        <f>IF(U529&gt;=0.2, 1, 0)</f>
        <v>0</v>
      </c>
      <c r="X529" s="25">
        <f>IF(U529&gt;=0.3, 1, 0)</f>
        <v>0</v>
      </c>
      <c r="Y529" s="25">
        <f>IF(U529&gt;=0.4, 1, 0)</f>
        <v>0</v>
      </c>
      <c r="Z529" s="25">
        <f>IF(U529&gt;=0.5, 1, 0)</f>
        <v>0</v>
      </c>
      <c r="AA529" s="25">
        <f>IF(U529&gt;=0.6, 1, 0)</f>
        <v>0</v>
      </c>
      <c r="AB529" s="25">
        <f>IF(U529&gt;=0.7, 1, 0)</f>
        <v>0</v>
      </c>
      <c r="AC529" s="25">
        <f>IF(U529&gt;=0.8, 1, 0)</f>
        <v>0</v>
      </c>
      <c r="AD529" s="55">
        <f>IF(U529&gt;=0.9, 1, 0)</f>
        <v>0</v>
      </c>
    </row>
    <row r="530" spans="1:30" ht="20" customHeight="1" x14ac:dyDescent="0.2">
      <c r="A530" s="20" t="s">
        <v>814</v>
      </c>
      <c r="B530" s="33" t="str">
        <f>SUBSTITUTE(A530,"/Users/timomiessen/Desktop/imagesdk/nonblackmen1/","Image_")</f>
        <v>Image_NBM_175.jpg</v>
      </c>
      <c r="C530" s="63" t="s">
        <v>4</v>
      </c>
      <c r="D530" s="22" t="s">
        <v>6</v>
      </c>
      <c r="E530" s="23">
        <v>0</v>
      </c>
      <c r="F530" s="23">
        <v>1</v>
      </c>
      <c r="G530" s="23">
        <v>0</v>
      </c>
      <c r="H530" s="23">
        <v>0</v>
      </c>
      <c r="I530" s="23">
        <v>0</v>
      </c>
      <c r="J530" s="23">
        <v>0</v>
      </c>
      <c r="K530" s="23">
        <v>0</v>
      </c>
      <c r="L530" s="23">
        <v>0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23" cm="1">
        <f t="array" ref="R530">_xlfn.IFS(H530=1,1,K530=1,1,L530=1,1,M530=1,1,N530=1,1,P530=1,1,TRUE,0)</f>
        <v>0</v>
      </c>
      <c r="S530" s="64">
        <f>IF(AND(G530=1,R530=1),0,R530)</f>
        <v>0</v>
      </c>
      <c r="T530" s="24" t="s">
        <v>2699</v>
      </c>
      <c r="U530" s="49">
        <f>SUBSTITUTE(T530,".",",")*1</f>
        <v>8.1657074624672497E-3</v>
      </c>
      <c r="V530" s="54">
        <f>IF(U530&gt;=0.1, 1, 0)</f>
        <v>0</v>
      </c>
      <c r="W530" s="25">
        <f>IF(U530&gt;=0.2, 1, 0)</f>
        <v>0</v>
      </c>
      <c r="X530" s="25">
        <f>IF(U530&gt;=0.3, 1, 0)</f>
        <v>0</v>
      </c>
      <c r="Y530" s="25">
        <f>IF(U530&gt;=0.4, 1, 0)</f>
        <v>0</v>
      </c>
      <c r="Z530" s="25">
        <f>IF(U530&gt;=0.5, 1, 0)</f>
        <v>0</v>
      </c>
      <c r="AA530" s="25">
        <f>IF(U530&gt;=0.6, 1, 0)</f>
        <v>0</v>
      </c>
      <c r="AB530" s="25">
        <f>IF(U530&gt;=0.7, 1, 0)</f>
        <v>0</v>
      </c>
      <c r="AC530" s="25">
        <f>IF(U530&gt;=0.8, 1, 0)</f>
        <v>0</v>
      </c>
      <c r="AD530" s="55">
        <f>IF(U530&gt;=0.9, 1, 0)</f>
        <v>0</v>
      </c>
    </row>
    <row r="531" spans="1:30" ht="20" customHeight="1" x14ac:dyDescent="0.2">
      <c r="A531" s="20" t="s">
        <v>815</v>
      </c>
      <c r="B531" s="33" t="str">
        <f>SUBSTITUTE(A531,"/Users/timomiessen/Desktop/imagesdk/nonblackmen1/","Image_")</f>
        <v>Image_NBM_176.jpg</v>
      </c>
      <c r="C531" s="63" t="s">
        <v>4</v>
      </c>
      <c r="D531" s="22" t="s">
        <v>6</v>
      </c>
      <c r="E531" s="23">
        <v>0</v>
      </c>
      <c r="F531" s="23">
        <v>1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23">
        <v>0</v>
      </c>
      <c r="O531" s="23">
        <v>0</v>
      </c>
      <c r="P531" s="23">
        <v>0</v>
      </c>
      <c r="Q531" s="23">
        <v>0</v>
      </c>
      <c r="R531" s="23" cm="1">
        <f t="array" ref="R531">_xlfn.IFS(H531=1,1,K531=1,1,L531=1,1,M531=1,1,N531=1,1,P531=1,1,TRUE,0)</f>
        <v>0</v>
      </c>
      <c r="S531" s="64">
        <f>IF(AND(G531=1,R531=1),0,R531)</f>
        <v>0</v>
      </c>
      <c r="T531" s="24" t="s">
        <v>2700</v>
      </c>
      <c r="U531" s="49">
        <f>SUBSTITUTE(T531,".",",")*1</f>
        <v>1.9795198459178199E-2</v>
      </c>
      <c r="V531" s="54">
        <f>IF(U531&gt;=0.1, 1, 0)</f>
        <v>0</v>
      </c>
      <c r="W531" s="25">
        <f>IF(U531&gt;=0.2, 1, 0)</f>
        <v>0</v>
      </c>
      <c r="X531" s="25">
        <f>IF(U531&gt;=0.3, 1, 0)</f>
        <v>0</v>
      </c>
      <c r="Y531" s="25">
        <f>IF(U531&gt;=0.4, 1, 0)</f>
        <v>0</v>
      </c>
      <c r="Z531" s="25">
        <f>IF(U531&gt;=0.5, 1, 0)</f>
        <v>0</v>
      </c>
      <c r="AA531" s="25">
        <f>IF(U531&gt;=0.6, 1, 0)</f>
        <v>0</v>
      </c>
      <c r="AB531" s="25">
        <f>IF(U531&gt;=0.7, 1, 0)</f>
        <v>0</v>
      </c>
      <c r="AC531" s="25">
        <f>IF(U531&gt;=0.8, 1, 0)</f>
        <v>0</v>
      </c>
      <c r="AD531" s="55">
        <f>IF(U531&gt;=0.9, 1, 0)</f>
        <v>0</v>
      </c>
    </row>
    <row r="532" spans="1:30" ht="20" customHeight="1" x14ac:dyDescent="0.2">
      <c r="A532" s="20" t="s">
        <v>816</v>
      </c>
      <c r="B532" s="33" t="str">
        <f>SUBSTITUTE(A532,"/Users/timomiessen/Desktop/imagesdk/nonblackmen1/","Image_")</f>
        <v>Image_NBM_177.jpg</v>
      </c>
      <c r="C532" s="63" t="s">
        <v>4</v>
      </c>
      <c r="D532" s="22" t="s">
        <v>6</v>
      </c>
      <c r="E532" s="23">
        <v>0</v>
      </c>
      <c r="F532" s="23">
        <v>1</v>
      </c>
      <c r="G532" s="23">
        <v>0</v>
      </c>
      <c r="H532" s="23">
        <v>0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  <c r="O532" s="23">
        <v>0</v>
      </c>
      <c r="P532" s="23">
        <v>0</v>
      </c>
      <c r="Q532" s="23">
        <v>0</v>
      </c>
      <c r="R532" s="23" cm="1">
        <f t="array" ref="R532">_xlfn.IFS(H532=1,1,K532=1,1,L532=1,1,M532=1,1,N532=1,1,P532=1,1,TRUE,0)</f>
        <v>0</v>
      </c>
      <c r="S532" s="64">
        <f>IF(AND(G532=1,R532=1),0,R532)</f>
        <v>0</v>
      </c>
      <c r="T532" s="24" t="s">
        <v>2701</v>
      </c>
      <c r="U532" s="49">
        <f>SUBSTITUTE(T532,".",",")*1</f>
        <v>1.1214328696951201E-2</v>
      </c>
      <c r="V532" s="54">
        <f>IF(U532&gt;=0.1, 1, 0)</f>
        <v>0</v>
      </c>
      <c r="W532" s="25">
        <f>IF(U532&gt;=0.2, 1, 0)</f>
        <v>0</v>
      </c>
      <c r="X532" s="25">
        <f>IF(U532&gt;=0.3, 1, 0)</f>
        <v>0</v>
      </c>
      <c r="Y532" s="25">
        <f>IF(U532&gt;=0.4, 1, 0)</f>
        <v>0</v>
      </c>
      <c r="Z532" s="25">
        <f>IF(U532&gt;=0.5, 1, 0)</f>
        <v>0</v>
      </c>
      <c r="AA532" s="25">
        <f>IF(U532&gt;=0.6, 1, 0)</f>
        <v>0</v>
      </c>
      <c r="AB532" s="25">
        <f>IF(U532&gt;=0.7, 1, 0)</f>
        <v>0</v>
      </c>
      <c r="AC532" s="25">
        <f>IF(U532&gt;=0.8, 1, 0)</f>
        <v>0</v>
      </c>
      <c r="AD532" s="55">
        <f>IF(U532&gt;=0.9, 1, 0)</f>
        <v>0</v>
      </c>
    </row>
    <row r="533" spans="1:30" ht="20" customHeight="1" x14ac:dyDescent="0.2">
      <c r="A533" s="20" t="s">
        <v>817</v>
      </c>
      <c r="B533" s="33" t="str">
        <f>SUBSTITUTE(A533,"/Users/timomiessen/Desktop/imagesdk/nonblackmen1/","Image_")</f>
        <v>Image_NBM_178.jpg</v>
      </c>
      <c r="C533" s="63" t="s">
        <v>4</v>
      </c>
      <c r="D533" s="22" t="s">
        <v>6</v>
      </c>
      <c r="E533" s="23">
        <v>0</v>
      </c>
      <c r="F533" s="23">
        <v>1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>
        <v>0</v>
      </c>
      <c r="M533" s="23">
        <v>0</v>
      </c>
      <c r="N533" s="23">
        <v>0</v>
      </c>
      <c r="O533" s="23">
        <v>0</v>
      </c>
      <c r="P533" s="23">
        <v>0</v>
      </c>
      <c r="Q533" s="23">
        <v>0</v>
      </c>
      <c r="R533" s="23" cm="1">
        <f t="array" ref="R533">_xlfn.IFS(H533=1,1,K533=1,1,L533=1,1,M533=1,1,N533=1,1,P533=1,1,TRUE,0)</f>
        <v>0</v>
      </c>
      <c r="S533" s="64">
        <f>IF(AND(G533=1,R533=1),0,R533)</f>
        <v>0</v>
      </c>
      <c r="T533" s="24" t="s">
        <v>2702</v>
      </c>
      <c r="U533" s="49">
        <f>SUBSTITUTE(T533,".",",")*1</f>
        <v>1.05263993609696E-2</v>
      </c>
      <c r="V533" s="54">
        <f>IF(U533&gt;=0.1, 1, 0)</f>
        <v>0</v>
      </c>
      <c r="W533" s="25">
        <f>IF(U533&gt;=0.2, 1, 0)</f>
        <v>0</v>
      </c>
      <c r="X533" s="25">
        <f>IF(U533&gt;=0.3, 1, 0)</f>
        <v>0</v>
      </c>
      <c r="Y533" s="25">
        <f>IF(U533&gt;=0.4, 1, 0)</f>
        <v>0</v>
      </c>
      <c r="Z533" s="25">
        <f>IF(U533&gt;=0.5, 1, 0)</f>
        <v>0</v>
      </c>
      <c r="AA533" s="25">
        <f>IF(U533&gt;=0.6, 1, 0)</f>
        <v>0</v>
      </c>
      <c r="AB533" s="25">
        <f>IF(U533&gt;=0.7, 1, 0)</f>
        <v>0</v>
      </c>
      <c r="AC533" s="25">
        <f>IF(U533&gt;=0.8, 1, 0)</f>
        <v>0</v>
      </c>
      <c r="AD533" s="55">
        <f>IF(U533&gt;=0.9, 1, 0)</f>
        <v>0</v>
      </c>
    </row>
    <row r="534" spans="1:30" ht="20" customHeight="1" x14ac:dyDescent="0.2">
      <c r="A534" s="20" t="s">
        <v>818</v>
      </c>
      <c r="B534" s="33" t="str">
        <f>SUBSTITUTE(A534,"/Users/timomiessen/Desktop/imagesdk/nonblackmen1/","Image_")</f>
        <v>Image_NBM_179.jpg</v>
      </c>
      <c r="C534" s="63" t="s">
        <v>4</v>
      </c>
      <c r="D534" s="22" t="s">
        <v>6</v>
      </c>
      <c r="E534" s="23">
        <v>0</v>
      </c>
      <c r="F534" s="23">
        <v>1</v>
      </c>
      <c r="G534" s="23">
        <v>0</v>
      </c>
      <c r="H534" s="23">
        <v>0</v>
      </c>
      <c r="I534" s="23">
        <v>0</v>
      </c>
      <c r="J534" s="23">
        <v>0</v>
      </c>
      <c r="K534" s="23">
        <v>0</v>
      </c>
      <c r="L534" s="23">
        <v>0</v>
      </c>
      <c r="M534" s="23">
        <v>0</v>
      </c>
      <c r="N534" s="23">
        <v>0</v>
      </c>
      <c r="O534" s="23">
        <v>0</v>
      </c>
      <c r="P534" s="23">
        <v>0</v>
      </c>
      <c r="Q534" s="23">
        <v>0</v>
      </c>
      <c r="R534" s="23" cm="1">
        <f t="array" ref="R534">_xlfn.IFS(H534=1,1,K534=1,1,L534=1,1,M534=1,1,N534=1,1,P534=1,1,TRUE,0)</f>
        <v>0</v>
      </c>
      <c r="S534" s="64">
        <f>IF(AND(G534=1,R534=1),0,R534)</f>
        <v>0</v>
      </c>
      <c r="T534" s="24" t="s">
        <v>2703</v>
      </c>
      <c r="U534" s="49">
        <f>SUBSTITUTE(T534,".",",")*1</f>
        <v>6.0125695308670402E-3</v>
      </c>
      <c r="V534" s="54">
        <f>IF(U534&gt;=0.1, 1, 0)</f>
        <v>0</v>
      </c>
      <c r="W534" s="25">
        <f>IF(U534&gt;=0.2, 1, 0)</f>
        <v>0</v>
      </c>
      <c r="X534" s="25">
        <f>IF(U534&gt;=0.3, 1, 0)</f>
        <v>0</v>
      </c>
      <c r="Y534" s="25">
        <f>IF(U534&gt;=0.4, 1, 0)</f>
        <v>0</v>
      </c>
      <c r="Z534" s="25">
        <f>IF(U534&gt;=0.5, 1, 0)</f>
        <v>0</v>
      </c>
      <c r="AA534" s="25">
        <f>IF(U534&gt;=0.6, 1, 0)</f>
        <v>0</v>
      </c>
      <c r="AB534" s="25">
        <f>IF(U534&gt;=0.7, 1, 0)</f>
        <v>0</v>
      </c>
      <c r="AC534" s="25">
        <f>IF(U534&gt;=0.8, 1, 0)</f>
        <v>0</v>
      </c>
      <c r="AD534" s="55">
        <f>IF(U534&gt;=0.9, 1, 0)</f>
        <v>0</v>
      </c>
    </row>
    <row r="535" spans="1:30" ht="20" customHeight="1" x14ac:dyDescent="0.2">
      <c r="A535" s="20" t="s">
        <v>819</v>
      </c>
      <c r="B535" s="33" t="str">
        <f>SUBSTITUTE(A535,"/Users/timomiessen/Desktop/imagesdk/nonblackmen1/","Image_")</f>
        <v>Image_NBM_18.jpg</v>
      </c>
      <c r="C535" s="63" t="s">
        <v>4</v>
      </c>
      <c r="D535" s="22" t="s">
        <v>6</v>
      </c>
      <c r="E535" s="23">
        <v>1</v>
      </c>
      <c r="F535" s="23">
        <v>0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  <c r="O535" s="23">
        <v>0</v>
      </c>
      <c r="P535" s="23">
        <v>0</v>
      </c>
      <c r="Q535" s="23">
        <v>0</v>
      </c>
      <c r="R535" s="23" cm="1">
        <f t="array" ref="R535">_xlfn.IFS(H535=1,1,K535=1,1,L535=1,1,M535=1,1,N535=1,1,P535=1,1,TRUE,0)</f>
        <v>0</v>
      </c>
      <c r="S535" s="64">
        <f>IF(AND(G535=1,R535=1),0,R535)</f>
        <v>0</v>
      </c>
      <c r="T535" s="24" t="s">
        <v>2704</v>
      </c>
      <c r="U535" s="49">
        <f>SUBSTITUTE(T535,".",",")*1</f>
        <v>4.3657888658344697E-2</v>
      </c>
      <c r="V535" s="54">
        <f>IF(U535&gt;=0.1, 1, 0)</f>
        <v>0</v>
      </c>
      <c r="W535" s="25">
        <f>IF(U535&gt;=0.2, 1, 0)</f>
        <v>0</v>
      </c>
      <c r="X535" s="25">
        <f>IF(U535&gt;=0.3, 1, 0)</f>
        <v>0</v>
      </c>
      <c r="Y535" s="25">
        <f>IF(U535&gt;=0.4, 1, 0)</f>
        <v>0</v>
      </c>
      <c r="Z535" s="25">
        <f>IF(U535&gt;=0.5, 1, 0)</f>
        <v>0</v>
      </c>
      <c r="AA535" s="25">
        <f>IF(U535&gt;=0.6, 1, 0)</f>
        <v>0</v>
      </c>
      <c r="AB535" s="25">
        <f>IF(U535&gt;=0.7, 1, 0)</f>
        <v>0</v>
      </c>
      <c r="AC535" s="25">
        <f>IF(U535&gt;=0.8, 1, 0)</f>
        <v>0</v>
      </c>
      <c r="AD535" s="55">
        <f>IF(U535&gt;=0.9, 1, 0)</f>
        <v>0</v>
      </c>
    </row>
    <row r="536" spans="1:30" ht="20" customHeight="1" x14ac:dyDescent="0.2">
      <c r="A536" s="20" t="s">
        <v>820</v>
      </c>
      <c r="B536" s="33" t="str">
        <f>SUBSTITUTE(A536,"/Users/timomiessen/Desktop/imagesdk/nonblackmen1/","Image_")</f>
        <v>Image_NBM_180.jpg</v>
      </c>
      <c r="C536" s="63" t="s">
        <v>4</v>
      </c>
      <c r="D536" s="22" t="s">
        <v>6</v>
      </c>
      <c r="E536" s="23">
        <v>0</v>
      </c>
      <c r="F536" s="23">
        <v>1</v>
      </c>
      <c r="G536" s="23">
        <v>0</v>
      </c>
      <c r="H536" s="23">
        <v>0</v>
      </c>
      <c r="I536" s="23">
        <v>0</v>
      </c>
      <c r="J536" s="23">
        <v>0</v>
      </c>
      <c r="K536" s="23">
        <v>0</v>
      </c>
      <c r="L536" s="23">
        <v>0</v>
      </c>
      <c r="M536" s="23">
        <v>0</v>
      </c>
      <c r="N536" s="23">
        <v>0</v>
      </c>
      <c r="O536" s="23">
        <v>0</v>
      </c>
      <c r="P536" s="23">
        <v>0</v>
      </c>
      <c r="Q536" s="23">
        <v>0</v>
      </c>
      <c r="R536" s="23" cm="1">
        <f t="array" ref="R536">_xlfn.IFS(H536=1,1,K536=1,1,L536=1,1,M536=1,1,N536=1,1,P536=1,1,TRUE,0)</f>
        <v>0</v>
      </c>
      <c r="S536" s="64">
        <f>IF(AND(G536=1,R536=1),0,R536)</f>
        <v>0</v>
      </c>
      <c r="T536" s="24" t="s">
        <v>2705</v>
      </c>
      <c r="U536" s="49">
        <f>SUBSTITUTE(T536,".",",")*1</f>
        <v>7.3061342118307896E-3</v>
      </c>
      <c r="V536" s="54">
        <f>IF(U536&gt;=0.1, 1, 0)</f>
        <v>0</v>
      </c>
      <c r="W536" s="25">
        <f>IF(U536&gt;=0.2, 1, 0)</f>
        <v>0</v>
      </c>
      <c r="X536" s="25">
        <f>IF(U536&gt;=0.3, 1, 0)</f>
        <v>0</v>
      </c>
      <c r="Y536" s="25">
        <f>IF(U536&gt;=0.4, 1, 0)</f>
        <v>0</v>
      </c>
      <c r="Z536" s="25">
        <f>IF(U536&gt;=0.5, 1, 0)</f>
        <v>0</v>
      </c>
      <c r="AA536" s="25">
        <f>IF(U536&gt;=0.6, 1, 0)</f>
        <v>0</v>
      </c>
      <c r="AB536" s="25">
        <f>IF(U536&gt;=0.7, 1, 0)</f>
        <v>0</v>
      </c>
      <c r="AC536" s="25">
        <f>IF(U536&gt;=0.8, 1, 0)</f>
        <v>0</v>
      </c>
      <c r="AD536" s="55">
        <f>IF(U536&gt;=0.9, 1, 0)</f>
        <v>0</v>
      </c>
    </row>
    <row r="537" spans="1:30" ht="20" customHeight="1" x14ac:dyDescent="0.2">
      <c r="A537" s="20" t="s">
        <v>821</v>
      </c>
      <c r="B537" s="33" t="str">
        <f>SUBSTITUTE(A537,"/Users/timomiessen/Desktop/imagesdk/nonblackmen1/","Image_")</f>
        <v>Image_NBM_181.jpg</v>
      </c>
      <c r="C537" s="63" t="s">
        <v>4</v>
      </c>
      <c r="D537" s="22" t="s">
        <v>6</v>
      </c>
      <c r="E537" s="23">
        <v>0</v>
      </c>
      <c r="F537" s="23">
        <v>1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  <c r="O537" s="23">
        <v>0</v>
      </c>
      <c r="P537" s="23">
        <v>0</v>
      </c>
      <c r="Q537" s="23">
        <v>0</v>
      </c>
      <c r="R537" s="23" cm="1">
        <f t="array" ref="R537">_xlfn.IFS(H537=1,1,K537=1,1,L537=1,1,M537=1,1,N537=1,1,P537=1,1,TRUE,0)</f>
        <v>0</v>
      </c>
      <c r="S537" s="64">
        <f>IF(AND(G537=1,R537=1),0,R537)</f>
        <v>0</v>
      </c>
      <c r="T537" s="24" t="s">
        <v>2706</v>
      </c>
      <c r="U537" s="49">
        <f>SUBSTITUTE(T537,".",",")*1</f>
        <v>6.3083623535931102E-3</v>
      </c>
      <c r="V537" s="54">
        <f>IF(U537&gt;=0.1, 1, 0)</f>
        <v>0</v>
      </c>
      <c r="W537" s="25">
        <f>IF(U537&gt;=0.2, 1, 0)</f>
        <v>0</v>
      </c>
      <c r="X537" s="25">
        <f>IF(U537&gt;=0.3, 1, 0)</f>
        <v>0</v>
      </c>
      <c r="Y537" s="25">
        <f>IF(U537&gt;=0.4, 1, 0)</f>
        <v>0</v>
      </c>
      <c r="Z537" s="25">
        <f>IF(U537&gt;=0.5, 1, 0)</f>
        <v>0</v>
      </c>
      <c r="AA537" s="25">
        <f>IF(U537&gt;=0.6, 1, 0)</f>
        <v>0</v>
      </c>
      <c r="AB537" s="25">
        <f>IF(U537&gt;=0.7, 1, 0)</f>
        <v>0</v>
      </c>
      <c r="AC537" s="25">
        <f>IF(U537&gt;=0.8, 1, 0)</f>
        <v>0</v>
      </c>
      <c r="AD537" s="55">
        <f>IF(U537&gt;=0.9, 1, 0)</f>
        <v>0</v>
      </c>
    </row>
    <row r="538" spans="1:30" ht="20" customHeight="1" x14ac:dyDescent="0.2">
      <c r="A538" s="20" t="s">
        <v>822</v>
      </c>
      <c r="B538" s="33" t="str">
        <f>SUBSTITUTE(A538,"/Users/timomiessen/Desktop/imagesdk/nonblackmen1/","Image_")</f>
        <v>Image_NBM_182.jpg</v>
      </c>
      <c r="C538" s="63" t="s">
        <v>4</v>
      </c>
      <c r="D538" s="22" t="s">
        <v>6</v>
      </c>
      <c r="E538" s="23">
        <v>0</v>
      </c>
      <c r="F538" s="23">
        <v>1</v>
      </c>
      <c r="G538" s="23">
        <v>0</v>
      </c>
      <c r="H538" s="23">
        <v>0</v>
      </c>
      <c r="I538" s="23">
        <v>0</v>
      </c>
      <c r="J538" s="23">
        <v>0</v>
      </c>
      <c r="K538" s="23">
        <v>0</v>
      </c>
      <c r="L538" s="23">
        <v>0</v>
      </c>
      <c r="M538" s="23">
        <v>0</v>
      </c>
      <c r="N538" s="23">
        <v>0</v>
      </c>
      <c r="O538" s="23">
        <v>0</v>
      </c>
      <c r="P538" s="23">
        <v>0</v>
      </c>
      <c r="Q538" s="23">
        <v>0</v>
      </c>
      <c r="R538" s="23" cm="1">
        <f t="array" ref="R538">_xlfn.IFS(H538=1,1,K538=1,1,L538=1,1,M538=1,1,N538=1,1,P538=1,1,TRUE,0)</f>
        <v>0</v>
      </c>
      <c r="S538" s="64">
        <f>IF(AND(G538=1,R538=1),0,R538)</f>
        <v>0</v>
      </c>
      <c r="T538" s="24" t="s">
        <v>2707</v>
      </c>
      <c r="U538" s="49">
        <f>SUBSTITUTE(T538,".",",")*1</f>
        <v>1.3889722060412101E-2</v>
      </c>
      <c r="V538" s="54">
        <f>IF(U538&gt;=0.1, 1, 0)</f>
        <v>0</v>
      </c>
      <c r="W538" s="25">
        <f>IF(U538&gt;=0.2, 1, 0)</f>
        <v>0</v>
      </c>
      <c r="X538" s="25">
        <f>IF(U538&gt;=0.3, 1, 0)</f>
        <v>0</v>
      </c>
      <c r="Y538" s="25">
        <f>IF(U538&gt;=0.4, 1, 0)</f>
        <v>0</v>
      </c>
      <c r="Z538" s="25">
        <f>IF(U538&gt;=0.5, 1, 0)</f>
        <v>0</v>
      </c>
      <c r="AA538" s="25">
        <f>IF(U538&gt;=0.6, 1, 0)</f>
        <v>0</v>
      </c>
      <c r="AB538" s="25">
        <f>IF(U538&gt;=0.7, 1, 0)</f>
        <v>0</v>
      </c>
      <c r="AC538" s="25">
        <f>IF(U538&gt;=0.8, 1, 0)</f>
        <v>0</v>
      </c>
      <c r="AD538" s="55">
        <f>IF(U538&gt;=0.9, 1, 0)</f>
        <v>0</v>
      </c>
    </row>
    <row r="539" spans="1:30" ht="20" customHeight="1" x14ac:dyDescent="0.2">
      <c r="A539" s="20" t="s">
        <v>823</v>
      </c>
      <c r="B539" s="33" t="str">
        <f>SUBSTITUTE(A539,"/Users/timomiessen/Desktop/imagesdk/nonblackmen1/","Image_")</f>
        <v>Image_NBM_183.jpg</v>
      </c>
      <c r="C539" s="63" t="s">
        <v>4</v>
      </c>
      <c r="D539" s="22" t="s">
        <v>6</v>
      </c>
      <c r="E539" s="23">
        <v>0</v>
      </c>
      <c r="F539" s="23">
        <v>1</v>
      </c>
      <c r="G539" s="23">
        <v>0</v>
      </c>
      <c r="H539" s="23">
        <v>0</v>
      </c>
      <c r="I539" s="23">
        <v>0</v>
      </c>
      <c r="J539" s="23">
        <v>0</v>
      </c>
      <c r="K539" s="23">
        <v>0</v>
      </c>
      <c r="L539" s="23">
        <v>0</v>
      </c>
      <c r="M539" s="23">
        <v>0</v>
      </c>
      <c r="N539" s="23">
        <v>0</v>
      </c>
      <c r="O539" s="23">
        <v>0</v>
      </c>
      <c r="P539" s="23">
        <v>0</v>
      </c>
      <c r="Q539" s="23">
        <v>0</v>
      </c>
      <c r="R539" s="23" cm="1">
        <f t="array" ref="R539">_xlfn.IFS(H539=1,1,K539=1,1,L539=1,1,M539=1,1,N539=1,1,P539=1,1,TRUE,0)</f>
        <v>0</v>
      </c>
      <c r="S539" s="64">
        <f>IF(AND(G539=1,R539=1),0,R539)</f>
        <v>0</v>
      </c>
      <c r="T539" s="24" t="s">
        <v>2708</v>
      </c>
      <c r="U539" s="49">
        <f>SUBSTITUTE(T539,".",",")*1</f>
        <v>4.2240497423335901E-3</v>
      </c>
      <c r="V539" s="54">
        <f>IF(U539&gt;=0.1, 1, 0)</f>
        <v>0</v>
      </c>
      <c r="W539" s="25">
        <f>IF(U539&gt;=0.2, 1, 0)</f>
        <v>0</v>
      </c>
      <c r="X539" s="25">
        <f>IF(U539&gt;=0.3, 1, 0)</f>
        <v>0</v>
      </c>
      <c r="Y539" s="25">
        <f>IF(U539&gt;=0.4, 1, 0)</f>
        <v>0</v>
      </c>
      <c r="Z539" s="25">
        <f>IF(U539&gt;=0.5, 1, 0)</f>
        <v>0</v>
      </c>
      <c r="AA539" s="25">
        <f>IF(U539&gt;=0.6, 1, 0)</f>
        <v>0</v>
      </c>
      <c r="AB539" s="25">
        <f>IF(U539&gt;=0.7, 1, 0)</f>
        <v>0</v>
      </c>
      <c r="AC539" s="25">
        <f>IF(U539&gt;=0.8, 1, 0)</f>
        <v>0</v>
      </c>
      <c r="AD539" s="55">
        <f>IF(U539&gt;=0.9, 1, 0)</f>
        <v>0</v>
      </c>
    </row>
    <row r="540" spans="1:30" ht="20" customHeight="1" x14ac:dyDescent="0.2">
      <c r="A540" s="20" t="s">
        <v>824</v>
      </c>
      <c r="B540" s="33" t="str">
        <f>SUBSTITUTE(A540,"/Users/timomiessen/Desktop/imagesdk/nonblackmen1/","Image_")</f>
        <v>Image_NBM_184.jpg</v>
      </c>
      <c r="C540" s="63" t="s">
        <v>4</v>
      </c>
      <c r="D540" s="22" t="s">
        <v>6</v>
      </c>
      <c r="E540" s="23">
        <v>0</v>
      </c>
      <c r="F540" s="23">
        <v>1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>
        <v>0</v>
      </c>
      <c r="M540" s="23">
        <v>0</v>
      </c>
      <c r="N540" s="23">
        <v>0</v>
      </c>
      <c r="O540" s="23">
        <v>0</v>
      </c>
      <c r="P540" s="23">
        <v>0</v>
      </c>
      <c r="Q540" s="23">
        <v>0</v>
      </c>
      <c r="R540" s="23" cm="1">
        <f t="array" ref="R540">_xlfn.IFS(H540=1,1,K540=1,1,L540=1,1,M540=1,1,N540=1,1,P540=1,1,TRUE,0)</f>
        <v>0</v>
      </c>
      <c r="S540" s="64">
        <f>IF(AND(G540=1,R540=1),0,R540)</f>
        <v>0</v>
      </c>
      <c r="T540" s="24" t="s">
        <v>2709</v>
      </c>
      <c r="U540" s="49">
        <f>SUBSTITUTE(T540,".",",")*1</f>
        <v>3.94266349030658E-3</v>
      </c>
      <c r="V540" s="54">
        <f>IF(U540&gt;=0.1, 1, 0)</f>
        <v>0</v>
      </c>
      <c r="W540" s="25">
        <f>IF(U540&gt;=0.2, 1, 0)</f>
        <v>0</v>
      </c>
      <c r="X540" s="25">
        <f>IF(U540&gt;=0.3, 1, 0)</f>
        <v>0</v>
      </c>
      <c r="Y540" s="25">
        <f>IF(U540&gt;=0.4, 1, 0)</f>
        <v>0</v>
      </c>
      <c r="Z540" s="25">
        <f>IF(U540&gt;=0.5, 1, 0)</f>
        <v>0</v>
      </c>
      <c r="AA540" s="25">
        <f>IF(U540&gt;=0.6, 1, 0)</f>
        <v>0</v>
      </c>
      <c r="AB540" s="25">
        <f>IF(U540&gt;=0.7, 1, 0)</f>
        <v>0</v>
      </c>
      <c r="AC540" s="25">
        <f>IF(U540&gt;=0.8, 1, 0)</f>
        <v>0</v>
      </c>
      <c r="AD540" s="55">
        <f>IF(U540&gt;=0.9, 1, 0)</f>
        <v>0</v>
      </c>
    </row>
    <row r="541" spans="1:30" ht="20" customHeight="1" x14ac:dyDescent="0.2">
      <c r="A541" s="20" t="s">
        <v>825</v>
      </c>
      <c r="B541" s="33" t="str">
        <f>SUBSTITUTE(A541,"/Users/timomiessen/Desktop/imagesdk/nonblackmen1/","Image_")</f>
        <v>Image_NBM_185.jpg</v>
      </c>
      <c r="C541" s="63" t="s">
        <v>4</v>
      </c>
      <c r="D541" s="22" t="s">
        <v>6</v>
      </c>
      <c r="E541" s="23">
        <v>0</v>
      </c>
      <c r="F541" s="23">
        <v>1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  <c r="O541" s="23">
        <v>0</v>
      </c>
      <c r="P541" s="23">
        <v>0</v>
      </c>
      <c r="Q541" s="23">
        <v>0</v>
      </c>
      <c r="R541" s="23" cm="1">
        <f t="array" ref="R541">_xlfn.IFS(H541=1,1,K541=1,1,L541=1,1,M541=1,1,N541=1,1,P541=1,1,TRUE,0)</f>
        <v>0</v>
      </c>
      <c r="S541" s="64">
        <f>IF(AND(G541=1,R541=1),0,R541)</f>
        <v>0</v>
      </c>
      <c r="T541" s="24" t="s">
        <v>2710</v>
      </c>
      <c r="U541" s="49">
        <f>SUBSTITUTE(T541,".",",")*1</f>
        <v>3.05868927389383E-2</v>
      </c>
      <c r="V541" s="54">
        <f>IF(U541&gt;=0.1, 1, 0)</f>
        <v>0</v>
      </c>
      <c r="W541" s="25">
        <f>IF(U541&gt;=0.2, 1, 0)</f>
        <v>0</v>
      </c>
      <c r="X541" s="25">
        <f>IF(U541&gt;=0.3, 1, 0)</f>
        <v>0</v>
      </c>
      <c r="Y541" s="25">
        <f>IF(U541&gt;=0.4, 1, 0)</f>
        <v>0</v>
      </c>
      <c r="Z541" s="25">
        <f>IF(U541&gt;=0.5, 1, 0)</f>
        <v>0</v>
      </c>
      <c r="AA541" s="25">
        <f>IF(U541&gt;=0.6, 1, 0)</f>
        <v>0</v>
      </c>
      <c r="AB541" s="25">
        <f>IF(U541&gt;=0.7, 1, 0)</f>
        <v>0</v>
      </c>
      <c r="AC541" s="25">
        <f>IF(U541&gt;=0.8, 1, 0)</f>
        <v>0</v>
      </c>
      <c r="AD541" s="55">
        <f>IF(U541&gt;=0.9, 1, 0)</f>
        <v>0</v>
      </c>
    </row>
    <row r="542" spans="1:30" ht="20" customHeight="1" x14ac:dyDescent="0.2">
      <c r="A542" s="20" t="s">
        <v>826</v>
      </c>
      <c r="B542" s="33" t="str">
        <f>SUBSTITUTE(A542,"/Users/timomiessen/Desktop/imagesdk/nonblackmen1/","Image_")</f>
        <v>Image_NBM_186.jpg</v>
      </c>
      <c r="C542" s="63" t="s">
        <v>4</v>
      </c>
      <c r="D542" s="22" t="s">
        <v>6</v>
      </c>
      <c r="E542" s="23">
        <v>0</v>
      </c>
      <c r="F542" s="23">
        <v>1</v>
      </c>
      <c r="G542" s="23">
        <v>0</v>
      </c>
      <c r="H542" s="23">
        <v>0</v>
      </c>
      <c r="I542" s="23">
        <v>0</v>
      </c>
      <c r="J542" s="23">
        <v>0</v>
      </c>
      <c r="K542" s="23">
        <v>0</v>
      </c>
      <c r="L542" s="23">
        <v>0</v>
      </c>
      <c r="M542" s="23">
        <v>0</v>
      </c>
      <c r="N542" s="23">
        <v>0</v>
      </c>
      <c r="O542" s="23">
        <v>0</v>
      </c>
      <c r="P542" s="23">
        <v>0</v>
      </c>
      <c r="Q542" s="23">
        <v>0</v>
      </c>
      <c r="R542" s="23" cm="1">
        <f t="array" ref="R542">_xlfn.IFS(H542=1,1,K542=1,1,L542=1,1,M542=1,1,N542=1,1,P542=1,1,TRUE,0)</f>
        <v>0</v>
      </c>
      <c r="S542" s="64">
        <f>IF(AND(G542=1,R542=1),0,R542)</f>
        <v>0</v>
      </c>
      <c r="T542" s="24" t="s">
        <v>2711</v>
      </c>
      <c r="U542" s="49">
        <f>SUBSTITUTE(T542,".",",")*1</f>
        <v>1.26377996057271E-2</v>
      </c>
      <c r="V542" s="54">
        <f>IF(U542&gt;=0.1, 1, 0)</f>
        <v>0</v>
      </c>
      <c r="W542" s="25">
        <f>IF(U542&gt;=0.2, 1, 0)</f>
        <v>0</v>
      </c>
      <c r="X542" s="25">
        <f>IF(U542&gt;=0.3, 1, 0)</f>
        <v>0</v>
      </c>
      <c r="Y542" s="25">
        <f>IF(U542&gt;=0.4, 1, 0)</f>
        <v>0</v>
      </c>
      <c r="Z542" s="25">
        <f>IF(U542&gt;=0.5, 1, 0)</f>
        <v>0</v>
      </c>
      <c r="AA542" s="25">
        <f>IF(U542&gt;=0.6, 1, 0)</f>
        <v>0</v>
      </c>
      <c r="AB542" s="25">
        <f>IF(U542&gt;=0.7, 1, 0)</f>
        <v>0</v>
      </c>
      <c r="AC542" s="25">
        <f>IF(U542&gt;=0.8, 1, 0)</f>
        <v>0</v>
      </c>
      <c r="AD542" s="55">
        <f>IF(U542&gt;=0.9, 1, 0)</f>
        <v>0</v>
      </c>
    </row>
    <row r="543" spans="1:30" ht="20" customHeight="1" x14ac:dyDescent="0.2">
      <c r="A543" s="20" t="s">
        <v>827</v>
      </c>
      <c r="B543" s="33" t="str">
        <f>SUBSTITUTE(A543,"/Users/timomiessen/Desktop/imagesdk/nonblackmen1/","Image_")</f>
        <v>Image_NBM_187.jpg</v>
      </c>
      <c r="C543" s="63" t="s">
        <v>4</v>
      </c>
      <c r="D543" s="22" t="s">
        <v>6</v>
      </c>
      <c r="E543" s="23">
        <v>0</v>
      </c>
      <c r="F543" s="23">
        <v>1</v>
      </c>
      <c r="G543" s="23">
        <v>0</v>
      </c>
      <c r="H543" s="23">
        <v>0</v>
      </c>
      <c r="I543" s="23">
        <v>0</v>
      </c>
      <c r="J543" s="23">
        <v>0</v>
      </c>
      <c r="K543" s="23">
        <v>0</v>
      </c>
      <c r="L543" s="23">
        <v>0</v>
      </c>
      <c r="M543" s="23">
        <v>0</v>
      </c>
      <c r="N543" s="23">
        <v>0</v>
      </c>
      <c r="O543" s="23">
        <v>0</v>
      </c>
      <c r="P543" s="23">
        <v>0</v>
      </c>
      <c r="Q543" s="23">
        <v>0</v>
      </c>
      <c r="R543" s="23" cm="1">
        <f t="array" ref="R543">_xlfn.IFS(H543=1,1,K543=1,1,L543=1,1,M543=1,1,N543=1,1,P543=1,1,TRUE,0)</f>
        <v>0</v>
      </c>
      <c r="S543" s="64">
        <f>IF(AND(G543=1,R543=1),0,R543)</f>
        <v>0</v>
      </c>
      <c r="T543" s="24" t="s">
        <v>2712</v>
      </c>
      <c r="U543" s="49">
        <f>SUBSTITUTE(T543,".",",")*1</f>
        <v>3.1175292097032001E-2</v>
      </c>
      <c r="V543" s="54">
        <f>IF(U543&gt;=0.1, 1, 0)</f>
        <v>0</v>
      </c>
      <c r="W543" s="25">
        <f>IF(U543&gt;=0.2, 1, 0)</f>
        <v>0</v>
      </c>
      <c r="X543" s="25">
        <f>IF(U543&gt;=0.3, 1, 0)</f>
        <v>0</v>
      </c>
      <c r="Y543" s="25">
        <f>IF(U543&gt;=0.4, 1, 0)</f>
        <v>0</v>
      </c>
      <c r="Z543" s="25">
        <f>IF(U543&gt;=0.5, 1, 0)</f>
        <v>0</v>
      </c>
      <c r="AA543" s="25">
        <f>IF(U543&gt;=0.6, 1, 0)</f>
        <v>0</v>
      </c>
      <c r="AB543" s="25">
        <f>IF(U543&gt;=0.7, 1, 0)</f>
        <v>0</v>
      </c>
      <c r="AC543" s="25">
        <f>IF(U543&gt;=0.8, 1, 0)</f>
        <v>0</v>
      </c>
      <c r="AD543" s="55">
        <f>IF(U543&gt;=0.9, 1, 0)</f>
        <v>0</v>
      </c>
    </row>
    <row r="544" spans="1:30" ht="20" customHeight="1" x14ac:dyDescent="0.2">
      <c r="A544" s="20" t="s">
        <v>828</v>
      </c>
      <c r="B544" s="33" t="str">
        <f>SUBSTITUTE(A544,"/Users/timomiessen/Desktop/imagesdk/nonblackmen1/","Image_")</f>
        <v>Image_NBM_188.jpg</v>
      </c>
      <c r="C544" s="63" t="s">
        <v>4</v>
      </c>
      <c r="D544" s="22" t="s">
        <v>6</v>
      </c>
      <c r="E544" s="23">
        <v>0</v>
      </c>
      <c r="F544" s="23">
        <v>1</v>
      </c>
      <c r="G544" s="23">
        <v>0</v>
      </c>
      <c r="H544" s="23">
        <v>0</v>
      </c>
      <c r="I544" s="23">
        <v>0</v>
      </c>
      <c r="J544" s="23">
        <v>0</v>
      </c>
      <c r="K544" s="23">
        <v>0</v>
      </c>
      <c r="L544" s="23">
        <v>0</v>
      </c>
      <c r="M544" s="23">
        <v>0</v>
      </c>
      <c r="N544" s="23">
        <v>0</v>
      </c>
      <c r="O544" s="23">
        <v>0</v>
      </c>
      <c r="P544" s="23">
        <v>0</v>
      </c>
      <c r="Q544" s="23">
        <v>0</v>
      </c>
      <c r="R544" s="23" cm="1">
        <f t="array" ref="R544">_xlfn.IFS(H544=1,1,K544=1,1,L544=1,1,M544=1,1,N544=1,1,P544=1,1,TRUE,0)</f>
        <v>0</v>
      </c>
      <c r="S544" s="64">
        <f>IF(AND(G544=1,R544=1),0,R544)</f>
        <v>0</v>
      </c>
      <c r="T544" s="24" t="s">
        <v>2713</v>
      </c>
      <c r="U544" s="49">
        <f>SUBSTITUTE(T544,".",",")*1</f>
        <v>5.6604617275297598E-3</v>
      </c>
      <c r="V544" s="54">
        <f>IF(U544&gt;=0.1, 1, 0)</f>
        <v>0</v>
      </c>
      <c r="W544" s="25">
        <f>IF(U544&gt;=0.2, 1, 0)</f>
        <v>0</v>
      </c>
      <c r="X544" s="25">
        <f>IF(U544&gt;=0.3, 1, 0)</f>
        <v>0</v>
      </c>
      <c r="Y544" s="25">
        <f>IF(U544&gt;=0.4, 1, 0)</f>
        <v>0</v>
      </c>
      <c r="Z544" s="25">
        <f>IF(U544&gt;=0.5, 1, 0)</f>
        <v>0</v>
      </c>
      <c r="AA544" s="25">
        <f>IF(U544&gt;=0.6, 1, 0)</f>
        <v>0</v>
      </c>
      <c r="AB544" s="25">
        <f>IF(U544&gt;=0.7, 1, 0)</f>
        <v>0</v>
      </c>
      <c r="AC544" s="25">
        <f>IF(U544&gt;=0.8, 1, 0)</f>
        <v>0</v>
      </c>
      <c r="AD544" s="55">
        <f>IF(U544&gt;=0.9, 1, 0)</f>
        <v>0</v>
      </c>
    </row>
    <row r="545" spans="1:30" ht="20" customHeight="1" x14ac:dyDescent="0.2">
      <c r="A545" s="20" t="s">
        <v>829</v>
      </c>
      <c r="B545" s="33" t="str">
        <f>SUBSTITUTE(A545,"/Users/timomiessen/Desktop/imagesdk/nonblackmen1/","Image_")</f>
        <v>Image_NBM_189.jpg</v>
      </c>
      <c r="C545" s="63" t="s">
        <v>4</v>
      </c>
      <c r="D545" s="22" t="s">
        <v>6</v>
      </c>
      <c r="E545" s="23">
        <v>0</v>
      </c>
      <c r="F545" s="23">
        <v>1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0</v>
      </c>
      <c r="O545" s="23">
        <v>0</v>
      </c>
      <c r="P545" s="23">
        <v>0</v>
      </c>
      <c r="Q545" s="23">
        <v>0</v>
      </c>
      <c r="R545" s="23" cm="1">
        <f t="array" ref="R545">_xlfn.IFS(H545=1,1,K545=1,1,L545=1,1,M545=1,1,N545=1,1,P545=1,1,TRUE,0)</f>
        <v>0</v>
      </c>
      <c r="S545" s="64">
        <f>IF(AND(G545=1,R545=1),0,R545)</f>
        <v>0</v>
      </c>
      <c r="T545" s="24" t="s">
        <v>2714</v>
      </c>
      <c r="U545" s="49">
        <f>SUBSTITUTE(T545,".",",")*1</f>
        <v>5.9703171718865598E-3</v>
      </c>
      <c r="V545" s="54">
        <f>IF(U545&gt;=0.1, 1, 0)</f>
        <v>0</v>
      </c>
      <c r="W545" s="25">
        <f>IF(U545&gt;=0.2, 1, 0)</f>
        <v>0</v>
      </c>
      <c r="X545" s="25">
        <f>IF(U545&gt;=0.3, 1, 0)</f>
        <v>0</v>
      </c>
      <c r="Y545" s="25">
        <f>IF(U545&gt;=0.4, 1, 0)</f>
        <v>0</v>
      </c>
      <c r="Z545" s="25">
        <f>IF(U545&gt;=0.5, 1, 0)</f>
        <v>0</v>
      </c>
      <c r="AA545" s="25">
        <f>IF(U545&gt;=0.6, 1, 0)</f>
        <v>0</v>
      </c>
      <c r="AB545" s="25">
        <f>IF(U545&gt;=0.7, 1, 0)</f>
        <v>0</v>
      </c>
      <c r="AC545" s="25">
        <f>IF(U545&gt;=0.8, 1, 0)</f>
        <v>0</v>
      </c>
      <c r="AD545" s="55">
        <f>IF(U545&gt;=0.9, 1, 0)</f>
        <v>0</v>
      </c>
    </row>
    <row r="546" spans="1:30" ht="20" customHeight="1" x14ac:dyDescent="0.2">
      <c r="A546" s="20" t="s">
        <v>830</v>
      </c>
      <c r="B546" s="33" t="str">
        <f>SUBSTITUTE(A546,"/Users/timomiessen/Desktop/imagesdk/nonblackmen1/","Image_")</f>
        <v>Image_NBM_19.jpg</v>
      </c>
      <c r="C546" s="63" t="s">
        <v>4</v>
      </c>
      <c r="D546" s="22" t="s">
        <v>6</v>
      </c>
      <c r="E546" s="23">
        <v>1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23">
        <v>0</v>
      </c>
      <c r="P546" s="23">
        <v>0</v>
      </c>
      <c r="Q546" s="23">
        <v>0</v>
      </c>
      <c r="R546" s="23" cm="1">
        <f t="array" ref="R546">_xlfn.IFS(H546=1,1,K546=1,1,L546=1,1,M546=1,1,N546=1,1,P546=1,1,TRUE,0)</f>
        <v>0</v>
      </c>
      <c r="S546" s="64">
        <f>IF(AND(G546=1,R546=1),0,R546)</f>
        <v>0</v>
      </c>
      <c r="T546" s="24" t="s">
        <v>2715</v>
      </c>
      <c r="U546" s="49">
        <f>SUBSTITUTE(T546,".",",")*1</f>
        <v>1.1364795733243199E-2</v>
      </c>
      <c r="V546" s="54">
        <f>IF(U546&gt;=0.1, 1, 0)</f>
        <v>0</v>
      </c>
      <c r="W546" s="25">
        <f>IF(U546&gt;=0.2, 1, 0)</f>
        <v>0</v>
      </c>
      <c r="X546" s="25">
        <f>IF(U546&gt;=0.3, 1, 0)</f>
        <v>0</v>
      </c>
      <c r="Y546" s="25">
        <f>IF(U546&gt;=0.4, 1, 0)</f>
        <v>0</v>
      </c>
      <c r="Z546" s="25">
        <f>IF(U546&gt;=0.5, 1, 0)</f>
        <v>0</v>
      </c>
      <c r="AA546" s="25">
        <f>IF(U546&gt;=0.6, 1, 0)</f>
        <v>0</v>
      </c>
      <c r="AB546" s="25">
        <f>IF(U546&gt;=0.7, 1, 0)</f>
        <v>0</v>
      </c>
      <c r="AC546" s="25">
        <f>IF(U546&gt;=0.8, 1, 0)</f>
        <v>0</v>
      </c>
      <c r="AD546" s="55">
        <f>IF(U546&gt;=0.9, 1, 0)</f>
        <v>0</v>
      </c>
    </row>
    <row r="547" spans="1:30" ht="20" customHeight="1" x14ac:dyDescent="0.2">
      <c r="A547" s="20" t="s">
        <v>831</v>
      </c>
      <c r="B547" s="33" t="str">
        <f>SUBSTITUTE(A547,"/Users/timomiessen/Desktop/imagesdk/nonblackmen1/","Image_")</f>
        <v>Image_NBM_190.jpg</v>
      </c>
      <c r="C547" s="63" t="s">
        <v>4</v>
      </c>
      <c r="D547" s="22" t="s">
        <v>6</v>
      </c>
      <c r="E547" s="23">
        <v>0</v>
      </c>
      <c r="F547" s="23">
        <v>1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 cm="1">
        <f t="array" ref="R547">_xlfn.IFS(H547=1,1,K547=1,1,L547=1,1,M547=1,1,N547=1,1,P547=1,1,TRUE,0)</f>
        <v>0</v>
      </c>
      <c r="S547" s="64">
        <f>IF(AND(G547=1,R547=1),0,R547)</f>
        <v>0</v>
      </c>
      <c r="T547" s="24" t="s">
        <v>2716</v>
      </c>
      <c r="U547" s="49">
        <f>SUBSTITUTE(T547,".",",")*1</f>
        <v>1.5428881160914801E-2</v>
      </c>
      <c r="V547" s="54">
        <f>IF(U547&gt;=0.1, 1, 0)</f>
        <v>0</v>
      </c>
      <c r="W547" s="25">
        <f>IF(U547&gt;=0.2, 1, 0)</f>
        <v>0</v>
      </c>
      <c r="X547" s="25">
        <f>IF(U547&gt;=0.3, 1, 0)</f>
        <v>0</v>
      </c>
      <c r="Y547" s="25">
        <f>IF(U547&gt;=0.4, 1, 0)</f>
        <v>0</v>
      </c>
      <c r="Z547" s="25">
        <f>IF(U547&gt;=0.5, 1, 0)</f>
        <v>0</v>
      </c>
      <c r="AA547" s="25">
        <f>IF(U547&gt;=0.6, 1, 0)</f>
        <v>0</v>
      </c>
      <c r="AB547" s="25">
        <f>IF(U547&gt;=0.7, 1, 0)</f>
        <v>0</v>
      </c>
      <c r="AC547" s="25">
        <f>IF(U547&gt;=0.8, 1, 0)</f>
        <v>0</v>
      </c>
      <c r="AD547" s="55">
        <f>IF(U547&gt;=0.9, 1, 0)</f>
        <v>0</v>
      </c>
    </row>
    <row r="548" spans="1:30" ht="20" customHeight="1" x14ac:dyDescent="0.2">
      <c r="A548" s="20" t="s">
        <v>832</v>
      </c>
      <c r="B548" s="33" t="str">
        <f>SUBSTITUTE(A548,"/Users/timomiessen/Desktop/imagesdk/nonblackmen1/","Image_")</f>
        <v>Image_NBM_191.jpg</v>
      </c>
      <c r="C548" s="63" t="s">
        <v>4</v>
      </c>
      <c r="D548" s="22" t="s">
        <v>6</v>
      </c>
      <c r="E548" s="23">
        <v>0</v>
      </c>
      <c r="F548" s="23">
        <v>0</v>
      </c>
      <c r="G548" s="23">
        <v>1</v>
      </c>
      <c r="H548" s="23">
        <v>0</v>
      </c>
      <c r="I548" s="23">
        <v>0</v>
      </c>
      <c r="J548" s="23">
        <v>0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3">
        <v>0</v>
      </c>
      <c r="Q548" s="23">
        <v>0</v>
      </c>
      <c r="R548" s="23" cm="1">
        <f t="array" ref="R548">_xlfn.IFS(H548=1,1,K548=1,1,L548=1,1,M548=1,1,N548=1,1,P548=1,1,TRUE,0)</f>
        <v>0</v>
      </c>
      <c r="S548" s="64">
        <f>IF(AND(G548=1,R548=1),0,R548)</f>
        <v>0</v>
      </c>
      <c r="T548" s="24" t="s">
        <v>2717</v>
      </c>
      <c r="U548" s="49">
        <f>SUBSTITUTE(T548,".",",")*1</f>
        <v>2.4352275766432199E-2</v>
      </c>
      <c r="V548" s="54">
        <f>IF(U548&gt;=0.1, 1, 0)</f>
        <v>0</v>
      </c>
      <c r="W548" s="25">
        <f>IF(U548&gt;=0.2, 1, 0)</f>
        <v>0</v>
      </c>
      <c r="X548" s="25">
        <f>IF(U548&gt;=0.3, 1, 0)</f>
        <v>0</v>
      </c>
      <c r="Y548" s="25">
        <f>IF(U548&gt;=0.4, 1, 0)</f>
        <v>0</v>
      </c>
      <c r="Z548" s="25">
        <f>IF(U548&gt;=0.5, 1, 0)</f>
        <v>0</v>
      </c>
      <c r="AA548" s="25">
        <f>IF(U548&gt;=0.6, 1, 0)</f>
        <v>0</v>
      </c>
      <c r="AB548" s="25">
        <f>IF(U548&gt;=0.7, 1, 0)</f>
        <v>0</v>
      </c>
      <c r="AC548" s="25">
        <f>IF(U548&gt;=0.8, 1, 0)</f>
        <v>0</v>
      </c>
      <c r="AD548" s="55">
        <f>IF(U548&gt;=0.9, 1, 0)</f>
        <v>0</v>
      </c>
    </row>
    <row r="549" spans="1:30" ht="20" customHeight="1" x14ac:dyDescent="0.2">
      <c r="A549" s="20" t="s">
        <v>833</v>
      </c>
      <c r="B549" s="33" t="str">
        <f>SUBSTITUTE(A549,"/Users/timomiessen/Desktop/imagesdk/nonblackmen1/","Image_")</f>
        <v>Image_NBM_192.jpg</v>
      </c>
      <c r="C549" s="63" t="s">
        <v>4</v>
      </c>
      <c r="D549" s="22" t="s">
        <v>6</v>
      </c>
      <c r="E549" s="23">
        <v>0</v>
      </c>
      <c r="F549" s="23">
        <v>0</v>
      </c>
      <c r="G549" s="23">
        <v>1</v>
      </c>
      <c r="H549" s="23">
        <v>0</v>
      </c>
      <c r="I549" s="23">
        <v>0</v>
      </c>
      <c r="J549" s="23">
        <v>0</v>
      </c>
      <c r="K549" s="23">
        <v>0</v>
      </c>
      <c r="L549" s="23">
        <v>0</v>
      </c>
      <c r="M549" s="23">
        <v>0</v>
      </c>
      <c r="N549" s="23">
        <v>0</v>
      </c>
      <c r="O549" s="23">
        <v>0</v>
      </c>
      <c r="P549" s="23">
        <v>0</v>
      </c>
      <c r="Q549" s="23">
        <v>0</v>
      </c>
      <c r="R549" s="23" cm="1">
        <f t="array" ref="R549">_xlfn.IFS(H549=1,1,K549=1,1,L549=1,1,M549=1,1,N549=1,1,P549=1,1,TRUE,0)</f>
        <v>0</v>
      </c>
      <c r="S549" s="64">
        <f>IF(AND(G549=1,R549=1),0,R549)</f>
        <v>0</v>
      </c>
      <c r="T549" s="24" t="s">
        <v>2718</v>
      </c>
      <c r="U549" s="49">
        <f>SUBSTITUTE(T549,".",",")*1</f>
        <v>1.665147440508E-2</v>
      </c>
      <c r="V549" s="54">
        <f>IF(U549&gt;=0.1, 1, 0)</f>
        <v>0</v>
      </c>
      <c r="W549" s="25">
        <f>IF(U549&gt;=0.2, 1, 0)</f>
        <v>0</v>
      </c>
      <c r="X549" s="25">
        <f>IF(U549&gt;=0.3, 1, 0)</f>
        <v>0</v>
      </c>
      <c r="Y549" s="25">
        <f>IF(U549&gt;=0.4, 1, 0)</f>
        <v>0</v>
      </c>
      <c r="Z549" s="25">
        <f>IF(U549&gt;=0.5, 1, 0)</f>
        <v>0</v>
      </c>
      <c r="AA549" s="25">
        <f>IF(U549&gt;=0.6, 1, 0)</f>
        <v>0</v>
      </c>
      <c r="AB549" s="25">
        <f>IF(U549&gt;=0.7, 1, 0)</f>
        <v>0</v>
      </c>
      <c r="AC549" s="25">
        <f>IF(U549&gt;=0.8, 1, 0)</f>
        <v>0</v>
      </c>
      <c r="AD549" s="55">
        <f>IF(U549&gt;=0.9, 1, 0)</f>
        <v>0</v>
      </c>
    </row>
    <row r="550" spans="1:30" ht="20" customHeight="1" x14ac:dyDescent="0.2">
      <c r="A550" s="20" t="s">
        <v>834</v>
      </c>
      <c r="B550" s="33" t="str">
        <f>SUBSTITUTE(A550,"/Users/timomiessen/Desktop/imagesdk/nonblackmen1/","Image_")</f>
        <v>Image_NBM_193.jpg</v>
      </c>
      <c r="C550" s="63" t="s">
        <v>4</v>
      </c>
      <c r="D550" s="22" t="s">
        <v>6</v>
      </c>
      <c r="E550" s="23">
        <v>0</v>
      </c>
      <c r="F550" s="23">
        <v>0</v>
      </c>
      <c r="G550" s="23">
        <v>1</v>
      </c>
      <c r="H550" s="23">
        <v>0</v>
      </c>
      <c r="I550" s="23">
        <v>0</v>
      </c>
      <c r="J550" s="23">
        <v>0</v>
      </c>
      <c r="K550" s="23">
        <v>0</v>
      </c>
      <c r="L550" s="23">
        <v>0</v>
      </c>
      <c r="M550" s="23">
        <v>0</v>
      </c>
      <c r="N550" s="23">
        <v>0</v>
      </c>
      <c r="O550" s="23">
        <v>0</v>
      </c>
      <c r="P550" s="23">
        <v>0</v>
      </c>
      <c r="Q550" s="23">
        <v>0</v>
      </c>
      <c r="R550" s="23" cm="1">
        <f t="array" ref="R550">_xlfn.IFS(H550=1,1,K550=1,1,L550=1,1,M550=1,1,N550=1,1,P550=1,1,TRUE,0)</f>
        <v>0</v>
      </c>
      <c r="S550" s="64">
        <f>IF(AND(G550=1,R550=1),0,R550)</f>
        <v>0</v>
      </c>
      <c r="T550" s="24" t="s">
        <v>2719</v>
      </c>
      <c r="U550" s="49">
        <f>SUBSTITUTE(T550,".",",")*1</f>
        <v>7.2226649150252301E-2</v>
      </c>
      <c r="V550" s="54">
        <f>IF(U550&gt;=0.1, 1, 0)</f>
        <v>0</v>
      </c>
      <c r="W550" s="25">
        <f>IF(U550&gt;=0.2, 1, 0)</f>
        <v>0</v>
      </c>
      <c r="X550" s="25">
        <f>IF(U550&gt;=0.3, 1, 0)</f>
        <v>0</v>
      </c>
      <c r="Y550" s="25">
        <f>IF(U550&gt;=0.4, 1, 0)</f>
        <v>0</v>
      </c>
      <c r="Z550" s="25">
        <f>IF(U550&gt;=0.5, 1, 0)</f>
        <v>0</v>
      </c>
      <c r="AA550" s="25">
        <f>IF(U550&gt;=0.6, 1, 0)</f>
        <v>0</v>
      </c>
      <c r="AB550" s="25">
        <f>IF(U550&gt;=0.7, 1, 0)</f>
        <v>0</v>
      </c>
      <c r="AC550" s="25">
        <f>IF(U550&gt;=0.8, 1, 0)</f>
        <v>0</v>
      </c>
      <c r="AD550" s="55">
        <f>IF(U550&gt;=0.9, 1, 0)</f>
        <v>0</v>
      </c>
    </row>
    <row r="551" spans="1:30" ht="20" customHeight="1" x14ac:dyDescent="0.2">
      <c r="A551" s="20" t="s">
        <v>835</v>
      </c>
      <c r="B551" s="33" t="str">
        <f>SUBSTITUTE(A551,"/Users/timomiessen/Desktop/imagesdk/nonblackmen1/","Image_")</f>
        <v>Image_NBM_194.jpg</v>
      </c>
      <c r="C551" s="63" t="s">
        <v>4</v>
      </c>
      <c r="D551" s="22" t="s">
        <v>6</v>
      </c>
      <c r="E551" s="23">
        <v>0</v>
      </c>
      <c r="F551" s="23">
        <v>0</v>
      </c>
      <c r="G551" s="23">
        <v>1</v>
      </c>
      <c r="H551" s="23">
        <v>0</v>
      </c>
      <c r="I551" s="23">
        <v>0</v>
      </c>
      <c r="J551" s="23">
        <v>0</v>
      </c>
      <c r="K551" s="23">
        <v>0</v>
      </c>
      <c r="L551" s="23">
        <v>0</v>
      </c>
      <c r="M551" s="23">
        <v>0</v>
      </c>
      <c r="N551" s="23">
        <v>0</v>
      </c>
      <c r="O551" s="23">
        <v>0</v>
      </c>
      <c r="P551" s="23">
        <v>0</v>
      </c>
      <c r="Q551" s="23">
        <v>0</v>
      </c>
      <c r="R551" s="23" cm="1">
        <f t="array" ref="R551">_xlfn.IFS(H551=1,1,K551=1,1,L551=1,1,M551=1,1,N551=1,1,P551=1,1,TRUE,0)</f>
        <v>0</v>
      </c>
      <c r="S551" s="64">
        <f>IF(AND(G551=1,R551=1),0,R551)</f>
        <v>0</v>
      </c>
      <c r="T551" s="24" t="s">
        <v>2720</v>
      </c>
      <c r="U551" s="49">
        <f>SUBSTITUTE(T551,".",",")*1</f>
        <v>1.9846991170197701E-2</v>
      </c>
      <c r="V551" s="54">
        <f>IF(U551&gt;=0.1, 1, 0)</f>
        <v>0</v>
      </c>
      <c r="W551" s="25">
        <f>IF(U551&gt;=0.2, 1, 0)</f>
        <v>0</v>
      </c>
      <c r="X551" s="25">
        <f>IF(U551&gt;=0.3, 1, 0)</f>
        <v>0</v>
      </c>
      <c r="Y551" s="25">
        <f>IF(U551&gt;=0.4, 1, 0)</f>
        <v>0</v>
      </c>
      <c r="Z551" s="25">
        <f>IF(U551&gt;=0.5, 1, 0)</f>
        <v>0</v>
      </c>
      <c r="AA551" s="25">
        <f>IF(U551&gt;=0.6, 1, 0)</f>
        <v>0</v>
      </c>
      <c r="AB551" s="25">
        <f>IF(U551&gt;=0.7, 1, 0)</f>
        <v>0</v>
      </c>
      <c r="AC551" s="25">
        <f>IF(U551&gt;=0.8, 1, 0)</f>
        <v>0</v>
      </c>
      <c r="AD551" s="55">
        <f>IF(U551&gt;=0.9, 1, 0)</f>
        <v>0</v>
      </c>
    </row>
    <row r="552" spans="1:30" ht="20" customHeight="1" x14ac:dyDescent="0.2">
      <c r="A552" s="20" t="s">
        <v>836</v>
      </c>
      <c r="B552" s="33" t="str">
        <f>SUBSTITUTE(A552,"/Users/timomiessen/Desktop/imagesdk/nonblackmen1/","Image_")</f>
        <v>Image_NBM_195.jpg</v>
      </c>
      <c r="C552" s="63" t="s">
        <v>4</v>
      </c>
      <c r="D552" s="22" t="s">
        <v>6</v>
      </c>
      <c r="E552" s="23">
        <v>0</v>
      </c>
      <c r="F552" s="23">
        <v>0</v>
      </c>
      <c r="G552" s="23">
        <v>1</v>
      </c>
      <c r="H552" s="23">
        <v>0</v>
      </c>
      <c r="I552" s="23">
        <v>0</v>
      </c>
      <c r="J552" s="23">
        <v>0</v>
      </c>
      <c r="K552" s="23">
        <v>1</v>
      </c>
      <c r="L552" s="23">
        <v>0</v>
      </c>
      <c r="M552" s="23">
        <v>0</v>
      </c>
      <c r="N552" s="23">
        <v>0</v>
      </c>
      <c r="O552" s="23">
        <v>0</v>
      </c>
      <c r="P552" s="23">
        <v>0</v>
      </c>
      <c r="Q552" s="23">
        <v>0</v>
      </c>
      <c r="R552" s="23" cm="1">
        <f t="array" ref="R552">_xlfn.IFS(H552=1,1,K552=1,1,L552=1,1,M552=1,1,N552=1,1,P552=1,1,TRUE,0)</f>
        <v>1</v>
      </c>
      <c r="S552" s="64">
        <f>IF(AND(G552=1,R552=1),0,R552)</f>
        <v>0</v>
      </c>
      <c r="T552" s="24" t="s">
        <v>2721</v>
      </c>
      <c r="U552" s="49">
        <f>SUBSTITUTE(T552,".",",")*1</f>
        <v>0.336030572652816</v>
      </c>
      <c r="V552" s="54">
        <f>IF(U552&gt;=0.1, 1, 0)</f>
        <v>1</v>
      </c>
      <c r="W552" s="25">
        <f>IF(U552&gt;=0.2, 1, 0)</f>
        <v>1</v>
      </c>
      <c r="X552" s="25">
        <f>IF(U552&gt;=0.3, 1, 0)</f>
        <v>1</v>
      </c>
      <c r="Y552" s="25">
        <f>IF(U552&gt;=0.4, 1, 0)</f>
        <v>0</v>
      </c>
      <c r="Z552" s="25">
        <f>IF(U552&gt;=0.5, 1, 0)</f>
        <v>0</v>
      </c>
      <c r="AA552" s="25">
        <f>IF(U552&gt;=0.6, 1, 0)</f>
        <v>0</v>
      </c>
      <c r="AB552" s="25">
        <f>IF(U552&gt;=0.7, 1, 0)</f>
        <v>0</v>
      </c>
      <c r="AC552" s="25">
        <f>IF(U552&gt;=0.8, 1, 0)</f>
        <v>0</v>
      </c>
      <c r="AD552" s="55">
        <f>IF(U552&gt;=0.9, 1, 0)</f>
        <v>0</v>
      </c>
    </row>
    <row r="553" spans="1:30" ht="20" customHeight="1" x14ac:dyDescent="0.2">
      <c r="A553" s="20" t="s">
        <v>837</v>
      </c>
      <c r="B553" s="33" t="str">
        <f>SUBSTITUTE(A553,"/Users/timomiessen/Desktop/imagesdk/nonblackmen1/","Image_")</f>
        <v>Image_NBM_196.jpg</v>
      </c>
      <c r="C553" s="63" t="s">
        <v>4</v>
      </c>
      <c r="D553" s="22" t="s">
        <v>6</v>
      </c>
      <c r="E553" s="23">
        <v>0</v>
      </c>
      <c r="F553" s="23">
        <v>0</v>
      </c>
      <c r="G553" s="23">
        <v>1</v>
      </c>
      <c r="H553" s="23">
        <v>0</v>
      </c>
      <c r="I553" s="23">
        <v>0</v>
      </c>
      <c r="J553" s="23">
        <v>0</v>
      </c>
      <c r="K553" s="23">
        <v>0</v>
      </c>
      <c r="L553" s="23">
        <v>0</v>
      </c>
      <c r="M553" s="23">
        <v>0</v>
      </c>
      <c r="N553" s="23">
        <v>0</v>
      </c>
      <c r="O553" s="23">
        <v>0</v>
      </c>
      <c r="P553" s="23">
        <v>0</v>
      </c>
      <c r="Q553" s="23">
        <v>0</v>
      </c>
      <c r="R553" s="23" cm="1">
        <f t="array" ref="R553">_xlfn.IFS(H553=1,1,K553=1,1,L553=1,1,M553=1,1,N553=1,1,P553=1,1,TRUE,0)</f>
        <v>0</v>
      </c>
      <c r="S553" s="64">
        <f>IF(AND(G553=1,R553=1),0,R553)</f>
        <v>0</v>
      </c>
      <c r="T553" s="24" t="s">
        <v>2722</v>
      </c>
      <c r="U553" s="49">
        <f>SUBSTITUTE(T553,".",",")*1</f>
        <v>7.7525817323475998E-3</v>
      </c>
      <c r="V553" s="54">
        <f>IF(U553&gt;=0.1, 1, 0)</f>
        <v>0</v>
      </c>
      <c r="W553" s="25">
        <f>IF(U553&gt;=0.2, 1, 0)</f>
        <v>0</v>
      </c>
      <c r="X553" s="25">
        <f>IF(U553&gt;=0.3, 1, 0)</f>
        <v>0</v>
      </c>
      <c r="Y553" s="25">
        <f>IF(U553&gt;=0.4, 1, 0)</f>
        <v>0</v>
      </c>
      <c r="Z553" s="25">
        <f>IF(U553&gt;=0.5, 1, 0)</f>
        <v>0</v>
      </c>
      <c r="AA553" s="25">
        <f>IF(U553&gt;=0.6, 1, 0)</f>
        <v>0</v>
      </c>
      <c r="AB553" s="25">
        <f>IF(U553&gt;=0.7, 1, 0)</f>
        <v>0</v>
      </c>
      <c r="AC553" s="25">
        <f>IF(U553&gt;=0.8, 1, 0)</f>
        <v>0</v>
      </c>
      <c r="AD553" s="55">
        <f>IF(U553&gt;=0.9, 1, 0)</f>
        <v>0</v>
      </c>
    </row>
    <row r="554" spans="1:30" ht="20" customHeight="1" x14ac:dyDescent="0.2">
      <c r="A554" s="20" t="s">
        <v>838</v>
      </c>
      <c r="B554" s="33" t="str">
        <f>SUBSTITUTE(A554,"/Users/timomiessen/Desktop/imagesdk/nonblackmen1/","Image_")</f>
        <v>Image_NBM_197.jpg</v>
      </c>
      <c r="C554" s="63" t="s">
        <v>4</v>
      </c>
      <c r="D554" s="22" t="s">
        <v>6</v>
      </c>
      <c r="E554" s="23">
        <v>0</v>
      </c>
      <c r="F554" s="23">
        <v>0</v>
      </c>
      <c r="G554" s="23">
        <v>1</v>
      </c>
      <c r="H554" s="23">
        <v>0</v>
      </c>
      <c r="I554" s="23">
        <v>0</v>
      </c>
      <c r="J554" s="23">
        <v>0</v>
      </c>
      <c r="K554" s="23">
        <v>1</v>
      </c>
      <c r="L554" s="23">
        <v>0</v>
      </c>
      <c r="M554" s="23">
        <v>0</v>
      </c>
      <c r="N554" s="23">
        <v>0</v>
      </c>
      <c r="O554" s="23">
        <v>0</v>
      </c>
      <c r="P554" s="23">
        <v>0</v>
      </c>
      <c r="Q554" s="23">
        <v>0</v>
      </c>
      <c r="R554" s="23" cm="1">
        <f t="array" ref="R554">_xlfn.IFS(H554=1,1,K554=1,1,L554=1,1,M554=1,1,N554=1,1,P554=1,1,TRUE,0)</f>
        <v>1</v>
      </c>
      <c r="S554" s="64">
        <f>IF(AND(G554=1,R554=1),0,R554)</f>
        <v>0</v>
      </c>
      <c r="T554" s="24" t="s">
        <v>2723</v>
      </c>
      <c r="U554" s="49">
        <f>SUBSTITUTE(T554,".",",")*1</f>
        <v>4.0528816170990398E-2</v>
      </c>
      <c r="V554" s="54">
        <f>IF(U554&gt;=0.1, 1, 0)</f>
        <v>0</v>
      </c>
      <c r="W554" s="25">
        <f>IF(U554&gt;=0.2, 1, 0)</f>
        <v>0</v>
      </c>
      <c r="X554" s="25">
        <f>IF(U554&gt;=0.3, 1, 0)</f>
        <v>0</v>
      </c>
      <c r="Y554" s="25">
        <f>IF(U554&gt;=0.4, 1, 0)</f>
        <v>0</v>
      </c>
      <c r="Z554" s="25">
        <f>IF(U554&gt;=0.5, 1, 0)</f>
        <v>0</v>
      </c>
      <c r="AA554" s="25">
        <f>IF(U554&gt;=0.6, 1, 0)</f>
        <v>0</v>
      </c>
      <c r="AB554" s="25">
        <f>IF(U554&gt;=0.7, 1, 0)</f>
        <v>0</v>
      </c>
      <c r="AC554" s="25">
        <f>IF(U554&gt;=0.8, 1, 0)</f>
        <v>0</v>
      </c>
      <c r="AD554" s="55">
        <f>IF(U554&gt;=0.9, 1, 0)</f>
        <v>0</v>
      </c>
    </row>
    <row r="555" spans="1:30" ht="20" customHeight="1" x14ac:dyDescent="0.2">
      <c r="A555" s="20" t="s">
        <v>839</v>
      </c>
      <c r="B555" s="33" t="str">
        <f>SUBSTITUTE(A555,"/Users/timomiessen/Desktop/imagesdk/nonblackmen1/","Image_")</f>
        <v>Image_NBM_198.jpg</v>
      </c>
      <c r="C555" s="63" t="s">
        <v>4</v>
      </c>
      <c r="D555" s="22" t="s">
        <v>6</v>
      </c>
      <c r="E555" s="23">
        <v>0</v>
      </c>
      <c r="F555" s="23">
        <v>0</v>
      </c>
      <c r="G555" s="23">
        <v>1</v>
      </c>
      <c r="H555" s="23">
        <v>0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23">
        <v>0</v>
      </c>
      <c r="P555" s="23">
        <v>0</v>
      </c>
      <c r="Q555" s="23">
        <v>0</v>
      </c>
      <c r="R555" s="23" cm="1">
        <f t="array" ref="R555">_xlfn.IFS(H555=1,1,K555=1,1,L555=1,1,M555=1,1,N555=1,1,P555=1,1,TRUE,0)</f>
        <v>0</v>
      </c>
      <c r="S555" s="64">
        <f>IF(AND(G555=1,R555=1),0,R555)</f>
        <v>0</v>
      </c>
      <c r="T555" s="24" t="s">
        <v>2724</v>
      </c>
      <c r="U555" s="49">
        <f>SUBSTITUTE(T555,".",",")*1</f>
        <v>0.10137701220810399</v>
      </c>
      <c r="V555" s="54">
        <f>IF(U555&gt;=0.1, 1, 0)</f>
        <v>1</v>
      </c>
      <c r="W555" s="25">
        <f>IF(U555&gt;=0.2, 1, 0)</f>
        <v>0</v>
      </c>
      <c r="X555" s="25">
        <f>IF(U555&gt;=0.3, 1, 0)</f>
        <v>0</v>
      </c>
      <c r="Y555" s="25">
        <f>IF(U555&gt;=0.4, 1, 0)</f>
        <v>0</v>
      </c>
      <c r="Z555" s="25">
        <f>IF(U555&gt;=0.5, 1, 0)</f>
        <v>0</v>
      </c>
      <c r="AA555" s="25">
        <f>IF(U555&gt;=0.6, 1, 0)</f>
        <v>0</v>
      </c>
      <c r="AB555" s="25">
        <f>IF(U555&gt;=0.7, 1, 0)</f>
        <v>0</v>
      </c>
      <c r="AC555" s="25">
        <f>IF(U555&gt;=0.8, 1, 0)</f>
        <v>0</v>
      </c>
      <c r="AD555" s="55">
        <f>IF(U555&gt;=0.9, 1, 0)</f>
        <v>0</v>
      </c>
    </row>
    <row r="556" spans="1:30" ht="20" customHeight="1" x14ac:dyDescent="0.2">
      <c r="A556" s="20" t="s">
        <v>840</v>
      </c>
      <c r="B556" s="33" t="str">
        <f>SUBSTITUTE(A556,"/Users/timomiessen/Desktop/imagesdk/nonblackmen1/","Image_")</f>
        <v>Image_NBM_199.jpg</v>
      </c>
      <c r="C556" s="63" t="s">
        <v>4</v>
      </c>
      <c r="D556" s="22" t="s">
        <v>6</v>
      </c>
      <c r="E556" s="23">
        <v>0</v>
      </c>
      <c r="F556" s="23">
        <v>0</v>
      </c>
      <c r="G556" s="23">
        <v>1</v>
      </c>
      <c r="H556" s="23">
        <v>0</v>
      </c>
      <c r="I556" s="23">
        <v>0</v>
      </c>
      <c r="J556" s="23">
        <v>0</v>
      </c>
      <c r="K556" s="23">
        <v>0</v>
      </c>
      <c r="L556" s="23">
        <v>0</v>
      </c>
      <c r="M556" s="23">
        <v>0</v>
      </c>
      <c r="N556" s="23">
        <v>0</v>
      </c>
      <c r="O556" s="23">
        <v>0</v>
      </c>
      <c r="P556" s="23">
        <v>0</v>
      </c>
      <c r="Q556" s="23">
        <v>0</v>
      </c>
      <c r="R556" s="23" cm="1">
        <f t="array" ref="R556">_xlfn.IFS(H556=1,1,K556=1,1,L556=1,1,M556=1,1,N556=1,1,P556=1,1,TRUE,0)</f>
        <v>0</v>
      </c>
      <c r="S556" s="64">
        <f>IF(AND(G556=1,R556=1),0,R556)</f>
        <v>0</v>
      </c>
      <c r="T556" s="24" t="s">
        <v>2725</v>
      </c>
      <c r="U556" s="49">
        <f>SUBSTITUTE(T556,".",",")*1</f>
        <v>1.60604701377451E-2</v>
      </c>
      <c r="V556" s="54">
        <f>IF(U556&gt;=0.1, 1, 0)</f>
        <v>0</v>
      </c>
      <c r="W556" s="25">
        <f>IF(U556&gt;=0.2, 1, 0)</f>
        <v>0</v>
      </c>
      <c r="X556" s="25">
        <f>IF(U556&gt;=0.3, 1, 0)</f>
        <v>0</v>
      </c>
      <c r="Y556" s="25">
        <f>IF(U556&gt;=0.4, 1, 0)</f>
        <v>0</v>
      </c>
      <c r="Z556" s="25">
        <f>IF(U556&gt;=0.5, 1, 0)</f>
        <v>0</v>
      </c>
      <c r="AA556" s="25">
        <f>IF(U556&gt;=0.6, 1, 0)</f>
        <v>0</v>
      </c>
      <c r="AB556" s="25">
        <f>IF(U556&gt;=0.7, 1, 0)</f>
        <v>0</v>
      </c>
      <c r="AC556" s="25">
        <f>IF(U556&gt;=0.8, 1, 0)</f>
        <v>0</v>
      </c>
      <c r="AD556" s="55">
        <f>IF(U556&gt;=0.9, 1, 0)</f>
        <v>0</v>
      </c>
    </row>
    <row r="557" spans="1:30" ht="20" customHeight="1" x14ac:dyDescent="0.2">
      <c r="A557" s="20" t="s">
        <v>841</v>
      </c>
      <c r="B557" s="33" t="str">
        <f>SUBSTITUTE(A557,"/Users/timomiessen/Desktop/imagesdk/nonblackmen1/","Image_")</f>
        <v>Image_NBM_2.jpg</v>
      </c>
      <c r="C557" s="63" t="s">
        <v>4</v>
      </c>
      <c r="D557" s="22" t="s">
        <v>6</v>
      </c>
      <c r="E557" s="23">
        <v>1</v>
      </c>
      <c r="F557" s="23">
        <v>0</v>
      </c>
      <c r="G557" s="23">
        <v>0</v>
      </c>
      <c r="H557" s="23">
        <v>0</v>
      </c>
      <c r="I557" s="23">
        <v>0</v>
      </c>
      <c r="J557" s="23">
        <v>0</v>
      </c>
      <c r="K557" s="23">
        <v>0</v>
      </c>
      <c r="L557" s="23">
        <v>0</v>
      </c>
      <c r="M557" s="23">
        <v>0</v>
      </c>
      <c r="N557" s="23">
        <v>0</v>
      </c>
      <c r="O557" s="23">
        <v>0</v>
      </c>
      <c r="P557" s="23">
        <v>0</v>
      </c>
      <c r="Q557" s="23">
        <v>0</v>
      </c>
      <c r="R557" s="23" cm="1">
        <f t="array" ref="R557">_xlfn.IFS(H557=1,1,K557=1,1,L557=1,1,M557=1,1,N557=1,1,P557=1,1,TRUE,0)</f>
        <v>0</v>
      </c>
      <c r="S557" s="64">
        <f>IF(AND(G557=1,R557=1),0,R557)</f>
        <v>0</v>
      </c>
      <c r="T557" s="24" t="s">
        <v>2726</v>
      </c>
      <c r="U557" s="49">
        <f>SUBSTITUTE(T557,".",",")*1</f>
        <v>7.0136906579136807E-2</v>
      </c>
      <c r="V557" s="54">
        <f>IF(U557&gt;=0.1, 1, 0)</f>
        <v>0</v>
      </c>
      <c r="W557" s="25">
        <f>IF(U557&gt;=0.2, 1, 0)</f>
        <v>0</v>
      </c>
      <c r="X557" s="25">
        <f>IF(U557&gt;=0.3, 1, 0)</f>
        <v>0</v>
      </c>
      <c r="Y557" s="25">
        <f>IF(U557&gt;=0.4, 1, 0)</f>
        <v>0</v>
      </c>
      <c r="Z557" s="25">
        <f>IF(U557&gt;=0.5, 1, 0)</f>
        <v>0</v>
      </c>
      <c r="AA557" s="25">
        <f>IF(U557&gt;=0.6, 1, 0)</f>
        <v>0</v>
      </c>
      <c r="AB557" s="25">
        <f>IF(U557&gt;=0.7, 1, 0)</f>
        <v>0</v>
      </c>
      <c r="AC557" s="25">
        <f>IF(U557&gt;=0.8, 1, 0)</f>
        <v>0</v>
      </c>
      <c r="AD557" s="55">
        <f>IF(U557&gt;=0.9, 1, 0)</f>
        <v>0</v>
      </c>
    </row>
    <row r="558" spans="1:30" ht="20" customHeight="1" x14ac:dyDescent="0.2">
      <c r="A558" s="20" t="s">
        <v>842</v>
      </c>
      <c r="B558" s="33" t="str">
        <f>SUBSTITUTE(A558,"/Users/timomiessen/Desktop/imagesdk/nonblackmen1/","Image_")</f>
        <v>Image_NBM_20.jpg</v>
      </c>
      <c r="C558" s="63" t="s">
        <v>4</v>
      </c>
      <c r="D558" s="22" t="s">
        <v>6</v>
      </c>
      <c r="E558" s="23">
        <v>1</v>
      </c>
      <c r="F558" s="23">
        <v>0</v>
      </c>
      <c r="G558" s="23">
        <v>0</v>
      </c>
      <c r="H558" s="23">
        <v>0</v>
      </c>
      <c r="I558" s="23">
        <v>0</v>
      </c>
      <c r="J558" s="23">
        <v>0</v>
      </c>
      <c r="K558" s="23">
        <v>0</v>
      </c>
      <c r="L558" s="23">
        <v>0</v>
      </c>
      <c r="M558" s="23">
        <v>0</v>
      </c>
      <c r="N558" s="23">
        <v>0</v>
      </c>
      <c r="O558" s="23">
        <v>0</v>
      </c>
      <c r="P558" s="23">
        <v>0</v>
      </c>
      <c r="Q558" s="23">
        <v>0</v>
      </c>
      <c r="R558" s="23" cm="1">
        <f t="array" ref="R558">_xlfn.IFS(H558=1,1,K558=1,1,L558=1,1,M558=1,1,N558=1,1,P558=1,1,TRUE,0)</f>
        <v>0</v>
      </c>
      <c r="S558" s="64">
        <f>IF(AND(G558=1,R558=1),0,R558)</f>
        <v>0</v>
      </c>
      <c r="T558" s="24" t="s">
        <v>2727</v>
      </c>
      <c r="U558" s="49">
        <f>SUBSTITUTE(T558,".",",")*1</f>
        <v>4.48752511292696E-2</v>
      </c>
      <c r="V558" s="54">
        <f>IF(U558&gt;=0.1, 1, 0)</f>
        <v>0</v>
      </c>
      <c r="W558" s="25">
        <f>IF(U558&gt;=0.2, 1, 0)</f>
        <v>0</v>
      </c>
      <c r="X558" s="25">
        <f>IF(U558&gt;=0.3, 1, 0)</f>
        <v>0</v>
      </c>
      <c r="Y558" s="25">
        <f>IF(U558&gt;=0.4, 1, 0)</f>
        <v>0</v>
      </c>
      <c r="Z558" s="25">
        <f>IF(U558&gt;=0.5, 1, 0)</f>
        <v>0</v>
      </c>
      <c r="AA558" s="25">
        <f>IF(U558&gt;=0.6, 1, 0)</f>
        <v>0</v>
      </c>
      <c r="AB558" s="25">
        <f>IF(U558&gt;=0.7, 1, 0)</f>
        <v>0</v>
      </c>
      <c r="AC558" s="25">
        <f>IF(U558&gt;=0.8, 1, 0)</f>
        <v>0</v>
      </c>
      <c r="AD558" s="55">
        <f>IF(U558&gt;=0.9, 1, 0)</f>
        <v>0</v>
      </c>
    </row>
    <row r="559" spans="1:30" ht="20" customHeight="1" x14ac:dyDescent="0.2">
      <c r="A559" s="20" t="s">
        <v>843</v>
      </c>
      <c r="B559" s="33" t="str">
        <f>SUBSTITUTE(A559,"/Users/timomiessen/Desktop/imagesdk/nonblackmen1/","Image_")</f>
        <v>Image_NBM_200.jpg</v>
      </c>
      <c r="C559" s="63" t="s">
        <v>4</v>
      </c>
      <c r="D559" s="22" t="s">
        <v>6</v>
      </c>
      <c r="E559" s="23">
        <v>0</v>
      </c>
      <c r="F559" s="23">
        <v>0</v>
      </c>
      <c r="G559" s="23">
        <v>1</v>
      </c>
      <c r="H559" s="23">
        <v>0</v>
      </c>
      <c r="I559" s="23">
        <v>0</v>
      </c>
      <c r="J559" s="23">
        <v>0</v>
      </c>
      <c r="K559" s="23">
        <v>0</v>
      </c>
      <c r="L559" s="23">
        <v>0</v>
      </c>
      <c r="M559" s="23">
        <v>0</v>
      </c>
      <c r="N559" s="23">
        <v>0</v>
      </c>
      <c r="O559" s="23">
        <v>0</v>
      </c>
      <c r="P559" s="23">
        <v>0</v>
      </c>
      <c r="Q559" s="23">
        <v>0</v>
      </c>
      <c r="R559" s="23" cm="1">
        <f t="array" ref="R559">_xlfn.IFS(H559=1,1,K559=1,1,L559=1,1,M559=1,1,N559=1,1,P559=1,1,TRUE,0)</f>
        <v>0</v>
      </c>
      <c r="S559" s="64">
        <f>IF(AND(G559=1,R559=1),0,R559)</f>
        <v>0</v>
      </c>
      <c r="T559" s="24" t="s">
        <v>2728</v>
      </c>
      <c r="U559" s="49">
        <f>SUBSTITUTE(T559,".",",")*1</f>
        <v>9.9491931498050606E-2</v>
      </c>
      <c r="V559" s="54">
        <f>IF(U559&gt;=0.1, 1, 0)</f>
        <v>0</v>
      </c>
      <c r="W559" s="25">
        <f>IF(U559&gt;=0.2, 1, 0)</f>
        <v>0</v>
      </c>
      <c r="X559" s="25">
        <f>IF(U559&gt;=0.3, 1, 0)</f>
        <v>0</v>
      </c>
      <c r="Y559" s="25">
        <f>IF(U559&gt;=0.4, 1, 0)</f>
        <v>0</v>
      </c>
      <c r="Z559" s="25">
        <f>IF(U559&gt;=0.5, 1, 0)</f>
        <v>0</v>
      </c>
      <c r="AA559" s="25">
        <f>IF(U559&gt;=0.6, 1, 0)</f>
        <v>0</v>
      </c>
      <c r="AB559" s="25">
        <f>IF(U559&gt;=0.7, 1, 0)</f>
        <v>0</v>
      </c>
      <c r="AC559" s="25">
        <f>IF(U559&gt;=0.8, 1, 0)</f>
        <v>0</v>
      </c>
      <c r="AD559" s="55">
        <f>IF(U559&gt;=0.9, 1, 0)</f>
        <v>0</v>
      </c>
    </row>
    <row r="560" spans="1:30" ht="20" customHeight="1" x14ac:dyDescent="0.2">
      <c r="A560" s="20" t="s">
        <v>844</v>
      </c>
      <c r="B560" s="33" t="str">
        <f>SUBSTITUTE(A560,"/Users/timomiessen/Desktop/imagesdk/nonblackmen1/","Image_")</f>
        <v>Image_NBM_201.jpg</v>
      </c>
      <c r="C560" s="63" t="s">
        <v>4</v>
      </c>
      <c r="D560" s="22" t="s">
        <v>6</v>
      </c>
      <c r="E560" s="23">
        <v>0</v>
      </c>
      <c r="F560" s="23">
        <v>0</v>
      </c>
      <c r="G560" s="23">
        <v>1</v>
      </c>
      <c r="H560" s="23">
        <v>0</v>
      </c>
      <c r="I560" s="23">
        <v>0</v>
      </c>
      <c r="J560" s="23">
        <v>0</v>
      </c>
      <c r="K560" s="23">
        <v>0</v>
      </c>
      <c r="L560" s="23">
        <v>0</v>
      </c>
      <c r="M560" s="23">
        <v>0</v>
      </c>
      <c r="N560" s="23">
        <v>0</v>
      </c>
      <c r="O560" s="23">
        <v>0</v>
      </c>
      <c r="P560" s="23">
        <v>0</v>
      </c>
      <c r="Q560" s="23">
        <v>0</v>
      </c>
      <c r="R560" s="23" cm="1">
        <f t="array" ref="R560">_xlfn.IFS(H560=1,1,K560=1,1,L560=1,1,M560=1,1,N560=1,1,P560=1,1,TRUE,0)</f>
        <v>0</v>
      </c>
      <c r="S560" s="64">
        <f>IF(AND(G560=1,R560=1),0,R560)</f>
        <v>0</v>
      </c>
      <c r="T560" s="24" t="s">
        <v>2729</v>
      </c>
      <c r="U560" s="49">
        <f>SUBSTITUTE(T560,".",",")*1</f>
        <v>0.51894058287143696</v>
      </c>
      <c r="V560" s="54">
        <f>IF(U560&gt;=0.1, 1, 0)</f>
        <v>1</v>
      </c>
      <c r="W560" s="25">
        <f>IF(U560&gt;=0.2, 1, 0)</f>
        <v>1</v>
      </c>
      <c r="X560" s="25">
        <f>IF(U560&gt;=0.3, 1, 0)</f>
        <v>1</v>
      </c>
      <c r="Y560" s="25">
        <f>IF(U560&gt;=0.4, 1, 0)</f>
        <v>1</v>
      </c>
      <c r="Z560" s="25">
        <f>IF(U560&gt;=0.5, 1, 0)</f>
        <v>1</v>
      </c>
      <c r="AA560" s="25">
        <f>IF(U560&gt;=0.6, 1, 0)</f>
        <v>0</v>
      </c>
      <c r="AB560" s="25">
        <f>IF(U560&gt;=0.7, 1, 0)</f>
        <v>0</v>
      </c>
      <c r="AC560" s="25">
        <f>IF(U560&gt;=0.8, 1, 0)</f>
        <v>0</v>
      </c>
      <c r="AD560" s="55">
        <f>IF(U560&gt;=0.9, 1, 0)</f>
        <v>0</v>
      </c>
    </row>
    <row r="561" spans="1:30" ht="20" customHeight="1" x14ac:dyDescent="0.2">
      <c r="A561" s="20" t="s">
        <v>845</v>
      </c>
      <c r="B561" s="33" t="str">
        <f>SUBSTITUTE(A561,"/Users/timomiessen/Desktop/imagesdk/nonblackmen1/","Image_")</f>
        <v>Image_NBM_202.jpg</v>
      </c>
      <c r="C561" s="63" t="s">
        <v>4</v>
      </c>
      <c r="D561" s="22" t="s">
        <v>6</v>
      </c>
      <c r="E561" s="23">
        <v>0</v>
      </c>
      <c r="F561" s="23">
        <v>0</v>
      </c>
      <c r="G561" s="23">
        <v>1</v>
      </c>
      <c r="H561" s="23">
        <v>0</v>
      </c>
      <c r="I561" s="23">
        <v>0</v>
      </c>
      <c r="J561" s="23">
        <v>0</v>
      </c>
      <c r="K561" s="23">
        <v>0</v>
      </c>
      <c r="L561" s="23">
        <v>0</v>
      </c>
      <c r="M561" s="23">
        <v>0</v>
      </c>
      <c r="N561" s="23">
        <v>0</v>
      </c>
      <c r="O561" s="23">
        <v>0</v>
      </c>
      <c r="P561" s="23">
        <v>0</v>
      </c>
      <c r="Q561" s="23">
        <v>0</v>
      </c>
      <c r="R561" s="23" cm="1">
        <f t="array" ref="R561">_xlfn.IFS(H561=1,1,K561=1,1,L561=1,1,M561=1,1,N561=1,1,P561=1,1,TRUE,0)</f>
        <v>0</v>
      </c>
      <c r="S561" s="64">
        <f>IF(AND(G561=1,R561=1),0,R561)</f>
        <v>0</v>
      </c>
      <c r="T561" s="24" t="s">
        <v>2730</v>
      </c>
      <c r="U561" s="49">
        <f>SUBSTITUTE(T561,".",",")*1</f>
        <v>2.95817581936717E-2</v>
      </c>
      <c r="V561" s="54">
        <f>IF(U561&gt;=0.1, 1, 0)</f>
        <v>0</v>
      </c>
      <c r="W561" s="25">
        <f>IF(U561&gt;=0.2, 1, 0)</f>
        <v>0</v>
      </c>
      <c r="X561" s="25">
        <f>IF(U561&gt;=0.3, 1, 0)</f>
        <v>0</v>
      </c>
      <c r="Y561" s="25">
        <f>IF(U561&gt;=0.4, 1, 0)</f>
        <v>0</v>
      </c>
      <c r="Z561" s="25">
        <f>IF(U561&gt;=0.5, 1, 0)</f>
        <v>0</v>
      </c>
      <c r="AA561" s="25">
        <f>IF(U561&gt;=0.6, 1, 0)</f>
        <v>0</v>
      </c>
      <c r="AB561" s="25">
        <f>IF(U561&gt;=0.7, 1, 0)</f>
        <v>0</v>
      </c>
      <c r="AC561" s="25">
        <f>IF(U561&gt;=0.8, 1, 0)</f>
        <v>0</v>
      </c>
      <c r="AD561" s="55">
        <f>IF(U561&gt;=0.9, 1, 0)</f>
        <v>0</v>
      </c>
    </row>
    <row r="562" spans="1:30" ht="20" customHeight="1" x14ac:dyDescent="0.2">
      <c r="A562" s="20" t="s">
        <v>846</v>
      </c>
      <c r="B562" s="33" t="str">
        <f>SUBSTITUTE(A562,"/Users/timomiessen/Desktop/imagesdk/nonblackmen1/","Image_")</f>
        <v>Image_NBM_203.jpg</v>
      </c>
      <c r="C562" s="63" t="s">
        <v>4</v>
      </c>
      <c r="D562" s="22" t="s">
        <v>6</v>
      </c>
      <c r="E562" s="23">
        <v>0</v>
      </c>
      <c r="F562" s="23">
        <v>0</v>
      </c>
      <c r="G562" s="23">
        <v>1</v>
      </c>
      <c r="H562" s="23">
        <v>0</v>
      </c>
      <c r="I562" s="23">
        <v>0</v>
      </c>
      <c r="J562" s="23">
        <v>0</v>
      </c>
      <c r="K562" s="23">
        <v>0</v>
      </c>
      <c r="L562" s="23">
        <v>0</v>
      </c>
      <c r="M562" s="23">
        <v>0</v>
      </c>
      <c r="N562" s="23">
        <v>0</v>
      </c>
      <c r="O562" s="23">
        <v>0</v>
      </c>
      <c r="P562" s="23">
        <v>1</v>
      </c>
      <c r="Q562" s="23">
        <v>0</v>
      </c>
      <c r="R562" s="23" cm="1">
        <f t="array" ref="R562">_xlfn.IFS(H562=1,1,K562=1,1,L562=1,1,M562=1,1,N562=1,1,P562=1,1,TRUE,0)</f>
        <v>1</v>
      </c>
      <c r="S562" s="64">
        <f>IF(AND(G562=1,R562=1),0,R562)</f>
        <v>0</v>
      </c>
      <c r="T562" s="24" t="s">
        <v>2731</v>
      </c>
      <c r="U562" s="49">
        <f>SUBSTITUTE(T562,".",",")*1</f>
        <v>0.37788342311978301</v>
      </c>
      <c r="V562" s="54">
        <f>IF(U562&gt;=0.1, 1, 0)</f>
        <v>1</v>
      </c>
      <c r="W562" s="25">
        <f>IF(U562&gt;=0.2, 1, 0)</f>
        <v>1</v>
      </c>
      <c r="X562" s="25">
        <f>IF(U562&gt;=0.3, 1, 0)</f>
        <v>1</v>
      </c>
      <c r="Y562" s="25">
        <f>IF(U562&gt;=0.4, 1, 0)</f>
        <v>0</v>
      </c>
      <c r="Z562" s="25">
        <f>IF(U562&gt;=0.5, 1, 0)</f>
        <v>0</v>
      </c>
      <c r="AA562" s="25">
        <f>IF(U562&gt;=0.6, 1, 0)</f>
        <v>0</v>
      </c>
      <c r="AB562" s="25">
        <f>IF(U562&gt;=0.7, 1, 0)</f>
        <v>0</v>
      </c>
      <c r="AC562" s="25">
        <f>IF(U562&gt;=0.8, 1, 0)</f>
        <v>0</v>
      </c>
      <c r="AD562" s="55">
        <f>IF(U562&gt;=0.9, 1, 0)</f>
        <v>0</v>
      </c>
    </row>
    <row r="563" spans="1:30" ht="20" customHeight="1" x14ac:dyDescent="0.2">
      <c r="A563" s="20" t="s">
        <v>847</v>
      </c>
      <c r="B563" s="33" t="str">
        <f>SUBSTITUTE(A563,"/Users/timomiessen/Desktop/imagesdk/nonblackmen1/","Image_")</f>
        <v>Image_NBM_204.jpg</v>
      </c>
      <c r="C563" s="63" t="s">
        <v>4</v>
      </c>
      <c r="D563" s="22" t="s">
        <v>6</v>
      </c>
      <c r="E563" s="23">
        <v>0</v>
      </c>
      <c r="F563" s="23">
        <v>0</v>
      </c>
      <c r="G563" s="23">
        <v>1</v>
      </c>
      <c r="H563" s="23">
        <v>0</v>
      </c>
      <c r="I563" s="23">
        <v>0</v>
      </c>
      <c r="J563" s="23">
        <v>0</v>
      </c>
      <c r="K563" s="23">
        <v>0</v>
      </c>
      <c r="L563" s="23">
        <v>0</v>
      </c>
      <c r="M563" s="23">
        <v>0</v>
      </c>
      <c r="N563" s="23">
        <v>0</v>
      </c>
      <c r="O563" s="23">
        <v>0</v>
      </c>
      <c r="P563" s="23">
        <v>0</v>
      </c>
      <c r="Q563" s="23">
        <v>0</v>
      </c>
      <c r="R563" s="23" cm="1">
        <f t="array" ref="R563">_xlfn.IFS(H563=1,1,K563=1,1,L563=1,1,M563=1,1,N563=1,1,P563=1,1,TRUE,0)</f>
        <v>0</v>
      </c>
      <c r="S563" s="64">
        <f>IF(AND(G563=1,R563=1),0,R563)</f>
        <v>0</v>
      </c>
      <c r="T563" s="24" t="s">
        <v>2732</v>
      </c>
      <c r="U563" s="49">
        <f>SUBSTITUTE(T563,".",",")*1</f>
        <v>3.0660925433039599E-2</v>
      </c>
      <c r="V563" s="54">
        <f>IF(U563&gt;=0.1, 1, 0)</f>
        <v>0</v>
      </c>
      <c r="W563" s="25">
        <f>IF(U563&gt;=0.2, 1, 0)</f>
        <v>0</v>
      </c>
      <c r="X563" s="25">
        <f>IF(U563&gt;=0.3, 1, 0)</f>
        <v>0</v>
      </c>
      <c r="Y563" s="25">
        <f>IF(U563&gt;=0.4, 1, 0)</f>
        <v>0</v>
      </c>
      <c r="Z563" s="25">
        <f>IF(U563&gt;=0.5, 1, 0)</f>
        <v>0</v>
      </c>
      <c r="AA563" s="25">
        <f>IF(U563&gt;=0.6, 1, 0)</f>
        <v>0</v>
      </c>
      <c r="AB563" s="25">
        <f>IF(U563&gt;=0.7, 1, 0)</f>
        <v>0</v>
      </c>
      <c r="AC563" s="25">
        <f>IF(U563&gt;=0.8, 1, 0)</f>
        <v>0</v>
      </c>
      <c r="AD563" s="55">
        <f>IF(U563&gt;=0.9, 1, 0)</f>
        <v>0</v>
      </c>
    </row>
    <row r="564" spans="1:30" ht="20" customHeight="1" x14ac:dyDescent="0.2">
      <c r="A564" s="20" t="s">
        <v>848</v>
      </c>
      <c r="B564" s="33" t="str">
        <f>SUBSTITUTE(A564,"/Users/timomiessen/Desktop/imagesdk/nonblackmen1/","Image_")</f>
        <v>Image_NBM_205.jpg</v>
      </c>
      <c r="C564" s="63" t="s">
        <v>4</v>
      </c>
      <c r="D564" s="22" t="s">
        <v>6</v>
      </c>
      <c r="E564" s="23">
        <v>0</v>
      </c>
      <c r="F564" s="23">
        <v>0</v>
      </c>
      <c r="G564" s="23">
        <v>1</v>
      </c>
      <c r="H564" s="23">
        <v>0</v>
      </c>
      <c r="I564" s="23">
        <v>0</v>
      </c>
      <c r="J564" s="23">
        <v>0</v>
      </c>
      <c r="K564" s="23">
        <v>0</v>
      </c>
      <c r="L564" s="23">
        <v>0</v>
      </c>
      <c r="M564" s="23">
        <v>0</v>
      </c>
      <c r="N564" s="23">
        <v>0</v>
      </c>
      <c r="O564" s="23">
        <v>0</v>
      </c>
      <c r="P564" s="23">
        <v>0</v>
      </c>
      <c r="Q564" s="23">
        <v>0</v>
      </c>
      <c r="R564" s="23" cm="1">
        <f t="array" ref="R564">_xlfn.IFS(H564=1,1,K564=1,1,L564=1,1,M564=1,1,N564=1,1,P564=1,1,TRUE,0)</f>
        <v>0</v>
      </c>
      <c r="S564" s="64">
        <f>IF(AND(G564=1,R564=1),0,R564)</f>
        <v>0</v>
      </c>
      <c r="T564" s="24" t="s">
        <v>2733</v>
      </c>
      <c r="U564" s="49">
        <f>SUBSTITUTE(T564,".",",")*1</f>
        <v>3.42912599444389E-2</v>
      </c>
      <c r="V564" s="54">
        <f>IF(U564&gt;=0.1, 1, 0)</f>
        <v>0</v>
      </c>
      <c r="W564" s="25">
        <f>IF(U564&gt;=0.2, 1, 0)</f>
        <v>0</v>
      </c>
      <c r="X564" s="25">
        <f>IF(U564&gt;=0.3, 1, 0)</f>
        <v>0</v>
      </c>
      <c r="Y564" s="25">
        <f>IF(U564&gt;=0.4, 1, 0)</f>
        <v>0</v>
      </c>
      <c r="Z564" s="25">
        <f>IF(U564&gt;=0.5, 1, 0)</f>
        <v>0</v>
      </c>
      <c r="AA564" s="25">
        <f>IF(U564&gt;=0.6, 1, 0)</f>
        <v>0</v>
      </c>
      <c r="AB564" s="25">
        <f>IF(U564&gt;=0.7, 1, 0)</f>
        <v>0</v>
      </c>
      <c r="AC564" s="25">
        <f>IF(U564&gt;=0.8, 1, 0)</f>
        <v>0</v>
      </c>
      <c r="AD564" s="55">
        <f>IF(U564&gt;=0.9, 1, 0)</f>
        <v>0</v>
      </c>
    </row>
    <row r="565" spans="1:30" ht="20" customHeight="1" x14ac:dyDescent="0.2">
      <c r="A565" s="20" t="s">
        <v>849</v>
      </c>
      <c r="B565" s="33" t="str">
        <f>SUBSTITUTE(A565,"/Users/timomiessen/Desktop/imagesdk/nonblackmen1/","Image_")</f>
        <v>Image_NBM_206.jpg</v>
      </c>
      <c r="C565" s="63" t="s">
        <v>4</v>
      </c>
      <c r="D565" s="22" t="s">
        <v>6</v>
      </c>
      <c r="E565" s="23">
        <v>0</v>
      </c>
      <c r="F565" s="23">
        <v>0</v>
      </c>
      <c r="G565" s="23">
        <v>1</v>
      </c>
      <c r="H565" s="23">
        <v>0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  <c r="O565" s="23">
        <v>0</v>
      </c>
      <c r="P565" s="23">
        <v>0</v>
      </c>
      <c r="Q565" s="23">
        <v>0</v>
      </c>
      <c r="R565" s="23" cm="1">
        <f t="array" ref="R565">_xlfn.IFS(H565=1,1,K565=1,1,L565=1,1,M565=1,1,N565=1,1,P565=1,1,TRUE,0)</f>
        <v>0</v>
      </c>
      <c r="S565" s="64">
        <f>IF(AND(G565=1,R565=1),0,R565)</f>
        <v>0</v>
      </c>
      <c r="T565" s="24" t="s">
        <v>2734</v>
      </c>
      <c r="U565" s="49">
        <f>SUBSTITUTE(T565,".",",")*1</f>
        <v>0.14491172507405201</v>
      </c>
      <c r="V565" s="54">
        <f>IF(U565&gt;=0.1, 1, 0)</f>
        <v>1</v>
      </c>
      <c r="W565" s="25">
        <f>IF(U565&gt;=0.2, 1, 0)</f>
        <v>0</v>
      </c>
      <c r="X565" s="25">
        <f>IF(U565&gt;=0.3, 1, 0)</f>
        <v>0</v>
      </c>
      <c r="Y565" s="25">
        <f>IF(U565&gt;=0.4, 1, 0)</f>
        <v>0</v>
      </c>
      <c r="Z565" s="25">
        <f>IF(U565&gt;=0.5, 1, 0)</f>
        <v>0</v>
      </c>
      <c r="AA565" s="25">
        <f>IF(U565&gt;=0.6, 1, 0)</f>
        <v>0</v>
      </c>
      <c r="AB565" s="25">
        <f>IF(U565&gt;=0.7, 1, 0)</f>
        <v>0</v>
      </c>
      <c r="AC565" s="25">
        <f>IF(U565&gt;=0.8, 1, 0)</f>
        <v>0</v>
      </c>
      <c r="AD565" s="55">
        <f>IF(U565&gt;=0.9, 1, 0)</f>
        <v>0</v>
      </c>
    </row>
    <row r="566" spans="1:30" ht="20" customHeight="1" x14ac:dyDescent="0.2">
      <c r="A566" s="20" t="s">
        <v>850</v>
      </c>
      <c r="B566" s="33" t="str">
        <f>SUBSTITUTE(A566,"/Users/timomiessen/Desktop/imagesdk/nonblackmen1/","Image_")</f>
        <v>Image_NBM_207.jpg</v>
      </c>
      <c r="C566" s="63" t="s">
        <v>4</v>
      </c>
      <c r="D566" s="22" t="s">
        <v>6</v>
      </c>
      <c r="E566" s="23">
        <v>0</v>
      </c>
      <c r="F566" s="23">
        <v>0</v>
      </c>
      <c r="G566" s="23">
        <v>1</v>
      </c>
      <c r="H566" s="23">
        <v>0</v>
      </c>
      <c r="I566" s="23">
        <v>0</v>
      </c>
      <c r="J566" s="23">
        <v>0</v>
      </c>
      <c r="K566" s="23">
        <v>0</v>
      </c>
      <c r="L566" s="23">
        <v>0</v>
      </c>
      <c r="M566" s="23">
        <v>0</v>
      </c>
      <c r="N566" s="23">
        <v>0</v>
      </c>
      <c r="O566" s="23">
        <v>0</v>
      </c>
      <c r="P566" s="23">
        <v>0</v>
      </c>
      <c r="Q566" s="23">
        <v>0</v>
      </c>
      <c r="R566" s="23" cm="1">
        <f t="array" ref="R566">_xlfn.IFS(H566=1,1,K566=1,1,L566=1,1,M566=1,1,N566=1,1,P566=1,1,TRUE,0)</f>
        <v>0</v>
      </c>
      <c r="S566" s="64">
        <f>IF(AND(G566=1,R566=1),0,R566)</f>
        <v>0</v>
      </c>
      <c r="T566" s="24" t="s">
        <v>2735</v>
      </c>
      <c r="U566" s="49">
        <f>SUBSTITUTE(T566,".",",")*1</f>
        <v>7.19400774687528E-3</v>
      </c>
      <c r="V566" s="54">
        <f>IF(U566&gt;=0.1, 1, 0)</f>
        <v>0</v>
      </c>
      <c r="W566" s="25">
        <f>IF(U566&gt;=0.2, 1, 0)</f>
        <v>0</v>
      </c>
      <c r="X566" s="25">
        <f>IF(U566&gt;=0.3, 1, 0)</f>
        <v>0</v>
      </c>
      <c r="Y566" s="25">
        <f>IF(U566&gt;=0.4, 1, 0)</f>
        <v>0</v>
      </c>
      <c r="Z566" s="25">
        <f>IF(U566&gt;=0.5, 1, 0)</f>
        <v>0</v>
      </c>
      <c r="AA566" s="25">
        <f>IF(U566&gt;=0.6, 1, 0)</f>
        <v>0</v>
      </c>
      <c r="AB566" s="25">
        <f>IF(U566&gt;=0.7, 1, 0)</f>
        <v>0</v>
      </c>
      <c r="AC566" s="25">
        <f>IF(U566&gt;=0.8, 1, 0)</f>
        <v>0</v>
      </c>
      <c r="AD566" s="55">
        <f>IF(U566&gt;=0.9, 1, 0)</f>
        <v>0</v>
      </c>
    </row>
    <row r="567" spans="1:30" ht="20" customHeight="1" x14ac:dyDescent="0.2">
      <c r="A567" s="20" t="s">
        <v>851</v>
      </c>
      <c r="B567" s="33" t="str">
        <f>SUBSTITUTE(A567,"/Users/timomiessen/Desktop/imagesdk/nonblackmen1/","Image_")</f>
        <v>Image_NBM_208.jpg</v>
      </c>
      <c r="C567" s="63" t="s">
        <v>4</v>
      </c>
      <c r="D567" s="22" t="s">
        <v>6</v>
      </c>
      <c r="E567" s="23">
        <v>0</v>
      </c>
      <c r="F567" s="23">
        <v>0</v>
      </c>
      <c r="G567" s="23">
        <v>1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0</v>
      </c>
      <c r="N567" s="23">
        <v>0</v>
      </c>
      <c r="O567" s="23">
        <v>0</v>
      </c>
      <c r="P567" s="23">
        <v>0</v>
      </c>
      <c r="Q567" s="23">
        <v>0</v>
      </c>
      <c r="R567" s="23" cm="1">
        <f t="array" ref="R567">_xlfn.IFS(H567=1,1,K567=1,1,L567=1,1,M567=1,1,N567=1,1,P567=1,1,TRUE,0)</f>
        <v>0</v>
      </c>
      <c r="S567" s="64">
        <f>IF(AND(G567=1,R567=1),0,R567)</f>
        <v>0</v>
      </c>
      <c r="T567" s="24" t="s">
        <v>2736</v>
      </c>
      <c r="U567" s="49">
        <f>SUBSTITUTE(T567,".",",")*1</f>
        <v>1.4807551633566601E-2</v>
      </c>
      <c r="V567" s="54">
        <f>IF(U567&gt;=0.1, 1, 0)</f>
        <v>0</v>
      </c>
      <c r="W567" s="25">
        <f>IF(U567&gt;=0.2, 1, 0)</f>
        <v>0</v>
      </c>
      <c r="X567" s="25">
        <f>IF(U567&gt;=0.3, 1, 0)</f>
        <v>0</v>
      </c>
      <c r="Y567" s="25">
        <f>IF(U567&gt;=0.4, 1, 0)</f>
        <v>0</v>
      </c>
      <c r="Z567" s="25">
        <f>IF(U567&gt;=0.5, 1, 0)</f>
        <v>0</v>
      </c>
      <c r="AA567" s="25">
        <f>IF(U567&gt;=0.6, 1, 0)</f>
        <v>0</v>
      </c>
      <c r="AB567" s="25">
        <f>IF(U567&gt;=0.7, 1, 0)</f>
        <v>0</v>
      </c>
      <c r="AC567" s="25">
        <f>IF(U567&gt;=0.8, 1, 0)</f>
        <v>0</v>
      </c>
      <c r="AD567" s="55">
        <f>IF(U567&gt;=0.9, 1, 0)</f>
        <v>0</v>
      </c>
    </row>
    <row r="568" spans="1:30" ht="20" customHeight="1" x14ac:dyDescent="0.2">
      <c r="A568" s="20" t="s">
        <v>852</v>
      </c>
      <c r="B568" s="33" t="str">
        <f>SUBSTITUTE(A568,"/Users/timomiessen/Desktop/imagesdk/nonblackmen1/","Image_")</f>
        <v>Image_NBM_209.jpg</v>
      </c>
      <c r="C568" s="63" t="s">
        <v>4</v>
      </c>
      <c r="D568" s="22" t="s">
        <v>6</v>
      </c>
      <c r="E568" s="23">
        <v>0</v>
      </c>
      <c r="F568" s="23">
        <v>0</v>
      </c>
      <c r="G568" s="23">
        <v>1</v>
      </c>
      <c r="H568" s="23">
        <v>0</v>
      </c>
      <c r="I568" s="23">
        <v>0</v>
      </c>
      <c r="J568" s="23">
        <v>0</v>
      </c>
      <c r="K568" s="23">
        <v>0</v>
      </c>
      <c r="L568" s="23">
        <v>0</v>
      </c>
      <c r="M568" s="23">
        <v>0</v>
      </c>
      <c r="N568" s="23">
        <v>0</v>
      </c>
      <c r="O568" s="23">
        <v>0</v>
      </c>
      <c r="P568" s="23">
        <v>0</v>
      </c>
      <c r="Q568" s="23">
        <v>0</v>
      </c>
      <c r="R568" s="23" cm="1">
        <f t="array" ref="R568">_xlfn.IFS(H568=1,1,K568=1,1,L568=1,1,M568=1,1,N568=1,1,P568=1,1,TRUE,0)</f>
        <v>0</v>
      </c>
      <c r="S568" s="64">
        <f>IF(AND(G568=1,R568=1),0,R568)</f>
        <v>0</v>
      </c>
      <c r="T568" s="24" t="s">
        <v>2737</v>
      </c>
      <c r="U568" s="49">
        <f>SUBSTITUTE(T568,".",",")*1</f>
        <v>2.73264164570719E-3</v>
      </c>
      <c r="V568" s="54">
        <f>IF(U568&gt;=0.1, 1, 0)</f>
        <v>0</v>
      </c>
      <c r="W568" s="25">
        <f>IF(U568&gt;=0.2, 1, 0)</f>
        <v>0</v>
      </c>
      <c r="X568" s="25">
        <f>IF(U568&gt;=0.3, 1, 0)</f>
        <v>0</v>
      </c>
      <c r="Y568" s="25">
        <f>IF(U568&gt;=0.4, 1, 0)</f>
        <v>0</v>
      </c>
      <c r="Z568" s="25">
        <f>IF(U568&gt;=0.5, 1, 0)</f>
        <v>0</v>
      </c>
      <c r="AA568" s="25">
        <f>IF(U568&gt;=0.6, 1, 0)</f>
        <v>0</v>
      </c>
      <c r="AB568" s="25">
        <f>IF(U568&gt;=0.7, 1, 0)</f>
        <v>0</v>
      </c>
      <c r="AC568" s="25">
        <f>IF(U568&gt;=0.8, 1, 0)</f>
        <v>0</v>
      </c>
      <c r="AD568" s="55">
        <f>IF(U568&gt;=0.9, 1, 0)</f>
        <v>0</v>
      </c>
    </row>
    <row r="569" spans="1:30" ht="20" customHeight="1" x14ac:dyDescent="0.2">
      <c r="A569" s="20" t="s">
        <v>853</v>
      </c>
      <c r="B569" s="33" t="str">
        <f>SUBSTITUTE(A569,"/Users/timomiessen/Desktop/imagesdk/nonblackmen1/","Image_")</f>
        <v>Image_NBM_21.jpg</v>
      </c>
      <c r="C569" s="63" t="s">
        <v>4</v>
      </c>
      <c r="D569" s="22" t="s">
        <v>6</v>
      </c>
      <c r="E569" s="23">
        <v>1</v>
      </c>
      <c r="F569" s="23">
        <v>0</v>
      </c>
      <c r="G569" s="23">
        <v>0</v>
      </c>
      <c r="H569" s="23">
        <v>0</v>
      </c>
      <c r="I569" s="23">
        <v>0</v>
      </c>
      <c r="J569" s="23">
        <v>0</v>
      </c>
      <c r="K569" s="23">
        <v>0</v>
      </c>
      <c r="L569" s="23">
        <v>0</v>
      </c>
      <c r="M569" s="23">
        <v>0</v>
      </c>
      <c r="N569" s="23">
        <v>0</v>
      </c>
      <c r="O569" s="23">
        <v>0</v>
      </c>
      <c r="P569" s="23">
        <v>0</v>
      </c>
      <c r="Q569" s="23">
        <v>0</v>
      </c>
      <c r="R569" s="23" cm="1">
        <f t="array" ref="R569">_xlfn.IFS(H569=1,1,K569=1,1,L569=1,1,M569=1,1,N569=1,1,P569=1,1,TRUE,0)</f>
        <v>0</v>
      </c>
      <c r="S569" s="64">
        <f>IF(AND(G569=1,R569=1),0,R569)</f>
        <v>0</v>
      </c>
      <c r="T569" s="24" t="s">
        <v>2738</v>
      </c>
      <c r="U569" s="49">
        <f>SUBSTITUTE(T569,".",",")*1</f>
        <v>1.39027065597474E-2</v>
      </c>
      <c r="V569" s="54">
        <f>IF(U569&gt;=0.1, 1, 0)</f>
        <v>0</v>
      </c>
      <c r="W569" s="25">
        <f>IF(U569&gt;=0.2, 1, 0)</f>
        <v>0</v>
      </c>
      <c r="X569" s="25">
        <f>IF(U569&gt;=0.3, 1, 0)</f>
        <v>0</v>
      </c>
      <c r="Y569" s="25">
        <f>IF(U569&gt;=0.4, 1, 0)</f>
        <v>0</v>
      </c>
      <c r="Z569" s="25">
        <f>IF(U569&gt;=0.5, 1, 0)</f>
        <v>0</v>
      </c>
      <c r="AA569" s="25">
        <f>IF(U569&gt;=0.6, 1, 0)</f>
        <v>0</v>
      </c>
      <c r="AB569" s="25">
        <f>IF(U569&gt;=0.7, 1, 0)</f>
        <v>0</v>
      </c>
      <c r="AC569" s="25">
        <f>IF(U569&gt;=0.8, 1, 0)</f>
        <v>0</v>
      </c>
      <c r="AD569" s="55">
        <f>IF(U569&gt;=0.9, 1, 0)</f>
        <v>0</v>
      </c>
    </row>
    <row r="570" spans="1:30" ht="20" customHeight="1" x14ac:dyDescent="0.2">
      <c r="A570" s="20" t="s">
        <v>854</v>
      </c>
      <c r="B570" s="33" t="str">
        <f>SUBSTITUTE(A570,"/Users/timomiessen/Desktop/imagesdk/nonblackmen1/","Image_")</f>
        <v>Image_NBM_210.jpg</v>
      </c>
      <c r="C570" s="63" t="s">
        <v>4</v>
      </c>
      <c r="D570" s="22" t="s">
        <v>6</v>
      </c>
      <c r="E570" s="23">
        <v>0</v>
      </c>
      <c r="F570" s="23">
        <v>0</v>
      </c>
      <c r="G570" s="23">
        <v>1</v>
      </c>
      <c r="H570" s="23">
        <v>0</v>
      </c>
      <c r="I570" s="23">
        <v>0</v>
      </c>
      <c r="J570" s="23">
        <v>0</v>
      </c>
      <c r="K570" s="23">
        <v>0</v>
      </c>
      <c r="L570" s="23">
        <v>0</v>
      </c>
      <c r="M570" s="23">
        <v>0</v>
      </c>
      <c r="N570" s="23">
        <v>0</v>
      </c>
      <c r="O570" s="23">
        <v>0</v>
      </c>
      <c r="P570" s="23">
        <v>0</v>
      </c>
      <c r="Q570" s="23">
        <v>0</v>
      </c>
      <c r="R570" s="23" cm="1">
        <f t="array" ref="R570">_xlfn.IFS(H570=1,1,K570=1,1,L570=1,1,M570=1,1,N570=1,1,P570=1,1,TRUE,0)</f>
        <v>0</v>
      </c>
      <c r="S570" s="64">
        <f>IF(AND(G570=1,R570=1),0,R570)</f>
        <v>0</v>
      </c>
      <c r="T570" s="24" t="s">
        <v>2739</v>
      </c>
      <c r="U570" s="49">
        <f>SUBSTITUTE(T570,".",",")*1</f>
        <v>3.1589927151799202E-2</v>
      </c>
      <c r="V570" s="54">
        <f>IF(U570&gt;=0.1, 1, 0)</f>
        <v>0</v>
      </c>
      <c r="W570" s="25">
        <f>IF(U570&gt;=0.2, 1, 0)</f>
        <v>0</v>
      </c>
      <c r="X570" s="25">
        <f>IF(U570&gt;=0.3, 1, 0)</f>
        <v>0</v>
      </c>
      <c r="Y570" s="25">
        <f>IF(U570&gt;=0.4, 1, 0)</f>
        <v>0</v>
      </c>
      <c r="Z570" s="25">
        <f>IF(U570&gt;=0.5, 1, 0)</f>
        <v>0</v>
      </c>
      <c r="AA570" s="25">
        <f>IF(U570&gt;=0.6, 1, 0)</f>
        <v>0</v>
      </c>
      <c r="AB570" s="25">
        <f>IF(U570&gt;=0.7, 1, 0)</f>
        <v>0</v>
      </c>
      <c r="AC570" s="25">
        <f>IF(U570&gt;=0.8, 1, 0)</f>
        <v>0</v>
      </c>
      <c r="AD570" s="55">
        <f>IF(U570&gt;=0.9, 1, 0)</f>
        <v>0</v>
      </c>
    </row>
    <row r="571" spans="1:30" ht="20" customHeight="1" x14ac:dyDescent="0.2">
      <c r="A571" s="20" t="s">
        <v>855</v>
      </c>
      <c r="B571" s="33" t="str">
        <f>SUBSTITUTE(A571,"/Users/timomiessen/Desktop/imagesdk/nonblackmen1/","Image_")</f>
        <v>Image_NBM_211.jpg</v>
      </c>
      <c r="C571" s="63" t="s">
        <v>4</v>
      </c>
      <c r="D571" s="22" t="s">
        <v>6</v>
      </c>
      <c r="E571" s="23">
        <v>0</v>
      </c>
      <c r="F571" s="23">
        <v>0</v>
      </c>
      <c r="G571" s="23">
        <v>1</v>
      </c>
      <c r="H571" s="23">
        <v>0</v>
      </c>
      <c r="I571" s="23">
        <v>0</v>
      </c>
      <c r="J571" s="23">
        <v>0</v>
      </c>
      <c r="K571" s="23">
        <v>0</v>
      </c>
      <c r="L571" s="23">
        <v>0</v>
      </c>
      <c r="M571" s="23">
        <v>0</v>
      </c>
      <c r="N571" s="23">
        <v>0</v>
      </c>
      <c r="O571" s="23">
        <v>0</v>
      </c>
      <c r="P571" s="23">
        <v>0</v>
      </c>
      <c r="Q571" s="23">
        <v>0</v>
      </c>
      <c r="R571" s="23" cm="1">
        <f t="array" ref="R571">_xlfn.IFS(H571=1,1,K571=1,1,L571=1,1,M571=1,1,N571=1,1,P571=1,1,TRUE,0)</f>
        <v>0</v>
      </c>
      <c r="S571" s="64">
        <f>IF(AND(G571=1,R571=1),0,R571)</f>
        <v>0</v>
      </c>
      <c r="T571" s="24" t="s">
        <v>2740</v>
      </c>
      <c r="U571" s="49">
        <f>SUBSTITUTE(T571,".",",")*1</f>
        <v>5.6522928178310297E-2</v>
      </c>
      <c r="V571" s="54">
        <f>IF(U571&gt;=0.1, 1, 0)</f>
        <v>0</v>
      </c>
      <c r="W571" s="25">
        <f>IF(U571&gt;=0.2, 1, 0)</f>
        <v>0</v>
      </c>
      <c r="X571" s="25">
        <f>IF(U571&gt;=0.3, 1, 0)</f>
        <v>0</v>
      </c>
      <c r="Y571" s="25">
        <f>IF(U571&gt;=0.4, 1, 0)</f>
        <v>0</v>
      </c>
      <c r="Z571" s="25">
        <f>IF(U571&gt;=0.5, 1, 0)</f>
        <v>0</v>
      </c>
      <c r="AA571" s="25">
        <f>IF(U571&gt;=0.6, 1, 0)</f>
        <v>0</v>
      </c>
      <c r="AB571" s="25">
        <f>IF(U571&gt;=0.7, 1, 0)</f>
        <v>0</v>
      </c>
      <c r="AC571" s="25">
        <f>IF(U571&gt;=0.8, 1, 0)</f>
        <v>0</v>
      </c>
      <c r="AD571" s="55">
        <f>IF(U571&gt;=0.9, 1, 0)</f>
        <v>0</v>
      </c>
    </row>
    <row r="572" spans="1:30" ht="20" customHeight="1" x14ac:dyDescent="0.2">
      <c r="A572" s="20" t="s">
        <v>856</v>
      </c>
      <c r="B572" s="33" t="str">
        <f>SUBSTITUTE(A572,"/Users/timomiessen/Desktop/imagesdk/nonblackmen1/","Image_")</f>
        <v>Image_NBM_212.jpg</v>
      </c>
      <c r="C572" s="63" t="s">
        <v>4</v>
      </c>
      <c r="D572" s="22" t="s">
        <v>6</v>
      </c>
      <c r="E572" s="23">
        <v>0</v>
      </c>
      <c r="F572" s="23">
        <v>0</v>
      </c>
      <c r="G572" s="23">
        <v>1</v>
      </c>
      <c r="H572" s="23">
        <v>0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3">
        <v>0</v>
      </c>
      <c r="Q572" s="23">
        <v>0</v>
      </c>
      <c r="R572" s="23" cm="1">
        <f t="array" ref="R572">_xlfn.IFS(H572=1,1,K572=1,1,L572=1,1,M572=1,1,N572=1,1,P572=1,1,TRUE,0)</f>
        <v>0</v>
      </c>
      <c r="S572" s="64">
        <f>IF(AND(G572=1,R572=1),0,R572)</f>
        <v>0</v>
      </c>
      <c r="T572" s="24" t="s">
        <v>2741</v>
      </c>
      <c r="U572" s="49">
        <f>SUBSTITUTE(T572,".",",")*1</f>
        <v>8.3128251135349204E-2</v>
      </c>
      <c r="V572" s="54">
        <f>IF(U572&gt;=0.1, 1, 0)</f>
        <v>0</v>
      </c>
      <c r="W572" s="25">
        <f>IF(U572&gt;=0.2, 1, 0)</f>
        <v>0</v>
      </c>
      <c r="X572" s="25">
        <f>IF(U572&gt;=0.3, 1, 0)</f>
        <v>0</v>
      </c>
      <c r="Y572" s="25">
        <f>IF(U572&gt;=0.4, 1, 0)</f>
        <v>0</v>
      </c>
      <c r="Z572" s="25">
        <f>IF(U572&gt;=0.5, 1, 0)</f>
        <v>0</v>
      </c>
      <c r="AA572" s="25">
        <f>IF(U572&gt;=0.6, 1, 0)</f>
        <v>0</v>
      </c>
      <c r="AB572" s="25">
        <f>IF(U572&gt;=0.7, 1, 0)</f>
        <v>0</v>
      </c>
      <c r="AC572" s="25">
        <f>IF(U572&gt;=0.8, 1, 0)</f>
        <v>0</v>
      </c>
      <c r="AD572" s="55">
        <f>IF(U572&gt;=0.9, 1, 0)</f>
        <v>0</v>
      </c>
    </row>
    <row r="573" spans="1:30" ht="20" customHeight="1" x14ac:dyDescent="0.2">
      <c r="A573" s="20" t="s">
        <v>857</v>
      </c>
      <c r="B573" s="33" t="str">
        <f>SUBSTITUTE(A573,"/Users/timomiessen/Desktop/imagesdk/nonblackmen1/","Image_")</f>
        <v>Image_NBM_213.jpg</v>
      </c>
      <c r="C573" s="63" t="s">
        <v>4</v>
      </c>
      <c r="D573" s="22" t="s">
        <v>6</v>
      </c>
      <c r="E573" s="23">
        <v>0</v>
      </c>
      <c r="F573" s="23">
        <v>0</v>
      </c>
      <c r="G573" s="23">
        <v>1</v>
      </c>
      <c r="H573" s="23">
        <v>0</v>
      </c>
      <c r="I573" s="23">
        <v>0</v>
      </c>
      <c r="J573" s="23">
        <v>0</v>
      </c>
      <c r="K573" s="23">
        <v>0</v>
      </c>
      <c r="L573" s="23">
        <v>0</v>
      </c>
      <c r="M573" s="23">
        <v>0</v>
      </c>
      <c r="N573" s="23">
        <v>0</v>
      </c>
      <c r="O573" s="23">
        <v>0</v>
      </c>
      <c r="P573" s="23">
        <v>0</v>
      </c>
      <c r="Q573" s="23">
        <v>0</v>
      </c>
      <c r="R573" s="23" cm="1">
        <f t="array" ref="R573">_xlfn.IFS(H573=1,1,K573=1,1,L573=1,1,M573=1,1,N573=1,1,P573=1,1,TRUE,0)</f>
        <v>0</v>
      </c>
      <c r="S573" s="64">
        <f>IF(AND(G573=1,R573=1),0,R573)</f>
        <v>0</v>
      </c>
      <c r="T573" s="24" t="s">
        <v>2742</v>
      </c>
      <c r="U573" s="49">
        <f>SUBSTITUTE(T573,".",",")*1</f>
        <v>7.6793470419943305E-2</v>
      </c>
      <c r="V573" s="54">
        <f>IF(U573&gt;=0.1, 1, 0)</f>
        <v>0</v>
      </c>
      <c r="W573" s="25">
        <f>IF(U573&gt;=0.2, 1, 0)</f>
        <v>0</v>
      </c>
      <c r="X573" s="25">
        <f>IF(U573&gt;=0.3, 1, 0)</f>
        <v>0</v>
      </c>
      <c r="Y573" s="25">
        <f>IF(U573&gt;=0.4, 1, 0)</f>
        <v>0</v>
      </c>
      <c r="Z573" s="25">
        <f>IF(U573&gt;=0.5, 1, 0)</f>
        <v>0</v>
      </c>
      <c r="AA573" s="25">
        <f>IF(U573&gt;=0.6, 1, 0)</f>
        <v>0</v>
      </c>
      <c r="AB573" s="25">
        <f>IF(U573&gt;=0.7, 1, 0)</f>
        <v>0</v>
      </c>
      <c r="AC573" s="25">
        <f>IF(U573&gt;=0.8, 1, 0)</f>
        <v>0</v>
      </c>
      <c r="AD573" s="55">
        <f>IF(U573&gt;=0.9, 1, 0)</f>
        <v>0</v>
      </c>
    </row>
    <row r="574" spans="1:30" ht="20" customHeight="1" x14ac:dyDescent="0.2">
      <c r="A574" s="20" t="s">
        <v>858</v>
      </c>
      <c r="B574" s="33" t="str">
        <f>SUBSTITUTE(A574,"/Users/timomiessen/Desktop/imagesdk/nonblackmen1/","Image_")</f>
        <v>Image_NBM_214.jpg</v>
      </c>
      <c r="C574" s="63" t="s">
        <v>4</v>
      </c>
      <c r="D574" s="22" t="s">
        <v>6</v>
      </c>
      <c r="E574" s="23">
        <v>0</v>
      </c>
      <c r="F574" s="23">
        <v>0</v>
      </c>
      <c r="G574" s="23">
        <v>1</v>
      </c>
      <c r="H574" s="23">
        <v>0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0</v>
      </c>
      <c r="O574" s="23">
        <v>0</v>
      </c>
      <c r="P574" s="23">
        <v>0</v>
      </c>
      <c r="Q574" s="23">
        <v>0</v>
      </c>
      <c r="R574" s="23" cm="1">
        <f t="array" ref="R574">_xlfn.IFS(H574=1,1,K574=1,1,L574=1,1,M574=1,1,N574=1,1,P574=1,1,TRUE,0)</f>
        <v>0</v>
      </c>
      <c r="S574" s="64">
        <f>IF(AND(G574=1,R574=1),0,R574)</f>
        <v>0</v>
      </c>
      <c r="T574" s="24" t="s">
        <v>2743</v>
      </c>
      <c r="U574" s="49">
        <f>SUBSTITUTE(T574,".",",")*1</f>
        <v>0.21630061790347099</v>
      </c>
      <c r="V574" s="54">
        <f>IF(U574&gt;=0.1, 1, 0)</f>
        <v>1</v>
      </c>
      <c r="W574" s="25">
        <f>IF(U574&gt;=0.2, 1, 0)</f>
        <v>1</v>
      </c>
      <c r="X574" s="25">
        <f>IF(U574&gt;=0.3, 1, 0)</f>
        <v>0</v>
      </c>
      <c r="Y574" s="25">
        <f>IF(U574&gt;=0.4, 1, 0)</f>
        <v>0</v>
      </c>
      <c r="Z574" s="25">
        <f>IF(U574&gt;=0.5, 1, 0)</f>
        <v>0</v>
      </c>
      <c r="AA574" s="25">
        <f>IF(U574&gt;=0.6, 1, 0)</f>
        <v>0</v>
      </c>
      <c r="AB574" s="25">
        <f>IF(U574&gt;=0.7, 1, 0)</f>
        <v>0</v>
      </c>
      <c r="AC574" s="25">
        <f>IF(U574&gt;=0.8, 1, 0)</f>
        <v>0</v>
      </c>
      <c r="AD574" s="55">
        <f>IF(U574&gt;=0.9, 1, 0)</f>
        <v>0</v>
      </c>
    </row>
    <row r="575" spans="1:30" ht="20" customHeight="1" x14ac:dyDescent="0.2">
      <c r="A575" s="20" t="s">
        <v>859</v>
      </c>
      <c r="B575" s="33" t="str">
        <f>SUBSTITUTE(A575,"/Users/timomiessen/Desktop/imagesdk/nonblackmen1/","Image_")</f>
        <v>Image_NBM_215.jpg</v>
      </c>
      <c r="C575" s="63" t="s">
        <v>4</v>
      </c>
      <c r="D575" s="22" t="s">
        <v>6</v>
      </c>
      <c r="E575" s="23">
        <v>0</v>
      </c>
      <c r="F575" s="23">
        <v>0</v>
      </c>
      <c r="G575" s="23">
        <v>1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  <c r="O575" s="23">
        <v>0</v>
      </c>
      <c r="P575" s="23">
        <v>0</v>
      </c>
      <c r="Q575" s="23">
        <v>0</v>
      </c>
      <c r="R575" s="23" cm="1">
        <f t="array" ref="R575">_xlfn.IFS(H575=1,1,K575=1,1,L575=1,1,M575=1,1,N575=1,1,P575=1,1,TRUE,0)</f>
        <v>0</v>
      </c>
      <c r="S575" s="64">
        <f>IF(AND(G575=1,R575=1),0,R575)</f>
        <v>0</v>
      </c>
      <c r="T575" s="24" t="s">
        <v>2744</v>
      </c>
      <c r="U575" s="49">
        <f>SUBSTITUTE(T575,".",",")*1</f>
        <v>1.22982515022158E-2</v>
      </c>
      <c r="V575" s="54">
        <f>IF(U575&gt;=0.1, 1, 0)</f>
        <v>0</v>
      </c>
      <c r="W575" s="25">
        <f>IF(U575&gt;=0.2, 1, 0)</f>
        <v>0</v>
      </c>
      <c r="X575" s="25">
        <f>IF(U575&gt;=0.3, 1, 0)</f>
        <v>0</v>
      </c>
      <c r="Y575" s="25">
        <f>IF(U575&gt;=0.4, 1, 0)</f>
        <v>0</v>
      </c>
      <c r="Z575" s="25">
        <f>IF(U575&gt;=0.5, 1, 0)</f>
        <v>0</v>
      </c>
      <c r="AA575" s="25">
        <f>IF(U575&gt;=0.6, 1, 0)</f>
        <v>0</v>
      </c>
      <c r="AB575" s="25">
        <f>IF(U575&gt;=0.7, 1, 0)</f>
        <v>0</v>
      </c>
      <c r="AC575" s="25">
        <f>IF(U575&gt;=0.8, 1, 0)</f>
        <v>0</v>
      </c>
      <c r="AD575" s="55">
        <f>IF(U575&gt;=0.9, 1, 0)</f>
        <v>0</v>
      </c>
    </row>
    <row r="576" spans="1:30" ht="20" customHeight="1" x14ac:dyDescent="0.2">
      <c r="A576" s="20" t="s">
        <v>860</v>
      </c>
      <c r="B576" s="33" t="str">
        <f>SUBSTITUTE(A576,"/Users/timomiessen/Desktop/imagesdk/nonblackmen1/","Image_")</f>
        <v>Image_NBM_216.jpg</v>
      </c>
      <c r="C576" s="63" t="s">
        <v>4</v>
      </c>
      <c r="D576" s="22" t="s">
        <v>6</v>
      </c>
      <c r="E576" s="23">
        <v>0</v>
      </c>
      <c r="F576" s="23">
        <v>0</v>
      </c>
      <c r="G576" s="23">
        <v>1</v>
      </c>
      <c r="H576" s="23">
        <v>0</v>
      </c>
      <c r="I576" s="23">
        <v>0</v>
      </c>
      <c r="J576" s="23">
        <v>0</v>
      </c>
      <c r="K576" s="23">
        <v>0</v>
      </c>
      <c r="L576" s="23">
        <v>0</v>
      </c>
      <c r="M576" s="23">
        <v>0</v>
      </c>
      <c r="N576" s="23">
        <v>0</v>
      </c>
      <c r="O576" s="23">
        <v>0</v>
      </c>
      <c r="P576" s="23">
        <v>0</v>
      </c>
      <c r="Q576" s="23">
        <v>0</v>
      </c>
      <c r="R576" s="23" cm="1">
        <f t="array" ref="R576">_xlfn.IFS(H576=1,1,K576=1,1,L576=1,1,M576=1,1,N576=1,1,P576=1,1,TRUE,0)</f>
        <v>0</v>
      </c>
      <c r="S576" s="64">
        <f>IF(AND(G576=1,R576=1),0,R576)</f>
        <v>0</v>
      </c>
      <c r="T576" s="24" t="s">
        <v>2745</v>
      </c>
      <c r="U576" s="49">
        <f>SUBSTITUTE(T576,".",",")*1</f>
        <v>1.53510868549346E-2</v>
      </c>
      <c r="V576" s="54">
        <f>IF(U576&gt;=0.1, 1, 0)</f>
        <v>0</v>
      </c>
      <c r="W576" s="25">
        <f>IF(U576&gt;=0.2, 1, 0)</f>
        <v>0</v>
      </c>
      <c r="X576" s="25">
        <f>IF(U576&gt;=0.3, 1, 0)</f>
        <v>0</v>
      </c>
      <c r="Y576" s="25">
        <f>IF(U576&gt;=0.4, 1, 0)</f>
        <v>0</v>
      </c>
      <c r="Z576" s="25">
        <f>IF(U576&gt;=0.5, 1, 0)</f>
        <v>0</v>
      </c>
      <c r="AA576" s="25">
        <f>IF(U576&gt;=0.6, 1, 0)</f>
        <v>0</v>
      </c>
      <c r="AB576" s="25">
        <f>IF(U576&gt;=0.7, 1, 0)</f>
        <v>0</v>
      </c>
      <c r="AC576" s="25">
        <f>IF(U576&gt;=0.8, 1, 0)</f>
        <v>0</v>
      </c>
      <c r="AD576" s="55">
        <f>IF(U576&gt;=0.9, 1, 0)</f>
        <v>0</v>
      </c>
    </row>
    <row r="577" spans="1:30" ht="20" customHeight="1" x14ac:dyDescent="0.2">
      <c r="A577" s="20" t="s">
        <v>861</v>
      </c>
      <c r="B577" s="33" t="str">
        <f>SUBSTITUTE(A577,"/Users/timomiessen/Desktop/imagesdk/nonblackmen1/","Image_")</f>
        <v>Image_NBM_217.jpg</v>
      </c>
      <c r="C577" s="63" t="s">
        <v>4</v>
      </c>
      <c r="D577" s="22" t="s">
        <v>6</v>
      </c>
      <c r="E577" s="23">
        <v>0</v>
      </c>
      <c r="F577" s="23">
        <v>0</v>
      </c>
      <c r="G577" s="23">
        <v>1</v>
      </c>
      <c r="H577" s="23">
        <v>0</v>
      </c>
      <c r="I577" s="23">
        <v>0</v>
      </c>
      <c r="J577" s="23">
        <v>0</v>
      </c>
      <c r="K577" s="23">
        <v>0</v>
      </c>
      <c r="L577" s="23">
        <v>0</v>
      </c>
      <c r="M577" s="23">
        <v>0</v>
      </c>
      <c r="N577" s="23">
        <v>0</v>
      </c>
      <c r="O577" s="23">
        <v>0</v>
      </c>
      <c r="P577" s="23">
        <v>0</v>
      </c>
      <c r="Q577" s="23">
        <v>0</v>
      </c>
      <c r="R577" s="23" cm="1">
        <f t="array" ref="R577">_xlfn.IFS(H577=1,1,K577=1,1,L577=1,1,M577=1,1,N577=1,1,P577=1,1,TRUE,0)</f>
        <v>0</v>
      </c>
      <c r="S577" s="64">
        <f>IF(AND(G577=1,R577=1),0,R577)</f>
        <v>0</v>
      </c>
      <c r="T577" s="24" t="s">
        <v>2746</v>
      </c>
      <c r="U577" s="49">
        <f>SUBSTITUTE(T577,".",",")*1</f>
        <v>7.7736421953886704E-3</v>
      </c>
      <c r="V577" s="54">
        <f>IF(U577&gt;=0.1, 1, 0)</f>
        <v>0</v>
      </c>
      <c r="W577" s="25">
        <f>IF(U577&gt;=0.2, 1, 0)</f>
        <v>0</v>
      </c>
      <c r="X577" s="25">
        <f>IF(U577&gt;=0.3, 1, 0)</f>
        <v>0</v>
      </c>
      <c r="Y577" s="25">
        <f>IF(U577&gt;=0.4, 1, 0)</f>
        <v>0</v>
      </c>
      <c r="Z577" s="25">
        <f>IF(U577&gt;=0.5, 1, 0)</f>
        <v>0</v>
      </c>
      <c r="AA577" s="25">
        <f>IF(U577&gt;=0.6, 1, 0)</f>
        <v>0</v>
      </c>
      <c r="AB577" s="25">
        <f>IF(U577&gt;=0.7, 1, 0)</f>
        <v>0</v>
      </c>
      <c r="AC577" s="25">
        <f>IF(U577&gt;=0.8, 1, 0)</f>
        <v>0</v>
      </c>
      <c r="AD577" s="55">
        <f>IF(U577&gt;=0.9, 1, 0)</f>
        <v>0</v>
      </c>
    </row>
    <row r="578" spans="1:30" ht="20" customHeight="1" x14ac:dyDescent="0.2">
      <c r="A578" s="20" t="s">
        <v>862</v>
      </c>
      <c r="B578" s="33" t="str">
        <f>SUBSTITUTE(A578,"/Users/timomiessen/Desktop/imagesdk/nonblackmen1/","Image_")</f>
        <v>Image_NBM_218.jpg</v>
      </c>
      <c r="C578" s="63" t="s">
        <v>4</v>
      </c>
      <c r="D578" s="22" t="s">
        <v>6</v>
      </c>
      <c r="E578" s="23">
        <v>0</v>
      </c>
      <c r="F578" s="23">
        <v>0</v>
      </c>
      <c r="G578" s="23">
        <v>1</v>
      </c>
      <c r="H578" s="23">
        <v>0</v>
      </c>
      <c r="I578" s="23">
        <v>0</v>
      </c>
      <c r="J578" s="23">
        <v>0</v>
      </c>
      <c r="K578" s="23">
        <v>1</v>
      </c>
      <c r="L578" s="23">
        <v>0</v>
      </c>
      <c r="M578" s="23">
        <v>0</v>
      </c>
      <c r="N578" s="23">
        <v>0</v>
      </c>
      <c r="O578" s="23">
        <v>0</v>
      </c>
      <c r="P578" s="23">
        <v>0</v>
      </c>
      <c r="Q578" s="23">
        <v>0</v>
      </c>
      <c r="R578" s="23" cm="1">
        <f t="array" ref="R578">_xlfn.IFS(H578=1,1,K578=1,1,L578=1,1,M578=1,1,N578=1,1,P578=1,1,TRUE,0)</f>
        <v>1</v>
      </c>
      <c r="S578" s="64">
        <f>IF(AND(G578=1,R578=1),0,R578)</f>
        <v>0</v>
      </c>
      <c r="T578" s="24" t="s">
        <v>2747</v>
      </c>
      <c r="U578" s="49">
        <f>SUBSTITUTE(T578,".",",")*1</f>
        <v>0.156272277235984</v>
      </c>
      <c r="V578" s="54">
        <f>IF(U578&gt;=0.1, 1, 0)</f>
        <v>1</v>
      </c>
      <c r="W578" s="25">
        <f>IF(U578&gt;=0.2, 1, 0)</f>
        <v>0</v>
      </c>
      <c r="X578" s="25">
        <f>IF(U578&gt;=0.3, 1, 0)</f>
        <v>0</v>
      </c>
      <c r="Y578" s="25">
        <f>IF(U578&gt;=0.4, 1, 0)</f>
        <v>0</v>
      </c>
      <c r="Z578" s="25">
        <f>IF(U578&gt;=0.5, 1, 0)</f>
        <v>0</v>
      </c>
      <c r="AA578" s="25">
        <f>IF(U578&gt;=0.6, 1, 0)</f>
        <v>0</v>
      </c>
      <c r="AB578" s="25">
        <f>IF(U578&gt;=0.7, 1, 0)</f>
        <v>0</v>
      </c>
      <c r="AC578" s="25">
        <f>IF(U578&gt;=0.8, 1, 0)</f>
        <v>0</v>
      </c>
      <c r="AD578" s="55">
        <f>IF(U578&gt;=0.9, 1, 0)</f>
        <v>0</v>
      </c>
    </row>
    <row r="579" spans="1:30" ht="20" customHeight="1" x14ac:dyDescent="0.2">
      <c r="A579" s="20" t="s">
        <v>863</v>
      </c>
      <c r="B579" s="33" t="str">
        <f>SUBSTITUTE(A579,"/Users/timomiessen/Desktop/imagesdk/nonblackmen1/","Image_")</f>
        <v>Image_NBM_219.jpg</v>
      </c>
      <c r="C579" s="63" t="s">
        <v>4</v>
      </c>
      <c r="D579" s="22" t="s">
        <v>6</v>
      </c>
      <c r="E579" s="23">
        <v>0</v>
      </c>
      <c r="F579" s="23">
        <v>0</v>
      </c>
      <c r="G579" s="23">
        <v>1</v>
      </c>
      <c r="H579" s="23">
        <v>0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 cm="1">
        <f t="array" ref="R579">_xlfn.IFS(H579=1,1,K579=1,1,L579=1,1,M579=1,1,N579=1,1,P579=1,1,TRUE,0)</f>
        <v>0</v>
      </c>
      <c r="S579" s="64">
        <f>IF(AND(G579=1,R579=1),0,R579)</f>
        <v>0</v>
      </c>
      <c r="T579" s="24" t="s">
        <v>2748</v>
      </c>
      <c r="U579" s="49">
        <f>SUBSTITUTE(T579,".",",")*1</f>
        <v>0.41570071876048997</v>
      </c>
      <c r="V579" s="54">
        <f>IF(U579&gt;=0.1, 1, 0)</f>
        <v>1</v>
      </c>
      <c r="W579" s="25">
        <f>IF(U579&gt;=0.2, 1, 0)</f>
        <v>1</v>
      </c>
      <c r="X579" s="25">
        <f>IF(U579&gt;=0.3, 1, 0)</f>
        <v>1</v>
      </c>
      <c r="Y579" s="25">
        <f>IF(U579&gt;=0.4, 1, 0)</f>
        <v>1</v>
      </c>
      <c r="Z579" s="25">
        <f>IF(U579&gt;=0.5, 1, 0)</f>
        <v>0</v>
      </c>
      <c r="AA579" s="25">
        <f>IF(U579&gt;=0.6, 1, 0)</f>
        <v>0</v>
      </c>
      <c r="AB579" s="25">
        <f>IF(U579&gt;=0.7, 1, 0)</f>
        <v>0</v>
      </c>
      <c r="AC579" s="25">
        <f>IF(U579&gt;=0.8, 1, 0)</f>
        <v>0</v>
      </c>
      <c r="AD579" s="55">
        <f>IF(U579&gt;=0.9, 1, 0)</f>
        <v>0</v>
      </c>
    </row>
    <row r="580" spans="1:30" ht="20" customHeight="1" x14ac:dyDescent="0.2">
      <c r="A580" s="20" t="s">
        <v>864</v>
      </c>
      <c r="B580" s="33" t="str">
        <f>SUBSTITUTE(A580,"/Users/timomiessen/Desktop/imagesdk/nonblackmen1/","Image_")</f>
        <v>Image_NBM_22.jpg</v>
      </c>
      <c r="C580" s="63" t="s">
        <v>4</v>
      </c>
      <c r="D580" s="22" t="s">
        <v>6</v>
      </c>
      <c r="E580" s="23">
        <v>1</v>
      </c>
      <c r="F580" s="23">
        <v>0</v>
      </c>
      <c r="G580" s="23">
        <v>0</v>
      </c>
      <c r="H580" s="23">
        <v>0</v>
      </c>
      <c r="I580" s="23">
        <v>0</v>
      </c>
      <c r="J580" s="23">
        <v>0</v>
      </c>
      <c r="K580" s="23">
        <v>0</v>
      </c>
      <c r="L580" s="23">
        <v>0</v>
      </c>
      <c r="M580" s="23">
        <v>0</v>
      </c>
      <c r="N580" s="23">
        <v>0</v>
      </c>
      <c r="O580" s="23">
        <v>0</v>
      </c>
      <c r="P580" s="23">
        <v>0</v>
      </c>
      <c r="Q580" s="23">
        <v>0</v>
      </c>
      <c r="R580" s="23" cm="1">
        <f t="array" ref="R580">_xlfn.IFS(H580=1,1,K580=1,1,L580=1,1,M580=1,1,N580=1,1,P580=1,1,TRUE,0)</f>
        <v>0</v>
      </c>
      <c r="S580" s="64">
        <f>IF(AND(G580=1,R580=1),0,R580)</f>
        <v>0</v>
      </c>
      <c r="T580" s="24" t="s">
        <v>2749</v>
      </c>
      <c r="U580" s="49">
        <f>SUBSTITUTE(T580,".",",")*1</f>
        <v>0.35620246455073301</v>
      </c>
      <c r="V580" s="54">
        <f>IF(U580&gt;=0.1, 1, 0)</f>
        <v>1</v>
      </c>
      <c r="W580" s="25">
        <f>IF(U580&gt;=0.2, 1, 0)</f>
        <v>1</v>
      </c>
      <c r="X580" s="25">
        <f>IF(U580&gt;=0.3, 1, 0)</f>
        <v>1</v>
      </c>
      <c r="Y580" s="25">
        <f>IF(U580&gt;=0.4, 1, 0)</f>
        <v>0</v>
      </c>
      <c r="Z580" s="25">
        <f>IF(U580&gt;=0.5, 1, 0)</f>
        <v>0</v>
      </c>
      <c r="AA580" s="25">
        <f>IF(U580&gt;=0.6, 1, 0)</f>
        <v>0</v>
      </c>
      <c r="AB580" s="25">
        <f>IF(U580&gt;=0.7, 1, 0)</f>
        <v>0</v>
      </c>
      <c r="AC580" s="25">
        <f>IF(U580&gt;=0.8, 1, 0)</f>
        <v>0</v>
      </c>
      <c r="AD580" s="55">
        <f>IF(U580&gt;=0.9, 1, 0)</f>
        <v>0</v>
      </c>
    </row>
    <row r="581" spans="1:30" ht="20" customHeight="1" x14ac:dyDescent="0.2">
      <c r="A581" s="20" t="s">
        <v>865</v>
      </c>
      <c r="B581" s="33" t="str">
        <f>SUBSTITUTE(A581,"/Users/timomiessen/Desktop/imagesdk/nonblackmen1/","Image_")</f>
        <v>Image_NBM_220.jpg</v>
      </c>
      <c r="C581" s="63" t="s">
        <v>4</v>
      </c>
      <c r="D581" s="22" t="s">
        <v>6</v>
      </c>
      <c r="E581" s="23">
        <v>0</v>
      </c>
      <c r="F581" s="23">
        <v>0</v>
      </c>
      <c r="G581" s="23">
        <v>1</v>
      </c>
      <c r="H581" s="23">
        <v>0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  <c r="O581" s="23">
        <v>0</v>
      </c>
      <c r="P581" s="23">
        <v>0</v>
      </c>
      <c r="Q581" s="23">
        <v>0</v>
      </c>
      <c r="R581" s="23" cm="1">
        <f t="array" ref="R581">_xlfn.IFS(H581=1,1,K581=1,1,L581=1,1,M581=1,1,N581=1,1,P581=1,1,TRUE,0)</f>
        <v>0</v>
      </c>
      <c r="S581" s="64">
        <f>IF(AND(G581=1,R581=1),0,R581)</f>
        <v>0</v>
      </c>
      <c r="T581" s="24" t="s">
        <v>2750</v>
      </c>
      <c r="U581" s="49">
        <f>SUBSTITUTE(T581,".",",")*1</f>
        <v>5.9663390740752199E-2</v>
      </c>
      <c r="V581" s="54">
        <f>IF(U581&gt;=0.1, 1, 0)</f>
        <v>0</v>
      </c>
      <c r="W581" s="25">
        <f>IF(U581&gt;=0.2, 1, 0)</f>
        <v>0</v>
      </c>
      <c r="X581" s="25">
        <f>IF(U581&gt;=0.3, 1, 0)</f>
        <v>0</v>
      </c>
      <c r="Y581" s="25">
        <f>IF(U581&gt;=0.4, 1, 0)</f>
        <v>0</v>
      </c>
      <c r="Z581" s="25">
        <f>IF(U581&gt;=0.5, 1, 0)</f>
        <v>0</v>
      </c>
      <c r="AA581" s="25">
        <f>IF(U581&gt;=0.6, 1, 0)</f>
        <v>0</v>
      </c>
      <c r="AB581" s="25">
        <f>IF(U581&gt;=0.7, 1, 0)</f>
        <v>0</v>
      </c>
      <c r="AC581" s="25">
        <f>IF(U581&gt;=0.8, 1, 0)</f>
        <v>0</v>
      </c>
      <c r="AD581" s="55">
        <f>IF(U581&gt;=0.9, 1, 0)</f>
        <v>0</v>
      </c>
    </row>
    <row r="582" spans="1:30" ht="20" customHeight="1" x14ac:dyDescent="0.2">
      <c r="A582" s="20" t="s">
        <v>866</v>
      </c>
      <c r="B582" s="33" t="str">
        <f>SUBSTITUTE(A582,"/Users/timomiessen/Desktop/imagesdk/nonblackmen1/","Image_")</f>
        <v>Image_NBM_221.jpg</v>
      </c>
      <c r="C582" s="63" t="s">
        <v>4</v>
      </c>
      <c r="D582" s="22" t="s">
        <v>6</v>
      </c>
      <c r="E582" s="23">
        <v>0</v>
      </c>
      <c r="F582" s="23">
        <v>0</v>
      </c>
      <c r="G582" s="23">
        <v>1</v>
      </c>
      <c r="H582" s="23">
        <v>0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23">
        <v>0</v>
      </c>
      <c r="O582" s="23">
        <v>0</v>
      </c>
      <c r="P582" s="23">
        <v>0</v>
      </c>
      <c r="Q582" s="23">
        <v>0</v>
      </c>
      <c r="R582" s="23" cm="1">
        <f t="array" ref="R582">_xlfn.IFS(H582=1,1,K582=1,1,L582=1,1,M582=1,1,N582=1,1,P582=1,1,TRUE,0)</f>
        <v>0</v>
      </c>
      <c r="S582" s="64">
        <f>IF(AND(G582=1,R582=1),0,R582)</f>
        <v>0</v>
      </c>
      <c r="T582" s="24" t="s">
        <v>2751</v>
      </c>
      <c r="U582" s="49">
        <f>SUBSTITUTE(T582,".",",")*1</f>
        <v>1.2029482983052699E-2</v>
      </c>
      <c r="V582" s="54">
        <f>IF(U582&gt;=0.1, 1, 0)</f>
        <v>0</v>
      </c>
      <c r="W582" s="25">
        <f>IF(U582&gt;=0.2, 1, 0)</f>
        <v>0</v>
      </c>
      <c r="X582" s="25">
        <f>IF(U582&gt;=0.3, 1, 0)</f>
        <v>0</v>
      </c>
      <c r="Y582" s="25">
        <f>IF(U582&gt;=0.4, 1, 0)</f>
        <v>0</v>
      </c>
      <c r="Z582" s="25">
        <f>IF(U582&gt;=0.5, 1, 0)</f>
        <v>0</v>
      </c>
      <c r="AA582" s="25">
        <f>IF(U582&gt;=0.6, 1, 0)</f>
        <v>0</v>
      </c>
      <c r="AB582" s="25">
        <f>IF(U582&gt;=0.7, 1, 0)</f>
        <v>0</v>
      </c>
      <c r="AC582" s="25">
        <f>IF(U582&gt;=0.8, 1, 0)</f>
        <v>0</v>
      </c>
      <c r="AD582" s="55">
        <f>IF(U582&gt;=0.9, 1, 0)</f>
        <v>0</v>
      </c>
    </row>
    <row r="583" spans="1:30" ht="20" customHeight="1" x14ac:dyDescent="0.2">
      <c r="A583" s="20" t="s">
        <v>867</v>
      </c>
      <c r="B583" s="33" t="str">
        <f>SUBSTITUTE(A583,"/Users/timomiessen/Desktop/imagesdk/nonblackmen1/","Image_")</f>
        <v>Image_NBM_222.jpg</v>
      </c>
      <c r="C583" s="63" t="s">
        <v>4</v>
      </c>
      <c r="D583" s="22" t="s">
        <v>6</v>
      </c>
      <c r="E583" s="23">
        <v>0</v>
      </c>
      <c r="F583" s="23">
        <v>0</v>
      </c>
      <c r="G583" s="23">
        <v>1</v>
      </c>
      <c r="H583" s="23">
        <v>0</v>
      </c>
      <c r="I583" s="23">
        <v>0</v>
      </c>
      <c r="J583" s="23">
        <v>0</v>
      </c>
      <c r="K583" s="23">
        <v>0</v>
      </c>
      <c r="L583" s="23">
        <v>0</v>
      </c>
      <c r="M583" s="23">
        <v>0</v>
      </c>
      <c r="N583" s="23">
        <v>0</v>
      </c>
      <c r="O583" s="23">
        <v>0</v>
      </c>
      <c r="P583" s="23">
        <v>0</v>
      </c>
      <c r="Q583" s="23">
        <v>0</v>
      </c>
      <c r="R583" s="23" cm="1">
        <f t="array" ref="R583">_xlfn.IFS(H583=1,1,K583=1,1,L583=1,1,M583=1,1,N583=1,1,P583=1,1,TRUE,0)</f>
        <v>0</v>
      </c>
      <c r="S583" s="64">
        <f>IF(AND(G583=1,R583=1),0,R583)</f>
        <v>0</v>
      </c>
      <c r="T583" s="24" t="s">
        <v>2752</v>
      </c>
      <c r="U583" s="49">
        <f>SUBSTITUTE(T583,".",",")*1</f>
        <v>1.5764466952532499E-2</v>
      </c>
      <c r="V583" s="54">
        <f>IF(U583&gt;=0.1, 1, 0)</f>
        <v>0</v>
      </c>
      <c r="W583" s="25">
        <f>IF(U583&gt;=0.2, 1, 0)</f>
        <v>0</v>
      </c>
      <c r="X583" s="25">
        <f>IF(U583&gt;=0.3, 1, 0)</f>
        <v>0</v>
      </c>
      <c r="Y583" s="25">
        <f>IF(U583&gt;=0.4, 1, 0)</f>
        <v>0</v>
      </c>
      <c r="Z583" s="25">
        <f>IF(U583&gt;=0.5, 1, 0)</f>
        <v>0</v>
      </c>
      <c r="AA583" s="25">
        <f>IF(U583&gt;=0.6, 1, 0)</f>
        <v>0</v>
      </c>
      <c r="AB583" s="25">
        <f>IF(U583&gt;=0.7, 1, 0)</f>
        <v>0</v>
      </c>
      <c r="AC583" s="25">
        <f>IF(U583&gt;=0.8, 1, 0)</f>
        <v>0</v>
      </c>
      <c r="AD583" s="55">
        <f>IF(U583&gt;=0.9, 1, 0)</f>
        <v>0</v>
      </c>
    </row>
    <row r="584" spans="1:30" ht="20" customHeight="1" x14ac:dyDescent="0.2">
      <c r="A584" s="20" t="s">
        <v>868</v>
      </c>
      <c r="B584" s="33" t="str">
        <f>SUBSTITUTE(A584,"/Users/timomiessen/Desktop/imagesdk/nonblackmen1/","Image_")</f>
        <v>Image_NBM_223.jpg</v>
      </c>
      <c r="C584" s="63" t="s">
        <v>4</v>
      </c>
      <c r="D584" s="22" t="s">
        <v>6</v>
      </c>
      <c r="E584" s="23">
        <v>0</v>
      </c>
      <c r="F584" s="23">
        <v>0</v>
      </c>
      <c r="G584" s="23">
        <v>1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  <c r="M584" s="23">
        <v>0</v>
      </c>
      <c r="N584" s="23">
        <v>0</v>
      </c>
      <c r="O584" s="23">
        <v>0</v>
      </c>
      <c r="P584" s="23">
        <v>0</v>
      </c>
      <c r="Q584" s="23">
        <v>0</v>
      </c>
      <c r="R584" s="23" cm="1">
        <f t="array" ref="R584">_xlfn.IFS(H584=1,1,K584=1,1,L584=1,1,M584=1,1,N584=1,1,P584=1,1,TRUE,0)</f>
        <v>0</v>
      </c>
      <c r="S584" s="64">
        <f>IF(AND(G584=1,R584=1),0,R584)</f>
        <v>0</v>
      </c>
      <c r="T584" s="24" t="s">
        <v>2753</v>
      </c>
      <c r="U584" s="49">
        <f>SUBSTITUTE(T584,".",",")*1</f>
        <v>6.7954137921333299E-2</v>
      </c>
      <c r="V584" s="54">
        <f>IF(U584&gt;=0.1, 1, 0)</f>
        <v>0</v>
      </c>
      <c r="W584" s="25">
        <f>IF(U584&gt;=0.2, 1, 0)</f>
        <v>0</v>
      </c>
      <c r="X584" s="25">
        <f>IF(U584&gt;=0.3, 1, 0)</f>
        <v>0</v>
      </c>
      <c r="Y584" s="25">
        <f>IF(U584&gt;=0.4, 1, 0)</f>
        <v>0</v>
      </c>
      <c r="Z584" s="25">
        <f>IF(U584&gt;=0.5, 1, 0)</f>
        <v>0</v>
      </c>
      <c r="AA584" s="25">
        <f>IF(U584&gt;=0.6, 1, 0)</f>
        <v>0</v>
      </c>
      <c r="AB584" s="25">
        <f>IF(U584&gt;=0.7, 1, 0)</f>
        <v>0</v>
      </c>
      <c r="AC584" s="25">
        <f>IF(U584&gt;=0.8, 1, 0)</f>
        <v>0</v>
      </c>
      <c r="AD584" s="55">
        <f>IF(U584&gt;=0.9, 1, 0)</f>
        <v>0</v>
      </c>
    </row>
    <row r="585" spans="1:30" ht="20" customHeight="1" x14ac:dyDescent="0.2">
      <c r="A585" s="20" t="s">
        <v>869</v>
      </c>
      <c r="B585" s="33" t="str">
        <f>SUBSTITUTE(A585,"/Users/timomiessen/Desktop/imagesdk/nonblackmen1/","Image_")</f>
        <v>Image_NBM_224.jpg</v>
      </c>
      <c r="C585" s="63" t="s">
        <v>4</v>
      </c>
      <c r="D585" s="22" t="s">
        <v>6</v>
      </c>
      <c r="E585" s="23">
        <v>0</v>
      </c>
      <c r="F585" s="23">
        <v>0</v>
      </c>
      <c r="G585" s="23">
        <v>1</v>
      </c>
      <c r="H585" s="23">
        <v>0</v>
      </c>
      <c r="I585" s="23">
        <v>0</v>
      </c>
      <c r="J585" s="23">
        <v>0</v>
      </c>
      <c r="K585" s="23">
        <v>1</v>
      </c>
      <c r="L585" s="23">
        <v>0</v>
      </c>
      <c r="M585" s="23">
        <v>0</v>
      </c>
      <c r="N585" s="23">
        <v>0</v>
      </c>
      <c r="O585" s="23">
        <v>0</v>
      </c>
      <c r="P585" s="23">
        <v>0</v>
      </c>
      <c r="Q585" s="23">
        <v>0</v>
      </c>
      <c r="R585" s="23" cm="1">
        <f t="array" ref="R585">_xlfn.IFS(H585=1,1,K585=1,1,L585=1,1,M585=1,1,N585=1,1,P585=1,1,TRUE,0)</f>
        <v>1</v>
      </c>
      <c r="S585" s="64">
        <f>IF(AND(G585=1,R585=1),0,R585)</f>
        <v>0</v>
      </c>
      <c r="T585" s="24" t="s">
        <v>2754</v>
      </c>
      <c r="U585" s="49">
        <f>SUBSTITUTE(T585,".",",")*1</f>
        <v>0.24074349924921901</v>
      </c>
      <c r="V585" s="54">
        <f>IF(U585&gt;=0.1, 1, 0)</f>
        <v>1</v>
      </c>
      <c r="W585" s="25">
        <f>IF(U585&gt;=0.2, 1, 0)</f>
        <v>1</v>
      </c>
      <c r="X585" s="25">
        <f>IF(U585&gt;=0.3, 1, 0)</f>
        <v>0</v>
      </c>
      <c r="Y585" s="25">
        <f>IF(U585&gt;=0.4, 1, 0)</f>
        <v>0</v>
      </c>
      <c r="Z585" s="25">
        <f>IF(U585&gt;=0.5, 1, 0)</f>
        <v>0</v>
      </c>
      <c r="AA585" s="25">
        <f>IF(U585&gt;=0.6, 1, 0)</f>
        <v>0</v>
      </c>
      <c r="AB585" s="25">
        <f>IF(U585&gt;=0.7, 1, 0)</f>
        <v>0</v>
      </c>
      <c r="AC585" s="25">
        <f>IF(U585&gt;=0.8, 1, 0)</f>
        <v>0</v>
      </c>
      <c r="AD585" s="55">
        <f>IF(U585&gt;=0.9, 1, 0)</f>
        <v>0</v>
      </c>
    </row>
    <row r="586" spans="1:30" ht="20" customHeight="1" x14ac:dyDescent="0.2">
      <c r="A586" s="20" t="s">
        <v>870</v>
      </c>
      <c r="B586" s="33" t="str">
        <f>SUBSTITUTE(A586,"/Users/timomiessen/Desktop/imagesdk/nonblackmen1/","Image_")</f>
        <v>Image_NBM_225.jpg</v>
      </c>
      <c r="C586" s="63" t="s">
        <v>4</v>
      </c>
      <c r="D586" s="22" t="s">
        <v>6</v>
      </c>
      <c r="E586" s="23">
        <v>0</v>
      </c>
      <c r="F586" s="23">
        <v>0</v>
      </c>
      <c r="G586" s="23">
        <v>1</v>
      </c>
      <c r="H586" s="23">
        <v>0</v>
      </c>
      <c r="I586" s="23">
        <v>0</v>
      </c>
      <c r="J586" s="23">
        <v>0</v>
      </c>
      <c r="K586" s="23">
        <v>0</v>
      </c>
      <c r="L586" s="23">
        <v>0</v>
      </c>
      <c r="M586" s="23">
        <v>0</v>
      </c>
      <c r="N586" s="23">
        <v>0</v>
      </c>
      <c r="O586" s="23">
        <v>0</v>
      </c>
      <c r="P586" s="23">
        <v>0</v>
      </c>
      <c r="Q586" s="23">
        <v>0</v>
      </c>
      <c r="R586" s="23" cm="1">
        <f t="array" ref="R586">_xlfn.IFS(H586=1,1,K586=1,1,L586=1,1,M586=1,1,N586=1,1,P586=1,1,TRUE,0)</f>
        <v>0</v>
      </c>
      <c r="S586" s="64">
        <f>IF(AND(G586=1,R586=1),0,R586)</f>
        <v>0</v>
      </c>
      <c r="T586" s="24" t="s">
        <v>2755</v>
      </c>
      <c r="U586" s="49">
        <f>SUBSTITUTE(T586,".",",")*1</f>
        <v>1.95711811538785E-2</v>
      </c>
      <c r="V586" s="54">
        <f>IF(U586&gt;=0.1, 1, 0)</f>
        <v>0</v>
      </c>
      <c r="W586" s="25">
        <f>IF(U586&gt;=0.2, 1, 0)</f>
        <v>0</v>
      </c>
      <c r="X586" s="25">
        <f>IF(U586&gt;=0.3, 1, 0)</f>
        <v>0</v>
      </c>
      <c r="Y586" s="25">
        <f>IF(U586&gt;=0.4, 1, 0)</f>
        <v>0</v>
      </c>
      <c r="Z586" s="25">
        <f>IF(U586&gt;=0.5, 1, 0)</f>
        <v>0</v>
      </c>
      <c r="AA586" s="25">
        <f>IF(U586&gt;=0.6, 1, 0)</f>
        <v>0</v>
      </c>
      <c r="AB586" s="25">
        <f>IF(U586&gt;=0.7, 1, 0)</f>
        <v>0</v>
      </c>
      <c r="AC586" s="25">
        <f>IF(U586&gt;=0.8, 1, 0)</f>
        <v>0</v>
      </c>
      <c r="AD586" s="55">
        <f>IF(U586&gt;=0.9, 1, 0)</f>
        <v>0</v>
      </c>
    </row>
    <row r="587" spans="1:30" ht="20" customHeight="1" x14ac:dyDescent="0.2">
      <c r="A587" s="20" t="s">
        <v>871</v>
      </c>
      <c r="B587" s="33" t="str">
        <f>SUBSTITUTE(A587,"/Users/timomiessen/Desktop/imagesdk/nonblackmen1/","Image_")</f>
        <v>Image_NBM_226.jpg</v>
      </c>
      <c r="C587" s="63" t="s">
        <v>4</v>
      </c>
      <c r="D587" s="22" t="s">
        <v>6</v>
      </c>
      <c r="E587" s="23">
        <v>0</v>
      </c>
      <c r="F587" s="23">
        <v>0</v>
      </c>
      <c r="G587" s="23">
        <v>1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  <c r="M587" s="23">
        <v>0</v>
      </c>
      <c r="N587" s="23">
        <v>0</v>
      </c>
      <c r="O587" s="23">
        <v>0</v>
      </c>
      <c r="P587" s="23">
        <v>0</v>
      </c>
      <c r="Q587" s="23">
        <v>0</v>
      </c>
      <c r="R587" s="23" cm="1">
        <f t="array" ref="R587">_xlfn.IFS(H587=1,1,K587=1,1,L587=1,1,M587=1,1,N587=1,1,P587=1,1,TRUE,0)</f>
        <v>0</v>
      </c>
      <c r="S587" s="64">
        <f>IF(AND(G587=1,R587=1),0,R587)</f>
        <v>0</v>
      </c>
      <c r="T587" s="24" t="s">
        <v>2756</v>
      </c>
      <c r="U587" s="49">
        <f>SUBSTITUTE(T587,".",",")*1</f>
        <v>4.1126636788249002E-2</v>
      </c>
      <c r="V587" s="54">
        <f>IF(U587&gt;=0.1, 1, 0)</f>
        <v>0</v>
      </c>
      <c r="W587" s="25">
        <f>IF(U587&gt;=0.2, 1, 0)</f>
        <v>0</v>
      </c>
      <c r="X587" s="25">
        <f>IF(U587&gt;=0.3, 1, 0)</f>
        <v>0</v>
      </c>
      <c r="Y587" s="25">
        <f>IF(U587&gt;=0.4, 1, 0)</f>
        <v>0</v>
      </c>
      <c r="Z587" s="25">
        <f>IF(U587&gt;=0.5, 1, 0)</f>
        <v>0</v>
      </c>
      <c r="AA587" s="25">
        <f>IF(U587&gt;=0.6, 1, 0)</f>
        <v>0</v>
      </c>
      <c r="AB587" s="25">
        <f>IF(U587&gt;=0.7, 1, 0)</f>
        <v>0</v>
      </c>
      <c r="AC587" s="25">
        <f>IF(U587&gt;=0.8, 1, 0)</f>
        <v>0</v>
      </c>
      <c r="AD587" s="55">
        <f>IF(U587&gt;=0.9, 1, 0)</f>
        <v>0</v>
      </c>
    </row>
    <row r="588" spans="1:30" ht="20" customHeight="1" x14ac:dyDescent="0.2">
      <c r="A588" s="20" t="s">
        <v>872</v>
      </c>
      <c r="B588" s="33" t="str">
        <f>SUBSTITUTE(A588,"/Users/timomiessen/Desktop/imagesdk/nonblackmen1/","Image_")</f>
        <v>Image_NBM_227.jpg</v>
      </c>
      <c r="C588" s="63" t="s">
        <v>4</v>
      </c>
      <c r="D588" s="22" t="s">
        <v>6</v>
      </c>
      <c r="E588" s="23">
        <v>0</v>
      </c>
      <c r="F588" s="23">
        <v>0</v>
      </c>
      <c r="G588" s="23">
        <v>1</v>
      </c>
      <c r="H588" s="23">
        <v>0</v>
      </c>
      <c r="I588" s="23">
        <v>0</v>
      </c>
      <c r="J588" s="23">
        <v>0</v>
      </c>
      <c r="K588" s="23">
        <v>0</v>
      </c>
      <c r="L588" s="23">
        <v>0</v>
      </c>
      <c r="M588" s="23">
        <v>0</v>
      </c>
      <c r="N588" s="23">
        <v>0</v>
      </c>
      <c r="O588" s="23">
        <v>0</v>
      </c>
      <c r="P588" s="23">
        <v>0</v>
      </c>
      <c r="Q588" s="23">
        <v>0</v>
      </c>
      <c r="R588" s="23" cm="1">
        <f t="array" ref="R588">_xlfn.IFS(H588=1,1,K588=1,1,L588=1,1,M588=1,1,N588=1,1,P588=1,1,TRUE,0)</f>
        <v>0</v>
      </c>
      <c r="S588" s="64">
        <f>IF(AND(G588=1,R588=1),0,R588)</f>
        <v>0</v>
      </c>
      <c r="T588" s="24" t="s">
        <v>2757</v>
      </c>
      <c r="U588" s="49">
        <f>SUBSTITUTE(T588,".",",")*1</f>
        <v>1.8867011182010101E-2</v>
      </c>
      <c r="V588" s="54">
        <f>IF(U588&gt;=0.1, 1, 0)</f>
        <v>0</v>
      </c>
      <c r="W588" s="25">
        <f>IF(U588&gt;=0.2, 1, 0)</f>
        <v>0</v>
      </c>
      <c r="X588" s="25">
        <f>IF(U588&gt;=0.3, 1, 0)</f>
        <v>0</v>
      </c>
      <c r="Y588" s="25">
        <f>IF(U588&gt;=0.4, 1, 0)</f>
        <v>0</v>
      </c>
      <c r="Z588" s="25">
        <f>IF(U588&gt;=0.5, 1, 0)</f>
        <v>0</v>
      </c>
      <c r="AA588" s="25">
        <f>IF(U588&gt;=0.6, 1, 0)</f>
        <v>0</v>
      </c>
      <c r="AB588" s="25">
        <f>IF(U588&gt;=0.7, 1, 0)</f>
        <v>0</v>
      </c>
      <c r="AC588" s="25">
        <f>IF(U588&gt;=0.8, 1, 0)</f>
        <v>0</v>
      </c>
      <c r="AD588" s="55">
        <f>IF(U588&gt;=0.9, 1, 0)</f>
        <v>0</v>
      </c>
    </row>
    <row r="589" spans="1:30" ht="20" customHeight="1" x14ac:dyDescent="0.2">
      <c r="A589" s="20" t="s">
        <v>873</v>
      </c>
      <c r="B589" s="33" t="str">
        <f>SUBSTITUTE(A589,"/Users/timomiessen/Desktop/imagesdk/nonblackmen1/","Image_")</f>
        <v>Image_NBM_228.jpg</v>
      </c>
      <c r="C589" s="63" t="s">
        <v>4</v>
      </c>
      <c r="D589" s="22" t="s">
        <v>6</v>
      </c>
      <c r="E589" s="23">
        <v>0</v>
      </c>
      <c r="F589" s="23">
        <v>0</v>
      </c>
      <c r="G589" s="23">
        <v>1</v>
      </c>
      <c r="H589" s="23">
        <v>0</v>
      </c>
      <c r="I589" s="23">
        <v>0</v>
      </c>
      <c r="J589" s="23">
        <v>0</v>
      </c>
      <c r="K589" s="23">
        <v>0</v>
      </c>
      <c r="L589" s="23">
        <v>0</v>
      </c>
      <c r="M589" s="23">
        <v>0</v>
      </c>
      <c r="N589" s="23">
        <v>0</v>
      </c>
      <c r="O589" s="23">
        <v>0</v>
      </c>
      <c r="P589" s="23">
        <v>0</v>
      </c>
      <c r="Q589" s="23">
        <v>0</v>
      </c>
      <c r="R589" s="23" cm="1">
        <f t="array" ref="R589">_xlfn.IFS(H589=1,1,K589=1,1,L589=1,1,M589=1,1,N589=1,1,P589=1,1,TRUE,0)</f>
        <v>0</v>
      </c>
      <c r="S589" s="64">
        <f>IF(AND(G589=1,R589=1),0,R589)</f>
        <v>0</v>
      </c>
      <c r="T589" s="24" t="s">
        <v>2758</v>
      </c>
      <c r="U589" s="49">
        <f>SUBSTITUTE(T589,".",",")*1</f>
        <v>9.0146377682685797E-2</v>
      </c>
      <c r="V589" s="54">
        <f>IF(U589&gt;=0.1, 1, 0)</f>
        <v>0</v>
      </c>
      <c r="W589" s="25">
        <f>IF(U589&gt;=0.2, 1, 0)</f>
        <v>0</v>
      </c>
      <c r="X589" s="25">
        <f>IF(U589&gt;=0.3, 1, 0)</f>
        <v>0</v>
      </c>
      <c r="Y589" s="25">
        <f>IF(U589&gt;=0.4, 1, 0)</f>
        <v>0</v>
      </c>
      <c r="Z589" s="25">
        <f>IF(U589&gt;=0.5, 1, 0)</f>
        <v>0</v>
      </c>
      <c r="AA589" s="25">
        <f>IF(U589&gt;=0.6, 1, 0)</f>
        <v>0</v>
      </c>
      <c r="AB589" s="25">
        <f>IF(U589&gt;=0.7, 1, 0)</f>
        <v>0</v>
      </c>
      <c r="AC589" s="25">
        <f>IF(U589&gt;=0.8, 1, 0)</f>
        <v>0</v>
      </c>
      <c r="AD589" s="55">
        <f>IF(U589&gt;=0.9, 1, 0)</f>
        <v>0</v>
      </c>
    </row>
    <row r="590" spans="1:30" ht="20" customHeight="1" x14ac:dyDescent="0.2">
      <c r="A590" s="20" t="s">
        <v>874</v>
      </c>
      <c r="B590" s="33" t="str">
        <f>SUBSTITUTE(A590,"/Users/timomiessen/Desktop/imagesdk/nonblackmen1/","Image_")</f>
        <v>Image_NBM_229.jpg</v>
      </c>
      <c r="C590" s="63" t="s">
        <v>4</v>
      </c>
      <c r="D590" s="22" t="s">
        <v>6</v>
      </c>
      <c r="E590" s="23">
        <v>0</v>
      </c>
      <c r="F590" s="23">
        <v>0</v>
      </c>
      <c r="G590" s="23">
        <v>1</v>
      </c>
      <c r="H590" s="23">
        <v>0</v>
      </c>
      <c r="I590" s="23">
        <v>0</v>
      </c>
      <c r="J590" s="23">
        <v>0</v>
      </c>
      <c r="K590" s="23">
        <v>1</v>
      </c>
      <c r="L590" s="23">
        <v>0</v>
      </c>
      <c r="M590" s="23">
        <v>0</v>
      </c>
      <c r="N590" s="23">
        <v>0</v>
      </c>
      <c r="O590" s="23">
        <v>0</v>
      </c>
      <c r="P590" s="23">
        <v>0</v>
      </c>
      <c r="Q590" s="23">
        <v>0</v>
      </c>
      <c r="R590" s="23" cm="1">
        <f t="array" ref="R590">_xlfn.IFS(H590=1,1,K590=1,1,L590=1,1,M590=1,1,N590=1,1,P590=1,1,TRUE,0)</f>
        <v>1</v>
      </c>
      <c r="S590" s="64">
        <f>IF(AND(G590=1,R590=1),0,R590)</f>
        <v>0</v>
      </c>
      <c r="T590" s="24" t="s">
        <v>2759</v>
      </c>
      <c r="U590" s="49">
        <f>SUBSTITUTE(T590,".",",")*1</f>
        <v>0.10789283737540201</v>
      </c>
      <c r="V590" s="54">
        <f>IF(U590&gt;=0.1, 1, 0)</f>
        <v>1</v>
      </c>
      <c r="W590" s="25">
        <f>IF(U590&gt;=0.2, 1, 0)</f>
        <v>0</v>
      </c>
      <c r="X590" s="25">
        <f>IF(U590&gt;=0.3, 1, 0)</f>
        <v>0</v>
      </c>
      <c r="Y590" s="25">
        <f>IF(U590&gt;=0.4, 1, 0)</f>
        <v>0</v>
      </c>
      <c r="Z590" s="25">
        <f>IF(U590&gt;=0.5, 1, 0)</f>
        <v>0</v>
      </c>
      <c r="AA590" s="25">
        <f>IF(U590&gt;=0.6, 1, 0)</f>
        <v>0</v>
      </c>
      <c r="AB590" s="25">
        <f>IF(U590&gt;=0.7, 1, 0)</f>
        <v>0</v>
      </c>
      <c r="AC590" s="25">
        <f>IF(U590&gt;=0.8, 1, 0)</f>
        <v>0</v>
      </c>
      <c r="AD590" s="55">
        <f>IF(U590&gt;=0.9, 1, 0)</f>
        <v>0</v>
      </c>
    </row>
    <row r="591" spans="1:30" ht="20" customHeight="1" x14ac:dyDescent="0.2">
      <c r="A591" s="20" t="s">
        <v>875</v>
      </c>
      <c r="B591" s="33" t="str">
        <f>SUBSTITUTE(A591,"/Users/timomiessen/Desktop/imagesdk/nonblackmen1/","Image_")</f>
        <v>Image_NBM_23.jpg</v>
      </c>
      <c r="C591" s="63" t="s">
        <v>4</v>
      </c>
      <c r="D591" s="22" t="s">
        <v>6</v>
      </c>
      <c r="E591" s="23">
        <v>1</v>
      </c>
      <c r="F591" s="23">
        <v>0</v>
      </c>
      <c r="G591" s="23">
        <v>0</v>
      </c>
      <c r="H591" s="23">
        <v>0</v>
      </c>
      <c r="I591" s="23">
        <v>0</v>
      </c>
      <c r="J591" s="23">
        <v>0</v>
      </c>
      <c r="K591" s="23">
        <v>0</v>
      </c>
      <c r="L591" s="23">
        <v>0</v>
      </c>
      <c r="M591" s="23">
        <v>0</v>
      </c>
      <c r="N591" s="23">
        <v>0</v>
      </c>
      <c r="O591" s="23">
        <v>0</v>
      </c>
      <c r="P591" s="23">
        <v>0</v>
      </c>
      <c r="Q591" s="23">
        <v>0</v>
      </c>
      <c r="R591" s="23" cm="1">
        <f t="array" ref="R591">_xlfn.IFS(H591=1,1,K591=1,1,L591=1,1,M591=1,1,N591=1,1,P591=1,1,TRUE,0)</f>
        <v>0</v>
      </c>
      <c r="S591" s="64">
        <f>IF(AND(G591=1,R591=1),0,R591)</f>
        <v>0</v>
      </c>
      <c r="T591" s="24" t="s">
        <v>2760</v>
      </c>
      <c r="U591" s="49">
        <f>SUBSTITUTE(T591,".",",")*1</f>
        <v>1.19226868264377E-2</v>
      </c>
      <c r="V591" s="54">
        <f>IF(U591&gt;=0.1, 1, 0)</f>
        <v>0</v>
      </c>
      <c r="W591" s="25">
        <f>IF(U591&gt;=0.2, 1, 0)</f>
        <v>0</v>
      </c>
      <c r="X591" s="25">
        <f>IF(U591&gt;=0.3, 1, 0)</f>
        <v>0</v>
      </c>
      <c r="Y591" s="25">
        <f>IF(U591&gt;=0.4, 1, 0)</f>
        <v>0</v>
      </c>
      <c r="Z591" s="25">
        <f>IF(U591&gt;=0.5, 1, 0)</f>
        <v>0</v>
      </c>
      <c r="AA591" s="25">
        <f>IF(U591&gt;=0.6, 1, 0)</f>
        <v>0</v>
      </c>
      <c r="AB591" s="25">
        <f>IF(U591&gt;=0.7, 1, 0)</f>
        <v>0</v>
      </c>
      <c r="AC591" s="25">
        <f>IF(U591&gt;=0.8, 1, 0)</f>
        <v>0</v>
      </c>
      <c r="AD591" s="55">
        <f>IF(U591&gt;=0.9, 1, 0)</f>
        <v>0</v>
      </c>
    </row>
    <row r="592" spans="1:30" ht="20" customHeight="1" x14ac:dyDescent="0.2">
      <c r="A592" s="20" t="s">
        <v>876</v>
      </c>
      <c r="B592" s="33" t="str">
        <f>SUBSTITUTE(A592,"/Users/timomiessen/Desktop/imagesdk/nonblackmen1/","Image_")</f>
        <v>Image_NBM_230.jpg</v>
      </c>
      <c r="C592" s="63" t="s">
        <v>4</v>
      </c>
      <c r="D592" s="22" t="s">
        <v>6</v>
      </c>
      <c r="E592" s="23">
        <v>0</v>
      </c>
      <c r="F592" s="23">
        <v>0</v>
      </c>
      <c r="G592" s="23">
        <v>1</v>
      </c>
      <c r="H592" s="23">
        <v>0</v>
      </c>
      <c r="I592" s="23">
        <v>0</v>
      </c>
      <c r="J592" s="23">
        <v>0</v>
      </c>
      <c r="K592" s="23">
        <v>0</v>
      </c>
      <c r="L592" s="23">
        <v>0</v>
      </c>
      <c r="M592" s="23">
        <v>0</v>
      </c>
      <c r="N592" s="23">
        <v>0</v>
      </c>
      <c r="O592" s="23">
        <v>0</v>
      </c>
      <c r="P592" s="23">
        <v>0</v>
      </c>
      <c r="Q592" s="23">
        <v>0</v>
      </c>
      <c r="R592" s="23" cm="1">
        <f t="array" ref="R592">_xlfn.IFS(H592=1,1,K592=1,1,L592=1,1,M592=1,1,N592=1,1,P592=1,1,TRUE,0)</f>
        <v>0</v>
      </c>
      <c r="S592" s="64">
        <f>IF(AND(G592=1,R592=1),0,R592)</f>
        <v>0</v>
      </c>
      <c r="T592" s="24" t="s">
        <v>2761</v>
      </c>
      <c r="U592" s="49">
        <f>SUBSTITUTE(T592,".",",")*1</f>
        <v>2.7900099754333399E-2</v>
      </c>
      <c r="V592" s="54">
        <f>IF(U592&gt;=0.1, 1, 0)</f>
        <v>0</v>
      </c>
      <c r="W592" s="25">
        <f>IF(U592&gt;=0.2, 1, 0)</f>
        <v>0</v>
      </c>
      <c r="X592" s="25">
        <f>IF(U592&gt;=0.3, 1, 0)</f>
        <v>0</v>
      </c>
      <c r="Y592" s="25">
        <f>IF(U592&gt;=0.4, 1, 0)</f>
        <v>0</v>
      </c>
      <c r="Z592" s="25">
        <f>IF(U592&gt;=0.5, 1, 0)</f>
        <v>0</v>
      </c>
      <c r="AA592" s="25">
        <f>IF(U592&gt;=0.6, 1, 0)</f>
        <v>0</v>
      </c>
      <c r="AB592" s="25">
        <f>IF(U592&gt;=0.7, 1, 0)</f>
        <v>0</v>
      </c>
      <c r="AC592" s="25">
        <f>IF(U592&gt;=0.8, 1, 0)</f>
        <v>0</v>
      </c>
      <c r="AD592" s="55">
        <f>IF(U592&gt;=0.9, 1, 0)</f>
        <v>0</v>
      </c>
    </row>
    <row r="593" spans="1:30" ht="20" customHeight="1" x14ac:dyDescent="0.2">
      <c r="A593" s="20" t="s">
        <v>877</v>
      </c>
      <c r="B593" s="33" t="str">
        <f>SUBSTITUTE(A593,"/Users/timomiessen/Desktop/imagesdk/nonblackmen1/","Image_")</f>
        <v>Image_NBM_231.jpg</v>
      </c>
      <c r="C593" s="63" t="s">
        <v>4</v>
      </c>
      <c r="D593" s="22" t="s">
        <v>6</v>
      </c>
      <c r="E593" s="23">
        <v>0</v>
      </c>
      <c r="F593" s="23">
        <v>0</v>
      </c>
      <c r="G593" s="23">
        <v>1</v>
      </c>
      <c r="H593" s="23">
        <v>0</v>
      </c>
      <c r="I593" s="23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0</v>
      </c>
      <c r="O593" s="23">
        <v>0</v>
      </c>
      <c r="P593" s="23">
        <v>1</v>
      </c>
      <c r="Q593" s="23">
        <v>0</v>
      </c>
      <c r="R593" s="23" cm="1">
        <f t="array" ref="R593">_xlfn.IFS(H593=1,1,K593=1,1,L593=1,1,M593=1,1,N593=1,1,P593=1,1,TRUE,0)</f>
        <v>1</v>
      </c>
      <c r="S593" s="64">
        <f>IF(AND(G593=1,R593=1),0,R593)</f>
        <v>0</v>
      </c>
      <c r="T593" s="24" t="s">
        <v>2762</v>
      </c>
      <c r="U593" s="49">
        <f>SUBSTITUTE(T593,".",",")*1</f>
        <v>4.7816121950745496E-3</v>
      </c>
      <c r="V593" s="54">
        <f>IF(U593&gt;=0.1, 1, 0)</f>
        <v>0</v>
      </c>
      <c r="W593" s="25">
        <f>IF(U593&gt;=0.2, 1, 0)</f>
        <v>0</v>
      </c>
      <c r="X593" s="25">
        <f>IF(U593&gt;=0.3, 1, 0)</f>
        <v>0</v>
      </c>
      <c r="Y593" s="25">
        <f>IF(U593&gt;=0.4, 1, 0)</f>
        <v>0</v>
      </c>
      <c r="Z593" s="25">
        <f>IF(U593&gt;=0.5, 1, 0)</f>
        <v>0</v>
      </c>
      <c r="AA593" s="25">
        <f>IF(U593&gt;=0.6, 1, 0)</f>
        <v>0</v>
      </c>
      <c r="AB593" s="25">
        <f>IF(U593&gt;=0.7, 1, 0)</f>
        <v>0</v>
      </c>
      <c r="AC593" s="25">
        <f>IF(U593&gt;=0.8, 1, 0)</f>
        <v>0</v>
      </c>
      <c r="AD593" s="55">
        <f>IF(U593&gt;=0.9, 1, 0)</f>
        <v>0</v>
      </c>
    </row>
    <row r="594" spans="1:30" ht="20" customHeight="1" x14ac:dyDescent="0.2">
      <c r="A594" s="20" t="s">
        <v>878</v>
      </c>
      <c r="B594" s="33" t="str">
        <f>SUBSTITUTE(A594,"/Users/timomiessen/Desktop/imagesdk/nonblackmen1/","Image_")</f>
        <v>Image_NBM_232.jpg</v>
      </c>
      <c r="C594" s="63" t="s">
        <v>4</v>
      </c>
      <c r="D594" s="22" t="s">
        <v>6</v>
      </c>
      <c r="E594" s="23">
        <v>0</v>
      </c>
      <c r="F594" s="23">
        <v>0</v>
      </c>
      <c r="G594" s="23">
        <v>1</v>
      </c>
      <c r="H594" s="23">
        <v>0</v>
      </c>
      <c r="I594" s="23">
        <v>0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23">
        <v>0</v>
      </c>
      <c r="P594" s="23">
        <v>1</v>
      </c>
      <c r="Q594" s="23">
        <v>0</v>
      </c>
      <c r="R594" s="23" cm="1">
        <f t="array" ref="R594">_xlfn.IFS(H594=1,1,K594=1,1,L594=1,1,M594=1,1,N594=1,1,P594=1,1,TRUE,0)</f>
        <v>1</v>
      </c>
      <c r="S594" s="64">
        <f>IF(AND(G594=1,R594=1),0,R594)</f>
        <v>0</v>
      </c>
      <c r="T594" s="24" t="s">
        <v>2763</v>
      </c>
      <c r="U594" s="49">
        <f>SUBSTITUTE(T594,".",",")*1</f>
        <v>3.3702561631798703E-2</v>
      </c>
      <c r="V594" s="54">
        <f>IF(U594&gt;=0.1, 1, 0)</f>
        <v>0</v>
      </c>
      <c r="W594" s="25">
        <f>IF(U594&gt;=0.2, 1, 0)</f>
        <v>0</v>
      </c>
      <c r="X594" s="25">
        <f>IF(U594&gt;=0.3, 1, 0)</f>
        <v>0</v>
      </c>
      <c r="Y594" s="25">
        <f>IF(U594&gt;=0.4, 1, 0)</f>
        <v>0</v>
      </c>
      <c r="Z594" s="25">
        <f>IF(U594&gt;=0.5, 1, 0)</f>
        <v>0</v>
      </c>
      <c r="AA594" s="25">
        <f>IF(U594&gt;=0.6, 1, 0)</f>
        <v>0</v>
      </c>
      <c r="AB594" s="25">
        <f>IF(U594&gt;=0.7, 1, 0)</f>
        <v>0</v>
      </c>
      <c r="AC594" s="25">
        <f>IF(U594&gt;=0.8, 1, 0)</f>
        <v>0</v>
      </c>
      <c r="AD594" s="55">
        <f>IF(U594&gt;=0.9, 1, 0)</f>
        <v>0</v>
      </c>
    </row>
    <row r="595" spans="1:30" ht="20" customHeight="1" x14ac:dyDescent="0.2">
      <c r="A595" s="20" t="s">
        <v>879</v>
      </c>
      <c r="B595" s="33" t="str">
        <f>SUBSTITUTE(A595,"/Users/timomiessen/Desktop/imagesdk/nonblackmen1/","Image_")</f>
        <v>Image_NBM_233.jpg</v>
      </c>
      <c r="C595" s="63" t="s">
        <v>4</v>
      </c>
      <c r="D595" s="22" t="s">
        <v>6</v>
      </c>
      <c r="E595" s="23">
        <v>0</v>
      </c>
      <c r="F595" s="23">
        <v>0</v>
      </c>
      <c r="G595" s="23">
        <v>1</v>
      </c>
      <c r="H595" s="23">
        <v>0</v>
      </c>
      <c r="I595" s="23">
        <v>0</v>
      </c>
      <c r="J595" s="23">
        <v>0</v>
      </c>
      <c r="K595" s="23">
        <v>0</v>
      </c>
      <c r="L595" s="23">
        <v>0</v>
      </c>
      <c r="M595" s="23">
        <v>0</v>
      </c>
      <c r="N595" s="23">
        <v>0</v>
      </c>
      <c r="O595" s="23">
        <v>0</v>
      </c>
      <c r="P595" s="23">
        <v>0</v>
      </c>
      <c r="Q595" s="23">
        <v>0</v>
      </c>
      <c r="R595" s="23" cm="1">
        <f t="array" ref="R595">_xlfn.IFS(H595=1,1,K595=1,1,L595=1,1,M595=1,1,N595=1,1,P595=1,1,TRUE,0)</f>
        <v>0</v>
      </c>
      <c r="S595" s="64">
        <f>IF(AND(G595=1,R595=1),0,R595)</f>
        <v>0</v>
      </c>
      <c r="T595" s="24" t="s">
        <v>2764</v>
      </c>
      <c r="U595" s="49">
        <f>SUBSTITUTE(T595,".",",")*1</f>
        <v>3.7468336988240397E-2</v>
      </c>
      <c r="V595" s="54">
        <f>IF(U595&gt;=0.1, 1, 0)</f>
        <v>0</v>
      </c>
      <c r="W595" s="25">
        <f>IF(U595&gt;=0.2, 1, 0)</f>
        <v>0</v>
      </c>
      <c r="X595" s="25">
        <f>IF(U595&gt;=0.3, 1, 0)</f>
        <v>0</v>
      </c>
      <c r="Y595" s="25">
        <f>IF(U595&gt;=0.4, 1, 0)</f>
        <v>0</v>
      </c>
      <c r="Z595" s="25">
        <f>IF(U595&gt;=0.5, 1, 0)</f>
        <v>0</v>
      </c>
      <c r="AA595" s="25">
        <f>IF(U595&gt;=0.6, 1, 0)</f>
        <v>0</v>
      </c>
      <c r="AB595" s="25">
        <f>IF(U595&gt;=0.7, 1, 0)</f>
        <v>0</v>
      </c>
      <c r="AC595" s="25">
        <f>IF(U595&gt;=0.8, 1, 0)</f>
        <v>0</v>
      </c>
      <c r="AD595" s="55">
        <f>IF(U595&gt;=0.9, 1, 0)</f>
        <v>0</v>
      </c>
    </row>
    <row r="596" spans="1:30" ht="20" customHeight="1" x14ac:dyDescent="0.2">
      <c r="A596" s="20" t="s">
        <v>880</v>
      </c>
      <c r="B596" s="33" t="str">
        <f>SUBSTITUTE(A596,"/Users/timomiessen/Desktop/imagesdk/nonblackmen1/","Image_")</f>
        <v>Image_NBM_234.jpg</v>
      </c>
      <c r="C596" s="63" t="s">
        <v>4</v>
      </c>
      <c r="D596" s="22" t="s">
        <v>6</v>
      </c>
      <c r="E596" s="23">
        <v>0</v>
      </c>
      <c r="F596" s="23">
        <v>0</v>
      </c>
      <c r="G596" s="23">
        <v>1</v>
      </c>
      <c r="H596" s="23">
        <v>0</v>
      </c>
      <c r="I596" s="23">
        <v>0</v>
      </c>
      <c r="J596" s="23">
        <v>0</v>
      </c>
      <c r="K596" s="23">
        <v>0</v>
      </c>
      <c r="L596" s="23">
        <v>0</v>
      </c>
      <c r="M596" s="23">
        <v>0</v>
      </c>
      <c r="N596" s="23">
        <v>0</v>
      </c>
      <c r="O596" s="23">
        <v>0</v>
      </c>
      <c r="P596" s="23">
        <v>0</v>
      </c>
      <c r="Q596" s="23">
        <v>0</v>
      </c>
      <c r="R596" s="23" cm="1">
        <f t="array" ref="R596">_xlfn.IFS(H596=1,1,K596=1,1,L596=1,1,M596=1,1,N596=1,1,P596=1,1,TRUE,0)</f>
        <v>0</v>
      </c>
      <c r="S596" s="64">
        <f>IF(AND(G596=1,R596=1),0,R596)</f>
        <v>0</v>
      </c>
      <c r="T596" s="24" t="s">
        <v>2765</v>
      </c>
      <c r="U596" s="49">
        <f>SUBSTITUTE(T596,".",",")*1</f>
        <v>1.53186027891933E-2</v>
      </c>
      <c r="V596" s="54">
        <f>IF(U596&gt;=0.1, 1, 0)</f>
        <v>0</v>
      </c>
      <c r="W596" s="25">
        <f>IF(U596&gt;=0.2, 1, 0)</f>
        <v>0</v>
      </c>
      <c r="X596" s="25">
        <f>IF(U596&gt;=0.3, 1, 0)</f>
        <v>0</v>
      </c>
      <c r="Y596" s="25">
        <f>IF(U596&gt;=0.4, 1, 0)</f>
        <v>0</v>
      </c>
      <c r="Z596" s="25">
        <f>IF(U596&gt;=0.5, 1, 0)</f>
        <v>0</v>
      </c>
      <c r="AA596" s="25">
        <f>IF(U596&gt;=0.6, 1, 0)</f>
        <v>0</v>
      </c>
      <c r="AB596" s="25">
        <f>IF(U596&gt;=0.7, 1, 0)</f>
        <v>0</v>
      </c>
      <c r="AC596" s="25">
        <f>IF(U596&gt;=0.8, 1, 0)</f>
        <v>0</v>
      </c>
      <c r="AD596" s="55">
        <f>IF(U596&gt;=0.9, 1, 0)</f>
        <v>0</v>
      </c>
    </row>
    <row r="597" spans="1:30" ht="20" customHeight="1" x14ac:dyDescent="0.2">
      <c r="A597" s="20" t="s">
        <v>881</v>
      </c>
      <c r="B597" s="33" t="str">
        <f>SUBSTITUTE(A597,"/Users/timomiessen/Desktop/imagesdk/nonblackmen1/","Image_")</f>
        <v>Image_NBM_235.jpg</v>
      </c>
      <c r="C597" s="63" t="s">
        <v>4</v>
      </c>
      <c r="D597" s="22" t="s">
        <v>6</v>
      </c>
      <c r="E597" s="23">
        <v>0</v>
      </c>
      <c r="F597" s="23">
        <v>0</v>
      </c>
      <c r="G597" s="23">
        <v>1</v>
      </c>
      <c r="H597" s="23">
        <v>0</v>
      </c>
      <c r="I597" s="23">
        <v>0</v>
      </c>
      <c r="J597" s="23">
        <v>0</v>
      </c>
      <c r="K597" s="23">
        <v>0</v>
      </c>
      <c r="L597" s="23">
        <v>0</v>
      </c>
      <c r="M597" s="23">
        <v>0</v>
      </c>
      <c r="N597" s="23">
        <v>0</v>
      </c>
      <c r="O597" s="23">
        <v>0</v>
      </c>
      <c r="P597" s="23">
        <v>0</v>
      </c>
      <c r="Q597" s="23">
        <v>0</v>
      </c>
      <c r="R597" s="23" cm="1">
        <f t="array" ref="R597">_xlfn.IFS(H597=1,1,K597=1,1,L597=1,1,M597=1,1,N597=1,1,P597=1,1,TRUE,0)</f>
        <v>0</v>
      </c>
      <c r="S597" s="64">
        <f>IF(AND(G597=1,R597=1),0,R597)</f>
        <v>0</v>
      </c>
      <c r="T597" s="24" t="s">
        <v>2766</v>
      </c>
      <c r="U597" s="49">
        <f>SUBSTITUTE(T597,".",",")*1</f>
        <v>0.21201854199171</v>
      </c>
      <c r="V597" s="54">
        <f>IF(U597&gt;=0.1, 1, 0)</f>
        <v>1</v>
      </c>
      <c r="W597" s="25">
        <f>IF(U597&gt;=0.2, 1, 0)</f>
        <v>1</v>
      </c>
      <c r="X597" s="25">
        <f>IF(U597&gt;=0.3, 1, 0)</f>
        <v>0</v>
      </c>
      <c r="Y597" s="25">
        <f>IF(U597&gt;=0.4, 1, 0)</f>
        <v>0</v>
      </c>
      <c r="Z597" s="25">
        <f>IF(U597&gt;=0.5, 1, 0)</f>
        <v>0</v>
      </c>
      <c r="AA597" s="25">
        <f>IF(U597&gt;=0.6, 1, 0)</f>
        <v>0</v>
      </c>
      <c r="AB597" s="25">
        <f>IF(U597&gt;=0.7, 1, 0)</f>
        <v>0</v>
      </c>
      <c r="AC597" s="25">
        <f>IF(U597&gt;=0.8, 1, 0)</f>
        <v>0</v>
      </c>
      <c r="AD597" s="55">
        <f>IF(U597&gt;=0.9, 1, 0)</f>
        <v>0</v>
      </c>
    </row>
    <row r="598" spans="1:30" ht="20" customHeight="1" x14ac:dyDescent="0.2">
      <c r="A598" s="20" t="s">
        <v>882</v>
      </c>
      <c r="B598" s="33" t="str">
        <f>SUBSTITUTE(A598,"/Users/timomiessen/Desktop/imagesdk/nonblackmen1/","Image_")</f>
        <v>Image_NBM_236.jpg</v>
      </c>
      <c r="C598" s="63" t="s">
        <v>4</v>
      </c>
      <c r="D598" s="22" t="s">
        <v>6</v>
      </c>
      <c r="E598" s="23">
        <v>0</v>
      </c>
      <c r="F598" s="23">
        <v>0</v>
      </c>
      <c r="G598" s="23">
        <v>1</v>
      </c>
      <c r="H598" s="23">
        <v>0</v>
      </c>
      <c r="I598" s="23">
        <v>0</v>
      </c>
      <c r="J598" s="23">
        <v>0</v>
      </c>
      <c r="K598" s="23">
        <v>0</v>
      </c>
      <c r="L598" s="23">
        <v>0</v>
      </c>
      <c r="M598" s="23">
        <v>0</v>
      </c>
      <c r="N598" s="23">
        <v>0</v>
      </c>
      <c r="O598" s="23">
        <v>0</v>
      </c>
      <c r="P598" s="23">
        <v>0</v>
      </c>
      <c r="Q598" s="23">
        <v>0</v>
      </c>
      <c r="R598" s="23" cm="1">
        <f t="array" ref="R598">_xlfn.IFS(H598=1,1,K598=1,1,L598=1,1,M598=1,1,N598=1,1,P598=1,1,TRUE,0)</f>
        <v>0</v>
      </c>
      <c r="S598" s="64">
        <f>IF(AND(G598=1,R598=1),0,R598)</f>
        <v>0</v>
      </c>
      <c r="T598" s="24" t="s">
        <v>2767</v>
      </c>
      <c r="U598" s="49">
        <f>SUBSTITUTE(T598,".",",")*1</f>
        <v>1.6214850358664899E-2</v>
      </c>
      <c r="V598" s="54">
        <f>IF(U598&gt;=0.1, 1, 0)</f>
        <v>0</v>
      </c>
      <c r="W598" s="25">
        <f>IF(U598&gt;=0.2, 1, 0)</f>
        <v>0</v>
      </c>
      <c r="X598" s="25">
        <f>IF(U598&gt;=0.3, 1, 0)</f>
        <v>0</v>
      </c>
      <c r="Y598" s="25">
        <f>IF(U598&gt;=0.4, 1, 0)</f>
        <v>0</v>
      </c>
      <c r="Z598" s="25">
        <f>IF(U598&gt;=0.5, 1, 0)</f>
        <v>0</v>
      </c>
      <c r="AA598" s="25">
        <f>IF(U598&gt;=0.6, 1, 0)</f>
        <v>0</v>
      </c>
      <c r="AB598" s="25">
        <f>IF(U598&gt;=0.7, 1, 0)</f>
        <v>0</v>
      </c>
      <c r="AC598" s="25">
        <f>IF(U598&gt;=0.8, 1, 0)</f>
        <v>0</v>
      </c>
      <c r="AD598" s="55">
        <f>IF(U598&gt;=0.9, 1, 0)</f>
        <v>0</v>
      </c>
    </row>
    <row r="599" spans="1:30" ht="20" customHeight="1" x14ac:dyDescent="0.2">
      <c r="A599" s="20" t="s">
        <v>883</v>
      </c>
      <c r="B599" s="33" t="str">
        <f>SUBSTITUTE(A599,"/Users/timomiessen/Desktop/imagesdk/nonblackmen1/","Image_")</f>
        <v>Image_NBM_237.jpg</v>
      </c>
      <c r="C599" s="63" t="s">
        <v>4</v>
      </c>
      <c r="D599" s="22" t="s">
        <v>6</v>
      </c>
      <c r="E599" s="23">
        <v>0</v>
      </c>
      <c r="F599" s="23">
        <v>0</v>
      </c>
      <c r="G599" s="23">
        <v>1</v>
      </c>
      <c r="H599" s="23">
        <v>0</v>
      </c>
      <c r="I599" s="23">
        <v>0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  <c r="O599" s="23">
        <v>0</v>
      </c>
      <c r="P599" s="23">
        <v>0</v>
      </c>
      <c r="Q599" s="23">
        <v>0</v>
      </c>
      <c r="R599" s="23" cm="1">
        <f t="array" ref="R599">_xlfn.IFS(H599=1,1,K599=1,1,L599=1,1,M599=1,1,N599=1,1,P599=1,1,TRUE,0)</f>
        <v>0</v>
      </c>
      <c r="S599" s="64">
        <f>IF(AND(G599=1,R599=1),0,R599)</f>
        <v>0</v>
      </c>
      <c r="T599" s="24" t="s">
        <v>2768</v>
      </c>
      <c r="U599" s="49">
        <f>SUBSTITUTE(T599,".",",")*1</f>
        <v>1.5970849432051099E-2</v>
      </c>
      <c r="V599" s="54">
        <f>IF(U599&gt;=0.1, 1, 0)</f>
        <v>0</v>
      </c>
      <c r="W599" s="25">
        <f>IF(U599&gt;=0.2, 1, 0)</f>
        <v>0</v>
      </c>
      <c r="X599" s="25">
        <f>IF(U599&gt;=0.3, 1, 0)</f>
        <v>0</v>
      </c>
      <c r="Y599" s="25">
        <f>IF(U599&gt;=0.4, 1, 0)</f>
        <v>0</v>
      </c>
      <c r="Z599" s="25">
        <f>IF(U599&gt;=0.5, 1, 0)</f>
        <v>0</v>
      </c>
      <c r="AA599" s="25">
        <f>IF(U599&gt;=0.6, 1, 0)</f>
        <v>0</v>
      </c>
      <c r="AB599" s="25">
        <f>IF(U599&gt;=0.7, 1, 0)</f>
        <v>0</v>
      </c>
      <c r="AC599" s="25">
        <f>IF(U599&gt;=0.8, 1, 0)</f>
        <v>0</v>
      </c>
      <c r="AD599" s="55">
        <f>IF(U599&gt;=0.9, 1, 0)</f>
        <v>0</v>
      </c>
    </row>
    <row r="600" spans="1:30" ht="20" customHeight="1" x14ac:dyDescent="0.2">
      <c r="A600" s="20" t="s">
        <v>884</v>
      </c>
      <c r="B600" s="33" t="str">
        <f>SUBSTITUTE(A600,"/Users/timomiessen/Desktop/imagesdk/nonblackmen1/","Image_")</f>
        <v>Image_NBM_238.jpg</v>
      </c>
      <c r="C600" s="63" t="s">
        <v>4</v>
      </c>
      <c r="D600" s="22" t="s">
        <v>6</v>
      </c>
      <c r="E600" s="23">
        <v>0</v>
      </c>
      <c r="F600" s="23">
        <v>0</v>
      </c>
      <c r="G600" s="23">
        <v>1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0</v>
      </c>
      <c r="N600" s="23">
        <v>0</v>
      </c>
      <c r="O600" s="23">
        <v>0</v>
      </c>
      <c r="P600" s="23">
        <v>0</v>
      </c>
      <c r="Q600" s="23">
        <v>0</v>
      </c>
      <c r="R600" s="23" cm="1">
        <f t="array" ref="R600">_xlfn.IFS(H600=1,1,K600=1,1,L600=1,1,M600=1,1,N600=1,1,P600=1,1,TRUE,0)</f>
        <v>0</v>
      </c>
      <c r="S600" s="64">
        <f>IF(AND(G600=1,R600=1),0,R600)</f>
        <v>0</v>
      </c>
      <c r="T600" s="24" t="s">
        <v>2769</v>
      </c>
      <c r="U600" s="49">
        <f>SUBSTITUTE(T600,".",",")*1</f>
        <v>4.2680012062191901E-2</v>
      </c>
      <c r="V600" s="54">
        <f>IF(U600&gt;=0.1, 1, 0)</f>
        <v>0</v>
      </c>
      <c r="W600" s="25">
        <f>IF(U600&gt;=0.2, 1, 0)</f>
        <v>0</v>
      </c>
      <c r="X600" s="25">
        <f>IF(U600&gt;=0.3, 1, 0)</f>
        <v>0</v>
      </c>
      <c r="Y600" s="25">
        <f>IF(U600&gt;=0.4, 1, 0)</f>
        <v>0</v>
      </c>
      <c r="Z600" s="25">
        <f>IF(U600&gt;=0.5, 1, 0)</f>
        <v>0</v>
      </c>
      <c r="AA600" s="25">
        <f>IF(U600&gt;=0.6, 1, 0)</f>
        <v>0</v>
      </c>
      <c r="AB600" s="25">
        <f>IF(U600&gt;=0.7, 1, 0)</f>
        <v>0</v>
      </c>
      <c r="AC600" s="25">
        <f>IF(U600&gt;=0.8, 1, 0)</f>
        <v>0</v>
      </c>
      <c r="AD600" s="55">
        <f>IF(U600&gt;=0.9, 1, 0)</f>
        <v>0</v>
      </c>
    </row>
    <row r="601" spans="1:30" ht="20" customHeight="1" x14ac:dyDescent="0.2">
      <c r="A601" s="20" t="s">
        <v>885</v>
      </c>
      <c r="B601" s="33" t="str">
        <f>SUBSTITUTE(A601,"/Users/timomiessen/Desktop/imagesdk/nonblackmen1/","Image_")</f>
        <v>Image_NBM_239.jpg</v>
      </c>
      <c r="C601" s="63" t="s">
        <v>4</v>
      </c>
      <c r="D601" s="22" t="s">
        <v>6</v>
      </c>
      <c r="E601" s="23">
        <v>0</v>
      </c>
      <c r="F601" s="23">
        <v>0</v>
      </c>
      <c r="G601" s="23">
        <v>1</v>
      </c>
      <c r="H601" s="23">
        <v>0</v>
      </c>
      <c r="I601" s="23">
        <v>0</v>
      </c>
      <c r="J601" s="23">
        <v>0</v>
      </c>
      <c r="K601" s="23">
        <v>0</v>
      </c>
      <c r="L601" s="23">
        <v>0</v>
      </c>
      <c r="M601" s="23">
        <v>0</v>
      </c>
      <c r="N601" s="23">
        <v>0</v>
      </c>
      <c r="O601" s="23">
        <v>0</v>
      </c>
      <c r="P601" s="23">
        <v>0</v>
      </c>
      <c r="Q601" s="23">
        <v>0</v>
      </c>
      <c r="R601" s="23" cm="1">
        <f t="array" ref="R601">_xlfn.IFS(H601=1,1,K601=1,1,L601=1,1,M601=1,1,N601=1,1,P601=1,1,TRUE,0)</f>
        <v>0</v>
      </c>
      <c r="S601" s="64">
        <f>IF(AND(G601=1,R601=1),0,R601)</f>
        <v>0</v>
      </c>
      <c r="T601" s="24" t="s">
        <v>2770</v>
      </c>
      <c r="U601" s="49">
        <f>SUBSTITUTE(T601,".",",")*1</f>
        <v>0.10601107776165</v>
      </c>
      <c r="V601" s="54">
        <f>IF(U601&gt;=0.1, 1, 0)</f>
        <v>1</v>
      </c>
      <c r="W601" s="25">
        <f>IF(U601&gt;=0.2, 1, 0)</f>
        <v>0</v>
      </c>
      <c r="X601" s="25">
        <f>IF(U601&gt;=0.3, 1, 0)</f>
        <v>0</v>
      </c>
      <c r="Y601" s="25">
        <f>IF(U601&gt;=0.4, 1, 0)</f>
        <v>0</v>
      </c>
      <c r="Z601" s="25">
        <f>IF(U601&gt;=0.5, 1, 0)</f>
        <v>0</v>
      </c>
      <c r="AA601" s="25">
        <f>IF(U601&gt;=0.6, 1, 0)</f>
        <v>0</v>
      </c>
      <c r="AB601" s="25">
        <f>IF(U601&gt;=0.7, 1, 0)</f>
        <v>0</v>
      </c>
      <c r="AC601" s="25">
        <f>IF(U601&gt;=0.8, 1, 0)</f>
        <v>0</v>
      </c>
      <c r="AD601" s="55">
        <f>IF(U601&gt;=0.9, 1, 0)</f>
        <v>0</v>
      </c>
    </row>
    <row r="602" spans="1:30" ht="20" customHeight="1" x14ac:dyDescent="0.2">
      <c r="A602" s="20" t="s">
        <v>886</v>
      </c>
      <c r="B602" s="33" t="str">
        <f>SUBSTITUTE(A602,"/Users/timomiessen/Desktop/imagesdk/nonblackmen1/","Image_")</f>
        <v>Image_NBM_24.jpg</v>
      </c>
      <c r="C602" s="63" t="s">
        <v>4</v>
      </c>
      <c r="D602" s="22" t="s">
        <v>6</v>
      </c>
      <c r="E602" s="23">
        <v>1</v>
      </c>
      <c r="F602" s="23">
        <v>0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23">
        <v>0</v>
      </c>
      <c r="P602" s="23">
        <v>0</v>
      </c>
      <c r="Q602" s="23">
        <v>0</v>
      </c>
      <c r="R602" s="23" cm="1">
        <f t="array" ref="R602">_xlfn.IFS(H602=1,1,K602=1,1,L602=1,1,M602=1,1,N602=1,1,P602=1,1,TRUE,0)</f>
        <v>0</v>
      </c>
      <c r="S602" s="64">
        <f>IF(AND(G602=1,R602=1),0,R602)</f>
        <v>0</v>
      </c>
      <c r="T602" s="24" t="s">
        <v>2771</v>
      </c>
      <c r="U602" s="49">
        <f>SUBSTITUTE(T602,".",",")*1</f>
        <v>0.156197624281048</v>
      </c>
      <c r="V602" s="54">
        <f>IF(U602&gt;=0.1, 1, 0)</f>
        <v>1</v>
      </c>
      <c r="W602" s="25">
        <f>IF(U602&gt;=0.2, 1, 0)</f>
        <v>0</v>
      </c>
      <c r="X602" s="25">
        <f>IF(U602&gt;=0.3, 1, 0)</f>
        <v>0</v>
      </c>
      <c r="Y602" s="25">
        <f>IF(U602&gt;=0.4, 1, 0)</f>
        <v>0</v>
      </c>
      <c r="Z602" s="25">
        <f>IF(U602&gt;=0.5, 1, 0)</f>
        <v>0</v>
      </c>
      <c r="AA602" s="25">
        <f>IF(U602&gt;=0.6, 1, 0)</f>
        <v>0</v>
      </c>
      <c r="AB602" s="25">
        <f>IF(U602&gt;=0.7, 1, 0)</f>
        <v>0</v>
      </c>
      <c r="AC602" s="25">
        <f>IF(U602&gt;=0.8, 1, 0)</f>
        <v>0</v>
      </c>
      <c r="AD602" s="55">
        <f>IF(U602&gt;=0.9, 1, 0)</f>
        <v>0</v>
      </c>
    </row>
    <row r="603" spans="1:30" ht="20" customHeight="1" x14ac:dyDescent="0.2">
      <c r="A603" s="20" t="s">
        <v>887</v>
      </c>
      <c r="B603" s="33" t="str">
        <f>SUBSTITUTE(A603,"/Users/timomiessen/Desktop/imagesdk/nonblackmen1/","Image_")</f>
        <v>Image_NBM_240.jpg</v>
      </c>
      <c r="C603" s="63" t="s">
        <v>4</v>
      </c>
      <c r="D603" s="22" t="s">
        <v>6</v>
      </c>
      <c r="E603" s="23">
        <v>0</v>
      </c>
      <c r="F603" s="23">
        <v>0</v>
      </c>
      <c r="G603" s="23">
        <v>1</v>
      </c>
      <c r="H603" s="23">
        <v>0</v>
      </c>
      <c r="I603" s="23">
        <v>0</v>
      </c>
      <c r="J603" s="23">
        <v>0</v>
      </c>
      <c r="K603" s="23">
        <v>0</v>
      </c>
      <c r="L603" s="23">
        <v>0</v>
      </c>
      <c r="M603" s="23">
        <v>0</v>
      </c>
      <c r="N603" s="23">
        <v>0</v>
      </c>
      <c r="O603" s="23">
        <v>0</v>
      </c>
      <c r="P603" s="23">
        <v>0</v>
      </c>
      <c r="Q603" s="23">
        <v>0</v>
      </c>
      <c r="R603" s="23" cm="1">
        <f t="array" ref="R603">_xlfn.IFS(H603=1,1,K603=1,1,L603=1,1,M603=1,1,N603=1,1,P603=1,1,TRUE,0)</f>
        <v>0</v>
      </c>
      <c r="S603" s="64">
        <f>IF(AND(G603=1,R603=1),0,R603)</f>
        <v>0</v>
      </c>
      <c r="T603" s="24" t="s">
        <v>2772</v>
      </c>
      <c r="U603" s="49">
        <f>SUBSTITUTE(T603,".",",")*1</f>
        <v>1.5006595756858501E-2</v>
      </c>
      <c r="V603" s="54">
        <f>IF(U603&gt;=0.1, 1, 0)</f>
        <v>0</v>
      </c>
      <c r="W603" s="25">
        <f>IF(U603&gt;=0.2, 1, 0)</f>
        <v>0</v>
      </c>
      <c r="X603" s="25">
        <f>IF(U603&gt;=0.3, 1, 0)</f>
        <v>0</v>
      </c>
      <c r="Y603" s="25">
        <f>IF(U603&gt;=0.4, 1, 0)</f>
        <v>0</v>
      </c>
      <c r="Z603" s="25">
        <f>IF(U603&gt;=0.5, 1, 0)</f>
        <v>0</v>
      </c>
      <c r="AA603" s="25">
        <f>IF(U603&gt;=0.6, 1, 0)</f>
        <v>0</v>
      </c>
      <c r="AB603" s="25">
        <f>IF(U603&gt;=0.7, 1, 0)</f>
        <v>0</v>
      </c>
      <c r="AC603" s="25">
        <f>IF(U603&gt;=0.8, 1, 0)</f>
        <v>0</v>
      </c>
      <c r="AD603" s="55">
        <f>IF(U603&gt;=0.9, 1, 0)</f>
        <v>0</v>
      </c>
    </row>
    <row r="604" spans="1:30" ht="20" customHeight="1" x14ac:dyDescent="0.2">
      <c r="A604" s="20" t="s">
        <v>888</v>
      </c>
      <c r="B604" s="33" t="str">
        <f>SUBSTITUTE(A604,"/Users/timomiessen/Desktop/imagesdk/nonblackmen1/","Image_")</f>
        <v>Image_NBM_241.jpg</v>
      </c>
      <c r="C604" s="63" t="s">
        <v>4</v>
      </c>
      <c r="D604" s="22" t="s">
        <v>6</v>
      </c>
      <c r="E604" s="23">
        <v>0</v>
      </c>
      <c r="F604" s="23">
        <v>0</v>
      </c>
      <c r="G604" s="23">
        <v>1</v>
      </c>
      <c r="H604" s="23">
        <v>0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23">
        <v>0</v>
      </c>
      <c r="P604" s="23">
        <v>0</v>
      </c>
      <c r="Q604" s="23">
        <v>0</v>
      </c>
      <c r="R604" s="23" cm="1">
        <f t="array" ref="R604">_xlfn.IFS(H604=1,1,K604=1,1,L604=1,1,M604=1,1,N604=1,1,P604=1,1,TRUE,0)</f>
        <v>0</v>
      </c>
      <c r="S604" s="64">
        <f>IF(AND(G604=1,R604=1),0,R604)</f>
        <v>0</v>
      </c>
      <c r="T604" s="24" t="s">
        <v>2773</v>
      </c>
      <c r="U604" s="49">
        <f>SUBSTITUTE(T604,".",",")*1</f>
        <v>4.82467040419578E-2</v>
      </c>
      <c r="V604" s="54">
        <f>IF(U604&gt;=0.1, 1, 0)</f>
        <v>0</v>
      </c>
      <c r="W604" s="25">
        <f>IF(U604&gt;=0.2, 1, 0)</f>
        <v>0</v>
      </c>
      <c r="X604" s="25">
        <f>IF(U604&gt;=0.3, 1, 0)</f>
        <v>0</v>
      </c>
      <c r="Y604" s="25">
        <f>IF(U604&gt;=0.4, 1, 0)</f>
        <v>0</v>
      </c>
      <c r="Z604" s="25">
        <f>IF(U604&gt;=0.5, 1, 0)</f>
        <v>0</v>
      </c>
      <c r="AA604" s="25">
        <f>IF(U604&gt;=0.6, 1, 0)</f>
        <v>0</v>
      </c>
      <c r="AB604" s="25">
        <f>IF(U604&gt;=0.7, 1, 0)</f>
        <v>0</v>
      </c>
      <c r="AC604" s="25">
        <f>IF(U604&gt;=0.8, 1, 0)</f>
        <v>0</v>
      </c>
      <c r="AD604" s="55">
        <f>IF(U604&gt;=0.9, 1, 0)</f>
        <v>0</v>
      </c>
    </row>
    <row r="605" spans="1:30" ht="20" customHeight="1" x14ac:dyDescent="0.2">
      <c r="A605" s="20" t="s">
        <v>889</v>
      </c>
      <c r="B605" s="33" t="str">
        <f>SUBSTITUTE(A605,"/Users/timomiessen/Desktop/imagesdk/nonblackmen1/","Image_")</f>
        <v>Image_NBM_242.jpg</v>
      </c>
      <c r="C605" s="63" t="s">
        <v>4</v>
      </c>
      <c r="D605" s="22" t="s">
        <v>6</v>
      </c>
      <c r="E605" s="23">
        <v>0</v>
      </c>
      <c r="F605" s="23">
        <v>0</v>
      </c>
      <c r="G605" s="23">
        <v>1</v>
      </c>
      <c r="H605" s="23">
        <v>0</v>
      </c>
      <c r="I605" s="23">
        <v>0</v>
      </c>
      <c r="J605" s="23">
        <v>0</v>
      </c>
      <c r="K605" s="23">
        <v>1</v>
      </c>
      <c r="L605" s="23">
        <v>0</v>
      </c>
      <c r="M605" s="23">
        <v>0</v>
      </c>
      <c r="N605" s="23">
        <v>0</v>
      </c>
      <c r="O605" s="23">
        <v>0</v>
      </c>
      <c r="P605" s="23">
        <v>0</v>
      </c>
      <c r="Q605" s="23">
        <v>0</v>
      </c>
      <c r="R605" s="23" cm="1">
        <f t="array" ref="R605">_xlfn.IFS(H605=1,1,K605=1,1,L605=1,1,M605=1,1,N605=1,1,P605=1,1,TRUE,0)</f>
        <v>1</v>
      </c>
      <c r="S605" s="64">
        <f>IF(AND(G605=1,R605=1),0,R605)</f>
        <v>0</v>
      </c>
      <c r="T605" s="24" t="s">
        <v>2774</v>
      </c>
      <c r="U605" s="49">
        <f>SUBSTITUTE(T605,".",",")*1</f>
        <v>0.18989975843578499</v>
      </c>
      <c r="V605" s="54">
        <f>IF(U605&gt;=0.1, 1, 0)</f>
        <v>1</v>
      </c>
      <c r="W605" s="25">
        <f>IF(U605&gt;=0.2, 1, 0)</f>
        <v>0</v>
      </c>
      <c r="X605" s="25">
        <f>IF(U605&gt;=0.3, 1, 0)</f>
        <v>0</v>
      </c>
      <c r="Y605" s="25">
        <f>IF(U605&gt;=0.4, 1, 0)</f>
        <v>0</v>
      </c>
      <c r="Z605" s="25">
        <f>IF(U605&gt;=0.5, 1, 0)</f>
        <v>0</v>
      </c>
      <c r="AA605" s="25">
        <f>IF(U605&gt;=0.6, 1, 0)</f>
        <v>0</v>
      </c>
      <c r="AB605" s="25">
        <f>IF(U605&gt;=0.7, 1, 0)</f>
        <v>0</v>
      </c>
      <c r="AC605" s="25">
        <f>IF(U605&gt;=0.8, 1, 0)</f>
        <v>0</v>
      </c>
      <c r="AD605" s="55">
        <f>IF(U605&gt;=0.9, 1, 0)</f>
        <v>0</v>
      </c>
    </row>
    <row r="606" spans="1:30" ht="20" customHeight="1" x14ac:dyDescent="0.2">
      <c r="A606" s="20" t="s">
        <v>890</v>
      </c>
      <c r="B606" s="33" t="str">
        <f>SUBSTITUTE(A606,"/Users/timomiessen/Desktop/imagesdk/nonblackmen1/","Image_")</f>
        <v>Image_NBM_243.jpg</v>
      </c>
      <c r="C606" s="63" t="s">
        <v>4</v>
      </c>
      <c r="D606" s="22" t="s">
        <v>6</v>
      </c>
      <c r="E606" s="23">
        <v>0</v>
      </c>
      <c r="F606" s="23">
        <v>0</v>
      </c>
      <c r="G606" s="23">
        <v>1</v>
      </c>
      <c r="H606" s="23">
        <v>0</v>
      </c>
      <c r="I606" s="23">
        <v>0</v>
      </c>
      <c r="J606" s="23">
        <v>0</v>
      </c>
      <c r="K606" s="23">
        <v>0</v>
      </c>
      <c r="L606" s="23">
        <v>0</v>
      </c>
      <c r="M606" s="23">
        <v>0</v>
      </c>
      <c r="N606" s="23">
        <v>0</v>
      </c>
      <c r="O606" s="23">
        <v>0</v>
      </c>
      <c r="P606" s="23">
        <v>0</v>
      </c>
      <c r="Q606" s="23">
        <v>0</v>
      </c>
      <c r="R606" s="23" cm="1">
        <f t="array" ref="R606">_xlfn.IFS(H606=1,1,K606=1,1,L606=1,1,M606=1,1,N606=1,1,P606=1,1,TRUE,0)</f>
        <v>0</v>
      </c>
      <c r="S606" s="64">
        <f>IF(AND(G606=1,R606=1),0,R606)</f>
        <v>0</v>
      </c>
      <c r="T606" s="24" t="s">
        <v>2775</v>
      </c>
      <c r="U606" s="49">
        <f>SUBSTITUTE(T606,".",",")*1</f>
        <v>6.8392748013138702E-2</v>
      </c>
      <c r="V606" s="54">
        <f>IF(U606&gt;=0.1, 1, 0)</f>
        <v>0</v>
      </c>
      <c r="W606" s="25">
        <f>IF(U606&gt;=0.2, 1, 0)</f>
        <v>0</v>
      </c>
      <c r="X606" s="25">
        <f>IF(U606&gt;=0.3, 1, 0)</f>
        <v>0</v>
      </c>
      <c r="Y606" s="25">
        <f>IF(U606&gt;=0.4, 1, 0)</f>
        <v>0</v>
      </c>
      <c r="Z606" s="25">
        <f>IF(U606&gt;=0.5, 1, 0)</f>
        <v>0</v>
      </c>
      <c r="AA606" s="25">
        <f>IF(U606&gt;=0.6, 1, 0)</f>
        <v>0</v>
      </c>
      <c r="AB606" s="25">
        <f>IF(U606&gt;=0.7, 1, 0)</f>
        <v>0</v>
      </c>
      <c r="AC606" s="25">
        <f>IF(U606&gt;=0.8, 1, 0)</f>
        <v>0</v>
      </c>
      <c r="AD606" s="55">
        <f>IF(U606&gt;=0.9, 1, 0)</f>
        <v>0</v>
      </c>
    </row>
    <row r="607" spans="1:30" ht="20" customHeight="1" x14ac:dyDescent="0.2">
      <c r="A607" s="20" t="s">
        <v>891</v>
      </c>
      <c r="B607" s="33" t="str">
        <f>SUBSTITUTE(A607,"/Users/timomiessen/Desktop/imagesdk/nonblackmen1/","Image_")</f>
        <v>Image_NBM_244.jpg</v>
      </c>
      <c r="C607" s="63" t="s">
        <v>4</v>
      </c>
      <c r="D607" s="22" t="s">
        <v>6</v>
      </c>
      <c r="E607" s="23">
        <v>0</v>
      </c>
      <c r="F607" s="23">
        <v>0</v>
      </c>
      <c r="G607" s="23">
        <v>1</v>
      </c>
      <c r="H607" s="23">
        <v>0</v>
      </c>
      <c r="I607" s="23">
        <v>0</v>
      </c>
      <c r="J607" s="23">
        <v>0</v>
      </c>
      <c r="K607" s="23">
        <v>1</v>
      </c>
      <c r="L607" s="23">
        <v>0</v>
      </c>
      <c r="M607" s="23">
        <v>0</v>
      </c>
      <c r="N607" s="23">
        <v>0</v>
      </c>
      <c r="O607" s="23">
        <v>0</v>
      </c>
      <c r="P607" s="23">
        <v>0</v>
      </c>
      <c r="Q607" s="23">
        <v>0</v>
      </c>
      <c r="R607" s="23" cm="1">
        <f t="array" ref="R607">_xlfn.IFS(H607=1,1,K607=1,1,L607=1,1,M607=1,1,N607=1,1,P607=1,1,TRUE,0)</f>
        <v>1</v>
      </c>
      <c r="S607" s="64">
        <f>IF(AND(G607=1,R607=1),0,R607)</f>
        <v>0</v>
      </c>
      <c r="T607" s="24" t="s">
        <v>2776</v>
      </c>
      <c r="U607" s="49">
        <f>SUBSTITUTE(T607,".",",")*1</f>
        <v>0.63997384905815102</v>
      </c>
      <c r="V607" s="54">
        <f>IF(U607&gt;=0.1, 1, 0)</f>
        <v>1</v>
      </c>
      <c r="W607" s="25">
        <f>IF(U607&gt;=0.2, 1, 0)</f>
        <v>1</v>
      </c>
      <c r="X607" s="25">
        <f>IF(U607&gt;=0.3, 1, 0)</f>
        <v>1</v>
      </c>
      <c r="Y607" s="25">
        <f>IF(U607&gt;=0.4, 1, 0)</f>
        <v>1</v>
      </c>
      <c r="Z607" s="25">
        <f>IF(U607&gt;=0.5, 1, 0)</f>
        <v>1</v>
      </c>
      <c r="AA607" s="25">
        <f>IF(U607&gt;=0.6, 1, 0)</f>
        <v>1</v>
      </c>
      <c r="AB607" s="25">
        <f>IF(U607&gt;=0.7, 1, 0)</f>
        <v>0</v>
      </c>
      <c r="AC607" s="25">
        <f>IF(U607&gt;=0.8, 1, 0)</f>
        <v>0</v>
      </c>
      <c r="AD607" s="55">
        <f>IF(U607&gt;=0.9, 1, 0)</f>
        <v>0</v>
      </c>
    </row>
    <row r="608" spans="1:30" ht="20" customHeight="1" x14ac:dyDescent="0.2">
      <c r="A608" s="20" t="s">
        <v>892</v>
      </c>
      <c r="B608" s="33" t="str">
        <f>SUBSTITUTE(A608,"/Users/timomiessen/Desktop/imagesdk/nonblackmen1/","Image_")</f>
        <v>Image_NBM_245.jpg</v>
      </c>
      <c r="C608" s="63" t="s">
        <v>4</v>
      </c>
      <c r="D608" s="22" t="s">
        <v>6</v>
      </c>
      <c r="E608" s="23">
        <v>0</v>
      </c>
      <c r="F608" s="23">
        <v>0</v>
      </c>
      <c r="G608" s="23">
        <v>1</v>
      </c>
      <c r="H608" s="23">
        <v>0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3">
        <v>0</v>
      </c>
      <c r="Q608" s="23">
        <v>0</v>
      </c>
      <c r="R608" s="23" cm="1">
        <f t="array" ref="R608">_xlfn.IFS(H608=1,1,K608=1,1,L608=1,1,M608=1,1,N608=1,1,P608=1,1,TRUE,0)</f>
        <v>0</v>
      </c>
      <c r="S608" s="64">
        <f>IF(AND(G608=1,R608=1),0,R608)</f>
        <v>0</v>
      </c>
      <c r="T608" s="24" t="s">
        <v>2777</v>
      </c>
      <c r="U608" s="49">
        <f>SUBSTITUTE(T608,".",",")*1</f>
        <v>3.3427907153964001E-2</v>
      </c>
      <c r="V608" s="54">
        <f>IF(U608&gt;=0.1, 1, 0)</f>
        <v>0</v>
      </c>
      <c r="W608" s="25">
        <f>IF(U608&gt;=0.2, 1, 0)</f>
        <v>0</v>
      </c>
      <c r="X608" s="25">
        <f>IF(U608&gt;=0.3, 1, 0)</f>
        <v>0</v>
      </c>
      <c r="Y608" s="25">
        <f>IF(U608&gt;=0.4, 1, 0)</f>
        <v>0</v>
      </c>
      <c r="Z608" s="25">
        <f>IF(U608&gt;=0.5, 1, 0)</f>
        <v>0</v>
      </c>
      <c r="AA608" s="25">
        <f>IF(U608&gt;=0.6, 1, 0)</f>
        <v>0</v>
      </c>
      <c r="AB608" s="25">
        <f>IF(U608&gt;=0.7, 1, 0)</f>
        <v>0</v>
      </c>
      <c r="AC608" s="25">
        <f>IF(U608&gt;=0.8, 1, 0)</f>
        <v>0</v>
      </c>
      <c r="AD608" s="55">
        <f>IF(U608&gt;=0.9, 1, 0)</f>
        <v>0</v>
      </c>
    </row>
    <row r="609" spans="1:30" ht="20" customHeight="1" x14ac:dyDescent="0.2">
      <c r="A609" s="20" t="s">
        <v>893</v>
      </c>
      <c r="B609" s="33" t="str">
        <f>SUBSTITUTE(A609,"/Users/timomiessen/Desktop/imagesdk/nonblackmen1/","Image_")</f>
        <v>Image_NBM_246.jpg</v>
      </c>
      <c r="C609" s="63" t="s">
        <v>4</v>
      </c>
      <c r="D609" s="22" t="s">
        <v>6</v>
      </c>
      <c r="E609" s="23">
        <v>0</v>
      </c>
      <c r="F609" s="23">
        <v>0</v>
      </c>
      <c r="G609" s="23">
        <v>1</v>
      </c>
      <c r="H609" s="23">
        <v>0</v>
      </c>
      <c r="I609" s="23">
        <v>0</v>
      </c>
      <c r="J609" s="23">
        <v>0</v>
      </c>
      <c r="K609" s="23">
        <v>1</v>
      </c>
      <c r="L609" s="23">
        <v>0</v>
      </c>
      <c r="M609" s="23">
        <v>0</v>
      </c>
      <c r="N609" s="23">
        <v>0</v>
      </c>
      <c r="O609" s="23">
        <v>0</v>
      </c>
      <c r="P609" s="23">
        <v>0</v>
      </c>
      <c r="Q609" s="23">
        <v>0</v>
      </c>
      <c r="R609" s="23" cm="1">
        <f t="array" ref="R609">_xlfn.IFS(H609=1,1,K609=1,1,L609=1,1,M609=1,1,N609=1,1,P609=1,1,TRUE,0)</f>
        <v>1</v>
      </c>
      <c r="S609" s="64">
        <f>IF(AND(G609=1,R609=1),0,R609)</f>
        <v>0</v>
      </c>
      <c r="T609" s="24" t="s">
        <v>2778</v>
      </c>
      <c r="U609" s="49">
        <f>SUBSTITUTE(T609,".",",")*1</f>
        <v>5.8684822171926498E-2</v>
      </c>
      <c r="V609" s="54">
        <f>IF(U609&gt;=0.1, 1, 0)</f>
        <v>0</v>
      </c>
      <c r="W609" s="25">
        <f>IF(U609&gt;=0.2, 1, 0)</f>
        <v>0</v>
      </c>
      <c r="X609" s="25">
        <f>IF(U609&gt;=0.3, 1, 0)</f>
        <v>0</v>
      </c>
      <c r="Y609" s="25">
        <f>IF(U609&gt;=0.4, 1, 0)</f>
        <v>0</v>
      </c>
      <c r="Z609" s="25">
        <f>IF(U609&gt;=0.5, 1, 0)</f>
        <v>0</v>
      </c>
      <c r="AA609" s="25">
        <f>IF(U609&gt;=0.6, 1, 0)</f>
        <v>0</v>
      </c>
      <c r="AB609" s="25">
        <f>IF(U609&gt;=0.7, 1, 0)</f>
        <v>0</v>
      </c>
      <c r="AC609" s="25">
        <f>IF(U609&gt;=0.8, 1, 0)</f>
        <v>0</v>
      </c>
      <c r="AD609" s="55">
        <f>IF(U609&gt;=0.9, 1, 0)</f>
        <v>0</v>
      </c>
    </row>
    <row r="610" spans="1:30" ht="20" customHeight="1" x14ac:dyDescent="0.2">
      <c r="A610" s="20" t="s">
        <v>894</v>
      </c>
      <c r="B610" s="33" t="str">
        <f>SUBSTITUTE(A610,"/Users/timomiessen/Desktop/imagesdk/nonblackmen1/","Image_")</f>
        <v>Image_NBM_247.jpg</v>
      </c>
      <c r="C610" s="63" t="s">
        <v>4</v>
      </c>
      <c r="D610" s="22" t="s">
        <v>6</v>
      </c>
      <c r="E610" s="23">
        <v>0</v>
      </c>
      <c r="F610" s="23">
        <v>0</v>
      </c>
      <c r="G610" s="23">
        <v>1</v>
      </c>
      <c r="H610" s="23">
        <v>0</v>
      </c>
      <c r="I610" s="23">
        <v>0</v>
      </c>
      <c r="J610" s="23">
        <v>0</v>
      </c>
      <c r="K610" s="23">
        <v>1</v>
      </c>
      <c r="L610" s="23">
        <v>0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 cm="1">
        <f t="array" ref="R610">_xlfn.IFS(H610=1,1,K610=1,1,L610=1,1,M610=1,1,N610=1,1,P610=1,1,TRUE,0)</f>
        <v>1</v>
      </c>
      <c r="S610" s="64">
        <f>IF(AND(G610=1,R610=1),0,R610)</f>
        <v>0</v>
      </c>
      <c r="T610" s="24" t="s">
        <v>2779</v>
      </c>
      <c r="U610" s="49">
        <f>SUBSTITUTE(T610,".",",")*1</f>
        <v>8.9400126598775304E-2</v>
      </c>
      <c r="V610" s="54">
        <f>IF(U610&gt;=0.1, 1, 0)</f>
        <v>0</v>
      </c>
      <c r="W610" s="25">
        <f>IF(U610&gt;=0.2, 1, 0)</f>
        <v>0</v>
      </c>
      <c r="X610" s="25">
        <f>IF(U610&gt;=0.3, 1, 0)</f>
        <v>0</v>
      </c>
      <c r="Y610" s="25">
        <f>IF(U610&gt;=0.4, 1, 0)</f>
        <v>0</v>
      </c>
      <c r="Z610" s="25">
        <f>IF(U610&gt;=0.5, 1, 0)</f>
        <v>0</v>
      </c>
      <c r="AA610" s="25">
        <f>IF(U610&gt;=0.6, 1, 0)</f>
        <v>0</v>
      </c>
      <c r="AB610" s="25">
        <f>IF(U610&gt;=0.7, 1, 0)</f>
        <v>0</v>
      </c>
      <c r="AC610" s="25">
        <f>IF(U610&gt;=0.8, 1, 0)</f>
        <v>0</v>
      </c>
      <c r="AD610" s="55">
        <f>IF(U610&gt;=0.9, 1, 0)</f>
        <v>0</v>
      </c>
    </row>
    <row r="611" spans="1:30" ht="20" customHeight="1" x14ac:dyDescent="0.2">
      <c r="A611" s="20" t="s">
        <v>895</v>
      </c>
      <c r="B611" s="33" t="str">
        <f>SUBSTITUTE(A611,"/Users/timomiessen/Desktop/imagesdk/nonblackmen1/","Image_")</f>
        <v>Image_NBM_248.jpg</v>
      </c>
      <c r="C611" s="63" t="s">
        <v>4</v>
      </c>
      <c r="D611" s="22" t="s">
        <v>6</v>
      </c>
      <c r="E611" s="23">
        <v>0</v>
      </c>
      <c r="F611" s="23">
        <v>0</v>
      </c>
      <c r="G611" s="23">
        <v>1</v>
      </c>
      <c r="H611" s="23">
        <v>0</v>
      </c>
      <c r="I611" s="23">
        <v>0</v>
      </c>
      <c r="J611" s="23">
        <v>0</v>
      </c>
      <c r="K611" s="23">
        <v>0</v>
      </c>
      <c r="L611" s="23">
        <v>0</v>
      </c>
      <c r="M611" s="23">
        <v>0</v>
      </c>
      <c r="N611" s="23">
        <v>0</v>
      </c>
      <c r="O611" s="23">
        <v>0</v>
      </c>
      <c r="P611" s="23">
        <v>0</v>
      </c>
      <c r="Q611" s="23">
        <v>0</v>
      </c>
      <c r="R611" s="23" cm="1">
        <f t="array" ref="R611">_xlfn.IFS(H611=1,1,K611=1,1,L611=1,1,M611=1,1,N611=1,1,P611=1,1,TRUE,0)</f>
        <v>0</v>
      </c>
      <c r="S611" s="64">
        <f>IF(AND(G611=1,R611=1),0,R611)</f>
        <v>0</v>
      </c>
      <c r="T611" s="24" t="s">
        <v>2780</v>
      </c>
      <c r="U611" s="49">
        <f>SUBSTITUTE(T611,".",",")*1</f>
        <v>1.33496886119246E-2</v>
      </c>
      <c r="V611" s="54">
        <f>IF(U611&gt;=0.1, 1, 0)</f>
        <v>0</v>
      </c>
      <c r="W611" s="25">
        <f>IF(U611&gt;=0.2, 1, 0)</f>
        <v>0</v>
      </c>
      <c r="X611" s="25">
        <f>IF(U611&gt;=0.3, 1, 0)</f>
        <v>0</v>
      </c>
      <c r="Y611" s="25">
        <f>IF(U611&gt;=0.4, 1, 0)</f>
        <v>0</v>
      </c>
      <c r="Z611" s="25">
        <f>IF(U611&gt;=0.5, 1, 0)</f>
        <v>0</v>
      </c>
      <c r="AA611" s="25">
        <f>IF(U611&gt;=0.6, 1, 0)</f>
        <v>0</v>
      </c>
      <c r="AB611" s="25">
        <f>IF(U611&gt;=0.7, 1, 0)</f>
        <v>0</v>
      </c>
      <c r="AC611" s="25">
        <f>IF(U611&gt;=0.8, 1, 0)</f>
        <v>0</v>
      </c>
      <c r="AD611" s="55">
        <f>IF(U611&gt;=0.9, 1, 0)</f>
        <v>0</v>
      </c>
    </row>
    <row r="612" spans="1:30" ht="20" customHeight="1" x14ac:dyDescent="0.2">
      <c r="A612" s="20" t="s">
        <v>896</v>
      </c>
      <c r="B612" s="33" t="str">
        <f>SUBSTITUTE(A612,"/Users/timomiessen/Desktop/imagesdk/nonblackmen1/","Image_")</f>
        <v>Image_NBM_249.jpg</v>
      </c>
      <c r="C612" s="63" t="s">
        <v>4</v>
      </c>
      <c r="D612" s="22" t="s">
        <v>6</v>
      </c>
      <c r="E612" s="23">
        <v>0</v>
      </c>
      <c r="F612" s="23">
        <v>0</v>
      </c>
      <c r="G612" s="23">
        <v>1</v>
      </c>
      <c r="H612" s="23">
        <v>0</v>
      </c>
      <c r="I612" s="23">
        <v>0</v>
      </c>
      <c r="J612" s="23">
        <v>0</v>
      </c>
      <c r="K612" s="23">
        <v>0</v>
      </c>
      <c r="L612" s="23">
        <v>0</v>
      </c>
      <c r="M612" s="23">
        <v>0</v>
      </c>
      <c r="N612" s="23">
        <v>0</v>
      </c>
      <c r="O612" s="23">
        <v>0</v>
      </c>
      <c r="P612" s="23">
        <v>0</v>
      </c>
      <c r="Q612" s="23">
        <v>0</v>
      </c>
      <c r="R612" s="23" cm="1">
        <f t="array" ref="R612">_xlfn.IFS(H612=1,1,K612=1,1,L612=1,1,M612=1,1,N612=1,1,P612=1,1,TRUE,0)</f>
        <v>0</v>
      </c>
      <c r="S612" s="64">
        <f>IF(AND(G612=1,R612=1),0,R612)</f>
        <v>0</v>
      </c>
      <c r="T612" s="24" t="s">
        <v>2781</v>
      </c>
      <c r="U612" s="49">
        <f>SUBSTITUTE(T612,".",",")*1</f>
        <v>8.7177944369614107E-3</v>
      </c>
      <c r="V612" s="54">
        <f>IF(U612&gt;=0.1, 1, 0)</f>
        <v>0</v>
      </c>
      <c r="W612" s="25">
        <f>IF(U612&gt;=0.2, 1, 0)</f>
        <v>0</v>
      </c>
      <c r="X612" s="25">
        <f>IF(U612&gt;=0.3, 1, 0)</f>
        <v>0</v>
      </c>
      <c r="Y612" s="25">
        <f>IF(U612&gt;=0.4, 1, 0)</f>
        <v>0</v>
      </c>
      <c r="Z612" s="25">
        <f>IF(U612&gt;=0.5, 1, 0)</f>
        <v>0</v>
      </c>
      <c r="AA612" s="25">
        <f>IF(U612&gt;=0.6, 1, 0)</f>
        <v>0</v>
      </c>
      <c r="AB612" s="25">
        <f>IF(U612&gt;=0.7, 1, 0)</f>
        <v>0</v>
      </c>
      <c r="AC612" s="25">
        <f>IF(U612&gt;=0.8, 1, 0)</f>
        <v>0</v>
      </c>
      <c r="AD612" s="55">
        <f>IF(U612&gt;=0.9, 1, 0)</f>
        <v>0</v>
      </c>
    </row>
    <row r="613" spans="1:30" ht="20" customHeight="1" x14ac:dyDescent="0.2">
      <c r="A613" s="20" t="s">
        <v>897</v>
      </c>
      <c r="B613" s="33" t="str">
        <f>SUBSTITUTE(A613,"/Users/timomiessen/Desktop/imagesdk/nonblackmen1/","Image_")</f>
        <v>Image_NBM_25.jpg</v>
      </c>
      <c r="C613" s="63" t="s">
        <v>4</v>
      </c>
      <c r="D613" s="22" t="s">
        <v>6</v>
      </c>
      <c r="E613" s="23">
        <v>1</v>
      </c>
      <c r="F613" s="23">
        <v>0</v>
      </c>
      <c r="G613" s="23">
        <v>0</v>
      </c>
      <c r="H613" s="23">
        <v>0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23">
        <v>0</v>
      </c>
      <c r="P613" s="23">
        <v>0</v>
      </c>
      <c r="Q613" s="23">
        <v>0</v>
      </c>
      <c r="R613" s="23" cm="1">
        <f t="array" ref="R613">_xlfn.IFS(H613=1,1,K613=1,1,L613=1,1,M613=1,1,N613=1,1,P613=1,1,TRUE,0)</f>
        <v>0</v>
      </c>
      <c r="S613" s="64">
        <f>IF(AND(G613=1,R613=1),0,R613)</f>
        <v>0</v>
      </c>
      <c r="T613" s="24" t="s">
        <v>2782</v>
      </c>
      <c r="U613" s="49">
        <f>SUBSTITUTE(T613,".",",")*1</f>
        <v>1.41732534393668E-2</v>
      </c>
      <c r="V613" s="54">
        <f>IF(U613&gt;=0.1, 1, 0)</f>
        <v>0</v>
      </c>
      <c r="W613" s="25">
        <f>IF(U613&gt;=0.2, 1, 0)</f>
        <v>0</v>
      </c>
      <c r="X613" s="25">
        <f>IF(U613&gt;=0.3, 1, 0)</f>
        <v>0</v>
      </c>
      <c r="Y613" s="25">
        <f>IF(U613&gt;=0.4, 1, 0)</f>
        <v>0</v>
      </c>
      <c r="Z613" s="25">
        <f>IF(U613&gt;=0.5, 1, 0)</f>
        <v>0</v>
      </c>
      <c r="AA613" s="25">
        <f>IF(U613&gt;=0.6, 1, 0)</f>
        <v>0</v>
      </c>
      <c r="AB613" s="25">
        <f>IF(U613&gt;=0.7, 1, 0)</f>
        <v>0</v>
      </c>
      <c r="AC613" s="25">
        <f>IF(U613&gt;=0.8, 1, 0)</f>
        <v>0</v>
      </c>
      <c r="AD613" s="55">
        <f>IF(U613&gt;=0.9, 1, 0)</f>
        <v>0</v>
      </c>
    </row>
    <row r="614" spans="1:30" ht="20" customHeight="1" x14ac:dyDescent="0.2">
      <c r="A614" s="20" t="s">
        <v>898</v>
      </c>
      <c r="B614" s="33" t="str">
        <f>SUBSTITUTE(A614,"/Users/timomiessen/Desktop/imagesdk/nonblackmen1/","Image_")</f>
        <v>Image_NBM_250.jpg</v>
      </c>
      <c r="C614" s="63" t="s">
        <v>4</v>
      </c>
      <c r="D614" s="22" t="s">
        <v>6</v>
      </c>
      <c r="E614" s="23">
        <v>0</v>
      </c>
      <c r="F614" s="23">
        <v>0</v>
      </c>
      <c r="G614" s="23">
        <v>1</v>
      </c>
      <c r="H614" s="23">
        <v>0</v>
      </c>
      <c r="I614" s="23">
        <v>0</v>
      </c>
      <c r="J614" s="23">
        <v>0</v>
      </c>
      <c r="K614" s="23">
        <v>0</v>
      </c>
      <c r="L614" s="23">
        <v>0</v>
      </c>
      <c r="M614" s="23">
        <v>0</v>
      </c>
      <c r="N614" s="23">
        <v>0</v>
      </c>
      <c r="O614" s="23">
        <v>0</v>
      </c>
      <c r="P614" s="23">
        <v>0</v>
      </c>
      <c r="Q614" s="23">
        <v>0</v>
      </c>
      <c r="R614" s="23" cm="1">
        <f t="array" ref="R614">_xlfn.IFS(H614=1,1,K614=1,1,L614=1,1,M614=1,1,N614=1,1,P614=1,1,TRUE,0)</f>
        <v>0</v>
      </c>
      <c r="S614" s="64">
        <f>IF(AND(G614=1,R614=1),0,R614)</f>
        <v>0</v>
      </c>
      <c r="T614" s="24" t="s">
        <v>2783</v>
      </c>
      <c r="U614" s="49">
        <f>SUBSTITUTE(T614,".",",")*1</f>
        <v>1.5734850428998401E-2</v>
      </c>
      <c r="V614" s="54">
        <f>IF(U614&gt;=0.1, 1, 0)</f>
        <v>0</v>
      </c>
      <c r="W614" s="25">
        <f>IF(U614&gt;=0.2, 1, 0)</f>
        <v>0</v>
      </c>
      <c r="X614" s="25">
        <f>IF(U614&gt;=0.3, 1, 0)</f>
        <v>0</v>
      </c>
      <c r="Y614" s="25">
        <f>IF(U614&gt;=0.4, 1, 0)</f>
        <v>0</v>
      </c>
      <c r="Z614" s="25">
        <f>IF(U614&gt;=0.5, 1, 0)</f>
        <v>0</v>
      </c>
      <c r="AA614" s="25">
        <f>IF(U614&gt;=0.6, 1, 0)</f>
        <v>0</v>
      </c>
      <c r="AB614" s="25">
        <f>IF(U614&gt;=0.7, 1, 0)</f>
        <v>0</v>
      </c>
      <c r="AC614" s="25">
        <f>IF(U614&gt;=0.8, 1, 0)</f>
        <v>0</v>
      </c>
      <c r="AD614" s="55">
        <f>IF(U614&gt;=0.9, 1, 0)</f>
        <v>0</v>
      </c>
    </row>
    <row r="615" spans="1:30" ht="20" customHeight="1" x14ac:dyDescent="0.2">
      <c r="A615" s="20" t="s">
        <v>903</v>
      </c>
      <c r="B615" s="33" t="str">
        <f>SUBSTITUTE(A615,"/Users/timomiessen/Desktop/imagesdk/nonblackmen1/","Image_")</f>
        <v>Image_NBM_255.jpg</v>
      </c>
      <c r="C615" s="63" t="s">
        <v>4</v>
      </c>
      <c r="D615" s="22" t="s">
        <v>6</v>
      </c>
      <c r="E615" s="23">
        <v>0</v>
      </c>
      <c r="F615" s="23">
        <v>0</v>
      </c>
      <c r="G615" s="23">
        <v>1</v>
      </c>
      <c r="H615" s="23">
        <v>0</v>
      </c>
      <c r="I615" s="23">
        <v>0</v>
      </c>
      <c r="J615" s="23">
        <v>0</v>
      </c>
      <c r="K615" s="23">
        <v>1</v>
      </c>
      <c r="L615" s="23">
        <v>0</v>
      </c>
      <c r="M615" s="23">
        <v>0</v>
      </c>
      <c r="N615" s="23">
        <v>0</v>
      </c>
      <c r="O615" s="23">
        <v>0</v>
      </c>
      <c r="P615" s="23">
        <v>0</v>
      </c>
      <c r="Q615" s="23">
        <v>0</v>
      </c>
      <c r="R615" s="23" cm="1">
        <f t="array" ref="R615">_xlfn.IFS(H615=1,1,K615=1,1,L615=1,1,M615=1,1,N615=1,1,P615=1,1,TRUE,0)</f>
        <v>1</v>
      </c>
      <c r="S615" s="64">
        <f>IF(AND(G615=1,R615=1),0,R615)</f>
        <v>0</v>
      </c>
      <c r="T615" s="24" t="s">
        <v>2788</v>
      </c>
      <c r="U615" s="49">
        <f>SUBSTITUTE(T615,".",",")*1</f>
        <v>6.4819909632205894E-2</v>
      </c>
      <c r="V615" s="54">
        <f>IF(U615&gt;=0.1, 1, 0)</f>
        <v>0</v>
      </c>
      <c r="W615" s="25">
        <f>IF(U615&gt;=0.2, 1, 0)</f>
        <v>0</v>
      </c>
      <c r="X615" s="25">
        <f>IF(U615&gt;=0.3, 1, 0)</f>
        <v>0</v>
      </c>
      <c r="Y615" s="25">
        <f>IF(U615&gt;=0.4, 1, 0)</f>
        <v>0</v>
      </c>
      <c r="Z615" s="25">
        <f>IF(U615&gt;=0.5, 1, 0)</f>
        <v>0</v>
      </c>
      <c r="AA615" s="25">
        <f>IF(U615&gt;=0.6, 1, 0)</f>
        <v>0</v>
      </c>
      <c r="AB615" s="25">
        <f>IF(U615&gt;=0.7, 1, 0)</f>
        <v>0</v>
      </c>
      <c r="AC615" s="25">
        <f>IF(U615&gt;=0.8, 1, 0)</f>
        <v>0</v>
      </c>
      <c r="AD615" s="55">
        <f>IF(U615&gt;=0.9, 1, 0)</f>
        <v>0</v>
      </c>
    </row>
    <row r="616" spans="1:30" ht="20" customHeight="1" x14ac:dyDescent="0.2">
      <c r="A616" s="20" t="s">
        <v>908</v>
      </c>
      <c r="B616" s="33" t="str">
        <f>SUBSTITUTE(A616,"/Users/timomiessen/Desktop/imagesdk/nonblackmen1/","Image_")</f>
        <v>Image_NBM_26.jpg</v>
      </c>
      <c r="C616" s="63" t="s">
        <v>4</v>
      </c>
      <c r="D616" s="22" t="s">
        <v>6</v>
      </c>
      <c r="E616" s="23">
        <v>1</v>
      </c>
      <c r="F616" s="23">
        <v>0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 cm="1">
        <f t="array" ref="R616">_xlfn.IFS(H616=1,1,K616=1,1,L616=1,1,M616=1,1,N616=1,1,P616=1,1,TRUE,0)</f>
        <v>0</v>
      </c>
      <c r="S616" s="64">
        <f>IF(AND(G616=1,R616=1),0,R616)</f>
        <v>0</v>
      </c>
      <c r="T616" s="24" t="s">
        <v>2793</v>
      </c>
      <c r="U616" s="49">
        <f>SUBSTITUTE(T616,".",",")*1</f>
        <v>2.1264039678499098E-3</v>
      </c>
      <c r="V616" s="54">
        <f>IF(U616&gt;=0.1, 1, 0)</f>
        <v>0</v>
      </c>
      <c r="W616" s="25">
        <f>IF(U616&gt;=0.2, 1, 0)</f>
        <v>0</v>
      </c>
      <c r="X616" s="25">
        <f>IF(U616&gt;=0.3, 1, 0)</f>
        <v>0</v>
      </c>
      <c r="Y616" s="25">
        <f>IF(U616&gt;=0.4, 1, 0)</f>
        <v>0</v>
      </c>
      <c r="Z616" s="25">
        <f>IF(U616&gt;=0.5, 1, 0)</f>
        <v>0</v>
      </c>
      <c r="AA616" s="25">
        <f>IF(U616&gt;=0.6, 1, 0)</f>
        <v>0</v>
      </c>
      <c r="AB616" s="25">
        <f>IF(U616&gt;=0.7, 1, 0)</f>
        <v>0</v>
      </c>
      <c r="AC616" s="25">
        <f>IF(U616&gt;=0.8, 1, 0)</f>
        <v>0</v>
      </c>
      <c r="AD616" s="55">
        <f>IF(U616&gt;=0.9, 1, 0)</f>
        <v>0</v>
      </c>
    </row>
    <row r="617" spans="1:30" ht="20" customHeight="1" x14ac:dyDescent="0.2">
      <c r="A617" s="20" t="s">
        <v>919</v>
      </c>
      <c r="B617" s="33" t="str">
        <f>SUBSTITUTE(A617,"/Users/timomiessen/Desktop/imagesdk/nonblackmen1/","Image_")</f>
        <v>Image_NBM_27.jpg</v>
      </c>
      <c r="C617" s="63" t="s">
        <v>4</v>
      </c>
      <c r="D617" s="22" t="s">
        <v>6</v>
      </c>
      <c r="E617" s="23">
        <v>1</v>
      </c>
      <c r="F617" s="23">
        <v>0</v>
      </c>
      <c r="G617" s="23">
        <v>0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0</v>
      </c>
      <c r="Q617" s="23">
        <v>0</v>
      </c>
      <c r="R617" s="23" cm="1">
        <f t="array" ref="R617">_xlfn.IFS(H617=1,1,K617=1,1,L617=1,1,M617=1,1,N617=1,1,P617=1,1,TRUE,0)</f>
        <v>0</v>
      </c>
      <c r="S617" s="64">
        <f>IF(AND(G617=1,R617=1),0,R617)</f>
        <v>0</v>
      </c>
      <c r="T617" s="24" t="s">
        <v>2804</v>
      </c>
      <c r="U617" s="49">
        <f>SUBSTITUTE(T617,".",",")*1</f>
        <v>4.4861642643809298E-2</v>
      </c>
      <c r="V617" s="54">
        <f>IF(U617&gt;=0.1, 1, 0)</f>
        <v>0</v>
      </c>
      <c r="W617" s="25">
        <f>IF(U617&gt;=0.2, 1, 0)</f>
        <v>0</v>
      </c>
      <c r="X617" s="25">
        <f>IF(U617&gt;=0.3, 1, 0)</f>
        <v>0</v>
      </c>
      <c r="Y617" s="25">
        <f>IF(U617&gt;=0.4, 1, 0)</f>
        <v>0</v>
      </c>
      <c r="Z617" s="25">
        <f>IF(U617&gt;=0.5, 1, 0)</f>
        <v>0</v>
      </c>
      <c r="AA617" s="25">
        <f>IF(U617&gt;=0.6, 1, 0)</f>
        <v>0</v>
      </c>
      <c r="AB617" s="25">
        <f>IF(U617&gt;=0.7, 1, 0)</f>
        <v>0</v>
      </c>
      <c r="AC617" s="25">
        <f>IF(U617&gt;=0.8, 1, 0)</f>
        <v>0</v>
      </c>
      <c r="AD617" s="55">
        <f>IF(U617&gt;=0.9, 1, 0)</f>
        <v>0</v>
      </c>
    </row>
    <row r="618" spans="1:30" ht="20" customHeight="1" x14ac:dyDescent="0.2">
      <c r="A618" s="20" t="s">
        <v>930</v>
      </c>
      <c r="B618" s="33" t="str">
        <f>SUBSTITUTE(A618,"/Users/timomiessen/Desktop/imagesdk/nonblackmen1/","Image_")</f>
        <v>Image_NBM_28.jpg</v>
      </c>
      <c r="C618" s="63" t="s">
        <v>4</v>
      </c>
      <c r="D618" s="22" t="s">
        <v>6</v>
      </c>
      <c r="E618" s="23">
        <v>1</v>
      </c>
      <c r="F618" s="23">
        <v>0</v>
      </c>
      <c r="G618" s="23">
        <v>0</v>
      </c>
      <c r="H618" s="23">
        <v>0</v>
      </c>
      <c r="I618" s="23">
        <v>0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  <c r="O618" s="23">
        <v>0</v>
      </c>
      <c r="P618" s="23">
        <v>0</v>
      </c>
      <c r="Q618" s="23">
        <v>0</v>
      </c>
      <c r="R618" s="23" cm="1">
        <f t="array" ref="R618">_xlfn.IFS(H618=1,1,K618=1,1,L618=1,1,M618=1,1,N618=1,1,P618=1,1,TRUE,0)</f>
        <v>0</v>
      </c>
      <c r="S618" s="64">
        <f>IF(AND(G618=1,R618=1),0,R618)</f>
        <v>0</v>
      </c>
      <c r="T618" s="24" t="s">
        <v>2815</v>
      </c>
      <c r="U618" s="49">
        <f>SUBSTITUTE(T618,".",",")*1</f>
        <v>5.6739829014986701E-3</v>
      </c>
      <c r="V618" s="54">
        <f>IF(U618&gt;=0.1, 1, 0)</f>
        <v>0</v>
      </c>
      <c r="W618" s="25">
        <f>IF(U618&gt;=0.2, 1, 0)</f>
        <v>0</v>
      </c>
      <c r="X618" s="25">
        <f>IF(U618&gt;=0.3, 1, 0)</f>
        <v>0</v>
      </c>
      <c r="Y618" s="25">
        <f>IF(U618&gt;=0.4, 1, 0)</f>
        <v>0</v>
      </c>
      <c r="Z618" s="25">
        <f>IF(U618&gt;=0.5, 1, 0)</f>
        <v>0</v>
      </c>
      <c r="AA618" s="25">
        <f>IF(U618&gt;=0.6, 1, 0)</f>
        <v>0</v>
      </c>
      <c r="AB618" s="25">
        <f>IF(U618&gt;=0.7, 1, 0)</f>
        <v>0</v>
      </c>
      <c r="AC618" s="25">
        <f>IF(U618&gt;=0.8, 1, 0)</f>
        <v>0</v>
      </c>
      <c r="AD618" s="55">
        <f>IF(U618&gt;=0.9, 1, 0)</f>
        <v>0</v>
      </c>
    </row>
    <row r="619" spans="1:30" ht="20" customHeight="1" x14ac:dyDescent="0.2">
      <c r="A619" s="20" t="s">
        <v>934</v>
      </c>
      <c r="B619" s="33" t="str">
        <f>SUBSTITUTE(A619,"/Users/timomiessen/Desktop/imagesdk/nonblackmen1/","Image_")</f>
        <v>Image_NBM_283.jpg</v>
      </c>
      <c r="C619" s="63" t="s">
        <v>4</v>
      </c>
      <c r="D619" s="22" t="s">
        <v>6</v>
      </c>
      <c r="E619" s="23">
        <v>1</v>
      </c>
      <c r="F619" s="23">
        <v>0</v>
      </c>
      <c r="G619" s="23">
        <v>0</v>
      </c>
      <c r="H619" s="23">
        <v>0</v>
      </c>
      <c r="I619" s="23">
        <v>0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  <c r="O619" s="23">
        <v>0</v>
      </c>
      <c r="P619" s="23">
        <v>0</v>
      </c>
      <c r="Q619" s="23">
        <v>0</v>
      </c>
      <c r="R619" s="23" cm="1">
        <f t="array" ref="R619">_xlfn.IFS(H619=1,1,K619=1,1,L619=1,1,M619=1,1,N619=1,1,P619=1,1,TRUE,0)</f>
        <v>0</v>
      </c>
      <c r="S619" s="64">
        <f>IF(AND(G619=1,R619=1),0,R619)</f>
        <v>0</v>
      </c>
      <c r="T619" s="24" t="s">
        <v>2819</v>
      </c>
      <c r="U619" s="49">
        <f>SUBSTITUTE(T619,".",",")*1</f>
        <v>1.3710046652704399E-2</v>
      </c>
      <c r="V619" s="54">
        <f>IF(U619&gt;=0.1, 1, 0)</f>
        <v>0</v>
      </c>
      <c r="W619" s="25">
        <f>IF(U619&gt;=0.2, 1, 0)</f>
        <v>0</v>
      </c>
      <c r="X619" s="25">
        <f>IF(U619&gt;=0.3, 1, 0)</f>
        <v>0</v>
      </c>
      <c r="Y619" s="25">
        <f>IF(U619&gt;=0.4, 1, 0)</f>
        <v>0</v>
      </c>
      <c r="Z619" s="25">
        <f>IF(U619&gt;=0.5, 1, 0)</f>
        <v>0</v>
      </c>
      <c r="AA619" s="25">
        <f>IF(U619&gt;=0.6, 1, 0)</f>
        <v>0</v>
      </c>
      <c r="AB619" s="25">
        <f>IF(U619&gt;=0.7, 1, 0)</f>
        <v>0</v>
      </c>
      <c r="AC619" s="25">
        <f>IF(U619&gt;=0.8, 1, 0)</f>
        <v>0</v>
      </c>
      <c r="AD619" s="55">
        <f>IF(U619&gt;=0.9, 1, 0)</f>
        <v>0</v>
      </c>
    </row>
    <row r="620" spans="1:30" ht="20" customHeight="1" x14ac:dyDescent="0.2">
      <c r="A620" s="20" t="s">
        <v>936</v>
      </c>
      <c r="B620" s="33" t="str">
        <f>SUBSTITUTE(A620,"/Users/timomiessen/Desktop/imagesdk/nonblackmen1/","Image_")</f>
        <v>Image_NBM_285.jpg</v>
      </c>
      <c r="C620" s="63" t="s">
        <v>4</v>
      </c>
      <c r="D620" s="22" t="s">
        <v>6</v>
      </c>
      <c r="E620" s="23">
        <v>0</v>
      </c>
      <c r="F620" s="23">
        <v>0</v>
      </c>
      <c r="G620" s="23">
        <v>1</v>
      </c>
      <c r="H620" s="23">
        <v>0</v>
      </c>
      <c r="I620" s="23">
        <v>0</v>
      </c>
      <c r="J620" s="23">
        <v>0</v>
      </c>
      <c r="K620" s="23">
        <v>1</v>
      </c>
      <c r="L620" s="23">
        <v>0</v>
      </c>
      <c r="M620" s="23">
        <v>0</v>
      </c>
      <c r="N620" s="23">
        <v>0</v>
      </c>
      <c r="O620" s="23">
        <v>0</v>
      </c>
      <c r="P620" s="23">
        <v>0</v>
      </c>
      <c r="Q620" s="23">
        <v>0</v>
      </c>
      <c r="R620" s="23" cm="1">
        <f t="array" ref="R620">_xlfn.IFS(H620=1,1,K620=1,1,L620=1,1,M620=1,1,N620=1,1,P620=1,1,TRUE,0)</f>
        <v>1</v>
      </c>
      <c r="S620" s="64">
        <f>IF(AND(G620=1,R620=1),0,R620)</f>
        <v>0</v>
      </c>
      <c r="T620" s="24" t="s">
        <v>2821</v>
      </c>
      <c r="U620" s="49">
        <f>SUBSTITUTE(T620,".",",")*1</f>
        <v>0.24983182549476601</v>
      </c>
      <c r="V620" s="54">
        <f>IF(U620&gt;=0.1, 1, 0)</f>
        <v>1</v>
      </c>
      <c r="W620" s="25">
        <f>IF(U620&gt;=0.2, 1, 0)</f>
        <v>1</v>
      </c>
      <c r="X620" s="25">
        <f>IF(U620&gt;=0.3, 1, 0)</f>
        <v>0</v>
      </c>
      <c r="Y620" s="25">
        <f>IF(U620&gt;=0.4, 1, 0)</f>
        <v>0</v>
      </c>
      <c r="Z620" s="25">
        <f>IF(U620&gt;=0.5, 1, 0)</f>
        <v>0</v>
      </c>
      <c r="AA620" s="25">
        <f>IF(U620&gt;=0.6, 1, 0)</f>
        <v>0</v>
      </c>
      <c r="AB620" s="25">
        <f>IF(U620&gt;=0.7, 1, 0)</f>
        <v>0</v>
      </c>
      <c r="AC620" s="25">
        <f>IF(U620&gt;=0.8, 1, 0)</f>
        <v>0</v>
      </c>
      <c r="AD620" s="55">
        <f>IF(U620&gt;=0.9, 1, 0)</f>
        <v>0</v>
      </c>
    </row>
    <row r="621" spans="1:30" ht="20" customHeight="1" x14ac:dyDescent="0.2">
      <c r="A621" s="20" t="s">
        <v>941</v>
      </c>
      <c r="B621" s="33" t="str">
        <f>SUBSTITUTE(A621,"/Users/timomiessen/Desktop/imagesdk/nonblackmen1/","Image_")</f>
        <v>Image_NBM_29.jpg</v>
      </c>
      <c r="C621" s="63" t="s">
        <v>4</v>
      </c>
      <c r="D621" s="22" t="s">
        <v>6</v>
      </c>
      <c r="E621" s="23">
        <v>1</v>
      </c>
      <c r="F621" s="23">
        <v>0</v>
      </c>
      <c r="G621" s="23">
        <v>0</v>
      </c>
      <c r="H621" s="23">
        <v>0</v>
      </c>
      <c r="I621" s="23">
        <v>0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23">
        <v>0</v>
      </c>
      <c r="P621" s="23">
        <v>0</v>
      </c>
      <c r="Q621" s="23">
        <v>0</v>
      </c>
      <c r="R621" s="23" cm="1">
        <f t="array" ref="R621">_xlfn.IFS(H621=1,1,K621=1,1,L621=1,1,M621=1,1,N621=1,1,P621=1,1,TRUE,0)</f>
        <v>0</v>
      </c>
      <c r="S621" s="64">
        <f>IF(AND(G621=1,R621=1),0,R621)</f>
        <v>0</v>
      </c>
      <c r="T621" s="24" t="s">
        <v>2826</v>
      </c>
      <c r="U621" s="49">
        <f>SUBSTITUTE(T621,".",",")*1</f>
        <v>3.5654373466968502E-2</v>
      </c>
      <c r="V621" s="54">
        <f>IF(U621&gt;=0.1, 1, 0)</f>
        <v>0</v>
      </c>
      <c r="W621" s="25">
        <f>IF(U621&gt;=0.2, 1, 0)</f>
        <v>0</v>
      </c>
      <c r="X621" s="25">
        <f>IF(U621&gt;=0.3, 1, 0)</f>
        <v>0</v>
      </c>
      <c r="Y621" s="25">
        <f>IF(U621&gt;=0.4, 1, 0)</f>
        <v>0</v>
      </c>
      <c r="Z621" s="25">
        <f>IF(U621&gt;=0.5, 1, 0)</f>
        <v>0</v>
      </c>
      <c r="AA621" s="25">
        <f>IF(U621&gt;=0.6, 1, 0)</f>
        <v>0</v>
      </c>
      <c r="AB621" s="25">
        <f>IF(U621&gt;=0.7, 1, 0)</f>
        <v>0</v>
      </c>
      <c r="AC621" s="25">
        <f>IF(U621&gt;=0.8, 1, 0)</f>
        <v>0</v>
      </c>
      <c r="AD621" s="55">
        <f>IF(U621&gt;=0.9, 1, 0)</f>
        <v>0</v>
      </c>
    </row>
    <row r="622" spans="1:30" ht="20" customHeight="1" x14ac:dyDescent="0.2">
      <c r="A622" s="20" t="s">
        <v>943</v>
      </c>
      <c r="B622" s="33" t="str">
        <f>SUBSTITUTE(A622,"/Users/timomiessen/Desktop/imagesdk/nonblackmen1/","Image_")</f>
        <v>Image_NBM_291.jpg</v>
      </c>
      <c r="C622" s="63" t="s">
        <v>4</v>
      </c>
      <c r="D622" s="22" t="s">
        <v>6</v>
      </c>
      <c r="E622" s="23">
        <v>0</v>
      </c>
      <c r="F622" s="23">
        <v>0</v>
      </c>
      <c r="G622" s="23">
        <v>1</v>
      </c>
      <c r="H622" s="23">
        <v>0</v>
      </c>
      <c r="I622" s="23">
        <v>1</v>
      </c>
      <c r="J622" s="23">
        <v>0</v>
      </c>
      <c r="K622" s="23">
        <v>1</v>
      </c>
      <c r="L622" s="23">
        <v>0</v>
      </c>
      <c r="M622" s="23">
        <v>0</v>
      </c>
      <c r="N622" s="23">
        <v>0</v>
      </c>
      <c r="O622" s="23">
        <v>0</v>
      </c>
      <c r="P622" s="23">
        <v>0</v>
      </c>
      <c r="Q622" s="23">
        <v>0</v>
      </c>
      <c r="R622" s="23" cm="1">
        <f t="array" ref="R622">_xlfn.IFS(H622=1,1,K622=1,1,L622=1,1,M622=1,1,N622=1,1,P622=1,1,TRUE,0)</f>
        <v>1</v>
      </c>
      <c r="S622" s="64">
        <f>IF(AND(G622=1,R622=1),0,R622)</f>
        <v>0</v>
      </c>
      <c r="T622" s="24" t="s">
        <v>2828</v>
      </c>
      <c r="U622" s="49">
        <f>SUBSTITUTE(T622,".",",")*1</f>
        <v>1.2787477578967799E-2</v>
      </c>
      <c r="V622" s="54">
        <f>IF(U622&gt;=0.1, 1, 0)</f>
        <v>0</v>
      </c>
      <c r="W622" s="25">
        <f>IF(U622&gt;=0.2, 1, 0)</f>
        <v>0</v>
      </c>
      <c r="X622" s="25">
        <f>IF(U622&gt;=0.3, 1, 0)</f>
        <v>0</v>
      </c>
      <c r="Y622" s="25">
        <f>IF(U622&gt;=0.4, 1, 0)</f>
        <v>0</v>
      </c>
      <c r="Z622" s="25">
        <f>IF(U622&gt;=0.5, 1, 0)</f>
        <v>0</v>
      </c>
      <c r="AA622" s="25">
        <f>IF(U622&gt;=0.6, 1, 0)</f>
        <v>0</v>
      </c>
      <c r="AB622" s="25">
        <f>IF(U622&gt;=0.7, 1, 0)</f>
        <v>0</v>
      </c>
      <c r="AC622" s="25">
        <f>IF(U622&gt;=0.8, 1, 0)</f>
        <v>0</v>
      </c>
      <c r="AD622" s="55">
        <f>IF(U622&gt;=0.9, 1, 0)</f>
        <v>0</v>
      </c>
    </row>
    <row r="623" spans="1:30" ht="20" customHeight="1" x14ac:dyDescent="0.2">
      <c r="A623" s="20" t="s">
        <v>949</v>
      </c>
      <c r="B623" s="33" t="str">
        <f>SUBSTITUTE(A623,"/Users/timomiessen/Desktop/imagesdk/nonblackmen1/","Image_")</f>
        <v>Image_NBM_297.jpg</v>
      </c>
      <c r="C623" s="63" t="s">
        <v>4</v>
      </c>
      <c r="D623" s="22" t="s">
        <v>6</v>
      </c>
      <c r="E623" s="23">
        <v>0</v>
      </c>
      <c r="F623" s="23">
        <v>0</v>
      </c>
      <c r="G623" s="23">
        <v>1</v>
      </c>
      <c r="H623" s="23">
        <v>0</v>
      </c>
      <c r="I623" s="23">
        <v>0</v>
      </c>
      <c r="J623" s="23">
        <v>0</v>
      </c>
      <c r="K623" s="23">
        <v>1</v>
      </c>
      <c r="L623" s="23">
        <v>0</v>
      </c>
      <c r="M623" s="23">
        <v>0</v>
      </c>
      <c r="N623" s="23">
        <v>0</v>
      </c>
      <c r="O623" s="23">
        <v>0</v>
      </c>
      <c r="P623" s="23">
        <v>0</v>
      </c>
      <c r="Q623" s="23">
        <v>0</v>
      </c>
      <c r="R623" s="23" cm="1">
        <f t="array" ref="R623">_xlfn.IFS(H623=1,1,K623=1,1,L623=1,1,M623=1,1,N623=1,1,P623=1,1,TRUE,0)</f>
        <v>1</v>
      </c>
      <c r="S623" s="64">
        <f>IF(AND(G623=1,R623=1),0,R623)</f>
        <v>0</v>
      </c>
      <c r="T623" s="24" t="s">
        <v>2834</v>
      </c>
      <c r="U623" s="49">
        <f>SUBSTITUTE(T623,".",",")*1</f>
        <v>0.36278849095106103</v>
      </c>
      <c r="V623" s="54">
        <f>IF(U623&gt;=0.1, 1, 0)</f>
        <v>1</v>
      </c>
      <c r="W623" s="25">
        <f>IF(U623&gt;=0.2, 1, 0)</f>
        <v>1</v>
      </c>
      <c r="X623" s="25">
        <f>IF(U623&gt;=0.3, 1, 0)</f>
        <v>1</v>
      </c>
      <c r="Y623" s="25">
        <f>IF(U623&gt;=0.4, 1, 0)</f>
        <v>0</v>
      </c>
      <c r="Z623" s="25">
        <f>IF(U623&gt;=0.5, 1, 0)</f>
        <v>0</v>
      </c>
      <c r="AA623" s="25">
        <f>IF(U623&gt;=0.6, 1, 0)</f>
        <v>0</v>
      </c>
      <c r="AB623" s="25">
        <f>IF(U623&gt;=0.7, 1, 0)</f>
        <v>0</v>
      </c>
      <c r="AC623" s="25">
        <f>IF(U623&gt;=0.8, 1, 0)</f>
        <v>0</v>
      </c>
      <c r="AD623" s="55">
        <f>IF(U623&gt;=0.9, 1, 0)</f>
        <v>0</v>
      </c>
    </row>
    <row r="624" spans="1:30" ht="20" customHeight="1" x14ac:dyDescent="0.2">
      <c r="A624" s="20" t="s">
        <v>952</v>
      </c>
      <c r="B624" s="33" t="str">
        <f>SUBSTITUTE(A624,"/Users/timomiessen/Desktop/imagesdk/nonblackmen1/","Image_")</f>
        <v>Image_NBM_3.jpg</v>
      </c>
      <c r="C624" s="63" t="s">
        <v>4</v>
      </c>
      <c r="D624" s="22" t="s">
        <v>6</v>
      </c>
      <c r="E624" s="23">
        <v>1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0</v>
      </c>
      <c r="N624" s="23">
        <v>0</v>
      </c>
      <c r="O624" s="23">
        <v>0</v>
      </c>
      <c r="P624" s="23">
        <v>0</v>
      </c>
      <c r="Q624" s="23">
        <v>0</v>
      </c>
      <c r="R624" s="23" cm="1">
        <f t="array" ref="R624">_xlfn.IFS(H624=1,1,K624=1,1,L624=1,1,M624=1,1,N624=1,1,P624=1,1,TRUE,0)</f>
        <v>0</v>
      </c>
      <c r="S624" s="64">
        <f>IF(AND(G624=1,R624=1),0,R624)</f>
        <v>0</v>
      </c>
      <c r="T624" s="24" t="s">
        <v>2837</v>
      </c>
      <c r="U624" s="49">
        <f>SUBSTITUTE(T624,".",",")*1</f>
        <v>6.9448329508304596E-2</v>
      </c>
      <c r="V624" s="54">
        <f>IF(U624&gt;=0.1, 1, 0)</f>
        <v>0</v>
      </c>
      <c r="W624" s="25">
        <f>IF(U624&gt;=0.2, 1, 0)</f>
        <v>0</v>
      </c>
      <c r="X624" s="25">
        <f>IF(U624&gt;=0.3, 1, 0)</f>
        <v>0</v>
      </c>
      <c r="Y624" s="25">
        <f>IF(U624&gt;=0.4, 1, 0)</f>
        <v>0</v>
      </c>
      <c r="Z624" s="25">
        <f>IF(U624&gt;=0.5, 1, 0)</f>
        <v>0</v>
      </c>
      <c r="AA624" s="25">
        <f>IF(U624&gt;=0.6, 1, 0)</f>
        <v>0</v>
      </c>
      <c r="AB624" s="25">
        <f>IF(U624&gt;=0.7, 1, 0)</f>
        <v>0</v>
      </c>
      <c r="AC624" s="25">
        <f>IF(U624&gt;=0.8, 1, 0)</f>
        <v>0</v>
      </c>
      <c r="AD624" s="55">
        <f>IF(U624&gt;=0.9, 1, 0)</f>
        <v>0</v>
      </c>
    </row>
    <row r="625" spans="1:30" ht="20" customHeight="1" x14ac:dyDescent="0.2">
      <c r="A625" s="20" t="s">
        <v>953</v>
      </c>
      <c r="B625" s="33" t="str">
        <f>SUBSTITUTE(A625,"/Users/timomiessen/Desktop/imagesdk/nonblackmen1/","Image_")</f>
        <v>Image_NBM_30.jpg</v>
      </c>
      <c r="C625" s="63" t="s">
        <v>4</v>
      </c>
      <c r="D625" s="22" t="s">
        <v>6</v>
      </c>
      <c r="E625" s="23">
        <v>1</v>
      </c>
      <c r="F625" s="23">
        <v>0</v>
      </c>
      <c r="G625" s="23">
        <v>0</v>
      </c>
      <c r="H625" s="23">
        <v>0</v>
      </c>
      <c r="I625" s="23">
        <v>0</v>
      </c>
      <c r="J625" s="23">
        <v>0</v>
      </c>
      <c r="K625" s="23">
        <v>0</v>
      </c>
      <c r="L625" s="23">
        <v>0</v>
      </c>
      <c r="M625" s="23">
        <v>0</v>
      </c>
      <c r="N625" s="23">
        <v>0</v>
      </c>
      <c r="O625" s="23">
        <v>0</v>
      </c>
      <c r="P625" s="23">
        <v>0</v>
      </c>
      <c r="Q625" s="23">
        <v>0</v>
      </c>
      <c r="R625" s="23" cm="1">
        <f t="array" ref="R625">_xlfn.IFS(H625=1,1,K625=1,1,L625=1,1,M625=1,1,N625=1,1,P625=1,1,TRUE,0)</f>
        <v>0</v>
      </c>
      <c r="S625" s="64">
        <f>IF(AND(G625=1,R625=1),0,R625)</f>
        <v>0</v>
      </c>
      <c r="T625" s="24" t="s">
        <v>2838</v>
      </c>
      <c r="U625" s="49">
        <f>SUBSTITUTE(T625,".",",")*1</f>
        <v>1.09735238365828E-2</v>
      </c>
      <c r="V625" s="54">
        <f>IF(U625&gt;=0.1, 1, 0)</f>
        <v>0</v>
      </c>
      <c r="W625" s="25">
        <f>IF(U625&gt;=0.2, 1, 0)</f>
        <v>0</v>
      </c>
      <c r="X625" s="25">
        <f>IF(U625&gt;=0.3, 1, 0)</f>
        <v>0</v>
      </c>
      <c r="Y625" s="25">
        <f>IF(U625&gt;=0.4, 1, 0)</f>
        <v>0</v>
      </c>
      <c r="Z625" s="25">
        <f>IF(U625&gt;=0.5, 1, 0)</f>
        <v>0</v>
      </c>
      <c r="AA625" s="25">
        <f>IF(U625&gt;=0.6, 1, 0)</f>
        <v>0</v>
      </c>
      <c r="AB625" s="25">
        <f>IF(U625&gt;=0.7, 1, 0)</f>
        <v>0</v>
      </c>
      <c r="AC625" s="25">
        <f>IF(U625&gt;=0.8, 1, 0)</f>
        <v>0</v>
      </c>
      <c r="AD625" s="55">
        <f>IF(U625&gt;=0.9, 1, 0)</f>
        <v>0</v>
      </c>
    </row>
    <row r="626" spans="1:30" ht="20" customHeight="1" x14ac:dyDescent="0.2">
      <c r="A626" s="20" t="s">
        <v>964</v>
      </c>
      <c r="B626" s="33" t="str">
        <f>SUBSTITUTE(A626,"/Users/timomiessen/Desktop/imagesdk/nonblackmen1/","Image_")</f>
        <v>Image_NBM_31.jpg</v>
      </c>
      <c r="C626" s="63" t="s">
        <v>4</v>
      </c>
      <c r="D626" s="22" t="s">
        <v>6</v>
      </c>
      <c r="E626" s="23">
        <v>1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0</v>
      </c>
      <c r="R626" s="23" cm="1">
        <f t="array" ref="R626">_xlfn.IFS(H626=1,1,K626=1,1,L626=1,1,M626=1,1,N626=1,1,P626=1,1,TRUE,0)</f>
        <v>0</v>
      </c>
      <c r="S626" s="64">
        <f>IF(AND(G626=1,R626=1),0,R626)</f>
        <v>0</v>
      </c>
      <c r="T626" s="24" t="s">
        <v>2849</v>
      </c>
      <c r="U626" s="49">
        <f>SUBSTITUTE(T626,".",",")*1</f>
        <v>0.11865581944584799</v>
      </c>
      <c r="V626" s="54">
        <f>IF(U626&gt;=0.1, 1, 0)</f>
        <v>1</v>
      </c>
      <c r="W626" s="25">
        <f>IF(U626&gt;=0.2, 1, 0)</f>
        <v>0</v>
      </c>
      <c r="X626" s="25">
        <f>IF(U626&gt;=0.3, 1, 0)</f>
        <v>0</v>
      </c>
      <c r="Y626" s="25">
        <f>IF(U626&gt;=0.4, 1, 0)</f>
        <v>0</v>
      </c>
      <c r="Z626" s="25">
        <f>IF(U626&gt;=0.5, 1, 0)</f>
        <v>0</v>
      </c>
      <c r="AA626" s="25">
        <f>IF(U626&gt;=0.6, 1, 0)</f>
        <v>0</v>
      </c>
      <c r="AB626" s="25">
        <f>IF(U626&gt;=0.7, 1, 0)</f>
        <v>0</v>
      </c>
      <c r="AC626" s="25">
        <f>IF(U626&gt;=0.8, 1, 0)</f>
        <v>0</v>
      </c>
      <c r="AD626" s="55">
        <f>IF(U626&gt;=0.9, 1, 0)</f>
        <v>0</v>
      </c>
    </row>
    <row r="627" spans="1:30" ht="20" customHeight="1" x14ac:dyDescent="0.2">
      <c r="A627" s="20" t="s">
        <v>975</v>
      </c>
      <c r="B627" s="33" t="str">
        <f>SUBSTITUTE(A627,"/Users/timomiessen/Desktop/imagesdk/nonblackmen1/","Image_")</f>
        <v>Image_NBM_32.jpg</v>
      </c>
      <c r="C627" s="63" t="s">
        <v>4</v>
      </c>
      <c r="D627" s="22" t="s">
        <v>6</v>
      </c>
      <c r="E627" s="23">
        <v>1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  <c r="O627" s="23">
        <v>0</v>
      </c>
      <c r="P627" s="23">
        <v>0</v>
      </c>
      <c r="Q627" s="23">
        <v>0</v>
      </c>
      <c r="R627" s="23" cm="1">
        <f t="array" ref="R627">_xlfn.IFS(H627=1,1,K627=1,1,L627=1,1,M627=1,1,N627=1,1,P627=1,1,TRUE,0)</f>
        <v>0</v>
      </c>
      <c r="S627" s="64">
        <f>IF(AND(G627=1,R627=1),0,R627)</f>
        <v>0</v>
      </c>
      <c r="T627" s="24" t="s">
        <v>2860</v>
      </c>
      <c r="U627" s="49">
        <f>SUBSTITUTE(T627,".",",")*1</f>
        <v>0.65903440117835999</v>
      </c>
      <c r="V627" s="54">
        <f>IF(U627&gt;=0.1, 1, 0)</f>
        <v>1</v>
      </c>
      <c r="W627" s="25">
        <f>IF(U627&gt;=0.2, 1, 0)</f>
        <v>1</v>
      </c>
      <c r="X627" s="25">
        <f>IF(U627&gt;=0.3, 1, 0)</f>
        <v>1</v>
      </c>
      <c r="Y627" s="25">
        <f>IF(U627&gt;=0.4, 1, 0)</f>
        <v>1</v>
      </c>
      <c r="Z627" s="25">
        <f>IF(U627&gt;=0.5, 1, 0)</f>
        <v>1</v>
      </c>
      <c r="AA627" s="25">
        <f>IF(U627&gt;=0.6, 1, 0)</f>
        <v>1</v>
      </c>
      <c r="AB627" s="25">
        <f>IF(U627&gt;=0.7, 1, 0)</f>
        <v>0</v>
      </c>
      <c r="AC627" s="25">
        <f>IF(U627&gt;=0.8, 1, 0)</f>
        <v>0</v>
      </c>
      <c r="AD627" s="55">
        <f>IF(U627&gt;=0.9, 1, 0)</f>
        <v>0</v>
      </c>
    </row>
    <row r="628" spans="1:30" ht="20" customHeight="1" x14ac:dyDescent="0.2">
      <c r="A628" s="20" t="s">
        <v>986</v>
      </c>
      <c r="B628" s="33" t="str">
        <f>SUBSTITUTE(A628,"/Users/timomiessen/Desktop/imagesdk/nonblackmen1/","Image_")</f>
        <v>Image_NBM_33.jpg</v>
      </c>
      <c r="C628" s="63" t="s">
        <v>4</v>
      </c>
      <c r="D628" s="22" t="s">
        <v>6</v>
      </c>
      <c r="E628" s="23">
        <v>1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3">
        <v>0</v>
      </c>
      <c r="P628" s="23">
        <v>0</v>
      </c>
      <c r="Q628" s="23">
        <v>0</v>
      </c>
      <c r="R628" s="23" cm="1">
        <f t="array" ref="R628">_xlfn.IFS(H628=1,1,K628=1,1,L628=1,1,M628=1,1,N628=1,1,P628=1,1,TRUE,0)</f>
        <v>0</v>
      </c>
      <c r="S628" s="64">
        <f>IF(AND(G628=1,R628=1),0,R628)</f>
        <v>0</v>
      </c>
      <c r="T628" s="24" t="s">
        <v>2871</v>
      </c>
      <c r="U628" s="49">
        <f>SUBSTITUTE(T628,".",",")*1</f>
        <v>1.9671205081976898E-3</v>
      </c>
      <c r="V628" s="54">
        <f>IF(U628&gt;=0.1, 1, 0)</f>
        <v>0</v>
      </c>
      <c r="W628" s="25">
        <f>IF(U628&gt;=0.2, 1, 0)</f>
        <v>0</v>
      </c>
      <c r="X628" s="25">
        <f>IF(U628&gt;=0.3, 1, 0)</f>
        <v>0</v>
      </c>
      <c r="Y628" s="25">
        <f>IF(U628&gt;=0.4, 1, 0)</f>
        <v>0</v>
      </c>
      <c r="Z628" s="25">
        <f>IF(U628&gt;=0.5, 1, 0)</f>
        <v>0</v>
      </c>
      <c r="AA628" s="25">
        <f>IF(U628&gt;=0.6, 1, 0)</f>
        <v>0</v>
      </c>
      <c r="AB628" s="25">
        <f>IF(U628&gt;=0.7, 1, 0)</f>
        <v>0</v>
      </c>
      <c r="AC628" s="25">
        <f>IF(U628&gt;=0.8, 1, 0)</f>
        <v>0</v>
      </c>
      <c r="AD628" s="55">
        <f>IF(U628&gt;=0.9, 1, 0)</f>
        <v>0</v>
      </c>
    </row>
    <row r="629" spans="1:30" ht="20" customHeight="1" x14ac:dyDescent="0.2">
      <c r="A629" s="20" t="s">
        <v>992</v>
      </c>
      <c r="B629" s="33" t="str">
        <f>SUBSTITUTE(A629,"/Users/timomiessen/Desktop/imagesdk/nonblackmen1/","Image_")</f>
        <v>Image_NBM_34.jpg</v>
      </c>
      <c r="C629" s="63" t="s">
        <v>4</v>
      </c>
      <c r="D629" s="22" t="s">
        <v>6</v>
      </c>
      <c r="E629" s="23">
        <v>1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3">
        <v>0</v>
      </c>
      <c r="L629" s="23">
        <v>0</v>
      </c>
      <c r="M629" s="23">
        <v>0</v>
      </c>
      <c r="N629" s="23">
        <v>0</v>
      </c>
      <c r="O629" s="23">
        <v>0</v>
      </c>
      <c r="P629" s="23">
        <v>0</v>
      </c>
      <c r="Q629" s="23">
        <v>0</v>
      </c>
      <c r="R629" s="23" cm="1">
        <f t="array" ref="R629">_xlfn.IFS(H629=1,1,K629=1,1,L629=1,1,M629=1,1,N629=1,1,P629=1,1,TRUE,0)</f>
        <v>0</v>
      </c>
      <c r="S629" s="64">
        <f>IF(AND(G629=1,R629=1),0,R629)</f>
        <v>0</v>
      </c>
      <c r="T629" s="24" t="s">
        <v>2877</v>
      </c>
      <c r="U629" s="49">
        <f>SUBSTITUTE(T629,".",",")*1</f>
        <v>0.25948894023895203</v>
      </c>
      <c r="V629" s="54">
        <f>IF(U629&gt;=0.1, 1, 0)</f>
        <v>1</v>
      </c>
      <c r="W629" s="25">
        <f>IF(U629&gt;=0.2, 1, 0)</f>
        <v>1</v>
      </c>
      <c r="X629" s="25">
        <f>IF(U629&gt;=0.3, 1, 0)</f>
        <v>0</v>
      </c>
      <c r="Y629" s="25">
        <f>IF(U629&gt;=0.4, 1, 0)</f>
        <v>0</v>
      </c>
      <c r="Z629" s="25">
        <f>IF(U629&gt;=0.5, 1, 0)</f>
        <v>0</v>
      </c>
      <c r="AA629" s="25">
        <f>IF(U629&gt;=0.6, 1, 0)</f>
        <v>0</v>
      </c>
      <c r="AB629" s="25">
        <f>IF(U629&gt;=0.7, 1, 0)</f>
        <v>0</v>
      </c>
      <c r="AC629" s="25">
        <f>IF(U629&gt;=0.8, 1, 0)</f>
        <v>0</v>
      </c>
      <c r="AD629" s="55">
        <f>IF(U629&gt;=0.9, 1, 0)</f>
        <v>0</v>
      </c>
    </row>
    <row r="630" spans="1:30" ht="20" customHeight="1" x14ac:dyDescent="0.2">
      <c r="A630" s="20" t="s">
        <v>993</v>
      </c>
      <c r="B630" s="33" t="str">
        <f>SUBSTITUTE(A630,"/Users/timomiessen/Desktop/imagesdk/nonblackmen1/","Image_")</f>
        <v>Image_NBM_35.jpg</v>
      </c>
      <c r="C630" s="63" t="s">
        <v>4</v>
      </c>
      <c r="D630" s="22" t="s">
        <v>6</v>
      </c>
      <c r="E630" s="23">
        <v>1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0</v>
      </c>
      <c r="R630" s="23" cm="1">
        <f t="array" ref="R630">_xlfn.IFS(H630=1,1,K630=1,1,L630=1,1,M630=1,1,N630=1,1,P630=1,1,TRUE,0)</f>
        <v>0</v>
      </c>
      <c r="S630" s="64">
        <f>IF(AND(G630=1,R630=1),0,R630)</f>
        <v>0</v>
      </c>
      <c r="T630" s="24" t="s">
        <v>2878</v>
      </c>
      <c r="U630" s="49">
        <f>SUBSTITUTE(T630,".",",")*1</f>
        <v>2.5545136537402799E-2</v>
      </c>
      <c r="V630" s="54">
        <f>IF(U630&gt;=0.1, 1, 0)</f>
        <v>0</v>
      </c>
      <c r="W630" s="25">
        <f>IF(U630&gt;=0.2, 1, 0)</f>
        <v>0</v>
      </c>
      <c r="X630" s="25">
        <f>IF(U630&gt;=0.3, 1, 0)</f>
        <v>0</v>
      </c>
      <c r="Y630" s="25">
        <f>IF(U630&gt;=0.4, 1, 0)</f>
        <v>0</v>
      </c>
      <c r="Z630" s="25">
        <f>IF(U630&gt;=0.5, 1, 0)</f>
        <v>0</v>
      </c>
      <c r="AA630" s="25">
        <f>IF(U630&gt;=0.6, 1, 0)</f>
        <v>0</v>
      </c>
      <c r="AB630" s="25">
        <f>IF(U630&gt;=0.7, 1, 0)</f>
        <v>0</v>
      </c>
      <c r="AC630" s="25">
        <f>IF(U630&gt;=0.8, 1, 0)</f>
        <v>0</v>
      </c>
      <c r="AD630" s="55">
        <f>IF(U630&gt;=0.9, 1, 0)</f>
        <v>0</v>
      </c>
    </row>
    <row r="631" spans="1:30" ht="20" customHeight="1" x14ac:dyDescent="0.2">
      <c r="A631" s="20" t="s">
        <v>994</v>
      </c>
      <c r="B631" s="33" t="str">
        <f>SUBSTITUTE(A631,"/Users/timomiessen/Desktop/imagesdk/nonblackmen1/","Image_")</f>
        <v>Image_NBM_36.jpg</v>
      </c>
      <c r="C631" s="63" t="s">
        <v>4</v>
      </c>
      <c r="D631" s="22" t="s">
        <v>6</v>
      </c>
      <c r="E631" s="23">
        <v>1</v>
      </c>
      <c r="F631" s="23">
        <v>0</v>
      </c>
      <c r="G631" s="23">
        <v>0</v>
      </c>
      <c r="H631" s="23">
        <v>0</v>
      </c>
      <c r="I631" s="23">
        <v>0</v>
      </c>
      <c r="J631" s="23">
        <v>0</v>
      </c>
      <c r="K631" s="23">
        <v>0</v>
      </c>
      <c r="L631" s="23">
        <v>0</v>
      </c>
      <c r="M631" s="23">
        <v>0</v>
      </c>
      <c r="N631" s="23">
        <v>0</v>
      </c>
      <c r="O631" s="23">
        <v>0</v>
      </c>
      <c r="P631" s="23">
        <v>0</v>
      </c>
      <c r="Q631" s="23">
        <v>0</v>
      </c>
      <c r="R631" s="23" cm="1">
        <f t="array" ref="R631">_xlfn.IFS(H631=1,1,K631=1,1,L631=1,1,M631=1,1,N631=1,1,P631=1,1,TRUE,0)</f>
        <v>0</v>
      </c>
      <c r="S631" s="64">
        <f>IF(AND(G631=1,R631=1),0,R631)</f>
        <v>0</v>
      </c>
      <c r="T631" s="24" t="s">
        <v>2879</v>
      </c>
      <c r="U631" s="49">
        <f>SUBSTITUTE(T631,".",",")*1</f>
        <v>1.1046562343835799E-2</v>
      </c>
      <c r="V631" s="54">
        <f>IF(U631&gt;=0.1, 1, 0)</f>
        <v>0</v>
      </c>
      <c r="W631" s="25">
        <f>IF(U631&gt;=0.2, 1, 0)</f>
        <v>0</v>
      </c>
      <c r="X631" s="25">
        <f>IF(U631&gt;=0.3, 1, 0)</f>
        <v>0</v>
      </c>
      <c r="Y631" s="25">
        <f>IF(U631&gt;=0.4, 1, 0)</f>
        <v>0</v>
      </c>
      <c r="Z631" s="25">
        <f>IF(U631&gt;=0.5, 1, 0)</f>
        <v>0</v>
      </c>
      <c r="AA631" s="25">
        <f>IF(U631&gt;=0.6, 1, 0)</f>
        <v>0</v>
      </c>
      <c r="AB631" s="25">
        <f>IF(U631&gt;=0.7, 1, 0)</f>
        <v>0</v>
      </c>
      <c r="AC631" s="25">
        <f>IF(U631&gt;=0.8, 1, 0)</f>
        <v>0</v>
      </c>
      <c r="AD631" s="55">
        <f>IF(U631&gt;=0.9, 1, 0)</f>
        <v>0</v>
      </c>
    </row>
    <row r="632" spans="1:30" ht="20" customHeight="1" x14ac:dyDescent="0.2">
      <c r="A632" s="20" t="s">
        <v>995</v>
      </c>
      <c r="B632" s="33" t="str">
        <f>SUBSTITUTE(A632,"/Users/timomiessen/Desktop/imagesdk/nonblackmen1/","Image_")</f>
        <v>Image_NBM_37.jpg</v>
      </c>
      <c r="C632" s="63" t="s">
        <v>4</v>
      </c>
      <c r="D632" s="22" t="s">
        <v>6</v>
      </c>
      <c r="E632" s="23">
        <v>1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23">
        <v>0</v>
      </c>
      <c r="O632" s="23">
        <v>0</v>
      </c>
      <c r="P632" s="23">
        <v>0</v>
      </c>
      <c r="Q632" s="23">
        <v>0</v>
      </c>
      <c r="R632" s="23" cm="1">
        <f t="array" ref="R632">_xlfn.IFS(H632=1,1,K632=1,1,L632=1,1,M632=1,1,N632=1,1,P632=1,1,TRUE,0)</f>
        <v>0</v>
      </c>
      <c r="S632" s="64">
        <f>IF(AND(G632=1,R632=1),0,R632)</f>
        <v>0</v>
      </c>
      <c r="T632" s="24" t="s">
        <v>2880</v>
      </c>
      <c r="U632" s="49">
        <f>SUBSTITUTE(T632,".",",")*1</f>
        <v>5.6025523663265596E-3</v>
      </c>
      <c r="V632" s="54">
        <f>IF(U632&gt;=0.1, 1, 0)</f>
        <v>0</v>
      </c>
      <c r="W632" s="25">
        <f>IF(U632&gt;=0.2, 1, 0)</f>
        <v>0</v>
      </c>
      <c r="X632" s="25">
        <f>IF(U632&gt;=0.3, 1, 0)</f>
        <v>0</v>
      </c>
      <c r="Y632" s="25">
        <f>IF(U632&gt;=0.4, 1, 0)</f>
        <v>0</v>
      </c>
      <c r="Z632" s="25">
        <f>IF(U632&gt;=0.5, 1, 0)</f>
        <v>0</v>
      </c>
      <c r="AA632" s="25">
        <f>IF(U632&gt;=0.6, 1, 0)</f>
        <v>0</v>
      </c>
      <c r="AB632" s="25">
        <f>IF(U632&gt;=0.7, 1, 0)</f>
        <v>0</v>
      </c>
      <c r="AC632" s="25">
        <f>IF(U632&gt;=0.8, 1, 0)</f>
        <v>0</v>
      </c>
      <c r="AD632" s="55">
        <f>IF(U632&gt;=0.9, 1, 0)</f>
        <v>0</v>
      </c>
    </row>
    <row r="633" spans="1:30" ht="20" customHeight="1" x14ac:dyDescent="0.2">
      <c r="A633" s="20" t="s">
        <v>996</v>
      </c>
      <c r="B633" s="33" t="str">
        <f>SUBSTITUTE(A633,"/Users/timomiessen/Desktop/imagesdk/nonblackmen1/","Image_")</f>
        <v>Image_NBM_38.jpg</v>
      </c>
      <c r="C633" s="63" t="s">
        <v>4</v>
      </c>
      <c r="D633" s="22" t="s">
        <v>6</v>
      </c>
      <c r="E633" s="23">
        <v>1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23">
        <v>0</v>
      </c>
      <c r="P633" s="23">
        <v>0</v>
      </c>
      <c r="Q633" s="23">
        <v>0</v>
      </c>
      <c r="R633" s="23" cm="1">
        <f t="array" ref="R633">_xlfn.IFS(H633=1,1,K633=1,1,L633=1,1,M633=1,1,N633=1,1,P633=1,1,TRUE,0)</f>
        <v>0</v>
      </c>
      <c r="S633" s="64">
        <f>IF(AND(G633=1,R633=1),0,R633)</f>
        <v>0</v>
      </c>
      <c r="T633" s="24" t="s">
        <v>2881</v>
      </c>
      <c r="U633" s="49">
        <f>SUBSTITUTE(T633,".",",")*1</f>
        <v>4.4272353872656801E-2</v>
      </c>
      <c r="V633" s="54">
        <f>IF(U633&gt;=0.1, 1, 0)</f>
        <v>0</v>
      </c>
      <c r="W633" s="25">
        <f>IF(U633&gt;=0.2, 1, 0)</f>
        <v>0</v>
      </c>
      <c r="X633" s="25">
        <f>IF(U633&gt;=0.3, 1, 0)</f>
        <v>0</v>
      </c>
      <c r="Y633" s="25">
        <f>IF(U633&gt;=0.4, 1, 0)</f>
        <v>0</v>
      </c>
      <c r="Z633" s="25">
        <f>IF(U633&gt;=0.5, 1, 0)</f>
        <v>0</v>
      </c>
      <c r="AA633" s="25">
        <f>IF(U633&gt;=0.6, 1, 0)</f>
        <v>0</v>
      </c>
      <c r="AB633" s="25">
        <f>IF(U633&gt;=0.7, 1, 0)</f>
        <v>0</v>
      </c>
      <c r="AC633" s="25">
        <f>IF(U633&gt;=0.8, 1, 0)</f>
        <v>0</v>
      </c>
      <c r="AD633" s="55">
        <f>IF(U633&gt;=0.9, 1, 0)</f>
        <v>0</v>
      </c>
    </row>
    <row r="634" spans="1:30" ht="20" customHeight="1" x14ac:dyDescent="0.2">
      <c r="A634" s="20" t="s">
        <v>997</v>
      </c>
      <c r="B634" s="33" t="str">
        <f>SUBSTITUTE(A634,"/Users/timomiessen/Desktop/imagesdk/nonblackmen1/","Image_")</f>
        <v>Image_NBM_39.jpg</v>
      </c>
      <c r="C634" s="63" t="s">
        <v>4</v>
      </c>
      <c r="D634" s="22" t="s">
        <v>6</v>
      </c>
      <c r="E634" s="23">
        <v>1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23">
        <v>0</v>
      </c>
      <c r="P634" s="23">
        <v>0</v>
      </c>
      <c r="Q634" s="23">
        <v>0</v>
      </c>
      <c r="R634" s="23" cm="1">
        <f t="array" ref="R634">_xlfn.IFS(H634=1,1,K634=1,1,L634=1,1,M634=1,1,N634=1,1,P634=1,1,TRUE,0)</f>
        <v>0</v>
      </c>
      <c r="S634" s="64">
        <f>IF(AND(G634=1,R634=1),0,R634)</f>
        <v>0</v>
      </c>
      <c r="T634" s="24" t="s">
        <v>2882</v>
      </c>
      <c r="U634" s="49">
        <f>SUBSTITUTE(T634,".",",")*1</f>
        <v>8.6466846987605095E-3</v>
      </c>
      <c r="V634" s="54">
        <f>IF(U634&gt;=0.1, 1, 0)</f>
        <v>0</v>
      </c>
      <c r="W634" s="25">
        <f>IF(U634&gt;=0.2, 1, 0)</f>
        <v>0</v>
      </c>
      <c r="X634" s="25">
        <f>IF(U634&gt;=0.3, 1, 0)</f>
        <v>0</v>
      </c>
      <c r="Y634" s="25">
        <f>IF(U634&gt;=0.4, 1, 0)</f>
        <v>0</v>
      </c>
      <c r="Z634" s="25">
        <f>IF(U634&gt;=0.5, 1, 0)</f>
        <v>0</v>
      </c>
      <c r="AA634" s="25">
        <f>IF(U634&gt;=0.6, 1, 0)</f>
        <v>0</v>
      </c>
      <c r="AB634" s="25">
        <f>IF(U634&gt;=0.7, 1, 0)</f>
        <v>0</v>
      </c>
      <c r="AC634" s="25">
        <f>IF(U634&gt;=0.8, 1, 0)</f>
        <v>0</v>
      </c>
      <c r="AD634" s="55">
        <f>IF(U634&gt;=0.9, 1, 0)</f>
        <v>0</v>
      </c>
    </row>
    <row r="635" spans="1:30" ht="20" customHeight="1" x14ac:dyDescent="0.2">
      <c r="A635" s="20" t="s">
        <v>998</v>
      </c>
      <c r="B635" s="33" t="str">
        <f>SUBSTITUTE(A635,"/Users/timomiessen/Desktop/imagesdk/nonblackmen1/","Image_")</f>
        <v>Image_NBM_4.jpg</v>
      </c>
      <c r="C635" s="63" t="s">
        <v>4</v>
      </c>
      <c r="D635" s="22" t="s">
        <v>6</v>
      </c>
      <c r="E635" s="23">
        <v>1</v>
      </c>
      <c r="F635" s="23">
        <v>0</v>
      </c>
      <c r="G635" s="23">
        <v>0</v>
      </c>
      <c r="H635" s="23">
        <v>0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  <c r="O635" s="23">
        <v>0</v>
      </c>
      <c r="P635" s="23">
        <v>0</v>
      </c>
      <c r="Q635" s="23">
        <v>0</v>
      </c>
      <c r="R635" s="23" cm="1">
        <f t="array" ref="R635">_xlfn.IFS(H635=1,1,K635=1,1,L635=1,1,M635=1,1,N635=1,1,P635=1,1,TRUE,0)</f>
        <v>0</v>
      </c>
      <c r="S635" s="64">
        <f>IF(AND(G635=1,R635=1),0,R635)</f>
        <v>0</v>
      </c>
      <c r="T635" s="24" t="s">
        <v>2883</v>
      </c>
      <c r="U635" s="49">
        <f>SUBSTITUTE(T635,".",",")*1</f>
        <v>5.8479456929489901E-3</v>
      </c>
      <c r="V635" s="54">
        <f>IF(U635&gt;=0.1, 1, 0)</f>
        <v>0</v>
      </c>
      <c r="W635" s="25">
        <f>IF(U635&gt;=0.2, 1, 0)</f>
        <v>0</v>
      </c>
      <c r="X635" s="25">
        <f>IF(U635&gt;=0.3, 1, 0)</f>
        <v>0</v>
      </c>
      <c r="Y635" s="25">
        <f>IF(U635&gt;=0.4, 1, 0)</f>
        <v>0</v>
      </c>
      <c r="Z635" s="25">
        <f>IF(U635&gt;=0.5, 1, 0)</f>
        <v>0</v>
      </c>
      <c r="AA635" s="25">
        <f>IF(U635&gt;=0.6, 1, 0)</f>
        <v>0</v>
      </c>
      <c r="AB635" s="25">
        <f>IF(U635&gt;=0.7, 1, 0)</f>
        <v>0</v>
      </c>
      <c r="AC635" s="25">
        <f>IF(U635&gt;=0.8, 1, 0)</f>
        <v>0</v>
      </c>
      <c r="AD635" s="55">
        <f>IF(U635&gt;=0.9, 1, 0)</f>
        <v>0</v>
      </c>
    </row>
    <row r="636" spans="1:30" ht="20" customHeight="1" x14ac:dyDescent="0.2">
      <c r="A636" s="20" t="s">
        <v>999</v>
      </c>
      <c r="B636" s="33" t="str">
        <f>SUBSTITUTE(A636,"/Users/timomiessen/Desktop/imagesdk/nonblackmen1/","Image_")</f>
        <v>Image_NBM_40.jpg</v>
      </c>
      <c r="C636" s="63" t="s">
        <v>4</v>
      </c>
      <c r="D636" s="22" t="s">
        <v>6</v>
      </c>
      <c r="E636" s="23">
        <v>1</v>
      </c>
      <c r="F636" s="23">
        <v>0</v>
      </c>
      <c r="G636" s="23">
        <v>0</v>
      </c>
      <c r="H636" s="23">
        <v>0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23">
        <v>0</v>
      </c>
      <c r="O636" s="23">
        <v>0</v>
      </c>
      <c r="P636" s="23">
        <v>0</v>
      </c>
      <c r="Q636" s="23">
        <v>0</v>
      </c>
      <c r="R636" s="23" cm="1">
        <f t="array" ref="R636">_xlfn.IFS(H636=1,1,K636=1,1,L636=1,1,M636=1,1,N636=1,1,P636=1,1,TRUE,0)</f>
        <v>0</v>
      </c>
      <c r="S636" s="64">
        <f>IF(AND(G636=1,R636=1),0,R636)</f>
        <v>0</v>
      </c>
      <c r="T636" s="24" t="s">
        <v>2884</v>
      </c>
      <c r="U636" s="49">
        <f>SUBSTITUTE(T636,".",",")*1</f>
        <v>1.07192397117614E-2</v>
      </c>
      <c r="V636" s="54">
        <f>IF(U636&gt;=0.1, 1, 0)</f>
        <v>0</v>
      </c>
      <c r="W636" s="25">
        <f>IF(U636&gt;=0.2, 1, 0)</f>
        <v>0</v>
      </c>
      <c r="X636" s="25">
        <f>IF(U636&gt;=0.3, 1, 0)</f>
        <v>0</v>
      </c>
      <c r="Y636" s="25">
        <f>IF(U636&gt;=0.4, 1, 0)</f>
        <v>0</v>
      </c>
      <c r="Z636" s="25">
        <f>IF(U636&gt;=0.5, 1, 0)</f>
        <v>0</v>
      </c>
      <c r="AA636" s="25">
        <f>IF(U636&gt;=0.6, 1, 0)</f>
        <v>0</v>
      </c>
      <c r="AB636" s="25">
        <f>IF(U636&gt;=0.7, 1, 0)</f>
        <v>0</v>
      </c>
      <c r="AC636" s="25">
        <f>IF(U636&gt;=0.8, 1, 0)</f>
        <v>0</v>
      </c>
      <c r="AD636" s="55">
        <f>IF(U636&gt;=0.9, 1, 0)</f>
        <v>0</v>
      </c>
    </row>
    <row r="637" spans="1:30" ht="20" customHeight="1" x14ac:dyDescent="0.2">
      <c r="A637" s="20" t="s">
        <v>1000</v>
      </c>
      <c r="B637" s="33" t="str">
        <f>SUBSTITUTE(A637,"/Users/timomiessen/Desktop/imagesdk/nonblackmen1/","Image_")</f>
        <v>Image_NBM_41.jpg</v>
      </c>
      <c r="C637" s="63" t="s">
        <v>4</v>
      </c>
      <c r="D637" s="22" t="s">
        <v>6</v>
      </c>
      <c r="E637" s="23">
        <v>1</v>
      </c>
      <c r="F637" s="23">
        <v>0</v>
      </c>
      <c r="G637" s="23">
        <v>0</v>
      </c>
      <c r="H637" s="23">
        <v>0</v>
      </c>
      <c r="I637" s="23">
        <v>0</v>
      </c>
      <c r="J637" s="23">
        <v>0</v>
      </c>
      <c r="K637" s="23">
        <v>0</v>
      </c>
      <c r="L637" s="23">
        <v>0</v>
      </c>
      <c r="M637" s="23">
        <v>0</v>
      </c>
      <c r="N637" s="23">
        <v>0</v>
      </c>
      <c r="O637" s="23">
        <v>0</v>
      </c>
      <c r="P637" s="23">
        <v>0</v>
      </c>
      <c r="Q637" s="23">
        <v>0</v>
      </c>
      <c r="R637" s="23" cm="1">
        <f t="array" ref="R637">_xlfn.IFS(H637=1,1,K637=1,1,L637=1,1,M637=1,1,N637=1,1,P637=1,1,TRUE,0)</f>
        <v>0</v>
      </c>
      <c r="S637" s="64">
        <f>IF(AND(G637=1,R637=1),0,R637)</f>
        <v>0</v>
      </c>
      <c r="T637" s="24" t="s">
        <v>2885</v>
      </c>
      <c r="U637" s="49">
        <f>SUBSTITUTE(T637,".",",")*1</f>
        <v>3.5357133019715499E-2</v>
      </c>
      <c r="V637" s="54">
        <f>IF(U637&gt;=0.1, 1, 0)</f>
        <v>0</v>
      </c>
      <c r="W637" s="25">
        <f>IF(U637&gt;=0.2, 1, 0)</f>
        <v>0</v>
      </c>
      <c r="X637" s="25">
        <f>IF(U637&gt;=0.3, 1, 0)</f>
        <v>0</v>
      </c>
      <c r="Y637" s="25">
        <f>IF(U637&gt;=0.4, 1, 0)</f>
        <v>0</v>
      </c>
      <c r="Z637" s="25">
        <f>IF(U637&gt;=0.5, 1, 0)</f>
        <v>0</v>
      </c>
      <c r="AA637" s="25">
        <f>IF(U637&gt;=0.6, 1, 0)</f>
        <v>0</v>
      </c>
      <c r="AB637" s="25">
        <f>IF(U637&gt;=0.7, 1, 0)</f>
        <v>0</v>
      </c>
      <c r="AC637" s="25">
        <f>IF(U637&gt;=0.8, 1, 0)</f>
        <v>0</v>
      </c>
      <c r="AD637" s="55">
        <f>IF(U637&gt;=0.9, 1, 0)</f>
        <v>0</v>
      </c>
    </row>
    <row r="638" spans="1:30" ht="20" customHeight="1" x14ac:dyDescent="0.2">
      <c r="A638" s="20" t="s">
        <v>1001</v>
      </c>
      <c r="B638" s="33" t="str">
        <f>SUBSTITUTE(A638,"/Users/timomiessen/Desktop/imagesdk/nonblackmen1/","Image_")</f>
        <v>Image_NBM_42.jpg</v>
      </c>
      <c r="C638" s="63" t="s">
        <v>4</v>
      </c>
      <c r="D638" s="22" t="s">
        <v>6</v>
      </c>
      <c r="E638" s="23">
        <v>1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23">
        <v>0</v>
      </c>
      <c r="P638" s="23">
        <v>0</v>
      </c>
      <c r="Q638" s="23">
        <v>0</v>
      </c>
      <c r="R638" s="23" cm="1">
        <f t="array" ref="R638">_xlfn.IFS(H638=1,1,K638=1,1,L638=1,1,M638=1,1,N638=1,1,P638=1,1,TRUE,0)</f>
        <v>0</v>
      </c>
      <c r="S638" s="64">
        <f>IF(AND(G638=1,R638=1),0,R638)</f>
        <v>0</v>
      </c>
      <c r="T638" s="24" t="s">
        <v>2886</v>
      </c>
      <c r="U638" s="49">
        <f>SUBSTITUTE(T638,".",",")*1</f>
        <v>6.84924330562353E-2</v>
      </c>
      <c r="V638" s="54">
        <f>IF(U638&gt;=0.1, 1, 0)</f>
        <v>0</v>
      </c>
      <c r="W638" s="25">
        <f>IF(U638&gt;=0.2, 1, 0)</f>
        <v>0</v>
      </c>
      <c r="X638" s="25">
        <f>IF(U638&gt;=0.3, 1, 0)</f>
        <v>0</v>
      </c>
      <c r="Y638" s="25">
        <f>IF(U638&gt;=0.4, 1, 0)</f>
        <v>0</v>
      </c>
      <c r="Z638" s="25">
        <f>IF(U638&gt;=0.5, 1, 0)</f>
        <v>0</v>
      </c>
      <c r="AA638" s="25">
        <f>IF(U638&gt;=0.6, 1, 0)</f>
        <v>0</v>
      </c>
      <c r="AB638" s="25">
        <f>IF(U638&gt;=0.7, 1, 0)</f>
        <v>0</v>
      </c>
      <c r="AC638" s="25">
        <f>IF(U638&gt;=0.8, 1, 0)</f>
        <v>0</v>
      </c>
      <c r="AD638" s="55">
        <f>IF(U638&gt;=0.9, 1, 0)</f>
        <v>0</v>
      </c>
    </row>
    <row r="639" spans="1:30" ht="20" customHeight="1" x14ac:dyDescent="0.2">
      <c r="A639" s="20" t="s">
        <v>1002</v>
      </c>
      <c r="B639" s="33" t="str">
        <f>SUBSTITUTE(A639,"/Users/timomiessen/Desktop/imagesdk/nonblackmen1/","Image_")</f>
        <v>Image_NBM_43.jpg</v>
      </c>
      <c r="C639" s="63" t="s">
        <v>4</v>
      </c>
      <c r="D639" s="22" t="s">
        <v>6</v>
      </c>
      <c r="E639" s="23">
        <v>1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3">
        <v>0</v>
      </c>
      <c r="P639" s="23">
        <v>0</v>
      </c>
      <c r="Q639" s="23">
        <v>0</v>
      </c>
      <c r="R639" s="23" cm="1">
        <f t="array" ref="R639">_xlfn.IFS(H639=1,1,K639=1,1,L639=1,1,M639=1,1,N639=1,1,P639=1,1,TRUE,0)</f>
        <v>0</v>
      </c>
      <c r="S639" s="64">
        <f>IF(AND(G639=1,R639=1),0,R639)</f>
        <v>0</v>
      </c>
      <c r="T639" s="24" t="s">
        <v>2887</v>
      </c>
      <c r="U639" s="49">
        <f>SUBSTITUTE(T639,".",",")*1</f>
        <v>1.50579708861187E-2</v>
      </c>
      <c r="V639" s="54">
        <f>IF(U639&gt;=0.1, 1, 0)</f>
        <v>0</v>
      </c>
      <c r="W639" s="25">
        <f>IF(U639&gt;=0.2, 1, 0)</f>
        <v>0</v>
      </c>
      <c r="X639" s="25">
        <f>IF(U639&gt;=0.3, 1, 0)</f>
        <v>0</v>
      </c>
      <c r="Y639" s="25">
        <f>IF(U639&gt;=0.4, 1, 0)</f>
        <v>0</v>
      </c>
      <c r="Z639" s="25">
        <f>IF(U639&gt;=0.5, 1, 0)</f>
        <v>0</v>
      </c>
      <c r="AA639" s="25">
        <f>IF(U639&gt;=0.6, 1, 0)</f>
        <v>0</v>
      </c>
      <c r="AB639" s="25">
        <f>IF(U639&gt;=0.7, 1, 0)</f>
        <v>0</v>
      </c>
      <c r="AC639" s="25">
        <f>IF(U639&gt;=0.8, 1, 0)</f>
        <v>0</v>
      </c>
      <c r="AD639" s="55">
        <f>IF(U639&gt;=0.9, 1, 0)</f>
        <v>0</v>
      </c>
    </row>
    <row r="640" spans="1:30" ht="20" customHeight="1" x14ac:dyDescent="0.2">
      <c r="A640" s="20" t="s">
        <v>1003</v>
      </c>
      <c r="B640" s="33" t="str">
        <f>SUBSTITUTE(A640,"/Users/timomiessen/Desktop/imagesdk/nonblackmen1/","Image_")</f>
        <v>Image_NBM_44.jpg</v>
      </c>
      <c r="C640" s="63" t="s">
        <v>4</v>
      </c>
      <c r="D640" s="22" t="s">
        <v>6</v>
      </c>
      <c r="E640" s="23">
        <v>1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23">
        <v>0</v>
      </c>
      <c r="P640" s="23">
        <v>0</v>
      </c>
      <c r="Q640" s="23">
        <v>0</v>
      </c>
      <c r="R640" s="23" cm="1">
        <f t="array" ref="R640">_xlfn.IFS(H640=1,1,K640=1,1,L640=1,1,M640=1,1,N640=1,1,P640=1,1,TRUE,0)</f>
        <v>0</v>
      </c>
      <c r="S640" s="64">
        <f>IF(AND(G640=1,R640=1),0,R640)</f>
        <v>0</v>
      </c>
      <c r="T640" s="24" t="s">
        <v>2888</v>
      </c>
      <c r="U640" s="49">
        <f>SUBSTITUTE(T640,".",",")*1</f>
        <v>1.5417176298797099E-2</v>
      </c>
      <c r="V640" s="54">
        <f>IF(U640&gt;=0.1, 1, 0)</f>
        <v>0</v>
      </c>
      <c r="W640" s="25">
        <f>IF(U640&gt;=0.2, 1, 0)</f>
        <v>0</v>
      </c>
      <c r="X640" s="25">
        <f>IF(U640&gt;=0.3, 1, 0)</f>
        <v>0</v>
      </c>
      <c r="Y640" s="25">
        <f>IF(U640&gt;=0.4, 1, 0)</f>
        <v>0</v>
      </c>
      <c r="Z640" s="25">
        <f>IF(U640&gt;=0.5, 1, 0)</f>
        <v>0</v>
      </c>
      <c r="AA640" s="25">
        <f>IF(U640&gt;=0.6, 1, 0)</f>
        <v>0</v>
      </c>
      <c r="AB640" s="25">
        <f>IF(U640&gt;=0.7, 1, 0)</f>
        <v>0</v>
      </c>
      <c r="AC640" s="25">
        <f>IF(U640&gt;=0.8, 1, 0)</f>
        <v>0</v>
      </c>
      <c r="AD640" s="55">
        <f>IF(U640&gt;=0.9, 1, 0)</f>
        <v>0</v>
      </c>
    </row>
    <row r="641" spans="1:30" ht="20" customHeight="1" x14ac:dyDescent="0.2">
      <c r="A641" s="20" t="s">
        <v>1004</v>
      </c>
      <c r="B641" s="33" t="str">
        <f>SUBSTITUTE(A641,"/Users/timomiessen/Desktop/imagesdk/nonblackmen1/","Image_")</f>
        <v>Image_NBM_45.jpg</v>
      </c>
      <c r="C641" s="63" t="s">
        <v>4</v>
      </c>
      <c r="D641" s="22" t="s">
        <v>6</v>
      </c>
      <c r="E641" s="23">
        <v>1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3" cm="1">
        <f t="array" ref="R641">_xlfn.IFS(H641=1,1,K641=1,1,L641=1,1,M641=1,1,N641=1,1,P641=1,1,TRUE,0)</f>
        <v>0</v>
      </c>
      <c r="S641" s="64">
        <f>IF(AND(G641=1,R641=1),0,R641)</f>
        <v>0</v>
      </c>
      <c r="T641" s="24" t="s">
        <v>2889</v>
      </c>
      <c r="U641" s="49">
        <f>SUBSTITUTE(T641,".",",")*1</f>
        <v>3.0534562189131899E-2</v>
      </c>
      <c r="V641" s="54">
        <f>IF(U641&gt;=0.1, 1, 0)</f>
        <v>0</v>
      </c>
      <c r="W641" s="25">
        <f>IF(U641&gt;=0.2, 1, 0)</f>
        <v>0</v>
      </c>
      <c r="X641" s="25">
        <f>IF(U641&gt;=0.3, 1, 0)</f>
        <v>0</v>
      </c>
      <c r="Y641" s="25">
        <f>IF(U641&gt;=0.4, 1, 0)</f>
        <v>0</v>
      </c>
      <c r="Z641" s="25">
        <f>IF(U641&gt;=0.5, 1, 0)</f>
        <v>0</v>
      </c>
      <c r="AA641" s="25">
        <f>IF(U641&gt;=0.6, 1, 0)</f>
        <v>0</v>
      </c>
      <c r="AB641" s="25">
        <f>IF(U641&gt;=0.7, 1, 0)</f>
        <v>0</v>
      </c>
      <c r="AC641" s="25">
        <f>IF(U641&gt;=0.8, 1, 0)</f>
        <v>0</v>
      </c>
      <c r="AD641" s="55">
        <f>IF(U641&gt;=0.9, 1, 0)</f>
        <v>0</v>
      </c>
    </row>
    <row r="642" spans="1:30" ht="20" customHeight="1" x14ac:dyDescent="0.2">
      <c r="A642" s="20" t="s">
        <v>1005</v>
      </c>
      <c r="B642" s="33" t="str">
        <f>SUBSTITUTE(A642,"/Users/timomiessen/Desktop/imagesdk/nonblackmen1/","Image_")</f>
        <v>Image_NBM_46.jpg</v>
      </c>
      <c r="C642" s="63" t="s">
        <v>4</v>
      </c>
      <c r="D642" s="22" t="s">
        <v>6</v>
      </c>
      <c r="E642" s="23">
        <v>1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0</v>
      </c>
      <c r="Q642" s="23">
        <v>0</v>
      </c>
      <c r="R642" s="23" cm="1">
        <f t="array" ref="R642">_xlfn.IFS(H642=1,1,K642=1,1,L642=1,1,M642=1,1,N642=1,1,P642=1,1,TRUE,0)</f>
        <v>0</v>
      </c>
      <c r="S642" s="64">
        <f>IF(AND(G642=1,R642=1),0,R642)</f>
        <v>0</v>
      </c>
      <c r="T642" s="24" t="s">
        <v>2890</v>
      </c>
      <c r="U642" s="49">
        <f>SUBSTITUTE(T642,".",",")*1</f>
        <v>0.168690845370292</v>
      </c>
      <c r="V642" s="54">
        <f>IF(U642&gt;=0.1, 1, 0)</f>
        <v>1</v>
      </c>
      <c r="W642" s="25">
        <f>IF(U642&gt;=0.2, 1, 0)</f>
        <v>0</v>
      </c>
      <c r="X642" s="25">
        <f>IF(U642&gt;=0.3, 1, 0)</f>
        <v>0</v>
      </c>
      <c r="Y642" s="25">
        <f>IF(U642&gt;=0.4, 1, 0)</f>
        <v>0</v>
      </c>
      <c r="Z642" s="25">
        <f>IF(U642&gt;=0.5, 1, 0)</f>
        <v>0</v>
      </c>
      <c r="AA642" s="25">
        <f>IF(U642&gt;=0.6, 1, 0)</f>
        <v>0</v>
      </c>
      <c r="AB642" s="25">
        <f>IF(U642&gt;=0.7, 1, 0)</f>
        <v>0</v>
      </c>
      <c r="AC642" s="25">
        <f>IF(U642&gt;=0.8, 1, 0)</f>
        <v>0</v>
      </c>
      <c r="AD642" s="55">
        <f>IF(U642&gt;=0.9, 1, 0)</f>
        <v>0</v>
      </c>
    </row>
    <row r="643" spans="1:30" ht="20" customHeight="1" x14ac:dyDescent="0.2">
      <c r="A643" s="20" t="s">
        <v>1006</v>
      </c>
      <c r="B643" s="33" t="str">
        <f>SUBSTITUTE(A643,"/Users/timomiessen/Desktop/imagesdk/nonblackmen1/","Image_")</f>
        <v>Image_NBM_47.jpg</v>
      </c>
      <c r="C643" s="63" t="s">
        <v>4</v>
      </c>
      <c r="D643" s="22" t="s">
        <v>6</v>
      </c>
      <c r="E643" s="23">
        <v>1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>
        <v>0</v>
      </c>
      <c r="M643" s="23">
        <v>0</v>
      </c>
      <c r="N643" s="23">
        <v>0</v>
      </c>
      <c r="O643" s="23">
        <v>0</v>
      </c>
      <c r="P643" s="23">
        <v>0</v>
      </c>
      <c r="Q643" s="23">
        <v>0</v>
      </c>
      <c r="R643" s="23" cm="1">
        <f t="array" ref="R643">_xlfn.IFS(H643=1,1,K643=1,1,L643=1,1,M643=1,1,N643=1,1,P643=1,1,TRUE,0)</f>
        <v>0</v>
      </c>
      <c r="S643" s="64">
        <f>IF(AND(G643=1,R643=1),0,R643)</f>
        <v>0</v>
      </c>
      <c r="T643" s="24" t="s">
        <v>2891</v>
      </c>
      <c r="U643" s="49">
        <f>SUBSTITUTE(T643,".",",")*1</f>
        <v>1.6694315243512298E-2</v>
      </c>
      <c r="V643" s="54">
        <f>IF(U643&gt;=0.1, 1, 0)</f>
        <v>0</v>
      </c>
      <c r="W643" s="25">
        <f>IF(U643&gt;=0.2, 1, 0)</f>
        <v>0</v>
      </c>
      <c r="X643" s="25">
        <f>IF(U643&gt;=0.3, 1, 0)</f>
        <v>0</v>
      </c>
      <c r="Y643" s="25">
        <f>IF(U643&gt;=0.4, 1, 0)</f>
        <v>0</v>
      </c>
      <c r="Z643" s="25">
        <f>IF(U643&gt;=0.5, 1, 0)</f>
        <v>0</v>
      </c>
      <c r="AA643" s="25">
        <f>IF(U643&gt;=0.6, 1, 0)</f>
        <v>0</v>
      </c>
      <c r="AB643" s="25">
        <f>IF(U643&gt;=0.7, 1, 0)</f>
        <v>0</v>
      </c>
      <c r="AC643" s="25">
        <f>IF(U643&gt;=0.8, 1, 0)</f>
        <v>0</v>
      </c>
      <c r="AD643" s="55">
        <f>IF(U643&gt;=0.9, 1, 0)</f>
        <v>0</v>
      </c>
    </row>
    <row r="644" spans="1:30" ht="20" customHeight="1" x14ac:dyDescent="0.2">
      <c r="A644" s="20" t="s">
        <v>1007</v>
      </c>
      <c r="B644" s="33" t="str">
        <f>SUBSTITUTE(A644,"/Users/timomiessen/Desktop/imagesdk/nonblackmen1/","Image_")</f>
        <v>Image_NBM_48.jpg</v>
      </c>
      <c r="C644" s="63" t="s">
        <v>4</v>
      </c>
      <c r="D644" s="22" t="s">
        <v>6</v>
      </c>
      <c r="E644" s="23">
        <v>1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23">
        <v>0</v>
      </c>
      <c r="P644" s="23">
        <v>0</v>
      </c>
      <c r="Q644" s="23">
        <v>0</v>
      </c>
      <c r="R644" s="23" cm="1">
        <f t="array" ref="R644">_xlfn.IFS(H644=1,1,K644=1,1,L644=1,1,M644=1,1,N644=1,1,P644=1,1,TRUE,0)</f>
        <v>0</v>
      </c>
      <c r="S644" s="64">
        <f>IF(AND(G644=1,R644=1),0,R644)</f>
        <v>0</v>
      </c>
      <c r="T644" s="24" t="s">
        <v>2892</v>
      </c>
      <c r="U644" s="49">
        <f>SUBSTITUTE(T644,".",",")*1</f>
        <v>2.6618060190230601E-2</v>
      </c>
      <c r="V644" s="54">
        <f>IF(U644&gt;=0.1, 1, 0)</f>
        <v>0</v>
      </c>
      <c r="W644" s="25">
        <f>IF(U644&gt;=0.2, 1, 0)</f>
        <v>0</v>
      </c>
      <c r="X644" s="25">
        <f>IF(U644&gt;=0.3, 1, 0)</f>
        <v>0</v>
      </c>
      <c r="Y644" s="25">
        <f>IF(U644&gt;=0.4, 1, 0)</f>
        <v>0</v>
      </c>
      <c r="Z644" s="25">
        <f>IF(U644&gt;=0.5, 1, 0)</f>
        <v>0</v>
      </c>
      <c r="AA644" s="25">
        <f>IF(U644&gt;=0.6, 1, 0)</f>
        <v>0</v>
      </c>
      <c r="AB644" s="25">
        <f>IF(U644&gt;=0.7, 1, 0)</f>
        <v>0</v>
      </c>
      <c r="AC644" s="25">
        <f>IF(U644&gt;=0.8, 1, 0)</f>
        <v>0</v>
      </c>
      <c r="AD644" s="55">
        <f>IF(U644&gt;=0.9, 1, 0)</f>
        <v>0</v>
      </c>
    </row>
    <row r="645" spans="1:30" ht="20" customHeight="1" x14ac:dyDescent="0.2">
      <c r="A645" s="20" t="s">
        <v>1008</v>
      </c>
      <c r="B645" s="33" t="str">
        <f>SUBSTITUTE(A645,"/Users/timomiessen/Desktop/imagesdk/nonblackmen1/","Image_")</f>
        <v>Image_NBM_49.jpg</v>
      </c>
      <c r="C645" s="63" t="s">
        <v>4</v>
      </c>
      <c r="D645" s="22" t="s">
        <v>6</v>
      </c>
      <c r="E645" s="23">
        <v>1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23">
        <v>0</v>
      </c>
      <c r="P645" s="23">
        <v>0</v>
      </c>
      <c r="Q645" s="23">
        <v>0</v>
      </c>
      <c r="R645" s="23" cm="1">
        <f t="array" ref="R645">_xlfn.IFS(H645=1,1,K645=1,1,L645=1,1,M645=1,1,N645=1,1,P645=1,1,TRUE,0)</f>
        <v>0</v>
      </c>
      <c r="S645" s="64">
        <f>IF(AND(G645=1,R645=1),0,R645)</f>
        <v>0</v>
      </c>
      <c r="T645" s="24" t="s">
        <v>2893</v>
      </c>
      <c r="U645" s="49">
        <f>SUBSTITUTE(T645,".",",")*1</f>
        <v>2.2111766040325099E-2</v>
      </c>
      <c r="V645" s="54">
        <f>IF(U645&gt;=0.1, 1, 0)</f>
        <v>0</v>
      </c>
      <c r="W645" s="25">
        <f>IF(U645&gt;=0.2, 1, 0)</f>
        <v>0</v>
      </c>
      <c r="X645" s="25">
        <f>IF(U645&gt;=0.3, 1, 0)</f>
        <v>0</v>
      </c>
      <c r="Y645" s="25">
        <f>IF(U645&gt;=0.4, 1, 0)</f>
        <v>0</v>
      </c>
      <c r="Z645" s="25">
        <f>IF(U645&gt;=0.5, 1, 0)</f>
        <v>0</v>
      </c>
      <c r="AA645" s="25">
        <f>IF(U645&gt;=0.6, 1, 0)</f>
        <v>0</v>
      </c>
      <c r="AB645" s="25">
        <f>IF(U645&gt;=0.7, 1, 0)</f>
        <v>0</v>
      </c>
      <c r="AC645" s="25">
        <f>IF(U645&gt;=0.8, 1, 0)</f>
        <v>0</v>
      </c>
      <c r="AD645" s="55">
        <f>IF(U645&gt;=0.9, 1, 0)</f>
        <v>0</v>
      </c>
    </row>
    <row r="646" spans="1:30" ht="20" customHeight="1" x14ac:dyDescent="0.2">
      <c r="A646" s="20" t="s">
        <v>1009</v>
      </c>
      <c r="B646" s="33" t="str">
        <f>SUBSTITUTE(A646,"/Users/timomiessen/Desktop/imagesdk/nonblackmen1/","Image_")</f>
        <v>Image_NBM_5.jpg</v>
      </c>
      <c r="C646" s="63" t="s">
        <v>4</v>
      </c>
      <c r="D646" s="22" t="s">
        <v>6</v>
      </c>
      <c r="E646" s="23">
        <v>1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0</v>
      </c>
      <c r="P646" s="23">
        <v>0</v>
      </c>
      <c r="Q646" s="23">
        <v>0</v>
      </c>
      <c r="R646" s="23" cm="1">
        <f t="array" ref="R646">_xlfn.IFS(H646=1,1,K646=1,1,L646=1,1,M646=1,1,N646=1,1,P646=1,1,TRUE,0)</f>
        <v>0</v>
      </c>
      <c r="S646" s="64">
        <f>IF(AND(G646=1,R646=1),0,R646)</f>
        <v>0</v>
      </c>
      <c r="T646" s="24" t="s">
        <v>2894</v>
      </c>
      <c r="U646" s="49">
        <f>SUBSTITUTE(T646,".",",")*1</f>
        <v>4.4065618421882304E-3</v>
      </c>
      <c r="V646" s="54">
        <f>IF(U646&gt;=0.1, 1, 0)</f>
        <v>0</v>
      </c>
      <c r="W646" s="25">
        <f>IF(U646&gt;=0.2, 1, 0)</f>
        <v>0</v>
      </c>
      <c r="X646" s="25">
        <f>IF(U646&gt;=0.3, 1, 0)</f>
        <v>0</v>
      </c>
      <c r="Y646" s="25">
        <f>IF(U646&gt;=0.4, 1, 0)</f>
        <v>0</v>
      </c>
      <c r="Z646" s="25">
        <f>IF(U646&gt;=0.5, 1, 0)</f>
        <v>0</v>
      </c>
      <c r="AA646" s="25">
        <f>IF(U646&gt;=0.6, 1, 0)</f>
        <v>0</v>
      </c>
      <c r="AB646" s="25">
        <f>IF(U646&gt;=0.7, 1, 0)</f>
        <v>0</v>
      </c>
      <c r="AC646" s="25">
        <f>IF(U646&gt;=0.8, 1, 0)</f>
        <v>0</v>
      </c>
      <c r="AD646" s="55">
        <f>IF(U646&gt;=0.9, 1, 0)</f>
        <v>0</v>
      </c>
    </row>
    <row r="647" spans="1:30" ht="20" customHeight="1" x14ac:dyDescent="0.2">
      <c r="A647" s="20" t="s">
        <v>1010</v>
      </c>
      <c r="B647" s="33" t="str">
        <f>SUBSTITUTE(A647,"/Users/timomiessen/Desktop/imagesdk/nonblackmen1/","Image_")</f>
        <v>Image_NBM_50.jpg</v>
      </c>
      <c r="C647" s="63" t="s">
        <v>4</v>
      </c>
      <c r="D647" s="22" t="s">
        <v>6</v>
      </c>
      <c r="E647" s="23">
        <v>1</v>
      </c>
      <c r="F647" s="23">
        <v>0</v>
      </c>
      <c r="G647" s="23">
        <v>0</v>
      </c>
      <c r="H647" s="23">
        <v>0</v>
      </c>
      <c r="I647" s="23">
        <v>0</v>
      </c>
      <c r="J647" s="23">
        <v>0</v>
      </c>
      <c r="K647" s="23">
        <v>0</v>
      </c>
      <c r="L647" s="23">
        <v>0</v>
      </c>
      <c r="M647" s="23">
        <v>0</v>
      </c>
      <c r="N647" s="23">
        <v>0</v>
      </c>
      <c r="O647" s="23">
        <v>0</v>
      </c>
      <c r="P647" s="23">
        <v>0</v>
      </c>
      <c r="Q647" s="23">
        <v>0</v>
      </c>
      <c r="R647" s="23" cm="1">
        <f t="array" ref="R647">_xlfn.IFS(H647=1,1,K647=1,1,L647=1,1,M647=1,1,N647=1,1,P647=1,1,TRUE,0)</f>
        <v>0</v>
      </c>
      <c r="S647" s="64">
        <f>IF(AND(G647=1,R647=1),0,R647)</f>
        <v>0</v>
      </c>
      <c r="T647" s="24" t="s">
        <v>2895</v>
      </c>
      <c r="U647" s="49">
        <f>SUBSTITUTE(T647,".",",")*1</f>
        <v>3.08450302109122E-2</v>
      </c>
      <c r="V647" s="54">
        <f>IF(U647&gt;=0.1, 1, 0)</f>
        <v>0</v>
      </c>
      <c r="W647" s="25">
        <f>IF(U647&gt;=0.2, 1, 0)</f>
        <v>0</v>
      </c>
      <c r="X647" s="25">
        <f>IF(U647&gt;=0.3, 1, 0)</f>
        <v>0</v>
      </c>
      <c r="Y647" s="25">
        <f>IF(U647&gt;=0.4, 1, 0)</f>
        <v>0</v>
      </c>
      <c r="Z647" s="25">
        <f>IF(U647&gt;=0.5, 1, 0)</f>
        <v>0</v>
      </c>
      <c r="AA647" s="25">
        <f>IF(U647&gt;=0.6, 1, 0)</f>
        <v>0</v>
      </c>
      <c r="AB647" s="25">
        <f>IF(U647&gt;=0.7, 1, 0)</f>
        <v>0</v>
      </c>
      <c r="AC647" s="25">
        <f>IF(U647&gt;=0.8, 1, 0)</f>
        <v>0</v>
      </c>
      <c r="AD647" s="55">
        <f>IF(U647&gt;=0.9, 1, 0)</f>
        <v>0</v>
      </c>
    </row>
    <row r="648" spans="1:30" ht="20" customHeight="1" x14ac:dyDescent="0.2">
      <c r="A648" s="20" t="s">
        <v>1011</v>
      </c>
      <c r="B648" s="33" t="str">
        <f>SUBSTITUTE(A648,"/Users/timomiessen/Desktop/imagesdk/nonblackmen1/","Image_")</f>
        <v>Image_NBM_51.jpg</v>
      </c>
      <c r="C648" s="63" t="s">
        <v>4</v>
      </c>
      <c r="D648" s="22" t="s">
        <v>6</v>
      </c>
      <c r="E648" s="23">
        <v>1</v>
      </c>
      <c r="F648" s="23">
        <v>0</v>
      </c>
      <c r="G648" s="23">
        <v>0</v>
      </c>
      <c r="H648" s="23">
        <v>0</v>
      </c>
      <c r="I648" s="23">
        <v>0</v>
      </c>
      <c r="J648" s="23">
        <v>0</v>
      </c>
      <c r="K648" s="23">
        <v>0</v>
      </c>
      <c r="L648" s="23">
        <v>0</v>
      </c>
      <c r="M648" s="23">
        <v>0</v>
      </c>
      <c r="N648" s="23">
        <v>0</v>
      </c>
      <c r="O648" s="23">
        <v>0</v>
      </c>
      <c r="P648" s="23">
        <v>0</v>
      </c>
      <c r="Q648" s="23">
        <v>0</v>
      </c>
      <c r="R648" s="23" cm="1">
        <f t="array" ref="R648">_xlfn.IFS(H648=1,1,K648=1,1,L648=1,1,M648=1,1,N648=1,1,P648=1,1,TRUE,0)</f>
        <v>0</v>
      </c>
      <c r="S648" s="64">
        <f>IF(AND(G648=1,R648=1),0,R648)</f>
        <v>0</v>
      </c>
      <c r="T648" s="24" t="s">
        <v>2896</v>
      </c>
      <c r="U648" s="49">
        <f>SUBSTITUTE(T648,".",",")*1</f>
        <v>1.13097745925188E-2</v>
      </c>
      <c r="V648" s="54">
        <f>IF(U648&gt;=0.1, 1, 0)</f>
        <v>0</v>
      </c>
      <c r="W648" s="25">
        <f>IF(U648&gt;=0.2, 1, 0)</f>
        <v>0</v>
      </c>
      <c r="X648" s="25">
        <f>IF(U648&gt;=0.3, 1, 0)</f>
        <v>0</v>
      </c>
      <c r="Y648" s="25">
        <f>IF(U648&gt;=0.4, 1, 0)</f>
        <v>0</v>
      </c>
      <c r="Z648" s="25">
        <f>IF(U648&gt;=0.5, 1, 0)</f>
        <v>0</v>
      </c>
      <c r="AA648" s="25">
        <f>IF(U648&gt;=0.6, 1, 0)</f>
        <v>0</v>
      </c>
      <c r="AB648" s="25">
        <f>IF(U648&gt;=0.7, 1, 0)</f>
        <v>0</v>
      </c>
      <c r="AC648" s="25">
        <f>IF(U648&gt;=0.8, 1, 0)</f>
        <v>0</v>
      </c>
      <c r="AD648" s="55">
        <f>IF(U648&gt;=0.9, 1, 0)</f>
        <v>0</v>
      </c>
    </row>
    <row r="649" spans="1:30" ht="20" customHeight="1" x14ac:dyDescent="0.2">
      <c r="A649" s="20" t="s">
        <v>1012</v>
      </c>
      <c r="B649" s="33" t="str">
        <f>SUBSTITUTE(A649,"/Users/timomiessen/Desktop/imagesdk/nonblackmen1/","Image_")</f>
        <v>Image_NBM_52.jpg</v>
      </c>
      <c r="C649" s="63" t="s">
        <v>4</v>
      </c>
      <c r="D649" s="22" t="s">
        <v>6</v>
      </c>
      <c r="E649" s="23">
        <v>1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  <c r="O649" s="23">
        <v>0</v>
      </c>
      <c r="P649" s="23">
        <v>0</v>
      </c>
      <c r="Q649" s="23">
        <v>0</v>
      </c>
      <c r="R649" s="23" cm="1">
        <f t="array" ref="R649">_xlfn.IFS(H649=1,1,K649=1,1,L649=1,1,M649=1,1,N649=1,1,P649=1,1,TRUE,0)</f>
        <v>0</v>
      </c>
      <c r="S649" s="64">
        <f>IF(AND(G649=1,R649=1),0,R649)</f>
        <v>0</v>
      </c>
      <c r="T649" s="24" t="s">
        <v>2897</v>
      </c>
      <c r="U649" s="49">
        <f>SUBSTITUTE(T649,".",",")*1</f>
        <v>8.57865065336227E-2</v>
      </c>
      <c r="V649" s="54">
        <f>IF(U649&gt;=0.1, 1, 0)</f>
        <v>0</v>
      </c>
      <c r="W649" s="25">
        <f>IF(U649&gt;=0.2, 1, 0)</f>
        <v>0</v>
      </c>
      <c r="X649" s="25">
        <f>IF(U649&gt;=0.3, 1, 0)</f>
        <v>0</v>
      </c>
      <c r="Y649" s="25">
        <f>IF(U649&gt;=0.4, 1, 0)</f>
        <v>0</v>
      </c>
      <c r="Z649" s="25">
        <f>IF(U649&gt;=0.5, 1, 0)</f>
        <v>0</v>
      </c>
      <c r="AA649" s="25">
        <f>IF(U649&gt;=0.6, 1, 0)</f>
        <v>0</v>
      </c>
      <c r="AB649" s="25">
        <f>IF(U649&gt;=0.7, 1, 0)</f>
        <v>0</v>
      </c>
      <c r="AC649" s="25">
        <f>IF(U649&gt;=0.8, 1, 0)</f>
        <v>0</v>
      </c>
      <c r="AD649" s="55">
        <f>IF(U649&gt;=0.9, 1, 0)</f>
        <v>0</v>
      </c>
    </row>
    <row r="650" spans="1:30" ht="20" customHeight="1" x14ac:dyDescent="0.2">
      <c r="A650" s="20" t="s">
        <v>1013</v>
      </c>
      <c r="B650" s="33" t="str">
        <f>SUBSTITUTE(A650,"/Users/timomiessen/Desktop/imagesdk/nonblackmen1/","Image_")</f>
        <v>Image_NBM_53.jpg</v>
      </c>
      <c r="C650" s="63" t="s">
        <v>4</v>
      </c>
      <c r="D650" s="22" t="s">
        <v>6</v>
      </c>
      <c r="E650" s="23">
        <v>1</v>
      </c>
      <c r="F650" s="23">
        <v>0</v>
      </c>
      <c r="G650" s="23">
        <v>0</v>
      </c>
      <c r="H650" s="23">
        <v>0</v>
      </c>
      <c r="I650" s="23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0</v>
      </c>
      <c r="O650" s="23">
        <v>0</v>
      </c>
      <c r="P650" s="23">
        <v>0</v>
      </c>
      <c r="Q650" s="23">
        <v>0</v>
      </c>
      <c r="R650" s="23" cm="1">
        <f t="array" ref="R650">_xlfn.IFS(H650=1,1,K650=1,1,L650=1,1,M650=1,1,N650=1,1,P650=1,1,TRUE,0)</f>
        <v>0</v>
      </c>
      <c r="S650" s="64">
        <f>IF(AND(G650=1,R650=1),0,R650)</f>
        <v>0</v>
      </c>
      <c r="T650" s="24" t="s">
        <v>2898</v>
      </c>
      <c r="U650" s="49">
        <f>SUBSTITUTE(T650,".",",")*1</f>
        <v>6.2038507312536196E-3</v>
      </c>
      <c r="V650" s="54">
        <f>IF(U650&gt;=0.1, 1, 0)</f>
        <v>0</v>
      </c>
      <c r="W650" s="25">
        <f>IF(U650&gt;=0.2, 1, 0)</f>
        <v>0</v>
      </c>
      <c r="X650" s="25">
        <f>IF(U650&gt;=0.3, 1, 0)</f>
        <v>0</v>
      </c>
      <c r="Y650" s="25">
        <f>IF(U650&gt;=0.4, 1, 0)</f>
        <v>0</v>
      </c>
      <c r="Z650" s="25">
        <f>IF(U650&gt;=0.5, 1, 0)</f>
        <v>0</v>
      </c>
      <c r="AA650" s="25">
        <f>IF(U650&gt;=0.6, 1, 0)</f>
        <v>0</v>
      </c>
      <c r="AB650" s="25">
        <f>IF(U650&gt;=0.7, 1, 0)</f>
        <v>0</v>
      </c>
      <c r="AC650" s="25">
        <f>IF(U650&gt;=0.8, 1, 0)</f>
        <v>0</v>
      </c>
      <c r="AD650" s="55">
        <f>IF(U650&gt;=0.9, 1, 0)</f>
        <v>0</v>
      </c>
    </row>
    <row r="651" spans="1:30" ht="20" customHeight="1" x14ac:dyDescent="0.2">
      <c r="A651" s="20" t="s">
        <v>1014</v>
      </c>
      <c r="B651" s="33" t="str">
        <f>SUBSTITUTE(A651,"/Users/timomiessen/Desktop/imagesdk/nonblackmen1/","Image_")</f>
        <v>Image_NBM_54.jpg</v>
      </c>
      <c r="C651" s="63" t="s">
        <v>4</v>
      </c>
      <c r="D651" s="22" t="s">
        <v>6</v>
      </c>
      <c r="E651" s="23">
        <v>1</v>
      </c>
      <c r="F651" s="23">
        <v>0</v>
      </c>
      <c r="G651" s="23">
        <v>0</v>
      </c>
      <c r="H651" s="23">
        <v>0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0</v>
      </c>
      <c r="O651" s="23">
        <v>0</v>
      </c>
      <c r="P651" s="23">
        <v>0</v>
      </c>
      <c r="Q651" s="23">
        <v>0</v>
      </c>
      <c r="R651" s="23" cm="1">
        <f t="array" ref="R651">_xlfn.IFS(H651=1,1,K651=1,1,L651=1,1,M651=1,1,N651=1,1,P651=1,1,TRUE,0)</f>
        <v>0</v>
      </c>
      <c r="S651" s="64">
        <f>IF(AND(G651=1,R651=1),0,R651)</f>
        <v>0</v>
      </c>
      <c r="T651" s="24" t="s">
        <v>2899</v>
      </c>
      <c r="U651" s="49">
        <f>SUBSTITUTE(T651,".",",")*1</f>
        <v>0.103087345138192</v>
      </c>
      <c r="V651" s="54">
        <f>IF(U651&gt;=0.1, 1, 0)</f>
        <v>1</v>
      </c>
      <c r="W651" s="25">
        <f>IF(U651&gt;=0.2, 1, 0)</f>
        <v>0</v>
      </c>
      <c r="X651" s="25">
        <f>IF(U651&gt;=0.3, 1, 0)</f>
        <v>0</v>
      </c>
      <c r="Y651" s="25">
        <f>IF(U651&gt;=0.4, 1, 0)</f>
        <v>0</v>
      </c>
      <c r="Z651" s="25">
        <f>IF(U651&gt;=0.5, 1, 0)</f>
        <v>0</v>
      </c>
      <c r="AA651" s="25">
        <f>IF(U651&gt;=0.6, 1, 0)</f>
        <v>0</v>
      </c>
      <c r="AB651" s="25">
        <f>IF(U651&gt;=0.7, 1, 0)</f>
        <v>0</v>
      </c>
      <c r="AC651" s="25">
        <f>IF(U651&gt;=0.8, 1, 0)</f>
        <v>0</v>
      </c>
      <c r="AD651" s="55">
        <f>IF(U651&gt;=0.9, 1, 0)</f>
        <v>0</v>
      </c>
    </row>
    <row r="652" spans="1:30" ht="20" customHeight="1" x14ac:dyDescent="0.2">
      <c r="A652" s="20" t="s">
        <v>1015</v>
      </c>
      <c r="B652" s="33" t="str">
        <f>SUBSTITUTE(A652,"/Users/timomiessen/Desktop/imagesdk/nonblackmen1/","Image_")</f>
        <v>Image_NBM_55.jpg</v>
      </c>
      <c r="C652" s="63" t="s">
        <v>4</v>
      </c>
      <c r="D652" s="22" t="s">
        <v>6</v>
      </c>
      <c r="E652" s="23">
        <v>1</v>
      </c>
      <c r="F652" s="23">
        <v>0</v>
      </c>
      <c r="G652" s="23">
        <v>0</v>
      </c>
      <c r="H652" s="23">
        <v>0</v>
      </c>
      <c r="I652" s="23">
        <v>0</v>
      </c>
      <c r="J652" s="23">
        <v>0</v>
      </c>
      <c r="K652" s="23">
        <v>0</v>
      </c>
      <c r="L652" s="23">
        <v>0</v>
      </c>
      <c r="M652" s="23">
        <v>0</v>
      </c>
      <c r="N652" s="23">
        <v>0</v>
      </c>
      <c r="O652" s="23">
        <v>0</v>
      </c>
      <c r="P652" s="23">
        <v>0</v>
      </c>
      <c r="Q652" s="23">
        <v>0</v>
      </c>
      <c r="R652" s="23" cm="1">
        <f t="array" ref="R652">_xlfn.IFS(H652=1,1,K652=1,1,L652=1,1,M652=1,1,N652=1,1,P652=1,1,TRUE,0)</f>
        <v>0</v>
      </c>
      <c r="S652" s="64">
        <f>IF(AND(G652=1,R652=1),0,R652)</f>
        <v>0</v>
      </c>
      <c r="T652" s="24" t="s">
        <v>2900</v>
      </c>
      <c r="U652" s="49">
        <f>SUBSTITUTE(T652,".",",")*1</f>
        <v>0.26389962248504101</v>
      </c>
      <c r="V652" s="54">
        <f>IF(U652&gt;=0.1, 1, 0)</f>
        <v>1</v>
      </c>
      <c r="W652" s="25">
        <f>IF(U652&gt;=0.2, 1, 0)</f>
        <v>1</v>
      </c>
      <c r="X652" s="25">
        <f>IF(U652&gt;=0.3, 1, 0)</f>
        <v>0</v>
      </c>
      <c r="Y652" s="25">
        <f>IF(U652&gt;=0.4, 1, 0)</f>
        <v>0</v>
      </c>
      <c r="Z652" s="25">
        <f>IF(U652&gt;=0.5, 1, 0)</f>
        <v>0</v>
      </c>
      <c r="AA652" s="25">
        <f>IF(U652&gt;=0.6, 1, 0)</f>
        <v>0</v>
      </c>
      <c r="AB652" s="25">
        <f>IF(U652&gt;=0.7, 1, 0)</f>
        <v>0</v>
      </c>
      <c r="AC652" s="25">
        <f>IF(U652&gt;=0.8, 1, 0)</f>
        <v>0</v>
      </c>
      <c r="AD652" s="55">
        <f>IF(U652&gt;=0.9, 1, 0)</f>
        <v>0</v>
      </c>
    </row>
    <row r="653" spans="1:30" ht="20" customHeight="1" x14ac:dyDescent="0.2">
      <c r="A653" s="20" t="s">
        <v>1016</v>
      </c>
      <c r="B653" s="33" t="str">
        <f>SUBSTITUTE(A653,"/Users/timomiessen/Desktop/imagesdk/nonblackmen1/","Image_")</f>
        <v>Image_NBM_56.jpg</v>
      </c>
      <c r="C653" s="63" t="s">
        <v>4</v>
      </c>
      <c r="D653" s="22" t="s">
        <v>6</v>
      </c>
      <c r="E653" s="23">
        <v>1</v>
      </c>
      <c r="F653" s="23">
        <v>0</v>
      </c>
      <c r="G653" s="23">
        <v>0</v>
      </c>
      <c r="H653" s="23">
        <v>0</v>
      </c>
      <c r="I653" s="23">
        <v>0</v>
      </c>
      <c r="J653" s="23">
        <v>0</v>
      </c>
      <c r="K653" s="23">
        <v>0</v>
      </c>
      <c r="L653" s="23">
        <v>0</v>
      </c>
      <c r="M653" s="23">
        <v>0</v>
      </c>
      <c r="N653" s="23">
        <v>0</v>
      </c>
      <c r="O653" s="23">
        <v>0</v>
      </c>
      <c r="P653" s="23">
        <v>0</v>
      </c>
      <c r="Q653" s="23">
        <v>0</v>
      </c>
      <c r="R653" s="23" cm="1">
        <f t="array" ref="R653">_xlfn.IFS(H653=1,1,K653=1,1,L653=1,1,M653=1,1,N653=1,1,P653=1,1,TRUE,0)</f>
        <v>0</v>
      </c>
      <c r="S653" s="64">
        <f>IF(AND(G653=1,R653=1),0,R653)</f>
        <v>0</v>
      </c>
      <c r="T653" s="24" t="s">
        <v>2901</v>
      </c>
      <c r="U653" s="49">
        <f>SUBSTITUTE(T653,".",",")*1</f>
        <v>0.53748926520347595</v>
      </c>
      <c r="V653" s="54">
        <f>IF(U653&gt;=0.1, 1, 0)</f>
        <v>1</v>
      </c>
      <c r="W653" s="25">
        <f>IF(U653&gt;=0.2, 1, 0)</f>
        <v>1</v>
      </c>
      <c r="X653" s="25">
        <f>IF(U653&gt;=0.3, 1, 0)</f>
        <v>1</v>
      </c>
      <c r="Y653" s="25">
        <f>IF(U653&gt;=0.4, 1, 0)</f>
        <v>1</v>
      </c>
      <c r="Z653" s="25">
        <f>IF(U653&gt;=0.5, 1, 0)</f>
        <v>1</v>
      </c>
      <c r="AA653" s="25">
        <f>IF(U653&gt;=0.6, 1, 0)</f>
        <v>0</v>
      </c>
      <c r="AB653" s="25">
        <f>IF(U653&gt;=0.7, 1, 0)</f>
        <v>0</v>
      </c>
      <c r="AC653" s="25">
        <f>IF(U653&gt;=0.8, 1, 0)</f>
        <v>0</v>
      </c>
      <c r="AD653" s="55">
        <f>IF(U653&gt;=0.9, 1, 0)</f>
        <v>0</v>
      </c>
    </row>
    <row r="654" spans="1:30" ht="20" customHeight="1" x14ac:dyDescent="0.2">
      <c r="A654" s="20" t="s">
        <v>1017</v>
      </c>
      <c r="B654" s="33" t="str">
        <f>SUBSTITUTE(A654,"/Users/timomiessen/Desktop/imagesdk/nonblackmen1/","Image_")</f>
        <v>Image_NBM_57.jpg</v>
      </c>
      <c r="C654" s="63" t="s">
        <v>4</v>
      </c>
      <c r="D654" s="22" t="s">
        <v>6</v>
      </c>
      <c r="E654" s="23">
        <v>1</v>
      </c>
      <c r="F654" s="23">
        <v>0</v>
      </c>
      <c r="G654" s="23">
        <v>0</v>
      </c>
      <c r="H654" s="23">
        <v>0</v>
      </c>
      <c r="I654" s="23">
        <v>0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  <c r="O654" s="23">
        <v>0</v>
      </c>
      <c r="P654" s="23">
        <v>0</v>
      </c>
      <c r="Q654" s="23">
        <v>0</v>
      </c>
      <c r="R654" s="23" cm="1">
        <f t="array" ref="R654">_xlfn.IFS(H654=1,1,K654=1,1,L654=1,1,M654=1,1,N654=1,1,P654=1,1,TRUE,0)</f>
        <v>0</v>
      </c>
      <c r="S654" s="64">
        <f>IF(AND(G654=1,R654=1),0,R654)</f>
        <v>0</v>
      </c>
      <c r="T654" s="24" t="s">
        <v>2902</v>
      </c>
      <c r="U654" s="49">
        <f>SUBSTITUTE(T654,".",",")*1</f>
        <v>3.6529296543449101E-2</v>
      </c>
      <c r="V654" s="54">
        <f>IF(U654&gt;=0.1, 1, 0)</f>
        <v>0</v>
      </c>
      <c r="W654" s="25">
        <f>IF(U654&gt;=0.2, 1, 0)</f>
        <v>0</v>
      </c>
      <c r="X654" s="25">
        <f>IF(U654&gt;=0.3, 1, 0)</f>
        <v>0</v>
      </c>
      <c r="Y654" s="25">
        <f>IF(U654&gt;=0.4, 1, 0)</f>
        <v>0</v>
      </c>
      <c r="Z654" s="25">
        <f>IF(U654&gt;=0.5, 1, 0)</f>
        <v>0</v>
      </c>
      <c r="AA654" s="25">
        <f>IF(U654&gt;=0.6, 1, 0)</f>
        <v>0</v>
      </c>
      <c r="AB654" s="25">
        <f>IF(U654&gt;=0.7, 1, 0)</f>
        <v>0</v>
      </c>
      <c r="AC654" s="25">
        <f>IF(U654&gt;=0.8, 1, 0)</f>
        <v>0</v>
      </c>
      <c r="AD654" s="55">
        <f>IF(U654&gt;=0.9, 1, 0)</f>
        <v>0</v>
      </c>
    </row>
    <row r="655" spans="1:30" ht="20" customHeight="1" x14ac:dyDescent="0.2">
      <c r="A655" s="20" t="s">
        <v>1018</v>
      </c>
      <c r="B655" s="33" t="str">
        <f>SUBSTITUTE(A655,"/Users/timomiessen/Desktop/imagesdk/nonblackmen1/","Image_")</f>
        <v>Image_NBM_58.jpg</v>
      </c>
      <c r="C655" s="63" t="s">
        <v>4</v>
      </c>
      <c r="D655" s="22" t="s">
        <v>6</v>
      </c>
      <c r="E655" s="23">
        <v>1</v>
      </c>
      <c r="F655" s="23">
        <v>0</v>
      </c>
      <c r="G655" s="23">
        <v>0</v>
      </c>
      <c r="H655" s="23">
        <v>0</v>
      </c>
      <c r="I655" s="23">
        <v>0</v>
      </c>
      <c r="J655" s="23">
        <v>0</v>
      </c>
      <c r="K655" s="23">
        <v>0</v>
      </c>
      <c r="L655" s="23">
        <v>0</v>
      </c>
      <c r="M655" s="23">
        <v>0</v>
      </c>
      <c r="N655" s="23">
        <v>0</v>
      </c>
      <c r="O655" s="23">
        <v>0</v>
      </c>
      <c r="P655" s="23">
        <v>0</v>
      </c>
      <c r="Q655" s="23">
        <v>0</v>
      </c>
      <c r="R655" s="23" cm="1">
        <f t="array" ref="R655">_xlfn.IFS(H655=1,1,K655=1,1,L655=1,1,M655=1,1,N655=1,1,P655=1,1,TRUE,0)</f>
        <v>0</v>
      </c>
      <c r="S655" s="64">
        <f>IF(AND(G655=1,R655=1),0,R655)</f>
        <v>0</v>
      </c>
      <c r="T655" s="24" t="s">
        <v>2903</v>
      </c>
      <c r="U655" s="49">
        <f>SUBSTITUTE(T655,".",",")*1</f>
        <v>3.6619019694626297E-2</v>
      </c>
      <c r="V655" s="54">
        <f>IF(U655&gt;=0.1, 1, 0)</f>
        <v>0</v>
      </c>
      <c r="W655" s="25">
        <f>IF(U655&gt;=0.2, 1, 0)</f>
        <v>0</v>
      </c>
      <c r="X655" s="25">
        <f>IF(U655&gt;=0.3, 1, 0)</f>
        <v>0</v>
      </c>
      <c r="Y655" s="25">
        <f>IF(U655&gt;=0.4, 1, 0)</f>
        <v>0</v>
      </c>
      <c r="Z655" s="25">
        <f>IF(U655&gt;=0.5, 1, 0)</f>
        <v>0</v>
      </c>
      <c r="AA655" s="25">
        <f>IF(U655&gt;=0.6, 1, 0)</f>
        <v>0</v>
      </c>
      <c r="AB655" s="25">
        <f>IF(U655&gt;=0.7, 1, 0)</f>
        <v>0</v>
      </c>
      <c r="AC655" s="25">
        <f>IF(U655&gt;=0.8, 1, 0)</f>
        <v>0</v>
      </c>
      <c r="AD655" s="55">
        <f>IF(U655&gt;=0.9, 1, 0)</f>
        <v>0</v>
      </c>
    </row>
    <row r="656" spans="1:30" ht="20" customHeight="1" x14ac:dyDescent="0.2">
      <c r="A656" s="20" t="s">
        <v>1019</v>
      </c>
      <c r="B656" s="33" t="str">
        <f>SUBSTITUTE(A656,"/Users/timomiessen/Desktop/imagesdk/nonblackmen1/","Image_")</f>
        <v>Image_NBM_59.jpg</v>
      </c>
      <c r="C656" s="63" t="s">
        <v>4</v>
      </c>
      <c r="D656" s="22" t="s">
        <v>6</v>
      </c>
      <c r="E656" s="23">
        <v>1</v>
      </c>
      <c r="F656" s="23">
        <v>0</v>
      </c>
      <c r="G656" s="23">
        <v>0</v>
      </c>
      <c r="H656" s="23">
        <v>0</v>
      </c>
      <c r="I656" s="23">
        <v>0</v>
      </c>
      <c r="J656" s="23">
        <v>0</v>
      </c>
      <c r="K656" s="23">
        <v>0</v>
      </c>
      <c r="L656" s="23">
        <v>0</v>
      </c>
      <c r="M656" s="23">
        <v>0</v>
      </c>
      <c r="N656" s="23">
        <v>0</v>
      </c>
      <c r="O656" s="23">
        <v>0</v>
      </c>
      <c r="P656" s="23">
        <v>0</v>
      </c>
      <c r="Q656" s="23">
        <v>0</v>
      </c>
      <c r="R656" s="23" cm="1">
        <f t="array" ref="R656">_xlfn.IFS(H656=1,1,K656=1,1,L656=1,1,M656=1,1,N656=1,1,P656=1,1,TRUE,0)</f>
        <v>0</v>
      </c>
      <c r="S656" s="64">
        <f>IF(AND(G656=1,R656=1),0,R656)</f>
        <v>0</v>
      </c>
      <c r="T656" s="24" t="s">
        <v>2904</v>
      </c>
      <c r="U656" s="49">
        <f>SUBSTITUTE(T656,".",",")*1</f>
        <v>7.6165188103914205E-2</v>
      </c>
      <c r="V656" s="54">
        <f>IF(U656&gt;=0.1, 1, 0)</f>
        <v>0</v>
      </c>
      <c r="W656" s="25">
        <f>IF(U656&gt;=0.2, 1, 0)</f>
        <v>0</v>
      </c>
      <c r="X656" s="25">
        <f>IF(U656&gt;=0.3, 1, 0)</f>
        <v>0</v>
      </c>
      <c r="Y656" s="25">
        <f>IF(U656&gt;=0.4, 1, 0)</f>
        <v>0</v>
      </c>
      <c r="Z656" s="25">
        <f>IF(U656&gt;=0.5, 1, 0)</f>
        <v>0</v>
      </c>
      <c r="AA656" s="25">
        <f>IF(U656&gt;=0.6, 1, 0)</f>
        <v>0</v>
      </c>
      <c r="AB656" s="25">
        <f>IF(U656&gt;=0.7, 1, 0)</f>
        <v>0</v>
      </c>
      <c r="AC656" s="25">
        <f>IF(U656&gt;=0.8, 1, 0)</f>
        <v>0</v>
      </c>
      <c r="AD656" s="55">
        <f>IF(U656&gt;=0.9, 1, 0)</f>
        <v>0</v>
      </c>
    </row>
    <row r="657" spans="1:30" ht="20" customHeight="1" x14ac:dyDescent="0.2">
      <c r="A657" s="20" t="s">
        <v>1020</v>
      </c>
      <c r="B657" s="33" t="str">
        <f>SUBSTITUTE(A657,"/Users/timomiessen/Desktop/imagesdk/nonblackmen1/","Image_")</f>
        <v>Image_NBM_6.jpg</v>
      </c>
      <c r="C657" s="63" t="s">
        <v>4</v>
      </c>
      <c r="D657" s="22" t="s">
        <v>6</v>
      </c>
      <c r="E657" s="23">
        <v>1</v>
      </c>
      <c r="F657" s="23">
        <v>0</v>
      </c>
      <c r="G657" s="23">
        <v>0</v>
      </c>
      <c r="H657" s="23">
        <v>0</v>
      </c>
      <c r="I657" s="23">
        <v>0</v>
      </c>
      <c r="J657" s="23">
        <v>0</v>
      </c>
      <c r="K657" s="23">
        <v>0</v>
      </c>
      <c r="L657" s="23">
        <v>0</v>
      </c>
      <c r="M657" s="23">
        <v>0</v>
      </c>
      <c r="N657" s="23">
        <v>0</v>
      </c>
      <c r="O657" s="23">
        <v>0</v>
      </c>
      <c r="P657" s="23">
        <v>0</v>
      </c>
      <c r="Q657" s="23">
        <v>0</v>
      </c>
      <c r="R657" s="23" cm="1">
        <f t="array" ref="R657">_xlfn.IFS(H657=1,1,K657=1,1,L657=1,1,M657=1,1,N657=1,1,P657=1,1,TRUE,0)</f>
        <v>0</v>
      </c>
      <c r="S657" s="64">
        <f>IF(AND(G657=1,R657=1),0,R657)</f>
        <v>0</v>
      </c>
      <c r="T657" s="24" t="s">
        <v>2905</v>
      </c>
      <c r="U657" s="49">
        <f>SUBSTITUTE(T657,".",",")*1</f>
        <v>1.75453561823815E-2</v>
      </c>
      <c r="V657" s="54">
        <f>IF(U657&gt;=0.1, 1, 0)</f>
        <v>0</v>
      </c>
      <c r="W657" s="25">
        <f>IF(U657&gt;=0.2, 1, 0)</f>
        <v>0</v>
      </c>
      <c r="X657" s="25">
        <f>IF(U657&gt;=0.3, 1, 0)</f>
        <v>0</v>
      </c>
      <c r="Y657" s="25">
        <f>IF(U657&gt;=0.4, 1, 0)</f>
        <v>0</v>
      </c>
      <c r="Z657" s="25">
        <f>IF(U657&gt;=0.5, 1, 0)</f>
        <v>0</v>
      </c>
      <c r="AA657" s="25">
        <f>IF(U657&gt;=0.6, 1, 0)</f>
        <v>0</v>
      </c>
      <c r="AB657" s="25">
        <f>IF(U657&gt;=0.7, 1, 0)</f>
        <v>0</v>
      </c>
      <c r="AC657" s="25">
        <f>IF(U657&gt;=0.8, 1, 0)</f>
        <v>0</v>
      </c>
      <c r="AD657" s="55">
        <f>IF(U657&gt;=0.9, 1, 0)</f>
        <v>0</v>
      </c>
    </row>
    <row r="658" spans="1:30" ht="20" customHeight="1" x14ac:dyDescent="0.2">
      <c r="A658" s="20" t="s">
        <v>1021</v>
      </c>
      <c r="B658" s="33" t="str">
        <f>SUBSTITUTE(A658,"/Users/timomiessen/Desktop/imagesdk/nonblackmen1/","Image_")</f>
        <v>Image_NBM_60.jpg</v>
      </c>
      <c r="C658" s="63" t="s">
        <v>4</v>
      </c>
      <c r="D658" s="22" t="s">
        <v>6</v>
      </c>
      <c r="E658" s="23">
        <v>1</v>
      </c>
      <c r="F658" s="23">
        <v>0</v>
      </c>
      <c r="G658" s="23">
        <v>0</v>
      </c>
      <c r="H658" s="23">
        <v>0</v>
      </c>
      <c r="I658" s="23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0</v>
      </c>
      <c r="O658" s="23">
        <v>0</v>
      </c>
      <c r="P658" s="23">
        <v>0</v>
      </c>
      <c r="Q658" s="23">
        <v>0</v>
      </c>
      <c r="R658" s="23" cm="1">
        <f t="array" ref="R658">_xlfn.IFS(H658=1,1,K658=1,1,L658=1,1,M658=1,1,N658=1,1,P658=1,1,TRUE,0)</f>
        <v>0</v>
      </c>
      <c r="S658" s="64">
        <f>IF(AND(G658=1,R658=1),0,R658)</f>
        <v>0</v>
      </c>
      <c r="T658" s="24" t="s">
        <v>2906</v>
      </c>
      <c r="U658" s="49">
        <f>SUBSTITUTE(T658,".",",")*1</f>
        <v>3.98760996758937E-2</v>
      </c>
      <c r="V658" s="54">
        <f>IF(U658&gt;=0.1, 1, 0)</f>
        <v>0</v>
      </c>
      <c r="W658" s="25">
        <f>IF(U658&gt;=0.2, 1, 0)</f>
        <v>0</v>
      </c>
      <c r="X658" s="25">
        <f>IF(U658&gt;=0.3, 1, 0)</f>
        <v>0</v>
      </c>
      <c r="Y658" s="25">
        <f>IF(U658&gt;=0.4, 1, 0)</f>
        <v>0</v>
      </c>
      <c r="Z658" s="25">
        <f>IF(U658&gt;=0.5, 1, 0)</f>
        <v>0</v>
      </c>
      <c r="AA658" s="25">
        <f>IF(U658&gt;=0.6, 1, 0)</f>
        <v>0</v>
      </c>
      <c r="AB658" s="25">
        <f>IF(U658&gt;=0.7, 1, 0)</f>
        <v>0</v>
      </c>
      <c r="AC658" s="25">
        <f>IF(U658&gt;=0.8, 1, 0)</f>
        <v>0</v>
      </c>
      <c r="AD658" s="55">
        <f>IF(U658&gt;=0.9, 1, 0)</f>
        <v>0</v>
      </c>
    </row>
    <row r="659" spans="1:30" ht="20" customHeight="1" x14ac:dyDescent="0.2">
      <c r="A659" s="20" t="s">
        <v>1022</v>
      </c>
      <c r="B659" s="33" t="str">
        <f>SUBSTITUTE(A659,"/Users/timomiessen/Desktop/imagesdk/nonblackmen1/","Image_")</f>
        <v>Image_NBM_61.jpg</v>
      </c>
      <c r="C659" s="63" t="s">
        <v>4</v>
      </c>
      <c r="D659" s="22" t="s">
        <v>6</v>
      </c>
      <c r="E659" s="23">
        <v>1</v>
      </c>
      <c r="F659" s="23">
        <v>0</v>
      </c>
      <c r="G659" s="23">
        <v>0</v>
      </c>
      <c r="H659" s="23">
        <v>0</v>
      </c>
      <c r="I659" s="23">
        <v>0</v>
      </c>
      <c r="J659" s="23">
        <v>0</v>
      </c>
      <c r="K659" s="23">
        <v>0</v>
      </c>
      <c r="L659" s="23">
        <v>0</v>
      </c>
      <c r="M659" s="23">
        <v>0</v>
      </c>
      <c r="N659" s="23">
        <v>0</v>
      </c>
      <c r="O659" s="23">
        <v>0</v>
      </c>
      <c r="P659" s="23">
        <v>0</v>
      </c>
      <c r="Q659" s="23">
        <v>0</v>
      </c>
      <c r="R659" s="23" cm="1">
        <f t="array" ref="R659">_xlfn.IFS(H659=1,1,K659=1,1,L659=1,1,M659=1,1,N659=1,1,P659=1,1,TRUE,0)</f>
        <v>0</v>
      </c>
      <c r="S659" s="64">
        <f>IF(AND(G659=1,R659=1),0,R659)</f>
        <v>0</v>
      </c>
      <c r="T659" s="24" t="s">
        <v>2907</v>
      </c>
      <c r="U659" s="49">
        <f>SUBSTITUTE(T659,".",",")*1</f>
        <v>1.42874023877084E-2</v>
      </c>
      <c r="V659" s="54">
        <f>IF(U659&gt;=0.1, 1, 0)</f>
        <v>0</v>
      </c>
      <c r="W659" s="25">
        <f>IF(U659&gt;=0.2, 1, 0)</f>
        <v>0</v>
      </c>
      <c r="X659" s="25">
        <f>IF(U659&gt;=0.3, 1, 0)</f>
        <v>0</v>
      </c>
      <c r="Y659" s="25">
        <f>IF(U659&gt;=0.4, 1, 0)</f>
        <v>0</v>
      </c>
      <c r="Z659" s="25">
        <f>IF(U659&gt;=0.5, 1, 0)</f>
        <v>0</v>
      </c>
      <c r="AA659" s="25">
        <f>IF(U659&gt;=0.6, 1, 0)</f>
        <v>0</v>
      </c>
      <c r="AB659" s="25">
        <f>IF(U659&gt;=0.7, 1, 0)</f>
        <v>0</v>
      </c>
      <c r="AC659" s="25">
        <f>IF(U659&gt;=0.8, 1, 0)</f>
        <v>0</v>
      </c>
      <c r="AD659" s="55">
        <f>IF(U659&gt;=0.9, 1, 0)</f>
        <v>0</v>
      </c>
    </row>
    <row r="660" spans="1:30" ht="20" customHeight="1" x14ac:dyDescent="0.2">
      <c r="A660" s="20" t="s">
        <v>1023</v>
      </c>
      <c r="B660" s="33" t="str">
        <f>SUBSTITUTE(A660,"/Users/timomiessen/Desktop/imagesdk/nonblackmen1/","Image_")</f>
        <v>Image_NBM_62.jpg</v>
      </c>
      <c r="C660" s="63" t="s">
        <v>4</v>
      </c>
      <c r="D660" s="22" t="s">
        <v>6</v>
      </c>
      <c r="E660" s="23">
        <v>1</v>
      </c>
      <c r="F660" s="23">
        <v>0</v>
      </c>
      <c r="G660" s="23">
        <v>0</v>
      </c>
      <c r="H660" s="23">
        <v>0</v>
      </c>
      <c r="I660" s="23">
        <v>0</v>
      </c>
      <c r="J660" s="23">
        <v>0</v>
      </c>
      <c r="K660" s="23">
        <v>0</v>
      </c>
      <c r="L660" s="23">
        <v>0</v>
      </c>
      <c r="M660" s="23">
        <v>0</v>
      </c>
      <c r="N660" s="23">
        <v>0</v>
      </c>
      <c r="O660" s="23">
        <v>0</v>
      </c>
      <c r="P660" s="23">
        <v>0</v>
      </c>
      <c r="Q660" s="23">
        <v>0</v>
      </c>
      <c r="R660" s="23" cm="1">
        <f t="array" ref="R660">_xlfn.IFS(H660=1,1,K660=1,1,L660=1,1,M660=1,1,N660=1,1,P660=1,1,TRUE,0)</f>
        <v>0</v>
      </c>
      <c r="S660" s="64">
        <f>IF(AND(G660=1,R660=1),0,R660)</f>
        <v>0</v>
      </c>
      <c r="T660" s="24" t="s">
        <v>2908</v>
      </c>
      <c r="U660" s="49">
        <f>SUBSTITUTE(T660,".",",")*1</f>
        <v>5.4125427268445396E-3</v>
      </c>
      <c r="V660" s="54">
        <f>IF(U660&gt;=0.1, 1, 0)</f>
        <v>0</v>
      </c>
      <c r="W660" s="25">
        <f>IF(U660&gt;=0.2, 1, 0)</f>
        <v>0</v>
      </c>
      <c r="X660" s="25">
        <f>IF(U660&gt;=0.3, 1, 0)</f>
        <v>0</v>
      </c>
      <c r="Y660" s="25">
        <f>IF(U660&gt;=0.4, 1, 0)</f>
        <v>0</v>
      </c>
      <c r="Z660" s="25">
        <f>IF(U660&gt;=0.5, 1, 0)</f>
        <v>0</v>
      </c>
      <c r="AA660" s="25">
        <f>IF(U660&gt;=0.6, 1, 0)</f>
        <v>0</v>
      </c>
      <c r="AB660" s="25">
        <f>IF(U660&gt;=0.7, 1, 0)</f>
        <v>0</v>
      </c>
      <c r="AC660" s="25">
        <f>IF(U660&gt;=0.8, 1, 0)</f>
        <v>0</v>
      </c>
      <c r="AD660" s="55">
        <f>IF(U660&gt;=0.9, 1, 0)</f>
        <v>0</v>
      </c>
    </row>
    <row r="661" spans="1:30" ht="20" customHeight="1" x14ac:dyDescent="0.2">
      <c r="A661" s="20" t="s">
        <v>1024</v>
      </c>
      <c r="B661" s="33" t="str">
        <f>SUBSTITUTE(A661,"/Users/timomiessen/Desktop/imagesdk/nonblackmen1/","Image_")</f>
        <v>Image_NBM_63.jpg</v>
      </c>
      <c r="C661" s="63" t="s">
        <v>4</v>
      </c>
      <c r="D661" s="22" t="s">
        <v>6</v>
      </c>
      <c r="E661" s="23">
        <v>1</v>
      </c>
      <c r="F661" s="23">
        <v>0</v>
      </c>
      <c r="G661" s="23">
        <v>0</v>
      </c>
      <c r="H661" s="23">
        <v>0</v>
      </c>
      <c r="I661" s="23">
        <v>0</v>
      </c>
      <c r="J661" s="23">
        <v>0</v>
      </c>
      <c r="K661" s="23">
        <v>0</v>
      </c>
      <c r="L661" s="23">
        <v>0</v>
      </c>
      <c r="M661" s="23">
        <v>0</v>
      </c>
      <c r="N661" s="23">
        <v>0</v>
      </c>
      <c r="O661" s="23">
        <v>0</v>
      </c>
      <c r="P661" s="23">
        <v>0</v>
      </c>
      <c r="Q661" s="23">
        <v>0</v>
      </c>
      <c r="R661" s="23" cm="1">
        <f t="array" ref="R661">_xlfn.IFS(H661=1,1,K661=1,1,L661=1,1,M661=1,1,N661=1,1,P661=1,1,TRUE,0)</f>
        <v>0</v>
      </c>
      <c r="S661" s="64">
        <f>IF(AND(G661=1,R661=1),0,R661)</f>
        <v>0</v>
      </c>
      <c r="T661" s="24" t="s">
        <v>2909</v>
      </c>
      <c r="U661" s="49">
        <f>SUBSTITUTE(T661,".",",")*1</f>
        <v>2.2932630963623499E-2</v>
      </c>
      <c r="V661" s="54">
        <f>IF(U661&gt;=0.1, 1, 0)</f>
        <v>0</v>
      </c>
      <c r="W661" s="25">
        <f>IF(U661&gt;=0.2, 1, 0)</f>
        <v>0</v>
      </c>
      <c r="X661" s="25">
        <f>IF(U661&gt;=0.3, 1, 0)</f>
        <v>0</v>
      </c>
      <c r="Y661" s="25">
        <f>IF(U661&gt;=0.4, 1, 0)</f>
        <v>0</v>
      </c>
      <c r="Z661" s="25">
        <f>IF(U661&gt;=0.5, 1, 0)</f>
        <v>0</v>
      </c>
      <c r="AA661" s="25">
        <f>IF(U661&gt;=0.6, 1, 0)</f>
        <v>0</v>
      </c>
      <c r="AB661" s="25">
        <f>IF(U661&gt;=0.7, 1, 0)</f>
        <v>0</v>
      </c>
      <c r="AC661" s="25">
        <f>IF(U661&gt;=0.8, 1, 0)</f>
        <v>0</v>
      </c>
      <c r="AD661" s="55">
        <f>IF(U661&gt;=0.9, 1, 0)</f>
        <v>0</v>
      </c>
    </row>
    <row r="662" spans="1:30" ht="20" customHeight="1" x14ac:dyDescent="0.2">
      <c r="A662" s="20" t="s">
        <v>1025</v>
      </c>
      <c r="B662" s="33" t="str">
        <f>SUBSTITUTE(A662,"/Users/timomiessen/Desktop/imagesdk/nonblackmen1/","Image_")</f>
        <v>Image_NBM_64.jpg</v>
      </c>
      <c r="C662" s="63" t="s">
        <v>4</v>
      </c>
      <c r="D662" s="22" t="s">
        <v>6</v>
      </c>
      <c r="E662" s="23">
        <v>1</v>
      </c>
      <c r="F662" s="23">
        <v>0</v>
      </c>
      <c r="G662" s="23">
        <v>0</v>
      </c>
      <c r="H662" s="23">
        <v>0</v>
      </c>
      <c r="I662" s="23">
        <v>0</v>
      </c>
      <c r="J662" s="23">
        <v>0</v>
      </c>
      <c r="K662" s="23">
        <v>0</v>
      </c>
      <c r="L662" s="23">
        <v>0</v>
      </c>
      <c r="M662" s="23">
        <v>0</v>
      </c>
      <c r="N662" s="23">
        <v>0</v>
      </c>
      <c r="O662" s="23">
        <v>0</v>
      </c>
      <c r="P662" s="23">
        <v>0</v>
      </c>
      <c r="Q662" s="23">
        <v>0</v>
      </c>
      <c r="R662" s="23" cm="1">
        <f t="array" ref="R662">_xlfn.IFS(H662=1,1,K662=1,1,L662=1,1,M662=1,1,N662=1,1,P662=1,1,TRUE,0)</f>
        <v>0</v>
      </c>
      <c r="S662" s="64">
        <f>IF(AND(G662=1,R662=1),0,R662)</f>
        <v>0</v>
      </c>
      <c r="T662" s="24" t="s">
        <v>2910</v>
      </c>
      <c r="U662" s="49">
        <f>SUBSTITUTE(T662,".",",")*1</f>
        <v>6.4950949745252702E-3</v>
      </c>
      <c r="V662" s="54">
        <f>IF(U662&gt;=0.1, 1, 0)</f>
        <v>0</v>
      </c>
      <c r="W662" s="25">
        <f>IF(U662&gt;=0.2, 1, 0)</f>
        <v>0</v>
      </c>
      <c r="X662" s="25">
        <f>IF(U662&gt;=0.3, 1, 0)</f>
        <v>0</v>
      </c>
      <c r="Y662" s="25">
        <f>IF(U662&gt;=0.4, 1, 0)</f>
        <v>0</v>
      </c>
      <c r="Z662" s="25">
        <f>IF(U662&gt;=0.5, 1, 0)</f>
        <v>0</v>
      </c>
      <c r="AA662" s="25">
        <f>IF(U662&gt;=0.6, 1, 0)</f>
        <v>0</v>
      </c>
      <c r="AB662" s="25">
        <f>IF(U662&gt;=0.7, 1, 0)</f>
        <v>0</v>
      </c>
      <c r="AC662" s="25">
        <f>IF(U662&gt;=0.8, 1, 0)</f>
        <v>0</v>
      </c>
      <c r="AD662" s="55">
        <f>IF(U662&gt;=0.9, 1, 0)</f>
        <v>0</v>
      </c>
    </row>
    <row r="663" spans="1:30" ht="20" customHeight="1" x14ac:dyDescent="0.2">
      <c r="A663" s="20" t="s">
        <v>1026</v>
      </c>
      <c r="B663" s="33" t="str">
        <f>SUBSTITUTE(A663,"/Users/timomiessen/Desktop/imagesdk/nonblackmen1/","Image_")</f>
        <v>Image_NBM_65.jpg</v>
      </c>
      <c r="C663" s="63" t="s">
        <v>4</v>
      </c>
      <c r="D663" s="22" t="s">
        <v>6</v>
      </c>
      <c r="E663" s="23">
        <v>1</v>
      </c>
      <c r="F663" s="23">
        <v>0</v>
      </c>
      <c r="G663" s="23">
        <v>0</v>
      </c>
      <c r="H663" s="23">
        <v>0</v>
      </c>
      <c r="I663" s="23">
        <v>0</v>
      </c>
      <c r="J663" s="23">
        <v>0</v>
      </c>
      <c r="K663" s="23">
        <v>0</v>
      </c>
      <c r="L663" s="23">
        <v>0</v>
      </c>
      <c r="M663" s="23">
        <v>0</v>
      </c>
      <c r="N663" s="23">
        <v>0</v>
      </c>
      <c r="O663" s="23">
        <v>0</v>
      </c>
      <c r="P663" s="23">
        <v>0</v>
      </c>
      <c r="Q663" s="23">
        <v>0</v>
      </c>
      <c r="R663" s="23" cm="1">
        <f t="array" ref="R663">_xlfn.IFS(H663=1,1,K663=1,1,L663=1,1,M663=1,1,N663=1,1,P663=1,1,TRUE,0)</f>
        <v>0</v>
      </c>
      <c r="S663" s="64">
        <f>IF(AND(G663=1,R663=1),0,R663)</f>
        <v>0</v>
      </c>
      <c r="T663" s="24" t="s">
        <v>2911</v>
      </c>
      <c r="U663" s="49">
        <f>SUBSTITUTE(T663,".",",")*1</f>
        <v>5.57303139939904E-2</v>
      </c>
      <c r="V663" s="54">
        <f>IF(U663&gt;=0.1, 1, 0)</f>
        <v>0</v>
      </c>
      <c r="W663" s="25">
        <f>IF(U663&gt;=0.2, 1, 0)</f>
        <v>0</v>
      </c>
      <c r="X663" s="25">
        <f>IF(U663&gt;=0.3, 1, 0)</f>
        <v>0</v>
      </c>
      <c r="Y663" s="25">
        <f>IF(U663&gt;=0.4, 1, 0)</f>
        <v>0</v>
      </c>
      <c r="Z663" s="25">
        <f>IF(U663&gt;=0.5, 1, 0)</f>
        <v>0</v>
      </c>
      <c r="AA663" s="25">
        <f>IF(U663&gt;=0.6, 1, 0)</f>
        <v>0</v>
      </c>
      <c r="AB663" s="25">
        <f>IF(U663&gt;=0.7, 1, 0)</f>
        <v>0</v>
      </c>
      <c r="AC663" s="25">
        <f>IF(U663&gt;=0.8, 1, 0)</f>
        <v>0</v>
      </c>
      <c r="AD663" s="55">
        <f>IF(U663&gt;=0.9, 1, 0)</f>
        <v>0</v>
      </c>
    </row>
    <row r="664" spans="1:30" ht="20" customHeight="1" x14ac:dyDescent="0.2">
      <c r="A664" s="20" t="s">
        <v>1027</v>
      </c>
      <c r="B664" s="33" t="str">
        <f>SUBSTITUTE(A664,"/Users/timomiessen/Desktop/imagesdk/nonblackmen1/","Image_")</f>
        <v>Image_NBM_66.jpg</v>
      </c>
      <c r="C664" s="63" t="s">
        <v>4</v>
      </c>
      <c r="D664" s="22" t="s">
        <v>6</v>
      </c>
      <c r="E664" s="23">
        <v>1</v>
      </c>
      <c r="F664" s="23">
        <v>0</v>
      </c>
      <c r="G664" s="23">
        <v>0</v>
      </c>
      <c r="H664" s="23">
        <v>0</v>
      </c>
      <c r="I664" s="23">
        <v>0</v>
      </c>
      <c r="J664" s="23">
        <v>0</v>
      </c>
      <c r="K664" s="23">
        <v>0</v>
      </c>
      <c r="L664" s="23">
        <v>0</v>
      </c>
      <c r="M664" s="23">
        <v>0</v>
      </c>
      <c r="N664" s="23">
        <v>0</v>
      </c>
      <c r="O664" s="23">
        <v>0</v>
      </c>
      <c r="P664" s="23">
        <v>0</v>
      </c>
      <c r="Q664" s="23">
        <v>0</v>
      </c>
      <c r="R664" s="23" cm="1">
        <f t="array" ref="R664">_xlfn.IFS(H664=1,1,K664=1,1,L664=1,1,M664=1,1,N664=1,1,P664=1,1,TRUE,0)</f>
        <v>0</v>
      </c>
      <c r="S664" s="64">
        <f>IF(AND(G664=1,R664=1),0,R664)</f>
        <v>0</v>
      </c>
      <c r="T664" s="24" t="s">
        <v>2912</v>
      </c>
      <c r="U664" s="49">
        <f>SUBSTITUTE(T664,".",",")*1</f>
        <v>7.79813374392688E-2</v>
      </c>
      <c r="V664" s="54">
        <f>IF(U664&gt;=0.1, 1, 0)</f>
        <v>0</v>
      </c>
      <c r="W664" s="25">
        <f>IF(U664&gt;=0.2, 1, 0)</f>
        <v>0</v>
      </c>
      <c r="X664" s="25">
        <f>IF(U664&gt;=0.3, 1, 0)</f>
        <v>0</v>
      </c>
      <c r="Y664" s="25">
        <f>IF(U664&gt;=0.4, 1, 0)</f>
        <v>0</v>
      </c>
      <c r="Z664" s="25">
        <f>IF(U664&gt;=0.5, 1, 0)</f>
        <v>0</v>
      </c>
      <c r="AA664" s="25">
        <f>IF(U664&gt;=0.6, 1, 0)</f>
        <v>0</v>
      </c>
      <c r="AB664" s="25">
        <f>IF(U664&gt;=0.7, 1, 0)</f>
        <v>0</v>
      </c>
      <c r="AC664" s="25">
        <f>IF(U664&gt;=0.8, 1, 0)</f>
        <v>0</v>
      </c>
      <c r="AD664" s="55">
        <f>IF(U664&gt;=0.9, 1, 0)</f>
        <v>0</v>
      </c>
    </row>
    <row r="665" spans="1:30" ht="20" customHeight="1" x14ac:dyDescent="0.2">
      <c r="A665" s="20" t="s">
        <v>1028</v>
      </c>
      <c r="B665" s="33" t="str">
        <f>SUBSTITUTE(A665,"/Users/timomiessen/Desktop/imagesdk/nonblackmen1/","Image_")</f>
        <v>Image_NBM_67.jpg</v>
      </c>
      <c r="C665" s="63" t="s">
        <v>4</v>
      </c>
      <c r="D665" s="22" t="s">
        <v>6</v>
      </c>
      <c r="E665" s="23">
        <v>1</v>
      </c>
      <c r="F665" s="23">
        <v>0</v>
      </c>
      <c r="G665" s="23">
        <v>0</v>
      </c>
      <c r="H665" s="23">
        <v>0</v>
      </c>
      <c r="I665" s="23">
        <v>0</v>
      </c>
      <c r="J665" s="23">
        <v>0</v>
      </c>
      <c r="K665" s="23">
        <v>0</v>
      </c>
      <c r="L665" s="23">
        <v>0</v>
      </c>
      <c r="M665" s="23">
        <v>0</v>
      </c>
      <c r="N665" s="23">
        <v>0</v>
      </c>
      <c r="O665" s="23">
        <v>0</v>
      </c>
      <c r="P665" s="23">
        <v>0</v>
      </c>
      <c r="Q665" s="23">
        <v>0</v>
      </c>
      <c r="R665" s="23" cm="1">
        <f t="array" ref="R665">_xlfn.IFS(H665=1,1,K665=1,1,L665=1,1,M665=1,1,N665=1,1,P665=1,1,TRUE,0)</f>
        <v>0</v>
      </c>
      <c r="S665" s="64">
        <f>IF(AND(G665=1,R665=1),0,R665)</f>
        <v>0</v>
      </c>
      <c r="T665" s="24" t="s">
        <v>2913</v>
      </c>
      <c r="U665" s="49">
        <f>SUBSTITUTE(T665,".",",")*1</f>
        <v>3.67514987010508E-3</v>
      </c>
      <c r="V665" s="54">
        <f>IF(U665&gt;=0.1, 1, 0)</f>
        <v>0</v>
      </c>
      <c r="W665" s="25">
        <f>IF(U665&gt;=0.2, 1, 0)</f>
        <v>0</v>
      </c>
      <c r="X665" s="25">
        <f>IF(U665&gt;=0.3, 1, 0)</f>
        <v>0</v>
      </c>
      <c r="Y665" s="25">
        <f>IF(U665&gt;=0.4, 1, 0)</f>
        <v>0</v>
      </c>
      <c r="Z665" s="25">
        <f>IF(U665&gt;=0.5, 1, 0)</f>
        <v>0</v>
      </c>
      <c r="AA665" s="25">
        <f>IF(U665&gt;=0.6, 1, 0)</f>
        <v>0</v>
      </c>
      <c r="AB665" s="25">
        <f>IF(U665&gt;=0.7, 1, 0)</f>
        <v>0</v>
      </c>
      <c r="AC665" s="25">
        <f>IF(U665&gt;=0.8, 1, 0)</f>
        <v>0</v>
      </c>
      <c r="AD665" s="55">
        <f>IF(U665&gt;=0.9, 1, 0)</f>
        <v>0</v>
      </c>
    </row>
    <row r="666" spans="1:30" ht="20" customHeight="1" x14ac:dyDescent="0.2">
      <c r="A666" s="20" t="s">
        <v>1029</v>
      </c>
      <c r="B666" s="33" t="str">
        <f>SUBSTITUTE(A666,"/Users/timomiessen/Desktop/imagesdk/nonblackmen1/","Image_")</f>
        <v>Image_NBM_68.jpg</v>
      </c>
      <c r="C666" s="63" t="s">
        <v>4</v>
      </c>
      <c r="D666" s="22" t="s">
        <v>6</v>
      </c>
      <c r="E666" s="23">
        <v>1</v>
      </c>
      <c r="F666" s="23">
        <v>0</v>
      </c>
      <c r="G666" s="23">
        <v>0</v>
      </c>
      <c r="H666" s="23">
        <v>0</v>
      </c>
      <c r="I666" s="23">
        <v>0</v>
      </c>
      <c r="J666" s="23">
        <v>0</v>
      </c>
      <c r="K666" s="23">
        <v>0</v>
      </c>
      <c r="L666" s="23">
        <v>0</v>
      </c>
      <c r="M666" s="23">
        <v>0</v>
      </c>
      <c r="N666" s="23">
        <v>0</v>
      </c>
      <c r="O666" s="23">
        <v>0</v>
      </c>
      <c r="P666" s="23">
        <v>0</v>
      </c>
      <c r="Q666" s="23">
        <v>0</v>
      </c>
      <c r="R666" s="23" cm="1">
        <f t="array" ref="R666">_xlfn.IFS(H666=1,1,K666=1,1,L666=1,1,M666=1,1,N666=1,1,P666=1,1,TRUE,0)</f>
        <v>0</v>
      </c>
      <c r="S666" s="64">
        <f>IF(AND(G666=1,R666=1),0,R666)</f>
        <v>0</v>
      </c>
      <c r="T666" s="24" t="s">
        <v>2914</v>
      </c>
      <c r="U666" s="49">
        <f>SUBSTITUTE(T666,".",",")*1</f>
        <v>2.2576171904802302E-2</v>
      </c>
      <c r="V666" s="54">
        <f>IF(U666&gt;=0.1, 1, 0)</f>
        <v>0</v>
      </c>
      <c r="W666" s="25">
        <f>IF(U666&gt;=0.2, 1, 0)</f>
        <v>0</v>
      </c>
      <c r="X666" s="25">
        <f>IF(U666&gt;=0.3, 1, 0)</f>
        <v>0</v>
      </c>
      <c r="Y666" s="25">
        <f>IF(U666&gt;=0.4, 1, 0)</f>
        <v>0</v>
      </c>
      <c r="Z666" s="25">
        <f>IF(U666&gt;=0.5, 1, 0)</f>
        <v>0</v>
      </c>
      <c r="AA666" s="25">
        <f>IF(U666&gt;=0.6, 1, 0)</f>
        <v>0</v>
      </c>
      <c r="AB666" s="25">
        <f>IF(U666&gt;=0.7, 1, 0)</f>
        <v>0</v>
      </c>
      <c r="AC666" s="25">
        <f>IF(U666&gt;=0.8, 1, 0)</f>
        <v>0</v>
      </c>
      <c r="AD666" s="55">
        <f>IF(U666&gt;=0.9, 1, 0)</f>
        <v>0</v>
      </c>
    </row>
    <row r="667" spans="1:30" ht="20" customHeight="1" x14ac:dyDescent="0.2">
      <c r="A667" s="20" t="s">
        <v>1030</v>
      </c>
      <c r="B667" s="33" t="str">
        <f>SUBSTITUTE(A667,"/Users/timomiessen/Desktop/imagesdk/nonblackmen1/","Image_")</f>
        <v>Image_NBM_69.jpg</v>
      </c>
      <c r="C667" s="63" t="s">
        <v>4</v>
      </c>
      <c r="D667" s="22" t="s">
        <v>6</v>
      </c>
      <c r="E667" s="23">
        <v>1</v>
      </c>
      <c r="F667" s="23">
        <v>0</v>
      </c>
      <c r="G667" s="23">
        <v>0</v>
      </c>
      <c r="H667" s="23">
        <v>0</v>
      </c>
      <c r="I667" s="23">
        <v>0</v>
      </c>
      <c r="J667" s="23">
        <v>0</v>
      </c>
      <c r="K667" s="23">
        <v>0</v>
      </c>
      <c r="L667" s="23">
        <v>0</v>
      </c>
      <c r="M667" s="23">
        <v>0</v>
      </c>
      <c r="N667" s="23">
        <v>0</v>
      </c>
      <c r="O667" s="23">
        <v>0</v>
      </c>
      <c r="P667" s="23">
        <v>0</v>
      </c>
      <c r="Q667" s="23">
        <v>0</v>
      </c>
      <c r="R667" s="23" cm="1">
        <f t="array" ref="R667">_xlfn.IFS(H667=1,1,K667=1,1,L667=1,1,M667=1,1,N667=1,1,P667=1,1,TRUE,0)</f>
        <v>0</v>
      </c>
      <c r="S667" s="64">
        <f>IF(AND(G667=1,R667=1),0,R667)</f>
        <v>0</v>
      </c>
      <c r="T667" s="24" t="s">
        <v>2915</v>
      </c>
      <c r="U667" s="49">
        <f>SUBSTITUTE(T667,".",",")*1</f>
        <v>3.4988034516572897E-2</v>
      </c>
      <c r="V667" s="54">
        <f>IF(U667&gt;=0.1, 1, 0)</f>
        <v>0</v>
      </c>
      <c r="W667" s="25">
        <f>IF(U667&gt;=0.2, 1, 0)</f>
        <v>0</v>
      </c>
      <c r="X667" s="25">
        <f>IF(U667&gt;=0.3, 1, 0)</f>
        <v>0</v>
      </c>
      <c r="Y667" s="25">
        <f>IF(U667&gt;=0.4, 1, 0)</f>
        <v>0</v>
      </c>
      <c r="Z667" s="25">
        <f>IF(U667&gt;=0.5, 1, 0)</f>
        <v>0</v>
      </c>
      <c r="AA667" s="25">
        <f>IF(U667&gt;=0.6, 1, 0)</f>
        <v>0</v>
      </c>
      <c r="AB667" s="25">
        <f>IF(U667&gt;=0.7, 1, 0)</f>
        <v>0</v>
      </c>
      <c r="AC667" s="25">
        <f>IF(U667&gt;=0.8, 1, 0)</f>
        <v>0</v>
      </c>
      <c r="AD667" s="55">
        <f>IF(U667&gt;=0.9, 1, 0)</f>
        <v>0</v>
      </c>
    </row>
    <row r="668" spans="1:30" ht="20" customHeight="1" x14ac:dyDescent="0.2">
      <c r="A668" s="20" t="s">
        <v>1031</v>
      </c>
      <c r="B668" s="33" t="str">
        <f>SUBSTITUTE(A668,"/Users/timomiessen/Desktop/imagesdk/nonblackmen1/","Image_")</f>
        <v>Image_NBM_7.jpg</v>
      </c>
      <c r="C668" s="63" t="s">
        <v>4</v>
      </c>
      <c r="D668" s="22" t="s">
        <v>6</v>
      </c>
      <c r="E668" s="23">
        <v>1</v>
      </c>
      <c r="F668" s="23">
        <v>0</v>
      </c>
      <c r="G668" s="23">
        <v>0</v>
      </c>
      <c r="H668" s="23">
        <v>0</v>
      </c>
      <c r="I668" s="23">
        <v>0</v>
      </c>
      <c r="J668" s="23">
        <v>0</v>
      </c>
      <c r="K668" s="23">
        <v>0</v>
      </c>
      <c r="L668" s="23">
        <v>0</v>
      </c>
      <c r="M668" s="23">
        <v>0</v>
      </c>
      <c r="N668" s="23">
        <v>0</v>
      </c>
      <c r="O668" s="23">
        <v>0</v>
      </c>
      <c r="P668" s="23">
        <v>0</v>
      </c>
      <c r="Q668" s="23">
        <v>0</v>
      </c>
      <c r="R668" s="23" cm="1">
        <f t="array" ref="R668">_xlfn.IFS(H668=1,1,K668=1,1,L668=1,1,M668=1,1,N668=1,1,P668=1,1,TRUE,0)</f>
        <v>0</v>
      </c>
      <c r="S668" s="64">
        <f>IF(AND(G668=1,R668=1),0,R668)</f>
        <v>0</v>
      </c>
      <c r="T668" s="24" t="s">
        <v>2916</v>
      </c>
      <c r="U668" s="49">
        <f>SUBSTITUTE(T668,".",",")*1</f>
        <v>6.90703187137842E-3</v>
      </c>
      <c r="V668" s="54">
        <f>IF(U668&gt;=0.1, 1, 0)</f>
        <v>0</v>
      </c>
      <c r="W668" s="25">
        <f>IF(U668&gt;=0.2, 1, 0)</f>
        <v>0</v>
      </c>
      <c r="X668" s="25">
        <f>IF(U668&gt;=0.3, 1, 0)</f>
        <v>0</v>
      </c>
      <c r="Y668" s="25">
        <f>IF(U668&gt;=0.4, 1, 0)</f>
        <v>0</v>
      </c>
      <c r="Z668" s="25">
        <f>IF(U668&gt;=0.5, 1, 0)</f>
        <v>0</v>
      </c>
      <c r="AA668" s="25">
        <f>IF(U668&gt;=0.6, 1, 0)</f>
        <v>0</v>
      </c>
      <c r="AB668" s="25">
        <f>IF(U668&gt;=0.7, 1, 0)</f>
        <v>0</v>
      </c>
      <c r="AC668" s="25">
        <f>IF(U668&gt;=0.8, 1, 0)</f>
        <v>0</v>
      </c>
      <c r="AD668" s="55">
        <f>IF(U668&gt;=0.9, 1, 0)</f>
        <v>0</v>
      </c>
    </row>
    <row r="669" spans="1:30" ht="20" customHeight="1" x14ac:dyDescent="0.2">
      <c r="A669" s="20" t="s">
        <v>1032</v>
      </c>
      <c r="B669" s="33" t="str">
        <f>SUBSTITUTE(A669,"/Users/timomiessen/Desktop/imagesdk/nonblackmen1/","Image_")</f>
        <v>Image_NBM_70.jpg</v>
      </c>
      <c r="C669" s="63" t="s">
        <v>4</v>
      </c>
      <c r="D669" s="22" t="s">
        <v>6</v>
      </c>
      <c r="E669" s="23">
        <v>1</v>
      </c>
      <c r="F669" s="23">
        <v>0</v>
      </c>
      <c r="G669" s="23">
        <v>0</v>
      </c>
      <c r="H669" s="23">
        <v>0</v>
      </c>
      <c r="I669" s="23">
        <v>0</v>
      </c>
      <c r="J669" s="23">
        <v>0</v>
      </c>
      <c r="K669" s="23">
        <v>0</v>
      </c>
      <c r="L669" s="23">
        <v>0</v>
      </c>
      <c r="M669" s="23">
        <v>0</v>
      </c>
      <c r="N669" s="23">
        <v>0</v>
      </c>
      <c r="O669" s="23">
        <v>0</v>
      </c>
      <c r="P669" s="23">
        <v>0</v>
      </c>
      <c r="Q669" s="23">
        <v>0</v>
      </c>
      <c r="R669" s="23" cm="1">
        <f t="array" ref="R669">_xlfn.IFS(H669=1,1,K669=1,1,L669=1,1,M669=1,1,N669=1,1,P669=1,1,TRUE,0)</f>
        <v>0</v>
      </c>
      <c r="S669" s="64">
        <f>IF(AND(G669=1,R669=1),0,R669)</f>
        <v>0</v>
      </c>
      <c r="T669" s="24" t="s">
        <v>2917</v>
      </c>
      <c r="U669" s="49">
        <f>SUBSTITUTE(T669,".",",")*1</f>
        <v>2.4577045813202799E-2</v>
      </c>
      <c r="V669" s="54">
        <f>IF(U669&gt;=0.1, 1, 0)</f>
        <v>0</v>
      </c>
      <c r="W669" s="25">
        <f>IF(U669&gt;=0.2, 1, 0)</f>
        <v>0</v>
      </c>
      <c r="X669" s="25">
        <f>IF(U669&gt;=0.3, 1, 0)</f>
        <v>0</v>
      </c>
      <c r="Y669" s="25">
        <f>IF(U669&gt;=0.4, 1, 0)</f>
        <v>0</v>
      </c>
      <c r="Z669" s="25">
        <f>IF(U669&gt;=0.5, 1, 0)</f>
        <v>0</v>
      </c>
      <c r="AA669" s="25">
        <f>IF(U669&gt;=0.6, 1, 0)</f>
        <v>0</v>
      </c>
      <c r="AB669" s="25">
        <f>IF(U669&gt;=0.7, 1, 0)</f>
        <v>0</v>
      </c>
      <c r="AC669" s="25">
        <f>IF(U669&gt;=0.8, 1, 0)</f>
        <v>0</v>
      </c>
      <c r="AD669" s="55">
        <f>IF(U669&gt;=0.9, 1, 0)</f>
        <v>0</v>
      </c>
    </row>
    <row r="670" spans="1:30" ht="20" customHeight="1" x14ac:dyDescent="0.2">
      <c r="A670" s="20" t="s">
        <v>1033</v>
      </c>
      <c r="B670" s="33" t="str">
        <f>SUBSTITUTE(A670,"/Users/timomiessen/Desktop/imagesdk/nonblackmen1/","Image_")</f>
        <v>Image_NBM_71.jpg</v>
      </c>
      <c r="C670" s="63" t="s">
        <v>4</v>
      </c>
      <c r="D670" s="22" t="s">
        <v>6</v>
      </c>
      <c r="E670" s="23">
        <v>1</v>
      </c>
      <c r="F670" s="23">
        <v>0</v>
      </c>
      <c r="G670" s="23">
        <v>0</v>
      </c>
      <c r="H670" s="23">
        <v>0</v>
      </c>
      <c r="I670" s="23">
        <v>0</v>
      </c>
      <c r="J670" s="23">
        <v>0</v>
      </c>
      <c r="K670" s="23">
        <v>0</v>
      </c>
      <c r="L670" s="23">
        <v>0</v>
      </c>
      <c r="M670" s="23">
        <v>0</v>
      </c>
      <c r="N670" s="23">
        <v>0</v>
      </c>
      <c r="O670" s="23">
        <v>0</v>
      </c>
      <c r="P670" s="23">
        <v>0</v>
      </c>
      <c r="Q670" s="23">
        <v>0</v>
      </c>
      <c r="R670" s="23" cm="1">
        <f t="array" ref="R670">_xlfn.IFS(H670=1,1,K670=1,1,L670=1,1,M670=1,1,N670=1,1,P670=1,1,TRUE,0)</f>
        <v>0</v>
      </c>
      <c r="S670" s="64">
        <f>IF(AND(G670=1,R670=1),0,R670)</f>
        <v>0</v>
      </c>
      <c r="T670" s="24" t="s">
        <v>2918</v>
      </c>
      <c r="U670" s="49">
        <f>SUBSTITUTE(T670,".",",")*1</f>
        <v>0.11196619272232</v>
      </c>
      <c r="V670" s="54">
        <f>IF(U670&gt;=0.1, 1, 0)</f>
        <v>1</v>
      </c>
      <c r="W670" s="25">
        <f>IF(U670&gt;=0.2, 1, 0)</f>
        <v>0</v>
      </c>
      <c r="X670" s="25">
        <f>IF(U670&gt;=0.3, 1, 0)</f>
        <v>0</v>
      </c>
      <c r="Y670" s="25">
        <f>IF(U670&gt;=0.4, 1, 0)</f>
        <v>0</v>
      </c>
      <c r="Z670" s="25">
        <f>IF(U670&gt;=0.5, 1, 0)</f>
        <v>0</v>
      </c>
      <c r="AA670" s="25">
        <f>IF(U670&gt;=0.6, 1, 0)</f>
        <v>0</v>
      </c>
      <c r="AB670" s="25">
        <f>IF(U670&gt;=0.7, 1, 0)</f>
        <v>0</v>
      </c>
      <c r="AC670" s="25">
        <f>IF(U670&gt;=0.8, 1, 0)</f>
        <v>0</v>
      </c>
      <c r="AD670" s="55">
        <f>IF(U670&gt;=0.9, 1, 0)</f>
        <v>0</v>
      </c>
    </row>
    <row r="671" spans="1:30" ht="20" customHeight="1" x14ac:dyDescent="0.2">
      <c r="A671" s="20" t="s">
        <v>1034</v>
      </c>
      <c r="B671" s="33" t="str">
        <f>SUBSTITUTE(A671,"/Users/timomiessen/Desktop/imagesdk/nonblackmen1/","Image_")</f>
        <v>Image_NBM_72.jpg</v>
      </c>
      <c r="C671" s="63" t="s">
        <v>4</v>
      </c>
      <c r="D671" s="22" t="s">
        <v>6</v>
      </c>
      <c r="E671" s="23">
        <v>1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  <c r="O671" s="23">
        <v>0</v>
      </c>
      <c r="P671" s="23">
        <v>0</v>
      </c>
      <c r="Q671" s="23">
        <v>0</v>
      </c>
      <c r="R671" s="23" cm="1">
        <f t="array" ref="R671">_xlfn.IFS(H671=1,1,K671=1,1,L671=1,1,M671=1,1,N671=1,1,P671=1,1,TRUE,0)</f>
        <v>0</v>
      </c>
      <c r="S671" s="64">
        <f>IF(AND(G671=1,R671=1),0,R671)</f>
        <v>0</v>
      </c>
      <c r="T671" s="24" t="s">
        <v>2919</v>
      </c>
      <c r="U671" s="49">
        <f>SUBSTITUTE(T671,".",",")*1</f>
        <v>3.9785113476682402E-3</v>
      </c>
      <c r="V671" s="54">
        <f>IF(U671&gt;=0.1, 1, 0)</f>
        <v>0</v>
      </c>
      <c r="W671" s="25">
        <f>IF(U671&gt;=0.2, 1, 0)</f>
        <v>0</v>
      </c>
      <c r="X671" s="25">
        <f>IF(U671&gt;=0.3, 1, 0)</f>
        <v>0</v>
      </c>
      <c r="Y671" s="25">
        <f>IF(U671&gt;=0.4, 1, 0)</f>
        <v>0</v>
      </c>
      <c r="Z671" s="25">
        <f>IF(U671&gt;=0.5, 1, 0)</f>
        <v>0</v>
      </c>
      <c r="AA671" s="25">
        <f>IF(U671&gt;=0.6, 1, 0)</f>
        <v>0</v>
      </c>
      <c r="AB671" s="25">
        <f>IF(U671&gt;=0.7, 1, 0)</f>
        <v>0</v>
      </c>
      <c r="AC671" s="25">
        <f>IF(U671&gt;=0.8, 1, 0)</f>
        <v>0</v>
      </c>
      <c r="AD671" s="55">
        <f>IF(U671&gt;=0.9, 1, 0)</f>
        <v>0</v>
      </c>
    </row>
    <row r="672" spans="1:30" ht="20" customHeight="1" x14ac:dyDescent="0.2">
      <c r="A672" s="20" t="s">
        <v>1035</v>
      </c>
      <c r="B672" s="33" t="str">
        <f>SUBSTITUTE(A672,"/Users/timomiessen/Desktop/imagesdk/nonblackmen1/","Image_")</f>
        <v>Image_NBM_73.jpg</v>
      </c>
      <c r="C672" s="63" t="s">
        <v>4</v>
      </c>
      <c r="D672" s="22" t="s">
        <v>6</v>
      </c>
      <c r="E672" s="23">
        <v>1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>
        <v>0</v>
      </c>
      <c r="M672" s="23">
        <v>0</v>
      </c>
      <c r="N672" s="23">
        <v>0</v>
      </c>
      <c r="O672" s="23">
        <v>0</v>
      </c>
      <c r="P672" s="23">
        <v>0</v>
      </c>
      <c r="Q672" s="23">
        <v>0</v>
      </c>
      <c r="R672" s="23" cm="1">
        <f t="array" ref="R672">_xlfn.IFS(H672=1,1,K672=1,1,L672=1,1,M672=1,1,N672=1,1,P672=1,1,TRUE,0)</f>
        <v>0</v>
      </c>
      <c r="S672" s="64">
        <f>IF(AND(G672=1,R672=1),0,R672)</f>
        <v>0</v>
      </c>
      <c r="T672" s="24" t="s">
        <v>2920</v>
      </c>
      <c r="U672" s="49">
        <f>SUBSTITUTE(T672,".",",")*1</f>
        <v>4.7740446752868497E-3</v>
      </c>
      <c r="V672" s="54">
        <f>IF(U672&gt;=0.1, 1, 0)</f>
        <v>0</v>
      </c>
      <c r="W672" s="25">
        <f>IF(U672&gt;=0.2, 1, 0)</f>
        <v>0</v>
      </c>
      <c r="X672" s="25">
        <f>IF(U672&gt;=0.3, 1, 0)</f>
        <v>0</v>
      </c>
      <c r="Y672" s="25">
        <f>IF(U672&gt;=0.4, 1, 0)</f>
        <v>0</v>
      </c>
      <c r="Z672" s="25">
        <f>IF(U672&gt;=0.5, 1, 0)</f>
        <v>0</v>
      </c>
      <c r="AA672" s="25">
        <f>IF(U672&gt;=0.6, 1, 0)</f>
        <v>0</v>
      </c>
      <c r="AB672" s="25">
        <f>IF(U672&gt;=0.7, 1, 0)</f>
        <v>0</v>
      </c>
      <c r="AC672" s="25">
        <f>IF(U672&gt;=0.8, 1, 0)</f>
        <v>0</v>
      </c>
      <c r="AD672" s="55">
        <f>IF(U672&gt;=0.9, 1, 0)</f>
        <v>0</v>
      </c>
    </row>
    <row r="673" spans="1:30" ht="20" customHeight="1" x14ac:dyDescent="0.2">
      <c r="A673" s="20" t="s">
        <v>1036</v>
      </c>
      <c r="B673" s="33" t="str">
        <f>SUBSTITUTE(A673,"/Users/timomiessen/Desktop/imagesdk/nonblackmen1/","Image_")</f>
        <v>Image_NBM_74.jpg</v>
      </c>
      <c r="C673" s="63" t="s">
        <v>4</v>
      </c>
      <c r="D673" s="22" t="s">
        <v>6</v>
      </c>
      <c r="E673" s="23">
        <v>1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23">
        <v>0</v>
      </c>
      <c r="O673" s="23">
        <v>0</v>
      </c>
      <c r="P673" s="23">
        <v>0</v>
      </c>
      <c r="Q673" s="23">
        <v>0</v>
      </c>
      <c r="R673" s="23" cm="1">
        <f t="array" ref="R673">_xlfn.IFS(H673=1,1,K673=1,1,L673=1,1,M673=1,1,N673=1,1,P673=1,1,TRUE,0)</f>
        <v>0</v>
      </c>
      <c r="S673" s="64">
        <f>IF(AND(G673=1,R673=1),0,R673)</f>
        <v>0</v>
      </c>
      <c r="T673" s="24" t="s">
        <v>2921</v>
      </c>
      <c r="U673" s="49">
        <f>SUBSTITUTE(T673,".",",")*1</f>
        <v>3.0766336247324898E-2</v>
      </c>
      <c r="V673" s="54">
        <f>IF(U673&gt;=0.1, 1, 0)</f>
        <v>0</v>
      </c>
      <c r="W673" s="25">
        <f>IF(U673&gt;=0.2, 1, 0)</f>
        <v>0</v>
      </c>
      <c r="X673" s="25">
        <f>IF(U673&gt;=0.3, 1, 0)</f>
        <v>0</v>
      </c>
      <c r="Y673" s="25">
        <f>IF(U673&gt;=0.4, 1, 0)</f>
        <v>0</v>
      </c>
      <c r="Z673" s="25">
        <f>IF(U673&gt;=0.5, 1, 0)</f>
        <v>0</v>
      </c>
      <c r="AA673" s="25">
        <f>IF(U673&gt;=0.6, 1, 0)</f>
        <v>0</v>
      </c>
      <c r="AB673" s="25">
        <f>IF(U673&gt;=0.7, 1, 0)</f>
        <v>0</v>
      </c>
      <c r="AC673" s="25">
        <f>IF(U673&gt;=0.8, 1, 0)</f>
        <v>0</v>
      </c>
      <c r="AD673" s="55">
        <f>IF(U673&gt;=0.9, 1, 0)</f>
        <v>0</v>
      </c>
    </row>
    <row r="674" spans="1:30" ht="20" customHeight="1" x14ac:dyDescent="0.2">
      <c r="A674" s="20" t="s">
        <v>1037</v>
      </c>
      <c r="B674" s="33" t="str">
        <f>SUBSTITUTE(A674,"/Users/timomiessen/Desktop/imagesdk/nonblackmen1/","Image_")</f>
        <v>Image_NBM_75.jpg</v>
      </c>
      <c r="C674" s="63" t="s">
        <v>4</v>
      </c>
      <c r="D674" s="22" t="s">
        <v>6</v>
      </c>
      <c r="E674" s="23">
        <v>1</v>
      </c>
      <c r="F674" s="23">
        <v>0</v>
      </c>
      <c r="G674" s="23">
        <v>0</v>
      </c>
      <c r="H674" s="23">
        <v>0</v>
      </c>
      <c r="I674" s="23">
        <v>0</v>
      </c>
      <c r="J674" s="23">
        <v>0</v>
      </c>
      <c r="K674" s="23">
        <v>0</v>
      </c>
      <c r="L674" s="23">
        <v>0</v>
      </c>
      <c r="M674" s="23">
        <v>0</v>
      </c>
      <c r="N674" s="23">
        <v>0</v>
      </c>
      <c r="O674" s="23">
        <v>0</v>
      </c>
      <c r="P674" s="23">
        <v>0</v>
      </c>
      <c r="Q674" s="23">
        <v>0</v>
      </c>
      <c r="R674" s="23" cm="1">
        <f t="array" ref="R674">_xlfn.IFS(H674=1,1,K674=1,1,L674=1,1,M674=1,1,N674=1,1,P674=1,1,TRUE,0)</f>
        <v>0</v>
      </c>
      <c r="S674" s="64">
        <f>IF(AND(G674=1,R674=1),0,R674)</f>
        <v>0</v>
      </c>
      <c r="T674" s="24" t="s">
        <v>2922</v>
      </c>
      <c r="U674" s="49">
        <f>SUBSTITUTE(T674,".",",")*1</f>
        <v>3.5485528642311601E-3</v>
      </c>
      <c r="V674" s="54">
        <f>IF(U674&gt;=0.1, 1, 0)</f>
        <v>0</v>
      </c>
      <c r="W674" s="25">
        <f>IF(U674&gt;=0.2, 1, 0)</f>
        <v>0</v>
      </c>
      <c r="X674" s="25">
        <f>IF(U674&gt;=0.3, 1, 0)</f>
        <v>0</v>
      </c>
      <c r="Y674" s="25">
        <f>IF(U674&gt;=0.4, 1, 0)</f>
        <v>0</v>
      </c>
      <c r="Z674" s="25">
        <f>IF(U674&gt;=0.5, 1, 0)</f>
        <v>0</v>
      </c>
      <c r="AA674" s="25">
        <f>IF(U674&gt;=0.6, 1, 0)</f>
        <v>0</v>
      </c>
      <c r="AB674" s="25">
        <f>IF(U674&gt;=0.7, 1, 0)</f>
        <v>0</v>
      </c>
      <c r="AC674" s="25">
        <f>IF(U674&gt;=0.8, 1, 0)</f>
        <v>0</v>
      </c>
      <c r="AD674" s="55">
        <f>IF(U674&gt;=0.9, 1, 0)</f>
        <v>0</v>
      </c>
    </row>
    <row r="675" spans="1:30" ht="20" customHeight="1" x14ac:dyDescent="0.2">
      <c r="A675" s="20" t="s">
        <v>1038</v>
      </c>
      <c r="B675" s="33" t="str">
        <f>SUBSTITUTE(A675,"/Users/timomiessen/Desktop/imagesdk/nonblackmen1/","Image_")</f>
        <v>Image_NBM_76.jpg</v>
      </c>
      <c r="C675" s="63" t="s">
        <v>4</v>
      </c>
      <c r="D675" s="22" t="s">
        <v>6</v>
      </c>
      <c r="E675" s="23">
        <v>1</v>
      </c>
      <c r="F675" s="23">
        <v>0</v>
      </c>
      <c r="G675" s="23">
        <v>0</v>
      </c>
      <c r="H675" s="23">
        <v>0</v>
      </c>
      <c r="I675" s="23">
        <v>0</v>
      </c>
      <c r="J675" s="23">
        <v>0</v>
      </c>
      <c r="K675" s="23">
        <v>0</v>
      </c>
      <c r="L675" s="23">
        <v>0</v>
      </c>
      <c r="M675" s="23">
        <v>0</v>
      </c>
      <c r="N675" s="23">
        <v>0</v>
      </c>
      <c r="O675" s="23">
        <v>0</v>
      </c>
      <c r="P675" s="23">
        <v>0</v>
      </c>
      <c r="Q675" s="23">
        <v>0</v>
      </c>
      <c r="R675" s="23" cm="1">
        <f t="array" ref="R675">_xlfn.IFS(H675=1,1,K675=1,1,L675=1,1,M675=1,1,N675=1,1,P675=1,1,TRUE,0)</f>
        <v>0</v>
      </c>
      <c r="S675" s="64">
        <f>IF(AND(G675=1,R675=1),0,R675)</f>
        <v>0</v>
      </c>
      <c r="T675" s="24" t="s">
        <v>2923</v>
      </c>
      <c r="U675" s="49">
        <f>SUBSTITUTE(T675,".",",")*1</f>
        <v>2.2752625984139699E-2</v>
      </c>
      <c r="V675" s="54">
        <f>IF(U675&gt;=0.1, 1, 0)</f>
        <v>0</v>
      </c>
      <c r="W675" s="25">
        <f>IF(U675&gt;=0.2, 1, 0)</f>
        <v>0</v>
      </c>
      <c r="X675" s="25">
        <f>IF(U675&gt;=0.3, 1, 0)</f>
        <v>0</v>
      </c>
      <c r="Y675" s="25">
        <f>IF(U675&gt;=0.4, 1, 0)</f>
        <v>0</v>
      </c>
      <c r="Z675" s="25">
        <f>IF(U675&gt;=0.5, 1, 0)</f>
        <v>0</v>
      </c>
      <c r="AA675" s="25">
        <f>IF(U675&gt;=0.6, 1, 0)</f>
        <v>0</v>
      </c>
      <c r="AB675" s="25">
        <f>IF(U675&gt;=0.7, 1, 0)</f>
        <v>0</v>
      </c>
      <c r="AC675" s="25">
        <f>IF(U675&gt;=0.8, 1, 0)</f>
        <v>0</v>
      </c>
      <c r="AD675" s="55">
        <f>IF(U675&gt;=0.9, 1, 0)</f>
        <v>0</v>
      </c>
    </row>
    <row r="676" spans="1:30" ht="20" customHeight="1" x14ac:dyDescent="0.2">
      <c r="A676" s="20" t="s">
        <v>1039</v>
      </c>
      <c r="B676" s="33" t="str">
        <f>SUBSTITUTE(A676,"/Users/timomiessen/Desktop/imagesdk/nonblackmen1/","Image_")</f>
        <v>Image_NBM_77.jpg</v>
      </c>
      <c r="C676" s="63" t="s">
        <v>4</v>
      </c>
      <c r="D676" s="22" t="s">
        <v>6</v>
      </c>
      <c r="E676" s="23">
        <v>1</v>
      </c>
      <c r="F676" s="23">
        <v>0</v>
      </c>
      <c r="G676" s="23">
        <v>0</v>
      </c>
      <c r="H676" s="23">
        <v>0</v>
      </c>
      <c r="I676" s="23">
        <v>0</v>
      </c>
      <c r="J676" s="23">
        <v>0</v>
      </c>
      <c r="K676" s="23">
        <v>0</v>
      </c>
      <c r="L676" s="23">
        <v>0</v>
      </c>
      <c r="M676" s="23">
        <v>0</v>
      </c>
      <c r="N676" s="23">
        <v>0</v>
      </c>
      <c r="O676" s="23">
        <v>0</v>
      </c>
      <c r="P676" s="23">
        <v>0</v>
      </c>
      <c r="Q676" s="23">
        <v>0</v>
      </c>
      <c r="R676" s="23" cm="1">
        <f t="array" ref="R676">_xlfn.IFS(H676=1,1,K676=1,1,L676=1,1,M676=1,1,N676=1,1,P676=1,1,TRUE,0)</f>
        <v>0</v>
      </c>
      <c r="S676" s="64">
        <f>IF(AND(G676=1,R676=1),0,R676)</f>
        <v>0</v>
      </c>
      <c r="T676" s="24" t="s">
        <v>2924</v>
      </c>
      <c r="U676" s="49">
        <f>SUBSTITUTE(T676,".",",")*1</f>
        <v>2.59791072458028E-2</v>
      </c>
      <c r="V676" s="54">
        <f>IF(U676&gt;=0.1, 1, 0)</f>
        <v>0</v>
      </c>
      <c r="W676" s="25">
        <f>IF(U676&gt;=0.2, 1, 0)</f>
        <v>0</v>
      </c>
      <c r="X676" s="25">
        <f>IF(U676&gt;=0.3, 1, 0)</f>
        <v>0</v>
      </c>
      <c r="Y676" s="25">
        <f>IF(U676&gt;=0.4, 1, 0)</f>
        <v>0</v>
      </c>
      <c r="Z676" s="25">
        <f>IF(U676&gt;=0.5, 1, 0)</f>
        <v>0</v>
      </c>
      <c r="AA676" s="25">
        <f>IF(U676&gt;=0.6, 1, 0)</f>
        <v>0</v>
      </c>
      <c r="AB676" s="25">
        <f>IF(U676&gt;=0.7, 1, 0)</f>
        <v>0</v>
      </c>
      <c r="AC676" s="25">
        <f>IF(U676&gt;=0.8, 1, 0)</f>
        <v>0</v>
      </c>
      <c r="AD676" s="55">
        <f>IF(U676&gt;=0.9, 1, 0)</f>
        <v>0</v>
      </c>
    </row>
    <row r="677" spans="1:30" ht="20" customHeight="1" x14ac:dyDescent="0.2">
      <c r="A677" s="20" t="s">
        <v>1040</v>
      </c>
      <c r="B677" s="33" t="str">
        <f>SUBSTITUTE(A677,"/Users/timomiessen/Desktop/imagesdk/nonblackmen1/","Image_")</f>
        <v>Image_NBM_78.jpg</v>
      </c>
      <c r="C677" s="63" t="s">
        <v>4</v>
      </c>
      <c r="D677" s="22" t="s">
        <v>6</v>
      </c>
      <c r="E677" s="23">
        <v>1</v>
      </c>
      <c r="F677" s="23">
        <v>0</v>
      </c>
      <c r="G677" s="23">
        <v>0</v>
      </c>
      <c r="H677" s="23">
        <v>0</v>
      </c>
      <c r="I677" s="23">
        <v>0</v>
      </c>
      <c r="J677" s="23">
        <v>0</v>
      </c>
      <c r="K677" s="23">
        <v>0</v>
      </c>
      <c r="L677" s="23">
        <v>0</v>
      </c>
      <c r="M677" s="23">
        <v>0</v>
      </c>
      <c r="N677" s="23">
        <v>0</v>
      </c>
      <c r="O677" s="23">
        <v>0</v>
      </c>
      <c r="P677" s="23">
        <v>0</v>
      </c>
      <c r="Q677" s="23">
        <v>0</v>
      </c>
      <c r="R677" s="23" cm="1">
        <f t="array" ref="R677">_xlfn.IFS(H677=1,1,K677=1,1,L677=1,1,M677=1,1,N677=1,1,P677=1,1,TRUE,0)</f>
        <v>0</v>
      </c>
      <c r="S677" s="64">
        <f>IF(AND(G677=1,R677=1),0,R677)</f>
        <v>0</v>
      </c>
      <c r="T677" s="24" t="s">
        <v>2925</v>
      </c>
      <c r="U677" s="49">
        <f>SUBSTITUTE(T677,".",",")*1</f>
        <v>9.7532076761126504E-2</v>
      </c>
      <c r="V677" s="54">
        <f>IF(U677&gt;=0.1, 1, 0)</f>
        <v>0</v>
      </c>
      <c r="W677" s="25">
        <f>IF(U677&gt;=0.2, 1, 0)</f>
        <v>0</v>
      </c>
      <c r="X677" s="25">
        <f>IF(U677&gt;=0.3, 1, 0)</f>
        <v>0</v>
      </c>
      <c r="Y677" s="25">
        <f>IF(U677&gt;=0.4, 1, 0)</f>
        <v>0</v>
      </c>
      <c r="Z677" s="25">
        <f>IF(U677&gt;=0.5, 1, 0)</f>
        <v>0</v>
      </c>
      <c r="AA677" s="25">
        <f>IF(U677&gt;=0.6, 1, 0)</f>
        <v>0</v>
      </c>
      <c r="AB677" s="25">
        <f>IF(U677&gt;=0.7, 1, 0)</f>
        <v>0</v>
      </c>
      <c r="AC677" s="25">
        <f>IF(U677&gt;=0.8, 1, 0)</f>
        <v>0</v>
      </c>
      <c r="AD677" s="55">
        <f>IF(U677&gt;=0.9, 1, 0)</f>
        <v>0</v>
      </c>
    </row>
    <row r="678" spans="1:30" ht="20" customHeight="1" x14ac:dyDescent="0.2">
      <c r="A678" s="20" t="s">
        <v>1041</v>
      </c>
      <c r="B678" s="33" t="str">
        <f>SUBSTITUTE(A678,"/Users/timomiessen/Desktop/imagesdk/nonblackmen1/","Image_")</f>
        <v>Image_NBM_79.jpg</v>
      </c>
      <c r="C678" s="63" t="s">
        <v>4</v>
      </c>
      <c r="D678" s="22" t="s">
        <v>6</v>
      </c>
      <c r="E678" s="23">
        <v>1</v>
      </c>
      <c r="F678" s="23">
        <v>0</v>
      </c>
      <c r="G678" s="23">
        <v>0</v>
      </c>
      <c r="H678" s="23">
        <v>0</v>
      </c>
      <c r="I678" s="23">
        <v>0</v>
      </c>
      <c r="J678" s="23">
        <v>0</v>
      </c>
      <c r="K678" s="23">
        <v>0</v>
      </c>
      <c r="L678" s="23">
        <v>0</v>
      </c>
      <c r="M678" s="23">
        <v>0</v>
      </c>
      <c r="N678" s="23">
        <v>0</v>
      </c>
      <c r="O678" s="23">
        <v>0</v>
      </c>
      <c r="P678" s="23">
        <v>0</v>
      </c>
      <c r="Q678" s="23">
        <v>0</v>
      </c>
      <c r="R678" s="23" cm="1">
        <f t="array" ref="R678">_xlfn.IFS(H678=1,1,K678=1,1,L678=1,1,M678=1,1,N678=1,1,P678=1,1,TRUE,0)</f>
        <v>0</v>
      </c>
      <c r="S678" s="64">
        <f>IF(AND(G678=1,R678=1),0,R678)</f>
        <v>0</v>
      </c>
      <c r="T678" s="24" t="s">
        <v>2926</v>
      </c>
      <c r="U678" s="49">
        <f>SUBSTITUTE(T678,".",",")*1</f>
        <v>2.3772736079990801E-2</v>
      </c>
      <c r="V678" s="54">
        <f>IF(U678&gt;=0.1, 1, 0)</f>
        <v>0</v>
      </c>
      <c r="W678" s="25">
        <f>IF(U678&gt;=0.2, 1, 0)</f>
        <v>0</v>
      </c>
      <c r="X678" s="25">
        <f>IF(U678&gt;=0.3, 1, 0)</f>
        <v>0</v>
      </c>
      <c r="Y678" s="25">
        <f>IF(U678&gt;=0.4, 1, 0)</f>
        <v>0</v>
      </c>
      <c r="Z678" s="25">
        <f>IF(U678&gt;=0.5, 1, 0)</f>
        <v>0</v>
      </c>
      <c r="AA678" s="25">
        <f>IF(U678&gt;=0.6, 1, 0)</f>
        <v>0</v>
      </c>
      <c r="AB678" s="25">
        <f>IF(U678&gt;=0.7, 1, 0)</f>
        <v>0</v>
      </c>
      <c r="AC678" s="25">
        <f>IF(U678&gt;=0.8, 1, 0)</f>
        <v>0</v>
      </c>
      <c r="AD678" s="55">
        <f>IF(U678&gt;=0.9, 1, 0)</f>
        <v>0</v>
      </c>
    </row>
    <row r="679" spans="1:30" ht="20" customHeight="1" x14ac:dyDescent="0.2">
      <c r="A679" s="20" t="s">
        <v>1042</v>
      </c>
      <c r="B679" s="33" t="str">
        <f>SUBSTITUTE(A679,"/Users/timomiessen/Desktop/imagesdk/nonblackmen1/","Image_")</f>
        <v>Image_NBM_8.jpg</v>
      </c>
      <c r="C679" s="63" t="s">
        <v>4</v>
      </c>
      <c r="D679" s="22" t="s">
        <v>6</v>
      </c>
      <c r="E679" s="23">
        <v>1</v>
      </c>
      <c r="F679" s="23">
        <v>0</v>
      </c>
      <c r="G679" s="23">
        <v>0</v>
      </c>
      <c r="H679" s="23">
        <v>0</v>
      </c>
      <c r="I679" s="23">
        <v>0</v>
      </c>
      <c r="J679" s="23">
        <v>0</v>
      </c>
      <c r="K679" s="23">
        <v>0</v>
      </c>
      <c r="L679" s="23">
        <v>0</v>
      </c>
      <c r="M679" s="23">
        <v>0</v>
      </c>
      <c r="N679" s="23">
        <v>0</v>
      </c>
      <c r="O679" s="23">
        <v>0</v>
      </c>
      <c r="P679" s="23">
        <v>0</v>
      </c>
      <c r="Q679" s="23">
        <v>0</v>
      </c>
      <c r="R679" s="23" cm="1">
        <f t="array" ref="R679">_xlfn.IFS(H679=1,1,K679=1,1,L679=1,1,M679=1,1,N679=1,1,P679=1,1,TRUE,0)</f>
        <v>0</v>
      </c>
      <c r="S679" s="64">
        <f>IF(AND(G679=1,R679=1),0,R679)</f>
        <v>0</v>
      </c>
      <c r="T679" s="24" t="s">
        <v>2927</v>
      </c>
      <c r="U679" s="49">
        <f>SUBSTITUTE(T679,".",",")*1</f>
        <v>4.4479159405454898E-3</v>
      </c>
      <c r="V679" s="54">
        <f>IF(U679&gt;=0.1, 1, 0)</f>
        <v>0</v>
      </c>
      <c r="W679" s="25">
        <f>IF(U679&gt;=0.2, 1, 0)</f>
        <v>0</v>
      </c>
      <c r="X679" s="25">
        <f>IF(U679&gt;=0.3, 1, 0)</f>
        <v>0</v>
      </c>
      <c r="Y679" s="25">
        <f>IF(U679&gt;=0.4, 1, 0)</f>
        <v>0</v>
      </c>
      <c r="Z679" s="25">
        <f>IF(U679&gt;=0.5, 1, 0)</f>
        <v>0</v>
      </c>
      <c r="AA679" s="25">
        <f>IF(U679&gt;=0.6, 1, 0)</f>
        <v>0</v>
      </c>
      <c r="AB679" s="25">
        <f>IF(U679&gt;=0.7, 1, 0)</f>
        <v>0</v>
      </c>
      <c r="AC679" s="25">
        <f>IF(U679&gt;=0.8, 1, 0)</f>
        <v>0</v>
      </c>
      <c r="AD679" s="55">
        <f>IF(U679&gt;=0.9, 1, 0)</f>
        <v>0</v>
      </c>
    </row>
    <row r="680" spans="1:30" ht="20" customHeight="1" x14ac:dyDescent="0.2">
      <c r="A680" s="20" t="s">
        <v>1043</v>
      </c>
      <c r="B680" s="33" t="str">
        <f>SUBSTITUTE(A680,"/Users/timomiessen/Desktop/imagesdk/nonblackmen1/","Image_")</f>
        <v>Image_NBM_80.jpg</v>
      </c>
      <c r="C680" s="63" t="s">
        <v>4</v>
      </c>
      <c r="D680" s="22" t="s">
        <v>6</v>
      </c>
      <c r="E680" s="23">
        <v>1</v>
      </c>
      <c r="F680" s="23">
        <v>0</v>
      </c>
      <c r="G680" s="23">
        <v>0</v>
      </c>
      <c r="H680" s="23">
        <v>0</v>
      </c>
      <c r="I680" s="23">
        <v>0</v>
      </c>
      <c r="J680" s="23">
        <v>0</v>
      </c>
      <c r="K680" s="23">
        <v>0</v>
      </c>
      <c r="L680" s="23">
        <v>0</v>
      </c>
      <c r="M680" s="23">
        <v>0</v>
      </c>
      <c r="N680" s="23">
        <v>0</v>
      </c>
      <c r="O680" s="23">
        <v>0</v>
      </c>
      <c r="P680" s="23">
        <v>0</v>
      </c>
      <c r="Q680" s="23">
        <v>0</v>
      </c>
      <c r="R680" s="23" cm="1">
        <f t="array" ref="R680">_xlfn.IFS(H680=1,1,K680=1,1,L680=1,1,M680=1,1,N680=1,1,P680=1,1,TRUE,0)</f>
        <v>0</v>
      </c>
      <c r="S680" s="64">
        <f>IF(AND(G680=1,R680=1),0,R680)</f>
        <v>0</v>
      </c>
      <c r="T680" s="24" t="s">
        <v>2928</v>
      </c>
      <c r="U680" s="49">
        <f>SUBSTITUTE(T680,".",",")*1</f>
        <v>3.02865812554955E-2</v>
      </c>
      <c r="V680" s="54">
        <f>IF(U680&gt;=0.1, 1, 0)</f>
        <v>0</v>
      </c>
      <c r="W680" s="25">
        <f>IF(U680&gt;=0.2, 1, 0)</f>
        <v>0</v>
      </c>
      <c r="X680" s="25">
        <f>IF(U680&gt;=0.3, 1, 0)</f>
        <v>0</v>
      </c>
      <c r="Y680" s="25">
        <f>IF(U680&gt;=0.4, 1, 0)</f>
        <v>0</v>
      </c>
      <c r="Z680" s="25">
        <f>IF(U680&gt;=0.5, 1, 0)</f>
        <v>0</v>
      </c>
      <c r="AA680" s="25">
        <f>IF(U680&gt;=0.6, 1, 0)</f>
        <v>0</v>
      </c>
      <c r="AB680" s="25">
        <f>IF(U680&gt;=0.7, 1, 0)</f>
        <v>0</v>
      </c>
      <c r="AC680" s="25">
        <f>IF(U680&gt;=0.8, 1, 0)</f>
        <v>0</v>
      </c>
      <c r="AD680" s="55">
        <f>IF(U680&gt;=0.9, 1, 0)</f>
        <v>0</v>
      </c>
    </row>
    <row r="681" spans="1:30" ht="20" customHeight="1" x14ac:dyDescent="0.2">
      <c r="A681" s="20" t="s">
        <v>1044</v>
      </c>
      <c r="B681" s="33" t="str">
        <f>SUBSTITUTE(A681,"/Users/timomiessen/Desktop/imagesdk/nonblackmen1/","Image_")</f>
        <v>Image_NBM_81.jpg</v>
      </c>
      <c r="C681" s="63" t="s">
        <v>4</v>
      </c>
      <c r="D681" s="22" t="s">
        <v>6</v>
      </c>
      <c r="E681" s="23">
        <v>1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3">
        <v>0</v>
      </c>
      <c r="L681" s="23">
        <v>0</v>
      </c>
      <c r="M681" s="23">
        <v>0</v>
      </c>
      <c r="N681" s="23">
        <v>0</v>
      </c>
      <c r="O681" s="23">
        <v>0</v>
      </c>
      <c r="P681" s="23">
        <v>0</v>
      </c>
      <c r="Q681" s="23">
        <v>0</v>
      </c>
      <c r="R681" s="23" cm="1">
        <f t="array" ref="R681">_xlfn.IFS(H681=1,1,K681=1,1,L681=1,1,M681=1,1,N681=1,1,P681=1,1,TRUE,0)</f>
        <v>0</v>
      </c>
      <c r="S681" s="64">
        <f>IF(AND(G681=1,R681=1),0,R681)</f>
        <v>0</v>
      </c>
      <c r="T681" s="24" t="s">
        <v>2929</v>
      </c>
      <c r="U681" s="49">
        <f>SUBSTITUTE(T681,".",",")*1</f>
        <v>6.4876360120251697E-3</v>
      </c>
      <c r="V681" s="54">
        <f>IF(U681&gt;=0.1, 1, 0)</f>
        <v>0</v>
      </c>
      <c r="W681" s="25">
        <f>IF(U681&gt;=0.2, 1, 0)</f>
        <v>0</v>
      </c>
      <c r="X681" s="25">
        <f>IF(U681&gt;=0.3, 1, 0)</f>
        <v>0</v>
      </c>
      <c r="Y681" s="25">
        <f>IF(U681&gt;=0.4, 1, 0)</f>
        <v>0</v>
      </c>
      <c r="Z681" s="25">
        <f>IF(U681&gt;=0.5, 1, 0)</f>
        <v>0</v>
      </c>
      <c r="AA681" s="25">
        <f>IF(U681&gt;=0.6, 1, 0)</f>
        <v>0</v>
      </c>
      <c r="AB681" s="25">
        <f>IF(U681&gt;=0.7, 1, 0)</f>
        <v>0</v>
      </c>
      <c r="AC681" s="25">
        <f>IF(U681&gt;=0.8, 1, 0)</f>
        <v>0</v>
      </c>
      <c r="AD681" s="55">
        <f>IF(U681&gt;=0.9, 1, 0)</f>
        <v>0</v>
      </c>
    </row>
    <row r="682" spans="1:30" ht="20" customHeight="1" x14ac:dyDescent="0.2">
      <c r="A682" s="20" t="s">
        <v>1045</v>
      </c>
      <c r="B682" s="33" t="str">
        <f>SUBSTITUTE(A682,"/Users/timomiessen/Desktop/imagesdk/nonblackmen1/","Image_")</f>
        <v>Image_NBM_82.jpg</v>
      </c>
      <c r="C682" s="63" t="s">
        <v>4</v>
      </c>
      <c r="D682" s="22" t="s">
        <v>6</v>
      </c>
      <c r="E682" s="23">
        <v>1</v>
      </c>
      <c r="F682" s="23">
        <v>0</v>
      </c>
      <c r="G682" s="23">
        <v>0</v>
      </c>
      <c r="H682" s="23">
        <v>0</v>
      </c>
      <c r="I682" s="23">
        <v>0</v>
      </c>
      <c r="J682" s="23">
        <v>0</v>
      </c>
      <c r="K682" s="23">
        <v>0</v>
      </c>
      <c r="L682" s="23">
        <v>0</v>
      </c>
      <c r="M682" s="23">
        <v>0</v>
      </c>
      <c r="N682" s="23">
        <v>0</v>
      </c>
      <c r="O682" s="23">
        <v>0</v>
      </c>
      <c r="P682" s="23">
        <v>0</v>
      </c>
      <c r="Q682" s="23">
        <v>0</v>
      </c>
      <c r="R682" s="23" cm="1">
        <f t="array" ref="R682">_xlfn.IFS(H682=1,1,K682=1,1,L682=1,1,M682=1,1,N682=1,1,P682=1,1,TRUE,0)</f>
        <v>0</v>
      </c>
      <c r="S682" s="64">
        <f>IF(AND(G682=1,R682=1),0,R682)</f>
        <v>0</v>
      </c>
      <c r="T682" s="24" t="s">
        <v>2930</v>
      </c>
      <c r="U682" s="49">
        <f>SUBSTITUTE(T682,".",",")*1</f>
        <v>2.48446241021156E-2</v>
      </c>
      <c r="V682" s="54">
        <f>IF(U682&gt;=0.1, 1, 0)</f>
        <v>0</v>
      </c>
      <c r="W682" s="25">
        <f>IF(U682&gt;=0.2, 1, 0)</f>
        <v>0</v>
      </c>
      <c r="X682" s="25">
        <f>IF(U682&gt;=0.3, 1, 0)</f>
        <v>0</v>
      </c>
      <c r="Y682" s="25">
        <f>IF(U682&gt;=0.4, 1, 0)</f>
        <v>0</v>
      </c>
      <c r="Z682" s="25">
        <f>IF(U682&gt;=0.5, 1, 0)</f>
        <v>0</v>
      </c>
      <c r="AA682" s="25">
        <f>IF(U682&gt;=0.6, 1, 0)</f>
        <v>0</v>
      </c>
      <c r="AB682" s="25">
        <f>IF(U682&gt;=0.7, 1, 0)</f>
        <v>0</v>
      </c>
      <c r="AC682" s="25">
        <f>IF(U682&gt;=0.8, 1, 0)</f>
        <v>0</v>
      </c>
      <c r="AD682" s="55">
        <f>IF(U682&gt;=0.9, 1, 0)</f>
        <v>0</v>
      </c>
    </row>
    <row r="683" spans="1:30" ht="20" customHeight="1" x14ac:dyDescent="0.2">
      <c r="A683" s="20" t="s">
        <v>1046</v>
      </c>
      <c r="B683" s="33" t="str">
        <f>SUBSTITUTE(A683,"/Users/timomiessen/Desktop/imagesdk/nonblackmen1/","Image_")</f>
        <v>Image_NBM_83.jpg</v>
      </c>
      <c r="C683" s="63" t="s">
        <v>4</v>
      </c>
      <c r="D683" s="22" t="s">
        <v>6</v>
      </c>
      <c r="E683" s="23">
        <v>1</v>
      </c>
      <c r="F683" s="23">
        <v>0</v>
      </c>
      <c r="G683" s="23">
        <v>0</v>
      </c>
      <c r="H683" s="23">
        <v>0</v>
      </c>
      <c r="I683" s="23">
        <v>0</v>
      </c>
      <c r="J683" s="23">
        <v>0</v>
      </c>
      <c r="K683" s="23">
        <v>0</v>
      </c>
      <c r="L683" s="23">
        <v>0</v>
      </c>
      <c r="M683" s="23">
        <v>0</v>
      </c>
      <c r="N683" s="23">
        <v>0</v>
      </c>
      <c r="O683" s="23">
        <v>0</v>
      </c>
      <c r="P683" s="23">
        <v>0</v>
      </c>
      <c r="Q683" s="23">
        <v>0</v>
      </c>
      <c r="R683" s="23" cm="1">
        <f t="array" ref="R683">_xlfn.IFS(H683=1,1,K683=1,1,L683=1,1,M683=1,1,N683=1,1,P683=1,1,TRUE,0)</f>
        <v>0</v>
      </c>
      <c r="S683" s="64">
        <f>IF(AND(G683=1,R683=1),0,R683)</f>
        <v>0</v>
      </c>
      <c r="T683" s="24" t="s">
        <v>2931</v>
      </c>
      <c r="U683" s="49">
        <f>SUBSTITUTE(T683,".",",")*1</f>
        <v>6.8326074630021993E-2</v>
      </c>
      <c r="V683" s="54">
        <f>IF(U683&gt;=0.1, 1, 0)</f>
        <v>0</v>
      </c>
      <c r="W683" s="25">
        <f>IF(U683&gt;=0.2, 1, 0)</f>
        <v>0</v>
      </c>
      <c r="X683" s="25">
        <f>IF(U683&gt;=0.3, 1, 0)</f>
        <v>0</v>
      </c>
      <c r="Y683" s="25">
        <f>IF(U683&gt;=0.4, 1, 0)</f>
        <v>0</v>
      </c>
      <c r="Z683" s="25">
        <f>IF(U683&gt;=0.5, 1, 0)</f>
        <v>0</v>
      </c>
      <c r="AA683" s="25">
        <f>IF(U683&gt;=0.6, 1, 0)</f>
        <v>0</v>
      </c>
      <c r="AB683" s="25">
        <f>IF(U683&gt;=0.7, 1, 0)</f>
        <v>0</v>
      </c>
      <c r="AC683" s="25">
        <f>IF(U683&gt;=0.8, 1, 0)</f>
        <v>0</v>
      </c>
      <c r="AD683" s="55">
        <f>IF(U683&gt;=0.9, 1, 0)</f>
        <v>0</v>
      </c>
    </row>
    <row r="684" spans="1:30" ht="20" customHeight="1" x14ac:dyDescent="0.2">
      <c r="A684" s="20" t="s">
        <v>1047</v>
      </c>
      <c r="B684" s="33" t="str">
        <f>SUBSTITUTE(A684,"/Users/timomiessen/Desktop/imagesdk/nonblackmen1/","Image_")</f>
        <v>Image_NBM_84.jpg</v>
      </c>
      <c r="C684" s="63" t="s">
        <v>4</v>
      </c>
      <c r="D684" s="22" t="s">
        <v>6</v>
      </c>
      <c r="E684" s="23">
        <v>1</v>
      </c>
      <c r="F684" s="23">
        <v>0</v>
      </c>
      <c r="G684" s="23">
        <v>0</v>
      </c>
      <c r="H684" s="23">
        <v>0</v>
      </c>
      <c r="I684" s="23">
        <v>0</v>
      </c>
      <c r="J684" s="23">
        <v>0</v>
      </c>
      <c r="K684" s="23">
        <v>0</v>
      </c>
      <c r="L684" s="23">
        <v>0</v>
      </c>
      <c r="M684" s="23">
        <v>0</v>
      </c>
      <c r="N684" s="23">
        <v>0</v>
      </c>
      <c r="O684" s="23">
        <v>0</v>
      </c>
      <c r="P684" s="23">
        <v>0</v>
      </c>
      <c r="Q684" s="23">
        <v>0</v>
      </c>
      <c r="R684" s="23" cm="1">
        <f t="array" ref="R684">_xlfn.IFS(H684=1,1,K684=1,1,L684=1,1,M684=1,1,N684=1,1,P684=1,1,TRUE,0)</f>
        <v>0</v>
      </c>
      <c r="S684" s="64">
        <f>IF(AND(G684=1,R684=1),0,R684)</f>
        <v>0</v>
      </c>
      <c r="T684" s="24" t="s">
        <v>2932</v>
      </c>
      <c r="U684" s="49">
        <f>SUBSTITUTE(T684,".",",")*1</f>
        <v>1.3380040414631301E-2</v>
      </c>
      <c r="V684" s="54">
        <f>IF(U684&gt;=0.1, 1, 0)</f>
        <v>0</v>
      </c>
      <c r="W684" s="25">
        <f>IF(U684&gt;=0.2, 1, 0)</f>
        <v>0</v>
      </c>
      <c r="X684" s="25">
        <f>IF(U684&gt;=0.3, 1, 0)</f>
        <v>0</v>
      </c>
      <c r="Y684" s="25">
        <f>IF(U684&gt;=0.4, 1, 0)</f>
        <v>0</v>
      </c>
      <c r="Z684" s="25">
        <f>IF(U684&gt;=0.5, 1, 0)</f>
        <v>0</v>
      </c>
      <c r="AA684" s="25">
        <f>IF(U684&gt;=0.6, 1, 0)</f>
        <v>0</v>
      </c>
      <c r="AB684" s="25">
        <f>IF(U684&gt;=0.7, 1, 0)</f>
        <v>0</v>
      </c>
      <c r="AC684" s="25">
        <f>IF(U684&gt;=0.8, 1, 0)</f>
        <v>0</v>
      </c>
      <c r="AD684" s="55">
        <f>IF(U684&gt;=0.9, 1, 0)</f>
        <v>0</v>
      </c>
    </row>
    <row r="685" spans="1:30" ht="20" customHeight="1" x14ac:dyDescent="0.2">
      <c r="A685" s="20" t="s">
        <v>1048</v>
      </c>
      <c r="B685" s="33" t="str">
        <f>SUBSTITUTE(A685,"/Users/timomiessen/Desktop/imagesdk/nonblackmen1/","Image_")</f>
        <v>Image_NBM_85.jpg</v>
      </c>
      <c r="C685" s="63" t="s">
        <v>4</v>
      </c>
      <c r="D685" s="22" t="s">
        <v>6</v>
      </c>
      <c r="E685" s="23">
        <v>1</v>
      </c>
      <c r="F685" s="23">
        <v>0</v>
      </c>
      <c r="G685" s="23">
        <v>0</v>
      </c>
      <c r="H685" s="23">
        <v>0</v>
      </c>
      <c r="I685" s="23">
        <v>0</v>
      </c>
      <c r="J685" s="23">
        <v>0</v>
      </c>
      <c r="K685" s="23">
        <v>0</v>
      </c>
      <c r="L685" s="23">
        <v>0</v>
      </c>
      <c r="M685" s="23">
        <v>0</v>
      </c>
      <c r="N685" s="23">
        <v>0</v>
      </c>
      <c r="O685" s="23">
        <v>0</v>
      </c>
      <c r="P685" s="23">
        <v>0</v>
      </c>
      <c r="Q685" s="23">
        <v>0</v>
      </c>
      <c r="R685" s="23" cm="1">
        <f t="array" ref="R685">_xlfn.IFS(H685=1,1,K685=1,1,L685=1,1,M685=1,1,N685=1,1,P685=1,1,TRUE,0)</f>
        <v>0</v>
      </c>
      <c r="S685" s="64">
        <f>IF(AND(G685=1,R685=1),0,R685)</f>
        <v>0</v>
      </c>
      <c r="T685" s="24" t="s">
        <v>2933</v>
      </c>
      <c r="U685" s="49">
        <f>SUBSTITUTE(T685,".",",")*1</f>
        <v>1.1281168670393501E-2</v>
      </c>
      <c r="V685" s="54">
        <f>IF(U685&gt;=0.1, 1, 0)</f>
        <v>0</v>
      </c>
      <c r="W685" s="25">
        <f>IF(U685&gt;=0.2, 1, 0)</f>
        <v>0</v>
      </c>
      <c r="X685" s="25">
        <f>IF(U685&gt;=0.3, 1, 0)</f>
        <v>0</v>
      </c>
      <c r="Y685" s="25">
        <f>IF(U685&gt;=0.4, 1, 0)</f>
        <v>0</v>
      </c>
      <c r="Z685" s="25">
        <f>IF(U685&gt;=0.5, 1, 0)</f>
        <v>0</v>
      </c>
      <c r="AA685" s="25">
        <f>IF(U685&gt;=0.6, 1, 0)</f>
        <v>0</v>
      </c>
      <c r="AB685" s="25">
        <f>IF(U685&gt;=0.7, 1, 0)</f>
        <v>0</v>
      </c>
      <c r="AC685" s="25">
        <f>IF(U685&gt;=0.8, 1, 0)</f>
        <v>0</v>
      </c>
      <c r="AD685" s="55">
        <f>IF(U685&gt;=0.9, 1, 0)</f>
        <v>0</v>
      </c>
    </row>
    <row r="686" spans="1:30" ht="20" customHeight="1" x14ac:dyDescent="0.2">
      <c r="A686" s="20" t="s">
        <v>1049</v>
      </c>
      <c r="B686" s="33" t="str">
        <f>SUBSTITUTE(A686,"/Users/timomiessen/Desktop/imagesdk/nonblackmen1/","Image_")</f>
        <v>Image_NBM_86.jpg</v>
      </c>
      <c r="C686" s="63" t="s">
        <v>4</v>
      </c>
      <c r="D686" s="22" t="s">
        <v>6</v>
      </c>
      <c r="E686" s="23">
        <v>1</v>
      </c>
      <c r="F686" s="23">
        <v>0</v>
      </c>
      <c r="G686" s="23">
        <v>0</v>
      </c>
      <c r="H686" s="23">
        <v>0</v>
      </c>
      <c r="I686" s="23">
        <v>0</v>
      </c>
      <c r="J686" s="23">
        <v>0</v>
      </c>
      <c r="K686" s="23">
        <v>0</v>
      </c>
      <c r="L686" s="23">
        <v>0</v>
      </c>
      <c r="M686" s="23">
        <v>0</v>
      </c>
      <c r="N686" s="23">
        <v>0</v>
      </c>
      <c r="O686" s="23">
        <v>0</v>
      </c>
      <c r="P686" s="23">
        <v>0</v>
      </c>
      <c r="Q686" s="23">
        <v>0</v>
      </c>
      <c r="R686" s="23" cm="1">
        <f t="array" ref="R686">_xlfn.IFS(H686=1,1,K686=1,1,L686=1,1,M686=1,1,N686=1,1,P686=1,1,TRUE,0)</f>
        <v>0</v>
      </c>
      <c r="S686" s="64">
        <f>IF(AND(G686=1,R686=1),0,R686)</f>
        <v>0</v>
      </c>
      <c r="T686" s="24" t="s">
        <v>2934</v>
      </c>
      <c r="U686" s="49">
        <f>SUBSTITUTE(T686,".",",")*1</f>
        <v>1.7990640830248501E-2</v>
      </c>
      <c r="V686" s="54">
        <f>IF(U686&gt;=0.1, 1, 0)</f>
        <v>0</v>
      </c>
      <c r="W686" s="25">
        <f>IF(U686&gt;=0.2, 1, 0)</f>
        <v>0</v>
      </c>
      <c r="X686" s="25">
        <f>IF(U686&gt;=0.3, 1, 0)</f>
        <v>0</v>
      </c>
      <c r="Y686" s="25">
        <f>IF(U686&gt;=0.4, 1, 0)</f>
        <v>0</v>
      </c>
      <c r="Z686" s="25">
        <f>IF(U686&gt;=0.5, 1, 0)</f>
        <v>0</v>
      </c>
      <c r="AA686" s="25">
        <f>IF(U686&gt;=0.6, 1, 0)</f>
        <v>0</v>
      </c>
      <c r="AB686" s="25">
        <f>IF(U686&gt;=0.7, 1, 0)</f>
        <v>0</v>
      </c>
      <c r="AC686" s="25">
        <f>IF(U686&gt;=0.8, 1, 0)</f>
        <v>0</v>
      </c>
      <c r="AD686" s="55">
        <f>IF(U686&gt;=0.9, 1, 0)</f>
        <v>0</v>
      </c>
    </row>
    <row r="687" spans="1:30" ht="20" customHeight="1" x14ac:dyDescent="0.2">
      <c r="A687" s="20" t="s">
        <v>1050</v>
      </c>
      <c r="B687" s="33" t="str">
        <f>SUBSTITUTE(A687,"/Users/timomiessen/Desktop/imagesdk/nonblackmen1/","Image_")</f>
        <v>Image_NBM_87.jpg</v>
      </c>
      <c r="C687" s="63" t="s">
        <v>4</v>
      </c>
      <c r="D687" s="22" t="s">
        <v>6</v>
      </c>
      <c r="E687" s="23">
        <v>1</v>
      </c>
      <c r="F687" s="23">
        <v>0</v>
      </c>
      <c r="G687" s="23">
        <v>0</v>
      </c>
      <c r="H687" s="23">
        <v>0</v>
      </c>
      <c r="I687" s="23">
        <v>0</v>
      </c>
      <c r="J687" s="23">
        <v>0</v>
      </c>
      <c r="K687" s="23">
        <v>0</v>
      </c>
      <c r="L687" s="23">
        <v>0</v>
      </c>
      <c r="M687" s="23">
        <v>0</v>
      </c>
      <c r="N687" s="23">
        <v>0</v>
      </c>
      <c r="O687" s="23">
        <v>0</v>
      </c>
      <c r="P687" s="23">
        <v>0</v>
      </c>
      <c r="Q687" s="23">
        <v>0</v>
      </c>
      <c r="R687" s="23" cm="1">
        <f t="array" ref="R687">_xlfn.IFS(H687=1,1,K687=1,1,L687=1,1,M687=1,1,N687=1,1,P687=1,1,TRUE,0)</f>
        <v>0</v>
      </c>
      <c r="S687" s="64">
        <f>IF(AND(G687=1,R687=1),0,R687)</f>
        <v>0</v>
      </c>
      <c r="T687" s="24" t="s">
        <v>2935</v>
      </c>
      <c r="U687" s="49">
        <f>SUBSTITUTE(T687,".",",")*1</f>
        <v>1.8463841173797801E-2</v>
      </c>
      <c r="V687" s="54">
        <f>IF(U687&gt;=0.1, 1, 0)</f>
        <v>0</v>
      </c>
      <c r="W687" s="25">
        <f>IF(U687&gt;=0.2, 1, 0)</f>
        <v>0</v>
      </c>
      <c r="X687" s="25">
        <f>IF(U687&gt;=0.3, 1, 0)</f>
        <v>0</v>
      </c>
      <c r="Y687" s="25">
        <f>IF(U687&gt;=0.4, 1, 0)</f>
        <v>0</v>
      </c>
      <c r="Z687" s="25">
        <f>IF(U687&gt;=0.5, 1, 0)</f>
        <v>0</v>
      </c>
      <c r="AA687" s="25">
        <f>IF(U687&gt;=0.6, 1, 0)</f>
        <v>0</v>
      </c>
      <c r="AB687" s="25">
        <f>IF(U687&gt;=0.7, 1, 0)</f>
        <v>0</v>
      </c>
      <c r="AC687" s="25">
        <f>IF(U687&gt;=0.8, 1, 0)</f>
        <v>0</v>
      </c>
      <c r="AD687" s="55">
        <f>IF(U687&gt;=0.9, 1, 0)</f>
        <v>0</v>
      </c>
    </row>
    <row r="688" spans="1:30" ht="20" customHeight="1" x14ac:dyDescent="0.2">
      <c r="A688" s="20" t="s">
        <v>1051</v>
      </c>
      <c r="B688" s="33" t="str">
        <f>SUBSTITUTE(A688,"/Users/timomiessen/Desktop/imagesdk/nonblackmen1/","Image_")</f>
        <v>Image_NBM_88.jpg</v>
      </c>
      <c r="C688" s="63" t="s">
        <v>4</v>
      </c>
      <c r="D688" s="22" t="s">
        <v>6</v>
      </c>
      <c r="E688" s="23">
        <v>1</v>
      </c>
      <c r="F688" s="23">
        <v>0</v>
      </c>
      <c r="G688" s="23">
        <v>0</v>
      </c>
      <c r="H688" s="26">
        <v>0</v>
      </c>
      <c r="I688" s="23">
        <v>0</v>
      </c>
      <c r="J688" s="23">
        <v>0</v>
      </c>
      <c r="K688" s="23">
        <v>0</v>
      </c>
      <c r="L688" s="26">
        <v>0</v>
      </c>
      <c r="M688" s="23">
        <v>0</v>
      </c>
      <c r="N688" s="23">
        <v>0</v>
      </c>
      <c r="O688" s="23">
        <v>0</v>
      </c>
      <c r="P688" s="26">
        <v>0</v>
      </c>
      <c r="Q688" s="23">
        <v>0</v>
      </c>
      <c r="R688" s="23" cm="1">
        <f t="array" ref="R688">_xlfn.IFS(H688=1,1,K688=1,1,L688=1,1,M688=1,1,N688=1,1,P688=1,1,TRUE,0)</f>
        <v>0</v>
      </c>
      <c r="S688" s="64">
        <f>IF(AND(G688=1,R688=1),0,R688)</f>
        <v>0</v>
      </c>
      <c r="T688" s="24" t="s">
        <v>2936</v>
      </c>
      <c r="U688" s="49">
        <f>SUBSTITUTE(T688,".",",")*1</f>
        <v>1.70766280498355E-2</v>
      </c>
      <c r="V688" s="54">
        <f>IF(U688&gt;=0.1, 1, 0)</f>
        <v>0</v>
      </c>
      <c r="W688" s="25">
        <f>IF(U688&gt;=0.2, 1, 0)</f>
        <v>0</v>
      </c>
      <c r="X688" s="25">
        <f>IF(U688&gt;=0.3, 1, 0)</f>
        <v>0</v>
      </c>
      <c r="Y688" s="25">
        <f>IF(U688&gt;=0.4, 1, 0)</f>
        <v>0</v>
      </c>
      <c r="Z688" s="25">
        <f>IF(U688&gt;=0.5, 1, 0)</f>
        <v>0</v>
      </c>
      <c r="AA688" s="25">
        <f>IF(U688&gt;=0.6, 1, 0)</f>
        <v>0</v>
      </c>
      <c r="AB688" s="25">
        <f>IF(U688&gt;=0.7, 1, 0)</f>
        <v>0</v>
      </c>
      <c r="AC688" s="25">
        <f>IF(U688&gt;=0.8, 1, 0)</f>
        <v>0</v>
      </c>
      <c r="AD688" s="55">
        <f>IF(U688&gt;=0.9, 1, 0)</f>
        <v>0</v>
      </c>
    </row>
    <row r="689" spans="1:30" ht="20" customHeight="1" x14ac:dyDescent="0.2">
      <c r="A689" s="20" t="s">
        <v>1052</v>
      </c>
      <c r="B689" s="33" t="str">
        <f>SUBSTITUTE(A689,"/Users/timomiessen/Desktop/imagesdk/nonblackmen1/","Image_")</f>
        <v>Image_NBM_89.jpg</v>
      </c>
      <c r="C689" s="63" t="s">
        <v>4</v>
      </c>
      <c r="D689" s="22" t="s">
        <v>6</v>
      </c>
      <c r="E689" s="23">
        <v>1</v>
      </c>
      <c r="F689" s="23">
        <v>0</v>
      </c>
      <c r="G689" s="23">
        <v>0</v>
      </c>
      <c r="H689" s="23">
        <v>0</v>
      </c>
      <c r="I689" s="23">
        <v>0</v>
      </c>
      <c r="J689" s="23">
        <v>0</v>
      </c>
      <c r="K689" s="23">
        <v>0</v>
      </c>
      <c r="L689" s="23">
        <v>0</v>
      </c>
      <c r="M689" s="23">
        <v>0</v>
      </c>
      <c r="N689" s="23">
        <v>0</v>
      </c>
      <c r="O689" s="23">
        <v>0</v>
      </c>
      <c r="P689" s="23">
        <v>0</v>
      </c>
      <c r="Q689" s="23">
        <v>0</v>
      </c>
      <c r="R689" s="23" cm="1">
        <f t="array" ref="R689">_xlfn.IFS(H689=1,1,K689=1,1,L689=1,1,M689=1,1,N689=1,1,P689=1,1,TRUE,0)</f>
        <v>0</v>
      </c>
      <c r="S689" s="64">
        <f>IF(AND(G689=1,R689=1),0,R689)</f>
        <v>0</v>
      </c>
      <c r="T689" s="24" t="s">
        <v>2937</v>
      </c>
      <c r="U689" s="49">
        <f>SUBSTITUTE(T689,".",",")*1</f>
        <v>2.44384482502937E-2</v>
      </c>
      <c r="V689" s="54">
        <f>IF(U689&gt;=0.1, 1, 0)</f>
        <v>0</v>
      </c>
      <c r="W689" s="25">
        <f>IF(U689&gt;=0.2, 1, 0)</f>
        <v>0</v>
      </c>
      <c r="X689" s="25">
        <f>IF(U689&gt;=0.3, 1, 0)</f>
        <v>0</v>
      </c>
      <c r="Y689" s="25">
        <f>IF(U689&gt;=0.4, 1, 0)</f>
        <v>0</v>
      </c>
      <c r="Z689" s="25">
        <f>IF(U689&gt;=0.5, 1, 0)</f>
        <v>0</v>
      </c>
      <c r="AA689" s="25">
        <f>IF(U689&gt;=0.6, 1, 0)</f>
        <v>0</v>
      </c>
      <c r="AB689" s="25">
        <f>IF(U689&gt;=0.7, 1, 0)</f>
        <v>0</v>
      </c>
      <c r="AC689" s="25">
        <f>IF(U689&gt;=0.8, 1, 0)</f>
        <v>0</v>
      </c>
      <c r="AD689" s="55">
        <f>IF(U689&gt;=0.9, 1, 0)</f>
        <v>0</v>
      </c>
    </row>
    <row r="690" spans="1:30" ht="20" customHeight="1" x14ac:dyDescent="0.2">
      <c r="A690" s="20" t="s">
        <v>1053</v>
      </c>
      <c r="B690" s="33" t="str">
        <f>SUBSTITUTE(A690,"/Users/timomiessen/Desktop/imagesdk/nonblackmen1/","Image_")</f>
        <v>Image_NBM_9.jpg</v>
      </c>
      <c r="C690" s="63" t="s">
        <v>4</v>
      </c>
      <c r="D690" s="22" t="s">
        <v>6</v>
      </c>
      <c r="E690" s="23">
        <v>1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0</v>
      </c>
      <c r="L690" s="23">
        <v>0</v>
      </c>
      <c r="M690" s="23">
        <v>0</v>
      </c>
      <c r="N690" s="23">
        <v>0</v>
      </c>
      <c r="O690" s="23">
        <v>0</v>
      </c>
      <c r="P690" s="23">
        <v>0</v>
      </c>
      <c r="Q690" s="23">
        <v>0</v>
      </c>
      <c r="R690" s="23" cm="1">
        <f t="array" ref="R690">_xlfn.IFS(H690=1,1,K690=1,1,L690=1,1,M690=1,1,N690=1,1,P690=1,1,TRUE,0)</f>
        <v>0</v>
      </c>
      <c r="S690" s="64">
        <f>IF(AND(G690=1,R690=1),0,R690)</f>
        <v>0</v>
      </c>
      <c r="T690" s="24" t="s">
        <v>2938</v>
      </c>
      <c r="U690" s="49">
        <f>SUBSTITUTE(T690,".",",")*1</f>
        <v>1.5480767702683799E-2</v>
      </c>
      <c r="V690" s="54">
        <f>IF(U690&gt;=0.1, 1, 0)</f>
        <v>0</v>
      </c>
      <c r="W690" s="25">
        <f>IF(U690&gt;=0.2, 1, 0)</f>
        <v>0</v>
      </c>
      <c r="X690" s="25">
        <f>IF(U690&gt;=0.3, 1, 0)</f>
        <v>0</v>
      </c>
      <c r="Y690" s="25">
        <f>IF(U690&gt;=0.4, 1, 0)</f>
        <v>0</v>
      </c>
      <c r="Z690" s="25">
        <f>IF(U690&gt;=0.5, 1, 0)</f>
        <v>0</v>
      </c>
      <c r="AA690" s="25">
        <f>IF(U690&gt;=0.6, 1, 0)</f>
        <v>0</v>
      </c>
      <c r="AB690" s="25">
        <f>IF(U690&gt;=0.7, 1, 0)</f>
        <v>0</v>
      </c>
      <c r="AC690" s="25">
        <f>IF(U690&gt;=0.8, 1, 0)</f>
        <v>0</v>
      </c>
      <c r="AD690" s="55">
        <f>IF(U690&gt;=0.9, 1, 0)</f>
        <v>0</v>
      </c>
    </row>
    <row r="691" spans="1:30" ht="20" customHeight="1" x14ac:dyDescent="0.2">
      <c r="A691" s="20" t="s">
        <v>1054</v>
      </c>
      <c r="B691" s="33" t="str">
        <f>SUBSTITUTE(A691,"/Users/timomiessen/Desktop/imagesdk/nonblackmen1/","Image_")</f>
        <v>Image_NBM_90.jpg</v>
      </c>
      <c r="C691" s="63" t="s">
        <v>4</v>
      </c>
      <c r="D691" s="22" t="s">
        <v>6</v>
      </c>
      <c r="E691" s="23">
        <v>1</v>
      </c>
      <c r="F691" s="23">
        <v>0</v>
      </c>
      <c r="G691" s="23">
        <v>0</v>
      </c>
      <c r="H691" s="23">
        <v>0</v>
      </c>
      <c r="I691" s="23">
        <v>0</v>
      </c>
      <c r="J691" s="23">
        <v>0</v>
      </c>
      <c r="K691" s="23">
        <v>0</v>
      </c>
      <c r="L691" s="23">
        <v>0</v>
      </c>
      <c r="M691" s="23">
        <v>0</v>
      </c>
      <c r="N691" s="23">
        <v>0</v>
      </c>
      <c r="O691" s="23">
        <v>0</v>
      </c>
      <c r="P691" s="23">
        <v>0</v>
      </c>
      <c r="Q691" s="23">
        <v>0</v>
      </c>
      <c r="R691" s="23" cm="1">
        <f t="array" ref="R691">_xlfn.IFS(H691=1,1,K691=1,1,L691=1,1,M691=1,1,N691=1,1,P691=1,1,TRUE,0)</f>
        <v>0</v>
      </c>
      <c r="S691" s="64">
        <f>IF(AND(G691=1,R691=1),0,R691)</f>
        <v>0</v>
      </c>
      <c r="T691" s="24" t="s">
        <v>2939</v>
      </c>
      <c r="U691" s="49">
        <f>SUBSTITUTE(T691,".",",")*1</f>
        <v>0.25156590342521601</v>
      </c>
      <c r="V691" s="54">
        <f>IF(U691&gt;=0.1, 1, 0)</f>
        <v>1</v>
      </c>
      <c r="W691" s="25">
        <f>IF(U691&gt;=0.2, 1, 0)</f>
        <v>1</v>
      </c>
      <c r="X691" s="25">
        <f>IF(U691&gt;=0.3, 1, 0)</f>
        <v>0</v>
      </c>
      <c r="Y691" s="25">
        <f>IF(U691&gt;=0.4, 1, 0)</f>
        <v>0</v>
      </c>
      <c r="Z691" s="25">
        <f>IF(U691&gt;=0.5, 1, 0)</f>
        <v>0</v>
      </c>
      <c r="AA691" s="25">
        <f>IF(U691&gt;=0.6, 1, 0)</f>
        <v>0</v>
      </c>
      <c r="AB691" s="25">
        <f>IF(U691&gt;=0.7, 1, 0)</f>
        <v>0</v>
      </c>
      <c r="AC691" s="25">
        <f>IF(U691&gt;=0.8, 1, 0)</f>
        <v>0</v>
      </c>
      <c r="AD691" s="55">
        <f>IF(U691&gt;=0.9, 1, 0)</f>
        <v>0</v>
      </c>
    </row>
    <row r="692" spans="1:30" ht="20" customHeight="1" x14ac:dyDescent="0.2">
      <c r="A692" s="20" t="s">
        <v>1055</v>
      </c>
      <c r="B692" s="33" t="str">
        <f>SUBSTITUTE(A692,"/Users/timomiessen/Desktop/imagesdk/nonblackmen1/","Image_")</f>
        <v>Image_NBM_91.jpg</v>
      </c>
      <c r="C692" s="63" t="s">
        <v>4</v>
      </c>
      <c r="D692" s="22" t="s">
        <v>6</v>
      </c>
      <c r="E692" s="23">
        <v>1</v>
      </c>
      <c r="F692" s="23">
        <v>0</v>
      </c>
      <c r="G692" s="23">
        <v>0</v>
      </c>
      <c r="H692" s="23">
        <v>0</v>
      </c>
      <c r="I692" s="23">
        <v>0</v>
      </c>
      <c r="J692" s="23">
        <v>0</v>
      </c>
      <c r="K692" s="23">
        <v>0</v>
      </c>
      <c r="L692" s="23">
        <v>0</v>
      </c>
      <c r="M692" s="23">
        <v>0</v>
      </c>
      <c r="N692" s="23">
        <v>0</v>
      </c>
      <c r="O692" s="23">
        <v>0</v>
      </c>
      <c r="P692" s="23">
        <v>0</v>
      </c>
      <c r="Q692" s="23">
        <v>0</v>
      </c>
      <c r="R692" s="23" cm="1">
        <f t="array" ref="R692">_xlfn.IFS(H692=1,1,K692=1,1,L692=1,1,M692=1,1,N692=1,1,P692=1,1,TRUE,0)</f>
        <v>0</v>
      </c>
      <c r="S692" s="64">
        <f>IF(AND(G692=1,R692=1),0,R692)</f>
        <v>0</v>
      </c>
      <c r="T692" s="24" t="s">
        <v>2940</v>
      </c>
      <c r="U692" s="49">
        <f>SUBSTITUTE(T692,".",",")*1</f>
        <v>1.84765439480543E-2</v>
      </c>
      <c r="V692" s="54">
        <f>IF(U692&gt;=0.1, 1, 0)</f>
        <v>0</v>
      </c>
      <c r="W692" s="25">
        <f>IF(U692&gt;=0.2, 1, 0)</f>
        <v>0</v>
      </c>
      <c r="X692" s="25">
        <f>IF(U692&gt;=0.3, 1, 0)</f>
        <v>0</v>
      </c>
      <c r="Y692" s="25">
        <f>IF(U692&gt;=0.4, 1, 0)</f>
        <v>0</v>
      </c>
      <c r="Z692" s="25">
        <f>IF(U692&gt;=0.5, 1, 0)</f>
        <v>0</v>
      </c>
      <c r="AA692" s="25">
        <f>IF(U692&gt;=0.6, 1, 0)</f>
        <v>0</v>
      </c>
      <c r="AB692" s="25">
        <f>IF(U692&gt;=0.7, 1, 0)</f>
        <v>0</v>
      </c>
      <c r="AC692" s="25">
        <f>IF(U692&gt;=0.8, 1, 0)</f>
        <v>0</v>
      </c>
      <c r="AD692" s="55">
        <f>IF(U692&gt;=0.9, 1, 0)</f>
        <v>0</v>
      </c>
    </row>
    <row r="693" spans="1:30" ht="20" customHeight="1" x14ac:dyDescent="0.2">
      <c r="A693" s="20" t="s">
        <v>1056</v>
      </c>
      <c r="B693" s="33" t="str">
        <f>SUBSTITUTE(A693,"/Users/timomiessen/Desktop/imagesdk/nonblackmen1/","Image_")</f>
        <v>Image_NBM_92.jpg</v>
      </c>
      <c r="C693" s="63" t="s">
        <v>4</v>
      </c>
      <c r="D693" s="22" t="s">
        <v>6</v>
      </c>
      <c r="E693" s="23">
        <v>1</v>
      </c>
      <c r="F693" s="23">
        <v>0</v>
      </c>
      <c r="G693" s="23">
        <v>0</v>
      </c>
      <c r="H693" s="23">
        <v>0</v>
      </c>
      <c r="I693" s="23">
        <v>0</v>
      </c>
      <c r="J693" s="23">
        <v>0</v>
      </c>
      <c r="K693" s="23">
        <v>0</v>
      </c>
      <c r="L693" s="23">
        <v>0</v>
      </c>
      <c r="M693" s="23">
        <v>0</v>
      </c>
      <c r="N693" s="23">
        <v>0</v>
      </c>
      <c r="O693" s="23">
        <v>0</v>
      </c>
      <c r="P693" s="23">
        <v>0</v>
      </c>
      <c r="Q693" s="23">
        <v>0</v>
      </c>
      <c r="R693" s="23" cm="1">
        <f t="array" ref="R693">_xlfn.IFS(H693=1,1,K693=1,1,L693=1,1,M693=1,1,N693=1,1,P693=1,1,TRUE,0)</f>
        <v>0</v>
      </c>
      <c r="S693" s="64">
        <f>IF(AND(G693=1,R693=1),0,R693)</f>
        <v>0</v>
      </c>
      <c r="T693" s="24" t="s">
        <v>2941</v>
      </c>
      <c r="U693" s="49">
        <f>SUBSTITUTE(T693,".",",")*1</f>
        <v>0.13888149708509401</v>
      </c>
      <c r="V693" s="54">
        <f>IF(U693&gt;=0.1, 1, 0)</f>
        <v>1</v>
      </c>
      <c r="W693" s="25">
        <f>IF(U693&gt;=0.2, 1, 0)</f>
        <v>0</v>
      </c>
      <c r="X693" s="25">
        <f>IF(U693&gt;=0.3, 1, 0)</f>
        <v>0</v>
      </c>
      <c r="Y693" s="25">
        <f>IF(U693&gt;=0.4, 1, 0)</f>
        <v>0</v>
      </c>
      <c r="Z693" s="25">
        <f>IF(U693&gt;=0.5, 1, 0)</f>
        <v>0</v>
      </c>
      <c r="AA693" s="25">
        <f>IF(U693&gt;=0.6, 1, 0)</f>
        <v>0</v>
      </c>
      <c r="AB693" s="25">
        <f>IF(U693&gt;=0.7, 1, 0)</f>
        <v>0</v>
      </c>
      <c r="AC693" s="25">
        <f>IF(U693&gt;=0.8, 1, 0)</f>
        <v>0</v>
      </c>
      <c r="AD693" s="55">
        <f>IF(U693&gt;=0.9, 1, 0)</f>
        <v>0</v>
      </c>
    </row>
    <row r="694" spans="1:30" ht="20" customHeight="1" x14ac:dyDescent="0.2">
      <c r="A694" s="20" t="s">
        <v>1057</v>
      </c>
      <c r="B694" s="33" t="str">
        <f>SUBSTITUTE(A694,"/Users/timomiessen/Desktop/imagesdk/nonblackmen1/","Image_")</f>
        <v>Image_NBM_93.jpg</v>
      </c>
      <c r="C694" s="63" t="s">
        <v>4</v>
      </c>
      <c r="D694" s="22" t="s">
        <v>6</v>
      </c>
      <c r="E694" s="23">
        <v>1</v>
      </c>
      <c r="F694" s="23">
        <v>0</v>
      </c>
      <c r="G694" s="23">
        <v>0</v>
      </c>
      <c r="H694" s="23">
        <v>0</v>
      </c>
      <c r="I694" s="23">
        <v>0</v>
      </c>
      <c r="J694" s="23">
        <v>0</v>
      </c>
      <c r="K694" s="23">
        <v>0</v>
      </c>
      <c r="L694" s="23">
        <v>0</v>
      </c>
      <c r="M694" s="23">
        <v>0</v>
      </c>
      <c r="N694" s="23">
        <v>0</v>
      </c>
      <c r="O694" s="23">
        <v>0</v>
      </c>
      <c r="P694" s="23">
        <v>0</v>
      </c>
      <c r="Q694" s="23">
        <v>0</v>
      </c>
      <c r="R694" s="23" cm="1">
        <f t="array" ref="R694">_xlfn.IFS(H694=1,1,K694=1,1,L694=1,1,M694=1,1,N694=1,1,P694=1,1,TRUE,0)</f>
        <v>0</v>
      </c>
      <c r="S694" s="64">
        <f>IF(AND(G694=1,R694=1),0,R694)</f>
        <v>0</v>
      </c>
      <c r="T694" s="24" t="s">
        <v>2942</v>
      </c>
      <c r="U694" s="49">
        <f>SUBSTITUTE(T694,".",",")*1</f>
        <v>3.1103863380849299E-2</v>
      </c>
      <c r="V694" s="54">
        <f>IF(U694&gt;=0.1, 1, 0)</f>
        <v>0</v>
      </c>
      <c r="W694" s="25">
        <f>IF(U694&gt;=0.2, 1, 0)</f>
        <v>0</v>
      </c>
      <c r="X694" s="25">
        <f>IF(U694&gt;=0.3, 1, 0)</f>
        <v>0</v>
      </c>
      <c r="Y694" s="25">
        <f>IF(U694&gt;=0.4, 1, 0)</f>
        <v>0</v>
      </c>
      <c r="Z694" s="25">
        <f>IF(U694&gt;=0.5, 1, 0)</f>
        <v>0</v>
      </c>
      <c r="AA694" s="25">
        <f>IF(U694&gt;=0.6, 1, 0)</f>
        <v>0</v>
      </c>
      <c r="AB694" s="25">
        <f>IF(U694&gt;=0.7, 1, 0)</f>
        <v>0</v>
      </c>
      <c r="AC694" s="25">
        <f>IF(U694&gt;=0.8, 1, 0)</f>
        <v>0</v>
      </c>
      <c r="AD694" s="55">
        <f>IF(U694&gt;=0.9, 1, 0)</f>
        <v>0</v>
      </c>
    </row>
    <row r="695" spans="1:30" ht="20" customHeight="1" x14ac:dyDescent="0.2">
      <c r="A695" s="20" t="s">
        <v>1058</v>
      </c>
      <c r="B695" s="33" t="str">
        <f>SUBSTITUTE(A695,"/Users/timomiessen/Desktop/imagesdk/nonblackmen1/","Image_")</f>
        <v>Image_NBM_94.jpg</v>
      </c>
      <c r="C695" s="63" t="s">
        <v>4</v>
      </c>
      <c r="D695" s="22" t="s">
        <v>6</v>
      </c>
      <c r="E695" s="23">
        <v>1</v>
      </c>
      <c r="F695" s="23">
        <v>0</v>
      </c>
      <c r="G695" s="23">
        <v>0</v>
      </c>
      <c r="H695" s="23">
        <v>0</v>
      </c>
      <c r="I695" s="23">
        <v>0</v>
      </c>
      <c r="J695" s="23">
        <v>0</v>
      </c>
      <c r="K695" s="23">
        <v>0</v>
      </c>
      <c r="L695" s="23">
        <v>0</v>
      </c>
      <c r="M695" s="23">
        <v>0</v>
      </c>
      <c r="N695" s="23">
        <v>0</v>
      </c>
      <c r="O695" s="23">
        <v>0</v>
      </c>
      <c r="P695" s="23">
        <v>0</v>
      </c>
      <c r="Q695" s="23">
        <v>0</v>
      </c>
      <c r="R695" s="23" cm="1">
        <f t="array" ref="R695">_xlfn.IFS(H695=1,1,K695=1,1,L695=1,1,M695=1,1,N695=1,1,P695=1,1,TRUE,0)</f>
        <v>0</v>
      </c>
      <c r="S695" s="64">
        <f>IF(AND(G695=1,R695=1),0,R695)</f>
        <v>0</v>
      </c>
      <c r="T695" s="24" t="s">
        <v>2943</v>
      </c>
      <c r="U695" s="49">
        <f>SUBSTITUTE(T695,".",",")*1</f>
        <v>6.2922472134232493E-2</v>
      </c>
      <c r="V695" s="54">
        <f>IF(U695&gt;=0.1, 1, 0)</f>
        <v>0</v>
      </c>
      <c r="W695" s="25">
        <f>IF(U695&gt;=0.2, 1, 0)</f>
        <v>0</v>
      </c>
      <c r="X695" s="25">
        <f>IF(U695&gt;=0.3, 1, 0)</f>
        <v>0</v>
      </c>
      <c r="Y695" s="25">
        <f>IF(U695&gt;=0.4, 1, 0)</f>
        <v>0</v>
      </c>
      <c r="Z695" s="25">
        <f>IF(U695&gt;=0.5, 1, 0)</f>
        <v>0</v>
      </c>
      <c r="AA695" s="25">
        <f>IF(U695&gt;=0.6, 1, 0)</f>
        <v>0</v>
      </c>
      <c r="AB695" s="25">
        <f>IF(U695&gt;=0.7, 1, 0)</f>
        <v>0</v>
      </c>
      <c r="AC695" s="25">
        <f>IF(U695&gt;=0.8, 1, 0)</f>
        <v>0</v>
      </c>
      <c r="AD695" s="55">
        <f>IF(U695&gt;=0.9, 1, 0)</f>
        <v>0</v>
      </c>
    </row>
    <row r="696" spans="1:30" ht="20" customHeight="1" x14ac:dyDescent="0.2">
      <c r="A696" s="20" t="s">
        <v>1059</v>
      </c>
      <c r="B696" s="33" t="str">
        <f>SUBSTITUTE(A696,"/Users/timomiessen/Desktop/imagesdk/nonblackmen1/","Image_")</f>
        <v>Image_NBM_95.jpg</v>
      </c>
      <c r="C696" s="63" t="s">
        <v>4</v>
      </c>
      <c r="D696" s="22" t="s">
        <v>6</v>
      </c>
      <c r="E696" s="23">
        <v>1</v>
      </c>
      <c r="F696" s="23">
        <v>0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>
        <v>0</v>
      </c>
      <c r="M696" s="23">
        <v>0</v>
      </c>
      <c r="N696" s="23">
        <v>0</v>
      </c>
      <c r="O696" s="23">
        <v>0</v>
      </c>
      <c r="P696" s="23">
        <v>0</v>
      </c>
      <c r="Q696" s="23">
        <v>0</v>
      </c>
      <c r="R696" s="23" cm="1">
        <f t="array" ref="R696">_xlfn.IFS(H696=1,1,K696=1,1,L696=1,1,M696=1,1,N696=1,1,P696=1,1,TRUE,0)</f>
        <v>0</v>
      </c>
      <c r="S696" s="64">
        <f>IF(AND(G696=1,R696=1),0,R696)</f>
        <v>0</v>
      </c>
      <c r="T696" s="24" t="s">
        <v>2944</v>
      </c>
      <c r="U696" s="49">
        <f>SUBSTITUTE(T696,".",",")*1</f>
        <v>2.8381917625665599E-2</v>
      </c>
      <c r="V696" s="54">
        <f>IF(U696&gt;=0.1, 1, 0)</f>
        <v>0</v>
      </c>
      <c r="W696" s="25">
        <f>IF(U696&gt;=0.2, 1, 0)</f>
        <v>0</v>
      </c>
      <c r="X696" s="25">
        <f>IF(U696&gt;=0.3, 1, 0)</f>
        <v>0</v>
      </c>
      <c r="Y696" s="25">
        <f>IF(U696&gt;=0.4, 1, 0)</f>
        <v>0</v>
      </c>
      <c r="Z696" s="25">
        <f>IF(U696&gt;=0.5, 1, 0)</f>
        <v>0</v>
      </c>
      <c r="AA696" s="25">
        <f>IF(U696&gt;=0.6, 1, 0)</f>
        <v>0</v>
      </c>
      <c r="AB696" s="25">
        <f>IF(U696&gt;=0.7, 1, 0)</f>
        <v>0</v>
      </c>
      <c r="AC696" s="25">
        <f>IF(U696&gt;=0.8, 1, 0)</f>
        <v>0</v>
      </c>
      <c r="AD696" s="55">
        <f>IF(U696&gt;=0.9, 1, 0)</f>
        <v>0</v>
      </c>
    </row>
    <row r="697" spans="1:30" ht="20" customHeight="1" x14ac:dyDescent="0.2">
      <c r="A697" s="20" t="s">
        <v>1060</v>
      </c>
      <c r="B697" s="33" t="str">
        <f>SUBSTITUTE(A697,"/Users/timomiessen/Desktop/imagesdk/nonblackmen1/","Image_")</f>
        <v>Image_NBM_96.jpg</v>
      </c>
      <c r="C697" s="63" t="s">
        <v>4</v>
      </c>
      <c r="D697" s="22" t="s">
        <v>6</v>
      </c>
      <c r="E697" s="23">
        <v>1</v>
      </c>
      <c r="F697" s="23">
        <v>0</v>
      </c>
      <c r="G697" s="23">
        <v>0</v>
      </c>
      <c r="H697" s="23">
        <v>0</v>
      </c>
      <c r="I697" s="23">
        <v>0</v>
      </c>
      <c r="J697" s="23">
        <v>0</v>
      </c>
      <c r="K697" s="23">
        <v>0</v>
      </c>
      <c r="L697" s="23">
        <v>0</v>
      </c>
      <c r="M697" s="23">
        <v>0</v>
      </c>
      <c r="N697" s="23">
        <v>0</v>
      </c>
      <c r="O697" s="23">
        <v>0</v>
      </c>
      <c r="P697" s="23">
        <v>0</v>
      </c>
      <c r="Q697" s="23">
        <v>0</v>
      </c>
      <c r="R697" s="23" cm="1">
        <f t="array" ref="R697">_xlfn.IFS(H697=1,1,K697=1,1,L697=1,1,M697=1,1,N697=1,1,P697=1,1,TRUE,0)</f>
        <v>0</v>
      </c>
      <c r="S697" s="64">
        <f>IF(AND(G697=1,R697=1),0,R697)</f>
        <v>0</v>
      </c>
      <c r="T697" s="24" t="s">
        <v>2945</v>
      </c>
      <c r="U697" s="49">
        <f>SUBSTITUTE(T697,".",",")*1</f>
        <v>3.2812974415719502E-2</v>
      </c>
      <c r="V697" s="54">
        <f>IF(U697&gt;=0.1, 1, 0)</f>
        <v>0</v>
      </c>
      <c r="W697" s="25">
        <f>IF(U697&gt;=0.2, 1, 0)</f>
        <v>0</v>
      </c>
      <c r="X697" s="25">
        <f>IF(U697&gt;=0.3, 1, 0)</f>
        <v>0</v>
      </c>
      <c r="Y697" s="25">
        <f>IF(U697&gt;=0.4, 1, 0)</f>
        <v>0</v>
      </c>
      <c r="Z697" s="25">
        <f>IF(U697&gt;=0.5, 1, 0)</f>
        <v>0</v>
      </c>
      <c r="AA697" s="25">
        <f>IF(U697&gt;=0.6, 1, 0)</f>
        <v>0</v>
      </c>
      <c r="AB697" s="25">
        <f>IF(U697&gt;=0.7, 1, 0)</f>
        <v>0</v>
      </c>
      <c r="AC697" s="25">
        <f>IF(U697&gt;=0.8, 1, 0)</f>
        <v>0</v>
      </c>
      <c r="AD697" s="55">
        <f>IF(U697&gt;=0.9, 1, 0)</f>
        <v>0</v>
      </c>
    </row>
    <row r="698" spans="1:30" ht="20" customHeight="1" x14ac:dyDescent="0.2">
      <c r="A698" s="20" t="s">
        <v>1061</v>
      </c>
      <c r="B698" s="33" t="str">
        <f>SUBSTITUTE(A698,"/Users/timomiessen/Desktop/imagesdk/nonblackmen1/","Image_")</f>
        <v>Image_NBM_97.jpg</v>
      </c>
      <c r="C698" s="63" t="s">
        <v>4</v>
      </c>
      <c r="D698" s="22" t="s">
        <v>6</v>
      </c>
      <c r="E698" s="23">
        <v>1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0</v>
      </c>
      <c r="Q698" s="23">
        <v>0</v>
      </c>
      <c r="R698" s="23" cm="1">
        <f t="array" ref="R698">_xlfn.IFS(H698=1,1,K698=1,1,L698=1,1,M698=1,1,N698=1,1,P698=1,1,TRUE,0)</f>
        <v>0</v>
      </c>
      <c r="S698" s="64">
        <f>IF(AND(G698=1,R698=1),0,R698)</f>
        <v>0</v>
      </c>
      <c r="T698" s="24" t="s">
        <v>2946</v>
      </c>
      <c r="U698" s="49">
        <f>SUBSTITUTE(T698,".",",")*1</f>
        <v>5.2333786152303198E-2</v>
      </c>
      <c r="V698" s="54">
        <f>IF(U698&gt;=0.1, 1, 0)</f>
        <v>0</v>
      </c>
      <c r="W698" s="25">
        <f>IF(U698&gt;=0.2, 1, 0)</f>
        <v>0</v>
      </c>
      <c r="X698" s="25">
        <f>IF(U698&gt;=0.3, 1, 0)</f>
        <v>0</v>
      </c>
      <c r="Y698" s="25">
        <f>IF(U698&gt;=0.4, 1, 0)</f>
        <v>0</v>
      </c>
      <c r="Z698" s="25">
        <f>IF(U698&gt;=0.5, 1, 0)</f>
        <v>0</v>
      </c>
      <c r="AA698" s="25">
        <f>IF(U698&gt;=0.6, 1, 0)</f>
        <v>0</v>
      </c>
      <c r="AB698" s="25">
        <f>IF(U698&gt;=0.7, 1, 0)</f>
        <v>0</v>
      </c>
      <c r="AC698" s="25">
        <f>IF(U698&gt;=0.8, 1, 0)</f>
        <v>0</v>
      </c>
      <c r="AD698" s="55">
        <f>IF(U698&gt;=0.9, 1, 0)</f>
        <v>0</v>
      </c>
    </row>
    <row r="699" spans="1:30" ht="20" customHeight="1" x14ac:dyDescent="0.2">
      <c r="A699" s="20" t="s">
        <v>1062</v>
      </c>
      <c r="B699" s="33" t="str">
        <f>SUBSTITUTE(A699,"/Users/timomiessen/Desktop/imagesdk/nonblackmen1/","Image_")</f>
        <v>Image_NBM_98.jpg</v>
      </c>
      <c r="C699" s="63" t="s">
        <v>4</v>
      </c>
      <c r="D699" s="22" t="s">
        <v>6</v>
      </c>
      <c r="E699" s="23">
        <v>1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>
        <v>0</v>
      </c>
      <c r="M699" s="23">
        <v>0</v>
      </c>
      <c r="N699" s="23">
        <v>0</v>
      </c>
      <c r="O699" s="23">
        <v>0</v>
      </c>
      <c r="P699" s="23">
        <v>0</v>
      </c>
      <c r="Q699" s="23">
        <v>0</v>
      </c>
      <c r="R699" s="23" cm="1">
        <f t="array" ref="R699">_xlfn.IFS(H699=1,1,K699=1,1,L699=1,1,M699=1,1,N699=1,1,P699=1,1,TRUE,0)</f>
        <v>0</v>
      </c>
      <c r="S699" s="64">
        <f>IF(AND(G699=1,R699=1),0,R699)</f>
        <v>0</v>
      </c>
      <c r="T699" s="24" t="s">
        <v>2947</v>
      </c>
      <c r="U699" s="49">
        <f>SUBSTITUTE(T699,".",",")*1</f>
        <v>1.30026908591389E-2</v>
      </c>
      <c r="V699" s="54">
        <f>IF(U699&gt;=0.1, 1, 0)</f>
        <v>0</v>
      </c>
      <c r="W699" s="25">
        <f>IF(U699&gt;=0.2, 1, 0)</f>
        <v>0</v>
      </c>
      <c r="X699" s="25">
        <f>IF(U699&gt;=0.3, 1, 0)</f>
        <v>0</v>
      </c>
      <c r="Y699" s="25">
        <f>IF(U699&gt;=0.4, 1, 0)</f>
        <v>0</v>
      </c>
      <c r="Z699" s="25">
        <f>IF(U699&gt;=0.5, 1, 0)</f>
        <v>0</v>
      </c>
      <c r="AA699" s="25">
        <f>IF(U699&gt;=0.6, 1, 0)</f>
        <v>0</v>
      </c>
      <c r="AB699" s="25">
        <f>IF(U699&gt;=0.7, 1, 0)</f>
        <v>0</v>
      </c>
      <c r="AC699" s="25">
        <f>IF(U699&gt;=0.8, 1, 0)</f>
        <v>0</v>
      </c>
      <c r="AD699" s="55">
        <f>IF(U699&gt;=0.9, 1, 0)</f>
        <v>0</v>
      </c>
    </row>
    <row r="700" spans="1:30" ht="20" customHeight="1" x14ac:dyDescent="0.2">
      <c r="A700" s="20" t="s">
        <v>1063</v>
      </c>
      <c r="B700" s="33" t="str">
        <f>SUBSTITUTE(A700,"/Users/timomiessen/Desktop/imagesdk/nonblackmen1/","Image_")</f>
        <v>Image_NBM_99.jpg</v>
      </c>
      <c r="C700" s="63" t="s">
        <v>4</v>
      </c>
      <c r="D700" s="22" t="s">
        <v>6</v>
      </c>
      <c r="E700" s="23">
        <v>1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>
        <v>0</v>
      </c>
      <c r="M700" s="23">
        <v>0</v>
      </c>
      <c r="N700" s="23">
        <v>0</v>
      </c>
      <c r="O700" s="23">
        <v>0</v>
      </c>
      <c r="P700" s="23">
        <v>0</v>
      </c>
      <c r="Q700" s="23">
        <v>0</v>
      </c>
      <c r="R700" s="23" cm="1">
        <f t="array" ref="R700">_xlfn.IFS(H700=1,1,K700=1,1,L700=1,1,M700=1,1,N700=1,1,P700=1,1,TRUE,0)</f>
        <v>0</v>
      </c>
      <c r="S700" s="64">
        <f>IF(AND(G700=1,R700=1),0,R700)</f>
        <v>0</v>
      </c>
      <c r="T700" s="24" t="s">
        <v>2948</v>
      </c>
      <c r="U700" s="49">
        <f>SUBSTITUTE(T700,".",",")*1</f>
        <v>2.04018019139766E-2</v>
      </c>
      <c r="V700" s="54">
        <f>IF(U700&gt;=0.1, 1, 0)</f>
        <v>0</v>
      </c>
      <c r="W700" s="25">
        <f>IF(U700&gt;=0.2, 1, 0)</f>
        <v>0</v>
      </c>
      <c r="X700" s="25">
        <f>IF(U700&gt;=0.3, 1, 0)</f>
        <v>0</v>
      </c>
      <c r="Y700" s="25">
        <f>IF(U700&gt;=0.4, 1, 0)</f>
        <v>0</v>
      </c>
      <c r="Z700" s="25">
        <f>IF(U700&gt;=0.5, 1, 0)</f>
        <v>0</v>
      </c>
      <c r="AA700" s="25">
        <f>IF(U700&gt;=0.6, 1, 0)</f>
        <v>0</v>
      </c>
      <c r="AB700" s="25">
        <f>IF(U700&gt;=0.7, 1, 0)</f>
        <v>0</v>
      </c>
      <c r="AC700" s="25">
        <f>IF(U700&gt;=0.8, 1, 0)</f>
        <v>0</v>
      </c>
      <c r="AD700" s="55">
        <f>IF(U700&gt;=0.9, 1, 0)</f>
        <v>0</v>
      </c>
    </row>
    <row r="701" spans="1:30" ht="20" customHeight="1" x14ac:dyDescent="0.2">
      <c r="A701" s="20"/>
      <c r="B701" s="33"/>
      <c r="C701" s="63"/>
      <c r="D701" s="22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64"/>
      <c r="T701" s="24"/>
      <c r="U701" s="49"/>
      <c r="V701" s="54"/>
      <c r="W701" s="25"/>
      <c r="X701" s="25"/>
      <c r="Y701" s="25"/>
      <c r="Z701" s="25"/>
      <c r="AA701" s="25"/>
      <c r="AB701" s="25"/>
      <c r="AC701" s="25"/>
      <c r="AD701" s="55"/>
    </row>
    <row r="702" spans="1:30" ht="20" customHeight="1" x14ac:dyDescent="0.2">
      <c r="A702" s="20"/>
      <c r="B702" s="33"/>
      <c r="C702" s="63"/>
      <c r="D702" s="22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64"/>
      <c r="T702" s="24"/>
      <c r="U702" s="49"/>
      <c r="V702" s="54"/>
      <c r="W702" s="25"/>
      <c r="X702" s="25"/>
      <c r="Y702" s="25"/>
      <c r="Z702" s="25"/>
      <c r="AA702" s="25"/>
      <c r="AB702" s="25"/>
      <c r="AC702" s="25"/>
      <c r="AD702" s="55"/>
    </row>
    <row r="703" spans="1:30" ht="20" customHeight="1" x14ac:dyDescent="0.2">
      <c r="A703" s="20"/>
      <c r="B703" s="33"/>
      <c r="C703" s="63"/>
      <c r="D703" s="22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64"/>
      <c r="T703" s="24"/>
      <c r="U703" s="49"/>
      <c r="V703" s="54"/>
      <c r="W703" s="25"/>
      <c r="X703" s="25"/>
      <c r="Y703" s="25"/>
      <c r="Z703" s="25"/>
      <c r="AA703" s="25"/>
      <c r="AB703" s="25"/>
      <c r="AC703" s="25"/>
      <c r="AD703" s="55"/>
    </row>
    <row r="704" spans="1:30" ht="20" customHeight="1" x14ac:dyDescent="0.2">
      <c r="A704" s="20"/>
      <c r="B704" s="33"/>
      <c r="C704" s="63"/>
      <c r="D704" s="22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64"/>
      <c r="T704" s="24"/>
      <c r="U704" s="49"/>
      <c r="V704" s="54"/>
      <c r="W704" s="25"/>
      <c r="X704" s="25"/>
      <c r="Y704" s="25"/>
      <c r="Z704" s="25"/>
      <c r="AA704" s="25"/>
      <c r="AB704" s="25"/>
      <c r="AC704" s="25"/>
      <c r="AD704" s="55"/>
    </row>
    <row r="705" spans="1:30" ht="20" customHeight="1" x14ac:dyDescent="0.2">
      <c r="A705" s="20"/>
      <c r="B705" s="33"/>
      <c r="C705" s="63"/>
      <c r="D705" s="22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64"/>
      <c r="T705" s="24"/>
      <c r="U705" s="49"/>
      <c r="V705" s="54"/>
      <c r="W705" s="25"/>
      <c r="X705" s="25"/>
      <c r="Y705" s="25"/>
      <c r="Z705" s="25"/>
      <c r="AA705" s="25"/>
      <c r="AB705" s="25"/>
      <c r="AC705" s="25"/>
      <c r="AD705" s="55"/>
    </row>
    <row r="706" spans="1:30" ht="20" customHeight="1" x14ac:dyDescent="0.2">
      <c r="A706" s="20"/>
      <c r="B706" s="33"/>
      <c r="C706" s="63"/>
      <c r="D706" s="22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64"/>
      <c r="T706" s="24"/>
      <c r="U706" s="49"/>
      <c r="V706" s="54"/>
      <c r="W706" s="25"/>
      <c r="X706" s="25"/>
      <c r="Y706" s="25"/>
      <c r="Z706" s="25"/>
      <c r="AA706" s="25"/>
      <c r="AB706" s="25"/>
      <c r="AC706" s="25"/>
      <c r="AD706" s="55"/>
    </row>
    <row r="707" spans="1:30" ht="20" customHeight="1" x14ac:dyDescent="0.2">
      <c r="A707" s="20"/>
      <c r="B707" s="33"/>
      <c r="C707" s="63"/>
      <c r="D707" s="22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64"/>
      <c r="T707" s="24"/>
      <c r="U707" s="49"/>
      <c r="V707" s="54"/>
      <c r="W707" s="25"/>
      <c r="X707" s="25"/>
      <c r="Y707" s="25"/>
      <c r="Z707" s="25"/>
      <c r="AA707" s="25"/>
      <c r="AB707" s="25"/>
      <c r="AC707" s="25"/>
      <c r="AD707" s="55"/>
    </row>
    <row r="708" spans="1:30" ht="20" customHeight="1" x14ac:dyDescent="0.2">
      <c r="A708" s="20"/>
      <c r="B708" s="33"/>
      <c r="C708" s="63"/>
      <c r="D708" s="22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64"/>
      <c r="T708" s="24"/>
      <c r="U708" s="49"/>
      <c r="V708" s="54"/>
      <c r="W708" s="25"/>
      <c r="X708" s="25"/>
      <c r="Y708" s="25"/>
      <c r="Z708" s="25"/>
      <c r="AA708" s="25"/>
      <c r="AB708" s="25"/>
      <c r="AC708" s="25"/>
      <c r="AD708" s="55"/>
    </row>
    <row r="709" spans="1:30" ht="20" customHeight="1" x14ac:dyDescent="0.2">
      <c r="A709" s="20"/>
      <c r="B709" s="33"/>
      <c r="C709" s="63"/>
      <c r="D709" s="22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64"/>
      <c r="T709" s="24"/>
      <c r="U709" s="49"/>
      <c r="V709" s="54"/>
      <c r="W709" s="25"/>
      <c r="X709" s="25"/>
      <c r="Y709" s="25"/>
      <c r="Z709" s="25"/>
      <c r="AA709" s="25"/>
      <c r="AB709" s="25"/>
      <c r="AC709" s="25"/>
      <c r="AD709" s="55"/>
    </row>
    <row r="710" spans="1:30" ht="20" customHeight="1" x14ac:dyDescent="0.2">
      <c r="A710" s="20"/>
      <c r="B710" s="33"/>
      <c r="C710" s="63"/>
      <c r="D710" s="22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64"/>
      <c r="T710" s="24"/>
      <c r="U710" s="49"/>
      <c r="V710" s="54"/>
      <c r="W710" s="25"/>
      <c r="X710" s="25"/>
      <c r="Y710" s="25"/>
      <c r="Z710" s="25"/>
      <c r="AA710" s="25"/>
      <c r="AB710" s="25"/>
      <c r="AC710" s="25"/>
      <c r="AD710" s="55"/>
    </row>
    <row r="711" spans="1:30" ht="20" customHeight="1" x14ac:dyDescent="0.2">
      <c r="A711" s="20"/>
      <c r="B711" s="33"/>
      <c r="C711" s="63"/>
      <c r="D711" s="22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64"/>
      <c r="T711" s="24"/>
      <c r="U711" s="49"/>
      <c r="V711" s="54"/>
      <c r="W711" s="25"/>
      <c r="X711" s="25"/>
      <c r="Y711" s="25"/>
      <c r="Z711" s="25"/>
      <c r="AA711" s="25"/>
      <c r="AB711" s="25"/>
      <c r="AC711" s="25"/>
      <c r="AD711" s="55"/>
    </row>
    <row r="712" spans="1:30" ht="20" customHeight="1" x14ac:dyDescent="0.2">
      <c r="A712" s="20"/>
      <c r="B712" s="33"/>
      <c r="C712" s="63"/>
      <c r="D712" s="22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64"/>
      <c r="T712" s="24"/>
      <c r="U712" s="49"/>
      <c r="V712" s="54"/>
      <c r="W712" s="25"/>
      <c r="X712" s="25"/>
      <c r="Y712" s="25"/>
      <c r="Z712" s="25"/>
      <c r="AA712" s="25"/>
      <c r="AB712" s="25"/>
      <c r="AC712" s="25"/>
      <c r="AD712" s="55"/>
    </row>
    <row r="713" spans="1:30" ht="20" customHeight="1" x14ac:dyDescent="0.2">
      <c r="A713" s="20"/>
      <c r="B713" s="33"/>
      <c r="C713" s="63"/>
      <c r="D713" s="22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64"/>
      <c r="T713" s="24"/>
      <c r="U713" s="49"/>
      <c r="V713" s="54"/>
      <c r="W713" s="25"/>
      <c r="X713" s="25"/>
      <c r="Y713" s="25"/>
      <c r="Z713" s="25"/>
      <c r="AA713" s="25"/>
      <c r="AB713" s="25"/>
      <c r="AC713" s="25"/>
      <c r="AD713" s="55"/>
    </row>
    <row r="714" spans="1:30" ht="20" customHeight="1" x14ac:dyDescent="0.2">
      <c r="A714" s="20"/>
      <c r="B714" s="33"/>
      <c r="C714" s="63"/>
      <c r="D714" s="22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64"/>
      <c r="T714" s="24"/>
      <c r="U714" s="49"/>
      <c r="V714" s="54"/>
      <c r="W714" s="25"/>
      <c r="X714" s="25"/>
      <c r="Y714" s="25"/>
      <c r="Z714" s="25"/>
      <c r="AA714" s="25"/>
      <c r="AB714" s="25"/>
      <c r="AC714" s="25"/>
      <c r="AD714" s="55"/>
    </row>
    <row r="715" spans="1:30" ht="20" customHeight="1" x14ac:dyDescent="0.2">
      <c r="A715" s="20"/>
      <c r="B715" s="33"/>
      <c r="C715" s="63"/>
      <c r="D715" s="22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64"/>
      <c r="T715" s="24"/>
      <c r="U715" s="49"/>
      <c r="V715" s="54"/>
      <c r="W715" s="25"/>
      <c r="X715" s="25"/>
      <c r="Y715" s="25"/>
      <c r="Z715" s="25"/>
      <c r="AA715" s="25"/>
      <c r="AB715" s="25"/>
      <c r="AC715" s="25"/>
      <c r="AD715" s="55"/>
    </row>
    <row r="716" spans="1:30" ht="20" customHeight="1" x14ac:dyDescent="0.2">
      <c r="A716" s="20"/>
      <c r="B716" s="33"/>
      <c r="C716" s="63"/>
      <c r="D716" s="22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64"/>
      <c r="T716" s="24"/>
      <c r="U716" s="49"/>
      <c r="V716" s="54"/>
      <c r="W716" s="25"/>
      <c r="X716" s="25"/>
      <c r="Y716" s="25"/>
      <c r="Z716" s="25"/>
      <c r="AA716" s="25"/>
      <c r="AB716" s="25"/>
      <c r="AC716" s="25"/>
      <c r="AD716" s="55"/>
    </row>
    <row r="717" spans="1:30" ht="20" customHeight="1" x14ac:dyDescent="0.2">
      <c r="A717" s="20"/>
      <c r="B717" s="33"/>
      <c r="C717" s="63"/>
      <c r="D717" s="22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64"/>
      <c r="T717" s="24"/>
      <c r="U717" s="49"/>
      <c r="V717" s="54"/>
      <c r="W717" s="25"/>
      <c r="X717" s="25"/>
      <c r="Y717" s="25"/>
      <c r="Z717" s="25"/>
      <c r="AA717" s="25"/>
      <c r="AB717" s="25"/>
      <c r="AC717" s="25"/>
      <c r="AD717" s="55"/>
    </row>
    <row r="718" spans="1:30" ht="20" customHeight="1" x14ac:dyDescent="0.2">
      <c r="A718" s="20"/>
      <c r="B718" s="33"/>
      <c r="C718" s="63"/>
      <c r="D718" s="22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64"/>
      <c r="T718" s="24"/>
      <c r="U718" s="49"/>
      <c r="V718" s="54"/>
      <c r="W718" s="25"/>
      <c r="X718" s="25"/>
      <c r="Y718" s="25"/>
      <c r="Z718" s="25"/>
      <c r="AA718" s="25"/>
      <c r="AB718" s="25"/>
      <c r="AC718" s="25"/>
      <c r="AD718" s="55"/>
    </row>
    <row r="719" spans="1:30" ht="20" customHeight="1" x14ac:dyDescent="0.2">
      <c r="A719" s="20"/>
      <c r="B719" s="33"/>
      <c r="C719" s="63"/>
      <c r="D719" s="22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64"/>
      <c r="T719" s="24"/>
      <c r="U719" s="49"/>
      <c r="V719" s="54"/>
      <c r="W719" s="25"/>
      <c r="X719" s="25"/>
      <c r="Y719" s="25"/>
      <c r="Z719" s="25"/>
      <c r="AA719" s="25"/>
      <c r="AB719" s="25"/>
      <c r="AC719" s="25"/>
      <c r="AD719" s="55"/>
    </row>
    <row r="720" spans="1:30" ht="20" customHeight="1" x14ac:dyDescent="0.2">
      <c r="A720" s="20"/>
      <c r="B720" s="33"/>
      <c r="C720" s="63"/>
      <c r="D720" s="22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64"/>
      <c r="T720" s="24"/>
      <c r="U720" s="49"/>
      <c r="V720" s="54"/>
      <c r="W720" s="25"/>
      <c r="X720" s="25"/>
      <c r="Y720" s="25"/>
      <c r="Z720" s="25"/>
      <c r="AA720" s="25"/>
      <c r="AB720" s="25"/>
      <c r="AC720" s="25"/>
      <c r="AD720" s="55"/>
    </row>
    <row r="721" spans="1:30" ht="20" customHeight="1" x14ac:dyDescent="0.2">
      <c r="A721" s="20"/>
      <c r="B721" s="33"/>
      <c r="C721" s="63"/>
      <c r="D721" s="22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64"/>
      <c r="T721" s="24"/>
      <c r="U721" s="49"/>
      <c r="V721" s="54"/>
      <c r="W721" s="25"/>
      <c r="X721" s="25"/>
      <c r="Y721" s="25"/>
      <c r="Z721" s="25"/>
      <c r="AA721" s="25"/>
      <c r="AB721" s="25"/>
      <c r="AC721" s="25"/>
      <c r="AD721" s="55"/>
    </row>
    <row r="722" spans="1:30" ht="20" customHeight="1" x14ac:dyDescent="0.2">
      <c r="A722" s="20"/>
      <c r="B722" s="33"/>
      <c r="C722" s="63"/>
      <c r="D722" s="22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64"/>
      <c r="T722" s="24"/>
      <c r="U722" s="49"/>
      <c r="V722" s="54"/>
      <c r="W722" s="25"/>
      <c r="X722" s="25"/>
      <c r="Y722" s="25"/>
      <c r="Z722" s="25"/>
      <c r="AA722" s="25"/>
      <c r="AB722" s="25"/>
      <c r="AC722" s="25"/>
      <c r="AD722" s="55"/>
    </row>
    <row r="723" spans="1:30" ht="20" customHeight="1" x14ac:dyDescent="0.2">
      <c r="A723" s="20"/>
      <c r="B723" s="33"/>
      <c r="C723" s="63"/>
      <c r="D723" s="22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64"/>
      <c r="T723" s="24"/>
      <c r="U723" s="49"/>
      <c r="V723" s="54"/>
      <c r="W723" s="25"/>
      <c r="X723" s="25"/>
      <c r="Y723" s="25"/>
      <c r="Z723" s="25"/>
      <c r="AA723" s="25"/>
      <c r="AB723" s="25"/>
      <c r="AC723" s="25"/>
      <c r="AD723" s="55"/>
    </row>
    <row r="724" spans="1:30" ht="20" customHeight="1" x14ac:dyDescent="0.2">
      <c r="A724" s="20"/>
      <c r="B724" s="33"/>
      <c r="C724" s="63"/>
      <c r="D724" s="22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64"/>
      <c r="T724" s="24"/>
      <c r="U724" s="49"/>
      <c r="V724" s="54"/>
      <c r="W724" s="25"/>
      <c r="X724" s="25"/>
      <c r="Y724" s="25"/>
      <c r="Z724" s="25"/>
      <c r="AA724" s="25"/>
      <c r="AB724" s="25"/>
      <c r="AC724" s="25"/>
      <c r="AD724" s="55"/>
    </row>
    <row r="725" spans="1:30" ht="20" customHeight="1" x14ac:dyDescent="0.2">
      <c r="A725" s="20"/>
      <c r="B725" s="33"/>
      <c r="C725" s="63"/>
      <c r="D725" s="22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64"/>
      <c r="T725" s="24"/>
      <c r="U725" s="49"/>
      <c r="V725" s="54"/>
      <c r="W725" s="25"/>
      <c r="X725" s="25"/>
      <c r="Y725" s="25"/>
      <c r="Z725" s="25"/>
      <c r="AA725" s="25"/>
      <c r="AB725" s="25"/>
      <c r="AC725" s="25"/>
      <c r="AD725" s="55"/>
    </row>
    <row r="726" spans="1:30" ht="20" customHeight="1" x14ac:dyDescent="0.2">
      <c r="A726" s="20"/>
      <c r="B726" s="33"/>
      <c r="C726" s="63"/>
      <c r="D726" s="22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64"/>
      <c r="T726" s="24"/>
      <c r="U726" s="49"/>
      <c r="V726" s="54"/>
      <c r="W726" s="25"/>
      <c r="X726" s="25"/>
      <c r="Y726" s="25"/>
      <c r="Z726" s="25"/>
      <c r="AA726" s="25"/>
      <c r="AB726" s="25"/>
      <c r="AC726" s="25"/>
      <c r="AD726" s="55"/>
    </row>
    <row r="727" spans="1:30" ht="20" customHeight="1" x14ac:dyDescent="0.2">
      <c r="A727" s="20"/>
      <c r="B727" s="33"/>
      <c r="C727" s="63"/>
      <c r="D727" s="22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64"/>
      <c r="T727" s="24"/>
      <c r="U727" s="49"/>
      <c r="V727" s="54"/>
      <c r="W727" s="25"/>
      <c r="X727" s="25"/>
      <c r="Y727" s="25"/>
      <c r="Z727" s="25"/>
      <c r="AA727" s="25"/>
      <c r="AB727" s="25"/>
      <c r="AC727" s="25"/>
      <c r="AD727" s="55"/>
    </row>
    <row r="728" spans="1:30" ht="20" customHeight="1" x14ac:dyDescent="0.2">
      <c r="A728" s="20"/>
      <c r="B728" s="33"/>
      <c r="C728" s="63"/>
      <c r="D728" s="22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64"/>
      <c r="T728" s="24"/>
      <c r="U728" s="49"/>
      <c r="V728" s="54"/>
      <c r="W728" s="25"/>
      <c r="X728" s="25"/>
      <c r="Y728" s="25"/>
      <c r="Z728" s="25"/>
      <c r="AA728" s="25"/>
      <c r="AB728" s="25"/>
      <c r="AC728" s="25"/>
      <c r="AD728" s="55"/>
    </row>
    <row r="729" spans="1:30" ht="20" customHeight="1" x14ac:dyDescent="0.2">
      <c r="A729" s="20"/>
      <c r="B729" s="33"/>
      <c r="C729" s="63"/>
      <c r="D729" s="22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64"/>
      <c r="T729" s="24"/>
      <c r="U729" s="49"/>
      <c r="V729" s="54"/>
      <c r="W729" s="25"/>
      <c r="X729" s="25"/>
      <c r="Y729" s="25"/>
      <c r="Z729" s="25"/>
      <c r="AA729" s="25"/>
      <c r="AB729" s="25"/>
      <c r="AC729" s="25"/>
      <c r="AD729" s="55"/>
    </row>
    <row r="730" spans="1:30" ht="20" customHeight="1" x14ac:dyDescent="0.2">
      <c r="A730" s="20"/>
      <c r="B730" s="33"/>
      <c r="C730" s="63"/>
      <c r="D730" s="22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64"/>
      <c r="T730" s="24"/>
      <c r="U730" s="49"/>
      <c r="V730" s="54"/>
      <c r="W730" s="25"/>
      <c r="X730" s="25"/>
      <c r="Y730" s="25"/>
      <c r="Z730" s="25"/>
      <c r="AA730" s="25"/>
      <c r="AB730" s="25"/>
      <c r="AC730" s="25"/>
      <c r="AD730" s="55"/>
    </row>
    <row r="731" spans="1:30" ht="20" customHeight="1" x14ac:dyDescent="0.2">
      <c r="A731" s="20"/>
      <c r="B731" s="33"/>
      <c r="C731" s="63"/>
      <c r="D731" s="22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64"/>
      <c r="T731" s="24"/>
      <c r="U731" s="49"/>
      <c r="V731" s="54"/>
      <c r="W731" s="25"/>
      <c r="X731" s="25"/>
      <c r="Y731" s="25"/>
      <c r="Z731" s="25"/>
      <c r="AA731" s="25"/>
      <c r="AB731" s="25"/>
      <c r="AC731" s="25"/>
      <c r="AD731" s="55"/>
    </row>
    <row r="732" spans="1:30" ht="20" customHeight="1" x14ac:dyDescent="0.2">
      <c r="A732" s="20"/>
      <c r="B732" s="33"/>
      <c r="C732" s="63"/>
      <c r="D732" s="22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64"/>
      <c r="T732" s="24"/>
      <c r="U732" s="49"/>
      <c r="V732" s="54"/>
      <c r="W732" s="25"/>
      <c r="X732" s="25"/>
      <c r="Y732" s="25"/>
      <c r="Z732" s="25"/>
      <c r="AA732" s="25"/>
      <c r="AB732" s="25"/>
      <c r="AC732" s="25"/>
      <c r="AD732" s="55"/>
    </row>
    <row r="733" spans="1:30" ht="20" customHeight="1" x14ac:dyDescent="0.2">
      <c r="A733" s="20"/>
      <c r="B733" s="33"/>
      <c r="C733" s="63"/>
      <c r="D733" s="22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64"/>
      <c r="T733" s="24"/>
      <c r="U733" s="49"/>
      <c r="V733" s="54"/>
      <c r="W733" s="25"/>
      <c r="X733" s="25"/>
      <c r="Y733" s="25"/>
      <c r="Z733" s="25"/>
      <c r="AA733" s="25"/>
      <c r="AB733" s="25"/>
      <c r="AC733" s="25"/>
      <c r="AD733" s="55"/>
    </row>
    <row r="734" spans="1:30" ht="20" customHeight="1" x14ac:dyDescent="0.2">
      <c r="A734" s="20"/>
      <c r="B734" s="33"/>
      <c r="C734" s="63"/>
      <c r="D734" s="22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64"/>
      <c r="T734" s="24"/>
      <c r="U734" s="49"/>
      <c r="V734" s="54"/>
      <c r="W734" s="25"/>
      <c r="X734" s="25"/>
      <c r="Y734" s="25"/>
      <c r="Z734" s="25"/>
      <c r="AA734" s="25"/>
      <c r="AB734" s="25"/>
      <c r="AC734" s="25"/>
      <c r="AD734" s="55"/>
    </row>
    <row r="735" spans="1:30" ht="20" customHeight="1" x14ac:dyDescent="0.2">
      <c r="A735" s="20"/>
      <c r="B735" s="33"/>
      <c r="C735" s="63"/>
      <c r="D735" s="22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64"/>
      <c r="T735" s="24"/>
      <c r="U735" s="49"/>
      <c r="V735" s="54"/>
      <c r="W735" s="25"/>
      <c r="X735" s="25"/>
      <c r="Y735" s="25"/>
      <c r="Z735" s="25"/>
      <c r="AA735" s="25"/>
      <c r="AB735" s="25"/>
      <c r="AC735" s="25"/>
      <c r="AD735" s="55"/>
    </row>
    <row r="736" spans="1:30" ht="20" customHeight="1" x14ac:dyDescent="0.2">
      <c r="A736" s="20"/>
      <c r="B736" s="33"/>
      <c r="C736" s="63"/>
      <c r="D736" s="22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64"/>
      <c r="T736" s="24"/>
      <c r="U736" s="49"/>
      <c r="V736" s="54"/>
      <c r="W736" s="25"/>
      <c r="X736" s="25"/>
      <c r="Y736" s="25"/>
      <c r="Z736" s="25"/>
      <c r="AA736" s="25"/>
      <c r="AB736" s="25"/>
      <c r="AC736" s="25"/>
      <c r="AD736" s="55"/>
    </row>
    <row r="737" spans="1:30" ht="20" customHeight="1" x14ac:dyDescent="0.2">
      <c r="A737" s="20"/>
      <c r="B737" s="33"/>
      <c r="C737" s="63"/>
      <c r="D737" s="22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64"/>
      <c r="T737" s="24"/>
      <c r="U737" s="49"/>
      <c r="V737" s="54"/>
      <c r="W737" s="25"/>
      <c r="X737" s="25"/>
      <c r="Y737" s="25"/>
      <c r="Z737" s="25"/>
      <c r="AA737" s="25"/>
      <c r="AB737" s="25"/>
      <c r="AC737" s="25"/>
      <c r="AD737" s="55"/>
    </row>
    <row r="738" spans="1:30" ht="20" customHeight="1" x14ac:dyDescent="0.2">
      <c r="A738" s="20"/>
      <c r="B738" s="33"/>
      <c r="C738" s="63"/>
      <c r="D738" s="22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64"/>
      <c r="T738" s="24"/>
      <c r="U738" s="49"/>
      <c r="V738" s="54"/>
      <c r="W738" s="25"/>
      <c r="X738" s="25"/>
      <c r="Y738" s="25"/>
      <c r="Z738" s="25"/>
      <c r="AA738" s="25"/>
      <c r="AB738" s="25"/>
      <c r="AC738" s="25"/>
      <c r="AD738" s="55"/>
    </row>
    <row r="739" spans="1:30" ht="20" customHeight="1" x14ac:dyDescent="0.2">
      <c r="A739" s="20"/>
      <c r="B739" s="33"/>
      <c r="C739" s="63"/>
      <c r="D739" s="22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64"/>
      <c r="T739" s="24"/>
      <c r="U739" s="49"/>
      <c r="V739" s="54"/>
      <c r="W739" s="25"/>
      <c r="X739" s="25"/>
      <c r="Y739" s="25"/>
      <c r="Z739" s="25"/>
      <c r="AA739" s="25"/>
      <c r="AB739" s="25"/>
      <c r="AC739" s="25"/>
      <c r="AD739" s="55"/>
    </row>
    <row r="740" spans="1:30" ht="20" customHeight="1" x14ac:dyDescent="0.2">
      <c r="A740" s="20"/>
      <c r="B740" s="33"/>
      <c r="C740" s="63"/>
      <c r="D740" s="22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64"/>
      <c r="T740" s="24"/>
      <c r="U740" s="49"/>
      <c r="V740" s="54"/>
      <c r="W740" s="25"/>
      <c r="X740" s="25"/>
      <c r="Y740" s="25"/>
      <c r="Z740" s="25"/>
      <c r="AA740" s="25"/>
      <c r="AB740" s="25"/>
      <c r="AC740" s="25"/>
      <c r="AD740" s="55"/>
    </row>
    <row r="741" spans="1:30" ht="20" customHeight="1" x14ac:dyDescent="0.2">
      <c r="A741" s="20"/>
      <c r="B741" s="33"/>
      <c r="C741" s="63"/>
      <c r="D741" s="22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64"/>
      <c r="T741" s="24"/>
      <c r="U741" s="49"/>
      <c r="V741" s="54"/>
      <c r="W741" s="25"/>
      <c r="X741" s="25"/>
      <c r="Y741" s="25"/>
      <c r="Z741" s="25"/>
      <c r="AA741" s="25"/>
      <c r="AB741" s="25"/>
      <c r="AC741" s="25"/>
      <c r="AD741" s="55"/>
    </row>
    <row r="742" spans="1:30" ht="20" customHeight="1" x14ac:dyDescent="0.2">
      <c r="A742" s="20"/>
      <c r="B742" s="33"/>
      <c r="C742" s="63"/>
      <c r="D742" s="22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64"/>
      <c r="T742" s="24"/>
      <c r="U742" s="49"/>
      <c r="V742" s="54"/>
      <c r="W742" s="25"/>
      <c r="X742" s="25"/>
      <c r="Y742" s="25"/>
      <c r="Z742" s="25"/>
      <c r="AA742" s="25"/>
      <c r="AB742" s="25"/>
      <c r="AC742" s="25"/>
      <c r="AD742" s="55"/>
    </row>
    <row r="743" spans="1:30" ht="20" customHeight="1" x14ac:dyDescent="0.2">
      <c r="A743" s="20"/>
      <c r="B743" s="33"/>
      <c r="C743" s="63"/>
      <c r="D743" s="22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64"/>
      <c r="T743" s="24"/>
      <c r="U743" s="49"/>
      <c r="V743" s="54"/>
      <c r="W743" s="25"/>
      <c r="X743" s="25"/>
      <c r="Y743" s="25"/>
      <c r="Z743" s="25"/>
      <c r="AA743" s="25"/>
      <c r="AB743" s="25"/>
      <c r="AC743" s="25"/>
      <c r="AD743" s="55"/>
    </row>
    <row r="744" spans="1:30" ht="20" customHeight="1" x14ac:dyDescent="0.2">
      <c r="A744" s="20"/>
      <c r="B744" s="33"/>
      <c r="C744" s="63"/>
      <c r="D744" s="22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64"/>
      <c r="T744" s="24"/>
      <c r="U744" s="49"/>
      <c r="V744" s="54"/>
      <c r="W744" s="25"/>
      <c r="X744" s="25"/>
      <c r="Y744" s="25"/>
      <c r="Z744" s="25"/>
      <c r="AA744" s="25"/>
      <c r="AB744" s="25"/>
      <c r="AC744" s="25"/>
      <c r="AD744" s="55"/>
    </row>
    <row r="745" spans="1:30" ht="20" customHeight="1" x14ac:dyDescent="0.2">
      <c r="A745" s="20"/>
      <c r="B745" s="33"/>
      <c r="C745" s="63"/>
      <c r="D745" s="22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64"/>
      <c r="T745" s="24"/>
      <c r="U745" s="49"/>
      <c r="V745" s="54"/>
      <c r="W745" s="25"/>
      <c r="X745" s="25"/>
      <c r="Y745" s="25"/>
      <c r="Z745" s="25"/>
      <c r="AA745" s="25"/>
      <c r="AB745" s="25"/>
      <c r="AC745" s="25"/>
      <c r="AD745" s="55"/>
    </row>
    <row r="746" spans="1:30" ht="20" customHeight="1" x14ac:dyDescent="0.2">
      <c r="A746" s="20"/>
      <c r="B746" s="33"/>
      <c r="C746" s="63"/>
      <c r="D746" s="22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64"/>
      <c r="T746" s="24"/>
      <c r="U746" s="49"/>
      <c r="V746" s="54"/>
      <c r="W746" s="25"/>
      <c r="X746" s="25"/>
      <c r="Y746" s="25"/>
      <c r="Z746" s="25"/>
      <c r="AA746" s="25"/>
      <c r="AB746" s="25"/>
      <c r="AC746" s="25"/>
      <c r="AD746" s="55"/>
    </row>
    <row r="747" spans="1:30" ht="20" customHeight="1" x14ac:dyDescent="0.2">
      <c r="A747" s="20"/>
      <c r="B747" s="33"/>
      <c r="C747" s="63"/>
      <c r="D747" s="22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64"/>
      <c r="T747" s="24"/>
      <c r="U747" s="49"/>
      <c r="V747" s="54"/>
      <c r="W747" s="25"/>
      <c r="X747" s="25"/>
      <c r="Y747" s="25"/>
      <c r="Z747" s="25"/>
      <c r="AA747" s="25"/>
      <c r="AB747" s="25"/>
      <c r="AC747" s="25"/>
      <c r="AD747" s="55"/>
    </row>
    <row r="748" spans="1:30" ht="20" customHeight="1" x14ac:dyDescent="0.2">
      <c r="A748" s="20"/>
      <c r="B748" s="33"/>
      <c r="C748" s="63"/>
      <c r="D748" s="22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64"/>
      <c r="T748" s="24"/>
      <c r="U748" s="49"/>
      <c r="V748" s="54"/>
      <c r="W748" s="25"/>
      <c r="X748" s="25"/>
      <c r="Y748" s="25"/>
      <c r="Z748" s="25"/>
      <c r="AA748" s="25"/>
      <c r="AB748" s="25"/>
      <c r="AC748" s="25"/>
      <c r="AD748" s="55"/>
    </row>
    <row r="749" spans="1:30" ht="20" customHeight="1" x14ac:dyDescent="0.2">
      <c r="A749" s="20"/>
      <c r="B749" s="33"/>
      <c r="C749" s="63"/>
      <c r="D749" s="22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64"/>
      <c r="T749" s="24"/>
      <c r="U749" s="49"/>
      <c r="V749" s="54"/>
      <c r="W749" s="25"/>
      <c r="X749" s="25"/>
      <c r="Y749" s="25"/>
      <c r="Z749" s="25"/>
      <c r="AA749" s="25"/>
      <c r="AB749" s="25"/>
      <c r="AC749" s="25"/>
      <c r="AD749" s="55"/>
    </row>
    <row r="750" spans="1:30" ht="20" customHeight="1" x14ac:dyDescent="0.2">
      <c r="A750" s="20"/>
      <c r="B750" s="33"/>
      <c r="C750" s="63"/>
      <c r="D750" s="22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64"/>
      <c r="T750" s="24"/>
      <c r="U750" s="49"/>
      <c r="V750" s="54"/>
      <c r="W750" s="25"/>
      <c r="X750" s="25"/>
      <c r="Y750" s="25"/>
      <c r="Z750" s="25"/>
      <c r="AA750" s="25"/>
      <c r="AB750" s="25"/>
      <c r="AC750" s="25"/>
      <c r="AD750" s="55"/>
    </row>
    <row r="751" spans="1:30" ht="20" customHeight="1" x14ac:dyDescent="0.2">
      <c r="A751" s="20"/>
      <c r="B751" s="33"/>
      <c r="C751" s="63"/>
      <c r="D751" s="22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64"/>
      <c r="T751" s="24"/>
      <c r="U751" s="49"/>
      <c r="V751" s="54"/>
      <c r="W751" s="25"/>
      <c r="X751" s="25"/>
      <c r="Y751" s="25"/>
      <c r="Z751" s="25"/>
      <c r="AA751" s="25"/>
      <c r="AB751" s="25"/>
      <c r="AC751" s="25"/>
      <c r="AD751" s="55"/>
    </row>
    <row r="752" spans="1:30" ht="20" customHeight="1" x14ac:dyDescent="0.2">
      <c r="A752" s="20"/>
      <c r="B752" s="33"/>
      <c r="C752" s="63"/>
      <c r="D752" s="22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64"/>
      <c r="T752" s="24"/>
      <c r="U752" s="49"/>
      <c r="V752" s="54"/>
      <c r="W752" s="25"/>
      <c r="X752" s="25"/>
      <c r="Y752" s="25"/>
      <c r="Z752" s="25"/>
      <c r="AA752" s="25"/>
      <c r="AB752" s="25"/>
      <c r="AC752" s="25"/>
      <c r="AD752" s="55"/>
    </row>
    <row r="753" spans="1:30" ht="20" customHeight="1" x14ac:dyDescent="0.2">
      <c r="A753" s="20"/>
      <c r="B753" s="33"/>
      <c r="C753" s="63"/>
      <c r="D753" s="22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64"/>
      <c r="T753" s="24"/>
      <c r="U753" s="49"/>
      <c r="V753" s="54"/>
      <c r="W753" s="25"/>
      <c r="X753" s="25"/>
      <c r="Y753" s="25"/>
      <c r="Z753" s="25"/>
      <c r="AA753" s="25"/>
      <c r="AB753" s="25"/>
      <c r="AC753" s="25"/>
      <c r="AD753" s="55"/>
    </row>
    <row r="754" spans="1:30" ht="20" customHeight="1" x14ac:dyDescent="0.2">
      <c r="A754" s="20"/>
      <c r="B754" s="33"/>
      <c r="C754" s="63"/>
      <c r="D754" s="22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64"/>
      <c r="T754" s="24"/>
      <c r="U754" s="49"/>
      <c r="V754" s="54"/>
      <c r="W754" s="25"/>
      <c r="X754" s="25"/>
      <c r="Y754" s="25"/>
      <c r="Z754" s="25"/>
      <c r="AA754" s="25"/>
      <c r="AB754" s="25"/>
      <c r="AC754" s="25"/>
      <c r="AD754" s="55"/>
    </row>
    <row r="755" spans="1:30" ht="20" customHeight="1" x14ac:dyDescent="0.2">
      <c r="A755" s="20"/>
      <c r="B755" s="33"/>
      <c r="C755" s="63"/>
      <c r="D755" s="22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64"/>
      <c r="T755" s="24"/>
      <c r="U755" s="49"/>
      <c r="V755" s="54"/>
      <c r="W755" s="25"/>
      <c r="X755" s="25"/>
      <c r="Y755" s="25"/>
      <c r="Z755" s="25"/>
      <c r="AA755" s="25"/>
      <c r="AB755" s="25"/>
      <c r="AC755" s="25"/>
      <c r="AD755" s="55"/>
    </row>
    <row r="756" spans="1:30" ht="20" customHeight="1" x14ac:dyDescent="0.2">
      <c r="A756" s="20"/>
      <c r="B756" s="33"/>
      <c r="C756" s="63"/>
      <c r="D756" s="22"/>
      <c r="E756" s="27"/>
      <c r="F756" s="27"/>
      <c r="G756" s="27"/>
      <c r="H756" s="27"/>
      <c r="I756" s="27"/>
      <c r="J756" s="23"/>
      <c r="K756" s="27"/>
      <c r="L756" s="27"/>
      <c r="M756" s="27"/>
      <c r="N756" s="27"/>
      <c r="O756" s="27"/>
      <c r="P756" s="27"/>
      <c r="Q756" s="27"/>
      <c r="R756" s="23"/>
      <c r="S756" s="64"/>
      <c r="T756" s="24"/>
      <c r="U756" s="49"/>
      <c r="V756" s="54"/>
      <c r="W756" s="25"/>
      <c r="X756" s="25"/>
      <c r="Y756" s="25"/>
      <c r="Z756" s="25"/>
      <c r="AA756" s="25"/>
      <c r="AB756" s="25"/>
      <c r="AC756" s="25"/>
      <c r="AD756" s="55"/>
    </row>
    <row r="757" spans="1:30" ht="20" customHeight="1" x14ac:dyDescent="0.2">
      <c r="A757" s="20"/>
      <c r="B757" s="33"/>
      <c r="C757" s="63"/>
      <c r="D757" s="22"/>
      <c r="E757" s="27"/>
      <c r="F757" s="27"/>
      <c r="G757" s="27"/>
      <c r="H757" s="27"/>
      <c r="I757" s="27"/>
      <c r="J757" s="23"/>
      <c r="K757" s="27"/>
      <c r="L757" s="27"/>
      <c r="M757" s="27"/>
      <c r="N757" s="27"/>
      <c r="O757" s="27"/>
      <c r="P757" s="27"/>
      <c r="Q757" s="27"/>
      <c r="R757" s="23"/>
      <c r="S757" s="64"/>
      <c r="T757" s="24"/>
      <c r="U757" s="49"/>
      <c r="V757" s="54"/>
      <c r="W757" s="25"/>
      <c r="X757" s="25"/>
      <c r="Y757" s="25"/>
      <c r="Z757" s="25"/>
      <c r="AA757" s="25"/>
      <c r="AB757" s="25"/>
      <c r="AC757" s="25"/>
      <c r="AD757" s="55"/>
    </row>
    <row r="758" spans="1:30" ht="20" customHeight="1" x14ac:dyDescent="0.2">
      <c r="A758" s="20"/>
      <c r="B758" s="33"/>
      <c r="C758" s="63"/>
      <c r="D758" s="22"/>
      <c r="E758" s="27"/>
      <c r="F758" s="27"/>
      <c r="G758" s="27"/>
      <c r="H758" s="27"/>
      <c r="I758" s="27"/>
      <c r="J758" s="23"/>
      <c r="K758" s="27"/>
      <c r="L758" s="27"/>
      <c r="M758" s="27"/>
      <c r="N758" s="27"/>
      <c r="O758" s="27"/>
      <c r="P758" s="27"/>
      <c r="Q758" s="27"/>
      <c r="R758" s="23"/>
      <c r="S758" s="64"/>
      <c r="T758" s="24"/>
      <c r="U758" s="49"/>
      <c r="V758" s="54"/>
      <c r="W758" s="25"/>
      <c r="X758" s="25"/>
      <c r="Y758" s="25"/>
      <c r="Z758" s="25"/>
      <c r="AA758" s="25"/>
      <c r="AB758" s="25"/>
      <c r="AC758" s="25"/>
      <c r="AD758" s="55"/>
    </row>
    <row r="759" spans="1:30" ht="20" customHeight="1" x14ac:dyDescent="0.2">
      <c r="A759" s="20"/>
      <c r="B759" s="33"/>
      <c r="C759" s="63"/>
      <c r="D759" s="22"/>
      <c r="E759" s="27"/>
      <c r="F759" s="27"/>
      <c r="G759" s="27"/>
      <c r="H759" s="27"/>
      <c r="I759" s="27"/>
      <c r="J759" s="23"/>
      <c r="K759" s="27"/>
      <c r="L759" s="27"/>
      <c r="M759" s="27"/>
      <c r="N759" s="27"/>
      <c r="O759" s="27"/>
      <c r="P759" s="27"/>
      <c r="Q759" s="27"/>
      <c r="R759" s="23"/>
      <c r="S759" s="64"/>
      <c r="T759" s="24"/>
      <c r="U759" s="49"/>
      <c r="V759" s="54"/>
      <c r="W759" s="25"/>
      <c r="X759" s="25"/>
      <c r="Y759" s="25"/>
      <c r="Z759" s="25"/>
      <c r="AA759" s="25"/>
      <c r="AB759" s="25"/>
      <c r="AC759" s="25"/>
      <c r="AD759" s="55"/>
    </row>
    <row r="760" spans="1:30" ht="20" customHeight="1" x14ac:dyDescent="0.2">
      <c r="A760" s="20"/>
      <c r="B760" s="33"/>
      <c r="C760" s="63"/>
      <c r="D760" s="22"/>
      <c r="E760" s="27"/>
      <c r="F760" s="27"/>
      <c r="G760" s="27"/>
      <c r="H760" s="27"/>
      <c r="I760" s="27"/>
      <c r="J760" s="23"/>
      <c r="K760" s="27"/>
      <c r="L760" s="27"/>
      <c r="M760" s="27"/>
      <c r="N760" s="27"/>
      <c r="O760" s="27"/>
      <c r="P760" s="27"/>
      <c r="Q760" s="27"/>
      <c r="R760" s="23"/>
      <c r="S760" s="64"/>
      <c r="T760" s="24"/>
      <c r="U760" s="49"/>
      <c r="V760" s="54"/>
      <c r="W760" s="25"/>
      <c r="X760" s="25"/>
      <c r="Y760" s="25"/>
      <c r="Z760" s="25"/>
      <c r="AA760" s="25"/>
      <c r="AB760" s="25"/>
      <c r="AC760" s="25"/>
      <c r="AD760" s="55"/>
    </row>
    <row r="761" spans="1:30" ht="20" customHeight="1" x14ac:dyDescent="0.2">
      <c r="A761" s="20"/>
      <c r="B761" s="33"/>
      <c r="C761" s="63"/>
      <c r="D761" s="22"/>
      <c r="E761" s="27"/>
      <c r="F761" s="27"/>
      <c r="G761" s="27"/>
      <c r="H761" s="27"/>
      <c r="I761" s="27"/>
      <c r="J761" s="23"/>
      <c r="K761" s="27"/>
      <c r="L761" s="27"/>
      <c r="M761" s="27"/>
      <c r="N761" s="27"/>
      <c r="O761" s="27"/>
      <c r="P761" s="27"/>
      <c r="Q761" s="27"/>
      <c r="R761" s="23"/>
      <c r="S761" s="64"/>
      <c r="T761" s="24"/>
      <c r="U761" s="49"/>
      <c r="V761" s="54"/>
      <c r="W761" s="25"/>
      <c r="X761" s="25"/>
      <c r="Y761" s="25"/>
      <c r="Z761" s="25"/>
      <c r="AA761" s="25"/>
      <c r="AB761" s="25"/>
      <c r="AC761" s="25"/>
      <c r="AD761" s="55"/>
    </row>
    <row r="762" spans="1:30" ht="20" customHeight="1" x14ac:dyDescent="0.2">
      <c r="A762" s="20"/>
      <c r="B762" s="33"/>
      <c r="C762" s="63"/>
      <c r="D762" s="22"/>
      <c r="E762" s="27"/>
      <c r="F762" s="27"/>
      <c r="G762" s="27"/>
      <c r="H762" s="27"/>
      <c r="I762" s="27"/>
      <c r="J762" s="23"/>
      <c r="K762" s="27"/>
      <c r="L762" s="27"/>
      <c r="M762" s="27"/>
      <c r="N762" s="27"/>
      <c r="O762" s="27"/>
      <c r="P762" s="27"/>
      <c r="Q762" s="27"/>
      <c r="R762" s="23"/>
      <c r="S762" s="64"/>
      <c r="T762" s="24"/>
      <c r="U762" s="49"/>
      <c r="V762" s="54"/>
      <c r="W762" s="25"/>
      <c r="X762" s="25"/>
      <c r="Y762" s="25"/>
      <c r="Z762" s="25"/>
      <c r="AA762" s="25"/>
      <c r="AB762" s="25"/>
      <c r="AC762" s="25"/>
      <c r="AD762" s="55"/>
    </row>
    <row r="763" spans="1:30" ht="20" customHeight="1" x14ac:dyDescent="0.2">
      <c r="A763" s="20"/>
      <c r="B763" s="33"/>
      <c r="C763" s="63"/>
      <c r="D763" s="22"/>
      <c r="E763" s="27"/>
      <c r="F763" s="27"/>
      <c r="G763" s="27"/>
      <c r="H763" s="27"/>
      <c r="I763" s="27"/>
      <c r="J763" s="23"/>
      <c r="K763" s="27"/>
      <c r="L763" s="27"/>
      <c r="M763" s="27"/>
      <c r="N763" s="27"/>
      <c r="O763" s="27"/>
      <c r="P763" s="27"/>
      <c r="Q763" s="27"/>
      <c r="R763" s="23"/>
      <c r="S763" s="64"/>
      <c r="T763" s="24"/>
      <c r="U763" s="49"/>
      <c r="V763" s="54"/>
      <c r="W763" s="25"/>
      <c r="X763" s="25"/>
      <c r="Y763" s="25"/>
      <c r="Z763" s="25"/>
      <c r="AA763" s="25"/>
      <c r="AB763" s="25"/>
      <c r="AC763" s="25"/>
      <c r="AD763" s="55"/>
    </row>
    <row r="764" spans="1:30" ht="20" customHeight="1" x14ac:dyDescent="0.2">
      <c r="A764" s="20"/>
      <c r="B764" s="33"/>
      <c r="C764" s="63"/>
      <c r="D764" s="22"/>
      <c r="E764" s="27"/>
      <c r="F764" s="27"/>
      <c r="G764" s="27"/>
      <c r="H764" s="27"/>
      <c r="I764" s="27"/>
      <c r="J764" s="23"/>
      <c r="K764" s="27"/>
      <c r="L764" s="27"/>
      <c r="M764" s="27"/>
      <c r="N764" s="27"/>
      <c r="O764" s="27"/>
      <c r="P764" s="27"/>
      <c r="Q764" s="27"/>
      <c r="R764" s="23"/>
      <c r="S764" s="64"/>
      <c r="T764" s="24"/>
      <c r="U764" s="49"/>
      <c r="V764" s="54"/>
      <c r="W764" s="25"/>
      <c r="X764" s="25"/>
      <c r="Y764" s="25"/>
      <c r="Z764" s="25"/>
      <c r="AA764" s="25"/>
      <c r="AB764" s="25"/>
      <c r="AC764" s="25"/>
      <c r="AD764" s="55"/>
    </row>
    <row r="765" spans="1:30" ht="20" customHeight="1" x14ac:dyDescent="0.2">
      <c r="A765" s="20"/>
      <c r="B765" s="33"/>
      <c r="C765" s="63"/>
      <c r="D765" s="22"/>
      <c r="E765" s="27"/>
      <c r="F765" s="27"/>
      <c r="G765" s="27"/>
      <c r="H765" s="27"/>
      <c r="I765" s="27"/>
      <c r="J765" s="23"/>
      <c r="K765" s="27"/>
      <c r="L765" s="27"/>
      <c r="M765" s="27"/>
      <c r="N765" s="27"/>
      <c r="O765" s="27"/>
      <c r="P765" s="27"/>
      <c r="Q765" s="27"/>
      <c r="R765" s="23"/>
      <c r="S765" s="64"/>
      <c r="T765" s="24"/>
      <c r="U765" s="49"/>
      <c r="V765" s="54"/>
      <c r="W765" s="25"/>
      <c r="X765" s="25"/>
      <c r="Y765" s="25"/>
      <c r="Z765" s="25"/>
      <c r="AA765" s="25"/>
      <c r="AB765" s="25"/>
      <c r="AC765" s="25"/>
      <c r="AD765" s="55"/>
    </row>
    <row r="766" spans="1:30" ht="20" customHeight="1" x14ac:dyDescent="0.2">
      <c r="A766" s="20"/>
      <c r="B766" s="33"/>
      <c r="C766" s="63"/>
      <c r="D766" s="22"/>
      <c r="E766" s="27"/>
      <c r="F766" s="27"/>
      <c r="G766" s="27"/>
      <c r="H766" s="27"/>
      <c r="I766" s="27"/>
      <c r="J766" s="23"/>
      <c r="K766" s="27"/>
      <c r="L766" s="27"/>
      <c r="M766" s="27"/>
      <c r="N766" s="27"/>
      <c r="O766" s="27"/>
      <c r="P766" s="27"/>
      <c r="Q766" s="27"/>
      <c r="R766" s="23"/>
      <c r="S766" s="64"/>
      <c r="T766" s="24"/>
      <c r="U766" s="49"/>
      <c r="V766" s="54"/>
      <c r="W766" s="25"/>
      <c r="X766" s="25"/>
      <c r="Y766" s="25"/>
      <c r="Z766" s="25"/>
      <c r="AA766" s="25"/>
      <c r="AB766" s="25"/>
      <c r="AC766" s="25"/>
      <c r="AD766" s="55"/>
    </row>
    <row r="767" spans="1:30" ht="20" customHeight="1" x14ac:dyDescent="0.2">
      <c r="A767" s="20"/>
      <c r="B767" s="33"/>
      <c r="C767" s="63"/>
      <c r="D767" s="22"/>
      <c r="E767" s="27"/>
      <c r="F767" s="27"/>
      <c r="G767" s="27"/>
      <c r="H767" s="27"/>
      <c r="I767" s="27"/>
      <c r="J767" s="23"/>
      <c r="K767" s="27"/>
      <c r="L767" s="27"/>
      <c r="M767" s="27"/>
      <c r="N767" s="27"/>
      <c r="O767" s="27"/>
      <c r="P767" s="27"/>
      <c r="Q767" s="27"/>
      <c r="R767" s="23"/>
      <c r="S767" s="64"/>
      <c r="T767" s="24"/>
      <c r="U767" s="49"/>
      <c r="V767" s="54"/>
      <c r="W767" s="25"/>
      <c r="X767" s="25"/>
      <c r="Y767" s="25"/>
      <c r="Z767" s="25"/>
      <c r="AA767" s="25"/>
      <c r="AB767" s="25"/>
      <c r="AC767" s="25"/>
      <c r="AD767" s="55"/>
    </row>
    <row r="768" spans="1:30" ht="20" customHeight="1" x14ac:dyDescent="0.2">
      <c r="A768" s="20"/>
      <c r="B768" s="33"/>
      <c r="C768" s="63"/>
      <c r="D768" s="22"/>
      <c r="E768" s="27"/>
      <c r="F768" s="27"/>
      <c r="G768" s="27"/>
      <c r="H768" s="27"/>
      <c r="I768" s="27"/>
      <c r="J768" s="23"/>
      <c r="K768" s="27"/>
      <c r="L768" s="27"/>
      <c r="M768" s="27"/>
      <c r="N768" s="27"/>
      <c r="O768" s="27"/>
      <c r="P768" s="27"/>
      <c r="Q768" s="27"/>
      <c r="R768" s="23"/>
      <c r="S768" s="64"/>
      <c r="T768" s="24"/>
      <c r="U768" s="49"/>
      <c r="V768" s="54"/>
      <c r="W768" s="25"/>
      <c r="X768" s="25"/>
      <c r="Y768" s="25"/>
      <c r="Z768" s="25"/>
      <c r="AA768" s="25"/>
      <c r="AB768" s="25"/>
      <c r="AC768" s="25"/>
      <c r="AD768" s="55"/>
    </row>
    <row r="769" spans="1:30" ht="20" customHeight="1" x14ac:dyDescent="0.2">
      <c r="A769" s="20"/>
      <c r="B769" s="33"/>
      <c r="C769" s="63"/>
      <c r="D769" s="22"/>
      <c r="E769" s="27"/>
      <c r="F769" s="27"/>
      <c r="G769" s="27"/>
      <c r="H769" s="27"/>
      <c r="I769" s="27"/>
      <c r="J769" s="23"/>
      <c r="K769" s="27"/>
      <c r="L769" s="27"/>
      <c r="M769" s="27"/>
      <c r="N769" s="27"/>
      <c r="O769" s="27"/>
      <c r="P769" s="27"/>
      <c r="Q769" s="27"/>
      <c r="R769" s="23"/>
      <c r="S769" s="64"/>
      <c r="T769" s="24"/>
      <c r="U769" s="49"/>
      <c r="V769" s="54"/>
      <c r="W769" s="25"/>
      <c r="X769" s="25"/>
      <c r="Y769" s="25"/>
      <c r="Z769" s="25"/>
      <c r="AA769" s="25"/>
      <c r="AB769" s="25"/>
      <c r="AC769" s="25"/>
      <c r="AD769" s="55"/>
    </row>
    <row r="770" spans="1:30" ht="20" customHeight="1" x14ac:dyDescent="0.2">
      <c r="A770" s="20"/>
      <c r="B770" s="33"/>
      <c r="C770" s="63"/>
      <c r="D770" s="22"/>
      <c r="E770" s="27"/>
      <c r="F770" s="27"/>
      <c r="G770" s="27"/>
      <c r="H770" s="27"/>
      <c r="I770" s="27"/>
      <c r="J770" s="23"/>
      <c r="K770" s="27"/>
      <c r="L770" s="27"/>
      <c r="M770" s="27"/>
      <c r="N770" s="27"/>
      <c r="O770" s="27"/>
      <c r="P770" s="27"/>
      <c r="Q770" s="27"/>
      <c r="R770" s="23"/>
      <c r="S770" s="64"/>
      <c r="T770" s="24"/>
      <c r="U770" s="49"/>
      <c r="V770" s="54"/>
      <c r="W770" s="25"/>
      <c r="X770" s="25"/>
      <c r="Y770" s="25"/>
      <c r="Z770" s="25"/>
      <c r="AA770" s="25"/>
      <c r="AB770" s="25"/>
      <c r="AC770" s="25"/>
      <c r="AD770" s="55"/>
    </row>
    <row r="771" spans="1:30" ht="20" customHeight="1" x14ac:dyDescent="0.2">
      <c r="A771" s="20"/>
      <c r="B771" s="33"/>
      <c r="C771" s="63"/>
      <c r="D771" s="22"/>
      <c r="E771" s="27"/>
      <c r="F771" s="27"/>
      <c r="G771" s="27"/>
      <c r="H771" s="27"/>
      <c r="I771" s="27"/>
      <c r="J771" s="23"/>
      <c r="K771" s="27"/>
      <c r="L771" s="27"/>
      <c r="M771" s="27"/>
      <c r="N771" s="27"/>
      <c r="O771" s="27"/>
      <c r="P771" s="27"/>
      <c r="Q771" s="27"/>
      <c r="R771" s="23"/>
      <c r="S771" s="64"/>
      <c r="T771" s="24"/>
      <c r="U771" s="49"/>
      <c r="V771" s="54"/>
      <c r="W771" s="25"/>
      <c r="X771" s="25"/>
      <c r="Y771" s="25"/>
      <c r="Z771" s="25"/>
      <c r="AA771" s="25"/>
      <c r="AB771" s="25"/>
      <c r="AC771" s="25"/>
      <c r="AD771" s="55"/>
    </row>
    <row r="772" spans="1:30" ht="20" customHeight="1" x14ac:dyDescent="0.2">
      <c r="A772" s="20"/>
      <c r="B772" s="33"/>
      <c r="C772" s="63"/>
      <c r="D772" s="22"/>
      <c r="E772" s="27"/>
      <c r="F772" s="27"/>
      <c r="G772" s="27"/>
      <c r="H772" s="27"/>
      <c r="I772" s="27"/>
      <c r="J772" s="23"/>
      <c r="K772" s="27"/>
      <c r="L772" s="27"/>
      <c r="M772" s="27"/>
      <c r="N772" s="27"/>
      <c r="O772" s="27"/>
      <c r="P772" s="27"/>
      <c r="Q772" s="27"/>
      <c r="R772" s="23"/>
      <c r="S772" s="64"/>
      <c r="T772" s="24"/>
      <c r="U772" s="49"/>
      <c r="V772" s="54"/>
      <c r="W772" s="25"/>
      <c r="X772" s="25"/>
      <c r="Y772" s="25"/>
      <c r="Z772" s="25"/>
      <c r="AA772" s="25"/>
      <c r="AB772" s="25"/>
      <c r="AC772" s="25"/>
      <c r="AD772" s="55"/>
    </row>
    <row r="773" spans="1:30" ht="20" customHeight="1" x14ac:dyDescent="0.2">
      <c r="A773" s="20"/>
      <c r="B773" s="33"/>
      <c r="C773" s="63"/>
      <c r="D773" s="22"/>
      <c r="E773" s="27"/>
      <c r="F773" s="27"/>
      <c r="G773" s="27"/>
      <c r="H773" s="27"/>
      <c r="I773" s="27"/>
      <c r="J773" s="23"/>
      <c r="K773" s="27"/>
      <c r="L773" s="27"/>
      <c r="M773" s="27"/>
      <c r="N773" s="27"/>
      <c r="O773" s="27"/>
      <c r="P773" s="27"/>
      <c r="Q773" s="27"/>
      <c r="R773" s="23"/>
      <c r="S773" s="64"/>
      <c r="T773" s="24"/>
      <c r="U773" s="49"/>
      <c r="V773" s="54"/>
      <c r="W773" s="25"/>
      <c r="X773" s="25"/>
      <c r="Y773" s="25"/>
      <c r="Z773" s="25"/>
      <c r="AA773" s="25"/>
      <c r="AB773" s="25"/>
      <c r="AC773" s="25"/>
      <c r="AD773" s="55"/>
    </row>
    <row r="774" spans="1:30" ht="20" customHeight="1" x14ac:dyDescent="0.2">
      <c r="A774" s="20"/>
      <c r="B774" s="33"/>
      <c r="C774" s="63"/>
      <c r="D774" s="22"/>
      <c r="E774" s="27"/>
      <c r="F774" s="27"/>
      <c r="G774" s="27"/>
      <c r="H774" s="27"/>
      <c r="I774" s="27"/>
      <c r="J774" s="23"/>
      <c r="K774" s="27"/>
      <c r="L774" s="27"/>
      <c r="M774" s="27"/>
      <c r="N774" s="27"/>
      <c r="O774" s="27"/>
      <c r="P774" s="27"/>
      <c r="Q774" s="27"/>
      <c r="R774" s="23"/>
      <c r="S774" s="64"/>
      <c r="T774" s="24"/>
      <c r="U774" s="49"/>
      <c r="V774" s="54"/>
      <c r="W774" s="25"/>
      <c r="X774" s="25"/>
      <c r="Y774" s="25"/>
      <c r="Z774" s="25"/>
      <c r="AA774" s="25"/>
      <c r="AB774" s="25"/>
      <c r="AC774" s="25"/>
      <c r="AD774" s="55"/>
    </row>
    <row r="775" spans="1:30" ht="20" customHeight="1" x14ac:dyDescent="0.2">
      <c r="A775" s="20"/>
      <c r="B775" s="33"/>
      <c r="C775" s="63"/>
      <c r="D775" s="22"/>
      <c r="E775" s="27"/>
      <c r="F775" s="27"/>
      <c r="G775" s="27"/>
      <c r="H775" s="27"/>
      <c r="I775" s="27"/>
      <c r="J775" s="23"/>
      <c r="K775" s="27"/>
      <c r="L775" s="27"/>
      <c r="M775" s="27"/>
      <c r="N775" s="27"/>
      <c r="O775" s="27"/>
      <c r="P775" s="27"/>
      <c r="Q775" s="27"/>
      <c r="R775" s="23"/>
      <c r="S775" s="64"/>
      <c r="T775" s="24"/>
      <c r="U775" s="49"/>
      <c r="V775" s="54"/>
      <c r="W775" s="25"/>
      <c r="X775" s="25"/>
      <c r="Y775" s="25"/>
      <c r="Z775" s="25"/>
      <c r="AA775" s="25"/>
      <c r="AB775" s="25"/>
      <c r="AC775" s="25"/>
      <c r="AD775" s="55"/>
    </row>
    <row r="776" spans="1:30" ht="20" customHeight="1" x14ac:dyDescent="0.2">
      <c r="A776" s="20"/>
      <c r="B776" s="33"/>
      <c r="C776" s="63"/>
      <c r="D776" s="22"/>
      <c r="E776" s="27"/>
      <c r="F776" s="27"/>
      <c r="G776" s="27"/>
      <c r="H776" s="27"/>
      <c r="I776" s="27"/>
      <c r="J776" s="23"/>
      <c r="K776" s="27"/>
      <c r="L776" s="27"/>
      <c r="M776" s="27"/>
      <c r="N776" s="27"/>
      <c r="O776" s="27"/>
      <c r="P776" s="27"/>
      <c r="Q776" s="27"/>
      <c r="R776" s="23"/>
      <c r="S776" s="64"/>
      <c r="T776" s="24"/>
      <c r="U776" s="49"/>
      <c r="V776" s="54"/>
      <c r="W776" s="25"/>
      <c r="X776" s="25"/>
      <c r="Y776" s="25"/>
      <c r="Z776" s="25"/>
      <c r="AA776" s="25"/>
      <c r="AB776" s="25"/>
      <c r="AC776" s="25"/>
      <c r="AD776" s="55"/>
    </row>
    <row r="777" spans="1:30" ht="20" customHeight="1" x14ac:dyDescent="0.2">
      <c r="A777" s="20"/>
      <c r="B777" s="33"/>
      <c r="C777" s="63"/>
      <c r="D777" s="22"/>
      <c r="E777" s="27"/>
      <c r="F777" s="27"/>
      <c r="G777" s="27"/>
      <c r="H777" s="27"/>
      <c r="I777" s="27"/>
      <c r="J777" s="23"/>
      <c r="K777" s="27"/>
      <c r="L777" s="27"/>
      <c r="M777" s="27"/>
      <c r="N777" s="27"/>
      <c r="O777" s="27"/>
      <c r="P777" s="27"/>
      <c r="Q777" s="27"/>
      <c r="R777" s="23"/>
      <c r="S777" s="64"/>
      <c r="T777" s="24"/>
      <c r="U777" s="49"/>
      <c r="V777" s="54"/>
      <c r="W777" s="25"/>
      <c r="X777" s="25"/>
      <c r="Y777" s="25"/>
      <c r="Z777" s="25"/>
      <c r="AA777" s="25"/>
      <c r="AB777" s="25"/>
      <c r="AC777" s="25"/>
      <c r="AD777" s="55"/>
    </row>
    <row r="778" spans="1:30" ht="20" customHeight="1" x14ac:dyDescent="0.2">
      <c r="A778" s="20"/>
      <c r="B778" s="33"/>
      <c r="C778" s="63"/>
      <c r="D778" s="22"/>
      <c r="E778" s="27"/>
      <c r="F778" s="27"/>
      <c r="G778" s="27"/>
      <c r="H778" s="27"/>
      <c r="I778" s="27"/>
      <c r="J778" s="23"/>
      <c r="K778" s="27"/>
      <c r="L778" s="27"/>
      <c r="M778" s="27"/>
      <c r="N778" s="27"/>
      <c r="O778" s="27"/>
      <c r="P778" s="27"/>
      <c r="Q778" s="27"/>
      <c r="R778" s="23"/>
      <c r="S778" s="64"/>
      <c r="T778" s="24"/>
      <c r="U778" s="49"/>
      <c r="V778" s="54"/>
      <c r="W778" s="25"/>
      <c r="X778" s="25"/>
      <c r="Y778" s="25"/>
      <c r="Z778" s="25"/>
      <c r="AA778" s="25"/>
      <c r="AB778" s="25"/>
      <c r="AC778" s="25"/>
      <c r="AD778" s="55"/>
    </row>
    <row r="779" spans="1:30" ht="20" customHeight="1" x14ac:dyDescent="0.2">
      <c r="A779" s="20"/>
      <c r="B779" s="33"/>
      <c r="C779" s="63"/>
      <c r="D779" s="22"/>
      <c r="E779" s="27"/>
      <c r="F779" s="27"/>
      <c r="G779" s="27"/>
      <c r="H779" s="27"/>
      <c r="I779" s="27"/>
      <c r="J779" s="23"/>
      <c r="K779" s="27"/>
      <c r="L779" s="27"/>
      <c r="M779" s="27"/>
      <c r="N779" s="27"/>
      <c r="O779" s="27"/>
      <c r="P779" s="27"/>
      <c r="Q779" s="27"/>
      <c r="R779" s="23"/>
      <c r="S779" s="64"/>
      <c r="T779" s="24"/>
      <c r="U779" s="49"/>
      <c r="V779" s="54"/>
      <c r="W779" s="25"/>
      <c r="X779" s="25"/>
      <c r="Y779" s="25"/>
      <c r="Z779" s="25"/>
      <c r="AA779" s="25"/>
      <c r="AB779" s="25"/>
      <c r="AC779" s="25"/>
      <c r="AD779" s="55"/>
    </row>
    <row r="780" spans="1:30" ht="20" customHeight="1" x14ac:dyDescent="0.2">
      <c r="A780" s="20"/>
      <c r="B780" s="33"/>
      <c r="C780" s="63"/>
      <c r="D780" s="22"/>
      <c r="E780" s="27"/>
      <c r="F780" s="27"/>
      <c r="G780" s="27"/>
      <c r="H780" s="27"/>
      <c r="I780" s="27"/>
      <c r="J780" s="23"/>
      <c r="K780" s="27"/>
      <c r="L780" s="27"/>
      <c r="M780" s="27"/>
      <c r="N780" s="27"/>
      <c r="O780" s="27"/>
      <c r="P780" s="27"/>
      <c r="Q780" s="27"/>
      <c r="R780" s="23"/>
      <c r="S780" s="64"/>
      <c r="T780" s="24"/>
      <c r="U780" s="49"/>
      <c r="V780" s="54"/>
      <c r="W780" s="25"/>
      <c r="X780" s="25"/>
      <c r="Y780" s="25"/>
      <c r="Z780" s="25"/>
      <c r="AA780" s="25"/>
      <c r="AB780" s="25"/>
      <c r="AC780" s="25"/>
      <c r="AD780" s="55"/>
    </row>
    <row r="781" spans="1:30" ht="20" customHeight="1" x14ac:dyDescent="0.2">
      <c r="A781" s="20"/>
      <c r="B781" s="33"/>
      <c r="C781" s="63"/>
      <c r="D781" s="22"/>
      <c r="E781" s="27"/>
      <c r="F781" s="27"/>
      <c r="G781" s="27"/>
      <c r="H781" s="27"/>
      <c r="I781" s="27"/>
      <c r="J781" s="23"/>
      <c r="K781" s="27"/>
      <c r="L781" s="27"/>
      <c r="M781" s="27"/>
      <c r="N781" s="27"/>
      <c r="O781" s="27"/>
      <c r="P781" s="27"/>
      <c r="Q781" s="27"/>
      <c r="R781" s="23"/>
      <c r="S781" s="64"/>
      <c r="T781" s="24"/>
      <c r="U781" s="49"/>
      <c r="V781" s="54"/>
      <c r="W781" s="25"/>
      <c r="X781" s="25"/>
      <c r="Y781" s="25"/>
      <c r="Z781" s="25"/>
      <c r="AA781" s="25"/>
      <c r="AB781" s="25"/>
      <c r="AC781" s="25"/>
      <c r="AD781" s="55"/>
    </row>
    <row r="782" spans="1:30" ht="20" customHeight="1" x14ac:dyDescent="0.2">
      <c r="A782" s="20"/>
      <c r="B782" s="33"/>
      <c r="C782" s="63"/>
      <c r="D782" s="22"/>
      <c r="E782" s="27"/>
      <c r="F782" s="27"/>
      <c r="G782" s="27"/>
      <c r="H782" s="27"/>
      <c r="I782" s="27"/>
      <c r="J782" s="23"/>
      <c r="K782" s="27"/>
      <c r="L782" s="27"/>
      <c r="M782" s="27"/>
      <c r="N782" s="27"/>
      <c r="O782" s="27"/>
      <c r="P782" s="27"/>
      <c r="Q782" s="27"/>
      <c r="R782" s="23"/>
      <c r="S782" s="64"/>
      <c r="T782" s="24"/>
      <c r="U782" s="49"/>
      <c r="V782" s="54"/>
      <c r="W782" s="25"/>
      <c r="X782" s="25"/>
      <c r="Y782" s="25"/>
      <c r="Z782" s="25"/>
      <c r="AA782" s="25"/>
      <c r="AB782" s="25"/>
      <c r="AC782" s="25"/>
      <c r="AD782" s="55"/>
    </row>
    <row r="783" spans="1:30" ht="20" customHeight="1" x14ac:dyDescent="0.2">
      <c r="A783" s="20"/>
      <c r="B783" s="33"/>
      <c r="C783" s="63"/>
      <c r="D783" s="22"/>
      <c r="E783" s="27"/>
      <c r="F783" s="27"/>
      <c r="G783" s="27"/>
      <c r="H783" s="27"/>
      <c r="I783" s="27"/>
      <c r="J783" s="23"/>
      <c r="K783" s="27"/>
      <c r="L783" s="27"/>
      <c r="M783" s="27"/>
      <c r="N783" s="27"/>
      <c r="O783" s="27"/>
      <c r="P783" s="27"/>
      <c r="Q783" s="27"/>
      <c r="R783" s="23"/>
      <c r="S783" s="64"/>
      <c r="T783" s="24"/>
      <c r="U783" s="49"/>
      <c r="V783" s="54"/>
      <c r="W783" s="25"/>
      <c r="X783" s="25"/>
      <c r="Y783" s="25"/>
      <c r="Z783" s="25"/>
      <c r="AA783" s="25"/>
      <c r="AB783" s="25"/>
      <c r="AC783" s="25"/>
      <c r="AD783" s="55"/>
    </row>
    <row r="784" spans="1:30" ht="20" customHeight="1" x14ac:dyDescent="0.2">
      <c r="A784" s="20"/>
      <c r="B784" s="33"/>
      <c r="C784" s="63"/>
      <c r="D784" s="22"/>
      <c r="E784" s="27"/>
      <c r="F784" s="27"/>
      <c r="G784" s="27"/>
      <c r="H784" s="27"/>
      <c r="I784" s="27"/>
      <c r="J784" s="23"/>
      <c r="K784" s="27"/>
      <c r="L784" s="27"/>
      <c r="M784" s="27"/>
      <c r="N784" s="27"/>
      <c r="O784" s="27"/>
      <c r="P784" s="27"/>
      <c r="Q784" s="27"/>
      <c r="R784" s="23"/>
      <c r="S784" s="64"/>
      <c r="T784" s="24"/>
      <c r="U784" s="49"/>
      <c r="V784" s="54"/>
      <c r="W784" s="25"/>
      <c r="X784" s="25"/>
      <c r="Y784" s="25"/>
      <c r="Z784" s="25"/>
      <c r="AA784" s="25"/>
      <c r="AB784" s="25"/>
      <c r="AC784" s="25"/>
      <c r="AD784" s="55"/>
    </row>
    <row r="785" spans="1:30" ht="20" customHeight="1" x14ac:dyDescent="0.2">
      <c r="A785" s="20"/>
      <c r="B785" s="33"/>
      <c r="C785" s="63"/>
      <c r="D785" s="22"/>
      <c r="E785" s="27"/>
      <c r="F785" s="27"/>
      <c r="G785" s="27"/>
      <c r="H785" s="27"/>
      <c r="I785" s="27"/>
      <c r="J785" s="23"/>
      <c r="K785" s="27"/>
      <c r="L785" s="27"/>
      <c r="M785" s="27"/>
      <c r="N785" s="27"/>
      <c r="O785" s="27"/>
      <c r="P785" s="27"/>
      <c r="Q785" s="27"/>
      <c r="R785" s="23"/>
      <c r="S785" s="64"/>
      <c r="T785" s="24"/>
      <c r="U785" s="49"/>
      <c r="V785" s="54"/>
      <c r="W785" s="25"/>
      <c r="X785" s="25"/>
      <c r="Y785" s="25"/>
      <c r="Z785" s="25"/>
      <c r="AA785" s="25"/>
      <c r="AB785" s="25"/>
      <c r="AC785" s="25"/>
      <c r="AD785" s="55"/>
    </row>
    <row r="786" spans="1:30" ht="20" customHeight="1" x14ac:dyDescent="0.2">
      <c r="A786" s="20"/>
      <c r="B786" s="33"/>
      <c r="C786" s="63"/>
      <c r="D786" s="22"/>
      <c r="E786" s="27"/>
      <c r="F786" s="27"/>
      <c r="G786" s="27"/>
      <c r="H786" s="27"/>
      <c r="I786" s="27"/>
      <c r="J786" s="23"/>
      <c r="K786" s="27"/>
      <c r="L786" s="27"/>
      <c r="M786" s="27"/>
      <c r="N786" s="27"/>
      <c r="O786" s="27"/>
      <c r="P786" s="27"/>
      <c r="Q786" s="27"/>
      <c r="R786" s="23"/>
      <c r="S786" s="64"/>
      <c r="T786" s="24"/>
      <c r="U786" s="49"/>
      <c r="V786" s="54"/>
      <c r="W786" s="25"/>
      <c r="X786" s="25"/>
      <c r="Y786" s="25"/>
      <c r="Z786" s="25"/>
      <c r="AA786" s="25"/>
      <c r="AB786" s="25"/>
      <c r="AC786" s="25"/>
      <c r="AD786" s="55"/>
    </row>
    <row r="787" spans="1:30" ht="20" customHeight="1" x14ac:dyDescent="0.2">
      <c r="A787" s="20"/>
      <c r="B787" s="33"/>
      <c r="C787" s="63"/>
      <c r="D787" s="22"/>
      <c r="E787" s="27"/>
      <c r="F787" s="27"/>
      <c r="G787" s="27"/>
      <c r="H787" s="27"/>
      <c r="I787" s="27"/>
      <c r="J787" s="23"/>
      <c r="K787" s="27"/>
      <c r="L787" s="27"/>
      <c r="M787" s="27"/>
      <c r="N787" s="27"/>
      <c r="O787" s="27"/>
      <c r="P787" s="27"/>
      <c r="Q787" s="27"/>
      <c r="R787" s="23"/>
      <c r="S787" s="64"/>
      <c r="T787" s="24"/>
      <c r="U787" s="49"/>
      <c r="V787" s="54"/>
      <c r="W787" s="25"/>
      <c r="X787" s="25"/>
      <c r="Y787" s="25"/>
      <c r="Z787" s="25"/>
      <c r="AA787" s="25"/>
      <c r="AB787" s="25"/>
      <c r="AC787" s="25"/>
      <c r="AD787" s="55"/>
    </row>
    <row r="788" spans="1:30" ht="20" customHeight="1" x14ac:dyDescent="0.2">
      <c r="A788" s="20"/>
      <c r="B788" s="33"/>
      <c r="C788" s="63"/>
      <c r="D788" s="22"/>
      <c r="E788" s="27"/>
      <c r="F788" s="27"/>
      <c r="G788" s="27"/>
      <c r="H788" s="27"/>
      <c r="I788" s="27"/>
      <c r="J788" s="23"/>
      <c r="K788" s="27"/>
      <c r="L788" s="27"/>
      <c r="M788" s="27"/>
      <c r="N788" s="27"/>
      <c r="O788" s="27"/>
      <c r="P788" s="27"/>
      <c r="Q788" s="27"/>
      <c r="R788" s="23"/>
      <c r="S788" s="64"/>
      <c r="T788" s="24"/>
      <c r="U788" s="49"/>
      <c r="V788" s="54"/>
      <c r="W788" s="25"/>
      <c r="X788" s="25"/>
      <c r="Y788" s="25"/>
      <c r="Z788" s="25"/>
      <c r="AA788" s="25"/>
      <c r="AB788" s="25"/>
      <c r="AC788" s="25"/>
      <c r="AD788" s="55"/>
    </row>
    <row r="789" spans="1:30" ht="20" customHeight="1" x14ac:dyDescent="0.2">
      <c r="A789" s="20"/>
      <c r="B789" s="33"/>
      <c r="C789" s="63"/>
      <c r="D789" s="22"/>
      <c r="E789" s="27"/>
      <c r="F789" s="27"/>
      <c r="G789" s="27"/>
      <c r="H789" s="27"/>
      <c r="I789" s="27"/>
      <c r="J789" s="23"/>
      <c r="K789" s="27"/>
      <c r="L789" s="27"/>
      <c r="M789" s="27"/>
      <c r="N789" s="27"/>
      <c r="O789" s="27"/>
      <c r="P789" s="27"/>
      <c r="Q789" s="27"/>
      <c r="R789" s="23"/>
      <c r="S789" s="64"/>
      <c r="T789" s="24"/>
      <c r="U789" s="49"/>
      <c r="V789" s="54"/>
      <c r="W789" s="25"/>
      <c r="X789" s="25"/>
      <c r="Y789" s="25"/>
      <c r="Z789" s="25"/>
      <c r="AA789" s="25"/>
      <c r="AB789" s="25"/>
      <c r="AC789" s="25"/>
      <c r="AD789" s="55"/>
    </row>
    <row r="790" spans="1:30" ht="20" customHeight="1" x14ac:dyDescent="0.2">
      <c r="A790" s="20"/>
      <c r="B790" s="33"/>
      <c r="C790" s="63"/>
      <c r="D790" s="22"/>
      <c r="E790" s="27"/>
      <c r="F790" s="27"/>
      <c r="G790" s="27"/>
      <c r="H790" s="27"/>
      <c r="I790" s="27"/>
      <c r="J790" s="23"/>
      <c r="K790" s="27"/>
      <c r="L790" s="27"/>
      <c r="M790" s="27"/>
      <c r="N790" s="27"/>
      <c r="O790" s="27"/>
      <c r="P790" s="27"/>
      <c r="Q790" s="27"/>
      <c r="R790" s="23"/>
      <c r="S790" s="64"/>
      <c r="T790" s="24"/>
      <c r="U790" s="49"/>
      <c r="V790" s="54"/>
      <c r="W790" s="25"/>
      <c r="X790" s="25"/>
      <c r="Y790" s="25"/>
      <c r="Z790" s="25"/>
      <c r="AA790" s="25"/>
      <c r="AB790" s="25"/>
      <c r="AC790" s="25"/>
      <c r="AD790" s="55"/>
    </row>
    <row r="791" spans="1:30" ht="20" customHeight="1" x14ac:dyDescent="0.2">
      <c r="A791" s="20"/>
      <c r="B791" s="33"/>
      <c r="C791" s="63"/>
      <c r="D791" s="22"/>
      <c r="E791" s="27"/>
      <c r="F791" s="27"/>
      <c r="G791" s="27"/>
      <c r="H791" s="27"/>
      <c r="I791" s="27"/>
      <c r="J791" s="23"/>
      <c r="K791" s="27"/>
      <c r="L791" s="27"/>
      <c r="M791" s="27"/>
      <c r="N791" s="27"/>
      <c r="O791" s="27"/>
      <c r="P791" s="27"/>
      <c r="Q791" s="27"/>
      <c r="R791" s="23"/>
      <c r="S791" s="64"/>
      <c r="T791" s="24"/>
      <c r="U791" s="49"/>
      <c r="V791" s="54"/>
      <c r="W791" s="25"/>
      <c r="X791" s="25"/>
      <c r="Y791" s="25"/>
      <c r="Z791" s="25"/>
      <c r="AA791" s="25"/>
      <c r="AB791" s="25"/>
      <c r="AC791" s="25"/>
      <c r="AD791" s="55"/>
    </row>
    <row r="792" spans="1:30" ht="20" customHeight="1" x14ac:dyDescent="0.2">
      <c r="A792" s="20"/>
      <c r="B792" s="33"/>
      <c r="C792" s="63"/>
      <c r="D792" s="22"/>
      <c r="E792" s="27"/>
      <c r="F792" s="27"/>
      <c r="G792" s="27"/>
      <c r="H792" s="27"/>
      <c r="I792" s="27"/>
      <c r="J792" s="23"/>
      <c r="K792" s="27"/>
      <c r="L792" s="27"/>
      <c r="M792" s="27"/>
      <c r="N792" s="27"/>
      <c r="O792" s="27"/>
      <c r="P792" s="27"/>
      <c r="Q792" s="27"/>
      <c r="R792" s="23"/>
      <c r="S792" s="64"/>
      <c r="T792" s="24"/>
      <c r="U792" s="49"/>
      <c r="V792" s="54"/>
      <c r="W792" s="25"/>
      <c r="X792" s="25"/>
      <c r="Y792" s="25"/>
      <c r="Z792" s="25"/>
      <c r="AA792" s="25"/>
      <c r="AB792" s="25"/>
      <c r="AC792" s="25"/>
      <c r="AD792" s="55"/>
    </row>
    <row r="793" spans="1:30" ht="20" customHeight="1" x14ac:dyDescent="0.2">
      <c r="A793" s="20"/>
      <c r="B793" s="33"/>
      <c r="C793" s="63"/>
      <c r="D793" s="22"/>
      <c r="E793" s="27"/>
      <c r="F793" s="27"/>
      <c r="G793" s="27"/>
      <c r="H793" s="27"/>
      <c r="I793" s="27"/>
      <c r="J793" s="23"/>
      <c r="K793" s="27"/>
      <c r="L793" s="27"/>
      <c r="M793" s="27"/>
      <c r="N793" s="27"/>
      <c r="O793" s="27"/>
      <c r="P793" s="27"/>
      <c r="Q793" s="27"/>
      <c r="R793" s="23"/>
      <c r="S793" s="64"/>
      <c r="T793" s="24"/>
      <c r="U793" s="49"/>
      <c r="V793" s="54"/>
      <c r="W793" s="25"/>
      <c r="X793" s="25"/>
      <c r="Y793" s="25"/>
      <c r="Z793" s="25"/>
      <c r="AA793" s="25"/>
      <c r="AB793" s="25"/>
      <c r="AC793" s="25"/>
      <c r="AD793" s="55"/>
    </row>
    <row r="794" spans="1:30" ht="20" customHeight="1" x14ac:dyDescent="0.2">
      <c r="A794" s="20"/>
      <c r="B794" s="33"/>
      <c r="C794" s="63"/>
      <c r="D794" s="22"/>
      <c r="E794" s="27"/>
      <c r="F794" s="27"/>
      <c r="G794" s="27"/>
      <c r="H794" s="27"/>
      <c r="I794" s="27"/>
      <c r="J794" s="23"/>
      <c r="K794" s="27"/>
      <c r="L794" s="27"/>
      <c r="M794" s="27"/>
      <c r="N794" s="27"/>
      <c r="O794" s="27"/>
      <c r="P794" s="27"/>
      <c r="Q794" s="27"/>
      <c r="R794" s="23"/>
      <c r="S794" s="64"/>
      <c r="T794" s="24"/>
      <c r="U794" s="49"/>
      <c r="V794" s="54"/>
      <c r="W794" s="25"/>
      <c r="X794" s="25"/>
      <c r="Y794" s="25"/>
      <c r="Z794" s="25"/>
      <c r="AA794" s="25"/>
      <c r="AB794" s="25"/>
      <c r="AC794" s="25"/>
      <c r="AD794" s="55"/>
    </row>
    <row r="795" spans="1:30" ht="20" customHeight="1" x14ac:dyDescent="0.2">
      <c r="A795" s="20"/>
      <c r="B795" s="33"/>
      <c r="C795" s="63"/>
      <c r="D795" s="22"/>
      <c r="E795" s="27"/>
      <c r="F795" s="27"/>
      <c r="G795" s="27"/>
      <c r="H795" s="27"/>
      <c r="I795" s="27"/>
      <c r="J795" s="23"/>
      <c r="K795" s="27"/>
      <c r="L795" s="27"/>
      <c r="M795" s="27"/>
      <c r="N795" s="27"/>
      <c r="O795" s="27"/>
      <c r="P795" s="27"/>
      <c r="Q795" s="27"/>
      <c r="R795" s="23"/>
      <c r="S795" s="64"/>
      <c r="T795" s="24"/>
      <c r="U795" s="49"/>
      <c r="V795" s="54"/>
      <c r="W795" s="25"/>
      <c r="X795" s="25"/>
      <c r="Y795" s="25"/>
      <c r="Z795" s="25"/>
      <c r="AA795" s="25"/>
      <c r="AB795" s="25"/>
      <c r="AC795" s="25"/>
      <c r="AD795" s="55"/>
    </row>
    <row r="796" spans="1:30" ht="20" customHeight="1" x14ac:dyDescent="0.2">
      <c r="A796" s="20"/>
      <c r="B796" s="33"/>
      <c r="C796" s="63"/>
      <c r="D796" s="22"/>
      <c r="E796" s="27"/>
      <c r="F796" s="27"/>
      <c r="G796" s="27"/>
      <c r="H796" s="27"/>
      <c r="I796" s="27"/>
      <c r="J796" s="23"/>
      <c r="K796" s="27"/>
      <c r="L796" s="27"/>
      <c r="M796" s="27"/>
      <c r="N796" s="27"/>
      <c r="O796" s="27"/>
      <c r="P796" s="27"/>
      <c r="Q796" s="27"/>
      <c r="R796" s="23"/>
      <c r="S796" s="64"/>
      <c r="T796" s="24"/>
      <c r="U796" s="49"/>
      <c r="V796" s="54"/>
      <c r="W796" s="25"/>
      <c r="X796" s="25"/>
      <c r="Y796" s="25"/>
      <c r="Z796" s="25"/>
      <c r="AA796" s="25"/>
      <c r="AB796" s="25"/>
      <c r="AC796" s="25"/>
      <c r="AD796" s="55"/>
    </row>
    <row r="797" spans="1:30" ht="20" customHeight="1" x14ac:dyDescent="0.2">
      <c r="A797" s="20"/>
      <c r="B797" s="33"/>
      <c r="C797" s="63"/>
      <c r="D797" s="22"/>
      <c r="E797" s="27"/>
      <c r="F797" s="27"/>
      <c r="G797" s="27"/>
      <c r="H797" s="27"/>
      <c r="I797" s="27"/>
      <c r="J797" s="23"/>
      <c r="K797" s="27"/>
      <c r="L797" s="27"/>
      <c r="M797" s="27"/>
      <c r="N797" s="27"/>
      <c r="O797" s="27"/>
      <c r="P797" s="27"/>
      <c r="Q797" s="27"/>
      <c r="R797" s="23"/>
      <c r="S797" s="64"/>
      <c r="T797" s="24"/>
      <c r="U797" s="49"/>
      <c r="V797" s="54"/>
      <c r="W797" s="25"/>
      <c r="X797" s="25"/>
      <c r="Y797" s="25"/>
      <c r="Z797" s="25"/>
      <c r="AA797" s="25"/>
      <c r="AB797" s="25"/>
      <c r="AC797" s="25"/>
      <c r="AD797" s="55"/>
    </row>
    <row r="798" spans="1:30" ht="20" customHeight="1" x14ac:dyDescent="0.2">
      <c r="A798" s="20"/>
      <c r="B798" s="33"/>
      <c r="C798" s="63"/>
      <c r="D798" s="22"/>
      <c r="E798" s="27"/>
      <c r="F798" s="27"/>
      <c r="G798" s="27"/>
      <c r="H798" s="27"/>
      <c r="I798" s="27"/>
      <c r="J798" s="23"/>
      <c r="K798" s="27"/>
      <c r="L798" s="27"/>
      <c r="M798" s="27"/>
      <c r="N798" s="27"/>
      <c r="O798" s="27"/>
      <c r="P798" s="27"/>
      <c r="Q798" s="27"/>
      <c r="R798" s="23"/>
      <c r="S798" s="64"/>
      <c r="T798" s="24"/>
      <c r="U798" s="49"/>
      <c r="V798" s="54"/>
      <c r="W798" s="25"/>
      <c r="X798" s="25"/>
      <c r="Y798" s="25"/>
      <c r="Z798" s="25"/>
      <c r="AA798" s="25"/>
      <c r="AB798" s="25"/>
      <c r="AC798" s="25"/>
      <c r="AD798" s="55"/>
    </row>
    <row r="799" spans="1:30" ht="20" customHeight="1" x14ac:dyDescent="0.2">
      <c r="A799" s="20"/>
      <c r="B799" s="33"/>
      <c r="C799" s="63"/>
      <c r="D799" s="22"/>
      <c r="E799" s="27"/>
      <c r="F799" s="27"/>
      <c r="G799" s="27"/>
      <c r="H799" s="27"/>
      <c r="I799" s="27"/>
      <c r="J799" s="23"/>
      <c r="K799" s="27"/>
      <c r="L799" s="27"/>
      <c r="M799" s="27"/>
      <c r="N799" s="27"/>
      <c r="O799" s="27"/>
      <c r="P799" s="27"/>
      <c r="Q799" s="27"/>
      <c r="R799" s="23"/>
      <c r="S799" s="64"/>
      <c r="T799" s="24"/>
      <c r="U799" s="49"/>
      <c r="V799" s="54"/>
      <c r="W799" s="25"/>
      <c r="X799" s="25"/>
      <c r="Y799" s="25"/>
      <c r="Z799" s="25"/>
      <c r="AA799" s="25"/>
      <c r="AB799" s="25"/>
      <c r="AC799" s="25"/>
      <c r="AD799" s="55"/>
    </row>
    <row r="800" spans="1:30" ht="20" customHeight="1" x14ac:dyDescent="0.2">
      <c r="A800" s="20"/>
      <c r="B800" s="33"/>
      <c r="C800" s="63"/>
      <c r="D800" s="22"/>
      <c r="E800" s="27"/>
      <c r="F800" s="27"/>
      <c r="G800" s="27"/>
      <c r="H800" s="27"/>
      <c r="I800" s="27"/>
      <c r="J800" s="23"/>
      <c r="K800" s="27"/>
      <c r="L800" s="27"/>
      <c r="M800" s="27"/>
      <c r="N800" s="27"/>
      <c r="O800" s="27"/>
      <c r="P800" s="27"/>
      <c r="Q800" s="27"/>
      <c r="R800" s="23"/>
      <c r="S800" s="64"/>
      <c r="T800" s="24"/>
      <c r="U800" s="49"/>
      <c r="V800" s="54"/>
      <c r="W800" s="25"/>
      <c r="X800" s="25"/>
      <c r="Y800" s="25"/>
      <c r="Z800" s="25"/>
      <c r="AA800" s="25"/>
      <c r="AB800" s="25"/>
      <c r="AC800" s="25"/>
      <c r="AD800" s="55"/>
    </row>
    <row r="801" spans="1:30" ht="20" customHeight="1" x14ac:dyDescent="0.2">
      <c r="A801" s="20"/>
      <c r="B801" s="33"/>
      <c r="C801" s="63"/>
      <c r="D801" s="22"/>
      <c r="E801" s="27"/>
      <c r="F801" s="27"/>
      <c r="G801" s="27"/>
      <c r="H801" s="27"/>
      <c r="I801" s="27"/>
      <c r="J801" s="23"/>
      <c r="K801" s="27"/>
      <c r="L801" s="27"/>
      <c r="M801" s="27"/>
      <c r="N801" s="27"/>
      <c r="O801" s="27"/>
      <c r="P801" s="27"/>
      <c r="Q801" s="27"/>
      <c r="R801" s="23"/>
      <c r="S801" s="64"/>
      <c r="T801" s="24"/>
      <c r="U801" s="49"/>
      <c r="V801" s="54"/>
      <c r="W801" s="25"/>
      <c r="X801" s="25"/>
      <c r="Y801" s="25"/>
      <c r="Z801" s="25"/>
      <c r="AA801" s="25"/>
      <c r="AB801" s="25"/>
      <c r="AC801" s="25"/>
      <c r="AD801" s="55"/>
    </row>
    <row r="802" spans="1:30" ht="20" customHeight="1" x14ac:dyDescent="0.2">
      <c r="A802" s="20"/>
      <c r="B802" s="33"/>
      <c r="C802" s="63"/>
      <c r="D802" s="22"/>
      <c r="E802" s="27"/>
      <c r="F802" s="27"/>
      <c r="G802" s="27"/>
      <c r="H802" s="27"/>
      <c r="I802" s="27"/>
      <c r="J802" s="23"/>
      <c r="K802" s="27"/>
      <c r="L802" s="27"/>
      <c r="M802" s="27"/>
      <c r="N802" s="27"/>
      <c r="O802" s="27"/>
      <c r="P802" s="27"/>
      <c r="Q802" s="27"/>
      <c r="R802" s="23"/>
      <c r="S802" s="64"/>
      <c r="T802" s="24"/>
      <c r="U802" s="49"/>
      <c r="V802" s="54"/>
      <c r="W802" s="25"/>
      <c r="X802" s="25"/>
      <c r="Y802" s="25"/>
      <c r="Z802" s="25"/>
      <c r="AA802" s="25"/>
      <c r="AB802" s="25"/>
      <c r="AC802" s="25"/>
      <c r="AD802" s="55"/>
    </row>
    <row r="803" spans="1:30" ht="20" customHeight="1" x14ac:dyDescent="0.2">
      <c r="A803" s="20"/>
      <c r="B803" s="33"/>
      <c r="C803" s="63"/>
      <c r="D803" s="22"/>
      <c r="E803" s="27"/>
      <c r="F803" s="27"/>
      <c r="G803" s="27"/>
      <c r="H803" s="27"/>
      <c r="I803" s="27"/>
      <c r="J803" s="23"/>
      <c r="K803" s="27"/>
      <c r="L803" s="27"/>
      <c r="M803" s="27"/>
      <c r="N803" s="27"/>
      <c r="O803" s="27"/>
      <c r="P803" s="27"/>
      <c r="Q803" s="27"/>
      <c r="R803" s="23"/>
      <c r="S803" s="64"/>
      <c r="T803" s="24"/>
      <c r="U803" s="49"/>
      <c r="V803" s="54"/>
      <c r="W803" s="25"/>
      <c r="X803" s="25"/>
      <c r="Y803" s="25"/>
      <c r="Z803" s="25"/>
      <c r="AA803" s="25"/>
      <c r="AB803" s="25"/>
      <c r="AC803" s="25"/>
      <c r="AD803" s="55"/>
    </row>
    <row r="804" spans="1:30" ht="20" customHeight="1" x14ac:dyDescent="0.2">
      <c r="A804" s="20"/>
      <c r="B804" s="33"/>
      <c r="C804" s="63"/>
      <c r="D804" s="22"/>
      <c r="E804" s="27"/>
      <c r="F804" s="27"/>
      <c r="G804" s="27"/>
      <c r="H804" s="27"/>
      <c r="I804" s="27"/>
      <c r="J804" s="23"/>
      <c r="K804" s="27"/>
      <c r="L804" s="27"/>
      <c r="M804" s="27"/>
      <c r="N804" s="27"/>
      <c r="O804" s="27"/>
      <c r="P804" s="27"/>
      <c r="Q804" s="27"/>
      <c r="R804" s="23"/>
      <c r="S804" s="64"/>
      <c r="T804" s="24"/>
      <c r="U804" s="49"/>
      <c r="V804" s="54"/>
      <c r="W804" s="25"/>
      <c r="X804" s="25"/>
      <c r="Y804" s="25"/>
      <c r="Z804" s="25"/>
      <c r="AA804" s="25"/>
      <c r="AB804" s="25"/>
      <c r="AC804" s="25"/>
      <c r="AD804" s="55"/>
    </row>
    <row r="805" spans="1:30" ht="20" customHeight="1" x14ac:dyDescent="0.2">
      <c r="A805" s="20"/>
      <c r="B805" s="33"/>
      <c r="C805" s="63"/>
      <c r="D805" s="22"/>
      <c r="E805" s="27"/>
      <c r="F805" s="27"/>
      <c r="G805" s="27"/>
      <c r="H805" s="27"/>
      <c r="I805" s="27"/>
      <c r="J805" s="23"/>
      <c r="K805" s="27"/>
      <c r="L805" s="27"/>
      <c r="M805" s="27"/>
      <c r="N805" s="27"/>
      <c r="O805" s="27"/>
      <c r="P805" s="27"/>
      <c r="Q805" s="27"/>
      <c r="R805" s="23"/>
      <c r="S805" s="64"/>
      <c r="T805" s="24"/>
      <c r="U805" s="49"/>
      <c r="V805" s="54"/>
      <c r="W805" s="25"/>
      <c r="X805" s="25"/>
      <c r="Y805" s="25"/>
      <c r="Z805" s="25"/>
      <c r="AA805" s="25"/>
      <c r="AB805" s="25"/>
      <c r="AC805" s="25"/>
      <c r="AD805" s="55"/>
    </row>
    <row r="806" spans="1:30" ht="20" customHeight="1" x14ac:dyDescent="0.2">
      <c r="A806" s="20"/>
      <c r="B806" s="33"/>
      <c r="C806" s="63"/>
      <c r="D806" s="22"/>
      <c r="E806" s="27"/>
      <c r="F806" s="27"/>
      <c r="G806" s="27"/>
      <c r="H806" s="27"/>
      <c r="I806" s="27"/>
      <c r="J806" s="23"/>
      <c r="K806" s="27"/>
      <c r="L806" s="27"/>
      <c r="M806" s="27"/>
      <c r="N806" s="27"/>
      <c r="O806" s="27"/>
      <c r="P806" s="27"/>
      <c r="Q806" s="27"/>
      <c r="R806" s="23"/>
      <c r="S806" s="64"/>
      <c r="T806" s="24"/>
      <c r="U806" s="49"/>
      <c r="V806" s="54"/>
      <c r="W806" s="25"/>
      <c r="X806" s="25"/>
      <c r="Y806" s="25"/>
      <c r="Z806" s="25"/>
      <c r="AA806" s="25"/>
      <c r="AB806" s="25"/>
      <c r="AC806" s="25"/>
      <c r="AD806" s="55"/>
    </row>
    <row r="807" spans="1:30" ht="20" customHeight="1" x14ac:dyDescent="0.2">
      <c r="A807" s="20"/>
      <c r="B807" s="33"/>
      <c r="C807" s="63"/>
      <c r="D807" s="22"/>
      <c r="E807" s="27"/>
      <c r="F807" s="27"/>
      <c r="G807" s="27"/>
      <c r="H807" s="27"/>
      <c r="I807" s="27"/>
      <c r="J807" s="23"/>
      <c r="K807" s="27"/>
      <c r="L807" s="27"/>
      <c r="M807" s="27"/>
      <c r="N807" s="27"/>
      <c r="O807" s="27"/>
      <c r="P807" s="27"/>
      <c r="Q807" s="27"/>
      <c r="R807" s="23"/>
      <c r="S807" s="64"/>
      <c r="T807" s="24"/>
      <c r="U807" s="49"/>
      <c r="V807" s="54"/>
      <c r="W807" s="25"/>
      <c r="X807" s="25"/>
      <c r="Y807" s="25"/>
      <c r="Z807" s="25"/>
      <c r="AA807" s="25"/>
      <c r="AB807" s="25"/>
      <c r="AC807" s="25"/>
      <c r="AD807" s="55"/>
    </row>
    <row r="808" spans="1:30" ht="20" customHeight="1" x14ac:dyDescent="0.2">
      <c r="A808" s="20"/>
      <c r="B808" s="33"/>
      <c r="C808" s="63"/>
      <c r="D808" s="22"/>
      <c r="E808" s="27"/>
      <c r="F808" s="27"/>
      <c r="G808" s="27"/>
      <c r="H808" s="27"/>
      <c r="I808" s="27"/>
      <c r="J808" s="23"/>
      <c r="K808" s="27"/>
      <c r="L808" s="27"/>
      <c r="M808" s="27"/>
      <c r="N808" s="27"/>
      <c r="O808" s="27"/>
      <c r="P808" s="27"/>
      <c r="Q808" s="27"/>
      <c r="R808" s="23"/>
      <c r="S808" s="64"/>
      <c r="T808" s="24"/>
      <c r="U808" s="49"/>
      <c r="V808" s="54"/>
      <c r="W808" s="25"/>
      <c r="X808" s="25"/>
      <c r="Y808" s="25"/>
      <c r="Z808" s="25"/>
      <c r="AA808" s="25"/>
      <c r="AB808" s="25"/>
      <c r="AC808" s="25"/>
      <c r="AD808" s="55"/>
    </row>
    <row r="809" spans="1:30" ht="20" customHeight="1" x14ac:dyDescent="0.2">
      <c r="A809" s="20"/>
      <c r="B809" s="33"/>
      <c r="C809" s="63"/>
      <c r="D809" s="22"/>
      <c r="E809" s="27"/>
      <c r="F809" s="27"/>
      <c r="G809" s="27"/>
      <c r="H809" s="27"/>
      <c r="I809" s="27"/>
      <c r="J809" s="23"/>
      <c r="K809" s="27"/>
      <c r="L809" s="27"/>
      <c r="M809" s="27"/>
      <c r="N809" s="27"/>
      <c r="O809" s="27"/>
      <c r="P809" s="27"/>
      <c r="Q809" s="27"/>
      <c r="R809" s="23"/>
      <c r="S809" s="64"/>
      <c r="T809" s="24"/>
      <c r="U809" s="49"/>
      <c r="V809" s="54"/>
      <c r="W809" s="25"/>
      <c r="X809" s="25"/>
      <c r="Y809" s="25"/>
      <c r="Z809" s="25"/>
      <c r="AA809" s="25"/>
      <c r="AB809" s="25"/>
      <c r="AC809" s="25"/>
      <c r="AD809" s="55"/>
    </row>
    <row r="810" spans="1:30" ht="20" customHeight="1" x14ac:dyDescent="0.2">
      <c r="A810" s="20"/>
      <c r="B810" s="33"/>
      <c r="C810" s="63"/>
      <c r="D810" s="22"/>
      <c r="E810" s="27"/>
      <c r="F810" s="27"/>
      <c r="G810" s="27"/>
      <c r="H810" s="27"/>
      <c r="I810" s="27"/>
      <c r="J810" s="23"/>
      <c r="K810" s="27"/>
      <c r="L810" s="27"/>
      <c r="M810" s="27"/>
      <c r="N810" s="27"/>
      <c r="O810" s="27"/>
      <c r="P810" s="27"/>
      <c r="Q810" s="27"/>
      <c r="R810" s="23"/>
      <c r="S810" s="64"/>
      <c r="T810" s="24"/>
      <c r="U810" s="49"/>
      <c r="V810" s="54"/>
      <c r="W810" s="25"/>
      <c r="X810" s="25"/>
      <c r="Y810" s="25"/>
      <c r="Z810" s="25"/>
      <c r="AA810" s="25"/>
      <c r="AB810" s="25"/>
      <c r="AC810" s="25"/>
      <c r="AD810" s="55"/>
    </row>
    <row r="811" spans="1:30" ht="20" customHeight="1" x14ac:dyDescent="0.2">
      <c r="A811" s="20"/>
      <c r="B811" s="33"/>
      <c r="C811" s="63"/>
      <c r="D811" s="22"/>
      <c r="E811" s="27"/>
      <c r="F811" s="27"/>
      <c r="G811" s="27"/>
      <c r="H811" s="27"/>
      <c r="I811" s="27"/>
      <c r="J811" s="23"/>
      <c r="K811" s="27"/>
      <c r="L811" s="27"/>
      <c r="M811" s="27"/>
      <c r="N811" s="27"/>
      <c r="O811" s="27"/>
      <c r="P811" s="27"/>
      <c r="Q811" s="27"/>
      <c r="R811" s="23"/>
      <c r="S811" s="64"/>
      <c r="T811" s="24"/>
      <c r="U811" s="49"/>
      <c r="V811" s="54"/>
      <c r="W811" s="25"/>
      <c r="X811" s="25"/>
      <c r="Y811" s="25"/>
      <c r="Z811" s="25"/>
      <c r="AA811" s="25"/>
      <c r="AB811" s="25"/>
      <c r="AC811" s="25"/>
      <c r="AD811" s="55"/>
    </row>
    <row r="812" spans="1:30" ht="20" customHeight="1" x14ac:dyDescent="0.2">
      <c r="A812" s="20"/>
      <c r="B812" s="33"/>
      <c r="C812" s="63"/>
      <c r="D812" s="22"/>
      <c r="E812" s="27"/>
      <c r="F812" s="27"/>
      <c r="G812" s="27"/>
      <c r="H812" s="27"/>
      <c r="I812" s="27"/>
      <c r="J812" s="23"/>
      <c r="K812" s="27"/>
      <c r="L812" s="27"/>
      <c r="M812" s="27"/>
      <c r="N812" s="27"/>
      <c r="O812" s="27"/>
      <c r="P812" s="27"/>
      <c r="Q812" s="27"/>
      <c r="R812" s="23"/>
      <c r="S812" s="64"/>
      <c r="T812" s="24"/>
      <c r="U812" s="49"/>
      <c r="V812" s="54"/>
      <c r="W812" s="25"/>
      <c r="X812" s="25"/>
      <c r="Y812" s="25"/>
      <c r="Z812" s="25"/>
      <c r="AA812" s="25"/>
      <c r="AB812" s="25"/>
      <c r="AC812" s="25"/>
      <c r="AD812" s="55"/>
    </row>
    <row r="813" spans="1:30" ht="20" customHeight="1" x14ac:dyDescent="0.2">
      <c r="A813" s="20"/>
      <c r="B813" s="33"/>
      <c r="C813" s="63"/>
      <c r="D813" s="22"/>
      <c r="E813" s="27"/>
      <c r="F813" s="27"/>
      <c r="G813" s="27"/>
      <c r="H813" s="27"/>
      <c r="I813" s="27"/>
      <c r="J813" s="23"/>
      <c r="K813" s="27"/>
      <c r="L813" s="27"/>
      <c r="M813" s="27"/>
      <c r="N813" s="27"/>
      <c r="O813" s="27"/>
      <c r="P813" s="27"/>
      <c r="Q813" s="27"/>
      <c r="R813" s="23"/>
      <c r="S813" s="64"/>
      <c r="T813" s="24"/>
      <c r="U813" s="49"/>
      <c r="V813" s="54"/>
      <c r="W813" s="25"/>
      <c r="X813" s="25"/>
      <c r="Y813" s="25"/>
      <c r="Z813" s="25"/>
      <c r="AA813" s="25"/>
      <c r="AB813" s="25"/>
      <c r="AC813" s="25"/>
      <c r="AD813" s="55"/>
    </row>
    <row r="814" spans="1:30" ht="20" customHeight="1" x14ac:dyDescent="0.2">
      <c r="A814" s="20"/>
      <c r="B814" s="33"/>
      <c r="C814" s="63"/>
      <c r="D814" s="22"/>
      <c r="E814" s="27"/>
      <c r="F814" s="27"/>
      <c r="G814" s="27"/>
      <c r="H814" s="27"/>
      <c r="I814" s="27"/>
      <c r="J814" s="23"/>
      <c r="K814" s="27"/>
      <c r="L814" s="27"/>
      <c r="M814" s="27"/>
      <c r="N814" s="27"/>
      <c r="O814" s="27"/>
      <c r="P814" s="27"/>
      <c r="Q814" s="27"/>
      <c r="R814" s="23"/>
      <c r="S814" s="64"/>
      <c r="T814" s="24"/>
      <c r="U814" s="49"/>
      <c r="V814" s="54"/>
      <c r="W814" s="25"/>
      <c r="X814" s="25"/>
      <c r="Y814" s="25"/>
      <c r="Z814" s="25"/>
      <c r="AA814" s="25"/>
      <c r="AB814" s="25"/>
      <c r="AC814" s="25"/>
      <c r="AD814" s="55"/>
    </row>
    <row r="815" spans="1:30" ht="20" customHeight="1" x14ac:dyDescent="0.2">
      <c r="A815" s="20"/>
      <c r="B815" s="33"/>
      <c r="C815" s="63"/>
      <c r="D815" s="22"/>
      <c r="E815" s="27"/>
      <c r="F815" s="27"/>
      <c r="G815" s="27"/>
      <c r="H815" s="27"/>
      <c r="I815" s="27"/>
      <c r="J815" s="23"/>
      <c r="K815" s="27"/>
      <c r="L815" s="27"/>
      <c r="M815" s="27"/>
      <c r="N815" s="27"/>
      <c r="O815" s="27"/>
      <c r="P815" s="27"/>
      <c r="Q815" s="27"/>
      <c r="R815" s="23"/>
      <c r="S815" s="64"/>
      <c r="T815" s="24"/>
      <c r="U815" s="49"/>
      <c r="V815" s="54"/>
      <c r="W815" s="25"/>
      <c r="X815" s="25"/>
      <c r="Y815" s="25"/>
      <c r="Z815" s="25"/>
      <c r="AA815" s="25"/>
      <c r="AB815" s="25"/>
      <c r="AC815" s="25"/>
      <c r="AD815" s="55"/>
    </row>
    <row r="816" spans="1:30" ht="20" customHeight="1" x14ac:dyDescent="0.2">
      <c r="A816" s="20"/>
      <c r="B816" s="33"/>
      <c r="C816" s="63"/>
      <c r="D816" s="22"/>
      <c r="E816" s="27"/>
      <c r="F816" s="27"/>
      <c r="G816" s="27"/>
      <c r="H816" s="27"/>
      <c r="I816" s="27"/>
      <c r="J816" s="23"/>
      <c r="K816" s="27"/>
      <c r="L816" s="27"/>
      <c r="M816" s="27"/>
      <c r="N816" s="27"/>
      <c r="O816" s="27"/>
      <c r="P816" s="27"/>
      <c r="Q816" s="27"/>
      <c r="R816" s="23"/>
      <c r="S816" s="64"/>
      <c r="T816" s="24"/>
      <c r="U816" s="49"/>
      <c r="V816" s="54"/>
      <c r="W816" s="25"/>
      <c r="X816" s="25"/>
      <c r="Y816" s="25"/>
      <c r="Z816" s="25"/>
      <c r="AA816" s="25"/>
      <c r="AB816" s="25"/>
      <c r="AC816" s="25"/>
      <c r="AD816" s="55"/>
    </row>
    <row r="817" spans="1:30" ht="20" customHeight="1" x14ac:dyDescent="0.2">
      <c r="A817" s="20"/>
      <c r="B817" s="33"/>
      <c r="C817" s="63"/>
      <c r="D817" s="22"/>
      <c r="E817" s="27"/>
      <c r="F817" s="27"/>
      <c r="G817" s="27"/>
      <c r="H817" s="27"/>
      <c r="I817" s="27"/>
      <c r="J817" s="23"/>
      <c r="K817" s="27"/>
      <c r="L817" s="27"/>
      <c r="M817" s="27"/>
      <c r="N817" s="27"/>
      <c r="O817" s="27"/>
      <c r="P817" s="27"/>
      <c r="Q817" s="27"/>
      <c r="R817" s="23"/>
      <c r="S817" s="64"/>
      <c r="T817" s="24"/>
      <c r="U817" s="49"/>
      <c r="V817" s="54"/>
      <c r="W817" s="25"/>
      <c r="X817" s="25"/>
      <c r="Y817" s="25"/>
      <c r="Z817" s="25"/>
      <c r="AA817" s="25"/>
      <c r="AB817" s="25"/>
      <c r="AC817" s="25"/>
      <c r="AD817" s="55"/>
    </row>
    <row r="818" spans="1:30" ht="20" customHeight="1" x14ac:dyDescent="0.2">
      <c r="A818" s="20"/>
      <c r="B818" s="33"/>
      <c r="C818" s="63"/>
      <c r="D818" s="22"/>
      <c r="E818" s="27"/>
      <c r="F818" s="27"/>
      <c r="G818" s="27"/>
      <c r="H818" s="27"/>
      <c r="I818" s="27"/>
      <c r="J818" s="23"/>
      <c r="K818" s="27"/>
      <c r="L818" s="27"/>
      <c r="M818" s="27"/>
      <c r="N818" s="27"/>
      <c r="O818" s="27"/>
      <c r="P818" s="27"/>
      <c r="Q818" s="27"/>
      <c r="R818" s="23"/>
      <c r="S818" s="64"/>
      <c r="T818" s="24"/>
      <c r="U818" s="49"/>
      <c r="V818" s="54"/>
      <c r="W818" s="25"/>
      <c r="X818" s="25"/>
      <c r="Y818" s="25"/>
      <c r="Z818" s="25"/>
      <c r="AA818" s="25"/>
      <c r="AB818" s="25"/>
      <c r="AC818" s="25"/>
      <c r="AD818" s="55"/>
    </row>
    <row r="819" spans="1:30" ht="20" customHeight="1" x14ac:dyDescent="0.2">
      <c r="A819" s="20"/>
      <c r="B819" s="33"/>
      <c r="C819" s="63"/>
      <c r="D819" s="22"/>
      <c r="E819" s="27"/>
      <c r="F819" s="27"/>
      <c r="G819" s="27"/>
      <c r="H819" s="27"/>
      <c r="I819" s="27"/>
      <c r="J819" s="23"/>
      <c r="K819" s="27"/>
      <c r="L819" s="27"/>
      <c r="M819" s="27"/>
      <c r="N819" s="27"/>
      <c r="O819" s="27"/>
      <c r="P819" s="27"/>
      <c r="Q819" s="27"/>
      <c r="R819" s="23"/>
      <c r="S819" s="64"/>
      <c r="T819" s="24"/>
      <c r="U819" s="49"/>
      <c r="V819" s="54"/>
      <c r="W819" s="25"/>
      <c r="X819" s="25"/>
      <c r="Y819" s="25"/>
      <c r="Z819" s="25"/>
      <c r="AA819" s="25"/>
      <c r="AB819" s="25"/>
      <c r="AC819" s="25"/>
      <c r="AD819" s="55"/>
    </row>
    <row r="820" spans="1:30" ht="20" customHeight="1" x14ac:dyDescent="0.2">
      <c r="A820" s="20"/>
      <c r="B820" s="33"/>
      <c r="C820" s="63"/>
      <c r="D820" s="22"/>
      <c r="E820" s="27"/>
      <c r="F820" s="27"/>
      <c r="G820" s="27"/>
      <c r="H820" s="27"/>
      <c r="I820" s="27"/>
      <c r="J820" s="23"/>
      <c r="K820" s="27"/>
      <c r="L820" s="27"/>
      <c r="M820" s="27"/>
      <c r="N820" s="27"/>
      <c r="O820" s="27"/>
      <c r="P820" s="27"/>
      <c r="Q820" s="27"/>
      <c r="R820" s="23"/>
      <c r="S820" s="64"/>
      <c r="T820" s="24"/>
      <c r="U820" s="49"/>
      <c r="V820" s="54"/>
      <c r="W820" s="25"/>
      <c r="X820" s="25"/>
      <c r="Y820" s="25"/>
      <c r="Z820" s="25"/>
      <c r="AA820" s="25"/>
      <c r="AB820" s="25"/>
      <c r="AC820" s="25"/>
      <c r="AD820" s="55"/>
    </row>
    <row r="821" spans="1:30" ht="20" customHeight="1" x14ac:dyDescent="0.2">
      <c r="A821" s="20"/>
      <c r="B821" s="33"/>
      <c r="C821" s="63"/>
      <c r="D821" s="22"/>
      <c r="E821" s="27"/>
      <c r="F821" s="27"/>
      <c r="G821" s="27"/>
      <c r="H821" s="27"/>
      <c r="I821" s="27"/>
      <c r="J821" s="23"/>
      <c r="K821" s="27"/>
      <c r="L821" s="27"/>
      <c r="M821" s="27"/>
      <c r="N821" s="27"/>
      <c r="O821" s="27"/>
      <c r="P821" s="27"/>
      <c r="Q821" s="27"/>
      <c r="R821" s="23"/>
      <c r="S821" s="64"/>
      <c r="T821" s="24"/>
      <c r="U821" s="49"/>
      <c r="V821" s="54"/>
      <c r="W821" s="25"/>
      <c r="X821" s="25"/>
      <c r="Y821" s="25"/>
      <c r="Z821" s="25"/>
      <c r="AA821" s="25"/>
      <c r="AB821" s="25"/>
      <c r="AC821" s="25"/>
      <c r="AD821" s="55"/>
    </row>
    <row r="822" spans="1:30" ht="20" customHeight="1" x14ac:dyDescent="0.2">
      <c r="A822" s="20"/>
      <c r="B822" s="33"/>
      <c r="C822" s="63"/>
      <c r="D822" s="22"/>
      <c r="E822" s="27"/>
      <c r="F822" s="27"/>
      <c r="G822" s="27"/>
      <c r="H822" s="27"/>
      <c r="I822" s="27"/>
      <c r="J822" s="23"/>
      <c r="K822" s="27"/>
      <c r="L822" s="27"/>
      <c r="M822" s="27"/>
      <c r="N822" s="27"/>
      <c r="O822" s="27"/>
      <c r="P822" s="27"/>
      <c r="Q822" s="27"/>
      <c r="R822" s="23"/>
      <c r="S822" s="64"/>
      <c r="T822" s="24"/>
      <c r="U822" s="49"/>
      <c r="V822" s="54"/>
      <c r="W822" s="25"/>
      <c r="X822" s="25"/>
      <c r="Y822" s="25"/>
      <c r="Z822" s="25"/>
      <c r="AA822" s="25"/>
      <c r="AB822" s="25"/>
      <c r="AC822" s="25"/>
      <c r="AD822" s="55"/>
    </row>
    <row r="823" spans="1:30" ht="20" customHeight="1" x14ac:dyDescent="0.2">
      <c r="A823" s="20"/>
      <c r="B823" s="33"/>
      <c r="C823" s="63"/>
      <c r="D823" s="22"/>
      <c r="E823" s="27"/>
      <c r="F823" s="27"/>
      <c r="G823" s="27"/>
      <c r="H823" s="27"/>
      <c r="I823" s="27"/>
      <c r="J823" s="23"/>
      <c r="K823" s="27"/>
      <c r="L823" s="27"/>
      <c r="M823" s="27"/>
      <c r="N823" s="27"/>
      <c r="O823" s="27"/>
      <c r="P823" s="27"/>
      <c r="Q823" s="27"/>
      <c r="R823" s="23"/>
      <c r="S823" s="64"/>
      <c r="T823" s="24"/>
      <c r="U823" s="49"/>
      <c r="V823" s="54"/>
      <c r="W823" s="25"/>
      <c r="X823" s="25"/>
      <c r="Y823" s="25"/>
      <c r="Z823" s="25"/>
      <c r="AA823" s="25"/>
      <c r="AB823" s="25"/>
      <c r="AC823" s="25"/>
      <c r="AD823" s="55"/>
    </row>
    <row r="824" spans="1:30" ht="20" customHeight="1" x14ac:dyDescent="0.2">
      <c r="A824" s="20"/>
      <c r="B824" s="33"/>
      <c r="C824" s="63"/>
      <c r="D824" s="22"/>
      <c r="E824" s="27"/>
      <c r="F824" s="27"/>
      <c r="G824" s="27"/>
      <c r="H824" s="27"/>
      <c r="I824" s="27"/>
      <c r="J824" s="23"/>
      <c r="K824" s="27"/>
      <c r="L824" s="27"/>
      <c r="M824" s="27"/>
      <c r="N824" s="27"/>
      <c r="O824" s="27"/>
      <c r="P824" s="27"/>
      <c r="Q824" s="27"/>
      <c r="R824" s="23"/>
      <c r="S824" s="64"/>
      <c r="T824" s="24"/>
      <c r="U824" s="49"/>
      <c r="V824" s="54"/>
      <c r="W824" s="25"/>
      <c r="X824" s="25"/>
      <c r="Y824" s="25"/>
      <c r="Z824" s="25"/>
      <c r="AA824" s="25"/>
      <c r="AB824" s="25"/>
      <c r="AC824" s="25"/>
      <c r="AD824" s="55"/>
    </row>
    <row r="825" spans="1:30" ht="20" customHeight="1" x14ac:dyDescent="0.2">
      <c r="A825" s="20"/>
      <c r="B825" s="33"/>
      <c r="C825" s="63"/>
      <c r="D825" s="22"/>
      <c r="E825" s="27"/>
      <c r="F825" s="27"/>
      <c r="G825" s="27"/>
      <c r="H825" s="27"/>
      <c r="I825" s="27"/>
      <c r="J825" s="23"/>
      <c r="K825" s="27"/>
      <c r="L825" s="27"/>
      <c r="M825" s="27"/>
      <c r="N825" s="27"/>
      <c r="O825" s="27"/>
      <c r="P825" s="27"/>
      <c r="Q825" s="27"/>
      <c r="R825" s="23"/>
      <c r="S825" s="64"/>
      <c r="T825" s="24"/>
      <c r="U825" s="49"/>
      <c r="V825" s="54"/>
      <c r="W825" s="25"/>
      <c r="X825" s="25"/>
      <c r="Y825" s="25"/>
      <c r="Z825" s="25"/>
      <c r="AA825" s="25"/>
      <c r="AB825" s="25"/>
      <c r="AC825" s="25"/>
      <c r="AD825" s="55"/>
    </row>
    <row r="826" spans="1:30" ht="20" customHeight="1" x14ac:dyDescent="0.2">
      <c r="A826" s="20"/>
      <c r="B826" s="33"/>
      <c r="C826" s="63"/>
      <c r="D826" s="22"/>
      <c r="E826" s="27"/>
      <c r="F826" s="27"/>
      <c r="G826" s="27"/>
      <c r="H826" s="27"/>
      <c r="I826" s="27"/>
      <c r="J826" s="23"/>
      <c r="K826" s="27"/>
      <c r="L826" s="27"/>
      <c r="M826" s="27"/>
      <c r="N826" s="27"/>
      <c r="O826" s="27"/>
      <c r="P826" s="27"/>
      <c r="Q826" s="27"/>
      <c r="R826" s="23"/>
      <c r="S826" s="64"/>
      <c r="T826" s="24"/>
      <c r="U826" s="49"/>
      <c r="V826" s="54"/>
      <c r="W826" s="25"/>
      <c r="X826" s="25"/>
      <c r="Y826" s="25"/>
      <c r="Z826" s="25"/>
      <c r="AA826" s="25"/>
      <c r="AB826" s="25"/>
      <c r="AC826" s="25"/>
      <c r="AD826" s="55"/>
    </row>
    <row r="827" spans="1:30" ht="20" customHeight="1" x14ac:dyDescent="0.2">
      <c r="A827" s="20"/>
      <c r="B827" s="33"/>
      <c r="C827" s="63"/>
      <c r="D827" s="22"/>
      <c r="E827" s="27"/>
      <c r="F827" s="27"/>
      <c r="G827" s="27"/>
      <c r="H827" s="27"/>
      <c r="I827" s="27"/>
      <c r="J827" s="23"/>
      <c r="K827" s="27"/>
      <c r="L827" s="27"/>
      <c r="M827" s="27"/>
      <c r="N827" s="27"/>
      <c r="O827" s="27"/>
      <c r="P827" s="27"/>
      <c r="Q827" s="27"/>
      <c r="R827" s="23"/>
      <c r="S827" s="64"/>
      <c r="T827" s="24"/>
      <c r="U827" s="49"/>
      <c r="V827" s="54"/>
      <c r="W827" s="25"/>
      <c r="X827" s="25"/>
      <c r="Y827" s="25"/>
      <c r="Z827" s="25"/>
      <c r="AA827" s="25"/>
      <c r="AB827" s="25"/>
      <c r="AC827" s="25"/>
      <c r="AD827" s="55"/>
    </row>
    <row r="828" spans="1:30" ht="20" customHeight="1" x14ac:dyDescent="0.2">
      <c r="A828" s="20"/>
      <c r="B828" s="33"/>
      <c r="C828" s="63"/>
      <c r="D828" s="22"/>
      <c r="E828" s="27"/>
      <c r="F828" s="27"/>
      <c r="G828" s="27"/>
      <c r="H828" s="27"/>
      <c r="I828" s="27"/>
      <c r="J828" s="23"/>
      <c r="K828" s="27"/>
      <c r="L828" s="27"/>
      <c r="M828" s="27"/>
      <c r="N828" s="27"/>
      <c r="O828" s="27"/>
      <c r="P828" s="27"/>
      <c r="Q828" s="27"/>
      <c r="R828" s="23"/>
      <c r="S828" s="64"/>
      <c r="T828" s="24"/>
      <c r="U828" s="49"/>
      <c r="V828" s="54"/>
      <c r="W828" s="25"/>
      <c r="X828" s="25"/>
      <c r="Y828" s="25"/>
      <c r="Z828" s="25"/>
      <c r="AA828" s="25"/>
      <c r="AB828" s="25"/>
      <c r="AC828" s="25"/>
      <c r="AD828" s="55"/>
    </row>
    <row r="829" spans="1:30" ht="20" customHeight="1" x14ac:dyDescent="0.2">
      <c r="A829" s="20"/>
      <c r="B829" s="33"/>
      <c r="C829" s="63"/>
      <c r="D829" s="22"/>
      <c r="E829" s="27"/>
      <c r="F829" s="27"/>
      <c r="G829" s="27"/>
      <c r="H829" s="27"/>
      <c r="I829" s="27"/>
      <c r="J829" s="23"/>
      <c r="K829" s="27"/>
      <c r="L829" s="27"/>
      <c r="M829" s="27"/>
      <c r="N829" s="27"/>
      <c r="O829" s="27"/>
      <c r="P829" s="27"/>
      <c r="Q829" s="27"/>
      <c r="R829" s="23"/>
      <c r="S829" s="64"/>
      <c r="T829" s="24"/>
      <c r="U829" s="49"/>
      <c r="V829" s="54"/>
      <c r="W829" s="25"/>
      <c r="X829" s="25"/>
      <c r="Y829" s="25"/>
      <c r="Z829" s="25"/>
      <c r="AA829" s="25"/>
      <c r="AB829" s="25"/>
      <c r="AC829" s="25"/>
      <c r="AD829" s="55"/>
    </row>
    <row r="830" spans="1:30" ht="20" customHeight="1" x14ac:dyDescent="0.2">
      <c r="A830" s="20"/>
      <c r="B830" s="33"/>
      <c r="C830" s="63"/>
      <c r="D830" s="22"/>
      <c r="E830" s="27"/>
      <c r="F830" s="27"/>
      <c r="G830" s="27"/>
      <c r="H830" s="27"/>
      <c r="I830" s="27"/>
      <c r="J830" s="23"/>
      <c r="K830" s="27"/>
      <c r="L830" s="27"/>
      <c r="M830" s="27"/>
      <c r="N830" s="27"/>
      <c r="O830" s="27"/>
      <c r="P830" s="27"/>
      <c r="Q830" s="27"/>
      <c r="R830" s="23"/>
      <c r="S830" s="64"/>
      <c r="T830" s="24"/>
      <c r="U830" s="49"/>
      <c r="V830" s="54"/>
      <c r="W830" s="25"/>
      <c r="X830" s="25"/>
      <c r="Y830" s="25"/>
      <c r="Z830" s="25"/>
      <c r="AA830" s="25"/>
      <c r="AB830" s="25"/>
      <c r="AC830" s="25"/>
      <c r="AD830" s="55"/>
    </row>
    <row r="831" spans="1:30" ht="20" customHeight="1" x14ac:dyDescent="0.2">
      <c r="A831" s="20"/>
      <c r="B831" s="33"/>
      <c r="C831" s="63"/>
      <c r="D831" s="22"/>
      <c r="E831" s="27"/>
      <c r="F831" s="27"/>
      <c r="G831" s="27"/>
      <c r="H831" s="27"/>
      <c r="I831" s="27"/>
      <c r="J831" s="23"/>
      <c r="K831" s="27"/>
      <c r="L831" s="27"/>
      <c r="M831" s="27"/>
      <c r="N831" s="27"/>
      <c r="O831" s="27"/>
      <c r="P831" s="27"/>
      <c r="Q831" s="27"/>
      <c r="R831" s="23"/>
      <c r="S831" s="64"/>
      <c r="T831" s="24"/>
      <c r="U831" s="49"/>
      <c r="V831" s="54"/>
      <c r="W831" s="25"/>
      <c r="X831" s="25"/>
      <c r="Y831" s="25"/>
      <c r="Z831" s="25"/>
      <c r="AA831" s="25"/>
      <c r="AB831" s="25"/>
      <c r="AC831" s="25"/>
      <c r="AD831" s="55"/>
    </row>
    <row r="832" spans="1:30" ht="20" customHeight="1" x14ac:dyDescent="0.2">
      <c r="A832" s="20"/>
      <c r="B832" s="33"/>
      <c r="C832" s="63"/>
      <c r="D832" s="22"/>
      <c r="E832" s="27"/>
      <c r="F832" s="27"/>
      <c r="G832" s="27"/>
      <c r="H832" s="27"/>
      <c r="I832" s="27"/>
      <c r="J832" s="23"/>
      <c r="K832" s="27"/>
      <c r="L832" s="27"/>
      <c r="M832" s="27"/>
      <c r="N832" s="27"/>
      <c r="O832" s="27"/>
      <c r="P832" s="27"/>
      <c r="Q832" s="27"/>
      <c r="R832" s="23"/>
      <c r="S832" s="64"/>
      <c r="T832" s="24"/>
      <c r="U832" s="49"/>
      <c r="V832" s="54"/>
      <c r="W832" s="25"/>
      <c r="X832" s="25"/>
      <c r="Y832" s="25"/>
      <c r="Z832" s="25"/>
      <c r="AA832" s="25"/>
      <c r="AB832" s="25"/>
      <c r="AC832" s="25"/>
      <c r="AD832" s="55"/>
    </row>
    <row r="833" spans="1:30" ht="20" customHeight="1" x14ac:dyDescent="0.2">
      <c r="A833" s="20"/>
      <c r="B833" s="33"/>
      <c r="C833" s="63"/>
      <c r="D833" s="22"/>
      <c r="E833" s="27"/>
      <c r="F833" s="27"/>
      <c r="G833" s="27"/>
      <c r="H833" s="27"/>
      <c r="I833" s="27"/>
      <c r="J833" s="23"/>
      <c r="K833" s="27"/>
      <c r="L833" s="27"/>
      <c r="M833" s="27"/>
      <c r="N833" s="27"/>
      <c r="O833" s="27"/>
      <c r="P833" s="27"/>
      <c r="Q833" s="27"/>
      <c r="R833" s="23"/>
      <c r="S833" s="64"/>
      <c r="T833" s="24"/>
      <c r="U833" s="49"/>
      <c r="V833" s="54"/>
      <c r="W833" s="25"/>
      <c r="X833" s="25"/>
      <c r="Y833" s="25"/>
      <c r="Z833" s="25"/>
      <c r="AA833" s="25"/>
      <c r="AB833" s="25"/>
      <c r="AC833" s="25"/>
      <c r="AD833" s="55"/>
    </row>
    <row r="834" spans="1:30" ht="20" customHeight="1" x14ac:dyDescent="0.2">
      <c r="A834" s="20"/>
      <c r="B834" s="33"/>
      <c r="C834" s="63"/>
      <c r="D834" s="22"/>
      <c r="E834" s="27"/>
      <c r="F834" s="27"/>
      <c r="G834" s="27"/>
      <c r="H834" s="27"/>
      <c r="I834" s="27"/>
      <c r="J834" s="23"/>
      <c r="K834" s="27"/>
      <c r="L834" s="27"/>
      <c r="M834" s="27"/>
      <c r="N834" s="27"/>
      <c r="O834" s="27"/>
      <c r="P834" s="27"/>
      <c r="Q834" s="27"/>
      <c r="R834" s="23"/>
      <c r="S834" s="64"/>
      <c r="T834" s="24"/>
      <c r="U834" s="49"/>
      <c r="V834" s="54"/>
      <c r="W834" s="25"/>
      <c r="X834" s="25"/>
      <c r="Y834" s="25"/>
      <c r="Z834" s="25"/>
      <c r="AA834" s="25"/>
      <c r="AB834" s="25"/>
      <c r="AC834" s="25"/>
      <c r="AD834" s="55"/>
    </row>
    <row r="835" spans="1:30" ht="20" customHeight="1" x14ac:dyDescent="0.2">
      <c r="A835" s="20"/>
      <c r="B835" s="33"/>
      <c r="C835" s="63"/>
      <c r="D835" s="22"/>
      <c r="E835" s="27"/>
      <c r="F835" s="27"/>
      <c r="G835" s="27"/>
      <c r="H835" s="27"/>
      <c r="I835" s="27"/>
      <c r="J835" s="23"/>
      <c r="K835" s="27"/>
      <c r="L835" s="27"/>
      <c r="M835" s="27"/>
      <c r="N835" s="27"/>
      <c r="O835" s="27"/>
      <c r="P835" s="27"/>
      <c r="Q835" s="27"/>
      <c r="R835" s="23"/>
      <c r="S835" s="64"/>
      <c r="T835" s="24"/>
      <c r="U835" s="49"/>
      <c r="V835" s="54"/>
      <c r="W835" s="25"/>
      <c r="X835" s="25"/>
      <c r="Y835" s="25"/>
      <c r="Z835" s="25"/>
      <c r="AA835" s="25"/>
      <c r="AB835" s="25"/>
      <c r="AC835" s="25"/>
      <c r="AD835" s="55"/>
    </row>
    <row r="836" spans="1:30" ht="20" customHeight="1" x14ac:dyDescent="0.2">
      <c r="A836" s="20"/>
      <c r="B836" s="33"/>
      <c r="C836" s="63"/>
      <c r="D836" s="22"/>
      <c r="E836" s="27"/>
      <c r="F836" s="27"/>
      <c r="G836" s="27"/>
      <c r="H836" s="27"/>
      <c r="I836" s="27"/>
      <c r="J836" s="23"/>
      <c r="K836" s="27"/>
      <c r="L836" s="27"/>
      <c r="M836" s="27"/>
      <c r="N836" s="27"/>
      <c r="O836" s="27"/>
      <c r="P836" s="27"/>
      <c r="Q836" s="27"/>
      <c r="R836" s="23"/>
      <c r="S836" s="64"/>
      <c r="T836" s="24"/>
      <c r="U836" s="49"/>
      <c r="V836" s="54"/>
      <c r="W836" s="25"/>
      <c r="X836" s="25"/>
      <c r="Y836" s="25"/>
      <c r="Z836" s="25"/>
      <c r="AA836" s="25"/>
      <c r="AB836" s="25"/>
      <c r="AC836" s="25"/>
      <c r="AD836" s="55"/>
    </row>
    <row r="837" spans="1:30" ht="20" customHeight="1" x14ac:dyDescent="0.2">
      <c r="A837" s="20"/>
      <c r="B837" s="33"/>
      <c r="C837" s="63"/>
      <c r="D837" s="22"/>
      <c r="E837" s="27"/>
      <c r="F837" s="27"/>
      <c r="G837" s="27"/>
      <c r="H837" s="27"/>
      <c r="I837" s="27"/>
      <c r="J837" s="23"/>
      <c r="K837" s="27"/>
      <c r="L837" s="27"/>
      <c r="M837" s="27"/>
      <c r="N837" s="27"/>
      <c r="O837" s="27"/>
      <c r="P837" s="27"/>
      <c r="Q837" s="27"/>
      <c r="R837" s="23"/>
      <c r="S837" s="64"/>
      <c r="T837" s="24"/>
      <c r="U837" s="49"/>
      <c r="V837" s="54"/>
      <c r="W837" s="25"/>
      <c r="X837" s="25"/>
      <c r="Y837" s="25"/>
      <c r="Z837" s="25"/>
      <c r="AA837" s="25"/>
      <c r="AB837" s="25"/>
      <c r="AC837" s="25"/>
      <c r="AD837" s="55"/>
    </row>
    <row r="838" spans="1:30" ht="20" customHeight="1" x14ac:dyDescent="0.2">
      <c r="A838" s="20"/>
      <c r="B838" s="33"/>
      <c r="C838" s="63"/>
      <c r="D838" s="22"/>
      <c r="E838" s="27"/>
      <c r="F838" s="27"/>
      <c r="G838" s="27"/>
      <c r="H838" s="27"/>
      <c r="I838" s="27"/>
      <c r="J838" s="23"/>
      <c r="K838" s="27"/>
      <c r="L838" s="27"/>
      <c r="M838" s="27"/>
      <c r="N838" s="27"/>
      <c r="O838" s="27"/>
      <c r="P838" s="27"/>
      <c r="Q838" s="27"/>
      <c r="R838" s="23"/>
      <c r="S838" s="64"/>
      <c r="T838" s="24"/>
      <c r="U838" s="49"/>
      <c r="V838" s="54"/>
      <c r="W838" s="25"/>
      <c r="X838" s="25"/>
      <c r="Y838" s="25"/>
      <c r="Z838" s="25"/>
      <c r="AA838" s="25"/>
      <c r="AB838" s="25"/>
      <c r="AC838" s="25"/>
      <c r="AD838" s="55"/>
    </row>
    <row r="839" spans="1:30" ht="20" customHeight="1" x14ac:dyDescent="0.2">
      <c r="A839" s="20"/>
      <c r="B839" s="33"/>
      <c r="C839" s="63"/>
      <c r="D839" s="22"/>
      <c r="E839" s="27"/>
      <c r="F839" s="27"/>
      <c r="G839" s="27"/>
      <c r="H839" s="27"/>
      <c r="I839" s="27"/>
      <c r="J839" s="23"/>
      <c r="K839" s="27"/>
      <c r="L839" s="27"/>
      <c r="M839" s="27"/>
      <c r="N839" s="27"/>
      <c r="O839" s="27"/>
      <c r="P839" s="27"/>
      <c r="Q839" s="27"/>
      <c r="R839" s="23"/>
      <c r="S839" s="64"/>
      <c r="T839" s="24"/>
      <c r="U839" s="49"/>
      <c r="V839" s="54"/>
      <c r="W839" s="25"/>
      <c r="X839" s="25"/>
      <c r="Y839" s="25"/>
      <c r="Z839" s="25"/>
      <c r="AA839" s="25"/>
      <c r="AB839" s="25"/>
      <c r="AC839" s="25"/>
      <c r="AD839" s="55"/>
    </row>
    <row r="840" spans="1:30" ht="20" customHeight="1" x14ac:dyDescent="0.2">
      <c r="A840" s="20"/>
      <c r="B840" s="33"/>
      <c r="C840" s="63"/>
      <c r="D840" s="22"/>
      <c r="E840" s="27"/>
      <c r="F840" s="27"/>
      <c r="G840" s="27"/>
      <c r="H840" s="27"/>
      <c r="I840" s="27"/>
      <c r="J840" s="23"/>
      <c r="K840" s="27"/>
      <c r="L840" s="27"/>
      <c r="M840" s="27"/>
      <c r="N840" s="27"/>
      <c r="O840" s="27"/>
      <c r="P840" s="27"/>
      <c r="Q840" s="27"/>
      <c r="R840" s="23"/>
      <c r="S840" s="64"/>
      <c r="T840" s="24"/>
      <c r="U840" s="49"/>
      <c r="V840" s="54"/>
      <c r="W840" s="25"/>
      <c r="X840" s="25"/>
      <c r="Y840" s="25"/>
      <c r="Z840" s="25"/>
      <c r="AA840" s="25"/>
      <c r="AB840" s="25"/>
      <c r="AC840" s="25"/>
      <c r="AD840" s="55"/>
    </row>
    <row r="841" spans="1:30" ht="20" customHeight="1" x14ac:dyDescent="0.2">
      <c r="A841" s="20"/>
      <c r="B841" s="33"/>
      <c r="C841" s="63"/>
      <c r="D841" s="22"/>
      <c r="E841" s="27"/>
      <c r="F841" s="27"/>
      <c r="G841" s="27"/>
      <c r="H841" s="27"/>
      <c r="I841" s="27"/>
      <c r="J841" s="23"/>
      <c r="K841" s="27"/>
      <c r="L841" s="27"/>
      <c r="M841" s="27"/>
      <c r="N841" s="27"/>
      <c r="O841" s="27"/>
      <c r="P841" s="27"/>
      <c r="Q841" s="27"/>
      <c r="R841" s="23"/>
      <c r="S841" s="64"/>
      <c r="T841" s="24"/>
      <c r="U841" s="49"/>
      <c r="V841" s="54"/>
      <c r="W841" s="25"/>
      <c r="X841" s="25"/>
      <c r="Y841" s="25"/>
      <c r="Z841" s="25"/>
      <c r="AA841" s="25"/>
      <c r="AB841" s="25"/>
      <c r="AC841" s="25"/>
      <c r="AD841" s="55"/>
    </row>
    <row r="842" spans="1:30" ht="20" customHeight="1" x14ac:dyDescent="0.2">
      <c r="A842" s="20"/>
      <c r="B842" s="33"/>
      <c r="C842" s="63"/>
      <c r="D842" s="22"/>
      <c r="E842" s="27"/>
      <c r="F842" s="27"/>
      <c r="G842" s="27"/>
      <c r="H842" s="27"/>
      <c r="I842" s="27"/>
      <c r="J842" s="23"/>
      <c r="K842" s="27"/>
      <c r="L842" s="27"/>
      <c r="M842" s="27"/>
      <c r="N842" s="27"/>
      <c r="O842" s="27"/>
      <c r="P842" s="27"/>
      <c r="Q842" s="27"/>
      <c r="R842" s="23"/>
      <c r="S842" s="64"/>
      <c r="T842" s="24"/>
      <c r="U842" s="49"/>
      <c r="V842" s="54"/>
      <c r="W842" s="25"/>
      <c r="X842" s="25"/>
      <c r="Y842" s="25"/>
      <c r="Z842" s="25"/>
      <c r="AA842" s="25"/>
      <c r="AB842" s="25"/>
      <c r="AC842" s="25"/>
      <c r="AD842" s="55"/>
    </row>
    <row r="843" spans="1:30" ht="20" customHeight="1" x14ac:dyDescent="0.2">
      <c r="A843" s="20"/>
      <c r="B843" s="33"/>
      <c r="C843" s="63"/>
      <c r="D843" s="22"/>
      <c r="E843" s="27"/>
      <c r="F843" s="27"/>
      <c r="G843" s="27"/>
      <c r="H843" s="27"/>
      <c r="I843" s="27"/>
      <c r="J843" s="23"/>
      <c r="K843" s="27"/>
      <c r="L843" s="27"/>
      <c r="M843" s="27"/>
      <c r="N843" s="27"/>
      <c r="O843" s="27"/>
      <c r="P843" s="27"/>
      <c r="Q843" s="27"/>
      <c r="R843" s="23"/>
      <c r="S843" s="64"/>
      <c r="T843" s="24"/>
      <c r="U843" s="49"/>
      <c r="V843" s="54"/>
      <c r="W843" s="25"/>
      <c r="X843" s="25"/>
      <c r="Y843" s="25"/>
      <c r="Z843" s="25"/>
      <c r="AA843" s="25"/>
      <c r="AB843" s="25"/>
      <c r="AC843" s="25"/>
      <c r="AD843" s="55"/>
    </row>
    <row r="844" spans="1:30" ht="20" customHeight="1" x14ac:dyDescent="0.2">
      <c r="A844" s="20"/>
      <c r="B844" s="33"/>
      <c r="C844" s="63"/>
      <c r="D844" s="22"/>
      <c r="E844" s="27"/>
      <c r="F844" s="27"/>
      <c r="G844" s="27"/>
      <c r="H844" s="27"/>
      <c r="I844" s="27"/>
      <c r="J844" s="23"/>
      <c r="K844" s="27"/>
      <c r="L844" s="27"/>
      <c r="M844" s="27"/>
      <c r="N844" s="27"/>
      <c r="O844" s="27"/>
      <c r="P844" s="27"/>
      <c r="Q844" s="27"/>
      <c r="R844" s="23"/>
      <c r="S844" s="64"/>
      <c r="T844" s="24"/>
      <c r="U844" s="49"/>
      <c r="V844" s="54"/>
      <c r="W844" s="25"/>
      <c r="X844" s="25"/>
      <c r="Y844" s="25"/>
      <c r="Z844" s="25"/>
      <c r="AA844" s="25"/>
      <c r="AB844" s="25"/>
      <c r="AC844" s="25"/>
      <c r="AD844" s="55"/>
    </row>
    <row r="845" spans="1:30" ht="20" customHeight="1" x14ac:dyDescent="0.2">
      <c r="A845" s="20"/>
      <c r="B845" s="33"/>
      <c r="C845" s="63"/>
      <c r="D845" s="22"/>
      <c r="E845" s="27"/>
      <c r="F845" s="27"/>
      <c r="G845" s="27"/>
      <c r="H845" s="27"/>
      <c r="I845" s="27"/>
      <c r="J845" s="23"/>
      <c r="K845" s="27"/>
      <c r="L845" s="27"/>
      <c r="M845" s="27"/>
      <c r="N845" s="27"/>
      <c r="O845" s="27"/>
      <c r="P845" s="27"/>
      <c r="Q845" s="27"/>
      <c r="R845" s="23"/>
      <c r="S845" s="64"/>
      <c r="T845" s="24"/>
      <c r="U845" s="49"/>
      <c r="V845" s="54"/>
      <c r="W845" s="25"/>
      <c r="X845" s="25"/>
      <c r="Y845" s="25"/>
      <c r="Z845" s="25"/>
      <c r="AA845" s="25"/>
      <c r="AB845" s="25"/>
      <c r="AC845" s="25"/>
      <c r="AD845" s="55"/>
    </row>
    <row r="846" spans="1:30" ht="20" customHeight="1" x14ac:dyDescent="0.2">
      <c r="A846" s="20"/>
      <c r="B846" s="33"/>
      <c r="C846" s="63"/>
      <c r="D846" s="22"/>
      <c r="E846" s="27"/>
      <c r="F846" s="27"/>
      <c r="G846" s="27"/>
      <c r="H846" s="27"/>
      <c r="I846" s="27"/>
      <c r="J846" s="23"/>
      <c r="K846" s="27"/>
      <c r="L846" s="27"/>
      <c r="M846" s="27"/>
      <c r="N846" s="27"/>
      <c r="O846" s="27"/>
      <c r="P846" s="27"/>
      <c r="Q846" s="27"/>
      <c r="R846" s="23"/>
      <c r="S846" s="64"/>
      <c r="T846" s="24"/>
      <c r="U846" s="49"/>
      <c r="V846" s="54"/>
      <c r="W846" s="25"/>
      <c r="X846" s="25"/>
      <c r="Y846" s="25"/>
      <c r="Z846" s="25"/>
      <c r="AA846" s="25"/>
      <c r="AB846" s="25"/>
      <c r="AC846" s="25"/>
      <c r="AD846" s="55"/>
    </row>
    <row r="847" spans="1:30" ht="20" customHeight="1" x14ac:dyDescent="0.2">
      <c r="A847" s="20"/>
      <c r="B847" s="33"/>
      <c r="C847" s="63"/>
      <c r="D847" s="22"/>
      <c r="E847" s="27"/>
      <c r="F847" s="27"/>
      <c r="G847" s="27"/>
      <c r="H847" s="27"/>
      <c r="I847" s="27"/>
      <c r="J847" s="23"/>
      <c r="K847" s="27"/>
      <c r="L847" s="27"/>
      <c r="M847" s="27"/>
      <c r="N847" s="27"/>
      <c r="O847" s="27"/>
      <c r="P847" s="27"/>
      <c r="Q847" s="27"/>
      <c r="R847" s="23"/>
      <c r="S847" s="64"/>
      <c r="T847" s="24"/>
      <c r="U847" s="49"/>
      <c r="V847" s="54"/>
      <c r="W847" s="25"/>
      <c r="X847" s="25"/>
      <c r="Y847" s="25"/>
      <c r="Z847" s="25"/>
      <c r="AA847" s="25"/>
      <c r="AB847" s="25"/>
      <c r="AC847" s="25"/>
      <c r="AD847" s="55"/>
    </row>
    <row r="848" spans="1:30" ht="20" customHeight="1" x14ac:dyDescent="0.2">
      <c r="A848" s="20"/>
      <c r="B848" s="33"/>
      <c r="C848" s="63"/>
      <c r="D848" s="22"/>
      <c r="E848" s="27"/>
      <c r="F848" s="27"/>
      <c r="G848" s="27"/>
      <c r="H848" s="27"/>
      <c r="I848" s="27"/>
      <c r="J848" s="23"/>
      <c r="K848" s="27"/>
      <c r="L848" s="27"/>
      <c r="M848" s="27"/>
      <c r="N848" s="27"/>
      <c r="O848" s="27"/>
      <c r="P848" s="27"/>
      <c r="Q848" s="27"/>
      <c r="R848" s="23"/>
      <c r="S848" s="64"/>
      <c r="T848" s="24"/>
      <c r="U848" s="49"/>
      <c r="V848" s="54"/>
      <c r="W848" s="25"/>
      <c r="X848" s="25"/>
      <c r="Y848" s="25"/>
      <c r="Z848" s="25"/>
      <c r="AA848" s="25"/>
      <c r="AB848" s="25"/>
      <c r="AC848" s="25"/>
      <c r="AD848" s="55"/>
    </row>
    <row r="849" spans="1:30" ht="20" customHeight="1" x14ac:dyDescent="0.2">
      <c r="A849" s="20"/>
      <c r="B849" s="33"/>
      <c r="C849" s="63"/>
      <c r="D849" s="22"/>
      <c r="E849" s="27"/>
      <c r="F849" s="27"/>
      <c r="G849" s="27"/>
      <c r="H849" s="27"/>
      <c r="I849" s="27"/>
      <c r="J849" s="23"/>
      <c r="K849" s="27"/>
      <c r="L849" s="27"/>
      <c r="M849" s="27"/>
      <c r="N849" s="27"/>
      <c r="O849" s="27"/>
      <c r="P849" s="27"/>
      <c r="Q849" s="27"/>
      <c r="R849" s="23"/>
      <c r="S849" s="64"/>
      <c r="T849" s="24"/>
      <c r="U849" s="49"/>
      <c r="V849" s="54"/>
      <c r="W849" s="25"/>
      <c r="X849" s="25"/>
      <c r="Y849" s="25"/>
      <c r="Z849" s="25"/>
      <c r="AA849" s="25"/>
      <c r="AB849" s="25"/>
      <c r="AC849" s="25"/>
      <c r="AD849" s="55"/>
    </row>
    <row r="850" spans="1:30" ht="20" customHeight="1" x14ac:dyDescent="0.2">
      <c r="A850" s="20"/>
      <c r="B850" s="33"/>
      <c r="C850" s="63"/>
      <c r="D850" s="22"/>
      <c r="E850" s="27"/>
      <c r="F850" s="27"/>
      <c r="G850" s="27"/>
      <c r="H850" s="27"/>
      <c r="I850" s="27"/>
      <c r="J850" s="23"/>
      <c r="K850" s="27"/>
      <c r="L850" s="27"/>
      <c r="M850" s="27"/>
      <c r="N850" s="27"/>
      <c r="O850" s="27"/>
      <c r="P850" s="27"/>
      <c r="Q850" s="27"/>
      <c r="R850" s="23"/>
      <c r="S850" s="64"/>
      <c r="T850" s="24"/>
      <c r="U850" s="49"/>
      <c r="V850" s="54"/>
      <c r="W850" s="25"/>
      <c r="X850" s="25"/>
      <c r="Y850" s="25"/>
      <c r="Z850" s="25"/>
      <c r="AA850" s="25"/>
      <c r="AB850" s="25"/>
      <c r="AC850" s="25"/>
      <c r="AD850" s="55"/>
    </row>
    <row r="851" spans="1:30" ht="20" customHeight="1" x14ac:dyDescent="0.2">
      <c r="A851" s="20"/>
      <c r="B851" s="33"/>
      <c r="C851" s="63"/>
      <c r="D851" s="22"/>
      <c r="E851" s="27"/>
      <c r="F851" s="27"/>
      <c r="G851" s="27"/>
      <c r="H851" s="27"/>
      <c r="I851" s="27"/>
      <c r="J851" s="23"/>
      <c r="K851" s="27"/>
      <c r="L851" s="27"/>
      <c r="M851" s="27"/>
      <c r="N851" s="27"/>
      <c r="O851" s="27"/>
      <c r="P851" s="27"/>
      <c r="Q851" s="27"/>
      <c r="R851" s="23"/>
      <c r="S851" s="64"/>
      <c r="T851" s="24"/>
      <c r="U851" s="49"/>
      <c r="V851" s="54"/>
      <c r="W851" s="25"/>
      <c r="X851" s="25"/>
      <c r="Y851" s="25"/>
      <c r="Z851" s="25"/>
      <c r="AA851" s="25"/>
      <c r="AB851" s="25"/>
      <c r="AC851" s="25"/>
      <c r="AD851" s="55"/>
    </row>
    <row r="852" spans="1:30" ht="20" customHeight="1" x14ac:dyDescent="0.2">
      <c r="A852" s="20"/>
      <c r="B852" s="33"/>
      <c r="C852" s="63"/>
      <c r="D852" s="22"/>
      <c r="E852" s="27"/>
      <c r="F852" s="27"/>
      <c r="G852" s="27"/>
      <c r="H852" s="27"/>
      <c r="I852" s="27"/>
      <c r="J852" s="23"/>
      <c r="K852" s="27"/>
      <c r="L852" s="27"/>
      <c r="M852" s="27"/>
      <c r="N852" s="27"/>
      <c r="O852" s="27"/>
      <c r="P852" s="27"/>
      <c r="Q852" s="27"/>
      <c r="R852" s="23"/>
      <c r="S852" s="64"/>
      <c r="T852" s="24"/>
      <c r="U852" s="49"/>
      <c r="V852" s="54"/>
      <c r="W852" s="25"/>
      <c r="X852" s="25"/>
      <c r="Y852" s="25"/>
      <c r="Z852" s="25"/>
      <c r="AA852" s="25"/>
      <c r="AB852" s="25"/>
      <c r="AC852" s="25"/>
      <c r="AD852" s="55"/>
    </row>
    <row r="853" spans="1:30" ht="20" customHeight="1" x14ac:dyDescent="0.2">
      <c r="A853" s="20"/>
      <c r="B853" s="33"/>
      <c r="C853" s="63"/>
      <c r="D853" s="22"/>
      <c r="E853" s="27"/>
      <c r="F853" s="27"/>
      <c r="G853" s="27"/>
      <c r="H853" s="27"/>
      <c r="I853" s="27"/>
      <c r="J853" s="23"/>
      <c r="K853" s="27"/>
      <c r="L853" s="27"/>
      <c r="M853" s="27"/>
      <c r="N853" s="27"/>
      <c r="O853" s="27"/>
      <c r="P853" s="27"/>
      <c r="Q853" s="27"/>
      <c r="R853" s="23"/>
      <c r="S853" s="64"/>
      <c r="T853" s="24"/>
      <c r="U853" s="49"/>
      <c r="V853" s="54"/>
      <c r="W853" s="25"/>
      <c r="X853" s="25"/>
      <c r="Y853" s="25"/>
      <c r="Z853" s="25"/>
      <c r="AA853" s="25"/>
      <c r="AB853" s="25"/>
      <c r="AC853" s="25"/>
      <c r="AD853" s="55"/>
    </row>
    <row r="854" spans="1:30" ht="20" customHeight="1" x14ac:dyDescent="0.2">
      <c r="A854" s="20"/>
      <c r="B854" s="33"/>
      <c r="C854" s="63"/>
      <c r="D854" s="22"/>
      <c r="E854" s="27"/>
      <c r="F854" s="27"/>
      <c r="G854" s="27"/>
      <c r="H854" s="27"/>
      <c r="I854" s="27"/>
      <c r="J854" s="23"/>
      <c r="K854" s="27"/>
      <c r="L854" s="27"/>
      <c r="M854" s="27"/>
      <c r="N854" s="27"/>
      <c r="O854" s="27"/>
      <c r="P854" s="27"/>
      <c r="Q854" s="27"/>
      <c r="R854" s="23"/>
      <c r="S854" s="64"/>
      <c r="T854" s="24"/>
      <c r="U854" s="49"/>
      <c r="V854" s="54"/>
      <c r="W854" s="25"/>
      <c r="X854" s="25"/>
      <c r="Y854" s="25"/>
      <c r="Z854" s="25"/>
      <c r="AA854" s="25"/>
      <c r="AB854" s="25"/>
      <c r="AC854" s="25"/>
      <c r="AD854" s="55"/>
    </row>
    <row r="855" spans="1:30" ht="20" customHeight="1" x14ac:dyDescent="0.2">
      <c r="A855" s="20"/>
      <c r="B855" s="33"/>
      <c r="C855" s="63"/>
      <c r="D855" s="22"/>
      <c r="E855" s="27"/>
      <c r="F855" s="27"/>
      <c r="G855" s="27"/>
      <c r="H855" s="27"/>
      <c r="I855" s="27"/>
      <c r="J855" s="23"/>
      <c r="K855" s="27"/>
      <c r="L855" s="27"/>
      <c r="M855" s="27"/>
      <c r="N855" s="27"/>
      <c r="O855" s="27"/>
      <c r="P855" s="27"/>
      <c r="Q855" s="27"/>
      <c r="R855" s="23"/>
      <c r="S855" s="64"/>
      <c r="T855" s="24"/>
      <c r="U855" s="49"/>
      <c r="V855" s="54"/>
      <c r="W855" s="25"/>
      <c r="X855" s="25"/>
      <c r="Y855" s="25"/>
      <c r="Z855" s="25"/>
      <c r="AA855" s="25"/>
      <c r="AB855" s="25"/>
      <c r="AC855" s="25"/>
      <c r="AD855" s="55"/>
    </row>
    <row r="856" spans="1:30" ht="20" customHeight="1" x14ac:dyDescent="0.2">
      <c r="A856" s="20"/>
      <c r="B856" s="33"/>
      <c r="C856" s="63"/>
      <c r="D856" s="22"/>
      <c r="E856" s="27"/>
      <c r="F856" s="27"/>
      <c r="G856" s="27"/>
      <c r="H856" s="27"/>
      <c r="I856" s="27"/>
      <c r="J856" s="23"/>
      <c r="K856" s="27"/>
      <c r="L856" s="27"/>
      <c r="M856" s="27"/>
      <c r="N856" s="27"/>
      <c r="O856" s="27"/>
      <c r="P856" s="27"/>
      <c r="Q856" s="27"/>
      <c r="R856" s="23"/>
      <c r="S856" s="64"/>
      <c r="T856" s="24"/>
      <c r="U856" s="49"/>
      <c r="V856" s="54"/>
      <c r="W856" s="25"/>
      <c r="X856" s="25"/>
      <c r="Y856" s="25"/>
      <c r="Z856" s="25"/>
      <c r="AA856" s="25"/>
      <c r="AB856" s="25"/>
      <c r="AC856" s="25"/>
      <c r="AD856" s="55"/>
    </row>
    <row r="857" spans="1:30" ht="20" customHeight="1" x14ac:dyDescent="0.2">
      <c r="A857" s="20"/>
      <c r="B857" s="33"/>
      <c r="C857" s="63"/>
      <c r="D857" s="22"/>
      <c r="E857" s="27"/>
      <c r="F857" s="27"/>
      <c r="G857" s="27"/>
      <c r="H857" s="27"/>
      <c r="I857" s="27"/>
      <c r="J857" s="23"/>
      <c r="K857" s="27"/>
      <c r="L857" s="27"/>
      <c r="M857" s="27"/>
      <c r="N857" s="27"/>
      <c r="O857" s="27"/>
      <c r="P857" s="27"/>
      <c r="Q857" s="27"/>
      <c r="R857" s="23"/>
      <c r="S857" s="64"/>
      <c r="T857" s="24"/>
      <c r="U857" s="49"/>
      <c r="V857" s="54"/>
      <c r="W857" s="25"/>
      <c r="X857" s="25"/>
      <c r="Y857" s="25"/>
      <c r="Z857" s="25"/>
      <c r="AA857" s="25"/>
      <c r="AB857" s="25"/>
      <c r="AC857" s="25"/>
      <c r="AD857" s="55"/>
    </row>
    <row r="858" spans="1:30" ht="20" customHeight="1" x14ac:dyDescent="0.2">
      <c r="A858" s="20"/>
      <c r="B858" s="33"/>
      <c r="C858" s="63"/>
      <c r="D858" s="22"/>
      <c r="E858" s="27"/>
      <c r="F858" s="27"/>
      <c r="G858" s="27"/>
      <c r="H858" s="27"/>
      <c r="I858" s="27"/>
      <c r="J858" s="23"/>
      <c r="K858" s="27"/>
      <c r="L858" s="27"/>
      <c r="M858" s="27"/>
      <c r="N858" s="27"/>
      <c r="O858" s="27"/>
      <c r="P858" s="27"/>
      <c r="Q858" s="27"/>
      <c r="R858" s="23"/>
      <c r="S858" s="64"/>
      <c r="T858" s="24"/>
      <c r="U858" s="49"/>
      <c r="V858" s="54"/>
      <c r="W858" s="25"/>
      <c r="X858" s="25"/>
      <c r="Y858" s="25"/>
      <c r="Z858" s="25"/>
      <c r="AA858" s="25"/>
      <c r="AB858" s="25"/>
      <c r="AC858" s="25"/>
      <c r="AD858" s="55"/>
    </row>
    <row r="859" spans="1:30" ht="20" customHeight="1" x14ac:dyDescent="0.2">
      <c r="A859" s="20"/>
      <c r="B859" s="33"/>
      <c r="C859" s="63"/>
      <c r="D859" s="22"/>
      <c r="E859" s="27"/>
      <c r="F859" s="27"/>
      <c r="G859" s="27"/>
      <c r="H859" s="27"/>
      <c r="I859" s="27"/>
      <c r="J859" s="23"/>
      <c r="K859" s="27"/>
      <c r="L859" s="27"/>
      <c r="M859" s="27"/>
      <c r="N859" s="27"/>
      <c r="O859" s="27"/>
      <c r="P859" s="27"/>
      <c r="Q859" s="27"/>
      <c r="R859" s="23"/>
      <c r="S859" s="64"/>
      <c r="T859" s="24"/>
      <c r="U859" s="49"/>
      <c r="V859" s="54"/>
      <c r="W859" s="25"/>
      <c r="X859" s="25"/>
      <c r="Y859" s="25"/>
      <c r="Z859" s="25"/>
      <c r="AA859" s="25"/>
      <c r="AB859" s="25"/>
      <c r="AC859" s="25"/>
      <c r="AD859" s="55"/>
    </row>
    <row r="860" spans="1:30" ht="20" customHeight="1" x14ac:dyDescent="0.2">
      <c r="A860" s="20"/>
      <c r="B860" s="33"/>
      <c r="C860" s="63"/>
      <c r="D860" s="22"/>
      <c r="E860" s="27"/>
      <c r="F860" s="27"/>
      <c r="G860" s="27"/>
      <c r="H860" s="27"/>
      <c r="I860" s="27"/>
      <c r="J860" s="23"/>
      <c r="K860" s="27"/>
      <c r="L860" s="27"/>
      <c r="M860" s="27"/>
      <c r="N860" s="27"/>
      <c r="O860" s="27"/>
      <c r="P860" s="27"/>
      <c r="Q860" s="27"/>
      <c r="R860" s="23"/>
      <c r="S860" s="64"/>
      <c r="T860" s="24"/>
      <c r="U860" s="49"/>
      <c r="V860" s="54"/>
      <c r="W860" s="25"/>
      <c r="X860" s="25"/>
      <c r="Y860" s="25"/>
      <c r="Z860" s="25"/>
      <c r="AA860" s="25"/>
      <c r="AB860" s="25"/>
      <c r="AC860" s="25"/>
      <c r="AD860" s="55"/>
    </row>
    <row r="861" spans="1:30" ht="20" customHeight="1" x14ac:dyDescent="0.2">
      <c r="A861" s="20"/>
      <c r="B861" s="33"/>
      <c r="C861" s="63"/>
      <c r="D861" s="22"/>
      <c r="E861" s="27"/>
      <c r="F861" s="27"/>
      <c r="G861" s="27"/>
      <c r="H861" s="27"/>
      <c r="I861" s="27"/>
      <c r="J861" s="23"/>
      <c r="K861" s="27"/>
      <c r="L861" s="27"/>
      <c r="M861" s="27"/>
      <c r="N861" s="27"/>
      <c r="O861" s="27"/>
      <c r="P861" s="27"/>
      <c r="Q861" s="27"/>
      <c r="R861" s="23"/>
      <c r="S861" s="64"/>
      <c r="T861" s="24"/>
      <c r="U861" s="49"/>
      <c r="V861" s="54"/>
      <c r="W861" s="25"/>
      <c r="X861" s="25"/>
      <c r="Y861" s="25"/>
      <c r="Z861" s="25"/>
      <c r="AA861" s="25"/>
      <c r="AB861" s="25"/>
      <c r="AC861" s="25"/>
      <c r="AD861" s="55"/>
    </row>
    <row r="862" spans="1:30" ht="20" customHeight="1" x14ac:dyDescent="0.2">
      <c r="A862" s="20"/>
      <c r="B862" s="33"/>
      <c r="C862" s="63"/>
      <c r="D862" s="22"/>
      <c r="E862" s="27"/>
      <c r="F862" s="27"/>
      <c r="G862" s="27"/>
      <c r="H862" s="27"/>
      <c r="I862" s="27"/>
      <c r="J862" s="23"/>
      <c r="K862" s="27"/>
      <c r="L862" s="27"/>
      <c r="M862" s="27"/>
      <c r="N862" s="27"/>
      <c r="O862" s="27"/>
      <c r="P862" s="27"/>
      <c r="Q862" s="27"/>
      <c r="R862" s="23"/>
      <c r="S862" s="64"/>
      <c r="T862" s="24"/>
      <c r="U862" s="49"/>
      <c r="V862" s="54"/>
      <c r="W862" s="25"/>
      <c r="X862" s="25"/>
      <c r="Y862" s="25"/>
      <c r="Z862" s="25"/>
      <c r="AA862" s="25"/>
      <c r="AB862" s="25"/>
      <c r="AC862" s="25"/>
      <c r="AD862" s="55"/>
    </row>
    <row r="863" spans="1:30" ht="20" customHeight="1" x14ac:dyDescent="0.2">
      <c r="A863" s="20"/>
      <c r="B863" s="33"/>
      <c r="C863" s="63"/>
      <c r="D863" s="22"/>
      <c r="E863" s="27"/>
      <c r="F863" s="27"/>
      <c r="G863" s="27"/>
      <c r="H863" s="27"/>
      <c r="I863" s="27"/>
      <c r="J863" s="23"/>
      <c r="K863" s="27"/>
      <c r="L863" s="27"/>
      <c r="M863" s="27"/>
      <c r="N863" s="27"/>
      <c r="O863" s="27"/>
      <c r="P863" s="27"/>
      <c r="Q863" s="27"/>
      <c r="R863" s="23"/>
      <c r="S863" s="64"/>
      <c r="T863" s="24"/>
      <c r="U863" s="49"/>
      <c r="V863" s="54"/>
      <c r="W863" s="25"/>
      <c r="X863" s="25"/>
      <c r="Y863" s="25"/>
      <c r="Z863" s="25"/>
      <c r="AA863" s="25"/>
      <c r="AB863" s="25"/>
      <c r="AC863" s="25"/>
      <c r="AD863" s="55"/>
    </row>
    <row r="864" spans="1:30" ht="20" customHeight="1" x14ac:dyDescent="0.2">
      <c r="A864" s="20"/>
      <c r="B864" s="33"/>
      <c r="C864" s="63"/>
      <c r="D864" s="22"/>
      <c r="E864" s="27"/>
      <c r="F864" s="27"/>
      <c r="G864" s="27"/>
      <c r="H864" s="27"/>
      <c r="I864" s="27"/>
      <c r="J864" s="23"/>
      <c r="K864" s="27"/>
      <c r="L864" s="27"/>
      <c r="M864" s="27"/>
      <c r="N864" s="27"/>
      <c r="O864" s="27"/>
      <c r="P864" s="27"/>
      <c r="Q864" s="27"/>
      <c r="R864" s="23"/>
      <c r="S864" s="64"/>
      <c r="T864" s="24"/>
      <c r="U864" s="49"/>
      <c r="V864" s="54"/>
      <c r="W864" s="25"/>
      <c r="X864" s="25"/>
      <c r="Y864" s="25"/>
      <c r="Z864" s="25"/>
      <c r="AA864" s="25"/>
      <c r="AB864" s="25"/>
      <c r="AC864" s="25"/>
      <c r="AD864" s="55"/>
    </row>
    <row r="865" spans="1:30" ht="20" customHeight="1" x14ac:dyDescent="0.2">
      <c r="A865" s="20"/>
      <c r="B865" s="33"/>
      <c r="C865" s="63"/>
      <c r="D865" s="22"/>
      <c r="E865" s="27"/>
      <c r="F865" s="27"/>
      <c r="G865" s="27"/>
      <c r="H865" s="27"/>
      <c r="I865" s="27"/>
      <c r="J865" s="23"/>
      <c r="K865" s="27"/>
      <c r="L865" s="27"/>
      <c r="M865" s="27"/>
      <c r="N865" s="27"/>
      <c r="O865" s="27"/>
      <c r="P865" s="27"/>
      <c r="Q865" s="27"/>
      <c r="R865" s="23"/>
      <c r="S865" s="64"/>
      <c r="T865" s="24"/>
      <c r="U865" s="49"/>
      <c r="V865" s="54"/>
      <c r="W865" s="25"/>
      <c r="X865" s="25"/>
      <c r="Y865" s="25"/>
      <c r="Z865" s="25"/>
      <c r="AA865" s="25"/>
      <c r="AB865" s="25"/>
      <c r="AC865" s="25"/>
      <c r="AD865" s="55"/>
    </row>
    <row r="866" spans="1:30" ht="20" customHeight="1" x14ac:dyDescent="0.2">
      <c r="A866" s="20"/>
      <c r="B866" s="33"/>
      <c r="C866" s="63"/>
      <c r="D866" s="22"/>
      <c r="E866" s="27"/>
      <c r="F866" s="27"/>
      <c r="G866" s="27"/>
      <c r="H866" s="27"/>
      <c r="I866" s="27"/>
      <c r="J866" s="23"/>
      <c r="K866" s="27"/>
      <c r="L866" s="27"/>
      <c r="M866" s="27"/>
      <c r="N866" s="27"/>
      <c r="O866" s="27"/>
      <c r="P866" s="27"/>
      <c r="Q866" s="27"/>
      <c r="R866" s="23"/>
      <c r="S866" s="64"/>
      <c r="T866" s="24"/>
      <c r="U866" s="49"/>
      <c r="V866" s="54"/>
      <c r="W866" s="25"/>
      <c r="X866" s="25"/>
      <c r="Y866" s="25"/>
      <c r="Z866" s="25"/>
      <c r="AA866" s="25"/>
      <c r="AB866" s="25"/>
      <c r="AC866" s="25"/>
      <c r="AD866" s="55"/>
    </row>
    <row r="867" spans="1:30" ht="20" customHeight="1" x14ac:dyDescent="0.2">
      <c r="A867" s="20"/>
      <c r="B867" s="33"/>
      <c r="C867" s="63"/>
      <c r="D867" s="22"/>
      <c r="E867" s="27"/>
      <c r="F867" s="27"/>
      <c r="G867" s="27"/>
      <c r="H867" s="27"/>
      <c r="I867" s="27"/>
      <c r="J867" s="23"/>
      <c r="K867" s="27"/>
      <c r="L867" s="27"/>
      <c r="M867" s="27"/>
      <c r="N867" s="27"/>
      <c r="O867" s="27"/>
      <c r="P867" s="27"/>
      <c r="Q867" s="27"/>
      <c r="R867" s="23"/>
      <c r="S867" s="64"/>
      <c r="T867" s="24"/>
      <c r="U867" s="49"/>
      <c r="V867" s="54"/>
      <c r="W867" s="25"/>
      <c r="X867" s="25"/>
      <c r="Y867" s="25"/>
      <c r="Z867" s="25"/>
      <c r="AA867" s="25"/>
      <c r="AB867" s="25"/>
      <c r="AC867" s="25"/>
      <c r="AD867" s="55"/>
    </row>
    <row r="868" spans="1:30" ht="20" customHeight="1" x14ac:dyDescent="0.2">
      <c r="A868" s="20"/>
      <c r="B868" s="33"/>
      <c r="C868" s="63"/>
      <c r="D868" s="22"/>
      <c r="E868" s="27"/>
      <c r="F868" s="27"/>
      <c r="G868" s="27"/>
      <c r="H868" s="27"/>
      <c r="I868" s="27"/>
      <c r="J868" s="23"/>
      <c r="K868" s="27"/>
      <c r="L868" s="27"/>
      <c r="M868" s="27"/>
      <c r="N868" s="27"/>
      <c r="O868" s="27"/>
      <c r="P868" s="27"/>
      <c r="Q868" s="27"/>
      <c r="R868" s="23"/>
      <c r="S868" s="64"/>
      <c r="T868" s="24"/>
      <c r="U868" s="49"/>
      <c r="V868" s="54"/>
      <c r="W868" s="25"/>
      <c r="X868" s="25"/>
      <c r="Y868" s="25"/>
      <c r="Z868" s="25"/>
      <c r="AA868" s="25"/>
      <c r="AB868" s="25"/>
      <c r="AC868" s="25"/>
      <c r="AD868" s="55"/>
    </row>
    <row r="869" spans="1:30" ht="20" customHeight="1" x14ac:dyDescent="0.2">
      <c r="A869" s="20"/>
      <c r="B869" s="33"/>
      <c r="C869" s="63"/>
      <c r="D869" s="22"/>
      <c r="E869" s="27"/>
      <c r="F869" s="27"/>
      <c r="G869" s="27"/>
      <c r="H869" s="27"/>
      <c r="I869" s="27"/>
      <c r="J869" s="23"/>
      <c r="K869" s="27"/>
      <c r="L869" s="27"/>
      <c r="M869" s="27"/>
      <c r="N869" s="27"/>
      <c r="O869" s="27"/>
      <c r="P869" s="27"/>
      <c r="Q869" s="27"/>
      <c r="R869" s="23"/>
      <c r="S869" s="64"/>
      <c r="T869" s="24"/>
      <c r="U869" s="49"/>
      <c r="V869" s="54"/>
      <c r="W869" s="25"/>
      <c r="X869" s="25"/>
      <c r="Y869" s="25"/>
      <c r="Z869" s="25"/>
      <c r="AA869" s="25"/>
      <c r="AB869" s="25"/>
      <c r="AC869" s="25"/>
      <c r="AD869" s="55"/>
    </row>
    <row r="870" spans="1:30" ht="20" customHeight="1" x14ac:dyDescent="0.2">
      <c r="A870" s="20"/>
      <c r="B870" s="33"/>
      <c r="C870" s="63"/>
      <c r="D870" s="22"/>
      <c r="E870" s="27"/>
      <c r="F870" s="27"/>
      <c r="G870" s="27"/>
      <c r="H870" s="27"/>
      <c r="I870" s="27"/>
      <c r="J870" s="23"/>
      <c r="K870" s="27"/>
      <c r="L870" s="27"/>
      <c r="M870" s="27"/>
      <c r="N870" s="27"/>
      <c r="O870" s="27"/>
      <c r="P870" s="27"/>
      <c r="Q870" s="27"/>
      <c r="R870" s="23"/>
      <c r="S870" s="64"/>
      <c r="T870" s="24"/>
      <c r="U870" s="49"/>
      <c r="V870" s="54"/>
      <c r="W870" s="25"/>
      <c r="X870" s="25"/>
      <c r="Y870" s="25"/>
      <c r="Z870" s="25"/>
      <c r="AA870" s="25"/>
      <c r="AB870" s="25"/>
      <c r="AC870" s="25"/>
      <c r="AD870" s="55"/>
    </row>
    <row r="871" spans="1:30" ht="20" customHeight="1" x14ac:dyDescent="0.2">
      <c r="A871" s="20"/>
      <c r="B871" s="33"/>
      <c r="C871" s="63"/>
      <c r="D871" s="22"/>
      <c r="E871" s="27"/>
      <c r="F871" s="27"/>
      <c r="G871" s="27"/>
      <c r="H871" s="27"/>
      <c r="I871" s="27"/>
      <c r="J871" s="23"/>
      <c r="K871" s="27"/>
      <c r="L871" s="27"/>
      <c r="M871" s="27"/>
      <c r="N871" s="27"/>
      <c r="O871" s="27"/>
      <c r="P871" s="27"/>
      <c r="Q871" s="27"/>
      <c r="R871" s="23"/>
      <c r="S871" s="64"/>
      <c r="T871" s="24"/>
      <c r="U871" s="49"/>
      <c r="V871" s="54"/>
      <c r="W871" s="25"/>
      <c r="X871" s="25"/>
      <c r="Y871" s="25"/>
      <c r="Z871" s="25"/>
      <c r="AA871" s="25"/>
      <c r="AB871" s="25"/>
      <c r="AC871" s="25"/>
      <c r="AD871" s="55"/>
    </row>
    <row r="872" spans="1:30" ht="20" customHeight="1" x14ac:dyDescent="0.2">
      <c r="A872" s="20"/>
      <c r="B872" s="33"/>
      <c r="C872" s="63"/>
      <c r="D872" s="22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3"/>
      <c r="S872" s="64"/>
      <c r="T872" s="24"/>
      <c r="U872" s="49"/>
      <c r="V872" s="54"/>
      <c r="W872" s="25"/>
      <c r="X872" s="25"/>
      <c r="Y872" s="25"/>
      <c r="Z872" s="25"/>
      <c r="AA872" s="25"/>
      <c r="AB872" s="25"/>
      <c r="AC872" s="25"/>
      <c r="AD872" s="55"/>
    </row>
    <row r="873" spans="1:30" ht="20" customHeight="1" x14ac:dyDescent="0.2">
      <c r="A873" s="20"/>
      <c r="B873" s="33"/>
      <c r="C873" s="63"/>
      <c r="D873" s="22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3"/>
      <c r="S873" s="64"/>
      <c r="T873" s="24"/>
      <c r="U873" s="49"/>
      <c r="V873" s="54"/>
      <c r="W873" s="25"/>
      <c r="X873" s="25"/>
      <c r="Y873" s="25"/>
      <c r="Z873" s="25"/>
      <c r="AA873" s="25"/>
      <c r="AB873" s="25"/>
      <c r="AC873" s="25"/>
      <c r="AD873" s="55"/>
    </row>
    <row r="874" spans="1:30" ht="20" customHeight="1" x14ac:dyDescent="0.2">
      <c r="A874" s="20"/>
      <c r="B874" s="33"/>
      <c r="C874" s="63"/>
      <c r="D874" s="22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3"/>
      <c r="S874" s="64"/>
      <c r="T874" s="24"/>
      <c r="U874" s="49"/>
      <c r="V874" s="54"/>
      <c r="W874" s="25"/>
      <c r="X874" s="25"/>
      <c r="Y874" s="25"/>
      <c r="Z874" s="25"/>
      <c r="AA874" s="25"/>
      <c r="AB874" s="25"/>
      <c r="AC874" s="25"/>
      <c r="AD874" s="55"/>
    </row>
    <row r="875" spans="1:30" ht="20" customHeight="1" x14ac:dyDescent="0.2">
      <c r="A875" s="20"/>
      <c r="B875" s="33"/>
      <c r="C875" s="63"/>
      <c r="D875" s="22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3"/>
      <c r="S875" s="64"/>
      <c r="T875" s="24"/>
      <c r="U875" s="49"/>
      <c r="V875" s="54"/>
      <c r="W875" s="25"/>
      <c r="X875" s="25"/>
      <c r="Y875" s="25"/>
      <c r="Z875" s="25"/>
      <c r="AA875" s="25"/>
      <c r="AB875" s="25"/>
      <c r="AC875" s="25"/>
      <c r="AD875" s="55"/>
    </row>
    <row r="876" spans="1:30" ht="20" customHeight="1" x14ac:dyDescent="0.2">
      <c r="A876" s="20"/>
      <c r="B876" s="33"/>
      <c r="C876" s="63"/>
      <c r="D876" s="22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3"/>
      <c r="S876" s="64"/>
      <c r="T876" s="24"/>
      <c r="U876" s="49"/>
      <c r="V876" s="54"/>
      <c r="W876" s="25"/>
      <c r="X876" s="25"/>
      <c r="Y876" s="25"/>
      <c r="Z876" s="25"/>
      <c r="AA876" s="25"/>
      <c r="AB876" s="25"/>
      <c r="AC876" s="25"/>
      <c r="AD876" s="55"/>
    </row>
    <row r="877" spans="1:30" ht="20" customHeight="1" x14ac:dyDescent="0.2">
      <c r="A877" s="20"/>
      <c r="B877" s="33"/>
      <c r="C877" s="63"/>
      <c r="D877" s="22"/>
      <c r="E877" s="27"/>
      <c r="F877" s="27"/>
      <c r="G877" s="27"/>
      <c r="H877" s="27"/>
      <c r="I877" s="27"/>
      <c r="J877" s="23"/>
      <c r="K877" s="27"/>
      <c r="L877" s="27"/>
      <c r="M877" s="27"/>
      <c r="N877" s="27"/>
      <c r="O877" s="27"/>
      <c r="P877" s="27"/>
      <c r="Q877" s="27"/>
      <c r="R877" s="23"/>
      <c r="S877" s="64"/>
      <c r="T877" s="24"/>
      <c r="U877" s="49"/>
      <c r="V877" s="54"/>
      <c r="W877" s="25"/>
      <c r="X877" s="25"/>
      <c r="Y877" s="25"/>
      <c r="Z877" s="25"/>
      <c r="AA877" s="25"/>
      <c r="AB877" s="25"/>
      <c r="AC877" s="25"/>
      <c r="AD877" s="55"/>
    </row>
    <row r="878" spans="1:30" ht="20" customHeight="1" x14ac:dyDescent="0.2">
      <c r="A878" s="20"/>
      <c r="B878" s="33"/>
      <c r="C878" s="63"/>
      <c r="D878" s="22"/>
      <c r="E878" s="27"/>
      <c r="F878" s="27"/>
      <c r="G878" s="27"/>
      <c r="H878" s="27"/>
      <c r="I878" s="27"/>
      <c r="J878" s="23"/>
      <c r="K878" s="27"/>
      <c r="L878" s="27"/>
      <c r="M878" s="27"/>
      <c r="N878" s="27"/>
      <c r="O878" s="27"/>
      <c r="P878" s="27"/>
      <c r="Q878" s="27"/>
      <c r="R878" s="23"/>
      <c r="S878" s="64"/>
      <c r="T878" s="24"/>
      <c r="U878" s="49"/>
      <c r="V878" s="54"/>
      <c r="W878" s="25"/>
      <c r="X878" s="25"/>
      <c r="Y878" s="25"/>
      <c r="Z878" s="25"/>
      <c r="AA878" s="25"/>
      <c r="AB878" s="25"/>
      <c r="AC878" s="25"/>
      <c r="AD878" s="55"/>
    </row>
    <row r="879" spans="1:30" ht="20" customHeight="1" x14ac:dyDescent="0.2">
      <c r="A879" s="20"/>
      <c r="B879" s="33"/>
      <c r="C879" s="63"/>
      <c r="D879" s="22"/>
      <c r="E879" s="27"/>
      <c r="F879" s="27"/>
      <c r="G879" s="27"/>
      <c r="H879" s="27"/>
      <c r="I879" s="27"/>
      <c r="J879" s="23"/>
      <c r="K879" s="27"/>
      <c r="L879" s="27"/>
      <c r="M879" s="27"/>
      <c r="N879" s="27"/>
      <c r="O879" s="27"/>
      <c r="P879" s="27"/>
      <c r="Q879" s="27"/>
      <c r="R879" s="23"/>
      <c r="S879" s="64"/>
      <c r="T879" s="24"/>
      <c r="U879" s="49"/>
      <c r="V879" s="54"/>
      <c r="W879" s="25"/>
      <c r="X879" s="25"/>
      <c r="Y879" s="25"/>
      <c r="Z879" s="25"/>
      <c r="AA879" s="25"/>
      <c r="AB879" s="25"/>
      <c r="AC879" s="25"/>
      <c r="AD879" s="55"/>
    </row>
    <row r="880" spans="1:30" ht="20" customHeight="1" x14ac:dyDescent="0.2">
      <c r="A880" s="20"/>
      <c r="B880" s="33"/>
      <c r="C880" s="63"/>
      <c r="D880" s="22"/>
      <c r="E880" s="27"/>
      <c r="F880" s="27"/>
      <c r="G880" s="27"/>
      <c r="H880" s="27"/>
      <c r="I880" s="27"/>
      <c r="J880" s="23"/>
      <c r="K880" s="27"/>
      <c r="L880" s="27"/>
      <c r="M880" s="27"/>
      <c r="N880" s="27"/>
      <c r="O880" s="27"/>
      <c r="P880" s="27"/>
      <c r="Q880" s="27"/>
      <c r="R880" s="23"/>
      <c r="S880" s="64"/>
      <c r="T880" s="24"/>
      <c r="U880" s="49"/>
      <c r="V880" s="54"/>
      <c r="W880" s="25"/>
      <c r="X880" s="25"/>
      <c r="Y880" s="25"/>
      <c r="Z880" s="25"/>
      <c r="AA880" s="25"/>
      <c r="AB880" s="25"/>
      <c r="AC880" s="25"/>
      <c r="AD880" s="55"/>
    </row>
    <row r="881" spans="1:30" ht="20" customHeight="1" x14ac:dyDescent="0.2">
      <c r="A881" s="20"/>
      <c r="B881" s="33"/>
      <c r="C881" s="63"/>
      <c r="D881" s="22"/>
      <c r="E881" s="27"/>
      <c r="F881" s="27"/>
      <c r="G881" s="27"/>
      <c r="H881" s="27"/>
      <c r="I881" s="27"/>
      <c r="J881" s="23"/>
      <c r="K881" s="27"/>
      <c r="L881" s="27"/>
      <c r="M881" s="27"/>
      <c r="N881" s="27"/>
      <c r="O881" s="27"/>
      <c r="P881" s="27"/>
      <c r="Q881" s="27"/>
      <c r="R881" s="23"/>
      <c r="S881" s="64"/>
      <c r="T881" s="24"/>
      <c r="U881" s="49"/>
      <c r="V881" s="54"/>
      <c r="W881" s="25"/>
      <c r="X881" s="25"/>
      <c r="Y881" s="25"/>
      <c r="Z881" s="25"/>
      <c r="AA881" s="25"/>
      <c r="AB881" s="25"/>
      <c r="AC881" s="25"/>
      <c r="AD881" s="55"/>
    </row>
    <row r="882" spans="1:30" ht="20" customHeight="1" x14ac:dyDescent="0.2">
      <c r="A882" s="20"/>
      <c r="B882" s="33"/>
      <c r="C882" s="63"/>
      <c r="D882" s="22"/>
      <c r="E882" s="27"/>
      <c r="F882" s="27"/>
      <c r="G882" s="27"/>
      <c r="H882" s="27"/>
      <c r="I882" s="27"/>
      <c r="J882" s="23"/>
      <c r="K882" s="27"/>
      <c r="L882" s="27"/>
      <c r="M882" s="27"/>
      <c r="N882" s="27"/>
      <c r="O882" s="27"/>
      <c r="P882" s="27"/>
      <c r="Q882" s="27"/>
      <c r="R882" s="23"/>
      <c r="S882" s="64"/>
      <c r="T882" s="24"/>
      <c r="U882" s="49"/>
      <c r="V882" s="54"/>
      <c r="W882" s="25"/>
      <c r="X882" s="25"/>
      <c r="Y882" s="25"/>
      <c r="Z882" s="25"/>
      <c r="AA882" s="25"/>
      <c r="AB882" s="25"/>
      <c r="AC882" s="25"/>
      <c r="AD882" s="55"/>
    </row>
    <row r="883" spans="1:30" ht="20" customHeight="1" x14ac:dyDescent="0.2">
      <c r="A883" s="20"/>
      <c r="B883" s="33"/>
      <c r="C883" s="63"/>
      <c r="D883" s="22"/>
      <c r="E883" s="27"/>
      <c r="F883" s="27"/>
      <c r="G883" s="27"/>
      <c r="H883" s="27"/>
      <c r="I883" s="27"/>
      <c r="J883" s="23"/>
      <c r="K883" s="27"/>
      <c r="L883" s="27"/>
      <c r="M883" s="27"/>
      <c r="N883" s="27"/>
      <c r="O883" s="27"/>
      <c r="P883" s="27"/>
      <c r="Q883" s="27"/>
      <c r="R883" s="23"/>
      <c r="S883" s="64"/>
      <c r="T883" s="24"/>
      <c r="U883" s="49"/>
      <c r="V883" s="54"/>
      <c r="W883" s="25"/>
      <c r="X883" s="25"/>
      <c r="Y883" s="25"/>
      <c r="Z883" s="25"/>
      <c r="AA883" s="25"/>
      <c r="AB883" s="25"/>
      <c r="AC883" s="25"/>
      <c r="AD883" s="55"/>
    </row>
    <row r="884" spans="1:30" ht="20" customHeight="1" x14ac:dyDescent="0.2">
      <c r="A884" s="20"/>
      <c r="B884" s="33"/>
      <c r="C884" s="63"/>
      <c r="D884" s="22"/>
      <c r="E884" s="27"/>
      <c r="F884" s="27"/>
      <c r="G884" s="27"/>
      <c r="H884" s="27"/>
      <c r="I884" s="27"/>
      <c r="J884" s="23"/>
      <c r="K884" s="27"/>
      <c r="L884" s="27"/>
      <c r="M884" s="27"/>
      <c r="N884" s="27"/>
      <c r="O884" s="27"/>
      <c r="P884" s="27"/>
      <c r="Q884" s="27"/>
      <c r="R884" s="23"/>
      <c r="S884" s="64"/>
      <c r="T884" s="24"/>
      <c r="U884" s="49"/>
      <c r="V884" s="54"/>
      <c r="W884" s="25"/>
      <c r="X884" s="25"/>
      <c r="Y884" s="25"/>
      <c r="Z884" s="25"/>
      <c r="AA884" s="25"/>
      <c r="AB884" s="25"/>
      <c r="AC884" s="25"/>
      <c r="AD884" s="55"/>
    </row>
    <row r="885" spans="1:30" ht="20" customHeight="1" x14ac:dyDescent="0.2">
      <c r="A885" s="20"/>
      <c r="B885" s="33"/>
      <c r="C885" s="63"/>
      <c r="D885" s="22"/>
      <c r="E885" s="27"/>
      <c r="F885" s="27"/>
      <c r="G885" s="27"/>
      <c r="H885" s="27"/>
      <c r="I885" s="27"/>
      <c r="J885" s="23"/>
      <c r="K885" s="27"/>
      <c r="L885" s="27"/>
      <c r="M885" s="27"/>
      <c r="N885" s="27"/>
      <c r="O885" s="27"/>
      <c r="P885" s="27"/>
      <c r="Q885" s="27"/>
      <c r="R885" s="23"/>
      <c r="S885" s="64"/>
      <c r="T885" s="24"/>
      <c r="U885" s="49"/>
      <c r="V885" s="54"/>
      <c r="W885" s="25"/>
      <c r="X885" s="25"/>
      <c r="Y885" s="25"/>
      <c r="Z885" s="25"/>
      <c r="AA885" s="25"/>
      <c r="AB885" s="25"/>
      <c r="AC885" s="25"/>
      <c r="AD885" s="55"/>
    </row>
    <row r="886" spans="1:30" ht="20" customHeight="1" x14ac:dyDescent="0.2">
      <c r="A886" s="20"/>
      <c r="B886" s="33"/>
      <c r="C886" s="63"/>
      <c r="D886" s="22"/>
      <c r="E886" s="27"/>
      <c r="F886" s="27"/>
      <c r="G886" s="27"/>
      <c r="H886" s="27"/>
      <c r="I886" s="27"/>
      <c r="J886" s="23"/>
      <c r="K886" s="27"/>
      <c r="L886" s="27"/>
      <c r="M886" s="27"/>
      <c r="N886" s="27"/>
      <c r="O886" s="27"/>
      <c r="P886" s="27"/>
      <c r="Q886" s="27"/>
      <c r="R886" s="23"/>
      <c r="S886" s="64"/>
      <c r="T886" s="24"/>
      <c r="U886" s="49"/>
      <c r="V886" s="54"/>
      <c r="W886" s="25"/>
      <c r="X886" s="25"/>
      <c r="Y886" s="25"/>
      <c r="Z886" s="25"/>
      <c r="AA886" s="25"/>
      <c r="AB886" s="25"/>
      <c r="AC886" s="25"/>
      <c r="AD886" s="55"/>
    </row>
    <row r="887" spans="1:30" ht="20" customHeight="1" x14ac:dyDescent="0.2">
      <c r="A887" s="20"/>
      <c r="B887" s="33"/>
      <c r="C887" s="63"/>
      <c r="D887" s="22"/>
      <c r="E887" s="27"/>
      <c r="F887" s="27"/>
      <c r="G887" s="27"/>
      <c r="H887" s="27"/>
      <c r="I887" s="27"/>
      <c r="J887" s="23"/>
      <c r="K887" s="27"/>
      <c r="L887" s="27"/>
      <c r="M887" s="27"/>
      <c r="N887" s="27"/>
      <c r="O887" s="27"/>
      <c r="P887" s="27"/>
      <c r="Q887" s="27"/>
      <c r="R887" s="23"/>
      <c r="S887" s="64"/>
      <c r="T887" s="24"/>
      <c r="U887" s="49"/>
      <c r="V887" s="54"/>
      <c r="W887" s="25"/>
      <c r="X887" s="25"/>
      <c r="Y887" s="25"/>
      <c r="Z887" s="25"/>
      <c r="AA887" s="25"/>
      <c r="AB887" s="25"/>
      <c r="AC887" s="25"/>
      <c r="AD887" s="55"/>
    </row>
    <row r="888" spans="1:30" ht="20" customHeight="1" x14ac:dyDescent="0.2">
      <c r="A888" s="20"/>
      <c r="B888" s="33"/>
      <c r="C888" s="63"/>
      <c r="D888" s="22"/>
      <c r="E888" s="27"/>
      <c r="F888" s="27"/>
      <c r="G888" s="27"/>
      <c r="H888" s="27"/>
      <c r="I888" s="27"/>
      <c r="J888" s="23"/>
      <c r="K888" s="27"/>
      <c r="L888" s="27"/>
      <c r="M888" s="27"/>
      <c r="N888" s="27"/>
      <c r="O888" s="27"/>
      <c r="P888" s="27"/>
      <c r="Q888" s="27"/>
      <c r="R888" s="23"/>
      <c r="S888" s="64"/>
      <c r="T888" s="24"/>
      <c r="U888" s="49"/>
      <c r="V888" s="54"/>
      <c r="W888" s="25"/>
      <c r="X888" s="25"/>
      <c r="Y888" s="25"/>
      <c r="Z888" s="25"/>
      <c r="AA888" s="25"/>
      <c r="AB888" s="25"/>
      <c r="AC888" s="25"/>
      <c r="AD888" s="55"/>
    </row>
    <row r="889" spans="1:30" ht="20" customHeight="1" x14ac:dyDescent="0.2">
      <c r="A889" s="20"/>
      <c r="B889" s="33"/>
      <c r="C889" s="63"/>
      <c r="D889" s="22"/>
      <c r="E889" s="27"/>
      <c r="F889" s="27"/>
      <c r="G889" s="27"/>
      <c r="H889" s="27"/>
      <c r="I889" s="27"/>
      <c r="J889" s="23"/>
      <c r="K889" s="27"/>
      <c r="L889" s="27"/>
      <c r="M889" s="27"/>
      <c r="N889" s="27"/>
      <c r="O889" s="27"/>
      <c r="P889" s="27"/>
      <c r="Q889" s="27"/>
      <c r="R889" s="23"/>
      <c r="S889" s="64"/>
      <c r="T889" s="24"/>
      <c r="U889" s="49"/>
      <c r="V889" s="54"/>
      <c r="W889" s="25"/>
      <c r="X889" s="25"/>
      <c r="Y889" s="25"/>
      <c r="Z889" s="25"/>
      <c r="AA889" s="25"/>
      <c r="AB889" s="25"/>
      <c r="AC889" s="25"/>
      <c r="AD889" s="55"/>
    </row>
    <row r="890" spans="1:30" ht="20" customHeight="1" x14ac:dyDescent="0.2">
      <c r="A890" s="20"/>
      <c r="B890" s="33"/>
      <c r="C890" s="63"/>
      <c r="D890" s="22"/>
      <c r="E890" s="27"/>
      <c r="F890" s="27"/>
      <c r="G890" s="27"/>
      <c r="H890" s="27"/>
      <c r="I890" s="27"/>
      <c r="J890" s="23"/>
      <c r="K890" s="27"/>
      <c r="L890" s="27"/>
      <c r="M890" s="27"/>
      <c r="N890" s="27"/>
      <c r="O890" s="27"/>
      <c r="P890" s="27"/>
      <c r="Q890" s="27"/>
      <c r="R890" s="23"/>
      <c r="S890" s="64"/>
      <c r="T890" s="24"/>
      <c r="U890" s="49"/>
      <c r="V890" s="54"/>
      <c r="W890" s="25"/>
      <c r="X890" s="25"/>
      <c r="Y890" s="25"/>
      <c r="Z890" s="25"/>
      <c r="AA890" s="25"/>
      <c r="AB890" s="25"/>
      <c r="AC890" s="25"/>
      <c r="AD890" s="55"/>
    </row>
    <row r="891" spans="1:30" ht="20" customHeight="1" x14ac:dyDescent="0.2">
      <c r="A891" s="20"/>
      <c r="B891" s="33"/>
      <c r="C891" s="63"/>
      <c r="D891" s="22"/>
      <c r="E891" s="27"/>
      <c r="F891" s="27"/>
      <c r="G891" s="27"/>
      <c r="H891" s="27"/>
      <c r="I891" s="27"/>
      <c r="J891" s="23"/>
      <c r="K891" s="27"/>
      <c r="L891" s="27"/>
      <c r="M891" s="27"/>
      <c r="N891" s="27"/>
      <c r="O891" s="27"/>
      <c r="P891" s="27"/>
      <c r="Q891" s="27"/>
      <c r="R891" s="23"/>
      <c r="S891" s="64"/>
      <c r="T891" s="24"/>
      <c r="U891" s="49"/>
      <c r="V891" s="54"/>
      <c r="W891" s="25"/>
      <c r="X891" s="25"/>
      <c r="Y891" s="25"/>
      <c r="Z891" s="25"/>
      <c r="AA891" s="25"/>
      <c r="AB891" s="25"/>
      <c r="AC891" s="25"/>
      <c r="AD891" s="55"/>
    </row>
    <row r="892" spans="1:30" ht="20" customHeight="1" x14ac:dyDescent="0.2">
      <c r="A892" s="20"/>
      <c r="B892" s="33"/>
      <c r="C892" s="63"/>
      <c r="D892" s="22"/>
      <c r="E892" s="27"/>
      <c r="F892" s="27"/>
      <c r="G892" s="27"/>
      <c r="H892" s="27"/>
      <c r="I892" s="27"/>
      <c r="J892" s="23"/>
      <c r="K892" s="27"/>
      <c r="L892" s="27"/>
      <c r="M892" s="27"/>
      <c r="N892" s="27"/>
      <c r="O892" s="27"/>
      <c r="P892" s="27"/>
      <c r="Q892" s="27"/>
      <c r="R892" s="23"/>
      <c r="S892" s="64"/>
      <c r="T892" s="24"/>
      <c r="U892" s="49"/>
      <c r="V892" s="54"/>
      <c r="W892" s="25"/>
      <c r="X892" s="25"/>
      <c r="Y892" s="25"/>
      <c r="Z892" s="25"/>
      <c r="AA892" s="25"/>
      <c r="AB892" s="25"/>
      <c r="AC892" s="25"/>
      <c r="AD892" s="55"/>
    </row>
    <row r="893" spans="1:30" ht="20" customHeight="1" x14ac:dyDescent="0.2">
      <c r="A893" s="20"/>
      <c r="B893" s="33"/>
      <c r="C893" s="63"/>
      <c r="D893" s="22"/>
      <c r="E893" s="27"/>
      <c r="F893" s="27"/>
      <c r="G893" s="27"/>
      <c r="H893" s="27"/>
      <c r="I893" s="27"/>
      <c r="J893" s="23"/>
      <c r="K893" s="27"/>
      <c r="L893" s="27"/>
      <c r="M893" s="27"/>
      <c r="N893" s="27"/>
      <c r="O893" s="27"/>
      <c r="P893" s="27"/>
      <c r="Q893" s="27"/>
      <c r="R893" s="23"/>
      <c r="S893" s="64"/>
      <c r="T893" s="24"/>
      <c r="U893" s="49"/>
      <c r="V893" s="54"/>
      <c r="W893" s="25"/>
      <c r="X893" s="25"/>
      <c r="Y893" s="25"/>
      <c r="Z893" s="25"/>
      <c r="AA893" s="25"/>
      <c r="AB893" s="25"/>
      <c r="AC893" s="25"/>
      <c r="AD893" s="55"/>
    </row>
    <row r="894" spans="1:30" ht="20" customHeight="1" x14ac:dyDescent="0.2">
      <c r="A894" s="20"/>
      <c r="B894" s="33"/>
      <c r="C894" s="63"/>
      <c r="D894" s="22"/>
      <c r="E894" s="27"/>
      <c r="F894" s="27"/>
      <c r="G894" s="27"/>
      <c r="H894" s="27"/>
      <c r="I894" s="27"/>
      <c r="J894" s="23"/>
      <c r="K894" s="27"/>
      <c r="L894" s="27"/>
      <c r="M894" s="27"/>
      <c r="N894" s="27"/>
      <c r="O894" s="27"/>
      <c r="P894" s="27"/>
      <c r="Q894" s="27"/>
      <c r="R894" s="23"/>
      <c r="S894" s="64"/>
      <c r="T894" s="24"/>
      <c r="U894" s="49"/>
      <c r="V894" s="54"/>
      <c r="W894" s="25"/>
      <c r="X894" s="25"/>
      <c r="Y894" s="25"/>
      <c r="Z894" s="25"/>
      <c r="AA894" s="25"/>
      <c r="AB894" s="25"/>
      <c r="AC894" s="25"/>
      <c r="AD894" s="55"/>
    </row>
    <row r="895" spans="1:30" ht="20" customHeight="1" x14ac:dyDescent="0.2">
      <c r="A895" s="20"/>
      <c r="B895" s="33"/>
      <c r="C895" s="63"/>
      <c r="D895" s="22"/>
      <c r="E895" s="27"/>
      <c r="F895" s="27"/>
      <c r="G895" s="27"/>
      <c r="H895" s="27"/>
      <c r="I895" s="27"/>
      <c r="J895" s="23"/>
      <c r="K895" s="27"/>
      <c r="L895" s="27"/>
      <c r="M895" s="27"/>
      <c r="N895" s="27"/>
      <c r="O895" s="27"/>
      <c r="P895" s="27"/>
      <c r="Q895" s="27"/>
      <c r="R895" s="23"/>
      <c r="S895" s="64"/>
      <c r="T895" s="24"/>
      <c r="U895" s="49"/>
      <c r="V895" s="54"/>
      <c r="W895" s="25"/>
      <c r="X895" s="25"/>
      <c r="Y895" s="25"/>
      <c r="Z895" s="25"/>
      <c r="AA895" s="25"/>
      <c r="AB895" s="25"/>
      <c r="AC895" s="25"/>
      <c r="AD895" s="55"/>
    </row>
    <row r="896" spans="1:30" ht="20" customHeight="1" x14ac:dyDescent="0.2">
      <c r="A896" s="20"/>
      <c r="B896" s="33"/>
      <c r="C896" s="63"/>
      <c r="D896" s="22"/>
      <c r="E896" s="27"/>
      <c r="F896" s="27"/>
      <c r="G896" s="27"/>
      <c r="H896" s="27"/>
      <c r="I896" s="27"/>
      <c r="J896" s="23"/>
      <c r="K896" s="27"/>
      <c r="L896" s="27"/>
      <c r="M896" s="27"/>
      <c r="N896" s="27"/>
      <c r="O896" s="27"/>
      <c r="P896" s="27"/>
      <c r="Q896" s="27"/>
      <c r="R896" s="23"/>
      <c r="S896" s="64"/>
      <c r="T896" s="24"/>
      <c r="U896" s="49"/>
      <c r="V896" s="54"/>
      <c r="W896" s="25"/>
      <c r="X896" s="25"/>
      <c r="Y896" s="25"/>
      <c r="Z896" s="25"/>
      <c r="AA896" s="25"/>
      <c r="AB896" s="25"/>
      <c r="AC896" s="25"/>
      <c r="AD896" s="55"/>
    </row>
    <row r="897" spans="1:30" ht="20" customHeight="1" x14ac:dyDescent="0.2">
      <c r="A897" s="20"/>
      <c r="B897" s="33"/>
      <c r="C897" s="63"/>
      <c r="D897" s="22"/>
      <c r="E897" s="27"/>
      <c r="F897" s="27"/>
      <c r="G897" s="27"/>
      <c r="H897" s="27"/>
      <c r="I897" s="27"/>
      <c r="J897" s="23"/>
      <c r="K897" s="27"/>
      <c r="L897" s="27"/>
      <c r="M897" s="27"/>
      <c r="N897" s="27"/>
      <c r="O897" s="27"/>
      <c r="P897" s="27"/>
      <c r="Q897" s="27"/>
      <c r="R897" s="23"/>
      <c r="S897" s="64"/>
      <c r="T897" s="24"/>
      <c r="U897" s="49"/>
      <c r="V897" s="54"/>
      <c r="W897" s="25"/>
      <c r="X897" s="25"/>
      <c r="Y897" s="25"/>
      <c r="Z897" s="25"/>
      <c r="AA897" s="25"/>
      <c r="AB897" s="25"/>
      <c r="AC897" s="25"/>
      <c r="AD897" s="55"/>
    </row>
    <row r="898" spans="1:30" ht="20" customHeight="1" x14ac:dyDescent="0.2">
      <c r="A898" s="20"/>
      <c r="B898" s="33"/>
      <c r="C898" s="63"/>
      <c r="D898" s="22"/>
      <c r="E898" s="27"/>
      <c r="F898" s="27"/>
      <c r="G898" s="27"/>
      <c r="H898" s="27"/>
      <c r="I898" s="27"/>
      <c r="J898" s="23"/>
      <c r="K898" s="27"/>
      <c r="L898" s="27"/>
      <c r="M898" s="27"/>
      <c r="N898" s="27"/>
      <c r="O898" s="27"/>
      <c r="P898" s="27"/>
      <c r="Q898" s="27"/>
      <c r="R898" s="23"/>
      <c r="S898" s="64"/>
      <c r="T898" s="24"/>
      <c r="U898" s="49"/>
      <c r="V898" s="54"/>
      <c r="W898" s="25"/>
      <c r="X898" s="25"/>
      <c r="Y898" s="25"/>
      <c r="Z898" s="25"/>
      <c r="AA898" s="25"/>
      <c r="AB898" s="25"/>
      <c r="AC898" s="25"/>
      <c r="AD898" s="55"/>
    </row>
    <row r="899" spans="1:30" ht="20" customHeight="1" x14ac:dyDescent="0.2">
      <c r="A899" s="20"/>
      <c r="B899" s="33"/>
      <c r="C899" s="63"/>
      <c r="D899" s="22"/>
      <c r="E899" s="27"/>
      <c r="F899" s="27"/>
      <c r="G899" s="27"/>
      <c r="H899" s="27"/>
      <c r="I899" s="27"/>
      <c r="J899" s="23"/>
      <c r="K899" s="27"/>
      <c r="L899" s="27"/>
      <c r="M899" s="27"/>
      <c r="N899" s="27"/>
      <c r="O899" s="27"/>
      <c r="P899" s="27"/>
      <c r="Q899" s="27"/>
      <c r="R899" s="23"/>
      <c r="S899" s="64"/>
      <c r="T899" s="24"/>
      <c r="U899" s="49"/>
      <c r="V899" s="54"/>
      <c r="W899" s="25"/>
      <c r="X899" s="25"/>
      <c r="Y899" s="25"/>
      <c r="Z899" s="25"/>
      <c r="AA899" s="25"/>
      <c r="AB899" s="25"/>
      <c r="AC899" s="25"/>
      <c r="AD899" s="55"/>
    </row>
    <row r="900" spans="1:30" ht="20" customHeight="1" x14ac:dyDescent="0.2">
      <c r="A900" s="20"/>
      <c r="B900" s="33"/>
      <c r="C900" s="63"/>
      <c r="D900" s="22"/>
      <c r="E900" s="27"/>
      <c r="F900" s="27"/>
      <c r="G900" s="27"/>
      <c r="H900" s="27"/>
      <c r="I900" s="27"/>
      <c r="J900" s="23"/>
      <c r="K900" s="27"/>
      <c r="L900" s="27"/>
      <c r="M900" s="27"/>
      <c r="N900" s="27"/>
      <c r="O900" s="27"/>
      <c r="P900" s="27"/>
      <c r="Q900" s="27"/>
      <c r="R900" s="23"/>
      <c r="S900" s="64"/>
      <c r="T900" s="24"/>
      <c r="U900" s="49"/>
      <c r="V900" s="54"/>
      <c r="W900" s="25"/>
      <c r="X900" s="25"/>
      <c r="Y900" s="25"/>
      <c r="Z900" s="25"/>
      <c r="AA900" s="25"/>
      <c r="AB900" s="25"/>
      <c r="AC900" s="25"/>
      <c r="AD900" s="55"/>
    </row>
    <row r="901" spans="1:30" ht="20" customHeight="1" x14ac:dyDescent="0.2">
      <c r="A901" s="20"/>
      <c r="B901" s="33"/>
      <c r="C901" s="63"/>
      <c r="D901" s="22"/>
      <c r="E901" s="27"/>
      <c r="F901" s="27"/>
      <c r="G901" s="27"/>
      <c r="H901" s="27"/>
      <c r="I901" s="27"/>
      <c r="J901" s="23"/>
      <c r="K901" s="27"/>
      <c r="L901" s="27"/>
      <c r="M901" s="27"/>
      <c r="N901" s="27"/>
      <c r="O901" s="27"/>
      <c r="P901" s="27"/>
      <c r="Q901" s="27"/>
      <c r="R901" s="23"/>
      <c r="S901" s="64"/>
      <c r="T901" s="24"/>
      <c r="U901" s="49"/>
      <c r="V901" s="54"/>
      <c r="W901" s="25"/>
      <c r="X901" s="25"/>
      <c r="Y901" s="25"/>
      <c r="Z901" s="25"/>
      <c r="AA901" s="25"/>
      <c r="AB901" s="25"/>
      <c r="AC901" s="25"/>
      <c r="AD901" s="55"/>
    </row>
    <row r="902" spans="1:30" ht="20" customHeight="1" x14ac:dyDescent="0.2">
      <c r="A902" s="20"/>
      <c r="B902" s="33"/>
      <c r="C902" s="63"/>
      <c r="D902" s="22"/>
      <c r="E902" s="27"/>
      <c r="F902" s="27"/>
      <c r="G902" s="27"/>
      <c r="H902" s="27"/>
      <c r="I902" s="27"/>
      <c r="J902" s="23"/>
      <c r="K902" s="27"/>
      <c r="L902" s="27"/>
      <c r="M902" s="27"/>
      <c r="N902" s="27"/>
      <c r="O902" s="27"/>
      <c r="P902" s="27"/>
      <c r="Q902" s="27"/>
      <c r="R902" s="23"/>
      <c r="S902" s="64"/>
      <c r="T902" s="24"/>
      <c r="U902" s="49"/>
      <c r="V902" s="54"/>
      <c r="W902" s="25"/>
      <c r="X902" s="25"/>
      <c r="Y902" s="25"/>
      <c r="Z902" s="25"/>
      <c r="AA902" s="25"/>
      <c r="AB902" s="25"/>
      <c r="AC902" s="25"/>
      <c r="AD902" s="55"/>
    </row>
    <row r="903" spans="1:30" ht="20" customHeight="1" x14ac:dyDescent="0.2">
      <c r="A903" s="20"/>
      <c r="B903" s="33"/>
      <c r="C903" s="63"/>
      <c r="D903" s="22"/>
      <c r="E903" s="27"/>
      <c r="F903" s="27"/>
      <c r="G903" s="27"/>
      <c r="H903" s="27"/>
      <c r="I903" s="27"/>
      <c r="J903" s="23"/>
      <c r="K903" s="27"/>
      <c r="L903" s="27"/>
      <c r="M903" s="27"/>
      <c r="N903" s="27"/>
      <c r="O903" s="27"/>
      <c r="P903" s="27"/>
      <c r="Q903" s="27"/>
      <c r="R903" s="23"/>
      <c r="S903" s="64"/>
      <c r="T903" s="24"/>
      <c r="U903" s="49"/>
      <c r="V903" s="54"/>
      <c r="W903" s="25"/>
      <c r="X903" s="25"/>
      <c r="Y903" s="25"/>
      <c r="Z903" s="25"/>
      <c r="AA903" s="25"/>
      <c r="AB903" s="25"/>
      <c r="AC903" s="25"/>
      <c r="AD903" s="55"/>
    </row>
    <row r="904" spans="1:30" ht="20" customHeight="1" x14ac:dyDescent="0.2">
      <c r="A904" s="20"/>
      <c r="B904" s="33"/>
      <c r="C904" s="63"/>
      <c r="D904" s="22"/>
      <c r="E904" s="27"/>
      <c r="F904" s="27"/>
      <c r="G904" s="27"/>
      <c r="H904" s="27"/>
      <c r="I904" s="27"/>
      <c r="J904" s="23"/>
      <c r="K904" s="27"/>
      <c r="L904" s="27"/>
      <c r="M904" s="27"/>
      <c r="N904" s="27"/>
      <c r="O904" s="27"/>
      <c r="P904" s="27"/>
      <c r="Q904" s="27"/>
      <c r="R904" s="23"/>
      <c r="S904" s="64"/>
      <c r="T904" s="24"/>
      <c r="U904" s="49"/>
      <c r="V904" s="54"/>
      <c r="W904" s="25"/>
      <c r="X904" s="25"/>
      <c r="Y904" s="25"/>
      <c r="Z904" s="25"/>
      <c r="AA904" s="25"/>
      <c r="AB904" s="25"/>
      <c r="AC904" s="25"/>
      <c r="AD904" s="55"/>
    </row>
    <row r="905" spans="1:30" ht="20" customHeight="1" x14ac:dyDescent="0.2">
      <c r="A905" s="20"/>
      <c r="B905" s="33"/>
      <c r="C905" s="63"/>
      <c r="D905" s="22"/>
      <c r="E905" s="27"/>
      <c r="F905" s="27"/>
      <c r="G905" s="27"/>
      <c r="H905" s="27"/>
      <c r="I905" s="27"/>
      <c r="J905" s="23"/>
      <c r="K905" s="27"/>
      <c r="L905" s="27"/>
      <c r="M905" s="27"/>
      <c r="N905" s="27"/>
      <c r="O905" s="27"/>
      <c r="P905" s="27"/>
      <c r="Q905" s="27"/>
      <c r="R905" s="23"/>
      <c r="S905" s="64"/>
      <c r="T905" s="24"/>
      <c r="U905" s="49"/>
      <c r="V905" s="54"/>
      <c r="W905" s="25"/>
      <c r="X905" s="25"/>
      <c r="Y905" s="25"/>
      <c r="Z905" s="25"/>
      <c r="AA905" s="25"/>
      <c r="AB905" s="25"/>
      <c r="AC905" s="25"/>
      <c r="AD905" s="55"/>
    </row>
    <row r="906" spans="1:30" ht="20" customHeight="1" x14ac:dyDescent="0.2">
      <c r="A906" s="20"/>
      <c r="B906" s="33"/>
      <c r="C906" s="63"/>
      <c r="D906" s="22"/>
      <c r="E906" s="27"/>
      <c r="F906" s="27"/>
      <c r="G906" s="27"/>
      <c r="H906" s="27"/>
      <c r="I906" s="27"/>
      <c r="J906" s="23"/>
      <c r="K906" s="27"/>
      <c r="L906" s="27"/>
      <c r="M906" s="27"/>
      <c r="N906" s="27"/>
      <c r="O906" s="27"/>
      <c r="P906" s="27"/>
      <c r="Q906" s="27"/>
      <c r="R906" s="23"/>
      <c r="S906" s="64"/>
      <c r="T906" s="24"/>
      <c r="U906" s="49"/>
      <c r="V906" s="54"/>
      <c r="W906" s="25"/>
      <c r="X906" s="25"/>
      <c r="Y906" s="25"/>
      <c r="Z906" s="25"/>
      <c r="AA906" s="25"/>
      <c r="AB906" s="25"/>
      <c r="AC906" s="25"/>
      <c r="AD906" s="55"/>
    </row>
    <row r="907" spans="1:30" ht="20" customHeight="1" x14ac:dyDescent="0.2">
      <c r="A907" s="20"/>
      <c r="B907" s="33"/>
      <c r="C907" s="63"/>
      <c r="D907" s="22"/>
      <c r="E907" s="27"/>
      <c r="F907" s="27"/>
      <c r="G907" s="27"/>
      <c r="H907" s="27"/>
      <c r="I907" s="27"/>
      <c r="J907" s="23"/>
      <c r="K907" s="27"/>
      <c r="L907" s="27"/>
      <c r="M907" s="27"/>
      <c r="N907" s="27"/>
      <c r="O907" s="27"/>
      <c r="P907" s="27"/>
      <c r="Q907" s="27"/>
      <c r="R907" s="23"/>
      <c r="S907" s="64"/>
      <c r="T907" s="24"/>
      <c r="U907" s="49"/>
      <c r="V907" s="54"/>
      <c r="W907" s="25"/>
      <c r="X907" s="25"/>
      <c r="Y907" s="25"/>
      <c r="Z907" s="25"/>
      <c r="AA907" s="25"/>
      <c r="AB907" s="25"/>
      <c r="AC907" s="25"/>
      <c r="AD907" s="55"/>
    </row>
    <row r="908" spans="1:30" ht="20" customHeight="1" x14ac:dyDescent="0.2">
      <c r="A908" s="20"/>
      <c r="B908" s="33"/>
      <c r="C908" s="63"/>
      <c r="D908" s="22"/>
      <c r="E908" s="27"/>
      <c r="F908" s="27"/>
      <c r="G908" s="27"/>
      <c r="H908" s="27"/>
      <c r="I908" s="27"/>
      <c r="J908" s="23"/>
      <c r="K908" s="27"/>
      <c r="L908" s="27"/>
      <c r="M908" s="27"/>
      <c r="N908" s="27"/>
      <c r="O908" s="27"/>
      <c r="P908" s="27"/>
      <c r="Q908" s="27"/>
      <c r="R908" s="23"/>
      <c r="S908" s="64"/>
      <c r="T908" s="24"/>
      <c r="U908" s="49"/>
      <c r="V908" s="54"/>
      <c r="W908" s="25"/>
      <c r="X908" s="25"/>
      <c r="Y908" s="25"/>
      <c r="Z908" s="25"/>
      <c r="AA908" s="25"/>
      <c r="AB908" s="25"/>
      <c r="AC908" s="25"/>
      <c r="AD908" s="55"/>
    </row>
    <row r="909" spans="1:30" ht="20" customHeight="1" x14ac:dyDescent="0.2">
      <c r="A909" s="20"/>
      <c r="B909" s="33"/>
      <c r="C909" s="63"/>
      <c r="D909" s="22"/>
      <c r="E909" s="27"/>
      <c r="F909" s="27"/>
      <c r="G909" s="27"/>
      <c r="H909" s="27"/>
      <c r="I909" s="27"/>
      <c r="J909" s="23"/>
      <c r="K909" s="27"/>
      <c r="L909" s="27"/>
      <c r="M909" s="27"/>
      <c r="N909" s="27"/>
      <c r="O909" s="27"/>
      <c r="P909" s="27"/>
      <c r="Q909" s="27"/>
      <c r="R909" s="23"/>
      <c r="S909" s="64"/>
      <c r="T909" s="24"/>
      <c r="U909" s="49"/>
      <c r="V909" s="54"/>
      <c r="W909" s="25"/>
      <c r="X909" s="25"/>
      <c r="Y909" s="25"/>
      <c r="Z909" s="25"/>
      <c r="AA909" s="25"/>
      <c r="AB909" s="25"/>
      <c r="AC909" s="25"/>
      <c r="AD909" s="55"/>
    </row>
    <row r="910" spans="1:30" ht="20" customHeight="1" x14ac:dyDescent="0.2">
      <c r="A910" s="20"/>
      <c r="B910" s="33"/>
      <c r="C910" s="63"/>
      <c r="D910" s="22"/>
      <c r="E910" s="27"/>
      <c r="F910" s="27"/>
      <c r="G910" s="27"/>
      <c r="H910" s="27"/>
      <c r="I910" s="27"/>
      <c r="J910" s="23"/>
      <c r="K910" s="27"/>
      <c r="L910" s="27"/>
      <c r="M910" s="27"/>
      <c r="N910" s="27"/>
      <c r="O910" s="27"/>
      <c r="P910" s="27"/>
      <c r="Q910" s="27"/>
      <c r="R910" s="23"/>
      <c r="S910" s="64"/>
      <c r="T910" s="24"/>
      <c r="U910" s="49"/>
      <c r="V910" s="54"/>
      <c r="W910" s="25"/>
      <c r="X910" s="25"/>
      <c r="Y910" s="25"/>
      <c r="Z910" s="25"/>
      <c r="AA910" s="25"/>
      <c r="AB910" s="25"/>
      <c r="AC910" s="25"/>
      <c r="AD910" s="55"/>
    </row>
    <row r="911" spans="1:30" ht="20" customHeight="1" x14ac:dyDescent="0.2">
      <c r="A911" s="20"/>
      <c r="B911" s="33"/>
      <c r="C911" s="63"/>
      <c r="D911" s="22"/>
      <c r="E911" s="27"/>
      <c r="F911" s="27"/>
      <c r="G911" s="27"/>
      <c r="H911" s="27"/>
      <c r="I911" s="27"/>
      <c r="J911" s="23"/>
      <c r="K911" s="27"/>
      <c r="L911" s="27"/>
      <c r="M911" s="27"/>
      <c r="N911" s="27"/>
      <c r="O911" s="27"/>
      <c r="P911" s="27"/>
      <c r="Q911" s="27"/>
      <c r="R911" s="23"/>
      <c r="S911" s="64"/>
      <c r="T911" s="24"/>
      <c r="U911" s="49"/>
      <c r="V911" s="54"/>
      <c r="W911" s="25"/>
      <c r="X911" s="25"/>
      <c r="Y911" s="25"/>
      <c r="Z911" s="25"/>
      <c r="AA911" s="25"/>
      <c r="AB911" s="25"/>
      <c r="AC911" s="25"/>
      <c r="AD911" s="55"/>
    </row>
    <row r="912" spans="1:30" ht="20" customHeight="1" x14ac:dyDescent="0.2">
      <c r="A912" s="20"/>
      <c r="B912" s="33"/>
      <c r="C912" s="63"/>
      <c r="D912" s="22"/>
      <c r="E912" s="27"/>
      <c r="F912" s="27"/>
      <c r="G912" s="27"/>
      <c r="H912" s="27"/>
      <c r="I912" s="27"/>
      <c r="J912" s="23"/>
      <c r="K912" s="27"/>
      <c r="L912" s="27"/>
      <c r="M912" s="27"/>
      <c r="N912" s="27"/>
      <c r="O912" s="27"/>
      <c r="P912" s="27"/>
      <c r="Q912" s="27"/>
      <c r="R912" s="23"/>
      <c r="S912" s="64"/>
      <c r="T912" s="24"/>
      <c r="U912" s="49"/>
      <c r="V912" s="54"/>
      <c r="W912" s="25"/>
      <c r="X912" s="25"/>
      <c r="Y912" s="25"/>
      <c r="Z912" s="25"/>
      <c r="AA912" s="25"/>
      <c r="AB912" s="25"/>
      <c r="AC912" s="25"/>
      <c r="AD912" s="55"/>
    </row>
    <row r="913" spans="1:30" ht="20" customHeight="1" x14ac:dyDescent="0.2">
      <c r="A913" s="20"/>
      <c r="B913" s="33"/>
      <c r="C913" s="63"/>
      <c r="D913" s="22"/>
      <c r="E913" s="27"/>
      <c r="F913" s="27"/>
      <c r="G913" s="27"/>
      <c r="H913" s="27"/>
      <c r="I913" s="27"/>
      <c r="J913" s="23"/>
      <c r="K913" s="27"/>
      <c r="L913" s="27"/>
      <c r="M913" s="27"/>
      <c r="N913" s="27"/>
      <c r="O913" s="27"/>
      <c r="P913" s="27"/>
      <c r="Q913" s="27"/>
      <c r="R913" s="23"/>
      <c r="S913" s="64"/>
      <c r="T913" s="24"/>
      <c r="U913" s="49"/>
      <c r="V913" s="54"/>
      <c r="W913" s="25"/>
      <c r="X913" s="25"/>
      <c r="Y913" s="25"/>
      <c r="Z913" s="25"/>
      <c r="AA913" s="25"/>
      <c r="AB913" s="25"/>
      <c r="AC913" s="25"/>
      <c r="AD913" s="55"/>
    </row>
    <row r="914" spans="1:30" ht="20" customHeight="1" x14ac:dyDescent="0.2">
      <c r="A914" s="20"/>
      <c r="B914" s="33"/>
      <c r="C914" s="63"/>
      <c r="D914" s="22"/>
      <c r="E914" s="27"/>
      <c r="F914" s="27"/>
      <c r="G914" s="27"/>
      <c r="H914" s="27"/>
      <c r="I914" s="27"/>
      <c r="J914" s="23"/>
      <c r="K914" s="27"/>
      <c r="L914" s="27"/>
      <c r="M914" s="27"/>
      <c r="N914" s="27"/>
      <c r="O914" s="27"/>
      <c r="P914" s="27"/>
      <c r="Q914" s="27"/>
      <c r="R914" s="23"/>
      <c r="S914" s="64"/>
      <c r="T914" s="24"/>
      <c r="U914" s="49"/>
      <c r="V914" s="54"/>
      <c r="W914" s="25"/>
      <c r="X914" s="25"/>
      <c r="Y914" s="25"/>
      <c r="Z914" s="25"/>
      <c r="AA914" s="25"/>
      <c r="AB914" s="25"/>
      <c r="AC914" s="25"/>
      <c r="AD914" s="55"/>
    </row>
    <row r="915" spans="1:30" ht="20" customHeight="1" x14ac:dyDescent="0.2">
      <c r="A915" s="20"/>
      <c r="B915" s="33"/>
      <c r="C915" s="63"/>
      <c r="D915" s="22"/>
      <c r="E915" s="27"/>
      <c r="F915" s="27"/>
      <c r="G915" s="27"/>
      <c r="H915" s="27"/>
      <c r="I915" s="27"/>
      <c r="J915" s="23"/>
      <c r="K915" s="27"/>
      <c r="L915" s="27"/>
      <c r="M915" s="27"/>
      <c r="N915" s="27"/>
      <c r="O915" s="27"/>
      <c r="P915" s="27"/>
      <c r="Q915" s="27"/>
      <c r="R915" s="23"/>
      <c r="S915" s="64"/>
      <c r="T915" s="24"/>
      <c r="U915" s="49"/>
      <c r="V915" s="54"/>
      <c r="W915" s="25"/>
      <c r="X915" s="25"/>
      <c r="Y915" s="25"/>
      <c r="Z915" s="25"/>
      <c r="AA915" s="25"/>
      <c r="AB915" s="25"/>
      <c r="AC915" s="25"/>
      <c r="AD915" s="55"/>
    </row>
    <row r="916" spans="1:30" ht="20" customHeight="1" x14ac:dyDescent="0.2">
      <c r="A916" s="20"/>
      <c r="B916" s="33"/>
      <c r="C916" s="63"/>
      <c r="D916" s="22"/>
      <c r="E916" s="27"/>
      <c r="F916" s="27"/>
      <c r="G916" s="27"/>
      <c r="H916" s="27"/>
      <c r="I916" s="27"/>
      <c r="J916" s="23"/>
      <c r="K916" s="27"/>
      <c r="L916" s="27"/>
      <c r="M916" s="27"/>
      <c r="N916" s="27"/>
      <c r="O916" s="27"/>
      <c r="P916" s="27"/>
      <c r="Q916" s="27"/>
      <c r="R916" s="23"/>
      <c r="S916" s="64"/>
      <c r="T916" s="24"/>
      <c r="U916" s="49"/>
      <c r="V916" s="54"/>
      <c r="W916" s="25"/>
      <c r="X916" s="25"/>
      <c r="Y916" s="25"/>
      <c r="Z916" s="25"/>
      <c r="AA916" s="25"/>
      <c r="AB916" s="25"/>
      <c r="AC916" s="25"/>
      <c r="AD916" s="55"/>
    </row>
    <row r="917" spans="1:30" ht="20" customHeight="1" x14ac:dyDescent="0.2">
      <c r="A917" s="20"/>
      <c r="B917" s="33"/>
      <c r="C917" s="63"/>
      <c r="D917" s="22"/>
      <c r="E917" s="27"/>
      <c r="F917" s="27"/>
      <c r="G917" s="27"/>
      <c r="H917" s="27"/>
      <c r="I917" s="27"/>
      <c r="J917" s="23"/>
      <c r="K917" s="27"/>
      <c r="L917" s="27"/>
      <c r="M917" s="27"/>
      <c r="N917" s="27"/>
      <c r="O917" s="27"/>
      <c r="P917" s="27"/>
      <c r="Q917" s="27"/>
      <c r="R917" s="23"/>
      <c r="S917" s="64"/>
      <c r="T917" s="24"/>
      <c r="U917" s="49"/>
      <c r="V917" s="54"/>
      <c r="W917" s="25"/>
      <c r="X917" s="25"/>
      <c r="Y917" s="25"/>
      <c r="Z917" s="25"/>
      <c r="AA917" s="25"/>
      <c r="AB917" s="25"/>
      <c r="AC917" s="25"/>
      <c r="AD917" s="55"/>
    </row>
    <row r="918" spans="1:30" ht="20" customHeight="1" x14ac:dyDescent="0.2">
      <c r="A918" s="20"/>
      <c r="B918" s="33"/>
      <c r="C918" s="63"/>
      <c r="D918" s="22"/>
      <c r="E918" s="27"/>
      <c r="F918" s="27"/>
      <c r="G918" s="27"/>
      <c r="H918" s="27"/>
      <c r="I918" s="27"/>
      <c r="J918" s="23"/>
      <c r="K918" s="27"/>
      <c r="L918" s="27"/>
      <c r="M918" s="27"/>
      <c r="N918" s="27"/>
      <c r="O918" s="27"/>
      <c r="P918" s="27"/>
      <c r="Q918" s="27"/>
      <c r="R918" s="23"/>
      <c r="S918" s="64"/>
      <c r="T918" s="24"/>
      <c r="U918" s="49"/>
      <c r="V918" s="54"/>
      <c r="W918" s="25"/>
      <c r="X918" s="25"/>
      <c r="Y918" s="25"/>
      <c r="Z918" s="25"/>
      <c r="AA918" s="25"/>
      <c r="AB918" s="25"/>
      <c r="AC918" s="25"/>
      <c r="AD918" s="55"/>
    </row>
    <row r="919" spans="1:30" ht="20" customHeight="1" x14ac:dyDescent="0.2">
      <c r="A919" s="20"/>
      <c r="B919" s="33"/>
      <c r="C919" s="63"/>
      <c r="D919" s="22"/>
      <c r="E919" s="27"/>
      <c r="F919" s="27"/>
      <c r="G919" s="27"/>
      <c r="H919" s="27"/>
      <c r="I919" s="27"/>
      <c r="J919" s="23"/>
      <c r="K919" s="27"/>
      <c r="L919" s="27"/>
      <c r="M919" s="27"/>
      <c r="N919" s="27"/>
      <c r="O919" s="27"/>
      <c r="P919" s="27"/>
      <c r="Q919" s="27"/>
      <c r="R919" s="23"/>
      <c r="S919" s="64"/>
      <c r="T919" s="24"/>
      <c r="U919" s="49"/>
      <c r="V919" s="54"/>
      <c r="W919" s="25"/>
      <c r="X919" s="25"/>
      <c r="Y919" s="25"/>
      <c r="Z919" s="25"/>
      <c r="AA919" s="25"/>
      <c r="AB919" s="25"/>
      <c r="AC919" s="25"/>
      <c r="AD919" s="55"/>
    </row>
    <row r="920" spans="1:30" ht="20" customHeight="1" x14ac:dyDescent="0.2">
      <c r="A920" s="20"/>
      <c r="B920" s="33"/>
      <c r="C920" s="63"/>
      <c r="D920" s="22"/>
      <c r="E920" s="27"/>
      <c r="F920" s="27"/>
      <c r="G920" s="27"/>
      <c r="H920" s="27"/>
      <c r="I920" s="27"/>
      <c r="J920" s="23"/>
      <c r="K920" s="27"/>
      <c r="L920" s="27"/>
      <c r="M920" s="27"/>
      <c r="N920" s="27"/>
      <c r="O920" s="27"/>
      <c r="P920" s="27"/>
      <c r="Q920" s="27"/>
      <c r="R920" s="23"/>
      <c r="S920" s="64"/>
      <c r="T920" s="24"/>
      <c r="U920" s="49"/>
      <c r="V920" s="54"/>
      <c r="W920" s="25"/>
      <c r="X920" s="25"/>
      <c r="Y920" s="25"/>
      <c r="Z920" s="25"/>
      <c r="AA920" s="25"/>
      <c r="AB920" s="25"/>
      <c r="AC920" s="25"/>
      <c r="AD920" s="55"/>
    </row>
    <row r="921" spans="1:30" ht="20" customHeight="1" x14ac:dyDescent="0.2">
      <c r="A921" s="20"/>
      <c r="B921" s="33"/>
      <c r="C921" s="63"/>
      <c r="D921" s="22"/>
      <c r="E921" s="27"/>
      <c r="F921" s="27"/>
      <c r="G921" s="27"/>
      <c r="H921" s="27"/>
      <c r="I921" s="27"/>
      <c r="J921" s="23"/>
      <c r="K921" s="27"/>
      <c r="L921" s="27"/>
      <c r="M921" s="27"/>
      <c r="N921" s="27"/>
      <c r="O921" s="27"/>
      <c r="P921" s="27"/>
      <c r="Q921" s="27"/>
      <c r="R921" s="23"/>
      <c r="S921" s="64"/>
      <c r="T921" s="24"/>
      <c r="U921" s="49"/>
      <c r="V921" s="54"/>
      <c r="W921" s="25"/>
      <c r="X921" s="25"/>
      <c r="Y921" s="25"/>
      <c r="Z921" s="25"/>
      <c r="AA921" s="25"/>
      <c r="AB921" s="25"/>
      <c r="AC921" s="25"/>
      <c r="AD921" s="55"/>
    </row>
    <row r="922" spans="1:30" ht="20" customHeight="1" x14ac:dyDescent="0.2">
      <c r="A922" s="20"/>
      <c r="B922" s="33"/>
      <c r="C922" s="63"/>
      <c r="D922" s="22"/>
      <c r="E922" s="27"/>
      <c r="F922" s="27"/>
      <c r="G922" s="27"/>
      <c r="H922" s="27"/>
      <c r="I922" s="27"/>
      <c r="J922" s="23"/>
      <c r="K922" s="27"/>
      <c r="L922" s="27"/>
      <c r="M922" s="27"/>
      <c r="N922" s="27"/>
      <c r="O922" s="27"/>
      <c r="P922" s="27"/>
      <c r="Q922" s="27"/>
      <c r="R922" s="23"/>
      <c r="S922" s="64"/>
      <c r="T922" s="24"/>
      <c r="U922" s="49"/>
      <c r="V922" s="54"/>
      <c r="W922" s="25"/>
      <c r="X922" s="25"/>
      <c r="Y922" s="25"/>
      <c r="Z922" s="25"/>
      <c r="AA922" s="25"/>
      <c r="AB922" s="25"/>
      <c r="AC922" s="25"/>
      <c r="AD922" s="55"/>
    </row>
    <row r="923" spans="1:30" ht="20" customHeight="1" x14ac:dyDescent="0.2">
      <c r="A923" s="20"/>
      <c r="B923" s="33"/>
      <c r="C923" s="63"/>
      <c r="D923" s="22"/>
      <c r="E923" s="27"/>
      <c r="F923" s="27"/>
      <c r="G923" s="27"/>
      <c r="H923" s="27"/>
      <c r="I923" s="27"/>
      <c r="J923" s="23"/>
      <c r="K923" s="27"/>
      <c r="L923" s="27"/>
      <c r="M923" s="27"/>
      <c r="N923" s="27"/>
      <c r="O923" s="27"/>
      <c r="P923" s="27"/>
      <c r="Q923" s="27"/>
      <c r="R923" s="23"/>
      <c r="S923" s="64"/>
      <c r="T923" s="24"/>
      <c r="U923" s="49"/>
      <c r="V923" s="54"/>
      <c r="W923" s="25"/>
      <c r="X923" s="25"/>
      <c r="Y923" s="25"/>
      <c r="Z923" s="25"/>
      <c r="AA923" s="25"/>
      <c r="AB923" s="25"/>
      <c r="AC923" s="25"/>
      <c r="AD923" s="55"/>
    </row>
    <row r="924" spans="1:30" ht="20" customHeight="1" x14ac:dyDescent="0.2">
      <c r="A924" s="20"/>
      <c r="B924" s="33"/>
      <c r="C924" s="63"/>
      <c r="D924" s="22"/>
      <c r="E924" s="27"/>
      <c r="F924" s="27"/>
      <c r="G924" s="27"/>
      <c r="H924" s="27"/>
      <c r="I924" s="27"/>
      <c r="J924" s="23"/>
      <c r="K924" s="27"/>
      <c r="L924" s="27"/>
      <c r="M924" s="27"/>
      <c r="N924" s="27"/>
      <c r="O924" s="27"/>
      <c r="P924" s="27"/>
      <c r="Q924" s="27"/>
      <c r="R924" s="23"/>
      <c r="S924" s="64"/>
      <c r="T924" s="24"/>
      <c r="U924" s="49"/>
      <c r="V924" s="54"/>
      <c r="W924" s="25"/>
      <c r="X924" s="25"/>
      <c r="Y924" s="25"/>
      <c r="Z924" s="25"/>
      <c r="AA924" s="25"/>
      <c r="AB924" s="25"/>
      <c r="AC924" s="25"/>
      <c r="AD924" s="55"/>
    </row>
    <row r="925" spans="1:30" ht="20" customHeight="1" x14ac:dyDescent="0.2">
      <c r="A925" s="20"/>
      <c r="B925" s="33"/>
      <c r="C925" s="63"/>
      <c r="D925" s="22"/>
      <c r="E925" s="27"/>
      <c r="F925" s="27"/>
      <c r="G925" s="27"/>
      <c r="H925" s="27"/>
      <c r="I925" s="27"/>
      <c r="J925" s="23"/>
      <c r="K925" s="27"/>
      <c r="L925" s="27"/>
      <c r="M925" s="27"/>
      <c r="N925" s="27"/>
      <c r="O925" s="27"/>
      <c r="P925" s="27"/>
      <c r="Q925" s="27"/>
      <c r="R925" s="23"/>
      <c r="S925" s="64"/>
      <c r="T925" s="24"/>
      <c r="U925" s="49"/>
      <c r="V925" s="54"/>
      <c r="W925" s="25"/>
      <c r="X925" s="25"/>
      <c r="Y925" s="25"/>
      <c r="Z925" s="25"/>
      <c r="AA925" s="25"/>
      <c r="AB925" s="25"/>
      <c r="AC925" s="25"/>
      <c r="AD925" s="55"/>
    </row>
    <row r="926" spans="1:30" ht="20" customHeight="1" x14ac:dyDescent="0.2">
      <c r="A926" s="20"/>
      <c r="B926" s="33"/>
      <c r="C926" s="63"/>
      <c r="D926" s="22"/>
      <c r="E926" s="27"/>
      <c r="F926" s="27"/>
      <c r="G926" s="27"/>
      <c r="H926" s="27"/>
      <c r="I926" s="27"/>
      <c r="J926" s="23"/>
      <c r="K926" s="27"/>
      <c r="L926" s="27"/>
      <c r="M926" s="27"/>
      <c r="N926" s="27"/>
      <c r="O926" s="27"/>
      <c r="P926" s="27"/>
      <c r="Q926" s="27"/>
      <c r="R926" s="23"/>
      <c r="S926" s="64"/>
      <c r="T926" s="24"/>
      <c r="U926" s="49"/>
      <c r="V926" s="54"/>
      <c r="W926" s="25"/>
      <c r="X926" s="25"/>
      <c r="Y926" s="25"/>
      <c r="Z926" s="25"/>
      <c r="AA926" s="25"/>
      <c r="AB926" s="25"/>
      <c r="AC926" s="25"/>
      <c r="AD926" s="55"/>
    </row>
    <row r="927" spans="1:30" ht="20" customHeight="1" x14ac:dyDescent="0.2">
      <c r="A927" s="20"/>
      <c r="B927" s="33"/>
      <c r="C927" s="63"/>
      <c r="D927" s="22"/>
      <c r="E927" s="27"/>
      <c r="F927" s="27"/>
      <c r="G927" s="27"/>
      <c r="H927" s="27"/>
      <c r="I927" s="27"/>
      <c r="J927" s="23"/>
      <c r="K927" s="27"/>
      <c r="L927" s="27"/>
      <c r="M927" s="27"/>
      <c r="N927" s="27"/>
      <c r="O927" s="27"/>
      <c r="P927" s="27"/>
      <c r="Q927" s="27"/>
      <c r="R927" s="23"/>
      <c r="S927" s="64"/>
      <c r="T927" s="24"/>
      <c r="U927" s="49"/>
      <c r="V927" s="54"/>
      <c r="W927" s="25"/>
      <c r="X927" s="25"/>
      <c r="Y927" s="25"/>
      <c r="Z927" s="25"/>
      <c r="AA927" s="25"/>
      <c r="AB927" s="25"/>
      <c r="AC927" s="25"/>
      <c r="AD927" s="55"/>
    </row>
    <row r="928" spans="1:30" ht="20" customHeight="1" x14ac:dyDescent="0.2">
      <c r="A928" s="20"/>
      <c r="B928" s="33"/>
      <c r="C928" s="63"/>
      <c r="D928" s="22"/>
      <c r="E928" s="27"/>
      <c r="F928" s="27"/>
      <c r="G928" s="27"/>
      <c r="H928" s="27"/>
      <c r="I928" s="27"/>
      <c r="J928" s="23"/>
      <c r="K928" s="27"/>
      <c r="L928" s="27"/>
      <c r="M928" s="27"/>
      <c r="N928" s="27"/>
      <c r="O928" s="27"/>
      <c r="P928" s="27"/>
      <c r="Q928" s="27"/>
      <c r="R928" s="23"/>
      <c r="S928" s="64"/>
      <c r="T928" s="24"/>
      <c r="U928" s="49"/>
      <c r="V928" s="54"/>
      <c r="W928" s="25"/>
      <c r="X928" s="25"/>
      <c r="Y928" s="25"/>
      <c r="Z928" s="25"/>
      <c r="AA928" s="25"/>
      <c r="AB928" s="25"/>
      <c r="AC928" s="25"/>
      <c r="AD928" s="55"/>
    </row>
    <row r="929" spans="1:30" ht="20" customHeight="1" x14ac:dyDescent="0.2">
      <c r="A929" s="20"/>
      <c r="B929" s="33"/>
      <c r="C929" s="63"/>
      <c r="D929" s="22"/>
      <c r="E929" s="27"/>
      <c r="F929" s="27"/>
      <c r="G929" s="27"/>
      <c r="H929" s="27"/>
      <c r="I929" s="27"/>
      <c r="J929" s="23"/>
      <c r="K929" s="27"/>
      <c r="L929" s="27"/>
      <c r="M929" s="27"/>
      <c r="N929" s="27"/>
      <c r="O929" s="27"/>
      <c r="P929" s="27"/>
      <c r="Q929" s="27"/>
      <c r="R929" s="23"/>
      <c r="S929" s="64"/>
      <c r="T929" s="24"/>
      <c r="U929" s="49"/>
      <c r="V929" s="54"/>
      <c r="W929" s="25"/>
      <c r="X929" s="25"/>
      <c r="Y929" s="25"/>
      <c r="Z929" s="25"/>
      <c r="AA929" s="25"/>
      <c r="AB929" s="25"/>
      <c r="AC929" s="25"/>
      <c r="AD929" s="55"/>
    </row>
    <row r="930" spans="1:30" ht="20" customHeight="1" x14ac:dyDescent="0.2">
      <c r="A930" s="20"/>
      <c r="B930" s="33"/>
      <c r="C930" s="63"/>
      <c r="D930" s="22"/>
      <c r="E930" s="27"/>
      <c r="F930" s="27"/>
      <c r="G930" s="27"/>
      <c r="H930" s="27"/>
      <c r="I930" s="27"/>
      <c r="J930" s="23"/>
      <c r="K930" s="27"/>
      <c r="L930" s="27"/>
      <c r="M930" s="27"/>
      <c r="N930" s="27"/>
      <c r="O930" s="27"/>
      <c r="P930" s="27"/>
      <c r="Q930" s="27"/>
      <c r="R930" s="23"/>
      <c r="S930" s="64"/>
      <c r="T930" s="24"/>
      <c r="U930" s="49"/>
      <c r="V930" s="54"/>
      <c r="W930" s="25"/>
      <c r="X930" s="25"/>
      <c r="Y930" s="25"/>
      <c r="Z930" s="25"/>
      <c r="AA930" s="25"/>
      <c r="AB930" s="25"/>
      <c r="AC930" s="25"/>
      <c r="AD930" s="55"/>
    </row>
    <row r="931" spans="1:30" ht="20" customHeight="1" x14ac:dyDescent="0.2">
      <c r="A931" s="20"/>
      <c r="B931" s="33"/>
      <c r="C931" s="63"/>
      <c r="D931" s="22"/>
      <c r="E931" s="27"/>
      <c r="F931" s="27"/>
      <c r="G931" s="27"/>
      <c r="H931" s="27"/>
      <c r="I931" s="27"/>
      <c r="J931" s="23"/>
      <c r="K931" s="27"/>
      <c r="L931" s="27"/>
      <c r="M931" s="27"/>
      <c r="N931" s="27"/>
      <c r="O931" s="27"/>
      <c r="P931" s="27"/>
      <c r="Q931" s="27"/>
      <c r="R931" s="23"/>
      <c r="S931" s="64"/>
      <c r="T931" s="24"/>
      <c r="U931" s="49"/>
      <c r="V931" s="54"/>
      <c r="W931" s="25"/>
      <c r="X931" s="25"/>
      <c r="Y931" s="25"/>
      <c r="Z931" s="25"/>
      <c r="AA931" s="25"/>
      <c r="AB931" s="25"/>
      <c r="AC931" s="25"/>
      <c r="AD931" s="55"/>
    </row>
    <row r="932" spans="1:30" ht="20" customHeight="1" x14ac:dyDescent="0.2">
      <c r="A932" s="20"/>
      <c r="B932" s="33"/>
      <c r="C932" s="63"/>
      <c r="D932" s="22"/>
      <c r="E932" s="27"/>
      <c r="F932" s="27"/>
      <c r="G932" s="27"/>
      <c r="H932" s="27"/>
      <c r="I932" s="27"/>
      <c r="J932" s="23"/>
      <c r="K932" s="27"/>
      <c r="L932" s="27"/>
      <c r="M932" s="27"/>
      <c r="N932" s="27"/>
      <c r="O932" s="27"/>
      <c r="P932" s="27"/>
      <c r="Q932" s="27"/>
      <c r="R932" s="23"/>
      <c r="S932" s="64"/>
      <c r="T932" s="24"/>
      <c r="U932" s="49"/>
      <c r="V932" s="54"/>
      <c r="W932" s="25"/>
      <c r="X932" s="25"/>
      <c r="Y932" s="25"/>
      <c r="Z932" s="25"/>
      <c r="AA932" s="25"/>
      <c r="AB932" s="25"/>
      <c r="AC932" s="25"/>
      <c r="AD932" s="55"/>
    </row>
    <row r="933" spans="1:30" ht="20" customHeight="1" x14ac:dyDescent="0.2">
      <c r="A933" s="20"/>
      <c r="B933" s="33"/>
      <c r="C933" s="63"/>
      <c r="D933" s="22"/>
      <c r="E933" s="27"/>
      <c r="F933" s="27"/>
      <c r="G933" s="27"/>
      <c r="H933" s="27"/>
      <c r="I933" s="27"/>
      <c r="J933" s="23"/>
      <c r="K933" s="27"/>
      <c r="L933" s="27"/>
      <c r="M933" s="27"/>
      <c r="N933" s="27"/>
      <c r="O933" s="27"/>
      <c r="P933" s="27"/>
      <c r="Q933" s="27"/>
      <c r="R933" s="23"/>
      <c r="S933" s="64"/>
      <c r="T933" s="24"/>
      <c r="U933" s="49"/>
      <c r="V933" s="54"/>
      <c r="W933" s="25"/>
      <c r="X933" s="25"/>
      <c r="Y933" s="25"/>
      <c r="Z933" s="25"/>
      <c r="AA933" s="25"/>
      <c r="AB933" s="25"/>
      <c r="AC933" s="25"/>
      <c r="AD933" s="55"/>
    </row>
    <row r="934" spans="1:30" ht="20" customHeight="1" x14ac:dyDescent="0.2">
      <c r="A934" s="20"/>
      <c r="B934" s="33"/>
      <c r="C934" s="63"/>
      <c r="D934" s="22"/>
      <c r="E934" s="27"/>
      <c r="F934" s="27"/>
      <c r="G934" s="27"/>
      <c r="H934" s="27"/>
      <c r="I934" s="27"/>
      <c r="J934" s="23"/>
      <c r="K934" s="27"/>
      <c r="L934" s="27"/>
      <c r="M934" s="27"/>
      <c r="N934" s="27"/>
      <c r="O934" s="27"/>
      <c r="P934" s="27"/>
      <c r="Q934" s="27"/>
      <c r="R934" s="23"/>
      <c r="S934" s="64"/>
      <c r="T934" s="24"/>
      <c r="U934" s="49"/>
      <c r="V934" s="54"/>
      <c r="W934" s="25"/>
      <c r="X934" s="25"/>
      <c r="Y934" s="25"/>
      <c r="Z934" s="25"/>
      <c r="AA934" s="25"/>
      <c r="AB934" s="25"/>
      <c r="AC934" s="25"/>
      <c r="AD934" s="55"/>
    </row>
    <row r="935" spans="1:30" ht="20" customHeight="1" x14ac:dyDescent="0.2">
      <c r="A935" s="20"/>
      <c r="B935" s="33"/>
      <c r="C935" s="63"/>
      <c r="D935" s="22"/>
      <c r="E935" s="27"/>
      <c r="F935" s="27"/>
      <c r="G935" s="27"/>
      <c r="H935" s="27"/>
      <c r="I935" s="27"/>
      <c r="J935" s="23"/>
      <c r="K935" s="27"/>
      <c r="L935" s="27"/>
      <c r="M935" s="27"/>
      <c r="N935" s="27"/>
      <c r="O935" s="27"/>
      <c r="P935" s="27"/>
      <c r="Q935" s="27"/>
      <c r="R935" s="23"/>
      <c r="S935" s="64"/>
      <c r="T935" s="24"/>
      <c r="U935" s="49"/>
      <c r="V935" s="54"/>
      <c r="W935" s="25"/>
      <c r="X935" s="25"/>
      <c r="Y935" s="25"/>
      <c r="Z935" s="25"/>
      <c r="AA935" s="25"/>
      <c r="AB935" s="25"/>
      <c r="AC935" s="25"/>
      <c r="AD935" s="55"/>
    </row>
    <row r="936" spans="1:30" ht="20" customHeight="1" x14ac:dyDescent="0.2">
      <c r="A936" s="20"/>
      <c r="B936" s="33"/>
      <c r="C936" s="63"/>
      <c r="D936" s="22"/>
      <c r="E936" s="27"/>
      <c r="F936" s="27"/>
      <c r="G936" s="27"/>
      <c r="H936" s="27"/>
      <c r="I936" s="27"/>
      <c r="J936" s="23"/>
      <c r="K936" s="27"/>
      <c r="L936" s="27"/>
      <c r="M936" s="27"/>
      <c r="N936" s="27"/>
      <c r="O936" s="27"/>
      <c r="P936" s="27"/>
      <c r="Q936" s="27"/>
      <c r="R936" s="23"/>
      <c r="S936" s="64"/>
      <c r="T936" s="24"/>
      <c r="U936" s="49"/>
      <c r="V936" s="54"/>
      <c r="W936" s="25"/>
      <c r="X936" s="25"/>
      <c r="Y936" s="25"/>
      <c r="Z936" s="25"/>
      <c r="AA936" s="25"/>
      <c r="AB936" s="25"/>
      <c r="AC936" s="25"/>
      <c r="AD936" s="55"/>
    </row>
    <row r="937" spans="1:30" ht="20" customHeight="1" x14ac:dyDescent="0.2">
      <c r="A937" s="20"/>
      <c r="B937" s="33"/>
      <c r="C937" s="63"/>
      <c r="D937" s="22"/>
      <c r="E937" s="27"/>
      <c r="F937" s="27"/>
      <c r="G937" s="27"/>
      <c r="H937" s="27"/>
      <c r="I937" s="27"/>
      <c r="J937" s="23"/>
      <c r="K937" s="27"/>
      <c r="L937" s="27"/>
      <c r="M937" s="27"/>
      <c r="N937" s="27"/>
      <c r="O937" s="27"/>
      <c r="P937" s="27"/>
      <c r="Q937" s="27"/>
      <c r="R937" s="23"/>
      <c r="S937" s="64"/>
      <c r="T937" s="24"/>
      <c r="U937" s="49"/>
      <c r="V937" s="54"/>
      <c r="W937" s="25"/>
      <c r="X937" s="25"/>
      <c r="Y937" s="25"/>
      <c r="Z937" s="25"/>
      <c r="AA937" s="25"/>
      <c r="AB937" s="25"/>
      <c r="AC937" s="25"/>
      <c r="AD937" s="55"/>
    </row>
    <row r="938" spans="1:30" ht="20" customHeight="1" x14ac:dyDescent="0.2">
      <c r="A938" s="20"/>
      <c r="B938" s="33"/>
      <c r="C938" s="63"/>
      <c r="D938" s="22"/>
      <c r="E938" s="27"/>
      <c r="F938" s="27"/>
      <c r="G938" s="27"/>
      <c r="H938" s="27"/>
      <c r="I938" s="27"/>
      <c r="J938" s="23"/>
      <c r="K938" s="27"/>
      <c r="L938" s="27"/>
      <c r="M938" s="27"/>
      <c r="N938" s="27"/>
      <c r="O938" s="27"/>
      <c r="P938" s="27"/>
      <c r="Q938" s="27"/>
      <c r="R938" s="23"/>
      <c r="S938" s="64"/>
      <c r="T938" s="24"/>
      <c r="U938" s="49"/>
      <c r="V938" s="54"/>
      <c r="W938" s="25"/>
      <c r="X938" s="25"/>
      <c r="Y938" s="25"/>
      <c r="Z938" s="25"/>
      <c r="AA938" s="25"/>
      <c r="AB938" s="25"/>
      <c r="AC938" s="25"/>
      <c r="AD938" s="55"/>
    </row>
    <row r="939" spans="1:30" ht="20" customHeight="1" x14ac:dyDescent="0.2">
      <c r="A939" s="20"/>
      <c r="B939" s="33"/>
      <c r="C939" s="63"/>
      <c r="D939" s="22"/>
      <c r="E939" s="27"/>
      <c r="F939" s="27"/>
      <c r="G939" s="27"/>
      <c r="H939" s="27"/>
      <c r="I939" s="27"/>
      <c r="J939" s="23"/>
      <c r="K939" s="27"/>
      <c r="L939" s="27"/>
      <c r="M939" s="27"/>
      <c r="N939" s="27"/>
      <c r="O939" s="27"/>
      <c r="P939" s="27"/>
      <c r="Q939" s="27"/>
      <c r="R939" s="23"/>
      <c r="S939" s="64"/>
      <c r="T939" s="24"/>
      <c r="U939" s="49"/>
      <c r="V939" s="54"/>
      <c r="W939" s="25"/>
      <c r="X939" s="25"/>
      <c r="Y939" s="25"/>
      <c r="Z939" s="25"/>
      <c r="AA939" s="25"/>
      <c r="AB939" s="25"/>
      <c r="AC939" s="25"/>
      <c r="AD939" s="55"/>
    </row>
    <row r="940" spans="1:30" ht="20" customHeight="1" x14ac:dyDescent="0.2">
      <c r="A940" s="20"/>
      <c r="B940" s="33"/>
      <c r="C940" s="63"/>
      <c r="D940" s="22"/>
      <c r="E940" s="27"/>
      <c r="F940" s="27"/>
      <c r="G940" s="27"/>
      <c r="H940" s="27"/>
      <c r="I940" s="27"/>
      <c r="J940" s="23"/>
      <c r="K940" s="27"/>
      <c r="L940" s="27"/>
      <c r="M940" s="27"/>
      <c r="N940" s="27"/>
      <c r="O940" s="27"/>
      <c r="P940" s="27"/>
      <c r="Q940" s="27"/>
      <c r="R940" s="23"/>
      <c r="S940" s="64"/>
      <c r="T940" s="24"/>
      <c r="U940" s="49"/>
      <c r="V940" s="54"/>
      <c r="W940" s="25"/>
      <c r="X940" s="25"/>
      <c r="Y940" s="25"/>
      <c r="Z940" s="25"/>
      <c r="AA940" s="25"/>
      <c r="AB940" s="25"/>
      <c r="AC940" s="25"/>
      <c r="AD940" s="55"/>
    </row>
    <row r="941" spans="1:30" ht="20" customHeight="1" x14ac:dyDescent="0.2">
      <c r="A941" s="20"/>
      <c r="B941" s="33"/>
      <c r="C941" s="63"/>
      <c r="D941" s="22"/>
      <c r="E941" s="27"/>
      <c r="F941" s="27"/>
      <c r="G941" s="27"/>
      <c r="H941" s="27"/>
      <c r="I941" s="27"/>
      <c r="J941" s="23"/>
      <c r="K941" s="27"/>
      <c r="L941" s="27"/>
      <c r="M941" s="27"/>
      <c r="N941" s="27"/>
      <c r="O941" s="27"/>
      <c r="P941" s="27"/>
      <c r="Q941" s="27"/>
      <c r="R941" s="23"/>
      <c r="S941" s="64"/>
      <c r="T941" s="24"/>
      <c r="U941" s="49"/>
      <c r="V941" s="54"/>
      <c r="W941" s="25"/>
      <c r="X941" s="25"/>
      <c r="Y941" s="25"/>
      <c r="Z941" s="25"/>
      <c r="AA941" s="25"/>
      <c r="AB941" s="25"/>
      <c r="AC941" s="25"/>
      <c r="AD941" s="55"/>
    </row>
    <row r="942" spans="1:30" ht="20" customHeight="1" x14ac:dyDescent="0.2">
      <c r="A942" s="20"/>
      <c r="B942" s="33"/>
      <c r="C942" s="63"/>
      <c r="D942" s="22"/>
      <c r="E942" s="27"/>
      <c r="F942" s="27"/>
      <c r="G942" s="27"/>
      <c r="H942" s="27"/>
      <c r="I942" s="27"/>
      <c r="J942" s="23"/>
      <c r="K942" s="27"/>
      <c r="L942" s="27"/>
      <c r="M942" s="27"/>
      <c r="N942" s="27"/>
      <c r="O942" s="27"/>
      <c r="P942" s="27"/>
      <c r="Q942" s="27"/>
      <c r="R942" s="23"/>
      <c r="S942" s="64"/>
      <c r="T942" s="24"/>
      <c r="U942" s="49"/>
      <c r="V942" s="54"/>
      <c r="W942" s="25"/>
      <c r="X942" s="25"/>
      <c r="Y942" s="25"/>
      <c r="Z942" s="25"/>
      <c r="AA942" s="25"/>
      <c r="AB942" s="25"/>
      <c r="AC942" s="25"/>
      <c r="AD942" s="55"/>
    </row>
    <row r="943" spans="1:30" ht="20" customHeight="1" x14ac:dyDescent="0.2">
      <c r="A943" s="20"/>
      <c r="B943" s="33"/>
      <c r="C943" s="63"/>
      <c r="D943" s="22"/>
      <c r="E943" s="27"/>
      <c r="F943" s="27"/>
      <c r="G943" s="27"/>
      <c r="H943" s="27"/>
      <c r="I943" s="27"/>
      <c r="J943" s="23"/>
      <c r="K943" s="27"/>
      <c r="L943" s="27"/>
      <c r="M943" s="27"/>
      <c r="N943" s="27"/>
      <c r="O943" s="27"/>
      <c r="P943" s="27"/>
      <c r="Q943" s="27"/>
      <c r="R943" s="23"/>
      <c r="S943" s="64"/>
      <c r="T943" s="24"/>
      <c r="U943" s="49"/>
      <c r="V943" s="54"/>
      <c r="W943" s="25"/>
      <c r="X943" s="25"/>
      <c r="Y943" s="25"/>
      <c r="Z943" s="25"/>
      <c r="AA943" s="25"/>
      <c r="AB943" s="25"/>
      <c r="AC943" s="25"/>
      <c r="AD943" s="55"/>
    </row>
    <row r="944" spans="1:30" ht="20" customHeight="1" x14ac:dyDescent="0.2">
      <c r="A944" s="20"/>
      <c r="B944" s="33"/>
      <c r="C944" s="63"/>
      <c r="D944" s="22"/>
      <c r="E944" s="27"/>
      <c r="F944" s="27"/>
      <c r="G944" s="27"/>
      <c r="H944" s="27"/>
      <c r="I944" s="27"/>
      <c r="J944" s="23"/>
      <c r="K944" s="27"/>
      <c r="L944" s="27"/>
      <c r="M944" s="27"/>
      <c r="N944" s="27"/>
      <c r="O944" s="27"/>
      <c r="P944" s="27"/>
      <c r="Q944" s="27"/>
      <c r="R944" s="23"/>
      <c r="S944" s="64"/>
      <c r="T944" s="24"/>
      <c r="U944" s="49"/>
      <c r="V944" s="54"/>
      <c r="W944" s="25"/>
      <c r="X944" s="25"/>
      <c r="Y944" s="25"/>
      <c r="Z944" s="25"/>
      <c r="AA944" s="25"/>
      <c r="AB944" s="25"/>
      <c r="AC944" s="25"/>
      <c r="AD944" s="55"/>
    </row>
    <row r="945" spans="1:30" ht="20" customHeight="1" x14ac:dyDescent="0.2">
      <c r="A945" s="20"/>
      <c r="B945" s="33"/>
      <c r="C945" s="63"/>
      <c r="D945" s="22"/>
      <c r="E945" s="27"/>
      <c r="F945" s="27"/>
      <c r="G945" s="27"/>
      <c r="H945" s="27"/>
      <c r="I945" s="27"/>
      <c r="J945" s="23"/>
      <c r="K945" s="27"/>
      <c r="L945" s="27"/>
      <c r="M945" s="27"/>
      <c r="N945" s="27"/>
      <c r="O945" s="27"/>
      <c r="P945" s="27"/>
      <c r="Q945" s="27"/>
      <c r="R945" s="23"/>
      <c r="S945" s="64"/>
      <c r="T945" s="24"/>
      <c r="U945" s="49"/>
      <c r="V945" s="54"/>
      <c r="W945" s="25"/>
      <c r="X945" s="25"/>
      <c r="Y945" s="25"/>
      <c r="Z945" s="25"/>
      <c r="AA945" s="25"/>
      <c r="AB945" s="25"/>
      <c r="AC945" s="25"/>
      <c r="AD945" s="55"/>
    </row>
    <row r="946" spans="1:30" ht="20" customHeight="1" x14ac:dyDescent="0.2">
      <c r="A946" s="20"/>
      <c r="B946" s="33"/>
      <c r="C946" s="63"/>
      <c r="D946" s="22"/>
      <c r="E946" s="27"/>
      <c r="F946" s="27"/>
      <c r="G946" s="27"/>
      <c r="H946" s="27"/>
      <c r="I946" s="27"/>
      <c r="J946" s="23"/>
      <c r="K946" s="27"/>
      <c r="L946" s="27"/>
      <c r="M946" s="27"/>
      <c r="N946" s="27"/>
      <c r="O946" s="27"/>
      <c r="P946" s="27"/>
      <c r="Q946" s="27"/>
      <c r="R946" s="23"/>
      <c r="S946" s="64"/>
      <c r="T946" s="24"/>
      <c r="U946" s="49"/>
      <c r="V946" s="54"/>
      <c r="W946" s="25"/>
      <c r="X946" s="25"/>
      <c r="Y946" s="25"/>
      <c r="Z946" s="25"/>
      <c r="AA946" s="25"/>
      <c r="AB946" s="25"/>
      <c r="AC946" s="25"/>
      <c r="AD946" s="55"/>
    </row>
    <row r="947" spans="1:30" ht="20" customHeight="1" x14ac:dyDescent="0.2">
      <c r="A947" s="20"/>
      <c r="B947" s="33"/>
      <c r="C947" s="63"/>
      <c r="D947" s="22"/>
      <c r="E947" s="27"/>
      <c r="F947" s="27"/>
      <c r="G947" s="27"/>
      <c r="H947" s="27"/>
      <c r="I947" s="27"/>
      <c r="J947" s="23"/>
      <c r="K947" s="27"/>
      <c r="L947" s="27"/>
      <c r="M947" s="27"/>
      <c r="N947" s="27"/>
      <c r="O947" s="27"/>
      <c r="P947" s="27"/>
      <c r="Q947" s="27"/>
      <c r="R947" s="23"/>
      <c r="S947" s="64"/>
      <c r="T947" s="24"/>
      <c r="U947" s="49"/>
      <c r="V947" s="54"/>
      <c r="W947" s="25"/>
      <c r="X947" s="25"/>
      <c r="Y947" s="25"/>
      <c r="Z947" s="25"/>
      <c r="AA947" s="25"/>
      <c r="AB947" s="25"/>
      <c r="AC947" s="25"/>
      <c r="AD947" s="55"/>
    </row>
    <row r="948" spans="1:30" ht="20" customHeight="1" x14ac:dyDescent="0.2">
      <c r="A948" s="20"/>
      <c r="B948" s="33"/>
      <c r="C948" s="63"/>
      <c r="D948" s="22"/>
      <c r="E948" s="27"/>
      <c r="F948" s="27"/>
      <c r="G948" s="27"/>
      <c r="H948" s="27"/>
      <c r="I948" s="27"/>
      <c r="J948" s="23"/>
      <c r="K948" s="27"/>
      <c r="L948" s="27"/>
      <c r="M948" s="27"/>
      <c r="N948" s="27"/>
      <c r="O948" s="27"/>
      <c r="P948" s="27"/>
      <c r="Q948" s="27"/>
      <c r="R948" s="23"/>
      <c r="S948" s="64"/>
      <c r="T948" s="24"/>
      <c r="U948" s="49"/>
      <c r="V948" s="54"/>
      <c r="W948" s="25"/>
      <c r="X948" s="25"/>
      <c r="Y948" s="25"/>
      <c r="Z948" s="25"/>
      <c r="AA948" s="25"/>
      <c r="AB948" s="25"/>
      <c r="AC948" s="25"/>
      <c r="AD948" s="55"/>
    </row>
    <row r="949" spans="1:30" ht="20" customHeight="1" x14ac:dyDescent="0.2">
      <c r="A949" s="20"/>
      <c r="B949" s="33"/>
      <c r="C949" s="63"/>
      <c r="D949" s="22"/>
      <c r="E949" s="27"/>
      <c r="F949" s="27"/>
      <c r="G949" s="27"/>
      <c r="H949" s="27"/>
      <c r="I949" s="27"/>
      <c r="J949" s="23"/>
      <c r="K949" s="27"/>
      <c r="L949" s="27"/>
      <c r="M949" s="27"/>
      <c r="N949" s="27"/>
      <c r="O949" s="27"/>
      <c r="P949" s="27"/>
      <c r="Q949" s="27"/>
      <c r="R949" s="23"/>
      <c r="S949" s="64"/>
      <c r="T949" s="24"/>
      <c r="U949" s="49"/>
      <c r="V949" s="54"/>
      <c r="W949" s="25"/>
      <c r="X949" s="25"/>
      <c r="Y949" s="25"/>
      <c r="Z949" s="25"/>
      <c r="AA949" s="25"/>
      <c r="AB949" s="25"/>
      <c r="AC949" s="25"/>
      <c r="AD949" s="55"/>
    </row>
    <row r="950" spans="1:30" ht="20" customHeight="1" x14ac:dyDescent="0.2">
      <c r="A950" s="20"/>
      <c r="B950" s="33"/>
      <c r="C950" s="63"/>
      <c r="D950" s="22"/>
      <c r="E950" s="27"/>
      <c r="F950" s="27"/>
      <c r="G950" s="27"/>
      <c r="H950" s="27"/>
      <c r="I950" s="27"/>
      <c r="J950" s="23"/>
      <c r="K950" s="27"/>
      <c r="L950" s="27"/>
      <c r="M950" s="27"/>
      <c r="N950" s="27"/>
      <c r="O950" s="27"/>
      <c r="P950" s="27"/>
      <c r="Q950" s="27"/>
      <c r="R950" s="23"/>
      <c r="S950" s="64"/>
      <c r="T950" s="24"/>
      <c r="U950" s="49"/>
      <c r="V950" s="54"/>
      <c r="W950" s="25"/>
      <c r="X950" s="25"/>
      <c r="Y950" s="25"/>
      <c r="Z950" s="25"/>
      <c r="AA950" s="25"/>
      <c r="AB950" s="25"/>
      <c r="AC950" s="25"/>
      <c r="AD950" s="55"/>
    </row>
    <row r="951" spans="1:30" ht="20" customHeight="1" x14ac:dyDescent="0.2">
      <c r="A951" s="20"/>
      <c r="B951" s="33"/>
      <c r="C951" s="63"/>
      <c r="D951" s="22"/>
      <c r="E951" s="27"/>
      <c r="F951" s="27"/>
      <c r="G951" s="27"/>
      <c r="H951" s="27"/>
      <c r="I951" s="27"/>
      <c r="J951" s="23"/>
      <c r="K951" s="27"/>
      <c r="L951" s="27"/>
      <c r="M951" s="27"/>
      <c r="N951" s="27"/>
      <c r="O951" s="27"/>
      <c r="P951" s="27"/>
      <c r="Q951" s="27"/>
      <c r="R951" s="23"/>
      <c r="S951" s="64"/>
      <c r="T951" s="24"/>
      <c r="U951" s="49"/>
      <c r="V951" s="54"/>
      <c r="W951" s="25"/>
      <c r="X951" s="25"/>
      <c r="Y951" s="25"/>
      <c r="Z951" s="25"/>
      <c r="AA951" s="25"/>
      <c r="AB951" s="25"/>
      <c r="AC951" s="25"/>
      <c r="AD951" s="55"/>
    </row>
    <row r="952" spans="1:30" ht="20" customHeight="1" x14ac:dyDescent="0.2">
      <c r="A952" s="20"/>
      <c r="B952" s="33"/>
      <c r="C952" s="63"/>
      <c r="D952" s="22"/>
      <c r="E952" s="27"/>
      <c r="F952" s="27"/>
      <c r="G952" s="27"/>
      <c r="H952" s="27"/>
      <c r="I952" s="27"/>
      <c r="J952" s="23"/>
      <c r="K952" s="27"/>
      <c r="L952" s="27"/>
      <c r="M952" s="27"/>
      <c r="N952" s="27"/>
      <c r="O952" s="27"/>
      <c r="P952" s="27"/>
      <c r="Q952" s="27"/>
      <c r="R952" s="23"/>
      <c r="S952" s="64"/>
      <c r="T952" s="24"/>
      <c r="U952" s="49"/>
      <c r="V952" s="54"/>
      <c r="W952" s="25"/>
      <c r="X952" s="25"/>
      <c r="Y952" s="25"/>
      <c r="Z952" s="25"/>
      <c r="AA952" s="25"/>
      <c r="AB952" s="25"/>
      <c r="AC952" s="25"/>
      <c r="AD952" s="55"/>
    </row>
    <row r="953" spans="1:30" ht="20" customHeight="1" x14ac:dyDescent="0.2">
      <c r="A953" s="20"/>
      <c r="B953" s="33"/>
      <c r="C953" s="63"/>
      <c r="D953" s="22"/>
      <c r="E953" s="27"/>
      <c r="F953" s="27"/>
      <c r="G953" s="27"/>
      <c r="H953" s="27"/>
      <c r="I953" s="27"/>
      <c r="J953" s="23"/>
      <c r="K953" s="27"/>
      <c r="L953" s="27"/>
      <c r="M953" s="27"/>
      <c r="N953" s="27"/>
      <c r="O953" s="27"/>
      <c r="P953" s="27"/>
      <c r="Q953" s="27"/>
      <c r="R953" s="23"/>
      <c r="S953" s="64"/>
      <c r="T953" s="24"/>
      <c r="U953" s="49"/>
      <c r="V953" s="54"/>
      <c r="W953" s="25"/>
      <c r="X953" s="25"/>
      <c r="Y953" s="25"/>
      <c r="Z953" s="25"/>
      <c r="AA953" s="25"/>
      <c r="AB953" s="25"/>
      <c r="AC953" s="25"/>
      <c r="AD953" s="55"/>
    </row>
    <row r="954" spans="1:30" ht="20" customHeight="1" x14ac:dyDescent="0.2">
      <c r="A954" s="20"/>
      <c r="B954" s="33"/>
      <c r="C954" s="63"/>
      <c r="D954" s="22"/>
      <c r="E954" s="27"/>
      <c r="F954" s="27"/>
      <c r="G954" s="27"/>
      <c r="H954" s="27"/>
      <c r="I954" s="27"/>
      <c r="J954" s="23"/>
      <c r="K954" s="27"/>
      <c r="L954" s="27"/>
      <c r="M954" s="27"/>
      <c r="N954" s="27"/>
      <c r="O954" s="27"/>
      <c r="P954" s="27"/>
      <c r="Q954" s="27"/>
      <c r="R954" s="23"/>
      <c r="S954" s="64"/>
      <c r="T954" s="24"/>
      <c r="U954" s="49"/>
      <c r="V954" s="54"/>
      <c r="W954" s="25"/>
      <c r="X954" s="25"/>
      <c r="Y954" s="25"/>
      <c r="Z954" s="25"/>
      <c r="AA954" s="25"/>
      <c r="AB954" s="25"/>
      <c r="AC954" s="25"/>
      <c r="AD954" s="55"/>
    </row>
    <row r="955" spans="1:30" ht="20" customHeight="1" x14ac:dyDescent="0.2">
      <c r="A955" s="20"/>
      <c r="B955" s="33"/>
      <c r="C955" s="63"/>
      <c r="D955" s="22"/>
      <c r="E955" s="27"/>
      <c r="F955" s="27"/>
      <c r="G955" s="27"/>
      <c r="H955" s="27"/>
      <c r="I955" s="27"/>
      <c r="J955" s="23"/>
      <c r="K955" s="27"/>
      <c r="L955" s="27"/>
      <c r="M955" s="27"/>
      <c r="N955" s="27"/>
      <c r="O955" s="27"/>
      <c r="P955" s="27"/>
      <c r="Q955" s="27"/>
      <c r="R955" s="23"/>
      <c r="S955" s="64"/>
      <c r="T955" s="24"/>
      <c r="U955" s="49"/>
      <c r="V955" s="54"/>
      <c r="W955" s="25"/>
      <c r="X955" s="25"/>
      <c r="Y955" s="25"/>
      <c r="Z955" s="25"/>
      <c r="AA955" s="25"/>
      <c r="AB955" s="25"/>
      <c r="AC955" s="25"/>
      <c r="AD955" s="55"/>
    </row>
    <row r="956" spans="1:30" ht="20" customHeight="1" x14ac:dyDescent="0.2">
      <c r="A956" s="20"/>
      <c r="B956" s="33"/>
      <c r="C956" s="63"/>
      <c r="D956" s="22"/>
      <c r="E956" s="27"/>
      <c r="F956" s="27"/>
      <c r="G956" s="27"/>
      <c r="H956" s="27"/>
      <c r="I956" s="27"/>
      <c r="J956" s="23"/>
      <c r="K956" s="27"/>
      <c r="L956" s="27"/>
      <c r="M956" s="27"/>
      <c r="N956" s="27"/>
      <c r="O956" s="27"/>
      <c r="P956" s="27"/>
      <c r="Q956" s="27"/>
      <c r="R956" s="23"/>
      <c r="S956" s="64"/>
      <c r="T956" s="24"/>
      <c r="U956" s="49"/>
      <c r="V956" s="54"/>
      <c r="W956" s="25"/>
      <c r="X956" s="25"/>
      <c r="Y956" s="25"/>
      <c r="Z956" s="25"/>
      <c r="AA956" s="25"/>
      <c r="AB956" s="25"/>
      <c r="AC956" s="25"/>
      <c r="AD956" s="55"/>
    </row>
    <row r="957" spans="1:30" ht="20" customHeight="1" x14ac:dyDescent="0.2">
      <c r="A957" s="20"/>
      <c r="B957" s="33"/>
      <c r="C957" s="63"/>
      <c r="D957" s="22"/>
      <c r="E957" s="27"/>
      <c r="F957" s="27"/>
      <c r="G957" s="27"/>
      <c r="H957" s="27"/>
      <c r="I957" s="27"/>
      <c r="J957" s="23"/>
      <c r="K957" s="27"/>
      <c r="L957" s="27"/>
      <c r="M957" s="27"/>
      <c r="N957" s="27"/>
      <c r="O957" s="27"/>
      <c r="P957" s="27"/>
      <c r="Q957" s="27"/>
      <c r="R957" s="23"/>
      <c r="S957" s="64"/>
      <c r="T957" s="24"/>
      <c r="U957" s="49"/>
      <c r="V957" s="54"/>
      <c r="W957" s="25"/>
      <c r="X957" s="25"/>
      <c r="Y957" s="25"/>
      <c r="Z957" s="25"/>
      <c r="AA957" s="25"/>
      <c r="AB957" s="25"/>
      <c r="AC957" s="25"/>
      <c r="AD957" s="55"/>
    </row>
    <row r="958" spans="1:30" ht="20" customHeight="1" x14ac:dyDescent="0.2">
      <c r="A958" s="20"/>
      <c r="B958" s="33"/>
      <c r="C958" s="63"/>
      <c r="D958" s="22"/>
      <c r="E958" s="27"/>
      <c r="F958" s="27"/>
      <c r="G958" s="27"/>
      <c r="H958" s="27"/>
      <c r="I958" s="27"/>
      <c r="J958" s="23"/>
      <c r="K958" s="27"/>
      <c r="L958" s="27"/>
      <c r="M958" s="27"/>
      <c r="N958" s="27"/>
      <c r="O958" s="27"/>
      <c r="P958" s="27"/>
      <c r="Q958" s="27"/>
      <c r="R958" s="23"/>
      <c r="S958" s="64"/>
      <c r="T958" s="24"/>
      <c r="U958" s="49"/>
      <c r="V958" s="54"/>
      <c r="W958" s="25"/>
      <c r="X958" s="25"/>
      <c r="Y958" s="25"/>
      <c r="Z958" s="25"/>
      <c r="AA958" s="25"/>
      <c r="AB958" s="25"/>
      <c r="AC958" s="25"/>
      <c r="AD958" s="55"/>
    </row>
    <row r="959" spans="1:30" ht="20" customHeight="1" x14ac:dyDescent="0.2">
      <c r="A959" s="20"/>
      <c r="B959" s="33"/>
      <c r="C959" s="63"/>
      <c r="D959" s="22"/>
      <c r="E959" s="27"/>
      <c r="F959" s="27"/>
      <c r="G959" s="27"/>
      <c r="H959" s="27"/>
      <c r="I959" s="27"/>
      <c r="J959" s="23"/>
      <c r="K959" s="27"/>
      <c r="L959" s="27"/>
      <c r="M959" s="27"/>
      <c r="N959" s="27"/>
      <c r="O959" s="27"/>
      <c r="P959" s="27"/>
      <c r="Q959" s="27"/>
      <c r="R959" s="23"/>
      <c r="S959" s="64"/>
      <c r="T959" s="24"/>
      <c r="U959" s="49"/>
      <c r="V959" s="54"/>
      <c r="W959" s="25"/>
      <c r="X959" s="25"/>
      <c r="Y959" s="25"/>
      <c r="Z959" s="25"/>
      <c r="AA959" s="25"/>
      <c r="AB959" s="25"/>
      <c r="AC959" s="25"/>
      <c r="AD959" s="55"/>
    </row>
    <row r="960" spans="1:30" ht="20" customHeight="1" x14ac:dyDescent="0.2">
      <c r="A960" s="20"/>
      <c r="B960" s="33"/>
      <c r="C960" s="63"/>
      <c r="D960" s="22"/>
      <c r="E960" s="27"/>
      <c r="F960" s="27"/>
      <c r="G960" s="27"/>
      <c r="H960" s="27"/>
      <c r="I960" s="27"/>
      <c r="J960" s="23"/>
      <c r="K960" s="27"/>
      <c r="L960" s="27"/>
      <c r="M960" s="27"/>
      <c r="N960" s="27"/>
      <c r="O960" s="27"/>
      <c r="P960" s="27"/>
      <c r="Q960" s="27"/>
      <c r="R960" s="23"/>
      <c r="S960" s="64"/>
      <c r="T960" s="24"/>
      <c r="U960" s="49"/>
      <c r="V960" s="54"/>
      <c r="W960" s="25"/>
      <c r="X960" s="25"/>
      <c r="Y960" s="25"/>
      <c r="Z960" s="25"/>
      <c r="AA960" s="25"/>
      <c r="AB960" s="25"/>
      <c r="AC960" s="25"/>
      <c r="AD960" s="55"/>
    </row>
    <row r="961" spans="1:30" ht="20" customHeight="1" x14ac:dyDescent="0.2">
      <c r="A961" s="20"/>
      <c r="B961" s="33"/>
      <c r="C961" s="63"/>
      <c r="D961" s="22"/>
      <c r="E961" s="27"/>
      <c r="F961" s="27"/>
      <c r="G961" s="27"/>
      <c r="H961" s="27"/>
      <c r="I961" s="27"/>
      <c r="J961" s="23"/>
      <c r="K961" s="27"/>
      <c r="L961" s="27"/>
      <c r="M961" s="27"/>
      <c r="N961" s="27"/>
      <c r="O961" s="27"/>
      <c r="P961" s="27"/>
      <c r="Q961" s="27"/>
      <c r="R961" s="23"/>
      <c r="S961" s="64"/>
      <c r="T961" s="24"/>
      <c r="U961" s="49"/>
      <c r="V961" s="54"/>
      <c r="W961" s="25"/>
      <c r="X961" s="25"/>
      <c r="Y961" s="25"/>
      <c r="Z961" s="25"/>
      <c r="AA961" s="25"/>
      <c r="AB961" s="25"/>
      <c r="AC961" s="25"/>
      <c r="AD961" s="55"/>
    </row>
    <row r="962" spans="1:30" ht="20" customHeight="1" x14ac:dyDescent="0.2">
      <c r="A962" s="20"/>
      <c r="B962" s="33"/>
      <c r="C962" s="63"/>
      <c r="D962" s="22"/>
      <c r="E962" s="27"/>
      <c r="F962" s="27"/>
      <c r="G962" s="27"/>
      <c r="H962" s="27"/>
      <c r="I962" s="27"/>
      <c r="J962" s="23"/>
      <c r="K962" s="27"/>
      <c r="L962" s="27"/>
      <c r="M962" s="27"/>
      <c r="N962" s="27"/>
      <c r="O962" s="27"/>
      <c r="P962" s="27"/>
      <c r="Q962" s="27"/>
      <c r="R962" s="23"/>
      <c r="S962" s="64"/>
      <c r="T962" s="24"/>
      <c r="U962" s="49"/>
      <c r="V962" s="54"/>
      <c r="W962" s="25"/>
      <c r="X962" s="25"/>
      <c r="Y962" s="25"/>
      <c r="Z962" s="25"/>
      <c r="AA962" s="25"/>
      <c r="AB962" s="25"/>
      <c r="AC962" s="25"/>
      <c r="AD962" s="55"/>
    </row>
    <row r="963" spans="1:30" ht="20" customHeight="1" x14ac:dyDescent="0.2">
      <c r="A963" s="20"/>
      <c r="B963" s="33"/>
      <c r="C963" s="63"/>
      <c r="D963" s="22"/>
      <c r="E963" s="27"/>
      <c r="F963" s="27"/>
      <c r="G963" s="27"/>
      <c r="H963" s="27"/>
      <c r="I963" s="27"/>
      <c r="J963" s="23"/>
      <c r="K963" s="27"/>
      <c r="L963" s="27"/>
      <c r="M963" s="27"/>
      <c r="N963" s="27"/>
      <c r="O963" s="27"/>
      <c r="P963" s="27"/>
      <c r="Q963" s="27"/>
      <c r="R963" s="23"/>
      <c r="S963" s="64"/>
      <c r="T963" s="24"/>
      <c r="U963" s="49"/>
      <c r="V963" s="54"/>
      <c r="W963" s="25"/>
      <c r="X963" s="25"/>
      <c r="Y963" s="25"/>
      <c r="Z963" s="25"/>
      <c r="AA963" s="25"/>
      <c r="AB963" s="25"/>
      <c r="AC963" s="25"/>
      <c r="AD963" s="55"/>
    </row>
    <row r="964" spans="1:30" ht="20" customHeight="1" x14ac:dyDescent="0.2">
      <c r="A964" s="20"/>
      <c r="B964" s="33"/>
      <c r="C964" s="63"/>
      <c r="D964" s="22"/>
      <c r="E964" s="27"/>
      <c r="F964" s="27"/>
      <c r="G964" s="27"/>
      <c r="H964" s="27"/>
      <c r="I964" s="27"/>
      <c r="J964" s="23"/>
      <c r="K964" s="27"/>
      <c r="L964" s="27"/>
      <c r="M964" s="27"/>
      <c r="N964" s="27"/>
      <c r="O964" s="27"/>
      <c r="P964" s="27"/>
      <c r="Q964" s="27"/>
      <c r="R964" s="23"/>
      <c r="S964" s="64"/>
      <c r="T964" s="24"/>
      <c r="U964" s="49"/>
      <c r="V964" s="54"/>
      <c r="W964" s="25"/>
      <c r="X964" s="25"/>
      <c r="Y964" s="25"/>
      <c r="Z964" s="25"/>
      <c r="AA964" s="25"/>
      <c r="AB964" s="25"/>
      <c r="AC964" s="25"/>
      <c r="AD964" s="55"/>
    </row>
    <row r="965" spans="1:30" ht="20" customHeight="1" x14ac:dyDescent="0.2">
      <c r="A965" s="20"/>
      <c r="B965" s="33"/>
      <c r="C965" s="63"/>
      <c r="D965" s="22"/>
      <c r="E965" s="27"/>
      <c r="F965" s="27"/>
      <c r="G965" s="27"/>
      <c r="H965" s="27"/>
      <c r="I965" s="27"/>
      <c r="J965" s="23"/>
      <c r="K965" s="27"/>
      <c r="L965" s="27"/>
      <c r="M965" s="27"/>
      <c r="N965" s="27"/>
      <c r="O965" s="27"/>
      <c r="P965" s="27"/>
      <c r="Q965" s="27"/>
      <c r="R965" s="23"/>
      <c r="S965" s="64"/>
      <c r="T965" s="24"/>
      <c r="U965" s="49"/>
      <c r="V965" s="54"/>
      <c r="W965" s="25"/>
      <c r="X965" s="25"/>
      <c r="Y965" s="25"/>
      <c r="Z965" s="25"/>
      <c r="AA965" s="25"/>
      <c r="AB965" s="25"/>
      <c r="AC965" s="25"/>
      <c r="AD965" s="55"/>
    </row>
    <row r="966" spans="1:30" ht="20" customHeight="1" x14ac:dyDescent="0.2">
      <c r="A966" s="20"/>
      <c r="B966" s="33"/>
      <c r="C966" s="63"/>
      <c r="D966" s="22"/>
      <c r="E966" s="27"/>
      <c r="F966" s="27"/>
      <c r="G966" s="27"/>
      <c r="H966" s="27"/>
      <c r="I966" s="27"/>
      <c r="J966" s="23"/>
      <c r="K966" s="27"/>
      <c r="L966" s="27"/>
      <c r="M966" s="27"/>
      <c r="N966" s="27"/>
      <c r="O966" s="27"/>
      <c r="P966" s="27"/>
      <c r="Q966" s="27"/>
      <c r="R966" s="23"/>
      <c r="S966" s="64"/>
      <c r="T966" s="24"/>
      <c r="U966" s="49"/>
      <c r="V966" s="54"/>
      <c r="W966" s="25"/>
      <c r="X966" s="25"/>
      <c r="Y966" s="25"/>
      <c r="Z966" s="25"/>
      <c r="AA966" s="25"/>
      <c r="AB966" s="25"/>
      <c r="AC966" s="25"/>
      <c r="AD966" s="55"/>
    </row>
    <row r="967" spans="1:30" ht="20" customHeight="1" x14ac:dyDescent="0.2">
      <c r="A967" s="20"/>
      <c r="B967" s="33"/>
      <c r="C967" s="63"/>
      <c r="D967" s="22"/>
      <c r="E967" s="27"/>
      <c r="F967" s="27"/>
      <c r="G967" s="27"/>
      <c r="H967" s="27"/>
      <c r="I967" s="27"/>
      <c r="J967" s="23"/>
      <c r="K967" s="27"/>
      <c r="L967" s="27"/>
      <c r="M967" s="27"/>
      <c r="N967" s="27"/>
      <c r="O967" s="27"/>
      <c r="P967" s="27"/>
      <c r="Q967" s="27"/>
      <c r="R967" s="23"/>
      <c r="S967" s="64"/>
      <c r="T967" s="24"/>
      <c r="U967" s="49"/>
      <c r="V967" s="54"/>
      <c r="W967" s="25"/>
      <c r="X967" s="25"/>
      <c r="Y967" s="25"/>
      <c r="Z967" s="25"/>
      <c r="AA967" s="25"/>
      <c r="AB967" s="25"/>
      <c r="AC967" s="25"/>
      <c r="AD967" s="55"/>
    </row>
    <row r="968" spans="1:30" ht="20" customHeight="1" x14ac:dyDescent="0.2">
      <c r="A968" s="20"/>
      <c r="B968" s="33"/>
      <c r="C968" s="63"/>
      <c r="D968" s="22"/>
      <c r="E968" s="27"/>
      <c r="F968" s="27"/>
      <c r="G968" s="27"/>
      <c r="H968" s="27"/>
      <c r="I968" s="27"/>
      <c r="J968" s="23"/>
      <c r="K968" s="27"/>
      <c r="L968" s="27"/>
      <c r="M968" s="27"/>
      <c r="N968" s="27"/>
      <c r="O968" s="27"/>
      <c r="P968" s="27"/>
      <c r="Q968" s="27"/>
      <c r="R968" s="23"/>
      <c r="S968" s="64"/>
      <c r="T968" s="24"/>
      <c r="U968" s="49"/>
      <c r="V968" s="54"/>
      <c r="W968" s="25"/>
      <c r="X968" s="25"/>
      <c r="Y968" s="25"/>
      <c r="Z968" s="25"/>
      <c r="AA968" s="25"/>
      <c r="AB968" s="25"/>
      <c r="AC968" s="25"/>
      <c r="AD968" s="55"/>
    </row>
    <row r="969" spans="1:30" ht="20" customHeight="1" x14ac:dyDescent="0.2">
      <c r="A969" s="20"/>
      <c r="B969" s="33"/>
      <c r="C969" s="63"/>
      <c r="D969" s="22"/>
      <c r="E969" s="27"/>
      <c r="F969" s="27"/>
      <c r="G969" s="27"/>
      <c r="H969" s="27"/>
      <c r="I969" s="27"/>
      <c r="J969" s="23"/>
      <c r="K969" s="27"/>
      <c r="L969" s="27"/>
      <c r="M969" s="27"/>
      <c r="N969" s="27"/>
      <c r="O969" s="27"/>
      <c r="P969" s="27"/>
      <c r="Q969" s="27"/>
      <c r="R969" s="23"/>
      <c r="S969" s="64"/>
      <c r="T969" s="24"/>
      <c r="U969" s="49"/>
      <c r="V969" s="54"/>
      <c r="W969" s="25"/>
      <c r="X969" s="25"/>
      <c r="Y969" s="25"/>
      <c r="Z969" s="25"/>
      <c r="AA969" s="25"/>
      <c r="AB969" s="25"/>
      <c r="AC969" s="25"/>
      <c r="AD969" s="55"/>
    </row>
    <row r="970" spans="1:30" ht="20" customHeight="1" x14ac:dyDescent="0.2">
      <c r="A970" s="20"/>
      <c r="B970" s="33"/>
      <c r="C970" s="63"/>
      <c r="D970" s="22"/>
      <c r="E970" s="27"/>
      <c r="F970" s="27"/>
      <c r="G970" s="27"/>
      <c r="H970" s="27"/>
      <c r="I970" s="27"/>
      <c r="J970" s="23"/>
      <c r="K970" s="27"/>
      <c r="L970" s="27"/>
      <c r="M970" s="27"/>
      <c r="N970" s="27"/>
      <c r="O970" s="27"/>
      <c r="P970" s="27"/>
      <c r="Q970" s="27"/>
      <c r="R970" s="23"/>
      <c r="S970" s="64"/>
      <c r="T970" s="24"/>
      <c r="U970" s="49"/>
      <c r="V970" s="54"/>
      <c r="W970" s="25"/>
      <c r="X970" s="25"/>
      <c r="Y970" s="25"/>
      <c r="Z970" s="25"/>
      <c r="AA970" s="25"/>
      <c r="AB970" s="25"/>
      <c r="AC970" s="25"/>
      <c r="AD970" s="55"/>
    </row>
    <row r="971" spans="1:30" ht="20" customHeight="1" x14ac:dyDescent="0.2">
      <c r="A971" s="20"/>
      <c r="B971" s="33"/>
      <c r="C971" s="63"/>
      <c r="D971" s="22"/>
      <c r="E971" s="27"/>
      <c r="F971" s="27"/>
      <c r="G971" s="27"/>
      <c r="H971" s="27"/>
      <c r="I971" s="27"/>
      <c r="J971" s="23"/>
      <c r="K971" s="27"/>
      <c r="L971" s="27"/>
      <c r="M971" s="27"/>
      <c r="N971" s="27"/>
      <c r="O971" s="27"/>
      <c r="P971" s="27"/>
      <c r="Q971" s="27"/>
      <c r="R971" s="23"/>
      <c r="S971" s="64"/>
      <c r="T971" s="24"/>
      <c r="U971" s="49"/>
      <c r="V971" s="54"/>
      <c r="W971" s="25"/>
      <c r="X971" s="25"/>
      <c r="Y971" s="25"/>
      <c r="Z971" s="25"/>
      <c r="AA971" s="25"/>
      <c r="AB971" s="25"/>
      <c r="AC971" s="25"/>
      <c r="AD971" s="55"/>
    </row>
    <row r="972" spans="1:30" ht="20" customHeight="1" x14ac:dyDescent="0.2">
      <c r="A972" s="20"/>
      <c r="B972" s="33"/>
      <c r="C972" s="63"/>
      <c r="D972" s="22"/>
      <c r="E972" s="27"/>
      <c r="F972" s="27"/>
      <c r="G972" s="27"/>
      <c r="H972" s="27"/>
      <c r="I972" s="27"/>
      <c r="J972" s="23"/>
      <c r="K972" s="27"/>
      <c r="L972" s="27"/>
      <c r="M972" s="27"/>
      <c r="N972" s="27"/>
      <c r="O972" s="27"/>
      <c r="P972" s="27"/>
      <c r="Q972" s="27"/>
      <c r="R972" s="23"/>
      <c r="S972" s="64"/>
      <c r="T972" s="24"/>
      <c r="U972" s="49"/>
      <c r="V972" s="54"/>
      <c r="W972" s="25"/>
      <c r="X972" s="25"/>
      <c r="Y972" s="25"/>
      <c r="Z972" s="25"/>
      <c r="AA972" s="25"/>
      <c r="AB972" s="25"/>
      <c r="AC972" s="25"/>
      <c r="AD972" s="55"/>
    </row>
    <row r="973" spans="1:30" ht="20" customHeight="1" x14ac:dyDescent="0.2">
      <c r="A973" s="20"/>
      <c r="B973" s="33"/>
      <c r="C973" s="63"/>
      <c r="D973" s="22"/>
      <c r="E973" s="27"/>
      <c r="F973" s="27"/>
      <c r="G973" s="27"/>
      <c r="H973" s="27"/>
      <c r="I973" s="27"/>
      <c r="J973" s="23"/>
      <c r="K973" s="27"/>
      <c r="L973" s="27"/>
      <c r="M973" s="27"/>
      <c r="N973" s="27"/>
      <c r="O973" s="27"/>
      <c r="P973" s="27"/>
      <c r="Q973" s="27"/>
      <c r="R973" s="23"/>
      <c r="S973" s="64"/>
      <c r="T973" s="24"/>
      <c r="U973" s="49"/>
      <c r="V973" s="54"/>
      <c r="W973" s="25"/>
      <c r="X973" s="25"/>
      <c r="Y973" s="25"/>
      <c r="Z973" s="25"/>
      <c r="AA973" s="25"/>
      <c r="AB973" s="25"/>
      <c r="AC973" s="25"/>
      <c r="AD973" s="55"/>
    </row>
    <row r="974" spans="1:30" ht="20" customHeight="1" x14ac:dyDescent="0.2">
      <c r="A974" s="20"/>
      <c r="B974" s="33"/>
      <c r="C974" s="63"/>
      <c r="D974" s="22"/>
      <c r="E974" s="27"/>
      <c r="F974" s="27"/>
      <c r="G974" s="27"/>
      <c r="H974" s="27"/>
      <c r="I974" s="27"/>
      <c r="J974" s="23"/>
      <c r="K974" s="27"/>
      <c r="L974" s="27"/>
      <c r="M974" s="27"/>
      <c r="N974" s="27"/>
      <c r="O974" s="27"/>
      <c r="P974" s="27"/>
      <c r="Q974" s="27"/>
      <c r="R974" s="23"/>
      <c r="S974" s="64"/>
      <c r="T974" s="24"/>
      <c r="U974" s="49"/>
      <c r="V974" s="54"/>
      <c r="W974" s="25"/>
      <c r="X974" s="25"/>
      <c r="Y974" s="25"/>
      <c r="Z974" s="25"/>
      <c r="AA974" s="25"/>
      <c r="AB974" s="25"/>
      <c r="AC974" s="25"/>
      <c r="AD974" s="55"/>
    </row>
    <row r="975" spans="1:30" ht="20" customHeight="1" x14ac:dyDescent="0.2">
      <c r="A975" s="20"/>
      <c r="B975" s="33"/>
      <c r="C975" s="63"/>
      <c r="D975" s="22"/>
      <c r="E975" s="27"/>
      <c r="F975" s="27"/>
      <c r="G975" s="27"/>
      <c r="H975" s="27"/>
      <c r="I975" s="27"/>
      <c r="J975" s="23"/>
      <c r="K975" s="27"/>
      <c r="L975" s="27"/>
      <c r="M975" s="27"/>
      <c r="N975" s="27"/>
      <c r="O975" s="27"/>
      <c r="P975" s="27"/>
      <c r="Q975" s="27"/>
      <c r="R975" s="23"/>
      <c r="S975" s="64"/>
      <c r="T975" s="24"/>
      <c r="U975" s="49"/>
      <c r="V975" s="54"/>
      <c r="W975" s="25"/>
      <c r="X975" s="25"/>
      <c r="Y975" s="25"/>
      <c r="Z975" s="25"/>
      <c r="AA975" s="25"/>
      <c r="AB975" s="25"/>
      <c r="AC975" s="25"/>
      <c r="AD975" s="55"/>
    </row>
    <row r="976" spans="1:30" ht="20" customHeight="1" x14ac:dyDescent="0.2">
      <c r="A976" s="20"/>
      <c r="B976" s="33"/>
      <c r="C976" s="63"/>
      <c r="D976" s="22"/>
      <c r="E976" s="27"/>
      <c r="F976" s="27"/>
      <c r="G976" s="27"/>
      <c r="H976" s="27"/>
      <c r="I976" s="27"/>
      <c r="J976" s="23"/>
      <c r="K976" s="27"/>
      <c r="L976" s="27"/>
      <c r="M976" s="27"/>
      <c r="N976" s="27"/>
      <c r="O976" s="27"/>
      <c r="P976" s="27"/>
      <c r="Q976" s="27"/>
      <c r="R976" s="23"/>
      <c r="S976" s="64"/>
      <c r="T976" s="24"/>
      <c r="U976" s="49"/>
      <c r="V976" s="54"/>
      <c r="W976" s="25"/>
      <c r="X976" s="25"/>
      <c r="Y976" s="25"/>
      <c r="Z976" s="25"/>
      <c r="AA976" s="25"/>
      <c r="AB976" s="25"/>
      <c r="AC976" s="25"/>
      <c r="AD976" s="55"/>
    </row>
    <row r="977" spans="1:30" ht="20" customHeight="1" x14ac:dyDescent="0.2">
      <c r="A977" s="20"/>
      <c r="B977" s="33"/>
      <c r="C977" s="63"/>
      <c r="D977" s="22"/>
      <c r="E977" s="27"/>
      <c r="F977" s="27"/>
      <c r="G977" s="27"/>
      <c r="H977" s="27"/>
      <c r="I977" s="27"/>
      <c r="J977" s="23"/>
      <c r="K977" s="27"/>
      <c r="L977" s="27"/>
      <c r="M977" s="27"/>
      <c r="N977" s="27"/>
      <c r="O977" s="27"/>
      <c r="P977" s="27"/>
      <c r="Q977" s="27"/>
      <c r="R977" s="23"/>
      <c r="S977" s="64"/>
      <c r="T977" s="24"/>
      <c r="U977" s="49"/>
      <c r="V977" s="54"/>
      <c r="W977" s="25"/>
      <c r="X977" s="25"/>
      <c r="Y977" s="25"/>
      <c r="Z977" s="25"/>
      <c r="AA977" s="25"/>
      <c r="AB977" s="25"/>
      <c r="AC977" s="25"/>
      <c r="AD977" s="55"/>
    </row>
    <row r="978" spans="1:30" ht="20" customHeight="1" x14ac:dyDescent="0.2">
      <c r="A978" s="20"/>
      <c r="B978" s="33"/>
      <c r="C978" s="63"/>
      <c r="D978" s="22"/>
      <c r="E978" s="27"/>
      <c r="F978" s="27"/>
      <c r="G978" s="27"/>
      <c r="H978" s="27"/>
      <c r="I978" s="27"/>
      <c r="J978" s="23"/>
      <c r="K978" s="27"/>
      <c r="L978" s="27"/>
      <c r="M978" s="27"/>
      <c r="N978" s="27"/>
      <c r="O978" s="27"/>
      <c r="P978" s="27"/>
      <c r="Q978" s="27"/>
      <c r="R978" s="23"/>
      <c r="S978" s="64"/>
      <c r="T978" s="24"/>
      <c r="U978" s="49"/>
      <c r="V978" s="54"/>
      <c r="W978" s="25"/>
      <c r="X978" s="25"/>
      <c r="Y978" s="25"/>
      <c r="Z978" s="25"/>
      <c r="AA978" s="25"/>
      <c r="AB978" s="25"/>
      <c r="AC978" s="25"/>
      <c r="AD978" s="55"/>
    </row>
    <row r="979" spans="1:30" ht="20" customHeight="1" x14ac:dyDescent="0.2">
      <c r="A979" s="20"/>
      <c r="B979" s="33"/>
      <c r="C979" s="63"/>
      <c r="D979" s="22"/>
      <c r="E979" s="27"/>
      <c r="F979" s="27"/>
      <c r="G979" s="27"/>
      <c r="H979" s="27"/>
      <c r="I979" s="27"/>
      <c r="J979" s="23"/>
      <c r="K979" s="27"/>
      <c r="L979" s="27"/>
      <c r="M979" s="27"/>
      <c r="N979" s="27"/>
      <c r="O979" s="27"/>
      <c r="P979" s="27"/>
      <c r="Q979" s="27"/>
      <c r="R979" s="23"/>
      <c r="S979" s="64"/>
      <c r="T979" s="24"/>
      <c r="U979" s="49"/>
      <c r="V979" s="54"/>
      <c r="W979" s="25"/>
      <c r="X979" s="25"/>
      <c r="Y979" s="25"/>
      <c r="Z979" s="25"/>
      <c r="AA979" s="25"/>
      <c r="AB979" s="25"/>
      <c r="AC979" s="25"/>
      <c r="AD979" s="55"/>
    </row>
    <row r="980" spans="1:30" ht="20" customHeight="1" x14ac:dyDescent="0.2">
      <c r="A980" s="20"/>
      <c r="B980" s="33"/>
      <c r="C980" s="63"/>
      <c r="D980" s="22"/>
      <c r="E980" s="27"/>
      <c r="F980" s="27"/>
      <c r="G980" s="27"/>
      <c r="H980" s="27"/>
      <c r="I980" s="27"/>
      <c r="J980" s="23"/>
      <c r="K980" s="27"/>
      <c r="L980" s="27"/>
      <c r="M980" s="27"/>
      <c r="N980" s="27"/>
      <c r="O980" s="27"/>
      <c r="P980" s="27"/>
      <c r="Q980" s="27"/>
      <c r="R980" s="23"/>
      <c r="S980" s="64"/>
      <c r="T980" s="24"/>
      <c r="U980" s="49"/>
      <c r="V980" s="54"/>
      <c r="W980" s="25"/>
      <c r="X980" s="25"/>
      <c r="Y980" s="25"/>
      <c r="Z980" s="25"/>
      <c r="AA980" s="25"/>
      <c r="AB980" s="25"/>
      <c r="AC980" s="25"/>
      <c r="AD980" s="55"/>
    </row>
    <row r="981" spans="1:30" ht="20" customHeight="1" x14ac:dyDescent="0.2">
      <c r="A981" s="20"/>
      <c r="B981" s="33"/>
      <c r="C981" s="63"/>
      <c r="D981" s="22"/>
      <c r="E981" s="27"/>
      <c r="F981" s="27"/>
      <c r="G981" s="27"/>
      <c r="H981" s="27"/>
      <c r="I981" s="27"/>
      <c r="J981" s="23"/>
      <c r="K981" s="27"/>
      <c r="L981" s="27"/>
      <c r="M981" s="27"/>
      <c r="N981" s="27"/>
      <c r="O981" s="27"/>
      <c r="P981" s="27"/>
      <c r="Q981" s="27"/>
      <c r="R981" s="23"/>
      <c r="S981" s="64"/>
      <c r="T981" s="24"/>
      <c r="U981" s="49"/>
      <c r="V981" s="54"/>
      <c r="W981" s="25"/>
      <c r="X981" s="25"/>
      <c r="Y981" s="25"/>
      <c r="Z981" s="25"/>
      <c r="AA981" s="25"/>
      <c r="AB981" s="25"/>
      <c r="AC981" s="25"/>
      <c r="AD981" s="55"/>
    </row>
    <row r="982" spans="1:30" ht="20" customHeight="1" x14ac:dyDescent="0.2">
      <c r="A982" s="20"/>
      <c r="B982" s="33"/>
      <c r="C982" s="63"/>
      <c r="D982" s="22"/>
      <c r="E982" s="27"/>
      <c r="F982" s="27"/>
      <c r="G982" s="27"/>
      <c r="H982" s="27"/>
      <c r="I982" s="27"/>
      <c r="J982" s="23"/>
      <c r="K982" s="27"/>
      <c r="L982" s="27"/>
      <c r="M982" s="27"/>
      <c r="N982" s="27"/>
      <c r="O982" s="27"/>
      <c r="P982" s="27"/>
      <c r="Q982" s="27"/>
      <c r="R982" s="23"/>
      <c r="S982" s="64"/>
      <c r="T982" s="24"/>
      <c r="U982" s="49"/>
      <c r="V982" s="54"/>
      <c r="W982" s="25"/>
      <c r="X982" s="25"/>
      <c r="Y982" s="25"/>
      <c r="Z982" s="25"/>
      <c r="AA982" s="25"/>
      <c r="AB982" s="25"/>
      <c r="AC982" s="25"/>
      <c r="AD982" s="55"/>
    </row>
    <row r="983" spans="1:30" ht="20" customHeight="1" x14ac:dyDescent="0.2">
      <c r="A983" s="20"/>
      <c r="B983" s="33"/>
      <c r="C983" s="63"/>
      <c r="D983" s="22"/>
      <c r="E983" s="27"/>
      <c r="F983" s="27"/>
      <c r="G983" s="27"/>
      <c r="H983" s="27"/>
      <c r="I983" s="27"/>
      <c r="J983" s="23"/>
      <c r="K983" s="27"/>
      <c r="L983" s="27"/>
      <c r="M983" s="27"/>
      <c r="N983" s="27"/>
      <c r="O983" s="27"/>
      <c r="P983" s="27"/>
      <c r="Q983" s="27"/>
      <c r="R983" s="23"/>
      <c r="S983" s="64"/>
      <c r="T983" s="24"/>
      <c r="U983" s="49"/>
      <c r="V983" s="54"/>
      <c r="W983" s="25"/>
      <c r="X983" s="25"/>
      <c r="Y983" s="25"/>
      <c r="Z983" s="25"/>
      <c r="AA983" s="25"/>
      <c r="AB983" s="25"/>
      <c r="AC983" s="25"/>
      <c r="AD983" s="55"/>
    </row>
    <row r="984" spans="1:30" ht="20" customHeight="1" x14ac:dyDescent="0.2">
      <c r="A984" s="20"/>
      <c r="B984" s="33"/>
      <c r="C984" s="63"/>
      <c r="D984" s="22"/>
      <c r="E984" s="27"/>
      <c r="F984" s="27"/>
      <c r="G984" s="27"/>
      <c r="H984" s="27"/>
      <c r="I984" s="27"/>
      <c r="J984" s="23"/>
      <c r="K984" s="27"/>
      <c r="L984" s="27"/>
      <c r="M984" s="27"/>
      <c r="N984" s="27"/>
      <c r="O984" s="27"/>
      <c r="P984" s="27"/>
      <c r="Q984" s="27"/>
      <c r="R984" s="23"/>
      <c r="S984" s="64"/>
      <c r="T984" s="24"/>
      <c r="U984" s="49"/>
      <c r="V984" s="54"/>
      <c r="W984" s="25"/>
      <c r="X984" s="25"/>
      <c r="Y984" s="25"/>
      <c r="Z984" s="25"/>
      <c r="AA984" s="25"/>
      <c r="AB984" s="25"/>
      <c r="AC984" s="25"/>
      <c r="AD984" s="55"/>
    </row>
    <row r="985" spans="1:30" ht="20" customHeight="1" x14ac:dyDescent="0.2">
      <c r="A985" s="20"/>
      <c r="B985" s="33"/>
      <c r="C985" s="63"/>
      <c r="D985" s="22"/>
      <c r="E985" s="27"/>
      <c r="F985" s="27"/>
      <c r="G985" s="27"/>
      <c r="H985" s="27"/>
      <c r="I985" s="27"/>
      <c r="J985" s="23"/>
      <c r="K985" s="27"/>
      <c r="L985" s="27"/>
      <c r="M985" s="27"/>
      <c r="N985" s="27"/>
      <c r="O985" s="27"/>
      <c r="P985" s="27"/>
      <c r="Q985" s="27"/>
      <c r="R985" s="23"/>
      <c r="S985" s="64"/>
      <c r="T985" s="24"/>
      <c r="U985" s="49"/>
      <c r="V985" s="54"/>
      <c r="W985" s="25"/>
      <c r="X985" s="25"/>
      <c r="Y985" s="25"/>
      <c r="Z985" s="25"/>
      <c r="AA985" s="25"/>
      <c r="AB985" s="25"/>
      <c r="AC985" s="25"/>
      <c r="AD985" s="55"/>
    </row>
    <row r="986" spans="1:30" ht="20" customHeight="1" x14ac:dyDescent="0.2">
      <c r="A986" s="20"/>
      <c r="B986" s="33"/>
      <c r="C986" s="63"/>
      <c r="D986" s="22"/>
      <c r="E986" s="27"/>
      <c r="F986" s="27"/>
      <c r="G986" s="27"/>
      <c r="H986" s="27"/>
      <c r="I986" s="27"/>
      <c r="J986" s="23"/>
      <c r="K986" s="27"/>
      <c r="L986" s="27"/>
      <c r="M986" s="27"/>
      <c r="N986" s="27"/>
      <c r="O986" s="27"/>
      <c r="P986" s="27"/>
      <c r="Q986" s="27"/>
      <c r="R986" s="23"/>
      <c r="S986" s="64"/>
      <c r="T986" s="24"/>
      <c r="U986" s="49"/>
      <c r="V986" s="54"/>
      <c r="W986" s="25"/>
      <c r="X986" s="25"/>
      <c r="Y986" s="25"/>
      <c r="Z986" s="25"/>
      <c r="AA986" s="25"/>
      <c r="AB986" s="25"/>
      <c r="AC986" s="25"/>
      <c r="AD986" s="55"/>
    </row>
    <row r="987" spans="1:30" ht="20" customHeight="1" x14ac:dyDescent="0.2">
      <c r="A987" s="20"/>
      <c r="B987" s="33"/>
      <c r="C987" s="63"/>
      <c r="D987" s="22"/>
      <c r="E987" s="27"/>
      <c r="F987" s="27"/>
      <c r="G987" s="27"/>
      <c r="H987" s="27"/>
      <c r="I987" s="27"/>
      <c r="J987" s="23"/>
      <c r="K987" s="27"/>
      <c r="L987" s="27"/>
      <c r="M987" s="27"/>
      <c r="N987" s="27"/>
      <c r="O987" s="27"/>
      <c r="P987" s="27"/>
      <c r="Q987" s="27"/>
      <c r="R987" s="23"/>
      <c r="S987" s="64"/>
      <c r="T987" s="24"/>
      <c r="U987" s="49"/>
      <c r="V987" s="54"/>
      <c r="W987" s="25"/>
      <c r="X987" s="25"/>
      <c r="Y987" s="25"/>
      <c r="Z987" s="25"/>
      <c r="AA987" s="25"/>
      <c r="AB987" s="25"/>
      <c r="AC987" s="25"/>
      <c r="AD987" s="55"/>
    </row>
    <row r="988" spans="1:30" ht="20" customHeight="1" x14ac:dyDescent="0.2">
      <c r="A988" s="20"/>
      <c r="B988" s="33"/>
      <c r="C988" s="63"/>
      <c r="D988" s="22"/>
      <c r="E988" s="27"/>
      <c r="F988" s="27"/>
      <c r="G988" s="27"/>
      <c r="H988" s="27"/>
      <c r="I988" s="27"/>
      <c r="J988" s="23"/>
      <c r="K988" s="27"/>
      <c r="L988" s="27"/>
      <c r="M988" s="27"/>
      <c r="N988" s="27"/>
      <c r="O988" s="27"/>
      <c r="P988" s="27"/>
      <c r="Q988" s="27"/>
      <c r="R988" s="23"/>
      <c r="S988" s="64"/>
      <c r="T988" s="24"/>
      <c r="U988" s="49"/>
      <c r="V988" s="54"/>
      <c r="W988" s="25"/>
      <c r="X988" s="25"/>
      <c r="Y988" s="25"/>
      <c r="Z988" s="25"/>
      <c r="AA988" s="25"/>
      <c r="AB988" s="25"/>
      <c r="AC988" s="25"/>
      <c r="AD988" s="55"/>
    </row>
    <row r="989" spans="1:30" ht="20" customHeight="1" x14ac:dyDescent="0.2">
      <c r="A989" s="20"/>
      <c r="B989" s="33"/>
      <c r="C989" s="63"/>
      <c r="D989" s="22"/>
      <c r="E989" s="27"/>
      <c r="F989" s="27"/>
      <c r="G989" s="27"/>
      <c r="H989" s="27"/>
      <c r="I989" s="27"/>
      <c r="J989" s="23"/>
      <c r="K989" s="27"/>
      <c r="L989" s="27"/>
      <c r="M989" s="27"/>
      <c r="N989" s="27"/>
      <c r="O989" s="27"/>
      <c r="P989" s="27"/>
      <c r="Q989" s="27"/>
      <c r="R989" s="23"/>
      <c r="S989" s="64"/>
      <c r="T989" s="24"/>
      <c r="U989" s="49"/>
      <c r="V989" s="54"/>
      <c r="W989" s="25"/>
      <c r="X989" s="25"/>
      <c r="Y989" s="25"/>
      <c r="Z989" s="25"/>
      <c r="AA989" s="25"/>
      <c r="AB989" s="25"/>
      <c r="AC989" s="25"/>
      <c r="AD989" s="55"/>
    </row>
    <row r="990" spans="1:30" ht="20" customHeight="1" x14ac:dyDescent="0.2">
      <c r="A990" s="20"/>
      <c r="B990" s="33"/>
      <c r="C990" s="63"/>
      <c r="D990" s="22"/>
      <c r="E990" s="27"/>
      <c r="F990" s="27"/>
      <c r="G990" s="27"/>
      <c r="H990" s="27"/>
      <c r="I990" s="27"/>
      <c r="J990" s="23"/>
      <c r="K990" s="27"/>
      <c r="L990" s="27"/>
      <c r="M990" s="27"/>
      <c r="N990" s="27"/>
      <c r="O990" s="27"/>
      <c r="P990" s="27"/>
      <c r="Q990" s="27"/>
      <c r="R990" s="23"/>
      <c r="S990" s="64"/>
      <c r="T990" s="24"/>
      <c r="U990" s="49"/>
      <c r="V990" s="54"/>
      <c r="W990" s="25"/>
      <c r="X990" s="25"/>
      <c r="Y990" s="25"/>
      <c r="Z990" s="25"/>
      <c r="AA990" s="25"/>
      <c r="AB990" s="25"/>
      <c r="AC990" s="25"/>
      <c r="AD990" s="55"/>
    </row>
    <row r="991" spans="1:30" ht="20" customHeight="1" x14ac:dyDescent="0.2">
      <c r="A991" s="20"/>
      <c r="B991" s="33"/>
      <c r="C991" s="63"/>
      <c r="D991" s="22"/>
      <c r="E991" s="27"/>
      <c r="F991" s="27"/>
      <c r="G991" s="27"/>
      <c r="H991" s="27"/>
      <c r="I991" s="27"/>
      <c r="J991" s="23"/>
      <c r="K991" s="27"/>
      <c r="L991" s="27"/>
      <c r="M991" s="27"/>
      <c r="N991" s="27"/>
      <c r="O991" s="27"/>
      <c r="P991" s="27"/>
      <c r="Q991" s="27"/>
      <c r="R991" s="23"/>
      <c r="S991" s="64"/>
      <c r="T991" s="24"/>
      <c r="U991" s="49"/>
      <c r="V991" s="54"/>
      <c r="W991" s="25"/>
      <c r="X991" s="25"/>
      <c r="Y991" s="25"/>
      <c r="Z991" s="25"/>
      <c r="AA991" s="25"/>
      <c r="AB991" s="25"/>
      <c r="AC991" s="25"/>
      <c r="AD991" s="55"/>
    </row>
    <row r="992" spans="1:30" ht="20" customHeight="1" x14ac:dyDescent="0.2">
      <c r="A992" s="20"/>
      <c r="B992" s="33"/>
      <c r="C992" s="63"/>
      <c r="D992" s="22"/>
      <c r="E992" s="27"/>
      <c r="F992" s="27"/>
      <c r="G992" s="27"/>
      <c r="H992" s="27"/>
      <c r="I992" s="27"/>
      <c r="J992" s="23"/>
      <c r="K992" s="27"/>
      <c r="L992" s="27"/>
      <c r="M992" s="27"/>
      <c r="N992" s="27"/>
      <c r="O992" s="27"/>
      <c r="P992" s="27"/>
      <c r="Q992" s="27"/>
      <c r="R992" s="23"/>
      <c r="S992" s="64"/>
      <c r="T992" s="24"/>
      <c r="U992" s="49"/>
      <c r="V992" s="54"/>
      <c r="W992" s="25"/>
      <c r="X992" s="25"/>
      <c r="Y992" s="25"/>
      <c r="Z992" s="25"/>
      <c r="AA992" s="25"/>
      <c r="AB992" s="25"/>
      <c r="AC992" s="25"/>
      <c r="AD992" s="55"/>
    </row>
    <row r="993" spans="1:30" ht="20" customHeight="1" x14ac:dyDescent="0.2">
      <c r="A993" s="20"/>
      <c r="B993" s="33"/>
      <c r="C993" s="63"/>
      <c r="D993" s="22"/>
      <c r="E993" s="27"/>
      <c r="F993" s="27"/>
      <c r="G993" s="27"/>
      <c r="H993" s="27"/>
      <c r="I993" s="27"/>
      <c r="J993" s="23"/>
      <c r="K993" s="27"/>
      <c r="L993" s="27"/>
      <c r="M993" s="27"/>
      <c r="N993" s="27"/>
      <c r="O993" s="27"/>
      <c r="P993" s="27"/>
      <c r="Q993" s="27"/>
      <c r="R993" s="23"/>
      <c r="S993" s="64"/>
      <c r="T993" s="24"/>
      <c r="U993" s="49"/>
      <c r="V993" s="54"/>
      <c r="W993" s="25"/>
      <c r="X993" s="25"/>
      <c r="Y993" s="25"/>
      <c r="Z993" s="25"/>
      <c r="AA993" s="25"/>
      <c r="AB993" s="25"/>
      <c r="AC993" s="25"/>
      <c r="AD993" s="55"/>
    </row>
    <row r="994" spans="1:30" ht="20" customHeight="1" x14ac:dyDescent="0.2">
      <c r="A994" s="20"/>
      <c r="B994" s="33"/>
      <c r="C994" s="63"/>
      <c r="D994" s="22"/>
      <c r="E994" s="27"/>
      <c r="F994" s="27"/>
      <c r="G994" s="27"/>
      <c r="H994" s="27"/>
      <c r="I994" s="27"/>
      <c r="J994" s="23"/>
      <c r="K994" s="27"/>
      <c r="L994" s="27"/>
      <c r="M994" s="27"/>
      <c r="N994" s="27"/>
      <c r="O994" s="27"/>
      <c r="P994" s="27"/>
      <c r="Q994" s="27"/>
      <c r="R994" s="23"/>
      <c r="S994" s="64"/>
      <c r="T994" s="24"/>
      <c r="U994" s="49"/>
      <c r="V994" s="54"/>
      <c r="W994" s="25"/>
      <c r="X994" s="25"/>
      <c r="Y994" s="25"/>
      <c r="Z994" s="25"/>
      <c r="AA994" s="25"/>
      <c r="AB994" s="25"/>
      <c r="AC994" s="25"/>
      <c r="AD994" s="55"/>
    </row>
    <row r="995" spans="1:30" ht="20" customHeight="1" x14ac:dyDescent="0.2">
      <c r="A995" s="20"/>
      <c r="B995" s="33"/>
      <c r="C995" s="63"/>
      <c r="D995" s="22"/>
      <c r="E995" s="27"/>
      <c r="F995" s="27"/>
      <c r="G995" s="27"/>
      <c r="H995" s="27"/>
      <c r="I995" s="27"/>
      <c r="J995" s="23"/>
      <c r="K995" s="27"/>
      <c r="L995" s="27"/>
      <c r="M995" s="27"/>
      <c r="N995" s="27"/>
      <c r="O995" s="27"/>
      <c r="P995" s="27"/>
      <c r="Q995" s="27"/>
      <c r="R995" s="23"/>
      <c r="S995" s="64"/>
      <c r="T995" s="24"/>
      <c r="U995" s="49"/>
      <c r="V995" s="54"/>
      <c r="W995" s="25"/>
      <c r="X995" s="25"/>
      <c r="Y995" s="25"/>
      <c r="Z995" s="25"/>
      <c r="AA995" s="25"/>
      <c r="AB995" s="25"/>
      <c r="AC995" s="25"/>
      <c r="AD995" s="55"/>
    </row>
    <row r="996" spans="1:30" ht="20" customHeight="1" x14ac:dyDescent="0.2">
      <c r="A996" s="20"/>
      <c r="B996" s="33"/>
      <c r="C996" s="63"/>
      <c r="D996" s="22"/>
      <c r="E996" s="27"/>
      <c r="F996" s="27"/>
      <c r="G996" s="27"/>
      <c r="H996" s="27"/>
      <c r="I996" s="27"/>
      <c r="J996" s="23"/>
      <c r="K996" s="27"/>
      <c r="L996" s="27"/>
      <c r="M996" s="27"/>
      <c r="N996" s="27"/>
      <c r="O996" s="27"/>
      <c r="P996" s="27"/>
      <c r="Q996" s="27"/>
      <c r="R996" s="23"/>
      <c r="S996" s="64"/>
      <c r="T996" s="24"/>
      <c r="U996" s="49"/>
      <c r="V996" s="54"/>
      <c r="W996" s="25"/>
      <c r="X996" s="25"/>
      <c r="Y996" s="25"/>
      <c r="Z996" s="25"/>
      <c r="AA996" s="25"/>
      <c r="AB996" s="25"/>
      <c r="AC996" s="25"/>
      <c r="AD996" s="55"/>
    </row>
    <row r="997" spans="1:30" ht="20" customHeight="1" x14ac:dyDescent="0.2">
      <c r="A997" s="20"/>
      <c r="B997" s="33"/>
      <c r="C997" s="63"/>
      <c r="D997" s="22"/>
      <c r="E997" s="27"/>
      <c r="F997" s="27"/>
      <c r="G997" s="27"/>
      <c r="H997" s="27"/>
      <c r="I997" s="27"/>
      <c r="J997" s="23"/>
      <c r="K997" s="27"/>
      <c r="L997" s="27"/>
      <c r="M997" s="27"/>
      <c r="N997" s="27"/>
      <c r="O997" s="27"/>
      <c r="P997" s="27"/>
      <c r="Q997" s="27"/>
      <c r="R997" s="23"/>
      <c r="S997" s="64"/>
      <c r="T997" s="24"/>
      <c r="U997" s="49"/>
      <c r="V997" s="54"/>
      <c r="W997" s="25"/>
      <c r="X997" s="25"/>
      <c r="Y997" s="25"/>
      <c r="Z997" s="25"/>
      <c r="AA997" s="25"/>
      <c r="AB997" s="25"/>
      <c r="AC997" s="25"/>
      <c r="AD997" s="55"/>
    </row>
    <row r="998" spans="1:30" ht="20" customHeight="1" x14ac:dyDescent="0.2">
      <c r="A998" s="20"/>
      <c r="B998" s="33"/>
      <c r="C998" s="63"/>
      <c r="D998" s="22"/>
      <c r="E998" s="27"/>
      <c r="F998" s="27"/>
      <c r="G998" s="27"/>
      <c r="H998" s="27"/>
      <c r="I998" s="27"/>
      <c r="J998" s="23"/>
      <c r="K998" s="27"/>
      <c r="L998" s="27"/>
      <c r="M998" s="27"/>
      <c r="N998" s="27"/>
      <c r="O998" s="27"/>
      <c r="P998" s="27"/>
      <c r="Q998" s="27"/>
      <c r="R998" s="23"/>
      <c r="S998" s="64"/>
      <c r="T998" s="24"/>
      <c r="U998" s="49"/>
      <c r="V998" s="54"/>
      <c r="W998" s="25"/>
      <c r="X998" s="25"/>
      <c r="Y998" s="25"/>
      <c r="Z998" s="25"/>
      <c r="AA998" s="25"/>
      <c r="AB998" s="25"/>
      <c r="AC998" s="25"/>
      <c r="AD998" s="55"/>
    </row>
    <row r="999" spans="1:30" ht="20" customHeight="1" x14ac:dyDescent="0.2">
      <c r="A999" s="20"/>
      <c r="B999" s="33"/>
      <c r="C999" s="63"/>
      <c r="D999" s="22"/>
      <c r="E999" s="27"/>
      <c r="F999" s="27"/>
      <c r="G999" s="27"/>
      <c r="H999" s="27"/>
      <c r="I999" s="27"/>
      <c r="J999" s="23"/>
      <c r="K999" s="27"/>
      <c r="L999" s="27"/>
      <c r="M999" s="27"/>
      <c r="N999" s="27"/>
      <c r="O999" s="27"/>
      <c r="P999" s="27"/>
      <c r="Q999" s="27"/>
      <c r="R999" s="23"/>
      <c r="S999" s="64"/>
      <c r="T999" s="24"/>
      <c r="U999" s="49"/>
      <c r="V999" s="54"/>
      <c r="W999" s="25"/>
      <c r="X999" s="25"/>
      <c r="Y999" s="25"/>
      <c r="Z999" s="25"/>
      <c r="AA999" s="25"/>
      <c r="AB999" s="25"/>
      <c r="AC999" s="25"/>
      <c r="AD999" s="55"/>
    </row>
    <row r="1000" spans="1:30" ht="20" customHeight="1" x14ac:dyDescent="0.2">
      <c r="A1000" s="20"/>
      <c r="B1000" s="33"/>
      <c r="C1000" s="63"/>
      <c r="D1000" s="22"/>
      <c r="E1000" s="27"/>
      <c r="F1000" s="27"/>
      <c r="G1000" s="27"/>
      <c r="H1000" s="27"/>
      <c r="I1000" s="27"/>
      <c r="J1000" s="23"/>
      <c r="K1000" s="27"/>
      <c r="L1000" s="27"/>
      <c r="M1000" s="27"/>
      <c r="N1000" s="27"/>
      <c r="O1000" s="27"/>
      <c r="P1000" s="27"/>
      <c r="Q1000" s="27"/>
      <c r="R1000" s="23"/>
      <c r="S1000" s="64"/>
      <c r="T1000" s="24"/>
      <c r="U1000" s="49"/>
      <c r="V1000" s="54"/>
      <c r="W1000" s="25"/>
      <c r="X1000" s="25"/>
      <c r="Y1000" s="25"/>
      <c r="Z1000" s="25"/>
      <c r="AA1000" s="25"/>
      <c r="AB1000" s="25"/>
      <c r="AC1000" s="25"/>
      <c r="AD1000" s="55"/>
    </row>
    <row r="1001" spans="1:30" ht="20" customHeight="1" x14ac:dyDescent="0.2">
      <c r="A1001" s="20"/>
      <c r="B1001" s="33"/>
      <c r="C1001" s="63"/>
      <c r="D1001" s="22"/>
      <c r="E1001" s="27"/>
      <c r="F1001" s="27"/>
      <c r="G1001" s="27"/>
      <c r="H1001" s="27"/>
      <c r="I1001" s="27"/>
      <c r="J1001" s="23"/>
      <c r="K1001" s="27"/>
      <c r="L1001" s="27"/>
      <c r="M1001" s="27"/>
      <c r="N1001" s="27"/>
      <c r="O1001" s="27"/>
      <c r="P1001" s="27"/>
      <c r="Q1001" s="27"/>
      <c r="R1001" s="23"/>
      <c r="S1001" s="64"/>
      <c r="T1001" s="24"/>
      <c r="U1001" s="49"/>
      <c r="V1001" s="54"/>
      <c r="W1001" s="25"/>
      <c r="X1001" s="25"/>
      <c r="Y1001" s="25"/>
      <c r="Z1001" s="25"/>
      <c r="AA1001" s="25"/>
      <c r="AB1001" s="25"/>
      <c r="AC1001" s="25"/>
      <c r="AD1001" s="55"/>
    </row>
    <row r="1002" spans="1:30" ht="20" customHeight="1" x14ac:dyDescent="0.2">
      <c r="A1002" s="20"/>
      <c r="B1002" s="33"/>
      <c r="C1002" s="63"/>
      <c r="D1002" s="22"/>
      <c r="E1002" s="27"/>
      <c r="F1002" s="27"/>
      <c r="G1002" s="27"/>
      <c r="H1002" s="27"/>
      <c r="I1002" s="27"/>
      <c r="J1002" s="23"/>
      <c r="K1002" s="27"/>
      <c r="L1002" s="27"/>
      <c r="M1002" s="27"/>
      <c r="N1002" s="27"/>
      <c r="O1002" s="27"/>
      <c r="P1002" s="27"/>
      <c r="Q1002" s="27"/>
      <c r="R1002" s="23"/>
      <c r="S1002" s="64"/>
      <c r="T1002" s="24"/>
      <c r="U1002" s="49"/>
      <c r="V1002" s="54"/>
      <c r="W1002" s="25"/>
      <c r="X1002" s="25"/>
      <c r="Y1002" s="25"/>
      <c r="Z1002" s="25"/>
      <c r="AA1002" s="25"/>
      <c r="AB1002" s="25"/>
      <c r="AC1002" s="25"/>
      <c r="AD1002" s="55"/>
    </row>
    <row r="1003" spans="1:30" ht="20" customHeight="1" x14ac:dyDescent="0.2">
      <c r="A1003" s="20"/>
      <c r="B1003" s="33"/>
      <c r="C1003" s="63"/>
      <c r="D1003" s="22"/>
      <c r="E1003" s="27"/>
      <c r="F1003" s="27"/>
      <c r="G1003" s="27"/>
      <c r="H1003" s="27"/>
      <c r="I1003" s="27"/>
      <c r="J1003" s="23"/>
      <c r="K1003" s="27"/>
      <c r="L1003" s="27"/>
      <c r="M1003" s="27"/>
      <c r="N1003" s="27"/>
      <c r="O1003" s="27"/>
      <c r="P1003" s="27"/>
      <c r="Q1003" s="27"/>
      <c r="R1003" s="23"/>
      <c r="S1003" s="64"/>
      <c r="T1003" s="24"/>
      <c r="U1003" s="49"/>
      <c r="V1003" s="54"/>
      <c r="W1003" s="25"/>
      <c r="X1003" s="25"/>
      <c r="Y1003" s="25"/>
      <c r="Z1003" s="25"/>
      <c r="AA1003" s="25"/>
      <c r="AB1003" s="25"/>
      <c r="AC1003" s="25"/>
      <c r="AD1003" s="55"/>
    </row>
    <row r="1004" spans="1:30" ht="20" customHeight="1" x14ac:dyDescent="0.2">
      <c r="A1004" s="20"/>
      <c r="B1004" s="33"/>
      <c r="C1004" s="63"/>
      <c r="D1004" s="22"/>
      <c r="E1004" s="27"/>
      <c r="F1004" s="27"/>
      <c r="G1004" s="27"/>
      <c r="H1004" s="27"/>
      <c r="I1004" s="27"/>
      <c r="J1004" s="23"/>
      <c r="K1004" s="27"/>
      <c r="L1004" s="27"/>
      <c r="M1004" s="27"/>
      <c r="N1004" s="27"/>
      <c r="O1004" s="27"/>
      <c r="P1004" s="27"/>
      <c r="Q1004" s="27"/>
      <c r="R1004" s="23"/>
      <c r="S1004" s="64"/>
      <c r="T1004" s="24"/>
      <c r="U1004" s="49"/>
      <c r="V1004" s="54"/>
      <c r="W1004" s="25"/>
      <c r="X1004" s="25"/>
      <c r="Y1004" s="25"/>
      <c r="Z1004" s="25"/>
      <c r="AA1004" s="25"/>
      <c r="AB1004" s="25"/>
      <c r="AC1004" s="25"/>
      <c r="AD1004" s="55"/>
    </row>
    <row r="1005" spans="1:30" ht="20" customHeight="1" x14ac:dyDescent="0.2">
      <c r="A1005" s="20"/>
      <c r="B1005" s="33"/>
      <c r="C1005" s="63"/>
      <c r="D1005" s="22"/>
      <c r="E1005" s="27"/>
      <c r="F1005" s="27"/>
      <c r="G1005" s="27"/>
      <c r="H1005" s="27"/>
      <c r="I1005" s="27"/>
      <c r="J1005" s="23"/>
      <c r="K1005" s="27"/>
      <c r="L1005" s="27"/>
      <c r="M1005" s="27"/>
      <c r="N1005" s="27"/>
      <c r="O1005" s="27"/>
      <c r="P1005" s="27"/>
      <c r="Q1005" s="27"/>
      <c r="R1005" s="23"/>
      <c r="S1005" s="64"/>
      <c r="T1005" s="24"/>
      <c r="U1005" s="49"/>
      <c r="V1005" s="54"/>
      <c r="W1005" s="25"/>
      <c r="X1005" s="25"/>
      <c r="Y1005" s="25"/>
      <c r="Z1005" s="25"/>
      <c r="AA1005" s="25"/>
      <c r="AB1005" s="25"/>
      <c r="AC1005" s="25"/>
      <c r="AD1005" s="55"/>
    </row>
    <row r="1006" spans="1:30" ht="20" customHeight="1" x14ac:dyDescent="0.2">
      <c r="A1006" s="20"/>
      <c r="B1006" s="33"/>
      <c r="C1006" s="63"/>
      <c r="D1006" s="22"/>
      <c r="E1006" s="27"/>
      <c r="F1006" s="27"/>
      <c r="G1006" s="27"/>
      <c r="H1006" s="27"/>
      <c r="I1006" s="27"/>
      <c r="J1006" s="23"/>
      <c r="K1006" s="27"/>
      <c r="L1006" s="27"/>
      <c r="M1006" s="27"/>
      <c r="N1006" s="27"/>
      <c r="O1006" s="27"/>
      <c r="P1006" s="27"/>
      <c r="Q1006" s="27"/>
      <c r="R1006" s="23"/>
      <c r="S1006" s="64"/>
      <c r="T1006" s="24"/>
      <c r="U1006" s="49"/>
      <c r="V1006" s="54"/>
      <c r="W1006" s="25"/>
      <c r="X1006" s="25"/>
      <c r="Y1006" s="25"/>
      <c r="Z1006" s="25"/>
      <c r="AA1006" s="25"/>
      <c r="AB1006" s="25"/>
      <c r="AC1006" s="25"/>
      <c r="AD1006" s="55"/>
    </row>
    <row r="1007" spans="1:30" ht="20" customHeight="1" x14ac:dyDescent="0.2">
      <c r="A1007" s="20"/>
      <c r="B1007" s="33"/>
      <c r="C1007" s="63"/>
      <c r="D1007" s="22"/>
      <c r="E1007" s="27"/>
      <c r="F1007" s="27"/>
      <c r="G1007" s="27"/>
      <c r="H1007" s="27"/>
      <c r="I1007" s="27"/>
      <c r="J1007" s="23"/>
      <c r="K1007" s="27"/>
      <c r="L1007" s="27"/>
      <c r="M1007" s="27"/>
      <c r="N1007" s="27"/>
      <c r="O1007" s="27"/>
      <c r="P1007" s="27"/>
      <c r="Q1007" s="27"/>
      <c r="R1007" s="23"/>
      <c r="S1007" s="64"/>
      <c r="T1007" s="24"/>
      <c r="U1007" s="49"/>
      <c r="V1007" s="54"/>
      <c r="W1007" s="25"/>
      <c r="X1007" s="25"/>
      <c r="Y1007" s="25"/>
      <c r="Z1007" s="25"/>
      <c r="AA1007" s="25"/>
      <c r="AB1007" s="25"/>
      <c r="AC1007" s="25"/>
      <c r="AD1007" s="55"/>
    </row>
    <row r="1008" spans="1:30" ht="20" customHeight="1" x14ac:dyDescent="0.2">
      <c r="A1008" s="20"/>
      <c r="B1008" s="33"/>
      <c r="C1008" s="63"/>
      <c r="D1008" s="22"/>
      <c r="E1008" s="27"/>
      <c r="F1008" s="27"/>
      <c r="G1008" s="27"/>
      <c r="H1008" s="27"/>
      <c r="I1008" s="27"/>
      <c r="J1008" s="23"/>
      <c r="K1008" s="27"/>
      <c r="L1008" s="27"/>
      <c r="M1008" s="27"/>
      <c r="N1008" s="27"/>
      <c r="O1008" s="27"/>
      <c r="P1008" s="27"/>
      <c r="Q1008" s="27"/>
      <c r="R1008" s="23"/>
      <c r="S1008" s="64"/>
      <c r="T1008" s="24"/>
      <c r="U1008" s="49"/>
      <c r="V1008" s="54"/>
      <c r="W1008" s="25"/>
      <c r="X1008" s="25"/>
      <c r="Y1008" s="25"/>
      <c r="Z1008" s="25"/>
      <c r="AA1008" s="25"/>
      <c r="AB1008" s="25"/>
      <c r="AC1008" s="25"/>
      <c r="AD1008" s="55"/>
    </row>
    <row r="1009" spans="1:30" ht="20" customHeight="1" x14ac:dyDescent="0.2">
      <c r="A1009" s="20"/>
      <c r="B1009" s="33"/>
      <c r="C1009" s="63"/>
      <c r="D1009" s="22"/>
      <c r="E1009" s="27"/>
      <c r="F1009" s="27"/>
      <c r="G1009" s="27"/>
      <c r="H1009" s="27"/>
      <c r="I1009" s="27"/>
      <c r="J1009" s="23"/>
      <c r="K1009" s="27"/>
      <c r="L1009" s="27"/>
      <c r="M1009" s="27"/>
      <c r="N1009" s="27"/>
      <c r="O1009" s="27"/>
      <c r="P1009" s="27"/>
      <c r="Q1009" s="27"/>
      <c r="R1009" s="23"/>
      <c r="S1009" s="64"/>
      <c r="T1009" s="24"/>
      <c r="U1009" s="49"/>
      <c r="V1009" s="54"/>
      <c r="W1009" s="25"/>
      <c r="X1009" s="25"/>
      <c r="Y1009" s="25"/>
      <c r="Z1009" s="25"/>
      <c r="AA1009" s="25"/>
      <c r="AB1009" s="25"/>
      <c r="AC1009" s="25"/>
      <c r="AD1009" s="55"/>
    </row>
    <row r="1010" spans="1:30" ht="20" customHeight="1" x14ac:dyDescent="0.2">
      <c r="A1010" s="20"/>
      <c r="B1010" s="33"/>
      <c r="C1010" s="63"/>
      <c r="D1010" s="22"/>
      <c r="E1010" s="27"/>
      <c r="F1010" s="27"/>
      <c r="G1010" s="27"/>
      <c r="H1010" s="27"/>
      <c r="I1010" s="27"/>
      <c r="J1010" s="23"/>
      <c r="K1010" s="27"/>
      <c r="L1010" s="27"/>
      <c r="M1010" s="27"/>
      <c r="N1010" s="27"/>
      <c r="O1010" s="27"/>
      <c r="P1010" s="27"/>
      <c r="Q1010" s="27"/>
      <c r="R1010" s="23"/>
      <c r="S1010" s="64"/>
      <c r="T1010" s="24"/>
      <c r="U1010" s="49"/>
      <c r="V1010" s="54"/>
      <c r="W1010" s="25"/>
      <c r="X1010" s="25"/>
      <c r="Y1010" s="25"/>
      <c r="Z1010" s="25"/>
      <c r="AA1010" s="25"/>
      <c r="AB1010" s="25"/>
      <c r="AC1010" s="25"/>
      <c r="AD1010" s="55"/>
    </row>
    <row r="1011" spans="1:30" ht="20" customHeight="1" x14ac:dyDescent="0.2">
      <c r="A1011" s="20"/>
      <c r="B1011" s="33"/>
      <c r="C1011" s="63"/>
      <c r="D1011" s="22"/>
      <c r="E1011" s="27"/>
      <c r="F1011" s="27"/>
      <c r="G1011" s="27"/>
      <c r="H1011" s="27"/>
      <c r="I1011" s="27"/>
      <c r="J1011" s="23"/>
      <c r="K1011" s="27"/>
      <c r="L1011" s="27"/>
      <c r="M1011" s="27"/>
      <c r="N1011" s="27"/>
      <c r="O1011" s="27"/>
      <c r="P1011" s="27"/>
      <c r="Q1011" s="27"/>
      <c r="R1011" s="23"/>
      <c r="S1011" s="64"/>
      <c r="T1011" s="24"/>
      <c r="U1011" s="49"/>
      <c r="V1011" s="54"/>
      <c r="W1011" s="25"/>
      <c r="X1011" s="25"/>
      <c r="Y1011" s="25"/>
      <c r="Z1011" s="25"/>
      <c r="AA1011" s="25"/>
      <c r="AB1011" s="25"/>
      <c r="AC1011" s="25"/>
      <c r="AD1011" s="55"/>
    </row>
    <row r="1012" spans="1:30" ht="20" customHeight="1" x14ac:dyDescent="0.2">
      <c r="A1012" s="20"/>
      <c r="B1012" s="33"/>
      <c r="C1012" s="63"/>
      <c r="D1012" s="22"/>
      <c r="E1012" s="27"/>
      <c r="F1012" s="27"/>
      <c r="G1012" s="27"/>
      <c r="H1012" s="27"/>
      <c r="I1012" s="27"/>
      <c r="J1012" s="23"/>
      <c r="K1012" s="27"/>
      <c r="L1012" s="27"/>
      <c r="M1012" s="27"/>
      <c r="N1012" s="27"/>
      <c r="O1012" s="27"/>
      <c r="P1012" s="27"/>
      <c r="Q1012" s="27"/>
      <c r="R1012" s="23"/>
      <c r="S1012" s="64"/>
      <c r="T1012" s="24"/>
      <c r="U1012" s="49"/>
      <c r="V1012" s="54"/>
      <c r="W1012" s="25"/>
      <c r="X1012" s="25"/>
      <c r="Y1012" s="25"/>
      <c r="Z1012" s="25"/>
      <c r="AA1012" s="25"/>
      <c r="AB1012" s="25"/>
      <c r="AC1012" s="25"/>
      <c r="AD1012" s="55"/>
    </row>
    <row r="1013" spans="1:30" ht="20" customHeight="1" x14ac:dyDescent="0.2">
      <c r="A1013" s="20"/>
      <c r="B1013" s="33"/>
      <c r="C1013" s="63"/>
      <c r="D1013" s="22"/>
      <c r="E1013" s="27"/>
      <c r="F1013" s="27"/>
      <c r="G1013" s="27"/>
      <c r="H1013" s="27"/>
      <c r="I1013" s="27"/>
      <c r="J1013" s="23"/>
      <c r="K1013" s="27"/>
      <c r="L1013" s="27"/>
      <c r="M1013" s="27"/>
      <c r="N1013" s="27"/>
      <c r="O1013" s="27"/>
      <c r="P1013" s="27"/>
      <c r="Q1013" s="27"/>
      <c r="R1013" s="23"/>
      <c r="S1013" s="64"/>
      <c r="T1013" s="24"/>
      <c r="U1013" s="49"/>
      <c r="V1013" s="54"/>
      <c r="W1013" s="25"/>
      <c r="X1013" s="25"/>
      <c r="Y1013" s="25"/>
      <c r="Z1013" s="25"/>
      <c r="AA1013" s="25"/>
      <c r="AB1013" s="25"/>
      <c r="AC1013" s="25"/>
      <c r="AD1013" s="55"/>
    </row>
    <row r="1014" spans="1:30" ht="20" customHeight="1" x14ac:dyDescent="0.2">
      <c r="A1014" s="20"/>
      <c r="B1014" s="33"/>
      <c r="C1014" s="63"/>
      <c r="D1014" s="22"/>
      <c r="E1014" s="27"/>
      <c r="F1014" s="27"/>
      <c r="G1014" s="27"/>
      <c r="H1014" s="27"/>
      <c r="I1014" s="27"/>
      <c r="J1014" s="23"/>
      <c r="K1014" s="27"/>
      <c r="L1014" s="27"/>
      <c r="M1014" s="27"/>
      <c r="N1014" s="27"/>
      <c r="O1014" s="27"/>
      <c r="P1014" s="27"/>
      <c r="Q1014" s="27"/>
      <c r="R1014" s="23"/>
      <c r="S1014" s="64"/>
      <c r="T1014" s="24"/>
      <c r="U1014" s="49"/>
      <c r="V1014" s="54"/>
      <c r="W1014" s="25"/>
      <c r="X1014" s="25"/>
      <c r="Y1014" s="25"/>
      <c r="Z1014" s="25"/>
      <c r="AA1014" s="25"/>
      <c r="AB1014" s="25"/>
      <c r="AC1014" s="25"/>
      <c r="AD1014" s="55"/>
    </row>
    <row r="1015" spans="1:30" ht="20" customHeight="1" x14ac:dyDescent="0.2">
      <c r="A1015" s="20"/>
      <c r="B1015" s="33"/>
      <c r="C1015" s="63"/>
      <c r="D1015" s="22"/>
      <c r="E1015" s="27"/>
      <c r="F1015" s="27"/>
      <c r="G1015" s="27"/>
      <c r="H1015" s="27"/>
      <c r="I1015" s="27"/>
      <c r="J1015" s="23"/>
      <c r="K1015" s="27"/>
      <c r="L1015" s="27"/>
      <c r="M1015" s="27"/>
      <c r="N1015" s="27"/>
      <c r="O1015" s="27"/>
      <c r="P1015" s="27"/>
      <c r="Q1015" s="27"/>
      <c r="R1015" s="23"/>
      <c r="S1015" s="64"/>
      <c r="T1015" s="24"/>
      <c r="U1015" s="49"/>
      <c r="V1015" s="54"/>
      <c r="W1015" s="25"/>
      <c r="X1015" s="25"/>
      <c r="Y1015" s="25"/>
      <c r="Z1015" s="25"/>
      <c r="AA1015" s="25"/>
      <c r="AB1015" s="25"/>
      <c r="AC1015" s="25"/>
      <c r="AD1015" s="55"/>
    </row>
    <row r="1016" spans="1:30" ht="20" customHeight="1" x14ac:dyDescent="0.2">
      <c r="A1016" s="20"/>
      <c r="B1016" s="33"/>
      <c r="C1016" s="63"/>
      <c r="D1016" s="22"/>
      <c r="E1016" s="27"/>
      <c r="F1016" s="27"/>
      <c r="G1016" s="27"/>
      <c r="H1016" s="27"/>
      <c r="I1016" s="27"/>
      <c r="J1016" s="23"/>
      <c r="K1016" s="27"/>
      <c r="L1016" s="27"/>
      <c r="M1016" s="27"/>
      <c r="N1016" s="27"/>
      <c r="O1016" s="27"/>
      <c r="P1016" s="27"/>
      <c r="Q1016" s="27"/>
      <c r="R1016" s="23"/>
      <c r="S1016" s="64"/>
      <c r="T1016" s="24"/>
      <c r="U1016" s="49"/>
      <c r="V1016" s="54"/>
      <c r="W1016" s="25"/>
      <c r="X1016" s="25"/>
      <c r="Y1016" s="25"/>
      <c r="Z1016" s="25"/>
      <c r="AA1016" s="25"/>
      <c r="AB1016" s="25"/>
      <c r="AC1016" s="25"/>
      <c r="AD1016" s="55"/>
    </row>
    <row r="1017" spans="1:30" ht="20" customHeight="1" x14ac:dyDescent="0.2">
      <c r="A1017" s="20"/>
      <c r="B1017" s="33"/>
      <c r="C1017" s="63"/>
      <c r="D1017" s="22"/>
      <c r="E1017" s="27"/>
      <c r="F1017" s="27"/>
      <c r="G1017" s="27"/>
      <c r="H1017" s="27"/>
      <c r="I1017" s="27"/>
      <c r="J1017" s="23"/>
      <c r="K1017" s="27"/>
      <c r="L1017" s="27"/>
      <c r="M1017" s="27"/>
      <c r="N1017" s="27"/>
      <c r="O1017" s="27"/>
      <c r="P1017" s="27"/>
      <c r="Q1017" s="27"/>
      <c r="R1017" s="23"/>
      <c r="S1017" s="64"/>
      <c r="T1017" s="24"/>
      <c r="U1017" s="49"/>
      <c r="V1017" s="54"/>
      <c r="W1017" s="25"/>
      <c r="X1017" s="25"/>
      <c r="Y1017" s="25"/>
      <c r="Z1017" s="25"/>
      <c r="AA1017" s="25"/>
      <c r="AB1017" s="25"/>
      <c r="AC1017" s="25"/>
      <c r="AD1017" s="55"/>
    </row>
    <row r="1018" spans="1:30" ht="20" customHeight="1" x14ac:dyDescent="0.2">
      <c r="A1018" s="20"/>
      <c r="B1018" s="33"/>
      <c r="C1018" s="63"/>
      <c r="D1018" s="22"/>
      <c r="E1018" s="27"/>
      <c r="F1018" s="27"/>
      <c r="G1018" s="27"/>
      <c r="H1018" s="27"/>
      <c r="I1018" s="27"/>
      <c r="J1018" s="23"/>
      <c r="K1018" s="27"/>
      <c r="L1018" s="27"/>
      <c r="M1018" s="27"/>
      <c r="N1018" s="27"/>
      <c r="O1018" s="27"/>
      <c r="P1018" s="27"/>
      <c r="Q1018" s="27"/>
      <c r="R1018" s="23"/>
      <c r="S1018" s="64"/>
      <c r="T1018" s="24"/>
      <c r="U1018" s="49"/>
      <c r="V1018" s="54"/>
      <c r="W1018" s="25"/>
      <c r="X1018" s="25"/>
      <c r="Y1018" s="25"/>
      <c r="Z1018" s="25"/>
      <c r="AA1018" s="25"/>
      <c r="AB1018" s="25"/>
      <c r="AC1018" s="25"/>
      <c r="AD1018" s="55"/>
    </row>
    <row r="1019" spans="1:30" ht="20" customHeight="1" x14ac:dyDescent="0.2">
      <c r="A1019" s="20"/>
      <c r="B1019" s="33"/>
      <c r="C1019" s="63"/>
      <c r="D1019" s="22"/>
      <c r="E1019" s="27"/>
      <c r="F1019" s="27"/>
      <c r="G1019" s="27"/>
      <c r="H1019" s="27"/>
      <c r="I1019" s="27"/>
      <c r="J1019" s="23"/>
      <c r="K1019" s="27"/>
      <c r="L1019" s="27"/>
      <c r="M1019" s="27"/>
      <c r="N1019" s="27"/>
      <c r="O1019" s="27"/>
      <c r="P1019" s="27"/>
      <c r="Q1019" s="27"/>
      <c r="R1019" s="23"/>
      <c r="S1019" s="64"/>
      <c r="T1019" s="24"/>
      <c r="U1019" s="49"/>
      <c r="V1019" s="54"/>
      <c r="W1019" s="25"/>
      <c r="X1019" s="25"/>
      <c r="Y1019" s="25"/>
      <c r="Z1019" s="25"/>
      <c r="AA1019" s="25"/>
      <c r="AB1019" s="25"/>
      <c r="AC1019" s="25"/>
      <c r="AD1019" s="55"/>
    </row>
    <row r="1020" spans="1:30" ht="20" customHeight="1" x14ac:dyDescent="0.2">
      <c r="A1020" s="20"/>
      <c r="B1020" s="33"/>
      <c r="C1020" s="63"/>
      <c r="D1020" s="22"/>
      <c r="E1020" s="27"/>
      <c r="F1020" s="27"/>
      <c r="G1020" s="27"/>
      <c r="H1020" s="27"/>
      <c r="I1020" s="27"/>
      <c r="J1020" s="23"/>
      <c r="K1020" s="27"/>
      <c r="L1020" s="27"/>
      <c r="M1020" s="27"/>
      <c r="N1020" s="27"/>
      <c r="O1020" s="27"/>
      <c r="P1020" s="27"/>
      <c r="Q1020" s="27"/>
      <c r="R1020" s="23"/>
      <c r="S1020" s="64"/>
      <c r="T1020" s="24"/>
      <c r="U1020" s="49"/>
      <c r="V1020" s="54"/>
      <c r="W1020" s="25"/>
      <c r="X1020" s="25"/>
      <c r="Y1020" s="25"/>
      <c r="Z1020" s="25"/>
      <c r="AA1020" s="25"/>
      <c r="AB1020" s="25"/>
      <c r="AC1020" s="25"/>
      <c r="AD1020" s="55"/>
    </row>
    <row r="1021" spans="1:30" ht="20" customHeight="1" x14ac:dyDescent="0.2">
      <c r="A1021" s="20"/>
      <c r="B1021" s="33"/>
      <c r="C1021" s="63"/>
      <c r="D1021" s="22"/>
      <c r="E1021" s="27"/>
      <c r="F1021" s="27"/>
      <c r="G1021" s="27"/>
      <c r="H1021" s="27"/>
      <c r="I1021" s="27"/>
      <c r="J1021" s="23"/>
      <c r="K1021" s="27"/>
      <c r="L1021" s="27"/>
      <c r="M1021" s="27"/>
      <c r="N1021" s="27"/>
      <c r="O1021" s="27"/>
      <c r="P1021" s="27"/>
      <c r="Q1021" s="27"/>
      <c r="R1021" s="23"/>
      <c r="S1021" s="64"/>
      <c r="T1021" s="24"/>
      <c r="U1021" s="49"/>
      <c r="V1021" s="54"/>
      <c r="W1021" s="25"/>
      <c r="X1021" s="25"/>
      <c r="Y1021" s="25"/>
      <c r="Z1021" s="25"/>
      <c r="AA1021" s="25"/>
      <c r="AB1021" s="25"/>
      <c r="AC1021" s="25"/>
      <c r="AD1021" s="55"/>
    </row>
    <row r="1022" spans="1:30" ht="20" customHeight="1" x14ac:dyDescent="0.2">
      <c r="A1022" s="20"/>
      <c r="B1022" s="33"/>
      <c r="C1022" s="63"/>
      <c r="D1022" s="22"/>
      <c r="E1022" s="27"/>
      <c r="F1022" s="27"/>
      <c r="G1022" s="27"/>
      <c r="H1022" s="27"/>
      <c r="I1022" s="27"/>
      <c r="J1022" s="23"/>
      <c r="K1022" s="27"/>
      <c r="L1022" s="27"/>
      <c r="M1022" s="27"/>
      <c r="N1022" s="27"/>
      <c r="O1022" s="27"/>
      <c r="P1022" s="27"/>
      <c r="Q1022" s="27"/>
      <c r="R1022" s="23"/>
      <c r="S1022" s="64"/>
      <c r="T1022" s="24"/>
      <c r="U1022" s="49"/>
      <c r="V1022" s="54"/>
      <c r="W1022" s="25"/>
      <c r="X1022" s="25"/>
      <c r="Y1022" s="25"/>
      <c r="Z1022" s="25"/>
      <c r="AA1022" s="25"/>
      <c r="AB1022" s="25"/>
      <c r="AC1022" s="25"/>
      <c r="AD1022" s="55"/>
    </row>
    <row r="1023" spans="1:30" ht="20" customHeight="1" x14ac:dyDescent="0.2">
      <c r="A1023" s="20"/>
      <c r="B1023" s="33"/>
      <c r="C1023" s="63"/>
      <c r="D1023" s="22"/>
      <c r="E1023" s="27"/>
      <c r="F1023" s="27"/>
      <c r="G1023" s="27"/>
      <c r="H1023" s="27"/>
      <c r="I1023" s="27"/>
      <c r="J1023" s="23"/>
      <c r="K1023" s="27"/>
      <c r="L1023" s="27"/>
      <c r="M1023" s="27"/>
      <c r="N1023" s="27"/>
      <c r="O1023" s="27"/>
      <c r="P1023" s="27"/>
      <c r="Q1023" s="27"/>
      <c r="R1023" s="23"/>
      <c r="S1023" s="64"/>
      <c r="T1023" s="24"/>
      <c r="U1023" s="49"/>
      <c r="V1023" s="54"/>
      <c r="W1023" s="25"/>
      <c r="X1023" s="25"/>
      <c r="Y1023" s="25"/>
      <c r="Z1023" s="25"/>
      <c r="AA1023" s="25"/>
      <c r="AB1023" s="25"/>
      <c r="AC1023" s="25"/>
      <c r="AD1023" s="55"/>
    </row>
    <row r="1024" spans="1:30" ht="20" customHeight="1" x14ac:dyDescent="0.2">
      <c r="A1024" s="20"/>
      <c r="B1024" s="33"/>
      <c r="C1024" s="63"/>
      <c r="D1024" s="22"/>
      <c r="E1024" s="27"/>
      <c r="F1024" s="27"/>
      <c r="G1024" s="27"/>
      <c r="H1024" s="27"/>
      <c r="I1024" s="27"/>
      <c r="J1024" s="23"/>
      <c r="K1024" s="27"/>
      <c r="L1024" s="27"/>
      <c r="M1024" s="27"/>
      <c r="N1024" s="27"/>
      <c r="O1024" s="27"/>
      <c r="P1024" s="27"/>
      <c r="Q1024" s="27"/>
      <c r="R1024" s="23"/>
      <c r="S1024" s="64"/>
      <c r="T1024" s="24"/>
      <c r="U1024" s="49"/>
      <c r="V1024" s="54"/>
      <c r="W1024" s="25"/>
      <c r="X1024" s="25"/>
      <c r="Y1024" s="25"/>
      <c r="Z1024" s="25"/>
      <c r="AA1024" s="25"/>
      <c r="AB1024" s="25"/>
      <c r="AC1024" s="25"/>
      <c r="AD1024" s="55"/>
    </row>
    <row r="1025" spans="1:30" ht="20" customHeight="1" x14ac:dyDescent="0.2">
      <c r="A1025" s="20"/>
      <c r="B1025" s="33"/>
      <c r="C1025" s="63"/>
      <c r="D1025" s="22"/>
      <c r="E1025" s="27"/>
      <c r="F1025" s="27"/>
      <c r="G1025" s="27"/>
      <c r="H1025" s="27"/>
      <c r="I1025" s="27"/>
      <c r="J1025" s="23"/>
      <c r="K1025" s="27"/>
      <c r="L1025" s="27"/>
      <c r="M1025" s="27"/>
      <c r="N1025" s="27"/>
      <c r="O1025" s="27"/>
      <c r="P1025" s="27"/>
      <c r="Q1025" s="27"/>
      <c r="R1025" s="23"/>
      <c r="S1025" s="64"/>
      <c r="T1025" s="24"/>
      <c r="U1025" s="49"/>
      <c r="V1025" s="54"/>
      <c r="W1025" s="25"/>
      <c r="X1025" s="25"/>
      <c r="Y1025" s="25"/>
      <c r="Z1025" s="25"/>
      <c r="AA1025" s="25"/>
      <c r="AB1025" s="25"/>
      <c r="AC1025" s="25"/>
      <c r="AD1025" s="55"/>
    </row>
    <row r="1026" spans="1:30" ht="20" customHeight="1" x14ac:dyDescent="0.2">
      <c r="A1026" s="20"/>
      <c r="B1026" s="33"/>
      <c r="C1026" s="63"/>
      <c r="D1026" s="22"/>
      <c r="E1026" s="27"/>
      <c r="F1026" s="27"/>
      <c r="G1026" s="27"/>
      <c r="H1026" s="27"/>
      <c r="I1026" s="27"/>
      <c r="J1026" s="23"/>
      <c r="K1026" s="27"/>
      <c r="L1026" s="27"/>
      <c r="M1026" s="27"/>
      <c r="N1026" s="27"/>
      <c r="O1026" s="27"/>
      <c r="P1026" s="27"/>
      <c r="Q1026" s="27"/>
      <c r="R1026" s="23"/>
      <c r="S1026" s="64"/>
      <c r="T1026" s="24"/>
      <c r="U1026" s="49"/>
      <c r="V1026" s="54"/>
      <c r="W1026" s="25"/>
      <c r="X1026" s="25"/>
      <c r="Y1026" s="25"/>
      <c r="Z1026" s="25"/>
      <c r="AA1026" s="25"/>
      <c r="AB1026" s="25"/>
      <c r="AC1026" s="25"/>
      <c r="AD1026" s="55"/>
    </row>
    <row r="1027" spans="1:30" ht="20" customHeight="1" x14ac:dyDescent="0.2">
      <c r="A1027" s="20"/>
      <c r="B1027" s="33"/>
      <c r="C1027" s="63"/>
      <c r="D1027" s="22"/>
      <c r="E1027" s="27"/>
      <c r="F1027" s="27"/>
      <c r="G1027" s="27"/>
      <c r="H1027" s="27"/>
      <c r="I1027" s="27"/>
      <c r="J1027" s="23"/>
      <c r="K1027" s="27"/>
      <c r="L1027" s="27"/>
      <c r="M1027" s="27"/>
      <c r="N1027" s="27"/>
      <c r="O1027" s="27"/>
      <c r="P1027" s="27"/>
      <c r="Q1027" s="27"/>
      <c r="R1027" s="23"/>
      <c r="S1027" s="64"/>
      <c r="T1027" s="24"/>
      <c r="U1027" s="49"/>
      <c r="V1027" s="54"/>
      <c r="W1027" s="25"/>
      <c r="X1027" s="25"/>
      <c r="Y1027" s="25"/>
      <c r="Z1027" s="25"/>
      <c r="AA1027" s="25"/>
      <c r="AB1027" s="25"/>
      <c r="AC1027" s="25"/>
      <c r="AD1027" s="55"/>
    </row>
    <row r="1028" spans="1:30" ht="20" customHeight="1" x14ac:dyDescent="0.2">
      <c r="A1028" s="20"/>
      <c r="B1028" s="33"/>
      <c r="C1028" s="63"/>
      <c r="D1028" s="22"/>
      <c r="E1028" s="27"/>
      <c r="F1028" s="27"/>
      <c r="G1028" s="27"/>
      <c r="H1028" s="27"/>
      <c r="I1028" s="27"/>
      <c r="J1028" s="23"/>
      <c r="K1028" s="27"/>
      <c r="L1028" s="27"/>
      <c r="M1028" s="27"/>
      <c r="N1028" s="27"/>
      <c r="O1028" s="27"/>
      <c r="P1028" s="27"/>
      <c r="Q1028" s="27"/>
      <c r="R1028" s="23"/>
      <c r="S1028" s="64"/>
      <c r="T1028" s="24"/>
      <c r="U1028" s="49"/>
      <c r="V1028" s="54"/>
      <c r="W1028" s="25"/>
      <c r="X1028" s="25"/>
      <c r="Y1028" s="25"/>
      <c r="Z1028" s="25"/>
      <c r="AA1028" s="25"/>
      <c r="AB1028" s="25"/>
      <c r="AC1028" s="25"/>
      <c r="AD1028" s="55"/>
    </row>
    <row r="1029" spans="1:30" ht="20" customHeight="1" x14ac:dyDescent="0.2">
      <c r="A1029" s="20"/>
      <c r="B1029" s="33"/>
      <c r="C1029" s="63"/>
      <c r="D1029" s="22"/>
      <c r="E1029" s="27"/>
      <c r="F1029" s="27"/>
      <c r="G1029" s="27"/>
      <c r="H1029" s="27"/>
      <c r="I1029" s="27"/>
      <c r="J1029" s="23"/>
      <c r="K1029" s="27"/>
      <c r="L1029" s="27"/>
      <c r="M1029" s="27"/>
      <c r="N1029" s="27"/>
      <c r="O1029" s="27"/>
      <c r="P1029" s="27"/>
      <c r="Q1029" s="27"/>
      <c r="R1029" s="23"/>
      <c r="S1029" s="64"/>
      <c r="T1029" s="24"/>
      <c r="U1029" s="49"/>
      <c r="V1029" s="54"/>
      <c r="W1029" s="25"/>
      <c r="X1029" s="25"/>
      <c r="Y1029" s="25"/>
      <c r="Z1029" s="25"/>
      <c r="AA1029" s="25"/>
      <c r="AB1029" s="25"/>
      <c r="AC1029" s="25"/>
      <c r="AD1029" s="55"/>
    </row>
    <row r="1030" spans="1:30" ht="20" customHeight="1" x14ac:dyDescent="0.2">
      <c r="A1030" s="20"/>
      <c r="B1030" s="33"/>
      <c r="C1030" s="63"/>
      <c r="D1030" s="22"/>
      <c r="E1030" s="27"/>
      <c r="F1030" s="27"/>
      <c r="G1030" s="27"/>
      <c r="H1030" s="27"/>
      <c r="I1030" s="27"/>
      <c r="J1030" s="23"/>
      <c r="K1030" s="27"/>
      <c r="L1030" s="27"/>
      <c r="M1030" s="27"/>
      <c r="N1030" s="27"/>
      <c r="O1030" s="27"/>
      <c r="P1030" s="27"/>
      <c r="Q1030" s="27"/>
      <c r="R1030" s="23"/>
      <c r="S1030" s="64"/>
      <c r="T1030" s="24"/>
      <c r="U1030" s="49"/>
      <c r="V1030" s="54"/>
      <c r="W1030" s="25"/>
      <c r="X1030" s="25"/>
      <c r="Y1030" s="25"/>
      <c r="Z1030" s="25"/>
      <c r="AA1030" s="25"/>
      <c r="AB1030" s="25"/>
      <c r="AC1030" s="25"/>
      <c r="AD1030" s="55"/>
    </row>
    <row r="1031" spans="1:30" ht="20" customHeight="1" x14ac:dyDescent="0.2">
      <c r="A1031" s="20"/>
      <c r="B1031" s="33"/>
      <c r="C1031" s="63"/>
      <c r="D1031" s="22"/>
      <c r="E1031" s="27"/>
      <c r="F1031" s="27"/>
      <c r="G1031" s="27"/>
      <c r="H1031" s="27"/>
      <c r="I1031" s="27"/>
      <c r="J1031" s="23"/>
      <c r="K1031" s="27"/>
      <c r="L1031" s="27"/>
      <c r="M1031" s="27"/>
      <c r="N1031" s="27"/>
      <c r="O1031" s="27"/>
      <c r="P1031" s="27"/>
      <c r="Q1031" s="27"/>
      <c r="R1031" s="23"/>
      <c r="S1031" s="64"/>
      <c r="T1031" s="24"/>
      <c r="U1031" s="49"/>
      <c r="V1031" s="54"/>
      <c r="W1031" s="25"/>
      <c r="X1031" s="25"/>
      <c r="Y1031" s="25"/>
      <c r="Z1031" s="25"/>
      <c r="AA1031" s="25"/>
      <c r="AB1031" s="25"/>
      <c r="AC1031" s="25"/>
      <c r="AD1031" s="55"/>
    </row>
    <row r="1032" spans="1:30" ht="20" customHeight="1" x14ac:dyDescent="0.2">
      <c r="A1032" s="20"/>
      <c r="B1032" s="33"/>
      <c r="C1032" s="63"/>
      <c r="D1032" s="22"/>
      <c r="E1032" s="27"/>
      <c r="F1032" s="27"/>
      <c r="G1032" s="27"/>
      <c r="H1032" s="27"/>
      <c r="I1032" s="27"/>
      <c r="J1032" s="23"/>
      <c r="K1032" s="27"/>
      <c r="L1032" s="27"/>
      <c r="M1032" s="27"/>
      <c r="N1032" s="27"/>
      <c r="O1032" s="27"/>
      <c r="P1032" s="27"/>
      <c r="Q1032" s="27"/>
      <c r="R1032" s="23"/>
      <c r="S1032" s="64"/>
      <c r="T1032" s="24"/>
      <c r="U1032" s="49"/>
      <c r="V1032" s="54"/>
      <c r="W1032" s="25"/>
      <c r="X1032" s="25"/>
      <c r="Y1032" s="25"/>
      <c r="Z1032" s="25"/>
      <c r="AA1032" s="25"/>
      <c r="AB1032" s="25"/>
      <c r="AC1032" s="25"/>
      <c r="AD1032" s="55"/>
    </row>
    <row r="1033" spans="1:30" ht="20" customHeight="1" x14ac:dyDescent="0.2">
      <c r="A1033" s="20"/>
      <c r="B1033" s="33"/>
      <c r="C1033" s="63"/>
      <c r="D1033" s="22"/>
      <c r="E1033" s="27"/>
      <c r="F1033" s="27"/>
      <c r="G1033" s="27"/>
      <c r="H1033" s="27"/>
      <c r="I1033" s="27"/>
      <c r="J1033" s="23"/>
      <c r="K1033" s="27"/>
      <c r="L1033" s="27"/>
      <c r="M1033" s="27"/>
      <c r="N1033" s="27"/>
      <c r="O1033" s="27"/>
      <c r="P1033" s="27"/>
      <c r="Q1033" s="27"/>
      <c r="R1033" s="23"/>
      <c r="S1033" s="64"/>
      <c r="T1033" s="24"/>
      <c r="U1033" s="49"/>
      <c r="V1033" s="54"/>
      <c r="W1033" s="25"/>
      <c r="X1033" s="25"/>
      <c r="Y1033" s="25"/>
      <c r="Z1033" s="25"/>
      <c r="AA1033" s="25"/>
      <c r="AB1033" s="25"/>
      <c r="AC1033" s="25"/>
      <c r="AD1033" s="55"/>
    </row>
    <row r="1034" spans="1:30" ht="20" customHeight="1" x14ac:dyDescent="0.2">
      <c r="A1034" s="20"/>
      <c r="B1034" s="33"/>
      <c r="C1034" s="63"/>
      <c r="D1034" s="22"/>
      <c r="E1034" s="27"/>
      <c r="F1034" s="27"/>
      <c r="G1034" s="27"/>
      <c r="H1034" s="27"/>
      <c r="I1034" s="27"/>
      <c r="J1034" s="23"/>
      <c r="K1034" s="27"/>
      <c r="L1034" s="27"/>
      <c r="M1034" s="27"/>
      <c r="N1034" s="27"/>
      <c r="O1034" s="27"/>
      <c r="P1034" s="27"/>
      <c r="Q1034" s="27"/>
      <c r="R1034" s="23"/>
      <c r="S1034" s="64"/>
      <c r="T1034" s="24"/>
      <c r="U1034" s="49"/>
      <c r="V1034" s="54"/>
      <c r="W1034" s="25"/>
      <c r="X1034" s="25"/>
      <c r="Y1034" s="25"/>
      <c r="Z1034" s="25"/>
      <c r="AA1034" s="25"/>
      <c r="AB1034" s="25"/>
      <c r="AC1034" s="25"/>
      <c r="AD1034" s="55"/>
    </row>
    <row r="1035" spans="1:30" ht="20" customHeight="1" x14ac:dyDescent="0.2">
      <c r="A1035" s="20"/>
      <c r="B1035" s="33"/>
      <c r="C1035" s="63"/>
      <c r="D1035" s="22"/>
      <c r="E1035" s="27"/>
      <c r="F1035" s="27"/>
      <c r="G1035" s="27"/>
      <c r="H1035" s="27"/>
      <c r="I1035" s="27"/>
      <c r="J1035" s="23"/>
      <c r="K1035" s="27"/>
      <c r="L1035" s="27"/>
      <c r="M1035" s="27"/>
      <c r="N1035" s="27"/>
      <c r="O1035" s="27"/>
      <c r="P1035" s="27"/>
      <c r="Q1035" s="27"/>
      <c r="R1035" s="23"/>
      <c r="S1035" s="64"/>
      <c r="T1035" s="24"/>
      <c r="U1035" s="49"/>
      <c r="V1035" s="54"/>
      <c r="W1035" s="25"/>
      <c r="X1035" s="25"/>
      <c r="Y1035" s="25"/>
      <c r="Z1035" s="25"/>
      <c r="AA1035" s="25"/>
      <c r="AB1035" s="25"/>
      <c r="AC1035" s="25"/>
      <c r="AD1035" s="55"/>
    </row>
    <row r="1036" spans="1:30" ht="20" customHeight="1" x14ac:dyDescent="0.2">
      <c r="A1036" s="20"/>
      <c r="B1036" s="33"/>
      <c r="C1036" s="63"/>
      <c r="D1036" s="22"/>
      <c r="E1036" s="27"/>
      <c r="F1036" s="27"/>
      <c r="G1036" s="27"/>
      <c r="H1036" s="27"/>
      <c r="I1036" s="27"/>
      <c r="J1036" s="23"/>
      <c r="K1036" s="27"/>
      <c r="L1036" s="27"/>
      <c r="M1036" s="27"/>
      <c r="N1036" s="27"/>
      <c r="O1036" s="27"/>
      <c r="P1036" s="27"/>
      <c r="Q1036" s="27"/>
      <c r="R1036" s="23"/>
      <c r="S1036" s="64"/>
      <c r="T1036" s="24"/>
      <c r="U1036" s="49"/>
      <c r="V1036" s="54"/>
      <c r="W1036" s="25"/>
      <c r="X1036" s="25"/>
      <c r="Y1036" s="25"/>
      <c r="Z1036" s="25"/>
      <c r="AA1036" s="25"/>
      <c r="AB1036" s="25"/>
      <c r="AC1036" s="25"/>
      <c r="AD1036" s="55"/>
    </row>
    <row r="1037" spans="1:30" ht="20" customHeight="1" x14ac:dyDescent="0.2">
      <c r="A1037" s="20"/>
      <c r="B1037" s="33"/>
      <c r="C1037" s="63"/>
      <c r="D1037" s="22"/>
      <c r="E1037" s="27"/>
      <c r="F1037" s="27"/>
      <c r="G1037" s="27"/>
      <c r="H1037" s="27"/>
      <c r="I1037" s="27"/>
      <c r="J1037" s="23"/>
      <c r="K1037" s="27"/>
      <c r="L1037" s="27"/>
      <c r="M1037" s="27"/>
      <c r="N1037" s="27"/>
      <c r="O1037" s="27"/>
      <c r="P1037" s="27"/>
      <c r="Q1037" s="27"/>
      <c r="R1037" s="23"/>
      <c r="S1037" s="64"/>
      <c r="T1037" s="24"/>
      <c r="U1037" s="49"/>
      <c r="V1037" s="54"/>
      <c r="W1037" s="25"/>
      <c r="X1037" s="25"/>
      <c r="Y1037" s="25"/>
      <c r="Z1037" s="25"/>
      <c r="AA1037" s="25"/>
      <c r="AB1037" s="25"/>
      <c r="AC1037" s="25"/>
      <c r="AD1037" s="55"/>
    </row>
    <row r="1038" spans="1:30" ht="20" customHeight="1" x14ac:dyDescent="0.2">
      <c r="A1038" s="20"/>
      <c r="B1038" s="33"/>
      <c r="C1038" s="63"/>
      <c r="D1038" s="22"/>
      <c r="E1038" s="27"/>
      <c r="F1038" s="27"/>
      <c r="G1038" s="27"/>
      <c r="H1038" s="27"/>
      <c r="I1038" s="27"/>
      <c r="J1038" s="23"/>
      <c r="K1038" s="27"/>
      <c r="L1038" s="27"/>
      <c r="M1038" s="27"/>
      <c r="N1038" s="27"/>
      <c r="O1038" s="27"/>
      <c r="P1038" s="27"/>
      <c r="Q1038" s="27"/>
      <c r="R1038" s="23"/>
      <c r="S1038" s="64"/>
      <c r="T1038" s="24"/>
      <c r="U1038" s="49"/>
      <c r="V1038" s="54"/>
      <c r="W1038" s="25"/>
      <c r="X1038" s="25"/>
      <c r="Y1038" s="25"/>
      <c r="Z1038" s="25"/>
      <c r="AA1038" s="25"/>
      <c r="AB1038" s="25"/>
      <c r="AC1038" s="25"/>
      <c r="AD1038" s="55"/>
    </row>
    <row r="1039" spans="1:30" ht="20" customHeight="1" x14ac:dyDescent="0.2">
      <c r="A1039" s="20"/>
      <c r="B1039" s="33"/>
      <c r="C1039" s="63"/>
      <c r="D1039" s="22"/>
      <c r="E1039" s="27"/>
      <c r="F1039" s="27"/>
      <c r="G1039" s="27"/>
      <c r="H1039" s="27"/>
      <c r="I1039" s="27"/>
      <c r="J1039" s="23"/>
      <c r="K1039" s="27"/>
      <c r="L1039" s="27"/>
      <c r="M1039" s="27"/>
      <c r="N1039" s="27"/>
      <c r="O1039" s="27"/>
      <c r="P1039" s="27"/>
      <c r="Q1039" s="27"/>
      <c r="R1039" s="23"/>
      <c r="S1039" s="64"/>
      <c r="T1039" s="24"/>
      <c r="U1039" s="49"/>
      <c r="V1039" s="54"/>
      <c r="W1039" s="25"/>
      <c r="X1039" s="25"/>
      <c r="Y1039" s="25"/>
      <c r="Z1039" s="25"/>
      <c r="AA1039" s="25"/>
      <c r="AB1039" s="25"/>
      <c r="AC1039" s="25"/>
      <c r="AD1039" s="55"/>
    </row>
    <row r="1040" spans="1:30" ht="20" customHeight="1" x14ac:dyDescent="0.2">
      <c r="A1040" s="20"/>
      <c r="B1040" s="33"/>
      <c r="C1040" s="63"/>
      <c r="D1040" s="22"/>
      <c r="E1040" s="27"/>
      <c r="F1040" s="27"/>
      <c r="G1040" s="27"/>
      <c r="H1040" s="27"/>
      <c r="I1040" s="27"/>
      <c r="J1040" s="23"/>
      <c r="K1040" s="27"/>
      <c r="L1040" s="27"/>
      <c r="M1040" s="27"/>
      <c r="N1040" s="27"/>
      <c r="O1040" s="27"/>
      <c r="P1040" s="27"/>
      <c r="Q1040" s="27"/>
      <c r="R1040" s="23"/>
      <c r="S1040" s="64"/>
      <c r="T1040" s="24"/>
      <c r="U1040" s="49"/>
      <c r="V1040" s="54"/>
      <c r="W1040" s="25"/>
      <c r="X1040" s="25"/>
      <c r="Y1040" s="25"/>
      <c r="Z1040" s="25"/>
      <c r="AA1040" s="25"/>
      <c r="AB1040" s="25"/>
      <c r="AC1040" s="25"/>
      <c r="AD1040" s="55"/>
    </row>
    <row r="1041" spans="1:30" ht="20" customHeight="1" x14ac:dyDescent="0.2">
      <c r="A1041" s="20"/>
      <c r="B1041" s="33"/>
      <c r="C1041" s="63"/>
      <c r="D1041" s="22"/>
      <c r="E1041" s="27"/>
      <c r="F1041" s="27"/>
      <c r="G1041" s="27"/>
      <c r="H1041" s="27"/>
      <c r="I1041" s="27"/>
      <c r="J1041" s="23"/>
      <c r="K1041" s="27"/>
      <c r="L1041" s="27"/>
      <c r="M1041" s="27"/>
      <c r="N1041" s="27"/>
      <c r="O1041" s="27"/>
      <c r="P1041" s="27"/>
      <c r="Q1041" s="27"/>
      <c r="R1041" s="23"/>
      <c r="S1041" s="64"/>
      <c r="T1041" s="24"/>
      <c r="U1041" s="49"/>
      <c r="V1041" s="54"/>
      <c r="W1041" s="25"/>
      <c r="X1041" s="25"/>
      <c r="Y1041" s="25"/>
      <c r="Z1041" s="25"/>
      <c r="AA1041" s="25"/>
      <c r="AB1041" s="25"/>
      <c r="AC1041" s="25"/>
      <c r="AD1041" s="55"/>
    </row>
    <row r="1042" spans="1:30" ht="20" customHeight="1" x14ac:dyDescent="0.2">
      <c r="A1042" s="20"/>
      <c r="B1042" s="33"/>
      <c r="C1042" s="63"/>
      <c r="D1042" s="22"/>
      <c r="E1042" s="27"/>
      <c r="F1042" s="27"/>
      <c r="G1042" s="27"/>
      <c r="H1042" s="27"/>
      <c r="I1042" s="27"/>
      <c r="J1042" s="23"/>
      <c r="K1042" s="27"/>
      <c r="L1042" s="27"/>
      <c r="M1042" s="27"/>
      <c r="N1042" s="27"/>
      <c r="O1042" s="27"/>
      <c r="P1042" s="27"/>
      <c r="Q1042" s="27"/>
      <c r="R1042" s="23"/>
      <c r="S1042" s="64"/>
      <c r="T1042" s="24"/>
      <c r="U1042" s="49"/>
      <c r="V1042" s="54"/>
      <c r="W1042" s="25"/>
      <c r="X1042" s="25"/>
      <c r="Y1042" s="25"/>
      <c r="Z1042" s="25"/>
      <c r="AA1042" s="25"/>
      <c r="AB1042" s="25"/>
      <c r="AC1042" s="25"/>
      <c r="AD1042" s="55"/>
    </row>
    <row r="1043" spans="1:30" ht="20" customHeight="1" x14ac:dyDescent="0.2">
      <c r="A1043" s="20"/>
      <c r="B1043" s="33"/>
      <c r="C1043" s="63"/>
      <c r="D1043" s="22"/>
      <c r="E1043" s="27"/>
      <c r="F1043" s="27"/>
      <c r="G1043" s="27"/>
      <c r="H1043" s="27"/>
      <c r="I1043" s="27"/>
      <c r="J1043" s="23"/>
      <c r="K1043" s="27"/>
      <c r="L1043" s="27"/>
      <c r="M1043" s="27"/>
      <c r="N1043" s="27"/>
      <c r="O1043" s="27"/>
      <c r="P1043" s="27"/>
      <c r="Q1043" s="27"/>
      <c r="R1043" s="23"/>
      <c r="S1043" s="64"/>
      <c r="T1043" s="24"/>
      <c r="U1043" s="49"/>
      <c r="V1043" s="54"/>
      <c r="W1043" s="25"/>
      <c r="X1043" s="25"/>
      <c r="Y1043" s="25"/>
      <c r="Z1043" s="25"/>
      <c r="AA1043" s="25"/>
      <c r="AB1043" s="25"/>
      <c r="AC1043" s="25"/>
      <c r="AD1043" s="55"/>
    </row>
    <row r="1044" spans="1:30" ht="20" customHeight="1" x14ac:dyDescent="0.2">
      <c r="A1044" s="20"/>
      <c r="B1044" s="33"/>
      <c r="C1044" s="63"/>
      <c r="D1044" s="22"/>
      <c r="E1044" s="27"/>
      <c r="F1044" s="27"/>
      <c r="G1044" s="27"/>
      <c r="H1044" s="27"/>
      <c r="I1044" s="27"/>
      <c r="J1044" s="23"/>
      <c r="K1044" s="27"/>
      <c r="L1044" s="27"/>
      <c r="M1044" s="27"/>
      <c r="N1044" s="27"/>
      <c r="O1044" s="27"/>
      <c r="P1044" s="27"/>
      <c r="Q1044" s="27"/>
      <c r="R1044" s="23"/>
      <c r="S1044" s="64"/>
      <c r="T1044" s="24"/>
      <c r="U1044" s="49"/>
      <c r="V1044" s="54"/>
      <c r="W1044" s="25"/>
      <c r="X1044" s="25"/>
      <c r="Y1044" s="25"/>
      <c r="Z1044" s="25"/>
      <c r="AA1044" s="25"/>
      <c r="AB1044" s="25"/>
      <c r="AC1044" s="25"/>
      <c r="AD1044" s="55"/>
    </row>
    <row r="1045" spans="1:30" ht="20" customHeight="1" x14ac:dyDescent="0.2">
      <c r="A1045" s="20"/>
      <c r="B1045" s="33"/>
      <c r="C1045" s="63"/>
      <c r="D1045" s="22"/>
      <c r="E1045" s="27"/>
      <c r="F1045" s="27"/>
      <c r="G1045" s="27"/>
      <c r="H1045" s="27"/>
      <c r="I1045" s="27"/>
      <c r="J1045" s="23"/>
      <c r="K1045" s="27"/>
      <c r="L1045" s="27"/>
      <c r="M1045" s="27"/>
      <c r="N1045" s="27"/>
      <c r="O1045" s="27"/>
      <c r="P1045" s="27"/>
      <c r="Q1045" s="27"/>
      <c r="R1045" s="23"/>
      <c r="S1045" s="64"/>
      <c r="T1045" s="24"/>
      <c r="U1045" s="49"/>
      <c r="V1045" s="54"/>
      <c r="W1045" s="25"/>
      <c r="X1045" s="25"/>
      <c r="Y1045" s="25"/>
      <c r="Z1045" s="25"/>
      <c r="AA1045" s="25"/>
      <c r="AB1045" s="25"/>
      <c r="AC1045" s="25"/>
      <c r="AD1045" s="55"/>
    </row>
    <row r="1046" spans="1:30" ht="20" customHeight="1" x14ac:dyDescent="0.2">
      <c r="A1046" s="20"/>
      <c r="B1046" s="33"/>
      <c r="C1046" s="63"/>
      <c r="D1046" s="22"/>
      <c r="E1046" s="27"/>
      <c r="F1046" s="27"/>
      <c r="G1046" s="27"/>
      <c r="H1046" s="27"/>
      <c r="I1046" s="27"/>
      <c r="J1046" s="23"/>
      <c r="K1046" s="27"/>
      <c r="L1046" s="27"/>
      <c r="M1046" s="27"/>
      <c r="N1046" s="27"/>
      <c r="O1046" s="27"/>
      <c r="P1046" s="27"/>
      <c r="Q1046" s="27"/>
      <c r="R1046" s="23"/>
      <c r="S1046" s="64"/>
      <c r="T1046" s="24"/>
      <c r="U1046" s="49"/>
      <c r="V1046" s="54"/>
      <c r="W1046" s="25"/>
      <c r="X1046" s="25"/>
      <c r="Y1046" s="25"/>
      <c r="Z1046" s="25"/>
      <c r="AA1046" s="25"/>
      <c r="AB1046" s="25"/>
      <c r="AC1046" s="25"/>
      <c r="AD1046" s="55"/>
    </row>
    <row r="1047" spans="1:30" ht="20" customHeight="1" x14ac:dyDescent="0.2">
      <c r="A1047" s="20"/>
      <c r="B1047" s="33"/>
      <c r="C1047" s="63"/>
      <c r="D1047" s="22"/>
      <c r="E1047" s="27"/>
      <c r="F1047" s="27"/>
      <c r="G1047" s="27"/>
      <c r="H1047" s="27"/>
      <c r="I1047" s="27"/>
      <c r="J1047" s="23"/>
      <c r="K1047" s="27"/>
      <c r="L1047" s="27"/>
      <c r="M1047" s="27"/>
      <c r="N1047" s="27"/>
      <c r="O1047" s="27"/>
      <c r="P1047" s="27"/>
      <c r="Q1047" s="27"/>
      <c r="R1047" s="23"/>
      <c r="S1047" s="64"/>
      <c r="T1047" s="24"/>
      <c r="U1047" s="49"/>
      <c r="V1047" s="54"/>
      <c r="W1047" s="25"/>
      <c r="X1047" s="25"/>
      <c r="Y1047" s="25"/>
      <c r="Z1047" s="25"/>
      <c r="AA1047" s="25"/>
      <c r="AB1047" s="25"/>
      <c r="AC1047" s="25"/>
      <c r="AD1047" s="55"/>
    </row>
    <row r="1048" spans="1:30" ht="20" customHeight="1" x14ac:dyDescent="0.2">
      <c r="A1048" s="20"/>
      <c r="B1048" s="33"/>
      <c r="C1048" s="63"/>
      <c r="D1048" s="22"/>
      <c r="E1048" s="27"/>
      <c r="F1048" s="27"/>
      <c r="G1048" s="27"/>
      <c r="H1048" s="27"/>
      <c r="I1048" s="27"/>
      <c r="J1048" s="23"/>
      <c r="K1048" s="27"/>
      <c r="L1048" s="27"/>
      <c r="M1048" s="27"/>
      <c r="N1048" s="27"/>
      <c r="O1048" s="27"/>
      <c r="P1048" s="27"/>
      <c r="Q1048" s="27"/>
      <c r="R1048" s="23"/>
      <c r="S1048" s="64"/>
      <c r="T1048" s="24"/>
      <c r="U1048" s="49"/>
      <c r="V1048" s="54"/>
      <c r="W1048" s="25"/>
      <c r="X1048" s="25"/>
      <c r="Y1048" s="25"/>
      <c r="Z1048" s="25"/>
      <c r="AA1048" s="25"/>
      <c r="AB1048" s="25"/>
      <c r="AC1048" s="25"/>
      <c r="AD1048" s="55"/>
    </row>
    <row r="1049" spans="1:30" ht="20" customHeight="1" x14ac:dyDescent="0.2">
      <c r="A1049" s="20"/>
      <c r="B1049" s="33"/>
      <c r="C1049" s="63"/>
      <c r="D1049" s="22"/>
      <c r="E1049" s="27"/>
      <c r="F1049" s="27"/>
      <c r="G1049" s="27"/>
      <c r="H1049" s="27"/>
      <c r="I1049" s="27"/>
      <c r="J1049" s="23"/>
      <c r="K1049" s="27"/>
      <c r="L1049" s="27"/>
      <c r="M1049" s="27"/>
      <c r="N1049" s="27"/>
      <c r="O1049" s="27"/>
      <c r="P1049" s="27"/>
      <c r="Q1049" s="27"/>
      <c r="R1049" s="23"/>
      <c r="S1049" s="64"/>
      <c r="T1049" s="24"/>
      <c r="U1049" s="49"/>
      <c r="V1049" s="54"/>
      <c r="W1049" s="25"/>
      <c r="X1049" s="25"/>
      <c r="Y1049" s="25"/>
      <c r="Z1049" s="25"/>
      <c r="AA1049" s="25"/>
      <c r="AB1049" s="25"/>
      <c r="AC1049" s="25"/>
      <c r="AD1049" s="55"/>
    </row>
    <row r="1050" spans="1:30" ht="20" customHeight="1" x14ac:dyDescent="0.2">
      <c r="A1050" s="20"/>
      <c r="B1050" s="33"/>
      <c r="C1050" s="63"/>
      <c r="D1050" s="22"/>
      <c r="E1050" s="27"/>
      <c r="F1050" s="27"/>
      <c r="G1050" s="27"/>
      <c r="H1050" s="27"/>
      <c r="I1050" s="27"/>
      <c r="J1050" s="23"/>
      <c r="K1050" s="27"/>
      <c r="L1050" s="27"/>
      <c r="M1050" s="27"/>
      <c r="N1050" s="27"/>
      <c r="O1050" s="27"/>
      <c r="P1050" s="27"/>
      <c r="Q1050" s="27"/>
      <c r="R1050" s="23"/>
      <c r="S1050" s="64"/>
      <c r="T1050" s="24"/>
      <c r="U1050" s="49"/>
      <c r="V1050" s="54"/>
      <c r="W1050" s="25"/>
      <c r="X1050" s="25"/>
      <c r="Y1050" s="25"/>
      <c r="Z1050" s="25"/>
      <c r="AA1050" s="25"/>
      <c r="AB1050" s="25"/>
      <c r="AC1050" s="25"/>
      <c r="AD1050" s="55"/>
    </row>
    <row r="1051" spans="1:30" ht="20" customHeight="1" x14ac:dyDescent="0.2">
      <c r="A1051" s="20"/>
      <c r="B1051" s="33"/>
      <c r="C1051" s="63"/>
      <c r="D1051" s="22"/>
      <c r="E1051" s="27"/>
      <c r="F1051" s="27"/>
      <c r="G1051" s="27"/>
      <c r="H1051" s="27"/>
      <c r="I1051" s="27"/>
      <c r="J1051" s="23"/>
      <c r="K1051" s="27"/>
      <c r="L1051" s="27"/>
      <c r="M1051" s="27"/>
      <c r="N1051" s="27"/>
      <c r="O1051" s="27"/>
      <c r="P1051" s="27"/>
      <c r="Q1051" s="27"/>
      <c r="R1051" s="23"/>
      <c r="S1051" s="64"/>
      <c r="T1051" s="24"/>
      <c r="U1051" s="49"/>
      <c r="V1051" s="54"/>
      <c r="W1051" s="25"/>
      <c r="X1051" s="25"/>
      <c r="Y1051" s="25"/>
      <c r="Z1051" s="25"/>
      <c r="AA1051" s="25"/>
      <c r="AB1051" s="25"/>
      <c r="AC1051" s="25"/>
      <c r="AD1051" s="55"/>
    </row>
    <row r="1052" spans="1:30" ht="20" customHeight="1" x14ac:dyDescent="0.2">
      <c r="A1052" s="20"/>
      <c r="B1052" s="33"/>
      <c r="C1052" s="63"/>
      <c r="D1052" s="22"/>
      <c r="E1052" s="27"/>
      <c r="F1052" s="27"/>
      <c r="G1052" s="27"/>
      <c r="H1052" s="27"/>
      <c r="I1052" s="27"/>
      <c r="J1052" s="23"/>
      <c r="K1052" s="27"/>
      <c r="L1052" s="27"/>
      <c r="M1052" s="27"/>
      <c r="N1052" s="27"/>
      <c r="O1052" s="27"/>
      <c r="P1052" s="27"/>
      <c r="Q1052" s="27"/>
      <c r="R1052" s="23"/>
      <c r="S1052" s="64"/>
      <c r="T1052" s="24"/>
      <c r="U1052" s="49"/>
      <c r="V1052" s="54"/>
      <c r="W1052" s="25"/>
      <c r="X1052" s="25"/>
      <c r="Y1052" s="25"/>
      <c r="Z1052" s="25"/>
      <c r="AA1052" s="25"/>
      <c r="AB1052" s="25"/>
      <c r="AC1052" s="25"/>
      <c r="AD1052" s="55"/>
    </row>
    <row r="1053" spans="1:30" ht="20" customHeight="1" x14ac:dyDescent="0.2">
      <c r="A1053" s="20"/>
      <c r="B1053" s="33"/>
      <c r="C1053" s="63"/>
      <c r="D1053" s="22"/>
      <c r="E1053" s="27"/>
      <c r="F1053" s="27"/>
      <c r="G1053" s="27"/>
      <c r="H1053" s="27"/>
      <c r="I1053" s="27"/>
      <c r="J1053" s="23"/>
      <c r="K1053" s="27"/>
      <c r="L1053" s="27"/>
      <c r="M1053" s="27"/>
      <c r="N1053" s="27"/>
      <c r="O1053" s="27"/>
      <c r="P1053" s="27"/>
      <c r="Q1053" s="27"/>
      <c r="R1053" s="23"/>
      <c r="S1053" s="64"/>
      <c r="T1053" s="24"/>
      <c r="U1053" s="49"/>
      <c r="V1053" s="54"/>
      <c r="W1053" s="25"/>
      <c r="X1053" s="25"/>
      <c r="Y1053" s="25"/>
      <c r="Z1053" s="25"/>
      <c r="AA1053" s="25"/>
      <c r="AB1053" s="25"/>
      <c r="AC1053" s="25"/>
      <c r="AD1053" s="55"/>
    </row>
    <row r="1054" spans="1:30" ht="20" customHeight="1" x14ac:dyDescent="0.2">
      <c r="A1054" s="20"/>
      <c r="B1054" s="33"/>
      <c r="C1054" s="63"/>
      <c r="D1054" s="22"/>
      <c r="E1054" s="27"/>
      <c r="F1054" s="27"/>
      <c r="G1054" s="27"/>
      <c r="H1054" s="27"/>
      <c r="I1054" s="27"/>
      <c r="J1054" s="23"/>
      <c r="K1054" s="27"/>
      <c r="L1054" s="27"/>
      <c r="M1054" s="27"/>
      <c r="N1054" s="27"/>
      <c r="O1054" s="27"/>
      <c r="P1054" s="27"/>
      <c r="Q1054" s="27"/>
      <c r="R1054" s="23"/>
      <c r="S1054" s="64"/>
      <c r="T1054" s="24"/>
      <c r="U1054" s="49"/>
      <c r="V1054" s="54"/>
      <c r="W1054" s="25"/>
      <c r="X1054" s="25"/>
      <c r="Y1054" s="25"/>
      <c r="Z1054" s="25"/>
      <c r="AA1054" s="25"/>
      <c r="AB1054" s="25"/>
      <c r="AC1054" s="25"/>
      <c r="AD1054" s="55"/>
    </row>
    <row r="1055" spans="1:30" ht="20" customHeight="1" x14ac:dyDescent="0.2">
      <c r="A1055" s="20"/>
      <c r="B1055" s="33"/>
      <c r="C1055" s="63"/>
      <c r="D1055" s="22"/>
      <c r="E1055" s="27"/>
      <c r="F1055" s="27"/>
      <c r="G1055" s="27"/>
      <c r="H1055" s="27"/>
      <c r="I1055" s="27"/>
      <c r="J1055" s="23"/>
      <c r="K1055" s="27"/>
      <c r="L1055" s="27"/>
      <c r="M1055" s="27"/>
      <c r="N1055" s="27"/>
      <c r="O1055" s="27"/>
      <c r="P1055" s="27"/>
      <c r="Q1055" s="27"/>
      <c r="R1055" s="23"/>
      <c r="S1055" s="64"/>
      <c r="T1055" s="24"/>
      <c r="U1055" s="49"/>
      <c r="V1055" s="54"/>
      <c r="W1055" s="25"/>
      <c r="X1055" s="25"/>
      <c r="Y1055" s="25"/>
      <c r="Z1055" s="25"/>
      <c r="AA1055" s="25"/>
      <c r="AB1055" s="25"/>
      <c r="AC1055" s="25"/>
      <c r="AD1055" s="55"/>
    </row>
    <row r="1056" spans="1:30" ht="20" customHeight="1" x14ac:dyDescent="0.2">
      <c r="A1056" s="20"/>
      <c r="B1056" s="33"/>
      <c r="C1056" s="63"/>
      <c r="D1056" s="22"/>
      <c r="E1056" s="27"/>
      <c r="F1056" s="27"/>
      <c r="G1056" s="27"/>
      <c r="H1056" s="27"/>
      <c r="I1056" s="27"/>
      <c r="J1056" s="23"/>
      <c r="K1056" s="27"/>
      <c r="L1056" s="27"/>
      <c r="M1056" s="27"/>
      <c r="N1056" s="27"/>
      <c r="O1056" s="27"/>
      <c r="P1056" s="27"/>
      <c r="Q1056" s="27"/>
      <c r="R1056" s="23"/>
      <c r="S1056" s="64"/>
      <c r="T1056" s="24"/>
      <c r="U1056" s="49"/>
      <c r="V1056" s="54"/>
      <c r="W1056" s="25"/>
      <c r="X1056" s="25"/>
      <c r="Y1056" s="25"/>
      <c r="Z1056" s="25"/>
      <c r="AA1056" s="25"/>
      <c r="AB1056" s="25"/>
      <c r="AC1056" s="25"/>
      <c r="AD1056" s="55"/>
    </row>
    <row r="1057" spans="1:30" ht="20" customHeight="1" x14ac:dyDescent="0.2">
      <c r="A1057" s="20"/>
      <c r="B1057" s="33"/>
      <c r="C1057" s="63"/>
      <c r="D1057" s="22"/>
      <c r="E1057" s="27"/>
      <c r="F1057" s="27"/>
      <c r="G1057" s="27"/>
      <c r="H1057" s="27"/>
      <c r="I1057" s="27"/>
      <c r="J1057" s="23"/>
      <c r="K1057" s="27"/>
      <c r="L1057" s="27"/>
      <c r="M1057" s="27"/>
      <c r="N1057" s="27"/>
      <c r="O1057" s="27"/>
      <c r="P1057" s="27"/>
      <c r="Q1057" s="27"/>
      <c r="R1057" s="23"/>
      <c r="S1057" s="64"/>
      <c r="T1057" s="24"/>
      <c r="U1057" s="49"/>
      <c r="V1057" s="54"/>
      <c r="W1057" s="25"/>
      <c r="X1057" s="25"/>
      <c r="Y1057" s="25"/>
      <c r="Z1057" s="25"/>
      <c r="AA1057" s="25"/>
      <c r="AB1057" s="25"/>
      <c r="AC1057" s="25"/>
      <c r="AD1057" s="55"/>
    </row>
    <row r="1058" spans="1:30" ht="20" customHeight="1" x14ac:dyDescent="0.2">
      <c r="A1058" s="20"/>
      <c r="B1058" s="33"/>
      <c r="C1058" s="63"/>
      <c r="D1058" s="22"/>
      <c r="E1058" s="27"/>
      <c r="F1058" s="27"/>
      <c r="G1058" s="27"/>
      <c r="H1058" s="27"/>
      <c r="I1058" s="27"/>
      <c r="J1058" s="23"/>
      <c r="K1058" s="27"/>
      <c r="L1058" s="27"/>
      <c r="M1058" s="27"/>
      <c r="N1058" s="27"/>
      <c r="O1058" s="27"/>
      <c r="P1058" s="27"/>
      <c r="Q1058" s="27"/>
      <c r="R1058" s="23"/>
      <c r="S1058" s="64"/>
      <c r="T1058" s="24"/>
      <c r="U1058" s="49"/>
      <c r="V1058" s="54"/>
      <c r="W1058" s="25"/>
      <c r="X1058" s="25"/>
      <c r="Y1058" s="25"/>
      <c r="Z1058" s="25"/>
      <c r="AA1058" s="25"/>
      <c r="AB1058" s="25"/>
      <c r="AC1058" s="25"/>
      <c r="AD1058" s="55"/>
    </row>
    <row r="1059" spans="1:30" ht="20" customHeight="1" x14ac:dyDescent="0.2">
      <c r="A1059" s="20"/>
      <c r="B1059" s="33"/>
      <c r="C1059" s="63"/>
      <c r="D1059" s="22"/>
      <c r="E1059" s="27"/>
      <c r="F1059" s="27"/>
      <c r="G1059" s="27"/>
      <c r="H1059" s="27"/>
      <c r="I1059" s="27"/>
      <c r="J1059" s="23"/>
      <c r="K1059" s="27"/>
      <c r="L1059" s="27"/>
      <c r="M1059" s="27"/>
      <c r="N1059" s="27"/>
      <c r="O1059" s="27"/>
      <c r="P1059" s="27"/>
      <c r="Q1059" s="27"/>
      <c r="R1059" s="23"/>
      <c r="S1059" s="64"/>
      <c r="T1059" s="24"/>
      <c r="U1059" s="49"/>
      <c r="V1059" s="54"/>
      <c r="W1059" s="25"/>
      <c r="X1059" s="25"/>
      <c r="Y1059" s="25"/>
      <c r="Z1059" s="25"/>
      <c r="AA1059" s="25"/>
      <c r="AB1059" s="25"/>
      <c r="AC1059" s="25"/>
      <c r="AD1059" s="55"/>
    </row>
    <row r="1060" spans="1:30" ht="20" customHeight="1" x14ac:dyDescent="0.2">
      <c r="A1060" s="20"/>
      <c r="B1060" s="33"/>
      <c r="C1060" s="63"/>
      <c r="D1060" s="22"/>
      <c r="E1060" s="27"/>
      <c r="F1060" s="27"/>
      <c r="G1060" s="27"/>
      <c r="H1060" s="27"/>
      <c r="I1060" s="27"/>
      <c r="J1060" s="23"/>
      <c r="K1060" s="27"/>
      <c r="L1060" s="27"/>
      <c r="M1060" s="27"/>
      <c r="N1060" s="27"/>
      <c r="O1060" s="27"/>
      <c r="P1060" s="27"/>
      <c r="Q1060" s="27"/>
      <c r="R1060" s="23"/>
      <c r="S1060" s="64"/>
      <c r="T1060" s="24"/>
      <c r="U1060" s="49"/>
      <c r="V1060" s="54"/>
      <c r="W1060" s="25"/>
      <c r="X1060" s="25"/>
      <c r="Y1060" s="25"/>
      <c r="Z1060" s="25"/>
      <c r="AA1060" s="25"/>
      <c r="AB1060" s="25"/>
      <c r="AC1060" s="25"/>
      <c r="AD1060" s="55"/>
    </row>
    <row r="1061" spans="1:30" ht="20" customHeight="1" x14ac:dyDescent="0.2">
      <c r="A1061" s="20"/>
      <c r="B1061" s="33"/>
      <c r="C1061" s="63"/>
      <c r="D1061" s="22"/>
      <c r="E1061" s="27"/>
      <c r="F1061" s="27"/>
      <c r="G1061" s="27"/>
      <c r="H1061" s="27"/>
      <c r="I1061" s="27"/>
      <c r="J1061" s="23"/>
      <c r="K1061" s="27"/>
      <c r="L1061" s="27"/>
      <c r="M1061" s="27"/>
      <c r="N1061" s="27"/>
      <c r="O1061" s="27"/>
      <c r="P1061" s="27"/>
      <c r="Q1061" s="27"/>
      <c r="R1061" s="23"/>
      <c r="S1061" s="64"/>
      <c r="T1061" s="24"/>
      <c r="U1061" s="49"/>
      <c r="V1061" s="54"/>
      <c r="W1061" s="25"/>
      <c r="X1061" s="25"/>
      <c r="Y1061" s="25"/>
      <c r="Z1061" s="25"/>
      <c r="AA1061" s="25"/>
      <c r="AB1061" s="25"/>
      <c r="AC1061" s="25"/>
      <c r="AD1061" s="55"/>
    </row>
    <row r="1062" spans="1:30" ht="20" customHeight="1" x14ac:dyDescent="0.2">
      <c r="A1062" s="20"/>
      <c r="B1062" s="33"/>
      <c r="C1062" s="63"/>
      <c r="D1062" s="22"/>
      <c r="E1062" s="27"/>
      <c r="F1062" s="27"/>
      <c r="G1062" s="27"/>
      <c r="H1062" s="27"/>
      <c r="I1062" s="27"/>
      <c r="J1062" s="23"/>
      <c r="K1062" s="27"/>
      <c r="L1062" s="27"/>
      <c r="M1062" s="27"/>
      <c r="N1062" s="27"/>
      <c r="O1062" s="27"/>
      <c r="P1062" s="27"/>
      <c r="Q1062" s="27"/>
      <c r="R1062" s="23"/>
      <c r="S1062" s="64"/>
      <c r="T1062" s="24"/>
      <c r="U1062" s="49"/>
      <c r="V1062" s="54"/>
      <c r="W1062" s="25"/>
      <c r="X1062" s="25"/>
      <c r="Y1062" s="25"/>
      <c r="Z1062" s="25"/>
      <c r="AA1062" s="25"/>
      <c r="AB1062" s="25"/>
      <c r="AC1062" s="25"/>
      <c r="AD1062" s="55"/>
    </row>
    <row r="1063" spans="1:30" ht="20" customHeight="1" x14ac:dyDescent="0.2">
      <c r="A1063" s="20"/>
      <c r="B1063" s="33"/>
      <c r="C1063" s="63"/>
      <c r="D1063" s="22"/>
      <c r="E1063" s="27"/>
      <c r="F1063" s="27"/>
      <c r="G1063" s="27"/>
      <c r="H1063" s="27"/>
      <c r="I1063" s="27"/>
      <c r="J1063" s="23"/>
      <c r="K1063" s="27"/>
      <c r="L1063" s="27"/>
      <c r="M1063" s="27"/>
      <c r="N1063" s="27"/>
      <c r="O1063" s="27"/>
      <c r="P1063" s="27"/>
      <c r="Q1063" s="27"/>
      <c r="R1063" s="23"/>
      <c r="S1063" s="64"/>
      <c r="T1063" s="24"/>
      <c r="U1063" s="49"/>
      <c r="V1063" s="54"/>
      <c r="W1063" s="25"/>
      <c r="X1063" s="25"/>
      <c r="Y1063" s="25"/>
      <c r="Z1063" s="25"/>
      <c r="AA1063" s="25"/>
      <c r="AB1063" s="25"/>
      <c r="AC1063" s="25"/>
      <c r="AD1063" s="55"/>
    </row>
    <row r="1064" spans="1:30" ht="20" customHeight="1" x14ac:dyDescent="0.2">
      <c r="A1064" s="20"/>
      <c r="B1064" s="33"/>
      <c r="C1064" s="63"/>
      <c r="D1064" s="22"/>
      <c r="E1064" s="27"/>
      <c r="F1064" s="27"/>
      <c r="G1064" s="27"/>
      <c r="H1064" s="27"/>
      <c r="I1064" s="27"/>
      <c r="J1064" s="23"/>
      <c r="K1064" s="27"/>
      <c r="L1064" s="27"/>
      <c r="M1064" s="27"/>
      <c r="N1064" s="27"/>
      <c r="O1064" s="27"/>
      <c r="P1064" s="27"/>
      <c r="Q1064" s="27"/>
      <c r="R1064" s="23"/>
      <c r="S1064" s="64"/>
      <c r="T1064" s="24"/>
      <c r="U1064" s="49"/>
      <c r="V1064" s="54"/>
      <c r="W1064" s="25"/>
      <c r="X1064" s="25"/>
      <c r="Y1064" s="25"/>
      <c r="Z1064" s="25"/>
      <c r="AA1064" s="25"/>
      <c r="AB1064" s="25"/>
      <c r="AC1064" s="25"/>
      <c r="AD1064" s="55"/>
    </row>
    <row r="1065" spans="1:30" ht="20" customHeight="1" x14ac:dyDescent="0.2">
      <c r="A1065" s="20"/>
      <c r="B1065" s="33"/>
      <c r="C1065" s="63"/>
      <c r="D1065" s="22"/>
      <c r="E1065" s="27"/>
      <c r="F1065" s="27"/>
      <c r="G1065" s="27"/>
      <c r="H1065" s="27"/>
      <c r="I1065" s="27"/>
      <c r="J1065" s="23"/>
      <c r="K1065" s="27"/>
      <c r="L1065" s="27"/>
      <c r="M1065" s="27"/>
      <c r="N1065" s="27"/>
      <c r="O1065" s="27"/>
      <c r="P1065" s="27"/>
      <c r="Q1065" s="27"/>
      <c r="R1065" s="23"/>
      <c r="S1065" s="64"/>
      <c r="T1065" s="24"/>
      <c r="U1065" s="49"/>
      <c r="V1065" s="54"/>
      <c r="W1065" s="25"/>
      <c r="X1065" s="25"/>
      <c r="Y1065" s="25"/>
      <c r="Z1065" s="25"/>
      <c r="AA1065" s="25"/>
      <c r="AB1065" s="25"/>
      <c r="AC1065" s="25"/>
      <c r="AD1065" s="55"/>
    </row>
    <row r="1066" spans="1:30" ht="20" customHeight="1" x14ac:dyDescent="0.2">
      <c r="A1066" s="20"/>
      <c r="B1066" s="33"/>
      <c r="C1066" s="63"/>
      <c r="D1066" s="22"/>
      <c r="E1066" s="27"/>
      <c r="F1066" s="27"/>
      <c r="G1066" s="27"/>
      <c r="H1066" s="27"/>
      <c r="I1066" s="27"/>
      <c r="J1066" s="23"/>
      <c r="K1066" s="27"/>
      <c r="L1066" s="27"/>
      <c r="M1066" s="27"/>
      <c r="N1066" s="27"/>
      <c r="O1066" s="27"/>
      <c r="P1066" s="27"/>
      <c r="Q1066" s="27"/>
      <c r="R1066" s="23"/>
      <c r="S1066" s="64"/>
      <c r="T1066" s="24"/>
      <c r="U1066" s="49"/>
      <c r="V1066" s="54"/>
      <c r="W1066" s="25"/>
      <c r="X1066" s="25"/>
      <c r="Y1066" s="25"/>
      <c r="Z1066" s="25"/>
      <c r="AA1066" s="25"/>
      <c r="AB1066" s="25"/>
      <c r="AC1066" s="25"/>
      <c r="AD1066" s="55"/>
    </row>
    <row r="1067" spans="1:30" ht="20" customHeight="1" x14ac:dyDescent="0.2">
      <c r="A1067" s="20"/>
      <c r="B1067" s="33"/>
      <c r="C1067" s="63"/>
      <c r="D1067" s="22"/>
      <c r="E1067" s="27"/>
      <c r="F1067" s="27"/>
      <c r="G1067" s="27"/>
      <c r="H1067" s="27"/>
      <c r="I1067" s="27"/>
      <c r="J1067" s="23"/>
      <c r="K1067" s="27"/>
      <c r="L1067" s="27"/>
      <c r="M1067" s="27"/>
      <c r="N1067" s="27"/>
      <c r="O1067" s="27"/>
      <c r="P1067" s="27"/>
      <c r="Q1067" s="27"/>
      <c r="R1067" s="23"/>
      <c r="S1067" s="64"/>
      <c r="T1067" s="24"/>
      <c r="U1067" s="49"/>
      <c r="V1067" s="54"/>
      <c r="W1067" s="25"/>
      <c r="X1067" s="25"/>
      <c r="Y1067" s="25"/>
      <c r="Z1067" s="25"/>
      <c r="AA1067" s="25"/>
      <c r="AB1067" s="25"/>
      <c r="AC1067" s="25"/>
      <c r="AD1067" s="55"/>
    </row>
    <row r="1068" spans="1:30" ht="20" customHeight="1" x14ac:dyDescent="0.2">
      <c r="A1068" s="20"/>
      <c r="B1068" s="33"/>
      <c r="C1068" s="63"/>
      <c r="D1068" s="22"/>
      <c r="E1068" s="27"/>
      <c r="F1068" s="27"/>
      <c r="G1068" s="27"/>
      <c r="H1068" s="27"/>
      <c r="I1068" s="27"/>
      <c r="J1068" s="23"/>
      <c r="K1068" s="27"/>
      <c r="L1068" s="27"/>
      <c r="M1068" s="27"/>
      <c r="N1068" s="27"/>
      <c r="O1068" s="27"/>
      <c r="P1068" s="27"/>
      <c r="Q1068" s="27"/>
      <c r="R1068" s="23"/>
      <c r="S1068" s="64"/>
      <c r="T1068" s="24"/>
      <c r="U1068" s="49"/>
      <c r="V1068" s="54"/>
      <c r="W1068" s="25"/>
      <c r="X1068" s="25"/>
      <c r="Y1068" s="25"/>
      <c r="Z1068" s="25"/>
      <c r="AA1068" s="25"/>
      <c r="AB1068" s="25"/>
      <c r="AC1068" s="25"/>
      <c r="AD1068" s="55"/>
    </row>
    <row r="1069" spans="1:30" ht="20" customHeight="1" x14ac:dyDescent="0.2">
      <c r="A1069" s="20"/>
      <c r="B1069" s="33"/>
      <c r="C1069" s="63"/>
      <c r="D1069" s="22"/>
      <c r="E1069" s="27"/>
      <c r="F1069" s="27"/>
      <c r="G1069" s="27"/>
      <c r="H1069" s="27"/>
      <c r="I1069" s="27"/>
      <c r="J1069" s="23"/>
      <c r="K1069" s="27"/>
      <c r="L1069" s="27"/>
      <c r="M1069" s="27"/>
      <c r="N1069" s="27"/>
      <c r="O1069" s="27"/>
      <c r="P1069" s="27"/>
      <c r="Q1069" s="27"/>
      <c r="R1069" s="23"/>
      <c r="S1069" s="64"/>
      <c r="T1069" s="24"/>
      <c r="U1069" s="49"/>
      <c r="V1069" s="54"/>
      <c r="W1069" s="25"/>
      <c r="X1069" s="25"/>
      <c r="Y1069" s="25"/>
      <c r="Z1069" s="25"/>
      <c r="AA1069" s="25"/>
      <c r="AB1069" s="25"/>
      <c r="AC1069" s="25"/>
      <c r="AD1069" s="55"/>
    </row>
    <row r="1070" spans="1:30" ht="20" customHeight="1" x14ac:dyDescent="0.2">
      <c r="A1070" s="20"/>
      <c r="B1070" s="33"/>
      <c r="C1070" s="63"/>
      <c r="D1070" s="22"/>
      <c r="E1070" s="27"/>
      <c r="F1070" s="27"/>
      <c r="G1070" s="27"/>
      <c r="H1070" s="27"/>
      <c r="I1070" s="27"/>
      <c r="J1070" s="23"/>
      <c r="K1070" s="27"/>
      <c r="L1070" s="27"/>
      <c r="M1070" s="27"/>
      <c r="N1070" s="27"/>
      <c r="O1070" s="27"/>
      <c r="P1070" s="27"/>
      <c r="Q1070" s="27"/>
      <c r="R1070" s="23"/>
      <c r="S1070" s="64"/>
      <c r="T1070" s="24"/>
      <c r="U1070" s="49"/>
      <c r="V1070" s="54"/>
      <c r="W1070" s="25"/>
      <c r="X1070" s="25"/>
      <c r="Y1070" s="25"/>
      <c r="Z1070" s="25"/>
      <c r="AA1070" s="25"/>
      <c r="AB1070" s="25"/>
      <c r="AC1070" s="25"/>
      <c r="AD1070" s="55"/>
    </row>
    <row r="1071" spans="1:30" ht="20" customHeight="1" x14ac:dyDescent="0.2">
      <c r="A1071" s="20"/>
      <c r="B1071" s="33"/>
      <c r="C1071" s="63"/>
      <c r="D1071" s="22"/>
      <c r="E1071" s="27"/>
      <c r="F1071" s="27"/>
      <c r="G1071" s="27"/>
      <c r="H1071" s="27"/>
      <c r="I1071" s="27"/>
      <c r="J1071" s="23"/>
      <c r="K1071" s="27"/>
      <c r="L1071" s="27"/>
      <c r="M1071" s="27"/>
      <c r="N1071" s="27"/>
      <c r="O1071" s="27"/>
      <c r="P1071" s="27"/>
      <c r="Q1071" s="27"/>
      <c r="R1071" s="23"/>
      <c r="S1071" s="64"/>
      <c r="T1071" s="24"/>
      <c r="U1071" s="49"/>
      <c r="V1071" s="54"/>
      <c r="W1071" s="25"/>
      <c r="X1071" s="25"/>
      <c r="Y1071" s="25"/>
      <c r="Z1071" s="25"/>
      <c r="AA1071" s="25"/>
      <c r="AB1071" s="25"/>
      <c r="AC1071" s="25"/>
      <c r="AD1071" s="55"/>
    </row>
    <row r="1072" spans="1:30" ht="20" customHeight="1" x14ac:dyDescent="0.2">
      <c r="A1072" s="20"/>
      <c r="B1072" s="33"/>
      <c r="C1072" s="63"/>
      <c r="D1072" s="22"/>
      <c r="E1072" s="27"/>
      <c r="F1072" s="27"/>
      <c r="G1072" s="27"/>
      <c r="H1072" s="27"/>
      <c r="I1072" s="27"/>
      <c r="J1072" s="23"/>
      <c r="K1072" s="27"/>
      <c r="L1072" s="27"/>
      <c r="M1072" s="27"/>
      <c r="N1072" s="27"/>
      <c r="O1072" s="27"/>
      <c r="P1072" s="27"/>
      <c r="Q1072" s="27"/>
      <c r="R1072" s="23"/>
      <c r="S1072" s="64"/>
      <c r="T1072" s="24"/>
      <c r="U1072" s="49"/>
      <c r="V1072" s="54"/>
      <c r="W1072" s="25"/>
      <c r="X1072" s="25"/>
      <c r="Y1072" s="25"/>
      <c r="Z1072" s="25"/>
      <c r="AA1072" s="25"/>
      <c r="AB1072" s="25"/>
      <c r="AC1072" s="25"/>
      <c r="AD1072" s="55"/>
    </row>
    <row r="1073" spans="1:30" ht="20" customHeight="1" x14ac:dyDescent="0.2">
      <c r="A1073" s="20"/>
      <c r="B1073" s="33"/>
      <c r="C1073" s="63"/>
      <c r="D1073" s="22"/>
      <c r="E1073" s="27"/>
      <c r="F1073" s="27"/>
      <c r="G1073" s="27"/>
      <c r="H1073" s="27"/>
      <c r="I1073" s="27"/>
      <c r="J1073" s="23"/>
      <c r="K1073" s="27"/>
      <c r="L1073" s="27"/>
      <c r="M1073" s="27"/>
      <c r="N1073" s="27"/>
      <c r="O1073" s="27"/>
      <c r="P1073" s="27"/>
      <c r="Q1073" s="27"/>
      <c r="R1073" s="23"/>
      <c r="S1073" s="64"/>
      <c r="T1073" s="24"/>
      <c r="U1073" s="49"/>
      <c r="V1073" s="54"/>
      <c r="W1073" s="25"/>
      <c r="X1073" s="25"/>
      <c r="Y1073" s="25"/>
      <c r="Z1073" s="25"/>
      <c r="AA1073" s="25"/>
      <c r="AB1073" s="25"/>
      <c r="AC1073" s="25"/>
      <c r="AD1073" s="55"/>
    </row>
    <row r="1074" spans="1:30" ht="20" customHeight="1" x14ac:dyDescent="0.2">
      <c r="A1074" s="20"/>
      <c r="B1074" s="33"/>
      <c r="C1074" s="63"/>
      <c r="D1074" s="22"/>
      <c r="E1074" s="27"/>
      <c r="F1074" s="27"/>
      <c r="G1074" s="27"/>
      <c r="H1074" s="27"/>
      <c r="I1074" s="27"/>
      <c r="J1074" s="23"/>
      <c r="K1074" s="27"/>
      <c r="L1074" s="27"/>
      <c r="M1074" s="27"/>
      <c r="N1074" s="27"/>
      <c r="O1074" s="27"/>
      <c r="P1074" s="27"/>
      <c r="Q1074" s="27"/>
      <c r="R1074" s="23"/>
      <c r="S1074" s="64"/>
      <c r="T1074" s="24"/>
      <c r="U1074" s="49"/>
      <c r="V1074" s="54"/>
      <c r="W1074" s="25"/>
      <c r="X1074" s="25"/>
      <c r="Y1074" s="25"/>
      <c r="Z1074" s="25"/>
      <c r="AA1074" s="25"/>
      <c r="AB1074" s="25"/>
      <c r="AC1074" s="25"/>
      <c r="AD1074" s="55"/>
    </row>
    <row r="1075" spans="1:30" ht="20" customHeight="1" x14ac:dyDescent="0.2">
      <c r="A1075" s="20"/>
      <c r="B1075" s="33"/>
      <c r="C1075" s="63"/>
      <c r="D1075" s="22"/>
      <c r="E1075" s="27"/>
      <c r="F1075" s="27"/>
      <c r="G1075" s="27"/>
      <c r="H1075" s="27"/>
      <c r="I1075" s="27"/>
      <c r="J1075" s="23"/>
      <c r="K1075" s="27"/>
      <c r="L1075" s="27"/>
      <c r="M1075" s="27"/>
      <c r="N1075" s="27"/>
      <c r="O1075" s="27"/>
      <c r="P1075" s="27"/>
      <c r="Q1075" s="27"/>
      <c r="R1075" s="23"/>
      <c r="S1075" s="64"/>
      <c r="T1075" s="24"/>
      <c r="U1075" s="49"/>
      <c r="V1075" s="54"/>
      <c r="W1075" s="25"/>
      <c r="X1075" s="25"/>
      <c r="Y1075" s="25"/>
      <c r="Z1075" s="25"/>
      <c r="AA1075" s="25"/>
      <c r="AB1075" s="25"/>
      <c r="AC1075" s="25"/>
      <c r="AD1075" s="55"/>
    </row>
    <row r="1076" spans="1:30" ht="20" customHeight="1" x14ac:dyDescent="0.2">
      <c r="A1076" s="20"/>
      <c r="B1076" s="33"/>
      <c r="C1076" s="63"/>
      <c r="D1076" s="22"/>
      <c r="E1076" s="27"/>
      <c r="F1076" s="27"/>
      <c r="G1076" s="27"/>
      <c r="H1076" s="27"/>
      <c r="I1076" s="27"/>
      <c r="J1076" s="23"/>
      <c r="K1076" s="27"/>
      <c r="L1076" s="27"/>
      <c r="M1076" s="27"/>
      <c r="N1076" s="27"/>
      <c r="O1076" s="27"/>
      <c r="P1076" s="27"/>
      <c r="Q1076" s="27"/>
      <c r="R1076" s="23"/>
      <c r="S1076" s="64"/>
      <c r="T1076" s="24"/>
      <c r="U1076" s="49"/>
      <c r="V1076" s="54"/>
      <c r="W1076" s="25"/>
      <c r="X1076" s="25"/>
      <c r="Y1076" s="25"/>
      <c r="Z1076" s="25"/>
      <c r="AA1076" s="25"/>
      <c r="AB1076" s="25"/>
      <c r="AC1076" s="25"/>
      <c r="AD1076" s="55"/>
    </row>
    <row r="1077" spans="1:30" ht="20" customHeight="1" x14ac:dyDescent="0.2">
      <c r="A1077" s="20"/>
      <c r="B1077" s="33"/>
      <c r="C1077" s="63"/>
      <c r="D1077" s="22"/>
      <c r="E1077" s="27"/>
      <c r="F1077" s="27"/>
      <c r="G1077" s="27"/>
      <c r="H1077" s="27"/>
      <c r="I1077" s="27"/>
      <c r="J1077" s="23"/>
      <c r="K1077" s="27"/>
      <c r="L1077" s="27"/>
      <c r="M1077" s="27"/>
      <c r="N1077" s="27"/>
      <c r="O1077" s="27"/>
      <c r="P1077" s="27"/>
      <c r="Q1077" s="27"/>
      <c r="R1077" s="23"/>
      <c r="S1077" s="64"/>
      <c r="T1077" s="24"/>
      <c r="U1077" s="49"/>
      <c r="V1077" s="54"/>
      <c r="W1077" s="25"/>
      <c r="X1077" s="25"/>
      <c r="Y1077" s="25"/>
      <c r="Z1077" s="25"/>
      <c r="AA1077" s="25"/>
      <c r="AB1077" s="25"/>
      <c r="AC1077" s="25"/>
      <c r="AD1077" s="55"/>
    </row>
    <row r="1078" spans="1:30" ht="20" customHeight="1" x14ac:dyDescent="0.2">
      <c r="A1078" s="20"/>
      <c r="B1078" s="33"/>
      <c r="C1078" s="63"/>
      <c r="D1078" s="22"/>
      <c r="E1078" s="27"/>
      <c r="F1078" s="27"/>
      <c r="G1078" s="27"/>
      <c r="H1078" s="27"/>
      <c r="I1078" s="27"/>
      <c r="J1078" s="23"/>
      <c r="K1078" s="27"/>
      <c r="L1078" s="27"/>
      <c r="M1078" s="27"/>
      <c r="N1078" s="27"/>
      <c r="O1078" s="27"/>
      <c r="P1078" s="27"/>
      <c r="Q1078" s="27"/>
      <c r="R1078" s="23"/>
      <c r="S1078" s="64"/>
      <c r="T1078" s="24"/>
      <c r="U1078" s="49"/>
      <c r="V1078" s="54"/>
      <c r="W1078" s="25"/>
      <c r="X1078" s="25"/>
      <c r="Y1078" s="25"/>
      <c r="Z1078" s="25"/>
      <c r="AA1078" s="25"/>
      <c r="AB1078" s="25"/>
      <c r="AC1078" s="25"/>
      <c r="AD1078" s="55"/>
    </row>
    <row r="1079" spans="1:30" ht="20" customHeight="1" x14ac:dyDescent="0.2">
      <c r="A1079" s="20"/>
      <c r="B1079" s="33"/>
      <c r="C1079" s="63"/>
      <c r="D1079" s="22"/>
      <c r="E1079" s="27"/>
      <c r="F1079" s="27"/>
      <c r="G1079" s="27"/>
      <c r="H1079" s="27"/>
      <c r="I1079" s="27"/>
      <c r="J1079" s="23"/>
      <c r="K1079" s="27"/>
      <c r="L1079" s="27"/>
      <c r="M1079" s="27"/>
      <c r="N1079" s="27"/>
      <c r="O1079" s="27"/>
      <c r="P1079" s="27"/>
      <c r="Q1079" s="27"/>
      <c r="R1079" s="23"/>
      <c r="S1079" s="64"/>
      <c r="T1079" s="24"/>
      <c r="U1079" s="49"/>
      <c r="V1079" s="54"/>
      <c r="W1079" s="25"/>
      <c r="X1079" s="25"/>
      <c r="Y1079" s="25"/>
      <c r="Z1079" s="25"/>
      <c r="AA1079" s="25"/>
      <c r="AB1079" s="25"/>
      <c r="AC1079" s="25"/>
      <c r="AD1079" s="55"/>
    </row>
    <row r="1080" spans="1:30" ht="20" customHeight="1" x14ac:dyDescent="0.2">
      <c r="A1080" s="20"/>
      <c r="B1080" s="33"/>
      <c r="C1080" s="63"/>
      <c r="D1080" s="22"/>
      <c r="E1080" s="27"/>
      <c r="F1080" s="27"/>
      <c r="G1080" s="27"/>
      <c r="H1080" s="27"/>
      <c r="I1080" s="27"/>
      <c r="J1080" s="23"/>
      <c r="K1080" s="27"/>
      <c r="L1080" s="27"/>
      <c r="M1080" s="27"/>
      <c r="N1080" s="27"/>
      <c r="O1080" s="27"/>
      <c r="P1080" s="27"/>
      <c r="Q1080" s="27"/>
      <c r="R1080" s="23"/>
      <c r="S1080" s="64"/>
      <c r="T1080" s="24"/>
      <c r="U1080" s="49"/>
      <c r="V1080" s="54"/>
      <c r="W1080" s="25"/>
      <c r="X1080" s="25"/>
      <c r="Y1080" s="25"/>
      <c r="Z1080" s="25"/>
      <c r="AA1080" s="25"/>
      <c r="AB1080" s="25"/>
      <c r="AC1080" s="25"/>
      <c r="AD1080" s="55"/>
    </row>
    <row r="1081" spans="1:30" ht="20" customHeight="1" x14ac:dyDescent="0.2">
      <c r="A1081" s="20"/>
      <c r="B1081" s="33"/>
      <c r="C1081" s="63"/>
      <c r="D1081" s="22"/>
      <c r="E1081" s="27"/>
      <c r="F1081" s="27"/>
      <c r="G1081" s="27"/>
      <c r="H1081" s="27"/>
      <c r="I1081" s="27"/>
      <c r="J1081" s="23"/>
      <c r="K1081" s="27"/>
      <c r="L1081" s="27"/>
      <c r="M1081" s="27"/>
      <c r="N1081" s="27"/>
      <c r="O1081" s="27"/>
      <c r="P1081" s="27"/>
      <c r="Q1081" s="27"/>
      <c r="R1081" s="23"/>
      <c r="S1081" s="64"/>
      <c r="T1081" s="24"/>
      <c r="U1081" s="49"/>
      <c r="V1081" s="54"/>
      <c r="W1081" s="25"/>
      <c r="X1081" s="25"/>
      <c r="Y1081" s="25"/>
      <c r="Z1081" s="25"/>
      <c r="AA1081" s="25"/>
      <c r="AB1081" s="25"/>
      <c r="AC1081" s="25"/>
      <c r="AD1081" s="55"/>
    </row>
    <row r="1082" spans="1:30" ht="20" customHeight="1" x14ac:dyDescent="0.2">
      <c r="A1082" s="20"/>
      <c r="B1082" s="33"/>
      <c r="C1082" s="63"/>
      <c r="D1082" s="22"/>
      <c r="E1082" s="27"/>
      <c r="F1082" s="27"/>
      <c r="G1082" s="27"/>
      <c r="H1082" s="27"/>
      <c r="I1082" s="27"/>
      <c r="J1082" s="23"/>
      <c r="K1082" s="27"/>
      <c r="L1082" s="27"/>
      <c r="M1082" s="27"/>
      <c r="N1082" s="27"/>
      <c r="O1082" s="27"/>
      <c r="P1082" s="27"/>
      <c r="Q1082" s="27"/>
      <c r="R1082" s="23"/>
      <c r="S1082" s="64"/>
      <c r="T1082" s="24"/>
      <c r="U1082" s="49"/>
      <c r="V1082" s="54"/>
      <c r="W1082" s="25"/>
      <c r="X1082" s="25"/>
      <c r="Y1082" s="25"/>
      <c r="Z1082" s="25"/>
      <c r="AA1082" s="25"/>
      <c r="AB1082" s="25"/>
      <c r="AC1082" s="25"/>
      <c r="AD1082" s="55"/>
    </row>
    <row r="1083" spans="1:30" ht="20" customHeight="1" x14ac:dyDescent="0.2">
      <c r="A1083" s="20"/>
      <c r="B1083" s="33"/>
      <c r="C1083" s="63"/>
      <c r="D1083" s="22"/>
      <c r="E1083" s="27"/>
      <c r="F1083" s="27"/>
      <c r="G1083" s="27"/>
      <c r="H1083" s="27"/>
      <c r="I1083" s="27"/>
      <c r="J1083" s="23"/>
      <c r="K1083" s="27"/>
      <c r="L1083" s="27"/>
      <c r="M1083" s="27"/>
      <c r="N1083" s="27"/>
      <c r="O1083" s="27"/>
      <c r="P1083" s="27"/>
      <c r="Q1083" s="27"/>
      <c r="R1083" s="23"/>
      <c r="S1083" s="64"/>
      <c r="T1083" s="24"/>
      <c r="U1083" s="49"/>
      <c r="V1083" s="54"/>
      <c r="W1083" s="25"/>
      <c r="X1083" s="25"/>
      <c r="Y1083" s="25"/>
      <c r="Z1083" s="25"/>
      <c r="AA1083" s="25"/>
      <c r="AB1083" s="25"/>
      <c r="AC1083" s="25"/>
      <c r="AD1083" s="55"/>
    </row>
    <row r="1084" spans="1:30" ht="20" customHeight="1" x14ac:dyDescent="0.2">
      <c r="A1084" s="20"/>
      <c r="B1084" s="33"/>
      <c r="C1084" s="63"/>
      <c r="D1084" s="22"/>
      <c r="E1084" s="27"/>
      <c r="F1084" s="27"/>
      <c r="G1084" s="27"/>
      <c r="H1084" s="27"/>
      <c r="I1084" s="27"/>
      <c r="J1084" s="23"/>
      <c r="K1084" s="27"/>
      <c r="L1084" s="27"/>
      <c r="M1084" s="27"/>
      <c r="N1084" s="27"/>
      <c r="O1084" s="27"/>
      <c r="P1084" s="27"/>
      <c r="Q1084" s="27"/>
      <c r="R1084" s="23"/>
      <c r="S1084" s="64"/>
      <c r="T1084" s="24"/>
      <c r="U1084" s="49"/>
      <c r="V1084" s="54"/>
      <c r="W1084" s="25"/>
      <c r="X1084" s="25"/>
      <c r="Y1084" s="25"/>
      <c r="Z1084" s="25"/>
      <c r="AA1084" s="25"/>
      <c r="AB1084" s="25"/>
      <c r="AC1084" s="25"/>
      <c r="AD1084" s="55"/>
    </row>
    <row r="1085" spans="1:30" ht="20" customHeight="1" x14ac:dyDescent="0.2">
      <c r="A1085" s="20"/>
      <c r="B1085" s="33"/>
      <c r="C1085" s="63"/>
      <c r="D1085" s="22"/>
      <c r="E1085" s="27"/>
      <c r="F1085" s="27"/>
      <c r="G1085" s="27"/>
      <c r="H1085" s="27"/>
      <c r="I1085" s="27"/>
      <c r="J1085" s="23"/>
      <c r="K1085" s="27"/>
      <c r="L1085" s="27"/>
      <c r="M1085" s="27"/>
      <c r="N1085" s="27"/>
      <c r="O1085" s="27"/>
      <c r="P1085" s="27"/>
      <c r="Q1085" s="27"/>
      <c r="R1085" s="23"/>
      <c r="S1085" s="64"/>
      <c r="T1085" s="24"/>
      <c r="U1085" s="49"/>
      <c r="V1085" s="54"/>
      <c r="W1085" s="25"/>
      <c r="X1085" s="25"/>
      <c r="Y1085" s="25"/>
      <c r="Z1085" s="25"/>
      <c r="AA1085" s="25"/>
      <c r="AB1085" s="25"/>
      <c r="AC1085" s="25"/>
      <c r="AD1085" s="55"/>
    </row>
    <row r="1086" spans="1:30" ht="20" customHeight="1" x14ac:dyDescent="0.2">
      <c r="A1086" s="20"/>
      <c r="B1086" s="33"/>
      <c r="C1086" s="63"/>
      <c r="D1086" s="22"/>
      <c r="E1086" s="27"/>
      <c r="F1086" s="27"/>
      <c r="G1086" s="27"/>
      <c r="H1086" s="27"/>
      <c r="I1086" s="27"/>
      <c r="J1086" s="23"/>
      <c r="K1086" s="27"/>
      <c r="L1086" s="27"/>
      <c r="M1086" s="27"/>
      <c r="N1086" s="27"/>
      <c r="O1086" s="27"/>
      <c r="P1086" s="27"/>
      <c r="Q1086" s="27"/>
      <c r="R1086" s="23"/>
      <c r="S1086" s="64"/>
      <c r="T1086" s="24"/>
      <c r="U1086" s="49"/>
      <c r="V1086" s="54"/>
      <c r="W1086" s="25"/>
      <c r="X1086" s="25"/>
      <c r="Y1086" s="25"/>
      <c r="Z1086" s="25"/>
      <c r="AA1086" s="25"/>
      <c r="AB1086" s="25"/>
      <c r="AC1086" s="25"/>
      <c r="AD1086" s="55"/>
    </row>
    <row r="1087" spans="1:30" ht="20" customHeight="1" x14ac:dyDescent="0.2">
      <c r="A1087" s="20"/>
      <c r="B1087" s="33"/>
      <c r="C1087" s="63"/>
      <c r="D1087" s="22"/>
      <c r="E1087" s="27"/>
      <c r="F1087" s="27"/>
      <c r="G1087" s="27"/>
      <c r="H1087" s="27"/>
      <c r="I1087" s="27"/>
      <c r="J1087" s="23"/>
      <c r="K1087" s="27"/>
      <c r="L1087" s="27"/>
      <c r="M1087" s="27"/>
      <c r="N1087" s="27"/>
      <c r="O1087" s="27"/>
      <c r="P1087" s="27"/>
      <c r="Q1087" s="27"/>
      <c r="R1087" s="23"/>
      <c r="S1087" s="64"/>
      <c r="T1087" s="24"/>
      <c r="U1087" s="49"/>
      <c r="V1087" s="54"/>
      <c r="W1087" s="25"/>
      <c r="X1087" s="25"/>
      <c r="Y1087" s="25"/>
      <c r="Z1087" s="25"/>
      <c r="AA1087" s="25"/>
      <c r="AB1087" s="25"/>
      <c r="AC1087" s="25"/>
      <c r="AD1087" s="55"/>
    </row>
    <row r="1088" spans="1:30" ht="20" customHeight="1" x14ac:dyDescent="0.2">
      <c r="A1088" s="20"/>
      <c r="B1088" s="33"/>
      <c r="C1088" s="63"/>
      <c r="D1088" s="22"/>
      <c r="E1088" s="27"/>
      <c r="F1088" s="27"/>
      <c r="G1088" s="27"/>
      <c r="H1088" s="27"/>
      <c r="I1088" s="27"/>
      <c r="J1088" s="23"/>
      <c r="K1088" s="27"/>
      <c r="L1088" s="27"/>
      <c r="M1088" s="27"/>
      <c r="N1088" s="27"/>
      <c r="O1088" s="27"/>
      <c r="P1088" s="27"/>
      <c r="Q1088" s="27"/>
      <c r="R1088" s="23"/>
      <c r="S1088" s="64"/>
      <c r="T1088" s="24"/>
      <c r="U1088" s="49"/>
      <c r="V1088" s="54"/>
      <c r="W1088" s="25"/>
      <c r="X1088" s="25"/>
      <c r="Y1088" s="25"/>
      <c r="Z1088" s="25"/>
      <c r="AA1088" s="25"/>
      <c r="AB1088" s="25"/>
      <c r="AC1088" s="25"/>
      <c r="AD1088" s="55"/>
    </row>
    <row r="1089" spans="1:30" ht="20" customHeight="1" x14ac:dyDescent="0.2">
      <c r="A1089" s="20"/>
      <c r="B1089" s="33"/>
      <c r="C1089" s="63"/>
      <c r="D1089" s="22"/>
      <c r="E1089" s="27"/>
      <c r="F1089" s="27"/>
      <c r="G1089" s="27"/>
      <c r="H1089" s="27"/>
      <c r="I1089" s="27"/>
      <c r="J1089" s="23"/>
      <c r="K1089" s="27"/>
      <c r="L1089" s="27"/>
      <c r="M1089" s="27"/>
      <c r="N1089" s="27"/>
      <c r="O1089" s="27"/>
      <c r="P1089" s="27"/>
      <c r="Q1089" s="27"/>
      <c r="R1089" s="23"/>
      <c r="S1089" s="64"/>
      <c r="T1089" s="24"/>
      <c r="U1089" s="49"/>
      <c r="V1089" s="54"/>
      <c r="W1089" s="25"/>
      <c r="X1089" s="25"/>
      <c r="Y1089" s="25"/>
      <c r="Z1089" s="25"/>
      <c r="AA1089" s="25"/>
      <c r="AB1089" s="25"/>
      <c r="AC1089" s="25"/>
      <c r="AD1089" s="55"/>
    </row>
    <row r="1090" spans="1:30" ht="20" customHeight="1" x14ac:dyDescent="0.2">
      <c r="A1090" s="20"/>
      <c r="B1090" s="33"/>
      <c r="C1090" s="63"/>
      <c r="D1090" s="22"/>
      <c r="E1090" s="27"/>
      <c r="F1090" s="27"/>
      <c r="G1090" s="27"/>
      <c r="H1090" s="27"/>
      <c r="I1090" s="27"/>
      <c r="J1090" s="23"/>
      <c r="K1090" s="27"/>
      <c r="L1090" s="27"/>
      <c r="M1090" s="27"/>
      <c r="N1090" s="27"/>
      <c r="O1090" s="27"/>
      <c r="P1090" s="27"/>
      <c r="Q1090" s="27"/>
      <c r="R1090" s="23"/>
      <c r="S1090" s="64"/>
      <c r="T1090" s="24"/>
      <c r="U1090" s="49"/>
      <c r="V1090" s="54"/>
      <c r="W1090" s="25"/>
      <c r="X1090" s="25"/>
      <c r="Y1090" s="25"/>
      <c r="Z1090" s="25"/>
      <c r="AA1090" s="25"/>
      <c r="AB1090" s="25"/>
      <c r="AC1090" s="25"/>
      <c r="AD1090" s="55"/>
    </row>
    <row r="1091" spans="1:30" ht="20" customHeight="1" x14ac:dyDescent="0.2">
      <c r="A1091" s="20"/>
      <c r="B1091" s="33"/>
      <c r="C1091" s="63"/>
      <c r="D1091" s="22"/>
      <c r="E1091" s="27"/>
      <c r="F1091" s="27"/>
      <c r="G1091" s="27"/>
      <c r="H1091" s="27"/>
      <c r="I1091" s="27"/>
      <c r="J1091" s="23"/>
      <c r="K1091" s="27"/>
      <c r="L1091" s="27"/>
      <c r="M1091" s="27"/>
      <c r="N1091" s="27"/>
      <c r="O1091" s="27"/>
      <c r="P1091" s="27"/>
      <c r="Q1091" s="27"/>
      <c r="R1091" s="23"/>
      <c r="S1091" s="64"/>
      <c r="T1091" s="24"/>
      <c r="U1091" s="49"/>
      <c r="V1091" s="54"/>
      <c r="W1091" s="25"/>
      <c r="X1091" s="25"/>
      <c r="Y1091" s="25"/>
      <c r="Z1091" s="25"/>
      <c r="AA1091" s="25"/>
      <c r="AB1091" s="25"/>
      <c r="AC1091" s="25"/>
      <c r="AD1091" s="55"/>
    </row>
    <row r="1092" spans="1:30" ht="20" customHeight="1" x14ac:dyDescent="0.2">
      <c r="A1092" s="20"/>
      <c r="B1092" s="33"/>
      <c r="C1092" s="63"/>
      <c r="D1092" s="22"/>
      <c r="E1092" s="27"/>
      <c r="F1092" s="27"/>
      <c r="G1092" s="27"/>
      <c r="H1092" s="27"/>
      <c r="I1092" s="27"/>
      <c r="J1092" s="23"/>
      <c r="K1092" s="27"/>
      <c r="L1092" s="27"/>
      <c r="M1092" s="27"/>
      <c r="N1092" s="27"/>
      <c r="O1092" s="27"/>
      <c r="P1092" s="27"/>
      <c r="Q1092" s="27"/>
      <c r="R1092" s="23"/>
      <c r="S1092" s="64"/>
      <c r="T1092" s="24"/>
      <c r="U1092" s="49"/>
      <c r="V1092" s="54"/>
      <c r="W1092" s="25"/>
      <c r="X1092" s="25"/>
      <c r="Y1092" s="25"/>
      <c r="Z1092" s="25"/>
      <c r="AA1092" s="25"/>
      <c r="AB1092" s="25"/>
      <c r="AC1092" s="25"/>
      <c r="AD1092" s="55"/>
    </row>
    <row r="1093" spans="1:30" ht="20" customHeight="1" x14ac:dyDescent="0.2">
      <c r="A1093" s="20"/>
      <c r="B1093" s="33"/>
      <c r="C1093" s="63"/>
      <c r="D1093" s="22"/>
      <c r="E1093" s="27"/>
      <c r="F1093" s="27"/>
      <c r="G1093" s="27"/>
      <c r="H1093" s="27"/>
      <c r="I1093" s="27"/>
      <c r="J1093" s="23"/>
      <c r="K1093" s="27"/>
      <c r="L1093" s="27"/>
      <c r="M1093" s="27"/>
      <c r="N1093" s="27"/>
      <c r="O1093" s="27"/>
      <c r="P1093" s="27"/>
      <c r="Q1093" s="27"/>
      <c r="R1093" s="23"/>
      <c r="S1093" s="64"/>
      <c r="T1093" s="24"/>
      <c r="U1093" s="49"/>
      <c r="V1093" s="54"/>
      <c r="W1093" s="25"/>
      <c r="X1093" s="25"/>
      <c r="Y1093" s="25"/>
      <c r="Z1093" s="25"/>
      <c r="AA1093" s="25"/>
      <c r="AB1093" s="25"/>
      <c r="AC1093" s="25"/>
      <c r="AD1093" s="55"/>
    </row>
    <row r="1094" spans="1:30" ht="20" customHeight="1" x14ac:dyDescent="0.2">
      <c r="A1094" s="20"/>
      <c r="B1094" s="33"/>
      <c r="C1094" s="63"/>
      <c r="D1094" s="22"/>
      <c r="E1094" s="27"/>
      <c r="F1094" s="27"/>
      <c r="G1094" s="27"/>
      <c r="H1094" s="27"/>
      <c r="I1094" s="27"/>
      <c r="J1094" s="23"/>
      <c r="K1094" s="27"/>
      <c r="L1094" s="27"/>
      <c r="M1094" s="27"/>
      <c r="N1094" s="27"/>
      <c r="O1094" s="27"/>
      <c r="P1094" s="27"/>
      <c r="Q1094" s="27"/>
      <c r="R1094" s="23"/>
      <c r="S1094" s="64"/>
      <c r="T1094" s="24"/>
      <c r="U1094" s="49"/>
      <c r="V1094" s="54"/>
      <c r="W1094" s="25"/>
      <c r="X1094" s="25"/>
      <c r="Y1094" s="25"/>
      <c r="Z1094" s="25"/>
      <c r="AA1094" s="25"/>
      <c r="AB1094" s="25"/>
      <c r="AC1094" s="25"/>
      <c r="AD1094" s="55"/>
    </row>
    <row r="1095" spans="1:30" ht="20" customHeight="1" x14ac:dyDescent="0.2">
      <c r="A1095" s="20"/>
      <c r="B1095" s="33"/>
      <c r="C1095" s="63"/>
      <c r="D1095" s="22"/>
      <c r="E1095" s="27"/>
      <c r="F1095" s="27"/>
      <c r="G1095" s="27"/>
      <c r="H1095" s="27"/>
      <c r="I1095" s="27"/>
      <c r="J1095" s="23"/>
      <c r="K1095" s="27"/>
      <c r="L1095" s="27"/>
      <c r="M1095" s="27"/>
      <c r="N1095" s="27"/>
      <c r="O1095" s="27"/>
      <c r="P1095" s="27"/>
      <c r="Q1095" s="27"/>
      <c r="R1095" s="23"/>
      <c r="S1095" s="64"/>
      <c r="T1095" s="24"/>
      <c r="U1095" s="49"/>
      <c r="V1095" s="54"/>
      <c r="W1095" s="25"/>
      <c r="X1095" s="25"/>
      <c r="Y1095" s="25"/>
      <c r="Z1095" s="25"/>
      <c r="AA1095" s="25"/>
      <c r="AB1095" s="25"/>
      <c r="AC1095" s="25"/>
      <c r="AD1095" s="55"/>
    </row>
    <row r="1096" spans="1:30" ht="20" customHeight="1" x14ac:dyDescent="0.2">
      <c r="A1096" s="20"/>
      <c r="B1096" s="33"/>
      <c r="C1096" s="63"/>
      <c r="D1096" s="22"/>
      <c r="E1096" s="27"/>
      <c r="F1096" s="27"/>
      <c r="G1096" s="27"/>
      <c r="H1096" s="27"/>
      <c r="I1096" s="27"/>
      <c r="J1096" s="23"/>
      <c r="K1096" s="27"/>
      <c r="L1096" s="27"/>
      <c r="M1096" s="27"/>
      <c r="N1096" s="27"/>
      <c r="O1096" s="27"/>
      <c r="P1096" s="27"/>
      <c r="Q1096" s="27"/>
      <c r="R1096" s="23"/>
      <c r="S1096" s="64"/>
      <c r="T1096" s="24"/>
      <c r="U1096" s="49"/>
      <c r="V1096" s="54"/>
      <c r="W1096" s="25"/>
      <c r="X1096" s="25"/>
      <c r="Y1096" s="25"/>
      <c r="Z1096" s="25"/>
      <c r="AA1096" s="25"/>
      <c r="AB1096" s="25"/>
      <c r="AC1096" s="25"/>
      <c r="AD1096" s="55"/>
    </row>
    <row r="1097" spans="1:30" ht="20" customHeight="1" x14ac:dyDescent="0.2">
      <c r="A1097" s="20"/>
      <c r="B1097" s="33"/>
      <c r="C1097" s="63"/>
      <c r="D1097" s="22"/>
      <c r="E1097" s="27"/>
      <c r="F1097" s="27"/>
      <c r="G1097" s="27"/>
      <c r="H1097" s="27"/>
      <c r="I1097" s="27"/>
      <c r="J1097" s="23"/>
      <c r="K1097" s="27"/>
      <c r="L1097" s="27"/>
      <c r="M1097" s="27"/>
      <c r="N1097" s="27"/>
      <c r="O1097" s="27"/>
      <c r="P1097" s="27"/>
      <c r="Q1097" s="27"/>
      <c r="R1097" s="23"/>
      <c r="S1097" s="64"/>
      <c r="T1097" s="24"/>
      <c r="U1097" s="49"/>
      <c r="V1097" s="54"/>
      <c r="W1097" s="25"/>
      <c r="X1097" s="25"/>
      <c r="Y1097" s="25"/>
      <c r="Z1097" s="25"/>
      <c r="AA1097" s="25"/>
      <c r="AB1097" s="25"/>
      <c r="AC1097" s="25"/>
      <c r="AD1097" s="55"/>
    </row>
    <row r="1098" spans="1:30" ht="20" customHeight="1" x14ac:dyDescent="0.2">
      <c r="A1098" s="20"/>
      <c r="B1098" s="33"/>
      <c r="C1098" s="63"/>
      <c r="D1098" s="22"/>
      <c r="E1098" s="27"/>
      <c r="F1098" s="27"/>
      <c r="G1098" s="27"/>
      <c r="H1098" s="27"/>
      <c r="I1098" s="27"/>
      <c r="J1098" s="23"/>
      <c r="K1098" s="27"/>
      <c r="L1098" s="27"/>
      <c r="M1098" s="27"/>
      <c r="N1098" s="27"/>
      <c r="O1098" s="27"/>
      <c r="P1098" s="27"/>
      <c r="Q1098" s="27"/>
      <c r="R1098" s="23"/>
      <c r="S1098" s="64"/>
      <c r="T1098" s="24"/>
      <c r="U1098" s="49"/>
      <c r="V1098" s="54"/>
      <c r="W1098" s="25"/>
      <c r="X1098" s="25"/>
      <c r="Y1098" s="25"/>
      <c r="Z1098" s="25"/>
      <c r="AA1098" s="25"/>
      <c r="AB1098" s="25"/>
      <c r="AC1098" s="25"/>
      <c r="AD1098" s="55"/>
    </row>
    <row r="1099" spans="1:30" ht="20" customHeight="1" x14ac:dyDescent="0.2">
      <c r="A1099" s="20"/>
      <c r="B1099" s="33"/>
      <c r="C1099" s="63"/>
      <c r="D1099" s="22"/>
      <c r="E1099" s="27"/>
      <c r="F1099" s="27"/>
      <c r="G1099" s="27"/>
      <c r="H1099" s="27"/>
      <c r="I1099" s="27"/>
      <c r="J1099" s="23"/>
      <c r="K1099" s="27"/>
      <c r="L1099" s="27"/>
      <c r="M1099" s="27"/>
      <c r="N1099" s="27"/>
      <c r="O1099" s="27"/>
      <c r="P1099" s="27"/>
      <c r="Q1099" s="27"/>
      <c r="R1099" s="23"/>
      <c r="S1099" s="64"/>
      <c r="T1099" s="24"/>
      <c r="U1099" s="49"/>
      <c r="V1099" s="54"/>
      <c r="W1099" s="25"/>
      <c r="X1099" s="25"/>
      <c r="Y1099" s="25"/>
      <c r="Z1099" s="25"/>
      <c r="AA1099" s="25"/>
      <c r="AB1099" s="25"/>
      <c r="AC1099" s="25"/>
      <c r="AD1099" s="55"/>
    </row>
    <row r="1100" spans="1:30" ht="20" customHeight="1" x14ac:dyDescent="0.2">
      <c r="A1100" s="20"/>
      <c r="B1100" s="33"/>
      <c r="C1100" s="63"/>
      <c r="D1100" s="22"/>
      <c r="E1100" s="27"/>
      <c r="F1100" s="27"/>
      <c r="G1100" s="27"/>
      <c r="H1100" s="27"/>
      <c r="I1100" s="27"/>
      <c r="J1100" s="23"/>
      <c r="K1100" s="27"/>
      <c r="L1100" s="27"/>
      <c r="M1100" s="27"/>
      <c r="N1100" s="27"/>
      <c r="O1100" s="27"/>
      <c r="P1100" s="27"/>
      <c r="Q1100" s="27"/>
      <c r="R1100" s="23"/>
      <c r="S1100" s="64"/>
      <c r="T1100" s="24"/>
      <c r="U1100" s="49"/>
      <c r="V1100" s="54"/>
      <c r="W1100" s="25"/>
      <c r="X1100" s="25"/>
      <c r="Y1100" s="25"/>
      <c r="Z1100" s="25"/>
      <c r="AA1100" s="25"/>
      <c r="AB1100" s="25"/>
      <c r="AC1100" s="25"/>
      <c r="AD1100" s="55"/>
    </row>
    <row r="1101" spans="1:30" ht="20" customHeight="1" x14ac:dyDescent="0.2">
      <c r="A1101" s="20"/>
      <c r="B1101" s="33"/>
      <c r="C1101" s="63"/>
      <c r="D1101" s="22"/>
      <c r="E1101" s="27"/>
      <c r="F1101" s="27"/>
      <c r="G1101" s="27"/>
      <c r="H1101" s="27"/>
      <c r="I1101" s="27"/>
      <c r="J1101" s="23"/>
      <c r="K1101" s="27"/>
      <c r="L1101" s="27"/>
      <c r="M1101" s="27"/>
      <c r="N1101" s="27"/>
      <c r="O1101" s="27"/>
      <c r="P1101" s="27"/>
      <c r="Q1101" s="27"/>
      <c r="R1101" s="23"/>
      <c r="S1101" s="64"/>
      <c r="T1101" s="24"/>
      <c r="U1101" s="49"/>
      <c r="V1101" s="54"/>
      <c r="W1101" s="25"/>
      <c r="X1101" s="25"/>
      <c r="Y1101" s="25"/>
      <c r="Z1101" s="25"/>
      <c r="AA1101" s="25"/>
      <c r="AB1101" s="25"/>
      <c r="AC1101" s="25"/>
      <c r="AD1101" s="55"/>
    </row>
    <row r="1102" spans="1:30" ht="20" customHeight="1" x14ac:dyDescent="0.2">
      <c r="A1102" s="20"/>
      <c r="B1102" s="33"/>
      <c r="C1102" s="63"/>
      <c r="D1102" s="22"/>
      <c r="E1102" s="27"/>
      <c r="F1102" s="27"/>
      <c r="G1102" s="27"/>
      <c r="H1102" s="27"/>
      <c r="I1102" s="27"/>
      <c r="J1102" s="23"/>
      <c r="K1102" s="27"/>
      <c r="L1102" s="27"/>
      <c r="M1102" s="27"/>
      <c r="N1102" s="27"/>
      <c r="O1102" s="27"/>
      <c r="P1102" s="27"/>
      <c r="Q1102" s="27"/>
      <c r="R1102" s="23"/>
      <c r="S1102" s="64"/>
      <c r="T1102" s="24"/>
      <c r="U1102" s="49"/>
      <c r="V1102" s="54"/>
      <c r="W1102" s="25"/>
      <c r="X1102" s="25"/>
      <c r="Y1102" s="25"/>
      <c r="Z1102" s="25"/>
      <c r="AA1102" s="25"/>
      <c r="AB1102" s="25"/>
      <c r="AC1102" s="25"/>
      <c r="AD1102" s="55"/>
    </row>
    <row r="1103" spans="1:30" ht="20" customHeight="1" x14ac:dyDescent="0.2">
      <c r="A1103" s="20"/>
      <c r="B1103" s="33"/>
      <c r="C1103" s="63"/>
      <c r="D1103" s="22"/>
      <c r="E1103" s="27"/>
      <c r="F1103" s="27"/>
      <c r="G1103" s="27"/>
      <c r="H1103" s="27"/>
      <c r="I1103" s="27"/>
      <c r="J1103" s="23"/>
      <c r="K1103" s="27"/>
      <c r="L1103" s="27"/>
      <c r="M1103" s="27"/>
      <c r="N1103" s="27"/>
      <c r="O1103" s="27"/>
      <c r="P1103" s="27"/>
      <c r="Q1103" s="27"/>
      <c r="R1103" s="23"/>
      <c r="S1103" s="64"/>
      <c r="T1103" s="24"/>
      <c r="U1103" s="49"/>
      <c r="V1103" s="54"/>
      <c r="W1103" s="25"/>
      <c r="X1103" s="25"/>
      <c r="Y1103" s="25"/>
      <c r="Z1103" s="25"/>
      <c r="AA1103" s="25"/>
      <c r="AB1103" s="25"/>
      <c r="AC1103" s="25"/>
      <c r="AD1103" s="55"/>
    </row>
    <row r="1104" spans="1:30" ht="20" customHeight="1" x14ac:dyDescent="0.2">
      <c r="A1104" s="20"/>
      <c r="B1104" s="33"/>
      <c r="C1104" s="63"/>
      <c r="D1104" s="22"/>
      <c r="E1104" s="27"/>
      <c r="F1104" s="27"/>
      <c r="G1104" s="27"/>
      <c r="H1104" s="27"/>
      <c r="I1104" s="27"/>
      <c r="J1104" s="23"/>
      <c r="K1104" s="27"/>
      <c r="L1104" s="27"/>
      <c r="M1104" s="27"/>
      <c r="N1104" s="27"/>
      <c r="O1104" s="27"/>
      <c r="P1104" s="27"/>
      <c r="Q1104" s="27"/>
      <c r="R1104" s="23"/>
      <c r="S1104" s="64"/>
      <c r="T1104" s="24"/>
      <c r="U1104" s="49"/>
      <c r="V1104" s="54"/>
      <c r="W1104" s="25"/>
      <c r="X1104" s="25"/>
      <c r="Y1104" s="25"/>
      <c r="Z1104" s="25"/>
      <c r="AA1104" s="25"/>
      <c r="AB1104" s="25"/>
      <c r="AC1104" s="25"/>
      <c r="AD1104" s="55"/>
    </row>
    <row r="1105" spans="1:30" ht="20" customHeight="1" x14ac:dyDescent="0.2">
      <c r="A1105" s="20"/>
      <c r="B1105" s="33"/>
      <c r="C1105" s="63"/>
      <c r="D1105" s="22"/>
      <c r="E1105" s="27"/>
      <c r="F1105" s="27"/>
      <c r="G1105" s="27"/>
      <c r="H1105" s="27"/>
      <c r="I1105" s="27"/>
      <c r="J1105" s="23"/>
      <c r="K1105" s="27"/>
      <c r="L1105" s="27"/>
      <c r="M1105" s="27"/>
      <c r="N1105" s="27"/>
      <c r="O1105" s="27"/>
      <c r="P1105" s="27"/>
      <c r="Q1105" s="27"/>
      <c r="R1105" s="23"/>
      <c r="S1105" s="64"/>
      <c r="T1105" s="24"/>
      <c r="U1105" s="49"/>
      <c r="V1105" s="54"/>
      <c r="W1105" s="25"/>
      <c r="X1105" s="25"/>
      <c r="Y1105" s="25"/>
      <c r="Z1105" s="25"/>
      <c r="AA1105" s="25"/>
      <c r="AB1105" s="25"/>
      <c r="AC1105" s="25"/>
      <c r="AD1105" s="55"/>
    </row>
    <row r="1106" spans="1:30" ht="20" customHeight="1" x14ac:dyDescent="0.2">
      <c r="A1106" s="20"/>
      <c r="B1106" s="33"/>
      <c r="C1106" s="63"/>
      <c r="D1106" s="22"/>
      <c r="E1106" s="27"/>
      <c r="F1106" s="27"/>
      <c r="G1106" s="27"/>
      <c r="H1106" s="27"/>
      <c r="I1106" s="27"/>
      <c r="J1106" s="23"/>
      <c r="K1106" s="27"/>
      <c r="L1106" s="27"/>
      <c r="M1106" s="27"/>
      <c r="N1106" s="27"/>
      <c r="O1106" s="27"/>
      <c r="P1106" s="27"/>
      <c r="Q1106" s="27"/>
      <c r="R1106" s="23"/>
      <c r="S1106" s="64"/>
      <c r="T1106" s="24"/>
      <c r="U1106" s="49"/>
      <c r="V1106" s="54"/>
      <c r="W1106" s="25"/>
      <c r="X1106" s="25"/>
      <c r="Y1106" s="25"/>
      <c r="Z1106" s="25"/>
      <c r="AA1106" s="25"/>
      <c r="AB1106" s="25"/>
      <c r="AC1106" s="25"/>
      <c r="AD1106" s="55"/>
    </row>
    <row r="1107" spans="1:30" ht="20" customHeight="1" x14ac:dyDescent="0.2">
      <c r="A1107" s="20"/>
      <c r="B1107" s="33"/>
      <c r="C1107" s="63"/>
      <c r="D1107" s="22"/>
      <c r="E1107" s="27"/>
      <c r="F1107" s="27"/>
      <c r="G1107" s="27"/>
      <c r="H1107" s="27"/>
      <c r="I1107" s="27"/>
      <c r="J1107" s="23"/>
      <c r="K1107" s="27"/>
      <c r="L1107" s="27"/>
      <c r="M1107" s="27"/>
      <c r="N1107" s="27"/>
      <c r="O1107" s="27"/>
      <c r="P1107" s="27"/>
      <c r="Q1107" s="27"/>
      <c r="R1107" s="23"/>
      <c r="S1107" s="64"/>
      <c r="T1107" s="24"/>
      <c r="U1107" s="49"/>
      <c r="V1107" s="54"/>
      <c r="W1107" s="25"/>
      <c r="X1107" s="25"/>
      <c r="Y1107" s="25"/>
      <c r="Z1107" s="25"/>
      <c r="AA1107" s="25"/>
      <c r="AB1107" s="25"/>
      <c r="AC1107" s="25"/>
      <c r="AD1107" s="55"/>
    </row>
    <row r="1108" spans="1:30" ht="20" customHeight="1" x14ac:dyDescent="0.2">
      <c r="A1108" s="20"/>
      <c r="B1108" s="33"/>
      <c r="C1108" s="63"/>
      <c r="D1108" s="22"/>
      <c r="E1108" s="27"/>
      <c r="F1108" s="27"/>
      <c r="G1108" s="27"/>
      <c r="H1108" s="27"/>
      <c r="I1108" s="27"/>
      <c r="J1108" s="23"/>
      <c r="K1108" s="27"/>
      <c r="L1108" s="27"/>
      <c r="M1108" s="27"/>
      <c r="N1108" s="27"/>
      <c r="O1108" s="27"/>
      <c r="P1108" s="27"/>
      <c r="Q1108" s="27"/>
      <c r="R1108" s="23"/>
      <c r="S1108" s="64"/>
      <c r="T1108" s="24"/>
      <c r="U1108" s="49"/>
      <c r="V1108" s="54"/>
      <c r="W1108" s="25"/>
      <c r="X1108" s="25"/>
      <c r="Y1108" s="25"/>
      <c r="Z1108" s="25"/>
      <c r="AA1108" s="25"/>
      <c r="AB1108" s="25"/>
      <c r="AC1108" s="25"/>
      <c r="AD1108" s="55"/>
    </row>
    <row r="1109" spans="1:30" ht="20" customHeight="1" x14ac:dyDescent="0.2">
      <c r="A1109" s="20"/>
      <c r="B1109" s="33"/>
      <c r="C1109" s="63"/>
      <c r="D1109" s="22"/>
      <c r="E1109" s="27"/>
      <c r="F1109" s="27"/>
      <c r="G1109" s="27"/>
      <c r="H1109" s="27"/>
      <c r="I1109" s="27"/>
      <c r="J1109" s="23"/>
      <c r="K1109" s="27"/>
      <c r="L1109" s="27"/>
      <c r="M1109" s="27"/>
      <c r="N1109" s="27"/>
      <c r="O1109" s="27"/>
      <c r="P1109" s="27"/>
      <c r="Q1109" s="27"/>
      <c r="R1109" s="23"/>
      <c r="S1109" s="64"/>
      <c r="T1109" s="24"/>
      <c r="U1109" s="49"/>
      <c r="V1109" s="54"/>
      <c r="W1109" s="25"/>
      <c r="X1109" s="25"/>
      <c r="Y1109" s="25"/>
      <c r="Z1109" s="25"/>
      <c r="AA1109" s="25"/>
      <c r="AB1109" s="25"/>
      <c r="AC1109" s="25"/>
      <c r="AD1109" s="55"/>
    </row>
    <row r="1110" spans="1:30" ht="20" customHeight="1" x14ac:dyDescent="0.2">
      <c r="A1110" s="20"/>
      <c r="B1110" s="33"/>
      <c r="C1110" s="63"/>
      <c r="D1110" s="22"/>
      <c r="E1110" s="27"/>
      <c r="F1110" s="27"/>
      <c r="G1110" s="27"/>
      <c r="H1110" s="27"/>
      <c r="I1110" s="27"/>
      <c r="J1110" s="23"/>
      <c r="K1110" s="27"/>
      <c r="L1110" s="27"/>
      <c r="M1110" s="27"/>
      <c r="N1110" s="27"/>
      <c r="O1110" s="27"/>
      <c r="P1110" s="27"/>
      <c r="Q1110" s="27"/>
      <c r="R1110" s="23"/>
      <c r="S1110" s="64"/>
      <c r="T1110" s="24"/>
      <c r="U1110" s="49"/>
      <c r="V1110" s="54"/>
      <c r="W1110" s="25"/>
      <c r="X1110" s="25"/>
      <c r="Y1110" s="25"/>
      <c r="Z1110" s="25"/>
      <c r="AA1110" s="25"/>
      <c r="AB1110" s="25"/>
      <c r="AC1110" s="25"/>
      <c r="AD1110" s="55"/>
    </row>
    <row r="1111" spans="1:30" ht="20" customHeight="1" x14ac:dyDescent="0.2">
      <c r="A1111" s="20"/>
      <c r="B1111" s="33"/>
      <c r="C1111" s="63"/>
      <c r="D1111" s="22"/>
      <c r="E1111" s="27"/>
      <c r="F1111" s="27"/>
      <c r="G1111" s="27"/>
      <c r="H1111" s="27"/>
      <c r="I1111" s="27"/>
      <c r="J1111" s="23"/>
      <c r="K1111" s="27"/>
      <c r="L1111" s="27"/>
      <c r="M1111" s="27"/>
      <c r="N1111" s="27"/>
      <c r="O1111" s="27"/>
      <c r="P1111" s="27"/>
      <c r="Q1111" s="27"/>
      <c r="R1111" s="23"/>
      <c r="S1111" s="64"/>
      <c r="T1111" s="24"/>
      <c r="U1111" s="49"/>
      <c r="V1111" s="54"/>
      <c r="W1111" s="25"/>
      <c r="X1111" s="25"/>
      <c r="Y1111" s="25"/>
      <c r="Z1111" s="25"/>
      <c r="AA1111" s="25"/>
      <c r="AB1111" s="25"/>
      <c r="AC1111" s="25"/>
      <c r="AD1111" s="55"/>
    </row>
    <row r="1112" spans="1:30" ht="20" customHeight="1" x14ac:dyDescent="0.2">
      <c r="A1112" s="20"/>
      <c r="B1112" s="33"/>
      <c r="C1112" s="63"/>
      <c r="D1112" s="22"/>
      <c r="E1112" s="27"/>
      <c r="F1112" s="27"/>
      <c r="G1112" s="27"/>
      <c r="H1112" s="27"/>
      <c r="I1112" s="27"/>
      <c r="J1112" s="23"/>
      <c r="K1112" s="27"/>
      <c r="L1112" s="27"/>
      <c r="M1112" s="27"/>
      <c r="N1112" s="27"/>
      <c r="O1112" s="27"/>
      <c r="P1112" s="27"/>
      <c r="Q1112" s="27"/>
      <c r="R1112" s="23"/>
      <c r="S1112" s="64"/>
      <c r="T1112" s="24"/>
      <c r="U1112" s="49"/>
      <c r="V1112" s="54"/>
      <c r="W1112" s="25"/>
      <c r="X1112" s="25"/>
      <c r="Y1112" s="25"/>
      <c r="Z1112" s="25"/>
      <c r="AA1112" s="25"/>
      <c r="AB1112" s="25"/>
      <c r="AC1112" s="25"/>
      <c r="AD1112" s="55"/>
    </row>
    <row r="1113" spans="1:30" ht="20" customHeight="1" x14ac:dyDescent="0.2">
      <c r="A1113" s="20"/>
      <c r="B1113" s="33"/>
      <c r="C1113" s="63"/>
      <c r="D1113" s="22"/>
      <c r="E1113" s="27"/>
      <c r="F1113" s="27"/>
      <c r="G1113" s="27"/>
      <c r="H1113" s="27"/>
      <c r="I1113" s="27"/>
      <c r="J1113" s="23"/>
      <c r="K1113" s="27"/>
      <c r="L1113" s="27"/>
      <c r="M1113" s="27"/>
      <c r="N1113" s="27"/>
      <c r="O1113" s="27"/>
      <c r="P1113" s="27"/>
      <c r="Q1113" s="27"/>
      <c r="R1113" s="23"/>
      <c r="S1113" s="64"/>
      <c r="T1113" s="24"/>
      <c r="U1113" s="49"/>
      <c r="V1113" s="54"/>
      <c r="W1113" s="25"/>
      <c r="X1113" s="25"/>
      <c r="Y1113" s="25"/>
      <c r="Z1113" s="25"/>
      <c r="AA1113" s="25"/>
      <c r="AB1113" s="25"/>
      <c r="AC1113" s="25"/>
      <c r="AD1113" s="55"/>
    </row>
    <row r="1114" spans="1:30" ht="20" customHeight="1" x14ac:dyDescent="0.2">
      <c r="A1114" s="20"/>
      <c r="B1114" s="33"/>
      <c r="C1114" s="63"/>
      <c r="D1114" s="22"/>
      <c r="E1114" s="27"/>
      <c r="F1114" s="27"/>
      <c r="G1114" s="27"/>
      <c r="H1114" s="27"/>
      <c r="I1114" s="27"/>
      <c r="J1114" s="23"/>
      <c r="K1114" s="27"/>
      <c r="L1114" s="27"/>
      <c r="M1114" s="27"/>
      <c r="N1114" s="27"/>
      <c r="O1114" s="27"/>
      <c r="P1114" s="27"/>
      <c r="Q1114" s="27"/>
      <c r="R1114" s="23"/>
      <c r="S1114" s="64"/>
      <c r="T1114" s="24"/>
      <c r="U1114" s="49"/>
      <c r="V1114" s="54"/>
      <c r="W1114" s="25"/>
      <c r="X1114" s="25"/>
      <c r="Y1114" s="25"/>
      <c r="Z1114" s="25"/>
      <c r="AA1114" s="25"/>
      <c r="AB1114" s="25"/>
      <c r="AC1114" s="25"/>
      <c r="AD1114" s="55"/>
    </row>
    <row r="1115" spans="1:30" ht="20" customHeight="1" x14ac:dyDescent="0.2">
      <c r="A1115" s="20"/>
      <c r="B1115" s="33"/>
      <c r="C1115" s="63"/>
      <c r="D1115" s="22"/>
      <c r="E1115" s="27"/>
      <c r="F1115" s="27"/>
      <c r="G1115" s="27"/>
      <c r="H1115" s="27"/>
      <c r="I1115" s="27"/>
      <c r="J1115" s="23"/>
      <c r="K1115" s="27"/>
      <c r="L1115" s="27"/>
      <c r="M1115" s="27"/>
      <c r="N1115" s="27"/>
      <c r="O1115" s="27"/>
      <c r="P1115" s="27"/>
      <c r="Q1115" s="27"/>
      <c r="R1115" s="23"/>
      <c r="S1115" s="64"/>
      <c r="T1115" s="24"/>
      <c r="U1115" s="49"/>
      <c r="V1115" s="54"/>
      <c r="W1115" s="25"/>
      <c r="X1115" s="25"/>
      <c r="Y1115" s="25"/>
      <c r="Z1115" s="25"/>
      <c r="AA1115" s="25"/>
      <c r="AB1115" s="25"/>
      <c r="AC1115" s="25"/>
      <c r="AD1115" s="55"/>
    </row>
    <row r="1116" spans="1:30" ht="20" customHeight="1" x14ac:dyDescent="0.2">
      <c r="A1116" s="20"/>
      <c r="B1116" s="33"/>
      <c r="C1116" s="63"/>
      <c r="D1116" s="22"/>
      <c r="E1116" s="27"/>
      <c r="F1116" s="27"/>
      <c r="G1116" s="27"/>
      <c r="H1116" s="27"/>
      <c r="I1116" s="27"/>
      <c r="J1116" s="23"/>
      <c r="K1116" s="27"/>
      <c r="L1116" s="27"/>
      <c r="M1116" s="27"/>
      <c r="N1116" s="27"/>
      <c r="O1116" s="27"/>
      <c r="P1116" s="27"/>
      <c r="Q1116" s="27"/>
      <c r="R1116" s="23"/>
      <c r="S1116" s="64"/>
      <c r="T1116" s="24"/>
      <c r="U1116" s="49"/>
      <c r="V1116" s="54"/>
      <c r="W1116" s="25"/>
      <c r="X1116" s="25"/>
      <c r="Y1116" s="25"/>
      <c r="Z1116" s="25"/>
      <c r="AA1116" s="25"/>
      <c r="AB1116" s="25"/>
      <c r="AC1116" s="25"/>
      <c r="AD1116" s="55"/>
    </row>
    <row r="1117" spans="1:30" ht="20" customHeight="1" x14ac:dyDescent="0.2">
      <c r="A1117" s="20"/>
      <c r="B1117" s="33"/>
      <c r="C1117" s="63"/>
      <c r="D1117" s="22"/>
      <c r="E1117" s="27"/>
      <c r="F1117" s="27"/>
      <c r="G1117" s="27"/>
      <c r="H1117" s="27"/>
      <c r="I1117" s="27"/>
      <c r="J1117" s="23"/>
      <c r="K1117" s="27"/>
      <c r="L1117" s="27"/>
      <c r="M1117" s="27"/>
      <c r="N1117" s="27"/>
      <c r="O1117" s="27"/>
      <c r="P1117" s="27"/>
      <c r="Q1117" s="27"/>
      <c r="R1117" s="23"/>
      <c r="S1117" s="64"/>
      <c r="T1117" s="24"/>
      <c r="U1117" s="49"/>
      <c r="V1117" s="54"/>
      <c r="W1117" s="25"/>
      <c r="X1117" s="25"/>
      <c r="Y1117" s="25"/>
      <c r="Z1117" s="25"/>
      <c r="AA1117" s="25"/>
      <c r="AB1117" s="25"/>
      <c r="AC1117" s="25"/>
      <c r="AD1117" s="55"/>
    </row>
    <row r="1118" spans="1:30" ht="20" customHeight="1" x14ac:dyDescent="0.2">
      <c r="A1118" s="20"/>
      <c r="B1118" s="33"/>
      <c r="C1118" s="63"/>
      <c r="D1118" s="22"/>
      <c r="E1118" s="27"/>
      <c r="F1118" s="27"/>
      <c r="G1118" s="27"/>
      <c r="H1118" s="27"/>
      <c r="I1118" s="27"/>
      <c r="J1118" s="23"/>
      <c r="K1118" s="27"/>
      <c r="L1118" s="27"/>
      <c r="M1118" s="27"/>
      <c r="N1118" s="27"/>
      <c r="O1118" s="27"/>
      <c r="P1118" s="27"/>
      <c r="Q1118" s="27"/>
      <c r="R1118" s="23"/>
      <c r="S1118" s="64"/>
      <c r="T1118" s="24"/>
      <c r="U1118" s="49"/>
      <c r="V1118" s="54"/>
      <c r="W1118" s="25"/>
      <c r="X1118" s="25"/>
      <c r="Y1118" s="25"/>
      <c r="Z1118" s="25"/>
      <c r="AA1118" s="25"/>
      <c r="AB1118" s="25"/>
      <c r="AC1118" s="25"/>
      <c r="AD1118" s="55"/>
    </row>
    <row r="1119" spans="1:30" ht="20" customHeight="1" x14ac:dyDescent="0.2">
      <c r="A1119" s="20"/>
      <c r="B1119" s="33"/>
      <c r="C1119" s="63"/>
      <c r="D1119" s="22"/>
      <c r="E1119" s="27"/>
      <c r="F1119" s="27"/>
      <c r="G1119" s="27"/>
      <c r="H1119" s="27"/>
      <c r="I1119" s="27"/>
      <c r="J1119" s="23"/>
      <c r="K1119" s="27"/>
      <c r="L1119" s="27"/>
      <c r="M1119" s="27"/>
      <c r="N1119" s="27"/>
      <c r="O1119" s="27"/>
      <c r="P1119" s="27"/>
      <c r="Q1119" s="27"/>
      <c r="R1119" s="23"/>
      <c r="S1119" s="64"/>
      <c r="T1119" s="24"/>
      <c r="U1119" s="49"/>
      <c r="V1119" s="54"/>
      <c r="W1119" s="25"/>
      <c r="X1119" s="25"/>
      <c r="Y1119" s="25"/>
      <c r="Z1119" s="25"/>
      <c r="AA1119" s="25"/>
      <c r="AB1119" s="25"/>
      <c r="AC1119" s="25"/>
      <c r="AD1119" s="55"/>
    </row>
    <row r="1120" spans="1:30" ht="20" customHeight="1" x14ac:dyDescent="0.2">
      <c r="A1120" s="20"/>
      <c r="B1120" s="33"/>
      <c r="C1120" s="63"/>
      <c r="D1120" s="22"/>
      <c r="E1120" s="27"/>
      <c r="F1120" s="27"/>
      <c r="G1120" s="27"/>
      <c r="H1120" s="27"/>
      <c r="I1120" s="27"/>
      <c r="J1120" s="23"/>
      <c r="K1120" s="27"/>
      <c r="L1120" s="27"/>
      <c r="M1120" s="27"/>
      <c r="N1120" s="27"/>
      <c r="O1120" s="27"/>
      <c r="P1120" s="27"/>
      <c r="Q1120" s="27"/>
      <c r="R1120" s="23"/>
      <c r="S1120" s="64"/>
      <c r="T1120" s="24"/>
      <c r="U1120" s="49"/>
      <c r="V1120" s="54"/>
      <c r="W1120" s="25"/>
      <c r="X1120" s="25"/>
      <c r="Y1120" s="25"/>
      <c r="Z1120" s="25"/>
      <c r="AA1120" s="25"/>
      <c r="AB1120" s="25"/>
      <c r="AC1120" s="25"/>
      <c r="AD1120" s="55"/>
    </row>
    <row r="1121" spans="1:30" ht="20" customHeight="1" x14ac:dyDescent="0.2">
      <c r="A1121" s="20"/>
      <c r="B1121" s="33"/>
      <c r="C1121" s="63"/>
      <c r="D1121" s="22"/>
      <c r="E1121" s="27"/>
      <c r="F1121" s="27"/>
      <c r="G1121" s="27"/>
      <c r="H1121" s="27"/>
      <c r="I1121" s="27"/>
      <c r="J1121" s="23"/>
      <c r="K1121" s="27"/>
      <c r="L1121" s="27"/>
      <c r="M1121" s="27"/>
      <c r="N1121" s="27"/>
      <c r="O1121" s="27"/>
      <c r="P1121" s="27"/>
      <c r="Q1121" s="27"/>
      <c r="R1121" s="23"/>
      <c r="S1121" s="64"/>
      <c r="T1121" s="24"/>
      <c r="U1121" s="49"/>
      <c r="V1121" s="54"/>
      <c r="W1121" s="25"/>
      <c r="X1121" s="25"/>
      <c r="Y1121" s="25"/>
      <c r="Z1121" s="25"/>
      <c r="AA1121" s="25"/>
      <c r="AB1121" s="25"/>
      <c r="AC1121" s="25"/>
      <c r="AD1121" s="55"/>
    </row>
    <row r="1122" spans="1:30" ht="20" customHeight="1" x14ac:dyDescent="0.2">
      <c r="A1122" s="20"/>
      <c r="B1122" s="33"/>
      <c r="C1122" s="63"/>
      <c r="D1122" s="22"/>
      <c r="E1122" s="27"/>
      <c r="F1122" s="27"/>
      <c r="G1122" s="27"/>
      <c r="H1122" s="27"/>
      <c r="I1122" s="27"/>
      <c r="J1122" s="23"/>
      <c r="K1122" s="27"/>
      <c r="L1122" s="27"/>
      <c r="M1122" s="27"/>
      <c r="N1122" s="27"/>
      <c r="O1122" s="27"/>
      <c r="P1122" s="27"/>
      <c r="Q1122" s="27"/>
      <c r="R1122" s="23"/>
      <c r="S1122" s="64"/>
      <c r="T1122" s="24"/>
      <c r="U1122" s="49"/>
      <c r="V1122" s="54"/>
      <c r="W1122" s="25"/>
      <c r="X1122" s="25"/>
      <c r="Y1122" s="25"/>
      <c r="Z1122" s="25"/>
      <c r="AA1122" s="25"/>
      <c r="AB1122" s="25"/>
      <c r="AC1122" s="25"/>
      <c r="AD1122" s="55"/>
    </row>
    <row r="1123" spans="1:30" ht="20" customHeight="1" x14ac:dyDescent="0.2">
      <c r="A1123" s="20"/>
      <c r="B1123" s="33"/>
      <c r="C1123" s="63"/>
      <c r="D1123" s="22"/>
      <c r="E1123" s="27"/>
      <c r="F1123" s="27"/>
      <c r="G1123" s="27"/>
      <c r="H1123" s="27"/>
      <c r="I1123" s="27"/>
      <c r="J1123" s="23"/>
      <c r="K1123" s="27"/>
      <c r="L1123" s="27"/>
      <c r="M1123" s="27"/>
      <c r="N1123" s="27"/>
      <c r="O1123" s="27"/>
      <c r="P1123" s="27"/>
      <c r="Q1123" s="27"/>
      <c r="R1123" s="23"/>
      <c r="S1123" s="64"/>
      <c r="T1123" s="24"/>
      <c r="U1123" s="49"/>
      <c r="V1123" s="54"/>
      <c r="W1123" s="25"/>
      <c r="X1123" s="25"/>
      <c r="Y1123" s="25"/>
      <c r="Z1123" s="25"/>
      <c r="AA1123" s="25"/>
      <c r="AB1123" s="25"/>
      <c r="AC1123" s="25"/>
      <c r="AD1123" s="55"/>
    </row>
    <row r="1124" spans="1:30" ht="20" customHeight="1" x14ac:dyDescent="0.2">
      <c r="A1124" s="20"/>
      <c r="B1124" s="33"/>
      <c r="C1124" s="63"/>
      <c r="D1124" s="22"/>
      <c r="E1124" s="27"/>
      <c r="F1124" s="27"/>
      <c r="G1124" s="27"/>
      <c r="H1124" s="27"/>
      <c r="I1124" s="27"/>
      <c r="J1124" s="23"/>
      <c r="K1124" s="27"/>
      <c r="L1124" s="27"/>
      <c r="M1124" s="27"/>
      <c r="N1124" s="27"/>
      <c r="O1124" s="27"/>
      <c r="P1124" s="27"/>
      <c r="Q1124" s="27"/>
      <c r="R1124" s="23"/>
      <c r="S1124" s="64"/>
      <c r="T1124" s="24"/>
      <c r="U1124" s="49"/>
      <c r="V1124" s="54"/>
      <c r="W1124" s="25"/>
      <c r="X1124" s="25"/>
      <c r="Y1124" s="25"/>
      <c r="Z1124" s="25"/>
      <c r="AA1124" s="25"/>
      <c r="AB1124" s="25"/>
      <c r="AC1124" s="25"/>
      <c r="AD1124" s="55"/>
    </row>
    <row r="1125" spans="1:30" ht="20" customHeight="1" x14ac:dyDescent="0.2">
      <c r="A1125" s="20"/>
      <c r="B1125" s="33"/>
      <c r="C1125" s="63"/>
      <c r="D1125" s="22"/>
      <c r="E1125" s="23"/>
      <c r="F1125" s="23"/>
      <c r="G1125" s="23"/>
      <c r="H1125" s="23"/>
      <c r="I1125" s="23"/>
      <c r="J1125" s="23"/>
      <c r="K1125" s="23"/>
      <c r="L1125" s="23"/>
      <c r="M1125" s="23"/>
      <c r="N1125" s="27"/>
      <c r="O1125" s="23"/>
      <c r="P1125" s="23"/>
      <c r="Q1125" s="23"/>
      <c r="R1125" s="23"/>
      <c r="S1125" s="64"/>
      <c r="T1125" s="24"/>
      <c r="U1125" s="49"/>
      <c r="V1125" s="54"/>
      <c r="W1125" s="25"/>
      <c r="X1125" s="25"/>
      <c r="Y1125" s="25"/>
      <c r="Z1125" s="25"/>
      <c r="AA1125" s="25"/>
      <c r="AB1125" s="25"/>
      <c r="AC1125" s="25"/>
      <c r="AD1125" s="55"/>
    </row>
    <row r="1126" spans="1:30" ht="20" customHeight="1" x14ac:dyDescent="0.2">
      <c r="A1126" s="20"/>
      <c r="B1126" s="33"/>
      <c r="C1126" s="63"/>
      <c r="D1126" s="22"/>
      <c r="E1126" s="23"/>
      <c r="F1126" s="23"/>
      <c r="G1126" s="23"/>
      <c r="H1126" s="23"/>
      <c r="I1126" s="23"/>
      <c r="J1126" s="23"/>
      <c r="K1126" s="23"/>
      <c r="L1126" s="23"/>
      <c r="M1126" s="23"/>
      <c r="N1126" s="27"/>
      <c r="O1126" s="23"/>
      <c r="P1126" s="23"/>
      <c r="Q1126" s="23"/>
      <c r="R1126" s="23"/>
      <c r="S1126" s="64"/>
      <c r="T1126" s="24"/>
      <c r="U1126" s="49"/>
      <c r="V1126" s="54"/>
      <c r="W1126" s="25"/>
      <c r="X1126" s="25"/>
      <c r="Y1126" s="25"/>
      <c r="Z1126" s="25"/>
      <c r="AA1126" s="25"/>
      <c r="AB1126" s="25"/>
      <c r="AC1126" s="25"/>
      <c r="AD1126" s="55"/>
    </row>
    <row r="1127" spans="1:30" ht="20" customHeight="1" x14ac:dyDescent="0.2">
      <c r="A1127" s="20"/>
      <c r="B1127" s="33"/>
      <c r="C1127" s="63"/>
      <c r="D1127" s="22"/>
      <c r="E1127" s="23"/>
      <c r="F1127" s="23"/>
      <c r="G1127" s="23"/>
      <c r="H1127" s="23"/>
      <c r="I1127" s="23"/>
      <c r="J1127" s="23"/>
      <c r="K1127" s="23"/>
      <c r="L1127" s="23"/>
      <c r="M1127" s="23"/>
      <c r="N1127" s="27"/>
      <c r="O1127" s="23"/>
      <c r="P1127" s="23"/>
      <c r="Q1127" s="23"/>
      <c r="R1127" s="23"/>
      <c r="S1127" s="64"/>
      <c r="T1127" s="24"/>
      <c r="U1127" s="49"/>
      <c r="V1127" s="54"/>
      <c r="W1127" s="25"/>
      <c r="X1127" s="25"/>
      <c r="Y1127" s="25"/>
      <c r="Z1127" s="25"/>
      <c r="AA1127" s="25"/>
      <c r="AB1127" s="25"/>
      <c r="AC1127" s="25"/>
      <c r="AD1127" s="55"/>
    </row>
    <row r="1128" spans="1:30" ht="20" customHeight="1" x14ac:dyDescent="0.2">
      <c r="A1128" s="20"/>
      <c r="B1128" s="33"/>
      <c r="C1128" s="63"/>
      <c r="D1128" s="22"/>
      <c r="E1128" s="23"/>
      <c r="F1128" s="23"/>
      <c r="G1128" s="23"/>
      <c r="H1128" s="23"/>
      <c r="I1128" s="23"/>
      <c r="J1128" s="23"/>
      <c r="K1128" s="23"/>
      <c r="L1128" s="23"/>
      <c r="M1128" s="23"/>
      <c r="N1128" s="27"/>
      <c r="O1128" s="23"/>
      <c r="P1128" s="23"/>
      <c r="Q1128" s="23"/>
      <c r="R1128" s="23"/>
      <c r="S1128" s="64"/>
      <c r="T1128" s="24"/>
      <c r="U1128" s="49"/>
      <c r="V1128" s="54"/>
      <c r="W1128" s="25"/>
      <c r="X1128" s="25"/>
      <c r="Y1128" s="25"/>
      <c r="Z1128" s="25"/>
      <c r="AA1128" s="25"/>
      <c r="AB1128" s="25"/>
      <c r="AC1128" s="25"/>
      <c r="AD1128" s="55"/>
    </row>
    <row r="1129" spans="1:30" ht="20" customHeight="1" x14ac:dyDescent="0.2">
      <c r="A1129" s="20"/>
      <c r="B1129" s="33"/>
      <c r="C1129" s="63"/>
      <c r="D1129" s="22"/>
      <c r="E1129" s="23"/>
      <c r="F1129" s="23"/>
      <c r="G1129" s="23"/>
      <c r="H1129" s="23"/>
      <c r="I1129" s="23"/>
      <c r="J1129" s="23"/>
      <c r="K1129" s="23"/>
      <c r="L1129" s="23"/>
      <c r="M1129" s="23"/>
      <c r="N1129" s="27"/>
      <c r="O1129" s="23"/>
      <c r="P1129" s="23"/>
      <c r="Q1129" s="23"/>
      <c r="R1129" s="23"/>
      <c r="S1129" s="64"/>
      <c r="T1129" s="24"/>
      <c r="U1129" s="49"/>
      <c r="V1129" s="54"/>
      <c r="W1129" s="25"/>
      <c r="X1129" s="25"/>
      <c r="Y1129" s="25"/>
      <c r="Z1129" s="25"/>
      <c r="AA1129" s="25"/>
      <c r="AB1129" s="25"/>
      <c r="AC1129" s="25"/>
      <c r="AD1129" s="55"/>
    </row>
    <row r="1130" spans="1:30" ht="20" customHeight="1" x14ac:dyDescent="0.2">
      <c r="A1130" s="20"/>
      <c r="B1130" s="33"/>
      <c r="C1130" s="63"/>
      <c r="D1130" s="22"/>
      <c r="E1130" s="23"/>
      <c r="F1130" s="23"/>
      <c r="G1130" s="23"/>
      <c r="H1130" s="23"/>
      <c r="I1130" s="23"/>
      <c r="J1130" s="23"/>
      <c r="K1130" s="23"/>
      <c r="L1130" s="23"/>
      <c r="M1130" s="23"/>
      <c r="N1130" s="27"/>
      <c r="O1130" s="23"/>
      <c r="P1130" s="23"/>
      <c r="Q1130" s="23"/>
      <c r="R1130" s="23"/>
      <c r="S1130" s="64"/>
      <c r="T1130" s="24"/>
      <c r="U1130" s="49"/>
      <c r="V1130" s="54"/>
      <c r="W1130" s="25"/>
      <c r="X1130" s="25"/>
      <c r="Y1130" s="25"/>
      <c r="Z1130" s="25"/>
      <c r="AA1130" s="25"/>
      <c r="AB1130" s="25"/>
      <c r="AC1130" s="25"/>
      <c r="AD1130" s="55"/>
    </row>
    <row r="1131" spans="1:30" ht="20" customHeight="1" x14ac:dyDescent="0.2">
      <c r="A1131" s="20"/>
      <c r="B1131" s="33"/>
      <c r="C1131" s="63"/>
      <c r="D1131" s="22"/>
      <c r="E1131" s="23"/>
      <c r="F1131" s="23"/>
      <c r="G1131" s="23"/>
      <c r="H1131" s="23"/>
      <c r="I1131" s="23"/>
      <c r="J1131" s="23"/>
      <c r="K1131" s="23"/>
      <c r="L1131" s="23"/>
      <c r="M1131" s="23"/>
      <c r="N1131" s="27"/>
      <c r="O1131" s="23"/>
      <c r="P1131" s="23"/>
      <c r="Q1131" s="23"/>
      <c r="R1131" s="23"/>
      <c r="S1131" s="64"/>
      <c r="T1131" s="24"/>
      <c r="U1131" s="49"/>
      <c r="V1131" s="54"/>
      <c r="W1131" s="25"/>
      <c r="X1131" s="25"/>
      <c r="Y1131" s="25"/>
      <c r="Z1131" s="25"/>
      <c r="AA1131" s="25"/>
      <c r="AB1131" s="25"/>
      <c r="AC1131" s="25"/>
      <c r="AD1131" s="55"/>
    </row>
    <row r="1132" spans="1:30" ht="20" customHeight="1" x14ac:dyDescent="0.2">
      <c r="A1132" s="20"/>
      <c r="B1132" s="33"/>
      <c r="C1132" s="63"/>
      <c r="D1132" s="22"/>
      <c r="E1132" s="23"/>
      <c r="F1132" s="23"/>
      <c r="G1132" s="23"/>
      <c r="H1132" s="23"/>
      <c r="I1132" s="23"/>
      <c r="J1132" s="23"/>
      <c r="K1132" s="23"/>
      <c r="L1132" s="23"/>
      <c r="M1132" s="23"/>
      <c r="N1132" s="27"/>
      <c r="O1132" s="23"/>
      <c r="P1132" s="23"/>
      <c r="Q1132" s="23"/>
      <c r="R1132" s="23"/>
      <c r="S1132" s="64"/>
      <c r="T1132" s="24"/>
      <c r="U1132" s="49"/>
      <c r="V1132" s="54"/>
      <c r="W1132" s="25"/>
      <c r="X1132" s="25"/>
      <c r="Y1132" s="25"/>
      <c r="Z1132" s="25"/>
      <c r="AA1132" s="25"/>
      <c r="AB1132" s="25"/>
      <c r="AC1132" s="25"/>
      <c r="AD1132" s="55"/>
    </row>
    <row r="1133" spans="1:30" ht="20" customHeight="1" x14ac:dyDescent="0.2">
      <c r="A1133" s="20"/>
      <c r="B1133" s="33"/>
      <c r="C1133" s="63"/>
      <c r="D1133" s="22"/>
      <c r="E1133" s="23"/>
      <c r="F1133" s="23"/>
      <c r="G1133" s="26"/>
      <c r="H1133" s="23"/>
      <c r="I1133" s="23"/>
      <c r="J1133" s="23"/>
      <c r="K1133" s="23"/>
      <c r="L1133" s="23"/>
      <c r="M1133" s="23"/>
      <c r="N1133" s="27"/>
      <c r="O1133" s="23"/>
      <c r="P1133" s="23"/>
      <c r="Q1133" s="23"/>
      <c r="R1133" s="23"/>
      <c r="S1133" s="64"/>
      <c r="T1133" s="24"/>
      <c r="U1133" s="49"/>
      <c r="V1133" s="54"/>
      <c r="W1133" s="25"/>
      <c r="X1133" s="25"/>
      <c r="Y1133" s="25"/>
      <c r="Z1133" s="25"/>
      <c r="AA1133" s="25"/>
      <c r="AB1133" s="25"/>
      <c r="AC1133" s="25"/>
      <c r="AD1133" s="55"/>
    </row>
    <row r="1134" spans="1:30" ht="20" customHeight="1" x14ac:dyDescent="0.2">
      <c r="A1134" s="20"/>
      <c r="B1134" s="33"/>
      <c r="C1134" s="63"/>
      <c r="D1134" s="22"/>
      <c r="E1134" s="23"/>
      <c r="F1134" s="23"/>
      <c r="G1134" s="26"/>
      <c r="H1134" s="23"/>
      <c r="I1134" s="23"/>
      <c r="J1134" s="23"/>
      <c r="K1134" s="23"/>
      <c r="L1134" s="23"/>
      <c r="M1134" s="23"/>
      <c r="N1134" s="27"/>
      <c r="O1134" s="23"/>
      <c r="P1134" s="23"/>
      <c r="Q1134" s="23"/>
      <c r="R1134" s="23"/>
      <c r="S1134" s="64"/>
      <c r="T1134" s="24"/>
      <c r="U1134" s="49"/>
      <c r="V1134" s="54"/>
      <c r="W1134" s="25"/>
      <c r="X1134" s="25"/>
      <c r="Y1134" s="25"/>
      <c r="Z1134" s="25"/>
      <c r="AA1134" s="25"/>
      <c r="AB1134" s="25"/>
      <c r="AC1134" s="25"/>
      <c r="AD1134" s="55"/>
    </row>
    <row r="1135" spans="1:30" ht="20" customHeight="1" x14ac:dyDescent="0.2">
      <c r="A1135" s="20"/>
      <c r="B1135" s="33"/>
      <c r="C1135" s="63"/>
      <c r="D1135" s="22"/>
      <c r="E1135" s="23"/>
      <c r="F1135" s="23"/>
      <c r="G1135" s="26"/>
      <c r="H1135" s="23"/>
      <c r="I1135" s="23"/>
      <c r="J1135" s="23"/>
      <c r="K1135" s="23"/>
      <c r="L1135" s="23"/>
      <c r="M1135" s="23"/>
      <c r="N1135" s="27"/>
      <c r="O1135" s="23"/>
      <c r="P1135" s="23"/>
      <c r="Q1135" s="23"/>
      <c r="R1135" s="23"/>
      <c r="S1135" s="64"/>
      <c r="T1135" s="24"/>
      <c r="U1135" s="49"/>
      <c r="V1135" s="54"/>
      <c r="W1135" s="25"/>
      <c r="X1135" s="25"/>
      <c r="Y1135" s="25"/>
      <c r="Z1135" s="25"/>
      <c r="AA1135" s="25"/>
      <c r="AB1135" s="25"/>
      <c r="AC1135" s="25"/>
      <c r="AD1135" s="55"/>
    </row>
    <row r="1136" spans="1:30" ht="20" customHeight="1" x14ac:dyDescent="0.2">
      <c r="A1136" s="20"/>
      <c r="B1136" s="33"/>
      <c r="C1136" s="63"/>
      <c r="D1136" s="22"/>
      <c r="E1136" s="23"/>
      <c r="F1136" s="23"/>
      <c r="G1136" s="26"/>
      <c r="H1136" s="23"/>
      <c r="I1136" s="23"/>
      <c r="J1136" s="23"/>
      <c r="K1136" s="23"/>
      <c r="L1136" s="23"/>
      <c r="M1136" s="23"/>
      <c r="N1136" s="27"/>
      <c r="O1136" s="23"/>
      <c r="P1136" s="23"/>
      <c r="Q1136" s="23"/>
      <c r="R1136" s="23"/>
      <c r="S1136" s="64"/>
      <c r="T1136" s="24"/>
      <c r="U1136" s="49"/>
      <c r="V1136" s="54"/>
      <c r="W1136" s="25"/>
      <c r="X1136" s="25"/>
      <c r="Y1136" s="25"/>
      <c r="Z1136" s="25"/>
      <c r="AA1136" s="25"/>
      <c r="AB1136" s="25"/>
      <c r="AC1136" s="25"/>
      <c r="AD1136" s="55"/>
    </row>
    <row r="1137" spans="1:30" ht="20" customHeight="1" x14ac:dyDescent="0.2">
      <c r="A1137" s="20"/>
      <c r="B1137" s="33"/>
      <c r="C1137" s="63"/>
      <c r="D1137" s="22"/>
      <c r="E1137" s="23"/>
      <c r="F1137" s="23"/>
      <c r="G1137" s="26"/>
      <c r="H1137" s="23"/>
      <c r="I1137" s="23"/>
      <c r="J1137" s="23"/>
      <c r="K1137" s="23"/>
      <c r="L1137" s="23"/>
      <c r="M1137" s="23"/>
      <c r="N1137" s="27"/>
      <c r="O1137" s="23"/>
      <c r="P1137" s="23"/>
      <c r="Q1137" s="23"/>
      <c r="R1137" s="23"/>
      <c r="S1137" s="64"/>
      <c r="T1137" s="24"/>
      <c r="U1137" s="49"/>
      <c r="V1137" s="54"/>
      <c r="W1137" s="25"/>
      <c r="X1137" s="25"/>
      <c r="Y1137" s="25"/>
      <c r="Z1137" s="25"/>
      <c r="AA1137" s="25"/>
      <c r="AB1137" s="25"/>
      <c r="AC1137" s="25"/>
      <c r="AD1137" s="55"/>
    </row>
    <row r="1138" spans="1:30" ht="20" customHeight="1" x14ac:dyDescent="0.2">
      <c r="A1138" s="20"/>
      <c r="B1138" s="33"/>
      <c r="C1138" s="63"/>
      <c r="D1138" s="22"/>
      <c r="E1138" s="23"/>
      <c r="F1138" s="23"/>
      <c r="G1138" s="26"/>
      <c r="H1138" s="23"/>
      <c r="I1138" s="23"/>
      <c r="J1138" s="23"/>
      <c r="K1138" s="23"/>
      <c r="L1138" s="23"/>
      <c r="M1138" s="23"/>
      <c r="N1138" s="27"/>
      <c r="O1138" s="23"/>
      <c r="P1138" s="23"/>
      <c r="Q1138" s="23"/>
      <c r="R1138" s="23"/>
      <c r="S1138" s="64"/>
      <c r="T1138" s="24"/>
      <c r="U1138" s="49"/>
      <c r="V1138" s="54"/>
      <c r="W1138" s="25"/>
      <c r="X1138" s="25"/>
      <c r="Y1138" s="25"/>
      <c r="Z1138" s="25"/>
      <c r="AA1138" s="25"/>
      <c r="AB1138" s="25"/>
      <c r="AC1138" s="25"/>
      <c r="AD1138" s="55"/>
    </row>
    <row r="1139" spans="1:30" ht="20" customHeight="1" x14ac:dyDescent="0.2">
      <c r="A1139" s="20"/>
      <c r="B1139" s="33"/>
      <c r="C1139" s="63"/>
      <c r="D1139" s="22"/>
      <c r="E1139" s="23"/>
      <c r="F1139" s="23"/>
      <c r="G1139" s="26"/>
      <c r="H1139" s="23"/>
      <c r="I1139" s="23"/>
      <c r="J1139" s="23"/>
      <c r="K1139" s="23"/>
      <c r="L1139" s="23"/>
      <c r="M1139" s="23"/>
      <c r="N1139" s="27"/>
      <c r="O1139" s="23"/>
      <c r="P1139" s="23"/>
      <c r="Q1139" s="23"/>
      <c r="R1139" s="23"/>
      <c r="S1139" s="64"/>
      <c r="T1139" s="24"/>
      <c r="U1139" s="49"/>
      <c r="V1139" s="54"/>
      <c r="W1139" s="25"/>
      <c r="X1139" s="25"/>
      <c r="Y1139" s="25"/>
      <c r="Z1139" s="25"/>
      <c r="AA1139" s="25"/>
      <c r="AB1139" s="25"/>
      <c r="AC1139" s="25"/>
      <c r="AD1139" s="55"/>
    </row>
    <row r="1140" spans="1:30" ht="20" customHeight="1" x14ac:dyDescent="0.2">
      <c r="A1140" s="20"/>
      <c r="B1140" s="33"/>
      <c r="C1140" s="63"/>
      <c r="D1140" s="22"/>
      <c r="E1140" s="23"/>
      <c r="F1140" s="23"/>
      <c r="G1140" s="26"/>
      <c r="H1140" s="23"/>
      <c r="I1140" s="23"/>
      <c r="J1140" s="23"/>
      <c r="K1140" s="23"/>
      <c r="L1140" s="23"/>
      <c r="M1140" s="23"/>
      <c r="N1140" s="27"/>
      <c r="O1140" s="23"/>
      <c r="P1140" s="23"/>
      <c r="Q1140" s="23"/>
      <c r="R1140" s="23"/>
      <c r="S1140" s="64"/>
      <c r="T1140" s="24"/>
      <c r="U1140" s="49"/>
      <c r="V1140" s="54"/>
      <c r="W1140" s="25"/>
      <c r="X1140" s="25"/>
      <c r="Y1140" s="25"/>
      <c r="Z1140" s="25"/>
      <c r="AA1140" s="25"/>
      <c r="AB1140" s="25"/>
      <c r="AC1140" s="25"/>
      <c r="AD1140" s="55"/>
    </row>
    <row r="1141" spans="1:30" ht="20" customHeight="1" x14ac:dyDescent="0.2">
      <c r="A1141" s="20"/>
      <c r="B1141" s="33"/>
      <c r="C1141" s="63"/>
      <c r="D1141" s="22"/>
      <c r="E1141" s="23"/>
      <c r="F1141" s="23"/>
      <c r="G1141" s="26"/>
      <c r="H1141" s="23"/>
      <c r="I1141" s="23"/>
      <c r="J1141" s="23"/>
      <c r="K1141" s="23"/>
      <c r="L1141" s="23"/>
      <c r="M1141" s="23"/>
      <c r="N1141" s="27"/>
      <c r="O1141" s="23"/>
      <c r="P1141" s="23"/>
      <c r="Q1141" s="23"/>
      <c r="R1141" s="23"/>
      <c r="S1141" s="64"/>
      <c r="T1141" s="24"/>
      <c r="U1141" s="49"/>
      <c r="V1141" s="54"/>
      <c r="W1141" s="25"/>
      <c r="X1141" s="25"/>
      <c r="Y1141" s="25"/>
      <c r="Z1141" s="25"/>
      <c r="AA1141" s="25"/>
      <c r="AB1141" s="25"/>
      <c r="AC1141" s="25"/>
      <c r="AD1141" s="55"/>
    </row>
    <row r="1142" spans="1:30" ht="20" customHeight="1" x14ac:dyDescent="0.2">
      <c r="A1142" s="20"/>
      <c r="B1142" s="33"/>
      <c r="C1142" s="63"/>
      <c r="D1142" s="22"/>
      <c r="E1142" s="23"/>
      <c r="F1142" s="23"/>
      <c r="G1142" s="26"/>
      <c r="H1142" s="23"/>
      <c r="I1142" s="23"/>
      <c r="J1142" s="23"/>
      <c r="K1142" s="23"/>
      <c r="L1142" s="23"/>
      <c r="M1142" s="23"/>
      <c r="N1142" s="27"/>
      <c r="O1142" s="23"/>
      <c r="P1142" s="23"/>
      <c r="Q1142" s="23"/>
      <c r="R1142" s="23"/>
      <c r="S1142" s="64"/>
      <c r="T1142" s="24"/>
      <c r="U1142" s="49"/>
      <c r="V1142" s="54"/>
      <c r="W1142" s="25"/>
      <c r="X1142" s="25"/>
      <c r="Y1142" s="25"/>
      <c r="Z1142" s="25"/>
      <c r="AA1142" s="25"/>
      <c r="AB1142" s="25"/>
      <c r="AC1142" s="25"/>
      <c r="AD1142" s="55"/>
    </row>
    <row r="1143" spans="1:30" ht="20" customHeight="1" x14ac:dyDescent="0.2">
      <c r="A1143" s="20"/>
      <c r="B1143" s="33"/>
      <c r="C1143" s="63"/>
      <c r="D1143" s="22"/>
      <c r="E1143" s="23"/>
      <c r="F1143" s="23"/>
      <c r="G1143" s="26"/>
      <c r="H1143" s="23"/>
      <c r="I1143" s="23"/>
      <c r="J1143" s="23"/>
      <c r="K1143" s="23"/>
      <c r="L1143" s="23"/>
      <c r="M1143" s="23"/>
      <c r="N1143" s="27"/>
      <c r="O1143" s="23"/>
      <c r="P1143" s="23"/>
      <c r="Q1143" s="23"/>
      <c r="R1143" s="23"/>
      <c r="S1143" s="64"/>
      <c r="T1143" s="24"/>
      <c r="U1143" s="49"/>
      <c r="V1143" s="54"/>
      <c r="W1143" s="25"/>
      <c r="X1143" s="25"/>
      <c r="Y1143" s="25"/>
      <c r="Z1143" s="25"/>
      <c r="AA1143" s="25"/>
      <c r="AB1143" s="25"/>
      <c r="AC1143" s="25"/>
      <c r="AD1143" s="55"/>
    </row>
    <row r="1144" spans="1:30" ht="20" customHeight="1" x14ac:dyDescent="0.2">
      <c r="A1144" s="20"/>
      <c r="B1144" s="33"/>
      <c r="C1144" s="63"/>
      <c r="D1144" s="22"/>
      <c r="E1144" s="23"/>
      <c r="F1144" s="23"/>
      <c r="G1144" s="26"/>
      <c r="H1144" s="23"/>
      <c r="I1144" s="23"/>
      <c r="J1144" s="23"/>
      <c r="K1144" s="23"/>
      <c r="L1144" s="23"/>
      <c r="M1144" s="23"/>
      <c r="N1144" s="27"/>
      <c r="O1144" s="23"/>
      <c r="P1144" s="23"/>
      <c r="Q1144" s="23"/>
      <c r="R1144" s="23"/>
      <c r="S1144" s="64"/>
      <c r="T1144" s="24"/>
      <c r="U1144" s="49"/>
      <c r="V1144" s="54"/>
      <c r="W1144" s="25"/>
      <c r="X1144" s="25"/>
      <c r="Y1144" s="25"/>
      <c r="Z1144" s="25"/>
      <c r="AA1144" s="25"/>
      <c r="AB1144" s="25"/>
      <c r="AC1144" s="25"/>
      <c r="AD1144" s="55"/>
    </row>
    <row r="1145" spans="1:30" ht="20" customHeight="1" x14ac:dyDescent="0.2">
      <c r="A1145" s="20"/>
      <c r="B1145" s="33"/>
      <c r="C1145" s="63"/>
      <c r="D1145" s="22"/>
      <c r="E1145" s="23"/>
      <c r="F1145" s="23"/>
      <c r="G1145" s="26"/>
      <c r="H1145" s="23"/>
      <c r="I1145" s="23"/>
      <c r="J1145" s="23"/>
      <c r="K1145" s="23"/>
      <c r="L1145" s="23"/>
      <c r="M1145" s="23"/>
      <c r="N1145" s="27"/>
      <c r="O1145" s="23"/>
      <c r="P1145" s="23"/>
      <c r="Q1145" s="23"/>
      <c r="R1145" s="23"/>
      <c r="S1145" s="64"/>
      <c r="T1145" s="24"/>
      <c r="U1145" s="49"/>
      <c r="V1145" s="54"/>
      <c r="W1145" s="25"/>
      <c r="X1145" s="25"/>
      <c r="Y1145" s="25"/>
      <c r="Z1145" s="25"/>
      <c r="AA1145" s="25"/>
      <c r="AB1145" s="25"/>
      <c r="AC1145" s="25"/>
      <c r="AD1145" s="55"/>
    </row>
    <row r="1146" spans="1:30" ht="20" customHeight="1" x14ac:dyDescent="0.2">
      <c r="A1146" s="20"/>
      <c r="B1146" s="33"/>
      <c r="C1146" s="63"/>
      <c r="D1146" s="22"/>
      <c r="E1146" s="23"/>
      <c r="F1146" s="23"/>
      <c r="G1146" s="26"/>
      <c r="H1146" s="23"/>
      <c r="I1146" s="23"/>
      <c r="J1146" s="23"/>
      <c r="K1146" s="23"/>
      <c r="L1146" s="23"/>
      <c r="M1146" s="23"/>
      <c r="N1146" s="27"/>
      <c r="O1146" s="23"/>
      <c r="P1146" s="23"/>
      <c r="Q1146" s="23"/>
      <c r="R1146" s="23"/>
      <c r="S1146" s="64"/>
      <c r="T1146" s="24"/>
      <c r="U1146" s="49"/>
      <c r="V1146" s="54"/>
      <c r="W1146" s="25"/>
      <c r="X1146" s="25"/>
      <c r="Y1146" s="25"/>
      <c r="Z1146" s="25"/>
      <c r="AA1146" s="25"/>
      <c r="AB1146" s="25"/>
      <c r="AC1146" s="25"/>
      <c r="AD1146" s="55"/>
    </row>
    <row r="1147" spans="1:30" ht="20" customHeight="1" x14ac:dyDescent="0.2">
      <c r="A1147" s="20"/>
      <c r="B1147" s="33"/>
      <c r="C1147" s="63"/>
      <c r="D1147" s="22"/>
      <c r="E1147" s="23"/>
      <c r="F1147" s="23"/>
      <c r="G1147" s="26"/>
      <c r="H1147" s="23"/>
      <c r="I1147" s="23"/>
      <c r="J1147" s="23"/>
      <c r="K1147" s="23"/>
      <c r="L1147" s="23"/>
      <c r="M1147" s="23"/>
      <c r="N1147" s="27"/>
      <c r="O1147" s="23"/>
      <c r="P1147" s="23"/>
      <c r="Q1147" s="23"/>
      <c r="R1147" s="23"/>
      <c r="S1147" s="64"/>
      <c r="T1147" s="24"/>
      <c r="U1147" s="49"/>
      <c r="V1147" s="54"/>
      <c r="W1147" s="25"/>
      <c r="X1147" s="25"/>
      <c r="Y1147" s="25"/>
      <c r="Z1147" s="25"/>
      <c r="AA1147" s="25"/>
      <c r="AB1147" s="25"/>
      <c r="AC1147" s="25"/>
      <c r="AD1147" s="55"/>
    </row>
    <row r="1148" spans="1:30" ht="20" customHeight="1" x14ac:dyDescent="0.2">
      <c r="A1148" s="20"/>
      <c r="B1148" s="33"/>
      <c r="C1148" s="63"/>
      <c r="D1148" s="22"/>
      <c r="E1148" s="23"/>
      <c r="F1148" s="23"/>
      <c r="G1148" s="26"/>
      <c r="H1148" s="23"/>
      <c r="I1148" s="23"/>
      <c r="J1148" s="23"/>
      <c r="K1148" s="23"/>
      <c r="L1148" s="23"/>
      <c r="M1148" s="23"/>
      <c r="N1148" s="27"/>
      <c r="O1148" s="23"/>
      <c r="P1148" s="23"/>
      <c r="Q1148" s="23"/>
      <c r="R1148" s="23"/>
      <c r="S1148" s="64"/>
      <c r="T1148" s="24"/>
      <c r="U1148" s="49"/>
      <c r="V1148" s="54"/>
      <c r="W1148" s="25"/>
      <c r="X1148" s="25"/>
      <c r="Y1148" s="25"/>
      <c r="Z1148" s="25"/>
      <c r="AA1148" s="25"/>
      <c r="AB1148" s="25"/>
      <c r="AC1148" s="25"/>
      <c r="AD1148" s="55"/>
    </row>
    <row r="1149" spans="1:30" ht="20" customHeight="1" x14ac:dyDescent="0.2">
      <c r="A1149" s="20"/>
      <c r="B1149" s="33"/>
      <c r="C1149" s="63"/>
      <c r="D1149" s="22"/>
      <c r="E1149" s="23"/>
      <c r="F1149" s="23"/>
      <c r="G1149" s="26"/>
      <c r="H1149" s="23"/>
      <c r="I1149" s="23"/>
      <c r="J1149" s="23"/>
      <c r="K1149" s="23"/>
      <c r="L1149" s="23"/>
      <c r="M1149" s="23"/>
      <c r="N1149" s="27"/>
      <c r="O1149" s="23"/>
      <c r="P1149" s="23"/>
      <c r="Q1149" s="23"/>
      <c r="R1149" s="23"/>
      <c r="S1149" s="64"/>
      <c r="T1149" s="24"/>
      <c r="U1149" s="49"/>
      <c r="V1149" s="54"/>
      <c r="W1149" s="25"/>
      <c r="X1149" s="25"/>
      <c r="Y1149" s="25"/>
      <c r="Z1149" s="25"/>
      <c r="AA1149" s="25"/>
      <c r="AB1149" s="25"/>
      <c r="AC1149" s="25"/>
      <c r="AD1149" s="55"/>
    </row>
    <row r="1150" spans="1:30" ht="20" customHeight="1" x14ac:dyDescent="0.2">
      <c r="A1150" s="20"/>
      <c r="B1150" s="33"/>
      <c r="C1150" s="63"/>
      <c r="D1150" s="22"/>
      <c r="E1150" s="23"/>
      <c r="F1150" s="23"/>
      <c r="G1150" s="26"/>
      <c r="H1150" s="23"/>
      <c r="I1150" s="23"/>
      <c r="J1150" s="23"/>
      <c r="K1150" s="23"/>
      <c r="L1150" s="23"/>
      <c r="M1150" s="23"/>
      <c r="N1150" s="27"/>
      <c r="O1150" s="23"/>
      <c r="P1150" s="23"/>
      <c r="Q1150" s="23"/>
      <c r="R1150" s="23"/>
      <c r="S1150" s="64"/>
      <c r="T1150" s="24"/>
      <c r="U1150" s="49"/>
      <c r="V1150" s="54"/>
      <c r="W1150" s="25"/>
      <c r="X1150" s="25"/>
      <c r="Y1150" s="25"/>
      <c r="Z1150" s="25"/>
      <c r="AA1150" s="25"/>
      <c r="AB1150" s="25"/>
      <c r="AC1150" s="25"/>
      <c r="AD1150" s="55"/>
    </row>
    <row r="1151" spans="1:30" ht="20" customHeight="1" x14ac:dyDescent="0.2">
      <c r="A1151" s="20"/>
      <c r="B1151" s="33"/>
      <c r="C1151" s="63"/>
      <c r="D1151" s="22"/>
      <c r="E1151" s="23"/>
      <c r="F1151" s="23"/>
      <c r="G1151" s="26"/>
      <c r="H1151" s="23"/>
      <c r="I1151" s="23"/>
      <c r="J1151" s="23"/>
      <c r="K1151" s="23"/>
      <c r="L1151" s="23"/>
      <c r="M1151" s="23"/>
      <c r="N1151" s="27"/>
      <c r="O1151" s="23"/>
      <c r="P1151" s="23"/>
      <c r="Q1151" s="23"/>
      <c r="R1151" s="23"/>
      <c r="S1151" s="64"/>
      <c r="T1151" s="24"/>
      <c r="U1151" s="49"/>
      <c r="V1151" s="54"/>
      <c r="W1151" s="25"/>
      <c r="X1151" s="25"/>
      <c r="Y1151" s="25"/>
      <c r="Z1151" s="25"/>
      <c r="AA1151" s="25"/>
      <c r="AB1151" s="25"/>
      <c r="AC1151" s="25"/>
      <c r="AD1151" s="55"/>
    </row>
    <row r="1152" spans="1:30" ht="20" customHeight="1" x14ac:dyDescent="0.2">
      <c r="A1152" s="20"/>
      <c r="B1152" s="33"/>
      <c r="C1152" s="63"/>
      <c r="D1152" s="22"/>
      <c r="E1152" s="23"/>
      <c r="F1152" s="23"/>
      <c r="G1152" s="26"/>
      <c r="H1152" s="23"/>
      <c r="I1152" s="23"/>
      <c r="J1152" s="23"/>
      <c r="K1152" s="23"/>
      <c r="L1152" s="23"/>
      <c r="M1152" s="23"/>
      <c r="N1152" s="27"/>
      <c r="O1152" s="23"/>
      <c r="P1152" s="23"/>
      <c r="Q1152" s="23"/>
      <c r="R1152" s="23"/>
      <c r="S1152" s="64"/>
      <c r="T1152" s="24"/>
      <c r="U1152" s="49"/>
      <c r="V1152" s="54"/>
      <c r="W1152" s="25"/>
      <c r="X1152" s="25"/>
      <c r="Y1152" s="25"/>
      <c r="Z1152" s="25"/>
      <c r="AA1152" s="25"/>
      <c r="AB1152" s="25"/>
      <c r="AC1152" s="25"/>
      <c r="AD1152" s="55"/>
    </row>
    <row r="1153" spans="1:30" ht="20" customHeight="1" x14ac:dyDescent="0.2">
      <c r="A1153" s="20"/>
      <c r="B1153" s="33"/>
      <c r="C1153" s="63"/>
      <c r="D1153" s="22"/>
      <c r="E1153" s="23"/>
      <c r="F1153" s="23"/>
      <c r="G1153" s="23"/>
      <c r="H1153" s="23"/>
      <c r="I1153" s="23"/>
      <c r="J1153" s="23"/>
      <c r="K1153" s="23"/>
      <c r="L1153" s="23"/>
      <c r="M1153" s="23"/>
      <c r="N1153" s="27"/>
      <c r="O1153" s="23"/>
      <c r="P1153" s="23"/>
      <c r="Q1153" s="23"/>
      <c r="R1153" s="23"/>
      <c r="S1153" s="64"/>
      <c r="T1153" s="24"/>
      <c r="U1153" s="49"/>
      <c r="V1153" s="54"/>
      <c r="W1153" s="25"/>
      <c r="X1153" s="25"/>
      <c r="Y1153" s="25"/>
      <c r="Z1153" s="25"/>
      <c r="AA1153" s="25"/>
      <c r="AB1153" s="25"/>
      <c r="AC1153" s="25"/>
      <c r="AD1153" s="55"/>
    </row>
    <row r="1154" spans="1:30" ht="20" customHeight="1" x14ac:dyDescent="0.2">
      <c r="A1154" s="20"/>
      <c r="B1154" s="33"/>
      <c r="C1154" s="63"/>
      <c r="D1154" s="22"/>
      <c r="E1154" s="23"/>
      <c r="F1154" s="23"/>
      <c r="G1154" s="23"/>
      <c r="H1154" s="23"/>
      <c r="I1154" s="23"/>
      <c r="J1154" s="23"/>
      <c r="K1154" s="23"/>
      <c r="L1154" s="23"/>
      <c r="M1154" s="23"/>
      <c r="N1154" s="27"/>
      <c r="O1154" s="23"/>
      <c r="P1154" s="23"/>
      <c r="Q1154" s="23"/>
      <c r="R1154" s="23"/>
      <c r="S1154" s="64"/>
      <c r="T1154" s="24"/>
      <c r="U1154" s="49"/>
      <c r="V1154" s="54"/>
      <c r="W1154" s="25"/>
      <c r="X1154" s="25"/>
      <c r="Y1154" s="25"/>
      <c r="Z1154" s="25"/>
      <c r="AA1154" s="25"/>
      <c r="AB1154" s="25"/>
      <c r="AC1154" s="25"/>
      <c r="AD1154" s="55"/>
    </row>
    <row r="1155" spans="1:30" ht="20" customHeight="1" x14ac:dyDescent="0.2">
      <c r="A1155" s="20"/>
      <c r="B1155" s="33"/>
      <c r="C1155" s="63"/>
      <c r="D1155" s="22"/>
      <c r="E1155" s="23"/>
      <c r="F1155" s="23"/>
      <c r="G1155" s="23"/>
      <c r="H1155" s="23"/>
      <c r="I1155" s="23"/>
      <c r="J1155" s="23"/>
      <c r="K1155" s="23"/>
      <c r="L1155" s="23"/>
      <c r="M1155" s="23"/>
      <c r="N1155" s="27"/>
      <c r="O1155" s="23"/>
      <c r="P1155" s="23"/>
      <c r="Q1155" s="23"/>
      <c r="R1155" s="23"/>
      <c r="S1155" s="64"/>
      <c r="T1155" s="24"/>
      <c r="U1155" s="49"/>
      <c r="V1155" s="54"/>
      <c r="W1155" s="25"/>
      <c r="X1155" s="25"/>
      <c r="Y1155" s="25"/>
      <c r="Z1155" s="25"/>
      <c r="AA1155" s="25"/>
      <c r="AB1155" s="25"/>
      <c r="AC1155" s="25"/>
      <c r="AD1155" s="55"/>
    </row>
    <row r="1156" spans="1:30" ht="20" customHeight="1" x14ac:dyDescent="0.2">
      <c r="A1156" s="20"/>
      <c r="B1156" s="33"/>
      <c r="C1156" s="63"/>
      <c r="D1156" s="22"/>
      <c r="E1156" s="23"/>
      <c r="F1156" s="23"/>
      <c r="G1156" s="23"/>
      <c r="H1156" s="23"/>
      <c r="I1156" s="23"/>
      <c r="J1156" s="23"/>
      <c r="K1156" s="23"/>
      <c r="L1156" s="23"/>
      <c r="M1156" s="23"/>
      <c r="N1156" s="27"/>
      <c r="O1156" s="23"/>
      <c r="P1156" s="23"/>
      <c r="Q1156" s="23"/>
      <c r="R1156" s="23"/>
      <c r="S1156" s="64"/>
      <c r="T1156" s="24"/>
      <c r="U1156" s="49"/>
      <c r="V1156" s="54"/>
      <c r="W1156" s="25"/>
      <c r="X1156" s="25"/>
      <c r="Y1156" s="25"/>
      <c r="Z1156" s="25"/>
      <c r="AA1156" s="25"/>
      <c r="AB1156" s="25"/>
      <c r="AC1156" s="25"/>
      <c r="AD1156" s="55"/>
    </row>
    <row r="1157" spans="1:30" ht="20" customHeight="1" x14ac:dyDescent="0.2">
      <c r="A1157" s="20"/>
      <c r="B1157" s="33"/>
      <c r="C1157" s="63"/>
      <c r="D1157" s="22"/>
      <c r="E1157" s="23"/>
      <c r="F1157" s="23"/>
      <c r="G1157" s="23"/>
      <c r="H1157" s="23"/>
      <c r="I1157" s="23"/>
      <c r="J1157" s="23"/>
      <c r="K1157" s="23"/>
      <c r="L1157" s="23"/>
      <c r="M1157" s="23"/>
      <c r="N1157" s="27"/>
      <c r="O1157" s="23"/>
      <c r="P1157" s="23"/>
      <c r="Q1157" s="23"/>
      <c r="R1157" s="23"/>
      <c r="S1157" s="64"/>
      <c r="T1157" s="24"/>
      <c r="U1157" s="49"/>
      <c r="V1157" s="54"/>
      <c r="W1157" s="25"/>
      <c r="X1157" s="25"/>
      <c r="Y1157" s="25"/>
      <c r="Z1157" s="25"/>
      <c r="AA1157" s="25"/>
      <c r="AB1157" s="25"/>
      <c r="AC1157" s="25"/>
      <c r="AD1157" s="55"/>
    </row>
    <row r="1158" spans="1:30" ht="20" customHeight="1" x14ac:dyDescent="0.2">
      <c r="A1158" s="20"/>
      <c r="B1158" s="33"/>
      <c r="C1158" s="63"/>
      <c r="D1158" s="22"/>
      <c r="E1158" s="23"/>
      <c r="F1158" s="23"/>
      <c r="G1158" s="23"/>
      <c r="H1158" s="23"/>
      <c r="I1158" s="23"/>
      <c r="J1158" s="23"/>
      <c r="K1158" s="23"/>
      <c r="L1158" s="23"/>
      <c r="M1158" s="23"/>
      <c r="N1158" s="27"/>
      <c r="O1158" s="23"/>
      <c r="P1158" s="23"/>
      <c r="Q1158" s="23"/>
      <c r="R1158" s="23"/>
      <c r="S1158" s="64"/>
      <c r="T1158" s="24"/>
      <c r="U1158" s="49"/>
      <c r="V1158" s="54"/>
      <c r="W1158" s="25"/>
      <c r="X1158" s="25"/>
      <c r="Y1158" s="25"/>
      <c r="Z1158" s="25"/>
      <c r="AA1158" s="25"/>
      <c r="AB1158" s="25"/>
      <c r="AC1158" s="25"/>
      <c r="AD1158" s="55"/>
    </row>
    <row r="1159" spans="1:30" ht="20" customHeight="1" x14ac:dyDescent="0.2">
      <c r="A1159" s="20"/>
      <c r="B1159" s="33"/>
      <c r="C1159" s="63"/>
      <c r="D1159" s="22"/>
      <c r="E1159" s="23"/>
      <c r="F1159" s="23"/>
      <c r="G1159" s="23"/>
      <c r="H1159" s="23"/>
      <c r="I1159" s="23"/>
      <c r="J1159" s="23"/>
      <c r="K1159" s="23"/>
      <c r="L1159" s="23"/>
      <c r="M1159" s="23"/>
      <c r="N1159" s="27"/>
      <c r="O1159" s="23"/>
      <c r="P1159" s="23"/>
      <c r="Q1159" s="23"/>
      <c r="R1159" s="23"/>
      <c r="S1159" s="64"/>
      <c r="T1159" s="24"/>
      <c r="U1159" s="49"/>
      <c r="V1159" s="54"/>
      <c r="W1159" s="25"/>
      <c r="X1159" s="25"/>
      <c r="Y1159" s="25"/>
      <c r="Z1159" s="25"/>
      <c r="AA1159" s="25"/>
      <c r="AB1159" s="25"/>
      <c r="AC1159" s="25"/>
      <c r="AD1159" s="55"/>
    </row>
    <row r="1160" spans="1:30" ht="20" customHeight="1" x14ac:dyDescent="0.2">
      <c r="A1160" s="20"/>
      <c r="B1160" s="33"/>
      <c r="C1160" s="63"/>
      <c r="D1160" s="22"/>
      <c r="E1160" s="23"/>
      <c r="F1160" s="23"/>
      <c r="G1160" s="23"/>
      <c r="H1160" s="23"/>
      <c r="I1160" s="23"/>
      <c r="J1160" s="23"/>
      <c r="K1160" s="23"/>
      <c r="L1160" s="23"/>
      <c r="M1160" s="23"/>
      <c r="N1160" s="27"/>
      <c r="O1160" s="23"/>
      <c r="P1160" s="23"/>
      <c r="Q1160" s="23"/>
      <c r="R1160" s="23"/>
      <c r="S1160" s="64"/>
      <c r="T1160" s="24"/>
      <c r="U1160" s="49"/>
      <c r="V1160" s="54"/>
      <c r="W1160" s="25"/>
      <c r="X1160" s="25"/>
      <c r="Y1160" s="25"/>
      <c r="Z1160" s="25"/>
      <c r="AA1160" s="25"/>
      <c r="AB1160" s="25"/>
      <c r="AC1160" s="25"/>
      <c r="AD1160" s="55"/>
    </row>
    <row r="1161" spans="1:30" ht="20" customHeight="1" x14ac:dyDescent="0.2">
      <c r="A1161" s="20"/>
      <c r="B1161" s="33"/>
      <c r="C1161" s="63"/>
      <c r="D1161" s="22"/>
      <c r="E1161" s="23"/>
      <c r="F1161" s="23"/>
      <c r="G1161" s="23"/>
      <c r="H1161" s="23"/>
      <c r="I1161" s="23"/>
      <c r="J1161" s="23"/>
      <c r="K1161" s="23"/>
      <c r="L1161" s="23"/>
      <c r="M1161" s="23"/>
      <c r="N1161" s="27"/>
      <c r="O1161" s="23"/>
      <c r="P1161" s="23"/>
      <c r="Q1161" s="23"/>
      <c r="R1161" s="23"/>
      <c r="S1161" s="64"/>
      <c r="T1161" s="24"/>
      <c r="U1161" s="49"/>
      <c r="V1161" s="54"/>
      <c r="W1161" s="25"/>
      <c r="X1161" s="25"/>
      <c r="Y1161" s="25"/>
      <c r="Z1161" s="25"/>
      <c r="AA1161" s="25"/>
      <c r="AB1161" s="25"/>
      <c r="AC1161" s="25"/>
      <c r="AD1161" s="55"/>
    </row>
    <row r="1162" spans="1:30" ht="20" customHeight="1" x14ac:dyDescent="0.2">
      <c r="A1162" s="20"/>
      <c r="B1162" s="33"/>
      <c r="C1162" s="63"/>
      <c r="D1162" s="22"/>
      <c r="E1162" s="23"/>
      <c r="F1162" s="23"/>
      <c r="G1162" s="23"/>
      <c r="H1162" s="23"/>
      <c r="I1162" s="23"/>
      <c r="J1162" s="23"/>
      <c r="K1162" s="23"/>
      <c r="L1162" s="23"/>
      <c r="M1162" s="23"/>
      <c r="N1162" s="27"/>
      <c r="O1162" s="23"/>
      <c r="P1162" s="23"/>
      <c r="Q1162" s="23"/>
      <c r="R1162" s="23"/>
      <c r="S1162" s="64"/>
      <c r="T1162" s="24"/>
      <c r="U1162" s="49"/>
      <c r="V1162" s="54"/>
      <c r="W1162" s="25"/>
      <c r="X1162" s="25"/>
      <c r="Y1162" s="25"/>
      <c r="Z1162" s="25"/>
      <c r="AA1162" s="25"/>
      <c r="AB1162" s="25"/>
      <c r="AC1162" s="25"/>
      <c r="AD1162" s="55"/>
    </row>
    <row r="1163" spans="1:30" ht="20" customHeight="1" x14ac:dyDescent="0.2">
      <c r="A1163" s="20"/>
      <c r="B1163" s="33"/>
      <c r="C1163" s="63"/>
      <c r="D1163" s="22"/>
      <c r="E1163" s="23"/>
      <c r="F1163" s="23"/>
      <c r="G1163" s="23"/>
      <c r="H1163" s="23"/>
      <c r="I1163" s="23"/>
      <c r="J1163" s="23"/>
      <c r="K1163" s="23"/>
      <c r="L1163" s="23"/>
      <c r="M1163" s="23"/>
      <c r="N1163" s="27"/>
      <c r="O1163" s="23"/>
      <c r="P1163" s="23"/>
      <c r="Q1163" s="23"/>
      <c r="R1163" s="23"/>
      <c r="S1163" s="64"/>
      <c r="T1163" s="24"/>
      <c r="U1163" s="49"/>
      <c r="V1163" s="54"/>
      <c r="W1163" s="25"/>
      <c r="X1163" s="25"/>
      <c r="Y1163" s="25"/>
      <c r="Z1163" s="25"/>
      <c r="AA1163" s="25"/>
      <c r="AB1163" s="25"/>
      <c r="AC1163" s="25"/>
      <c r="AD1163" s="55"/>
    </row>
    <row r="1164" spans="1:30" ht="20" customHeight="1" x14ac:dyDescent="0.2">
      <c r="A1164" s="20"/>
      <c r="B1164" s="33"/>
      <c r="C1164" s="63"/>
      <c r="D1164" s="22"/>
      <c r="E1164" s="23"/>
      <c r="F1164" s="23"/>
      <c r="G1164" s="23"/>
      <c r="H1164" s="23"/>
      <c r="I1164" s="23"/>
      <c r="J1164" s="23"/>
      <c r="K1164" s="23"/>
      <c r="L1164" s="23"/>
      <c r="M1164" s="23"/>
      <c r="N1164" s="27"/>
      <c r="O1164" s="23"/>
      <c r="P1164" s="23"/>
      <c r="Q1164" s="23"/>
      <c r="R1164" s="23"/>
      <c r="S1164" s="64"/>
      <c r="T1164" s="24"/>
      <c r="U1164" s="49"/>
      <c r="V1164" s="54"/>
      <c r="W1164" s="25"/>
      <c r="X1164" s="25"/>
      <c r="Y1164" s="25"/>
      <c r="Z1164" s="25"/>
      <c r="AA1164" s="25"/>
      <c r="AB1164" s="25"/>
      <c r="AC1164" s="25"/>
      <c r="AD1164" s="55"/>
    </row>
    <row r="1165" spans="1:30" ht="20" customHeight="1" x14ac:dyDescent="0.2">
      <c r="A1165" s="20"/>
      <c r="B1165" s="33"/>
      <c r="C1165" s="63"/>
      <c r="D1165" s="22"/>
      <c r="E1165" s="23"/>
      <c r="F1165" s="23"/>
      <c r="G1165" s="23"/>
      <c r="H1165" s="23"/>
      <c r="I1165" s="23"/>
      <c r="J1165" s="23"/>
      <c r="K1165" s="23"/>
      <c r="L1165" s="23"/>
      <c r="M1165" s="23"/>
      <c r="N1165" s="27"/>
      <c r="O1165" s="23"/>
      <c r="P1165" s="23"/>
      <c r="Q1165" s="23"/>
      <c r="R1165" s="23"/>
      <c r="S1165" s="64"/>
      <c r="T1165" s="24"/>
      <c r="U1165" s="49"/>
      <c r="V1165" s="54"/>
      <c r="W1165" s="25"/>
      <c r="X1165" s="25"/>
      <c r="Y1165" s="25"/>
      <c r="Z1165" s="25"/>
      <c r="AA1165" s="25"/>
      <c r="AB1165" s="25"/>
      <c r="AC1165" s="25"/>
      <c r="AD1165" s="55"/>
    </row>
    <row r="1166" spans="1:30" ht="20" customHeight="1" x14ac:dyDescent="0.2">
      <c r="A1166" s="20"/>
      <c r="B1166" s="33"/>
      <c r="C1166" s="63"/>
      <c r="D1166" s="22"/>
      <c r="E1166" s="23"/>
      <c r="F1166" s="23"/>
      <c r="G1166" s="23"/>
      <c r="H1166" s="23"/>
      <c r="I1166" s="23"/>
      <c r="J1166" s="23"/>
      <c r="K1166" s="23"/>
      <c r="L1166" s="23"/>
      <c r="M1166" s="23"/>
      <c r="N1166" s="27"/>
      <c r="O1166" s="23"/>
      <c r="P1166" s="23"/>
      <c r="Q1166" s="23"/>
      <c r="R1166" s="23"/>
      <c r="S1166" s="64"/>
      <c r="T1166" s="24"/>
      <c r="U1166" s="49"/>
      <c r="V1166" s="54"/>
      <c r="W1166" s="25"/>
      <c r="X1166" s="25"/>
      <c r="Y1166" s="25"/>
      <c r="Z1166" s="25"/>
      <c r="AA1166" s="25"/>
      <c r="AB1166" s="25"/>
      <c r="AC1166" s="25"/>
      <c r="AD1166" s="55"/>
    </row>
    <row r="1167" spans="1:30" ht="20" customHeight="1" x14ac:dyDescent="0.2">
      <c r="A1167" s="20"/>
      <c r="B1167" s="33"/>
      <c r="C1167" s="63"/>
      <c r="D1167" s="22"/>
      <c r="E1167" s="23"/>
      <c r="F1167" s="23"/>
      <c r="G1167" s="23"/>
      <c r="H1167" s="23"/>
      <c r="I1167" s="23"/>
      <c r="J1167" s="23"/>
      <c r="K1167" s="23"/>
      <c r="L1167" s="23"/>
      <c r="M1167" s="23"/>
      <c r="N1167" s="27"/>
      <c r="O1167" s="23"/>
      <c r="P1167" s="23"/>
      <c r="Q1167" s="23"/>
      <c r="R1167" s="23"/>
      <c r="S1167" s="64"/>
      <c r="T1167" s="24"/>
      <c r="U1167" s="49"/>
      <c r="V1167" s="54"/>
      <c r="W1167" s="25"/>
      <c r="X1167" s="25"/>
      <c r="Y1167" s="25"/>
      <c r="Z1167" s="25"/>
      <c r="AA1167" s="25"/>
      <c r="AB1167" s="25"/>
      <c r="AC1167" s="25"/>
      <c r="AD1167" s="55"/>
    </row>
    <row r="1168" spans="1:30" ht="20" customHeight="1" x14ac:dyDescent="0.2">
      <c r="A1168" s="20"/>
      <c r="B1168" s="33"/>
      <c r="C1168" s="63"/>
      <c r="D1168" s="22"/>
      <c r="E1168" s="23"/>
      <c r="F1168" s="23"/>
      <c r="G1168" s="23"/>
      <c r="H1168" s="23"/>
      <c r="I1168" s="23"/>
      <c r="J1168" s="23"/>
      <c r="K1168" s="23"/>
      <c r="L1168" s="23"/>
      <c r="M1168" s="23"/>
      <c r="N1168" s="27"/>
      <c r="O1168" s="23"/>
      <c r="P1168" s="23"/>
      <c r="Q1168" s="23"/>
      <c r="R1168" s="23"/>
      <c r="S1168" s="64"/>
      <c r="T1168" s="24"/>
      <c r="U1168" s="49"/>
      <c r="V1168" s="54"/>
      <c r="W1168" s="25"/>
      <c r="X1168" s="25"/>
      <c r="Y1168" s="25"/>
      <c r="Z1168" s="25"/>
      <c r="AA1168" s="25"/>
      <c r="AB1168" s="25"/>
      <c r="AC1168" s="25"/>
      <c r="AD1168" s="55"/>
    </row>
    <row r="1169" spans="1:30" ht="20" customHeight="1" x14ac:dyDescent="0.2">
      <c r="A1169" s="20"/>
      <c r="B1169" s="33"/>
      <c r="C1169" s="63"/>
      <c r="D1169" s="22"/>
      <c r="E1169" s="23"/>
      <c r="F1169" s="23"/>
      <c r="G1169" s="23"/>
      <c r="H1169" s="23"/>
      <c r="I1169" s="23"/>
      <c r="J1169" s="23"/>
      <c r="K1169" s="23"/>
      <c r="L1169" s="23"/>
      <c r="M1169" s="23"/>
      <c r="N1169" s="27"/>
      <c r="O1169" s="23"/>
      <c r="P1169" s="23"/>
      <c r="Q1169" s="23"/>
      <c r="R1169" s="23"/>
      <c r="S1169" s="64"/>
      <c r="T1169" s="24"/>
      <c r="U1169" s="49"/>
      <c r="V1169" s="54"/>
      <c r="W1169" s="25"/>
      <c r="X1169" s="25"/>
      <c r="Y1169" s="25"/>
      <c r="Z1169" s="25"/>
      <c r="AA1169" s="25"/>
      <c r="AB1169" s="25"/>
      <c r="AC1169" s="25"/>
      <c r="AD1169" s="55"/>
    </row>
    <row r="1170" spans="1:30" ht="20" customHeight="1" x14ac:dyDescent="0.2">
      <c r="A1170" s="20"/>
      <c r="B1170" s="33"/>
      <c r="C1170" s="63"/>
      <c r="D1170" s="22"/>
      <c r="E1170" s="23"/>
      <c r="F1170" s="23"/>
      <c r="G1170" s="23"/>
      <c r="H1170" s="23"/>
      <c r="I1170" s="23"/>
      <c r="J1170" s="23"/>
      <c r="K1170" s="23"/>
      <c r="L1170" s="23"/>
      <c r="M1170" s="23"/>
      <c r="N1170" s="27"/>
      <c r="O1170" s="23"/>
      <c r="P1170" s="23"/>
      <c r="Q1170" s="23"/>
      <c r="R1170" s="23"/>
      <c r="S1170" s="64"/>
      <c r="T1170" s="24"/>
      <c r="U1170" s="49"/>
      <c r="V1170" s="54"/>
      <c r="W1170" s="25"/>
      <c r="X1170" s="25"/>
      <c r="Y1170" s="25"/>
      <c r="Z1170" s="25"/>
      <c r="AA1170" s="25"/>
      <c r="AB1170" s="25"/>
      <c r="AC1170" s="25"/>
      <c r="AD1170" s="55"/>
    </row>
    <row r="1171" spans="1:30" ht="20" customHeight="1" x14ac:dyDescent="0.2">
      <c r="A1171" s="20"/>
      <c r="B1171" s="33"/>
      <c r="C1171" s="63"/>
      <c r="D1171" s="22"/>
      <c r="E1171" s="23"/>
      <c r="F1171" s="23"/>
      <c r="G1171" s="23"/>
      <c r="H1171" s="23"/>
      <c r="I1171" s="23"/>
      <c r="J1171" s="23"/>
      <c r="K1171" s="23"/>
      <c r="L1171" s="23"/>
      <c r="M1171" s="23"/>
      <c r="N1171" s="27"/>
      <c r="O1171" s="23"/>
      <c r="P1171" s="23"/>
      <c r="Q1171" s="23"/>
      <c r="R1171" s="23"/>
      <c r="S1171" s="64"/>
      <c r="T1171" s="24"/>
      <c r="U1171" s="49"/>
      <c r="V1171" s="54"/>
      <c r="W1171" s="25"/>
      <c r="X1171" s="25"/>
      <c r="Y1171" s="25"/>
      <c r="Z1171" s="25"/>
      <c r="AA1171" s="25"/>
      <c r="AB1171" s="25"/>
      <c r="AC1171" s="25"/>
      <c r="AD1171" s="55"/>
    </row>
    <row r="1172" spans="1:30" ht="20" customHeight="1" x14ac:dyDescent="0.2">
      <c r="A1172" s="20"/>
      <c r="B1172" s="33"/>
      <c r="C1172" s="63"/>
      <c r="D1172" s="22"/>
      <c r="E1172" s="23"/>
      <c r="F1172" s="23"/>
      <c r="G1172" s="23"/>
      <c r="H1172" s="23"/>
      <c r="I1172" s="23"/>
      <c r="J1172" s="23"/>
      <c r="K1172" s="23"/>
      <c r="L1172" s="23"/>
      <c r="M1172" s="23"/>
      <c r="N1172" s="27"/>
      <c r="O1172" s="23"/>
      <c r="P1172" s="23"/>
      <c r="Q1172" s="23"/>
      <c r="R1172" s="23"/>
      <c r="S1172" s="64"/>
      <c r="T1172" s="24"/>
      <c r="U1172" s="49"/>
      <c r="V1172" s="54"/>
      <c r="W1172" s="25"/>
      <c r="X1172" s="25"/>
      <c r="Y1172" s="25"/>
      <c r="Z1172" s="25"/>
      <c r="AA1172" s="25"/>
      <c r="AB1172" s="25"/>
      <c r="AC1172" s="25"/>
      <c r="AD1172" s="55"/>
    </row>
    <row r="1173" spans="1:30" ht="20" customHeight="1" x14ac:dyDescent="0.2">
      <c r="A1173" s="20"/>
      <c r="B1173" s="33"/>
      <c r="C1173" s="63"/>
      <c r="D1173" s="22"/>
      <c r="E1173" s="23"/>
      <c r="F1173" s="23"/>
      <c r="G1173" s="23"/>
      <c r="H1173" s="23"/>
      <c r="I1173" s="23"/>
      <c r="J1173" s="23"/>
      <c r="K1173" s="23"/>
      <c r="L1173" s="23"/>
      <c r="M1173" s="23"/>
      <c r="N1173" s="27"/>
      <c r="O1173" s="23"/>
      <c r="P1173" s="23"/>
      <c r="Q1173" s="23"/>
      <c r="R1173" s="23"/>
      <c r="S1173" s="64"/>
      <c r="T1173" s="24"/>
      <c r="U1173" s="49"/>
      <c r="V1173" s="54"/>
      <c r="W1173" s="25"/>
      <c r="X1173" s="25"/>
      <c r="Y1173" s="25"/>
      <c r="Z1173" s="25"/>
      <c r="AA1173" s="25"/>
      <c r="AB1173" s="25"/>
      <c r="AC1173" s="25"/>
      <c r="AD1173" s="55"/>
    </row>
    <row r="1174" spans="1:30" ht="20" customHeight="1" x14ac:dyDescent="0.2">
      <c r="A1174" s="20"/>
      <c r="B1174" s="33"/>
      <c r="C1174" s="63"/>
      <c r="D1174" s="22"/>
      <c r="E1174" s="23"/>
      <c r="F1174" s="23"/>
      <c r="G1174" s="23"/>
      <c r="H1174" s="23"/>
      <c r="I1174" s="23"/>
      <c r="J1174" s="23"/>
      <c r="K1174" s="23"/>
      <c r="L1174" s="23"/>
      <c r="M1174" s="23"/>
      <c r="N1174" s="27"/>
      <c r="O1174" s="23"/>
      <c r="P1174" s="23"/>
      <c r="Q1174" s="23"/>
      <c r="R1174" s="23"/>
      <c r="S1174" s="64"/>
      <c r="T1174" s="24"/>
      <c r="U1174" s="49"/>
      <c r="V1174" s="54"/>
      <c r="W1174" s="25"/>
      <c r="X1174" s="25"/>
      <c r="Y1174" s="25"/>
      <c r="Z1174" s="25"/>
      <c r="AA1174" s="25"/>
      <c r="AB1174" s="25"/>
      <c r="AC1174" s="25"/>
      <c r="AD1174" s="55"/>
    </row>
    <row r="1175" spans="1:30" ht="20" customHeight="1" x14ac:dyDescent="0.2">
      <c r="A1175" s="20"/>
      <c r="B1175" s="33"/>
      <c r="C1175" s="63"/>
      <c r="D1175" s="22"/>
      <c r="E1175" s="23"/>
      <c r="F1175" s="23"/>
      <c r="G1175" s="23"/>
      <c r="H1175" s="23"/>
      <c r="I1175" s="23"/>
      <c r="J1175" s="23"/>
      <c r="K1175" s="23"/>
      <c r="L1175" s="23"/>
      <c r="M1175" s="23"/>
      <c r="N1175" s="27"/>
      <c r="O1175" s="23"/>
      <c r="P1175" s="23"/>
      <c r="Q1175" s="23"/>
      <c r="R1175" s="23"/>
      <c r="S1175" s="64"/>
      <c r="T1175" s="24"/>
      <c r="U1175" s="49"/>
      <c r="V1175" s="54"/>
      <c r="W1175" s="25"/>
      <c r="X1175" s="25"/>
      <c r="Y1175" s="25"/>
      <c r="Z1175" s="25"/>
      <c r="AA1175" s="25"/>
      <c r="AB1175" s="25"/>
      <c r="AC1175" s="25"/>
      <c r="AD1175" s="55"/>
    </row>
    <row r="1176" spans="1:30" ht="20" customHeight="1" x14ac:dyDescent="0.2">
      <c r="A1176" s="20"/>
      <c r="B1176" s="33"/>
      <c r="C1176" s="63"/>
      <c r="D1176" s="22"/>
      <c r="E1176" s="23"/>
      <c r="F1176" s="23"/>
      <c r="G1176" s="23"/>
      <c r="H1176" s="23"/>
      <c r="I1176" s="23"/>
      <c r="J1176" s="23"/>
      <c r="K1176" s="23"/>
      <c r="L1176" s="23"/>
      <c r="M1176" s="23"/>
      <c r="N1176" s="27"/>
      <c r="O1176" s="23"/>
      <c r="P1176" s="23"/>
      <c r="Q1176" s="23"/>
      <c r="R1176" s="23"/>
      <c r="S1176" s="64"/>
      <c r="T1176" s="24"/>
      <c r="U1176" s="49"/>
      <c r="V1176" s="54"/>
      <c r="W1176" s="25"/>
      <c r="X1176" s="25"/>
      <c r="Y1176" s="25"/>
      <c r="Z1176" s="25"/>
      <c r="AA1176" s="25"/>
      <c r="AB1176" s="25"/>
      <c r="AC1176" s="25"/>
      <c r="AD1176" s="55"/>
    </row>
    <row r="1177" spans="1:30" ht="20" customHeight="1" x14ac:dyDescent="0.2">
      <c r="A1177" s="20"/>
      <c r="B1177" s="33"/>
      <c r="C1177" s="63"/>
      <c r="D1177" s="22"/>
      <c r="E1177" s="23"/>
      <c r="F1177" s="23"/>
      <c r="G1177" s="23"/>
      <c r="H1177" s="23"/>
      <c r="I1177" s="23"/>
      <c r="J1177" s="23"/>
      <c r="K1177" s="23"/>
      <c r="L1177" s="23"/>
      <c r="M1177" s="23"/>
      <c r="N1177" s="27"/>
      <c r="O1177" s="23"/>
      <c r="P1177" s="23"/>
      <c r="Q1177" s="23"/>
      <c r="R1177" s="23"/>
      <c r="S1177" s="64"/>
      <c r="T1177" s="24"/>
      <c r="U1177" s="49"/>
      <c r="V1177" s="54"/>
      <c r="W1177" s="25"/>
      <c r="X1177" s="25"/>
      <c r="Y1177" s="25"/>
      <c r="Z1177" s="25"/>
      <c r="AA1177" s="25"/>
      <c r="AB1177" s="25"/>
      <c r="AC1177" s="25"/>
      <c r="AD1177" s="55"/>
    </row>
    <row r="1178" spans="1:30" ht="20" customHeight="1" x14ac:dyDescent="0.2">
      <c r="A1178" s="20"/>
      <c r="B1178" s="33"/>
      <c r="C1178" s="63"/>
      <c r="D1178" s="22"/>
      <c r="E1178" s="23"/>
      <c r="F1178" s="23"/>
      <c r="G1178" s="23"/>
      <c r="H1178" s="23"/>
      <c r="I1178" s="23"/>
      <c r="J1178" s="23"/>
      <c r="K1178" s="23"/>
      <c r="L1178" s="23"/>
      <c r="M1178" s="23"/>
      <c r="N1178" s="27"/>
      <c r="O1178" s="23"/>
      <c r="P1178" s="23"/>
      <c r="Q1178" s="23"/>
      <c r="R1178" s="23"/>
      <c r="S1178" s="64"/>
      <c r="T1178" s="24"/>
      <c r="U1178" s="49"/>
      <c r="V1178" s="54"/>
      <c r="W1178" s="25"/>
      <c r="X1178" s="25"/>
      <c r="Y1178" s="25"/>
      <c r="Z1178" s="25"/>
      <c r="AA1178" s="25"/>
      <c r="AB1178" s="25"/>
      <c r="AC1178" s="25"/>
      <c r="AD1178" s="55"/>
    </row>
    <row r="1179" spans="1:30" ht="20" customHeight="1" x14ac:dyDescent="0.2">
      <c r="A1179" s="20"/>
      <c r="B1179" s="33"/>
      <c r="C1179" s="63"/>
      <c r="D1179" s="22"/>
      <c r="E1179" s="23"/>
      <c r="F1179" s="23"/>
      <c r="G1179" s="23"/>
      <c r="H1179" s="23"/>
      <c r="I1179" s="23"/>
      <c r="J1179" s="23"/>
      <c r="K1179" s="23"/>
      <c r="L1179" s="23"/>
      <c r="M1179" s="23"/>
      <c r="N1179" s="27"/>
      <c r="O1179" s="23"/>
      <c r="P1179" s="23"/>
      <c r="Q1179" s="23"/>
      <c r="R1179" s="23"/>
      <c r="S1179" s="64"/>
      <c r="T1179" s="24"/>
      <c r="U1179" s="49"/>
      <c r="V1179" s="54"/>
      <c r="W1179" s="25"/>
      <c r="X1179" s="25"/>
      <c r="Y1179" s="25"/>
      <c r="Z1179" s="25"/>
      <c r="AA1179" s="25"/>
      <c r="AB1179" s="25"/>
      <c r="AC1179" s="25"/>
      <c r="AD1179" s="55"/>
    </row>
    <row r="1180" spans="1:30" ht="20" customHeight="1" x14ac:dyDescent="0.2">
      <c r="A1180" s="20"/>
      <c r="B1180" s="33"/>
      <c r="C1180" s="63"/>
      <c r="D1180" s="22"/>
      <c r="E1180" s="23"/>
      <c r="F1180" s="23"/>
      <c r="G1180" s="23"/>
      <c r="H1180" s="23"/>
      <c r="I1180" s="23"/>
      <c r="J1180" s="23"/>
      <c r="K1180" s="23"/>
      <c r="L1180" s="23"/>
      <c r="M1180" s="23"/>
      <c r="N1180" s="27"/>
      <c r="O1180" s="23"/>
      <c r="P1180" s="23"/>
      <c r="Q1180" s="23"/>
      <c r="R1180" s="23"/>
      <c r="S1180" s="64"/>
      <c r="T1180" s="24"/>
      <c r="U1180" s="49"/>
      <c r="V1180" s="54"/>
      <c r="W1180" s="25"/>
      <c r="X1180" s="25"/>
      <c r="Y1180" s="25"/>
      <c r="Z1180" s="25"/>
      <c r="AA1180" s="25"/>
      <c r="AB1180" s="25"/>
      <c r="AC1180" s="25"/>
      <c r="AD1180" s="55"/>
    </row>
    <row r="1181" spans="1:30" ht="20" customHeight="1" x14ac:dyDescent="0.2">
      <c r="A1181" s="20"/>
      <c r="B1181" s="33"/>
      <c r="C1181" s="63"/>
      <c r="D1181" s="22"/>
      <c r="E1181" s="23"/>
      <c r="F1181" s="23"/>
      <c r="G1181" s="23"/>
      <c r="H1181" s="23"/>
      <c r="I1181" s="23"/>
      <c r="J1181" s="23"/>
      <c r="K1181" s="23"/>
      <c r="L1181" s="23"/>
      <c r="M1181" s="23"/>
      <c r="N1181" s="27"/>
      <c r="O1181" s="23"/>
      <c r="P1181" s="23"/>
      <c r="Q1181" s="23"/>
      <c r="R1181" s="23"/>
      <c r="S1181" s="64"/>
      <c r="T1181" s="24"/>
      <c r="U1181" s="49"/>
      <c r="V1181" s="54"/>
      <c r="W1181" s="25"/>
      <c r="X1181" s="25"/>
      <c r="Y1181" s="25"/>
      <c r="Z1181" s="25"/>
      <c r="AA1181" s="25"/>
      <c r="AB1181" s="25"/>
      <c r="AC1181" s="25"/>
      <c r="AD1181" s="55"/>
    </row>
    <row r="1182" spans="1:30" ht="20" customHeight="1" x14ac:dyDescent="0.2">
      <c r="A1182" s="20"/>
      <c r="B1182" s="33"/>
      <c r="C1182" s="63"/>
      <c r="D1182" s="22"/>
      <c r="E1182" s="23"/>
      <c r="F1182" s="23"/>
      <c r="G1182" s="23"/>
      <c r="H1182" s="23"/>
      <c r="I1182" s="23"/>
      <c r="J1182" s="23"/>
      <c r="K1182" s="23"/>
      <c r="L1182" s="23"/>
      <c r="M1182" s="23"/>
      <c r="N1182" s="27"/>
      <c r="O1182" s="23"/>
      <c r="P1182" s="23"/>
      <c r="Q1182" s="23"/>
      <c r="R1182" s="23"/>
      <c r="S1182" s="64"/>
      <c r="T1182" s="24"/>
      <c r="U1182" s="49"/>
      <c r="V1182" s="54"/>
      <c r="W1182" s="25"/>
      <c r="X1182" s="25"/>
      <c r="Y1182" s="25"/>
      <c r="Z1182" s="25"/>
      <c r="AA1182" s="25"/>
      <c r="AB1182" s="25"/>
      <c r="AC1182" s="25"/>
      <c r="AD1182" s="55"/>
    </row>
    <row r="1183" spans="1:30" ht="20" customHeight="1" x14ac:dyDescent="0.2">
      <c r="A1183" s="20"/>
      <c r="B1183" s="33"/>
      <c r="C1183" s="63"/>
      <c r="D1183" s="22"/>
      <c r="E1183" s="23"/>
      <c r="F1183" s="23"/>
      <c r="G1183" s="23"/>
      <c r="H1183" s="23"/>
      <c r="I1183" s="23"/>
      <c r="J1183" s="23"/>
      <c r="K1183" s="23"/>
      <c r="L1183" s="23"/>
      <c r="M1183" s="23"/>
      <c r="N1183" s="27"/>
      <c r="O1183" s="23"/>
      <c r="P1183" s="23"/>
      <c r="Q1183" s="23"/>
      <c r="R1183" s="23"/>
      <c r="S1183" s="64"/>
      <c r="T1183" s="24"/>
      <c r="U1183" s="49"/>
      <c r="V1183" s="54"/>
      <c r="W1183" s="25"/>
      <c r="X1183" s="25"/>
      <c r="Y1183" s="25"/>
      <c r="Z1183" s="25"/>
      <c r="AA1183" s="25"/>
      <c r="AB1183" s="25"/>
      <c r="AC1183" s="25"/>
      <c r="AD1183" s="55"/>
    </row>
    <row r="1184" spans="1:30" ht="20" customHeight="1" x14ac:dyDescent="0.2">
      <c r="A1184" s="20"/>
      <c r="B1184" s="33"/>
      <c r="C1184" s="63"/>
      <c r="D1184" s="22"/>
      <c r="E1184" s="23"/>
      <c r="F1184" s="23"/>
      <c r="G1184" s="23"/>
      <c r="H1184" s="23"/>
      <c r="I1184" s="23"/>
      <c r="J1184" s="23"/>
      <c r="K1184" s="23"/>
      <c r="L1184" s="23"/>
      <c r="M1184" s="23"/>
      <c r="N1184" s="27"/>
      <c r="O1184" s="23"/>
      <c r="P1184" s="23"/>
      <c r="Q1184" s="23"/>
      <c r="R1184" s="23"/>
      <c r="S1184" s="64"/>
      <c r="T1184" s="24"/>
      <c r="U1184" s="49"/>
      <c r="V1184" s="54"/>
      <c r="W1184" s="25"/>
      <c r="X1184" s="25"/>
      <c r="Y1184" s="25"/>
      <c r="Z1184" s="25"/>
      <c r="AA1184" s="25"/>
      <c r="AB1184" s="25"/>
      <c r="AC1184" s="25"/>
      <c r="AD1184" s="55"/>
    </row>
    <row r="1185" spans="1:30" ht="20" customHeight="1" x14ac:dyDescent="0.2">
      <c r="A1185" s="20"/>
      <c r="B1185" s="33"/>
      <c r="C1185" s="63"/>
      <c r="D1185" s="22"/>
      <c r="E1185" s="23"/>
      <c r="F1185" s="23"/>
      <c r="G1185" s="23"/>
      <c r="H1185" s="23"/>
      <c r="I1185" s="23"/>
      <c r="J1185" s="23"/>
      <c r="K1185" s="23"/>
      <c r="L1185" s="23"/>
      <c r="M1185" s="23"/>
      <c r="N1185" s="27"/>
      <c r="O1185" s="23"/>
      <c r="P1185" s="23"/>
      <c r="Q1185" s="23"/>
      <c r="R1185" s="23"/>
      <c r="S1185" s="64"/>
      <c r="T1185" s="24"/>
      <c r="U1185" s="49"/>
      <c r="V1185" s="54"/>
      <c r="W1185" s="25"/>
      <c r="X1185" s="25"/>
      <c r="Y1185" s="25"/>
      <c r="Z1185" s="25"/>
      <c r="AA1185" s="25"/>
      <c r="AB1185" s="25"/>
      <c r="AC1185" s="25"/>
      <c r="AD1185" s="55"/>
    </row>
    <row r="1186" spans="1:30" ht="20" customHeight="1" x14ac:dyDescent="0.2">
      <c r="A1186" s="20"/>
      <c r="B1186" s="33"/>
      <c r="C1186" s="63"/>
      <c r="D1186" s="22"/>
      <c r="E1186" s="23"/>
      <c r="F1186" s="23"/>
      <c r="G1186" s="23"/>
      <c r="H1186" s="23"/>
      <c r="I1186" s="23"/>
      <c r="J1186" s="23"/>
      <c r="K1186" s="23"/>
      <c r="L1186" s="23"/>
      <c r="M1186" s="23"/>
      <c r="N1186" s="27"/>
      <c r="O1186" s="23"/>
      <c r="P1186" s="23"/>
      <c r="Q1186" s="23"/>
      <c r="R1186" s="23"/>
      <c r="S1186" s="64"/>
      <c r="T1186" s="24"/>
      <c r="U1186" s="49"/>
      <c r="V1186" s="54"/>
      <c r="W1186" s="25"/>
      <c r="X1186" s="25"/>
      <c r="Y1186" s="25"/>
      <c r="Z1186" s="25"/>
      <c r="AA1186" s="25"/>
      <c r="AB1186" s="25"/>
      <c r="AC1186" s="25"/>
      <c r="AD1186" s="55"/>
    </row>
    <row r="1187" spans="1:30" ht="20" customHeight="1" x14ac:dyDescent="0.2">
      <c r="A1187" s="20"/>
      <c r="B1187" s="33"/>
      <c r="C1187" s="63"/>
      <c r="D1187" s="22"/>
      <c r="E1187" s="23"/>
      <c r="F1187" s="23"/>
      <c r="G1187" s="23"/>
      <c r="H1187" s="23"/>
      <c r="I1187" s="23"/>
      <c r="J1187" s="23"/>
      <c r="K1187" s="23"/>
      <c r="L1187" s="23"/>
      <c r="M1187" s="23"/>
      <c r="N1187" s="27"/>
      <c r="O1187" s="23"/>
      <c r="P1187" s="23"/>
      <c r="Q1187" s="23"/>
      <c r="R1187" s="23"/>
      <c r="S1187" s="64"/>
      <c r="T1187" s="24"/>
      <c r="U1187" s="49"/>
      <c r="V1187" s="54"/>
      <c r="W1187" s="25"/>
      <c r="X1187" s="25"/>
      <c r="Y1187" s="25"/>
      <c r="Z1187" s="25"/>
      <c r="AA1187" s="25"/>
      <c r="AB1187" s="25"/>
      <c r="AC1187" s="25"/>
      <c r="AD1187" s="55"/>
    </row>
    <row r="1188" spans="1:30" ht="20" customHeight="1" x14ac:dyDescent="0.2">
      <c r="A1188" s="20"/>
      <c r="B1188" s="33"/>
      <c r="C1188" s="63"/>
      <c r="D1188" s="22"/>
      <c r="E1188" s="23"/>
      <c r="F1188" s="23"/>
      <c r="G1188" s="23"/>
      <c r="H1188" s="23"/>
      <c r="I1188" s="23"/>
      <c r="J1188" s="23"/>
      <c r="K1188" s="23"/>
      <c r="L1188" s="23"/>
      <c r="M1188" s="23"/>
      <c r="N1188" s="27"/>
      <c r="O1188" s="23"/>
      <c r="P1188" s="23"/>
      <c r="Q1188" s="23"/>
      <c r="R1188" s="23"/>
      <c r="S1188" s="64"/>
      <c r="T1188" s="24"/>
      <c r="U1188" s="49"/>
      <c r="V1188" s="54"/>
      <c r="W1188" s="25"/>
      <c r="X1188" s="25"/>
      <c r="Y1188" s="25"/>
      <c r="Z1188" s="25"/>
      <c r="AA1188" s="25"/>
      <c r="AB1188" s="25"/>
      <c r="AC1188" s="25"/>
      <c r="AD1188" s="55"/>
    </row>
    <row r="1189" spans="1:30" ht="20" customHeight="1" x14ac:dyDescent="0.2">
      <c r="A1189" s="20"/>
      <c r="B1189" s="33"/>
      <c r="C1189" s="63"/>
      <c r="D1189" s="22"/>
      <c r="E1189" s="23"/>
      <c r="F1189" s="23"/>
      <c r="G1189" s="23"/>
      <c r="H1189" s="23"/>
      <c r="I1189" s="23"/>
      <c r="J1189" s="23"/>
      <c r="K1189" s="23"/>
      <c r="L1189" s="23"/>
      <c r="M1189" s="23"/>
      <c r="N1189" s="27"/>
      <c r="O1189" s="23"/>
      <c r="P1189" s="23"/>
      <c r="Q1189" s="23"/>
      <c r="R1189" s="23"/>
      <c r="S1189" s="64"/>
      <c r="T1189" s="24"/>
      <c r="U1189" s="49"/>
      <c r="V1189" s="54"/>
      <c r="W1189" s="25"/>
      <c r="X1189" s="25"/>
      <c r="Y1189" s="25"/>
      <c r="Z1189" s="25"/>
      <c r="AA1189" s="25"/>
      <c r="AB1189" s="25"/>
      <c r="AC1189" s="25"/>
      <c r="AD1189" s="55"/>
    </row>
    <row r="1190" spans="1:30" ht="20" customHeight="1" x14ac:dyDescent="0.2">
      <c r="A1190" s="20"/>
      <c r="B1190" s="33"/>
      <c r="C1190" s="63"/>
      <c r="D1190" s="22"/>
      <c r="E1190" s="23"/>
      <c r="F1190" s="23"/>
      <c r="G1190" s="23"/>
      <c r="H1190" s="23"/>
      <c r="I1190" s="23"/>
      <c r="J1190" s="23"/>
      <c r="K1190" s="23"/>
      <c r="L1190" s="23"/>
      <c r="M1190" s="23"/>
      <c r="N1190" s="27"/>
      <c r="O1190" s="23"/>
      <c r="P1190" s="23"/>
      <c r="Q1190" s="23"/>
      <c r="R1190" s="23"/>
      <c r="S1190" s="64"/>
      <c r="T1190" s="24"/>
      <c r="U1190" s="49"/>
      <c r="V1190" s="54"/>
      <c r="W1190" s="25"/>
      <c r="X1190" s="25"/>
      <c r="Y1190" s="25"/>
      <c r="Z1190" s="25"/>
      <c r="AA1190" s="25"/>
      <c r="AB1190" s="25"/>
      <c r="AC1190" s="25"/>
      <c r="AD1190" s="55"/>
    </row>
    <row r="1191" spans="1:30" ht="20" customHeight="1" x14ac:dyDescent="0.2">
      <c r="A1191" s="20"/>
      <c r="B1191" s="33"/>
      <c r="C1191" s="63"/>
      <c r="D1191" s="22"/>
      <c r="E1191" s="23"/>
      <c r="F1191" s="23"/>
      <c r="G1191" s="23"/>
      <c r="H1191" s="23"/>
      <c r="I1191" s="23"/>
      <c r="J1191" s="23"/>
      <c r="K1191" s="23"/>
      <c r="L1191" s="23"/>
      <c r="M1191" s="23"/>
      <c r="N1191" s="27"/>
      <c r="O1191" s="23"/>
      <c r="P1191" s="23"/>
      <c r="Q1191" s="23"/>
      <c r="R1191" s="23"/>
      <c r="S1191" s="64"/>
      <c r="T1191" s="24"/>
      <c r="U1191" s="49"/>
      <c r="V1191" s="54"/>
      <c r="W1191" s="25"/>
      <c r="X1191" s="25"/>
      <c r="Y1191" s="25"/>
      <c r="Z1191" s="25"/>
      <c r="AA1191" s="25"/>
      <c r="AB1191" s="25"/>
      <c r="AC1191" s="25"/>
      <c r="AD1191" s="55"/>
    </row>
    <row r="1192" spans="1:30" ht="20" customHeight="1" x14ac:dyDescent="0.2">
      <c r="A1192" s="20"/>
      <c r="B1192" s="33"/>
      <c r="C1192" s="63"/>
      <c r="D1192" s="22"/>
      <c r="E1192" s="23"/>
      <c r="F1192" s="23"/>
      <c r="G1192" s="23"/>
      <c r="H1192" s="23"/>
      <c r="I1192" s="23"/>
      <c r="J1192" s="23"/>
      <c r="K1192" s="23"/>
      <c r="L1192" s="23"/>
      <c r="M1192" s="23"/>
      <c r="N1192" s="27"/>
      <c r="O1192" s="23"/>
      <c r="P1192" s="23"/>
      <c r="Q1192" s="23"/>
      <c r="R1192" s="23"/>
      <c r="S1192" s="64"/>
      <c r="T1192" s="24"/>
      <c r="U1192" s="49"/>
      <c r="V1192" s="54"/>
      <c r="W1192" s="25"/>
      <c r="X1192" s="25"/>
      <c r="Y1192" s="25"/>
      <c r="Z1192" s="25"/>
      <c r="AA1192" s="25"/>
      <c r="AB1192" s="25"/>
      <c r="AC1192" s="25"/>
      <c r="AD1192" s="55"/>
    </row>
    <row r="1193" spans="1:30" ht="20" customHeight="1" x14ac:dyDescent="0.2">
      <c r="A1193" s="20"/>
      <c r="B1193" s="33"/>
      <c r="C1193" s="63"/>
      <c r="D1193" s="22"/>
      <c r="E1193" s="23"/>
      <c r="F1193" s="23"/>
      <c r="G1193" s="23"/>
      <c r="H1193" s="23"/>
      <c r="I1193" s="23"/>
      <c r="J1193" s="23"/>
      <c r="K1193" s="23"/>
      <c r="L1193" s="23"/>
      <c r="M1193" s="23"/>
      <c r="N1193" s="27"/>
      <c r="O1193" s="23"/>
      <c r="P1193" s="23"/>
      <c r="Q1193" s="23"/>
      <c r="R1193" s="23"/>
      <c r="S1193" s="64"/>
      <c r="T1193" s="24"/>
      <c r="U1193" s="49"/>
      <c r="V1193" s="54"/>
      <c r="W1193" s="25"/>
      <c r="X1193" s="25"/>
      <c r="Y1193" s="25"/>
      <c r="Z1193" s="25"/>
      <c r="AA1193" s="25"/>
      <c r="AB1193" s="25"/>
      <c r="AC1193" s="25"/>
      <c r="AD1193" s="55"/>
    </row>
    <row r="1194" spans="1:30" ht="20" customHeight="1" x14ac:dyDescent="0.2">
      <c r="A1194" s="20"/>
      <c r="B1194" s="33"/>
      <c r="C1194" s="63"/>
      <c r="D1194" s="22"/>
      <c r="E1194" s="23"/>
      <c r="F1194" s="23"/>
      <c r="G1194" s="23"/>
      <c r="H1194" s="23"/>
      <c r="I1194" s="23"/>
      <c r="J1194" s="23"/>
      <c r="K1194" s="23"/>
      <c r="L1194" s="23"/>
      <c r="M1194" s="23"/>
      <c r="N1194" s="27"/>
      <c r="O1194" s="23"/>
      <c r="P1194" s="23"/>
      <c r="Q1194" s="23"/>
      <c r="R1194" s="23"/>
      <c r="S1194" s="64"/>
      <c r="T1194" s="24"/>
      <c r="U1194" s="49"/>
      <c r="V1194" s="54"/>
      <c r="W1194" s="25"/>
      <c r="X1194" s="25"/>
      <c r="Y1194" s="25"/>
      <c r="Z1194" s="25"/>
      <c r="AA1194" s="25"/>
      <c r="AB1194" s="25"/>
      <c r="AC1194" s="25"/>
      <c r="AD1194" s="55"/>
    </row>
    <row r="1195" spans="1:30" ht="20" customHeight="1" x14ac:dyDescent="0.2">
      <c r="A1195" s="20"/>
      <c r="B1195" s="33"/>
      <c r="C1195" s="63"/>
      <c r="D1195" s="22"/>
      <c r="E1195" s="23"/>
      <c r="F1195" s="23"/>
      <c r="G1195" s="23"/>
      <c r="H1195" s="23"/>
      <c r="I1195" s="23"/>
      <c r="J1195" s="23"/>
      <c r="K1195" s="23"/>
      <c r="L1195" s="23"/>
      <c r="M1195" s="23"/>
      <c r="N1195" s="27"/>
      <c r="O1195" s="23"/>
      <c r="P1195" s="23"/>
      <c r="Q1195" s="23"/>
      <c r="R1195" s="23"/>
      <c r="S1195" s="64"/>
      <c r="T1195" s="24"/>
      <c r="U1195" s="49"/>
      <c r="V1195" s="54"/>
      <c r="W1195" s="25"/>
      <c r="X1195" s="25"/>
      <c r="Y1195" s="25"/>
      <c r="Z1195" s="25"/>
      <c r="AA1195" s="25"/>
      <c r="AB1195" s="25"/>
      <c r="AC1195" s="25"/>
      <c r="AD1195" s="55"/>
    </row>
    <row r="1196" spans="1:30" ht="20" customHeight="1" x14ac:dyDescent="0.2">
      <c r="A1196" s="20"/>
      <c r="B1196" s="33"/>
      <c r="C1196" s="63"/>
      <c r="D1196" s="22"/>
      <c r="E1196" s="23"/>
      <c r="F1196" s="23"/>
      <c r="G1196" s="23"/>
      <c r="H1196" s="23"/>
      <c r="I1196" s="23"/>
      <c r="J1196" s="23"/>
      <c r="K1196" s="23"/>
      <c r="L1196" s="23"/>
      <c r="M1196" s="23"/>
      <c r="N1196" s="27"/>
      <c r="O1196" s="23"/>
      <c r="P1196" s="23"/>
      <c r="Q1196" s="23"/>
      <c r="R1196" s="23"/>
      <c r="S1196" s="64"/>
      <c r="T1196" s="24"/>
      <c r="U1196" s="49"/>
      <c r="V1196" s="54"/>
      <c r="W1196" s="25"/>
      <c r="X1196" s="25"/>
      <c r="Y1196" s="25"/>
      <c r="Z1196" s="25"/>
      <c r="AA1196" s="25"/>
      <c r="AB1196" s="25"/>
      <c r="AC1196" s="25"/>
      <c r="AD1196" s="55"/>
    </row>
    <row r="1197" spans="1:30" ht="20" customHeight="1" x14ac:dyDescent="0.2">
      <c r="A1197" s="20"/>
      <c r="B1197" s="33"/>
      <c r="C1197" s="63"/>
      <c r="D1197" s="22"/>
      <c r="E1197" s="23"/>
      <c r="F1197" s="23"/>
      <c r="G1197" s="23"/>
      <c r="H1197" s="23"/>
      <c r="I1197" s="23"/>
      <c r="J1197" s="23"/>
      <c r="K1197" s="23"/>
      <c r="L1197" s="23"/>
      <c r="M1197" s="23"/>
      <c r="N1197" s="27"/>
      <c r="O1197" s="23"/>
      <c r="P1197" s="23"/>
      <c r="Q1197" s="23"/>
      <c r="R1197" s="23"/>
      <c r="S1197" s="64"/>
      <c r="T1197" s="24"/>
      <c r="U1197" s="49"/>
      <c r="V1197" s="54"/>
      <c r="W1197" s="25"/>
      <c r="X1197" s="25"/>
      <c r="Y1197" s="25"/>
      <c r="Z1197" s="25"/>
      <c r="AA1197" s="25"/>
      <c r="AB1197" s="25"/>
      <c r="AC1197" s="25"/>
      <c r="AD1197" s="55"/>
    </row>
    <row r="1198" spans="1:30" ht="20" customHeight="1" x14ac:dyDescent="0.2">
      <c r="A1198" s="20"/>
      <c r="B1198" s="33"/>
      <c r="C1198" s="63"/>
      <c r="D1198" s="22"/>
      <c r="E1198" s="23"/>
      <c r="F1198" s="23"/>
      <c r="G1198" s="23"/>
      <c r="H1198" s="23"/>
      <c r="I1198" s="23"/>
      <c r="J1198" s="23"/>
      <c r="K1198" s="23"/>
      <c r="L1198" s="23"/>
      <c r="M1198" s="23"/>
      <c r="N1198" s="27"/>
      <c r="O1198" s="23"/>
      <c r="P1198" s="23"/>
      <c r="Q1198" s="23"/>
      <c r="R1198" s="23"/>
      <c r="S1198" s="64"/>
      <c r="T1198" s="24"/>
      <c r="U1198" s="49"/>
      <c r="V1198" s="54"/>
      <c r="W1198" s="25"/>
      <c r="X1198" s="25"/>
      <c r="Y1198" s="25"/>
      <c r="Z1198" s="25"/>
      <c r="AA1198" s="25"/>
      <c r="AB1198" s="25"/>
      <c r="AC1198" s="25"/>
      <c r="AD1198" s="55"/>
    </row>
    <row r="1199" spans="1:30" ht="20" customHeight="1" x14ac:dyDescent="0.2">
      <c r="A1199" s="20"/>
      <c r="B1199" s="33"/>
      <c r="C1199" s="63"/>
      <c r="D1199" s="22"/>
      <c r="E1199" s="23"/>
      <c r="F1199" s="23"/>
      <c r="G1199" s="23"/>
      <c r="H1199" s="23"/>
      <c r="I1199" s="23"/>
      <c r="J1199" s="23"/>
      <c r="K1199" s="23"/>
      <c r="L1199" s="23"/>
      <c r="M1199" s="23"/>
      <c r="N1199" s="27"/>
      <c r="O1199" s="23"/>
      <c r="P1199" s="23"/>
      <c r="Q1199" s="23"/>
      <c r="R1199" s="23"/>
      <c r="S1199" s="64"/>
      <c r="T1199" s="24"/>
      <c r="U1199" s="49"/>
      <c r="V1199" s="54"/>
      <c r="W1199" s="25"/>
      <c r="X1199" s="25"/>
      <c r="Y1199" s="25"/>
      <c r="Z1199" s="25"/>
      <c r="AA1199" s="25"/>
      <c r="AB1199" s="25"/>
      <c r="AC1199" s="25"/>
      <c r="AD1199" s="55"/>
    </row>
    <row r="1200" spans="1:30" ht="20" customHeight="1" x14ac:dyDescent="0.2">
      <c r="A1200" s="20"/>
      <c r="B1200" s="33"/>
      <c r="C1200" s="63"/>
      <c r="D1200" s="22"/>
      <c r="E1200" s="23"/>
      <c r="F1200" s="23"/>
      <c r="G1200" s="23"/>
      <c r="H1200" s="23"/>
      <c r="I1200" s="23"/>
      <c r="J1200" s="23"/>
      <c r="K1200" s="23"/>
      <c r="L1200" s="23"/>
      <c r="M1200" s="23"/>
      <c r="N1200" s="27"/>
      <c r="O1200" s="23"/>
      <c r="P1200" s="23"/>
      <c r="Q1200" s="23"/>
      <c r="R1200" s="23"/>
      <c r="S1200" s="64"/>
      <c r="T1200" s="24"/>
      <c r="U1200" s="49"/>
      <c r="V1200" s="54"/>
      <c r="W1200" s="25"/>
      <c r="X1200" s="25"/>
      <c r="Y1200" s="25"/>
      <c r="Z1200" s="25"/>
      <c r="AA1200" s="25"/>
      <c r="AB1200" s="25"/>
      <c r="AC1200" s="25"/>
      <c r="AD1200" s="55"/>
    </row>
    <row r="1201" spans="1:30" ht="20" customHeight="1" x14ac:dyDescent="0.2">
      <c r="A1201" s="20"/>
      <c r="B1201" s="33"/>
      <c r="C1201" s="63"/>
      <c r="D1201" s="22"/>
      <c r="E1201" s="23"/>
      <c r="F1201" s="23"/>
      <c r="G1201" s="23"/>
      <c r="H1201" s="23"/>
      <c r="I1201" s="23"/>
      <c r="J1201" s="23"/>
      <c r="K1201" s="23"/>
      <c r="L1201" s="23"/>
      <c r="M1201" s="23"/>
      <c r="N1201" s="27"/>
      <c r="O1201" s="23"/>
      <c r="P1201" s="23"/>
      <c r="Q1201" s="23"/>
      <c r="R1201" s="23"/>
      <c r="S1201" s="64"/>
      <c r="T1201" s="24"/>
      <c r="U1201" s="49"/>
      <c r="V1201" s="54"/>
      <c r="W1201" s="25"/>
      <c r="X1201" s="25"/>
      <c r="Y1201" s="25"/>
      <c r="Z1201" s="25"/>
      <c r="AA1201" s="25"/>
      <c r="AB1201" s="25"/>
      <c r="AC1201" s="25"/>
      <c r="AD1201" s="55"/>
    </row>
    <row r="1202" spans="1:30" ht="20" customHeight="1" x14ac:dyDescent="0.2">
      <c r="A1202" s="20"/>
      <c r="B1202" s="33"/>
      <c r="C1202" s="63"/>
      <c r="D1202" s="22"/>
      <c r="E1202" s="23"/>
      <c r="F1202" s="23"/>
      <c r="G1202" s="23"/>
      <c r="H1202" s="23"/>
      <c r="I1202" s="23"/>
      <c r="J1202" s="23"/>
      <c r="K1202" s="23"/>
      <c r="L1202" s="23"/>
      <c r="M1202" s="23"/>
      <c r="N1202" s="27"/>
      <c r="O1202" s="23"/>
      <c r="P1202" s="23"/>
      <c r="Q1202" s="23"/>
      <c r="R1202" s="23"/>
      <c r="S1202" s="64"/>
      <c r="T1202" s="24"/>
      <c r="U1202" s="49"/>
      <c r="V1202" s="54"/>
      <c r="W1202" s="25"/>
      <c r="X1202" s="25"/>
      <c r="Y1202" s="25"/>
      <c r="Z1202" s="25"/>
      <c r="AA1202" s="25"/>
      <c r="AB1202" s="25"/>
      <c r="AC1202" s="25"/>
      <c r="AD1202" s="55"/>
    </row>
    <row r="1203" spans="1:30" ht="20" customHeight="1" x14ac:dyDescent="0.2">
      <c r="A1203" s="20"/>
      <c r="B1203" s="33"/>
      <c r="C1203" s="63"/>
      <c r="D1203" s="22"/>
      <c r="E1203" s="23"/>
      <c r="F1203" s="23"/>
      <c r="G1203" s="23"/>
      <c r="H1203" s="23"/>
      <c r="I1203" s="23"/>
      <c r="J1203" s="23"/>
      <c r="K1203" s="23"/>
      <c r="L1203" s="23"/>
      <c r="M1203" s="23"/>
      <c r="N1203" s="27"/>
      <c r="O1203" s="23"/>
      <c r="P1203" s="23"/>
      <c r="Q1203" s="23"/>
      <c r="R1203" s="23"/>
      <c r="S1203" s="64"/>
      <c r="T1203" s="24"/>
      <c r="U1203" s="49"/>
      <c r="V1203" s="54"/>
      <c r="W1203" s="25"/>
      <c r="X1203" s="25"/>
      <c r="Y1203" s="25"/>
      <c r="Z1203" s="25"/>
      <c r="AA1203" s="25"/>
      <c r="AB1203" s="25"/>
      <c r="AC1203" s="25"/>
      <c r="AD1203" s="55"/>
    </row>
    <row r="1204" spans="1:30" ht="20" customHeight="1" x14ac:dyDescent="0.2">
      <c r="A1204" s="20"/>
      <c r="B1204" s="33"/>
      <c r="C1204" s="63"/>
      <c r="D1204" s="22"/>
      <c r="E1204" s="23"/>
      <c r="F1204" s="23"/>
      <c r="G1204" s="23"/>
      <c r="H1204" s="23"/>
      <c r="I1204" s="23"/>
      <c r="J1204" s="23"/>
      <c r="K1204" s="23"/>
      <c r="L1204" s="23"/>
      <c r="M1204" s="23"/>
      <c r="N1204" s="27"/>
      <c r="O1204" s="23"/>
      <c r="P1204" s="23"/>
      <c r="Q1204" s="23"/>
      <c r="R1204" s="23"/>
      <c r="S1204" s="64"/>
      <c r="T1204" s="24"/>
      <c r="U1204" s="49"/>
      <c r="V1204" s="54"/>
      <c r="W1204" s="25"/>
      <c r="X1204" s="25"/>
      <c r="Y1204" s="25"/>
      <c r="Z1204" s="25"/>
      <c r="AA1204" s="25"/>
      <c r="AB1204" s="25"/>
      <c r="AC1204" s="25"/>
      <c r="AD1204" s="55"/>
    </row>
    <row r="1205" spans="1:30" ht="20" customHeight="1" x14ac:dyDescent="0.2">
      <c r="A1205" s="20"/>
      <c r="B1205" s="33"/>
      <c r="C1205" s="63"/>
      <c r="D1205" s="22"/>
      <c r="E1205" s="23"/>
      <c r="F1205" s="23"/>
      <c r="G1205" s="23"/>
      <c r="H1205" s="23"/>
      <c r="I1205" s="23"/>
      <c r="J1205" s="23"/>
      <c r="K1205" s="23"/>
      <c r="L1205" s="23"/>
      <c r="M1205" s="23"/>
      <c r="N1205" s="27"/>
      <c r="O1205" s="23"/>
      <c r="P1205" s="23"/>
      <c r="Q1205" s="23"/>
      <c r="R1205" s="23"/>
      <c r="S1205" s="64"/>
      <c r="T1205" s="24"/>
      <c r="U1205" s="49"/>
      <c r="V1205" s="54"/>
      <c r="W1205" s="25"/>
      <c r="X1205" s="25"/>
      <c r="Y1205" s="25"/>
      <c r="Z1205" s="25"/>
      <c r="AA1205" s="25"/>
      <c r="AB1205" s="25"/>
      <c r="AC1205" s="25"/>
      <c r="AD1205" s="55"/>
    </row>
    <row r="1206" spans="1:30" ht="20" customHeight="1" x14ac:dyDescent="0.2">
      <c r="A1206" s="20"/>
      <c r="B1206" s="33"/>
      <c r="C1206" s="63"/>
      <c r="D1206" s="22"/>
      <c r="E1206" s="23"/>
      <c r="F1206" s="23"/>
      <c r="G1206" s="23"/>
      <c r="H1206" s="23"/>
      <c r="I1206" s="23"/>
      <c r="J1206" s="23"/>
      <c r="K1206" s="23"/>
      <c r="L1206" s="23"/>
      <c r="M1206" s="23"/>
      <c r="N1206" s="27"/>
      <c r="O1206" s="23"/>
      <c r="P1206" s="23"/>
      <c r="Q1206" s="23"/>
      <c r="R1206" s="23"/>
      <c r="S1206" s="64"/>
      <c r="T1206" s="24"/>
      <c r="U1206" s="49"/>
      <c r="V1206" s="54"/>
      <c r="W1206" s="25"/>
      <c r="X1206" s="25"/>
      <c r="Y1206" s="25"/>
      <c r="Z1206" s="25"/>
      <c r="AA1206" s="25"/>
      <c r="AB1206" s="25"/>
      <c r="AC1206" s="25"/>
      <c r="AD1206" s="55"/>
    </row>
    <row r="1207" spans="1:30" ht="20" customHeight="1" x14ac:dyDescent="0.2">
      <c r="A1207" s="20"/>
      <c r="B1207" s="33"/>
      <c r="C1207" s="63"/>
      <c r="D1207" s="22"/>
      <c r="E1207" s="23"/>
      <c r="F1207" s="23"/>
      <c r="G1207" s="23"/>
      <c r="H1207" s="23"/>
      <c r="I1207" s="23"/>
      <c r="J1207" s="23"/>
      <c r="K1207" s="23"/>
      <c r="L1207" s="23"/>
      <c r="M1207" s="23"/>
      <c r="N1207" s="27"/>
      <c r="O1207" s="23"/>
      <c r="P1207" s="23"/>
      <c r="Q1207" s="23"/>
      <c r="R1207" s="23"/>
      <c r="S1207" s="64"/>
      <c r="T1207" s="24"/>
      <c r="U1207" s="49"/>
      <c r="V1207" s="54"/>
      <c r="W1207" s="25"/>
      <c r="X1207" s="25"/>
      <c r="Y1207" s="25"/>
      <c r="Z1207" s="25"/>
      <c r="AA1207" s="25"/>
      <c r="AB1207" s="25"/>
      <c r="AC1207" s="25"/>
      <c r="AD1207" s="55"/>
    </row>
    <row r="1208" spans="1:30" ht="20" customHeight="1" x14ac:dyDescent="0.2">
      <c r="A1208" s="20"/>
      <c r="B1208" s="33"/>
      <c r="C1208" s="63"/>
      <c r="D1208" s="22"/>
      <c r="E1208" s="23"/>
      <c r="F1208" s="23"/>
      <c r="G1208" s="23"/>
      <c r="H1208" s="23"/>
      <c r="I1208" s="23"/>
      <c r="J1208" s="23"/>
      <c r="K1208" s="23"/>
      <c r="L1208" s="23"/>
      <c r="M1208" s="23"/>
      <c r="N1208" s="27"/>
      <c r="O1208" s="23"/>
      <c r="P1208" s="23"/>
      <c r="Q1208" s="23"/>
      <c r="R1208" s="23"/>
      <c r="S1208" s="64"/>
      <c r="T1208" s="24"/>
      <c r="U1208" s="49"/>
      <c r="V1208" s="54"/>
      <c r="W1208" s="25"/>
      <c r="X1208" s="25"/>
      <c r="Y1208" s="25"/>
      <c r="Z1208" s="25"/>
      <c r="AA1208" s="25"/>
      <c r="AB1208" s="25"/>
      <c r="AC1208" s="25"/>
      <c r="AD1208" s="55"/>
    </row>
    <row r="1209" spans="1:30" ht="20" customHeight="1" x14ac:dyDescent="0.2">
      <c r="A1209" s="20"/>
      <c r="B1209" s="33"/>
      <c r="C1209" s="63"/>
      <c r="D1209" s="22"/>
      <c r="E1209" s="23"/>
      <c r="F1209" s="23"/>
      <c r="G1209" s="23"/>
      <c r="H1209" s="23"/>
      <c r="I1209" s="23"/>
      <c r="J1209" s="23"/>
      <c r="K1209" s="23"/>
      <c r="L1209" s="23"/>
      <c r="M1209" s="23"/>
      <c r="N1209" s="27"/>
      <c r="O1209" s="23"/>
      <c r="P1209" s="23"/>
      <c r="Q1209" s="23"/>
      <c r="R1209" s="23"/>
      <c r="S1209" s="64"/>
      <c r="T1209" s="24"/>
      <c r="U1209" s="49"/>
      <c r="V1209" s="54"/>
      <c r="W1209" s="25"/>
      <c r="X1209" s="25"/>
      <c r="Y1209" s="25"/>
      <c r="Z1209" s="25"/>
      <c r="AA1209" s="25"/>
      <c r="AB1209" s="25"/>
      <c r="AC1209" s="25"/>
      <c r="AD1209" s="55"/>
    </row>
    <row r="1210" spans="1:30" ht="20" customHeight="1" x14ac:dyDescent="0.2">
      <c r="A1210" s="20"/>
      <c r="B1210" s="33"/>
      <c r="C1210" s="63"/>
      <c r="D1210" s="22"/>
      <c r="E1210" s="23"/>
      <c r="F1210" s="23"/>
      <c r="G1210" s="23"/>
      <c r="H1210" s="23"/>
      <c r="I1210" s="23"/>
      <c r="J1210" s="23"/>
      <c r="K1210" s="23"/>
      <c r="L1210" s="23"/>
      <c r="M1210" s="23"/>
      <c r="N1210" s="27"/>
      <c r="O1210" s="23"/>
      <c r="P1210" s="23"/>
      <c r="Q1210" s="23"/>
      <c r="R1210" s="23"/>
      <c r="S1210" s="64"/>
      <c r="T1210" s="24"/>
      <c r="U1210" s="49"/>
      <c r="V1210" s="54"/>
      <c r="W1210" s="25"/>
      <c r="X1210" s="25"/>
      <c r="Y1210" s="25"/>
      <c r="Z1210" s="25"/>
      <c r="AA1210" s="25"/>
      <c r="AB1210" s="25"/>
      <c r="AC1210" s="25"/>
      <c r="AD1210" s="55"/>
    </row>
    <row r="1211" spans="1:30" ht="20" customHeight="1" x14ac:dyDescent="0.2">
      <c r="A1211" s="20"/>
      <c r="B1211" s="33"/>
      <c r="C1211" s="63"/>
      <c r="D1211" s="22"/>
      <c r="E1211" s="23"/>
      <c r="F1211" s="23"/>
      <c r="G1211" s="23"/>
      <c r="H1211" s="23"/>
      <c r="I1211" s="23"/>
      <c r="J1211" s="23"/>
      <c r="K1211" s="23"/>
      <c r="L1211" s="23"/>
      <c r="M1211" s="23"/>
      <c r="N1211" s="27"/>
      <c r="O1211" s="23"/>
      <c r="P1211" s="23"/>
      <c r="Q1211" s="23"/>
      <c r="R1211" s="23"/>
      <c r="S1211" s="64"/>
      <c r="T1211" s="24"/>
      <c r="U1211" s="49"/>
      <c r="V1211" s="54"/>
      <c r="W1211" s="25"/>
      <c r="X1211" s="25"/>
      <c r="Y1211" s="25"/>
      <c r="Z1211" s="25"/>
      <c r="AA1211" s="25"/>
      <c r="AB1211" s="25"/>
      <c r="AC1211" s="25"/>
      <c r="AD1211" s="55"/>
    </row>
    <row r="1212" spans="1:30" ht="20" customHeight="1" x14ac:dyDescent="0.2">
      <c r="A1212" s="20"/>
      <c r="B1212" s="33"/>
      <c r="C1212" s="63"/>
      <c r="D1212" s="22"/>
      <c r="E1212" s="23"/>
      <c r="F1212" s="23"/>
      <c r="G1212" s="23"/>
      <c r="H1212" s="23"/>
      <c r="I1212" s="23"/>
      <c r="J1212" s="23"/>
      <c r="K1212" s="23"/>
      <c r="L1212" s="23"/>
      <c r="M1212" s="23"/>
      <c r="N1212" s="27"/>
      <c r="O1212" s="23"/>
      <c r="P1212" s="23"/>
      <c r="Q1212" s="23"/>
      <c r="R1212" s="23"/>
      <c r="S1212" s="64"/>
      <c r="T1212" s="24"/>
      <c r="U1212" s="49"/>
      <c r="V1212" s="54"/>
      <c r="W1212" s="25"/>
      <c r="X1212" s="25"/>
      <c r="Y1212" s="25"/>
      <c r="Z1212" s="25"/>
      <c r="AA1212" s="25"/>
      <c r="AB1212" s="25"/>
      <c r="AC1212" s="25"/>
      <c r="AD1212" s="55"/>
    </row>
    <row r="1213" spans="1:30" ht="20" customHeight="1" x14ac:dyDescent="0.2">
      <c r="A1213" s="20"/>
      <c r="B1213" s="33"/>
      <c r="C1213" s="63"/>
      <c r="D1213" s="22"/>
      <c r="E1213" s="23"/>
      <c r="F1213" s="23"/>
      <c r="G1213" s="23"/>
      <c r="H1213" s="23"/>
      <c r="I1213" s="23"/>
      <c r="J1213" s="23"/>
      <c r="K1213" s="23"/>
      <c r="L1213" s="23"/>
      <c r="M1213" s="23"/>
      <c r="N1213" s="27"/>
      <c r="O1213" s="23"/>
      <c r="P1213" s="23"/>
      <c r="Q1213" s="23"/>
      <c r="R1213" s="23"/>
      <c r="S1213" s="64"/>
      <c r="T1213" s="24"/>
      <c r="U1213" s="49"/>
      <c r="V1213" s="54"/>
      <c r="W1213" s="25"/>
      <c r="X1213" s="25"/>
      <c r="Y1213" s="25"/>
      <c r="Z1213" s="25"/>
      <c r="AA1213" s="25"/>
      <c r="AB1213" s="25"/>
      <c r="AC1213" s="25"/>
      <c r="AD1213" s="55"/>
    </row>
    <row r="1214" spans="1:30" ht="20" customHeight="1" x14ac:dyDescent="0.2">
      <c r="A1214" s="20"/>
      <c r="B1214" s="33"/>
      <c r="C1214" s="63"/>
      <c r="D1214" s="22"/>
      <c r="E1214" s="23"/>
      <c r="F1214" s="23"/>
      <c r="G1214" s="23"/>
      <c r="H1214" s="23"/>
      <c r="I1214" s="23"/>
      <c r="J1214" s="23"/>
      <c r="K1214" s="23"/>
      <c r="L1214" s="23"/>
      <c r="M1214" s="23"/>
      <c r="N1214" s="27"/>
      <c r="O1214" s="23"/>
      <c r="P1214" s="23"/>
      <c r="Q1214" s="23"/>
      <c r="R1214" s="23"/>
      <c r="S1214" s="64"/>
      <c r="T1214" s="24"/>
      <c r="U1214" s="49"/>
      <c r="V1214" s="54"/>
      <c r="W1214" s="25"/>
      <c r="X1214" s="25"/>
      <c r="Y1214" s="25"/>
      <c r="Z1214" s="25"/>
      <c r="AA1214" s="25"/>
      <c r="AB1214" s="25"/>
      <c r="AC1214" s="25"/>
      <c r="AD1214" s="55"/>
    </row>
    <row r="1215" spans="1:30" ht="20" customHeight="1" x14ac:dyDescent="0.2">
      <c r="A1215" s="20"/>
      <c r="B1215" s="33"/>
      <c r="C1215" s="63"/>
      <c r="D1215" s="22"/>
      <c r="E1215" s="23"/>
      <c r="F1215" s="23"/>
      <c r="G1215" s="23"/>
      <c r="H1215" s="23"/>
      <c r="I1215" s="23"/>
      <c r="J1215" s="23"/>
      <c r="K1215" s="23"/>
      <c r="L1215" s="23"/>
      <c r="M1215" s="23"/>
      <c r="N1215" s="27"/>
      <c r="O1215" s="23"/>
      <c r="P1215" s="23"/>
      <c r="Q1215" s="23"/>
      <c r="R1215" s="23"/>
      <c r="S1215" s="64"/>
      <c r="T1215" s="24"/>
      <c r="U1215" s="49"/>
      <c r="V1215" s="54"/>
      <c r="W1215" s="25"/>
      <c r="X1215" s="25"/>
      <c r="Y1215" s="25"/>
      <c r="Z1215" s="25"/>
      <c r="AA1215" s="25"/>
      <c r="AB1215" s="25"/>
      <c r="AC1215" s="25"/>
      <c r="AD1215" s="55"/>
    </row>
    <row r="1216" spans="1:30" ht="20" customHeight="1" x14ac:dyDescent="0.2">
      <c r="A1216" s="20"/>
      <c r="B1216" s="33"/>
      <c r="C1216" s="63"/>
      <c r="D1216" s="22"/>
      <c r="E1216" s="23"/>
      <c r="F1216" s="23"/>
      <c r="G1216" s="23"/>
      <c r="H1216" s="23"/>
      <c r="I1216" s="23"/>
      <c r="J1216" s="23"/>
      <c r="K1216" s="23"/>
      <c r="L1216" s="23"/>
      <c r="M1216" s="23"/>
      <c r="N1216" s="27"/>
      <c r="O1216" s="23"/>
      <c r="P1216" s="23"/>
      <c r="Q1216" s="23"/>
      <c r="R1216" s="23"/>
      <c r="S1216" s="64"/>
      <c r="T1216" s="24"/>
      <c r="U1216" s="49"/>
      <c r="V1216" s="54"/>
      <c r="W1216" s="25"/>
      <c r="X1216" s="25"/>
      <c r="Y1216" s="25"/>
      <c r="Z1216" s="25"/>
      <c r="AA1216" s="25"/>
      <c r="AB1216" s="25"/>
      <c r="AC1216" s="25"/>
      <c r="AD1216" s="55"/>
    </row>
    <row r="1217" spans="1:30" ht="20" customHeight="1" x14ac:dyDescent="0.2">
      <c r="A1217" s="20"/>
      <c r="B1217" s="33"/>
      <c r="C1217" s="63"/>
      <c r="D1217" s="22"/>
      <c r="E1217" s="23"/>
      <c r="F1217" s="23"/>
      <c r="G1217" s="23"/>
      <c r="H1217" s="23"/>
      <c r="I1217" s="23"/>
      <c r="J1217" s="23"/>
      <c r="K1217" s="23"/>
      <c r="L1217" s="23"/>
      <c r="M1217" s="23"/>
      <c r="N1217" s="27"/>
      <c r="O1217" s="23"/>
      <c r="P1217" s="23"/>
      <c r="Q1217" s="23"/>
      <c r="R1217" s="23"/>
      <c r="S1217" s="64"/>
      <c r="T1217" s="24"/>
      <c r="U1217" s="49"/>
      <c r="V1217" s="54"/>
      <c r="W1217" s="25"/>
      <c r="X1217" s="25"/>
      <c r="Y1217" s="25"/>
      <c r="Z1217" s="25"/>
      <c r="AA1217" s="25"/>
      <c r="AB1217" s="25"/>
      <c r="AC1217" s="25"/>
      <c r="AD1217" s="55"/>
    </row>
    <row r="1218" spans="1:30" ht="20" customHeight="1" x14ac:dyDescent="0.2">
      <c r="A1218" s="20"/>
      <c r="B1218" s="33"/>
      <c r="C1218" s="63"/>
      <c r="D1218" s="22"/>
      <c r="E1218" s="23"/>
      <c r="F1218" s="23"/>
      <c r="G1218" s="23"/>
      <c r="H1218" s="23"/>
      <c r="I1218" s="23"/>
      <c r="J1218" s="23"/>
      <c r="K1218" s="23"/>
      <c r="L1218" s="23"/>
      <c r="M1218" s="23"/>
      <c r="N1218" s="27"/>
      <c r="O1218" s="23"/>
      <c r="P1218" s="23"/>
      <c r="Q1218" s="23"/>
      <c r="R1218" s="23"/>
      <c r="S1218" s="64"/>
      <c r="T1218" s="24"/>
      <c r="U1218" s="49"/>
      <c r="V1218" s="54"/>
      <c r="W1218" s="25"/>
      <c r="X1218" s="25"/>
      <c r="Y1218" s="25"/>
      <c r="Z1218" s="25"/>
      <c r="AA1218" s="25"/>
      <c r="AB1218" s="25"/>
      <c r="AC1218" s="25"/>
      <c r="AD1218" s="55"/>
    </row>
    <row r="1219" spans="1:30" ht="20" customHeight="1" x14ac:dyDescent="0.2">
      <c r="A1219" s="20"/>
      <c r="B1219" s="33"/>
      <c r="C1219" s="63"/>
      <c r="D1219" s="22"/>
      <c r="E1219" s="23"/>
      <c r="F1219" s="23"/>
      <c r="G1219" s="23"/>
      <c r="H1219" s="23"/>
      <c r="I1219" s="23"/>
      <c r="J1219" s="23"/>
      <c r="K1219" s="23"/>
      <c r="L1219" s="23"/>
      <c r="M1219" s="23"/>
      <c r="N1219" s="27"/>
      <c r="O1219" s="23"/>
      <c r="P1219" s="23"/>
      <c r="Q1219" s="23"/>
      <c r="R1219" s="23"/>
      <c r="S1219" s="64"/>
      <c r="T1219" s="24"/>
      <c r="U1219" s="49"/>
      <c r="V1219" s="54"/>
      <c r="W1219" s="25"/>
      <c r="X1219" s="25"/>
      <c r="Y1219" s="25"/>
      <c r="Z1219" s="25"/>
      <c r="AA1219" s="25"/>
      <c r="AB1219" s="25"/>
      <c r="AC1219" s="25"/>
      <c r="AD1219" s="55"/>
    </row>
    <row r="1220" spans="1:30" ht="20" customHeight="1" x14ac:dyDescent="0.2">
      <c r="A1220" s="20"/>
      <c r="B1220" s="33"/>
      <c r="C1220" s="63"/>
      <c r="D1220" s="22"/>
      <c r="E1220" s="23"/>
      <c r="F1220" s="23"/>
      <c r="G1220" s="23"/>
      <c r="H1220" s="23"/>
      <c r="I1220" s="23"/>
      <c r="J1220" s="23"/>
      <c r="K1220" s="23"/>
      <c r="L1220" s="23"/>
      <c r="M1220" s="23"/>
      <c r="N1220" s="27"/>
      <c r="O1220" s="23"/>
      <c r="P1220" s="23"/>
      <c r="Q1220" s="23"/>
      <c r="R1220" s="23"/>
      <c r="S1220" s="64"/>
      <c r="T1220" s="24"/>
      <c r="U1220" s="49"/>
      <c r="V1220" s="54"/>
      <c r="W1220" s="25"/>
      <c r="X1220" s="25"/>
      <c r="Y1220" s="25"/>
      <c r="Z1220" s="25"/>
      <c r="AA1220" s="25"/>
      <c r="AB1220" s="25"/>
      <c r="AC1220" s="25"/>
      <c r="AD1220" s="55"/>
    </row>
    <row r="1221" spans="1:30" ht="20" customHeight="1" x14ac:dyDescent="0.2">
      <c r="A1221" s="20"/>
      <c r="B1221" s="33"/>
      <c r="C1221" s="63"/>
      <c r="D1221" s="22"/>
      <c r="E1221" s="23"/>
      <c r="F1221" s="23"/>
      <c r="G1221" s="23"/>
      <c r="H1221" s="23"/>
      <c r="I1221" s="23"/>
      <c r="J1221" s="23"/>
      <c r="K1221" s="23"/>
      <c r="L1221" s="23"/>
      <c r="M1221" s="23"/>
      <c r="N1221" s="27"/>
      <c r="O1221" s="23"/>
      <c r="P1221" s="23"/>
      <c r="Q1221" s="23"/>
      <c r="R1221" s="23"/>
      <c r="S1221" s="64"/>
      <c r="T1221" s="24"/>
      <c r="U1221" s="49"/>
      <c r="V1221" s="54"/>
      <c r="W1221" s="25"/>
      <c r="X1221" s="25"/>
      <c r="Y1221" s="25"/>
      <c r="Z1221" s="25"/>
      <c r="AA1221" s="25"/>
      <c r="AB1221" s="25"/>
      <c r="AC1221" s="25"/>
      <c r="AD1221" s="55"/>
    </row>
    <row r="1222" spans="1:30" ht="20" customHeight="1" x14ac:dyDescent="0.2">
      <c r="A1222" s="20"/>
      <c r="B1222" s="33"/>
      <c r="C1222" s="63"/>
      <c r="D1222" s="22"/>
      <c r="E1222" s="23"/>
      <c r="F1222" s="23"/>
      <c r="G1222" s="23"/>
      <c r="H1222" s="23"/>
      <c r="I1222" s="23"/>
      <c r="J1222" s="23"/>
      <c r="K1222" s="23"/>
      <c r="L1222" s="23"/>
      <c r="M1222" s="23"/>
      <c r="N1222" s="27"/>
      <c r="O1222" s="23"/>
      <c r="P1222" s="23"/>
      <c r="Q1222" s="23"/>
      <c r="R1222" s="23"/>
      <c r="S1222" s="64"/>
      <c r="T1222" s="24"/>
      <c r="U1222" s="49"/>
      <c r="V1222" s="54"/>
      <c r="W1222" s="25"/>
      <c r="X1222" s="25"/>
      <c r="Y1222" s="25"/>
      <c r="Z1222" s="25"/>
      <c r="AA1222" s="25"/>
      <c r="AB1222" s="25"/>
      <c r="AC1222" s="25"/>
      <c r="AD1222" s="55"/>
    </row>
    <row r="1223" spans="1:30" ht="20" customHeight="1" x14ac:dyDescent="0.2">
      <c r="A1223" s="20"/>
      <c r="B1223" s="33"/>
      <c r="C1223" s="63"/>
      <c r="D1223" s="22"/>
      <c r="E1223" s="23"/>
      <c r="F1223" s="23"/>
      <c r="G1223" s="23"/>
      <c r="H1223" s="23"/>
      <c r="I1223" s="23"/>
      <c r="J1223" s="23"/>
      <c r="K1223" s="23"/>
      <c r="L1223" s="23"/>
      <c r="M1223" s="23"/>
      <c r="N1223" s="27"/>
      <c r="O1223" s="23"/>
      <c r="P1223" s="23"/>
      <c r="Q1223" s="23"/>
      <c r="R1223" s="23"/>
      <c r="S1223" s="64"/>
      <c r="T1223" s="24"/>
      <c r="U1223" s="49"/>
      <c r="V1223" s="54"/>
      <c r="W1223" s="25"/>
      <c r="X1223" s="25"/>
      <c r="Y1223" s="25"/>
      <c r="Z1223" s="25"/>
      <c r="AA1223" s="25"/>
      <c r="AB1223" s="25"/>
      <c r="AC1223" s="25"/>
      <c r="AD1223" s="55"/>
    </row>
    <row r="1224" spans="1:30" ht="20" customHeight="1" x14ac:dyDescent="0.2">
      <c r="A1224" s="20"/>
      <c r="B1224" s="33"/>
      <c r="C1224" s="63"/>
      <c r="D1224" s="22"/>
      <c r="E1224" s="23"/>
      <c r="F1224" s="23"/>
      <c r="G1224" s="23"/>
      <c r="H1224" s="23"/>
      <c r="I1224" s="23"/>
      <c r="J1224" s="23"/>
      <c r="K1224" s="23"/>
      <c r="L1224" s="23"/>
      <c r="M1224" s="23"/>
      <c r="N1224" s="27"/>
      <c r="O1224" s="23"/>
      <c r="P1224" s="23"/>
      <c r="Q1224" s="23"/>
      <c r="R1224" s="23"/>
      <c r="S1224" s="64"/>
      <c r="T1224" s="24"/>
      <c r="U1224" s="49"/>
      <c r="V1224" s="54"/>
      <c r="W1224" s="25"/>
      <c r="X1224" s="25"/>
      <c r="Y1224" s="25"/>
      <c r="Z1224" s="25"/>
      <c r="AA1224" s="25"/>
      <c r="AB1224" s="25"/>
      <c r="AC1224" s="25"/>
      <c r="AD1224" s="55"/>
    </row>
    <row r="1225" spans="1:30" ht="20" customHeight="1" x14ac:dyDescent="0.2">
      <c r="A1225" s="20"/>
      <c r="B1225" s="33"/>
      <c r="C1225" s="63"/>
      <c r="D1225" s="22"/>
      <c r="E1225" s="23"/>
      <c r="F1225" s="23"/>
      <c r="G1225" s="23"/>
      <c r="H1225" s="23"/>
      <c r="I1225" s="23"/>
      <c r="J1225" s="23"/>
      <c r="K1225" s="23"/>
      <c r="L1225" s="23"/>
      <c r="M1225" s="23"/>
      <c r="N1225" s="27"/>
      <c r="O1225" s="23"/>
      <c r="P1225" s="23"/>
      <c r="Q1225" s="23"/>
      <c r="R1225" s="23"/>
      <c r="S1225" s="64"/>
      <c r="T1225" s="24"/>
      <c r="U1225" s="49"/>
      <c r="V1225" s="54"/>
      <c r="W1225" s="25"/>
      <c r="X1225" s="25"/>
      <c r="Y1225" s="25"/>
      <c r="Z1225" s="25"/>
      <c r="AA1225" s="25"/>
      <c r="AB1225" s="25"/>
      <c r="AC1225" s="25"/>
      <c r="AD1225" s="55"/>
    </row>
    <row r="1226" spans="1:30" ht="20" customHeight="1" x14ac:dyDescent="0.2">
      <c r="A1226" s="20"/>
      <c r="B1226" s="33"/>
      <c r="C1226" s="63"/>
      <c r="D1226" s="22"/>
      <c r="E1226" s="23"/>
      <c r="F1226" s="23"/>
      <c r="G1226" s="23"/>
      <c r="H1226" s="23"/>
      <c r="I1226" s="23"/>
      <c r="J1226" s="23"/>
      <c r="K1226" s="23"/>
      <c r="L1226" s="23"/>
      <c r="M1226" s="23"/>
      <c r="N1226" s="27"/>
      <c r="O1226" s="23"/>
      <c r="P1226" s="23"/>
      <c r="Q1226" s="23"/>
      <c r="R1226" s="23"/>
      <c r="S1226" s="64"/>
      <c r="T1226" s="24"/>
      <c r="U1226" s="49"/>
      <c r="V1226" s="54"/>
      <c r="W1226" s="25"/>
      <c r="X1226" s="25"/>
      <c r="Y1226" s="25"/>
      <c r="Z1226" s="25"/>
      <c r="AA1226" s="25"/>
      <c r="AB1226" s="25"/>
      <c r="AC1226" s="25"/>
      <c r="AD1226" s="55"/>
    </row>
    <row r="1227" spans="1:30" ht="20" customHeight="1" x14ac:dyDescent="0.2">
      <c r="A1227" s="20"/>
      <c r="B1227" s="33"/>
      <c r="C1227" s="63"/>
      <c r="D1227" s="22"/>
      <c r="E1227" s="23"/>
      <c r="F1227" s="23"/>
      <c r="G1227" s="23"/>
      <c r="H1227" s="23"/>
      <c r="I1227" s="23"/>
      <c r="J1227" s="23"/>
      <c r="K1227" s="23"/>
      <c r="L1227" s="23"/>
      <c r="M1227" s="23"/>
      <c r="N1227" s="27"/>
      <c r="O1227" s="23"/>
      <c r="P1227" s="23"/>
      <c r="Q1227" s="23"/>
      <c r="R1227" s="23"/>
      <c r="S1227" s="64"/>
      <c r="T1227" s="24"/>
      <c r="U1227" s="49"/>
      <c r="V1227" s="54"/>
      <c r="W1227" s="25"/>
      <c r="X1227" s="25"/>
      <c r="Y1227" s="25"/>
      <c r="Z1227" s="25"/>
      <c r="AA1227" s="25"/>
      <c r="AB1227" s="25"/>
      <c r="AC1227" s="25"/>
      <c r="AD1227" s="55"/>
    </row>
    <row r="1228" spans="1:30" ht="20" customHeight="1" x14ac:dyDescent="0.2">
      <c r="A1228" s="20"/>
      <c r="B1228" s="33"/>
      <c r="C1228" s="63"/>
      <c r="D1228" s="22"/>
      <c r="E1228" s="23"/>
      <c r="F1228" s="23"/>
      <c r="G1228" s="23"/>
      <c r="H1228" s="23"/>
      <c r="I1228" s="23"/>
      <c r="J1228" s="23"/>
      <c r="K1228" s="23"/>
      <c r="L1228" s="23"/>
      <c r="M1228" s="23"/>
      <c r="N1228" s="27"/>
      <c r="O1228" s="23"/>
      <c r="P1228" s="23"/>
      <c r="Q1228" s="23"/>
      <c r="R1228" s="23"/>
      <c r="S1228" s="64"/>
      <c r="T1228" s="24"/>
      <c r="U1228" s="49"/>
      <c r="V1228" s="54"/>
      <c r="W1228" s="25"/>
      <c r="X1228" s="25"/>
      <c r="Y1228" s="25"/>
      <c r="Z1228" s="25"/>
      <c r="AA1228" s="25"/>
      <c r="AB1228" s="25"/>
      <c r="AC1228" s="25"/>
      <c r="AD1228" s="55"/>
    </row>
    <row r="1229" spans="1:30" ht="20" customHeight="1" x14ac:dyDescent="0.2">
      <c r="A1229" s="20"/>
      <c r="B1229" s="33"/>
      <c r="C1229" s="63"/>
      <c r="D1229" s="22"/>
      <c r="E1229" s="23"/>
      <c r="F1229" s="23"/>
      <c r="G1229" s="23"/>
      <c r="H1229" s="23"/>
      <c r="I1229" s="23"/>
      <c r="J1229" s="23"/>
      <c r="K1229" s="23"/>
      <c r="L1229" s="23"/>
      <c r="M1229" s="23"/>
      <c r="N1229" s="27"/>
      <c r="O1229" s="23"/>
      <c r="P1229" s="23"/>
      <c r="Q1229" s="23"/>
      <c r="R1229" s="23"/>
      <c r="S1229" s="64"/>
      <c r="T1229" s="24"/>
      <c r="U1229" s="49"/>
      <c r="V1229" s="54"/>
      <c r="W1229" s="25"/>
      <c r="X1229" s="25"/>
      <c r="Y1229" s="25"/>
      <c r="Z1229" s="25"/>
      <c r="AA1229" s="25"/>
      <c r="AB1229" s="25"/>
      <c r="AC1229" s="25"/>
      <c r="AD1229" s="55"/>
    </row>
    <row r="1230" spans="1:30" ht="20" customHeight="1" x14ac:dyDescent="0.2">
      <c r="A1230" s="20"/>
      <c r="B1230" s="33"/>
      <c r="C1230" s="63"/>
      <c r="D1230" s="22"/>
      <c r="E1230" s="23"/>
      <c r="F1230" s="23"/>
      <c r="G1230" s="23"/>
      <c r="H1230" s="23"/>
      <c r="I1230" s="23"/>
      <c r="J1230" s="23"/>
      <c r="K1230" s="23"/>
      <c r="L1230" s="23"/>
      <c r="M1230" s="23"/>
      <c r="N1230" s="27"/>
      <c r="O1230" s="23"/>
      <c r="P1230" s="23"/>
      <c r="Q1230" s="23"/>
      <c r="R1230" s="23"/>
      <c r="S1230" s="64"/>
      <c r="T1230" s="24"/>
      <c r="U1230" s="49"/>
      <c r="V1230" s="54"/>
      <c r="W1230" s="25"/>
      <c r="X1230" s="25"/>
      <c r="Y1230" s="25"/>
      <c r="Z1230" s="25"/>
      <c r="AA1230" s="25"/>
      <c r="AB1230" s="25"/>
      <c r="AC1230" s="25"/>
      <c r="AD1230" s="55"/>
    </row>
    <row r="1231" spans="1:30" ht="20" customHeight="1" x14ac:dyDescent="0.2">
      <c r="A1231" s="20"/>
      <c r="B1231" s="33"/>
      <c r="C1231" s="63"/>
      <c r="D1231" s="22"/>
      <c r="E1231" s="23"/>
      <c r="F1231" s="23"/>
      <c r="G1231" s="23"/>
      <c r="H1231" s="23"/>
      <c r="I1231" s="23"/>
      <c r="J1231" s="23"/>
      <c r="K1231" s="23"/>
      <c r="L1231" s="23"/>
      <c r="M1231" s="23"/>
      <c r="N1231" s="27"/>
      <c r="O1231" s="23"/>
      <c r="P1231" s="23"/>
      <c r="Q1231" s="23"/>
      <c r="R1231" s="23"/>
      <c r="S1231" s="64"/>
      <c r="T1231" s="24"/>
      <c r="U1231" s="49"/>
      <c r="V1231" s="54"/>
      <c r="W1231" s="25"/>
      <c r="X1231" s="25"/>
      <c r="Y1231" s="25"/>
      <c r="Z1231" s="25"/>
      <c r="AA1231" s="25"/>
      <c r="AB1231" s="25"/>
      <c r="AC1231" s="25"/>
      <c r="AD1231" s="55"/>
    </row>
    <row r="1232" spans="1:30" ht="20" customHeight="1" x14ac:dyDescent="0.2">
      <c r="A1232" s="20"/>
      <c r="B1232" s="33"/>
      <c r="C1232" s="63"/>
      <c r="D1232" s="22"/>
      <c r="E1232" s="23"/>
      <c r="F1232" s="23"/>
      <c r="G1232" s="23"/>
      <c r="H1232" s="23"/>
      <c r="I1232" s="23"/>
      <c r="J1232" s="23"/>
      <c r="K1232" s="23"/>
      <c r="L1232" s="23"/>
      <c r="M1232" s="23"/>
      <c r="N1232" s="27"/>
      <c r="O1232" s="23"/>
      <c r="P1232" s="23"/>
      <c r="Q1232" s="23"/>
      <c r="R1232" s="23"/>
      <c r="S1232" s="64"/>
      <c r="T1232" s="24"/>
      <c r="U1232" s="49"/>
      <c r="V1232" s="54"/>
      <c r="W1232" s="25"/>
      <c r="X1232" s="25"/>
      <c r="Y1232" s="25"/>
      <c r="Z1232" s="25"/>
      <c r="AA1232" s="25"/>
      <c r="AB1232" s="25"/>
      <c r="AC1232" s="25"/>
      <c r="AD1232" s="55"/>
    </row>
    <row r="1233" spans="1:30" ht="20" customHeight="1" x14ac:dyDescent="0.2">
      <c r="A1233" s="20"/>
      <c r="B1233" s="33"/>
      <c r="C1233" s="63"/>
      <c r="D1233" s="22"/>
      <c r="E1233" s="23"/>
      <c r="F1233" s="23"/>
      <c r="G1233" s="23"/>
      <c r="H1233" s="23"/>
      <c r="I1233" s="23"/>
      <c r="J1233" s="23"/>
      <c r="K1233" s="23"/>
      <c r="L1233" s="23"/>
      <c r="M1233" s="23"/>
      <c r="N1233" s="27"/>
      <c r="O1233" s="23"/>
      <c r="P1233" s="23"/>
      <c r="Q1233" s="23"/>
      <c r="R1233" s="23"/>
      <c r="S1233" s="64"/>
      <c r="T1233" s="24"/>
      <c r="U1233" s="49"/>
      <c r="V1233" s="54"/>
      <c r="W1233" s="25"/>
      <c r="X1233" s="25"/>
      <c r="Y1233" s="25"/>
      <c r="Z1233" s="25"/>
      <c r="AA1233" s="25"/>
      <c r="AB1233" s="25"/>
      <c r="AC1233" s="25"/>
      <c r="AD1233" s="55"/>
    </row>
    <row r="1234" spans="1:30" ht="20" customHeight="1" x14ac:dyDescent="0.2">
      <c r="A1234" s="20"/>
      <c r="B1234" s="33"/>
      <c r="C1234" s="63"/>
      <c r="D1234" s="22"/>
      <c r="E1234" s="23"/>
      <c r="F1234" s="23"/>
      <c r="G1234" s="23"/>
      <c r="H1234" s="23"/>
      <c r="I1234" s="23"/>
      <c r="J1234" s="23"/>
      <c r="K1234" s="23"/>
      <c r="L1234" s="23"/>
      <c r="M1234" s="23"/>
      <c r="N1234" s="27"/>
      <c r="O1234" s="23"/>
      <c r="P1234" s="23"/>
      <c r="Q1234" s="23"/>
      <c r="R1234" s="23"/>
      <c r="S1234" s="64"/>
      <c r="T1234" s="24"/>
      <c r="U1234" s="49"/>
      <c r="V1234" s="54"/>
      <c r="W1234" s="25"/>
      <c r="X1234" s="25"/>
      <c r="Y1234" s="25"/>
      <c r="Z1234" s="25"/>
      <c r="AA1234" s="25"/>
      <c r="AB1234" s="25"/>
      <c r="AC1234" s="25"/>
      <c r="AD1234" s="55"/>
    </row>
    <row r="1235" spans="1:30" ht="20" customHeight="1" x14ac:dyDescent="0.2">
      <c r="A1235" s="20"/>
      <c r="B1235" s="33"/>
      <c r="C1235" s="63"/>
      <c r="D1235" s="22"/>
      <c r="E1235" s="23"/>
      <c r="F1235" s="23"/>
      <c r="G1235" s="23"/>
      <c r="H1235" s="23"/>
      <c r="I1235" s="23"/>
      <c r="J1235" s="23"/>
      <c r="K1235" s="23"/>
      <c r="L1235" s="23"/>
      <c r="M1235" s="23"/>
      <c r="N1235" s="27"/>
      <c r="O1235" s="23"/>
      <c r="P1235" s="23"/>
      <c r="Q1235" s="23"/>
      <c r="R1235" s="23"/>
      <c r="S1235" s="64"/>
      <c r="T1235" s="24"/>
      <c r="U1235" s="49"/>
      <c r="V1235" s="54"/>
      <c r="W1235" s="25"/>
      <c r="X1235" s="25"/>
      <c r="Y1235" s="25"/>
      <c r="Z1235" s="25"/>
      <c r="AA1235" s="25"/>
      <c r="AB1235" s="25"/>
      <c r="AC1235" s="25"/>
      <c r="AD1235" s="55"/>
    </row>
    <row r="1236" spans="1:30" ht="20" customHeight="1" x14ac:dyDescent="0.2">
      <c r="A1236" s="20"/>
      <c r="B1236" s="33"/>
      <c r="C1236" s="63"/>
      <c r="D1236" s="22"/>
      <c r="E1236" s="23"/>
      <c r="F1236" s="23"/>
      <c r="G1236" s="23"/>
      <c r="H1236" s="23"/>
      <c r="I1236" s="23"/>
      <c r="J1236" s="23"/>
      <c r="K1236" s="23"/>
      <c r="L1236" s="23"/>
      <c r="M1236" s="23"/>
      <c r="N1236" s="27"/>
      <c r="O1236" s="23"/>
      <c r="P1236" s="23"/>
      <c r="Q1236" s="23"/>
      <c r="R1236" s="23"/>
      <c r="S1236" s="64"/>
      <c r="T1236" s="24"/>
      <c r="U1236" s="49"/>
      <c r="V1236" s="54"/>
      <c r="W1236" s="25"/>
      <c r="X1236" s="25"/>
      <c r="Y1236" s="25"/>
      <c r="Z1236" s="25"/>
      <c r="AA1236" s="25"/>
      <c r="AB1236" s="25"/>
      <c r="AC1236" s="25"/>
      <c r="AD1236" s="55"/>
    </row>
    <row r="1237" spans="1:30" ht="20" customHeight="1" x14ac:dyDescent="0.2">
      <c r="A1237" s="20"/>
      <c r="B1237" s="33"/>
      <c r="C1237" s="63"/>
      <c r="D1237" s="22"/>
      <c r="E1237" s="23"/>
      <c r="F1237" s="23"/>
      <c r="G1237" s="23"/>
      <c r="H1237" s="23"/>
      <c r="I1237" s="23"/>
      <c r="J1237" s="23"/>
      <c r="K1237" s="23"/>
      <c r="L1237" s="23"/>
      <c r="M1237" s="23"/>
      <c r="N1237" s="27"/>
      <c r="O1237" s="23"/>
      <c r="P1237" s="23"/>
      <c r="Q1237" s="23"/>
      <c r="R1237" s="23"/>
      <c r="S1237" s="64"/>
      <c r="T1237" s="24"/>
      <c r="U1237" s="49"/>
      <c r="V1237" s="54"/>
      <c r="W1237" s="25"/>
      <c r="X1237" s="25"/>
      <c r="Y1237" s="25"/>
      <c r="Z1237" s="25"/>
      <c r="AA1237" s="25"/>
      <c r="AB1237" s="25"/>
      <c r="AC1237" s="25"/>
      <c r="AD1237" s="55"/>
    </row>
    <row r="1238" spans="1:30" ht="20" customHeight="1" x14ac:dyDescent="0.2">
      <c r="A1238" s="20"/>
      <c r="B1238" s="33"/>
      <c r="C1238" s="63"/>
      <c r="D1238" s="22"/>
      <c r="E1238" s="23"/>
      <c r="F1238" s="23"/>
      <c r="G1238" s="23"/>
      <c r="H1238" s="23"/>
      <c r="I1238" s="23"/>
      <c r="J1238" s="23"/>
      <c r="K1238" s="23"/>
      <c r="L1238" s="23"/>
      <c r="M1238" s="23"/>
      <c r="N1238" s="27"/>
      <c r="O1238" s="23"/>
      <c r="P1238" s="23"/>
      <c r="Q1238" s="23"/>
      <c r="R1238" s="23"/>
      <c r="S1238" s="64"/>
      <c r="T1238" s="24"/>
      <c r="U1238" s="49"/>
      <c r="V1238" s="54"/>
      <c r="W1238" s="25"/>
      <c r="X1238" s="25"/>
      <c r="Y1238" s="25"/>
      <c r="Z1238" s="25"/>
      <c r="AA1238" s="25"/>
      <c r="AB1238" s="25"/>
      <c r="AC1238" s="25"/>
      <c r="AD1238" s="55"/>
    </row>
    <row r="1239" spans="1:30" ht="20" customHeight="1" x14ac:dyDescent="0.2">
      <c r="A1239" s="20"/>
      <c r="B1239" s="33"/>
      <c r="C1239" s="63"/>
      <c r="D1239" s="22"/>
      <c r="E1239" s="23"/>
      <c r="F1239" s="23"/>
      <c r="G1239" s="23"/>
      <c r="H1239" s="23"/>
      <c r="I1239" s="23"/>
      <c r="J1239" s="23"/>
      <c r="K1239" s="23"/>
      <c r="L1239" s="23"/>
      <c r="M1239" s="23"/>
      <c r="N1239" s="27"/>
      <c r="O1239" s="23"/>
      <c r="P1239" s="23"/>
      <c r="Q1239" s="23"/>
      <c r="R1239" s="23"/>
      <c r="S1239" s="64"/>
      <c r="T1239" s="24"/>
      <c r="U1239" s="49"/>
      <c r="V1239" s="54"/>
      <c r="W1239" s="25"/>
      <c r="X1239" s="25"/>
      <c r="Y1239" s="25"/>
      <c r="Z1239" s="25"/>
      <c r="AA1239" s="25"/>
      <c r="AB1239" s="25"/>
      <c r="AC1239" s="25"/>
      <c r="AD1239" s="55"/>
    </row>
    <row r="1240" spans="1:30" ht="20" customHeight="1" x14ac:dyDescent="0.2">
      <c r="A1240" s="20"/>
      <c r="B1240" s="33"/>
      <c r="C1240" s="63"/>
      <c r="D1240" s="22"/>
      <c r="E1240" s="23"/>
      <c r="F1240" s="23"/>
      <c r="G1240" s="23"/>
      <c r="H1240" s="23"/>
      <c r="I1240" s="23"/>
      <c r="J1240" s="23"/>
      <c r="K1240" s="23"/>
      <c r="L1240" s="23"/>
      <c r="M1240" s="23"/>
      <c r="N1240" s="27"/>
      <c r="O1240" s="23"/>
      <c r="P1240" s="23"/>
      <c r="Q1240" s="23"/>
      <c r="R1240" s="23"/>
      <c r="S1240" s="64"/>
      <c r="T1240" s="24"/>
      <c r="U1240" s="49"/>
      <c r="V1240" s="54"/>
      <c r="W1240" s="25"/>
      <c r="X1240" s="25"/>
      <c r="Y1240" s="25"/>
      <c r="Z1240" s="25"/>
      <c r="AA1240" s="25"/>
      <c r="AB1240" s="25"/>
      <c r="AC1240" s="25"/>
      <c r="AD1240" s="55"/>
    </row>
    <row r="1241" spans="1:30" ht="20" customHeight="1" x14ac:dyDescent="0.2">
      <c r="A1241" s="20"/>
      <c r="B1241" s="33"/>
      <c r="C1241" s="63"/>
      <c r="D1241" s="22"/>
      <c r="E1241" s="23"/>
      <c r="F1241" s="23"/>
      <c r="G1241" s="23"/>
      <c r="H1241" s="23"/>
      <c r="I1241" s="23"/>
      <c r="J1241" s="23"/>
      <c r="K1241" s="23"/>
      <c r="L1241" s="23"/>
      <c r="M1241" s="23"/>
      <c r="N1241" s="27"/>
      <c r="O1241" s="23"/>
      <c r="P1241" s="23"/>
      <c r="Q1241" s="23"/>
      <c r="R1241" s="23"/>
      <c r="S1241" s="64"/>
      <c r="T1241" s="24"/>
      <c r="U1241" s="49"/>
      <c r="V1241" s="54"/>
      <c r="W1241" s="25"/>
      <c r="X1241" s="25"/>
      <c r="Y1241" s="25"/>
      <c r="Z1241" s="25"/>
      <c r="AA1241" s="25"/>
      <c r="AB1241" s="25"/>
      <c r="AC1241" s="25"/>
      <c r="AD1241" s="55"/>
    </row>
    <row r="1242" spans="1:30" ht="20" customHeight="1" x14ac:dyDescent="0.2">
      <c r="A1242" s="20"/>
      <c r="B1242" s="33"/>
      <c r="C1242" s="63"/>
      <c r="D1242" s="22"/>
      <c r="E1242" s="23"/>
      <c r="F1242" s="23"/>
      <c r="G1242" s="23"/>
      <c r="H1242" s="23"/>
      <c r="I1242" s="23"/>
      <c r="J1242" s="23"/>
      <c r="K1242" s="23"/>
      <c r="L1242" s="23"/>
      <c r="M1242" s="23"/>
      <c r="N1242" s="27"/>
      <c r="O1242" s="23"/>
      <c r="P1242" s="23"/>
      <c r="Q1242" s="23"/>
      <c r="R1242" s="23"/>
      <c r="S1242" s="64"/>
      <c r="T1242" s="24"/>
      <c r="U1242" s="49"/>
      <c r="V1242" s="54"/>
      <c r="W1242" s="25"/>
      <c r="X1242" s="25"/>
      <c r="Y1242" s="25"/>
      <c r="Z1242" s="25"/>
      <c r="AA1242" s="25"/>
      <c r="AB1242" s="25"/>
      <c r="AC1242" s="25"/>
      <c r="AD1242" s="55"/>
    </row>
    <row r="1243" spans="1:30" ht="20" customHeight="1" x14ac:dyDescent="0.2">
      <c r="A1243" s="20"/>
      <c r="B1243" s="33"/>
      <c r="C1243" s="63"/>
      <c r="D1243" s="22"/>
      <c r="E1243" s="23"/>
      <c r="F1243" s="23"/>
      <c r="G1243" s="23"/>
      <c r="H1243" s="23"/>
      <c r="I1243" s="23"/>
      <c r="J1243" s="23"/>
      <c r="K1243" s="23"/>
      <c r="L1243" s="23"/>
      <c r="M1243" s="23"/>
      <c r="N1243" s="27"/>
      <c r="O1243" s="23"/>
      <c r="P1243" s="23"/>
      <c r="Q1243" s="23"/>
      <c r="R1243" s="23"/>
      <c r="S1243" s="64"/>
      <c r="T1243" s="24"/>
      <c r="U1243" s="49"/>
      <c r="V1243" s="54"/>
      <c r="W1243" s="25"/>
      <c r="X1243" s="25"/>
      <c r="Y1243" s="25"/>
      <c r="Z1243" s="25"/>
      <c r="AA1243" s="25"/>
      <c r="AB1243" s="25"/>
      <c r="AC1243" s="25"/>
      <c r="AD1243" s="55"/>
    </row>
    <row r="1244" spans="1:30" ht="20" customHeight="1" x14ac:dyDescent="0.2">
      <c r="A1244" s="20"/>
      <c r="B1244" s="33"/>
      <c r="C1244" s="63"/>
      <c r="D1244" s="22"/>
      <c r="E1244" s="23"/>
      <c r="F1244" s="23"/>
      <c r="G1244" s="23"/>
      <c r="H1244" s="23"/>
      <c r="I1244" s="23"/>
      <c r="J1244" s="23"/>
      <c r="K1244" s="23"/>
      <c r="L1244" s="23"/>
      <c r="M1244" s="23"/>
      <c r="N1244" s="27"/>
      <c r="O1244" s="23"/>
      <c r="P1244" s="23"/>
      <c r="Q1244" s="23"/>
      <c r="R1244" s="23"/>
      <c r="S1244" s="64"/>
      <c r="T1244" s="24"/>
      <c r="U1244" s="49"/>
      <c r="V1244" s="54"/>
      <c r="W1244" s="25"/>
      <c r="X1244" s="25"/>
      <c r="Y1244" s="25"/>
      <c r="Z1244" s="25"/>
      <c r="AA1244" s="25"/>
      <c r="AB1244" s="25"/>
      <c r="AC1244" s="25"/>
      <c r="AD1244" s="55"/>
    </row>
    <row r="1245" spans="1:30" ht="20" customHeight="1" x14ac:dyDescent="0.2">
      <c r="A1245" s="20"/>
      <c r="B1245" s="33"/>
      <c r="C1245" s="63"/>
      <c r="D1245" s="22"/>
      <c r="E1245" s="23"/>
      <c r="F1245" s="23"/>
      <c r="G1245" s="23"/>
      <c r="H1245" s="23"/>
      <c r="I1245" s="23"/>
      <c r="J1245" s="23"/>
      <c r="K1245" s="23"/>
      <c r="L1245" s="23"/>
      <c r="M1245" s="23"/>
      <c r="N1245" s="27"/>
      <c r="O1245" s="23"/>
      <c r="P1245" s="23"/>
      <c r="Q1245" s="23"/>
      <c r="R1245" s="23"/>
      <c r="S1245" s="64"/>
      <c r="T1245" s="24"/>
      <c r="U1245" s="49"/>
      <c r="V1245" s="54"/>
      <c r="W1245" s="25"/>
      <c r="X1245" s="25"/>
      <c r="Y1245" s="25"/>
      <c r="Z1245" s="25"/>
      <c r="AA1245" s="25"/>
      <c r="AB1245" s="25"/>
      <c r="AC1245" s="25"/>
      <c r="AD1245" s="55"/>
    </row>
    <row r="1246" spans="1:30" ht="20" customHeight="1" x14ac:dyDescent="0.2">
      <c r="A1246" s="20"/>
      <c r="B1246" s="33"/>
      <c r="C1246" s="63"/>
      <c r="D1246" s="22"/>
      <c r="E1246" s="23"/>
      <c r="F1246" s="23"/>
      <c r="G1246" s="23"/>
      <c r="H1246" s="23"/>
      <c r="I1246" s="23"/>
      <c r="J1246" s="23"/>
      <c r="K1246" s="23"/>
      <c r="L1246" s="23"/>
      <c r="M1246" s="23"/>
      <c r="N1246" s="27"/>
      <c r="O1246" s="23"/>
      <c r="P1246" s="23"/>
      <c r="Q1246" s="23"/>
      <c r="R1246" s="23"/>
      <c r="S1246" s="64"/>
      <c r="T1246" s="24"/>
      <c r="U1246" s="49"/>
      <c r="V1246" s="54"/>
      <c r="W1246" s="25"/>
      <c r="X1246" s="25"/>
      <c r="Y1246" s="25"/>
      <c r="Z1246" s="25"/>
      <c r="AA1246" s="25"/>
      <c r="AB1246" s="25"/>
      <c r="AC1246" s="25"/>
      <c r="AD1246" s="55"/>
    </row>
    <row r="1247" spans="1:30" ht="20" customHeight="1" x14ac:dyDescent="0.2">
      <c r="A1247" s="20"/>
      <c r="B1247" s="33"/>
      <c r="C1247" s="63"/>
      <c r="D1247" s="22"/>
      <c r="E1247" s="23"/>
      <c r="F1247" s="23"/>
      <c r="G1247" s="23"/>
      <c r="H1247" s="23"/>
      <c r="I1247" s="23"/>
      <c r="J1247" s="23"/>
      <c r="K1247" s="23"/>
      <c r="L1247" s="23"/>
      <c r="M1247" s="23"/>
      <c r="N1247" s="27"/>
      <c r="O1247" s="23"/>
      <c r="P1247" s="23"/>
      <c r="Q1247" s="23"/>
      <c r="R1247" s="23"/>
      <c r="S1247" s="64"/>
      <c r="T1247" s="24"/>
      <c r="U1247" s="49"/>
      <c r="V1247" s="54"/>
      <c r="W1247" s="25"/>
      <c r="X1247" s="25"/>
      <c r="Y1247" s="25"/>
      <c r="Z1247" s="25"/>
      <c r="AA1247" s="25"/>
      <c r="AB1247" s="25"/>
      <c r="AC1247" s="25"/>
      <c r="AD1247" s="55"/>
    </row>
    <row r="1248" spans="1:30" ht="20" customHeight="1" x14ac:dyDescent="0.2">
      <c r="A1248" s="20"/>
      <c r="B1248" s="33"/>
      <c r="C1248" s="63"/>
      <c r="D1248" s="22"/>
      <c r="E1248" s="23"/>
      <c r="F1248" s="23"/>
      <c r="G1248" s="23"/>
      <c r="H1248" s="23"/>
      <c r="I1248" s="23"/>
      <c r="J1248" s="23"/>
      <c r="K1248" s="23"/>
      <c r="L1248" s="23"/>
      <c r="M1248" s="23"/>
      <c r="N1248" s="27"/>
      <c r="O1248" s="23"/>
      <c r="P1248" s="23"/>
      <c r="Q1248" s="23"/>
      <c r="R1248" s="23"/>
      <c r="S1248" s="64"/>
      <c r="T1248" s="24"/>
      <c r="U1248" s="49"/>
      <c r="V1248" s="54"/>
      <c r="W1248" s="25"/>
      <c r="X1248" s="25"/>
      <c r="Y1248" s="25"/>
      <c r="Z1248" s="25"/>
      <c r="AA1248" s="25"/>
      <c r="AB1248" s="25"/>
      <c r="AC1248" s="25"/>
      <c r="AD1248" s="55"/>
    </row>
    <row r="1249" spans="1:30" ht="20" customHeight="1" x14ac:dyDescent="0.2">
      <c r="A1249" s="20"/>
      <c r="B1249" s="33"/>
      <c r="C1249" s="63"/>
      <c r="D1249" s="22"/>
      <c r="E1249" s="23"/>
      <c r="F1249" s="23"/>
      <c r="G1249" s="23"/>
      <c r="H1249" s="23"/>
      <c r="I1249" s="23"/>
      <c r="J1249" s="23"/>
      <c r="K1249" s="23"/>
      <c r="L1249" s="23"/>
      <c r="M1249" s="23"/>
      <c r="N1249" s="27"/>
      <c r="O1249" s="23"/>
      <c r="P1249" s="23"/>
      <c r="Q1249" s="23"/>
      <c r="R1249" s="23"/>
      <c r="S1249" s="64"/>
      <c r="T1249" s="24"/>
      <c r="U1249" s="49"/>
      <c r="V1249" s="54"/>
      <c r="W1249" s="25"/>
      <c r="X1249" s="25"/>
      <c r="Y1249" s="25"/>
      <c r="Z1249" s="25"/>
      <c r="AA1249" s="25"/>
      <c r="AB1249" s="25"/>
      <c r="AC1249" s="25"/>
      <c r="AD1249" s="55"/>
    </row>
    <row r="1250" spans="1:30" ht="20" customHeight="1" x14ac:dyDescent="0.2">
      <c r="A1250" s="20"/>
      <c r="B1250" s="33"/>
      <c r="C1250" s="63"/>
      <c r="D1250" s="22"/>
      <c r="E1250" s="23"/>
      <c r="F1250" s="23"/>
      <c r="G1250" s="23"/>
      <c r="H1250" s="23"/>
      <c r="I1250" s="23"/>
      <c r="J1250" s="23"/>
      <c r="K1250" s="23"/>
      <c r="L1250" s="23"/>
      <c r="M1250" s="23"/>
      <c r="N1250" s="27"/>
      <c r="O1250" s="23"/>
      <c r="P1250" s="23"/>
      <c r="Q1250" s="23"/>
      <c r="R1250" s="23"/>
      <c r="S1250" s="64"/>
      <c r="T1250" s="24"/>
      <c r="U1250" s="49"/>
      <c r="V1250" s="54"/>
      <c r="W1250" s="25"/>
      <c r="X1250" s="25"/>
      <c r="Y1250" s="25"/>
      <c r="Z1250" s="25"/>
      <c r="AA1250" s="25"/>
      <c r="AB1250" s="25"/>
      <c r="AC1250" s="25"/>
      <c r="AD1250" s="55"/>
    </row>
    <row r="1251" spans="1:30" ht="20" customHeight="1" x14ac:dyDescent="0.2">
      <c r="A1251" s="20"/>
      <c r="B1251" s="33"/>
      <c r="C1251" s="63"/>
      <c r="D1251" s="22"/>
      <c r="E1251" s="23"/>
      <c r="F1251" s="23"/>
      <c r="G1251" s="23"/>
      <c r="H1251" s="23"/>
      <c r="I1251" s="23"/>
      <c r="J1251" s="23"/>
      <c r="K1251" s="23"/>
      <c r="L1251" s="23"/>
      <c r="M1251" s="23"/>
      <c r="N1251" s="27"/>
      <c r="O1251" s="23"/>
      <c r="P1251" s="23"/>
      <c r="Q1251" s="23"/>
      <c r="R1251" s="23"/>
      <c r="S1251" s="64"/>
      <c r="T1251" s="24"/>
      <c r="U1251" s="49"/>
      <c r="V1251" s="54"/>
      <c r="W1251" s="25"/>
      <c r="X1251" s="25"/>
      <c r="Y1251" s="25"/>
      <c r="Z1251" s="25"/>
      <c r="AA1251" s="25"/>
      <c r="AB1251" s="25"/>
      <c r="AC1251" s="25"/>
      <c r="AD1251" s="55"/>
    </row>
    <row r="1252" spans="1:30" ht="20" customHeight="1" x14ac:dyDescent="0.2">
      <c r="A1252" s="20"/>
      <c r="B1252" s="33"/>
      <c r="C1252" s="63"/>
      <c r="D1252" s="22"/>
      <c r="E1252" s="23"/>
      <c r="F1252" s="23"/>
      <c r="G1252" s="23"/>
      <c r="H1252" s="23"/>
      <c r="I1252" s="23"/>
      <c r="J1252" s="23"/>
      <c r="K1252" s="23"/>
      <c r="L1252" s="23"/>
      <c r="M1252" s="23"/>
      <c r="N1252" s="27"/>
      <c r="O1252" s="23"/>
      <c r="P1252" s="23"/>
      <c r="Q1252" s="23"/>
      <c r="R1252" s="23"/>
      <c r="S1252" s="64"/>
      <c r="T1252" s="24"/>
      <c r="U1252" s="49"/>
      <c r="V1252" s="54"/>
      <c r="W1252" s="25"/>
      <c r="X1252" s="25"/>
      <c r="Y1252" s="25"/>
      <c r="Z1252" s="25"/>
      <c r="AA1252" s="25"/>
      <c r="AB1252" s="25"/>
      <c r="AC1252" s="25"/>
      <c r="AD1252" s="55"/>
    </row>
    <row r="1253" spans="1:30" ht="20" customHeight="1" x14ac:dyDescent="0.2">
      <c r="A1253" s="20"/>
      <c r="B1253" s="33"/>
      <c r="C1253" s="63"/>
      <c r="D1253" s="22"/>
      <c r="E1253" s="23"/>
      <c r="F1253" s="23"/>
      <c r="G1253" s="23"/>
      <c r="H1253" s="23"/>
      <c r="I1253" s="23"/>
      <c r="J1253" s="23"/>
      <c r="K1253" s="23"/>
      <c r="L1253" s="23"/>
      <c r="M1253" s="23"/>
      <c r="N1253" s="27"/>
      <c r="O1253" s="23"/>
      <c r="P1253" s="23"/>
      <c r="Q1253" s="23"/>
      <c r="R1253" s="23"/>
      <c r="S1253" s="64"/>
      <c r="T1253" s="24"/>
      <c r="U1253" s="49"/>
      <c r="V1253" s="54"/>
      <c r="W1253" s="25"/>
      <c r="X1253" s="25"/>
      <c r="Y1253" s="25"/>
      <c r="Z1253" s="25"/>
      <c r="AA1253" s="25"/>
      <c r="AB1253" s="25"/>
      <c r="AC1253" s="25"/>
      <c r="AD1253" s="55"/>
    </row>
    <row r="1254" spans="1:30" ht="20" customHeight="1" x14ac:dyDescent="0.2">
      <c r="A1254" s="20"/>
      <c r="B1254" s="33"/>
      <c r="C1254" s="63"/>
      <c r="D1254" s="22"/>
      <c r="E1254" s="23"/>
      <c r="F1254" s="23"/>
      <c r="G1254" s="23"/>
      <c r="H1254" s="23"/>
      <c r="I1254" s="23"/>
      <c r="J1254" s="23"/>
      <c r="K1254" s="23"/>
      <c r="L1254" s="23"/>
      <c r="M1254" s="23"/>
      <c r="N1254" s="27"/>
      <c r="O1254" s="23"/>
      <c r="P1254" s="23"/>
      <c r="Q1254" s="23"/>
      <c r="R1254" s="23"/>
      <c r="S1254" s="64"/>
      <c r="T1254" s="24"/>
      <c r="U1254" s="49"/>
      <c r="V1254" s="54"/>
      <c r="W1254" s="25"/>
      <c r="X1254" s="25"/>
      <c r="Y1254" s="25"/>
      <c r="Z1254" s="25"/>
      <c r="AA1254" s="25"/>
      <c r="AB1254" s="25"/>
      <c r="AC1254" s="25"/>
      <c r="AD1254" s="55"/>
    </row>
    <row r="1255" spans="1:30" ht="20" customHeight="1" x14ac:dyDescent="0.2">
      <c r="A1255" s="20"/>
      <c r="B1255" s="33"/>
      <c r="C1255" s="63"/>
      <c r="D1255" s="22"/>
      <c r="E1255" s="23"/>
      <c r="F1255" s="23"/>
      <c r="G1255" s="23"/>
      <c r="H1255" s="23"/>
      <c r="I1255" s="23"/>
      <c r="J1255" s="23"/>
      <c r="K1255" s="23"/>
      <c r="L1255" s="23"/>
      <c r="M1255" s="23"/>
      <c r="N1255" s="27"/>
      <c r="O1255" s="23"/>
      <c r="P1255" s="23"/>
      <c r="Q1255" s="23"/>
      <c r="R1255" s="23"/>
      <c r="S1255" s="64"/>
      <c r="T1255" s="24"/>
      <c r="U1255" s="49"/>
      <c r="V1255" s="54"/>
      <c r="W1255" s="25"/>
      <c r="X1255" s="25"/>
      <c r="Y1255" s="25"/>
      <c r="Z1255" s="25"/>
      <c r="AA1255" s="25"/>
      <c r="AB1255" s="25"/>
      <c r="AC1255" s="25"/>
      <c r="AD1255" s="55"/>
    </row>
    <row r="1256" spans="1:30" ht="20" customHeight="1" x14ac:dyDescent="0.2">
      <c r="A1256" s="20"/>
      <c r="B1256" s="33"/>
      <c r="C1256" s="63"/>
      <c r="D1256" s="22"/>
      <c r="E1256" s="23"/>
      <c r="F1256" s="23"/>
      <c r="G1256" s="23"/>
      <c r="H1256" s="23"/>
      <c r="I1256" s="23"/>
      <c r="J1256" s="23"/>
      <c r="K1256" s="23"/>
      <c r="L1256" s="23"/>
      <c r="M1256" s="23"/>
      <c r="N1256" s="27"/>
      <c r="O1256" s="23"/>
      <c r="P1256" s="23"/>
      <c r="Q1256" s="23"/>
      <c r="R1256" s="23"/>
      <c r="S1256" s="64"/>
      <c r="T1256" s="24"/>
      <c r="U1256" s="49"/>
      <c r="V1256" s="54"/>
      <c r="W1256" s="25"/>
      <c r="X1256" s="25"/>
      <c r="Y1256" s="25"/>
      <c r="Z1256" s="25"/>
      <c r="AA1256" s="25"/>
      <c r="AB1256" s="25"/>
      <c r="AC1256" s="25"/>
      <c r="AD1256" s="55"/>
    </row>
    <row r="1257" spans="1:30" ht="20" customHeight="1" x14ac:dyDescent="0.2">
      <c r="A1257" s="20"/>
      <c r="B1257" s="33"/>
      <c r="C1257" s="63"/>
      <c r="D1257" s="22"/>
      <c r="E1257" s="23"/>
      <c r="F1257" s="23"/>
      <c r="G1257" s="23"/>
      <c r="H1257" s="23"/>
      <c r="I1257" s="23"/>
      <c r="J1257" s="23"/>
      <c r="K1257" s="23"/>
      <c r="L1257" s="23"/>
      <c r="M1257" s="23"/>
      <c r="N1257" s="27"/>
      <c r="O1257" s="23"/>
      <c r="P1257" s="23"/>
      <c r="Q1257" s="23"/>
      <c r="R1257" s="23"/>
      <c r="S1257" s="64"/>
      <c r="T1257" s="24"/>
      <c r="U1257" s="49"/>
      <c r="V1257" s="54"/>
      <c r="W1257" s="25"/>
      <c r="X1257" s="25"/>
      <c r="Y1257" s="25"/>
      <c r="Z1257" s="25"/>
      <c r="AA1257" s="25"/>
      <c r="AB1257" s="25"/>
      <c r="AC1257" s="25"/>
      <c r="AD1257" s="55"/>
    </row>
    <row r="1258" spans="1:30" ht="20" customHeight="1" x14ac:dyDescent="0.2">
      <c r="A1258" s="20"/>
      <c r="B1258" s="33"/>
      <c r="C1258" s="63"/>
      <c r="D1258" s="22"/>
      <c r="E1258" s="23"/>
      <c r="F1258" s="23"/>
      <c r="G1258" s="23"/>
      <c r="H1258" s="23"/>
      <c r="I1258" s="23"/>
      <c r="J1258" s="23"/>
      <c r="K1258" s="23"/>
      <c r="L1258" s="23"/>
      <c r="M1258" s="23"/>
      <c r="N1258" s="27"/>
      <c r="O1258" s="23"/>
      <c r="P1258" s="23"/>
      <c r="Q1258" s="23"/>
      <c r="R1258" s="23"/>
      <c r="S1258" s="64"/>
      <c r="T1258" s="24"/>
      <c r="U1258" s="49"/>
      <c r="V1258" s="54"/>
      <c r="W1258" s="25"/>
      <c r="X1258" s="25"/>
      <c r="Y1258" s="25"/>
      <c r="Z1258" s="25"/>
      <c r="AA1258" s="25"/>
      <c r="AB1258" s="25"/>
      <c r="AC1258" s="25"/>
      <c r="AD1258" s="55"/>
    </row>
    <row r="1259" spans="1:30" ht="20" customHeight="1" x14ac:dyDescent="0.2">
      <c r="A1259" s="20"/>
      <c r="B1259" s="33"/>
      <c r="C1259" s="63"/>
      <c r="D1259" s="22"/>
      <c r="E1259" s="23"/>
      <c r="F1259" s="23"/>
      <c r="G1259" s="23"/>
      <c r="H1259" s="23"/>
      <c r="I1259" s="23"/>
      <c r="J1259" s="23"/>
      <c r="K1259" s="23"/>
      <c r="L1259" s="23"/>
      <c r="M1259" s="23"/>
      <c r="N1259" s="27"/>
      <c r="O1259" s="23"/>
      <c r="P1259" s="23"/>
      <c r="Q1259" s="23"/>
      <c r="R1259" s="23"/>
      <c r="S1259" s="64"/>
      <c r="T1259" s="24"/>
      <c r="U1259" s="49"/>
      <c r="V1259" s="54"/>
      <c r="W1259" s="25"/>
      <c r="X1259" s="25"/>
      <c r="Y1259" s="25"/>
      <c r="Z1259" s="25"/>
      <c r="AA1259" s="25"/>
      <c r="AB1259" s="25"/>
      <c r="AC1259" s="25"/>
      <c r="AD1259" s="55"/>
    </row>
    <row r="1260" spans="1:30" ht="20" customHeight="1" x14ac:dyDescent="0.2">
      <c r="A1260" s="20"/>
      <c r="B1260" s="33"/>
      <c r="C1260" s="63"/>
      <c r="D1260" s="22"/>
      <c r="E1260" s="23"/>
      <c r="F1260" s="23"/>
      <c r="G1260" s="23"/>
      <c r="H1260" s="23"/>
      <c r="I1260" s="23"/>
      <c r="J1260" s="23"/>
      <c r="K1260" s="23"/>
      <c r="L1260" s="23"/>
      <c r="M1260" s="23"/>
      <c r="N1260" s="27"/>
      <c r="O1260" s="23"/>
      <c r="P1260" s="23"/>
      <c r="Q1260" s="23"/>
      <c r="R1260" s="23"/>
      <c r="S1260" s="64"/>
      <c r="T1260" s="24"/>
      <c r="U1260" s="49"/>
      <c r="V1260" s="54"/>
      <c r="W1260" s="25"/>
      <c r="X1260" s="25"/>
      <c r="Y1260" s="25"/>
      <c r="Z1260" s="25"/>
      <c r="AA1260" s="25"/>
      <c r="AB1260" s="25"/>
      <c r="AC1260" s="25"/>
      <c r="AD1260" s="55"/>
    </row>
    <row r="1261" spans="1:30" ht="20" customHeight="1" x14ac:dyDescent="0.2">
      <c r="A1261" s="20"/>
      <c r="B1261" s="33"/>
      <c r="C1261" s="63"/>
      <c r="D1261" s="22"/>
      <c r="E1261" s="23"/>
      <c r="F1261" s="23"/>
      <c r="G1261" s="23"/>
      <c r="H1261" s="23"/>
      <c r="I1261" s="23"/>
      <c r="J1261" s="23"/>
      <c r="K1261" s="23"/>
      <c r="L1261" s="23"/>
      <c r="M1261" s="23"/>
      <c r="N1261" s="27"/>
      <c r="O1261" s="23"/>
      <c r="P1261" s="23"/>
      <c r="Q1261" s="23"/>
      <c r="R1261" s="23"/>
      <c r="S1261" s="64"/>
      <c r="T1261" s="24"/>
      <c r="U1261" s="49"/>
      <c r="V1261" s="54"/>
      <c r="W1261" s="25"/>
      <c r="X1261" s="25"/>
      <c r="Y1261" s="25"/>
      <c r="Z1261" s="25"/>
      <c r="AA1261" s="25"/>
      <c r="AB1261" s="25"/>
      <c r="AC1261" s="25"/>
      <c r="AD1261" s="55"/>
    </row>
    <row r="1262" spans="1:30" ht="20" customHeight="1" x14ac:dyDescent="0.2">
      <c r="A1262" s="20"/>
      <c r="B1262" s="33"/>
      <c r="C1262" s="63"/>
      <c r="D1262" s="22"/>
      <c r="E1262" s="23"/>
      <c r="F1262" s="23"/>
      <c r="G1262" s="23"/>
      <c r="H1262" s="23"/>
      <c r="I1262" s="23"/>
      <c r="J1262" s="23"/>
      <c r="K1262" s="23"/>
      <c r="L1262" s="23"/>
      <c r="M1262" s="23"/>
      <c r="N1262" s="27"/>
      <c r="O1262" s="23"/>
      <c r="P1262" s="23"/>
      <c r="Q1262" s="23"/>
      <c r="R1262" s="23"/>
      <c r="S1262" s="64"/>
      <c r="T1262" s="24"/>
      <c r="U1262" s="49"/>
      <c r="V1262" s="54"/>
      <c r="W1262" s="25"/>
      <c r="X1262" s="25"/>
      <c r="Y1262" s="25"/>
      <c r="Z1262" s="25"/>
      <c r="AA1262" s="25"/>
      <c r="AB1262" s="25"/>
      <c r="AC1262" s="25"/>
      <c r="AD1262" s="55"/>
    </row>
    <row r="1263" spans="1:30" ht="20" customHeight="1" x14ac:dyDescent="0.2">
      <c r="A1263" s="20"/>
      <c r="B1263" s="33"/>
      <c r="C1263" s="63"/>
      <c r="D1263" s="22"/>
      <c r="E1263" s="23"/>
      <c r="F1263" s="23"/>
      <c r="G1263" s="23"/>
      <c r="H1263" s="23"/>
      <c r="I1263" s="23"/>
      <c r="J1263" s="23"/>
      <c r="K1263" s="23"/>
      <c r="L1263" s="23"/>
      <c r="M1263" s="23"/>
      <c r="N1263" s="27"/>
      <c r="O1263" s="23"/>
      <c r="P1263" s="23"/>
      <c r="Q1263" s="23"/>
      <c r="R1263" s="23"/>
      <c r="S1263" s="64"/>
      <c r="T1263" s="24"/>
      <c r="U1263" s="49"/>
      <c r="V1263" s="54"/>
      <c r="W1263" s="25"/>
      <c r="X1263" s="25"/>
      <c r="Y1263" s="25"/>
      <c r="Z1263" s="25"/>
      <c r="AA1263" s="25"/>
      <c r="AB1263" s="25"/>
      <c r="AC1263" s="25"/>
      <c r="AD1263" s="55"/>
    </row>
    <row r="1264" spans="1:30" ht="20" customHeight="1" x14ac:dyDescent="0.2">
      <c r="A1264" s="20"/>
      <c r="B1264" s="33"/>
      <c r="C1264" s="63"/>
      <c r="D1264" s="22"/>
      <c r="E1264" s="23"/>
      <c r="F1264" s="23"/>
      <c r="G1264" s="23"/>
      <c r="H1264" s="23"/>
      <c r="I1264" s="23"/>
      <c r="J1264" s="23"/>
      <c r="K1264" s="23"/>
      <c r="L1264" s="23"/>
      <c r="M1264" s="23"/>
      <c r="N1264" s="27"/>
      <c r="O1264" s="23"/>
      <c r="P1264" s="23"/>
      <c r="Q1264" s="23"/>
      <c r="R1264" s="23"/>
      <c r="S1264" s="64"/>
      <c r="T1264" s="24"/>
      <c r="U1264" s="49"/>
      <c r="V1264" s="54"/>
      <c r="W1264" s="25"/>
      <c r="X1264" s="25"/>
      <c r="Y1264" s="25"/>
      <c r="Z1264" s="25"/>
      <c r="AA1264" s="25"/>
      <c r="AB1264" s="25"/>
      <c r="AC1264" s="25"/>
      <c r="AD1264" s="55"/>
    </row>
    <row r="1265" spans="1:30" ht="20" customHeight="1" x14ac:dyDescent="0.2">
      <c r="A1265" s="20"/>
      <c r="B1265" s="33"/>
      <c r="C1265" s="63"/>
      <c r="D1265" s="22"/>
      <c r="E1265" s="23"/>
      <c r="F1265" s="23"/>
      <c r="G1265" s="23"/>
      <c r="H1265" s="23"/>
      <c r="I1265" s="23"/>
      <c r="J1265" s="23"/>
      <c r="K1265" s="23"/>
      <c r="L1265" s="23"/>
      <c r="M1265" s="23"/>
      <c r="N1265" s="27"/>
      <c r="O1265" s="23"/>
      <c r="P1265" s="23"/>
      <c r="Q1265" s="23"/>
      <c r="R1265" s="23"/>
      <c r="S1265" s="64"/>
      <c r="T1265" s="24"/>
      <c r="U1265" s="49"/>
      <c r="V1265" s="54"/>
      <c r="W1265" s="25"/>
      <c r="X1265" s="25"/>
      <c r="Y1265" s="25"/>
      <c r="Z1265" s="25"/>
      <c r="AA1265" s="25"/>
      <c r="AB1265" s="25"/>
      <c r="AC1265" s="25"/>
      <c r="AD1265" s="55"/>
    </row>
    <row r="1266" spans="1:30" ht="20" customHeight="1" x14ac:dyDescent="0.2">
      <c r="A1266" s="20"/>
      <c r="B1266" s="33"/>
      <c r="C1266" s="63"/>
      <c r="D1266" s="22"/>
      <c r="E1266" s="23"/>
      <c r="F1266" s="23"/>
      <c r="G1266" s="23"/>
      <c r="H1266" s="23"/>
      <c r="I1266" s="23"/>
      <c r="J1266" s="23"/>
      <c r="K1266" s="23"/>
      <c r="L1266" s="23"/>
      <c r="M1266" s="23"/>
      <c r="N1266" s="27"/>
      <c r="O1266" s="23"/>
      <c r="P1266" s="23"/>
      <c r="Q1266" s="23"/>
      <c r="R1266" s="23"/>
      <c r="S1266" s="64"/>
      <c r="T1266" s="24"/>
      <c r="U1266" s="49"/>
      <c r="V1266" s="54"/>
      <c r="W1266" s="25"/>
      <c r="X1266" s="25"/>
      <c r="Y1266" s="25"/>
      <c r="Z1266" s="25"/>
      <c r="AA1266" s="25"/>
      <c r="AB1266" s="25"/>
      <c r="AC1266" s="25"/>
      <c r="AD1266" s="55"/>
    </row>
    <row r="1267" spans="1:30" ht="20" customHeight="1" x14ac:dyDescent="0.2">
      <c r="A1267" s="20"/>
      <c r="B1267" s="33"/>
      <c r="C1267" s="63"/>
      <c r="D1267" s="22"/>
      <c r="E1267" s="23"/>
      <c r="F1267" s="23"/>
      <c r="G1267" s="23"/>
      <c r="H1267" s="23"/>
      <c r="I1267" s="23"/>
      <c r="J1267" s="23"/>
      <c r="K1267" s="23"/>
      <c r="L1267" s="23"/>
      <c r="M1267" s="23"/>
      <c r="N1267" s="27"/>
      <c r="O1267" s="23"/>
      <c r="P1267" s="23"/>
      <c r="Q1267" s="23"/>
      <c r="R1267" s="23"/>
      <c r="S1267" s="64"/>
      <c r="T1267" s="24"/>
      <c r="U1267" s="49"/>
      <c r="V1267" s="54"/>
      <c r="W1267" s="25"/>
      <c r="X1267" s="25"/>
      <c r="Y1267" s="25"/>
      <c r="Z1267" s="25"/>
      <c r="AA1267" s="25"/>
      <c r="AB1267" s="25"/>
      <c r="AC1267" s="25"/>
      <c r="AD1267" s="55"/>
    </row>
    <row r="1268" spans="1:30" ht="20" customHeight="1" x14ac:dyDescent="0.2">
      <c r="A1268" s="20"/>
      <c r="B1268" s="33"/>
      <c r="C1268" s="63"/>
      <c r="D1268" s="22"/>
      <c r="E1268" s="23"/>
      <c r="F1268" s="23"/>
      <c r="G1268" s="23"/>
      <c r="H1268" s="23"/>
      <c r="I1268" s="23"/>
      <c r="J1268" s="23"/>
      <c r="K1268" s="23"/>
      <c r="L1268" s="23"/>
      <c r="M1268" s="23"/>
      <c r="N1268" s="27"/>
      <c r="O1268" s="23"/>
      <c r="P1268" s="23"/>
      <c r="Q1268" s="23"/>
      <c r="R1268" s="23"/>
      <c r="S1268" s="64"/>
      <c r="T1268" s="24"/>
      <c r="U1268" s="49"/>
      <c r="V1268" s="54"/>
      <c r="W1268" s="25"/>
      <c r="X1268" s="25"/>
      <c r="Y1268" s="25"/>
      <c r="Z1268" s="25"/>
      <c r="AA1268" s="25"/>
      <c r="AB1268" s="25"/>
      <c r="AC1268" s="25"/>
      <c r="AD1268" s="55"/>
    </row>
    <row r="1269" spans="1:30" ht="20" customHeight="1" x14ac:dyDescent="0.2">
      <c r="A1269" s="20"/>
      <c r="B1269" s="33"/>
      <c r="C1269" s="63"/>
      <c r="D1269" s="22"/>
      <c r="E1269" s="23"/>
      <c r="F1269" s="23"/>
      <c r="G1269" s="23"/>
      <c r="H1269" s="23"/>
      <c r="I1269" s="23"/>
      <c r="J1269" s="23"/>
      <c r="K1269" s="23"/>
      <c r="L1269" s="23"/>
      <c r="M1269" s="23"/>
      <c r="N1269" s="27"/>
      <c r="O1269" s="23"/>
      <c r="P1269" s="23"/>
      <c r="Q1269" s="23"/>
      <c r="R1269" s="23"/>
      <c r="S1269" s="64"/>
      <c r="T1269" s="24"/>
      <c r="U1269" s="49"/>
      <c r="V1269" s="54"/>
      <c r="W1269" s="25"/>
      <c r="X1269" s="25"/>
      <c r="Y1269" s="25"/>
      <c r="Z1269" s="25"/>
      <c r="AA1269" s="25"/>
      <c r="AB1269" s="25"/>
      <c r="AC1269" s="25"/>
      <c r="AD1269" s="55"/>
    </row>
    <row r="1270" spans="1:30" ht="20" customHeight="1" x14ac:dyDescent="0.2">
      <c r="A1270" s="20"/>
      <c r="B1270" s="33"/>
      <c r="C1270" s="63"/>
      <c r="D1270" s="22"/>
      <c r="E1270" s="23"/>
      <c r="F1270" s="23"/>
      <c r="G1270" s="23"/>
      <c r="H1270" s="23"/>
      <c r="I1270" s="23"/>
      <c r="J1270" s="23"/>
      <c r="K1270" s="23"/>
      <c r="L1270" s="23"/>
      <c r="M1270" s="23"/>
      <c r="N1270" s="27"/>
      <c r="O1270" s="23"/>
      <c r="P1270" s="23"/>
      <c r="Q1270" s="23"/>
      <c r="R1270" s="23"/>
      <c r="S1270" s="64"/>
      <c r="T1270" s="24"/>
      <c r="U1270" s="49"/>
      <c r="V1270" s="54"/>
      <c r="W1270" s="25"/>
      <c r="X1270" s="25"/>
      <c r="Y1270" s="25"/>
      <c r="Z1270" s="25"/>
      <c r="AA1270" s="25"/>
      <c r="AB1270" s="25"/>
      <c r="AC1270" s="25"/>
      <c r="AD1270" s="55"/>
    </row>
    <row r="1271" spans="1:30" ht="20" customHeight="1" x14ac:dyDescent="0.2">
      <c r="A1271" s="20"/>
      <c r="B1271" s="33"/>
      <c r="C1271" s="63"/>
      <c r="D1271" s="22"/>
      <c r="E1271" s="23"/>
      <c r="F1271" s="23"/>
      <c r="G1271" s="23"/>
      <c r="H1271" s="23"/>
      <c r="I1271" s="23"/>
      <c r="J1271" s="23"/>
      <c r="K1271" s="23"/>
      <c r="L1271" s="23"/>
      <c r="M1271" s="23"/>
      <c r="N1271" s="27"/>
      <c r="O1271" s="23"/>
      <c r="P1271" s="23"/>
      <c r="Q1271" s="23"/>
      <c r="R1271" s="23"/>
      <c r="S1271" s="64"/>
      <c r="T1271" s="24"/>
      <c r="U1271" s="49"/>
      <c r="V1271" s="54"/>
      <c r="W1271" s="25"/>
      <c r="X1271" s="25"/>
      <c r="Y1271" s="25"/>
      <c r="Z1271" s="25"/>
      <c r="AA1271" s="25"/>
      <c r="AB1271" s="25"/>
      <c r="AC1271" s="25"/>
      <c r="AD1271" s="55"/>
    </row>
    <row r="1272" spans="1:30" ht="20" customHeight="1" x14ac:dyDescent="0.2">
      <c r="A1272" s="20"/>
      <c r="B1272" s="33"/>
      <c r="C1272" s="63"/>
      <c r="D1272" s="22"/>
      <c r="E1272" s="23"/>
      <c r="F1272" s="23"/>
      <c r="G1272" s="23"/>
      <c r="H1272" s="23"/>
      <c r="I1272" s="23"/>
      <c r="J1272" s="23"/>
      <c r="K1272" s="23"/>
      <c r="L1272" s="23"/>
      <c r="M1272" s="23"/>
      <c r="N1272" s="27"/>
      <c r="O1272" s="23"/>
      <c r="P1272" s="23"/>
      <c r="Q1272" s="23"/>
      <c r="R1272" s="23"/>
      <c r="S1272" s="64"/>
      <c r="T1272" s="24"/>
      <c r="U1272" s="49"/>
      <c r="V1272" s="54"/>
      <c r="W1272" s="25"/>
      <c r="X1272" s="25"/>
      <c r="Y1272" s="25"/>
      <c r="Z1272" s="25"/>
      <c r="AA1272" s="25"/>
      <c r="AB1272" s="25"/>
      <c r="AC1272" s="25"/>
      <c r="AD1272" s="55"/>
    </row>
    <row r="1273" spans="1:30" ht="20" customHeight="1" x14ac:dyDescent="0.2">
      <c r="A1273" s="20"/>
      <c r="B1273" s="33"/>
      <c r="C1273" s="63"/>
      <c r="D1273" s="22"/>
      <c r="E1273" s="23"/>
      <c r="F1273" s="23"/>
      <c r="G1273" s="23"/>
      <c r="H1273" s="23"/>
      <c r="I1273" s="23"/>
      <c r="J1273" s="23"/>
      <c r="K1273" s="23"/>
      <c r="L1273" s="23"/>
      <c r="M1273" s="23"/>
      <c r="N1273" s="27"/>
      <c r="O1273" s="23"/>
      <c r="P1273" s="23"/>
      <c r="Q1273" s="23"/>
      <c r="R1273" s="23"/>
      <c r="S1273" s="64"/>
      <c r="T1273" s="24"/>
      <c r="U1273" s="49"/>
      <c r="V1273" s="54"/>
      <c r="W1273" s="25"/>
      <c r="X1273" s="25"/>
      <c r="Y1273" s="25"/>
      <c r="Z1273" s="25"/>
      <c r="AA1273" s="25"/>
      <c r="AB1273" s="25"/>
      <c r="AC1273" s="25"/>
      <c r="AD1273" s="55"/>
    </row>
    <row r="1274" spans="1:30" ht="20" customHeight="1" x14ac:dyDescent="0.2">
      <c r="A1274" s="20"/>
      <c r="B1274" s="33"/>
      <c r="C1274" s="63"/>
      <c r="D1274" s="22"/>
      <c r="E1274" s="23"/>
      <c r="F1274" s="23"/>
      <c r="G1274" s="23"/>
      <c r="H1274" s="23"/>
      <c r="I1274" s="23"/>
      <c r="J1274" s="23"/>
      <c r="K1274" s="23"/>
      <c r="L1274" s="23"/>
      <c r="M1274" s="23"/>
      <c r="N1274" s="27"/>
      <c r="O1274" s="23"/>
      <c r="P1274" s="23"/>
      <c r="Q1274" s="23"/>
      <c r="R1274" s="23"/>
      <c r="S1274" s="64"/>
      <c r="T1274" s="24"/>
      <c r="U1274" s="49"/>
      <c r="V1274" s="54"/>
      <c r="W1274" s="25"/>
      <c r="X1274" s="25"/>
      <c r="Y1274" s="25"/>
      <c r="Z1274" s="25"/>
      <c r="AA1274" s="25"/>
      <c r="AB1274" s="25"/>
      <c r="AC1274" s="25"/>
      <c r="AD1274" s="55"/>
    </row>
    <row r="1275" spans="1:30" ht="20" customHeight="1" x14ac:dyDescent="0.2">
      <c r="A1275" s="20"/>
      <c r="B1275" s="33"/>
      <c r="C1275" s="63"/>
      <c r="D1275" s="22"/>
      <c r="E1275" s="23"/>
      <c r="F1275" s="23"/>
      <c r="G1275" s="23"/>
      <c r="H1275" s="23"/>
      <c r="I1275" s="23"/>
      <c r="J1275" s="23"/>
      <c r="K1275" s="23"/>
      <c r="L1275" s="23"/>
      <c r="M1275" s="23"/>
      <c r="N1275" s="27"/>
      <c r="O1275" s="23"/>
      <c r="P1275" s="23"/>
      <c r="Q1275" s="23"/>
      <c r="R1275" s="23"/>
      <c r="S1275" s="64"/>
      <c r="T1275" s="24"/>
      <c r="U1275" s="49"/>
      <c r="V1275" s="54"/>
      <c r="W1275" s="25"/>
      <c r="X1275" s="25"/>
      <c r="Y1275" s="25"/>
      <c r="Z1275" s="25"/>
      <c r="AA1275" s="25"/>
      <c r="AB1275" s="25"/>
      <c r="AC1275" s="25"/>
      <c r="AD1275" s="55"/>
    </row>
    <row r="1276" spans="1:30" ht="20" customHeight="1" x14ac:dyDescent="0.2">
      <c r="A1276" s="20"/>
      <c r="B1276" s="33"/>
      <c r="C1276" s="63"/>
      <c r="D1276" s="22"/>
      <c r="E1276" s="23"/>
      <c r="F1276" s="23"/>
      <c r="G1276" s="23"/>
      <c r="H1276" s="23"/>
      <c r="I1276" s="23"/>
      <c r="J1276" s="23"/>
      <c r="K1276" s="23"/>
      <c r="L1276" s="23"/>
      <c r="M1276" s="23"/>
      <c r="N1276" s="27"/>
      <c r="O1276" s="23"/>
      <c r="P1276" s="23"/>
      <c r="Q1276" s="23"/>
      <c r="R1276" s="23"/>
      <c r="S1276" s="64"/>
      <c r="T1276" s="24"/>
      <c r="U1276" s="49"/>
      <c r="V1276" s="54"/>
      <c r="W1276" s="25"/>
      <c r="X1276" s="25"/>
      <c r="Y1276" s="25"/>
      <c r="Z1276" s="25"/>
      <c r="AA1276" s="25"/>
      <c r="AB1276" s="25"/>
      <c r="AC1276" s="25"/>
      <c r="AD1276" s="55"/>
    </row>
    <row r="1277" spans="1:30" ht="20" customHeight="1" x14ac:dyDescent="0.2">
      <c r="A1277" s="20"/>
      <c r="B1277" s="33"/>
      <c r="C1277" s="63"/>
      <c r="D1277" s="22"/>
      <c r="E1277" s="23"/>
      <c r="F1277" s="23"/>
      <c r="G1277" s="23"/>
      <c r="H1277" s="23"/>
      <c r="I1277" s="23"/>
      <c r="J1277" s="23"/>
      <c r="K1277" s="23"/>
      <c r="L1277" s="23"/>
      <c r="M1277" s="23"/>
      <c r="N1277" s="27"/>
      <c r="O1277" s="23"/>
      <c r="P1277" s="23"/>
      <c r="Q1277" s="23"/>
      <c r="R1277" s="23"/>
      <c r="S1277" s="64"/>
      <c r="T1277" s="24"/>
      <c r="U1277" s="49"/>
      <c r="V1277" s="54"/>
      <c r="W1277" s="25"/>
      <c r="X1277" s="25"/>
      <c r="Y1277" s="25"/>
      <c r="Z1277" s="25"/>
      <c r="AA1277" s="25"/>
      <c r="AB1277" s="25"/>
      <c r="AC1277" s="25"/>
      <c r="AD1277" s="55"/>
    </row>
    <row r="1278" spans="1:30" ht="20" customHeight="1" x14ac:dyDescent="0.2">
      <c r="A1278" s="20"/>
      <c r="B1278" s="33"/>
      <c r="C1278" s="63"/>
      <c r="D1278" s="22"/>
      <c r="E1278" s="23"/>
      <c r="F1278" s="23"/>
      <c r="G1278" s="23"/>
      <c r="H1278" s="23"/>
      <c r="I1278" s="23"/>
      <c r="J1278" s="23"/>
      <c r="K1278" s="23"/>
      <c r="L1278" s="23"/>
      <c r="M1278" s="23"/>
      <c r="N1278" s="27"/>
      <c r="O1278" s="23"/>
      <c r="P1278" s="23"/>
      <c r="Q1278" s="23"/>
      <c r="R1278" s="23"/>
      <c r="S1278" s="64"/>
      <c r="T1278" s="24"/>
      <c r="U1278" s="49"/>
      <c r="V1278" s="54"/>
      <c r="W1278" s="25"/>
      <c r="X1278" s="25"/>
      <c r="Y1278" s="25"/>
      <c r="Z1278" s="25"/>
      <c r="AA1278" s="25"/>
      <c r="AB1278" s="25"/>
      <c r="AC1278" s="25"/>
      <c r="AD1278" s="55"/>
    </row>
    <row r="1279" spans="1:30" ht="20" customHeight="1" x14ac:dyDescent="0.2">
      <c r="A1279" s="20"/>
      <c r="B1279" s="33"/>
      <c r="C1279" s="63"/>
      <c r="D1279" s="22"/>
      <c r="E1279" s="23"/>
      <c r="F1279" s="23"/>
      <c r="G1279" s="23"/>
      <c r="H1279" s="23"/>
      <c r="I1279" s="23"/>
      <c r="J1279" s="23"/>
      <c r="K1279" s="23"/>
      <c r="L1279" s="23"/>
      <c r="M1279" s="23"/>
      <c r="N1279" s="27"/>
      <c r="O1279" s="23"/>
      <c r="P1279" s="23"/>
      <c r="Q1279" s="23"/>
      <c r="R1279" s="23"/>
      <c r="S1279" s="64"/>
      <c r="T1279" s="24"/>
      <c r="U1279" s="49"/>
      <c r="V1279" s="54"/>
      <c r="W1279" s="25"/>
      <c r="X1279" s="25"/>
      <c r="Y1279" s="25"/>
      <c r="Z1279" s="25"/>
      <c r="AA1279" s="25"/>
      <c r="AB1279" s="25"/>
      <c r="AC1279" s="25"/>
      <c r="AD1279" s="55"/>
    </row>
    <row r="1280" spans="1:30" ht="20" customHeight="1" x14ac:dyDescent="0.2">
      <c r="A1280" s="20"/>
      <c r="B1280" s="33"/>
      <c r="C1280" s="63"/>
      <c r="D1280" s="22"/>
      <c r="E1280" s="23"/>
      <c r="F1280" s="23"/>
      <c r="G1280" s="23"/>
      <c r="H1280" s="23"/>
      <c r="I1280" s="23"/>
      <c r="J1280" s="23"/>
      <c r="K1280" s="23"/>
      <c r="L1280" s="23"/>
      <c r="M1280" s="23"/>
      <c r="N1280" s="27"/>
      <c r="O1280" s="23"/>
      <c r="P1280" s="23"/>
      <c r="Q1280" s="23"/>
      <c r="R1280" s="23"/>
      <c r="S1280" s="64"/>
      <c r="T1280" s="24"/>
      <c r="U1280" s="49"/>
      <c r="V1280" s="54"/>
      <c r="W1280" s="25"/>
      <c r="X1280" s="25"/>
      <c r="Y1280" s="25"/>
      <c r="Z1280" s="25"/>
      <c r="AA1280" s="25"/>
      <c r="AB1280" s="25"/>
      <c r="AC1280" s="25"/>
      <c r="AD1280" s="55"/>
    </row>
    <row r="1281" spans="1:30" ht="20" customHeight="1" x14ac:dyDescent="0.2">
      <c r="A1281" s="20"/>
      <c r="B1281" s="33"/>
      <c r="C1281" s="63"/>
      <c r="D1281" s="22"/>
      <c r="E1281" s="23"/>
      <c r="F1281" s="23"/>
      <c r="G1281" s="23"/>
      <c r="H1281" s="23"/>
      <c r="I1281" s="23"/>
      <c r="J1281" s="23"/>
      <c r="K1281" s="23"/>
      <c r="L1281" s="23"/>
      <c r="M1281" s="23"/>
      <c r="N1281" s="27"/>
      <c r="O1281" s="23"/>
      <c r="P1281" s="23"/>
      <c r="Q1281" s="23"/>
      <c r="R1281" s="23"/>
      <c r="S1281" s="64"/>
      <c r="T1281" s="24"/>
      <c r="U1281" s="49"/>
      <c r="V1281" s="54"/>
      <c r="W1281" s="25"/>
      <c r="X1281" s="25"/>
      <c r="Y1281" s="25"/>
      <c r="Z1281" s="25"/>
      <c r="AA1281" s="25"/>
      <c r="AB1281" s="25"/>
      <c r="AC1281" s="25"/>
      <c r="AD1281" s="55"/>
    </row>
    <row r="1282" spans="1:30" ht="20" customHeight="1" x14ac:dyDescent="0.2">
      <c r="A1282" s="20"/>
      <c r="B1282" s="33"/>
      <c r="C1282" s="63"/>
      <c r="D1282" s="22"/>
      <c r="E1282" s="23"/>
      <c r="F1282" s="23"/>
      <c r="G1282" s="23"/>
      <c r="H1282" s="23"/>
      <c r="I1282" s="23"/>
      <c r="J1282" s="23"/>
      <c r="K1282" s="23"/>
      <c r="L1282" s="23"/>
      <c r="M1282" s="23"/>
      <c r="N1282" s="27"/>
      <c r="O1282" s="23"/>
      <c r="P1282" s="23"/>
      <c r="Q1282" s="23"/>
      <c r="R1282" s="23"/>
      <c r="S1282" s="64"/>
      <c r="T1282" s="24"/>
      <c r="U1282" s="49"/>
      <c r="V1282" s="54"/>
      <c r="W1282" s="25"/>
      <c r="X1282" s="25"/>
      <c r="Y1282" s="25"/>
      <c r="Z1282" s="25"/>
      <c r="AA1282" s="25"/>
      <c r="AB1282" s="25"/>
      <c r="AC1282" s="25"/>
      <c r="AD1282" s="55"/>
    </row>
    <row r="1283" spans="1:30" ht="20" customHeight="1" x14ac:dyDescent="0.2">
      <c r="A1283" s="20"/>
      <c r="B1283" s="33"/>
      <c r="C1283" s="63"/>
      <c r="D1283" s="22"/>
      <c r="E1283" s="23"/>
      <c r="F1283" s="23"/>
      <c r="G1283" s="23"/>
      <c r="H1283" s="23"/>
      <c r="I1283" s="23"/>
      <c r="J1283" s="23"/>
      <c r="K1283" s="23"/>
      <c r="L1283" s="23"/>
      <c r="M1283" s="23"/>
      <c r="N1283" s="27"/>
      <c r="O1283" s="23"/>
      <c r="P1283" s="23"/>
      <c r="Q1283" s="23"/>
      <c r="R1283" s="23"/>
      <c r="S1283" s="64"/>
      <c r="T1283" s="24"/>
      <c r="U1283" s="49"/>
      <c r="V1283" s="54"/>
      <c r="W1283" s="25"/>
      <c r="X1283" s="25"/>
      <c r="Y1283" s="25"/>
      <c r="Z1283" s="25"/>
      <c r="AA1283" s="25"/>
      <c r="AB1283" s="25"/>
      <c r="AC1283" s="25"/>
      <c r="AD1283" s="55"/>
    </row>
    <row r="1284" spans="1:30" ht="20" customHeight="1" x14ac:dyDescent="0.2">
      <c r="A1284" s="20"/>
      <c r="B1284" s="33"/>
      <c r="C1284" s="63"/>
      <c r="D1284" s="22"/>
      <c r="E1284" s="23"/>
      <c r="F1284" s="23"/>
      <c r="G1284" s="23"/>
      <c r="H1284" s="23"/>
      <c r="I1284" s="23"/>
      <c r="J1284" s="23"/>
      <c r="K1284" s="23"/>
      <c r="L1284" s="23"/>
      <c r="M1284" s="23"/>
      <c r="N1284" s="27"/>
      <c r="O1284" s="23"/>
      <c r="P1284" s="23"/>
      <c r="Q1284" s="23"/>
      <c r="R1284" s="23"/>
      <c r="S1284" s="64"/>
      <c r="T1284" s="24"/>
      <c r="U1284" s="49"/>
      <c r="V1284" s="54"/>
      <c r="W1284" s="25"/>
      <c r="X1284" s="25"/>
      <c r="Y1284" s="25"/>
      <c r="Z1284" s="25"/>
      <c r="AA1284" s="25"/>
      <c r="AB1284" s="25"/>
      <c r="AC1284" s="25"/>
      <c r="AD1284" s="55"/>
    </row>
    <row r="1285" spans="1:30" ht="20" customHeight="1" x14ac:dyDescent="0.2">
      <c r="A1285" s="20"/>
      <c r="B1285" s="33"/>
      <c r="C1285" s="63"/>
      <c r="D1285" s="22"/>
      <c r="E1285" s="23"/>
      <c r="F1285" s="23"/>
      <c r="G1285" s="23"/>
      <c r="H1285" s="23"/>
      <c r="I1285" s="23"/>
      <c r="J1285" s="23"/>
      <c r="K1285" s="23"/>
      <c r="L1285" s="23"/>
      <c r="M1285" s="23"/>
      <c r="N1285" s="27"/>
      <c r="O1285" s="23"/>
      <c r="P1285" s="23"/>
      <c r="Q1285" s="23"/>
      <c r="R1285" s="23"/>
      <c r="S1285" s="64"/>
      <c r="T1285" s="24"/>
      <c r="U1285" s="49"/>
      <c r="V1285" s="54"/>
      <c r="W1285" s="25"/>
      <c r="X1285" s="25"/>
      <c r="Y1285" s="25"/>
      <c r="Z1285" s="25"/>
      <c r="AA1285" s="25"/>
      <c r="AB1285" s="25"/>
      <c r="AC1285" s="25"/>
      <c r="AD1285" s="55"/>
    </row>
    <row r="1286" spans="1:30" ht="20" customHeight="1" x14ac:dyDescent="0.2">
      <c r="A1286" s="20"/>
      <c r="B1286" s="33"/>
      <c r="C1286" s="63"/>
      <c r="D1286" s="22"/>
      <c r="E1286" s="23"/>
      <c r="F1286" s="23"/>
      <c r="G1286" s="23"/>
      <c r="H1286" s="23"/>
      <c r="I1286" s="23"/>
      <c r="J1286" s="23"/>
      <c r="K1286" s="23"/>
      <c r="L1286" s="23"/>
      <c r="M1286" s="23"/>
      <c r="N1286" s="27"/>
      <c r="O1286" s="23"/>
      <c r="P1286" s="23"/>
      <c r="Q1286" s="23"/>
      <c r="R1286" s="23"/>
      <c r="S1286" s="64"/>
      <c r="T1286" s="24"/>
      <c r="U1286" s="49"/>
      <c r="V1286" s="54"/>
      <c r="W1286" s="25"/>
      <c r="X1286" s="25"/>
      <c r="Y1286" s="25"/>
      <c r="Z1286" s="25"/>
      <c r="AA1286" s="25"/>
      <c r="AB1286" s="25"/>
      <c r="AC1286" s="25"/>
      <c r="AD1286" s="55"/>
    </row>
    <row r="1287" spans="1:30" ht="20" customHeight="1" x14ac:dyDescent="0.2">
      <c r="A1287" s="20"/>
      <c r="B1287" s="33"/>
      <c r="C1287" s="63"/>
      <c r="D1287" s="22"/>
      <c r="E1287" s="23"/>
      <c r="F1287" s="23"/>
      <c r="G1287" s="23"/>
      <c r="H1287" s="23"/>
      <c r="I1287" s="23"/>
      <c r="J1287" s="23"/>
      <c r="K1287" s="23"/>
      <c r="L1287" s="23"/>
      <c r="M1287" s="23"/>
      <c r="N1287" s="27"/>
      <c r="O1287" s="23"/>
      <c r="P1287" s="23"/>
      <c r="Q1287" s="23"/>
      <c r="R1287" s="23"/>
      <c r="S1287" s="64"/>
      <c r="T1287" s="24"/>
      <c r="U1287" s="49"/>
      <c r="V1287" s="54"/>
      <c r="W1287" s="25"/>
      <c r="X1287" s="25"/>
      <c r="Y1287" s="25"/>
      <c r="Z1287" s="25"/>
      <c r="AA1287" s="25"/>
      <c r="AB1287" s="25"/>
      <c r="AC1287" s="25"/>
      <c r="AD1287" s="55"/>
    </row>
    <row r="1288" spans="1:30" ht="20" customHeight="1" x14ac:dyDescent="0.2">
      <c r="A1288" s="20"/>
      <c r="B1288" s="33"/>
      <c r="C1288" s="63"/>
      <c r="D1288" s="22"/>
      <c r="E1288" s="23"/>
      <c r="F1288" s="23"/>
      <c r="G1288" s="23"/>
      <c r="H1288" s="23"/>
      <c r="I1288" s="23"/>
      <c r="J1288" s="23"/>
      <c r="K1288" s="23"/>
      <c r="L1288" s="23"/>
      <c r="M1288" s="23"/>
      <c r="N1288" s="27"/>
      <c r="O1288" s="23"/>
      <c r="P1288" s="23"/>
      <c r="Q1288" s="23"/>
      <c r="R1288" s="23"/>
      <c r="S1288" s="64"/>
      <c r="T1288" s="24"/>
      <c r="U1288" s="49"/>
      <c r="V1288" s="54"/>
      <c r="W1288" s="25"/>
      <c r="X1288" s="25"/>
      <c r="Y1288" s="25"/>
      <c r="Z1288" s="25"/>
      <c r="AA1288" s="25"/>
      <c r="AB1288" s="25"/>
      <c r="AC1288" s="25"/>
      <c r="AD1288" s="55"/>
    </row>
    <row r="1289" spans="1:30" ht="20" customHeight="1" x14ac:dyDescent="0.2">
      <c r="A1289" s="20"/>
      <c r="B1289" s="33"/>
      <c r="C1289" s="63"/>
      <c r="D1289" s="22"/>
      <c r="E1289" s="23"/>
      <c r="F1289" s="23"/>
      <c r="G1289" s="23"/>
      <c r="H1289" s="23"/>
      <c r="I1289" s="23"/>
      <c r="J1289" s="23"/>
      <c r="K1289" s="23"/>
      <c r="L1289" s="23"/>
      <c r="M1289" s="23"/>
      <c r="N1289" s="27"/>
      <c r="O1289" s="23"/>
      <c r="P1289" s="23"/>
      <c r="Q1289" s="23"/>
      <c r="R1289" s="23"/>
      <c r="S1289" s="64"/>
      <c r="T1289" s="24"/>
      <c r="U1289" s="49"/>
      <c r="V1289" s="54"/>
      <c r="W1289" s="25"/>
      <c r="X1289" s="25"/>
      <c r="Y1289" s="25"/>
      <c r="Z1289" s="25"/>
      <c r="AA1289" s="25"/>
      <c r="AB1289" s="25"/>
      <c r="AC1289" s="25"/>
      <c r="AD1289" s="55"/>
    </row>
    <row r="1290" spans="1:30" ht="20" customHeight="1" x14ac:dyDescent="0.2">
      <c r="A1290" s="20"/>
      <c r="B1290" s="33"/>
      <c r="C1290" s="63"/>
      <c r="D1290" s="22"/>
      <c r="E1290" s="23"/>
      <c r="F1290" s="23"/>
      <c r="G1290" s="23"/>
      <c r="H1290" s="23"/>
      <c r="I1290" s="23"/>
      <c r="J1290" s="23"/>
      <c r="K1290" s="23"/>
      <c r="L1290" s="23"/>
      <c r="M1290" s="23"/>
      <c r="N1290" s="27"/>
      <c r="O1290" s="23"/>
      <c r="P1290" s="23"/>
      <c r="Q1290" s="23"/>
      <c r="R1290" s="23"/>
      <c r="S1290" s="64"/>
      <c r="T1290" s="24"/>
      <c r="U1290" s="49"/>
      <c r="V1290" s="54"/>
      <c r="W1290" s="25"/>
      <c r="X1290" s="25"/>
      <c r="Y1290" s="25"/>
      <c r="Z1290" s="25"/>
      <c r="AA1290" s="25"/>
      <c r="AB1290" s="25"/>
      <c r="AC1290" s="25"/>
      <c r="AD1290" s="55"/>
    </row>
    <row r="1291" spans="1:30" ht="20" customHeight="1" x14ac:dyDescent="0.2">
      <c r="A1291" s="20"/>
      <c r="B1291" s="33"/>
      <c r="C1291" s="63"/>
      <c r="D1291" s="22"/>
      <c r="E1291" s="23"/>
      <c r="F1291" s="23"/>
      <c r="G1291" s="23"/>
      <c r="H1291" s="23"/>
      <c r="I1291" s="23"/>
      <c r="J1291" s="23"/>
      <c r="K1291" s="23"/>
      <c r="L1291" s="23"/>
      <c r="M1291" s="23"/>
      <c r="N1291" s="27"/>
      <c r="O1291" s="23"/>
      <c r="P1291" s="23"/>
      <c r="Q1291" s="23"/>
      <c r="R1291" s="23"/>
      <c r="S1291" s="64"/>
      <c r="T1291" s="24"/>
      <c r="U1291" s="49"/>
      <c r="V1291" s="54"/>
      <c r="W1291" s="25"/>
      <c r="X1291" s="25"/>
      <c r="Y1291" s="25"/>
      <c r="Z1291" s="25"/>
      <c r="AA1291" s="25"/>
      <c r="AB1291" s="25"/>
      <c r="AC1291" s="25"/>
      <c r="AD1291" s="55"/>
    </row>
    <row r="1292" spans="1:30" ht="20" customHeight="1" x14ac:dyDescent="0.2">
      <c r="A1292" s="20"/>
      <c r="B1292" s="33"/>
      <c r="C1292" s="63"/>
      <c r="D1292" s="22"/>
      <c r="E1292" s="23"/>
      <c r="F1292" s="23"/>
      <c r="G1292" s="23"/>
      <c r="H1292" s="23"/>
      <c r="I1292" s="23"/>
      <c r="J1292" s="23"/>
      <c r="K1292" s="23"/>
      <c r="L1292" s="23"/>
      <c r="M1292" s="23"/>
      <c r="N1292" s="27"/>
      <c r="O1292" s="23"/>
      <c r="P1292" s="23"/>
      <c r="Q1292" s="23"/>
      <c r="R1292" s="23"/>
      <c r="S1292" s="64"/>
      <c r="T1292" s="24"/>
      <c r="U1292" s="49"/>
      <c r="V1292" s="54"/>
      <c r="W1292" s="25"/>
      <c r="X1292" s="25"/>
      <c r="Y1292" s="25"/>
      <c r="Z1292" s="25"/>
      <c r="AA1292" s="25"/>
      <c r="AB1292" s="25"/>
      <c r="AC1292" s="25"/>
      <c r="AD1292" s="55"/>
    </row>
    <row r="1293" spans="1:30" ht="20" customHeight="1" x14ac:dyDescent="0.2">
      <c r="A1293" s="20"/>
      <c r="B1293" s="33"/>
      <c r="C1293" s="63"/>
      <c r="D1293" s="22"/>
      <c r="E1293" s="23"/>
      <c r="F1293" s="23"/>
      <c r="G1293" s="23"/>
      <c r="H1293" s="23"/>
      <c r="I1293" s="23"/>
      <c r="J1293" s="23"/>
      <c r="K1293" s="23"/>
      <c r="L1293" s="23"/>
      <c r="M1293" s="23"/>
      <c r="N1293" s="27"/>
      <c r="O1293" s="23"/>
      <c r="P1293" s="23"/>
      <c r="Q1293" s="23"/>
      <c r="R1293" s="23"/>
      <c r="S1293" s="64"/>
      <c r="T1293" s="24"/>
      <c r="U1293" s="49"/>
      <c r="V1293" s="54"/>
      <c r="W1293" s="25"/>
      <c r="X1293" s="25"/>
      <c r="Y1293" s="25"/>
      <c r="Z1293" s="25"/>
      <c r="AA1293" s="25"/>
      <c r="AB1293" s="25"/>
      <c r="AC1293" s="25"/>
      <c r="AD1293" s="55"/>
    </row>
    <row r="1294" spans="1:30" ht="20" customHeight="1" x14ac:dyDescent="0.2">
      <c r="A1294" s="20"/>
      <c r="B1294" s="33"/>
      <c r="C1294" s="63"/>
      <c r="D1294" s="22"/>
      <c r="E1294" s="23"/>
      <c r="F1294" s="23"/>
      <c r="G1294" s="23"/>
      <c r="H1294" s="23"/>
      <c r="I1294" s="23"/>
      <c r="J1294" s="23"/>
      <c r="K1294" s="23"/>
      <c r="L1294" s="23"/>
      <c r="M1294" s="23"/>
      <c r="N1294" s="27"/>
      <c r="O1294" s="23"/>
      <c r="P1294" s="23"/>
      <c r="Q1294" s="23"/>
      <c r="R1294" s="23"/>
      <c r="S1294" s="64"/>
      <c r="T1294" s="24"/>
      <c r="U1294" s="49"/>
      <c r="V1294" s="54"/>
      <c r="W1294" s="25"/>
      <c r="X1294" s="25"/>
      <c r="Y1294" s="25"/>
      <c r="Z1294" s="25"/>
      <c r="AA1294" s="25"/>
      <c r="AB1294" s="25"/>
      <c r="AC1294" s="25"/>
      <c r="AD1294" s="55"/>
    </row>
    <row r="1295" spans="1:30" ht="20" customHeight="1" x14ac:dyDescent="0.2">
      <c r="A1295" s="20"/>
      <c r="B1295" s="33"/>
      <c r="C1295" s="63"/>
      <c r="D1295" s="22"/>
      <c r="E1295" s="23"/>
      <c r="F1295" s="23"/>
      <c r="G1295" s="23"/>
      <c r="H1295" s="23"/>
      <c r="I1295" s="23"/>
      <c r="J1295" s="23"/>
      <c r="K1295" s="23"/>
      <c r="L1295" s="23"/>
      <c r="M1295" s="23"/>
      <c r="N1295" s="27"/>
      <c r="O1295" s="23"/>
      <c r="P1295" s="23"/>
      <c r="Q1295" s="23"/>
      <c r="R1295" s="23"/>
      <c r="S1295" s="64"/>
      <c r="T1295" s="24"/>
      <c r="U1295" s="49"/>
      <c r="V1295" s="54"/>
      <c r="W1295" s="25"/>
      <c r="X1295" s="25"/>
      <c r="Y1295" s="25"/>
      <c r="Z1295" s="25"/>
      <c r="AA1295" s="25"/>
      <c r="AB1295" s="25"/>
      <c r="AC1295" s="25"/>
      <c r="AD1295" s="55"/>
    </row>
    <row r="1296" spans="1:30" ht="20" customHeight="1" x14ac:dyDescent="0.2">
      <c r="A1296" s="20"/>
      <c r="B1296" s="33"/>
      <c r="C1296" s="63"/>
      <c r="D1296" s="22"/>
      <c r="E1296" s="23"/>
      <c r="F1296" s="23"/>
      <c r="G1296" s="23"/>
      <c r="H1296" s="23"/>
      <c r="I1296" s="23"/>
      <c r="J1296" s="23"/>
      <c r="K1296" s="23"/>
      <c r="L1296" s="23"/>
      <c r="M1296" s="23"/>
      <c r="N1296" s="27"/>
      <c r="O1296" s="23"/>
      <c r="P1296" s="23"/>
      <c r="Q1296" s="23"/>
      <c r="R1296" s="23"/>
      <c r="S1296" s="64"/>
      <c r="T1296" s="24"/>
      <c r="U1296" s="49"/>
      <c r="V1296" s="54"/>
      <c r="W1296" s="25"/>
      <c r="X1296" s="25"/>
      <c r="Y1296" s="25"/>
      <c r="Z1296" s="25"/>
      <c r="AA1296" s="25"/>
      <c r="AB1296" s="25"/>
      <c r="AC1296" s="25"/>
      <c r="AD1296" s="55"/>
    </row>
    <row r="1297" spans="1:30" ht="20" customHeight="1" x14ac:dyDescent="0.2">
      <c r="A1297" s="20"/>
      <c r="B1297" s="33"/>
      <c r="C1297" s="63"/>
      <c r="D1297" s="22"/>
      <c r="E1297" s="23"/>
      <c r="F1297" s="23"/>
      <c r="G1297" s="23"/>
      <c r="H1297" s="23"/>
      <c r="I1297" s="23"/>
      <c r="J1297" s="23"/>
      <c r="K1297" s="23"/>
      <c r="L1297" s="23"/>
      <c r="M1297" s="23"/>
      <c r="N1297" s="27"/>
      <c r="O1297" s="23"/>
      <c r="P1297" s="23"/>
      <c r="Q1297" s="23"/>
      <c r="R1297" s="23"/>
      <c r="S1297" s="64"/>
      <c r="T1297" s="24"/>
      <c r="U1297" s="49"/>
      <c r="V1297" s="54"/>
      <c r="W1297" s="25"/>
      <c r="X1297" s="25"/>
      <c r="Y1297" s="25"/>
      <c r="Z1297" s="25"/>
      <c r="AA1297" s="25"/>
      <c r="AB1297" s="25"/>
      <c r="AC1297" s="25"/>
      <c r="AD1297" s="55"/>
    </row>
    <row r="1298" spans="1:30" ht="20" customHeight="1" x14ac:dyDescent="0.2">
      <c r="A1298" s="20"/>
      <c r="B1298" s="33"/>
      <c r="C1298" s="63"/>
      <c r="D1298" s="22"/>
      <c r="E1298" s="23"/>
      <c r="F1298" s="23"/>
      <c r="G1298" s="23"/>
      <c r="H1298" s="23"/>
      <c r="I1298" s="23"/>
      <c r="J1298" s="23"/>
      <c r="K1298" s="23"/>
      <c r="L1298" s="23"/>
      <c r="M1298" s="23"/>
      <c r="N1298" s="27"/>
      <c r="O1298" s="23"/>
      <c r="P1298" s="23"/>
      <c r="Q1298" s="23"/>
      <c r="R1298" s="23"/>
      <c r="S1298" s="64"/>
      <c r="T1298" s="24"/>
      <c r="U1298" s="49"/>
      <c r="V1298" s="54"/>
      <c r="W1298" s="25"/>
      <c r="X1298" s="25"/>
      <c r="Y1298" s="25"/>
      <c r="Z1298" s="25"/>
      <c r="AA1298" s="25"/>
      <c r="AB1298" s="25"/>
      <c r="AC1298" s="25"/>
      <c r="AD1298" s="55"/>
    </row>
    <row r="1299" spans="1:30" ht="20" customHeight="1" x14ac:dyDescent="0.2">
      <c r="A1299" s="20"/>
      <c r="B1299" s="33"/>
      <c r="C1299" s="63"/>
      <c r="D1299" s="22"/>
      <c r="E1299" s="23"/>
      <c r="F1299" s="23"/>
      <c r="G1299" s="23"/>
      <c r="H1299" s="23"/>
      <c r="I1299" s="23"/>
      <c r="J1299" s="23"/>
      <c r="K1299" s="23"/>
      <c r="L1299" s="23"/>
      <c r="M1299" s="23"/>
      <c r="N1299" s="27"/>
      <c r="O1299" s="23"/>
      <c r="P1299" s="23"/>
      <c r="Q1299" s="23"/>
      <c r="R1299" s="23"/>
      <c r="S1299" s="64"/>
      <c r="T1299" s="24"/>
      <c r="U1299" s="49"/>
      <c r="V1299" s="54"/>
      <c r="W1299" s="25"/>
      <c r="X1299" s="25"/>
      <c r="Y1299" s="25"/>
      <c r="Z1299" s="25"/>
      <c r="AA1299" s="25"/>
      <c r="AB1299" s="25"/>
      <c r="AC1299" s="25"/>
      <c r="AD1299" s="55"/>
    </row>
    <row r="1300" spans="1:30" ht="20" customHeight="1" x14ac:dyDescent="0.2">
      <c r="A1300" s="20"/>
      <c r="B1300" s="33"/>
      <c r="C1300" s="63"/>
      <c r="D1300" s="22"/>
      <c r="E1300" s="23"/>
      <c r="F1300" s="23"/>
      <c r="G1300" s="23"/>
      <c r="H1300" s="23"/>
      <c r="I1300" s="23"/>
      <c r="J1300" s="23"/>
      <c r="K1300" s="23"/>
      <c r="L1300" s="23"/>
      <c r="M1300" s="23"/>
      <c r="N1300" s="27"/>
      <c r="O1300" s="23"/>
      <c r="P1300" s="23"/>
      <c r="Q1300" s="23"/>
      <c r="R1300" s="23"/>
      <c r="S1300" s="64"/>
      <c r="T1300" s="24"/>
      <c r="U1300" s="49"/>
      <c r="V1300" s="54"/>
      <c r="W1300" s="25"/>
      <c r="X1300" s="25"/>
      <c r="Y1300" s="25"/>
      <c r="Z1300" s="25"/>
      <c r="AA1300" s="25"/>
      <c r="AB1300" s="25"/>
      <c r="AC1300" s="25"/>
      <c r="AD1300" s="55"/>
    </row>
    <row r="1301" spans="1:30" ht="20" customHeight="1" x14ac:dyDescent="0.2">
      <c r="A1301" s="20"/>
      <c r="B1301" s="33"/>
      <c r="C1301" s="63"/>
      <c r="D1301" s="22"/>
      <c r="E1301" s="23"/>
      <c r="F1301" s="23"/>
      <c r="G1301" s="23"/>
      <c r="H1301" s="23"/>
      <c r="I1301" s="23"/>
      <c r="J1301" s="23"/>
      <c r="K1301" s="23"/>
      <c r="L1301" s="23"/>
      <c r="M1301" s="23"/>
      <c r="N1301" s="27"/>
      <c r="O1301" s="23"/>
      <c r="P1301" s="23"/>
      <c r="Q1301" s="23"/>
      <c r="R1301" s="23"/>
      <c r="S1301" s="64"/>
      <c r="T1301" s="24"/>
      <c r="U1301" s="49"/>
      <c r="V1301" s="54"/>
      <c r="W1301" s="25"/>
      <c r="X1301" s="25"/>
      <c r="Y1301" s="25"/>
      <c r="Z1301" s="25"/>
      <c r="AA1301" s="25"/>
      <c r="AB1301" s="25"/>
      <c r="AC1301" s="25"/>
      <c r="AD1301" s="55"/>
    </row>
    <row r="1302" spans="1:30" ht="20" customHeight="1" x14ac:dyDescent="0.2">
      <c r="A1302" s="20"/>
      <c r="B1302" s="33"/>
      <c r="C1302" s="63"/>
      <c r="D1302" s="22"/>
      <c r="E1302" s="23"/>
      <c r="F1302" s="23"/>
      <c r="G1302" s="23"/>
      <c r="H1302" s="23"/>
      <c r="I1302" s="23"/>
      <c r="J1302" s="23"/>
      <c r="K1302" s="23"/>
      <c r="L1302" s="23"/>
      <c r="M1302" s="23"/>
      <c r="N1302" s="27"/>
      <c r="O1302" s="23"/>
      <c r="P1302" s="23"/>
      <c r="Q1302" s="23"/>
      <c r="R1302" s="23"/>
      <c r="S1302" s="64"/>
      <c r="T1302" s="24"/>
      <c r="U1302" s="49"/>
      <c r="V1302" s="54"/>
      <c r="W1302" s="25"/>
      <c r="X1302" s="25"/>
      <c r="Y1302" s="25"/>
      <c r="Z1302" s="25"/>
      <c r="AA1302" s="25"/>
      <c r="AB1302" s="25"/>
      <c r="AC1302" s="25"/>
      <c r="AD1302" s="55"/>
    </row>
    <row r="1303" spans="1:30" ht="20" customHeight="1" x14ac:dyDescent="0.2">
      <c r="A1303" s="20"/>
      <c r="B1303" s="33"/>
      <c r="C1303" s="63"/>
      <c r="D1303" s="22"/>
      <c r="E1303" s="23"/>
      <c r="F1303" s="23"/>
      <c r="G1303" s="23"/>
      <c r="H1303" s="23"/>
      <c r="I1303" s="23"/>
      <c r="J1303" s="23"/>
      <c r="K1303" s="23"/>
      <c r="L1303" s="23"/>
      <c r="M1303" s="23"/>
      <c r="N1303" s="27"/>
      <c r="O1303" s="23"/>
      <c r="P1303" s="23"/>
      <c r="Q1303" s="23"/>
      <c r="R1303" s="23"/>
      <c r="S1303" s="64"/>
      <c r="T1303" s="24"/>
      <c r="U1303" s="49"/>
      <c r="V1303" s="54"/>
      <c r="W1303" s="25"/>
      <c r="X1303" s="25"/>
      <c r="Y1303" s="25"/>
      <c r="Z1303" s="25"/>
      <c r="AA1303" s="25"/>
      <c r="AB1303" s="25"/>
      <c r="AC1303" s="25"/>
      <c r="AD1303" s="55"/>
    </row>
    <row r="1304" spans="1:30" ht="20" customHeight="1" x14ac:dyDescent="0.2">
      <c r="A1304" s="20"/>
      <c r="B1304" s="33"/>
      <c r="C1304" s="63"/>
      <c r="D1304" s="22"/>
      <c r="E1304" s="23"/>
      <c r="F1304" s="23"/>
      <c r="G1304" s="23"/>
      <c r="H1304" s="23"/>
      <c r="I1304" s="23"/>
      <c r="J1304" s="23"/>
      <c r="K1304" s="23"/>
      <c r="L1304" s="23"/>
      <c r="M1304" s="23"/>
      <c r="N1304" s="27"/>
      <c r="O1304" s="23"/>
      <c r="P1304" s="23"/>
      <c r="Q1304" s="23"/>
      <c r="R1304" s="23"/>
      <c r="S1304" s="64"/>
      <c r="T1304" s="24"/>
      <c r="U1304" s="49"/>
      <c r="V1304" s="54"/>
      <c r="W1304" s="25"/>
      <c r="X1304" s="25"/>
      <c r="Y1304" s="25"/>
      <c r="Z1304" s="25"/>
      <c r="AA1304" s="25"/>
      <c r="AB1304" s="25"/>
      <c r="AC1304" s="25"/>
      <c r="AD1304" s="55"/>
    </row>
    <row r="1305" spans="1:30" ht="20" customHeight="1" x14ac:dyDescent="0.2">
      <c r="A1305" s="20"/>
      <c r="B1305" s="33"/>
      <c r="C1305" s="63"/>
      <c r="D1305" s="22"/>
      <c r="E1305" s="23"/>
      <c r="F1305" s="23"/>
      <c r="G1305" s="23"/>
      <c r="H1305" s="23"/>
      <c r="I1305" s="23"/>
      <c r="J1305" s="23"/>
      <c r="K1305" s="23"/>
      <c r="L1305" s="23"/>
      <c r="M1305" s="23"/>
      <c r="N1305" s="27"/>
      <c r="O1305" s="23"/>
      <c r="P1305" s="23"/>
      <c r="Q1305" s="23"/>
      <c r="R1305" s="23"/>
      <c r="S1305" s="64"/>
      <c r="T1305" s="24"/>
      <c r="U1305" s="49"/>
      <c r="V1305" s="54"/>
      <c r="W1305" s="25"/>
      <c r="X1305" s="25"/>
      <c r="Y1305" s="25"/>
      <c r="Z1305" s="25"/>
      <c r="AA1305" s="25"/>
      <c r="AB1305" s="25"/>
      <c r="AC1305" s="25"/>
      <c r="AD1305" s="55"/>
    </row>
    <row r="1306" spans="1:30" ht="20" customHeight="1" x14ac:dyDescent="0.2">
      <c r="A1306" s="20"/>
      <c r="B1306" s="33"/>
      <c r="C1306" s="63"/>
      <c r="D1306" s="22"/>
      <c r="E1306" s="23"/>
      <c r="F1306" s="23"/>
      <c r="G1306" s="23"/>
      <c r="H1306" s="23"/>
      <c r="I1306" s="23"/>
      <c r="J1306" s="23"/>
      <c r="K1306" s="23"/>
      <c r="L1306" s="23"/>
      <c r="M1306" s="23"/>
      <c r="N1306" s="27"/>
      <c r="O1306" s="23"/>
      <c r="P1306" s="23"/>
      <c r="Q1306" s="23"/>
      <c r="R1306" s="23"/>
      <c r="S1306" s="64"/>
      <c r="T1306" s="24"/>
      <c r="U1306" s="49"/>
      <c r="V1306" s="54"/>
      <c r="W1306" s="25"/>
      <c r="X1306" s="25"/>
      <c r="Y1306" s="25"/>
      <c r="Z1306" s="25"/>
      <c r="AA1306" s="25"/>
      <c r="AB1306" s="25"/>
      <c r="AC1306" s="25"/>
      <c r="AD1306" s="55"/>
    </row>
    <row r="1307" spans="1:30" ht="20" customHeight="1" x14ac:dyDescent="0.2">
      <c r="A1307" s="20"/>
      <c r="B1307" s="33"/>
      <c r="C1307" s="63"/>
      <c r="D1307" s="22"/>
      <c r="E1307" s="23"/>
      <c r="F1307" s="23"/>
      <c r="G1307" s="23"/>
      <c r="H1307" s="23"/>
      <c r="I1307" s="23"/>
      <c r="J1307" s="23"/>
      <c r="K1307" s="23"/>
      <c r="L1307" s="23"/>
      <c r="M1307" s="23"/>
      <c r="N1307" s="27"/>
      <c r="O1307" s="23"/>
      <c r="P1307" s="23"/>
      <c r="Q1307" s="23"/>
      <c r="R1307" s="23"/>
      <c r="S1307" s="64"/>
      <c r="T1307" s="24"/>
      <c r="U1307" s="49"/>
      <c r="V1307" s="54"/>
      <c r="W1307" s="25"/>
      <c r="X1307" s="25"/>
      <c r="Y1307" s="25"/>
      <c r="Z1307" s="25"/>
      <c r="AA1307" s="25"/>
      <c r="AB1307" s="25"/>
      <c r="AC1307" s="25"/>
      <c r="AD1307" s="55"/>
    </row>
    <row r="1308" spans="1:30" ht="20" customHeight="1" x14ac:dyDescent="0.2">
      <c r="A1308" s="20"/>
      <c r="B1308" s="33"/>
      <c r="C1308" s="63"/>
      <c r="D1308" s="22"/>
      <c r="E1308" s="23"/>
      <c r="F1308" s="23"/>
      <c r="G1308" s="23"/>
      <c r="H1308" s="23"/>
      <c r="I1308" s="23"/>
      <c r="J1308" s="23"/>
      <c r="K1308" s="23"/>
      <c r="L1308" s="23"/>
      <c r="M1308" s="23"/>
      <c r="N1308" s="27"/>
      <c r="O1308" s="23"/>
      <c r="P1308" s="23"/>
      <c r="Q1308" s="23"/>
      <c r="R1308" s="23"/>
      <c r="S1308" s="64"/>
      <c r="T1308" s="24"/>
      <c r="U1308" s="49"/>
      <c r="V1308" s="54"/>
      <c r="W1308" s="25"/>
      <c r="X1308" s="25"/>
      <c r="Y1308" s="25"/>
      <c r="Z1308" s="25"/>
      <c r="AA1308" s="25"/>
      <c r="AB1308" s="25"/>
      <c r="AC1308" s="25"/>
      <c r="AD1308" s="55"/>
    </row>
    <row r="1309" spans="1:30" ht="20" customHeight="1" x14ac:dyDescent="0.2">
      <c r="A1309" s="20"/>
      <c r="B1309" s="33"/>
      <c r="C1309" s="63"/>
      <c r="D1309" s="22"/>
      <c r="E1309" s="23"/>
      <c r="F1309" s="23"/>
      <c r="G1309" s="23"/>
      <c r="H1309" s="23"/>
      <c r="I1309" s="23"/>
      <c r="J1309" s="23"/>
      <c r="K1309" s="23"/>
      <c r="L1309" s="23"/>
      <c r="M1309" s="23"/>
      <c r="N1309" s="27"/>
      <c r="O1309" s="23"/>
      <c r="P1309" s="23"/>
      <c r="Q1309" s="23"/>
      <c r="R1309" s="23"/>
      <c r="S1309" s="64"/>
      <c r="T1309" s="24"/>
      <c r="U1309" s="49"/>
      <c r="V1309" s="54"/>
      <c r="W1309" s="25"/>
      <c r="X1309" s="25"/>
      <c r="Y1309" s="25"/>
      <c r="Z1309" s="25"/>
      <c r="AA1309" s="25"/>
      <c r="AB1309" s="25"/>
      <c r="AC1309" s="25"/>
      <c r="AD1309" s="55"/>
    </row>
    <row r="1310" spans="1:30" ht="20" customHeight="1" x14ac:dyDescent="0.2">
      <c r="A1310" s="20"/>
      <c r="B1310" s="33"/>
      <c r="C1310" s="63"/>
      <c r="D1310" s="22"/>
      <c r="E1310" s="23"/>
      <c r="F1310" s="23"/>
      <c r="G1310" s="23"/>
      <c r="H1310" s="23"/>
      <c r="I1310" s="23"/>
      <c r="J1310" s="23"/>
      <c r="K1310" s="23"/>
      <c r="L1310" s="23"/>
      <c r="M1310" s="23"/>
      <c r="N1310" s="27"/>
      <c r="O1310" s="23"/>
      <c r="P1310" s="23"/>
      <c r="Q1310" s="23"/>
      <c r="R1310" s="23"/>
      <c r="S1310" s="64"/>
      <c r="T1310" s="24"/>
      <c r="U1310" s="49"/>
      <c r="V1310" s="54"/>
      <c r="W1310" s="25"/>
      <c r="X1310" s="25"/>
      <c r="Y1310" s="25"/>
      <c r="Z1310" s="25"/>
      <c r="AA1310" s="25"/>
      <c r="AB1310" s="25"/>
      <c r="AC1310" s="25"/>
      <c r="AD1310" s="55"/>
    </row>
    <row r="1311" spans="1:30" ht="20" customHeight="1" x14ac:dyDescent="0.2">
      <c r="A1311" s="20"/>
      <c r="B1311" s="33"/>
      <c r="C1311" s="63"/>
      <c r="D1311" s="22"/>
      <c r="E1311" s="23"/>
      <c r="F1311" s="23"/>
      <c r="G1311" s="23"/>
      <c r="H1311" s="23"/>
      <c r="I1311" s="23"/>
      <c r="J1311" s="23"/>
      <c r="K1311" s="23"/>
      <c r="L1311" s="23"/>
      <c r="M1311" s="23"/>
      <c r="N1311" s="27"/>
      <c r="O1311" s="23"/>
      <c r="P1311" s="23"/>
      <c r="Q1311" s="23"/>
      <c r="R1311" s="23"/>
      <c r="S1311" s="64"/>
      <c r="T1311" s="24"/>
      <c r="U1311" s="49"/>
      <c r="V1311" s="54"/>
      <c r="W1311" s="25"/>
      <c r="X1311" s="25"/>
      <c r="Y1311" s="25"/>
      <c r="Z1311" s="25"/>
      <c r="AA1311" s="25"/>
      <c r="AB1311" s="25"/>
      <c r="AC1311" s="25"/>
      <c r="AD1311" s="55"/>
    </row>
    <row r="1312" spans="1:30" ht="20" customHeight="1" x14ac:dyDescent="0.2">
      <c r="A1312" s="20"/>
      <c r="B1312" s="33"/>
      <c r="C1312" s="63"/>
      <c r="D1312" s="22"/>
      <c r="E1312" s="23"/>
      <c r="F1312" s="23"/>
      <c r="G1312" s="23"/>
      <c r="H1312" s="23"/>
      <c r="I1312" s="23"/>
      <c r="J1312" s="23"/>
      <c r="K1312" s="23"/>
      <c r="L1312" s="23"/>
      <c r="M1312" s="23"/>
      <c r="N1312" s="27"/>
      <c r="O1312" s="23"/>
      <c r="P1312" s="23"/>
      <c r="Q1312" s="23"/>
      <c r="R1312" s="23"/>
      <c r="S1312" s="64"/>
      <c r="T1312" s="24"/>
      <c r="U1312" s="49"/>
      <c r="V1312" s="54"/>
      <c r="W1312" s="25"/>
      <c r="X1312" s="25"/>
      <c r="Y1312" s="25"/>
      <c r="Z1312" s="25"/>
      <c r="AA1312" s="25"/>
      <c r="AB1312" s="25"/>
      <c r="AC1312" s="25"/>
      <c r="AD1312" s="55"/>
    </row>
    <row r="1313" spans="1:30" ht="20" customHeight="1" x14ac:dyDescent="0.2">
      <c r="A1313" s="20"/>
      <c r="B1313" s="33"/>
      <c r="C1313" s="63"/>
      <c r="D1313" s="22"/>
      <c r="E1313" s="23"/>
      <c r="F1313" s="23"/>
      <c r="G1313" s="23"/>
      <c r="H1313" s="23"/>
      <c r="I1313" s="23"/>
      <c r="J1313" s="23"/>
      <c r="K1313" s="23"/>
      <c r="L1313" s="23"/>
      <c r="M1313" s="23"/>
      <c r="N1313" s="27"/>
      <c r="O1313" s="23"/>
      <c r="P1313" s="23"/>
      <c r="Q1313" s="23"/>
      <c r="R1313" s="23"/>
      <c r="S1313" s="64"/>
      <c r="T1313" s="24"/>
      <c r="U1313" s="49"/>
      <c r="V1313" s="54"/>
      <c r="W1313" s="25"/>
      <c r="X1313" s="25"/>
      <c r="Y1313" s="25"/>
      <c r="Z1313" s="25"/>
      <c r="AA1313" s="25"/>
      <c r="AB1313" s="25"/>
      <c r="AC1313" s="25"/>
      <c r="AD1313" s="55"/>
    </row>
    <row r="1314" spans="1:30" ht="20" customHeight="1" x14ac:dyDescent="0.2">
      <c r="A1314" s="20"/>
      <c r="B1314" s="33"/>
      <c r="C1314" s="63"/>
      <c r="D1314" s="22"/>
      <c r="E1314" s="23"/>
      <c r="F1314" s="23"/>
      <c r="G1314" s="23"/>
      <c r="H1314" s="23"/>
      <c r="I1314" s="23"/>
      <c r="J1314" s="23"/>
      <c r="K1314" s="23"/>
      <c r="L1314" s="23"/>
      <c r="M1314" s="23"/>
      <c r="N1314" s="27"/>
      <c r="O1314" s="23"/>
      <c r="P1314" s="23"/>
      <c r="Q1314" s="23"/>
      <c r="R1314" s="23"/>
      <c r="S1314" s="64"/>
      <c r="T1314" s="24"/>
      <c r="U1314" s="49"/>
      <c r="V1314" s="54"/>
      <c r="W1314" s="25"/>
      <c r="X1314" s="25"/>
      <c r="Y1314" s="25"/>
      <c r="Z1314" s="25"/>
      <c r="AA1314" s="25"/>
      <c r="AB1314" s="25"/>
      <c r="AC1314" s="25"/>
      <c r="AD1314" s="55"/>
    </row>
    <row r="1315" spans="1:30" ht="20" customHeight="1" x14ac:dyDescent="0.2">
      <c r="A1315" s="20"/>
      <c r="B1315" s="33"/>
      <c r="C1315" s="63"/>
      <c r="D1315" s="22"/>
      <c r="E1315" s="23"/>
      <c r="F1315" s="23"/>
      <c r="G1315" s="23"/>
      <c r="H1315" s="23"/>
      <c r="I1315" s="23"/>
      <c r="J1315" s="23"/>
      <c r="K1315" s="23"/>
      <c r="L1315" s="23"/>
      <c r="M1315" s="23"/>
      <c r="N1315" s="27"/>
      <c r="O1315" s="23"/>
      <c r="P1315" s="23"/>
      <c r="Q1315" s="23"/>
      <c r="R1315" s="23"/>
      <c r="S1315" s="64"/>
      <c r="T1315" s="24"/>
      <c r="U1315" s="49"/>
      <c r="V1315" s="54"/>
      <c r="W1315" s="25"/>
      <c r="X1315" s="25"/>
      <c r="Y1315" s="25"/>
      <c r="Z1315" s="25"/>
      <c r="AA1315" s="25"/>
      <c r="AB1315" s="25"/>
      <c r="AC1315" s="25"/>
      <c r="AD1315" s="55"/>
    </row>
    <row r="1316" spans="1:30" ht="20" customHeight="1" x14ac:dyDescent="0.2">
      <c r="A1316" s="20"/>
      <c r="B1316" s="33"/>
      <c r="C1316" s="63"/>
      <c r="D1316" s="22"/>
      <c r="E1316" s="23"/>
      <c r="F1316" s="23"/>
      <c r="G1316" s="23"/>
      <c r="H1316" s="23"/>
      <c r="I1316" s="23"/>
      <c r="J1316" s="23"/>
      <c r="K1316" s="23"/>
      <c r="L1316" s="23"/>
      <c r="M1316" s="23"/>
      <c r="N1316" s="27"/>
      <c r="O1316" s="23"/>
      <c r="P1316" s="23"/>
      <c r="Q1316" s="23"/>
      <c r="R1316" s="23"/>
      <c r="S1316" s="64"/>
      <c r="T1316" s="24"/>
      <c r="U1316" s="49"/>
      <c r="V1316" s="54"/>
      <c r="W1316" s="25"/>
      <c r="X1316" s="25"/>
      <c r="Y1316" s="25"/>
      <c r="Z1316" s="25"/>
      <c r="AA1316" s="25"/>
      <c r="AB1316" s="25"/>
      <c r="AC1316" s="25"/>
      <c r="AD1316" s="55"/>
    </row>
    <row r="1317" spans="1:30" ht="20" customHeight="1" x14ac:dyDescent="0.2">
      <c r="A1317" s="20"/>
      <c r="B1317" s="33"/>
      <c r="C1317" s="63"/>
      <c r="D1317" s="22"/>
      <c r="E1317" s="23"/>
      <c r="F1317" s="23"/>
      <c r="G1317" s="23"/>
      <c r="H1317" s="23"/>
      <c r="I1317" s="23"/>
      <c r="J1317" s="23"/>
      <c r="K1317" s="23"/>
      <c r="L1317" s="23"/>
      <c r="M1317" s="23"/>
      <c r="N1317" s="27"/>
      <c r="O1317" s="23"/>
      <c r="P1317" s="23"/>
      <c r="Q1317" s="23"/>
      <c r="R1317" s="23"/>
      <c r="S1317" s="64"/>
      <c r="T1317" s="24"/>
      <c r="U1317" s="49"/>
      <c r="V1317" s="54"/>
      <c r="W1317" s="25"/>
      <c r="X1317" s="25"/>
      <c r="Y1317" s="25"/>
      <c r="Z1317" s="25"/>
      <c r="AA1317" s="25"/>
      <c r="AB1317" s="25"/>
      <c r="AC1317" s="25"/>
      <c r="AD1317" s="55"/>
    </row>
    <row r="1318" spans="1:30" ht="20" customHeight="1" x14ac:dyDescent="0.2">
      <c r="A1318" s="20"/>
      <c r="B1318" s="33"/>
      <c r="C1318" s="63"/>
      <c r="D1318" s="22"/>
      <c r="E1318" s="23"/>
      <c r="F1318" s="23"/>
      <c r="G1318" s="23"/>
      <c r="H1318" s="23"/>
      <c r="I1318" s="23"/>
      <c r="J1318" s="23"/>
      <c r="K1318" s="23"/>
      <c r="L1318" s="23"/>
      <c r="M1318" s="23"/>
      <c r="N1318" s="27"/>
      <c r="O1318" s="23"/>
      <c r="P1318" s="23"/>
      <c r="Q1318" s="23"/>
      <c r="R1318" s="23"/>
      <c r="S1318" s="64"/>
      <c r="T1318" s="24"/>
      <c r="U1318" s="49"/>
      <c r="V1318" s="54"/>
      <c r="W1318" s="25"/>
      <c r="X1318" s="25"/>
      <c r="Y1318" s="25"/>
      <c r="Z1318" s="25"/>
      <c r="AA1318" s="25"/>
      <c r="AB1318" s="25"/>
      <c r="AC1318" s="25"/>
      <c r="AD1318" s="55"/>
    </row>
    <row r="1319" spans="1:30" ht="20" customHeight="1" x14ac:dyDescent="0.2">
      <c r="A1319" s="20"/>
      <c r="B1319" s="33"/>
      <c r="C1319" s="63"/>
      <c r="D1319" s="22"/>
      <c r="E1319" s="23"/>
      <c r="F1319" s="23"/>
      <c r="G1319" s="23"/>
      <c r="H1319" s="23"/>
      <c r="I1319" s="23"/>
      <c r="J1319" s="23"/>
      <c r="K1319" s="23"/>
      <c r="L1319" s="23"/>
      <c r="M1319" s="23"/>
      <c r="N1319" s="27"/>
      <c r="O1319" s="23"/>
      <c r="P1319" s="23"/>
      <c r="Q1319" s="23"/>
      <c r="R1319" s="23"/>
      <c r="S1319" s="64"/>
      <c r="T1319" s="24"/>
      <c r="U1319" s="49"/>
      <c r="V1319" s="54"/>
      <c r="W1319" s="25"/>
      <c r="X1319" s="25"/>
      <c r="Y1319" s="25"/>
      <c r="Z1319" s="25"/>
      <c r="AA1319" s="25"/>
      <c r="AB1319" s="25"/>
      <c r="AC1319" s="25"/>
      <c r="AD1319" s="55"/>
    </row>
    <row r="1320" spans="1:30" ht="20" customHeight="1" x14ac:dyDescent="0.2">
      <c r="A1320" s="20"/>
      <c r="B1320" s="33"/>
      <c r="C1320" s="63"/>
      <c r="D1320" s="22"/>
      <c r="E1320" s="23"/>
      <c r="F1320" s="23"/>
      <c r="G1320" s="23"/>
      <c r="H1320" s="23"/>
      <c r="I1320" s="23"/>
      <c r="J1320" s="23"/>
      <c r="K1320" s="23"/>
      <c r="L1320" s="23"/>
      <c r="M1320" s="23"/>
      <c r="N1320" s="27"/>
      <c r="O1320" s="23"/>
      <c r="P1320" s="23"/>
      <c r="Q1320" s="23"/>
      <c r="R1320" s="23"/>
      <c r="S1320" s="64"/>
      <c r="T1320" s="24"/>
      <c r="U1320" s="49"/>
      <c r="V1320" s="54"/>
      <c r="W1320" s="25"/>
      <c r="X1320" s="25"/>
      <c r="Y1320" s="25"/>
      <c r="Z1320" s="25"/>
      <c r="AA1320" s="25"/>
      <c r="AB1320" s="25"/>
      <c r="AC1320" s="25"/>
      <c r="AD1320" s="55"/>
    </row>
    <row r="1321" spans="1:30" ht="20" customHeight="1" x14ac:dyDescent="0.2">
      <c r="A1321" s="20"/>
      <c r="B1321" s="33"/>
      <c r="C1321" s="63"/>
      <c r="D1321" s="22"/>
      <c r="E1321" s="23"/>
      <c r="F1321" s="23"/>
      <c r="G1321" s="23"/>
      <c r="H1321" s="23"/>
      <c r="I1321" s="23"/>
      <c r="J1321" s="23"/>
      <c r="K1321" s="23"/>
      <c r="L1321" s="23"/>
      <c r="M1321" s="23"/>
      <c r="N1321" s="27"/>
      <c r="O1321" s="23"/>
      <c r="P1321" s="23"/>
      <c r="Q1321" s="23"/>
      <c r="R1321" s="23"/>
      <c r="S1321" s="64"/>
      <c r="T1321" s="24"/>
      <c r="U1321" s="49"/>
      <c r="V1321" s="54"/>
      <c r="W1321" s="25"/>
      <c r="X1321" s="25"/>
      <c r="Y1321" s="25"/>
      <c r="Z1321" s="25"/>
      <c r="AA1321" s="25"/>
      <c r="AB1321" s="25"/>
      <c r="AC1321" s="25"/>
      <c r="AD1321" s="55"/>
    </row>
    <row r="1322" spans="1:30" ht="20" customHeight="1" x14ac:dyDescent="0.2">
      <c r="A1322" s="20"/>
      <c r="B1322" s="33"/>
      <c r="C1322" s="63"/>
      <c r="D1322" s="22"/>
      <c r="E1322" s="23"/>
      <c r="F1322" s="23"/>
      <c r="G1322" s="23"/>
      <c r="H1322" s="23"/>
      <c r="I1322" s="23"/>
      <c r="J1322" s="23"/>
      <c r="K1322" s="23"/>
      <c r="L1322" s="23"/>
      <c r="M1322" s="23"/>
      <c r="N1322" s="27"/>
      <c r="O1322" s="23"/>
      <c r="P1322" s="23"/>
      <c r="Q1322" s="23"/>
      <c r="R1322" s="23"/>
      <c r="S1322" s="64"/>
      <c r="T1322" s="24"/>
      <c r="U1322" s="49"/>
      <c r="V1322" s="54"/>
      <c r="W1322" s="25"/>
      <c r="X1322" s="25"/>
      <c r="Y1322" s="25"/>
      <c r="Z1322" s="25"/>
      <c r="AA1322" s="25"/>
      <c r="AB1322" s="25"/>
      <c r="AC1322" s="25"/>
      <c r="AD1322" s="55"/>
    </row>
    <row r="1323" spans="1:30" ht="20" customHeight="1" x14ac:dyDescent="0.2">
      <c r="A1323" s="20"/>
      <c r="B1323" s="33"/>
      <c r="C1323" s="63"/>
      <c r="D1323" s="22"/>
      <c r="E1323" s="23"/>
      <c r="F1323" s="23"/>
      <c r="G1323" s="23"/>
      <c r="H1323" s="23"/>
      <c r="I1323" s="23"/>
      <c r="J1323" s="23"/>
      <c r="K1323" s="23"/>
      <c r="L1323" s="23"/>
      <c r="M1323" s="23"/>
      <c r="N1323" s="27"/>
      <c r="O1323" s="23"/>
      <c r="P1323" s="23"/>
      <c r="Q1323" s="23"/>
      <c r="R1323" s="23"/>
      <c r="S1323" s="64"/>
      <c r="T1323" s="24"/>
      <c r="U1323" s="49"/>
      <c r="V1323" s="54"/>
      <c r="W1323" s="25"/>
      <c r="X1323" s="25"/>
      <c r="Y1323" s="25"/>
      <c r="Z1323" s="25"/>
      <c r="AA1323" s="25"/>
      <c r="AB1323" s="25"/>
      <c r="AC1323" s="25"/>
      <c r="AD1323" s="55"/>
    </row>
    <row r="1324" spans="1:30" ht="20" customHeight="1" x14ac:dyDescent="0.2">
      <c r="A1324" s="20"/>
      <c r="B1324" s="33"/>
      <c r="C1324" s="63"/>
      <c r="D1324" s="22"/>
      <c r="E1324" s="23"/>
      <c r="F1324" s="23"/>
      <c r="G1324" s="23"/>
      <c r="H1324" s="23"/>
      <c r="I1324" s="23"/>
      <c r="J1324" s="23"/>
      <c r="K1324" s="23"/>
      <c r="L1324" s="23"/>
      <c r="M1324" s="23"/>
      <c r="N1324" s="27"/>
      <c r="O1324" s="23"/>
      <c r="P1324" s="23"/>
      <c r="Q1324" s="23"/>
      <c r="R1324" s="23"/>
      <c r="S1324" s="64"/>
      <c r="T1324" s="24"/>
      <c r="U1324" s="49"/>
      <c r="V1324" s="54"/>
      <c r="W1324" s="25"/>
      <c r="X1324" s="25"/>
      <c r="Y1324" s="25"/>
      <c r="Z1324" s="25"/>
      <c r="AA1324" s="25"/>
      <c r="AB1324" s="25"/>
      <c r="AC1324" s="25"/>
      <c r="AD1324" s="55"/>
    </row>
    <row r="1325" spans="1:30" ht="20" customHeight="1" x14ac:dyDescent="0.2">
      <c r="A1325" s="20"/>
      <c r="B1325" s="33"/>
      <c r="C1325" s="63"/>
      <c r="D1325" s="22"/>
      <c r="E1325" s="23"/>
      <c r="F1325" s="23"/>
      <c r="G1325" s="23"/>
      <c r="H1325" s="23"/>
      <c r="I1325" s="23"/>
      <c r="J1325" s="23"/>
      <c r="K1325" s="23"/>
      <c r="L1325" s="23"/>
      <c r="M1325" s="23"/>
      <c r="N1325" s="27"/>
      <c r="O1325" s="23"/>
      <c r="P1325" s="23"/>
      <c r="Q1325" s="23"/>
      <c r="R1325" s="23"/>
      <c r="S1325" s="64"/>
      <c r="T1325" s="24"/>
      <c r="U1325" s="49"/>
      <c r="V1325" s="54"/>
      <c r="W1325" s="25"/>
      <c r="X1325" s="25"/>
      <c r="Y1325" s="25"/>
      <c r="Z1325" s="25"/>
      <c r="AA1325" s="25"/>
      <c r="AB1325" s="25"/>
      <c r="AC1325" s="25"/>
      <c r="AD1325" s="55"/>
    </row>
    <row r="1326" spans="1:30" ht="20" customHeight="1" x14ac:dyDescent="0.2">
      <c r="A1326" s="20"/>
      <c r="B1326" s="33"/>
      <c r="C1326" s="63"/>
      <c r="D1326" s="22"/>
      <c r="E1326" s="23"/>
      <c r="F1326" s="23"/>
      <c r="G1326" s="23"/>
      <c r="H1326" s="23"/>
      <c r="I1326" s="23"/>
      <c r="J1326" s="23"/>
      <c r="K1326" s="23"/>
      <c r="L1326" s="23"/>
      <c r="M1326" s="23"/>
      <c r="N1326" s="27"/>
      <c r="O1326" s="23"/>
      <c r="P1326" s="23"/>
      <c r="Q1326" s="23"/>
      <c r="R1326" s="23"/>
      <c r="S1326" s="64"/>
      <c r="T1326" s="24"/>
      <c r="U1326" s="49"/>
      <c r="V1326" s="54"/>
      <c r="W1326" s="25"/>
      <c r="X1326" s="25"/>
      <c r="Y1326" s="25"/>
      <c r="Z1326" s="25"/>
      <c r="AA1326" s="25"/>
      <c r="AB1326" s="25"/>
      <c r="AC1326" s="25"/>
      <c r="AD1326" s="55"/>
    </row>
    <row r="1327" spans="1:30" ht="20" customHeight="1" x14ac:dyDescent="0.2">
      <c r="A1327" s="20"/>
      <c r="B1327" s="33"/>
      <c r="C1327" s="63"/>
      <c r="D1327" s="22"/>
      <c r="E1327" s="23"/>
      <c r="F1327" s="23"/>
      <c r="G1327" s="23"/>
      <c r="H1327" s="23"/>
      <c r="I1327" s="23"/>
      <c r="J1327" s="23"/>
      <c r="K1327" s="23"/>
      <c r="L1327" s="23"/>
      <c r="M1327" s="23"/>
      <c r="N1327" s="27"/>
      <c r="O1327" s="23"/>
      <c r="P1327" s="23"/>
      <c r="Q1327" s="23"/>
      <c r="R1327" s="23"/>
      <c r="S1327" s="64"/>
      <c r="T1327" s="24"/>
      <c r="U1327" s="49"/>
      <c r="V1327" s="54"/>
      <c r="W1327" s="25"/>
      <c r="X1327" s="25"/>
      <c r="Y1327" s="25"/>
      <c r="Z1327" s="25"/>
      <c r="AA1327" s="25"/>
      <c r="AB1327" s="25"/>
      <c r="AC1327" s="25"/>
      <c r="AD1327" s="55"/>
    </row>
    <row r="1328" spans="1:30" ht="20" customHeight="1" x14ac:dyDescent="0.2">
      <c r="A1328" s="20"/>
      <c r="B1328" s="33"/>
      <c r="C1328" s="63"/>
      <c r="D1328" s="22"/>
      <c r="E1328" s="23"/>
      <c r="F1328" s="23"/>
      <c r="G1328" s="23"/>
      <c r="H1328" s="23"/>
      <c r="I1328" s="23"/>
      <c r="J1328" s="23"/>
      <c r="K1328" s="23"/>
      <c r="L1328" s="23"/>
      <c r="M1328" s="23"/>
      <c r="N1328" s="27"/>
      <c r="O1328" s="23"/>
      <c r="P1328" s="23"/>
      <c r="Q1328" s="23"/>
      <c r="R1328" s="23"/>
      <c r="S1328" s="64"/>
      <c r="T1328" s="24"/>
      <c r="U1328" s="49"/>
      <c r="V1328" s="54"/>
      <c r="W1328" s="25"/>
      <c r="X1328" s="25"/>
      <c r="Y1328" s="25"/>
      <c r="Z1328" s="25"/>
      <c r="AA1328" s="25"/>
      <c r="AB1328" s="25"/>
      <c r="AC1328" s="25"/>
      <c r="AD1328" s="55"/>
    </row>
    <row r="1329" spans="1:30" ht="20" customHeight="1" x14ac:dyDescent="0.2">
      <c r="A1329" s="20"/>
      <c r="B1329" s="33"/>
      <c r="C1329" s="63"/>
      <c r="D1329" s="22"/>
      <c r="E1329" s="23"/>
      <c r="F1329" s="23"/>
      <c r="G1329" s="23"/>
      <c r="H1329" s="23"/>
      <c r="I1329" s="23"/>
      <c r="J1329" s="23"/>
      <c r="K1329" s="23"/>
      <c r="L1329" s="23"/>
      <c r="M1329" s="23"/>
      <c r="N1329" s="27"/>
      <c r="O1329" s="23"/>
      <c r="P1329" s="23"/>
      <c r="Q1329" s="23"/>
      <c r="R1329" s="23"/>
      <c r="S1329" s="64"/>
      <c r="T1329" s="24"/>
      <c r="U1329" s="49"/>
      <c r="V1329" s="54"/>
      <c r="W1329" s="25"/>
      <c r="X1329" s="25"/>
      <c r="Y1329" s="25"/>
      <c r="Z1329" s="25"/>
      <c r="AA1329" s="25"/>
      <c r="AB1329" s="25"/>
      <c r="AC1329" s="25"/>
      <c r="AD1329" s="55"/>
    </row>
    <row r="1330" spans="1:30" ht="20" customHeight="1" x14ac:dyDescent="0.2">
      <c r="A1330" s="20"/>
      <c r="B1330" s="33"/>
      <c r="C1330" s="63"/>
      <c r="D1330" s="22"/>
      <c r="E1330" s="23"/>
      <c r="F1330" s="23"/>
      <c r="G1330" s="23"/>
      <c r="H1330" s="23"/>
      <c r="I1330" s="23"/>
      <c r="J1330" s="23"/>
      <c r="K1330" s="23"/>
      <c r="L1330" s="23"/>
      <c r="M1330" s="23"/>
      <c r="N1330" s="27"/>
      <c r="O1330" s="23"/>
      <c r="P1330" s="23"/>
      <c r="Q1330" s="23"/>
      <c r="R1330" s="23"/>
      <c r="S1330" s="64"/>
      <c r="T1330" s="24"/>
      <c r="U1330" s="49"/>
      <c r="V1330" s="54"/>
      <c r="W1330" s="25"/>
      <c r="X1330" s="25"/>
      <c r="Y1330" s="25"/>
      <c r="Z1330" s="25"/>
      <c r="AA1330" s="25"/>
      <c r="AB1330" s="25"/>
      <c r="AC1330" s="25"/>
      <c r="AD1330" s="55"/>
    </row>
    <row r="1331" spans="1:30" ht="20" customHeight="1" x14ac:dyDescent="0.2">
      <c r="A1331" s="20"/>
      <c r="B1331" s="33"/>
      <c r="C1331" s="63"/>
      <c r="D1331" s="22"/>
      <c r="E1331" s="23"/>
      <c r="F1331" s="23"/>
      <c r="G1331" s="23"/>
      <c r="H1331" s="23"/>
      <c r="I1331" s="23"/>
      <c r="J1331" s="23"/>
      <c r="K1331" s="23"/>
      <c r="L1331" s="23"/>
      <c r="M1331" s="23"/>
      <c r="N1331" s="27"/>
      <c r="O1331" s="23"/>
      <c r="P1331" s="23"/>
      <c r="Q1331" s="23"/>
      <c r="R1331" s="23"/>
      <c r="S1331" s="64"/>
      <c r="T1331" s="24"/>
      <c r="U1331" s="49"/>
      <c r="V1331" s="54"/>
      <c r="W1331" s="25"/>
      <c r="X1331" s="25"/>
      <c r="Y1331" s="25"/>
      <c r="Z1331" s="25"/>
      <c r="AA1331" s="25"/>
      <c r="AB1331" s="25"/>
      <c r="AC1331" s="25"/>
      <c r="AD1331" s="55"/>
    </row>
    <row r="1332" spans="1:30" ht="20" customHeight="1" x14ac:dyDescent="0.2">
      <c r="A1332" s="20"/>
      <c r="B1332" s="33"/>
      <c r="C1332" s="63"/>
      <c r="D1332" s="22"/>
      <c r="E1332" s="23"/>
      <c r="F1332" s="23"/>
      <c r="G1332" s="23"/>
      <c r="H1332" s="23"/>
      <c r="I1332" s="23"/>
      <c r="J1332" s="23"/>
      <c r="K1332" s="23"/>
      <c r="L1332" s="23"/>
      <c r="M1332" s="23"/>
      <c r="N1332" s="27"/>
      <c r="O1332" s="23"/>
      <c r="P1332" s="23"/>
      <c r="Q1332" s="23"/>
      <c r="R1332" s="23"/>
      <c r="S1332" s="64"/>
      <c r="T1332" s="24"/>
      <c r="U1332" s="49"/>
      <c r="V1332" s="54"/>
      <c r="W1332" s="25"/>
      <c r="X1332" s="25"/>
      <c r="Y1332" s="25"/>
      <c r="Z1332" s="25"/>
      <c r="AA1332" s="25"/>
      <c r="AB1332" s="25"/>
      <c r="AC1332" s="25"/>
      <c r="AD1332" s="55"/>
    </row>
    <row r="1333" spans="1:30" ht="20" customHeight="1" x14ac:dyDescent="0.2">
      <c r="A1333" s="20"/>
      <c r="B1333" s="33"/>
      <c r="C1333" s="63"/>
      <c r="D1333" s="22"/>
      <c r="E1333" s="23"/>
      <c r="F1333" s="23"/>
      <c r="G1333" s="23"/>
      <c r="H1333" s="23"/>
      <c r="I1333" s="23"/>
      <c r="J1333" s="23"/>
      <c r="K1333" s="23"/>
      <c r="L1333" s="23"/>
      <c r="M1333" s="23"/>
      <c r="N1333" s="27"/>
      <c r="O1333" s="23"/>
      <c r="P1333" s="23"/>
      <c r="Q1333" s="23"/>
      <c r="R1333" s="23"/>
      <c r="S1333" s="64"/>
      <c r="T1333" s="24"/>
      <c r="U1333" s="49"/>
      <c r="V1333" s="54"/>
      <c r="W1333" s="25"/>
      <c r="X1333" s="25"/>
      <c r="Y1333" s="25"/>
      <c r="Z1333" s="25"/>
      <c r="AA1333" s="25"/>
      <c r="AB1333" s="25"/>
      <c r="AC1333" s="25"/>
      <c r="AD1333" s="55"/>
    </row>
    <row r="1334" spans="1:30" ht="20" customHeight="1" x14ac:dyDescent="0.2">
      <c r="A1334" s="20"/>
      <c r="B1334" s="33"/>
      <c r="C1334" s="63"/>
      <c r="D1334" s="22"/>
      <c r="E1334" s="23"/>
      <c r="F1334" s="23"/>
      <c r="G1334" s="23"/>
      <c r="H1334" s="23"/>
      <c r="I1334" s="23"/>
      <c r="J1334" s="23"/>
      <c r="K1334" s="23"/>
      <c r="L1334" s="23"/>
      <c r="M1334" s="23"/>
      <c r="N1334" s="27"/>
      <c r="O1334" s="23"/>
      <c r="P1334" s="23"/>
      <c r="Q1334" s="23"/>
      <c r="R1334" s="23"/>
      <c r="S1334" s="64"/>
      <c r="T1334" s="24"/>
      <c r="U1334" s="49"/>
      <c r="V1334" s="54"/>
      <c r="W1334" s="25"/>
      <c r="X1334" s="25"/>
      <c r="Y1334" s="25"/>
      <c r="Z1334" s="25"/>
      <c r="AA1334" s="25"/>
      <c r="AB1334" s="25"/>
      <c r="AC1334" s="25"/>
      <c r="AD1334" s="55"/>
    </row>
    <row r="1335" spans="1:30" ht="20" customHeight="1" x14ac:dyDescent="0.2">
      <c r="A1335" s="20"/>
      <c r="B1335" s="33"/>
      <c r="C1335" s="63"/>
      <c r="D1335" s="22"/>
      <c r="E1335" s="23"/>
      <c r="F1335" s="23"/>
      <c r="G1335" s="23"/>
      <c r="H1335" s="23"/>
      <c r="I1335" s="23"/>
      <c r="J1335" s="23"/>
      <c r="K1335" s="23"/>
      <c r="L1335" s="23"/>
      <c r="M1335" s="23"/>
      <c r="N1335" s="27"/>
      <c r="O1335" s="23"/>
      <c r="P1335" s="23"/>
      <c r="Q1335" s="23"/>
      <c r="R1335" s="23"/>
      <c r="S1335" s="64"/>
      <c r="T1335" s="24"/>
      <c r="U1335" s="49"/>
      <c r="V1335" s="54"/>
      <c r="W1335" s="25"/>
      <c r="X1335" s="25"/>
      <c r="Y1335" s="25"/>
      <c r="Z1335" s="25"/>
      <c r="AA1335" s="25"/>
      <c r="AB1335" s="25"/>
      <c r="AC1335" s="25"/>
      <c r="AD1335" s="55"/>
    </row>
    <row r="1336" spans="1:30" ht="20" customHeight="1" x14ac:dyDescent="0.2">
      <c r="A1336" s="20"/>
      <c r="B1336" s="33"/>
      <c r="C1336" s="63"/>
      <c r="D1336" s="22"/>
      <c r="E1336" s="23"/>
      <c r="F1336" s="23"/>
      <c r="G1336" s="23"/>
      <c r="H1336" s="23"/>
      <c r="I1336" s="23"/>
      <c r="J1336" s="23"/>
      <c r="K1336" s="23"/>
      <c r="L1336" s="23"/>
      <c r="M1336" s="23"/>
      <c r="N1336" s="27"/>
      <c r="O1336" s="23"/>
      <c r="P1336" s="23"/>
      <c r="Q1336" s="23"/>
      <c r="R1336" s="23"/>
      <c r="S1336" s="64"/>
      <c r="T1336" s="24"/>
      <c r="U1336" s="49"/>
      <c r="V1336" s="54"/>
      <c r="W1336" s="25"/>
      <c r="X1336" s="25"/>
      <c r="Y1336" s="25"/>
      <c r="Z1336" s="25"/>
      <c r="AA1336" s="25"/>
      <c r="AB1336" s="25"/>
      <c r="AC1336" s="25"/>
      <c r="AD1336" s="55"/>
    </row>
    <row r="1337" spans="1:30" ht="20" customHeight="1" x14ac:dyDescent="0.2">
      <c r="A1337" s="20"/>
      <c r="B1337" s="33"/>
      <c r="C1337" s="63"/>
      <c r="D1337" s="22"/>
      <c r="E1337" s="23"/>
      <c r="F1337" s="23"/>
      <c r="G1337" s="23"/>
      <c r="H1337" s="23"/>
      <c r="I1337" s="23"/>
      <c r="J1337" s="23"/>
      <c r="K1337" s="23"/>
      <c r="L1337" s="23"/>
      <c r="M1337" s="23"/>
      <c r="N1337" s="27"/>
      <c r="O1337" s="23"/>
      <c r="P1337" s="23"/>
      <c r="Q1337" s="23"/>
      <c r="R1337" s="23"/>
      <c r="S1337" s="64"/>
      <c r="T1337" s="24"/>
      <c r="U1337" s="49"/>
      <c r="V1337" s="54"/>
      <c r="W1337" s="25"/>
      <c r="X1337" s="25"/>
      <c r="Y1337" s="25"/>
      <c r="Z1337" s="25"/>
      <c r="AA1337" s="25"/>
      <c r="AB1337" s="25"/>
      <c r="AC1337" s="25"/>
      <c r="AD1337" s="55"/>
    </row>
    <row r="1338" spans="1:30" ht="20" customHeight="1" x14ac:dyDescent="0.2">
      <c r="A1338" s="20"/>
      <c r="B1338" s="33"/>
      <c r="C1338" s="63"/>
      <c r="D1338" s="22"/>
      <c r="E1338" s="23"/>
      <c r="F1338" s="23"/>
      <c r="G1338" s="23"/>
      <c r="H1338" s="23"/>
      <c r="I1338" s="23"/>
      <c r="J1338" s="23"/>
      <c r="K1338" s="23"/>
      <c r="L1338" s="23"/>
      <c r="M1338" s="23"/>
      <c r="N1338" s="27"/>
      <c r="O1338" s="23"/>
      <c r="P1338" s="23"/>
      <c r="Q1338" s="23"/>
      <c r="R1338" s="23"/>
      <c r="S1338" s="64"/>
      <c r="T1338" s="24"/>
      <c r="U1338" s="49"/>
      <c r="V1338" s="54"/>
      <c r="W1338" s="25"/>
      <c r="X1338" s="25"/>
      <c r="Y1338" s="25"/>
      <c r="Z1338" s="25"/>
      <c r="AA1338" s="25"/>
      <c r="AB1338" s="25"/>
      <c r="AC1338" s="25"/>
      <c r="AD1338" s="55"/>
    </row>
    <row r="1339" spans="1:30" ht="20" customHeight="1" x14ac:dyDescent="0.2">
      <c r="A1339" s="20"/>
      <c r="B1339" s="33"/>
      <c r="C1339" s="63"/>
      <c r="D1339" s="22"/>
      <c r="E1339" s="23"/>
      <c r="F1339" s="23"/>
      <c r="G1339" s="23"/>
      <c r="H1339" s="23"/>
      <c r="I1339" s="23"/>
      <c r="J1339" s="23"/>
      <c r="K1339" s="23"/>
      <c r="L1339" s="23"/>
      <c r="M1339" s="23"/>
      <c r="N1339" s="27"/>
      <c r="O1339" s="23"/>
      <c r="P1339" s="23"/>
      <c r="Q1339" s="23"/>
      <c r="R1339" s="23"/>
      <c r="S1339" s="64"/>
      <c r="T1339" s="24"/>
      <c r="U1339" s="49"/>
      <c r="V1339" s="54"/>
      <c r="W1339" s="25"/>
      <c r="X1339" s="25"/>
      <c r="Y1339" s="25"/>
      <c r="Z1339" s="25"/>
      <c r="AA1339" s="25"/>
      <c r="AB1339" s="25"/>
      <c r="AC1339" s="25"/>
      <c r="AD1339" s="55"/>
    </row>
    <row r="1340" spans="1:30" ht="20" customHeight="1" x14ac:dyDescent="0.2">
      <c r="A1340" s="20"/>
      <c r="B1340" s="33"/>
      <c r="C1340" s="63"/>
      <c r="D1340" s="22"/>
      <c r="E1340" s="23"/>
      <c r="F1340" s="23"/>
      <c r="G1340" s="23"/>
      <c r="H1340" s="23"/>
      <c r="I1340" s="23"/>
      <c r="J1340" s="23"/>
      <c r="K1340" s="23"/>
      <c r="L1340" s="23"/>
      <c r="M1340" s="23"/>
      <c r="N1340" s="27"/>
      <c r="O1340" s="23"/>
      <c r="P1340" s="23"/>
      <c r="Q1340" s="23"/>
      <c r="R1340" s="23"/>
      <c r="S1340" s="64"/>
      <c r="T1340" s="24"/>
      <c r="U1340" s="49"/>
      <c r="V1340" s="54"/>
      <c r="W1340" s="25"/>
      <c r="X1340" s="25"/>
      <c r="Y1340" s="25"/>
      <c r="Z1340" s="25"/>
      <c r="AA1340" s="25"/>
      <c r="AB1340" s="25"/>
      <c r="AC1340" s="25"/>
      <c r="AD1340" s="55"/>
    </row>
    <row r="1341" spans="1:30" ht="20" customHeight="1" x14ac:dyDescent="0.2">
      <c r="A1341" s="20"/>
      <c r="B1341" s="33"/>
      <c r="C1341" s="63"/>
      <c r="D1341" s="22"/>
      <c r="E1341" s="23"/>
      <c r="F1341" s="23"/>
      <c r="G1341" s="23"/>
      <c r="H1341" s="23"/>
      <c r="I1341" s="23"/>
      <c r="J1341" s="23"/>
      <c r="K1341" s="23"/>
      <c r="L1341" s="23"/>
      <c r="M1341" s="23"/>
      <c r="N1341" s="27"/>
      <c r="O1341" s="23"/>
      <c r="P1341" s="23"/>
      <c r="Q1341" s="23"/>
      <c r="R1341" s="23"/>
      <c r="S1341" s="64"/>
      <c r="T1341" s="24"/>
      <c r="U1341" s="49"/>
      <c r="V1341" s="54"/>
      <c r="W1341" s="25"/>
      <c r="X1341" s="25"/>
      <c r="Y1341" s="25"/>
      <c r="Z1341" s="25"/>
      <c r="AA1341" s="25"/>
      <c r="AB1341" s="25"/>
      <c r="AC1341" s="25"/>
      <c r="AD1341" s="55"/>
    </row>
    <row r="1342" spans="1:30" ht="20" customHeight="1" x14ac:dyDescent="0.2">
      <c r="A1342" s="20"/>
      <c r="B1342" s="33"/>
      <c r="C1342" s="63"/>
      <c r="D1342" s="22"/>
      <c r="E1342" s="23"/>
      <c r="F1342" s="23"/>
      <c r="G1342" s="23"/>
      <c r="H1342" s="23"/>
      <c r="I1342" s="23"/>
      <c r="J1342" s="23"/>
      <c r="K1342" s="23"/>
      <c r="L1342" s="23"/>
      <c r="M1342" s="23"/>
      <c r="N1342" s="27"/>
      <c r="O1342" s="23"/>
      <c r="P1342" s="23"/>
      <c r="Q1342" s="23"/>
      <c r="R1342" s="23"/>
      <c r="S1342" s="64"/>
      <c r="T1342" s="24"/>
      <c r="U1342" s="49"/>
      <c r="V1342" s="54"/>
      <c r="W1342" s="25"/>
      <c r="X1342" s="25"/>
      <c r="Y1342" s="25"/>
      <c r="Z1342" s="25"/>
      <c r="AA1342" s="25"/>
      <c r="AB1342" s="25"/>
      <c r="AC1342" s="25"/>
      <c r="AD1342" s="55"/>
    </row>
    <row r="1343" spans="1:30" ht="20" customHeight="1" x14ac:dyDescent="0.2">
      <c r="A1343" s="20"/>
      <c r="B1343" s="33"/>
      <c r="C1343" s="63"/>
      <c r="D1343" s="22"/>
      <c r="E1343" s="23"/>
      <c r="F1343" s="23"/>
      <c r="G1343" s="23"/>
      <c r="H1343" s="23"/>
      <c r="I1343" s="23"/>
      <c r="J1343" s="23"/>
      <c r="K1343" s="23"/>
      <c r="L1343" s="23"/>
      <c r="M1343" s="23"/>
      <c r="N1343" s="27"/>
      <c r="O1343" s="23"/>
      <c r="P1343" s="23"/>
      <c r="Q1343" s="23"/>
      <c r="R1343" s="23"/>
      <c r="S1343" s="64"/>
      <c r="T1343" s="24"/>
      <c r="U1343" s="49"/>
      <c r="V1343" s="54"/>
      <c r="W1343" s="25"/>
      <c r="X1343" s="25"/>
      <c r="Y1343" s="25"/>
      <c r="Z1343" s="25"/>
      <c r="AA1343" s="25"/>
      <c r="AB1343" s="25"/>
      <c r="AC1343" s="25"/>
      <c r="AD1343" s="55"/>
    </row>
    <row r="1344" spans="1:30" ht="20" customHeight="1" x14ac:dyDescent="0.2">
      <c r="A1344" s="20"/>
      <c r="B1344" s="33"/>
      <c r="C1344" s="63"/>
      <c r="D1344" s="22"/>
      <c r="E1344" s="23"/>
      <c r="F1344" s="23"/>
      <c r="G1344" s="23"/>
      <c r="H1344" s="23"/>
      <c r="I1344" s="23"/>
      <c r="J1344" s="23"/>
      <c r="K1344" s="23"/>
      <c r="L1344" s="23"/>
      <c r="M1344" s="23"/>
      <c r="N1344" s="27"/>
      <c r="O1344" s="23"/>
      <c r="P1344" s="23"/>
      <c r="Q1344" s="23"/>
      <c r="R1344" s="23"/>
      <c r="S1344" s="64"/>
      <c r="T1344" s="24"/>
      <c r="U1344" s="49"/>
      <c r="V1344" s="54"/>
      <c r="W1344" s="25"/>
      <c r="X1344" s="25"/>
      <c r="Y1344" s="25"/>
      <c r="Z1344" s="25"/>
      <c r="AA1344" s="25"/>
      <c r="AB1344" s="25"/>
      <c r="AC1344" s="25"/>
      <c r="AD1344" s="55"/>
    </row>
    <row r="1345" spans="1:30" ht="20" customHeight="1" x14ac:dyDescent="0.2">
      <c r="A1345" s="20"/>
      <c r="B1345" s="33"/>
      <c r="C1345" s="63"/>
      <c r="D1345" s="22"/>
      <c r="E1345" s="23"/>
      <c r="F1345" s="23"/>
      <c r="G1345" s="23"/>
      <c r="H1345" s="23"/>
      <c r="I1345" s="23"/>
      <c r="J1345" s="23"/>
      <c r="K1345" s="23"/>
      <c r="L1345" s="23"/>
      <c r="M1345" s="23"/>
      <c r="N1345" s="27"/>
      <c r="O1345" s="23"/>
      <c r="P1345" s="23"/>
      <c r="Q1345" s="23"/>
      <c r="R1345" s="23"/>
      <c r="S1345" s="64"/>
      <c r="T1345" s="24"/>
      <c r="U1345" s="49"/>
      <c r="V1345" s="54"/>
      <c r="W1345" s="25"/>
      <c r="X1345" s="25"/>
      <c r="Y1345" s="25"/>
      <c r="Z1345" s="25"/>
      <c r="AA1345" s="25"/>
      <c r="AB1345" s="25"/>
      <c r="AC1345" s="25"/>
      <c r="AD1345" s="55"/>
    </row>
    <row r="1346" spans="1:30" ht="20" customHeight="1" x14ac:dyDescent="0.2">
      <c r="A1346" s="20"/>
      <c r="B1346" s="33"/>
      <c r="C1346" s="63"/>
      <c r="D1346" s="22"/>
      <c r="E1346" s="23"/>
      <c r="F1346" s="23"/>
      <c r="G1346" s="23"/>
      <c r="H1346" s="23"/>
      <c r="I1346" s="23"/>
      <c r="J1346" s="23"/>
      <c r="K1346" s="23"/>
      <c r="L1346" s="23"/>
      <c r="M1346" s="23"/>
      <c r="N1346" s="27"/>
      <c r="O1346" s="23"/>
      <c r="P1346" s="23"/>
      <c r="Q1346" s="23"/>
      <c r="R1346" s="23"/>
      <c r="S1346" s="64"/>
      <c r="T1346" s="24"/>
      <c r="U1346" s="49"/>
      <c r="V1346" s="54"/>
      <c r="W1346" s="25"/>
      <c r="X1346" s="25"/>
      <c r="Y1346" s="25"/>
      <c r="Z1346" s="25"/>
      <c r="AA1346" s="25"/>
      <c r="AB1346" s="25"/>
      <c r="AC1346" s="25"/>
      <c r="AD1346" s="55"/>
    </row>
    <row r="1347" spans="1:30" ht="20" customHeight="1" x14ac:dyDescent="0.2">
      <c r="A1347" s="20"/>
      <c r="B1347" s="33"/>
      <c r="C1347" s="63"/>
      <c r="D1347" s="22"/>
      <c r="E1347" s="23"/>
      <c r="F1347" s="23"/>
      <c r="G1347" s="23"/>
      <c r="H1347" s="23"/>
      <c r="I1347" s="23"/>
      <c r="J1347" s="23"/>
      <c r="K1347" s="23"/>
      <c r="L1347" s="23"/>
      <c r="M1347" s="23"/>
      <c r="N1347" s="27"/>
      <c r="O1347" s="23"/>
      <c r="P1347" s="23"/>
      <c r="Q1347" s="23"/>
      <c r="R1347" s="23"/>
      <c r="S1347" s="64"/>
      <c r="T1347" s="24"/>
      <c r="U1347" s="49"/>
      <c r="V1347" s="54"/>
      <c r="W1347" s="25"/>
      <c r="X1347" s="25"/>
      <c r="Y1347" s="25"/>
      <c r="Z1347" s="25"/>
      <c r="AA1347" s="25"/>
      <c r="AB1347" s="25"/>
      <c r="AC1347" s="25"/>
      <c r="AD1347" s="55"/>
    </row>
    <row r="1348" spans="1:30" ht="20" customHeight="1" x14ac:dyDescent="0.2">
      <c r="A1348" s="20"/>
      <c r="B1348" s="33"/>
      <c r="C1348" s="63"/>
      <c r="D1348" s="22"/>
      <c r="E1348" s="23"/>
      <c r="F1348" s="23"/>
      <c r="G1348" s="23"/>
      <c r="H1348" s="23"/>
      <c r="I1348" s="23"/>
      <c r="J1348" s="23"/>
      <c r="K1348" s="23"/>
      <c r="L1348" s="23"/>
      <c r="M1348" s="23"/>
      <c r="N1348" s="27"/>
      <c r="O1348" s="23"/>
      <c r="P1348" s="23"/>
      <c r="Q1348" s="23"/>
      <c r="R1348" s="23"/>
      <c r="S1348" s="64"/>
      <c r="T1348" s="24"/>
      <c r="U1348" s="49"/>
      <c r="V1348" s="54"/>
      <c r="W1348" s="25"/>
      <c r="X1348" s="25"/>
      <c r="Y1348" s="25"/>
      <c r="Z1348" s="25"/>
      <c r="AA1348" s="25"/>
      <c r="AB1348" s="25"/>
      <c r="AC1348" s="25"/>
      <c r="AD1348" s="55"/>
    </row>
    <row r="1349" spans="1:30" ht="20" customHeight="1" x14ac:dyDescent="0.2">
      <c r="A1349" s="20"/>
      <c r="B1349" s="33"/>
      <c r="C1349" s="63"/>
      <c r="D1349" s="22"/>
      <c r="E1349" s="23"/>
      <c r="F1349" s="23"/>
      <c r="G1349" s="23"/>
      <c r="H1349" s="23"/>
      <c r="I1349" s="23"/>
      <c r="J1349" s="23"/>
      <c r="K1349" s="23"/>
      <c r="L1349" s="23"/>
      <c r="M1349" s="23"/>
      <c r="N1349" s="27"/>
      <c r="O1349" s="23"/>
      <c r="P1349" s="23"/>
      <c r="Q1349" s="23"/>
      <c r="R1349" s="23"/>
      <c r="S1349" s="64"/>
      <c r="T1349" s="24"/>
      <c r="U1349" s="49"/>
      <c r="V1349" s="54"/>
      <c r="W1349" s="25"/>
      <c r="X1349" s="25"/>
      <c r="Y1349" s="25"/>
      <c r="Z1349" s="25"/>
      <c r="AA1349" s="25"/>
      <c r="AB1349" s="25"/>
      <c r="AC1349" s="25"/>
      <c r="AD1349" s="55"/>
    </row>
    <row r="1350" spans="1:30" ht="20" customHeight="1" x14ac:dyDescent="0.2">
      <c r="A1350" s="20"/>
      <c r="B1350" s="33"/>
      <c r="C1350" s="63"/>
      <c r="D1350" s="22"/>
      <c r="E1350" s="23"/>
      <c r="F1350" s="23"/>
      <c r="G1350" s="23"/>
      <c r="H1350" s="23"/>
      <c r="I1350" s="23"/>
      <c r="J1350" s="23"/>
      <c r="K1350" s="23"/>
      <c r="L1350" s="23"/>
      <c r="M1350" s="23"/>
      <c r="N1350" s="27"/>
      <c r="O1350" s="23"/>
      <c r="P1350" s="23"/>
      <c r="Q1350" s="23"/>
      <c r="R1350" s="23"/>
      <c r="S1350" s="64"/>
      <c r="T1350" s="24"/>
      <c r="U1350" s="49"/>
      <c r="V1350" s="54"/>
      <c r="W1350" s="25"/>
      <c r="X1350" s="25"/>
      <c r="Y1350" s="25"/>
      <c r="Z1350" s="25"/>
      <c r="AA1350" s="25"/>
      <c r="AB1350" s="25"/>
      <c r="AC1350" s="25"/>
      <c r="AD1350" s="55"/>
    </row>
    <row r="1351" spans="1:30" ht="20" customHeight="1" x14ac:dyDescent="0.2">
      <c r="A1351" s="20"/>
      <c r="B1351" s="33"/>
      <c r="C1351" s="63"/>
      <c r="D1351" s="22"/>
      <c r="E1351" s="23"/>
      <c r="F1351" s="23"/>
      <c r="G1351" s="23"/>
      <c r="H1351" s="23"/>
      <c r="I1351" s="23"/>
      <c r="J1351" s="23"/>
      <c r="K1351" s="23"/>
      <c r="L1351" s="23"/>
      <c r="M1351" s="23"/>
      <c r="N1351" s="27"/>
      <c r="O1351" s="23"/>
      <c r="P1351" s="23"/>
      <c r="Q1351" s="23"/>
      <c r="R1351" s="23"/>
      <c r="S1351" s="64"/>
      <c r="T1351" s="24"/>
      <c r="U1351" s="49"/>
      <c r="V1351" s="54"/>
      <c r="W1351" s="25"/>
      <c r="X1351" s="25"/>
      <c r="Y1351" s="25"/>
      <c r="Z1351" s="25"/>
      <c r="AA1351" s="25"/>
      <c r="AB1351" s="25"/>
      <c r="AC1351" s="25"/>
      <c r="AD1351" s="55"/>
    </row>
    <row r="1352" spans="1:30" ht="20" customHeight="1" x14ac:dyDescent="0.2">
      <c r="A1352" s="20"/>
      <c r="B1352" s="33"/>
      <c r="C1352" s="63"/>
      <c r="D1352" s="22"/>
      <c r="E1352" s="23"/>
      <c r="F1352" s="23"/>
      <c r="G1352" s="23"/>
      <c r="H1352" s="23"/>
      <c r="I1352" s="23"/>
      <c r="J1352" s="23"/>
      <c r="K1352" s="23"/>
      <c r="L1352" s="23"/>
      <c r="M1352" s="23"/>
      <c r="N1352" s="27"/>
      <c r="O1352" s="23"/>
      <c r="P1352" s="23"/>
      <c r="Q1352" s="23"/>
      <c r="R1352" s="23"/>
      <c r="S1352" s="64"/>
      <c r="T1352" s="24"/>
      <c r="U1352" s="49"/>
      <c r="V1352" s="54"/>
      <c r="W1352" s="25"/>
      <c r="X1352" s="25"/>
      <c r="Y1352" s="25"/>
      <c r="Z1352" s="25"/>
      <c r="AA1352" s="25"/>
      <c r="AB1352" s="25"/>
      <c r="AC1352" s="25"/>
      <c r="AD1352" s="55"/>
    </row>
    <row r="1353" spans="1:30" ht="20" customHeight="1" x14ac:dyDescent="0.2">
      <c r="A1353" s="20"/>
      <c r="B1353" s="33"/>
      <c r="C1353" s="63"/>
      <c r="D1353" s="22"/>
      <c r="E1353" s="23"/>
      <c r="F1353" s="23"/>
      <c r="G1353" s="23"/>
      <c r="H1353" s="23"/>
      <c r="I1353" s="23"/>
      <c r="J1353" s="23"/>
      <c r="K1353" s="23"/>
      <c r="L1353" s="23"/>
      <c r="M1353" s="23"/>
      <c r="N1353" s="27"/>
      <c r="O1353" s="23"/>
      <c r="P1353" s="23"/>
      <c r="Q1353" s="23"/>
      <c r="R1353" s="23"/>
      <c r="S1353" s="64"/>
      <c r="T1353" s="24"/>
      <c r="U1353" s="49"/>
      <c r="V1353" s="54"/>
      <c r="W1353" s="25"/>
      <c r="X1353" s="25"/>
      <c r="Y1353" s="25"/>
      <c r="Z1353" s="25"/>
      <c r="AA1353" s="25"/>
      <c r="AB1353" s="25"/>
      <c r="AC1353" s="25"/>
      <c r="AD1353" s="55"/>
    </row>
    <row r="1354" spans="1:30" ht="20" customHeight="1" x14ac:dyDescent="0.2">
      <c r="A1354" s="20"/>
      <c r="B1354" s="33"/>
      <c r="C1354" s="63"/>
      <c r="D1354" s="22"/>
      <c r="E1354" s="23"/>
      <c r="F1354" s="23"/>
      <c r="G1354" s="23"/>
      <c r="H1354" s="23"/>
      <c r="I1354" s="23"/>
      <c r="J1354" s="23"/>
      <c r="K1354" s="23"/>
      <c r="L1354" s="23"/>
      <c r="M1354" s="23"/>
      <c r="N1354" s="27"/>
      <c r="O1354" s="23"/>
      <c r="P1354" s="23"/>
      <c r="Q1354" s="23"/>
      <c r="R1354" s="23"/>
      <c r="S1354" s="64"/>
      <c r="T1354" s="24"/>
      <c r="U1354" s="49"/>
      <c r="V1354" s="54"/>
      <c r="W1354" s="25"/>
      <c r="X1354" s="25"/>
      <c r="Y1354" s="25"/>
      <c r="Z1354" s="25"/>
      <c r="AA1354" s="25"/>
      <c r="AB1354" s="25"/>
      <c r="AC1354" s="25"/>
      <c r="AD1354" s="55"/>
    </row>
    <row r="1355" spans="1:30" ht="20" customHeight="1" x14ac:dyDescent="0.2">
      <c r="A1355" s="20"/>
      <c r="B1355" s="33"/>
      <c r="C1355" s="63"/>
      <c r="D1355" s="22"/>
      <c r="E1355" s="23"/>
      <c r="F1355" s="23"/>
      <c r="G1355" s="23"/>
      <c r="H1355" s="23"/>
      <c r="I1355" s="23"/>
      <c r="J1355" s="23"/>
      <c r="K1355" s="23"/>
      <c r="L1355" s="23"/>
      <c r="M1355" s="23"/>
      <c r="N1355" s="27"/>
      <c r="O1355" s="23"/>
      <c r="P1355" s="23"/>
      <c r="Q1355" s="23"/>
      <c r="R1355" s="23"/>
      <c r="S1355" s="64"/>
      <c r="T1355" s="24"/>
      <c r="U1355" s="49"/>
      <c r="V1355" s="54"/>
      <c r="W1355" s="25"/>
      <c r="X1355" s="25"/>
      <c r="Y1355" s="25"/>
      <c r="Z1355" s="25"/>
      <c r="AA1355" s="25"/>
      <c r="AB1355" s="25"/>
      <c r="AC1355" s="25"/>
      <c r="AD1355" s="55"/>
    </row>
    <row r="1356" spans="1:30" ht="20" customHeight="1" x14ac:dyDescent="0.2">
      <c r="A1356" s="20"/>
      <c r="B1356" s="33"/>
      <c r="C1356" s="63"/>
      <c r="D1356" s="22"/>
      <c r="E1356" s="23"/>
      <c r="F1356" s="23"/>
      <c r="G1356" s="23"/>
      <c r="H1356" s="23"/>
      <c r="I1356" s="23"/>
      <c r="J1356" s="23"/>
      <c r="K1356" s="23"/>
      <c r="L1356" s="23"/>
      <c r="M1356" s="23"/>
      <c r="N1356" s="27"/>
      <c r="O1356" s="23"/>
      <c r="P1356" s="23"/>
      <c r="Q1356" s="23"/>
      <c r="R1356" s="23"/>
      <c r="S1356" s="64"/>
      <c r="T1356" s="24"/>
      <c r="U1356" s="49"/>
      <c r="V1356" s="54"/>
      <c r="W1356" s="25"/>
      <c r="X1356" s="25"/>
      <c r="Y1356" s="25"/>
      <c r="Z1356" s="25"/>
      <c r="AA1356" s="25"/>
      <c r="AB1356" s="25"/>
      <c r="AC1356" s="25"/>
      <c r="AD1356" s="55"/>
    </row>
    <row r="1357" spans="1:30" ht="20" customHeight="1" x14ac:dyDescent="0.2">
      <c r="A1357" s="20"/>
      <c r="B1357" s="33"/>
      <c r="C1357" s="63"/>
      <c r="D1357" s="22"/>
      <c r="E1357" s="23"/>
      <c r="F1357" s="23"/>
      <c r="G1357" s="23"/>
      <c r="H1357" s="23"/>
      <c r="I1357" s="23"/>
      <c r="J1357" s="23"/>
      <c r="K1357" s="23"/>
      <c r="L1357" s="23"/>
      <c r="M1357" s="23"/>
      <c r="N1357" s="27"/>
      <c r="O1357" s="23"/>
      <c r="P1357" s="23"/>
      <c r="Q1357" s="23"/>
      <c r="R1357" s="23"/>
      <c r="S1357" s="64"/>
      <c r="T1357" s="24"/>
      <c r="U1357" s="49"/>
      <c r="V1357" s="54"/>
      <c r="W1357" s="25"/>
      <c r="X1357" s="25"/>
      <c r="Y1357" s="25"/>
      <c r="Z1357" s="25"/>
      <c r="AA1357" s="25"/>
      <c r="AB1357" s="25"/>
      <c r="AC1357" s="25"/>
      <c r="AD1357" s="55"/>
    </row>
    <row r="1358" spans="1:30" ht="20" customHeight="1" x14ac:dyDescent="0.2">
      <c r="A1358" s="20"/>
      <c r="B1358" s="33"/>
      <c r="C1358" s="63"/>
      <c r="D1358" s="22"/>
      <c r="E1358" s="23"/>
      <c r="F1358" s="23"/>
      <c r="G1358" s="23"/>
      <c r="H1358" s="23"/>
      <c r="I1358" s="23"/>
      <c r="J1358" s="23"/>
      <c r="K1358" s="23"/>
      <c r="L1358" s="23"/>
      <c r="M1358" s="23"/>
      <c r="N1358" s="27"/>
      <c r="O1358" s="23"/>
      <c r="P1358" s="23"/>
      <c r="Q1358" s="23"/>
      <c r="R1358" s="23"/>
      <c r="S1358" s="64"/>
      <c r="T1358" s="24"/>
      <c r="U1358" s="49"/>
      <c r="V1358" s="54"/>
      <c r="W1358" s="25"/>
      <c r="X1358" s="25"/>
      <c r="Y1358" s="25"/>
      <c r="Z1358" s="25"/>
      <c r="AA1358" s="25"/>
      <c r="AB1358" s="25"/>
      <c r="AC1358" s="25"/>
      <c r="AD1358" s="55"/>
    </row>
    <row r="1359" spans="1:30" ht="20" customHeight="1" x14ac:dyDescent="0.2">
      <c r="A1359" s="20"/>
      <c r="B1359" s="33"/>
      <c r="C1359" s="63"/>
      <c r="D1359" s="22"/>
      <c r="E1359" s="23"/>
      <c r="F1359" s="23"/>
      <c r="G1359" s="23"/>
      <c r="H1359" s="23"/>
      <c r="I1359" s="23"/>
      <c r="J1359" s="23"/>
      <c r="K1359" s="23"/>
      <c r="L1359" s="23"/>
      <c r="M1359" s="23"/>
      <c r="N1359" s="27"/>
      <c r="O1359" s="23"/>
      <c r="P1359" s="23"/>
      <c r="Q1359" s="23"/>
      <c r="R1359" s="23"/>
      <c r="S1359" s="64"/>
      <c r="T1359" s="24"/>
      <c r="U1359" s="49"/>
      <c r="V1359" s="54"/>
      <c r="W1359" s="25"/>
      <c r="X1359" s="25"/>
      <c r="Y1359" s="25"/>
      <c r="Z1359" s="25"/>
      <c r="AA1359" s="25"/>
      <c r="AB1359" s="25"/>
      <c r="AC1359" s="25"/>
      <c r="AD1359" s="55"/>
    </row>
    <row r="1360" spans="1:30" ht="20" customHeight="1" x14ac:dyDescent="0.2">
      <c r="A1360" s="20"/>
      <c r="B1360" s="33"/>
      <c r="C1360" s="63"/>
      <c r="D1360" s="22"/>
      <c r="E1360" s="23"/>
      <c r="F1360" s="23"/>
      <c r="G1360" s="23"/>
      <c r="H1360" s="23"/>
      <c r="I1360" s="23"/>
      <c r="J1360" s="23"/>
      <c r="K1360" s="23"/>
      <c r="L1360" s="23"/>
      <c r="M1360" s="23"/>
      <c r="N1360" s="27"/>
      <c r="O1360" s="23"/>
      <c r="P1360" s="23"/>
      <c r="Q1360" s="23"/>
      <c r="R1360" s="23"/>
      <c r="S1360" s="64"/>
      <c r="T1360" s="24"/>
      <c r="U1360" s="49"/>
      <c r="V1360" s="54"/>
      <c r="W1360" s="25"/>
      <c r="X1360" s="25"/>
      <c r="Y1360" s="25"/>
      <c r="Z1360" s="25"/>
      <c r="AA1360" s="25"/>
      <c r="AB1360" s="25"/>
      <c r="AC1360" s="25"/>
      <c r="AD1360" s="55"/>
    </row>
    <row r="1361" spans="1:30" ht="20" customHeight="1" x14ac:dyDescent="0.2">
      <c r="A1361" s="20"/>
      <c r="B1361" s="33"/>
      <c r="C1361" s="63"/>
      <c r="D1361" s="22"/>
      <c r="E1361" s="23"/>
      <c r="F1361" s="23"/>
      <c r="G1361" s="23"/>
      <c r="H1361" s="23"/>
      <c r="I1361" s="23"/>
      <c r="J1361" s="23"/>
      <c r="K1361" s="23"/>
      <c r="L1361" s="23"/>
      <c r="M1361" s="23"/>
      <c r="N1361" s="27"/>
      <c r="O1361" s="23"/>
      <c r="P1361" s="23"/>
      <c r="Q1361" s="23"/>
      <c r="R1361" s="23"/>
      <c r="S1361" s="64"/>
      <c r="T1361" s="24"/>
      <c r="U1361" s="49"/>
      <c r="V1361" s="54"/>
      <c r="W1361" s="25"/>
      <c r="X1361" s="25"/>
      <c r="Y1361" s="25"/>
      <c r="Z1361" s="25"/>
      <c r="AA1361" s="25"/>
      <c r="AB1361" s="25"/>
      <c r="AC1361" s="25"/>
      <c r="AD1361" s="55"/>
    </row>
    <row r="1362" spans="1:30" ht="20" customHeight="1" x14ac:dyDescent="0.2">
      <c r="A1362" s="20"/>
      <c r="B1362" s="33"/>
      <c r="C1362" s="63"/>
      <c r="D1362" s="22"/>
      <c r="E1362" s="23"/>
      <c r="F1362" s="23"/>
      <c r="G1362" s="23"/>
      <c r="H1362" s="23"/>
      <c r="I1362" s="23"/>
      <c r="J1362" s="23"/>
      <c r="K1362" s="23"/>
      <c r="L1362" s="23"/>
      <c r="M1362" s="23"/>
      <c r="N1362" s="27"/>
      <c r="O1362" s="23"/>
      <c r="P1362" s="23"/>
      <c r="Q1362" s="23"/>
      <c r="R1362" s="23"/>
      <c r="S1362" s="64"/>
      <c r="T1362" s="24"/>
      <c r="U1362" s="49"/>
      <c r="V1362" s="54"/>
      <c r="W1362" s="25"/>
      <c r="X1362" s="25"/>
      <c r="Y1362" s="25"/>
      <c r="Z1362" s="25"/>
      <c r="AA1362" s="25"/>
      <c r="AB1362" s="25"/>
      <c r="AC1362" s="25"/>
      <c r="AD1362" s="55"/>
    </row>
    <row r="1363" spans="1:30" ht="20" customHeight="1" x14ac:dyDescent="0.2">
      <c r="A1363" s="20"/>
      <c r="B1363" s="33"/>
      <c r="C1363" s="63"/>
      <c r="D1363" s="22"/>
      <c r="E1363" s="23"/>
      <c r="F1363" s="23"/>
      <c r="G1363" s="23"/>
      <c r="H1363" s="23"/>
      <c r="I1363" s="23"/>
      <c r="J1363" s="23"/>
      <c r="K1363" s="23"/>
      <c r="L1363" s="23"/>
      <c r="M1363" s="23"/>
      <c r="N1363" s="27"/>
      <c r="O1363" s="23"/>
      <c r="P1363" s="23"/>
      <c r="Q1363" s="23"/>
      <c r="R1363" s="23"/>
      <c r="S1363" s="64"/>
      <c r="T1363" s="24"/>
      <c r="U1363" s="49"/>
      <c r="V1363" s="54"/>
      <c r="W1363" s="25"/>
      <c r="X1363" s="25"/>
      <c r="Y1363" s="25"/>
      <c r="Z1363" s="25"/>
      <c r="AA1363" s="25"/>
      <c r="AB1363" s="25"/>
      <c r="AC1363" s="25"/>
      <c r="AD1363" s="55"/>
    </row>
    <row r="1364" spans="1:30" ht="20" customHeight="1" x14ac:dyDescent="0.2">
      <c r="A1364" s="20"/>
      <c r="B1364" s="33"/>
      <c r="C1364" s="63"/>
      <c r="D1364" s="22"/>
      <c r="E1364" s="23"/>
      <c r="F1364" s="23"/>
      <c r="G1364" s="23"/>
      <c r="H1364" s="23"/>
      <c r="I1364" s="23"/>
      <c r="J1364" s="23"/>
      <c r="K1364" s="23"/>
      <c r="L1364" s="23"/>
      <c r="M1364" s="23"/>
      <c r="N1364" s="27"/>
      <c r="O1364" s="23"/>
      <c r="P1364" s="23"/>
      <c r="Q1364" s="23"/>
      <c r="R1364" s="23"/>
      <c r="S1364" s="64"/>
      <c r="T1364" s="24"/>
      <c r="U1364" s="49"/>
      <c r="V1364" s="54"/>
      <c r="W1364" s="25"/>
      <c r="X1364" s="25"/>
      <c r="Y1364" s="25"/>
      <c r="Z1364" s="25"/>
      <c r="AA1364" s="25"/>
      <c r="AB1364" s="25"/>
      <c r="AC1364" s="25"/>
      <c r="AD1364" s="55"/>
    </row>
    <row r="1365" spans="1:30" ht="20" customHeight="1" x14ac:dyDescent="0.2">
      <c r="A1365" s="20"/>
      <c r="B1365" s="33"/>
      <c r="C1365" s="63"/>
      <c r="D1365" s="22"/>
      <c r="E1365" s="23"/>
      <c r="F1365" s="23"/>
      <c r="G1365" s="23"/>
      <c r="H1365" s="23"/>
      <c r="I1365" s="23"/>
      <c r="J1365" s="23"/>
      <c r="K1365" s="23"/>
      <c r="L1365" s="23"/>
      <c r="M1365" s="23"/>
      <c r="N1365" s="27"/>
      <c r="O1365" s="23"/>
      <c r="P1365" s="23"/>
      <c r="Q1365" s="23"/>
      <c r="R1365" s="23"/>
      <c r="S1365" s="64"/>
      <c r="T1365" s="24"/>
      <c r="U1365" s="49"/>
      <c r="V1365" s="54"/>
      <c r="W1365" s="25"/>
      <c r="X1365" s="25"/>
      <c r="Y1365" s="25"/>
      <c r="Z1365" s="25"/>
      <c r="AA1365" s="25"/>
      <c r="AB1365" s="25"/>
      <c r="AC1365" s="25"/>
      <c r="AD1365" s="55"/>
    </row>
    <row r="1366" spans="1:30" ht="20" customHeight="1" x14ac:dyDescent="0.2">
      <c r="A1366" s="20"/>
      <c r="B1366" s="33"/>
      <c r="C1366" s="63"/>
      <c r="D1366" s="22"/>
      <c r="E1366" s="23"/>
      <c r="F1366" s="23"/>
      <c r="G1366" s="23"/>
      <c r="H1366" s="23"/>
      <c r="I1366" s="23"/>
      <c r="J1366" s="23"/>
      <c r="K1366" s="23"/>
      <c r="L1366" s="23"/>
      <c r="M1366" s="23"/>
      <c r="N1366" s="27"/>
      <c r="O1366" s="23"/>
      <c r="P1366" s="23"/>
      <c r="Q1366" s="23"/>
      <c r="R1366" s="23"/>
      <c r="S1366" s="64"/>
      <c r="T1366" s="24"/>
      <c r="U1366" s="49"/>
      <c r="V1366" s="54"/>
      <c r="W1366" s="25"/>
      <c r="X1366" s="25"/>
      <c r="Y1366" s="25"/>
      <c r="Z1366" s="25"/>
      <c r="AA1366" s="25"/>
      <c r="AB1366" s="25"/>
      <c r="AC1366" s="25"/>
      <c r="AD1366" s="55"/>
    </row>
    <row r="1367" spans="1:30" ht="20" customHeight="1" x14ac:dyDescent="0.2">
      <c r="A1367" s="20"/>
      <c r="B1367" s="33"/>
      <c r="C1367" s="63"/>
      <c r="D1367" s="22"/>
      <c r="E1367" s="23"/>
      <c r="F1367" s="23"/>
      <c r="G1367" s="23"/>
      <c r="H1367" s="23"/>
      <c r="I1367" s="23"/>
      <c r="J1367" s="23"/>
      <c r="K1367" s="23"/>
      <c r="L1367" s="23"/>
      <c r="M1367" s="23"/>
      <c r="N1367" s="27"/>
      <c r="O1367" s="23"/>
      <c r="P1367" s="23"/>
      <c r="Q1367" s="23"/>
      <c r="R1367" s="23"/>
      <c r="S1367" s="64"/>
      <c r="T1367" s="24"/>
      <c r="U1367" s="49"/>
      <c r="V1367" s="54"/>
      <c r="W1367" s="25"/>
      <c r="X1367" s="25"/>
      <c r="Y1367" s="25"/>
      <c r="Z1367" s="25"/>
      <c r="AA1367" s="25"/>
      <c r="AB1367" s="25"/>
      <c r="AC1367" s="25"/>
      <c r="AD1367" s="55"/>
    </row>
    <row r="1368" spans="1:30" ht="20" customHeight="1" x14ac:dyDescent="0.2">
      <c r="A1368" s="20"/>
      <c r="B1368" s="33"/>
      <c r="C1368" s="63"/>
      <c r="D1368" s="22"/>
      <c r="E1368" s="23"/>
      <c r="F1368" s="23"/>
      <c r="G1368" s="23"/>
      <c r="H1368" s="23"/>
      <c r="I1368" s="23"/>
      <c r="J1368" s="23"/>
      <c r="K1368" s="23"/>
      <c r="L1368" s="23"/>
      <c r="M1368" s="23"/>
      <c r="N1368" s="27"/>
      <c r="O1368" s="23"/>
      <c r="P1368" s="23"/>
      <c r="Q1368" s="23"/>
      <c r="R1368" s="23"/>
      <c r="S1368" s="64"/>
      <c r="T1368" s="24"/>
      <c r="U1368" s="49"/>
      <c r="V1368" s="54"/>
      <c r="W1368" s="25"/>
      <c r="X1368" s="25"/>
      <c r="Y1368" s="25"/>
      <c r="Z1368" s="25"/>
      <c r="AA1368" s="25"/>
      <c r="AB1368" s="25"/>
      <c r="AC1368" s="25"/>
      <c r="AD1368" s="55"/>
    </row>
    <row r="1369" spans="1:30" ht="20" customHeight="1" x14ac:dyDescent="0.2">
      <c r="A1369" s="20"/>
      <c r="B1369" s="33"/>
      <c r="C1369" s="63"/>
      <c r="D1369" s="22"/>
      <c r="E1369" s="23"/>
      <c r="F1369" s="23"/>
      <c r="G1369" s="23"/>
      <c r="H1369" s="23"/>
      <c r="I1369" s="23"/>
      <c r="J1369" s="23"/>
      <c r="K1369" s="23"/>
      <c r="L1369" s="23"/>
      <c r="M1369" s="23"/>
      <c r="N1369" s="27"/>
      <c r="O1369" s="23"/>
      <c r="P1369" s="23"/>
      <c r="Q1369" s="23"/>
      <c r="R1369" s="23"/>
      <c r="S1369" s="64"/>
      <c r="T1369" s="24"/>
      <c r="U1369" s="49"/>
      <c r="V1369" s="54"/>
      <c r="W1369" s="25"/>
      <c r="X1369" s="25"/>
      <c r="Y1369" s="25"/>
      <c r="Z1369" s="25"/>
      <c r="AA1369" s="25"/>
      <c r="AB1369" s="25"/>
      <c r="AC1369" s="25"/>
      <c r="AD1369" s="55"/>
    </row>
    <row r="1370" spans="1:30" ht="20" customHeight="1" x14ac:dyDescent="0.2">
      <c r="A1370" s="20"/>
      <c r="B1370" s="33"/>
      <c r="C1370" s="63"/>
      <c r="D1370" s="22"/>
      <c r="E1370" s="23"/>
      <c r="F1370" s="23"/>
      <c r="G1370" s="23"/>
      <c r="H1370" s="23"/>
      <c r="I1370" s="23"/>
      <c r="J1370" s="23"/>
      <c r="K1370" s="23"/>
      <c r="L1370" s="23"/>
      <c r="M1370" s="23"/>
      <c r="N1370" s="27"/>
      <c r="O1370" s="23"/>
      <c r="P1370" s="23"/>
      <c r="Q1370" s="23"/>
      <c r="R1370" s="23"/>
      <c r="S1370" s="64"/>
      <c r="T1370" s="24"/>
      <c r="U1370" s="49"/>
      <c r="V1370" s="54"/>
      <c r="W1370" s="25"/>
      <c r="X1370" s="25"/>
      <c r="Y1370" s="25"/>
      <c r="Z1370" s="25"/>
      <c r="AA1370" s="25"/>
      <c r="AB1370" s="25"/>
      <c r="AC1370" s="25"/>
      <c r="AD1370" s="55"/>
    </row>
    <row r="1371" spans="1:30" ht="20" customHeight="1" x14ac:dyDescent="0.2">
      <c r="A1371" s="20"/>
      <c r="B1371" s="33"/>
      <c r="C1371" s="63"/>
      <c r="D1371" s="22"/>
      <c r="E1371" s="23"/>
      <c r="F1371" s="23"/>
      <c r="G1371" s="23"/>
      <c r="H1371" s="23"/>
      <c r="I1371" s="23"/>
      <c r="J1371" s="23"/>
      <c r="K1371" s="23"/>
      <c r="L1371" s="23"/>
      <c r="M1371" s="23"/>
      <c r="N1371" s="27"/>
      <c r="O1371" s="23"/>
      <c r="P1371" s="23"/>
      <c r="Q1371" s="23"/>
      <c r="R1371" s="23"/>
      <c r="S1371" s="64"/>
      <c r="T1371" s="24"/>
      <c r="U1371" s="49"/>
      <c r="V1371" s="54"/>
      <c r="W1371" s="25"/>
      <c r="X1371" s="25"/>
      <c r="Y1371" s="25"/>
      <c r="Z1371" s="25"/>
      <c r="AA1371" s="25"/>
      <c r="AB1371" s="25"/>
      <c r="AC1371" s="25"/>
      <c r="AD1371" s="55"/>
    </row>
    <row r="1372" spans="1:30" ht="20" customHeight="1" x14ac:dyDescent="0.2">
      <c r="A1372" s="20"/>
      <c r="B1372" s="33"/>
      <c r="C1372" s="63"/>
      <c r="D1372" s="22"/>
      <c r="E1372" s="23"/>
      <c r="F1372" s="23"/>
      <c r="G1372" s="23"/>
      <c r="H1372" s="23"/>
      <c r="I1372" s="23"/>
      <c r="J1372" s="23"/>
      <c r="K1372" s="23"/>
      <c r="L1372" s="23"/>
      <c r="M1372" s="23"/>
      <c r="N1372" s="27"/>
      <c r="O1372" s="23"/>
      <c r="P1372" s="23"/>
      <c r="Q1372" s="23"/>
      <c r="R1372" s="23"/>
      <c r="S1372" s="64"/>
      <c r="T1372" s="24"/>
      <c r="U1372" s="49"/>
      <c r="V1372" s="54"/>
      <c r="W1372" s="25"/>
      <c r="X1372" s="25"/>
      <c r="Y1372" s="25"/>
      <c r="Z1372" s="25"/>
      <c r="AA1372" s="25"/>
      <c r="AB1372" s="25"/>
      <c r="AC1372" s="25"/>
      <c r="AD1372" s="55"/>
    </row>
    <row r="1373" spans="1:30" ht="20" customHeight="1" x14ac:dyDescent="0.2">
      <c r="A1373" s="20"/>
      <c r="B1373" s="33"/>
      <c r="C1373" s="63"/>
      <c r="D1373" s="22"/>
      <c r="E1373" s="23"/>
      <c r="F1373" s="23"/>
      <c r="G1373" s="23"/>
      <c r="H1373" s="23"/>
      <c r="I1373" s="23"/>
      <c r="J1373" s="23"/>
      <c r="K1373" s="23"/>
      <c r="L1373" s="23"/>
      <c r="M1373" s="23"/>
      <c r="N1373" s="27"/>
      <c r="O1373" s="23"/>
      <c r="P1373" s="23"/>
      <c r="Q1373" s="23"/>
      <c r="R1373" s="23"/>
      <c r="S1373" s="64"/>
      <c r="T1373" s="24"/>
      <c r="U1373" s="49"/>
      <c r="V1373" s="54"/>
      <c r="W1373" s="25"/>
      <c r="X1373" s="25"/>
      <c r="Y1373" s="25"/>
      <c r="Z1373" s="25"/>
      <c r="AA1373" s="25"/>
      <c r="AB1373" s="25"/>
      <c r="AC1373" s="25"/>
      <c r="AD1373" s="55"/>
    </row>
    <row r="1374" spans="1:30" ht="20" customHeight="1" x14ac:dyDescent="0.2">
      <c r="A1374" s="20"/>
      <c r="B1374" s="33"/>
      <c r="C1374" s="63"/>
      <c r="D1374" s="22"/>
      <c r="E1374" s="23"/>
      <c r="F1374" s="23"/>
      <c r="G1374" s="23"/>
      <c r="H1374" s="23"/>
      <c r="I1374" s="23"/>
      <c r="J1374" s="23"/>
      <c r="K1374" s="23"/>
      <c r="L1374" s="23"/>
      <c r="M1374" s="23"/>
      <c r="N1374" s="27"/>
      <c r="O1374" s="23"/>
      <c r="P1374" s="23"/>
      <c r="Q1374" s="23"/>
      <c r="R1374" s="23"/>
      <c r="S1374" s="64"/>
      <c r="T1374" s="24"/>
      <c r="U1374" s="49"/>
      <c r="V1374" s="54"/>
      <c r="W1374" s="25"/>
      <c r="X1374" s="25"/>
      <c r="Y1374" s="25"/>
      <c r="Z1374" s="25"/>
      <c r="AA1374" s="25"/>
      <c r="AB1374" s="25"/>
      <c r="AC1374" s="25"/>
      <c r="AD1374" s="55"/>
    </row>
    <row r="1375" spans="1:30" ht="20" customHeight="1" x14ac:dyDescent="0.2">
      <c r="A1375" s="20"/>
      <c r="B1375" s="33"/>
      <c r="C1375" s="63"/>
      <c r="D1375" s="22"/>
      <c r="E1375" s="23"/>
      <c r="F1375" s="23"/>
      <c r="G1375" s="23"/>
      <c r="H1375" s="23"/>
      <c r="I1375" s="23"/>
      <c r="J1375" s="23"/>
      <c r="K1375" s="23"/>
      <c r="L1375" s="23"/>
      <c r="M1375" s="23"/>
      <c r="N1375" s="27"/>
      <c r="O1375" s="23"/>
      <c r="P1375" s="23"/>
      <c r="Q1375" s="23"/>
      <c r="R1375" s="23"/>
      <c r="S1375" s="64"/>
      <c r="T1375" s="24"/>
      <c r="U1375" s="49"/>
      <c r="V1375" s="54"/>
      <c r="W1375" s="25"/>
      <c r="X1375" s="25"/>
      <c r="Y1375" s="25"/>
      <c r="Z1375" s="25"/>
      <c r="AA1375" s="25"/>
      <c r="AB1375" s="25"/>
      <c r="AC1375" s="25"/>
      <c r="AD1375" s="55"/>
    </row>
    <row r="1376" spans="1:30" ht="20" customHeight="1" x14ac:dyDescent="0.2">
      <c r="A1376" s="20"/>
      <c r="B1376" s="33"/>
      <c r="C1376" s="63"/>
      <c r="D1376" s="22"/>
      <c r="E1376" s="23"/>
      <c r="F1376" s="23"/>
      <c r="G1376" s="23"/>
      <c r="H1376" s="23"/>
      <c r="I1376" s="23"/>
      <c r="J1376" s="23"/>
      <c r="K1376" s="23"/>
      <c r="L1376" s="23"/>
      <c r="M1376" s="23"/>
      <c r="N1376" s="27"/>
      <c r="O1376" s="23"/>
      <c r="P1376" s="23"/>
      <c r="Q1376" s="23"/>
      <c r="R1376" s="23"/>
      <c r="S1376" s="64"/>
      <c r="T1376" s="24"/>
      <c r="U1376" s="49"/>
      <c r="V1376" s="54"/>
      <c r="W1376" s="25"/>
      <c r="X1376" s="25"/>
      <c r="Y1376" s="25"/>
      <c r="Z1376" s="25"/>
      <c r="AA1376" s="25"/>
      <c r="AB1376" s="25"/>
      <c r="AC1376" s="25"/>
      <c r="AD1376" s="55"/>
    </row>
    <row r="1377" spans="1:30" ht="20" customHeight="1" x14ac:dyDescent="0.2">
      <c r="A1377" s="20"/>
      <c r="B1377" s="33"/>
      <c r="C1377" s="63"/>
      <c r="D1377" s="22"/>
      <c r="E1377" s="23"/>
      <c r="F1377" s="23"/>
      <c r="G1377" s="23"/>
      <c r="H1377" s="23"/>
      <c r="I1377" s="23"/>
      <c r="J1377" s="23"/>
      <c r="K1377" s="23"/>
      <c r="L1377" s="23"/>
      <c r="M1377" s="23"/>
      <c r="N1377" s="27"/>
      <c r="O1377" s="23"/>
      <c r="P1377" s="23"/>
      <c r="Q1377" s="23"/>
      <c r="R1377" s="23"/>
      <c r="S1377" s="64"/>
      <c r="T1377" s="24"/>
      <c r="U1377" s="49"/>
      <c r="V1377" s="54"/>
      <c r="W1377" s="25"/>
      <c r="X1377" s="25"/>
      <c r="Y1377" s="25"/>
      <c r="Z1377" s="25"/>
      <c r="AA1377" s="25"/>
      <c r="AB1377" s="25"/>
      <c r="AC1377" s="25"/>
      <c r="AD1377" s="55"/>
    </row>
    <row r="1378" spans="1:30" ht="20" customHeight="1" x14ac:dyDescent="0.2">
      <c r="A1378" s="20"/>
      <c r="B1378" s="33"/>
      <c r="C1378" s="63"/>
      <c r="D1378" s="22"/>
      <c r="E1378" s="23"/>
      <c r="F1378" s="23"/>
      <c r="G1378" s="23"/>
      <c r="H1378" s="23"/>
      <c r="I1378" s="23"/>
      <c r="J1378" s="23"/>
      <c r="K1378" s="23"/>
      <c r="L1378" s="23"/>
      <c r="M1378" s="23"/>
      <c r="N1378" s="27"/>
      <c r="O1378" s="23"/>
      <c r="P1378" s="23"/>
      <c r="Q1378" s="23"/>
      <c r="R1378" s="23"/>
      <c r="S1378" s="64"/>
      <c r="T1378" s="24"/>
      <c r="U1378" s="49"/>
      <c r="V1378" s="54"/>
      <c r="W1378" s="25"/>
      <c r="X1378" s="25"/>
      <c r="Y1378" s="25"/>
      <c r="Z1378" s="25"/>
      <c r="AA1378" s="25"/>
      <c r="AB1378" s="25"/>
      <c r="AC1378" s="25"/>
      <c r="AD1378" s="55"/>
    </row>
    <row r="1379" spans="1:30" ht="20" customHeight="1" x14ac:dyDescent="0.2">
      <c r="A1379" s="20"/>
      <c r="B1379" s="33"/>
      <c r="C1379" s="63"/>
      <c r="D1379" s="22"/>
      <c r="E1379" s="23"/>
      <c r="F1379" s="23"/>
      <c r="G1379" s="23"/>
      <c r="H1379" s="23"/>
      <c r="I1379" s="23"/>
      <c r="J1379" s="23"/>
      <c r="K1379" s="23"/>
      <c r="L1379" s="23"/>
      <c r="M1379" s="23"/>
      <c r="N1379" s="27"/>
      <c r="O1379" s="23"/>
      <c r="P1379" s="23"/>
      <c r="Q1379" s="23"/>
      <c r="R1379" s="23"/>
      <c r="S1379" s="64"/>
      <c r="T1379" s="24"/>
      <c r="U1379" s="49"/>
      <c r="V1379" s="54"/>
      <c r="W1379" s="25"/>
      <c r="X1379" s="25"/>
      <c r="Y1379" s="25"/>
      <c r="Z1379" s="25"/>
      <c r="AA1379" s="25"/>
      <c r="AB1379" s="25"/>
      <c r="AC1379" s="25"/>
      <c r="AD1379" s="55"/>
    </row>
    <row r="1380" spans="1:30" ht="20" customHeight="1" x14ac:dyDescent="0.2">
      <c r="A1380" s="20"/>
      <c r="B1380" s="33"/>
      <c r="C1380" s="63"/>
      <c r="D1380" s="22"/>
      <c r="E1380" s="23"/>
      <c r="F1380" s="23"/>
      <c r="G1380" s="23"/>
      <c r="H1380" s="23"/>
      <c r="I1380" s="23"/>
      <c r="J1380" s="23"/>
      <c r="K1380" s="23"/>
      <c r="L1380" s="23"/>
      <c r="M1380" s="23"/>
      <c r="N1380" s="27"/>
      <c r="O1380" s="23"/>
      <c r="P1380" s="23"/>
      <c r="Q1380" s="23"/>
      <c r="R1380" s="23"/>
      <c r="S1380" s="64"/>
      <c r="T1380" s="24"/>
      <c r="U1380" s="49"/>
      <c r="V1380" s="54"/>
      <c r="W1380" s="25"/>
      <c r="X1380" s="25"/>
      <c r="Y1380" s="25"/>
      <c r="Z1380" s="25"/>
      <c r="AA1380" s="25"/>
      <c r="AB1380" s="25"/>
      <c r="AC1380" s="25"/>
      <c r="AD1380" s="55"/>
    </row>
    <row r="1381" spans="1:30" ht="20" customHeight="1" x14ac:dyDescent="0.2">
      <c r="A1381" s="20"/>
      <c r="B1381" s="33"/>
      <c r="C1381" s="63"/>
      <c r="D1381" s="22"/>
      <c r="E1381" s="23"/>
      <c r="F1381" s="23"/>
      <c r="G1381" s="23"/>
      <c r="H1381" s="23"/>
      <c r="I1381" s="23"/>
      <c r="J1381" s="23"/>
      <c r="K1381" s="23"/>
      <c r="L1381" s="23"/>
      <c r="M1381" s="23"/>
      <c r="N1381" s="27"/>
      <c r="O1381" s="23"/>
      <c r="P1381" s="23"/>
      <c r="Q1381" s="23"/>
      <c r="R1381" s="23"/>
      <c r="S1381" s="64"/>
      <c r="T1381" s="24"/>
      <c r="U1381" s="49"/>
      <c r="V1381" s="54"/>
      <c r="W1381" s="25"/>
      <c r="X1381" s="25"/>
      <c r="Y1381" s="25"/>
      <c r="Z1381" s="25"/>
      <c r="AA1381" s="25"/>
      <c r="AB1381" s="25"/>
      <c r="AC1381" s="25"/>
      <c r="AD1381" s="55"/>
    </row>
    <row r="1382" spans="1:30" ht="20" customHeight="1" x14ac:dyDescent="0.2">
      <c r="A1382" s="20"/>
      <c r="B1382" s="33"/>
      <c r="C1382" s="63"/>
      <c r="D1382" s="22"/>
      <c r="E1382" s="23"/>
      <c r="F1382" s="23"/>
      <c r="G1382" s="23"/>
      <c r="H1382" s="23"/>
      <c r="I1382" s="23"/>
      <c r="J1382" s="23"/>
      <c r="K1382" s="23"/>
      <c r="L1382" s="23"/>
      <c r="M1382" s="23"/>
      <c r="N1382" s="27"/>
      <c r="O1382" s="23"/>
      <c r="P1382" s="23"/>
      <c r="Q1382" s="23"/>
      <c r="R1382" s="23"/>
      <c r="S1382" s="64"/>
      <c r="T1382" s="24"/>
      <c r="U1382" s="49"/>
      <c r="V1382" s="54"/>
      <c r="W1382" s="25"/>
      <c r="X1382" s="25"/>
      <c r="Y1382" s="25"/>
      <c r="Z1382" s="25"/>
      <c r="AA1382" s="25"/>
      <c r="AB1382" s="25"/>
      <c r="AC1382" s="25"/>
      <c r="AD1382" s="55"/>
    </row>
    <row r="1383" spans="1:30" ht="20" customHeight="1" x14ac:dyDescent="0.2">
      <c r="A1383" s="20"/>
      <c r="B1383" s="33"/>
      <c r="C1383" s="63"/>
      <c r="D1383" s="22"/>
      <c r="E1383" s="23"/>
      <c r="F1383" s="23"/>
      <c r="G1383" s="23"/>
      <c r="H1383" s="23"/>
      <c r="I1383" s="23"/>
      <c r="J1383" s="23"/>
      <c r="K1383" s="23"/>
      <c r="L1383" s="23"/>
      <c r="M1383" s="23"/>
      <c r="N1383" s="27"/>
      <c r="O1383" s="23"/>
      <c r="P1383" s="23"/>
      <c r="Q1383" s="23"/>
      <c r="R1383" s="23"/>
      <c r="S1383" s="64"/>
      <c r="T1383" s="24"/>
      <c r="U1383" s="49"/>
      <c r="V1383" s="54"/>
      <c r="W1383" s="25"/>
      <c r="X1383" s="25"/>
      <c r="Y1383" s="25"/>
      <c r="Z1383" s="25"/>
      <c r="AA1383" s="25"/>
      <c r="AB1383" s="25"/>
      <c r="AC1383" s="25"/>
      <c r="AD1383" s="55"/>
    </row>
    <row r="1384" spans="1:30" ht="20" customHeight="1" x14ac:dyDescent="0.2">
      <c r="A1384" s="20"/>
      <c r="B1384" s="33"/>
      <c r="C1384" s="63"/>
      <c r="D1384" s="22"/>
      <c r="E1384" s="23"/>
      <c r="F1384" s="23"/>
      <c r="G1384" s="23"/>
      <c r="H1384" s="23"/>
      <c r="I1384" s="23"/>
      <c r="J1384" s="23"/>
      <c r="K1384" s="23"/>
      <c r="L1384" s="23"/>
      <c r="M1384" s="23"/>
      <c r="N1384" s="27"/>
      <c r="O1384" s="23"/>
      <c r="P1384" s="23"/>
      <c r="Q1384" s="23"/>
      <c r="R1384" s="23"/>
      <c r="S1384" s="64"/>
      <c r="T1384" s="24"/>
      <c r="U1384" s="49"/>
      <c r="V1384" s="54"/>
      <c r="W1384" s="25"/>
      <c r="X1384" s="25"/>
      <c r="Y1384" s="25"/>
      <c r="Z1384" s="25"/>
      <c r="AA1384" s="25"/>
      <c r="AB1384" s="25"/>
      <c r="AC1384" s="25"/>
      <c r="AD1384" s="55"/>
    </row>
    <row r="1385" spans="1:30" ht="20" customHeight="1" x14ac:dyDescent="0.2">
      <c r="A1385" s="20"/>
      <c r="B1385" s="33"/>
      <c r="C1385" s="63"/>
      <c r="D1385" s="22"/>
      <c r="E1385" s="23"/>
      <c r="F1385" s="23"/>
      <c r="G1385" s="23"/>
      <c r="H1385" s="23"/>
      <c r="I1385" s="23"/>
      <c r="J1385" s="23"/>
      <c r="K1385" s="23"/>
      <c r="L1385" s="23"/>
      <c r="M1385" s="23"/>
      <c r="N1385" s="27"/>
      <c r="O1385" s="23"/>
      <c r="P1385" s="23"/>
      <c r="Q1385" s="23"/>
      <c r="R1385" s="23"/>
      <c r="S1385" s="64"/>
      <c r="T1385" s="24"/>
      <c r="U1385" s="49"/>
      <c r="V1385" s="54"/>
      <c r="W1385" s="25"/>
      <c r="X1385" s="25"/>
      <c r="Y1385" s="25"/>
      <c r="Z1385" s="25"/>
      <c r="AA1385" s="25"/>
      <c r="AB1385" s="25"/>
      <c r="AC1385" s="25"/>
      <c r="AD1385" s="55"/>
    </row>
    <row r="1386" spans="1:30" ht="20" customHeight="1" x14ac:dyDescent="0.2">
      <c r="A1386" s="20"/>
      <c r="B1386" s="33"/>
      <c r="C1386" s="63"/>
      <c r="D1386" s="22"/>
      <c r="E1386" s="23"/>
      <c r="F1386" s="23"/>
      <c r="G1386" s="23"/>
      <c r="H1386" s="23"/>
      <c r="I1386" s="23"/>
      <c r="J1386" s="23"/>
      <c r="K1386" s="23"/>
      <c r="L1386" s="23"/>
      <c r="M1386" s="23"/>
      <c r="N1386" s="27"/>
      <c r="O1386" s="23"/>
      <c r="P1386" s="23"/>
      <c r="Q1386" s="23"/>
      <c r="R1386" s="23"/>
      <c r="S1386" s="64"/>
      <c r="T1386" s="24"/>
      <c r="U1386" s="49"/>
      <c r="V1386" s="54"/>
      <c r="W1386" s="25"/>
      <c r="X1386" s="25"/>
      <c r="Y1386" s="25"/>
      <c r="Z1386" s="25"/>
      <c r="AA1386" s="25"/>
      <c r="AB1386" s="25"/>
      <c r="AC1386" s="25"/>
      <c r="AD1386" s="55"/>
    </row>
    <row r="1387" spans="1:30" ht="20" customHeight="1" x14ac:dyDescent="0.2">
      <c r="A1387" s="20"/>
      <c r="B1387" s="33"/>
      <c r="C1387" s="63"/>
      <c r="D1387" s="22"/>
      <c r="E1387" s="23"/>
      <c r="F1387" s="23"/>
      <c r="G1387" s="23"/>
      <c r="H1387" s="23"/>
      <c r="I1387" s="23"/>
      <c r="J1387" s="23"/>
      <c r="K1387" s="23"/>
      <c r="L1387" s="23"/>
      <c r="M1387" s="23"/>
      <c r="N1387" s="27"/>
      <c r="O1387" s="23"/>
      <c r="P1387" s="23"/>
      <c r="Q1387" s="23"/>
      <c r="R1387" s="23"/>
      <c r="S1387" s="64"/>
      <c r="T1387" s="24"/>
      <c r="U1387" s="49"/>
      <c r="V1387" s="54"/>
      <c r="W1387" s="25"/>
      <c r="X1387" s="25"/>
      <c r="Y1387" s="25"/>
      <c r="Z1387" s="25"/>
      <c r="AA1387" s="25"/>
      <c r="AB1387" s="25"/>
      <c r="AC1387" s="25"/>
      <c r="AD1387" s="55"/>
    </row>
    <row r="1388" spans="1:30" ht="20" customHeight="1" x14ac:dyDescent="0.2">
      <c r="A1388" s="20"/>
      <c r="B1388" s="33"/>
      <c r="C1388" s="63"/>
      <c r="D1388" s="22"/>
      <c r="E1388" s="23"/>
      <c r="F1388" s="23"/>
      <c r="G1388" s="23"/>
      <c r="H1388" s="23"/>
      <c r="I1388" s="23"/>
      <c r="J1388" s="23"/>
      <c r="K1388" s="23"/>
      <c r="L1388" s="23"/>
      <c r="M1388" s="23"/>
      <c r="N1388" s="27"/>
      <c r="O1388" s="23"/>
      <c r="P1388" s="23"/>
      <c r="Q1388" s="23"/>
      <c r="R1388" s="23"/>
      <c r="S1388" s="64"/>
      <c r="T1388" s="24"/>
      <c r="U1388" s="49"/>
      <c r="V1388" s="54"/>
      <c r="W1388" s="25"/>
      <c r="X1388" s="25"/>
      <c r="Y1388" s="25"/>
      <c r="Z1388" s="25"/>
      <c r="AA1388" s="25"/>
      <c r="AB1388" s="25"/>
      <c r="AC1388" s="25"/>
      <c r="AD1388" s="55"/>
    </row>
    <row r="1389" spans="1:30" ht="20" customHeight="1" x14ac:dyDescent="0.2">
      <c r="A1389" s="20"/>
      <c r="B1389" s="33"/>
      <c r="C1389" s="63"/>
      <c r="D1389" s="22"/>
      <c r="E1389" s="23"/>
      <c r="F1389" s="23"/>
      <c r="G1389" s="23"/>
      <c r="H1389" s="23"/>
      <c r="I1389" s="23"/>
      <c r="J1389" s="23"/>
      <c r="K1389" s="23"/>
      <c r="L1389" s="23"/>
      <c r="M1389" s="23"/>
      <c r="N1389" s="27"/>
      <c r="O1389" s="23"/>
      <c r="P1389" s="23"/>
      <c r="Q1389" s="23"/>
      <c r="R1389" s="23"/>
      <c r="S1389" s="64"/>
      <c r="T1389" s="24"/>
      <c r="U1389" s="49"/>
      <c r="V1389" s="54"/>
      <c r="W1389" s="25"/>
      <c r="X1389" s="25"/>
      <c r="Y1389" s="25"/>
      <c r="Z1389" s="25"/>
      <c r="AA1389" s="25"/>
      <c r="AB1389" s="25"/>
      <c r="AC1389" s="25"/>
      <c r="AD1389" s="55"/>
    </row>
    <row r="1390" spans="1:30" ht="20" customHeight="1" x14ac:dyDescent="0.2">
      <c r="A1390" s="20"/>
      <c r="B1390" s="33"/>
      <c r="C1390" s="63"/>
      <c r="D1390" s="22"/>
      <c r="E1390" s="23"/>
      <c r="F1390" s="23"/>
      <c r="G1390" s="23"/>
      <c r="H1390" s="23"/>
      <c r="I1390" s="23"/>
      <c r="J1390" s="23"/>
      <c r="K1390" s="23"/>
      <c r="L1390" s="23"/>
      <c r="M1390" s="23"/>
      <c r="N1390" s="27"/>
      <c r="O1390" s="23"/>
      <c r="P1390" s="23"/>
      <c r="Q1390" s="23"/>
      <c r="R1390" s="23"/>
      <c r="S1390" s="64"/>
      <c r="T1390" s="24"/>
      <c r="U1390" s="49"/>
      <c r="V1390" s="54"/>
      <c r="W1390" s="25"/>
      <c r="X1390" s="25"/>
      <c r="Y1390" s="25"/>
      <c r="Z1390" s="25"/>
      <c r="AA1390" s="25"/>
      <c r="AB1390" s="25"/>
      <c r="AC1390" s="25"/>
      <c r="AD1390" s="55"/>
    </row>
    <row r="1391" spans="1:30" ht="20" customHeight="1" x14ac:dyDescent="0.2">
      <c r="A1391" s="20"/>
      <c r="B1391" s="33"/>
      <c r="C1391" s="63"/>
      <c r="D1391" s="22"/>
      <c r="E1391" s="23"/>
      <c r="F1391" s="23"/>
      <c r="G1391" s="23"/>
      <c r="H1391" s="23"/>
      <c r="I1391" s="23"/>
      <c r="J1391" s="23"/>
      <c r="K1391" s="23"/>
      <c r="L1391" s="23"/>
      <c r="M1391" s="23"/>
      <c r="N1391" s="27"/>
      <c r="O1391" s="23"/>
      <c r="P1391" s="23"/>
      <c r="Q1391" s="23"/>
      <c r="R1391" s="23"/>
      <c r="S1391" s="64"/>
      <c r="T1391" s="24"/>
      <c r="U1391" s="49"/>
      <c r="V1391" s="54"/>
      <c r="W1391" s="25"/>
      <c r="X1391" s="25"/>
      <c r="Y1391" s="25"/>
      <c r="Z1391" s="25"/>
      <c r="AA1391" s="25"/>
      <c r="AB1391" s="25"/>
      <c r="AC1391" s="25"/>
      <c r="AD1391" s="55"/>
    </row>
    <row r="1392" spans="1:30" ht="20" customHeight="1" x14ac:dyDescent="0.2">
      <c r="A1392" s="20"/>
      <c r="B1392" s="33"/>
      <c r="C1392" s="63"/>
      <c r="D1392" s="22"/>
      <c r="E1392" s="23"/>
      <c r="F1392" s="23"/>
      <c r="G1392" s="23"/>
      <c r="H1392" s="23"/>
      <c r="I1392" s="23"/>
      <c r="J1392" s="23"/>
      <c r="K1392" s="23"/>
      <c r="L1392" s="23"/>
      <c r="M1392" s="23"/>
      <c r="N1392" s="27"/>
      <c r="O1392" s="23"/>
      <c r="P1392" s="23"/>
      <c r="Q1392" s="23"/>
      <c r="R1392" s="23"/>
      <c r="S1392" s="64"/>
      <c r="T1392" s="24"/>
      <c r="U1392" s="49"/>
      <c r="V1392" s="54"/>
      <c r="W1392" s="25"/>
      <c r="X1392" s="25"/>
      <c r="Y1392" s="25"/>
      <c r="Z1392" s="25"/>
      <c r="AA1392" s="25"/>
      <c r="AB1392" s="25"/>
      <c r="AC1392" s="25"/>
      <c r="AD1392" s="55"/>
    </row>
    <row r="1393" spans="1:30" ht="20" customHeight="1" x14ac:dyDescent="0.2">
      <c r="A1393" s="20"/>
      <c r="B1393" s="33"/>
      <c r="C1393" s="63"/>
      <c r="D1393" s="22"/>
      <c r="E1393" s="23"/>
      <c r="F1393" s="23"/>
      <c r="G1393" s="23"/>
      <c r="H1393" s="23"/>
      <c r="I1393" s="23"/>
      <c r="J1393" s="23"/>
      <c r="K1393" s="23"/>
      <c r="L1393" s="23"/>
      <c r="M1393" s="23"/>
      <c r="N1393" s="27"/>
      <c r="O1393" s="23"/>
      <c r="P1393" s="23"/>
      <c r="Q1393" s="23"/>
      <c r="R1393" s="23"/>
      <c r="S1393" s="64"/>
      <c r="T1393" s="24"/>
      <c r="U1393" s="49"/>
      <c r="V1393" s="54"/>
      <c r="W1393" s="25"/>
      <c r="X1393" s="25"/>
      <c r="Y1393" s="25"/>
      <c r="Z1393" s="25"/>
      <c r="AA1393" s="25"/>
      <c r="AB1393" s="25"/>
      <c r="AC1393" s="25"/>
      <c r="AD1393" s="55"/>
    </row>
    <row r="1394" spans="1:30" ht="20" customHeight="1" x14ac:dyDescent="0.2">
      <c r="A1394" s="20"/>
      <c r="B1394" s="33"/>
      <c r="C1394" s="63"/>
      <c r="D1394" s="22"/>
      <c r="E1394" s="23"/>
      <c r="F1394" s="23"/>
      <c r="G1394" s="23"/>
      <c r="H1394" s="23"/>
      <c r="I1394" s="23"/>
      <c r="J1394" s="23"/>
      <c r="K1394" s="23"/>
      <c r="L1394" s="23"/>
      <c r="M1394" s="23"/>
      <c r="N1394" s="27"/>
      <c r="O1394" s="23"/>
      <c r="P1394" s="23"/>
      <c r="Q1394" s="23"/>
      <c r="R1394" s="23"/>
      <c r="S1394" s="64"/>
      <c r="T1394" s="24"/>
      <c r="U1394" s="49"/>
      <c r="V1394" s="54"/>
      <c r="W1394" s="25"/>
      <c r="X1394" s="25"/>
      <c r="Y1394" s="25"/>
      <c r="Z1394" s="25"/>
      <c r="AA1394" s="25"/>
      <c r="AB1394" s="25"/>
      <c r="AC1394" s="25"/>
      <c r="AD1394" s="55"/>
    </row>
    <row r="1395" spans="1:30" ht="20" customHeight="1" x14ac:dyDescent="0.2">
      <c r="A1395" s="20"/>
      <c r="B1395" s="33"/>
      <c r="C1395" s="63"/>
      <c r="D1395" s="22"/>
      <c r="E1395" s="23"/>
      <c r="F1395" s="23"/>
      <c r="G1395" s="23"/>
      <c r="H1395" s="23"/>
      <c r="I1395" s="23"/>
      <c r="J1395" s="23"/>
      <c r="K1395" s="23"/>
      <c r="L1395" s="23"/>
      <c r="M1395" s="23"/>
      <c r="N1395" s="27"/>
      <c r="O1395" s="23"/>
      <c r="P1395" s="23"/>
      <c r="Q1395" s="23"/>
      <c r="R1395" s="23"/>
      <c r="S1395" s="64"/>
      <c r="T1395" s="24"/>
      <c r="U1395" s="49"/>
      <c r="V1395" s="54"/>
      <c r="W1395" s="25"/>
      <c r="X1395" s="25"/>
      <c r="Y1395" s="25"/>
      <c r="Z1395" s="25"/>
      <c r="AA1395" s="25"/>
      <c r="AB1395" s="25"/>
      <c r="AC1395" s="25"/>
      <c r="AD1395" s="55"/>
    </row>
    <row r="1396" spans="1:30" ht="20" customHeight="1" x14ac:dyDescent="0.2">
      <c r="A1396" s="20"/>
      <c r="B1396" s="33"/>
      <c r="C1396" s="63"/>
      <c r="D1396" s="22"/>
      <c r="E1396" s="23"/>
      <c r="F1396" s="23"/>
      <c r="G1396" s="23"/>
      <c r="H1396" s="23"/>
      <c r="I1396" s="23"/>
      <c r="J1396" s="23"/>
      <c r="K1396" s="23"/>
      <c r="L1396" s="23"/>
      <c r="M1396" s="23"/>
      <c r="N1396" s="27"/>
      <c r="O1396" s="23"/>
      <c r="P1396" s="23"/>
      <c r="Q1396" s="23"/>
      <c r="R1396" s="23"/>
      <c r="S1396" s="64"/>
      <c r="T1396" s="24"/>
      <c r="U1396" s="49"/>
      <c r="V1396" s="54"/>
      <c r="W1396" s="25"/>
      <c r="X1396" s="25"/>
      <c r="Y1396" s="25"/>
      <c r="Z1396" s="25"/>
      <c r="AA1396" s="25"/>
      <c r="AB1396" s="25"/>
      <c r="AC1396" s="25"/>
      <c r="AD1396" s="55"/>
    </row>
    <row r="1397" spans="1:30" ht="20" customHeight="1" x14ac:dyDescent="0.2">
      <c r="A1397" s="20"/>
      <c r="B1397" s="33"/>
      <c r="C1397" s="63"/>
      <c r="D1397" s="22"/>
      <c r="E1397" s="23"/>
      <c r="F1397" s="23"/>
      <c r="G1397" s="23"/>
      <c r="H1397" s="23"/>
      <c r="I1397" s="23"/>
      <c r="J1397" s="23"/>
      <c r="K1397" s="23"/>
      <c r="L1397" s="23"/>
      <c r="M1397" s="23"/>
      <c r="N1397" s="27"/>
      <c r="O1397" s="23"/>
      <c r="P1397" s="23"/>
      <c r="Q1397" s="23"/>
      <c r="R1397" s="23"/>
      <c r="S1397" s="64"/>
      <c r="T1397" s="24"/>
      <c r="U1397" s="49"/>
      <c r="V1397" s="54"/>
      <c r="W1397" s="25"/>
      <c r="X1397" s="25"/>
      <c r="Y1397" s="25"/>
      <c r="Z1397" s="25"/>
      <c r="AA1397" s="25"/>
      <c r="AB1397" s="25"/>
      <c r="AC1397" s="25"/>
      <c r="AD1397" s="55"/>
    </row>
    <row r="1398" spans="1:30" ht="20" customHeight="1" x14ac:dyDescent="0.2">
      <c r="A1398" s="20"/>
      <c r="B1398" s="33"/>
      <c r="C1398" s="63"/>
      <c r="D1398" s="22"/>
      <c r="E1398" s="23"/>
      <c r="F1398" s="23"/>
      <c r="G1398" s="23"/>
      <c r="H1398" s="23"/>
      <c r="I1398" s="23"/>
      <c r="J1398" s="23"/>
      <c r="K1398" s="23"/>
      <c r="L1398" s="23"/>
      <c r="M1398" s="23"/>
      <c r="N1398" s="27"/>
      <c r="O1398" s="23"/>
      <c r="P1398" s="23"/>
      <c r="Q1398" s="23"/>
      <c r="R1398" s="23"/>
      <c r="S1398" s="64"/>
      <c r="T1398" s="24"/>
      <c r="U1398" s="49"/>
      <c r="V1398" s="54"/>
      <c r="W1398" s="25"/>
      <c r="X1398" s="25"/>
      <c r="Y1398" s="25"/>
      <c r="Z1398" s="25"/>
      <c r="AA1398" s="25"/>
      <c r="AB1398" s="25"/>
      <c r="AC1398" s="25"/>
      <c r="AD1398" s="55"/>
    </row>
    <row r="1399" spans="1:30" ht="20" customHeight="1" x14ac:dyDescent="0.2">
      <c r="A1399" s="20"/>
      <c r="B1399" s="33"/>
      <c r="C1399" s="63"/>
      <c r="D1399" s="22"/>
      <c r="E1399" s="23"/>
      <c r="F1399" s="23"/>
      <c r="G1399" s="23"/>
      <c r="H1399" s="23"/>
      <c r="I1399" s="23"/>
      <c r="J1399" s="23"/>
      <c r="K1399" s="23"/>
      <c r="L1399" s="23"/>
      <c r="M1399" s="23"/>
      <c r="N1399" s="27"/>
      <c r="O1399" s="23"/>
      <c r="P1399" s="23"/>
      <c r="Q1399" s="23"/>
      <c r="R1399" s="23"/>
      <c r="S1399" s="64"/>
      <c r="T1399" s="24"/>
      <c r="U1399" s="49"/>
      <c r="V1399" s="54"/>
      <c r="W1399" s="25"/>
      <c r="X1399" s="25"/>
      <c r="Y1399" s="25"/>
      <c r="Z1399" s="25"/>
      <c r="AA1399" s="25"/>
      <c r="AB1399" s="25"/>
      <c r="AC1399" s="25"/>
      <c r="AD1399" s="55"/>
    </row>
    <row r="1400" spans="1:30" ht="20" customHeight="1" x14ac:dyDescent="0.2">
      <c r="A1400" s="20"/>
      <c r="B1400" s="33"/>
      <c r="C1400" s="63"/>
      <c r="D1400" s="22"/>
      <c r="E1400" s="23"/>
      <c r="F1400" s="23"/>
      <c r="G1400" s="23"/>
      <c r="H1400" s="23"/>
      <c r="I1400" s="23"/>
      <c r="J1400" s="23"/>
      <c r="K1400" s="23"/>
      <c r="L1400" s="23"/>
      <c r="M1400" s="23"/>
      <c r="N1400" s="27"/>
      <c r="O1400" s="23"/>
      <c r="P1400" s="23"/>
      <c r="Q1400" s="23"/>
      <c r="R1400" s="23"/>
      <c r="S1400" s="64"/>
      <c r="T1400" s="24"/>
      <c r="U1400" s="49"/>
      <c r="V1400" s="54"/>
      <c r="W1400" s="25"/>
      <c r="X1400" s="25"/>
      <c r="Y1400" s="25"/>
      <c r="Z1400" s="25"/>
      <c r="AA1400" s="25"/>
      <c r="AB1400" s="25"/>
      <c r="AC1400" s="25"/>
      <c r="AD1400" s="55"/>
    </row>
    <row r="1401" spans="1:30" ht="20" customHeight="1" x14ac:dyDescent="0.2">
      <c r="A1401" s="20"/>
      <c r="B1401" s="33"/>
      <c r="C1401" s="63"/>
      <c r="D1401" s="22"/>
      <c r="E1401" s="23"/>
      <c r="F1401" s="23"/>
      <c r="G1401" s="23"/>
      <c r="H1401" s="23"/>
      <c r="I1401" s="23"/>
      <c r="J1401" s="23"/>
      <c r="K1401" s="23"/>
      <c r="L1401" s="23"/>
      <c r="M1401" s="23"/>
      <c r="N1401" s="27"/>
      <c r="O1401" s="23"/>
      <c r="P1401" s="23"/>
      <c r="Q1401" s="23"/>
      <c r="R1401" s="23"/>
      <c r="S1401" s="64"/>
      <c r="T1401" s="24"/>
      <c r="U1401" s="49"/>
      <c r="V1401" s="54"/>
      <c r="W1401" s="25"/>
      <c r="X1401" s="25"/>
      <c r="Y1401" s="25"/>
      <c r="Z1401" s="25"/>
      <c r="AA1401" s="25"/>
      <c r="AB1401" s="25"/>
      <c r="AC1401" s="25"/>
      <c r="AD1401" s="55"/>
    </row>
    <row r="1402" spans="1:30" ht="20" customHeight="1" x14ac:dyDescent="0.2">
      <c r="A1402" s="20"/>
      <c r="B1402" s="33"/>
      <c r="C1402" s="63"/>
      <c r="D1402" s="22"/>
      <c r="E1402" s="23"/>
      <c r="F1402" s="23"/>
      <c r="G1402" s="23"/>
      <c r="H1402" s="23"/>
      <c r="I1402" s="23"/>
      <c r="J1402" s="23"/>
      <c r="K1402" s="23"/>
      <c r="L1402" s="23"/>
      <c r="M1402" s="23"/>
      <c r="N1402" s="27"/>
      <c r="O1402" s="23"/>
      <c r="P1402" s="23"/>
      <c r="Q1402" s="23"/>
      <c r="R1402" s="23"/>
      <c r="S1402" s="64"/>
      <c r="T1402" s="24"/>
      <c r="U1402" s="49"/>
      <c r="V1402" s="54"/>
      <c r="W1402" s="25"/>
      <c r="X1402" s="25"/>
      <c r="Y1402" s="25"/>
      <c r="Z1402" s="25"/>
      <c r="AA1402" s="25"/>
      <c r="AB1402" s="25"/>
      <c r="AC1402" s="25"/>
      <c r="AD1402" s="55"/>
    </row>
    <row r="1403" spans="1:30" ht="20" customHeight="1" x14ac:dyDescent="0.2">
      <c r="A1403" s="20"/>
      <c r="B1403" s="33"/>
      <c r="C1403" s="63"/>
      <c r="D1403" s="22"/>
      <c r="E1403" s="23"/>
      <c r="F1403" s="23"/>
      <c r="G1403" s="23"/>
      <c r="H1403" s="23"/>
      <c r="I1403" s="23"/>
      <c r="J1403" s="23"/>
      <c r="K1403" s="23"/>
      <c r="L1403" s="23"/>
      <c r="M1403" s="23"/>
      <c r="N1403" s="27"/>
      <c r="O1403" s="23"/>
      <c r="P1403" s="23"/>
      <c r="Q1403" s="23"/>
      <c r="R1403" s="23"/>
      <c r="S1403" s="64"/>
      <c r="T1403" s="24"/>
      <c r="U1403" s="49"/>
      <c r="V1403" s="54"/>
      <c r="W1403" s="25"/>
      <c r="X1403" s="25"/>
      <c r="Y1403" s="25"/>
      <c r="Z1403" s="25"/>
      <c r="AA1403" s="25"/>
      <c r="AB1403" s="25"/>
      <c r="AC1403" s="25"/>
      <c r="AD1403" s="55"/>
    </row>
    <row r="1404" spans="1:30" ht="20" customHeight="1" x14ac:dyDescent="0.2">
      <c r="A1404" s="20"/>
      <c r="B1404" s="33"/>
      <c r="C1404" s="63"/>
      <c r="D1404" s="22"/>
      <c r="E1404" s="23"/>
      <c r="F1404" s="23"/>
      <c r="G1404" s="23"/>
      <c r="H1404" s="23"/>
      <c r="I1404" s="23"/>
      <c r="J1404" s="23"/>
      <c r="K1404" s="23"/>
      <c r="L1404" s="23"/>
      <c r="M1404" s="23"/>
      <c r="N1404" s="27"/>
      <c r="O1404" s="23"/>
      <c r="P1404" s="23"/>
      <c r="Q1404" s="23"/>
      <c r="R1404" s="23"/>
      <c r="S1404" s="64"/>
      <c r="T1404" s="24"/>
      <c r="U1404" s="49"/>
      <c r="V1404" s="54"/>
      <c r="W1404" s="25"/>
      <c r="X1404" s="25"/>
      <c r="Y1404" s="25"/>
      <c r="Z1404" s="25"/>
      <c r="AA1404" s="25"/>
      <c r="AB1404" s="25"/>
      <c r="AC1404" s="25"/>
      <c r="AD1404" s="55"/>
    </row>
    <row r="1405" spans="1:30" ht="20" customHeight="1" x14ac:dyDescent="0.2">
      <c r="A1405" s="20"/>
      <c r="B1405" s="33"/>
      <c r="C1405" s="63"/>
      <c r="D1405" s="22"/>
      <c r="E1405" s="23"/>
      <c r="F1405" s="23"/>
      <c r="G1405" s="23"/>
      <c r="H1405" s="23"/>
      <c r="I1405" s="23"/>
      <c r="J1405" s="23"/>
      <c r="K1405" s="23"/>
      <c r="L1405" s="23"/>
      <c r="M1405" s="23"/>
      <c r="N1405" s="27"/>
      <c r="O1405" s="23"/>
      <c r="P1405" s="23"/>
      <c r="Q1405" s="23"/>
      <c r="R1405" s="23"/>
      <c r="S1405" s="64"/>
      <c r="T1405" s="24"/>
      <c r="U1405" s="49"/>
      <c r="V1405" s="54"/>
      <c r="W1405" s="25"/>
      <c r="X1405" s="25"/>
      <c r="Y1405" s="25"/>
      <c r="Z1405" s="25"/>
      <c r="AA1405" s="25"/>
      <c r="AB1405" s="25"/>
      <c r="AC1405" s="25"/>
      <c r="AD1405" s="55"/>
    </row>
    <row r="1406" spans="1:30" ht="20" customHeight="1" x14ac:dyDescent="0.2">
      <c r="A1406" s="20"/>
      <c r="B1406" s="33"/>
      <c r="C1406" s="63"/>
      <c r="D1406" s="22"/>
      <c r="E1406" s="23"/>
      <c r="F1406" s="23"/>
      <c r="G1406" s="23"/>
      <c r="H1406" s="23"/>
      <c r="I1406" s="23"/>
      <c r="J1406" s="23"/>
      <c r="K1406" s="23"/>
      <c r="L1406" s="23"/>
      <c r="M1406" s="23"/>
      <c r="N1406" s="27"/>
      <c r="O1406" s="23"/>
      <c r="P1406" s="23"/>
      <c r="Q1406" s="23"/>
      <c r="R1406" s="23"/>
      <c r="S1406" s="64"/>
      <c r="T1406" s="24"/>
      <c r="U1406" s="49"/>
      <c r="V1406" s="54"/>
      <c r="W1406" s="25"/>
      <c r="X1406" s="25"/>
      <c r="Y1406" s="25"/>
      <c r="Z1406" s="25"/>
      <c r="AA1406" s="25"/>
      <c r="AB1406" s="25"/>
      <c r="AC1406" s="25"/>
      <c r="AD1406" s="55"/>
    </row>
    <row r="1407" spans="1:30" ht="20" customHeight="1" x14ac:dyDescent="0.2">
      <c r="A1407" s="20"/>
      <c r="B1407" s="33"/>
      <c r="C1407" s="63"/>
      <c r="D1407" s="22"/>
      <c r="E1407" s="23"/>
      <c r="F1407" s="23"/>
      <c r="G1407" s="23"/>
      <c r="H1407" s="23"/>
      <c r="I1407" s="23"/>
      <c r="J1407" s="23"/>
      <c r="K1407" s="23"/>
      <c r="L1407" s="23"/>
      <c r="M1407" s="23"/>
      <c r="N1407" s="27"/>
      <c r="O1407" s="23"/>
      <c r="P1407" s="23"/>
      <c r="Q1407" s="23"/>
      <c r="R1407" s="23"/>
      <c r="S1407" s="64"/>
      <c r="T1407" s="24"/>
      <c r="U1407" s="49"/>
      <c r="V1407" s="54"/>
      <c r="W1407" s="25"/>
      <c r="X1407" s="25"/>
      <c r="Y1407" s="25"/>
      <c r="Z1407" s="25"/>
      <c r="AA1407" s="25"/>
      <c r="AB1407" s="25"/>
      <c r="AC1407" s="25"/>
      <c r="AD1407" s="55"/>
    </row>
    <row r="1408" spans="1:30" ht="20" customHeight="1" x14ac:dyDescent="0.2">
      <c r="A1408" s="20"/>
      <c r="B1408" s="33"/>
      <c r="C1408" s="63"/>
      <c r="D1408" s="22"/>
      <c r="E1408" s="23"/>
      <c r="F1408" s="23"/>
      <c r="G1408" s="23"/>
      <c r="H1408" s="23"/>
      <c r="I1408" s="23"/>
      <c r="J1408" s="23"/>
      <c r="K1408" s="23"/>
      <c r="L1408" s="23"/>
      <c r="M1408" s="23"/>
      <c r="N1408" s="27"/>
      <c r="O1408" s="23"/>
      <c r="P1408" s="23"/>
      <c r="Q1408" s="23"/>
      <c r="R1408" s="23"/>
      <c r="S1408" s="64"/>
      <c r="T1408" s="24"/>
      <c r="U1408" s="49"/>
      <c r="V1408" s="54"/>
      <c r="W1408" s="25"/>
      <c r="X1408" s="25"/>
      <c r="Y1408" s="25"/>
      <c r="Z1408" s="25"/>
      <c r="AA1408" s="25"/>
      <c r="AB1408" s="25"/>
      <c r="AC1408" s="25"/>
      <c r="AD1408" s="55"/>
    </row>
    <row r="1409" spans="1:30" ht="20" customHeight="1" x14ac:dyDescent="0.2">
      <c r="A1409" s="20"/>
      <c r="B1409" s="33"/>
      <c r="C1409" s="63"/>
      <c r="D1409" s="22"/>
      <c r="E1409" s="23"/>
      <c r="F1409" s="23"/>
      <c r="G1409" s="23"/>
      <c r="H1409" s="23"/>
      <c r="I1409" s="23"/>
      <c r="J1409" s="23"/>
      <c r="K1409" s="23"/>
      <c r="L1409" s="23"/>
      <c r="M1409" s="23"/>
      <c r="N1409" s="27"/>
      <c r="O1409" s="23"/>
      <c r="P1409" s="23"/>
      <c r="Q1409" s="23"/>
      <c r="R1409" s="23"/>
      <c r="S1409" s="64"/>
      <c r="T1409" s="24"/>
      <c r="U1409" s="49"/>
      <c r="V1409" s="54"/>
      <c r="W1409" s="25"/>
      <c r="X1409" s="25"/>
      <c r="Y1409" s="25"/>
      <c r="Z1409" s="25"/>
      <c r="AA1409" s="25"/>
      <c r="AB1409" s="25"/>
      <c r="AC1409" s="25"/>
      <c r="AD1409" s="55"/>
    </row>
    <row r="1410" spans="1:30" ht="20" customHeight="1" x14ac:dyDescent="0.2">
      <c r="A1410" s="20"/>
      <c r="B1410" s="33"/>
      <c r="C1410" s="63"/>
      <c r="D1410" s="22"/>
      <c r="E1410" s="23"/>
      <c r="F1410" s="23"/>
      <c r="G1410" s="23"/>
      <c r="H1410" s="23"/>
      <c r="I1410" s="23"/>
      <c r="J1410" s="23"/>
      <c r="K1410" s="23"/>
      <c r="L1410" s="23"/>
      <c r="M1410" s="23"/>
      <c r="N1410" s="27"/>
      <c r="O1410" s="23"/>
      <c r="P1410" s="23"/>
      <c r="Q1410" s="23"/>
      <c r="R1410" s="23"/>
      <c r="S1410" s="64"/>
      <c r="T1410" s="24"/>
      <c r="U1410" s="49"/>
      <c r="V1410" s="54"/>
      <c r="W1410" s="25"/>
      <c r="X1410" s="25"/>
      <c r="Y1410" s="25"/>
      <c r="Z1410" s="25"/>
      <c r="AA1410" s="25"/>
      <c r="AB1410" s="25"/>
      <c r="AC1410" s="25"/>
      <c r="AD1410" s="55"/>
    </row>
    <row r="1411" spans="1:30" ht="20" customHeight="1" x14ac:dyDescent="0.2">
      <c r="A1411" s="20"/>
      <c r="B1411" s="33"/>
      <c r="C1411" s="63"/>
      <c r="D1411" s="22"/>
      <c r="E1411" s="23"/>
      <c r="F1411" s="23"/>
      <c r="G1411" s="23"/>
      <c r="H1411" s="23"/>
      <c r="I1411" s="23"/>
      <c r="J1411" s="23"/>
      <c r="K1411" s="23"/>
      <c r="L1411" s="23"/>
      <c r="M1411" s="23"/>
      <c r="N1411" s="27"/>
      <c r="O1411" s="23"/>
      <c r="P1411" s="23"/>
      <c r="Q1411" s="23"/>
      <c r="R1411" s="23"/>
      <c r="S1411" s="64"/>
      <c r="T1411" s="24"/>
      <c r="U1411" s="49"/>
      <c r="V1411" s="54"/>
      <c r="W1411" s="25"/>
      <c r="X1411" s="25"/>
      <c r="Y1411" s="25"/>
      <c r="Z1411" s="25"/>
      <c r="AA1411" s="25"/>
      <c r="AB1411" s="25"/>
      <c r="AC1411" s="25"/>
      <c r="AD1411" s="55"/>
    </row>
    <row r="1412" spans="1:30" ht="20" customHeight="1" x14ac:dyDescent="0.2">
      <c r="A1412" s="20"/>
      <c r="B1412" s="33"/>
      <c r="C1412" s="63"/>
      <c r="D1412" s="22"/>
      <c r="E1412" s="23"/>
      <c r="F1412" s="23"/>
      <c r="G1412" s="23"/>
      <c r="H1412" s="23"/>
      <c r="I1412" s="23"/>
      <c r="J1412" s="23"/>
      <c r="K1412" s="23"/>
      <c r="L1412" s="23"/>
      <c r="M1412" s="23"/>
      <c r="N1412" s="27"/>
      <c r="O1412" s="23"/>
      <c r="P1412" s="23"/>
      <c r="Q1412" s="23"/>
      <c r="R1412" s="23"/>
      <c r="S1412" s="64"/>
      <c r="T1412" s="24"/>
      <c r="U1412" s="49"/>
      <c r="V1412" s="54"/>
      <c r="W1412" s="25"/>
      <c r="X1412" s="25"/>
      <c r="Y1412" s="25"/>
      <c r="Z1412" s="25"/>
      <c r="AA1412" s="25"/>
      <c r="AB1412" s="25"/>
      <c r="AC1412" s="25"/>
      <c r="AD1412" s="55"/>
    </row>
    <row r="1413" spans="1:30" ht="20" customHeight="1" x14ac:dyDescent="0.2">
      <c r="A1413" s="20"/>
      <c r="B1413" s="33"/>
      <c r="C1413" s="63"/>
      <c r="D1413" s="22"/>
      <c r="E1413" s="23"/>
      <c r="F1413" s="23"/>
      <c r="G1413" s="23"/>
      <c r="H1413" s="23"/>
      <c r="I1413" s="23"/>
      <c r="J1413" s="23"/>
      <c r="K1413" s="23"/>
      <c r="L1413" s="23"/>
      <c r="M1413" s="23"/>
      <c r="N1413" s="27"/>
      <c r="O1413" s="23"/>
      <c r="P1413" s="23"/>
      <c r="Q1413" s="23"/>
      <c r="R1413" s="23"/>
      <c r="S1413" s="64"/>
      <c r="T1413" s="24"/>
      <c r="U1413" s="49"/>
      <c r="V1413" s="54"/>
      <c r="W1413" s="25"/>
      <c r="X1413" s="25"/>
      <c r="Y1413" s="25"/>
      <c r="Z1413" s="25"/>
      <c r="AA1413" s="25"/>
      <c r="AB1413" s="25"/>
      <c r="AC1413" s="25"/>
      <c r="AD1413" s="55"/>
    </row>
    <row r="1414" spans="1:30" ht="20" customHeight="1" x14ac:dyDescent="0.2">
      <c r="A1414" s="20"/>
      <c r="B1414" s="33"/>
      <c r="C1414" s="63"/>
      <c r="D1414" s="22"/>
      <c r="E1414" s="23"/>
      <c r="F1414" s="23"/>
      <c r="G1414" s="23"/>
      <c r="H1414" s="23"/>
      <c r="I1414" s="23"/>
      <c r="J1414" s="23"/>
      <c r="K1414" s="23"/>
      <c r="L1414" s="23"/>
      <c r="M1414" s="23"/>
      <c r="N1414" s="27"/>
      <c r="O1414" s="23"/>
      <c r="P1414" s="23"/>
      <c r="Q1414" s="23"/>
      <c r="R1414" s="23"/>
      <c r="S1414" s="64"/>
      <c r="T1414" s="24"/>
      <c r="U1414" s="49"/>
      <c r="V1414" s="54"/>
      <c r="W1414" s="25"/>
      <c r="X1414" s="25"/>
      <c r="Y1414" s="25"/>
      <c r="Z1414" s="25"/>
      <c r="AA1414" s="25"/>
      <c r="AB1414" s="25"/>
      <c r="AC1414" s="25"/>
      <c r="AD1414" s="55"/>
    </row>
    <row r="1415" spans="1:30" ht="20" customHeight="1" x14ac:dyDescent="0.2">
      <c r="A1415" s="20"/>
      <c r="B1415" s="33"/>
      <c r="C1415" s="63"/>
      <c r="D1415" s="22"/>
      <c r="E1415" s="23"/>
      <c r="F1415" s="23"/>
      <c r="G1415" s="23"/>
      <c r="H1415" s="23"/>
      <c r="I1415" s="23"/>
      <c r="J1415" s="23"/>
      <c r="K1415" s="23"/>
      <c r="L1415" s="23"/>
      <c r="M1415" s="23"/>
      <c r="N1415" s="27"/>
      <c r="O1415" s="23"/>
      <c r="P1415" s="23"/>
      <c r="Q1415" s="23"/>
      <c r="R1415" s="23"/>
      <c r="S1415" s="64"/>
      <c r="T1415" s="24"/>
      <c r="U1415" s="49"/>
      <c r="V1415" s="54"/>
      <c r="W1415" s="25"/>
      <c r="X1415" s="25"/>
      <c r="Y1415" s="25"/>
      <c r="Z1415" s="25"/>
      <c r="AA1415" s="25"/>
      <c r="AB1415" s="25"/>
      <c r="AC1415" s="25"/>
      <c r="AD1415" s="55"/>
    </row>
    <row r="1416" spans="1:30" ht="20" customHeight="1" x14ac:dyDescent="0.2">
      <c r="A1416" s="20"/>
      <c r="B1416" s="33"/>
      <c r="C1416" s="63"/>
      <c r="D1416" s="22"/>
      <c r="E1416" s="23"/>
      <c r="F1416" s="23"/>
      <c r="G1416" s="23"/>
      <c r="H1416" s="23"/>
      <c r="I1416" s="23"/>
      <c r="J1416" s="23"/>
      <c r="K1416" s="23"/>
      <c r="L1416" s="23"/>
      <c r="M1416" s="23"/>
      <c r="N1416" s="27"/>
      <c r="O1416" s="23"/>
      <c r="P1416" s="23"/>
      <c r="Q1416" s="23"/>
      <c r="R1416" s="23"/>
      <c r="S1416" s="64"/>
      <c r="T1416" s="24"/>
      <c r="U1416" s="49"/>
      <c r="V1416" s="54"/>
      <c r="W1416" s="25"/>
      <c r="X1416" s="25"/>
      <c r="Y1416" s="25"/>
      <c r="Z1416" s="25"/>
      <c r="AA1416" s="25"/>
      <c r="AB1416" s="25"/>
      <c r="AC1416" s="25"/>
      <c r="AD1416" s="55"/>
    </row>
    <row r="1417" spans="1:30" ht="20" customHeight="1" x14ac:dyDescent="0.2">
      <c r="A1417" s="20"/>
      <c r="B1417" s="33"/>
      <c r="C1417" s="63"/>
      <c r="D1417" s="22"/>
      <c r="E1417" s="23"/>
      <c r="F1417" s="23"/>
      <c r="G1417" s="23"/>
      <c r="H1417" s="23"/>
      <c r="I1417" s="23"/>
      <c r="J1417" s="23"/>
      <c r="K1417" s="23"/>
      <c r="L1417" s="23"/>
      <c r="M1417" s="23"/>
      <c r="N1417" s="27"/>
      <c r="O1417" s="23"/>
      <c r="P1417" s="23"/>
      <c r="Q1417" s="23"/>
      <c r="R1417" s="23"/>
      <c r="S1417" s="64"/>
      <c r="T1417" s="24"/>
      <c r="U1417" s="49"/>
      <c r="V1417" s="54"/>
      <c r="W1417" s="25"/>
      <c r="X1417" s="25"/>
      <c r="Y1417" s="25"/>
      <c r="Z1417" s="25"/>
      <c r="AA1417" s="25"/>
      <c r="AB1417" s="25"/>
      <c r="AC1417" s="25"/>
      <c r="AD1417" s="55"/>
    </row>
    <row r="1418" spans="1:30" ht="20" customHeight="1" x14ac:dyDescent="0.2">
      <c r="A1418" s="20"/>
      <c r="B1418" s="33"/>
      <c r="C1418" s="63"/>
      <c r="D1418" s="22"/>
      <c r="E1418" s="23"/>
      <c r="F1418" s="23"/>
      <c r="G1418" s="23"/>
      <c r="H1418" s="23"/>
      <c r="I1418" s="23"/>
      <c r="J1418" s="23"/>
      <c r="K1418" s="23"/>
      <c r="L1418" s="23"/>
      <c r="M1418" s="23"/>
      <c r="N1418" s="27"/>
      <c r="O1418" s="23"/>
      <c r="P1418" s="23"/>
      <c r="Q1418" s="23"/>
      <c r="R1418" s="23"/>
      <c r="S1418" s="64"/>
      <c r="T1418" s="24"/>
      <c r="U1418" s="49"/>
      <c r="V1418" s="54"/>
      <c r="W1418" s="25"/>
      <c r="X1418" s="25"/>
      <c r="Y1418" s="25"/>
      <c r="Z1418" s="25"/>
      <c r="AA1418" s="25"/>
      <c r="AB1418" s="25"/>
      <c r="AC1418" s="25"/>
      <c r="AD1418" s="55"/>
    </row>
    <row r="1419" spans="1:30" ht="20" customHeight="1" x14ac:dyDescent="0.2">
      <c r="A1419" s="20"/>
      <c r="B1419" s="33"/>
      <c r="C1419" s="63"/>
      <c r="D1419" s="22"/>
      <c r="E1419" s="23"/>
      <c r="F1419" s="23"/>
      <c r="G1419" s="23"/>
      <c r="H1419" s="23"/>
      <c r="I1419" s="23"/>
      <c r="J1419" s="23"/>
      <c r="K1419" s="23"/>
      <c r="L1419" s="23"/>
      <c r="M1419" s="23"/>
      <c r="N1419" s="27"/>
      <c r="O1419" s="23"/>
      <c r="P1419" s="23"/>
      <c r="Q1419" s="23"/>
      <c r="R1419" s="23"/>
      <c r="S1419" s="64"/>
      <c r="T1419" s="24"/>
      <c r="U1419" s="49"/>
      <c r="V1419" s="54"/>
      <c r="W1419" s="25"/>
      <c r="X1419" s="25"/>
      <c r="Y1419" s="25"/>
      <c r="Z1419" s="25"/>
      <c r="AA1419" s="25"/>
      <c r="AB1419" s="25"/>
      <c r="AC1419" s="25"/>
      <c r="AD1419" s="55"/>
    </row>
    <row r="1420" spans="1:30" ht="20" customHeight="1" x14ac:dyDescent="0.2">
      <c r="A1420" s="20"/>
      <c r="B1420" s="33"/>
      <c r="C1420" s="63"/>
      <c r="D1420" s="22"/>
      <c r="E1420" s="23"/>
      <c r="F1420" s="23"/>
      <c r="G1420" s="23"/>
      <c r="H1420" s="23"/>
      <c r="I1420" s="23"/>
      <c r="J1420" s="23"/>
      <c r="K1420" s="23"/>
      <c r="L1420" s="23"/>
      <c r="M1420" s="23"/>
      <c r="N1420" s="27"/>
      <c r="O1420" s="23"/>
      <c r="P1420" s="23"/>
      <c r="Q1420" s="23"/>
      <c r="R1420" s="23"/>
      <c r="S1420" s="64"/>
      <c r="T1420" s="24"/>
      <c r="U1420" s="49"/>
      <c r="V1420" s="54"/>
      <c r="W1420" s="25"/>
      <c r="X1420" s="25"/>
      <c r="Y1420" s="25"/>
      <c r="Z1420" s="25"/>
      <c r="AA1420" s="25"/>
      <c r="AB1420" s="25"/>
      <c r="AC1420" s="25"/>
      <c r="AD1420" s="55"/>
    </row>
    <row r="1421" spans="1:30" ht="20" customHeight="1" x14ac:dyDescent="0.2">
      <c r="A1421" s="20"/>
      <c r="B1421" s="33"/>
      <c r="C1421" s="63"/>
      <c r="D1421" s="22"/>
      <c r="E1421" s="23"/>
      <c r="F1421" s="23"/>
      <c r="G1421" s="23"/>
      <c r="H1421" s="23"/>
      <c r="I1421" s="23"/>
      <c r="J1421" s="23"/>
      <c r="K1421" s="23"/>
      <c r="L1421" s="23"/>
      <c r="M1421" s="23"/>
      <c r="N1421" s="27"/>
      <c r="O1421" s="23"/>
      <c r="P1421" s="23"/>
      <c r="Q1421" s="23"/>
      <c r="R1421" s="23"/>
      <c r="S1421" s="64"/>
      <c r="T1421" s="24"/>
      <c r="U1421" s="49"/>
      <c r="V1421" s="54"/>
      <c r="W1421" s="25"/>
      <c r="X1421" s="25"/>
      <c r="Y1421" s="25"/>
      <c r="Z1421" s="25"/>
      <c r="AA1421" s="25"/>
      <c r="AB1421" s="25"/>
      <c r="AC1421" s="25"/>
      <c r="AD1421" s="55"/>
    </row>
    <row r="1422" spans="1:30" ht="20" customHeight="1" x14ac:dyDescent="0.2">
      <c r="A1422" s="20"/>
      <c r="B1422" s="33"/>
      <c r="C1422" s="63"/>
      <c r="D1422" s="22"/>
      <c r="E1422" s="23"/>
      <c r="F1422" s="23"/>
      <c r="G1422" s="23"/>
      <c r="H1422" s="23"/>
      <c r="I1422" s="23"/>
      <c r="J1422" s="23"/>
      <c r="K1422" s="23"/>
      <c r="L1422" s="23"/>
      <c r="M1422" s="23"/>
      <c r="N1422" s="27"/>
      <c r="O1422" s="23"/>
      <c r="P1422" s="23"/>
      <c r="Q1422" s="23"/>
      <c r="R1422" s="23"/>
      <c r="S1422" s="64"/>
      <c r="T1422" s="24"/>
      <c r="U1422" s="49"/>
      <c r="V1422" s="54"/>
      <c r="W1422" s="25"/>
      <c r="X1422" s="25"/>
      <c r="Y1422" s="25"/>
      <c r="Z1422" s="25"/>
      <c r="AA1422" s="25"/>
      <c r="AB1422" s="25"/>
      <c r="AC1422" s="25"/>
      <c r="AD1422" s="55"/>
    </row>
    <row r="1423" spans="1:30" ht="20" customHeight="1" x14ac:dyDescent="0.2">
      <c r="A1423" s="20"/>
      <c r="B1423" s="33"/>
      <c r="C1423" s="63"/>
      <c r="D1423" s="22"/>
      <c r="E1423" s="23"/>
      <c r="F1423" s="23"/>
      <c r="G1423" s="23"/>
      <c r="H1423" s="23"/>
      <c r="I1423" s="23"/>
      <c r="J1423" s="23"/>
      <c r="K1423" s="23"/>
      <c r="L1423" s="23"/>
      <c r="M1423" s="23"/>
      <c r="N1423" s="27"/>
      <c r="O1423" s="23"/>
      <c r="P1423" s="23"/>
      <c r="Q1423" s="23"/>
      <c r="R1423" s="23"/>
      <c r="S1423" s="64"/>
      <c r="T1423" s="24"/>
      <c r="U1423" s="49"/>
      <c r="V1423" s="54"/>
      <c r="W1423" s="25"/>
      <c r="X1423" s="25"/>
      <c r="Y1423" s="25"/>
      <c r="Z1423" s="25"/>
      <c r="AA1423" s="25"/>
      <c r="AB1423" s="25"/>
      <c r="AC1423" s="25"/>
      <c r="AD1423" s="55"/>
    </row>
    <row r="1424" spans="1:30" ht="20" customHeight="1" x14ac:dyDescent="0.2">
      <c r="A1424" s="20"/>
      <c r="B1424" s="33"/>
      <c r="C1424" s="63"/>
      <c r="D1424" s="22"/>
      <c r="E1424" s="23"/>
      <c r="F1424" s="23"/>
      <c r="G1424" s="23"/>
      <c r="H1424" s="23"/>
      <c r="I1424" s="23"/>
      <c r="J1424" s="23"/>
      <c r="K1424" s="23"/>
      <c r="L1424" s="23"/>
      <c r="M1424" s="23"/>
      <c r="N1424" s="27"/>
      <c r="O1424" s="23"/>
      <c r="P1424" s="23"/>
      <c r="Q1424" s="23"/>
      <c r="R1424" s="23"/>
      <c r="S1424" s="64"/>
      <c r="T1424" s="24"/>
      <c r="U1424" s="49"/>
      <c r="V1424" s="54"/>
      <c r="W1424" s="25"/>
      <c r="X1424" s="25"/>
      <c r="Y1424" s="25"/>
      <c r="Z1424" s="25"/>
      <c r="AA1424" s="25"/>
      <c r="AB1424" s="25"/>
      <c r="AC1424" s="25"/>
      <c r="AD1424" s="55"/>
    </row>
    <row r="1425" spans="1:30" ht="20" customHeight="1" x14ac:dyDescent="0.2">
      <c r="A1425" s="20"/>
      <c r="B1425" s="33"/>
      <c r="C1425" s="63"/>
      <c r="D1425" s="22"/>
      <c r="E1425" s="23"/>
      <c r="F1425" s="23"/>
      <c r="G1425" s="23"/>
      <c r="H1425" s="23"/>
      <c r="I1425" s="23"/>
      <c r="J1425" s="23"/>
      <c r="K1425" s="23"/>
      <c r="L1425" s="23"/>
      <c r="M1425" s="23"/>
      <c r="N1425" s="27"/>
      <c r="O1425" s="23"/>
      <c r="P1425" s="23"/>
      <c r="Q1425" s="23"/>
      <c r="R1425" s="23"/>
      <c r="S1425" s="64"/>
      <c r="T1425" s="24"/>
      <c r="U1425" s="49"/>
      <c r="V1425" s="54"/>
      <c r="W1425" s="25"/>
      <c r="X1425" s="25"/>
      <c r="Y1425" s="25"/>
      <c r="Z1425" s="25"/>
      <c r="AA1425" s="25"/>
      <c r="AB1425" s="25"/>
      <c r="AC1425" s="25"/>
      <c r="AD1425" s="55"/>
    </row>
    <row r="1426" spans="1:30" ht="20" customHeight="1" x14ac:dyDescent="0.2">
      <c r="A1426" s="20"/>
      <c r="B1426" s="33"/>
      <c r="C1426" s="63"/>
      <c r="D1426" s="22"/>
      <c r="E1426" s="23"/>
      <c r="F1426" s="23"/>
      <c r="G1426" s="23"/>
      <c r="H1426" s="23"/>
      <c r="I1426" s="23"/>
      <c r="J1426" s="23"/>
      <c r="K1426" s="23"/>
      <c r="L1426" s="23"/>
      <c r="M1426" s="23"/>
      <c r="N1426" s="27"/>
      <c r="O1426" s="23"/>
      <c r="P1426" s="23"/>
      <c r="Q1426" s="23"/>
      <c r="R1426" s="23"/>
      <c r="S1426" s="64"/>
      <c r="T1426" s="24"/>
      <c r="U1426" s="49"/>
      <c r="V1426" s="54"/>
      <c r="W1426" s="25"/>
      <c r="X1426" s="25"/>
      <c r="Y1426" s="25"/>
      <c r="Z1426" s="25"/>
      <c r="AA1426" s="25"/>
      <c r="AB1426" s="25"/>
      <c r="AC1426" s="25"/>
      <c r="AD1426" s="55"/>
    </row>
    <row r="1427" spans="1:30" ht="20" customHeight="1" x14ac:dyDescent="0.2">
      <c r="A1427" s="20"/>
      <c r="B1427" s="33"/>
      <c r="C1427" s="63"/>
      <c r="D1427" s="22"/>
      <c r="E1427" s="23"/>
      <c r="F1427" s="23"/>
      <c r="G1427" s="23"/>
      <c r="H1427" s="23"/>
      <c r="I1427" s="23"/>
      <c r="J1427" s="23"/>
      <c r="K1427" s="23"/>
      <c r="L1427" s="23"/>
      <c r="M1427" s="23"/>
      <c r="N1427" s="27"/>
      <c r="O1427" s="23"/>
      <c r="P1427" s="23"/>
      <c r="Q1427" s="23"/>
      <c r="R1427" s="23"/>
      <c r="S1427" s="64"/>
      <c r="T1427" s="24"/>
      <c r="U1427" s="49"/>
      <c r="V1427" s="54"/>
      <c r="W1427" s="25"/>
      <c r="X1427" s="25"/>
      <c r="Y1427" s="25"/>
      <c r="Z1427" s="25"/>
      <c r="AA1427" s="25"/>
      <c r="AB1427" s="25"/>
      <c r="AC1427" s="25"/>
      <c r="AD1427" s="55"/>
    </row>
    <row r="1428" spans="1:30" ht="20" customHeight="1" x14ac:dyDescent="0.2">
      <c r="A1428" s="20"/>
      <c r="B1428" s="33"/>
      <c r="C1428" s="63"/>
      <c r="D1428" s="22"/>
      <c r="E1428" s="23"/>
      <c r="F1428" s="23"/>
      <c r="G1428" s="23"/>
      <c r="H1428" s="23"/>
      <c r="I1428" s="23"/>
      <c r="J1428" s="23"/>
      <c r="K1428" s="23"/>
      <c r="L1428" s="23"/>
      <c r="M1428" s="23"/>
      <c r="N1428" s="27"/>
      <c r="O1428" s="23"/>
      <c r="P1428" s="23"/>
      <c r="Q1428" s="23"/>
      <c r="R1428" s="23"/>
      <c r="S1428" s="64"/>
      <c r="T1428" s="24"/>
      <c r="U1428" s="49"/>
      <c r="V1428" s="54"/>
      <c r="W1428" s="25"/>
      <c r="X1428" s="25"/>
      <c r="Y1428" s="25"/>
      <c r="Z1428" s="25"/>
      <c r="AA1428" s="25"/>
      <c r="AB1428" s="25"/>
      <c r="AC1428" s="25"/>
      <c r="AD1428" s="55"/>
    </row>
    <row r="1429" spans="1:30" ht="20" customHeight="1" x14ac:dyDescent="0.2">
      <c r="A1429" s="20"/>
      <c r="B1429" s="33"/>
      <c r="C1429" s="63"/>
      <c r="D1429" s="22"/>
      <c r="E1429" s="23"/>
      <c r="F1429" s="23"/>
      <c r="G1429" s="23"/>
      <c r="H1429" s="23"/>
      <c r="I1429" s="23"/>
      <c r="J1429" s="23"/>
      <c r="K1429" s="23"/>
      <c r="L1429" s="23"/>
      <c r="M1429" s="23"/>
      <c r="N1429" s="27"/>
      <c r="O1429" s="23"/>
      <c r="P1429" s="23"/>
      <c r="Q1429" s="23"/>
      <c r="R1429" s="23"/>
      <c r="S1429" s="64"/>
      <c r="T1429" s="24"/>
      <c r="U1429" s="49"/>
      <c r="V1429" s="54"/>
      <c r="W1429" s="25"/>
      <c r="X1429" s="25"/>
      <c r="Y1429" s="25"/>
      <c r="Z1429" s="25"/>
      <c r="AA1429" s="25"/>
      <c r="AB1429" s="25"/>
      <c r="AC1429" s="25"/>
      <c r="AD1429" s="55"/>
    </row>
    <row r="1430" spans="1:30" ht="20" customHeight="1" x14ac:dyDescent="0.2">
      <c r="A1430" s="20"/>
      <c r="B1430" s="33"/>
      <c r="C1430" s="63"/>
      <c r="D1430" s="22"/>
      <c r="E1430" s="23"/>
      <c r="F1430" s="23"/>
      <c r="G1430" s="23"/>
      <c r="H1430" s="23"/>
      <c r="I1430" s="23"/>
      <c r="J1430" s="23"/>
      <c r="K1430" s="23"/>
      <c r="L1430" s="23"/>
      <c r="M1430" s="23"/>
      <c r="N1430" s="27"/>
      <c r="O1430" s="23"/>
      <c r="P1430" s="23"/>
      <c r="Q1430" s="23"/>
      <c r="R1430" s="23"/>
      <c r="S1430" s="64"/>
      <c r="T1430" s="24"/>
      <c r="U1430" s="49"/>
      <c r="V1430" s="54"/>
      <c r="W1430" s="25"/>
      <c r="X1430" s="25"/>
      <c r="Y1430" s="25"/>
      <c r="Z1430" s="25"/>
      <c r="AA1430" s="25"/>
      <c r="AB1430" s="25"/>
      <c r="AC1430" s="25"/>
      <c r="AD1430" s="55"/>
    </row>
    <row r="1431" spans="1:30" ht="20" customHeight="1" x14ac:dyDescent="0.2">
      <c r="A1431" s="20"/>
      <c r="B1431" s="33"/>
      <c r="C1431" s="63"/>
      <c r="D1431" s="22"/>
      <c r="E1431" s="23"/>
      <c r="F1431" s="23"/>
      <c r="G1431" s="23"/>
      <c r="H1431" s="23"/>
      <c r="I1431" s="23"/>
      <c r="J1431" s="23"/>
      <c r="K1431" s="23"/>
      <c r="L1431" s="23"/>
      <c r="M1431" s="23"/>
      <c r="N1431" s="27"/>
      <c r="O1431" s="23"/>
      <c r="P1431" s="23"/>
      <c r="Q1431" s="23"/>
      <c r="R1431" s="23"/>
      <c r="S1431" s="64"/>
      <c r="T1431" s="24"/>
      <c r="U1431" s="49"/>
      <c r="V1431" s="54"/>
      <c r="W1431" s="25"/>
      <c r="X1431" s="25"/>
      <c r="Y1431" s="25"/>
      <c r="Z1431" s="25"/>
      <c r="AA1431" s="25"/>
      <c r="AB1431" s="25"/>
      <c r="AC1431" s="25"/>
      <c r="AD1431" s="55"/>
    </row>
    <row r="1432" spans="1:30" ht="20" customHeight="1" x14ac:dyDescent="0.2">
      <c r="A1432" s="20"/>
      <c r="B1432" s="33"/>
      <c r="C1432" s="63"/>
      <c r="D1432" s="22"/>
      <c r="E1432" s="23"/>
      <c r="F1432" s="23"/>
      <c r="G1432" s="23"/>
      <c r="H1432" s="23"/>
      <c r="I1432" s="23"/>
      <c r="J1432" s="23"/>
      <c r="K1432" s="23"/>
      <c r="L1432" s="23"/>
      <c r="M1432" s="23"/>
      <c r="N1432" s="27"/>
      <c r="O1432" s="23"/>
      <c r="P1432" s="23"/>
      <c r="Q1432" s="23"/>
      <c r="R1432" s="23"/>
      <c r="S1432" s="64"/>
      <c r="T1432" s="24"/>
      <c r="U1432" s="49"/>
      <c r="V1432" s="54"/>
      <c r="W1432" s="25"/>
      <c r="X1432" s="25"/>
      <c r="Y1432" s="25"/>
      <c r="Z1432" s="25"/>
      <c r="AA1432" s="25"/>
      <c r="AB1432" s="25"/>
      <c r="AC1432" s="25"/>
      <c r="AD1432" s="55"/>
    </row>
    <row r="1433" spans="1:30" ht="20" customHeight="1" x14ac:dyDescent="0.2">
      <c r="A1433" s="20"/>
      <c r="B1433" s="33"/>
      <c r="C1433" s="63"/>
      <c r="D1433" s="22"/>
      <c r="E1433" s="23"/>
      <c r="F1433" s="23"/>
      <c r="G1433" s="23"/>
      <c r="H1433" s="23"/>
      <c r="I1433" s="23"/>
      <c r="J1433" s="23"/>
      <c r="K1433" s="23"/>
      <c r="L1433" s="23"/>
      <c r="M1433" s="23"/>
      <c r="N1433" s="27"/>
      <c r="O1433" s="23"/>
      <c r="P1433" s="23"/>
      <c r="Q1433" s="23"/>
      <c r="R1433" s="23"/>
      <c r="S1433" s="64"/>
      <c r="T1433" s="24"/>
      <c r="U1433" s="49"/>
      <c r="V1433" s="54"/>
      <c r="W1433" s="25"/>
      <c r="X1433" s="25"/>
      <c r="Y1433" s="25"/>
      <c r="Z1433" s="25"/>
      <c r="AA1433" s="25"/>
      <c r="AB1433" s="25"/>
      <c r="AC1433" s="25"/>
      <c r="AD1433" s="55"/>
    </row>
    <row r="1434" spans="1:30" ht="20" customHeight="1" x14ac:dyDescent="0.2">
      <c r="A1434" s="20"/>
      <c r="B1434" s="33"/>
      <c r="C1434" s="63"/>
      <c r="D1434" s="22"/>
      <c r="E1434" s="23"/>
      <c r="F1434" s="23"/>
      <c r="G1434" s="23"/>
      <c r="H1434" s="23"/>
      <c r="I1434" s="23"/>
      <c r="J1434" s="23"/>
      <c r="K1434" s="23"/>
      <c r="L1434" s="23"/>
      <c r="M1434" s="23"/>
      <c r="N1434" s="27"/>
      <c r="O1434" s="23"/>
      <c r="P1434" s="23"/>
      <c r="Q1434" s="23"/>
      <c r="R1434" s="23"/>
      <c r="S1434" s="64"/>
      <c r="T1434" s="24"/>
      <c r="U1434" s="49"/>
      <c r="V1434" s="54"/>
      <c r="W1434" s="25"/>
      <c r="X1434" s="25"/>
      <c r="Y1434" s="25"/>
      <c r="Z1434" s="25"/>
      <c r="AA1434" s="25"/>
      <c r="AB1434" s="25"/>
      <c r="AC1434" s="25"/>
      <c r="AD1434" s="55"/>
    </row>
    <row r="1435" spans="1:30" ht="20" customHeight="1" x14ac:dyDescent="0.2">
      <c r="A1435" s="20"/>
      <c r="B1435" s="33"/>
      <c r="C1435" s="63"/>
      <c r="D1435" s="22"/>
      <c r="E1435" s="23"/>
      <c r="F1435" s="23"/>
      <c r="G1435" s="23"/>
      <c r="H1435" s="23"/>
      <c r="I1435" s="23"/>
      <c r="J1435" s="23"/>
      <c r="K1435" s="23"/>
      <c r="L1435" s="23"/>
      <c r="M1435" s="23"/>
      <c r="N1435" s="27"/>
      <c r="O1435" s="23"/>
      <c r="P1435" s="23"/>
      <c r="Q1435" s="23"/>
      <c r="R1435" s="23"/>
      <c r="S1435" s="64"/>
      <c r="T1435" s="24"/>
      <c r="U1435" s="49"/>
      <c r="V1435" s="54"/>
      <c r="W1435" s="25"/>
      <c r="X1435" s="25"/>
      <c r="Y1435" s="25"/>
      <c r="Z1435" s="25"/>
      <c r="AA1435" s="25"/>
      <c r="AB1435" s="25"/>
      <c r="AC1435" s="25"/>
      <c r="AD1435" s="55"/>
    </row>
    <row r="1436" spans="1:30" ht="20" customHeight="1" x14ac:dyDescent="0.2">
      <c r="A1436" s="20"/>
      <c r="B1436" s="33"/>
      <c r="C1436" s="63"/>
      <c r="D1436" s="22"/>
      <c r="E1436" s="23"/>
      <c r="F1436" s="23"/>
      <c r="G1436" s="23"/>
      <c r="H1436" s="23"/>
      <c r="I1436" s="23"/>
      <c r="J1436" s="23"/>
      <c r="K1436" s="23"/>
      <c r="L1436" s="23"/>
      <c r="M1436" s="23"/>
      <c r="N1436" s="27"/>
      <c r="O1436" s="23"/>
      <c r="P1436" s="23"/>
      <c r="Q1436" s="23"/>
      <c r="R1436" s="23"/>
      <c r="S1436" s="64"/>
      <c r="T1436" s="24"/>
      <c r="U1436" s="49"/>
      <c r="V1436" s="54"/>
      <c r="W1436" s="25"/>
      <c r="X1436" s="25"/>
      <c r="Y1436" s="25"/>
      <c r="Z1436" s="25"/>
      <c r="AA1436" s="25"/>
      <c r="AB1436" s="25"/>
      <c r="AC1436" s="25"/>
      <c r="AD1436" s="55"/>
    </row>
    <row r="1437" spans="1:30" ht="20" customHeight="1" x14ac:dyDescent="0.2">
      <c r="A1437" s="20"/>
      <c r="B1437" s="33"/>
      <c r="C1437" s="63"/>
      <c r="D1437" s="22"/>
      <c r="E1437" s="23"/>
      <c r="F1437" s="23"/>
      <c r="G1437" s="23"/>
      <c r="H1437" s="23"/>
      <c r="I1437" s="23"/>
      <c r="J1437" s="23"/>
      <c r="K1437" s="23"/>
      <c r="L1437" s="23"/>
      <c r="M1437" s="23"/>
      <c r="N1437" s="27"/>
      <c r="O1437" s="23"/>
      <c r="P1437" s="23"/>
      <c r="Q1437" s="23"/>
      <c r="R1437" s="23"/>
      <c r="S1437" s="64"/>
      <c r="T1437" s="24"/>
      <c r="U1437" s="49"/>
      <c r="V1437" s="54"/>
      <c r="W1437" s="25"/>
      <c r="X1437" s="25"/>
      <c r="Y1437" s="25"/>
      <c r="Z1437" s="25"/>
      <c r="AA1437" s="25"/>
      <c r="AB1437" s="25"/>
      <c r="AC1437" s="25"/>
      <c r="AD1437" s="55"/>
    </row>
    <row r="1438" spans="1:30" ht="20" customHeight="1" x14ac:dyDescent="0.2">
      <c r="A1438" s="20"/>
      <c r="B1438" s="33"/>
      <c r="C1438" s="63"/>
      <c r="D1438" s="22"/>
      <c r="E1438" s="23"/>
      <c r="F1438" s="23"/>
      <c r="G1438" s="23"/>
      <c r="H1438" s="23"/>
      <c r="I1438" s="23"/>
      <c r="J1438" s="23"/>
      <c r="K1438" s="23"/>
      <c r="L1438" s="23"/>
      <c r="M1438" s="23"/>
      <c r="N1438" s="27"/>
      <c r="O1438" s="23"/>
      <c r="P1438" s="23"/>
      <c r="Q1438" s="23"/>
      <c r="R1438" s="23"/>
      <c r="S1438" s="64"/>
      <c r="T1438" s="24"/>
      <c r="U1438" s="49"/>
      <c r="V1438" s="54"/>
      <c r="W1438" s="25"/>
      <c r="X1438" s="25"/>
      <c r="Y1438" s="25"/>
      <c r="Z1438" s="25"/>
      <c r="AA1438" s="25"/>
      <c r="AB1438" s="25"/>
      <c r="AC1438" s="25"/>
      <c r="AD1438" s="55"/>
    </row>
    <row r="1439" spans="1:30" ht="20" customHeight="1" x14ac:dyDescent="0.2">
      <c r="A1439" s="20"/>
      <c r="B1439" s="33"/>
      <c r="C1439" s="63"/>
      <c r="D1439" s="22"/>
      <c r="E1439" s="23"/>
      <c r="F1439" s="23"/>
      <c r="G1439" s="23"/>
      <c r="H1439" s="23"/>
      <c r="I1439" s="23"/>
      <c r="J1439" s="23"/>
      <c r="K1439" s="23"/>
      <c r="L1439" s="23"/>
      <c r="M1439" s="23"/>
      <c r="N1439" s="27"/>
      <c r="O1439" s="23"/>
      <c r="P1439" s="23"/>
      <c r="Q1439" s="23"/>
      <c r="R1439" s="23"/>
      <c r="S1439" s="64"/>
      <c r="T1439" s="24"/>
      <c r="U1439" s="49"/>
      <c r="V1439" s="54"/>
      <c r="W1439" s="25"/>
      <c r="X1439" s="25"/>
      <c r="Y1439" s="25"/>
      <c r="Z1439" s="25"/>
      <c r="AA1439" s="25"/>
      <c r="AB1439" s="25"/>
      <c r="AC1439" s="25"/>
      <c r="AD1439" s="55"/>
    </row>
    <row r="1440" spans="1:30" ht="20" customHeight="1" x14ac:dyDescent="0.2">
      <c r="A1440" s="20"/>
      <c r="B1440" s="33"/>
      <c r="C1440" s="63"/>
      <c r="D1440" s="22"/>
      <c r="E1440" s="23"/>
      <c r="F1440" s="23"/>
      <c r="G1440" s="23"/>
      <c r="H1440" s="23"/>
      <c r="I1440" s="23"/>
      <c r="J1440" s="23"/>
      <c r="K1440" s="23"/>
      <c r="L1440" s="23"/>
      <c r="M1440" s="23"/>
      <c r="N1440" s="27"/>
      <c r="O1440" s="23"/>
      <c r="P1440" s="23"/>
      <c r="Q1440" s="23"/>
      <c r="R1440" s="23"/>
      <c r="S1440" s="64"/>
      <c r="T1440" s="24"/>
      <c r="U1440" s="49"/>
      <c r="V1440" s="54"/>
      <c r="W1440" s="25"/>
      <c r="X1440" s="25"/>
      <c r="Y1440" s="25"/>
      <c r="Z1440" s="25"/>
      <c r="AA1440" s="25"/>
      <c r="AB1440" s="25"/>
      <c r="AC1440" s="25"/>
      <c r="AD1440" s="55"/>
    </row>
    <row r="1441" spans="1:30" ht="20" customHeight="1" x14ac:dyDescent="0.2">
      <c r="A1441" s="20"/>
      <c r="B1441" s="33"/>
      <c r="C1441" s="63"/>
      <c r="D1441" s="22"/>
      <c r="E1441" s="23"/>
      <c r="F1441" s="23"/>
      <c r="G1441" s="23"/>
      <c r="H1441" s="23"/>
      <c r="I1441" s="23"/>
      <c r="J1441" s="23"/>
      <c r="K1441" s="23"/>
      <c r="L1441" s="23"/>
      <c r="M1441" s="23"/>
      <c r="N1441" s="27"/>
      <c r="O1441" s="23"/>
      <c r="P1441" s="23"/>
      <c r="Q1441" s="23"/>
      <c r="R1441" s="23"/>
      <c r="S1441" s="64"/>
      <c r="T1441" s="24"/>
      <c r="U1441" s="49"/>
      <c r="V1441" s="54"/>
      <c r="W1441" s="25"/>
      <c r="X1441" s="25"/>
      <c r="Y1441" s="25"/>
      <c r="Z1441" s="25"/>
      <c r="AA1441" s="25"/>
      <c r="AB1441" s="25"/>
      <c r="AC1441" s="25"/>
      <c r="AD1441" s="55"/>
    </row>
    <row r="1442" spans="1:30" ht="20" customHeight="1" x14ac:dyDescent="0.2">
      <c r="A1442" s="20"/>
      <c r="B1442" s="33"/>
      <c r="C1442" s="63"/>
      <c r="D1442" s="22"/>
      <c r="E1442" s="23"/>
      <c r="F1442" s="23"/>
      <c r="G1442" s="23"/>
      <c r="H1442" s="23"/>
      <c r="I1442" s="23"/>
      <c r="J1442" s="23"/>
      <c r="K1442" s="23"/>
      <c r="L1442" s="23"/>
      <c r="M1442" s="23"/>
      <c r="N1442" s="27"/>
      <c r="O1442" s="23"/>
      <c r="P1442" s="23"/>
      <c r="Q1442" s="23"/>
      <c r="R1442" s="23"/>
      <c r="S1442" s="64"/>
      <c r="T1442" s="24"/>
      <c r="U1442" s="49"/>
      <c r="V1442" s="54"/>
      <c r="W1442" s="25"/>
      <c r="X1442" s="25"/>
      <c r="Y1442" s="25"/>
      <c r="Z1442" s="25"/>
      <c r="AA1442" s="25"/>
      <c r="AB1442" s="25"/>
      <c r="AC1442" s="25"/>
      <c r="AD1442" s="55"/>
    </row>
    <row r="1443" spans="1:30" ht="20" customHeight="1" x14ac:dyDescent="0.2">
      <c r="A1443" s="20"/>
      <c r="B1443" s="33"/>
      <c r="C1443" s="63"/>
      <c r="D1443" s="22"/>
      <c r="E1443" s="23"/>
      <c r="F1443" s="23"/>
      <c r="G1443" s="23"/>
      <c r="H1443" s="23"/>
      <c r="I1443" s="23"/>
      <c r="J1443" s="23"/>
      <c r="K1443" s="23"/>
      <c r="L1443" s="23"/>
      <c r="M1443" s="23"/>
      <c r="N1443" s="27"/>
      <c r="O1443" s="23"/>
      <c r="P1443" s="23"/>
      <c r="Q1443" s="23"/>
      <c r="R1443" s="23"/>
      <c r="S1443" s="64"/>
      <c r="T1443" s="24"/>
      <c r="U1443" s="49"/>
      <c r="V1443" s="54"/>
      <c r="W1443" s="25"/>
      <c r="X1443" s="25"/>
      <c r="Y1443" s="25"/>
      <c r="Z1443" s="25"/>
      <c r="AA1443" s="25"/>
      <c r="AB1443" s="25"/>
      <c r="AC1443" s="25"/>
      <c r="AD1443" s="55"/>
    </row>
    <row r="1444" spans="1:30" ht="20" customHeight="1" x14ac:dyDescent="0.2">
      <c r="A1444" s="20"/>
      <c r="B1444" s="33"/>
      <c r="C1444" s="63"/>
      <c r="D1444" s="22"/>
      <c r="E1444" s="23"/>
      <c r="F1444" s="23"/>
      <c r="G1444" s="23"/>
      <c r="H1444" s="23"/>
      <c r="I1444" s="23"/>
      <c r="J1444" s="23"/>
      <c r="K1444" s="23"/>
      <c r="L1444" s="23"/>
      <c r="M1444" s="23"/>
      <c r="N1444" s="27"/>
      <c r="O1444" s="23"/>
      <c r="P1444" s="23"/>
      <c r="Q1444" s="23"/>
      <c r="R1444" s="23"/>
      <c r="S1444" s="64"/>
      <c r="T1444" s="24"/>
      <c r="U1444" s="49"/>
      <c r="V1444" s="54"/>
      <c r="W1444" s="25"/>
      <c r="X1444" s="25"/>
      <c r="Y1444" s="25"/>
      <c r="Z1444" s="25"/>
      <c r="AA1444" s="25"/>
      <c r="AB1444" s="25"/>
      <c r="AC1444" s="25"/>
      <c r="AD1444" s="55"/>
    </row>
    <row r="1445" spans="1:30" ht="20" customHeight="1" x14ac:dyDescent="0.2">
      <c r="A1445" s="20"/>
      <c r="B1445" s="33"/>
      <c r="C1445" s="63"/>
      <c r="D1445" s="22"/>
      <c r="E1445" s="23"/>
      <c r="F1445" s="23"/>
      <c r="G1445" s="23"/>
      <c r="H1445" s="23"/>
      <c r="I1445" s="23"/>
      <c r="J1445" s="23"/>
      <c r="K1445" s="23"/>
      <c r="L1445" s="23"/>
      <c r="M1445" s="23"/>
      <c r="N1445" s="27"/>
      <c r="O1445" s="23"/>
      <c r="P1445" s="23"/>
      <c r="Q1445" s="23"/>
      <c r="R1445" s="23"/>
      <c r="S1445" s="64"/>
      <c r="T1445" s="24"/>
      <c r="U1445" s="49"/>
      <c r="V1445" s="54"/>
      <c r="W1445" s="25"/>
      <c r="X1445" s="25"/>
      <c r="Y1445" s="25"/>
      <c r="Z1445" s="25"/>
      <c r="AA1445" s="25"/>
      <c r="AB1445" s="25"/>
      <c r="AC1445" s="25"/>
      <c r="AD1445" s="55"/>
    </row>
    <row r="1446" spans="1:30" ht="20" customHeight="1" x14ac:dyDescent="0.2">
      <c r="A1446" s="20"/>
      <c r="B1446" s="33"/>
      <c r="C1446" s="63"/>
      <c r="D1446" s="22"/>
      <c r="E1446" s="23"/>
      <c r="F1446" s="23"/>
      <c r="G1446" s="23"/>
      <c r="H1446" s="23"/>
      <c r="I1446" s="23"/>
      <c r="J1446" s="23"/>
      <c r="K1446" s="23"/>
      <c r="L1446" s="23"/>
      <c r="M1446" s="23"/>
      <c r="N1446" s="27"/>
      <c r="O1446" s="23"/>
      <c r="P1446" s="23"/>
      <c r="Q1446" s="23"/>
      <c r="R1446" s="23"/>
      <c r="S1446" s="64"/>
      <c r="T1446" s="24"/>
      <c r="U1446" s="49"/>
      <c r="V1446" s="54"/>
      <c r="W1446" s="25"/>
      <c r="X1446" s="25"/>
      <c r="Y1446" s="25"/>
      <c r="Z1446" s="25"/>
      <c r="AA1446" s="25"/>
      <c r="AB1446" s="25"/>
      <c r="AC1446" s="25"/>
      <c r="AD1446" s="55"/>
    </row>
    <row r="1447" spans="1:30" ht="20" customHeight="1" x14ac:dyDescent="0.2">
      <c r="A1447" s="20"/>
      <c r="B1447" s="33"/>
      <c r="C1447" s="63"/>
      <c r="D1447" s="22"/>
      <c r="E1447" s="23"/>
      <c r="F1447" s="23"/>
      <c r="G1447" s="23"/>
      <c r="H1447" s="23"/>
      <c r="I1447" s="23"/>
      <c r="J1447" s="23"/>
      <c r="K1447" s="23"/>
      <c r="L1447" s="23"/>
      <c r="M1447" s="23"/>
      <c r="N1447" s="27"/>
      <c r="O1447" s="23"/>
      <c r="P1447" s="23"/>
      <c r="Q1447" s="23"/>
      <c r="R1447" s="23"/>
      <c r="S1447" s="64"/>
      <c r="T1447" s="24"/>
      <c r="U1447" s="49"/>
      <c r="V1447" s="54"/>
      <c r="W1447" s="25"/>
      <c r="X1447" s="25"/>
      <c r="Y1447" s="25"/>
      <c r="Z1447" s="25"/>
      <c r="AA1447" s="25"/>
      <c r="AB1447" s="25"/>
      <c r="AC1447" s="25"/>
      <c r="AD1447" s="55"/>
    </row>
    <row r="1448" spans="1:30" ht="20" customHeight="1" x14ac:dyDescent="0.2">
      <c r="A1448" s="20"/>
      <c r="B1448" s="33"/>
      <c r="C1448" s="63"/>
      <c r="D1448" s="22"/>
      <c r="E1448" s="23"/>
      <c r="F1448" s="23"/>
      <c r="G1448" s="23"/>
      <c r="H1448" s="23"/>
      <c r="I1448" s="23"/>
      <c r="J1448" s="23"/>
      <c r="K1448" s="23"/>
      <c r="L1448" s="23"/>
      <c r="M1448" s="23"/>
      <c r="N1448" s="27"/>
      <c r="O1448" s="23"/>
      <c r="P1448" s="23"/>
      <c r="Q1448" s="23"/>
      <c r="R1448" s="23"/>
      <c r="S1448" s="64"/>
      <c r="T1448" s="24"/>
      <c r="U1448" s="49"/>
      <c r="V1448" s="54"/>
      <c r="W1448" s="25"/>
      <c r="X1448" s="25"/>
      <c r="Y1448" s="25"/>
      <c r="Z1448" s="25"/>
      <c r="AA1448" s="25"/>
      <c r="AB1448" s="25"/>
      <c r="AC1448" s="25"/>
      <c r="AD1448" s="55"/>
    </row>
    <row r="1449" spans="1:30" ht="20" customHeight="1" x14ac:dyDescent="0.2">
      <c r="A1449" s="20"/>
      <c r="B1449" s="33"/>
      <c r="C1449" s="63"/>
      <c r="D1449" s="22"/>
      <c r="E1449" s="23"/>
      <c r="F1449" s="23"/>
      <c r="G1449" s="23"/>
      <c r="H1449" s="23"/>
      <c r="I1449" s="23"/>
      <c r="J1449" s="23"/>
      <c r="K1449" s="23"/>
      <c r="L1449" s="23"/>
      <c r="M1449" s="23"/>
      <c r="N1449" s="27"/>
      <c r="O1449" s="23"/>
      <c r="P1449" s="23"/>
      <c r="Q1449" s="23"/>
      <c r="R1449" s="23"/>
      <c r="S1449" s="64"/>
      <c r="T1449" s="24"/>
      <c r="U1449" s="49"/>
      <c r="V1449" s="54"/>
      <c r="W1449" s="25"/>
      <c r="X1449" s="25"/>
      <c r="Y1449" s="25"/>
      <c r="Z1449" s="25"/>
      <c r="AA1449" s="25"/>
      <c r="AB1449" s="25"/>
      <c r="AC1449" s="25"/>
      <c r="AD1449" s="55"/>
    </row>
    <row r="1450" spans="1:30" ht="20" customHeight="1" x14ac:dyDescent="0.2">
      <c r="A1450" s="20"/>
      <c r="B1450" s="33"/>
      <c r="C1450" s="63"/>
      <c r="D1450" s="22"/>
      <c r="E1450" s="23"/>
      <c r="F1450" s="23"/>
      <c r="G1450" s="23"/>
      <c r="H1450" s="23"/>
      <c r="I1450" s="23"/>
      <c r="J1450" s="23"/>
      <c r="K1450" s="23"/>
      <c r="L1450" s="23"/>
      <c r="M1450" s="23"/>
      <c r="N1450" s="27"/>
      <c r="O1450" s="23"/>
      <c r="P1450" s="23"/>
      <c r="Q1450" s="23"/>
      <c r="R1450" s="23"/>
      <c r="S1450" s="64"/>
      <c r="T1450" s="24"/>
      <c r="U1450" s="49"/>
      <c r="V1450" s="54"/>
      <c r="W1450" s="25"/>
      <c r="X1450" s="25"/>
      <c r="Y1450" s="25"/>
      <c r="Z1450" s="25"/>
      <c r="AA1450" s="25"/>
      <c r="AB1450" s="25"/>
      <c r="AC1450" s="25"/>
      <c r="AD1450" s="55"/>
    </row>
    <row r="1451" spans="1:30" ht="20" customHeight="1" x14ac:dyDescent="0.2">
      <c r="A1451" s="20"/>
      <c r="B1451" s="33"/>
      <c r="C1451" s="63"/>
      <c r="D1451" s="22"/>
      <c r="E1451" s="23"/>
      <c r="F1451" s="23"/>
      <c r="G1451" s="23"/>
      <c r="H1451" s="23"/>
      <c r="I1451" s="23"/>
      <c r="J1451" s="23"/>
      <c r="K1451" s="23"/>
      <c r="L1451" s="23"/>
      <c r="M1451" s="23"/>
      <c r="N1451" s="27"/>
      <c r="O1451" s="23"/>
      <c r="P1451" s="23"/>
      <c r="Q1451" s="23"/>
      <c r="R1451" s="23"/>
      <c r="S1451" s="64"/>
      <c r="T1451" s="24"/>
      <c r="U1451" s="49"/>
      <c r="V1451" s="54"/>
      <c r="W1451" s="25"/>
      <c r="X1451" s="25"/>
      <c r="Y1451" s="25"/>
      <c r="Z1451" s="25"/>
      <c r="AA1451" s="25"/>
      <c r="AB1451" s="25"/>
      <c r="AC1451" s="25"/>
      <c r="AD1451" s="55"/>
    </row>
    <row r="1452" spans="1:30" ht="20" customHeight="1" x14ac:dyDescent="0.2">
      <c r="A1452" s="20"/>
      <c r="B1452" s="33"/>
      <c r="C1452" s="63"/>
      <c r="D1452" s="22"/>
      <c r="E1452" s="23"/>
      <c r="F1452" s="23"/>
      <c r="G1452" s="23"/>
      <c r="H1452" s="23"/>
      <c r="I1452" s="23"/>
      <c r="J1452" s="23"/>
      <c r="K1452" s="23"/>
      <c r="L1452" s="23"/>
      <c r="M1452" s="23"/>
      <c r="N1452" s="27"/>
      <c r="O1452" s="23"/>
      <c r="P1452" s="23"/>
      <c r="Q1452" s="23"/>
      <c r="R1452" s="23"/>
      <c r="S1452" s="64"/>
      <c r="T1452" s="24"/>
      <c r="U1452" s="49"/>
      <c r="V1452" s="54"/>
      <c r="W1452" s="25"/>
      <c r="X1452" s="25"/>
      <c r="Y1452" s="25"/>
      <c r="Z1452" s="25"/>
      <c r="AA1452" s="25"/>
      <c r="AB1452" s="25"/>
      <c r="AC1452" s="25"/>
      <c r="AD1452" s="55"/>
    </row>
    <row r="1453" spans="1:30" ht="20" customHeight="1" x14ac:dyDescent="0.2">
      <c r="A1453" s="20"/>
      <c r="B1453" s="33"/>
      <c r="C1453" s="63"/>
      <c r="D1453" s="22"/>
      <c r="E1453" s="23"/>
      <c r="F1453" s="23"/>
      <c r="G1453" s="23"/>
      <c r="H1453" s="23"/>
      <c r="I1453" s="23"/>
      <c r="J1453" s="23"/>
      <c r="K1453" s="23"/>
      <c r="L1453" s="23"/>
      <c r="M1453" s="23"/>
      <c r="N1453" s="27"/>
      <c r="O1453" s="23"/>
      <c r="P1453" s="23"/>
      <c r="Q1453" s="23"/>
      <c r="R1453" s="23"/>
      <c r="S1453" s="64"/>
      <c r="T1453" s="24"/>
      <c r="U1453" s="49"/>
      <c r="V1453" s="54"/>
      <c r="W1453" s="25"/>
      <c r="X1453" s="25"/>
      <c r="Y1453" s="25"/>
      <c r="Z1453" s="25"/>
      <c r="AA1453" s="25"/>
      <c r="AB1453" s="25"/>
      <c r="AC1453" s="25"/>
      <c r="AD1453" s="55"/>
    </row>
    <row r="1454" spans="1:30" ht="20" customHeight="1" x14ac:dyDescent="0.2">
      <c r="A1454" s="20"/>
      <c r="B1454" s="33"/>
      <c r="C1454" s="63"/>
      <c r="D1454" s="22"/>
      <c r="E1454" s="23"/>
      <c r="F1454" s="23"/>
      <c r="G1454" s="23"/>
      <c r="H1454" s="23"/>
      <c r="I1454" s="23"/>
      <c r="J1454" s="23"/>
      <c r="K1454" s="23"/>
      <c r="L1454" s="23"/>
      <c r="M1454" s="23"/>
      <c r="N1454" s="27"/>
      <c r="O1454" s="23"/>
      <c r="P1454" s="23"/>
      <c r="Q1454" s="23"/>
      <c r="R1454" s="23"/>
      <c r="S1454" s="64"/>
      <c r="T1454" s="24"/>
      <c r="U1454" s="49"/>
      <c r="V1454" s="54"/>
      <c r="W1454" s="25"/>
      <c r="X1454" s="25"/>
      <c r="Y1454" s="25"/>
      <c r="Z1454" s="25"/>
      <c r="AA1454" s="25"/>
      <c r="AB1454" s="25"/>
      <c r="AC1454" s="25"/>
      <c r="AD1454" s="55"/>
    </row>
    <row r="1455" spans="1:30" ht="20" customHeight="1" x14ac:dyDescent="0.2">
      <c r="A1455" s="20"/>
      <c r="B1455" s="33"/>
      <c r="C1455" s="63"/>
      <c r="D1455" s="22"/>
      <c r="E1455" s="23"/>
      <c r="F1455" s="23"/>
      <c r="G1455" s="23"/>
      <c r="H1455" s="23"/>
      <c r="I1455" s="23"/>
      <c r="J1455" s="23"/>
      <c r="K1455" s="23"/>
      <c r="L1455" s="23"/>
      <c r="M1455" s="23"/>
      <c r="N1455" s="27"/>
      <c r="O1455" s="23"/>
      <c r="P1455" s="23"/>
      <c r="Q1455" s="23"/>
      <c r="R1455" s="23"/>
      <c r="S1455" s="64"/>
      <c r="T1455" s="24"/>
      <c r="U1455" s="49"/>
      <c r="V1455" s="54"/>
      <c r="W1455" s="25"/>
      <c r="X1455" s="25"/>
      <c r="Y1455" s="25"/>
      <c r="Z1455" s="25"/>
      <c r="AA1455" s="25"/>
      <c r="AB1455" s="25"/>
      <c r="AC1455" s="25"/>
      <c r="AD1455" s="55"/>
    </row>
    <row r="1456" spans="1:30" ht="20" customHeight="1" x14ac:dyDescent="0.2">
      <c r="A1456" s="20"/>
      <c r="B1456" s="33"/>
      <c r="C1456" s="63"/>
      <c r="D1456" s="22"/>
      <c r="E1456" s="23"/>
      <c r="F1456" s="23"/>
      <c r="G1456" s="23"/>
      <c r="H1456" s="23"/>
      <c r="I1456" s="23"/>
      <c r="J1456" s="23"/>
      <c r="K1456" s="23"/>
      <c r="L1456" s="23"/>
      <c r="M1456" s="23"/>
      <c r="N1456" s="27"/>
      <c r="O1456" s="23"/>
      <c r="P1456" s="23"/>
      <c r="Q1456" s="23"/>
      <c r="R1456" s="23"/>
      <c r="S1456" s="64"/>
      <c r="T1456" s="24"/>
      <c r="U1456" s="49"/>
      <c r="V1456" s="54"/>
      <c r="W1456" s="25"/>
      <c r="X1456" s="25"/>
      <c r="Y1456" s="25"/>
      <c r="Z1456" s="25"/>
      <c r="AA1456" s="25"/>
      <c r="AB1456" s="25"/>
      <c r="AC1456" s="25"/>
      <c r="AD1456" s="55"/>
    </row>
    <row r="1457" spans="1:30" ht="20" customHeight="1" x14ac:dyDescent="0.2">
      <c r="A1457" s="20"/>
      <c r="B1457" s="33"/>
      <c r="C1457" s="63"/>
      <c r="D1457" s="22"/>
      <c r="E1457" s="23"/>
      <c r="F1457" s="23"/>
      <c r="G1457" s="23"/>
      <c r="H1457" s="23"/>
      <c r="I1457" s="23"/>
      <c r="J1457" s="23"/>
      <c r="K1457" s="23"/>
      <c r="L1457" s="23"/>
      <c r="M1457" s="23"/>
      <c r="N1457" s="27"/>
      <c r="O1457" s="23"/>
      <c r="P1457" s="23"/>
      <c r="Q1457" s="23"/>
      <c r="R1457" s="23"/>
      <c r="S1457" s="64"/>
      <c r="T1457" s="24"/>
      <c r="U1457" s="49"/>
      <c r="V1457" s="54"/>
      <c r="W1457" s="25"/>
      <c r="X1457" s="25"/>
      <c r="Y1457" s="25"/>
      <c r="Z1457" s="25"/>
      <c r="AA1457" s="25"/>
      <c r="AB1457" s="25"/>
      <c r="AC1457" s="25"/>
      <c r="AD1457" s="55"/>
    </row>
    <row r="1458" spans="1:30" ht="20" customHeight="1" thickBot="1" x14ac:dyDescent="0.25">
      <c r="A1458" s="20"/>
      <c r="B1458" s="34"/>
      <c r="C1458" s="65"/>
      <c r="D1458" s="66"/>
      <c r="E1458" s="67"/>
      <c r="F1458" s="67"/>
      <c r="G1458" s="67"/>
      <c r="H1458" s="67"/>
      <c r="I1458" s="67"/>
      <c r="J1458" s="67"/>
      <c r="K1458" s="67"/>
      <c r="L1458" s="67"/>
      <c r="M1458" s="67"/>
      <c r="N1458" s="68"/>
      <c r="O1458" s="67"/>
      <c r="P1458" s="67"/>
      <c r="Q1458" s="67"/>
      <c r="R1458" s="67"/>
      <c r="S1458" s="69"/>
      <c r="T1458" s="24"/>
      <c r="U1458" s="50"/>
      <c r="V1458" s="56"/>
      <c r="W1458" s="57"/>
      <c r="X1458" s="57"/>
      <c r="Y1458" s="57"/>
      <c r="Z1458" s="57"/>
      <c r="AA1458" s="57"/>
      <c r="AB1458" s="57"/>
      <c r="AC1458" s="57"/>
      <c r="AD1458" s="58"/>
    </row>
    <row r="1459" spans="1:30" ht="20" customHeight="1" x14ac:dyDescent="0.2">
      <c r="A1459" s="18"/>
      <c r="B1459" s="21"/>
      <c r="C1459" s="18"/>
      <c r="D1459" s="18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AD1459" s="26"/>
    </row>
    <row r="1460" spans="1:30" ht="20" customHeight="1" x14ac:dyDescent="0.2">
      <c r="A1460" s="18"/>
      <c r="B1460" s="21"/>
      <c r="C1460" s="18"/>
      <c r="D1460" s="18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AD1460" s="26"/>
    </row>
    <row r="1461" spans="1:30" ht="20" customHeight="1" x14ac:dyDescent="0.2">
      <c r="A1461" s="18"/>
      <c r="B1461" s="21"/>
      <c r="C1461" s="18"/>
      <c r="D1461" s="18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AD1461" s="26"/>
    </row>
    <row r="1462" spans="1:30" ht="20" customHeight="1" x14ac:dyDescent="0.2">
      <c r="A1462" s="18"/>
      <c r="B1462" s="21"/>
      <c r="C1462" s="18"/>
      <c r="D1462" s="18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AD1462" s="26"/>
    </row>
    <row r="1463" spans="1:30" ht="20" customHeight="1" x14ac:dyDescent="0.2">
      <c r="A1463" s="18"/>
      <c r="B1463" s="21"/>
      <c r="C1463" s="18"/>
      <c r="D1463" s="18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AD1463" s="26"/>
    </row>
    <row r="1464" spans="1:30" ht="20" customHeight="1" x14ac:dyDescent="0.2">
      <c r="A1464" s="18"/>
      <c r="B1464" s="21"/>
      <c r="C1464" s="18"/>
      <c r="D1464" s="18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AD1464" s="26"/>
    </row>
    <row r="1465" spans="1:30" ht="20" customHeight="1" x14ac:dyDescent="0.2">
      <c r="A1465" s="18"/>
      <c r="B1465" s="21"/>
      <c r="C1465" s="18"/>
      <c r="D1465" s="18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AD1465" s="26"/>
    </row>
    <row r="1466" spans="1:30" ht="20" customHeight="1" x14ac:dyDescent="0.2">
      <c r="A1466" s="18"/>
      <c r="B1466" s="21"/>
      <c r="C1466" s="18"/>
      <c r="D1466" s="18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AD1466" s="26"/>
    </row>
    <row r="1467" spans="1:30" ht="20" customHeight="1" x14ac:dyDescent="0.2">
      <c r="A1467" s="18"/>
      <c r="B1467" s="21"/>
      <c r="C1467" s="18"/>
      <c r="D1467" s="18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AD1467" s="26"/>
    </row>
    <row r="1468" spans="1:30" ht="20" customHeight="1" x14ac:dyDescent="0.2">
      <c r="A1468" s="18"/>
      <c r="B1468" s="21"/>
      <c r="C1468" s="18"/>
      <c r="D1468" s="18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AD1468" s="26"/>
    </row>
    <row r="1469" spans="1:30" ht="20" customHeight="1" x14ac:dyDescent="0.2">
      <c r="A1469" s="18"/>
      <c r="B1469" s="21"/>
      <c r="C1469" s="18"/>
      <c r="D1469" s="18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AD1469" s="26"/>
    </row>
    <row r="1470" spans="1:30" ht="20" customHeight="1" x14ac:dyDescent="0.2">
      <c r="A1470" s="18"/>
      <c r="B1470" s="21"/>
      <c r="C1470" s="18"/>
      <c r="D1470" s="18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AD1470" s="26"/>
    </row>
    <row r="1471" spans="1:30" ht="20" customHeight="1" x14ac:dyDescent="0.2">
      <c r="A1471" s="18"/>
      <c r="B1471" s="21"/>
      <c r="C1471" s="18"/>
      <c r="D1471" s="18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AD1471" s="26"/>
    </row>
    <row r="1472" spans="1:30" ht="20" customHeight="1" x14ac:dyDescent="0.2">
      <c r="A1472" s="18"/>
      <c r="B1472" s="21"/>
      <c r="C1472" s="18"/>
      <c r="D1472" s="18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AD1472" s="26"/>
    </row>
    <row r="1473" spans="1:30" ht="20" customHeight="1" x14ac:dyDescent="0.2">
      <c r="A1473" s="18"/>
      <c r="B1473" s="21"/>
      <c r="C1473" s="18"/>
      <c r="D1473" s="18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AD1473" s="26"/>
    </row>
    <row r="1474" spans="1:30" ht="20" customHeight="1" x14ac:dyDescent="0.2">
      <c r="A1474" s="18"/>
      <c r="B1474" s="21"/>
      <c r="C1474" s="18"/>
      <c r="D1474" s="18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AD1474" s="26"/>
    </row>
    <row r="1475" spans="1:30" ht="20" customHeight="1" x14ac:dyDescent="0.2">
      <c r="A1475" s="18"/>
      <c r="B1475" s="21"/>
      <c r="C1475" s="18"/>
      <c r="D1475" s="18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AD1475" s="26"/>
    </row>
    <row r="1476" spans="1:30" ht="20" customHeight="1" x14ac:dyDescent="0.2">
      <c r="A1476" s="18"/>
      <c r="B1476" s="21"/>
      <c r="C1476" s="18"/>
      <c r="D1476" s="18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AD1476" s="26"/>
    </row>
    <row r="1477" spans="1:30" ht="20" customHeight="1" x14ac:dyDescent="0.2">
      <c r="A1477" s="18"/>
      <c r="B1477" s="21"/>
      <c r="C1477" s="18"/>
      <c r="D1477" s="18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AD1477" s="26"/>
    </row>
    <row r="1478" spans="1:30" ht="20" customHeight="1" x14ac:dyDescent="0.2">
      <c r="A1478" s="18"/>
      <c r="B1478" s="21"/>
      <c r="C1478" s="18"/>
      <c r="D1478" s="18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AD1478" s="26"/>
    </row>
    <row r="1479" spans="1:30" ht="20" customHeight="1" x14ac:dyDescent="0.2">
      <c r="A1479" s="18"/>
      <c r="B1479" s="21"/>
      <c r="C1479" s="18"/>
      <c r="D1479" s="18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AD1479" s="26"/>
    </row>
    <row r="1480" spans="1:30" ht="20" customHeight="1" x14ac:dyDescent="0.2">
      <c r="A1480" s="18"/>
      <c r="B1480" s="21"/>
      <c r="C1480" s="18"/>
      <c r="D1480" s="18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AD1480" s="26"/>
    </row>
    <row r="1481" spans="1:30" ht="20" customHeight="1" x14ac:dyDescent="0.2">
      <c r="A1481" s="18"/>
      <c r="B1481" s="21"/>
      <c r="C1481" s="18"/>
      <c r="D1481" s="18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AD1481" s="26"/>
    </row>
    <row r="1482" spans="1:30" ht="20" customHeight="1" x14ac:dyDescent="0.2">
      <c r="A1482" s="18"/>
      <c r="B1482" s="21"/>
      <c r="C1482" s="18"/>
      <c r="D1482" s="18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AD1482" s="26"/>
    </row>
    <row r="1483" spans="1:30" ht="20" customHeight="1" x14ac:dyDescent="0.2">
      <c r="A1483" s="18"/>
      <c r="B1483" s="21"/>
      <c r="C1483" s="18"/>
      <c r="D1483" s="18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AD1483" s="26"/>
    </row>
    <row r="1484" spans="1:30" ht="20" customHeight="1" x14ac:dyDescent="0.2">
      <c r="A1484" s="18"/>
      <c r="B1484" s="21"/>
      <c r="C1484" s="18"/>
      <c r="D1484" s="18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AD1484" s="26"/>
    </row>
    <row r="1485" spans="1:30" ht="20" customHeight="1" x14ac:dyDescent="0.2">
      <c r="A1485" s="18"/>
      <c r="B1485" s="21"/>
      <c r="C1485" s="18"/>
      <c r="D1485" s="18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AD1485" s="26"/>
    </row>
    <row r="1486" spans="1:30" ht="20" customHeight="1" x14ac:dyDescent="0.2">
      <c r="A1486" s="18"/>
      <c r="B1486" s="21"/>
      <c r="C1486" s="18"/>
      <c r="D1486" s="18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AD1486" s="26"/>
    </row>
    <row r="1487" spans="1:30" ht="20" customHeight="1" x14ac:dyDescent="0.2">
      <c r="A1487" s="18"/>
      <c r="B1487" s="21"/>
      <c r="C1487" s="18"/>
      <c r="D1487" s="18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AD1487" s="26"/>
    </row>
    <row r="1488" spans="1:30" ht="20" customHeight="1" x14ac:dyDescent="0.2">
      <c r="A1488" s="18"/>
      <c r="B1488" s="21"/>
      <c r="C1488" s="18"/>
      <c r="D1488" s="18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AD1488" s="26"/>
    </row>
    <row r="1489" spans="1:30" ht="20" customHeight="1" x14ac:dyDescent="0.2">
      <c r="A1489" s="18"/>
      <c r="B1489" s="21"/>
      <c r="C1489" s="18"/>
      <c r="D1489" s="18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AD1489" s="26"/>
    </row>
    <row r="1490" spans="1:30" ht="20" customHeight="1" x14ac:dyDescent="0.2">
      <c r="A1490" s="18"/>
      <c r="B1490" s="21"/>
      <c r="C1490" s="18"/>
      <c r="D1490" s="18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AD1490" s="26"/>
    </row>
    <row r="1491" spans="1:30" ht="20" customHeight="1" x14ac:dyDescent="0.2">
      <c r="A1491" s="18"/>
      <c r="B1491" s="21"/>
      <c r="C1491" s="18"/>
      <c r="D1491" s="18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AD1491" s="26"/>
    </row>
    <row r="1492" spans="1:30" ht="20" customHeight="1" x14ac:dyDescent="0.2">
      <c r="A1492" s="18"/>
      <c r="B1492" s="21"/>
      <c r="C1492" s="18"/>
      <c r="D1492" s="18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AD1492" s="26"/>
    </row>
    <row r="1493" spans="1:30" ht="20" customHeight="1" x14ac:dyDescent="0.2">
      <c r="A1493" s="18"/>
      <c r="B1493" s="21"/>
      <c r="C1493" s="18"/>
      <c r="D1493" s="18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AD1493" s="26"/>
    </row>
    <row r="1494" spans="1:30" ht="20" customHeight="1" x14ac:dyDescent="0.2">
      <c r="A1494" s="18"/>
      <c r="B1494" s="21"/>
      <c r="C1494" s="18"/>
      <c r="D1494" s="18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AD1494" s="26"/>
    </row>
    <row r="1495" spans="1:30" ht="20" customHeight="1" x14ac:dyDescent="0.2">
      <c r="A1495" s="18"/>
      <c r="B1495" s="21"/>
      <c r="C1495" s="18"/>
      <c r="D1495" s="18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AD1495" s="26"/>
    </row>
    <row r="1496" spans="1:30" ht="20" customHeight="1" x14ac:dyDescent="0.2">
      <c r="A1496" s="18"/>
      <c r="B1496" s="21"/>
      <c r="C1496" s="18"/>
      <c r="D1496" s="18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AD1496" s="26"/>
    </row>
    <row r="1497" spans="1:30" ht="20" customHeight="1" x14ac:dyDescent="0.2">
      <c r="A1497" s="18"/>
      <c r="B1497" s="21"/>
      <c r="C1497" s="18"/>
      <c r="D1497" s="18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AD1497" s="26"/>
    </row>
    <row r="1498" spans="1:30" ht="20" customHeight="1" x14ac:dyDescent="0.2">
      <c r="A1498" s="18"/>
      <c r="B1498" s="21"/>
      <c r="C1498" s="18"/>
      <c r="D1498" s="18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AD1498" s="26"/>
    </row>
    <row r="1499" spans="1:30" ht="20" customHeight="1" x14ac:dyDescent="0.2">
      <c r="A1499" s="18"/>
      <c r="B1499" s="21"/>
      <c r="C1499" s="18"/>
      <c r="D1499" s="18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AD1499" s="26"/>
    </row>
    <row r="1500" spans="1:30" ht="20" customHeight="1" x14ac:dyDescent="0.2">
      <c r="A1500" s="18"/>
      <c r="B1500" s="21"/>
      <c r="C1500" s="18"/>
      <c r="D1500" s="18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AD1500" s="26"/>
    </row>
    <row r="1501" spans="1:30" ht="20" customHeight="1" x14ac:dyDescent="0.2">
      <c r="A1501" s="18"/>
      <c r="B1501" s="21"/>
      <c r="C1501" s="18"/>
      <c r="D1501" s="18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AD1501" s="26"/>
    </row>
    <row r="1502" spans="1:30" ht="20" customHeight="1" x14ac:dyDescent="0.2">
      <c r="A1502" s="18"/>
      <c r="B1502" s="21"/>
      <c r="C1502" s="18"/>
      <c r="D1502" s="18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AD1502" s="26"/>
    </row>
    <row r="1503" spans="1:30" ht="20" customHeight="1" x14ac:dyDescent="0.2">
      <c r="A1503" s="18"/>
      <c r="B1503" s="21"/>
      <c r="C1503" s="18"/>
      <c r="D1503" s="18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AD1503" s="26"/>
    </row>
    <row r="1504" spans="1:30" ht="20" customHeight="1" x14ac:dyDescent="0.2">
      <c r="A1504" s="18"/>
      <c r="B1504" s="21"/>
      <c r="C1504" s="18"/>
      <c r="D1504" s="18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AD1504" s="26"/>
    </row>
    <row r="1505" spans="1:30" ht="20" customHeight="1" x14ac:dyDescent="0.2">
      <c r="A1505" s="18"/>
      <c r="B1505" s="21"/>
      <c r="C1505" s="18"/>
      <c r="D1505" s="18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AD1505" s="26"/>
    </row>
    <row r="1506" spans="1:30" ht="20" customHeight="1" x14ac:dyDescent="0.2">
      <c r="A1506" s="18"/>
      <c r="B1506" s="21"/>
      <c r="C1506" s="18"/>
      <c r="D1506" s="18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AD1506" s="26"/>
    </row>
    <row r="1507" spans="1:30" ht="20" customHeight="1" x14ac:dyDescent="0.2">
      <c r="A1507" s="18"/>
      <c r="B1507" s="21"/>
      <c r="C1507" s="18"/>
      <c r="D1507" s="18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AD1507" s="26"/>
    </row>
    <row r="1508" spans="1:30" ht="20" customHeight="1" x14ac:dyDescent="0.2">
      <c r="A1508" s="18"/>
      <c r="B1508" s="21"/>
      <c r="C1508" s="18"/>
      <c r="D1508" s="18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AD1508" s="26"/>
    </row>
    <row r="1509" spans="1:30" ht="20" customHeight="1" x14ac:dyDescent="0.2">
      <c r="A1509" s="18"/>
      <c r="B1509" s="21"/>
      <c r="C1509" s="18"/>
      <c r="D1509" s="18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AD1509" s="26"/>
    </row>
    <row r="1510" spans="1:30" ht="20" customHeight="1" x14ac:dyDescent="0.2">
      <c r="A1510" s="18"/>
      <c r="B1510" s="21"/>
      <c r="C1510" s="18"/>
      <c r="D1510" s="18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AD1510" s="26"/>
    </row>
    <row r="1511" spans="1:30" ht="20" customHeight="1" x14ac:dyDescent="0.2">
      <c r="A1511" s="18"/>
      <c r="B1511" s="21"/>
      <c r="C1511" s="18"/>
      <c r="D1511" s="18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AD1511" s="26"/>
    </row>
    <row r="1512" spans="1:30" ht="20" customHeight="1" x14ac:dyDescent="0.2">
      <c r="A1512" s="18"/>
      <c r="B1512" s="21"/>
      <c r="C1512" s="18"/>
      <c r="D1512" s="18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AD1512" s="26"/>
    </row>
    <row r="1513" spans="1:30" ht="20" customHeight="1" x14ac:dyDescent="0.2">
      <c r="A1513" s="18"/>
      <c r="B1513" s="21"/>
      <c r="C1513" s="18"/>
      <c r="D1513" s="18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AD1513" s="26"/>
    </row>
    <row r="1514" spans="1:30" ht="20" customHeight="1" x14ac:dyDescent="0.2">
      <c r="A1514" s="18"/>
      <c r="B1514" s="21"/>
      <c r="C1514" s="18"/>
      <c r="D1514" s="18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AD1514" s="26"/>
    </row>
    <row r="1515" spans="1:30" ht="20" customHeight="1" x14ac:dyDescent="0.2">
      <c r="A1515" s="18"/>
      <c r="B1515" s="21"/>
      <c r="C1515" s="18"/>
      <c r="D1515" s="18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AD1515" s="26"/>
    </row>
    <row r="1516" spans="1:30" ht="20" customHeight="1" x14ac:dyDescent="0.2">
      <c r="A1516" s="18"/>
      <c r="B1516" s="21"/>
      <c r="C1516" s="18"/>
      <c r="D1516" s="18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AD1516" s="26"/>
    </row>
    <row r="1517" spans="1:30" ht="20" customHeight="1" x14ac:dyDescent="0.2">
      <c r="A1517" s="18"/>
      <c r="B1517" s="21"/>
      <c r="C1517" s="18"/>
      <c r="D1517" s="18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AD1517" s="26"/>
    </row>
    <row r="1518" spans="1:30" ht="20" customHeight="1" x14ac:dyDescent="0.2">
      <c r="A1518" s="18"/>
      <c r="B1518" s="21"/>
      <c r="C1518" s="18"/>
      <c r="D1518" s="18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AD1518" s="26"/>
    </row>
    <row r="1519" spans="1:30" ht="20" customHeight="1" x14ac:dyDescent="0.2">
      <c r="A1519" s="18"/>
      <c r="B1519" s="21"/>
      <c r="C1519" s="18"/>
      <c r="D1519" s="18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AD1519" s="26"/>
    </row>
    <row r="1520" spans="1:30" ht="20" customHeight="1" x14ac:dyDescent="0.2">
      <c r="A1520" s="18"/>
      <c r="B1520" s="21"/>
      <c r="C1520" s="18"/>
      <c r="D1520" s="18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AD1520" s="26"/>
    </row>
    <row r="1521" spans="1:30" ht="20" customHeight="1" x14ac:dyDescent="0.2">
      <c r="A1521" s="18"/>
      <c r="B1521" s="21"/>
      <c r="C1521" s="18"/>
      <c r="D1521" s="18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AD1521" s="26"/>
    </row>
    <row r="1522" spans="1:30" ht="20" customHeight="1" x14ac:dyDescent="0.2">
      <c r="A1522" s="18"/>
      <c r="B1522" s="21"/>
      <c r="C1522" s="18"/>
      <c r="D1522" s="18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AD1522" s="26"/>
    </row>
    <row r="1523" spans="1:30" ht="20" customHeight="1" x14ac:dyDescent="0.2">
      <c r="A1523" s="18"/>
      <c r="B1523" s="21"/>
      <c r="C1523" s="18"/>
      <c r="D1523" s="18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AD1523" s="26"/>
    </row>
    <row r="1524" spans="1:30" ht="20" customHeight="1" x14ac:dyDescent="0.2">
      <c r="A1524" s="18"/>
      <c r="B1524" s="21"/>
      <c r="C1524" s="18"/>
      <c r="D1524" s="18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AD1524" s="26"/>
    </row>
    <row r="1525" spans="1:30" ht="20" customHeight="1" x14ac:dyDescent="0.2">
      <c r="A1525" s="18"/>
      <c r="B1525" s="21"/>
      <c r="C1525" s="18"/>
      <c r="D1525" s="18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AD1525" s="26"/>
    </row>
    <row r="1526" spans="1:30" ht="20" customHeight="1" x14ac:dyDescent="0.2">
      <c r="A1526" s="18"/>
      <c r="B1526" s="21"/>
      <c r="C1526" s="18"/>
      <c r="D1526" s="18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AD1526" s="26"/>
    </row>
    <row r="1527" spans="1:30" ht="20" customHeight="1" x14ac:dyDescent="0.2">
      <c r="A1527" s="18"/>
      <c r="B1527" s="21"/>
      <c r="C1527" s="18"/>
      <c r="D1527" s="18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AD1527" s="26"/>
    </row>
    <row r="1528" spans="1:30" ht="20" customHeight="1" x14ac:dyDescent="0.2">
      <c r="A1528" s="18"/>
      <c r="B1528" s="21"/>
      <c r="C1528" s="18"/>
      <c r="D1528" s="18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AD1528" s="26"/>
    </row>
    <row r="1529" spans="1:30" ht="20" customHeight="1" x14ac:dyDescent="0.2">
      <c r="A1529" s="18"/>
      <c r="B1529" s="21"/>
      <c r="C1529" s="18"/>
      <c r="D1529" s="18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AD1529" s="26"/>
    </row>
    <row r="1530" spans="1:30" ht="20" customHeight="1" x14ac:dyDescent="0.2">
      <c r="A1530" s="18"/>
      <c r="B1530" s="21"/>
      <c r="C1530" s="18"/>
      <c r="D1530" s="18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AD1530" s="26"/>
    </row>
    <row r="1531" spans="1:30" ht="20" customHeight="1" x14ac:dyDescent="0.2">
      <c r="A1531" s="18"/>
      <c r="B1531" s="21"/>
      <c r="C1531" s="18"/>
      <c r="D1531" s="18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AD1531" s="26"/>
    </row>
    <row r="1532" spans="1:30" ht="20" customHeight="1" x14ac:dyDescent="0.2">
      <c r="A1532" s="18"/>
      <c r="B1532" s="21"/>
      <c r="C1532" s="18"/>
      <c r="D1532" s="18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AD1532" s="26"/>
    </row>
    <row r="1533" spans="1:30" ht="20" customHeight="1" x14ac:dyDescent="0.2">
      <c r="A1533" s="18"/>
      <c r="B1533" s="21"/>
      <c r="C1533" s="18"/>
      <c r="D1533" s="18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AD1533" s="26"/>
    </row>
    <row r="1534" spans="1:30" ht="20" customHeight="1" x14ac:dyDescent="0.2">
      <c r="A1534" s="18"/>
      <c r="B1534" s="21"/>
      <c r="C1534" s="18"/>
      <c r="D1534" s="18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AD1534" s="26"/>
    </row>
    <row r="1535" spans="1:30" ht="20" customHeight="1" x14ac:dyDescent="0.2">
      <c r="A1535" s="18"/>
      <c r="B1535" s="21"/>
      <c r="C1535" s="18"/>
      <c r="D1535" s="18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AD1535" s="26"/>
    </row>
    <row r="1536" spans="1:30" ht="20" customHeight="1" x14ac:dyDescent="0.2">
      <c r="A1536" s="18"/>
      <c r="B1536" s="21"/>
      <c r="C1536" s="18"/>
      <c r="D1536" s="18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AD1536" s="26"/>
    </row>
    <row r="1537" spans="1:30" ht="20" customHeight="1" x14ac:dyDescent="0.2">
      <c r="A1537" s="18"/>
      <c r="B1537" s="21"/>
      <c r="C1537" s="18"/>
      <c r="D1537" s="18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AD1537" s="26"/>
    </row>
    <row r="1538" spans="1:30" ht="20" customHeight="1" x14ac:dyDescent="0.2">
      <c r="A1538" s="18"/>
      <c r="B1538" s="21"/>
      <c r="C1538" s="18"/>
      <c r="D1538" s="18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AD1538" s="26"/>
    </row>
    <row r="1539" spans="1:30" ht="20" customHeight="1" x14ac:dyDescent="0.2">
      <c r="A1539" s="18"/>
      <c r="B1539" s="21"/>
      <c r="C1539" s="18"/>
      <c r="D1539" s="18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AD1539" s="26"/>
    </row>
    <row r="1540" spans="1:30" ht="20" customHeight="1" x14ac:dyDescent="0.2">
      <c r="A1540" s="18"/>
      <c r="B1540" s="21"/>
      <c r="C1540" s="18"/>
      <c r="D1540" s="18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AD1540" s="26"/>
    </row>
    <row r="1541" spans="1:30" ht="20" customHeight="1" x14ac:dyDescent="0.2">
      <c r="A1541" s="18"/>
      <c r="B1541" s="21"/>
      <c r="C1541" s="18"/>
      <c r="D1541" s="18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AD1541" s="26"/>
    </row>
    <row r="1542" spans="1:30" ht="20" customHeight="1" x14ac:dyDescent="0.2">
      <c r="A1542" s="18"/>
      <c r="B1542" s="21"/>
      <c r="C1542" s="18"/>
      <c r="D1542" s="18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AD1542" s="26"/>
    </row>
    <row r="1543" spans="1:30" ht="20" customHeight="1" x14ac:dyDescent="0.2">
      <c r="A1543" s="18"/>
      <c r="B1543" s="21"/>
      <c r="C1543" s="18"/>
      <c r="D1543" s="18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AD1543" s="26"/>
    </row>
    <row r="1544" spans="1:30" ht="20" customHeight="1" x14ac:dyDescent="0.2">
      <c r="A1544" s="18"/>
      <c r="B1544" s="21"/>
      <c r="C1544" s="18"/>
      <c r="D1544" s="18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AD1544" s="26"/>
    </row>
    <row r="1545" spans="1:30" ht="20" customHeight="1" x14ac:dyDescent="0.2">
      <c r="A1545" s="18"/>
      <c r="B1545" s="21"/>
      <c r="C1545" s="18"/>
      <c r="D1545" s="18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AD1545" s="26"/>
    </row>
    <row r="1546" spans="1:30" ht="20" customHeight="1" x14ac:dyDescent="0.2">
      <c r="A1546" s="18"/>
      <c r="B1546" s="21"/>
      <c r="C1546" s="18"/>
      <c r="D1546" s="18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AD1546" s="26"/>
    </row>
    <row r="1547" spans="1:30" ht="20" customHeight="1" x14ac:dyDescent="0.2">
      <c r="A1547" s="18"/>
      <c r="B1547" s="21"/>
      <c r="C1547" s="18"/>
      <c r="D1547" s="18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AD1547" s="26"/>
    </row>
    <row r="1548" spans="1:30" ht="20" customHeight="1" x14ac:dyDescent="0.2">
      <c r="AD1548" s="26"/>
    </row>
    <row r="1549" spans="1:30" ht="20" customHeight="1" x14ac:dyDescent="0.2">
      <c r="AD1549" s="26"/>
    </row>
    <row r="1550" spans="1:30" ht="20" customHeight="1" x14ac:dyDescent="0.2">
      <c r="AD1550" s="26"/>
    </row>
  </sheetData>
  <sortState xmlns:xlrd2="http://schemas.microsoft.com/office/spreadsheetml/2017/richdata2" ref="A2:AF699">
    <sortCondition descending="1" ref="S2:S699"/>
  </sortState>
  <mergeCells count="2">
    <mergeCell ref="C1:S1"/>
    <mergeCell ref="V1:AD1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FB63B-4AE0-9A44-B6A2-029B9579C3FF}">
  <dimension ref="A1:AD1550"/>
  <sheetViews>
    <sheetView workbookViewId="0">
      <pane ySplit="1" topLeftCell="A2" activePane="bottomLeft" state="frozen"/>
      <selection pane="bottomLeft" sqref="A1:XFD1048576"/>
    </sheetView>
  </sheetViews>
  <sheetFormatPr baseColWidth="10" defaultColWidth="15.83203125" defaultRowHeight="16" x14ac:dyDescent="0.2"/>
  <cols>
    <col min="1" max="1" width="15.83203125" style="29" hidden="1" customWidth="1"/>
    <col min="2" max="2" width="17.83203125" style="29" bestFit="1" customWidth="1"/>
    <col min="3" max="8" width="15.83203125" style="29"/>
    <col min="9" max="10" width="18.5" style="29" bestFit="1" customWidth="1"/>
    <col min="11" max="12" width="15.83203125" style="29"/>
    <col min="13" max="13" width="18.5" style="29" bestFit="1" customWidth="1"/>
    <col min="14" max="14" width="20.6640625" style="29" bestFit="1" customWidth="1"/>
    <col min="15" max="17" width="15.83203125" style="29"/>
    <col min="18" max="18" width="24.6640625" style="29" bestFit="1" customWidth="1"/>
    <col min="19" max="19" width="15.83203125" style="29"/>
    <col min="20" max="20" width="15.83203125" style="26" hidden="1" customWidth="1"/>
    <col min="21" max="21" width="17.83203125" style="32" bestFit="1" customWidth="1"/>
    <col min="22" max="29" width="15.83203125" style="28"/>
    <col min="30" max="30" width="15.83203125" style="30"/>
    <col min="31" max="16384" width="15.83203125" style="26"/>
  </cols>
  <sheetData>
    <row r="1" spans="1:30" ht="20" customHeight="1" thickBot="1" x14ac:dyDescent="0.25">
      <c r="C1" s="41" t="s">
        <v>2968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3"/>
      <c r="U1" s="44" t="s">
        <v>2969</v>
      </c>
      <c r="V1" s="36" t="s">
        <v>2970</v>
      </c>
      <c r="W1" s="36"/>
      <c r="X1" s="36"/>
      <c r="Y1" s="36"/>
      <c r="Z1" s="36"/>
      <c r="AA1" s="36"/>
      <c r="AB1" s="36"/>
      <c r="AC1" s="36"/>
      <c r="AD1" s="37"/>
    </row>
    <row r="2" spans="1:30" s="19" customFormat="1" ht="20" customHeight="1" thickBot="1" x14ac:dyDescent="0.25">
      <c r="A2" s="17"/>
      <c r="B2" s="35" t="s">
        <v>7</v>
      </c>
      <c r="C2" s="38" t="s">
        <v>0</v>
      </c>
      <c r="D2" s="39" t="s">
        <v>1460</v>
      </c>
      <c r="E2" s="39" t="s">
        <v>1</v>
      </c>
      <c r="F2" s="39" t="s">
        <v>2</v>
      </c>
      <c r="G2" s="39" t="s">
        <v>3</v>
      </c>
      <c r="H2" s="39" t="s">
        <v>1465</v>
      </c>
      <c r="I2" s="39" t="s">
        <v>2965</v>
      </c>
      <c r="J2" s="39" t="s">
        <v>2966</v>
      </c>
      <c r="K2" s="39" t="s">
        <v>1470</v>
      </c>
      <c r="L2" s="39" t="s">
        <v>1466</v>
      </c>
      <c r="M2" s="39" t="s">
        <v>1471</v>
      </c>
      <c r="N2" s="39" t="s">
        <v>1472</v>
      </c>
      <c r="O2" s="39" t="s">
        <v>1467</v>
      </c>
      <c r="P2" s="39" t="s">
        <v>1468</v>
      </c>
      <c r="Q2" s="39" t="s">
        <v>1469</v>
      </c>
      <c r="R2" s="39" t="s">
        <v>2971</v>
      </c>
      <c r="S2" s="40" t="s">
        <v>2972</v>
      </c>
      <c r="T2" s="19" t="s">
        <v>1478</v>
      </c>
      <c r="U2" s="44" t="s">
        <v>1478</v>
      </c>
      <c r="V2" s="45" t="s">
        <v>1484</v>
      </c>
      <c r="W2" s="46" t="s">
        <v>1485</v>
      </c>
      <c r="X2" s="46" t="s">
        <v>1486</v>
      </c>
      <c r="Y2" s="46" t="s">
        <v>1487</v>
      </c>
      <c r="Z2" s="46" t="s">
        <v>1488</v>
      </c>
      <c r="AA2" s="46" t="s">
        <v>1489</v>
      </c>
      <c r="AB2" s="46" t="s">
        <v>1490</v>
      </c>
      <c r="AC2" s="46" t="s">
        <v>1491</v>
      </c>
      <c r="AD2" s="47" t="s">
        <v>1492</v>
      </c>
    </row>
    <row r="3" spans="1:30" ht="20" customHeight="1" x14ac:dyDescent="0.2">
      <c r="A3" s="20" t="s">
        <v>541</v>
      </c>
      <c r="B3" s="33" t="str">
        <f>SUBSTITUTE(A3,"/Users/timomiessen/Desktop/imagesdk/blackwomen1/","Image_")</f>
        <v>Image_BW_280.jpg</v>
      </c>
      <c r="C3" s="59" t="s">
        <v>5</v>
      </c>
      <c r="D3" s="60" t="s">
        <v>2973</v>
      </c>
      <c r="E3" s="61">
        <v>0</v>
      </c>
      <c r="F3" s="61">
        <v>0</v>
      </c>
      <c r="G3" s="61">
        <v>0</v>
      </c>
      <c r="H3" s="61">
        <v>0</v>
      </c>
      <c r="I3" s="61">
        <v>0</v>
      </c>
      <c r="J3" s="61">
        <v>0</v>
      </c>
      <c r="K3" s="61">
        <v>0</v>
      </c>
      <c r="L3" s="61">
        <v>0</v>
      </c>
      <c r="M3" s="61">
        <v>1</v>
      </c>
      <c r="N3" s="61">
        <v>1</v>
      </c>
      <c r="O3" s="61">
        <v>0</v>
      </c>
      <c r="P3" s="61">
        <v>0</v>
      </c>
      <c r="Q3" s="61">
        <v>0</v>
      </c>
      <c r="R3" s="61" cm="1">
        <f t="array" ref="R3">_xlfn.IFS(H3=1,1,K3=1,1,L3=1,1,M3=1,1,N3=1,1,P3=1,1,TRUE,0)</f>
        <v>1</v>
      </c>
      <c r="S3" s="62">
        <f>IF(AND(G3=1,R3=1),0,R3)</f>
        <v>1</v>
      </c>
      <c r="T3" s="24" t="s">
        <v>2060</v>
      </c>
      <c r="U3" s="48">
        <f>SUBSTITUTE(T3,".",",")*1</f>
        <v>0.151699159294366</v>
      </c>
      <c r="V3" s="51">
        <f>IF(U3&gt;=0.1, 1, 0)</f>
        <v>1</v>
      </c>
      <c r="W3" s="52">
        <f>IF(U3&gt;=0.2, 1, 0)</f>
        <v>0</v>
      </c>
      <c r="X3" s="52">
        <f>IF(U3&gt;=0.3, 1, 0)</f>
        <v>0</v>
      </c>
      <c r="Y3" s="52">
        <f>IF(U3&gt;=0.4, 1, 0)</f>
        <v>0</v>
      </c>
      <c r="Z3" s="52">
        <f>IF(U3&gt;=0.5, 1, 0)</f>
        <v>0</v>
      </c>
      <c r="AA3" s="52">
        <f>IF(U3&gt;=0.6, 1, 0)</f>
        <v>0</v>
      </c>
      <c r="AB3" s="52">
        <f>IF(U3&gt;=0.7, 1, 0)</f>
        <v>0</v>
      </c>
      <c r="AC3" s="52">
        <f>IF(U3&gt;=0.8, 1, 0)</f>
        <v>0</v>
      </c>
      <c r="AD3" s="53">
        <f>IF(U3&gt;=0.9, 1, 0)</f>
        <v>0</v>
      </c>
    </row>
    <row r="4" spans="1:30" ht="20" customHeight="1" x14ac:dyDescent="0.2">
      <c r="A4" s="20" t="s">
        <v>542</v>
      </c>
      <c r="B4" s="33" t="str">
        <f>SUBSTITUTE(A4,"/Users/timomiessen/Desktop/imagesdk/blackwomen1/","Image_")</f>
        <v>Image_BW_281.jpg</v>
      </c>
      <c r="C4" s="63" t="s">
        <v>5</v>
      </c>
      <c r="D4" s="22" t="s">
        <v>2973</v>
      </c>
      <c r="E4" s="23">
        <v>0</v>
      </c>
      <c r="F4" s="23">
        <v>0</v>
      </c>
      <c r="G4" s="23">
        <v>0</v>
      </c>
      <c r="H4" s="23">
        <v>1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 cm="1">
        <f t="array" ref="R4">_xlfn.IFS(H4=1,1,K4=1,1,L4=1,1,M4=1,1,N4=1,1,P4=1,1,TRUE,0)</f>
        <v>1</v>
      </c>
      <c r="S4" s="64">
        <f>IF(AND(G4=1,R4=1),0,R4)</f>
        <v>1</v>
      </c>
      <c r="T4" s="24" t="s">
        <v>2061</v>
      </c>
      <c r="U4" s="49">
        <f>SUBSTITUTE(T4,".",",")*1</f>
        <v>0.80236253514885902</v>
      </c>
      <c r="V4" s="54">
        <f>IF(U4&gt;=0.1, 1, 0)</f>
        <v>1</v>
      </c>
      <c r="W4" s="25">
        <f>IF(U4&gt;=0.2, 1, 0)</f>
        <v>1</v>
      </c>
      <c r="X4" s="25">
        <f>IF(U4&gt;=0.3, 1, 0)</f>
        <v>1</v>
      </c>
      <c r="Y4" s="25">
        <f>IF(U4&gt;=0.4, 1, 0)</f>
        <v>1</v>
      </c>
      <c r="Z4" s="25">
        <f>IF(U4&gt;=0.5, 1, 0)</f>
        <v>1</v>
      </c>
      <c r="AA4" s="25">
        <f>IF(U4&gt;=0.6, 1, 0)</f>
        <v>1</v>
      </c>
      <c r="AB4" s="25">
        <f>IF(U4&gt;=0.7, 1, 0)</f>
        <v>1</v>
      </c>
      <c r="AC4" s="25">
        <f>IF(U4&gt;=0.8, 1, 0)</f>
        <v>1</v>
      </c>
      <c r="AD4" s="55">
        <f>IF(U4&gt;=0.9, 1, 0)</f>
        <v>0</v>
      </c>
    </row>
    <row r="5" spans="1:30" ht="20" customHeight="1" x14ac:dyDescent="0.2">
      <c r="A5" s="20" t="s">
        <v>543</v>
      </c>
      <c r="B5" s="33" t="str">
        <f>SUBSTITUTE(A5,"/Users/timomiessen/Desktop/imagesdk/blackwomen1/","Image_")</f>
        <v>Image_BW_282.jpg</v>
      </c>
      <c r="C5" s="63" t="s">
        <v>5</v>
      </c>
      <c r="D5" s="22" t="s">
        <v>2973</v>
      </c>
      <c r="E5" s="23">
        <v>0</v>
      </c>
      <c r="F5" s="23">
        <v>0</v>
      </c>
      <c r="G5" s="23">
        <v>0</v>
      </c>
      <c r="H5" s="23">
        <v>0</v>
      </c>
      <c r="I5" s="23">
        <v>1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1</v>
      </c>
      <c r="Q5" s="23">
        <v>0</v>
      </c>
      <c r="R5" s="23" cm="1">
        <f t="array" ref="R5">_xlfn.IFS(H5=1,1,K5=1,1,L5=1,1,M5=1,1,N5=1,1,P5=1,1,TRUE,0)</f>
        <v>1</v>
      </c>
      <c r="S5" s="64">
        <f>IF(AND(G5=1,R5=1),0,R5)</f>
        <v>1</v>
      </c>
      <c r="T5" s="24" t="s">
        <v>2062</v>
      </c>
      <c r="U5" s="49">
        <f>SUBSTITUTE(T5,".",",")*1</f>
        <v>0.51793508231639795</v>
      </c>
      <c r="V5" s="54">
        <f>IF(U5&gt;=0.1, 1, 0)</f>
        <v>1</v>
      </c>
      <c r="W5" s="25">
        <f>IF(U5&gt;=0.2, 1, 0)</f>
        <v>1</v>
      </c>
      <c r="X5" s="25">
        <f>IF(U5&gt;=0.3, 1, 0)</f>
        <v>1</v>
      </c>
      <c r="Y5" s="25">
        <f>IF(U5&gt;=0.4, 1, 0)</f>
        <v>1</v>
      </c>
      <c r="Z5" s="25">
        <f>IF(U5&gt;=0.5, 1, 0)</f>
        <v>1</v>
      </c>
      <c r="AA5" s="25">
        <f>IF(U5&gt;=0.6, 1, 0)</f>
        <v>0</v>
      </c>
      <c r="AB5" s="25">
        <f>IF(U5&gt;=0.7, 1, 0)</f>
        <v>0</v>
      </c>
      <c r="AC5" s="25">
        <f>IF(U5&gt;=0.8, 1, 0)</f>
        <v>0</v>
      </c>
      <c r="AD5" s="55">
        <f>IF(U5&gt;=0.9, 1, 0)</f>
        <v>0</v>
      </c>
    </row>
    <row r="6" spans="1:30" ht="20" customHeight="1" x14ac:dyDescent="0.2">
      <c r="A6" s="20" t="s">
        <v>544</v>
      </c>
      <c r="B6" s="33" t="str">
        <f>SUBSTITUTE(A6,"/Users/timomiessen/Desktop/imagesdk/blackwomen1/","Image_")</f>
        <v>Image_BW_283.jpg</v>
      </c>
      <c r="C6" s="63" t="s">
        <v>5</v>
      </c>
      <c r="D6" s="22" t="s">
        <v>2973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1</v>
      </c>
      <c r="N6" s="23">
        <v>1</v>
      </c>
      <c r="O6" s="23">
        <v>0</v>
      </c>
      <c r="P6" s="23">
        <v>0</v>
      </c>
      <c r="Q6" s="23">
        <v>0</v>
      </c>
      <c r="R6" s="23" cm="1">
        <f t="array" ref="R6">_xlfn.IFS(H6=1,1,K6=1,1,L6=1,1,M6=1,1,N6=1,1,P6=1,1,TRUE,0)</f>
        <v>1</v>
      </c>
      <c r="S6" s="64">
        <f>IF(AND(G6=1,R6=1),0,R6)</f>
        <v>1</v>
      </c>
      <c r="T6" s="24" t="s">
        <v>2063</v>
      </c>
      <c r="U6" s="49">
        <f>SUBSTITUTE(T6,".",",")*1</f>
        <v>0.23768088966608</v>
      </c>
      <c r="V6" s="54">
        <f>IF(U6&gt;=0.1, 1, 0)</f>
        <v>1</v>
      </c>
      <c r="W6" s="25">
        <f>IF(U6&gt;=0.2, 1, 0)</f>
        <v>1</v>
      </c>
      <c r="X6" s="25">
        <f>IF(U6&gt;=0.3, 1, 0)</f>
        <v>0</v>
      </c>
      <c r="Y6" s="25">
        <f>IF(U6&gt;=0.4, 1, 0)</f>
        <v>0</v>
      </c>
      <c r="Z6" s="25">
        <f>IF(U6&gt;=0.5, 1, 0)</f>
        <v>0</v>
      </c>
      <c r="AA6" s="25">
        <f>IF(U6&gt;=0.6, 1, 0)</f>
        <v>0</v>
      </c>
      <c r="AB6" s="25">
        <f>IF(U6&gt;=0.7, 1, 0)</f>
        <v>0</v>
      </c>
      <c r="AC6" s="25">
        <f>IF(U6&gt;=0.8, 1, 0)</f>
        <v>0</v>
      </c>
      <c r="AD6" s="55">
        <f>IF(U6&gt;=0.9, 1, 0)</f>
        <v>0</v>
      </c>
    </row>
    <row r="7" spans="1:30" ht="20" customHeight="1" x14ac:dyDescent="0.2">
      <c r="A7" s="20" t="s">
        <v>545</v>
      </c>
      <c r="B7" s="33" t="str">
        <f>SUBSTITUTE(A7,"/Users/timomiessen/Desktop/imagesdk/blackwomen1/","Image_")</f>
        <v>Image_BW_284.jpg</v>
      </c>
      <c r="C7" s="63" t="s">
        <v>5</v>
      </c>
      <c r="D7" s="22" t="s">
        <v>2973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1</v>
      </c>
      <c r="N7" s="23">
        <v>1</v>
      </c>
      <c r="O7" s="23">
        <v>0</v>
      </c>
      <c r="P7" s="23">
        <v>0</v>
      </c>
      <c r="Q7" s="23">
        <v>0</v>
      </c>
      <c r="R7" s="23" cm="1">
        <f t="array" ref="R7">_xlfn.IFS(H7=1,1,K7=1,1,L7=1,1,M7=1,1,N7=1,1,P7=1,1,TRUE,0)</f>
        <v>1</v>
      </c>
      <c r="S7" s="64">
        <f>IF(AND(G7=1,R7=1),0,R7)</f>
        <v>1</v>
      </c>
      <c r="T7" s="24" t="s">
        <v>2064</v>
      </c>
      <c r="U7" s="49">
        <f>SUBSTITUTE(T7,".",",")*1</f>
        <v>0.19599866122007301</v>
      </c>
      <c r="V7" s="54">
        <f>IF(U7&gt;=0.1, 1, 0)</f>
        <v>1</v>
      </c>
      <c r="W7" s="25">
        <f>IF(U7&gt;=0.2, 1, 0)</f>
        <v>0</v>
      </c>
      <c r="X7" s="25">
        <f>IF(U7&gt;=0.3, 1, 0)</f>
        <v>0</v>
      </c>
      <c r="Y7" s="25">
        <f>IF(U7&gt;=0.4, 1, 0)</f>
        <v>0</v>
      </c>
      <c r="Z7" s="25">
        <f>IF(U7&gt;=0.5, 1, 0)</f>
        <v>0</v>
      </c>
      <c r="AA7" s="25">
        <f>IF(U7&gt;=0.6, 1, 0)</f>
        <v>0</v>
      </c>
      <c r="AB7" s="25">
        <f>IF(U7&gt;=0.7, 1, 0)</f>
        <v>0</v>
      </c>
      <c r="AC7" s="25">
        <f>IF(U7&gt;=0.8, 1, 0)</f>
        <v>0</v>
      </c>
      <c r="AD7" s="55">
        <f>IF(U7&gt;=0.9, 1, 0)</f>
        <v>0</v>
      </c>
    </row>
    <row r="8" spans="1:30" ht="20" customHeight="1" x14ac:dyDescent="0.2">
      <c r="A8" s="20" t="s">
        <v>546</v>
      </c>
      <c r="B8" s="33" t="str">
        <f>SUBSTITUTE(A8,"/Users/timomiessen/Desktop/imagesdk/blackwomen1/","Image_")</f>
        <v>Image_BW_286.jpg</v>
      </c>
      <c r="C8" s="63" t="s">
        <v>5</v>
      </c>
      <c r="D8" s="22" t="s">
        <v>2973</v>
      </c>
      <c r="E8" s="23">
        <v>0</v>
      </c>
      <c r="F8" s="23">
        <v>0</v>
      </c>
      <c r="G8" s="23">
        <v>0</v>
      </c>
      <c r="H8" s="23">
        <v>1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 cm="1">
        <f t="array" ref="R8">_xlfn.IFS(H8=1,1,K8=1,1,L8=1,1,M8=1,1,N8=1,1,P8=1,1,TRUE,0)</f>
        <v>1</v>
      </c>
      <c r="S8" s="64">
        <f>IF(AND(G8=1,R8=1),0,R8)</f>
        <v>1</v>
      </c>
      <c r="T8" s="24" t="s">
        <v>2065</v>
      </c>
      <c r="U8" s="49">
        <f>SUBSTITUTE(T8,".",",")*1</f>
        <v>0.84604993462562506</v>
      </c>
      <c r="V8" s="54">
        <f>IF(U8&gt;=0.1, 1, 0)</f>
        <v>1</v>
      </c>
      <c r="W8" s="25">
        <f>IF(U8&gt;=0.2, 1, 0)</f>
        <v>1</v>
      </c>
      <c r="X8" s="25">
        <f>IF(U8&gt;=0.3, 1, 0)</f>
        <v>1</v>
      </c>
      <c r="Y8" s="25">
        <f>IF(U8&gt;=0.4, 1, 0)</f>
        <v>1</v>
      </c>
      <c r="Z8" s="25">
        <f>IF(U8&gt;=0.5, 1, 0)</f>
        <v>1</v>
      </c>
      <c r="AA8" s="25">
        <f>IF(U8&gt;=0.6, 1, 0)</f>
        <v>1</v>
      </c>
      <c r="AB8" s="25">
        <f>IF(U8&gt;=0.7, 1, 0)</f>
        <v>1</v>
      </c>
      <c r="AC8" s="25">
        <f>IF(U8&gt;=0.8, 1, 0)</f>
        <v>1</v>
      </c>
      <c r="AD8" s="55">
        <f>IF(U8&gt;=0.9, 1, 0)</f>
        <v>0</v>
      </c>
    </row>
    <row r="9" spans="1:30" ht="20" customHeight="1" x14ac:dyDescent="0.2">
      <c r="A9" s="20" t="s">
        <v>547</v>
      </c>
      <c r="B9" s="33" t="str">
        <f>SUBSTITUTE(A9,"/Users/timomiessen/Desktop/imagesdk/blackwomen1/","Image_")</f>
        <v>Image_BW_287.jpg</v>
      </c>
      <c r="C9" s="63" t="s">
        <v>5</v>
      </c>
      <c r="D9" s="22" t="s">
        <v>2973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1</v>
      </c>
      <c r="M9" s="23">
        <v>0</v>
      </c>
      <c r="N9" s="23">
        <v>0</v>
      </c>
      <c r="O9" s="23">
        <v>0</v>
      </c>
      <c r="P9" s="23">
        <v>1</v>
      </c>
      <c r="Q9" s="23">
        <v>0</v>
      </c>
      <c r="R9" s="23" cm="1">
        <f t="array" ref="R9">_xlfn.IFS(H9=1,1,K9=1,1,L9=1,1,M9=1,1,N9=1,1,P9=1,1,TRUE,0)</f>
        <v>1</v>
      </c>
      <c r="S9" s="64">
        <f>IF(AND(G9=1,R9=1),0,R9)</f>
        <v>1</v>
      </c>
      <c r="T9" s="24" t="s">
        <v>2066</v>
      </c>
      <c r="U9" s="49">
        <f>SUBSTITUTE(T9,".",",")*1</f>
        <v>0.96954435110092096</v>
      </c>
      <c r="V9" s="54">
        <f>IF(U9&gt;=0.1, 1, 0)</f>
        <v>1</v>
      </c>
      <c r="W9" s="25">
        <f>IF(U9&gt;=0.2, 1, 0)</f>
        <v>1</v>
      </c>
      <c r="X9" s="25">
        <f>IF(U9&gt;=0.3, 1, 0)</f>
        <v>1</v>
      </c>
      <c r="Y9" s="25">
        <f>IF(U9&gt;=0.4, 1, 0)</f>
        <v>1</v>
      </c>
      <c r="Z9" s="25">
        <f>IF(U9&gt;=0.5, 1, 0)</f>
        <v>1</v>
      </c>
      <c r="AA9" s="25">
        <f>IF(U9&gt;=0.6, 1, 0)</f>
        <v>1</v>
      </c>
      <c r="AB9" s="25">
        <f>IF(U9&gt;=0.7, 1, 0)</f>
        <v>1</v>
      </c>
      <c r="AC9" s="25">
        <f>IF(U9&gt;=0.8, 1, 0)</f>
        <v>1</v>
      </c>
      <c r="AD9" s="55">
        <f>IF(U9&gt;=0.9, 1, 0)</f>
        <v>1</v>
      </c>
    </row>
    <row r="10" spans="1:30" ht="20" customHeight="1" x14ac:dyDescent="0.2">
      <c r="A10" s="20" t="s">
        <v>548</v>
      </c>
      <c r="B10" s="33" t="str">
        <f>SUBSTITUTE(A10,"/Users/timomiessen/Desktop/imagesdk/blackwomen1/","Image_")</f>
        <v>Image_BW_288.jpg</v>
      </c>
      <c r="C10" s="63" t="s">
        <v>5</v>
      </c>
      <c r="D10" s="22" t="s">
        <v>2973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1</v>
      </c>
      <c r="N10" s="23">
        <v>1</v>
      </c>
      <c r="O10" s="23">
        <v>0</v>
      </c>
      <c r="P10" s="23">
        <v>0</v>
      </c>
      <c r="Q10" s="23">
        <v>0</v>
      </c>
      <c r="R10" s="23" cm="1">
        <f t="array" ref="R10">_xlfn.IFS(H10=1,1,K10=1,1,L10=1,1,M10=1,1,N10=1,1,P10=1,1,TRUE,0)</f>
        <v>1</v>
      </c>
      <c r="S10" s="64">
        <f>IF(AND(G10=1,R10=1),0,R10)</f>
        <v>1</v>
      </c>
      <c r="T10" s="24" t="s">
        <v>2067</v>
      </c>
      <c r="U10" s="49">
        <f>SUBSTITUTE(T10,".",",")*1</f>
        <v>4.8582436516880899E-2</v>
      </c>
      <c r="V10" s="54">
        <f>IF(U10&gt;=0.1, 1, 0)</f>
        <v>0</v>
      </c>
      <c r="W10" s="25">
        <f>IF(U10&gt;=0.2, 1, 0)</f>
        <v>0</v>
      </c>
      <c r="X10" s="25">
        <f>IF(U10&gt;=0.3, 1, 0)</f>
        <v>0</v>
      </c>
      <c r="Y10" s="25">
        <f>IF(U10&gt;=0.4, 1, 0)</f>
        <v>0</v>
      </c>
      <c r="Z10" s="25">
        <f>IF(U10&gt;=0.5, 1, 0)</f>
        <v>0</v>
      </c>
      <c r="AA10" s="25">
        <f>IF(U10&gt;=0.6, 1, 0)</f>
        <v>0</v>
      </c>
      <c r="AB10" s="25">
        <f>IF(U10&gt;=0.7, 1, 0)</f>
        <v>0</v>
      </c>
      <c r="AC10" s="25">
        <f>IF(U10&gt;=0.8, 1, 0)</f>
        <v>0</v>
      </c>
      <c r="AD10" s="55">
        <f>IF(U10&gt;=0.9, 1, 0)</f>
        <v>0</v>
      </c>
    </row>
    <row r="11" spans="1:30" ht="20" customHeight="1" x14ac:dyDescent="0.2">
      <c r="A11" s="20" t="s">
        <v>550</v>
      </c>
      <c r="B11" s="33" t="str">
        <f>SUBSTITUTE(A11,"/Users/timomiessen/Desktop/imagesdk/blackwomen1/","Image_")</f>
        <v>Image_BW_290.jpg</v>
      </c>
      <c r="C11" s="63" t="s">
        <v>5</v>
      </c>
      <c r="D11" s="22" t="s">
        <v>2973</v>
      </c>
      <c r="E11" s="23">
        <v>0</v>
      </c>
      <c r="F11" s="23">
        <v>0</v>
      </c>
      <c r="G11" s="23">
        <v>0</v>
      </c>
      <c r="H11" s="23">
        <v>1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1</v>
      </c>
      <c r="Q11" s="23">
        <v>0</v>
      </c>
      <c r="R11" s="23" cm="1">
        <f t="array" ref="R11">_xlfn.IFS(H11=1,1,K11=1,1,L11=1,1,M11=1,1,N11=1,1,P11=1,1,TRUE,0)</f>
        <v>1</v>
      </c>
      <c r="S11" s="64">
        <f>IF(AND(G11=1,R11=1),0,R11)</f>
        <v>1</v>
      </c>
      <c r="T11" s="24" t="s">
        <v>2069</v>
      </c>
      <c r="U11" s="49">
        <f>SUBSTITUTE(T11,".",",")*1</f>
        <v>0.34317933768033898</v>
      </c>
      <c r="V11" s="54">
        <f>IF(U11&gt;=0.1, 1, 0)</f>
        <v>1</v>
      </c>
      <c r="W11" s="25">
        <f>IF(U11&gt;=0.2, 1, 0)</f>
        <v>1</v>
      </c>
      <c r="X11" s="25">
        <f>IF(U11&gt;=0.3, 1, 0)</f>
        <v>1</v>
      </c>
      <c r="Y11" s="25">
        <f>IF(U11&gt;=0.4, 1, 0)</f>
        <v>0</v>
      </c>
      <c r="Z11" s="25">
        <f>IF(U11&gt;=0.5, 1, 0)</f>
        <v>0</v>
      </c>
      <c r="AA11" s="25">
        <f>IF(U11&gt;=0.6, 1, 0)</f>
        <v>0</v>
      </c>
      <c r="AB11" s="25">
        <f>IF(U11&gt;=0.7, 1, 0)</f>
        <v>0</v>
      </c>
      <c r="AC11" s="25">
        <f>IF(U11&gt;=0.8, 1, 0)</f>
        <v>0</v>
      </c>
      <c r="AD11" s="55">
        <f>IF(U11&gt;=0.9, 1, 0)</f>
        <v>0</v>
      </c>
    </row>
    <row r="12" spans="1:30" ht="20" customHeight="1" x14ac:dyDescent="0.2">
      <c r="A12" s="20" t="s">
        <v>552</v>
      </c>
      <c r="B12" s="33" t="str">
        <f>SUBSTITUTE(A12,"/Users/timomiessen/Desktop/imagesdk/blackwomen1/","Image_")</f>
        <v>Image_BW_292.jpg</v>
      </c>
      <c r="C12" s="63" t="s">
        <v>5</v>
      </c>
      <c r="D12" s="22" t="s">
        <v>2973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1</v>
      </c>
      <c r="O12" s="23">
        <v>0</v>
      </c>
      <c r="P12" s="23">
        <v>0</v>
      </c>
      <c r="Q12" s="23">
        <v>0</v>
      </c>
      <c r="R12" s="23" cm="1">
        <f t="array" ref="R12">_xlfn.IFS(H12=1,1,K12=1,1,L12=1,1,M12=1,1,N12=1,1,P12=1,1,TRUE,0)</f>
        <v>1</v>
      </c>
      <c r="S12" s="64">
        <f>IF(AND(G12=1,R12=1),0,R12)</f>
        <v>1</v>
      </c>
      <c r="T12" s="24" t="s">
        <v>2071</v>
      </c>
      <c r="U12" s="49">
        <f>SUBSTITUTE(T12,".",",")*1</f>
        <v>0.109943408053368</v>
      </c>
      <c r="V12" s="54">
        <f>IF(U12&gt;=0.1, 1, 0)</f>
        <v>1</v>
      </c>
      <c r="W12" s="25">
        <f>IF(U12&gt;=0.2, 1, 0)</f>
        <v>0</v>
      </c>
      <c r="X12" s="25">
        <f>IF(U12&gt;=0.3, 1, 0)</f>
        <v>0</v>
      </c>
      <c r="Y12" s="25">
        <f>IF(U12&gt;=0.4, 1, 0)</f>
        <v>0</v>
      </c>
      <c r="Z12" s="25">
        <f>IF(U12&gt;=0.5, 1, 0)</f>
        <v>0</v>
      </c>
      <c r="AA12" s="25">
        <f>IF(U12&gt;=0.6, 1, 0)</f>
        <v>0</v>
      </c>
      <c r="AB12" s="25">
        <f>IF(U12&gt;=0.7, 1, 0)</f>
        <v>0</v>
      </c>
      <c r="AC12" s="25">
        <f>IF(U12&gt;=0.8, 1, 0)</f>
        <v>0</v>
      </c>
      <c r="AD12" s="55">
        <f>IF(U12&gt;=0.9, 1, 0)</f>
        <v>0</v>
      </c>
    </row>
    <row r="13" spans="1:30" ht="20" customHeight="1" x14ac:dyDescent="0.2">
      <c r="A13" s="20" t="s">
        <v>553</v>
      </c>
      <c r="B13" s="33" t="str">
        <f>SUBSTITUTE(A13,"/Users/timomiessen/Desktop/imagesdk/blackwomen1/","Image_")</f>
        <v>Image_BW_293.jpg</v>
      </c>
      <c r="C13" s="63" t="s">
        <v>5</v>
      </c>
      <c r="D13" s="22" t="s">
        <v>2973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1</v>
      </c>
      <c r="N13" s="23">
        <v>1</v>
      </c>
      <c r="O13" s="23">
        <v>0</v>
      </c>
      <c r="P13" s="23">
        <v>0</v>
      </c>
      <c r="Q13" s="23">
        <v>0</v>
      </c>
      <c r="R13" s="23" cm="1">
        <f t="array" ref="R13">_xlfn.IFS(H13=1,1,K13=1,1,L13=1,1,M13=1,1,N13=1,1,P13=1,1,TRUE,0)</f>
        <v>1</v>
      </c>
      <c r="S13" s="64">
        <f>IF(AND(G13=1,R13=1),0,R13)</f>
        <v>1</v>
      </c>
      <c r="T13" s="24" t="s">
        <v>2072</v>
      </c>
      <c r="U13" s="49">
        <f>SUBSTITUTE(T13,".",",")*1</f>
        <v>0.86474674940109197</v>
      </c>
      <c r="V13" s="54">
        <f>IF(U13&gt;=0.1, 1, 0)</f>
        <v>1</v>
      </c>
      <c r="W13" s="25">
        <f>IF(U13&gt;=0.2, 1, 0)</f>
        <v>1</v>
      </c>
      <c r="X13" s="25">
        <f>IF(U13&gt;=0.3, 1, 0)</f>
        <v>1</v>
      </c>
      <c r="Y13" s="25">
        <f>IF(U13&gt;=0.4, 1, 0)</f>
        <v>1</v>
      </c>
      <c r="Z13" s="25">
        <f>IF(U13&gt;=0.5, 1, 0)</f>
        <v>1</v>
      </c>
      <c r="AA13" s="25">
        <f>IF(U13&gt;=0.6, 1, 0)</f>
        <v>1</v>
      </c>
      <c r="AB13" s="25">
        <f>IF(U13&gt;=0.7, 1, 0)</f>
        <v>1</v>
      </c>
      <c r="AC13" s="25">
        <f>IF(U13&gt;=0.8, 1, 0)</f>
        <v>1</v>
      </c>
      <c r="AD13" s="55">
        <f>IF(U13&gt;=0.9, 1, 0)</f>
        <v>0</v>
      </c>
    </row>
    <row r="14" spans="1:30" ht="20" customHeight="1" x14ac:dyDescent="0.2">
      <c r="A14" s="20" t="s">
        <v>554</v>
      </c>
      <c r="B14" s="33" t="str">
        <f>SUBSTITUTE(A14,"/Users/timomiessen/Desktop/imagesdk/blackwomen1/","Image_")</f>
        <v>Image_BW_294.jpg</v>
      </c>
      <c r="C14" s="63" t="s">
        <v>5</v>
      </c>
      <c r="D14" s="22" t="s">
        <v>2973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1</v>
      </c>
      <c r="N14" s="23">
        <v>0</v>
      </c>
      <c r="O14" s="23">
        <v>0</v>
      </c>
      <c r="P14" s="23">
        <v>1</v>
      </c>
      <c r="Q14" s="23">
        <v>0</v>
      </c>
      <c r="R14" s="23" cm="1">
        <f t="array" ref="R14">_xlfn.IFS(H14=1,1,K14=1,1,L14=1,1,M14=1,1,N14=1,1,P14=1,1,TRUE,0)</f>
        <v>1</v>
      </c>
      <c r="S14" s="64">
        <f>IF(AND(G14=1,R14=1),0,R14)</f>
        <v>1</v>
      </c>
      <c r="T14" s="24" t="s">
        <v>2073</v>
      </c>
      <c r="U14" s="49">
        <f>SUBSTITUTE(T14,".",",")*1</f>
        <v>0.33633065223693798</v>
      </c>
      <c r="V14" s="54">
        <f>IF(U14&gt;=0.1, 1, 0)</f>
        <v>1</v>
      </c>
      <c r="W14" s="25">
        <f>IF(U14&gt;=0.2, 1, 0)</f>
        <v>1</v>
      </c>
      <c r="X14" s="25">
        <f>IF(U14&gt;=0.3, 1, 0)</f>
        <v>1</v>
      </c>
      <c r="Y14" s="25">
        <f>IF(U14&gt;=0.4, 1, 0)</f>
        <v>0</v>
      </c>
      <c r="Z14" s="25">
        <f>IF(U14&gt;=0.5, 1, 0)</f>
        <v>0</v>
      </c>
      <c r="AA14" s="25">
        <f>IF(U14&gt;=0.6, 1, 0)</f>
        <v>0</v>
      </c>
      <c r="AB14" s="25">
        <f>IF(U14&gt;=0.7, 1, 0)</f>
        <v>0</v>
      </c>
      <c r="AC14" s="25">
        <f>IF(U14&gt;=0.8, 1, 0)</f>
        <v>0</v>
      </c>
      <c r="AD14" s="55">
        <f>IF(U14&gt;=0.9, 1, 0)</f>
        <v>0</v>
      </c>
    </row>
    <row r="15" spans="1:30" ht="20" customHeight="1" x14ac:dyDescent="0.2">
      <c r="A15" s="20" t="s">
        <v>555</v>
      </c>
      <c r="B15" s="33" t="str">
        <f>SUBSTITUTE(A15,"/Users/timomiessen/Desktop/imagesdk/blackwomen1/","Image_")</f>
        <v>Image_BW_295.jpg</v>
      </c>
      <c r="C15" s="63" t="s">
        <v>5</v>
      </c>
      <c r="D15" s="22" t="s">
        <v>2973</v>
      </c>
      <c r="E15" s="23">
        <v>0</v>
      </c>
      <c r="F15" s="23">
        <v>0</v>
      </c>
      <c r="G15" s="23">
        <v>0</v>
      </c>
      <c r="H15" s="23">
        <v>1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1</v>
      </c>
      <c r="Q15" s="23">
        <v>0</v>
      </c>
      <c r="R15" s="23" cm="1">
        <f t="array" ref="R15">_xlfn.IFS(H15=1,1,K15=1,1,L15=1,1,M15=1,1,N15=1,1,P15=1,1,TRUE,0)</f>
        <v>1</v>
      </c>
      <c r="S15" s="64">
        <f>IF(AND(G15=1,R15=1),0,R15)</f>
        <v>1</v>
      </c>
      <c r="T15" s="24" t="s">
        <v>2074</v>
      </c>
      <c r="U15" s="49">
        <f>SUBSTITUTE(T15,".",",")*1</f>
        <v>0.70525555312633503</v>
      </c>
      <c r="V15" s="54">
        <f>IF(U15&gt;=0.1, 1, 0)</f>
        <v>1</v>
      </c>
      <c r="W15" s="25">
        <f>IF(U15&gt;=0.2, 1, 0)</f>
        <v>1</v>
      </c>
      <c r="X15" s="25">
        <f>IF(U15&gt;=0.3, 1, 0)</f>
        <v>1</v>
      </c>
      <c r="Y15" s="25">
        <f>IF(U15&gt;=0.4, 1, 0)</f>
        <v>1</v>
      </c>
      <c r="Z15" s="25">
        <f>IF(U15&gt;=0.5, 1, 0)</f>
        <v>1</v>
      </c>
      <c r="AA15" s="25">
        <f>IF(U15&gt;=0.6, 1, 0)</f>
        <v>1</v>
      </c>
      <c r="AB15" s="25">
        <f>IF(U15&gt;=0.7, 1, 0)</f>
        <v>1</v>
      </c>
      <c r="AC15" s="25">
        <f>IF(U15&gt;=0.8, 1, 0)</f>
        <v>0</v>
      </c>
      <c r="AD15" s="55">
        <f>IF(U15&gt;=0.9, 1, 0)</f>
        <v>0</v>
      </c>
    </row>
    <row r="16" spans="1:30" ht="20" customHeight="1" x14ac:dyDescent="0.2">
      <c r="A16" s="20" t="s">
        <v>556</v>
      </c>
      <c r="B16" s="33" t="str">
        <f>SUBSTITUTE(A16,"/Users/timomiessen/Desktop/imagesdk/blackwomen1/","Image_")</f>
        <v>Image_BW_296.jpg</v>
      </c>
      <c r="C16" s="63" t="s">
        <v>5</v>
      </c>
      <c r="D16" s="22" t="s">
        <v>2973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1</v>
      </c>
      <c r="N16" s="23">
        <v>1</v>
      </c>
      <c r="O16" s="23">
        <v>0</v>
      </c>
      <c r="P16" s="23">
        <v>0</v>
      </c>
      <c r="Q16" s="23">
        <v>0</v>
      </c>
      <c r="R16" s="23" cm="1">
        <f t="array" ref="R16">_xlfn.IFS(H16=1,1,K16=1,1,L16=1,1,M16=1,1,N16=1,1,P16=1,1,TRUE,0)</f>
        <v>1</v>
      </c>
      <c r="S16" s="64">
        <f>IF(AND(G16=1,R16=1),0,R16)</f>
        <v>1</v>
      </c>
      <c r="T16" s="24" t="s">
        <v>2075</v>
      </c>
      <c r="U16" s="49">
        <f>SUBSTITUTE(T16,".",",")*1</f>
        <v>0.313155487179756</v>
      </c>
      <c r="V16" s="54">
        <f>IF(U16&gt;=0.1, 1, 0)</f>
        <v>1</v>
      </c>
      <c r="W16" s="25">
        <f>IF(U16&gt;=0.2, 1, 0)</f>
        <v>1</v>
      </c>
      <c r="X16" s="25">
        <f>IF(U16&gt;=0.3, 1, 0)</f>
        <v>1</v>
      </c>
      <c r="Y16" s="25">
        <f>IF(U16&gt;=0.4, 1, 0)</f>
        <v>0</v>
      </c>
      <c r="Z16" s="25">
        <f>IF(U16&gt;=0.5, 1, 0)</f>
        <v>0</v>
      </c>
      <c r="AA16" s="25">
        <f>IF(U16&gt;=0.6, 1, 0)</f>
        <v>0</v>
      </c>
      <c r="AB16" s="25">
        <f>IF(U16&gt;=0.7, 1, 0)</f>
        <v>0</v>
      </c>
      <c r="AC16" s="25">
        <f>IF(U16&gt;=0.8, 1, 0)</f>
        <v>0</v>
      </c>
      <c r="AD16" s="55">
        <f>IF(U16&gt;=0.9, 1, 0)</f>
        <v>0</v>
      </c>
    </row>
    <row r="17" spans="1:30" ht="20" customHeight="1" x14ac:dyDescent="0.2">
      <c r="A17" s="20" t="s">
        <v>558</v>
      </c>
      <c r="B17" s="33" t="str">
        <f>SUBSTITUTE(A17,"/Users/timomiessen/Desktop/imagesdk/blackwomen1/","Image_")</f>
        <v>Image_BW_298.jpg</v>
      </c>
      <c r="C17" s="63" t="s">
        <v>5</v>
      </c>
      <c r="D17" s="22" t="s">
        <v>2973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1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 cm="1">
        <f t="array" ref="R17">_xlfn.IFS(H17=1,1,K17=1,1,L17=1,1,M17=1,1,N17=1,1,P17=1,1,TRUE,0)</f>
        <v>1</v>
      </c>
      <c r="S17" s="64">
        <f>IF(AND(G17=1,R17=1),0,R17)</f>
        <v>1</v>
      </c>
      <c r="T17" s="24" t="s">
        <v>2077</v>
      </c>
      <c r="U17" s="49">
        <f>SUBSTITUTE(T17,".",",")*1</f>
        <v>0.59971331059932698</v>
      </c>
      <c r="V17" s="54">
        <f>IF(U17&gt;=0.1, 1, 0)</f>
        <v>1</v>
      </c>
      <c r="W17" s="25">
        <f>IF(U17&gt;=0.2, 1, 0)</f>
        <v>1</v>
      </c>
      <c r="X17" s="25">
        <f>IF(U17&gt;=0.3, 1, 0)</f>
        <v>1</v>
      </c>
      <c r="Y17" s="25">
        <f>IF(U17&gt;=0.4, 1, 0)</f>
        <v>1</v>
      </c>
      <c r="Z17" s="25">
        <f>IF(U17&gt;=0.5, 1, 0)</f>
        <v>1</v>
      </c>
      <c r="AA17" s="25">
        <f>IF(U17&gt;=0.6, 1, 0)</f>
        <v>0</v>
      </c>
      <c r="AB17" s="25">
        <f>IF(U17&gt;=0.7, 1, 0)</f>
        <v>0</v>
      </c>
      <c r="AC17" s="25">
        <f>IF(U17&gt;=0.8, 1, 0)</f>
        <v>0</v>
      </c>
      <c r="AD17" s="55">
        <f>IF(U17&gt;=0.9, 1, 0)</f>
        <v>0</v>
      </c>
    </row>
    <row r="18" spans="1:30" ht="20" customHeight="1" x14ac:dyDescent="0.2">
      <c r="A18" s="20" t="s">
        <v>561</v>
      </c>
      <c r="B18" s="33" t="str">
        <f>SUBSTITUTE(A18,"/Users/timomiessen/Desktop/imagesdk/blackwomen1/","Image_")</f>
        <v>Image_BW_300.jpg</v>
      </c>
      <c r="C18" s="63" t="s">
        <v>5</v>
      </c>
      <c r="D18" s="22" t="s">
        <v>2973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1</v>
      </c>
      <c r="N18" s="23">
        <v>1</v>
      </c>
      <c r="O18" s="23">
        <v>0</v>
      </c>
      <c r="P18" s="23">
        <v>0</v>
      </c>
      <c r="Q18" s="23">
        <v>0</v>
      </c>
      <c r="R18" s="23" cm="1">
        <f t="array" ref="R18">_xlfn.IFS(H18=1,1,K18=1,1,L18=1,1,M18=1,1,N18=1,1,P18=1,1,TRUE,0)</f>
        <v>1</v>
      </c>
      <c r="S18" s="64">
        <f>IF(AND(G18=1,R18=1),0,R18)</f>
        <v>1</v>
      </c>
      <c r="T18" s="24" t="s">
        <v>2080</v>
      </c>
      <c r="U18" s="49">
        <f>SUBSTITUTE(T18,".",",")*1</f>
        <v>0.24673964828252701</v>
      </c>
      <c r="V18" s="54">
        <f>IF(U18&gt;=0.1, 1, 0)</f>
        <v>1</v>
      </c>
      <c r="W18" s="25">
        <f>IF(U18&gt;=0.2, 1, 0)</f>
        <v>1</v>
      </c>
      <c r="X18" s="25">
        <f>IF(U18&gt;=0.3, 1, 0)</f>
        <v>0</v>
      </c>
      <c r="Y18" s="25">
        <f>IF(U18&gt;=0.4, 1, 0)</f>
        <v>0</v>
      </c>
      <c r="Z18" s="25">
        <f>IF(U18&gt;=0.5, 1, 0)</f>
        <v>0</v>
      </c>
      <c r="AA18" s="25">
        <f>IF(U18&gt;=0.6, 1, 0)</f>
        <v>0</v>
      </c>
      <c r="AB18" s="25">
        <f>IF(U18&gt;=0.7, 1, 0)</f>
        <v>0</v>
      </c>
      <c r="AC18" s="25">
        <f>IF(U18&gt;=0.8, 1, 0)</f>
        <v>0</v>
      </c>
      <c r="AD18" s="55">
        <f>IF(U18&gt;=0.9, 1, 0)</f>
        <v>0</v>
      </c>
    </row>
    <row r="19" spans="1:30" ht="20" customHeight="1" x14ac:dyDescent="0.2">
      <c r="A19" s="20" t="s">
        <v>562</v>
      </c>
      <c r="B19" s="33" t="str">
        <f>SUBSTITUTE(A19,"/Users/timomiessen/Desktop/imagesdk/blackwomen1/","Image_")</f>
        <v>Image_BW_301.jpg</v>
      </c>
      <c r="C19" s="63" t="s">
        <v>5</v>
      </c>
      <c r="D19" s="22" t="s">
        <v>2973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1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 cm="1">
        <f t="array" ref="R19">_xlfn.IFS(H19=1,1,K19=1,1,L19=1,1,M19=1,1,N19=1,1,P19=1,1,TRUE,0)</f>
        <v>1</v>
      </c>
      <c r="S19" s="64">
        <f>IF(AND(G19=1,R19=1),0,R19)</f>
        <v>1</v>
      </c>
      <c r="T19" s="24" t="s">
        <v>2081</v>
      </c>
      <c r="U19" s="49">
        <f>SUBSTITUTE(T19,".",",")*1</f>
        <v>0.69508934020996005</v>
      </c>
      <c r="V19" s="54">
        <f>IF(U19&gt;=0.1, 1, 0)</f>
        <v>1</v>
      </c>
      <c r="W19" s="25">
        <f>IF(U19&gt;=0.2, 1, 0)</f>
        <v>1</v>
      </c>
      <c r="X19" s="25">
        <f>IF(U19&gt;=0.3, 1, 0)</f>
        <v>1</v>
      </c>
      <c r="Y19" s="25">
        <f>IF(U19&gt;=0.4, 1, 0)</f>
        <v>1</v>
      </c>
      <c r="Z19" s="25">
        <f>IF(U19&gt;=0.5, 1, 0)</f>
        <v>1</v>
      </c>
      <c r="AA19" s="25">
        <f>IF(U19&gt;=0.6, 1, 0)</f>
        <v>1</v>
      </c>
      <c r="AB19" s="25">
        <f>IF(U19&gt;=0.7, 1, 0)</f>
        <v>0</v>
      </c>
      <c r="AC19" s="25">
        <f>IF(U19&gt;=0.8, 1, 0)</f>
        <v>0</v>
      </c>
      <c r="AD19" s="55">
        <f>IF(U19&gt;=0.9, 1, 0)</f>
        <v>0</v>
      </c>
    </row>
    <row r="20" spans="1:30" ht="20" customHeight="1" x14ac:dyDescent="0.2">
      <c r="A20" s="20" t="s">
        <v>563</v>
      </c>
      <c r="B20" s="33" t="str">
        <f>SUBSTITUTE(A20,"/Users/timomiessen/Desktop/imagesdk/blackwomen1/","Image_")</f>
        <v>Image_BW_302.jpg</v>
      </c>
      <c r="C20" s="63" t="s">
        <v>5</v>
      </c>
      <c r="D20" s="22" t="s">
        <v>2973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1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 cm="1">
        <f t="array" ref="R20">_xlfn.IFS(H20=1,1,K20=1,1,L20=1,1,M20=1,1,N20=1,1,P20=1,1,TRUE,0)</f>
        <v>1</v>
      </c>
      <c r="S20" s="64">
        <f>IF(AND(G20=1,R20=1),0,R20)</f>
        <v>1</v>
      </c>
      <c r="T20" s="24" t="s">
        <v>2082</v>
      </c>
      <c r="U20" s="49">
        <f>SUBSTITUTE(T20,".",",")*1</f>
        <v>0.58565482869744301</v>
      </c>
      <c r="V20" s="54">
        <f>IF(U20&gt;=0.1, 1, 0)</f>
        <v>1</v>
      </c>
      <c r="W20" s="25">
        <f>IF(U20&gt;=0.2, 1, 0)</f>
        <v>1</v>
      </c>
      <c r="X20" s="25">
        <f>IF(U20&gt;=0.3, 1, 0)</f>
        <v>1</v>
      </c>
      <c r="Y20" s="25">
        <f>IF(U20&gt;=0.4, 1, 0)</f>
        <v>1</v>
      </c>
      <c r="Z20" s="25">
        <f>IF(U20&gt;=0.5, 1, 0)</f>
        <v>1</v>
      </c>
      <c r="AA20" s="25">
        <f>IF(U20&gt;=0.6, 1, 0)</f>
        <v>0</v>
      </c>
      <c r="AB20" s="25">
        <f>IF(U20&gt;=0.7, 1, 0)</f>
        <v>0</v>
      </c>
      <c r="AC20" s="25">
        <f>IF(U20&gt;=0.8, 1, 0)</f>
        <v>0</v>
      </c>
      <c r="AD20" s="55">
        <f>IF(U20&gt;=0.9, 1, 0)</f>
        <v>0</v>
      </c>
    </row>
    <row r="21" spans="1:30" ht="20" customHeight="1" x14ac:dyDescent="0.2">
      <c r="A21" s="20" t="s">
        <v>564</v>
      </c>
      <c r="B21" s="33" t="str">
        <f>SUBSTITUTE(A21,"/Users/timomiessen/Desktop/imagesdk/blackwomen1/","Image_")</f>
        <v>Image_BW_303.jpg</v>
      </c>
      <c r="C21" s="63" t="s">
        <v>5</v>
      </c>
      <c r="D21" s="22" t="s">
        <v>2973</v>
      </c>
      <c r="E21" s="23">
        <v>0</v>
      </c>
      <c r="F21" s="23">
        <v>0</v>
      </c>
      <c r="G21" s="23">
        <v>0</v>
      </c>
      <c r="H21" s="23">
        <v>1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1</v>
      </c>
      <c r="Q21" s="23">
        <v>0</v>
      </c>
      <c r="R21" s="23" cm="1">
        <f t="array" ref="R21">_xlfn.IFS(H21=1,1,K21=1,1,L21=1,1,M21=1,1,N21=1,1,P21=1,1,TRUE,0)</f>
        <v>1</v>
      </c>
      <c r="S21" s="64">
        <f>IF(AND(G21=1,R21=1),0,R21)</f>
        <v>1</v>
      </c>
      <c r="T21" s="24" t="s">
        <v>2083</v>
      </c>
      <c r="U21" s="49">
        <f>SUBSTITUTE(T21,".",",")*1</f>
        <v>0.79680289328098297</v>
      </c>
      <c r="V21" s="54">
        <f>IF(U21&gt;=0.1, 1, 0)</f>
        <v>1</v>
      </c>
      <c r="W21" s="25">
        <f>IF(U21&gt;=0.2, 1, 0)</f>
        <v>1</v>
      </c>
      <c r="X21" s="25">
        <f>IF(U21&gt;=0.3, 1, 0)</f>
        <v>1</v>
      </c>
      <c r="Y21" s="25">
        <f>IF(U21&gt;=0.4, 1, 0)</f>
        <v>1</v>
      </c>
      <c r="Z21" s="25">
        <f>IF(U21&gt;=0.5, 1, 0)</f>
        <v>1</v>
      </c>
      <c r="AA21" s="25">
        <f>IF(U21&gt;=0.6, 1, 0)</f>
        <v>1</v>
      </c>
      <c r="AB21" s="25">
        <f>IF(U21&gt;=0.7, 1, 0)</f>
        <v>1</v>
      </c>
      <c r="AC21" s="25">
        <f>IF(U21&gt;=0.8, 1, 0)</f>
        <v>0</v>
      </c>
      <c r="AD21" s="55">
        <f>IF(U21&gt;=0.9, 1, 0)</f>
        <v>0</v>
      </c>
    </row>
    <row r="22" spans="1:30" ht="20" customHeight="1" x14ac:dyDescent="0.2">
      <c r="A22" s="20" t="s">
        <v>565</v>
      </c>
      <c r="B22" s="33" t="str">
        <f>SUBSTITUTE(A22,"/Users/timomiessen/Desktop/imagesdk/blackwomen1/","Image_")</f>
        <v>Image_BW_304.jpg</v>
      </c>
      <c r="C22" s="63" t="s">
        <v>5</v>
      </c>
      <c r="D22" s="22" t="s">
        <v>2973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1</v>
      </c>
      <c r="Q22" s="23">
        <v>0</v>
      </c>
      <c r="R22" s="23" cm="1">
        <f t="array" ref="R22">_xlfn.IFS(H22=1,1,K22=1,1,L22=1,1,M22=1,1,N22=1,1,P22=1,1,TRUE,0)</f>
        <v>1</v>
      </c>
      <c r="S22" s="64">
        <f>IF(AND(G22=1,R22=1),0,R22)</f>
        <v>1</v>
      </c>
      <c r="T22" s="24" t="s">
        <v>2084</v>
      </c>
      <c r="U22" s="49">
        <f>SUBSTITUTE(T22,".",",")*1</f>
        <v>0.37743139127269298</v>
      </c>
      <c r="V22" s="54">
        <f>IF(U22&gt;=0.1, 1, 0)</f>
        <v>1</v>
      </c>
      <c r="W22" s="25">
        <f>IF(U22&gt;=0.2, 1, 0)</f>
        <v>1</v>
      </c>
      <c r="X22" s="25">
        <f>IF(U22&gt;=0.3, 1, 0)</f>
        <v>1</v>
      </c>
      <c r="Y22" s="25">
        <f>IF(U22&gt;=0.4, 1, 0)</f>
        <v>0</v>
      </c>
      <c r="Z22" s="25">
        <f>IF(U22&gt;=0.5, 1, 0)</f>
        <v>0</v>
      </c>
      <c r="AA22" s="25">
        <f>IF(U22&gt;=0.6, 1, 0)</f>
        <v>0</v>
      </c>
      <c r="AB22" s="25">
        <f>IF(U22&gt;=0.7, 1, 0)</f>
        <v>0</v>
      </c>
      <c r="AC22" s="25">
        <f>IF(U22&gt;=0.8, 1, 0)</f>
        <v>0</v>
      </c>
      <c r="AD22" s="55">
        <f>IF(U22&gt;=0.9, 1, 0)</f>
        <v>0</v>
      </c>
    </row>
    <row r="23" spans="1:30" ht="20" customHeight="1" x14ac:dyDescent="0.2">
      <c r="A23" s="20" t="s">
        <v>566</v>
      </c>
      <c r="B23" s="33" t="str">
        <f>SUBSTITUTE(A23,"/Users/timomiessen/Desktop/imagesdk/blackwomen1/","Image_")</f>
        <v>Image_BW_305.jpg</v>
      </c>
      <c r="C23" s="63" t="s">
        <v>5</v>
      </c>
      <c r="D23" s="22" t="s">
        <v>2973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1</v>
      </c>
      <c r="O23" s="23">
        <v>0</v>
      </c>
      <c r="P23" s="23">
        <v>0</v>
      </c>
      <c r="Q23" s="23">
        <v>0</v>
      </c>
      <c r="R23" s="23" cm="1">
        <f t="array" ref="R23">_xlfn.IFS(H23=1,1,K23=1,1,L23=1,1,M23=1,1,N23=1,1,P23=1,1,TRUE,0)</f>
        <v>1</v>
      </c>
      <c r="S23" s="64">
        <f>IF(AND(G23=1,R23=1),0,R23)</f>
        <v>1</v>
      </c>
      <c r="T23" s="24" t="s">
        <v>2085</v>
      </c>
      <c r="U23" s="49">
        <f>SUBSTITUTE(T23,".",",")*1</f>
        <v>0.91624233406037003</v>
      </c>
      <c r="V23" s="54">
        <f>IF(U23&gt;=0.1, 1, 0)</f>
        <v>1</v>
      </c>
      <c r="W23" s="25">
        <f>IF(U23&gt;=0.2, 1, 0)</f>
        <v>1</v>
      </c>
      <c r="X23" s="25">
        <f>IF(U23&gt;=0.3, 1, 0)</f>
        <v>1</v>
      </c>
      <c r="Y23" s="25">
        <f>IF(U23&gt;=0.4, 1, 0)</f>
        <v>1</v>
      </c>
      <c r="Z23" s="25">
        <f>IF(U23&gt;=0.5, 1, 0)</f>
        <v>1</v>
      </c>
      <c r="AA23" s="25">
        <f>IF(U23&gt;=0.6, 1, 0)</f>
        <v>1</v>
      </c>
      <c r="AB23" s="25">
        <f>IF(U23&gt;=0.7, 1, 0)</f>
        <v>1</v>
      </c>
      <c r="AC23" s="25">
        <f>IF(U23&gt;=0.8, 1, 0)</f>
        <v>1</v>
      </c>
      <c r="AD23" s="55">
        <f>IF(U23&gt;=0.9, 1, 0)</f>
        <v>1</v>
      </c>
    </row>
    <row r="24" spans="1:30" ht="20" customHeight="1" x14ac:dyDescent="0.2">
      <c r="A24" s="20" t="s">
        <v>567</v>
      </c>
      <c r="B24" s="33" t="str">
        <f>SUBSTITUTE(A24,"/Users/timomiessen/Desktop/imagesdk/blackwomen1/","Image_")</f>
        <v>Image_BW_306.jpg</v>
      </c>
      <c r="C24" s="63" t="s">
        <v>5</v>
      </c>
      <c r="D24" s="22" t="s">
        <v>2973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1</v>
      </c>
      <c r="N24" s="23">
        <v>0</v>
      </c>
      <c r="O24" s="23">
        <v>0</v>
      </c>
      <c r="P24" s="23">
        <v>1</v>
      </c>
      <c r="Q24" s="23">
        <v>0</v>
      </c>
      <c r="R24" s="23" cm="1">
        <f t="array" ref="R24">_xlfn.IFS(H24=1,1,K24=1,1,L24=1,1,M24=1,1,N24=1,1,P24=1,1,TRUE,0)</f>
        <v>1</v>
      </c>
      <c r="S24" s="64">
        <f>IF(AND(G24=1,R24=1),0,R24)</f>
        <v>1</v>
      </c>
      <c r="T24" s="24" t="s">
        <v>2086</v>
      </c>
      <c r="U24" s="49">
        <f>SUBSTITUTE(T24,".",",")*1</f>
        <v>0.33572696149349202</v>
      </c>
      <c r="V24" s="54">
        <f>IF(U24&gt;=0.1, 1, 0)</f>
        <v>1</v>
      </c>
      <c r="W24" s="25">
        <f>IF(U24&gt;=0.2, 1, 0)</f>
        <v>1</v>
      </c>
      <c r="X24" s="25">
        <f>IF(U24&gt;=0.3, 1, 0)</f>
        <v>1</v>
      </c>
      <c r="Y24" s="25">
        <f>IF(U24&gt;=0.4, 1, 0)</f>
        <v>0</v>
      </c>
      <c r="Z24" s="25">
        <f>IF(U24&gt;=0.5, 1, 0)</f>
        <v>0</v>
      </c>
      <c r="AA24" s="25">
        <f>IF(U24&gt;=0.6, 1, 0)</f>
        <v>0</v>
      </c>
      <c r="AB24" s="25">
        <f>IF(U24&gt;=0.7, 1, 0)</f>
        <v>0</v>
      </c>
      <c r="AC24" s="25">
        <f>IF(U24&gt;=0.8, 1, 0)</f>
        <v>0</v>
      </c>
      <c r="AD24" s="55">
        <f>IF(U24&gt;=0.9, 1, 0)</f>
        <v>0</v>
      </c>
    </row>
    <row r="25" spans="1:30" ht="20" customHeight="1" x14ac:dyDescent="0.2">
      <c r="A25" s="20" t="s">
        <v>568</v>
      </c>
      <c r="B25" s="33" t="str">
        <f>SUBSTITUTE(A25,"/Users/timomiessen/Desktop/imagesdk/blackwomen1/","Image_")</f>
        <v>Image_BW_307.jpg</v>
      </c>
      <c r="C25" s="63" t="s">
        <v>5</v>
      </c>
      <c r="D25" s="22" t="s">
        <v>2973</v>
      </c>
      <c r="E25" s="23">
        <v>0</v>
      </c>
      <c r="F25" s="23">
        <v>0</v>
      </c>
      <c r="G25" s="23">
        <v>0</v>
      </c>
      <c r="H25" s="23">
        <v>0</v>
      </c>
      <c r="I25" s="23">
        <v>1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1</v>
      </c>
      <c r="Q25" s="23">
        <v>0</v>
      </c>
      <c r="R25" s="23" cm="1">
        <f t="array" ref="R25">_xlfn.IFS(H25=1,1,K25=1,1,L25=1,1,M25=1,1,N25=1,1,P25=1,1,TRUE,0)</f>
        <v>1</v>
      </c>
      <c r="S25" s="64">
        <f>IF(AND(G25=1,R25=1),0,R25)</f>
        <v>1</v>
      </c>
      <c r="T25" s="24" t="s">
        <v>2087</v>
      </c>
      <c r="U25" s="49">
        <f>SUBSTITUTE(T25,".",",")*1</f>
        <v>0.911537945270538</v>
      </c>
      <c r="V25" s="54">
        <f>IF(U25&gt;=0.1, 1, 0)</f>
        <v>1</v>
      </c>
      <c r="W25" s="25">
        <f>IF(U25&gt;=0.2, 1, 0)</f>
        <v>1</v>
      </c>
      <c r="X25" s="25">
        <f>IF(U25&gt;=0.3, 1, 0)</f>
        <v>1</v>
      </c>
      <c r="Y25" s="25">
        <f>IF(U25&gt;=0.4, 1, 0)</f>
        <v>1</v>
      </c>
      <c r="Z25" s="25">
        <f>IF(U25&gt;=0.5, 1, 0)</f>
        <v>1</v>
      </c>
      <c r="AA25" s="25">
        <f>IF(U25&gt;=0.6, 1, 0)</f>
        <v>1</v>
      </c>
      <c r="AB25" s="25">
        <f>IF(U25&gt;=0.7, 1, 0)</f>
        <v>1</v>
      </c>
      <c r="AC25" s="25">
        <f>IF(U25&gt;=0.8, 1, 0)</f>
        <v>1</v>
      </c>
      <c r="AD25" s="55">
        <f>IF(U25&gt;=0.9, 1, 0)</f>
        <v>1</v>
      </c>
    </row>
    <row r="26" spans="1:30" ht="20" customHeight="1" x14ac:dyDescent="0.2">
      <c r="A26" s="20" t="s">
        <v>569</v>
      </c>
      <c r="B26" s="33" t="str">
        <f>SUBSTITUTE(A26,"/Users/timomiessen/Desktop/imagesdk/blackwomen1/","Image_")</f>
        <v>Image_BW_308.jpg</v>
      </c>
      <c r="C26" s="63" t="s">
        <v>5</v>
      </c>
      <c r="D26" s="22" t="s">
        <v>2973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</v>
      </c>
      <c r="N26" s="23">
        <v>1</v>
      </c>
      <c r="O26" s="23">
        <v>0</v>
      </c>
      <c r="P26" s="23">
        <v>0</v>
      </c>
      <c r="Q26" s="23">
        <v>0</v>
      </c>
      <c r="R26" s="23" cm="1">
        <f t="array" ref="R26">_xlfn.IFS(H26=1,1,K26=1,1,L26=1,1,M26=1,1,N26=1,1,P26=1,1,TRUE,0)</f>
        <v>1</v>
      </c>
      <c r="S26" s="64">
        <f>IF(AND(G26=1,R26=1),0,R26)</f>
        <v>1</v>
      </c>
      <c r="T26" s="24" t="s">
        <v>2088</v>
      </c>
      <c r="U26" s="49">
        <f>SUBSTITUTE(T26,".",",")*1</f>
        <v>0.23530869185924499</v>
      </c>
      <c r="V26" s="54">
        <f>IF(U26&gt;=0.1, 1, 0)</f>
        <v>1</v>
      </c>
      <c r="W26" s="25">
        <f>IF(U26&gt;=0.2, 1, 0)</f>
        <v>1</v>
      </c>
      <c r="X26" s="25">
        <f>IF(U26&gt;=0.3, 1, 0)</f>
        <v>0</v>
      </c>
      <c r="Y26" s="25">
        <f>IF(U26&gt;=0.4, 1, 0)</f>
        <v>0</v>
      </c>
      <c r="Z26" s="25">
        <f>IF(U26&gt;=0.5, 1, 0)</f>
        <v>0</v>
      </c>
      <c r="AA26" s="25">
        <f>IF(U26&gt;=0.6, 1, 0)</f>
        <v>0</v>
      </c>
      <c r="AB26" s="25">
        <f>IF(U26&gt;=0.7, 1, 0)</f>
        <v>0</v>
      </c>
      <c r="AC26" s="25">
        <f>IF(U26&gt;=0.8, 1, 0)</f>
        <v>0</v>
      </c>
      <c r="AD26" s="55">
        <f>IF(U26&gt;=0.9, 1, 0)</f>
        <v>0</v>
      </c>
    </row>
    <row r="27" spans="1:30" ht="20" customHeight="1" x14ac:dyDescent="0.2">
      <c r="A27" s="20" t="s">
        <v>570</v>
      </c>
      <c r="B27" s="33" t="str">
        <f>SUBSTITUTE(A27,"/Users/timomiessen/Desktop/imagesdk/blackwomen1/","Image_")</f>
        <v>Image_BW_309.jpg</v>
      </c>
      <c r="C27" s="63" t="s">
        <v>5</v>
      </c>
      <c r="D27" s="22" t="s">
        <v>2973</v>
      </c>
      <c r="E27" s="23">
        <v>0</v>
      </c>
      <c r="F27" s="23">
        <v>0</v>
      </c>
      <c r="G27" s="23">
        <v>0</v>
      </c>
      <c r="H27" s="23">
        <v>1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 cm="1">
        <f t="array" ref="R27">_xlfn.IFS(H27=1,1,K27=1,1,L27=1,1,M27=1,1,N27=1,1,P27=1,1,TRUE,0)</f>
        <v>1</v>
      </c>
      <c r="S27" s="64">
        <f>IF(AND(G27=1,R27=1),0,R27)</f>
        <v>1</v>
      </c>
      <c r="T27" s="24" t="s">
        <v>2089</v>
      </c>
      <c r="U27" s="49">
        <f>SUBSTITUTE(T27,".",",")*1</f>
        <v>0.25009965337812901</v>
      </c>
      <c r="V27" s="54">
        <f>IF(U27&gt;=0.1, 1, 0)</f>
        <v>1</v>
      </c>
      <c r="W27" s="25">
        <f>IF(U27&gt;=0.2, 1, 0)</f>
        <v>1</v>
      </c>
      <c r="X27" s="25">
        <f>IF(U27&gt;=0.3, 1, 0)</f>
        <v>0</v>
      </c>
      <c r="Y27" s="25">
        <f>IF(U27&gt;=0.4, 1, 0)</f>
        <v>0</v>
      </c>
      <c r="Z27" s="25">
        <f>IF(U27&gt;=0.5, 1, 0)</f>
        <v>0</v>
      </c>
      <c r="AA27" s="25">
        <f>IF(U27&gt;=0.6, 1, 0)</f>
        <v>0</v>
      </c>
      <c r="AB27" s="25">
        <f>IF(U27&gt;=0.7, 1, 0)</f>
        <v>0</v>
      </c>
      <c r="AC27" s="25">
        <f>IF(U27&gt;=0.8, 1, 0)</f>
        <v>0</v>
      </c>
      <c r="AD27" s="55">
        <f>IF(U27&gt;=0.9, 1, 0)</f>
        <v>0</v>
      </c>
    </row>
    <row r="28" spans="1:30" ht="20" customHeight="1" x14ac:dyDescent="0.2">
      <c r="A28" s="20" t="s">
        <v>572</v>
      </c>
      <c r="B28" s="33" t="str">
        <f>SUBSTITUTE(A28,"/Users/timomiessen/Desktop/imagesdk/blackwomen1/","Image_")</f>
        <v>Image_BW_310.jpg</v>
      </c>
      <c r="C28" s="63" t="s">
        <v>5</v>
      </c>
      <c r="D28" s="22" t="s">
        <v>2973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1</v>
      </c>
      <c r="Q28" s="23">
        <v>0</v>
      </c>
      <c r="R28" s="23" cm="1">
        <f t="array" ref="R28">_xlfn.IFS(H28=1,1,K28=1,1,L28=1,1,M28=1,1,N28=1,1,P28=1,1,TRUE,0)</f>
        <v>1</v>
      </c>
      <c r="S28" s="64">
        <f>IF(AND(G28=1,R28=1),0,R28)</f>
        <v>1</v>
      </c>
      <c r="T28" s="24" t="s">
        <v>2091</v>
      </c>
      <c r="U28" s="49">
        <f>SUBSTITUTE(T28,".",",")*1</f>
        <v>0.113685853779315</v>
      </c>
      <c r="V28" s="54">
        <f>IF(U28&gt;=0.1, 1, 0)</f>
        <v>1</v>
      </c>
      <c r="W28" s="25">
        <f>IF(U28&gt;=0.2, 1, 0)</f>
        <v>0</v>
      </c>
      <c r="X28" s="25">
        <f>IF(U28&gt;=0.3, 1, 0)</f>
        <v>0</v>
      </c>
      <c r="Y28" s="25">
        <f>IF(U28&gt;=0.4, 1, 0)</f>
        <v>0</v>
      </c>
      <c r="Z28" s="25">
        <f>IF(U28&gt;=0.5, 1, 0)</f>
        <v>0</v>
      </c>
      <c r="AA28" s="25">
        <f>IF(U28&gt;=0.6, 1, 0)</f>
        <v>0</v>
      </c>
      <c r="AB28" s="25">
        <f>IF(U28&gt;=0.7, 1, 0)</f>
        <v>0</v>
      </c>
      <c r="AC28" s="25">
        <f>IF(U28&gt;=0.8, 1, 0)</f>
        <v>0</v>
      </c>
      <c r="AD28" s="55">
        <f>IF(U28&gt;=0.9, 1, 0)</f>
        <v>0</v>
      </c>
    </row>
    <row r="29" spans="1:30" ht="20" customHeight="1" x14ac:dyDescent="0.2">
      <c r="A29" s="20" t="s">
        <v>573</v>
      </c>
      <c r="B29" s="33" t="str">
        <f>SUBSTITUTE(A29,"/Users/timomiessen/Desktop/imagesdk/blackwomen1/","Image_")</f>
        <v>Image_BW_311.jpg</v>
      </c>
      <c r="C29" s="63" t="s">
        <v>5</v>
      </c>
      <c r="D29" s="22" t="s">
        <v>2973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1</v>
      </c>
      <c r="Q29" s="23">
        <v>0</v>
      </c>
      <c r="R29" s="23" cm="1">
        <f t="array" ref="R29">_xlfn.IFS(H29=1,1,K29=1,1,L29=1,1,M29=1,1,N29=1,1,P29=1,1,TRUE,0)</f>
        <v>1</v>
      </c>
      <c r="S29" s="64">
        <f>IF(AND(G29=1,R29=1),0,R29)</f>
        <v>1</v>
      </c>
      <c r="T29" s="24" t="s">
        <v>2092</v>
      </c>
      <c r="U29" s="49">
        <f>SUBSTITUTE(T29,".",",")*1</f>
        <v>0.55966173857450396</v>
      </c>
      <c r="V29" s="54">
        <f>IF(U29&gt;=0.1, 1, 0)</f>
        <v>1</v>
      </c>
      <c r="W29" s="25">
        <f>IF(U29&gt;=0.2, 1, 0)</f>
        <v>1</v>
      </c>
      <c r="X29" s="25">
        <f>IF(U29&gt;=0.3, 1, 0)</f>
        <v>1</v>
      </c>
      <c r="Y29" s="25">
        <f>IF(U29&gt;=0.4, 1, 0)</f>
        <v>1</v>
      </c>
      <c r="Z29" s="25">
        <f>IF(U29&gt;=0.5, 1, 0)</f>
        <v>1</v>
      </c>
      <c r="AA29" s="25">
        <f>IF(U29&gt;=0.6, 1, 0)</f>
        <v>0</v>
      </c>
      <c r="AB29" s="25">
        <f>IF(U29&gt;=0.7, 1, 0)</f>
        <v>0</v>
      </c>
      <c r="AC29" s="25">
        <f>IF(U29&gt;=0.8, 1, 0)</f>
        <v>0</v>
      </c>
      <c r="AD29" s="55">
        <f>IF(U29&gt;=0.9, 1, 0)</f>
        <v>0</v>
      </c>
    </row>
    <row r="30" spans="1:30" ht="20" customHeight="1" x14ac:dyDescent="0.2">
      <c r="A30" s="20" t="s">
        <v>574</v>
      </c>
      <c r="B30" s="33" t="str">
        <f>SUBSTITUTE(A30,"/Users/timomiessen/Desktop/imagesdk/blackwomen1/","Image_")</f>
        <v>Image_BW_312.jpg</v>
      </c>
      <c r="C30" s="63" t="s">
        <v>5</v>
      </c>
      <c r="D30" s="22" t="s">
        <v>2973</v>
      </c>
      <c r="E30" s="23">
        <v>0</v>
      </c>
      <c r="F30" s="23">
        <v>0</v>
      </c>
      <c r="G30" s="23">
        <v>0</v>
      </c>
      <c r="H30" s="23">
        <v>1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1</v>
      </c>
      <c r="Q30" s="23">
        <v>0</v>
      </c>
      <c r="R30" s="23" cm="1">
        <f t="array" ref="R30">_xlfn.IFS(H30=1,1,K30=1,1,L30=1,1,M30=1,1,N30=1,1,P30=1,1,TRUE,0)</f>
        <v>1</v>
      </c>
      <c r="S30" s="64">
        <f>IF(AND(G30=1,R30=1),0,R30)</f>
        <v>1</v>
      </c>
      <c r="T30" s="24" t="s">
        <v>2093</v>
      </c>
      <c r="U30" s="49">
        <f>SUBSTITUTE(T30,".",",")*1</f>
        <v>0.95727855619043101</v>
      </c>
      <c r="V30" s="54">
        <f>IF(U30&gt;=0.1, 1, 0)</f>
        <v>1</v>
      </c>
      <c r="W30" s="25">
        <f>IF(U30&gt;=0.2, 1, 0)</f>
        <v>1</v>
      </c>
      <c r="X30" s="25">
        <f>IF(U30&gt;=0.3, 1, 0)</f>
        <v>1</v>
      </c>
      <c r="Y30" s="25">
        <f>IF(U30&gt;=0.4, 1, 0)</f>
        <v>1</v>
      </c>
      <c r="Z30" s="25">
        <f>IF(U30&gt;=0.5, 1, 0)</f>
        <v>1</v>
      </c>
      <c r="AA30" s="25">
        <f>IF(U30&gt;=0.6, 1, 0)</f>
        <v>1</v>
      </c>
      <c r="AB30" s="25">
        <f>IF(U30&gt;=0.7, 1, 0)</f>
        <v>1</v>
      </c>
      <c r="AC30" s="25">
        <f>IF(U30&gt;=0.8, 1, 0)</f>
        <v>1</v>
      </c>
      <c r="AD30" s="55">
        <f>IF(U30&gt;=0.9, 1, 0)</f>
        <v>1</v>
      </c>
    </row>
    <row r="31" spans="1:30" ht="20" customHeight="1" x14ac:dyDescent="0.2">
      <c r="A31" s="20" t="s">
        <v>575</v>
      </c>
      <c r="B31" s="33" t="str">
        <f>SUBSTITUTE(A31,"/Users/timomiessen/Desktop/imagesdk/blackwomen1/","Image_")</f>
        <v>Image_BW_313.jpg</v>
      </c>
      <c r="C31" s="63" t="s">
        <v>5</v>
      </c>
      <c r="D31" s="22" t="s">
        <v>2973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1</v>
      </c>
      <c r="O31" s="23">
        <v>0</v>
      </c>
      <c r="P31" s="23">
        <v>0</v>
      </c>
      <c r="Q31" s="23">
        <v>0</v>
      </c>
      <c r="R31" s="23" cm="1">
        <f t="array" ref="R31">_xlfn.IFS(H31=1,1,K31=1,1,L31=1,1,M31=1,1,N31=1,1,P31=1,1,TRUE,0)</f>
        <v>1</v>
      </c>
      <c r="S31" s="64">
        <f>IF(AND(G31=1,R31=1),0,R31)</f>
        <v>1</v>
      </c>
      <c r="T31" s="24" t="s">
        <v>2094</v>
      </c>
      <c r="U31" s="49">
        <f>SUBSTITUTE(T31,".",",")*1</f>
        <v>0.11054733395576399</v>
      </c>
      <c r="V31" s="54">
        <f>IF(U31&gt;=0.1, 1, 0)</f>
        <v>1</v>
      </c>
      <c r="W31" s="25">
        <f>IF(U31&gt;=0.2, 1, 0)</f>
        <v>0</v>
      </c>
      <c r="X31" s="25">
        <f>IF(U31&gt;=0.3, 1, 0)</f>
        <v>0</v>
      </c>
      <c r="Y31" s="25">
        <f>IF(U31&gt;=0.4, 1, 0)</f>
        <v>0</v>
      </c>
      <c r="Z31" s="25">
        <f>IF(U31&gt;=0.5, 1, 0)</f>
        <v>0</v>
      </c>
      <c r="AA31" s="25">
        <f>IF(U31&gt;=0.6, 1, 0)</f>
        <v>0</v>
      </c>
      <c r="AB31" s="25">
        <f>IF(U31&gt;=0.7, 1, 0)</f>
        <v>0</v>
      </c>
      <c r="AC31" s="25">
        <f>IF(U31&gt;=0.8, 1, 0)</f>
        <v>0</v>
      </c>
      <c r="AD31" s="55">
        <f>IF(U31&gt;=0.9, 1, 0)</f>
        <v>0</v>
      </c>
    </row>
    <row r="32" spans="1:30" ht="20" customHeight="1" x14ac:dyDescent="0.2">
      <c r="A32" s="20" t="s">
        <v>578</v>
      </c>
      <c r="B32" s="33" t="str">
        <f>SUBSTITUTE(A32,"/Users/timomiessen/Desktop/imagesdk/blackwomen1/","Image_")</f>
        <v>Image_BW_316.jpg</v>
      </c>
      <c r="C32" s="63" t="s">
        <v>5</v>
      </c>
      <c r="D32" s="22" t="s">
        <v>2973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1</v>
      </c>
      <c r="N32" s="23">
        <v>0</v>
      </c>
      <c r="O32" s="23">
        <v>0</v>
      </c>
      <c r="P32" s="23">
        <v>0</v>
      </c>
      <c r="Q32" s="23">
        <v>0</v>
      </c>
      <c r="R32" s="23" cm="1">
        <f t="array" ref="R32">_xlfn.IFS(H32=1,1,K32=1,1,L32=1,1,M32=1,1,N32=1,1,P32=1,1,TRUE,0)</f>
        <v>1</v>
      </c>
      <c r="S32" s="64">
        <f>IF(AND(G32=1,R32=1),0,R32)</f>
        <v>1</v>
      </c>
      <c r="T32" s="24" t="s">
        <v>2097</v>
      </c>
      <c r="U32" s="49">
        <f>SUBSTITUTE(T32,".",",")*1</f>
        <v>1.04574831202626E-2</v>
      </c>
      <c r="V32" s="54">
        <f>IF(U32&gt;=0.1, 1, 0)</f>
        <v>0</v>
      </c>
      <c r="W32" s="25">
        <f>IF(U32&gt;=0.2, 1, 0)</f>
        <v>0</v>
      </c>
      <c r="X32" s="25">
        <f>IF(U32&gt;=0.3, 1, 0)</f>
        <v>0</v>
      </c>
      <c r="Y32" s="25">
        <f>IF(U32&gt;=0.4, 1, 0)</f>
        <v>0</v>
      </c>
      <c r="Z32" s="25">
        <f>IF(U32&gt;=0.5, 1, 0)</f>
        <v>0</v>
      </c>
      <c r="AA32" s="25">
        <f>IF(U32&gt;=0.6, 1, 0)</f>
        <v>0</v>
      </c>
      <c r="AB32" s="25">
        <f>IF(U32&gt;=0.7, 1, 0)</f>
        <v>0</v>
      </c>
      <c r="AC32" s="25">
        <f>IF(U32&gt;=0.8, 1, 0)</f>
        <v>0</v>
      </c>
      <c r="AD32" s="55">
        <f>IF(U32&gt;=0.9, 1, 0)</f>
        <v>0</v>
      </c>
    </row>
    <row r="33" spans="1:30" ht="20" customHeight="1" x14ac:dyDescent="0.2">
      <c r="A33" s="20" t="s">
        <v>580</v>
      </c>
      <c r="B33" s="33" t="str">
        <f>SUBSTITUTE(A33,"/Users/timomiessen/Desktop/imagesdk/blackwomen1/","Image_")</f>
        <v>Image_BW_318.jpg</v>
      </c>
      <c r="C33" s="63" t="s">
        <v>5</v>
      </c>
      <c r="D33" s="22" t="s">
        <v>2973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1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1</v>
      </c>
      <c r="Q33" s="23">
        <v>0</v>
      </c>
      <c r="R33" s="23" cm="1">
        <f t="array" ref="R33">_xlfn.IFS(H33=1,1,K33=1,1,L33=1,1,M33=1,1,N33=1,1,P33=1,1,TRUE,0)</f>
        <v>1</v>
      </c>
      <c r="S33" s="64">
        <f>IF(AND(G33=1,R33=1),0,R33)</f>
        <v>1</v>
      </c>
      <c r="T33" s="24" t="s">
        <v>2099</v>
      </c>
      <c r="U33" s="49">
        <f>SUBSTITUTE(T33,".",",")*1</f>
        <v>0.88400855008512702</v>
      </c>
      <c r="V33" s="54">
        <f>IF(U33&gt;=0.1, 1, 0)</f>
        <v>1</v>
      </c>
      <c r="W33" s="25">
        <f>IF(U33&gt;=0.2, 1, 0)</f>
        <v>1</v>
      </c>
      <c r="X33" s="25">
        <f>IF(U33&gt;=0.3, 1, 0)</f>
        <v>1</v>
      </c>
      <c r="Y33" s="25">
        <f>IF(U33&gt;=0.4, 1, 0)</f>
        <v>1</v>
      </c>
      <c r="Z33" s="25">
        <f>IF(U33&gt;=0.5, 1, 0)</f>
        <v>1</v>
      </c>
      <c r="AA33" s="25">
        <f>IF(U33&gt;=0.6, 1, 0)</f>
        <v>1</v>
      </c>
      <c r="AB33" s="25">
        <f>IF(U33&gt;=0.7, 1, 0)</f>
        <v>1</v>
      </c>
      <c r="AC33" s="25">
        <f>IF(U33&gt;=0.8, 1, 0)</f>
        <v>1</v>
      </c>
      <c r="AD33" s="55">
        <f>IF(U33&gt;=0.9, 1, 0)</f>
        <v>0</v>
      </c>
    </row>
    <row r="34" spans="1:30" ht="20" customHeight="1" x14ac:dyDescent="0.2">
      <c r="A34" s="20" t="s">
        <v>583</v>
      </c>
      <c r="B34" s="33" t="str">
        <f>SUBSTITUTE(A34,"/Users/timomiessen/Desktop/imagesdk/blackwomen1/","Image_")</f>
        <v>Image_BW_320.jpg</v>
      </c>
      <c r="C34" s="63" t="s">
        <v>5</v>
      </c>
      <c r="D34" s="22" t="s">
        <v>2973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1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1</v>
      </c>
      <c r="Q34" s="23">
        <v>0</v>
      </c>
      <c r="R34" s="23" cm="1">
        <f t="array" ref="R34">_xlfn.IFS(H34=1,1,K34=1,1,L34=1,1,M34=1,1,N34=1,1,P34=1,1,TRUE,0)</f>
        <v>1</v>
      </c>
      <c r="S34" s="64">
        <f>IF(AND(G34=1,R34=1),0,R34)</f>
        <v>1</v>
      </c>
      <c r="T34" s="24" t="s">
        <v>2102</v>
      </c>
      <c r="U34" s="49">
        <f>SUBSTITUTE(T34,".",",")*1</f>
        <v>1.7175419721752402E-2</v>
      </c>
      <c r="V34" s="54">
        <f>IF(U34&gt;=0.1, 1, 0)</f>
        <v>0</v>
      </c>
      <c r="W34" s="25">
        <f>IF(U34&gt;=0.2, 1, 0)</f>
        <v>0</v>
      </c>
      <c r="X34" s="25">
        <f>IF(U34&gt;=0.3, 1, 0)</f>
        <v>0</v>
      </c>
      <c r="Y34" s="25">
        <f>IF(U34&gt;=0.4, 1, 0)</f>
        <v>0</v>
      </c>
      <c r="Z34" s="25">
        <f>IF(U34&gt;=0.5, 1, 0)</f>
        <v>0</v>
      </c>
      <c r="AA34" s="25">
        <f>IF(U34&gt;=0.6, 1, 0)</f>
        <v>0</v>
      </c>
      <c r="AB34" s="25">
        <f>IF(U34&gt;=0.7, 1, 0)</f>
        <v>0</v>
      </c>
      <c r="AC34" s="25">
        <f>IF(U34&gt;=0.8, 1, 0)</f>
        <v>0</v>
      </c>
      <c r="AD34" s="55">
        <f>IF(U34&gt;=0.9, 1, 0)</f>
        <v>0</v>
      </c>
    </row>
    <row r="35" spans="1:30" ht="20" customHeight="1" x14ac:dyDescent="0.2">
      <c r="A35" s="20" t="s">
        <v>586</v>
      </c>
      <c r="B35" s="33" t="str">
        <f>SUBSTITUTE(A35,"/Users/timomiessen/Desktop/imagesdk/blackwomen1/","Image_")</f>
        <v>Image_BW_323.jpg</v>
      </c>
      <c r="C35" s="63" t="s">
        <v>5</v>
      </c>
      <c r="D35" s="22" t="s">
        <v>2973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1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1</v>
      </c>
      <c r="Q35" s="23">
        <v>0</v>
      </c>
      <c r="R35" s="23" cm="1">
        <f t="array" ref="R35">_xlfn.IFS(H35=1,1,K35=1,1,L35=1,1,M35=1,1,N35=1,1,P35=1,1,TRUE,0)</f>
        <v>1</v>
      </c>
      <c r="S35" s="64">
        <f>IF(AND(G35=1,R35=1),0,R35)</f>
        <v>1</v>
      </c>
      <c r="T35" s="24" t="s">
        <v>2105</v>
      </c>
      <c r="U35" s="49">
        <f>SUBSTITUTE(T35,".",",")*1</f>
        <v>0.98571388423442796</v>
      </c>
      <c r="V35" s="54">
        <f>IF(U35&gt;=0.1, 1, 0)</f>
        <v>1</v>
      </c>
      <c r="W35" s="25">
        <f>IF(U35&gt;=0.2, 1, 0)</f>
        <v>1</v>
      </c>
      <c r="X35" s="25">
        <f>IF(U35&gt;=0.3, 1, 0)</f>
        <v>1</v>
      </c>
      <c r="Y35" s="25">
        <f>IF(U35&gt;=0.4, 1, 0)</f>
        <v>1</v>
      </c>
      <c r="Z35" s="25">
        <f>IF(U35&gt;=0.5, 1, 0)</f>
        <v>1</v>
      </c>
      <c r="AA35" s="25">
        <f>IF(U35&gt;=0.6, 1, 0)</f>
        <v>1</v>
      </c>
      <c r="AB35" s="25">
        <f>IF(U35&gt;=0.7, 1, 0)</f>
        <v>1</v>
      </c>
      <c r="AC35" s="25">
        <f>IF(U35&gt;=0.8, 1, 0)</f>
        <v>1</v>
      </c>
      <c r="AD35" s="55">
        <f>IF(U35&gt;=0.9, 1, 0)</f>
        <v>1</v>
      </c>
    </row>
    <row r="36" spans="1:30" ht="20" customHeight="1" x14ac:dyDescent="0.2">
      <c r="A36" s="20" t="s">
        <v>587</v>
      </c>
      <c r="B36" s="33" t="str">
        <f>SUBSTITUTE(A36,"/Users/timomiessen/Desktop/imagesdk/blackwomen1/","Image_")</f>
        <v>Image_BW_324.jpg</v>
      </c>
      <c r="C36" s="63" t="s">
        <v>5</v>
      </c>
      <c r="D36" s="22" t="s">
        <v>2973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1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1</v>
      </c>
      <c r="Q36" s="23">
        <v>0</v>
      </c>
      <c r="R36" s="23" cm="1">
        <f t="array" ref="R36">_xlfn.IFS(H36=1,1,K36=1,1,L36=1,1,M36=1,1,N36=1,1,P36=1,1,TRUE,0)</f>
        <v>1</v>
      </c>
      <c r="S36" s="64">
        <f>IF(AND(G36=1,R36=1),0,R36)</f>
        <v>1</v>
      </c>
      <c r="T36" s="24" t="s">
        <v>2106</v>
      </c>
      <c r="U36" s="49">
        <f>SUBSTITUTE(T36,".",",")*1</f>
        <v>0.57045908272266299</v>
      </c>
      <c r="V36" s="54">
        <f>IF(U36&gt;=0.1, 1, 0)</f>
        <v>1</v>
      </c>
      <c r="W36" s="25">
        <f>IF(U36&gt;=0.2, 1, 0)</f>
        <v>1</v>
      </c>
      <c r="X36" s="25">
        <f>IF(U36&gt;=0.3, 1, 0)</f>
        <v>1</v>
      </c>
      <c r="Y36" s="25">
        <f>IF(U36&gt;=0.4, 1, 0)</f>
        <v>1</v>
      </c>
      <c r="Z36" s="25">
        <f>IF(U36&gt;=0.5, 1, 0)</f>
        <v>1</v>
      </c>
      <c r="AA36" s="25">
        <f>IF(U36&gt;=0.6, 1, 0)</f>
        <v>0</v>
      </c>
      <c r="AB36" s="25">
        <f>IF(U36&gt;=0.7, 1, 0)</f>
        <v>0</v>
      </c>
      <c r="AC36" s="25">
        <f>IF(U36&gt;=0.8, 1, 0)</f>
        <v>0</v>
      </c>
      <c r="AD36" s="55">
        <f>IF(U36&gt;=0.9, 1, 0)</f>
        <v>0</v>
      </c>
    </row>
    <row r="37" spans="1:30" ht="20" customHeight="1" x14ac:dyDescent="0.2">
      <c r="A37" s="20" t="s">
        <v>588</v>
      </c>
      <c r="B37" s="33" t="str">
        <f>SUBSTITUTE(A37,"/Users/timomiessen/Desktop/imagesdk/blackwomen1/","Image_")</f>
        <v>Image_BW_325.jpg</v>
      </c>
      <c r="C37" s="63" t="s">
        <v>5</v>
      </c>
      <c r="D37" s="22" t="s">
        <v>2973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1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1</v>
      </c>
      <c r="Q37" s="23">
        <v>0</v>
      </c>
      <c r="R37" s="23" cm="1">
        <f t="array" ref="R37">_xlfn.IFS(H37=1,1,K37=1,1,L37=1,1,M37=1,1,N37=1,1,P37=1,1,TRUE,0)</f>
        <v>1</v>
      </c>
      <c r="S37" s="64">
        <f>IF(AND(G37=1,R37=1),0,R37)</f>
        <v>1</v>
      </c>
      <c r="T37" s="24" t="s">
        <v>2107</v>
      </c>
      <c r="U37" s="49">
        <f>SUBSTITUTE(T37,".",",")*1</f>
        <v>0.88940490968525399</v>
      </c>
      <c r="V37" s="54">
        <f>IF(U37&gt;=0.1, 1, 0)</f>
        <v>1</v>
      </c>
      <c r="W37" s="25">
        <f>IF(U37&gt;=0.2, 1, 0)</f>
        <v>1</v>
      </c>
      <c r="X37" s="25">
        <f>IF(U37&gt;=0.3, 1, 0)</f>
        <v>1</v>
      </c>
      <c r="Y37" s="25">
        <f>IF(U37&gt;=0.4, 1, 0)</f>
        <v>1</v>
      </c>
      <c r="Z37" s="25">
        <f>IF(U37&gt;=0.5, 1, 0)</f>
        <v>1</v>
      </c>
      <c r="AA37" s="25">
        <f>IF(U37&gt;=0.6, 1, 0)</f>
        <v>1</v>
      </c>
      <c r="AB37" s="25">
        <f>IF(U37&gt;=0.7, 1, 0)</f>
        <v>1</v>
      </c>
      <c r="AC37" s="25">
        <f>IF(U37&gt;=0.8, 1, 0)</f>
        <v>1</v>
      </c>
      <c r="AD37" s="55">
        <f>IF(U37&gt;=0.9, 1, 0)</f>
        <v>0</v>
      </c>
    </row>
    <row r="38" spans="1:30" ht="20" customHeight="1" x14ac:dyDescent="0.2">
      <c r="A38" s="20" t="s">
        <v>589</v>
      </c>
      <c r="B38" s="33" t="str">
        <f>SUBSTITUTE(A38,"/Users/timomiessen/Desktop/imagesdk/blackwomen1/","Image_")</f>
        <v>Image_BW_326.jpg</v>
      </c>
      <c r="C38" s="63" t="s">
        <v>5</v>
      </c>
      <c r="D38" s="22" t="s">
        <v>2973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1</v>
      </c>
      <c r="K38" s="23">
        <v>0</v>
      </c>
      <c r="L38" s="23">
        <v>1</v>
      </c>
      <c r="M38" s="23">
        <v>0</v>
      </c>
      <c r="N38" s="23">
        <v>0</v>
      </c>
      <c r="O38" s="23">
        <v>0</v>
      </c>
      <c r="P38" s="23">
        <v>1</v>
      </c>
      <c r="Q38" s="23">
        <v>0</v>
      </c>
      <c r="R38" s="23" cm="1">
        <f t="array" ref="R38">_xlfn.IFS(H38=1,1,K38=1,1,L38=1,1,M38=1,1,N38=1,1,P38=1,1,TRUE,0)</f>
        <v>1</v>
      </c>
      <c r="S38" s="64">
        <f>IF(AND(G38=1,R38=1),0,R38)</f>
        <v>1</v>
      </c>
      <c r="T38" s="24" t="s">
        <v>2108</v>
      </c>
      <c r="U38" s="49">
        <f>SUBSTITUTE(T38,".",",")*1</f>
        <v>0.87023119628429402</v>
      </c>
      <c r="V38" s="54">
        <f>IF(U38&gt;=0.1, 1, 0)</f>
        <v>1</v>
      </c>
      <c r="W38" s="25">
        <f>IF(U38&gt;=0.2, 1, 0)</f>
        <v>1</v>
      </c>
      <c r="X38" s="25">
        <f>IF(U38&gt;=0.3, 1, 0)</f>
        <v>1</v>
      </c>
      <c r="Y38" s="25">
        <f>IF(U38&gt;=0.4, 1, 0)</f>
        <v>1</v>
      </c>
      <c r="Z38" s="25">
        <f>IF(U38&gt;=0.5, 1, 0)</f>
        <v>1</v>
      </c>
      <c r="AA38" s="25">
        <f>IF(U38&gt;=0.6, 1, 0)</f>
        <v>1</v>
      </c>
      <c r="AB38" s="25">
        <f>IF(U38&gt;=0.7, 1, 0)</f>
        <v>1</v>
      </c>
      <c r="AC38" s="25">
        <f>IF(U38&gt;=0.8, 1, 0)</f>
        <v>1</v>
      </c>
      <c r="AD38" s="55">
        <f>IF(U38&gt;=0.9, 1, 0)</f>
        <v>0</v>
      </c>
    </row>
    <row r="39" spans="1:30" ht="20" customHeight="1" x14ac:dyDescent="0.2">
      <c r="A39" s="20" t="s">
        <v>590</v>
      </c>
      <c r="B39" s="33" t="str">
        <f>SUBSTITUTE(A39,"/Users/timomiessen/Desktop/imagesdk/blackwomen1/","Image_")</f>
        <v>Image_BW_327.jpg</v>
      </c>
      <c r="C39" s="63" t="s">
        <v>5</v>
      </c>
      <c r="D39" s="22" t="s">
        <v>2973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1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1</v>
      </c>
      <c r="Q39" s="23">
        <v>0</v>
      </c>
      <c r="R39" s="23" cm="1">
        <f t="array" ref="R39">_xlfn.IFS(H39=1,1,K39=1,1,L39=1,1,M39=1,1,N39=1,1,P39=1,1,TRUE,0)</f>
        <v>1</v>
      </c>
      <c r="S39" s="64">
        <f>IF(AND(G39=1,R39=1),0,R39)</f>
        <v>1</v>
      </c>
      <c r="T39" s="24" t="s">
        <v>2109</v>
      </c>
      <c r="U39" s="49">
        <f>SUBSTITUTE(T39,".",",")*1</f>
        <v>0.94040629547089305</v>
      </c>
      <c r="V39" s="54">
        <f>IF(U39&gt;=0.1, 1, 0)</f>
        <v>1</v>
      </c>
      <c r="W39" s="25">
        <f>IF(U39&gt;=0.2, 1, 0)</f>
        <v>1</v>
      </c>
      <c r="X39" s="25">
        <f>IF(U39&gt;=0.3, 1, 0)</f>
        <v>1</v>
      </c>
      <c r="Y39" s="25">
        <f>IF(U39&gt;=0.4, 1, 0)</f>
        <v>1</v>
      </c>
      <c r="Z39" s="25">
        <f>IF(U39&gt;=0.5, 1, 0)</f>
        <v>1</v>
      </c>
      <c r="AA39" s="25">
        <f>IF(U39&gt;=0.6, 1, 0)</f>
        <v>1</v>
      </c>
      <c r="AB39" s="25">
        <f>IF(U39&gt;=0.7, 1, 0)</f>
        <v>1</v>
      </c>
      <c r="AC39" s="25">
        <f>IF(U39&gt;=0.8, 1, 0)</f>
        <v>1</v>
      </c>
      <c r="AD39" s="55">
        <f>IF(U39&gt;=0.9, 1, 0)</f>
        <v>1</v>
      </c>
    </row>
    <row r="40" spans="1:30" ht="20" customHeight="1" x14ac:dyDescent="0.2">
      <c r="A40" s="20" t="s">
        <v>591</v>
      </c>
      <c r="B40" s="33" t="str">
        <f>SUBSTITUTE(A40,"/Users/timomiessen/Desktop/imagesdk/blackwomen1/","Image_")</f>
        <v>Image_BW_328.jpg</v>
      </c>
      <c r="C40" s="63" t="s">
        <v>5</v>
      </c>
      <c r="D40" s="22" t="s">
        <v>2973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1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1</v>
      </c>
      <c r="Q40" s="23">
        <v>0</v>
      </c>
      <c r="R40" s="23" cm="1">
        <f t="array" ref="R40">_xlfn.IFS(H40=1,1,K40=1,1,L40=1,1,M40=1,1,N40=1,1,P40=1,1,TRUE,0)</f>
        <v>1</v>
      </c>
      <c r="S40" s="64">
        <f>IF(AND(G40=1,R40=1),0,R40)</f>
        <v>1</v>
      </c>
      <c r="T40" s="24" t="s">
        <v>2110</v>
      </c>
      <c r="U40" s="49">
        <f>SUBSTITUTE(T40,".",",")*1</f>
        <v>9.6491672098636599E-2</v>
      </c>
      <c r="V40" s="54">
        <f>IF(U40&gt;=0.1, 1, 0)</f>
        <v>0</v>
      </c>
      <c r="W40" s="25">
        <f>IF(U40&gt;=0.2, 1, 0)</f>
        <v>0</v>
      </c>
      <c r="X40" s="25">
        <f>IF(U40&gt;=0.3, 1, 0)</f>
        <v>0</v>
      </c>
      <c r="Y40" s="25">
        <f>IF(U40&gt;=0.4, 1, 0)</f>
        <v>0</v>
      </c>
      <c r="Z40" s="25">
        <f>IF(U40&gt;=0.5, 1, 0)</f>
        <v>0</v>
      </c>
      <c r="AA40" s="25">
        <f>IF(U40&gt;=0.6, 1, 0)</f>
        <v>0</v>
      </c>
      <c r="AB40" s="25">
        <f>IF(U40&gt;=0.7, 1, 0)</f>
        <v>0</v>
      </c>
      <c r="AC40" s="25">
        <f>IF(U40&gt;=0.8, 1, 0)</f>
        <v>0</v>
      </c>
      <c r="AD40" s="55">
        <f>IF(U40&gt;=0.9, 1, 0)</f>
        <v>0</v>
      </c>
    </row>
    <row r="41" spans="1:30" ht="20" customHeight="1" x14ac:dyDescent="0.2">
      <c r="A41" s="20" t="s">
        <v>594</v>
      </c>
      <c r="B41" s="33" t="str">
        <f>SUBSTITUTE(A41,"/Users/timomiessen/Desktop/imagesdk/blackwomen1/","Image_")</f>
        <v>Image_BW_330.jpg</v>
      </c>
      <c r="C41" s="63" t="s">
        <v>5</v>
      </c>
      <c r="D41" s="22" t="s">
        <v>2973</v>
      </c>
      <c r="E41" s="23">
        <v>0</v>
      </c>
      <c r="F41" s="23">
        <v>0</v>
      </c>
      <c r="G41" s="23">
        <v>0</v>
      </c>
      <c r="H41" s="23">
        <v>0</v>
      </c>
      <c r="I41" s="23">
        <v>1</v>
      </c>
      <c r="J41" s="23">
        <v>0</v>
      </c>
      <c r="K41" s="23">
        <v>0</v>
      </c>
      <c r="L41" s="23">
        <v>1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 cm="1">
        <f t="array" ref="R41">_xlfn.IFS(H41=1,1,K41=1,1,L41=1,1,M41=1,1,N41=1,1,P41=1,1,TRUE,0)</f>
        <v>1</v>
      </c>
      <c r="S41" s="64">
        <f>IF(AND(G41=1,R41=1),0,R41)</f>
        <v>1</v>
      </c>
      <c r="T41" s="24" t="s">
        <v>2113</v>
      </c>
      <c r="U41" s="49">
        <f>SUBSTITUTE(T41,".",",")*1</f>
        <v>0.31474850699305501</v>
      </c>
      <c r="V41" s="54">
        <f>IF(U41&gt;=0.1, 1, 0)</f>
        <v>1</v>
      </c>
      <c r="W41" s="25">
        <f>IF(U41&gt;=0.2, 1, 0)</f>
        <v>1</v>
      </c>
      <c r="X41" s="25">
        <f>IF(U41&gt;=0.3, 1, 0)</f>
        <v>1</v>
      </c>
      <c r="Y41" s="25">
        <f>IF(U41&gt;=0.4, 1, 0)</f>
        <v>0</v>
      </c>
      <c r="Z41" s="25">
        <f>IF(U41&gt;=0.5, 1, 0)</f>
        <v>0</v>
      </c>
      <c r="AA41" s="25">
        <f>IF(U41&gt;=0.6, 1, 0)</f>
        <v>0</v>
      </c>
      <c r="AB41" s="25">
        <f>IF(U41&gt;=0.7, 1, 0)</f>
        <v>0</v>
      </c>
      <c r="AC41" s="25">
        <f>IF(U41&gt;=0.8, 1, 0)</f>
        <v>0</v>
      </c>
      <c r="AD41" s="55">
        <f>IF(U41&gt;=0.9, 1, 0)</f>
        <v>0</v>
      </c>
    </row>
    <row r="42" spans="1:30" ht="20" customHeight="1" x14ac:dyDescent="0.2">
      <c r="A42" s="20" t="s">
        <v>595</v>
      </c>
      <c r="B42" s="33" t="str">
        <f>SUBSTITUTE(A42,"/Users/timomiessen/Desktop/imagesdk/blackwomen1/","Image_")</f>
        <v>Image_BW_331.jpg</v>
      </c>
      <c r="C42" s="63" t="s">
        <v>5</v>
      </c>
      <c r="D42" s="22" t="s">
        <v>2973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1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1</v>
      </c>
      <c r="Q42" s="23">
        <v>0</v>
      </c>
      <c r="R42" s="23" cm="1">
        <f t="array" ref="R42">_xlfn.IFS(H42=1,1,K42=1,1,L42=1,1,M42=1,1,N42=1,1,P42=1,1,TRUE,0)</f>
        <v>1</v>
      </c>
      <c r="S42" s="64">
        <f>IF(AND(G42=1,R42=1),0,R42)</f>
        <v>1</v>
      </c>
      <c r="T42" s="24" t="s">
        <v>2114</v>
      </c>
      <c r="U42" s="49">
        <f>SUBSTITUTE(T42,".",",")*1</f>
        <v>0.84074100852012601</v>
      </c>
      <c r="V42" s="54">
        <f>IF(U42&gt;=0.1, 1, 0)</f>
        <v>1</v>
      </c>
      <c r="W42" s="25">
        <f>IF(U42&gt;=0.2, 1, 0)</f>
        <v>1</v>
      </c>
      <c r="X42" s="25">
        <f>IF(U42&gt;=0.3, 1, 0)</f>
        <v>1</v>
      </c>
      <c r="Y42" s="25">
        <f>IF(U42&gt;=0.4, 1, 0)</f>
        <v>1</v>
      </c>
      <c r="Z42" s="25">
        <f>IF(U42&gt;=0.5, 1, 0)</f>
        <v>1</v>
      </c>
      <c r="AA42" s="25">
        <f>IF(U42&gt;=0.6, 1, 0)</f>
        <v>1</v>
      </c>
      <c r="AB42" s="25">
        <f>IF(U42&gt;=0.7, 1, 0)</f>
        <v>1</v>
      </c>
      <c r="AC42" s="25">
        <f>IF(U42&gt;=0.8, 1, 0)</f>
        <v>1</v>
      </c>
      <c r="AD42" s="55">
        <f>IF(U42&gt;=0.9, 1, 0)</f>
        <v>0</v>
      </c>
    </row>
    <row r="43" spans="1:30" ht="20" customHeight="1" x14ac:dyDescent="0.2">
      <c r="A43" s="20" t="s">
        <v>596</v>
      </c>
      <c r="B43" s="33" t="str">
        <f>SUBSTITUTE(A43,"/Users/timomiessen/Desktop/imagesdk/blackwomen1/","Image_")</f>
        <v>Image_BW_332.jpg</v>
      </c>
      <c r="C43" s="63" t="s">
        <v>5</v>
      </c>
      <c r="D43" s="22" t="s">
        <v>2973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1</v>
      </c>
      <c r="Q43" s="23">
        <v>0</v>
      </c>
      <c r="R43" s="23" cm="1">
        <f t="array" ref="R43">_xlfn.IFS(H43=1,1,K43=1,1,L43=1,1,M43=1,1,N43=1,1,P43=1,1,TRUE,0)</f>
        <v>1</v>
      </c>
      <c r="S43" s="64">
        <f>IF(AND(G43=1,R43=1),0,R43)</f>
        <v>1</v>
      </c>
      <c r="T43" s="24" t="s">
        <v>2115</v>
      </c>
      <c r="U43" s="49">
        <f>SUBSTITUTE(T43,".",",")*1</f>
        <v>3.3613069914281299E-2</v>
      </c>
      <c r="V43" s="54">
        <f>IF(U43&gt;=0.1, 1, 0)</f>
        <v>0</v>
      </c>
      <c r="W43" s="25">
        <f>IF(U43&gt;=0.2, 1, 0)</f>
        <v>0</v>
      </c>
      <c r="X43" s="25">
        <f>IF(U43&gt;=0.3, 1, 0)</f>
        <v>0</v>
      </c>
      <c r="Y43" s="25">
        <f>IF(U43&gt;=0.4, 1, 0)</f>
        <v>0</v>
      </c>
      <c r="Z43" s="25">
        <f>IF(U43&gt;=0.5, 1, 0)</f>
        <v>0</v>
      </c>
      <c r="AA43" s="25">
        <f>IF(U43&gt;=0.6, 1, 0)</f>
        <v>0</v>
      </c>
      <c r="AB43" s="25">
        <f>IF(U43&gt;=0.7, 1, 0)</f>
        <v>0</v>
      </c>
      <c r="AC43" s="25">
        <f>IF(U43&gt;=0.8, 1, 0)</f>
        <v>0</v>
      </c>
      <c r="AD43" s="55">
        <f>IF(U43&gt;=0.9, 1, 0)</f>
        <v>0</v>
      </c>
    </row>
    <row r="44" spans="1:30" ht="20" customHeight="1" x14ac:dyDescent="0.2">
      <c r="A44" s="20" t="s">
        <v>597</v>
      </c>
      <c r="B44" s="33" t="str">
        <f>SUBSTITUTE(A44,"/Users/timomiessen/Desktop/imagesdk/blackwomen1/","Image_")</f>
        <v>Image_BW_333.jpg</v>
      </c>
      <c r="C44" s="63" t="s">
        <v>5</v>
      </c>
      <c r="D44" s="22" t="s">
        <v>2973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1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1</v>
      </c>
      <c r="Q44" s="23">
        <v>0</v>
      </c>
      <c r="R44" s="23" cm="1">
        <f t="array" ref="R44">_xlfn.IFS(H44=1,1,K44=1,1,L44=1,1,M44=1,1,N44=1,1,P44=1,1,TRUE,0)</f>
        <v>1</v>
      </c>
      <c r="S44" s="64">
        <f>IF(AND(G44=1,R44=1),0,R44)</f>
        <v>1</v>
      </c>
      <c r="T44" s="24" t="s">
        <v>2116</v>
      </c>
      <c r="U44" s="49">
        <f>SUBSTITUTE(T44,".",",")*1</f>
        <v>0.83869564533233598</v>
      </c>
      <c r="V44" s="54">
        <f>IF(U44&gt;=0.1, 1, 0)</f>
        <v>1</v>
      </c>
      <c r="W44" s="25">
        <f>IF(U44&gt;=0.2, 1, 0)</f>
        <v>1</v>
      </c>
      <c r="X44" s="25">
        <f>IF(U44&gt;=0.3, 1, 0)</f>
        <v>1</v>
      </c>
      <c r="Y44" s="25">
        <f>IF(U44&gt;=0.4, 1, 0)</f>
        <v>1</v>
      </c>
      <c r="Z44" s="25">
        <f>IF(U44&gt;=0.5, 1, 0)</f>
        <v>1</v>
      </c>
      <c r="AA44" s="25">
        <f>IF(U44&gt;=0.6, 1, 0)</f>
        <v>1</v>
      </c>
      <c r="AB44" s="25">
        <f>IF(U44&gt;=0.7, 1, 0)</f>
        <v>1</v>
      </c>
      <c r="AC44" s="25">
        <f>IF(U44&gt;=0.8, 1, 0)</f>
        <v>1</v>
      </c>
      <c r="AD44" s="55">
        <f>IF(U44&gt;=0.9, 1, 0)</f>
        <v>0</v>
      </c>
    </row>
    <row r="45" spans="1:30" ht="20" customHeight="1" x14ac:dyDescent="0.2">
      <c r="A45" s="20" t="s">
        <v>600</v>
      </c>
      <c r="B45" s="33" t="str">
        <f>SUBSTITUTE(A45,"/Users/timomiessen/Desktop/imagesdk/blackwomen1/","Image_")</f>
        <v>Image_BW_336.jpg</v>
      </c>
      <c r="C45" s="63" t="s">
        <v>5</v>
      </c>
      <c r="D45" s="22" t="s">
        <v>2973</v>
      </c>
      <c r="E45" s="23">
        <v>0</v>
      </c>
      <c r="F45" s="23">
        <v>0</v>
      </c>
      <c r="G45" s="23">
        <v>0</v>
      </c>
      <c r="H45" s="23">
        <v>0</v>
      </c>
      <c r="I45" s="23">
        <v>1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1</v>
      </c>
      <c r="Q45" s="23">
        <v>0</v>
      </c>
      <c r="R45" s="23" cm="1">
        <f t="array" ref="R45">_xlfn.IFS(H45=1,1,K45=1,1,L45=1,1,M45=1,1,N45=1,1,P45=1,1,TRUE,0)</f>
        <v>1</v>
      </c>
      <c r="S45" s="64">
        <f>IF(AND(G45=1,R45=1),0,R45)</f>
        <v>1</v>
      </c>
      <c r="T45" s="24" t="s">
        <v>2119</v>
      </c>
      <c r="U45" s="49">
        <f>SUBSTITUTE(T45,".",",")*1</f>
        <v>0.44436567276716199</v>
      </c>
      <c r="V45" s="54">
        <f>IF(U45&gt;=0.1, 1, 0)</f>
        <v>1</v>
      </c>
      <c r="W45" s="25">
        <f>IF(U45&gt;=0.2, 1, 0)</f>
        <v>1</v>
      </c>
      <c r="X45" s="25">
        <f>IF(U45&gt;=0.3, 1, 0)</f>
        <v>1</v>
      </c>
      <c r="Y45" s="25">
        <f>IF(U45&gt;=0.4, 1, 0)</f>
        <v>1</v>
      </c>
      <c r="Z45" s="25">
        <f>IF(U45&gt;=0.5, 1, 0)</f>
        <v>0</v>
      </c>
      <c r="AA45" s="25">
        <f>IF(U45&gt;=0.6, 1, 0)</f>
        <v>0</v>
      </c>
      <c r="AB45" s="25">
        <f>IF(U45&gt;=0.7, 1, 0)</f>
        <v>0</v>
      </c>
      <c r="AC45" s="25">
        <f>IF(U45&gt;=0.8, 1, 0)</f>
        <v>0</v>
      </c>
      <c r="AD45" s="55">
        <f>IF(U45&gt;=0.9, 1, 0)</f>
        <v>0</v>
      </c>
    </row>
    <row r="46" spans="1:30" ht="20" customHeight="1" x14ac:dyDescent="0.2">
      <c r="A46" s="20" t="s">
        <v>601</v>
      </c>
      <c r="B46" s="33" t="str">
        <f>SUBSTITUTE(A46,"/Users/timomiessen/Desktop/imagesdk/blackwomen1/","Image_")</f>
        <v>Image_BW_337.jpg</v>
      </c>
      <c r="C46" s="63" t="s">
        <v>5</v>
      </c>
      <c r="D46" s="22" t="s">
        <v>2973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1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1</v>
      </c>
      <c r="Q46" s="23">
        <v>0</v>
      </c>
      <c r="R46" s="23" cm="1">
        <f t="array" ref="R46">_xlfn.IFS(H46=1,1,K46=1,1,L46=1,1,M46=1,1,N46=1,1,P46=1,1,TRUE,0)</f>
        <v>1</v>
      </c>
      <c r="S46" s="64">
        <f>IF(AND(G46=1,R46=1),0,R46)</f>
        <v>1</v>
      </c>
      <c r="T46" s="24" t="s">
        <v>2120</v>
      </c>
      <c r="U46" s="49">
        <f>SUBSTITUTE(T46,".",",")*1</f>
        <v>0.99385582562536001</v>
      </c>
      <c r="V46" s="54">
        <f>IF(U46&gt;=0.1, 1, 0)</f>
        <v>1</v>
      </c>
      <c r="W46" s="25">
        <f>IF(U46&gt;=0.2, 1, 0)</f>
        <v>1</v>
      </c>
      <c r="X46" s="25">
        <f>IF(U46&gt;=0.3, 1, 0)</f>
        <v>1</v>
      </c>
      <c r="Y46" s="25">
        <f>IF(U46&gt;=0.4, 1, 0)</f>
        <v>1</v>
      </c>
      <c r="Z46" s="25">
        <f>IF(U46&gt;=0.5, 1, 0)</f>
        <v>1</v>
      </c>
      <c r="AA46" s="25">
        <f>IF(U46&gt;=0.6, 1, 0)</f>
        <v>1</v>
      </c>
      <c r="AB46" s="25">
        <f>IF(U46&gt;=0.7, 1, 0)</f>
        <v>1</v>
      </c>
      <c r="AC46" s="25">
        <f>IF(U46&gt;=0.8, 1, 0)</f>
        <v>1</v>
      </c>
      <c r="AD46" s="55">
        <f>IF(U46&gt;=0.9, 1, 0)</f>
        <v>1</v>
      </c>
    </row>
    <row r="47" spans="1:30" ht="20" customHeight="1" x14ac:dyDescent="0.2">
      <c r="A47" s="20" t="s">
        <v>602</v>
      </c>
      <c r="B47" s="33" t="str">
        <f>SUBSTITUTE(A47,"/Users/timomiessen/Desktop/imagesdk/blackwomen1/","Image_")</f>
        <v>Image_BW_338.jpg</v>
      </c>
      <c r="C47" s="63" t="s">
        <v>5</v>
      </c>
      <c r="D47" s="22" t="s">
        <v>2973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1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1</v>
      </c>
      <c r="Q47" s="23">
        <v>0</v>
      </c>
      <c r="R47" s="23" cm="1">
        <f t="array" ref="R47">_xlfn.IFS(H47=1,1,K47=1,1,L47=1,1,M47=1,1,N47=1,1,P47=1,1,TRUE,0)</f>
        <v>1</v>
      </c>
      <c r="S47" s="64">
        <f>IF(AND(G47=1,R47=1),0,R47)</f>
        <v>1</v>
      </c>
      <c r="T47" s="24" t="s">
        <v>2121</v>
      </c>
      <c r="U47" s="49">
        <f>SUBSTITUTE(T47,".",",")*1</f>
        <v>0.95606818050146103</v>
      </c>
      <c r="V47" s="54">
        <f>IF(U47&gt;=0.1, 1, 0)</f>
        <v>1</v>
      </c>
      <c r="W47" s="25">
        <f>IF(U47&gt;=0.2, 1, 0)</f>
        <v>1</v>
      </c>
      <c r="X47" s="25">
        <f>IF(U47&gt;=0.3, 1, 0)</f>
        <v>1</v>
      </c>
      <c r="Y47" s="25">
        <f>IF(U47&gt;=0.4, 1, 0)</f>
        <v>1</v>
      </c>
      <c r="Z47" s="25">
        <f>IF(U47&gt;=0.5, 1, 0)</f>
        <v>1</v>
      </c>
      <c r="AA47" s="25">
        <f>IF(U47&gt;=0.6, 1, 0)</f>
        <v>1</v>
      </c>
      <c r="AB47" s="25">
        <f>IF(U47&gt;=0.7, 1, 0)</f>
        <v>1</v>
      </c>
      <c r="AC47" s="25">
        <f>IF(U47&gt;=0.8, 1, 0)</f>
        <v>1</v>
      </c>
      <c r="AD47" s="55">
        <f>IF(U47&gt;=0.9, 1, 0)</f>
        <v>1</v>
      </c>
    </row>
    <row r="48" spans="1:30" ht="20" customHeight="1" x14ac:dyDescent="0.2">
      <c r="A48" s="20" t="s">
        <v>604</v>
      </c>
      <c r="B48" s="33" t="str">
        <f>SUBSTITUTE(A48,"/Users/timomiessen/Desktop/imagesdk/blackwomen1/","Image_")</f>
        <v>Image_BW_340.jpg</v>
      </c>
      <c r="C48" s="63" t="s">
        <v>5</v>
      </c>
      <c r="D48" s="22" t="s">
        <v>2973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1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1</v>
      </c>
      <c r="Q48" s="23">
        <v>0</v>
      </c>
      <c r="R48" s="23" cm="1">
        <f t="array" ref="R48">_xlfn.IFS(H48=1,1,K48=1,1,L48=1,1,M48=1,1,N48=1,1,P48=1,1,TRUE,0)</f>
        <v>1</v>
      </c>
      <c r="S48" s="64">
        <f>IF(AND(G48=1,R48=1),0,R48)</f>
        <v>1</v>
      </c>
      <c r="T48" s="24" t="s">
        <v>2123</v>
      </c>
      <c r="U48" s="49">
        <f>SUBSTITUTE(T48,".",",")*1</f>
        <v>0.92656254768371504</v>
      </c>
      <c r="V48" s="54">
        <f>IF(U48&gt;=0.1, 1, 0)</f>
        <v>1</v>
      </c>
      <c r="W48" s="25">
        <f>IF(U48&gt;=0.2, 1, 0)</f>
        <v>1</v>
      </c>
      <c r="X48" s="25">
        <f>IF(U48&gt;=0.3, 1, 0)</f>
        <v>1</v>
      </c>
      <c r="Y48" s="25">
        <f>IF(U48&gt;=0.4, 1, 0)</f>
        <v>1</v>
      </c>
      <c r="Z48" s="25">
        <f>IF(U48&gt;=0.5, 1, 0)</f>
        <v>1</v>
      </c>
      <c r="AA48" s="25">
        <f>IF(U48&gt;=0.6, 1, 0)</f>
        <v>1</v>
      </c>
      <c r="AB48" s="25">
        <f>IF(U48&gt;=0.7, 1, 0)</f>
        <v>1</v>
      </c>
      <c r="AC48" s="25">
        <f>IF(U48&gt;=0.8, 1, 0)</f>
        <v>1</v>
      </c>
      <c r="AD48" s="55">
        <f>IF(U48&gt;=0.9, 1, 0)</f>
        <v>1</v>
      </c>
    </row>
    <row r="49" spans="1:30" ht="20" customHeight="1" x14ac:dyDescent="0.2">
      <c r="A49" s="20" t="s">
        <v>605</v>
      </c>
      <c r="B49" s="33" t="str">
        <f>SUBSTITUTE(A49,"/Users/timomiessen/Desktop/imagesdk/blackwomen1/","Image_")</f>
        <v>Image_BW_341.jpg</v>
      </c>
      <c r="C49" s="63" t="s">
        <v>5</v>
      </c>
      <c r="D49" s="22" t="s">
        <v>2973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1</v>
      </c>
      <c r="Q49" s="23">
        <v>0</v>
      </c>
      <c r="R49" s="23" cm="1">
        <f t="array" ref="R49">_xlfn.IFS(H49=1,1,K49=1,1,L49=1,1,M49=1,1,N49=1,1,P49=1,1,TRUE,0)</f>
        <v>1</v>
      </c>
      <c r="S49" s="64">
        <f>IF(AND(G49=1,R49=1),0,R49)</f>
        <v>1</v>
      </c>
      <c r="T49" s="24" t="s">
        <v>2124</v>
      </c>
      <c r="U49" s="49">
        <f>SUBSTITUTE(T49,".",",")*1</f>
        <v>0.92243582010269098</v>
      </c>
      <c r="V49" s="54">
        <f>IF(U49&gt;=0.1, 1, 0)</f>
        <v>1</v>
      </c>
      <c r="W49" s="25">
        <f>IF(U49&gt;=0.2, 1, 0)</f>
        <v>1</v>
      </c>
      <c r="X49" s="25">
        <f>IF(U49&gt;=0.3, 1, 0)</f>
        <v>1</v>
      </c>
      <c r="Y49" s="25">
        <f>IF(U49&gt;=0.4, 1, 0)</f>
        <v>1</v>
      </c>
      <c r="Z49" s="25">
        <f>IF(U49&gt;=0.5, 1, 0)</f>
        <v>1</v>
      </c>
      <c r="AA49" s="25">
        <f>IF(U49&gt;=0.6, 1, 0)</f>
        <v>1</v>
      </c>
      <c r="AB49" s="25">
        <f>IF(U49&gt;=0.7, 1, 0)</f>
        <v>1</v>
      </c>
      <c r="AC49" s="25">
        <f>IF(U49&gt;=0.8, 1, 0)</f>
        <v>1</v>
      </c>
      <c r="AD49" s="55">
        <f>IF(U49&gt;=0.9, 1, 0)</f>
        <v>1</v>
      </c>
    </row>
    <row r="50" spans="1:30" ht="20" customHeight="1" x14ac:dyDescent="0.2">
      <c r="A50" s="20" t="s">
        <v>607</v>
      </c>
      <c r="B50" s="33" t="str">
        <f>SUBSTITUTE(A50,"/Users/timomiessen/Desktop/imagesdk/blackwomen1/","Image_")</f>
        <v>Image_BW_343.jpg</v>
      </c>
      <c r="C50" s="63" t="s">
        <v>5</v>
      </c>
      <c r="D50" s="22" t="s">
        <v>2973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1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1</v>
      </c>
      <c r="Q50" s="23">
        <v>0</v>
      </c>
      <c r="R50" s="23" cm="1">
        <f t="array" ref="R50">_xlfn.IFS(H50=1,1,K50=1,1,L50=1,1,M50=1,1,N50=1,1,P50=1,1,TRUE,0)</f>
        <v>1</v>
      </c>
      <c r="S50" s="64">
        <f>IF(AND(G50=1,R50=1),0,R50)</f>
        <v>1</v>
      </c>
      <c r="T50" s="24" t="s">
        <v>2126</v>
      </c>
      <c r="U50" s="49">
        <f>SUBSTITUTE(T50,".",",")*1</f>
        <v>0.9175620614551</v>
      </c>
      <c r="V50" s="54">
        <f>IF(U50&gt;=0.1, 1, 0)</f>
        <v>1</v>
      </c>
      <c r="W50" s="25">
        <f>IF(U50&gt;=0.2, 1, 0)</f>
        <v>1</v>
      </c>
      <c r="X50" s="25">
        <f>IF(U50&gt;=0.3, 1, 0)</f>
        <v>1</v>
      </c>
      <c r="Y50" s="25">
        <f>IF(U50&gt;=0.4, 1, 0)</f>
        <v>1</v>
      </c>
      <c r="Z50" s="25">
        <f>IF(U50&gt;=0.5, 1, 0)</f>
        <v>1</v>
      </c>
      <c r="AA50" s="25">
        <f>IF(U50&gt;=0.6, 1, 0)</f>
        <v>1</v>
      </c>
      <c r="AB50" s="25">
        <f>IF(U50&gt;=0.7, 1, 0)</f>
        <v>1</v>
      </c>
      <c r="AC50" s="25">
        <f>IF(U50&gt;=0.8, 1, 0)</f>
        <v>1</v>
      </c>
      <c r="AD50" s="55">
        <f>IF(U50&gt;=0.9, 1, 0)</f>
        <v>1</v>
      </c>
    </row>
    <row r="51" spans="1:30" ht="20" customHeight="1" x14ac:dyDescent="0.2">
      <c r="A51" s="20" t="s">
        <v>608</v>
      </c>
      <c r="B51" s="33" t="str">
        <f>SUBSTITUTE(A51,"/Users/timomiessen/Desktop/imagesdk/blackwomen1/","Image_")</f>
        <v>Image_BW_344.jpg</v>
      </c>
      <c r="C51" s="63" t="s">
        <v>5</v>
      </c>
      <c r="D51" s="22" t="s">
        <v>2973</v>
      </c>
      <c r="E51" s="23">
        <v>0</v>
      </c>
      <c r="F51" s="23">
        <v>0</v>
      </c>
      <c r="G51" s="23">
        <v>0</v>
      </c>
      <c r="H51" s="23">
        <v>0</v>
      </c>
      <c r="I51" s="23">
        <v>1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1</v>
      </c>
      <c r="Q51" s="23">
        <v>0</v>
      </c>
      <c r="R51" s="23" cm="1">
        <f t="array" ref="R51">_xlfn.IFS(H51=1,1,K51=1,1,L51=1,1,M51=1,1,N51=1,1,P51=1,1,TRUE,0)</f>
        <v>1</v>
      </c>
      <c r="S51" s="64">
        <f>IF(AND(G51=1,R51=1),0,R51)</f>
        <v>1</v>
      </c>
      <c r="T51" s="24" t="s">
        <v>2127</v>
      </c>
      <c r="U51" s="49">
        <f>SUBSTITUTE(T51,".",",")*1</f>
        <v>0.582888280507177</v>
      </c>
      <c r="V51" s="54">
        <f>IF(U51&gt;=0.1, 1, 0)</f>
        <v>1</v>
      </c>
      <c r="W51" s="25">
        <f>IF(U51&gt;=0.2, 1, 0)</f>
        <v>1</v>
      </c>
      <c r="X51" s="25">
        <f>IF(U51&gt;=0.3, 1, 0)</f>
        <v>1</v>
      </c>
      <c r="Y51" s="25">
        <f>IF(U51&gt;=0.4, 1, 0)</f>
        <v>1</v>
      </c>
      <c r="Z51" s="25">
        <f>IF(U51&gt;=0.5, 1, 0)</f>
        <v>1</v>
      </c>
      <c r="AA51" s="25">
        <f>IF(U51&gt;=0.6, 1, 0)</f>
        <v>0</v>
      </c>
      <c r="AB51" s="25">
        <f>IF(U51&gt;=0.7, 1, 0)</f>
        <v>0</v>
      </c>
      <c r="AC51" s="25">
        <f>IF(U51&gt;=0.8, 1, 0)</f>
        <v>0</v>
      </c>
      <c r="AD51" s="55">
        <f>IF(U51&gt;=0.9, 1, 0)</f>
        <v>0</v>
      </c>
    </row>
    <row r="52" spans="1:30" ht="20" customHeight="1" x14ac:dyDescent="0.2">
      <c r="A52" s="20" t="s">
        <v>609</v>
      </c>
      <c r="B52" s="33" t="str">
        <f>SUBSTITUTE(A52,"/Users/timomiessen/Desktop/imagesdk/blackwomen1/","Image_")</f>
        <v>Image_BW_345.jpg</v>
      </c>
      <c r="C52" s="63" t="s">
        <v>5</v>
      </c>
      <c r="D52" s="22" t="s">
        <v>2973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1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1</v>
      </c>
      <c r="Q52" s="23">
        <v>0</v>
      </c>
      <c r="R52" s="23" cm="1">
        <f t="array" ref="R52">_xlfn.IFS(H52=1,1,K52=1,1,L52=1,1,M52=1,1,N52=1,1,P52=1,1,TRUE,0)</f>
        <v>1</v>
      </c>
      <c r="S52" s="64">
        <f>IF(AND(G52=1,R52=1),0,R52)</f>
        <v>1</v>
      </c>
      <c r="T52" s="24" t="s">
        <v>2128</v>
      </c>
      <c r="U52" s="49">
        <f>SUBSTITUTE(T52,".",",")*1</f>
        <v>0.79102305322885502</v>
      </c>
      <c r="V52" s="54">
        <f>IF(U52&gt;=0.1, 1, 0)</f>
        <v>1</v>
      </c>
      <c r="W52" s="25">
        <f>IF(U52&gt;=0.2, 1, 0)</f>
        <v>1</v>
      </c>
      <c r="X52" s="25">
        <f>IF(U52&gt;=0.3, 1, 0)</f>
        <v>1</v>
      </c>
      <c r="Y52" s="25">
        <f>IF(U52&gt;=0.4, 1, 0)</f>
        <v>1</v>
      </c>
      <c r="Z52" s="25">
        <f>IF(U52&gt;=0.5, 1, 0)</f>
        <v>1</v>
      </c>
      <c r="AA52" s="25">
        <f>IF(U52&gt;=0.6, 1, 0)</f>
        <v>1</v>
      </c>
      <c r="AB52" s="25">
        <f>IF(U52&gt;=0.7, 1, 0)</f>
        <v>1</v>
      </c>
      <c r="AC52" s="25">
        <f>IF(U52&gt;=0.8, 1, 0)</f>
        <v>0</v>
      </c>
      <c r="AD52" s="55">
        <f>IF(U52&gt;=0.9, 1, 0)</f>
        <v>0</v>
      </c>
    </row>
    <row r="53" spans="1:30" ht="20" customHeight="1" x14ac:dyDescent="0.2">
      <c r="A53" s="20" t="s">
        <v>611</v>
      </c>
      <c r="B53" s="33" t="str">
        <f>SUBSTITUTE(A53,"/Users/timomiessen/Desktop/imagesdk/blackwomen1/","Image_")</f>
        <v>Image_BW_347.jpg</v>
      </c>
      <c r="C53" s="63" t="s">
        <v>5</v>
      </c>
      <c r="D53" s="22" t="s">
        <v>2973</v>
      </c>
      <c r="E53" s="23">
        <v>0</v>
      </c>
      <c r="F53" s="23">
        <v>0</v>
      </c>
      <c r="G53" s="23">
        <v>0</v>
      </c>
      <c r="H53" s="23">
        <v>0</v>
      </c>
      <c r="I53" s="23">
        <v>1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1</v>
      </c>
      <c r="Q53" s="23">
        <v>0</v>
      </c>
      <c r="R53" s="23" cm="1">
        <f t="array" ref="R53">_xlfn.IFS(H53=1,1,K53=1,1,L53=1,1,M53=1,1,N53=1,1,P53=1,1,TRUE,0)</f>
        <v>1</v>
      </c>
      <c r="S53" s="64">
        <f>IF(AND(G53=1,R53=1),0,R53)</f>
        <v>1</v>
      </c>
      <c r="T53" s="24" t="s">
        <v>2130</v>
      </c>
      <c r="U53" s="49">
        <f>SUBSTITUTE(T53,".",",")*1</f>
        <v>0.42688177525997101</v>
      </c>
      <c r="V53" s="54">
        <f>IF(U53&gt;=0.1, 1, 0)</f>
        <v>1</v>
      </c>
      <c r="W53" s="25">
        <f>IF(U53&gt;=0.2, 1, 0)</f>
        <v>1</v>
      </c>
      <c r="X53" s="25">
        <f>IF(U53&gt;=0.3, 1, 0)</f>
        <v>1</v>
      </c>
      <c r="Y53" s="25">
        <f>IF(U53&gt;=0.4, 1, 0)</f>
        <v>1</v>
      </c>
      <c r="Z53" s="25">
        <f>IF(U53&gt;=0.5, 1, 0)</f>
        <v>0</v>
      </c>
      <c r="AA53" s="25">
        <f>IF(U53&gt;=0.6, 1, 0)</f>
        <v>0</v>
      </c>
      <c r="AB53" s="25">
        <f>IF(U53&gt;=0.7, 1, 0)</f>
        <v>0</v>
      </c>
      <c r="AC53" s="25">
        <f>IF(U53&gt;=0.8, 1, 0)</f>
        <v>0</v>
      </c>
      <c r="AD53" s="55">
        <f>IF(U53&gt;=0.9, 1, 0)</f>
        <v>0</v>
      </c>
    </row>
    <row r="54" spans="1:30" ht="20" customHeight="1" x14ac:dyDescent="0.2">
      <c r="A54" s="20" t="s">
        <v>612</v>
      </c>
      <c r="B54" s="33" t="str">
        <f>SUBSTITUTE(A54,"/Users/timomiessen/Desktop/imagesdk/blackwomen1/","Image_")</f>
        <v>Image_BW_348.jpg</v>
      </c>
      <c r="C54" s="63" t="s">
        <v>5</v>
      </c>
      <c r="D54" s="22" t="s">
        <v>2973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1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1</v>
      </c>
      <c r="Q54" s="23">
        <v>0</v>
      </c>
      <c r="R54" s="23" cm="1">
        <f t="array" ref="R54">_xlfn.IFS(H54=1,1,K54=1,1,L54=1,1,M54=1,1,N54=1,1,P54=1,1,TRUE,0)</f>
        <v>1</v>
      </c>
      <c r="S54" s="64">
        <f>IF(AND(G54=1,R54=1),0,R54)</f>
        <v>1</v>
      </c>
      <c r="T54" s="24" t="s">
        <v>2131</v>
      </c>
      <c r="U54" s="49">
        <f>SUBSTITUTE(T54,".",",")*1</f>
        <v>0.99398018338251803</v>
      </c>
      <c r="V54" s="54">
        <f>IF(U54&gt;=0.1, 1, 0)</f>
        <v>1</v>
      </c>
      <c r="W54" s="25">
        <f>IF(U54&gt;=0.2, 1, 0)</f>
        <v>1</v>
      </c>
      <c r="X54" s="25">
        <f>IF(U54&gt;=0.3, 1, 0)</f>
        <v>1</v>
      </c>
      <c r="Y54" s="25">
        <f>IF(U54&gt;=0.4, 1, 0)</f>
        <v>1</v>
      </c>
      <c r="Z54" s="25">
        <f>IF(U54&gt;=0.5, 1, 0)</f>
        <v>1</v>
      </c>
      <c r="AA54" s="25">
        <f>IF(U54&gt;=0.6, 1, 0)</f>
        <v>1</v>
      </c>
      <c r="AB54" s="25">
        <f>IF(U54&gt;=0.7, 1, 0)</f>
        <v>1</v>
      </c>
      <c r="AC54" s="25">
        <f>IF(U54&gt;=0.8, 1, 0)</f>
        <v>1</v>
      </c>
      <c r="AD54" s="55">
        <f>IF(U54&gt;=0.9, 1, 0)</f>
        <v>1</v>
      </c>
    </row>
    <row r="55" spans="1:30" ht="20" customHeight="1" x14ac:dyDescent="0.2">
      <c r="A55" s="20" t="s">
        <v>613</v>
      </c>
      <c r="B55" s="33" t="str">
        <f>SUBSTITUTE(A55,"/Users/timomiessen/Desktop/imagesdk/blackwomen1/","Image_")</f>
        <v>Image_BW_349.jpg</v>
      </c>
      <c r="C55" s="63" t="s">
        <v>5</v>
      </c>
      <c r="D55" s="22" t="s">
        <v>2973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1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1</v>
      </c>
      <c r="Q55" s="23">
        <v>0</v>
      </c>
      <c r="R55" s="23" cm="1">
        <f t="array" ref="R55">_xlfn.IFS(H55=1,1,K55=1,1,L55=1,1,M55=1,1,N55=1,1,P55=1,1,TRUE,0)</f>
        <v>1</v>
      </c>
      <c r="S55" s="64">
        <f>IF(AND(G55=1,R55=1),0,R55)</f>
        <v>1</v>
      </c>
      <c r="T55" s="24" t="s">
        <v>2132</v>
      </c>
      <c r="U55" s="49">
        <f>SUBSTITUTE(T55,".",",")*1</f>
        <v>0.61120834201574303</v>
      </c>
      <c r="V55" s="54">
        <f>IF(U55&gt;=0.1, 1, 0)</f>
        <v>1</v>
      </c>
      <c r="W55" s="25">
        <f>IF(U55&gt;=0.2, 1, 0)</f>
        <v>1</v>
      </c>
      <c r="X55" s="25">
        <f>IF(U55&gt;=0.3, 1, 0)</f>
        <v>1</v>
      </c>
      <c r="Y55" s="25">
        <f>IF(U55&gt;=0.4, 1, 0)</f>
        <v>1</v>
      </c>
      <c r="Z55" s="25">
        <f>IF(U55&gt;=0.5, 1, 0)</f>
        <v>1</v>
      </c>
      <c r="AA55" s="25">
        <f>IF(U55&gt;=0.6, 1, 0)</f>
        <v>1</v>
      </c>
      <c r="AB55" s="25">
        <f>IF(U55&gt;=0.7, 1, 0)</f>
        <v>0</v>
      </c>
      <c r="AC55" s="25">
        <f>IF(U55&gt;=0.8, 1, 0)</f>
        <v>0</v>
      </c>
      <c r="AD55" s="55">
        <f>IF(U55&gt;=0.9, 1, 0)</f>
        <v>0</v>
      </c>
    </row>
    <row r="56" spans="1:30" ht="20" customHeight="1" x14ac:dyDescent="0.2">
      <c r="A56" s="20" t="s">
        <v>614</v>
      </c>
      <c r="B56" s="33" t="str">
        <f>SUBSTITUTE(A56,"/Users/timomiessen/Desktop/imagesdk/blackwomen1/","Image_")</f>
        <v>Image_BW_35.jpg</v>
      </c>
      <c r="C56" s="63" t="s">
        <v>5</v>
      </c>
      <c r="D56" s="22" t="s">
        <v>2973</v>
      </c>
      <c r="E56" s="23">
        <v>1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1</v>
      </c>
      <c r="Q56" s="23">
        <v>0</v>
      </c>
      <c r="R56" s="23" cm="1">
        <f t="array" ref="R56">_xlfn.IFS(H56=1,1,K56=1,1,L56=1,1,M56=1,1,N56=1,1,P56=1,1,TRUE,0)</f>
        <v>1</v>
      </c>
      <c r="S56" s="64">
        <f>IF(AND(G56=1,R56=1),0,R56)</f>
        <v>1</v>
      </c>
      <c r="T56" s="24" t="s">
        <v>2133</v>
      </c>
      <c r="U56" s="49">
        <f>SUBSTITUTE(T56,".",",")*1</f>
        <v>0.61639985442161505</v>
      </c>
      <c r="V56" s="54">
        <f>IF(U56&gt;=0.1, 1, 0)</f>
        <v>1</v>
      </c>
      <c r="W56" s="25">
        <f>IF(U56&gt;=0.2, 1, 0)</f>
        <v>1</v>
      </c>
      <c r="X56" s="25">
        <f>IF(U56&gt;=0.3, 1, 0)</f>
        <v>1</v>
      </c>
      <c r="Y56" s="25">
        <f>IF(U56&gt;=0.4, 1, 0)</f>
        <v>1</v>
      </c>
      <c r="Z56" s="25">
        <f>IF(U56&gt;=0.5, 1, 0)</f>
        <v>1</v>
      </c>
      <c r="AA56" s="25">
        <f>IF(U56&gt;=0.6, 1, 0)</f>
        <v>1</v>
      </c>
      <c r="AB56" s="25">
        <f>IF(U56&gt;=0.7, 1, 0)</f>
        <v>0</v>
      </c>
      <c r="AC56" s="25">
        <f>IF(U56&gt;=0.8, 1, 0)</f>
        <v>0</v>
      </c>
      <c r="AD56" s="55">
        <f>IF(U56&gt;=0.9, 1, 0)</f>
        <v>0</v>
      </c>
    </row>
    <row r="57" spans="1:30" ht="20" customHeight="1" x14ac:dyDescent="0.2">
      <c r="A57" s="20" t="s">
        <v>615</v>
      </c>
      <c r="B57" s="33" t="str">
        <f>SUBSTITUTE(A57,"/Users/timomiessen/Desktop/imagesdk/blackwomen1/","Image_")</f>
        <v>Image_BW_350.jpg</v>
      </c>
      <c r="C57" s="63" t="s">
        <v>5</v>
      </c>
      <c r="D57" s="22" t="s">
        <v>2973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1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1</v>
      </c>
      <c r="Q57" s="23">
        <v>0</v>
      </c>
      <c r="R57" s="23" cm="1">
        <f t="array" ref="R57">_xlfn.IFS(H57=1,1,K57=1,1,L57=1,1,M57=1,1,N57=1,1,P57=1,1,TRUE,0)</f>
        <v>1</v>
      </c>
      <c r="S57" s="64">
        <f>IF(AND(G57=1,R57=1),0,R57)</f>
        <v>1</v>
      </c>
      <c r="T57" s="24" t="s">
        <v>2134</v>
      </c>
      <c r="U57" s="49">
        <f>SUBSTITUTE(T57,".",",")*1</f>
        <v>0.91516878141555902</v>
      </c>
      <c r="V57" s="54">
        <f>IF(U57&gt;=0.1, 1, 0)</f>
        <v>1</v>
      </c>
      <c r="W57" s="25">
        <f>IF(U57&gt;=0.2, 1, 0)</f>
        <v>1</v>
      </c>
      <c r="X57" s="25">
        <f>IF(U57&gt;=0.3, 1, 0)</f>
        <v>1</v>
      </c>
      <c r="Y57" s="25">
        <f>IF(U57&gt;=0.4, 1, 0)</f>
        <v>1</v>
      </c>
      <c r="Z57" s="25">
        <f>IF(U57&gt;=0.5, 1, 0)</f>
        <v>1</v>
      </c>
      <c r="AA57" s="25">
        <f>IF(U57&gt;=0.6, 1, 0)</f>
        <v>1</v>
      </c>
      <c r="AB57" s="25">
        <f>IF(U57&gt;=0.7, 1, 0)</f>
        <v>1</v>
      </c>
      <c r="AC57" s="25">
        <f>IF(U57&gt;=0.8, 1, 0)</f>
        <v>1</v>
      </c>
      <c r="AD57" s="55">
        <f>IF(U57&gt;=0.9, 1, 0)</f>
        <v>1</v>
      </c>
    </row>
    <row r="58" spans="1:30" ht="20" customHeight="1" x14ac:dyDescent="0.2">
      <c r="A58" s="20" t="s">
        <v>616</v>
      </c>
      <c r="B58" s="33" t="str">
        <f>SUBSTITUTE(A58,"/Users/timomiessen/Desktop/imagesdk/blackwomen1/","Image_")</f>
        <v>Image_BW_351.jpg</v>
      </c>
      <c r="C58" s="63" t="s">
        <v>5</v>
      </c>
      <c r="D58" s="22" t="s">
        <v>2973</v>
      </c>
      <c r="E58" s="23">
        <v>0</v>
      </c>
      <c r="F58" s="23">
        <v>0</v>
      </c>
      <c r="G58" s="23">
        <v>0</v>
      </c>
      <c r="H58" s="23">
        <v>0</v>
      </c>
      <c r="I58" s="23">
        <v>1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1</v>
      </c>
      <c r="Q58" s="23">
        <v>0</v>
      </c>
      <c r="R58" s="23" cm="1">
        <f t="array" ref="R58">_xlfn.IFS(H58=1,1,K58=1,1,L58=1,1,M58=1,1,N58=1,1,P58=1,1,TRUE,0)</f>
        <v>1</v>
      </c>
      <c r="S58" s="64">
        <f>IF(AND(G58=1,R58=1),0,R58)</f>
        <v>1</v>
      </c>
      <c r="T58" s="24" t="s">
        <v>2135</v>
      </c>
      <c r="U58" s="49">
        <f>SUBSTITUTE(T58,".",",")*1</f>
        <v>0.41363964974880202</v>
      </c>
      <c r="V58" s="54">
        <f>IF(U58&gt;=0.1, 1, 0)</f>
        <v>1</v>
      </c>
      <c r="W58" s="25">
        <f>IF(U58&gt;=0.2, 1, 0)</f>
        <v>1</v>
      </c>
      <c r="X58" s="25">
        <f>IF(U58&gt;=0.3, 1, 0)</f>
        <v>1</v>
      </c>
      <c r="Y58" s="25">
        <f>IF(U58&gt;=0.4, 1, 0)</f>
        <v>1</v>
      </c>
      <c r="Z58" s="25">
        <f>IF(U58&gt;=0.5, 1, 0)</f>
        <v>0</v>
      </c>
      <c r="AA58" s="25">
        <f>IF(U58&gt;=0.6, 1, 0)</f>
        <v>0</v>
      </c>
      <c r="AB58" s="25">
        <f>IF(U58&gt;=0.7, 1, 0)</f>
        <v>0</v>
      </c>
      <c r="AC58" s="25">
        <f>IF(U58&gt;=0.8, 1, 0)</f>
        <v>0</v>
      </c>
      <c r="AD58" s="55">
        <f>IF(U58&gt;=0.9, 1, 0)</f>
        <v>0</v>
      </c>
    </row>
    <row r="59" spans="1:30" ht="20" customHeight="1" x14ac:dyDescent="0.2">
      <c r="A59" s="20" t="s">
        <v>617</v>
      </c>
      <c r="B59" s="33" t="str">
        <f>SUBSTITUTE(A59,"/Users/timomiessen/Desktop/imagesdk/blackwomen1/","Image_")</f>
        <v>Image_BW_352.jpg</v>
      </c>
      <c r="C59" s="63" t="s">
        <v>5</v>
      </c>
      <c r="D59" s="22" t="s">
        <v>2973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1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1</v>
      </c>
      <c r="Q59" s="23">
        <v>0</v>
      </c>
      <c r="R59" s="23" cm="1">
        <f t="array" ref="R59">_xlfn.IFS(H59=1,1,K59=1,1,L59=1,1,M59=1,1,N59=1,1,P59=1,1,TRUE,0)</f>
        <v>1</v>
      </c>
      <c r="S59" s="64">
        <f>IF(AND(G59=1,R59=1),0,R59)</f>
        <v>1</v>
      </c>
      <c r="T59" s="24" t="s">
        <v>2136</v>
      </c>
      <c r="U59" s="49">
        <f>SUBSTITUTE(T59,".",",")*1</f>
        <v>0.95379661396145798</v>
      </c>
      <c r="V59" s="54">
        <f>IF(U59&gt;=0.1, 1, 0)</f>
        <v>1</v>
      </c>
      <c r="W59" s="25">
        <f>IF(U59&gt;=0.2, 1, 0)</f>
        <v>1</v>
      </c>
      <c r="X59" s="25">
        <f>IF(U59&gt;=0.3, 1, 0)</f>
        <v>1</v>
      </c>
      <c r="Y59" s="25">
        <f>IF(U59&gt;=0.4, 1, 0)</f>
        <v>1</v>
      </c>
      <c r="Z59" s="25">
        <f>IF(U59&gt;=0.5, 1, 0)</f>
        <v>1</v>
      </c>
      <c r="AA59" s="25">
        <f>IF(U59&gt;=0.6, 1, 0)</f>
        <v>1</v>
      </c>
      <c r="AB59" s="25">
        <f>IF(U59&gt;=0.7, 1, 0)</f>
        <v>1</v>
      </c>
      <c r="AC59" s="25">
        <f>IF(U59&gt;=0.8, 1, 0)</f>
        <v>1</v>
      </c>
      <c r="AD59" s="55">
        <f>IF(U59&gt;=0.9, 1, 0)</f>
        <v>1</v>
      </c>
    </row>
    <row r="60" spans="1:30" ht="20" customHeight="1" x14ac:dyDescent="0.2">
      <c r="A60" s="20" t="s">
        <v>618</v>
      </c>
      <c r="B60" s="33" t="str">
        <f>SUBSTITUTE(A60,"/Users/timomiessen/Desktop/imagesdk/blackwomen1/","Image_")</f>
        <v>Image_BW_353.jpg</v>
      </c>
      <c r="C60" s="63" t="s">
        <v>5</v>
      </c>
      <c r="D60" s="22" t="s">
        <v>2973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1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1</v>
      </c>
      <c r="Q60" s="23">
        <v>0</v>
      </c>
      <c r="R60" s="23" cm="1">
        <f t="array" ref="R60">_xlfn.IFS(H60=1,1,K60=1,1,L60=1,1,M60=1,1,N60=1,1,P60=1,1,TRUE,0)</f>
        <v>1</v>
      </c>
      <c r="S60" s="64">
        <f>IF(AND(G60=1,R60=1),0,R60)</f>
        <v>1</v>
      </c>
      <c r="T60" s="24" t="s">
        <v>2137</v>
      </c>
      <c r="U60" s="49">
        <f>SUBSTITUTE(T60,".",",")*1</f>
        <v>0.99424040620215204</v>
      </c>
      <c r="V60" s="54">
        <f>IF(U60&gt;=0.1, 1, 0)</f>
        <v>1</v>
      </c>
      <c r="W60" s="25">
        <f>IF(U60&gt;=0.2, 1, 0)</f>
        <v>1</v>
      </c>
      <c r="X60" s="25">
        <f>IF(U60&gt;=0.3, 1, 0)</f>
        <v>1</v>
      </c>
      <c r="Y60" s="25">
        <f>IF(U60&gt;=0.4, 1, 0)</f>
        <v>1</v>
      </c>
      <c r="Z60" s="25">
        <f>IF(U60&gt;=0.5, 1, 0)</f>
        <v>1</v>
      </c>
      <c r="AA60" s="25">
        <f>IF(U60&gt;=0.6, 1, 0)</f>
        <v>1</v>
      </c>
      <c r="AB60" s="25">
        <f>IF(U60&gt;=0.7, 1, 0)</f>
        <v>1</v>
      </c>
      <c r="AC60" s="25">
        <f>IF(U60&gt;=0.8, 1, 0)</f>
        <v>1</v>
      </c>
      <c r="AD60" s="55">
        <f>IF(U60&gt;=0.9, 1, 0)</f>
        <v>1</v>
      </c>
    </row>
    <row r="61" spans="1:30" ht="20" customHeight="1" x14ac:dyDescent="0.2">
      <c r="A61" s="20" t="s">
        <v>619</v>
      </c>
      <c r="B61" s="33" t="str">
        <f>SUBSTITUTE(A61,"/Users/timomiessen/Desktop/imagesdk/blackwomen1/","Image_")</f>
        <v>Image_BW_354.jpg</v>
      </c>
      <c r="C61" s="63" t="s">
        <v>5</v>
      </c>
      <c r="D61" s="22" t="s">
        <v>2973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1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0</v>
      </c>
      <c r="R61" s="23" cm="1">
        <f t="array" ref="R61">_xlfn.IFS(H61=1,1,K61=1,1,L61=1,1,M61=1,1,N61=1,1,P61=1,1,TRUE,0)</f>
        <v>1</v>
      </c>
      <c r="S61" s="64">
        <f>IF(AND(G61=1,R61=1),0,R61)</f>
        <v>1</v>
      </c>
      <c r="T61" s="24" t="s">
        <v>2138</v>
      </c>
      <c r="U61" s="49">
        <f>SUBSTITUTE(T61,".",",")*1</f>
        <v>0.139703188091516</v>
      </c>
      <c r="V61" s="54">
        <f>IF(U61&gt;=0.1, 1, 0)</f>
        <v>1</v>
      </c>
      <c r="W61" s="25">
        <f>IF(U61&gt;=0.2, 1, 0)</f>
        <v>0</v>
      </c>
      <c r="X61" s="25">
        <f>IF(U61&gt;=0.3, 1, 0)</f>
        <v>0</v>
      </c>
      <c r="Y61" s="25">
        <f>IF(U61&gt;=0.4, 1, 0)</f>
        <v>0</v>
      </c>
      <c r="Z61" s="25">
        <f>IF(U61&gt;=0.5, 1, 0)</f>
        <v>0</v>
      </c>
      <c r="AA61" s="25">
        <f>IF(U61&gt;=0.6, 1, 0)</f>
        <v>0</v>
      </c>
      <c r="AB61" s="25">
        <f>IF(U61&gt;=0.7, 1, 0)</f>
        <v>0</v>
      </c>
      <c r="AC61" s="25">
        <f>IF(U61&gt;=0.8, 1, 0)</f>
        <v>0</v>
      </c>
      <c r="AD61" s="55">
        <f>IF(U61&gt;=0.9, 1, 0)</f>
        <v>0</v>
      </c>
    </row>
    <row r="62" spans="1:30" ht="20" customHeight="1" x14ac:dyDescent="0.2">
      <c r="A62" s="20" t="s">
        <v>623</v>
      </c>
      <c r="B62" s="33" t="str">
        <f>SUBSTITUTE(A62,"/Users/timomiessen/Desktop/imagesdk/blackwomen1/","Image_")</f>
        <v>Image_BW_359.jpg</v>
      </c>
      <c r="C62" s="63" t="s">
        <v>5</v>
      </c>
      <c r="D62" s="22" t="s">
        <v>2973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1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1</v>
      </c>
      <c r="Q62" s="23">
        <v>0</v>
      </c>
      <c r="R62" s="23" cm="1">
        <f t="array" ref="R62">_xlfn.IFS(H62=1,1,K62=1,1,L62=1,1,M62=1,1,N62=1,1,P62=1,1,TRUE,0)</f>
        <v>1</v>
      </c>
      <c r="S62" s="64">
        <f>IF(AND(G62=1,R62=1),0,R62)</f>
        <v>1</v>
      </c>
      <c r="T62" s="24" t="s">
        <v>2142</v>
      </c>
      <c r="U62" s="49">
        <f>SUBSTITUTE(T62,".",",")*1</f>
        <v>0.98040861892513897</v>
      </c>
      <c r="V62" s="54">
        <f>IF(U62&gt;=0.1, 1, 0)</f>
        <v>1</v>
      </c>
      <c r="W62" s="25">
        <f>IF(U62&gt;=0.2, 1, 0)</f>
        <v>1</v>
      </c>
      <c r="X62" s="25">
        <f>IF(U62&gt;=0.3, 1, 0)</f>
        <v>1</v>
      </c>
      <c r="Y62" s="25">
        <f>IF(U62&gt;=0.4, 1, 0)</f>
        <v>1</v>
      </c>
      <c r="Z62" s="25">
        <f>IF(U62&gt;=0.5, 1, 0)</f>
        <v>1</v>
      </c>
      <c r="AA62" s="25">
        <f>IF(U62&gt;=0.6, 1, 0)</f>
        <v>1</v>
      </c>
      <c r="AB62" s="25">
        <f>IF(U62&gt;=0.7, 1, 0)</f>
        <v>1</v>
      </c>
      <c r="AC62" s="25">
        <f>IF(U62&gt;=0.8, 1, 0)</f>
        <v>1</v>
      </c>
      <c r="AD62" s="55">
        <f>IF(U62&gt;=0.9, 1, 0)</f>
        <v>1</v>
      </c>
    </row>
    <row r="63" spans="1:30" ht="20" customHeight="1" x14ac:dyDescent="0.2">
      <c r="A63" s="20" t="s">
        <v>624</v>
      </c>
      <c r="B63" s="33" t="str">
        <f>SUBSTITUTE(A63,"/Users/timomiessen/Desktop/imagesdk/blackwomen1/","Image_")</f>
        <v>Image_BW_36.jpg</v>
      </c>
      <c r="C63" s="63" t="s">
        <v>5</v>
      </c>
      <c r="D63" s="22" t="s">
        <v>2973</v>
      </c>
      <c r="E63" s="23">
        <v>1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1</v>
      </c>
      <c r="Q63" s="23">
        <v>0</v>
      </c>
      <c r="R63" s="23" cm="1">
        <f t="array" ref="R63">_xlfn.IFS(H63=1,1,K63=1,1,L63=1,1,M63=1,1,N63=1,1,P63=1,1,TRUE,0)</f>
        <v>1</v>
      </c>
      <c r="S63" s="64">
        <f>IF(AND(G63=1,R63=1),0,R63)</f>
        <v>1</v>
      </c>
      <c r="T63" s="24" t="s">
        <v>2143</v>
      </c>
      <c r="U63" s="49">
        <f>SUBSTITUTE(T63,".",",")*1</f>
        <v>6.1916764825582497E-2</v>
      </c>
      <c r="V63" s="54">
        <f>IF(U63&gt;=0.1, 1, 0)</f>
        <v>0</v>
      </c>
      <c r="W63" s="25">
        <f>IF(U63&gt;=0.2, 1, 0)</f>
        <v>0</v>
      </c>
      <c r="X63" s="25">
        <f>IF(U63&gt;=0.3, 1, 0)</f>
        <v>0</v>
      </c>
      <c r="Y63" s="25">
        <f>IF(U63&gt;=0.4, 1, 0)</f>
        <v>0</v>
      </c>
      <c r="Z63" s="25">
        <f>IF(U63&gt;=0.5, 1, 0)</f>
        <v>0</v>
      </c>
      <c r="AA63" s="25">
        <f>IF(U63&gt;=0.6, 1, 0)</f>
        <v>0</v>
      </c>
      <c r="AB63" s="25">
        <f>IF(U63&gt;=0.7, 1, 0)</f>
        <v>0</v>
      </c>
      <c r="AC63" s="25">
        <f>IF(U63&gt;=0.8, 1, 0)</f>
        <v>0</v>
      </c>
      <c r="AD63" s="55">
        <f>IF(U63&gt;=0.9, 1, 0)</f>
        <v>0</v>
      </c>
    </row>
    <row r="64" spans="1:30" ht="20" customHeight="1" x14ac:dyDescent="0.2">
      <c r="A64" s="20" t="s">
        <v>625</v>
      </c>
      <c r="B64" s="33" t="str">
        <f>SUBSTITUTE(A64,"/Users/timomiessen/Desktop/imagesdk/blackwomen1/","Image_")</f>
        <v>Image_BW_360.jpg</v>
      </c>
      <c r="C64" s="63" t="s">
        <v>5</v>
      </c>
      <c r="D64" s="22" t="s">
        <v>2973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1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1</v>
      </c>
      <c r="Q64" s="23">
        <v>0</v>
      </c>
      <c r="R64" s="23" cm="1">
        <f t="array" ref="R64">_xlfn.IFS(H64=1,1,K64=1,1,L64=1,1,M64=1,1,N64=1,1,P64=1,1,TRUE,0)</f>
        <v>1</v>
      </c>
      <c r="S64" s="64">
        <f>IF(AND(G64=1,R64=1),0,R64)</f>
        <v>1</v>
      </c>
      <c r="T64" s="24" t="s">
        <v>2144</v>
      </c>
      <c r="U64" s="49">
        <f>SUBSTITUTE(T64,".",",")*1</f>
        <v>0.123369680717587</v>
      </c>
      <c r="V64" s="54">
        <f>IF(U64&gt;=0.1, 1, 0)</f>
        <v>1</v>
      </c>
      <c r="W64" s="25">
        <f>IF(U64&gt;=0.2, 1, 0)</f>
        <v>0</v>
      </c>
      <c r="X64" s="25">
        <f>IF(U64&gt;=0.3, 1, 0)</f>
        <v>0</v>
      </c>
      <c r="Y64" s="25">
        <f>IF(U64&gt;=0.4, 1, 0)</f>
        <v>0</v>
      </c>
      <c r="Z64" s="25">
        <f>IF(U64&gt;=0.5, 1, 0)</f>
        <v>0</v>
      </c>
      <c r="AA64" s="25">
        <f>IF(U64&gt;=0.6, 1, 0)</f>
        <v>0</v>
      </c>
      <c r="AB64" s="25">
        <f>IF(U64&gt;=0.7, 1, 0)</f>
        <v>0</v>
      </c>
      <c r="AC64" s="25">
        <f>IF(U64&gt;=0.8, 1, 0)</f>
        <v>0</v>
      </c>
      <c r="AD64" s="55">
        <f>IF(U64&gt;=0.9, 1, 0)</f>
        <v>0</v>
      </c>
    </row>
    <row r="65" spans="1:30" ht="20" customHeight="1" x14ac:dyDescent="0.2">
      <c r="A65" s="20" t="s">
        <v>626</v>
      </c>
      <c r="B65" s="33" t="str">
        <f>SUBSTITUTE(A65,"/Users/timomiessen/Desktop/imagesdk/blackwomen1/","Image_")</f>
        <v>Image_BW_361.jpg</v>
      </c>
      <c r="C65" s="63" t="s">
        <v>5</v>
      </c>
      <c r="D65" s="22" t="s">
        <v>2973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1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1</v>
      </c>
      <c r="Q65" s="23">
        <v>0</v>
      </c>
      <c r="R65" s="23" cm="1">
        <f t="array" ref="R65">_xlfn.IFS(H65=1,1,K65=1,1,L65=1,1,M65=1,1,N65=1,1,P65=1,1,TRUE,0)</f>
        <v>1</v>
      </c>
      <c r="S65" s="64">
        <f>IF(AND(G65=1,R65=1),0,R65)</f>
        <v>1</v>
      </c>
      <c r="T65" s="24" t="s">
        <v>2145</v>
      </c>
      <c r="U65" s="49">
        <f>SUBSTITUTE(T65,".",",")*1</f>
        <v>0.86956357210874502</v>
      </c>
      <c r="V65" s="54">
        <f>IF(U65&gt;=0.1, 1, 0)</f>
        <v>1</v>
      </c>
      <c r="W65" s="25">
        <f>IF(U65&gt;=0.2, 1, 0)</f>
        <v>1</v>
      </c>
      <c r="X65" s="25">
        <f>IF(U65&gt;=0.3, 1, 0)</f>
        <v>1</v>
      </c>
      <c r="Y65" s="25">
        <f>IF(U65&gt;=0.4, 1, 0)</f>
        <v>1</v>
      </c>
      <c r="Z65" s="25">
        <f>IF(U65&gt;=0.5, 1, 0)</f>
        <v>1</v>
      </c>
      <c r="AA65" s="25">
        <f>IF(U65&gt;=0.6, 1, 0)</f>
        <v>1</v>
      </c>
      <c r="AB65" s="25">
        <f>IF(U65&gt;=0.7, 1, 0)</f>
        <v>1</v>
      </c>
      <c r="AC65" s="25">
        <f>IF(U65&gt;=0.8, 1, 0)</f>
        <v>1</v>
      </c>
      <c r="AD65" s="55">
        <f>IF(U65&gt;=0.9, 1, 0)</f>
        <v>0</v>
      </c>
    </row>
    <row r="66" spans="1:30" ht="20" customHeight="1" x14ac:dyDescent="0.2">
      <c r="A66" s="20" t="s">
        <v>629</v>
      </c>
      <c r="B66" s="33" t="str">
        <f>SUBSTITUTE(A66,"/Users/timomiessen/Desktop/imagesdk/blackwomen1/","Image_")</f>
        <v>Image_BW_366.jpg</v>
      </c>
      <c r="C66" s="63" t="s">
        <v>5</v>
      </c>
      <c r="D66" s="22" t="s">
        <v>2973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1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1</v>
      </c>
      <c r="Q66" s="23">
        <v>0</v>
      </c>
      <c r="R66" s="23" cm="1">
        <f t="array" ref="R66">_xlfn.IFS(H66=1,1,K66=1,1,L66=1,1,M66=1,1,N66=1,1,P66=1,1,TRUE,0)</f>
        <v>1</v>
      </c>
      <c r="S66" s="64">
        <f>IF(AND(G66=1,R66=1),0,R66)</f>
        <v>1</v>
      </c>
      <c r="T66" s="24" t="s">
        <v>2148</v>
      </c>
      <c r="U66" s="49">
        <f>SUBSTITUTE(T66,".",",")*1</f>
        <v>0.903420720249414</v>
      </c>
      <c r="V66" s="54">
        <f>IF(U66&gt;=0.1, 1, 0)</f>
        <v>1</v>
      </c>
      <c r="W66" s="25">
        <f>IF(U66&gt;=0.2, 1, 0)</f>
        <v>1</v>
      </c>
      <c r="X66" s="25">
        <f>IF(U66&gt;=0.3, 1, 0)</f>
        <v>1</v>
      </c>
      <c r="Y66" s="25">
        <f>IF(U66&gt;=0.4, 1, 0)</f>
        <v>1</v>
      </c>
      <c r="Z66" s="25">
        <f>IF(U66&gt;=0.5, 1, 0)</f>
        <v>1</v>
      </c>
      <c r="AA66" s="25">
        <f>IF(U66&gt;=0.6, 1, 0)</f>
        <v>1</v>
      </c>
      <c r="AB66" s="25">
        <f>IF(U66&gt;=0.7, 1, 0)</f>
        <v>1</v>
      </c>
      <c r="AC66" s="25">
        <f>IF(U66&gt;=0.8, 1, 0)</f>
        <v>1</v>
      </c>
      <c r="AD66" s="55">
        <f>IF(U66&gt;=0.9, 1, 0)</f>
        <v>1</v>
      </c>
    </row>
    <row r="67" spans="1:30" ht="20" customHeight="1" x14ac:dyDescent="0.2">
      <c r="A67" s="20" t="s">
        <v>632</v>
      </c>
      <c r="B67" s="33" t="str">
        <f>SUBSTITUTE(A67,"/Users/timomiessen/Desktop/imagesdk/blackwomen1/","Image_")</f>
        <v>Image_BW_369.jpg</v>
      </c>
      <c r="C67" s="63" t="s">
        <v>5</v>
      </c>
      <c r="D67" s="22" t="s">
        <v>2973</v>
      </c>
      <c r="E67" s="23">
        <v>0</v>
      </c>
      <c r="F67" s="23">
        <v>0</v>
      </c>
      <c r="G67" s="23">
        <v>0</v>
      </c>
      <c r="H67" s="23">
        <v>0</v>
      </c>
      <c r="I67" s="23">
        <v>1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1</v>
      </c>
      <c r="Q67" s="23">
        <v>0</v>
      </c>
      <c r="R67" s="23" cm="1">
        <f t="array" ref="R67">_xlfn.IFS(H67=1,1,K67=1,1,L67=1,1,M67=1,1,N67=1,1,P67=1,1,TRUE,0)</f>
        <v>1</v>
      </c>
      <c r="S67" s="64">
        <f>IF(AND(G67=1,R67=1),0,R67)</f>
        <v>1</v>
      </c>
      <c r="T67" s="24" t="s">
        <v>2151</v>
      </c>
      <c r="U67" s="49">
        <f>SUBSTITUTE(T67,".",",")*1</f>
        <v>0.68925620615482297</v>
      </c>
      <c r="V67" s="54">
        <f>IF(U67&gt;=0.1, 1, 0)</f>
        <v>1</v>
      </c>
      <c r="W67" s="25">
        <f>IF(U67&gt;=0.2, 1, 0)</f>
        <v>1</v>
      </c>
      <c r="X67" s="25">
        <f>IF(U67&gt;=0.3, 1, 0)</f>
        <v>1</v>
      </c>
      <c r="Y67" s="25">
        <f>IF(U67&gt;=0.4, 1, 0)</f>
        <v>1</v>
      </c>
      <c r="Z67" s="25">
        <f>IF(U67&gt;=0.5, 1, 0)</f>
        <v>1</v>
      </c>
      <c r="AA67" s="25">
        <f>IF(U67&gt;=0.6, 1, 0)</f>
        <v>1</v>
      </c>
      <c r="AB67" s="25">
        <f>IF(U67&gt;=0.7, 1, 0)</f>
        <v>0</v>
      </c>
      <c r="AC67" s="25">
        <f>IF(U67&gt;=0.8, 1, 0)</f>
        <v>0</v>
      </c>
      <c r="AD67" s="55">
        <f>IF(U67&gt;=0.9, 1, 0)</f>
        <v>0</v>
      </c>
    </row>
    <row r="68" spans="1:30" ht="20" customHeight="1" x14ac:dyDescent="0.2">
      <c r="A68" s="20" t="s">
        <v>635</v>
      </c>
      <c r="B68" s="33" t="str">
        <f>SUBSTITUTE(A68,"/Users/timomiessen/Desktop/imagesdk/blackwomen1/","Image_")</f>
        <v>Image_BW_371.jpg</v>
      </c>
      <c r="C68" s="63" t="s">
        <v>5</v>
      </c>
      <c r="D68" s="22" t="s">
        <v>2973</v>
      </c>
      <c r="E68" s="23">
        <v>0</v>
      </c>
      <c r="F68" s="23">
        <v>0</v>
      </c>
      <c r="G68" s="23">
        <v>0</v>
      </c>
      <c r="H68" s="23">
        <v>1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1</v>
      </c>
      <c r="Q68" s="23">
        <v>0</v>
      </c>
      <c r="R68" s="23" cm="1">
        <f t="array" ref="R68">_xlfn.IFS(H68=1,1,K68=1,1,L68=1,1,M68=1,1,N68=1,1,P68=1,1,TRUE,0)</f>
        <v>1</v>
      </c>
      <c r="S68" s="64">
        <f>IF(AND(G68=1,R68=1),0,R68)</f>
        <v>1</v>
      </c>
      <c r="T68" s="24" t="s">
        <v>2154</v>
      </c>
      <c r="U68" s="49">
        <f>SUBSTITUTE(T68,".",",")*1</f>
        <v>0.900968357920646</v>
      </c>
      <c r="V68" s="54">
        <f>IF(U68&gt;=0.1, 1, 0)</f>
        <v>1</v>
      </c>
      <c r="W68" s="25">
        <f>IF(U68&gt;=0.2, 1, 0)</f>
        <v>1</v>
      </c>
      <c r="X68" s="25">
        <f>IF(U68&gt;=0.3, 1, 0)</f>
        <v>1</v>
      </c>
      <c r="Y68" s="25">
        <f>IF(U68&gt;=0.4, 1, 0)</f>
        <v>1</v>
      </c>
      <c r="Z68" s="25">
        <f>IF(U68&gt;=0.5, 1, 0)</f>
        <v>1</v>
      </c>
      <c r="AA68" s="25">
        <f>IF(U68&gt;=0.6, 1, 0)</f>
        <v>1</v>
      </c>
      <c r="AB68" s="25">
        <f>IF(U68&gt;=0.7, 1, 0)</f>
        <v>1</v>
      </c>
      <c r="AC68" s="25">
        <f>IF(U68&gt;=0.8, 1, 0)</f>
        <v>1</v>
      </c>
      <c r="AD68" s="55">
        <f>IF(U68&gt;=0.9, 1, 0)</f>
        <v>1</v>
      </c>
    </row>
    <row r="69" spans="1:30" ht="20" customHeight="1" x14ac:dyDescent="0.2">
      <c r="A69" s="20" t="s">
        <v>636</v>
      </c>
      <c r="B69" s="33" t="str">
        <f>SUBSTITUTE(A69,"/Users/timomiessen/Desktop/imagesdk/blackwomen1/","Image_")</f>
        <v>Image_BW_372.jpg</v>
      </c>
      <c r="C69" s="63" t="s">
        <v>5</v>
      </c>
      <c r="D69" s="22" t="s">
        <v>2973</v>
      </c>
      <c r="E69" s="23">
        <v>0</v>
      </c>
      <c r="F69" s="23">
        <v>0</v>
      </c>
      <c r="G69" s="23">
        <v>0</v>
      </c>
      <c r="H69" s="23">
        <v>1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1</v>
      </c>
      <c r="Q69" s="23">
        <v>0</v>
      </c>
      <c r="R69" s="23" cm="1">
        <f t="array" ref="R69">_xlfn.IFS(H69=1,1,K69=1,1,L69=1,1,M69=1,1,N69=1,1,P69=1,1,TRUE,0)</f>
        <v>1</v>
      </c>
      <c r="S69" s="64">
        <f>IF(AND(G69=1,R69=1),0,R69)</f>
        <v>1</v>
      </c>
      <c r="T69" s="24" t="s">
        <v>2155</v>
      </c>
      <c r="U69" s="49">
        <f>SUBSTITUTE(T69,".",",")*1</f>
        <v>0.98252759501338005</v>
      </c>
      <c r="V69" s="54">
        <f>IF(U69&gt;=0.1, 1, 0)</f>
        <v>1</v>
      </c>
      <c r="W69" s="25">
        <f>IF(U69&gt;=0.2, 1, 0)</f>
        <v>1</v>
      </c>
      <c r="X69" s="25">
        <f>IF(U69&gt;=0.3, 1, 0)</f>
        <v>1</v>
      </c>
      <c r="Y69" s="25">
        <f>IF(U69&gt;=0.4, 1, 0)</f>
        <v>1</v>
      </c>
      <c r="Z69" s="25">
        <f>IF(U69&gt;=0.5, 1, 0)</f>
        <v>1</v>
      </c>
      <c r="AA69" s="25">
        <f>IF(U69&gt;=0.6, 1, 0)</f>
        <v>1</v>
      </c>
      <c r="AB69" s="25">
        <f>IF(U69&gt;=0.7, 1, 0)</f>
        <v>1</v>
      </c>
      <c r="AC69" s="25">
        <f>IF(U69&gt;=0.8, 1, 0)</f>
        <v>1</v>
      </c>
      <c r="AD69" s="55">
        <f>IF(U69&gt;=0.9, 1, 0)</f>
        <v>1</v>
      </c>
    </row>
    <row r="70" spans="1:30" ht="20" customHeight="1" x14ac:dyDescent="0.2">
      <c r="A70" s="20" t="s">
        <v>637</v>
      </c>
      <c r="B70" s="33" t="str">
        <f>SUBSTITUTE(A70,"/Users/timomiessen/Desktop/imagesdk/blackwomen1/","Image_")</f>
        <v>Image_BW_373.jpg</v>
      </c>
      <c r="C70" s="63" t="s">
        <v>5</v>
      </c>
      <c r="D70" s="22" t="s">
        <v>2973</v>
      </c>
      <c r="E70" s="23">
        <v>0</v>
      </c>
      <c r="F70" s="23">
        <v>0</v>
      </c>
      <c r="G70" s="23">
        <v>0</v>
      </c>
      <c r="H70" s="23">
        <v>1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1</v>
      </c>
      <c r="Q70" s="23">
        <v>0</v>
      </c>
      <c r="R70" s="23" cm="1">
        <f t="array" ref="R70">_xlfn.IFS(H70=1,1,K70=1,1,L70=1,1,M70=1,1,N70=1,1,P70=1,1,TRUE,0)</f>
        <v>1</v>
      </c>
      <c r="S70" s="64">
        <f>IF(AND(G70=1,R70=1),0,R70)</f>
        <v>1</v>
      </c>
      <c r="T70" s="24" t="s">
        <v>2156</v>
      </c>
      <c r="U70" s="49">
        <f>SUBSTITUTE(T70,".",",")*1</f>
        <v>0.98445192724466302</v>
      </c>
      <c r="V70" s="54">
        <f>IF(U70&gt;=0.1, 1, 0)</f>
        <v>1</v>
      </c>
      <c r="W70" s="25">
        <f>IF(U70&gt;=0.2, 1, 0)</f>
        <v>1</v>
      </c>
      <c r="X70" s="25">
        <f>IF(U70&gt;=0.3, 1, 0)</f>
        <v>1</v>
      </c>
      <c r="Y70" s="25">
        <f>IF(U70&gt;=0.4, 1, 0)</f>
        <v>1</v>
      </c>
      <c r="Z70" s="25">
        <f>IF(U70&gt;=0.5, 1, 0)</f>
        <v>1</v>
      </c>
      <c r="AA70" s="25">
        <f>IF(U70&gt;=0.6, 1, 0)</f>
        <v>1</v>
      </c>
      <c r="AB70" s="25">
        <f>IF(U70&gt;=0.7, 1, 0)</f>
        <v>1</v>
      </c>
      <c r="AC70" s="25">
        <f>IF(U70&gt;=0.8, 1, 0)</f>
        <v>1</v>
      </c>
      <c r="AD70" s="55">
        <f>IF(U70&gt;=0.9, 1, 0)</f>
        <v>1</v>
      </c>
    </row>
    <row r="71" spans="1:30" ht="20" customHeight="1" x14ac:dyDescent="0.2">
      <c r="A71" s="20" t="s">
        <v>638</v>
      </c>
      <c r="B71" s="33" t="str">
        <f>SUBSTITUTE(A71,"/Users/timomiessen/Desktop/imagesdk/blackwomen1/","Image_")</f>
        <v>Image_BW_374.jpg</v>
      </c>
      <c r="C71" s="63" t="s">
        <v>5</v>
      </c>
      <c r="D71" s="22" t="s">
        <v>2973</v>
      </c>
      <c r="E71" s="23">
        <v>0</v>
      </c>
      <c r="F71" s="23">
        <v>0</v>
      </c>
      <c r="G71" s="23">
        <v>0</v>
      </c>
      <c r="H71" s="23">
        <v>1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1</v>
      </c>
      <c r="Q71" s="23">
        <v>0</v>
      </c>
      <c r="R71" s="23" cm="1">
        <f t="array" ref="R71">_xlfn.IFS(H71=1,1,K71=1,1,L71=1,1,M71=1,1,N71=1,1,P71=1,1,TRUE,0)</f>
        <v>1</v>
      </c>
      <c r="S71" s="64">
        <f>IF(AND(G71=1,R71=1),0,R71)</f>
        <v>1</v>
      </c>
      <c r="T71" s="24" t="s">
        <v>2157</v>
      </c>
      <c r="U71" s="49">
        <f>SUBSTITUTE(T71,".",",")*1</f>
        <v>0.98529860377311695</v>
      </c>
      <c r="V71" s="54">
        <f>IF(U71&gt;=0.1, 1, 0)</f>
        <v>1</v>
      </c>
      <c r="W71" s="25">
        <f>IF(U71&gt;=0.2, 1, 0)</f>
        <v>1</v>
      </c>
      <c r="X71" s="25">
        <f>IF(U71&gt;=0.3, 1, 0)</f>
        <v>1</v>
      </c>
      <c r="Y71" s="25">
        <f>IF(U71&gt;=0.4, 1, 0)</f>
        <v>1</v>
      </c>
      <c r="Z71" s="25">
        <f>IF(U71&gt;=0.5, 1, 0)</f>
        <v>1</v>
      </c>
      <c r="AA71" s="25">
        <f>IF(U71&gt;=0.6, 1, 0)</f>
        <v>1</v>
      </c>
      <c r="AB71" s="25">
        <f>IF(U71&gt;=0.7, 1, 0)</f>
        <v>1</v>
      </c>
      <c r="AC71" s="25">
        <f>IF(U71&gt;=0.8, 1, 0)</f>
        <v>1</v>
      </c>
      <c r="AD71" s="55">
        <f>IF(U71&gt;=0.9, 1, 0)</f>
        <v>1</v>
      </c>
    </row>
    <row r="72" spans="1:30" ht="20" customHeight="1" x14ac:dyDescent="0.2">
      <c r="A72" s="20" t="s">
        <v>639</v>
      </c>
      <c r="B72" s="33" t="str">
        <f>SUBSTITUTE(A72,"/Users/timomiessen/Desktop/imagesdk/blackwomen1/","Image_")</f>
        <v>Image_BW_375.jpg</v>
      </c>
      <c r="C72" s="63" t="s">
        <v>5</v>
      </c>
      <c r="D72" s="22" t="s">
        <v>2973</v>
      </c>
      <c r="E72" s="23">
        <v>0</v>
      </c>
      <c r="F72" s="23">
        <v>0</v>
      </c>
      <c r="G72" s="23">
        <v>0</v>
      </c>
      <c r="H72" s="23">
        <v>1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 cm="1">
        <f t="array" ref="R72">_xlfn.IFS(H72=1,1,K72=1,1,L72=1,1,M72=1,1,N72=1,1,P72=1,1,TRUE,0)</f>
        <v>1</v>
      </c>
      <c r="S72" s="64">
        <f>IF(AND(G72=1,R72=1),0,R72)</f>
        <v>1</v>
      </c>
      <c r="T72" s="24" t="s">
        <v>2158</v>
      </c>
      <c r="U72" s="49">
        <f>SUBSTITUTE(T72,".",",")*1</f>
        <v>0.87411827594041802</v>
      </c>
      <c r="V72" s="54">
        <f>IF(U72&gt;=0.1, 1, 0)</f>
        <v>1</v>
      </c>
      <c r="W72" s="25">
        <f>IF(U72&gt;=0.2, 1, 0)</f>
        <v>1</v>
      </c>
      <c r="X72" s="25">
        <f>IF(U72&gt;=0.3, 1, 0)</f>
        <v>1</v>
      </c>
      <c r="Y72" s="25">
        <f>IF(U72&gt;=0.4, 1, 0)</f>
        <v>1</v>
      </c>
      <c r="Z72" s="25">
        <f>IF(U72&gt;=0.5, 1, 0)</f>
        <v>1</v>
      </c>
      <c r="AA72" s="25">
        <f>IF(U72&gt;=0.6, 1, 0)</f>
        <v>1</v>
      </c>
      <c r="AB72" s="25">
        <f>IF(U72&gt;=0.7, 1, 0)</f>
        <v>1</v>
      </c>
      <c r="AC72" s="25">
        <f>IF(U72&gt;=0.8, 1, 0)</f>
        <v>1</v>
      </c>
      <c r="AD72" s="55">
        <f>IF(U72&gt;=0.9, 1, 0)</f>
        <v>0</v>
      </c>
    </row>
    <row r="73" spans="1:30" ht="20" customHeight="1" x14ac:dyDescent="0.2">
      <c r="A73" s="20" t="s">
        <v>640</v>
      </c>
      <c r="B73" s="33" t="str">
        <f>SUBSTITUTE(A73,"/Users/timomiessen/Desktop/imagesdk/blackwomen1/","Image_")</f>
        <v>Image_BW_376.jpg</v>
      </c>
      <c r="C73" s="63" t="s">
        <v>5</v>
      </c>
      <c r="D73" s="22" t="s">
        <v>2973</v>
      </c>
      <c r="E73" s="23">
        <v>0</v>
      </c>
      <c r="F73" s="23">
        <v>0</v>
      </c>
      <c r="G73" s="23">
        <v>0</v>
      </c>
      <c r="H73" s="23">
        <v>1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1</v>
      </c>
      <c r="Q73" s="23">
        <v>0</v>
      </c>
      <c r="R73" s="23" cm="1">
        <f t="array" ref="R73">_xlfn.IFS(H73=1,1,K73=1,1,L73=1,1,M73=1,1,N73=1,1,P73=1,1,TRUE,0)</f>
        <v>1</v>
      </c>
      <c r="S73" s="64">
        <f>IF(AND(G73=1,R73=1),0,R73)</f>
        <v>1</v>
      </c>
      <c r="T73" s="24" t="s">
        <v>2159</v>
      </c>
      <c r="U73" s="49">
        <f>SUBSTITUTE(T73,".",",")*1</f>
        <v>0.97448820434510697</v>
      </c>
      <c r="V73" s="54">
        <f>IF(U73&gt;=0.1, 1, 0)</f>
        <v>1</v>
      </c>
      <c r="W73" s="25">
        <f>IF(U73&gt;=0.2, 1, 0)</f>
        <v>1</v>
      </c>
      <c r="X73" s="25">
        <f>IF(U73&gt;=0.3, 1, 0)</f>
        <v>1</v>
      </c>
      <c r="Y73" s="25">
        <f>IF(U73&gt;=0.4, 1, 0)</f>
        <v>1</v>
      </c>
      <c r="Z73" s="25">
        <f>IF(U73&gt;=0.5, 1, 0)</f>
        <v>1</v>
      </c>
      <c r="AA73" s="25">
        <f>IF(U73&gt;=0.6, 1, 0)</f>
        <v>1</v>
      </c>
      <c r="AB73" s="25">
        <f>IF(U73&gt;=0.7, 1, 0)</f>
        <v>1</v>
      </c>
      <c r="AC73" s="25">
        <f>IF(U73&gt;=0.8, 1, 0)</f>
        <v>1</v>
      </c>
      <c r="AD73" s="55">
        <f>IF(U73&gt;=0.9, 1, 0)</f>
        <v>1</v>
      </c>
    </row>
    <row r="74" spans="1:30" ht="20" customHeight="1" x14ac:dyDescent="0.2">
      <c r="A74" s="20" t="s">
        <v>641</v>
      </c>
      <c r="B74" s="33" t="str">
        <f>SUBSTITUTE(A74,"/Users/timomiessen/Desktop/imagesdk/blackwomen1/","Image_")</f>
        <v>Image_BW_377.jpg</v>
      </c>
      <c r="C74" s="63" t="s">
        <v>5</v>
      </c>
      <c r="D74" s="22" t="s">
        <v>2973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1</v>
      </c>
      <c r="Q74" s="23">
        <v>0</v>
      </c>
      <c r="R74" s="23" cm="1">
        <f t="array" ref="R74">_xlfn.IFS(H74=1,1,K74=1,1,L74=1,1,M74=1,1,N74=1,1,P74=1,1,TRUE,0)</f>
        <v>1</v>
      </c>
      <c r="S74" s="64">
        <f>IF(AND(G74=1,R74=1),0,R74)</f>
        <v>1</v>
      </c>
      <c r="T74" s="24" t="s">
        <v>2160</v>
      </c>
      <c r="U74" s="49">
        <f>SUBSTITUTE(T74,".",",")*1</f>
        <v>0.99491302669048298</v>
      </c>
      <c r="V74" s="54">
        <f>IF(U74&gt;=0.1, 1, 0)</f>
        <v>1</v>
      </c>
      <c r="W74" s="25">
        <f>IF(U74&gt;=0.2, 1, 0)</f>
        <v>1</v>
      </c>
      <c r="X74" s="25">
        <f>IF(U74&gt;=0.3, 1, 0)</f>
        <v>1</v>
      </c>
      <c r="Y74" s="25">
        <f>IF(U74&gt;=0.4, 1, 0)</f>
        <v>1</v>
      </c>
      <c r="Z74" s="25">
        <f>IF(U74&gt;=0.5, 1, 0)</f>
        <v>1</v>
      </c>
      <c r="AA74" s="25">
        <f>IF(U74&gt;=0.6, 1, 0)</f>
        <v>1</v>
      </c>
      <c r="AB74" s="25">
        <f>IF(U74&gt;=0.7, 1, 0)</f>
        <v>1</v>
      </c>
      <c r="AC74" s="25">
        <f>IF(U74&gt;=0.8, 1, 0)</f>
        <v>1</v>
      </c>
      <c r="AD74" s="55">
        <f>IF(U74&gt;=0.9, 1, 0)</f>
        <v>1</v>
      </c>
    </row>
    <row r="75" spans="1:30" ht="20" customHeight="1" x14ac:dyDescent="0.2">
      <c r="A75" s="20" t="s">
        <v>642</v>
      </c>
      <c r="B75" s="33" t="str">
        <f>SUBSTITUTE(A75,"/Users/timomiessen/Desktop/imagesdk/blackwomen1/","Image_")</f>
        <v>Image_BW_378.jpg</v>
      </c>
      <c r="C75" s="63" t="s">
        <v>5</v>
      </c>
      <c r="D75" s="22" t="s">
        <v>2973</v>
      </c>
      <c r="E75" s="23">
        <v>0</v>
      </c>
      <c r="F75" s="23">
        <v>0</v>
      </c>
      <c r="G75" s="23">
        <v>0</v>
      </c>
      <c r="H75" s="23">
        <v>1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1</v>
      </c>
      <c r="Q75" s="23">
        <v>0</v>
      </c>
      <c r="R75" s="23" cm="1">
        <f t="array" ref="R75">_xlfn.IFS(H75=1,1,K75=1,1,L75=1,1,M75=1,1,N75=1,1,P75=1,1,TRUE,0)</f>
        <v>1</v>
      </c>
      <c r="S75" s="64">
        <f>IF(AND(G75=1,R75=1),0,R75)</f>
        <v>1</v>
      </c>
      <c r="T75" s="24" t="s">
        <v>2161</v>
      </c>
      <c r="U75" s="49">
        <f>SUBSTITUTE(T75,".",",")*1</f>
        <v>0.880823759362101</v>
      </c>
      <c r="V75" s="54">
        <f>IF(U75&gt;=0.1, 1, 0)</f>
        <v>1</v>
      </c>
      <c r="W75" s="25">
        <f>IF(U75&gt;=0.2, 1, 0)</f>
        <v>1</v>
      </c>
      <c r="X75" s="25">
        <f>IF(U75&gt;=0.3, 1, 0)</f>
        <v>1</v>
      </c>
      <c r="Y75" s="25">
        <f>IF(U75&gt;=0.4, 1, 0)</f>
        <v>1</v>
      </c>
      <c r="Z75" s="25">
        <f>IF(U75&gt;=0.5, 1, 0)</f>
        <v>1</v>
      </c>
      <c r="AA75" s="25">
        <f>IF(U75&gt;=0.6, 1, 0)</f>
        <v>1</v>
      </c>
      <c r="AB75" s="25">
        <f>IF(U75&gt;=0.7, 1, 0)</f>
        <v>1</v>
      </c>
      <c r="AC75" s="25">
        <f>IF(U75&gt;=0.8, 1, 0)</f>
        <v>1</v>
      </c>
      <c r="AD75" s="55">
        <f>IF(U75&gt;=0.9, 1, 0)</f>
        <v>0</v>
      </c>
    </row>
    <row r="76" spans="1:30" ht="20" customHeight="1" x14ac:dyDescent="0.2">
      <c r="A76" s="20" t="s">
        <v>643</v>
      </c>
      <c r="B76" s="33" t="str">
        <f>SUBSTITUTE(A76,"/Users/timomiessen/Desktop/imagesdk/blackwomen1/","Image_")</f>
        <v>Image_BW_379.jpg</v>
      </c>
      <c r="C76" s="63" t="s">
        <v>5</v>
      </c>
      <c r="D76" s="22" t="s">
        <v>2973</v>
      </c>
      <c r="E76" s="23">
        <v>0</v>
      </c>
      <c r="F76" s="23">
        <v>0</v>
      </c>
      <c r="G76" s="23">
        <v>0</v>
      </c>
      <c r="H76" s="23">
        <v>1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 cm="1">
        <f t="array" ref="R76">_xlfn.IFS(H76=1,1,K76=1,1,L76=1,1,M76=1,1,N76=1,1,P76=1,1,TRUE,0)</f>
        <v>1</v>
      </c>
      <c r="S76" s="64">
        <f>IF(AND(G76=1,R76=1),0,R76)</f>
        <v>1</v>
      </c>
      <c r="T76" s="24" t="s">
        <v>2162</v>
      </c>
      <c r="U76" s="49">
        <f>SUBSTITUTE(T76,".",",")*1</f>
        <v>0.75073876976966802</v>
      </c>
      <c r="V76" s="54">
        <f>IF(U76&gt;=0.1, 1, 0)</f>
        <v>1</v>
      </c>
      <c r="W76" s="25">
        <f>IF(U76&gt;=0.2, 1, 0)</f>
        <v>1</v>
      </c>
      <c r="X76" s="25">
        <f>IF(U76&gt;=0.3, 1, 0)</f>
        <v>1</v>
      </c>
      <c r="Y76" s="25">
        <f>IF(U76&gt;=0.4, 1, 0)</f>
        <v>1</v>
      </c>
      <c r="Z76" s="25">
        <f>IF(U76&gt;=0.5, 1, 0)</f>
        <v>1</v>
      </c>
      <c r="AA76" s="25">
        <f>IF(U76&gt;=0.6, 1, 0)</f>
        <v>1</v>
      </c>
      <c r="AB76" s="25">
        <f>IF(U76&gt;=0.7, 1, 0)</f>
        <v>1</v>
      </c>
      <c r="AC76" s="25">
        <f>IF(U76&gt;=0.8, 1, 0)</f>
        <v>0</v>
      </c>
      <c r="AD76" s="55">
        <f>IF(U76&gt;=0.9, 1, 0)</f>
        <v>0</v>
      </c>
    </row>
    <row r="77" spans="1:30" ht="20" customHeight="1" x14ac:dyDescent="0.2">
      <c r="A77" s="20" t="s">
        <v>645</v>
      </c>
      <c r="B77" s="33" t="str">
        <f>SUBSTITUTE(A77,"/Users/timomiessen/Desktop/imagesdk/blackwomen1/","Image_")</f>
        <v>Image_BW_380.jpg</v>
      </c>
      <c r="C77" s="63" t="s">
        <v>5</v>
      </c>
      <c r="D77" s="22" t="s">
        <v>2973</v>
      </c>
      <c r="E77" s="23">
        <v>0</v>
      </c>
      <c r="F77" s="23">
        <v>0</v>
      </c>
      <c r="G77" s="23">
        <v>0</v>
      </c>
      <c r="H77" s="23">
        <v>1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 cm="1">
        <f t="array" ref="R77">_xlfn.IFS(H77=1,1,K77=1,1,L77=1,1,M77=1,1,N77=1,1,P77=1,1,TRUE,0)</f>
        <v>1</v>
      </c>
      <c r="S77" s="64">
        <f>IF(AND(G77=1,R77=1),0,R77)</f>
        <v>1</v>
      </c>
      <c r="T77" s="24" t="s">
        <v>2164</v>
      </c>
      <c r="U77" s="49">
        <f>SUBSTITUTE(T77,".",",")*1</f>
        <v>0.97176118940114897</v>
      </c>
      <c r="V77" s="54">
        <f>IF(U77&gt;=0.1, 1, 0)</f>
        <v>1</v>
      </c>
      <c r="W77" s="25">
        <f>IF(U77&gt;=0.2, 1, 0)</f>
        <v>1</v>
      </c>
      <c r="X77" s="25">
        <f>IF(U77&gt;=0.3, 1, 0)</f>
        <v>1</v>
      </c>
      <c r="Y77" s="25">
        <f>IF(U77&gt;=0.4, 1, 0)</f>
        <v>1</v>
      </c>
      <c r="Z77" s="25">
        <f>IF(U77&gt;=0.5, 1, 0)</f>
        <v>1</v>
      </c>
      <c r="AA77" s="25">
        <f>IF(U77&gt;=0.6, 1, 0)</f>
        <v>1</v>
      </c>
      <c r="AB77" s="25">
        <f>IF(U77&gt;=0.7, 1, 0)</f>
        <v>1</v>
      </c>
      <c r="AC77" s="25">
        <f>IF(U77&gt;=0.8, 1, 0)</f>
        <v>1</v>
      </c>
      <c r="AD77" s="55">
        <f>IF(U77&gt;=0.9, 1, 0)</f>
        <v>1</v>
      </c>
    </row>
    <row r="78" spans="1:30" ht="20" customHeight="1" x14ac:dyDescent="0.2">
      <c r="A78" s="20" t="s">
        <v>646</v>
      </c>
      <c r="B78" s="33" t="str">
        <f>SUBSTITUTE(A78,"/Users/timomiessen/Desktop/imagesdk/blackwomen1/","Image_")</f>
        <v>Image_BW_381.jpg</v>
      </c>
      <c r="C78" s="63" t="s">
        <v>5</v>
      </c>
      <c r="D78" s="22" t="s">
        <v>2973</v>
      </c>
      <c r="E78" s="23">
        <v>0</v>
      </c>
      <c r="F78" s="23">
        <v>0</v>
      </c>
      <c r="G78" s="23">
        <v>0</v>
      </c>
      <c r="H78" s="23">
        <v>1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1</v>
      </c>
      <c r="Q78" s="23">
        <v>0</v>
      </c>
      <c r="R78" s="23" cm="1">
        <f t="array" ref="R78">_xlfn.IFS(H78=1,1,K78=1,1,L78=1,1,M78=1,1,N78=1,1,P78=1,1,TRUE,0)</f>
        <v>1</v>
      </c>
      <c r="S78" s="64">
        <f>IF(AND(G78=1,R78=1),0,R78)</f>
        <v>1</v>
      </c>
      <c r="T78" s="24" t="s">
        <v>2165</v>
      </c>
      <c r="U78" s="49">
        <f>SUBSTITUTE(T78,".",",")*1</f>
        <v>0.97592595312744301</v>
      </c>
      <c r="V78" s="54">
        <f>IF(U78&gt;=0.1, 1, 0)</f>
        <v>1</v>
      </c>
      <c r="W78" s="25">
        <f>IF(U78&gt;=0.2, 1, 0)</f>
        <v>1</v>
      </c>
      <c r="X78" s="25">
        <f>IF(U78&gt;=0.3, 1, 0)</f>
        <v>1</v>
      </c>
      <c r="Y78" s="25">
        <f>IF(U78&gt;=0.4, 1, 0)</f>
        <v>1</v>
      </c>
      <c r="Z78" s="25">
        <f>IF(U78&gt;=0.5, 1, 0)</f>
        <v>1</v>
      </c>
      <c r="AA78" s="25">
        <f>IF(U78&gt;=0.6, 1, 0)</f>
        <v>1</v>
      </c>
      <c r="AB78" s="25">
        <f>IF(U78&gt;=0.7, 1, 0)</f>
        <v>1</v>
      </c>
      <c r="AC78" s="25">
        <f>IF(U78&gt;=0.8, 1, 0)</f>
        <v>1</v>
      </c>
      <c r="AD78" s="55">
        <f>IF(U78&gt;=0.9, 1, 0)</f>
        <v>1</v>
      </c>
    </row>
    <row r="79" spans="1:30" ht="20" customHeight="1" x14ac:dyDescent="0.2">
      <c r="A79" s="20" t="s">
        <v>647</v>
      </c>
      <c r="B79" s="33" t="str">
        <f>SUBSTITUTE(A79,"/Users/timomiessen/Desktop/imagesdk/blackwomen1/","Image_")</f>
        <v>Image_BW_382.jpg</v>
      </c>
      <c r="C79" s="63" t="s">
        <v>5</v>
      </c>
      <c r="D79" s="22" t="s">
        <v>2973</v>
      </c>
      <c r="E79" s="23">
        <v>0</v>
      </c>
      <c r="F79" s="23">
        <v>0</v>
      </c>
      <c r="G79" s="23">
        <v>0</v>
      </c>
      <c r="H79" s="23">
        <v>1</v>
      </c>
      <c r="I79" s="23">
        <v>0</v>
      </c>
      <c r="J79" s="23">
        <v>0</v>
      </c>
      <c r="K79" s="23">
        <v>0</v>
      </c>
      <c r="L79" s="23">
        <v>1</v>
      </c>
      <c r="M79" s="23">
        <v>0</v>
      </c>
      <c r="N79" s="23">
        <v>0</v>
      </c>
      <c r="O79" s="23">
        <v>0</v>
      </c>
      <c r="P79" s="23">
        <v>1</v>
      </c>
      <c r="Q79" s="23">
        <v>0</v>
      </c>
      <c r="R79" s="23" cm="1">
        <f t="array" ref="R79">_xlfn.IFS(H79=1,1,K79=1,1,L79=1,1,M79=1,1,N79=1,1,P79=1,1,TRUE,0)</f>
        <v>1</v>
      </c>
      <c r="S79" s="64">
        <f>IF(AND(G79=1,R79=1),0,R79)</f>
        <v>1</v>
      </c>
      <c r="T79" s="24" t="s">
        <v>2166</v>
      </c>
      <c r="U79" s="49">
        <f>SUBSTITUTE(T79,".",",")*1</f>
        <v>0.91056677699088995</v>
      </c>
      <c r="V79" s="54">
        <f>IF(U79&gt;=0.1, 1, 0)</f>
        <v>1</v>
      </c>
      <c r="W79" s="25">
        <f>IF(U79&gt;=0.2, 1, 0)</f>
        <v>1</v>
      </c>
      <c r="X79" s="25">
        <f>IF(U79&gt;=0.3, 1, 0)</f>
        <v>1</v>
      </c>
      <c r="Y79" s="25">
        <f>IF(U79&gt;=0.4, 1, 0)</f>
        <v>1</v>
      </c>
      <c r="Z79" s="25">
        <f>IF(U79&gt;=0.5, 1, 0)</f>
        <v>1</v>
      </c>
      <c r="AA79" s="25">
        <f>IF(U79&gt;=0.6, 1, 0)</f>
        <v>1</v>
      </c>
      <c r="AB79" s="25">
        <f>IF(U79&gt;=0.7, 1, 0)</f>
        <v>1</v>
      </c>
      <c r="AC79" s="25">
        <f>IF(U79&gt;=0.8, 1, 0)</f>
        <v>1</v>
      </c>
      <c r="AD79" s="55">
        <f>IF(U79&gt;=0.9, 1, 0)</f>
        <v>1</v>
      </c>
    </row>
    <row r="80" spans="1:30" ht="20" customHeight="1" x14ac:dyDescent="0.2">
      <c r="A80" s="20" t="s">
        <v>648</v>
      </c>
      <c r="B80" s="33" t="str">
        <f>SUBSTITUTE(A80,"/Users/timomiessen/Desktop/imagesdk/blackwomen1/","Image_")</f>
        <v>Image_BW_383.jpg</v>
      </c>
      <c r="C80" s="63" t="s">
        <v>5</v>
      </c>
      <c r="D80" s="22" t="s">
        <v>2973</v>
      </c>
      <c r="E80" s="23">
        <v>0</v>
      </c>
      <c r="F80" s="23">
        <v>0</v>
      </c>
      <c r="G80" s="23">
        <v>0</v>
      </c>
      <c r="H80" s="23">
        <v>1</v>
      </c>
      <c r="I80" s="23">
        <v>0</v>
      </c>
      <c r="J80" s="23">
        <v>0</v>
      </c>
      <c r="K80" s="23">
        <v>0</v>
      </c>
      <c r="L80" s="23">
        <v>1</v>
      </c>
      <c r="M80" s="23">
        <v>0</v>
      </c>
      <c r="N80" s="23">
        <v>0</v>
      </c>
      <c r="O80" s="23">
        <v>0</v>
      </c>
      <c r="P80" s="23">
        <v>1</v>
      </c>
      <c r="Q80" s="23">
        <v>0</v>
      </c>
      <c r="R80" s="23" cm="1">
        <f t="array" ref="R80">_xlfn.IFS(H80=1,1,K80=1,1,L80=1,1,M80=1,1,N80=1,1,P80=1,1,TRUE,0)</f>
        <v>1</v>
      </c>
      <c r="S80" s="64">
        <f>IF(AND(G80=1,R80=1),0,R80)</f>
        <v>1</v>
      </c>
      <c r="T80" s="24" t="s">
        <v>2167</v>
      </c>
      <c r="U80" s="49">
        <f>SUBSTITUTE(T80,".",",")*1</f>
        <v>0.79310341179370802</v>
      </c>
      <c r="V80" s="54">
        <f>IF(U80&gt;=0.1, 1, 0)</f>
        <v>1</v>
      </c>
      <c r="W80" s="25">
        <f>IF(U80&gt;=0.2, 1, 0)</f>
        <v>1</v>
      </c>
      <c r="X80" s="25">
        <f>IF(U80&gt;=0.3, 1, 0)</f>
        <v>1</v>
      </c>
      <c r="Y80" s="25">
        <f>IF(U80&gt;=0.4, 1, 0)</f>
        <v>1</v>
      </c>
      <c r="Z80" s="25">
        <f>IF(U80&gt;=0.5, 1, 0)</f>
        <v>1</v>
      </c>
      <c r="AA80" s="25">
        <f>IF(U80&gt;=0.6, 1, 0)</f>
        <v>1</v>
      </c>
      <c r="AB80" s="25">
        <f>IF(U80&gt;=0.7, 1, 0)</f>
        <v>1</v>
      </c>
      <c r="AC80" s="25">
        <f>IF(U80&gt;=0.8, 1, 0)</f>
        <v>0</v>
      </c>
      <c r="AD80" s="55">
        <f>IF(U80&gt;=0.9, 1, 0)</f>
        <v>0</v>
      </c>
    </row>
    <row r="81" spans="1:30" ht="20" customHeight="1" x14ac:dyDescent="0.2">
      <c r="A81" s="20" t="s">
        <v>649</v>
      </c>
      <c r="B81" s="33" t="str">
        <f>SUBSTITUTE(A81,"/Users/timomiessen/Desktop/imagesdk/blackwomen1/","Image_")</f>
        <v>Image_BW_384.jpg</v>
      </c>
      <c r="C81" s="63" t="s">
        <v>5</v>
      </c>
      <c r="D81" s="22" t="s">
        <v>2973</v>
      </c>
      <c r="E81" s="23">
        <v>0</v>
      </c>
      <c r="F81" s="23">
        <v>0</v>
      </c>
      <c r="G81" s="23">
        <v>0</v>
      </c>
      <c r="H81" s="23">
        <v>1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1</v>
      </c>
      <c r="Q81" s="23">
        <v>0</v>
      </c>
      <c r="R81" s="23" cm="1">
        <f t="array" ref="R81">_xlfn.IFS(H81=1,1,K81=1,1,L81=1,1,M81=1,1,N81=1,1,P81=1,1,TRUE,0)</f>
        <v>1</v>
      </c>
      <c r="S81" s="64">
        <f>IF(AND(G81=1,R81=1),0,R81)</f>
        <v>1</v>
      </c>
      <c r="T81" s="24" t="s">
        <v>2168</v>
      </c>
      <c r="U81" s="49">
        <f>SUBSTITUTE(T81,".",",")*1</f>
        <v>0.96731347590684802</v>
      </c>
      <c r="V81" s="54">
        <f>IF(U81&gt;=0.1, 1, 0)</f>
        <v>1</v>
      </c>
      <c r="W81" s="25">
        <f>IF(U81&gt;=0.2, 1, 0)</f>
        <v>1</v>
      </c>
      <c r="X81" s="25">
        <f>IF(U81&gt;=0.3, 1, 0)</f>
        <v>1</v>
      </c>
      <c r="Y81" s="25">
        <f>IF(U81&gt;=0.4, 1, 0)</f>
        <v>1</v>
      </c>
      <c r="Z81" s="25">
        <f>IF(U81&gt;=0.5, 1, 0)</f>
        <v>1</v>
      </c>
      <c r="AA81" s="25">
        <f>IF(U81&gt;=0.6, 1, 0)</f>
        <v>1</v>
      </c>
      <c r="AB81" s="25">
        <f>IF(U81&gt;=0.7, 1, 0)</f>
        <v>1</v>
      </c>
      <c r="AC81" s="25">
        <f>IF(U81&gt;=0.8, 1, 0)</f>
        <v>1</v>
      </c>
      <c r="AD81" s="55">
        <f>IF(U81&gt;=0.9, 1, 0)</f>
        <v>1</v>
      </c>
    </row>
    <row r="82" spans="1:30" ht="20" customHeight="1" x14ac:dyDescent="0.2">
      <c r="A82" s="20" t="s">
        <v>650</v>
      </c>
      <c r="B82" s="33" t="str">
        <f>SUBSTITUTE(A82,"/Users/timomiessen/Desktop/imagesdk/blackwomen1/","Image_")</f>
        <v>Image_BW_385.jpg</v>
      </c>
      <c r="C82" s="63" t="s">
        <v>5</v>
      </c>
      <c r="D82" s="22" t="s">
        <v>2973</v>
      </c>
      <c r="E82" s="23">
        <v>0</v>
      </c>
      <c r="F82" s="23">
        <v>0</v>
      </c>
      <c r="G82" s="23">
        <v>0</v>
      </c>
      <c r="H82" s="23">
        <v>1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1</v>
      </c>
      <c r="Q82" s="23">
        <v>0</v>
      </c>
      <c r="R82" s="23" cm="1">
        <f t="array" ref="R82">_xlfn.IFS(H82=1,1,K82=1,1,L82=1,1,M82=1,1,N82=1,1,P82=1,1,TRUE,0)</f>
        <v>1</v>
      </c>
      <c r="S82" s="64">
        <f>IF(AND(G82=1,R82=1),0,R82)</f>
        <v>1</v>
      </c>
      <c r="T82" s="24" t="s">
        <v>2169</v>
      </c>
      <c r="U82" s="49">
        <f>SUBSTITUTE(T82,".",",")*1</f>
        <v>3.7625681608915301E-2</v>
      </c>
      <c r="V82" s="54">
        <f>IF(U82&gt;=0.1, 1, 0)</f>
        <v>0</v>
      </c>
      <c r="W82" s="25">
        <f>IF(U82&gt;=0.2, 1, 0)</f>
        <v>0</v>
      </c>
      <c r="X82" s="25">
        <f>IF(U82&gt;=0.3, 1, 0)</f>
        <v>0</v>
      </c>
      <c r="Y82" s="25">
        <f>IF(U82&gt;=0.4, 1, 0)</f>
        <v>0</v>
      </c>
      <c r="Z82" s="25">
        <f>IF(U82&gt;=0.5, 1, 0)</f>
        <v>0</v>
      </c>
      <c r="AA82" s="25">
        <f>IF(U82&gt;=0.6, 1, 0)</f>
        <v>0</v>
      </c>
      <c r="AB82" s="25">
        <f>IF(U82&gt;=0.7, 1, 0)</f>
        <v>0</v>
      </c>
      <c r="AC82" s="25">
        <f>IF(U82&gt;=0.8, 1, 0)</f>
        <v>0</v>
      </c>
      <c r="AD82" s="55">
        <f>IF(U82&gt;=0.9, 1, 0)</f>
        <v>0</v>
      </c>
    </row>
    <row r="83" spans="1:30" ht="20" customHeight="1" x14ac:dyDescent="0.2">
      <c r="A83" s="20" t="s">
        <v>651</v>
      </c>
      <c r="B83" s="33" t="str">
        <f>SUBSTITUTE(A83,"/Users/timomiessen/Desktop/imagesdk/blackwomen1/","Image_")</f>
        <v>Image_BW_386.jpg</v>
      </c>
      <c r="C83" s="63" t="s">
        <v>5</v>
      </c>
      <c r="D83" s="22" t="s">
        <v>2973</v>
      </c>
      <c r="E83" s="23">
        <v>0</v>
      </c>
      <c r="F83" s="23">
        <v>0</v>
      </c>
      <c r="G83" s="23">
        <v>0</v>
      </c>
      <c r="H83" s="23">
        <v>1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1</v>
      </c>
      <c r="Q83" s="23">
        <v>0</v>
      </c>
      <c r="R83" s="23" cm="1">
        <f t="array" ref="R83">_xlfn.IFS(H83=1,1,K83=1,1,L83=1,1,M83=1,1,N83=1,1,P83=1,1,TRUE,0)</f>
        <v>1</v>
      </c>
      <c r="S83" s="64">
        <f>IF(AND(G83=1,R83=1),0,R83)</f>
        <v>1</v>
      </c>
      <c r="T83" s="24" t="s">
        <v>2170</v>
      </c>
      <c r="U83" s="49">
        <f>SUBSTITUTE(T83,".",",")*1</f>
        <v>0.94984787702560403</v>
      </c>
      <c r="V83" s="54">
        <f>IF(U83&gt;=0.1, 1, 0)</f>
        <v>1</v>
      </c>
      <c r="W83" s="25">
        <f>IF(U83&gt;=0.2, 1, 0)</f>
        <v>1</v>
      </c>
      <c r="X83" s="25">
        <f>IF(U83&gt;=0.3, 1, 0)</f>
        <v>1</v>
      </c>
      <c r="Y83" s="25">
        <f>IF(U83&gt;=0.4, 1, 0)</f>
        <v>1</v>
      </c>
      <c r="Z83" s="25">
        <f>IF(U83&gt;=0.5, 1, 0)</f>
        <v>1</v>
      </c>
      <c r="AA83" s="25">
        <f>IF(U83&gt;=0.6, 1, 0)</f>
        <v>1</v>
      </c>
      <c r="AB83" s="25">
        <f>IF(U83&gt;=0.7, 1, 0)</f>
        <v>1</v>
      </c>
      <c r="AC83" s="25">
        <f>IF(U83&gt;=0.8, 1, 0)</f>
        <v>1</v>
      </c>
      <c r="AD83" s="55">
        <f>IF(U83&gt;=0.9, 1, 0)</f>
        <v>1</v>
      </c>
    </row>
    <row r="84" spans="1:30" ht="20" customHeight="1" x14ac:dyDescent="0.2">
      <c r="A84" s="20" t="s">
        <v>652</v>
      </c>
      <c r="B84" s="33" t="str">
        <f>SUBSTITUTE(A84,"/Users/timomiessen/Desktop/imagesdk/blackwomen1/","Image_")</f>
        <v>Image_BW_387.jpg</v>
      </c>
      <c r="C84" s="63" t="s">
        <v>5</v>
      </c>
      <c r="D84" s="22" t="s">
        <v>2973</v>
      </c>
      <c r="E84" s="23">
        <v>0</v>
      </c>
      <c r="F84" s="23">
        <v>0</v>
      </c>
      <c r="G84" s="23">
        <v>0</v>
      </c>
      <c r="H84" s="23">
        <v>1</v>
      </c>
      <c r="I84" s="23">
        <v>0</v>
      </c>
      <c r="J84" s="23">
        <v>0</v>
      </c>
      <c r="K84" s="23">
        <v>0</v>
      </c>
      <c r="L84" s="23">
        <v>1</v>
      </c>
      <c r="M84" s="23">
        <v>0</v>
      </c>
      <c r="N84" s="23">
        <v>0</v>
      </c>
      <c r="O84" s="23">
        <v>0</v>
      </c>
      <c r="P84" s="23">
        <v>1</v>
      </c>
      <c r="Q84" s="23">
        <v>0</v>
      </c>
      <c r="R84" s="23" cm="1">
        <f t="array" ref="R84">_xlfn.IFS(H84=1,1,K84=1,1,L84=1,1,M84=1,1,N84=1,1,P84=1,1,TRUE,0)</f>
        <v>1</v>
      </c>
      <c r="S84" s="64">
        <f>IF(AND(G84=1,R84=1),0,R84)</f>
        <v>1</v>
      </c>
      <c r="T84" s="24" t="s">
        <v>2171</v>
      </c>
      <c r="U84" s="49">
        <f>SUBSTITUTE(T84,".",",")*1</f>
        <v>0.39432041347026803</v>
      </c>
      <c r="V84" s="54">
        <f>IF(U84&gt;=0.1, 1, 0)</f>
        <v>1</v>
      </c>
      <c r="W84" s="25">
        <f>IF(U84&gt;=0.2, 1, 0)</f>
        <v>1</v>
      </c>
      <c r="X84" s="25">
        <f>IF(U84&gt;=0.3, 1, 0)</f>
        <v>1</v>
      </c>
      <c r="Y84" s="25">
        <f>IF(U84&gt;=0.4, 1, 0)</f>
        <v>0</v>
      </c>
      <c r="Z84" s="25">
        <f>IF(U84&gt;=0.5, 1, 0)</f>
        <v>0</v>
      </c>
      <c r="AA84" s="25">
        <f>IF(U84&gt;=0.6, 1, 0)</f>
        <v>0</v>
      </c>
      <c r="AB84" s="25">
        <f>IF(U84&gt;=0.7, 1, 0)</f>
        <v>0</v>
      </c>
      <c r="AC84" s="25">
        <f>IF(U84&gt;=0.8, 1, 0)</f>
        <v>0</v>
      </c>
      <c r="AD84" s="55">
        <f>IF(U84&gt;=0.9, 1, 0)</f>
        <v>0</v>
      </c>
    </row>
    <row r="85" spans="1:30" ht="20" customHeight="1" x14ac:dyDescent="0.2">
      <c r="A85" s="20" t="s">
        <v>653</v>
      </c>
      <c r="B85" s="33" t="str">
        <f>SUBSTITUTE(A85,"/Users/timomiessen/Desktop/imagesdk/blackwomen1/","Image_")</f>
        <v>Image_BW_388.jpg</v>
      </c>
      <c r="C85" s="63" t="s">
        <v>5</v>
      </c>
      <c r="D85" s="22" t="s">
        <v>2973</v>
      </c>
      <c r="E85" s="23">
        <v>0</v>
      </c>
      <c r="F85" s="23">
        <v>0</v>
      </c>
      <c r="G85" s="23">
        <v>0</v>
      </c>
      <c r="H85" s="23">
        <v>1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 cm="1">
        <f t="array" ref="R85">_xlfn.IFS(H85=1,1,K85=1,1,L85=1,1,M85=1,1,N85=1,1,P85=1,1,TRUE,0)</f>
        <v>1</v>
      </c>
      <c r="S85" s="64">
        <f>IF(AND(G85=1,R85=1),0,R85)</f>
        <v>1</v>
      </c>
      <c r="T85" s="24" t="s">
        <v>2172</v>
      </c>
      <c r="U85" s="49">
        <f>SUBSTITUTE(T85,".",",")*1</f>
        <v>0.15175529941916399</v>
      </c>
      <c r="V85" s="54">
        <f>IF(U85&gt;=0.1, 1, 0)</f>
        <v>1</v>
      </c>
      <c r="W85" s="25">
        <f>IF(U85&gt;=0.2, 1, 0)</f>
        <v>0</v>
      </c>
      <c r="X85" s="25">
        <f>IF(U85&gt;=0.3, 1, 0)</f>
        <v>0</v>
      </c>
      <c r="Y85" s="25">
        <f>IF(U85&gt;=0.4, 1, 0)</f>
        <v>0</v>
      </c>
      <c r="Z85" s="25">
        <f>IF(U85&gt;=0.5, 1, 0)</f>
        <v>0</v>
      </c>
      <c r="AA85" s="25">
        <f>IF(U85&gt;=0.6, 1, 0)</f>
        <v>0</v>
      </c>
      <c r="AB85" s="25">
        <f>IF(U85&gt;=0.7, 1, 0)</f>
        <v>0</v>
      </c>
      <c r="AC85" s="25">
        <f>IF(U85&gt;=0.8, 1, 0)</f>
        <v>0</v>
      </c>
      <c r="AD85" s="55">
        <f>IF(U85&gt;=0.9, 1, 0)</f>
        <v>0</v>
      </c>
    </row>
    <row r="86" spans="1:30" ht="20" customHeight="1" x14ac:dyDescent="0.2">
      <c r="A86" s="20" t="s">
        <v>654</v>
      </c>
      <c r="B86" s="33" t="str">
        <f>SUBSTITUTE(A86,"/Users/timomiessen/Desktop/imagesdk/blackwomen1/","Image_")</f>
        <v>Image_BW_389.jpg</v>
      </c>
      <c r="C86" s="63" t="s">
        <v>5</v>
      </c>
      <c r="D86" s="22" t="s">
        <v>2973</v>
      </c>
      <c r="E86" s="23">
        <v>0</v>
      </c>
      <c r="F86" s="23">
        <v>0</v>
      </c>
      <c r="G86" s="23">
        <v>0</v>
      </c>
      <c r="H86" s="23">
        <v>1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1</v>
      </c>
      <c r="Q86" s="23">
        <v>0</v>
      </c>
      <c r="R86" s="23" cm="1">
        <f t="array" ref="R86">_xlfn.IFS(H86=1,1,K86=1,1,L86=1,1,M86=1,1,N86=1,1,P86=1,1,TRUE,0)</f>
        <v>1</v>
      </c>
      <c r="S86" s="64">
        <f>IF(AND(G86=1,R86=1),0,R86)</f>
        <v>1</v>
      </c>
      <c r="T86" s="24" t="s">
        <v>2173</v>
      </c>
      <c r="U86" s="49">
        <f>SUBSTITUTE(T86,".",",")*1</f>
        <v>0.68972659111022905</v>
      </c>
      <c r="V86" s="54">
        <f>IF(U86&gt;=0.1, 1, 0)</f>
        <v>1</v>
      </c>
      <c r="W86" s="25">
        <f>IF(U86&gt;=0.2, 1, 0)</f>
        <v>1</v>
      </c>
      <c r="X86" s="25">
        <f>IF(U86&gt;=0.3, 1, 0)</f>
        <v>1</v>
      </c>
      <c r="Y86" s="25">
        <f>IF(U86&gt;=0.4, 1, 0)</f>
        <v>1</v>
      </c>
      <c r="Z86" s="25">
        <f>IF(U86&gt;=0.5, 1, 0)</f>
        <v>1</v>
      </c>
      <c r="AA86" s="25">
        <f>IF(U86&gt;=0.6, 1, 0)</f>
        <v>1</v>
      </c>
      <c r="AB86" s="25">
        <f>IF(U86&gt;=0.7, 1, 0)</f>
        <v>0</v>
      </c>
      <c r="AC86" s="25">
        <f>IF(U86&gt;=0.8, 1, 0)</f>
        <v>0</v>
      </c>
      <c r="AD86" s="55">
        <f>IF(U86&gt;=0.9, 1, 0)</f>
        <v>0</v>
      </c>
    </row>
    <row r="87" spans="1:30" ht="20" customHeight="1" x14ac:dyDescent="0.2">
      <c r="A87" s="20" t="s">
        <v>655</v>
      </c>
      <c r="B87" s="33" t="str">
        <f>SUBSTITUTE(A87,"/Users/timomiessen/Desktop/imagesdk/blackwomen1/","Image_")</f>
        <v>Image_BW_390.jpg</v>
      </c>
      <c r="C87" s="63" t="s">
        <v>5</v>
      </c>
      <c r="D87" s="22" t="s">
        <v>2973</v>
      </c>
      <c r="E87" s="23">
        <v>0</v>
      </c>
      <c r="F87" s="23">
        <v>0</v>
      </c>
      <c r="G87" s="23">
        <v>0</v>
      </c>
      <c r="H87" s="23">
        <v>1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1</v>
      </c>
      <c r="Q87" s="23">
        <v>0</v>
      </c>
      <c r="R87" s="23" cm="1">
        <f t="array" ref="R87">_xlfn.IFS(H87=1,1,K87=1,1,L87=1,1,M87=1,1,N87=1,1,P87=1,1,TRUE,0)</f>
        <v>1</v>
      </c>
      <c r="S87" s="64">
        <f>IF(AND(G87=1,R87=1),0,R87)</f>
        <v>1</v>
      </c>
      <c r="T87" s="24" t="s">
        <v>2174</v>
      </c>
      <c r="U87" s="49">
        <f>SUBSTITUTE(T87,".",",")*1</f>
        <v>0.75772478431463197</v>
      </c>
      <c r="V87" s="54">
        <f>IF(U87&gt;=0.1, 1, 0)</f>
        <v>1</v>
      </c>
      <c r="W87" s="25">
        <f>IF(U87&gt;=0.2, 1, 0)</f>
        <v>1</v>
      </c>
      <c r="X87" s="25">
        <f>IF(U87&gt;=0.3, 1, 0)</f>
        <v>1</v>
      </c>
      <c r="Y87" s="25">
        <f>IF(U87&gt;=0.4, 1, 0)</f>
        <v>1</v>
      </c>
      <c r="Z87" s="25">
        <f>IF(U87&gt;=0.5, 1, 0)</f>
        <v>1</v>
      </c>
      <c r="AA87" s="25">
        <f>IF(U87&gt;=0.6, 1, 0)</f>
        <v>1</v>
      </c>
      <c r="AB87" s="25">
        <f>IF(U87&gt;=0.7, 1, 0)</f>
        <v>1</v>
      </c>
      <c r="AC87" s="25">
        <f>IF(U87&gt;=0.8, 1, 0)</f>
        <v>0</v>
      </c>
      <c r="AD87" s="55">
        <f>IF(U87&gt;=0.9, 1, 0)</f>
        <v>0</v>
      </c>
    </row>
    <row r="88" spans="1:30" ht="20" customHeight="1" x14ac:dyDescent="0.2">
      <c r="A88" s="20" t="s">
        <v>656</v>
      </c>
      <c r="B88" s="33" t="str">
        <f>SUBSTITUTE(A88,"/Users/timomiessen/Desktop/imagesdk/blackwomen1/","Image_")</f>
        <v>Image_BW_391.jpg</v>
      </c>
      <c r="C88" s="63" t="s">
        <v>5</v>
      </c>
      <c r="D88" s="22" t="s">
        <v>2973</v>
      </c>
      <c r="E88" s="23">
        <v>0</v>
      </c>
      <c r="F88" s="23">
        <v>0</v>
      </c>
      <c r="G88" s="23">
        <v>0</v>
      </c>
      <c r="H88" s="23">
        <v>1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1</v>
      </c>
      <c r="Q88" s="23">
        <v>0</v>
      </c>
      <c r="R88" s="23" cm="1">
        <f t="array" ref="R88">_xlfn.IFS(H88=1,1,K88=1,1,L88=1,1,M88=1,1,N88=1,1,P88=1,1,TRUE,0)</f>
        <v>1</v>
      </c>
      <c r="S88" s="64">
        <f>IF(AND(G88=1,R88=1),0,R88)</f>
        <v>1</v>
      </c>
      <c r="T88" s="24" t="s">
        <v>2175</v>
      </c>
      <c r="U88" s="49">
        <f>SUBSTITUTE(T88,".",",")*1</f>
        <v>0.97822210192680303</v>
      </c>
      <c r="V88" s="54">
        <f>IF(U88&gt;=0.1, 1, 0)</f>
        <v>1</v>
      </c>
      <c r="W88" s="25">
        <f>IF(U88&gt;=0.2, 1, 0)</f>
        <v>1</v>
      </c>
      <c r="X88" s="25">
        <f>IF(U88&gt;=0.3, 1, 0)</f>
        <v>1</v>
      </c>
      <c r="Y88" s="25">
        <f>IF(U88&gt;=0.4, 1, 0)</f>
        <v>1</v>
      </c>
      <c r="Z88" s="25">
        <f>IF(U88&gt;=0.5, 1, 0)</f>
        <v>1</v>
      </c>
      <c r="AA88" s="25">
        <f>IF(U88&gt;=0.6, 1, 0)</f>
        <v>1</v>
      </c>
      <c r="AB88" s="25">
        <f>IF(U88&gt;=0.7, 1, 0)</f>
        <v>1</v>
      </c>
      <c r="AC88" s="25">
        <f>IF(U88&gt;=0.8, 1, 0)</f>
        <v>1</v>
      </c>
      <c r="AD88" s="55">
        <f>IF(U88&gt;=0.9, 1, 0)</f>
        <v>1</v>
      </c>
    </row>
    <row r="89" spans="1:30" ht="20" customHeight="1" x14ac:dyDescent="0.2">
      <c r="A89" s="20" t="s">
        <v>657</v>
      </c>
      <c r="B89" s="33" t="str">
        <f>SUBSTITUTE(A89,"/Users/timomiessen/Desktop/imagesdk/blackwomen1/","Image_")</f>
        <v>Image_BW_392.jpg</v>
      </c>
      <c r="C89" s="63" t="s">
        <v>5</v>
      </c>
      <c r="D89" s="22" t="s">
        <v>2973</v>
      </c>
      <c r="E89" s="23">
        <v>0</v>
      </c>
      <c r="F89" s="23">
        <v>0</v>
      </c>
      <c r="G89" s="23">
        <v>0</v>
      </c>
      <c r="H89" s="23">
        <v>1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1</v>
      </c>
      <c r="Q89" s="23">
        <v>0</v>
      </c>
      <c r="R89" s="23" cm="1">
        <f t="array" ref="R89">_xlfn.IFS(H89=1,1,K89=1,1,L89=1,1,M89=1,1,N89=1,1,P89=1,1,TRUE,0)</f>
        <v>1</v>
      </c>
      <c r="S89" s="64">
        <f>IF(AND(G89=1,R89=1),0,R89)</f>
        <v>1</v>
      </c>
      <c r="T89" s="24" t="s">
        <v>2176</v>
      </c>
      <c r="U89" s="49">
        <f>SUBSTITUTE(T89,".",",")*1</f>
        <v>0.93419960886240005</v>
      </c>
      <c r="V89" s="54">
        <f>IF(U89&gt;=0.1, 1, 0)</f>
        <v>1</v>
      </c>
      <c r="W89" s="25">
        <f>IF(U89&gt;=0.2, 1, 0)</f>
        <v>1</v>
      </c>
      <c r="X89" s="25">
        <f>IF(U89&gt;=0.3, 1, 0)</f>
        <v>1</v>
      </c>
      <c r="Y89" s="25">
        <f>IF(U89&gt;=0.4, 1, 0)</f>
        <v>1</v>
      </c>
      <c r="Z89" s="25">
        <f>IF(U89&gt;=0.5, 1, 0)</f>
        <v>1</v>
      </c>
      <c r="AA89" s="25">
        <f>IF(U89&gt;=0.6, 1, 0)</f>
        <v>1</v>
      </c>
      <c r="AB89" s="25">
        <f>IF(U89&gt;=0.7, 1, 0)</f>
        <v>1</v>
      </c>
      <c r="AC89" s="25">
        <f>IF(U89&gt;=0.8, 1, 0)</f>
        <v>1</v>
      </c>
      <c r="AD89" s="55">
        <f>IF(U89&gt;=0.9, 1, 0)</f>
        <v>1</v>
      </c>
    </row>
    <row r="90" spans="1:30" ht="20" customHeight="1" x14ac:dyDescent="0.2">
      <c r="A90" s="20" t="s">
        <v>658</v>
      </c>
      <c r="B90" s="33" t="str">
        <f>SUBSTITUTE(A90,"/Users/timomiessen/Desktop/imagesdk/blackwomen1/","Image_")</f>
        <v>Image_BW_393.jpg</v>
      </c>
      <c r="C90" s="63" t="s">
        <v>5</v>
      </c>
      <c r="D90" s="22" t="s">
        <v>2973</v>
      </c>
      <c r="E90" s="23">
        <v>0</v>
      </c>
      <c r="F90" s="23">
        <v>0</v>
      </c>
      <c r="G90" s="23">
        <v>0</v>
      </c>
      <c r="H90" s="23">
        <v>1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 cm="1">
        <f t="array" ref="R90">_xlfn.IFS(H90=1,1,K90=1,1,L90=1,1,M90=1,1,N90=1,1,P90=1,1,TRUE,0)</f>
        <v>1</v>
      </c>
      <c r="S90" s="64">
        <f>IF(AND(G90=1,R90=1),0,R90)</f>
        <v>1</v>
      </c>
      <c r="T90" s="24" t="s">
        <v>2177</v>
      </c>
      <c r="U90" s="49">
        <f>SUBSTITUTE(T90,".",",")*1</f>
        <v>0.60242545232176703</v>
      </c>
      <c r="V90" s="54">
        <f>IF(U90&gt;=0.1, 1, 0)</f>
        <v>1</v>
      </c>
      <c r="W90" s="25">
        <f>IF(U90&gt;=0.2, 1, 0)</f>
        <v>1</v>
      </c>
      <c r="X90" s="25">
        <f>IF(U90&gt;=0.3, 1, 0)</f>
        <v>1</v>
      </c>
      <c r="Y90" s="25">
        <f>IF(U90&gt;=0.4, 1, 0)</f>
        <v>1</v>
      </c>
      <c r="Z90" s="25">
        <f>IF(U90&gt;=0.5, 1, 0)</f>
        <v>1</v>
      </c>
      <c r="AA90" s="25">
        <f>IF(U90&gt;=0.6, 1, 0)</f>
        <v>1</v>
      </c>
      <c r="AB90" s="25">
        <f>IF(U90&gt;=0.7, 1, 0)</f>
        <v>0</v>
      </c>
      <c r="AC90" s="25">
        <f>IF(U90&gt;=0.8, 1, 0)</f>
        <v>0</v>
      </c>
      <c r="AD90" s="55">
        <f>IF(U90&gt;=0.9, 1, 0)</f>
        <v>0</v>
      </c>
    </row>
    <row r="91" spans="1:30" ht="20" customHeight="1" x14ac:dyDescent="0.2">
      <c r="A91" s="20" t="s">
        <v>659</v>
      </c>
      <c r="B91" s="33" t="str">
        <f>SUBSTITUTE(A91,"/Users/timomiessen/Desktop/imagesdk/blackwomen1/","Image_")</f>
        <v>Image_BW_394.jpg</v>
      </c>
      <c r="C91" s="63" t="s">
        <v>5</v>
      </c>
      <c r="D91" s="22" t="s">
        <v>2973</v>
      </c>
      <c r="E91" s="23">
        <v>0</v>
      </c>
      <c r="F91" s="23">
        <v>0</v>
      </c>
      <c r="G91" s="23">
        <v>0</v>
      </c>
      <c r="H91" s="23">
        <v>1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1</v>
      </c>
      <c r="Q91" s="23">
        <v>0</v>
      </c>
      <c r="R91" s="23" cm="1">
        <f t="array" ref="R91">_xlfn.IFS(H91=1,1,K91=1,1,L91=1,1,M91=1,1,N91=1,1,P91=1,1,TRUE,0)</f>
        <v>1</v>
      </c>
      <c r="S91" s="64">
        <f>IF(AND(G91=1,R91=1),0,R91)</f>
        <v>1</v>
      </c>
      <c r="T91" s="24" t="s">
        <v>2178</v>
      </c>
      <c r="U91" s="49">
        <f>SUBSTITUTE(T91,".",",")*1</f>
        <v>0.119476575404405</v>
      </c>
      <c r="V91" s="54">
        <f>IF(U91&gt;=0.1, 1, 0)</f>
        <v>1</v>
      </c>
      <c r="W91" s="25">
        <f>IF(U91&gt;=0.2, 1, 0)</f>
        <v>0</v>
      </c>
      <c r="X91" s="25">
        <f>IF(U91&gt;=0.3, 1, 0)</f>
        <v>0</v>
      </c>
      <c r="Y91" s="25">
        <f>IF(U91&gt;=0.4, 1, 0)</f>
        <v>0</v>
      </c>
      <c r="Z91" s="25">
        <f>IF(U91&gt;=0.5, 1, 0)</f>
        <v>0</v>
      </c>
      <c r="AA91" s="25">
        <f>IF(U91&gt;=0.6, 1, 0)</f>
        <v>0</v>
      </c>
      <c r="AB91" s="25">
        <f>IF(U91&gt;=0.7, 1, 0)</f>
        <v>0</v>
      </c>
      <c r="AC91" s="25">
        <f>IF(U91&gt;=0.8, 1, 0)</f>
        <v>0</v>
      </c>
      <c r="AD91" s="55">
        <f>IF(U91&gt;=0.9, 1, 0)</f>
        <v>0</v>
      </c>
    </row>
    <row r="92" spans="1:30" ht="20" customHeight="1" x14ac:dyDescent="0.2">
      <c r="A92" s="20" t="s">
        <v>660</v>
      </c>
      <c r="B92" s="33" t="str">
        <f>SUBSTITUTE(A92,"/Users/timomiessen/Desktop/imagesdk/blackwomen1/","Image_")</f>
        <v>Image_BW_395.jpg</v>
      </c>
      <c r="C92" s="63" t="s">
        <v>5</v>
      </c>
      <c r="D92" s="22" t="s">
        <v>2973</v>
      </c>
      <c r="E92" s="23">
        <v>0</v>
      </c>
      <c r="F92" s="23">
        <v>0</v>
      </c>
      <c r="G92" s="23">
        <v>0</v>
      </c>
      <c r="H92" s="23">
        <v>1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1</v>
      </c>
      <c r="Q92" s="23">
        <v>0</v>
      </c>
      <c r="R92" s="23" cm="1">
        <f t="array" ref="R92">_xlfn.IFS(H92=1,1,K92=1,1,L92=1,1,M92=1,1,N92=1,1,P92=1,1,TRUE,0)</f>
        <v>1</v>
      </c>
      <c r="S92" s="64">
        <f>IF(AND(G92=1,R92=1),0,R92)</f>
        <v>1</v>
      </c>
      <c r="T92" s="24" t="s">
        <v>2179</v>
      </c>
      <c r="U92" s="49">
        <f>SUBSTITUTE(T92,".",",")*1</f>
        <v>0.95434617996215798</v>
      </c>
      <c r="V92" s="54">
        <f>IF(U92&gt;=0.1, 1, 0)</f>
        <v>1</v>
      </c>
      <c r="W92" s="25">
        <f>IF(U92&gt;=0.2, 1, 0)</f>
        <v>1</v>
      </c>
      <c r="X92" s="25">
        <f>IF(U92&gt;=0.3, 1, 0)</f>
        <v>1</v>
      </c>
      <c r="Y92" s="25">
        <f>IF(U92&gt;=0.4, 1, 0)</f>
        <v>1</v>
      </c>
      <c r="Z92" s="25">
        <f>IF(U92&gt;=0.5, 1, 0)</f>
        <v>1</v>
      </c>
      <c r="AA92" s="25">
        <f>IF(U92&gt;=0.6, 1, 0)</f>
        <v>1</v>
      </c>
      <c r="AB92" s="25">
        <f>IF(U92&gt;=0.7, 1, 0)</f>
        <v>1</v>
      </c>
      <c r="AC92" s="25">
        <f>IF(U92&gt;=0.8, 1, 0)</f>
        <v>1</v>
      </c>
      <c r="AD92" s="55">
        <f>IF(U92&gt;=0.9, 1, 0)</f>
        <v>1</v>
      </c>
    </row>
    <row r="93" spans="1:30" ht="20" customHeight="1" x14ac:dyDescent="0.2">
      <c r="A93" s="20" t="s">
        <v>661</v>
      </c>
      <c r="B93" s="33" t="str">
        <f>SUBSTITUTE(A93,"/Users/timomiessen/Desktop/imagesdk/blackwomen1/","Image_")</f>
        <v>Image_BW_396.jpg</v>
      </c>
      <c r="C93" s="63" t="s">
        <v>5</v>
      </c>
      <c r="D93" s="22" t="s">
        <v>2973</v>
      </c>
      <c r="E93" s="23">
        <v>0</v>
      </c>
      <c r="F93" s="23">
        <v>0</v>
      </c>
      <c r="G93" s="23">
        <v>0</v>
      </c>
      <c r="H93" s="23">
        <v>1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1</v>
      </c>
      <c r="Q93" s="23">
        <v>0</v>
      </c>
      <c r="R93" s="23" cm="1">
        <f t="array" ref="R93">_xlfn.IFS(H93=1,1,K93=1,1,L93=1,1,M93=1,1,N93=1,1,P93=1,1,TRUE,0)</f>
        <v>1</v>
      </c>
      <c r="S93" s="64">
        <f>IF(AND(G93=1,R93=1),0,R93)</f>
        <v>1</v>
      </c>
      <c r="T93" s="24" t="s">
        <v>2180</v>
      </c>
      <c r="U93" s="49">
        <f>SUBSTITUTE(T93,".",",")*1</f>
        <v>0.49132014811038899</v>
      </c>
      <c r="V93" s="54">
        <f>IF(U93&gt;=0.1, 1, 0)</f>
        <v>1</v>
      </c>
      <c r="W93" s="25">
        <f>IF(U93&gt;=0.2, 1, 0)</f>
        <v>1</v>
      </c>
      <c r="X93" s="25">
        <f>IF(U93&gt;=0.3, 1, 0)</f>
        <v>1</v>
      </c>
      <c r="Y93" s="25">
        <f>IF(U93&gt;=0.4, 1, 0)</f>
        <v>1</v>
      </c>
      <c r="Z93" s="25">
        <f>IF(U93&gt;=0.5, 1, 0)</f>
        <v>0</v>
      </c>
      <c r="AA93" s="25">
        <f>IF(U93&gt;=0.6, 1, 0)</f>
        <v>0</v>
      </c>
      <c r="AB93" s="25">
        <f>IF(U93&gt;=0.7, 1, 0)</f>
        <v>0</v>
      </c>
      <c r="AC93" s="25">
        <f>IF(U93&gt;=0.8, 1, 0)</f>
        <v>0</v>
      </c>
      <c r="AD93" s="55">
        <f>IF(U93&gt;=0.9, 1, 0)</f>
        <v>0</v>
      </c>
    </row>
    <row r="94" spans="1:30" ht="20" customHeight="1" x14ac:dyDescent="0.2">
      <c r="A94" s="20" t="s">
        <v>662</v>
      </c>
      <c r="B94" s="33" t="str">
        <f>SUBSTITUTE(A94,"/Users/timomiessen/Desktop/imagesdk/blackwomen1/","Image_")</f>
        <v>Image_BW_397.jpg</v>
      </c>
      <c r="C94" s="63" t="s">
        <v>5</v>
      </c>
      <c r="D94" s="22" t="s">
        <v>2973</v>
      </c>
      <c r="E94" s="23">
        <v>0</v>
      </c>
      <c r="F94" s="23">
        <v>0</v>
      </c>
      <c r="G94" s="23">
        <v>0</v>
      </c>
      <c r="H94" s="23">
        <v>1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1</v>
      </c>
      <c r="Q94" s="23">
        <v>0</v>
      </c>
      <c r="R94" s="23" cm="1">
        <f t="array" ref="R94">_xlfn.IFS(H94=1,1,K94=1,1,L94=1,1,M94=1,1,N94=1,1,P94=1,1,TRUE,0)</f>
        <v>1</v>
      </c>
      <c r="S94" s="64">
        <f>IF(AND(G94=1,R94=1),0,R94)</f>
        <v>1</v>
      </c>
      <c r="T94" s="24" t="s">
        <v>2181</v>
      </c>
      <c r="U94" s="49">
        <f>SUBSTITUTE(T94,".",",")*1</f>
        <v>0.673256641253829</v>
      </c>
      <c r="V94" s="54">
        <f>IF(U94&gt;=0.1, 1, 0)</f>
        <v>1</v>
      </c>
      <c r="W94" s="25">
        <f>IF(U94&gt;=0.2, 1, 0)</f>
        <v>1</v>
      </c>
      <c r="X94" s="25">
        <f>IF(U94&gt;=0.3, 1, 0)</f>
        <v>1</v>
      </c>
      <c r="Y94" s="25">
        <f>IF(U94&gt;=0.4, 1, 0)</f>
        <v>1</v>
      </c>
      <c r="Z94" s="25">
        <f>IF(U94&gt;=0.5, 1, 0)</f>
        <v>1</v>
      </c>
      <c r="AA94" s="25">
        <f>IF(U94&gt;=0.6, 1, 0)</f>
        <v>1</v>
      </c>
      <c r="AB94" s="25">
        <f>IF(U94&gt;=0.7, 1, 0)</f>
        <v>0</v>
      </c>
      <c r="AC94" s="25">
        <f>IF(U94&gt;=0.8, 1, 0)</f>
        <v>0</v>
      </c>
      <c r="AD94" s="55">
        <f>IF(U94&gt;=0.9, 1, 0)</f>
        <v>0</v>
      </c>
    </row>
    <row r="95" spans="1:30" ht="20" customHeight="1" x14ac:dyDescent="0.2">
      <c r="A95" s="20" t="s">
        <v>663</v>
      </c>
      <c r="B95" s="33" t="str">
        <f>SUBSTITUTE(A95,"/Users/timomiessen/Desktop/imagesdk/blackwomen1/","Image_")</f>
        <v>Image_BW_398.jpg</v>
      </c>
      <c r="C95" s="63" t="s">
        <v>5</v>
      </c>
      <c r="D95" s="22" t="s">
        <v>2973</v>
      </c>
      <c r="E95" s="23">
        <v>0</v>
      </c>
      <c r="F95" s="23">
        <v>0</v>
      </c>
      <c r="G95" s="23">
        <v>0</v>
      </c>
      <c r="H95" s="23">
        <v>1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1</v>
      </c>
      <c r="Q95" s="23">
        <v>0</v>
      </c>
      <c r="R95" s="23" cm="1">
        <f t="array" ref="R95">_xlfn.IFS(H95=1,1,K95=1,1,L95=1,1,M95=1,1,N95=1,1,P95=1,1,TRUE,0)</f>
        <v>1</v>
      </c>
      <c r="S95" s="64">
        <f>IF(AND(G95=1,R95=1),0,R95)</f>
        <v>1</v>
      </c>
      <c r="T95" s="24" t="s">
        <v>2182</v>
      </c>
      <c r="U95" s="49">
        <f>SUBSTITUTE(T95,".",",")*1</f>
        <v>0.83276939392089799</v>
      </c>
      <c r="V95" s="54">
        <f>IF(U95&gt;=0.1, 1, 0)</f>
        <v>1</v>
      </c>
      <c r="W95" s="25">
        <f>IF(U95&gt;=0.2, 1, 0)</f>
        <v>1</v>
      </c>
      <c r="X95" s="25">
        <f>IF(U95&gt;=0.3, 1, 0)</f>
        <v>1</v>
      </c>
      <c r="Y95" s="25">
        <f>IF(U95&gt;=0.4, 1, 0)</f>
        <v>1</v>
      </c>
      <c r="Z95" s="25">
        <f>IF(U95&gt;=0.5, 1, 0)</f>
        <v>1</v>
      </c>
      <c r="AA95" s="25">
        <f>IF(U95&gt;=0.6, 1, 0)</f>
        <v>1</v>
      </c>
      <c r="AB95" s="25">
        <f>IF(U95&gt;=0.7, 1, 0)</f>
        <v>1</v>
      </c>
      <c r="AC95" s="25">
        <f>IF(U95&gt;=0.8, 1, 0)</f>
        <v>1</v>
      </c>
      <c r="AD95" s="55">
        <f>IF(U95&gt;=0.9, 1, 0)</f>
        <v>0</v>
      </c>
    </row>
    <row r="96" spans="1:30" ht="20" customHeight="1" x14ac:dyDescent="0.2">
      <c r="A96" s="20" t="s">
        <v>664</v>
      </c>
      <c r="B96" s="33" t="str">
        <f>SUBSTITUTE(A96,"/Users/timomiessen/Desktop/imagesdk/blackwomen1/","Image_")</f>
        <v>Image_BW_399.jpg</v>
      </c>
      <c r="C96" s="63" t="s">
        <v>5</v>
      </c>
      <c r="D96" s="22" t="s">
        <v>2973</v>
      </c>
      <c r="E96" s="23">
        <v>0</v>
      </c>
      <c r="F96" s="23">
        <v>0</v>
      </c>
      <c r="G96" s="23">
        <v>0</v>
      </c>
      <c r="H96" s="23">
        <v>1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1</v>
      </c>
      <c r="Q96" s="23">
        <v>0</v>
      </c>
      <c r="R96" s="23" cm="1">
        <f t="array" ref="R96">_xlfn.IFS(H96=1,1,K96=1,1,L96=1,1,M96=1,1,N96=1,1,P96=1,1,TRUE,0)</f>
        <v>1</v>
      </c>
      <c r="S96" s="64">
        <f>IF(AND(G96=1,R96=1),0,R96)</f>
        <v>1</v>
      </c>
      <c r="T96" s="24" t="s">
        <v>2183</v>
      </c>
      <c r="U96" s="49">
        <f>SUBSTITUTE(T96,".",",")*1</f>
        <v>0.79131793603301004</v>
      </c>
      <c r="V96" s="54">
        <f>IF(U96&gt;=0.1, 1, 0)</f>
        <v>1</v>
      </c>
      <c r="W96" s="25">
        <f>IF(U96&gt;=0.2, 1, 0)</f>
        <v>1</v>
      </c>
      <c r="X96" s="25">
        <f>IF(U96&gt;=0.3, 1, 0)</f>
        <v>1</v>
      </c>
      <c r="Y96" s="25">
        <f>IF(U96&gt;=0.4, 1, 0)</f>
        <v>1</v>
      </c>
      <c r="Z96" s="25">
        <f>IF(U96&gt;=0.5, 1, 0)</f>
        <v>1</v>
      </c>
      <c r="AA96" s="25">
        <f>IF(U96&gt;=0.6, 1, 0)</f>
        <v>1</v>
      </c>
      <c r="AB96" s="25">
        <f>IF(U96&gt;=0.7, 1, 0)</f>
        <v>1</v>
      </c>
      <c r="AC96" s="25">
        <f>IF(U96&gt;=0.8, 1, 0)</f>
        <v>0</v>
      </c>
      <c r="AD96" s="55">
        <f>IF(U96&gt;=0.9, 1, 0)</f>
        <v>0</v>
      </c>
    </row>
    <row r="97" spans="1:30" ht="20" customHeight="1" x14ac:dyDescent="0.2">
      <c r="A97" s="20" t="s">
        <v>667</v>
      </c>
      <c r="B97" s="33" t="str">
        <f>SUBSTITUTE(A97,"/Users/timomiessen/Desktop/imagesdk/blackwomen1/","Image_")</f>
        <v>Image_BW_400.jpg</v>
      </c>
      <c r="C97" s="63" t="s">
        <v>5</v>
      </c>
      <c r="D97" s="22" t="s">
        <v>2973</v>
      </c>
      <c r="E97" s="23">
        <v>0</v>
      </c>
      <c r="F97" s="23">
        <v>0</v>
      </c>
      <c r="G97" s="23">
        <v>0</v>
      </c>
      <c r="H97" s="23">
        <v>1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1</v>
      </c>
      <c r="Q97" s="23">
        <v>0</v>
      </c>
      <c r="R97" s="23" cm="1">
        <f t="array" ref="R97">_xlfn.IFS(H97=1,1,K97=1,1,L97=1,1,M97=1,1,N97=1,1,P97=1,1,TRUE,0)</f>
        <v>1</v>
      </c>
      <c r="S97" s="64">
        <f>IF(AND(G97=1,R97=1),0,R97)</f>
        <v>1</v>
      </c>
      <c r="T97" s="24" t="s">
        <v>2186</v>
      </c>
      <c r="U97" s="49">
        <f>SUBSTITUTE(T97,".",",")*1</f>
        <v>0.90969293937087004</v>
      </c>
      <c r="V97" s="54">
        <f>IF(U97&gt;=0.1, 1, 0)</f>
        <v>1</v>
      </c>
      <c r="W97" s="25">
        <f>IF(U97&gt;=0.2, 1, 0)</f>
        <v>1</v>
      </c>
      <c r="X97" s="25">
        <f>IF(U97&gt;=0.3, 1, 0)</f>
        <v>1</v>
      </c>
      <c r="Y97" s="25">
        <f>IF(U97&gt;=0.4, 1, 0)</f>
        <v>1</v>
      </c>
      <c r="Z97" s="25">
        <f>IF(U97&gt;=0.5, 1, 0)</f>
        <v>1</v>
      </c>
      <c r="AA97" s="25">
        <f>IF(U97&gt;=0.6, 1, 0)</f>
        <v>1</v>
      </c>
      <c r="AB97" s="25">
        <f>IF(U97&gt;=0.7, 1, 0)</f>
        <v>1</v>
      </c>
      <c r="AC97" s="25">
        <f>IF(U97&gt;=0.8, 1, 0)</f>
        <v>1</v>
      </c>
      <c r="AD97" s="55">
        <f>IF(U97&gt;=0.9, 1, 0)</f>
        <v>1</v>
      </c>
    </row>
    <row r="98" spans="1:30" ht="20" customHeight="1" x14ac:dyDescent="0.2">
      <c r="A98" s="20" t="s">
        <v>668</v>
      </c>
      <c r="B98" s="33" t="str">
        <f>SUBSTITUTE(A98,"/Users/timomiessen/Desktop/imagesdk/blackwomen1/","Image_")</f>
        <v>Image_BW_401.jpg</v>
      </c>
      <c r="C98" s="63" t="s">
        <v>5</v>
      </c>
      <c r="D98" s="22" t="s">
        <v>2973</v>
      </c>
      <c r="E98" s="23">
        <v>0</v>
      </c>
      <c r="F98" s="23">
        <v>0</v>
      </c>
      <c r="G98" s="23">
        <v>0</v>
      </c>
      <c r="H98" s="23">
        <v>1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1</v>
      </c>
      <c r="Q98" s="23">
        <v>0</v>
      </c>
      <c r="R98" s="23" cm="1">
        <f t="array" ref="R98">_xlfn.IFS(H98=1,1,K98=1,1,L98=1,1,M98=1,1,N98=1,1,P98=1,1,TRUE,0)</f>
        <v>1</v>
      </c>
      <c r="S98" s="64">
        <f>IF(AND(G98=1,R98=1),0,R98)</f>
        <v>1</v>
      </c>
      <c r="T98" s="24" t="s">
        <v>2187</v>
      </c>
      <c r="U98" s="49">
        <f>SUBSTITUTE(T98,".",",")*1</f>
        <v>0.62305602710693997</v>
      </c>
      <c r="V98" s="54">
        <f>IF(U98&gt;=0.1, 1, 0)</f>
        <v>1</v>
      </c>
      <c r="W98" s="25">
        <f>IF(U98&gt;=0.2, 1, 0)</f>
        <v>1</v>
      </c>
      <c r="X98" s="25">
        <f>IF(U98&gt;=0.3, 1, 0)</f>
        <v>1</v>
      </c>
      <c r="Y98" s="25">
        <f>IF(U98&gt;=0.4, 1, 0)</f>
        <v>1</v>
      </c>
      <c r="Z98" s="25">
        <f>IF(U98&gt;=0.5, 1, 0)</f>
        <v>1</v>
      </c>
      <c r="AA98" s="25">
        <f>IF(U98&gt;=0.6, 1, 0)</f>
        <v>1</v>
      </c>
      <c r="AB98" s="25">
        <f>IF(U98&gt;=0.7, 1, 0)</f>
        <v>0</v>
      </c>
      <c r="AC98" s="25">
        <f>IF(U98&gt;=0.8, 1, 0)</f>
        <v>0</v>
      </c>
      <c r="AD98" s="55">
        <f>IF(U98&gt;=0.9, 1, 0)</f>
        <v>0</v>
      </c>
    </row>
    <row r="99" spans="1:30" ht="20" customHeight="1" x14ac:dyDescent="0.2">
      <c r="A99" s="20" t="s">
        <v>669</v>
      </c>
      <c r="B99" s="33" t="str">
        <f>SUBSTITUTE(A99,"/Users/timomiessen/Desktop/imagesdk/blackwomen1/","Image_")</f>
        <v>Image_BW_402.jpg</v>
      </c>
      <c r="C99" s="63" t="s">
        <v>5</v>
      </c>
      <c r="D99" s="22" t="s">
        <v>2973</v>
      </c>
      <c r="E99" s="23">
        <v>0</v>
      </c>
      <c r="F99" s="23">
        <v>0</v>
      </c>
      <c r="G99" s="23">
        <v>0</v>
      </c>
      <c r="H99" s="23">
        <v>1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1</v>
      </c>
      <c r="Q99" s="23">
        <v>0</v>
      </c>
      <c r="R99" s="23" cm="1">
        <f t="array" ref="R99">_xlfn.IFS(H99=1,1,K99=1,1,L99=1,1,M99=1,1,N99=1,1,P99=1,1,TRUE,0)</f>
        <v>1</v>
      </c>
      <c r="S99" s="64">
        <f>IF(AND(G99=1,R99=1),0,R99)</f>
        <v>1</v>
      </c>
      <c r="T99" s="24" t="s">
        <v>2188</v>
      </c>
      <c r="U99" s="49">
        <f>SUBSTITUTE(T99,".",",")*1</f>
        <v>0.96687817573547297</v>
      </c>
      <c r="V99" s="54">
        <f>IF(U99&gt;=0.1, 1, 0)</f>
        <v>1</v>
      </c>
      <c r="W99" s="25">
        <f>IF(U99&gt;=0.2, 1, 0)</f>
        <v>1</v>
      </c>
      <c r="X99" s="25">
        <f>IF(U99&gt;=0.3, 1, 0)</f>
        <v>1</v>
      </c>
      <c r="Y99" s="25">
        <f>IF(U99&gt;=0.4, 1, 0)</f>
        <v>1</v>
      </c>
      <c r="Z99" s="25">
        <f>IF(U99&gt;=0.5, 1, 0)</f>
        <v>1</v>
      </c>
      <c r="AA99" s="25">
        <f>IF(U99&gt;=0.6, 1, 0)</f>
        <v>1</v>
      </c>
      <c r="AB99" s="25">
        <f>IF(U99&gt;=0.7, 1, 0)</f>
        <v>1</v>
      </c>
      <c r="AC99" s="25">
        <f>IF(U99&gt;=0.8, 1, 0)</f>
        <v>1</v>
      </c>
      <c r="AD99" s="55">
        <f>IF(U99&gt;=0.9, 1, 0)</f>
        <v>1</v>
      </c>
    </row>
    <row r="100" spans="1:30" ht="20" customHeight="1" x14ac:dyDescent="0.2">
      <c r="A100" s="20" t="s">
        <v>670</v>
      </c>
      <c r="B100" s="33" t="str">
        <f>SUBSTITUTE(A100,"/Users/timomiessen/Desktop/imagesdk/blackwomen1/","Image_")</f>
        <v>Image_BW_403.jpg</v>
      </c>
      <c r="C100" s="63" t="s">
        <v>5</v>
      </c>
      <c r="D100" s="22" t="s">
        <v>2973</v>
      </c>
      <c r="E100" s="23">
        <v>0</v>
      </c>
      <c r="F100" s="23">
        <v>0</v>
      </c>
      <c r="G100" s="23">
        <v>0</v>
      </c>
      <c r="H100" s="23">
        <v>1</v>
      </c>
      <c r="I100" s="23">
        <v>0</v>
      </c>
      <c r="J100" s="23">
        <v>0</v>
      </c>
      <c r="K100" s="23">
        <v>0</v>
      </c>
      <c r="L100" s="23">
        <v>1</v>
      </c>
      <c r="M100" s="23">
        <v>0</v>
      </c>
      <c r="N100" s="23">
        <v>0</v>
      </c>
      <c r="O100" s="23">
        <v>0</v>
      </c>
      <c r="P100" s="23">
        <v>1</v>
      </c>
      <c r="Q100" s="23">
        <v>0</v>
      </c>
      <c r="R100" s="23" cm="1">
        <f t="array" ref="R100">_xlfn.IFS(H100=1,1,K100=1,1,L100=1,1,M100=1,1,N100=1,1,P100=1,1,TRUE,0)</f>
        <v>1</v>
      </c>
      <c r="S100" s="64">
        <f>IF(AND(G100=1,R100=1),0,R100)</f>
        <v>1</v>
      </c>
      <c r="T100" s="24" t="s">
        <v>2189</v>
      </c>
      <c r="U100" s="49">
        <f>SUBSTITUTE(T100,".",",")*1</f>
        <v>0.73511538840830304</v>
      </c>
      <c r="V100" s="54">
        <f>IF(U100&gt;=0.1, 1, 0)</f>
        <v>1</v>
      </c>
      <c r="W100" s="25">
        <f>IF(U100&gt;=0.2, 1, 0)</f>
        <v>1</v>
      </c>
      <c r="X100" s="25">
        <f>IF(U100&gt;=0.3, 1, 0)</f>
        <v>1</v>
      </c>
      <c r="Y100" s="25">
        <f>IF(U100&gt;=0.4, 1, 0)</f>
        <v>1</v>
      </c>
      <c r="Z100" s="25">
        <f>IF(U100&gt;=0.5, 1, 0)</f>
        <v>1</v>
      </c>
      <c r="AA100" s="25">
        <f>IF(U100&gt;=0.6, 1, 0)</f>
        <v>1</v>
      </c>
      <c r="AB100" s="25">
        <f>IF(U100&gt;=0.7, 1, 0)</f>
        <v>1</v>
      </c>
      <c r="AC100" s="25">
        <f>IF(U100&gt;=0.8, 1, 0)</f>
        <v>0</v>
      </c>
      <c r="AD100" s="55">
        <f>IF(U100&gt;=0.9, 1, 0)</f>
        <v>0</v>
      </c>
    </row>
    <row r="101" spans="1:30" ht="20" customHeight="1" x14ac:dyDescent="0.2">
      <c r="A101" s="20" t="s">
        <v>671</v>
      </c>
      <c r="B101" s="33" t="str">
        <f>SUBSTITUTE(A101,"/Users/timomiessen/Desktop/imagesdk/blackwomen1/","Image_")</f>
        <v>Image_BW_404.jpg</v>
      </c>
      <c r="C101" s="63" t="s">
        <v>5</v>
      </c>
      <c r="D101" s="22" t="s">
        <v>2973</v>
      </c>
      <c r="E101" s="23">
        <v>0</v>
      </c>
      <c r="F101" s="23">
        <v>0</v>
      </c>
      <c r="G101" s="23">
        <v>0</v>
      </c>
      <c r="H101" s="23">
        <v>1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 cm="1">
        <f t="array" ref="R101">_xlfn.IFS(H101=1,1,K101=1,1,L101=1,1,M101=1,1,N101=1,1,P101=1,1,TRUE,0)</f>
        <v>1</v>
      </c>
      <c r="S101" s="64">
        <f>IF(AND(G101=1,R101=1),0,R101)</f>
        <v>1</v>
      </c>
      <c r="T101" s="24" t="s">
        <v>2190</v>
      </c>
      <c r="U101" s="49">
        <f>SUBSTITUTE(T101,".",",")*1</f>
        <v>0.77118656784296002</v>
      </c>
      <c r="V101" s="54">
        <f>IF(U101&gt;=0.1, 1, 0)</f>
        <v>1</v>
      </c>
      <c r="W101" s="25">
        <f>IF(U101&gt;=0.2, 1, 0)</f>
        <v>1</v>
      </c>
      <c r="X101" s="25">
        <f>IF(U101&gt;=0.3, 1, 0)</f>
        <v>1</v>
      </c>
      <c r="Y101" s="25">
        <f>IF(U101&gt;=0.4, 1, 0)</f>
        <v>1</v>
      </c>
      <c r="Z101" s="25">
        <f>IF(U101&gt;=0.5, 1, 0)</f>
        <v>1</v>
      </c>
      <c r="AA101" s="25">
        <f>IF(U101&gt;=0.6, 1, 0)</f>
        <v>1</v>
      </c>
      <c r="AB101" s="25">
        <f>IF(U101&gt;=0.7, 1, 0)</f>
        <v>1</v>
      </c>
      <c r="AC101" s="25">
        <f>IF(U101&gt;=0.8, 1, 0)</f>
        <v>0</v>
      </c>
      <c r="AD101" s="55">
        <f>IF(U101&gt;=0.9, 1, 0)</f>
        <v>0</v>
      </c>
    </row>
    <row r="102" spans="1:30" ht="20" customHeight="1" x14ac:dyDescent="0.2">
      <c r="A102" s="20" t="s">
        <v>672</v>
      </c>
      <c r="B102" s="33" t="str">
        <f>SUBSTITUTE(A102,"/Users/timomiessen/Desktop/imagesdk/blackwomen1/","Image_")</f>
        <v>Image_BW_405.jpg</v>
      </c>
      <c r="C102" s="63" t="s">
        <v>5</v>
      </c>
      <c r="D102" s="22" t="s">
        <v>2973</v>
      </c>
      <c r="E102" s="23">
        <v>0</v>
      </c>
      <c r="F102" s="23">
        <v>0</v>
      </c>
      <c r="G102" s="23">
        <v>0</v>
      </c>
      <c r="H102" s="23">
        <v>1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1</v>
      </c>
      <c r="Q102" s="23">
        <v>0</v>
      </c>
      <c r="R102" s="23" cm="1">
        <f t="array" ref="R102">_xlfn.IFS(H102=1,1,K102=1,1,L102=1,1,M102=1,1,N102=1,1,P102=1,1,TRUE,0)</f>
        <v>1</v>
      </c>
      <c r="S102" s="64">
        <f>IF(AND(G102=1,R102=1),0,R102)</f>
        <v>1</v>
      </c>
      <c r="T102" s="24" t="s">
        <v>2191</v>
      </c>
      <c r="U102" s="49">
        <f>SUBSTITUTE(T102,".",",")*1</f>
        <v>0.95980660617351499</v>
      </c>
      <c r="V102" s="54">
        <f>IF(U102&gt;=0.1, 1, 0)</f>
        <v>1</v>
      </c>
      <c r="W102" s="25">
        <f>IF(U102&gt;=0.2, 1, 0)</f>
        <v>1</v>
      </c>
      <c r="X102" s="25">
        <f>IF(U102&gt;=0.3, 1, 0)</f>
        <v>1</v>
      </c>
      <c r="Y102" s="25">
        <f>IF(U102&gt;=0.4, 1, 0)</f>
        <v>1</v>
      </c>
      <c r="Z102" s="25">
        <f>IF(U102&gt;=0.5, 1, 0)</f>
        <v>1</v>
      </c>
      <c r="AA102" s="25">
        <f>IF(U102&gt;=0.6, 1, 0)</f>
        <v>1</v>
      </c>
      <c r="AB102" s="25">
        <f>IF(U102&gt;=0.7, 1, 0)</f>
        <v>1</v>
      </c>
      <c r="AC102" s="25">
        <f>IF(U102&gt;=0.8, 1, 0)</f>
        <v>1</v>
      </c>
      <c r="AD102" s="55">
        <f>IF(U102&gt;=0.9, 1, 0)</f>
        <v>1</v>
      </c>
    </row>
    <row r="103" spans="1:30" ht="20" customHeight="1" x14ac:dyDescent="0.2">
      <c r="A103" s="20" t="s">
        <v>673</v>
      </c>
      <c r="B103" s="33" t="str">
        <f>SUBSTITUTE(A103,"/Users/timomiessen/Desktop/imagesdk/blackwomen1/","Image_")</f>
        <v>Image_BW_406.jpg</v>
      </c>
      <c r="C103" s="63" t="s">
        <v>5</v>
      </c>
      <c r="D103" s="22" t="s">
        <v>2973</v>
      </c>
      <c r="E103" s="23">
        <v>0</v>
      </c>
      <c r="F103" s="23">
        <v>0</v>
      </c>
      <c r="G103" s="23">
        <v>0</v>
      </c>
      <c r="H103" s="23">
        <v>1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1</v>
      </c>
      <c r="Q103" s="23">
        <v>0</v>
      </c>
      <c r="R103" s="23" cm="1">
        <f t="array" ref="R103">_xlfn.IFS(H103=1,1,K103=1,1,L103=1,1,M103=1,1,N103=1,1,P103=1,1,TRUE,0)</f>
        <v>1</v>
      </c>
      <c r="S103" s="64">
        <f>IF(AND(G103=1,R103=1),0,R103)</f>
        <v>1</v>
      </c>
      <c r="T103" s="24" t="s">
        <v>2192</v>
      </c>
      <c r="U103" s="49">
        <f>SUBSTITUTE(T103,".",",")*1</f>
        <v>0.96028631180524804</v>
      </c>
      <c r="V103" s="54">
        <f>IF(U103&gt;=0.1, 1, 0)</f>
        <v>1</v>
      </c>
      <c r="W103" s="25">
        <f>IF(U103&gt;=0.2, 1, 0)</f>
        <v>1</v>
      </c>
      <c r="X103" s="25">
        <f>IF(U103&gt;=0.3, 1, 0)</f>
        <v>1</v>
      </c>
      <c r="Y103" s="25">
        <f>IF(U103&gt;=0.4, 1, 0)</f>
        <v>1</v>
      </c>
      <c r="Z103" s="25">
        <f>IF(U103&gt;=0.5, 1, 0)</f>
        <v>1</v>
      </c>
      <c r="AA103" s="25">
        <f>IF(U103&gt;=0.6, 1, 0)</f>
        <v>1</v>
      </c>
      <c r="AB103" s="25">
        <f>IF(U103&gt;=0.7, 1, 0)</f>
        <v>1</v>
      </c>
      <c r="AC103" s="25">
        <f>IF(U103&gt;=0.8, 1, 0)</f>
        <v>1</v>
      </c>
      <c r="AD103" s="55">
        <f>IF(U103&gt;=0.9, 1, 0)</f>
        <v>1</v>
      </c>
    </row>
    <row r="104" spans="1:30" ht="20" customHeight="1" x14ac:dyDescent="0.2">
      <c r="A104" s="20" t="s">
        <v>719</v>
      </c>
      <c r="B104" s="33" t="str">
        <f>SUBSTITUTE(A104,"/Users/timomiessen/Desktop/imagesdk/blackwomen1/","Image_")</f>
        <v>Image_BW_89.jpg</v>
      </c>
      <c r="C104" s="63" t="s">
        <v>5</v>
      </c>
      <c r="D104" s="22" t="s">
        <v>2973</v>
      </c>
      <c r="E104" s="23">
        <v>1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1</v>
      </c>
      <c r="Q104" s="23">
        <v>0</v>
      </c>
      <c r="R104" s="23" cm="1">
        <f t="array" ref="R104">_xlfn.IFS(H104=1,1,K104=1,1,L104=1,1,M104=1,1,N104=1,1,P104=1,1,TRUE,0)</f>
        <v>1</v>
      </c>
      <c r="S104" s="64">
        <f>IF(AND(G104=1,R104=1),0,R104)</f>
        <v>1</v>
      </c>
      <c r="T104" s="24" t="s">
        <v>2239</v>
      </c>
      <c r="U104" s="49">
        <f>SUBSTITUTE(T104,".",",")*1</f>
        <v>8.3291914314031601E-2</v>
      </c>
      <c r="V104" s="54">
        <f>IF(U104&gt;=0.1, 1, 0)</f>
        <v>0</v>
      </c>
      <c r="W104" s="25">
        <f>IF(U104&gt;=0.2, 1, 0)</f>
        <v>0</v>
      </c>
      <c r="X104" s="25">
        <f>IF(U104&gt;=0.3, 1, 0)</f>
        <v>0</v>
      </c>
      <c r="Y104" s="25">
        <f>IF(U104&gt;=0.4, 1, 0)</f>
        <v>0</v>
      </c>
      <c r="Z104" s="25">
        <f>IF(U104&gt;=0.5, 1, 0)</f>
        <v>0</v>
      </c>
      <c r="AA104" s="25">
        <f>IF(U104&gt;=0.6, 1, 0)</f>
        <v>0</v>
      </c>
      <c r="AB104" s="25">
        <f>IF(U104&gt;=0.7, 1, 0)</f>
        <v>0</v>
      </c>
      <c r="AC104" s="25">
        <f>IF(U104&gt;=0.8, 1, 0)</f>
        <v>0</v>
      </c>
      <c r="AD104" s="55">
        <f>IF(U104&gt;=0.9, 1, 0)</f>
        <v>0</v>
      </c>
    </row>
    <row r="105" spans="1:30" ht="20" customHeight="1" x14ac:dyDescent="0.2">
      <c r="A105" s="20" t="s">
        <v>344</v>
      </c>
      <c r="B105" s="33" t="str">
        <f>SUBSTITUTE(A105,"/Users/timomiessen/Desktop/imagesdk/blackwomen1/","Image_")</f>
        <v>Image_BW_1.jpg</v>
      </c>
      <c r="C105" s="63" t="s">
        <v>5</v>
      </c>
      <c r="D105" s="22" t="s">
        <v>2973</v>
      </c>
      <c r="E105" s="23">
        <v>1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 cm="1">
        <f t="array" ref="R105">_xlfn.IFS(H105=1,1,K105=1,1,L105=1,1,M105=1,1,N105=1,1,P105=1,1,TRUE,0)</f>
        <v>0</v>
      </c>
      <c r="S105" s="64">
        <f>IF(AND(G105=1,R105=1),0,R105)</f>
        <v>0</v>
      </c>
      <c r="T105" s="24" t="s">
        <v>1862</v>
      </c>
      <c r="U105" s="49">
        <f>SUBSTITUTE(T105,".",",")*1</f>
        <v>3.8255270570516503E-2</v>
      </c>
      <c r="V105" s="54">
        <f>IF(U105&gt;=0.1, 1, 0)</f>
        <v>0</v>
      </c>
      <c r="W105" s="25">
        <f>IF(U105&gt;=0.2, 1, 0)</f>
        <v>0</v>
      </c>
      <c r="X105" s="25">
        <f>IF(U105&gt;=0.3, 1, 0)</f>
        <v>0</v>
      </c>
      <c r="Y105" s="25">
        <f>IF(U105&gt;=0.4, 1, 0)</f>
        <v>0</v>
      </c>
      <c r="Z105" s="25">
        <f>IF(U105&gt;=0.5, 1, 0)</f>
        <v>0</v>
      </c>
      <c r="AA105" s="25">
        <f>IF(U105&gt;=0.6, 1, 0)</f>
        <v>0</v>
      </c>
      <c r="AB105" s="25">
        <f>IF(U105&gt;=0.7, 1, 0)</f>
        <v>0</v>
      </c>
      <c r="AC105" s="25">
        <f>IF(U105&gt;=0.8, 1, 0)</f>
        <v>0</v>
      </c>
      <c r="AD105" s="55">
        <f>IF(U105&gt;=0.9, 1, 0)</f>
        <v>0</v>
      </c>
    </row>
    <row r="106" spans="1:30" ht="20" customHeight="1" x14ac:dyDescent="0.2">
      <c r="A106" s="20" t="s">
        <v>345</v>
      </c>
      <c r="B106" s="33" t="str">
        <f>SUBSTITUTE(A106,"/Users/timomiessen/Desktop/imagesdk/blackwomen1/","Image_")</f>
        <v>Image_BW_10.jpg</v>
      </c>
      <c r="C106" s="63" t="s">
        <v>5</v>
      </c>
      <c r="D106" s="22" t="s">
        <v>2973</v>
      </c>
      <c r="E106" s="23">
        <v>1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 cm="1">
        <f t="array" ref="R106">_xlfn.IFS(H106=1,1,K106=1,1,L106=1,1,M106=1,1,N106=1,1,P106=1,1,TRUE,0)</f>
        <v>0</v>
      </c>
      <c r="S106" s="64">
        <f>IF(AND(G106=1,R106=1),0,R106)</f>
        <v>0</v>
      </c>
      <c r="T106" s="24" t="s">
        <v>1863</v>
      </c>
      <c r="U106" s="49">
        <f>SUBSTITUTE(T106,".",",")*1</f>
        <v>0.137872450053691</v>
      </c>
      <c r="V106" s="54">
        <f>IF(U106&gt;=0.1, 1, 0)</f>
        <v>1</v>
      </c>
      <c r="W106" s="25">
        <f>IF(U106&gt;=0.2, 1, 0)</f>
        <v>0</v>
      </c>
      <c r="X106" s="25">
        <f>IF(U106&gt;=0.3, 1, 0)</f>
        <v>0</v>
      </c>
      <c r="Y106" s="25">
        <f>IF(U106&gt;=0.4, 1, 0)</f>
        <v>0</v>
      </c>
      <c r="Z106" s="25">
        <f>IF(U106&gt;=0.5, 1, 0)</f>
        <v>0</v>
      </c>
      <c r="AA106" s="25">
        <f>IF(U106&gt;=0.6, 1, 0)</f>
        <v>0</v>
      </c>
      <c r="AB106" s="25">
        <f>IF(U106&gt;=0.7, 1, 0)</f>
        <v>0</v>
      </c>
      <c r="AC106" s="25">
        <f>IF(U106&gt;=0.8, 1, 0)</f>
        <v>0</v>
      </c>
      <c r="AD106" s="55">
        <f>IF(U106&gt;=0.9, 1, 0)</f>
        <v>0</v>
      </c>
    </row>
    <row r="107" spans="1:30" ht="20" customHeight="1" x14ac:dyDescent="0.2">
      <c r="A107" s="20" t="s">
        <v>346</v>
      </c>
      <c r="B107" s="33" t="str">
        <f>SUBSTITUTE(A107,"/Users/timomiessen/Desktop/imagesdk/blackwomen1/","Image_")</f>
        <v>Image_BW_100.jpg</v>
      </c>
      <c r="C107" s="63" t="s">
        <v>5</v>
      </c>
      <c r="D107" s="22" t="s">
        <v>2973</v>
      </c>
      <c r="E107" s="23">
        <v>1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 cm="1">
        <f t="array" ref="R107">_xlfn.IFS(H107=1,1,K107=1,1,L107=1,1,M107=1,1,N107=1,1,P107=1,1,TRUE,0)</f>
        <v>0</v>
      </c>
      <c r="S107" s="64">
        <f>IF(AND(G107=1,R107=1),0,R107)</f>
        <v>0</v>
      </c>
      <c r="T107" s="24" t="s">
        <v>1864</v>
      </c>
      <c r="U107" s="49">
        <f>SUBSTITUTE(T107,".",",")*1</f>
        <v>6.53628585860133E-3</v>
      </c>
      <c r="V107" s="54">
        <f>IF(U107&gt;=0.1, 1, 0)</f>
        <v>0</v>
      </c>
      <c r="W107" s="25">
        <f>IF(U107&gt;=0.2, 1, 0)</f>
        <v>0</v>
      </c>
      <c r="X107" s="25">
        <f>IF(U107&gt;=0.3, 1, 0)</f>
        <v>0</v>
      </c>
      <c r="Y107" s="25">
        <f>IF(U107&gt;=0.4, 1, 0)</f>
        <v>0</v>
      </c>
      <c r="Z107" s="25">
        <f>IF(U107&gt;=0.5, 1, 0)</f>
        <v>0</v>
      </c>
      <c r="AA107" s="25">
        <f>IF(U107&gt;=0.6, 1, 0)</f>
        <v>0</v>
      </c>
      <c r="AB107" s="25">
        <f>IF(U107&gt;=0.7, 1, 0)</f>
        <v>0</v>
      </c>
      <c r="AC107" s="25">
        <f>IF(U107&gt;=0.8, 1, 0)</f>
        <v>0</v>
      </c>
      <c r="AD107" s="55">
        <f>IF(U107&gt;=0.9, 1, 0)</f>
        <v>0</v>
      </c>
    </row>
    <row r="108" spans="1:30" ht="20" customHeight="1" x14ac:dyDescent="0.2">
      <c r="A108" s="20" t="s">
        <v>347</v>
      </c>
      <c r="B108" s="33" t="str">
        <f>SUBSTITUTE(A108,"/Users/timomiessen/Desktop/imagesdk/blackwomen1/","Image_")</f>
        <v>Image_BW_101.jpg</v>
      </c>
      <c r="C108" s="63" t="s">
        <v>5</v>
      </c>
      <c r="D108" s="22" t="s">
        <v>2973</v>
      </c>
      <c r="E108" s="23">
        <v>1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 cm="1">
        <f t="array" ref="R108">_xlfn.IFS(H108=1,1,K108=1,1,L108=1,1,M108=1,1,N108=1,1,P108=1,1,TRUE,0)</f>
        <v>0</v>
      </c>
      <c r="S108" s="64">
        <f>IF(AND(G108=1,R108=1),0,R108)</f>
        <v>0</v>
      </c>
      <c r="T108" s="24" t="s">
        <v>1865</v>
      </c>
      <c r="U108" s="49">
        <f>SUBSTITUTE(T108,".",",")*1</f>
        <v>8.9827772229909897E-2</v>
      </c>
      <c r="V108" s="54">
        <f>IF(U108&gt;=0.1, 1, 0)</f>
        <v>0</v>
      </c>
      <c r="W108" s="25">
        <f>IF(U108&gt;=0.2, 1, 0)</f>
        <v>0</v>
      </c>
      <c r="X108" s="25">
        <f>IF(U108&gt;=0.3, 1, 0)</f>
        <v>0</v>
      </c>
      <c r="Y108" s="25">
        <f>IF(U108&gt;=0.4, 1, 0)</f>
        <v>0</v>
      </c>
      <c r="Z108" s="25">
        <f>IF(U108&gt;=0.5, 1, 0)</f>
        <v>0</v>
      </c>
      <c r="AA108" s="25">
        <f>IF(U108&gt;=0.6, 1, 0)</f>
        <v>0</v>
      </c>
      <c r="AB108" s="25">
        <f>IF(U108&gt;=0.7, 1, 0)</f>
        <v>0</v>
      </c>
      <c r="AC108" s="25">
        <f>IF(U108&gt;=0.8, 1, 0)</f>
        <v>0</v>
      </c>
      <c r="AD108" s="55">
        <f>IF(U108&gt;=0.9, 1, 0)</f>
        <v>0</v>
      </c>
    </row>
    <row r="109" spans="1:30" ht="20" customHeight="1" x14ac:dyDescent="0.2">
      <c r="A109" s="20" t="s">
        <v>348</v>
      </c>
      <c r="B109" s="33" t="str">
        <f>SUBSTITUTE(A109,"/Users/timomiessen/Desktop/imagesdk/blackwomen1/","Image_")</f>
        <v>Image_BW_102.jpg</v>
      </c>
      <c r="C109" s="63" t="s">
        <v>5</v>
      </c>
      <c r="D109" s="22" t="s">
        <v>2973</v>
      </c>
      <c r="E109" s="23">
        <v>1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 cm="1">
        <f t="array" ref="R109">_xlfn.IFS(H109=1,1,K109=1,1,L109=1,1,M109=1,1,N109=1,1,P109=1,1,TRUE,0)</f>
        <v>0</v>
      </c>
      <c r="S109" s="64">
        <f>IF(AND(G109=1,R109=1),0,R109)</f>
        <v>0</v>
      </c>
      <c r="T109" s="24" t="s">
        <v>1866</v>
      </c>
      <c r="U109" s="49">
        <f>SUBSTITUTE(T109,".",",")*1</f>
        <v>2.8145826654508699E-2</v>
      </c>
      <c r="V109" s="54">
        <f>IF(U109&gt;=0.1, 1, 0)</f>
        <v>0</v>
      </c>
      <c r="W109" s="25">
        <f>IF(U109&gt;=0.2, 1, 0)</f>
        <v>0</v>
      </c>
      <c r="X109" s="25">
        <f>IF(U109&gt;=0.3, 1, 0)</f>
        <v>0</v>
      </c>
      <c r="Y109" s="25">
        <f>IF(U109&gt;=0.4, 1, 0)</f>
        <v>0</v>
      </c>
      <c r="Z109" s="25">
        <f>IF(U109&gt;=0.5, 1, 0)</f>
        <v>0</v>
      </c>
      <c r="AA109" s="25">
        <f>IF(U109&gt;=0.6, 1, 0)</f>
        <v>0</v>
      </c>
      <c r="AB109" s="25">
        <f>IF(U109&gt;=0.7, 1, 0)</f>
        <v>0</v>
      </c>
      <c r="AC109" s="25">
        <f>IF(U109&gt;=0.8, 1, 0)</f>
        <v>0</v>
      </c>
      <c r="AD109" s="55">
        <f>IF(U109&gt;=0.9, 1, 0)</f>
        <v>0</v>
      </c>
    </row>
    <row r="110" spans="1:30" ht="20" customHeight="1" x14ac:dyDescent="0.2">
      <c r="A110" s="20" t="s">
        <v>349</v>
      </c>
      <c r="B110" s="33" t="str">
        <f>SUBSTITUTE(A110,"/Users/timomiessen/Desktop/imagesdk/blackwomen1/","Image_")</f>
        <v>Image_BW_103.jpg</v>
      </c>
      <c r="C110" s="63" t="s">
        <v>5</v>
      </c>
      <c r="D110" s="22" t="s">
        <v>2973</v>
      </c>
      <c r="E110" s="23">
        <v>1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 cm="1">
        <f t="array" ref="R110">_xlfn.IFS(H110=1,1,K110=1,1,L110=1,1,M110=1,1,N110=1,1,P110=1,1,TRUE,0)</f>
        <v>0</v>
      </c>
      <c r="S110" s="64">
        <f>IF(AND(G110=1,R110=1),0,R110)</f>
        <v>0</v>
      </c>
      <c r="T110" s="24" t="s">
        <v>1867</v>
      </c>
      <c r="U110" s="49">
        <f>SUBSTITUTE(T110,".",",")*1</f>
        <v>1.0676658246666099E-2</v>
      </c>
      <c r="V110" s="54">
        <f>IF(U110&gt;=0.1, 1, 0)</f>
        <v>0</v>
      </c>
      <c r="W110" s="25">
        <f>IF(U110&gt;=0.2, 1, 0)</f>
        <v>0</v>
      </c>
      <c r="X110" s="25">
        <f>IF(U110&gt;=0.3, 1, 0)</f>
        <v>0</v>
      </c>
      <c r="Y110" s="25">
        <f>IF(U110&gt;=0.4, 1, 0)</f>
        <v>0</v>
      </c>
      <c r="Z110" s="25">
        <f>IF(U110&gt;=0.5, 1, 0)</f>
        <v>0</v>
      </c>
      <c r="AA110" s="25">
        <f>IF(U110&gt;=0.6, 1, 0)</f>
        <v>0</v>
      </c>
      <c r="AB110" s="25">
        <f>IF(U110&gt;=0.7, 1, 0)</f>
        <v>0</v>
      </c>
      <c r="AC110" s="25">
        <f>IF(U110&gt;=0.8, 1, 0)</f>
        <v>0</v>
      </c>
      <c r="AD110" s="55">
        <f>IF(U110&gt;=0.9, 1, 0)</f>
        <v>0</v>
      </c>
    </row>
    <row r="111" spans="1:30" ht="20" customHeight="1" x14ac:dyDescent="0.2">
      <c r="A111" s="20" t="s">
        <v>350</v>
      </c>
      <c r="B111" s="33" t="str">
        <f>SUBSTITUTE(A111,"/Users/timomiessen/Desktop/imagesdk/blackwomen1/","Image_")</f>
        <v>Image_BW_104.jpg</v>
      </c>
      <c r="C111" s="63" t="s">
        <v>5</v>
      </c>
      <c r="D111" s="22" t="s">
        <v>2973</v>
      </c>
      <c r="E111" s="23">
        <v>1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 cm="1">
        <f t="array" ref="R111">_xlfn.IFS(H111=1,1,K111=1,1,L111=1,1,M111=1,1,N111=1,1,P111=1,1,TRUE,0)</f>
        <v>0</v>
      </c>
      <c r="S111" s="64">
        <f>IF(AND(G111=1,R111=1),0,R111)</f>
        <v>0</v>
      </c>
      <c r="T111" s="24" t="s">
        <v>1868</v>
      </c>
      <c r="U111" s="49">
        <f>SUBSTITUTE(T111,".",",")*1</f>
        <v>4.7020800411701202E-2</v>
      </c>
      <c r="V111" s="54">
        <f>IF(U111&gt;=0.1, 1, 0)</f>
        <v>0</v>
      </c>
      <c r="W111" s="25">
        <f>IF(U111&gt;=0.2, 1, 0)</f>
        <v>0</v>
      </c>
      <c r="X111" s="25">
        <f>IF(U111&gt;=0.3, 1, 0)</f>
        <v>0</v>
      </c>
      <c r="Y111" s="25">
        <f>IF(U111&gt;=0.4, 1, 0)</f>
        <v>0</v>
      </c>
      <c r="Z111" s="25">
        <f>IF(U111&gt;=0.5, 1, 0)</f>
        <v>0</v>
      </c>
      <c r="AA111" s="25">
        <f>IF(U111&gt;=0.6, 1, 0)</f>
        <v>0</v>
      </c>
      <c r="AB111" s="25">
        <f>IF(U111&gt;=0.7, 1, 0)</f>
        <v>0</v>
      </c>
      <c r="AC111" s="25">
        <f>IF(U111&gt;=0.8, 1, 0)</f>
        <v>0</v>
      </c>
      <c r="AD111" s="55">
        <f>IF(U111&gt;=0.9, 1, 0)</f>
        <v>0</v>
      </c>
    </row>
    <row r="112" spans="1:30" ht="20" customHeight="1" x14ac:dyDescent="0.2">
      <c r="A112" s="20" t="s">
        <v>351</v>
      </c>
      <c r="B112" s="33" t="str">
        <f>SUBSTITUTE(A112,"/Users/timomiessen/Desktop/imagesdk/blackwomen1/","Image_")</f>
        <v>Image_BW_105.jpg</v>
      </c>
      <c r="C112" s="63" t="s">
        <v>5</v>
      </c>
      <c r="D112" s="22" t="s">
        <v>2973</v>
      </c>
      <c r="E112" s="23">
        <v>1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 cm="1">
        <f t="array" ref="R112">_xlfn.IFS(H112=1,1,K112=1,1,L112=1,1,M112=1,1,N112=1,1,P112=1,1,TRUE,0)</f>
        <v>0</v>
      </c>
      <c r="S112" s="64">
        <f>IF(AND(G112=1,R112=1),0,R112)</f>
        <v>0</v>
      </c>
      <c r="T112" s="24" t="s">
        <v>1869</v>
      </c>
      <c r="U112" s="49">
        <f>SUBSTITUTE(T112,".",",")*1</f>
        <v>1.11083481460809E-2</v>
      </c>
      <c r="V112" s="54">
        <f>IF(U112&gt;=0.1, 1, 0)</f>
        <v>0</v>
      </c>
      <c r="W112" s="25">
        <f>IF(U112&gt;=0.2, 1, 0)</f>
        <v>0</v>
      </c>
      <c r="X112" s="25">
        <f>IF(U112&gt;=0.3, 1, 0)</f>
        <v>0</v>
      </c>
      <c r="Y112" s="25">
        <f>IF(U112&gt;=0.4, 1, 0)</f>
        <v>0</v>
      </c>
      <c r="Z112" s="25">
        <f>IF(U112&gt;=0.5, 1, 0)</f>
        <v>0</v>
      </c>
      <c r="AA112" s="25">
        <f>IF(U112&gt;=0.6, 1, 0)</f>
        <v>0</v>
      </c>
      <c r="AB112" s="25">
        <f>IF(U112&gt;=0.7, 1, 0)</f>
        <v>0</v>
      </c>
      <c r="AC112" s="25">
        <f>IF(U112&gt;=0.8, 1, 0)</f>
        <v>0</v>
      </c>
      <c r="AD112" s="55">
        <f>IF(U112&gt;=0.9, 1, 0)</f>
        <v>0</v>
      </c>
    </row>
    <row r="113" spans="1:30" ht="20" customHeight="1" x14ac:dyDescent="0.2">
      <c r="A113" s="20" t="s">
        <v>352</v>
      </c>
      <c r="B113" s="33" t="str">
        <f>SUBSTITUTE(A113,"/Users/timomiessen/Desktop/imagesdk/blackwomen1/","Image_")</f>
        <v>Image_BW_106.jpg</v>
      </c>
      <c r="C113" s="63" t="s">
        <v>5</v>
      </c>
      <c r="D113" s="22" t="s">
        <v>2973</v>
      </c>
      <c r="E113" s="23">
        <v>1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 cm="1">
        <f t="array" ref="R113">_xlfn.IFS(H113=1,1,K113=1,1,L113=1,1,M113=1,1,N113=1,1,P113=1,1,TRUE,0)</f>
        <v>0</v>
      </c>
      <c r="S113" s="64">
        <f>IF(AND(G113=1,R113=1),0,R113)</f>
        <v>0</v>
      </c>
      <c r="T113" s="24" t="s">
        <v>1870</v>
      </c>
      <c r="U113" s="49">
        <f>SUBSTITUTE(T113,".",",")*1</f>
        <v>3.1088210642337799E-2</v>
      </c>
      <c r="V113" s="54">
        <f>IF(U113&gt;=0.1, 1, 0)</f>
        <v>0</v>
      </c>
      <c r="W113" s="25">
        <f>IF(U113&gt;=0.2, 1, 0)</f>
        <v>0</v>
      </c>
      <c r="X113" s="25">
        <f>IF(U113&gt;=0.3, 1, 0)</f>
        <v>0</v>
      </c>
      <c r="Y113" s="25">
        <f>IF(U113&gt;=0.4, 1, 0)</f>
        <v>0</v>
      </c>
      <c r="Z113" s="25">
        <f>IF(U113&gt;=0.5, 1, 0)</f>
        <v>0</v>
      </c>
      <c r="AA113" s="25">
        <f>IF(U113&gt;=0.6, 1, 0)</f>
        <v>0</v>
      </c>
      <c r="AB113" s="25">
        <f>IF(U113&gt;=0.7, 1, 0)</f>
        <v>0</v>
      </c>
      <c r="AC113" s="25">
        <f>IF(U113&gt;=0.8, 1, 0)</f>
        <v>0</v>
      </c>
      <c r="AD113" s="55">
        <f>IF(U113&gt;=0.9, 1, 0)</f>
        <v>0</v>
      </c>
    </row>
    <row r="114" spans="1:30" ht="20" customHeight="1" x14ac:dyDescent="0.2">
      <c r="A114" s="20" t="s">
        <v>353</v>
      </c>
      <c r="B114" s="33" t="str">
        <f>SUBSTITUTE(A114,"/Users/timomiessen/Desktop/imagesdk/blackwomen1/","Image_")</f>
        <v>Image_BW_107.jpg</v>
      </c>
      <c r="C114" s="63" t="s">
        <v>5</v>
      </c>
      <c r="D114" s="22" t="s">
        <v>2973</v>
      </c>
      <c r="E114" s="23">
        <v>1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 cm="1">
        <f t="array" ref="R114">_xlfn.IFS(H114=1,1,K114=1,1,L114=1,1,M114=1,1,N114=1,1,P114=1,1,TRUE,0)</f>
        <v>0</v>
      </c>
      <c r="S114" s="64">
        <f>IF(AND(G114=1,R114=1),0,R114)</f>
        <v>0</v>
      </c>
      <c r="T114" s="24" t="s">
        <v>1871</v>
      </c>
      <c r="U114" s="49">
        <f>SUBSTITUTE(T114,".",",")*1</f>
        <v>3.1580929178744499E-2</v>
      </c>
      <c r="V114" s="54">
        <f>IF(U114&gt;=0.1, 1, 0)</f>
        <v>0</v>
      </c>
      <c r="W114" s="25">
        <f>IF(U114&gt;=0.2, 1, 0)</f>
        <v>0</v>
      </c>
      <c r="X114" s="25">
        <f>IF(U114&gt;=0.3, 1, 0)</f>
        <v>0</v>
      </c>
      <c r="Y114" s="25">
        <f>IF(U114&gt;=0.4, 1, 0)</f>
        <v>0</v>
      </c>
      <c r="Z114" s="25">
        <f>IF(U114&gt;=0.5, 1, 0)</f>
        <v>0</v>
      </c>
      <c r="AA114" s="25">
        <f>IF(U114&gt;=0.6, 1, 0)</f>
        <v>0</v>
      </c>
      <c r="AB114" s="25">
        <f>IF(U114&gt;=0.7, 1, 0)</f>
        <v>0</v>
      </c>
      <c r="AC114" s="25">
        <f>IF(U114&gt;=0.8, 1, 0)</f>
        <v>0</v>
      </c>
      <c r="AD114" s="55">
        <f>IF(U114&gt;=0.9, 1, 0)</f>
        <v>0</v>
      </c>
    </row>
    <row r="115" spans="1:30" ht="20" customHeight="1" x14ac:dyDescent="0.2">
      <c r="A115" s="20" t="s">
        <v>354</v>
      </c>
      <c r="B115" s="33" t="str">
        <f>SUBSTITUTE(A115,"/Users/timomiessen/Desktop/imagesdk/blackwomen1/","Image_")</f>
        <v>Image_BW_108.jpg</v>
      </c>
      <c r="C115" s="63" t="s">
        <v>5</v>
      </c>
      <c r="D115" s="22" t="s">
        <v>2973</v>
      </c>
      <c r="E115" s="23">
        <v>1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 cm="1">
        <f t="array" ref="R115">_xlfn.IFS(H115=1,1,K115=1,1,L115=1,1,M115=1,1,N115=1,1,P115=1,1,TRUE,0)</f>
        <v>0</v>
      </c>
      <c r="S115" s="64">
        <f>IF(AND(G115=1,R115=1),0,R115)</f>
        <v>0</v>
      </c>
      <c r="T115" s="24" t="s">
        <v>1872</v>
      </c>
      <c r="U115" s="49">
        <f>SUBSTITUTE(T115,".",",")*1</f>
        <v>0.25806517153978298</v>
      </c>
      <c r="V115" s="54">
        <f>IF(U115&gt;=0.1, 1, 0)</f>
        <v>1</v>
      </c>
      <c r="W115" s="25">
        <f>IF(U115&gt;=0.2, 1, 0)</f>
        <v>1</v>
      </c>
      <c r="X115" s="25">
        <f>IF(U115&gt;=0.3, 1, 0)</f>
        <v>0</v>
      </c>
      <c r="Y115" s="25">
        <f>IF(U115&gt;=0.4, 1, 0)</f>
        <v>0</v>
      </c>
      <c r="Z115" s="25">
        <f>IF(U115&gt;=0.5, 1, 0)</f>
        <v>0</v>
      </c>
      <c r="AA115" s="25">
        <f>IF(U115&gt;=0.6, 1, 0)</f>
        <v>0</v>
      </c>
      <c r="AB115" s="25">
        <f>IF(U115&gt;=0.7, 1, 0)</f>
        <v>0</v>
      </c>
      <c r="AC115" s="25">
        <f>IF(U115&gt;=0.8, 1, 0)</f>
        <v>0</v>
      </c>
      <c r="AD115" s="55">
        <f>IF(U115&gt;=0.9, 1, 0)</f>
        <v>0</v>
      </c>
    </row>
    <row r="116" spans="1:30" ht="20" customHeight="1" x14ac:dyDescent="0.2">
      <c r="A116" s="20" t="s">
        <v>355</v>
      </c>
      <c r="B116" s="33" t="str">
        <f>SUBSTITUTE(A116,"/Users/timomiessen/Desktop/imagesdk/blackwomen1/","Image_")</f>
        <v>Image_BW_109.jpg</v>
      </c>
      <c r="C116" s="63" t="s">
        <v>5</v>
      </c>
      <c r="D116" s="22" t="s">
        <v>2973</v>
      </c>
      <c r="E116" s="23">
        <v>1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 cm="1">
        <f t="array" ref="R116">_xlfn.IFS(H116=1,1,K116=1,1,L116=1,1,M116=1,1,N116=1,1,P116=1,1,TRUE,0)</f>
        <v>0</v>
      </c>
      <c r="S116" s="64">
        <f>IF(AND(G116=1,R116=1),0,R116)</f>
        <v>0</v>
      </c>
      <c r="T116" s="24" t="s">
        <v>1873</v>
      </c>
      <c r="U116" s="49">
        <f>SUBSTITUTE(T116,".",",")*1</f>
        <v>1.5976516995579001E-2</v>
      </c>
      <c r="V116" s="54">
        <f>IF(U116&gt;=0.1, 1, 0)</f>
        <v>0</v>
      </c>
      <c r="W116" s="25">
        <f>IF(U116&gt;=0.2, 1, 0)</f>
        <v>0</v>
      </c>
      <c r="X116" s="25">
        <f>IF(U116&gt;=0.3, 1, 0)</f>
        <v>0</v>
      </c>
      <c r="Y116" s="25">
        <f>IF(U116&gt;=0.4, 1, 0)</f>
        <v>0</v>
      </c>
      <c r="Z116" s="25">
        <f>IF(U116&gt;=0.5, 1, 0)</f>
        <v>0</v>
      </c>
      <c r="AA116" s="25">
        <f>IF(U116&gt;=0.6, 1, 0)</f>
        <v>0</v>
      </c>
      <c r="AB116" s="25">
        <f>IF(U116&gt;=0.7, 1, 0)</f>
        <v>0</v>
      </c>
      <c r="AC116" s="25">
        <f>IF(U116&gt;=0.8, 1, 0)</f>
        <v>0</v>
      </c>
      <c r="AD116" s="55">
        <f>IF(U116&gt;=0.9, 1, 0)</f>
        <v>0</v>
      </c>
    </row>
    <row r="117" spans="1:30" ht="20" customHeight="1" x14ac:dyDescent="0.2">
      <c r="A117" s="20" t="s">
        <v>356</v>
      </c>
      <c r="B117" s="33" t="str">
        <f>SUBSTITUTE(A117,"/Users/timomiessen/Desktop/imagesdk/blackwomen1/","Image_")</f>
        <v>Image_BW_11.jpg</v>
      </c>
      <c r="C117" s="63" t="s">
        <v>5</v>
      </c>
      <c r="D117" s="22" t="s">
        <v>2973</v>
      </c>
      <c r="E117" s="23">
        <v>1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 cm="1">
        <f t="array" ref="R117">_xlfn.IFS(H117=1,1,K117=1,1,L117=1,1,M117=1,1,N117=1,1,P117=1,1,TRUE,0)</f>
        <v>0</v>
      </c>
      <c r="S117" s="64">
        <f>IF(AND(G117=1,R117=1),0,R117)</f>
        <v>0</v>
      </c>
      <c r="T117" s="24" t="s">
        <v>1874</v>
      </c>
      <c r="U117" s="49">
        <f>SUBSTITUTE(T117,".",",")*1</f>
        <v>0.15971092507243101</v>
      </c>
      <c r="V117" s="54">
        <f>IF(U117&gt;=0.1, 1, 0)</f>
        <v>1</v>
      </c>
      <c r="W117" s="25">
        <f>IF(U117&gt;=0.2, 1, 0)</f>
        <v>0</v>
      </c>
      <c r="X117" s="25">
        <f>IF(U117&gt;=0.3, 1, 0)</f>
        <v>0</v>
      </c>
      <c r="Y117" s="25">
        <f>IF(U117&gt;=0.4, 1, 0)</f>
        <v>0</v>
      </c>
      <c r="Z117" s="25">
        <f>IF(U117&gt;=0.5, 1, 0)</f>
        <v>0</v>
      </c>
      <c r="AA117" s="25">
        <f>IF(U117&gt;=0.6, 1, 0)</f>
        <v>0</v>
      </c>
      <c r="AB117" s="25">
        <f>IF(U117&gt;=0.7, 1, 0)</f>
        <v>0</v>
      </c>
      <c r="AC117" s="25">
        <f>IF(U117&gt;=0.8, 1, 0)</f>
        <v>0</v>
      </c>
      <c r="AD117" s="55">
        <f>IF(U117&gt;=0.9, 1, 0)</f>
        <v>0</v>
      </c>
    </row>
    <row r="118" spans="1:30" ht="20" customHeight="1" x14ac:dyDescent="0.2">
      <c r="A118" s="20" t="s">
        <v>357</v>
      </c>
      <c r="B118" s="33" t="str">
        <f>SUBSTITUTE(A118,"/Users/timomiessen/Desktop/imagesdk/blackwomen1/","Image_")</f>
        <v>Image_BW_110.jpg</v>
      </c>
      <c r="C118" s="63" t="s">
        <v>5</v>
      </c>
      <c r="D118" s="22" t="s">
        <v>2973</v>
      </c>
      <c r="E118" s="23">
        <v>1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 cm="1">
        <f t="array" ref="R118">_xlfn.IFS(H118=1,1,K118=1,1,L118=1,1,M118=1,1,N118=1,1,P118=1,1,TRUE,0)</f>
        <v>0</v>
      </c>
      <c r="S118" s="64">
        <f>IF(AND(G118=1,R118=1),0,R118)</f>
        <v>0</v>
      </c>
      <c r="T118" s="24" t="s">
        <v>1875</v>
      </c>
      <c r="U118" s="49">
        <f>SUBSTITUTE(T118,".",",")*1</f>
        <v>2.9558221809566E-2</v>
      </c>
      <c r="V118" s="54">
        <f>IF(U118&gt;=0.1, 1, 0)</f>
        <v>0</v>
      </c>
      <c r="W118" s="25">
        <f>IF(U118&gt;=0.2, 1, 0)</f>
        <v>0</v>
      </c>
      <c r="X118" s="25">
        <f>IF(U118&gt;=0.3, 1, 0)</f>
        <v>0</v>
      </c>
      <c r="Y118" s="25">
        <f>IF(U118&gt;=0.4, 1, 0)</f>
        <v>0</v>
      </c>
      <c r="Z118" s="25">
        <f>IF(U118&gt;=0.5, 1, 0)</f>
        <v>0</v>
      </c>
      <c r="AA118" s="25">
        <f>IF(U118&gt;=0.6, 1, 0)</f>
        <v>0</v>
      </c>
      <c r="AB118" s="25">
        <f>IF(U118&gt;=0.7, 1, 0)</f>
        <v>0</v>
      </c>
      <c r="AC118" s="25">
        <f>IF(U118&gt;=0.8, 1, 0)</f>
        <v>0</v>
      </c>
      <c r="AD118" s="55">
        <f>IF(U118&gt;=0.9, 1, 0)</f>
        <v>0</v>
      </c>
    </row>
    <row r="119" spans="1:30" ht="20" customHeight="1" x14ac:dyDescent="0.2">
      <c r="A119" s="20" t="s">
        <v>358</v>
      </c>
      <c r="B119" s="33" t="str">
        <f>SUBSTITUTE(A119,"/Users/timomiessen/Desktop/imagesdk/blackwomen1/","Image_")</f>
        <v>Image_BW_111.jpg</v>
      </c>
      <c r="C119" s="63" t="s">
        <v>5</v>
      </c>
      <c r="D119" s="22" t="s">
        <v>2973</v>
      </c>
      <c r="E119" s="23">
        <v>1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 cm="1">
        <f t="array" ref="R119">_xlfn.IFS(H119=1,1,K119=1,1,L119=1,1,M119=1,1,N119=1,1,P119=1,1,TRUE,0)</f>
        <v>0</v>
      </c>
      <c r="S119" s="64">
        <f>IF(AND(G119=1,R119=1),0,R119)</f>
        <v>0</v>
      </c>
      <c r="T119" s="24" t="s">
        <v>1876</v>
      </c>
      <c r="U119" s="49">
        <f>SUBSTITUTE(T119,".",",")*1</f>
        <v>1.1519103311002201E-2</v>
      </c>
      <c r="V119" s="54">
        <f>IF(U119&gt;=0.1, 1, 0)</f>
        <v>0</v>
      </c>
      <c r="W119" s="25">
        <f>IF(U119&gt;=0.2, 1, 0)</f>
        <v>0</v>
      </c>
      <c r="X119" s="25">
        <f>IF(U119&gt;=0.3, 1, 0)</f>
        <v>0</v>
      </c>
      <c r="Y119" s="25">
        <f>IF(U119&gt;=0.4, 1, 0)</f>
        <v>0</v>
      </c>
      <c r="Z119" s="25">
        <f>IF(U119&gt;=0.5, 1, 0)</f>
        <v>0</v>
      </c>
      <c r="AA119" s="25">
        <f>IF(U119&gt;=0.6, 1, 0)</f>
        <v>0</v>
      </c>
      <c r="AB119" s="25">
        <f>IF(U119&gt;=0.7, 1, 0)</f>
        <v>0</v>
      </c>
      <c r="AC119" s="25">
        <f>IF(U119&gt;=0.8, 1, 0)</f>
        <v>0</v>
      </c>
      <c r="AD119" s="55">
        <f>IF(U119&gt;=0.9, 1, 0)</f>
        <v>0</v>
      </c>
    </row>
    <row r="120" spans="1:30" ht="20" customHeight="1" x14ac:dyDescent="0.2">
      <c r="A120" s="20" t="s">
        <v>359</v>
      </c>
      <c r="B120" s="33" t="str">
        <f>SUBSTITUTE(A120,"/Users/timomiessen/Desktop/imagesdk/blackwomen1/","Image_")</f>
        <v>Image_BW_112.jpg</v>
      </c>
      <c r="C120" s="63" t="s">
        <v>5</v>
      </c>
      <c r="D120" s="22" t="s">
        <v>2973</v>
      </c>
      <c r="E120" s="23">
        <v>1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 cm="1">
        <f t="array" ref="R120">_xlfn.IFS(H120=1,1,K120=1,1,L120=1,1,M120=1,1,N120=1,1,P120=1,1,TRUE,0)</f>
        <v>0</v>
      </c>
      <c r="S120" s="64">
        <f>IF(AND(G120=1,R120=1),0,R120)</f>
        <v>0</v>
      </c>
      <c r="T120" s="24" t="s">
        <v>1877</v>
      </c>
      <c r="U120" s="49">
        <f>SUBSTITUTE(T120,".",",")*1</f>
        <v>2.0634713582694499E-2</v>
      </c>
      <c r="V120" s="54">
        <f>IF(U120&gt;=0.1, 1, 0)</f>
        <v>0</v>
      </c>
      <c r="W120" s="25">
        <f>IF(U120&gt;=0.2, 1, 0)</f>
        <v>0</v>
      </c>
      <c r="X120" s="25">
        <f>IF(U120&gt;=0.3, 1, 0)</f>
        <v>0</v>
      </c>
      <c r="Y120" s="25">
        <f>IF(U120&gt;=0.4, 1, 0)</f>
        <v>0</v>
      </c>
      <c r="Z120" s="25">
        <f>IF(U120&gt;=0.5, 1, 0)</f>
        <v>0</v>
      </c>
      <c r="AA120" s="25">
        <f>IF(U120&gt;=0.6, 1, 0)</f>
        <v>0</v>
      </c>
      <c r="AB120" s="25">
        <f>IF(U120&gt;=0.7, 1, 0)</f>
        <v>0</v>
      </c>
      <c r="AC120" s="25">
        <f>IF(U120&gt;=0.8, 1, 0)</f>
        <v>0</v>
      </c>
      <c r="AD120" s="55">
        <f>IF(U120&gt;=0.9, 1, 0)</f>
        <v>0</v>
      </c>
    </row>
    <row r="121" spans="1:30" ht="20" customHeight="1" x14ac:dyDescent="0.2">
      <c r="A121" s="20" t="s">
        <v>360</v>
      </c>
      <c r="B121" s="33" t="str">
        <f>SUBSTITUTE(A121,"/Users/timomiessen/Desktop/imagesdk/blackwomen1/","Image_")</f>
        <v>Image_BW_113.jpg</v>
      </c>
      <c r="C121" s="63" t="s">
        <v>5</v>
      </c>
      <c r="D121" s="22" t="s">
        <v>2973</v>
      </c>
      <c r="E121" s="23">
        <v>1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 cm="1">
        <f t="array" ref="R121">_xlfn.IFS(H121=1,1,K121=1,1,L121=1,1,M121=1,1,N121=1,1,P121=1,1,TRUE,0)</f>
        <v>0</v>
      </c>
      <c r="S121" s="64">
        <f>IF(AND(G121=1,R121=1),0,R121)</f>
        <v>0</v>
      </c>
      <c r="T121" s="24" t="s">
        <v>1878</v>
      </c>
      <c r="U121" s="49">
        <f>SUBSTITUTE(T121,".",",")*1</f>
        <v>0.13672477006912201</v>
      </c>
      <c r="V121" s="54">
        <f>IF(U121&gt;=0.1, 1, 0)</f>
        <v>1</v>
      </c>
      <c r="W121" s="25">
        <f>IF(U121&gt;=0.2, 1, 0)</f>
        <v>0</v>
      </c>
      <c r="X121" s="25">
        <f>IF(U121&gt;=0.3, 1, 0)</f>
        <v>0</v>
      </c>
      <c r="Y121" s="25">
        <f>IF(U121&gt;=0.4, 1, 0)</f>
        <v>0</v>
      </c>
      <c r="Z121" s="25">
        <f>IF(U121&gt;=0.5, 1, 0)</f>
        <v>0</v>
      </c>
      <c r="AA121" s="25">
        <f>IF(U121&gt;=0.6, 1, 0)</f>
        <v>0</v>
      </c>
      <c r="AB121" s="25">
        <f>IF(U121&gt;=0.7, 1, 0)</f>
        <v>0</v>
      </c>
      <c r="AC121" s="25">
        <f>IF(U121&gt;=0.8, 1, 0)</f>
        <v>0</v>
      </c>
      <c r="AD121" s="55">
        <f>IF(U121&gt;=0.9, 1, 0)</f>
        <v>0</v>
      </c>
    </row>
    <row r="122" spans="1:30" ht="20" customHeight="1" x14ac:dyDescent="0.2">
      <c r="A122" s="20" t="s">
        <v>361</v>
      </c>
      <c r="B122" s="33" t="str">
        <f>SUBSTITUTE(A122,"/Users/timomiessen/Desktop/imagesdk/blackwomen1/","Image_")</f>
        <v>Image_BW_114.jpg</v>
      </c>
      <c r="C122" s="63" t="s">
        <v>5</v>
      </c>
      <c r="D122" s="22" t="s">
        <v>2973</v>
      </c>
      <c r="E122" s="23">
        <v>1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 cm="1">
        <f t="array" ref="R122">_xlfn.IFS(H122=1,1,K122=1,1,L122=1,1,M122=1,1,N122=1,1,P122=1,1,TRUE,0)</f>
        <v>0</v>
      </c>
      <c r="S122" s="64">
        <f>IF(AND(G122=1,R122=1),0,R122)</f>
        <v>0</v>
      </c>
      <c r="T122" s="24" t="s">
        <v>1879</v>
      </c>
      <c r="U122" s="49">
        <f>SUBSTITUTE(T122,".",",")*1</f>
        <v>7.0753928273916203E-2</v>
      </c>
      <c r="V122" s="54">
        <f>IF(U122&gt;=0.1, 1, 0)</f>
        <v>0</v>
      </c>
      <c r="W122" s="25">
        <f>IF(U122&gt;=0.2, 1, 0)</f>
        <v>0</v>
      </c>
      <c r="X122" s="25">
        <f>IF(U122&gt;=0.3, 1, 0)</f>
        <v>0</v>
      </c>
      <c r="Y122" s="25">
        <f>IF(U122&gt;=0.4, 1, 0)</f>
        <v>0</v>
      </c>
      <c r="Z122" s="25">
        <f>IF(U122&gt;=0.5, 1, 0)</f>
        <v>0</v>
      </c>
      <c r="AA122" s="25">
        <f>IF(U122&gt;=0.6, 1, 0)</f>
        <v>0</v>
      </c>
      <c r="AB122" s="25">
        <f>IF(U122&gt;=0.7, 1, 0)</f>
        <v>0</v>
      </c>
      <c r="AC122" s="25">
        <f>IF(U122&gt;=0.8, 1, 0)</f>
        <v>0</v>
      </c>
      <c r="AD122" s="55">
        <f>IF(U122&gt;=0.9, 1, 0)</f>
        <v>0</v>
      </c>
    </row>
    <row r="123" spans="1:30" ht="20" customHeight="1" x14ac:dyDescent="0.2">
      <c r="A123" s="20" t="s">
        <v>362</v>
      </c>
      <c r="B123" s="33" t="str">
        <f>SUBSTITUTE(A123,"/Users/timomiessen/Desktop/imagesdk/blackwomen1/","Image_")</f>
        <v>Image_BW_115.jpg</v>
      </c>
      <c r="C123" s="63" t="s">
        <v>5</v>
      </c>
      <c r="D123" s="22" t="s">
        <v>2973</v>
      </c>
      <c r="E123" s="23">
        <v>1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 cm="1">
        <f t="array" ref="R123">_xlfn.IFS(H123=1,1,K123=1,1,L123=1,1,M123=1,1,N123=1,1,P123=1,1,TRUE,0)</f>
        <v>0</v>
      </c>
      <c r="S123" s="64">
        <f>IF(AND(G123=1,R123=1),0,R123)</f>
        <v>0</v>
      </c>
      <c r="T123" s="24" t="s">
        <v>1880</v>
      </c>
      <c r="U123" s="49">
        <f>SUBSTITUTE(T123,".",",")*1</f>
        <v>0.264828480780124</v>
      </c>
      <c r="V123" s="54">
        <f>IF(U123&gt;=0.1, 1, 0)</f>
        <v>1</v>
      </c>
      <c r="W123" s="25">
        <f>IF(U123&gt;=0.2, 1, 0)</f>
        <v>1</v>
      </c>
      <c r="X123" s="25">
        <f>IF(U123&gt;=0.3, 1, 0)</f>
        <v>0</v>
      </c>
      <c r="Y123" s="25">
        <f>IF(U123&gt;=0.4, 1, 0)</f>
        <v>0</v>
      </c>
      <c r="Z123" s="25">
        <f>IF(U123&gt;=0.5, 1, 0)</f>
        <v>0</v>
      </c>
      <c r="AA123" s="25">
        <f>IF(U123&gt;=0.6, 1, 0)</f>
        <v>0</v>
      </c>
      <c r="AB123" s="25">
        <f>IF(U123&gt;=0.7, 1, 0)</f>
        <v>0</v>
      </c>
      <c r="AC123" s="25">
        <f>IF(U123&gt;=0.8, 1, 0)</f>
        <v>0</v>
      </c>
      <c r="AD123" s="55">
        <f>IF(U123&gt;=0.9, 1, 0)</f>
        <v>0</v>
      </c>
    </row>
    <row r="124" spans="1:30" ht="20" customHeight="1" x14ac:dyDescent="0.2">
      <c r="A124" s="20" t="s">
        <v>363</v>
      </c>
      <c r="B124" s="33" t="str">
        <f>SUBSTITUTE(A124,"/Users/timomiessen/Desktop/imagesdk/blackwomen1/","Image_")</f>
        <v>Image_BW_116.jpg</v>
      </c>
      <c r="C124" s="63" t="s">
        <v>5</v>
      </c>
      <c r="D124" s="22" t="s">
        <v>2973</v>
      </c>
      <c r="E124" s="23">
        <v>1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 cm="1">
        <f t="array" ref="R124">_xlfn.IFS(H124=1,1,K124=1,1,L124=1,1,M124=1,1,N124=1,1,P124=1,1,TRUE,0)</f>
        <v>0</v>
      </c>
      <c r="S124" s="64">
        <f>IF(AND(G124=1,R124=1),0,R124)</f>
        <v>0</v>
      </c>
      <c r="T124" s="24" t="s">
        <v>1881</v>
      </c>
      <c r="U124" s="49">
        <f>SUBSTITUTE(T124,".",",")*1</f>
        <v>3.9203220978379201E-2</v>
      </c>
      <c r="V124" s="54">
        <f>IF(U124&gt;=0.1, 1, 0)</f>
        <v>0</v>
      </c>
      <c r="W124" s="25">
        <f>IF(U124&gt;=0.2, 1, 0)</f>
        <v>0</v>
      </c>
      <c r="X124" s="25">
        <f>IF(U124&gt;=0.3, 1, 0)</f>
        <v>0</v>
      </c>
      <c r="Y124" s="25">
        <f>IF(U124&gt;=0.4, 1, 0)</f>
        <v>0</v>
      </c>
      <c r="Z124" s="25">
        <f>IF(U124&gt;=0.5, 1, 0)</f>
        <v>0</v>
      </c>
      <c r="AA124" s="25">
        <f>IF(U124&gt;=0.6, 1, 0)</f>
        <v>0</v>
      </c>
      <c r="AB124" s="25">
        <f>IF(U124&gt;=0.7, 1, 0)</f>
        <v>0</v>
      </c>
      <c r="AC124" s="25">
        <f>IF(U124&gt;=0.8, 1, 0)</f>
        <v>0</v>
      </c>
      <c r="AD124" s="55">
        <f>IF(U124&gt;=0.9, 1, 0)</f>
        <v>0</v>
      </c>
    </row>
    <row r="125" spans="1:30" ht="20" customHeight="1" x14ac:dyDescent="0.2">
      <c r="A125" s="20" t="s">
        <v>364</v>
      </c>
      <c r="B125" s="33" t="str">
        <f>SUBSTITUTE(A125,"/Users/timomiessen/Desktop/imagesdk/blackwomen1/","Image_")</f>
        <v>Image_BW_117.jpg</v>
      </c>
      <c r="C125" s="63" t="s">
        <v>5</v>
      </c>
      <c r="D125" s="22" t="s">
        <v>2973</v>
      </c>
      <c r="E125" s="23">
        <v>1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 cm="1">
        <f t="array" ref="R125">_xlfn.IFS(H125=1,1,K125=1,1,L125=1,1,M125=1,1,N125=1,1,P125=1,1,TRUE,0)</f>
        <v>0</v>
      </c>
      <c r="S125" s="64">
        <f>IF(AND(G125=1,R125=1),0,R125)</f>
        <v>0</v>
      </c>
      <c r="T125" s="24" t="s">
        <v>1882</v>
      </c>
      <c r="U125" s="49">
        <f>SUBSTITUTE(T125,".",",")*1</f>
        <v>2.0474547520279801E-2</v>
      </c>
      <c r="V125" s="54">
        <f>IF(U125&gt;=0.1, 1, 0)</f>
        <v>0</v>
      </c>
      <c r="W125" s="25">
        <f>IF(U125&gt;=0.2, 1, 0)</f>
        <v>0</v>
      </c>
      <c r="X125" s="25">
        <f>IF(U125&gt;=0.3, 1, 0)</f>
        <v>0</v>
      </c>
      <c r="Y125" s="25">
        <f>IF(U125&gt;=0.4, 1, 0)</f>
        <v>0</v>
      </c>
      <c r="Z125" s="25">
        <f>IF(U125&gt;=0.5, 1, 0)</f>
        <v>0</v>
      </c>
      <c r="AA125" s="25">
        <f>IF(U125&gt;=0.6, 1, 0)</f>
        <v>0</v>
      </c>
      <c r="AB125" s="25">
        <f>IF(U125&gt;=0.7, 1, 0)</f>
        <v>0</v>
      </c>
      <c r="AC125" s="25">
        <f>IF(U125&gt;=0.8, 1, 0)</f>
        <v>0</v>
      </c>
      <c r="AD125" s="55">
        <f>IF(U125&gt;=0.9, 1, 0)</f>
        <v>0</v>
      </c>
    </row>
    <row r="126" spans="1:30" ht="20" customHeight="1" x14ac:dyDescent="0.2">
      <c r="A126" s="20" t="s">
        <v>365</v>
      </c>
      <c r="B126" s="33" t="str">
        <f>SUBSTITUTE(A126,"/Users/timomiessen/Desktop/imagesdk/blackwomen1/","Image_")</f>
        <v>Image_BW_118.jpg</v>
      </c>
      <c r="C126" s="63" t="s">
        <v>5</v>
      </c>
      <c r="D126" s="22" t="s">
        <v>2973</v>
      </c>
      <c r="E126" s="23">
        <v>1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 cm="1">
        <f t="array" ref="R126">_xlfn.IFS(H126=1,1,K126=1,1,L126=1,1,M126=1,1,N126=1,1,P126=1,1,TRUE,0)</f>
        <v>0</v>
      </c>
      <c r="S126" s="64">
        <f>IF(AND(G126=1,R126=1),0,R126)</f>
        <v>0</v>
      </c>
      <c r="T126" s="24" t="s">
        <v>1883</v>
      </c>
      <c r="U126" s="49">
        <f>SUBSTITUTE(T126,".",",")*1</f>
        <v>2.0014411769807301E-2</v>
      </c>
      <c r="V126" s="54">
        <f>IF(U126&gt;=0.1, 1, 0)</f>
        <v>0</v>
      </c>
      <c r="W126" s="25">
        <f>IF(U126&gt;=0.2, 1, 0)</f>
        <v>0</v>
      </c>
      <c r="X126" s="25">
        <f>IF(U126&gt;=0.3, 1, 0)</f>
        <v>0</v>
      </c>
      <c r="Y126" s="25">
        <f>IF(U126&gt;=0.4, 1, 0)</f>
        <v>0</v>
      </c>
      <c r="Z126" s="25">
        <f>IF(U126&gt;=0.5, 1, 0)</f>
        <v>0</v>
      </c>
      <c r="AA126" s="25">
        <f>IF(U126&gt;=0.6, 1, 0)</f>
        <v>0</v>
      </c>
      <c r="AB126" s="25">
        <f>IF(U126&gt;=0.7, 1, 0)</f>
        <v>0</v>
      </c>
      <c r="AC126" s="25">
        <f>IF(U126&gt;=0.8, 1, 0)</f>
        <v>0</v>
      </c>
      <c r="AD126" s="55">
        <f>IF(U126&gt;=0.9, 1, 0)</f>
        <v>0</v>
      </c>
    </row>
    <row r="127" spans="1:30" ht="20" customHeight="1" x14ac:dyDescent="0.2">
      <c r="A127" s="20" t="s">
        <v>366</v>
      </c>
      <c r="B127" s="33" t="str">
        <f>SUBSTITUTE(A127,"/Users/timomiessen/Desktop/imagesdk/blackwomen1/","Image_")</f>
        <v>Image_BW_119.jpg</v>
      </c>
      <c r="C127" s="63" t="s">
        <v>5</v>
      </c>
      <c r="D127" s="22" t="s">
        <v>2973</v>
      </c>
      <c r="E127" s="23">
        <v>1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 cm="1">
        <f t="array" ref="R127">_xlfn.IFS(H127=1,1,K127=1,1,L127=1,1,M127=1,1,N127=1,1,P127=1,1,TRUE,0)</f>
        <v>0</v>
      </c>
      <c r="S127" s="64">
        <f>IF(AND(G127=1,R127=1),0,R127)</f>
        <v>0</v>
      </c>
      <c r="T127" s="24" t="s">
        <v>1884</v>
      </c>
      <c r="U127" s="49">
        <f>SUBSTITUTE(T127,".",",")*1</f>
        <v>3.4828854724764803E-2</v>
      </c>
      <c r="V127" s="54">
        <f>IF(U127&gt;=0.1, 1, 0)</f>
        <v>0</v>
      </c>
      <c r="W127" s="25">
        <f>IF(U127&gt;=0.2, 1, 0)</f>
        <v>0</v>
      </c>
      <c r="X127" s="25">
        <f>IF(U127&gt;=0.3, 1, 0)</f>
        <v>0</v>
      </c>
      <c r="Y127" s="25">
        <f>IF(U127&gt;=0.4, 1, 0)</f>
        <v>0</v>
      </c>
      <c r="Z127" s="25">
        <f>IF(U127&gt;=0.5, 1, 0)</f>
        <v>0</v>
      </c>
      <c r="AA127" s="25">
        <f>IF(U127&gt;=0.6, 1, 0)</f>
        <v>0</v>
      </c>
      <c r="AB127" s="25">
        <f>IF(U127&gt;=0.7, 1, 0)</f>
        <v>0</v>
      </c>
      <c r="AC127" s="25">
        <f>IF(U127&gt;=0.8, 1, 0)</f>
        <v>0</v>
      </c>
      <c r="AD127" s="55">
        <f>IF(U127&gt;=0.9, 1, 0)</f>
        <v>0</v>
      </c>
    </row>
    <row r="128" spans="1:30" ht="20" customHeight="1" x14ac:dyDescent="0.2">
      <c r="A128" s="20" t="s">
        <v>367</v>
      </c>
      <c r="B128" s="33" t="str">
        <f>SUBSTITUTE(A128,"/Users/timomiessen/Desktop/imagesdk/blackwomen1/","Image_")</f>
        <v>Image_BW_12.jpg</v>
      </c>
      <c r="C128" s="63" t="s">
        <v>5</v>
      </c>
      <c r="D128" s="22" t="s">
        <v>2973</v>
      </c>
      <c r="E128" s="23">
        <v>1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 cm="1">
        <f t="array" ref="R128">_xlfn.IFS(H128=1,1,K128=1,1,L128=1,1,M128=1,1,N128=1,1,P128=1,1,TRUE,0)</f>
        <v>0</v>
      </c>
      <c r="S128" s="64">
        <f>IF(AND(G128=1,R128=1),0,R128)</f>
        <v>0</v>
      </c>
      <c r="T128" s="24" t="s">
        <v>1885</v>
      </c>
      <c r="U128" s="49">
        <f>SUBSTITUTE(T128,".",",")*1</f>
        <v>7.1019258350133896E-2</v>
      </c>
      <c r="V128" s="54">
        <f>IF(U128&gt;=0.1, 1, 0)</f>
        <v>0</v>
      </c>
      <c r="W128" s="25">
        <f>IF(U128&gt;=0.2, 1, 0)</f>
        <v>0</v>
      </c>
      <c r="X128" s="25">
        <f>IF(U128&gt;=0.3, 1, 0)</f>
        <v>0</v>
      </c>
      <c r="Y128" s="25">
        <f>IF(U128&gt;=0.4, 1, 0)</f>
        <v>0</v>
      </c>
      <c r="Z128" s="25">
        <f>IF(U128&gt;=0.5, 1, 0)</f>
        <v>0</v>
      </c>
      <c r="AA128" s="25">
        <f>IF(U128&gt;=0.6, 1, 0)</f>
        <v>0</v>
      </c>
      <c r="AB128" s="25">
        <f>IF(U128&gt;=0.7, 1, 0)</f>
        <v>0</v>
      </c>
      <c r="AC128" s="25">
        <f>IF(U128&gt;=0.8, 1, 0)</f>
        <v>0</v>
      </c>
      <c r="AD128" s="55">
        <f>IF(U128&gt;=0.9, 1, 0)</f>
        <v>0</v>
      </c>
    </row>
    <row r="129" spans="1:30" ht="20" customHeight="1" x14ac:dyDescent="0.2">
      <c r="A129" s="20" t="s">
        <v>368</v>
      </c>
      <c r="B129" s="33" t="str">
        <f>SUBSTITUTE(A129,"/Users/timomiessen/Desktop/imagesdk/blackwomen1/","Image_")</f>
        <v>Image_BW_120.jpg</v>
      </c>
      <c r="C129" s="63" t="s">
        <v>5</v>
      </c>
      <c r="D129" s="22" t="s">
        <v>2973</v>
      </c>
      <c r="E129" s="23">
        <v>1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 cm="1">
        <f t="array" ref="R129">_xlfn.IFS(H129=1,1,K129=1,1,L129=1,1,M129=1,1,N129=1,1,P129=1,1,TRUE,0)</f>
        <v>0</v>
      </c>
      <c r="S129" s="64">
        <f>IF(AND(G129=1,R129=1),0,R129)</f>
        <v>0</v>
      </c>
      <c r="T129" s="24" t="s">
        <v>1886</v>
      </c>
      <c r="U129" s="49">
        <f>SUBSTITUTE(T129,".",",")*1</f>
        <v>7.1996949613094302E-2</v>
      </c>
      <c r="V129" s="54">
        <f>IF(U129&gt;=0.1, 1, 0)</f>
        <v>0</v>
      </c>
      <c r="W129" s="25">
        <f>IF(U129&gt;=0.2, 1, 0)</f>
        <v>0</v>
      </c>
      <c r="X129" s="25">
        <f>IF(U129&gt;=0.3, 1, 0)</f>
        <v>0</v>
      </c>
      <c r="Y129" s="25">
        <f>IF(U129&gt;=0.4, 1, 0)</f>
        <v>0</v>
      </c>
      <c r="Z129" s="25">
        <f>IF(U129&gt;=0.5, 1, 0)</f>
        <v>0</v>
      </c>
      <c r="AA129" s="25">
        <f>IF(U129&gt;=0.6, 1, 0)</f>
        <v>0</v>
      </c>
      <c r="AB129" s="25">
        <f>IF(U129&gt;=0.7, 1, 0)</f>
        <v>0</v>
      </c>
      <c r="AC129" s="25">
        <f>IF(U129&gt;=0.8, 1, 0)</f>
        <v>0</v>
      </c>
      <c r="AD129" s="55">
        <f>IF(U129&gt;=0.9, 1, 0)</f>
        <v>0</v>
      </c>
    </row>
    <row r="130" spans="1:30" ht="20" customHeight="1" x14ac:dyDescent="0.2">
      <c r="A130" s="20" t="s">
        <v>369</v>
      </c>
      <c r="B130" s="33" t="str">
        <f>SUBSTITUTE(A130,"/Users/timomiessen/Desktop/imagesdk/blackwomen1/","Image_")</f>
        <v>Image_BW_121.jpg</v>
      </c>
      <c r="C130" s="63" t="s">
        <v>5</v>
      </c>
      <c r="D130" s="22" t="s">
        <v>2973</v>
      </c>
      <c r="E130" s="23">
        <v>1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 cm="1">
        <f t="array" ref="R130">_xlfn.IFS(H130=1,1,K130=1,1,L130=1,1,M130=1,1,N130=1,1,P130=1,1,TRUE,0)</f>
        <v>0</v>
      </c>
      <c r="S130" s="64">
        <f>IF(AND(G130=1,R130=1),0,R130)</f>
        <v>0</v>
      </c>
      <c r="T130" s="24" t="s">
        <v>1887</v>
      </c>
      <c r="U130" s="49">
        <f>SUBSTITUTE(T130,".",",")*1</f>
        <v>1.47666726261377E-2</v>
      </c>
      <c r="V130" s="54">
        <f>IF(U130&gt;=0.1, 1, 0)</f>
        <v>0</v>
      </c>
      <c r="W130" s="25">
        <f>IF(U130&gt;=0.2, 1, 0)</f>
        <v>0</v>
      </c>
      <c r="X130" s="25">
        <f>IF(U130&gt;=0.3, 1, 0)</f>
        <v>0</v>
      </c>
      <c r="Y130" s="25">
        <f>IF(U130&gt;=0.4, 1, 0)</f>
        <v>0</v>
      </c>
      <c r="Z130" s="25">
        <f>IF(U130&gt;=0.5, 1, 0)</f>
        <v>0</v>
      </c>
      <c r="AA130" s="25">
        <f>IF(U130&gt;=0.6, 1, 0)</f>
        <v>0</v>
      </c>
      <c r="AB130" s="25">
        <f>IF(U130&gt;=0.7, 1, 0)</f>
        <v>0</v>
      </c>
      <c r="AC130" s="25">
        <f>IF(U130&gt;=0.8, 1, 0)</f>
        <v>0</v>
      </c>
      <c r="AD130" s="55">
        <f>IF(U130&gt;=0.9, 1, 0)</f>
        <v>0</v>
      </c>
    </row>
    <row r="131" spans="1:30" ht="20" customHeight="1" x14ac:dyDescent="0.2">
      <c r="A131" s="20" t="s">
        <v>370</v>
      </c>
      <c r="B131" s="33" t="str">
        <f>SUBSTITUTE(A131,"/Users/timomiessen/Desktop/imagesdk/blackwomen1/","Image_")</f>
        <v>Image_BW_122.jpg</v>
      </c>
      <c r="C131" s="63" t="s">
        <v>5</v>
      </c>
      <c r="D131" s="22" t="s">
        <v>2973</v>
      </c>
      <c r="E131" s="23">
        <v>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 cm="1">
        <f t="array" ref="R131">_xlfn.IFS(H131=1,1,K131=1,1,L131=1,1,M131=1,1,N131=1,1,P131=1,1,TRUE,0)</f>
        <v>0</v>
      </c>
      <c r="S131" s="64">
        <f>IF(AND(G131=1,R131=1),0,R131)</f>
        <v>0</v>
      </c>
      <c r="T131" s="24" t="s">
        <v>1888</v>
      </c>
      <c r="U131" s="49">
        <f>SUBSTITUTE(T131,".",",")*1</f>
        <v>4.2973945382982397E-3</v>
      </c>
      <c r="V131" s="54">
        <f>IF(U131&gt;=0.1, 1, 0)</f>
        <v>0</v>
      </c>
      <c r="W131" s="25">
        <f>IF(U131&gt;=0.2, 1, 0)</f>
        <v>0</v>
      </c>
      <c r="X131" s="25">
        <f>IF(U131&gt;=0.3, 1, 0)</f>
        <v>0</v>
      </c>
      <c r="Y131" s="25">
        <f>IF(U131&gt;=0.4, 1, 0)</f>
        <v>0</v>
      </c>
      <c r="Z131" s="25">
        <f>IF(U131&gt;=0.5, 1, 0)</f>
        <v>0</v>
      </c>
      <c r="AA131" s="25">
        <f>IF(U131&gt;=0.6, 1, 0)</f>
        <v>0</v>
      </c>
      <c r="AB131" s="25">
        <f>IF(U131&gt;=0.7, 1, 0)</f>
        <v>0</v>
      </c>
      <c r="AC131" s="25">
        <f>IF(U131&gt;=0.8, 1, 0)</f>
        <v>0</v>
      </c>
      <c r="AD131" s="55">
        <f>IF(U131&gt;=0.9, 1, 0)</f>
        <v>0</v>
      </c>
    </row>
    <row r="132" spans="1:30" ht="20" customHeight="1" x14ac:dyDescent="0.2">
      <c r="A132" s="20" t="s">
        <v>371</v>
      </c>
      <c r="B132" s="33" t="str">
        <f>SUBSTITUTE(A132,"/Users/timomiessen/Desktop/imagesdk/blackwomen1/","Image_")</f>
        <v>Image_BW_123.jpg</v>
      </c>
      <c r="C132" s="63" t="s">
        <v>5</v>
      </c>
      <c r="D132" s="22" t="s">
        <v>2973</v>
      </c>
      <c r="E132" s="23">
        <v>1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 cm="1">
        <f t="array" ref="R132">_xlfn.IFS(H132=1,1,K132=1,1,L132=1,1,M132=1,1,N132=1,1,P132=1,1,TRUE,0)</f>
        <v>0</v>
      </c>
      <c r="S132" s="64">
        <f>IF(AND(G132=1,R132=1),0,R132)</f>
        <v>0</v>
      </c>
      <c r="T132" s="24" t="s">
        <v>1889</v>
      </c>
      <c r="U132" s="49">
        <f>SUBSTITUTE(T132,".",",")*1</f>
        <v>3.4037998877465697E-2</v>
      </c>
      <c r="V132" s="54">
        <f>IF(U132&gt;=0.1, 1, 0)</f>
        <v>0</v>
      </c>
      <c r="W132" s="25">
        <f>IF(U132&gt;=0.2, 1, 0)</f>
        <v>0</v>
      </c>
      <c r="X132" s="25">
        <f>IF(U132&gt;=0.3, 1, 0)</f>
        <v>0</v>
      </c>
      <c r="Y132" s="25">
        <f>IF(U132&gt;=0.4, 1, 0)</f>
        <v>0</v>
      </c>
      <c r="Z132" s="25">
        <f>IF(U132&gt;=0.5, 1, 0)</f>
        <v>0</v>
      </c>
      <c r="AA132" s="25">
        <f>IF(U132&gt;=0.6, 1, 0)</f>
        <v>0</v>
      </c>
      <c r="AB132" s="25">
        <f>IF(U132&gt;=0.7, 1, 0)</f>
        <v>0</v>
      </c>
      <c r="AC132" s="25">
        <f>IF(U132&gt;=0.8, 1, 0)</f>
        <v>0</v>
      </c>
      <c r="AD132" s="55">
        <f>IF(U132&gt;=0.9, 1, 0)</f>
        <v>0</v>
      </c>
    </row>
    <row r="133" spans="1:30" ht="20" customHeight="1" x14ac:dyDescent="0.2">
      <c r="A133" s="20" t="s">
        <v>372</v>
      </c>
      <c r="B133" s="33" t="str">
        <f>SUBSTITUTE(A133,"/Users/timomiessen/Desktop/imagesdk/blackwomen1/","Image_")</f>
        <v>Image_BW_124.jpg</v>
      </c>
      <c r="C133" s="63" t="s">
        <v>5</v>
      </c>
      <c r="D133" s="22" t="s">
        <v>2973</v>
      </c>
      <c r="E133" s="23">
        <v>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 cm="1">
        <f t="array" ref="R133">_xlfn.IFS(H133=1,1,K133=1,1,L133=1,1,M133=1,1,N133=1,1,P133=1,1,TRUE,0)</f>
        <v>0</v>
      </c>
      <c r="S133" s="64">
        <f>IF(AND(G133=1,R133=1),0,R133)</f>
        <v>0</v>
      </c>
      <c r="T133" s="24" t="s">
        <v>1890</v>
      </c>
      <c r="U133" s="49">
        <f>SUBSTITUTE(T133,".",",")*1</f>
        <v>7.5388618279248398E-3</v>
      </c>
      <c r="V133" s="54">
        <f>IF(U133&gt;=0.1, 1, 0)</f>
        <v>0</v>
      </c>
      <c r="W133" s="25">
        <f>IF(U133&gt;=0.2, 1, 0)</f>
        <v>0</v>
      </c>
      <c r="X133" s="25">
        <f>IF(U133&gt;=0.3, 1, 0)</f>
        <v>0</v>
      </c>
      <c r="Y133" s="25">
        <f>IF(U133&gt;=0.4, 1, 0)</f>
        <v>0</v>
      </c>
      <c r="Z133" s="25">
        <f>IF(U133&gt;=0.5, 1, 0)</f>
        <v>0</v>
      </c>
      <c r="AA133" s="25">
        <f>IF(U133&gt;=0.6, 1, 0)</f>
        <v>0</v>
      </c>
      <c r="AB133" s="25">
        <f>IF(U133&gt;=0.7, 1, 0)</f>
        <v>0</v>
      </c>
      <c r="AC133" s="25">
        <f>IF(U133&gt;=0.8, 1, 0)</f>
        <v>0</v>
      </c>
      <c r="AD133" s="55">
        <f>IF(U133&gt;=0.9, 1, 0)</f>
        <v>0</v>
      </c>
    </row>
    <row r="134" spans="1:30" ht="20" customHeight="1" x14ac:dyDescent="0.2">
      <c r="A134" s="20" t="s">
        <v>373</v>
      </c>
      <c r="B134" s="33" t="str">
        <f>SUBSTITUTE(A134,"/Users/timomiessen/Desktop/imagesdk/blackwomen1/","Image_")</f>
        <v>Image_BW_125.jpg</v>
      </c>
      <c r="C134" s="63" t="s">
        <v>5</v>
      </c>
      <c r="D134" s="22" t="s">
        <v>2973</v>
      </c>
      <c r="E134" s="23">
        <v>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 cm="1">
        <f t="array" ref="R134">_xlfn.IFS(H134=1,1,K134=1,1,L134=1,1,M134=1,1,N134=1,1,P134=1,1,TRUE,0)</f>
        <v>0</v>
      </c>
      <c r="S134" s="64">
        <f>IF(AND(G134=1,R134=1),0,R134)</f>
        <v>0</v>
      </c>
      <c r="T134" s="24" t="s">
        <v>1891</v>
      </c>
      <c r="U134" s="49">
        <f>SUBSTITUTE(T134,".",",")*1</f>
        <v>1.25403604470193E-2</v>
      </c>
      <c r="V134" s="54">
        <f>IF(U134&gt;=0.1, 1, 0)</f>
        <v>0</v>
      </c>
      <c r="W134" s="25">
        <f>IF(U134&gt;=0.2, 1, 0)</f>
        <v>0</v>
      </c>
      <c r="X134" s="25">
        <f>IF(U134&gt;=0.3, 1, 0)</f>
        <v>0</v>
      </c>
      <c r="Y134" s="25">
        <f>IF(U134&gt;=0.4, 1, 0)</f>
        <v>0</v>
      </c>
      <c r="Z134" s="25">
        <f>IF(U134&gt;=0.5, 1, 0)</f>
        <v>0</v>
      </c>
      <c r="AA134" s="25">
        <f>IF(U134&gt;=0.6, 1, 0)</f>
        <v>0</v>
      </c>
      <c r="AB134" s="25">
        <f>IF(U134&gt;=0.7, 1, 0)</f>
        <v>0</v>
      </c>
      <c r="AC134" s="25">
        <f>IF(U134&gt;=0.8, 1, 0)</f>
        <v>0</v>
      </c>
      <c r="AD134" s="55">
        <f>IF(U134&gt;=0.9, 1, 0)</f>
        <v>0</v>
      </c>
    </row>
    <row r="135" spans="1:30" ht="20" customHeight="1" x14ac:dyDescent="0.2">
      <c r="A135" s="20" t="s">
        <v>374</v>
      </c>
      <c r="B135" s="33" t="str">
        <f>SUBSTITUTE(A135,"/Users/timomiessen/Desktop/imagesdk/blackwomen1/","Image_")</f>
        <v>Image_BW_126.jpg</v>
      </c>
      <c r="C135" s="63" t="s">
        <v>5</v>
      </c>
      <c r="D135" s="22" t="s">
        <v>2973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 cm="1">
        <f t="array" ref="R135">_xlfn.IFS(H135=1,1,K135=1,1,L135=1,1,M135=1,1,N135=1,1,P135=1,1,TRUE,0)</f>
        <v>0</v>
      </c>
      <c r="S135" s="64">
        <f>IF(AND(G135=1,R135=1),0,R135)</f>
        <v>0</v>
      </c>
      <c r="T135" s="24" t="s">
        <v>1892</v>
      </c>
      <c r="U135" s="49">
        <f>SUBSTITUTE(T135,".",",")*1</f>
        <v>1.1591758113354399E-2</v>
      </c>
      <c r="V135" s="54">
        <f>IF(U135&gt;=0.1, 1, 0)</f>
        <v>0</v>
      </c>
      <c r="W135" s="25">
        <f>IF(U135&gt;=0.2, 1, 0)</f>
        <v>0</v>
      </c>
      <c r="X135" s="25">
        <f>IF(U135&gt;=0.3, 1, 0)</f>
        <v>0</v>
      </c>
      <c r="Y135" s="25">
        <f>IF(U135&gt;=0.4, 1, 0)</f>
        <v>0</v>
      </c>
      <c r="Z135" s="25">
        <f>IF(U135&gt;=0.5, 1, 0)</f>
        <v>0</v>
      </c>
      <c r="AA135" s="25">
        <f>IF(U135&gt;=0.6, 1, 0)</f>
        <v>0</v>
      </c>
      <c r="AB135" s="25">
        <f>IF(U135&gt;=0.7, 1, 0)</f>
        <v>0</v>
      </c>
      <c r="AC135" s="25">
        <f>IF(U135&gt;=0.8, 1, 0)</f>
        <v>0</v>
      </c>
      <c r="AD135" s="55">
        <f>IF(U135&gt;=0.9, 1, 0)</f>
        <v>0</v>
      </c>
    </row>
    <row r="136" spans="1:30" ht="20" customHeight="1" x14ac:dyDescent="0.2">
      <c r="A136" s="20" t="s">
        <v>375</v>
      </c>
      <c r="B136" s="33" t="str">
        <f>SUBSTITUTE(A136,"/Users/timomiessen/Desktop/imagesdk/blackwomen1/","Image_")</f>
        <v>Image_BW_127.jpg</v>
      </c>
      <c r="C136" s="63" t="s">
        <v>5</v>
      </c>
      <c r="D136" s="22" t="s">
        <v>2973</v>
      </c>
      <c r="E136" s="23">
        <v>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 cm="1">
        <f t="array" ref="R136">_xlfn.IFS(H136=1,1,K136=1,1,L136=1,1,M136=1,1,N136=1,1,P136=1,1,TRUE,0)</f>
        <v>0</v>
      </c>
      <c r="S136" s="64">
        <f>IF(AND(G136=1,R136=1),0,R136)</f>
        <v>0</v>
      </c>
      <c r="T136" s="24" t="s">
        <v>1893</v>
      </c>
      <c r="U136" s="49">
        <f>SUBSTITUTE(T136,".",",")*1</f>
        <v>1.8216460011899398E-2</v>
      </c>
      <c r="V136" s="54">
        <f>IF(U136&gt;=0.1, 1, 0)</f>
        <v>0</v>
      </c>
      <c r="W136" s="25">
        <f>IF(U136&gt;=0.2, 1, 0)</f>
        <v>0</v>
      </c>
      <c r="X136" s="25">
        <f>IF(U136&gt;=0.3, 1, 0)</f>
        <v>0</v>
      </c>
      <c r="Y136" s="25">
        <f>IF(U136&gt;=0.4, 1, 0)</f>
        <v>0</v>
      </c>
      <c r="Z136" s="25">
        <f>IF(U136&gt;=0.5, 1, 0)</f>
        <v>0</v>
      </c>
      <c r="AA136" s="25">
        <f>IF(U136&gt;=0.6, 1, 0)</f>
        <v>0</v>
      </c>
      <c r="AB136" s="25">
        <f>IF(U136&gt;=0.7, 1, 0)</f>
        <v>0</v>
      </c>
      <c r="AC136" s="25">
        <f>IF(U136&gt;=0.8, 1, 0)</f>
        <v>0</v>
      </c>
      <c r="AD136" s="55">
        <f>IF(U136&gt;=0.9, 1, 0)</f>
        <v>0</v>
      </c>
    </row>
    <row r="137" spans="1:30" ht="20" customHeight="1" x14ac:dyDescent="0.2">
      <c r="A137" s="20" t="s">
        <v>376</v>
      </c>
      <c r="B137" s="33" t="str">
        <f>SUBSTITUTE(A137,"/Users/timomiessen/Desktop/imagesdk/blackwomen1/","Image_")</f>
        <v>Image_BW_128.jpg</v>
      </c>
      <c r="C137" s="63" t="s">
        <v>5</v>
      </c>
      <c r="D137" s="22" t="s">
        <v>2973</v>
      </c>
      <c r="E137" s="23">
        <v>1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 cm="1">
        <f t="array" ref="R137">_xlfn.IFS(H137=1,1,K137=1,1,L137=1,1,M137=1,1,N137=1,1,P137=1,1,TRUE,0)</f>
        <v>0</v>
      </c>
      <c r="S137" s="64">
        <f>IF(AND(G137=1,R137=1),0,R137)</f>
        <v>0</v>
      </c>
      <c r="T137" s="24" t="s">
        <v>1894</v>
      </c>
      <c r="U137" s="49">
        <f>SUBSTITUTE(T137,".",",")*1</f>
        <v>5.7403765618801103E-2</v>
      </c>
      <c r="V137" s="54">
        <f>IF(U137&gt;=0.1, 1, 0)</f>
        <v>0</v>
      </c>
      <c r="W137" s="25">
        <f>IF(U137&gt;=0.2, 1, 0)</f>
        <v>0</v>
      </c>
      <c r="X137" s="25">
        <f>IF(U137&gt;=0.3, 1, 0)</f>
        <v>0</v>
      </c>
      <c r="Y137" s="25">
        <f>IF(U137&gt;=0.4, 1, 0)</f>
        <v>0</v>
      </c>
      <c r="Z137" s="25">
        <f>IF(U137&gt;=0.5, 1, 0)</f>
        <v>0</v>
      </c>
      <c r="AA137" s="25">
        <f>IF(U137&gt;=0.6, 1, 0)</f>
        <v>0</v>
      </c>
      <c r="AB137" s="25">
        <f>IF(U137&gt;=0.7, 1, 0)</f>
        <v>0</v>
      </c>
      <c r="AC137" s="25">
        <f>IF(U137&gt;=0.8, 1, 0)</f>
        <v>0</v>
      </c>
      <c r="AD137" s="55">
        <f>IF(U137&gt;=0.9, 1, 0)</f>
        <v>0</v>
      </c>
    </row>
    <row r="138" spans="1:30" ht="20" customHeight="1" x14ac:dyDescent="0.2">
      <c r="A138" s="20" t="s">
        <v>377</v>
      </c>
      <c r="B138" s="33" t="str">
        <f>SUBSTITUTE(A138,"/Users/timomiessen/Desktop/imagesdk/blackwomen1/","Image_")</f>
        <v>Image_BW_129.jpg</v>
      </c>
      <c r="C138" s="63" t="s">
        <v>5</v>
      </c>
      <c r="D138" s="22" t="s">
        <v>2973</v>
      </c>
      <c r="E138" s="23">
        <v>1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 cm="1">
        <f t="array" ref="R138">_xlfn.IFS(H138=1,1,K138=1,1,L138=1,1,M138=1,1,N138=1,1,P138=1,1,TRUE,0)</f>
        <v>0</v>
      </c>
      <c r="S138" s="64">
        <f>IF(AND(G138=1,R138=1),0,R138)</f>
        <v>0</v>
      </c>
      <c r="T138" s="24" t="s">
        <v>1895</v>
      </c>
      <c r="U138" s="49">
        <f>SUBSTITUTE(T138,".",",")*1</f>
        <v>3.4552244469523402E-2</v>
      </c>
      <c r="V138" s="54">
        <f>IF(U138&gt;=0.1, 1, 0)</f>
        <v>0</v>
      </c>
      <c r="W138" s="25">
        <f>IF(U138&gt;=0.2, 1, 0)</f>
        <v>0</v>
      </c>
      <c r="X138" s="25">
        <f>IF(U138&gt;=0.3, 1, 0)</f>
        <v>0</v>
      </c>
      <c r="Y138" s="25">
        <f>IF(U138&gt;=0.4, 1, 0)</f>
        <v>0</v>
      </c>
      <c r="Z138" s="25">
        <f>IF(U138&gt;=0.5, 1, 0)</f>
        <v>0</v>
      </c>
      <c r="AA138" s="25">
        <f>IF(U138&gt;=0.6, 1, 0)</f>
        <v>0</v>
      </c>
      <c r="AB138" s="25">
        <f>IF(U138&gt;=0.7, 1, 0)</f>
        <v>0</v>
      </c>
      <c r="AC138" s="25">
        <f>IF(U138&gt;=0.8, 1, 0)</f>
        <v>0</v>
      </c>
      <c r="AD138" s="55">
        <f>IF(U138&gt;=0.9, 1, 0)</f>
        <v>0</v>
      </c>
    </row>
    <row r="139" spans="1:30" ht="20" customHeight="1" x14ac:dyDescent="0.2">
      <c r="A139" s="20" t="s">
        <v>378</v>
      </c>
      <c r="B139" s="33" t="str">
        <f>SUBSTITUTE(A139,"/Users/timomiessen/Desktop/imagesdk/blackwomen1/","Image_")</f>
        <v>Image_BW_13.jpg</v>
      </c>
      <c r="C139" s="63" t="s">
        <v>5</v>
      </c>
      <c r="D139" s="22" t="s">
        <v>2973</v>
      </c>
      <c r="E139" s="23">
        <v>1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 cm="1">
        <f t="array" ref="R139">_xlfn.IFS(H139=1,1,K139=1,1,L139=1,1,M139=1,1,N139=1,1,P139=1,1,TRUE,0)</f>
        <v>0</v>
      </c>
      <c r="S139" s="64">
        <f>IF(AND(G139=1,R139=1),0,R139)</f>
        <v>0</v>
      </c>
      <c r="T139" s="24" t="s">
        <v>1896</v>
      </c>
      <c r="U139" s="49">
        <f>SUBSTITUTE(T139,".",",")*1</f>
        <v>1.35467248037457E-2</v>
      </c>
      <c r="V139" s="54">
        <f>IF(U139&gt;=0.1, 1, 0)</f>
        <v>0</v>
      </c>
      <c r="W139" s="25">
        <f>IF(U139&gt;=0.2, 1, 0)</f>
        <v>0</v>
      </c>
      <c r="X139" s="25">
        <f>IF(U139&gt;=0.3, 1, 0)</f>
        <v>0</v>
      </c>
      <c r="Y139" s="25">
        <f>IF(U139&gt;=0.4, 1, 0)</f>
        <v>0</v>
      </c>
      <c r="Z139" s="25">
        <f>IF(U139&gt;=0.5, 1, 0)</f>
        <v>0</v>
      </c>
      <c r="AA139" s="25">
        <f>IF(U139&gt;=0.6, 1, 0)</f>
        <v>0</v>
      </c>
      <c r="AB139" s="25">
        <f>IF(U139&gt;=0.7, 1, 0)</f>
        <v>0</v>
      </c>
      <c r="AC139" s="25">
        <f>IF(U139&gt;=0.8, 1, 0)</f>
        <v>0</v>
      </c>
      <c r="AD139" s="55">
        <f>IF(U139&gt;=0.9, 1, 0)</f>
        <v>0</v>
      </c>
    </row>
    <row r="140" spans="1:30" ht="20" customHeight="1" x14ac:dyDescent="0.2">
      <c r="A140" s="20" t="s">
        <v>379</v>
      </c>
      <c r="B140" s="33" t="str">
        <f>SUBSTITUTE(A140,"/Users/timomiessen/Desktop/imagesdk/blackwomen1/","Image_")</f>
        <v>Image_BW_130.jpg</v>
      </c>
      <c r="C140" s="63" t="s">
        <v>5</v>
      </c>
      <c r="D140" s="22" t="s">
        <v>2973</v>
      </c>
      <c r="E140" s="23">
        <v>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 cm="1">
        <f t="array" ref="R140">_xlfn.IFS(H140=1,1,K140=1,1,L140=1,1,M140=1,1,N140=1,1,P140=1,1,TRUE,0)</f>
        <v>0</v>
      </c>
      <c r="S140" s="64">
        <f>IF(AND(G140=1,R140=1),0,R140)</f>
        <v>0</v>
      </c>
      <c r="T140" s="24" t="s">
        <v>1897</v>
      </c>
      <c r="U140" s="49">
        <f>SUBSTITUTE(T140,".",",")*1</f>
        <v>3.8549412973225103E-2</v>
      </c>
      <c r="V140" s="54">
        <f>IF(U140&gt;=0.1, 1, 0)</f>
        <v>0</v>
      </c>
      <c r="W140" s="25">
        <f>IF(U140&gt;=0.2, 1, 0)</f>
        <v>0</v>
      </c>
      <c r="X140" s="25">
        <f>IF(U140&gt;=0.3, 1, 0)</f>
        <v>0</v>
      </c>
      <c r="Y140" s="25">
        <f>IF(U140&gt;=0.4, 1, 0)</f>
        <v>0</v>
      </c>
      <c r="Z140" s="25">
        <f>IF(U140&gt;=0.5, 1, 0)</f>
        <v>0</v>
      </c>
      <c r="AA140" s="25">
        <f>IF(U140&gt;=0.6, 1, 0)</f>
        <v>0</v>
      </c>
      <c r="AB140" s="25">
        <f>IF(U140&gt;=0.7, 1, 0)</f>
        <v>0</v>
      </c>
      <c r="AC140" s="25">
        <f>IF(U140&gt;=0.8, 1, 0)</f>
        <v>0</v>
      </c>
      <c r="AD140" s="55">
        <f>IF(U140&gt;=0.9, 1, 0)</f>
        <v>0</v>
      </c>
    </row>
    <row r="141" spans="1:30" ht="20" customHeight="1" x14ac:dyDescent="0.2">
      <c r="A141" s="20" t="s">
        <v>380</v>
      </c>
      <c r="B141" s="33" t="str">
        <f>SUBSTITUTE(A141,"/Users/timomiessen/Desktop/imagesdk/blackwomen1/","Image_")</f>
        <v>Image_BW_131.jpg</v>
      </c>
      <c r="C141" s="63" t="s">
        <v>5</v>
      </c>
      <c r="D141" s="22" t="s">
        <v>2973</v>
      </c>
      <c r="E141" s="23">
        <v>1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 cm="1">
        <f t="array" ref="R141">_xlfn.IFS(H141=1,1,K141=1,1,L141=1,1,M141=1,1,N141=1,1,P141=1,1,TRUE,0)</f>
        <v>0</v>
      </c>
      <c r="S141" s="64">
        <f>IF(AND(G141=1,R141=1),0,R141)</f>
        <v>0</v>
      </c>
      <c r="T141" s="24" t="s">
        <v>1898</v>
      </c>
      <c r="U141" s="49">
        <f>SUBSTITUTE(T141,".",",")*1</f>
        <v>0.68407526612281799</v>
      </c>
      <c r="V141" s="54">
        <f>IF(U141&gt;=0.1, 1, 0)</f>
        <v>1</v>
      </c>
      <c r="W141" s="25">
        <f>IF(U141&gt;=0.2, 1, 0)</f>
        <v>1</v>
      </c>
      <c r="X141" s="25">
        <f>IF(U141&gt;=0.3, 1, 0)</f>
        <v>1</v>
      </c>
      <c r="Y141" s="25">
        <f>IF(U141&gt;=0.4, 1, 0)</f>
        <v>1</v>
      </c>
      <c r="Z141" s="25">
        <f>IF(U141&gt;=0.5, 1, 0)</f>
        <v>1</v>
      </c>
      <c r="AA141" s="25">
        <f>IF(U141&gt;=0.6, 1, 0)</f>
        <v>1</v>
      </c>
      <c r="AB141" s="25">
        <f>IF(U141&gt;=0.7, 1, 0)</f>
        <v>0</v>
      </c>
      <c r="AC141" s="25">
        <f>IF(U141&gt;=0.8, 1, 0)</f>
        <v>0</v>
      </c>
      <c r="AD141" s="55">
        <f>IF(U141&gt;=0.9, 1, 0)</f>
        <v>0</v>
      </c>
    </row>
    <row r="142" spans="1:30" ht="20" customHeight="1" x14ac:dyDescent="0.2">
      <c r="A142" s="20" t="s">
        <v>381</v>
      </c>
      <c r="B142" s="33" t="str">
        <f>SUBSTITUTE(A142,"/Users/timomiessen/Desktop/imagesdk/blackwomen1/","Image_")</f>
        <v>Image_BW_132.jpg</v>
      </c>
      <c r="C142" s="63" t="s">
        <v>5</v>
      </c>
      <c r="D142" s="22" t="s">
        <v>2973</v>
      </c>
      <c r="E142" s="23">
        <v>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 cm="1">
        <f t="array" ref="R142">_xlfn.IFS(H142=1,1,K142=1,1,L142=1,1,M142=1,1,N142=1,1,P142=1,1,TRUE,0)</f>
        <v>0</v>
      </c>
      <c r="S142" s="64">
        <f>IF(AND(G142=1,R142=1),0,R142)</f>
        <v>0</v>
      </c>
      <c r="T142" s="24" t="s">
        <v>1899</v>
      </c>
      <c r="U142" s="49">
        <f>SUBSTITUTE(T142,".",",")*1</f>
        <v>1.7981937155127501E-2</v>
      </c>
      <c r="V142" s="54">
        <f>IF(U142&gt;=0.1, 1, 0)</f>
        <v>0</v>
      </c>
      <c r="W142" s="25">
        <f>IF(U142&gt;=0.2, 1, 0)</f>
        <v>0</v>
      </c>
      <c r="X142" s="25">
        <f>IF(U142&gt;=0.3, 1, 0)</f>
        <v>0</v>
      </c>
      <c r="Y142" s="25">
        <f>IF(U142&gt;=0.4, 1, 0)</f>
        <v>0</v>
      </c>
      <c r="Z142" s="25">
        <f>IF(U142&gt;=0.5, 1, 0)</f>
        <v>0</v>
      </c>
      <c r="AA142" s="25">
        <f>IF(U142&gt;=0.6, 1, 0)</f>
        <v>0</v>
      </c>
      <c r="AB142" s="25">
        <f>IF(U142&gt;=0.7, 1, 0)</f>
        <v>0</v>
      </c>
      <c r="AC142" s="25">
        <f>IF(U142&gt;=0.8, 1, 0)</f>
        <v>0</v>
      </c>
      <c r="AD142" s="55">
        <f>IF(U142&gt;=0.9, 1, 0)</f>
        <v>0</v>
      </c>
    </row>
    <row r="143" spans="1:30" ht="20" customHeight="1" x14ac:dyDescent="0.2">
      <c r="A143" s="20" t="s">
        <v>382</v>
      </c>
      <c r="B143" s="33" t="str">
        <f>SUBSTITUTE(A143,"/Users/timomiessen/Desktop/imagesdk/blackwomen1/","Image_")</f>
        <v>Image_BW_133.jpg</v>
      </c>
      <c r="C143" s="63" t="s">
        <v>5</v>
      </c>
      <c r="D143" s="22" t="s">
        <v>2973</v>
      </c>
      <c r="E143" s="23">
        <v>1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 cm="1">
        <f t="array" ref="R143">_xlfn.IFS(H143=1,1,K143=1,1,L143=1,1,M143=1,1,N143=1,1,P143=1,1,TRUE,0)</f>
        <v>0</v>
      </c>
      <c r="S143" s="64">
        <f>IF(AND(G143=1,R143=1),0,R143)</f>
        <v>0</v>
      </c>
      <c r="T143" s="24" t="s">
        <v>1900</v>
      </c>
      <c r="U143" s="49">
        <f>SUBSTITUTE(T143,".",",")*1</f>
        <v>0.120661564171314</v>
      </c>
      <c r="V143" s="54">
        <f>IF(U143&gt;=0.1, 1, 0)</f>
        <v>1</v>
      </c>
      <c r="W143" s="25">
        <f>IF(U143&gt;=0.2, 1, 0)</f>
        <v>0</v>
      </c>
      <c r="X143" s="25">
        <f>IF(U143&gt;=0.3, 1, 0)</f>
        <v>0</v>
      </c>
      <c r="Y143" s="25">
        <f>IF(U143&gt;=0.4, 1, 0)</f>
        <v>0</v>
      </c>
      <c r="Z143" s="25">
        <f>IF(U143&gt;=0.5, 1, 0)</f>
        <v>0</v>
      </c>
      <c r="AA143" s="25">
        <f>IF(U143&gt;=0.6, 1, 0)</f>
        <v>0</v>
      </c>
      <c r="AB143" s="25">
        <f>IF(U143&gt;=0.7, 1, 0)</f>
        <v>0</v>
      </c>
      <c r="AC143" s="25">
        <f>IF(U143&gt;=0.8, 1, 0)</f>
        <v>0</v>
      </c>
      <c r="AD143" s="55">
        <f>IF(U143&gt;=0.9, 1, 0)</f>
        <v>0</v>
      </c>
    </row>
    <row r="144" spans="1:30" ht="20" customHeight="1" x14ac:dyDescent="0.2">
      <c r="A144" s="20" t="s">
        <v>383</v>
      </c>
      <c r="B144" s="33" t="str">
        <f>SUBSTITUTE(A144,"/Users/timomiessen/Desktop/imagesdk/blackwomen1/","Image_")</f>
        <v>Image_BW_134.jpg</v>
      </c>
      <c r="C144" s="63" t="s">
        <v>5</v>
      </c>
      <c r="D144" s="22" t="s">
        <v>2973</v>
      </c>
      <c r="E144" s="23">
        <v>1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 cm="1">
        <f t="array" ref="R144">_xlfn.IFS(H144=1,1,K144=1,1,L144=1,1,M144=1,1,N144=1,1,P144=1,1,TRUE,0)</f>
        <v>0</v>
      </c>
      <c r="S144" s="64">
        <f>IF(AND(G144=1,R144=1),0,R144)</f>
        <v>0</v>
      </c>
      <c r="T144" s="24" t="s">
        <v>1901</v>
      </c>
      <c r="U144" s="49">
        <f>SUBSTITUTE(T144,".",",")*1</f>
        <v>5.54971315432339E-2</v>
      </c>
      <c r="V144" s="54">
        <f>IF(U144&gt;=0.1, 1, 0)</f>
        <v>0</v>
      </c>
      <c r="W144" s="25">
        <f>IF(U144&gt;=0.2, 1, 0)</f>
        <v>0</v>
      </c>
      <c r="X144" s="25">
        <f>IF(U144&gt;=0.3, 1, 0)</f>
        <v>0</v>
      </c>
      <c r="Y144" s="25">
        <f>IF(U144&gt;=0.4, 1, 0)</f>
        <v>0</v>
      </c>
      <c r="Z144" s="25">
        <f>IF(U144&gt;=0.5, 1, 0)</f>
        <v>0</v>
      </c>
      <c r="AA144" s="25">
        <f>IF(U144&gt;=0.6, 1, 0)</f>
        <v>0</v>
      </c>
      <c r="AB144" s="25">
        <f>IF(U144&gt;=0.7, 1, 0)</f>
        <v>0</v>
      </c>
      <c r="AC144" s="25">
        <f>IF(U144&gt;=0.8, 1, 0)</f>
        <v>0</v>
      </c>
      <c r="AD144" s="55">
        <f>IF(U144&gt;=0.9, 1, 0)</f>
        <v>0</v>
      </c>
    </row>
    <row r="145" spans="1:30" ht="20" customHeight="1" x14ac:dyDescent="0.2">
      <c r="A145" s="20" t="s">
        <v>384</v>
      </c>
      <c r="B145" s="33" t="str">
        <f>SUBSTITUTE(A145,"/Users/timomiessen/Desktop/imagesdk/blackwomen1/","Image_")</f>
        <v>Image_BW_135.jpg</v>
      </c>
      <c r="C145" s="63" t="s">
        <v>5</v>
      </c>
      <c r="D145" s="22" t="s">
        <v>2973</v>
      </c>
      <c r="E145" s="23">
        <v>1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 cm="1">
        <f t="array" ref="R145">_xlfn.IFS(H145=1,1,K145=1,1,L145=1,1,M145=1,1,N145=1,1,P145=1,1,TRUE,0)</f>
        <v>0</v>
      </c>
      <c r="S145" s="64">
        <f>IF(AND(G145=1,R145=1),0,R145)</f>
        <v>0</v>
      </c>
      <c r="T145" s="24" t="s">
        <v>1902</v>
      </c>
      <c r="U145" s="49">
        <f>SUBSTITUTE(T145,".",",")*1</f>
        <v>1.4548412756994301E-2</v>
      </c>
      <c r="V145" s="54">
        <f>IF(U145&gt;=0.1, 1, 0)</f>
        <v>0</v>
      </c>
      <c r="W145" s="25">
        <f>IF(U145&gt;=0.2, 1, 0)</f>
        <v>0</v>
      </c>
      <c r="X145" s="25">
        <f>IF(U145&gt;=0.3, 1, 0)</f>
        <v>0</v>
      </c>
      <c r="Y145" s="25">
        <f>IF(U145&gt;=0.4, 1, 0)</f>
        <v>0</v>
      </c>
      <c r="Z145" s="25">
        <f>IF(U145&gt;=0.5, 1, 0)</f>
        <v>0</v>
      </c>
      <c r="AA145" s="25">
        <f>IF(U145&gt;=0.6, 1, 0)</f>
        <v>0</v>
      </c>
      <c r="AB145" s="25">
        <f>IF(U145&gt;=0.7, 1, 0)</f>
        <v>0</v>
      </c>
      <c r="AC145" s="25">
        <f>IF(U145&gt;=0.8, 1, 0)</f>
        <v>0</v>
      </c>
      <c r="AD145" s="55">
        <f>IF(U145&gt;=0.9, 1, 0)</f>
        <v>0</v>
      </c>
    </row>
    <row r="146" spans="1:30" ht="20" customHeight="1" x14ac:dyDescent="0.2">
      <c r="A146" s="20" t="s">
        <v>385</v>
      </c>
      <c r="B146" s="33" t="str">
        <f>SUBSTITUTE(A146,"/Users/timomiessen/Desktop/imagesdk/blackwomen1/","Image_")</f>
        <v>Image_BW_136.jpg</v>
      </c>
      <c r="C146" s="63" t="s">
        <v>5</v>
      </c>
      <c r="D146" s="22" t="s">
        <v>2973</v>
      </c>
      <c r="E146" s="23">
        <v>1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 cm="1">
        <f t="array" ref="R146">_xlfn.IFS(H146=1,1,K146=1,1,L146=1,1,M146=1,1,N146=1,1,P146=1,1,TRUE,0)</f>
        <v>0</v>
      </c>
      <c r="S146" s="64">
        <f>IF(AND(G146=1,R146=1),0,R146)</f>
        <v>0</v>
      </c>
      <c r="T146" s="24" t="s">
        <v>1903</v>
      </c>
      <c r="U146" s="49">
        <f>SUBSTITUTE(T146,".",",")*1</f>
        <v>8.9488960802555001E-2</v>
      </c>
      <c r="V146" s="54">
        <f>IF(U146&gt;=0.1, 1, 0)</f>
        <v>0</v>
      </c>
      <c r="W146" s="25">
        <f>IF(U146&gt;=0.2, 1, 0)</f>
        <v>0</v>
      </c>
      <c r="X146" s="25">
        <f>IF(U146&gt;=0.3, 1, 0)</f>
        <v>0</v>
      </c>
      <c r="Y146" s="25">
        <f>IF(U146&gt;=0.4, 1, 0)</f>
        <v>0</v>
      </c>
      <c r="Z146" s="25">
        <f>IF(U146&gt;=0.5, 1, 0)</f>
        <v>0</v>
      </c>
      <c r="AA146" s="25">
        <f>IF(U146&gt;=0.6, 1, 0)</f>
        <v>0</v>
      </c>
      <c r="AB146" s="25">
        <f>IF(U146&gt;=0.7, 1, 0)</f>
        <v>0</v>
      </c>
      <c r="AC146" s="25">
        <f>IF(U146&gt;=0.8, 1, 0)</f>
        <v>0</v>
      </c>
      <c r="AD146" s="55">
        <f>IF(U146&gt;=0.9, 1, 0)</f>
        <v>0</v>
      </c>
    </row>
    <row r="147" spans="1:30" ht="20" customHeight="1" x14ac:dyDescent="0.2">
      <c r="A147" s="20" t="s">
        <v>386</v>
      </c>
      <c r="B147" s="33" t="str">
        <f>SUBSTITUTE(A147,"/Users/timomiessen/Desktop/imagesdk/blackwomen1/","Image_")</f>
        <v>Image_BW_137.jpg</v>
      </c>
      <c r="C147" s="63" t="s">
        <v>5</v>
      </c>
      <c r="D147" s="22" t="s">
        <v>2973</v>
      </c>
      <c r="E147" s="23">
        <v>1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 cm="1">
        <f t="array" ref="R147">_xlfn.IFS(H147=1,1,K147=1,1,L147=1,1,M147=1,1,N147=1,1,P147=1,1,TRUE,0)</f>
        <v>0</v>
      </c>
      <c r="S147" s="64">
        <f>IF(AND(G147=1,R147=1),0,R147)</f>
        <v>0</v>
      </c>
      <c r="T147" s="24" t="s">
        <v>1904</v>
      </c>
      <c r="U147" s="49">
        <f>SUBSTITUTE(T147,".",",")*1</f>
        <v>5.46657256782054E-2</v>
      </c>
      <c r="V147" s="54">
        <f>IF(U147&gt;=0.1, 1, 0)</f>
        <v>0</v>
      </c>
      <c r="W147" s="25">
        <f>IF(U147&gt;=0.2, 1, 0)</f>
        <v>0</v>
      </c>
      <c r="X147" s="25">
        <f>IF(U147&gt;=0.3, 1, 0)</f>
        <v>0</v>
      </c>
      <c r="Y147" s="25">
        <f>IF(U147&gt;=0.4, 1, 0)</f>
        <v>0</v>
      </c>
      <c r="Z147" s="25">
        <f>IF(U147&gt;=0.5, 1, 0)</f>
        <v>0</v>
      </c>
      <c r="AA147" s="25">
        <f>IF(U147&gt;=0.6, 1, 0)</f>
        <v>0</v>
      </c>
      <c r="AB147" s="25">
        <f>IF(U147&gt;=0.7, 1, 0)</f>
        <v>0</v>
      </c>
      <c r="AC147" s="25">
        <f>IF(U147&gt;=0.8, 1, 0)</f>
        <v>0</v>
      </c>
      <c r="AD147" s="55">
        <f>IF(U147&gt;=0.9, 1, 0)</f>
        <v>0</v>
      </c>
    </row>
    <row r="148" spans="1:30" ht="20" customHeight="1" x14ac:dyDescent="0.2">
      <c r="A148" s="20" t="s">
        <v>387</v>
      </c>
      <c r="B148" s="33" t="str">
        <f>SUBSTITUTE(A148,"/Users/timomiessen/Desktop/imagesdk/blackwomen1/","Image_")</f>
        <v>Image_BW_138.jpg</v>
      </c>
      <c r="C148" s="63" t="s">
        <v>5</v>
      </c>
      <c r="D148" s="22" t="s">
        <v>2973</v>
      </c>
      <c r="E148" s="23">
        <v>1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 cm="1">
        <f t="array" ref="R148">_xlfn.IFS(H148=1,1,K148=1,1,L148=1,1,M148=1,1,N148=1,1,P148=1,1,TRUE,0)</f>
        <v>0</v>
      </c>
      <c r="S148" s="64">
        <f>IF(AND(G148=1,R148=1),0,R148)</f>
        <v>0</v>
      </c>
      <c r="T148" s="24" t="s">
        <v>1905</v>
      </c>
      <c r="U148" s="49">
        <f>SUBSTITUTE(T148,".",",")*1</f>
        <v>2.5879039429128101E-2</v>
      </c>
      <c r="V148" s="54">
        <f>IF(U148&gt;=0.1, 1, 0)</f>
        <v>0</v>
      </c>
      <c r="W148" s="25">
        <f>IF(U148&gt;=0.2, 1, 0)</f>
        <v>0</v>
      </c>
      <c r="X148" s="25">
        <f>IF(U148&gt;=0.3, 1, 0)</f>
        <v>0</v>
      </c>
      <c r="Y148" s="25">
        <f>IF(U148&gt;=0.4, 1, 0)</f>
        <v>0</v>
      </c>
      <c r="Z148" s="25">
        <f>IF(U148&gt;=0.5, 1, 0)</f>
        <v>0</v>
      </c>
      <c r="AA148" s="25">
        <f>IF(U148&gt;=0.6, 1, 0)</f>
        <v>0</v>
      </c>
      <c r="AB148" s="25">
        <f>IF(U148&gt;=0.7, 1, 0)</f>
        <v>0</v>
      </c>
      <c r="AC148" s="25">
        <f>IF(U148&gt;=0.8, 1, 0)</f>
        <v>0</v>
      </c>
      <c r="AD148" s="55">
        <f>IF(U148&gt;=0.9, 1, 0)</f>
        <v>0</v>
      </c>
    </row>
    <row r="149" spans="1:30" ht="20" customHeight="1" x14ac:dyDescent="0.2">
      <c r="A149" s="20" t="s">
        <v>388</v>
      </c>
      <c r="B149" s="33" t="str">
        <f>SUBSTITUTE(A149,"/Users/timomiessen/Desktop/imagesdk/blackwomen1/","Image_")</f>
        <v>Image_BW_139.jpg</v>
      </c>
      <c r="C149" s="63" t="s">
        <v>5</v>
      </c>
      <c r="D149" s="22" t="s">
        <v>2973</v>
      </c>
      <c r="E149" s="23">
        <v>1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 cm="1">
        <f t="array" ref="R149">_xlfn.IFS(H149=1,1,K149=1,1,L149=1,1,M149=1,1,N149=1,1,P149=1,1,TRUE,0)</f>
        <v>0</v>
      </c>
      <c r="S149" s="64">
        <f>IF(AND(G149=1,R149=1),0,R149)</f>
        <v>0</v>
      </c>
      <c r="T149" s="24" t="s">
        <v>1906</v>
      </c>
      <c r="U149" s="49">
        <f>SUBSTITUTE(T149,".",",")*1</f>
        <v>4.9533396959304801E-3</v>
      </c>
      <c r="V149" s="54">
        <f>IF(U149&gt;=0.1, 1, 0)</f>
        <v>0</v>
      </c>
      <c r="W149" s="25">
        <f>IF(U149&gt;=0.2, 1, 0)</f>
        <v>0</v>
      </c>
      <c r="X149" s="25">
        <f>IF(U149&gt;=0.3, 1, 0)</f>
        <v>0</v>
      </c>
      <c r="Y149" s="25">
        <f>IF(U149&gt;=0.4, 1, 0)</f>
        <v>0</v>
      </c>
      <c r="Z149" s="25">
        <f>IF(U149&gt;=0.5, 1, 0)</f>
        <v>0</v>
      </c>
      <c r="AA149" s="25">
        <f>IF(U149&gt;=0.6, 1, 0)</f>
        <v>0</v>
      </c>
      <c r="AB149" s="25">
        <f>IF(U149&gt;=0.7, 1, 0)</f>
        <v>0</v>
      </c>
      <c r="AC149" s="25">
        <f>IF(U149&gt;=0.8, 1, 0)</f>
        <v>0</v>
      </c>
      <c r="AD149" s="55">
        <f>IF(U149&gt;=0.9, 1, 0)</f>
        <v>0</v>
      </c>
    </row>
    <row r="150" spans="1:30" ht="20" customHeight="1" x14ac:dyDescent="0.2">
      <c r="A150" s="20" t="s">
        <v>389</v>
      </c>
      <c r="B150" s="33" t="str">
        <f>SUBSTITUTE(A150,"/Users/timomiessen/Desktop/imagesdk/blackwomen1/","Image_")</f>
        <v>Image_BW_140.jpg</v>
      </c>
      <c r="C150" s="63" t="s">
        <v>5</v>
      </c>
      <c r="D150" s="22" t="s">
        <v>2973</v>
      </c>
      <c r="E150" s="23">
        <v>1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 cm="1">
        <f t="array" ref="R150">_xlfn.IFS(H150=1,1,K150=1,1,L150=1,1,M150=1,1,N150=1,1,P150=1,1,TRUE,0)</f>
        <v>0</v>
      </c>
      <c r="S150" s="64">
        <f>IF(AND(G150=1,R150=1),0,R150)</f>
        <v>0</v>
      </c>
      <c r="T150" s="24" t="s">
        <v>1907</v>
      </c>
      <c r="U150" s="49">
        <f>SUBSTITUTE(T150,".",",")*1</f>
        <v>3.2996186288073603E-2</v>
      </c>
      <c r="V150" s="54">
        <f>IF(U150&gt;=0.1, 1, 0)</f>
        <v>0</v>
      </c>
      <c r="W150" s="25">
        <f>IF(U150&gt;=0.2, 1, 0)</f>
        <v>0</v>
      </c>
      <c r="X150" s="25">
        <f>IF(U150&gt;=0.3, 1, 0)</f>
        <v>0</v>
      </c>
      <c r="Y150" s="25">
        <f>IF(U150&gt;=0.4, 1, 0)</f>
        <v>0</v>
      </c>
      <c r="Z150" s="25">
        <f>IF(U150&gt;=0.5, 1, 0)</f>
        <v>0</v>
      </c>
      <c r="AA150" s="25">
        <f>IF(U150&gt;=0.6, 1, 0)</f>
        <v>0</v>
      </c>
      <c r="AB150" s="25">
        <f>IF(U150&gt;=0.7, 1, 0)</f>
        <v>0</v>
      </c>
      <c r="AC150" s="25">
        <f>IF(U150&gt;=0.8, 1, 0)</f>
        <v>0</v>
      </c>
      <c r="AD150" s="55">
        <f>IF(U150&gt;=0.9, 1, 0)</f>
        <v>0</v>
      </c>
    </row>
    <row r="151" spans="1:30" ht="20" customHeight="1" x14ac:dyDescent="0.2">
      <c r="A151" s="20" t="s">
        <v>390</v>
      </c>
      <c r="B151" s="33" t="str">
        <f>SUBSTITUTE(A151,"/Users/timomiessen/Desktop/imagesdk/blackwomen1/","Image_")</f>
        <v>Image_BW_141.jpg</v>
      </c>
      <c r="C151" s="63" t="s">
        <v>5</v>
      </c>
      <c r="D151" s="22" t="s">
        <v>2973</v>
      </c>
      <c r="E151" s="23">
        <v>1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 cm="1">
        <f t="array" ref="R151">_xlfn.IFS(H151=1,1,K151=1,1,L151=1,1,M151=1,1,N151=1,1,P151=1,1,TRUE,0)</f>
        <v>0</v>
      </c>
      <c r="S151" s="64">
        <f>IF(AND(G151=1,R151=1),0,R151)</f>
        <v>0</v>
      </c>
      <c r="T151" s="24" t="s">
        <v>1908</v>
      </c>
      <c r="U151" s="49">
        <f>SUBSTITUTE(T151,".",",")*1</f>
        <v>3.3734502270817701E-2</v>
      </c>
      <c r="V151" s="54">
        <f>IF(U151&gt;=0.1, 1, 0)</f>
        <v>0</v>
      </c>
      <c r="W151" s="25">
        <f>IF(U151&gt;=0.2, 1, 0)</f>
        <v>0</v>
      </c>
      <c r="X151" s="25">
        <f>IF(U151&gt;=0.3, 1, 0)</f>
        <v>0</v>
      </c>
      <c r="Y151" s="25">
        <f>IF(U151&gt;=0.4, 1, 0)</f>
        <v>0</v>
      </c>
      <c r="Z151" s="25">
        <f>IF(U151&gt;=0.5, 1, 0)</f>
        <v>0</v>
      </c>
      <c r="AA151" s="25">
        <f>IF(U151&gt;=0.6, 1, 0)</f>
        <v>0</v>
      </c>
      <c r="AB151" s="25">
        <f>IF(U151&gt;=0.7, 1, 0)</f>
        <v>0</v>
      </c>
      <c r="AC151" s="25">
        <f>IF(U151&gt;=0.8, 1, 0)</f>
        <v>0</v>
      </c>
      <c r="AD151" s="55">
        <f>IF(U151&gt;=0.9, 1, 0)</f>
        <v>0</v>
      </c>
    </row>
    <row r="152" spans="1:30" ht="20" customHeight="1" x14ac:dyDescent="0.2">
      <c r="A152" s="20" t="s">
        <v>391</v>
      </c>
      <c r="B152" s="33" t="str">
        <f>SUBSTITUTE(A152,"/Users/timomiessen/Desktop/imagesdk/blackwomen1/","Image_")</f>
        <v>Image_BW_142.jpg</v>
      </c>
      <c r="C152" s="63" t="s">
        <v>5</v>
      </c>
      <c r="D152" s="22" t="s">
        <v>2973</v>
      </c>
      <c r="E152" s="23">
        <v>1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 cm="1">
        <f t="array" ref="R152">_xlfn.IFS(H152=1,1,K152=1,1,L152=1,1,M152=1,1,N152=1,1,P152=1,1,TRUE,0)</f>
        <v>0</v>
      </c>
      <c r="S152" s="64">
        <f>IF(AND(G152=1,R152=1),0,R152)</f>
        <v>0</v>
      </c>
      <c r="T152" s="24" t="s">
        <v>1909</v>
      </c>
      <c r="U152" s="49">
        <f>SUBSTITUTE(T152,".",",")*1</f>
        <v>0.14044882729649499</v>
      </c>
      <c r="V152" s="54">
        <f>IF(U152&gt;=0.1, 1, 0)</f>
        <v>1</v>
      </c>
      <c r="W152" s="25">
        <f>IF(U152&gt;=0.2, 1, 0)</f>
        <v>0</v>
      </c>
      <c r="X152" s="25">
        <f>IF(U152&gt;=0.3, 1, 0)</f>
        <v>0</v>
      </c>
      <c r="Y152" s="25">
        <f>IF(U152&gt;=0.4, 1, 0)</f>
        <v>0</v>
      </c>
      <c r="Z152" s="25">
        <f>IF(U152&gt;=0.5, 1, 0)</f>
        <v>0</v>
      </c>
      <c r="AA152" s="25">
        <f>IF(U152&gt;=0.6, 1, 0)</f>
        <v>0</v>
      </c>
      <c r="AB152" s="25">
        <f>IF(U152&gt;=0.7, 1, 0)</f>
        <v>0</v>
      </c>
      <c r="AC152" s="25">
        <f>IF(U152&gt;=0.8, 1, 0)</f>
        <v>0</v>
      </c>
      <c r="AD152" s="55">
        <f>IF(U152&gt;=0.9, 1, 0)</f>
        <v>0</v>
      </c>
    </row>
    <row r="153" spans="1:30" ht="20" customHeight="1" x14ac:dyDescent="0.2">
      <c r="A153" s="20" t="s">
        <v>392</v>
      </c>
      <c r="B153" s="33" t="str">
        <f>SUBSTITUTE(A153,"/Users/timomiessen/Desktop/imagesdk/blackwomen1/","Image_")</f>
        <v>Image_BW_143.jpg</v>
      </c>
      <c r="C153" s="63" t="s">
        <v>5</v>
      </c>
      <c r="D153" s="22" t="s">
        <v>2973</v>
      </c>
      <c r="E153" s="23">
        <v>1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 cm="1">
        <f t="array" ref="R153">_xlfn.IFS(H153=1,1,K153=1,1,L153=1,1,M153=1,1,N153=1,1,P153=1,1,TRUE,0)</f>
        <v>0</v>
      </c>
      <c r="S153" s="64">
        <f>IF(AND(G153=1,R153=1),0,R153)</f>
        <v>0</v>
      </c>
      <c r="T153" s="24" t="s">
        <v>1910</v>
      </c>
      <c r="U153" s="49">
        <f>SUBSTITUTE(T153,".",",")*1</f>
        <v>8.4474256262183106E-2</v>
      </c>
      <c r="V153" s="54">
        <f>IF(U153&gt;=0.1, 1, 0)</f>
        <v>0</v>
      </c>
      <c r="W153" s="25">
        <f>IF(U153&gt;=0.2, 1, 0)</f>
        <v>0</v>
      </c>
      <c r="X153" s="25">
        <f>IF(U153&gt;=0.3, 1, 0)</f>
        <v>0</v>
      </c>
      <c r="Y153" s="25">
        <f>IF(U153&gt;=0.4, 1, 0)</f>
        <v>0</v>
      </c>
      <c r="Z153" s="25">
        <f>IF(U153&gt;=0.5, 1, 0)</f>
        <v>0</v>
      </c>
      <c r="AA153" s="25">
        <f>IF(U153&gt;=0.6, 1, 0)</f>
        <v>0</v>
      </c>
      <c r="AB153" s="25">
        <f>IF(U153&gt;=0.7, 1, 0)</f>
        <v>0</v>
      </c>
      <c r="AC153" s="25">
        <f>IF(U153&gt;=0.8, 1, 0)</f>
        <v>0</v>
      </c>
      <c r="AD153" s="55">
        <f>IF(U153&gt;=0.9, 1, 0)</f>
        <v>0</v>
      </c>
    </row>
    <row r="154" spans="1:30" ht="20" customHeight="1" x14ac:dyDescent="0.2">
      <c r="A154" s="20" t="s">
        <v>393</v>
      </c>
      <c r="B154" s="33" t="str">
        <f>SUBSTITUTE(A154,"/Users/timomiessen/Desktop/imagesdk/blackwomen1/","Image_")</f>
        <v>Image_BW_144.jpg</v>
      </c>
      <c r="C154" s="63" t="s">
        <v>5</v>
      </c>
      <c r="D154" s="22" t="s">
        <v>2973</v>
      </c>
      <c r="E154" s="23">
        <v>1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 cm="1">
        <f t="array" ref="R154">_xlfn.IFS(H154=1,1,K154=1,1,L154=1,1,M154=1,1,N154=1,1,P154=1,1,TRUE,0)</f>
        <v>0</v>
      </c>
      <c r="S154" s="64">
        <f>IF(AND(G154=1,R154=1),0,R154)</f>
        <v>0</v>
      </c>
      <c r="T154" s="24" t="s">
        <v>1911</v>
      </c>
      <c r="U154" s="49">
        <f>SUBSTITUTE(T154,".",",")*1</f>
        <v>8.9813506230711895E-2</v>
      </c>
      <c r="V154" s="54">
        <f>IF(U154&gt;=0.1, 1, 0)</f>
        <v>0</v>
      </c>
      <c r="W154" s="25">
        <f>IF(U154&gt;=0.2, 1, 0)</f>
        <v>0</v>
      </c>
      <c r="X154" s="25">
        <f>IF(U154&gt;=0.3, 1, 0)</f>
        <v>0</v>
      </c>
      <c r="Y154" s="25">
        <f>IF(U154&gt;=0.4, 1, 0)</f>
        <v>0</v>
      </c>
      <c r="Z154" s="25">
        <f>IF(U154&gt;=0.5, 1, 0)</f>
        <v>0</v>
      </c>
      <c r="AA154" s="25">
        <f>IF(U154&gt;=0.6, 1, 0)</f>
        <v>0</v>
      </c>
      <c r="AB154" s="25">
        <f>IF(U154&gt;=0.7, 1, 0)</f>
        <v>0</v>
      </c>
      <c r="AC154" s="25">
        <f>IF(U154&gt;=0.8, 1, 0)</f>
        <v>0</v>
      </c>
      <c r="AD154" s="55">
        <f>IF(U154&gt;=0.9, 1, 0)</f>
        <v>0</v>
      </c>
    </row>
    <row r="155" spans="1:30" ht="20" customHeight="1" x14ac:dyDescent="0.2">
      <c r="A155" s="20" t="s">
        <v>394</v>
      </c>
      <c r="B155" s="33" t="str">
        <f>SUBSTITUTE(A155,"/Users/timomiessen/Desktop/imagesdk/blackwomen1/","Image_")</f>
        <v>Image_BW_145.jpg</v>
      </c>
      <c r="C155" s="63" t="s">
        <v>5</v>
      </c>
      <c r="D155" s="22" t="s">
        <v>2973</v>
      </c>
      <c r="E155" s="23">
        <v>0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 cm="1">
        <f t="array" ref="R155">_xlfn.IFS(H155=1,1,K155=1,1,L155=1,1,M155=1,1,N155=1,1,P155=1,1,TRUE,0)</f>
        <v>0</v>
      </c>
      <c r="S155" s="64">
        <f>IF(AND(G155=1,R155=1),0,R155)</f>
        <v>0</v>
      </c>
      <c r="T155" s="24" t="s">
        <v>1912</v>
      </c>
      <c r="U155" s="49">
        <f>SUBSTITUTE(T155,".",",")*1</f>
        <v>1.8266435712575899E-2</v>
      </c>
      <c r="V155" s="54">
        <f>IF(U155&gt;=0.1, 1, 0)</f>
        <v>0</v>
      </c>
      <c r="W155" s="25">
        <f>IF(U155&gt;=0.2, 1, 0)</f>
        <v>0</v>
      </c>
      <c r="X155" s="25">
        <f>IF(U155&gt;=0.3, 1, 0)</f>
        <v>0</v>
      </c>
      <c r="Y155" s="25">
        <f>IF(U155&gt;=0.4, 1, 0)</f>
        <v>0</v>
      </c>
      <c r="Z155" s="25">
        <f>IF(U155&gt;=0.5, 1, 0)</f>
        <v>0</v>
      </c>
      <c r="AA155" s="25">
        <f>IF(U155&gt;=0.6, 1, 0)</f>
        <v>0</v>
      </c>
      <c r="AB155" s="25">
        <f>IF(U155&gt;=0.7, 1, 0)</f>
        <v>0</v>
      </c>
      <c r="AC155" s="25">
        <f>IF(U155&gt;=0.8, 1, 0)</f>
        <v>0</v>
      </c>
      <c r="AD155" s="55">
        <f>IF(U155&gt;=0.9, 1, 0)</f>
        <v>0</v>
      </c>
    </row>
    <row r="156" spans="1:30" ht="20" customHeight="1" x14ac:dyDescent="0.2">
      <c r="A156" s="20" t="s">
        <v>395</v>
      </c>
      <c r="B156" s="33" t="str">
        <f>SUBSTITUTE(A156,"/Users/timomiessen/Desktop/imagesdk/blackwomen1/","Image_")</f>
        <v>Image_BW_146.jpg</v>
      </c>
      <c r="C156" s="63" t="s">
        <v>5</v>
      </c>
      <c r="D156" s="22" t="s">
        <v>2973</v>
      </c>
      <c r="E156" s="23">
        <v>1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 cm="1">
        <f t="array" ref="R156">_xlfn.IFS(H156=1,1,K156=1,1,L156=1,1,M156=1,1,N156=1,1,P156=1,1,TRUE,0)</f>
        <v>0</v>
      </c>
      <c r="S156" s="64">
        <f>IF(AND(G156=1,R156=1),0,R156)</f>
        <v>0</v>
      </c>
      <c r="T156" s="24" t="s">
        <v>1913</v>
      </c>
      <c r="U156" s="49">
        <f>SUBSTITUTE(T156,".",",")*1</f>
        <v>1.8726005684584299E-2</v>
      </c>
      <c r="V156" s="54">
        <f>IF(U156&gt;=0.1, 1, 0)</f>
        <v>0</v>
      </c>
      <c r="W156" s="25">
        <f>IF(U156&gt;=0.2, 1, 0)</f>
        <v>0</v>
      </c>
      <c r="X156" s="25">
        <f>IF(U156&gt;=0.3, 1, 0)</f>
        <v>0</v>
      </c>
      <c r="Y156" s="25">
        <f>IF(U156&gt;=0.4, 1, 0)</f>
        <v>0</v>
      </c>
      <c r="Z156" s="25">
        <f>IF(U156&gt;=0.5, 1, 0)</f>
        <v>0</v>
      </c>
      <c r="AA156" s="25">
        <f>IF(U156&gt;=0.6, 1, 0)</f>
        <v>0</v>
      </c>
      <c r="AB156" s="25">
        <f>IF(U156&gt;=0.7, 1, 0)</f>
        <v>0</v>
      </c>
      <c r="AC156" s="25">
        <f>IF(U156&gt;=0.8, 1, 0)</f>
        <v>0</v>
      </c>
      <c r="AD156" s="55">
        <f>IF(U156&gt;=0.9, 1, 0)</f>
        <v>0</v>
      </c>
    </row>
    <row r="157" spans="1:30" ht="20" customHeight="1" x14ac:dyDescent="0.2">
      <c r="A157" s="20" t="s">
        <v>396</v>
      </c>
      <c r="B157" s="33" t="str">
        <f>SUBSTITUTE(A157,"/Users/timomiessen/Desktop/imagesdk/blackwomen1/","Image_")</f>
        <v>Image_BW_147.jpg</v>
      </c>
      <c r="C157" s="63" t="s">
        <v>5</v>
      </c>
      <c r="D157" s="22" t="s">
        <v>2973</v>
      </c>
      <c r="E157" s="23">
        <v>0</v>
      </c>
      <c r="F157" s="23">
        <v>1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 cm="1">
        <f t="array" ref="R157">_xlfn.IFS(H157=1,1,K157=1,1,L157=1,1,M157=1,1,N157=1,1,P157=1,1,TRUE,0)</f>
        <v>0</v>
      </c>
      <c r="S157" s="64">
        <f>IF(AND(G157=1,R157=1),0,R157)</f>
        <v>0</v>
      </c>
      <c r="T157" s="24" t="s">
        <v>1914</v>
      </c>
      <c r="U157" s="49">
        <f>SUBSTITUTE(T157,".",",")*1</f>
        <v>1.3155214954167599E-2</v>
      </c>
      <c r="V157" s="54">
        <f>IF(U157&gt;=0.1, 1, 0)</f>
        <v>0</v>
      </c>
      <c r="W157" s="25">
        <f>IF(U157&gt;=0.2, 1, 0)</f>
        <v>0</v>
      </c>
      <c r="X157" s="25">
        <f>IF(U157&gt;=0.3, 1, 0)</f>
        <v>0</v>
      </c>
      <c r="Y157" s="25">
        <f>IF(U157&gt;=0.4, 1, 0)</f>
        <v>0</v>
      </c>
      <c r="Z157" s="25">
        <f>IF(U157&gt;=0.5, 1, 0)</f>
        <v>0</v>
      </c>
      <c r="AA157" s="25">
        <f>IF(U157&gt;=0.6, 1, 0)</f>
        <v>0</v>
      </c>
      <c r="AB157" s="25">
        <f>IF(U157&gt;=0.7, 1, 0)</f>
        <v>0</v>
      </c>
      <c r="AC157" s="25">
        <f>IF(U157&gt;=0.8, 1, 0)</f>
        <v>0</v>
      </c>
      <c r="AD157" s="55">
        <f>IF(U157&gt;=0.9, 1, 0)</f>
        <v>0</v>
      </c>
    </row>
    <row r="158" spans="1:30" ht="20" customHeight="1" x14ac:dyDescent="0.2">
      <c r="A158" s="20" t="s">
        <v>397</v>
      </c>
      <c r="B158" s="33" t="str">
        <f>SUBSTITUTE(A158,"/Users/timomiessen/Desktop/imagesdk/blackwomen1/","Image_")</f>
        <v>Image_BW_148.jpg</v>
      </c>
      <c r="C158" s="63" t="s">
        <v>5</v>
      </c>
      <c r="D158" s="22" t="s">
        <v>2973</v>
      </c>
      <c r="E158" s="23">
        <v>0</v>
      </c>
      <c r="F158" s="23">
        <v>1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 cm="1">
        <f t="array" ref="R158">_xlfn.IFS(H158=1,1,K158=1,1,L158=1,1,M158=1,1,N158=1,1,P158=1,1,TRUE,0)</f>
        <v>0</v>
      </c>
      <c r="S158" s="64">
        <f>IF(AND(G158=1,R158=1),0,R158)</f>
        <v>0</v>
      </c>
      <c r="T158" s="24" t="s">
        <v>1915</v>
      </c>
      <c r="U158" s="49">
        <f>SUBSTITUTE(T158,".",",")*1</f>
        <v>2.3137509357184099E-2</v>
      </c>
      <c r="V158" s="54">
        <f>IF(U158&gt;=0.1, 1, 0)</f>
        <v>0</v>
      </c>
      <c r="W158" s="25">
        <f>IF(U158&gt;=0.2, 1, 0)</f>
        <v>0</v>
      </c>
      <c r="X158" s="25">
        <f>IF(U158&gt;=0.3, 1, 0)</f>
        <v>0</v>
      </c>
      <c r="Y158" s="25">
        <f>IF(U158&gt;=0.4, 1, 0)</f>
        <v>0</v>
      </c>
      <c r="Z158" s="25">
        <f>IF(U158&gt;=0.5, 1, 0)</f>
        <v>0</v>
      </c>
      <c r="AA158" s="25">
        <f>IF(U158&gt;=0.6, 1, 0)</f>
        <v>0</v>
      </c>
      <c r="AB158" s="25">
        <f>IF(U158&gt;=0.7, 1, 0)</f>
        <v>0</v>
      </c>
      <c r="AC158" s="25">
        <f>IF(U158&gt;=0.8, 1, 0)</f>
        <v>0</v>
      </c>
      <c r="AD158" s="55">
        <f>IF(U158&gt;=0.9, 1, 0)</f>
        <v>0</v>
      </c>
    </row>
    <row r="159" spans="1:30" ht="20" customHeight="1" x14ac:dyDescent="0.2">
      <c r="A159" s="20" t="s">
        <v>398</v>
      </c>
      <c r="B159" s="33" t="str">
        <f>SUBSTITUTE(A159,"/Users/timomiessen/Desktop/imagesdk/blackwomen1/","Image_")</f>
        <v>Image_BW_149.jpg</v>
      </c>
      <c r="C159" s="63" t="s">
        <v>5</v>
      </c>
      <c r="D159" s="22" t="s">
        <v>2973</v>
      </c>
      <c r="E159" s="23">
        <v>0</v>
      </c>
      <c r="F159" s="23">
        <v>1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 cm="1">
        <f t="array" ref="R159">_xlfn.IFS(H159=1,1,K159=1,1,L159=1,1,M159=1,1,N159=1,1,P159=1,1,TRUE,0)</f>
        <v>0</v>
      </c>
      <c r="S159" s="64">
        <f>IF(AND(G159=1,R159=1),0,R159)</f>
        <v>0</v>
      </c>
      <c r="T159" s="24" t="s">
        <v>1916</v>
      </c>
      <c r="U159" s="49">
        <f>SUBSTITUTE(T159,".",",")*1</f>
        <v>3.0129612423479502E-2</v>
      </c>
      <c r="V159" s="54">
        <f>IF(U159&gt;=0.1, 1, 0)</f>
        <v>0</v>
      </c>
      <c r="W159" s="25">
        <f>IF(U159&gt;=0.2, 1, 0)</f>
        <v>0</v>
      </c>
      <c r="X159" s="25">
        <f>IF(U159&gt;=0.3, 1, 0)</f>
        <v>0</v>
      </c>
      <c r="Y159" s="25">
        <f>IF(U159&gt;=0.4, 1, 0)</f>
        <v>0</v>
      </c>
      <c r="Z159" s="25">
        <f>IF(U159&gt;=0.5, 1, 0)</f>
        <v>0</v>
      </c>
      <c r="AA159" s="25">
        <f>IF(U159&gt;=0.6, 1, 0)</f>
        <v>0</v>
      </c>
      <c r="AB159" s="25">
        <f>IF(U159&gt;=0.7, 1, 0)</f>
        <v>0</v>
      </c>
      <c r="AC159" s="25">
        <f>IF(U159&gt;=0.8, 1, 0)</f>
        <v>0</v>
      </c>
      <c r="AD159" s="55">
        <f>IF(U159&gt;=0.9, 1, 0)</f>
        <v>0</v>
      </c>
    </row>
    <row r="160" spans="1:30" ht="20" customHeight="1" x14ac:dyDescent="0.2">
      <c r="A160" s="20" t="s">
        <v>399</v>
      </c>
      <c r="B160" s="33" t="str">
        <f>SUBSTITUTE(A160,"/Users/timomiessen/Desktop/imagesdk/blackwomen1/","Image_")</f>
        <v>Image_BW_15.jpg</v>
      </c>
      <c r="C160" s="63" t="s">
        <v>5</v>
      </c>
      <c r="D160" s="22" t="s">
        <v>2973</v>
      </c>
      <c r="E160" s="23">
        <v>1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 cm="1">
        <f t="array" ref="R160">_xlfn.IFS(H160=1,1,K160=1,1,L160=1,1,M160=1,1,N160=1,1,P160=1,1,TRUE,0)</f>
        <v>0</v>
      </c>
      <c r="S160" s="64">
        <f>IF(AND(G160=1,R160=1),0,R160)</f>
        <v>0</v>
      </c>
      <c r="T160" s="24" t="s">
        <v>1917</v>
      </c>
      <c r="U160" s="49">
        <f>SUBSTITUTE(T160,".",",")*1</f>
        <v>2.7237462811172002E-2</v>
      </c>
      <c r="V160" s="54">
        <f>IF(U160&gt;=0.1, 1, 0)</f>
        <v>0</v>
      </c>
      <c r="W160" s="25">
        <f>IF(U160&gt;=0.2, 1, 0)</f>
        <v>0</v>
      </c>
      <c r="X160" s="25">
        <f>IF(U160&gt;=0.3, 1, 0)</f>
        <v>0</v>
      </c>
      <c r="Y160" s="25">
        <f>IF(U160&gt;=0.4, 1, 0)</f>
        <v>0</v>
      </c>
      <c r="Z160" s="25">
        <f>IF(U160&gt;=0.5, 1, 0)</f>
        <v>0</v>
      </c>
      <c r="AA160" s="25">
        <f>IF(U160&gt;=0.6, 1, 0)</f>
        <v>0</v>
      </c>
      <c r="AB160" s="25">
        <f>IF(U160&gt;=0.7, 1, 0)</f>
        <v>0</v>
      </c>
      <c r="AC160" s="25">
        <f>IF(U160&gt;=0.8, 1, 0)</f>
        <v>0</v>
      </c>
      <c r="AD160" s="55">
        <f>IF(U160&gt;=0.9, 1, 0)</f>
        <v>0</v>
      </c>
    </row>
    <row r="161" spans="1:30" ht="20" customHeight="1" x14ac:dyDescent="0.2">
      <c r="A161" s="20" t="s">
        <v>1462</v>
      </c>
      <c r="B161" s="33" t="str">
        <f>SUBSTITUTE(A161,"/Users/timomiessen/Desktop/imagesdk/blackwomen1/","Image_")</f>
        <v>Image_BW_150.jpg</v>
      </c>
      <c r="C161" s="63" t="s">
        <v>5</v>
      </c>
      <c r="D161" s="22" t="s">
        <v>2973</v>
      </c>
      <c r="E161" s="23">
        <v>0</v>
      </c>
      <c r="F161" s="23">
        <v>1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 cm="1">
        <f t="array" ref="R161">_xlfn.IFS(H161=1,1,K161=1,1,L161=1,1,M161=1,1,N161=1,1,P161=1,1,TRUE,0)</f>
        <v>0</v>
      </c>
      <c r="S161" s="64">
        <f>IF(AND(G161=1,R161=1),0,R161)</f>
        <v>0</v>
      </c>
      <c r="T161" s="24" t="s">
        <v>1918</v>
      </c>
      <c r="U161" s="49">
        <f>SUBSTITUTE(T161,".",",")*1</f>
        <v>1.69931093696504E-2</v>
      </c>
      <c r="V161" s="54">
        <f>IF(U161&gt;=0.1, 1, 0)</f>
        <v>0</v>
      </c>
      <c r="W161" s="25">
        <f>IF(U161&gt;=0.2, 1, 0)</f>
        <v>0</v>
      </c>
      <c r="X161" s="25">
        <f>IF(U161&gt;=0.3, 1, 0)</f>
        <v>0</v>
      </c>
      <c r="Y161" s="25">
        <f>IF(U161&gt;=0.4, 1, 0)</f>
        <v>0</v>
      </c>
      <c r="Z161" s="25">
        <f>IF(U161&gt;=0.5, 1, 0)</f>
        <v>0</v>
      </c>
      <c r="AA161" s="25">
        <f>IF(U161&gt;=0.6, 1, 0)</f>
        <v>0</v>
      </c>
      <c r="AB161" s="25">
        <f>IF(U161&gt;=0.7, 1, 0)</f>
        <v>0</v>
      </c>
      <c r="AC161" s="25">
        <f>IF(U161&gt;=0.8, 1, 0)</f>
        <v>0</v>
      </c>
      <c r="AD161" s="55">
        <f>IF(U161&gt;=0.9, 1, 0)</f>
        <v>0</v>
      </c>
    </row>
    <row r="162" spans="1:30" ht="20" customHeight="1" x14ac:dyDescent="0.2">
      <c r="A162" s="20" t="s">
        <v>400</v>
      </c>
      <c r="B162" s="33" t="str">
        <f>SUBSTITUTE(A162,"/Users/timomiessen/Desktop/imagesdk/blackwomen1/","Image_")</f>
        <v>Image_BW_151.jpg</v>
      </c>
      <c r="C162" s="63" t="s">
        <v>5</v>
      </c>
      <c r="D162" s="22" t="s">
        <v>2973</v>
      </c>
      <c r="E162" s="23">
        <v>0</v>
      </c>
      <c r="F162" s="23">
        <v>1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 cm="1">
        <f t="array" ref="R162">_xlfn.IFS(H162=1,1,K162=1,1,L162=1,1,M162=1,1,N162=1,1,P162=1,1,TRUE,0)</f>
        <v>0</v>
      </c>
      <c r="S162" s="64">
        <f>IF(AND(G162=1,R162=1),0,R162)</f>
        <v>0</v>
      </c>
      <c r="T162" s="24" t="s">
        <v>1919</v>
      </c>
      <c r="U162" s="49">
        <f>SUBSTITUTE(T162,".",",")*1</f>
        <v>1.02172349579632E-2</v>
      </c>
      <c r="V162" s="54">
        <f>IF(U162&gt;=0.1, 1, 0)</f>
        <v>0</v>
      </c>
      <c r="W162" s="25">
        <f>IF(U162&gt;=0.2, 1, 0)</f>
        <v>0</v>
      </c>
      <c r="X162" s="25">
        <f>IF(U162&gt;=0.3, 1, 0)</f>
        <v>0</v>
      </c>
      <c r="Y162" s="25">
        <f>IF(U162&gt;=0.4, 1, 0)</f>
        <v>0</v>
      </c>
      <c r="Z162" s="25">
        <f>IF(U162&gt;=0.5, 1, 0)</f>
        <v>0</v>
      </c>
      <c r="AA162" s="25">
        <f>IF(U162&gt;=0.6, 1, 0)</f>
        <v>0</v>
      </c>
      <c r="AB162" s="25">
        <f>IF(U162&gt;=0.7, 1, 0)</f>
        <v>0</v>
      </c>
      <c r="AC162" s="25">
        <f>IF(U162&gt;=0.8, 1, 0)</f>
        <v>0</v>
      </c>
      <c r="AD162" s="55">
        <f>IF(U162&gt;=0.9, 1, 0)</f>
        <v>0</v>
      </c>
    </row>
    <row r="163" spans="1:30" ht="20" customHeight="1" x14ac:dyDescent="0.2">
      <c r="A163" s="20" t="s">
        <v>401</v>
      </c>
      <c r="B163" s="33" t="str">
        <f>SUBSTITUTE(A163,"/Users/timomiessen/Desktop/imagesdk/blackwomen1/","Image_")</f>
        <v>Image_BW_152.jpg</v>
      </c>
      <c r="C163" s="63" t="s">
        <v>5</v>
      </c>
      <c r="D163" s="22" t="s">
        <v>2973</v>
      </c>
      <c r="E163" s="23">
        <v>0</v>
      </c>
      <c r="F163" s="23">
        <v>1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 cm="1">
        <f t="array" ref="R163">_xlfn.IFS(H163=1,1,K163=1,1,L163=1,1,M163=1,1,N163=1,1,P163=1,1,TRUE,0)</f>
        <v>0</v>
      </c>
      <c r="S163" s="64">
        <f>IF(AND(G163=1,R163=1),0,R163)</f>
        <v>0</v>
      </c>
      <c r="T163" s="24" t="s">
        <v>1920</v>
      </c>
      <c r="U163" s="49">
        <f>SUBSTITUTE(T163,".",",")*1</f>
        <v>2.3876016028225401E-2</v>
      </c>
      <c r="V163" s="54">
        <f>IF(U163&gt;=0.1, 1, 0)</f>
        <v>0</v>
      </c>
      <c r="W163" s="25">
        <f>IF(U163&gt;=0.2, 1, 0)</f>
        <v>0</v>
      </c>
      <c r="X163" s="25">
        <f>IF(U163&gt;=0.3, 1, 0)</f>
        <v>0</v>
      </c>
      <c r="Y163" s="25">
        <f>IF(U163&gt;=0.4, 1, 0)</f>
        <v>0</v>
      </c>
      <c r="Z163" s="25">
        <f>IF(U163&gt;=0.5, 1, 0)</f>
        <v>0</v>
      </c>
      <c r="AA163" s="25">
        <f>IF(U163&gt;=0.6, 1, 0)</f>
        <v>0</v>
      </c>
      <c r="AB163" s="25">
        <f>IF(U163&gt;=0.7, 1, 0)</f>
        <v>0</v>
      </c>
      <c r="AC163" s="25">
        <f>IF(U163&gt;=0.8, 1, 0)</f>
        <v>0</v>
      </c>
      <c r="AD163" s="55">
        <f>IF(U163&gt;=0.9, 1, 0)</f>
        <v>0</v>
      </c>
    </row>
    <row r="164" spans="1:30" ht="20" customHeight="1" x14ac:dyDescent="0.2">
      <c r="A164" s="20" t="s">
        <v>402</v>
      </c>
      <c r="B164" s="33" t="str">
        <f>SUBSTITUTE(A164,"/Users/timomiessen/Desktop/imagesdk/blackwomen1/","Image_")</f>
        <v>Image_BW_153.jpg</v>
      </c>
      <c r="C164" s="63" t="s">
        <v>5</v>
      </c>
      <c r="D164" s="22" t="s">
        <v>2973</v>
      </c>
      <c r="E164" s="23">
        <v>0</v>
      </c>
      <c r="F164" s="23">
        <v>1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 cm="1">
        <f t="array" ref="R164">_xlfn.IFS(H164=1,1,K164=1,1,L164=1,1,M164=1,1,N164=1,1,P164=1,1,TRUE,0)</f>
        <v>0</v>
      </c>
      <c r="S164" s="64">
        <f>IF(AND(G164=1,R164=1),0,R164)</f>
        <v>0</v>
      </c>
      <c r="T164" s="24" t="s">
        <v>1921</v>
      </c>
      <c r="U164" s="49">
        <f>SUBSTITUTE(T164,".",",")*1</f>
        <v>9.0711575467139396E-3</v>
      </c>
      <c r="V164" s="54">
        <f>IF(U164&gt;=0.1, 1, 0)</f>
        <v>0</v>
      </c>
      <c r="W164" s="25">
        <f>IF(U164&gt;=0.2, 1, 0)</f>
        <v>0</v>
      </c>
      <c r="X164" s="25">
        <f>IF(U164&gt;=0.3, 1, 0)</f>
        <v>0</v>
      </c>
      <c r="Y164" s="25">
        <f>IF(U164&gt;=0.4, 1, 0)</f>
        <v>0</v>
      </c>
      <c r="Z164" s="25">
        <f>IF(U164&gt;=0.5, 1, 0)</f>
        <v>0</v>
      </c>
      <c r="AA164" s="25">
        <f>IF(U164&gt;=0.6, 1, 0)</f>
        <v>0</v>
      </c>
      <c r="AB164" s="25">
        <f>IF(U164&gt;=0.7, 1, 0)</f>
        <v>0</v>
      </c>
      <c r="AC164" s="25">
        <f>IF(U164&gt;=0.8, 1, 0)</f>
        <v>0</v>
      </c>
      <c r="AD164" s="55">
        <f>IF(U164&gt;=0.9, 1, 0)</f>
        <v>0</v>
      </c>
    </row>
    <row r="165" spans="1:30" ht="20" customHeight="1" x14ac:dyDescent="0.2">
      <c r="A165" s="20" t="s">
        <v>403</v>
      </c>
      <c r="B165" s="33" t="str">
        <f>SUBSTITUTE(A165,"/Users/timomiessen/Desktop/imagesdk/blackwomen1/","Image_")</f>
        <v>Image_BW_154.jpg</v>
      </c>
      <c r="C165" s="63" t="s">
        <v>5</v>
      </c>
      <c r="D165" s="22" t="s">
        <v>2973</v>
      </c>
      <c r="E165" s="23">
        <v>0</v>
      </c>
      <c r="F165" s="23">
        <v>1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 cm="1">
        <f t="array" ref="R165">_xlfn.IFS(H165=1,1,K165=1,1,L165=1,1,M165=1,1,N165=1,1,P165=1,1,TRUE,0)</f>
        <v>0</v>
      </c>
      <c r="S165" s="64">
        <f>IF(AND(G165=1,R165=1),0,R165)</f>
        <v>0</v>
      </c>
      <c r="T165" s="24" t="s">
        <v>1922</v>
      </c>
      <c r="U165" s="49">
        <f>SUBSTITUTE(T165,".",",")*1</f>
        <v>1.34162600152194E-2</v>
      </c>
      <c r="V165" s="54">
        <f>IF(U165&gt;=0.1, 1, 0)</f>
        <v>0</v>
      </c>
      <c r="W165" s="25">
        <f>IF(U165&gt;=0.2, 1, 0)</f>
        <v>0</v>
      </c>
      <c r="X165" s="25">
        <f>IF(U165&gt;=0.3, 1, 0)</f>
        <v>0</v>
      </c>
      <c r="Y165" s="25">
        <f>IF(U165&gt;=0.4, 1, 0)</f>
        <v>0</v>
      </c>
      <c r="Z165" s="25">
        <f>IF(U165&gt;=0.5, 1, 0)</f>
        <v>0</v>
      </c>
      <c r="AA165" s="25">
        <f>IF(U165&gt;=0.6, 1, 0)</f>
        <v>0</v>
      </c>
      <c r="AB165" s="25">
        <f>IF(U165&gt;=0.7, 1, 0)</f>
        <v>0</v>
      </c>
      <c r="AC165" s="25">
        <f>IF(U165&gt;=0.8, 1, 0)</f>
        <v>0</v>
      </c>
      <c r="AD165" s="55">
        <f>IF(U165&gt;=0.9, 1, 0)</f>
        <v>0</v>
      </c>
    </row>
    <row r="166" spans="1:30" ht="20" customHeight="1" x14ac:dyDescent="0.2">
      <c r="A166" s="20" t="s">
        <v>404</v>
      </c>
      <c r="B166" s="33" t="str">
        <f>SUBSTITUTE(A166,"/Users/timomiessen/Desktop/imagesdk/blackwomen1/","Image_")</f>
        <v>Image_BW_155.jpg</v>
      </c>
      <c r="C166" s="63" t="s">
        <v>5</v>
      </c>
      <c r="D166" s="22" t="s">
        <v>2973</v>
      </c>
      <c r="E166" s="23">
        <v>0</v>
      </c>
      <c r="F166" s="23">
        <v>1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 cm="1">
        <f t="array" ref="R166">_xlfn.IFS(H166=1,1,K166=1,1,L166=1,1,M166=1,1,N166=1,1,P166=1,1,TRUE,0)</f>
        <v>0</v>
      </c>
      <c r="S166" s="64">
        <f>IF(AND(G166=1,R166=1),0,R166)</f>
        <v>0</v>
      </c>
      <c r="T166" s="24" t="s">
        <v>1923</v>
      </c>
      <c r="U166" s="49">
        <f>SUBSTITUTE(T166,".",",")*1</f>
        <v>9.7967956215143204E-2</v>
      </c>
      <c r="V166" s="54">
        <f>IF(U166&gt;=0.1, 1, 0)</f>
        <v>0</v>
      </c>
      <c r="W166" s="25">
        <f>IF(U166&gt;=0.2, 1, 0)</f>
        <v>0</v>
      </c>
      <c r="X166" s="25">
        <f>IF(U166&gt;=0.3, 1, 0)</f>
        <v>0</v>
      </c>
      <c r="Y166" s="25">
        <f>IF(U166&gt;=0.4, 1, 0)</f>
        <v>0</v>
      </c>
      <c r="Z166" s="25">
        <f>IF(U166&gt;=0.5, 1, 0)</f>
        <v>0</v>
      </c>
      <c r="AA166" s="25">
        <f>IF(U166&gt;=0.6, 1, 0)</f>
        <v>0</v>
      </c>
      <c r="AB166" s="25">
        <f>IF(U166&gt;=0.7, 1, 0)</f>
        <v>0</v>
      </c>
      <c r="AC166" s="25">
        <f>IF(U166&gt;=0.8, 1, 0)</f>
        <v>0</v>
      </c>
      <c r="AD166" s="55">
        <f>IF(U166&gt;=0.9, 1, 0)</f>
        <v>0</v>
      </c>
    </row>
    <row r="167" spans="1:30" ht="20" customHeight="1" x14ac:dyDescent="0.2">
      <c r="A167" s="20" t="s">
        <v>405</v>
      </c>
      <c r="B167" s="33" t="str">
        <f>SUBSTITUTE(A167,"/Users/timomiessen/Desktop/imagesdk/blackwomen1/","Image_")</f>
        <v>Image_BW_156.jpg</v>
      </c>
      <c r="C167" s="63" t="s">
        <v>5</v>
      </c>
      <c r="D167" s="22" t="s">
        <v>2973</v>
      </c>
      <c r="E167" s="23">
        <v>0</v>
      </c>
      <c r="F167" s="23">
        <v>1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 cm="1">
        <f t="array" ref="R167">_xlfn.IFS(H167=1,1,K167=1,1,L167=1,1,M167=1,1,N167=1,1,P167=1,1,TRUE,0)</f>
        <v>0</v>
      </c>
      <c r="S167" s="64">
        <f>IF(AND(G167=1,R167=1),0,R167)</f>
        <v>0</v>
      </c>
      <c r="T167" s="24" t="s">
        <v>1924</v>
      </c>
      <c r="U167" s="49">
        <f>SUBSTITUTE(T167,".",",")*1</f>
        <v>2.12450744584202E-2</v>
      </c>
      <c r="V167" s="54">
        <f>IF(U167&gt;=0.1, 1, 0)</f>
        <v>0</v>
      </c>
      <c r="W167" s="25">
        <f>IF(U167&gt;=0.2, 1, 0)</f>
        <v>0</v>
      </c>
      <c r="X167" s="25">
        <f>IF(U167&gt;=0.3, 1, 0)</f>
        <v>0</v>
      </c>
      <c r="Y167" s="25">
        <f>IF(U167&gt;=0.4, 1, 0)</f>
        <v>0</v>
      </c>
      <c r="Z167" s="25">
        <f>IF(U167&gt;=0.5, 1, 0)</f>
        <v>0</v>
      </c>
      <c r="AA167" s="25">
        <f>IF(U167&gt;=0.6, 1, 0)</f>
        <v>0</v>
      </c>
      <c r="AB167" s="25">
        <f>IF(U167&gt;=0.7, 1, 0)</f>
        <v>0</v>
      </c>
      <c r="AC167" s="25">
        <f>IF(U167&gt;=0.8, 1, 0)</f>
        <v>0</v>
      </c>
      <c r="AD167" s="55">
        <f>IF(U167&gt;=0.9, 1, 0)</f>
        <v>0</v>
      </c>
    </row>
    <row r="168" spans="1:30" ht="20" customHeight="1" x14ac:dyDescent="0.2">
      <c r="A168" s="20" t="s">
        <v>406</v>
      </c>
      <c r="B168" s="33" t="str">
        <f>SUBSTITUTE(A168,"/Users/timomiessen/Desktop/imagesdk/blackwomen1/","Image_")</f>
        <v>Image_BW_157.jpg</v>
      </c>
      <c r="C168" s="63" t="s">
        <v>5</v>
      </c>
      <c r="D168" s="22" t="s">
        <v>2973</v>
      </c>
      <c r="E168" s="23">
        <v>0</v>
      </c>
      <c r="F168" s="23">
        <v>1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 cm="1">
        <f t="array" ref="R168">_xlfn.IFS(H168=1,1,K168=1,1,L168=1,1,M168=1,1,N168=1,1,P168=1,1,TRUE,0)</f>
        <v>0</v>
      </c>
      <c r="S168" s="64">
        <f>IF(AND(G168=1,R168=1),0,R168)</f>
        <v>0</v>
      </c>
      <c r="T168" s="24" t="s">
        <v>1925</v>
      </c>
      <c r="U168" s="49">
        <f>SUBSTITUTE(T168,".",",")*1</f>
        <v>1.3173585757613101E-2</v>
      </c>
      <c r="V168" s="54">
        <f>IF(U168&gt;=0.1, 1, 0)</f>
        <v>0</v>
      </c>
      <c r="W168" s="25">
        <f>IF(U168&gt;=0.2, 1, 0)</f>
        <v>0</v>
      </c>
      <c r="X168" s="25">
        <f>IF(U168&gt;=0.3, 1, 0)</f>
        <v>0</v>
      </c>
      <c r="Y168" s="25">
        <f>IF(U168&gt;=0.4, 1, 0)</f>
        <v>0</v>
      </c>
      <c r="Z168" s="25">
        <f>IF(U168&gt;=0.5, 1, 0)</f>
        <v>0</v>
      </c>
      <c r="AA168" s="25">
        <f>IF(U168&gt;=0.6, 1, 0)</f>
        <v>0</v>
      </c>
      <c r="AB168" s="25">
        <f>IF(U168&gt;=0.7, 1, 0)</f>
        <v>0</v>
      </c>
      <c r="AC168" s="25">
        <f>IF(U168&gt;=0.8, 1, 0)</f>
        <v>0</v>
      </c>
      <c r="AD168" s="55">
        <f>IF(U168&gt;=0.9, 1, 0)</f>
        <v>0</v>
      </c>
    </row>
    <row r="169" spans="1:30" ht="20" customHeight="1" x14ac:dyDescent="0.2">
      <c r="A169" s="20" t="s">
        <v>407</v>
      </c>
      <c r="B169" s="33" t="str">
        <f>SUBSTITUTE(A169,"/Users/timomiessen/Desktop/imagesdk/blackwomen1/","Image_")</f>
        <v>Image_BW_158.jpg</v>
      </c>
      <c r="C169" s="63" t="s">
        <v>5</v>
      </c>
      <c r="D169" s="22" t="s">
        <v>2973</v>
      </c>
      <c r="E169" s="23">
        <v>0</v>
      </c>
      <c r="F169" s="23">
        <v>1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 cm="1">
        <f t="array" ref="R169">_xlfn.IFS(H169=1,1,K169=1,1,L169=1,1,M169=1,1,N169=1,1,P169=1,1,TRUE,0)</f>
        <v>0</v>
      </c>
      <c r="S169" s="64">
        <f>IF(AND(G169=1,R169=1),0,R169)</f>
        <v>0</v>
      </c>
      <c r="T169" s="24" t="s">
        <v>1926</v>
      </c>
      <c r="U169" s="49">
        <f>SUBSTITUTE(T169,".",",")*1</f>
        <v>4.89506227895617E-2</v>
      </c>
      <c r="V169" s="54">
        <f>IF(U169&gt;=0.1, 1, 0)</f>
        <v>0</v>
      </c>
      <c r="W169" s="25">
        <f>IF(U169&gt;=0.2, 1, 0)</f>
        <v>0</v>
      </c>
      <c r="X169" s="25">
        <f>IF(U169&gt;=0.3, 1, 0)</f>
        <v>0</v>
      </c>
      <c r="Y169" s="25">
        <f>IF(U169&gt;=0.4, 1, 0)</f>
        <v>0</v>
      </c>
      <c r="Z169" s="25">
        <f>IF(U169&gt;=0.5, 1, 0)</f>
        <v>0</v>
      </c>
      <c r="AA169" s="25">
        <f>IF(U169&gt;=0.6, 1, 0)</f>
        <v>0</v>
      </c>
      <c r="AB169" s="25">
        <f>IF(U169&gt;=0.7, 1, 0)</f>
        <v>0</v>
      </c>
      <c r="AC169" s="25">
        <f>IF(U169&gt;=0.8, 1, 0)</f>
        <v>0</v>
      </c>
      <c r="AD169" s="55">
        <f>IF(U169&gt;=0.9, 1, 0)</f>
        <v>0</v>
      </c>
    </row>
    <row r="170" spans="1:30" ht="20" customHeight="1" x14ac:dyDescent="0.2">
      <c r="A170" s="20" t="s">
        <v>408</v>
      </c>
      <c r="B170" s="33" t="str">
        <f>SUBSTITUTE(A170,"/Users/timomiessen/Desktop/imagesdk/blackwomen1/","Image_")</f>
        <v>Image_BW_159.jpg</v>
      </c>
      <c r="C170" s="63" t="s">
        <v>5</v>
      </c>
      <c r="D170" s="22" t="s">
        <v>2973</v>
      </c>
      <c r="E170" s="23">
        <v>0</v>
      </c>
      <c r="F170" s="23">
        <v>1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 cm="1">
        <f t="array" ref="R170">_xlfn.IFS(H170=1,1,K170=1,1,L170=1,1,M170=1,1,N170=1,1,P170=1,1,TRUE,0)</f>
        <v>0</v>
      </c>
      <c r="S170" s="64">
        <f>IF(AND(G170=1,R170=1),0,R170)</f>
        <v>0</v>
      </c>
      <c r="T170" s="24" t="s">
        <v>1927</v>
      </c>
      <c r="U170" s="49">
        <f>SUBSTITUTE(T170,".",",")*1</f>
        <v>4.6284560114145203E-2</v>
      </c>
      <c r="V170" s="54">
        <f>IF(U170&gt;=0.1, 1, 0)</f>
        <v>0</v>
      </c>
      <c r="W170" s="25">
        <f>IF(U170&gt;=0.2, 1, 0)</f>
        <v>0</v>
      </c>
      <c r="X170" s="25">
        <f>IF(U170&gt;=0.3, 1, 0)</f>
        <v>0</v>
      </c>
      <c r="Y170" s="25">
        <f>IF(U170&gt;=0.4, 1, 0)</f>
        <v>0</v>
      </c>
      <c r="Z170" s="25">
        <f>IF(U170&gt;=0.5, 1, 0)</f>
        <v>0</v>
      </c>
      <c r="AA170" s="25">
        <f>IF(U170&gt;=0.6, 1, 0)</f>
        <v>0</v>
      </c>
      <c r="AB170" s="25">
        <f>IF(U170&gt;=0.7, 1, 0)</f>
        <v>0</v>
      </c>
      <c r="AC170" s="25">
        <f>IF(U170&gt;=0.8, 1, 0)</f>
        <v>0</v>
      </c>
      <c r="AD170" s="55">
        <f>IF(U170&gt;=0.9, 1, 0)</f>
        <v>0</v>
      </c>
    </row>
    <row r="171" spans="1:30" ht="20" customHeight="1" x14ac:dyDescent="0.2">
      <c r="A171" s="20" t="s">
        <v>409</v>
      </c>
      <c r="B171" s="33" t="str">
        <f>SUBSTITUTE(A171,"/Users/timomiessen/Desktop/imagesdk/blackwomen1/","Image_")</f>
        <v>Image_BW_16.jpg</v>
      </c>
      <c r="C171" s="63" t="s">
        <v>5</v>
      </c>
      <c r="D171" s="22" t="s">
        <v>2973</v>
      </c>
      <c r="E171" s="23">
        <v>1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 cm="1">
        <f t="array" ref="R171">_xlfn.IFS(H171=1,1,K171=1,1,L171=1,1,M171=1,1,N171=1,1,P171=1,1,TRUE,0)</f>
        <v>0</v>
      </c>
      <c r="S171" s="64">
        <f>IF(AND(G171=1,R171=1),0,R171)</f>
        <v>0</v>
      </c>
      <c r="T171" s="24" t="s">
        <v>1928</v>
      </c>
      <c r="U171" s="49">
        <f>SUBSTITUTE(T171,".",",")*1</f>
        <v>1.2220287695527E-2</v>
      </c>
      <c r="V171" s="54">
        <f>IF(U171&gt;=0.1, 1, 0)</f>
        <v>0</v>
      </c>
      <c r="W171" s="25">
        <f>IF(U171&gt;=0.2, 1, 0)</f>
        <v>0</v>
      </c>
      <c r="X171" s="25">
        <f>IF(U171&gt;=0.3, 1, 0)</f>
        <v>0</v>
      </c>
      <c r="Y171" s="25">
        <f>IF(U171&gt;=0.4, 1, 0)</f>
        <v>0</v>
      </c>
      <c r="Z171" s="25">
        <f>IF(U171&gt;=0.5, 1, 0)</f>
        <v>0</v>
      </c>
      <c r="AA171" s="25">
        <f>IF(U171&gt;=0.6, 1, 0)</f>
        <v>0</v>
      </c>
      <c r="AB171" s="25">
        <f>IF(U171&gt;=0.7, 1, 0)</f>
        <v>0</v>
      </c>
      <c r="AC171" s="25">
        <f>IF(U171&gt;=0.8, 1, 0)</f>
        <v>0</v>
      </c>
      <c r="AD171" s="55">
        <f>IF(U171&gt;=0.9, 1, 0)</f>
        <v>0</v>
      </c>
    </row>
    <row r="172" spans="1:30" ht="20" customHeight="1" x14ac:dyDescent="0.2">
      <c r="A172" s="20" t="s">
        <v>410</v>
      </c>
      <c r="B172" s="33" t="str">
        <f>SUBSTITUTE(A172,"/Users/timomiessen/Desktop/imagesdk/blackwomen1/","Image_")</f>
        <v>Image_BW_160.jpg</v>
      </c>
      <c r="C172" s="63" t="s">
        <v>5</v>
      </c>
      <c r="D172" s="22" t="s">
        <v>2973</v>
      </c>
      <c r="E172" s="23">
        <v>0</v>
      </c>
      <c r="F172" s="23">
        <v>1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 cm="1">
        <f t="array" ref="R172">_xlfn.IFS(H172=1,1,K172=1,1,L172=1,1,M172=1,1,N172=1,1,P172=1,1,TRUE,0)</f>
        <v>0</v>
      </c>
      <c r="S172" s="64">
        <f>IF(AND(G172=1,R172=1),0,R172)</f>
        <v>0</v>
      </c>
      <c r="T172" s="24" t="s">
        <v>1929</v>
      </c>
      <c r="U172" s="49">
        <f>SUBSTITUTE(T172,".",",")*1</f>
        <v>9.66486521065235E-2</v>
      </c>
      <c r="V172" s="54">
        <f>IF(U172&gt;=0.1, 1, 0)</f>
        <v>0</v>
      </c>
      <c r="W172" s="25">
        <f>IF(U172&gt;=0.2, 1, 0)</f>
        <v>0</v>
      </c>
      <c r="X172" s="25">
        <f>IF(U172&gt;=0.3, 1, 0)</f>
        <v>0</v>
      </c>
      <c r="Y172" s="25">
        <f>IF(U172&gt;=0.4, 1, 0)</f>
        <v>0</v>
      </c>
      <c r="Z172" s="25">
        <f>IF(U172&gt;=0.5, 1, 0)</f>
        <v>0</v>
      </c>
      <c r="AA172" s="25">
        <f>IF(U172&gt;=0.6, 1, 0)</f>
        <v>0</v>
      </c>
      <c r="AB172" s="25">
        <f>IF(U172&gt;=0.7, 1, 0)</f>
        <v>0</v>
      </c>
      <c r="AC172" s="25">
        <f>IF(U172&gt;=0.8, 1, 0)</f>
        <v>0</v>
      </c>
      <c r="AD172" s="55">
        <f>IF(U172&gt;=0.9, 1, 0)</f>
        <v>0</v>
      </c>
    </row>
    <row r="173" spans="1:30" ht="20" customHeight="1" x14ac:dyDescent="0.2">
      <c r="A173" s="20" t="s">
        <v>411</v>
      </c>
      <c r="B173" s="33" t="str">
        <f>SUBSTITUTE(A173,"/Users/timomiessen/Desktop/imagesdk/blackwomen1/","Image_")</f>
        <v>Image_BW_161.jpg</v>
      </c>
      <c r="C173" s="63" t="s">
        <v>5</v>
      </c>
      <c r="D173" s="22" t="s">
        <v>2973</v>
      </c>
      <c r="E173" s="23">
        <v>0</v>
      </c>
      <c r="F173" s="23">
        <v>1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 cm="1">
        <f t="array" ref="R173">_xlfn.IFS(H173=1,1,K173=1,1,L173=1,1,M173=1,1,N173=1,1,P173=1,1,TRUE,0)</f>
        <v>0</v>
      </c>
      <c r="S173" s="64">
        <f>IF(AND(G173=1,R173=1),0,R173)</f>
        <v>0</v>
      </c>
      <c r="T173" s="24" t="s">
        <v>1930</v>
      </c>
      <c r="U173" s="49">
        <f>SUBSTITUTE(T173,".",",")*1</f>
        <v>5.9319844469428E-2</v>
      </c>
      <c r="V173" s="54">
        <f>IF(U173&gt;=0.1, 1, 0)</f>
        <v>0</v>
      </c>
      <c r="W173" s="25">
        <f>IF(U173&gt;=0.2, 1, 0)</f>
        <v>0</v>
      </c>
      <c r="X173" s="25">
        <f>IF(U173&gt;=0.3, 1, 0)</f>
        <v>0</v>
      </c>
      <c r="Y173" s="25">
        <f>IF(U173&gt;=0.4, 1, 0)</f>
        <v>0</v>
      </c>
      <c r="Z173" s="25">
        <f>IF(U173&gt;=0.5, 1, 0)</f>
        <v>0</v>
      </c>
      <c r="AA173" s="25">
        <f>IF(U173&gt;=0.6, 1, 0)</f>
        <v>0</v>
      </c>
      <c r="AB173" s="25">
        <f>IF(U173&gt;=0.7, 1, 0)</f>
        <v>0</v>
      </c>
      <c r="AC173" s="25">
        <f>IF(U173&gt;=0.8, 1, 0)</f>
        <v>0</v>
      </c>
      <c r="AD173" s="55">
        <f>IF(U173&gt;=0.9, 1, 0)</f>
        <v>0</v>
      </c>
    </row>
    <row r="174" spans="1:30" ht="20" customHeight="1" x14ac:dyDescent="0.2">
      <c r="A174" s="20" t="s">
        <v>412</v>
      </c>
      <c r="B174" s="33" t="str">
        <f>SUBSTITUTE(A174,"/Users/timomiessen/Desktop/imagesdk/blackwomen1/","Image_")</f>
        <v>Image_BW_162.jpg</v>
      </c>
      <c r="C174" s="63" t="s">
        <v>5</v>
      </c>
      <c r="D174" s="22" t="s">
        <v>2973</v>
      </c>
      <c r="E174" s="23">
        <v>0</v>
      </c>
      <c r="F174" s="23">
        <v>1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 cm="1">
        <f t="array" ref="R174">_xlfn.IFS(H174=1,1,K174=1,1,L174=1,1,M174=1,1,N174=1,1,P174=1,1,TRUE,0)</f>
        <v>0</v>
      </c>
      <c r="S174" s="64">
        <f>IF(AND(G174=1,R174=1),0,R174)</f>
        <v>0</v>
      </c>
      <c r="T174" s="24" t="s">
        <v>1931</v>
      </c>
      <c r="U174" s="49">
        <f>SUBSTITUTE(T174,".",",")*1</f>
        <v>5.3927490953356002E-3</v>
      </c>
      <c r="V174" s="54">
        <f>IF(U174&gt;=0.1, 1, 0)</f>
        <v>0</v>
      </c>
      <c r="W174" s="25">
        <f>IF(U174&gt;=0.2, 1, 0)</f>
        <v>0</v>
      </c>
      <c r="X174" s="25">
        <f>IF(U174&gt;=0.3, 1, 0)</f>
        <v>0</v>
      </c>
      <c r="Y174" s="25">
        <f>IF(U174&gt;=0.4, 1, 0)</f>
        <v>0</v>
      </c>
      <c r="Z174" s="25">
        <f>IF(U174&gt;=0.5, 1, 0)</f>
        <v>0</v>
      </c>
      <c r="AA174" s="25">
        <f>IF(U174&gt;=0.6, 1, 0)</f>
        <v>0</v>
      </c>
      <c r="AB174" s="25">
        <f>IF(U174&gt;=0.7, 1, 0)</f>
        <v>0</v>
      </c>
      <c r="AC174" s="25">
        <f>IF(U174&gt;=0.8, 1, 0)</f>
        <v>0</v>
      </c>
      <c r="AD174" s="55">
        <f>IF(U174&gt;=0.9, 1, 0)</f>
        <v>0</v>
      </c>
    </row>
    <row r="175" spans="1:30" ht="20" customHeight="1" x14ac:dyDescent="0.2">
      <c r="A175" s="20" t="s">
        <v>413</v>
      </c>
      <c r="B175" s="33" t="str">
        <f>SUBSTITUTE(A175,"/Users/timomiessen/Desktop/imagesdk/blackwomen1/","Image_")</f>
        <v>Image_BW_163.jpg</v>
      </c>
      <c r="C175" s="63" t="s">
        <v>5</v>
      </c>
      <c r="D175" s="22" t="s">
        <v>2973</v>
      </c>
      <c r="E175" s="23">
        <v>0</v>
      </c>
      <c r="F175" s="23">
        <v>1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 cm="1">
        <f t="array" ref="R175">_xlfn.IFS(H175=1,1,K175=1,1,L175=1,1,M175=1,1,N175=1,1,P175=1,1,TRUE,0)</f>
        <v>0</v>
      </c>
      <c r="S175" s="64">
        <f>IF(AND(G175=1,R175=1),0,R175)</f>
        <v>0</v>
      </c>
      <c r="T175" s="24" t="s">
        <v>1932</v>
      </c>
      <c r="U175" s="49">
        <f>SUBSTITUTE(T175,".",",")*1</f>
        <v>1.04697772767394E-2</v>
      </c>
      <c r="V175" s="54">
        <f>IF(U175&gt;=0.1, 1, 0)</f>
        <v>0</v>
      </c>
      <c r="W175" s="25">
        <f>IF(U175&gt;=0.2, 1, 0)</f>
        <v>0</v>
      </c>
      <c r="X175" s="25">
        <f>IF(U175&gt;=0.3, 1, 0)</f>
        <v>0</v>
      </c>
      <c r="Y175" s="25">
        <f>IF(U175&gt;=0.4, 1, 0)</f>
        <v>0</v>
      </c>
      <c r="Z175" s="25">
        <f>IF(U175&gt;=0.5, 1, 0)</f>
        <v>0</v>
      </c>
      <c r="AA175" s="25">
        <f>IF(U175&gt;=0.6, 1, 0)</f>
        <v>0</v>
      </c>
      <c r="AB175" s="25">
        <f>IF(U175&gt;=0.7, 1, 0)</f>
        <v>0</v>
      </c>
      <c r="AC175" s="25">
        <f>IF(U175&gt;=0.8, 1, 0)</f>
        <v>0</v>
      </c>
      <c r="AD175" s="55">
        <f>IF(U175&gt;=0.9, 1, 0)</f>
        <v>0</v>
      </c>
    </row>
    <row r="176" spans="1:30" ht="20" customHeight="1" x14ac:dyDescent="0.2">
      <c r="A176" s="20" t="s">
        <v>414</v>
      </c>
      <c r="B176" s="33" t="str">
        <f>SUBSTITUTE(A176,"/Users/timomiessen/Desktop/imagesdk/blackwomen1/","Image_")</f>
        <v>Image_BW_164.jpg</v>
      </c>
      <c r="C176" s="63" t="s">
        <v>5</v>
      </c>
      <c r="D176" s="22" t="s">
        <v>2973</v>
      </c>
      <c r="E176" s="23">
        <v>0</v>
      </c>
      <c r="F176" s="23">
        <v>1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 cm="1">
        <f t="array" ref="R176">_xlfn.IFS(H176=1,1,K176=1,1,L176=1,1,M176=1,1,N176=1,1,P176=1,1,TRUE,0)</f>
        <v>0</v>
      </c>
      <c r="S176" s="64">
        <f>IF(AND(G176=1,R176=1),0,R176)</f>
        <v>0</v>
      </c>
      <c r="T176" s="24" t="s">
        <v>1933</v>
      </c>
      <c r="U176" s="49">
        <f>SUBSTITUTE(T176,".",",")*1</f>
        <v>1.8443872686475501E-2</v>
      </c>
      <c r="V176" s="54">
        <f>IF(U176&gt;=0.1, 1, 0)</f>
        <v>0</v>
      </c>
      <c r="W176" s="25">
        <f>IF(U176&gt;=0.2, 1, 0)</f>
        <v>0</v>
      </c>
      <c r="X176" s="25">
        <f>IF(U176&gt;=0.3, 1, 0)</f>
        <v>0</v>
      </c>
      <c r="Y176" s="25">
        <f>IF(U176&gt;=0.4, 1, 0)</f>
        <v>0</v>
      </c>
      <c r="Z176" s="25">
        <f>IF(U176&gt;=0.5, 1, 0)</f>
        <v>0</v>
      </c>
      <c r="AA176" s="25">
        <f>IF(U176&gt;=0.6, 1, 0)</f>
        <v>0</v>
      </c>
      <c r="AB176" s="25">
        <f>IF(U176&gt;=0.7, 1, 0)</f>
        <v>0</v>
      </c>
      <c r="AC176" s="25">
        <f>IF(U176&gt;=0.8, 1, 0)</f>
        <v>0</v>
      </c>
      <c r="AD176" s="55">
        <f>IF(U176&gt;=0.9, 1, 0)</f>
        <v>0</v>
      </c>
    </row>
    <row r="177" spans="1:30" ht="20" customHeight="1" x14ac:dyDescent="0.2">
      <c r="A177" s="20" t="s">
        <v>415</v>
      </c>
      <c r="B177" s="33" t="str">
        <f>SUBSTITUTE(A177,"/Users/timomiessen/Desktop/imagesdk/blackwomen1/","Image_")</f>
        <v>Image_BW_165.jpg</v>
      </c>
      <c r="C177" s="63" t="s">
        <v>5</v>
      </c>
      <c r="D177" s="22" t="s">
        <v>2973</v>
      </c>
      <c r="E177" s="23">
        <v>0</v>
      </c>
      <c r="F177" s="23">
        <v>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 cm="1">
        <f t="array" ref="R177">_xlfn.IFS(H177=1,1,K177=1,1,L177=1,1,M177=1,1,N177=1,1,P177=1,1,TRUE,0)</f>
        <v>0</v>
      </c>
      <c r="S177" s="64">
        <f>IF(AND(G177=1,R177=1),0,R177)</f>
        <v>0</v>
      </c>
      <c r="T177" s="24" t="s">
        <v>1934</v>
      </c>
      <c r="U177" s="49">
        <f>SUBSTITUTE(T177,".",",")*1</f>
        <v>3.9895208552479702E-2</v>
      </c>
      <c r="V177" s="54">
        <f>IF(U177&gt;=0.1, 1, 0)</f>
        <v>0</v>
      </c>
      <c r="W177" s="25">
        <f>IF(U177&gt;=0.2, 1, 0)</f>
        <v>0</v>
      </c>
      <c r="X177" s="25">
        <f>IF(U177&gt;=0.3, 1, 0)</f>
        <v>0</v>
      </c>
      <c r="Y177" s="25">
        <f>IF(U177&gt;=0.4, 1, 0)</f>
        <v>0</v>
      </c>
      <c r="Z177" s="25">
        <f>IF(U177&gt;=0.5, 1, 0)</f>
        <v>0</v>
      </c>
      <c r="AA177" s="25">
        <f>IF(U177&gt;=0.6, 1, 0)</f>
        <v>0</v>
      </c>
      <c r="AB177" s="25">
        <f>IF(U177&gt;=0.7, 1, 0)</f>
        <v>0</v>
      </c>
      <c r="AC177" s="25">
        <f>IF(U177&gt;=0.8, 1, 0)</f>
        <v>0</v>
      </c>
      <c r="AD177" s="55">
        <f>IF(U177&gt;=0.9, 1, 0)</f>
        <v>0</v>
      </c>
    </row>
    <row r="178" spans="1:30" ht="20" customHeight="1" x14ac:dyDescent="0.2">
      <c r="A178" s="20" t="s">
        <v>416</v>
      </c>
      <c r="B178" s="33" t="str">
        <f>SUBSTITUTE(A178,"/Users/timomiessen/Desktop/imagesdk/blackwomen1/","Image_")</f>
        <v>Image_BW_166.jpg</v>
      </c>
      <c r="C178" s="63" t="s">
        <v>5</v>
      </c>
      <c r="D178" s="22" t="s">
        <v>2973</v>
      </c>
      <c r="E178" s="23">
        <v>0</v>
      </c>
      <c r="F178" s="23">
        <v>1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 cm="1">
        <f t="array" ref="R178">_xlfn.IFS(H178=1,1,K178=1,1,L178=1,1,M178=1,1,N178=1,1,P178=1,1,TRUE,0)</f>
        <v>0</v>
      </c>
      <c r="S178" s="64">
        <f>IF(AND(G178=1,R178=1),0,R178)</f>
        <v>0</v>
      </c>
      <c r="T178" s="24" t="s">
        <v>1935</v>
      </c>
      <c r="U178" s="49">
        <f>SUBSTITUTE(T178,".",",")*1</f>
        <v>2.5723360478878E-2</v>
      </c>
      <c r="V178" s="54">
        <f>IF(U178&gt;=0.1, 1, 0)</f>
        <v>0</v>
      </c>
      <c r="W178" s="25">
        <f>IF(U178&gt;=0.2, 1, 0)</f>
        <v>0</v>
      </c>
      <c r="X178" s="25">
        <f>IF(U178&gt;=0.3, 1, 0)</f>
        <v>0</v>
      </c>
      <c r="Y178" s="25">
        <f>IF(U178&gt;=0.4, 1, 0)</f>
        <v>0</v>
      </c>
      <c r="Z178" s="25">
        <f>IF(U178&gt;=0.5, 1, 0)</f>
        <v>0</v>
      </c>
      <c r="AA178" s="25">
        <f>IF(U178&gt;=0.6, 1, 0)</f>
        <v>0</v>
      </c>
      <c r="AB178" s="25">
        <f>IF(U178&gt;=0.7, 1, 0)</f>
        <v>0</v>
      </c>
      <c r="AC178" s="25">
        <f>IF(U178&gt;=0.8, 1, 0)</f>
        <v>0</v>
      </c>
      <c r="AD178" s="55">
        <f>IF(U178&gt;=0.9, 1, 0)</f>
        <v>0</v>
      </c>
    </row>
    <row r="179" spans="1:30" ht="20" customHeight="1" x14ac:dyDescent="0.2">
      <c r="A179" s="20" t="s">
        <v>417</v>
      </c>
      <c r="B179" s="33" t="str">
        <f>SUBSTITUTE(A179,"/Users/timomiessen/Desktop/imagesdk/blackwomen1/","Image_")</f>
        <v>Image_BW_167.jpg</v>
      </c>
      <c r="C179" s="63" t="s">
        <v>5</v>
      </c>
      <c r="D179" s="22" t="s">
        <v>2973</v>
      </c>
      <c r="E179" s="23">
        <v>0</v>
      </c>
      <c r="F179" s="23">
        <v>1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 cm="1">
        <f t="array" ref="R179">_xlfn.IFS(H179=1,1,K179=1,1,L179=1,1,M179=1,1,N179=1,1,P179=1,1,TRUE,0)</f>
        <v>0</v>
      </c>
      <c r="S179" s="64">
        <f>IF(AND(G179=1,R179=1),0,R179)</f>
        <v>0</v>
      </c>
      <c r="T179" s="24" t="s">
        <v>1936</v>
      </c>
      <c r="U179" s="49">
        <f>SUBSTITUTE(T179,".",",")*1</f>
        <v>6.3522539567202304E-3</v>
      </c>
      <c r="V179" s="54">
        <f>IF(U179&gt;=0.1, 1, 0)</f>
        <v>0</v>
      </c>
      <c r="W179" s="25">
        <f>IF(U179&gt;=0.2, 1, 0)</f>
        <v>0</v>
      </c>
      <c r="X179" s="25">
        <f>IF(U179&gt;=0.3, 1, 0)</f>
        <v>0</v>
      </c>
      <c r="Y179" s="25">
        <f>IF(U179&gt;=0.4, 1, 0)</f>
        <v>0</v>
      </c>
      <c r="Z179" s="25">
        <f>IF(U179&gt;=0.5, 1, 0)</f>
        <v>0</v>
      </c>
      <c r="AA179" s="25">
        <f>IF(U179&gt;=0.6, 1, 0)</f>
        <v>0</v>
      </c>
      <c r="AB179" s="25">
        <f>IF(U179&gt;=0.7, 1, 0)</f>
        <v>0</v>
      </c>
      <c r="AC179" s="25">
        <f>IF(U179&gt;=0.8, 1, 0)</f>
        <v>0</v>
      </c>
      <c r="AD179" s="55">
        <f>IF(U179&gt;=0.9, 1, 0)</f>
        <v>0</v>
      </c>
    </row>
    <row r="180" spans="1:30" ht="20" customHeight="1" x14ac:dyDescent="0.2">
      <c r="A180" s="20" t="s">
        <v>418</v>
      </c>
      <c r="B180" s="33" t="str">
        <f>SUBSTITUTE(A180,"/Users/timomiessen/Desktop/imagesdk/blackwomen1/","Image_")</f>
        <v>Image_BW_168.jpg</v>
      </c>
      <c r="C180" s="63" t="s">
        <v>5</v>
      </c>
      <c r="D180" s="22" t="s">
        <v>2973</v>
      </c>
      <c r="E180" s="23">
        <v>0</v>
      </c>
      <c r="F180" s="23">
        <v>1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 cm="1">
        <f t="array" ref="R180">_xlfn.IFS(H180=1,1,K180=1,1,L180=1,1,M180=1,1,N180=1,1,P180=1,1,TRUE,0)</f>
        <v>0</v>
      </c>
      <c r="S180" s="64">
        <f>IF(AND(G180=1,R180=1),0,R180)</f>
        <v>0</v>
      </c>
      <c r="T180" s="24" t="s">
        <v>1937</v>
      </c>
      <c r="U180" s="49">
        <f>SUBSTITUTE(T180,".",",")*1</f>
        <v>2.4876151350326801E-2</v>
      </c>
      <c r="V180" s="54">
        <f>IF(U180&gt;=0.1, 1, 0)</f>
        <v>0</v>
      </c>
      <c r="W180" s="25">
        <f>IF(U180&gt;=0.2, 1, 0)</f>
        <v>0</v>
      </c>
      <c r="X180" s="25">
        <f>IF(U180&gt;=0.3, 1, 0)</f>
        <v>0</v>
      </c>
      <c r="Y180" s="25">
        <f>IF(U180&gt;=0.4, 1, 0)</f>
        <v>0</v>
      </c>
      <c r="Z180" s="25">
        <f>IF(U180&gt;=0.5, 1, 0)</f>
        <v>0</v>
      </c>
      <c r="AA180" s="25">
        <f>IF(U180&gt;=0.6, 1, 0)</f>
        <v>0</v>
      </c>
      <c r="AB180" s="25">
        <f>IF(U180&gt;=0.7, 1, 0)</f>
        <v>0</v>
      </c>
      <c r="AC180" s="25">
        <f>IF(U180&gt;=0.8, 1, 0)</f>
        <v>0</v>
      </c>
      <c r="AD180" s="55">
        <f>IF(U180&gt;=0.9, 1, 0)</f>
        <v>0</v>
      </c>
    </row>
    <row r="181" spans="1:30" ht="20" customHeight="1" x14ac:dyDescent="0.2">
      <c r="A181" s="20" t="s">
        <v>419</v>
      </c>
      <c r="B181" s="33" t="str">
        <f>SUBSTITUTE(A181,"/Users/timomiessen/Desktop/imagesdk/blackwomen1/","Image_")</f>
        <v>Image_BW_169.jpg</v>
      </c>
      <c r="C181" s="63" t="s">
        <v>5</v>
      </c>
      <c r="D181" s="22" t="s">
        <v>2973</v>
      </c>
      <c r="E181" s="23">
        <v>0</v>
      </c>
      <c r="F181" s="23">
        <v>1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 cm="1">
        <f t="array" ref="R181">_xlfn.IFS(H181=1,1,K181=1,1,L181=1,1,M181=1,1,N181=1,1,P181=1,1,TRUE,0)</f>
        <v>0</v>
      </c>
      <c r="S181" s="64">
        <f>IF(AND(G181=1,R181=1),0,R181)</f>
        <v>0</v>
      </c>
      <c r="T181" s="24" t="s">
        <v>1938</v>
      </c>
      <c r="U181" s="49">
        <f>SUBSTITUTE(T181,".",",")*1</f>
        <v>7.6790822204202396E-3</v>
      </c>
      <c r="V181" s="54">
        <f>IF(U181&gt;=0.1, 1, 0)</f>
        <v>0</v>
      </c>
      <c r="W181" s="25">
        <f>IF(U181&gt;=0.2, 1, 0)</f>
        <v>0</v>
      </c>
      <c r="X181" s="25">
        <f>IF(U181&gt;=0.3, 1, 0)</f>
        <v>0</v>
      </c>
      <c r="Y181" s="25">
        <f>IF(U181&gt;=0.4, 1, 0)</f>
        <v>0</v>
      </c>
      <c r="Z181" s="25">
        <f>IF(U181&gt;=0.5, 1, 0)</f>
        <v>0</v>
      </c>
      <c r="AA181" s="25">
        <f>IF(U181&gt;=0.6, 1, 0)</f>
        <v>0</v>
      </c>
      <c r="AB181" s="25">
        <f>IF(U181&gt;=0.7, 1, 0)</f>
        <v>0</v>
      </c>
      <c r="AC181" s="25">
        <f>IF(U181&gt;=0.8, 1, 0)</f>
        <v>0</v>
      </c>
      <c r="AD181" s="55">
        <f>IF(U181&gt;=0.9, 1, 0)</f>
        <v>0</v>
      </c>
    </row>
    <row r="182" spans="1:30" ht="20" customHeight="1" x14ac:dyDescent="0.2">
      <c r="A182" s="20" t="s">
        <v>420</v>
      </c>
      <c r="B182" s="33" t="str">
        <f>SUBSTITUTE(A182,"/Users/timomiessen/Desktop/imagesdk/blackwomen1/","Image_")</f>
        <v>Image_BW_17.jpg</v>
      </c>
      <c r="C182" s="63" t="s">
        <v>5</v>
      </c>
      <c r="D182" s="22" t="s">
        <v>2973</v>
      </c>
      <c r="E182" s="23">
        <v>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 cm="1">
        <f t="array" ref="R182">_xlfn.IFS(H182=1,1,K182=1,1,L182=1,1,M182=1,1,N182=1,1,P182=1,1,TRUE,0)</f>
        <v>0</v>
      </c>
      <c r="S182" s="64">
        <f>IF(AND(G182=1,R182=1),0,R182)</f>
        <v>0</v>
      </c>
      <c r="T182" s="24" t="s">
        <v>1939</v>
      </c>
      <c r="U182" s="49">
        <f>SUBSTITUTE(T182,".",",")*1</f>
        <v>1.6698005609214299E-2</v>
      </c>
      <c r="V182" s="54">
        <f>IF(U182&gt;=0.1, 1, 0)</f>
        <v>0</v>
      </c>
      <c r="W182" s="25">
        <f>IF(U182&gt;=0.2, 1, 0)</f>
        <v>0</v>
      </c>
      <c r="X182" s="25">
        <f>IF(U182&gt;=0.3, 1, 0)</f>
        <v>0</v>
      </c>
      <c r="Y182" s="25">
        <f>IF(U182&gt;=0.4, 1, 0)</f>
        <v>0</v>
      </c>
      <c r="Z182" s="25">
        <f>IF(U182&gt;=0.5, 1, 0)</f>
        <v>0</v>
      </c>
      <c r="AA182" s="25">
        <f>IF(U182&gt;=0.6, 1, 0)</f>
        <v>0</v>
      </c>
      <c r="AB182" s="25">
        <f>IF(U182&gt;=0.7, 1, 0)</f>
        <v>0</v>
      </c>
      <c r="AC182" s="25">
        <f>IF(U182&gt;=0.8, 1, 0)</f>
        <v>0</v>
      </c>
      <c r="AD182" s="55">
        <f>IF(U182&gt;=0.9, 1, 0)</f>
        <v>0</v>
      </c>
    </row>
    <row r="183" spans="1:30" ht="20" customHeight="1" x14ac:dyDescent="0.2">
      <c r="A183" s="20" t="s">
        <v>421</v>
      </c>
      <c r="B183" s="33" t="str">
        <f>SUBSTITUTE(A183,"/Users/timomiessen/Desktop/imagesdk/blackwomen1/","Image_")</f>
        <v>Image_BW_170.jpg</v>
      </c>
      <c r="C183" s="63" t="s">
        <v>5</v>
      </c>
      <c r="D183" s="22" t="s">
        <v>2973</v>
      </c>
      <c r="E183" s="23">
        <v>0</v>
      </c>
      <c r="F183" s="23">
        <v>1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 cm="1">
        <f t="array" ref="R183">_xlfn.IFS(H183=1,1,K183=1,1,L183=1,1,M183=1,1,N183=1,1,P183=1,1,TRUE,0)</f>
        <v>0</v>
      </c>
      <c r="S183" s="64">
        <f>IF(AND(G183=1,R183=1),0,R183)</f>
        <v>0</v>
      </c>
      <c r="T183" s="24" t="s">
        <v>1940</v>
      </c>
      <c r="U183" s="49">
        <f>SUBSTITUTE(T183,".",",")*1</f>
        <v>4.7463988885283401E-2</v>
      </c>
      <c r="V183" s="54">
        <f>IF(U183&gt;=0.1, 1, 0)</f>
        <v>0</v>
      </c>
      <c r="W183" s="25">
        <f>IF(U183&gt;=0.2, 1, 0)</f>
        <v>0</v>
      </c>
      <c r="X183" s="25">
        <f>IF(U183&gt;=0.3, 1, 0)</f>
        <v>0</v>
      </c>
      <c r="Y183" s="25">
        <f>IF(U183&gt;=0.4, 1, 0)</f>
        <v>0</v>
      </c>
      <c r="Z183" s="25">
        <f>IF(U183&gt;=0.5, 1, 0)</f>
        <v>0</v>
      </c>
      <c r="AA183" s="25">
        <f>IF(U183&gt;=0.6, 1, 0)</f>
        <v>0</v>
      </c>
      <c r="AB183" s="25">
        <f>IF(U183&gt;=0.7, 1, 0)</f>
        <v>0</v>
      </c>
      <c r="AC183" s="25">
        <f>IF(U183&gt;=0.8, 1, 0)</f>
        <v>0</v>
      </c>
      <c r="AD183" s="55">
        <f>IF(U183&gt;=0.9, 1, 0)</f>
        <v>0</v>
      </c>
    </row>
    <row r="184" spans="1:30" ht="20" customHeight="1" x14ac:dyDescent="0.2">
      <c r="A184" s="20" t="s">
        <v>422</v>
      </c>
      <c r="B184" s="33" t="str">
        <f>SUBSTITUTE(A184,"/Users/timomiessen/Desktop/imagesdk/blackwomen1/","Image_")</f>
        <v>Image_BW_171.jpg</v>
      </c>
      <c r="C184" s="63" t="s">
        <v>5</v>
      </c>
      <c r="D184" s="22" t="s">
        <v>2973</v>
      </c>
      <c r="E184" s="23">
        <v>0</v>
      </c>
      <c r="F184" s="23">
        <v>1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 cm="1">
        <f t="array" ref="R184">_xlfn.IFS(H184=1,1,K184=1,1,L184=1,1,M184=1,1,N184=1,1,P184=1,1,TRUE,0)</f>
        <v>0</v>
      </c>
      <c r="S184" s="64">
        <f>IF(AND(G184=1,R184=1),0,R184)</f>
        <v>0</v>
      </c>
      <c r="T184" s="24" t="s">
        <v>1941</v>
      </c>
      <c r="U184" s="49">
        <f>SUBSTITUTE(T184,".",",")*1</f>
        <v>5.6667828466743196E-3</v>
      </c>
      <c r="V184" s="54">
        <f>IF(U184&gt;=0.1, 1, 0)</f>
        <v>0</v>
      </c>
      <c r="W184" s="25">
        <f>IF(U184&gt;=0.2, 1, 0)</f>
        <v>0</v>
      </c>
      <c r="X184" s="25">
        <f>IF(U184&gt;=0.3, 1, 0)</f>
        <v>0</v>
      </c>
      <c r="Y184" s="25">
        <f>IF(U184&gt;=0.4, 1, 0)</f>
        <v>0</v>
      </c>
      <c r="Z184" s="25">
        <f>IF(U184&gt;=0.5, 1, 0)</f>
        <v>0</v>
      </c>
      <c r="AA184" s="25">
        <f>IF(U184&gt;=0.6, 1, 0)</f>
        <v>0</v>
      </c>
      <c r="AB184" s="25">
        <f>IF(U184&gt;=0.7, 1, 0)</f>
        <v>0</v>
      </c>
      <c r="AC184" s="25">
        <f>IF(U184&gt;=0.8, 1, 0)</f>
        <v>0</v>
      </c>
      <c r="AD184" s="55">
        <f>IF(U184&gt;=0.9, 1, 0)</f>
        <v>0</v>
      </c>
    </row>
    <row r="185" spans="1:30" ht="20" customHeight="1" x14ac:dyDescent="0.2">
      <c r="A185" s="20" t="s">
        <v>423</v>
      </c>
      <c r="B185" s="33" t="str">
        <f>SUBSTITUTE(A185,"/Users/timomiessen/Desktop/imagesdk/blackwomen1/","Image_")</f>
        <v>Image_BW_172.jpg</v>
      </c>
      <c r="C185" s="63" t="s">
        <v>5</v>
      </c>
      <c r="D185" s="22" t="s">
        <v>2973</v>
      </c>
      <c r="E185" s="23">
        <v>0</v>
      </c>
      <c r="F185" s="23">
        <v>1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 cm="1">
        <f t="array" ref="R185">_xlfn.IFS(H185=1,1,K185=1,1,L185=1,1,M185=1,1,N185=1,1,P185=1,1,TRUE,0)</f>
        <v>0</v>
      </c>
      <c r="S185" s="64">
        <f>IF(AND(G185=1,R185=1),0,R185)</f>
        <v>0</v>
      </c>
      <c r="T185" s="24" t="s">
        <v>1942</v>
      </c>
      <c r="U185" s="49">
        <f>SUBSTITUTE(T185,".",",")*1</f>
        <v>1.2589362217113299E-2</v>
      </c>
      <c r="V185" s="54">
        <f>IF(U185&gt;=0.1, 1, 0)</f>
        <v>0</v>
      </c>
      <c r="W185" s="25">
        <f>IF(U185&gt;=0.2, 1, 0)</f>
        <v>0</v>
      </c>
      <c r="X185" s="25">
        <f>IF(U185&gt;=0.3, 1, 0)</f>
        <v>0</v>
      </c>
      <c r="Y185" s="25">
        <f>IF(U185&gt;=0.4, 1, 0)</f>
        <v>0</v>
      </c>
      <c r="Z185" s="25">
        <f>IF(U185&gt;=0.5, 1, 0)</f>
        <v>0</v>
      </c>
      <c r="AA185" s="25">
        <f>IF(U185&gt;=0.6, 1, 0)</f>
        <v>0</v>
      </c>
      <c r="AB185" s="25">
        <f>IF(U185&gt;=0.7, 1, 0)</f>
        <v>0</v>
      </c>
      <c r="AC185" s="25">
        <f>IF(U185&gt;=0.8, 1, 0)</f>
        <v>0</v>
      </c>
      <c r="AD185" s="55">
        <f>IF(U185&gt;=0.9, 1, 0)</f>
        <v>0</v>
      </c>
    </row>
    <row r="186" spans="1:30" ht="20" customHeight="1" x14ac:dyDescent="0.2">
      <c r="A186" s="20" t="s">
        <v>424</v>
      </c>
      <c r="B186" s="33" t="str">
        <f>SUBSTITUTE(A186,"/Users/timomiessen/Desktop/imagesdk/blackwomen1/","Image_")</f>
        <v>Image_BW_173.jpg</v>
      </c>
      <c r="C186" s="63" t="s">
        <v>5</v>
      </c>
      <c r="D186" s="22" t="s">
        <v>2973</v>
      </c>
      <c r="E186" s="23">
        <v>0</v>
      </c>
      <c r="F186" s="23">
        <v>1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 cm="1">
        <f t="array" ref="R186">_xlfn.IFS(H186=1,1,K186=1,1,L186=1,1,M186=1,1,N186=1,1,P186=1,1,TRUE,0)</f>
        <v>0</v>
      </c>
      <c r="S186" s="64">
        <f>IF(AND(G186=1,R186=1),0,R186)</f>
        <v>0</v>
      </c>
      <c r="T186" s="24" t="s">
        <v>1943</v>
      </c>
      <c r="U186" s="49">
        <f>SUBSTITUTE(T186,".",",")*1</f>
        <v>9.7590165678411705E-3</v>
      </c>
      <c r="V186" s="54">
        <f>IF(U186&gt;=0.1, 1, 0)</f>
        <v>0</v>
      </c>
      <c r="W186" s="25">
        <f>IF(U186&gt;=0.2, 1, 0)</f>
        <v>0</v>
      </c>
      <c r="X186" s="25">
        <f>IF(U186&gt;=0.3, 1, 0)</f>
        <v>0</v>
      </c>
      <c r="Y186" s="25">
        <f>IF(U186&gt;=0.4, 1, 0)</f>
        <v>0</v>
      </c>
      <c r="Z186" s="25">
        <f>IF(U186&gt;=0.5, 1, 0)</f>
        <v>0</v>
      </c>
      <c r="AA186" s="25">
        <f>IF(U186&gt;=0.6, 1, 0)</f>
        <v>0</v>
      </c>
      <c r="AB186" s="25">
        <f>IF(U186&gt;=0.7, 1, 0)</f>
        <v>0</v>
      </c>
      <c r="AC186" s="25">
        <f>IF(U186&gt;=0.8, 1, 0)</f>
        <v>0</v>
      </c>
      <c r="AD186" s="55">
        <f>IF(U186&gt;=0.9, 1, 0)</f>
        <v>0</v>
      </c>
    </row>
    <row r="187" spans="1:30" ht="20" customHeight="1" x14ac:dyDescent="0.2">
      <c r="A187" s="20" t="s">
        <v>425</v>
      </c>
      <c r="B187" s="33" t="str">
        <f>SUBSTITUTE(A187,"/Users/timomiessen/Desktop/imagesdk/blackwomen1/","Image_")</f>
        <v>Image_BW_174.jpg</v>
      </c>
      <c r="C187" s="63" t="s">
        <v>5</v>
      </c>
      <c r="D187" s="22" t="s">
        <v>2973</v>
      </c>
      <c r="E187" s="23">
        <v>0</v>
      </c>
      <c r="F187" s="23">
        <v>1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 cm="1">
        <f t="array" ref="R187">_xlfn.IFS(H187=1,1,K187=1,1,L187=1,1,M187=1,1,N187=1,1,P187=1,1,TRUE,0)</f>
        <v>0</v>
      </c>
      <c r="S187" s="64">
        <f>IF(AND(G187=1,R187=1),0,R187)</f>
        <v>0</v>
      </c>
      <c r="T187" s="24" t="s">
        <v>1944</v>
      </c>
      <c r="U187" s="49">
        <f>SUBSTITUTE(T187,".",",")*1</f>
        <v>9.6371346153318795E-3</v>
      </c>
      <c r="V187" s="54">
        <f>IF(U187&gt;=0.1, 1, 0)</f>
        <v>0</v>
      </c>
      <c r="W187" s="25">
        <f>IF(U187&gt;=0.2, 1, 0)</f>
        <v>0</v>
      </c>
      <c r="X187" s="25">
        <f>IF(U187&gt;=0.3, 1, 0)</f>
        <v>0</v>
      </c>
      <c r="Y187" s="25">
        <f>IF(U187&gt;=0.4, 1, 0)</f>
        <v>0</v>
      </c>
      <c r="Z187" s="25">
        <f>IF(U187&gt;=0.5, 1, 0)</f>
        <v>0</v>
      </c>
      <c r="AA187" s="25">
        <f>IF(U187&gt;=0.6, 1, 0)</f>
        <v>0</v>
      </c>
      <c r="AB187" s="25">
        <f>IF(U187&gt;=0.7, 1, 0)</f>
        <v>0</v>
      </c>
      <c r="AC187" s="25">
        <f>IF(U187&gt;=0.8, 1, 0)</f>
        <v>0</v>
      </c>
      <c r="AD187" s="55">
        <f>IF(U187&gt;=0.9, 1, 0)</f>
        <v>0</v>
      </c>
    </row>
    <row r="188" spans="1:30" ht="20" customHeight="1" x14ac:dyDescent="0.2">
      <c r="A188" s="20" t="s">
        <v>426</v>
      </c>
      <c r="B188" s="33" t="str">
        <f>SUBSTITUTE(A188,"/Users/timomiessen/Desktop/imagesdk/blackwomen1/","Image_")</f>
        <v>Image_BW_175.jpg</v>
      </c>
      <c r="C188" s="63" t="s">
        <v>5</v>
      </c>
      <c r="D188" s="22" t="s">
        <v>2973</v>
      </c>
      <c r="E188" s="23">
        <v>0</v>
      </c>
      <c r="F188" s="23">
        <v>1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 cm="1">
        <f t="array" ref="R188">_xlfn.IFS(H188=1,1,K188=1,1,L188=1,1,M188=1,1,N188=1,1,P188=1,1,TRUE,0)</f>
        <v>0</v>
      </c>
      <c r="S188" s="64">
        <f>IF(AND(G188=1,R188=1),0,R188)</f>
        <v>0</v>
      </c>
      <c r="T188" s="24" t="s">
        <v>1945</v>
      </c>
      <c r="U188" s="49">
        <f>SUBSTITUTE(T188,".",",")*1</f>
        <v>1.3904819730669199E-2</v>
      </c>
      <c r="V188" s="54">
        <f>IF(U188&gt;=0.1, 1, 0)</f>
        <v>0</v>
      </c>
      <c r="W188" s="25">
        <f>IF(U188&gt;=0.2, 1, 0)</f>
        <v>0</v>
      </c>
      <c r="X188" s="25">
        <f>IF(U188&gt;=0.3, 1, 0)</f>
        <v>0</v>
      </c>
      <c r="Y188" s="25">
        <f>IF(U188&gt;=0.4, 1, 0)</f>
        <v>0</v>
      </c>
      <c r="Z188" s="25">
        <f>IF(U188&gt;=0.5, 1, 0)</f>
        <v>0</v>
      </c>
      <c r="AA188" s="25">
        <f>IF(U188&gt;=0.6, 1, 0)</f>
        <v>0</v>
      </c>
      <c r="AB188" s="25">
        <f>IF(U188&gt;=0.7, 1, 0)</f>
        <v>0</v>
      </c>
      <c r="AC188" s="25">
        <f>IF(U188&gt;=0.8, 1, 0)</f>
        <v>0</v>
      </c>
      <c r="AD188" s="55">
        <f>IF(U188&gt;=0.9, 1, 0)</f>
        <v>0</v>
      </c>
    </row>
    <row r="189" spans="1:30" ht="20" customHeight="1" x14ac:dyDescent="0.2">
      <c r="A189" s="20" t="s">
        <v>427</v>
      </c>
      <c r="B189" s="33" t="str">
        <f>SUBSTITUTE(A189,"/Users/timomiessen/Desktop/imagesdk/blackwomen1/","Image_")</f>
        <v>Image_BW_176.jpg</v>
      </c>
      <c r="C189" s="63" t="s">
        <v>5</v>
      </c>
      <c r="D189" s="22" t="s">
        <v>2973</v>
      </c>
      <c r="E189" s="23">
        <v>0</v>
      </c>
      <c r="F189" s="23">
        <v>1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 cm="1">
        <f t="array" ref="R189">_xlfn.IFS(H189=1,1,K189=1,1,L189=1,1,M189=1,1,N189=1,1,P189=1,1,TRUE,0)</f>
        <v>0</v>
      </c>
      <c r="S189" s="64">
        <f>IF(AND(G189=1,R189=1),0,R189)</f>
        <v>0</v>
      </c>
      <c r="T189" s="24" t="s">
        <v>1946</v>
      </c>
      <c r="U189" s="49">
        <f>SUBSTITUTE(T189,".",",")*1</f>
        <v>1.1276057921350001E-2</v>
      </c>
      <c r="V189" s="54">
        <f>IF(U189&gt;=0.1, 1, 0)</f>
        <v>0</v>
      </c>
      <c r="W189" s="25">
        <f>IF(U189&gt;=0.2, 1, 0)</f>
        <v>0</v>
      </c>
      <c r="X189" s="25">
        <f>IF(U189&gt;=0.3, 1, 0)</f>
        <v>0</v>
      </c>
      <c r="Y189" s="25">
        <f>IF(U189&gt;=0.4, 1, 0)</f>
        <v>0</v>
      </c>
      <c r="Z189" s="25">
        <f>IF(U189&gt;=0.5, 1, 0)</f>
        <v>0</v>
      </c>
      <c r="AA189" s="25">
        <f>IF(U189&gt;=0.6, 1, 0)</f>
        <v>0</v>
      </c>
      <c r="AB189" s="25">
        <f>IF(U189&gt;=0.7, 1, 0)</f>
        <v>0</v>
      </c>
      <c r="AC189" s="25">
        <f>IF(U189&gt;=0.8, 1, 0)</f>
        <v>0</v>
      </c>
      <c r="AD189" s="55">
        <f>IF(U189&gt;=0.9, 1, 0)</f>
        <v>0</v>
      </c>
    </row>
    <row r="190" spans="1:30" ht="20" customHeight="1" x14ac:dyDescent="0.2">
      <c r="A190" s="20" t="s">
        <v>428</v>
      </c>
      <c r="B190" s="33" t="str">
        <f>SUBSTITUTE(A190,"/Users/timomiessen/Desktop/imagesdk/blackwomen1/","Image_")</f>
        <v>Image_BW_177.jpg</v>
      </c>
      <c r="C190" s="63" t="s">
        <v>5</v>
      </c>
      <c r="D190" s="22" t="s">
        <v>2973</v>
      </c>
      <c r="E190" s="23">
        <v>0</v>
      </c>
      <c r="F190" s="23">
        <v>1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 cm="1">
        <f t="array" ref="R190">_xlfn.IFS(H190=1,1,K190=1,1,L190=1,1,M190=1,1,N190=1,1,P190=1,1,TRUE,0)</f>
        <v>0</v>
      </c>
      <c r="S190" s="64">
        <f>IF(AND(G190=1,R190=1),0,R190)</f>
        <v>0</v>
      </c>
      <c r="T190" s="24" t="s">
        <v>1947</v>
      </c>
      <c r="U190" s="49">
        <f>SUBSTITUTE(T190,".",",")*1</f>
        <v>2.7535646222531698E-2</v>
      </c>
      <c r="V190" s="54">
        <f>IF(U190&gt;=0.1, 1, 0)</f>
        <v>0</v>
      </c>
      <c r="W190" s="25">
        <f>IF(U190&gt;=0.2, 1, 0)</f>
        <v>0</v>
      </c>
      <c r="X190" s="25">
        <f>IF(U190&gt;=0.3, 1, 0)</f>
        <v>0</v>
      </c>
      <c r="Y190" s="25">
        <f>IF(U190&gt;=0.4, 1, 0)</f>
        <v>0</v>
      </c>
      <c r="Z190" s="25">
        <f>IF(U190&gt;=0.5, 1, 0)</f>
        <v>0</v>
      </c>
      <c r="AA190" s="25">
        <f>IF(U190&gt;=0.6, 1, 0)</f>
        <v>0</v>
      </c>
      <c r="AB190" s="25">
        <f>IF(U190&gt;=0.7, 1, 0)</f>
        <v>0</v>
      </c>
      <c r="AC190" s="25">
        <f>IF(U190&gt;=0.8, 1, 0)</f>
        <v>0</v>
      </c>
      <c r="AD190" s="55">
        <f>IF(U190&gt;=0.9, 1, 0)</f>
        <v>0</v>
      </c>
    </row>
    <row r="191" spans="1:30" ht="20" customHeight="1" x14ac:dyDescent="0.2">
      <c r="A191" s="20" t="s">
        <v>429</v>
      </c>
      <c r="B191" s="33" t="str">
        <f>SUBSTITUTE(A191,"/Users/timomiessen/Desktop/imagesdk/blackwomen1/","Image_")</f>
        <v>Image_BW_178.jpg</v>
      </c>
      <c r="C191" s="63" t="s">
        <v>5</v>
      </c>
      <c r="D191" s="22" t="s">
        <v>2973</v>
      </c>
      <c r="E191" s="23">
        <v>0</v>
      </c>
      <c r="F191" s="23">
        <v>1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 cm="1">
        <f t="array" ref="R191">_xlfn.IFS(H191=1,1,K191=1,1,L191=1,1,M191=1,1,N191=1,1,P191=1,1,TRUE,0)</f>
        <v>0</v>
      </c>
      <c r="S191" s="64">
        <f>IF(AND(G191=1,R191=1),0,R191)</f>
        <v>0</v>
      </c>
      <c r="T191" s="24" t="s">
        <v>1948</v>
      </c>
      <c r="U191" s="49">
        <f>SUBSTITUTE(T191,".",",")*1</f>
        <v>1.0623142123222301E-2</v>
      </c>
      <c r="V191" s="54">
        <f>IF(U191&gt;=0.1, 1, 0)</f>
        <v>0</v>
      </c>
      <c r="W191" s="25">
        <f>IF(U191&gt;=0.2, 1, 0)</f>
        <v>0</v>
      </c>
      <c r="X191" s="25">
        <f>IF(U191&gt;=0.3, 1, 0)</f>
        <v>0</v>
      </c>
      <c r="Y191" s="25">
        <f>IF(U191&gt;=0.4, 1, 0)</f>
        <v>0</v>
      </c>
      <c r="Z191" s="25">
        <f>IF(U191&gt;=0.5, 1, 0)</f>
        <v>0</v>
      </c>
      <c r="AA191" s="25">
        <f>IF(U191&gt;=0.6, 1, 0)</f>
        <v>0</v>
      </c>
      <c r="AB191" s="25">
        <f>IF(U191&gt;=0.7, 1, 0)</f>
        <v>0</v>
      </c>
      <c r="AC191" s="25">
        <f>IF(U191&gt;=0.8, 1, 0)</f>
        <v>0</v>
      </c>
      <c r="AD191" s="55">
        <f>IF(U191&gt;=0.9, 1, 0)</f>
        <v>0</v>
      </c>
    </row>
    <row r="192" spans="1:30" ht="20" customHeight="1" x14ac:dyDescent="0.2">
      <c r="A192" s="20" t="s">
        <v>430</v>
      </c>
      <c r="B192" s="33" t="str">
        <f>SUBSTITUTE(A192,"/Users/timomiessen/Desktop/imagesdk/blackwomen1/","Image_")</f>
        <v>Image_BW_179.jpg</v>
      </c>
      <c r="C192" s="63" t="s">
        <v>5</v>
      </c>
      <c r="D192" s="22" t="s">
        <v>2973</v>
      </c>
      <c r="E192" s="23">
        <v>0</v>
      </c>
      <c r="F192" s="23">
        <v>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 cm="1">
        <f t="array" ref="R192">_xlfn.IFS(H192=1,1,K192=1,1,L192=1,1,M192=1,1,N192=1,1,P192=1,1,TRUE,0)</f>
        <v>0</v>
      </c>
      <c r="S192" s="64">
        <f>IF(AND(G192=1,R192=1),0,R192)</f>
        <v>0</v>
      </c>
      <c r="T192" s="24" t="s">
        <v>1949</v>
      </c>
      <c r="U192" s="49">
        <f>SUBSTITUTE(T192,".",",")*1</f>
        <v>2.9076112434267901E-2</v>
      </c>
      <c r="V192" s="54">
        <f>IF(U192&gt;=0.1, 1, 0)</f>
        <v>0</v>
      </c>
      <c r="W192" s="25">
        <f>IF(U192&gt;=0.2, 1, 0)</f>
        <v>0</v>
      </c>
      <c r="X192" s="25">
        <f>IF(U192&gt;=0.3, 1, 0)</f>
        <v>0</v>
      </c>
      <c r="Y192" s="25">
        <f>IF(U192&gt;=0.4, 1, 0)</f>
        <v>0</v>
      </c>
      <c r="Z192" s="25">
        <f>IF(U192&gt;=0.5, 1, 0)</f>
        <v>0</v>
      </c>
      <c r="AA192" s="25">
        <f>IF(U192&gt;=0.6, 1, 0)</f>
        <v>0</v>
      </c>
      <c r="AB192" s="25">
        <f>IF(U192&gt;=0.7, 1, 0)</f>
        <v>0</v>
      </c>
      <c r="AC192" s="25">
        <f>IF(U192&gt;=0.8, 1, 0)</f>
        <v>0</v>
      </c>
      <c r="AD192" s="55">
        <f>IF(U192&gt;=0.9, 1, 0)</f>
        <v>0</v>
      </c>
    </row>
    <row r="193" spans="1:30" ht="20" customHeight="1" x14ac:dyDescent="0.2">
      <c r="A193" s="20" t="s">
        <v>431</v>
      </c>
      <c r="B193" s="33" t="str">
        <f>SUBSTITUTE(A193,"/Users/timomiessen/Desktop/imagesdk/blackwomen1/","Image_")</f>
        <v>Image_BW_18.jpg</v>
      </c>
      <c r="C193" s="63" t="s">
        <v>5</v>
      </c>
      <c r="D193" s="22" t="s">
        <v>2973</v>
      </c>
      <c r="E193" s="23">
        <v>1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 cm="1">
        <f t="array" ref="R193">_xlfn.IFS(H193=1,1,K193=1,1,L193=1,1,M193=1,1,N193=1,1,P193=1,1,TRUE,0)</f>
        <v>0</v>
      </c>
      <c r="S193" s="64">
        <f>IF(AND(G193=1,R193=1),0,R193)</f>
        <v>0</v>
      </c>
      <c r="T193" s="24" t="s">
        <v>1950</v>
      </c>
      <c r="U193" s="49">
        <f>SUBSTITUTE(T193,".",",")*1</f>
        <v>1.26464422792196E-2</v>
      </c>
      <c r="V193" s="54">
        <f>IF(U193&gt;=0.1, 1, 0)</f>
        <v>0</v>
      </c>
      <c r="W193" s="25">
        <f>IF(U193&gt;=0.2, 1, 0)</f>
        <v>0</v>
      </c>
      <c r="X193" s="25">
        <f>IF(U193&gt;=0.3, 1, 0)</f>
        <v>0</v>
      </c>
      <c r="Y193" s="25">
        <f>IF(U193&gt;=0.4, 1, 0)</f>
        <v>0</v>
      </c>
      <c r="Z193" s="25">
        <f>IF(U193&gt;=0.5, 1, 0)</f>
        <v>0</v>
      </c>
      <c r="AA193" s="25">
        <f>IF(U193&gt;=0.6, 1, 0)</f>
        <v>0</v>
      </c>
      <c r="AB193" s="25">
        <f>IF(U193&gt;=0.7, 1, 0)</f>
        <v>0</v>
      </c>
      <c r="AC193" s="25">
        <f>IF(U193&gt;=0.8, 1, 0)</f>
        <v>0</v>
      </c>
      <c r="AD193" s="55">
        <f>IF(U193&gt;=0.9, 1, 0)</f>
        <v>0</v>
      </c>
    </row>
    <row r="194" spans="1:30" ht="20" customHeight="1" x14ac:dyDescent="0.2">
      <c r="A194" s="20" t="s">
        <v>432</v>
      </c>
      <c r="B194" s="33" t="str">
        <f>SUBSTITUTE(A194,"/Users/timomiessen/Desktop/imagesdk/blackwomen1/","Image_")</f>
        <v>Image_BW_180.jpg</v>
      </c>
      <c r="C194" s="63" t="s">
        <v>5</v>
      </c>
      <c r="D194" s="22" t="s">
        <v>2973</v>
      </c>
      <c r="E194" s="23">
        <v>0</v>
      </c>
      <c r="F194" s="23">
        <v>1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 cm="1">
        <f t="array" ref="R194">_xlfn.IFS(H194=1,1,K194=1,1,L194=1,1,M194=1,1,N194=1,1,P194=1,1,TRUE,0)</f>
        <v>0</v>
      </c>
      <c r="S194" s="64">
        <f>IF(AND(G194=1,R194=1),0,R194)</f>
        <v>0</v>
      </c>
      <c r="T194" s="24" t="s">
        <v>1951</v>
      </c>
      <c r="U194" s="49">
        <f>SUBSTITUTE(T194,".",",")*1</f>
        <v>8.8333800667896797E-3</v>
      </c>
      <c r="V194" s="54">
        <f>IF(U194&gt;=0.1, 1, 0)</f>
        <v>0</v>
      </c>
      <c r="W194" s="25">
        <f>IF(U194&gt;=0.2, 1, 0)</f>
        <v>0</v>
      </c>
      <c r="X194" s="25">
        <f>IF(U194&gt;=0.3, 1, 0)</f>
        <v>0</v>
      </c>
      <c r="Y194" s="25">
        <f>IF(U194&gt;=0.4, 1, 0)</f>
        <v>0</v>
      </c>
      <c r="Z194" s="25">
        <f>IF(U194&gt;=0.5, 1, 0)</f>
        <v>0</v>
      </c>
      <c r="AA194" s="25">
        <f>IF(U194&gt;=0.6, 1, 0)</f>
        <v>0</v>
      </c>
      <c r="AB194" s="25">
        <f>IF(U194&gt;=0.7, 1, 0)</f>
        <v>0</v>
      </c>
      <c r="AC194" s="25">
        <f>IF(U194&gt;=0.8, 1, 0)</f>
        <v>0</v>
      </c>
      <c r="AD194" s="55">
        <f>IF(U194&gt;=0.9, 1, 0)</f>
        <v>0</v>
      </c>
    </row>
    <row r="195" spans="1:30" ht="20" customHeight="1" x14ac:dyDescent="0.2">
      <c r="A195" s="20" t="s">
        <v>433</v>
      </c>
      <c r="B195" s="33" t="str">
        <f>SUBSTITUTE(A195,"/Users/timomiessen/Desktop/imagesdk/blackwomen1/","Image_")</f>
        <v>Image_BW_181.jpg</v>
      </c>
      <c r="C195" s="63" t="s">
        <v>5</v>
      </c>
      <c r="D195" s="22" t="s">
        <v>2973</v>
      </c>
      <c r="E195" s="23">
        <v>0</v>
      </c>
      <c r="F195" s="23">
        <v>1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 cm="1">
        <f t="array" ref="R195">_xlfn.IFS(H195=1,1,K195=1,1,L195=1,1,M195=1,1,N195=1,1,P195=1,1,TRUE,0)</f>
        <v>0</v>
      </c>
      <c r="S195" s="64">
        <f>IF(AND(G195=1,R195=1),0,R195)</f>
        <v>0</v>
      </c>
      <c r="T195" s="24" t="s">
        <v>1952</v>
      </c>
      <c r="U195" s="49">
        <f>SUBSTITUTE(T195,".",",")*1</f>
        <v>3.1914882711134799E-3</v>
      </c>
      <c r="V195" s="54">
        <f>IF(U195&gt;=0.1, 1, 0)</f>
        <v>0</v>
      </c>
      <c r="W195" s="25">
        <f>IF(U195&gt;=0.2, 1, 0)</f>
        <v>0</v>
      </c>
      <c r="X195" s="25">
        <f>IF(U195&gt;=0.3, 1, 0)</f>
        <v>0</v>
      </c>
      <c r="Y195" s="25">
        <f>IF(U195&gt;=0.4, 1, 0)</f>
        <v>0</v>
      </c>
      <c r="Z195" s="25">
        <f>IF(U195&gt;=0.5, 1, 0)</f>
        <v>0</v>
      </c>
      <c r="AA195" s="25">
        <f>IF(U195&gt;=0.6, 1, 0)</f>
        <v>0</v>
      </c>
      <c r="AB195" s="25">
        <f>IF(U195&gt;=0.7, 1, 0)</f>
        <v>0</v>
      </c>
      <c r="AC195" s="25">
        <f>IF(U195&gt;=0.8, 1, 0)</f>
        <v>0</v>
      </c>
      <c r="AD195" s="55">
        <f>IF(U195&gt;=0.9, 1, 0)</f>
        <v>0</v>
      </c>
    </row>
    <row r="196" spans="1:30" ht="20" customHeight="1" x14ac:dyDescent="0.2">
      <c r="A196" s="20" t="s">
        <v>434</v>
      </c>
      <c r="B196" s="33" t="str">
        <f>SUBSTITUTE(A196,"/Users/timomiessen/Desktop/imagesdk/blackwomen1/","Image_")</f>
        <v>Image_BW_182.jpg</v>
      </c>
      <c r="C196" s="63" t="s">
        <v>5</v>
      </c>
      <c r="D196" s="22" t="s">
        <v>2973</v>
      </c>
      <c r="E196" s="23">
        <v>0</v>
      </c>
      <c r="F196" s="23">
        <v>1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 cm="1">
        <f t="array" ref="R196">_xlfn.IFS(H196=1,1,K196=1,1,L196=1,1,M196=1,1,N196=1,1,P196=1,1,TRUE,0)</f>
        <v>0</v>
      </c>
      <c r="S196" s="64">
        <f>IF(AND(G196=1,R196=1),0,R196)</f>
        <v>0</v>
      </c>
      <c r="T196" s="24" t="s">
        <v>1953</v>
      </c>
      <c r="U196" s="49">
        <f>SUBSTITUTE(T196,".",",")*1</f>
        <v>2.87879793904721E-3</v>
      </c>
      <c r="V196" s="54">
        <f>IF(U196&gt;=0.1, 1, 0)</f>
        <v>0</v>
      </c>
      <c r="W196" s="25">
        <f>IF(U196&gt;=0.2, 1, 0)</f>
        <v>0</v>
      </c>
      <c r="X196" s="25">
        <f>IF(U196&gt;=0.3, 1, 0)</f>
        <v>0</v>
      </c>
      <c r="Y196" s="25">
        <f>IF(U196&gt;=0.4, 1, 0)</f>
        <v>0</v>
      </c>
      <c r="Z196" s="25">
        <f>IF(U196&gt;=0.5, 1, 0)</f>
        <v>0</v>
      </c>
      <c r="AA196" s="25">
        <f>IF(U196&gt;=0.6, 1, 0)</f>
        <v>0</v>
      </c>
      <c r="AB196" s="25">
        <f>IF(U196&gt;=0.7, 1, 0)</f>
        <v>0</v>
      </c>
      <c r="AC196" s="25">
        <f>IF(U196&gt;=0.8, 1, 0)</f>
        <v>0</v>
      </c>
      <c r="AD196" s="55">
        <f>IF(U196&gt;=0.9, 1, 0)</f>
        <v>0</v>
      </c>
    </row>
    <row r="197" spans="1:30" ht="20" customHeight="1" x14ac:dyDescent="0.2">
      <c r="A197" s="20" t="s">
        <v>435</v>
      </c>
      <c r="B197" s="33" t="str">
        <f>SUBSTITUTE(A197,"/Users/timomiessen/Desktop/imagesdk/blackwomen1/","Image_")</f>
        <v>Image_BW_183.jpg</v>
      </c>
      <c r="C197" s="63" t="s">
        <v>5</v>
      </c>
      <c r="D197" s="22" t="s">
        <v>2973</v>
      </c>
      <c r="E197" s="23">
        <v>0</v>
      </c>
      <c r="F197" s="23">
        <v>1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 cm="1">
        <f t="array" ref="R197">_xlfn.IFS(H197=1,1,K197=1,1,L197=1,1,M197=1,1,N197=1,1,P197=1,1,TRUE,0)</f>
        <v>0</v>
      </c>
      <c r="S197" s="64">
        <f>IF(AND(G197=1,R197=1),0,R197)</f>
        <v>0</v>
      </c>
      <c r="T197" s="24" t="s">
        <v>1954</v>
      </c>
      <c r="U197" s="49">
        <f>SUBSTITUTE(T197,".",",")*1</f>
        <v>7.7750433702021803E-3</v>
      </c>
      <c r="V197" s="54">
        <f>IF(U197&gt;=0.1, 1, 0)</f>
        <v>0</v>
      </c>
      <c r="W197" s="25">
        <f>IF(U197&gt;=0.2, 1, 0)</f>
        <v>0</v>
      </c>
      <c r="X197" s="25">
        <f>IF(U197&gt;=0.3, 1, 0)</f>
        <v>0</v>
      </c>
      <c r="Y197" s="25">
        <f>IF(U197&gt;=0.4, 1, 0)</f>
        <v>0</v>
      </c>
      <c r="Z197" s="25">
        <f>IF(U197&gt;=0.5, 1, 0)</f>
        <v>0</v>
      </c>
      <c r="AA197" s="25">
        <f>IF(U197&gt;=0.6, 1, 0)</f>
        <v>0</v>
      </c>
      <c r="AB197" s="25">
        <f>IF(U197&gt;=0.7, 1, 0)</f>
        <v>0</v>
      </c>
      <c r="AC197" s="25">
        <f>IF(U197&gt;=0.8, 1, 0)</f>
        <v>0</v>
      </c>
      <c r="AD197" s="55">
        <f>IF(U197&gt;=0.9, 1, 0)</f>
        <v>0</v>
      </c>
    </row>
    <row r="198" spans="1:30" ht="20" customHeight="1" x14ac:dyDescent="0.2">
      <c r="A198" s="20" t="s">
        <v>436</v>
      </c>
      <c r="B198" s="33" t="str">
        <f>SUBSTITUTE(A198,"/Users/timomiessen/Desktop/imagesdk/blackwomen1/","Image_")</f>
        <v>Image_BW_184.jpg</v>
      </c>
      <c r="C198" s="63" t="s">
        <v>5</v>
      </c>
      <c r="D198" s="22" t="s">
        <v>2973</v>
      </c>
      <c r="E198" s="23">
        <v>0</v>
      </c>
      <c r="F198" s="23">
        <v>1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 cm="1">
        <f t="array" ref="R198">_xlfn.IFS(H198=1,1,K198=1,1,L198=1,1,M198=1,1,N198=1,1,P198=1,1,TRUE,0)</f>
        <v>0</v>
      </c>
      <c r="S198" s="64">
        <f>IF(AND(G198=1,R198=1),0,R198)</f>
        <v>0</v>
      </c>
      <c r="T198" s="24" t="s">
        <v>1955</v>
      </c>
      <c r="U198" s="49">
        <f>SUBSTITUTE(T198,".",",")*1</f>
        <v>2.34216069802641E-2</v>
      </c>
      <c r="V198" s="54">
        <f>IF(U198&gt;=0.1, 1, 0)</f>
        <v>0</v>
      </c>
      <c r="W198" s="25">
        <f>IF(U198&gt;=0.2, 1, 0)</f>
        <v>0</v>
      </c>
      <c r="X198" s="25">
        <f>IF(U198&gt;=0.3, 1, 0)</f>
        <v>0</v>
      </c>
      <c r="Y198" s="25">
        <f>IF(U198&gt;=0.4, 1, 0)</f>
        <v>0</v>
      </c>
      <c r="Z198" s="25">
        <f>IF(U198&gt;=0.5, 1, 0)</f>
        <v>0</v>
      </c>
      <c r="AA198" s="25">
        <f>IF(U198&gt;=0.6, 1, 0)</f>
        <v>0</v>
      </c>
      <c r="AB198" s="25">
        <f>IF(U198&gt;=0.7, 1, 0)</f>
        <v>0</v>
      </c>
      <c r="AC198" s="25">
        <f>IF(U198&gt;=0.8, 1, 0)</f>
        <v>0</v>
      </c>
      <c r="AD198" s="55">
        <f>IF(U198&gt;=0.9, 1, 0)</f>
        <v>0</v>
      </c>
    </row>
    <row r="199" spans="1:30" ht="20" customHeight="1" x14ac:dyDescent="0.2">
      <c r="A199" s="20" t="s">
        <v>437</v>
      </c>
      <c r="B199" s="33" t="str">
        <f>SUBSTITUTE(A199,"/Users/timomiessen/Desktop/imagesdk/blackwomen1/","Image_")</f>
        <v>Image_BW_185.jpg</v>
      </c>
      <c r="C199" s="63" t="s">
        <v>5</v>
      </c>
      <c r="D199" s="22" t="s">
        <v>2973</v>
      </c>
      <c r="E199" s="23">
        <v>0</v>
      </c>
      <c r="F199" s="23">
        <v>1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 cm="1">
        <f t="array" ref="R199">_xlfn.IFS(H199=1,1,K199=1,1,L199=1,1,M199=1,1,N199=1,1,P199=1,1,TRUE,0)</f>
        <v>0</v>
      </c>
      <c r="S199" s="64">
        <f>IF(AND(G199=1,R199=1),0,R199)</f>
        <v>0</v>
      </c>
      <c r="T199" s="24" t="s">
        <v>1956</v>
      </c>
      <c r="U199" s="49">
        <f>SUBSTITUTE(T199,".",",")*1</f>
        <v>2.91257817298173E-2</v>
      </c>
      <c r="V199" s="54">
        <f>IF(U199&gt;=0.1, 1, 0)</f>
        <v>0</v>
      </c>
      <c r="W199" s="25">
        <f>IF(U199&gt;=0.2, 1, 0)</f>
        <v>0</v>
      </c>
      <c r="X199" s="25">
        <f>IF(U199&gt;=0.3, 1, 0)</f>
        <v>0</v>
      </c>
      <c r="Y199" s="25">
        <f>IF(U199&gt;=0.4, 1, 0)</f>
        <v>0</v>
      </c>
      <c r="Z199" s="25">
        <f>IF(U199&gt;=0.5, 1, 0)</f>
        <v>0</v>
      </c>
      <c r="AA199" s="25">
        <f>IF(U199&gt;=0.6, 1, 0)</f>
        <v>0</v>
      </c>
      <c r="AB199" s="25">
        <f>IF(U199&gt;=0.7, 1, 0)</f>
        <v>0</v>
      </c>
      <c r="AC199" s="25">
        <f>IF(U199&gt;=0.8, 1, 0)</f>
        <v>0</v>
      </c>
      <c r="AD199" s="55">
        <f>IF(U199&gt;=0.9, 1, 0)</f>
        <v>0</v>
      </c>
    </row>
    <row r="200" spans="1:30" ht="20" customHeight="1" x14ac:dyDescent="0.2">
      <c r="A200" s="20" t="s">
        <v>438</v>
      </c>
      <c r="B200" s="33" t="str">
        <f>SUBSTITUTE(A200,"/Users/timomiessen/Desktop/imagesdk/blackwomen1/","Image_")</f>
        <v>Image_BW_186.jpg</v>
      </c>
      <c r="C200" s="63" t="s">
        <v>5</v>
      </c>
      <c r="D200" s="22" t="s">
        <v>2973</v>
      </c>
      <c r="E200" s="23">
        <v>0</v>
      </c>
      <c r="F200" s="23">
        <v>1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 cm="1">
        <f t="array" ref="R200">_xlfn.IFS(H200=1,1,K200=1,1,L200=1,1,M200=1,1,N200=1,1,P200=1,1,TRUE,0)</f>
        <v>0</v>
      </c>
      <c r="S200" s="64">
        <f>IF(AND(G200=1,R200=1),0,R200)</f>
        <v>0</v>
      </c>
      <c r="T200" s="24" t="s">
        <v>1957</v>
      </c>
      <c r="U200" s="49">
        <f>SUBSTITUTE(T200,".",",")*1</f>
        <v>5.3579872474074301E-2</v>
      </c>
      <c r="V200" s="54">
        <f>IF(U200&gt;=0.1, 1, 0)</f>
        <v>0</v>
      </c>
      <c r="W200" s="25">
        <f>IF(U200&gt;=0.2, 1, 0)</f>
        <v>0</v>
      </c>
      <c r="X200" s="25">
        <f>IF(U200&gt;=0.3, 1, 0)</f>
        <v>0</v>
      </c>
      <c r="Y200" s="25">
        <f>IF(U200&gt;=0.4, 1, 0)</f>
        <v>0</v>
      </c>
      <c r="Z200" s="25">
        <f>IF(U200&gt;=0.5, 1, 0)</f>
        <v>0</v>
      </c>
      <c r="AA200" s="25">
        <f>IF(U200&gt;=0.6, 1, 0)</f>
        <v>0</v>
      </c>
      <c r="AB200" s="25">
        <f>IF(U200&gt;=0.7, 1, 0)</f>
        <v>0</v>
      </c>
      <c r="AC200" s="25">
        <f>IF(U200&gt;=0.8, 1, 0)</f>
        <v>0</v>
      </c>
      <c r="AD200" s="55">
        <f>IF(U200&gt;=0.9, 1, 0)</f>
        <v>0</v>
      </c>
    </row>
    <row r="201" spans="1:30" ht="20" customHeight="1" x14ac:dyDescent="0.2">
      <c r="A201" s="20" t="s">
        <v>439</v>
      </c>
      <c r="B201" s="33" t="str">
        <f>SUBSTITUTE(A201,"/Users/timomiessen/Desktop/imagesdk/blackwomen1/","Image_")</f>
        <v>Image_BW_187.jpg</v>
      </c>
      <c r="C201" s="63" t="s">
        <v>5</v>
      </c>
      <c r="D201" s="22" t="s">
        <v>2973</v>
      </c>
      <c r="E201" s="23">
        <v>0</v>
      </c>
      <c r="F201" s="23">
        <v>1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 cm="1">
        <f t="array" ref="R201">_xlfn.IFS(H201=1,1,K201=1,1,L201=1,1,M201=1,1,N201=1,1,P201=1,1,TRUE,0)</f>
        <v>0</v>
      </c>
      <c r="S201" s="64">
        <f>IF(AND(G201=1,R201=1),0,R201)</f>
        <v>0</v>
      </c>
      <c r="T201" s="24" t="s">
        <v>1958</v>
      </c>
      <c r="U201" s="49">
        <f>SUBSTITUTE(T201,".",",")*1</f>
        <v>6.7330700345337294E-2</v>
      </c>
      <c r="V201" s="54">
        <f>IF(U201&gt;=0.1, 1, 0)</f>
        <v>0</v>
      </c>
      <c r="W201" s="25">
        <f>IF(U201&gt;=0.2, 1, 0)</f>
        <v>0</v>
      </c>
      <c r="X201" s="25">
        <f>IF(U201&gt;=0.3, 1, 0)</f>
        <v>0</v>
      </c>
      <c r="Y201" s="25">
        <f>IF(U201&gt;=0.4, 1, 0)</f>
        <v>0</v>
      </c>
      <c r="Z201" s="25">
        <f>IF(U201&gt;=0.5, 1, 0)</f>
        <v>0</v>
      </c>
      <c r="AA201" s="25">
        <f>IF(U201&gt;=0.6, 1, 0)</f>
        <v>0</v>
      </c>
      <c r="AB201" s="25">
        <f>IF(U201&gt;=0.7, 1, 0)</f>
        <v>0</v>
      </c>
      <c r="AC201" s="25">
        <f>IF(U201&gt;=0.8, 1, 0)</f>
        <v>0</v>
      </c>
      <c r="AD201" s="55">
        <f>IF(U201&gt;=0.9, 1, 0)</f>
        <v>0</v>
      </c>
    </row>
    <row r="202" spans="1:30" ht="20" customHeight="1" x14ac:dyDescent="0.2">
      <c r="A202" s="20" t="s">
        <v>440</v>
      </c>
      <c r="B202" s="33" t="str">
        <f>SUBSTITUTE(A202,"/Users/timomiessen/Desktop/imagesdk/blackwomen1/","Image_")</f>
        <v>Image_BW_188.jpg</v>
      </c>
      <c r="C202" s="63" t="s">
        <v>5</v>
      </c>
      <c r="D202" s="22" t="s">
        <v>2973</v>
      </c>
      <c r="E202" s="23">
        <v>0</v>
      </c>
      <c r="F202" s="23">
        <v>1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 cm="1">
        <f t="array" ref="R202">_xlfn.IFS(H202=1,1,K202=1,1,L202=1,1,M202=1,1,N202=1,1,P202=1,1,TRUE,0)</f>
        <v>0</v>
      </c>
      <c r="S202" s="64">
        <f>IF(AND(G202=1,R202=1),0,R202)</f>
        <v>0</v>
      </c>
      <c r="T202" s="24" t="s">
        <v>1959</v>
      </c>
      <c r="U202" s="49">
        <f>SUBSTITUTE(T202,".",",")*1</f>
        <v>2.75008250027894E-2</v>
      </c>
      <c r="V202" s="54">
        <f>IF(U202&gt;=0.1, 1, 0)</f>
        <v>0</v>
      </c>
      <c r="W202" s="25">
        <f>IF(U202&gt;=0.2, 1, 0)</f>
        <v>0</v>
      </c>
      <c r="X202" s="25">
        <f>IF(U202&gt;=0.3, 1, 0)</f>
        <v>0</v>
      </c>
      <c r="Y202" s="25">
        <f>IF(U202&gt;=0.4, 1, 0)</f>
        <v>0</v>
      </c>
      <c r="Z202" s="25">
        <f>IF(U202&gt;=0.5, 1, 0)</f>
        <v>0</v>
      </c>
      <c r="AA202" s="25">
        <f>IF(U202&gt;=0.6, 1, 0)</f>
        <v>0</v>
      </c>
      <c r="AB202" s="25">
        <f>IF(U202&gt;=0.7, 1, 0)</f>
        <v>0</v>
      </c>
      <c r="AC202" s="25">
        <f>IF(U202&gt;=0.8, 1, 0)</f>
        <v>0</v>
      </c>
      <c r="AD202" s="55">
        <f>IF(U202&gt;=0.9, 1, 0)</f>
        <v>0</v>
      </c>
    </row>
    <row r="203" spans="1:30" ht="20" customHeight="1" x14ac:dyDescent="0.2">
      <c r="A203" s="20" t="s">
        <v>441</v>
      </c>
      <c r="B203" s="33" t="str">
        <f>SUBSTITUTE(A203,"/Users/timomiessen/Desktop/imagesdk/blackwomen1/","Image_")</f>
        <v>Image_BW_189.jpg</v>
      </c>
      <c r="C203" s="63" t="s">
        <v>5</v>
      </c>
      <c r="D203" s="22" t="s">
        <v>2973</v>
      </c>
      <c r="E203" s="23">
        <v>0</v>
      </c>
      <c r="F203" s="23">
        <v>1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 cm="1">
        <f t="array" ref="R203">_xlfn.IFS(H203=1,1,K203=1,1,L203=1,1,M203=1,1,N203=1,1,P203=1,1,TRUE,0)</f>
        <v>0</v>
      </c>
      <c r="S203" s="64">
        <f>IF(AND(G203=1,R203=1),0,R203)</f>
        <v>0</v>
      </c>
      <c r="T203" s="24" t="s">
        <v>1960</v>
      </c>
      <c r="U203" s="49">
        <f>SUBSTITUTE(T203,".",",")*1</f>
        <v>6.7602179944515201E-2</v>
      </c>
      <c r="V203" s="54">
        <f>IF(U203&gt;=0.1, 1, 0)</f>
        <v>0</v>
      </c>
      <c r="W203" s="25">
        <f>IF(U203&gt;=0.2, 1, 0)</f>
        <v>0</v>
      </c>
      <c r="X203" s="25">
        <f>IF(U203&gt;=0.3, 1, 0)</f>
        <v>0</v>
      </c>
      <c r="Y203" s="25">
        <f>IF(U203&gt;=0.4, 1, 0)</f>
        <v>0</v>
      </c>
      <c r="Z203" s="25">
        <f>IF(U203&gt;=0.5, 1, 0)</f>
        <v>0</v>
      </c>
      <c r="AA203" s="25">
        <f>IF(U203&gt;=0.6, 1, 0)</f>
        <v>0</v>
      </c>
      <c r="AB203" s="25">
        <f>IF(U203&gt;=0.7, 1, 0)</f>
        <v>0</v>
      </c>
      <c r="AC203" s="25">
        <f>IF(U203&gt;=0.8, 1, 0)</f>
        <v>0</v>
      </c>
      <c r="AD203" s="55">
        <f>IF(U203&gt;=0.9, 1, 0)</f>
        <v>0</v>
      </c>
    </row>
    <row r="204" spans="1:30" ht="20" customHeight="1" x14ac:dyDescent="0.2">
      <c r="A204" s="20" t="s">
        <v>442</v>
      </c>
      <c r="B204" s="33" t="str">
        <f>SUBSTITUTE(A204,"/Users/timomiessen/Desktop/imagesdk/blackwomen1/","Image_")</f>
        <v>Image_BW_19.jpg</v>
      </c>
      <c r="C204" s="63" t="s">
        <v>5</v>
      </c>
      <c r="D204" s="22" t="s">
        <v>2973</v>
      </c>
      <c r="E204" s="23">
        <v>1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 cm="1">
        <f t="array" ref="R204">_xlfn.IFS(H204=1,1,K204=1,1,L204=1,1,M204=1,1,N204=1,1,P204=1,1,TRUE,0)</f>
        <v>0</v>
      </c>
      <c r="S204" s="64">
        <f>IF(AND(G204=1,R204=1),0,R204)</f>
        <v>0</v>
      </c>
      <c r="T204" s="24" t="s">
        <v>1961</v>
      </c>
      <c r="U204" s="49">
        <f>SUBSTITUTE(T204,".",",")*1</f>
        <v>1.24042616225779E-2</v>
      </c>
      <c r="V204" s="54">
        <f>IF(U204&gt;=0.1, 1, 0)</f>
        <v>0</v>
      </c>
      <c r="W204" s="25">
        <f>IF(U204&gt;=0.2, 1, 0)</f>
        <v>0</v>
      </c>
      <c r="X204" s="25">
        <f>IF(U204&gt;=0.3, 1, 0)</f>
        <v>0</v>
      </c>
      <c r="Y204" s="25">
        <f>IF(U204&gt;=0.4, 1, 0)</f>
        <v>0</v>
      </c>
      <c r="Z204" s="25">
        <f>IF(U204&gt;=0.5, 1, 0)</f>
        <v>0</v>
      </c>
      <c r="AA204" s="25">
        <f>IF(U204&gt;=0.6, 1, 0)</f>
        <v>0</v>
      </c>
      <c r="AB204" s="25">
        <f>IF(U204&gt;=0.7, 1, 0)</f>
        <v>0</v>
      </c>
      <c r="AC204" s="25">
        <f>IF(U204&gt;=0.8, 1, 0)</f>
        <v>0</v>
      </c>
      <c r="AD204" s="55">
        <f>IF(U204&gt;=0.9, 1, 0)</f>
        <v>0</v>
      </c>
    </row>
    <row r="205" spans="1:30" ht="20" customHeight="1" x14ac:dyDescent="0.2">
      <c r="A205" s="20" t="s">
        <v>443</v>
      </c>
      <c r="B205" s="33" t="str">
        <f>SUBSTITUTE(A205,"/Users/timomiessen/Desktop/imagesdk/blackwomen1/","Image_")</f>
        <v>Image_BW_190.jpg</v>
      </c>
      <c r="C205" s="63" t="s">
        <v>5</v>
      </c>
      <c r="D205" s="22" t="s">
        <v>2973</v>
      </c>
      <c r="E205" s="23">
        <v>0</v>
      </c>
      <c r="F205" s="23">
        <v>1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 cm="1">
        <f t="array" ref="R205">_xlfn.IFS(H205=1,1,K205=1,1,L205=1,1,M205=1,1,N205=1,1,P205=1,1,TRUE,0)</f>
        <v>0</v>
      </c>
      <c r="S205" s="64">
        <f>IF(AND(G205=1,R205=1),0,R205)</f>
        <v>0</v>
      </c>
      <c r="T205" s="24" t="s">
        <v>1962</v>
      </c>
      <c r="U205" s="49">
        <f>SUBSTITUTE(T205,".",",")*1</f>
        <v>1.8264752812683499E-2</v>
      </c>
      <c r="V205" s="54">
        <f>IF(U205&gt;=0.1, 1, 0)</f>
        <v>0</v>
      </c>
      <c r="W205" s="25">
        <f>IF(U205&gt;=0.2, 1, 0)</f>
        <v>0</v>
      </c>
      <c r="X205" s="25">
        <f>IF(U205&gt;=0.3, 1, 0)</f>
        <v>0</v>
      </c>
      <c r="Y205" s="25">
        <f>IF(U205&gt;=0.4, 1, 0)</f>
        <v>0</v>
      </c>
      <c r="Z205" s="25">
        <f>IF(U205&gt;=0.5, 1, 0)</f>
        <v>0</v>
      </c>
      <c r="AA205" s="25">
        <f>IF(U205&gt;=0.6, 1, 0)</f>
        <v>0</v>
      </c>
      <c r="AB205" s="25">
        <f>IF(U205&gt;=0.7, 1, 0)</f>
        <v>0</v>
      </c>
      <c r="AC205" s="25">
        <f>IF(U205&gt;=0.8, 1, 0)</f>
        <v>0</v>
      </c>
      <c r="AD205" s="55">
        <f>IF(U205&gt;=0.9, 1, 0)</f>
        <v>0</v>
      </c>
    </row>
    <row r="206" spans="1:30" ht="20" customHeight="1" x14ac:dyDescent="0.2">
      <c r="A206" s="20" t="s">
        <v>444</v>
      </c>
      <c r="B206" s="33" t="str">
        <f>SUBSTITUTE(A206,"/Users/timomiessen/Desktop/imagesdk/blackwomen1/","Image_")</f>
        <v>Image_BW_191.jpg</v>
      </c>
      <c r="C206" s="63" t="s">
        <v>5</v>
      </c>
      <c r="D206" s="22" t="s">
        <v>2973</v>
      </c>
      <c r="E206" s="23">
        <v>0</v>
      </c>
      <c r="F206" s="23">
        <v>1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 cm="1">
        <f t="array" ref="R206">_xlfn.IFS(H206=1,1,K206=1,1,L206=1,1,M206=1,1,N206=1,1,P206=1,1,TRUE,0)</f>
        <v>0</v>
      </c>
      <c r="S206" s="64">
        <f>IF(AND(G206=1,R206=1),0,R206)</f>
        <v>0</v>
      </c>
      <c r="T206" s="24" t="s">
        <v>1963</v>
      </c>
      <c r="U206" s="49">
        <f>SUBSTITUTE(T206,".",",")*1</f>
        <v>7.4087308021262201E-3</v>
      </c>
      <c r="V206" s="54">
        <f>IF(U206&gt;=0.1, 1, 0)</f>
        <v>0</v>
      </c>
      <c r="W206" s="25">
        <f>IF(U206&gt;=0.2, 1, 0)</f>
        <v>0</v>
      </c>
      <c r="X206" s="25">
        <f>IF(U206&gt;=0.3, 1, 0)</f>
        <v>0</v>
      </c>
      <c r="Y206" s="25">
        <f>IF(U206&gt;=0.4, 1, 0)</f>
        <v>0</v>
      </c>
      <c r="Z206" s="25">
        <f>IF(U206&gt;=0.5, 1, 0)</f>
        <v>0</v>
      </c>
      <c r="AA206" s="25">
        <f>IF(U206&gt;=0.6, 1, 0)</f>
        <v>0</v>
      </c>
      <c r="AB206" s="25">
        <f>IF(U206&gt;=0.7, 1, 0)</f>
        <v>0</v>
      </c>
      <c r="AC206" s="25">
        <f>IF(U206&gt;=0.8, 1, 0)</f>
        <v>0</v>
      </c>
      <c r="AD206" s="55">
        <f>IF(U206&gt;=0.9, 1, 0)</f>
        <v>0</v>
      </c>
    </row>
    <row r="207" spans="1:30" ht="20" customHeight="1" x14ac:dyDescent="0.2">
      <c r="A207" s="20" t="s">
        <v>445</v>
      </c>
      <c r="B207" s="33" t="str">
        <f>SUBSTITUTE(A207,"/Users/timomiessen/Desktop/imagesdk/blackwomen1/","Image_")</f>
        <v>Image_BW_192.jpg</v>
      </c>
      <c r="C207" s="63" t="s">
        <v>5</v>
      </c>
      <c r="D207" s="22" t="s">
        <v>2973</v>
      </c>
      <c r="E207" s="23">
        <v>0</v>
      </c>
      <c r="F207" s="23">
        <v>1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 cm="1">
        <f t="array" ref="R207">_xlfn.IFS(H207=1,1,K207=1,1,L207=1,1,M207=1,1,N207=1,1,P207=1,1,TRUE,0)</f>
        <v>0</v>
      </c>
      <c r="S207" s="64">
        <f>IF(AND(G207=1,R207=1),0,R207)</f>
        <v>0</v>
      </c>
      <c r="T207" s="24" t="s">
        <v>1964</v>
      </c>
      <c r="U207" s="49">
        <f>SUBSTITUTE(T207,".",",")*1</f>
        <v>3.7708049640059402E-2</v>
      </c>
      <c r="V207" s="54">
        <f>IF(U207&gt;=0.1, 1, 0)</f>
        <v>0</v>
      </c>
      <c r="W207" s="25">
        <f>IF(U207&gt;=0.2, 1, 0)</f>
        <v>0</v>
      </c>
      <c r="X207" s="25">
        <f>IF(U207&gt;=0.3, 1, 0)</f>
        <v>0</v>
      </c>
      <c r="Y207" s="25">
        <f>IF(U207&gt;=0.4, 1, 0)</f>
        <v>0</v>
      </c>
      <c r="Z207" s="25">
        <f>IF(U207&gt;=0.5, 1, 0)</f>
        <v>0</v>
      </c>
      <c r="AA207" s="25">
        <f>IF(U207&gt;=0.6, 1, 0)</f>
        <v>0</v>
      </c>
      <c r="AB207" s="25">
        <f>IF(U207&gt;=0.7, 1, 0)</f>
        <v>0</v>
      </c>
      <c r="AC207" s="25">
        <f>IF(U207&gt;=0.8, 1, 0)</f>
        <v>0</v>
      </c>
      <c r="AD207" s="55">
        <f>IF(U207&gt;=0.9, 1, 0)</f>
        <v>0</v>
      </c>
    </row>
    <row r="208" spans="1:30" ht="20" customHeight="1" x14ac:dyDescent="0.2">
      <c r="A208" s="20" t="s">
        <v>446</v>
      </c>
      <c r="B208" s="33" t="str">
        <f>SUBSTITUTE(A208,"/Users/timomiessen/Desktop/imagesdk/blackwomen1/","Image_")</f>
        <v>Image_BW_193.jpg</v>
      </c>
      <c r="C208" s="63" t="s">
        <v>5</v>
      </c>
      <c r="D208" s="22" t="s">
        <v>2973</v>
      </c>
      <c r="E208" s="23">
        <v>0</v>
      </c>
      <c r="F208" s="23">
        <v>1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 cm="1">
        <f t="array" ref="R208">_xlfn.IFS(H208=1,1,K208=1,1,L208=1,1,M208=1,1,N208=1,1,P208=1,1,TRUE,0)</f>
        <v>0</v>
      </c>
      <c r="S208" s="64">
        <f>IF(AND(G208=1,R208=1),0,R208)</f>
        <v>0</v>
      </c>
      <c r="T208" s="24" t="s">
        <v>1965</v>
      </c>
      <c r="U208" s="49">
        <f>SUBSTITUTE(T208,".",",")*1</f>
        <v>2.7662749402225E-2</v>
      </c>
      <c r="V208" s="54">
        <f>IF(U208&gt;=0.1, 1, 0)</f>
        <v>0</v>
      </c>
      <c r="W208" s="25">
        <f>IF(U208&gt;=0.2, 1, 0)</f>
        <v>0</v>
      </c>
      <c r="X208" s="25">
        <f>IF(U208&gt;=0.3, 1, 0)</f>
        <v>0</v>
      </c>
      <c r="Y208" s="25">
        <f>IF(U208&gt;=0.4, 1, 0)</f>
        <v>0</v>
      </c>
      <c r="Z208" s="25">
        <f>IF(U208&gt;=0.5, 1, 0)</f>
        <v>0</v>
      </c>
      <c r="AA208" s="25">
        <f>IF(U208&gt;=0.6, 1, 0)</f>
        <v>0</v>
      </c>
      <c r="AB208" s="25">
        <f>IF(U208&gt;=0.7, 1, 0)</f>
        <v>0</v>
      </c>
      <c r="AC208" s="25">
        <f>IF(U208&gt;=0.8, 1, 0)</f>
        <v>0</v>
      </c>
      <c r="AD208" s="55">
        <f>IF(U208&gt;=0.9, 1, 0)</f>
        <v>0</v>
      </c>
    </row>
    <row r="209" spans="1:30" ht="20" customHeight="1" x14ac:dyDescent="0.2">
      <c r="A209" s="20" t="s">
        <v>447</v>
      </c>
      <c r="B209" s="33" t="str">
        <f>SUBSTITUTE(A209,"/Users/timomiessen/Desktop/imagesdk/blackwomen1/","Image_")</f>
        <v>Image_BW_194.jpg</v>
      </c>
      <c r="C209" s="63" t="s">
        <v>5</v>
      </c>
      <c r="D209" s="22" t="s">
        <v>2973</v>
      </c>
      <c r="E209" s="23">
        <v>0</v>
      </c>
      <c r="F209" s="23">
        <v>1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 cm="1">
        <f t="array" ref="R209">_xlfn.IFS(H209=1,1,K209=1,1,L209=1,1,M209=1,1,N209=1,1,P209=1,1,TRUE,0)</f>
        <v>0</v>
      </c>
      <c r="S209" s="64">
        <f>IF(AND(G209=1,R209=1),0,R209)</f>
        <v>0</v>
      </c>
      <c r="T209" s="24" t="s">
        <v>1966</v>
      </c>
      <c r="U209" s="49">
        <f>SUBSTITUTE(T209,".",",")*1</f>
        <v>5.9996565803885397E-2</v>
      </c>
      <c r="V209" s="54">
        <f>IF(U209&gt;=0.1, 1, 0)</f>
        <v>0</v>
      </c>
      <c r="W209" s="25">
        <f>IF(U209&gt;=0.2, 1, 0)</f>
        <v>0</v>
      </c>
      <c r="X209" s="25">
        <f>IF(U209&gt;=0.3, 1, 0)</f>
        <v>0</v>
      </c>
      <c r="Y209" s="25">
        <f>IF(U209&gt;=0.4, 1, 0)</f>
        <v>0</v>
      </c>
      <c r="Z209" s="25">
        <f>IF(U209&gt;=0.5, 1, 0)</f>
        <v>0</v>
      </c>
      <c r="AA209" s="25">
        <f>IF(U209&gt;=0.6, 1, 0)</f>
        <v>0</v>
      </c>
      <c r="AB209" s="25">
        <f>IF(U209&gt;=0.7, 1, 0)</f>
        <v>0</v>
      </c>
      <c r="AC209" s="25">
        <f>IF(U209&gt;=0.8, 1, 0)</f>
        <v>0</v>
      </c>
      <c r="AD209" s="55">
        <f>IF(U209&gt;=0.9, 1, 0)</f>
        <v>0</v>
      </c>
    </row>
    <row r="210" spans="1:30" ht="20" customHeight="1" x14ac:dyDescent="0.2">
      <c r="A210" s="20" t="s">
        <v>448</v>
      </c>
      <c r="B210" s="33" t="str">
        <f>SUBSTITUTE(A210,"/Users/timomiessen/Desktop/imagesdk/blackwomen1/","Image_")</f>
        <v>Image_BW_195.jpg</v>
      </c>
      <c r="C210" s="63" t="s">
        <v>5</v>
      </c>
      <c r="D210" s="22" t="s">
        <v>2973</v>
      </c>
      <c r="E210" s="23">
        <v>0</v>
      </c>
      <c r="F210" s="23">
        <v>1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 cm="1">
        <f t="array" ref="R210">_xlfn.IFS(H210=1,1,K210=1,1,L210=1,1,M210=1,1,N210=1,1,P210=1,1,TRUE,0)</f>
        <v>0</v>
      </c>
      <c r="S210" s="64">
        <f>IF(AND(G210=1,R210=1),0,R210)</f>
        <v>0</v>
      </c>
      <c r="T210" s="24" t="s">
        <v>1967</v>
      </c>
      <c r="U210" s="49">
        <f>SUBSTITUTE(T210,".",",")*1</f>
        <v>1.5100962948054001E-2</v>
      </c>
      <c r="V210" s="54">
        <f>IF(U210&gt;=0.1, 1, 0)</f>
        <v>0</v>
      </c>
      <c r="W210" s="25">
        <f>IF(U210&gt;=0.2, 1, 0)</f>
        <v>0</v>
      </c>
      <c r="X210" s="25">
        <f>IF(U210&gt;=0.3, 1, 0)</f>
        <v>0</v>
      </c>
      <c r="Y210" s="25">
        <f>IF(U210&gt;=0.4, 1, 0)</f>
        <v>0</v>
      </c>
      <c r="Z210" s="25">
        <f>IF(U210&gt;=0.5, 1, 0)</f>
        <v>0</v>
      </c>
      <c r="AA210" s="25">
        <f>IF(U210&gt;=0.6, 1, 0)</f>
        <v>0</v>
      </c>
      <c r="AB210" s="25">
        <f>IF(U210&gt;=0.7, 1, 0)</f>
        <v>0</v>
      </c>
      <c r="AC210" s="25">
        <f>IF(U210&gt;=0.8, 1, 0)</f>
        <v>0</v>
      </c>
      <c r="AD210" s="55">
        <f>IF(U210&gt;=0.9, 1, 0)</f>
        <v>0</v>
      </c>
    </row>
    <row r="211" spans="1:30" ht="20" customHeight="1" x14ac:dyDescent="0.2">
      <c r="A211" s="20" t="s">
        <v>449</v>
      </c>
      <c r="B211" s="33" t="str">
        <f>SUBSTITUTE(A211,"/Users/timomiessen/Desktop/imagesdk/blackwomen1/","Image_")</f>
        <v>Image_BW_196.jpg</v>
      </c>
      <c r="C211" s="63" t="s">
        <v>5</v>
      </c>
      <c r="D211" s="22" t="s">
        <v>2973</v>
      </c>
      <c r="E211" s="23">
        <v>0</v>
      </c>
      <c r="F211" s="23">
        <v>1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 cm="1">
        <f t="array" ref="R211">_xlfn.IFS(H211=1,1,K211=1,1,L211=1,1,M211=1,1,N211=1,1,P211=1,1,TRUE,0)</f>
        <v>0</v>
      </c>
      <c r="S211" s="64">
        <f>IF(AND(G211=1,R211=1),0,R211)</f>
        <v>0</v>
      </c>
      <c r="T211" s="24" t="s">
        <v>1968</v>
      </c>
      <c r="U211" s="49">
        <f>SUBSTITUTE(T211,".",",")*1</f>
        <v>7.7434945851564399E-3</v>
      </c>
      <c r="V211" s="54">
        <f>IF(U211&gt;=0.1, 1, 0)</f>
        <v>0</v>
      </c>
      <c r="W211" s="25">
        <f>IF(U211&gt;=0.2, 1, 0)</f>
        <v>0</v>
      </c>
      <c r="X211" s="25">
        <f>IF(U211&gt;=0.3, 1, 0)</f>
        <v>0</v>
      </c>
      <c r="Y211" s="25">
        <f>IF(U211&gt;=0.4, 1, 0)</f>
        <v>0</v>
      </c>
      <c r="Z211" s="25">
        <f>IF(U211&gt;=0.5, 1, 0)</f>
        <v>0</v>
      </c>
      <c r="AA211" s="25">
        <f>IF(U211&gt;=0.6, 1, 0)</f>
        <v>0</v>
      </c>
      <c r="AB211" s="25">
        <f>IF(U211&gt;=0.7, 1, 0)</f>
        <v>0</v>
      </c>
      <c r="AC211" s="25">
        <f>IF(U211&gt;=0.8, 1, 0)</f>
        <v>0</v>
      </c>
      <c r="AD211" s="55">
        <f>IF(U211&gt;=0.9, 1, 0)</f>
        <v>0</v>
      </c>
    </row>
    <row r="212" spans="1:30" ht="20" customHeight="1" x14ac:dyDescent="0.2">
      <c r="A212" s="20" t="s">
        <v>450</v>
      </c>
      <c r="B212" s="33" t="str">
        <f>SUBSTITUTE(A212,"/Users/timomiessen/Desktop/imagesdk/blackwomen1/","Image_")</f>
        <v>Image_BW_197.jpg</v>
      </c>
      <c r="C212" s="63" t="s">
        <v>5</v>
      </c>
      <c r="D212" s="22" t="s">
        <v>2973</v>
      </c>
      <c r="E212" s="23">
        <v>0</v>
      </c>
      <c r="F212" s="23">
        <v>1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 cm="1">
        <f t="array" ref="R212">_xlfn.IFS(H212=1,1,K212=1,1,L212=1,1,M212=1,1,N212=1,1,P212=1,1,TRUE,0)</f>
        <v>0</v>
      </c>
      <c r="S212" s="64">
        <f>IF(AND(G212=1,R212=1),0,R212)</f>
        <v>0</v>
      </c>
      <c r="T212" s="24" t="s">
        <v>1969</v>
      </c>
      <c r="U212" s="49">
        <f>SUBSTITUTE(T212,".",",")*1</f>
        <v>1.10588944517076E-2</v>
      </c>
      <c r="V212" s="54">
        <f>IF(U212&gt;=0.1, 1, 0)</f>
        <v>0</v>
      </c>
      <c r="W212" s="25">
        <f>IF(U212&gt;=0.2, 1, 0)</f>
        <v>0</v>
      </c>
      <c r="X212" s="25">
        <f>IF(U212&gt;=0.3, 1, 0)</f>
        <v>0</v>
      </c>
      <c r="Y212" s="25">
        <f>IF(U212&gt;=0.4, 1, 0)</f>
        <v>0</v>
      </c>
      <c r="Z212" s="25">
        <f>IF(U212&gt;=0.5, 1, 0)</f>
        <v>0</v>
      </c>
      <c r="AA212" s="25">
        <f>IF(U212&gt;=0.6, 1, 0)</f>
        <v>0</v>
      </c>
      <c r="AB212" s="25">
        <f>IF(U212&gt;=0.7, 1, 0)</f>
        <v>0</v>
      </c>
      <c r="AC212" s="25">
        <f>IF(U212&gt;=0.8, 1, 0)</f>
        <v>0</v>
      </c>
      <c r="AD212" s="55">
        <f>IF(U212&gt;=0.9, 1, 0)</f>
        <v>0</v>
      </c>
    </row>
    <row r="213" spans="1:30" ht="20" customHeight="1" x14ac:dyDescent="0.2">
      <c r="A213" s="20" t="s">
        <v>451</v>
      </c>
      <c r="B213" s="33" t="str">
        <f>SUBSTITUTE(A213,"/Users/timomiessen/Desktop/imagesdk/blackwomen1/","Image_")</f>
        <v>Image_BW_198.jpg</v>
      </c>
      <c r="C213" s="63" t="s">
        <v>5</v>
      </c>
      <c r="D213" s="22" t="s">
        <v>2973</v>
      </c>
      <c r="E213" s="23">
        <v>0</v>
      </c>
      <c r="F213" s="23">
        <v>1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 cm="1">
        <f t="array" ref="R213">_xlfn.IFS(H213=1,1,K213=1,1,L213=1,1,M213=1,1,N213=1,1,P213=1,1,TRUE,0)</f>
        <v>0</v>
      </c>
      <c r="S213" s="64">
        <f>IF(AND(G213=1,R213=1),0,R213)</f>
        <v>0</v>
      </c>
      <c r="T213" s="24" t="s">
        <v>1970</v>
      </c>
      <c r="U213" s="49">
        <f>SUBSTITUTE(T213,".",",")*1</f>
        <v>1.5904229134321199E-2</v>
      </c>
      <c r="V213" s="54">
        <f>IF(U213&gt;=0.1, 1, 0)</f>
        <v>0</v>
      </c>
      <c r="W213" s="25">
        <f>IF(U213&gt;=0.2, 1, 0)</f>
        <v>0</v>
      </c>
      <c r="X213" s="25">
        <f>IF(U213&gt;=0.3, 1, 0)</f>
        <v>0</v>
      </c>
      <c r="Y213" s="25">
        <f>IF(U213&gt;=0.4, 1, 0)</f>
        <v>0</v>
      </c>
      <c r="Z213" s="25">
        <f>IF(U213&gt;=0.5, 1, 0)</f>
        <v>0</v>
      </c>
      <c r="AA213" s="25">
        <f>IF(U213&gt;=0.6, 1, 0)</f>
        <v>0</v>
      </c>
      <c r="AB213" s="25">
        <f>IF(U213&gt;=0.7, 1, 0)</f>
        <v>0</v>
      </c>
      <c r="AC213" s="25">
        <f>IF(U213&gt;=0.8, 1, 0)</f>
        <v>0</v>
      </c>
      <c r="AD213" s="55">
        <f>IF(U213&gt;=0.9, 1, 0)</f>
        <v>0</v>
      </c>
    </row>
    <row r="214" spans="1:30" ht="20" customHeight="1" x14ac:dyDescent="0.2">
      <c r="A214" s="20" t="s">
        <v>452</v>
      </c>
      <c r="B214" s="33" t="str">
        <f>SUBSTITUTE(A214,"/Users/timomiessen/Desktop/imagesdk/blackwomen1/","Image_")</f>
        <v>Image_BW_199.jpg</v>
      </c>
      <c r="C214" s="63" t="s">
        <v>5</v>
      </c>
      <c r="D214" s="22" t="s">
        <v>2973</v>
      </c>
      <c r="E214" s="23">
        <v>0</v>
      </c>
      <c r="F214" s="23">
        <v>1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 cm="1">
        <f t="array" ref="R214">_xlfn.IFS(H214=1,1,K214=1,1,L214=1,1,M214=1,1,N214=1,1,P214=1,1,TRUE,0)</f>
        <v>0</v>
      </c>
      <c r="S214" s="64">
        <f>IF(AND(G214=1,R214=1),0,R214)</f>
        <v>0</v>
      </c>
      <c r="T214" s="24" t="s">
        <v>1971</v>
      </c>
      <c r="U214" s="49">
        <f>SUBSTITUTE(T214,".",",")*1</f>
        <v>5.6300052441656499E-2</v>
      </c>
      <c r="V214" s="54">
        <f>IF(U214&gt;=0.1, 1, 0)</f>
        <v>0</v>
      </c>
      <c r="W214" s="25">
        <f>IF(U214&gt;=0.2, 1, 0)</f>
        <v>0</v>
      </c>
      <c r="X214" s="25">
        <f>IF(U214&gt;=0.3, 1, 0)</f>
        <v>0</v>
      </c>
      <c r="Y214" s="25">
        <f>IF(U214&gt;=0.4, 1, 0)</f>
        <v>0</v>
      </c>
      <c r="Z214" s="25">
        <f>IF(U214&gt;=0.5, 1, 0)</f>
        <v>0</v>
      </c>
      <c r="AA214" s="25">
        <f>IF(U214&gt;=0.6, 1, 0)</f>
        <v>0</v>
      </c>
      <c r="AB214" s="25">
        <f>IF(U214&gt;=0.7, 1, 0)</f>
        <v>0</v>
      </c>
      <c r="AC214" s="25">
        <f>IF(U214&gt;=0.8, 1, 0)</f>
        <v>0</v>
      </c>
      <c r="AD214" s="55">
        <f>IF(U214&gt;=0.9, 1, 0)</f>
        <v>0</v>
      </c>
    </row>
    <row r="215" spans="1:30" ht="20" customHeight="1" x14ac:dyDescent="0.2">
      <c r="A215" s="20" t="s">
        <v>453</v>
      </c>
      <c r="B215" s="33" t="str">
        <f>SUBSTITUTE(A215,"/Users/timomiessen/Desktop/imagesdk/blackwomen1/","Image_")</f>
        <v>Image_BW_2.jpg</v>
      </c>
      <c r="C215" s="63" t="s">
        <v>5</v>
      </c>
      <c r="D215" s="22" t="s">
        <v>2973</v>
      </c>
      <c r="E215" s="23">
        <v>1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 cm="1">
        <f t="array" ref="R215">_xlfn.IFS(H215=1,1,K215=1,1,L215=1,1,M215=1,1,N215=1,1,P215=1,1,TRUE,0)</f>
        <v>0</v>
      </c>
      <c r="S215" s="64">
        <f>IF(AND(G215=1,R215=1),0,R215)</f>
        <v>0</v>
      </c>
      <c r="T215" s="24" t="s">
        <v>1972</v>
      </c>
      <c r="U215" s="49">
        <f>SUBSTITUTE(T215,".",",")*1</f>
        <v>2.92864823713898E-2</v>
      </c>
      <c r="V215" s="54">
        <f>IF(U215&gt;=0.1, 1, 0)</f>
        <v>0</v>
      </c>
      <c r="W215" s="25">
        <f>IF(U215&gt;=0.2, 1, 0)</f>
        <v>0</v>
      </c>
      <c r="X215" s="25">
        <f>IF(U215&gt;=0.3, 1, 0)</f>
        <v>0</v>
      </c>
      <c r="Y215" s="25">
        <f>IF(U215&gt;=0.4, 1, 0)</f>
        <v>0</v>
      </c>
      <c r="Z215" s="25">
        <f>IF(U215&gt;=0.5, 1, 0)</f>
        <v>0</v>
      </c>
      <c r="AA215" s="25">
        <f>IF(U215&gt;=0.6, 1, 0)</f>
        <v>0</v>
      </c>
      <c r="AB215" s="25">
        <f>IF(U215&gt;=0.7, 1, 0)</f>
        <v>0</v>
      </c>
      <c r="AC215" s="25">
        <f>IF(U215&gt;=0.8, 1, 0)</f>
        <v>0</v>
      </c>
      <c r="AD215" s="55">
        <f>IF(U215&gt;=0.9, 1, 0)</f>
        <v>0</v>
      </c>
    </row>
    <row r="216" spans="1:30" ht="20" customHeight="1" x14ac:dyDescent="0.2">
      <c r="A216" s="20" t="s">
        <v>454</v>
      </c>
      <c r="B216" s="33" t="str">
        <f>SUBSTITUTE(A216,"/Users/timomiessen/Desktop/imagesdk/blackwomen1/","Image_")</f>
        <v>Image_BW_20.jpg</v>
      </c>
      <c r="C216" s="63" t="s">
        <v>5</v>
      </c>
      <c r="D216" s="22" t="s">
        <v>2973</v>
      </c>
      <c r="E216" s="23">
        <v>1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 cm="1">
        <f t="array" ref="R216">_xlfn.IFS(H216=1,1,K216=1,1,L216=1,1,M216=1,1,N216=1,1,P216=1,1,TRUE,0)</f>
        <v>0</v>
      </c>
      <c r="S216" s="64">
        <f>IF(AND(G216=1,R216=1),0,R216)</f>
        <v>0</v>
      </c>
      <c r="T216" s="24" t="s">
        <v>1973</v>
      </c>
      <c r="U216" s="49">
        <f>SUBSTITUTE(T216,".",",")*1</f>
        <v>1.7499485053121999E-2</v>
      </c>
      <c r="V216" s="54">
        <f>IF(U216&gt;=0.1, 1, 0)</f>
        <v>0</v>
      </c>
      <c r="W216" s="25">
        <f>IF(U216&gt;=0.2, 1, 0)</f>
        <v>0</v>
      </c>
      <c r="X216" s="25">
        <f>IF(U216&gt;=0.3, 1, 0)</f>
        <v>0</v>
      </c>
      <c r="Y216" s="25">
        <f>IF(U216&gt;=0.4, 1, 0)</f>
        <v>0</v>
      </c>
      <c r="Z216" s="25">
        <f>IF(U216&gt;=0.5, 1, 0)</f>
        <v>0</v>
      </c>
      <c r="AA216" s="25">
        <f>IF(U216&gt;=0.6, 1, 0)</f>
        <v>0</v>
      </c>
      <c r="AB216" s="25">
        <f>IF(U216&gt;=0.7, 1, 0)</f>
        <v>0</v>
      </c>
      <c r="AC216" s="25">
        <f>IF(U216&gt;=0.8, 1, 0)</f>
        <v>0</v>
      </c>
      <c r="AD216" s="55">
        <f>IF(U216&gt;=0.9, 1, 0)</f>
        <v>0</v>
      </c>
    </row>
    <row r="217" spans="1:30" ht="20" customHeight="1" x14ac:dyDescent="0.2">
      <c r="A217" s="20" t="s">
        <v>455</v>
      </c>
      <c r="B217" s="33" t="str">
        <f>SUBSTITUTE(A217,"/Users/timomiessen/Desktop/imagesdk/blackwomen1/","Image_")</f>
        <v>Image_BW_200.jpg</v>
      </c>
      <c r="C217" s="63" t="s">
        <v>5</v>
      </c>
      <c r="D217" s="22" t="s">
        <v>2973</v>
      </c>
      <c r="E217" s="23">
        <v>0</v>
      </c>
      <c r="F217" s="23">
        <v>1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 cm="1">
        <f t="array" ref="R217">_xlfn.IFS(H217=1,1,K217=1,1,L217=1,1,M217=1,1,N217=1,1,P217=1,1,TRUE,0)</f>
        <v>0</v>
      </c>
      <c r="S217" s="64">
        <f>IF(AND(G217=1,R217=1),0,R217)</f>
        <v>0</v>
      </c>
      <c r="T217" s="24" t="s">
        <v>1974</v>
      </c>
      <c r="U217" s="49">
        <f>SUBSTITUTE(T217,".",",")*1</f>
        <v>3.2733016414567802E-3</v>
      </c>
      <c r="V217" s="54">
        <f>IF(U217&gt;=0.1, 1, 0)</f>
        <v>0</v>
      </c>
      <c r="W217" s="25">
        <f>IF(U217&gt;=0.2, 1, 0)</f>
        <v>0</v>
      </c>
      <c r="X217" s="25">
        <f>IF(U217&gt;=0.3, 1, 0)</f>
        <v>0</v>
      </c>
      <c r="Y217" s="25">
        <f>IF(U217&gt;=0.4, 1, 0)</f>
        <v>0</v>
      </c>
      <c r="Z217" s="25">
        <f>IF(U217&gt;=0.5, 1, 0)</f>
        <v>0</v>
      </c>
      <c r="AA217" s="25">
        <f>IF(U217&gt;=0.6, 1, 0)</f>
        <v>0</v>
      </c>
      <c r="AB217" s="25">
        <f>IF(U217&gt;=0.7, 1, 0)</f>
        <v>0</v>
      </c>
      <c r="AC217" s="25">
        <f>IF(U217&gt;=0.8, 1, 0)</f>
        <v>0</v>
      </c>
      <c r="AD217" s="55">
        <f>IF(U217&gt;=0.9, 1, 0)</f>
        <v>0</v>
      </c>
    </row>
    <row r="218" spans="1:30" ht="20" customHeight="1" x14ac:dyDescent="0.2">
      <c r="A218" s="20" t="s">
        <v>456</v>
      </c>
      <c r="B218" s="33" t="str">
        <f>SUBSTITUTE(A218,"/Users/timomiessen/Desktop/imagesdk/blackwomen1/","Image_")</f>
        <v>Image_BW_201.jpg</v>
      </c>
      <c r="C218" s="63" t="s">
        <v>5</v>
      </c>
      <c r="D218" s="22" t="s">
        <v>2973</v>
      </c>
      <c r="E218" s="23">
        <v>0</v>
      </c>
      <c r="F218" s="23">
        <v>1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 cm="1">
        <f t="array" ref="R218">_xlfn.IFS(H218=1,1,K218=1,1,L218=1,1,M218=1,1,N218=1,1,P218=1,1,TRUE,0)</f>
        <v>0</v>
      </c>
      <c r="S218" s="64">
        <f>IF(AND(G218=1,R218=1),0,R218)</f>
        <v>0</v>
      </c>
      <c r="T218" s="24" t="s">
        <v>1975</v>
      </c>
      <c r="U218" s="49">
        <f>SUBSTITUTE(T218,".",",")*1</f>
        <v>1.13212261348962E-2</v>
      </c>
      <c r="V218" s="54">
        <f>IF(U218&gt;=0.1, 1, 0)</f>
        <v>0</v>
      </c>
      <c r="W218" s="25">
        <f>IF(U218&gt;=0.2, 1, 0)</f>
        <v>0</v>
      </c>
      <c r="X218" s="25">
        <f>IF(U218&gt;=0.3, 1, 0)</f>
        <v>0</v>
      </c>
      <c r="Y218" s="25">
        <f>IF(U218&gt;=0.4, 1, 0)</f>
        <v>0</v>
      </c>
      <c r="Z218" s="25">
        <f>IF(U218&gt;=0.5, 1, 0)</f>
        <v>0</v>
      </c>
      <c r="AA218" s="25">
        <f>IF(U218&gt;=0.6, 1, 0)</f>
        <v>0</v>
      </c>
      <c r="AB218" s="25">
        <f>IF(U218&gt;=0.7, 1, 0)</f>
        <v>0</v>
      </c>
      <c r="AC218" s="25">
        <f>IF(U218&gt;=0.8, 1, 0)</f>
        <v>0</v>
      </c>
      <c r="AD218" s="55">
        <f>IF(U218&gt;=0.9, 1, 0)</f>
        <v>0</v>
      </c>
    </row>
    <row r="219" spans="1:30" ht="20" customHeight="1" x14ac:dyDescent="0.2">
      <c r="A219" s="20" t="s">
        <v>457</v>
      </c>
      <c r="B219" s="33" t="str">
        <f>SUBSTITUTE(A219,"/Users/timomiessen/Desktop/imagesdk/blackwomen1/","Image_")</f>
        <v>Image_BW_202.jpg</v>
      </c>
      <c r="C219" s="63" t="s">
        <v>5</v>
      </c>
      <c r="D219" s="22" t="s">
        <v>2973</v>
      </c>
      <c r="E219" s="23">
        <v>0</v>
      </c>
      <c r="F219" s="23">
        <v>1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 cm="1">
        <f t="array" ref="R219">_xlfn.IFS(H219=1,1,K219=1,1,L219=1,1,M219=1,1,N219=1,1,P219=1,1,TRUE,0)</f>
        <v>0</v>
      </c>
      <c r="S219" s="64">
        <f>IF(AND(G219=1,R219=1),0,R219)</f>
        <v>0</v>
      </c>
      <c r="T219" s="24" t="s">
        <v>1976</v>
      </c>
      <c r="U219" s="49">
        <f>SUBSTITUTE(T219,".",",")*1</f>
        <v>4.75087272934615E-3</v>
      </c>
      <c r="V219" s="54">
        <f>IF(U219&gt;=0.1, 1, 0)</f>
        <v>0</v>
      </c>
      <c r="W219" s="25">
        <f>IF(U219&gt;=0.2, 1, 0)</f>
        <v>0</v>
      </c>
      <c r="X219" s="25">
        <f>IF(U219&gt;=0.3, 1, 0)</f>
        <v>0</v>
      </c>
      <c r="Y219" s="25">
        <f>IF(U219&gt;=0.4, 1, 0)</f>
        <v>0</v>
      </c>
      <c r="Z219" s="25">
        <f>IF(U219&gt;=0.5, 1, 0)</f>
        <v>0</v>
      </c>
      <c r="AA219" s="25">
        <f>IF(U219&gt;=0.6, 1, 0)</f>
        <v>0</v>
      </c>
      <c r="AB219" s="25">
        <f>IF(U219&gt;=0.7, 1, 0)</f>
        <v>0</v>
      </c>
      <c r="AC219" s="25">
        <f>IF(U219&gt;=0.8, 1, 0)</f>
        <v>0</v>
      </c>
      <c r="AD219" s="55">
        <f>IF(U219&gt;=0.9, 1, 0)</f>
        <v>0</v>
      </c>
    </row>
    <row r="220" spans="1:30" ht="20" customHeight="1" x14ac:dyDescent="0.2">
      <c r="A220" s="20" t="s">
        <v>458</v>
      </c>
      <c r="B220" s="33" t="str">
        <f>SUBSTITUTE(A220,"/Users/timomiessen/Desktop/imagesdk/blackwomen1/","Image_")</f>
        <v>Image_BW_203.jpg</v>
      </c>
      <c r="C220" s="63" t="s">
        <v>5</v>
      </c>
      <c r="D220" s="22" t="s">
        <v>2973</v>
      </c>
      <c r="E220" s="23">
        <v>0</v>
      </c>
      <c r="F220" s="23">
        <v>1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 cm="1">
        <f t="array" ref="R220">_xlfn.IFS(H220=1,1,K220=1,1,L220=1,1,M220=1,1,N220=1,1,P220=1,1,TRUE,0)</f>
        <v>0</v>
      </c>
      <c r="S220" s="64">
        <f>IF(AND(G220=1,R220=1),0,R220)</f>
        <v>0</v>
      </c>
      <c r="T220" s="24" t="s">
        <v>1977</v>
      </c>
      <c r="U220" s="49">
        <f>SUBSTITUTE(T220,".",",")*1</f>
        <v>3.1083998270332799E-2</v>
      </c>
      <c r="V220" s="54">
        <f>IF(U220&gt;=0.1, 1, 0)</f>
        <v>0</v>
      </c>
      <c r="W220" s="25">
        <f>IF(U220&gt;=0.2, 1, 0)</f>
        <v>0</v>
      </c>
      <c r="X220" s="25">
        <f>IF(U220&gt;=0.3, 1, 0)</f>
        <v>0</v>
      </c>
      <c r="Y220" s="25">
        <f>IF(U220&gt;=0.4, 1, 0)</f>
        <v>0</v>
      </c>
      <c r="Z220" s="25">
        <f>IF(U220&gt;=0.5, 1, 0)</f>
        <v>0</v>
      </c>
      <c r="AA220" s="25">
        <f>IF(U220&gt;=0.6, 1, 0)</f>
        <v>0</v>
      </c>
      <c r="AB220" s="25">
        <f>IF(U220&gt;=0.7, 1, 0)</f>
        <v>0</v>
      </c>
      <c r="AC220" s="25">
        <f>IF(U220&gt;=0.8, 1, 0)</f>
        <v>0</v>
      </c>
      <c r="AD220" s="55">
        <f>IF(U220&gt;=0.9, 1, 0)</f>
        <v>0</v>
      </c>
    </row>
    <row r="221" spans="1:30" ht="20" customHeight="1" x14ac:dyDescent="0.2">
      <c r="A221" s="20" t="s">
        <v>459</v>
      </c>
      <c r="B221" s="33" t="str">
        <f>SUBSTITUTE(A221,"/Users/timomiessen/Desktop/imagesdk/blackwomen1/","Image_")</f>
        <v>Image_BW_204.jpg</v>
      </c>
      <c r="C221" s="63" t="s">
        <v>5</v>
      </c>
      <c r="D221" s="22" t="s">
        <v>2973</v>
      </c>
      <c r="E221" s="23">
        <v>1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 cm="1">
        <f t="array" ref="R221">_xlfn.IFS(H221=1,1,K221=1,1,L221=1,1,M221=1,1,N221=1,1,P221=1,1,TRUE,0)</f>
        <v>0</v>
      </c>
      <c r="S221" s="64">
        <f>IF(AND(G221=1,R221=1),0,R221)</f>
        <v>0</v>
      </c>
      <c r="T221" s="24" t="s">
        <v>1978</v>
      </c>
      <c r="U221" s="49">
        <f>SUBSTITUTE(T221,".",",")*1</f>
        <v>2.1560855209827399E-2</v>
      </c>
      <c r="V221" s="54">
        <f>IF(U221&gt;=0.1, 1, 0)</f>
        <v>0</v>
      </c>
      <c r="W221" s="25">
        <f>IF(U221&gt;=0.2, 1, 0)</f>
        <v>0</v>
      </c>
      <c r="X221" s="25">
        <f>IF(U221&gt;=0.3, 1, 0)</f>
        <v>0</v>
      </c>
      <c r="Y221" s="25">
        <f>IF(U221&gt;=0.4, 1, 0)</f>
        <v>0</v>
      </c>
      <c r="Z221" s="25">
        <f>IF(U221&gt;=0.5, 1, 0)</f>
        <v>0</v>
      </c>
      <c r="AA221" s="25">
        <f>IF(U221&gt;=0.6, 1, 0)</f>
        <v>0</v>
      </c>
      <c r="AB221" s="25">
        <f>IF(U221&gt;=0.7, 1, 0)</f>
        <v>0</v>
      </c>
      <c r="AC221" s="25">
        <f>IF(U221&gt;=0.8, 1, 0)</f>
        <v>0</v>
      </c>
      <c r="AD221" s="55">
        <f>IF(U221&gt;=0.9, 1, 0)</f>
        <v>0</v>
      </c>
    </row>
    <row r="222" spans="1:30" ht="20" customHeight="1" x14ac:dyDescent="0.2">
      <c r="A222" s="20" t="s">
        <v>460</v>
      </c>
      <c r="B222" s="33" t="str">
        <f>SUBSTITUTE(A222,"/Users/timomiessen/Desktop/imagesdk/blackwomen1/","Image_")</f>
        <v>Image_BW_205.jpg</v>
      </c>
      <c r="C222" s="63" t="s">
        <v>5</v>
      </c>
      <c r="D222" s="22" t="s">
        <v>2973</v>
      </c>
      <c r="E222" s="23">
        <v>0</v>
      </c>
      <c r="F222" s="23">
        <v>1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 cm="1">
        <f t="array" ref="R222">_xlfn.IFS(H222=1,1,K222=1,1,L222=1,1,M222=1,1,N222=1,1,P222=1,1,TRUE,0)</f>
        <v>0</v>
      </c>
      <c r="S222" s="64">
        <f>IF(AND(G222=1,R222=1),0,R222)</f>
        <v>0</v>
      </c>
      <c r="T222" s="24" t="s">
        <v>1979</v>
      </c>
      <c r="U222" s="49">
        <f>SUBSTITUTE(T222,".",",")*1</f>
        <v>3.11739658936858E-2</v>
      </c>
      <c r="V222" s="54">
        <f>IF(U222&gt;=0.1, 1, 0)</f>
        <v>0</v>
      </c>
      <c r="W222" s="25">
        <f>IF(U222&gt;=0.2, 1, 0)</f>
        <v>0</v>
      </c>
      <c r="X222" s="25">
        <f>IF(U222&gt;=0.3, 1, 0)</f>
        <v>0</v>
      </c>
      <c r="Y222" s="25">
        <f>IF(U222&gt;=0.4, 1, 0)</f>
        <v>0</v>
      </c>
      <c r="Z222" s="25">
        <f>IF(U222&gt;=0.5, 1, 0)</f>
        <v>0</v>
      </c>
      <c r="AA222" s="25">
        <f>IF(U222&gt;=0.6, 1, 0)</f>
        <v>0</v>
      </c>
      <c r="AB222" s="25">
        <f>IF(U222&gt;=0.7, 1, 0)</f>
        <v>0</v>
      </c>
      <c r="AC222" s="25">
        <f>IF(U222&gt;=0.8, 1, 0)</f>
        <v>0</v>
      </c>
      <c r="AD222" s="55">
        <f>IF(U222&gt;=0.9, 1, 0)</f>
        <v>0</v>
      </c>
    </row>
    <row r="223" spans="1:30" ht="20" customHeight="1" x14ac:dyDescent="0.2">
      <c r="A223" s="20" t="s">
        <v>461</v>
      </c>
      <c r="B223" s="33" t="str">
        <f>SUBSTITUTE(A223,"/Users/timomiessen/Desktop/imagesdk/blackwomen1/","Image_")</f>
        <v>Image_BW_206.jpg</v>
      </c>
      <c r="C223" s="63" t="s">
        <v>5</v>
      </c>
      <c r="D223" s="22" t="s">
        <v>2973</v>
      </c>
      <c r="E223" s="23">
        <v>0</v>
      </c>
      <c r="F223" s="23">
        <v>1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 cm="1">
        <f t="array" ref="R223">_xlfn.IFS(H223=1,1,K223=1,1,L223=1,1,M223=1,1,N223=1,1,P223=1,1,TRUE,0)</f>
        <v>0</v>
      </c>
      <c r="S223" s="64">
        <f>IF(AND(G223=1,R223=1),0,R223)</f>
        <v>0</v>
      </c>
      <c r="T223" s="24" t="s">
        <v>1980</v>
      </c>
      <c r="U223" s="49">
        <f>SUBSTITUTE(T223,".",",")*1</f>
        <v>1.65194515138864E-2</v>
      </c>
      <c r="V223" s="54">
        <f>IF(U223&gt;=0.1, 1, 0)</f>
        <v>0</v>
      </c>
      <c r="W223" s="25">
        <f>IF(U223&gt;=0.2, 1, 0)</f>
        <v>0</v>
      </c>
      <c r="X223" s="25">
        <f>IF(U223&gt;=0.3, 1, 0)</f>
        <v>0</v>
      </c>
      <c r="Y223" s="25">
        <f>IF(U223&gt;=0.4, 1, 0)</f>
        <v>0</v>
      </c>
      <c r="Z223" s="25">
        <f>IF(U223&gt;=0.5, 1, 0)</f>
        <v>0</v>
      </c>
      <c r="AA223" s="25">
        <f>IF(U223&gt;=0.6, 1, 0)</f>
        <v>0</v>
      </c>
      <c r="AB223" s="25">
        <f>IF(U223&gt;=0.7, 1, 0)</f>
        <v>0</v>
      </c>
      <c r="AC223" s="25">
        <f>IF(U223&gt;=0.8, 1, 0)</f>
        <v>0</v>
      </c>
      <c r="AD223" s="55">
        <f>IF(U223&gt;=0.9, 1, 0)</f>
        <v>0</v>
      </c>
    </row>
    <row r="224" spans="1:30" ht="20" customHeight="1" x14ac:dyDescent="0.2">
      <c r="A224" s="20" t="s">
        <v>462</v>
      </c>
      <c r="B224" s="33" t="str">
        <f>SUBSTITUTE(A224,"/Users/timomiessen/Desktop/imagesdk/blackwomen1/","Image_")</f>
        <v>Image_BW_207.jpg</v>
      </c>
      <c r="C224" s="63" t="s">
        <v>5</v>
      </c>
      <c r="D224" s="22" t="s">
        <v>2973</v>
      </c>
      <c r="E224" s="23">
        <v>0</v>
      </c>
      <c r="F224" s="23">
        <v>1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 cm="1">
        <f t="array" ref="R224">_xlfn.IFS(H224=1,1,K224=1,1,L224=1,1,M224=1,1,N224=1,1,P224=1,1,TRUE,0)</f>
        <v>0</v>
      </c>
      <c r="S224" s="64">
        <f>IF(AND(G224=1,R224=1),0,R224)</f>
        <v>0</v>
      </c>
      <c r="T224" s="24" t="s">
        <v>1981</v>
      </c>
      <c r="U224" s="49">
        <f>SUBSTITUTE(T224,".",",")*1</f>
        <v>1.4731301460415101E-2</v>
      </c>
      <c r="V224" s="54">
        <f>IF(U224&gt;=0.1, 1, 0)</f>
        <v>0</v>
      </c>
      <c r="W224" s="25">
        <f>IF(U224&gt;=0.2, 1, 0)</f>
        <v>0</v>
      </c>
      <c r="X224" s="25">
        <f>IF(U224&gt;=0.3, 1, 0)</f>
        <v>0</v>
      </c>
      <c r="Y224" s="25">
        <f>IF(U224&gt;=0.4, 1, 0)</f>
        <v>0</v>
      </c>
      <c r="Z224" s="25">
        <f>IF(U224&gt;=0.5, 1, 0)</f>
        <v>0</v>
      </c>
      <c r="AA224" s="25">
        <f>IF(U224&gt;=0.6, 1, 0)</f>
        <v>0</v>
      </c>
      <c r="AB224" s="25">
        <f>IF(U224&gt;=0.7, 1, 0)</f>
        <v>0</v>
      </c>
      <c r="AC224" s="25">
        <f>IF(U224&gt;=0.8, 1, 0)</f>
        <v>0</v>
      </c>
      <c r="AD224" s="55">
        <f>IF(U224&gt;=0.9, 1, 0)</f>
        <v>0</v>
      </c>
    </row>
    <row r="225" spans="1:30" ht="20" customHeight="1" x14ac:dyDescent="0.2">
      <c r="A225" s="20" t="s">
        <v>463</v>
      </c>
      <c r="B225" s="33" t="str">
        <f>SUBSTITUTE(A225,"/Users/timomiessen/Desktop/imagesdk/blackwomen1/","Image_")</f>
        <v>Image_BW_208.jpg</v>
      </c>
      <c r="C225" s="63" t="s">
        <v>5</v>
      </c>
      <c r="D225" s="22" t="s">
        <v>2973</v>
      </c>
      <c r="E225" s="23">
        <v>0</v>
      </c>
      <c r="F225" s="23">
        <v>1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 cm="1">
        <f t="array" ref="R225">_xlfn.IFS(H225=1,1,K225=1,1,L225=1,1,M225=1,1,N225=1,1,P225=1,1,TRUE,0)</f>
        <v>0</v>
      </c>
      <c r="S225" s="64">
        <f>IF(AND(G225=1,R225=1),0,R225)</f>
        <v>0</v>
      </c>
      <c r="T225" s="24" t="s">
        <v>1982</v>
      </c>
      <c r="U225" s="49">
        <f>SUBSTITUTE(T225,".",",")*1</f>
        <v>6.1469445470720502E-2</v>
      </c>
      <c r="V225" s="54">
        <f>IF(U225&gt;=0.1, 1, 0)</f>
        <v>0</v>
      </c>
      <c r="W225" s="25">
        <f>IF(U225&gt;=0.2, 1, 0)</f>
        <v>0</v>
      </c>
      <c r="X225" s="25">
        <f>IF(U225&gt;=0.3, 1, 0)</f>
        <v>0</v>
      </c>
      <c r="Y225" s="25">
        <f>IF(U225&gt;=0.4, 1, 0)</f>
        <v>0</v>
      </c>
      <c r="Z225" s="25">
        <f>IF(U225&gt;=0.5, 1, 0)</f>
        <v>0</v>
      </c>
      <c r="AA225" s="25">
        <f>IF(U225&gt;=0.6, 1, 0)</f>
        <v>0</v>
      </c>
      <c r="AB225" s="25">
        <f>IF(U225&gt;=0.7, 1, 0)</f>
        <v>0</v>
      </c>
      <c r="AC225" s="25">
        <f>IF(U225&gt;=0.8, 1, 0)</f>
        <v>0</v>
      </c>
      <c r="AD225" s="55">
        <f>IF(U225&gt;=0.9, 1, 0)</f>
        <v>0</v>
      </c>
    </row>
    <row r="226" spans="1:30" ht="20" customHeight="1" x14ac:dyDescent="0.2">
      <c r="A226" s="20" t="s">
        <v>464</v>
      </c>
      <c r="B226" s="33" t="str">
        <f>SUBSTITUTE(A226,"/Users/timomiessen/Desktop/imagesdk/blackwomen1/","Image_")</f>
        <v>Image_BW_209.jpg</v>
      </c>
      <c r="C226" s="63" t="s">
        <v>5</v>
      </c>
      <c r="D226" s="22" t="s">
        <v>2973</v>
      </c>
      <c r="E226" s="23">
        <v>0</v>
      </c>
      <c r="F226" s="23">
        <v>0</v>
      </c>
      <c r="G226" s="23">
        <v>1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1</v>
      </c>
      <c r="P226" s="23">
        <v>0</v>
      </c>
      <c r="Q226" s="23">
        <v>0</v>
      </c>
      <c r="R226" s="23" cm="1">
        <f t="array" ref="R226">_xlfn.IFS(H226=1,1,K226=1,1,L226=1,1,M226=1,1,N226=1,1,P226=1,1,TRUE,0)</f>
        <v>0</v>
      </c>
      <c r="S226" s="64">
        <f>IF(AND(G226=1,R226=1),0,R226)</f>
        <v>0</v>
      </c>
      <c r="T226" s="24" t="s">
        <v>1983</v>
      </c>
      <c r="U226" s="49">
        <f>SUBSTITUTE(T226,".",",")*1</f>
        <v>1.6128941904753401E-2</v>
      </c>
      <c r="V226" s="54">
        <f>IF(U226&gt;=0.1, 1, 0)</f>
        <v>0</v>
      </c>
      <c r="W226" s="25">
        <f>IF(U226&gt;=0.2, 1, 0)</f>
        <v>0</v>
      </c>
      <c r="X226" s="25">
        <f>IF(U226&gt;=0.3, 1, 0)</f>
        <v>0</v>
      </c>
      <c r="Y226" s="25">
        <f>IF(U226&gt;=0.4, 1, 0)</f>
        <v>0</v>
      </c>
      <c r="Z226" s="25">
        <f>IF(U226&gt;=0.5, 1, 0)</f>
        <v>0</v>
      </c>
      <c r="AA226" s="25">
        <f>IF(U226&gt;=0.6, 1, 0)</f>
        <v>0</v>
      </c>
      <c r="AB226" s="25">
        <f>IF(U226&gt;=0.7, 1, 0)</f>
        <v>0</v>
      </c>
      <c r="AC226" s="25">
        <f>IF(U226&gt;=0.8, 1, 0)</f>
        <v>0</v>
      </c>
      <c r="AD226" s="55">
        <f>IF(U226&gt;=0.9, 1, 0)</f>
        <v>0</v>
      </c>
    </row>
    <row r="227" spans="1:30" ht="20" customHeight="1" x14ac:dyDescent="0.2">
      <c r="A227" s="20" t="s">
        <v>465</v>
      </c>
      <c r="B227" s="33" t="str">
        <f>SUBSTITUTE(A227,"/Users/timomiessen/Desktop/imagesdk/blackwomen1/","Image_")</f>
        <v>Image_BW_21.jpg</v>
      </c>
      <c r="C227" s="63" t="s">
        <v>5</v>
      </c>
      <c r="D227" s="22" t="s">
        <v>2973</v>
      </c>
      <c r="E227" s="23">
        <v>1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 cm="1">
        <f t="array" ref="R227">_xlfn.IFS(H227=1,1,K227=1,1,L227=1,1,M227=1,1,N227=1,1,P227=1,1,TRUE,0)</f>
        <v>0</v>
      </c>
      <c r="S227" s="64">
        <f>IF(AND(G227=1,R227=1),0,R227)</f>
        <v>0</v>
      </c>
      <c r="T227" s="24" t="s">
        <v>1984</v>
      </c>
      <c r="U227" s="49">
        <f>SUBSTITUTE(T227,".",",")*1</f>
        <v>6.9330264814198E-3</v>
      </c>
      <c r="V227" s="54">
        <f>IF(U227&gt;=0.1, 1, 0)</f>
        <v>0</v>
      </c>
      <c r="W227" s="25">
        <f>IF(U227&gt;=0.2, 1, 0)</f>
        <v>0</v>
      </c>
      <c r="X227" s="25">
        <f>IF(U227&gt;=0.3, 1, 0)</f>
        <v>0</v>
      </c>
      <c r="Y227" s="25">
        <f>IF(U227&gt;=0.4, 1, 0)</f>
        <v>0</v>
      </c>
      <c r="Z227" s="25">
        <f>IF(U227&gt;=0.5, 1, 0)</f>
        <v>0</v>
      </c>
      <c r="AA227" s="25">
        <f>IF(U227&gt;=0.6, 1, 0)</f>
        <v>0</v>
      </c>
      <c r="AB227" s="25">
        <f>IF(U227&gt;=0.7, 1, 0)</f>
        <v>0</v>
      </c>
      <c r="AC227" s="25">
        <f>IF(U227&gt;=0.8, 1, 0)</f>
        <v>0</v>
      </c>
      <c r="AD227" s="55">
        <f>IF(U227&gt;=0.9, 1, 0)</f>
        <v>0</v>
      </c>
    </row>
    <row r="228" spans="1:30" ht="20" customHeight="1" x14ac:dyDescent="0.2">
      <c r="A228" s="20" t="s">
        <v>466</v>
      </c>
      <c r="B228" s="33" t="str">
        <f>SUBSTITUTE(A228,"/Users/timomiessen/Desktop/imagesdk/blackwomen1/","Image_")</f>
        <v>Image_BW_210.jpg</v>
      </c>
      <c r="C228" s="63" t="s">
        <v>5</v>
      </c>
      <c r="D228" s="22" t="s">
        <v>2973</v>
      </c>
      <c r="E228" s="23">
        <v>0</v>
      </c>
      <c r="F228" s="23">
        <v>0</v>
      </c>
      <c r="G228" s="23">
        <v>1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1</v>
      </c>
      <c r="P228" s="23">
        <v>0</v>
      </c>
      <c r="Q228" s="23">
        <v>0</v>
      </c>
      <c r="R228" s="23" cm="1">
        <f t="array" ref="R228">_xlfn.IFS(H228=1,1,K228=1,1,L228=1,1,M228=1,1,N228=1,1,P228=1,1,TRUE,0)</f>
        <v>0</v>
      </c>
      <c r="S228" s="64">
        <f>IF(AND(G228=1,R228=1),0,R228)</f>
        <v>0</v>
      </c>
      <c r="T228" s="24" t="s">
        <v>1985</v>
      </c>
      <c r="U228" s="49">
        <f>SUBSTITUTE(T228,".",",")*1</f>
        <v>0.81314742565154996</v>
      </c>
      <c r="V228" s="54">
        <f>IF(U228&gt;=0.1, 1, 0)</f>
        <v>1</v>
      </c>
      <c r="W228" s="25">
        <f>IF(U228&gt;=0.2, 1, 0)</f>
        <v>1</v>
      </c>
      <c r="X228" s="25">
        <f>IF(U228&gt;=0.3, 1, 0)</f>
        <v>1</v>
      </c>
      <c r="Y228" s="25">
        <f>IF(U228&gt;=0.4, 1, 0)</f>
        <v>1</v>
      </c>
      <c r="Z228" s="25">
        <f>IF(U228&gt;=0.5, 1, 0)</f>
        <v>1</v>
      </c>
      <c r="AA228" s="25">
        <f>IF(U228&gt;=0.6, 1, 0)</f>
        <v>1</v>
      </c>
      <c r="AB228" s="25">
        <f>IF(U228&gt;=0.7, 1, 0)</f>
        <v>1</v>
      </c>
      <c r="AC228" s="25">
        <f>IF(U228&gt;=0.8, 1, 0)</f>
        <v>1</v>
      </c>
      <c r="AD228" s="55">
        <f>IF(U228&gt;=0.9, 1, 0)</f>
        <v>0</v>
      </c>
    </row>
    <row r="229" spans="1:30" ht="20" customHeight="1" x14ac:dyDescent="0.2">
      <c r="A229" s="20" t="s">
        <v>467</v>
      </c>
      <c r="B229" s="33" t="str">
        <f>SUBSTITUTE(A229,"/Users/timomiessen/Desktop/imagesdk/blackwomen1/","Image_")</f>
        <v>Image_BW_211.jpg</v>
      </c>
      <c r="C229" s="63" t="s">
        <v>5</v>
      </c>
      <c r="D229" s="22" t="s">
        <v>2973</v>
      </c>
      <c r="E229" s="23">
        <v>0</v>
      </c>
      <c r="F229" s="23">
        <v>0</v>
      </c>
      <c r="G229" s="23">
        <v>1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 cm="1">
        <f t="array" ref="R229">_xlfn.IFS(H229=1,1,K229=1,1,L229=1,1,M229=1,1,N229=1,1,P229=1,1,TRUE,0)</f>
        <v>0</v>
      </c>
      <c r="S229" s="64">
        <f>IF(AND(G229=1,R229=1),0,R229)</f>
        <v>0</v>
      </c>
      <c r="T229" s="24" t="s">
        <v>1986</v>
      </c>
      <c r="U229" s="49">
        <f>SUBSTITUTE(T229,".",",")*1</f>
        <v>9.3009090051054902E-3</v>
      </c>
      <c r="V229" s="54">
        <f>IF(U229&gt;=0.1, 1, 0)</f>
        <v>0</v>
      </c>
      <c r="W229" s="25">
        <f>IF(U229&gt;=0.2, 1, 0)</f>
        <v>0</v>
      </c>
      <c r="X229" s="25">
        <f>IF(U229&gt;=0.3, 1, 0)</f>
        <v>0</v>
      </c>
      <c r="Y229" s="25">
        <f>IF(U229&gt;=0.4, 1, 0)</f>
        <v>0</v>
      </c>
      <c r="Z229" s="25">
        <f>IF(U229&gt;=0.5, 1, 0)</f>
        <v>0</v>
      </c>
      <c r="AA229" s="25">
        <f>IF(U229&gt;=0.6, 1, 0)</f>
        <v>0</v>
      </c>
      <c r="AB229" s="25">
        <f>IF(U229&gt;=0.7, 1, 0)</f>
        <v>0</v>
      </c>
      <c r="AC229" s="25">
        <f>IF(U229&gt;=0.8, 1, 0)</f>
        <v>0</v>
      </c>
      <c r="AD229" s="55">
        <f>IF(U229&gt;=0.9, 1, 0)</f>
        <v>0</v>
      </c>
    </row>
    <row r="230" spans="1:30" ht="20" customHeight="1" x14ac:dyDescent="0.2">
      <c r="A230" s="20" t="s">
        <v>468</v>
      </c>
      <c r="B230" s="33" t="str">
        <f>SUBSTITUTE(A230,"/Users/timomiessen/Desktop/imagesdk/blackwomen1/","Image_")</f>
        <v>Image_BW_212.jpg</v>
      </c>
      <c r="C230" s="63" t="s">
        <v>5</v>
      </c>
      <c r="D230" s="22" t="s">
        <v>2973</v>
      </c>
      <c r="E230" s="23">
        <v>0</v>
      </c>
      <c r="F230" s="23">
        <v>0</v>
      </c>
      <c r="G230" s="23">
        <v>1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1</v>
      </c>
      <c r="P230" s="23">
        <v>0</v>
      </c>
      <c r="Q230" s="23">
        <v>0</v>
      </c>
      <c r="R230" s="23" cm="1">
        <f t="array" ref="R230">_xlfn.IFS(H230=1,1,K230=1,1,L230=1,1,M230=1,1,N230=1,1,P230=1,1,TRUE,0)</f>
        <v>0</v>
      </c>
      <c r="S230" s="64">
        <f>IF(AND(G230=1,R230=1),0,R230)</f>
        <v>0</v>
      </c>
      <c r="T230" s="24" t="s">
        <v>1987</v>
      </c>
      <c r="U230" s="49">
        <f>SUBSTITUTE(T230,".",",")*1</f>
        <v>0.11709266155958099</v>
      </c>
      <c r="V230" s="54">
        <f>IF(U230&gt;=0.1, 1, 0)</f>
        <v>1</v>
      </c>
      <c r="W230" s="25">
        <f>IF(U230&gt;=0.2, 1, 0)</f>
        <v>0</v>
      </c>
      <c r="X230" s="25">
        <f>IF(U230&gt;=0.3, 1, 0)</f>
        <v>0</v>
      </c>
      <c r="Y230" s="25">
        <f>IF(U230&gt;=0.4, 1, 0)</f>
        <v>0</v>
      </c>
      <c r="Z230" s="25">
        <f>IF(U230&gt;=0.5, 1, 0)</f>
        <v>0</v>
      </c>
      <c r="AA230" s="25">
        <f>IF(U230&gt;=0.6, 1, 0)</f>
        <v>0</v>
      </c>
      <c r="AB230" s="25">
        <f>IF(U230&gt;=0.7, 1, 0)</f>
        <v>0</v>
      </c>
      <c r="AC230" s="25">
        <f>IF(U230&gt;=0.8, 1, 0)</f>
        <v>0</v>
      </c>
      <c r="AD230" s="55">
        <f>IF(U230&gt;=0.9, 1, 0)</f>
        <v>0</v>
      </c>
    </row>
    <row r="231" spans="1:30" ht="20" customHeight="1" x14ac:dyDescent="0.2">
      <c r="A231" s="20" t="s">
        <v>469</v>
      </c>
      <c r="B231" s="33" t="str">
        <f>SUBSTITUTE(A231,"/Users/timomiessen/Desktop/imagesdk/blackwomen1/","Image_")</f>
        <v>Image_BW_213.jpg</v>
      </c>
      <c r="C231" s="63" t="s">
        <v>5</v>
      </c>
      <c r="D231" s="22" t="s">
        <v>2973</v>
      </c>
      <c r="E231" s="23">
        <v>0</v>
      </c>
      <c r="F231" s="23">
        <v>0</v>
      </c>
      <c r="G231" s="23">
        <v>1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 cm="1">
        <f t="array" ref="R231">_xlfn.IFS(H231=1,1,K231=1,1,L231=1,1,M231=1,1,N231=1,1,P231=1,1,TRUE,0)</f>
        <v>0</v>
      </c>
      <c r="S231" s="64">
        <f>IF(AND(G231=1,R231=1),0,R231)</f>
        <v>0</v>
      </c>
      <c r="T231" s="24" t="s">
        <v>1988</v>
      </c>
      <c r="U231" s="49">
        <f>SUBSTITUTE(T231,".",",")*1</f>
        <v>0.16194739937782199</v>
      </c>
      <c r="V231" s="54">
        <f>IF(U231&gt;=0.1, 1, 0)</f>
        <v>1</v>
      </c>
      <c r="W231" s="25">
        <f>IF(U231&gt;=0.2, 1, 0)</f>
        <v>0</v>
      </c>
      <c r="X231" s="25">
        <f>IF(U231&gt;=0.3, 1, 0)</f>
        <v>0</v>
      </c>
      <c r="Y231" s="25">
        <f>IF(U231&gt;=0.4, 1, 0)</f>
        <v>0</v>
      </c>
      <c r="Z231" s="25">
        <f>IF(U231&gt;=0.5, 1, 0)</f>
        <v>0</v>
      </c>
      <c r="AA231" s="25">
        <f>IF(U231&gt;=0.6, 1, 0)</f>
        <v>0</v>
      </c>
      <c r="AB231" s="25">
        <f>IF(U231&gt;=0.7, 1, 0)</f>
        <v>0</v>
      </c>
      <c r="AC231" s="25">
        <f>IF(U231&gt;=0.8, 1, 0)</f>
        <v>0</v>
      </c>
      <c r="AD231" s="55">
        <f>IF(U231&gt;=0.9, 1, 0)</f>
        <v>0</v>
      </c>
    </row>
    <row r="232" spans="1:30" ht="20" customHeight="1" x14ac:dyDescent="0.2">
      <c r="A232" s="20" t="s">
        <v>470</v>
      </c>
      <c r="B232" s="33" t="str">
        <f>SUBSTITUTE(A232,"/Users/timomiessen/Desktop/imagesdk/blackwomen1/","Image_")</f>
        <v>Image_BW_214.jpg</v>
      </c>
      <c r="C232" s="63" t="s">
        <v>5</v>
      </c>
      <c r="D232" s="22" t="s">
        <v>2973</v>
      </c>
      <c r="E232" s="23">
        <v>0</v>
      </c>
      <c r="F232" s="23">
        <v>0</v>
      </c>
      <c r="G232" s="23">
        <v>1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 cm="1">
        <f t="array" ref="R232">_xlfn.IFS(H232=1,1,K232=1,1,L232=1,1,M232=1,1,N232=1,1,P232=1,1,TRUE,0)</f>
        <v>0</v>
      </c>
      <c r="S232" s="64">
        <f>IF(AND(G232=1,R232=1),0,R232)</f>
        <v>0</v>
      </c>
      <c r="T232" s="24" t="s">
        <v>1989</v>
      </c>
      <c r="U232" s="49">
        <f>SUBSTITUTE(T232,".",",")*1</f>
        <v>0.72137401998043005</v>
      </c>
      <c r="V232" s="54">
        <f>IF(U232&gt;=0.1, 1, 0)</f>
        <v>1</v>
      </c>
      <c r="W232" s="25">
        <f>IF(U232&gt;=0.2, 1, 0)</f>
        <v>1</v>
      </c>
      <c r="X232" s="25">
        <f>IF(U232&gt;=0.3, 1, 0)</f>
        <v>1</v>
      </c>
      <c r="Y232" s="25">
        <f>IF(U232&gt;=0.4, 1, 0)</f>
        <v>1</v>
      </c>
      <c r="Z232" s="25">
        <f>IF(U232&gt;=0.5, 1, 0)</f>
        <v>1</v>
      </c>
      <c r="AA232" s="25">
        <f>IF(U232&gt;=0.6, 1, 0)</f>
        <v>1</v>
      </c>
      <c r="AB232" s="25">
        <f>IF(U232&gt;=0.7, 1, 0)</f>
        <v>1</v>
      </c>
      <c r="AC232" s="25">
        <f>IF(U232&gt;=0.8, 1, 0)</f>
        <v>0</v>
      </c>
      <c r="AD232" s="55">
        <f>IF(U232&gt;=0.9, 1, 0)</f>
        <v>0</v>
      </c>
    </row>
    <row r="233" spans="1:30" ht="20" customHeight="1" x14ac:dyDescent="0.2">
      <c r="A233" s="20" t="s">
        <v>471</v>
      </c>
      <c r="B233" s="33" t="str">
        <f>SUBSTITUTE(A233,"/Users/timomiessen/Desktop/imagesdk/blackwomen1/","Image_")</f>
        <v>Image_BW_215.jpg</v>
      </c>
      <c r="C233" s="63" t="s">
        <v>5</v>
      </c>
      <c r="D233" s="22" t="s">
        <v>2973</v>
      </c>
      <c r="E233" s="23">
        <v>0</v>
      </c>
      <c r="F233" s="23">
        <v>0</v>
      </c>
      <c r="G233" s="23">
        <v>1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 cm="1">
        <f t="array" ref="R233">_xlfn.IFS(H233=1,1,K233=1,1,L233=1,1,M233=1,1,N233=1,1,P233=1,1,TRUE,0)</f>
        <v>0</v>
      </c>
      <c r="S233" s="64">
        <f>IF(AND(G233=1,R233=1),0,R233)</f>
        <v>0</v>
      </c>
      <c r="T233" s="24" t="s">
        <v>1990</v>
      </c>
      <c r="U233" s="49">
        <f>SUBSTITUTE(T233,".",",")*1</f>
        <v>9.1171446256339495E-2</v>
      </c>
      <c r="V233" s="54">
        <f>IF(U233&gt;=0.1, 1, 0)</f>
        <v>0</v>
      </c>
      <c r="W233" s="25">
        <f>IF(U233&gt;=0.2, 1, 0)</f>
        <v>0</v>
      </c>
      <c r="X233" s="25">
        <f>IF(U233&gt;=0.3, 1, 0)</f>
        <v>0</v>
      </c>
      <c r="Y233" s="25">
        <f>IF(U233&gt;=0.4, 1, 0)</f>
        <v>0</v>
      </c>
      <c r="Z233" s="25">
        <f>IF(U233&gt;=0.5, 1, 0)</f>
        <v>0</v>
      </c>
      <c r="AA233" s="25">
        <f>IF(U233&gt;=0.6, 1, 0)</f>
        <v>0</v>
      </c>
      <c r="AB233" s="25">
        <f>IF(U233&gt;=0.7, 1, 0)</f>
        <v>0</v>
      </c>
      <c r="AC233" s="25">
        <f>IF(U233&gt;=0.8, 1, 0)</f>
        <v>0</v>
      </c>
      <c r="AD233" s="55">
        <f>IF(U233&gt;=0.9, 1, 0)</f>
        <v>0</v>
      </c>
    </row>
    <row r="234" spans="1:30" ht="20" customHeight="1" x14ac:dyDescent="0.2">
      <c r="A234" s="20" t="s">
        <v>472</v>
      </c>
      <c r="B234" s="33" t="str">
        <f>SUBSTITUTE(A234,"/Users/timomiessen/Desktop/imagesdk/blackwomen1/","Image_")</f>
        <v>Image_BW_216.jpg</v>
      </c>
      <c r="C234" s="63" t="s">
        <v>5</v>
      </c>
      <c r="D234" s="22" t="s">
        <v>2973</v>
      </c>
      <c r="E234" s="23">
        <v>0</v>
      </c>
      <c r="F234" s="23">
        <v>0</v>
      </c>
      <c r="G234" s="23">
        <v>1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1</v>
      </c>
      <c r="Q234" s="23">
        <v>0</v>
      </c>
      <c r="R234" s="23" cm="1">
        <f t="array" ref="R234">_xlfn.IFS(H234=1,1,K234=1,1,L234=1,1,M234=1,1,N234=1,1,P234=1,1,TRUE,0)</f>
        <v>1</v>
      </c>
      <c r="S234" s="64">
        <f>IF(AND(G234=1,R234=1),0,R234)</f>
        <v>0</v>
      </c>
      <c r="T234" s="24" t="s">
        <v>1991</v>
      </c>
      <c r="U234" s="49">
        <f>SUBSTITUTE(T234,".",",")*1</f>
        <v>0.288803931325674</v>
      </c>
      <c r="V234" s="54">
        <f>IF(U234&gt;=0.1, 1, 0)</f>
        <v>1</v>
      </c>
      <c r="W234" s="25">
        <f>IF(U234&gt;=0.2, 1, 0)</f>
        <v>1</v>
      </c>
      <c r="X234" s="25">
        <f>IF(U234&gt;=0.3, 1, 0)</f>
        <v>0</v>
      </c>
      <c r="Y234" s="25">
        <f>IF(U234&gt;=0.4, 1, 0)</f>
        <v>0</v>
      </c>
      <c r="Z234" s="25">
        <f>IF(U234&gt;=0.5, 1, 0)</f>
        <v>0</v>
      </c>
      <c r="AA234" s="25">
        <f>IF(U234&gt;=0.6, 1, 0)</f>
        <v>0</v>
      </c>
      <c r="AB234" s="25">
        <f>IF(U234&gt;=0.7, 1, 0)</f>
        <v>0</v>
      </c>
      <c r="AC234" s="25">
        <f>IF(U234&gt;=0.8, 1, 0)</f>
        <v>0</v>
      </c>
      <c r="AD234" s="55">
        <f>IF(U234&gt;=0.9, 1, 0)</f>
        <v>0</v>
      </c>
    </row>
    <row r="235" spans="1:30" ht="20" customHeight="1" x14ac:dyDescent="0.2">
      <c r="A235" s="20" t="s">
        <v>473</v>
      </c>
      <c r="B235" s="33" t="str">
        <f>SUBSTITUTE(A235,"/Users/timomiessen/Desktop/imagesdk/blackwomen1/","Image_")</f>
        <v>Image_BW_217.jpg</v>
      </c>
      <c r="C235" s="63" t="s">
        <v>5</v>
      </c>
      <c r="D235" s="22" t="s">
        <v>2973</v>
      </c>
      <c r="E235" s="23">
        <v>0</v>
      </c>
      <c r="F235" s="23">
        <v>0</v>
      </c>
      <c r="G235" s="23">
        <v>1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1</v>
      </c>
      <c r="Q235" s="23">
        <v>0</v>
      </c>
      <c r="R235" s="23" cm="1">
        <f t="array" ref="R235">_xlfn.IFS(H235=1,1,K235=1,1,L235=1,1,M235=1,1,N235=1,1,P235=1,1,TRUE,0)</f>
        <v>1</v>
      </c>
      <c r="S235" s="64">
        <f>IF(AND(G235=1,R235=1),0,R235)</f>
        <v>0</v>
      </c>
      <c r="T235" s="24" t="s">
        <v>1992</v>
      </c>
      <c r="U235" s="49">
        <f>SUBSTITUTE(T235,".",",")*1</f>
        <v>0.30363458767533302</v>
      </c>
      <c r="V235" s="54">
        <f>IF(U235&gt;=0.1, 1, 0)</f>
        <v>1</v>
      </c>
      <c r="W235" s="25">
        <f>IF(U235&gt;=0.2, 1, 0)</f>
        <v>1</v>
      </c>
      <c r="X235" s="25">
        <f>IF(U235&gt;=0.3, 1, 0)</f>
        <v>1</v>
      </c>
      <c r="Y235" s="25">
        <f>IF(U235&gt;=0.4, 1, 0)</f>
        <v>0</v>
      </c>
      <c r="Z235" s="25">
        <f>IF(U235&gt;=0.5, 1, 0)</f>
        <v>0</v>
      </c>
      <c r="AA235" s="25">
        <f>IF(U235&gt;=0.6, 1, 0)</f>
        <v>0</v>
      </c>
      <c r="AB235" s="25">
        <f>IF(U235&gt;=0.7, 1, 0)</f>
        <v>0</v>
      </c>
      <c r="AC235" s="25">
        <f>IF(U235&gt;=0.8, 1, 0)</f>
        <v>0</v>
      </c>
      <c r="AD235" s="55">
        <f>IF(U235&gt;=0.9, 1, 0)</f>
        <v>0</v>
      </c>
    </row>
    <row r="236" spans="1:30" ht="20" customHeight="1" x14ac:dyDescent="0.2">
      <c r="A236" s="20" t="s">
        <v>474</v>
      </c>
      <c r="B236" s="33" t="str">
        <f>SUBSTITUTE(A236,"/Users/timomiessen/Desktop/imagesdk/blackwomen1/","Image_")</f>
        <v>Image_BW_218.jpg</v>
      </c>
      <c r="C236" s="63" t="s">
        <v>5</v>
      </c>
      <c r="D236" s="22" t="s">
        <v>2973</v>
      </c>
      <c r="E236" s="23">
        <v>0</v>
      </c>
      <c r="F236" s="23">
        <v>0</v>
      </c>
      <c r="G236" s="23">
        <v>1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1</v>
      </c>
      <c r="P236" s="23">
        <v>0</v>
      </c>
      <c r="Q236" s="23">
        <v>0</v>
      </c>
      <c r="R236" s="23" cm="1">
        <f t="array" ref="R236">_xlfn.IFS(H236=1,1,K236=1,1,L236=1,1,M236=1,1,N236=1,1,P236=1,1,TRUE,0)</f>
        <v>0</v>
      </c>
      <c r="S236" s="64">
        <f>IF(AND(G236=1,R236=1),0,R236)</f>
        <v>0</v>
      </c>
      <c r="T236" s="24" t="s">
        <v>1993</v>
      </c>
      <c r="U236" s="49">
        <f>SUBSTITUTE(T236,".",",")*1</f>
        <v>0.79347284138202601</v>
      </c>
      <c r="V236" s="54">
        <f>IF(U236&gt;=0.1, 1, 0)</f>
        <v>1</v>
      </c>
      <c r="W236" s="25">
        <f>IF(U236&gt;=0.2, 1, 0)</f>
        <v>1</v>
      </c>
      <c r="X236" s="25">
        <f>IF(U236&gt;=0.3, 1, 0)</f>
        <v>1</v>
      </c>
      <c r="Y236" s="25">
        <f>IF(U236&gt;=0.4, 1, 0)</f>
        <v>1</v>
      </c>
      <c r="Z236" s="25">
        <f>IF(U236&gt;=0.5, 1, 0)</f>
        <v>1</v>
      </c>
      <c r="AA236" s="25">
        <f>IF(U236&gt;=0.6, 1, 0)</f>
        <v>1</v>
      </c>
      <c r="AB236" s="25">
        <f>IF(U236&gt;=0.7, 1, 0)</f>
        <v>1</v>
      </c>
      <c r="AC236" s="25">
        <f>IF(U236&gt;=0.8, 1, 0)</f>
        <v>0</v>
      </c>
      <c r="AD236" s="55">
        <f>IF(U236&gt;=0.9, 1, 0)</f>
        <v>0</v>
      </c>
    </row>
    <row r="237" spans="1:30" ht="20" customHeight="1" x14ac:dyDescent="0.2">
      <c r="A237" s="20" t="s">
        <v>475</v>
      </c>
      <c r="B237" s="33" t="str">
        <f>SUBSTITUTE(A237,"/Users/timomiessen/Desktop/imagesdk/blackwomen1/","Image_")</f>
        <v>Image_BW_219.jpg</v>
      </c>
      <c r="C237" s="63" t="s">
        <v>5</v>
      </c>
      <c r="D237" s="22" t="s">
        <v>2973</v>
      </c>
      <c r="E237" s="23">
        <v>0</v>
      </c>
      <c r="F237" s="23">
        <v>0</v>
      </c>
      <c r="G237" s="23">
        <v>1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1</v>
      </c>
      <c r="P237" s="23">
        <v>0</v>
      </c>
      <c r="Q237" s="23">
        <v>0</v>
      </c>
      <c r="R237" s="23" cm="1">
        <f t="array" ref="R237">_xlfn.IFS(H237=1,1,K237=1,1,L237=1,1,M237=1,1,N237=1,1,P237=1,1,TRUE,0)</f>
        <v>0</v>
      </c>
      <c r="S237" s="64">
        <f>IF(AND(G237=1,R237=1),0,R237)</f>
        <v>0</v>
      </c>
      <c r="T237" s="24" t="s">
        <v>1994</v>
      </c>
      <c r="U237" s="49">
        <f>SUBSTITUTE(T237,".",",")*1</f>
        <v>5.5126676335930803E-2</v>
      </c>
      <c r="V237" s="54">
        <f>IF(U237&gt;=0.1, 1, 0)</f>
        <v>0</v>
      </c>
      <c r="W237" s="25">
        <f>IF(U237&gt;=0.2, 1, 0)</f>
        <v>0</v>
      </c>
      <c r="X237" s="25">
        <f>IF(U237&gt;=0.3, 1, 0)</f>
        <v>0</v>
      </c>
      <c r="Y237" s="25">
        <f>IF(U237&gt;=0.4, 1, 0)</f>
        <v>0</v>
      </c>
      <c r="Z237" s="25">
        <f>IF(U237&gt;=0.5, 1, 0)</f>
        <v>0</v>
      </c>
      <c r="AA237" s="25">
        <f>IF(U237&gt;=0.6, 1, 0)</f>
        <v>0</v>
      </c>
      <c r="AB237" s="25">
        <f>IF(U237&gt;=0.7, 1, 0)</f>
        <v>0</v>
      </c>
      <c r="AC237" s="25">
        <f>IF(U237&gt;=0.8, 1, 0)</f>
        <v>0</v>
      </c>
      <c r="AD237" s="55">
        <f>IF(U237&gt;=0.9, 1, 0)</f>
        <v>0</v>
      </c>
    </row>
    <row r="238" spans="1:30" ht="20" customHeight="1" x14ac:dyDescent="0.2">
      <c r="A238" s="20" t="s">
        <v>476</v>
      </c>
      <c r="B238" s="33" t="str">
        <f>SUBSTITUTE(A238,"/Users/timomiessen/Desktop/imagesdk/blackwomen1/","Image_")</f>
        <v>Image_BW_22.jpg</v>
      </c>
      <c r="C238" s="63" t="s">
        <v>5</v>
      </c>
      <c r="D238" s="22" t="s">
        <v>2973</v>
      </c>
      <c r="E238" s="23">
        <v>1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 cm="1">
        <f t="array" ref="R238">_xlfn.IFS(H238=1,1,K238=1,1,L238=1,1,M238=1,1,N238=1,1,P238=1,1,TRUE,0)</f>
        <v>0</v>
      </c>
      <c r="S238" s="64">
        <f>IF(AND(G238=1,R238=1),0,R238)</f>
        <v>0</v>
      </c>
      <c r="T238" s="24" t="s">
        <v>1995</v>
      </c>
      <c r="U238" s="49">
        <f>SUBSTITUTE(T238,".",",")*1</f>
        <v>5.2094681886956096E-3</v>
      </c>
      <c r="V238" s="54">
        <f>IF(U238&gt;=0.1, 1, 0)</f>
        <v>0</v>
      </c>
      <c r="W238" s="25">
        <f>IF(U238&gt;=0.2, 1, 0)</f>
        <v>0</v>
      </c>
      <c r="X238" s="25">
        <f>IF(U238&gt;=0.3, 1, 0)</f>
        <v>0</v>
      </c>
      <c r="Y238" s="25">
        <f>IF(U238&gt;=0.4, 1, 0)</f>
        <v>0</v>
      </c>
      <c r="Z238" s="25">
        <f>IF(U238&gt;=0.5, 1, 0)</f>
        <v>0</v>
      </c>
      <c r="AA238" s="25">
        <f>IF(U238&gt;=0.6, 1, 0)</f>
        <v>0</v>
      </c>
      <c r="AB238" s="25">
        <f>IF(U238&gt;=0.7, 1, 0)</f>
        <v>0</v>
      </c>
      <c r="AC238" s="25">
        <f>IF(U238&gt;=0.8, 1, 0)</f>
        <v>0</v>
      </c>
      <c r="AD238" s="55">
        <f>IF(U238&gt;=0.9, 1, 0)</f>
        <v>0</v>
      </c>
    </row>
    <row r="239" spans="1:30" ht="20" customHeight="1" x14ac:dyDescent="0.2">
      <c r="A239" s="20" t="s">
        <v>477</v>
      </c>
      <c r="B239" s="33" t="str">
        <f>SUBSTITUTE(A239,"/Users/timomiessen/Desktop/imagesdk/blackwomen1/","Image_")</f>
        <v>Image_BW_220.jpg</v>
      </c>
      <c r="C239" s="63" t="s">
        <v>5</v>
      </c>
      <c r="D239" s="22" t="s">
        <v>2973</v>
      </c>
      <c r="E239" s="23">
        <v>0</v>
      </c>
      <c r="F239" s="23">
        <v>0</v>
      </c>
      <c r="G239" s="23">
        <v>1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1</v>
      </c>
      <c r="Q239" s="23">
        <v>0</v>
      </c>
      <c r="R239" s="23" cm="1">
        <f t="array" ref="R239">_xlfn.IFS(H239=1,1,K239=1,1,L239=1,1,M239=1,1,N239=1,1,P239=1,1,TRUE,0)</f>
        <v>1</v>
      </c>
      <c r="S239" s="64">
        <f>IF(AND(G239=1,R239=1),0,R239)</f>
        <v>0</v>
      </c>
      <c r="T239" s="24" t="s">
        <v>1996</v>
      </c>
      <c r="U239" s="49">
        <f>SUBSTITUTE(T239,".",",")*1</f>
        <v>2.25837416946887E-2</v>
      </c>
      <c r="V239" s="54">
        <f>IF(U239&gt;=0.1, 1, 0)</f>
        <v>0</v>
      </c>
      <c r="W239" s="25">
        <f>IF(U239&gt;=0.2, 1, 0)</f>
        <v>0</v>
      </c>
      <c r="X239" s="25">
        <f>IF(U239&gt;=0.3, 1, 0)</f>
        <v>0</v>
      </c>
      <c r="Y239" s="25">
        <f>IF(U239&gt;=0.4, 1, 0)</f>
        <v>0</v>
      </c>
      <c r="Z239" s="25">
        <f>IF(U239&gt;=0.5, 1, 0)</f>
        <v>0</v>
      </c>
      <c r="AA239" s="25">
        <f>IF(U239&gt;=0.6, 1, 0)</f>
        <v>0</v>
      </c>
      <c r="AB239" s="25">
        <f>IF(U239&gt;=0.7, 1, 0)</f>
        <v>0</v>
      </c>
      <c r="AC239" s="25">
        <f>IF(U239&gt;=0.8, 1, 0)</f>
        <v>0</v>
      </c>
      <c r="AD239" s="55">
        <f>IF(U239&gt;=0.9, 1, 0)</f>
        <v>0</v>
      </c>
    </row>
    <row r="240" spans="1:30" ht="20" customHeight="1" x14ac:dyDescent="0.2">
      <c r="A240" s="20" t="s">
        <v>478</v>
      </c>
      <c r="B240" s="33" t="str">
        <f>SUBSTITUTE(A240,"/Users/timomiessen/Desktop/imagesdk/blackwomen1/","Image_")</f>
        <v>Image_BW_221.jpg</v>
      </c>
      <c r="C240" s="63" t="s">
        <v>5</v>
      </c>
      <c r="D240" s="22" t="s">
        <v>2973</v>
      </c>
      <c r="E240" s="23">
        <v>0</v>
      </c>
      <c r="F240" s="23">
        <v>0</v>
      </c>
      <c r="G240" s="23">
        <v>1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1</v>
      </c>
      <c r="Q240" s="23">
        <v>0</v>
      </c>
      <c r="R240" s="23" cm="1">
        <f t="array" ref="R240">_xlfn.IFS(H240=1,1,K240=1,1,L240=1,1,M240=1,1,N240=1,1,P240=1,1,TRUE,0)</f>
        <v>1</v>
      </c>
      <c r="S240" s="64">
        <f>IF(AND(G240=1,R240=1),0,R240)</f>
        <v>0</v>
      </c>
      <c r="T240" s="24" t="s">
        <v>1997</v>
      </c>
      <c r="U240" s="49">
        <f>SUBSTITUTE(T240,".",",")*1</f>
        <v>0.28709717094898202</v>
      </c>
      <c r="V240" s="54">
        <f>IF(U240&gt;=0.1, 1, 0)</f>
        <v>1</v>
      </c>
      <c r="W240" s="25">
        <f>IF(U240&gt;=0.2, 1, 0)</f>
        <v>1</v>
      </c>
      <c r="X240" s="25">
        <f>IF(U240&gt;=0.3, 1, 0)</f>
        <v>0</v>
      </c>
      <c r="Y240" s="25">
        <f>IF(U240&gt;=0.4, 1, 0)</f>
        <v>0</v>
      </c>
      <c r="Z240" s="25">
        <f>IF(U240&gt;=0.5, 1, 0)</f>
        <v>0</v>
      </c>
      <c r="AA240" s="25">
        <f>IF(U240&gt;=0.6, 1, 0)</f>
        <v>0</v>
      </c>
      <c r="AB240" s="25">
        <f>IF(U240&gt;=0.7, 1, 0)</f>
        <v>0</v>
      </c>
      <c r="AC240" s="25">
        <f>IF(U240&gt;=0.8, 1, 0)</f>
        <v>0</v>
      </c>
      <c r="AD240" s="55">
        <f>IF(U240&gt;=0.9, 1, 0)</f>
        <v>0</v>
      </c>
    </row>
    <row r="241" spans="1:30" ht="20" customHeight="1" x14ac:dyDescent="0.2">
      <c r="A241" s="20" t="s">
        <v>479</v>
      </c>
      <c r="B241" s="33" t="str">
        <f>SUBSTITUTE(A241,"/Users/timomiessen/Desktop/imagesdk/blackwomen1/","Image_")</f>
        <v>Image_BW_222.jpg</v>
      </c>
      <c r="C241" s="63" t="s">
        <v>5</v>
      </c>
      <c r="D241" s="22" t="s">
        <v>2973</v>
      </c>
      <c r="E241" s="23">
        <v>0</v>
      </c>
      <c r="F241" s="23">
        <v>0</v>
      </c>
      <c r="G241" s="23">
        <v>1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1</v>
      </c>
      <c r="Q241" s="23">
        <v>0</v>
      </c>
      <c r="R241" s="23" cm="1">
        <f t="array" ref="R241">_xlfn.IFS(H241=1,1,K241=1,1,L241=1,1,M241=1,1,N241=1,1,P241=1,1,TRUE,0)</f>
        <v>1</v>
      </c>
      <c r="S241" s="64">
        <f>IF(AND(G241=1,R241=1),0,R241)</f>
        <v>0</v>
      </c>
      <c r="T241" s="24" t="s">
        <v>1998</v>
      </c>
      <c r="U241" s="49">
        <f>SUBSTITUTE(T241,".",",")*1</f>
        <v>1.82956662029027E-2</v>
      </c>
      <c r="V241" s="54">
        <f>IF(U241&gt;=0.1, 1, 0)</f>
        <v>0</v>
      </c>
      <c r="W241" s="25">
        <f>IF(U241&gt;=0.2, 1, 0)</f>
        <v>0</v>
      </c>
      <c r="X241" s="25">
        <f>IF(U241&gt;=0.3, 1, 0)</f>
        <v>0</v>
      </c>
      <c r="Y241" s="25">
        <f>IF(U241&gt;=0.4, 1, 0)</f>
        <v>0</v>
      </c>
      <c r="Z241" s="25">
        <f>IF(U241&gt;=0.5, 1, 0)</f>
        <v>0</v>
      </c>
      <c r="AA241" s="25">
        <f>IF(U241&gt;=0.6, 1, 0)</f>
        <v>0</v>
      </c>
      <c r="AB241" s="25">
        <f>IF(U241&gt;=0.7, 1, 0)</f>
        <v>0</v>
      </c>
      <c r="AC241" s="25">
        <f>IF(U241&gt;=0.8, 1, 0)</f>
        <v>0</v>
      </c>
      <c r="AD241" s="55">
        <f>IF(U241&gt;=0.9, 1, 0)</f>
        <v>0</v>
      </c>
    </row>
    <row r="242" spans="1:30" ht="20" customHeight="1" x14ac:dyDescent="0.2">
      <c r="A242" s="20" t="s">
        <v>480</v>
      </c>
      <c r="B242" s="33" t="str">
        <f>SUBSTITUTE(A242,"/Users/timomiessen/Desktop/imagesdk/blackwomen1/","Image_")</f>
        <v>Image_BW_223.jpg</v>
      </c>
      <c r="C242" s="63" t="s">
        <v>5</v>
      </c>
      <c r="D242" s="22" t="s">
        <v>2973</v>
      </c>
      <c r="E242" s="23">
        <v>0</v>
      </c>
      <c r="F242" s="23">
        <v>0</v>
      </c>
      <c r="G242" s="23">
        <v>1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1</v>
      </c>
      <c r="Q242" s="23">
        <v>0</v>
      </c>
      <c r="R242" s="23" cm="1">
        <f t="array" ref="R242">_xlfn.IFS(H242=1,1,K242=1,1,L242=1,1,M242=1,1,N242=1,1,P242=1,1,TRUE,0)</f>
        <v>1</v>
      </c>
      <c r="S242" s="64">
        <f>IF(AND(G242=1,R242=1),0,R242)</f>
        <v>0</v>
      </c>
      <c r="T242" s="24" t="s">
        <v>1999</v>
      </c>
      <c r="U242" s="49">
        <f>SUBSTITUTE(T242,".",",")*1</f>
        <v>0.505976721644401</v>
      </c>
      <c r="V242" s="54">
        <f>IF(U242&gt;=0.1, 1, 0)</f>
        <v>1</v>
      </c>
      <c r="W242" s="25">
        <f>IF(U242&gt;=0.2, 1, 0)</f>
        <v>1</v>
      </c>
      <c r="X242" s="25">
        <f>IF(U242&gt;=0.3, 1, 0)</f>
        <v>1</v>
      </c>
      <c r="Y242" s="25">
        <f>IF(U242&gt;=0.4, 1, 0)</f>
        <v>1</v>
      </c>
      <c r="Z242" s="25">
        <f>IF(U242&gt;=0.5, 1, 0)</f>
        <v>1</v>
      </c>
      <c r="AA242" s="25">
        <f>IF(U242&gt;=0.6, 1, 0)</f>
        <v>0</v>
      </c>
      <c r="AB242" s="25">
        <f>IF(U242&gt;=0.7, 1, 0)</f>
        <v>0</v>
      </c>
      <c r="AC242" s="25">
        <f>IF(U242&gt;=0.8, 1, 0)</f>
        <v>0</v>
      </c>
      <c r="AD242" s="55">
        <f>IF(U242&gt;=0.9, 1, 0)</f>
        <v>0</v>
      </c>
    </row>
    <row r="243" spans="1:30" ht="20" customHeight="1" x14ac:dyDescent="0.2">
      <c r="A243" s="20" t="s">
        <v>481</v>
      </c>
      <c r="B243" s="33" t="str">
        <f>SUBSTITUTE(A243,"/Users/timomiessen/Desktop/imagesdk/blackwomen1/","Image_")</f>
        <v>Image_BW_224.jpg</v>
      </c>
      <c r="C243" s="63" t="s">
        <v>5</v>
      </c>
      <c r="D243" s="22" t="s">
        <v>2973</v>
      </c>
      <c r="E243" s="23">
        <v>0</v>
      </c>
      <c r="F243" s="23">
        <v>0</v>
      </c>
      <c r="G243" s="23">
        <v>1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1</v>
      </c>
      <c r="P243" s="23">
        <v>0</v>
      </c>
      <c r="Q243" s="23">
        <v>0</v>
      </c>
      <c r="R243" s="23" cm="1">
        <f t="array" ref="R243">_xlfn.IFS(H243=1,1,K243=1,1,L243=1,1,M243=1,1,N243=1,1,P243=1,1,TRUE,0)</f>
        <v>0</v>
      </c>
      <c r="S243" s="64">
        <f>IF(AND(G243=1,R243=1),0,R243)</f>
        <v>0</v>
      </c>
      <c r="T243" s="24" t="s">
        <v>2000</v>
      </c>
      <c r="U243" s="49">
        <f>SUBSTITUTE(T243,".",",")*1</f>
        <v>4.5495777390897198E-2</v>
      </c>
      <c r="V243" s="54">
        <f>IF(U243&gt;=0.1, 1, 0)</f>
        <v>0</v>
      </c>
      <c r="W243" s="25">
        <f>IF(U243&gt;=0.2, 1, 0)</f>
        <v>0</v>
      </c>
      <c r="X243" s="25">
        <f>IF(U243&gt;=0.3, 1, 0)</f>
        <v>0</v>
      </c>
      <c r="Y243" s="25">
        <f>IF(U243&gt;=0.4, 1, 0)</f>
        <v>0</v>
      </c>
      <c r="Z243" s="25">
        <f>IF(U243&gt;=0.5, 1, 0)</f>
        <v>0</v>
      </c>
      <c r="AA243" s="25">
        <f>IF(U243&gt;=0.6, 1, 0)</f>
        <v>0</v>
      </c>
      <c r="AB243" s="25">
        <f>IF(U243&gt;=0.7, 1, 0)</f>
        <v>0</v>
      </c>
      <c r="AC243" s="25">
        <f>IF(U243&gt;=0.8, 1, 0)</f>
        <v>0</v>
      </c>
      <c r="AD243" s="55">
        <f>IF(U243&gt;=0.9, 1, 0)</f>
        <v>0</v>
      </c>
    </row>
    <row r="244" spans="1:30" ht="20" customHeight="1" x14ac:dyDescent="0.2">
      <c r="A244" s="20" t="s">
        <v>482</v>
      </c>
      <c r="B244" s="33" t="str">
        <f>SUBSTITUTE(A244,"/Users/timomiessen/Desktop/imagesdk/blackwomen1/","Image_")</f>
        <v>Image_BW_225.jpg</v>
      </c>
      <c r="C244" s="63" t="s">
        <v>5</v>
      </c>
      <c r="D244" s="22" t="s">
        <v>2973</v>
      </c>
      <c r="E244" s="23">
        <v>0</v>
      </c>
      <c r="F244" s="23">
        <v>0</v>
      </c>
      <c r="G244" s="23">
        <v>1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1</v>
      </c>
      <c r="P244" s="23">
        <v>0</v>
      </c>
      <c r="Q244" s="23">
        <v>0</v>
      </c>
      <c r="R244" s="23" cm="1">
        <f t="array" ref="R244">_xlfn.IFS(H244=1,1,K244=1,1,L244=1,1,M244=1,1,N244=1,1,P244=1,1,TRUE,0)</f>
        <v>0</v>
      </c>
      <c r="S244" s="64">
        <f>IF(AND(G244=1,R244=1),0,R244)</f>
        <v>0</v>
      </c>
      <c r="T244" s="24" t="s">
        <v>2001</v>
      </c>
      <c r="U244" s="49">
        <f>SUBSTITUTE(T244,".",",")*1</f>
        <v>3.2258794177323503E-2</v>
      </c>
      <c r="V244" s="54">
        <f>IF(U244&gt;=0.1, 1, 0)</f>
        <v>0</v>
      </c>
      <c r="W244" s="25">
        <f>IF(U244&gt;=0.2, 1, 0)</f>
        <v>0</v>
      </c>
      <c r="X244" s="25">
        <f>IF(U244&gt;=0.3, 1, 0)</f>
        <v>0</v>
      </c>
      <c r="Y244" s="25">
        <f>IF(U244&gt;=0.4, 1, 0)</f>
        <v>0</v>
      </c>
      <c r="Z244" s="25">
        <f>IF(U244&gt;=0.5, 1, 0)</f>
        <v>0</v>
      </c>
      <c r="AA244" s="25">
        <f>IF(U244&gt;=0.6, 1, 0)</f>
        <v>0</v>
      </c>
      <c r="AB244" s="25">
        <f>IF(U244&gt;=0.7, 1, 0)</f>
        <v>0</v>
      </c>
      <c r="AC244" s="25">
        <f>IF(U244&gt;=0.8, 1, 0)</f>
        <v>0</v>
      </c>
      <c r="AD244" s="55">
        <f>IF(U244&gt;=0.9, 1, 0)</f>
        <v>0</v>
      </c>
    </row>
    <row r="245" spans="1:30" ht="20" customHeight="1" x14ac:dyDescent="0.2">
      <c r="A245" s="20" t="s">
        <v>483</v>
      </c>
      <c r="B245" s="33" t="str">
        <f>SUBSTITUTE(A245,"/Users/timomiessen/Desktop/imagesdk/blackwomen1/","Image_")</f>
        <v>Image_BW_226.jpg</v>
      </c>
      <c r="C245" s="63" t="s">
        <v>5</v>
      </c>
      <c r="D245" s="22" t="s">
        <v>2973</v>
      </c>
      <c r="E245" s="23">
        <v>0</v>
      </c>
      <c r="F245" s="23">
        <v>0</v>
      </c>
      <c r="G245" s="23">
        <v>1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 cm="1">
        <f t="array" ref="R245">_xlfn.IFS(H245=1,1,K245=1,1,L245=1,1,M245=1,1,N245=1,1,P245=1,1,TRUE,0)</f>
        <v>0</v>
      </c>
      <c r="S245" s="64">
        <f>IF(AND(G245=1,R245=1),0,R245)</f>
        <v>0</v>
      </c>
      <c r="T245" s="24" t="s">
        <v>2002</v>
      </c>
      <c r="U245" s="49">
        <f>SUBSTITUTE(T245,".",",")*1</f>
        <v>0.407617658376693</v>
      </c>
      <c r="V245" s="54">
        <f>IF(U245&gt;=0.1, 1, 0)</f>
        <v>1</v>
      </c>
      <c r="W245" s="25">
        <f>IF(U245&gt;=0.2, 1, 0)</f>
        <v>1</v>
      </c>
      <c r="X245" s="25">
        <f>IF(U245&gt;=0.3, 1, 0)</f>
        <v>1</v>
      </c>
      <c r="Y245" s="25">
        <f>IF(U245&gt;=0.4, 1, 0)</f>
        <v>1</v>
      </c>
      <c r="Z245" s="25">
        <f>IF(U245&gt;=0.5, 1, 0)</f>
        <v>0</v>
      </c>
      <c r="AA245" s="25">
        <f>IF(U245&gt;=0.6, 1, 0)</f>
        <v>0</v>
      </c>
      <c r="AB245" s="25">
        <f>IF(U245&gt;=0.7, 1, 0)</f>
        <v>0</v>
      </c>
      <c r="AC245" s="25">
        <f>IF(U245&gt;=0.8, 1, 0)</f>
        <v>0</v>
      </c>
      <c r="AD245" s="55">
        <f>IF(U245&gt;=0.9, 1, 0)</f>
        <v>0</v>
      </c>
    </row>
    <row r="246" spans="1:30" ht="20" customHeight="1" x14ac:dyDescent="0.2">
      <c r="A246" s="20" t="s">
        <v>484</v>
      </c>
      <c r="B246" s="33" t="str">
        <f>SUBSTITUTE(A246,"/Users/timomiessen/Desktop/imagesdk/blackwomen1/","Image_")</f>
        <v>Image_BW_227.jpg</v>
      </c>
      <c r="C246" s="63" t="s">
        <v>5</v>
      </c>
      <c r="D246" s="22" t="s">
        <v>2973</v>
      </c>
      <c r="E246" s="23">
        <v>0</v>
      </c>
      <c r="F246" s="23">
        <v>0</v>
      </c>
      <c r="G246" s="23">
        <v>1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1</v>
      </c>
      <c r="P246" s="23">
        <v>1</v>
      </c>
      <c r="Q246" s="23">
        <v>0</v>
      </c>
      <c r="R246" s="23" cm="1">
        <f t="array" ref="R246">_xlfn.IFS(H246=1,1,K246=1,1,L246=1,1,M246=1,1,N246=1,1,P246=1,1,TRUE,0)</f>
        <v>1</v>
      </c>
      <c r="S246" s="64">
        <f>IF(AND(G246=1,R246=1),0,R246)</f>
        <v>0</v>
      </c>
      <c r="T246" s="24" t="s">
        <v>2003</v>
      </c>
      <c r="U246" s="49">
        <f>SUBSTITUTE(T246,".",",")*1</f>
        <v>0.78692276310175602</v>
      </c>
      <c r="V246" s="54">
        <f>IF(U246&gt;=0.1, 1, 0)</f>
        <v>1</v>
      </c>
      <c r="W246" s="25">
        <f>IF(U246&gt;=0.2, 1, 0)</f>
        <v>1</v>
      </c>
      <c r="X246" s="25">
        <f>IF(U246&gt;=0.3, 1, 0)</f>
        <v>1</v>
      </c>
      <c r="Y246" s="25">
        <f>IF(U246&gt;=0.4, 1, 0)</f>
        <v>1</v>
      </c>
      <c r="Z246" s="25">
        <f>IF(U246&gt;=0.5, 1, 0)</f>
        <v>1</v>
      </c>
      <c r="AA246" s="25">
        <f>IF(U246&gt;=0.6, 1, 0)</f>
        <v>1</v>
      </c>
      <c r="AB246" s="25">
        <f>IF(U246&gt;=0.7, 1, 0)</f>
        <v>1</v>
      </c>
      <c r="AC246" s="25">
        <f>IF(U246&gt;=0.8, 1, 0)</f>
        <v>0</v>
      </c>
      <c r="AD246" s="55">
        <f>IF(U246&gt;=0.9, 1, 0)</f>
        <v>0</v>
      </c>
    </row>
    <row r="247" spans="1:30" ht="20" customHeight="1" x14ac:dyDescent="0.2">
      <c r="A247" s="20" t="s">
        <v>485</v>
      </c>
      <c r="B247" s="33" t="str">
        <f>SUBSTITUTE(A247,"/Users/timomiessen/Desktop/imagesdk/blackwomen1/","Image_")</f>
        <v>Image_BW_228.jpg</v>
      </c>
      <c r="C247" s="63" t="s">
        <v>5</v>
      </c>
      <c r="D247" s="22" t="s">
        <v>2973</v>
      </c>
      <c r="E247" s="23">
        <v>0</v>
      </c>
      <c r="F247" s="23">
        <v>0</v>
      </c>
      <c r="G247" s="23">
        <v>1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1</v>
      </c>
      <c r="P247" s="23">
        <v>0</v>
      </c>
      <c r="Q247" s="23">
        <v>0</v>
      </c>
      <c r="R247" s="23" cm="1">
        <f t="array" ref="R247">_xlfn.IFS(H247=1,1,K247=1,1,L247=1,1,M247=1,1,N247=1,1,P247=1,1,TRUE,0)</f>
        <v>0</v>
      </c>
      <c r="S247" s="64">
        <f>IF(AND(G247=1,R247=1),0,R247)</f>
        <v>0</v>
      </c>
      <c r="T247" s="24" t="s">
        <v>2004</v>
      </c>
      <c r="U247" s="49">
        <f>SUBSTITUTE(T247,".",",")*1</f>
        <v>0.106224220246076</v>
      </c>
      <c r="V247" s="54">
        <f>IF(U247&gt;=0.1, 1, 0)</f>
        <v>1</v>
      </c>
      <c r="W247" s="25">
        <f>IF(U247&gt;=0.2, 1, 0)</f>
        <v>0</v>
      </c>
      <c r="X247" s="25">
        <f>IF(U247&gt;=0.3, 1, 0)</f>
        <v>0</v>
      </c>
      <c r="Y247" s="25">
        <f>IF(U247&gt;=0.4, 1, 0)</f>
        <v>0</v>
      </c>
      <c r="Z247" s="25">
        <f>IF(U247&gt;=0.5, 1, 0)</f>
        <v>0</v>
      </c>
      <c r="AA247" s="25">
        <f>IF(U247&gt;=0.6, 1, 0)</f>
        <v>0</v>
      </c>
      <c r="AB247" s="25">
        <f>IF(U247&gt;=0.7, 1, 0)</f>
        <v>0</v>
      </c>
      <c r="AC247" s="25">
        <f>IF(U247&gt;=0.8, 1, 0)</f>
        <v>0</v>
      </c>
      <c r="AD247" s="55">
        <f>IF(U247&gt;=0.9, 1, 0)</f>
        <v>0</v>
      </c>
    </row>
    <row r="248" spans="1:30" ht="20" customHeight="1" x14ac:dyDescent="0.2">
      <c r="A248" s="20" t="s">
        <v>486</v>
      </c>
      <c r="B248" s="33" t="str">
        <f>SUBSTITUTE(A248,"/Users/timomiessen/Desktop/imagesdk/blackwomen1/","Image_")</f>
        <v>Image_BW_229.jpg</v>
      </c>
      <c r="C248" s="63" t="s">
        <v>5</v>
      </c>
      <c r="D248" s="22" t="s">
        <v>2973</v>
      </c>
      <c r="E248" s="23">
        <v>0</v>
      </c>
      <c r="F248" s="23">
        <v>0</v>
      </c>
      <c r="G248" s="23">
        <v>1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1</v>
      </c>
      <c r="P248" s="23">
        <v>0</v>
      </c>
      <c r="Q248" s="23">
        <v>0</v>
      </c>
      <c r="R248" s="23" cm="1">
        <f t="array" ref="R248">_xlfn.IFS(H248=1,1,K248=1,1,L248=1,1,M248=1,1,N248=1,1,P248=1,1,TRUE,0)</f>
        <v>0</v>
      </c>
      <c r="S248" s="64">
        <f>IF(AND(G248=1,R248=1),0,R248)</f>
        <v>0</v>
      </c>
      <c r="T248" s="24" t="s">
        <v>2005</v>
      </c>
      <c r="U248" s="49">
        <f>SUBSTITUTE(T248,".",",")*1</f>
        <v>0.20711396634578699</v>
      </c>
      <c r="V248" s="54">
        <f>IF(U248&gt;=0.1, 1, 0)</f>
        <v>1</v>
      </c>
      <c r="W248" s="25">
        <f>IF(U248&gt;=0.2, 1, 0)</f>
        <v>1</v>
      </c>
      <c r="X248" s="25">
        <f>IF(U248&gt;=0.3, 1, 0)</f>
        <v>0</v>
      </c>
      <c r="Y248" s="25">
        <f>IF(U248&gt;=0.4, 1, 0)</f>
        <v>0</v>
      </c>
      <c r="Z248" s="25">
        <f>IF(U248&gt;=0.5, 1, 0)</f>
        <v>0</v>
      </c>
      <c r="AA248" s="25">
        <f>IF(U248&gt;=0.6, 1, 0)</f>
        <v>0</v>
      </c>
      <c r="AB248" s="25">
        <f>IF(U248&gt;=0.7, 1, 0)</f>
        <v>0</v>
      </c>
      <c r="AC248" s="25">
        <f>IF(U248&gt;=0.8, 1, 0)</f>
        <v>0</v>
      </c>
      <c r="AD248" s="55">
        <f>IF(U248&gt;=0.9, 1, 0)</f>
        <v>0</v>
      </c>
    </row>
    <row r="249" spans="1:30" ht="20" customHeight="1" x14ac:dyDescent="0.2">
      <c r="A249" s="20" t="s">
        <v>487</v>
      </c>
      <c r="B249" s="33" t="str">
        <f>SUBSTITUTE(A249,"/Users/timomiessen/Desktop/imagesdk/blackwomen1/","Image_")</f>
        <v>Image_BW_23.jpg</v>
      </c>
      <c r="C249" s="63" t="s">
        <v>5</v>
      </c>
      <c r="D249" s="22" t="s">
        <v>2973</v>
      </c>
      <c r="E249" s="23">
        <v>1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 cm="1">
        <f t="array" ref="R249">_xlfn.IFS(H249=1,1,K249=1,1,L249=1,1,M249=1,1,N249=1,1,P249=1,1,TRUE,0)</f>
        <v>0</v>
      </c>
      <c r="S249" s="64">
        <f>IF(AND(G249=1,R249=1),0,R249)</f>
        <v>0</v>
      </c>
      <c r="T249" s="24" t="s">
        <v>2006</v>
      </c>
      <c r="U249" s="49">
        <f>SUBSTITUTE(T249,".",",")*1</f>
        <v>1.29548986442387E-2</v>
      </c>
      <c r="V249" s="54">
        <f>IF(U249&gt;=0.1, 1, 0)</f>
        <v>0</v>
      </c>
      <c r="W249" s="25">
        <f>IF(U249&gt;=0.2, 1, 0)</f>
        <v>0</v>
      </c>
      <c r="X249" s="25">
        <f>IF(U249&gt;=0.3, 1, 0)</f>
        <v>0</v>
      </c>
      <c r="Y249" s="25">
        <f>IF(U249&gt;=0.4, 1, 0)</f>
        <v>0</v>
      </c>
      <c r="Z249" s="25">
        <f>IF(U249&gt;=0.5, 1, 0)</f>
        <v>0</v>
      </c>
      <c r="AA249" s="25">
        <f>IF(U249&gt;=0.6, 1, 0)</f>
        <v>0</v>
      </c>
      <c r="AB249" s="25">
        <f>IF(U249&gt;=0.7, 1, 0)</f>
        <v>0</v>
      </c>
      <c r="AC249" s="25">
        <f>IF(U249&gt;=0.8, 1, 0)</f>
        <v>0</v>
      </c>
      <c r="AD249" s="55">
        <f>IF(U249&gt;=0.9, 1, 0)</f>
        <v>0</v>
      </c>
    </row>
    <row r="250" spans="1:30" ht="20" customHeight="1" x14ac:dyDescent="0.2">
      <c r="A250" s="20" t="s">
        <v>488</v>
      </c>
      <c r="B250" s="33" t="str">
        <f>SUBSTITUTE(A250,"/Users/timomiessen/Desktop/imagesdk/blackwomen1/","Image_")</f>
        <v>Image_BW_230.jpg</v>
      </c>
      <c r="C250" s="63" t="s">
        <v>5</v>
      </c>
      <c r="D250" s="22" t="s">
        <v>2973</v>
      </c>
      <c r="E250" s="23">
        <v>0</v>
      </c>
      <c r="F250" s="23">
        <v>0</v>
      </c>
      <c r="G250" s="23">
        <v>1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 cm="1">
        <f t="array" ref="R250">_xlfn.IFS(H250=1,1,K250=1,1,L250=1,1,M250=1,1,N250=1,1,P250=1,1,TRUE,0)</f>
        <v>0</v>
      </c>
      <c r="S250" s="64">
        <f>IF(AND(G250=1,R250=1),0,R250)</f>
        <v>0</v>
      </c>
      <c r="T250" s="24" t="s">
        <v>2007</v>
      </c>
      <c r="U250" s="49">
        <f>SUBSTITUTE(T250,".",",")*1</f>
        <v>3.2434510067105203E-2</v>
      </c>
      <c r="V250" s="54">
        <f>IF(U250&gt;=0.1, 1, 0)</f>
        <v>0</v>
      </c>
      <c r="W250" s="25">
        <f>IF(U250&gt;=0.2, 1, 0)</f>
        <v>0</v>
      </c>
      <c r="X250" s="25">
        <f>IF(U250&gt;=0.3, 1, 0)</f>
        <v>0</v>
      </c>
      <c r="Y250" s="25">
        <f>IF(U250&gt;=0.4, 1, 0)</f>
        <v>0</v>
      </c>
      <c r="Z250" s="25">
        <f>IF(U250&gt;=0.5, 1, 0)</f>
        <v>0</v>
      </c>
      <c r="AA250" s="25">
        <f>IF(U250&gt;=0.6, 1, 0)</f>
        <v>0</v>
      </c>
      <c r="AB250" s="25">
        <f>IF(U250&gt;=0.7, 1, 0)</f>
        <v>0</v>
      </c>
      <c r="AC250" s="25">
        <f>IF(U250&gt;=0.8, 1, 0)</f>
        <v>0</v>
      </c>
      <c r="AD250" s="55">
        <f>IF(U250&gt;=0.9, 1, 0)</f>
        <v>0</v>
      </c>
    </row>
    <row r="251" spans="1:30" ht="20" customHeight="1" x14ac:dyDescent="0.2">
      <c r="A251" s="20" t="s">
        <v>489</v>
      </c>
      <c r="B251" s="33" t="str">
        <f>SUBSTITUTE(A251,"/Users/timomiessen/Desktop/imagesdk/blackwomen1/","Image_")</f>
        <v>Image_BW_231.jpg</v>
      </c>
      <c r="C251" s="63" t="s">
        <v>5</v>
      </c>
      <c r="D251" s="22" t="s">
        <v>2973</v>
      </c>
      <c r="E251" s="23">
        <v>0</v>
      </c>
      <c r="F251" s="23">
        <v>0</v>
      </c>
      <c r="G251" s="23">
        <v>1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1</v>
      </c>
      <c r="P251" s="23">
        <v>0</v>
      </c>
      <c r="Q251" s="23">
        <v>0</v>
      </c>
      <c r="R251" s="23" cm="1">
        <f t="array" ref="R251">_xlfn.IFS(H251=1,1,K251=1,1,L251=1,1,M251=1,1,N251=1,1,P251=1,1,TRUE,0)</f>
        <v>0</v>
      </c>
      <c r="S251" s="64">
        <f>IF(AND(G251=1,R251=1),0,R251)</f>
        <v>0</v>
      </c>
      <c r="T251" s="24" t="s">
        <v>2008</v>
      </c>
      <c r="U251" s="49">
        <f>SUBSTITUTE(T251,".",",")*1</f>
        <v>0.23715818487107701</v>
      </c>
      <c r="V251" s="54">
        <f>IF(U251&gt;=0.1, 1, 0)</f>
        <v>1</v>
      </c>
      <c r="W251" s="25">
        <f>IF(U251&gt;=0.2, 1, 0)</f>
        <v>1</v>
      </c>
      <c r="X251" s="25">
        <f>IF(U251&gt;=0.3, 1, 0)</f>
        <v>0</v>
      </c>
      <c r="Y251" s="25">
        <f>IF(U251&gt;=0.4, 1, 0)</f>
        <v>0</v>
      </c>
      <c r="Z251" s="25">
        <f>IF(U251&gt;=0.5, 1, 0)</f>
        <v>0</v>
      </c>
      <c r="AA251" s="25">
        <f>IF(U251&gt;=0.6, 1, 0)</f>
        <v>0</v>
      </c>
      <c r="AB251" s="25">
        <f>IF(U251&gt;=0.7, 1, 0)</f>
        <v>0</v>
      </c>
      <c r="AC251" s="25">
        <f>IF(U251&gt;=0.8, 1, 0)</f>
        <v>0</v>
      </c>
      <c r="AD251" s="55">
        <f>IF(U251&gt;=0.9, 1, 0)</f>
        <v>0</v>
      </c>
    </row>
    <row r="252" spans="1:30" ht="20" customHeight="1" x14ac:dyDescent="0.2">
      <c r="A252" s="20" t="s">
        <v>490</v>
      </c>
      <c r="B252" s="33" t="str">
        <f>SUBSTITUTE(A252,"/Users/timomiessen/Desktop/imagesdk/blackwomen1/","Image_")</f>
        <v>Image_BW_232.jpg</v>
      </c>
      <c r="C252" s="63" t="s">
        <v>5</v>
      </c>
      <c r="D252" s="22" t="s">
        <v>2973</v>
      </c>
      <c r="E252" s="23">
        <v>0</v>
      </c>
      <c r="F252" s="23">
        <v>0</v>
      </c>
      <c r="G252" s="23">
        <v>1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1</v>
      </c>
      <c r="P252" s="23">
        <v>0</v>
      </c>
      <c r="Q252" s="23">
        <v>0</v>
      </c>
      <c r="R252" s="23" cm="1">
        <f t="array" ref="R252">_xlfn.IFS(H252=1,1,K252=1,1,L252=1,1,M252=1,1,N252=1,1,P252=1,1,TRUE,0)</f>
        <v>0</v>
      </c>
      <c r="S252" s="64">
        <f>IF(AND(G252=1,R252=1),0,R252)</f>
        <v>0</v>
      </c>
      <c r="T252" s="24" t="s">
        <v>2009</v>
      </c>
      <c r="U252" s="49">
        <f>SUBSTITUTE(T252,".",",")*1</f>
        <v>0.214186117984354</v>
      </c>
      <c r="V252" s="54">
        <f>IF(U252&gt;=0.1, 1, 0)</f>
        <v>1</v>
      </c>
      <c r="W252" s="25">
        <f>IF(U252&gt;=0.2, 1, 0)</f>
        <v>1</v>
      </c>
      <c r="X252" s="25">
        <f>IF(U252&gt;=0.3, 1, 0)</f>
        <v>0</v>
      </c>
      <c r="Y252" s="25">
        <f>IF(U252&gt;=0.4, 1, 0)</f>
        <v>0</v>
      </c>
      <c r="Z252" s="25">
        <f>IF(U252&gt;=0.5, 1, 0)</f>
        <v>0</v>
      </c>
      <c r="AA252" s="25">
        <f>IF(U252&gt;=0.6, 1, 0)</f>
        <v>0</v>
      </c>
      <c r="AB252" s="25">
        <f>IF(U252&gt;=0.7, 1, 0)</f>
        <v>0</v>
      </c>
      <c r="AC252" s="25">
        <f>IF(U252&gt;=0.8, 1, 0)</f>
        <v>0</v>
      </c>
      <c r="AD252" s="55">
        <f>IF(U252&gt;=0.9, 1, 0)</f>
        <v>0</v>
      </c>
    </row>
    <row r="253" spans="1:30" ht="20" customHeight="1" x14ac:dyDescent="0.2">
      <c r="A253" s="20" t="s">
        <v>491</v>
      </c>
      <c r="B253" s="33" t="str">
        <f>SUBSTITUTE(A253,"/Users/timomiessen/Desktop/imagesdk/blackwomen1/","Image_")</f>
        <v>Image_BW_233.jpg</v>
      </c>
      <c r="C253" s="63" t="s">
        <v>5</v>
      </c>
      <c r="D253" s="22" t="s">
        <v>2973</v>
      </c>
      <c r="E253" s="23">
        <v>0</v>
      </c>
      <c r="F253" s="23">
        <v>0</v>
      </c>
      <c r="G253" s="23">
        <v>1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1</v>
      </c>
      <c r="P253" s="23">
        <v>0</v>
      </c>
      <c r="Q253" s="23">
        <v>0</v>
      </c>
      <c r="R253" s="23" cm="1">
        <f t="array" ref="R253">_xlfn.IFS(H253=1,1,K253=1,1,L253=1,1,M253=1,1,N253=1,1,P253=1,1,TRUE,0)</f>
        <v>0</v>
      </c>
      <c r="S253" s="64">
        <f>IF(AND(G253=1,R253=1),0,R253)</f>
        <v>0</v>
      </c>
      <c r="T253" s="24" t="s">
        <v>2010</v>
      </c>
      <c r="U253" s="49">
        <f>SUBSTITUTE(T253,".",",")*1</f>
        <v>5.9154180809855399E-2</v>
      </c>
      <c r="V253" s="54">
        <f>IF(U253&gt;=0.1, 1, 0)</f>
        <v>0</v>
      </c>
      <c r="W253" s="25">
        <f>IF(U253&gt;=0.2, 1, 0)</f>
        <v>0</v>
      </c>
      <c r="X253" s="25">
        <f>IF(U253&gt;=0.3, 1, 0)</f>
        <v>0</v>
      </c>
      <c r="Y253" s="25">
        <f>IF(U253&gt;=0.4, 1, 0)</f>
        <v>0</v>
      </c>
      <c r="Z253" s="25">
        <f>IF(U253&gt;=0.5, 1, 0)</f>
        <v>0</v>
      </c>
      <c r="AA253" s="25">
        <f>IF(U253&gt;=0.6, 1, 0)</f>
        <v>0</v>
      </c>
      <c r="AB253" s="25">
        <f>IF(U253&gt;=0.7, 1, 0)</f>
        <v>0</v>
      </c>
      <c r="AC253" s="25">
        <f>IF(U253&gt;=0.8, 1, 0)</f>
        <v>0</v>
      </c>
      <c r="AD253" s="55">
        <f>IF(U253&gt;=0.9, 1, 0)</f>
        <v>0</v>
      </c>
    </row>
    <row r="254" spans="1:30" ht="20" customHeight="1" x14ac:dyDescent="0.2">
      <c r="A254" s="20" t="s">
        <v>492</v>
      </c>
      <c r="B254" s="33" t="str">
        <f>SUBSTITUTE(A254,"/Users/timomiessen/Desktop/imagesdk/blackwomen1/","Image_")</f>
        <v>Image_BW_234.jpg</v>
      </c>
      <c r="C254" s="63" t="s">
        <v>5</v>
      </c>
      <c r="D254" s="22" t="s">
        <v>2973</v>
      </c>
      <c r="E254" s="23">
        <v>0</v>
      </c>
      <c r="F254" s="23">
        <v>0</v>
      </c>
      <c r="G254" s="23">
        <v>1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 cm="1">
        <f t="array" ref="R254">_xlfn.IFS(H254=1,1,K254=1,1,L254=1,1,M254=1,1,N254=1,1,P254=1,1,TRUE,0)</f>
        <v>0</v>
      </c>
      <c r="S254" s="64">
        <f>IF(AND(G254=1,R254=1),0,R254)</f>
        <v>0</v>
      </c>
      <c r="T254" s="24" t="s">
        <v>2011</v>
      </c>
      <c r="U254" s="49">
        <f>SUBSTITUTE(T254,".",",")*1</f>
        <v>1.8267920240759801E-2</v>
      </c>
      <c r="V254" s="54">
        <f>IF(U254&gt;=0.1, 1, 0)</f>
        <v>0</v>
      </c>
      <c r="W254" s="25">
        <f>IF(U254&gt;=0.2, 1, 0)</f>
        <v>0</v>
      </c>
      <c r="X254" s="25">
        <f>IF(U254&gt;=0.3, 1, 0)</f>
        <v>0</v>
      </c>
      <c r="Y254" s="25">
        <f>IF(U254&gt;=0.4, 1, 0)</f>
        <v>0</v>
      </c>
      <c r="Z254" s="25">
        <f>IF(U254&gt;=0.5, 1, 0)</f>
        <v>0</v>
      </c>
      <c r="AA254" s="25">
        <f>IF(U254&gt;=0.6, 1, 0)</f>
        <v>0</v>
      </c>
      <c r="AB254" s="25">
        <f>IF(U254&gt;=0.7, 1, 0)</f>
        <v>0</v>
      </c>
      <c r="AC254" s="25">
        <f>IF(U254&gt;=0.8, 1, 0)</f>
        <v>0</v>
      </c>
      <c r="AD254" s="55">
        <f>IF(U254&gt;=0.9, 1, 0)</f>
        <v>0</v>
      </c>
    </row>
    <row r="255" spans="1:30" ht="20" customHeight="1" x14ac:dyDescent="0.2">
      <c r="A255" s="20" t="s">
        <v>493</v>
      </c>
      <c r="B255" s="33" t="str">
        <f>SUBSTITUTE(A255,"/Users/timomiessen/Desktop/imagesdk/blackwomen1/","Image_")</f>
        <v>Image_BW_235.jpg</v>
      </c>
      <c r="C255" s="63" t="s">
        <v>5</v>
      </c>
      <c r="D255" s="22" t="s">
        <v>2973</v>
      </c>
      <c r="E255" s="23">
        <v>0</v>
      </c>
      <c r="F255" s="23">
        <v>0</v>
      </c>
      <c r="G255" s="23">
        <v>1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1</v>
      </c>
      <c r="P255" s="23">
        <v>1</v>
      </c>
      <c r="Q255" s="23">
        <v>0</v>
      </c>
      <c r="R255" s="23" cm="1">
        <f t="array" ref="R255">_xlfn.IFS(H255=1,1,K255=1,1,L255=1,1,M255=1,1,N255=1,1,P255=1,1,TRUE,0)</f>
        <v>1</v>
      </c>
      <c r="S255" s="64">
        <f>IF(AND(G255=1,R255=1),0,R255)</f>
        <v>0</v>
      </c>
      <c r="T255" s="24" t="s">
        <v>2012</v>
      </c>
      <c r="U255" s="49">
        <f>SUBSTITUTE(T255,".",",")*1</f>
        <v>0.25528294593095702</v>
      </c>
      <c r="V255" s="54">
        <f>IF(U255&gt;=0.1, 1, 0)</f>
        <v>1</v>
      </c>
      <c r="W255" s="25">
        <f>IF(U255&gt;=0.2, 1, 0)</f>
        <v>1</v>
      </c>
      <c r="X255" s="25">
        <f>IF(U255&gt;=0.3, 1, 0)</f>
        <v>0</v>
      </c>
      <c r="Y255" s="25">
        <f>IF(U255&gt;=0.4, 1, 0)</f>
        <v>0</v>
      </c>
      <c r="Z255" s="25">
        <f>IF(U255&gt;=0.5, 1, 0)</f>
        <v>0</v>
      </c>
      <c r="AA255" s="25">
        <f>IF(U255&gt;=0.6, 1, 0)</f>
        <v>0</v>
      </c>
      <c r="AB255" s="25">
        <f>IF(U255&gt;=0.7, 1, 0)</f>
        <v>0</v>
      </c>
      <c r="AC255" s="25">
        <f>IF(U255&gt;=0.8, 1, 0)</f>
        <v>0</v>
      </c>
      <c r="AD255" s="55">
        <f>IF(U255&gt;=0.9, 1, 0)</f>
        <v>0</v>
      </c>
    </row>
    <row r="256" spans="1:30" ht="20" customHeight="1" x14ac:dyDescent="0.2">
      <c r="A256" s="20" t="s">
        <v>494</v>
      </c>
      <c r="B256" s="33" t="str">
        <f>SUBSTITUTE(A256,"/Users/timomiessen/Desktop/imagesdk/blackwomen1/","Image_")</f>
        <v>Image_BW_236.jpg</v>
      </c>
      <c r="C256" s="63" t="s">
        <v>5</v>
      </c>
      <c r="D256" s="22" t="s">
        <v>2973</v>
      </c>
      <c r="E256" s="23">
        <v>0</v>
      </c>
      <c r="F256" s="23">
        <v>0</v>
      </c>
      <c r="G256" s="23">
        <v>1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1</v>
      </c>
      <c r="P256" s="23">
        <v>0</v>
      </c>
      <c r="Q256" s="23">
        <v>0</v>
      </c>
      <c r="R256" s="23" cm="1">
        <f t="array" ref="R256">_xlfn.IFS(H256=1,1,K256=1,1,L256=1,1,M256=1,1,N256=1,1,P256=1,1,TRUE,0)</f>
        <v>0</v>
      </c>
      <c r="S256" s="64">
        <f>IF(AND(G256=1,R256=1),0,R256)</f>
        <v>0</v>
      </c>
      <c r="T256" s="24" t="s">
        <v>2013</v>
      </c>
      <c r="U256" s="49">
        <f>SUBSTITUTE(T256,".",",")*1</f>
        <v>0.47984732687473203</v>
      </c>
      <c r="V256" s="54">
        <f>IF(U256&gt;=0.1, 1, 0)</f>
        <v>1</v>
      </c>
      <c r="W256" s="25">
        <f>IF(U256&gt;=0.2, 1, 0)</f>
        <v>1</v>
      </c>
      <c r="X256" s="25">
        <f>IF(U256&gt;=0.3, 1, 0)</f>
        <v>1</v>
      </c>
      <c r="Y256" s="25">
        <f>IF(U256&gt;=0.4, 1, 0)</f>
        <v>1</v>
      </c>
      <c r="Z256" s="25">
        <f>IF(U256&gt;=0.5, 1, 0)</f>
        <v>0</v>
      </c>
      <c r="AA256" s="25">
        <f>IF(U256&gt;=0.6, 1, 0)</f>
        <v>0</v>
      </c>
      <c r="AB256" s="25">
        <f>IF(U256&gt;=0.7, 1, 0)</f>
        <v>0</v>
      </c>
      <c r="AC256" s="25">
        <f>IF(U256&gt;=0.8, 1, 0)</f>
        <v>0</v>
      </c>
      <c r="AD256" s="55">
        <f>IF(U256&gt;=0.9, 1, 0)</f>
        <v>0</v>
      </c>
    </row>
    <row r="257" spans="1:30" ht="20" customHeight="1" x14ac:dyDescent="0.2">
      <c r="A257" s="20" t="s">
        <v>495</v>
      </c>
      <c r="B257" s="33" t="str">
        <f>SUBSTITUTE(A257,"/Users/timomiessen/Desktop/imagesdk/blackwomen1/","Image_")</f>
        <v>Image_BW_237.jpg</v>
      </c>
      <c r="C257" s="63" t="s">
        <v>5</v>
      </c>
      <c r="D257" s="22" t="s">
        <v>2973</v>
      </c>
      <c r="E257" s="23">
        <v>0</v>
      </c>
      <c r="F257" s="23">
        <v>0</v>
      </c>
      <c r="G257" s="23">
        <v>1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1</v>
      </c>
      <c r="R257" s="23" cm="1">
        <f t="array" ref="R257">_xlfn.IFS(H257=1,1,K257=1,1,L257=1,1,M257=1,1,N257=1,1,P257=1,1,TRUE,0)</f>
        <v>0</v>
      </c>
      <c r="S257" s="64">
        <f>IF(AND(G257=1,R257=1),0,R257)</f>
        <v>0</v>
      </c>
      <c r="T257" s="24" t="s">
        <v>2014</v>
      </c>
      <c r="U257" s="49">
        <f>SUBSTITUTE(T257,".",",")*1</f>
        <v>0.24685609713196699</v>
      </c>
      <c r="V257" s="54">
        <f>IF(U257&gt;=0.1, 1, 0)</f>
        <v>1</v>
      </c>
      <c r="W257" s="25">
        <f>IF(U257&gt;=0.2, 1, 0)</f>
        <v>1</v>
      </c>
      <c r="X257" s="25">
        <f>IF(U257&gt;=0.3, 1, 0)</f>
        <v>0</v>
      </c>
      <c r="Y257" s="25">
        <f>IF(U257&gt;=0.4, 1, 0)</f>
        <v>0</v>
      </c>
      <c r="Z257" s="25">
        <f>IF(U257&gt;=0.5, 1, 0)</f>
        <v>0</v>
      </c>
      <c r="AA257" s="25">
        <f>IF(U257&gt;=0.6, 1, 0)</f>
        <v>0</v>
      </c>
      <c r="AB257" s="25">
        <f>IF(U257&gt;=0.7, 1, 0)</f>
        <v>0</v>
      </c>
      <c r="AC257" s="25">
        <f>IF(U257&gt;=0.8, 1, 0)</f>
        <v>0</v>
      </c>
      <c r="AD257" s="55">
        <f>IF(U257&gt;=0.9, 1, 0)</f>
        <v>0</v>
      </c>
    </row>
    <row r="258" spans="1:30" ht="20" customHeight="1" x14ac:dyDescent="0.2">
      <c r="A258" s="20" t="s">
        <v>496</v>
      </c>
      <c r="B258" s="33" t="str">
        <f>SUBSTITUTE(A258,"/Users/timomiessen/Desktop/imagesdk/blackwomen1/","Image_")</f>
        <v>Image_BW_238.jpg</v>
      </c>
      <c r="C258" s="63" t="s">
        <v>5</v>
      </c>
      <c r="D258" s="22" t="s">
        <v>2973</v>
      </c>
      <c r="E258" s="23">
        <v>0</v>
      </c>
      <c r="F258" s="23">
        <v>0</v>
      </c>
      <c r="G258" s="23">
        <v>1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 cm="1">
        <f t="array" ref="R258">_xlfn.IFS(H258=1,1,K258=1,1,L258=1,1,M258=1,1,N258=1,1,P258=1,1,TRUE,0)</f>
        <v>0</v>
      </c>
      <c r="S258" s="64">
        <f>IF(AND(G258=1,R258=1),0,R258)</f>
        <v>0</v>
      </c>
      <c r="T258" s="24" t="s">
        <v>2015</v>
      </c>
      <c r="U258" s="49">
        <f>SUBSTITUTE(T258,".",",")*1</f>
        <v>2.3856207728385901E-2</v>
      </c>
      <c r="V258" s="54">
        <f>IF(U258&gt;=0.1, 1, 0)</f>
        <v>0</v>
      </c>
      <c r="W258" s="25">
        <f>IF(U258&gt;=0.2, 1, 0)</f>
        <v>0</v>
      </c>
      <c r="X258" s="25">
        <f>IF(U258&gt;=0.3, 1, 0)</f>
        <v>0</v>
      </c>
      <c r="Y258" s="25">
        <f>IF(U258&gt;=0.4, 1, 0)</f>
        <v>0</v>
      </c>
      <c r="Z258" s="25">
        <f>IF(U258&gt;=0.5, 1, 0)</f>
        <v>0</v>
      </c>
      <c r="AA258" s="25">
        <f>IF(U258&gt;=0.6, 1, 0)</f>
        <v>0</v>
      </c>
      <c r="AB258" s="25">
        <f>IF(U258&gt;=0.7, 1, 0)</f>
        <v>0</v>
      </c>
      <c r="AC258" s="25">
        <f>IF(U258&gt;=0.8, 1, 0)</f>
        <v>0</v>
      </c>
      <c r="AD258" s="55">
        <f>IF(U258&gt;=0.9, 1, 0)</f>
        <v>0</v>
      </c>
    </row>
    <row r="259" spans="1:30" ht="20" customHeight="1" x14ac:dyDescent="0.2">
      <c r="A259" s="20" t="s">
        <v>497</v>
      </c>
      <c r="B259" s="33" t="str">
        <f>SUBSTITUTE(A259,"/Users/timomiessen/Desktop/imagesdk/blackwomen1/","Image_")</f>
        <v>Image_BW_239.jpg</v>
      </c>
      <c r="C259" s="63" t="s">
        <v>5</v>
      </c>
      <c r="D259" s="22" t="s">
        <v>2973</v>
      </c>
      <c r="E259" s="23">
        <v>0</v>
      </c>
      <c r="F259" s="23">
        <v>0</v>
      </c>
      <c r="G259" s="23">
        <v>1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1</v>
      </c>
      <c r="P259" s="23">
        <v>1</v>
      </c>
      <c r="Q259" s="23">
        <v>0</v>
      </c>
      <c r="R259" s="23" cm="1">
        <f t="array" ref="R259">_xlfn.IFS(H259=1,1,K259=1,1,L259=1,1,M259=1,1,N259=1,1,P259=1,1,TRUE,0)</f>
        <v>1</v>
      </c>
      <c r="S259" s="64">
        <f>IF(AND(G259=1,R259=1),0,R259)</f>
        <v>0</v>
      </c>
      <c r="T259" s="24" t="s">
        <v>2016</v>
      </c>
      <c r="U259" s="49">
        <f>SUBSTITUTE(T259,".",",")*1</f>
        <v>0.28933061985298902</v>
      </c>
      <c r="V259" s="54">
        <f>IF(U259&gt;=0.1, 1, 0)</f>
        <v>1</v>
      </c>
      <c r="W259" s="25">
        <f>IF(U259&gt;=0.2, 1, 0)</f>
        <v>1</v>
      </c>
      <c r="X259" s="25">
        <f>IF(U259&gt;=0.3, 1, 0)</f>
        <v>0</v>
      </c>
      <c r="Y259" s="25">
        <f>IF(U259&gt;=0.4, 1, 0)</f>
        <v>0</v>
      </c>
      <c r="Z259" s="25">
        <f>IF(U259&gt;=0.5, 1, 0)</f>
        <v>0</v>
      </c>
      <c r="AA259" s="25">
        <f>IF(U259&gt;=0.6, 1, 0)</f>
        <v>0</v>
      </c>
      <c r="AB259" s="25">
        <f>IF(U259&gt;=0.7, 1, 0)</f>
        <v>0</v>
      </c>
      <c r="AC259" s="25">
        <f>IF(U259&gt;=0.8, 1, 0)</f>
        <v>0</v>
      </c>
      <c r="AD259" s="55">
        <f>IF(U259&gt;=0.9, 1, 0)</f>
        <v>0</v>
      </c>
    </row>
    <row r="260" spans="1:30" ht="20" customHeight="1" x14ac:dyDescent="0.2">
      <c r="A260" s="20" t="s">
        <v>498</v>
      </c>
      <c r="B260" s="33" t="str">
        <f>SUBSTITUTE(A260,"/Users/timomiessen/Desktop/imagesdk/blackwomen1/","Image_")</f>
        <v>Image_BW_24.jpg</v>
      </c>
      <c r="C260" s="63" t="s">
        <v>5</v>
      </c>
      <c r="D260" s="22" t="s">
        <v>2973</v>
      </c>
      <c r="E260" s="23">
        <v>1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 cm="1">
        <f t="array" ref="R260">_xlfn.IFS(H260=1,1,K260=1,1,L260=1,1,M260=1,1,N260=1,1,P260=1,1,TRUE,0)</f>
        <v>0</v>
      </c>
      <c r="S260" s="64">
        <f>IF(AND(G260=1,R260=1),0,R260)</f>
        <v>0</v>
      </c>
      <c r="T260" s="24" t="s">
        <v>2017</v>
      </c>
      <c r="U260" s="49">
        <f>SUBSTITUTE(T260,".",",")*1</f>
        <v>3.4724997356533997E-2</v>
      </c>
      <c r="V260" s="54">
        <f>IF(U260&gt;=0.1, 1, 0)</f>
        <v>0</v>
      </c>
      <c r="W260" s="25">
        <f>IF(U260&gt;=0.2, 1, 0)</f>
        <v>0</v>
      </c>
      <c r="X260" s="25">
        <f>IF(U260&gt;=0.3, 1, 0)</f>
        <v>0</v>
      </c>
      <c r="Y260" s="25">
        <f>IF(U260&gt;=0.4, 1, 0)</f>
        <v>0</v>
      </c>
      <c r="Z260" s="25">
        <f>IF(U260&gt;=0.5, 1, 0)</f>
        <v>0</v>
      </c>
      <c r="AA260" s="25">
        <f>IF(U260&gt;=0.6, 1, 0)</f>
        <v>0</v>
      </c>
      <c r="AB260" s="25">
        <f>IF(U260&gt;=0.7, 1, 0)</f>
        <v>0</v>
      </c>
      <c r="AC260" s="25">
        <f>IF(U260&gt;=0.8, 1, 0)</f>
        <v>0</v>
      </c>
      <c r="AD260" s="55">
        <f>IF(U260&gt;=0.9, 1, 0)</f>
        <v>0</v>
      </c>
    </row>
    <row r="261" spans="1:30" ht="20" customHeight="1" x14ac:dyDescent="0.2">
      <c r="A261" s="20" t="s">
        <v>499</v>
      </c>
      <c r="B261" s="33" t="str">
        <f>SUBSTITUTE(A261,"/Users/timomiessen/Desktop/imagesdk/blackwomen1/","Image_")</f>
        <v>Image_BW_240.jpg</v>
      </c>
      <c r="C261" s="63" t="s">
        <v>5</v>
      </c>
      <c r="D261" s="22" t="s">
        <v>2973</v>
      </c>
      <c r="E261" s="23">
        <v>0</v>
      </c>
      <c r="F261" s="23">
        <v>0</v>
      </c>
      <c r="G261" s="23">
        <v>1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1</v>
      </c>
      <c r="P261" s="23">
        <v>0</v>
      </c>
      <c r="Q261" s="23">
        <v>0</v>
      </c>
      <c r="R261" s="23" cm="1">
        <f t="array" ref="R261">_xlfn.IFS(H261=1,1,K261=1,1,L261=1,1,M261=1,1,N261=1,1,P261=1,1,TRUE,0)</f>
        <v>0</v>
      </c>
      <c r="S261" s="64">
        <f>IF(AND(G261=1,R261=1),0,R261)</f>
        <v>0</v>
      </c>
      <c r="T261" s="24" t="s">
        <v>2018</v>
      </c>
      <c r="U261" s="49">
        <f>SUBSTITUTE(T261,".",",")*1</f>
        <v>0.27774154953658498</v>
      </c>
      <c r="V261" s="54">
        <f>IF(U261&gt;=0.1, 1, 0)</f>
        <v>1</v>
      </c>
      <c r="W261" s="25">
        <f>IF(U261&gt;=0.2, 1, 0)</f>
        <v>1</v>
      </c>
      <c r="X261" s="25">
        <f>IF(U261&gt;=0.3, 1, 0)</f>
        <v>0</v>
      </c>
      <c r="Y261" s="25">
        <f>IF(U261&gt;=0.4, 1, 0)</f>
        <v>0</v>
      </c>
      <c r="Z261" s="25">
        <f>IF(U261&gt;=0.5, 1, 0)</f>
        <v>0</v>
      </c>
      <c r="AA261" s="25">
        <f>IF(U261&gt;=0.6, 1, 0)</f>
        <v>0</v>
      </c>
      <c r="AB261" s="25">
        <f>IF(U261&gt;=0.7, 1, 0)</f>
        <v>0</v>
      </c>
      <c r="AC261" s="25">
        <f>IF(U261&gt;=0.8, 1, 0)</f>
        <v>0</v>
      </c>
      <c r="AD261" s="55">
        <f>IF(U261&gt;=0.9, 1, 0)</f>
        <v>0</v>
      </c>
    </row>
    <row r="262" spans="1:30" ht="20" customHeight="1" x14ac:dyDescent="0.2">
      <c r="A262" s="20" t="s">
        <v>500</v>
      </c>
      <c r="B262" s="33" t="str">
        <f>SUBSTITUTE(A262,"/Users/timomiessen/Desktop/imagesdk/blackwomen1/","Image_")</f>
        <v>Image_BW_241.jpg</v>
      </c>
      <c r="C262" s="63" t="s">
        <v>5</v>
      </c>
      <c r="D262" s="22" t="s">
        <v>2973</v>
      </c>
      <c r="E262" s="23">
        <v>0</v>
      </c>
      <c r="F262" s="23">
        <v>0</v>
      </c>
      <c r="G262" s="23">
        <v>1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1</v>
      </c>
      <c r="P262" s="23">
        <v>0</v>
      </c>
      <c r="Q262" s="23">
        <v>0</v>
      </c>
      <c r="R262" s="23" cm="1">
        <f t="array" ref="R262">_xlfn.IFS(H262=1,1,K262=1,1,L262=1,1,M262=1,1,N262=1,1,P262=1,1,TRUE,0)</f>
        <v>0</v>
      </c>
      <c r="S262" s="64">
        <f>IF(AND(G262=1,R262=1),0,R262)</f>
        <v>0</v>
      </c>
      <c r="T262" s="24" t="s">
        <v>2019</v>
      </c>
      <c r="U262" s="49">
        <f>SUBSTITUTE(T262,".",",")*1</f>
        <v>6.0014885384589399E-3</v>
      </c>
      <c r="V262" s="54">
        <f>IF(U262&gt;=0.1, 1, 0)</f>
        <v>0</v>
      </c>
      <c r="W262" s="25">
        <f>IF(U262&gt;=0.2, 1, 0)</f>
        <v>0</v>
      </c>
      <c r="X262" s="25">
        <f>IF(U262&gt;=0.3, 1, 0)</f>
        <v>0</v>
      </c>
      <c r="Y262" s="25">
        <f>IF(U262&gt;=0.4, 1, 0)</f>
        <v>0</v>
      </c>
      <c r="Z262" s="25">
        <f>IF(U262&gt;=0.5, 1, 0)</f>
        <v>0</v>
      </c>
      <c r="AA262" s="25">
        <f>IF(U262&gt;=0.6, 1, 0)</f>
        <v>0</v>
      </c>
      <c r="AB262" s="25">
        <f>IF(U262&gt;=0.7, 1, 0)</f>
        <v>0</v>
      </c>
      <c r="AC262" s="25">
        <f>IF(U262&gt;=0.8, 1, 0)</f>
        <v>0</v>
      </c>
      <c r="AD262" s="55">
        <f>IF(U262&gt;=0.9, 1, 0)</f>
        <v>0</v>
      </c>
    </row>
    <row r="263" spans="1:30" ht="20" customHeight="1" x14ac:dyDescent="0.2">
      <c r="A263" s="20" t="s">
        <v>501</v>
      </c>
      <c r="B263" s="33" t="str">
        <f>SUBSTITUTE(A263,"/Users/timomiessen/Desktop/imagesdk/blackwomen1/","Image_")</f>
        <v>Image_BW_242.jpg</v>
      </c>
      <c r="C263" s="63" t="s">
        <v>5</v>
      </c>
      <c r="D263" s="22" t="s">
        <v>2973</v>
      </c>
      <c r="E263" s="23">
        <v>0</v>
      </c>
      <c r="F263" s="23">
        <v>0</v>
      </c>
      <c r="G263" s="23">
        <v>1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 cm="1">
        <f t="array" ref="R263">_xlfn.IFS(H263=1,1,K263=1,1,L263=1,1,M263=1,1,N263=1,1,P263=1,1,TRUE,0)</f>
        <v>0</v>
      </c>
      <c r="S263" s="64">
        <f>IF(AND(G263=1,R263=1),0,R263)</f>
        <v>0</v>
      </c>
      <c r="T263" s="24" t="s">
        <v>2020</v>
      </c>
      <c r="U263" s="49">
        <f>SUBSTITUTE(T263,".",",")*1</f>
        <v>1.1385100893676199E-2</v>
      </c>
      <c r="V263" s="54">
        <f>IF(U263&gt;=0.1, 1, 0)</f>
        <v>0</v>
      </c>
      <c r="W263" s="25">
        <f>IF(U263&gt;=0.2, 1, 0)</f>
        <v>0</v>
      </c>
      <c r="X263" s="25">
        <f>IF(U263&gt;=0.3, 1, 0)</f>
        <v>0</v>
      </c>
      <c r="Y263" s="25">
        <f>IF(U263&gt;=0.4, 1, 0)</f>
        <v>0</v>
      </c>
      <c r="Z263" s="25">
        <f>IF(U263&gt;=0.5, 1, 0)</f>
        <v>0</v>
      </c>
      <c r="AA263" s="25">
        <f>IF(U263&gt;=0.6, 1, 0)</f>
        <v>0</v>
      </c>
      <c r="AB263" s="25">
        <f>IF(U263&gt;=0.7, 1, 0)</f>
        <v>0</v>
      </c>
      <c r="AC263" s="25">
        <f>IF(U263&gt;=0.8, 1, 0)</f>
        <v>0</v>
      </c>
      <c r="AD263" s="55">
        <f>IF(U263&gt;=0.9, 1, 0)</f>
        <v>0</v>
      </c>
    </row>
    <row r="264" spans="1:30" ht="20" customHeight="1" x14ac:dyDescent="0.2">
      <c r="A264" s="20" t="s">
        <v>502</v>
      </c>
      <c r="B264" s="33" t="str">
        <f>SUBSTITUTE(A264,"/Users/timomiessen/Desktop/imagesdk/blackwomen1/","Image_")</f>
        <v>Image_BW_243.jpg</v>
      </c>
      <c r="C264" s="63" t="s">
        <v>5</v>
      </c>
      <c r="D264" s="22" t="s">
        <v>2973</v>
      </c>
      <c r="E264" s="23">
        <v>0</v>
      </c>
      <c r="F264" s="23">
        <v>0</v>
      </c>
      <c r="G264" s="23">
        <v>1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 cm="1">
        <f t="array" ref="R264">_xlfn.IFS(H264=1,1,K264=1,1,L264=1,1,M264=1,1,N264=1,1,P264=1,1,TRUE,0)</f>
        <v>0</v>
      </c>
      <c r="S264" s="64">
        <f>IF(AND(G264=1,R264=1),0,R264)</f>
        <v>0</v>
      </c>
      <c r="T264" s="24" t="s">
        <v>2021</v>
      </c>
      <c r="U264" s="49">
        <f>SUBSTITUTE(T264,".",",")*1</f>
        <v>2.5243897922337E-2</v>
      </c>
      <c r="V264" s="54">
        <f>IF(U264&gt;=0.1, 1, 0)</f>
        <v>0</v>
      </c>
      <c r="W264" s="25">
        <f>IF(U264&gt;=0.2, 1, 0)</f>
        <v>0</v>
      </c>
      <c r="X264" s="25">
        <f>IF(U264&gt;=0.3, 1, 0)</f>
        <v>0</v>
      </c>
      <c r="Y264" s="25">
        <f>IF(U264&gt;=0.4, 1, 0)</f>
        <v>0</v>
      </c>
      <c r="Z264" s="25">
        <f>IF(U264&gt;=0.5, 1, 0)</f>
        <v>0</v>
      </c>
      <c r="AA264" s="25">
        <f>IF(U264&gt;=0.6, 1, 0)</f>
        <v>0</v>
      </c>
      <c r="AB264" s="25">
        <f>IF(U264&gt;=0.7, 1, 0)</f>
        <v>0</v>
      </c>
      <c r="AC264" s="25">
        <f>IF(U264&gt;=0.8, 1, 0)</f>
        <v>0</v>
      </c>
      <c r="AD264" s="55">
        <f>IF(U264&gt;=0.9, 1, 0)</f>
        <v>0</v>
      </c>
    </row>
    <row r="265" spans="1:30" ht="20" customHeight="1" x14ac:dyDescent="0.2">
      <c r="A265" s="20" t="s">
        <v>503</v>
      </c>
      <c r="B265" s="33" t="str">
        <f>SUBSTITUTE(A265,"/Users/timomiessen/Desktop/imagesdk/blackwomen1/","Image_")</f>
        <v>Image_BW_244.jpg</v>
      </c>
      <c r="C265" s="63" t="s">
        <v>5</v>
      </c>
      <c r="D265" s="22" t="s">
        <v>2973</v>
      </c>
      <c r="E265" s="23">
        <v>0</v>
      </c>
      <c r="F265" s="23">
        <v>0</v>
      </c>
      <c r="G265" s="23">
        <v>1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1</v>
      </c>
      <c r="P265" s="23">
        <v>0</v>
      </c>
      <c r="Q265" s="23">
        <v>0</v>
      </c>
      <c r="R265" s="23" cm="1">
        <f t="array" ref="R265">_xlfn.IFS(H265=1,1,K265=1,1,L265=1,1,M265=1,1,N265=1,1,P265=1,1,TRUE,0)</f>
        <v>0</v>
      </c>
      <c r="S265" s="64">
        <f>IF(AND(G265=1,R265=1),0,R265)</f>
        <v>0</v>
      </c>
      <c r="T265" s="24" t="s">
        <v>2022</v>
      </c>
      <c r="U265" s="49">
        <f>SUBSTITUTE(T265,".",",")*1</f>
        <v>0.15456463862210501</v>
      </c>
      <c r="V265" s="54">
        <f>IF(U265&gt;=0.1, 1, 0)</f>
        <v>1</v>
      </c>
      <c r="W265" s="25">
        <f>IF(U265&gt;=0.2, 1, 0)</f>
        <v>0</v>
      </c>
      <c r="X265" s="25">
        <f>IF(U265&gt;=0.3, 1, 0)</f>
        <v>0</v>
      </c>
      <c r="Y265" s="25">
        <f>IF(U265&gt;=0.4, 1, 0)</f>
        <v>0</v>
      </c>
      <c r="Z265" s="25">
        <f>IF(U265&gt;=0.5, 1, 0)</f>
        <v>0</v>
      </c>
      <c r="AA265" s="25">
        <f>IF(U265&gt;=0.6, 1, 0)</f>
        <v>0</v>
      </c>
      <c r="AB265" s="25">
        <f>IF(U265&gt;=0.7, 1, 0)</f>
        <v>0</v>
      </c>
      <c r="AC265" s="25">
        <f>IF(U265&gt;=0.8, 1, 0)</f>
        <v>0</v>
      </c>
      <c r="AD265" s="55">
        <f>IF(U265&gt;=0.9, 1, 0)</f>
        <v>0</v>
      </c>
    </row>
    <row r="266" spans="1:30" ht="20" customHeight="1" x14ac:dyDescent="0.2">
      <c r="A266" s="20" t="s">
        <v>504</v>
      </c>
      <c r="B266" s="33" t="str">
        <f>SUBSTITUTE(A266,"/Users/timomiessen/Desktop/imagesdk/blackwomen1/","Image_")</f>
        <v>Image_BW_245.jpg</v>
      </c>
      <c r="C266" s="63" t="s">
        <v>5</v>
      </c>
      <c r="D266" s="22" t="s">
        <v>2973</v>
      </c>
      <c r="E266" s="23">
        <v>0</v>
      </c>
      <c r="F266" s="23">
        <v>0</v>
      </c>
      <c r="G266" s="23">
        <v>1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1</v>
      </c>
      <c r="P266" s="23">
        <v>0</v>
      </c>
      <c r="Q266" s="23">
        <v>0</v>
      </c>
      <c r="R266" s="23" cm="1">
        <f t="array" ref="R266">_xlfn.IFS(H266=1,1,K266=1,1,L266=1,1,M266=1,1,N266=1,1,P266=1,1,TRUE,0)</f>
        <v>0</v>
      </c>
      <c r="S266" s="64">
        <f>IF(AND(G266=1,R266=1),0,R266)</f>
        <v>0</v>
      </c>
      <c r="T266" s="24" t="s">
        <v>2023</v>
      </c>
      <c r="U266" s="49">
        <f>SUBSTITUTE(T266,".",",")*1</f>
        <v>4.1804509237408603E-2</v>
      </c>
      <c r="V266" s="54">
        <f>IF(U266&gt;=0.1, 1, 0)</f>
        <v>0</v>
      </c>
      <c r="W266" s="25">
        <f>IF(U266&gt;=0.2, 1, 0)</f>
        <v>0</v>
      </c>
      <c r="X266" s="25">
        <f>IF(U266&gt;=0.3, 1, 0)</f>
        <v>0</v>
      </c>
      <c r="Y266" s="25">
        <f>IF(U266&gt;=0.4, 1, 0)</f>
        <v>0</v>
      </c>
      <c r="Z266" s="25">
        <f>IF(U266&gt;=0.5, 1, 0)</f>
        <v>0</v>
      </c>
      <c r="AA266" s="25">
        <f>IF(U266&gt;=0.6, 1, 0)</f>
        <v>0</v>
      </c>
      <c r="AB266" s="25">
        <f>IF(U266&gt;=0.7, 1, 0)</f>
        <v>0</v>
      </c>
      <c r="AC266" s="25">
        <f>IF(U266&gt;=0.8, 1, 0)</f>
        <v>0</v>
      </c>
      <c r="AD266" s="55">
        <f>IF(U266&gt;=0.9, 1, 0)</f>
        <v>0</v>
      </c>
    </row>
    <row r="267" spans="1:30" ht="20" customHeight="1" x14ac:dyDescent="0.2">
      <c r="A267" s="20" t="s">
        <v>505</v>
      </c>
      <c r="B267" s="33" t="str">
        <f>SUBSTITUTE(A267,"/Users/timomiessen/Desktop/imagesdk/blackwomen1/","Image_")</f>
        <v>Image_BW_246.jpg</v>
      </c>
      <c r="C267" s="63" t="s">
        <v>5</v>
      </c>
      <c r="D267" s="22" t="s">
        <v>2973</v>
      </c>
      <c r="E267" s="23">
        <v>0</v>
      </c>
      <c r="F267" s="23">
        <v>0</v>
      </c>
      <c r="G267" s="23">
        <v>1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1</v>
      </c>
      <c r="P267" s="23">
        <v>0</v>
      </c>
      <c r="Q267" s="23">
        <v>0</v>
      </c>
      <c r="R267" s="23" cm="1">
        <f t="array" ref="R267">_xlfn.IFS(H267=1,1,K267=1,1,L267=1,1,M267=1,1,N267=1,1,P267=1,1,TRUE,0)</f>
        <v>0</v>
      </c>
      <c r="S267" s="64">
        <f>IF(AND(G267=1,R267=1),0,R267)</f>
        <v>0</v>
      </c>
      <c r="T267" s="24" t="s">
        <v>2024</v>
      </c>
      <c r="U267" s="49">
        <f>SUBSTITUTE(T267,".",",")*1</f>
        <v>0.19431289378553601</v>
      </c>
      <c r="V267" s="54">
        <f>IF(U267&gt;=0.1, 1, 0)</f>
        <v>1</v>
      </c>
      <c r="W267" s="25">
        <f>IF(U267&gt;=0.2, 1, 0)</f>
        <v>0</v>
      </c>
      <c r="X267" s="25">
        <f>IF(U267&gt;=0.3, 1, 0)</f>
        <v>0</v>
      </c>
      <c r="Y267" s="25">
        <f>IF(U267&gt;=0.4, 1, 0)</f>
        <v>0</v>
      </c>
      <c r="Z267" s="25">
        <f>IF(U267&gt;=0.5, 1, 0)</f>
        <v>0</v>
      </c>
      <c r="AA267" s="25">
        <f>IF(U267&gt;=0.6, 1, 0)</f>
        <v>0</v>
      </c>
      <c r="AB267" s="25">
        <f>IF(U267&gt;=0.7, 1, 0)</f>
        <v>0</v>
      </c>
      <c r="AC267" s="25">
        <f>IF(U267&gt;=0.8, 1, 0)</f>
        <v>0</v>
      </c>
      <c r="AD267" s="55">
        <f>IF(U267&gt;=0.9, 1, 0)</f>
        <v>0</v>
      </c>
    </row>
    <row r="268" spans="1:30" ht="20" customHeight="1" x14ac:dyDescent="0.2">
      <c r="A268" s="20" t="s">
        <v>506</v>
      </c>
      <c r="B268" s="33" t="str">
        <f>SUBSTITUTE(A268,"/Users/timomiessen/Desktop/imagesdk/blackwomen1/","Image_")</f>
        <v>Image_BW_247.jpg</v>
      </c>
      <c r="C268" s="63" t="s">
        <v>5</v>
      </c>
      <c r="D268" s="22" t="s">
        <v>2973</v>
      </c>
      <c r="E268" s="23">
        <v>0</v>
      </c>
      <c r="F268" s="23">
        <v>0</v>
      </c>
      <c r="G268" s="23">
        <v>1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 cm="1">
        <f t="array" ref="R268">_xlfn.IFS(H268=1,1,K268=1,1,L268=1,1,M268=1,1,N268=1,1,P268=1,1,TRUE,0)</f>
        <v>0</v>
      </c>
      <c r="S268" s="64">
        <f>IF(AND(G268=1,R268=1),0,R268)</f>
        <v>0</v>
      </c>
      <c r="T268" s="24" t="s">
        <v>2025</v>
      </c>
      <c r="U268" s="49">
        <f>SUBSTITUTE(T268,".",",")*1</f>
        <v>4.3606722727417897E-2</v>
      </c>
      <c r="V268" s="54">
        <f>IF(U268&gt;=0.1, 1, 0)</f>
        <v>0</v>
      </c>
      <c r="W268" s="25">
        <f>IF(U268&gt;=0.2, 1, 0)</f>
        <v>0</v>
      </c>
      <c r="X268" s="25">
        <f>IF(U268&gt;=0.3, 1, 0)</f>
        <v>0</v>
      </c>
      <c r="Y268" s="25">
        <f>IF(U268&gt;=0.4, 1, 0)</f>
        <v>0</v>
      </c>
      <c r="Z268" s="25">
        <f>IF(U268&gt;=0.5, 1, 0)</f>
        <v>0</v>
      </c>
      <c r="AA268" s="25">
        <f>IF(U268&gt;=0.6, 1, 0)</f>
        <v>0</v>
      </c>
      <c r="AB268" s="25">
        <f>IF(U268&gt;=0.7, 1, 0)</f>
        <v>0</v>
      </c>
      <c r="AC268" s="25">
        <f>IF(U268&gt;=0.8, 1, 0)</f>
        <v>0</v>
      </c>
      <c r="AD268" s="55">
        <f>IF(U268&gt;=0.9, 1, 0)</f>
        <v>0</v>
      </c>
    </row>
    <row r="269" spans="1:30" ht="20" customHeight="1" x14ac:dyDescent="0.2">
      <c r="A269" s="20" t="s">
        <v>507</v>
      </c>
      <c r="B269" s="33" t="str">
        <f>SUBSTITUTE(A269,"/Users/timomiessen/Desktop/imagesdk/blackwomen1/","Image_")</f>
        <v>Image_BW_248.jpg</v>
      </c>
      <c r="C269" s="63" t="s">
        <v>5</v>
      </c>
      <c r="D269" s="22" t="s">
        <v>2973</v>
      </c>
      <c r="E269" s="23">
        <v>0</v>
      </c>
      <c r="F269" s="23">
        <v>0</v>
      </c>
      <c r="G269" s="23">
        <v>1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</v>
      </c>
      <c r="P269" s="23">
        <v>1</v>
      </c>
      <c r="Q269" s="23">
        <v>0</v>
      </c>
      <c r="R269" s="23" cm="1">
        <f t="array" ref="R269">_xlfn.IFS(H269=1,1,K269=1,1,L269=1,1,M269=1,1,N269=1,1,P269=1,1,TRUE,0)</f>
        <v>1</v>
      </c>
      <c r="S269" s="64">
        <f>IF(AND(G269=1,R269=1),0,R269)</f>
        <v>0</v>
      </c>
      <c r="T269" s="24" t="s">
        <v>2026</v>
      </c>
      <c r="U269" s="49">
        <f>SUBSTITUTE(T269,".",",")*1</f>
        <v>0.102001272141933</v>
      </c>
      <c r="V269" s="54">
        <f>IF(U269&gt;=0.1, 1, 0)</f>
        <v>1</v>
      </c>
      <c r="W269" s="25">
        <f>IF(U269&gt;=0.2, 1, 0)</f>
        <v>0</v>
      </c>
      <c r="X269" s="25">
        <f>IF(U269&gt;=0.3, 1, 0)</f>
        <v>0</v>
      </c>
      <c r="Y269" s="25">
        <f>IF(U269&gt;=0.4, 1, 0)</f>
        <v>0</v>
      </c>
      <c r="Z269" s="25">
        <f>IF(U269&gt;=0.5, 1, 0)</f>
        <v>0</v>
      </c>
      <c r="AA269" s="25">
        <f>IF(U269&gt;=0.6, 1, 0)</f>
        <v>0</v>
      </c>
      <c r="AB269" s="25">
        <f>IF(U269&gt;=0.7, 1, 0)</f>
        <v>0</v>
      </c>
      <c r="AC269" s="25">
        <f>IF(U269&gt;=0.8, 1, 0)</f>
        <v>0</v>
      </c>
      <c r="AD269" s="55">
        <f>IF(U269&gt;=0.9, 1, 0)</f>
        <v>0</v>
      </c>
    </row>
    <row r="270" spans="1:30" ht="20" customHeight="1" x14ac:dyDescent="0.2">
      <c r="A270" s="20" t="s">
        <v>508</v>
      </c>
      <c r="B270" s="33" t="str">
        <f>SUBSTITUTE(A270,"/Users/timomiessen/Desktop/imagesdk/blackwomen1/","Image_")</f>
        <v>Image_BW_249.jpg</v>
      </c>
      <c r="C270" s="63" t="s">
        <v>5</v>
      </c>
      <c r="D270" s="22" t="s">
        <v>2973</v>
      </c>
      <c r="E270" s="23">
        <v>0</v>
      </c>
      <c r="F270" s="23">
        <v>0</v>
      </c>
      <c r="G270" s="23">
        <v>1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1</v>
      </c>
      <c r="P270" s="23">
        <v>0</v>
      </c>
      <c r="Q270" s="23">
        <v>0</v>
      </c>
      <c r="R270" s="23" cm="1">
        <f t="array" ref="R270">_xlfn.IFS(H270=1,1,K270=1,1,L270=1,1,M270=1,1,N270=1,1,P270=1,1,TRUE,0)</f>
        <v>0</v>
      </c>
      <c r="S270" s="64">
        <f>IF(AND(G270=1,R270=1),0,R270)</f>
        <v>0</v>
      </c>
      <c r="T270" s="24" t="s">
        <v>2027</v>
      </c>
      <c r="U270" s="49">
        <f>SUBSTITUTE(T270,".",",")*1</f>
        <v>0.82826200500130598</v>
      </c>
      <c r="V270" s="54">
        <f>IF(U270&gt;=0.1, 1, 0)</f>
        <v>1</v>
      </c>
      <c r="W270" s="25">
        <f>IF(U270&gt;=0.2, 1, 0)</f>
        <v>1</v>
      </c>
      <c r="X270" s="25">
        <f>IF(U270&gt;=0.3, 1, 0)</f>
        <v>1</v>
      </c>
      <c r="Y270" s="25">
        <f>IF(U270&gt;=0.4, 1, 0)</f>
        <v>1</v>
      </c>
      <c r="Z270" s="25">
        <f>IF(U270&gt;=0.5, 1, 0)</f>
        <v>1</v>
      </c>
      <c r="AA270" s="25">
        <f>IF(U270&gt;=0.6, 1, 0)</f>
        <v>1</v>
      </c>
      <c r="AB270" s="25">
        <f>IF(U270&gt;=0.7, 1, 0)</f>
        <v>1</v>
      </c>
      <c r="AC270" s="25">
        <f>IF(U270&gt;=0.8, 1, 0)</f>
        <v>1</v>
      </c>
      <c r="AD270" s="55">
        <f>IF(U270&gt;=0.9, 1, 0)</f>
        <v>0</v>
      </c>
    </row>
    <row r="271" spans="1:30" ht="20" customHeight="1" x14ac:dyDescent="0.2">
      <c r="A271" s="20" t="s">
        <v>509</v>
      </c>
      <c r="B271" s="33" t="str">
        <f>SUBSTITUTE(A271,"/Users/timomiessen/Desktop/imagesdk/blackwomen1/","Image_")</f>
        <v>Image_BW_25.jpg</v>
      </c>
      <c r="C271" s="63" t="s">
        <v>5</v>
      </c>
      <c r="D271" s="22" t="s">
        <v>2973</v>
      </c>
      <c r="E271" s="23">
        <v>1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 cm="1">
        <f t="array" ref="R271">_xlfn.IFS(H271=1,1,K271=1,1,L271=1,1,M271=1,1,N271=1,1,P271=1,1,TRUE,0)</f>
        <v>0</v>
      </c>
      <c r="S271" s="64">
        <f>IF(AND(G271=1,R271=1),0,R271)</f>
        <v>0</v>
      </c>
      <c r="T271" s="24" t="s">
        <v>2028</v>
      </c>
      <c r="U271" s="49">
        <f>SUBSTITUTE(T271,".",",")*1</f>
        <v>0.13217318803071901</v>
      </c>
      <c r="V271" s="54">
        <f>IF(U271&gt;=0.1, 1, 0)</f>
        <v>1</v>
      </c>
      <c r="W271" s="25">
        <f>IF(U271&gt;=0.2, 1, 0)</f>
        <v>0</v>
      </c>
      <c r="X271" s="25">
        <f>IF(U271&gt;=0.3, 1, 0)</f>
        <v>0</v>
      </c>
      <c r="Y271" s="25">
        <f>IF(U271&gt;=0.4, 1, 0)</f>
        <v>0</v>
      </c>
      <c r="Z271" s="25">
        <f>IF(U271&gt;=0.5, 1, 0)</f>
        <v>0</v>
      </c>
      <c r="AA271" s="25">
        <f>IF(U271&gt;=0.6, 1, 0)</f>
        <v>0</v>
      </c>
      <c r="AB271" s="25">
        <f>IF(U271&gt;=0.7, 1, 0)</f>
        <v>0</v>
      </c>
      <c r="AC271" s="25">
        <f>IF(U271&gt;=0.8, 1, 0)</f>
        <v>0</v>
      </c>
      <c r="AD271" s="55">
        <f>IF(U271&gt;=0.9, 1, 0)</f>
        <v>0</v>
      </c>
    </row>
    <row r="272" spans="1:30" ht="20" customHeight="1" x14ac:dyDescent="0.2">
      <c r="A272" s="20" t="s">
        <v>510</v>
      </c>
      <c r="B272" s="33" t="str">
        <f>SUBSTITUTE(A272,"/Users/timomiessen/Desktop/imagesdk/blackwomen1/","Image_")</f>
        <v>Image_BW_251.jpg</v>
      </c>
      <c r="C272" s="63" t="s">
        <v>5</v>
      </c>
      <c r="D272" s="22" t="s">
        <v>2973</v>
      </c>
      <c r="E272" s="23">
        <v>0</v>
      </c>
      <c r="F272" s="23">
        <v>0</v>
      </c>
      <c r="G272" s="23">
        <v>1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</v>
      </c>
      <c r="P272" s="23">
        <v>1</v>
      </c>
      <c r="Q272" s="23">
        <v>0</v>
      </c>
      <c r="R272" s="23" cm="1">
        <f t="array" ref="R272">_xlfn.IFS(H272=1,1,K272=1,1,L272=1,1,M272=1,1,N272=1,1,P272=1,1,TRUE,0)</f>
        <v>1</v>
      </c>
      <c r="S272" s="64">
        <f>IF(AND(G272=1,R272=1),0,R272)</f>
        <v>0</v>
      </c>
      <c r="T272" s="24" t="s">
        <v>2029</v>
      </c>
      <c r="U272" s="49">
        <f>SUBSTITUTE(T272,".",",")*1</f>
        <v>7.0213411003351198E-2</v>
      </c>
      <c r="V272" s="54">
        <f>IF(U272&gt;=0.1, 1, 0)</f>
        <v>0</v>
      </c>
      <c r="W272" s="25">
        <f>IF(U272&gt;=0.2, 1, 0)</f>
        <v>0</v>
      </c>
      <c r="X272" s="25">
        <f>IF(U272&gt;=0.3, 1, 0)</f>
        <v>0</v>
      </c>
      <c r="Y272" s="25">
        <f>IF(U272&gt;=0.4, 1, 0)</f>
        <v>0</v>
      </c>
      <c r="Z272" s="25">
        <f>IF(U272&gt;=0.5, 1, 0)</f>
        <v>0</v>
      </c>
      <c r="AA272" s="25">
        <f>IF(U272&gt;=0.6, 1, 0)</f>
        <v>0</v>
      </c>
      <c r="AB272" s="25">
        <f>IF(U272&gt;=0.7, 1, 0)</f>
        <v>0</v>
      </c>
      <c r="AC272" s="25">
        <f>IF(U272&gt;=0.8, 1, 0)</f>
        <v>0</v>
      </c>
      <c r="AD272" s="55">
        <f>IF(U272&gt;=0.9, 1, 0)</f>
        <v>0</v>
      </c>
    </row>
    <row r="273" spans="1:30" ht="20" customHeight="1" x14ac:dyDescent="0.2">
      <c r="A273" s="20" t="s">
        <v>511</v>
      </c>
      <c r="B273" s="33" t="str">
        <f>SUBSTITUTE(A273,"/Users/timomiessen/Desktop/imagesdk/blackwomen1/","Image_")</f>
        <v>Image_BW_252.jpg</v>
      </c>
      <c r="C273" s="63" t="s">
        <v>5</v>
      </c>
      <c r="D273" s="22" t="s">
        <v>2973</v>
      </c>
      <c r="E273" s="23">
        <v>0</v>
      </c>
      <c r="F273" s="23">
        <v>0</v>
      </c>
      <c r="G273" s="23">
        <v>1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1</v>
      </c>
      <c r="P273" s="23">
        <v>0</v>
      </c>
      <c r="Q273" s="23">
        <v>0</v>
      </c>
      <c r="R273" s="23" cm="1">
        <f t="array" ref="R273">_xlfn.IFS(H273=1,1,K273=1,1,L273=1,1,M273=1,1,N273=1,1,P273=1,1,TRUE,0)</f>
        <v>0</v>
      </c>
      <c r="S273" s="64">
        <f>IF(AND(G273=1,R273=1),0,R273)</f>
        <v>0</v>
      </c>
      <c r="T273" s="24" t="s">
        <v>2030</v>
      </c>
      <c r="U273" s="49">
        <f>SUBSTITUTE(T273,".",",")*1</f>
        <v>0.11235975287854599</v>
      </c>
      <c r="V273" s="54">
        <f>IF(U273&gt;=0.1, 1, 0)</f>
        <v>1</v>
      </c>
      <c r="W273" s="25">
        <f>IF(U273&gt;=0.2, 1, 0)</f>
        <v>0</v>
      </c>
      <c r="X273" s="25">
        <f>IF(U273&gt;=0.3, 1, 0)</f>
        <v>0</v>
      </c>
      <c r="Y273" s="25">
        <f>IF(U273&gt;=0.4, 1, 0)</f>
        <v>0</v>
      </c>
      <c r="Z273" s="25">
        <f>IF(U273&gt;=0.5, 1, 0)</f>
        <v>0</v>
      </c>
      <c r="AA273" s="25">
        <f>IF(U273&gt;=0.6, 1, 0)</f>
        <v>0</v>
      </c>
      <c r="AB273" s="25">
        <f>IF(U273&gt;=0.7, 1, 0)</f>
        <v>0</v>
      </c>
      <c r="AC273" s="25">
        <f>IF(U273&gt;=0.8, 1, 0)</f>
        <v>0</v>
      </c>
      <c r="AD273" s="55">
        <f>IF(U273&gt;=0.9, 1, 0)</f>
        <v>0</v>
      </c>
    </row>
    <row r="274" spans="1:30" ht="20" customHeight="1" x14ac:dyDescent="0.2">
      <c r="A274" s="20" t="s">
        <v>512</v>
      </c>
      <c r="B274" s="33" t="str">
        <f>SUBSTITUTE(A274,"/Users/timomiessen/Desktop/imagesdk/blackwomen1/","Image_")</f>
        <v>Image_BW_253.jpg</v>
      </c>
      <c r="C274" s="63" t="s">
        <v>5</v>
      </c>
      <c r="D274" s="22" t="s">
        <v>2973</v>
      </c>
      <c r="E274" s="23">
        <v>0</v>
      </c>
      <c r="F274" s="23">
        <v>0</v>
      </c>
      <c r="G274" s="23">
        <v>1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 cm="1">
        <f t="array" ref="R274">_xlfn.IFS(H274=1,1,K274=1,1,L274=1,1,M274=1,1,N274=1,1,P274=1,1,TRUE,0)</f>
        <v>0</v>
      </c>
      <c r="S274" s="64">
        <f>IF(AND(G274=1,R274=1),0,R274)</f>
        <v>0</v>
      </c>
      <c r="T274" s="24" t="s">
        <v>2031</v>
      </c>
      <c r="U274" s="49">
        <f>SUBSTITUTE(T274,".",",")*1</f>
        <v>3.7595513276755803E-2</v>
      </c>
      <c r="V274" s="54">
        <f>IF(U274&gt;=0.1, 1, 0)</f>
        <v>0</v>
      </c>
      <c r="W274" s="25">
        <f>IF(U274&gt;=0.2, 1, 0)</f>
        <v>0</v>
      </c>
      <c r="X274" s="25">
        <f>IF(U274&gt;=0.3, 1, 0)</f>
        <v>0</v>
      </c>
      <c r="Y274" s="25">
        <f>IF(U274&gt;=0.4, 1, 0)</f>
        <v>0</v>
      </c>
      <c r="Z274" s="25">
        <f>IF(U274&gt;=0.5, 1, 0)</f>
        <v>0</v>
      </c>
      <c r="AA274" s="25">
        <f>IF(U274&gt;=0.6, 1, 0)</f>
        <v>0</v>
      </c>
      <c r="AB274" s="25">
        <f>IF(U274&gt;=0.7, 1, 0)</f>
        <v>0</v>
      </c>
      <c r="AC274" s="25">
        <f>IF(U274&gt;=0.8, 1, 0)</f>
        <v>0</v>
      </c>
      <c r="AD274" s="55">
        <f>IF(U274&gt;=0.9, 1, 0)</f>
        <v>0</v>
      </c>
    </row>
    <row r="275" spans="1:30" ht="20" customHeight="1" x14ac:dyDescent="0.2">
      <c r="A275" s="20" t="s">
        <v>513</v>
      </c>
      <c r="B275" s="33" t="str">
        <f>SUBSTITUTE(A275,"/Users/timomiessen/Desktop/imagesdk/blackwomen1/","Image_")</f>
        <v>Image_BW_254.jpg</v>
      </c>
      <c r="C275" s="63" t="s">
        <v>5</v>
      </c>
      <c r="D275" s="22" t="s">
        <v>2973</v>
      </c>
      <c r="E275" s="23">
        <v>0</v>
      </c>
      <c r="F275" s="23">
        <v>0</v>
      </c>
      <c r="G275" s="23">
        <v>1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1</v>
      </c>
      <c r="P275" s="23">
        <v>1</v>
      </c>
      <c r="Q275" s="23">
        <v>0</v>
      </c>
      <c r="R275" s="23" cm="1">
        <f t="array" ref="R275">_xlfn.IFS(H275=1,1,K275=1,1,L275=1,1,M275=1,1,N275=1,1,P275=1,1,TRUE,0)</f>
        <v>1</v>
      </c>
      <c r="S275" s="64">
        <f>IF(AND(G275=1,R275=1),0,R275)</f>
        <v>0</v>
      </c>
      <c r="T275" s="24" t="s">
        <v>2032</v>
      </c>
      <c r="U275" s="49">
        <f>SUBSTITUTE(T275,".",",")*1</f>
        <v>0.11817414686083701</v>
      </c>
      <c r="V275" s="54">
        <f>IF(U275&gt;=0.1, 1, 0)</f>
        <v>1</v>
      </c>
      <c r="W275" s="25">
        <f>IF(U275&gt;=0.2, 1, 0)</f>
        <v>0</v>
      </c>
      <c r="X275" s="25">
        <f>IF(U275&gt;=0.3, 1, 0)</f>
        <v>0</v>
      </c>
      <c r="Y275" s="25">
        <f>IF(U275&gt;=0.4, 1, 0)</f>
        <v>0</v>
      </c>
      <c r="Z275" s="25">
        <f>IF(U275&gt;=0.5, 1, 0)</f>
        <v>0</v>
      </c>
      <c r="AA275" s="25">
        <f>IF(U275&gt;=0.6, 1, 0)</f>
        <v>0</v>
      </c>
      <c r="AB275" s="25">
        <f>IF(U275&gt;=0.7, 1, 0)</f>
        <v>0</v>
      </c>
      <c r="AC275" s="25">
        <f>IF(U275&gt;=0.8, 1, 0)</f>
        <v>0</v>
      </c>
      <c r="AD275" s="55">
        <f>IF(U275&gt;=0.9, 1, 0)</f>
        <v>0</v>
      </c>
    </row>
    <row r="276" spans="1:30" ht="20" customHeight="1" x14ac:dyDescent="0.2">
      <c r="A276" s="20" t="s">
        <v>514</v>
      </c>
      <c r="B276" s="33" t="str">
        <f>SUBSTITUTE(A276,"/Users/timomiessen/Desktop/imagesdk/blackwomen1/","Image_")</f>
        <v>Image_BW_255.jpg</v>
      </c>
      <c r="C276" s="63" t="s">
        <v>5</v>
      </c>
      <c r="D276" s="22" t="s">
        <v>2973</v>
      </c>
      <c r="E276" s="23">
        <v>0</v>
      </c>
      <c r="F276" s="23">
        <v>0</v>
      </c>
      <c r="G276" s="23">
        <v>1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1</v>
      </c>
      <c r="P276" s="23">
        <v>0</v>
      </c>
      <c r="Q276" s="23">
        <v>0</v>
      </c>
      <c r="R276" s="23" cm="1">
        <f t="array" ref="R276">_xlfn.IFS(H276=1,1,K276=1,1,L276=1,1,M276=1,1,N276=1,1,P276=1,1,TRUE,0)</f>
        <v>0</v>
      </c>
      <c r="S276" s="64">
        <f>IF(AND(G276=1,R276=1),0,R276)</f>
        <v>0</v>
      </c>
      <c r="T276" s="24" t="s">
        <v>2033</v>
      </c>
      <c r="U276" s="49">
        <f>SUBSTITUTE(T276,".",",")*1</f>
        <v>2.39295768551528E-2</v>
      </c>
      <c r="V276" s="54">
        <f>IF(U276&gt;=0.1, 1, 0)</f>
        <v>0</v>
      </c>
      <c r="W276" s="25">
        <f>IF(U276&gt;=0.2, 1, 0)</f>
        <v>0</v>
      </c>
      <c r="X276" s="25">
        <f>IF(U276&gt;=0.3, 1, 0)</f>
        <v>0</v>
      </c>
      <c r="Y276" s="25">
        <f>IF(U276&gt;=0.4, 1, 0)</f>
        <v>0</v>
      </c>
      <c r="Z276" s="25">
        <f>IF(U276&gt;=0.5, 1, 0)</f>
        <v>0</v>
      </c>
      <c r="AA276" s="25">
        <f>IF(U276&gt;=0.6, 1, 0)</f>
        <v>0</v>
      </c>
      <c r="AB276" s="25">
        <f>IF(U276&gt;=0.7, 1, 0)</f>
        <v>0</v>
      </c>
      <c r="AC276" s="25">
        <f>IF(U276&gt;=0.8, 1, 0)</f>
        <v>0</v>
      </c>
      <c r="AD276" s="55">
        <f>IF(U276&gt;=0.9, 1, 0)</f>
        <v>0</v>
      </c>
    </row>
    <row r="277" spans="1:30" ht="20" customHeight="1" x14ac:dyDescent="0.2">
      <c r="A277" s="20" t="s">
        <v>515</v>
      </c>
      <c r="B277" s="33" t="str">
        <f>SUBSTITUTE(A277,"/Users/timomiessen/Desktop/imagesdk/blackwomen1/","Image_")</f>
        <v>Image_BW_256.jpg</v>
      </c>
      <c r="C277" s="63" t="s">
        <v>5</v>
      </c>
      <c r="D277" s="22" t="s">
        <v>2973</v>
      </c>
      <c r="E277" s="23">
        <v>0</v>
      </c>
      <c r="F277" s="23">
        <v>0</v>
      </c>
      <c r="G277" s="23">
        <v>1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1</v>
      </c>
      <c r="P277" s="23">
        <v>0</v>
      </c>
      <c r="Q277" s="23">
        <v>0</v>
      </c>
      <c r="R277" s="23" cm="1">
        <f t="array" ref="R277">_xlfn.IFS(H277=1,1,K277=1,1,L277=1,1,M277=1,1,N277=1,1,P277=1,1,TRUE,0)</f>
        <v>0</v>
      </c>
      <c r="S277" s="64">
        <f>IF(AND(G277=1,R277=1),0,R277)</f>
        <v>0</v>
      </c>
      <c r="T277" s="24" t="s">
        <v>2034</v>
      </c>
      <c r="U277" s="49">
        <f>SUBSTITUTE(T277,".",",")*1</f>
        <v>0.35009032487869202</v>
      </c>
      <c r="V277" s="54">
        <f>IF(U277&gt;=0.1, 1, 0)</f>
        <v>1</v>
      </c>
      <c r="W277" s="25">
        <f>IF(U277&gt;=0.2, 1, 0)</f>
        <v>1</v>
      </c>
      <c r="X277" s="25">
        <f>IF(U277&gt;=0.3, 1, 0)</f>
        <v>1</v>
      </c>
      <c r="Y277" s="25">
        <f>IF(U277&gt;=0.4, 1, 0)</f>
        <v>0</v>
      </c>
      <c r="Z277" s="25">
        <f>IF(U277&gt;=0.5, 1, 0)</f>
        <v>0</v>
      </c>
      <c r="AA277" s="25">
        <f>IF(U277&gt;=0.6, 1, 0)</f>
        <v>0</v>
      </c>
      <c r="AB277" s="25">
        <f>IF(U277&gt;=0.7, 1, 0)</f>
        <v>0</v>
      </c>
      <c r="AC277" s="25">
        <f>IF(U277&gt;=0.8, 1, 0)</f>
        <v>0</v>
      </c>
      <c r="AD277" s="55">
        <f>IF(U277&gt;=0.9, 1, 0)</f>
        <v>0</v>
      </c>
    </row>
    <row r="278" spans="1:30" ht="20" customHeight="1" x14ac:dyDescent="0.2">
      <c r="A278" s="20" t="s">
        <v>516</v>
      </c>
      <c r="B278" s="33" t="str">
        <f>SUBSTITUTE(A278,"/Users/timomiessen/Desktop/imagesdk/blackwomen1/","Image_")</f>
        <v>Image_BW_257.jpg</v>
      </c>
      <c r="C278" s="63" t="s">
        <v>5</v>
      </c>
      <c r="D278" s="22" t="s">
        <v>2973</v>
      </c>
      <c r="E278" s="23">
        <v>0</v>
      </c>
      <c r="F278" s="23">
        <v>0</v>
      </c>
      <c r="G278" s="23">
        <v>1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1</v>
      </c>
      <c r="P278" s="23">
        <v>1</v>
      </c>
      <c r="Q278" s="23">
        <v>0</v>
      </c>
      <c r="R278" s="23" cm="1">
        <f t="array" ref="R278">_xlfn.IFS(H278=1,1,K278=1,1,L278=1,1,M278=1,1,N278=1,1,P278=1,1,TRUE,0)</f>
        <v>1</v>
      </c>
      <c r="S278" s="64">
        <f>IF(AND(G278=1,R278=1),0,R278)</f>
        <v>0</v>
      </c>
      <c r="T278" s="24" t="s">
        <v>2035</v>
      </c>
      <c r="U278" s="49">
        <f>SUBSTITUTE(T278,".",",")*1</f>
        <v>0.25999709963798501</v>
      </c>
      <c r="V278" s="54">
        <f>IF(U278&gt;=0.1, 1, 0)</f>
        <v>1</v>
      </c>
      <c r="W278" s="25">
        <f>IF(U278&gt;=0.2, 1, 0)</f>
        <v>1</v>
      </c>
      <c r="X278" s="25">
        <f>IF(U278&gt;=0.3, 1, 0)</f>
        <v>0</v>
      </c>
      <c r="Y278" s="25">
        <f>IF(U278&gt;=0.4, 1, 0)</f>
        <v>0</v>
      </c>
      <c r="Z278" s="25">
        <f>IF(U278&gt;=0.5, 1, 0)</f>
        <v>0</v>
      </c>
      <c r="AA278" s="25">
        <f>IF(U278&gt;=0.6, 1, 0)</f>
        <v>0</v>
      </c>
      <c r="AB278" s="25">
        <f>IF(U278&gt;=0.7, 1, 0)</f>
        <v>0</v>
      </c>
      <c r="AC278" s="25">
        <f>IF(U278&gt;=0.8, 1, 0)</f>
        <v>0</v>
      </c>
      <c r="AD278" s="55">
        <f>IF(U278&gt;=0.9, 1, 0)</f>
        <v>0</v>
      </c>
    </row>
    <row r="279" spans="1:30" ht="20" customHeight="1" x14ac:dyDescent="0.2">
      <c r="A279" s="20" t="s">
        <v>517</v>
      </c>
      <c r="B279" s="33" t="str">
        <f>SUBSTITUTE(A279,"/Users/timomiessen/Desktop/imagesdk/blackwomen1/","Image_")</f>
        <v>Image_BW_258.jpg</v>
      </c>
      <c r="C279" s="63" t="s">
        <v>5</v>
      </c>
      <c r="D279" s="22" t="s">
        <v>2973</v>
      </c>
      <c r="E279" s="23">
        <v>0</v>
      </c>
      <c r="F279" s="23">
        <v>0</v>
      </c>
      <c r="G279" s="23">
        <v>1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1</v>
      </c>
      <c r="P279" s="23">
        <v>0</v>
      </c>
      <c r="Q279" s="23">
        <v>0</v>
      </c>
      <c r="R279" s="23" cm="1">
        <f t="array" ref="R279">_xlfn.IFS(H279=1,1,K279=1,1,L279=1,1,M279=1,1,N279=1,1,P279=1,1,TRUE,0)</f>
        <v>0</v>
      </c>
      <c r="S279" s="64">
        <f>IF(AND(G279=1,R279=1),0,R279)</f>
        <v>0</v>
      </c>
      <c r="T279" s="24" t="s">
        <v>2036</v>
      </c>
      <c r="U279" s="49">
        <f>SUBSTITUTE(T279,".",",")*1</f>
        <v>8.0726290121674496E-2</v>
      </c>
      <c r="V279" s="54">
        <f>IF(U279&gt;=0.1, 1, 0)</f>
        <v>0</v>
      </c>
      <c r="W279" s="25">
        <f>IF(U279&gt;=0.2, 1, 0)</f>
        <v>0</v>
      </c>
      <c r="X279" s="25">
        <f>IF(U279&gt;=0.3, 1, 0)</f>
        <v>0</v>
      </c>
      <c r="Y279" s="25">
        <f>IF(U279&gt;=0.4, 1, 0)</f>
        <v>0</v>
      </c>
      <c r="Z279" s="25">
        <f>IF(U279&gt;=0.5, 1, 0)</f>
        <v>0</v>
      </c>
      <c r="AA279" s="25">
        <f>IF(U279&gt;=0.6, 1, 0)</f>
        <v>0</v>
      </c>
      <c r="AB279" s="25">
        <f>IF(U279&gt;=0.7, 1, 0)</f>
        <v>0</v>
      </c>
      <c r="AC279" s="25">
        <f>IF(U279&gt;=0.8, 1, 0)</f>
        <v>0</v>
      </c>
      <c r="AD279" s="55">
        <f>IF(U279&gt;=0.9, 1, 0)</f>
        <v>0</v>
      </c>
    </row>
    <row r="280" spans="1:30" ht="20" customHeight="1" x14ac:dyDescent="0.2">
      <c r="A280" s="20" t="s">
        <v>518</v>
      </c>
      <c r="B280" s="33" t="str">
        <f>SUBSTITUTE(A280,"/Users/timomiessen/Desktop/imagesdk/blackwomen1/","Image_")</f>
        <v>Image_BW_259.jpg</v>
      </c>
      <c r="C280" s="63" t="s">
        <v>5</v>
      </c>
      <c r="D280" s="22" t="s">
        <v>2973</v>
      </c>
      <c r="E280" s="23">
        <v>0</v>
      </c>
      <c r="F280" s="23">
        <v>0</v>
      </c>
      <c r="G280" s="23">
        <v>1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 cm="1">
        <f t="array" ref="R280">_xlfn.IFS(H280=1,1,K280=1,1,L280=1,1,M280=1,1,N280=1,1,P280=1,1,TRUE,0)</f>
        <v>0</v>
      </c>
      <c r="S280" s="64">
        <f>IF(AND(G280=1,R280=1),0,R280)</f>
        <v>0</v>
      </c>
      <c r="T280" s="24" t="s">
        <v>2037</v>
      </c>
      <c r="U280" s="49">
        <f>SUBSTITUTE(T280,".",",")*1</f>
        <v>8.2269251346588093E-2</v>
      </c>
      <c r="V280" s="54">
        <f>IF(U280&gt;=0.1, 1, 0)</f>
        <v>0</v>
      </c>
      <c r="W280" s="25">
        <f>IF(U280&gt;=0.2, 1, 0)</f>
        <v>0</v>
      </c>
      <c r="X280" s="25">
        <f>IF(U280&gt;=0.3, 1, 0)</f>
        <v>0</v>
      </c>
      <c r="Y280" s="25">
        <f>IF(U280&gt;=0.4, 1, 0)</f>
        <v>0</v>
      </c>
      <c r="Z280" s="25">
        <f>IF(U280&gt;=0.5, 1, 0)</f>
        <v>0</v>
      </c>
      <c r="AA280" s="25">
        <f>IF(U280&gt;=0.6, 1, 0)</f>
        <v>0</v>
      </c>
      <c r="AB280" s="25">
        <f>IF(U280&gt;=0.7, 1, 0)</f>
        <v>0</v>
      </c>
      <c r="AC280" s="25">
        <f>IF(U280&gt;=0.8, 1, 0)</f>
        <v>0</v>
      </c>
      <c r="AD280" s="55">
        <f>IF(U280&gt;=0.9, 1, 0)</f>
        <v>0</v>
      </c>
    </row>
    <row r="281" spans="1:30" ht="20" customHeight="1" x14ac:dyDescent="0.2">
      <c r="A281" s="20" t="s">
        <v>519</v>
      </c>
      <c r="B281" s="33" t="str">
        <f>SUBSTITUTE(A281,"/Users/timomiessen/Desktop/imagesdk/blackwomen1/","Image_")</f>
        <v>Image_BW_26.jpg</v>
      </c>
      <c r="C281" s="63" t="s">
        <v>5</v>
      </c>
      <c r="D281" s="22" t="s">
        <v>2973</v>
      </c>
      <c r="E281" s="23">
        <v>1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 cm="1">
        <f t="array" ref="R281">_xlfn.IFS(H281=1,1,K281=1,1,L281=1,1,M281=1,1,N281=1,1,P281=1,1,TRUE,0)</f>
        <v>0</v>
      </c>
      <c r="S281" s="64">
        <f>IF(AND(G281=1,R281=1),0,R281)</f>
        <v>0</v>
      </c>
      <c r="T281" s="24" t="s">
        <v>2038</v>
      </c>
      <c r="U281" s="49">
        <f>SUBSTITUTE(T281,".",",")*1</f>
        <v>0.19381170347332899</v>
      </c>
      <c r="V281" s="54">
        <f>IF(U281&gt;=0.1, 1, 0)</f>
        <v>1</v>
      </c>
      <c r="W281" s="25">
        <f>IF(U281&gt;=0.2, 1, 0)</f>
        <v>0</v>
      </c>
      <c r="X281" s="25">
        <f>IF(U281&gt;=0.3, 1, 0)</f>
        <v>0</v>
      </c>
      <c r="Y281" s="25">
        <f>IF(U281&gt;=0.4, 1, 0)</f>
        <v>0</v>
      </c>
      <c r="Z281" s="25">
        <f>IF(U281&gt;=0.5, 1, 0)</f>
        <v>0</v>
      </c>
      <c r="AA281" s="25">
        <f>IF(U281&gt;=0.6, 1, 0)</f>
        <v>0</v>
      </c>
      <c r="AB281" s="25">
        <f>IF(U281&gt;=0.7, 1, 0)</f>
        <v>0</v>
      </c>
      <c r="AC281" s="25">
        <f>IF(U281&gt;=0.8, 1, 0)</f>
        <v>0</v>
      </c>
      <c r="AD281" s="55">
        <f>IF(U281&gt;=0.9, 1, 0)</f>
        <v>0</v>
      </c>
    </row>
    <row r="282" spans="1:30" ht="20" customHeight="1" x14ac:dyDescent="0.2">
      <c r="A282" s="20" t="s">
        <v>520</v>
      </c>
      <c r="B282" s="33" t="str">
        <f>SUBSTITUTE(A282,"/Users/timomiessen/Desktop/imagesdk/blackwomen1/","Image_")</f>
        <v>Image_BW_260.jpg</v>
      </c>
      <c r="C282" s="63" t="s">
        <v>5</v>
      </c>
      <c r="D282" s="22" t="s">
        <v>2973</v>
      </c>
      <c r="E282" s="23">
        <v>0</v>
      </c>
      <c r="F282" s="23">
        <v>0</v>
      </c>
      <c r="G282" s="23">
        <v>1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 cm="1">
        <f t="array" ref="R282">_xlfn.IFS(H282=1,1,K282=1,1,L282=1,1,M282=1,1,N282=1,1,P282=1,1,TRUE,0)</f>
        <v>0</v>
      </c>
      <c r="S282" s="64">
        <f>IF(AND(G282=1,R282=1),0,R282)</f>
        <v>0</v>
      </c>
      <c r="T282" s="24" t="s">
        <v>2039</v>
      </c>
      <c r="U282" s="49">
        <f>SUBSTITUTE(T282,".",",")*1</f>
        <v>1.7112436238676299E-2</v>
      </c>
      <c r="V282" s="54">
        <f>IF(U282&gt;=0.1, 1, 0)</f>
        <v>0</v>
      </c>
      <c r="W282" s="25">
        <f>IF(U282&gt;=0.2, 1, 0)</f>
        <v>0</v>
      </c>
      <c r="X282" s="25">
        <f>IF(U282&gt;=0.3, 1, 0)</f>
        <v>0</v>
      </c>
      <c r="Y282" s="25">
        <f>IF(U282&gt;=0.4, 1, 0)</f>
        <v>0</v>
      </c>
      <c r="Z282" s="25">
        <f>IF(U282&gt;=0.5, 1, 0)</f>
        <v>0</v>
      </c>
      <c r="AA282" s="25">
        <f>IF(U282&gt;=0.6, 1, 0)</f>
        <v>0</v>
      </c>
      <c r="AB282" s="25">
        <f>IF(U282&gt;=0.7, 1, 0)</f>
        <v>0</v>
      </c>
      <c r="AC282" s="25">
        <f>IF(U282&gt;=0.8, 1, 0)</f>
        <v>0</v>
      </c>
      <c r="AD282" s="55">
        <f>IF(U282&gt;=0.9, 1, 0)</f>
        <v>0</v>
      </c>
    </row>
    <row r="283" spans="1:30" ht="20" customHeight="1" x14ac:dyDescent="0.2">
      <c r="A283" s="20" t="s">
        <v>521</v>
      </c>
      <c r="B283" s="33" t="str">
        <f>SUBSTITUTE(A283,"/Users/timomiessen/Desktop/imagesdk/blackwomen1/","Image_")</f>
        <v>Image_BW_261.jpg</v>
      </c>
      <c r="C283" s="63" t="s">
        <v>5</v>
      </c>
      <c r="D283" s="22" t="s">
        <v>2973</v>
      </c>
      <c r="E283" s="23">
        <v>0</v>
      </c>
      <c r="F283" s="23">
        <v>0</v>
      </c>
      <c r="G283" s="23">
        <v>1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1</v>
      </c>
      <c r="Q283" s="23">
        <v>0</v>
      </c>
      <c r="R283" s="23" cm="1">
        <f t="array" ref="R283">_xlfn.IFS(H283=1,1,K283=1,1,L283=1,1,M283=1,1,N283=1,1,P283=1,1,TRUE,0)</f>
        <v>1</v>
      </c>
      <c r="S283" s="64">
        <f>IF(AND(G283=1,R283=1),0,R283)</f>
        <v>0</v>
      </c>
      <c r="T283" s="24" t="s">
        <v>2040</v>
      </c>
      <c r="U283" s="49">
        <f>SUBSTITUTE(T283,".",",")*1</f>
        <v>6.4651614520698699E-3</v>
      </c>
      <c r="V283" s="54">
        <f>IF(U283&gt;=0.1, 1, 0)</f>
        <v>0</v>
      </c>
      <c r="W283" s="25">
        <f>IF(U283&gt;=0.2, 1, 0)</f>
        <v>0</v>
      </c>
      <c r="X283" s="25">
        <f>IF(U283&gt;=0.3, 1, 0)</f>
        <v>0</v>
      </c>
      <c r="Y283" s="25">
        <f>IF(U283&gt;=0.4, 1, 0)</f>
        <v>0</v>
      </c>
      <c r="Z283" s="25">
        <f>IF(U283&gt;=0.5, 1, 0)</f>
        <v>0</v>
      </c>
      <c r="AA283" s="25">
        <f>IF(U283&gt;=0.6, 1, 0)</f>
        <v>0</v>
      </c>
      <c r="AB283" s="25">
        <f>IF(U283&gt;=0.7, 1, 0)</f>
        <v>0</v>
      </c>
      <c r="AC283" s="25">
        <f>IF(U283&gt;=0.8, 1, 0)</f>
        <v>0</v>
      </c>
      <c r="AD283" s="55">
        <f>IF(U283&gt;=0.9, 1, 0)</f>
        <v>0</v>
      </c>
    </row>
    <row r="284" spans="1:30" ht="20" customHeight="1" x14ac:dyDescent="0.2">
      <c r="A284" s="20" t="s">
        <v>522</v>
      </c>
      <c r="B284" s="33" t="str">
        <f>SUBSTITUTE(A284,"/Users/timomiessen/Desktop/imagesdk/blackwomen1/","Image_")</f>
        <v>Image_BW_262.jpg</v>
      </c>
      <c r="C284" s="63" t="s">
        <v>5</v>
      </c>
      <c r="D284" s="22" t="s">
        <v>2973</v>
      </c>
      <c r="E284" s="23">
        <v>0</v>
      </c>
      <c r="F284" s="23">
        <v>0</v>
      </c>
      <c r="G284" s="23">
        <v>1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1</v>
      </c>
      <c r="P284" s="23">
        <v>0</v>
      </c>
      <c r="Q284" s="23">
        <v>0</v>
      </c>
      <c r="R284" s="23" cm="1">
        <f t="array" ref="R284">_xlfn.IFS(H284=1,1,K284=1,1,L284=1,1,M284=1,1,N284=1,1,P284=1,1,TRUE,0)</f>
        <v>0</v>
      </c>
      <c r="S284" s="64">
        <f>IF(AND(G284=1,R284=1),0,R284)</f>
        <v>0</v>
      </c>
      <c r="T284" s="24" t="s">
        <v>2041</v>
      </c>
      <c r="U284" s="49">
        <f>SUBSTITUTE(T284,".",",")*1</f>
        <v>3.1287757679819998E-2</v>
      </c>
      <c r="V284" s="54">
        <f>IF(U284&gt;=0.1, 1, 0)</f>
        <v>0</v>
      </c>
      <c r="W284" s="25">
        <f>IF(U284&gt;=0.2, 1, 0)</f>
        <v>0</v>
      </c>
      <c r="X284" s="25">
        <f>IF(U284&gt;=0.3, 1, 0)</f>
        <v>0</v>
      </c>
      <c r="Y284" s="25">
        <f>IF(U284&gt;=0.4, 1, 0)</f>
        <v>0</v>
      </c>
      <c r="Z284" s="25">
        <f>IF(U284&gt;=0.5, 1, 0)</f>
        <v>0</v>
      </c>
      <c r="AA284" s="25">
        <f>IF(U284&gt;=0.6, 1, 0)</f>
        <v>0</v>
      </c>
      <c r="AB284" s="25">
        <f>IF(U284&gt;=0.7, 1, 0)</f>
        <v>0</v>
      </c>
      <c r="AC284" s="25">
        <f>IF(U284&gt;=0.8, 1, 0)</f>
        <v>0</v>
      </c>
      <c r="AD284" s="55">
        <f>IF(U284&gt;=0.9, 1, 0)</f>
        <v>0</v>
      </c>
    </row>
    <row r="285" spans="1:30" ht="20" customHeight="1" x14ac:dyDescent="0.2">
      <c r="A285" s="20" t="s">
        <v>523</v>
      </c>
      <c r="B285" s="33" t="str">
        <f>SUBSTITUTE(A285,"/Users/timomiessen/Desktop/imagesdk/blackwomen1/","Image_")</f>
        <v>Image_BW_263.jpg</v>
      </c>
      <c r="C285" s="63" t="s">
        <v>5</v>
      </c>
      <c r="D285" s="22" t="s">
        <v>2973</v>
      </c>
      <c r="E285" s="23">
        <v>0</v>
      </c>
      <c r="F285" s="23">
        <v>0</v>
      </c>
      <c r="G285" s="23">
        <v>1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 cm="1">
        <f t="array" ref="R285">_xlfn.IFS(H285=1,1,K285=1,1,L285=1,1,M285=1,1,N285=1,1,P285=1,1,TRUE,0)</f>
        <v>0</v>
      </c>
      <c r="S285" s="64">
        <f>IF(AND(G285=1,R285=1),0,R285)</f>
        <v>0</v>
      </c>
      <c r="T285" s="24" t="s">
        <v>2042</v>
      </c>
      <c r="U285" s="49">
        <f>SUBSTITUTE(T285,".",",")*1</f>
        <v>9.55960364080965E-3</v>
      </c>
      <c r="V285" s="54">
        <f>IF(U285&gt;=0.1, 1, 0)</f>
        <v>0</v>
      </c>
      <c r="W285" s="25">
        <f>IF(U285&gt;=0.2, 1, 0)</f>
        <v>0</v>
      </c>
      <c r="X285" s="25">
        <f>IF(U285&gt;=0.3, 1, 0)</f>
        <v>0</v>
      </c>
      <c r="Y285" s="25">
        <f>IF(U285&gt;=0.4, 1, 0)</f>
        <v>0</v>
      </c>
      <c r="Z285" s="25">
        <f>IF(U285&gt;=0.5, 1, 0)</f>
        <v>0</v>
      </c>
      <c r="AA285" s="25">
        <f>IF(U285&gt;=0.6, 1, 0)</f>
        <v>0</v>
      </c>
      <c r="AB285" s="25">
        <f>IF(U285&gt;=0.7, 1, 0)</f>
        <v>0</v>
      </c>
      <c r="AC285" s="25">
        <f>IF(U285&gt;=0.8, 1, 0)</f>
        <v>0</v>
      </c>
      <c r="AD285" s="55">
        <f>IF(U285&gt;=0.9, 1, 0)</f>
        <v>0</v>
      </c>
    </row>
    <row r="286" spans="1:30" ht="20" customHeight="1" x14ac:dyDescent="0.2">
      <c r="A286" s="20" t="s">
        <v>524</v>
      </c>
      <c r="B286" s="33" t="str">
        <f>SUBSTITUTE(A286,"/Users/timomiessen/Desktop/imagesdk/blackwomen1/","Image_")</f>
        <v>Image_BW_264.jpg</v>
      </c>
      <c r="C286" s="63" t="s">
        <v>5</v>
      </c>
      <c r="D286" s="22" t="s">
        <v>2973</v>
      </c>
      <c r="E286" s="23">
        <v>0</v>
      </c>
      <c r="F286" s="23">
        <v>0</v>
      </c>
      <c r="G286" s="23">
        <v>1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1</v>
      </c>
      <c r="P286" s="23">
        <v>0</v>
      </c>
      <c r="Q286" s="23">
        <v>0</v>
      </c>
      <c r="R286" s="23" cm="1">
        <f t="array" ref="R286">_xlfn.IFS(H286=1,1,K286=1,1,L286=1,1,M286=1,1,N286=1,1,P286=1,1,TRUE,0)</f>
        <v>0</v>
      </c>
      <c r="S286" s="64">
        <f>IF(AND(G286=1,R286=1),0,R286)</f>
        <v>0</v>
      </c>
      <c r="T286" s="24" t="s">
        <v>2043</v>
      </c>
      <c r="U286" s="49">
        <f>SUBSTITUTE(T286,".",",")*1</f>
        <v>0.115674265660345</v>
      </c>
      <c r="V286" s="54">
        <f>IF(U286&gt;=0.1, 1, 0)</f>
        <v>1</v>
      </c>
      <c r="W286" s="25">
        <f>IF(U286&gt;=0.2, 1, 0)</f>
        <v>0</v>
      </c>
      <c r="X286" s="25">
        <f>IF(U286&gt;=0.3, 1, 0)</f>
        <v>0</v>
      </c>
      <c r="Y286" s="25">
        <f>IF(U286&gt;=0.4, 1, 0)</f>
        <v>0</v>
      </c>
      <c r="Z286" s="25">
        <f>IF(U286&gt;=0.5, 1, 0)</f>
        <v>0</v>
      </c>
      <c r="AA286" s="25">
        <f>IF(U286&gt;=0.6, 1, 0)</f>
        <v>0</v>
      </c>
      <c r="AB286" s="25">
        <f>IF(U286&gt;=0.7, 1, 0)</f>
        <v>0</v>
      </c>
      <c r="AC286" s="25">
        <f>IF(U286&gt;=0.8, 1, 0)</f>
        <v>0</v>
      </c>
      <c r="AD286" s="55">
        <f>IF(U286&gt;=0.9, 1, 0)</f>
        <v>0</v>
      </c>
    </row>
    <row r="287" spans="1:30" ht="20" customHeight="1" x14ac:dyDescent="0.2">
      <c r="A287" s="20" t="s">
        <v>525</v>
      </c>
      <c r="B287" s="33" t="str">
        <f>SUBSTITUTE(A287,"/Users/timomiessen/Desktop/imagesdk/blackwomen1/","Image_")</f>
        <v>Image_BW_265.jpg</v>
      </c>
      <c r="C287" s="63" t="s">
        <v>5</v>
      </c>
      <c r="D287" s="22" t="s">
        <v>2973</v>
      </c>
      <c r="E287" s="23">
        <v>0</v>
      </c>
      <c r="F287" s="23">
        <v>0</v>
      </c>
      <c r="G287" s="23">
        <v>1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 cm="1">
        <f t="array" ref="R287">_xlfn.IFS(H287=1,1,K287=1,1,L287=1,1,M287=1,1,N287=1,1,P287=1,1,TRUE,0)</f>
        <v>0</v>
      </c>
      <c r="S287" s="64">
        <f>IF(AND(G287=1,R287=1),0,R287)</f>
        <v>0</v>
      </c>
      <c r="T287" s="24" t="s">
        <v>2044</v>
      </c>
      <c r="U287" s="49">
        <f>SUBSTITUTE(T287,".",",")*1</f>
        <v>1.7224250361323301E-2</v>
      </c>
      <c r="V287" s="54">
        <f>IF(U287&gt;=0.1, 1, 0)</f>
        <v>0</v>
      </c>
      <c r="W287" s="25">
        <f>IF(U287&gt;=0.2, 1, 0)</f>
        <v>0</v>
      </c>
      <c r="X287" s="25">
        <f>IF(U287&gt;=0.3, 1, 0)</f>
        <v>0</v>
      </c>
      <c r="Y287" s="25">
        <f>IF(U287&gt;=0.4, 1, 0)</f>
        <v>0</v>
      </c>
      <c r="Z287" s="25">
        <f>IF(U287&gt;=0.5, 1, 0)</f>
        <v>0</v>
      </c>
      <c r="AA287" s="25">
        <f>IF(U287&gt;=0.6, 1, 0)</f>
        <v>0</v>
      </c>
      <c r="AB287" s="25">
        <f>IF(U287&gt;=0.7, 1, 0)</f>
        <v>0</v>
      </c>
      <c r="AC287" s="25">
        <f>IF(U287&gt;=0.8, 1, 0)</f>
        <v>0</v>
      </c>
      <c r="AD287" s="55">
        <f>IF(U287&gt;=0.9, 1, 0)</f>
        <v>0</v>
      </c>
    </row>
    <row r="288" spans="1:30" ht="20" customHeight="1" x14ac:dyDescent="0.2">
      <c r="A288" s="20" t="s">
        <v>526</v>
      </c>
      <c r="B288" s="33" t="str">
        <f>SUBSTITUTE(A288,"/Users/timomiessen/Desktop/imagesdk/blackwomen1/","Image_")</f>
        <v>Image_BW_266.jpg</v>
      </c>
      <c r="C288" s="63" t="s">
        <v>5</v>
      </c>
      <c r="D288" s="22" t="s">
        <v>2973</v>
      </c>
      <c r="E288" s="23">
        <v>0</v>
      </c>
      <c r="F288" s="23">
        <v>0</v>
      </c>
      <c r="G288" s="23">
        <v>1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1</v>
      </c>
      <c r="P288" s="23">
        <v>0</v>
      </c>
      <c r="Q288" s="23">
        <v>0</v>
      </c>
      <c r="R288" s="23" cm="1">
        <f t="array" ref="R288">_xlfn.IFS(H288=1,1,K288=1,1,L288=1,1,M288=1,1,N288=1,1,P288=1,1,TRUE,0)</f>
        <v>0</v>
      </c>
      <c r="S288" s="64">
        <f>IF(AND(G288=1,R288=1),0,R288)</f>
        <v>0</v>
      </c>
      <c r="T288" s="24" t="s">
        <v>2045</v>
      </c>
      <c r="U288" s="49">
        <f>SUBSTITUTE(T288,".",",")*1</f>
        <v>7.7925002202391597E-2</v>
      </c>
      <c r="V288" s="54">
        <f>IF(U288&gt;=0.1, 1, 0)</f>
        <v>0</v>
      </c>
      <c r="W288" s="25">
        <f>IF(U288&gt;=0.2, 1, 0)</f>
        <v>0</v>
      </c>
      <c r="X288" s="25">
        <f>IF(U288&gt;=0.3, 1, 0)</f>
        <v>0</v>
      </c>
      <c r="Y288" s="25">
        <f>IF(U288&gt;=0.4, 1, 0)</f>
        <v>0</v>
      </c>
      <c r="Z288" s="25">
        <f>IF(U288&gt;=0.5, 1, 0)</f>
        <v>0</v>
      </c>
      <c r="AA288" s="25">
        <f>IF(U288&gt;=0.6, 1, 0)</f>
        <v>0</v>
      </c>
      <c r="AB288" s="25">
        <f>IF(U288&gt;=0.7, 1, 0)</f>
        <v>0</v>
      </c>
      <c r="AC288" s="25">
        <f>IF(U288&gt;=0.8, 1, 0)</f>
        <v>0</v>
      </c>
      <c r="AD288" s="55">
        <f>IF(U288&gt;=0.9, 1, 0)</f>
        <v>0</v>
      </c>
    </row>
    <row r="289" spans="1:30" ht="20" customHeight="1" x14ac:dyDescent="0.2">
      <c r="A289" s="20" t="s">
        <v>527</v>
      </c>
      <c r="B289" s="33" t="str">
        <f>SUBSTITUTE(A289,"/Users/timomiessen/Desktop/imagesdk/blackwomen1/","Image_")</f>
        <v>Image_BW_267.jpg</v>
      </c>
      <c r="C289" s="63" t="s">
        <v>5</v>
      </c>
      <c r="D289" s="22" t="s">
        <v>2973</v>
      </c>
      <c r="E289" s="23">
        <v>0</v>
      </c>
      <c r="F289" s="23">
        <v>0</v>
      </c>
      <c r="G289" s="23">
        <v>1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1</v>
      </c>
      <c r="P289" s="23">
        <v>1</v>
      </c>
      <c r="Q289" s="23">
        <v>0</v>
      </c>
      <c r="R289" s="23" cm="1">
        <f t="array" ref="R289">_xlfn.IFS(H289=1,1,K289=1,1,L289=1,1,M289=1,1,N289=1,1,P289=1,1,TRUE,0)</f>
        <v>1</v>
      </c>
      <c r="S289" s="64">
        <f>IF(AND(G289=1,R289=1),0,R289)</f>
        <v>0</v>
      </c>
      <c r="T289" s="24" t="s">
        <v>2046</v>
      </c>
      <c r="U289" s="49">
        <f>SUBSTITUTE(T289,".",",")*1</f>
        <v>0.37188181746750998</v>
      </c>
      <c r="V289" s="54">
        <f>IF(U289&gt;=0.1, 1, 0)</f>
        <v>1</v>
      </c>
      <c r="W289" s="25">
        <f>IF(U289&gt;=0.2, 1, 0)</f>
        <v>1</v>
      </c>
      <c r="X289" s="25">
        <f>IF(U289&gt;=0.3, 1, 0)</f>
        <v>1</v>
      </c>
      <c r="Y289" s="25">
        <f>IF(U289&gt;=0.4, 1, 0)</f>
        <v>0</v>
      </c>
      <c r="Z289" s="25">
        <f>IF(U289&gt;=0.5, 1, 0)</f>
        <v>0</v>
      </c>
      <c r="AA289" s="25">
        <f>IF(U289&gt;=0.6, 1, 0)</f>
        <v>0</v>
      </c>
      <c r="AB289" s="25">
        <f>IF(U289&gt;=0.7, 1, 0)</f>
        <v>0</v>
      </c>
      <c r="AC289" s="25">
        <f>IF(U289&gt;=0.8, 1, 0)</f>
        <v>0</v>
      </c>
      <c r="AD289" s="55">
        <f>IF(U289&gt;=0.9, 1, 0)</f>
        <v>0</v>
      </c>
    </row>
    <row r="290" spans="1:30" ht="20" customHeight="1" x14ac:dyDescent="0.2">
      <c r="A290" s="20" t="s">
        <v>528</v>
      </c>
      <c r="B290" s="33" t="str">
        <f>SUBSTITUTE(A290,"/Users/timomiessen/Desktop/imagesdk/blackwomen1/","Image_")</f>
        <v>Image_BW_268.jpg</v>
      </c>
      <c r="C290" s="63" t="s">
        <v>5</v>
      </c>
      <c r="D290" s="22" t="s">
        <v>2973</v>
      </c>
      <c r="E290" s="23">
        <v>0</v>
      </c>
      <c r="F290" s="23">
        <v>0</v>
      </c>
      <c r="G290" s="23">
        <v>1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1</v>
      </c>
      <c r="P290" s="23">
        <v>1</v>
      </c>
      <c r="Q290" s="23">
        <v>0</v>
      </c>
      <c r="R290" s="23" cm="1">
        <f t="array" ref="R290">_xlfn.IFS(H290=1,1,K290=1,1,L290=1,1,M290=1,1,N290=1,1,P290=1,1,TRUE,0)</f>
        <v>1</v>
      </c>
      <c r="S290" s="64">
        <f>IF(AND(G290=1,R290=1),0,R290)</f>
        <v>0</v>
      </c>
      <c r="T290" s="24" t="s">
        <v>2047</v>
      </c>
      <c r="U290" s="49">
        <f>SUBSTITUTE(T290,".",",")*1</f>
        <v>0.12625254504382599</v>
      </c>
      <c r="V290" s="54">
        <f>IF(U290&gt;=0.1, 1, 0)</f>
        <v>1</v>
      </c>
      <c r="W290" s="25">
        <f>IF(U290&gt;=0.2, 1, 0)</f>
        <v>0</v>
      </c>
      <c r="X290" s="25">
        <f>IF(U290&gt;=0.3, 1, 0)</f>
        <v>0</v>
      </c>
      <c r="Y290" s="25">
        <f>IF(U290&gt;=0.4, 1, 0)</f>
        <v>0</v>
      </c>
      <c r="Z290" s="25">
        <f>IF(U290&gt;=0.5, 1, 0)</f>
        <v>0</v>
      </c>
      <c r="AA290" s="25">
        <f>IF(U290&gt;=0.6, 1, 0)</f>
        <v>0</v>
      </c>
      <c r="AB290" s="25">
        <f>IF(U290&gt;=0.7, 1, 0)</f>
        <v>0</v>
      </c>
      <c r="AC290" s="25">
        <f>IF(U290&gt;=0.8, 1, 0)</f>
        <v>0</v>
      </c>
      <c r="AD290" s="55">
        <f>IF(U290&gt;=0.9, 1, 0)</f>
        <v>0</v>
      </c>
    </row>
    <row r="291" spans="1:30" ht="20" customHeight="1" x14ac:dyDescent="0.2">
      <c r="A291" s="20" t="s">
        <v>529</v>
      </c>
      <c r="B291" s="33" t="str">
        <f>SUBSTITUTE(A291,"/Users/timomiessen/Desktop/imagesdk/blackwomen1/","Image_")</f>
        <v>Image_BW_269.jpg</v>
      </c>
      <c r="C291" s="63" t="s">
        <v>5</v>
      </c>
      <c r="D291" s="22" t="s">
        <v>2973</v>
      </c>
      <c r="E291" s="23">
        <v>0</v>
      </c>
      <c r="F291" s="23">
        <v>0</v>
      </c>
      <c r="G291" s="23">
        <v>1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 cm="1">
        <f t="array" ref="R291">_xlfn.IFS(H291=1,1,K291=1,1,L291=1,1,M291=1,1,N291=1,1,P291=1,1,TRUE,0)</f>
        <v>0</v>
      </c>
      <c r="S291" s="64">
        <f>IF(AND(G291=1,R291=1),0,R291)</f>
        <v>0</v>
      </c>
      <c r="T291" s="24" t="s">
        <v>2048</v>
      </c>
      <c r="U291" s="49">
        <f>SUBSTITUTE(T291,".",",")*1</f>
        <v>8.4646926261484606E-3</v>
      </c>
      <c r="V291" s="54">
        <f>IF(U291&gt;=0.1, 1, 0)</f>
        <v>0</v>
      </c>
      <c r="W291" s="25">
        <f>IF(U291&gt;=0.2, 1, 0)</f>
        <v>0</v>
      </c>
      <c r="X291" s="25">
        <f>IF(U291&gt;=0.3, 1, 0)</f>
        <v>0</v>
      </c>
      <c r="Y291" s="25">
        <f>IF(U291&gt;=0.4, 1, 0)</f>
        <v>0</v>
      </c>
      <c r="Z291" s="25">
        <f>IF(U291&gt;=0.5, 1, 0)</f>
        <v>0</v>
      </c>
      <c r="AA291" s="25">
        <f>IF(U291&gt;=0.6, 1, 0)</f>
        <v>0</v>
      </c>
      <c r="AB291" s="25">
        <f>IF(U291&gt;=0.7, 1, 0)</f>
        <v>0</v>
      </c>
      <c r="AC291" s="25">
        <f>IF(U291&gt;=0.8, 1, 0)</f>
        <v>0</v>
      </c>
      <c r="AD291" s="55">
        <f>IF(U291&gt;=0.9, 1, 0)</f>
        <v>0</v>
      </c>
    </row>
    <row r="292" spans="1:30" ht="20" customHeight="1" x14ac:dyDescent="0.2">
      <c r="A292" s="20" t="s">
        <v>530</v>
      </c>
      <c r="B292" s="33" t="str">
        <f>SUBSTITUTE(A292,"/Users/timomiessen/Desktop/imagesdk/blackwomen1/","Image_")</f>
        <v>Image_BW_27.jpg</v>
      </c>
      <c r="C292" s="63" t="s">
        <v>5</v>
      </c>
      <c r="D292" s="22" t="s">
        <v>2973</v>
      </c>
      <c r="E292" s="23">
        <v>1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 cm="1">
        <f t="array" ref="R292">_xlfn.IFS(H292=1,1,K292=1,1,L292=1,1,M292=1,1,N292=1,1,P292=1,1,TRUE,0)</f>
        <v>0</v>
      </c>
      <c r="S292" s="64">
        <f>IF(AND(G292=1,R292=1),0,R292)</f>
        <v>0</v>
      </c>
      <c r="T292" s="24" t="s">
        <v>2049</v>
      </c>
      <c r="U292" s="49">
        <f>SUBSTITUTE(T292,".",",")*1</f>
        <v>3.0427607707679199E-2</v>
      </c>
      <c r="V292" s="54">
        <f>IF(U292&gt;=0.1, 1, 0)</f>
        <v>0</v>
      </c>
      <c r="W292" s="25">
        <f>IF(U292&gt;=0.2, 1, 0)</f>
        <v>0</v>
      </c>
      <c r="X292" s="25">
        <f>IF(U292&gt;=0.3, 1, 0)</f>
        <v>0</v>
      </c>
      <c r="Y292" s="25">
        <f>IF(U292&gt;=0.4, 1, 0)</f>
        <v>0</v>
      </c>
      <c r="Z292" s="25">
        <f>IF(U292&gt;=0.5, 1, 0)</f>
        <v>0</v>
      </c>
      <c r="AA292" s="25">
        <f>IF(U292&gt;=0.6, 1, 0)</f>
        <v>0</v>
      </c>
      <c r="AB292" s="25">
        <f>IF(U292&gt;=0.7, 1, 0)</f>
        <v>0</v>
      </c>
      <c r="AC292" s="25">
        <f>IF(U292&gt;=0.8, 1, 0)</f>
        <v>0</v>
      </c>
      <c r="AD292" s="55">
        <f>IF(U292&gt;=0.9, 1, 0)</f>
        <v>0</v>
      </c>
    </row>
    <row r="293" spans="1:30" ht="20" customHeight="1" x14ac:dyDescent="0.2">
      <c r="A293" s="20" t="s">
        <v>531</v>
      </c>
      <c r="B293" s="33" t="str">
        <f>SUBSTITUTE(A293,"/Users/timomiessen/Desktop/imagesdk/blackwomen1/","Image_")</f>
        <v>Image_BW_270.jpg</v>
      </c>
      <c r="C293" s="63" t="s">
        <v>5</v>
      </c>
      <c r="D293" s="22" t="s">
        <v>2973</v>
      </c>
      <c r="E293" s="23">
        <v>0</v>
      </c>
      <c r="F293" s="23">
        <v>0</v>
      </c>
      <c r="G293" s="23">
        <v>1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 cm="1">
        <f t="array" ref="R293">_xlfn.IFS(H293=1,1,K293=1,1,L293=1,1,M293=1,1,N293=1,1,P293=1,1,TRUE,0)</f>
        <v>0</v>
      </c>
      <c r="S293" s="64">
        <f>IF(AND(G293=1,R293=1),0,R293)</f>
        <v>0</v>
      </c>
      <c r="T293" s="24" t="s">
        <v>2050</v>
      </c>
      <c r="U293" s="49">
        <f>SUBSTITUTE(T293,".",",")*1</f>
        <v>7.7585990075021904E-3</v>
      </c>
      <c r="V293" s="54">
        <f>IF(U293&gt;=0.1, 1, 0)</f>
        <v>0</v>
      </c>
      <c r="W293" s="25">
        <f>IF(U293&gt;=0.2, 1, 0)</f>
        <v>0</v>
      </c>
      <c r="X293" s="25">
        <f>IF(U293&gt;=0.3, 1, 0)</f>
        <v>0</v>
      </c>
      <c r="Y293" s="25">
        <f>IF(U293&gt;=0.4, 1, 0)</f>
        <v>0</v>
      </c>
      <c r="Z293" s="25">
        <f>IF(U293&gt;=0.5, 1, 0)</f>
        <v>0</v>
      </c>
      <c r="AA293" s="25">
        <f>IF(U293&gt;=0.6, 1, 0)</f>
        <v>0</v>
      </c>
      <c r="AB293" s="25">
        <f>IF(U293&gt;=0.7, 1, 0)</f>
        <v>0</v>
      </c>
      <c r="AC293" s="25">
        <f>IF(U293&gt;=0.8, 1, 0)</f>
        <v>0</v>
      </c>
      <c r="AD293" s="55">
        <f>IF(U293&gt;=0.9, 1, 0)</f>
        <v>0</v>
      </c>
    </row>
    <row r="294" spans="1:30" ht="20" customHeight="1" x14ac:dyDescent="0.2">
      <c r="A294" s="20" t="s">
        <v>532</v>
      </c>
      <c r="B294" s="33" t="str">
        <f>SUBSTITUTE(A294,"/Users/timomiessen/Desktop/imagesdk/blackwomen1/","Image_")</f>
        <v>Image_BW_271.jpg</v>
      </c>
      <c r="C294" s="63" t="s">
        <v>5</v>
      </c>
      <c r="D294" s="22" t="s">
        <v>2973</v>
      </c>
      <c r="E294" s="23">
        <v>0</v>
      </c>
      <c r="F294" s="23">
        <v>0</v>
      </c>
      <c r="G294" s="23">
        <v>1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1</v>
      </c>
      <c r="P294" s="23">
        <v>0</v>
      </c>
      <c r="Q294" s="23">
        <v>0</v>
      </c>
      <c r="R294" s="23" cm="1">
        <f t="array" ref="R294">_xlfn.IFS(H294=1,1,K294=1,1,L294=1,1,M294=1,1,N294=1,1,P294=1,1,TRUE,0)</f>
        <v>0</v>
      </c>
      <c r="S294" s="64">
        <f>IF(AND(G294=1,R294=1),0,R294)</f>
        <v>0</v>
      </c>
      <c r="T294" s="24" t="s">
        <v>2051</v>
      </c>
      <c r="U294" s="49">
        <f>SUBSTITUTE(T294,".",",")*1</f>
        <v>0.70427064597606603</v>
      </c>
      <c r="V294" s="54">
        <f>IF(U294&gt;=0.1, 1, 0)</f>
        <v>1</v>
      </c>
      <c r="W294" s="25">
        <f>IF(U294&gt;=0.2, 1, 0)</f>
        <v>1</v>
      </c>
      <c r="X294" s="25">
        <f>IF(U294&gt;=0.3, 1, 0)</f>
        <v>1</v>
      </c>
      <c r="Y294" s="25">
        <f>IF(U294&gt;=0.4, 1, 0)</f>
        <v>1</v>
      </c>
      <c r="Z294" s="25">
        <f>IF(U294&gt;=0.5, 1, 0)</f>
        <v>1</v>
      </c>
      <c r="AA294" s="25">
        <f>IF(U294&gt;=0.6, 1, 0)</f>
        <v>1</v>
      </c>
      <c r="AB294" s="25">
        <f>IF(U294&gt;=0.7, 1, 0)</f>
        <v>1</v>
      </c>
      <c r="AC294" s="25">
        <f>IF(U294&gt;=0.8, 1, 0)</f>
        <v>0</v>
      </c>
      <c r="AD294" s="55">
        <f>IF(U294&gt;=0.9, 1, 0)</f>
        <v>0</v>
      </c>
    </row>
    <row r="295" spans="1:30" ht="20" customHeight="1" x14ac:dyDescent="0.2">
      <c r="A295" s="20" t="s">
        <v>533</v>
      </c>
      <c r="B295" s="33" t="str">
        <f>SUBSTITUTE(A295,"/Users/timomiessen/Desktop/imagesdk/blackwomen1/","Image_")</f>
        <v>Image_BW_272.jpg</v>
      </c>
      <c r="C295" s="63" t="s">
        <v>5</v>
      </c>
      <c r="D295" s="22" t="s">
        <v>2973</v>
      </c>
      <c r="E295" s="23">
        <v>0</v>
      </c>
      <c r="F295" s="23">
        <v>0</v>
      </c>
      <c r="G295" s="23">
        <v>1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1</v>
      </c>
      <c r="P295" s="23">
        <v>1</v>
      </c>
      <c r="Q295" s="23">
        <v>0</v>
      </c>
      <c r="R295" s="23" cm="1">
        <f t="array" ref="R295">_xlfn.IFS(H295=1,1,K295=1,1,L295=1,1,M295=1,1,N295=1,1,P295=1,1,TRUE,0)</f>
        <v>1</v>
      </c>
      <c r="S295" s="64">
        <f>IF(AND(G295=1,R295=1),0,R295)</f>
        <v>0</v>
      </c>
      <c r="T295" s="24" t="s">
        <v>2052</v>
      </c>
      <c r="U295" s="49">
        <f>SUBSTITUTE(T295,".",",")*1</f>
        <v>9.0543730184435803E-2</v>
      </c>
      <c r="V295" s="54">
        <f>IF(U295&gt;=0.1, 1, 0)</f>
        <v>0</v>
      </c>
      <c r="W295" s="25">
        <f>IF(U295&gt;=0.2, 1, 0)</f>
        <v>0</v>
      </c>
      <c r="X295" s="25">
        <f>IF(U295&gt;=0.3, 1, 0)</f>
        <v>0</v>
      </c>
      <c r="Y295" s="25">
        <f>IF(U295&gt;=0.4, 1, 0)</f>
        <v>0</v>
      </c>
      <c r="Z295" s="25">
        <f>IF(U295&gt;=0.5, 1, 0)</f>
        <v>0</v>
      </c>
      <c r="AA295" s="25">
        <f>IF(U295&gt;=0.6, 1, 0)</f>
        <v>0</v>
      </c>
      <c r="AB295" s="25">
        <f>IF(U295&gt;=0.7, 1, 0)</f>
        <v>0</v>
      </c>
      <c r="AC295" s="25">
        <f>IF(U295&gt;=0.8, 1, 0)</f>
        <v>0</v>
      </c>
      <c r="AD295" s="55">
        <f>IF(U295&gt;=0.9, 1, 0)</f>
        <v>0</v>
      </c>
    </row>
    <row r="296" spans="1:30" ht="20" customHeight="1" x14ac:dyDescent="0.2">
      <c r="A296" s="20" t="s">
        <v>534</v>
      </c>
      <c r="B296" s="33" t="str">
        <f>SUBSTITUTE(A296,"/Users/timomiessen/Desktop/imagesdk/blackwomen1/","Image_")</f>
        <v>Image_BW_273.jpg</v>
      </c>
      <c r="C296" s="63" t="s">
        <v>5</v>
      </c>
      <c r="D296" s="22" t="s">
        <v>2973</v>
      </c>
      <c r="E296" s="23">
        <v>0</v>
      </c>
      <c r="F296" s="23">
        <v>0</v>
      </c>
      <c r="G296" s="23">
        <v>1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 cm="1">
        <f t="array" ref="R296">_xlfn.IFS(H296=1,1,K296=1,1,L296=1,1,M296=1,1,N296=1,1,P296=1,1,TRUE,0)</f>
        <v>0</v>
      </c>
      <c r="S296" s="64">
        <f>IF(AND(G296=1,R296=1),0,R296)</f>
        <v>0</v>
      </c>
      <c r="T296" s="24" t="s">
        <v>2053</v>
      </c>
      <c r="U296" s="49">
        <f>SUBSTITUTE(T296,".",",")*1</f>
        <v>8.6287232115864698E-2</v>
      </c>
      <c r="V296" s="54">
        <f>IF(U296&gt;=0.1, 1, 0)</f>
        <v>0</v>
      </c>
      <c r="W296" s="25">
        <f>IF(U296&gt;=0.2, 1, 0)</f>
        <v>0</v>
      </c>
      <c r="X296" s="25">
        <f>IF(U296&gt;=0.3, 1, 0)</f>
        <v>0</v>
      </c>
      <c r="Y296" s="25">
        <f>IF(U296&gt;=0.4, 1, 0)</f>
        <v>0</v>
      </c>
      <c r="Z296" s="25">
        <f>IF(U296&gt;=0.5, 1, 0)</f>
        <v>0</v>
      </c>
      <c r="AA296" s="25">
        <f>IF(U296&gt;=0.6, 1, 0)</f>
        <v>0</v>
      </c>
      <c r="AB296" s="25">
        <f>IF(U296&gt;=0.7, 1, 0)</f>
        <v>0</v>
      </c>
      <c r="AC296" s="25">
        <f>IF(U296&gt;=0.8, 1, 0)</f>
        <v>0</v>
      </c>
      <c r="AD296" s="55">
        <f>IF(U296&gt;=0.9, 1, 0)</f>
        <v>0</v>
      </c>
    </row>
    <row r="297" spans="1:30" ht="20" customHeight="1" x14ac:dyDescent="0.2">
      <c r="A297" s="20" t="s">
        <v>535</v>
      </c>
      <c r="B297" s="33" t="str">
        <f>SUBSTITUTE(A297,"/Users/timomiessen/Desktop/imagesdk/blackwomen1/","Image_")</f>
        <v>Image_BW_275.jpg</v>
      </c>
      <c r="C297" s="63" t="s">
        <v>5</v>
      </c>
      <c r="D297" s="22" t="s">
        <v>2973</v>
      </c>
      <c r="E297" s="23">
        <v>0</v>
      </c>
      <c r="F297" s="23">
        <v>0</v>
      </c>
      <c r="G297" s="23">
        <v>1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1</v>
      </c>
      <c r="P297" s="23">
        <v>1</v>
      </c>
      <c r="Q297" s="23">
        <v>0</v>
      </c>
      <c r="R297" s="23" cm="1">
        <f t="array" ref="R297">_xlfn.IFS(H297=1,1,K297=1,1,L297=1,1,M297=1,1,N297=1,1,P297=1,1,TRUE,0)</f>
        <v>1</v>
      </c>
      <c r="S297" s="64">
        <f>IF(AND(G297=1,R297=1),0,R297)</f>
        <v>0</v>
      </c>
      <c r="T297" s="24" t="s">
        <v>2054</v>
      </c>
      <c r="U297" s="49">
        <f>SUBSTITUTE(T297,".",",")*1</f>
        <v>0.74965985375456501</v>
      </c>
      <c r="V297" s="54">
        <f>IF(U297&gt;=0.1, 1, 0)</f>
        <v>1</v>
      </c>
      <c r="W297" s="25">
        <f>IF(U297&gt;=0.2, 1, 0)</f>
        <v>1</v>
      </c>
      <c r="X297" s="25">
        <f>IF(U297&gt;=0.3, 1, 0)</f>
        <v>1</v>
      </c>
      <c r="Y297" s="25">
        <f>IF(U297&gt;=0.4, 1, 0)</f>
        <v>1</v>
      </c>
      <c r="Z297" s="25">
        <f>IF(U297&gt;=0.5, 1, 0)</f>
        <v>1</v>
      </c>
      <c r="AA297" s="25">
        <f>IF(U297&gt;=0.6, 1, 0)</f>
        <v>1</v>
      </c>
      <c r="AB297" s="25">
        <f>IF(U297&gt;=0.7, 1, 0)</f>
        <v>1</v>
      </c>
      <c r="AC297" s="25">
        <f>IF(U297&gt;=0.8, 1, 0)</f>
        <v>0</v>
      </c>
      <c r="AD297" s="55">
        <f>IF(U297&gt;=0.9, 1, 0)</f>
        <v>0</v>
      </c>
    </row>
    <row r="298" spans="1:30" ht="20" customHeight="1" x14ac:dyDescent="0.2">
      <c r="A298" s="20" t="s">
        <v>536</v>
      </c>
      <c r="B298" s="33" t="str">
        <f>SUBSTITUTE(A298,"/Users/timomiessen/Desktop/imagesdk/blackwomen1/","Image_")</f>
        <v>Image_BW_276.jpg</v>
      </c>
      <c r="C298" s="63" t="s">
        <v>5</v>
      </c>
      <c r="D298" s="22" t="s">
        <v>2973</v>
      </c>
      <c r="E298" s="23">
        <v>0</v>
      </c>
      <c r="F298" s="23">
        <v>0</v>
      </c>
      <c r="G298" s="23">
        <v>1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 cm="1">
        <f t="array" ref="R298">_xlfn.IFS(H298=1,1,K298=1,1,L298=1,1,M298=1,1,N298=1,1,P298=1,1,TRUE,0)</f>
        <v>0</v>
      </c>
      <c r="S298" s="64">
        <f>IF(AND(G298=1,R298=1),0,R298)</f>
        <v>0</v>
      </c>
      <c r="T298" s="24" t="s">
        <v>2055</v>
      </c>
      <c r="U298" s="49">
        <f>SUBSTITUTE(T298,".",",")*1</f>
        <v>1.24603090807795E-2</v>
      </c>
      <c r="V298" s="54">
        <f>IF(U298&gt;=0.1, 1, 0)</f>
        <v>0</v>
      </c>
      <c r="W298" s="25">
        <f>IF(U298&gt;=0.2, 1, 0)</f>
        <v>0</v>
      </c>
      <c r="X298" s="25">
        <f>IF(U298&gt;=0.3, 1, 0)</f>
        <v>0</v>
      </c>
      <c r="Y298" s="25">
        <f>IF(U298&gt;=0.4, 1, 0)</f>
        <v>0</v>
      </c>
      <c r="Z298" s="25">
        <f>IF(U298&gt;=0.5, 1, 0)</f>
        <v>0</v>
      </c>
      <c r="AA298" s="25">
        <f>IF(U298&gt;=0.6, 1, 0)</f>
        <v>0</v>
      </c>
      <c r="AB298" s="25">
        <f>IF(U298&gt;=0.7, 1, 0)</f>
        <v>0</v>
      </c>
      <c r="AC298" s="25">
        <f>IF(U298&gt;=0.8, 1, 0)</f>
        <v>0</v>
      </c>
      <c r="AD298" s="55">
        <f>IF(U298&gt;=0.9, 1, 0)</f>
        <v>0</v>
      </c>
    </row>
    <row r="299" spans="1:30" ht="20" customHeight="1" x14ac:dyDescent="0.2">
      <c r="A299" s="20" t="s">
        <v>537</v>
      </c>
      <c r="B299" s="33" t="str">
        <f>SUBSTITUTE(A299,"/Users/timomiessen/Desktop/imagesdk/blackwomen1/","Image_")</f>
        <v>Image_BW_277.jpg</v>
      </c>
      <c r="C299" s="63" t="s">
        <v>5</v>
      </c>
      <c r="D299" s="22" t="s">
        <v>2973</v>
      </c>
      <c r="E299" s="23">
        <v>0</v>
      </c>
      <c r="F299" s="23">
        <v>0</v>
      </c>
      <c r="G299" s="23">
        <v>1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 cm="1">
        <f t="array" ref="R299">_xlfn.IFS(H299=1,1,K299=1,1,L299=1,1,M299=1,1,N299=1,1,P299=1,1,TRUE,0)</f>
        <v>0</v>
      </c>
      <c r="S299" s="64">
        <f>IF(AND(G299=1,R299=1),0,R299)</f>
        <v>0</v>
      </c>
      <c r="T299" s="24" t="s">
        <v>2056</v>
      </c>
      <c r="U299" s="49">
        <f>SUBSTITUTE(T299,".",",")*1</f>
        <v>4.5360829681158003E-2</v>
      </c>
      <c r="V299" s="54">
        <f>IF(U299&gt;=0.1, 1, 0)</f>
        <v>0</v>
      </c>
      <c r="W299" s="25">
        <f>IF(U299&gt;=0.2, 1, 0)</f>
        <v>0</v>
      </c>
      <c r="X299" s="25">
        <f>IF(U299&gt;=0.3, 1, 0)</f>
        <v>0</v>
      </c>
      <c r="Y299" s="25">
        <f>IF(U299&gt;=0.4, 1, 0)</f>
        <v>0</v>
      </c>
      <c r="Z299" s="25">
        <f>IF(U299&gt;=0.5, 1, 0)</f>
        <v>0</v>
      </c>
      <c r="AA299" s="25">
        <f>IF(U299&gt;=0.6, 1, 0)</f>
        <v>0</v>
      </c>
      <c r="AB299" s="25">
        <f>IF(U299&gt;=0.7, 1, 0)</f>
        <v>0</v>
      </c>
      <c r="AC299" s="25">
        <f>IF(U299&gt;=0.8, 1, 0)</f>
        <v>0</v>
      </c>
      <c r="AD299" s="55">
        <f>IF(U299&gt;=0.9, 1, 0)</f>
        <v>0</v>
      </c>
    </row>
    <row r="300" spans="1:30" ht="20" customHeight="1" x14ac:dyDescent="0.2">
      <c r="A300" s="20" t="s">
        <v>538</v>
      </c>
      <c r="B300" s="33" t="str">
        <f>SUBSTITUTE(A300,"/Users/timomiessen/Desktop/imagesdk/blackwomen1/","Image_")</f>
        <v>Image_BW_278.jpg</v>
      </c>
      <c r="C300" s="63" t="s">
        <v>5</v>
      </c>
      <c r="D300" s="22" t="s">
        <v>2973</v>
      </c>
      <c r="E300" s="23">
        <v>0</v>
      </c>
      <c r="F300" s="23">
        <v>0</v>
      </c>
      <c r="G300" s="23">
        <v>1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 cm="1">
        <f t="array" ref="R300">_xlfn.IFS(H300=1,1,K300=1,1,L300=1,1,M300=1,1,N300=1,1,P300=1,1,TRUE,0)</f>
        <v>0</v>
      </c>
      <c r="S300" s="64">
        <f>IF(AND(G300=1,R300=1),0,R300)</f>
        <v>0</v>
      </c>
      <c r="T300" s="24" t="s">
        <v>2057</v>
      </c>
      <c r="U300" s="49">
        <f>SUBSTITUTE(T300,".",",")*1</f>
        <v>0.15250520408153501</v>
      </c>
      <c r="V300" s="54">
        <f>IF(U300&gt;=0.1, 1, 0)</f>
        <v>1</v>
      </c>
      <c r="W300" s="25">
        <f>IF(U300&gt;=0.2, 1, 0)</f>
        <v>0</v>
      </c>
      <c r="X300" s="25">
        <f>IF(U300&gt;=0.3, 1, 0)</f>
        <v>0</v>
      </c>
      <c r="Y300" s="25">
        <f>IF(U300&gt;=0.4, 1, 0)</f>
        <v>0</v>
      </c>
      <c r="Z300" s="25">
        <f>IF(U300&gt;=0.5, 1, 0)</f>
        <v>0</v>
      </c>
      <c r="AA300" s="25">
        <f>IF(U300&gt;=0.6, 1, 0)</f>
        <v>0</v>
      </c>
      <c r="AB300" s="25">
        <f>IF(U300&gt;=0.7, 1, 0)</f>
        <v>0</v>
      </c>
      <c r="AC300" s="25">
        <f>IF(U300&gt;=0.8, 1, 0)</f>
        <v>0</v>
      </c>
      <c r="AD300" s="55">
        <f>IF(U300&gt;=0.9, 1, 0)</f>
        <v>0</v>
      </c>
    </row>
    <row r="301" spans="1:30" ht="20" customHeight="1" x14ac:dyDescent="0.2">
      <c r="A301" s="20" t="s">
        <v>539</v>
      </c>
      <c r="B301" s="33" t="str">
        <f>SUBSTITUTE(A301,"/Users/timomiessen/Desktop/imagesdk/blackwomen1/","Image_")</f>
        <v>Image_BW_279.jpg</v>
      </c>
      <c r="C301" s="63" t="s">
        <v>5</v>
      </c>
      <c r="D301" s="22" t="s">
        <v>2973</v>
      </c>
      <c r="E301" s="23">
        <v>1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 cm="1">
        <f t="array" ref="R301">_xlfn.IFS(H301=1,1,K301=1,1,L301=1,1,M301=1,1,N301=1,1,P301=1,1,TRUE,0)</f>
        <v>0</v>
      </c>
      <c r="S301" s="64">
        <f>IF(AND(G301=1,R301=1),0,R301)</f>
        <v>0</v>
      </c>
      <c r="T301" s="24" t="s">
        <v>2058</v>
      </c>
      <c r="U301" s="49">
        <f>SUBSTITUTE(T301,".",",")*1</f>
        <v>0.14500050945207399</v>
      </c>
      <c r="V301" s="54">
        <f>IF(U301&gt;=0.1, 1, 0)</f>
        <v>1</v>
      </c>
      <c r="W301" s="25">
        <f>IF(U301&gt;=0.2, 1, 0)</f>
        <v>0</v>
      </c>
      <c r="X301" s="25">
        <f>IF(U301&gt;=0.3, 1, 0)</f>
        <v>0</v>
      </c>
      <c r="Y301" s="25">
        <f>IF(U301&gt;=0.4, 1, 0)</f>
        <v>0</v>
      </c>
      <c r="Z301" s="25">
        <f>IF(U301&gt;=0.5, 1, 0)</f>
        <v>0</v>
      </c>
      <c r="AA301" s="25">
        <f>IF(U301&gt;=0.6, 1, 0)</f>
        <v>0</v>
      </c>
      <c r="AB301" s="25">
        <f>IF(U301&gt;=0.7, 1, 0)</f>
        <v>0</v>
      </c>
      <c r="AC301" s="25">
        <f>IF(U301&gt;=0.8, 1, 0)</f>
        <v>0</v>
      </c>
      <c r="AD301" s="55">
        <f>IF(U301&gt;=0.9, 1, 0)</f>
        <v>0</v>
      </c>
    </row>
    <row r="302" spans="1:30" ht="20" customHeight="1" x14ac:dyDescent="0.2">
      <c r="A302" s="20" t="s">
        <v>540</v>
      </c>
      <c r="B302" s="33" t="str">
        <f>SUBSTITUTE(A302,"/Users/timomiessen/Desktop/imagesdk/blackwomen1/","Image_")</f>
        <v>Image_BW_28.jpg</v>
      </c>
      <c r="C302" s="63" t="s">
        <v>5</v>
      </c>
      <c r="D302" s="22" t="s">
        <v>2973</v>
      </c>
      <c r="E302" s="23">
        <v>1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 cm="1">
        <f t="array" ref="R302">_xlfn.IFS(H302=1,1,K302=1,1,L302=1,1,M302=1,1,N302=1,1,P302=1,1,TRUE,0)</f>
        <v>0</v>
      </c>
      <c r="S302" s="64">
        <f>IF(AND(G302=1,R302=1),0,R302)</f>
        <v>0</v>
      </c>
      <c r="T302" s="24" t="s">
        <v>2059</v>
      </c>
      <c r="U302" s="49">
        <f>SUBSTITUTE(T302,".",",")*1</f>
        <v>0.27584808692335999</v>
      </c>
      <c r="V302" s="54">
        <f>IF(U302&gt;=0.1, 1, 0)</f>
        <v>1</v>
      </c>
      <c r="W302" s="25">
        <f>IF(U302&gt;=0.2, 1, 0)</f>
        <v>1</v>
      </c>
      <c r="X302" s="25">
        <f>IF(U302&gt;=0.3, 1, 0)</f>
        <v>0</v>
      </c>
      <c r="Y302" s="25">
        <f>IF(U302&gt;=0.4, 1, 0)</f>
        <v>0</v>
      </c>
      <c r="Z302" s="25">
        <f>IF(U302&gt;=0.5, 1, 0)</f>
        <v>0</v>
      </c>
      <c r="AA302" s="25">
        <f>IF(U302&gt;=0.6, 1, 0)</f>
        <v>0</v>
      </c>
      <c r="AB302" s="25">
        <f>IF(U302&gt;=0.7, 1, 0)</f>
        <v>0</v>
      </c>
      <c r="AC302" s="25">
        <f>IF(U302&gt;=0.8, 1, 0)</f>
        <v>0</v>
      </c>
      <c r="AD302" s="55">
        <f>IF(U302&gt;=0.9, 1, 0)</f>
        <v>0</v>
      </c>
    </row>
    <row r="303" spans="1:30" ht="20" customHeight="1" x14ac:dyDescent="0.2">
      <c r="A303" s="20" t="s">
        <v>549</v>
      </c>
      <c r="B303" s="33" t="str">
        <f>SUBSTITUTE(A303,"/Users/timomiessen/Desktop/imagesdk/blackwomen1/","Image_")</f>
        <v>Image_BW_29.jpg</v>
      </c>
      <c r="C303" s="63" t="s">
        <v>5</v>
      </c>
      <c r="D303" s="22" t="s">
        <v>2973</v>
      </c>
      <c r="E303" s="23">
        <v>1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 cm="1">
        <f t="array" ref="R303">_xlfn.IFS(H303=1,1,K303=1,1,L303=1,1,M303=1,1,N303=1,1,P303=1,1,TRUE,0)</f>
        <v>0</v>
      </c>
      <c r="S303" s="64">
        <f>IF(AND(G303=1,R303=1),0,R303)</f>
        <v>0</v>
      </c>
      <c r="T303" s="24" t="s">
        <v>2068</v>
      </c>
      <c r="U303" s="49">
        <f>SUBSTITUTE(T303,".",",")*1</f>
        <v>4.3008630163967602E-2</v>
      </c>
      <c r="V303" s="54">
        <f>IF(U303&gt;=0.1, 1, 0)</f>
        <v>0</v>
      </c>
      <c r="W303" s="25">
        <f>IF(U303&gt;=0.2, 1, 0)</f>
        <v>0</v>
      </c>
      <c r="X303" s="25">
        <f>IF(U303&gt;=0.3, 1, 0)</f>
        <v>0</v>
      </c>
      <c r="Y303" s="25">
        <f>IF(U303&gt;=0.4, 1, 0)</f>
        <v>0</v>
      </c>
      <c r="Z303" s="25">
        <f>IF(U303&gt;=0.5, 1, 0)</f>
        <v>0</v>
      </c>
      <c r="AA303" s="25">
        <f>IF(U303&gt;=0.6, 1, 0)</f>
        <v>0</v>
      </c>
      <c r="AB303" s="25">
        <f>IF(U303&gt;=0.7, 1, 0)</f>
        <v>0</v>
      </c>
      <c r="AC303" s="25">
        <f>IF(U303&gt;=0.8, 1, 0)</f>
        <v>0</v>
      </c>
      <c r="AD303" s="55">
        <f>IF(U303&gt;=0.9, 1, 0)</f>
        <v>0</v>
      </c>
    </row>
    <row r="304" spans="1:30" ht="20" customHeight="1" x14ac:dyDescent="0.2">
      <c r="A304" s="20" t="s">
        <v>551</v>
      </c>
      <c r="B304" s="33" t="str">
        <f>SUBSTITUTE(A304,"/Users/timomiessen/Desktop/imagesdk/blackwomen1/","Image_")</f>
        <v>Image_BW_291.jpg</v>
      </c>
      <c r="C304" s="63" t="s">
        <v>5</v>
      </c>
      <c r="D304" s="22" t="s">
        <v>2973</v>
      </c>
      <c r="E304" s="23">
        <v>1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 cm="1">
        <f t="array" ref="R304">_xlfn.IFS(H304=1,1,K304=1,1,L304=1,1,M304=1,1,N304=1,1,P304=1,1,TRUE,0)</f>
        <v>0</v>
      </c>
      <c r="S304" s="64">
        <f>IF(AND(G304=1,R304=1),0,R304)</f>
        <v>0</v>
      </c>
      <c r="T304" s="24" t="s">
        <v>2070</v>
      </c>
      <c r="U304" s="49">
        <f>SUBSTITUTE(T304,".",",")*1</f>
        <v>0.66967794299125605</v>
      </c>
      <c r="V304" s="54">
        <f>IF(U304&gt;=0.1, 1, 0)</f>
        <v>1</v>
      </c>
      <c r="W304" s="25">
        <f>IF(U304&gt;=0.2, 1, 0)</f>
        <v>1</v>
      </c>
      <c r="X304" s="25">
        <f>IF(U304&gt;=0.3, 1, 0)</f>
        <v>1</v>
      </c>
      <c r="Y304" s="25">
        <f>IF(U304&gt;=0.4, 1, 0)</f>
        <v>1</v>
      </c>
      <c r="Z304" s="25">
        <f>IF(U304&gt;=0.5, 1, 0)</f>
        <v>1</v>
      </c>
      <c r="AA304" s="25">
        <f>IF(U304&gt;=0.6, 1, 0)</f>
        <v>1</v>
      </c>
      <c r="AB304" s="25">
        <f>IF(U304&gt;=0.7, 1, 0)</f>
        <v>0</v>
      </c>
      <c r="AC304" s="25">
        <f>IF(U304&gt;=0.8, 1, 0)</f>
        <v>0</v>
      </c>
      <c r="AD304" s="55">
        <f>IF(U304&gt;=0.9, 1, 0)</f>
        <v>0</v>
      </c>
    </row>
    <row r="305" spans="1:30" ht="20" customHeight="1" x14ac:dyDescent="0.2">
      <c r="A305" s="20" t="s">
        <v>557</v>
      </c>
      <c r="B305" s="33" t="str">
        <f>SUBSTITUTE(A305,"/Users/timomiessen/Desktop/imagesdk/blackwomen1/","Image_")</f>
        <v>Image_BW_297.jpg</v>
      </c>
      <c r="C305" s="63" t="s">
        <v>5</v>
      </c>
      <c r="D305" s="22" t="s">
        <v>2973</v>
      </c>
      <c r="E305" s="23">
        <v>1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 cm="1">
        <f t="array" ref="R305">_xlfn.IFS(H305=1,1,K305=1,1,L305=1,1,M305=1,1,N305=1,1,P305=1,1,TRUE,0)</f>
        <v>0</v>
      </c>
      <c r="S305" s="64">
        <f>IF(AND(G305=1,R305=1),0,R305)</f>
        <v>0</v>
      </c>
      <c r="T305" s="24" t="s">
        <v>2076</v>
      </c>
      <c r="U305" s="49">
        <f>SUBSTITUTE(T305,".",",")*1</f>
        <v>0.124054284766316</v>
      </c>
      <c r="V305" s="54">
        <f>IF(U305&gt;=0.1, 1, 0)</f>
        <v>1</v>
      </c>
      <c r="W305" s="25">
        <f>IF(U305&gt;=0.2, 1, 0)</f>
        <v>0</v>
      </c>
      <c r="X305" s="25">
        <f>IF(U305&gt;=0.3, 1, 0)</f>
        <v>0</v>
      </c>
      <c r="Y305" s="25">
        <f>IF(U305&gt;=0.4, 1, 0)</f>
        <v>0</v>
      </c>
      <c r="Z305" s="25">
        <f>IF(U305&gt;=0.5, 1, 0)</f>
        <v>0</v>
      </c>
      <c r="AA305" s="25">
        <f>IF(U305&gt;=0.6, 1, 0)</f>
        <v>0</v>
      </c>
      <c r="AB305" s="25">
        <f>IF(U305&gt;=0.7, 1, 0)</f>
        <v>0</v>
      </c>
      <c r="AC305" s="25">
        <f>IF(U305&gt;=0.8, 1, 0)</f>
        <v>0</v>
      </c>
      <c r="AD305" s="55">
        <f>IF(U305&gt;=0.9, 1, 0)</f>
        <v>0</v>
      </c>
    </row>
    <row r="306" spans="1:30" ht="20" customHeight="1" x14ac:dyDescent="0.2">
      <c r="A306" s="20" t="s">
        <v>559</v>
      </c>
      <c r="B306" s="33" t="str">
        <f>SUBSTITUTE(A306,"/Users/timomiessen/Desktop/imagesdk/blackwomen1/","Image_")</f>
        <v>Image_BW_299.jpg</v>
      </c>
      <c r="C306" s="63" t="s">
        <v>5</v>
      </c>
      <c r="D306" s="22" t="s">
        <v>2973</v>
      </c>
      <c r="E306" s="23">
        <v>1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 cm="1">
        <f t="array" ref="R306">_xlfn.IFS(H306=1,1,K306=1,1,L306=1,1,M306=1,1,N306=1,1,P306=1,1,TRUE,0)</f>
        <v>0</v>
      </c>
      <c r="S306" s="64">
        <f>IF(AND(G306=1,R306=1),0,R306)</f>
        <v>0</v>
      </c>
      <c r="T306" s="24" t="s">
        <v>2078</v>
      </c>
      <c r="U306" s="49">
        <f>SUBSTITUTE(T306,".",",")*1</f>
        <v>0.30214346572756701</v>
      </c>
      <c r="V306" s="54">
        <f>IF(U306&gt;=0.1, 1, 0)</f>
        <v>1</v>
      </c>
      <c r="W306" s="25">
        <f>IF(U306&gt;=0.2, 1, 0)</f>
        <v>1</v>
      </c>
      <c r="X306" s="25">
        <f>IF(U306&gt;=0.3, 1, 0)</f>
        <v>1</v>
      </c>
      <c r="Y306" s="25">
        <f>IF(U306&gt;=0.4, 1, 0)</f>
        <v>0</v>
      </c>
      <c r="Z306" s="25">
        <f>IF(U306&gt;=0.5, 1, 0)</f>
        <v>0</v>
      </c>
      <c r="AA306" s="25">
        <f>IF(U306&gt;=0.6, 1, 0)</f>
        <v>0</v>
      </c>
      <c r="AB306" s="25">
        <f>IF(U306&gt;=0.7, 1, 0)</f>
        <v>0</v>
      </c>
      <c r="AC306" s="25">
        <f>IF(U306&gt;=0.8, 1, 0)</f>
        <v>0</v>
      </c>
      <c r="AD306" s="55">
        <f>IF(U306&gt;=0.9, 1, 0)</f>
        <v>0</v>
      </c>
    </row>
    <row r="307" spans="1:30" ht="20" customHeight="1" x14ac:dyDescent="0.2">
      <c r="A307" s="20" t="s">
        <v>560</v>
      </c>
      <c r="B307" s="33" t="str">
        <f>SUBSTITUTE(A307,"/Users/timomiessen/Desktop/imagesdk/blackwomen1/","Image_")</f>
        <v>Image_BW_3.jpg</v>
      </c>
      <c r="C307" s="63" t="s">
        <v>5</v>
      </c>
      <c r="D307" s="22" t="s">
        <v>2973</v>
      </c>
      <c r="E307" s="23">
        <v>1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 cm="1">
        <f t="array" ref="R307">_xlfn.IFS(H307=1,1,K307=1,1,L307=1,1,M307=1,1,N307=1,1,P307=1,1,TRUE,0)</f>
        <v>0</v>
      </c>
      <c r="S307" s="64">
        <f>IF(AND(G307=1,R307=1),0,R307)</f>
        <v>0</v>
      </c>
      <c r="T307" s="24" t="s">
        <v>2079</v>
      </c>
      <c r="U307" s="49">
        <f>SUBSTITUTE(T307,".",",")*1</f>
        <v>2.04665316268801E-2</v>
      </c>
      <c r="V307" s="54">
        <f>IF(U307&gt;=0.1, 1, 0)</f>
        <v>0</v>
      </c>
      <c r="W307" s="25">
        <f>IF(U307&gt;=0.2, 1, 0)</f>
        <v>0</v>
      </c>
      <c r="X307" s="25">
        <f>IF(U307&gt;=0.3, 1, 0)</f>
        <v>0</v>
      </c>
      <c r="Y307" s="25">
        <f>IF(U307&gt;=0.4, 1, 0)</f>
        <v>0</v>
      </c>
      <c r="Z307" s="25">
        <f>IF(U307&gt;=0.5, 1, 0)</f>
        <v>0</v>
      </c>
      <c r="AA307" s="25">
        <f>IF(U307&gt;=0.6, 1, 0)</f>
        <v>0</v>
      </c>
      <c r="AB307" s="25">
        <f>IF(U307&gt;=0.7, 1, 0)</f>
        <v>0</v>
      </c>
      <c r="AC307" s="25">
        <f>IF(U307&gt;=0.8, 1, 0)</f>
        <v>0</v>
      </c>
      <c r="AD307" s="55">
        <f>IF(U307&gt;=0.9, 1, 0)</f>
        <v>0</v>
      </c>
    </row>
    <row r="308" spans="1:30" ht="20" customHeight="1" x14ac:dyDescent="0.2">
      <c r="A308" s="20" t="s">
        <v>571</v>
      </c>
      <c r="B308" s="33" t="str">
        <f>SUBSTITUTE(A308,"/Users/timomiessen/Desktop/imagesdk/blackwomen1/","Image_")</f>
        <v>Image_BW_31.jpg</v>
      </c>
      <c r="C308" s="63" t="s">
        <v>5</v>
      </c>
      <c r="D308" s="22" t="s">
        <v>2973</v>
      </c>
      <c r="E308" s="23">
        <v>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 cm="1">
        <f t="array" ref="R308">_xlfn.IFS(H308=1,1,K308=1,1,L308=1,1,M308=1,1,N308=1,1,P308=1,1,TRUE,0)</f>
        <v>0</v>
      </c>
      <c r="S308" s="64">
        <f>IF(AND(G308=1,R308=1),0,R308)</f>
        <v>0</v>
      </c>
      <c r="T308" s="24" t="s">
        <v>2090</v>
      </c>
      <c r="U308" s="49">
        <f>SUBSTITUTE(T308,".",",")*1</f>
        <v>7.0824112743139198E-2</v>
      </c>
      <c r="V308" s="54">
        <f>IF(U308&gt;=0.1, 1, 0)</f>
        <v>0</v>
      </c>
      <c r="W308" s="25">
        <f>IF(U308&gt;=0.2, 1, 0)</f>
        <v>0</v>
      </c>
      <c r="X308" s="25">
        <f>IF(U308&gt;=0.3, 1, 0)</f>
        <v>0</v>
      </c>
      <c r="Y308" s="25">
        <f>IF(U308&gt;=0.4, 1, 0)</f>
        <v>0</v>
      </c>
      <c r="Z308" s="25">
        <f>IF(U308&gt;=0.5, 1, 0)</f>
        <v>0</v>
      </c>
      <c r="AA308" s="25">
        <f>IF(U308&gt;=0.6, 1, 0)</f>
        <v>0</v>
      </c>
      <c r="AB308" s="25">
        <f>IF(U308&gt;=0.7, 1, 0)</f>
        <v>0</v>
      </c>
      <c r="AC308" s="25">
        <f>IF(U308&gt;=0.8, 1, 0)</f>
        <v>0</v>
      </c>
      <c r="AD308" s="55">
        <f>IF(U308&gt;=0.9, 1, 0)</f>
        <v>0</v>
      </c>
    </row>
    <row r="309" spans="1:30" ht="20" customHeight="1" x14ac:dyDescent="0.2">
      <c r="A309" s="20" t="s">
        <v>576</v>
      </c>
      <c r="B309" s="33" t="str">
        <f>SUBSTITUTE(A309,"/Users/timomiessen/Desktop/imagesdk/blackwomen1/","Image_")</f>
        <v>Image_BW_314.jpg</v>
      </c>
      <c r="C309" s="63" t="s">
        <v>5</v>
      </c>
      <c r="D309" s="22" t="s">
        <v>2973</v>
      </c>
      <c r="E309" s="23">
        <v>1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 cm="1">
        <f t="array" ref="R309">_xlfn.IFS(H309=1,1,K309=1,1,L309=1,1,M309=1,1,N309=1,1,P309=1,1,TRUE,0)</f>
        <v>0</v>
      </c>
      <c r="S309" s="64">
        <f>IF(AND(G309=1,R309=1),0,R309)</f>
        <v>0</v>
      </c>
      <c r="T309" s="24" t="s">
        <v>2095</v>
      </c>
      <c r="U309" s="49">
        <f>SUBSTITUTE(T309,".",",")*1</f>
        <v>7.6893717050552299E-3</v>
      </c>
      <c r="V309" s="54">
        <f>IF(U309&gt;=0.1, 1, 0)</f>
        <v>0</v>
      </c>
      <c r="W309" s="25">
        <f>IF(U309&gt;=0.2, 1, 0)</f>
        <v>0</v>
      </c>
      <c r="X309" s="25">
        <f>IF(U309&gt;=0.3, 1, 0)</f>
        <v>0</v>
      </c>
      <c r="Y309" s="25">
        <f>IF(U309&gt;=0.4, 1, 0)</f>
        <v>0</v>
      </c>
      <c r="Z309" s="25">
        <f>IF(U309&gt;=0.5, 1, 0)</f>
        <v>0</v>
      </c>
      <c r="AA309" s="25">
        <f>IF(U309&gt;=0.6, 1, 0)</f>
        <v>0</v>
      </c>
      <c r="AB309" s="25">
        <f>IF(U309&gt;=0.7, 1, 0)</f>
        <v>0</v>
      </c>
      <c r="AC309" s="25">
        <f>IF(U309&gt;=0.8, 1, 0)</f>
        <v>0</v>
      </c>
      <c r="AD309" s="55">
        <f>IF(U309&gt;=0.9, 1, 0)</f>
        <v>0</v>
      </c>
    </row>
    <row r="310" spans="1:30" ht="20" customHeight="1" x14ac:dyDescent="0.2">
      <c r="A310" s="20" t="s">
        <v>577</v>
      </c>
      <c r="B310" s="33" t="str">
        <f>SUBSTITUTE(A310,"/Users/timomiessen/Desktop/imagesdk/blackwomen1/","Image_")</f>
        <v>Image_BW_315.jpg</v>
      </c>
      <c r="C310" s="63" t="s">
        <v>5</v>
      </c>
      <c r="D310" s="22" t="s">
        <v>2973</v>
      </c>
      <c r="E310" s="23">
        <v>1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 cm="1">
        <f t="array" ref="R310">_xlfn.IFS(H310=1,1,K310=1,1,L310=1,1,M310=1,1,N310=1,1,P310=1,1,TRUE,0)</f>
        <v>0</v>
      </c>
      <c r="S310" s="64">
        <f>IF(AND(G310=1,R310=1),0,R310)</f>
        <v>0</v>
      </c>
      <c r="T310" s="24" t="s">
        <v>2096</v>
      </c>
      <c r="U310" s="49">
        <f>SUBSTITUTE(T310,".",",")*1</f>
        <v>0.137732073664665</v>
      </c>
      <c r="V310" s="54">
        <f>IF(U310&gt;=0.1, 1, 0)</f>
        <v>1</v>
      </c>
      <c r="W310" s="25">
        <f>IF(U310&gt;=0.2, 1, 0)</f>
        <v>0</v>
      </c>
      <c r="X310" s="25">
        <f>IF(U310&gt;=0.3, 1, 0)</f>
        <v>0</v>
      </c>
      <c r="Y310" s="25">
        <f>IF(U310&gt;=0.4, 1, 0)</f>
        <v>0</v>
      </c>
      <c r="Z310" s="25">
        <f>IF(U310&gt;=0.5, 1, 0)</f>
        <v>0</v>
      </c>
      <c r="AA310" s="25">
        <f>IF(U310&gt;=0.6, 1, 0)</f>
        <v>0</v>
      </c>
      <c r="AB310" s="25">
        <f>IF(U310&gt;=0.7, 1, 0)</f>
        <v>0</v>
      </c>
      <c r="AC310" s="25">
        <f>IF(U310&gt;=0.8, 1, 0)</f>
        <v>0</v>
      </c>
      <c r="AD310" s="55">
        <f>IF(U310&gt;=0.9, 1, 0)</f>
        <v>0</v>
      </c>
    </row>
    <row r="311" spans="1:30" ht="20" customHeight="1" x14ac:dyDescent="0.2">
      <c r="A311" s="20" t="s">
        <v>579</v>
      </c>
      <c r="B311" s="33" t="str">
        <f>SUBSTITUTE(A311,"/Users/timomiessen/Desktop/imagesdk/blackwomen1/","Image_")</f>
        <v>Image_BW_317.jpg</v>
      </c>
      <c r="C311" s="63" t="s">
        <v>5</v>
      </c>
      <c r="D311" s="22" t="s">
        <v>2973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1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 cm="1">
        <f t="array" ref="R311">_xlfn.IFS(H311=1,1,K311=1,1,L311=1,1,M311=1,1,N311=1,1,P311=1,1,TRUE,0)</f>
        <v>0</v>
      </c>
      <c r="S311" s="64">
        <f>IF(AND(G311=1,R311=1),0,R311)</f>
        <v>0</v>
      </c>
      <c r="T311" s="24" t="s">
        <v>2098</v>
      </c>
      <c r="U311" s="49">
        <f>SUBSTITUTE(T311,".",",")*1</f>
        <v>0.136296391487121</v>
      </c>
      <c r="V311" s="54">
        <f>IF(U311&gt;=0.1, 1, 0)</f>
        <v>1</v>
      </c>
      <c r="W311" s="25">
        <f>IF(U311&gt;=0.2, 1, 0)</f>
        <v>0</v>
      </c>
      <c r="X311" s="25">
        <f>IF(U311&gt;=0.3, 1, 0)</f>
        <v>0</v>
      </c>
      <c r="Y311" s="25">
        <f>IF(U311&gt;=0.4, 1, 0)</f>
        <v>0</v>
      </c>
      <c r="Z311" s="25">
        <f>IF(U311&gt;=0.5, 1, 0)</f>
        <v>0</v>
      </c>
      <c r="AA311" s="25">
        <f>IF(U311&gt;=0.6, 1, 0)</f>
        <v>0</v>
      </c>
      <c r="AB311" s="25">
        <f>IF(U311&gt;=0.7, 1, 0)</f>
        <v>0</v>
      </c>
      <c r="AC311" s="25">
        <f>IF(U311&gt;=0.8, 1, 0)</f>
        <v>0</v>
      </c>
      <c r="AD311" s="55">
        <f>IF(U311&gt;=0.9, 1, 0)</f>
        <v>0</v>
      </c>
    </row>
    <row r="312" spans="1:30" ht="20" customHeight="1" x14ac:dyDescent="0.2">
      <c r="A312" s="20" t="s">
        <v>581</v>
      </c>
      <c r="B312" s="33" t="str">
        <f>SUBSTITUTE(A312,"/Users/timomiessen/Desktop/imagesdk/blackwomen1/","Image_")</f>
        <v>Image_BW_319.jpg</v>
      </c>
      <c r="C312" s="63" t="s">
        <v>5</v>
      </c>
      <c r="D312" s="22" t="s">
        <v>2973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1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 cm="1">
        <f t="array" ref="R312">_xlfn.IFS(H312=1,1,K312=1,1,L312=1,1,M312=1,1,N312=1,1,P312=1,1,TRUE,0)</f>
        <v>0</v>
      </c>
      <c r="S312" s="64">
        <f>IF(AND(G312=1,R312=1),0,R312)</f>
        <v>0</v>
      </c>
      <c r="T312" s="24" t="s">
        <v>2100</v>
      </c>
      <c r="U312" s="49">
        <f>SUBSTITUTE(T312,".",",")*1</f>
        <v>0.30264038313180203</v>
      </c>
      <c r="V312" s="54">
        <f>IF(U312&gt;=0.1, 1, 0)</f>
        <v>1</v>
      </c>
      <c r="W312" s="25">
        <f>IF(U312&gt;=0.2, 1, 0)</f>
        <v>1</v>
      </c>
      <c r="X312" s="25">
        <f>IF(U312&gt;=0.3, 1, 0)</f>
        <v>1</v>
      </c>
      <c r="Y312" s="25">
        <f>IF(U312&gt;=0.4, 1, 0)</f>
        <v>0</v>
      </c>
      <c r="Z312" s="25">
        <f>IF(U312&gt;=0.5, 1, 0)</f>
        <v>0</v>
      </c>
      <c r="AA312" s="25">
        <f>IF(U312&gt;=0.6, 1, 0)</f>
        <v>0</v>
      </c>
      <c r="AB312" s="25">
        <f>IF(U312&gt;=0.7, 1, 0)</f>
        <v>0</v>
      </c>
      <c r="AC312" s="25">
        <f>IF(U312&gt;=0.8, 1, 0)</f>
        <v>0</v>
      </c>
      <c r="AD312" s="55">
        <f>IF(U312&gt;=0.9, 1, 0)</f>
        <v>0</v>
      </c>
    </row>
    <row r="313" spans="1:30" ht="20" customHeight="1" x14ac:dyDescent="0.2">
      <c r="A313" s="20" t="s">
        <v>582</v>
      </c>
      <c r="B313" s="33" t="str">
        <f>SUBSTITUTE(A313,"/Users/timomiessen/Desktop/imagesdk/blackwomen1/","Image_")</f>
        <v>Image_BW_32.jpg</v>
      </c>
      <c r="C313" s="63" t="s">
        <v>5</v>
      </c>
      <c r="D313" s="22" t="s">
        <v>2973</v>
      </c>
      <c r="E313" s="23">
        <v>1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 cm="1">
        <f t="array" ref="R313">_xlfn.IFS(H313=1,1,K313=1,1,L313=1,1,M313=1,1,N313=1,1,P313=1,1,TRUE,0)</f>
        <v>0</v>
      </c>
      <c r="S313" s="64">
        <f>IF(AND(G313=1,R313=1),0,R313)</f>
        <v>0</v>
      </c>
      <c r="T313" s="24" t="s">
        <v>2101</v>
      </c>
      <c r="U313" s="49">
        <f>SUBSTITUTE(T313,".",",")*1</f>
        <v>1.7908313777297701E-2</v>
      </c>
      <c r="V313" s="54">
        <f>IF(U313&gt;=0.1, 1, 0)</f>
        <v>0</v>
      </c>
      <c r="W313" s="25">
        <f>IF(U313&gt;=0.2, 1, 0)</f>
        <v>0</v>
      </c>
      <c r="X313" s="25">
        <f>IF(U313&gt;=0.3, 1, 0)</f>
        <v>0</v>
      </c>
      <c r="Y313" s="25">
        <f>IF(U313&gt;=0.4, 1, 0)</f>
        <v>0</v>
      </c>
      <c r="Z313" s="25">
        <f>IF(U313&gt;=0.5, 1, 0)</f>
        <v>0</v>
      </c>
      <c r="AA313" s="25">
        <f>IF(U313&gt;=0.6, 1, 0)</f>
        <v>0</v>
      </c>
      <c r="AB313" s="25">
        <f>IF(U313&gt;=0.7, 1, 0)</f>
        <v>0</v>
      </c>
      <c r="AC313" s="25">
        <f>IF(U313&gt;=0.8, 1, 0)</f>
        <v>0</v>
      </c>
      <c r="AD313" s="55">
        <f>IF(U313&gt;=0.9, 1, 0)</f>
        <v>0</v>
      </c>
    </row>
    <row r="314" spans="1:30" ht="20" customHeight="1" x14ac:dyDescent="0.2">
      <c r="A314" s="20" t="s">
        <v>584</v>
      </c>
      <c r="B314" s="33" t="str">
        <f>SUBSTITUTE(A314,"/Users/timomiessen/Desktop/imagesdk/blackwomen1/","Image_")</f>
        <v>Image_BW_321.jpg</v>
      </c>
      <c r="C314" s="63" t="s">
        <v>5</v>
      </c>
      <c r="D314" s="22" t="s">
        <v>2973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1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 cm="1">
        <f t="array" ref="R314">_xlfn.IFS(H314=1,1,K314=1,1,L314=1,1,M314=1,1,N314=1,1,P314=1,1,TRUE,0)</f>
        <v>0</v>
      </c>
      <c r="S314" s="64">
        <f>IF(AND(G314=1,R314=1),0,R314)</f>
        <v>0</v>
      </c>
      <c r="T314" s="24" t="s">
        <v>2103</v>
      </c>
      <c r="U314" s="49">
        <f>SUBSTITUTE(T314,".",",")*1</f>
        <v>0.75189650058746305</v>
      </c>
      <c r="V314" s="54">
        <f>IF(U314&gt;=0.1, 1, 0)</f>
        <v>1</v>
      </c>
      <c r="W314" s="25">
        <f>IF(U314&gt;=0.2, 1, 0)</f>
        <v>1</v>
      </c>
      <c r="X314" s="25">
        <f>IF(U314&gt;=0.3, 1, 0)</f>
        <v>1</v>
      </c>
      <c r="Y314" s="25">
        <f>IF(U314&gt;=0.4, 1, 0)</f>
        <v>1</v>
      </c>
      <c r="Z314" s="25">
        <f>IF(U314&gt;=0.5, 1, 0)</f>
        <v>1</v>
      </c>
      <c r="AA314" s="25">
        <f>IF(U314&gt;=0.6, 1, 0)</f>
        <v>1</v>
      </c>
      <c r="AB314" s="25">
        <f>IF(U314&gt;=0.7, 1, 0)</f>
        <v>1</v>
      </c>
      <c r="AC314" s="25">
        <f>IF(U314&gt;=0.8, 1, 0)</f>
        <v>0</v>
      </c>
      <c r="AD314" s="55">
        <f>IF(U314&gt;=0.9, 1, 0)</f>
        <v>0</v>
      </c>
    </row>
    <row r="315" spans="1:30" ht="20" customHeight="1" x14ac:dyDescent="0.2">
      <c r="A315" s="20" t="s">
        <v>585</v>
      </c>
      <c r="B315" s="33" t="str">
        <f>SUBSTITUTE(A315,"/Users/timomiessen/Desktop/imagesdk/blackwomen1/","Image_")</f>
        <v>Image_BW_322.jpg</v>
      </c>
      <c r="C315" s="63" t="s">
        <v>5</v>
      </c>
      <c r="D315" s="22" t="s">
        <v>2973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1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 cm="1">
        <f t="array" ref="R315">_xlfn.IFS(H315=1,1,K315=1,1,L315=1,1,M315=1,1,N315=1,1,P315=1,1,TRUE,0)</f>
        <v>0</v>
      </c>
      <c r="S315" s="64">
        <f>IF(AND(G315=1,R315=1),0,R315)</f>
        <v>0</v>
      </c>
      <c r="T315" s="24" t="s">
        <v>2104</v>
      </c>
      <c r="U315" s="49">
        <f>SUBSTITUTE(T315,".",",")*1</f>
        <v>0.199556129053235</v>
      </c>
      <c r="V315" s="54">
        <f>IF(U315&gt;=0.1, 1, 0)</f>
        <v>1</v>
      </c>
      <c r="W315" s="25">
        <f>IF(U315&gt;=0.2, 1, 0)</f>
        <v>0</v>
      </c>
      <c r="X315" s="25">
        <f>IF(U315&gt;=0.3, 1, 0)</f>
        <v>0</v>
      </c>
      <c r="Y315" s="25">
        <f>IF(U315&gt;=0.4, 1, 0)</f>
        <v>0</v>
      </c>
      <c r="Z315" s="25">
        <f>IF(U315&gt;=0.5, 1, 0)</f>
        <v>0</v>
      </c>
      <c r="AA315" s="25">
        <f>IF(U315&gt;=0.6, 1, 0)</f>
        <v>0</v>
      </c>
      <c r="AB315" s="25">
        <f>IF(U315&gt;=0.7, 1, 0)</f>
        <v>0</v>
      </c>
      <c r="AC315" s="25">
        <f>IF(U315&gt;=0.8, 1, 0)</f>
        <v>0</v>
      </c>
      <c r="AD315" s="55">
        <f>IF(U315&gt;=0.9, 1, 0)</f>
        <v>0</v>
      </c>
    </row>
    <row r="316" spans="1:30" ht="20" customHeight="1" x14ac:dyDescent="0.2">
      <c r="A316" s="20" t="s">
        <v>592</v>
      </c>
      <c r="B316" s="33" t="str">
        <f>SUBSTITUTE(A316,"/Users/timomiessen/Desktop/imagesdk/blackwomen1/","Image_")</f>
        <v>Image_BW_329.jpg</v>
      </c>
      <c r="C316" s="63" t="s">
        <v>5</v>
      </c>
      <c r="D316" s="22" t="s">
        <v>2973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1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 cm="1">
        <f t="array" ref="R316">_xlfn.IFS(H316=1,1,K316=1,1,L316=1,1,M316=1,1,N316=1,1,P316=1,1,TRUE,0)</f>
        <v>0</v>
      </c>
      <c r="S316" s="64">
        <f>IF(AND(G316=1,R316=1),0,R316)</f>
        <v>0</v>
      </c>
      <c r="T316" s="24" t="s">
        <v>2111</v>
      </c>
      <c r="U316" s="49">
        <f>SUBSTITUTE(T316,".",",")*1</f>
        <v>0.187295822426676</v>
      </c>
      <c r="V316" s="54">
        <f>IF(U316&gt;=0.1, 1, 0)</f>
        <v>1</v>
      </c>
      <c r="W316" s="25">
        <f>IF(U316&gt;=0.2, 1, 0)</f>
        <v>0</v>
      </c>
      <c r="X316" s="25">
        <f>IF(U316&gt;=0.3, 1, 0)</f>
        <v>0</v>
      </c>
      <c r="Y316" s="25">
        <f>IF(U316&gt;=0.4, 1, 0)</f>
        <v>0</v>
      </c>
      <c r="Z316" s="25">
        <f>IF(U316&gt;=0.5, 1, 0)</f>
        <v>0</v>
      </c>
      <c r="AA316" s="25">
        <f>IF(U316&gt;=0.6, 1, 0)</f>
        <v>0</v>
      </c>
      <c r="AB316" s="25">
        <f>IF(U316&gt;=0.7, 1, 0)</f>
        <v>0</v>
      </c>
      <c r="AC316" s="25">
        <f>IF(U316&gt;=0.8, 1, 0)</f>
        <v>0</v>
      </c>
      <c r="AD316" s="55">
        <f>IF(U316&gt;=0.9, 1, 0)</f>
        <v>0</v>
      </c>
    </row>
    <row r="317" spans="1:30" ht="20" customHeight="1" x14ac:dyDescent="0.2">
      <c r="A317" s="20" t="s">
        <v>593</v>
      </c>
      <c r="B317" s="33" t="str">
        <f>SUBSTITUTE(A317,"/Users/timomiessen/Desktop/imagesdk/blackwomen1/","Image_")</f>
        <v>Image_BW_33.jpg</v>
      </c>
      <c r="C317" s="63" t="s">
        <v>5</v>
      </c>
      <c r="D317" s="22" t="s">
        <v>2973</v>
      </c>
      <c r="E317" s="23">
        <v>1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 cm="1">
        <f t="array" ref="R317">_xlfn.IFS(H317=1,1,K317=1,1,L317=1,1,M317=1,1,N317=1,1,P317=1,1,TRUE,0)</f>
        <v>0</v>
      </c>
      <c r="S317" s="64">
        <f>IF(AND(G317=1,R317=1),0,R317)</f>
        <v>0</v>
      </c>
      <c r="T317" s="24" t="s">
        <v>2112</v>
      </c>
      <c r="U317" s="49">
        <f>SUBSTITUTE(T317,".",",")*1</f>
        <v>1.5640469733625598E-2</v>
      </c>
      <c r="V317" s="54">
        <f>IF(U317&gt;=0.1, 1, 0)</f>
        <v>0</v>
      </c>
      <c r="W317" s="25">
        <f>IF(U317&gt;=0.2, 1, 0)</f>
        <v>0</v>
      </c>
      <c r="X317" s="25">
        <f>IF(U317&gt;=0.3, 1, 0)</f>
        <v>0</v>
      </c>
      <c r="Y317" s="25">
        <f>IF(U317&gt;=0.4, 1, 0)</f>
        <v>0</v>
      </c>
      <c r="Z317" s="25">
        <f>IF(U317&gt;=0.5, 1, 0)</f>
        <v>0</v>
      </c>
      <c r="AA317" s="25">
        <f>IF(U317&gt;=0.6, 1, 0)</f>
        <v>0</v>
      </c>
      <c r="AB317" s="25">
        <f>IF(U317&gt;=0.7, 1, 0)</f>
        <v>0</v>
      </c>
      <c r="AC317" s="25">
        <f>IF(U317&gt;=0.8, 1, 0)</f>
        <v>0</v>
      </c>
      <c r="AD317" s="55">
        <f>IF(U317&gt;=0.9, 1, 0)</f>
        <v>0</v>
      </c>
    </row>
    <row r="318" spans="1:30" ht="20" customHeight="1" x14ac:dyDescent="0.2">
      <c r="A318" s="20" t="s">
        <v>598</v>
      </c>
      <c r="B318" s="33" t="str">
        <f>SUBSTITUTE(A318,"/Users/timomiessen/Desktop/imagesdk/blackwomen1/","Image_")</f>
        <v>Image_BW_334.jpg</v>
      </c>
      <c r="C318" s="63" t="s">
        <v>5</v>
      </c>
      <c r="D318" s="22" t="s">
        <v>2973</v>
      </c>
      <c r="E318" s="23">
        <v>0</v>
      </c>
      <c r="F318" s="23">
        <v>0</v>
      </c>
      <c r="G318" s="23">
        <v>0</v>
      </c>
      <c r="H318" s="23">
        <v>0</v>
      </c>
      <c r="I318" s="23">
        <v>1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 cm="1">
        <f t="array" ref="R318">_xlfn.IFS(H318=1,1,K318=1,1,L318=1,1,M318=1,1,N318=1,1,P318=1,1,TRUE,0)</f>
        <v>0</v>
      </c>
      <c r="S318" s="64">
        <f>IF(AND(G318=1,R318=1),0,R318)</f>
        <v>0</v>
      </c>
      <c r="T318" s="24" t="s">
        <v>2117</v>
      </c>
      <c r="U318" s="49">
        <f>SUBSTITUTE(T318,".",",")*1</f>
        <v>2.8790417127311198E-2</v>
      </c>
      <c r="V318" s="54">
        <f>IF(U318&gt;=0.1, 1, 0)</f>
        <v>0</v>
      </c>
      <c r="W318" s="25">
        <f>IF(U318&gt;=0.2, 1, 0)</f>
        <v>0</v>
      </c>
      <c r="X318" s="25">
        <f>IF(U318&gt;=0.3, 1, 0)</f>
        <v>0</v>
      </c>
      <c r="Y318" s="25">
        <f>IF(U318&gt;=0.4, 1, 0)</f>
        <v>0</v>
      </c>
      <c r="Z318" s="25">
        <f>IF(U318&gt;=0.5, 1, 0)</f>
        <v>0</v>
      </c>
      <c r="AA318" s="25">
        <f>IF(U318&gt;=0.6, 1, 0)</f>
        <v>0</v>
      </c>
      <c r="AB318" s="25">
        <f>IF(U318&gt;=0.7, 1, 0)</f>
        <v>0</v>
      </c>
      <c r="AC318" s="25">
        <f>IF(U318&gt;=0.8, 1, 0)</f>
        <v>0</v>
      </c>
      <c r="AD318" s="55">
        <f>IF(U318&gt;=0.9, 1, 0)</f>
        <v>0</v>
      </c>
    </row>
    <row r="319" spans="1:30" ht="20" customHeight="1" x14ac:dyDescent="0.2">
      <c r="A319" s="20" t="s">
        <v>599</v>
      </c>
      <c r="B319" s="33" t="str">
        <f>SUBSTITUTE(A319,"/Users/timomiessen/Desktop/imagesdk/blackwomen1/","Image_")</f>
        <v>Image_BW_335.jpg</v>
      </c>
      <c r="C319" s="63" t="s">
        <v>5</v>
      </c>
      <c r="D319" s="22" t="s">
        <v>2973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1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 cm="1">
        <f t="array" ref="R319">_xlfn.IFS(H319=1,1,K319=1,1,L319=1,1,M319=1,1,N319=1,1,P319=1,1,TRUE,0)</f>
        <v>0</v>
      </c>
      <c r="S319" s="64">
        <f>IF(AND(G319=1,R319=1),0,R319)</f>
        <v>0</v>
      </c>
      <c r="T319" s="24" t="s">
        <v>2118</v>
      </c>
      <c r="U319" s="49">
        <f>SUBSTITUTE(T319,".",",")*1</f>
        <v>0.91309237759560302</v>
      </c>
      <c r="V319" s="54">
        <f>IF(U319&gt;=0.1, 1, 0)</f>
        <v>1</v>
      </c>
      <c r="W319" s="25">
        <f>IF(U319&gt;=0.2, 1, 0)</f>
        <v>1</v>
      </c>
      <c r="X319" s="25">
        <f>IF(U319&gt;=0.3, 1, 0)</f>
        <v>1</v>
      </c>
      <c r="Y319" s="25">
        <f>IF(U319&gt;=0.4, 1, 0)</f>
        <v>1</v>
      </c>
      <c r="Z319" s="25">
        <f>IF(U319&gt;=0.5, 1, 0)</f>
        <v>1</v>
      </c>
      <c r="AA319" s="25">
        <f>IF(U319&gt;=0.6, 1, 0)</f>
        <v>1</v>
      </c>
      <c r="AB319" s="25">
        <f>IF(U319&gt;=0.7, 1, 0)</f>
        <v>1</v>
      </c>
      <c r="AC319" s="25">
        <f>IF(U319&gt;=0.8, 1, 0)</f>
        <v>1</v>
      </c>
      <c r="AD319" s="55">
        <f>IF(U319&gt;=0.9, 1, 0)</f>
        <v>1</v>
      </c>
    </row>
    <row r="320" spans="1:30" ht="20" customHeight="1" x14ac:dyDescent="0.2">
      <c r="A320" s="20" t="s">
        <v>603</v>
      </c>
      <c r="B320" s="33" t="str">
        <f>SUBSTITUTE(A320,"/Users/timomiessen/Desktop/imagesdk/blackwomen1/","Image_")</f>
        <v>Image_BW_339.jpg</v>
      </c>
      <c r="C320" s="63" t="s">
        <v>5</v>
      </c>
      <c r="D320" s="22" t="s">
        <v>2973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1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 cm="1">
        <f t="array" ref="R320">_xlfn.IFS(H320=1,1,K320=1,1,L320=1,1,M320=1,1,N320=1,1,P320=1,1,TRUE,0)</f>
        <v>0</v>
      </c>
      <c r="S320" s="64">
        <f>IF(AND(G320=1,R320=1),0,R320)</f>
        <v>0</v>
      </c>
      <c r="T320" s="24" t="s">
        <v>2122</v>
      </c>
      <c r="U320" s="49">
        <f>SUBSTITUTE(T320,".",",")*1</f>
        <v>0.86801865696906999</v>
      </c>
      <c r="V320" s="54">
        <f>IF(U320&gt;=0.1, 1, 0)</f>
        <v>1</v>
      </c>
      <c r="W320" s="25">
        <f>IF(U320&gt;=0.2, 1, 0)</f>
        <v>1</v>
      </c>
      <c r="X320" s="25">
        <f>IF(U320&gt;=0.3, 1, 0)</f>
        <v>1</v>
      </c>
      <c r="Y320" s="25">
        <f>IF(U320&gt;=0.4, 1, 0)</f>
        <v>1</v>
      </c>
      <c r="Z320" s="25">
        <f>IF(U320&gt;=0.5, 1, 0)</f>
        <v>1</v>
      </c>
      <c r="AA320" s="25">
        <f>IF(U320&gt;=0.6, 1, 0)</f>
        <v>1</v>
      </c>
      <c r="AB320" s="25">
        <f>IF(U320&gt;=0.7, 1, 0)</f>
        <v>1</v>
      </c>
      <c r="AC320" s="25">
        <f>IF(U320&gt;=0.8, 1, 0)</f>
        <v>1</v>
      </c>
      <c r="AD320" s="55">
        <f>IF(U320&gt;=0.9, 1, 0)</f>
        <v>0</v>
      </c>
    </row>
    <row r="321" spans="1:30" ht="20" customHeight="1" x14ac:dyDescent="0.2">
      <c r="A321" s="20" t="s">
        <v>606</v>
      </c>
      <c r="B321" s="33" t="str">
        <f>SUBSTITUTE(A321,"/Users/timomiessen/Desktop/imagesdk/blackwomen1/","Image_")</f>
        <v>Image_BW_342.jpg</v>
      </c>
      <c r="C321" s="63" t="s">
        <v>5</v>
      </c>
      <c r="D321" s="22" t="s">
        <v>2973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1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 cm="1">
        <f t="array" ref="R321">_xlfn.IFS(H321=1,1,K321=1,1,L321=1,1,M321=1,1,N321=1,1,P321=1,1,TRUE,0)</f>
        <v>0</v>
      </c>
      <c r="S321" s="64">
        <f>IF(AND(G321=1,R321=1),0,R321)</f>
        <v>0</v>
      </c>
      <c r="T321" s="24" t="s">
        <v>2125</v>
      </c>
      <c r="U321" s="49">
        <f>SUBSTITUTE(T321,".",",")*1</f>
        <v>0.98529826360754602</v>
      </c>
      <c r="V321" s="54">
        <f>IF(U321&gt;=0.1, 1, 0)</f>
        <v>1</v>
      </c>
      <c r="W321" s="25">
        <f>IF(U321&gt;=0.2, 1, 0)</f>
        <v>1</v>
      </c>
      <c r="X321" s="25">
        <f>IF(U321&gt;=0.3, 1, 0)</f>
        <v>1</v>
      </c>
      <c r="Y321" s="25">
        <f>IF(U321&gt;=0.4, 1, 0)</f>
        <v>1</v>
      </c>
      <c r="Z321" s="25">
        <f>IF(U321&gt;=0.5, 1, 0)</f>
        <v>1</v>
      </c>
      <c r="AA321" s="25">
        <f>IF(U321&gt;=0.6, 1, 0)</f>
        <v>1</v>
      </c>
      <c r="AB321" s="25">
        <f>IF(U321&gt;=0.7, 1, 0)</f>
        <v>1</v>
      </c>
      <c r="AC321" s="25">
        <f>IF(U321&gt;=0.8, 1, 0)</f>
        <v>1</v>
      </c>
      <c r="AD321" s="55">
        <f>IF(U321&gt;=0.9, 1, 0)</f>
        <v>1</v>
      </c>
    </row>
    <row r="322" spans="1:30" ht="20" customHeight="1" x14ac:dyDescent="0.2">
      <c r="A322" s="20" t="s">
        <v>610</v>
      </c>
      <c r="B322" s="33" t="str">
        <f>SUBSTITUTE(A322,"/Users/timomiessen/Desktop/imagesdk/blackwomen1/","Image_")</f>
        <v>Image_BW_346.jpg</v>
      </c>
      <c r="C322" s="63" t="s">
        <v>5</v>
      </c>
      <c r="D322" s="22" t="s">
        <v>2973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1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 cm="1">
        <f t="array" ref="R322">_xlfn.IFS(H322=1,1,K322=1,1,L322=1,1,M322=1,1,N322=1,1,P322=1,1,TRUE,0)</f>
        <v>0</v>
      </c>
      <c r="S322" s="64">
        <f>IF(AND(G322=1,R322=1),0,R322)</f>
        <v>0</v>
      </c>
      <c r="T322" s="24" t="s">
        <v>2129</v>
      </c>
      <c r="U322" s="49">
        <f>SUBSTITUTE(T322,".",",")*1</f>
        <v>0.83666348643600896</v>
      </c>
      <c r="V322" s="54">
        <f>IF(U322&gt;=0.1, 1, 0)</f>
        <v>1</v>
      </c>
      <c r="W322" s="25">
        <f>IF(U322&gt;=0.2, 1, 0)</f>
        <v>1</v>
      </c>
      <c r="X322" s="25">
        <f>IF(U322&gt;=0.3, 1, 0)</f>
        <v>1</v>
      </c>
      <c r="Y322" s="25">
        <f>IF(U322&gt;=0.4, 1, 0)</f>
        <v>1</v>
      </c>
      <c r="Z322" s="25">
        <f>IF(U322&gt;=0.5, 1, 0)</f>
        <v>1</v>
      </c>
      <c r="AA322" s="25">
        <f>IF(U322&gt;=0.6, 1, 0)</f>
        <v>1</v>
      </c>
      <c r="AB322" s="25">
        <f>IF(U322&gt;=0.7, 1, 0)</f>
        <v>1</v>
      </c>
      <c r="AC322" s="25">
        <f>IF(U322&gt;=0.8, 1, 0)</f>
        <v>1</v>
      </c>
      <c r="AD322" s="55">
        <f>IF(U322&gt;=0.9, 1, 0)</f>
        <v>0</v>
      </c>
    </row>
    <row r="323" spans="1:30" ht="20" customHeight="1" x14ac:dyDescent="0.2">
      <c r="A323" s="20" t="s">
        <v>620</v>
      </c>
      <c r="B323" s="33" t="str">
        <f>SUBSTITUTE(A323,"/Users/timomiessen/Desktop/imagesdk/blackwomen1/","Image_")</f>
        <v>Image_BW_355.jpg</v>
      </c>
      <c r="C323" s="63" t="s">
        <v>5</v>
      </c>
      <c r="D323" s="22" t="s">
        <v>2973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1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 cm="1">
        <f t="array" ref="R323">_xlfn.IFS(H323=1,1,K323=1,1,L323=1,1,M323=1,1,N323=1,1,P323=1,1,TRUE,0)</f>
        <v>0</v>
      </c>
      <c r="S323" s="64">
        <f>IF(AND(G323=1,R323=1),0,R323)</f>
        <v>0</v>
      </c>
      <c r="T323" s="24" t="s">
        <v>2139</v>
      </c>
      <c r="U323" s="49">
        <f>SUBSTITUTE(T323,".",",")*1</f>
        <v>0.17851529270410499</v>
      </c>
      <c r="V323" s="54">
        <f>IF(U323&gt;=0.1, 1, 0)</f>
        <v>1</v>
      </c>
      <c r="W323" s="25">
        <f>IF(U323&gt;=0.2, 1, 0)</f>
        <v>0</v>
      </c>
      <c r="X323" s="25">
        <f>IF(U323&gt;=0.3, 1, 0)</f>
        <v>0</v>
      </c>
      <c r="Y323" s="25">
        <f>IF(U323&gt;=0.4, 1, 0)</f>
        <v>0</v>
      </c>
      <c r="Z323" s="25">
        <f>IF(U323&gt;=0.5, 1, 0)</f>
        <v>0</v>
      </c>
      <c r="AA323" s="25">
        <f>IF(U323&gt;=0.6, 1, 0)</f>
        <v>0</v>
      </c>
      <c r="AB323" s="25">
        <f>IF(U323&gt;=0.7, 1, 0)</f>
        <v>0</v>
      </c>
      <c r="AC323" s="25">
        <f>IF(U323&gt;=0.8, 1, 0)</f>
        <v>0</v>
      </c>
      <c r="AD323" s="55">
        <f>IF(U323&gt;=0.9, 1, 0)</f>
        <v>0</v>
      </c>
    </row>
    <row r="324" spans="1:30" ht="20" customHeight="1" x14ac:dyDescent="0.2">
      <c r="A324" s="20" t="s">
        <v>621</v>
      </c>
      <c r="B324" s="33" t="str">
        <f>SUBSTITUTE(A324,"/Users/timomiessen/Desktop/imagesdk/blackwomen1/","Image_")</f>
        <v>Image_BW_356.jpg</v>
      </c>
      <c r="C324" s="63" t="s">
        <v>5</v>
      </c>
      <c r="D324" s="22" t="s">
        <v>2973</v>
      </c>
      <c r="E324" s="23">
        <v>0</v>
      </c>
      <c r="F324" s="23">
        <v>0</v>
      </c>
      <c r="G324" s="23">
        <v>0</v>
      </c>
      <c r="H324" s="23">
        <v>0</v>
      </c>
      <c r="I324" s="23">
        <v>1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 cm="1">
        <f t="array" ref="R324">_xlfn.IFS(H324=1,1,K324=1,1,L324=1,1,M324=1,1,N324=1,1,P324=1,1,TRUE,0)</f>
        <v>0</v>
      </c>
      <c r="S324" s="64">
        <f>IF(AND(G324=1,R324=1),0,R324)</f>
        <v>0</v>
      </c>
      <c r="T324" s="24" t="s">
        <v>2140</v>
      </c>
      <c r="U324" s="49">
        <f>SUBSTITUTE(T324,".",",")*1</f>
        <v>0.94679383572656595</v>
      </c>
      <c r="V324" s="54">
        <f>IF(U324&gt;=0.1, 1, 0)</f>
        <v>1</v>
      </c>
      <c r="W324" s="25">
        <f>IF(U324&gt;=0.2, 1, 0)</f>
        <v>1</v>
      </c>
      <c r="X324" s="25">
        <f>IF(U324&gt;=0.3, 1, 0)</f>
        <v>1</v>
      </c>
      <c r="Y324" s="25">
        <f>IF(U324&gt;=0.4, 1, 0)</f>
        <v>1</v>
      </c>
      <c r="Z324" s="25">
        <f>IF(U324&gt;=0.5, 1, 0)</f>
        <v>1</v>
      </c>
      <c r="AA324" s="25">
        <f>IF(U324&gt;=0.6, 1, 0)</f>
        <v>1</v>
      </c>
      <c r="AB324" s="25">
        <f>IF(U324&gt;=0.7, 1, 0)</f>
        <v>1</v>
      </c>
      <c r="AC324" s="25">
        <f>IF(U324&gt;=0.8, 1, 0)</f>
        <v>1</v>
      </c>
      <c r="AD324" s="55">
        <f>IF(U324&gt;=0.9, 1, 0)</f>
        <v>1</v>
      </c>
    </row>
    <row r="325" spans="1:30" ht="20" customHeight="1" x14ac:dyDescent="0.2">
      <c r="A325" s="20" t="s">
        <v>622</v>
      </c>
      <c r="B325" s="33" t="str">
        <f>SUBSTITUTE(A325,"/Users/timomiessen/Desktop/imagesdk/blackwomen1/","Image_")</f>
        <v>Image_BW_357.jpg</v>
      </c>
      <c r="C325" s="63" t="s">
        <v>5</v>
      </c>
      <c r="D325" s="22" t="s">
        <v>2973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1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 cm="1">
        <f t="array" ref="R325">_xlfn.IFS(H325=1,1,K325=1,1,L325=1,1,M325=1,1,N325=1,1,P325=1,1,TRUE,0)</f>
        <v>0</v>
      </c>
      <c r="S325" s="64">
        <f>IF(AND(G325=1,R325=1),0,R325)</f>
        <v>0</v>
      </c>
      <c r="T325" s="24" t="s">
        <v>2141</v>
      </c>
      <c r="U325" s="49">
        <f>SUBSTITUTE(T325,".",",")*1</f>
        <v>3.9651050465181401E-3</v>
      </c>
      <c r="V325" s="54">
        <f>IF(U325&gt;=0.1, 1, 0)</f>
        <v>0</v>
      </c>
      <c r="W325" s="25">
        <f>IF(U325&gt;=0.2, 1, 0)</f>
        <v>0</v>
      </c>
      <c r="X325" s="25">
        <f>IF(U325&gt;=0.3, 1, 0)</f>
        <v>0</v>
      </c>
      <c r="Y325" s="25">
        <f>IF(U325&gt;=0.4, 1, 0)</f>
        <v>0</v>
      </c>
      <c r="Z325" s="25">
        <f>IF(U325&gt;=0.5, 1, 0)</f>
        <v>0</v>
      </c>
      <c r="AA325" s="25">
        <f>IF(U325&gt;=0.6, 1, 0)</f>
        <v>0</v>
      </c>
      <c r="AB325" s="25">
        <f>IF(U325&gt;=0.7, 1, 0)</f>
        <v>0</v>
      </c>
      <c r="AC325" s="25">
        <f>IF(U325&gt;=0.8, 1, 0)</f>
        <v>0</v>
      </c>
      <c r="AD325" s="55">
        <f>IF(U325&gt;=0.9, 1, 0)</f>
        <v>0</v>
      </c>
    </row>
    <row r="326" spans="1:30" ht="20" customHeight="1" x14ac:dyDescent="0.2">
      <c r="A326" s="20" t="s">
        <v>627</v>
      </c>
      <c r="B326" s="33" t="str">
        <f>SUBSTITUTE(A326,"/Users/timomiessen/Desktop/imagesdk/blackwomen1/","Image_")</f>
        <v>Image_BW_364.jpg</v>
      </c>
      <c r="C326" s="63" t="s">
        <v>5</v>
      </c>
      <c r="D326" s="22" t="s">
        <v>2973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1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 cm="1">
        <f t="array" ref="R326">_xlfn.IFS(H326=1,1,K326=1,1,L326=1,1,M326=1,1,N326=1,1,P326=1,1,TRUE,0)</f>
        <v>0</v>
      </c>
      <c r="S326" s="64">
        <f>IF(AND(G326=1,R326=1),0,R326)</f>
        <v>0</v>
      </c>
      <c r="T326" s="24" t="s">
        <v>2146</v>
      </c>
      <c r="U326" s="49">
        <f>SUBSTITUTE(T326,".",",")*1</f>
        <v>6.5540207549929605E-2</v>
      </c>
      <c r="V326" s="54">
        <f>IF(U326&gt;=0.1, 1, 0)</f>
        <v>0</v>
      </c>
      <c r="W326" s="25">
        <f>IF(U326&gt;=0.2, 1, 0)</f>
        <v>0</v>
      </c>
      <c r="X326" s="25">
        <f>IF(U326&gt;=0.3, 1, 0)</f>
        <v>0</v>
      </c>
      <c r="Y326" s="25">
        <f>IF(U326&gt;=0.4, 1, 0)</f>
        <v>0</v>
      </c>
      <c r="Z326" s="25">
        <f>IF(U326&gt;=0.5, 1, 0)</f>
        <v>0</v>
      </c>
      <c r="AA326" s="25">
        <f>IF(U326&gt;=0.6, 1, 0)</f>
        <v>0</v>
      </c>
      <c r="AB326" s="25">
        <f>IF(U326&gt;=0.7, 1, 0)</f>
        <v>0</v>
      </c>
      <c r="AC326" s="25">
        <f>IF(U326&gt;=0.8, 1, 0)</f>
        <v>0</v>
      </c>
      <c r="AD326" s="55">
        <f>IF(U326&gt;=0.9, 1, 0)</f>
        <v>0</v>
      </c>
    </row>
    <row r="327" spans="1:30" ht="20" customHeight="1" x14ac:dyDescent="0.2">
      <c r="A327" s="20" t="s">
        <v>628</v>
      </c>
      <c r="B327" s="33" t="str">
        <f>SUBSTITUTE(A327,"/Users/timomiessen/Desktop/imagesdk/blackwomen1/","Image_")</f>
        <v>Image_BW_365.jpg</v>
      </c>
      <c r="C327" s="63" t="s">
        <v>5</v>
      </c>
      <c r="D327" s="22" t="s">
        <v>2973</v>
      </c>
      <c r="E327" s="23">
        <v>0</v>
      </c>
      <c r="F327" s="23">
        <v>0</v>
      </c>
      <c r="G327" s="23">
        <v>0</v>
      </c>
      <c r="H327" s="23">
        <v>0</v>
      </c>
      <c r="I327" s="23">
        <v>1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 cm="1">
        <f t="array" ref="R327">_xlfn.IFS(H327=1,1,K327=1,1,L327=1,1,M327=1,1,N327=1,1,P327=1,1,TRUE,0)</f>
        <v>0</v>
      </c>
      <c r="S327" s="64">
        <f>IF(AND(G327=1,R327=1),0,R327)</f>
        <v>0</v>
      </c>
      <c r="T327" s="24" t="s">
        <v>2147</v>
      </c>
      <c r="U327" s="49">
        <f>SUBSTITUTE(T327,".",",")*1</f>
        <v>0.58886772394180298</v>
      </c>
      <c r="V327" s="54">
        <f>IF(U327&gt;=0.1, 1, 0)</f>
        <v>1</v>
      </c>
      <c r="W327" s="25">
        <f>IF(U327&gt;=0.2, 1, 0)</f>
        <v>1</v>
      </c>
      <c r="X327" s="25">
        <f>IF(U327&gt;=0.3, 1, 0)</f>
        <v>1</v>
      </c>
      <c r="Y327" s="25">
        <f>IF(U327&gt;=0.4, 1, 0)</f>
        <v>1</v>
      </c>
      <c r="Z327" s="25">
        <f>IF(U327&gt;=0.5, 1, 0)</f>
        <v>1</v>
      </c>
      <c r="AA327" s="25">
        <f>IF(U327&gt;=0.6, 1, 0)</f>
        <v>0</v>
      </c>
      <c r="AB327" s="25">
        <f>IF(U327&gt;=0.7, 1, 0)</f>
        <v>0</v>
      </c>
      <c r="AC327" s="25">
        <f>IF(U327&gt;=0.8, 1, 0)</f>
        <v>0</v>
      </c>
      <c r="AD327" s="55">
        <f>IF(U327&gt;=0.9, 1, 0)</f>
        <v>0</v>
      </c>
    </row>
    <row r="328" spans="1:30" ht="20" customHeight="1" x14ac:dyDescent="0.2">
      <c r="A328" s="20" t="s">
        <v>630</v>
      </c>
      <c r="B328" s="33" t="str">
        <f>SUBSTITUTE(A328,"/Users/timomiessen/Desktop/imagesdk/blackwomen1/","Image_")</f>
        <v>Image_BW_367.jpg</v>
      </c>
      <c r="C328" s="63" t="s">
        <v>5</v>
      </c>
      <c r="D328" s="22" t="s">
        <v>2973</v>
      </c>
      <c r="E328" s="23">
        <v>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 cm="1">
        <f t="array" ref="R328">_xlfn.IFS(H328=1,1,K328=1,1,L328=1,1,M328=1,1,N328=1,1,P328=1,1,TRUE,0)</f>
        <v>0</v>
      </c>
      <c r="S328" s="64">
        <f>IF(AND(G328=1,R328=1),0,R328)</f>
        <v>0</v>
      </c>
      <c r="T328" s="24" t="s">
        <v>2149</v>
      </c>
      <c r="U328" s="49">
        <f>SUBSTITUTE(T328,".",",")*1</f>
        <v>0.237406101077795</v>
      </c>
      <c r="V328" s="54">
        <f>IF(U328&gt;=0.1, 1, 0)</f>
        <v>1</v>
      </c>
      <c r="W328" s="25">
        <f>IF(U328&gt;=0.2, 1, 0)</f>
        <v>1</v>
      </c>
      <c r="X328" s="25">
        <f>IF(U328&gt;=0.3, 1, 0)</f>
        <v>0</v>
      </c>
      <c r="Y328" s="25">
        <f>IF(U328&gt;=0.4, 1, 0)</f>
        <v>0</v>
      </c>
      <c r="Z328" s="25">
        <f>IF(U328&gt;=0.5, 1, 0)</f>
        <v>0</v>
      </c>
      <c r="AA328" s="25">
        <f>IF(U328&gt;=0.6, 1, 0)</f>
        <v>0</v>
      </c>
      <c r="AB328" s="25">
        <f>IF(U328&gt;=0.7, 1, 0)</f>
        <v>0</v>
      </c>
      <c r="AC328" s="25">
        <f>IF(U328&gt;=0.8, 1, 0)</f>
        <v>0</v>
      </c>
      <c r="AD328" s="55">
        <f>IF(U328&gt;=0.9, 1, 0)</f>
        <v>0</v>
      </c>
    </row>
    <row r="329" spans="1:30" ht="20" customHeight="1" x14ac:dyDescent="0.2">
      <c r="A329" s="20" t="s">
        <v>631</v>
      </c>
      <c r="B329" s="33" t="str">
        <f>SUBSTITUTE(A329,"/Users/timomiessen/Desktop/imagesdk/blackwomen1/","Image_")</f>
        <v>Image_BW_368.jpg</v>
      </c>
      <c r="C329" s="63" t="s">
        <v>5</v>
      </c>
      <c r="D329" s="22" t="s">
        <v>2973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1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 cm="1">
        <f t="array" ref="R329">_xlfn.IFS(H329=1,1,K329=1,1,L329=1,1,M329=1,1,N329=1,1,P329=1,1,TRUE,0)</f>
        <v>0</v>
      </c>
      <c r="S329" s="64">
        <f>IF(AND(G329=1,R329=1),0,R329)</f>
        <v>0</v>
      </c>
      <c r="T329" s="24" t="s">
        <v>2150</v>
      </c>
      <c r="U329" s="49">
        <f>SUBSTITUTE(T329,".",",")*1</f>
        <v>7.7837664633989306E-2</v>
      </c>
      <c r="V329" s="54">
        <f>IF(U329&gt;=0.1, 1, 0)</f>
        <v>0</v>
      </c>
      <c r="W329" s="25">
        <f>IF(U329&gt;=0.2, 1, 0)</f>
        <v>0</v>
      </c>
      <c r="X329" s="25">
        <f>IF(U329&gt;=0.3, 1, 0)</f>
        <v>0</v>
      </c>
      <c r="Y329" s="25">
        <f>IF(U329&gt;=0.4, 1, 0)</f>
        <v>0</v>
      </c>
      <c r="Z329" s="25">
        <f>IF(U329&gt;=0.5, 1, 0)</f>
        <v>0</v>
      </c>
      <c r="AA329" s="25">
        <f>IF(U329&gt;=0.6, 1, 0)</f>
        <v>0</v>
      </c>
      <c r="AB329" s="25">
        <f>IF(U329&gt;=0.7, 1, 0)</f>
        <v>0</v>
      </c>
      <c r="AC329" s="25">
        <f>IF(U329&gt;=0.8, 1, 0)</f>
        <v>0</v>
      </c>
      <c r="AD329" s="55">
        <f>IF(U329&gt;=0.9, 1, 0)</f>
        <v>0</v>
      </c>
    </row>
    <row r="330" spans="1:30" ht="20" customHeight="1" x14ac:dyDescent="0.2">
      <c r="A330" s="20" t="s">
        <v>633</v>
      </c>
      <c r="B330" s="33" t="str">
        <f>SUBSTITUTE(A330,"/Users/timomiessen/Desktop/imagesdk/blackwomen1/","Image_")</f>
        <v>Image_BW_37.jpg</v>
      </c>
      <c r="C330" s="63" t="s">
        <v>5</v>
      </c>
      <c r="D330" s="22" t="s">
        <v>2973</v>
      </c>
      <c r="E330" s="23">
        <v>1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 cm="1">
        <f t="array" ref="R330">_xlfn.IFS(H330=1,1,K330=1,1,L330=1,1,M330=1,1,N330=1,1,P330=1,1,TRUE,0)</f>
        <v>0</v>
      </c>
      <c r="S330" s="64">
        <f>IF(AND(G330=1,R330=1),0,R330)</f>
        <v>0</v>
      </c>
      <c r="T330" s="24" t="s">
        <v>2152</v>
      </c>
      <c r="U330" s="49">
        <f>SUBSTITUTE(T330,".",",")*1</f>
        <v>0.30648241192102399</v>
      </c>
      <c r="V330" s="54">
        <f>IF(U330&gt;=0.1, 1, 0)</f>
        <v>1</v>
      </c>
      <c r="W330" s="25">
        <f>IF(U330&gt;=0.2, 1, 0)</f>
        <v>1</v>
      </c>
      <c r="X330" s="25">
        <f>IF(U330&gt;=0.3, 1, 0)</f>
        <v>1</v>
      </c>
      <c r="Y330" s="25">
        <f>IF(U330&gt;=0.4, 1, 0)</f>
        <v>0</v>
      </c>
      <c r="Z330" s="25">
        <f>IF(U330&gt;=0.5, 1, 0)</f>
        <v>0</v>
      </c>
      <c r="AA330" s="25">
        <f>IF(U330&gt;=0.6, 1, 0)</f>
        <v>0</v>
      </c>
      <c r="AB330" s="25">
        <f>IF(U330&gt;=0.7, 1, 0)</f>
        <v>0</v>
      </c>
      <c r="AC330" s="25">
        <f>IF(U330&gt;=0.8, 1, 0)</f>
        <v>0</v>
      </c>
      <c r="AD330" s="55">
        <f>IF(U330&gt;=0.9, 1, 0)</f>
        <v>0</v>
      </c>
    </row>
    <row r="331" spans="1:30" ht="20" customHeight="1" x14ac:dyDescent="0.2">
      <c r="A331" s="20" t="s">
        <v>634</v>
      </c>
      <c r="B331" s="33" t="str">
        <f>SUBSTITUTE(A331,"/Users/timomiessen/Desktop/imagesdk/blackwomen1/","Image_")</f>
        <v>Image_BW_370.jpg</v>
      </c>
      <c r="C331" s="63" t="s">
        <v>5</v>
      </c>
      <c r="D331" s="22" t="s">
        <v>2973</v>
      </c>
      <c r="E331" s="23">
        <v>0</v>
      </c>
      <c r="F331" s="23">
        <v>0</v>
      </c>
      <c r="G331" s="23">
        <v>0</v>
      </c>
      <c r="H331" s="23">
        <v>0</v>
      </c>
      <c r="I331" s="23">
        <v>1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 cm="1">
        <f t="array" ref="R331">_xlfn.IFS(H331=1,1,K331=1,1,L331=1,1,M331=1,1,N331=1,1,P331=1,1,TRUE,0)</f>
        <v>0</v>
      </c>
      <c r="S331" s="64">
        <f>IF(AND(G331=1,R331=1),0,R331)</f>
        <v>0</v>
      </c>
      <c r="T331" s="24" t="s">
        <v>2153</v>
      </c>
      <c r="U331" s="49">
        <f>SUBSTITUTE(T331,".",",")*1</f>
        <v>0.224459148943424</v>
      </c>
      <c r="V331" s="54">
        <f>IF(U331&gt;=0.1, 1, 0)</f>
        <v>1</v>
      </c>
      <c r="W331" s="25">
        <f>IF(U331&gt;=0.2, 1, 0)</f>
        <v>1</v>
      </c>
      <c r="X331" s="25">
        <f>IF(U331&gt;=0.3, 1, 0)</f>
        <v>0</v>
      </c>
      <c r="Y331" s="25">
        <f>IF(U331&gt;=0.4, 1, 0)</f>
        <v>0</v>
      </c>
      <c r="Z331" s="25">
        <f>IF(U331&gt;=0.5, 1, 0)</f>
        <v>0</v>
      </c>
      <c r="AA331" s="25">
        <f>IF(U331&gt;=0.6, 1, 0)</f>
        <v>0</v>
      </c>
      <c r="AB331" s="25">
        <f>IF(U331&gt;=0.7, 1, 0)</f>
        <v>0</v>
      </c>
      <c r="AC331" s="25">
        <f>IF(U331&gt;=0.8, 1, 0)</f>
        <v>0</v>
      </c>
      <c r="AD331" s="55">
        <f>IF(U331&gt;=0.9, 1, 0)</f>
        <v>0</v>
      </c>
    </row>
    <row r="332" spans="1:30" ht="20" customHeight="1" x14ac:dyDescent="0.2">
      <c r="A332" s="20" t="s">
        <v>644</v>
      </c>
      <c r="B332" s="33" t="str">
        <f>SUBSTITUTE(A332,"/Users/timomiessen/Desktop/imagesdk/blackwomen1/","Image_")</f>
        <v>Image_BW_38.jpg</v>
      </c>
      <c r="C332" s="63" t="s">
        <v>5</v>
      </c>
      <c r="D332" s="22" t="s">
        <v>2973</v>
      </c>
      <c r="E332" s="23">
        <v>1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 cm="1">
        <f t="array" ref="R332">_xlfn.IFS(H332=1,1,K332=1,1,L332=1,1,M332=1,1,N332=1,1,P332=1,1,TRUE,0)</f>
        <v>0</v>
      </c>
      <c r="S332" s="64">
        <f>IF(AND(G332=1,R332=1),0,R332)</f>
        <v>0</v>
      </c>
      <c r="T332" s="24" t="s">
        <v>2163</v>
      </c>
      <c r="U332" s="49">
        <f>SUBSTITUTE(T332,".",",")*1</f>
        <v>1.9144403282552899E-2</v>
      </c>
      <c r="V332" s="54">
        <f>IF(U332&gt;=0.1, 1, 0)</f>
        <v>0</v>
      </c>
      <c r="W332" s="25">
        <f>IF(U332&gt;=0.2, 1, 0)</f>
        <v>0</v>
      </c>
      <c r="X332" s="25">
        <f>IF(U332&gt;=0.3, 1, 0)</f>
        <v>0</v>
      </c>
      <c r="Y332" s="25">
        <f>IF(U332&gt;=0.4, 1, 0)</f>
        <v>0</v>
      </c>
      <c r="Z332" s="25">
        <f>IF(U332&gt;=0.5, 1, 0)</f>
        <v>0</v>
      </c>
      <c r="AA332" s="25">
        <f>IF(U332&gt;=0.6, 1, 0)</f>
        <v>0</v>
      </c>
      <c r="AB332" s="25">
        <f>IF(U332&gt;=0.7, 1, 0)</f>
        <v>0</v>
      </c>
      <c r="AC332" s="25">
        <f>IF(U332&gt;=0.8, 1, 0)</f>
        <v>0</v>
      </c>
      <c r="AD332" s="55">
        <f>IF(U332&gt;=0.9, 1, 0)</f>
        <v>0</v>
      </c>
    </row>
    <row r="333" spans="1:30" ht="20" customHeight="1" x14ac:dyDescent="0.2">
      <c r="A333" s="20" t="s">
        <v>665</v>
      </c>
      <c r="B333" s="33" t="str">
        <f>SUBSTITUTE(A333,"/Users/timomiessen/Desktop/imagesdk/blackwomen1/","Image_")</f>
        <v>Image_BW_4.jpg</v>
      </c>
      <c r="C333" s="63" t="s">
        <v>5</v>
      </c>
      <c r="D333" s="22" t="s">
        <v>2973</v>
      </c>
      <c r="E333" s="23">
        <v>1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 cm="1">
        <f t="array" ref="R333">_xlfn.IFS(H333=1,1,K333=1,1,L333=1,1,M333=1,1,N333=1,1,P333=1,1,TRUE,0)</f>
        <v>0</v>
      </c>
      <c r="S333" s="64">
        <f>IF(AND(G333=1,R333=1),0,R333)</f>
        <v>0</v>
      </c>
      <c r="T333" s="24" t="s">
        <v>2184</v>
      </c>
      <c r="U333" s="49">
        <f>SUBSTITUTE(T333,".",",")*1</f>
        <v>3.3257396891713101E-2</v>
      </c>
      <c r="V333" s="54">
        <f>IF(U333&gt;=0.1, 1, 0)</f>
        <v>0</v>
      </c>
      <c r="W333" s="25">
        <f>IF(U333&gt;=0.2, 1, 0)</f>
        <v>0</v>
      </c>
      <c r="X333" s="25">
        <f>IF(U333&gt;=0.3, 1, 0)</f>
        <v>0</v>
      </c>
      <c r="Y333" s="25">
        <f>IF(U333&gt;=0.4, 1, 0)</f>
        <v>0</v>
      </c>
      <c r="Z333" s="25">
        <f>IF(U333&gt;=0.5, 1, 0)</f>
        <v>0</v>
      </c>
      <c r="AA333" s="25">
        <f>IF(U333&gt;=0.6, 1, 0)</f>
        <v>0</v>
      </c>
      <c r="AB333" s="25">
        <f>IF(U333&gt;=0.7, 1, 0)</f>
        <v>0</v>
      </c>
      <c r="AC333" s="25">
        <f>IF(U333&gt;=0.8, 1, 0)</f>
        <v>0</v>
      </c>
      <c r="AD333" s="55">
        <f>IF(U333&gt;=0.9, 1, 0)</f>
        <v>0</v>
      </c>
    </row>
    <row r="334" spans="1:30" ht="20" customHeight="1" x14ac:dyDescent="0.2">
      <c r="A334" s="20" t="s">
        <v>666</v>
      </c>
      <c r="B334" s="33" t="str">
        <f>SUBSTITUTE(A334,"/Users/timomiessen/Desktop/imagesdk/blackwomen1/","Image_")</f>
        <v>Image_BW_40.jpg</v>
      </c>
      <c r="C334" s="63" t="s">
        <v>5</v>
      </c>
      <c r="D334" s="22" t="s">
        <v>2973</v>
      </c>
      <c r="E334" s="23">
        <v>1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 cm="1">
        <f t="array" ref="R334">_xlfn.IFS(H334=1,1,K334=1,1,L334=1,1,M334=1,1,N334=1,1,P334=1,1,TRUE,0)</f>
        <v>0</v>
      </c>
      <c r="S334" s="64">
        <f>IF(AND(G334=1,R334=1),0,R334)</f>
        <v>0</v>
      </c>
      <c r="T334" s="24" t="s">
        <v>2185</v>
      </c>
      <c r="U334" s="49">
        <f>SUBSTITUTE(T334,".",",")*1</f>
        <v>4.9020751612260903E-3</v>
      </c>
      <c r="V334" s="54">
        <f>IF(U334&gt;=0.1, 1, 0)</f>
        <v>0</v>
      </c>
      <c r="W334" s="25">
        <f>IF(U334&gt;=0.2, 1, 0)</f>
        <v>0</v>
      </c>
      <c r="X334" s="25">
        <f>IF(U334&gt;=0.3, 1, 0)</f>
        <v>0</v>
      </c>
      <c r="Y334" s="25">
        <f>IF(U334&gt;=0.4, 1, 0)</f>
        <v>0</v>
      </c>
      <c r="Z334" s="25">
        <f>IF(U334&gt;=0.5, 1, 0)</f>
        <v>0</v>
      </c>
      <c r="AA334" s="25">
        <f>IF(U334&gt;=0.6, 1, 0)</f>
        <v>0</v>
      </c>
      <c r="AB334" s="25">
        <f>IF(U334&gt;=0.7, 1, 0)</f>
        <v>0</v>
      </c>
      <c r="AC334" s="25">
        <f>IF(U334&gt;=0.8, 1, 0)</f>
        <v>0</v>
      </c>
      <c r="AD334" s="55">
        <f>IF(U334&gt;=0.9, 1, 0)</f>
        <v>0</v>
      </c>
    </row>
    <row r="335" spans="1:30" ht="20" customHeight="1" x14ac:dyDescent="0.2">
      <c r="A335" s="20" t="s">
        <v>674</v>
      </c>
      <c r="B335" s="33" t="str">
        <f>SUBSTITUTE(A335,"/Users/timomiessen/Desktop/imagesdk/blackwomen1/","Image_")</f>
        <v>Image_BW_41.jpg</v>
      </c>
      <c r="C335" s="63" t="s">
        <v>5</v>
      </c>
      <c r="D335" s="22" t="s">
        <v>2973</v>
      </c>
      <c r="E335" s="23">
        <v>1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 cm="1">
        <f t="array" ref="R335">_xlfn.IFS(H335=1,1,K335=1,1,L335=1,1,M335=1,1,N335=1,1,P335=1,1,TRUE,0)</f>
        <v>0</v>
      </c>
      <c r="S335" s="64">
        <f>IF(AND(G335=1,R335=1),0,R335)</f>
        <v>0</v>
      </c>
      <c r="T335" s="24" t="s">
        <v>2193</v>
      </c>
      <c r="U335" s="49">
        <f>SUBSTITUTE(T335,".",",")*1</f>
        <v>0.108217176049947</v>
      </c>
      <c r="V335" s="54">
        <f>IF(U335&gt;=0.1, 1, 0)</f>
        <v>1</v>
      </c>
      <c r="W335" s="25">
        <f>IF(U335&gt;=0.2, 1, 0)</f>
        <v>0</v>
      </c>
      <c r="X335" s="25">
        <f>IF(U335&gt;=0.3, 1, 0)</f>
        <v>0</v>
      </c>
      <c r="Y335" s="25">
        <f>IF(U335&gt;=0.4, 1, 0)</f>
        <v>0</v>
      </c>
      <c r="Z335" s="25">
        <f>IF(U335&gt;=0.5, 1, 0)</f>
        <v>0</v>
      </c>
      <c r="AA335" s="25">
        <f>IF(U335&gt;=0.6, 1, 0)</f>
        <v>0</v>
      </c>
      <c r="AB335" s="25">
        <f>IF(U335&gt;=0.7, 1, 0)</f>
        <v>0</v>
      </c>
      <c r="AC335" s="25">
        <f>IF(U335&gt;=0.8, 1, 0)</f>
        <v>0</v>
      </c>
      <c r="AD335" s="55">
        <f>IF(U335&gt;=0.9, 1, 0)</f>
        <v>0</v>
      </c>
    </row>
    <row r="336" spans="1:30" ht="20" customHeight="1" x14ac:dyDescent="0.2">
      <c r="A336" s="20" t="s">
        <v>675</v>
      </c>
      <c r="B336" s="33" t="str">
        <f>SUBSTITUTE(A336,"/Users/timomiessen/Desktop/imagesdk/blackwomen1/","Image_")</f>
        <v>Image_BW_42.jpg</v>
      </c>
      <c r="C336" s="63" t="s">
        <v>5</v>
      </c>
      <c r="D336" s="22" t="s">
        <v>2973</v>
      </c>
      <c r="E336" s="23">
        <v>1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 cm="1">
        <f t="array" ref="R336">_xlfn.IFS(H336=1,1,K336=1,1,L336=1,1,M336=1,1,N336=1,1,P336=1,1,TRUE,0)</f>
        <v>0</v>
      </c>
      <c r="S336" s="64">
        <f>IF(AND(G336=1,R336=1),0,R336)</f>
        <v>0</v>
      </c>
      <c r="T336" s="24" t="s">
        <v>2194</v>
      </c>
      <c r="U336" s="49">
        <f>SUBSTITUTE(T336,".",",")*1</f>
        <v>1.52386066038161E-2</v>
      </c>
      <c r="V336" s="54">
        <f>IF(U336&gt;=0.1, 1, 0)</f>
        <v>0</v>
      </c>
      <c r="W336" s="25">
        <f>IF(U336&gt;=0.2, 1, 0)</f>
        <v>0</v>
      </c>
      <c r="X336" s="25">
        <f>IF(U336&gt;=0.3, 1, 0)</f>
        <v>0</v>
      </c>
      <c r="Y336" s="25">
        <f>IF(U336&gt;=0.4, 1, 0)</f>
        <v>0</v>
      </c>
      <c r="Z336" s="25">
        <f>IF(U336&gt;=0.5, 1, 0)</f>
        <v>0</v>
      </c>
      <c r="AA336" s="25">
        <f>IF(U336&gt;=0.6, 1, 0)</f>
        <v>0</v>
      </c>
      <c r="AB336" s="25">
        <f>IF(U336&gt;=0.7, 1, 0)</f>
        <v>0</v>
      </c>
      <c r="AC336" s="25">
        <f>IF(U336&gt;=0.8, 1, 0)</f>
        <v>0</v>
      </c>
      <c r="AD336" s="55">
        <f>IF(U336&gt;=0.9, 1, 0)</f>
        <v>0</v>
      </c>
    </row>
    <row r="337" spans="1:30" ht="20" customHeight="1" x14ac:dyDescent="0.2">
      <c r="A337" s="20" t="s">
        <v>676</v>
      </c>
      <c r="B337" s="33" t="str">
        <f>SUBSTITUTE(A337,"/Users/timomiessen/Desktop/imagesdk/blackwomen1/","Image_")</f>
        <v>Image_BW_43.jpg</v>
      </c>
      <c r="C337" s="63" t="s">
        <v>5</v>
      </c>
      <c r="D337" s="22" t="s">
        <v>2973</v>
      </c>
      <c r="E337" s="23">
        <v>1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 cm="1">
        <f t="array" ref="R337">_xlfn.IFS(H337=1,1,K337=1,1,L337=1,1,M337=1,1,N337=1,1,P337=1,1,TRUE,0)</f>
        <v>0</v>
      </c>
      <c r="S337" s="64">
        <f>IF(AND(G337=1,R337=1),0,R337)</f>
        <v>0</v>
      </c>
      <c r="T337" s="24" t="s">
        <v>2195</v>
      </c>
      <c r="U337" s="49">
        <f>SUBSTITUTE(T337,".",",")*1</f>
        <v>2.6874424889683699E-2</v>
      </c>
      <c r="V337" s="54">
        <f>IF(U337&gt;=0.1, 1, 0)</f>
        <v>0</v>
      </c>
      <c r="W337" s="25">
        <f>IF(U337&gt;=0.2, 1, 0)</f>
        <v>0</v>
      </c>
      <c r="X337" s="25">
        <f>IF(U337&gt;=0.3, 1, 0)</f>
        <v>0</v>
      </c>
      <c r="Y337" s="25">
        <f>IF(U337&gt;=0.4, 1, 0)</f>
        <v>0</v>
      </c>
      <c r="Z337" s="25">
        <f>IF(U337&gt;=0.5, 1, 0)</f>
        <v>0</v>
      </c>
      <c r="AA337" s="25">
        <f>IF(U337&gt;=0.6, 1, 0)</f>
        <v>0</v>
      </c>
      <c r="AB337" s="25">
        <f>IF(U337&gt;=0.7, 1, 0)</f>
        <v>0</v>
      </c>
      <c r="AC337" s="25">
        <f>IF(U337&gt;=0.8, 1, 0)</f>
        <v>0</v>
      </c>
      <c r="AD337" s="55">
        <f>IF(U337&gt;=0.9, 1, 0)</f>
        <v>0</v>
      </c>
    </row>
    <row r="338" spans="1:30" ht="20" customHeight="1" x14ac:dyDescent="0.2">
      <c r="A338" s="20" t="s">
        <v>677</v>
      </c>
      <c r="B338" s="33" t="str">
        <f>SUBSTITUTE(A338,"/Users/timomiessen/Desktop/imagesdk/blackwomen1/","Image_")</f>
        <v>Image_BW_44.jpg</v>
      </c>
      <c r="C338" s="63" t="s">
        <v>5</v>
      </c>
      <c r="D338" s="22" t="s">
        <v>2973</v>
      </c>
      <c r="E338" s="23">
        <v>1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 cm="1">
        <f t="array" ref="R338">_xlfn.IFS(H338=1,1,K338=1,1,L338=1,1,M338=1,1,N338=1,1,P338=1,1,TRUE,0)</f>
        <v>0</v>
      </c>
      <c r="S338" s="64">
        <f>IF(AND(G338=1,R338=1),0,R338)</f>
        <v>0</v>
      </c>
      <c r="T338" s="24" t="s">
        <v>2196</v>
      </c>
      <c r="U338" s="49">
        <f>SUBSTITUTE(T338,".",",")*1</f>
        <v>1.3387491926550799E-2</v>
      </c>
      <c r="V338" s="54">
        <f>IF(U338&gt;=0.1, 1, 0)</f>
        <v>0</v>
      </c>
      <c r="W338" s="25">
        <f>IF(U338&gt;=0.2, 1, 0)</f>
        <v>0</v>
      </c>
      <c r="X338" s="25">
        <f>IF(U338&gt;=0.3, 1, 0)</f>
        <v>0</v>
      </c>
      <c r="Y338" s="25">
        <f>IF(U338&gt;=0.4, 1, 0)</f>
        <v>0</v>
      </c>
      <c r="Z338" s="25">
        <f>IF(U338&gt;=0.5, 1, 0)</f>
        <v>0</v>
      </c>
      <c r="AA338" s="25">
        <f>IF(U338&gt;=0.6, 1, 0)</f>
        <v>0</v>
      </c>
      <c r="AB338" s="25">
        <f>IF(U338&gt;=0.7, 1, 0)</f>
        <v>0</v>
      </c>
      <c r="AC338" s="25">
        <f>IF(U338&gt;=0.8, 1, 0)</f>
        <v>0</v>
      </c>
      <c r="AD338" s="55">
        <f>IF(U338&gt;=0.9, 1, 0)</f>
        <v>0</v>
      </c>
    </row>
    <row r="339" spans="1:30" ht="20" customHeight="1" x14ac:dyDescent="0.2">
      <c r="A339" s="20" t="s">
        <v>1463</v>
      </c>
      <c r="B339" s="33" t="str">
        <f>SUBSTITUTE(A339,"/Users/timomiessen/Desktop/imagesdk/blackwomen1/","Image_")</f>
        <v>Image_BW_45.jpg</v>
      </c>
      <c r="C339" s="63" t="s">
        <v>5</v>
      </c>
      <c r="D339" s="22" t="s">
        <v>2973</v>
      </c>
      <c r="E339" s="23">
        <v>1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 cm="1">
        <f t="array" ref="R339">_xlfn.IFS(H339=1,1,K339=1,1,L339=1,1,M339=1,1,N339=1,1,P339=1,1,TRUE,0)</f>
        <v>0</v>
      </c>
      <c r="S339" s="64">
        <f>IF(AND(G339=1,R339=1),0,R339)</f>
        <v>0</v>
      </c>
      <c r="T339" s="24" t="s">
        <v>2197</v>
      </c>
      <c r="U339" s="49">
        <f>SUBSTITUTE(T339,".",",")*1</f>
        <v>1.47505924105644E-2</v>
      </c>
      <c r="V339" s="54">
        <f>IF(U339&gt;=0.1, 1, 0)</f>
        <v>0</v>
      </c>
      <c r="W339" s="25">
        <f>IF(U339&gt;=0.2, 1, 0)</f>
        <v>0</v>
      </c>
      <c r="X339" s="25">
        <f>IF(U339&gt;=0.3, 1, 0)</f>
        <v>0</v>
      </c>
      <c r="Y339" s="25">
        <f>IF(U339&gt;=0.4, 1, 0)</f>
        <v>0</v>
      </c>
      <c r="Z339" s="25">
        <f>IF(U339&gt;=0.5, 1, 0)</f>
        <v>0</v>
      </c>
      <c r="AA339" s="25">
        <f>IF(U339&gt;=0.6, 1, 0)</f>
        <v>0</v>
      </c>
      <c r="AB339" s="25">
        <f>IF(U339&gt;=0.7, 1, 0)</f>
        <v>0</v>
      </c>
      <c r="AC339" s="25">
        <f>IF(U339&gt;=0.8, 1, 0)</f>
        <v>0</v>
      </c>
      <c r="AD339" s="55">
        <f>IF(U339&gt;=0.9, 1, 0)</f>
        <v>0</v>
      </c>
    </row>
    <row r="340" spans="1:30" ht="20" customHeight="1" x14ac:dyDescent="0.2">
      <c r="A340" s="20" t="s">
        <v>678</v>
      </c>
      <c r="B340" s="33" t="str">
        <f>SUBSTITUTE(A340,"/Users/timomiessen/Desktop/imagesdk/blackwomen1/","Image_")</f>
        <v>Image_BW_46.jpg</v>
      </c>
      <c r="C340" s="63" t="s">
        <v>5</v>
      </c>
      <c r="D340" s="22" t="s">
        <v>2973</v>
      </c>
      <c r="E340" s="23">
        <v>1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 cm="1">
        <f t="array" ref="R340">_xlfn.IFS(H340=1,1,K340=1,1,L340=1,1,M340=1,1,N340=1,1,P340=1,1,TRUE,0)</f>
        <v>0</v>
      </c>
      <c r="S340" s="64">
        <f>IF(AND(G340=1,R340=1),0,R340)</f>
        <v>0</v>
      </c>
      <c r="T340" s="24" t="s">
        <v>2198</v>
      </c>
      <c r="U340" s="49">
        <f>SUBSTITUTE(T340,".",",")*1</f>
        <v>5.28281815350055E-2</v>
      </c>
      <c r="V340" s="54">
        <f>IF(U340&gt;=0.1, 1, 0)</f>
        <v>0</v>
      </c>
      <c r="W340" s="25">
        <f>IF(U340&gt;=0.2, 1, 0)</f>
        <v>0</v>
      </c>
      <c r="X340" s="25">
        <f>IF(U340&gt;=0.3, 1, 0)</f>
        <v>0</v>
      </c>
      <c r="Y340" s="25">
        <f>IF(U340&gt;=0.4, 1, 0)</f>
        <v>0</v>
      </c>
      <c r="Z340" s="25">
        <f>IF(U340&gt;=0.5, 1, 0)</f>
        <v>0</v>
      </c>
      <c r="AA340" s="25">
        <f>IF(U340&gt;=0.6, 1, 0)</f>
        <v>0</v>
      </c>
      <c r="AB340" s="25">
        <f>IF(U340&gt;=0.7, 1, 0)</f>
        <v>0</v>
      </c>
      <c r="AC340" s="25">
        <f>IF(U340&gt;=0.8, 1, 0)</f>
        <v>0</v>
      </c>
      <c r="AD340" s="55">
        <f>IF(U340&gt;=0.9, 1, 0)</f>
        <v>0</v>
      </c>
    </row>
    <row r="341" spans="1:30" ht="20" customHeight="1" x14ac:dyDescent="0.2">
      <c r="A341" s="20" t="s">
        <v>679</v>
      </c>
      <c r="B341" s="33" t="str">
        <f>SUBSTITUTE(A341,"/Users/timomiessen/Desktop/imagesdk/blackwomen1/","Image_")</f>
        <v>Image_BW_47.jpg</v>
      </c>
      <c r="C341" s="63" t="s">
        <v>5</v>
      </c>
      <c r="D341" s="22" t="s">
        <v>2973</v>
      </c>
      <c r="E341" s="23">
        <v>1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3">
        <v>0</v>
      </c>
      <c r="Q341" s="23">
        <v>0</v>
      </c>
      <c r="R341" s="23" cm="1">
        <f t="array" ref="R341">_xlfn.IFS(H341=1,1,K341=1,1,L341=1,1,M341=1,1,N341=1,1,P341=1,1,TRUE,0)</f>
        <v>0</v>
      </c>
      <c r="S341" s="64">
        <f>IF(AND(G341=1,R341=1),0,R341)</f>
        <v>0</v>
      </c>
      <c r="T341" s="24" t="s">
        <v>2199</v>
      </c>
      <c r="U341" s="49">
        <f>SUBSTITUTE(T341,".",",")*1</f>
        <v>4.9754193052649498E-2</v>
      </c>
      <c r="V341" s="54">
        <f>IF(U341&gt;=0.1, 1, 0)</f>
        <v>0</v>
      </c>
      <c r="W341" s="25">
        <f>IF(U341&gt;=0.2, 1, 0)</f>
        <v>0</v>
      </c>
      <c r="X341" s="25">
        <f>IF(U341&gt;=0.3, 1, 0)</f>
        <v>0</v>
      </c>
      <c r="Y341" s="25">
        <f>IF(U341&gt;=0.4, 1, 0)</f>
        <v>0</v>
      </c>
      <c r="Z341" s="25">
        <f>IF(U341&gt;=0.5, 1, 0)</f>
        <v>0</v>
      </c>
      <c r="AA341" s="25">
        <f>IF(U341&gt;=0.6, 1, 0)</f>
        <v>0</v>
      </c>
      <c r="AB341" s="25">
        <f>IF(U341&gt;=0.7, 1, 0)</f>
        <v>0</v>
      </c>
      <c r="AC341" s="25">
        <f>IF(U341&gt;=0.8, 1, 0)</f>
        <v>0</v>
      </c>
      <c r="AD341" s="55">
        <f>IF(U341&gt;=0.9, 1, 0)</f>
        <v>0</v>
      </c>
    </row>
    <row r="342" spans="1:30" ht="20" customHeight="1" x14ac:dyDescent="0.2">
      <c r="A342" s="20" t="s">
        <v>680</v>
      </c>
      <c r="B342" s="33" t="str">
        <f>SUBSTITUTE(A342,"/Users/timomiessen/Desktop/imagesdk/blackwomen1/","Image_")</f>
        <v>Image_BW_48.jpg</v>
      </c>
      <c r="C342" s="63" t="s">
        <v>5</v>
      </c>
      <c r="D342" s="22" t="s">
        <v>2973</v>
      </c>
      <c r="E342" s="23">
        <v>1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3">
        <v>0</v>
      </c>
      <c r="P342" s="23">
        <v>0</v>
      </c>
      <c r="Q342" s="23">
        <v>0</v>
      </c>
      <c r="R342" s="23" cm="1">
        <f t="array" ref="R342">_xlfn.IFS(H342=1,1,K342=1,1,L342=1,1,M342=1,1,N342=1,1,P342=1,1,TRUE,0)</f>
        <v>0</v>
      </c>
      <c r="S342" s="64">
        <f>IF(AND(G342=1,R342=1),0,R342)</f>
        <v>0</v>
      </c>
      <c r="T342" s="24" t="s">
        <v>2200</v>
      </c>
      <c r="U342" s="49">
        <f>SUBSTITUTE(T342,".",",")*1</f>
        <v>4.4301779940724297E-2</v>
      </c>
      <c r="V342" s="54">
        <f>IF(U342&gt;=0.1, 1, 0)</f>
        <v>0</v>
      </c>
      <c r="W342" s="25">
        <f>IF(U342&gt;=0.2, 1, 0)</f>
        <v>0</v>
      </c>
      <c r="X342" s="25">
        <f>IF(U342&gt;=0.3, 1, 0)</f>
        <v>0</v>
      </c>
      <c r="Y342" s="25">
        <f>IF(U342&gt;=0.4, 1, 0)</f>
        <v>0</v>
      </c>
      <c r="Z342" s="25">
        <f>IF(U342&gt;=0.5, 1, 0)</f>
        <v>0</v>
      </c>
      <c r="AA342" s="25">
        <f>IF(U342&gt;=0.6, 1, 0)</f>
        <v>0</v>
      </c>
      <c r="AB342" s="25">
        <f>IF(U342&gt;=0.7, 1, 0)</f>
        <v>0</v>
      </c>
      <c r="AC342" s="25">
        <f>IF(U342&gt;=0.8, 1, 0)</f>
        <v>0</v>
      </c>
      <c r="AD342" s="55">
        <f>IF(U342&gt;=0.9, 1, 0)</f>
        <v>0</v>
      </c>
    </row>
    <row r="343" spans="1:30" ht="20" customHeight="1" x14ac:dyDescent="0.2">
      <c r="A343" s="20" t="s">
        <v>681</v>
      </c>
      <c r="B343" s="33" t="str">
        <f>SUBSTITUTE(A343,"/Users/timomiessen/Desktop/imagesdk/blackwomen1/","Image_")</f>
        <v>Image_BW_5.jpg</v>
      </c>
      <c r="C343" s="63" t="s">
        <v>5</v>
      </c>
      <c r="D343" s="22" t="s">
        <v>2973</v>
      </c>
      <c r="E343" s="23">
        <v>1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>
        <v>0</v>
      </c>
      <c r="M343" s="23">
        <v>0</v>
      </c>
      <c r="N343" s="23">
        <v>0</v>
      </c>
      <c r="O343" s="23">
        <v>0</v>
      </c>
      <c r="P343" s="23">
        <v>0</v>
      </c>
      <c r="Q343" s="23">
        <v>0</v>
      </c>
      <c r="R343" s="23" cm="1">
        <f t="array" ref="R343">_xlfn.IFS(H343=1,1,K343=1,1,L343=1,1,M343=1,1,N343=1,1,P343=1,1,TRUE,0)</f>
        <v>0</v>
      </c>
      <c r="S343" s="64">
        <f>IF(AND(G343=1,R343=1),0,R343)</f>
        <v>0</v>
      </c>
      <c r="T343" s="24" t="s">
        <v>2201</v>
      </c>
      <c r="U343" s="49">
        <f>SUBSTITUTE(T343,".",",")*1</f>
        <v>0.229192323982715</v>
      </c>
      <c r="V343" s="54">
        <f>IF(U343&gt;=0.1, 1, 0)</f>
        <v>1</v>
      </c>
      <c r="W343" s="25">
        <f>IF(U343&gt;=0.2, 1, 0)</f>
        <v>1</v>
      </c>
      <c r="X343" s="25">
        <f>IF(U343&gt;=0.3, 1, 0)</f>
        <v>0</v>
      </c>
      <c r="Y343" s="25">
        <f>IF(U343&gt;=0.4, 1, 0)</f>
        <v>0</v>
      </c>
      <c r="Z343" s="25">
        <f>IF(U343&gt;=0.5, 1, 0)</f>
        <v>0</v>
      </c>
      <c r="AA343" s="25">
        <f>IF(U343&gt;=0.6, 1, 0)</f>
        <v>0</v>
      </c>
      <c r="AB343" s="25">
        <f>IF(U343&gt;=0.7, 1, 0)</f>
        <v>0</v>
      </c>
      <c r="AC343" s="25">
        <f>IF(U343&gt;=0.8, 1, 0)</f>
        <v>0</v>
      </c>
      <c r="AD343" s="55">
        <f>IF(U343&gt;=0.9, 1, 0)</f>
        <v>0</v>
      </c>
    </row>
    <row r="344" spans="1:30" ht="20" customHeight="1" x14ac:dyDescent="0.2">
      <c r="A344" s="20" t="s">
        <v>682</v>
      </c>
      <c r="B344" s="33" t="str">
        <f>SUBSTITUTE(A344,"/Users/timomiessen/Desktop/imagesdk/blackwomen1/","Image_")</f>
        <v>Image_BW_50.jpg</v>
      </c>
      <c r="C344" s="63" t="s">
        <v>5</v>
      </c>
      <c r="D344" s="22" t="s">
        <v>2973</v>
      </c>
      <c r="E344" s="23">
        <v>1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3" cm="1">
        <f t="array" ref="R344">_xlfn.IFS(H344=1,1,K344=1,1,L344=1,1,M344=1,1,N344=1,1,P344=1,1,TRUE,0)</f>
        <v>0</v>
      </c>
      <c r="S344" s="64">
        <f>IF(AND(G344=1,R344=1),0,R344)</f>
        <v>0</v>
      </c>
      <c r="T344" s="24" t="s">
        <v>2202</v>
      </c>
      <c r="U344" s="49">
        <f>SUBSTITUTE(T344,".",",")*1</f>
        <v>0.53991630673408497</v>
      </c>
      <c r="V344" s="54">
        <f>IF(U344&gt;=0.1, 1, 0)</f>
        <v>1</v>
      </c>
      <c r="W344" s="25">
        <f>IF(U344&gt;=0.2, 1, 0)</f>
        <v>1</v>
      </c>
      <c r="X344" s="25">
        <f>IF(U344&gt;=0.3, 1, 0)</f>
        <v>1</v>
      </c>
      <c r="Y344" s="25">
        <f>IF(U344&gt;=0.4, 1, 0)</f>
        <v>1</v>
      </c>
      <c r="Z344" s="25">
        <f>IF(U344&gt;=0.5, 1, 0)</f>
        <v>1</v>
      </c>
      <c r="AA344" s="25">
        <f>IF(U344&gt;=0.6, 1, 0)</f>
        <v>0</v>
      </c>
      <c r="AB344" s="25">
        <f>IF(U344&gt;=0.7, 1, 0)</f>
        <v>0</v>
      </c>
      <c r="AC344" s="25">
        <f>IF(U344&gt;=0.8, 1, 0)</f>
        <v>0</v>
      </c>
      <c r="AD344" s="55">
        <f>IF(U344&gt;=0.9, 1, 0)</f>
        <v>0</v>
      </c>
    </row>
    <row r="345" spans="1:30" ht="20" customHeight="1" x14ac:dyDescent="0.2">
      <c r="A345" s="20" t="s">
        <v>683</v>
      </c>
      <c r="B345" s="33" t="str">
        <f>SUBSTITUTE(A345,"/Users/timomiessen/Desktop/imagesdk/blackwomen1/","Image_")</f>
        <v>Image_BW_51.jpg</v>
      </c>
      <c r="C345" s="63" t="s">
        <v>5</v>
      </c>
      <c r="D345" s="22" t="s">
        <v>2973</v>
      </c>
      <c r="E345" s="23">
        <v>1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0</v>
      </c>
      <c r="Q345" s="23">
        <v>0</v>
      </c>
      <c r="R345" s="23" cm="1">
        <f t="array" ref="R345">_xlfn.IFS(H345=1,1,K345=1,1,L345=1,1,M345=1,1,N345=1,1,P345=1,1,TRUE,0)</f>
        <v>0</v>
      </c>
      <c r="S345" s="64">
        <f>IF(AND(G345=1,R345=1),0,R345)</f>
        <v>0</v>
      </c>
      <c r="T345" s="24" t="s">
        <v>2203</v>
      </c>
      <c r="U345" s="49">
        <f>SUBSTITUTE(T345,".",",")*1</f>
        <v>2.3019340820610499E-2</v>
      </c>
      <c r="V345" s="54">
        <f>IF(U345&gt;=0.1, 1, 0)</f>
        <v>0</v>
      </c>
      <c r="W345" s="25">
        <f>IF(U345&gt;=0.2, 1, 0)</f>
        <v>0</v>
      </c>
      <c r="X345" s="25">
        <f>IF(U345&gt;=0.3, 1, 0)</f>
        <v>0</v>
      </c>
      <c r="Y345" s="25">
        <f>IF(U345&gt;=0.4, 1, 0)</f>
        <v>0</v>
      </c>
      <c r="Z345" s="25">
        <f>IF(U345&gt;=0.5, 1, 0)</f>
        <v>0</v>
      </c>
      <c r="AA345" s="25">
        <f>IF(U345&gt;=0.6, 1, 0)</f>
        <v>0</v>
      </c>
      <c r="AB345" s="25">
        <f>IF(U345&gt;=0.7, 1, 0)</f>
        <v>0</v>
      </c>
      <c r="AC345" s="25">
        <f>IF(U345&gt;=0.8, 1, 0)</f>
        <v>0</v>
      </c>
      <c r="AD345" s="55">
        <f>IF(U345&gt;=0.9, 1, 0)</f>
        <v>0</v>
      </c>
    </row>
    <row r="346" spans="1:30" ht="20" customHeight="1" x14ac:dyDescent="0.2">
      <c r="A346" s="20" t="s">
        <v>684</v>
      </c>
      <c r="B346" s="33" t="str">
        <f>SUBSTITUTE(A346,"/Users/timomiessen/Desktop/imagesdk/blackwomen1/","Image_")</f>
        <v>Image_BW_52.jpg</v>
      </c>
      <c r="C346" s="63" t="s">
        <v>5</v>
      </c>
      <c r="D346" s="22" t="s">
        <v>2973</v>
      </c>
      <c r="E346" s="23">
        <v>1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 cm="1">
        <f t="array" ref="R346">_xlfn.IFS(H346=1,1,K346=1,1,L346=1,1,M346=1,1,N346=1,1,P346=1,1,TRUE,0)</f>
        <v>0</v>
      </c>
      <c r="S346" s="64">
        <f>IF(AND(G346=1,R346=1),0,R346)</f>
        <v>0</v>
      </c>
      <c r="T346" s="24" t="s">
        <v>2204</v>
      </c>
      <c r="U346" s="49">
        <f>SUBSTITUTE(T346,".",",")*1</f>
        <v>5.21708223968744E-2</v>
      </c>
      <c r="V346" s="54">
        <f>IF(U346&gt;=0.1, 1, 0)</f>
        <v>0</v>
      </c>
      <c r="W346" s="25">
        <f>IF(U346&gt;=0.2, 1, 0)</f>
        <v>0</v>
      </c>
      <c r="X346" s="25">
        <f>IF(U346&gt;=0.3, 1, 0)</f>
        <v>0</v>
      </c>
      <c r="Y346" s="25">
        <f>IF(U346&gt;=0.4, 1, 0)</f>
        <v>0</v>
      </c>
      <c r="Z346" s="25">
        <f>IF(U346&gt;=0.5, 1, 0)</f>
        <v>0</v>
      </c>
      <c r="AA346" s="25">
        <f>IF(U346&gt;=0.6, 1, 0)</f>
        <v>0</v>
      </c>
      <c r="AB346" s="25">
        <f>IF(U346&gt;=0.7, 1, 0)</f>
        <v>0</v>
      </c>
      <c r="AC346" s="25">
        <f>IF(U346&gt;=0.8, 1, 0)</f>
        <v>0</v>
      </c>
      <c r="AD346" s="55">
        <f>IF(U346&gt;=0.9, 1, 0)</f>
        <v>0</v>
      </c>
    </row>
    <row r="347" spans="1:30" ht="20" customHeight="1" x14ac:dyDescent="0.2">
      <c r="A347" s="20" t="s">
        <v>685</v>
      </c>
      <c r="B347" s="33" t="str">
        <f>SUBSTITUTE(A347,"/Users/timomiessen/Desktop/imagesdk/blackwomen1/","Image_")</f>
        <v>Image_BW_53.jpg</v>
      </c>
      <c r="C347" s="63" t="s">
        <v>5</v>
      </c>
      <c r="D347" s="22" t="s">
        <v>2973</v>
      </c>
      <c r="E347" s="23">
        <v>1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0</v>
      </c>
      <c r="R347" s="23" cm="1">
        <f t="array" ref="R347">_xlfn.IFS(H347=1,1,K347=1,1,L347=1,1,M347=1,1,N347=1,1,P347=1,1,TRUE,0)</f>
        <v>0</v>
      </c>
      <c r="S347" s="64">
        <f>IF(AND(G347=1,R347=1),0,R347)</f>
        <v>0</v>
      </c>
      <c r="T347" s="24" t="s">
        <v>2205</v>
      </c>
      <c r="U347" s="49">
        <f>SUBSTITUTE(T347,".",",")*1</f>
        <v>0.15908405696973199</v>
      </c>
      <c r="V347" s="54">
        <f>IF(U347&gt;=0.1, 1, 0)</f>
        <v>1</v>
      </c>
      <c r="W347" s="25">
        <f>IF(U347&gt;=0.2, 1, 0)</f>
        <v>0</v>
      </c>
      <c r="X347" s="25">
        <f>IF(U347&gt;=0.3, 1, 0)</f>
        <v>0</v>
      </c>
      <c r="Y347" s="25">
        <f>IF(U347&gt;=0.4, 1, 0)</f>
        <v>0</v>
      </c>
      <c r="Z347" s="25">
        <f>IF(U347&gt;=0.5, 1, 0)</f>
        <v>0</v>
      </c>
      <c r="AA347" s="25">
        <f>IF(U347&gt;=0.6, 1, 0)</f>
        <v>0</v>
      </c>
      <c r="AB347" s="25">
        <f>IF(U347&gt;=0.7, 1, 0)</f>
        <v>0</v>
      </c>
      <c r="AC347" s="25">
        <f>IF(U347&gt;=0.8, 1, 0)</f>
        <v>0</v>
      </c>
      <c r="AD347" s="55">
        <f>IF(U347&gt;=0.9, 1, 0)</f>
        <v>0</v>
      </c>
    </row>
    <row r="348" spans="1:30" ht="20" customHeight="1" x14ac:dyDescent="0.2">
      <c r="A348" s="20" t="s">
        <v>686</v>
      </c>
      <c r="B348" s="33" t="str">
        <f>SUBSTITUTE(A348,"/Users/timomiessen/Desktop/imagesdk/blackwomen1/","Image_")</f>
        <v>Image_BW_54.jpg</v>
      </c>
      <c r="C348" s="63" t="s">
        <v>5</v>
      </c>
      <c r="D348" s="22" t="s">
        <v>2973</v>
      </c>
      <c r="E348" s="23">
        <v>1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23">
        <v>0</v>
      </c>
      <c r="P348" s="23">
        <v>0</v>
      </c>
      <c r="Q348" s="23">
        <v>0</v>
      </c>
      <c r="R348" s="23" cm="1">
        <f t="array" ref="R348">_xlfn.IFS(H348=1,1,K348=1,1,L348=1,1,M348=1,1,N348=1,1,P348=1,1,TRUE,0)</f>
        <v>0</v>
      </c>
      <c r="S348" s="64">
        <f>IF(AND(G348=1,R348=1),0,R348)</f>
        <v>0</v>
      </c>
      <c r="T348" s="24" t="s">
        <v>2206</v>
      </c>
      <c r="U348" s="49">
        <f>SUBSTITUTE(T348,".",",")*1</f>
        <v>1.5884272288530999E-2</v>
      </c>
      <c r="V348" s="54">
        <f>IF(U348&gt;=0.1, 1, 0)</f>
        <v>0</v>
      </c>
      <c r="W348" s="25">
        <f>IF(U348&gt;=0.2, 1, 0)</f>
        <v>0</v>
      </c>
      <c r="X348" s="25">
        <f>IF(U348&gt;=0.3, 1, 0)</f>
        <v>0</v>
      </c>
      <c r="Y348" s="25">
        <f>IF(U348&gt;=0.4, 1, 0)</f>
        <v>0</v>
      </c>
      <c r="Z348" s="25">
        <f>IF(U348&gt;=0.5, 1, 0)</f>
        <v>0</v>
      </c>
      <c r="AA348" s="25">
        <f>IF(U348&gt;=0.6, 1, 0)</f>
        <v>0</v>
      </c>
      <c r="AB348" s="25">
        <f>IF(U348&gt;=0.7, 1, 0)</f>
        <v>0</v>
      </c>
      <c r="AC348" s="25">
        <f>IF(U348&gt;=0.8, 1, 0)</f>
        <v>0</v>
      </c>
      <c r="AD348" s="55">
        <f>IF(U348&gt;=0.9, 1, 0)</f>
        <v>0</v>
      </c>
    </row>
    <row r="349" spans="1:30" ht="20" customHeight="1" x14ac:dyDescent="0.2">
      <c r="A349" s="20" t="s">
        <v>687</v>
      </c>
      <c r="B349" s="33" t="str">
        <f>SUBSTITUTE(A349,"/Users/timomiessen/Desktop/imagesdk/blackwomen1/","Image_")</f>
        <v>Image_BW_55.jpg</v>
      </c>
      <c r="C349" s="63" t="s">
        <v>5</v>
      </c>
      <c r="D349" s="22" t="s">
        <v>2973</v>
      </c>
      <c r="E349" s="23">
        <v>1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23">
        <v>0</v>
      </c>
      <c r="P349" s="23">
        <v>0</v>
      </c>
      <c r="Q349" s="23">
        <v>0</v>
      </c>
      <c r="R349" s="23" cm="1">
        <f t="array" ref="R349">_xlfn.IFS(H349=1,1,K349=1,1,L349=1,1,M349=1,1,N349=1,1,P349=1,1,TRUE,0)</f>
        <v>0</v>
      </c>
      <c r="S349" s="64">
        <f>IF(AND(G349=1,R349=1),0,R349)</f>
        <v>0</v>
      </c>
      <c r="T349" s="24" t="s">
        <v>2207</v>
      </c>
      <c r="U349" s="49">
        <f>SUBSTITUTE(T349,".",",")*1</f>
        <v>7.9033738002181001E-3</v>
      </c>
      <c r="V349" s="54">
        <f>IF(U349&gt;=0.1, 1, 0)</f>
        <v>0</v>
      </c>
      <c r="W349" s="25">
        <f>IF(U349&gt;=0.2, 1, 0)</f>
        <v>0</v>
      </c>
      <c r="X349" s="25">
        <f>IF(U349&gt;=0.3, 1, 0)</f>
        <v>0</v>
      </c>
      <c r="Y349" s="25">
        <f>IF(U349&gt;=0.4, 1, 0)</f>
        <v>0</v>
      </c>
      <c r="Z349" s="25">
        <f>IF(U349&gt;=0.5, 1, 0)</f>
        <v>0</v>
      </c>
      <c r="AA349" s="25">
        <f>IF(U349&gt;=0.6, 1, 0)</f>
        <v>0</v>
      </c>
      <c r="AB349" s="25">
        <f>IF(U349&gt;=0.7, 1, 0)</f>
        <v>0</v>
      </c>
      <c r="AC349" s="25">
        <f>IF(U349&gt;=0.8, 1, 0)</f>
        <v>0</v>
      </c>
      <c r="AD349" s="55">
        <f>IF(U349&gt;=0.9, 1, 0)</f>
        <v>0</v>
      </c>
    </row>
    <row r="350" spans="1:30" ht="20" customHeight="1" x14ac:dyDescent="0.2">
      <c r="A350" s="20" t="s">
        <v>688</v>
      </c>
      <c r="B350" s="33" t="str">
        <f>SUBSTITUTE(A350,"/Users/timomiessen/Desktop/imagesdk/blackwomen1/","Image_")</f>
        <v>Image_BW_56.jpg</v>
      </c>
      <c r="C350" s="63" t="s">
        <v>5</v>
      </c>
      <c r="D350" s="22" t="s">
        <v>2973</v>
      </c>
      <c r="E350" s="23">
        <v>1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23">
        <v>0</v>
      </c>
      <c r="P350" s="23">
        <v>0</v>
      </c>
      <c r="Q350" s="23">
        <v>0</v>
      </c>
      <c r="R350" s="23" cm="1">
        <f t="array" ref="R350">_xlfn.IFS(H350=1,1,K350=1,1,L350=1,1,M350=1,1,N350=1,1,P350=1,1,TRUE,0)</f>
        <v>0</v>
      </c>
      <c r="S350" s="64">
        <f>IF(AND(G350=1,R350=1),0,R350)</f>
        <v>0</v>
      </c>
      <c r="T350" s="24" t="s">
        <v>2208</v>
      </c>
      <c r="U350" s="49">
        <f>SUBSTITUTE(T350,".",",")*1</f>
        <v>2.6989375939592702E-2</v>
      </c>
      <c r="V350" s="54">
        <f>IF(U350&gt;=0.1, 1, 0)</f>
        <v>0</v>
      </c>
      <c r="W350" s="25">
        <f>IF(U350&gt;=0.2, 1, 0)</f>
        <v>0</v>
      </c>
      <c r="X350" s="25">
        <f>IF(U350&gt;=0.3, 1, 0)</f>
        <v>0</v>
      </c>
      <c r="Y350" s="25">
        <f>IF(U350&gt;=0.4, 1, 0)</f>
        <v>0</v>
      </c>
      <c r="Z350" s="25">
        <f>IF(U350&gt;=0.5, 1, 0)</f>
        <v>0</v>
      </c>
      <c r="AA350" s="25">
        <f>IF(U350&gt;=0.6, 1, 0)</f>
        <v>0</v>
      </c>
      <c r="AB350" s="25">
        <f>IF(U350&gt;=0.7, 1, 0)</f>
        <v>0</v>
      </c>
      <c r="AC350" s="25">
        <f>IF(U350&gt;=0.8, 1, 0)</f>
        <v>0</v>
      </c>
      <c r="AD350" s="55">
        <f>IF(U350&gt;=0.9, 1, 0)</f>
        <v>0</v>
      </c>
    </row>
    <row r="351" spans="1:30" ht="20" customHeight="1" x14ac:dyDescent="0.2">
      <c r="A351" s="20" t="s">
        <v>689</v>
      </c>
      <c r="B351" s="33" t="str">
        <f>SUBSTITUTE(A351,"/Users/timomiessen/Desktop/imagesdk/blackwomen1/","Image_")</f>
        <v>Image_BW_57.jpg</v>
      </c>
      <c r="C351" s="63" t="s">
        <v>5</v>
      </c>
      <c r="D351" s="22" t="s">
        <v>2973</v>
      </c>
      <c r="E351" s="23">
        <v>1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23">
        <v>0</v>
      </c>
      <c r="P351" s="23">
        <v>0</v>
      </c>
      <c r="Q351" s="23">
        <v>0</v>
      </c>
      <c r="R351" s="23" cm="1">
        <f t="array" ref="R351">_xlfn.IFS(H351=1,1,K351=1,1,L351=1,1,M351=1,1,N351=1,1,P351=1,1,TRUE,0)</f>
        <v>0</v>
      </c>
      <c r="S351" s="64">
        <f>IF(AND(G351=1,R351=1),0,R351)</f>
        <v>0</v>
      </c>
      <c r="T351" s="24" t="s">
        <v>2209</v>
      </c>
      <c r="U351" s="49">
        <f>SUBSTITUTE(T351,".",",")*1</f>
        <v>1.9516537431627502E-2</v>
      </c>
      <c r="V351" s="54">
        <f>IF(U351&gt;=0.1, 1, 0)</f>
        <v>0</v>
      </c>
      <c r="W351" s="25">
        <f>IF(U351&gt;=0.2, 1, 0)</f>
        <v>0</v>
      </c>
      <c r="X351" s="25">
        <f>IF(U351&gt;=0.3, 1, 0)</f>
        <v>0</v>
      </c>
      <c r="Y351" s="25">
        <f>IF(U351&gt;=0.4, 1, 0)</f>
        <v>0</v>
      </c>
      <c r="Z351" s="25">
        <f>IF(U351&gt;=0.5, 1, 0)</f>
        <v>0</v>
      </c>
      <c r="AA351" s="25">
        <f>IF(U351&gt;=0.6, 1, 0)</f>
        <v>0</v>
      </c>
      <c r="AB351" s="25">
        <f>IF(U351&gt;=0.7, 1, 0)</f>
        <v>0</v>
      </c>
      <c r="AC351" s="25">
        <f>IF(U351&gt;=0.8, 1, 0)</f>
        <v>0</v>
      </c>
      <c r="AD351" s="55">
        <f>IF(U351&gt;=0.9, 1, 0)</f>
        <v>0</v>
      </c>
    </row>
    <row r="352" spans="1:30" ht="20" customHeight="1" x14ac:dyDescent="0.2">
      <c r="A352" s="20" t="s">
        <v>690</v>
      </c>
      <c r="B352" s="33" t="str">
        <f>SUBSTITUTE(A352,"/Users/timomiessen/Desktop/imagesdk/blackwomen1/","Image_")</f>
        <v>Image_BW_58.jpg</v>
      </c>
      <c r="C352" s="63" t="s">
        <v>5</v>
      </c>
      <c r="D352" s="22" t="s">
        <v>2973</v>
      </c>
      <c r="E352" s="23">
        <v>1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23">
        <v>0</v>
      </c>
      <c r="P352" s="23">
        <v>0</v>
      </c>
      <c r="Q352" s="23">
        <v>0</v>
      </c>
      <c r="R352" s="23" cm="1">
        <f t="array" ref="R352">_xlfn.IFS(H352=1,1,K352=1,1,L352=1,1,M352=1,1,N352=1,1,P352=1,1,TRUE,0)</f>
        <v>0</v>
      </c>
      <c r="S352" s="64">
        <f>IF(AND(G352=1,R352=1),0,R352)</f>
        <v>0</v>
      </c>
      <c r="T352" s="24" t="s">
        <v>2210</v>
      </c>
      <c r="U352" s="49">
        <f>SUBSTITUTE(T352,".",",")*1</f>
        <v>1.0649610543623501E-2</v>
      </c>
      <c r="V352" s="54">
        <f>IF(U352&gt;=0.1, 1, 0)</f>
        <v>0</v>
      </c>
      <c r="W352" s="25">
        <f>IF(U352&gt;=0.2, 1, 0)</f>
        <v>0</v>
      </c>
      <c r="X352" s="25">
        <f>IF(U352&gt;=0.3, 1, 0)</f>
        <v>0</v>
      </c>
      <c r="Y352" s="25">
        <f>IF(U352&gt;=0.4, 1, 0)</f>
        <v>0</v>
      </c>
      <c r="Z352" s="25">
        <f>IF(U352&gt;=0.5, 1, 0)</f>
        <v>0</v>
      </c>
      <c r="AA352" s="25">
        <f>IF(U352&gt;=0.6, 1, 0)</f>
        <v>0</v>
      </c>
      <c r="AB352" s="25">
        <f>IF(U352&gt;=0.7, 1, 0)</f>
        <v>0</v>
      </c>
      <c r="AC352" s="25">
        <f>IF(U352&gt;=0.8, 1, 0)</f>
        <v>0</v>
      </c>
      <c r="AD352" s="55">
        <f>IF(U352&gt;=0.9, 1, 0)</f>
        <v>0</v>
      </c>
    </row>
    <row r="353" spans="1:30" ht="20" customHeight="1" x14ac:dyDescent="0.2">
      <c r="A353" s="20" t="s">
        <v>691</v>
      </c>
      <c r="B353" s="33" t="str">
        <f>SUBSTITUTE(A353,"/Users/timomiessen/Desktop/imagesdk/blackwomen1/","Image_")</f>
        <v>Image_BW_59.jpg</v>
      </c>
      <c r="C353" s="63" t="s">
        <v>5</v>
      </c>
      <c r="D353" s="22" t="s">
        <v>2973</v>
      </c>
      <c r="E353" s="23">
        <v>1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 cm="1">
        <f t="array" ref="R353">_xlfn.IFS(H353=1,1,K353=1,1,L353=1,1,M353=1,1,N353=1,1,P353=1,1,TRUE,0)</f>
        <v>0</v>
      </c>
      <c r="S353" s="64">
        <f>IF(AND(G353=1,R353=1),0,R353)</f>
        <v>0</v>
      </c>
      <c r="T353" s="24" t="s">
        <v>2211</v>
      </c>
      <c r="U353" s="49">
        <f>SUBSTITUTE(T353,".",",")*1</f>
        <v>3.9784348104149103E-2</v>
      </c>
      <c r="V353" s="54">
        <f>IF(U353&gt;=0.1, 1, 0)</f>
        <v>0</v>
      </c>
      <c r="W353" s="25">
        <f>IF(U353&gt;=0.2, 1, 0)</f>
        <v>0</v>
      </c>
      <c r="X353" s="25">
        <f>IF(U353&gt;=0.3, 1, 0)</f>
        <v>0</v>
      </c>
      <c r="Y353" s="25">
        <f>IF(U353&gt;=0.4, 1, 0)</f>
        <v>0</v>
      </c>
      <c r="Z353" s="25">
        <f>IF(U353&gt;=0.5, 1, 0)</f>
        <v>0</v>
      </c>
      <c r="AA353" s="25">
        <f>IF(U353&gt;=0.6, 1, 0)</f>
        <v>0</v>
      </c>
      <c r="AB353" s="25">
        <f>IF(U353&gt;=0.7, 1, 0)</f>
        <v>0</v>
      </c>
      <c r="AC353" s="25">
        <f>IF(U353&gt;=0.8, 1, 0)</f>
        <v>0</v>
      </c>
      <c r="AD353" s="55">
        <f>IF(U353&gt;=0.9, 1, 0)</f>
        <v>0</v>
      </c>
    </row>
    <row r="354" spans="1:30" ht="20" customHeight="1" x14ac:dyDescent="0.2">
      <c r="A354" s="20" t="s">
        <v>692</v>
      </c>
      <c r="B354" s="33" t="str">
        <f>SUBSTITUTE(A354,"/Users/timomiessen/Desktop/imagesdk/blackwomen1/","Image_")</f>
        <v>Image_BW_6.jpg</v>
      </c>
      <c r="C354" s="63" t="s">
        <v>5</v>
      </c>
      <c r="D354" s="22" t="s">
        <v>2973</v>
      </c>
      <c r="E354" s="23">
        <v>1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 cm="1">
        <f t="array" ref="R354">_xlfn.IFS(H354=1,1,K354=1,1,L354=1,1,M354=1,1,N354=1,1,P354=1,1,TRUE,0)</f>
        <v>0</v>
      </c>
      <c r="S354" s="64">
        <f>IF(AND(G354=1,R354=1),0,R354)</f>
        <v>0</v>
      </c>
      <c r="T354" s="24" t="s">
        <v>2212</v>
      </c>
      <c r="U354" s="49">
        <f>SUBSTITUTE(T354,".",",")*1</f>
        <v>5.2566226571798297E-2</v>
      </c>
      <c r="V354" s="54">
        <f>IF(U354&gt;=0.1, 1, 0)</f>
        <v>0</v>
      </c>
      <c r="W354" s="25">
        <f>IF(U354&gt;=0.2, 1, 0)</f>
        <v>0</v>
      </c>
      <c r="X354" s="25">
        <f>IF(U354&gt;=0.3, 1, 0)</f>
        <v>0</v>
      </c>
      <c r="Y354" s="25">
        <f>IF(U354&gt;=0.4, 1, 0)</f>
        <v>0</v>
      </c>
      <c r="Z354" s="25">
        <f>IF(U354&gt;=0.5, 1, 0)</f>
        <v>0</v>
      </c>
      <c r="AA354" s="25">
        <f>IF(U354&gt;=0.6, 1, 0)</f>
        <v>0</v>
      </c>
      <c r="AB354" s="25">
        <f>IF(U354&gt;=0.7, 1, 0)</f>
        <v>0</v>
      </c>
      <c r="AC354" s="25">
        <f>IF(U354&gt;=0.8, 1, 0)</f>
        <v>0</v>
      </c>
      <c r="AD354" s="55">
        <f>IF(U354&gt;=0.9, 1, 0)</f>
        <v>0</v>
      </c>
    </row>
    <row r="355" spans="1:30" ht="20" customHeight="1" x14ac:dyDescent="0.2">
      <c r="A355" s="20" t="s">
        <v>693</v>
      </c>
      <c r="B355" s="33" t="str">
        <f>SUBSTITUTE(A355,"/Users/timomiessen/Desktop/imagesdk/blackwomen1/","Image_")</f>
        <v>Image_BW_60.jpg</v>
      </c>
      <c r="C355" s="63" t="s">
        <v>5</v>
      </c>
      <c r="D355" s="22" t="s">
        <v>2973</v>
      </c>
      <c r="E355" s="23">
        <v>1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  <c r="R355" s="23" cm="1">
        <f t="array" ref="R355">_xlfn.IFS(H355=1,1,K355=1,1,L355=1,1,M355=1,1,N355=1,1,P355=1,1,TRUE,0)</f>
        <v>0</v>
      </c>
      <c r="S355" s="64">
        <f>IF(AND(G355=1,R355=1),0,R355)</f>
        <v>0</v>
      </c>
      <c r="T355" s="24" t="s">
        <v>2213</v>
      </c>
      <c r="U355" s="49">
        <f>SUBSTITUTE(T355,".",",")*1</f>
        <v>9.9806254729628494E-2</v>
      </c>
      <c r="V355" s="54">
        <f>IF(U355&gt;=0.1, 1, 0)</f>
        <v>0</v>
      </c>
      <c r="W355" s="25">
        <f>IF(U355&gt;=0.2, 1, 0)</f>
        <v>0</v>
      </c>
      <c r="X355" s="25">
        <f>IF(U355&gt;=0.3, 1, 0)</f>
        <v>0</v>
      </c>
      <c r="Y355" s="25">
        <f>IF(U355&gt;=0.4, 1, 0)</f>
        <v>0</v>
      </c>
      <c r="Z355" s="25">
        <f>IF(U355&gt;=0.5, 1, 0)</f>
        <v>0</v>
      </c>
      <c r="AA355" s="25">
        <f>IF(U355&gt;=0.6, 1, 0)</f>
        <v>0</v>
      </c>
      <c r="AB355" s="25">
        <f>IF(U355&gt;=0.7, 1, 0)</f>
        <v>0</v>
      </c>
      <c r="AC355" s="25">
        <f>IF(U355&gt;=0.8, 1, 0)</f>
        <v>0</v>
      </c>
      <c r="AD355" s="55">
        <f>IF(U355&gt;=0.9, 1, 0)</f>
        <v>0</v>
      </c>
    </row>
    <row r="356" spans="1:30" ht="20" customHeight="1" x14ac:dyDescent="0.2">
      <c r="A356" s="20" t="s">
        <v>694</v>
      </c>
      <c r="B356" s="33" t="str">
        <f>SUBSTITUTE(A356,"/Users/timomiessen/Desktop/imagesdk/blackwomen1/","Image_")</f>
        <v>Image_BW_61.jpg</v>
      </c>
      <c r="C356" s="63" t="s">
        <v>5</v>
      </c>
      <c r="D356" s="22" t="s">
        <v>2973</v>
      </c>
      <c r="E356" s="23">
        <v>1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 cm="1">
        <f t="array" ref="R356">_xlfn.IFS(H356=1,1,K356=1,1,L356=1,1,M356=1,1,N356=1,1,P356=1,1,TRUE,0)</f>
        <v>0</v>
      </c>
      <c r="S356" s="64">
        <f>IF(AND(G356=1,R356=1),0,R356)</f>
        <v>0</v>
      </c>
      <c r="T356" s="24" t="s">
        <v>2214</v>
      </c>
      <c r="U356" s="49">
        <f>SUBSTITUTE(T356,".",",")*1</f>
        <v>5.2822693251073298E-2</v>
      </c>
      <c r="V356" s="54">
        <f>IF(U356&gt;=0.1, 1, 0)</f>
        <v>0</v>
      </c>
      <c r="W356" s="25">
        <f>IF(U356&gt;=0.2, 1, 0)</f>
        <v>0</v>
      </c>
      <c r="X356" s="25">
        <f>IF(U356&gt;=0.3, 1, 0)</f>
        <v>0</v>
      </c>
      <c r="Y356" s="25">
        <f>IF(U356&gt;=0.4, 1, 0)</f>
        <v>0</v>
      </c>
      <c r="Z356" s="25">
        <f>IF(U356&gt;=0.5, 1, 0)</f>
        <v>0</v>
      </c>
      <c r="AA356" s="25">
        <f>IF(U356&gt;=0.6, 1, 0)</f>
        <v>0</v>
      </c>
      <c r="AB356" s="25">
        <f>IF(U356&gt;=0.7, 1, 0)</f>
        <v>0</v>
      </c>
      <c r="AC356" s="25">
        <f>IF(U356&gt;=0.8, 1, 0)</f>
        <v>0</v>
      </c>
      <c r="AD356" s="55">
        <f>IF(U356&gt;=0.9, 1, 0)</f>
        <v>0</v>
      </c>
    </row>
    <row r="357" spans="1:30" ht="20" customHeight="1" x14ac:dyDescent="0.2">
      <c r="A357" s="20" t="s">
        <v>695</v>
      </c>
      <c r="B357" s="33" t="str">
        <f>SUBSTITUTE(A357,"/Users/timomiessen/Desktop/imagesdk/blackwomen1/","Image_")</f>
        <v>Image_BW_62.jpg</v>
      </c>
      <c r="C357" s="63" t="s">
        <v>5</v>
      </c>
      <c r="D357" s="22" t="s">
        <v>2973</v>
      </c>
      <c r="E357" s="23">
        <v>1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 cm="1">
        <f t="array" ref="R357">_xlfn.IFS(H357=1,1,K357=1,1,L357=1,1,M357=1,1,N357=1,1,P357=1,1,TRUE,0)</f>
        <v>0</v>
      </c>
      <c r="S357" s="64">
        <f>IF(AND(G357=1,R357=1),0,R357)</f>
        <v>0</v>
      </c>
      <c r="T357" s="24" t="s">
        <v>2215</v>
      </c>
      <c r="U357" s="49">
        <f>SUBSTITUTE(T357,".",",")*1</f>
        <v>8.46422519534826E-2</v>
      </c>
      <c r="V357" s="54">
        <f>IF(U357&gt;=0.1, 1, 0)</f>
        <v>0</v>
      </c>
      <c r="W357" s="25">
        <f>IF(U357&gt;=0.2, 1, 0)</f>
        <v>0</v>
      </c>
      <c r="X357" s="25">
        <f>IF(U357&gt;=0.3, 1, 0)</f>
        <v>0</v>
      </c>
      <c r="Y357" s="25">
        <f>IF(U357&gt;=0.4, 1, 0)</f>
        <v>0</v>
      </c>
      <c r="Z357" s="25">
        <f>IF(U357&gt;=0.5, 1, 0)</f>
        <v>0</v>
      </c>
      <c r="AA357" s="25">
        <f>IF(U357&gt;=0.6, 1, 0)</f>
        <v>0</v>
      </c>
      <c r="AB357" s="25">
        <f>IF(U357&gt;=0.7, 1, 0)</f>
        <v>0</v>
      </c>
      <c r="AC357" s="25">
        <f>IF(U357&gt;=0.8, 1, 0)</f>
        <v>0</v>
      </c>
      <c r="AD357" s="55">
        <f>IF(U357&gt;=0.9, 1, 0)</f>
        <v>0</v>
      </c>
    </row>
    <row r="358" spans="1:30" ht="20" customHeight="1" x14ac:dyDescent="0.2">
      <c r="A358" s="20" t="s">
        <v>696</v>
      </c>
      <c r="B358" s="33" t="str">
        <f>SUBSTITUTE(A358,"/Users/timomiessen/Desktop/imagesdk/blackwomen1/","Image_")</f>
        <v>Image_BW_63.jpg</v>
      </c>
      <c r="C358" s="63" t="s">
        <v>5</v>
      </c>
      <c r="D358" s="22" t="s">
        <v>2973</v>
      </c>
      <c r="E358" s="23">
        <v>1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23">
        <v>0</v>
      </c>
      <c r="P358" s="23">
        <v>0</v>
      </c>
      <c r="Q358" s="23">
        <v>0</v>
      </c>
      <c r="R358" s="23" cm="1">
        <f t="array" ref="R358">_xlfn.IFS(H358=1,1,K358=1,1,L358=1,1,M358=1,1,N358=1,1,P358=1,1,TRUE,0)</f>
        <v>0</v>
      </c>
      <c r="S358" s="64">
        <f>IF(AND(G358=1,R358=1),0,R358)</f>
        <v>0</v>
      </c>
      <c r="T358" s="24" t="s">
        <v>2216</v>
      </c>
      <c r="U358" s="49">
        <f>SUBSTITUTE(T358,".",",")*1</f>
        <v>0.218689985573291</v>
      </c>
      <c r="V358" s="54">
        <f>IF(U358&gt;=0.1, 1, 0)</f>
        <v>1</v>
      </c>
      <c r="W358" s="25">
        <f>IF(U358&gt;=0.2, 1, 0)</f>
        <v>1</v>
      </c>
      <c r="X358" s="25">
        <f>IF(U358&gt;=0.3, 1, 0)</f>
        <v>0</v>
      </c>
      <c r="Y358" s="25">
        <f>IF(U358&gt;=0.4, 1, 0)</f>
        <v>0</v>
      </c>
      <c r="Z358" s="25">
        <f>IF(U358&gt;=0.5, 1, 0)</f>
        <v>0</v>
      </c>
      <c r="AA358" s="25">
        <f>IF(U358&gt;=0.6, 1, 0)</f>
        <v>0</v>
      </c>
      <c r="AB358" s="25">
        <f>IF(U358&gt;=0.7, 1, 0)</f>
        <v>0</v>
      </c>
      <c r="AC358" s="25">
        <f>IF(U358&gt;=0.8, 1, 0)</f>
        <v>0</v>
      </c>
      <c r="AD358" s="55">
        <f>IF(U358&gt;=0.9, 1, 0)</f>
        <v>0</v>
      </c>
    </row>
    <row r="359" spans="1:30" ht="20" customHeight="1" x14ac:dyDescent="0.2">
      <c r="A359" s="20" t="s">
        <v>697</v>
      </c>
      <c r="B359" s="33" t="str">
        <f>SUBSTITUTE(A359,"/Users/timomiessen/Desktop/imagesdk/blackwomen1/","Image_")</f>
        <v>Image_BW_66.jpg</v>
      </c>
      <c r="C359" s="63" t="s">
        <v>5</v>
      </c>
      <c r="D359" s="22" t="s">
        <v>2973</v>
      </c>
      <c r="E359" s="23">
        <v>1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3" cm="1">
        <f t="array" ref="R359">_xlfn.IFS(H359=1,1,K359=1,1,L359=1,1,M359=1,1,N359=1,1,P359=1,1,TRUE,0)</f>
        <v>0</v>
      </c>
      <c r="S359" s="64">
        <f>IF(AND(G359=1,R359=1),0,R359)</f>
        <v>0</v>
      </c>
      <c r="T359" s="24" t="s">
        <v>2217</v>
      </c>
      <c r="U359" s="49">
        <f>SUBSTITUTE(T359,".",",")*1</f>
        <v>4.3975454755127402E-2</v>
      </c>
      <c r="V359" s="54">
        <f>IF(U359&gt;=0.1, 1, 0)</f>
        <v>0</v>
      </c>
      <c r="W359" s="25">
        <f>IF(U359&gt;=0.2, 1, 0)</f>
        <v>0</v>
      </c>
      <c r="X359" s="25">
        <f>IF(U359&gt;=0.3, 1, 0)</f>
        <v>0</v>
      </c>
      <c r="Y359" s="25">
        <f>IF(U359&gt;=0.4, 1, 0)</f>
        <v>0</v>
      </c>
      <c r="Z359" s="25">
        <f>IF(U359&gt;=0.5, 1, 0)</f>
        <v>0</v>
      </c>
      <c r="AA359" s="25">
        <f>IF(U359&gt;=0.6, 1, 0)</f>
        <v>0</v>
      </c>
      <c r="AB359" s="25">
        <f>IF(U359&gt;=0.7, 1, 0)</f>
        <v>0</v>
      </c>
      <c r="AC359" s="25">
        <f>IF(U359&gt;=0.8, 1, 0)</f>
        <v>0</v>
      </c>
      <c r="AD359" s="55">
        <f>IF(U359&gt;=0.9, 1, 0)</f>
        <v>0</v>
      </c>
    </row>
    <row r="360" spans="1:30" ht="20" customHeight="1" x14ac:dyDescent="0.2">
      <c r="A360" s="20" t="s">
        <v>698</v>
      </c>
      <c r="B360" s="33" t="str">
        <f>SUBSTITUTE(A360,"/Users/timomiessen/Desktop/imagesdk/blackwomen1/","Image_")</f>
        <v>Image_BW_67.jpg</v>
      </c>
      <c r="C360" s="63" t="s">
        <v>5</v>
      </c>
      <c r="D360" s="22" t="s">
        <v>2973</v>
      </c>
      <c r="E360" s="23">
        <v>1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 cm="1">
        <f t="array" ref="R360">_xlfn.IFS(H360=1,1,K360=1,1,L360=1,1,M360=1,1,N360=1,1,P360=1,1,TRUE,0)</f>
        <v>0</v>
      </c>
      <c r="S360" s="64">
        <f>IF(AND(G360=1,R360=1),0,R360)</f>
        <v>0</v>
      </c>
      <c r="T360" s="24" t="s">
        <v>2218</v>
      </c>
      <c r="U360" s="49">
        <f>SUBSTITUTE(T360,".",",")*1</f>
        <v>8.1055837217718293E-3</v>
      </c>
      <c r="V360" s="54">
        <f>IF(U360&gt;=0.1, 1, 0)</f>
        <v>0</v>
      </c>
      <c r="W360" s="25">
        <f>IF(U360&gt;=0.2, 1, 0)</f>
        <v>0</v>
      </c>
      <c r="X360" s="25">
        <f>IF(U360&gt;=0.3, 1, 0)</f>
        <v>0</v>
      </c>
      <c r="Y360" s="25">
        <f>IF(U360&gt;=0.4, 1, 0)</f>
        <v>0</v>
      </c>
      <c r="Z360" s="25">
        <f>IF(U360&gt;=0.5, 1, 0)</f>
        <v>0</v>
      </c>
      <c r="AA360" s="25">
        <f>IF(U360&gt;=0.6, 1, 0)</f>
        <v>0</v>
      </c>
      <c r="AB360" s="25">
        <f>IF(U360&gt;=0.7, 1, 0)</f>
        <v>0</v>
      </c>
      <c r="AC360" s="25">
        <f>IF(U360&gt;=0.8, 1, 0)</f>
        <v>0</v>
      </c>
      <c r="AD360" s="55">
        <f>IF(U360&gt;=0.9, 1, 0)</f>
        <v>0</v>
      </c>
    </row>
    <row r="361" spans="1:30" ht="20" customHeight="1" x14ac:dyDescent="0.2">
      <c r="A361" s="20" t="s">
        <v>699</v>
      </c>
      <c r="B361" s="33" t="str">
        <f>SUBSTITUTE(A361,"/Users/timomiessen/Desktop/imagesdk/blackwomen1/","Image_")</f>
        <v>Image_BW_69.jpg</v>
      </c>
      <c r="C361" s="63" t="s">
        <v>5</v>
      </c>
      <c r="D361" s="22" t="s">
        <v>2973</v>
      </c>
      <c r="E361" s="23">
        <v>1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>
        <v>0</v>
      </c>
      <c r="M361" s="23">
        <v>0</v>
      </c>
      <c r="N361" s="23">
        <v>0</v>
      </c>
      <c r="O361" s="23">
        <v>0</v>
      </c>
      <c r="P361" s="23">
        <v>0</v>
      </c>
      <c r="Q361" s="23">
        <v>0</v>
      </c>
      <c r="R361" s="23" cm="1">
        <f t="array" ref="R361">_xlfn.IFS(H361=1,1,K361=1,1,L361=1,1,M361=1,1,N361=1,1,P361=1,1,TRUE,0)</f>
        <v>0</v>
      </c>
      <c r="S361" s="64">
        <f>IF(AND(G361=1,R361=1),0,R361)</f>
        <v>0</v>
      </c>
      <c r="T361" s="24" t="s">
        <v>2219</v>
      </c>
      <c r="U361" s="49">
        <f>SUBSTITUTE(T361,".",",")*1</f>
        <v>0.22939489781856501</v>
      </c>
      <c r="V361" s="54">
        <f>IF(U361&gt;=0.1, 1, 0)</f>
        <v>1</v>
      </c>
      <c r="W361" s="25">
        <f>IF(U361&gt;=0.2, 1, 0)</f>
        <v>1</v>
      </c>
      <c r="X361" s="25">
        <f>IF(U361&gt;=0.3, 1, 0)</f>
        <v>0</v>
      </c>
      <c r="Y361" s="25">
        <f>IF(U361&gt;=0.4, 1, 0)</f>
        <v>0</v>
      </c>
      <c r="Z361" s="25">
        <f>IF(U361&gt;=0.5, 1, 0)</f>
        <v>0</v>
      </c>
      <c r="AA361" s="25">
        <f>IF(U361&gt;=0.6, 1, 0)</f>
        <v>0</v>
      </c>
      <c r="AB361" s="25">
        <f>IF(U361&gt;=0.7, 1, 0)</f>
        <v>0</v>
      </c>
      <c r="AC361" s="25">
        <f>IF(U361&gt;=0.8, 1, 0)</f>
        <v>0</v>
      </c>
      <c r="AD361" s="55">
        <f>IF(U361&gt;=0.9, 1, 0)</f>
        <v>0</v>
      </c>
    </row>
    <row r="362" spans="1:30" ht="20" customHeight="1" x14ac:dyDescent="0.2">
      <c r="A362" s="20" t="s">
        <v>700</v>
      </c>
      <c r="B362" s="33" t="str">
        <f>SUBSTITUTE(A362,"/Users/timomiessen/Desktop/imagesdk/blackwomen1/","Image_")</f>
        <v>Image_BW_7.jpg</v>
      </c>
      <c r="C362" s="63" t="s">
        <v>5</v>
      </c>
      <c r="D362" s="22" t="s">
        <v>2973</v>
      </c>
      <c r="E362" s="23">
        <v>1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0</v>
      </c>
      <c r="R362" s="23" cm="1">
        <f t="array" ref="R362">_xlfn.IFS(H362=1,1,K362=1,1,L362=1,1,M362=1,1,N362=1,1,P362=1,1,TRUE,0)</f>
        <v>0</v>
      </c>
      <c r="S362" s="64">
        <f>IF(AND(G362=1,R362=1),0,R362)</f>
        <v>0</v>
      </c>
      <c r="T362" s="24" t="s">
        <v>2220</v>
      </c>
      <c r="U362" s="49">
        <f>SUBSTITUTE(T362,".",",")*1</f>
        <v>2.1439403295516898E-2</v>
      </c>
      <c r="V362" s="54">
        <f>IF(U362&gt;=0.1, 1, 0)</f>
        <v>0</v>
      </c>
      <c r="W362" s="25">
        <f>IF(U362&gt;=0.2, 1, 0)</f>
        <v>0</v>
      </c>
      <c r="X362" s="25">
        <f>IF(U362&gt;=0.3, 1, 0)</f>
        <v>0</v>
      </c>
      <c r="Y362" s="25">
        <f>IF(U362&gt;=0.4, 1, 0)</f>
        <v>0</v>
      </c>
      <c r="Z362" s="25">
        <f>IF(U362&gt;=0.5, 1, 0)</f>
        <v>0</v>
      </c>
      <c r="AA362" s="25">
        <f>IF(U362&gt;=0.6, 1, 0)</f>
        <v>0</v>
      </c>
      <c r="AB362" s="25">
        <f>IF(U362&gt;=0.7, 1, 0)</f>
        <v>0</v>
      </c>
      <c r="AC362" s="25">
        <f>IF(U362&gt;=0.8, 1, 0)</f>
        <v>0</v>
      </c>
      <c r="AD362" s="55">
        <f>IF(U362&gt;=0.9, 1, 0)</f>
        <v>0</v>
      </c>
    </row>
    <row r="363" spans="1:30" ht="20" customHeight="1" x14ac:dyDescent="0.2">
      <c r="A363" s="20" t="s">
        <v>701</v>
      </c>
      <c r="B363" s="33" t="str">
        <f>SUBSTITUTE(A363,"/Users/timomiessen/Desktop/imagesdk/blackwomen1/","Image_")</f>
        <v>Image_BW_70.jpg</v>
      </c>
      <c r="C363" s="63" t="s">
        <v>5</v>
      </c>
      <c r="D363" s="22" t="s">
        <v>2973</v>
      </c>
      <c r="E363" s="23">
        <v>1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3">
        <v>0</v>
      </c>
      <c r="P363" s="23">
        <v>0</v>
      </c>
      <c r="Q363" s="23">
        <v>0</v>
      </c>
      <c r="R363" s="23" cm="1">
        <f t="array" ref="R363">_xlfn.IFS(H363=1,1,K363=1,1,L363=1,1,M363=1,1,N363=1,1,P363=1,1,TRUE,0)</f>
        <v>0</v>
      </c>
      <c r="S363" s="64">
        <f>IF(AND(G363=1,R363=1),0,R363)</f>
        <v>0</v>
      </c>
      <c r="T363" s="24" t="s">
        <v>2221</v>
      </c>
      <c r="U363" s="49">
        <f>SUBSTITUTE(T363,".",",")*1</f>
        <v>0.230415348429232</v>
      </c>
      <c r="V363" s="54">
        <f>IF(U363&gt;=0.1, 1, 0)</f>
        <v>1</v>
      </c>
      <c r="W363" s="25">
        <f>IF(U363&gt;=0.2, 1, 0)</f>
        <v>1</v>
      </c>
      <c r="X363" s="25">
        <f>IF(U363&gt;=0.3, 1, 0)</f>
        <v>0</v>
      </c>
      <c r="Y363" s="25">
        <f>IF(U363&gt;=0.4, 1, 0)</f>
        <v>0</v>
      </c>
      <c r="Z363" s="25">
        <f>IF(U363&gt;=0.5, 1, 0)</f>
        <v>0</v>
      </c>
      <c r="AA363" s="25">
        <f>IF(U363&gt;=0.6, 1, 0)</f>
        <v>0</v>
      </c>
      <c r="AB363" s="25">
        <f>IF(U363&gt;=0.7, 1, 0)</f>
        <v>0</v>
      </c>
      <c r="AC363" s="25">
        <f>IF(U363&gt;=0.8, 1, 0)</f>
        <v>0</v>
      </c>
      <c r="AD363" s="55">
        <f>IF(U363&gt;=0.9, 1, 0)</f>
        <v>0</v>
      </c>
    </row>
    <row r="364" spans="1:30" ht="20" customHeight="1" x14ac:dyDescent="0.2">
      <c r="A364" s="20" t="s">
        <v>702</v>
      </c>
      <c r="B364" s="33" t="str">
        <f>SUBSTITUTE(A364,"/Users/timomiessen/Desktop/imagesdk/blackwomen1/","Image_")</f>
        <v>Image_BW_71.jpg</v>
      </c>
      <c r="C364" s="63" t="s">
        <v>5</v>
      </c>
      <c r="D364" s="22" t="s">
        <v>2973</v>
      </c>
      <c r="E364" s="23">
        <v>1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23">
        <v>0</v>
      </c>
      <c r="P364" s="23">
        <v>0</v>
      </c>
      <c r="Q364" s="23">
        <v>0</v>
      </c>
      <c r="R364" s="23" cm="1">
        <f t="array" ref="R364">_xlfn.IFS(H364=1,1,K364=1,1,L364=1,1,M364=1,1,N364=1,1,P364=1,1,TRUE,0)</f>
        <v>0</v>
      </c>
      <c r="S364" s="64">
        <f>IF(AND(G364=1,R364=1),0,R364)</f>
        <v>0</v>
      </c>
      <c r="T364" s="24" t="s">
        <v>2222</v>
      </c>
      <c r="U364" s="49">
        <f>SUBSTITUTE(T364,".",",")*1</f>
        <v>2.0876515656709602E-2</v>
      </c>
      <c r="V364" s="54">
        <f>IF(U364&gt;=0.1, 1, 0)</f>
        <v>0</v>
      </c>
      <c r="W364" s="25">
        <f>IF(U364&gt;=0.2, 1, 0)</f>
        <v>0</v>
      </c>
      <c r="X364" s="25">
        <f>IF(U364&gt;=0.3, 1, 0)</f>
        <v>0</v>
      </c>
      <c r="Y364" s="25">
        <f>IF(U364&gt;=0.4, 1, 0)</f>
        <v>0</v>
      </c>
      <c r="Z364" s="25">
        <f>IF(U364&gt;=0.5, 1, 0)</f>
        <v>0</v>
      </c>
      <c r="AA364" s="25">
        <f>IF(U364&gt;=0.6, 1, 0)</f>
        <v>0</v>
      </c>
      <c r="AB364" s="25">
        <f>IF(U364&gt;=0.7, 1, 0)</f>
        <v>0</v>
      </c>
      <c r="AC364" s="25">
        <f>IF(U364&gt;=0.8, 1, 0)</f>
        <v>0</v>
      </c>
      <c r="AD364" s="55">
        <f>IF(U364&gt;=0.9, 1, 0)</f>
        <v>0</v>
      </c>
    </row>
    <row r="365" spans="1:30" ht="20" customHeight="1" x14ac:dyDescent="0.2">
      <c r="A365" s="20" t="s">
        <v>703</v>
      </c>
      <c r="B365" s="33" t="str">
        <f>SUBSTITUTE(A365,"/Users/timomiessen/Desktop/imagesdk/blackwomen1/","Image_")</f>
        <v>Image_BW_73.jpg</v>
      </c>
      <c r="C365" s="63" t="s">
        <v>5</v>
      </c>
      <c r="D365" s="22" t="s">
        <v>2973</v>
      </c>
      <c r="E365" s="23">
        <v>1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3" cm="1">
        <f t="array" ref="R365">_xlfn.IFS(H365=1,1,K365=1,1,L365=1,1,M365=1,1,N365=1,1,P365=1,1,TRUE,0)</f>
        <v>0</v>
      </c>
      <c r="S365" s="64">
        <f>IF(AND(G365=1,R365=1),0,R365)</f>
        <v>0</v>
      </c>
      <c r="T365" s="24" t="s">
        <v>2223</v>
      </c>
      <c r="U365" s="49">
        <f>SUBSTITUTE(T365,".",",")*1</f>
        <v>5.6617995724081903E-2</v>
      </c>
      <c r="V365" s="54">
        <f>IF(U365&gt;=0.1, 1, 0)</f>
        <v>0</v>
      </c>
      <c r="W365" s="25">
        <f>IF(U365&gt;=0.2, 1, 0)</f>
        <v>0</v>
      </c>
      <c r="X365" s="25">
        <f>IF(U365&gt;=0.3, 1, 0)</f>
        <v>0</v>
      </c>
      <c r="Y365" s="25">
        <f>IF(U365&gt;=0.4, 1, 0)</f>
        <v>0</v>
      </c>
      <c r="Z365" s="25">
        <f>IF(U365&gt;=0.5, 1, 0)</f>
        <v>0</v>
      </c>
      <c r="AA365" s="25">
        <f>IF(U365&gt;=0.6, 1, 0)</f>
        <v>0</v>
      </c>
      <c r="AB365" s="25">
        <f>IF(U365&gt;=0.7, 1, 0)</f>
        <v>0</v>
      </c>
      <c r="AC365" s="25">
        <f>IF(U365&gt;=0.8, 1, 0)</f>
        <v>0</v>
      </c>
      <c r="AD365" s="55">
        <f>IF(U365&gt;=0.9, 1, 0)</f>
        <v>0</v>
      </c>
    </row>
    <row r="366" spans="1:30" ht="20" customHeight="1" x14ac:dyDescent="0.2">
      <c r="A366" s="20" t="s">
        <v>704</v>
      </c>
      <c r="B366" s="33" t="str">
        <f>SUBSTITUTE(A366,"/Users/timomiessen/Desktop/imagesdk/blackwomen1/","Image_")</f>
        <v>Image_BW_74.jpg</v>
      </c>
      <c r="C366" s="63" t="s">
        <v>5</v>
      </c>
      <c r="D366" s="22" t="s">
        <v>2973</v>
      </c>
      <c r="E366" s="23">
        <v>1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  <c r="R366" s="23" cm="1">
        <f t="array" ref="R366">_xlfn.IFS(H366=1,1,K366=1,1,L366=1,1,M366=1,1,N366=1,1,P366=1,1,TRUE,0)</f>
        <v>0</v>
      </c>
      <c r="S366" s="64">
        <f>IF(AND(G366=1,R366=1),0,R366)</f>
        <v>0</v>
      </c>
      <c r="T366" s="24" t="s">
        <v>2224</v>
      </c>
      <c r="U366" s="49">
        <f>SUBSTITUTE(T366,".",",")*1</f>
        <v>1.43215381540358E-2</v>
      </c>
      <c r="V366" s="54">
        <f>IF(U366&gt;=0.1, 1, 0)</f>
        <v>0</v>
      </c>
      <c r="W366" s="25">
        <f>IF(U366&gt;=0.2, 1, 0)</f>
        <v>0</v>
      </c>
      <c r="X366" s="25">
        <f>IF(U366&gt;=0.3, 1, 0)</f>
        <v>0</v>
      </c>
      <c r="Y366" s="25">
        <f>IF(U366&gt;=0.4, 1, 0)</f>
        <v>0</v>
      </c>
      <c r="Z366" s="25">
        <f>IF(U366&gt;=0.5, 1, 0)</f>
        <v>0</v>
      </c>
      <c r="AA366" s="25">
        <f>IF(U366&gt;=0.6, 1, 0)</f>
        <v>0</v>
      </c>
      <c r="AB366" s="25">
        <f>IF(U366&gt;=0.7, 1, 0)</f>
        <v>0</v>
      </c>
      <c r="AC366" s="25">
        <f>IF(U366&gt;=0.8, 1, 0)</f>
        <v>0</v>
      </c>
      <c r="AD366" s="55">
        <f>IF(U366&gt;=0.9, 1, 0)</f>
        <v>0</v>
      </c>
    </row>
    <row r="367" spans="1:30" ht="20" customHeight="1" x14ac:dyDescent="0.2">
      <c r="A367" s="20" t="s">
        <v>705</v>
      </c>
      <c r="B367" s="33" t="str">
        <f>SUBSTITUTE(A367,"/Users/timomiessen/Desktop/imagesdk/blackwomen1/","Image_")</f>
        <v>Image_BW_75.jpg</v>
      </c>
      <c r="C367" s="63" t="s">
        <v>5</v>
      </c>
      <c r="D367" s="22" t="s">
        <v>2973</v>
      </c>
      <c r="E367" s="23">
        <v>1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>
        <v>0</v>
      </c>
      <c r="M367" s="23">
        <v>0</v>
      </c>
      <c r="N367" s="23">
        <v>0</v>
      </c>
      <c r="O367" s="23">
        <v>0</v>
      </c>
      <c r="P367" s="23">
        <v>0</v>
      </c>
      <c r="Q367" s="23">
        <v>0</v>
      </c>
      <c r="R367" s="23" cm="1">
        <f t="array" ref="R367">_xlfn.IFS(H367=1,1,K367=1,1,L367=1,1,M367=1,1,N367=1,1,P367=1,1,TRUE,0)</f>
        <v>0</v>
      </c>
      <c r="S367" s="64">
        <f>IF(AND(G367=1,R367=1),0,R367)</f>
        <v>0</v>
      </c>
      <c r="T367" s="24" t="s">
        <v>2225</v>
      </c>
      <c r="U367" s="49">
        <f>SUBSTITUTE(T367,".",",")*1</f>
        <v>2.1144349128007799E-2</v>
      </c>
      <c r="V367" s="54">
        <f>IF(U367&gt;=0.1, 1, 0)</f>
        <v>0</v>
      </c>
      <c r="W367" s="25">
        <f>IF(U367&gt;=0.2, 1, 0)</f>
        <v>0</v>
      </c>
      <c r="X367" s="25">
        <f>IF(U367&gt;=0.3, 1, 0)</f>
        <v>0</v>
      </c>
      <c r="Y367" s="25">
        <f>IF(U367&gt;=0.4, 1, 0)</f>
        <v>0</v>
      </c>
      <c r="Z367" s="25">
        <f>IF(U367&gt;=0.5, 1, 0)</f>
        <v>0</v>
      </c>
      <c r="AA367" s="25">
        <f>IF(U367&gt;=0.6, 1, 0)</f>
        <v>0</v>
      </c>
      <c r="AB367" s="25">
        <f>IF(U367&gt;=0.7, 1, 0)</f>
        <v>0</v>
      </c>
      <c r="AC367" s="25">
        <f>IF(U367&gt;=0.8, 1, 0)</f>
        <v>0</v>
      </c>
      <c r="AD367" s="55">
        <f>IF(U367&gt;=0.9, 1, 0)</f>
        <v>0</v>
      </c>
    </row>
    <row r="368" spans="1:30" ht="20" customHeight="1" x14ac:dyDescent="0.2">
      <c r="A368" s="20" t="s">
        <v>706</v>
      </c>
      <c r="B368" s="33" t="str">
        <f>SUBSTITUTE(A368,"/Users/timomiessen/Desktop/imagesdk/blackwomen1/","Image_")</f>
        <v>Image_BW_76.jpg</v>
      </c>
      <c r="C368" s="63" t="s">
        <v>5</v>
      </c>
      <c r="D368" s="22" t="s">
        <v>2973</v>
      </c>
      <c r="E368" s="23">
        <v>1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M368" s="23">
        <v>0</v>
      </c>
      <c r="N368" s="23">
        <v>0</v>
      </c>
      <c r="O368" s="23">
        <v>0</v>
      </c>
      <c r="P368" s="23">
        <v>0</v>
      </c>
      <c r="Q368" s="23">
        <v>0</v>
      </c>
      <c r="R368" s="23" cm="1">
        <f t="array" ref="R368">_xlfn.IFS(H368=1,1,K368=1,1,L368=1,1,M368=1,1,N368=1,1,P368=1,1,TRUE,0)</f>
        <v>0</v>
      </c>
      <c r="S368" s="64">
        <f>IF(AND(G368=1,R368=1),0,R368)</f>
        <v>0</v>
      </c>
      <c r="T368" s="24" t="s">
        <v>2226</v>
      </c>
      <c r="U368" s="49">
        <f>SUBSTITUTE(T368,".",",")*1</f>
        <v>2.05163545906543E-2</v>
      </c>
      <c r="V368" s="54">
        <f>IF(U368&gt;=0.1, 1, 0)</f>
        <v>0</v>
      </c>
      <c r="W368" s="25">
        <f>IF(U368&gt;=0.2, 1, 0)</f>
        <v>0</v>
      </c>
      <c r="X368" s="25">
        <f>IF(U368&gt;=0.3, 1, 0)</f>
        <v>0</v>
      </c>
      <c r="Y368" s="25">
        <f>IF(U368&gt;=0.4, 1, 0)</f>
        <v>0</v>
      </c>
      <c r="Z368" s="25">
        <f>IF(U368&gt;=0.5, 1, 0)</f>
        <v>0</v>
      </c>
      <c r="AA368" s="25">
        <f>IF(U368&gt;=0.6, 1, 0)</f>
        <v>0</v>
      </c>
      <c r="AB368" s="25">
        <f>IF(U368&gt;=0.7, 1, 0)</f>
        <v>0</v>
      </c>
      <c r="AC368" s="25">
        <f>IF(U368&gt;=0.8, 1, 0)</f>
        <v>0</v>
      </c>
      <c r="AD368" s="55">
        <f>IF(U368&gt;=0.9, 1, 0)</f>
        <v>0</v>
      </c>
    </row>
    <row r="369" spans="1:30" ht="20" customHeight="1" x14ac:dyDescent="0.2">
      <c r="A369" s="20" t="s">
        <v>707</v>
      </c>
      <c r="B369" s="33" t="str">
        <f>SUBSTITUTE(A369,"/Users/timomiessen/Desktop/imagesdk/blackwomen1/","Image_")</f>
        <v>Image_BW_78.jpg</v>
      </c>
      <c r="C369" s="63" t="s">
        <v>5</v>
      </c>
      <c r="D369" s="22" t="s">
        <v>2973</v>
      </c>
      <c r="E369" s="23">
        <v>1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  <c r="O369" s="23">
        <v>0</v>
      </c>
      <c r="P369" s="23">
        <v>0</v>
      </c>
      <c r="Q369" s="23">
        <v>0</v>
      </c>
      <c r="R369" s="23" cm="1">
        <f t="array" ref="R369">_xlfn.IFS(H369=1,1,K369=1,1,L369=1,1,M369=1,1,N369=1,1,P369=1,1,TRUE,0)</f>
        <v>0</v>
      </c>
      <c r="S369" s="64">
        <f>IF(AND(G369=1,R369=1),0,R369)</f>
        <v>0</v>
      </c>
      <c r="T369" s="24" t="s">
        <v>2227</v>
      </c>
      <c r="U369" s="49">
        <f>SUBSTITUTE(T369,".",",")*1</f>
        <v>2.8058298863470499E-2</v>
      </c>
      <c r="V369" s="54">
        <f>IF(U369&gt;=0.1, 1, 0)</f>
        <v>0</v>
      </c>
      <c r="W369" s="25">
        <f>IF(U369&gt;=0.2, 1, 0)</f>
        <v>0</v>
      </c>
      <c r="X369" s="25">
        <f>IF(U369&gt;=0.3, 1, 0)</f>
        <v>0</v>
      </c>
      <c r="Y369" s="25">
        <f>IF(U369&gt;=0.4, 1, 0)</f>
        <v>0</v>
      </c>
      <c r="Z369" s="25">
        <f>IF(U369&gt;=0.5, 1, 0)</f>
        <v>0</v>
      </c>
      <c r="AA369" s="25">
        <f>IF(U369&gt;=0.6, 1, 0)</f>
        <v>0</v>
      </c>
      <c r="AB369" s="25">
        <f>IF(U369&gt;=0.7, 1, 0)</f>
        <v>0</v>
      </c>
      <c r="AC369" s="25">
        <f>IF(U369&gt;=0.8, 1, 0)</f>
        <v>0</v>
      </c>
      <c r="AD369" s="55">
        <f>IF(U369&gt;=0.9, 1, 0)</f>
        <v>0</v>
      </c>
    </row>
    <row r="370" spans="1:30" ht="20" customHeight="1" x14ac:dyDescent="0.2">
      <c r="A370" s="20" t="s">
        <v>708</v>
      </c>
      <c r="B370" s="33" t="str">
        <f>SUBSTITUTE(A370,"/Users/timomiessen/Desktop/imagesdk/blackwomen1/","Image_")</f>
        <v>Image_BW_79.jpg</v>
      </c>
      <c r="C370" s="63" t="s">
        <v>5</v>
      </c>
      <c r="D370" s="22" t="s">
        <v>2973</v>
      </c>
      <c r="E370" s="23">
        <v>1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  <c r="O370" s="23">
        <v>0</v>
      </c>
      <c r="P370" s="23">
        <v>0</v>
      </c>
      <c r="Q370" s="23">
        <v>0</v>
      </c>
      <c r="R370" s="23" cm="1">
        <f t="array" ref="R370">_xlfn.IFS(H370=1,1,K370=1,1,L370=1,1,M370=1,1,N370=1,1,P370=1,1,TRUE,0)</f>
        <v>0</v>
      </c>
      <c r="S370" s="64">
        <f>IF(AND(G370=1,R370=1),0,R370)</f>
        <v>0</v>
      </c>
      <c r="T370" s="24" t="s">
        <v>2228</v>
      </c>
      <c r="U370" s="49">
        <f>SUBSTITUTE(T370,".",",")*1</f>
        <v>7.2974469512701E-3</v>
      </c>
      <c r="V370" s="54">
        <f>IF(U370&gt;=0.1, 1, 0)</f>
        <v>0</v>
      </c>
      <c r="W370" s="25">
        <f>IF(U370&gt;=0.2, 1, 0)</f>
        <v>0</v>
      </c>
      <c r="X370" s="25">
        <f>IF(U370&gt;=0.3, 1, 0)</f>
        <v>0</v>
      </c>
      <c r="Y370" s="25">
        <f>IF(U370&gt;=0.4, 1, 0)</f>
        <v>0</v>
      </c>
      <c r="Z370" s="25">
        <f>IF(U370&gt;=0.5, 1, 0)</f>
        <v>0</v>
      </c>
      <c r="AA370" s="25">
        <f>IF(U370&gt;=0.6, 1, 0)</f>
        <v>0</v>
      </c>
      <c r="AB370" s="25">
        <f>IF(U370&gt;=0.7, 1, 0)</f>
        <v>0</v>
      </c>
      <c r="AC370" s="25">
        <f>IF(U370&gt;=0.8, 1, 0)</f>
        <v>0</v>
      </c>
      <c r="AD370" s="55">
        <f>IF(U370&gt;=0.9, 1, 0)</f>
        <v>0</v>
      </c>
    </row>
    <row r="371" spans="1:30" ht="20" customHeight="1" x14ac:dyDescent="0.2">
      <c r="A371" s="20" t="s">
        <v>709</v>
      </c>
      <c r="B371" s="33" t="str">
        <f>SUBSTITUTE(A371,"/Users/timomiessen/Desktop/imagesdk/blackwomen1/","Image_")</f>
        <v>Image_BW_8.jpg</v>
      </c>
      <c r="C371" s="63" t="s">
        <v>5</v>
      </c>
      <c r="D371" s="22" t="s">
        <v>2973</v>
      </c>
      <c r="E371" s="23">
        <v>1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 cm="1">
        <f t="array" ref="R371">_xlfn.IFS(H371=1,1,K371=1,1,L371=1,1,M371=1,1,N371=1,1,P371=1,1,TRUE,0)</f>
        <v>0</v>
      </c>
      <c r="S371" s="64">
        <f>IF(AND(G371=1,R371=1),0,R371)</f>
        <v>0</v>
      </c>
      <c r="T371" s="24" t="s">
        <v>2229</v>
      </c>
      <c r="U371" s="49">
        <f>SUBSTITUTE(T371,".",",")*1</f>
        <v>6.8725854158401406E-2</v>
      </c>
      <c r="V371" s="54">
        <f>IF(U371&gt;=0.1, 1, 0)</f>
        <v>0</v>
      </c>
      <c r="W371" s="25">
        <f>IF(U371&gt;=0.2, 1, 0)</f>
        <v>0</v>
      </c>
      <c r="X371" s="25">
        <f>IF(U371&gt;=0.3, 1, 0)</f>
        <v>0</v>
      </c>
      <c r="Y371" s="25">
        <f>IF(U371&gt;=0.4, 1, 0)</f>
        <v>0</v>
      </c>
      <c r="Z371" s="25">
        <f>IF(U371&gt;=0.5, 1, 0)</f>
        <v>0</v>
      </c>
      <c r="AA371" s="25">
        <f>IF(U371&gt;=0.6, 1, 0)</f>
        <v>0</v>
      </c>
      <c r="AB371" s="25">
        <f>IF(U371&gt;=0.7, 1, 0)</f>
        <v>0</v>
      </c>
      <c r="AC371" s="25">
        <f>IF(U371&gt;=0.8, 1, 0)</f>
        <v>0</v>
      </c>
      <c r="AD371" s="55">
        <f>IF(U371&gt;=0.9, 1, 0)</f>
        <v>0</v>
      </c>
    </row>
    <row r="372" spans="1:30" ht="20" customHeight="1" x14ac:dyDescent="0.2">
      <c r="A372" s="20" t="s">
        <v>710</v>
      </c>
      <c r="B372" s="33" t="str">
        <f>SUBSTITUTE(A372,"/Users/timomiessen/Desktop/imagesdk/blackwomen1/","Image_")</f>
        <v>Image_BW_80.jpg</v>
      </c>
      <c r="C372" s="63" t="s">
        <v>5</v>
      </c>
      <c r="D372" s="22" t="s">
        <v>2973</v>
      </c>
      <c r="E372" s="23">
        <v>1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>
        <v>0</v>
      </c>
      <c r="M372" s="23">
        <v>0</v>
      </c>
      <c r="N372" s="23">
        <v>0</v>
      </c>
      <c r="O372" s="23">
        <v>0</v>
      </c>
      <c r="P372" s="23">
        <v>0</v>
      </c>
      <c r="Q372" s="23">
        <v>0</v>
      </c>
      <c r="R372" s="23" cm="1">
        <f t="array" ref="R372">_xlfn.IFS(H372=1,1,K372=1,1,L372=1,1,M372=1,1,N372=1,1,P372=1,1,TRUE,0)</f>
        <v>0</v>
      </c>
      <c r="S372" s="64">
        <f>IF(AND(G372=1,R372=1),0,R372)</f>
        <v>0</v>
      </c>
      <c r="T372" s="24" t="s">
        <v>2230</v>
      </c>
      <c r="U372" s="49">
        <f>SUBSTITUTE(T372,".",",")*1</f>
        <v>5.5197079665958798E-2</v>
      </c>
      <c r="V372" s="54">
        <f>IF(U372&gt;=0.1, 1, 0)</f>
        <v>0</v>
      </c>
      <c r="W372" s="25">
        <f>IF(U372&gt;=0.2, 1, 0)</f>
        <v>0</v>
      </c>
      <c r="X372" s="25">
        <f>IF(U372&gt;=0.3, 1, 0)</f>
        <v>0</v>
      </c>
      <c r="Y372" s="25">
        <f>IF(U372&gt;=0.4, 1, 0)</f>
        <v>0</v>
      </c>
      <c r="Z372" s="25">
        <f>IF(U372&gt;=0.5, 1, 0)</f>
        <v>0</v>
      </c>
      <c r="AA372" s="25">
        <f>IF(U372&gt;=0.6, 1, 0)</f>
        <v>0</v>
      </c>
      <c r="AB372" s="25">
        <f>IF(U372&gt;=0.7, 1, 0)</f>
        <v>0</v>
      </c>
      <c r="AC372" s="25">
        <f>IF(U372&gt;=0.8, 1, 0)</f>
        <v>0</v>
      </c>
      <c r="AD372" s="55">
        <f>IF(U372&gt;=0.9, 1, 0)</f>
        <v>0</v>
      </c>
    </row>
    <row r="373" spans="1:30" ht="20" customHeight="1" x14ac:dyDescent="0.2">
      <c r="A373" s="20" t="s">
        <v>711</v>
      </c>
      <c r="B373" s="33" t="str">
        <f>SUBSTITUTE(A373,"/Users/timomiessen/Desktop/imagesdk/blackwomen1/","Image_")</f>
        <v>Image_BW_81.jpg</v>
      </c>
      <c r="C373" s="63" t="s">
        <v>5</v>
      </c>
      <c r="D373" s="22" t="s">
        <v>2973</v>
      </c>
      <c r="E373" s="23">
        <v>1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>
        <v>0</v>
      </c>
      <c r="M373" s="23">
        <v>0</v>
      </c>
      <c r="N373" s="23">
        <v>0</v>
      </c>
      <c r="O373" s="23">
        <v>0</v>
      </c>
      <c r="P373" s="23">
        <v>0</v>
      </c>
      <c r="Q373" s="23">
        <v>0</v>
      </c>
      <c r="R373" s="23" cm="1">
        <f t="array" ref="R373">_xlfn.IFS(H373=1,1,K373=1,1,L373=1,1,M373=1,1,N373=1,1,P373=1,1,TRUE,0)</f>
        <v>0</v>
      </c>
      <c r="S373" s="64">
        <f>IF(AND(G373=1,R373=1),0,R373)</f>
        <v>0</v>
      </c>
      <c r="T373" s="24" t="s">
        <v>2231</v>
      </c>
      <c r="U373" s="49">
        <f>SUBSTITUTE(T373,".",",")*1</f>
        <v>7.9638471361249599E-3</v>
      </c>
      <c r="V373" s="54">
        <f>IF(U373&gt;=0.1, 1, 0)</f>
        <v>0</v>
      </c>
      <c r="W373" s="25">
        <f>IF(U373&gt;=0.2, 1, 0)</f>
        <v>0</v>
      </c>
      <c r="X373" s="25">
        <f>IF(U373&gt;=0.3, 1, 0)</f>
        <v>0</v>
      </c>
      <c r="Y373" s="25">
        <f>IF(U373&gt;=0.4, 1, 0)</f>
        <v>0</v>
      </c>
      <c r="Z373" s="25">
        <f>IF(U373&gt;=0.5, 1, 0)</f>
        <v>0</v>
      </c>
      <c r="AA373" s="25">
        <f>IF(U373&gt;=0.6, 1, 0)</f>
        <v>0</v>
      </c>
      <c r="AB373" s="25">
        <f>IF(U373&gt;=0.7, 1, 0)</f>
        <v>0</v>
      </c>
      <c r="AC373" s="25">
        <f>IF(U373&gt;=0.8, 1, 0)</f>
        <v>0</v>
      </c>
      <c r="AD373" s="55">
        <f>IF(U373&gt;=0.9, 1, 0)</f>
        <v>0</v>
      </c>
    </row>
    <row r="374" spans="1:30" ht="20" customHeight="1" x14ac:dyDescent="0.2">
      <c r="A374" s="20" t="s">
        <v>712</v>
      </c>
      <c r="B374" s="33" t="str">
        <f>SUBSTITUTE(A374,"/Users/timomiessen/Desktop/imagesdk/blackwomen1/","Image_")</f>
        <v>Image_BW_82.jpg</v>
      </c>
      <c r="C374" s="63" t="s">
        <v>5</v>
      </c>
      <c r="D374" s="22" t="s">
        <v>2973</v>
      </c>
      <c r="E374" s="23">
        <v>1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0</v>
      </c>
      <c r="N374" s="23">
        <v>0</v>
      </c>
      <c r="O374" s="23">
        <v>0</v>
      </c>
      <c r="P374" s="23">
        <v>0</v>
      </c>
      <c r="Q374" s="23">
        <v>0</v>
      </c>
      <c r="R374" s="23" cm="1">
        <f t="array" ref="R374">_xlfn.IFS(H374=1,1,K374=1,1,L374=1,1,M374=1,1,N374=1,1,P374=1,1,TRUE,0)</f>
        <v>0</v>
      </c>
      <c r="S374" s="64">
        <f>IF(AND(G374=1,R374=1),0,R374)</f>
        <v>0</v>
      </c>
      <c r="T374" s="24" t="s">
        <v>2232</v>
      </c>
      <c r="U374" s="49">
        <f>SUBSTITUTE(T374,".",",")*1</f>
        <v>0.93592160195112195</v>
      </c>
      <c r="V374" s="54">
        <f>IF(U374&gt;=0.1, 1, 0)</f>
        <v>1</v>
      </c>
      <c r="W374" s="25">
        <f>IF(U374&gt;=0.2, 1, 0)</f>
        <v>1</v>
      </c>
      <c r="X374" s="25">
        <f>IF(U374&gt;=0.3, 1, 0)</f>
        <v>1</v>
      </c>
      <c r="Y374" s="25">
        <f>IF(U374&gt;=0.4, 1, 0)</f>
        <v>1</v>
      </c>
      <c r="Z374" s="25">
        <f>IF(U374&gt;=0.5, 1, 0)</f>
        <v>1</v>
      </c>
      <c r="AA374" s="25">
        <f>IF(U374&gt;=0.6, 1, 0)</f>
        <v>1</v>
      </c>
      <c r="AB374" s="25">
        <f>IF(U374&gt;=0.7, 1, 0)</f>
        <v>1</v>
      </c>
      <c r="AC374" s="25">
        <f>IF(U374&gt;=0.8, 1, 0)</f>
        <v>1</v>
      </c>
      <c r="AD374" s="55">
        <f>IF(U374&gt;=0.9, 1, 0)</f>
        <v>1</v>
      </c>
    </row>
    <row r="375" spans="1:30" ht="20" customHeight="1" x14ac:dyDescent="0.2">
      <c r="A375" s="20" t="s">
        <v>713</v>
      </c>
      <c r="B375" s="33" t="str">
        <f>SUBSTITUTE(A375,"/Users/timomiessen/Desktop/imagesdk/blackwomen1/","Image_")</f>
        <v>Image_BW_83.jpg</v>
      </c>
      <c r="C375" s="63" t="s">
        <v>5</v>
      </c>
      <c r="D375" s="22" t="s">
        <v>2973</v>
      </c>
      <c r="E375" s="23">
        <v>1</v>
      </c>
      <c r="F375" s="23">
        <v>0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>
        <v>0</v>
      </c>
      <c r="M375" s="23">
        <v>0</v>
      </c>
      <c r="N375" s="23">
        <v>0</v>
      </c>
      <c r="O375" s="23">
        <v>0</v>
      </c>
      <c r="P375" s="23">
        <v>0</v>
      </c>
      <c r="Q375" s="23">
        <v>0</v>
      </c>
      <c r="R375" s="23" cm="1">
        <f t="array" ref="R375">_xlfn.IFS(H375=1,1,K375=1,1,L375=1,1,M375=1,1,N375=1,1,P375=1,1,TRUE,0)</f>
        <v>0</v>
      </c>
      <c r="S375" s="64">
        <f>IF(AND(G375=1,R375=1),0,R375)</f>
        <v>0</v>
      </c>
      <c r="T375" s="24" t="s">
        <v>2233</v>
      </c>
      <c r="U375" s="49">
        <f>SUBSTITUTE(T375,".",",")*1</f>
        <v>0.16088072024285699</v>
      </c>
      <c r="V375" s="54">
        <f>IF(U375&gt;=0.1, 1, 0)</f>
        <v>1</v>
      </c>
      <c r="W375" s="25">
        <f>IF(U375&gt;=0.2, 1, 0)</f>
        <v>0</v>
      </c>
      <c r="X375" s="25">
        <f>IF(U375&gt;=0.3, 1, 0)</f>
        <v>0</v>
      </c>
      <c r="Y375" s="25">
        <f>IF(U375&gt;=0.4, 1, 0)</f>
        <v>0</v>
      </c>
      <c r="Z375" s="25">
        <f>IF(U375&gt;=0.5, 1, 0)</f>
        <v>0</v>
      </c>
      <c r="AA375" s="25">
        <f>IF(U375&gt;=0.6, 1, 0)</f>
        <v>0</v>
      </c>
      <c r="AB375" s="25">
        <f>IF(U375&gt;=0.7, 1, 0)</f>
        <v>0</v>
      </c>
      <c r="AC375" s="25">
        <f>IF(U375&gt;=0.8, 1, 0)</f>
        <v>0</v>
      </c>
      <c r="AD375" s="55">
        <f>IF(U375&gt;=0.9, 1, 0)</f>
        <v>0</v>
      </c>
    </row>
    <row r="376" spans="1:30" ht="20" customHeight="1" x14ac:dyDescent="0.2">
      <c r="A376" s="20" t="s">
        <v>714</v>
      </c>
      <c r="B376" s="33" t="str">
        <f>SUBSTITUTE(A376,"/Users/timomiessen/Desktop/imagesdk/blackwomen1/","Image_")</f>
        <v>Image_BW_84.jpg</v>
      </c>
      <c r="C376" s="63" t="s">
        <v>5</v>
      </c>
      <c r="D376" s="22" t="s">
        <v>2973</v>
      </c>
      <c r="E376" s="23">
        <v>1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0</v>
      </c>
      <c r="L376" s="23">
        <v>0</v>
      </c>
      <c r="M376" s="23">
        <v>0</v>
      </c>
      <c r="N376" s="23">
        <v>0</v>
      </c>
      <c r="O376" s="23">
        <v>0</v>
      </c>
      <c r="P376" s="23">
        <v>0</v>
      </c>
      <c r="Q376" s="23">
        <v>0</v>
      </c>
      <c r="R376" s="23" cm="1">
        <f t="array" ref="R376">_xlfn.IFS(H376=1,1,K376=1,1,L376=1,1,M376=1,1,N376=1,1,P376=1,1,TRUE,0)</f>
        <v>0</v>
      </c>
      <c r="S376" s="64">
        <f>IF(AND(G376=1,R376=1),0,R376)</f>
        <v>0</v>
      </c>
      <c r="T376" s="24" t="s">
        <v>2234</v>
      </c>
      <c r="U376" s="49">
        <f>SUBSTITUTE(T376,".",",")*1</f>
        <v>3.6934929899871301E-2</v>
      </c>
      <c r="V376" s="54">
        <f>IF(U376&gt;=0.1, 1, 0)</f>
        <v>0</v>
      </c>
      <c r="W376" s="25">
        <f>IF(U376&gt;=0.2, 1, 0)</f>
        <v>0</v>
      </c>
      <c r="X376" s="25">
        <f>IF(U376&gt;=0.3, 1, 0)</f>
        <v>0</v>
      </c>
      <c r="Y376" s="25">
        <f>IF(U376&gt;=0.4, 1, 0)</f>
        <v>0</v>
      </c>
      <c r="Z376" s="25">
        <f>IF(U376&gt;=0.5, 1, 0)</f>
        <v>0</v>
      </c>
      <c r="AA376" s="25">
        <f>IF(U376&gt;=0.6, 1, 0)</f>
        <v>0</v>
      </c>
      <c r="AB376" s="25">
        <f>IF(U376&gt;=0.7, 1, 0)</f>
        <v>0</v>
      </c>
      <c r="AC376" s="25">
        <f>IF(U376&gt;=0.8, 1, 0)</f>
        <v>0</v>
      </c>
      <c r="AD376" s="55">
        <f>IF(U376&gt;=0.9, 1, 0)</f>
        <v>0</v>
      </c>
    </row>
    <row r="377" spans="1:30" ht="20" customHeight="1" x14ac:dyDescent="0.2">
      <c r="A377" s="20" t="s">
        <v>715</v>
      </c>
      <c r="B377" s="33" t="str">
        <f>SUBSTITUTE(A377,"/Users/timomiessen/Desktop/imagesdk/blackwomen1/","Image_")</f>
        <v>Image_BW_85.jpg</v>
      </c>
      <c r="C377" s="63" t="s">
        <v>5</v>
      </c>
      <c r="D377" s="22" t="s">
        <v>2973</v>
      </c>
      <c r="E377" s="23">
        <v>1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>
        <v>0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3" cm="1">
        <f t="array" ref="R377">_xlfn.IFS(H377=1,1,K377=1,1,L377=1,1,M377=1,1,N377=1,1,P377=1,1,TRUE,0)</f>
        <v>0</v>
      </c>
      <c r="S377" s="64">
        <f>IF(AND(G377=1,R377=1),0,R377)</f>
        <v>0</v>
      </c>
      <c r="T377" s="24" t="s">
        <v>2235</v>
      </c>
      <c r="U377" s="49">
        <f>SUBSTITUTE(T377,".",",")*1</f>
        <v>1.5177276451140601E-2</v>
      </c>
      <c r="V377" s="54">
        <f>IF(U377&gt;=0.1, 1, 0)</f>
        <v>0</v>
      </c>
      <c r="W377" s="25">
        <f>IF(U377&gt;=0.2, 1, 0)</f>
        <v>0</v>
      </c>
      <c r="X377" s="25">
        <f>IF(U377&gt;=0.3, 1, 0)</f>
        <v>0</v>
      </c>
      <c r="Y377" s="25">
        <f>IF(U377&gt;=0.4, 1, 0)</f>
        <v>0</v>
      </c>
      <c r="Z377" s="25">
        <f>IF(U377&gt;=0.5, 1, 0)</f>
        <v>0</v>
      </c>
      <c r="AA377" s="25">
        <f>IF(U377&gt;=0.6, 1, 0)</f>
        <v>0</v>
      </c>
      <c r="AB377" s="25">
        <f>IF(U377&gt;=0.7, 1, 0)</f>
        <v>0</v>
      </c>
      <c r="AC377" s="25">
        <f>IF(U377&gt;=0.8, 1, 0)</f>
        <v>0</v>
      </c>
      <c r="AD377" s="55">
        <f>IF(U377&gt;=0.9, 1, 0)</f>
        <v>0</v>
      </c>
    </row>
    <row r="378" spans="1:30" ht="20" customHeight="1" x14ac:dyDescent="0.2">
      <c r="A378" s="20" t="s">
        <v>716</v>
      </c>
      <c r="B378" s="33" t="str">
        <f>SUBSTITUTE(A378,"/Users/timomiessen/Desktop/imagesdk/blackwomen1/","Image_")</f>
        <v>Image_BW_86.jpg</v>
      </c>
      <c r="C378" s="63" t="s">
        <v>5</v>
      </c>
      <c r="D378" s="22" t="s">
        <v>2973</v>
      </c>
      <c r="E378" s="23">
        <v>1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>
        <v>0</v>
      </c>
      <c r="M378" s="23">
        <v>0</v>
      </c>
      <c r="N378" s="23">
        <v>0</v>
      </c>
      <c r="O378" s="23">
        <v>0</v>
      </c>
      <c r="P378" s="23">
        <v>0</v>
      </c>
      <c r="Q378" s="23">
        <v>0</v>
      </c>
      <c r="R378" s="23" cm="1">
        <f t="array" ref="R378">_xlfn.IFS(H378=1,1,K378=1,1,L378=1,1,M378=1,1,N378=1,1,P378=1,1,TRUE,0)</f>
        <v>0</v>
      </c>
      <c r="S378" s="64">
        <f>IF(AND(G378=1,R378=1),0,R378)</f>
        <v>0</v>
      </c>
      <c r="T378" s="24" t="s">
        <v>2236</v>
      </c>
      <c r="U378" s="49">
        <f>SUBSTITUTE(T378,".",",")*1</f>
        <v>7.1302866563200895E-2</v>
      </c>
      <c r="V378" s="54">
        <f>IF(U378&gt;=0.1, 1, 0)</f>
        <v>0</v>
      </c>
      <c r="W378" s="25">
        <f>IF(U378&gt;=0.2, 1, 0)</f>
        <v>0</v>
      </c>
      <c r="X378" s="25">
        <f>IF(U378&gt;=0.3, 1, 0)</f>
        <v>0</v>
      </c>
      <c r="Y378" s="25">
        <f>IF(U378&gt;=0.4, 1, 0)</f>
        <v>0</v>
      </c>
      <c r="Z378" s="25">
        <f>IF(U378&gt;=0.5, 1, 0)</f>
        <v>0</v>
      </c>
      <c r="AA378" s="25">
        <f>IF(U378&gt;=0.6, 1, 0)</f>
        <v>0</v>
      </c>
      <c r="AB378" s="25">
        <f>IF(U378&gt;=0.7, 1, 0)</f>
        <v>0</v>
      </c>
      <c r="AC378" s="25">
        <f>IF(U378&gt;=0.8, 1, 0)</f>
        <v>0</v>
      </c>
      <c r="AD378" s="55">
        <f>IF(U378&gt;=0.9, 1, 0)</f>
        <v>0</v>
      </c>
    </row>
    <row r="379" spans="1:30" ht="20" customHeight="1" x14ac:dyDescent="0.2">
      <c r="A379" s="20" t="s">
        <v>717</v>
      </c>
      <c r="B379" s="33" t="str">
        <f>SUBSTITUTE(A379,"/Users/timomiessen/Desktop/imagesdk/blackwomen1/","Image_")</f>
        <v>Image_BW_87.jpg</v>
      </c>
      <c r="C379" s="63" t="s">
        <v>5</v>
      </c>
      <c r="D379" s="22" t="s">
        <v>2973</v>
      </c>
      <c r="E379" s="23">
        <v>1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>
        <v>0</v>
      </c>
      <c r="M379" s="23">
        <v>0</v>
      </c>
      <c r="N379" s="23">
        <v>0</v>
      </c>
      <c r="O379" s="23">
        <v>0</v>
      </c>
      <c r="P379" s="23">
        <v>0</v>
      </c>
      <c r="Q379" s="23">
        <v>0</v>
      </c>
      <c r="R379" s="23" cm="1">
        <f t="array" ref="R379">_xlfn.IFS(H379=1,1,K379=1,1,L379=1,1,M379=1,1,N379=1,1,P379=1,1,TRUE,0)</f>
        <v>0</v>
      </c>
      <c r="S379" s="64">
        <f>IF(AND(G379=1,R379=1),0,R379)</f>
        <v>0</v>
      </c>
      <c r="T379" s="24" t="s">
        <v>2237</v>
      </c>
      <c r="U379" s="49">
        <f>SUBSTITUTE(T379,".",",")*1</f>
        <v>0.116522420197725</v>
      </c>
      <c r="V379" s="54">
        <f>IF(U379&gt;=0.1, 1, 0)</f>
        <v>1</v>
      </c>
      <c r="W379" s="25">
        <f>IF(U379&gt;=0.2, 1, 0)</f>
        <v>0</v>
      </c>
      <c r="X379" s="25">
        <f>IF(U379&gt;=0.3, 1, 0)</f>
        <v>0</v>
      </c>
      <c r="Y379" s="25">
        <f>IF(U379&gt;=0.4, 1, 0)</f>
        <v>0</v>
      </c>
      <c r="Z379" s="25">
        <f>IF(U379&gt;=0.5, 1, 0)</f>
        <v>0</v>
      </c>
      <c r="AA379" s="25">
        <f>IF(U379&gt;=0.6, 1, 0)</f>
        <v>0</v>
      </c>
      <c r="AB379" s="25">
        <f>IF(U379&gt;=0.7, 1, 0)</f>
        <v>0</v>
      </c>
      <c r="AC379" s="25">
        <f>IF(U379&gt;=0.8, 1, 0)</f>
        <v>0</v>
      </c>
      <c r="AD379" s="55">
        <f>IF(U379&gt;=0.9, 1, 0)</f>
        <v>0</v>
      </c>
    </row>
    <row r="380" spans="1:30" ht="20" customHeight="1" x14ac:dyDescent="0.2">
      <c r="A380" s="20" t="s">
        <v>718</v>
      </c>
      <c r="B380" s="33" t="str">
        <f>SUBSTITUTE(A380,"/Users/timomiessen/Desktop/imagesdk/blackwomen1/","Image_")</f>
        <v>Image_BW_88.jpg</v>
      </c>
      <c r="C380" s="63" t="s">
        <v>5</v>
      </c>
      <c r="D380" s="22" t="s">
        <v>2973</v>
      </c>
      <c r="E380" s="23">
        <v>1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>
        <v>0</v>
      </c>
      <c r="M380" s="23">
        <v>0</v>
      </c>
      <c r="N380" s="23">
        <v>0</v>
      </c>
      <c r="O380" s="23">
        <v>0</v>
      </c>
      <c r="P380" s="23">
        <v>0</v>
      </c>
      <c r="Q380" s="23">
        <v>0</v>
      </c>
      <c r="R380" s="23" cm="1">
        <f t="array" ref="R380">_xlfn.IFS(H380=1,1,K380=1,1,L380=1,1,M380=1,1,N380=1,1,P380=1,1,TRUE,0)</f>
        <v>0</v>
      </c>
      <c r="S380" s="64">
        <f>IF(AND(G380=1,R380=1),0,R380)</f>
        <v>0</v>
      </c>
      <c r="T380" s="24" t="s">
        <v>2238</v>
      </c>
      <c r="U380" s="49">
        <f>SUBSTITUTE(T380,".",",")*1</f>
        <v>0.15353181213140399</v>
      </c>
      <c r="V380" s="54">
        <f>IF(U380&gt;=0.1, 1, 0)</f>
        <v>1</v>
      </c>
      <c r="W380" s="25">
        <f>IF(U380&gt;=0.2, 1, 0)</f>
        <v>0</v>
      </c>
      <c r="X380" s="25">
        <f>IF(U380&gt;=0.3, 1, 0)</f>
        <v>0</v>
      </c>
      <c r="Y380" s="25">
        <f>IF(U380&gt;=0.4, 1, 0)</f>
        <v>0</v>
      </c>
      <c r="Z380" s="25">
        <f>IF(U380&gt;=0.5, 1, 0)</f>
        <v>0</v>
      </c>
      <c r="AA380" s="25">
        <f>IF(U380&gt;=0.6, 1, 0)</f>
        <v>0</v>
      </c>
      <c r="AB380" s="25">
        <f>IF(U380&gt;=0.7, 1, 0)</f>
        <v>0</v>
      </c>
      <c r="AC380" s="25">
        <f>IF(U380&gt;=0.8, 1, 0)</f>
        <v>0</v>
      </c>
      <c r="AD380" s="55">
        <f>IF(U380&gt;=0.9, 1, 0)</f>
        <v>0</v>
      </c>
    </row>
    <row r="381" spans="1:30" ht="20" customHeight="1" x14ac:dyDescent="0.2">
      <c r="A381" s="20" t="s">
        <v>720</v>
      </c>
      <c r="B381" s="33" t="str">
        <f>SUBSTITUTE(A381,"/Users/timomiessen/Desktop/imagesdk/blackwomen1/","Image_")</f>
        <v>Image_BW_9.jpg</v>
      </c>
      <c r="C381" s="63" t="s">
        <v>5</v>
      </c>
      <c r="D381" s="22" t="s">
        <v>2973</v>
      </c>
      <c r="E381" s="23">
        <v>1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>
        <v>0</v>
      </c>
      <c r="M381" s="23">
        <v>0</v>
      </c>
      <c r="N381" s="23">
        <v>0</v>
      </c>
      <c r="O381" s="23">
        <v>0</v>
      </c>
      <c r="P381" s="23">
        <v>0</v>
      </c>
      <c r="Q381" s="23">
        <v>0</v>
      </c>
      <c r="R381" s="23" cm="1">
        <f t="array" ref="R381">_xlfn.IFS(H381=1,1,K381=1,1,L381=1,1,M381=1,1,N381=1,1,P381=1,1,TRUE,0)</f>
        <v>0</v>
      </c>
      <c r="S381" s="64">
        <f>IF(AND(G381=1,R381=1),0,R381)</f>
        <v>0</v>
      </c>
      <c r="T381" s="24" t="s">
        <v>2240</v>
      </c>
      <c r="U381" s="49">
        <f>SUBSTITUTE(T381,".",",")*1</f>
        <v>3.04758800193667E-2</v>
      </c>
      <c r="V381" s="54">
        <f>IF(U381&gt;=0.1, 1, 0)</f>
        <v>0</v>
      </c>
      <c r="W381" s="25">
        <f>IF(U381&gt;=0.2, 1, 0)</f>
        <v>0</v>
      </c>
      <c r="X381" s="25">
        <f>IF(U381&gt;=0.3, 1, 0)</f>
        <v>0</v>
      </c>
      <c r="Y381" s="25">
        <f>IF(U381&gt;=0.4, 1, 0)</f>
        <v>0</v>
      </c>
      <c r="Z381" s="25">
        <f>IF(U381&gt;=0.5, 1, 0)</f>
        <v>0</v>
      </c>
      <c r="AA381" s="25">
        <f>IF(U381&gt;=0.6, 1, 0)</f>
        <v>0</v>
      </c>
      <c r="AB381" s="25">
        <f>IF(U381&gt;=0.7, 1, 0)</f>
        <v>0</v>
      </c>
      <c r="AC381" s="25">
        <f>IF(U381&gt;=0.8, 1, 0)</f>
        <v>0</v>
      </c>
      <c r="AD381" s="55">
        <f>IF(U381&gt;=0.9, 1, 0)</f>
        <v>0</v>
      </c>
    </row>
    <row r="382" spans="1:30" ht="20" customHeight="1" x14ac:dyDescent="0.2">
      <c r="A382" s="20" t="s">
        <v>721</v>
      </c>
      <c r="B382" s="33" t="str">
        <f>SUBSTITUTE(A382,"/Users/timomiessen/Desktop/imagesdk/blackwomen1/","Image_")</f>
        <v>Image_BW_90.jpg</v>
      </c>
      <c r="C382" s="63" t="s">
        <v>5</v>
      </c>
      <c r="D382" s="22" t="s">
        <v>2973</v>
      </c>
      <c r="E382" s="23">
        <v>1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0</v>
      </c>
      <c r="L382" s="23">
        <v>0</v>
      </c>
      <c r="M382" s="23">
        <v>0</v>
      </c>
      <c r="N382" s="23">
        <v>0</v>
      </c>
      <c r="O382" s="23">
        <v>0</v>
      </c>
      <c r="P382" s="23">
        <v>0</v>
      </c>
      <c r="Q382" s="23">
        <v>0</v>
      </c>
      <c r="R382" s="23" cm="1">
        <f t="array" ref="R382">_xlfn.IFS(H382=1,1,K382=1,1,L382=1,1,M382=1,1,N382=1,1,P382=1,1,TRUE,0)</f>
        <v>0</v>
      </c>
      <c r="S382" s="64">
        <f>IF(AND(G382=1,R382=1),0,R382)</f>
        <v>0</v>
      </c>
      <c r="T382" s="24" t="s">
        <v>2241</v>
      </c>
      <c r="U382" s="49">
        <f>SUBSTITUTE(T382,".",",")*1</f>
        <v>4.1130197234451701E-2</v>
      </c>
      <c r="V382" s="54">
        <f>IF(U382&gt;=0.1, 1, 0)</f>
        <v>0</v>
      </c>
      <c r="W382" s="25">
        <f>IF(U382&gt;=0.2, 1, 0)</f>
        <v>0</v>
      </c>
      <c r="X382" s="25">
        <f>IF(U382&gt;=0.3, 1, 0)</f>
        <v>0</v>
      </c>
      <c r="Y382" s="25">
        <f>IF(U382&gt;=0.4, 1, 0)</f>
        <v>0</v>
      </c>
      <c r="Z382" s="25">
        <f>IF(U382&gt;=0.5, 1, 0)</f>
        <v>0</v>
      </c>
      <c r="AA382" s="25">
        <f>IF(U382&gt;=0.6, 1, 0)</f>
        <v>0</v>
      </c>
      <c r="AB382" s="25">
        <f>IF(U382&gt;=0.7, 1, 0)</f>
        <v>0</v>
      </c>
      <c r="AC382" s="25">
        <f>IF(U382&gt;=0.8, 1, 0)</f>
        <v>0</v>
      </c>
      <c r="AD382" s="55">
        <f>IF(U382&gt;=0.9, 1, 0)</f>
        <v>0</v>
      </c>
    </row>
    <row r="383" spans="1:30" ht="20" customHeight="1" x14ac:dyDescent="0.2">
      <c r="A383" s="20" t="s">
        <v>722</v>
      </c>
      <c r="B383" s="33" t="str">
        <f>SUBSTITUTE(A383,"/Users/timomiessen/Desktop/imagesdk/blackwomen1/","Image_")</f>
        <v>Image_BW_91.jpg</v>
      </c>
      <c r="C383" s="63" t="s">
        <v>5</v>
      </c>
      <c r="D383" s="22" t="s">
        <v>2973</v>
      </c>
      <c r="E383" s="23">
        <v>1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>
        <v>0</v>
      </c>
      <c r="M383" s="23">
        <v>0</v>
      </c>
      <c r="N383" s="23">
        <v>0</v>
      </c>
      <c r="O383" s="23">
        <v>0</v>
      </c>
      <c r="P383" s="23">
        <v>0</v>
      </c>
      <c r="Q383" s="23">
        <v>0</v>
      </c>
      <c r="R383" s="23" cm="1">
        <f t="array" ref="R383">_xlfn.IFS(H383=1,1,K383=1,1,L383=1,1,M383=1,1,N383=1,1,P383=1,1,TRUE,0)</f>
        <v>0</v>
      </c>
      <c r="S383" s="64">
        <f>IF(AND(G383=1,R383=1),0,R383)</f>
        <v>0</v>
      </c>
      <c r="T383" s="24" t="s">
        <v>2242</v>
      </c>
      <c r="U383" s="49">
        <f>SUBSTITUTE(T383,".",",")*1</f>
        <v>4.1920278221368699E-2</v>
      </c>
      <c r="V383" s="54">
        <f>IF(U383&gt;=0.1, 1, 0)</f>
        <v>0</v>
      </c>
      <c r="W383" s="25">
        <f>IF(U383&gt;=0.2, 1, 0)</f>
        <v>0</v>
      </c>
      <c r="X383" s="25">
        <f>IF(U383&gt;=0.3, 1, 0)</f>
        <v>0</v>
      </c>
      <c r="Y383" s="25">
        <f>IF(U383&gt;=0.4, 1, 0)</f>
        <v>0</v>
      </c>
      <c r="Z383" s="25">
        <f>IF(U383&gt;=0.5, 1, 0)</f>
        <v>0</v>
      </c>
      <c r="AA383" s="25">
        <f>IF(U383&gt;=0.6, 1, 0)</f>
        <v>0</v>
      </c>
      <c r="AB383" s="25">
        <f>IF(U383&gt;=0.7, 1, 0)</f>
        <v>0</v>
      </c>
      <c r="AC383" s="25">
        <f>IF(U383&gt;=0.8, 1, 0)</f>
        <v>0</v>
      </c>
      <c r="AD383" s="55">
        <f>IF(U383&gt;=0.9, 1, 0)</f>
        <v>0</v>
      </c>
    </row>
    <row r="384" spans="1:30" ht="20" customHeight="1" x14ac:dyDescent="0.2">
      <c r="A384" s="20" t="s">
        <v>723</v>
      </c>
      <c r="B384" s="33" t="str">
        <f>SUBSTITUTE(A384,"/Users/timomiessen/Desktop/imagesdk/blackwomen1/","Image_")</f>
        <v>Image_BW_92.jpg</v>
      </c>
      <c r="C384" s="63" t="s">
        <v>5</v>
      </c>
      <c r="D384" s="22" t="s">
        <v>2973</v>
      </c>
      <c r="E384" s="23">
        <v>1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s="23">
        <v>0</v>
      </c>
      <c r="R384" s="23" cm="1">
        <f t="array" ref="R384">_xlfn.IFS(H384=1,1,K384=1,1,L384=1,1,M384=1,1,N384=1,1,P384=1,1,TRUE,0)</f>
        <v>0</v>
      </c>
      <c r="S384" s="64">
        <f>IF(AND(G384=1,R384=1),0,R384)</f>
        <v>0</v>
      </c>
      <c r="T384" s="24" t="s">
        <v>2243</v>
      </c>
      <c r="U384" s="49">
        <f>SUBSTITUTE(T384,".",",")*1</f>
        <v>4.2648687027394702E-2</v>
      </c>
      <c r="V384" s="54">
        <f>IF(U384&gt;=0.1, 1, 0)</f>
        <v>0</v>
      </c>
      <c r="W384" s="25">
        <f>IF(U384&gt;=0.2, 1, 0)</f>
        <v>0</v>
      </c>
      <c r="X384" s="25">
        <f>IF(U384&gt;=0.3, 1, 0)</f>
        <v>0</v>
      </c>
      <c r="Y384" s="25">
        <f>IF(U384&gt;=0.4, 1, 0)</f>
        <v>0</v>
      </c>
      <c r="Z384" s="25">
        <f>IF(U384&gt;=0.5, 1, 0)</f>
        <v>0</v>
      </c>
      <c r="AA384" s="25">
        <f>IF(U384&gt;=0.6, 1, 0)</f>
        <v>0</v>
      </c>
      <c r="AB384" s="25">
        <f>IF(U384&gt;=0.7, 1, 0)</f>
        <v>0</v>
      </c>
      <c r="AC384" s="25">
        <f>IF(U384&gt;=0.8, 1, 0)</f>
        <v>0</v>
      </c>
      <c r="AD384" s="55">
        <f>IF(U384&gt;=0.9, 1, 0)</f>
        <v>0</v>
      </c>
    </row>
    <row r="385" spans="1:30" ht="20" customHeight="1" x14ac:dyDescent="0.2">
      <c r="A385" s="20" t="s">
        <v>724</v>
      </c>
      <c r="B385" s="33" t="str">
        <f>SUBSTITUTE(A385,"/Users/timomiessen/Desktop/imagesdk/blackwomen1/","Image_")</f>
        <v>Image_BW_93.jpg</v>
      </c>
      <c r="C385" s="63" t="s">
        <v>5</v>
      </c>
      <c r="D385" s="22" t="s">
        <v>2973</v>
      </c>
      <c r="E385" s="23">
        <v>1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23">
        <v>0</v>
      </c>
      <c r="P385" s="23">
        <v>0</v>
      </c>
      <c r="Q385" s="23">
        <v>0</v>
      </c>
      <c r="R385" s="23" cm="1">
        <f t="array" ref="R385">_xlfn.IFS(H385=1,1,K385=1,1,L385=1,1,M385=1,1,N385=1,1,P385=1,1,TRUE,0)</f>
        <v>0</v>
      </c>
      <c r="S385" s="64">
        <f>IF(AND(G385=1,R385=1),0,R385)</f>
        <v>0</v>
      </c>
      <c r="T385" s="24" t="s">
        <v>2244</v>
      </c>
      <c r="U385" s="49">
        <f>SUBSTITUTE(T385,".",",")*1</f>
        <v>0.66045909048989404</v>
      </c>
      <c r="V385" s="54">
        <f>IF(U385&gt;=0.1, 1, 0)</f>
        <v>1</v>
      </c>
      <c r="W385" s="25">
        <f>IF(U385&gt;=0.2, 1, 0)</f>
        <v>1</v>
      </c>
      <c r="X385" s="25">
        <f>IF(U385&gt;=0.3, 1, 0)</f>
        <v>1</v>
      </c>
      <c r="Y385" s="25">
        <f>IF(U385&gt;=0.4, 1, 0)</f>
        <v>1</v>
      </c>
      <c r="Z385" s="25">
        <f>IF(U385&gt;=0.5, 1, 0)</f>
        <v>1</v>
      </c>
      <c r="AA385" s="25">
        <f>IF(U385&gt;=0.6, 1, 0)</f>
        <v>1</v>
      </c>
      <c r="AB385" s="25">
        <f>IF(U385&gt;=0.7, 1, 0)</f>
        <v>0</v>
      </c>
      <c r="AC385" s="25">
        <f>IF(U385&gt;=0.8, 1, 0)</f>
        <v>0</v>
      </c>
      <c r="AD385" s="55">
        <f>IF(U385&gt;=0.9, 1, 0)</f>
        <v>0</v>
      </c>
    </row>
    <row r="386" spans="1:30" ht="20" customHeight="1" x14ac:dyDescent="0.2">
      <c r="A386" s="20" t="s">
        <v>725</v>
      </c>
      <c r="B386" s="33" t="str">
        <f>SUBSTITUTE(A386,"/Users/timomiessen/Desktop/imagesdk/blackwomen1/","Image_")</f>
        <v>Image_BW_94.jpg</v>
      </c>
      <c r="C386" s="63" t="s">
        <v>5</v>
      </c>
      <c r="D386" s="22" t="s">
        <v>2973</v>
      </c>
      <c r="E386" s="23">
        <v>1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0</v>
      </c>
      <c r="L386" s="23">
        <v>0</v>
      </c>
      <c r="M386" s="23">
        <v>0</v>
      </c>
      <c r="N386" s="23">
        <v>0</v>
      </c>
      <c r="O386" s="23">
        <v>0</v>
      </c>
      <c r="P386" s="23">
        <v>0</v>
      </c>
      <c r="Q386" s="23">
        <v>0</v>
      </c>
      <c r="R386" s="23" cm="1">
        <f t="array" ref="R386">_xlfn.IFS(H386=1,1,K386=1,1,L386=1,1,M386=1,1,N386=1,1,P386=1,1,TRUE,0)</f>
        <v>0</v>
      </c>
      <c r="S386" s="64">
        <f>IF(AND(G386=1,R386=1),0,R386)</f>
        <v>0</v>
      </c>
      <c r="T386" s="24" t="s">
        <v>2245</v>
      </c>
      <c r="U386" s="49">
        <f>SUBSTITUTE(T386,".",",")*1</f>
        <v>0.18153713108040301</v>
      </c>
      <c r="V386" s="54">
        <f>IF(U386&gt;=0.1, 1, 0)</f>
        <v>1</v>
      </c>
      <c r="W386" s="25">
        <f>IF(U386&gt;=0.2, 1, 0)</f>
        <v>0</v>
      </c>
      <c r="X386" s="25">
        <f>IF(U386&gt;=0.3, 1, 0)</f>
        <v>0</v>
      </c>
      <c r="Y386" s="25">
        <f>IF(U386&gt;=0.4, 1, 0)</f>
        <v>0</v>
      </c>
      <c r="Z386" s="25">
        <f>IF(U386&gt;=0.5, 1, 0)</f>
        <v>0</v>
      </c>
      <c r="AA386" s="25">
        <f>IF(U386&gt;=0.6, 1, 0)</f>
        <v>0</v>
      </c>
      <c r="AB386" s="25">
        <f>IF(U386&gt;=0.7, 1, 0)</f>
        <v>0</v>
      </c>
      <c r="AC386" s="25">
        <f>IF(U386&gt;=0.8, 1, 0)</f>
        <v>0</v>
      </c>
      <c r="AD386" s="55">
        <f>IF(U386&gt;=0.9, 1, 0)</f>
        <v>0</v>
      </c>
    </row>
    <row r="387" spans="1:30" ht="20" customHeight="1" x14ac:dyDescent="0.2">
      <c r="A387" s="20" t="s">
        <v>726</v>
      </c>
      <c r="B387" s="33" t="str">
        <f>SUBSTITUTE(A387,"/Users/timomiessen/Desktop/imagesdk/blackwomen1/","Image_")</f>
        <v>Image_BW_95.jpg</v>
      </c>
      <c r="C387" s="63" t="s">
        <v>5</v>
      </c>
      <c r="D387" s="22" t="s">
        <v>2973</v>
      </c>
      <c r="E387" s="23">
        <v>1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>
        <v>0</v>
      </c>
      <c r="M387" s="23">
        <v>0</v>
      </c>
      <c r="N387" s="23">
        <v>0</v>
      </c>
      <c r="O387" s="23">
        <v>0</v>
      </c>
      <c r="P387" s="23">
        <v>0</v>
      </c>
      <c r="Q387" s="23">
        <v>0</v>
      </c>
      <c r="R387" s="23" cm="1">
        <f t="array" ref="R387">_xlfn.IFS(H387=1,1,K387=1,1,L387=1,1,M387=1,1,N387=1,1,P387=1,1,TRUE,0)</f>
        <v>0</v>
      </c>
      <c r="S387" s="64">
        <f>IF(AND(G387=1,R387=1),0,R387)</f>
        <v>0</v>
      </c>
      <c r="T387" s="24" t="s">
        <v>2246</v>
      </c>
      <c r="U387" s="49">
        <f>SUBSTITUTE(T387,".",",")*1</f>
        <v>0.61259534955024697</v>
      </c>
      <c r="V387" s="54">
        <f>IF(U387&gt;=0.1, 1, 0)</f>
        <v>1</v>
      </c>
      <c r="W387" s="25">
        <f>IF(U387&gt;=0.2, 1, 0)</f>
        <v>1</v>
      </c>
      <c r="X387" s="25">
        <f>IF(U387&gt;=0.3, 1, 0)</f>
        <v>1</v>
      </c>
      <c r="Y387" s="25">
        <f>IF(U387&gt;=0.4, 1, 0)</f>
        <v>1</v>
      </c>
      <c r="Z387" s="25">
        <f>IF(U387&gt;=0.5, 1, 0)</f>
        <v>1</v>
      </c>
      <c r="AA387" s="25">
        <f>IF(U387&gt;=0.6, 1, 0)</f>
        <v>1</v>
      </c>
      <c r="AB387" s="25">
        <f>IF(U387&gt;=0.7, 1, 0)</f>
        <v>0</v>
      </c>
      <c r="AC387" s="25">
        <f>IF(U387&gt;=0.8, 1, 0)</f>
        <v>0</v>
      </c>
      <c r="AD387" s="55">
        <f>IF(U387&gt;=0.9, 1, 0)</f>
        <v>0</v>
      </c>
    </row>
    <row r="388" spans="1:30" ht="20" customHeight="1" x14ac:dyDescent="0.2">
      <c r="A388" s="20" t="s">
        <v>727</v>
      </c>
      <c r="B388" s="33" t="str">
        <f>SUBSTITUTE(A388,"/Users/timomiessen/Desktop/imagesdk/blackwomen1/","Image_")</f>
        <v>Image_BW_96.jpg</v>
      </c>
      <c r="C388" s="63" t="s">
        <v>5</v>
      </c>
      <c r="D388" s="22" t="s">
        <v>2973</v>
      </c>
      <c r="E388" s="23">
        <v>1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>
        <v>0</v>
      </c>
      <c r="M388" s="23">
        <v>0</v>
      </c>
      <c r="N388" s="23">
        <v>0</v>
      </c>
      <c r="O388" s="23">
        <v>0</v>
      </c>
      <c r="P388" s="23">
        <v>0</v>
      </c>
      <c r="Q388" s="23">
        <v>0</v>
      </c>
      <c r="R388" s="23" cm="1">
        <f t="array" ref="R388">_xlfn.IFS(H388=1,1,K388=1,1,L388=1,1,M388=1,1,N388=1,1,P388=1,1,TRUE,0)</f>
        <v>0</v>
      </c>
      <c r="S388" s="64">
        <f>IF(AND(G388=1,R388=1),0,R388)</f>
        <v>0</v>
      </c>
      <c r="T388" s="24" t="s">
        <v>2247</v>
      </c>
      <c r="U388" s="49">
        <f>SUBSTITUTE(T388,".",",")*1</f>
        <v>7.5170185416936805E-2</v>
      </c>
      <c r="V388" s="54">
        <f>IF(U388&gt;=0.1, 1, 0)</f>
        <v>0</v>
      </c>
      <c r="W388" s="25">
        <f>IF(U388&gt;=0.2, 1, 0)</f>
        <v>0</v>
      </c>
      <c r="X388" s="25">
        <f>IF(U388&gt;=0.3, 1, 0)</f>
        <v>0</v>
      </c>
      <c r="Y388" s="25">
        <f>IF(U388&gt;=0.4, 1, 0)</f>
        <v>0</v>
      </c>
      <c r="Z388" s="25">
        <f>IF(U388&gt;=0.5, 1, 0)</f>
        <v>0</v>
      </c>
      <c r="AA388" s="25">
        <f>IF(U388&gt;=0.6, 1, 0)</f>
        <v>0</v>
      </c>
      <c r="AB388" s="25">
        <f>IF(U388&gt;=0.7, 1, 0)</f>
        <v>0</v>
      </c>
      <c r="AC388" s="25">
        <f>IF(U388&gt;=0.8, 1, 0)</f>
        <v>0</v>
      </c>
      <c r="AD388" s="55">
        <f>IF(U388&gt;=0.9, 1, 0)</f>
        <v>0</v>
      </c>
    </row>
    <row r="389" spans="1:30" ht="20" customHeight="1" x14ac:dyDescent="0.2">
      <c r="A389" s="20" t="s">
        <v>728</v>
      </c>
      <c r="B389" s="33" t="str">
        <f>SUBSTITUTE(A389,"/Users/timomiessen/Desktop/imagesdk/blackwomen1/","Image_")</f>
        <v>Image_BW_97.jpg</v>
      </c>
      <c r="C389" s="63" t="s">
        <v>5</v>
      </c>
      <c r="D389" s="22" t="s">
        <v>2973</v>
      </c>
      <c r="E389" s="23">
        <v>1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>
        <v>0</v>
      </c>
      <c r="M389" s="23">
        <v>0</v>
      </c>
      <c r="N389" s="23">
        <v>0</v>
      </c>
      <c r="O389" s="23">
        <v>0</v>
      </c>
      <c r="P389" s="23">
        <v>0</v>
      </c>
      <c r="Q389" s="23">
        <v>0</v>
      </c>
      <c r="R389" s="23" cm="1">
        <f t="array" ref="R389">_xlfn.IFS(H389=1,1,K389=1,1,L389=1,1,M389=1,1,N389=1,1,P389=1,1,TRUE,0)</f>
        <v>0</v>
      </c>
      <c r="S389" s="64">
        <f>IF(AND(G389=1,R389=1),0,R389)</f>
        <v>0</v>
      </c>
      <c r="T389" s="24" t="s">
        <v>2248</v>
      </c>
      <c r="U389" s="49">
        <f>SUBSTITUTE(T389,".",",")*1</f>
        <v>1.09448439907282E-2</v>
      </c>
      <c r="V389" s="54">
        <f>IF(U389&gt;=0.1, 1, 0)</f>
        <v>0</v>
      </c>
      <c r="W389" s="25">
        <f>IF(U389&gt;=0.2, 1, 0)</f>
        <v>0</v>
      </c>
      <c r="X389" s="25">
        <f>IF(U389&gt;=0.3, 1, 0)</f>
        <v>0</v>
      </c>
      <c r="Y389" s="25">
        <f>IF(U389&gt;=0.4, 1, 0)</f>
        <v>0</v>
      </c>
      <c r="Z389" s="25">
        <f>IF(U389&gt;=0.5, 1, 0)</f>
        <v>0</v>
      </c>
      <c r="AA389" s="25">
        <f>IF(U389&gt;=0.6, 1, 0)</f>
        <v>0</v>
      </c>
      <c r="AB389" s="25">
        <f>IF(U389&gt;=0.7, 1, 0)</f>
        <v>0</v>
      </c>
      <c r="AC389" s="25">
        <f>IF(U389&gt;=0.8, 1, 0)</f>
        <v>0</v>
      </c>
      <c r="AD389" s="55">
        <f>IF(U389&gt;=0.9, 1, 0)</f>
        <v>0</v>
      </c>
    </row>
    <row r="390" spans="1:30" ht="20" customHeight="1" x14ac:dyDescent="0.2">
      <c r="A390" s="20" t="s">
        <v>729</v>
      </c>
      <c r="B390" s="33" t="str">
        <f>SUBSTITUTE(A390,"/Users/timomiessen/Desktop/imagesdk/blackwomen1/","Image_")</f>
        <v>Image_BW_98.jpg</v>
      </c>
      <c r="C390" s="63" t="s">
        <v>5</v>
      </c>
      <c r="D390" s="22" t="s">
        <v>2973</v>
      </c>
      <c r="E390" s="23">
        <v>1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>
        <v>0</v>
      </c>
      <c r="M390" s="23">
        <v>0</v>
      </c>
      <c r="N390" s="23">
        <v>0</v>
      </c>
      <c r="O390" s="23">
        <v>0</v>
      </c>
      <c r="P390" s="23">
        <v>0</v>
      </c>
      <c r="Q390" s="23">
        <v>0</v>
      </c>
      <c r="R390" s="23" cm="1">
        <f t="array" ref="R390">_xlfn.IFS(H390=1,1,K390=1,1,L390=1,1,M390=1,1,N390=1,1,P390=1,1,TRUE,0)</f>
        <v>0</v>
      </c>
      <c r="S390" s="64">
        <f>IF(AND(G390=1,R390=1),0,R390)</f>
        <v>0</v>
      </c>
      <c r="T390" s="24" t="s">
        <v>2249</v>
      </c>
      <c r="U390" s="49">
        <f>SUBSTITUTE(T390,".",",")*1</f>
        <v>3.1850519590079701E-2</v>
      </c>
      <c r="V390" s="54">
        <f>IF(U390&gt;=0.1, 1, 0)</f>
        <v>0</v>
      </c>
      <c r="W390" s="25">
        <f>IF(U390&gt;=0.2, 1, 0)</f>
        <v>0</v>
      </c>
      <c r="X390" s="25">
        <f>IF(U390&gt;=0.3, 1, 0)</f>
        <v>0</v>
      </c>
      <c r="Y390" s="25">
        <f>IF(U390&gt;=0.4, 1, 0)</f>
        <v>0</v>
      </c>
      <c r="Z390" s="25">
        <f>IF(U390&gt;=0.5, 1, 0)</f>
        <v>0</v>
      </c>
      <c r="AA390" s="25">
        <f>IF(U390&gt;=0.6, 1, 0)</f>
        <v>0</v>
      </c>
      <c r="AB390" s="25">
        <f>IF(U390&gt;=0.7, 1, 0)</f>
        <v>0</v>
      </c>
      <c r="AC390" s="25">
        <f>IF(U390&gt;=0.8, 1, 0)</f>
        <v>0</v>
      </c>
      <c r="AD390" s="55">
        <f>IF(U390&gt;=0.9, 1, 0)</f>
        <v>0</v>
      </c>
    </row>
    <row r="391" spans="1:30" ht="20" customHeight="1" x14ac:dyDescent="0.2">
      <c r="A391" s="20" t="s">
        <v>730</v>
      </c>
      <c r="B391" s="33" t="str">
        <f>SUBSTITUTE(A391,"/Users/timomiessen/Desktop/imagesdk/blackwomen1/","Image_")</f>
        <v>Image_BW_99.jpg</v>
      </c>
      <c r="C391" s="63" t="s">
        <v>5</v>
      </c>
      <c r="D391" s="22" t="s">
        <v>2973</v>
      </c>
      <c r="E391" s="23">
        <v>1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  <c r="M391" s="23">
        <v>0</v>
      </c>
      <c r="N391" s="23">
        <v>0</v>
      </c>
      <c r="O391" s="23">
        <v>0</v>
      </c>
      <c r="P391" s="23">
        <v>0</v>
      </c>
      <c r="Q391" s="23">
        <v>0</v>
      </c>
      <c r="R391" s="23" cm="1">
        <f t="array" ref="R391">_xlfn.IFS(H391=1,1,K391=1,1,L391=1,1,M391=1,1,N391=1,1,P391=1,1,TRUE,0)</f>
        <v>0</v>
      </c>
      <c r="S391" s="64">
        <f>IF(AND(G391=1,R391=1),0,R391)</f>
        <v>0</v>
      </c>
      <c r="T391" s="24" t="s">
        <v>2250</v>
      </c>
      <c r="U391" s="49">
        <f>SUBSTITUTE(T391,".",",")*1</f>
        <v>5.4824416991323198E-2</v>
      </c>
      <c r="V391" s="54">
        <f>IF(U391&gt;=0.1, 1, 0)</f>
        <v>0</v>
      </c>
      <c r="W391" s="25">
        <f>IF(U391&gt;=0.2, 1, 0)</f>
        <v>0</v>
      </c>
      <c r="X391" s="25">
        <f>IF(U391&gt;=0.3, 1, 0)</f>
        <v>0</v>
      </c>
      <c r="Y391" s="25">
        <f>IF(U391&gt;=0.4, 1, 0)</f>
        <v>0</v>
      </c>
      <c r="Z391" s="25">
        <f>IF(U391&gt;=0.5, 1, 0)</f>
        <v>0</v>
      </c>
      <c r="AA391" s="25">
        <f>IF(U391&gt;=0.6, 1, 0)</f>
        <v>0</v>
      </c>
      <c r="AB391" s="25">
        <f>IF(U391&gt;=0.7, 1, 0)</f>
        <v>0</v>
      </c>
      <c r="AC391" s="25">
        <f>IF(U391&gt;=0.8, 1, 0)</f>
        <v>0</v>
      </c>
      <c r="AD391" s="55">
        <f>IF(U391&gt;=0.9, 1, 0)</f>
        <v>0</v>
      </c>
    </row>
    <row r="392" spans="1:30" ht="20" customHeight="1" x14ac:dyDescent="0.2">
      <c r="A392" s="20"/>
      <c r="B392" s="33"/>
      <c r="C392" s="63"/>
      <c r="D392" s="22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64"/>
      <c r="T392" s="24"/>
      <c r="U392" s="49"/>
      <c r="V392" s="54"/>
      <c r="W392" s="25"/>
      <c r="X392" s="25"/>
      <c r="Y392" s="25"/>
      <c r="Z392" s="25"/>
      <c r="AA392" s="25"/>
      <c r="AB392" s="25"/>
      <c r="AC392" s="25"/>
      <c r="AD392" s="55"/>
    </row>
    <row r="393" spans="1:30" ht="20" customHeight="1" x14ac:dyDescent="0.2">
      <c r="A393" s="20"/>
      <c r="B393" s="33"/>
      <c r="C393" s="63"/>
      <c r="D393" s="22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64"/>
      <c r="T393" s="24"/>
      <c r="U393" s="49"/>
      <c r="V393" s="54"/>
      <c r="W393" s="25"/>
      <c r="X393" s="25"/>
      <c r="Y393" s="25"/>
      <c r="Z393" s="25"/>
      <c r="AA393" s="25"/>
      <c r="AB393" s="25"/>
      <c r="AC393" s="25"/>
      <c r="AD393" s="55"/>
    </row>
    <row r="394" spans="1:30" ht="20" customHeight="1" x14ac:dyDescent="0.2">
      <c r="A394" s="20"/>
      <c r="B394" s="33"/>
      <c r="C394" s="63"/>
      <c r="D394" s="22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64"/>
      <c r="T394" s="24"/>
      <c r="U394" s="49"/>
      <c r="V394" s="54"/>
      <c r="W394" s="25"/>
      <c r="X394" s="25"/>
      <c r="Y394" s="25"/>
      <c r="Z394" s="25"/>
      <c r="AA394" s="25"/>
      <c r="AB394" s="25"/>
      <c r="AC394" s="25"/>
      <c r="AD394" s="55"/>
    </row>
    <row r="395" spans="1:30" ht="20" customHeight="1" x14ac:dyDescent="0.2">
      <c r="A395" s="20"/>
      <c r="B395" s="33"/>
      <c r="C395" s="63"/>
      <c r="D395" s="22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64"/>
      <c r="T395" s="24"/>
      <c r="U395" s="49"/>
      <c r="V395" s="54"/>
      <c r="W395" s="25"/>
      <c r="X395" s="25"/>
      <c r="Y395" s="25"/>
      <c r="Z395" s="25"/>
      <c r="AA395" s="25"/>
      <c r="AB395" s="25"/>
      <c r="AC395" s="25"/>
      <c r="AD395" s="55"/>
    </row>
    <row r="396" spans="1:30" ht="20" customHeight="1" x14ac:dyDescent="0.2">
      <c r="A396" s="20"/>
      <c r="B396" s="33"/>
      <c r="C396" s="63"/>
      <c r="D396" s="22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64"/>
      <c r="T396" s="24"/>
      <c r="U396" s="49"/>
      <c r="V396" s="54"/>
      <c r="W396" s="25"/>
      <c r="X396" s="25"/>
      <c r="Y396" s="25"/>
      <c r="Z396" s="25"/>
      <c r="AA396" s="25"/>
      <c r="AB396" s="25"/>
      <c r="AC396" s="25"/>
      <c r="AD396" s="55"/>
    </row>
    <row r="397" spans="1:30" ht="20" customHeight="1" x14ac:dyDescent="0.2">
      <c r="A397" s="20"/>
      <c r="B397" s="33"/>
      <c r="C397" s="63"/>
      <c r="D397" s="22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64"/>
      <c r="T397" s="24"/>
      <c r="U397" s="49"/>
      <c r="V397" s="54"/>
      <c r="W397" s="25"/>
      <c r="X397" s="25"/>
      <c r="Y397" s="25"/>
      <c r="Z397" s="25"/>
      <c r="AA397" s="25"/>
      <c r="AB397" s="25"/>
      <c r="AC397" s="25"/>
      <c r="AD397" s="55"/>
    </row>
    <row r="398" spans="1:30" ht="20" customHeight="1" x14ac:dyDescent="0.2">
      <c r="A398" s="20"/>
      <c r="B398" s="33"/>
      <c r="C398" s="63"/>
      <c r="D398" s="22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64"/>
      <c r="T398" s="24"/>
      <c r="U398" s="49"/>
      <c r="V398" s="54"/>
      <c r="W398" s="25"/>
      <c r="X398" s="25"/>
      <c r="Y398" s="25"/>
      <c r="Z398" s="25"/>
      <c r="AA398" s="25"/>
      <c r="AB398" s="25"/>
      <c r="AC398" s="25"/>
      <c r="AD398" s="55"/>
    </row>
    <row r="399" spans="1:30" ht="20" customHeight="1" x14ac:dyDescent="0.2">
      <c r="A399" s="20"/>
      <c r="B399" s="33"/>
      <c r="C399" s="63"/>
      <c r="D399" s="22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64"/>
      <c r="T399" s="24"/>
      <c r="U399" s="49"/>
      <c r="V399" s="54"/>
      <c r="W399" s="25"/>
      <c r="X399" s="25"/>
      <c r="Y399" s="25"/>
      <c r="Z399" s="25"/>
      <c r="AA399" s="25"/>
      <c r="AB399" s="25"/>
      <c r="AC399" s="25"/>
      <c r="AD399" s="55"/>
    </row>
    <row r="400" spans="1:30" ht="20" customHeight="1" x14ac:dyDescent="0.2">
      <c r="A400" s="20"/>
      <c r="B400" s="33"/>
      <c r="C400" s="63"/>
      <c r="D400" s="22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64"/>
      <c r="T400" s="24"/>
      <c r="U400" s="49"/>
      <c r="V400" s="54"/>
      <c r="W400" s="25"/>
      <c r="X400" s="25"/>
      <c r="Y400" s="25"/>
      <c r="Z400" s="25"/>
      <c r="AA400" s="25"/>
      <c r="AB400" s="25"/>
      <c r="AC400" s="25"/>
      <c r="AD400" s="55"/>
    </row>
    <row r="401" spans="1:30" ht="20" customHeight="1" x14ac:dyDescent="0.2">
      <c r="A401" s="20"/>
      <c r="B401" s="33"/>
      <c r="C401" s="63"/>
      <c r="D401" s="22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64"/>
      <c r="T401" s="24"/>
      <c r="U401" s="49"/>
      <c r="V401" s="54"/>
      <c r="W401" s="25"/>
      <c r="X401" s="25"/>
      <c r="Y401" s="25"/>
      <c r="Z401" s="25"/>
      <c r="AA401" s="25"/>
      <c r="AB401" s="25"/>
      <c r="AC401" s="25"/>
      <c r="AD401" s="55"/>
    </row>
    <row r="402" spans="1:30" ht="20" customHeight="1" x14ac:dyDescent="0.2">
      <c r="A402" s="20"/>
      <c r="B402" s="33"/>
      <c r="C402" s="63"/>
      <c r="D402" s="22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64"/>
      <c r="T402" s="24"/>
      <c r="U402" s="49"/>
      <c r="V402" s="54"/>
      <c r="W402" s="25"/>
      <c r="X402" s="25"/>
      <c r="Y402" s="25"/>
      <c r="Z402" s="25"/>
      <c r="AA402" s="25"/>
      <c r="AB402" s="25"/>
      <c r="AC402" s="25"/>
      <c r="AD402" s="55"/>
    </row>
    <row r="403" spans="1:30" ht="20" customHeight="1" x14ac:dyDescent="0.2">
      <c r="A403" s="20"/>
      <c r="B403" s="33"/>
      <c r="C403" s="63"/>
      <c r="D403" s="22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64"/>
      <c r="T403" s="24"/>
      <c r="U403" s="49"/>
      <c r="V403" s="54"/>
      <c r="W403" s="25"/>
      <c r="X403" s="25"/>
      <c r="Y403" s="25"/>
      <c r="Z403" s="25"/>
      <c r="AA403" s="25"/>
      <c r="AB403" s="25"/>
      <c r="AC403" s="25"/>
      <c r="AD403" s="55"/>
    </row>
    <row r="404" spans="1:30" ht="20" customHeight="1" x14ac:dyDescent="0.2">
      <c r="A404" s="20"/>
      <c r="B404" s="33"/>
      <c r="C404" s="63"/>
      <c r="D404" s="22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64"/>
      <c r="T404" s="24"/>
      <c r="U404" s="49"/>
      <c r="V404" s="54"/>
      <c r="W404" s="25"/>
      <c r="X404" s="25"/>
      <c r="Y404" s="25"/>
      <c r="Z404" s="25"/>
      <c r="AA404" s="25"/>
      <c r="AB404" s="25"/>
      <c r="AC404" s="25"/>
      <c r="AD404" s="55"/>
    </row>
    <row r="405" spans="1:30" ht="20" customHeight="1" x14ac:dyDescent="0.2">
      <c r="A405" s="20"/>
      <c r="B405" s="33"/>
      <c r="C405" s="63"/>
      <c r="D405" s="22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64"/>
      <c r="T405" s="24"/>
      <c r="U405" s="49"/>
      <c r="V405" s="54"/>
      <c r="W405" s="25"/>
      <c r="X405" s="25"/>
      <c r="Y405" s="25"/>
      <c r="Z405" s="25"/>
      <c r="AA405" s="25"/>
      <c r="AB405" s="25"/>
      <c r="AC405" s="25"/>
      <c r="AD405" s="55"/>
    </row>
    <row r="406" spans="1:30" ht="20" customHeight="1" x14ac:dyDescent="0.2">
      <c r="A406" s="20"/>
      <c r="B406" s="33"/>
      <c r="C406" s="63"/>
      <c r="D406" s="22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64"/>
      <c r="T406" s="24"/>
      <c r="U406" s="49"/>
      <c r="V406" s="54"/>
      <c r="W406" s="25"/>
      <c r="X406" s="25"/>
      <c r="Y406" s="25"/>
      <c r="Z406" s="25"/>
      <c r="AA406" s="25"/>
      <c r="AB406" s="25"/>
      <c r="AC406" s="25"/>
      <c r="AD406" s="55"/>
    </row>
    <row r="407" spans="1:30" ht="20" customHeight="1" x14ac:dyDescent="0.2">
      <c r="A407" s="20"/>
      <c r="B407" s="33"/>
      <c r="C407" s="63"/>
      <c r="D407" s="22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64"/>
      <c r="T407" s="24"/>
      <c r="U407" s="49"/>
      <c r="V407" s="54"/>
      <c r="W407" s="25"/>
      <c r="X407" s="25"/>
      <c r="Y407" s="25"/>
      <c r="Z407" s="25"/>
      <c r="AA407" s="25"/>
      <c r="AB407" s="25"/>
      <c r="AC407" s="25"/>
      <c r="AD407" s="55"/>
    </row>
    <row r="408" spans="1:30" ht="20" customHeight="1" x14ac:dyDescent="0.2">
      <c r="A408" s="20"/>
      <c r="B408" s="33"/>
      <c r="C408" s="63"/>
      <c r="D408" s="22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64"/>
      <c r="T408" s="24"/>
      <c r="U408" s="49"/>
      <c r="V408" s="54"/>
      <c r="W408" s="25"/>
      <c r="X408" s="25"/>
      <c r="Y408" s="25"/>
      <c r="Z408" s="25"/>
      <c r="AA408" s="25"/>
      <c r="AB408" s="25"/>
      <c r="AC408" s="25"/>
      <c r="AD408" s="55"/>
    </row>
    <row r="409" spans="1:30" ht="20" customHeight="1" x14ac:dyDescent="0.2">
      <c r="A409" s="20"/>
      <c r="B409" s="33"/>
      <c r="C409" s="63"/>
      <c r="D409" s="22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64"/>
      <c r="T409" s="24"/>
      <c r="U409" s="49"/>
      <c r="V409" s="54"/>
      <c r="W409" s="25"/>
      <c r="X409" s="25"/>
      <c r="Y409" s="25"/>
      <c r="Z409" s="25"/>
      <c r="AA409" s="25"/>
      <c r="AB409" s="25"/>
      <c r="AC409" s="25"/>
      <c r="AD409" s="55"/>
    </row>
    <row r="410" spans="1:30" ht="20" customHeight="1" x14ac:dyDescent="0.2">
      <c r="A410" s="20"/>
      <c r="B410" s="33"/>
      <c r="C410" s="63"/>
      <c r="D410" s="22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64"/>
      <c r="T410" s="24"/>
      <c r="U410" s="49"/>
      <c r="V410" s="54"/>
      <c r="W410" s="25"/>
      <c r="X410" s="25"/>
      <c r="Y410" s="25"/>
      <c r="Z410" s="25"/>
      <c r="AA410" s="25"/>
      <c r="AB410" s="25"/>
      <c r="AC410" s="25"/>
      <c r="AD410" s="55"/>
    </row>
    <row r="411" spans="1:30" ht="20" customHeight="1" x14ac:dyDescent="0.2">
      <c r="A411" s="20"/>
      <c r="B411" s="33"/>
      <c r="C411" s="63"/>
      <c r="D411" s="22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64"/>
      <c r="T411" s="24"/>
      <c r="U411" s="49"/>
      <c r="V411" s="54"/>
      <c r="W411" s="25"/>
      <c r="X411" s="25"/>
      <c r="Y411" s="25"/>
      <c r="Z411" s="25"/>
      <c r="AA411" s="25"/>
      <c r="AB411" s="25"/>
      <c r="AC411" s="25"/>
      <c r="AD411" s="55"/>
    </row>
    <row r="412" spans="1:30" ht="20" customHeight="1" x14ac:dyDescent="0.2">
      <c r="A412" s="20"/>
      <c r="B412" s="33"/>
      <c r="C412" s="63"/>
      <c r="D412" s="22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64"/>
      <c r="T412" s="24"/>
      <c r="U412" s="49"/>
      <c r="V412" s="54"/>
      <c r="W412" s="25"/>
      <c r="X412" s="25"/>
      <c r="Y412" s="25"/>
      <c r="Z412" s="25"/>
      <c r="AA412" s="25"/>
      <c r="AB412" s="25"/>
      <c r="AC412" s="25"/>
      <c r="AD412" s="55"/>
    </row>
    <row r="413" spans="1:30" ht="20" customHeight="1" x14ac:dyDescent="0.2">
      <c r="A413" s="20"/>
      <c r="B413" s="33"/>
      <c r="C413" s="63"/>
      <c r="D413" s="22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64"/>
      <c r="T413" s="24"/>
      <c r="U413" s="49"/>
      <c r="V413" s="54"/>
      <c r="W413" s="25"/>
      <c r="X413" s="25"/>
      <c r="Y413" s="25"/>
      <c r="Z413" s="25"/>
      <c r="AA413" s="25"/>
      <c r="AB413" s="25"/>
      <c r="AC413" s="25"/>
      <c r="AD413" s="55"/>
    </row>
    <row r="414" spans="1:30" ht="20" customHeight="1" x14ac:dyDescent="0.2">
      <c r="A414" s="20"/>
      <c r="B414" s="33"/>
      <c r="C414" s="63"/>
      <c r="D414" s="22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64"/>
      <c r="T414" s="24"/>
      <c r="U414" s="49"/>
      <c r="V414" s="54"/>
      <c r="W414" s="25"/>
      <c r="X414" s="25"/>
      <c r="Y414" s="25"/>
      <c r="Z414" s="25"/>
      <c r="AA414" s="25"/>
      <c r="AB414" s="25"/>
      <c r="AC414" s="25"/>
      <c r="AD414" s="55"/>
    </row>
    <row r="415" spans="1:30" ht="20" customHeight="1" x14ac:dyDescent="0.2">
      <c r="A415" s="20"/>
      <c r="B415" s="33"/>
      <c r="C415" s="63"/>
      <c r="D415" s="22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64"/>
      <c r="T415" s="24"/>
      <c r="U415" s="49"/>
      <c r="V415" s="54"/>
      <c r="W415" s="25"/>
      <c r="X415" s="25"/>
      <c r="Y415" s="25"/>
      <c r="Z415" s="25"/>
      <c r="AA415" s="25"/>
      <c r="AB415" s="25"/>
      <c r="AC415" s="25"/>
      <c r="AD415" s="55"/>
    </row>
    <row r="416" spans="1:30" ht="20" customHeight="1" x14ac:dyDescent="0.2">
      <c r="A416" s="20"/>
      <c r="B416" s="33"/>
      <c r="C416" s="63"/>
      <c r="D416" s="22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64"/>
      <c r="T416" s="24"/>
      <c r="U416" s="49"/>
      <c r="V416" s="54"/>
      <c r="W416" s="25"/>
      <c r="X416" s="25"/>
      <c r="Y416" s="25"/>
      <c r="Z416" s="25"/>
      <c r="AA416" s="25"/>
      <c r="AB416" s="25"/>
      <c r="AC416" s="25"/>
      <c r="AD416" s="55"/>
    </row>
    <row r="417" spans="1:30" ht="20" customHeight="1" x14ac:dyDescent="0.2">
      <c r="A417" s="20"/>
      <c r="B417" s="33"/>
      <c r="C417" s="63"/>
      <c r="D417" s="22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64"/>
      <c r="T417" s="24"/>
      <c r="U417" s="49"/>
      <c r="V417" s="54"/>
      <c r="W417" s="25"/>
      <c r="X417" s="25"/>
      <c r="Y417" s="25"/>
      <c r="Z417" s="25"/>
      <c r="AA417" s="25"/>
      <c r="AB417" s="25"/>
      <c r="AC417" s="25"/>
      <c r="AD417" s="55"/>
    </row>
    <row r="418" spans="1:30" ht="20" customHeight="1" x14ac:dyDescent="0.2">
      <c r="A418" s="20"/>
      <c r="B418" s="33"/>
      <c r="C418" s="63"/>
      <c r="D418" s="22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64"/>
      <c r="T418" s="24"/>
      <c r="U418" s="49"/>
      <c r="V418" s="54"/>
      <c r="W418" s="25"/>
      <c r="X418" s="25"/>
      <c r="Y418" s="25"/>
      <c r="Z418" s="25"/>
      <c r="AA418" s="25"/>
      <c r="AB418" s="25"/>
      <c r="AC418" s="25"/>
      <c r="AD418" s="55"/>
    </row>
    <row r="419" spans="1:30" ht="20" customHeight="1" x14ac:dyDescent="0.2">
      <c r="A419" s="20"/>
      <c r="B419" s="33"/>
      <c r="C419" s="63"/>
      <c r="D419" s="22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64"/>
      <c r="T419" s="24"/>
      <c r="U419" s="49"/>
      <c r="V419" s="54"/>
      <c r="W419" s="25"/>
      <c r="X419" s="25"/>
      <c r="Y419" s="25"/>
      <c r="Z419" s="25"/>
      <c r="AA419" s="25"/>
      <c r="AB419" s="25"/>
      <c r="AC419" s="25"/>
      <c r="AD419" s="55"/>
    </row>
    <row r="420" spans="1:30" ht="20" customHeight="1" x14ac:dyDescent="0.2">
      <c r="A420" s="20"/>
      <c r="B420" s="33"/>
      <c r="C420" s="63"/>
      <c r="D420" s="22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64"/>
      <c r="T420" s="24"/>
      <c r="U420" s="49"/>
      <c r="V420" s="54"/>
      <c r="W420" s="25"/>
      <c r="X420" s="25"/>
      <c r="Y420" s="25"/>
      <c r="Z420" s="25"/>
      <c r="AA420" s="25"/>
      <c r="AB420" s="25"/>
      <c r="AC420" s="25"/>
      <c r="AD420" s="55"/>
    </row>
    <row r="421" spans="1:30" ht="20" customHeight="1" x14ac:dyDescent="0.2">
      <c r="A421" s="20"/>
      <c r="B421" s="33"/>
      <c r="C421" s="63"/>
      <c r="D421" s="22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64"/>
      <c r="T421" s="24"/>
      <c r="U421" s="49"/>
      <c r="V421" s="54"/>
      <c r="W421" s="25"/>
      <c r="X421" s="25"/>
      <c r="Y421" s="25"/>
      <c r="Z421" s="25"/>
      <c r="AA421" s="25"/>
      <c r="AB421" s="25"/>
      <c r="AC421" s="25"/>
      <c r="AD421" s="55"/>
    </row>
    <row r="422" spans="1:30" ht="20" customHeight="1" x14ac:dyDescent="0.2">
      <c r="A422" s="20"/>
      <c r="B422" s="33"/>
      <c r="C422" s="63"/>
      <c r="D422" s="22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64"/>
      <c r="T422" s="24"/>
      <c r="U422" s="49"/>
      <c r="V422" s="54"/>
      <c r="W422" s="25"/>
      <c r="X422" s="25"/>
      <c r="Y422" s="25"/>
      <c r="Z422" s="25"/>
      <c r="AA422" s="25"/>
      <c r="AB422" s="25"/>
      <c r="AC422" s="25"/>
      <c r="AD422" s="55"/>
    </row>
    <row r="423" spans="1:30" ht="20" customHeight="1" x14ac:dyDescent="0.2">
      <c r="A423" s="20"/>
      <c r="B423" s="33"/>
      <c r="C423" s="63"/>
      <c r="D423" s="22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64"/>
      <c r="T423" s="24"/>
      <c r="U423" s="49"/>
      <c r="V423" s="54"/>
      <c r="W423" s="25"/>
      <c r="X423" s="25"/>
      <c r="Y423" s="25"/>
      <c r="Z423" s="25"/>
      <c r="AA423" s="25"/>
      <c r="AB423" s="25"/>
      <c r="AC423" s="25"/>
      <c r="AD423" s="55"/>
    </row>
    <row r="424" spans="1:30" ht="20" customHeight="1" x14ac:dyDescent="0.2">
      <c r="A424" s="20"/>
      <c r="B424" s="33"/>
      <c r="C424" s="63"/>
      <c r="D424" s="22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64"/>
      <c r="T424" s="24"/>
      <c r="U424" s="49"/>
      <c r="V424" s="54"/>
      <c r="W424" s="25"/>
      <c r="X424" s="25"/>
      <c r="Y424" s="25"/>
      <c r="Z424" s="25"/>
      <c r="AA424" s="25"/>
      <c r="AB424" s="25"/>
      <c r="AC424" s="25"/>
      <c r="AD424" s="55"/>
    </row>
    <row r="425" spans="1:30" ht="20" customHeight="1" x14ac:dyDescent="0.2">
      <c r="A425" s="20"/>
      <c r="B425" s="33"/>
      <c r="C425" s="63"/>
      <c r="D425" s="22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64"/>
      <c r="T425" s="24"/>
      <c r="U425" s="49"/>
      <c r="V425" s="54"/>
      <c r="W425" s="25"/>
      <c r="X425" s="25"/>
      <c r="Y425" s="25"/>
      <c r="Z425" s="25"/>
      <c r="AA425" s="25"/>
      <c r="AB425" s="25"/>
      <c r="AC425" s="25"/>
      <c r="AD425" s="55"/>
    </row>
    <row r="426" spans="1:30" ht="20" customHeight="1" x14ac:dyDescent="0.2">
      <c r="A426" s="20"/>
      <c r="B426" s="33"/>
      <c r="C426" s="63"/>
      <c r="D426" s="22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64"/>
      <c r="T426" s="24"/>
      <c r="U426" s="49"/>
      <c r="V426" s="54"/>
      <c r="W426" s="25"/>
      <c r="X426" s="25"/>
      <c r="Y426" s="25"/>
      <c r="Z426" s="25"/>
      <c r="AA426" s="25"/>
      <c r="AB426" s="25"/>
      <c r="AC426" s="25"/>
      <c r="AD426" s="55"/>
    </row>
    <row r="427" spans="1:30" ht="20" customHeight="1" x14ac:dyDescent="0.2">
      <c r="A427" s="20"/>
      <c r="B427" s="33"/>
      <c r="C427" s="63"/>
      <c r="D427" s="22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64"/>
      <c r="T427" s="24"/>
      <c r="U427" s="49"/>
      <c r="V427" s="54"/>
      <c r="W427" s="25"/>
      <c r="X427" s="25"/>
      <c r="Y427" s="25"/>
      <c r="Z427" s="25"/>
      <c r="AA427" s="25"/>
      <c r="AB427" s="25"/>
      <c r="AC427" s="25"/>
      <c r="AD427" s="55"/>
    </row>
    <row r="428" spans="1:30" ht="20" customHeight="1" x14ac:dyDescent="0.2">
      <c r="A428" s="20"/>
      <c r="B428" s="33"/>
      <c r="C428" s="63"/>
      <c r="D428" s="22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64"/>
      <c r="T428" s="24"/>
      <c r="U428" s="49"/>
      <c r="V428" s="54"/>
      <c r="W428" s="25"/>
      <c r="X428" s="25"/>
      <c r="Y428" s="25"/>
      <c r="Z428" s="25"/>
      <c r="AA428" s="25"/>
      <c r="AB428" s="25"/>
      <c r="AC428" s="25"/>
      <c r="AD428" s="55"/>
    </row>
    <row r="429" spans="1:30" ht="20" customHeight="1" x14ac:dyDescent="0.2">
      <c r="A429" s="20"/>
      <c r="B429" s="33"/>
      <c r="C429" s="63"/>
      <c r="D429" s="22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64"/>
      <c r="T429" s="24"/>
      <c r="U429" s="49"/>
      <c r="V429" s="54"/>
      <c r="W429" s="25"/>
      <c r="X429" s="25"/>
      <c r="Y429" s="25"/>
      <c r="Z429" s="25"/>
      <c r="AA429" s="25"/>
      <c r="AB429" s="25"/>
      <c r="AC429" s="25"/>
      <c r="AD429" s="55"/>
    </row>
    <row r="430" spans="1:30" ht="20" customHeight="1" x14ac:dyDescent="0.2">
      <c r="A430" s="20"/>
      <c r="B430" s="33"/>
      <c r="C430" s="63"/>
      <c r="D430" s="22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64"/>
      <c r="T430" s="24"/>
      <c r="U430" s="49"/>
      <c r="V430" s="54"/>
      <c r="W430" s="25"/>
      <c r="X430" s="25"/>
      <c r="Y430" s="25"/>
      <c r="Z430" s="25"/>
      <c r="AA430" s="25"/>
      <c r="AB430" s="25"/>
      <c r="AC430" s="25"/>
      <c r="AD430" s="55"/>
    </row>
    <row r="431" spans="1:30" ht="20" customHeight="1" x14ac:dyDescent="0.2">
      <c r="A431" s="20"/>
      <c r="B431" s="33"/>
      <c r="C431" s="63"/>
      <c r="D431" s="22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64"/>
      <c r="T431" s="24"/>
      <c r="U431" s="49"/>
      <c r="V431" s="54"/>
      <c r="W431" s="25"/>
      <c r="X431" s="25"/>
      <c r="Y431" s="25"/>
      <c r="Z431" s="25"/>
      <c r="AA431" s="25"/>
      <c r="AB431" s="25"/>
      <c r="AC431" s="25"/>
      <c r="AD431" s="55"/>
    </row>
    <row r="432" spans="1:30" ht="20" customHeight="1" x14ac:dyDescent="0.2">
      <c r="A432" s="20"/>
      <c r="B432" s="33"/>
      <c r="C432" s="63"/>
      <c r="D432" s="22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64"/>
      <c r="T432" s="24"/>
      <c r="U432" s="49"/>
      <c r="V432" s="54"/>
      <c r="W432" s="25"/>
      <c r="X432" s="25"/>
      <c r="Y432" s="25"/>
      <c r="Z432" s="25"/>
      <c r="AA432" s="25"/>
      <c r="AB432" s="25"/>
      <c r="AC432" s="25"/>
      <c r="AD432" s="55"/>
    </row>
    <row r="433" spans="1:30" ht="20" customHeight="1" x14ac:dyDescent="0.2">
      <c r="A433" s="20"/>
      <c r="B433" s="33"/>
      <c r="C433" s="63"/>
      <c r="D433" s="22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64"/>
      <c r="T433" s="24"/>
      <c r="U433" s="49"/>
      <c r="V433" s="54"/>
      <c r="W433" s="25"/>
      <c r="X433" s="25"/>
      <c r="Y433" s="25"/>
      <c r="Z433" s="25"/>
      <c r="AA433" s="25"/>
      <c r="AB433" s="25"/>
      <c r="AC433" s="25"/>
      <c r="AD433" s="55"/>
    </row>
    <row r="434" spans="1:30" ht="20" customHeight="1" x14ac:dyDescent="0.2">
      <c r="A434" s="20"/>
      <c r="B434" s="33"/>
      <c r="C434" s="63"/>
      <c r="D434" s="22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64"/>
      <c r="T434" s="24"/>
      <c r="U434" s="49"/>
      <c r="V434" s="54"/>
      <c r="W434" s="25"/>
      <c r="X434" s="25"/>
      <c r="Y434" s="25"/>
      <c r="Z434" s="25"/>
      <c r="AA434" s="25"/>
      <c r="AB434" s="25"/>
      <c r="AC434" s="25"/>
      <c r="AD434" s="55"/>
    </row>
    <row r="435" spans="1:30" ht="20" customHeight="1" x14ac:dyDescent="0.2">
      <c r="A435" s="20"/>
      <c r="B435" s="33"/>
      <c r="C435" s="63"/>
      <c r="D435" s="22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64"/>
      <c r="T435" s="24"/>
      <c r="U435" s="49"/>
      <c r="V435" s="54"/>
      <c r="W435" s="25"/>
      <c r="X435" s="25"/>
      <c r="Y435" s="25"/>
      <c r="Z435" s="25"/>
      <c r="AA435" s="25"/>
      <c r="AB435" s="25"/>
      <c r="AC435" s="25"/>
      <c r="AD435" s="55"/>
    </row>
    <row r="436" spans="1:30" ht="20" customHeight="1" x14ac:dyDescent="0.2">
      <c r="A436" s="20"/>
      <c r="B436" s="33"/>
      <c r="C436" s="63"/>
      <c r="D436" s="22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64"/>
      <c r="T436" s="24"/>
      <c r="U436" s="49"/>
      <c r="V436" s="54"/>
      <c r="W436" s="25"/>
      <c r="X436" s="25"/>
      <c r="Y436" s="25"/>
      <c r="Z436" s="25"/>
      <c r="AA436" s="25"/>
      <c r="AB436" s="25"/>
      <c r="AC436" s="25"/>
      <c r="AD436" s="55"/>
    </row>
    <row r="437" spans="1:30" ht="20" customHeight="1" x14ac:dyDescent="0.2">
      <c r="A437" s="20"/>
      <c r="B437" s="33"/>
      <c r="C437" s="63"/>
      <c r="D437" s="22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64"/>
      <c r="T437" s="24"/>
      <c r="U437" s="49"/>
      <c r="V437" s="54"/>
      <c r="W437" s="25"/>
      <c r="X437" s="25"/>
      <c r="Y437" s="25"/>
      <c r="Z437" s="25"/>
      <c r="AA437" s="25"/>
      <c r="AB437" s="25"/>
      <c r="AC437" s="25"/>
      <c r="AD437" s="55"/>
    </row>
    <row r="438" spans="1:30" ht="20" customHeight="1" x14ac:dyDescent="0.2">
      <c r="A438" s="20"/>
      <c r="B438" s="33"/>
      <c r="C438" s="63"/>
      <c r="D438" s="22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64"/>
      <c r="T438" s="24"/>
      <c r="U438" s="49"/>
      <c r="V438" s="54"/>
      <c r="W438" s="25"/>
      <c r="X438" s="25"/>
      <c r="Y438" s="25"/>
      <c r="Z438" s="25"/>
      <c r="AA438" s="25"/>
      <c r="AB438" s="25"/>
      <c r="AC438" s="25"/>
      <c r="AD438" s="55"/>
    </row>
    <row r="439" spans="1:30" ht="20" customHeight="1" x14ac:dyDescent="0.2">
      <c r="A439" s="20"/>
      <c r="B439" s="33"/>
      <c r="C439" s="63"/>
      <c r="D439" s="22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64"/>
      <c r="T439" s="24"/>
      <c r="U439" s="49"/>
      <c r="V439" s="54"/>
      <c r="W439" s="25"/>
      <c r="X439" s="25"/>
      <c r="Y439" s="25"/>
      <c r="Z439" s="25"/>
      <c r="AA439" s="25"/>
      <c r="AB439" s="25"/>
      <c r="AC439" s="25"/>
      <c r="AD439" s="55"/>
    </row>
    <row r="440" spans="1:30" ht="20" customHeight="1" x14ac:dyDescent="0.2">
      <c r="A440" s="20"/>
      <c r="B440" s="33"/>
      <c r="C440" s="63"/>
      <c r="D440" s="22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64"/>
      <c r="T440" s="24"/>
      <c r="U440" s="49"/>
      <c r="V440" s="54"/>
      <c r="W440" s="25"/>
      <c r="X440" s="25"/>
      <c r="Y440" s="25"/>
      <c r="Z440" s="25"/>
      <c r="AA440" s="25"/>
      <c r="AB440" s="25"/>
      <c r="AC440" s="25"/>
      <c r="AD440" s="55"/>
    </row>
    <row r="441" spans="1:30" ht="20" customHeight="1" x14ac:dyDescent="0.2">
      <c r="A441" s="20"/>
      <c r="B441" s="33"/>
      <c r="C441" s="63"/>
      <c r="D441" s="22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64"/>
      <c r="T441" s="24"/>
      <c r="U441" s="49"/>
      <c r="V441" s="54"/>
      <c r="W441" s="25"/>
      <c r="X441" s="25"/>
      <c r="Y441" s="25"/>
      <c r="Z441" s="25"/>
      <c r="AA441" s="25"/>
      <c r="AB441" s="25"/>
      <c r="AC441" s="25"/>
      <c r="AD441" s="55"/>
    </row>
    <row r="442" spans="1:30" ht="20" customHeight="1" x14ac:dyDescent="0.2">
      <c r="A442" s="20"/>
      <c r="B442" s="33"/>
      <c r="C442" s="63"/>
      <c r="D442" s="22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64"/>
      <c r="T442" s="24"/>
      <c r="U442" s="49"/>
      <c r="V442" s="54"/>
      <c r="W442" s="25"/>
      <c r="X442" s="25"/>
      <c r="Y442" s="25"/>
      <c r="Z442" s="25"/>
      <c r="AA442" s="25"/>
      <c r="AB442" s="25"/>
      <c r="AC442" s="25"/>
      <c r="AD442" s="55"/>
    </row>
    <row r="443" spans="1:30" ht="20" customHeight="1" x14ac:dyDescent="0.2">
      <c r="A443" s="20"/>
      <c r="B443" s="33"/>
      <c r="C443" s="63"/>
      <c r="D443" s="22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64"/>
      <c r="T443" s="24"/>
      <c r="U443" s="49"/>
      <c r="V443" s="54"/>
      <c r="W443" s="25"/>
      <c r="X443" s="25"/>
      <c r="Y443" s="25"/>
      <c r="Z443" s="25"/>
      <c r="AA443" s="25"/>
      <c r="AB443" s="25"/>
      <c r="AC443" s="25"/>
      <c r="AD443" s="55"/>
    </row>
    <row r="444" spans="1:30" ht="20" customHeight="1" x14ac:dyDescent="0.2">
      <c r="A444" s="20"/>
      <c r="B444" s="33"/>
      <c r="C444" s="63"/>
      <c r="D444" s="22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64"/>
      <c r="T444" s="24"/>
      <c r="U444" s="49"/>
      <c r="V444" s="54"/>
      <c r="W444" s="25"/>
      <c r="X444" s="25"/>
      <c r="Y444" s="25"/>
      <c r="Z444" s="25"/>
      <c r="AA444" s="25"/>
      <c r="AB444" s="25"/>
      <c r="AC444" s="25"/>
      <c r="AD444" s="55"/>
    </row>
    <row r="445" spans="1:30" ht="20" customHeight="1" x14ac:dyDescent="0.2">
      <c r="A445" s="20"/>
      <c r="B445" s="33"/>
      <c r="C445" s="63"/>
      <c r="D445" s="22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64"/>
      <c r="T445" s="24"/>
      <c r="U445" s="49"/>
      <c r="V445" s="54"/>
      <c r="W445" s="25"/>
      <c r="X445" s="25"/>
      <c r="Y445" s="25"/>
      <c r="Z445" s="25"/>
      <c r="AA445" s="25"/>
      <c r="AB445" s="25"/>
      <c r="AC445" s="25"/>
      <c r="AD445" s="55"/>
    </row>
    <row r="446" spans="1:30" ht="20" customHeight="1" x14ac:dyDescent="0.2">
      <c r="A446" s="20"/>
      <c r="B446" s="33"/>
      <c r="C446" s="63"/>
      <c r="D446" s="22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64"/>
      <c r="T446" s="24"/>
      <c r="U446" s="49"/>
      <c r="V446" s="54"/>
      <c r="W446" s="25"/>
      <c r="X446" s="25"/>
      <c r="Y446" s="25"/>
      <c r="Z446" s="25"/>
      <c r="AA446" s="25"/>
      <c r="AB446" s="25"/>
      <c r="AC446" s="25"/>
      <c r="AD446" s="55"/>
    </row>
    <row r="447" spans="1:30" ht="20" customHeight="1" x14ac:dyDescent="0.2">
      <c r="A447" s="20"/>
      <c r="B447" s="33"/>
      <c r="C447" s="63"/>
      <c r="D447" s="22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64"/>
      <c r="T447" s="24"/>
      <c r="U447" s="49"/>
      <c r="V447" s="54"/>
      <c r="W447" s="25"/>
      <c r="X447" s="25"/>
      <c r="Y447" s="25"/>
      <c r="Z447" s="25"/>
      <c r="AA447" s="25"/>
      <c r="AB447" s="25"/>
      <c r="AC447" s="25"/>
      <c r="AD447" s="55"/>
    </row>
    <row r="448" spans="1:30" ht="20" customHeight="1" x14ac:dyDescent="0.2">
      <c r="A448" s="20"/>
      <c r="B448" s="33"/>
      <c r="C448" s="63"/>
      <c r="D448" s="22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64"/>
      <c r="T448" s="24"/>
      <c r="U448" s="49"/>
      <c r="V448" s="54"/>
      <c r="W448" s="25"/>
      <c r="X448" s="25"/>
      <c r="Y448" s="25"/>
      <c r="Z448" s="25"/>
      <c r="AA448" s="25"/>
      <c r="AB448" s="25"/>
      <c r="AC448" s="25"/>
      <c r="AD448" s="55"/>
    </row>
    <row r="449" spans="1:30" ht="20" customHeight="1" x14ac:dyDescent="0.2">
      <c r="A449" s="20"/>
      <c r="B449" s="33"/>
      <c r="C449" s="63"/>
      <c r="D449" s="22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64"/>
      <c r="T449" s="24"/>
      <c r="U449" s="49"/>
      <c r="V449" s="54"/>
      <c r="W449" s="25"/>
      <c r="X449" s="25"/>
      <c r="Y449" s="25"/>
      <c r="Z449" s="25"/>
      <c r="AA449" s="25"/>
      <c r="AB449" s="25"/>
      <c r="AC449" s="25"/>
      <c r="AD449" s="55"/>
    </row>
    <row r="450" spans="1:30" ht="20" customHeight="1" x14ac:dyDescent="0.2">
      <c r="A450" s="20"/>
      <c r="B450" s="33"/>
      <c r="C450" s="63"/>
      <c r="D450" s="22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64"/>
      <c r="T450" s="24"/>
      <c r="U450" s="49"/>
      <c r="V450" s="54"/>
      <c r="W450" s="25"/>
      <c r="X450" s="25"/>
      <c r="Y450" s="25"/>
      <c r="Z450" s="25"/>
      <c r="AA450" s="25"/>
      <c r="AB450" s="25"/>
      <c r="AC450" s="25"/>
      <c r="AD450" s="55"/>
    </row>
    <row r="451" spans="1:30" ht="20" customHeight="1" x14ac:dyDescent="0.2">
      <c r="A451" s="20"/>
      <c r="B451" s="33"/>
      <c r="C451" s="63"/>
      <c r="D451" s="22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64"/>
      <c r="T451" s="24"/>
      <c r="U451" s="49"/>
      <c r="V451" s="54"/>
      <c r="W451" s="25"/>
      <c r="X451" s="25"/>
      <c r="Y451" s="25"/>
      <c r="Z451" s="25"/>
      <c r="AA451" s="25"/>
      <c r="AB451" s="25"/>
      <c r="AC451" s="25"/>
      <c r="AD451" s="55"/>
    </row>
    <row r="452" spans="1:30" ht="20" customHeight="1" x14ac:dyDescent="0.2">
      <c r="A452" s="20"/>
      <c r="B452" s="33"/>
      <c r="C452" s="63"/>
      <c r="D452" s="22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64"/>
      <c r="T452" s="24"/>
      <c r="U452" s="49"/>
      <c r="V452" s="54"/>
      <c r="W452" s="25"/>
      <c r="X452" s="25"/>
      <c r="Y452" s="25"/>
      <c r="Z452" s="25"/>
      <c r="AA452" s="25"/>
      <c r="AB452" s="25"/>
      <c r="AC452" s="25"/>
      <c r="AD452" s="55"/>
    </row>
    <row r="453" spans="1:30" ht="20" customHeight="1" x14ac:dyDescent="0.2">
      <c r="A453" s="20"/>
      <c r="B453" s="33"/>
      <c r="C453" s="63"/>
      <c r="D453" s="22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64"/>
      <c r="T453" s="24"/>
      <c r="U453" s="49"/>
      <c r="V453" s="54"/>
      <c r="W453" s="25"/>
      <c r="X453" s="25"/>
      <c r="Y453" s="25"/>
      <c r="Z453" s="25"/>
      <c r="AA453" s="25"/>
      <c r="AB453" s="25"/>
      <c r="AC453" s="25"/>
      <c r="AD453" s="55"/>
    </row>
    <row r="454" spans="1:30" ht="20" customHeight="1" x14ac:dyDescent="0.2">
      <c r="A454" s="20"/>
      <c r="B454" s="33"/>
      <c r="C454" s="63"/>
      <c r="D454" s="22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64"/>
      <c r="T454" s="24"/>
      <c r="U454" s="49"/>
      <c r="V454" s="54"/>
      <c r="W454" s="25"/>
      <c r="X454" s="25"/>
      <c r="Y454" s="25"/>
      <c r="Z454" s="25"/>
      <c r="AA454" s="25"/>
      <c r="AB454" s="25"/>
      <c r="AC454" s="25"/>
      <c r="AD454" s="55"/>
    </row>
    <row r="455" spans="1:30" ht="20" customHeight="1" x14ac:dyDescent="0.2">
      <c r="A455" s="20"/>
      <c r="B455" s="33"/>
      <c r="C455" s="63"/>
      <c r="D455" s="22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64"/>
      <c r="T455" s="24"/>
      <c r="U455" s="49"/>
      <c r="V455" s="54"/>
      <c r="W455" s="25"/>
      <c r="X455" s="25"/>
      <c r="Y455" s="25"/>
      <c r="Z455" s="25"/>
      <c r="AA455" s="25"/>
      <c r="AB455" s="25"/>
      <c r="AC455" s="25"/>
      <c r="AD455" s="55"/>
    </row>
    <row r="456" spans="1:30" ht="20" customHeight="1" x14ac:dyDescent="0.2">
      <c r="A456" s="20"/>
      <c r="B456" s="33"/>
      <c r="C456" s="63"/>
      <c r="D456" s="22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64"/>
      <c r="T456" s="24"/>
      <c r="U456" s="49"/>
      <c r="V456" s="54"/>
      <c r="W456" s="25"/>
      <c r="X456" s="25"/>
      <c r="Y456" s="25"/>
      <c r="Z456" s="25"/>
      <c r="AA456" s="25"/>
      <c r="AB456" s="25"/>
      <c r="AC456" s="25"/>
      <c r="AD456" s="55"/>
    </row>
    <row r="457" spans="1:30" ht="20" customHeight="1" x14ac:dyDescent="0.2">
      <c r="A457" s="20"/>
      <c r="B457" s="33"/>
      <c r="C457" s="63"/>
      <c r="D457" s="22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64"/>
      <c r="T457" s="24"/>
      <c r="U457" s="49"/>
      <c r="V457" s="54"/>
      <c r="W457" s="25"/>
      <c r="X457" s="25"/>
      <c r="Y457" s="25"/>
      <c r="Z457" s="25"/>
      <c r="AA457" s="25"/>
      <c r="AB457" s="25"/>
      <c r="AC457" s="25"/>
      <c r="AD457" s="55"/>
    </row>
    <row r="458" spans="1:30" ht="20" customHeight="1" x14ac:dyDescent="0.2">
      <c r="A458" s="20"/>
      <c r="B458" s="33"/>
      <c r="C458" s="63"/>
      <c r="D458" s="22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64"/>
      <c r="T458" s="24"/>
      <c r="U458" s="49"/>
      <c r="V458" s="54"/>
      <c r="W458" s="25"/>
      <c r="X458" s="25"/>
      <c r="Y458" s="25"/>
      <c r="Z458" s="25"/>
      <c r="AA458" s="25"/>
      <c r="AB458" s="25"/>
      <c r="AC458" s="25"/>
      <c r="AD458" s="55"/>
    </row>
    <row r="459" spans="1:30" ht="20" customHeight="1" x14ac:dyDescent="0.2">
      <c r="A459" s="20"/>
      <c r="B459" s="33"/>
      <c r="C459" s="63"/>
      <c r="D459" s="22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64"/>
      <c r="T459" s="24"/>
      <c r="U459" s="49"/>
      <c r="V459" s="54"/>
      <c r="W459" s="25"/>
      <c r="X459" s="25"/>
      <c r="Y459" s="25"/>
      <c r="Z459" s="25"/>
      <c r="AA459" s="25"/>
      <c r="AB459" s="25"/>
      <c r="AC459" s="25"/>
      <c r="AD459" s="55"/>
    </row>
    <row r="460" spans="1:30" ht="20" customHeight="1" x14ac:dyDescent="0.2">
      <c r="A460" s="20"/>
      <c r="B460" s="33"/>
      <c r="C460" s="63"/>
      <c r="D460" s="22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64"/>
      <c r="T460" s="24"/>
      <c r="U460" s="49"/>
      <c r="V460" s="54"/>
      <c r="W460" s="25"/>
      <c r="X460" s="25"/>
      <c r="Y460" s="25"/>
      <c r="Z460" s="25"/>
      <c r="AA460" s="25"/>
      <c r="AB460" s="25"/>
      <c r="AC460" s="25"/>
      <c r="AD460" s="55"/>
    </row>
    <row r="461" spans="1:30" ht="20" customHeight="1" x14ac:dyDescent="0.2">
      <c r="A461" s="20"/>
      <c r="B461" s="33"/>
      <c r="C461" s="63"/>
      <c r="D461" s="22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64"/>
      <c r="T461" s="24"/>
      <c r="U461" s="49"/>
      <c r="V461" s="54"/>
      <c r="W461" s="25"/>
      <c r="X461" s="25"/>
      <c r="Y461" s="25"/>
      <c r="Z461" s="25"/>
      <c r="AA461" s="25"/>
      <c r="AB461" s="25"/>
      <c r="AC461" s="25"/>
      <c r="AD461" s="55"/>
    </row>
    <row r="462" spans="1:30" ht="20" customHeight="1" x14ac:dyDescent="0.2">
      <c r="A462" s="20"/>
      <c r="B462" s="33"/>
      <c r="C462" s="63"/>
      <c r="D462" s="22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64"/>
      <c r="T462" s="24"/>
      <c r="U462" s="49"/>
      <c r="V462" s="54"/>
      <c r="W462" s="25"/>
      <c r="X462" s="25"/>
      <c r="Y462" s="25"/>
      <c r="Z462" s="25"/>
      <c r="AA462" s="25"/>
      <c r="AB462" s="25"/>
      <c r="AC462" s="25"/>
      <c r="AD462" s="55"/>
    </row>
    <row r="463" spans="1:30" ht="20" customHeight="1" x14ac:dyDescent="0.2">
      <c r="A463" s="20"/>
      <c r="B463" s="33"/>
      <c r="C463" s="63"/>
      <c r="D463" s="22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64"/>
      <c r="T463" s="24"/>
      <c r="U463" s="49"/>
      <c r="V463" s="54"/>
      <c r="W463" s="25"/>
      <c r="X463" s="25"/>
      <c r="Y463" s="25"/>
      <c r="Z463" s="25"/>
      <c r="AA463" s="25"/>
      <c r="AB463" s="25"/>
      <c r="AC463" s="25"/>
      <c r="AD463" s="55"/>
    </row>
    <row r="464" spans="1:30" ht="20" customHeight="1" x14ac:dyDescent="0.2">
      <c r="A464" s="20"/>
      <c r="B464" s="33"/>
      <c r="C464" s="63"/>
      <c r="D464" s="22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64"/>
      <c r="T464" s="24"/>
      <c r="U464" s="49"/>
      <c r="V464" s="54"/>
      <c r="W464" s="25"/>
      <c r="X464" s="25"/>
      <c r="Y464" s="25"/>
      <c r="Z464" s="25"/>
      <c r="AA464" s="25"/>
      <c r="AB464" s="25"/>
      <c r="AC464" s="25"/>
      <c r="AD464" s="55"/>
    </row>
    <row r="465" spans="1:30" ht="20" customHeight="1" x14ac:dyDescent="0.2">
      <c r="A465" s="20"/>
      <c r="B465" s="33"/>
      <c r="C465" s="63"/>
      <c r="D465" s="22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64"/>
      <c r="T465" s="24"/>
      <c r="U465" s="49"/>
      <c r="V465" s="54"/>
      <c r="W465" s="25"/>
      <c r="X465" s="25"/>
      <c r="Y465" s="25"/>
      <c r="Z465" s="25"/>
      <c r="AA465" s="25"/>
      <c r="AB465" s="25"/>
      <c r="AC465" s="25"/>
      <c r="AD465" s="55"/>
    </row>
    <row r="466" spans="1:30" ht="20" customHeight="1" x14ac:dyDescent="0.2">
      <c r="A466" s="20"/>
      <c r="B466" s="33"/>
      <c r="C466" s="63"/>
      <c r="D466" s="22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64"/>
      <c r="T466" s="24"/>
      <c r="U466" s="49"/>
      <c r="V466" s="54"/>
      <c r="W466" s="25"/>
      <c r="X466" s="25"/>
      <c r="Y466" s="25"/>
      <c r="Z466" s="25"/>
      <c r="AA466" s="25"/>
      <c r="AB466" s="25"/>
      <c r="AC466" s="25"/>
      <c r="AD466" s="55"/>
    </row>
    <row r="467" spans="1:30" ht="20" customHeight="1" x14ac:dyDescent="0.2">
      <c r="A467" s="20"/>
      <c r="B467" s="33"/>
      <c r="C467" s="63"/>
      <c r="D467" s="22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64"/>
      <c r="T467" s="24"/>
      <c r="U467" s="49"/>
      <c r="V467" s="54"/>
      <c r="W467" s="25"/>
      <c r="X467" s="25"/>
      <c r="Y467" s="25"/>
      <c r="Z467" s="25"/>
      <c r="AA467" s="25"/>
      <c r="AB467" s="25"/>
      <c r="AC467" s="25"/>
      <c r="AD467" s="55"/>
    </row>
    <row r="468" spans="1:30" ht="20" customHeight="1" x14ac:dyDescent="0.2">
      <c r="A468" s="20"/>
      <c r="B468" s="33"/>
      <c r="C468" s="63"/>
      <c r="D468" s="22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64"/>
      <c r="T468" s="24"/>
      <c r="U468" s="49"/>
      <c r="V468" s="54"/>
      <c r="W468" s="25"/>
      <c r="X468" s="25"/>
      <c r="Y468" s="25"/>
      <c r="Z468" s="25"/>
      <c r="AA468" s="25"/>
      <c r="AB468" s="25"/>
      <c r="AC468" s="25"/>
      <c r="AD468" s="55"/>
    </row>
    <row r="469" spans="1:30" ht="20" customHeight="1" x14ac:dyDescent="0.2">
      <c r="A469" s="20"/>
      <c r="B469" s="33"/>
      <c r="C469" s="63"/>
      <c r="D469" s="22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64"/>
      <c r="T469" s="24"/>
      <c r="U469" s="49"/>
      <c r="V469" s="54"/>
      <c r="W469" s="25"/>
      <c r="X469" s="25"/>
      <c r="Y469" s="25"/>
      <c r="Z469" s="25"/>
      <c r="AA469" s="25"/>
      <c r="AB469" s="25"/>
      <c r="AC469" s="25"/>
      <c r="AD469" s="55"/>
    </row>
    <row r="470" spans="1:30" ht="20" customHeight="1" x14ac:dyDescent="0.2">
      <c r="A470" s="20"/>
      <c r="B470" s="33"/>
      <c r="C470" s="63"/>
      <c r="D470" s="22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64"/>
      <c r="T470" s="24"/>
      <c r="U470" s="49"/>
      <c r="V470" s="54"/>
      <c r="W470" s="25"/>
      <c r="X470" s="25"/>
      <c r="Y470" s="25"/>
      <c r="Z470" s="25"/>
      <c r="AA470" s="25"/>
      <c r="AB470" s="25"/>
      <c r="AC470" s="25"/>
      <c r="AD470" s="55"/>
    </row>
    <row r="471" spans="1:30" ht="20" customHeight="1" x14ac:dyDescent="0.2">
      <c r="A471" s="20"/>
      <c r="B471" s="33"/>
      <c r="C471" s="63"/>
      <c r="D471" s="22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64"/>
      <c r="T471" s="24"/>
      <c r="U471" s="49"/>
      <c r="V471" s="54"/>
      <c r="W471" s="25"/>
      <c r="X471" s="25"/>
      <c r="Y471" s="25"/>
      <c r="Z471" s="25"/>
      <c r="AA471" s="25"/>
      <c r="AB471" s="25"/>
      <c r="AC471" s="25"/>
      <c r="AD471" s="55"/>
    </row>
    <row r="472" spans="1:30" ht="20" customHeight="1" x14ac:dyDescent="0.2">
      <c r="A472" s="20"/>
      <c r="B472" s="33"/>
      <c r="C472" s="63"/>
      <c r="D472" s="22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64"/>
      <c r="T472" s="24"/>
      <c r="U472" s="49"/>
      <c r="V472" s="54"/>
      <c r="W472" s="25"/>
      <c r="X472" s="25"/>
      <c r="Y472" s="25"/>
      <c r="Z472" s="25"/>
      <c r="AA472" s="25"/>
      <c r="AB472" s="25"/>
      <c r="AC472" s="25"/>
      <c r="AD472" s="55"/>
    </row>
    <row r="473" spans="1:30" ht="20" customHeight="1" x14ac:dyDescent="0.2">
      <c r="A473" s="20"/>
      <c r="B473" s="33"/>
      <c r="C473" s="63"/>
      <c r="D473" s="22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64"/>
      <c r="T473" s="24"/>
      <c r="U473" s="49"/>
      <c r="V473" s="54"/>
      <c r="W473" s="25"/>
      <c r="X473" s="25"/>
      <c r="Y473" s="25"/>
      <c r="Z473" s="25"/>
      <c r="AA473" s="25"/>
      <c r="AB473" s="25"/>
      <c r="AC473" s="25"/>
      <c r="AD473" s="55"/>
    </row>
    <row r="474" spans="1:30" ht="20" customHeight="1" x14ac:dyDescent="0.2">
      <c r="A474" s="20"/>
      <c r="B474" s="33"/>
      <c r="C474" s="63"/>
      <c r="D474" s="22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64"/>
      <c r="T474" s="24"/>
      <c r="U474" s="49"/>
      <c r="V474" s="54"/>
      <c r="W474" s="25"/>
      <c r="X474" s="25"/>
      <c r="Y474" s="25"/>
      <c r="Z474" s="25"/>
      <c r="AA474" s="25"/>
      <c r="AB474" s="25"/>
      <c r="AC474" s="25"/>
      <c r="AD474" s="55"/>
    </row>
    <row r="475" spans="1:30" ht="20" customHeight="1" x14ac:dyDescent="0.2">
      <c r="A475" s="20"/>
      <c r="B475" s="33"/>
      <c r="C475" s="63"/>
      <c r="D475" s="22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64"/>
      <c r="T475" s="24"/>
      <c r="U475" s="49"/>
      <c r="V475" s="54"/>
      <c r="W475" s="25"/>
      <c r="X475" s="25"/>
      <c r="Y475" s="25"/>
      <c r="Z475" s="25"/>
      <c r="AA475" s="25"/>
      <c r="AB475" s="25"/>
      <c r="AC475" s="25"/>
      <c r="AD475" s="55"/>
    </row>
    <row r="476" spans="1:30" ht="20" customHeight="1" x14ac:dyDescent="0.2">
      <c r="A476" s="20"/>
      <c r="B476" s="33"/>
      <c r="C476" s="63"/>
      <c r="D476" s="22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64"/>
      <c r="T476" s="24"/>
      <c r="U476" s="49"/>
      <c r="V476" s="54"/>
      <c r="W476" s="25"/>
      <c r="X476" s="25"/>
      <c r="Y476" s="25"/>
      <c r="Z476" s="25"/>
      <c r="AA476" s="25"/>
      <c r="AB476" s="25"/>
      <c r="AC476" s="25"/>
      <c r="AD476" s="55"/>
    </row>
    <row r="477" spans="1:30" ht="20" customHeight="1" x14ac:dyDescent="0.2">
      <c r="A477" s="20"/>
      <c r="B477" s="33"/>
      <c r="C477" s="63"/>
      <c r="D477" s="22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64"/>
      <c r="T477" s="24"/>
      <c r="U477" s="49"/>
      <c r="V477" s="54"/>
      <c r="W477" s="25"/>
      <c r="X477" s="25"/>
      <c r="Y477" s="25"/>
      <c r="Z477" s="25"/>
      <c r="AA477" s="25"/>
      <c r="AB477" s="25"/>
      <c r="AC477" s="25"/>
      <c r="AD477" s="55"/>
    </row>
    <row r="478" spans="1:30" ht="20" customHeight="1" x14ac:dyDescent="0.2">
      <c r="A478" s="20"/>
      <c r="B478" s="33"/>
      <c r="C478" s="63"/>
      <c r="D478" s="22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64"/>
      <c r="T478" s="24"/>
      <c r="U478" s="49"/>
      <c r="V478" s="54"/>
      <c r="W478" s="25"/>
      <c r="X478" s="25"/>
      <c r="Y478" s="25"/>
      <c r="Z478" s="25"/>
      <c r="AA478" s="25"/>
      <c r="AB478" s="25"/>
      <c r="AC478" s="25"/>
      <c r="AD478" s="55"/>
    </row>
    <row r="479" spans="1:30" ht="20" customHeight="1" x14ac:dyDescent="0.2">
      <c r="A479" s="20"/>
      <c r="B479" s="33"/>
      <c r="C479" s="63"/>
      <c r="D479" s="22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64"/>
      <c r="T479" s="24"/>
      <c r="U479" s="49"/>
      <c r="V479" s="54"/>
      <c r="W479" s="25"/>
      <c r="X479" s="25"/>
      <c r="Y479" s="25"/>
      <c r="Z479" s="25"/>
      <c r="AA479" s="25"/>
      <c r="AB479" s="25"/>
      <c r="AC479" s="25"/>
      <c r="AD479" s="55"/>
    </row>
    <row r="480" spans="1:30" ht="20" customHeight="1" x14ac:dyDescent="0.2">
      <c r="A480" s="20"/>
      <c r="B480" s="33"/>
      <c r="C480" s="63"/>
      <c r="D480" s="22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64"/>
      <c r="T480" s="24"/>
      <c r="U480" s="49"/>
      <c r="V480" s="54"/>
      <c r="W480" s="25"/>
      <c r="X480" s="25"/>
      <c r="Y480" s="25"/>
      <c r="Z480" s="25"/>
      <c r="AA480" s="25"/>
      <c r="AB480" s="25"/>
      <c r="AC480" s="25"/>
      <c r="AD480" s="55"/>
    </row>
    <row r="481" spans="1:30" ht="20" customHeight="1" x14ac:dyDescent="0.2">
      <c r="A481" s="20"/>
      <c r="B481" s="33"/>
      <c r="C481" s="63"/>
      <c r="D481" s="22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64"/>
      <c r="T481" s="24"/>
      <c r="U481" s="49"/>
      <c r="V481" s="54"/>
      <c r="W481" s="25"/>
      <c r="X481" s="25"/>
      <c r="Y481" s="25"/>
      <c r="Z481" s="25"/>
      <c r="AA481" s="25"/>
      <c r="AB481" s="25"/>
      <c r="AC481" s="25"/>
      <c r="AD481" s="55"/>
    </row>
    <row r="482" spans="1:30" ht="20" customHeight="1" x14ac:dyDescent="0.2">
      <c r="A482" s="20"/>
      <c r="B482" s="33"/>
      <c r="C482" s="63"/>
      <c r="D482" s="22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64"/>
      <c r="T482" s="24"/>
      <c r="U482" s="49"/>
      <c r="V482" s="54"/>
      <c r="W482" s="25"/>
      <c r="X482" s="25"/>
      <c r="Y482" s="25"/>
      <c r="Z482" s="25"/>
      <c r="AA482" s="25"/>
      <c r="AB482" s="25"/>
      <c r="AC482" s="25"/>
      <c r="AD482" s="55"/>
    </row>
    <row r="483" spans="1:30" ht="20" customHeight="1" x14ac:dyDescent="0.2">
      <c r="A483" s="20"/>
      <c r="B483" s="33"/>
      <c r="C483" s="63"/>
      <c r="D483" s="22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64"/>
      <c r="T483" s="24"/>
      <c r="U483" s="49"/>
      <c r="V483" s="54"/>
      <c r="W483" s="25"/>
      <c r="X483" s="25"/>
      <c r="Y483" s="25"/>
      <c r="Z483" s="25"/>
      <c r="AA483" s="25"/>
      <c r="AB483" s="25"/>
      <c r="AC483" s="25"/>
      <c r="AD483" s="55"/>
    </row>
    <row r="484" spans="1:30" ht="20" customHeight="1" x14ac:dyDescent="0.2">
      <c r="A484" s="20"/>
      <c r="B484" s="33"/>
      <c r="C484" s="63"/>
      <c r="D484" s="22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64"/>
      <c r="T484" s="24"/>
      <c r="U484" s="49"/>
      <c r="V484" s="54"/>
      <c r="W484" s="25"/>
      <c r="X484" s="25"/>
      <c r="Y484" s="25"/>
      <c r="Z484" s="25"/>
      <c r="AA484" s="25"/>
      <c r="AB484" s="25"/>
      <c r="AC484" s="25"/>
      <c r="AD484" s="55"/>
    </row>
    <row r="485" spans="1:30" ht="20" customHeight="1" x14ac:dyDescent="0.2">
      <c r="A485" s="20"/>
      <c r="B485" s="33"/>
      <c r="C485" s="63"/>
      <c r="D485" s="22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64"/>
      <c r="T485" s="24"/>
      <c r="U485" s="49"/>
      <c r="V485" s="54"/>
      <c r="W485" s="25"/>
      <c r="X485" s="25"/>
      <c r="Y485" s="25"/>
      <c r="Z485" s="25"/>
      <c r="AA485" s="25"/>
      <c r="AB485" s="25"/>
      <c r="AC485" s="25"/>
      <c r="AD485" s="55"/>
    </row>
    <row r="486" spans="1:30" ht="20" customHeight="1" x14ac:dyDescent="0.2">
      <c r="A486" s="20"/>
      <c r="B486" s="33"/>
      <c r="C486" s="63"/>
      <c r="D486" s="22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64"/>
      <c r="T486" s="24"/>
      <c r="U486" s="49"/>
      <c r="V486" s="54"/>
      <c r="W486" s="25"/>
      <c r="X486" s="25"/>
      <c r="Y486" s="25"/>
      <c r="Z486" s="25"/>
      <c r="AA486" s="25"/>
      <c r="AB486" s="25"/>
      <c r="AC486" s="25"/>
      <c r="AD486" s="55"/>
    </row>
    <row r="487" spans="1:30" ht="20" customHeight="1" x14ac:dyDescent="0.2">
      <c r="A487" s="20"/>
      <c r="B487" s="33"/>
      <c r="C487" s="63"/>
      <c r="D487" s="22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64"/>
      <c r="T487" s="24"/>
      <c r="U487" s="49"/>
      <c r="V487" s="54"/>
      <c r="W487" s="25"/>
      <c r="X487" s="25"/>
      <c r="Y487" s="25"/>
      <c r="Z487" s="25"/>
      <c r="AA487" s="25"/>
      <c r="AB487" s="25"/>
      <c r="AC487" s="25"/>
      <c r="AD487" s="55"/>
    </row>
    <row r="488" spans="1:30" ht="20" customHeight="1" x14ac:dyDescent="0.2">
      <c r="A488" s="20"/>
      <c r="B488" s="33"/>
      <c r="C488" s="63"/>
      <c r="D488" s="22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64"/>
      <c r="T488" s="24"/>
      <c r="U488" s="49"/>
      <c r="V488" s="54"/>
      <c r="W488" s="25"/>
      <c r="X488" s="25"/>
      <c r="Y488" s="25"/>
      <c r="Z488" s="25"/>
      <c r="AA488" s="25"/>
      <c r="AB488" s="25"/>
      <c r="AC488" s="25"/>
      <c r="AD488" s="55"/>
    </row>
    <row r="489" spans="1:30" ht="20" customHeight="1" x14ac:dyDescent="0.2">
      <c r="A489" s="20"/>
      <c r="B489" s="33"/>
      <c r="C489" s="63"/>
      <c r="D489" s="22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64"/>
      <c r="T489" s="24"/>
      <c r="U489" s="49"/>
      <c r="V489" s="54"/>
      <c r="W489" s="25"/>
      <c r="X489" s="25"/>
      <c r="Y489" s="25"/>
      <c r="Z489" s="25"/>
      <c r="AA489" s="25"/>
      <c r="AB489" s="25"/>
      <c r="AC489" s="25"/>
      <c r="AD489" s="55"/>
    </row>
    <row r="490" spans="1:30" ht="20" customHeight="1" x14ac:dyDescent="0.2">
      <c r="A490" s="20"/>
      <c r="B490" s="33"/>
      <c r="C490" s="63"/>
      <c r="D490" s="22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64"/>
      <c r="T490" s="24"/>
      <c r="U490" s="49"/>
      <c r="V490" s="54"/>
      <c r="W490" s="25"/>
      <c r="X490" s="25"/>
      <c r="Y490" s="25"/>
      <c r="Z490" s="25"/>
      <c r="AA490" s="25"/>
      <c r="AB490" s="25"/>
      <c r="AC490" s="25"/>
      <c r="AD490" s="55"/>
    </row>
    <row r="491" spans="1:30" ht="20" customHeight="1" x14ac:dyDescent="0.2">
      <c r="A491" s="20"/>
      <c r="B491" s="33"/>
      <c r="C491" s="63"/>
      <c r="D491" s="22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64"/>
      <c r="T491" s="24"/>
      <c r="U491" s="49"/>
      <c r="V491" s="54"/>
      <c r="W491" s="25"/>
      <c r="X491" s="25"/>
      <c r="Y491" s="25"/>
      <c r="Z491" s="25"/>
      <c r="AA491" s="25"/>
      <c r="AB491" s="25"/>
      <c r="AC491" s="25"/>
      <c r="AD491" s="55"/>
    </row>
    <row r="492" spans="1:30" ht="20" customHeight="1" x14ac:dyDescent="0.2">
      <c r="A492" s="20"/>
      <c r="B492" s="33"/>
      <c r="C492" s="63"/>
      <c r="D492" s="22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64"/>
      <c r="T492" s="24"/>
      <c r="U492" s="49"/>
      <c r="V492" s="54"/>
      <c r="W492" s="25"/>
      <c r="X492" s="25"/>
      <c r="Y492" s="25"/>
      <c r="Z492" s="25"/>
      <c r="AA492" s="25"/>
      <c r="AB492" s="25"/>
      <c r="AC492" s="25"/>
      <c r="AD492" s="55"/>
    </row>
    <row r="493" spans="1:30" ht="20" customHeight="1" x14ac:dyDescent="0.2">
      <c r="A493" s="20"/>
      <c r="B493" s="33"/>
      <c r="C493" s="63"/>
      <c r="D493" s="22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64"/>
      <c r="T493" s="24"/>
      <c r="U493" s="49"/>
      <c r="V493" s="54"/>
      <c r="W493" s="25"/>
      <c r="X493" s="25"/>
      <c r="Y493" s="25"/>
      <c r="Z493" s="25"/>
      <c r="AA493" s="25"/>
      <c r="AB493" s="25"/>
      <c r="AC493" s="25"/>
      <c r="AD493" s="55"/>
    </row>
    <row r="494" spans="1:30" ht="20" customHeight="1" x14ac:dyDescent="0.2">
      <c r="A494" s="20"/>
      <c r="B494" s="33"/>
      <c r="C494" s="63"/>
      <c r="D494" s="22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64"/>
      <c r="T494" s="24"/>
      <c r="U494" s="49"/>
      <c r="V494" s="54"/>
      <c r="W494" s="25"/>
      <c r="X494" s="25"/>
      <c r="Y494" s="25"/>
      <c r="Z494" s="25"/>
      <c r="AA494" s="25"/>
      <c r="AB494" s="25"/>
      <c r="AC494" s="25"/>
      <c r="AD494" s="55"/>
    </row>
    <row r="495" spans="1:30" ht="20" customHeight="1" x14ac:dyDescent="0.2">
      <c r="A495" s="20"/>
      <c r="B495" s="33"/>
      <c r="C495" s="63"/>
      <c r="D495" s="22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64"/>
      <c r="T495" s="24"/>
      <c r="U495" s="49"/>
      <c r="V495" s="54"/>
      <c r="W495" s="25"/>
      <c r="X495" s="25"/>
      <c r="Y495" s="25"/>
      <c r="Z495" s="25"/>
      <c r="AA495" s="25"/>
      <c r="AB495" s="25"/>
      <c r="AC495" s="25"/>
      <c r="AD495" s="55"/>
    </row>
    <row r="496" spans="1:30" ht="20" customHeight="1" x14ac:dyDescent="0.2">
      <c r="A496" s="20"/>
      <c r="B496" s="33"/>
      <c r="C496" s="63"/>
      <c r="D496" s="22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64"/>
      <c r="T496" s="24"/>
      <c r="U496" s="49"/>
      <c r="V496" s="54"/>
      <c r="W496" s="25"/>
      <c r="X496" s="25"/>
      <c r="Y496" s="25"/>
      <c r="Z496" s="25"/>
      <c r="AA496" s="25"/>
      <c r="AB496" s="25"/>
      <c r="AC496" s="25"/>
      <c r="AD496" s="55"/>
    </row>
    <row r="497" spans="1:30" ht="20" customHeight="1" x14ac:dyDescent="0.2">
      <c r="A497" s="20"/>
      <c r="B497" s="33"/>
      <c r="C497" s="63"/>
      <c r="D497" s="22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64"/>
      <c r="T497" s="24"/>
      <c r="U497" s="49"/>
      <c r="V497" s="54"/>
      <c r="W497" s="25"/>
      <c r="X497" s="25"/>
      <c r="Y497" s="25"/>
      <c r="Z497" s="25"/>
      <c r="AA497" s="25"/>
      <c r="AB497" s="25"/>
      <c r="AC497" s="25"/>
      <c r="AD497" s="55"/>
    </row>
    <row r="498" spans="1:30" ht="20" customHeight="1" x14ac:dyDescent="0.2">
      <c r="A498" s="20"/>
      <c r="B498" s="33"/>
      <c r="C498" s="63"/>
      <c r="D498" s="22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64"/>
      <c r="T498" s="24"/>
      <c r="U498" s="49"/>
      <c r="V498" s="54"/>
      <c r="W498" s="25"/>
      <c r="X498" s="25"/>
      <c r="Y498" s="25"/>
      <c r="Z498" s="25"/>
      <c r="AA498" s="25"/>
      <c r="AB498" s="25"/>
      <c r="AC498" s="25"/>
      <c r="AD498" s="55"/>
    </row>
    <row r="499" spans="1:30" ht="20" customHeight="1" x14ac:dyDescent="0.2">
      <c r="A499" s="20"/>
      <c r="B499" s="33"/>
      <c r="C499" s="63"/>
      <c r="D499" s="22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64"/>
      <c r="T499" s="24"/>
      <c r="U499" s="49"/>
      <c r="V499" s="54"/>
      <c r="W499" s="25"/>
      <c r="X499" s="25"/>
      <c r="Y499" s="25"/>
      <c r="Z499" s="25"/>
      <c r="AA499" s="25"/>
      <c r="AB499" s="25"/>
      <c r="AC499" s="25"/>
      <c r="AD499" s="55"/>
    </row>
    <row r="500" spans="1:30" ht="20" customHeight="1" x14ac:dyDescent="0.2">
      <c r="A500" s="20"/>
      <c r="B500" s="33"/>
      <c r="C500" s="63"/>
      <c r="D500" s="22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64"/>
      <c r="T500" s="24"/>
      <c r="U500" s="49"/>
      <c r="V500" s="54"/>
      <c r="W500" s="25"/>
      <c r="X500" s="25"/>
      <c r="Y500" s="25"/>
      <c r="Z500" s="25"/>
      <c r="AA500" s="25"/>
      <c r="AB500" s="25"/>
      <c r="AC500" s="25"/>
      <c r="AD500" s="55"/>
    </row>
    <row r="501" spans="1:30" ht="20" customHeight="1" x14ac:dyDescent="0.2">
      <c r="A501" s="20"/>
      <c r="B501" s="33"/>
      <c r="C501" s="63"/>
      <c r="D501" s="22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64"/>
      <c r="T501" s="24"/>
      <c r="U501" s="49"/>
      <c r="V501" s="54"/>
      <c r="W501" s="25"/>
      <c r="X501" s="25"/>
      <c r="Y501" s="25"/>
      <c r="Z501" s="25"/>
      <c r="AA501" s="25"/>
      <c r="AB501" s="25"/>
      <c r="AC501" s="25"/>
      <c r="AD501" s="55"/>
    </row>
    <row r="502" spans="1:30" ht="20" customHeight="1" x14ac:dyDescent="0.2">
      <c r="A502" s="20"/>
      <c r="B502" s="33"/>
      <c r="C502" s="63"/>
      <c r="D502" s="22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64"/>
      <c r="T502" s="24"/>
      <c r="U502" s="49"/>
      <c r="V502" s="54"/>
      <c r="W502" s="25"/>
      <c r="X502" s="25"/>
      <c r="Y502" s="25"/>
      <c r="Z502" s="25"/>
      <c r="AA502" s="25"/>
      <c r="AB502" s="25"/>
      <c r="AC502" s="25"/>
      <c r="AD502" s="55"/>
    </row>
    <row r="503" spans="1:30" ht="20" customHeight="1" x14ac:dyDescent="0.2">
      <c r="A503" s="20"/>
      <c r="B503" s="33"/>
      <c r="C503" s="63"/>
      <c r="D503" s="22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64"/>
      <c r="T503" s="24"/>
      <c r="U503" s="49"/>
      <c r="V503" s="54"/>
      <c r="W503" s="25"/>
      <c r="X503" s="25"/>
      <c r="Y503" s="25"/>
      <c r="Z503" s="25"/>
      <c r="AA503" s="25"/>
      <c r="AB503" s="25"/>
      <c r="AC503" s="25"/>
      <c r="AD503" s="55"/>
    </row>
    <row r="504" spans="1:30" ht="20" customHeight="1" x14ac:dyDescent="0.2">
      <c r="A504" s="20"/>
      <c r="B504" s="33"/>
      <c r="C504" s="63"/>
      <c r="D504" s="22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64"/>
      <c r="T504" s="24"/>
      <c r="U504" s="49"/>
      <c r="V504" s="54"/>
      <c r="W504" s="25"/>
      <c r="X504" s="25"/>
      <c r="Y504" s="25"/>
      <c r="Z504" s="25"/>
      <c r="AA504" s="25"/>
      <c r="AB504" s="25"/>
      <c r="AC504" s="25"/>
      <c r="AD504" s="55"/>
    </row>
    <row r="505" spans="1:30" ht="20" customHeight="1" x14ac:dyDescent="0.2">
      <c r="A505" s="20"/>
      <c r="B505" s="33"/>
      <c r="C505" s="63"/>
      <c r="D505" s="22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64"/>
      <c r="T505" s="24"/>
      <c r="U505" s="49"/>
      <c r="V505" s="54"/>
      <c r="W505" s="25"/>
      <c r="X505" s="25"/>
      <c r="Y505" s="25"/>
      <c r="Z505" s="25"/>
      <c r="AA505" s="25"/>
      <c r="AB505" s="25"/>
      <c r="AC505" s="25"/>
      <c r="AD505" s="55"/>
    </row>
    <row r="506" spans="1:30" ht="20" customHeight="1" x14ac:dyDescent="0.2">
      <c r="A506" s="20"/>
      <c r="B506" s="33"/>
      <c r="C506" s="63"/>
      <c r="D506" s="22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64"/>
      <c r="T506" s="24"/>
      <c r="U506" s="49"/>
      <c r="V506" s="54"/>
      <c r="W506" s="25"/>
      <c r="X506" s="25"/>
      <c r="Y506" s="25"/>
      <c r="Z506" s="25"/>
      <c r="AA506" s="25"/>
      <c r="AB506" s="25"/>
      <c r="AC506" s="25"/>
      <c r="AD506" s="55"/>
    </row>
    <row r="507" spans="1:30" ht="20" customHeight="1" x14ac:dyDescent="0.2">
      <c r="A507" s="20"/>
      <c r="B507" s="33"/>
      <c r="C507" s="63"/>
      <c r="D507" s="22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64"/>
      <c r="T507" s="24"/>
      <c r="U507" s="49"/>
      <c r="V507" s="54"/>
      <c r="W507" s="25"/>
      <c r="X507" s="25"/>
      <c r="Y507" s="25"/>
      <c r="Z507" s="25"/>
      <c r="AA507" s="25"/>
      <c r="AB507" s="25"/>
      <c r="AC507" s="25"/>
      <c r="AD507" s="55"/>
    </row>
    <row r="508" spans="1:30" ht="20" customHeight="1" x14ac:dyDescent="0.2">
      <c r="A508" s="20"/>
      <c r="B508" s="33"/>
      <c r="C508" s="63"/>
      <c r="D508" s="22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64"/>
      <c r="T508" s="24"/>
      <c r="U508" s="49"/>
      <c r="V508" s="54"/>
      <c r="W508" s="25"/>
      <c r="X508" s="25"/>
      <c r="Y508" s="25"/>
      <c r="Z508" s="25"/>
      <c r="AA508" s="25"/>
      <c r="AB508" s="25"/>
      <c r="AC508" s="25"/>
      <c r="AD508" s="55"/>
    </row>
    <row r="509" spans="1:30" ht="20" customHeight="1" x14ac:dyDescent="0.2">
      <c r="A509" s="20"/>
      <c r="B509" s="33"/>
      <c r="C509" s="63"/>
      <c r="D509" s="22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64"/>
      <c r="T509" s="24"/>
      <c r="U509" s="49"/>
      <c r="V509" s="54"/>
      <c r="W509" s="25"/>
      <c r="X509" s="25"/>
      <c r="Y509" s="25"/>
      <c r="Z509" s="25"/>
      <c r="AA509" s="25"/>
      <c r="AB509" s="25"/>
      <c r="AC509" s="25"/>
      <c r="AD509" s="55"/>
    </row>
    <row r="510" spans="1:30" ht="20" customHeight="1" x14ac:dyDescent="0.2">
      <c r="A510" s="20"/>
      <c r="B510" s="33"/>
      <c r="C510" s="63"/>
      <c r="D510" s="22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64"/>
      <c r="T510" s="24"/>
      <c r="U510" s="49"/>
      <c r="V510" s="54"/>
      <c r="W510" s="25"/>
      <c r="X510" s="25"/>
      <c r="Y510" s="25"/>
      <c r="Z510" s="25"/>
      <c r="AA510" s="25"/>
      <c r="AB510" s="25"/>
      <c r="AC510" s="25"/>
      <c r="AD510" s="55"/>
    </row>
    <row r="511" spans="1:30" ht="20" customHeight="1" x14ac:dyDescent="0.2">
      <c r="A511" s="20"/>
      <c r="B511" s="33"/>
      <c r="C511" s="63"/>
      <c r="D511" s="22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64"/>
      <c r="T511" s="24"/>
      <c r="U511" s="49"/>
      <c r="V511" s="54"/>
      <c r="W511" s="25"/>
      <c r="X511" s="25"/>
      <c r="Y511" s="25"/>
      <c r="Z511" s="25"/>
      <c r="AA511" s="25"/>
      <c r="AB511" s="25"/>
      <c r="AC511" s="25"/>
      <c r="AD511" s="55"/>
    </row>
    <row r="512" spans="1:30" ht="20" customHeight="1" x14ac:dyDescent="0.2">
      <c r="A512" s="20"/>
      <c r="B512" s="33"/>
      <c r="C512" s="63"/>
      <c r="D512" s="22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64"/>
      <c r="T512" s="24"/>
      <c r="U512" s="49"/>
      <c r="V512" s="54"/>
      <c r="W512" s="25"/>
      <c r="X512" s="25"/>
      <c r="Y512" s="25"/>
      <c r="Z512" s="25"/>
      <c r="AA512" s="25"/>
      <c r="AB512" s="25"/>
      <c r="AC512" s="25"/>
      <c r="AD512" s="55"/>
    </row>
    <row r="513" spans="1:30" ht="20" customHeight="1" x14ac:dyDescent="0.2">
      <c r="A513" s="20"/>
      <c r="B513" s="33"/>
      <c r="C513" s="63"/>
      <c r="D513" s="22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64"/>
      <c r="T513" s="24"/>
      <c r="U513" s="49"/>
      <c r="V513" s="54"/>
      <c r="W513" s="25"/>
      <c r="X513" s="25"/>
      <c r="Y513" s="25"/>
      <c r="Z513" s="25"/>
      <c r="AA513" s="25"/>
      <c r="AB513" s="25"/>
      <c r="AC513" s="25"/>
      <c r="AD513" s="55"/>
    </row>
    <row r="514" spans="1:30" ht="20" customHeight="1" x14ac:dyDescent="0.2">
      <c r="A514" s="20"/>
      <c r="B514" s="33"/>
      <c r="C514" s="63"/>
      <c r="D514" s="22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64"/>
      <c r="T514" s="24"/>
      <c r="U514" s="49"/>
      <c r="V514" s="54"/>
      <c r="W514" s="25"/>
      <c r="X514" s="25"/>
      <c r="Y514" s="25"/>
      <c r="Z514" s="25"/>
      <c r="AA514" s="25"/>
      <c r="AB514" s="25"/>
      <c r="AC514" s="25"/>
      <c r="AD514" s="55"/>
    </row>
    <row r="515" spans="1:30" ht="20" customHeight="1" x14ac:dyDescent="0.2">
      <c r="A515" s="20"/>
      <c r="B515" s="33"/>
      <c r="C515" s="63"/>
      <c r="D515" s="22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64"/>
      <c r="T515" s="24"/>
      <c r="U515" s="49"/>
      <c r="V515" s="54"/>
      <c r="W515" s="25"/>
      <c r="X515" s="25"/>
      <c r="Y515" s="25"/>
      <c r="Z515" s="25"/>
      <c r="AA515" s="25"/>
      <c r="AB515" s="25"/>
      <c r="AC515" s="25"/>
      <c r="AD515" s="55"/>
    </row>
    <row r="516" spans="1:30" ht="20" customHeight="1" x14ac:dyDescent="0.2">
      <c r="A516" s="20"/>
      <c r="B516" s="33"/>
      <c r="C516" s="63"/>
      <c r="D516" s="22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64"/>
      <c r="T516" s="24"/>
      <c r="U516" s="49"/>
      <c r="V516" s="54"/>
      <c r="W516" s="25"/>
      <c r="X516" s="25"/>
      <c r="Y516" s="25"/>
      <c r="Z516" s="25"/>
      <c r="AA516" s="25"/>
      <c r="AB516" s="25"/>
      <c r="AC516" s="25"/>
      <c r="AD516" s="55"/>
    </row>
    <row r="517" spans="1:30" ht="20" customHeight="1" x14ac:dyDescent="0.2">
      <c r="A517" s="20"/>
      <c r="B517" s="33"/>
      <c r="C517" s="63"/>
      <c r="D517" s="22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64"/>
      <c r="T517" s="24"/>
      <c r="U517" s="49"/>
      <c r="V517" s="54"/>
      <c r="W517" s="25"/>
      <c r="X517" s="25"/>
      <c r="Y517" s="25"/>
      <c r="Z517" s="25"/>
      <c r="AA517" s="25"/>
      <c r="AB517" s="25"/>
      <c r="AC517" s="25"/>
      <c r="AD517" s="55"/>
    </row>
    <row r="518" spans="1:30" ht="20" customHeight="1" x14ac:dyDescent="0.2">
      <c r="A518" s="20"/>
      <c r="B518" s="33"/>
      <c r="C518" s="63"/>
      <c r="D518" s="22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64"/>
      <c r="T518" s="24"/>
      <c r="U518" s="49"/>
      <c r="V518" s="54"/>
      <c r="W518" s="25"/>
      <c r="X518" s="25"/>
      <c r="Y518" s="25"/>
      <c r="Z518" s="25"/>
      <c r="AA518" s="25"/>
      <c r="AB518" s="25"/>
      <c r="AC518" s="25"/>
      <c r="AD518" s="55"/>
    </row>
    <row r="519" spans="1:30" ht="20" customHeight="1" x14ac:dyDescent="0.2">
      <c r="A519" s="20"/>
      <c r="B519" s="33"/>
      <c r="C519" s="63"/>
      <c r="D519" s="22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64"/>
      <c r="T519" s="24"/>
      <c r="U519" s="49"/>
      <c r="V519" s="54"/>
      <c r="W519" s="25"/>
      <c r="X519" s="25"/>
      <c r="Y519" s="25"/>
      <c r="Z519" s="25"/>
      <c r="AA519" s="25"/>
      <c r="AB519" s="25"/>
      <c r="AC519" s="25"/>
      <c r="AD519" s="55"/>
    </row>
    <row r="520" spans="1:30" ht="20" customHeight="1" x14ac:dyDescent="0.2">
      <c r="A520" s="20"/>
      <c r="B520" s="33"/>
      <c r="C520" s="63"/>
      <c r="D520" s="22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64"/>
      <c r="T520" s="24"/>
      <c r="U520" s="49"/>
      <c r="V520" s="54"/>
      <c r="W520" s="25"/>
      <c r="X520" s="25"/>
      <c r="Y520" s="25"/>
      <c r="Z520" s="25"/>
      <c r="AA520" s="25"/>
      <c r="AB520" s="25"/>
      <c r="AC520" s="25"/>
      <c r="AD520" s="55"/>
    </row>
    <row r="521" spans="1:30" ht="20" customHeight="1" x14ac:dyDescent="0.2">
      <c r="A521" s="20"/>
      <c r="B521" s="33"/>
      <c r="C521" s="63"/>
      <c r="D521" s="22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64"/>
      <c r="T521" s="24"/>
      <c r="U521" s="49"/>
      <c r="V521" s="54"/>
      <c r="W521" s="25"/>
      <c r="X521" s="25"/>
      <c r="Y521" s="25"/>
      <c r="Z521" s="25"/>
      <c r="AA521" s="25"/>
      <c r="AB521" s="25"/>
      <c r="AC521" s="25"/>
      <c r="AD521" s="55"/>
    </row>
    <row r="522" spans="1:30" ht="20" customHeight="1" x14ac:dyDescent="0.2">
      <c r="A522" s="20"/>
      <c r="B522" s="33"/>
      <c r="C522" s="63"/>
      <c r="D522" s="22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64"/>
      <c r="T522" s="24"/>
      <c r="U522" s="49"/>
      <c r="V522" s="54"/>
      <c r="W522" s="25"/>
      <c r="X522" s="25"/>
      <c r="Y522" s="25"/>
      <c r="Z522" s="25"/>
      <c r="AA522" s="25"/>
      <c r="AB522" s="25"/>
      <c r="AC522" s="25"/>
      <c r="AD522" s="55"/>
    </row>
    <row r="523" spans="1:30" ht="20" customHeight="1" x14ac:dyDescent="0.2">
      <c r="A523" s="20"/>
      <c r="B523" s="33"/>
      <c r="C523" s="63"/>
      <c r="D523" s="22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64"/>
      <c r="T523" s="24"/>
      <c r="U523" s="49"/>
      <c r="V523" s="54"/>
      <c r="W523" s="25"/>
      <c r="X523" s="25"/>
      <c r="Y523" s="25"/>
      <c r="Z523" s="25"/>
      <c r="AA523" s="25"/>
      <c r="AB523" s="25"/>
      <c r="AC523" s="25"/>
      <c r="AD523" s="55"/>
    </row>
    <row r="524" spans="1:30" ht="20" customHeight="1" x14ac:dyDescent="0.2">
      <c r="A524" s="20"/>
      <c r="B524" s="33"/>
      <c r="C524" s="63"/>
      <c r="D524" s="22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64"/>
      <c r="T524" s="24"/>
      <c r="U524" s="49"/>
      <c r="V524" s="54"/>
      <c r="W524" s="25"/>
      <c r="X524" s="25"/>
      <c r="Y524" s="25"/>
      <c r="Z524" s="25"/>
      <c r="AA524" s="25"/>
      <c r="AB524" s="25"/>
      <c r="AC524" s="25"/>
      <c r="AD524" s="55"/>
    </row>
    <row r="525" spans="1:30" ht="20" customHeight="1" x14ac:dyDescent="0.2">
      <c r="A525" s="20"/>
      <c r="B525" s="33"/>
      <c r="C525" s="63"/>
      <c r="D525" s="22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64"/>
      <c r="T525" s="24"/>
      <c r="U525" s="49"/>
      <c r="V525" s="54"/>
      <c r="W525" s="25"/>
      <c r="X525" s="25"/>
      <c r="Y525" s="25"/>
      <c r="Z525" s="25"/>
      <c r="AA525" s="25"/>
      <c r="AB525" s="25"/>
      <c r="AC525" s="25"/>
      <c r="AD525" s="55"/>
    </row>
    <row r="526" spans="1:30" ht="20" customHeight="1" x14ac:dyDescent="0.2">
      <c r="A526" s="20"/>
      <c r="B526" s="33"/>
      <c r="C526" s="63"/>
      <c r="D526" s="22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64"/>
      <c r="T526" s="24"/>
      <c r="U526" s="49"/>
      <c r="V526" s="54"/>
      <c r="W526" s="25"/>
      <c r="X526" s="25"/>
      <c r="Y526" s="25"/>
      <c r="Z526" s="25"/>
      <c r="AA526" s="25"/>
      <c r="AB526" s="25"/>
      <c r="AC526" s="25"/>
      <c r="AD526" s="55"/>
    </row>
    <row r="527" spans="1:30" ht="20" customHeight="1" x14ac:dyDescent="0.2">
      <c r="A527" s="20"/>
      <c r="B527" s="33"/>
      <c r="C527" s="63"/>
      <c r="D527" s="22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64"/>
      <c r="T527" s="24"/>
      <c r="U527" s="49"/>
      <c r="V527" s="54"/>
      <c r="W527" s="25"/>
      <c r="X527" s="25"/>
      <c r="Y527" s="25"/>
      <c r="Z527" s="25"/>
      <c r="AA527" s="25"/>
      <c r="AB527" s="25"/>
      <c r="AC527" s="25"/>
      <c r="AD527" s="55"/>
    </row>
    <row r="528" spans="1:30" ht="20" customHeight="1" x14ac:dyDescent="0.2">
      <c r="A528" s="20"/>
      <c r="B528" s="33"/>
      <c r="C528" s="63"/>
      <c r="D528" s="22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64"/>
      <c r="T528" s="24"/>
      <c r="U528" s="49"/>
      <c r="V528" s="54"/>
      <c r="W528" s="25"/>
      <c r="X528" s="25"/>
      <c r="Y528" s="25"/>
      <c r="Z528" s="25"/>
      <c r="AA528" s="25"/>
      <c r="AB528" s="25"/>
      <c r="AC528" s="25"/>
      <c r="AD528" s="55"/>
    </row>
    <row r="529" spans="1:30" ht="20" customHeight="1" x14ac:dyDescent="0.2">
      <c r="A529" s="20"/>
      <c r="B529" s="33"/>
      <c r="C529" s="63"/>
      <c r="D529" s="22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64"/>
      <c r="T529" s="24"/>
      <c r="U529" s="49"/>
      <c r="V529" s="54"/>
      <c r="W529" s="25"/>
      <c r="X529" s="25"/>
      <c r="Y529" s="25"/>
      <c r="Z529" s="25"/>
      <c r="AA529" s="25"/>
      <c r="AB529" s="25"/>
      <c r="AC529" s="25"/>
      <c r="AD529" s="55"/>
    </row>
    <row r="530" spans="1:30" ht="20" customHeight="1" x14ac:dyDescent="0.2">
      <c r="A530" s="20"/>
      <c r="B530" s="33"/>
      <c r="C530" s="63"/>
      <c r="D530" s="22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64"/>
      <c r="T530" s="24"/>
      <c r="U530" s="49"/>
      <c r="V530" s="54"/>
      <c r="W530" s="25"/>
      <c r="X530" s="25"/>
      <c r="Y530" s="25"/>
      <c r="Z530" s="25"/>
      <c r="AA530" s="25"/>
      <c r="AB530" s="25"/>
      <c r="AC530" s="25"/>
      <c r="AD530" s="55"/>
    </row>
    <row r="531" spans="1:30" ht="20" customHeight="1" x14ac:dyDescent="0.2">
      <c r="A531" s="20"/>
      <c r="B531" s="33"/>
      <c r="C531" s="63"/>
      <c r="D531" s="22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64"/>
      <c r="T531" s="24"/>
      <c r="U531" s="49"/>
      <c r="V531" s="54"/>
      <c r="W531" s="25"/>
      <c r="X531" s="25"/>
      <c r="Y531" s="25"/>
      <c r="Z531" s="25"/>
      <c r="AA531" s="25"/>
      <c r="AB531" s="25"/>
      <c r="AC531" s="25"/>
      <c r="AD531" s="55"/>
    </row>
    <row r="532" spans="1:30" ht="20" customHeight="1" x14ac:dyDescent="0.2">
      <c r="A532" s="20"/>
      <c r="B532" s="33"/>
      <c r="C532" s="63"/>
      <c r="D532" s="22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64"/>
      <c r="T532" s="24"/>
      <c r="U532" s="49"/>
      <c r="V532" s="54"/>
      <c r="W532" s="25"/>
      <c r="X532" s="25"/>
      <c r="Y532" s="25"/>
      <c r="Z532" s="25"/>
      <c r="AA532" s="25"/>
      <c r="AB532" s="25"/>
      <c r="AC532" s="25"/>
      <c r="AD532" s="55"/>
    </row>
    <row r="533" spans="1:30" ht="20" customHeight="1" x14ac:dyDescent="0.2">
      <c r="A533" s="20"/>
      <c r="B533" s="33"/>
      <c r="C533" s="63"/>
      <c r="D533" s="22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64"/>
      <c r="T533" s="24"/>
      <c r="U533" s="49"/>
      <c r="V533" s="54"/>
      <c r="W533" s="25"/>
      <c r="X533" s="25"/>
      <c r="Y533" s="25"/>
      <c r="Z533" s="25"/>
      <c r="AA533" s="25"/>
      <c r="AB533" s="25"/>
      <c r="AC533" s="25"/>
      <c r="AD533" s="55"/>
    </row>
    <row r="534" spans="1:30" ht="20" customHeight="1" x14ac:dyDescent="0.2">
      <c r="A534" s="20"/>
      <c r="B534" s="33"/>
      <c r="C534" s="63"/>
      <c r="D534" s="22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64"/>
      <c r="T534" s="24"/>
      <c r="U534" s="49"/>
      <c r="V534" s="54"/>
      <c r="W534" s="25"/>
      <c r="X534" s="25"/>
      <c r="Y534" s="25"/>
      <c r="Z534" s="25"/>
      <c r="AA534" s="25"/>
      <c r="AB534" s="25"/>
      <c r="AC534" s="25"/>
      <c r="AD534" s="55"/>
    </row>
    <row r="535" spans="1:30" ht="20" customHeight="1" x14ac:dyDescent="0.2">
      <c r="A535" s="20"/>
      <c r="B535" s="33"/>
      <c r="C535" s="63"/>
      <c r="D535" s="22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64"/>
      <c r="T535" s="24"/>
      <c r="U535" s="49"/>
      <c r="V535" s="54"/>
      <c r="W535" s="25"/>
      <c r="X535" s="25"/>
      <c r="Y535" s="25"/>
      <c r="Z535" s="25"/>
      <c r="AA535" s="25"/>
      <c r="AB535" s="25"/>
      <c r="AC535" s="25"/>
      <c r="AD535" s="55"/>
    </row>
    <row r="536" spans="1:30" ht="20" customHeight="1" x14ac:dyDescent="0.2">
      <c r="A536" s="20"/>
      <c r="B536" s="33"/>
      <c r="C536" s="63"/>
      <c r="D536" s="22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64"/>
      <c r="T536" s="24"/>
      <c r="U536" s="49"/>
      <c r="V536" s="54"/>
      <c r="W536" s="25"/>
      <c r="X536" s="25"/>
      <c r="Y536" s="25"/>
      <c r="Z536" s="25"/>
      <c r="AA536" s="25"/>
      <c r="AB536" s="25"/>
      <c r="AC536" s="25"/>
      <c r="AD536" s="55"/>
    </row>
    <row r="537" spans="1:30" ht="20" customHeight="1" x14ac:dyDescent="0.2">
      <c r="A537" s="20"/>
      <c r="B537" s="33"/>
      <c r="C537" s="63"/>
      <c r="D537" s="22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64"/>
      <c r="T537" s="24"/>
      <c r="U537" s="49"/>
      <c r="V537" s="54"/>
      <c r="W537" s="25"/>
      <c r="X537" s="25"/>
      <c r="Y537" s="25"/>
      <c r="Z537" s="25"/>
      <c r="AA537" s="25"/>
      <c r="AB537" s="25"/>
      <c r="AC537" s="25"/>
      <c r="AD537" s="55"/>
    </row>
    <row r="538" spans="1:30" ht="20" customHeight="1" x14ac:dyDescent="0.2">
      <c r="A538" s="20"/>
      <c r="B538" s="33"/>
      <c r="C538" s="63"/>
      <c r="D538" s="22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64"/>
      <c r="T538" s="24"/>
      <c r="U538" s="49"/>
      <c r="V538" s="54"/>
      <c r="W538" s="25"/>
      <c r="X538" s="25"/>
      <c r="Y538" s="25"/>
      <c r="Z538" s="25"/>
      <c r="AA538" s="25"/>
      <c r="AB538" s="25"/>
      <c r="AC538" s="25"/>
      <c r="AD538" s="55"/>
    </row>
    <row r="539" spans="1:30" ht="20" customHeight="1" x14ac:dyDescent="0.2">
      <c r="A539" s="20"/>
      <c r="B539" s="33"/>
      <c r="C539" s="63"/>
      <c r="D539" s="22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64"/>
      <c r="T539" s="24"/>
      <c r="U539" s="49"/>
      <c r="V539" s="54"/>
      <c r="W539" s="25"/>
      <c r="X539" s="25"/>
      <c r="Y539" s="25"/>
      <c r="Z539" s="25"/>
      <c r="AA539" s="25"/>
      <c r="AB539" s="25"/>
      <c r="AC539" s="25"/>
      <c r="AD539" s="55"/>
    </row>
    <row r="540" spans="1:30" ht="20" customHeight="1" x14ac:dyDescent="0.2">
      <c r="A540" s="20"/>
      <c r="B540" s="33"/>
      <c r="C540" s="63"/>
      <c r="D540" s="22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64"/>
      <c r="T540" s="24"/>
      <c r="U540" s="49"/>
      <c r="V540" s="54"/>
      <c r="W540" s="25"/>
      <c r="X540" s="25"/>
      <c r="Y540" s="25"/>
      <c r="Z540" s="25"/>
      <c r="AA540" s="25"/>
      <c r="AB540" s="25"/>
      <c r="AC540" s="25"/>
      <c r="AD540" s="55"/>
    </row>
    <row r="541" spans="1:30" ht="20" customHeight="1" x14ac:dyDescent="0.2">
      <c r="A541" s="20"/>
      <c r="B541" s="33"/>
      <c r="C541" s="63"/>
      <c r="D541" s="22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64"/>
      <c r="T541" s="24"/>
      <c r="U541" s="49"/>
      <c r="V541" s="54"/>
      <c r="W541" s="25"/>
      <c r="X541" s="25"/>
      <c r="Y541" s="25"/>
      <c r="Z541" s="25"/>
      <c r="AA541" s="25"/>
      <c r="AB541" s="25"/>
      <c r="AC541" s="25"/>
      <c r="AD541" s="55"/>
    </row>
    <row r="542" spans="1:30" ht="20" customHeight="1" x14ac:dyDescent="0.2">
      <c r="A542" s="20"/>
      <c r="B542" s="33"/>
      <c r="C542" s="63"/>
      <c r="D542" s="22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64"/>
      <c r="T542" s="24"/>
      <c r="U542" s="49"/>
      <c r="V542" s="54"/>
      <c r="W542" s="25"/>
      <c r="X542" s="25"/>
      <c r="Y542" s="25"/>
      <c r="Z542" s="25"/>
      <c r="AA542" s="25"/>
      <c r="AB542" s="25"/>
      <c r="AC542" s="25"/>
      <c r="AD542" s="55"/>
    </row>
    <row r="543" spans="1:30" ht="20" customHeight="1" x14ac:dyDescent="0.2">
      <c r="A543" s="20"/>
      <c r="B543" s="33"/>
      <c r="C543" s="63"/>
      <c r="D543" s="22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64"/>
      <c r="T543" s="24"/>
      <c r="U543" s="49"/>
      <c r="V543" s="54"/>
      <c r="W543" s="25"/>
      <c r="X543" s="25"/>
      <c r="Y543" s="25"/>
      <c r="Z543" s="25"/>
      <c r="AA543" s="25"/>
      <c r="AB543" s="25"/>
      <c r="AC543" s="25"/>
      <c r="AD543" s="55"/>
    </row>
    <row r="544" spans="1:30" ht="20" customHeight="1" x14ac:dyDescent="0.2">
      <c r="A544" s="20"/>
      <c r="B544" s="33"/>
      <c r="C544" s="63"/>
      <c r="D544" s="22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64"/>
      <c r="T544" s="24"/>
      <c r="U544" s="49"/>
      <c r="V544" s="54"/>
      <c r="W544" s="25"/>
      <c r="X544" s="25"/>
      <c r="Y544" s="25"/>
      <c r="Z544" s="25"/>
      <c r="AA544" s="25"/>
      <c r="AB544" s="25"/>
      <c r="AC544" s="25"/>
      <c r="AD544" s="55"/>
    </row>
    <row r="545" spans="1:30" ht="20" customHeight="1" x14ac:dyDescent="0.2">
      <c r="A545" s="20"/>
      <c r="B545" s="33"/>
      <c r="C545" s="63"/>
      <c r="D545" s="22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64"/>
      <c r="T545" s="24"/>
      <c r="U545" s="49"/>
      <c r="V545" s="54"/>
      <c r="W545" s="25"/>
      <c r="X545" s="25"/>
      <c r="Y545" s="25"/>
      <c r="Z545" s="25"/>
      <c r="AA545" s="25"/>
      <c r="AB545" s="25"/>
      <c r="AC545" s="25"/>
      <c r="AD545" s="55"/>
    </row>
    <row r="546" spans="1:30" ht="20" customHeight="1" x14ac:dyDescent="0.2">
      <c r="A546" s="20"/>
      <c r="B546" s="33"/>
      <c r="C546" s="63"/>
      <c r="D546" s="22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64"/>
      <c r="T546" s="24"/>
      <c r="U546" s="49"/>
      <c r="V546" s="54"/>
      <c r="W546" s="25"/>
      <c r="X546" s="25"/>
      <c r="Y546" s="25"/>
      <c r="Z546" s="25"/>
      <c r="AA546" s="25"/>
      <c r="AB546" s="25"/>
      <c r="AC546" s="25"/>
      <c r="AD546" s="55"/>
    </row>
    <row r="547" spans="1:30" ht="20" customHeight="1" x14ac:dyDescent="0.2">
      <c r="A547" s="20"/>
      <c r="B547" s="33"/>
      <c r="C547" s="63"/>
      <c r="D547" s="22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64"/>
      <c r="T547" s="24"/>
      <c r="U547" s="49"/>
      <c r="V547" s="54"/>
      <c r="W547" s="25"/>
      <c r="X547" s="25"/>
      <c r="Y547" s="25"/>
      <c r="Z547" s="25"/>
      <c r="AA547" s="25"/>
      <c r="AB547" s="25"/>
      <c r="AC547" s="25"/>
      <c r="AD547" s="55"/>
    </row>
    <row r="548" spans="1:30" ht="20" customHeight="1" x14ac:dyDescent="0.2">
      <c r="A548" s="20"/>
      <c r="B548" s="33"/>
      <c r="C548" s="63"/>
      <c r="D548" s="22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64"/>
      <c r="T548" s="24"/>
      <c r="U548" s="49"/>
      <c r="V548" s="54"/>
      <c r="W548" s="25"/>
      <c r="X548" s="25"/>
      <c r="Y548" s="25"/>
      <c r="Z548" s="25"/>
      <c r="AA548" s="25"/>
      <c r="AB548" s="25"/>
      <c r="AC548" s="25"/>
      <c r="AD548" s="55"/>
    </row>
    <row r="549" spans="1:30" ht="20" customHeight="1" x14ac:dyDescent="0.2">
      <c r="A549" s="20"/>
      <c r="B549" s="33"/>
      <c r="C549" s="63"/>
      <c r="D549" s="22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64"/>
      <c r="T549" s="24"/>
      <c r="U549" s="49"/>
      <c r="V549" s="54"/>
      <c r="W549" s="25"/>
      <c r="X549" s="25"/>
      <c r="Y549" s="25"/>
      <c r="Z549" s="25"/>
      <c r="AA549" s="25"/>
      <c r="AB549" s="25"/>
      <c r="AC549" s="25"/>
      <c r="AD549" s="55"/>
    </row>
    <row r="550" spans="1:30" ht="20" customHeight="1" x14ac:dyDescent="0.2">
      <c r="A550" s="20"/>
      <c r="B550" s="33"/>
      <c r="C550" s="63"/>
      <c r="D550" s="22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64"/>
      <c r="T550" s="24"/>
      <c r="U550" s="49"/>
      <c r="V550" s="54"/>
      <c r="W550" s="25"/>
      <c r="X550" s="25"/>
      <c r="Y550" s="25"/>
      <c r="Z550" s="25"/>
      <c r="AA550" s="25"/>
      <c r="AB550" s="25"/>
      <c r="AC550" s="25"/>
      <c r="AD550" s="55"/>
    </row>
    <row r="551" spans="1:30" ht="20" customHeight="1" x14ac:dyDescent="0.2">
      <c r="A551" s="20"/>
      <c r="B551" s="33"/>
      <c r="C551" s="63"/>
      <c r="D551" s="22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64"/>
      <c r="T551" s="24"/>
      <c r="U551" s="49"/>
      <c r="V551" s="54"/>
      <c r="W551" s="25"/>
      <c r="X551" s="25"/>
      <c r="Y551" s="25"/>
      <c r="Z551" s="25"/>
      <c r="AA551" s="25"/>
      <c r="AB551" s="25"/>
      <c r="AC551" s="25"/>
      <c r="AD551" s="55"/>
    </row>
    <row r="552" spans="1:30" ht="20" customHeight="1" x14ac:dyDescent="0.2">
      <c r="A552" s="20"/>
      <c r="B552" s="33"/>
      <c r="C552" s="63"/>
      <c r="D552" s="22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64"/>
      <c r="T552" s="24"/>
      <c r="U552" s="49"/>
      <c r="V552" s="54"/>
      <c r="W552" s="25"/>
      <c r="X552" s="25"/>
      <c r="Y552" s="25"/>
      <c r="Z552" s="25"/>
      <c r="AA552" s="25"/>
      <c r="AB552" s="25"/>
      <c r="AC552" s="25"/>
      <c r="AD552" s="55"/>
    </row>
    <row r="553" spans="1:30" ht="20" customHeight="1" x14ac:dyDescent="0.2">
      <c r="A553" s="20"/>
      <c r="B553" s="33"/>
      <c r="C553" s="63"/>
      <c r="D553" s="22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64"/>
      <c r="T553" s="24"/>
      <c r="U553" s="49"/>
      <c r="V553" s="54"/>
      <c r="W553" s="25"/>
      <c r="X553" s="25"/>
      <c r="Y553" s="25"/>
      <c r="Z553" s="25"/>
      <c r="AA553" s="25"/>
      <c r="AB553" s="25"/>
      <c r="AC553" s="25"/>
      <c r="AD553" s="55"/>
    </row>
    <row r="554" spans="1:30" ht="20" customHeight="1" x14ac:dyDescent="0.2">
      <c r="A554" s="20"/>
      <c r="B554" s="33"/>
      <c r="C554" s="63"/>
      <c r="D554" s="22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64"/>
      <c r="T554" s="24"/>
      <c r="U554" s="49"/>
      <c r="V554" s="54"/>
      <c r="W554" s="25"/>
      <c r="X554" s="25"/>
      <c r="Y554" s="25"/>
      <c r="Z554" s="25"/>
      <c r="AA554" s="25"/>
      <c r="AB554" s="25"/>
      <c r="AC554" s="25"/>
      <c r="AD554" s="55"/>
    </row>
    <row r="555" spans="1:30" ht="20" customHeight="1" x14ac:dyDescent="0.2">
      <c r="A555" s="20"/>
      <c r="B555" s="33"/>
      <c r="C555" s="63"/>
      <c r="D555" s="22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64"/>
      <c r="T555" s="24"/>
      <c r="U555" s="49"/>
      <c r="V555" s="54"/>
      <c r="W555" s="25"/>
      <c r="X555" s="25"/>
      <c r="Y555" s="25"/>
      <c r="Z555" s="25"/>
      <c r="AA555" s="25"/>
      <c r="AB555" s="25"/>
      <c r="AC555" s="25"/>
      <c r="AD555" s="55"/>
    </row>
    <row r="556" spans="1:30" ht="20" customHeight="1" x14ac:dyDescent="0.2">
      <c r="A556" s="20"/>
      <c r="B556" s="33"/>
      <c r="C556" s="63"/>
      <c r="D556" s="22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64"/>
      <c r="T556" s="24"/>
      <c r="U556" s="49"/>
      <c r="V556" s="54"/>
      <c r="W556" s="25"/>
      <c r="X556" s="25"/>
      <c r="Y556" s="25"/>
      <c r="Z556" s="25"/>
      <c r="AA556" s="25"/>
      <c r="AB556" s="25"/>
      <c r="AC556" s="25"/>
      <c r="AD556" s="55"/>
    </row>
    <row r="557" spans="1:30" ht="20" customHeight="1" x14ac:dyDescent="0.2">
      <c r="A557" s="20"/>
      <c r="B557" s="33"/>
      <c r="C557" s="63"/>
      <c r="D557" s="22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64"/>
      <c r="T557" s="24"/>
      <c r="U557" s="49"/>
      <c r="V557" s="54"/>
      <c r="W557" s="25"/>
      <c r="X557" s="25"/>
      <c r="Y557" s="25"/>
      <c r="Z557" s="25"/>
      <c r="AA557" s="25"/>
      <c r="AB557" s="25"/>
      <c r="AC557" s="25"/>
      <c r="AD557" s="55"/>
    </row>
    <row r="558" spans="1:30" ht="20" customHeight="1" x14ac:dyDescent="0.2">
      <c r="A558" s="20"/>
      <c r="B558" s="33"/>
      <c r="C558" s="63"/>
      <c r="D558" s="22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64"/>
      <c r="T558" s="24"/>
      <c r="U558" s="49"/>
      <c r="V558" s="54"/>
      <c r="W558" s="25"/>
      <c r="X558" s="25"/>
      <c r="Y558" s="25"/>
      <c r="Z558" s="25"/>
      <c r="AA558" s="25"/>
      <c r="AB558" s="25"/>
      <c r="AC558" s="25"/>
      <c r="AD558" s="55"/>
    </row>
    <row r="559" spans="1:30" ht="20" customHeight="1" x14ac:dyDescent="0.2">
      <c r="A559" s="20"/>
      <c r="B559" s="33"/>
      <c r="C559" s="63"/>
      <c r="D559" s="22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64"/>
      <c r="T559" s="24"/>
      <c r="U559" s="49"/>
      <c r="V559" s="54"/>
      <c r="W559" s="25"/>
      <c r="X559" s="25"/>
      <c r="Y559" s="25"/>
      <c r="Z559" s="25"/>
      <c r="AA559" s="25"/>
      <c r="AB559" s="25"/>
      <c r="AC559" s="25"/>
      <c r="AD559" s="55"/>
    </row>
    <row r="560" spans="1:30" ht="20" customHeight="1" x14ac:dyDescent="0.2">
      <c r="A560" s="20"/>
      <c r="B560" s="33"/>
      <c r="C560" s="63"/>
      <c r="D560" s="22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64"/>
      <c r="T560" s="24"/>
      <c r="U560" s="49"/>
      <c r="V560" s="54"/>
      <c r="W560" s="25"/>
      <c r="X560" s="25"/>
      <c r="Y560" s="25"/>
      <c r="Z560" s="25"/>
      <c r="AA560" s="25"/>
      <c r="AB560" s="25"/>
      <c r="AC560" s="25"/>
      <c r="AD560" s="55"/>
    </row>
    <row r="561" spans="1:30" ht="20" customHeight="1" x14ac:dyDescent="0.2">
      <c r="A561" s="20"/>
      <c r="B561" s="33"/>
      <c r="C561" s="63"/>
      <c r="D561" s="22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64"/>
      <c r="T561" s="24"/>
      <c r="U561" s="49"/>
      <c r="V561" s="54"/>
      <c r="W561" s="25"/>
      <c r="X561" s="25"/>
      <c r="Y561" s="25"/>
      <c r="Z561" s="25"/>
      <c r="AA561" s="25"/>
      <c r="AB561" s="25"/>
      <c r="AC561" s="25"/>
      <c r="AD561" s="55"/>
    </row>
    <row r="562" spans="1:30" ht="20" customHeight="1" x14ac:dyDescent="0.2">
      <c r="A562" s="20"/>
      <c r="B562" s="33"/>
      <c r="C562" s="63"/>
      <c r="D562" s="22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64"/>
      <c r="T562" s="24"/>
      <c r="U562" s="49"/>
      <c r="V562" s="54"/>
      <c r="W562" s="25"/>
      <c r="X562" s="25"/>
      <c r="Y562" s="25"/>
      <c r="Z562" s="25"/>
      <c r="AA562" s="25"/>
      <c r="AB562" s="25"/>
      <c r="AC562" s="25"/>
      <c r="AD562" s="55"/>
    </row>
    <row r="563" spans="1:30" ht="20" customHeight="1" x14ac:dyDescent="0.2">
      <c r="A563" s="20"/>
      <c r="B563" s="33"/>
      <c r="C563" s="63"/>
      <c r="D563" s="22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64"/>
      <c r="T563" s="24"/>
      <c r="U563" s="49"/>
      <c r="V563" s="54"/>
      <c r="W563" s="25"/>
      <c r="X563" s="25"/>
      <c r="Y563" s="25"/>
      <c r="Z563" s="25"/>
      <c r="AA563" s="25"/>
      <c r="AB563" s="25"/>
      <c r="AC563" s="25"/>
      <c r="AD563" s="55"/>
    </row>
    <row r="564" spans="1:30" ht="20" customHeight="1" x14ac:dyDescent="0.2">
      <c r="A564" s="20"/>
      <c r="B564" s="33"/>
      <c r="C564" s="63"/>
      <c r="D564" s="22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64"/>
      <c r="T564" s="24"/>
      <c r="U564" s="49"/>
      <c r="V564" s="54"/>
      <c r="W564" s="25"/>
      <c r="X564" s="25"/>
      <c r="Y564" s="25"/>
      <c r="Z564" s="25"/>
      <c r="AA564" s="25"/>
      <c r="AB564" s="25"/>
      <c r="AC564" s="25"/>
      <c r="AD564" s="55"/>
    </row>
    <row r="565" spans="1:30" ht="20" customHeight="1" x14ac:dyDescent="0.2">
      <c r="A565" s="20"/>
      <c r="B565" s="33"/>
      <c r="C565" s="63"/>
      <c r="D565" s="22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64"/>
      <c r="T565" s="24"/>
      <c r="U565" s="49"/>
      <c r="V565" s="54"/>
      <c r="W565" s="25"/>
      <c r="X565" s="25"/>
      <c r="Y565" s="25"/>
      <c r="Z565" s="25"/>
      <c r="AA565" s="25"/>
      <c r="AB565" s="25"/>
      <c r="AC565" s="25"/>
      <c r="AD565" s="55"/>
    </row>
    <row r="566" spans="1:30" ht="20" customHeight="1" x14ac:dyDescent="0.2">
      <c r="A566" s="20"/>
      <c r="B566" s="33"/>
      <c r="C566" s="63"/>
      <c r="D566" s="22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64"/>
      <c r="T566" s="24"/>
      <c r="U566" s="49"/>
      <c r="V566" s="54"/>
      <c r="W566" s="25"/>
      <c r="X566" s="25"/>
      <c r="Y566" s="25"/>
      <c r="Z566" s="25"/>
      <c r="AA566" s="25"/>
      <c r="AB566" s="25"/>
      <c r="AC566" s="25"/>
      <c r="AD566" s="55"/>
    </row>
    <row r="567" spans="1:30" ht="20" customHeight="1" x14ac:dyDescent="0.2">
      <c r="A567" s="20"/>
      <c r="B567" s="33"/>
      <c r="C567" s="63"/>
      <c r="D567" s="22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64"/>
      <c r="T567" s="24"/>
      <c r="U567" s="49"/>
      <c r="V567" s="54"/>
      <c r="W567" s="25"/>
      <c r="X567" s="25"/>
      <c r="Y567" s="25"/>
      <c r="Z567" s="25"/>
      <c r="AA567" s="25"/>
      <c r="AB567" s="25"/>
      <c r="AC567" s="25"/>
      <c r="AD567" s="55"/>
    </row>
    <row r="568" spans="1:30" ht="20" customHeight="1" x14ac:dyDescent="0.2">
      <c r="A568" s="20"/>
      <c r="B568" s="33"/>
      <c r="C568" s="63"/>
      <c r="D568" s="22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64"/>
      <c r="T568" s="24"/>
      <c r="U568" s="49"/>
      <c r="V568" s="54"/>
      <c r="W568" s="25"/>
      <c r="X568" s="25"/>
      <c r="Y568" s="25"/>
      <c r="Z568" s="25"/>
      <c r="AA568" s="25"/>
      <c r="AB568" s="25"/>
      <c r="AC568" s="25"/>
      <c r="AD568" s="55"/>
    </row>
    <row r="569" spans="1:30" ht="20" customHeight="1" x14ac:dyDescent="0.2">
      <c r="A569" s="20"/>
      <c r="B569" s="33"/>
      <c r="C569" s="63"/>
      <c r="D569" s="22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64"/>
      <c r="T569" s="24"/>
      <c r="U569" s="49"/>
      <c r="V569" s="54"/>
      <c r="W569" s="25"/>
      <c r="X569" s="25"/>
      <c r="Y569" s="25"/>
      <c r="Z569" s="25"/>
      <c r="AA569" s="25"/>
      <c r="AB569" s="25"/>
      <c r="AC569" s="25"/>
      <c r="AD569" s="55"/>
    </row>
    <row r="570" spans="1:30" ht="20" customHeight="1" x14ac:dyDescent="0.2">
      <c r="A570" s="20"/>
      <c r="B570" s="33"/>
      <c r="C570" s="63"/>
      <c r="D570" s="22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64"/>
      <c r="T570" s="24"/>
      <c r="U570" s="49"/>
      <c r="V570" s="54"/>
      <c r="W570" s="25"/>
      <c r="X570" s="25"/>
      <c r="Y570" s="25"/>
      <c r="Z570" s="25"/>
      <c r="AA570" s="25"/>
      <c r="AB570" s="25"/>
      <c r="AC570" s="25"/>
      <c r="AD570" s="55"/>
    </row>
    <row r="571" spans="1:30" ht="20" customHeight="1" x14ac:dyDescent="0.2">
      <c r="A571" s="20"/>
      <c r="B571" s="33"/>
      <c r="C571" s="63"/>
      <c r="D571" s="22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64"/>
      <c r="T571" s="24"/>
      <c r="U571" s="49"/>
      <c r="V571" s="54"/>
      <c r="W571" s="25"/>
      <c r="X571" s="25"/>
      <c r="Y571" s="25"/>
      <c r="Z571" s="25"/>
      <c r="AA571" s="25"/>
      <c r="AB571" s="25"/>
      <c r="AC571" s="25"/>
      <c r="AD571" s="55"/>
    </row>
    <row r="572" spans="1:30" ht="20" customHeight="1" x14ac:dyDescent="0.2">
      <c r="A572" s="20"/>
      <c r="B572" s="33"/>
      <c r="C572" s="63"/>
      <c r="D572" s="22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64"/>
      <c r="T572" s="24"/>
      <c r="U572" s="49"/>
      <c r="V572" s="54"/>
      <c r="W572" s="25"/>
      <c r="X572" s="25"/>
      <c r="Y572" s="25"/>
      <c r="Z572" s="25"/>
      <c r="AA572" s="25"/>
      <c r="AB572" s="25"/>
      <c r="AC572" s="25"/>
      <c r="AD572" s="55"/>
    </row>
    <row r="573" spans="1:30" ht="20" customHeight="1" x14ac:dyDescent="0.2">
      <c r="A573" s="20"/>
      <c r="B573" s="33"/>
      <c r="C573" s="63"/>
      <c r="D573" s="22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64"/>
      <c r="T573" s="24"/>
      <c r="U573" s="49"/>
      <c r="V573" s="54"/>
      <c r="W573" s="25"/>
      <c r="X573" s="25"/>
      <c r="Y573" s="25"/>
      <c r="Z573" s="25"/>
      <c r="AA573" s="25"/>
      <c r="AB573" s="25"/>
      <c r="AC573" s="25"/>
      <c r="AD573" s="55"/>
    </row>
    <row r="574" spans="1:30" ht="20" customHeight="1" x14ac:dyDescent="0.2">
      <c r="A574" s="20"/>
      <c r="B574" s="33"/>
      <c r="C574" s="63"/>
      <c r="D574" s="22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64"/>
      <c r="T574" s="24"/>
      <c r="U574" s="49"/>
      <c r="V574" s="54"/>
      <c r="W574" s="25"/>
      <c r="X574" s="25"/>
      <c r="Y574" s="25"/>
      <c r="Z574" s="25"/>
      <c r="AA574" s="25"/>
      <c r="AB574" s="25"/>
      <c r="AC574" s="25"/>
      <c r="AD574" s="55"/>
    </row>
    <row r="575" spans="1:30" ht="20" customHeight="1" x14ac:dyDescent="0.2">
      <c r="A575" s="20"/>
      <c r="B575" s="33"/>
      <c r="C575" s="63"/>
      <c r="D575" s="22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64"/>
      <c r="T575" s="24"/>
      <c r="U575" s="49"/>
      <c r="V575" s="54"/>
      <c r="W575" s="25"/>
      <c r="X575" s="25"/>
      <c r="Y575" s="25"/>
      <c r="Z575" s="25"/>
      <c r="AA575" s="25"/>
      <c r="AB575" s="25"/>
      <c r="AC575" s="25"/>
      <c r="AD575" s="55"/>
    </row>
    <row r="576" spans="1:30" ht="20" customHeight="1" x14ac:dyDescent="0.2">
      <c r="A576" s="20"/>
      <c r="B576" s="33"/>
      <c r="C576" s="63"/>
      <c r="D576" s="22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64"/>
      <c r="T576" s="24"/>
      <c r="U576" s="49"/>
      <c r="V576" s="54"/>
      <c r="W576" s="25"/>
      <c r="X576" s="25"/>
      <c r="Y576" s="25"/>
      <c r="Z576" s="25"/>
      <c r="AA576" s="25"/>
      <c r="AB576" s="25"/>
      <c r="AC576" s="25"/>
      <c r="AD576" s="55"/>
    </row>
    <row r="577" spans="1:30" ht="20" customHeight="1" x14ac:dyDescent="0.2">
      <c r="A577" s="20"/>
      <c r="B577" s="33"/>
      <c r="C577" s="63"/>
      <c r="D577" s="22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64"/>
      <c r="T577" s="24"/>
      <c r="U577" s="49"/>
      <c r="V577" s="54"/>
      <c r="W577" s="25"/>
      <c r="X577" s="25"/>
      <c r="Y577" s="25"/>
      <c r="Z577" s="25"/>
      <c r="AA577" s="25"/>
      <c r="AB577" s="25"/>
      <c r="AC577" s="25"/>
      <c r="AD577" s="55"/>
    </row>
    <row r="578" spans="1:30" ht="20" customHeight="1" x14ac:dyDescent="0.2">
      <c r="A578" s="20"/>
      <c r="B578" s="33"/>
      <c r="C578" s="63"/>
      <c r="D578" s="22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64"/>
      <c r="T578" s="24"/>
      <c r="U578" s="49"/>
      <c r="V578" s="54"/>
      <c r="W578" s="25"/>
      <c r="X578" s="25"/>
      <c r="Y578" s="25"/>
      <c r="Z578" s="25"/>
      <c r="AA578" s="25"/>
      <c r="AB578" s="25"/>
      <c r="AC578" s="25"/>
      <c r="AD578" s="55"/>
    </row>
    <row r="579" spans="1:30" ht="20" customHeight="1" x14ac:dyDescent="0.2">
      <c r="A579" s="20"/>
      <c r="B579" s="33"/>
      <c r="C579" s="63"/>
      <c r="D579" s="22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64"/>
      <c r="T579" s="24"/>
      <c r="U579" s="49"/>
      <c r="V579" s="54"/>
      <c r="W579" s="25"/>
      <c r="X579" s="25"/>
      <c r="Y579" s="25"/>
      <c r="Z579" s="25"/>
      <c r="AA579" s="25"/>
      <c r="AB579" s="25"/>
      <c r="AC579" s="25"/>
      <c r="AD579" s="55"/>
    </row>
    <row r="580" spans="1:30" ht="20" customHeight="1" x14ac:dyDescent="0.2">
      <c r="A580" s="20"/>
      <c r="B580" s="33"/>
      <c r="C580" s="63"/>
      <c r="D580" s="22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64"/>
      <c r="T580" s="24"/>
      <c r="U580" s="49"/>
      <c r="V580" s="54"/>
      <c r="W580" s="25"/>
      <c r="X580" s="25"/>
      <c r="Y580" s="25"/>
      <c r="Z580" s="25"/>
      <c r="AA580" s="25"/>
      <c r="AB580" s="25"/>
      <c r="AC580" s="25"/>
      <c r="AD580" s="55"/>
    </row>
    <row r="581" spans="1:30" ht="20" customHeight="1" x14ac:dyDescent="0.2">
      <c r="A581" s="20"/>
      <c r="B581" s="33"/>
      <c r="C581" s="63"/>
      <c r="D581" s="22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64"/>
      <c r="T581" s="24"/>
      <c r="U581" s="49"/>
      <c r="V581" s="54"/>
      <c r="W581" s="25"/>
      <c r="X581" s="25"/>
      <c r="Y581" s="25"/>
      <c r="Z581" s="25"/>
      <c r="AA581" s="25"/>
      <c r="AB581" s="25"/>
      <c r="AC581" s="25"/>
      <c r="AD581" s="55"/>
    </row>
    <row r="582" spans="1:30" ht="20" customHeight="1" x14ac:dyDescent="0.2">
      <c r="A582" s="20"/>
      <c r="B582" s="33"/>
      <c r="C582" s="63"/>
      <c r="D582" s="22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64"/>
      <c r="T582" s="24"/>
      <c r="U582" s="49"/>
      <c r="V582" s="54"/>
      <c r="W582" s="25"/>
      <c r="X582" s="25"/>
      <c r="Y582" s="25"/>
      <c r="Z582" s="25"/>
      <c r="AA582" s="25"/>
      <c r="AB582" s="25"/>
      <c r="AC582" s="25"/>
      <c r="AD582" s="55"/>
    </row>
    <row r="583" spans="1:30" ht="20" customHeight="1" x14ac:dyDescent="0.2">
      <c r="A583" s="20"/>
      <c r="B583" s="33"/>
      <c r="C583" s="63"/>
      <c r="D583" s="22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64"/>
      <c r="T583" s="24"/>
      <c r="U583" s="49"/>
      <c r="V583" s="54"/>
      <c r="W583" s="25"/>
      <c r="X583" s="25"/>
      <c r="Y583" s="25"/>
      <c r="Z583" s="25"/>
      <c r="AA583" s="25"/>
      <c r="AB583" s="25"/>
      <c r="AC583" s="25"/>
      <c r="AD583" s="55"/>
    </row>
    <row r="584" spans="1:30" ht="20" customHeight="1" x14ac:dyDescent="0.2">
      <c r="A584" s="20"/>
      <c r="B584" s="33"/>
      <c r="C584" s="63"/>
      <c r="D584" s="22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64"/>
      <c r="T584" s="24"/>
      <c r="U584" s="49"/>
      <c r="V584" s="54"/>
      <c r="W584" s="25"/>
      <c r="X584" s="25"/>
      <c r="Y584" s="25"/>
      <c r="Z584" s="25"/>
      <c r="AA584" s="25"/>
      <c r="AB584" s="25"/>
      <c r="AC584" s="25"/>
      <c r="AD584" s="55"/>
    </row>
    <row r="585" spans="1:30" ht="20" customHeight="1" x14ac:dyDescent="0.2">
      <c r="A585" s="20"/>
      <c r="B585" s="33"/>
      <c r="C585" s="63"/>
      <c r="D585" s="22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64"/>
      <c r="T585" s="24"/>
      <c r="U585" s="49"/>
      <c r="V585" s="54"/>
      <c r="W585" s="25"/>
      <c r="X585" s="25"/>
      <c r="Y585" s="25"/>
      <c r="Z585" s="25"/>
      <c r="AA585" s="25"/>
      <c r="AB585" s="25"/>
      <c r="AC585" s="25"/>
      <c r="AD585" s="55"/>
    </row>
    <row r="586" spans="1:30" ht="20" customHeight="1" x14ac:dyDescent="0.2">
      <c r="A586" s="20"/>
      <c r="B586" s="33"/>
      <c r="C586" s="63"/>
      <c r="D586" s="22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64"/>
      <c r="T586" s="24"/>
      <c r="U586" s="49"/>
      <c r="V586" s="54"/>
      <c r="W586" s="25"/>
      <c r="X586" s="25"/>
      <c r="Y586" s="25"/>
      <c r="Z586" s="25"/>
      <c r="AA586" s="25"/>
      <c r="AB586" s="25"/>
      <c r="AC586" s="25"/>
      <c r="AD586" s="55"/>
    </row>
    <row r="587" spans="1:30" ht="20" customHeight="1" x14ac:dyDescent="0.2">
      <c r="A587" s="20"/>
      <c r="B587" s="33"/>
      <c r="C587" s="63"/>
      <c r="D587" s="22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64"/>
      <c r="T587" s="24"/>
      <c r="U587" s="49"/>
      <c r="V587" s="54"/>
      <c r="W587" s="25"/>
      <c r="X587" s="25"/>
      <c r="Y587" s="25"/>
      <c r="Z587" s="25"/>
      <c r="AA587" s="25"/>
      <c r="AB587" s="25"/>
      <c r="AC587" s="25"/>
      <c r="AD587" s="55"/>
    </row>
    <row r="588" spans="1:30" ht="20" customHeight="1" x14ac:dyDescent="0.2">
      <c r="A588" s="20"/>
      <c r="B588" s="33"/>
      <c r="C588" s="63"/>
      <c r="D588" s="22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64"/>
      <c r="T588" s="24"/>
      <c r="U588" s="49"/>
      <c r="V588" s="54"/>
      <c r="W588" s="25"/>
      <c r="X588" s="25"/>
      <c r="Y588" s="25"/>
      <c r="Z588" s="25"/>
      <c r="AA588" s="25"/>
      <c r="AB588" s="25"/>
      <c r="AC588" s="25"/>
      <c r="AD588" s="55"/>
    </row>
    <row r="589" spans="1:30" ht="20" customHeight="1" x14ac:dyDescent="0.2">
      <c r="A589" s="20"/>
      <c r="B589" s="33"/>
      <c r="C589" s="63"/>
      <c r="D589" s="22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64"/>
      <c r="T589" s="24"/>
      <c r="U589" s="49"/>
      <c r="V589" s="54"/>
      <c r="W589" s="25"/>
      <c r="X589" s="25"/>
      <c r="Y589" s="25"/>
      <c r="Z589" s="25"/>
      <c r="AA589" s="25"/>
      <c r="AB589" s="25"/>
      <c r="AC589" s="25"/>
      <c r="AD589" s="55"/>
    </row>
    <row r="590" spans="1:30" ht="20" customHeight="1" x14ac:dyDescent="0.2">
      <c r="A590" s="20"/>
      <c r="B590" s="33"/>
      <c r="C590" s="63"/>
      <c r="D590" s="22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64"/>
      <c r="T590" s="24"/>
      <c r="U590" s="49"/>
      <c r="V590" s="54"/>
      <c r="W590" s="25"/>
      <c r="X590" s="25"/>
      <c r="Y590" s="25"/>
      <c r="Z590" s="25"/>
      <c r="AA590" s="25"/>
      <c r="AB590" s="25"/>
      <c r="AC590" s="25"/>
      <c r="AD590" s="55"/>
    </row>
    <row r="591" spans="1:30" ht="20" customHeight="1" x14ac:dyDescent="0.2">
      <c r="A591" s="20"/>
      <c r="B591" s="33"/>
      <c r="C591" s="63"/>
      <c r="D591" s="22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64"/>
      <c r="T591" s="24"/>
      <c r="U591" s="49"/>
      <c r="V591" s="54"/>
      <c r="W591" s="25"/>
      <c r="X591" s="25"/>
      <c r="Y591" s="25"/>
      <c r="Z591" s="25"/>
      <c r="AA591" s="25"/>
      <c r="AB591" s="25"/>
      <c r="AC591" s="25"/>
      <c r="AD591" s="55"/>
    </row>
    <row r="592" spans="1:30" ht="20" customHeight="1" x14ac:dyDescent="0.2">
      <c r="A592" s="20"/>
      <c r="B592" s="33"/>
      <c r="C592" s="63"/>
      <c r="D592" s="22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64"/>
      <c r="T592" s="24"/>
      <c r="U592" s="49"/>
      <c r="V592" s="54"/>
      <c r="W592" s="25"/>
      <c r="X592" s="25"/>
      <c r="Y592" s="25"/>
      <c r="Z592" s="25"/>
      <c r="AA592" s="25"/>
      <c r="AB592" s="25"/>
      <c r="AC592" s="25"/>
      <c r="AD592" s="55"/>
    </row>
    <row r="593" spans="1:30" ht="20" customHeight="1" x14ac:dyDescent="0.2">
      <c r="A593" s="20"/>
      <c r="B593" s="33"/>
      <c r="C593" s="63"/>
      <c r="D593" s="22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64"/>
      <c r="T593" s="24"/>
      <c r="U593" s="49"/>
      <c r="V593" s="54"/>
      <c r="W593" s="25"/>
      <c r="X593" s="25"/>
      <c r="Y593" s="25"/>
      <c r="Z593" s="25"/>
      <c r="AA593" s="25"/>
      <c r="AB593" s="25"/>
      <c r="AC593" s="25"/>
      <c r="AD593" s="55"/>
    </row>
    <row r="594" spans="1:30" ht="20" customHeight="1" x14ac:dyDescent="0.2">
      <c r="A594" s="20"/>
      <c r="B594" s="33"/>
      <c r="C594" s="63"/>
      <c r="D594" s="22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64"/>
      <c r="T594" s="24"/>
      <c r="U594" s="49"/>
      <c r="V594" s="54"/>
      <c r="W594" s="25"/>
      <c r="X594" s="25"/>
      <c r="Y594" s="25"/>
      <c r="Z594" s="25"/>
      <c r="AA594" s="25"/>
      <c r="AB594" s="25"/>
      <c r="AC594" s="25"/>
      <c r="AD594" s="55"/>
    </row>
    <row r="595" spans="1:30" ht="20" customHeight="1" x14ac:dyDescent="0.2">
      <c r="A595" s="20"/>
      <c r="B595" s="33"/>
      <c r="C595" s="63"/>
      <c r="D595" s="22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64"/>
      <c r="T595" s="24"/>
      <c r="U595" s="49"/>
      <c r="V595" s="54"/>
      <c r="W595" s="25"/>
      <c r="X595" s="25"/>
      <c r="Y595" s="25"/>
      <c r="Z595" s="25"/>
      <c r="AA595" s="25"/>
      <c r="AB595" s="25"/>
      <c r="AC595" s="25"/>
      <c r="AD595" s="55"/>
    </row>
    <row r="596" spans="1:30" ht="20" customHeight="1" x14ac:dyDescent="0.2">
      <c r="A596" s="20"/>
      <c r="B596" s="33"/>
      <c r="C596" s="63"/>
      <c r="D596" s="22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64"/>
      <c r="T596" s="24"/>
      <c r="U596" s="49"/>
      <c r="V596" s="54"/>
      <c r="W596" s="25"/>
      <c r="X596" s="25"/>
      <c r="Y596" s="25"/>
      <c r="Z596" s="25"/>
      <c r="AA596" s="25"/>
      <c r="AB596" s="25"/>
      <c r="AC596" s="25"/>
      <c r="AD596" s="55"/>
    </row>
    <row r="597" spans="1:30" ht="20" customHeight="1" x14ac:dyDescent="0.2">
      <c r="A597" s="20"/>
      <c r="B597" s="33"/>
      <c r="C597" s="63"/>
      <c r="D597" s="22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64"/>
      <c r="T597" s="24"/>
      <c r="U597" s="49"/>
      <c r="V597" s="54"/>
      <c r="W597" s="25"/>
      <c r="X597" s="25"/>
      <c r="Y597" s="25"/>
      <c r="Z597" s="25"/>
      <c r="AA597" s="25"/>
      <c r="AB597" s="25"/>
      <c r="AC597" s="25"/>
      <c r="AD597" s="55"/>
    </row>
    <row r="598" spans="1:30" ht="20" customHeight="1" x14ac:dyDescent="0.2">
      <c r="A598" s="20"/>
      <c r="B598" s="33"/>
      <c r="C598" s="63"/>
      <c r="D598" s="22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64"/>
      <c r="T598" s="24"/>
      <c r="U598" s="49"/>
      <c r="V598" s="54"/>
      <c r="W598" s="25"/>
      <c r="X598" s="25"/>
      <c r="Y598" s="25"/>
      <c r="Z598" s="25"/>
      <c r="AA598" s="25"/>
      <c r="AB598" s="25"/>
      <c r="AC598" s="25"/>
      <c r="AD598" s="55"/>
    </row>
    <row r="599" spans="1:30" ht="20" customHeight="1" x14ac:dyDescent="0.2">
      <c r="A599" s="20"/>
      <c r="B599" s="33"/>
      <c r="C599" s="63"/>
      <c r="D599" s="22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64"/>
      <c r="T599" s="24"/>
      <c r="U599" s="49"/>
      <c r="V599" s="54"/>
      <c r="W599" s="25"/>
      <c r="X599" s="25"/>
      <c r="Y599" s="25"/>
      <c r="Z599" s="25"/>
      <c r="AA599" s="25"/>
      <c r="AB599" s="25"/>
      <c r="AC599" s="25"/>
      <c r="AD599" s="55"/>
    </row>
    <row r="600" spans="1:30" ht="20" customHeight="1" x14ac:dyDescent="0.2">
      <c r="A600" s="20"/>
      <c r="B600" s="33"/>
      <c r="C600" s="63"/>
      <c r="D600" s="22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64"/>
      <c r="T600" s="24"/>
      <c r="U600" s="49"/>
      <c r="V600" s="54"/>
      <c r="W600" s="25"/>
      <c r="X600" s="25"/>
      <c r="Y600" s="25"/>
      <c r="Z600" s="25"/>
      <c r="AA600" s="25"/>
      <c r="AB600" s="25"/>
      <c r="AC600" s="25"/>
      <c r="AD600" s="55"/>
    </row>
    <row r="601" spans="1:30" ht="20" customHeight="1" x14ac:dyDescent="0.2">
      <c r="A601" s="20"/>
      <c r="B601" s="33"/>
      <c r="C601" s="63"/>
      <c r="D601" s="22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64"/>
      <c r="T601" s="24"/>
      <c r="U601" s="49"/>
      <c r="V601" s="54"/>
      <c r="W601" s="25"/>
      <c r="X601" s="25"/>
      <c r="Y601" s="25"/>
      <c r="Z601" s="25"/>
      <c r="AA601" s="25"/>
      <c r="AB601" s="25"/>
      <c r="AC601" s="25"/>
      <c r="AD601" s="55"/>
    </row>
    <row r="602" spans="1:30" ht="20" customHeight="1" x14ac:dyDescent="0.2">
      <c r="A602" s="20"/>
      <c r="B602" s="33"/>
      <c r="C602" s="63"/>
      <c r="D602" s="22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64"/>
      <c r="T602" s="24"/>
      <c r="U602" s="49"/>
      <c r="V602" s="54"/>
      <c r="W602" s="25"/>
      <c r="X602" s="25"/>
      <c r="Y602" s="25"/>
      <c r="Z602" s="25"/>
      <c r="AA602" s="25"/>
      <c r="AB602" s="25"/>
      <c r="AC602" s="25"/>
      <c r="AD602" s="55"/>
    </row>
    <row r="603" spans="1:30" ht="20" customHeight="1" x14ac:dyDescent="0.2">
      <c r="A603" s="20"/>
      <c r="B603" s="33"/>
      <c r="C603" s="63"/>
      <c r="D603" s="22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64"/>
      <c r="T603" s="24"/>
      <c r="U603" s="49"/>
      <c r="V603" s="54"/>
      <c r="W603" s="25"/>
      <c r="X603" s="25"/>
      <c r="Y603" s="25"/>
      <c r="Z603" s="25"/>
      <c r="AA603" s="25"/>
      <c r="AB603" s="25"/>
      <c r="AC603" s="25"/>
      <c r="AD603" s="55"/>
    </row>
    <row r="604" spans="1:30" ht="20" customHeight="1" x14ac:dyDescent="0.2">
      <c r="A604" s="20"/>
      <c r="B604" s="33"/>
      <c r="C604" s="63"/>
      <c r="D604" s="22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64"/>
      <c r="T604" s="24"/>
      <c r="U604" s="49"/>
      <c r="V604" s="54"/>
      <c r="W604" s="25"/>
      <c r="X604" s="25"/>
      <c r="Y604" s="25"/>
      <c r="Z604" s="25"/>
      <c r="AA604" s="25"/>
      <c r="AB604" s="25"/>
      <c r="AC604" s="25"/>
      <c r="AD604" s="55"/>
    </row>
    <row r="605" spans="1:30" ht="20" customHeight="1" x14ac:dyDescent="0.2">
      <c r="A605" s="20"/>
      <c r="B605" s="33"/>
      <c r="C605" s="63"/>
      <c r="D605" s="22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64"/>
      <c r="T605" s="24"/>
      <c r="U605" s="49"/>
      <c r="V605" s="54"/>
      <c r="W605" s="25"/>
      <c r="X605" s="25"/>
      <c r="Y605" s="25"/>
      <c r="Z605" s="25"/>
      <c r="AA605" s="25"/>
      <c r="AB605" s="25"/>
      <c r="AC605" s="25"/>
      <c r="AD605" s="55"/>
    </row>
    <row r="606" spans="1:30" ht="20" customHeight="1" x14ac:dyDescent="0.2">
      <c r="A606" s="20"/>
      <c r="B606" s="33"/>
      <c r="C606" s="63"/>
      <c r="D606" s="22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64"/>
      <c r="T606" s="24"/>
      <c r="U606" s="49"/>
      <c r="V606" s="54"/>
      <c r="W606" s="25"/>
      <c r="X606" s="25"/>
      <c r="Y606" s="25"/>
      <c r="Z606" s="25"/>
      <c r="AA606" s="25"/>
      <c r="AB606" s="25"/>
      <c r="AC606" s="25"/>
      <c r="AD606" s="55"/>
    </row>
    <row r="607" spans="1:30" ht="20" customHeight="1" x14ac:dyDescent="0.2">
      <c r="A607" s="20"/>
      <c r="B607" s="33"/>
      <c r="C607" s="63"/>
      <c r="D607" s="22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64"/>
      <c r="T607" s="24"/>
      <c r="U607" s="49"/>
      <c r="V607" s="54"/>
      <c r="W607" s="25"/>
      <c r="X607" s="25"/>
      <c r="Y607" s="25"/>
      <c r="Z607" s="25"/>
      <c r="AA607" s="25"/>
      <c r="AB607" s="25"/>
      <c r="AC607" s="25"/>
      <c r="AD607" s="55"/>
    </row>
    <row r="608" spans="1:30" ht="20" customHeight="1" x14ac:dyDescent="0.2">
      <c r="A608" s="20"/>
      <c r="B608" s="33"/>
      <c r="C608" s="63"/>
      <c r="D608" s="22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64"/>
      <c r="T608" s="24"/>
      <c r="U608" s="49"/>
      <c r="V608" s="54"/>
      <c r="W608" s="25"/>
      <c r="X608" s="25"/>
      <c r="Y608" s="25"/>
      <c r="Z608" s="25"/>
      <c r="AA608" s="25"/>
      <c r="AB608" s="25"/>
      <c r="AC608" s="25"/>
      <c r="AD608" s="55"/>
    </row>
    <row r="609" spans="1:30" ht="20" customHeight="1" x14ac:dyDescent="0.2">
      <c r="A609" s="20"/>
      <c r="B609" s="33"/>
      <c r="C609" s="63"/>
      <c r="D609" s="22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64"/>
      <c r="T609" s="24"/>
      <c r="U609" s="49"/>
      <c r="V609" s="54"/>
      <c r="W609" s="25"/>
      <c r="X609" s="25"/>
      <c r="Y609" s="25"/>
      <c r="Z609" s="25"/>
      <c r="AA609" s="25"/>
      <c r="AB609" s="25"/>
      <c r="AC609" s="25"/>
      <c r="AD609" s="55"/>
    </row>
    <row r="610" spans="1:30" ht="20" customHeight="1" x14ac:dyDescent="0.2">
      <c r="A610" s="20"/>
      <c r="B610" s="33"/>
      <c r="C610" s="63"/>
      <c r="D610" s="22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64"/>
      <c r="T610" s="24"/>
      <c r="U610" s="49"/>
      <c r="V610" s="54"/>
      <c r="W610" s="25"/>
      <c r="X610" s="25"/>
      <c r="Y610" s="25"/>
      <c r="Z610" s="25"/>
      <c r="AA610" s="25"/>
      <c r="AB610" s="25"/>
      <c r="AC610" s="25"/>
      <c r="AD610" s="55"/>
    </row>
    <row r="611" spans="1:30" ht="20" customHeight="1" x14ac:dyDescent="0.2">
      <c r="A611" s="20"/>
      <c r="B611" s="33"/>
      <c r="C611" s="63"/>
      <c r="D611" s="22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64"/>
      <c r="T611" s="24"/>
      <c r="U611" s="49"/>
      <c r="V611" s="54"/>
      <c r="W611" s="25"/>
      <c r="X611" s="25"/>
      <c r="Y611" s="25"/>
      <c r="Z611" s="25"/>
      <c r="AA611" s="25"/>
      <c r="AB611" s="25"/>
      <c r="AC611" s="25"/>
      <c r="AD611" s="55"/>
    </row>
    <row r="612" spans="1:30" ht="20" customHeight="1" x14ac:dyDescent="0.2">
      <c r="A612" s="20"/>
      <c r="B612" s="33"/>
      <c r="C612" s="63"/>
      <c r="D612" s="22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64"/>
      <c r="T612" s="24"/>
      <c r="U612" s="49"/>
      <c r="V612" s="54"/>
      <c r="W612" s="25"/>
      <c r="X612" s="25"/>
      <c r="Y612" s="25"/>
      <c r="Z612" s="25"/>
      <c r="AA612" s="25"/>
      <c r="AB612" s="25"/>
      <c r="AC612" s="25"/>
      <c r="AD612" s="55"/>
    </row>
    <row r="613" spans="1:30" ht="20" customHeight="1" x14ac:dyDescent="0.2">
      <c r="A613" s="20"/>
      <c r="B613" s="33"/>
      <c r="C613" s="63"/>
      <c r="D613" s="22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64"/>
      <c r="T613" s="24"/>
      <c r="U613" s="49"/>
      <c r="V613" s="54"/>
      <c r="W613" s="25"/>
      <c r="X613" s="25"/>
      <c r="Y613" s="25"/>
      <c r="Z613" s="25"/>
      <c r="AA613" s="25"/>
      <c r="AB613" s="25"/>
      <c r="AC613" s="25"/>
      <c r="AD613" s="55"/>
    </row>
    <row r="614" spans="1:30" ht="20" customHeight="1" x14ac:dyDescent="0.2">
      <c r="A614" s="20"/>
      <c r="B614" s="33"/>
      <c r="C614" s="63"/>
      <c r="D614" s="22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64"/>
      <c r="T614" s="24"/>
      <c r="U614" s="49"/>
      <c r="V614" s="54"/>
      <c r="W614" s="25"/>
      <c r="X614" s="25"/>
      <c r="Y614" s="25"/>
      <c r="Z614" s="25"/>
      <c r="AA614" s="25"/>
      <c r="AB614" s="25"/>
      <c r="AC614" s="25"/>
      <c r="AD614" s="55"/>
    </row>
    <row r="615" spans="1:30" ht="20" customHeight="1" x14ac:dyDescent="0.2">
      <c r="A615" s="20"/>
      <c r="B615" s="33"/>
      <c r="C615" s="63"/>
      <c r="D615" s="22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64"/>
      <c r="T615" s="24"/>
      <c r="U615" s="49"/>
      <c r="V615" s="54"/>
      <c r="W615" s="25"/>
      <c r="X615" s="25"/>
      <c r="Y615" s="25"/>
      <c r="Z615" s="25"/>
      <c r="AA615" s="25"/>
      <c r="AB615" s="25"/>
      <c r="AC615" s="25"/>
      <c r="AD615" s="55"/>
    </row>
    <row r="616" spans="1:30" ht="20" customHeight="1" x14ac:dyDescent="0.2">
      <c r="A616" s="20"/>
      <c r="B616" s="33"/>
      <c r="C616" s="63"/>
      <c r="D616" s="22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64"/>
      <c r="T616" s="24"/>
      <c r="U616" s="49"/>
      <c r="V616" s="54"/>
      <c r="W616" s="25"/>
      <c r="X616" s="25"/>
      <c r="Y616" s="25"/>
      <c r="Z616" s="25"/>
      <c r="AA616" s="25"/>
      <c r="AB616" s="25"/>
      <c r="AC616" s="25"/>
      <c r="AD616" s="55"/>
    </row>
    <row r="617" spans="1:30" ht="20" customHeight="1" x14ac:dyDescent="0.2">
      <c r="A617" s="20"/>
      <c r="B617" s="33"/>
      <c r="C617" s="63"/>
      <c r="D617" s="22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64"/>
      <c r="T617" s="24"/>
      <c r="U617" s="49"/>
      <c r="V617" s="54"/>
      <c r="W617" s="25"/>
      <c r="X617" s="25"/>
      <c r="Y617" s="25"/>
      <c r="Z617" s="25"/>
      <c r="AA617" s="25"/>
      <c r="AB617" s="25"/>
      <c r="AC617" s="25"/>
      <c r="AD617" s="55"/>
    </row>
    <row r="618" spans="1:30" ht="20" customHeight="1" x14ac:dyDescent="0.2">
      <c r="A618" s="20"/>
      <c r="B618" s="33"/>
      <c r="C618" s="63"/>
      <c r="D618" s="22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64"/>
      <c r="T618" s="24"/>
      <c r="U618" s="49"/>
      <c r="V618" s="54"/>
      <c r="W618" s="25"/>
      <c r="X618" s="25"/>
      <c r="Y618" s="25"/>
      <c r="Z618" s="25"/>
      <c r="AA618" s="25"/>
      <c r="AB618" s="25"/>
      <c r="AC618" s="25"/>
      <c r="AD618" s="55"/>
    </row>
    <row r="619" spans="1:30" ht="20" customHeight="1" x14ac:dyDescent="0.2">
      <c r="A619" s="20"/>
      <c r="B619" s="33"/>
      <c r="C619" s="63"/>
      <c r="D619" s="22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64"/>
      <c r="T619" s="24"/>
      <c r="U619" s="49"/>
      <c r="V619" s="54"/>
      <c r="W619" s="25"/>
      <c r="X619" s="25"/>
      <c r="Y619" s="25"/>
      <c r="Z619" s="25"/>
      <c r="AA619" s="25"/>
      <c r="AB619" s="25"/>
      <c r="AC619" s="25"/>
      <c r="AD619" s="55"/>
    </row>
    <row r="620" spans="1:30" ht="20" customHeight="1" x14ac:dyDescent="0.2">
      <c r="A620" s="20"/>
      <c r="B620" s="33"/>
      <c r="C620" s="63"/>
      <c r="D620" s="22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64"/>
      <c r="T620" s="24"/>
      <c r="U620" s="49"/>
      <c r="V620" s="54"/>
      <c r="W620" s="25"/>
      <c r="X620" s="25"/>
      <c r="Y620" s="25"/>
      <c r="Z620" s="25"/>
      <c r="AA620" s="25"/>
      <c r="AB620" s="25"/>
      <c r="AC620" s="25"/>
      <c r="AD620" s="55"/>
    </row>
    <row r="621" spans="1:30" ht="20" customHeight="1" x14ac:dyDescent="0.2">
      <c r="A621" s="20"/>
      <c r="B621" s="33"/>
      <c r="C621" s="63"/>
      <c r="D621" s="22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64"/>
      <c r="T621" s="24"/>
      <c r="U621" s="49"/>
      <c r="V621" s="54"/>
      <c r="W621" s="25"/>
      <c r="X621" s="25"/>
      <c r="Y621" s="25"/>
      <c r="Z621" s="25"/>
      <c r="AA621" s="25"/>
      <c r="AB621" s="25"/>
      <c r="AC621" s="25"/>
      <c r="AD621" s="55"/>
    </row>
    <row r="622" spans="1:30" ht="20" customHeight="1" x14ac:dyDescent="0.2">
      <c r="A622" s="20"/>
      <c r="B622" s="33"/>
      <c r="C622" s="63"/>
      <c r="D622" s="22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64"/>
      <c r="T622" s="24"/>
      <c r="U622" s="49"/>
      <c r="V622" s="54"/>
      <c r="W622" s="25"/>
      <c r="X622" s="25"/>
      <c r="Y622" s="25"/>
      <c r="Z622" s="25"/>
      <c r="AA622" s="25"/>
      <c r="AB622" s="25"/>
      <c r="AC622" s="25"/>
      <c r="AD622" s="55"/>
    </row>
    <row r="623" spans="1:30" ht="20" customHeight="1" x14ac:dyDescent="0.2">
      <c r="A623" s="20"/>
      <c r="B623" s="33"/>
      <c r="C623" s="63"/>
      <c r="D623" s="22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64"/>
      <c r="T623" s="24"/>
      <c r="U623" s="49"/>
      <c r="V623" s="54"/>
      <c r="W623" s="25"/>
      <c r="X623" s="25"/>
      <c r="Y623" s="25"/>
      <c r="Z623" s="25"/>
      <c r="AA623" s="25"/>
      <c r="AB623" s="25"/>
      <c r="AC623" s="25"/>
      <c r="AD623" s="55"/>
    </row>
    <row r="624" spans="1:30" ht="20" customHeight="1" x14ac:dyDescent="0.2">
      <c r="A624" s="20"/>
      <c r="B624" s="33"/>
      <c r="C624" s="63"/>
      <c r="D624" s="22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64"/>
      <c r="T624" s="24"/>
      <c r="U624" s="49"/>
      <c r="V624" s="54"/>
      <c r="W624" s="25"/>
      <c r="X624" s="25"/>
      <c r="Y624" s="25"/>
      <c r="Z624" s="25"/>
      <c r="AA624" s="25"/>
      <c r="AB624" s="25"/>
      <c r="AC624" s="25"/>
      <c r="AD624" s="55"/>
    </row>
    <row r="625" spans="1:30" ht="20" customHeight="1" x14ac:dyDescent="0.2">
      <c r="A625" s="20"/>
      <c r="B625" s="33"/>
      <c r="C625" s="63"/>
      <c r="D625" s="22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64"/>
      <c r="T625" s="24"/>
      <c r="U625" s="49"/>
      <c r="V625" s="54"/>
      <c r="W625" s="25"/>
      <c r="X625" s="25"/>
      <c r="Y625" s="25"/>
      <c r="Z625" s="25"/>
      <c r="AA625" s="25"/>
      <c r="AB625" s="25"/>
      <c r="AC625" s="25"/>
      <c r="AD625" s="55"/>
    </row>
    <row r="626" spans="1:30" ht="20" customHeight="1" x14ac:dyDescent="0.2">
      <c r="A626" s="20"/>
      <c r="B626" s="33"/>
      <c r="C626" s="63"/>
      <c r="D626" s="22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64"/>
      <c r="T626" s="24"/>
      <c r="U626" s="49"/>
      <c r="V626" s="54"/>
      <c r="W626" s="25"/>
      <c r="X626" s="25"/>
      <c r="Y626" s="25"/>
      <c r="Z626" s="25"/>
      <c r="AA626" s="25"/>
      <c r="AB626" s="25"/>
      <c r="AC626" s="25"/>
      <c r="AD626" s="55"/>
    </row>
    <row r="627" spans="1:30" ht="20" customHeight="1" x14ac:dyDescent="0.2">
      <c r="A627" s="20"/>
      <c r="B627" s="33"/>
      <c r="C627" s="63"/>
      <c r="D627" s="22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64"/>
      <c r="T627" s="24"/>
      <c r="U627" s="49"/>
      <c r="V627" s="54"/>
      <c r="W627" s="25"/>
      <c r="X627" s="25"/>
      <c r="Y627" s="25"/>
      <c r="Z627" s="25"/>
      <c r="AA627" s="25"/>
      <c r="AB627" s="25"/>
      <c r="AC627" s="25"/>
      <c r="AD627" s="55"/>
    </row>
    <row r="628" spans="1:30" ht="20" customHeight="1" x14ac:dyDescent="0.2">
      <c r="A628" s="20"/>
      <c r="B628" s="33"/>
      <c r="C628" s="63"/>
      <c r="D628" s="22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64"/>
      <c r="T628" s="24"/>
      <c r="U628" s="49"/>
      <c r="V628" s="54"/>
      <c r="W628" s="25"/>
      <c r="X628" s="25"/>
      <c r="Y628" s="25"/>
      <c r="Z628" s="25"/>
      <c r="AA628" s="25"/>
      <c r="AB628" s="25"/>
      <c r="AC628" s="25"/>
      <c r="AD628" s="55"/>
    </row>
    <row r="629" spans="1:30" ht="20" customHeight="1" x14ac:dyDescent="0.2">
      <c r="A629" s="20"/>
      <c r="B629" s="33"/>
      <c r="C629" s="63"/>
      <c r="D629" s="22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64"/>
      <c r="T629" s="24"/>
      <c r="U629" s="49"/>
      <c r="V629" s="54"/>
      <c r="W629" s="25"/>
      <c r="X629" s="25"/>
      <c r="Y629" s="25"/>
      <c r="Z629" s="25"/>
      <c r="AA629" s="25"/>
      <c r="AB629" s="25"/>
      <c r="AC629" s="25"/>
      <c r="AD629" s="55"/>
    </row>
    <row r="630" spans="1:30" ht="20" customHeight="1" x14ac:dyDescent="0.2">
      <c r="A630" s="20"/>
      <c r="B630" s="33"/>
      <c r="C630" s="63"/>
      <c r="D630" s="22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64"/>
      <c r="T630" s="24"/>
      <c r="U630" s="49"/>
      <c r="V630" s="54"/>
      <c r="W630" s="25"/>
      <c r="X630" s="25"/>
      <c r="Y630" s="25"/>
      <c r="Z630" s="25"/>
      <c r="AA630" s="25"/>
      <c r="AB630" s="25"/>
      <c r="AC630" s="25"/>
      <c r="AD630" s="55"/>
    </row>
    <row r="631" spans="1:30" ht="20" customHeight="1" x14ac:dyDescent="0.2">
      <c r="A631" s="20"/>
      <c r="B631" s="33"/>
      <c r="C631" s="63"/>
      <c r="D631" s="22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64"/>
      <c r="T631" s="24"/>
      <c r="U631" s="49"/>
      <c r="V631" s="54"/>
      <c r="W631" s="25"/>
      <c r="X631" s="25"/>
      <c r="Y631" s="25"/>
      <c r="Z631" s="25"/>
      <c r="AA631" s="25"/>
      <c r="AB631" s="25"/>
      <c r="AC631" s="25"/>
      <c r="AD631" s="55"/>
    </row>
    <row r="632" spans="1:30" ht="20" customHeight="1" x14ac:dyDescent="0.2">
      <c r="A632" s="20"/>
      <c r="B632" s="33"/>
      <c r="C632" s="63"/>
      <c r="D632" s="22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64"/>
      <c r="T632" s="24"/>
      <c r="U632" s="49"/>
      <c r="V632" s="54"/>
      <c r="W632" s="25"/>
      <c r="X632" s="25"/>
      <c r="Y632" s="25"/>
      <c r="Z632" s="25"/>
      <c r="AA632" s="25"/>
      <c r="AB632" s="25"/>
      <c r="AC632" s="25"/>
      <c r="AD632" s="55"/>
    </row>
    <row r="633" spans="1:30" ht="20" customHeight="1" x14ac:dyDescent="0.2">
      <c r="A633" s="20"/>
      <c r="B633" s="33"/>
      <c r="C633" s="63"/>
      <c r="D633" s="22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64"/>
      <c r="T633" s="24"/>
      <c r="U633" s="49"/>
      <c r="V633" s="54"/>
      <c r="W633" s="25"/>
      <c r="X633" s="25"/>
      <c r="Y633" s="25"/>
      <c r="Z633" s="25"/>
      <c r="AA633" s="25"/>
      <c r="AB633" s="25"/>
      <c r="AC633" s="25"/>
      <c r="AD633" s="55"/>
    </row>
    <row r="634" spans="1:30" ht="20" customHeight="1" x14ac:dyDescent="0.2">
      <c r="A634" s="20"/>
      <c r="B634" s="33"/>
      <c r="C634" s="63"/>
      <c r="D634" s="22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64"/>
      <c r="T634" s="24"/>
      <c r="U634" s="49"/>
      <c r="V634" s="54"/>
      <c r="W634" s="25"/>
      <c r="X634" s="25"/>
      <c r="Y634" s="25"/>
      <c r="Z634" s="25"/>
      <c r="AA634" s="25"/>
      <c r="AB634" s="25"/>
      <c r="AC634" s="25"/>
      <c r="AD634" s="55"/>
    </row>
    <row r="635" spans="1:30" ht="20" customHeight="1" x14ac:dyDescent="0.2">
      <c r="A635" s="20"/>
      <c r="B635" s="33"/>
      <c r="C635" s="63"/>
      <c r="D635" s="22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64"/>
      <c r="T635" s="24"/>
      <c r="U635" s="49"/>
      <c r="V635" s="54"/>
      <c r="W635" s="25"/>
      <c r="X635" s="25"/>
      <c r="Y635" s="25"/>
      <c r="Z635" s="25"/>
      <c r="AA635" s="25"/>
      <c r="AB635" s="25"/>
      <c r="AC635" s="25"/>
      <c r="AD635" s="55"/>
    </row>
    <row r="636" spans="1:30" ht="20" customHeight="1" x14ac:dyDescent="0.2">
      <c r="A636" s="20"/>
      <c r="B636" s="33"/>
      <c r="C636" s="63"/>
      <c r="D636" s="22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64"/>
      <c r="T636" s="24"/>
      <c r="U636" s="49"/>
      <c r="V636" s="54"/>
      <c r="W636" s="25"/>
      <c r="X636" s="25"/>
      <c r="Y636" s="25"/>
      <c r="Z636" s="25"/>
      <c r="AA636" s="25"/>
      <c r="AB636" s="25"/>
      <c r="AC636" s="25"/>
      <c r="AD636" s="55"/>
    </row>
    <row r="637" spans="1:30" ht="20" customHeight="1" x14ac:dyDescent="0.2">
      <c r="A637" s="20"/>
      <c r="B637" s="33"/>
      <c r="C637" s="63"/>
      <c r="D637" s="22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64"/>
      <c r="T637" s="24"/>
      <c r="U637" s="49"/>
      <c r="V637" s="54"/>
      <c r="W637" s="25"/>
      <c r="X637" s="25"/>
      <c r="Y637" s="25"/>
      <c r="Z637" s="25"/>
      <c r="AA637" s="25"/>
      <c r="AB637" s="25"/>
      <c r="AC637" s="25"/>
      <c r="AD637" s="55"/>
    </row>
    <row r="638" spans="1:30" ht="20" customHeight="1" x14ac:dyDescent="0.2">
      <c r="A638" s="20"/>
      <c r="B638" s="33"/>
      <c r="C638" s="63"/>
      <c r="D638" s="22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64"/>
      <c r="T638" s="24"/>
      <c r="U638" s="49"/>
      <c r="V638" s="54"/>
      <c r="W638" s="25"/>
      <c r="X638" s="25"/>
      <c r="Y638" s="25"/>
      <c r="Z638" s="25"/>
      <c r="AA638" s="25"/>
      <c r="AB638" s="25"/>
      <c r="AC638" s="25"/>
      <c r="AD638" s="55"/>
    </row>
    <row r="639" spans="1:30" ht="20" customHeight="1" x14ac:dyDescent="0.2">
      <c r="A639" s="20"/>
      <c r="B639" s="33"/>
      <c r="C639" s="63"/>
      <c r="D639" s="22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64"/>
      <c r="T639" s="24"/>
      <c r="U639" s="49"/>
      <c r="V639" s="54"/>
      <c r="W639" s="25"/>
      <c r="X639" s="25"/>
      <c r="Y639" s="25"/>
      <c r="Z639" s="25"/>
      <c r="AA639" s="25"/>
      <c r="AB639" s="25"/>
      <c r="AC639" s="25"/>
      <c r="AD639" s="55"/>
    </row>
    <row r="640" spans="1:30" ht="20" customHeight="1" x14ac:dyDescent="0.2">
      <c r="A640" s="20"/>
      <c r="B640" s="33"/>
      <c r="C640" s="63"/>
      <c r="D640" s="22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64"/>
      <c r="T640" s="24"/>
      <c r="U640" s="49"/>
      <c r="V640" s="54"/>
      <c r="W640" s="25"/>
      <c r="X640" s="25"/>
      <c r="Y640" s="25"/>
      <c r="Z640" s="25"/>
      <c r="AA640" s="25"/>
      <c r="AB640" s="25"/>
      <c r="AC640" s="25"/>
      <c r="AD640" s="55"/>
    </row>
    <row r="641" spans="1:30" ht="20" customHeight="1" x14ac:dyDescent="0.2">
      <c r="A641" s="20"/>
      <c r="B641" s="33"/>
      <c r="C641" s="63"/>
      <c r="D641" s="22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64"/>
      <c r="T641" s="24"/>
      <c r="U641" s="49"/>
      <c r="V641" s="54"/>
      <c r="W641" s="25"/>
      <c r="X641" s="25"/>
      <c r="Y641" s="25"/>
      <c r="Z641" s="25"/>
      <c r="AA641" s="25"/>
      <c r="AB641" s="25"/>
      <c r="AC641" s="25"/>
      <c r="AD641" s="55"/>
    </row>
    <row r="642" spans="1:30" ht="20" customHeight="1" x14ac:dyDescent="0.2">
      <c r="A642" s="20"/>
      <c r="B642" s="33"/>
      <c r="C642" s="63"/>
      <c r="D642" s="22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64"/>
      <c r="T642" s="24"/>
      <c r="U642" s="49"/>
      <c r="V642" s="54"/>
      <c r="W642" s="25"/>
      <c r="X642" s="25"/>
      <c r="Y642" s="25"/>
      <c r="Z642" s="25"/>
      <c r="AA642" s="25"/>
      <c r="AB642" s="25"/>
      <c r="AC642" s="25"/>
      <c r="AD642" s="55"/>
    </row>
    <row r="643" spans="1:30" ht="20" customHeight="1" x14ac:dyDescent="0.2">
      <c r="A643" s="20"/>
      <c r="B643" s="33"/>
      <c r="C643" s="63"/>
      <c r="D643" s="22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64"/>
      <c r="T643" s="24"/>
      <c r="U643" s="49"/>
      <c r="V643" s="54"/>
      <c r="W643" s="25"/>
      <c r="X643" s="25"/>
      <c r="Y643" s="25"/>
      <c r="Z643" s="25"/>
      <c r="AA643" s="25"/>
      <c r="AB643" s="25"/>
      <c r="AC643" s="25"/>
      <c r="AD643" s="55"/>
    </row>
    <row r="644" spans="1:30" ht="20" customHeight="1" x14ac:dyDescent="0.2">
      <c r="A644" s="20"/>
      <c r="B644" s="33"/>
      <c r="C644" s="63"/>
      <c r="D644" s="22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64"/>
      <c r="T644" s="24"/>
      <c r="U644" s="49"/>
      <c r="V644" s="54"/>
      <c r="W644" s="25"/>
      <c r="X644" s="25"/>
      <c r="Y644" s="25"/>
      <c r="Z644" s="25"/>
      <c r="AA644" s="25"/>
      <c r="AB644" s="25"/>
      <c r="AC644" s="25"/>
      <c r="AD644" s="55"/>
    </row>
    <row r="645" spans="1:30" ht="20" customHeight="1" x14ac:dyDescent="0.2">
      <c r="A645" s="20"/>
      <c r="B645" s="33"/>
      <c r="C645" s="63"/>
      <c r="D645" s="22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64"/>
      <c r="T645" s="24"/>
      <c r="U645" s="49"/>
      <c r="V645" s="54"/>
      <c r="W645" s="25"/>
      <c r="X645" s="25"/>
      <c r="Y645" s="25"/>
      <c r="Z645" s="25"/>
      <c r="AA645" s="25"/>
      <c r="AB645" s="25"/>
      <c r="AC645" s="25"/>
      <c r="AD645" s="55"/>
    </row>
    <row r="646" spans="1:30" ht="20" customHeight="1" x14ac:dyDescent="0.2">
      <c r="A646" s="20"/>
      <c r="B646" s="33"/>
      <c r="C646" s="63"/>
      <c r="D646" s="22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64"/>
      <c r="T646" s="24"/>
      <c r="U646" s="49"/>
      <c r="V646" s="54"/>
      <c r="W646" s="25"/>
      <c r="X646" s="25"/>
      <c r="Y646" s="25"/>
      <c r="Z646" s="25"/>
      <c r="AA646" s="25"/>
      <c r="AB646" s="25"/>
      <c r="AC646" s="25"/>
      <c r="AD646" s="55"/>
    </row>
    <row r="647" spans="1:30" ht="20" customHeight="1" x14ac:dyDescent="0.2">
      <c r="A647" s="20"/>
      <c r="B647" s="33"/>
      <c r="C647" s="63"/>
      <c r="D647" s="22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64"/>
      <c r="T647" s="24"/>
      <c r="U647" s="49"/>
      <c r="V647" s="54"/>
      <c r="W647" s="25"/>
      <c r="X647" s="25"/>
      <c r="Y647" s="25"/>
      <c r="Z647" s="25"/>
      <c r="AA647" s="25"/>
      <c r="AB647" s="25"/>
      <c r="AC647" s="25"/>
      <c r="AD647" s="55"/>
    </row>
    <row r="648" spans="1:30" ht="20" customHeight="1" x14ac:dyDescent="0.2">
      <c r="A648" s="20"/>
      <c r="B648" s="33"/>
      <c r="C648" s="63"/>
      <c r="D648" s="22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64"/>
      <c r="T648" s="24"/>
      <c r="U648" s="49"/>
      <c r="V648" s="54"/>
      <c r="W648" s="25"/>
      <c r="X648" s="25"/>
      <c r="Y648" s="25"/>
      <c r="Z648" s="25"/>
      <c r="AA648" s="25"/>
      <c r="AB648" s="25"/>
      <c r="AC648" s="25"/>
      <c r="AD648" s="55"/>
    </row>
    <row r="649" spans="1:30" ht="20" customHeight="1" x14ac:dyDescent="0.2">
      <c r="A649" s="20"/>
      <c r="B649" s="33"/>
      <c r="C649" s="63"/>
      <c r="D649" s="22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64"/>
      <c r="T649" s="24"/>
      <c r="U649" s="49"/>
      <c r="V649" s="54"/>
      <c r="W649" s="25"/>
      <c r="X649" s="25"/>
      <c r="Y649" s="25"/>
      <c r="Z649" s="25"/>
      <c r="AA649" s="25"/>
      <c r="AB649" s="25"/>
      <c r="AC649" s="25"/>
      <c r="AD649" s="55"/>
    </row>
    <row r="650" spans="1:30" ht="20" customHeight="1" x14ac:dyDescent="0.2">
      <c r="A650" s="20"/>
      <c r="B650" s="33"/>
      <c r="C650" s="63"/>
      <c r="D650" s="22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64"/>
      <c r="T650" s="24"/>
      <c r="U650" s="49"/>
      <c r="V650" s="54"/>
      <c r="W650" s="25"/>
      <c r="X650" s="25"/>
      <c r="Y650" s="25"/>
      <c r="Z650" s="25"/>
      <c r="AA650" s="25"/>
      <c r="AB650" s="25"/>
      <c r="AC650" s="25"/>
      <c r="AD650" s="55"/>
    </row>
    <row r="651" spans="1:30" ht="20" customHeight="1" x14ac:dyDescent="0.2">
      <c r="A651" s="20"/>
      <c r="B651" s="33"/>
      <c r="C651" s="63"/>
      <c r="D651" s="22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64"/>
      <c r="T651" s="24"/>
      <c r="U651" s="49"/>
      <c r="V651" s="54"/>
      <c r="W651" s="25"/>
      <c r="X651" s="25"/>
      <c r="Y651" s="25"/>
      <c r="Z651" s="25"/>
      <c r="AA651" s="25"/>
      <c r="AB651" s="25"/>
      <c r="AC651" s="25"/>
      <c r="AD651" s="55"/>
    </row>
    <row r="652" spans="1:30" ht="20" customHeight="1" x14ac:dyDescent="0.2">
      <c r="A652" s="20"/>
      <c r="B652" s="33"/>
      <c r="C652" s="63"/>
      <c r="D652" s="22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64"/>
      <c r="T652" s="24"/>
      <c r="U652" s="49"/>
      <c r="V652" s="54"/>
      <c r="W652" s="25"/>
      <c r="X652" s="25"/>
      <c r="Y652" s="25"/>
      <c r="Z652" s="25"/>
      <c r="AA652" s="25"/>
      <c r="AB652" s="25"/>
      <c r="AC652" s="25"/>
      <c r="AD652" s="55"/>
    </row>
    <row r="653" spans="1:30" ht="20" customHeight="1" x14ac:dyDescent="0.2">
      <c r="A653" s="20"/>
      <c r="B653" s="33"/>
      <c r="C653" s="63"/>
      <c r="D653" s="22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64"/>
      <c r="T653" s="24"/>
      <c r="U653" s="49"/>
      <c r="V653" s="54"/>
      <c r="W653" s="25"/>
      <c r="X653" s="25"/>
      <c r="Y653" s="25"/>
      <c r="Z653" s="25"/>
      <c r="AA653" s="25"/>
      <c r="AB653" s="25"/>
      <c r="AC653" s="25"/>
      <c r="AD653" s="55"/>
    </row>
    <row r="654" spans="1:30" ht="20" customHeight="1" x14ac:dyDescent="0.2">
      <c r="A654" s="20"/>
      <c r="B654" s="33"/>
      <c r="C654" s="63"/>
      <c r="D654" s="22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64"/>
      <c r="T654" s="24"/>
      <c r="U654" s="49"/>
      <c r="V654" s="54"/>
      <c r="W654" s="25"/>
      <c r="X654" s="25"/>
      <c r="Y654" s="25"/>
      <c r="Z654" s="25"/>
      <c r="AA654" s="25"/>
      <c r="AB654" s="25"/>
      <c r="AC654" s="25"/>
      <c r="AD654" s="55"/>
    </row>
    <row r="655" spans="1:30" ht="20" customHeight="1" x14ac:dyDescent="0.2">
      <c r="A655" s="20"/>
      <c r="B655" s="33"/>
      <c r="C655" s="63"/>
      <c r="D655" s="22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64"/>
      <c r="T655" s="24"/>
      <c r="U655" s="49"/>
      <c r="V655" s="54"/>
      <c r="W655" s="25"/>
      <c r="X655" s="25"/>
      <c r="Y655" s="25"/>
      <c r="Z655" s="25"/>
      <c r="AA655" s="25"/>
      <c r="AB655" s="25"/>
      <c r="AC655" s="25"/>
      <c r="AD655" s="55"/>
    </row>
    <row r="656" spans="1:30" ht="20" customHeight="1" x14ac:dyDescent="0.2">
      <c r="A656" s="20"/>
      <c r="B656" s="33"/>
      <c r="C656" s="63"/>
      <c r="D656" s="22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64"/>
      <c r="T656" s="24"/>
      <c r="U656" s="49"/>
      <c r="V656" s="54"/>
      <c r="W656" s="25"/>
      <c r="X656" s="25"/>
      <c r="Y656" s="25"/>
      <c r="Z656" s="25"/>
      <c r="AA656" s="25"/>
      <c r="AB656" s="25"/>
      <c r="AC656" s="25"/>
      <c r="AD656" s="55"/>
    </row>
    <row r="657" spans="1:30" ht="20" customHeight="1" x14ac:dyDescent="0.2">
      <c r="A657" s="20"/>
      <c r="B657" s="33"/>
      <c r="C657" s="63"/>
      <c r="D657" s="22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64"/>
      <c r="T657" s="24"/>
      <c r="U657" s="49"/>
      <c r="V657" s="54"/>
      <c r="W657" s="25"/>
      <c r="X657" s="25"/>
      <c r="Y657" s="25"/>
      <c r="Z657" s="25"/>
      <c r="AA657" s="25"/>
      <c r="AB657" s="25"/>
      <c r="AC657" s="25"/>
      <c r="AD657" s="55"/>
    </row>
    <row r="658" spans="1:30" ht="20" customHeight="1" x14ac:dyDescent="0.2">
      <c r="A658" s="20"/>
      <c r="B658" s="33"/>
      <c r="C658" s="63"/>
      <c r="D658" s="22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64"/>
      <c r="T658" s="24"/>
      <c r="U658" s="49"/>
      <c r="V658" s="54"/>
      <c r="W658" s="25"/>
      <c r="X658" s="25"/>
      <c r="Y658" s="25"/>
      <c r="Z658" s="25"/>
      <c r="AA658" s="25"/>
      <c r="AB658" s="25"/>
      <c r="AC658" s="25"/>
      <c r="AD658" s="55"/>
    </row>
    <row r="659" spans="1:30" ht="20" customHeight="1" x14ac:dyDescent="0.2">
      <c r="A659" s="20"/>
      <c r="B659" s="33"/>
      <c r="C659" s="63"/>
      <c r="D659" s="22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64"/>
      <c r="T659" s="24"/>
      <c r="U659" s="49"/>
      <c r="V659" s="54"/>
      <c r="W659" s="25"/>
      <c r="X659" s="25"/>
      <c r="Y659" s="25"/>
      <c r="Z659" s="25"/>
      <c r="AA659" s="25"/>
      <c r="AB659" s="25"/>
      <c r="AC659" s="25"/>
      <c r="AD659" s="55"/>
    </row>
    <row r="660" spans="1:30" ht="20" customHeight="1" x14ac:dyDescent="0.2">
      <c r="A660" s="20"/>
      <c r="B660" s="33"/>
      <c r="C660" s="63"/>
      <c r="D660" s="22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64"/>
      <c r="T660" s="24"/>
      <c r="U660" s="49"/>
      <c r="V660" s="54"/>
      <c r="W660" s="25"/>
      <c r="X660" s="25"/>
      <c r="Y660" s="25"/>
      <c r="Z660" s="25"/>
      <c r="AA660" s="25"/>
      <c r="AB660" s="25"/>
      <c r="AC660" s="25"/>
      <c r="AD660" s="55"/>
    </row>
    <row r="661" spans="1:30" ht="20" customHeight="1" x14ac:dyDescent="0.2">
      <c r="A661" s="20"/>
      <c r="B661" s="33"/>
      <c r="C661" s="63"/>
      <c r="D661" s="22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64"/>
      <c r="T661" s="24"/>
      <c r="U661" s="49"/>
      <c r="V661" s="54"/>
      <c r="W661" s="25"/>
      <c r="X661" s="25"/>
      <c r="Y661" s="25"/>
      <c r="Z661" s="25"/>
      <c r="AA661" s="25"/>
      <c r="AB661" s="25"/>
      <c r="AC661" s="25"/>
      <c r="AD661" s="55"/>
    </row>
    <row r="662" spans="1:30" ht="20" customHeight="1" x14ac:dyDescent="0.2">
      <c r="A662" s="20"/>
      <c r="B662" s="33"/>
      <c r="C662" s="63"/>
      <c r="D662" s="22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64"/>
      <c r="T662" s="24"/>
      <c r="U662" s="49"/>
      <c r="V662" s="54"/>
      <c r="W662" s="25"/>
      <c r="X662" s="25"/>
      <c r="Y662" s="25"/>
      <c r="Z662" s="25"/>
      <c r="AA662" s="25"/>
      <c r="AB662" s="25"/>
      <c r="AC662" s="25"/>
      <c r="AD662" s="55"/>
    </row>
    <row r="663" spans="1:30" ht="20" customHeight="1" x14ac:dyDescent="0.2">
      <c r="A663" s="20"/>
      <c r="B663" s="33"/>
      <c r="C663" s="63"/>
      <c r="D663" s="22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64"/>
      <c r="T663" s="24"/>
      <c r="U663" s="49"/>
      <c r="V663" s="54"/>
      <c r="W663" s="25"/>
      <c r="X663" s="25"/>
      <c r="Y663" s="25"/>
      <c r="Z663" s="25"/>
      <c r="AA663" s="25"/>
      <c r="AB663" s="25"/>
      <c r="AC663" s="25"/>
      <c r="AD663" s="55"/>
    </row>
    <row r="664" spans="1:30" ht="20" customHeight="1" x14ac:dyDescent="0.2">
      <c r="A664" s="20"/>
      <c r="B664" s="33"/>
      <c r="C664" s="63"/>
      <c r="D664" s="22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64"/>
      <c r="T664" s="24"/>
      <c r="U664" s="49"/>
      <c r="V664" s="54"/>
      <c r="W664" s="25"/>
      <c r="X664" s="25"/>
      <c r="Y664" s="25"/>
      <c r="Z664" s="25"/>
      <c r="AA664" s="25"/>
      <c r="AB664" s="25"/>
      <c r="AC664" s="25"/>
      <c r="AD664" s="55"/>
    </row>
    <row r="665" spans="1:30" ht="20" customHeight="1" x14ac:dyDescent="0.2">
      <c r="A665" s="20"/>
      <c r="B665" s="33"/>
      <c r="C665" s="63"/>
      <c r="D665" s="22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64"/>
      <c r="T665" s="24"/>
      <c r="U665" s="49"/>
      <c r="V665" s="54"/>
      <c r="W665" s="25"/>
      <c r="X665" s="25"/>
      <c r="Y665" s="25"/>
      <c r="Z665" s="25"/>
      <c r="AA665" s="25"/>
      <c r="AB665" s="25"/>
      <c r="AC665" s="25"/>
      <c r="AD665" s="55"/>
    </row>
    <row r="666" spans="1:30" ht="20" customHeight="1" x14ac:dyDescent="0.2">
      <c r="A666" s="20"/>
      <c r="B666" s="33"/>
      <c r="C666" s="63"/>
      <c r="D666" s="22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64"/>
      <c r="T666" s="24"/>
      <c r="U666" s="49"/>
      <c r="V666" s="54"/>
      <c r="W666" s="25"/>
      <c r="X666" s="25"/>
      <c r="Y666" s="25"/>
      <c r="Z666" s="25"/>
      <c r="AA666" s="25"/>
      <c r="AB666" s="25"/>
      <c r="AC666" s="25"/>
      <c r="AD666" s="55"/>
    </row>
    <row r="667" spans="1:30" ht="20" customHeight="1" x14ac:dyDescent="0.2">
      <c r="A667" s="20"/>
      <c r="B667" s="33"/>
      <c r="C667" s="63"/>
      <c r="D667" s="22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64"/>
      <c r="T667" s="24"/>
      <c r="U667" s="49"/>
      <c r="V667" s="54"/>
      <c r="W667" s="25"/>
      <c r="X667" s="25"/>
      <c r="Y667" s="25"/>
      <c r="Z667" s="25"/>
      <c r="AA667" s="25"/>
      <c r="AB667" s="25"/>
      <c r="AC667" s="25"/>
      <c r="AD667" s="55"/>
    </row>
    <row r="668" spans="1:30" ht="20" customHeight="1" x14ac:dyDescent="0.2">
      <c r="A668" s="20"/>
      <c r="B668" s="33"/>
      <c r="C668" s="63"/>
      <c r="D668" s="22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64"/>
      <c r="T668" s="24"/>
      <c r="U668" s="49"/>
      <c r="V668" s="54"/>
      <c r="W668" s="25"/>
      <c r="X668" s="25"/>
      <c r="Y668" s="25"/>
      <c r="Z668" s="25"/>
      <c r="AA668" s="25"/>
      <c r="AB668" s="25"/>
      <c r="AC668" s="25"/>
      <c r="AD668" s="55"/>
    </row>
    <row r="669" spans="1:30" ht="20" customHeight="1" x14ac:dyDescent="0.2">
      <c r="A669" s="20"/>
      <c r="B669" s="33"/>
      <c r="C669" s="63"/>
      <c r="D669" s="22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64"/>
      <c r="T669" s="24"/>
      <c r="U669" s="49"/>
      <c r="V669" s="54"/>
      <c r="W669" s="25"/>
      <c r="X669" s="25"/>
      <c r="Y669" s="25"/>
      <c r="Z669" s="25"/>
      <c r="AA669" s="25"/>
      <c r="AB669" s="25"/>
      <c r="AC669" s="25"/>
      <c r="AD669" s="55"/>
    </row>
    <row r="670" spans="1:30" ht="20" customHeight="1" x14ac:dyDescent="0.2">
      <c r="A670" s="20"/>
      <c r="B670" s="33"/>
      <c r="C670" s="63"/>
      <c r="D670" s="22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64"/>
      <c r="T670" s="24"/>
      <c r="U670" s="49"/>
      <c r="V670" s="54"/>
      <c r="W670" s="25"/>
      <c r="X670" s="25"/>
      <c r="Y670" s="25"/>
      <c r="Z670" s="25"/>
      <c r="AA670" s="25"/>
      <c r="AB670" s="25"/>
      <c r="AC670" s="25"/>
      <c r="AD670" s="55"/>
    </row>
    <row r="671" spans="1:30" ht="20" customHeight="1" x14ac:dyDescent="0.2">
      <c r="A671" s="20"/>
      <c r="B671" s="33"/>
      <c r="C671" s="63"/>
      <c r="D671" s="22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64"/>
      <c r="T671" s="24"/>
      <c r="U671" s="49"/>
      <c r="V671" s="54"/>
      <c r="W671" s="25"/>
      <c r="X671" s="25"/>
      <c r="Y671" s="25"/>
      <c r="Z671" s="25"/>
      <c r="AA671" s="25"/>
      <c r="AB671" s="25"/>
      <c r="AC671" s="25"/>
      <c r="AD671" s="55"/>
    </row>
    <row r="672" spans="1:30" ht="20" customHeight="1" x14ac:dyDescent="0.2">
      <c r="A672" s="20"/>
      <c r="B672" s="33"/>
      <c r="C672" s="63"/>
      <c r="D672" s="22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64"/>
      <c r="T672" s="24"/>
      <c r="U672" s="49"/>
      <c r="V672" s="54"/>
      <c r="W672" s="25"/>
      <c r="X672" s="25"/>
      <c r="Y672" s="25"/>
      <c r="Z672" s="25"/>
      <c r="AA672" s="25"/>
      <c r="AB672" s="25"/>
      <c r="AC672" s="25"/>
      <c r="AD672" s="55"/>
    </row>
    <row r="673" spans="1:30" ht="20" customHeight="1" x14ac:dyDescent="0.2">
      <c r="A673" s="20"/>
      <c r="B673" s="33"/>
      <c r="C673" s="63"/>
      <c r="D673" s="22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64"/>
      <c r="T673" s="24"/>
      <c r="U673" s="49"/>
      <c r="V673" s="54"/>
      <c r="W673" s="25"/>
      <c r="X673" s="25"/>
      <c r="Y673" s="25"/>
      <c r="Z673" s="25"/>
      <c r="AA673" s="25"/>
      <c r="AB673" s="25"/>
      <c r="AC673" s="25"/>
      <c r="AD673" s="55"/>
    </row>
    <row r="674" spans="1:30" ht="20" customHeight="1" x14ac:dyDescent="0.2">
      <c r="A674" s="20"/>
      <c r="B674" s="33"/>
      <c r="C674" s="63"/>
      <c r="D674" s="22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64"/>
      <c r="T674" s="24"/>
      <c r="U674" s="49"/>
      <c r="V674" s="54"/>
      <c r="W674" s="25"/>
      <c r="X674" s="25"/>
      <c r="Y674" s="25"/>
      <c r="Z674" s="25"/>
      <c r="AA674" s="25"/>
      <c r="AB674" s="25"/>
      <c r="AC674" s="25"/>
      <c r="AD674" s="55"/>
    </row>
    <row r="675" spans="1:30" ht="20" customHeight="1" x14ac:dyDescent="0.2">
      <c r="A675" s="20"/>
      <c r="B675" s="33"/>
      <c r="C675" s="63"/>
      <c r="D675" s="22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64"/>
      <c r="T675" s="24"/>
      <c r="U675" s="49"/>
      <c r="V675" s="54"/>
      <c r="W675" s="25"/>
      <c r="X675" s="25"/>
      <c r="Y675" s="25"/>
      <c r="Z675" s="25"/>
      <c r="AA675" s="25"/>
      <c r="AB675" s="25"/>
      <c r="AC675" s="25"/>
      <c r="AD675" s="55"/>
    </row>
    <row r="676" spans="1:30" ht="20" customHeight="1" x14ac:dyDescent="0.2">
      <c r="A676" s="20"/>
      <c r="B676" s="33"/>
      <c r="C676" s="63"/>
      <c r="D676" s="22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64"/>
      <c r="T676" s="24"/>
      <c r="U676" s="49"/>
      <c r="V676" s="54"/>
      <c r="W676" s="25"/>
      <c r="X676" s="25"/>
      <c r="Y676" s="25"/>
      <c r="Z676" s="25"/>
      <c r="AA676" s="25"/>
      <c r="AB676" s="25"/>
      <c r="AC676" s="25"/>
      <c r="AD676" s="55"/>
    </row>
    <row r="677" spans="1:30" ht="20" customHeight="1" x14ac:dyDescent="0.2">
      <c r="A677" s="20"/>
      <c r="B677" s="33"/>
      <c r="C677" s="63"/>
      <c r="D677" s="22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64"/>
      <c r="T677" s="24"/>
      <c r="U677" s="49"/>
      <c r="V677" s="54"/>
      <c r="W677" s="25"/>
      <c r="X677" s="25"/>
      <c r="Y677" s="25"/>
      <c r="Z677" s="25"/>
      <c r="AA677" s="25"/>
      <c r="AB677" s="25"/>
      <c r="AC677" s="25"/>
      <c r="AD677" s="55"/>
    </row>
    <row r="678" spans="1:30" ht="20" customHeight="1" x14ac:dyDescent="0.2">
      <c r="A678" s="20"/>
      <c r="B678" s="33"/>
      <c r="C678" s="63"/>
      <c r="D678" s="22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64"/>
      <c r="T678" s="24"/>
      <c r="U678" s="49"/>
      <c r="V678" s="54"/>
      <c r="W678" s="25"/>
      <c r="X678" s="25"/>
      <c r="Y678" s="25"/>
      <c r="Z678" s="25"/>
      <c r="AA678" s="25"/>
      <c r="AB678" s="25"/>
      <c r="AC678" s="25"/>
      <c r="AD678" s="55"/>
    </row>
    <row r="679" spans="1:30" ht="20" customHeight="1" x14ac:dyDescent="0.2">
      <c r="A679" s="20"/>
      <c r="B679" s="33"/>
      <c r="C679" s="63"/>
      <c r="D679" s="22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64"/>
      <c r="T679" s="24"/>
      <c r="U679" s="49"/>
      <c r="V679" s="54"/>
      <c r="W679" s="25"/>
      <c r="X679" s="25"/>
      <c r="Y679" s="25"/>
      <c r="Z679" s="25"/>
      <c r="AA679" s="25"/>
      <c r="AB679" s="25"/>
      <c r="AC679" s="25"/>
      <c r="AD679" s="55"/>
    </row>
    <row r="680" spans="1:30" ht="20" customHeight="1" x14ac:dyDescent="0.2">
      <c r="A680" s="20"/>
      <c r="B680" s="33"/>
      <c r="C680" s="63"/>
      <c r="D680" s="22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64"/>
      <c r="T680" s="24"/>
      <c r="U680" s="49"/>
      <c r="V680" s="54"/>
      <c r="W680" s="25"/>
      <c r="X680" s="25"/>
      <c r="Y680" s="25"/>
      <c r="Z680" s="25"/>
      <c r="AA680" s="25"/>
      <c r="AB680" s="25"/>
      <c r="AC680" s="25"/>
      <c r="AD680" s="55"/>
    </row>
    <row r="681" spans="1:30" ht="20" customHeight="1" x14ac:dyDescent="0.2">
      <c r="A681" s="20"/>
      <c r="B681" s="33"/>
      <c r="C681" s="63"/>
      <c r="D681" s="22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64"/>
      <c r="T681" s="24"/>
      <c r="U681" s="49"/>
      <c r="V681" s="54"/>
      <c r="W681" s="25"/>
      <c r="X681" s="25"/>
      <c r="Y681" s="25"/>
      <c r="Z681" s="25"/>
      <c r="AA681" s="25"/>
      <c r="AB681" s="25"/>
      <c r="AC681" s="25"/>
      <c r="AD681" s="55"/>
    </row>
    <row r="682" spans="1:30" ht="20" customHeight="1" x14ac:dyDescent="0.2">
      <c r="A682" s="20"/>
      <c r="B682" s="33"/>
      <c r="C682" s="63"/>
      <c r="D682" s="22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64"/>
      <c r="T682" s="24"/>
      <c r="U682" s="49"/>
      <c r="V682" s="54"/>
      <c r="W682" s="25"/>
      <c r="X682" s="25"/>
      <c r="Y682" s="25"/>
      <c r="Z682" s="25"/>
      <c r="AA682" s="25"/>
      <c r="AB682" s="25"/>
      <c r="AC682" s="25"/>
      <c r="AD682" s="55"/>
    </row>
    <row r="683" spans="1:30" ht="20" customHeight="1" x14ac:dyDescent="0.2">
      <c r="A683" s="20"/>
      <c r="B683" s="33"/>
      <c r="C683" s="63"/>
      <c r="D683" s="22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64"/>
      <c r="T683" s="24"/>
      <c r="U683" s="49"/>
      <c r="V683" s="54"/>
      <c r="W683" s="25"/>
      <c r="X683" s="25"/>
      <c r="Y683" s="25"/>
      <c r="Z683" s="25"/>
      <c r="AA683" s="25"/>
      <c r="AB683" s="25"/>
      <c r="AC683" s="25"/>
      <c r="AD683" s="55"/>
    </row>
    <row r="684" spans="1:30" ht="20" customHeight="1" x14ac:dyDescent="0.2">
      <c r="A684" s="20"/>
      <c r="B684" s="33"/>
      <c r="C684" s="63"/>
      <c r="D684" s="22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64"/>
      <c r="T684" s="24"/>
      <c r="U684" s="49"/>
      <c r="V684" s="54"/>
      <c r="W684" s="25"/>
      <c r="X684" s="25"/>
      <c r="Y684" s="25"/>
      <c r="Z684" s="25"/>
      <c r="AA684" s="25"/>
      <c r="AB684" s="25"/>
      <c r="AC684" s="25"/>
      <c r="AD684" s="55"/>
    </row>
    <row r="685" spans="1:30" ht="20" customHeight="1" x14ac:dyDescent="0.2">
      <c r="A685" s="20"/>
      <c r="B685" s="33"/>
      <c r="C685" s="63"/>
      <c r="D685" s="22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64"/>
      <c r="T685" s="24"/>
      <c r="U685" s="49"/>
      <c r="V685" s="54"/>
      <c r="W685" s="25"/>
      <c r="X685" s="25"/>
      <c r="Y685" s="25"/>
      <c r="Z685" s="25"/>
      <c r="AA685" s="25"/>
      <c r="AB685" s="25"/>
      <c r="AC685" s="25"/>
      <c r="AD685" s="55"/>
    </row>
    <row r="686" spans="1:30" ht="20" customHeight="1" x14ac:dyDescent="0.2">
      <c r="A686" s="20"/>
      <c r="B686" s="33"/>
      <c r="C686" s="63"/>
      <c r="D686" s="22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64"/>
      <c r="T686" s="24"/>
      <c r="U686" s="49"/>
      <c r="V686" s="54"/>
      <c r="W686" s="25"/>
      <c r="X686" s="25"/>
      <c r="Y686" s="25"/>
      <c r="Z686" s="25"/>
      <c r="AA686" s="25"/>
      <c r="AB686" s="25"/>
      <c r="AC686" s="25"/>
      <c r="AD686" s="55"/>
    </row>
    <row r="687" spans="1:30" ht="20" customHeight="1" x14ac:dyDescent="0.2">
      <c r="A687" s="20"/>
      <c r="B687" s="33"/>
      <c r="C687" s="63"/>
      <c r="D687" s="22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64"/>
      <c r="T687" s="24"/>
      <c r="U687" s="49"/>
      <c r="V687" s="54"/>
      <c r="W687" s="25"/>
      <c r="X687" s="25"/>
      <c r="Y687" s="25"/>
      <c r="Z687" s="25"/>
      <c r="AA687" s="25"/>
      <c r="AB687" s="25"/>
      <c r="AC687" s="25"/>
      <c r="AD687" s="55"/>
    </row>
    <row r="688" spans="1:30" ht="20" customHeight="1" x14ac:dyDescent="0.2">
      <c r="A688" s="20"/>
      <c r="B688" s="33"/>
      <c r="C688" s="63"/>
      <c r="D688" s="22"/>
      <c r="E688" s="23"/>
      <c r="F688" s="23"/>
      <c r="G688" s="23"/>
      <c r="H688" s="26"/>
      <c r="I688" s="23"/>
      <c r="J688" s="23"/>
      <c r="K688" s="23"/>
      <c r="L688" s="26"/>
      <c r="M688" s="23"/>
      <c r="N688" s="23"/>
      <c r="O688" s="23"/>
      <c r="P688" s="26"/>
      <c r="Q688" s="23"/>
      <c r="R688" s="23"/>
      <c r="S688" s="64"/>
      <c r="T688" s="24"/>
      <c r="U688" s="49"/>
      <c r="V688" s="54"/>
      <c r="W688" s="25"/>
      <c r="X688" s="25"/>
      <c r="Y688" s="25"/>
      <c r="Z688" s="25"/>
      <c r="AA688" s="25"/>
      <c r="AB688" s="25"/>
      <c r="AC688" s="25"/>
      <c r="AD688" s="55"/>
    </row>
    <row r="689" spans="1:30" ht="20" customHeight="1" x14ac:dyDescent="0.2">
      <c r="A689" s="20"/>
      <c r="B689" s="33"/>
      <c r="C689" s="63"/>
      <c r="D689" s="22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64"/>
      <c r="T689" s="24"/>
      <c r="U689" s="49"/>
      <c r="V689" s="54"/>
      <c r="W689" s="25"/>
      <c r="X689" s="25"/>
      <c r="Y689" s="25"/>
      <c r="Z689" s="25"/>
      <c r="AA689" s="25"/>
      <c r="AB689" s="25"/>
      <c r="AC689" s="25"/>
      <c r="AD689" s="55"/>
    </row>
    <row r="690" spans="1:30" ht="20" customHeight="1" x14ac:dyDescent="0.2">
      <c r="A690" s="20"/>
      <c r="B690" s="33"/>
      <c r="C690" s="63"/>
      <c r="D690" s="22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64"/>
      <c r="T690" s="24"/>
      <c r="U690" s="49"/>
      <c r="V690" s="54"/>
      <c r="W690" s="25"/>
      <c r="X690" s="25"/>
      <c r="Y690" s="25"/>
      <c r="Z690" s="25"/>
      <c r="AA690" s="25"/>
      <c r="AB690" s="25"/>
      <c r="AC690" s="25"/>
      <c r="AD690" s="55"/>
    </row>
    <row r="691" spans="1:30" ht="20" customHeight="1" x14ac:dyDescent="0.2">
      <c r="A691" s="20"/>
      <c r="B691" s="33"/>
      <c r="C691" s="63"/>
      <c r="D691" s="22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64"/>
      <c r="T691" s="24"/>
      <c r="U691" s="49"/>
      <c r="V691" s="54"/>
      <c r="W691" s="25"/>
      <c r="X691" s="25"/>
      <c r="Y691" s="25"/>
      <c r="Z691" s="25"/>
      <c r="AA691" s="25"/>
      <c r="AB691" s="25"/>
      <c r="AC691" s="25"/>
      <c r="AD691" s="55"/>
    </row>
    <row r="692" spans="1:30" ht="20" customHeight="1" x14ac:dyDescent="0.2">
      <c r="A692" s="20"/>
      <c r="B692" s="33"/>
      <c r="C692" s="63"/>
      <c r="D692" s="22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64"/>
      <c r="T692" s="24"/>
      <c r="U692" s="49"/>
      <c r="V692" s="54"/>
      <c r="W692" s="25"/>
      <c r="X692" s="25"/>
      <c r="Y692" s="25"/>
      <c r="Z692" s="25"/>
      <c r="AA692" s="25"/>
      <c r="AB692" s="25"/>
      <c r="AC692" s="25"/>
      <c r="AD692" s="55"/>
    </row>
    <row r="693" spans="1:30" ht="20" customHeight="1" x14ac:dyDescent="0.2">
      <c r="A693" s="20"/>
      <c r="B693" s="33"/>
      <c r="C693" s="63"/>
      <c r="D693" s="22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64"/>
      <c r="T693" s="24"/>
      <c r="U693" s="49"/>
      <c r="V693" s="54"/>
      <c r="W693" s="25"/>
      <c r="X693" s="25"/>
      <c r="Y693" s="25"/>
      <c r="Z693" s="25"/>
      <c r="AA693" s="25"/>
      <c r="AB693" s="25"/>
      <c r="AC693" s="25"/>
      <c r="AD693" s="55"/>
    </row>
    <row r="694" spans="1:30" ht="20" customHeight="1" x14ac:dyDescent="0.2">
      <c r="A694" s="20"/>
      <c r="B694" s="33"/>
      <c r="C694" s="63"/>
      <c r="D694" s="22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64"/>
      <c r="T694" s="24"/>
      <c r="U694" s="49"/>
      <c r="V694" s="54"/>
      <c r="W694" s="25"/>
      <c r="X694" s="25"/>
      <c r="Y694" s="25"/>
      <c r="Z694" s="25"/>
      <c r="AA694" s="25"/>
      <c r="AB694" s="25"/>
      <c r="AC694" s="25"/>
      <c r="AD694" s="55"/>
    </row>
    <row r="695" spans="1:30" ht="20" customHeight="1" x14ac:dyDescent="0.2">
      <c r="A695" s="20"/>
      <c r="B695" s="33"/>
      <c r="C695" s="63"/>
      <c r="D695" s="22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64"/>
      <c r="T695" s="24"/>
      <c r="U695" s="49"/>
      <c r="V695" s="54"/>
      <c r="W695" s="25"/>
      <c r="X695" s="25"/>
      <c r="Y695" s="25"/>
      <c r="Z695" s="25"/>
      <c r="AA695" s="25"/>
      <c r="AB695" s="25"/>
      <c r="AC695" s="25"/>
      <c r="AD695" s="55"/>
    </row>
    <row r="696" spans="1:30" ht="20" customHeight="1" x14ac:dyDescent="0.2">
      <c r="A696" s="20"/>
      <c r="B696" s="33"/>
      <c r="C696" s="63"/>
      <c r="D696" s="22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64"/>
      <c r="T696" s="24"/>
      <c r="U696" s="49"/>
      <c r="V696" s="54"/>
      <c r="W696" s="25"/>
      <c r="X696" s="25"/>
      <c r="Y696" s="25"/>
      <c r="Z696" s="25"/>
      <c r="AA696" s="25"/>
      <c r="AB696" s="25"/>
      <c r="AC696" s="25"/>
      <c r="AD696" s="55"/>
    </row>
    <row r="697" spans="1:30" ht="20" customHeight="1" x14ac:dyDescent="0.2">
      <c r="A697" s="20"/>
      <c r="B697" s="33"/>
      <c r="C697" s="63"/>
      <c r="D697" s="22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64"/>
      <c r="T697" s="24"/>
      <c r="U697" s="49"/>
      <c r="V697" s="54"/>
      <c r="W697" s="25"/>
      <c r="X697" s="25"/>
      <c r="Y697" s="25"/>
      <c r="Z697" s="25"/>
      <c r="AA697" s="25"/>
      <c r="AB697" s="25"/>
      <c r="AC697" s="25"/>
      <c r="AD697" s="55"/>
    </row>
    <row r="698" spans="1:30" ht="20" customHeight="1" x14ac:dyDescent="0.2">
      <c r="A698" s="20"/>
      <c r="B698" s="33"/>
      <c r="C698" s="63"/>
      <c r="D698" s="22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64"/>
      <c r="T698" s="24"/>
      <c r="U698" s="49"/>
      <c r="V698" s="54"/>
      <c r="W698" s="25"/>
      <c r="X698" s="25"/>
      <c r="Y698" s="25"/>
      <c r="Z698" s="25"/>
      <c r="AA698" s="25"/>
      <c r="AB698" s="25"/>
      <c r="AC698" s="25"/>
      <c r="AD698" s="55"/>
    </row>
    <row r="699" spans="1:30" ht="20" customHeight="1" x14ac:dyDescent="0.2">
      <c r="A699" s="20"/>
      <c r="B699" s="33"/>
      <c r="C699" s="63"/>
      <c r="D699" s="22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64"/>
      <c r="T699" s="24"/>
      <c r="U699" s="49"/>
      <c r="V699" s="54"/>
      <c r="W699" s="25"/>
      <c r="X699" s="25"/>
      <c r="Y699" s="25"/>
      <c r="Z699" s="25"/>
      <c r="AA699" s="25"/>
      <c r="AB699" s="25"/>
      <c r="AC699" s="25"/>
      <c r="AD699" s="55"/>
    </row>
    <row r="700" spans="1:30" ht="20" customHeight="1" x14ac:dyDescent="0.2">
      <c r="A700" s="20"/>
      <c r="B700" s="33"/>
      <c r="C700" s="63"/>
      <c r="D700" s="22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64"/>
      <c r="T700" s="24"/>
      <c r="U700" s="49"/>
      <c r="V700" s="54"/>
      <c r="W700" s="25"/>
      <c r="X700" s="25"/>
      <c r="Y700" s="25"/>
      <c r="Z700" s="25"/>
      <c r="AA700" s="25"/>
      <c r="AB700" s="25"/>
      <c r="AC700" s="25"/>
      <c r="AD700" s="55"/>
    </row>
    <row r="701" spans="1:30" ht="20" customHeight="1" x14ac:dyDescent="0.2">
      <c r="A701" s="20"/>
      <c r="B701" s="33"/>
      <c r="C701" s="63"/>
      <c r="D701" s="22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64"/>
      <c r="T701" s="24"/>
      <c r="U701" s="49"/>
      <c r="V701" s="54"/>
      <c r="W701" s="25"/>
      <c r="X701" s="25"/>
      <c r="Y701" s="25"/>
      <c r="Z701" s="25"/>
      <c r="AA701" s="25"/>
      <c r="AB701" s="25"/>
      <c r="AC701" s="25"/>
      <c r="AD701" s="55"/>
    </row>
    <row r="702" spans="1:30" ht="20" customHeight="1" x14ac:dyDescent="0.2">
      <c r="A702" s="20"/>
      <c r="B702" s="33"/>
      <c r="C702" s="63"/>
      <c r="D702" s="22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64"/>
      <c r="T702" s="24"/>
      <c r="U702" s="49"/>
      <c r="V702" s="54"/>
      <c r="W702" s="25"/>
      <c r="X702" s="25"/>
      <c r="Y702" s="25"/>
      <c r="Z702" s="25"/>
      <c r="AA702" s="25"/>
      <c r="AB702" s="25"/>
      <c r="AC702" s="25"/>
      <c r="AD702" s="55"/>
    </row>
    <row r="703" spans="1:30" ht="20" customHeight="1" x14ac:dyDescent="0.2">
      <c r="A703" s="20"/>
      <c r="B703" s="33"/>
      <c r="C703" s="63"/>
      <c r="D703" s="22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64"/>
      <c r="T703" s="24"/>
      <c r="U703" s="49"/>
      <c r="V703" s="54"/>
      <c r="W703" s="25"/>
      <c r="X703" s="25"/>
      <c r="Y703" s="25"/>
      <c r="Z703" s="25"/>
      <c r="AA703" s="25"/>
      <c r="AB703" s="25"/>
      <c r="AC703" s="25"/>
      <c r="AD703" s="55"/>
    </row>
    <row r="704" spans="1:30" ht="20" customHeight="1" x14ac:dyDescent="0.2">
      <c r="A704" s="20"/>
      <c r="B704" s="33"/>
      <c r="C704" s="63"/>
      <c r="D704" s="22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64"/>
      <c r="T704" s="24"/>
      <c r="U704" s="49"/>
      <c r="V704" s="54"/>
      <c r="W704" s="25"/>
      <c r="X704" s="25"/>
      <c r="Y704" s="25"/>
      <c r="Z704" s="25"/>
      <c r="AA704" s="25"/>
      <c r="AB704" s="25"/>
      <c r="AC704" s="25"/>
      <c r="AD704" s="55"/>
    </row>
    <row r="705" spans="1:30" ht="20" customHeight="1" x14ac:dyDescent="0.2">
      <c r="A705" s="20"/>
      <c r="B705" s="33"/>
      <c r="C705" s="63"/>
      <c r="D705" s="22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64"/>
      <c r="T705" s="24"/>
      <c r="U705" s="49"/>
      <c r="V705" s="54"/>
      <c r="W705" s="25"/>
      <c r="X705" s="25"/>
      <c r="Y705" s="25"/>
      <c r="Z705" s="25"/>
      <c r="AA705" s="25"/>
      <c r="AB705" s="25"/>
      <c r="AC705" s="25"/>
      <c r="AD705" s="55"/>
    </row>
    <row r="706" spans="1:30" ht="20" customHeight="1" x14ac:dyDescent="0.2">
      <c r="A706" s="20"/>
      <c r="B706" s="33"/>
      <c r="C706" s="63"/>
      <c r="D706" s="22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64"/>
      <c r="T706" s="24"/>
      <c r="U706" s="49"/>
      <c r="V706" s="54"/>
      <c r="W706" s="25"/>
      <c r="X706" s="25"/>
      <c r="Y706" s="25"/>
      <c r="Z706" s="25"/>
      <c r="AA706" s="25"/>
      <c r="AB706" s="25"/>
      <c r="AC706" s="25"/>
      <c r="AD706" s="55"/>
    </row>
    <row r="707" spans="1:30" ht="20" customHeight="1" x14ac:dyDescent="0.2">
      <c r="A707" s="20"/>
      <c r="B707" s="33"/>
      <c r="C707" s="63"/>
      <c r="D707" s="22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64"/>
      <c r="T707" s="24"/>
      <c r="U707" s="49"/>
      <c r="V707" s="54"/>
      <c r="W707" s="25"/>
      <c r="X707" s="25"/>
      <c r="Y707" s="25"/>
      <c r="Z707" s="25"/>
      <c r="AA707" s="25"/>
      <c r="AB707" s="25"/>
      <c r="AC707" s="25"/>
      <c r="AD707" s="55"/>
    </row>
    <row r="708" spans="1:30" ht="20" customHeight="1" x14ac:dyDescent="0.2">
      <c r="A708" s="20"/>
      <c r="B708" s="33"/>
      <c r="C708" s="63"/>
      <c r="D708" s="22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64"/>
      <c r="T708" s="24"/>
      <c r="U708" s="49"/>
      <c r="V708" s="54"/>
      <c r="W708" s="25"/>
      <c r="X708" s="25"/>
      <c r="Y708" s="25"/>
      <c r="Z708" s="25"/>
      <c r="AA708" s="25"/>
      <c r="AB708" s="25"/>
      <c r="AC708" s="25"/>
      <c r="AD708" s="55"/>
    </row>
    <row r="709" spans="1:30" ht="20" customHeight="1" x14ac:dyDescent="0.2">
      <c r="A709" s="20"/>
      <c r="B709" s="33"/>
      <c r="C709" s="63"/>
      <c r="D709" s="22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64"/>
      <c r="T709" s="24"/>
      <c r="U709" s="49"/>
      <c r="V709" s="54"/>
      <c r="W709" s="25"/>
      <c r="X709" s="25"/>
      <c r="Y709" s="25"/>
      <c r="Z709" s="25"/>
      <c r="AA709" s="25"/>
      <c r="AB709" s="25"/>
      <c r="AC709" s="25"/>
      <c r="AD709" s="55"/>
    </row>
    <row r="710" spans="1:30" ht="20" customHeight="1" x14ac:dyDescent="0.2">
      <c r="A710" s="20"/>
      <c r="B710" s="33"/>
      <c r="C710" s="63"/>
      <c r="D710" s="22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64"/>
      <c r="T710" s="24"/>
      <c r="U710" s="49"/>
      <c r="V710" s="54"/>
      <c r="W710" s="25"/>
      <c r="X710" s="25"/>
      <c r="Y710" s="25"/>
      <c r="Z710" s="25"/>
      <c r="AA710" s="25"/>
      <c r="AB710" s="25"/>
      <c r="AC710" s="25"/>
      <c r="AD710" s="55"/>
    </row>
    <row r="711" spans="1:30" ht="20" customHeight="1" x14ac:dyDescent="0.2">
      <c r="A711" s="20"/>
      <c r="B711" s="33"/>
      <c r="C711" s="63"/>
      <c r="D711" s="22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64"/>
      <c r="T711" s="24"/>
      <c r="U711" s="49"/>
      <c r="V711" s="54"/>
      <c r="W711" s="25"/>
      <c r="X711" s="25"/>
      <c r="Y711" s="25"/>
      <c r="Z711" s="25"/>
      <c r="AA711" s="25"/>
      <c r="AB711" s="25"/>
      <c r="AC711" s="25"/>
      <c r="AD711" s="55"/>
    </row>
    <row r="712" spans="1:30" ht="20" customHeight="1" x14ac:dyDescent="0.2">
      <c r="A712" s="20"/>
      <c r="B712" s="33"/>
      <c r="C712" s="63"/>
      <c r="D712" s="22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64"/>
      <c r="T712" s="24"/>
      <c r="U712" s="49"/>
      <c r="V712" s="54"/>
      <c r="W712" s="25"/>
      <c r="X712" s="25"/>
      <c r="Y712" s="25"/>
      <c r="Z712" s="25"/>
      <c r="AA712" s="25"/>
      <c r="AB712" s="25"/>
      <c r="AC712" s="25"/>
      <c r="AD712" s="55"/>
    </row>
    <row r="713" spans="1:30" ht="20" customHeight="1" x14ac:dyDescent="0.2">
      <c r="A713" s="20"/>
      <c r="B713" s="33"/>
      <c r="C713" s="63"/>
      <c r="D713" s="22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64"/>
      <c r="T713" s="24"/>
      <c r="U713" s="49"/>
      <c r="V713" s="54"/>
      <c r="W713" s="25"/>
      <c r="X713" s="25"/>
      <c r="Y713" s="25"/>
      <c r="Z713" s="25"/>
      <c r="AA713" s="25"/>
      <c r="AB713" s="25"/>
      <c r="AC713" s="25"/>
      <c r="AD713" s="55"/>
    </row>
    <row r="714" spans="1:30" ht="20" customHeight="1" x14ac:dyDescent="0.2">
      <c r="A714" s="20"/>
      <c r="B714" s="33"/>
      <c r="C714" s="63"/>
      <c r="D714" s="22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64"/>
      <c r="T714" s="24"/>
      <c r="U714" s="49"/>
      <c r="V714" s="54"/>
      <c r="W714" s="25"/>
      <c r="X714" s="25"/>
      <c r="Y714" s="25"/>
      <c r="Z714" s="25"/>
      <c r="AA714" s="25"/>
      <c r="AB714" s="25"/>
      <c r="AC714" s="25"/>
      <c r="AD714" s="55"/>
    </row>
    <row r="715" spans="1:30" ht="20" customHeight="1" x14ac:dyDescent="0.2">
      <c r="A715" s="20"/>
      <c r="B715" s="33"/>
      <c r="C715" s="63"/>
      <c r="D715" s="22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64"/>
      <c r="T715" s="24"/>
      <c r="U715" s="49"/>
      <c r="V715" s="54"/>
      <c r="W715" s="25"/>
      <c r="X715" s="25"/>
      <c r="Y715" s="25"/>
      <c r="Z715" s="25"/>
      <c r="AA715" s="25"/>
      <c r="AB715" s="25"/>
      <c r="AC715" s="25"/>
      <c r="AD715" s="55"/>
    </row>
    <row r="716" spans="1:30" ht="20" customHeight="1" x14ac:dyDescent="0.2">
      <c r="A716" s="20"/>
      <c r="B716" s="33"/>
      <c r="C716" s="63"/>
      <c r="D716" s="22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64"/>
      <c r="T716" s="24"/>
      <c r="U716" s="49"/>
      <c r="V716" s="54"/>
      <c r="W716" s="25"/>
      <c r="X716" s="25"/>
      <c r="Y716" s="25"/>
      <c r="Z716" s="25"/>
      <c r="AA716" s="25"/>
      <c r="AB716" s="25"/>
      <c r="AC716" s="25"/>
      <c r="AD716" s="55"/>
    </row>
    <row r="717" spans="1:30" ht="20" customHeight="1" x14ac:dyDescent="0.2">
      <c r="A717" s="20"/>
      <c r="B717" s="33"/>
      <c r="C717" s="63"/>
      <c r="D717" s="22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64"/>
      <c r="T717" s="24"/>
      <c r="U717" s="49"/>
      <c r="V717" s="54"/>
      <c r="W717" s="25"/>
      <c r="X717" s="25"/>
      <c r="Y717" s="25"/>
      <c r="Z717" s="25"/>
      <c r="AA717" s="25"/>
      <c r="AB717" s="25"/>
      <c r="AC717" s="25"/>
      <c r="AD717" s="55"/>
    </row>
    <row r="718" spans="1:30" ht="20" customHeight="1" x14ac:dyDescent="0.2">
      <c r="A718" s="20"/>
      <c r="B718" s="33"/>
      <c r="C718" s="63"/>
      <c r="D718" s="22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64"/>
      <c r="T718" s="24"/>
      <c r="U718" s="49"/>
      <c r="V718" s="54"/>
      <c r="W718" s="25"/>
      <c r="X718" s="25"/>
      <c r="Y718" s="25"/>
      <c r="Z718" s="25"/>
      <c r="AA718" s="25"/>
      <c r="AB718" s="25"/>
      <c r="AC718" s="25"/>
      <c r="AD718" s="55"/>
    </row>
    <row r="719" spans="1:30" ht="20" customHeight="1" x14ac:dyDescent="0.2">
      <c r="A719" s="20"/>
      <c r="B719" s="33"/>
      <c r="C719" s="63"/>
      <c r="D719" s="22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64"/>
      <c r="T719" s="24"/>
      <c r="U719" s="49"/>
      <c r="V719" s="54"/>
      <c r="W719" s="25"/>
      <c r="X719" s="25"/>
      <c r="Y719" s="25"/>
      <c r="Z719" s="25"/>
      <c r="AA719" s="25"/>
      <c r="AB719" s="25"/>
      <c r="AC719" s="25"/>
      <c r="AD719" s="55"/>
    </row>
    <row r="720" spans="1:30" ht="20" customHeight="1" x14ac:dyDescent="0.2">
      <c r="A720" s="20"/>
      <c r="B720" s="33"/>
      <c r="C720" s="63"/>
      <c r="D720" s="22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64"/>
      <c r="T720" s="24"/>
      <c r="U720" s="49"/>
      <c r="V720" s="54"/>
      <c r="W720" s="25"/>
      <c r="X720" s="25"/>
      <c r="Y720" s="25"/>
      <c r="Z720" s="25"/>
      <c r="AA720" s="25"/>
      <c r="AB720" s="25"/>
      <c r="AC720" s="25"/>
      <c r="AD720" s="55"/>
    </row>
    <row r="721" spans="1:30" ht="20" customHeight="1" x14ac:dyDescent="0.2">
      <c r="A721" s="20"/>
      <c r="B721" s="33"/>
      <c r="C721" s="63"/>
      <c r="D721" s="22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64"/>
      <c r="T721" s="24"/>
      <c r="U721" s="49"/>
      <c r="V721" s="54"/>
      <c r="W721" s="25"/>
      <c r="X721" s="25"/>
      <c r="Y721" s="25"/>
      <c r="Z721" s="25"/>
      <c r="AA721" s="25"/>
      <c r="AB721" s="25"/>
      <c r="AC721" s="25"/>
      <c r="AD721" s="55"/>
    </row>
    <row r="722" spans="1:30" ht="20" customHeight="1" x14ac:dyDescent="0.2">
      <c r="A722" s="20"/>
      <c r="B722" s="33"/>
      <c r="C722" s="63"/>
      <c r="D722" s="22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64"/>
      <c r="T722" s="24"/>
      <c r="U722" s="49"/>
      <c r="V722" s="54"/>
      <c r="W722" s="25"/>
      <c r="X722" s="25"/>
      <c r="Y722" s="25"/>
      <c r="Z722" s="25"/>
      <c r="AA722" s="25"/>
      <c r="AB722" s="25"/>
      <c r="AC722" s="25"/>
      <c r="AD722" s="55"/>
    </row>
    <row r="723" spans="1:30" ht="20" customHeight="1" x14ac:dyDescent="0.2">
      <c r="A723" s="20"/>
      <c r="B723" s="33"/>
      <c r="C723" s="63"/>
      <c r="D723" s="22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64"/>
      <c r="T723" s="24"/>
      <c r="U723" s="49"/>
      <c r="V723" s="54"/>
      <c r="W723" s="25"/>
      <c r="X723" s="25"/>
      <c r="Y723" s="25"/>
      <c r="Z723" s="25"/>
      <c r="AA723" s="25"/>
      <c r="AB723" s="25"/>
      <c r="AC723" s="25"/>
      <c r="AD723" s="55"/>
    </row>
    <row r="724" spans="1:30" ht="20" customHeight="1" x14ac:dyDescent="0.2">
      <c r="A724" s="20"/>
      <c r="B724" s="33"/>
      <c r="C724" s="63"/>
      <c r="D724" s="22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64"/>
      <c r="T724" s="24"/>
      <c r="U724" s="49"/>
      <c r="V724" s="54"/>
      <c r="W724" s="25"/>
      <c r="X724" s="25"/>
      <c r="Y724" s="25"/>
      <c r="Z724" s="25"/>
      <c r="AA724" s="25"/>
      <c r="AB724" s="25"/>
      <c r="AC724" s="25"/>
      <c r="AD724" s="55"/>
    </row>
    <row r="725" spans="1:30" ht="20" customHeight="1" x14ac:dyDescent="0.2">
      <c r="A725" s="20"/>
      <c r="B725" s="33"/>
      <c r="C725" s="63"/>
      <c r="D725" s="22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64"/>
      <c r="T725" s="24"/>
      <c r="U725" s="49"/>
      <c r="V725" s="54"/>
      <c r="W725" s="25"/>
      <c r="X725" s="25"/>
      <c r="Y725" s="25"/>
      <c r="Z725" s="25"/>
      <c r="AA725" s="25"/>
      <c r="AB725" s="25"/>
      <c r="AC725" s="25"/>
      <c r="AD725" s="55"/>
    </row>
    <row r="726" spans="1:30" ht="20" customHeight="1" x14ac:dyDescent="0.2">
      <c r="A726" s="20"/>
      <c r="B726" s="33"/>
      <c r="C726" s="63"/>
      <c r="D726" s="22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64"/>
      <c r="T726" s="24"/>
      <c r="U726" s="49"/>
      <c r="V726" s="54"/>
      <c r="W726" s="25"/>
      <c r="X726" s="25"/>
      <c r="Y726" s="25"/>
      <c r="Z726" s="25"/>
      <c r="AA726" s="25"/>
      <c r="AB726" s="25"/>
      <c r="AC726" s="25"/>
      <c r="AD726" s="55"/>
    </row>
    <row r="727" spans="1:30" ht="20" customHeight="1" x14ac:dyDescent="0.2">
      <c r="A727" s="20"/>
      <c r="B727" s="33"/>
      <c r="C727" s="63"/>
      <c r="D727" s="22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64"/>
      <c r="T727" s="24"/>
      <c r="U727" s="49"/>
      <c r="V727" s="54"/>
      <c r="W727" s="25"/>
      <c r="X727" s="25"/>
      <c r="Y727" s="25"/>
      <c r="Z727" s="25"/>
      <c r="AA727" s="25"/>
      <c r="AB727" s="25"/>
      <c r="AC727" s="25"/>
      <c r="AD727" s="55"/>
    </row>
    <row r="728" spans="1:30" ht="20" customHeight="1" x14ac:dyDescent="0.2">
      <c r="A728" s="20"/>
      <c r="B728" s="33"/>
      <c r="C728" s="63"/>
      <c r="D728" s="22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64"/>
      <c r="T728" s="24"/>
      <c r="U728" s="49"/>
      <c r="V728" s="54"/>
      <c r="W728" s="25"/>
      <c r="X728" s="25"/>
      <c r="Y728" s="25"/>
      <c r="Z728" s="25"/>
      <c r="AA728" s="25"/>
      <c r="AB728" s="25"/>
      <c r="AC728" s="25"/>
      <c r="AD728" s="55"/>
    </row>
    <row r="729" spans="1:30" ht="20" customHeight="1" x14ac:dyDescent="0.2">
      <c r="A729" s="20"/>
      <c r="B729" s="33"/>
      <c r="C729" s="63"/>
      <c r="D729" s="22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64"/>
      <c r="T729" s="24"/>
      <c r="U729" s="49"/>
      <c r="V729" s="54"/>
      <c r="W729" s="25"/>
      <c r="X729" s="25"/>
      <c r="Y729" s="25"/>
      <c r="Z729" s="25"/>
      <c r="AA729" s="25"/>
      <c r="AB729" s="25"/>
      <c r="AC729" s="25"/>
      <c r="AD729" s="55"/>
    </row>
    <row r="730" spans="1:30" ht="20" customHeight="1" x14ac:dyDescent="0.2">
      <c r="A730" s="20"/>
      <c r="B730" s="33"/>
      <c r="C730" s="63"/>
      <c r="D730" s="22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64"/>
      <c r="T730" s="24"/>
      <c r="U730" s="49"/>
      <c r="V730" s="54"/>
      <c r="W730" s="25"/>
      <c r="X730" s="25"/>
      <c r="Y730" s="25"/>
      <c r="Z730" s="25"/>
      <c r="AA730" s="25"/>
      <c r="AB730" s="25"/>
      <c r="AC730" s="25"/>
      <c r="AD730" s="55"/>
    </row>
    <row r="731" spans="1:30" ht="20" customHeight="1" x14ac:dyDescent="0.2">
      <c r="A731" s="20"/>
      <c r="B731" s="33"/>
      <c r="C731" s="63"/>
      <c r="D731" s="22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64"/>
      <c r="T731" s="24"/>
      <c r="U731" s="49"/>
      <c r="V731" s="54"/>
      <c r="W731" s="25"/>
      <c r="X731" s="25"/>
      <c r="Y731" s="25"/>
      <c r="Z731" s="25"/>
      <c r="AA731" s="25"/>
      <c r="AB731" s="25"/>
      <c r="AC731" s="25"/>
      <c r="AD731" s="55"/>
    </row>
    <row r="732" spans="1:30" ht="20" customHeight="1" x14ac:dyDescent="0.2">
      <c r="A732" s="20"/>
      <c r="B732" s="33"/>
      <c r="C732" s="63"/>
      <c r="D732" s="22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64"/>
      <c r="T732" s="24"/>
      <c r="U732" s="49"/>
      <c r="V732" s="54"/>
      <c r="W732" s="25"/>
      <c r="X732" s="25"/>
      <c r="Y732" s="25"/>
      <c r="Z732" s="25"/>
      <c r="AA732" s="25"/>
      <c r="AB732" s="25"/>
      <c r="AC732" s="25"/>
      <c r="AD732" s="55"/>
    </row>
    <row r="733" spans="1:30" ht="20" customHeight="1" x14ac:dyDescent="0.2">
      <c r="A733" s="20"/>
      <c r="B733" s="33"/>
      <c r="C733" s="63"/>
      <c r="D733" s="22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64"/>
      <c r="T733" s="24"/>
      <c r="U733" s="49"/>
      <c r="V733" s="54"/>
      <c r="W733" s="25"/>
      <c r="X733" s="25"/>
      <c r="Y733" s="25"/>
      <c r="Z733" s="25"/>
      <c r="AA733" s="25"/>
      <c r="AB733" s="25"/>
      <c r="AC733" s="25"/>
      <c r="AD733" s="55"/>
    </row>
    <row r="734" spans="1:30" ht="20" customHeight="1" x14ac:dyDescent="0.2">
      <c r="A734" s="20"/>
      <c r="B734" s="33"/>
      <c r="C734" s="63"/>
      <c r="D734" s="22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64"/>
      <c r="T734" s="24"/>
      <c r="U734" s="49"/>
      <c r="V734" s="54"/>
      <c r="W734" s="25"/>
      <c r="X734" s="25"/>
      <c r="Y734" s="25"/>
      <c r="Z734" s="25"/>
      <c r="AA734" s="25"/>
      <c r="AB734" s="25"/>
      <c r="AC734" s="25"/>
      <c r="AD734" s="55"/>
    </row>
    <row r="735" spans="1:30" ht="20" customHeight="1" x14ac:dyDescent="0.2">
      <c r="A735" s="20"/>
      <c r="B735" s="33"/>
      <c r="C735" s="63"/>
      <c r="D735" s="22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64"/>
      <c r="T735" s="24"/>
      <c r="U735" s="49"/>
      <c r="V735" s="54"/>
      <c r="W735" s="25"/>
      <c r="X735" s="25"/>
      <c r="Y735" s="25"/>
      <c r="Z735" s="25"/>
      <c r="AA735" s="25"/>
      <c r="AB735" s="25"/>
      <c r="AC735" s="25"/>
      <c r="AD735" s="55"/>
    </row>
    <row r="736" spans="1:30" ht="20" customHeight="1" x14ac:dyDescent="0.2">
      <c r="A736" s="20"/>
      <c r="B736" s="33"/>
      <c r="C736" s="63"/>
      <c r="D736" s="22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64"/>
      <c r="T736" s="24"/>
      <c r="U736" s="49"/>
      <c r="V736" s="54"/>
      <c r="W736" s="25"/>
      <c r="X736" s="25"/>
      <c r="Y736" s="25"/>
      <c r="Z736" s="25"/>
      <c r="AA736" s="25"/>
      <c r="AB736" s="25"/>
      <c r="AC736" s="25"/>
      <c r="AD736" s="55"/>
    </row>
    <row r="737" spans="1:30" ht="20" customHeight="1" x14ac:dyDescent="0.2">
      <c r="A737" s="20"/>
      <c r="B737" s="33"/>
      <c r="C737" s="63"/>
      <c r="D737" s="22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64"/>
      <c r="T737" s="24"/>
      <c r="U737" s="49"/>
      <c r="V737" s="54"/>
      <c r="W737" s="25"/>
      <c r="X737" s="25"/>
      <c r="Y737" s="25"/>
      <c r="Z737" s="25"/>
      <c r="AA737" s="25"/>
      <c r="AB737" s="25"/>
      <c r="AC737" s="25"/>
      <c r="AD737" s="55"/>
    </row>
    <row r="738" spans="1:30" ht="20" customHeight="1" x14ac:dyDescent="0.2">
      <c r="A738" s="20"/>
      <c r="B738" s="33"/>
      <c r="C738" s="63"/>
      <c r="D738" s="22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64"/>
      <c r="T738" s="24"/>
      <c r="U738" s="49"/>
      <c r="V738" s="54"/>
      <c r="W738" s="25"/>
      <c r="X738" s="25"/>
      <c r="Y738" s="25"/>
      <c r="Z738" s="25"/>
      <c r="AA738" s="25"/>
      <c r="AB738" s="25"/>
      <c r="AC738" s="25"/>
      <c r="AD738" s="55"/>
    </row>
    <row r="739" spans="1:30" ht="20" customHeight="1" x14ac:dyDescent="0.2">
      <c r="A739" s="20"/>
      <c r="B739" s="33"/>
      <c r="C739" s="63"/>
      <c r="D739" s="22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64"/>
      <c r="T739" s="24"/>
      <c r="U739" s="49"/>
      <c r="V739" s="54"/>
      <c r="W739" s="25"/>
      <c r="X739" s="25"/>
      <c r="Y739" s="25"/>
      <c r="Z739" s="25"/>
      <c r="AA739" s="25"/>
      <c r="AB739" s="25"/>
      <c r="AC739" s="25"/>
      <c r="AD739" s="55"/>
    </row>
    <row r="740" spans="1:30" ht="20" customHeight="1" x14ac:dyDescent="0.2">
      <c r="A740" s="20"/>
      <c r="B740" s="33"/>
      <c r="C740" s="63"/>
      <c r="D740" s="22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64"/>
      <c r="T740" s="24"/>
      <c r="U740" s="49"/>
      <c r="V740" s="54"/>
      <c r="W740" s="25"/>
      <c r="X740" s="25"/>
      <c r="Y740" s="25"/>
      <c r="Z740" s="25"/>
      <c r="AA740" s="25"/>
      <c r="AB740" s="25"/>
      <c r="AC740" s="25"/>
      <c r="AD740" s="55"/>
    </row>
    <row r="741" spans="1:30" ht="20" customHeight="1" x14ac:dyDescent="0.2">
      <c r="A741" s="20"/>
      <c r="B741" s="33"/>
      <c r="C741" s="63"/>
      <c r="D741" s="22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64"/>
      <c r="T741" s="24"/>
      <c r="U741" s="49"/>
      <c r="V741" s="54"/>
      <c r="W741" s="25"/>
      <c r="X741" s="25"/>
      <c r="Y741" s="25"/>
      <c r="Z741" s="25"/>
      <c r="AA741" s="25"/>
      <c r="AB741" s="25"/>
      <c r="AC741" s="25"/>
      <c r="AD741" s="55"/>
    </row>
    <row r="742" spans="1:30" ht="20" customHeight="1" x14ac:dyDescent="0.2">
      <c r="A742" s="20"/>
      <c r="B742" s="33"/>
      <c r="C742" s="63"/>
      <c r="D742" s="22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64"/>
      <c r="T742" s="24"/>
      <c r="U742" s="49"/>
      <c r="V742" s="54"/>
      <c r="W742" s="25"/>
      <c r="X742" s="25"/>
      <c r="Y742" s="25"/>
      <c r="Z742" s="25"/>
      <c r="AA742" s="25"/>
      <c r="AB742" s="25"/>
      <c r="AC742" s="25"/>
      <c r="AD742" s="55"/>
    </row>
    <row r="743" spans="1:30" ht="20" customHeight="1" x14ac:dyDescent="0.2">
      <c r="A743" s="20"/>
      <c r="B743" s="33"/>
      <c r="C743" s="63"/>
      <c r="D743" s="22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64"/>
      <c r="T743" s="24"/>
      <c r="U743" s="49"/>
      <c r="V743" s="54"/>
      <c r="W743" s="25"/>
      <c r="X743" s="25"/>
      <c r="Y743" s="25"/>
      <c r="Z743" s="25"/>
      <c r="AA743" s="25"/>
      <c r="AB743" s="25"/>
      <c r="AC743" s="25"/>
      <c r="AD743" s="55"/>
    </row>
    <row r="744" spans="1:30" ht="20" customHeight="1" x14ac:dyDescent="0.2">
      <c r="A744" s="20"/>
      <c r="B744" s="33"/>
      <c r="C744" s="63"/>
      <c r="D744" s="22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64"/>
      <c r="T744" s="24"/>
      <c r="U744" s="49"/>
      <c r="V744" s="54"/>
      <c r="W744" s="25"/>
      <c r="X744" s="25"/>
      <c r="Y744" s="25"/>
      <c r="Z744" s="25"/>
      <c r="AA744" s="25"/>
      <c r="AB744" s="25"/>
      <c r="AC744" s="25"/>
      <c r="AD744" s="55"/>
    </row>
    <row r="745" spans="1:30" ht="20" customHeight="1" x14ac:dyDescent="0.2">
      <c r="A745" s="20"/>
      <c r="B745" s="33"/>
      <c r="C745" s="63"/>
      <c r="D745" s="22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64"/>
      <c r="T745" s="24"/>
      <c r="U745" s="49"/>
      <c r="V745" s="54"/>
      <c r="W745" s="25"/>
      <c r="X745" s="25"/>
      <c r="Y745" s="25"/>
      <c r="Z745" s="25"/>
      <c r="AA745" s="25"/>
      <c r="AB745" s="25"/>
      <c r="AC745" s="25"/>
      <c r="AD745" s="55"/>
    </row>
    <row r="746" spans="1:30" ht="20" customHeight="1" x14ac:dyDescent="0.2">
      <c r="A746" s="20"/>
      <c r="B746" s="33"/>
      <c r="C746" s="63"/>
      <c r="D746" s="22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64"/>
      <c r="T746" s="24"/>
      <c r="U746" s="49"/>
      <c r="V746" s="54"/>
      <c r="W746" s="25"/>
      <c r="X746" s="25"/>
      <c r="Y746" s="25"/>
      <c r="Z746" s="25"/>
      <c r="AA746" s="25"/>
      <c r="AB746" s="25"/>
      <c r="AC746" s="25"/>
      <c r="AD746" s="55"/>
    </row>
    <row r="747" spans="1:30" ht="20" customHeight="1" x14ac:dyDescent="0.2">
      <c r="A747" s="20"/>
      <c r="B747" s="33"/>
      <c r="C747" s="63"/>
      <c r="D747" s="22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64"/>
      <c r="T747" s="24"/>
      <c r="U747" s="49"/>
      <c r="V747" s="54"/>
      <c r="W747" s="25"/>
      <c r="X747" s="25"/>
      <c r="Y747" s="25"/>
      <c r="Z747" s="25"/>
      <c r="AA747" s="25"/>
      <c r="AB747" s="25"/>
      <c r="AC747" s="25"/>
      <c r="AD747" s="55"/>
    </row>
    <row r="748" spans="1:30" ht="20" customHeight="1" x14ac:dyDescent="0.2">
      <c r="A748" s="20"/>
      <c r="B748" s="33"/>
      <c r="C748" s="63"/>
      <c r="D748" s="22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64"/>
      <c r="T748" s="24"/>
      <c r="U748" s="49"/>
      <c r="V748" s="54"/>
      <c r="W748" s="25"/>
      <c r="X748" s="25"/>
      <c r="Y748" s="25"/>
      <c r="Z748" s="25"/>
      <c r="AA748" s="25"/>
      <c r="AB748" s="25"/>
      <c r="AC748" s="25"/>
      <c r="AD748" s="55"/>
    </row>
    <row r="749" spans="1:30" ht="20" customHeight="1" x14ac:dyDescent="0.2">
      <c r="A749" s="20"/>
      <c r="B749" s="33"/>
      <c r="C749" s="63"/>
      <c r="D749" s="22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64"/>
      <c r="T749" s="24"/>
      <c r="U749" s="49"/>
      <c r="V749" s="54"/>
      <c r="W749" s="25"/>
      <c r="X749" s="25"/>
      <c r="Y749" s="25"/>
      <c r="Z749" s="25"/>
      <c r="AA749" s="25"/>
      <c r="AB749" s="25"/>
      <c r="AC749" s="25"/>
      <c r="AD749" s="55"/>
    </row>
    <row r="750" spans="1:30" ht="20" customHeight="1" x14ac:dyDescent="0.2">
      <c r="A750" s="20"/>
      <c r="B750" s="33"/>
      <c r="C750" s="63"/>
      <c r="D750" s="22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64"/>
      <c r="T750" s="24"/>
      <c r="U750" s="49"/>
      <c r="V750" s="54"/>
      <c r="W750" s="25"/>
      <c r="X750" s="25"/>
      <c r="Y750" s="25"/>
      <c r="Z750" s="25"/>
      <c r="AA750" s="25"/>
      <c r="AB750" s="25"/>
      <c r="AC750" s="25"/>
      <c r="AD750" s="55"/>
    </row>
    <row r="751" spans="1:30" ht="20" customHeight="1" x14ac:dyDescent="0.2">
      <c r="A751" s="20"/>
      <c r="B751" s="33"/>
      <c r="C751" s="63"/>
      <c r="D751" s="22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64"/>
      <c r="T751" s="24"/>
      <c r="U751" s="49"/>
      <c r="V751" s="54"/>
      <c r="W751" s="25"/>
      <c r="X751" s="25"/>
      <c r="Y751" s="25"/>
      <c r="Z751" s="25"/>
      <c r="AA751" s="25"/>
      <c r="AB751" s="25"/>
      <c r="AC751" s="25"/>
      <c r="AD751" s="55"/>
    </row>
    <row r="752" spans="1:30" ht="20" customHeight="1" x14ac:dyDescent="0.2">
      <c r="A752" s="20"/>
      <c r="B752" s="33"/>
      <c r="C752" s="63"/>
      <c r="D752" s="22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64"/>
      <c r="T752" s="24"/>
      <c r="U752" s="49"/>
      <c r="V752" s="54"/>
      <c r="W752" s="25"/>
      <c r="X752" s="25"/>
      <c r="Y752" s="25"/>
      <c r="Z752" s="25"/>
      <c r="AA752" s="25"/>
      <c r="AB752" s="25"/>
      <c r="AC752" s="25"/>
      <c r="AD752" s="55"/>
    </row>
    <row r="753" spans="1:30" ht="20" customHeight="1" x14ac:dyDescent="0.2">
      <c r="A753" s="20"/>
      <c r="B753" s="33"/>
      <c r="C753" s="63"/>
      <c r="D753" s="22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64"/>
      <c r="T753" s="24"/>
      <c r="U753" s="49"/>
      <c r="V753" s="54"/>
      <c r="W753" s="25"/>
      <c r="X753" s="25"/>
      <c r="Y753" s="25"/>
      <c r="Z753" s="25"/>
      <c r="AA753" s="25"/>
      <c r="AB753" s="25"/>
      <c r="AC753" s="25"/>
      <c r="AD753" s="55"/>
    </row>
    <row r="754" spans="1:30" ht="20" customHeight="1" x14ac:dyDescent="0.2">
      <c r="A754" s="20"/>
      <c r="B754" s="33"/>
      <c r="C754" s="63"/>
      <c r="D754" s="22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64"/>
      <c r="T754" s="24"/>
      <c r="U754" s="49"/>
      <c r="V754" s="54"/>
      <c r="W754" s="25"/>
      <c r="X754" s="25"/>
      <c r="Y754" s="25"/>
      <c r="Z754" s="25"/>
      <c r="AA754" s="25"/>
      <c r="AB754" s="25"/>
      <c r="AC754" s="25"/>
      <c r="AD754" s="55"/>
    </row>
    <row r="755" spans="1:30" ht="20" customHeight="1" x14ac:dyDescent="0.2">
      <c r="A755" s="20"/>
      <c r="B755" s="33"/>
      <c r="C755" s="63"/>
      <c r="D755" s="22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64"/>
      <c r="T755" s="24"/>
      <c r="U755" s="49"/>
      <c r="V755" s="54"/>
      <c r="W755" s="25"/>
      <c r="X755" s="25"/>
      <c r="Y755" s="25"/>
      <c r="Z755" s="25"/>
      <c r="AA755" s="25"/>
      <c r="AB755" s="25"/>
      <c r="AC755" s="25"/>
      <c r="AD755" s="55"/>
    </row>
    <row r="756" spans="1:30" ht="20" customHeight="1" x14ac:dyDescent="0.2">
      <c r="A756" s="20"/>
      <c r="B756" s="33"/>
      <c r="C756" s="63"/>
      <c r="D756" s="22"/>
      <c r="E756" s="27"/>
      <c r="F756" s="27"/>
      <c r="G756" s="27"/>
      <c r="H756" s="27"/>
      <c r="I756" s="27"/>
      <c r="J756" s="23"/>
      <c r="K756" s="27"/>
      <c r="L756" s="27"/>
      <c r="M756" s="27"/>
      <c r="N756" s="27"/>
      <c r="O756" s="27"/>
      <c r="P756" s="27"/>
      <c r="Q756" s="27"/>
      <c r="R756" s="23"/>
      <c r="S756" s="64"/>
      <c r="T756" s="24"/>
      <c r="U756" s="49"/>
      <c r="V756" s="54"/>
      <c r="W756" s="25"/>
      <c r="X756" s="25"/>
      <c r="Y756" s="25"/>
      <c r="Z756" s="25"/>
      <c r="AA756" s="25"/>
      <c r="AB756" s="25"/>
      <c r="AC756" s="25"/>
      <c r="AD756" s="55"/>
    </row>
    <row r="757" spans="1:30" ht="20" customHeight="1" x14ac:dyDescent="0.2">
      <c r="A757" s="20"/>
      <c r="B757" s="33"/>
      <c r="C757" s="63"/>
      <c r="D757" s="22"/>
      <c r="E757" s="27"/>
      <c r="F757" s="27"/>
      <c r="G757" s="27"/>
      <c r="H757" s="27"/>
      <c r="I757" s="27"/>
      <c r="J757" s="23"/>
      <c r="K757" s="27"/>
      <c r="L757" s="27"/>
      <c r="M757" s="27"/>
      <c r="N757" s="27"/>
      <c r="O757" s="27"/>
      <c r="P757" s="27"/>
      <c r="Q757" s="27"/>
      <c r="R757" s="23"/>
      <c r="S757" s="64"/>
      <c r="T757" s="24"/>
      <c r="U757" s="49"/>
      <c r="V757" s="54"/>
      <c r="W757" s="25"/>
      <c r="X757" s="25"/>
      <c r="Y757" s="25"/>
      <c r="Z757" s="25"/>
      <c r="AA757" s="25"/>
      <c r="AB757" s="25"/>
      <c r="AC757" s="25"/>
      <c r="AD757" s="55"/>
    </row>
    <row r="758" spans="1:30" ht="20" customHeight="1" x14ac:dyDescent="0.2">
      <c r="A758" s="20"/>
      <c r="B758" s="33"/>
      <c r="C758" s="63"/>
      <c r="D758" s="22"/>
      <c r="E758" s="27"/>
      <c r="F758" s="27"/>
      <c r="G758" s="27"/>
      <c r="H758" s="27"/>
      <c r="I758" s="27"/>
      <c r="J758" s="23"/>
      <c r="K758" s="27"/>
      <c r="L758" s="27"/>
      <c r="M758" s="27"/>
      <c r="N758" s="27"/>
      <c r="O758" s="27"/>
      <c r="P758" s="27"/>
      <c r="Q758" s="27"/>
      <c r="R758" s="23"/>
      <c r="S758" s="64"/>
      <c r="T758" s="24"/>
      <c r="U758" s="49"/>
      <c r="V758" s="54"/>
      <c r="W758" s="25"/>
      <c r="X758" s="25"/>
      <c r="Y758" s="25"/>
      <c r="Z758" s="25"/>
      <c r="AA758" s="25"/>
      <c r="AB758" s="25"/>
      <c r="AC758" s="25"/>
      <c r="AD758" s="55"/>
    </row>
    <row r="759" spans="1:30" ht="20" customHeight="1" x14ac:dyDescent="0.2">
      <c r="A759" s="20"/>
      <c r="B759" s="33"/>
      <c r="C759" s="63"/>
      <c r="D759" s="22"/>
      <c r="E759" s="27"/>
      <c r="F759" s="27"/>
      <c r="G759" s="27"/>
      <c r="H759" s="27"/>
      <c r="I759" s="27"/>
      <c r="J759" s="23"/>
      <c r="K759" s="27"/>
      <c r="L759" s="27"/>
      <c r="M759" s="27"/>
      <c r="N759" s="27"/>
      <c r="O759" s="27"/>
      <c r="P759" s="27"/>
      <c r="Q759" s="27"/>
      <c r="R759" s="23"/>
      <c r="S759" s="64"/>
      <c r="T759" s="24"/>
      <c r="U759" s="49"/>
      <c r="V759" s="54"/>
      <c r="W759" s="25"/>
      <c r="X759" s="25"/>
      <c r="Y759" s="25"/>
      <c r="Z759" s="25"/>
      <c r="AA759" s="25"/>
      <c r="AB759" s="25"/>
      <c r="AC759" s="25"/>
      <c r="AD759" s="55"/>
    </row>
    <row r="760" spans="1:30" ht="20" customHeight="1" x14ac:dyDescent="0.2">
      <c r="A760" s="20"/>
      <c r="B760" s="33"/>
      <c r="C760" s="63"/>
      <c r="D760" s="22"/>
      <c r="E760" s="27"/>
      <c r="F760" s="27"/>
      <c r="G760" s="27"/>
      <c r="H760" s="27"/>
      <c r="I760" s="27"/>
      <c r="J760" s="23"/>
      <c r="K760" s="27"/>
      <c r="L760" s="27"/>
      <c r="M760" s="27"/>
      <c r="N760" s="27"/>
      <c r="O760" s="27"/>
      <c r="P760" s="27"/>
      <c r="Q760" s="27"/>
      <c r="R760" s="23"/>
      <c r="S760" s="64"/>
      <c r="T760" s="24"/>
      <c r="U760" s="49"/>
      <c r="V760" s="54"/>
      <c r="W760" s="25"/>
      <c r="X760" s="25"/>
      <c r="Y760" s="25"/>
      <c r="Z760" s="25"/>
      <c r="AA760" s="25"/>
      <c r="AB760" s="25"/>
      <c r="AC760" s="25"/>
      <c r="AD760" s="55"/>
    </row>
    <row r="761" spans="1:30" ht="20" customHeight="1" x14ac:dyDescent="0.2">
      <c r="A761" s="20"/>
      <c r="B761" s="33"/>
      <c r="C761" s="63"/>
      <c r="D761" s="22"/>
      <c r="E761" s="27"/>
      <c r="F761" s="27"/>
      <c r="G761" s="27"/>
      <c r="H761" s="27"/>
      <c r="I761" s="27"/>
      <c r="J761" s="23"/>
      <c r="K761" s="27"/>
      <c r="L761" s="27"/>
      <c r="M761" s="27"/>
      <c r="N761" s="27"/>
      <c r="O761" s="27"/>
      <c r="P761" s="27"/>
      <c r="Q761" s="27"/>
      <c r="R761" s="23"/>
      <c r="S761" s="64"/>
      <c r="T761" s="24"/>
      <c r="U761" s="49"/>
      <c r="V761" s="54"/>
      <c r="W761" s="25"/>
      <c r="X761" s="25"/>
      <c r="Y761" s="25"/>
      <c r="Z761" s="25"/>
      <c r="AA761" s="25"/>
      <c r="AB761" s="25"/>
      <c r="AC761" s="25"/>
      <c r="AD761" s="55"/>
    </row>
    <row r="762" spans="1:30" ht="20" customHeight="1" x14ac:dyDescent="0.2">
      <c r="A762" s="20"/>
      <c r="B762" s="33"/>
      <c r="C762" s="63"/>
      <c r="D762" s="22"/>
      <c r="E762" s="27"/>
      <c r="F762" s="27"/>
      <c r="G762" s="27"/>
      <c r="H762" s="27"/>
      <c r="I762" s="27"/>
      <c r="J762" s="23"/>
      <c r="K762" s="27"/>
      <c r="L762" s="27"/>
      <c r="M762" s="27"/>
      <c r="N762" s="27"/>
      <c r="O762" s="27"/>
      <c r="P762" s="27"/>
      <c r="Q762" s="27"/>
      <c r="R762" s="23"/>
      <c r="S762" s="64"/>
      <c r="T762" s="24"/>
      <c r="U762" s="49"/>
      <c r="V762" s="54"/>
      <c r="W762" s="25"/>
      <c r="X762" s="25"/>
      <c r="Y762" s="25"/>
      <c r="Z762" s="25"/>
      <c r="AA762" s="25"/>
      <c r="AB762" s="25"/>
      <c r="AC762" s="25"/>
      <c r="AD762" s="55"/>
    </row>
    <row r="763" spans="1:30" ht="20" customHeight="1" x14ac:dyDescent="0.2">
      <c r="A763" s="20"/>
      <c r="B763" s="33"/>
      <c r="C763" s="63"/>
      <c r="D763" s="22"/>
      <c r="E763" s="27"/>
      <c r="F763" s="27"/>
      <c r="G763" s="27"/>
      <c r="H763" s="27"/>
      <c r="I763" s="27"/>
      <c r="J763" s="23"/>
      <c r="K763" s="27"/>
      <c r="L763" s="27"/>
      <c r="M763" s="27"/>
      <c r="N763" s="27"/>
      <c r="O763" s="27"/>
      <c r="P763" s="27"/>
      <c r="Q763" s="27"/>
      <c r="R763" s="23"/>
      <c r="S763" s="64"/>
      <c r="T763" s="24"/>
      <c r="U763" s="49"/>
      <c r="V763" s="54"/>
      <c r="W763" s="25"/>
      <c r="X763" s="25"/>
      <c r="Y763" s="25"/>
      <c r="Z763" s="25"/>
      <c r="AA763" s="25"/>
      <c r="AB763" s="25"/>
      <c r="AC763" s="25"/>
      <c r="AD763" s="55"/>
    </row>
    <row r="764" spans="1:30" ht="20" customHeight="1" x14ac:dyDescent="0.2">
      <c r="A764" s="20"/>
      <c r="B764" s="33"/>
      <c r="C764" s="63"/>
      <c r="D764" s="22"/>
      <c r="E764" s="27"/>
      <c r="F764" s="27"/>
      <c r="G764" s="27"/>
      <c r="H764" s="27"/>
      <c r="I764" s="27"/>
      <c r="J764" s="23"/>
      <c r="K764" s="27"/>
      <c r="L764" s="27"/>
      <c r="M764" s="27"/>
      <c r="N764" s="27"/>
      <c r="O764" s="27"/>
      <c r="P764" s="27"/>
      <c r="Q764" s="27"/>
      <c r="R764" s="23"/>
      <c r="S764" s="64"/>
      <c r="T764" s="24"/>
      <c r="U764" s="49"/>
      <c r="V764" s="54"/>
      <c r="W764" s="25"/>
      <c r="X764" s="25"/>
      <c r="Y764" s="25"/>
      <c r="Z764" s="25"/>
      <c r="AA764" s="25"/>
      <c r="AB764" s="25"/>
      <c r="AC764" s="25"/>
      <c r="AD764" s="55"/>
    </row>
    <row r="765" spans="1:30" ht="20" customHeight="1" x14ac:dyDescent="0.2">
      <c r="A765" s="20"/>
      <c r="B765" s="33"/>
      <c r="C765" s="63"/>
      <c r="D765" s="22"/>
      <c r="E765" s="27"/>
      <c r="F765" s="27"/>
      <c r="G765" s="27"/>
      <c r="H765" s="27"/>
      <c r="I765" s="27"/>
      <c r="J765" s="23"/>
      <c r="K765" s="27"/>
      <c r="L765" s="27"/>
      <c r="M765" s="27"/>
      <c r="N765" s="27"/>
      <c r="O765" s="27"/>
      <c r="P765" s="27"/>
      <c r="Q765" s="27"/>
      <c r="R765" s="23"/>
      <c r="S765" s="64"/>
      <c r="T765" s="24"/>
      <c r="U765" s="49"/>
      <c r="V765" s="54"/>
      <c r="W765" s="25"/>
      <c r="X765" s="25"/>
      <c r="Y765" s="25"/>
      <c r="Z765" s="25"/>
      <c r="AA765" s="25"/>
      <c r="AB765" s="25"/>
      <c r="AC765" s="25"/>
      <c r="AD765" s="55"/>
    </row>
    <row r="766" spans="1:30" ht="20" customHeight="1" x14ac:dyDescent="0.2">
      <c r="A766" s="20"/>
      <c r="B766" s="33"/>
      <c r="C766" s="63"/>
      <c r="D766" s="22"/>
      <c r="E766" s="27"/>
      <c r="F766" s="27"/>
      <c r="G766" s="27"/>
      <c r="H766" s="27"/>
      <c r="I766" s="27"/>
      <c r="J766" s="23"/>
      <c r="K766" s="27"/>
      <c r="L766" s="27"/>
      <c r="M766" s="27"/>
      <c r="N766" s="27"/>
      <c r="O766" s="27"/>
      <c r="P766" s="27"/>
      <c r="Q766" s="27"/>
      <c r="R766" s="23"/>
      <c r="S766" s="64"/>
      <c r="T766" s="24"/>
      <c r="U766" s="49"/>
      <c r="V766" s="54"/>
      <c r="W766" s="25"/>
      <c r="X766" s="25"/>
      <c r="Y766" s="25"/>
      <c r="Z766" s="25"/>
      <c r="AA766" s="25"/>
      <c r="AB766" s="25"/>
      <c r="AC766" s="25"/>
      <c r="AD766" s="55"/>
    </row>
    <row r="767" spans="1:30" ht="20" customHeight="1" x14ac:dyDescent="0.2">
      <c r="A767" s="20"/>
      <c r="B767" s="33"/>
      <c r="C767" s="63"/>
      <c r="D767" s="22"/>
      <c r="E767" s="27"/>
      <c r="F767" s="27"/>
      <c r="G767" s="27"/>
      <c r="H767" s="27"/>
      <c r="I767" s="27"/>
      <c r="J767" s="23"/>
      <c r="K767" s="27"/>
      <c r="L767" s="27"/>
      <c r="M767" s="27"/>
      <c r="N767" s="27"/>
      <c r="O767" s="27"/>
      <c r="P767" s="27"/>
      <c r="Q767" s="27"/>
      <c r="R767" s="23"/>
      <c r="S767" s="64"/>
      <c r="T767" s="24"/>
      <c r="U767" s="49"/>
      <c r="V767" s="54"/>
      <c r="W767" s="25"/>
      <c r="X767" s="25"/>
      <c r="Y767" s="25"/>
      <c r="Z767" s="25"/>
      <c r="AA767" s="25"/>
      <c r="AB767" s="25"/>
      <c r="AC767" s="25"/>
      <c r="AD767" s="55"/>
    </row>
    <row r="768" spans="1:30" ht="20" customHeight="1" x14ac:dyDescent="0.2">
      <c r="A768" s="20"/>
      <c r="B768" s="33"/>
      <c r="C768" s="63"/>
      <c r="D768" s="22"/>
      <c r="E768" s="27"/>
      <c r="F768" s="27"/>
      <c r="G768" s="27"/>
      <c r="H768" s="27"/>
      <c r="I768" s="27"/>
      <c r="J768" s="23"/>
      <c r="K768" s="27"/>
      <c r="L768" s="27"/>
      <c r="M768" s="27"/>
      <c r="N768" s="27"/>
      <c r="O768" s="27"/>
      <c r="P768" s="27"/>
      <c r="Q768" s="27"/>
      <c r="R768" s="23"/>
      <c r="S768" s="64"/>
      <c r="T768" s="24"/>
      <c r="U768" s="49"/>
      <c r="V768" s="54"/>
      <c r="W768" s="25"/>
      <c r="X768" s="25"/>
      <c r="Y768" s="25"/>
      <c r="Z768" s="25"/>
      <c r="AA768" s="25"/>
      <c r="AB768" s="25"/>
      <c r="AC768" s="25"/>
      <c r="AD768" s="55"/>
    </row>
    <row r="769" spans="1:30" ht="20" customHeight="1" x14ac:dyDescent="0.2">
      <c r="A769" s="20"/>
      <c r="B769" s="33"/>
      <c r="C769" s="63"/>
      <c r="D769" s="22"/>
      <c r="E769" s="27"/>
      <c r="F769" s="27"/>
      <c r="G769" s="27"/>
      <c r="H769" s="27"/>
      <c r="I769" s="27"/>
      <c r="J769" s="23"/>
      <c r="K769" s="27"/>
      <c r="L769" s="27"/>
      <c r="M769" s="27"/>
      <c r="N769" s="27"/>
      <c r="O769" s="27"/>
      <c r="P769" s="27"/>
      <c r="Q769" s="27"/>
      <c r="R769" s="23"/>
      <c r="S769" s="64"/>
      <c r="T769" s="24"/>
      <c r="U769" s="49"/>
      <c r="V769" s="54"/>
      <c r="W769" s="25"/>
      <c r="X769" s="25"/>
      <c r="Y769" s="25"/>
      <c r="Z769" s="25"/>
      <c r="AA769" s="25"/>
      <c r="AB769" s="25"/>
      <c r="AC769" s="25"/>
      <c r="AD769" s="55"/>
    </row>
    <row r="770" spans="1:30" ht="20" customHeight="1" x14ac:dyDescent="0.2">
      <c r="A770" s="20"/>
      <c r="B770" s="33"/>
      <c r="C770" s="63"/>
      <c r="D770" s="22"/>
      <c r="E770" s="27"/>
      <c r="F770" s="27"/>
      <c r="G770" s="27"/>
      <c r="H770" s="27"/>
      <c r="I770" s="27"/>
      <c r="J770" s="23"/>
      <c r="K770" s="27"/>
      <c r="L770" s="27"/>
      <c r="M770" s="27"/>
      <c r="N770" s="27"/>
      <c r="O770" s="27"/>
      <c r="P770" s="27"/>
      <c r="Q770" s="27"/>
      <c r="R770" s="23"/>
      <c r="S770" s="64"/>
      <c r="T770" s="24"/>
      <c r="U770" s="49"/>
      <c r="V770" s="54"/>
      <c r="W770" s="25"/>
      <c r="X770" s="25"/>
      <c r="Y770" s="25"/>
      <c r="Z770" s="25"/>
      <c r="AA770" s="25"/>
      <c r="AB770" s="25"/>
      <c r="AC770" s="25"/>
      <c r="AD770" s="55"/>
    </row>
    <row r="771" spans="1:30" ht="20" customHeight="1" x14ac:dyDescent="0.2">
      <c r="A771" s="20"/>
      <c r="B771" s="33"/>
      <c r="C771" s="63"/>
      <c r="D771" s="22"/>
      <c r="E771" s="27"/>
      <c r="F771" s="27"/>
      <c r="G771" s="27"/>
      <c r="H771" s="27"/>
      <c r="I771" s="27"/>
      <c r="J771" s="23"/>
      <c r="K771" s="27"/>
      <c r="L771" s="27"/>
      <c r="M771" s="27"/>
      <c r="N771" s="27"/>
      <c r="O771" s="27"/>
      <c r="P771" s="27"/>
      <c r="Q771" s="27"/>
      <c r="R771" s="23"/>
      <c r="S771" s="64"/>
      <c r="T771" s="24"/>
      <c r="U771" s="49"/>
      <c r="V771" s="54"/>
      <c r="W771" s="25"/>
      <c r="X771" s="25"/>
      <c r="Y771" s="25"/>
      <c r="Z771" s="25"/>
      <c r="AA771" s="25"/>
      <c r="AB771" s="25"/>
      <c r="AC771" s="25"/>
      <c r="AD771" s="55"/>
    </row>
    <row r="772" spans="1:30" ht="20" customHeight="1" x14ac:dyDescent="0.2">
      <c r="A772" s="20"/>
      <c r="B772" s="33"/>
      <c r="C772" s="63"/>
      <c r="D772" s="22"/>
      <c r="E772" s="27"/>
      <c r="F772" s="27"/>
      <c r="G772" s="27"/>
      <c r="H772" s="27"/>
      <c r="I772" s="27"/>
      <c r="J772" s="23"/>
      <c r="K772" s="27"/>
      <c r="L772" s="27"/>
      <c r="M772" s="27"/>
      <c r="N772" s="27"/>
      <c r="O772" s="27"/>
      <c r="P772" s="27"/>
      <c r="Q772" s="27"/>
      <c r="R772" s="23"/>
      <c r="S772" s="64"/>
      <c r="T772" s="24"/>
      <c r="U772" s="49"/>
      <c r="V772" s="54"/>
      <c r="W772" s="25"/>
      <c r="X772" s="25"/>
      <c r="Y772" s="25"/>
      <c r="Z772" s="25"/>
      <c r="AA772" s="25"/>
      <c r="AB772" s="25"/>
      <c r="AC772" s="25"/>
      <c r="AD772" s="55"/>
    </row>
    <row r="773" spans="1:30" ht="20" customHeight="1" x14ac:dyDescent="0.2">
      <c r="A773" s="20"/>
      <c r="B773" s="33"/>
      <c r="C773" s="63"/>
      <c r="D773" s="22"/>
      <c r="E773" s="27"/>
      <c r="F773" s="27"/>
      <c r="G773" s="27"/>
      <c r="H773" s="27"/>
      <c r="I773" s="27"/>
      <c r="J773" s="23"/>
      <c r="K773" s="27"/>
      <c r="L773" s="27"/>
      <c r="M773" s="27"/>
      <c r="N773" s="27"/>
      <c r="O773" s="27"/>
      <c r="P773" s="27"/>
      <c r="Q773" s="27"/>
      <c r="R773" s="23"/>
      <c r="S773" s="64"/>
      <c r="T773" s="24"/>
      <c r="U773" s="49"/>
      <c r="V773" s="54"/>
      <c r="W773" s="25"/>
      <c r="X773" s="25"/>
      <c r="Y773" s="25"/>
      <c r="Z773" s="25"/>
      <c r="AA773" s="25"/>
      <c r="AB773" s="25"/>
      <c r="AC773" s="25"/>
      <c r="AD773" s="55"/>
    </row>
    <row r="774" spans="1:30" ht="20" customHeight="1" x14ac:dyDescent="0.2">
      <c r="A774" s="20"/>
      <c r="B774" s="33"/>
      <c r="C774" s="63"/>
      <c r="D774" s="22"/>
      <c r="E774" s="27"/>
      <c r="F774" s="27"/>
      <c r="G774" s="27"/>
      <c r="H774" s="27"/>
      <c r="I774" s="27"/>
      <c r="J774" s="23"/>
      <c r="K774" s="27"/>
      <c r="L774" s="27"/>
      <c r="M774" s="27"/>
      <c r="N774" s="27"/>
      <c r="O774" s="27"/>
      <c r="P774" s="27"/>
      <c r="Q774" s="27"/>
      <c r="R774" s="23"/>
      <c r="S774" s="64"/>
      <c r="T774" s="24"/>
      <c r="U774" s="49"/>
      <c r="V774" s="54"/>
      <c r="W774" s="25"/>
      <c r="X774" s="25"/>
      <c r="Y774" s="25"/>
      <c r="Z774" s="25"/>
      <c r="AA774" s="25"/>
      <c r="AB774" s="25"/>
      <c r="AC774" s="25"/>
      <c r="AD774" s="55"/>
    </row>
    <row r="775" spans="1:30" ht="20" customHeight="1" x14ac:dyDescent="0.2">
      <c r="A775" s="20"/>
      <c r="B775" s="33"/>
      <c r="C775" s="63"/>
      <c r="D775" s="22"/>
      <c r="E775" s="27"/>
      <c r="F775" s="27"/>
      <c r="G775" s="27"/>
      <c r="H775" s="27"/>
      <c r="I775" s="27"/>
      <c r="J775" s="23"/>
      <c r="K775" s="27"/>
      <c r="L775" s="27"/>
      <c r="M775" s="27"/>
      <c r="N775" s="27"/>
      <c r="O775" s="27"/>
      <c r="P775" s="27"/>
      <c r="Q775" s="27"/>
      <c r="R775" s="23"/>
      <c r="S775" s="64"/>
      <c r="T775" s="24"/>
      <c r="U775" s="49"/>
      <c r="V775" s="54"/>
      <c r="W775" s="25"/>
      <c r="X775" s="25"/>
      <c r="Y775" s="25"/>
      <c r="Z775" s="25"/>
      <c r="AA775" s="25"/>
      <c r="AB775" s="25"/>
      <c r="AC775" s="25"/>
      <c r="AD775" s="55"/>
    </row>
    <row r="776" spans="1:30" ht="20" customHeight="1" x14ac:dyDescent="0.2">
      <c r="A776" s="20"/>
      <c r="B776" s="33"/>
      <c r="C776" s="63"/>
      <c r="D776" s="22"/>
      <c r="E776" s="27"/>
      <c r="F776" s="27"/>
      <c r="G776" s="27"/>
      <c r="H776" s="27"/>
      <c r="I776" s="27"/>
      <c r="J776" s="23"/>
      <c r="K776" s="27"/>
      <c r="L776" s="27"/>
      <c r="M776" s="27"/>
      <c r="N776" s="27"/>
      <c r="O776" s="27"/>
      <c r="P776" s="27"/>
      <c r="Q776" s="27"/>
      <c r="R776" s="23"/>
      <c r="S776" s="64"/>
      <c r="T776" s="24"/>
      <c r="U776" s="49"/>
      <c r="V776" s="54"/>
      <c r="W776" s="25"/>
      <c r="X776" s="25"/>
      <c r="Y776" s="25"/>
      <c r="Z776" s="25"/>
      <c r="AA776" s="25"/>
      <c r="AB776" s="25"/>
      <c r="AC776" s="25"/>
      <c r="AD776" s="55"/>
    </row>
    <row r="777" spans="1:30" ht="20" customHeight="1" x14ac:dyDescent="0.2">
      <c r="A777" s="20"/>
      <c r="B777" s="33"/>
      <c r="C777" s="63"/>
      <c r="D777" s="22"/>
      <c r="E777" s="27"/>
      <c r="F777" s="27"/>
      <c r="G777" s="27"/>
      <c r="H777" s="27"/>
      <c r="I777" s="27"/>
      <c r="J777" s="23"/>
      <c r="K777" s="27"/>
      <c r="L777" s="27"/>
      <c r="M777" s="27"/>
      <c r="N777" s="27"/>
      <c r="O777" s="27"/>
      <c r="P777" s="27"/>
      <c r="Q777" s="27"/>
      <c r="R777" s="23"/>
      <c r="S777" s="64"/>
      <c r="T777" s="24"/>
      <c r="U777" s="49"/>
      <c r="V777" s="54"/>
      <c r="W777" s="25"/>
      <c r="X777" s="25"/>
      <c r="Y777" s="25"/>
      <c r="Z777" s="25"/>
      <c r="AA777" s="25"/>
      <c r="AB777" s="25"/>
      <c r="AC777" s="25"/>
      <c r="AD777" s="55"/>
    </row>
    <row r="778" spans="1:30" ht="20" customHeight="1" x14ac:dyDescent="0.2">
      <c r="A778" s="20"/>
      <c r="B778" s="33"/>
      <c r="C778" s="63"/>
      <c r="D778" s="22"/>
      <c r="E778" s="27"/>
      <c r="F778" s="27"/>
      <c r="G778" s="27"/>
      <c r="H778" s="27"/>
      <c r="I778" s="27"/>
      <c r="J778" s="23"/>
      <c r="K778" s="27"/>
      <c r="L778" s="27"/>
      <c r="M778" s="27"/>
      <c r="N778" s="27"/>
      <c r="O778" s="27"/>
      <c r="P778" s="27"/>
      <c r="Q778" s="27"/>
      <c r="R778" s="23"/>
      <c r="S778" s="64"/>
      <c r="T778" s="24"/>
      <c r="U778" s="49"/>
      <c r="V778" s="54"/>
      <c r="W778" s="25"/>
      <c r="X778" s="25"/>
      <c r="Y778" s="25"/>
      <c r="Z778" s="25"/>
      <c r="AA778" s="25"/>
      <c r="AB778" s="25"/>
      <c r="AC778" s="25"/>
      <c r="AD778" s="55"/>
    </row>
    <row r="779" spans="1:30" ht="20" customHeight="1" x14ac:dyDescent="0.2">
      <c r="A779" s="20"/>
      <c r="B779" s="33"/>
      <c r="C779" s="63"/>
      <c r="D779" s="22"/>
      <c r="E779" s="27"/>
      <c r="F779" s="27"/>
      <c r="G779" s="27"/>
      <c r="H779" s="27"/>
      <c r="I779" s="27"/>
      <c r="J779" s="23"/>
      <c r="K779" s="27"/>
      <c r="L779" s="27"/>
      <c r="M779" s="27"/>
      <c r="N779" s="27"/>
      <c r="O779" s="27"/>
      <c r="P779" s="27"/>
      <c r="Q779" s="27"/>
      <c r="R779" s="23"/>
      <c r="S779" s="64"/>
      <c r="T779" s="24"/>
      <c r="U779" s="49"/>
      <c r="V779" s="54"/>
      <c r="W779" s="25"/>
      <c r="X779" s="25"/>
      <c r="Y779" s="25"/>
      <c r="Z779" s="25"/>
      <c r="AA779" s="25"/>
      <c r="AB779" s="25"/>
      <c r="AC779" s="25"/>
      <c r="AD779" s="55"/>
    </row>
    <row r="780" spans="1:30" ht="20" customHeight="1" x14ac:dyDescent="0.2">
      <c r="A780" s="20"/>
      <c r="B780" s="33"/>
      <c r="C780" s="63"/>
      <c r="D780" s="22"/>
      <c r="E780" s="27"/>
      <c r="F780" s="27"/>
      <c r="G780" s="27"/>
      <c r="H780" s="27"/>
      <c r="I780" s="27"/>
      <c r="J780" s="23"/>
      <c r="K780" s="27"/>
      <c r="L780" s="27"/>
      <c r="M780" s="27"/>
      <c r="N780" s="27"/>
      <c r="O780" s="27"/>
      <c r="P780" s="27"/>
      <c r="Q780" s="27"/>
      <c r="R780" s="23"/>
      <c r="S780" s="64"/>
      <c r="T780" s="24"/>
      <c r="U780" s="49"/>
      <c r="V780" s="54"/>
      <c r="W780" s="25"/>
      <c r="X780" s="25"/>
      <c r="Y780" s="25"/>
      <c r="Z780" s="25"/>
      <c r="AA780" s="25"/>
      <c r="AB780" s="25"/>
      <c r="AC780" s="25"/>
      <c r="AD780" s="55"/>
    </row>
    <row r="781" spans="1:30" ht="20" customHeight="1" x14ac:dyDescent="0.2">
      <c r="A781" s="20"/>
      <c r="B781" s="33"/>
      <c r="C781" s="63"/>
      <c r="D781" s="22"/>
      <c r="E781" s="27"/>
      <c r="F781" s="27"/>
      <c r="G781" s="27"/>
      <c r="H781" s="27"/>
      <c r="I781" s="27"/>
      <c r="J781" s="23"/>
      <c r="K781" s="27"/>
      <c r="L781" s="27"/>
      <c r="M781" s="27"/>
      <c r="N781" s="27"/>
      <c r="O781" s="27"/>
      <c r="P781" s="27"/>
      <c r="Q781" s="27"/>
      <c r="R781" s="23"/>
      <c r="S781" s="64"/>
      <c r="T781" s="24"/>
      <c r="U781" s="49"/>
      <c r="V781" s="54"/>
      <c r="W781" s="25"/>
      <c r="X781" s="25"/>
      <c r="Y781" s="25"/>
      <c r="Z781" s="25"/>
      <c r="AA781" s="25"/>
      <c r="AB781" s="25"/>
      <c r="AC781" s="25"/>
      <c r="AD781" s="55"/>
    </row>
    <row r="782" spans="1:30" ht="20" customHeight="1" x14ac:dyDescent="0.2">
      <c r="A782" s="20"/>
      <c r="B782" s="33"/>
      <c r="C782" s="63"/>
      <c r="D782" s="22"/>
      <c r="E782" s="27"/>
      <c r="F782" s="27"/>
      <c r="G782" s="27"/>
      <c r="H782" s="27"/>
      <c r="I782" s="27"/>
      <c r="J782" s="23"/>
      <c r="K782" s="27"/>
      <c r="L782" s="27"/>
      <c r="M782" s="27"/>
      <c r="N782" s="27"/>
      <c r="O782" s="27"/>
      <c r="P782" s="27"/>
      <c r="Q782" s="27"/>
      <c r="R782" s="23"/>
      <c r="S782" s="64"/>
      <c r="T782" s="24"/>
      <c r="U782" s="49"/>
      <c r="V782" s="54"/>
      <c r="W782" s="25"/>
      <c r="X782" s="25"/>
      <c r="Y782" s="25"/>
      <c r="Z782" s="25"/>
      <c r="AA782" s="25"/>
      <c r="AB782" s="25"/>
      <c r="AC782" s="25"/>
      <c r="AD782" s="55"/>
    </row>
    <row r="783" spans="1:30" ht="20" customHeight="1" x14ac:dyDescent="0.2">
      <c r="A783" s="20"/>
      <c r="B783" s="33"/>
      <c r="C783" s="63"/>
      <c r="D783" s="22"/>
      <c r="E783" s="27"/>
      <c r="F783" s="27"/>
      <c r="G783" s="27"/>
      <c r="H783" s="27"/>
      <c r="I783" s="27"/>
      <c r="J783" s="23"/>
      <c r="K783" s="27"/>
      <c r="L783" s="27"/>
      <c r="M783" s="27"/>
      <c r="N783" s="27"/>
      <c r="O783" s="27"/>
      <c r="P783" s="27"/>
      <c r="Q783" s="27"/>
      <c r="R783" s="23"/>
      <c r="S783" s="64"/>
      <c r="T783" s="24"/>
      <c r="U783" s="49"/>
      <c r="V783" s="54"/>
      <c r="W783" s="25"/>
      <c r="X783" s="25"/>
      <c r="Y783" s="25"/>
      <c r="Z783" s="25"/>
      <c r="AA783" s="25"/>
      <c r="AB783" s="25"/>
      <c r="AC783" s="25"/>
      <c r="AD783" s="55"/>
    </row>
    <row r="784" spans="1:30" ht="20" customHeight="1" x14ac:dyDescent="0.2">
      <c r="A784" s="20"/>
      <c r="B784" s="33"/>
      <c r="C784" s="63"/>
      <c r="D784" s="22"/>
      <c r="E784" s="27"/>
      <c r="F784" s="27"/>
      <c r="G784" s="27"/>
      <c r="H784" s="27"/>
      <c r="I784" s="27"/>
      <c r="J784" s="23"/>
      <c r="K784" s="27"/>
      <c r="L784" s="27"/>
      <c r="M784" s="27"/>
      <c r="N784" s="27"/>
      <c r="O784" s="27"/>
      <c r="P784" s="27"/>
      <c r="Q784" s="27"/>
      <c r="R784" s="23"/>
      <c r="S784" s="64"/>
      <c r="T784" s="24"/>
      <c r="U784" s="49"/>
      <c r="V784" s="54"/>
      <c r="W784" s="25"/>
      <c r="X784" s="25"/>
      <c r="Y784" s="25"/>
      <c r="Z784" s="25"/>
      <c r="AA784" s="25"/>
      <c r="AB784" s="25"/>
      <c r="AC784" s="25"/>
      <c r="AD784" s="55"/>
    </row>
    <row r="785" spans="1:30" ht="20" customHeight="1" x14ac:dyDescent="0.2">
      <c r="A785" s="20"/>
      <c r="B785" s="33"/>
      <c r="C785" s="63"/>
      <c r="D785" s="22"/>
      <c r="E785" s="27"/>
      <c r="F785" s="27"/>
      <c r="G785" s="27"/>
      <c r="H785" s="27"/>
      <c r="I785" s="27"/>
      <c r="J785" s="23"/>
      <c r="K785" s="27"/>
      <c r="L785" s="27"/>
      <c r="M785" s="27"/>
      <c r="N785" s="27"/>
      <c r="O785" s="27"/>
      <c r="P785" s="27"/>
      <c r="Q785" s="27"/>
      <c r="R785" s="23"/>
      <c r="S785" s="64"/>
      <c r="T785" s="24"/>
      <c r="U785" s="49"/>
      <c r="V785" s="54"/>
      <c r="W785" s="25"/>
      <c r="X785" s="25"/>
      <c r="Y785" s="25"/>
      <c r="Z785" s="25"/>
      <c r="AA785" s="25"/>
      <c r="AB785" s="25"/>
      <c r="AC785" s="25"/>
      <c r="AD785" s="55"/>
    </row>
    <row r="786" spans="1:30" ht="20" customHeight="1" x14ac:dyDescent="0.2">
      <c r="A786" s="20"/>
      <c r="B786" s="33"/>
      <c r="C786" s="63"/>
      <c r="D786" s="22"/>
      <c r="E786" s="27"/>
      <c r="F786" s="27"/>
      <c r="G786" s="27"/>
      <c r="H786" s="27"/>
      <c r="I786" s="27"/>
      <c r="J786" s="23"/>
      <c r="K786" s="27"/>
      <c r="L786" s="27"/>
      <c r="M786" s="27"/>
      <c r="N786" s="27"/>
      <c r="O786" s="27"/>
      <c r="P786" s="27"/>
      <c r="Q786" s="27"/>
      <c r="R786" s="23"/>
      <c r="S786" s="64"/>
      <c r="T786" s="24"/>
      <c r="U786" s="49"/>
      <c r="V786" s="54"/>
      <c r="W786" s="25"/>
      <c r="X786" s="25"/>
      <c r="Y786" s="25"/>
      <c r="Z786" s="25"/>
      <c r="AA786" s="25"/>
      <c r="AB786" s="25"/>
      <c r="AC786" s="25"/>
      <c r="AD786" s="55"/>
    </row>
    <row r="787" spans="1:30" ht="20" customHeight="1" x14ac:dyDescent="0.2">
      <c r="A787" s="20"/>
      <c r="B787" s="33"/>
      <c r="C787" s="63"/>
      <c r="D787" s="22"/>
      <c r="E787" s="27"/>
      <c r="F787" s="27"/>
      <c r="G787" s="27"/>
      <c r="H787" s="27"/>
      <c r="I787" s="27"/>
      <c r="J787" s="23"/>
      <c r="K787" s="27"/>
      <c r="L787" s="27"/>
      <c r="M787" s="27"/>
      <c r="N787" s="27"/>
      <c r="O787" s="27"/>
      <c r="P787" s="27"/>
      <c r="Q787" s="27"/>
      <c r="R787" s="23"/>
      <c r="S787" s="64"/>
      <c r="T787" s="24"/>
      <c r="U787" s="49"/>
      <c r="V787" s="54"/>
      <c r="W787" s="25"/>
      <c r="X787" s="25"/>
      <c r="Y787" s="25"/>
      <c r="Z787" s="25"/>
      <c r="AA787" s="25"/>
      <c r="AB787" s="25"/>
      <c r="AC787" s="25"/>
      <c r="AD787" s="55"/>
    </row>
    <row r="788" spans="1:30" ht="20" customHeight="1" x14ac:dyDescent="0.2">
      <c r="A788" s="20"/>
      <c r="B788" s="33"/>
      <c r="C788" s="63"/>
      <c r="D788" s="22"/>
      <c r="E788" s="27"/>
      <c r="F788" s="27"/>
      <c r="G788" s="27"/>
      <c r="H788" s="27"/>
      <c r="I788" s="27"/>
      <c r="J788" s="23"/>
      <c r="K788" s="27"/>
      <c r="L788" s="27"/>
      <c r="M788" s="27"/>
      <c r="N788" s="27"/>
      <c r="O788" s="27"/>
      <c r="P788" s="27"/>
      <c r="Q788" s="27"/>
      <c r="R788" s="23"/>
      <c r="S788" s="64"/>
      <c r="T788" s="24"/>
      <c r="U788" s="49"/>
      <c r="V788" s="54"/>
      <c r="W788" s="25"/>
      <c r="X788" s="25"/>
      <c r="Y788" s="25"/>
      <c r="Z788" s="25"/>
      <c r="AA788" s="25"/>
      <c r="AB788" s="25"/>
      <c r="AC788" s="25"/>
      <c r="AD788" s="55"/>
    </row>
    <row r="789" spans="1:30" ht="20" customHeight="1" x14ac:dyDescent="0.2">
      <c r="A789" s="20"/>
      <c r="B789" s="33"/>
      <c r="C789" s="63"/>
      <c r="D789" s="22"/>
      <c r="E789" s="27"/>
      <c r="F789" s="27"/>
      <c r="G789" s="27"/>
      <c r="H789" s="27"/>
      <c r="I789" s="27"/>
      <c r="J789" s="23"/>
      <c r="K789" s="27"/>
      <c r="L789" s="27"/>
      <c r="M789" s="27"/>
      <c r="N789" s="27"/>
      <c r="O789" s="27"/>
      <c r="P789" s="27"/>
      <c r="Q789" s="27"/>
      <c r="R789" s="23"/>
      <c r="S789" s="64"/>
      <c r="T789" s="24"/>
      <c r="U789" s="49"/>
      <c r="V789" s="54"/>
      <c r="W789" s="25"/>
      <c r="X789" s="25"/>
      <c r="Y789" s="25"/>
      <c r="Z789" s="25"/>
      <c r="AA789" s="25"/>
      <c r="AB789" s="25"/>
      <c r="AC789" s="25"/>
      <c r="AD789" s="55"/>
    </row>
    <row r="790" spans="1:30" ht="20" customHeight="1" x14ac:dyDescent="0.2">
      <c r="A790" s="20"/>
      <c r="B790" s="33"/>
      <c r="C790" s="63"/>
      <c r="D790" s="22"/>
      <c r="E790" s="27"/>
      <c r="F790" s="27"/>
      <c r="G790" s="27"/>
      <c r="H790" s="27"/>
      <c r="I790" s="27"/>
      <c r="J790" s="23"/>
      <c r="K790" s="27"/>
      <c r="L790" s="27"/>
      <c r="M790" s="27"/>
      <c r="N790" s="27"/>
      <c r="O790" s="27"/>
      <c r="P790" s="27"/>
      <c r="Q790" s="27"/>
      <c r="R790" s="23"/>
      <c r="S790" s="64"/>
      <c r="T790" s="24"/>
      <c r="U790" s="49"/>
      <c r="V790" s="54"/>
      <c r="W790" s="25"/>
      <c r="X790" s="25"/>
      <c r="Y790" s="25"/>
      <c r="Z790" s="25"/>
      <c r="AA790" s="25"/>
      <c r="AB790" s="25"/>
      <c r="AC790" s="25"/>
      <c r="AD790" s="55"/>
    </row>
    <row r="791" spans="1:30" ht="20" customHeight="1" x14ac:dyDescent="0.2">
      <c r="A791" s="20"/>
      <c r="B791" s="33"/>
      <c r="C791" s="63"/>
      <c r="D791" s="22"/>
      <c r="E791" s="27"/>
      <c r="F791" s="27"/>
      <c r="G791" s="27"/>
      <c r="H791" s="27"/>
      <c r="I791" s="27"/>
      <c r="J791" s="23"/>
      <c r="K791" s="27"/>
      <c r="L791" s="27"/>
      <c r="M791" s="27"/>
      <c r="N791" s="27"/>
      <c r="O791" s="27"/>
      <c r="P791" s="27"/>
      <c r="Q791" s="27"/>
      <c r="R791" s="23"/>
      <c r="S791" s="64"/>
      <c r="T791" s="24"/>
      <c r="U791" s="49"/>
      <c r="V791" s="54"/>
      <c r="W791" s="25"/>
      <c r="X791" s="25"/>
      <c r="Y791" s="25"/>
      <c r="Z791" s="25"/>
      <c r="AA791" s="25"/>
      <c r="AB791" s="25"/>
      <c r="AC791" s="25"/>
      <c r="AD791" s="55"/>
    </row>
    <row r="792" spans="1:30" ht="20" customHeight="1" x14ac:dyDescent="0.2">
      <c r="A792" s="20"/>
      <c r="B792" s="33"/>
      <c r="C792" s="63"/>
      <c r="D792" s="22"/>
      <c r="E792" s="27"/>
      <c r="F792" s="27"/>
      <c r="G792" s="27"/>
      <c r="H792" s="27"/>
      <c r="I792" s="27"/>
      <c r="J792" s="23"/>
      <c r="K792" s="27"/>
      <c r="L792" s="27"/>
      <c r="M792" s="27"/>
      <c r="N792" s="27"/>
      <c r="O792" s="27"/>
      <c r="P792" s="27"/>
      <c r="Q792" s="27"/>
      <c r="R792" s="23"/>
      <c r="S792" s="64"/>
      <c r="T792" s="24"/>
      <c r="U792" s="49"/>
      <c r="V792" s="54"/>
      <c r="W792" s="25"/>
      <c r="X792" s="25"/>
      <c r="Y792" s="25"/>
      <c r="Z792" s="25"/>
      <c r="AA792" s="25"/>
      <c r="AB792" s="25"/>
      <c r="AC792" s="25"/>
      <c r="AD792" s="55"/>
    </row>
    <row r="793" spans="1:30" ht="20" customHeight="1" x14ac:dyDescent="0.2">
      <c r="A793" s="20"/>
      <c r="B793" s="33"/>
      <c r="C793" s="63"/>
      <c r="D793" s="22"/>
      <c r="E793" s="27"/>
      <c r="F793" s="27"/>
      <c r="G793" s="27"/>
      <c r="H793" s="27"/>
      <c r="I793" s="27"/>
      <c r="J793" s="23"/>
      <c r="K793" s="27"/>
      <c r="L793" s="27"/>
      <c r="M793" s="27"/>
      <c r="N793" s="27"/>
      <c r="O793" s="27"/>
      <c r="P793" s="27"/>
      <c r="Q793" s="27"/>
      <c r="R793" s="23"/>
      <c r="S793" s="64"/>
      <c r="T793" s="24"/>
      <c r="U793" s="49"/>
      <c r="V793" s="54"/>
      <c r="W793" s="25"/>
      <c r="X793" s="25"/>
      <c r="Y793" s="25"/>
      <c r="Z793" s="25"/>
      <c r="AA793" s="25"/>
      <c r="AB793" s="25"/>
      <c r="AC793" s="25"/>
      <c r="AD793" s="55"/>
    </row>
    <row r="794" spans="1:30" ht="20" customHeight="1" x14ac:dyDescent="0.2">
      <c r="A794" s="20"/>
      <c r="B794" s="33"/>
      <c r="C794" s="63"/>
      <c r="D794" s="22"/>
      <c r="E794" s="27"/>
      <c r="F794" s="27"/>
      <c r="G794" s="27"/>
      <c r="H794" s="27"/>
      <c r="I794" s="27"/>
      <c r="J794" s="23"/>
      <c r="K794" s="27"/>
      <c r="L794" s="27"/>
      <c r="M794" s="27"/>
      <c r="N794" s="27"/>
      <c r="O794" s="27"/>
      <c r="P794" s="27"/>
      <c r="Q794" s="27"/>
      <c r="R794" s="23"/>
      <c r="S794" s="64"/>
      <c r="T794" s="24"/>
      <c r="U794" s="49"/>
      <c r="V794" s="54"/>
      <c r="W794" s="25"/>
      <c r="X794" s="25"/>
      <c r="Y794" s="25"/>
      <c r="Z794" s="25"/>
      <c r="AA794" s="25"/>
      <c r="AB794" s="25"/>
      <c r="AC794" s="25"/>
      <c r="AD794" s="55"/>
    </row>
    <row r="795" spans="1:30" ht="20" customHeight="1" x14ac:dyDescent="0.2">
      <c r="A795" s="20"/>
      <c r="B795" s="33"/>
      <c r="C795" s="63"/>
      <c r="D795" s="22"/>
      <c r="E795" s="27"/>
      <c r="F795" s="27"/>
      <c r="G795" s="27"/>
      <c r="H795" s="27"/>
      <c r="I795" s="27"/>
      <c r="J795" s="23"/>
      <c r="K795" s="27"/>
      <c r="L795" s="27"/>
      <c r="M795" s="27"/>
      <c r="N795" s="27"/>
      <c r="O795" s="27"/>
      <c r="P795" s="27"/>
      <c r="Q795" s="27"/>
      <c r="R795" s="23"/>
      <c r="S795" s="64"/>
      <c r="T795" s="24"/>
      <c r="U795" s="49"/>
      <c r="V795" s="54"/>
      <c r="W795" s="25"/>
      <c r="X795" s="25"/>
      <c r="Y795" s="25"/>
      <c r="Z795" s="25"/>
      <c r="AA795" s="25"/>
      <c r="AB795" s="25"/>
      <c r="AC795" s="25"/>
      <c r="AD795" s="55"/>
    </row>
    <row r="796" spans="1:30" ht="20" customHeight="1" x14ac:dyDescent="0.2">
      <c r="A796" s="20"/>
      <c r="B796" s="33"/>
      <c r="C796" s="63"/>
      <c r="D796" s="22"/>
      <c r="E796" s="27"/>
      <c r="F796" s="27"/>
      <c r="G796" s="27"/>
      <c r="H796" s="27"/>
      <c r="I796" s="27"/>
      <c r="J796" s="23"/>
      <c r="K796" s="27"/>
      <c r="L796" s="27"/>
      <c r="M796" s="27"/>
      <c r="N796" s="27"/>
      <c r="O796" s="27"/>
      <c r="P796" s="27"/>
      <c r="Q796" s="27"/>
      <c r="R796" s="23"/>
      <c r="S796" s="64"/>
      <c r="T796" s="24"/>
      <c r="U796" s="49"/>
      <c r="V796" s="54"/>
      <c r="W796" s="25"/>
      <c r="X796" s="25"/>
      <c r="Y796" s="25"/>
      <c r="Z796" s="25"/>
      <c r="AA796" s="25"/>
      <c r="AB796" s="25"/>
      <c r="AC796" s="25"/>
      <c r="AD796" s="55"/>
    </row>
    <row r="797" spans="1:30" ht="20" customHeight="1" x14ac:dyDescent="0.2">
      <c r="A797" s="20"/>
      <c r="B797" s="33"/>
      <c r="C797" s="63"/>
      <c r="D797" s="22"/>
      <c r="E797" s="27"/>
      <c r="F797" s="27"/>
      <c r="G797" s="27"/>
      <c r="H797" s="27"/>
      <c r="I797" s="27"/>
      <c r="J797" s="23"/>
      <c r="K797" s="27"/>
      <c r="L797" s="27"/>
      <c r="M797" s="27"/>
      <c r="N797" s="27"/>
      <c r="O797" s="27"/>
      <c r="P797" s="27"/>
      <c r="Q797" s="27"/>
      <c r="R797" s="23"/>
      <c r="S797" s="64"/>
      <c r="T797" s="24"/>
      <c r="U797" s="49"/>
      <c r="V797" s="54"/>
      <c r="W797" s="25"/>
      <c r="X797" s="25"/>
      <c r="Y797" s="25"/>
      <c r="Z797" s="25"/>
      <c r="AA797" s="25"/>
      <c r="AB797" s="25"/>
      <c r="AC797" s="25"/>
      <c r="AD797" s="55"/>
    </row>
    <row r="798" spans="1:30" ht="20" customHeight="1" x14ac:dyDescent="0.2">
      <c r="A798" s="20"/>
      <c r="B798" s="33"/>
      <c r="C798" s="63"/>
      <c r="D798" s="22"/>
      <c r="E798" s="27"/>
      <c r="F798" s="27"/>
      <c r="G798" s="27"/>
      <c r="H798" s="27"/>
      <c r="I798" s="27"/>
      <c r="J798" s="23"/>
      <c r="K798" s="27"/>
      <c r="L798" s="27"/>
      <c r="M798" s="27"/>
      <c r="N798" s="27"/>
      <c r="O798" s="27"/>
      <c r="P798" s="27"/>
      <c r="Q798" s="27"/>
      <c r="R798" s="23"/>
      <c r="S798" s="64"/>
      <c r="T798" s="24"/>
      <c r="U798" s="49"/>
      <c r="V798" s="54"/>
      <c r="W798" s="25"/>
      <c r="X798" s="25"/>
      <c r="Y798" s="25"/>
      <c r="Z798" s="25"/>
      <c r="AA798" s="25"/>
      <c r="AB798" s="25"/>
      <c r="AC798" s="25"/>
      <c r="AD798" s="55"/>
    </row>
    <row r="799" spans="1:30" ht="20" customHeight="1" x14ac:dyDescent="0.2">
      <c r="A799" s="20"/>
      <c r="B799" s="33"/>
      <c r="C799" s="63"/>
      <c r="D799" s="22"/>
      <c r="E799" s="27"/>
      <c r="F799" s="27"/>
      <c r="G799" s="27"/>
      <c r="H799" s="27"/>
      <c r="I799" s="27"/>
      <c r="J799" s="23"/>
      <c r="K799" s="27"/>
      <c r="L799" s="27"/>
      <c r="M799" s="27"/>
      <c r="N799" s="27"/>
      <c r="O799" s="27"/>
      <c r="P799" s="27"/>
      <c r="Q799" s="27"/>
      <c r="R799" s="23"/>
      <c r="S799" s="64"/>
      <c r="T799" s="24"/>
      <c r="U799" s="49"/>
      <c r="V799" s="54"/>
      <c r="W799" s="25"/>
      <c r="X799" s="25"/>
      <c r="Y799" s="25"/>
      <c r="Z799" s="25"/>
      <c r="AA799" s="25"/>
      <c r="AB799" s="25"/>
      <c r="AC799" s="25"/>
      <c r="AD799" s="55"/>
    </row>
    <row r="800" spans="1:30" ht="20" customHeight="1" x14ac:dyDescent="0.2">
      <c r="A800" s="20"/>
      <c r="B800" s="33"/>
      <c r="C800" s="63"/>
      <c r="D800" s="22"/>
      <c r="E800" s="27"/>
      <c r="F800" s="27"/>
      <c r="G800" s="27"/>
      <c r="H800" s="27"/>
      <c r="I800" s="27"/>
      <c r="J800" s="23"/>
      <c r="K800" s="27"/>
      <c r="L800" s="27"/>
      <c r="M800" s="27"/>
      <c r="N800" s="27"/>
      <c r="O800" s="27"/>
      <c r="P800" s="27"/>
      <c r="Q800" s="27"/>
      <c r="R800" s="23"/>
      <c r="S800" s="64"/>
      <c r="T800" s="24"/>
      <c r="U800" s="49"/>
      <c r="V800" s="54"/>
      <c r="W800" s="25"/>
      <c r="X800" s="25"/>
      <c r="Y800" s="25"/>
      <c r="Z800" s="25"/>
      <c r="AA800" s="25"/>
      <c r="AB800" s="25"/>
      <c r="AC800" s="25"/>
      <c r="AD800" s="55"/>
    </row>
    <row r="801" spans="1:30" ht="20" customHeight="1" x14ac:dyDescent="0.2">
      <c r="A801" s="20"/>
      <c r="B801" s="33"/>
      <c r="C801" s="63"/>
      <c r="D801" s="22"/>
      <c r="E801" s="27"/>
      <c r="F801" s="27"/>
      <c r="G801" s="27"/>
      <c r="H801" s="27"/>
      <c r="I801" s="27"/>
      <c r="J801" s="23"/>
      <c r="K801" s="27"/>
      <c r="L801" s="27"/>
      <c r="M801" s="27"/>
      <c r="N801" s="27"/>
      <c r="O801" s="27"/>
      <c r="P801" s="27"/>
      <c r="Q801" s="27"/>
      <c r="R801" s="23"/>
      <c r="S801" s="64"/>
      <c r="T801" s="24"/>
      <c r="U801" s="49"/>
      <c r="V801" s="54"/>
      <c r="W801" s="25"/>
      <c r="X801" s="25"/>
      <c r="Y801" s="25"/>
      <c r="Z801" s="25"/>
      <c r="AA801" s="25"/>
      <c r="AB801" s="25"/>
      <c r="AC801" s="25"/>
      <c r="AD801" s="55"/>
    </row>
    <row r="802" spans="1:30" ht="20" customHeight="1" x14ac:dyDescent="0.2">
      <c r="A802" s="20"/>
      <c r="B802" s="33"/>
      <c r="C802" s="63"/>
      <c r="D802" s="22"/>
      <c r="E802" s="27"/>
      <c r="F802" s="27"/>
      <c r="G802" s="27"/>
      <c r="H802" s="27"/>
      <c r="I802" s="27"/>
      <c r="J802" s="23"/>
      <c r="K802" s="27"/>
      <c r="L802" s="27"/>
      <c r="M802" s="27"/>
      <c r="N802" s="27"/>
      <c r="O802" s="27"/>
      <c r="P802" s="27"/>
      <c r="Q802" s="27"/>
      <c r="R802" s="23"/>
      <c r="S802" s="64"/>
      <c r="T802" s="24"/>
      <c r="U802" s="49"/>
      <c r="V802" s="54"/>
      <c r="W802" s="25"/>
      <c r="X802" s="25"/>
      <c r="Y802" s="25"/>
      <c r="Z802" s="25"/>
      <c r="AA802" s="25"/>
      <c r="AB802" s="25"/>
      <c r="AC802" s="25"/>
      <c r="AD802" s="55"/>
    </row>
    <row r="803" spans="1:30" ht="20" customHeight="1" x14ac:dyDescent="0.2">
      <c r="A803" s="20"/>
      <c r="B803" s="33"/>
      <c r="C803" s="63"/>
      <c r="D803" s="22"/>
      <c r="E803" s="27"/>
      <c r="F803" s="27"/>
      <c r="G803" s="27"/>
      <c r="H803" s="27"/>
      <c r="I803" s="27"/>
      <c r="J803" s="23"/>
      <c r="K803" s="27"/>
      <c r="L803" s="27"/>
      <c r="M803" s="27"/>
      <c r="N803" s="27"/>
      <c r="O803" s="27"/>
      <c r="P803" s="27"/>
      <c r="Q803" s="27"/>
      <c r="R803" s="23"/>
      <c r="S803" s="64"/>
      <c r="T803" s="24"/>
      <c r="U803" s="49"/>
      <c r="V803" s="54"/>
      <c r="W803" s="25"/>
      <c r="X803" s="25"/>
      <c r="Y803" s="25"/>
      <c r="Z803" s="25"/>
      <c r="AA803" s="25"/>
      <c r="AB803" s="25"/>
      <c r="AC803" s="25"/>
      <c r="AD803" s="55"/>
    </row>
    <row r="804" spans="1:30" ht="20" customHeight="1" x14ac:dyDescent="0.2">
      <c r="A804" s="20"/>
      <c r="B804" s="33"/>
      <c r="C804" s="63"/>
      <c r="D804" s="22"/>
      <c r="E804" s="27"/>
      <c r="F804" s="27"/>
      <c r="G804" s="27"/>
      <c r="H804" s="27"/>
      <c r="I804" s="27"/>
      <c r="J804" s="23"/>
      <c r="K804" s="27"/>
      <c r="L804" s="27"/>
      <c r="M804" s="27"/>
      <c r="N804" s="27"/>
      <c r="O804" s="27"/>
      <c r="P804" s="27"/>
      <c r="Q804" s="27"/>
      <c r="R804" s="23"/>
      <c r="S804" s="64"/>
      <c r="T804" s="24"/>
      <c r="U804" s="49"/>
      <c r="V804" s="54"/>
      <c r="W804" s="25"/>
      <c r="X804" s="25"/>
      <c r="Y804" s="25"/>
      <c r="Z804" s="25"/>
      <c r="AA804" s="25"/>
      <c r="AB804" s="25"/>
      <c r="AC804" s="25"/>
      <c r="AD804" s="55"/>
    </row>
    <row r="805" spans="1:30" ht="20" customHeight="1" x14ac:dyDescent="0.2">
      <c r="A805" s="20"/>
      <c r="B805" s="33"/>
      <c r="C805" s="63"/>
      <c r="D805" s="22"/>
      <c r="E805" s="27"/>
      <c r="F805" s="27"/>
      <c r="G805" s="27"/>
      <c r="H805" s="27"/>
      <c r="I805" s="27"/>
      <c r="J805" s="23"/>
      <c r="K805" s="27"/>
      <c r="L805" s="27"/>
      <c r="M805" s="27"/>
      <c r="N805" s="27"/>
      <c r="O805" s="27"/>
      <c r="P805" s="27"/>
      <c r="Q805" s="27"/>
      <c r="R805" s="23"/>
      <c r="S805" s="64"/>
      <c r="T805" s="24"/>
      <c r="U805" s="49"/>
      <c r="V805" s="54"/>
      <c r="W805" s="25"/>
      <c r="X805" s="25"/>
      <c r="Y805" s="25"/>
      <c r="Z805" s="25"/>
      <c r="AA805" s="25"/>
      <c r="AB805" s="25"/>
      <c r="AC805" s="25"/>
      <c r="AD805" s="55"/>
    </row>
    <row r="806" spans="1:30" ht="20" customHeight="1" x14ac:dyDescent="0.2">
      <c r="A806" s="20"/>
      <c r="B806" s="33"/>
      <c r="C806" s="63"/>
      <c r="D806" s="22"/>
      <c r="E806" s="27"/>
      <c r="F806" s="27"/>
      <c r="G806" s="27"/>
      <c r="H806" s="27"/>
      <c r="I806" s="27"/>
      <c r="J806" s="23"/>
      <c r="K806" s="27"/>
      <c r="L806" s="27"/>
      <c r="M806" s="27"/>
      <c r="N806" s="27"/>
      <c r="O806" s="27"/>
      <c r="P806" s="27"/>
      <c r="Q806" s="27"/>
      <c r="R806" s="23"/>
      <c r="S806" s="64"/>
      <c r="T806" s="24"/>
      <c r="U806" s="49"/>
      <c r="V806" s="54"/>
      <c r="W806" s="25"/>
      <c r="X806" s="25"/>
      <c r="Y806" s="25"/>
      <c r="Z806" s="25"/>
      <c r="AA806" s="25"/>
      <c r="AB806" s="25"/>
      <c r="AC806" s="25"/>
      <c r="AD806" s="55"/>
    </row>
    <row r="807" spans="1:30" ht="20" customHeight="1" x14ac:dyDescent="0.2">
      <c r="A807" s="20"/>
      <c r="B807" s="33"/>
      <c r="C807" s="63"/>
      <c r="D807" s="22"/>
      <c r="E807" s="27"/>
      <c r="F807" s="27"/>
      <c r="G807" s="27"/>
      <c r="H807" s="27"/>
      <c r="I807" s="27"/>
      <c r="J807" s="23"/>
      <c r="K807" s="27"/>
      <c r="L807" s="27"/>
      <c r="M807" s="27"/>
      <c r="N807" s="27"/>
      <c r="O807" s="27"/>
      <c r="P807" s="27"/>
      <c r="Q807" s="27"/>
      <c r="R807" s="23"/>
      <c r="S807" s="64"/>
      <c r="T807" s="24"/>
      <c r="U807" s="49"/>
      <c r="V807" s="54"/>
      <c r="W807" s="25"/>
      <c r="X807" s="25"/>
      <c r="Y807" s="25"/>
      <c r="Z807" s="25"/>
      <c r="AA807" s="25"/>
      <c r="AB807" s="25"/>
      <c r="AC807" s="25"/>
      <c r="AD807" s="55"/>
    </row>
    <row r="808" spans="1:30" ht="20" customHeight="1" x14ac:dyDescent="0.2">
      <c r="A808" s="20"/>
      <c r="B808" s="33"/>
      <c r="C808" s="63"/>
      <c r="D808" s="22"/>
      <c r="E808" s="27"/>
      <c r="F808" s="27"/>
      <c r="G808" s="27"/>
      <c r="H808" s="27"/>
      <c r="I808" s="27"/>
      <c r="J808" s="23"/>
      <c r="K808" s="27"/>
      <c r="L808" s="27"/>
      <c r="M808" s="27"/>
      <c r="N808" s="27"/>
      <c r="O808" s="27"/>
      <c r="P808" s="27"/>
      <c r="Q808" s="27"/>
      <c r="R808" s="23"/>
      <c r="S808" s="64"/>
      <c r="T808" s="24"/>
      <c r="U808" s="49"/>
      <c r="V808" s="54"/>
      <c r="W808" s="25"/>
      <c r="X808" s="25"/>
      <c r="Y808" s="25"/>
      <c r="Z808" s="25"/>
      <c r="AA808" s="25"/>
      <c r="AB808" s="25"/>
      <c r="AC808" s="25"/>
      <c r="AD808" s="55"/>
    </row>
    <row r="809" spans="1:30" ht="20" customHeight="1" x14ac:dyDescent="0.2">
      <c r="A809" s="20"/>
      <c r="B809" s="33"/>
      <c r="C809" s="63"/>
      <c r="D809" s="22"/>
      <c r="E809" s="27"/>
      <c r="F809" s="27"/>
      <c r="G809" s="27"/>
      <c r="H809" s="27"/>
      <c r="I809" s="27"/>
      <c r="J809" s="23"/>
      <c r="K809" s="27"/>
      <c r="L809" s="27"/>
      <c r="M809" s="27"/>
      <c r="N809" s="27"/>
      <c r="O809" s="27"/>
      <c r="P809" s="27"/>
      <c r="Q809" s="27"/>
      <c r="R809" s="23"/>
      <c r="S809" s="64"/>
      <c r="T809" s="24"/>
      <c r="U809" s="49"/>
      <c r="V809" s="54"/>
      <c r="W809" s="25"/>
      <c r="X809" s="25"/>
      <c r="Y809" s="25"/>
      <c r="Z809" s="25"/>
      <c r="AA809" s="25"/>
      <c r="AB809" s="25"/>
      <c r="AC809" s="25"/>
      <c r="AD809" s="55"/>
    </row>
    <row r="810" spans="1:30" ht="20" customHeight="1" x14ac:dyDescent="0.2">
      <c r="A810" s="20"/>
      <c r="B810" s="33"/>
      <c r="C810" s="63"/>
      <c r="D810" s="22"/>
      <c r="E810" s="27"/>
      <c r="F810" s="27"/>
      <c r="G810" s="27"/>
      <c r="H810" s="27"/>
      <c r="I810" s="27"/>
      <c r="J810" s="23"/>
      <c r="K810" s="27"/>
      <c r="L810" s="27"/>
      <c r="M810" s="27"/>
      <c r="N810" s="27"/>
      <c r="O810" s="27"/>
      <c r="P810" s="27"/>
      <c r="Q810" s="27"/>
      <c r="R810" s="23"/>
      <c r="S810" s="64"/>
      <c r="T810" s="24"/>
      <c r="U810" s="49"/>
      <c r="V810" s="54"/>
      <c r="W810" s="25"/>
      <c r="X810" s="25"/>
      <c r="Y810" s="25"/>
      <c r="Z810" s="25"/>
      <c r="AA810" s="25"/>
      <c r="AB810" s="25"/>
      <c r="AC810" s="25"/>
      <c r="AD810" s="55"/>
    </row>
    <row r="811" spans="1:30" ht="20" customHeight="1" x14ac:dyDescent="0.2">
      <c r="A811" s="20"/>
      <c r="B811" s="33"/>
      <c r="C811" s="63"/>
      <c r="D811" s="22"/>
      <c r="E811" s="27"/>
      <c r="F811" s="27"/>
      <c r="G811" s="27"/>
      <c r="H811" s="27"/>
      <c r="I811" s="27"/>
      <c r="J811" s="23"/>
      <c r="K811" s="27"/>
      <c r="L811" s="27"/>
      <c r="M811" s="27"/>
      <c r="N811" s="27"/>
      <c r="O811" s="27"/>
      <c r="P811" s="27"/>
      <c r="Q811" s="27"/>
      <c r="R811" s="23"/>
      <c r="S811" s="64"/>
      <c r="T811" s="24"/>
      <c r="U811" s="49"/>
      <c r="V811" s="54"/>
      <c r="W811" s="25"/>
      <c r="X811" s="25"/>
      <c r="Y811" s="25"/>
      <c r="Z811" s="25"/>
      <c r="AA811" s="25"/>
      <c r="AB811" s="25"/>
      <c r="AC811" s="25"/>
      <c r="AD811" s="55"/>
    </row>
    <row r="812" spans="1:30" ht="20" customHeight="1" x14ac:dyDescent="0.2">
      <c r="A812" s="20"/>
      <c r="B812" s="33"/>
      <c r="C812" s="63"/>
      <c r="D812" s="22"/>
      <c r="E812" s="27"/>
      <c r="F812" s="27"/>
      <c r="G812" s="27"/>
      <c r="H812" s="27"/>
      <c r="I812" s="27"/>
      <c r="J812" s="23"/>
      <c r="K812" s="27"/>
      <c r="L812" s="27"/>
      <c r="M812" s="27"/>
      <c r="N812" s="27"/>
      <c r="O812" s="27"/>
      <c r="P812" s="27"/>
      <c r="Q812" s="27"/>
      <c r="R812" s="23"/>
      <c r="S812" s="64"/>
      <c r="T812" s="24"/>
      <c r="U812" s="49"/>
      <c r="V812" s="54"/>
      <c r="W812" s="25"/>
      <c r="X812" s="25"/>
      <c r="Y812" s="25"/>
      <c r="Z812" s="25"/>
      <c r="AA812" s="25"/>
      <c r="AB812" s="25"/>
      <c r="AC812" s="25"/>
      <c r="AD812" s="55"/>
    </row>
    <row r="813" spans="1:30" ht="20" customHeight="1" x14ac:dyDescent="0.2">
      <c r="A813" s="20"/>
      <c r="B813" s="33"/>
      <c r="C813" s="63"/>
      <c r="D813" s="22"/>
      <c r="E813" s="27"/>
      <c r="F813" s="27"/>
      <c r="G813" s="27"/>
      <c r="H813" s="27"/>
      <c r="I813" s="27"/>
      <c r="J813" s="23"/>
      <c r="K813" s="27"/>
      <c r="L813" s="27"/>
      <c r="M813" s="27"/>
      <c r="N813" s="27"/>
      <c r="O813" s="27"/>
      <c r="P813" s="27"/>
      <c r="Q813" s="27"/>
      <c r="R813" s="23"/>
      <c r="S813" s="64"/>
      <c r="T813" s="24"/>
      <c r="U813" s="49"/>
      <c r="V813" s="54"/>
      <c r="W813" s="25"/>
      <c r="X813" s="25"/>
      <c r="Y813" s="25"/>
      <c r="Z813" s="25"/>
      <c r="AA813" s="25"/>
      <c r="AB813" s="25"/>
      <c r="AC813" s="25"/>
      <c r="AD813" s="55"/>
    </row>
    <row r="814" spans="1:30" ht="20" customHeight="1" x14ac:dyDescent="0.2">
      <c r="A814" s="20"/>
      <c r="B814" s="33"/>
      <c r="C814" s="63"/>
      <c r="D814" s="22"/>
      <c r="E814" s="27"/>
      <c r="F814" s="27"/>
      <c r="G814" s="27"/>
      <c r="H814" s="27"/>
      <c r="I814" s="27"/>
      <c r="J814" s="23"/>
      <c r="K814" s="27"/>
      <c r="L814" s="27"/>
      <c r="M814" s="27"/>
      <c r="N814" s="27"/>
      <c r="O814" s="27"/>
      <c r="P814" s="27"/>
      <c r="Q814" s="27"/>
      <c r="R814" s="23"/>
      <c r="S814" s="64"/>
      <c r="T814" s="24"/>
      <c r="U814" s="49"/>
      <c r="V814" s="54"/>
      <c r="W814" s="25"/>
      <c r="X814" s="25"/>
      <c r="Y814" s="25"/>
      <c r="Z814" s="25"/>
      <c r="AA814" s="25"/>
      <c r="AB814" s="25"/>
      <c r="AC814" s="25"/>
      <c r="AD814" s="55"/>
    </row>
    <row r="815" spans="1:30" ht="20" customHeight="1" x14ac:dyDescent="0.2">
      <c r="A815" s="20"/>
      <c r="B815" s="33"/>
      <c r="C815" s="63"/>
      <c r="D815" s="22"/>
      <c r="E815" s="27"/>
      <c r="F815" s="27"/>
      <c r="G815" s="27"/>
      <c r="H815" s="27"/>
      <c r="I815" s="27"/>
      <c r="J815" s="23"/>
      <c r="K815" s="27"/>
      <c r="L815" s="27"/>
      <c r="M815" s="27"/>
      <c r="N815" s="27"/>
      <c r="O815" s="27"/>
      <c r="P815" s="27"/>
      <c r="Q815" s="27"/>
      <c r="R815" s="23"/>
      <c r="S815" s="64"/>
      <c r="T815" s="24"/>
      <c r="U815" s="49"/>
      <c r="V815" s="54"/>
      <c r="W815" s="25"/>
      <c r="X815" s="25"/>
      <c r="Y815" s="25"/>
      <c r="Z815" s="25"/>
      <c r="AA815" s="25"/>
      <c r="AB815" s="25"/>
      <c r="AC815" s="25"/>
      <c r="AD815" s="55"/>
    </row>
    <row r="816" spans="1:30" ht="20" customHeight="1" x14ac:dyDescent="0.2">
      <c r="A816" s="20"/>
      <c r="B816" s="33"/>
      <c r="C816" s="63"/>
      <c r="D816" s="22"/>
      <c r="E816" s="27"/>
      <c r="F816" s="27"/>
      <c r="G816" s="27"/>
      <c r="H816" s="27"/>
      <c r="I816" s="27"/>
      <c r="J816" s="23"/>
      <c r="K816" s="27"/>
      <c r="L816" s="27"/>
      <c r="M816" s="27"/>
      <c r="N816" s="27"/>
      <c r="O816" s="27"/>
      <c r="P816" s="27"/>
      <c r="Q816" s="27"/>
      <c r="R816" s="23"/>
      <c r="S816" s="64"/>
      <c r="T816" s="24"/>
      <c r="U816" s="49"/>
      <c r="V816" s="54"/>
      <c r="W816" s="25"/>
      <c r="X816" s="25"/>
      <c r="Y816" s="25"/>
      <c r="Z816" s="25"/>
      <c r="AA816" s="25"/>
      <c r="AB816" s="25"/>
      <c r="AC816" s="25"/>
      <c r="AD816" s="55"/>
    </row>
    <row r="817" spans="1:30" ht="20" customHeight="1" x14ac:dyDescent="0.2">
      <c r="A817" s="20"/>
      <c r="B817" s="33"/>
      <c r="C817" s="63"/>
      <c r="D817" s="22"/>
      <c r="E817" s="27"/>
      <c r="F817" s="27"/>
      <c r="G817" s="27"/>
      <c r="H817" s="27"/>
      <c r="I817" s="27"/>
      <c r="J817" s="23"/>
      <c r="K817" s="27"/>
      <c r="L817" s="27"/>
      <c r="M817" s="27"/>
      <c r="N817" s="27"/>
      <c r="O817" s="27"/>
      <c r="P817" s="27"/>
      <c r="Q817" s="27"/>
      <c r="R817" s="23"/>
      <c r="S817" s="64"/>
      <c r="T817" s="24"/>
      <c r="U817" s="49"/>
      <c r="V817" s="54"/>
      <c r="W817" s="25"/>
      <c r="X817" s="25"/>
      <c r="Y817" s="25"/>
      <c r="Z817" s="25"/>
      <c r="AA817" s="25"/>
      <c r="AB817" s="25"/>
      <c r="AC817" s="25"/>
      <c r="AD817" s="55"/>
    </row>
    <row r="818" spans="1:30" ht="20" customHeight="1" x14ac:dyDescent="0.2">
      <c r="A818" s="20"/>
      <c r="B818" s="33"/>
      <c r="C818" s="63"/>
      <c r="D818" s="22"/>
      <c r="E818" s="27"/>
      <c r="F818" s="27"/>
      <c r="G818" s="27"/>
      <c r="H818" s="27"/>
      <c r="I818" s="27"/>
      <c r="J818" s="23"/>
      <c r="K818" s="27"/>
      <c r="L818" s="27"/>
      <c r="M818" s="27"/>
      <c r="N818" s="27"/>
      <c r="O818" s="27"/>
      <c r="P818" s="27"/>
      <c r="Q818" s="27"/>
      <c r="R818" s="23"/>
      <c r="S818" s="64"/>
      <c r="T818" s="24"/>
      <c r="U818" s="49"/>
      <c r="V818" s="54"/>
      <c r="W818" s="25"/>
      <c r="X818" s="25"/>
      <c r="Y818" s="25"/>
      <c r="Z818" s="25"/>
      <c r="AA818" s="25"/>
      <c r="AB818" s="25"/>
      <c r="AC818" s="25"/>
      <c r="AD818" s="55"/>
    </row>
    <row r="819" spans="1:30" ht="20" customHeight="1" x14ac:dyDescent="0.2">
      <c r="A819" s="20"/>
      <c r="B819" s="33"/>
      <c r="C819" s="63"/>
      <c r="D819" s="22"/>
      <c r="E819" s="27"/>
      <c r="F819" s="27"/>
      <c r="G819" s="27"/>
      <c r="H819" s="27"/>
      <c r="I819" s="27"/>
      <c r="J819" s="23"/>
      <c r="K819" s="27"/>
      <c r="L819" s="27"/>
      <c r="M819" s="27"/>
      <c r="N819" s="27"/>
      <c r="O819" s="27"/>
      <c r="P819" s="27"/>
      <c r="Q819" s="27"/>
      <c r="R819" s="23"/>
      <c r="S819" s="64"/>
      <c r="T819" s="24"/>
      <c r="U819" s="49"/>
      <c r="V819" s="54"/>
      <c r="W819" s="25"/>
      <c r="X819" s="25"/>
      <c r="Y819" s="25"/>
      <c r="Z819" s="25"/>
      <c r="AA819" s="25"/>
      <c r="AB819" s="25"/>
      <c r="AC819" s="25"/>
      <c r="AD819" s="55"/>
    </row>
    <row r="820" spans="1:30" ht="20" customHeight="1" x14ac:dyDescent="0.2">
      <c r="A820" s="20"/>
      <c r="B820" s="33"/>
      <c r="C820" s="63"/>
      <c r="D820" s="22"/>
      <c r="E820" s="27"/>
      <c r="F820" s="27"/>
      <c r="G820" s="27"/>
      <c r="H820" s="27"/>
      <c r="I820" s="27"/>
      <c r="J820" s="23"/>
      <c r="K820" s="27"/>
      <c r="L820" s="27"/>
      <c r="M820" s="27"/>
      <c r="N820" s="27"/>
      <c r="O820" s="27"/>
      <c r="P820" s="27"/>
      <c r="Q820" s="27"/>
      <c r="R820" s="23"/>
      <c r="S820" s="64"/>
      <c r="T820" s="24"/>
      <c r="U820" s="49"/>
      <c r="V820" s="54"/>
      <c r="W820" s="25"/>
      <c r="X820" s="25"/>
      <c r="Y820" s="25"/>
      <c r="Z820" s="25"/>
      <c r="AA820" s="25"/>
      <c r="AB820" s="25"/>
      <c r="AC820" s="25"/>
      <c r="AD820" s="55"/>
    </row>
    <row r="821" spans="1:30" ht="20" customHeight="1" x14ac:dyDescent="0.2">
      <c r="A821" s="20"/>
      <c r="B821" s="33"/>
      <c r="C821" s="63"/>
      <c r="D821" s="22"/>
      <c r="E821" s="27"/>
      <c r="F821" s="27"/>
      <c r="G821" s="27"/>
      <c r="H821" s="27"/>
      <c r="I821" s="27"/>
      <c r="J821" s="23"/>
      <c r="K821" s="27"/>
      <c r="L821" s="27"/>
      <c r="M821" s="27"/>
      <c r="N821" s="27"/>
      <c r="O821" s="27"/>
      <c r="P821" s="27"/>
      <c r="Q821" s="27"/>
      <c r="R821" s="23"/>
      <c r="S821" s="64"/>
      <c r="T821" s="24"/>
      <c r="U821" s="49"/>
      <c r="V821" s="54"/>
      <c r="W821" s="25"/>
      <c r="X821" s="25"/>
      <c r="Y821" s="25"/>
      <c r="Z821" s="25"/>
      <c r="AA821" s="25"/>
      <c r="AB821" s="25"/>
      <c r="AC821" s="25"/>
      <c r="AD821" s="55"/>
    </row>
    <row r="822" spans="1:30" ht="20" customHeight="1" x14ac:dyDescent="0.2">
      <c r="A822" s="20"/>
      <c r="B822" s="33"/>
      <c r="C822" s="63"/>
      <c r="D822" s="22"/>
      <c r="E822" s="27"/>
      <c r="F822" s="27"/>
      <c r="G822" s="27"/>
      <c r="H822" s="27"/>
      <c r="I822" s="27"/>
      <c r="J822" s="23"/>
      <c r="K822" s="27"/>
      <c r="L822" s="27"/>
      <c r="M822" s="27"/>
      <c r="N822" s="27"/>
      <c r="O822" s="27"/>
      <c r="P822" s="27"/>
      <c r="Q822" s="27"/>
      <c r="R822" s="23"/>
      <c r="S822" s="64"/>
      <c r="T822" s="24"/>
      <c r="U822" s="49"/>
      <c r="V822" s="54"/>
      <c r="W822" s="25"/>
      <c r="X822" s="25"/>
      <c r="Y822" s="25"/>
      <c r="Z822" s="25"/>
      <c r="AA822" s="25"/>
      <c r="AB822" s="25"/>
      <c r="AC822" s="25"/>
      <c r="AD822" s="55"/>
    </row>
    <row r="823" spans="1:30" ht="20" customHeight="1" x14ac:dyDescent="0.2">
      <c r="A823" s="20"/>
      <c r="B823" s="33"/>
      <c r="C823" s="63"/>
      <c r="D823" s="22"/>
      <c r="E823" s="27"/>
      <c r="F823" s="27"/>
      <c r="G823" s="27"/>
      <c r="H823" s="27"/>
      <c r="I823" s="27"/>
      <c r="J823" s="23"/>
      <c r="K823" s="27"/>
      <c r="L823" s="27"/>
      <c r="M823" s="27"/>
      <c r="N823" s="27"/>
      <c r="O823" s="27"/>
      <c r="P823" s="27"/>
      <c r="Q823" s="27"/>
      <c r="R823" s="23"/>
      <c r="S823" s="64"/>
      <c r="T823" s="24"/>
      <c r="U823" s="49"/>
      <c r="V823" s="54"/>
      <c r="W823" s="25"/>
      <c r="X823" s="25"/>
      <c r="Y823" s="25"/>
      <c r="Z823" s="25"/>
      <c r="AA823" s="25"/>
      <c r="AB823" s="25"/>
      <c r="AC823" s="25"/>
      <c r="AD823" s="55"/>
    </row>
    <row r="824" spans="1:30" ht="20" customHeight="1" x14ac:dyDescent="0.2">
      <c r="A824" s="20"/>
      <c r="B824" s="33"/>
      <c r="C824" s="63"/>
      <c r="D824" s="22"/>
      <c r="E824" s="27"/>
      <c r="F824" s="27"/>
      <c r="G824" s="27"/>
      <c r="H824" s="27"/>
      <c r="I824" s="27"/>
      <c r="J824" s="23"/>
      <c r="K824" s="27"/>
      <c r="L824" s="27"/>
      <c r="M824" s="27"/>
      <c r="N824" s="27"/>
      <c r="O824" s="27"/>
      <c r="P824" s="27"/>
      <c r="Q824" s="27"/>
      <c r="R824" s="23"/>
      <c r="S824" s="64"/>
      <c r="T824" s="24"/>
      <c r="U824" s="49"/>
      <c r="V824" s="54"/>
      <c r="W824" s="25"/>
      <c r="X824" s="25"/>
      <c r="Y824" s="25"/>
      <c r="Z824" s="25"/>
      <c r="AA824" s="25"/>
      <c r="AB824" s="25"/>
      <c r="AC824" s="25"/>
      <c r="AD824" s="55"/>
    </row>
    <row r="825" spans="1:30" ht="20" customHeight="1" x14ac:dyDescent="0.2">
      <c r="A825" s="20"/>
      <c r="B825" s="33"/>
      <c r="C825" s="63"/>
      <c r="D825" s="22"/>
      <c r="E825" s="27"/>
      <c r="F825" s="27"/>
      <c r="G825" s="27"/>
      <c r="H825" s="27"/>
      <c r="I825" s="27"/>
      <c r="J825" s="23"/>
      <c r="K825" s="27"/>
      <c r="L825" s="27"/>
      <c r="M825" s="27"/>
      <c r="N825" s="27"/>
      <c r="O825" s="27"/>
      <c r="P825" s="27"/>
      <c r="Q825" s="27"/>
      <c r="R825" s="23"/>
      <c r="S825" s="64"/>
      <c r="T825" s="24"/>
      <c r="U825" s="49"/>
      <c r="V825" s="54"/>
      <c r="W825" s="25"/>
      <c r="X825" s="25"/>
      <c r="Y825" s="25"/>
      <c r="Z825" s="25"/>
      <c r="AA825" s="25"/>
      <c r="AB825" s="25"/>
      <c r="AC825" s="25"/>
      <c r="AD825" s="55"/>
    </row>
    <row r="826" spans="1:30" ht="20" customHeight="1" x14ac:dyDescent="0.2">
      <c r="A826" s="20"/>
      <c r="B826" s="33"/>
      <c r="C826" s="63"/>
      <c r="D826" s="22"/>
      <c r="E826" s="27"/>
      <c r="F826" s="27"/>
      <c r="G826" s="27"/>
      <c r="H826" s="27"/>
      <c r="I826" s="27"/>
      <c r="J826" s="23"/>
      <c r="K826" s="27"/>
      <c r="L826" s="27"/>
      <c r="M826" s="27"/>
      <c r="N826" s="27"/>
      <c r="O826" s="27"/>
      <c r="P826" s="27"/>
      <c r="Q826" s="27"/>
      <c r="R826" s="23"/>
      <c r="S826" s="64"/>
      <c r="T826" s="24"/>
      <c r="U826" s="49"/>
      <c r="V826" s="54"/>
      <c r="W826" s="25"/>
      <c r="X826" s="25"/>
      <c r="Y826" s="25"/>
      <c r="Z826" s="25"/>
      <c r="AA826" s="25"/>
      <c r="AB826" s="25"/>
      <c r="AC826" s="25"/>
      <c r="AD826" s="55"/>
    </row>
    <row r="827" spans="1:30" ht="20" customHeight="1" x14ac:dyDescent="0.2">
      <c r="A827" s="20"/>
      <c r="B827" s="33"/>
      <c r="C827" s="63"/>
      <c r="D827" s="22"/>
      <c r="E827" s="27"/>
      <c r="F827" s="27"/>
      <c r="G827" s="27"/>
      <c r="H827" s="27"/>
      <c r="I827" s="27"/>
      <c r="J827" s="23"/>
      <c r="K827" s="27"/>
      <c r="L827" s="27"/>
      <c r="M827" s="27"/>
      <c r="N827" s="27"/>
      <c r="O827" s="27"/>
      <c r="P827" s="27"/>
      <c r="Q827" s="27"/>
      <c r="R827" s="23"/>
      <c r="S827" s="64"/>
      <c r="T827" s="24"/>
      <c r="U827" s="49"/>
      <c r="V827" s="54"/>
      <c r="W827" s="25"/>
      <c r="X827" s="25"/>
      <c r="Y827" s="25"/>
      <c r="Z827" s="25"/>
      <c r="AA827" s="25"/>
      <c r="AB827" s="25"/>
      <c r="AC827" s="25"/>
      <c r="AD827" s="55"/>
    </row>
    <row r="828" spans="1:30" ht="20" customHeight="1" x14ac:dyDescent="0.2">
      <c r="A828" s="20"/>
      <c r="B828" s="33"/>
      <c r="C828" s="63"/>
      <c r="D828" s="22"/>
      <c r="E828" s="27"/>
      <c r="F828" s="27"/>
      <c r="G828" s="27"/>
      <c r="H828" s="27"/>
      <c r="I828" s="27"/>
      <c r="J828" s="23"/>
      <c r="K828" s="27"/>
      <c r="L828" s="27"/>
      <c r="M828" s="27"/>
      <c r="N828" s="27"/>
      <c r="O828" s="27"/>
      <c r="P828" s="27"/>
      <c r="Q828" s="27"/>
      <c r="R828" s="23"/>
      <c r="S828" s="64"/>
      <c r="T828" s="24"/>
      <c r="U828" s="49"/>
      <c r="V828" s="54"/>
      <c r="W828" s="25"/>
      <c r="X828" s="25"/>
      <c r="Y828" s="25"/>
      <c r="Z828" s="25"/>
      <c r="AA828" s="25"/>
      <c r="AB828" s="25"/>
      <c r="AC828" s="25"/>
      <c r="AD828" s="55"/>
    </row>
    <row r="829" spans="1:30" ht="20" customHeight="1" x14ac:dyDescent="0.2">
      <c r="A829" s="20"/>
      <c r="B829" s="33"/>
      <c r="C829" s="63"/>
      <c r="D829" s="22"/>
      <c r="E829" s="27"/>
      <c r="F829" s="27"/>
      <c r="G829" s="27"/>
      <c r="H829" s="27"/>
      <c r="I829" s="27"/>
      <c r="J829" s="23"/>
      <c r="K829" s="27"/>
      <c r="L829" s="27"/>
      <c r="M829" s="27"/>
      <c r="N829" s="27"/>
      <c r="O829" s="27"/>
      <c r="P829" s="27"/>
      <c r="Q829" s="27"/>
      <c r="R829" s="23"/>
      <c r="S829" s="64"/>
      <c r="T829" s="24"/>
      <c r="U829" s="49"/>
      <c r="V829" s="54"/>
      <c r="W829" s="25"/>
      <c r="X829" s="25"/>
      <c r="Y829" s="25"/>
      <c r="Z829" s="25"/>
      <c r="AA829" s="25"/>
      <c r="AB829" s="25"/>
      <c r="AC829" s="25"/>
      <c r="AD829" s="55"/>
    </row>
    <row r="830" spans="1:30" ht="20" customHeight="1" x14ac:dyDescent="0.2">
      <c r="A830" s="20"/>
      <c r="B830" s="33"/>
      <c r="C830" s="63"/>
      <c r="D830" s="22"/>
      <c r="E830" s="27"/>
      <c r="F830" s="27"/>
      <c r="G830" s="27"/>
      <c r="H830" s="27"/>
      <c r="I830" s="27"/>
      <c r="J830" s="23"/>
      <c r="K830" s="27"/>
      <c r="L830" s="27"/>
      <c r="M830" s="27"/>
      <c r="N830" s="27"/>
      <c r="O830" s="27"/>
      <c r="P830" s="27"/>
      <c r="Q830" s="27"/>
      <c r="R830" s="23"/>
      <c r="S830" s="64"/>
      <c r="T830" s="24"/>
      <c r="U830" s="49"/>
      <c r="V830" s="54"/>
      <c r="W830" s="25"/>
      <c r="X830" s="25"/>
      <c r="Y830" s="25"/>
      <c r="Z830" s="25"/>
      <c r="AA830" s="25"/>
      <c r="AB830" s="25"/>
      <c r="AC830" s="25"/>
      <c r="AD830" s="55"/>
    </row>
    <row r="831" spans="1:30" ht="20" customHeight="1" x14ac:dyDescent="0.2">
      <c r="A831" s="20"/>
      <c r="B831" s="33"/>
      <c r="C831" s="63"/>
      <c r="D831" s="22"/>
      <c r="E831" s="27"/>
      <c r="F831" s="27"/>
      <c r="G831" s="27"/>
      <c r="H831" s="27"/>
      <c r="I831" s="27"/>
      <c r="J831" s="23"/>
      <c r="K831" s="27"/>
      <c r="L831" s="27"/>
      <c r="M831" s="27"/>
      <c r="N831" s="27"/>
      <c r="O831" s="27"/>
      <c r="P831" s="27"/>
      <c r="Q831" s="27"/>
      <c r="R831" s="23"/>
      <c r="S831" s="64"/>
      <c r="T831" s="24"/>
      <c r="U831" s="49"/>
      <c r="V831" s="54"/>
      <c r="W831" s="25"/>
      <c r="X831" s="25"/>
      <c r="Y831" s="25"/>
      <c r="Z831" s="25"/>
      <c r="AA831" s="25"/>
      <c r="AB831" s="25"/>
      <c r="AC831" s="25"/>
      <c r="AD831" s="55"/>
    </row>
    <row r="832" spans="1:30" ht="20" customHeight="1" x14ac:dyDescent="0.2">
      <c r="A832" s="20"/>
      <c r="B832" s="33"/>
      <c r="C832" s="63"/>
      <c r="D832" s="22"/>
      <c r="E832" s="27"/>
      <c r="F832" s="27"/>
      <c r="G832" s="27"/>
      <c r="H832" s="27"/>
      <c r="I832" s="27"/>
      <c r="J832" s="23"/>
      <c r="K832" s="27"/>
      <c r="L832" s="27"/>
      <c r="M832" s="27"/>
      <c r="N832" s="27"/>
      <c r="O832" s="27"/>
      <c r="P832" s="27"/>
      <c r="Q832" s="27"/>
      <c r="R832" s="23"/>
      <c r="S832" s="64"/>
      <c r="T832" s="24"/>
      <c r="U832" s="49"/>
      <c r="V832" s="54"/>
      <c r="W832" s="25"/>
      <c r="X832" s="25"/>
      <c r="Y832" s="25"/>
      <c r="Z832" s="25"/>
      <c r="AA832" s="25"/>
      <c r="AB832" s="25"/>
      <c r="AC832" s="25"/>
      <c r="AD832" s="55"/>
    </row>
    <row r="833" spans="1:30" ht="20" customHeight="1" x14ac:dyDescent="0.2">
      <c r="A833" s="20"/>
      <c r="B833" s="33"/>
      <c r="C833" s="63"/>
      <c r="D833" s="22"/>
      <c r="E833" s="27"/>
      <c r="F833" s="27"/>
      <c r="G833" s="27"/>
      <c r="H833" s="27"/>
      <c r="I833" s="27"/>
      <c r="J833" s="23"/>
      <c r="K833" s="27"/>
      <c r="L833" s="27"/>
      <c r="M833" s="27"/>
      <c r="N833" s="27"/>
      <c r="O833" s="27"/>
      <c r="P833" s="27"/>
      <c r="Q833" s="27"/>
      <c r="R833" s="23"/>
      <c r="S833" s="64"/>
      <c r="T833" s="24"/>
      <c r="U833" s="49"/>
      <c r="V833" s="54"/>
      <c r="W833" s="25"/>
      <c r="X833" s="25"/>
      <c r="Y833" s="25"/>
      <c r="Z833" s="25"/>
      <c r="AA833" s="25"/>
      <c r="AB833" s="25"/>
      <c r="AC833" s="25"/>
      <c r="AD833" s="55"/>
    </row>
    <row r="834" spans="1:30" ht="20" customHeight="1" x14ac:dyDescent="0.2">
      <c r="A834" s="20"/>
      <c r="B834" s="33"/>
      <c r="C834" s="63"/>
      <c r="D834" s="22"/>
      <c r="E834" s="27"/>
      <c r="F834" s="27"/>
      <c r="G834" s="27"/>
      <c r="H834" s="27"/>
      <c r="I834" s="27"/>
      <c r="J834" s="23"/>
      <c r="K834" s="27"/>
      <c r="L834" s="27"/>
      <c r="M834" s="27"/>
      <c r="N834" s="27"/>
      <c r="O834" s="27"/>
      <c r="P834" s="27"/>
      <c r="Q834" s="27"/>
      <c r="R834" s="23"/>
      <c r="S834" s="64"/>
      <c r="T834" s="24"/>
      <c r="U834" s="49"/>
      <c r="V834" s="54"/>
      <c r="W834" s="25"/>
      <c r="X834" s="25"/>
      <c r="Y834" s="25"/>
      <c r="Z834" s="25"/>
      <c r="AA834" s="25"/>
      <c r="AB834" s="25"/>
      <c r="AC834" s="25"/>
      <c r="AD834" s="55"/>
    </row>
    <row r="835" spans="1:30" ht="20" customHeight="1" x14ac:dyDescent="0.2">
      <c r="A835" s="20"/>
      <c r="B835" s="33"/>
      <c r="C835" s="63"/>
      <c r="D835" s="22"/>
      <c r="E835" s="27"/>
      <c r="F835" s="27"/>
      <c r="G835" s="27"/>
      <c r="H835" s="27"/>
      <c r="I835" s="27"/>
      <c r="J835" s="23"/>
      <c r="K835" s="27"/>
      <c r="L835" s="27"/>
      <c r="M835" s="27"/>
      <c r="N835" s="27"/>
      <c r="O835" s="27"/>
      <c r="P835" s="27"/>
      <c r="Q835" s="27"/>
      <c r="R835" s="23"/>
      <c r="S835" s="64"/>
      <c r="T835" s="24"/>
      <c r="U835" s="49"/>
      <c r="V835" s="54"/>
      <c r="W835" s="25"/>
      <c r="X835" s="25"/>
      <c r="Y835" s="25"/>
      <c r="Z835" s="25"/>
      <c r="AA835" s="25"/>
      <c r="AB835" s="25"/>
      <c r="AC835" s="25"/>
      <c r="AD835" s="55"/>
    </row>
    <row r="836" spans="1:30" ht="20" customHeight="1" x14ac:dyDescent="0.2">
      <c r="A836" s="20"/>
      <c r="B836" s="33"/>
      <c r="C836" s="63"/>
      <c r="D836" s="22"/>
      <c r="E836" s="27"/>
      <c r="F836" s="27"/>
      <c r="G836" s="27"/>
      <c r="H836" s="27"/>
      <c r="I836" s="27"/>
      <c r="J836" s="23"/>
      <c r="K836" s="27"/>
      <c r="L836" s="27"/>
      <c r="M836" s="27"/>
      <c r="N836" s="27"/>
      <c r="O836" s="27"/>
      <c r="P836" s="27"/>
      <c r="Q836" s="27"/>
      <c r="R836" s="23"/>
      <c r="S836" s="64"/>
      <c r="T836" s="24"/>
      <c r="U836" s="49"/>
      <c r="V836" s="54"/>
      <c r="W836" s="25"/>
      <c r="X836" s="25"/>
      <c r="Y836" s="25"/>
      <c r="Z836" s="25"/>
      <c r="AA836" s="25"/>
      <c r="AB836" s="25"/>
      <c r="AC836" s="25"/>
      <c r="AD836" s="55"/>
    </row>
    <row r="837" spans="1:30" ht="20" customHeight="1" x14ac:dyDescent="0.2">
      <c r="A837" s="20"/>
      <c r="B837" s="33"/>
      <c r="C837" s="63"/>
      <c r="D837" s="22"/>
      <c r="E837" s="27"/>
      <c r="F837" s="27"/>
      <c r="G837" s="27"/>
      <c r="H837" s="27"/>
      <c r="I837" s="27"/>
      <c r="J837" s="23"/>
      <c r="K837" s="27"/>
      <c r="L837" s="27"/>
      <c r="M837" s="27"/>
      <c r="N837" s="27"/>
      <c r="O837" s="27"/>
      <c r="P837" s="27"/>
      <c r="Q837" s="27"/>
      <c r="R837" s="23"/>
      <c r="S837" s="64"/>
      <c r="T837" s="24"/>
      <c r="U837" s="49"/>
      <c r="V837" s="54"/>
      <c r="W837" s="25"/>
      <c r="X837" s="25"/>
      <c r="Y837" s="25"/>
      <c r="Z837" s="25"/>
      <c r="AA837" s="25"/>
      <c r="AB837" s="25"/>
      <c r="AC837" s="25"/>
      <c r="AD837" s="55"/>
    </row>
    <row r="838" spans="1:30" ht="20" customHeight="1" x14ac:dyDescent="0.2">
      <c r="A838" s="20"/>
      <c r="B838" s="33"/>
      <c r="C838" s="63"/>
      <c r="D838" s="22"/>
      <c r="E838" s="27"/>
      <c r="F838" s="27"/>
      <c r="G838" s="27"/>
      <c r="H838" s="27"/>
      <c r="I838" s="27"/>
      <c r="J838" s="23"/>
      <c r="K838" s="27"/>
      <c r="L838" s="27"/>
      <c r="M838" s="27"/>
      <c r="N838" s="27"/>
      <c r="O838" s="27"/>
      <c r="P838" s="27"/>
      <c r="Q838" s="27"/>
      <c r="R838" s="23"/>
      <c r="S838" s="64"/>
      <c r="T838" s="24"/>
      <c r="U838" s="49"/>
      <c r="V838" s="54"/>
      <c r="W838" s="25"/>
      <c r="X838" s="25"/>
      <c r="Y838" s="25"/>
      <c r="Z838" s="25"/>
      <c r="AA838" s="25"/>
      <c r="AB838" s="25"/>
      <c r="AC838" s="25"/>
      <c r="AD838" s="55"/>
    </row>
    <row r="839" spans="1:30" ht="20" customHeight="1" x14ac:dyDescent="0.2">
      <c r="A839" s="20"/>
      <c r="B839" s="33"/>
      <c r="C839" s="63"/>
      <c r="D839" s="22"/>
      <c r="E839" s="27"/>
      <c r="F839" s="27"/>
      <c r="G839" s="27"/>
      <c r="H839" s="27"/>
      <c r="I839" s="27"/>
      <c r="J839" s="23"/>
      <c r="K839" s="27"/>
      <c r="L839" s="27"/>
      <c r="M839" s="27"/>
      <c r="N839" s="27"/>
      <c r="O839" s="27"/>
      <c r="P839" s="27"/>
      <c r="Q839" s="27"/>
      <c r="R839" s="23"/>
      <c r="S839" s="64"/>
      <c r="T839" s="24"/>
      <c r="U839" s="49"/>
      <c r="V839" s="54"/>
      <c r="W839" s="25"/>
      <c r="X839" s="25"/>
      <c r="Y839" s="25"/>
      <c r="Z839" s="25"/>
      <c r="AA839" s="25"/>
      <c r="AB839" s="25"/>
      <c r="AC839" s="25"/>
      <c r="AD839" s="55"/>
    </row>
    <row r="840" spans="1:30" ht="20" customHeight="1" x14ac:dyDescent="0.2">
      <c r="A840" s="20"/>
      <c r="B840" s="33"/>
      <c r="C840" s="63"/>
      <c r="D840" s="22"/>
      <c r="E840" s="27"/>
      <c r="F840" s="27"/>
      <c r="G840" s="27"/>
      <c r="H840" s="27"/>
      <c r="I840" s="27"/>
      <c r="J840" s="23"/>
      <c r="K840" s="27"/>
      <c r="L840" s="27"/>
      <c r="M840" s="27"/>
      <c r="N840" s="27"/>
      <c r="O840" s="27"/>
      <c r="P840" s="27"/>
      <c r="Q840" s="27"/>
      <c r="R840" s="23"/>
      <c r="S840" s="64"/>
      <c r="T840" s="24"/>
      <c r="U840" s="49"/>
      <c r="V840" s="54"/>
      <c r="W840" s="25"/>
      <c r="X840" s="25"/>
      <c r="Y840" s="25"/>
      <c r="Z840" s="25"/>
      <c r="AA840" s="25"/>
      <c r="AB840" s="25"/>
      <c r="AC840" s="25"/>
      <c r="AD840" s="55"/>
    </row>
    <row r="841" spans="1:30" ht="20" customHeight="1" x14ac:dyDescent="0.2">
      <c r="A841" s="20"/>
      <c r="B841" s="33"/>
      <c r="C841" s="63"/>
      <c r="D841" s="22"/>
      <c r="E841" s="27"/>
      <c r="F841" s="27"/>
      <c r="G841" s="27"/>
      <c r="H841" s="27"/>
      <c r="I841" s="27"/>
      <c r="J841" s="23"/>
      <c r="K841" s="27"/>
      <c r="L841" s="27"/>
      <c r="M841" s="27"/>
      <c r="N841" s="27"/>
      <c r="O841" s="27"/>
      <c r="P841" s="27"/>
      <c r="Q841" s="27"/>
      <c r="R841" s="23"/>
      <c r="S841" s="64"/>
      <c r="T841" s="24"/>
      <c r="U841" s="49"/>
      <c r="V841" s="54"/>
      <c r="W841" s="25"/>
      <c r="X841" s="25"/>
      <c r="Y841" s="25"/>
      <c r="Z841" s="25"/>
      <c r="AA841" s="25"/>
      <c r="AB841" s="25"/>
      <c r="AC841" s="25"/>
      <c r="AD841" s="55"/>
    </row>
    <row r="842" spans="1:30" ht="20" customHeight="1" x14ac:dyDescent="0.2">
      <c r="A842" s="20"/>
      <c r="B842" s="33"/>
      <c r="C842" s="63"/>
      <c r="D842" s="22"/>
      <c r="E842" s="27"/>
      <c r="F842" s="27"/>
      <c r="G842" s="27"/>
      <c r="H842" s="27"/>
      <c r="I842" s="27"/>
      <c r="J842" s="23"/>
      <c r="K842" s="27"/>
      <c r="L842" s="27"/>
      <c r="M842" s="27"/>
      <c r="N842" s="27"/>
      <c r="O842" s="27"/>
      <c r="P842" s="27"/>
      <c r="Q842" s="27"/>
      <c r="R842" s="23"/>
      <c r="S842" s="64"/>
      <c r="T842" s="24"/>
      <c r="U842" s="49"/>
      <c r="V842" s="54"/>
      <c r="W842" s="25"/>
      <c r="X842" s="25"/>
      <c r="Y842" s="25"/>
      <c r="Z842" s="25"/>
      <c r="AA842" s="25"/>
      <c r="AB842" s="25"/>
      <c r="AC842" s="25"/>
      <c r="AD842" s="55"/>
    </row>
    <row r="843" spans="1:30" ht="20" customHeight="1" x14ac:dyDescent="0.2">
      <c r="A843" s="20"/>
      <c r="B843" s="33"/>
      <c r="C843" s="63"/>
      <c r="D843" s="22"/>
      <c r="E843" s="27"/>
      <c r="F843" s="27"/>
      <c r="G843" s="27"/>
      <c r="H843" s="27"/>
      <c r="I843" s="27"/>
      <c r="J843" s="23"/>
      <c r="K843" s="27"/>
      <c r="L843" s="27"/>
      <c r="M843" s="27"/>
      <c r="N843" s="27"/>
      <c r="O843" s="27"/>
      <c r="P843" s="27"/>
      <c r="Q843" s="27"/>
      <c r="R843" s="23"/>
      <c r="S843" s="64"/>
      <c r="T843" s="24"/>
      <c r="U843" s="49"/>
      <c r="V843" s="54"/>
      <c r="W843" s="25"/>
      <c r="X843" s="25"/>
      <c r="Y843" s="25"/>
      <c r="Z843" s="25"/>
      <c r="AA843" s="25"/>
      <c r="AB843" s="25"/>
      <c r="AC843" s="25"/>
      <c r="AD843" s="55"/>
    </row>
    <row r="844" spans="1:30" ht="20" customHeight="1" x14ac:dyDescent="0.2">
      <c r="A844" s="20"/>
      <c r="B844" s="33"/>
      <c r="C844" s="63"/>
      <c r="D844" s="22"/>
      <c r="E844" s="27"/>
      <c r="F844" s="27"/>
      <c r="G844" s="27"/>
      <c r="H844" s="27"/>
      <c r="I844" s="27"/>
      <c r="J844" s="23"/>
      <c r="K844" s="27"/>
      <c r="L844" s="27"/>
      <c r="M844" s="27"/>
      <c r="N844" s="27"/>
      <c r="O844" s="27"/>
      <c r="P844" s="27"/>
      <c r="Q844" s="27"/>
      <c r="R844" s="23"/>
      <c r="S844" s="64"/>
      <c r="T844" s="24"/>
      <c r="U844" s="49"/>
      <c r="V844" s="54"/>
      <c r="W844" s="25"/>
      <c r="X844" s="25"/>
      <c r="Y844" s="25"/>
      <c r="Z844" s="25"/>
      <c r="AA844" s="25"/>
      <c r="AB844" s="25"/>
      <c r="AC844" s="25"/>
      <c r="AD844" s="55"/>
    </row>
    <row r="845" spans="1:30" ht="20" customHeight="1" x14ac:dyDescent="0.2">
      <c r="A845" s="20"/>
      <c r="B845" s="33"/>
      <c r="C845" s="63"/>
      <c r="D845" s="22"/>
      <c r="E845" s="27"/>
      <c r="F845" s="27"/>
      <c r="G845" s="27"/>
      <c r="H845" s="27"/>
      <c r="I845" s="27"/>
      <c r="J845" s="23"/>
      <c r="K845" s="27"/>
      <c r="L845" s="27"/>
      <c r="M845" s="27"/>
      <c r="N845" s="27"/>
      <c r="O845" s="27"/>
      <c r="P845" s="27"/>
      <c r="Q845" s="27"/>
      <c r="R845" s="23"/>
      <c r="S845" s="64"/>
      <c r="T845" s="24"/>
      <c r="U845" s="49"/>
      <c r="V845" s="54"/>
      <c r="W845" s="25"/>
      <c r="X845" s="25"/>
      <c r="Y845" s="25"/>
      <c r="Z845" s="25"/>
      <c r="AA845" s="25"/>
      <c r="AB845" s="25"/>
      <c r="AC845" s="25"/>
      <c r="AD845" s="55"/>
    </row>
    <row r="846" spans="1:30" ht="20" customHeight="1" x14ac:dyDescent="0.2">
      <c r="A846" s="20"/>
      <c r="B846" s="33"/>
      <c r="C846" s="63"/>
      <c r="D846" s="22"/>
      <c r="E846" s="27"/>
      <c r="F846" s="27"/>
      <c r="G846" s="27"/>
      <c r="H846" s="27"/>
      <c r="I846" s="27"/>
      <c r="J846" s="23"/>
      <c r="K846" s="27"/>
      <c r="L846" s="27"/>
      <c r="M846" s="27"/>
      <c r="N846" s="27"/>
      <c r="O846" s="27"/>
      <c r="P846" s="27"/>
      <c r="Q846" s="27"/>
      <c r="R846" s="23"/>
      <c r="S846" s="64"/>
      <c r="T846" s="24"/>
      <c r="U846" s="49"/>
      <c r="V846" s="54"/>
      <c r="W846" s="25"/>
      <c r="X846" s="25"/>
      <c r="Y846" s="25"/>
      <c r="Z846" s="25"/>
      <c r="AA846" s="25"/>
      <c r="AB846" s="25"/>
      <c r="AC846" s="25"/>
      <c r="AD846" s="55"/>
    </row>
    <row r="847" spans="1:30" ht="20" customHeight="1" x14ac:dyDescent="0.2">
      <c r="A847" s="20"/>
      <c r="B847" s="33"/>
      <c r="C847" s="63"/>
      <c r="D847" s="22"/>
      <c r="E847" s="27"/>
      <c r="F847" s="27"/>
      <c r="G847" s="27"/>
      <c r="H847" s="27"/>
      <c r="I847" s="27"/>
      <c r="J847" s="23"/>
      <c r="K847" s="27"/>
      <c r="L847" s="27"/>
      <c r="M847" s="27"/>
      <c r="N847" s="27"/>
      <c r="O847" s="27"/>
      <c r="P847" s="27"/>
      <c r="Q847" s="27"/>
      <c r="R847" s="23"/>
      <c r="S847" s="64"/>
      <c r="T847" s="24"/>
      <c r="U847" s="49"/>
      <c r="V847" s="54"/>
      <c r="W847" s="25"/>
      <c r="X847" s="25"/>
      <c r="Y847" s="25"/>
      <c r="Z847" s="25"/>
      <c r="AA847" s="25"/>
      <c r="AB847" s="25"/>
      <c r="AC847" s="25"/>
      <c r="AD847" s="55"/>
    </row>
    <row r="848" spans="1:30" ht="20" customHeight="1" x14ac:dyDescent="0.2">
      <c r="A848" s="20"/>
      <c r="B848" s="33"/>
      <c r="C848" s="63"/>
      <c r="D848" s="22"/>
      <c r="E848" s="27"/>
      <c r="F848" s="27"/>
      <c r="G848" s="27"/>
      <c r="H848" s="27"/>
      <c r="I848" s="27"/>
      <c r="J848" s="23"/>
      <c r="K848" s="27"/>
      <c r="L848" s="27"/>
      <c r="M848" s="27"/>
      <c r="N848" s="27"/>
      <c r="O848" s="27"/>
      <c r="P848" s="27"/>
      <c r="Q848" s="27"/>
      <c r="R848" s="23"/>
      <c r="S848" s="64"/>
      <c r="T848" s="24"/>
      <c r="U848" s="49"/>
      <c r="V848" s="54"/>
      <c r="W848" s="25"/>
      <c r="X848" s="25"/>
      <c r="Y848" s="25"/>
      <c r="Z848" s="25"/>
      <c r="AA848" s="25"/>
      <c r="AB848" s="25"/>
      <c r="AC848" s="25"/>
      <c r="AD848" s="55"/>
    </row>
    <row r="849" spans="1:30" ht="20" customHeight="1" x14ac:dyDescent="0.2">
      <c r="A849" s="20"/>
      <c r="B849" s="33"/>
      <c r="C849" s="63"/>
      <c r="D849" s="22"/>
      <c r="E849" s="27"/>
      <c r="F849" s="27"/>
      <c r="G849" s="27"/>
      <c r="H849" s="27"/>
      <c r="I849" s="27"/>
      <c r="J849" s="23"/>
      <c r="K849" s="27"/>
      <c r="L849" s="27"/>
      <c r="M849" s="27"/>
      <c r="N849" s="27"/>
      <c r="O849" s="27"/>
      <c r="P849" s="27"/>
      <c r="Q849" s="27"/>
      <c r="R849" s="23"/>
      <c r="S849" s="64"/>
      <c r="T849" s="24"/>
      <c r="U849" s="49"/>
      <c r="V849" s="54"/>
      <c r="W849" s="25"/>
      <c r="X849" s="25"/>
      <c r="Y849" s="25"/>
      <c r="Z849" s="25"/>
      <c r="AA849" s="25"/>
      <c r="AB849" s="25"/>
      <c r="AC849" s="25"/>
      <c r="AD849" s="55"/>
    </row>
    <row r="850" spans="1:30" ht="20" customHeight="1" x14ac:dyDescent="0.2">
      <c r="A850" s="20"/>
      <c r="B850" s="33"/>
      <c r="C850" s="63"/>
      <c r="D850" s="22"/>
      <c r="E850" s="27"/>
      <c r="F850" s="27"/>
      <c r="G850" s="27"/>
      <c r="H850" s="27"/>
      <c r="I850" s="27"/>
      <c r="J850" s="23"/>
      <c r="K850" s="27"/>
      <c r="L850" s="27"/>
      <c r="M850" s="27"/>
      <c r="N850" s="27"/>
      <c r="O850" s="27"/>
      <c r="P850" s="27"/>
      <c r="Q850" s="27"/>
      <c r="R850" s="23"/>
      <c r="S850" s="64"/>
      <c r="T850" s="24"/>
      <c r="U850" s="49"/>
      <c r="V850" s="54"/>
      <c r="W850" s="25"/>
      <c r="X850" s="25"/>
      <c r="Y850" s="25"/>
      <c r="Z850" s="25"/>
      <c r="AA850" s="25"/>
      <c r="AB850" s="25"/>
      <c r="AC850" s="25"/>
      <c r="AD850" s="55"/>
    </row>
    <row r="851" spans="1:30" ht="20" customHeight="1" x14ac:dyDescent="0.2">
      <c r="A851" s="20"/>
      <c r="B851" s="33"/>
      <c r="C851" s="63"/>
      <c r="D851" s="22"/>
      <c r="E851" s="27"/>
      <c r="F851" s="27"/>
      <c r="G851" s="27"/>
      <c r="H851" s="27"/>
      <c r="I851" s="27"/>
      <c r="J851" s="23"/>
      <c r="K851" s="27"/>
      <c r="L851" s="27"/>
      <c r="M851" s="27"/>
      <c r="N851" s="27"/>
      <c r="O851" s="27"/>
      <c r="P851" s="27"/>
      <c r="Q851" s="27"/>
      <c r="R851" s="23"/>
      <c r="S851" s="64"/>
      <c r="T851" s="24"/>
      <c r="U851" s="49"/>
      <c r="V851" s="54"/>
      <c r="W851" s="25"/>
      <c r="X851" s="25"/>
      <c r="Y851" s="25"/>
      <c r="Z851" s="25"/>
      <c r="AA851" s="25"/>
      <c r="AB851" s="25"/>
      <c r="AC851" s="25"/>
      <c r="AD851" s="55"/>
    </row>
    <row r="852" spans="1:30" ht="20" customHeight="1" x14ac:dyDescent="0.2">
      <c r="A852" s="20"/>
      <c r="B852" s="33"/>
      <c r="C852" s="63"/>
      <c r="D852" s="22"/>
      <c r="E852" s="27"/>
      <c r="F852" s="27"/>
      <c r="G852" s="27"/>
      <c r="H852" s="27"/>
      <c r="I852" s="27"/>
      <c r="J852" s="23"/>
      <c r="K852" s="27"/>
      <c r="L852" s="27"/>
      <c r="M852" s="27"/>
      <c r="N852" s="27"/>
      <c r="O852" s="27"/>
      <c r="P852" s="27"/>
      <c r="Q852" s="27"/>
      <c r="R852" s="23"/>
      <c r="S852" s="64"/>
      <c r="T852" s="24"/>
      <c r="U852" s="49"/>
      <c r="V852" s="54"/>
      <c r="W852" s="25"/>
      <c r="X852" s="25"/>
      <c r="Y852" s="25"/>
      <c r="Z852" s="25"/>
      <c r="AA852" s="25"/>
      <c r="AB852" s="25"/>
      <c r="AC852" s="25"/>
      <c r="AD852" s="55"/>
    </row>
    <row r="853" spans="1:30" ht="20" customHeight="1" x14ac:dyDescent="0.2">
      <c r="A853" s="20"/>
      <c r="B853" s="33"/>
      <c r="C853" s="63"/>
      <c r="D853" s="22"/>
      <c r="E853" s="27"/>
      <c r="F853" s="27"/>
      <c r="G853" s="27"/>
      <c r="H853" s="27"/>
      <c r="I853" s="27"/>
      <c r="J853" s="23"/>
      <c r="K853" s="27"/>
      <c r="L853" s="27"/>
      <c r="M853" s="27"/>
      <c r="N853" s="27"/>
      <c r="O853" s="27"/>
      <c r="P853" s="27"/>
      <c r="Q853" s="27"/>
      <c r="R853" s="23"/>
      <c r="S853" s="64"/>
      <c r="T853" s="24"/>
      <c r="U853" s="49"/>
      <c r="V853" s="54"/>
      <c r="W853" s="25"/>
      <c r="X853" s="25"/>
      <c r="Y853" s="25"/>
      <c r="Z853" s="25"/>
      <c r="AA853" s="25"/>
      <c r="AB853" s="25"/>
      <c r="AC853" s="25"/>
      <c r="AD853" s="55"/>
    </row>
    <row r="854" spans="1:30" ht="20" customHeight="1" x14ac:dyDescent="0.2">
      <c r="A854" s="20"/>
      <c r="B854" s="33"/>
      <c r="C854" s="63"/>
      <c r="D854" s="22"/>
      <c r="E854" s="27"/>
      <c r="F854" s="27"/>
      <c r="G854" s="27"/>
      <c r="H854" s="27"/>
      <c r="I854" s="27"/>
      <c r="J854" s="23"/>
      <c r="K854" s="27"/>
      <c r="L854" s="27"/>
      <c r="M854" s="27"/>
      <c r="N854" s="27"/>
      <c r="O854" s="27"/>
      <c r="P854" s="27"/>
      <c r="Q854" s="27"/>
      <c r="R854" s="23"/>
      <c r="S854" s="64"/>
      <c r="T854" s="24"/>
      <c r="U854" s="49"/>
      <c r="V854" s="54"/>
      <c r="W854" s="25"/>
      <c r="X854" s="25"/>
      <c r="Y854" s="25"/>
      <c r="Z854" s="25"/>
      <c r="AA854" s="25"/>
      <c r="AB854" s="25"/>
      <c r="AC854" s="25"/>
      <c r="AD854" s="55"/>
    </row>
    <row r="855" spans="1:30" ht="20" customHeight="1" x14ac:dyDescent="0.2">
      <c r="A855" s="20"/>
      <c r="B855" s="33"/>
      <c r="C855" s="63"/>
      <c r="D855" s="22"/>
      <c r="E855" s="27"/>
      <c r="F855" s="27"/>
      <c r="G855" s="27"/>
      <c r="H855" s="27"/>
      <c r="I855" s="27"/>
      <c r="J855" s="23"/>
      <c r="K855" s="27"/>
      <c r="L855" s="27"/>
      <c r="M855" s="27"/>
      <c r="N855" s="27"/>
      <c r="O855" s="27"/>
      <c r="P855" s="27"/>
      <c r="Q855" s="27"/>
      <c r="R855" s="23"/>
      <c r="S855" s="64"/>
      <c r="T855" s="24"/>
      <c r="U855" s="49"/>
      <c r="V855" s="54"/>
      <c r="W855" s="25"/>
      <c r="X855" s="25"/>
      <c r="Y855" s="25"/>
      <c r="Z855" s="25"/>
      <c r="AA855" s="25"/>
      <c r="AB855" s="25"/>
      <c r="AC855" s="25"/>
      <c r="AD855" s="55"/>
    </row>
    <row r="856" spans="1:30" ht="20" customHeight="1" x14ac:dyDescent="0.2">
      <c r="A856" s="20"/>
      <c r="B856" s="33"/>
      <c r="C856" s="63"/>
      <c r="D856" s="22"/>
      <c r="E856" s="27"/>
      <c r="F856" s="27"/>
      <c r="G856" s="27"/>
      <c r="H856" s="27"/>
      <c r="I856" s="27"/>
      <c r="J856" s="23"/>
      <c r="K856" s="27"/>
      <c r="L856" s="27"/>
      <c r="M856" s="27"/>
      <c r="N856" s="27"/>
      <c r="O856" s="27"/>
      <c r="P856" s="27"/>
      <c r="Q856" s="27"/>
      <c r="R856" s="23"/>
      <c r="S856" s="64"/>
      <c r="T856" s="24"/>
      <c r="U856" s="49"/>
      <c r="V856" s="54"/>
      <c r="W856" s="25"/>
      <c r="X856" s="25"/>
      <c r="Y856" s="25"/>
      <c r="Z856" s="25"/>
      <c r="AA856" s="25"/>
      <c r="AB856" s="25"/>
      <c r="AC856" s="25"/>
      <c r="AD856" s="55"/>
    </row>
    <row r="857" spans="1:30" ht="20" customHeight="1" x14ac:dyDescent="0.2">
      <c r="A857" s="20"/>
      <c r="B857" s="33"/>
      <c r="C857" s="63"/>
      <c r="D857" s="22"/>
      <c r="E857" s="27"/>
      <c r="F857" s="27"/>
      <c r="G857" s="27"/>
      <c r="H857" s="27"/>
      <c r="I857" s="27"/>
      <c r="J857" s="23"/>
      <c r="K857" s="27"/>
      <c r="L857" s="27"/>
      <c r="M857" s="27"/>
      <c r="N857" s="27"/>
      <c r="O857" s="27"/>
      <c r="P857" s="27"/>
      <c r="Q857" s="27"/>
      <c r="R857" s="23"/>
      <c r="S857" s="64"/>
      <c r="T857" s="24"/>
      <c r="U857" s="49"/>
      <c r="V857" s="54"/>
      <c r="W857" s="25"/>
      <c r="X857" s="25"/>
      <c r="Y857" s="25"/>
      <c r="Z857" s="25"/>
      <c r="AA857" s="25"/>
      <c r="AB857" s="25"/>
      <c r="AC857" s="25"/>
      <c r="AD857" s="55"/>
    </row>
    <row r="858" spans="1:30" ht="20" customHeight="1" x14ac:dyDescent="0.2">
      <c r="A858" s="20"/>
      <c r="B858" s="33"/>
      <c r="C858" s="63"/>
      <c r="D858" s="22"/>
      <c r="E858" s="27"/>
      <c r="F858" s="27"/>
      <c r="G858" s="27"/>
      <c r="H858" s="27"/>
      <c r="I858" s="27"/>
      <c r="J858" s="23"/>
      <c r="K858" s="27"/>
      <c r="L858" s="27"/>
      <c r="M858" s="27"/>
      <c r="N858" s="27"/>
      <c r="O858" s="27"/>
      <c r="P858" s="27"/>
      <c r="Q858" s="27"/>
      <c r="R858" s="23"/>
      <c r="S858" s="64"/>
      <c r="T858" s="24"/>
      <c r="U858" s="49"/>
      <c r="V858" s="54"/>
      <c r="W858" s="25"/>
      <c r="X858" s="25"/>
      <c r="Y858" s="25"/>
      <c r="Z858" s="25"/>
      <c r="AA858" s="25"/>
      <c r="AB858" s="25"/>
      <c r="AC858" s="25"/>
      <c r="AD858" s="55"/>
    </row>
    <row r="859" spans="1:30" ht="20" customHeight="1" x14ac:dyDescent="0.2">
      <c r="A859" s="20"/>
      <c r="B859" s="33"/>
      <c r="C859" s="63"/>
      <c r="D859" s="22"/>
      <c r="E859" s="27"/>
      <c r="F859" s="27"/>
      <c r="G859" s="27"/>
      <c r="H859" s="27"/>
      <c r="I859" s="27"/>
      <c r="J859" s="23"/>
      <c r="K859" s="27"/>
      <c r="L859" s="27"/>
      <c r="M859" s="27"/>
      <c r="N859" s="27"/>
      <c r="O859" s="27"/>
      <c r="P859" s="27"/>
      <c r="Q859" s="27"/>
      <c r="R859" s="23"/>
      <c r="S859" s="64"/>
      <c r="T859" s="24"/>
      <c r="U859" s="49"/>
      <c r="V859" s="54"/>
      <c r="W859" s="25"/>
      <c r="X859" s="25"/>
      <c r="Y859" s="25"/>
      <c r="Z859" s="25"/>
      <c r="AA859" s="25"/>
      <c r="AB859" s="25"/>
      <c r="AC859" s="25"/>
      <c r="AD859" s="55"/>
    </row>
    <row r="860" spans="1:30" ht="20" customHeight="1" x14ac:dyDescent="0.2">
      <c r="A860" s="20"/>
      <c r="B860" s="33"/>
      <c r="C860" s="63"/>
      <c r="D860" s="22"/>
      <c r="E860" s="27"/>
      <c r="F860" s="27"/>
      <c r="G860" s="27"/>
      <c r="H860" s="27"/>
      <c r="I860" s="27"/>
      <c r="J860" s="23"/>
      <c r="K860" s="27"/>
      <c r="L860" s="27"/>
      <c r="M860" s="27"/>
      <c r="N860" s="27"/>
      <c r="O860" s="27"/>
      <c r="P860" s="27"/>
      <c r="Q860" s="27"/>
      <c r="R860" s="23"/>
      <c r="S860" s="64"/>
      <c r="T860" s="24"/>
      <c r="U860" s="49"/>
      <c r="V860" s="54"/>
      <c r="W860" s="25"/>
      <c r="X860" s="25"/>
      <c r="Y860" s="25"/>
      <c r="Z860" s="25"/>
      <c r="AA860" s="25"/>
      <c r="AB860" s="25"/>
      <c r="AC860" s="25"/>
      <c r="AD860" s="55"/>
    </row>
    <row r="861" spans="1:30" ht="20" customHeight="1" x14ac:dyDescent="0.2">
      <c r="A861" s="20"/>
      <c r="B861" s="33"/>
      <c r="C861" s="63"/>
      <c r="D861" s="22"/>
      <c r="E861" s="27"/>
      <c r="F861" s="27"/>
      <c r="G861" s="27"/>
      <c r="H861" s="27"/>
      <c r="I861" s="27"/>
      <c r="J861" s="23"/>
      <c r="K861" s="27"/>
      <c r="L861" s="27"/>
      <c r="M861" s="27"/>
      <c r="N861" s="27"/>
      <c r="O861" s="27"/>
      <c r="P861" s="27"/>
      <c r="Q861" s="27"/>
      <c r="R861" s="23"/>
      <c r="S861" s="64"/>
      <c r="T861" s="24"/>
      <c r="U861" s="49"/>
      <c r="V861" s="54"/>
      <c r="W861" s="25"/>
      <c r="X861" s="25"/>
      <c r="Y861" s="25"/>
      <c r="Z861" s="25"/>
      <c r="AA861" s="25"/>
      <c r="AB861" s="25"/>
      <c r="AC861" s="25"/>
      <c r="AD861" s="55"/>
    </row>
    <row r="862" spans="1:30" ht="20" customHeight="1" x14ac:dyDescent="0.2">
      <c r="A862" s="20"/>
      <c r="B862" s="33"/>
      <c r="C862" s="63"/>
      <c r="D862" s="22"/>
      <c r="E862" s="27"/>
      <c r="F862" s="27"/>
      <c r="G862" s="27"/>
      <c r="H862" s="27"/>
      <c r="I862" s="27"/>
      <c r="J862" s="23"/>
      <c r="K862" s="27"/>
      <c r="L862" s="27"/>
      <c r="M862" s="27"/>
      <c r="N862" s="27"/>
      <c r="O862" s="27"/>
      <c r="P862" s="27"/>
      <c r="Q862" s="27"/>
      <c r="R862" s="23"/>
      <c r="S862" s="64"/>
      <c r="T862" s="24"/>
      <c r="U862" s="49"/>
      <c r="V862" s="54"/>
      <c r="W862" s="25"/>
      <c r="X862" s="25"/>
      <c r="Y862" s="25"/>
      <c r="Z862" s="25"/>
      <c r="AA862" s="25"/>
      <c r="AB862" s="25"/>
      <c r="AC862" s="25"/>
      <c r="AD862" s="55"/>
    </row>
    <row r="863" spans="1:30" ht="20" customHeight="1" x14ac:dyDescent="0.2">
      <c r="A863" s="20"/>
      <c r="B863" s="33"/>
      <c r="C863" s="63"/>
      <c r="D863" s="22"/>
      <c r="E863" s="27"/>
      <c r="F863" s="27"/>
      <c r="G863" s="27"/>
      <c r="H863" s="27"/>
      <c r="I863" s="27"/>
      <c r="J863" s="23"/>
      <c r="K863" s="27"/>
      <c r="L863" s="27"/>
      <c r="M863" s="27"/>
      <c r="N863" s="27"/>
      <c r="O863" s="27"/>
      <c r="P863" s="27"/>
      <c r="Q863" s="27"/>
      <c r="R863" s="23"/>
      <c r="S863" s="64"/>
      <c r="T863" s="24"/>
      <c r="U863" s="49"/>
      <c r="V863" s="54"/>
      <c r="W863" s="25"/>
      <c r="X863" s="25"/>
      <c r="Y863" s="25"/>
      <c r="Z863" s="25"/>
      <c r="AA863" s="25"/>
      <c r="AB863" s="25"/>
      <c r="AC863" s="25"/>
      <c r="AD863" s="55"/>
    </row>
    <row r="864" spans="1:30" ht="20" customHeight="1" x14ac:dyDescent="0.2">
      <c r="A864" s="20"/>
      <c r="B864" s="33"/>
      <c r="C864" s="63"/>
      <c r="D864" s="22"/>
      <c r="E864" s="27"/>
      <c r="F864" s="27"/>
      <c r="G864" s="27"/>
      <c r="H864" s="27"/>
      <c r="I864" s="27"/>
      <c r="J864" s="23"/>
      <c r="K864" s="27"/>
      <c r="L864" s="27"/>
      <c r="M864" s="27"/>
      <c r="N864" s="27"/>
      <c r="O864" s="27"/>
      <c r="P864" s="27"/>
      <c r="Q864" s="27"/>
      <c r="R864" s="23"/>
      <c r="S864" s="64"/>
      <c r="T864" s="24"/>
      <c r="U864" s="49"/>
      <c r="V864" s="54"/>
      <c r="W864" s="25"/>
      <c r="X864" s="25"/>
      <c r="Y864" s="25"/>
      <c r="Z864" s="25"/>
      <c r="AA864" s="25"/>
      <c r="AB864" s="25"/>
      <c r="AC864" s="25"/>
      <c r="AD864" s="55"/>
    </row>
    <row r="865" spans="1:30" ht="20" customHeight="1" x14ac:dyDescent="0.2">
      <c r="A865" s="20"/>
      <c r="B865" s="33"/>
      <c r="C865" s="63"/>
      <c r="D865" s="22"/>
      <c r="E865" s="27"/>
      <c r="F865" s="27"/>
      <c r="G865" s="27"/>
      <c r="H865" s="27"/>
      <c r="I865" s="27"/>
      <c r="J865" s="23"/>
      <c r="K865" s="27"/>
      <c r="L865" s="27"/>
      <c r="M865" s="27"/>
      <c r="N865" s="27"/>
      <c r="O865" s="27"/>
      <c r="P865" s="27"/>
      <c r="Q865" s="27"/>
      <c r="R865" s="23"/>
      <c r="S865" s="64"/>
      <c r="T865" s="24"/>
      <c r="U865" s="49"/>
      <c r="V865" s="54"/>
      <c r="W865" s="25"/>
      <c r="X865" s="25"/>
      <c r="Y865" s="25"/>
      <c r="Z865" s="25"/>
      <c r="AA865" s="25"/>
      <c r="AB865" s="25"/>
      <c r="AC865" s="25"/>
      <c r="AD865" s="55"/>
    </row>
    <row r="866" spans="1:30" ht="20" customHeight="1" x14ac:dyDescent="0.2">
      <c r="A866" s="20"/>
      <c r="B866" s="33"/>
      <c r="C866" s="63"/>
      <c r="D866" s="22"/>
      <c r="E866" s="27"/>
      <c r="F866" s="27"/>
      <c r="G866" s="27"/>
      <c r="H866" s="27"/>
      <c r="I866" s="27"/>
      <c r="J866" s="23"/>
      <c r="K866" s="27"/>
      <c r="L866" s="27"/>
      <c r="M866" s="27"/>
      <c r="N866" s="27"/>
      <c r="O866" s="27"/>
      <c r="P866" s="27"/>
      <c r="Q866" s="27"/>
      <c r="R866" s="23"/>
      <c r="S866" s="64"/>
      <c r="T866" s="24"/>
      <c r="U866" s="49"/>
      <c r="V866" s="54"/>
      <c r="W866" s="25"/>
      <c r="X866" s="25"/>
      <c r="Y866" s="25"/>
      <c r="Z866" s="25"/>
      <c r="AA866" s="25"/>
      <c r="AB866" s="25"/>
      <c r="AC866" s="25"/>
      <c r="AD866" s="55"/>
    </row>
    <row r="867" spans="1:30" ht="20" customHeight="1" x14ac:dyDescent="0.2">
      <c r="A867" s="20"/>
      <c r="B867" s="33"/>
      <c r="C867" s="63"/>
      <c r="D867" s="22"/>
      <c r="E867" s="27"/>
      <c r="F867" s="27"/>
      <c r="G867" s="27"/>
      <c r="H867" s="27"/>
      <c r="I867" s="27"/>
      <c r="J867" s="23"/>
      <c r="K867" s="27"/>
      <c r="L867" s="27"/>
      <c r="M867" s="27"/>
      <c r="N867" s="27"/>
      <c r="O867" s="27"/>
      <c r="P867" s="27"/>
      <c r="Q867" s="27"/>
      <c r="R867" s="23"/>
      <c r="S867" s="64"/>
      <c r="T867" s="24"/>
      <c r="U867" s="49"/>
      <c r="V867" s="54"/>
      <c r="W867" s="25"/>
      <c r="X867" s="25"/>
      <c r="Y867" s="25"/>
      <c r="Z867" s="25"/>
      <c r="AA867" s="25"/>
      <c r="AB867" s="25"/>
      <c r="AC867" s="25"/>
      <c r="AD867" s="55"/>
    </row>
    <row r="868" spans="1:30" ht="20" customHeight="1" x14ac:dyDescent="0.2">
      <c r="A868" s="20"/>
      <c r="B868" s="33"/>
      <c r="C868" s="63"/>
      <c r="D868" s="22"/>
      <c r="E868" s="27"/>
      <c r="F868" s="27"/>
      <c r="G868" s="27"/>
      <c r="H868" s="27"/>
      <c r="I868" s="27"/>
      <c r="J868" s="23"/>
      <c r="K868" s="27"/>
      <c r="L868" s="27"/>
      <c r="M868" s="27"/>
      <c r="N868" s="27"/>
      <c r="O868" s="27"/>
      <c r="P868" s="27"/>
      <c r="Q868" s="27"/>
      <c r="R868" s="23"/>
      <c r="S868" s="64"/>
      <c r="T868" s="24"/>
      <c r="U868" s="49"/>
      <c r="V868" s="54"/>
      <c r="W868" s="25"/>
      <c r="X868" s="25"/>
      <c r="Y868" s="25"/>
      <c r="Z868" s="25"/>
      <c r="AA868" s="25"/>
      <c r="AB868" s="25"/>
      <c r="AC868" s="25"/>
      <c r="AD868" s="55"/>
    </row>
    <row r="869" spans="1:30" ht="20" customHeight="1" x14ac:dyDescent="0.2">
      <c r="A869" s="20"/>
      <c r="B869" s="33"/>
      <c r="C869" s="63"/>
      <c r="D869" s="22"/>
      <c r="E869" s="27"/>
      <c r="F869" s="27"/>
      <c r="G869" s="27"/>
      <c r="H869" s="27"/>
      <c r="I869" s="27"/>
      <c r="J869" s="23"/>
      <c r="K869" s="27"/>
      <c r="L869" s="27"/>
      <c r="M869" s="27"/>
      <c r="N869" s="27"/>
      <c r="O869" s="27"/>
      <c r="P869" s="27"/>
      <c r="Q869" s="27"/>
      <c r="R869" s="23"/>
      <c r="S869" s="64"/>
      <c r="T869" s="24"/>
      <c r="U869" s="49"/>
      <c r="V869" s="54"/>
      <c r="W869" s="25"/>
      <c r="X869" s="25"/>
      <c r="Y869" s="25"/>
      <c r="Z869" s="25"/>
      <c r="AA869" s="25"/>
      <c r="AB869" s="25"/>
      <c r="AC869" s="25"/>
      <c r="AD869" s="55"/>
    </row>
    <row r="870" spans="1:30" ht="20" customHeight="1" x14ac:dyDescent="0.2">
      <c r="A870" s="20"/>
      <c r="B870" s="33"/>
      <c r="C870" s="63"/>
      <c r="D870" s="22"/>
      <c r="E870" s="27"/>
      <c r="F870" s="27"/>
      <c r="G870" s="27"/>
      <c r="H870" s="27"/>
      <c r="I870" s="27"/>
      <c r="J870" s="23"/>
      <c r="K870" s="27"/>
      <c r="L870" s="27"/>
      <c r="M870" s="27"/>
      <c r="N870" s="27"/>
      <c r="O870" s="27"/>
      <c r="P870" s="27"/>
      <c r="Q870" s="27"/>
      <c r="R870" s="23"/>
      <c r="S870" s="64"/>
      <c r="T870" s="24"/>
      <c r="U870" s="49"/>
      <c r="V870" s="54"/>
      <c r="W870" s="25"/>
      <c r="X870" s="25"/>
      <c r="Y870" s="25"/>
      <c r="Z870" s="25"/>
      <c r="AA870" s="25"/>
      <c r="AB870" s="25"/>
      <c r="AC870" s="25"/>
      <c r="AD870" s="55"/>
    </row>
    <row r="871" spans="1:30" ht="20" customHeight="1" x14ac:dyDescent="0.2">
      <c r="A871" s="20"/>
      <c r="B871" s="33"/>
      <c r="C871" s="63"/>
      <c r="D871" s="22"/>
      <c r="E871" s="27"/>
      <c r="F871" s="27"/>
      <c r="G871" s="27"/>
      <c r="H871" s="27"/>
      <c r="I871" s="27"/>
      <c r="J871" s="23"/>
      <c r="K871" s="27"/>
      <c r="L871" s="27"/>
      <c r="M871" s="27"/>
      <c r="N871" s="27"/>
      <c r="O871" s="27"/>
      <c r="P871" s="27"/>
      <c r="Q871" s="27"/>
      <c r="R871" s="23"/>
      <c r="S871" s="64"/>
      <c r="T871" s="24"/>
      <c r="U871" s="49"/>
      <c r="V871" s="54"/>
      <c r="W871" s="25"/>
      <c r="X871" s="25"/>
      <c r="Y871" s="25"/>
      <c r="Z871" s="25"/>
      <c r="AA871" s="25"/>
      <c r="AB871" s="25"/>
      <c r="AC871" s="25"/>
      <c r="AD871" s="55"/>
    </row>
    <row r="872" spans="1:30" ht="20" customHeight="1" x14ac:dyDescent="0.2">
      <c r="A872" s="20"/>
      <c r="B872" s="33"/>
      <c r="C872" s="63"/>
      <c r="D872" s="22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3"/>
      <c r="S872" s="64"/>
      <c r="T872" s="24"/>
      <c r="U872" s="49"/>
      <c r="V872" s="54"/>
      <c r="W872" s="25"/>
      <c r="X872" s="25"/>
      <c r="Y872" s="25"/>
      <c r="Z872" s="25"/>
      <c r="AA872" s="25"/>
      <c r="AB872" s="25"/>
      <c r="AC872" s="25"/>
      <c r="AD872" s="55"/>
    </row>
    <row r="873" spans="1:30" ht="20" customHeight="1" x14ac:dyDescent="0.2">
      <c r="A873" s="20"/>
      <c r="B873" s="33"/>
      <c r="C873" s="63"/>
      <c r="D873" s="22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3"/>
      <c r="S873" s="64"/>
      <c r="T873" s="24"/>
      <c r="U873" s="49"/>
      <c r="V873" s="54"/>
      <c r="W873" s="25"/>
      <c r="X873" s="25"/>
      <c r="Y873" s="25"/>
      <c r="Z873" s="25"/>
      <c r="AA873" s="25"/>
      <c r="AB873" s="25"/>
      <c r="AC873" s="25"/>
      <c r="AD873" s="55"/>
    </row>
    <row r="874" spans="1:30" ht="20" customHeight="1" x14ac:dyDescent="0.2">
      <c r="A874" s="20"/>
      <c r="B874" s="33"/>
      <c r="C874" s="63"/>
      <c r="D874" s="22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3"/>
      <c r="S874" s="64"/>
      <c r="T874" s="24"/>
      <c r="U874" s="49"/>
      <c r="V874" s="54"/>
      <c r="W874" s="25"/>
      <c r="X874" s="25"/>
      <c r="Y874" s="25"/>
      <c r="Z874" s="25"/>
      <c r="AA874" s="25"/>
      <c r="AB874" s="25"/>
      <c r="AC874" s="25"/>
      <c r="AD874" s="55"/>
    </row>
    <row r="875" spans="1:30" ht="20" customHeight="1" x14ac:dyDescent="0.2">
      <c r="A875" s="20"/>
      <c r="B875" s="33"/>
      <c r="C875" s="63"/>
      <c r="D875" s="22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3"/>
      <c r="S875" s="64"/>
      <c r="T875" s="24"/>
      <c r="U875" s="49"/>
      <c r="V875" s="54"/>
      <c r="W875" s="25"/>
      <c r="X875" s="25"/>
      <c r="Y875" s="25"/>
      <c r="Z875" s="25"/>
      <c r="AA875" s="25"/>
      <c r="AB875" s="25"/>
      <c r="AC875" s="25"/>
      <c r="AD875" s="55"/>
    </row>
    <row r="876" spans="1:30" ht="20" customHeight="1" x14ac:dyDescent="0.2">
      <c r="A876" s="20"/>
      <c r="B876" s="33"/>
      <c r="C876" s="63"/>
      <c r="D876" s="22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3"/>
      <c r="S876" s="64"/>
      <c r="T876" s="24"/>
      <c r="U876" s="49"/>
      <c r="V876" s="54"/>
      <c r="W876" s="25"/>
      <c r="X876" s="25"/>
      <c r="Y876" s="25"/>
      <c r="Z876" s="25"/>
      <c r="AA876" s="25"/>
      <c r="AB876" s="25"/>
      <c r="AC876" s="25"/>
      <c r="AD876" s="55"/>
    </row>
    <row r="877" spans="1:30" ht="20" customHeight="1" x14ac:dyDescent="0.2">
      <c r="A877" s="20"/>
      <c r="B877" s="33"/>
      <c r="C877" s="63"/>
      <c r="D877" s="22"/>
      <c r="E877" s="27"/>
      <c r="F877" s="27"/>
      <c r="G877" s="27"/>
      <c r="H877" s="27"/>
      <c r="I877" s="27"/>
      <c r="J877" s="23"/>
      <c r="K877" s="27"/>
      <c r="L877" s="27"/>
      <c r="M877" s="27"/>
      <c r="N877" s="27"/>
      <c r="O877" s="27"/>
      <c r="P877" s="27"/>
      <c r="Q877" s="27"/>
      <c r="R877" s="23"/>
      <c r="S877" s="64"/>
      <c r="T877" s="24"/>
      <c r="U877" s="49"/>
      <c r="V877" s="54"/>
      <c r="W877" s="25"/>
      <c r="X877" s="25"/>
      <c r="Y877" s="25"/>
      <c r="Z877" s="25"/>
      <c r="AA877" s="25"/>
      <c r="AB877" s="25"/>
      <c r="AC877" s="25"/>
      <c r="AD877" s="55"/>
    </row>
    <row r="878" spans="1:30" ht="20" customHeight="1" x14ac:dyDescent="0.2">
      <c r="A878" s="20"/>
      <c r="B878" s="33"/>
      <c r="C878" s="63"/>
      <c r="D878" s="22"/>
      <c r="E878" s="27"/>
      <c r="F878" s="27"/>
      <c r="G878" s="27"/>
      <c r="H878" s="27"/>
      <c r="I878" s="27"/>
      <c r="J878" s="23"/>
      <c r="K878" s="27"/>
      <c r="L878" s="27"/>
      <c r="M878" s="27"/>
      <c r="N878" s="27"/>
      <c r="O878" s="27"/>
      <c r="P878" s="27"/>
      <c r="Q878" s="27"/>
      <c r="R878" s="23"/>
      <c r="S878" s="64"/>
      <c r="T878" s="24"/>
      <c r="U878" s="49"/>
      <c r="V878" s="54"/>
      <c r="W878" s="25"/>
      <c r="X878" s="25"/>
      <c r="Y878" s="25"/>
      <c r="Z878" s="25"/>
      <c r="AA878" s="25"/>
      <c r="AB878" s="25"/>
      <c r="AC878" s="25"/>
      <c r="AD878" s="55"/>
    </row>
    <row r="879" spans="1:30" ht="20" customHeight="1" x14ac:dyDescent="0.2">
      <c r="A879" s="20"/>
      <c r="B879" s="33"/>
      <c r="C879" s="63"/>
      <c r="D879" s="22"/>
      <c r="E879" s="27"/>
      <c r="F879" s="27"/>
      <c r="G879" s="27"/>
      <c r="H879" s="27"/>
      <c r="I879" s="27"/>
      <c r="J879" s="23"/>
      <c r="K879" s="27"/>
      <c r="L879" s="27"/>
      <c r="M879" s="27"/>
      <c r="N879" s="27"/>
      <c r="O879" s="27"/>
      <c r="P879" s="27"/>
      <c r="Q879" s="27"/>
      <c r="R879" s="23"/>
      <c r="S879" s="64"/>
      <c r="T879" s="24"/>
      <c r="U879" s="49"/>
      <c r="V879" s="54"/>
      <c r="W879" s="25"/>
      <c r="X879" s="25"/>
      <c r="Y879" s="25"/>
      <c r="Z879" s="25"/>
      <c r="AA879" s="25"/>
      <c r="AB879" s="25"/>
      <c r="AC879" s="25"/>
      <c r="AD879" s="55"/>
    </row>
    <row r="880" spans="1:30" ht="20" customHeight="1" x14ac:dyDescent="0.2">
      <c r="A880" s="20"/>
      <c r="B880" s="33"/>
      <c r="C880" s="63"/>
      <c r="D880" s="22"/>
      <c r="E880" s="27"/>
      <c r="F880" s="27"/>
      <c r="G880" s="27"/>
      <c r="H880" s="27"/>
      <c r="I880" s="27"/>
      <c r="J880" s="23"/>
      <c r="K880" s="27"/>
      <c r="L880" s="27"/>
      <c r="M880" s="27"/>
      <c r="N880" s="27"/>
      <c r="O880" s="27"/>
      <c r="P880" s="27"/>
      <c r="Q880" s="27"/>
      <c r="R880" s="23"/>
      <c r="S880" s="64"/>
      <c r="T880" s="24"/>
      <c r="U880" s="49"/>
      <c r="V880" s="54"/>
      <c r="W880" s="25"/>
      <c r="X880" s="25"/>
      <c r="Y880" s="25"/>
      <c r="Z880" s="25"/>
      <c r="AA880" s="25"/>
      <c r="AB880" s="25"/>
      <c r="AC880" s="25"/>
      <c r="AD880" s="55"/>
    </row>
    <row r="881" spans="1:30" ht="20" customHeight="1" x14ac:dyDescent="0.2">
      <c r="A881" s="20"/>
      <c r="B881" s="33"/>
      <c r="C881" s="63"/>
      <c r="D881" s="22"/>
      <c r="E881" s="27"/>
      <c r="F881" s="27"/>
      <c r="G881" s="27"/>
      <c r="H881" s="27"/>
      <c r="I881" s="27"/>
      <c r="J881" s="23"/>
      <c r="K881" s="27"/>
      <c r="L881" s="27"/>
      <c r="M881" s="27"/>
      <c r="N881" s="27"/>
      <c r="O881" s="27"/>
      <c r="P881" s="27"/>
      <c r="Q881" s="27"/>
      <c r="R881" s="23"/>
      <c r="S881" s="64"/>
      <c r="T881" s="24"/>
      <c r="U881" s="49"/>
      <c r="V881" s="54"/>
      <c r="W881" s="25"/>
      <c r="X881" s="25"/>
      <c r="Y881" s="25"/>
      <c r="Z881" s="25"/>
      <c r="AA881" s="25"/>
      <c r="AB881" s="25"/>
      <c r="AC881" s="25"/>
      <c r="AD881" s="55"/>
    </row>
    <row r="882" spans="1:30" ht="20" customHeight="1" x14ac:dyDescent="0.2">
      <c r="A882" s="20"/>
      <c r="B882" s="33"/>
      <c r="C882" s="63"/>
      <c r="D882" s="22"/>
      <c r="E882" s="27"/>
      <c r="F882" s="27"/>
      <c r="G882" s="27"/>
      <c r="H882" s="27"/>
      <c r="I882" s="27"/>
      <c r="J882" s="23"/>
      <c r="K882" s="27"/>
      <c r="L882" s="27"/>
      <c r="M882" s="27"/>
      <c r="N882" s="27"/>
      <c r="O882" s="27"/>
      <c r="P882" s="27"/>
      <c r="Q882" s="27"/>
      <c r="R882" s="23"/>
      <c r="S882" s="64"/>
      <c r="T882" s="24"/>
      <c r="U882" s="49"/>
      <c r="V882" s="54"/>
      <c r="W882" s="25"/>
      <c r="X882" s="25"/>
      <c r="Y882" s="25"/>
      <c r="Z882" s="25"/>
      <c r="AA882" s="25"/>
      <c r="AB882" s="25"/>
      <c r="AC882" s="25"/>
      <c r="AD882" s="55"/>
    </row>
    <row r="883" spans="1:30" ht="20" customHeight="1" x14ac:dyDescent="0.2">
      <c r="A883" s="20"/>
      <c r="B883" s="33"/>
      <c r="C883" s="63"/>
      <c r="D883" s="22"/>
      <c r="E883" s="27"/>
      <c r="F883" s="27"/>
      <c r="G883" s="27"/>
      <c r="H883" s="27"/>
      <c r="I883" s="27"/>
      <c r="J883" s="23"/>
      <c r="K883" s="27"/>
      <c r="L883" s="27"/>
      <c r="M883" s="27"/>
      <c r="N883" s="27"/>
      <c r="O883" s="27"/>
      <c r="P883" s="27"/>
      <c r="Q883" s="27"/>
      <c r="R883" s="23"/>
      <c r="S883" s="64"/>
      <c r="T883" s="24"/>
      <c r="U883" s="49"/>
      <c r="V883" s="54"/>
      <c r="W883" s="25"/>
      <c r="X883" s="25"/>
      <c r="Y883" s="25"/>
      <c r="Z883" s="25"/>
      <c r="AA883" s="25"/>
      <c r="AB883" s="25"/>
      <c r="AC883" s="25"/>
      <c r="AD883" s="55"/>
    </row>
    <row r="884" spans="1:30" ht="20" customHeight="1" x14ac:dyDescent="0.2">
      <c r="A884" s="20"/>
      <c r="B884" s="33"/>
      <c r="C884" s="63"/>
      <c r="D884" s="22"/>
      <c r="E884" s="27"/>
      <c r="F884" s="27"/>
      <c r="G884" s="27"/>
      <c r="H884" s="27"/>
      <c r="I884" s="27"/>
      <c r="J884" s="23"/>
      <c r="K884" s="27"/>
      <c r="L884" s="27"/>
      <c r="M884" s="27"/>
      <c r="N884" s="27"/>
      <c r="O884" s="27"/>
      <c r="P884" s="27"/>
      <c r="Q884" s="27"/>
      <c r="R884" s="23"/>
      <c r="S884" s="64"/>
      <c r="T884" s="24"/>
      <c r="U884" s="49"/>
      <c r="V884" s="54"/>
      <c r="W884" s="25"/>
      <c r="X884" s="25"/>
      <c r="Y884" s="25"/>
      <c r="Z884" s="25"/>
      <c r="AA884" s="25"/>
      <c r="AB884" s="25"/>
      <c r="AC884" s="25"/>
      <c r="AD884" s="55"/>
    </row>
    <row r="885" spans="1:30" ht="20" customHeight="1" x14ac:dyDescent="0.2">
      <c r="A885" s="20"/>
      <c r="B885" s="33"/>
      <c r="C885" s="63"/>
      <c r="D885" s="22"/>
      <c r="E885" s="27"/>
      <c r="F885" s="27"/>
      <c r="G885" s="27"/>
      <c r="H885" s="27"/>
      <c r="I885" s="27"/>
      <c r="J885" s="23"/>
      <c r="K885" s="27"/>
      <c r="L885" s="27"/>
      <c r="M885" s="27"/>
      <c r="N885" s="27"/>
      <c r="O885" s="27"/>
      <c r="P885" s="27"/>
      <c r="Q885" s="27"/>
      <c r="R885" s="23"/>
      <c r="S885" s="64"/>
      <c r="T885" s="24"/>
      <c r="U885" s="49"/>
      <c r="V885" s="54"/>
      <c r="W885" s="25"/>
      <c r="X885" s="25"/>
      <c r="Y885" s="25"/>
      <c r="Z885" s="25"/>
      <c r="AA885" s="25"/>
      <c r="AB885" s="25"/>
      <c r="AC885" s="25"/>
      <c r="AD885" s="55"/>
    </row>
    <row r="886" spans="1:30" ht="20" customHeight="1" x14ac:dyDescent="0.2">
      <c r="A886" s="20"/>
      <c r="B886" s="33"/>
      <c r="C886" s="63"/>
      <c r="D886" s="22"/>
      <c r="E886" s="27"/>
      <c r="F886" s="27"/>
      <c r="G886" s="27"/>
      <c r="H886" s="27"/>
      <c r="I886" s="27"/>
      <c r="J886" s="23"/>
      <c r="K886" s="27"/>
      <c r="L886" s="27"/>
      <c r="M886" s="27"/>
      <c r="N886" s="27"/>
      <c r="O886" s="27"/>
      <c r="P886" s="27"/>
      <c r="Q886" s="27"/>
      <c r="R886" s="23"/>
      <c r="S886" s="64"/>
      <c r="T886" s="24"/>
      <c r="U886" s="49"/>
      <c r="V886" s="54"/>
      <c r="W886" s="25"/>
      <c r="X886" s="25"/>
      <c r="Y886" s="25"/>
      <c r="Z886" s="25"/>
      <c r="AA886" s="25"/>
      <c r="AB886" s="25"/>
      <c r="AC886" s="25"/>
      <c r="AD886" s="55"/>
    </row>
    <row r="887" spans="1:30" ht="20" customHeight="1" x14ac:dyDescent="0.2">
      <c r="A887" s="20"/>
      <c r="B887" s="33"/>
      <c r="C887" s="63"/>
      <c r="D887" s="22"/>
      <c r="E887" s="27"/>
      <c r="F887" s="27"/>
      <c r="G887" s="27"/>
      <c r="H887" s="27"/>
      <c r="I887" s="27"/>
      <c r="J887" s="23"/>
      <c r="K887" s="27"/>
      <c r="L887" s="27"/>
      <c r="M887" s="27"/>
      <c r="N887" s="27"/>
      <c r="O887" s="27"/>
      <c r="P887" s="27"/>
      <c r="Q887" s="27"/>
      <c r="R887" s="23"/>
      <c r="S887" s="64"/>
      <c r="T887" s="24"/>
      <c r="U887" s="49"/>
      <c r="V887" s="54"/>
      <c r="W887" s="25"/>
      <c r="X887" s="25"/>
      <c r="Y887" s="25"/>
      <c r="Z887" s="25"/>
      <c r="AA887" s="25"/>
      <c r="AB887" s="25"/>
      <c r="AC887" s="25"/>
      <c r="AD887" s="55"/>
    </row>
    <row r="888" spans="1:30" ht="20" customHeight="1" x14ac:dyDescent="0.2">
      <c r="A888" s="20"/>
      <c r="B888" s="33"/>
      <c r="C888" s="63"/>
      <c r="D888" s="22"/>
      <c r="E888" s="27"/>
      <c r="F888" s="27"/>
      <c r="G888" s="27"/>
      <c r="H888" s="27"/>
      <c r="I888" s="27"/>
      <c r="J888" s="23"/>
      <c r="K888" s="27"/>
      <c r="L888" s="27"/>
      <c r="M888" s="27"/>
      <c r="N888" s="27"/>
      <c r="O888" s="27"/>
      <c r="P888" s="27"/>
      <c r="Q888" s="27"/>
      <c r="R888" s="23"/>
      <c r="S888" s="64"/>
      <c r="T888" s="24"/>
      <c r="U888" s="49"/>
      <c r="V888" s="54"/>
      <c r="W888" s="25"/>
      <c r="X888" s="25"/>
      <c r="Y888" s="25"/>
      <c r="Z888" s="25"/>
      <c r="AA888" s="25"/>
      <c r="AB888" s="25"/>
      <c r="AC888" s="25"/>
      <c r="AD888" s="55"/>
    </row>
    <row r="889" spans="1:30" ht="20" customHeight="1" x14ac:dyDescent="0.2">
      <c r="A889" s="20"/>
      <c r="B889" s="33"/>
      <c r="C889" s="63"/>
      <c r="D889" s="22"/>
      <c r="E889" s="27"/>
      <c r="F889" s="27"/>
      <c r="G889" s="27"/>
      <c r="H889" s="27"/>
      <c r="I889" s="27"/>
      <c r="J889" s="23"/>
      <c r="K889" s="27"/>
      <c r="L889" s="27"/>
      <c r="M889" s="27"/>
      <c r="N889" s="27"/>
      <c r="O889" s="27"/>
      <c r="P889" s="27"/>
      <c r="Q889" s="27"/>
      <c r="R889" s="23"/>
      <c r="S889" s="64"/>
      <c r="T889" s="24"/>
      <c r="U889" s="49"/>
      <c r="V889" s="54"/>
      <c r="W889" s="25"/>
      <c r="X889" s="25"/>
      <c r="Y889" s="25"/>
      <c r="Z889" s="25"/>
      <c r="AA889" s="25"/>
      <c r="AB889" s="25"/>
      <c r="AC889" s="25"/>
      <c r="AD889" s="55"/>
    </row>
    <row r="890" spans="1:30" ht="20" customHeight="1" x14ac:dyDescent="0.2">
      <c r="A890" s="20"/>
      <c r="B890" s="33"/>
      <c r="C890" s="63"/>
      <c r="D890" s="22"/>
      <c r="E890" s="27"/>
      <c r="F890" s="27"/>
      <c r="G890" s="27"/>
      <c r="H890" s="27"/>
      <c r="I890" s="27"/>
      <c r="J890" s="23"/>
      <c r="K890" s="27"/>
      <c r="L890" s="27"/>
      <c r="M890" s="27"/>
      <c r="N890" s="27"/>
      <c r="O890" s="27"/>
      <c r="P890" s="27"/>
      <c r="Q890" s="27"/>
      <c r="R890" s="23"/>
      <c r="S890" s="64"/>
      <c r="T890" s="24"/>
      <c r="U890" s="49"/>
      <c r="V890" s="54"/>
      <c r="W890" s="25"/>
      <c r="X890" s="25"/>
      <c r="Y890" s="25"/>
      <c r="Z890" s="25"/>
      <c r="AA890" s="25"/>
      <c r="AB890" s="25"/>
      <c r="AC890" s="25"/>
      <c r="AD890" s="55"/>
    </row>
    <row r="891" spans="1:30" ht="20" customHeight="1" x14ac:dyDescent="0.2">
      <c r="A891" s="20"/>
      <c r="B891" s="33"/>
      <c r="C891" s="63"/>
      <c r="D891" s="22"/>
      <c r="E891" s="27"/>
      <c r="F891" s="27"/>
      <c r="G891" s="27"/>
      <c r="H891" s="27"/>
      <c r="I891" s="27"/>
      <c r="J891" s="23"/>
      <c r="K891" s="27"/>
      <c r="L891" s="27"/>
      <c r="M891" s="27"/>
      <c r="N891" s="27"/>
      <c r="O891" s="27"/>
      <c r="P891" s="27"/>
      <c r="Q891" s="27"/>
      <c r="R891" s="23"/>
      <c r="S891" s="64"/>
      <c r="T891" s="24"/>
      <c r="U891" s="49"/>
      <c r="V891" s="54"/>
      <c r="W891" s="25"/>
      <c r="X891" s="25"/>
      <c r="Y891" s="25"/>
      <c r="Z891" s="25"/>
      <c r="AA891" s="25"/>
      <c r="AB891" s="25"/>
      <c r="AC891" s="25"/>
      <c r="AD891" s="55"/>
    </row>
    <row r="892" spans="1:30" ht="20" customHeight="1" x14ac:dyDescent="0.2">
      <c r="A892" s="20"/>
      <c r="B892" s="33"/>
      <c r="C892" s="63"/>
      <c r="D892" s="22"/>
      <c r="E892" s="27"/>
      <c r="F892" s="27"/>
      <c r="G892" s="27"/>
      <c r="H892" s="27"/>
      <c r="I892" s="27"/>
      <c r="J892" s="23"/>
      <c r="K892" s="27"/>
      <c r="L892" s="27"/>
      <c r="M892" s="27"/>
      <c r="N892" s="27"/>
      <c r="O892" s="27"/>
      <c r="P892" s="27"/>
      <c r="Q892" s="27"/>
      <c r="R892" s="23"/>
      <c r="S892" s="64"/>
      <c r="T892" s="24"/>
      <c r="U892" s="49"/>
      <c r="V892" s="54"/>
      <c r="W892" s="25"/>
      <c r="X892" s="25"/>
      <c r="Y892" s="25"/>
      <c r="Z892" s="25"/>
      <c r="AA892" s="25"/>
      <c r="AB892" s="25"/>
      <c r="AC892" s="25"/>
      <c r="AD892" s="55"/>
    </row>
    <row r="893" spans="1:30" ht="20" customHeight="1" x14ac:dyDescent="0.2">
      <c r="A893" s="20"/>
      <c r="B893" s="33"/>
      <c r="C893" s="63"/>
      <c r="D893" s="22"/>
      <c r="E893" s="27"/>
      <c r="F893" s="27"/>
      <c r="G893" s="27"/>
      <c r="H893" s="27"/>
      <c r="I893" s="27"/>
      <c r="J893" s="23"/>
      <c r="K893" s="27"/>
      <c r="L893" s="27"/>
      <c r="M893" s="27"/>
      <c r="N893" s="27"/>
      <c r="O893" s="27"/>
      <c r="P893" s="27"/>
      <c r="Q893" s="27"/>
      <c r="R893" s="23"/>
      <c r="S893" s="64"/>
      <c r="T893" s="24"/>
      <c r="U893" s="49"/>
      <c r="V893" s="54"/>
      <c r="W893" s="25"/>
      <c r="X893" s="25"/>
      <c r="Y893" s="25"/>
      <c r="Z893" s="25"/>
      <c r="AA893" s="25"/>
      <c r="AB893" s="25"/>
      <c r="AC893" s="25"/>
      <c r="AD893" s="55"/>
    </row>
    <row r="894" spans="1:30" ht="20" customHeight="1" x14ac:dyDescent="0.2">
      <c r="A894" s="20"/>
      <c r="B894" s="33"/>
      <c r="C894" s="63"/>
      <c r="D894" s="22"/>
      <c r="E894" s="27"/>
      <c r="F894" s="27"/>
      <c r="G894" s="27"/>
      <c r="H894" s="27"/>
      <c r="I894" s="27"/>
      <c r="J894" s="23"/>
      <c r="K894" s="27"/>
      <c r="L894" s="27"/>
      <c r="M894" s="27"/>
      <c r="N894" s="27"/>
      <c r="O894" s="27"/>
      <c r="P894" s="27"/>
      <c r="Q894" s="27"/>
      <c r="R894" s="23"/>
      <c r="S894" s="64"/>
      <c r="T894" s="24"/>
      <c r="U894" s="49"/>
      <c r="V894" s="54"/>
      <c r="W894" s="25"/>
      <c r="X894" s="25"/>
      <c r="Y894" s="25"/>
      <c r="Z894" s="25"/>
      <c r="AA894" s="25"/>
      <c r="AB894" s="25"/>
      <c r="AC894" s="25"/>
      <c r="AD894" s="55"/>
    </row>
    <row r="895" spans="1:30" ht="20" customHeight="1" x14ac:dyDescent="0.2">
      <c r="A895" s="20"/>
      <c r="B895" s="33"/>
      <c r="C895" s="63"/>
      <c r="D895" s="22"/>
      <c r="E895" s="27"/>
      <c r="F895" s="27"/>
      <c r="G895" s="27"/>
      <c r="H895" s="27"/>
      <c r="I895" s="27"/>
      <c r="J895" s="23"/>
      <c r="K895" s="27"/>
      <c r="L895" s="27"/>
      <c r="M895" s="27"/>
      <c r="N895" s="27"/>
      <c r="O895" s="27"/>
      <c r="P895" s="27"/>
      <c r="Q895" s="27"/>
      <c r="R895" s="23"/>
      <c r="S895" s="64"/>
      <c r="T895" s="24"/>
      <c r="U895" s="49"/>
      <c r="V895" s="54"/>
      <c r="W895" s="25"/>
      <c r="X895" s="25"/>
      <c r="Y895" s="25"/>
      <c r="Z895" s="25"/>
      <c r="AA895" s="25"/>
      <c r="AB895" s="25"/>
      <c r="AC895" s="25"/>
      <c r="AD895" s="55"/>
    </row>
    <row r="896" spans="1:30" ht="20" customHeight="1" x14ac:dyDescent="0.2">
      <c r="A896" s="20"/>
      <c r="B896" s="33"/>
      <c r="C896" s="63"/>
      <c r="D896" s="22"/>
      <c r="E896" s="27"/>
      <c r="F896" s="27"/>
      <c r="G896" s="27"/>
      <c r="H896" s="27"/>
      <c r="I896" s="27"/>
      <c r="J896" s="23"/>
      <c r="K896" s="27"/>
      <c r="L896" s="27"/>
      <c r="M896" s="27"/>
      <c r="N896" s="27"/>
      <c r="O896" s="27"/>
      <c r="P896" s="27"/>
      <c r="Q896" s="27"/>
      <c r="R896" s="23"/>
      <c r="S896" s="64"/>
      <c r="T896" s="24"/>
      <c r="U896" s="49"/>
      <c r="V896" s="54"/>
      <c r="W896" s="25"/>
      <c r="X896" s="25"/>
      <c r="Y896" s="25"/>
      <c r="Z896" s="25"/>
      <c r="AA896" s="25"/>
      <c r="AB896" s="25"/>
      <c r="AC896" s="25"/>
      <c r="AD896" s="55"/>
    </row>
    <row r="897" spans="1:30" ht="20" customHeight="1" x14ac:dyDescent="0.2">
      <c r="A897" s="20"/>
      <c r="B897" s="33"/>
      <c r="C897" s="63"/>
      <c r="D897" s="22"/>
      <c r="E897" s="27"/>
      <c r="F897" s="27"/>
      <c r="G897" s="27"/>
      <c r="H897" s="27"/>
      <c r="I897" s="27"/>
      <c r="J897" s="23"/>
      <c r="K897" s="27"/>
      <c r="L897" s="27"/>
      <c r="M897" s="27"/>
      <c r="N897" s="27"/>
      <c r="O897" s="27"/>
      <c r="P897" s="27"/>
      <c r="Q897" s="27"/>
      <c r="R897" s="23"/>
      <c r="S897" s="64"/>
      <c r="T897" s="24"/>
      <c r="U897" s="49"/>
      <c r="V897" s="54"/>
      <c r="W897" s="25"/>
      <c r="X897" s="25"/>
      <c r="Y897" s="25"/>
      <c r="Z897" s="25"/>
      <c r="AA897" s="25"/>
      <c r="AB897" s="25"/>
      <c r="AC897" s="25"/>
      <c r="AD897" s="55"/>
    </row>
    <row r="898" spans="1:30" ht="20" customHeight="1" x14ac:dyDescent="0.2">
      <c r="A898" s="20"/>
      <c r="B898" s="33"/>
      <c r="C898" s="63"/>
      <c r="D898" s="22"/>
      <c r="E898" s="27"/>
      <c r="F898" s="27"/>
      <c r="G898" s="27"/>
      <c r="H898" s="27"/>
      <c r="I898" s="27"/>
      <c r="J898" s="23"/>
      <c r="K898" s="27"/>
      <c r="L898" s="27"/>
      <c r="M898" s="27"/>
      <c r="N898" s="27"/>
      <c r="O898" s="27"/>
      <c r="P898" s="27"/>
      <c r="Q898" s="27"/>
      <c r="R898" s="23"/>
      <c r="S898" s="64"/>
      <c r="T898" s="24"/>
      <c r="U898" s="49"/>
      <c r="V898" s="54"/>
      <c r="W898" s="25"/>
      <c r="X898" s="25"/>
      <c r="Y898" s="25"/>
      <c r="Z898" s="25"/>
      <c r="AA898" s="25"/>
      <c r="AB898" s="25"/>
      <c r="AC898" s="25"/>
      <c r="AD898" s="55"/>
    </row>
    <row r="899" spans="1:30" ht="20" customHeight="1" x14ac:dyDescent="0.2">
      <c r="A899" s="20"/>
      <c r="B899" s="33"/>
      <c r="C899" s="63"/>
      <c r="D899" s="22"/>
      <c r="E899" s="27"/>
      <c r="F899" s="27"/>
      <c r="G899" s="27"/>
      <c r="H899" s="27"/>
      <c r="I899" s="27"/>
      <c r="J899" s="23"/>
      <c r="K899" s="27"/>
      <c r="L899" s="27"/>
      <c r="M899" s="27"/>
      <c r="N899" s="27"/>
      <c r="O899" s="27"/>
      <c r="P899" s="27"/>
      <c r="Q899" s="27"/>
      <c r="R899" s="23"/>
      <c r="S899" s="64"/>
      <c r="T899" s="24"/>
      <c r="U899" s="49"/>
      <c r="V899" s="54"/>
      <c r="W899" s="25"/>
      <c r="X899" s="25"/>
      <c r="Y899" s="25"/>
      <c r="Z899" s="25"/>
      <c r="AA899" s="25"/>
      <c r="AB899" s="25"/>
      <c r="AC899" s="25"/>
      <c r="AD899" s="55"/>
    </row>
    <row r="900" spans="1:30" ht="20" customHeight="1" x14ac:dyDescent="0.2">
      <c r="A900" s="20"/>
      <c r="B900" s="33"/>
      <c r="C900" s="63"/>
      <c r="D900" s="22"/>
      <c r="E900" s="27"/>
      <c r="F900" s="27"/>
      <c r="G900" s="27"/>
      <c r="H900" s="27"/>
      <c r="I900" s="27"/>
      <c r="J900" s="23"/>
      <c r="K900" s="27"/>
      <c r="L900" s="27"/>
      <c r="M900" s="27"/>
      <c r="N900" s="27"/>
      <c r="O900" s="27"/>
      <c r="P900" s="27"/>
      <c r="Q900" s="27"/>
      <c r="R900" s="23"/>
      <c r="S900" s="64"/>
      <c r="T900" s="24"/>
      <c r="U900" s="49"/>
      <c r="V900" s="54"/>
      <c r="W900" s="25"/>
      <c r="X900" s="25"/>
      <c r="Y900" s="25"/>
      <c r="Z900" s="25"/>
      <c r="AA900" s="25"/>
      <c r="AB900" s="25"/>
      <c r="AC900" s="25"/>
      <c r="AD900" s="55"/>
    </row>
    <row r="901" spans="1:30" ht="20" customHeight="1" x14ac:dyDescent="0.2">
      <c r="A901" s="20"/>
      <c r="B901" s="33"/>
      <c r="C901" s="63"/>
      <c r="D901" s="22"/>
      <c r="E901" s="27"/>
      <c r="F901" s="27"/>
      <c r="G901" s="27"/>
      <c r="H901" s="27"/>
      <c r="I901" s="27"/>
      <c r="J901" s="23"/>
      <c r="K901" s="27"/>
      <c r="L901" s="27"/>
      <c r="M901" s="27"/>
      <c r="N901" s="27"/>
      <c r="O901" s="27"/>
      <c r="P901" s="27"/>
      <c r="Q901" s="27"/>
      <c r="R901" s="23"/>
      <c r="S901" s="64"/>
      <c r="T901" s="24"/>
      <c r="U901" s="49"/>
      <c r="V901" s="54"/>
      <c r="W901" s="25"/>
      <c r="X901" s="25"/>
      <c r="Y901" s="25"/>
      <c r="Z901" s="25"/>
      <c r="AA901" s="25"/>
      <c r="AB901" s="25"/>
      <c r="AC901" s="25"/>
      <c r="AD901" s="55"/>
    </row>
    <row r="902" spans="1:30" ht="20" customHeight="1" x14ac:dyDescent="0.2">
      <c r="A902" s="20"/>
      <c r="B902" s="33"/>
      <c r="C902" s="63"/>
      <c r="D902" s="22"/>
      <c r="E902" s="27"/>
      <c r="F902" s="27"/>
      <c r="G902" s="27"/>
      <c r="H902" s="27"/>
      <c r="I902" s="27"/>
      <c r="J902" s="23"/>
      <c r="K902" s="27"/>
      <c r="L902" s="27"/>
      <c r="M902" s="27"/>
      <c r="N902" s="27"/>
      <c r="O902" s="27"/>
      <c r="P902" s="27"/>
      <c r="Q902" s="27"/>
      <c r="R902" s="23"/>
      <c r="S902" s="64"/>
      <c r="T902" s="24"/>
      <c r="U902" s="49"/>
      <c r="V902" s="54"/>
      <c r="W902" s="25"/>
      <c r="X902" s="25"/>
      <c r="Y902" s="25"/>
      <c r="Z902" s="25"/>
      <c r="AA902" s="25"/>
      <c r="AB902" s="25"/>
      <c r="AC902" s="25"/>
      <c r="AD902" s="55"/>
    </row>
    <row r="903" spans="1:30" ht="20" customHeight="1" x14ac:dyDescent="0.2">
      <c r="A903" s="20"/>
      <c r="B903" s="33"/>
      <c r="C903" s="63"/>
      <c r="D903" s="22"/>
      <c r="E903" s="27"/>
      <c r="F903" s="27"/>
      <c r="G903" s="27"/>
      <c r="H903" s="27"/>
      <c r="I903" s="27"/>
      <c r="J903" s="23"/>
      <c r="K903" s="27"/>
      <c r="L903" s="27"/>
      <c r="M903" s="27"/>
      <c r="N903" s="27"/>
      <c r="O903" s="27"/>
      <c r="P903" s="27"/>
      <c r="Q903" s="27"/>
      <c r="R903" s="23"/>
      <c r="S903" s="64"/>
      <c r="T903" s="24"/>
      <c r="U903" s="49"/>
      <c r="V903" s="54"/>
      <c r="W903" s="25"/>
      <c r="X903" s="25"/>
      <c r="Y903" s="25"/>
      <c r="Z903" s="25"/>
      <c r="AA903" s="25"/>
      <c r="AB903" s="25"/>
      <c r="AC903" s="25"/>
      <c r="AD903" s="55"/>
    </row>
    <row r="904" spans="1:30" ht="20" customHeight="1" x14ac:dyDescent="0.2">
      <c r="A904" s="20"/>
      <c r="B904" s="33"/>
      <c r="C904" s="63"/>
      <c r="D904" s="22"/>
      <c r="E904" s="27"/>
      <c r="F904" s="27"/>
      <c r="G904" s="27"/>
      <c r="H904" s="27"/>
      <c r="I904" s="27"/>
      <c r="J904" s="23"/>
      <c r="K904" s="27"/>
      <c r="L904" s="27"/>
      <c r="M904" s="27"/>
      <c r="N904" s="27"/>
      <c r="O904" s="27"/>
      <c r="P904" s="27"/>
      <c r="Q904" s="27"/>
      <c r="R904" s="23"/>
      <c r="S904" s="64"/>
      <c r="T904" s="24"/>
      <c r="U904" s="49"/>
      <c r="V904" s="54"/>
      <c r="W904" s="25"/>
      <c r="X904" s="25"/>
      <c r="Y904" s="25"/>
      <c r="Z904" s="25"/>
      <c r="AA904" s="25"/>
      <c r="AB904" s="25"/>
      <c r="AC904" s="25"/>
      <c r="AD904" s="55"/>
    </row>
    <row r="905" spans="1:30" ht="20" customHeight="1" x14ac:dyDescent="0.2">
      <c r="A905" s="20"/>
      <c r="B905" s="33"/>
      <c r="C905" s="63"/>
      <c r="D905" s="22"/>
      <c r="E905" s="27"/>
      <c r="F905" s="27"/>
      <c r="G905" s="27"/>
      <c r="H905" s="27"/>
      <c r="I905" s="27"/>
      <c r="J905" s="23"/>
      <c r="K905" s="27"/>
      <c r="L905" s="27"/>
      <c r="M905" s="27"/>
      <c r="N905" s="27"/>
      <c r="O905" s="27"/>
      <c r="P905" s="27"/>
      <c r="Q905" s="27"/>
      <c r="R905" s="23"/>
      <c r="S905" s="64"/>
      <c r="T905" s="24"/>
      <c r="U905" s="49"/>
      <c r="V905" s="54"/>
      <c r="W905" s="25"/>
      <c r="X905" s="25"/>
      <c r="Y905" s="25"/>
      <c r="Z905" s="25"/>
      <c r="AA905" s="25"/>
      <c r="AB905" s="25"/>
      <c r="AC905" s="25"/>
      <c r="AD905" s="55"/>
    </row>
    <row r="906" spans="1:30" ht="20" customHeight="1" x14ac:dyDescent="0.2">
      <c r="A906" s="20"/>
      <c r="B906" s="33"/>
      <c r="C906" s="63"/>
      <c r="D906" s="22"/>
      <c r="E906" s="27"/>
      <c r="F906" s="27"/>
      <c r="G906" s="27"/>
      <c r="H906" s="27"/>
      <c r="I906" s="27"/>
      <c r="J906" s="23"/>
      <c r="K906" s="27"/>
      <c r="L906" s="27"/>
      <c r="M906" s="27"/>
      <c r="N906" s="27"/>
      <c r="O906" s="27"/>
      <c r="P906" s="27"/>
      <c r="Q906" s="27"/>
      <c r="R906" s="23"/>
      <c r="S906" s="64"/>
      <c r="T906" s="24"/>
      <c r="U906" s="49"/>
      <c r="V906" s="54"/>
      <c r="W906" s="25"/>
      <c r="X906" s="25"/>
      <c r="Y906" s="25"/>
      <c r="Z906" s="25"/>
      <c r="AA906" s="25"/>
      <c r="AB906" s="25"/>
      <c r="AC906" s="25"/>
      <c r="AD906" s="55"/>
    </row>
    <row r="907" spans="1:30" ht="20" customHeight="1" x14ac:dyDescent="0.2">
      <c r="A907" s="20"/>
      <c r="B907" s="33"/>
      <c r="C907" s="63"/>
      <c r="D907" s="22"/>
      <c r="E907" s="27"/>
      <c r="F907" s="27"/>
      <c r="G907" s="27"/>
      <c r="H907" s="27"/>
      <c r="I907" s="27"/>
      <c r="J907" s="23"/>
      <c r="K907" s="27"/>
      <c r="L907" s="27"/>
      <c r="M907" s="27"/>
      <c r="N907" s="27"/>
      <c r="O907" s="27"/>
      <c r="P907" s="27"/>
      <c r="Q907" s="27"/>
      <c r="R907" s="23"/>
      <c r="S907" s="64"/>
      <c r="T907" s="24"/>
      <c r="U907" s="49"/>
      <c r="V907" s="54"/>
      <c r="W907" s="25"/>
      <c r="X907" s="25"/>
      <c r="Y907" s="25"/>
      <c r="Z907" s="25"/>
      <c r="AA907" s="25"/>
      <c r="AB907" s="25"/>
      <c r="AC907" s="25"/>
      <c r="AD907" s="55"/>
    </row>
    <row r="908" spans="1:30" ht="20" customHeight="1" x14ac:dyDescent="0.2">
      <c r="A908" s="20"/>
      <c r="B908" s="33"/>
      <c r="C908" s="63"/>
      <c r="D908" s="22"/>
      <c r="E908" s="27"/>
      <c r="F908" s="27"/>
      <c r="G908" s="27"/>
      <c r="H908" s="27"/>
      <c r="I908" s="27"/>
      <c r="J908" s="23"/>
      <c r="K908" s="27"/>
      <c r="L908" s="27"/>
      <c r="M908" s="27"/>
      <c r="N908" s="27"/>
      <c r="O908" s="27"/>
      <c r="P908" s="27"/>
      <c r="Q908" s="27"/>
      <c r="R908" s="23"/>
      <c r="S908" s="64"/>
      <c r="T908" s="24"/>
      <c r="U908" s="49"/>
      <c r="V908" s="54"/>
      <c r="W908" s="25"/>
      <c r="X908" s="25"/>
      <c r="Y908" s="25"/>
      <c r="Z908" s="25"/>
      <c r="AA908" s="25"/>
      <c r="AB908" s="25"/>
      <c r="AC908" s="25"/>
      <c r="AD908" s="55"/>
    </row>
    <row r="909" spans="1:30" ht="20" customHeight="1" x14ac:dyDescent="0.2">
      <c r="A909" s="20"/>
      <c r="B909" s="33"/>
      <c r="C909" s="63"/>
      <c r="D909" s="22"/>
      <c r="E909" s="27"/>
      <c r="F909" s="27"/>
      <c r="G909" s="27"/>
      <c r="H909" s="27"/>
      <c r="I909" s="27"/>
      <c r="J909" s="23"/>
      <c r="K909" s="27"/>
      <c r="L909" s="27"/>
      <c r="M909" s="27"/>
      <c r="N909" s="27"/>
      <c r="O909" s="27"/>
      <c r="P909" s="27"/>
      <c r="Q909" s="27"/>
      <c r="R909" s="23"/>
      <c r="S909" s="64"/>
      <c r="T909" s="24"/>
      <c r="U909" s="49"/>
      <c r="V909" s="54"/>
      <c r="W909" s="25"/>
      <c r="X909" s="25"/>
      <c r="Y909" s="25"/>
      <c r="Z909" s="25"/>
      <c r="AA909" s="25"/>
      <c r="AB909" s="25"/>
      <c r="AC909" s="25"/>
      <c r="AD909" s="55"/>
    </row>
    <row r="910" spans="1:30" ht="20" customHeight="1" x14ac:dyDescent="0.2">
      <c r="A910" s="20"/>
      <c r="B910" s="33"/>
      <c r="C910" s="63"/>
      <c r="D910" s="22"/>
      <c r="E910" s="27"/>
      <c r="F910" s="27"/>
      <c r="G910" s="27"/>
      <c r="H910" s="27"/>
      <c r="I910" s="27"/>
      <c r="J910" s="23"/>
      <c r="K910" s="27"/>
      <c r="L910" s="27"/>
      <c r="M910" s="27"/>
      <c r="N910" s="27"/>
      <c r="O910" s="27"/>
      <c r="P910" s="27"/>
      <c r="Q910" s="27"/>
      <c r="R910" s="23"/>
      <c r="S910" s="64"/>
      <c r="T910" s="24"/>
      <c r="U910" s="49"/>
      <c r="V910" s="54"/>
      <c r="W910" s="25"/>
      <c r="X910" s="25"/>
      <c r="Y910" s="25"/>
      <c r="Z910" s="25"/>
      <c r="AA910" s="25"/>
      <c r="AB910" s="25"/>
      <c r="AC910" s="25"/>
      <c r="AD910" s="55"/>
    </row>
    <row r="911" spans="1:30" ht="20" customHeight="1" x14ac:dyDescent="0.2">
      <c r="A911" s="20"/>
      <c r="B911" s="33"/>
      <c r="C911" s="63"/>
      <c r="D911" s="22"/>
      <c r="E911" s="27"/>
      <c r="F911" s="27"/>
      <c r="G911" s="27"/>
      <c r="H911" s="27"/>
      <c r="I911" s="27"/>
      <c r="J911" s="23"/>
      <c r="K911" s="27"/>
      <c r="L911" s="27"/>
      <c r="M911" s="27"/>
      <c r="N911" s="27"/>
      <c r="O911" s="27"/>
      <c r="P911" s="27"/>
      <c r="Q911" s="27"/>
      <c r="R911" s="23"/>
      <c r="S911" s="64"/>
      <c r="T911" s="24"/>
      <c r="U911" s="49"/>
      <c r="V911" s="54"/>
      <c r="W911" s="25"/>
      <c r="X911" s="25"/>
      <c r="Y911" s="25"/>
      <c r="Z911" s="25"/>
      <c r="AA911" s="25"/>
      <c r="AB911" s="25"/>
      <c r="AC911" s="25"/>
      <c r="AD911" s="55"/>
    </row>
    <row r="912" spans="1:30" ht="20" customHeight="1" x14ac:dyDescent="0.2">
      <c r="A912" s="20"/>
      <c r="B912" s="33"/>
      <c r="C912" s="63"/>
      <c r="D912" s="22"/>
      <c r="E912" s="27"/>
      <c r="F912" s="27"/>
      <c r="G912" s="27"/>
      <c r="H912" s="27"/>
      <c r="I912" s="27"/>
      <c r="J912" s="23"/>
      <c r="K912" s="27"/>
      <c r="L912" s="27"/>
      <c r="M912" s="27"/>
      <c r="N912" s="27"/>
      <c r="O912" s="27"/>
      <c r="P912" s="27"/>
      <c r="Q912" s="27"/>
      <c r="R912" s="23"/>
      <c r="S912" s="64"/>
      <c r="T912" s="24"/>
      <c r="U912" s="49"/>
      <c r="V912" s="54"/>
      <c r="W912" s="25"/>
      <c r="X912" s="25"/>
      <c r="Y912" s="25"/>
      <c r="Z912" s="25"/>
      <c r="AA912" s="25"/>
      <c r="AB912" s="25"/>
      <c r="AC912" s="25"/>
      <c r="AD912" s="55"/>
    </row>
    <row r="913" spans="1:30" ht="20" customHeight="1" x14ac:dyDescent="0.2">
      <c r="A913" s="20"/>
      <c r="B913" s="33"/>
      <c r="C913" s="63"/>
      <c r="D913" s="22"/>
      <c r="E913" s="27"/>
      <c r="F913" s="27"/>
      <c r="G913" s="27"/>
      <c r="H913" s="27"/>
      <c r="I913" s="27"/>
      <c r="J913" s="23"/>
      <c r="K913" s="27"/>
      <c r="L913" s="27"/>
      <c r="M913" s="27"/>
      <c r="N913" s="27"/>
      <c r="O913" s="27"/>
      <c r="P913" s="27"/>
      <c r="Q913" s="27"/>
      <c r="R913" s="23"/>
      <c r="S913" s="64"/>
      <c r="T913" s="24"/>
      <c r="U913" s="49"/>
      <c r="V913" s="54"/>
      <c r="W913" s="25"/>
      <c r="X913" s="25"/>
      <c r="Y913" s="25"/>
      <c r="Z913" s="25"/>
      <c r="AA913" s="25"/>
      <c r="AB913" s="25"/>
      <c r="AC913" s="25"/>
      <c r="AD913" s="55"/>
    </row>
    <row r="914" spans="1:30" ht="20" customHeight="1" x14ac:dyDescent="0.2">
      <c r="A914" s="20"/>
      <c r="B914" s="33"/>
      <c r="C914" s="63"/>
      <c r="D914" s="22"/>
      <c r="E914" s="27"/>
      <c r="F914" s="27"/>
      <c r="G914" s="27"/>
      <c r="H914" s="27"/>
      <c r="I914" s="27"/>
      <c r="J914" s="23"/>
      <c r="K914" s="27"/>
      <c r="L914" s="27"/>
      <c r="M914" s="27"/>
      <c r="N914" s="27"/>
      <c r="O914" s="27"/>
      <c r="P914" s="27"/>
      <c r="Q914" s="27"/>
      <c r="R914" s="23"/>
      <c r="S914" s="64"/>
      <c r="T914" s="24"/>
      <c r="U914" s="49"/>
      <c r="V914" s="54"/>
      <c r="W914" s="25"/>
      <c r="X914" s="25"/>
      <c r="Y914" s="25"/>
      <c r="Z914" s="25"/>
      <c r="AA914" s="25"/>
      <c r="AB914" s="25"/>
      <c r="AC914" s="25"/>
      <c r="AD914" s="55"/>
    </row>
    <row r="915" spans="1:30" ht="20" customHeight="1" x14ac:dyDescent="0.2">
      <c r="A915" s="20"/>
      <c r="B915" s="33"/>
      <c r="C915" s="63"/>
      <c r="D915" s="22"/>
      <c r="E915" s="27"/>
      <c r="F915" s="27"/>
      <c r="G915" s="27"/>
      <c r="H915" s="27"/>
      <c r="I915" s="27"/>
      <c r="J915" s="23"/>
      <c r="K915" s="27"/>
      <c r="L915" s="27"/>
      <c r="M915" s="27"/>
      <c r="N915" s="27"/>
      <c r="O915" s="27"/>
      <c r="P915" s="27"/>
      <c r="Q915" s="27"/>
      <c r="R915" s="23"/>
      <c r="S915" s="64"/>
      <c r="T915" s="24"/>
      <c r="U915" s="49"/>
      <c r="V915" s="54"/>
      <c r="W915" s="25"/>
      <c r="X915" s="25"/>
      <c r="Y915" s="25"/>
      <c r="Z915" s="25"/>
      <c r="AA915" s="25"/>
      <c r="AB915" s="25"/>
      <c r="AC915" s="25"/>
      <c r="AD915" s="55"/>
    </row>
    <row r="916" spans="1:30" ht="20" customHeight="1" x14ac:dyDescent="0.2">
      <c r="A916" s="20"/>
      <c r="B916" s="33"/>
      <c r="C916" s="63"/>
      <c r="D916" s="22"/>
      <c r="E916" s="27"/>
      <c r="F916" s="27"/>
      <c r="G916" s="27"/>
      <c r="H916" s="27"/>
      <c r="I916" s="27"/>
      <c r="J916" s="23"/>
      <c r="K916" s="27"/>
      <c r="L916" s="27"/>
      <c r="M916" s="27"/>
      <c r="N916" s="27"/>
      <c r="O916" s="27"/>
      <c r="P916" s="27"/>
      <c r="Q916" s="27"/>
      <c r="R916" s="23"/>
      <c r="S916" s="64"/>
      <c r="T916" s="24"/>
      <c r="U916" s="49"/>
      <c r="V916" s="54"/>
      <c r="W916" s="25"/>
      <c r="X916" s="25"/>
      <c r="Y916" s="25"/>
      <c r="Z916" s="25"/>
      <c r="AA916" s="25"/>
      <c r="AB916" s="25"/>
      <c r="AC916" s="25"/>
      <c r="AD916" s="55"/>
    </row>
    <row r="917" spans="1:30" ht="20" customHeight="1" x14ac:dyDescent="0.2">
      <c r="A917" s="20"/>
      <c r="B917" s="33"/>
      <c r="C917" s="63"/>
      <c r="D917" s="22"/>
      <c r="E917" s="27"/>
      <c r="F917" s="27"/>
      <c r="G917" s="27"/>
      <c r="H917" s="27"/>
      <c r="I917" s="27"/>
      <c r="J917" s="23"/>
      <c r="K917" s="27"/>
      <c r="L917" s="27"/>
      <c r="M917" s="27"/>
      <c r="N917" s="27"/>
      <c r="O917" s="27"/>
      <c r="P917" s="27"/>
      <c r="Q917" s="27"/>
      <c r="R917" s="23"/>
      <c r="S917" s="64"/>
      <c r="T917" s="24"/>
      <c r="U917" s="49"/>
      <c r="V917" s="54"/>
      <c r="W917" s="25"/>
      <c r="X917" s="25"/>
      <c r="Y917" s="25"/>
      <c r="Z917" s="25"/>
      <c r="AA917" s="25"/>
      <c r="AB917" s="25"/>
      <c r="AC917" s="25"/>
      <c r="AD917" s="55"/>
    </row>
    <row r="918" spans="1:30" ht="20" customHeight="1" x14ac:dyDescent="0.2">
      <c r="A918" s="20"/>
      <c r="B918" s="33"/>
      <c r="C918" s="63"/>
      <c r="D918" s="22"/>
      <c r="E918" s="27"/>
      <c r="F918" s="27"/>
      <c r="G918" s="27"/>
      <c r="H918" s="27"/>
      <c r="I918" s="27"/>
      <c r="J918" s="23"/>
      <c r="K918" s="27"/>
      <c r="L918" s="27"/>
      <c r="M918" s="27"/>
      <c r="N918" s="27"/>
      <c r="O918" s="27"/>
      <c r="P918" s="27"/>
      <c r="Q918" s="27"/>
      <c r="R918" s="23"/>
      <c r="S918" s="64"/>
      <c r="T918" s="24"/>
      <c r="U918" s="49"/>
      <c r="V918" s="54"/>
      <c r="W918" s="25"/>
      <c r="X918" s="25"/>
      <c r="Y918" s="25"/>
      <c r="Z918" s="25"/>
      <c r="AA918" s="25"/>
      <c r="AB918" s="25"/>
      <c r="AC918" s="25"/>
      <c r="AD918" s="55"/>
    </row>
    <row r="919" spans="1:30" ht="20" customHeight="1" x14ac:dyDescent="0.2">
      <c r="A919" s="20"/>
      <c r="B919" s="33"/>
      <c r="C919" s="63"/>
      <c r="D919" s="22"/>
      <c r="E919" s="27"/>
      <c r="F919" s="27"/>
      <c r="G919" s="27"/>
      <c r="H919" s="27"/>
      <c r="I919" s="27"/>
      <c r="J919" s="23"/>
      <c r="K919" s="27"/>
      <c r="L919" s="27"/>
      <c r="M919" s="27"/>
      <c r="N919" s="27"/>
      <c r="O919" s="27"/>
      <c r="P919" s="27"/>
      <c r="Q919" s="27"/>
      <c r="R919" s="23"/>
      <c r="S919" s="64"/>
      <c r="T919" s="24"/>
      <c r="U919" s="49"/>
      <c r="V919" s="54"/>
      <c r="W919" s="25"/>
      <c r="X919" s="25"/>
      <c r="Y919" s="25"/>
      <c r="Z919" s="25"/>
      <c r="AA919" s="25"/>
      <c r="AB919" s="25"/>
      <c r="AC919" s="25"/>
      <c r="AD919" s="55"/>
    </row>
    <row r="920" spans="1:30" ht="20" customHeight="1" x14ac:dyDescent="0.2">
      <c r="A920" s="20"/>
      <c r="B920" s="33"/>
      <c r="C920" s="63"/>
      <c r="D920" s="22"/>
      <c r="E920" s="27"/>
      <c r="F920" s="27"/>
      <c r="G920" s="27"/>
      <c r="H920" s="27"/>
      <c r="I920" s="27"/>
      <c r="J920" s="23"/>
      <c r="K920" s="27"/>
      <c r="L920" s="27"/>
      <c r="M920" s="27"/>
      <c r="N920" s="27"/>
      <c r="O920" s="27"/>
      <c r="P920" s="27"/>
      <c r="Q920" s="27"/>
      <c r="R920" s="23"/>
      <c r="S920" s="64"/>
      <c r="T920" s="24"/>
      <c r="U920" s="49"/>
      <c r="V920" s="54"/>
      <c r="W920" s="25"/>
      <c r="X920" s="25"/>
      <c r="Y920" s="25"/>
      <c r="Z920" s="25"/>
      <c r="AA920" s="25"/>
      <c r="AB920" s="25"/>
      <c r="AC920" s="25"/>
      <c r="AD920" s="55"/>
    </row>
    <row r="921" spans="1:30" ht="20" customHeight="1" x14ac:dyDescent="0.2">
      <c r="A921" s="20"/>
      <c r="B921" s="33"/>
      <c r="C921" s="63"/>
      <c r="D921" s="22"/>
      <c r="E921" s="27"/>
      <c r="F921" s="27"/>
      <c r="G921" s="27"/>
      <c r="H921" s="27"/>
      <c r="I921" s="27"/>
      <c r="J921" s="23"/>
      <c r="K921" s="27"/>
      <c r="L921" s="27"/>
      <c r="M921" s="27"/>
      <c r="N921" s="27"/>
      <c r="O921" s="27"/>
      <c r="P921" s="27"/>
      <c r="Q921" s="27"/>
      <c r="R921" s="23"/>
      <c r="S921" s="64"/>
      <c r="T921" s="24"/>
      <c r="U921" s="49"/>
      <c r="V921" s="54"/>
      <c r="W921" s="25"/>
      <c r="X921" s="25"/>
      <c r="Y921" s="25"/>
      <c r="Z921" s="25"/>
      <c r="AA921" s="25"/>
      <c r="AB921" s="25"/>
      <c r="AC921" s="25"/>
      <c r="AD921" s="55"/>
    </row>
    <row r="922" spans="1:30" ht="20" customHeight="1" x14ac:dyDescent="0.2">
      <c r="A922" s="20"/>
      <c r="B922" s="33"/>
      <c r="C922" s="63"/>
      <c r="D922" s="22"/>
      <c r="E922" s="27"/>
      <c r="F922" s="27"/>
      <c r="G922" s="27"/>
      <c r="H922" s="27"/>
      <c r="I922" s="27"/>
      <c r="J922" s="23"/>
      <c r="K922" s="27"/>
      <c r="L922" s="27"/>
      <c r="M922" s="27"/>
      <c r="N922" s="27"/>
      <c r="O922" s="27"/>
      <c r="P922" s="27"/>
      <c r="Q922" s="27"/>
      <c r="R922" s="23"/>
      <c r="S922" s="64"/>
      <c r="T922" s="24"/>
      <c r="U922" s="49"/>
      <c r="V922" s="54"/>
      <c r="W922" s="25"/>
      <c r="X922" s="25"/>
      <c r="Y922" s="25"/>
      <c r="Z922" s="25"/>
      <c r="AA922" s="25"/>
      <c r="AB922" s="25"/>
      <c r="AC922" s="25"/>
      <c r="AD922" s="55"/>
    </row>
    <row r="923" spans="1:30" ht="20" customHeight="1" x14ac:dyDescent="0.2">
      <c r="A923" s="20"/>
      <c r="B923" s="33"/>
      <c r="C923" s="63"/>
      <c r="D923" s="22"/>
      <c r="E923" s="27"/>
      <c r="F923" s="27"/>
      <c r="G923" s="27"/>
      <c r="H923" s="27"/>
      <c r="I923" s="27"/>
      <c r="J923" s="23"/>
      <c r="K923" s="27"/>
      <c r="L923" s="27"/>
      <c r="M923" s="27"/>
      <c r="N923" s="27"/>
      <c r="O923" s="27"/>
      <c r="P923" s="27"/>
      <c r="Q923" s="27"/>
      <c r="R923" s="23"/>
      <c r="S923" s="64"/>
      <c r="T923" s="24"/>
      <c r="U923" s="49"/>
      <c r="V923" s="54"/>
      <c r="W923" s="25"/>
      <c r="X923" s="25"/>
      <c r="Y923" s="25"/>
      <c r="Z923" s="25"/>
      <c r="AA923" s="25"/>
      <c r="AB923" s="25"/>
      <c r="AC923" s="25"/>
      <c r="AD923" s="55"/>
    </row>
    <row r="924" spans="1:30" ht="20" customHeight="1" x14ac:dyDescent="0.2">
      <c r="A924" s="20"/>
      <c r="B924" s="33"/>
      <c r="C924" s="63"/>
      <c r="D924" s="22"/>
      <c r="E924" s="27"/>
      <c r="F924" s="27"/>
      <c r="G924" s="27"/>
      <c r="H924" s="27"/>
      <c r="I924" s="27"/>
      <c r="J924" s="23"/>
      <c r="K924" s="27"/>
      <c r="L924" s="27"/>
      <c r="M924" s="27"/>
      <c r="N924" s="27"/>
      <c r="O924" s="27"/>
      <c r="P924" s="27"/>
      <c r="Q924" s="27"/>
      <c r="R924" s="23"/>
      <c r="S924" s="64"/>
      <c r="T924" s="24"/>
      <c r="U924" s="49"/>
      <c r="V924" s="54"/>
      <c r="W924" s="25"/>
      <c r="X924" s="25"/>
      <c r="Y924" s="25"/>
      <c r="Z924" s="25"/>
      <c r="AA924" s="25"/>
      <c r="AB924" s="25"/>
      <c r="AC924" s="25"/>
      <c r="AD924" s="55"/>
    </row>
    <row r="925" spans="1:30" ht="20" customHeight="1" x14ac:dyDescent="0.2">
      <c r="A925" s="20"/>
      <c r="B925" s="33"/>
      <c r="C925" s="63"/>
      <c r="D925" s="22"/>
      <c r="E925" s="27"/>
      <c r="F925" s="27"/>
      <c r="G925" s="27"/>
      <c r="H925" s="27"/>
      <c r="I925" s="27"/>
      <c r="J925" s="23"/>
      <c r="K925" s="27"/>
      <c r="L925" s="27"/>
      <c r="M925" s="27"/>
      <c r="N925" s="27"/>
      <c r="O925" s="27"/>
      <c r="P925" s="27"/>
      <c r="Q925" s="27"/>
      <c r="R925" s="23"/>
      <c r="S925" s="64"/>
      <c r="T925" s="24"/>
      <c r="U925" s="49"/>
      <c r="V925" s="54"/>
      <c r="W925" s="25"/>
      <c r="X925" s="25"/>
      <c r="Y925" s="25"/>
      <c r="Z925" s="25"/>
      <c r="AA925" s="25"/>
      <c r="AB925" s="25"/>
      <c r="AC925" s="25"/>
      <c r="AD925" s="55"/>
    </row>
    <row r="926" spans="1:30" ht="20" customHeight="1" x14ac:dyDescent="0.2">
      <c r="A926" s="20"/>
      <c r="B926" s="33"/>
      <c r="C926" s="63"/>
      <c r="D926" s="22"/>
      <c r="E926" s="27"/>
      <c r="F926" s="27"/>
      <c r="G926" s="27"/>
      <c r="H926" s="27"/>
      <c r="I926" s="27"/>
      <c r="J926" s="23"/>
      <c r="K926" s="27"/>
      <c r="L926" s="27"/>
      <c r="M926" s="27"/>
      <c r="N926" s="27"/>
      <c r="O926" s="27"/>
      <c r="P926" s="27"/>
      <c r="Q926" s="27"/>
      <c r="R926" s="23"/>
      <c r="S926" s="64"/>
      <c r="T926" s="24"/>
      <c r="U926" s="49"/>
      <c r="V926" s="54"/>
      <c r="W926" s="25"/>
      <c r="X926" s="25"/>
      <c r="Y926" s="25"/>
      <c r="Z926" s="25"/>
      <c r="AA926" s="25"/>
      <c r="AB926" s="25"/>
      <c r="AC926" s="25"/>
      <c r="AD926" s="55"/>
    </row>
    <row r="927" spans="1:30" ht="20" customHeight="1" x14ac:dyDescent="0.2">
      <c r="A927" s="20"/>
      <c r="B927" s="33"/>
      <c r="C927" s="63"/>
      <c r="D927" s="22"/>
      <c r="E927" s="27"/>
      <c r="F927" s="27"/>
      <c r="G927" s="27"/>
      <c r="H927" s="27"/>
      <c r="I927" s="27"/>
      <c r="J927" s="23"/>
      <c r="K927" s="27"/>
      <c r="L927" s="27"/>
      <c r="M927" s="27"/>
      <c r="N927" s="27"/>
      <c r="O927" s="27"/>
      <c r="P927" s="27"/>
      <c r="Q927" s="27"/>
      <c r="R927" s="23"/>
      <c r="S927" s="64"/>
      <c r="T927" s="24"/>
      <c r="U927" s="49"/>
      <c r="V927" s="54"/>
      <c r="W927" s="25"/>
      <c r="X927" s="25"/>
      <c r="Y927" s="25"/>
      <c r="Z927" s="25"/>
      <c r="AA927" s="25"/>
      <c r="AB927" s="25"/>
      <c r="AC927" s="25"/>
      <c r="AD927" s="55"/>
    </row>
    <row r="928" spans="1:30" ht="20" customHeight="1" x14ac:dyDescent="0.2">
      <c r="A928" s="20"/>
      <c r="B928" s="33"/>
      <c r="C928" s="63"/>
      <c r="D928" s="22"/>
      <c r="E928" s="27"/>
      <c r="F928" s="27"/>
      <c r="G928" s="27"/>
      <c r="H928" s="27"/>
      <c r="I928" s="27"/>
      <c r="J928" s="23"/>
      <c r="K928" s="27"/>
      <c r="L928" s="27"/>
      <c r="M928" s="27"/>
      <c r="N928" s="27"/>
      <c r="O928" s="27"/>
      <c r="P928" s="27"/>
      <c r="Q928" s="27"/>
      <c r="R928" s="23"/>
      <c r="S928" s="64"/>
      <c r="T928" s="24"/>
      <c r="U928" s="49"/>
      <c r="V928" s="54"/>
      <c r="W928" s="25"/>
      <c r="X928" s="25"/>
      <c r="Y928" s="25"/>
      <c r="Z928" s="25"/>
      <c r="AA928" s="25"/>
      <c r="AB928" s="25"/>
      <c r="AC928" s="25"/>
      <c r="AD928" s="55"/>
    </row>
    <row r="929" spans="1:30" ht="20" customHeight="1" x14ac:dyDescent="0.2">
      <c r="A929" s="20"/>
      <c r="B929" s="33"/>
      <c r="C929" s="63"/>
      <c r="D929" s="22"/>
      <c r="E929" s="27"/>
      <c r="F929" s="27"/>
      <c r="G929" s="27"/>
      <c r="H929" s="27"/>
      <c r="I929" s="27"/>
      <c r="J929" s="23"/>
      <c r="K929" s="27"/>
      <c r="L929" s="27"/>
      <c r="M929" s="27"/>
      <c r="N929" s="27"/>
      <c r="O929" s="27"/>
      <c r="P929" s="27"/>
      <c r="Q929" s="27"/>
      <c r="R929" s="23"/>
      <c r="S929" s="64"/>
      <c r="T929" s="24"/>
      <c r="U929" s="49"/>
      <c r="V929" s="54"/>
      <c r="W929" s="25"/>
      <c r="X929" s="25"/>
      <c r="Y929" s="25"/>
      <c r="Z929" s="25"/>
      <c r="AA929" s="25"/>
      <c r="AB929" s="25"/>
      <c r="AC929" s="25"/>
      <c r="AD929" s="55"/>
    </row>
    <row r="930" spans="1:30" ht="20" customHeight="1" x14ac:dyDescent="0.2">
      <c r="A930" s="20"/>
      <c r="B930" s="33"/>
      <c r="C930" s="63"/>
      <c r="D930" s="22"/>
      <c r="E930" s="27"/>
      <c r="F930" s="27"/>
      <c r="G930" s="27"/>
      <c r="H930" s="27"/>
      <c r="I930" s="27"/>
      <c r="J930" s="23"/>
      <c r="K930" s="27"/>
      <c r="L930" s="27"/>
      <c r="M930" s="27"/>
      <c r="N930" s="27"/>
      <c r="O930" s="27"/>
      <c r="P930" s="27"/>
      <c r="Q930" s="27"/>
      <c r="R930" s="23"/>
      <c r="S930" s="64"/>
      <c r="T930" s="24"/>
      <c r="U930" s="49"/>
      <c r="V930" s="54"/>
      <c r="W930" s="25"/>
      <c r="X930" s="25"/>
      <c r="Y930" s="25"/>
      <c r="Z930" s="25"/>
      <c r="AA930" s="25"/>
      <c r="AB930" s="25"/>
      <c r="AC930" s="25"/>
      <c r="AD930" s="55"/>
    </row>
    <row r="931" spans="1:30" ht="20" customHeight="1" x14ac:dyDescent="0.2">
      <c r="A931" s="20"/>
      <c r="B931" s="33"/>
      <c r="C931" s="63"/>
      <c r="D931" s="22"/>
      <c r="E931" s="27"/>
      <c r="F931" s="27"/>
      <c r="G931" s="27"/>
      <c r="H931" s="27"/>
      <c r="I931" s="27"/>
      <c r="J931" s="23"/>
      <c r="K931" s="27"/>
      <c r="L931" s="27"/>
      <c r="M931" s="27"/>
      <c r="N931" s="27"/>
      <c r="O931" s="27"/>
      <c r="P931" s="27"/>
      <c r="Q931" s="27"/>
      <c r="R931" s="23"/>
      <c r="S931" s="64"/>
      <c r="T931" s="24"/>
      <c r="U931" s="49"/>
      <c r="V931" s="54"/>
      <c r="W931" s="25"/>
      <c r="X931" s="25"/>
      <c r="Y931" s="25"/>
      <c r="Z931" s="25"/>
      <c r="AA931" s="25"/>
      <c r="AB931" s="25"/>
      <c r="AC931" s="25"/>
      <c r="AD931" s="55"/>
    </row>
    <row r="932" spans="1:30" ht="20" customHeight="1" x14ac:dyDescent="0.2">
      <c r="A932" s="20"/>
      <c r="B932" s="33"/>
      <c r="C932" s="63"/>
      <c r="D932" s="22"/>
      <c r="E932" s="27"/>
      <c r="F932" s="27"/>
      <c r="G932" s="27"/>
      <c r="H932" s="27"/>
      <c r="I932" s="27"/>
      <c r="J932" s="23"/>
      <c r="K932" s="27"/>
      <c r="L932" s="27"/>
      <c r="M932" s="27"/>
      <c r="N932" s="27"/>
      <c r="O932" s="27"/>
      <c r="P932" s="27"/>
      <c r="Q932" s="27"/>
      <c r="R932" s="23"/>
      <c r="S932" s="64"/>
      <c r="T932" s="24"/>
      <c r="U932" s="49"/>
      <c r="V932" s="54"/>
      <c r="W932" s="25"/>
      <c r="X932" s="25"/>
      <c r="Y932" s="25"/>
      <c r="Z932" s="25"/>
      <c r="AA932" s="25"/>
      <c r="AB932" s="25"/>
      <c r="AC932" s="25"/>
      <c r="AD932" s="55"/>
    </row>
    <row r="933" spans="1:30" ht="20" customHeight="1" x14ac:dyDescent="0.2">
      <c r="A933" s="20"/>
      <c r="B933" s="33"/>
      <c r="C933" s="63"/>
      <c r="D933" s="22"/>
      <c r="E933" s="27"/>
      <c r="F933" s="27"/>
      <c r="G933" s="27"/>
      <c r="H933" s="27"/>
      <c r="I933" s="27"/>
      <c r="J933" s="23"/>
      <c r="K933" s="27"/>
      <c r="L933" s="27"/>
      <c r="M933" s="27"/>
      <c r="N933" s="27"/>
      <c r="O933" s="27"/>
      <c r="P933" s="27"/>
      <c r="Q933" s="27"/>
      <c r="R933" s="23"/>
      <c r="S933" s="64"/>
      <c r="T933" s="24"/>
      <c r="U933" s="49"/>
      <c r="V933" s="54"/>
      <c r="W933" s="25"/>
      <c r="X933" s="25"/>
      <c r="Y933" s="25"/>
      <c r="Z933" s="25"/>
      <c r="AA933" s="25"/>
      <c r="AB933" s="25"/>
      <c r="AC933" s="25"/>
      <c r="AD933" s="55"/>
    </row>
    <row r="934" spans="1:30" ht="20" customHeight="1" x14ac:dyDescent="0.2">
      <c r="A934" s="20"/>
      <c r="B934" s="33"/>
      <c r="C934" s="63"/>
      <c r="D934" s="22"/>
      <c r="E934" s="27"/>
      <c r="F934" s="27"/>
      <c r="G934" s="27"/>
      <c r="H934" s="27"/>
      <c r="I934" s="27"/>
      <c r="J934" s="23"/>
      <c r="K934" s="27"/>
      <c r="L934" s="27"/>
      <c r="M934" s="27"/>
      <c r="N934" s="27"/>
      <c r="O934" s="27"/>
      <c r="P934" s="27"/>
      <c r="Q934" s="27"/>
      <c r="R934" s="23"/>
      <c r="S934" s="64"/>
      <c r="T934" s="24"/>
      <c r="U934" s="49"/>
      <c r="V934" s="54"/>
      <c r="W934" s="25"/>
      <c r="X934" s="25"/>
      <c r="Y934" s="25"/>
      <c r="Z934" s="25"/>
      <c r="AA934" s="25"/>
      <c r="AB934" s="25"/>
      <c r="AC934" s="25"/>
      <c r="AD934" s="55"/>
    </row>
    <row r="935" spans="1:30" ht="20" customHeight="1" x14ac:dyDescent="0.2">
      <c r="A935" s="20"/>
      <c r="B935" s="33"/>
      <c r="C935" s="63"/>
      <c r="D935" s="22"/>
      <c r="E935" s="27"/>
      <c r="F935" s="27"/>
      <c r="G935" s="27"/>
      <c r="H935" s="27"/>
      <c r="I935" s="27"/>
      <c r="J935" s="23"/>
      <c r="K935" s="27"/>
      <c r="L935" s="27"/>
      <c r="M935" s="27"/>
      <c r="N935" s="27"/>
      <c r="O935" s="27"/>
      <c r="P935" s="27"/>
      <c r="Q935" s="27"/>
      <c r="R935" s="23"/>
      <c r="S935" s="64"/>
      <c r="T935" s="24"/>
      <c r="U935" s="49"/>
      <c r="V935" s="54"/>
      <c r="W935" s="25"/>
      <c r="X935" s="25"/>
      <c r="Y935" s="25"/>
      <c r="Z935" s="25"/>
      <c r="AA935" s="25"/>
      <c r="AB935" s="25"/>
      <c r="AC935" s="25"/>
      <c r="AD935" s="55"/>
    </row>
    <row r="936" spans="1:30" ht="20" customHeight="1" x14ac:dyDescent="0.2">
      <c r="A936" s="20"/>
      <c r="B936" s="33"/>
      <c r="C936" s="63"/>
      <c r="D936" s="22"/>
      <c r="E936" s="27"/>
      <c r="F936" s="27"/>
      <c r="G936" s="27"/>
      <c r="H936" s="27"/>
      <c r="I936" s="27"/>
      <c r="J936" s="23"/>
      <c r="K936" s="27"/>
      <c r="L936" s="27"/>
      <c r="M936" s="27"/>
      <c r="N936" s="27"/>
      <c r="O936" s="27"/>
      <c r="P936" s="27"/>
      <c r="Q936" s="27"/>
      <c r="R936" s="23"/>
      <c r="S936" s="64"/>
      <c r="T936" s="24"/>
      <c r="U936" s="49"/>
      <c r="V936" s="54"/>
      <c r="W936" s="25"/>
      <c r="X936" s="25"/>
      <c r="Y936" s="25"/>
      <c r="Z936" s="25"/>
      <c r="AA936" s="25"/>
      <c r="AB936" s="25"/>
      <c r="AC936" s="25"/>
      <c r="AD936" s="55"/>
    </row>
    <row r="937" spans="1:30" ht="20" customHeight="1" x14ac:dyDescent="0.2">
      <c r="A937" s="20"/>
      <c r="B937" s="33"/>
      <c r="C937" s="63"/>
      <c r="D937" s="22"/>
      <c r="E937" s="27"/>
      <c r="F937" s="27"/>
      <c r="G937" s="27"/>
      <c r="H937" s="27"/>
      <c r="I937" s="27"/>
      <c r="J937" s="23"/>
      <c r="K937" s="27"/>
      <c r="L937" s="27"/>
      <c r="M937" s="27"/>
      <c r="N937" s="27"/>
      <c r="O937" s="27"/>
      <c r="P937" s="27"/>
      <c r="Q937" s="27"/>
      <c r="R937" s="23"/>
      <c r="S937" s="64"/>
      <c r="T937" s="24"/>
      <c r="U937" s="49"/>
      <c r="V937" s="54"/>
      <c r="W937" s="25"/>
      <c r="X937" s="25"/>
      <c r="Y937" s="25"/>
      <c r="Z937" s="25"/>
      <c r="AA937" s="25"/>
      <c r="AB937" s="25"/>
      <c r="AC937" s="25"/>
      <c r="AD937" s="55"/>
    </row>
    <row r="938" spans="1:30" ht="20" customHeight="1" x14ac:dyDescent="0.2">
      <c r="A938" s="20"/>
      <c r="B938" s="33"/>
      <c r="C938" s="63"/>
      <c r="D938" s="22"/>
      <c r="E938" s="27"/>
      <c r="F938" s="27"/>
      <c r="G938" s="27"/>
      <c r="H938" s="27"/>
      <c r="I938" s="27"/>
      <c r="J938" s="23"/>
      <c r="K938" s="27"/>
      <c r="L938" s="27"/>
      <c r="M938" s="27"/>
      <c r="N938" s="27"/>
      <c r="O938" s="27"/>
      <c r="P938" s="27"/>
      <c r="Q938" s="27"/>
      <c r="R938" s="23"/>
      <c r="S938" s="64"/>
      <c r="T938" s="24"/>
      <c r="U938" s="49"/>
      <c r="V938" s="54"/>
      <c r="W938" s="25"/>
      <c r="X938" s="25"/>
      <c r="Y938" s="25"/>
      <c r="Z938" s="25"/>
      <c r="AA938" s="25"/>
      <c r="AB938" s="25"/>
      <c r="AC938" s="25"/>
      <c r="AD938" s="55"/>
    </row>
    <row r="939" spans="1:30" ht="20" customHeight="1" x14ac:dyDescent="0.2">
      <c r="A939" s="20"/>
      <c r="B939" s="33"/>
      <c r="C939" s="63"/>
      <c r="D939" s="22"/>
      <c r="E939" s="27"/>
      <c r="F939" s="27"/>
      <c r="G939" s="27"/>
      <c r="H939" s="27"/>
      <c r="I939" s="27"/>
      <c r="J939" s="23"/>
      <c r="K939" s="27"/>
      <c r="L939" s="27"/>
      <c r="M939" s="27"/>
      <c r="N939" s="27"/>
      <c r="O939" s="27"/>
      <c r="P939" s="27"/>
      <c r="Q939" s="27"/>
      <c r="R939" s="23"/>
      <c r="S939" s="64"/>
      <c r="T939" s="24"/>
      <c r="U939" s="49"/>
      <c r="V939" s="54"/>
      <c r="W939" s="25"/>
      <c r="X939" s="25"/>
      <c r="Y939" s="25"/>
      <c r="Z939" s="25"/>
      <c r="AA939" s="25"/>
      <c r="AB939" s="25"/>
      <c r="AC939" s="25"/>
      <c r="AD939" s="55"/>
    </row>
    <row r="940" spans="1:30" ht="20" customHeight="1" x14ac:dyDescent="0.2">
      <c r="A940" s="20"/>
      <c r="B940" s="33"/>
      <c r="C940" s="63"/>
      <c r="D940" s="22"/>
      <c r="E940" s="27"/>
      <c r="F940" s="27"/>
      <c r="G940" s="27"/>
      <c r="H940" s="27"/>
      <c r="I940" s="27"/>
      <c r="J940" s="23"/>
      <c r="K940" s="27"/>
      <c r="L940" s="27"/>
      <c r="M940" s="27"/>
      <c r="N940" s="27"/>
      <c r="O940" s="27"/>
      <c r="P940" s="27"/>
      <c r="Q940" s="27"/>
      <c r="R940" s="23"/>
      <c r="S940" s="64"/>
      <c r="T940" s="24"/>
      <c r="U940" s="49"/>
      <c r="V940" s="54"/>
      <c r="W940" s="25"/>
      <c r="X940" s="25"/>
      <c r="Y940" s="25"/>
      <c r="Z940" s="25"/>
      <c r="AA940" s="25"/>
      <c r="AB940" s="25"/>
      <c r="AC940" s="25"/>
      <c r="AD940" s="55"/>
    </row>
    <row r="941" spans="1:30" ht="20" customHeight="1" x14ac:dyDescent="0.2">
      <c r="A941" s="20"/>
      <c r="B941" s="33"/>
      <c r="C941" s="63"/>
      <c r="D941" s="22"/>
      <c r="E941" s="27"/>
      <c r="F941" s="27"/>
      <c r="G941" s="27"/>
      <c r="H941" s="27"/>
      <c r="I941" s="27"/>
      <c r="J941" s="23"/>
      <c r="K941" s="27"/>
      <c r="L941" s="27"/>
      <c r="M941" s="27"/>
      <c r="N941" s="27"/>
      <c r="O941" s="27"/>
      <c r="P941" s="27"/>
      <c r="Q941" s="27"/>
      <c r="R941" s="23"/>
      <c r="S941" s="64"/>
      <c r="T941" s="24"/>
      <c r="U941" s="49"/>
      <c r="V941" s="54"/>
      <c r="W941" s="25"/>
      <c r="X941" s="25"/>
      <c r="Y941" s="25"/>
      <c r="Z941" s="25"/>
      <c r="AA941" s="25"/>
      <c r="AB941" s="25"/>
      <c r="AC941" s="25"/>
      <c r="AD941" s="55"/>
    </row>
    <row r="942" spans="1:30" ht="20" customHeight="1" x14ac:dyDescent="0.2">
      <c r="A942" s="20"/>
      <c r="B942" s="33"/>
      <c r="C942" s="63"/>
      <c r="D942" s="22"/>
      <c r="E942" s="27"/>
      <c r="F942" s="27"/>
      <c r="G942" s="27"/>
      <c r="H942" s="27"/>
      <c r="I942" s="27"/>
      <c r="J942" s="23"/>
      <c r="K942" s="27"/>
      <c r="L942" s="27"/>
      <c r="M942" s="27"/>
      <c r="N942" s="27"/>
      <c r="O942" s="27"/>
      <c r="P942" s="27"/>
      <c r="Q942" s="27"/>
      <c r="R942" s="23"/>
      <c r="S942" s="64"/>
      <c r="T942" s="24"/>
      <c r="U942" s="49"/>
      <c r="V942" s="54"/>
      <c r="W942" s="25"/>
      <c r="X942" s="25"/>
      <c r="Y942" s="25"/>
      <c r="Z942" s="25"/>
      <c r="AA942" s="25"/>
      <c r="AB942" s="25"/>
      <c r="AC942" s="25"/>
      <c r="AD942" s="55"/>
    </row>
    <row r="943" spans="1:30" ht="20" customHeight="1" x14ac:dyDescent="0.2">
      <c r="A943" s="20"/>
      <c r="B943" s="33"/>
      <c r="C943" s="63"/>
      <c r="D943" s="22"/>
      <c r="E943" s="27"/>
      <c r="F943" s="27"/>
      <c r="G943" s="27"/>
      <c r="H943" s="27"/>
      <c r="I943" s="27"/>
      <c r="J943" s="23"/>
      <c r="K943" s="27"/>
      <c r="L943" s="27"/>
      <c r="M943" s="27"/>
      <c r="N943" s="27"/>
      <c r="O943" s="27"/>
      <c r="P943" s="27"/>
      <c r="Q943" s="27"/>
      <c r="R943" s="23"/>
      <c r="S943" s="64"/>
      <c r="T943" s="24"/>
      <c r="U943" s="49"/>
      <c r="V943" s="54"/>
      <c r="W943" s="25"/>
      <c r="X943" s="25"/>
      <c r="Y943" s="25"/>
      <c r="Z943" s="25"/>
      <c r="AA943" s="25"/>
      <c r="AB943" s="25"/>
      <c r="AC943" s="25"/>
      <c r="AD943" s="55"/>
    </row>
    <row r="944" spans="1:30" ht="20" customHeight="1" x14ac:dyDescent="0.2">
      <c r="A944" s="20"/>
      <c r="B944" s="33"/>
      <c r="C944" s="63"/>
      <c r="D944" s="22"/>
      <c r="E944" s="27"/>
      <c r="F944" s="27"/>
      <c r="G944" s="27"/>
      <c r="H944" s="27"/>
      <c r="I944" s="27"/>
      <c r="J944" s="23"/>
      <c r="K944" s="27"/>
      <c r="L944" s="27"/>
      <c r="M944" s="27"/>
      <c r="N944" s="27"/>
      <c r="O944" s="27"/>
      <c r="P944" s="27"/>
      <c r="Q944" s="27"/>
      <c r="R944" s="23"/>
      <c r="S944" s="64"/>
      <c r="T944" s="24"/>
      <c r="U944" s="49"/>
      <c r="V944" s="54"/>
      <c r="W944" s="25"/>
      <c r="X944" s="25"/>
      <c r="Y944" s="25"/>
      <c r="Z944" s="25"/>
      <c r="AA944" s="25"/>
      <c r="AB944" s="25"/>
      <c r="AC944" s="25"/>
      <c r="AD944" s="55"/>
    </row>
    <row r="945" spans="1:30" ht="20" customHeight="1" x14ac:dyDescent="0.2">
      <c r="A945" s="20"/>
      <c r="B945" s="33"/>
      <c r="C945" s="63"/>
      <c r="D945" s="22"/>
      <c r="E945" s="27"/>
      <c r="F945" s="27"/>
      <c r="G945" s="27"/>
      <c r="H945" s="27"/>
      <c r="I945" s="27"/>
      <c r="J945" s="23"/>
      <c r="K945" s="27"/>
      <c r="L945" s="27"/>
      <c r="M945" s="27"/>
      <c r="N945" s="27"/>
      <c r="O945" s="27"/>
      <c r="P945" s="27"/>
      <c r="Q945" s="27"/>
      <c r="R945" s="23"/>
      <c r="S945" s="64"/>
      <c r="T945" s="24"/>
      <c r="U945" s="49"/>
      <c r="V945" s="54"/>
      <c r="W945" s="25"/>
      <c r="X945" s="25"/>
      <c r="Y945" s="25"/>
      <c r="Z945" s="25"/>
      <c r="AA945" s="25"/>
      <c r="AB945" s="25"/>
      <c r="AC945" s="25"/>
      <c r="AD945" s="55"/>
    </row>
    <row r="946" spans="1:30" ht="20" customHeight="1" x14ac:dyDescent="0.2">
      <c r="A946" s="20"/>
      <c r="B946" s="33"/>
      <c r="C946" s="63"/>
      <c r="D946" s="22"/>
      <c r="E946" s="27"/>
      <c r="F946" s="27"/>
      <c r="G946" s="27"/>
      <c r="H946" s="27"/>
      <c r="I946" s="27"/>
      <c r="J946" s="23"/>
      <c r="K946" s="27"/>
      <c r="L946" s="27"/>
      <c r="M946" s="27"/>
      <c r="N946" s="27"/>
      <c r="O946" s="27"/>
      <c r="P946" s="27"/>
      <c r="Q946" s="27"/>
      <c r="R946" s="23"/>
      <c r="S946" s="64"/>
      <c r="T946" s="24"/>
      <c r="U946" s="49"/>
      <c r="V946" s="54"/>
      <c r="W946" s="25"/>
      <c r="X946" s="25"/>
      <c r="Y946" s="25"/>
      <c r="Z946" s="25"/>
      <c r="AA946" s="25"/>
      <c r="AB946" s="25"/>
      <c r="AC946" s="25"/>
      <c r="AD946" s="55"/>
    </row>
    <row r="947" spans="1:30" ht="20" customHeight="1" x14ac:dyDescent="0.2">
      <c r="A947" s="20"/>
      <c r="B947" s="33"/>
      <c r="C947" s="63"/>
      <c r="D947" s="22"/>
      <c r="E947" s="27"/>
      <c r="F947" s="27"/>
      <c r="G947" s="27"/>
      <c r="H947" s="27"/>
      <c r="I947" s="27"/>
      <c r="J947" s="23"/>
      <c r="K947" s="27"/>
      <c r="L947" s="27"/>
      <c r="M947" s="27"/>
      <c r="N947" s="27"/>
      <c r="O947" s="27"/>
      <c r="P947" s="27"/>
      <c r="Q947" s="27"/>
      <c r="R947" s="23"/>
      <c r="S947" s="64"/>
      <c r="T947" s="24"/>
      <c r="U947" s="49"/>
      <c r="V947" s="54"/>
      <c r="W947" s="25"/>
      <c r="X947" s="25"/>
      <c r="Y947" s="25"/>
      <c r="Z947" s="25"/>
      <c r="AA947" s="25"/>
      <c r="AB947" s="25"/>
      <c r="AC947" s="25"/>
      <c r="AD947" s="55"/>
    </row>
    <row r="948" spans="1:30" ht="20" customHeight="1" x14ac:dyDescent="0.2">
      <c r="A948" s="20"/>
      <c r="B948" s="33"/>
      <c r="C948" s="63"/>
      <c r="D948" s="22"/>
      <c r="E948" s="27"/>
      <c r="F948" s="27"/>
      <c r="G948" s="27"/>
      <c r="H948" s="27"/>
      <c r="I948" s="27"/>
      <c r="J948" s="23"/>
      <c r="K948" s="27"/>
      <c r="L948" s="27"/>
      <c r="M948" s="27"/>
      <c r="N948" s="27"/>
      <c r="O948" s="27"/>
      <c r="P948" s="27"/>
      <c r="Q948" s="27"/>
      <c r="R948" s="23"/>
      <c r="S948" s="64"/>
      <c r="T948" s="24"/>
      <c r="U948" s="49"/>
      <c r="V948" s="54"/>
      <c r="W948" s="25"/>
      <c r="X948" s="25"/>
      <c r="Y948" s="25"/>
      <c r="Z948" s="25"/>
      <c r="AA948" s="25"/>
      <c r="AB948" s="25"/>
      <c r="AC948" s="25"/>
      <c r="AD948" s="55"/>
    </row>
    <row r="949" spans="1:30" ht="20" customHeight="1" x14ac:dyDescent="0.2">
      <c r="A949" s="20"/>
      <c r="B949" s="33"/>
      <c r="C949" s="63"/>
      <c r="D949" s="22"/>
      <c r="E949" s="27"/>
      <c r="F949" s="27"/>
      <c r="G949" s="27"/>
      <c r="H949" s="27"/>
      <c r="I949" s="27"/>
      <c r="J949" s="23"/>
      <c r="K949" s="27"/>
      <c r="L949" s="27"/>
      <c r="M949" s="27"/>
      <c r="N949" s="27"/>
      <c r="O949" s="27"/>
      <c r="P949" s="27"/>
      <c r="Q949" s="27"/>
      <c r="R949" s="23"/>
      <c r="S949" s="64"/>
      <c r="T949" s="24"/>
      <c r="U949" s="49"/>
      <c r="V949" s="54"/>
      <c r="W949" s="25"/>
      <c r="X949" s="25"/>
      <c r="Y949" s="25"/>
      <c r="Z949" s="25"/>
      <c r="AA949" s="25"/>
      <c r="AB949" s="25"/>
      <c r="AC949" s="25"/>
      <c r="AD949" s="55"/>
    </row>
    <row r="950" spans="1:30" ht="20" customHeight="1" x14ac:dyDescent="0.2">
      <c r="A950" s="20"/>
      <c r="B950" s="33"/>
      <c r="C950" s="63"/>
      <c r="D950" s="22"/>
      <c r="E950" s="27"/>
      <c r="F950" s="27"/>
      <c r="G950" s="27"/>
      <c r="H950" s="27"/>
      <c r="I950" s="27"/>
      <c r="J950" s="23"/>
      <c r="K950" s="27"/>
      <c r="L950" s="27"/>
      <c r="M950" s="27"/>
      <c r="N950" s="27"/>
      <c r="O950" s="27"/>
      <c r="P950" s="27"/>
      <c r="Q950" s="27"/>
      <c r="R950" s="23"/>
      <c r="S950" s="64"/>
      <c r="T950" s="24"/>
      <c r="U950" s="49"/>
      <c r="V950" s="54"/>
      <c r="W950" s="25"/>
      <c r="X950" s="25"/>
      <c r="Y950" s="25"/>
      <c r="Z950" s="25"/>
      <c r="AA950" s="25"/>
      <c r="AB950" s="25"/>
      <c r="AC950" s="25"/>
      <c r="AD950" s="55"/>
    </row>
    <row r="951" spans="1:30" ht="20" customHeight="1" x14ac:dyDescent="0.2">
      <c r="A951" s="20"/>
      <c r="B951" s="33"/>
      <c r="C951" s="63"/>
      <c r="D951" s="22"/>
      <c r="E951" s="27"/>
      <c r="F951" s="27"/>
      <c r="G951" s="27"/>
      <c r="H951" s="27"/>
      <c r="I951" s="27"/>
      <c r="J951" s="23"/>
      <c r="K951" s="27"/>
      <c r="L951" s="27"/>
      <c r="M951" s="27"/>
      <c r="N951" s="27"/>
      <c r="O951" s="27"/>
      <c r="P951" s="27"/>
      <c r="Q951" s="27"/>
      <c r="R951" s="23"/>
      <c r="S951" s="64"/>
      <c r="T951" s="24"/>
      <c r="U951" s="49"/>
      <c r="V951" s="54"/>
      <c r="W951" s="25"/>
      <c r="X951" s="25"/>
      <c r="Y951" s="25"/>
      <c r="Z951" s="25"/>
      <c r="AA951" s="25"/>
      <c r="AB951" s="25"/>
      <c r="AC951" s="25"/>
      <c r="AD951" s="55"/>
    </row>
    <row r="952" spans="1:30" ht="20" customHeight="1" x14ac:dyDescent="0.2">
      <c r="A952" s="20"/>
      <c r="B952" s="33"/>
      <c r="C952" s="63"/>
      <c r="D952" s="22"/>
      <c r="E952" s="27"/>
      <c r="F952" s="27"/>
      <c r="G952" s="27"/>
      <c r="H952" s="27"/>
      <c r="I952" s="27"/>
      <c r="J952" s="23"/>
      <c r="K952" s="27"/>
      <c r="L952" s="27"/>
      <c r="M952" s="27"/>
      <c r="N952" s="27"/>
      <c r="O952" s="27"/>
      <c r="P952" s="27"/>
      <c r="Q952" s="27"/>
      <c r="R952" s="23"/>
      <c r="S952" s="64"/>
      <c r="T952" s="24"/>
      <c r="U952" s="49"/>
      <c r="V952" s="54"/>
      <c r="W952" s="25"/>
      <c r="X952" s="25"/>
      <c r="Y952" s="25"/>
      <c r="Z952" s="25"/>
      <c r="AA952" s="25"/>
      <c r="AB952" s="25"/>
      <c r="AC952" s="25"/>
      <c r="AD952" s="55"/>
    </row>
    <row r="953" spans="1:30" ht="20" customHeight="1" x14ac:dyDescent="0.2">
      <c r="A953" s="20"/>
      <c r="B953" s="33"/>
      <c r="C953" s="63"/>
      <c r="D953" s="22"/>
      <c r="E953" s="27"/>
      <c r="F953" s="27"/>
      <c r="G953" s="27"/>
      <c r="H953" s="27"/>
      <c r="I953" s="27"/>
      <c r="J953" s="23"/>
      <c r="K953" s="27"/>
      <c r="L953" s="27"/>
      <c r="M953" s="27"/>
      <c r="N953" s="27"/>
      <c r="O953" s="27"/>
      <c r="P953" s="27"/>
      <c r="Q953" s="27"/>
      <c r="R953" s="23"/>
      <c r="S953" s="64"/>
      <c r="T953" s="24"/>
      <c r="U953" s="49"/>
      <c r="V953" s="54"/>
      <c r="W953" s="25"/>
      <c r="X953" s="25"/>
      <c r="Y953" s="25"/>
      <c r="Z953" s="25"/>
      <c r="AA953" s="25"/>
      <c r="AB953" s="25"/>
      <c r="AC953" s="25"/>
      <c r="AD953" s="55"/>
    </row>
    <row r="954" spans="1:30" ht="20" customHeight="1" x14ac:dyDescent="0.2">
      <c r="A954" s="20"/>
      <c r="B954" s="33"/>
      <c r="C954" s="63"/>
      <c r="D954" s="22"/>
      <c r="E954" s="27"/>
      <c r="F954" s="27"/>
      <c r="G954" s="27"/>
      <c r="H954" s="27"/>
      <c r="I954" s="27"/>
      <c r="J954" s="23"/>
      <c r="K954" s="27"/>
      <c r="L954" s="27"/>
      <c r="M954" s="27"/>
      <c r="N954" s="27"/>
      <c r="O954" s="27"/>
      <c r="P954" s="27"/>
      <c r="Q954" s="27"/>
      <c r="R954" s="23"/>
      <c r="S954" s="64"/>
      <c r="T954" s="24"/>
      <c r="U954" s="49"/>
      <c r="V954" s="54"/>
      <c r="W954" s="25"/>
      <c r="X954" s="25"/>
      <c r="Y954" s="25"/>
      <c r="Z954" s="25"/>
      <c r="AA954" s="25"/>
      <c r="AB954" s="25"/>
      <c r="AC954" s="25"/>
      <c r="AD954" s="55"/>
    </row>
    <row r="955" spans="1:30" ht="20" customHeight="1" x14ac:dyDescent="0.2">
      <c r="A955" s="20"/>
      <c r="B955" s="33"/>
      <c r="C955" s="63"/>
      <c r="D955" s="22"/>
      <c r="E955" s="27"/>
      <c r="F955" s="27"/>
      <c r="G955" s="27"/>
      <c r="H955" s="27"/>
      <c r="I955" s="27"/>
      <c r="J955" s="23"/>
      <c r="K955" s="27"/>
      <c r="L955" s="27"/>
      <c r="M955" s="27"/>
      <c r="N955" s="27"/>
      <c r="O955" s="27"/>
      <c r="P955" s="27"/>
      <c r="Q955" s="27"/>
      <c r="R955" s="23"/>
      <c r="S955" s="64"/>
      <c r="T955" s="24"/>
      <c r="U955" s="49"/>
      <c r="V955" s="54"/>
      <c r="W955" s="25"/>
      <c r="X955" s="25"/>
      <c r="Y955" s="25"/>
      <c r="Z955" s="25"/>
      <c r="AA955" s="25"/>
      <c r="AB955" s="25"/>
      <c r="AC955" s="25"/>
      <c r="AD955" s="55"/>
    </row>
    <row r="956" spans="1:30" ht="20" customHeight="1" x14ac:dyDescent="0.2">
      <c r="A956" s="20"/>
      <c r="B956" s="33"/>
      <c r="C956" s="63"/>
      <c r="D956" s="22"/>
      <c r="E956" s="27"/>
      <c r="F956" s="27"/>
      <c r="G956" s="27"/>
      <c r="H956" s="27"/>
      <c r="I956" s="27"/>
      <c r="J956" s="23"/>
      <c r="K956" s="27"/>
      <c r="L956" s="27"/>
      <c r="M956" s="27"/>
      <c r="N956" s="27"/>
      <c r="O956" s="27"/>
      <c r="P956" s="27"/>
      <c r="Q956" s="27"/>
      <c r="R956" s="23"/>
      <c r="S956" s="64"/>
      <c r="T956" s="24"/>
      <c r="U956" s="49"/>
      <c r="V956" s="54"/>
      <c r="W956" s="25"/>
      <c r="X956" s="25"/>
      <c r="Y956" s="25"/>
      <c r="Z956" s="25"/>
      <c r="AA956" s="25"/>
      <c r="AB956" s="25"/>
      <c r="AC956" s="25"/>
      <c r="AD956" s="55"/>
    </row>
    <row r="957" spans="1:30" ht="20" customHeight="1" x14ac:dyDescent="0.2">
      <c r="A957" s="20"/>
      <c r="B957" s="33"/>
      <c r="C957" s="63"/>
      <c r="D957" s="22"/>
      <c r="E957" s="27"/>
      <c r="F957" s="27"/>
      <c r="G957" s="27"/>
      <c r="H957" s="27"/>
      <c r="I957" s="27"/>
      <c r="J957" s="23"/>
      <c r="K957" s="27"/>
      <c r="L957" s="27"/>
      <c r="M957" s="27"/>
      <c r="N957" s="27"/>
      <c r="O957" s="27"/>
      <c r="P957" s="27"/>
      <c r="Q957" s="27"/>
      <c r="R957" s="23"/>
      <c r="S957" s="64"/>
      <c r="T957" s="24"/>
      <c r="U957" s="49"/>
      <c r="V957" s="54"/>
      <c r="W957" s="25"/>
      <c r="X957" s="25"/>
      <c r="Y957" s="25"/>
      <c r="Z957" s="25"/>
      <c r="AA957" s="25"/>
      <c r="AB957" s="25"/>
      <c r="AC957" s="25"/>
      <c r="AD957" s="55"/>
    </row>
    <row r="958" spans="1:30" ht="20" customHeight="1" x14ac:dyDescent="0.2">
      <c r="A958" s="20"/>
      <c r="B958" s="33"/>
      <c r="C958" s="63"/>
      <c r="D958" s="22"/>
      <c r="E958" s="27"/>
      <c r="F958" s="27"/>
      <c r="G958" s="27"/>
      <c r="H958" s="27"/>
      <c r="I958" s="27"/>
      <c r="J958" s="23"/>
      <c r="K958" s="27"/>
      <c r="L958" s="27"/>
      <c r="M958" s="27"/>
      <c r="N958" s="27"/>
      <c r="O958" s="27"/>
      <c r="P958" s="27"/>
      <c r="Q958" s="27"/>
      <c r="R958" s="23"/>
      <c r="S958" s="64"/>
      <c r="T958" s="24"/>
      <c r="U958" s="49"/>
      <c r="V958" s="54"/>
      <c r="W958" s="25"/>
      <c r="X958" s="25"/>
      <c r="Y958" s="25"/>
      <c r="Z958" s="25"/>
      <c r="AA958" s="25"/>
      <c r="AB958" s="25"/>
      <c r="AC958" s="25"/>
      <c r="AD958" s="55"/>
    </row>
    <row r="959" spans="1:30" ht="20" customHeight="1" x14ac:dyDescent="0.2">
      <c r="A959" s="20"/>
      <c r="B959" s="33"/>
      <c r="C959" s="63"/>
      <c r="D959" s="22"/>
      <c r="E959" s="27"/>
      <c r="F959" s="27"/>
      <c r="G959" s="27"/>
      <c r="H959" s="27"/>
      <c r="I959" s="27"/>
      <c r="J959" s="23"/>
      <c r="K959" s="27"/>
      <c r="L959" s="27"/>
      <c r="M959" s="27"/>
      <c r="N959" s="27"/>
      <c r="O959" s="27"/>
      <c r="P959" s="27"/>
      <c r="Q959" s="27"/>
      <c r="R959" s="23"/>
      <c r="S959" s="64"/>
      <c r="T959" s="24"/>
      <c r="U959" s="49"/>
      <c r="V959" s="54"/>
      <c r="W959" s="25"/>
      <c r="X959" s="25"/>
      <c r="Y959" s="25"/>
      <c r="Z959" s="25"/>
      <c r="AA959" s="25"/>
      <c r="AB959" s="25"/>
      <c r="AC959" s="25"/>
      <c r="AD959" s="55"/>
    </row>
    <row r="960" spans="1:30" ht="20" customHeight="1" x14ac:dyDescent="0.2">
      <c r="A960" s="20"/>
      <c r="B960" s="33"/>
      <c r="C960" s="63"/>
      <c r="D960" s="22"/>
      <c r="E960" s="27"/>
      <c r="F960" s="27"/>
      <c r="G960" s="27"/>
      <c r="H960" s="27"/>
      <c r="I960" s="27"/>
      <c r="J960" s="23"/>
      <c r="K960" s="27"/>
      <c r="L960" s="27"/>
      <c r="M960" s="27"/>
      <c r="N960" s="27"/>
      <c r="O960" s="27"/>
      <c r="P960" s="27"/>
      <c r="Q960" s="27"/>
      <c r="R960" s="23"/>
      <c r="S960" s="64"/>
      <c r="T960" s="24"/>
      <c r="U960" s="49"/>
      <c r="V960" s="54"/>
      <c r="W960" s="25"/>
      <c r="X960" s="25"/>
      <c r="Y960" s="25"/>
      <c r="Z960" s="25"/>
      <c r="AA960" s="25"/>
      <c r="AB960" s="25"/>
      <c r="AC960" s="25"/>
      <c r="AD960" s="55"/>
    </row>
    <row r="961" spans="1:30" ht="20" customHeight="1" x14ac:dyDescent="0.2">
      <c r="A961" s="20"/>
      <c r="B961" s="33"/>
      <c r="C961" s="63"/>
      <c r="D961" s="22"/>
      <c r="E961" s="27"/>
      <c r="F961" s="27"/>
      <c r="G961" s="27"/>
      <c r="H961" s="27"/>
      <c r="I961" s="27"/>
      <c r="J961" s="23"/>
      <c r="K961" s="27"/>
      <c r="L961" s="27"/>
      <c r="M961" s="27"/>
      <c r="N961" s="27"/>
      <c r="O961" s="27"/>
      <c r="P961" s="27"/>
      <c r="Q961" s="27"/>
      <c r="R961" s="23"/>
      <c r="S961" s="64"/>
      <c r="T961" s="24"/>
      <c r="U961" s="49"/>
      <c r="V961" s="54"/>
      <c r="W961" s="25"/>
      <c r="X961" s="25"/>
      <c r="Y961" s="25"/>
      <c r="Z961" s="25"/>
      <c r="AA961" s="25"/>
      <c r="AB961" s="25"/>
      <c r="AC961" s="25"/>
      <c r="AD961" s="55"/>
    </row>
    <row r="962" spans="1:30" ht="20" customHeight="1" x14ac:dyDescent="0.2">
      <c r="A962" s="20"/>
      <c r="B962" s="33"/>
      <c r="C962" s="63"/>
      <c r="D962" s="22"/>
      <c r="E962" s="27"/>
      <c r="F962" s="27"/>
      <c r="G962" s="27"/>
      <c r="H962" s="27"/>
      <c r="I962" s="27"/>
      <c r="J962" s="23"/>
      <c r="K962" s="27"/>
      <c r="L962" s="27"/>
      <c r="M962" s="27"/>
      <c r="N962" s="27"/>
      <c r="O962" s="27"/>
      <c r="P962" s="27"/>
      <c r="Q962" s="27"/>
      <c r="R962" s="23"/>
      <c r="S962" s="64"/>
      <c r="T962" s="24"/>
      <c r="U962" s="49"/>
      <c r="V962" s="54"/>
      <c r="W962" s="25"/>
      <c r="X962" s="25"/>
      <c r="Y962" s="25"/>
      <c r="Z962" s="25"/>
      <c r="AA962" s="25"/>
      <c r="AB962" s="25"/>
      <c r="AC962" s="25"/>
      <c r="AD962" s="55"/>
    </row>
    <row r="963" spans="1:30" ht="20" customHeight="1" x14ac:dyDescent="0.2">
      <c r="A963" s="20"/>
      <c r="B963" s="33"/>
      <c r="C963" s="63"/>
      <c r="D963" s="22"/>
      <c r="E963" s="27"/>
      <c r="F963" s="27"/>
      <c r="G963" s="27"/>
      <c r="H963" s="27"/>
      <c r="I963" s="27"/>
      <c r="J963" s="23"/>
      <c r="K963" s="27"/>
      <c r="L963" s="27"/>
      <c r="M963" s="27"/>
      <c r="N963" s="27"/>
      <c r="O963" s="27"/>
      <c r="P963" s="27"/>
      <c r="Q963" s="27"/>
      <c r="R963" s="23"/>
      <c r="S963" s="64"/>
      <c r="T963" s="24"/>
      <c r="U963" s="49"/>
      <c r="V963" s="54"/>
      <c r="W963" s="25"/>
      <c r="X963" s="25"/>
      <c r="Y963" s="25"/>
      <c r="Z963" s="25"/>
      <c r="AA963" s="25"/>
      <c r="AB963" s="25"/>
      <c r="AC963" s="25"/>
      <c r="AD963" s="55"/>
    </row>
    <row r="964" spans="1:30" ht="20" customHeight="1" x14ac:dyDescent="0.2">
      <c r="A964" s="20"/>
      <c r="B964" s="33"/>
      <c r="C964" s="63"/>
      <c r="D964" s="22"/>
      <c r="E964" s="27"/>
      <c r="F964" s="27"/>
      <c r="G964" s="27"/>
      <c r="H964" s="27"/>
      <c r="I964" s="27"/>
      <c r="J964" s="23"/>
      <c r="K964" s="27"/>
      <c r="L964" s="27"/>
      <c r="M964" s="27"/>
      <c r="N964" s="27"/>
      <c r="O964" s="27"/>
      <c r="P964" s="27"/>
      <c r="Q964" s="27"/>
      <c r="R964" s="23"/>
      <c r="S964" s="64"/>
      <c r="T964" s="24"/>
      <c r="U964" s="49"/>
      <c r="V964" s="54"/>
      <c r="W964" s="25"/>
      <c r="X964" s="25"/>
      <c r="Y964" s="25"/>
      <c r="Z964" s="25"/>
      <c r="AA964" s="25"/>
      <c r="AB964" s="25"/>
      <c r="AC964" s="25"/>
      <c r="AD964" s="55"/>
    </row>
    <row r="965" spans="1:30" ht="20" customHeight="1" x14ac:dyDescent="0.2">
      <c r="A965" s="20"/>
      <c r="B965" s="33"/>
      <c r="C965" s="63"/>
      <c r="D965" s="22"/>
      <c r="E965" s="27"/>
      <c r="F965" s="27"/>
      <c r="G965" s="27"/>
      <c r="H965" s="27"/>
      <c r="I965" s="27"/>
      <c r="J965" s="23"/>
      <c r="K965" s="27"/>
      <c r="L965" s="27"/>
      <c r="M965" s="27"/>
      <c r="N965" s="27"/>
      <c r="O965" s="27"/>
      <c r="P965" s="27"/>
      <c r="Q965" s="27"/>
      <c r="R965" s="23"/>
      <c r="S965" s="64"/>
      <c r="T965" s="24"/>
      <c r="U965" s="49"/>
      <c r="V965" s="54"/>
      <c r="W965" s="25"/>
      <c r="X965" s="25"/>
      <c r="Y965" s="25"/>
      <c r="Z965" s="25"/>
      <c r="AA965" s="25"/>
      <c r="AB965" s="25"/>
      <c r="AC965" s="25"/>
      <c r="AD965" s="55"/>
    </row>
    <row r="966" spans="1:30" ht="20" customHeight="1" x14ac:dyDescent="0.2">
      <c r="A966" s="20"/>
      <c r="B966" s="33"/>
      <c r="C966" s="63"/>
      <c r="D966" s="22"/>
      <c r="E966" s="27"/>
      <c r="F966" s="27"/>
      <c r="G966" s="27"/>
      <c r="H966" s="27"/>
      <c r="I966" s="27"/>
      <c r="J966" s="23"/>
      <c r="K966" s="27"/>
      <c r="L966" s="27"/>
      <c r="M966" s="27"/>
      <c r="N966" s="27"/>
      <c r="O966" s="27"/>
      <c r="P966" s="27"/>
      <c r="Q966" s="27"/>
      <c r="R966" s="23"/>
      <c r="S966" s="64"/>
      <c r="T966" s="24"/>
      <c r="U966" s="49"/>
      <c r="V966" s="54"/>
      <c r="W966" s="25"/>
      <c r="X966" s="25"/>
      <c r="Y966" s="25"/>
      <c r="Z966" s="25"/>
      <c r="AA966" s="25"/>
      <c r="AB966" s="25"/>
      <c r="AC966" s="25"/>
      <c r="AD966" s="55"/>
    </row>
    <row r="967" spans="1:30" ht="20" customHeight="1" x14ac:dyDescent="0.2">
      <c r="A967" s="20"/>
      <c r="B967" s="33"/>
      <c r="C967" s="63"/>
      <c r="D967" s="22"/>
      <c r="E967" s="27"/>
      <c r="F967" s="27"/>
      <c r="G967" s="27"/>
      <c r="H967" s="27"/>
      <c r="I967" s="27"/>
      <c r="J967" s="23"/>
      <c r="K967" s="27"/>
      <c r="L967" s="27"/>
      <c r="M967" s="27"/>
      <c r="N967" s="27"/>
      <c r="O967" s="27"/>
      <c r="P967" s="27"/>
      <c r="Q967" s="27"/>
      <c r="R967" s="23"/>
      <c r="S967" s="64"/>
      <c r="T967" s="24"/>
      <c r="U967" s="49"/>
      <c r="V967" s="54"/>
      <c r="W967" s="25"/>
      <c r="X967" s="25"/>
      <c r="Y967" s="25"/>
      <c r="Z967" s="25"/>
      <c r="AA967" s="25"/>
      <c r="AB967" s="25"/>
      <c r="AC967" s="25"/>
      <c r="AD967" s="55"/>
    </row>
    <row r="968" spans="1:30" ht="20" customHeight="1" x14ac:dyDescent="0.2">
      <c r="A968" s="20"/>
      <c r="B968" s="33"/>
      <c r="C968" s="63"/>
      <c r="D968" s="22"/>
      <c r="E968" s="27"/>
      <c r="F968" s="27"/>
      <c r="G968" s="27"/>
      <c r="H968" s="27"/>
      <c r="I968" s="27"/>
      <c r="J968" s="23"/>
      <c r="K968" s="27"/>
      <c r="L968" s="27"/>
      <c r="M968" s="27"/>
      <c r="N968" s="27"/>
      <c r="O968" s="27"/>
      <c r="P968" s="27"/>
      <c r="Q968" s="27"/>
      <c r="R968" s="23"/>
      <c r="S968" s="64"/>
      <c r="T968" s="24"/>
      <c r="U968" s="49"/>
      <c r="V968" s="54"/>
      <c r="W968" s="25"/>
      <c r="X968" s="25"/>
      <c r="Y968" s="25"/>
      <c r="Z968" s="25"/>
      <c r="AA968" s="25"/>
      <c r="AB968" s="25"/>
      <c r="AC968" s="25"/>
      <c r="AD968" s="55"/>
    </row>
    <row r="969" spans="1:30" ht="20" customHeight="1" x14ac:dyDescent="0.2">
      <c r="A969" s="20"/>
      <c r="B969" s="33"/>
      <c r="C969" s="63"/>
      <c r="D969" s="22"/>
      <c r="E969" s="27"/>
      <c r="F969" s="27"/>
      <c r="G969" s="27"/>
      <c r="H969" s="27"/>
      <c r="I969" s="27"/>
      <c r="J969" s="23"/>
      <c r="K969" s="27"/>
      <c r="L969" s="27"/>
      <c r="M969" s="27"/>
      <c r="N969" s="27"/>
      <c r="O969" s="27"/>
      <c r="P969" s="27"/>
      <c r="Q969" s="27"/>
      <c r="R969" s="23"/>
      <c r="S969" s="64"/>
      <c r="T969" s="24"/>
      <c r="U969" s="49"/>
      <c r="V969" s="54"/>
      <c r="W969" s="25"/>
      <c r="X969" s="25"/>
      <c r="Y969" s="25"/>
      <c r="Z969" s="25"/>
      <c r="AA969" s="25"/>
      <c r="AB969" s="25"/>
      <c r="AC969" s="25"/>
      <c r="AD969" s="55"/>
    </row>
    <row r="970" spans="1:30" ht="20" customHeight="1" x14ac:dyDescent="0.2">
      <c r="A970" s="20"/>
      <c r="B970" s="33"/>
      <c r="C970" s="63"/>
      <c r="D970" s="22"/>
      <c r="E970" s="27"/>
      <c r="F970" s="27"/>
      <c r="G970" s="27"/>
      <c r="H970" s="27"/>
      <c r="I970" s="27"/>
      <c r="J970" s="23"/>
      <c r="K970" s="27"/>
      <c r="L970" s="27"/>
      <c r="M970" s="27"/>
      <c r="N970" s="27"/>
      <c r="O970" s="27"/>
      <c r="P970" s="27"/>
      <c r="Q970" s="27"/>
      <c r="R970" s="23"/>
      <c r="S970" s="64"/>
      <c r="T970" s="24"/>
      <c r="U970" s="49"/>
      <c r="V970" s="54"/>
      <c r="W970" s="25"/>
      <c r="X970" s="25"/>
      <c r="Y970" s="25"/>
      <c r="Z970" s="25"/>
      <c r="AA970" s="25"/>
      <c r="AB970" s="25"/>
      <c r="AC970" s="25"/>
      <c r="AD970" s="55"/>
    </row>
    <row r="971" spans="1:30" ht="20" customHeight="1" x14ac:dyDescent="0.2">
      <c r="A971" s="20"/>
      <c r="B971" s="33"/>
      <c r="C971" s="63"/>
      <c r="D971" s="22"/>
      <c r="E971" s="27"/>
      <c r="F971" s="27"/>
      <c r="G971" s="27"/>
      <c r="H971" s="27"/>
      <c r="I971" s="27"/>
      <c r="J971" s="23"/>
      <c r="K971" s="27"/>
      <c r="L971" s="27"/>
      <c r="M971" s="27"/>
      <c r="N971" s="27"/>
      <c r="O971" s="27"/>
      <c r="P971" s="27"/>
      <c r="Q971" s="27"/>
      <c r="R971" s="23"/>
      <c r="S971" s="64"/>
      <c r="T971" s="24"/>
      <c r="U971" s="49"/>
      <c r="V971" s="54"/>
      <c r="W971" s="25"/>
      <c r="X971" s="25"/>
      <c r="Y971" s="25"/>
      <c r="Z971" s="25"/>
      <c r="AA971" s="25"/>
      <c r="AB971" s="25"/>
      <c r="AC971" s="25"/>
      <c r="AD971" s="55"/>
    </row>
    <row r="972" spans="1:30" ht="20" customHeight="1" x14ac:dyDescent="0.2">
      <c r="A972" s="20"/>
      <c r="B972" s="33"/>
      <c r="C972" s="63"/>
      <c r="D972" s="22"/>
      <c r="E972" s="27"/>
      <c r="F972" s="27"/>
      <c r="G972" s="27"/>
      <c r="H972" s="27"/>
      <c r="I972" s="27"/>
      <c r="J972" s="23"/>
      <c r="K972" s="27"/>
      <c r="L972" s="27"/>
      <c r="M972" s="27"/>
      <c r="N972" s="27"/>
      <c r="O972" s="27"/>
      <c r="P972" s="27"/>
      <c r="Q972" s="27"/>
      <c r="R972" s="23"/>
      <c r="S972" s="64"/>
      <c r="T972" s="24"/>
      <c r="U972" s="49"/>
      <c r="V972" s="54"/>
      <c r="W972" s="25"/>
      <c r="X972" s="25"/>
      <c r="Y972" s="25"/>
      <c r="Z972" s="25"/>
      <c r="AA972" s="25"/>
      <c r="AB972" s="25"/>
      <c r="AC972" s="25"/>
      <c r="AD972" s="55"/>
    </row>
    <row r="973" spans="1:30" ht="20" customHeight="1" x14ac:dyDescent="0.2">
      <c r="A973" s="20"/>
      <c r="B973" s="33"/>
      <c r="C973" s="63"/>
      <c r="D973" s="22"/>
      <c r="E973" s="27"/>
      <c r="F973" s="27"/>
      <c r="G973" s="27"/>
      <c r="H973" s="27"/>
      <c r="I973" s="27"/>
      <c r="J973" s="23"/>
      <c r="K973" s="27"/>
      <c r="L973" s="27"/>
      <c r="M973" s="27"/>
      <c r="N973" s="27"/>
      <c r="O973" s="27"/>
      <c r="P973" s="27"/>
      <c r="Q973" s="27"/>
      <c r="R973" s="23"/>
      <c r="S973" s="64"/>
      <c r="T973" s="24"/>
      <c r="U973" s="49"/>
      <c r="V973" s="54"/>
      <c r="W973" s="25"/>
      <c r="X973" s="25"/>
      <c r="Y973" s="25"/>
      <c r="Z973" s="25"/>
      <c r="AA973" s="25"/>
      <c r="AB973" s="25"/>
      <c r="AC973" s="25"/>
      <c r="AD973" s="55"/>
    </row>
    <row r="974" spans="1:30" ht="20" customHeight="1" x14ac:dyDescent="0.2">
      <c r="A974" s="20"/>
      <c r="B974" s="33"/>
      <c r="C974" s="63"/>
      <c r="D974" s="22"/>
      <c r="E974" s="27"/>
      <c r="F974" s="27"/>
      <c r="G974" s="27"/>
      <c r="H974" s="27"/>
      <c r="I974" s="27"/>
      <c r="J974" s="23"/>
      <c r="K974" s="27"/>
      <c r="L974" s="27"/>
      <c r="M974" s="27"/>
      <c r="N974" s="27"/>
      <c r="O974" s="27"/>
      <c r="P974" s="27"/>
      <c r="Q974" s="27"/>
      <c r="R974" s="23"/>
      <c r="S974" s="64"/>
      <c r="T974" s="24"/>
      <c r="U974" s="49"/>
      <c r="V974" s="54"/>
      <c r="W974" s="25"/>
      <c r="X974" s="25"/>
      <c r="Y974" s="25"/>
      <c r="Z974" s="25"/>
      <c r="AA974" s="25"/>
      <c r="AB974" s="25"/>
      <c r="AC974" s="25"/>
      <c r="AD974" s="55"/>
    </row>
    <row r="975" spans="1:30" ht="20" customHeight="1" x14ac:dyDescent="0.2">
      <c r="A975" s="20"/>
      <c r="B975" s="33"/>
      <c r="C975" s="63"/>
      <c r="D975" s="22"/>
      <c r="E975" s="27"/>
      <c r="F975" s="27"/>
      <c r="G975" s="27"/>
      <c r="H975" s="27"/>
      <c r="I975" s="27"/>
      <c r="J975" s="23"/>
      <c r="K975" s="27"/>
      <c r="L975" s="27"/>
      <c r="M975" s="27"/>
      <c r="N975" s="27"/>
      <c r="O975" s="27"/>
      <c r="P975" s="27"/>
      <c r="Q975" s="27"/>
      <c r="R975" s="23"/>
      <c r="S975" s="64"/>
      <c r="T975" s="24"/>
      <c r="U975" s="49"/>
      <c r="V975" s="54"/>
      <c r="W975" s="25"/>
      <c r="X975" s="25"/>
      <c r="Y975" s="25"/>
      <c r="Z975" s="25"/>
      <c r="AA975" s="25"/>
      <c r="AB975" s="25"/>
      <c r="AC975" s="25"/>
      <c r="AD975" s="55"/>
    </row>
    <row r="976" spans="1:30" ht="20" customHeight="1" x14ac:dyDescent="0.2">
      <c r="A976" s="20"/>
      <c r="B976" s="33"/>
      <c r="C976" s="63"/>
      <c r="D976" s="22"/>
      <c r="E976" s="27"/>
      <c r="F976" s="27"/>
      <c r="G976" s="27"/>
      <c r="H976" s="27"/>
      <c r="I976" s="27"/>
      <c r="J976" s="23"/>
      <c r="K976" s="27"/>
      <c r="L976" s="27"/>
      <c r="M976" s="27"/>
      <c r="N976" s="27"/>
      <c r="O976" s="27"/>
      <c r="P976" s="27"/>
      <c r="Q976" s="27"/>
      <c r="R976" s="23"/>
      <c r="S976" s="64"/>
      <c r="T976" s="24"/>
      <c r="U976" s="49"/>
      <c r="V976" s="54"/>
      <c r="W976" s="25"/>
      <c r="X976" s="25"/>
      <c r="Y976" s="25"/>
      <c r="Z976" s="25"/>
      <c r="AA976" s="25"/>
      <c r="AB976" s="25"/>
      <c r="AC976" s="25"/>
      <c r="AD976" s="55"/>
    </row>
    <row r="977" spans="1:30" ht="20" customHeight="1" x14ac:dyDescent="0.2">
      <c r="A977" s="20"/>
      <c r="B977" s="33"/>
      <c r="C977" s="63"/>
      <c r="D977" s="22"/>
      <c r="E977" s="27"/>
      <c r="F977" s="27"/>
      <c r="G977" s="27"/>
      <c r="H977" s="27"/>
      <c r="I977" s="27"/>
      <c r="J977" s="23"/>
      <c r="K977" s="27"/>
      <c r="L977" s="27"/>
      <c r="M977" s="27"/>
      <c r="N977" s="27"/>
      <c r="O977" s="27"/>
      <c r="P977" s="27"/>
      <c r="Q977" s="27"/>
      <c r="R977" s="23"/>
      <c r="S977" s="64"/>
      <c r="T977" s="24"/>
      <c r="U977" s="49"/>
      <c r="V977" s="54"/>
      <c r="W977" s="25"/>
      <c r="X977" s="25"/>
      <c r="Y977" s="25"/>
      <c r="Z977" s="25"/>
      <c r="AA977" s="25"/>
      <c r="AB977" s="25"/>
      <c r="AC977" s="25"/>
      <c r="AD977" s="55"/>
    </row>
    <row r="978" spans="1:30" ht="20" customHeight="1" x14ac:dyDescent="0.2">
      <c r="A978" s="20"/>
      <c r="B978" s="33"/>
      <c r="C978" s="63"/>
      <c r="D978" s="22"/>
      <c r="E978" s="27"/>
      <c r="F978" s="27"/>
      <c r="G978" s="27"/>
      <c r="H978" s="27"/>
      <c r="I978" s="27"/>
      <c r="J978" s="23"/>
      <c r="K978" s="27"/>
      <c r="L978" s="27"/>
      <c r="M978" s="27"/>
      <c r="N978" s="27"/>
      <c r="O978" s="27"/>
      <c r="P978" s="27"/>
      <c r="Q978" s="27"/>
      <c r="R978" s="23"/>
      <c r="S978" s="64"/>
      <c r="T978" s="24"/>
      <c r="U978" s="49"/>
      <c r="V978" s="54"/>
      <c r="W978" s="25"/>
      <c r="X978" s="25"/>
      <c r="Y978" s="25"/>
      <c r="Z978" s="25"/>
      <c r="AA978" s="25"/>
      <c r="AB978" s="25"/>
      <c r="AC978" s="25"/>
      <c r="AD978" s="55"/>
    </row>
    <row r="979" spans="1:30" ht="20" customHeight="1" x14ac:dyDescent="0.2">
      <c r="A979" s="20"/>
      <c r="B979" s="33"/>
      <c r="C979" s="63"/>
      <c r="D979" s="22"/>
      <c r="E979" s="27"/>
      <c r="F979" s="27"/>
      <c r="G979" s="27"/>
      <c r="H979" s="27"/>
      <c r="I979" s="27"/>
      <c r="J979" s="23"/>
      <c r="K979" s="27"/>
      <c r="L979" s="27"/>
      <c r="M979" s="27"/>
      <c r="N979" s="27"/>
      <c r="O979" s="27"/>
      <c r="P979" s="27"/>
      <c r="Q979" s="27"/>
      <c r="R979" s="23"/>
      <c r="S979" s="64"/>
      <c r="T979" s="24"/>
      <c r="U979" s="49"/>
      <c r="V979" s="54"/>
      <c r="W979" s="25"/>
      <c r="X979" s="25"/>
      <c r="Y979" s="25"/>
      <c r="Z979" s="25"/>
      <c r="AA979" s="25"/>
      <c r="AB979" s="25"/>
      <c r="AC979" s="25"/>
      <c r="AD979" s="55"/>
    </row>
    <row r="980" spans="1:30" ht="20" customHeight="1" x14ac:dyDescent="0.2">
      <c r="A980" s="20"/>
      <c r="B980" s="33"/>
      <c r="C980" s="63"/>
      <c r="D980" s="22"/>
      <c r="E980" s="27"/>
      <c r="F980" s="27"/>
      <c r="G980" s="27"/>
      <c r="H980" s="27"/>
      <c r="I980" s="27"/>
      <c r="J980" s="23"/>
      <c r="K980" s="27"/>
      <c r="L980" s="27"/>
      <c r="M980" s="27"/>
      <c r="N980" s="27"/>
      <c r="O980" s="27"/>
      <c r="P980" s="27"/>
      <c r="Q980" s="27"/>
      <c r="R980" s="23"/>
      <c r="S980" s="64"/>
      <c r="T980" s="24"/>
      <c r="U980" s="49"/>
      <c r="V980" s="54"/>
      <c r="W980" s="25"/>
      <c r="X980" s="25"/>
      <c r="Y980" s="25"/>
      <c r="Z980" s="25"/>
      <c r="AA980" s="25"/>
      <c r="AB980" s="25"/>
      <c r="AC980" s="25"/>
      <c r="AD980" s="55"/>
    </row>
    <row r="981" spans="1:30" ht="20" customHeight="1" x14ac:dyDescent="0.2">
      <c r="A981" s="20"/>
      <c r="B981" s="33"/>
      <c r="C981" s="63"/>
      <c r="D981" s="22"/>
      <c r="E981" s="27"/>
      <c r="F981" s="27"/>
      <c r="G981" s="27"/>
      <c r="H981" s="27"/>
      <c r="I981" s="27"/>
      <c r="J981" s="23"/>
      <c r="K981" s="27"/>
      <c r="L981" s="27"/>
      <c r="M981" s="27"/>
      <c r="N981" s="27"/>
      <c r="O981" s="27"/>
      <c r="P981" s="27"/>
      <c r="Q981" s="27"/>
      <c r="R981" s="23"/>
      <c r="S981" s="64"/>
      <c r="T981" s="24"/>
      <c r="U981" s="49"/>
      <c r="V981" s="54"/>
      <c r="W981" s="25"/>
      <c r="X981" s="25"/>
      <c r="Y981" s="25"/>
      <c r="Z981" s="25"/>
      <c r="AA981" s="25"/>
      <c r="AB981" s="25"/>
      <c r="AC981" s="25"/>
      <c r="AD981" s="55"/>
    </row>
    <row r="982" spans="1:30" ht="20" customHeight="1" x14ac:dyDescent="0.2">
      <c r="A982" s="20"/>
      <c r="B982" s="33"/>
      <c r="C982" s="63"/>
      <c r="D982" s="22"/>
      <c r="E982" s="27"/>
      <c r="F982" s="27"/>
      <c r="G982" s="27"/>
      <c r="H982" s="27"/>
      <c r="I982" s="27"/>
      <c r="J982" s="23"/>
      <c r="K982" s="27"/>
      <c r="L982" s="27"/>
      <c r="M982" s="27"/>
      <c r="N982" s="27"/>
      <c r="O982" s="27"/>
      <c r="P982" s="27"/>
      <c r="Q982" s="27"/>
      <c r="R982" s="23"/>
      <c r="S982" s="64"/>
      <c r="T982" s="24"/>
      <c r="U982" s="49"/>
      <c r="V982" s="54"/>
      <c r="W982" s="25"/>
      <c r="X982" s="25"/>
      <c r="Y982" s="25"/>
      <c r="Z982" s="25"/>
      <c r="AA982" s="25"/>
      <c r="AB982" s="25"/>
      <c r="AC982" s="25"/>
      <c r="AD982" s="55"/>
    </row>
    <row r="983" spans="1:30" ht="20" customHeight="1" x14ac:dyDescent="0.2">
      <c r="A983" s="20"/>
      <c r="B983" s="33"/>
      <c r="C983" s="63"/>
      <c r="D983" s="22"/>
      <c r="E983" s="27"/>
      <c r="F983" s="27"/>
      <c r="G983" s="27"/>
      <c r="H983" s="27"/>
      <c r="I983" s="27"/>
      <c r="J983" s="23"/>
      <c r="K983" s="27"/>
      <c r="L983" s="27"/>
      <c r="M983" s="27"/>
      <c r="N983" s="27"/>
      <c r="O983" s="27"/>
      <c r="P983" s="27"/>
      <c r="Q983" s="27"/>
      <c r="R983" s="23"/>
      <c r="S983" s="64"/>
      <c r="T983" s="24"/>
      <c r="U983" s="49"/>
      <c r="V983" s="54"/>
      <c r="W983" s="25"/>
      <c r="X983" s="25"/>
      <c r="Y983" s="25"/>
      <c r="Z983" s="25"/>
      <c r="AA983" s="25"/>
      <c r="AB983" s="25"/>
      <c r="AC983" s="25"/>
      <c r="AD983" s="55"/>
    </row>
    <row r="984" spans="1:30" ht="20" customHeight="1" x14ac:dyDescent="0.2">
      <c r="A984" s="20"/>
      <c r="B984" s="33"/>
      <c r="C984" s="63"/>
      <c r="D984" s="22"/>
      <c r="E984" s="27"/>
      <c r="F984" s="27"/>
      <c r="G984" s="27"/>
      <c r="H984" s="27"/>
      <c r="I984" s="27"/>
      <c r="J984" s="23"/>
      <c r="K984" s="27"/>
      <c r="L984" s="27"/>
      <c r="M984" s="27"/>
      <c r="N984" s="27"/>
      <c r="O984" s="27"/>
      <c r="P984" s="27"/>
      <c r="Q984" s="27"/>
      <c r="R984" s="23"/>
      <c r="S984" s="64"/>
      <c r="T984" s="24"/>
      <c r="U984" s="49"/>
      <c r="V984" s="54"/>
      <c r="W984" s="25"/>
      <c r="X984" s="25"/>
      <c r="Y984" s="25"/>
      <c r="Z984" s="25"/>
      <c r="AA984" s="25"/>
      <c r="AB984" s="25"/>
      <c r="AC984" s="25"/>
      <c r="AD984" s="55"/>
    </row>
    <row r="985" spans="1:30" ht="20" customHeight="1" x14ac:dyDescent="0.2">
      <c r="A985" s="20"/>
      <c r="B985" s="33"/>
      <c r="C985" s="63"/>
      <c r="D985" s="22"/>
      <c r="E985" s="27"/>
      <c r="F985" s="27"/>
      <c r="G985" s="27"/>
      <c r="H985" s="27"/>
      <c r="I985" s="27"/>
      <c r="J985" s="23"/>
      <c r="K985" s="27"/>
      <c r="L985" s="27"/>
      <c r="M985" s="27"/>
      <c r="N985" s="27"/>
      <c r="O985" s="27"/>
      <c r="P985" s="27"/>
      <c r="Q985" s="27"/>
      <c r="R985" s="23"/>
      <c r="S985" s="64"/>
      <c r="T985" s="24"/>
      <c r="U985" s="49"/>
      <c r="V985" s="54"/>
      <c r="W985" s="25"/>
      <c r="X985" s="25"/>
      <c r="Y985" s="25"/>
      <c r="Z985" s="25"/>
      <c r="AA985" s="25"/>
      <c r="AB985" s="25"/>
      <c r="AC985" s="25"/>
      <c r="AD985" s="55"/>
    </row>
    <row r="986" spans="1:30" ht="20" customHeight="1" x14ac:dyDescent="0.2">
      <c r="A986" s="20"/>
      <c r="B986" s="33"/>
      <c r="C986" s="63"/>
      <c r="D986" s="22"/>
      <c r="E986" s="27"/>
      <c r="F986" s="27"/>
      <c r="G986" s="27"/>
      <c r="H986" s="27"/>
      <c r="I986" s="27"/>
      <c r="J986" s="23"/>
      <c r="K986" s="27"/>
      <c r="L986" s="27"/>
      <c r="M986" s="27"/>
      <c r="N986" s="27"/>
      <c r="O986" s="27"/>
      <c r="P986" s="27"/>
      <c r="Q986" s="27"/>
      <c r="R986" s="23"/>
      <c r="S986" s="64"/>
      <c r="T986" s="24"/>
      <c r="U986" s="49"/>
      <c r="V986" s="54"/>
      <c r="W986" s="25"/>
      <c r="X986" s="25"/>
      <c r="Y986" s="25"/>
      <c r="Z986" s="25"/>
      <c r="AA986" s="25"/>
      <c r="AB986" s="25"/>
      <c r="AC986" s="25"/>
      <c r="AD986" s="55"/>
    </row>
    <row r="987" spans="1:30" ht="20" customHeight="1" x14ac:dyDescent="0.2">
      <c r="A987" s="20"/>
      <c r="B987" s="33"/>
      <c r="C987" s="63"/>
      <c r="D987" s="22"/>
      <c r="E987" s="27"/>
      <c r="F987" s="27"/>
      <c r="G987" s="27"/>
      <c r="H987" s="27"/>
      <c r="I987" s="27"/>
      <c r="J987" s="23"/>
      <c r="K987" s="27"/>
      <c r="L987" s="27"/>
      <c r="M987" s="27"/>
      <c r="N987" s="27"/>
      <c r="O987" s="27"/>
      <c r="P987" s="27"/>
      <c r="Q987" s="27"/>
      <c r="R987" s="23"/>
      <c r="S987" s="64"/>
      <c r="T987" s="24"/>
      <c r="U987" s="49"/>
      <c r="V987" s="54"/>
      <c r="W987" s="25"/>
      <c r="X987" s="25"/>
      <c r="Y987" s="25"/>
      <c r="Z987" s="25"/>
      <c r="AA987" s="25"/>
      <c r="AB987" s="25"/>
      <c r="AC987" s="25"/>
      <c r="AD987" s="55"/>
    </row>
    <row r="988" spans="1:30" ht="20" customHeight="1" x14ac:dyDescent="0.2">
      <c r="A988" s="20"/>
      <c r="B988" s="33"/>
      <c r="C988" s="63"/>
      <c r="D988" s="22"/>
      <c r="E988" s="27"/>
      <c r="F988" s="27"/>
      <c r="G988" s="27"/>
      <c r="H988" s="27"/>
      <c r="I988" s="27"/>
      <c r="J988" s="23"/>
      <c r="K988" s="27"/>
      <c r="L988" s="27"/>
      <c r="M988" s="27"/>
      <c r="N988" s="27"/>
      <c r="O988" s="27"/>
      <c r="P988" s="27"/>
      <c r="Q988" s="27"/>
      <c r="R988" s="23"/>
      <c r="S988" s="64"/>
      <c r="T988" s="24"/>
      <c r="U988" s="49"/>
      <c r="V988" s="54"/>
      <c r="W988" s="25"/>
      <c r="X988" s="25"/>
      <c r="Y988" s="25"/>
      <c r="Z988" s="25"/>
      <c r="AA988" s="25"/>
      <c r="AB988" s="25"/>
      <c r="AC988" s="25"/>
      <c r="AD988" s="55"/>
    </row>
    <row r="989" spans="1:30" ht="20" customHeight="1" x14ac:dyDescent="0.2">
      <c r="A989" s="20"/>
      <c r="B989" s="33"/>
      <c r="C989" s="63"/>
      <c r="D989" s="22"/>
      <c r="E989" s="27"/>
      <c r="F989" s="27"/>
      <c r="G989" s="27"/>
      <c r="H989" s="27"/>
      <c r="I989" s="27"/>
      <c r="J989" s="23"/>
      <c r="K989" s="27"/>
      <c r="L989" s="27"/>
      <c r="M989" s="27"/>
      <c r="N989" s="27"/>
      <c r="O989" s="27"/>
      <c r="P989" s="27"/>
      <c r="Q989" s="27"/>
      <c r="R989" s="23"/>
      <c r="S989" s="64"/>
      <c r="T989" s="24"/>
      <c r="U989" s="49"/>
      <c r="V989" s="54"/>
      <c r="W989" s="25"/>
      <c r="X989" s="25"/>
      <c r="Y989" s="25"/>
      <c r="Z989" s="25"/>
      <c r="AA989" s="25"/>
      <c r="AB989" s="25"/>
      <c r="AC989" s="25"/>
      <c r="AD989" s="55"/>
    </row>
    <row r="990" spans="1:30" ht="20" customHeight="1" x14ac:dyDescent="0.2">
      <c r="A990" s="20"/>
      <c r="B990" s="33"/>
      <c r="C990" s="63"/>
      <c r="D990" s="22"/>
      <c r="E990" s="27"/>
      <c r="F990" s="27"/>
      <c r="G990" s="27"/>
      <c r="H990" s="27"/>
      <c r="I990" s="27"/>
      <c r="J990" s="23"/>
      <c r="K990" s="27"/>
      <c r="L990" s="27"/>
      <c r="M990" s="27"/>
      <c r="N990" s="27"/>
      <c r="O990" s="27"/>
      <c r="P990" s="27"/>
      <c r="Q990" s="27"/>
      <c r="R990" s="23"/>
      <c r="S990" s="64"/>
      <c r="T990" s="24"/>
      <c r="U990" s="49"/>
      <c r="V990" s="54"/>
      <c r="W990" s="25"/>
      <c r="X990" s="25"/>
      <c r="Y990" s="25"/>
      <c r="Z990" s="25"/>
      <c r="AA990" s="25"/>
      <c r="AB990" s="25"/>
      <c r="AC990" s="25"/>
      <c r="AD990" s="55"/>
    </row>
    <row r="991" spans="1:30" ht="20" customHeight="1" x14ac:dyDescent="0.2">
      <c r="A991" s="20"/>
      <c r="B991" s="33"/>
      <c r="C991" s="63"/>
      <c r="D991" s="22"/>
      <c r="E991" s="27"/>
      <c r="F991" s="27"/>
      <c r="G991" s="27"/>
      <c r="H991" s="27"/>
      <c r="I991" s="27"/>
      <c r="J991" s="23"/>
      <c r="K991" s="27"/>
      <c r="L991" s="27"/>
      <c r="M991" s="27"/>
      <c r="N991" s="27"/>
      <c r="O991" s="27"/>
      <c r="P991" s="27"/>
      <c r="Q991" s="27"/>
      <c r="R991" s="23"/>
      <c r="S991" s="64"/>
      <c r="T991" s="24"/>
      <c r="U991" s="49"/>
      <c r="V991" s="54"/>
      <c r="W991" s="25"/>
      <c r="X991" s="25"/>
      <c r="Y991" s="25"/>
      <c r="Z991" s="25"/>
      <c r="AA991" s="25"/>
      <c r="AB991" s="25"/>
      <c r="AC991" s="25"/>
      <c r="AD991" s="55"/>
    </row>
    <row r="992" spans="1:30" ht="20" customHeight="1" x14ac:dyDescent="0.2">
      <c r="A992" s="20"/>
      <c r="B992" s="33"/>
      <c r="C992" s="63"/>
      <c r="D992" s="22"/>
      <c r="E992" s="27"/>
      <c r="F992" s="27"/>
      <c r="G992" s="27"/>
      <c r="H992" s="27"/>
      <c r="I992" s="27"/>
      <c r="J992" s="23"/>
      <c r="K992" s="27"/>
      <c r="L992" s="27"/>
      <c r="M992" s="27"/>
      <c r="N992" s="27"/>
      <c r="O992" s="27"/>
      <c r="P992" s="27"/>
      <c r="Q992" s="27"/>
      <c r="R992" s="23"/>
      <c r="S992" s="64"/>
      <c r="T992" s="24"/>
      <c r="U992" s="49"/>
      <c r="V992" s="54"/>
      <c r="W992" s="25"/>
      <c r="X992" s="25"/>
      <c r="Y992" s="25"/>
      <c r="Z992" s="25"/>
      <c r="AA992" s="25"/>
      <c r="AB992" s="25"/>
      <c r="AC992" s="25"/>
      <c r="AD992" s="55"/>
    </row>
    <row r="993" spans="1:30" ht="20" customHeight="1" x14ac:dyDescent="0.2">
      <c r="A993" s="20"/>
      <c r="B993" s="33"/>
      <c r="C993" s="63"/>
      <c r="D993" s="22"/>
      <c r="E993" s="27"/>
      <c r="F993" s="27"/>
      <c r="G993" s="27"/>
      <c r="H993" s="27"/>
      <c r="I993" s="27"/>
      <c r="J993" s="23"/>
      <c r="K993" s="27"/>
      <c r="L993" s="27"/>
      <c r="M993" s="27"/>
      <c r="N993" s="27"/>
      <c r="O993" s="27"/>
      <c r="P993" s="27"/>
      <c r="Q993" s="27"/>
      <c r="R993" s="23"/>
      <c r="S993" s="64"/>
      <c r="T993" s="24"/>
      <c r="U993" s="49"/>
      <c r="V993" s="54"/>
      <c r="W993" s="25"/>
      <c r="X993" s="25"/>
      <c r="Y993" s="25"/>
      <c r="Z993" s="25"/>
      <c r="AA993" s="25"/>
      <c r="AB993" s="25"/>
      <c r="AC993" s="25"/>
      <c r="AD993" s="55"/>
    </row>
    <row r="994" spans="1:30" ht="20" customHeight="1" x14ac:dyDescent="0.2">
      <c r="A994" s="20"/>
      <c r="B994" s="33"/>
      <c r="C994" s="63"/>
      <c r="D994" s="22"/>
      <c r="E994" s="27"/>
      <c r="F994" s="27"/>
      <c r="G994" s="27"/>
      <c r="H994" s="27"/>
      <c r="I994" s="27"/>
      <c r="J994" s="23"/>
      <c r="K994" s="27"/>
      <c r="L994" s="27"/>
      <c r="M994" s="27"/>
      <c r="N994" s="27"/>
      <c r="O994" s="27"/>
      <c r="P994" s="27"/>
      <c r="Q994" s="27"/>
      <c r="R994" s="23"/>
      <c r="S994" s="64"/>
      <c r="T994" s="24"/>
      <c r="U994" s="49"/>
      <c r="V994" s="54"/>
      <c r="W994" s="25"/>
      <c r="X994" s="25"/>
      <c r="Y994" s="25"/>
      <c r="Z994" s="25"/>
      <c r="AA994" s="25"/>
      <c r="AB994" s="25"/>
      <c r="AC994" s="25"/>
      <c r="AD994" s="55"/>
    </row>
    <row r="995" spans="1:30" ht="20" customHeight="1" x14ac:dyDescent="0.2">
      <c r="A995" s="20"/>
      <c r="B995" s="33"/>
      <c r="C995" s="63"/>
      <c r="D995" s="22"/>
      <c r="E995" s="27"/>
      <c r="F995" s="27"/>
      <c r="G995" s="27"/>
      <c r="H995" s="27"/>
      <c r="I995" s="27"/>
      <c r="J995" s="23"/>
      <c r="K995" s="27"/>
      <c r="L995" s="27"/>
      <c r="M995" s="27"/>
      <c r="N995" s="27"/>
      <c r="O995" s="27"/>
      <c r="P995" s="27"/>
      <c r="Q995" s="27"/>
      <c r="R995" s="23"/>
      <c r="S995" s="64"/>
      <c r="T995" s="24"/>
      <c r="U995" s="49"/>
      <c r="V995" s="54"/>
      <c r="W995" s="25"/>
      <c r="X995" s="25"/>
      <c r="Y995" s="25"/>
      <c r="Z995" s="25"/>
      <c r="AA995" s="25"/>
      <c r="AB995" s="25"/>
      <c r="AC995" s="25"/>
      <c r="AD995" s="55"/>
    </row>
    <row r="996" spans="1:30" ht="20" customHeight="1" x14ac:dyDescent="0.2">
      <c r="A996" s="20"/>
      <c r="B996" s="33"/>
      <c r="C996" s="63"/>
      <c r="D996" s="22"/>
      <c r="E996" s="27"/>
      <c r="F996" s="27"/>
      <c r="G996" s="27"/>
      <c r="H996" s="27"/>
      <c r="I996" s="27"/>
      <c r="J996" s="23"/>
      <c r="K996" s="27"/>
      <c r="L996" s="27"/>
      <c r="M996" s="27"/>
      <c r="N996" s="27"/>
      <c r="O996" s="27"/>
      <c r="P996" s="27"/>
      <c r="Q996" s="27"/>
      <c r="R996" s="23"/>
      <c r="S996" s="64"/>
      <c r="T996" s="24"/>
      <c r="U996" s="49"/>
      <c r="V996" s="54"/>
      <c r="W996" s="25"/>
      <c r="X996" s="25"/>
      <c r="Y996" s="25"/>
      <c r="Z996" s="25"/>
      <c r="AA996" s="25"/>
      <c r="AB996" s="25"/>
      <c r="AC996" s="25"/>
      <c r="AD996" s="55"/>
    </row>
    <row r="997" spans="1:30" ht="20" customHeight="1" x14ac:dyDescent="0.2">
      <c r="A997" s="20"/>
      <c r="B997" s="33"/>
      <c r="C997" s="63"/>
      <c r="D997" s="22"/>
      <c r="E997" s="27"/>
      <c r="F997" s="27"/>
      <c r="G997" s="27"/>
      <c r="H997" s="27"/>
      <c r="I997" s="27"/>
      <c r="J997" s="23"/>
      <c r="K997" s="27"/>
      <c r="L997" s="27"/>
      <c r="M997" s="27"/>
      <c r="N997" s="27"/>
      <c r="O997" s="27"/>
      <c r="P997" s="27"/>
      <c r="Q997" s="27"/>
      <c r="R997" s="23"/>
      <c r="S997" s="64"/>
      <c r="T997" s="24"/>
      <c r="U997" s="49"/>
      <c r="V997" s="54"/>
      <c r="W997" s="25"/>
      <c r="X997" s="25"/>
      <c r="Y997" s="25"/>
      <c r="Z997" s="25"/>
      <c r="AA997" s="25"/>
      <c r="AB997" s="25"/>
      <c r="AC997" s="25"/>
      <c r="AD997" s="55"/>
    </row>
    <row r="998" spans="1:30" ht="20" customHeight="1" x14ac:dyDescent="0.2">
      <c r="A998" s="20"/>
      <c r="B998" s="33"/>
      <c r="C998" s="63"/>
      <c r="D998" s="22"/>
      <c r="E998" s="27"/>
      <c r="F998" s="27"/>
      <c r="G998" s="27"/>
      <c r="H998" s="27"/>
      <c r="I998" s="27"/>
      <c r="J998" s="23"/>
      <c r="K998" s="27"/>
      <c r="L998" s="27"/>
      <c r="M998" s="27"/>
      <c r="N998" s="27"/>
      <c r="O998" s="27"/>
      <c r="P998" s="27"/>
      <c r="Q998" s="27"/>
      <c r="R998" s="23"/>
      <c r="S998" s="64"/>
      <c r="T998" s="24"/>
      <c r="U998" s="49"/>
      <c r="V998" s="54"/>
      <c r="W998" s="25"/>
      <c r="X998" s="25"/>
      <c r="Y998" s="25"/>
      <c r="Z998" s="25"/>
      <c r="AA998" s="25"/>
      <c r="AB998" s="25"/>
      <c r="AC998" s="25"/>
      <c r="AD998" s="55"/>
    </row>
    <row r="999" spans="1:30" ht="20" customHeight="1" x14ac:dyDescent="0.2">
      <c r="A999" s="20"/>
      <c r="B999" s="33"/>
      <c r="C999" s="63"/>
      <c r="D999" s="22"/>
      <c r="E999" s="27"/>
      <c r="F999" s="27"/>
      <c r="G999" s="27"/>
      <c r="H999" s="27"/>
      <c r="I999" s="27"/>
      <c r="J999" s="23"/>
      <c r="K999" s="27"/>
      <c r="L999" s="27"/>
      <c r="M999" s="27"/>
      <c r="N999" s="27"/>
      <c r="O999" s="27"/>
      <c r="P999" s="27"/>
      <c r="Q999" s="27"/>
      <c r="R999" s="23"/>
      <c r="S999" s="64"/>
      <c r="T999" s="24"/>
      <c r="U999" s="49"/>
      <c r="V999" s="54"/>
      <c r="W999" s="25"/>
      <c r="X999" s="25"/>
      <c r="Y999" s="25"/>
      <c r="Z999" s="25"/>
      <c r="AA999" s="25"/>
      <c r="AB999" s="25"/>
      <c r="AC999" s="25"/>
      <c r="AD999" s="55"/>
    </row>
    <row r="1000" spans="1:30" ht="20" customHeight="1" x14ac:dyDescent="0.2">
      <c r="A1000" s="20"/>
      <c r="B1000" s="33"/>
      <c r="C1000" s="63"/>
      <c r="D1000" s="22"/>
      <c r="E1000" s="27"/>
      <c r="F1000" s="27"/>
      <c r="G1000" s="27"/>
      <c r="H1000" s="27"/>
      <c r="I1000" s="27"/>
      <c r="J1000" s="23"/>
      <c r="K1000" s="27"/>
      <c r="L1000" s="27"/>
      <c r="M1000" s="27"/>
      <c r="N1000" s="27"/>
      <c r="O1000" s="27"/>
      <c r="P1000" s="27"/>
      <c r="Q1000" s="27"/>
      <c r="R1000" s="23"/>
      <c r="S1000" s="64"/>
      <c r="T1000" s="24"/>
      <c r="U1000" s="49"/>
      <c r="V1000" s="54"/>
      <c r="W1000" s="25"/>
      <c r="X1000" s="25"/>
      <c r="Y1000" s="25"/>
      <c r="Z1000" s="25"/>
      <c r="AA1000" s="25"/>
      <c r="AB1000" s="25"/>
      <c r="AC1000" s="25"/>
      <c r="AD1000" s="55"/>
    </row>
    <row r="1001" spans="1:30" ht="20" customHeight="1" x14ac:dyDescent="0.2">
      <c r="A1001" s="20"/>
      <c r="B1001" s="33"/>
      <c r="C1001" s="63"/>
      <c r="D1001" s="22"/>
      <c r="E1001" s="27"/>
      <c r="F1001" s="27"/>
      <c r="G1001" s="27"/>
      <c r="H1001" s="27"/>
      <c r="I1001" s="27"/>
      <c r="J1001" s="23"/>
      <c r="K1001" s="27"/>
      <c r="L1001" s="27"/>
      <c r="M1001" s="27"/>
      <c r="N1001" s="27"/>
      <c r="O1001" s="27"/>
      <c r="P1001" s="27"/>
      <c r="Q1001" s="27"/>
      <c r="R1001" s="23"/>
      <c r="S1001" s="64"/>
      <c r="T1001" s="24"/>
      <c r="U1001" s="49"/>
      <c r="V1001" s="54"/>
      <c r="W1001" s="25"/>
      <c r="X1001" s="25"/>
      <c r="Y1001" s="25"/>
      <c r="Z1001" s="25"/>
      <c r="AA1001" s="25"/>
      <c r="AB1001" s="25"/>
      <c r="AC1001" s="25"/>
      <c r="AD1001" s="55"/>
    </row>
    <row r="1002" spans="1:30" ht="20" customHeight="1" x14ac:dyDescent="0.2">
      <c r="A1002" s="20"/>
      <c r="B1002" s="33"/>
      <c r="C1002" s="63"/>
      <c r="D1002" s="22"/>
      <c r="E1002" s="27"/>
      <c r="F1002" s="27"/>
      <c r="G1002" s="27"/>
      <c r="H1002" s="27"/>
      <c r="I1002" s="27"/>
      <c r="J1002" s="23"/>
      <c r="K1002" s="27"/>
      <c r="L1002" s="27"/>
      <c r="M1002" s="27"/>
      <c r="N1002" s="27"/>
      <c r="O1002" s="27"/>
      <c r="P1002" s="27"/>
      <c r="Q1002" s="27"/>
      <c r="R1002" s="23"/>
      <c r="S1002" s="64"/>
      <c r="T1002" s="24"/>
      <c r="U1002" s="49"/>
      <c r="V1002" s="54"/>
      <c r="W1002" s="25"/>
      <c r="X1002" s="25"/>
      <c r="Y1002" s="25"/>
      <c r="Z1002" s="25"/>
      <c r="AA1002" s="25"/>
      <c r="AB1002" s="25"/>
      <c r="AC1002" s="25"/>
      <c r="AD1002" s="55"/>
    </row>
    <row r="1003" spans="1:30" ht="20" customHeight="1" x14ac:dyDescent="0.2">
      <c r="A1003" s="20"/>
      <c r="B1003" s="33"/>
      <c r="C1003" s="63"/>
      <c r="D1003" s="22"/>
      <c r="E1003" s="27"/>
      <c r="F1003" s="27"/>
      <c r="G1003" s="27"/>
      <c r="H1003" s="27"/>
      <c r="I1003" s="27"/>
      <c r="J1003" s="23"/>
      <c r="K1003" s="27"/>
      <c r="L1003" s="27"/>
      <c r="M1003" s="27"/>
      <c r="N1003" s="27"/>
      <c r="O1003" s="27"/>
      <c r="P1003" s="27"/>
      <c r="Q1003" s="27"/>
      <c r="R1003" s="23"/>
      <c r="S1003" s="64"/>
      <c r="T1003" s="24"/>
      <c r="U1003" s="49"/>
      <c r="V1003" s="54"/>
      <c r="W1003" s="25"/>
      <c r="X1003" s="25"/>
      <c r="Y1003" s="25"/>
      <c r="Z1003" s="25"/>
      <c r="AA1003" s="25"/>
      <c r="AB1003" s="25"/>
      <c r="AC1003" s="25"/>
      <c r="AD1003" s="55"/>
    </row>
    <row r="1004" spans="1:30" ht="20" customHeight="1" x14ac:dyDescent="0.2">
      <c r="A1004" s="20"/>
      <c r="B1004" s="33"/>
      <c r="C1004" s="63"/>
      <c r="D1004" s="22"/>
      <c r="E1004" s="27"/>
      <c r="F1004" s="27"/>
      <c r="G1004" s="27"/>
      <c r="H1004" s="27"/>
      <c r="I1004" s="27"/>
      <c r="J1004" s="23"/>
      <c r="K1004" s="27"/>
      <c r="L1004" s="27"/>
      <c r="M1004" s="27"/>
      <c r="N1004" s="27"/>
      <c r="O1004" s="27"/>
      <c r="P1004" s="27"/>
      <c r="Q1004" s="27"/>
      <c r="R1004" s="23"/>
      <c r="S1004" s="64"/>
      <c r="T1004" s="24"/>
      <c r="U1004" s="49"/>
      <c r="V1004" s="54"/>
      <c r="W1004" s="25"/>
      <c r="X1004" s="25"/>
      <c r="Y1004" s="25"/>
      <c r="Z1004" s="25"/>
      <c r="AA1004" s="25"/>
      <c r="AB1004" s="25"/>
      <c r="AC1004" s="25"/>
      <c r="AD1004" s="55"/>
    </row>
    <row r="1005" spans="1:30" ht="20" customHeight="1" x14ac:dyDescent="0.2">
      <c r="A1005" s="20"/>
      <c r="B1005" s="33"/>
      <c r="C1005" s="63"/>
      <c r="D1005" s="22"/>
      <c r="E1005" s="27"/>
      <c r="F1005" s="27"/>
      <c r="G1005" s="27"/>
      <c r="H1005" s="27"/>
      <c r="I1005" s="27"/>
      <c r="J1005" s="23"/>
      <c r="K1005" s="27"/>
      <c r="L1005" s="27"/>
      <c r="M1005" s="27"/>
      <c r="N1005" s="27"/>
      <c r="O1005" s="27"/>
      <c r="P1005" s="27"/>
      <c r="Q1005" s="27"/>
      <c r="R1005" s="23"/>
      <c r="S1005" s="64"/>
      <c r="T1005" s="24"/>
      <c r="U1005" s="49"/>
      <c r="V1005" s="54"/>
      <c r="W1005" s="25"/>
      <c r="X1005" s="25"/>
      <c r="Y1005" s="25"/>
      <c r="Z1005" s="25"/>
      <c r="AA1005" s="25"/>
      <c r="AB1005" s="25"/>
      <c r="AC1005" s="25"/>
      <c r="AD1005" s="55"/>
    </row>
    <row r="1006" spans="1:30" ht="20" customHeight="1" x14ac:dyDescent="0.2">
      <c r="A1006" s="20"/>
      <c r="B1006" s="33"/>
      <c r="C1006" s="63"/>
      <c r="D1006" s="22"/>
      <c r="E1006" s="27"/>
      <c r="F1006" s="27"/>
      <c r="G1006" s="27"/>
      <c r="H1006" s="27"/>
      <c r="I1006" s="27"/>
      <c r="J1006" s="23"/>
      <c r="K1006" s="27"/>
      <c r="L1006" s="27"/>
      <c r="M1006" s="27"/>
      <c r="N1006" s="27"/>
      <c r="O1006" s="27"/>
      <c r="P1006" s="27"/>
      <c r="Q1006" s="27"/>
      <c r="R1006" s="23"/>
      <c r="S1006" s="64"/>
      <c r="T1006" s="24"/>
      <c r="U1006" s="49"/>
      <c r="V1006" s="54"/>
      <c r="W1006" s="25"/>
      <c r="X1006" s="25"/>
      <c r="Y1006" s="25"/>
      <c r="Z1006" s="25"/>
      <c r="AA1006" s="25"/>
      <c r="AB1006" s="25"/>
      <c r="AC1006" s="25"/>
      <c r="AD1006" s="55"/>
    </row>
    <row r="1007" spans="1:30" ht="20" customHeight="1" x14ac:dyDescent="0.2">
      <c r="A1007" s="20"/>
      <c r="B1007" s="33"/>
      <c r="C1007" s="63"/>
      <c r="D1007" s="22"/>
      <c r="E1007" s="27"/>
      <c r="F1007" s="27"/>
      <c r="G1007" s="27"/>
      <c r="H1007" s="27"/>
      <c r="I1007" s="27"/>
      <c r="J1007" s="23"/>
      <c r="K1007" s="27"/>
      <c r="L1007" s="27"/>
      <c r="M1007" s="27"/>
      <c r="N1007" s="27"/>
      <c r="O1007" s="27"/>
      <c r="P1007" s="27"/>
      <c r="Q1007" s="27"/>
      <c r="R1007" s="23"/>
      <c r="S1007" s="64"/>
      <c r="T1007" s="24"/>
      <c r="U1007" s="49"/>
      <c r="V1007" s="54"/>
      <c r="W1007" s="25"/>
      <c r="X1007" s="25"/>
      <c r="Y1007" s="25"/>
      <c r="Z1007" s="25"/>
      <c r="AA1007" s="25"/>
      <c r="AB1007" s="25"/>
      <c r="AC1007" s="25"/>
      <c r="AD1007" s="55"/>
    </row>
    <row r="1008" spans="1:30" ht="20" customHeight="1" x14ac:dyDescent="0.2">
      <c r="A1008" s="20"/>
      <c r="B1008" s="33"/>
      <c r="C1008" s="63"/>
      <c r="D1008" s="22"/>
      <c r="E1008" s="27"/>
      <c r="F1008" s="27"/>
      <c r="G1008" s="27"/>
      <c r="H1008" s="27"/>
      <c r="I1008" s="27"/>
      <c r="J1008" s="23"/>
      <c r="K1008" s="27"/>
      <c r="L1008" s="27"/>
      <c r="M1008" s="27"/>
      <c r="N1008" s="27"/>
      <c r="O1008" s="27"/>
      <c r="P1008" s="27"/>
      <c r="Q1008" s="27"/>
      <c r="R1008" s="23"/>
      <c r="S1008" s="64"/>
      <c r="T1008" s="24"/>
      <c r="U1008" s="49"/>
      <c r="V1008" s="54"/>
      <c r="W1008" s="25"/>
      <c r="X1008" s="25"/>
      <c r="Y1008" s="25"/>
      <c r="Z1008" s="25"/>
      <c r="AA1008" s="25"/>
      <c r="AB1008" s="25"/>
      <c r="AC1008" s="25"/>
      <c r="AD1008" s="55"/>
    </row>
    <row r="1009" spans="1:30" ht="20" customHeight="1" x14ac:dyDescent="0.2">
      <c r="A1009" s="20"/>
      <c r="B1009" s="33"/>
      <c r="C1009" s="63"/>
      <c r="D1009" s="22"/>
      <c r="E1009" s="27"/>
      <c r="F1009" s="27"/>
      <c r="G1009" s="27"/>
      <c r="H1009" s="27"/>
      <c r="I1009" s="27"/>
      <c r="J1009" s="23"/>
      <c r="K1009" s="27"/>
      <c r="L1009" s="27"/>
      <c r="M1009" s="27"/>
      <c r="N1009" s="27"/>
      <c r="O1009" s="27"/>
      <c r="P1009" s="27"/>
      <c r="Q1009" s="27"/>
      <c r="R1009" s="23"/>
      <c r="S1009" s="64"/>
      <c r="T1009" s="24"/>
      <c r="U1009" s="49"/>
      <c r="V1009" s="54"/>
      <c r="W1009" s="25"/>
      <c r="X1009" s="25"/>
      <c r="Y1009" s="25"/>
      <c r="Z1009" s="25"/>
      <c r="AA1009" s="25"/>
      <c r="AB1009" s="25"/>
      <c r="AC1009" s="25"/>
      <c r="AD1009" s="55"/>
    </row>
    <row r="1010" spans="1:30" ht="20" customHeight="1" x14ac:dyDescent="0.2">
      <c r="A1010" s="20"/>
      <c r="B1010" s="33"/>
      <c r="C1010" s="63"/>
      <c r="D1010" s="22"/>
      <c r="E1010" s="27"/>
      <c r="F1010" s="27"/>
      <c r="G1010" s="27"/>
      <c r="H1010" s="27"/>
      <c r="I1010" s="27"/>
      <c r="J1010" s="23"/>
      <c r="K1010" s="27"/>
      <c r="L1010" s="27"/>
      <c r="M1010" s="27"/>
      <c r="N1010" s="27"/>
      <c r="O1010" s="27"/>
      <c r="P1010" s="27"/>
      <c r="Q1010" s="27"/>
      <c r="R1010" s="23"/>
      <c r="S1010" s="64"/>
      <c r="T1010" s="24"/>
      <c r="U1010" s="49"/>
      <c r="V1010" s="54"/>
      <c r="W1010" s="25"/>
      <c r="X1010" s="25"/>
      <c r="Y1010" s="25"/>
      <c r="Z1010" s="25"/>
      <c r="AA1010" s="25"/>
      <c r="AB1010" s="25"/>
      <c r="AC1010" s="25"/>
      <c r="AD1010" s="55"/>
    </row>
    <row r="1011" spans="1:30" ht="20" customHeight="1" x14ac:dyDescent="0.2">
      <c r="A1011" s="20"/>
      <c r="B1011" s="33"/>
      <c r="C1011" s="63"/>
      <c r="D1011" s="22"/>
      <c r="E1011" s="27"/>
      <c r="F1011" s="27"/>
      <c r="G1011" s="27"/>
      <c r="H1011" s="27"/>
      <c r="I1011" s="27"/>
      <c r="J1011" s="23"/>
      <c r="K1011" s="27"/>
      <c r="L1011" s="27"/>
      <c r="M1011" s="27"/>
      <c r="N1011" s="27"/>
      <c r="O1011" s="27"/>
      <c r="P1011" s="27"/>
      <c r="Q1011" s="27"/>
      <c r="R1011" s="23"/>
      <c r="S1011" s="64"/>
      <c r="T1011" s="24"/>
      <c r="U1011" s="49"/>
      <c r="V1011" s="54"/>
      <c r="W1011" s="25"/>
      <c r="X1011" s="25"/>
      <c r="Y1011" s="25"/>
      <c r="Z1011" s="25"/>
      <c r="AA1011" s="25"/>
      <c r="AB1011" s="25"/>
      <c r="AC1011" s="25"/>
      <c r="AD1011" s="55"/>
    </row>
    <row r="1012" spans="1:30" ht="20" customHeight="1" x14ac:dyDescent="0.2">
      <c r="A1012" s="20"/>
      <c r="B1012" s="33"/>
      <c r="C1012" s="63"/>
      <c r="D1012" s="22"/>
      <c r="E1012" s="27"/>
      <c r="F1012" s="27"/>
      <c r="G1012" s="27"/>
      <c r="H1012" s="27"/>
      <c r="I1012" s="27"/>
      <c r="J1012" s="23"/>
      <c r="K1012" s="27"/>
      <c r="L1012" s="27"/>
      <c r="M1012" s="27"/>
      <c r="N1012" s="27"/>
      <c r="O1012" s="27"/>
      <c r="P1012" s="27"/>
      <c r="Q1012" s="27"/>
      <c r="R1012" s="23"/>
      <c r="S1012" s="64"/>
      <c r="T1012" s="24"/>
      <c r="U1012" s="49"/>
      <c r="V1012" s="54"/>
      <c r="W1012" s="25"/>
      <c r="X1012" s="25"/>
      <c r="Y1012" s="25"/>
      <c r="Z1012" s="25"/>
      <c r="AA1012" s="25"/>
      <c r="AB1012" s="25"/>
      <c r="AC1012" s="25"/>
      <c r="AD1012" s="55"/>
    </row>
    <row r="1013" spans="1:30" ht="20" customHeight="1" x14ac:dyDescent="0.2">
      <c r="A1013" s="20"/>
      <c r="B1013" s="33"/>
      <c r="C1013" s="63"/>
      <c r="D1013" s="22"/>
      <c r="E1013" s="27"/>
      <c r="F1013" s="27"/>
      <c r="G1013" s="27"/>
      <c r="H1013" s="27"/>
      <c r="I1013" s="27"/>
      <c r="J1013" s="23"/>
      <c r="K1013" s="27"/>
      <c r="L1013" s="27"/>
      <c r="M1013" s="27"/>
      <c r="N1013" s="27"/>
      <c r="O1013" s="27"/>
      <c r="P1013" s="27"/>
      <c r="Q1013" s="27"/>
      <c r="R1013" s="23"/>
      <c r="S1013" s="64"/>
      <c r="T1013" s="24"/>
      <c r="U1013" s="49"/>
      <c r="V1013" s="54"/>
      <c r="W1013" s="25"/>
      <c r="X1013" s="25"/>
      <c r="Y1013" s="25"/>
      <c r="Z1013" s="25"/>
      <c r="AA1013" s="25"/>
      <c r="AB1013" s="25"/>
      <c r="AC1013" s="25"/>
      <c r="AD1013" s="55"/>
    </row>
    <row r="1014" spans="1:30" ht="20" customHeight="1" x14ac:dyDescent="0.2">
      <c r="A1014" s="20"/>
      <c r="B1014" s="33"/>
      <c r="C1014" s="63"/>
      <c r="D1014" s="22"/>
      <c r="E1014" s="27"/>
      <c r="F1014" s="27"/>
      <c r="G1014" s="27"/>
      <c r="H1014" s="27"/>
      <c r="I1014" s="27"/>
      <c r="J1014" s="23"/>
      <c r="K1014" s="27"/>
      <c r="L1014" s="27"/>
      <c r="M1014" s="27"/>
      <c r="N1014" s="27"/>
      <c r="O1014" s="27"/>
      <c r="P1014" s="27"/>
      <c r="Q1014" s="27"/>
      <c r="R1014" s="23"/>
      <c r="S1014" s="64"/>
      <c r="T1014" s="24"/>
      <c r="U1014" s="49"/>
      <c r="V1014" s="54"/>
      <c r="W1014" s="25"/>
      <c r="X1014" s="25"/>
      <c r="Y1014" s="25"/>
      <c r="Z1014" s="25"/>
      <c r="AA1014" s="25"/>
      <c r="AB1014" s="25"/>
      <c r="AC1014" s="25"/>
      <c r="AD1014" s="55"/>
    </row>
    <row r="1015" spans="1:30" ht="20" customHeight="1" x14ac:dyDescent="0.2">
      <c r="A1015" s="20"/>
      <c r="B1015" s="33"/>
      <c r="C1015" s="63"/>
      <c r="D1015" s="22"/>
      <c r="E1015" s="27"/>
      <c r="F1015" s="27"/>
      <c r="G1015" s="27"/>
      <c r="H1015" s="27"/>
      <c r="I1015" s="27"/>
      <c r="J1015" s="23"/>
      <c r="K1015" s="27"/>
      <c r="L1015" s="27"/>
      <c r="M1015" s="27"/>
      <c r="N1015" s="27"/>
      <c r="O1015" s="27"/>
      <c r="P1015" s="27"/>
      <c r="Q1015" s="27"/>
      <c r="R1015" s="23"/>
      <c r="S1015" s="64"/>
      <c r="T1015" s="24"/>
      <c r="U1015" s="49"/>
      <c r="V1015" s="54"/>
      <c r="W1015" s="25"/>
      <c r="X1015" s="25"/>
      <c r="Y1015" s="25"/>
      <c r="Z1015" s="25"/>
      <c r="AA1015" s="25"/>
      <c r="AB1015" s="25"/>
      <c r="AC1015" s="25"/>
      <c r="AD1015" s="55"/>
    </row>
    <row r="1016" spans="1:30" ht="20" customHeight="1" x14ac:dyDescent="0.2">
      <c r="A1016" s="20"/>
      <c r="B1016" s="33"/>
      <c r="C1016" s="63"/>
      <c r="D1016" s="22"/>
      <c r="E1016" s="27"/>
      <c r="F1016" s="27"/>
      <c r="G1016" s="27"/>
      <c r="H1016" s="27"/>
      <c r="I1016" s="27"/>
      <c r="J1016" s="23"/>
      <c r="K1016" s="27"/>
      <c r="L1016" s="27"/>
      <c r="M1016" s="27"/>
      <c r="N1016" s="27"/>
      <c r="O1016" s="27"/>
      <c r="P1016" s="27"/>
      <c r="Q1016" s="27"/>
      <c r="R1016" s="23"/>
      <c r="S1016" s="64"/>
      <c r="T1016" s="24"/>
      <c r="U1016" s="49"/>
      <c r="V1016" s="54"/>
      <c r="W1016" s="25"/>
      <c r="X1016" s="25"/>
      <c r="Y1016" s="25"/>
      <c r="Z1016" s="25"/>
      <c r="AA1016" s="25"/>
      <c r="AB1016" s="25"/>
      <c r="AC1016" s="25"/>
      <c r="AD1016" s="55"/>
    </row>
    <row r="1017" spans="1:30" ht="20" customHeight="1" x14ac:dyDescent="0.2">
      <c r="A1017" s="20"/>
      <c r="B1017" s="33"/>
      <c r="C1017" s="63"/>
      <c r="D1017" s="22"/>
      <c r="E1017" s="27"/>
      <c r="F1017" s="27"/>
      <c r="G1017" s="27"/>
      <c r="H1017" s="27"/>
      <c r="I1017" s="27"/>
      <c r="J1017" s="23"/>
      <c r="K1017" s="27"/>
      <c r="L1017" s="27"/>
      <c r="M1017" s="27"/>
      <c r="N1017" s="27"/>
      <c r="O1017" s="27"/>
      <c r="P1017" s="27"/>
      <c r="Q1017" s="27"/>
      <c r="R1017" s="23"/>
      <c r="S1017" s="64"/>
      <c r="T1017" s="24"/>
      <c r="U1017" s="49"/>
      <c r="V1017" s="54"/>
      <c r="W1017" s="25"/>
      <c r="X1017" s="25"/>
      <c r="Y1017" s="25"/>
      <c r="Z1017" s="25"/>
      <c r="AA1017" s="25"/>
      <c r="AB1017" s="25"/>
      <c r="AC1017" s="25"/>
      <c r="AD1017" s="55"/>
    </row>
    <row r="1018" spans="1:30" ht="20" customHeight="1" x14ac:dyDescent="0.2">
      <c r="A1018" s="20"/>
      <c r="B1018" s="33"/>
      <c r="C1018" s="63"/>
      <c r="D1018" s="22"/>
      <c r="E1018" s="27"/>
      <c r="F1018" s="27"/>
      <c r="G1018" s="27"/>
      <c r="H1018" s="27"/>
      <c r="I1018" s="27"/>
      <c r="J1018" s="23"/>
      <c r="K1018" s="27"/>
      <c r="L1018" s="27"/>
      <c r="M1018" s="27"/>
      <c r="N1018" s="27"/>
      <c r="O1018" s="27"/>
      <c r="P1018" s="27"/>
      <c r="Q1018" s="27"/>
      <c r="R1018" s="23"/>
      <c r="S1018" s="64"/>
      <c r="T1018" s="24"/>
      <c r="U1018" s="49"/>
      <c r="V1018" s="54"/>
      <c r="W1018" s="25"/>
      <c r="X1018" s="25"/>
      <c r="Y1018" s="25"/>
      <c r="Z1018" s="25"/>
      <c r="AA1018" s="25"/>
      <c r="AB1018" s="25"/>
      <c r="AC1018" s="25"/>
      <c r="AD1018" s="55"/>
    </row>
    <row r="1019" spans="1:30" ht="20" customHeight="1" x14ac:dyDescent="0.2">
      <c r="A1019" s="20"/>
      <c r="B1019" s="33"/>
      <c r="C1019" s="63"/>
      <c r="D1019" s="22"/>
      <c r="E1019" s="27"/>
      <c r="F1019" s="27"/>
      <c r="G1019" s="27"/>
      <c r="H1019" s="27"/>
      <c r="I1019" s="27"/>
      <c r="J1019" s="23"/>
      <c r="K1019" s="27"/>
      <c r="L1019" s="27"/>
      <c r="M1019" s="27"/>
      <c r="N1019" s="27"/>
      <c r="O1019" s="27"/>
      <c r="P1019" s="27"/>
      <c r="Q1019" s="27"/>
      <c r="R1019" s="23"/>
      <c r="S1019" s="64"/>
      <c r="T1019" s="24"/>
      <c r="U1019" s="49"/>
      <c r="V1019" s="54"/>
      <c r="W1019" s="25"/>
      <c r="X1019" s="25"/>
      <c r="Y1019" s="25"/>
      <c r="Z1019" s="25"/>
      <c r="AA1019" s="25"/>
      <c r="AB1019" s="25"/>
      <c r="AC1019" s="25"/>
      <c r="AD1019" s="55"/>
    </row>
    <row r="1020" spans="1:30" ht="20" customHeight="1" x14ac:dyDescent="0.2">
      <c r="A1020" s="20"/>
      <c r="B1020" s="33"/>
      <c r="C1020" s="63"/>
      <c r="D1020" s="22"/>
      <c r="E1020" s="27"/>
      <c r="F1020" s="27"/>
      <c r="G1020" s="27"/>
      <c r="H1020" s="27"/>
      <c r="I1020" s="27"/>
      <c r="J1020" s="23"/>
      <c r="K1020" s="27"/>
      <c r="L1020" s="27"/>
      <c r="M1020" s="27"/>
      <c r="N1020" s="27"/>
      <c r="O1020" s="27"/>
      <c r="P1020" s="27"/>
      <c r="Q1020" s="27"/>
      <c r="R1020" s="23"/>
      <c r="S1020" s="64"/>
      <c r="T1020" s="24"/>
      <c r="U1020" s="49"/>
      <c r="V1020" s="54"/>
      <c r="W1020" s="25"/>
      <c r="X1020" s="25"/>
      <c r="Y1020" s="25"/>
      <c r="Z1020" s="25"/>
      <c r="AA1020" s="25"/>
      <c r="AB1020" s="25"/>
      <c r="AC1020" s="25"/>
      <c r="AD1020" s="55"/>
    </row>
    <row r="1021" spans="1:30" ht="20" customHeight="1" x14ac:dyDescent="0.2">
      <c r="A1021" s="20"/>
      <c r="B1021" s="33"/>
      <c r="C1021" s="63"/>
      <c r="D1021" s="22"/>
      <c r="E1021" s="27"/>
      <c r="F1021" s="27"/>
      <c r="G1021" s="27"/>
      <c r="H1021" s="27"/>
      <c r="I1021" s="27"/>
      <c r="J1021" s="23"/>
      <c r="K1021" s="27"/>
      <c r="L1021" s="27"/>
      <c r="M1021" s="27"/>
      <c r="N1021" s="27"/>
      <c r="O1021" s="27"/>
      <c r="P1021" s="27"/>
      <c r="Q1021" s="27"/>
      <c r="R1021" s="23"/>
      <c r="S1021" s="64"/>
      <c r="T1021" s="24"/>
      <c r="U1021" s="49"/>
      <c r="V1021" s="54"/>
      <c r="W1021" s="25"/>
      <c r="X1021" s="25"/>
      <c r="Y1021" s="25"/>
      <c r="Z1021" s="25"/>
      <c r="AA1021" s="25"/>
      <c r="AB1021" s="25"/>
      <c r="AC1021" s="25"/>
      <c r="AD1021" s="55"/>
    </row>
    <row r="1022" spans="1:30" ht="20" customHeight="1" x14ac:dyDescent="0.2">
      <c r="A1022" s="20"/>
      <c r="B1022" s="33"/>
      <c r="C1022" s="63"/>
      <c r="D1022" s="22"/>
      <c r="E1022" s="27"/>
      <c r="F1022" s="27"/>
      <c r="G1022" s="27"/>
      <c r="H1022" s="27"/>
      <c r="I1022" s="27"/>
      <c r="J1022" s="23"/>
      <c r="K1022" s="27"/>
      <c r="L1022" s="27"/>
      <c r="M1022" s="27"/>
      <c r="N1022" s="27"/>
      <c r="O1022" s="27"/>
      <c r="P1022" s="27"/>
      <c r="Q1022" s="27"/>
      <c r="R1022" s="23"/>
      <c r="S1022" s="64"/>
      <c r="T1022" s="24"/>
      <c r="U1022" s="49"/>
      <c r="V1022" s="54"/>
      <c r="W1022" s="25"/>
      <c r="X1022" s="25"/>
      <c r="Y1022" s="25"/>
      <c r="Z1022" s="25"/>
      <c r="AA1022" s="25"/>
      <c r="AB1022" s="25"/>
      <c r="AC1022" s="25"/>
      <c r="AD1022" s="55"/>
    </row>
    <row r="1023" spans="1:30" ht="20" customHeight="1" x14ac:dyDescent="0.2">
      <c r="A1023" s="20"/>
      <c r="B1023" s="33"/>
      <c r="C1023" s="63"/>
      <c r="D1023" s="22"/>
      <c r="E1023" s="27"/>
      <c r="F1023" s="27"/>
      <c r="G1023" s="27"/>
      <c r="H1023" s="27"/>
      <c r="I1023" s="27"/>
      <c r="J1023" s="23"/>
      <c r="K1023" s="27"/>
      <c r="L1023" s="27"/>
      <c r="M1023" s="27"/>
      <c r="N1023" s="27"/>
      <c r="O1023" s="27"/>
      <c r="P1023" s="27"/>
      <c r="Q1023" s="27"/>
      <c r="R1023" s="23"/>
      <c r="S1023" s="64"/>
      <c r="T1023" s="24"/>
      <c r="U1023" s="49"/>
      <c r="V1023" s="54"/>
      <c r="W1023" s="25"/>
      <c r="X1023" s="25"/>
      <c r="Y1023" s="25"/>
      <c r="Z1023" s="25"/>
      <c r="AA1023" s="25"/>
      <c r="AB1023" s="25"/>
      <c r="AC1023" s="25"/>
      <c r="AD1023" s="55"/>
    </row>
    <row r="1024" spans="1:30" ht="20" customHeight="1" x14ac:dyDescent="0.2">
      <c r="A1024" s="20"/>
      <c r="B1024" s="33"/>
      <c r="C1024" s="63"/>
      <c r="D1024" s="22"/>
      <c r="E1024" s="27"/>
      <c r="F1024" s="27"/>
      <c r="G1024" s="27"/>
      <c r="H1024" s="27"/>
      <c r="I1024" s="27"/>
      <c r="J1024" s="23"/>
      <c r="K1024" s="27"/>
      <c r="L1024" s="27"/>
      <c r="M1024" s="27"/>
      <c r="N1024" s="27"/>
      <c r="O1024" s="27"/>
      <c r="P1024" s="27"/>
      <c r="Q1024" s="27"/>
      <c r="R1024" s="23"/>
      <c r="S1024" s="64"/>
      <c r="T1024" s="24"/>
      <c r="U1024" s="49"/>
      <c r="V1024" s="54"/>
      <c r="W1024" s="25"/>
      <c r="X1024" s="25"/>
      <c r="Y1024" s="25"/>
      <c r="Z1024" s="25"/>
      <c r="AA1024" s="25"/>
      <c r="AB1024" s="25"/>
      <c r="AC1024" s="25"/>
      <c r="AD1024" s="55"/>
    </row>
    <row r="1025" spans="1:30" ht="20" customHeight="1" x14ac:dyDescent="0.2">
      <c r="A1025" s="20"/>
      <c r="B1025" s="33"/>
      <c r="C1025" s="63"/>
      <c r="D1025" s="22"/>
      <c r="E1025" s="27"/>
      <c r="F1025" s="27"/>
      <c r="G1025" s="27"/>
      <c r="H1025" s="27"/>
      <c r="I1025" s="27"/>
      <c r="J1025" s="23"/>
      <c r="K1025" s="27"/>
      <c r="L1025" s="27"/>
      <c r="M1025" s="27"/>
      <c r="N1025" s="27"/>
      <c r="O1025" s="27"/>
      <c r="P1025" s="27"/>
      <c r="Q1025" s="27"/>
      <c r="R1025" s="23"/>
      <c r="S1025" s="64"/>
      <c r="T1025" s="24"/>
      <c r="U1025" s="49"/>
      <c r="V1025" s="54"/>
      <c r="W1025" s="25"/>
      <c r="X1025" s="25"/>
      <c r="Y1025" s="25"/>
      <c r="Z1025" s="25"/>
      <c r="AA1025" s="25"/>
      <c r="AB1025" s="25"/>
      <c r="AC1025" s="25"/>
      <c r="AD1025" s="55"/>
    </row>
    <row r="1026" spans="1:30" ht="20" customHeight="1" x14ac:dyDescent="0.2">
      <c r="A1026" s="20"/>
      <c r="B1026" s="33"/>
      <c r="C1026" s="63"/>
      <c r="D1026" s="22"/>
      <c r="E1026" s="27"/>
      <c r="F1026" s="27"/>
      <c r="G1026" s="27"/>
      <c r="H1026" s="27"/>
      <c r="I1026" s="27"/>
      <c r="J1026" s="23"/>
      <c r="K1026" s="27"/>
      <c r="L1026" s="27"/>
      <c r="M1026" s="27"/>
      <c r="N1026" s="27"/>
      <c r="O1026" s="27"/>
      <c r="P1026" s="27"/>
      <c r="Q1026" s="27"/>
      <c r="R1026" s="23"/>
      <c r="S1026" s="64"/>
      <c r="T1026" s="24"/>
      <c r="U1026" s="49"/>
      <c r="V1026" s="54"/>
      <c r="W1026" s="25"/>
      <c r="X1026" s="25"/>
      <c r="Y1026" s="25"/>
      <c r="Z1026" s="25"/>
      <c r="AA1026" s="25"/>
      <c r="AB1026" s="25"/>
      <c r="AC1026" s="25"/>
      <c r="AD1026" s="55"/>
    </row>
    <row r="1027" spans="1:30" ht="20" customHeight="1" x14ac:dyDescent="0.2">
      <c r="A1027" s="20"/>
      <c r="B1027" s="33"/>
      <c r="C1027" s="63"/>
      <c r="D1027" s="22"/>
      <c r="E1027" s="27"/>
      <c r="F1027" s="27"/>
      <c r="G1027" s="27"/>
      <c r="H1027" s="27"/>
      <c r="I1027" s="27"/>
      <c r="J1027" s="23"/>
      <c r="K1027" s="27"/>
      <c r="L1027" s="27"/>
      <c r="M1027" s="27"/>
      <c r="N1027" s="27"/>
      <c r="O1027" s="27"/>
      <c r="P1027" s="27"/>
      <c r="Q1027" s="27"/>
      <c r="R1027" s="23"/>
      <c r="S1027" s="64"/>
      <c r="T1027" s="24"/>
      <c r="U1027" s="49"/>
      <c r="V1027" s="54"/>
      <c r="W1027" s="25"/>
      <c r="X1027" s="25"/>
      <c r="Y1027" s="25"/>
      <c r="Z1027" s="25"/>
      <c r="AA1027" s="25"/>
      <c r="AB1027" s="25"/>
      <c r="AC1027" s="25"/>
      <c r="AD1027" s="55"/>
    </row>
    <row r="1028" spans="1:30" ht="20" customHeight="1" x14ac:dyDescent="0.2">
      <c r="A1028" s="20"/>
      <c r="B1028" s="33"/>
      <c r="C1028" s="63"/>
      <c r="D1028" s="22"/>
      <c r="E1028" s="27"/>
      <c r="F1028" s="27"/>
      <c r="G1028" s="27"/>
      <c r="H1028" s="27"/>
      <c r="I1028" s="27"/>
      <c r="J1028" s="23"/>
      <c r="K1028" s="27"/>
      <c r="L1028" s="27"/>
      <c r="M1028" s="27"/>
      <c r="N1028" s="27"/>
      <c r="O1028" s="27"/>
      <c r="P1028" s="27"/>
      <c r="Q1028" s="27"/>
      <c r="R1028" s="23"/>
      <c r="S1028" s="64"/>
      <c r="T1028" s="24"/>
      <c r="U1028" s="49"/>
      <c r="V1028" s="54"/>
      <c r="W1028" s="25"/>
      <c r="X1028" s="25"/>
      <c r="Y1028" s="25"/>
      <c r="Z1028" s="25"/>
      <c r="AA1028" s="25"/>
      <c r="AB1028" s="25"/>
      <c r="AC1028" s="25"/>
      <c r="AD1028" s="55"/>
    </row>
    <row r="1029" spans="1:30" ht="20" customHeight="1" x14ac:dyDescent="0.2">
      <c r="A1029" s="20"/>
      <c r="B1029" s="33"/>
      <c r="C1029" s="63"/>
      <c r="D1029" s="22"/>
      <c r="E1029" s="27"/>
      <c r="F1029" s="27"/>
      <c r="G1029" s="27"/>
      <c r="H1029" s="27"/>
      <c r="I1029" s="27"/>
      <c r="J1029" s="23"/>
      <c r="K1029" s="27"/>
      <c r="L1029" s="27"/>
      <c r="M1029" s="27"/>
      <c r="N1029" s="27"/>
      <c r="O1029" s="27"/>
      <c r="P1029" s="27"/>
      <c r="Q1029" s="27"/>
      <c r="R1029" s="23"/>
      <c r="S1029" s="64"/>
      <c r="T1029" s="24"/>
      <c r="U1029" s="49"/>
      <c r="V1029" s="54"/>
      <c r="W1029" s="25"/>
      <c r="X1029" s="25"/>
      <c r="Y1029" s="25"/>
      <c r="Z1029" s="25"/>
      <c r="AA1029" s="25"/>
      <c r="AB1029" s="25"/>
      <c r="AC1029" s="25"/>
      <c r="AD1029" s="55"/>
    </row>
    <row r="1030" spans="1:30" ht="20" customHeight="1" x14ac:dyDescent="0.2">
      <c r="A1030" s="20"/>
      <c r="B1030" s="33"/>
      <c r="C1030" s="63"/>
      <c r="D1030" s="22"/>
      <c r="E1030" s="27"/>
      <c r="F1030" s="27"/>
      <c r="G1030" s="27"/>
      <c r="H1030" s="27"/>
      <c r="I1030" s="27"/>
      <c r="J1030" s="23"/>
      <c r="K1030" s="27"/>
      <c r="L1030" s="27"/>
      <c r="M1030" s="27"/>
      <c r="N1030" s="27"/>
      <c r="O1030" s="27"/>
      <c r="P1030" s="27"/>
      <c r="Q1030" s="27"/>
      <c r="R1030" s="23"/>
      <c r="S1030" s="64"/>
      <c r="T1030" s="24"/>
      <c r="U1030" s="49"/>
      <c r="V1030" s="54"/>
      <c r="W1030" s="25"/>
      <c r="X1030" s="25"/>
      <c r="Y1030" s="25"/>
      <c r="Z1030" s="25"/>
      <c r="AA1030" s="25"/>
      <c r="AB1030" s="25"/>
      <c r="AC1030" s="25"/>
      <c r="AD1030" s="55"/>
    </row>
    <row r="1031" spans="1:30" ht="20" customHeight="1" x14ac:dyDescent="0.2">
      <c r="A1031" s="20"/>
      <c r="B1031" s="33"/>
      <c r="C1031" s="63"/>
      <c r="D1031" s="22"/>
      <c r="E1031" s="27"/>
      <c r="F1031" s="27"/>
      <c r="G1031" s="27"/>
      <c r="H1031" s="27"/>
      <c r="I1031" s="27"/>
      <c r="J1031" s="23"/>
      <c r="K1031" s="27"/>
      <c r="L1031" s="27"/>
      <c r="M1031" s="27"/>
      <c r="N1031" s="27"/>
      <c r="O1031" s="27"/>
      <c r="P1031" s="27"/>
      <c r="Q1031" s="27"/>
      <c r="R1031" s="23"/>
      <c r="S1031" s="64"/>
      <c r="T1031" s="24"/>
      <c r="U1031" s="49"/>
      <c r="V1031" s="54"/>
      <c r="W1031" s="25"/>
      <c r="X1031" s="25"/>
      <c r="Y1031" s="25"/>
      <c r="Z1031" s="25"/>
      <c r="AA1031" s="25"/>
      <c r="AB1031" s="25"/>
      <c r="AC1031" s="25"/>
      <c r="AD1031" s="55"/>
    </row>
    <row r="1032" spans="1:30" ht="20" customHeight="1" x14ac:dyDescent="0.2">
      <c r="A1032" s="20"/>
      <c r="B1032" s="33"/>
      <c r="C1032" s="63"/>
      <c r="D1032" s="22"/>
      <c r="E1032" s="27"/>
      <c r="F1032" s="27"/>
      <c r="G1032" s="27"/>
      <c r="H1032" s="27"/>
      <c r="I1032" s="27"/>
      <c r="J1032" s="23"/>
      <c r="K1032" s="27"/>
      <c r="L1032" s="27"/>
      <c r="M1032" s="27"/>
      <c r="N1032" s="27"/>
      <c r="O1032" s="27"/>
      <c r="P1032" s="27"/>
      <c r="Q1032" s="27"/>
      <c r="R1032" s="23"/>
      <c r="S1032" s="64"/>
      <c r="T1032" s="24"/>
      <c r="U1032" s="49"/>
      <c r="V1032" s="54"/>
      <c r="W1032" s="25"/>
      <c r="X1032" s="25"/>
      <c r="Y1032" s="25"/>
      <c r="Z1032" s="25"/>
      <c r="AA1032" s="25"/>
      <c r="AB1032" s="25"/>
      <c r="AC1032" s="25"/>
      <c r="AD1032" s="55"/>
    </row>
    <row r="1033" spans="1:30" ht="20" customHeight="1" x14ac:dyDescent="0.2">
      <c r="A1033" s="20"/>
      <c r="B1033" s="33"/>
      <c r="C1033" s="63"/>
      <c r="D1033" s="22"/>
      <c r="E1033" s="27"/>
      <c r="F1033" s="27"/>
      <c r="G1033" s="27"/>
      <c r="H1033" s="27"/>
      <c r="I1033" s="27"/>
      <c r="J1033" s="23"/>
      <c r="K1033" s="27"/>
      <c r="L1033" s="27"/>
      <c r="M1033" s="27"/>
      <c r="N1033" s="27"/>
      <c r="O1033" s="27"/>
      <c r="P1033" s="27"/>
      <c r="Q1033" s="27"/>
      <c r="R1033" s="23"/>
      <c r="S1033" s="64"/>
      <c r="T1033" s="24"/>
      <c r="U1033" s="49"/>
      <c r="V1033" s="54"/>
      <c r="W1033" s="25"/>
      <c r="X1033" s="25"/>
      <c r="Y1033" s="25"/>
      <c r="Z1033" s="25"/>
      <c r="AA1033" s="25"/>
      <c r="AB1033" s="25"/>
      <c r="AC1033" s="25"/>
      <c r="AD1033" s="55"/>
    </row>
    <row r="1034" spans="1:30" ht="20" customHeight="1" x14ac:dyDescent="0.2">
      <c r="A1034" s="20"/>
      <c r="B1034" s="33"/>
      <c r="C1034" s="63"/>
      <c r="D1034" s="22"/>
      <c r="E1034" s="27"/>
      <c r="F1034" s="27"/>
      <c r="G1034" s="27"/>
      <c r="H1034" s="27"/>
      <c r="I1034" s="27"/>
      <c r="J1034" s="23"/>
      <c r="K1034" s="27"/>
      <c r="L1034" s="27"/>
      <c r="M1034" s="27"/>
      <c r="N1034" s="27"/>
      <c r="O1034" s="27"/>
      <c r="P1034" s="27"/>
      <c r="Q1034" s="27"/>
      <c r="R1034" s="23"/>
      <c r="S1034" s="64"/>
      <c r="T1034" s="24"/>
      <c r="U1034" s="49"/>
      <c r="V1034" s="54"/>
      <c r="W1034" s="25"/>
      <c r="X1034" s="25"/>
      <c r="Y1034" s="25"/>
      <c r="Z1034" s="25"/>
      <c r="AA1034" s="25"/>
      <c r="AB1034" s="25"/>
      <c r="AC1034" s="25"/>
      <c r="AD1034" s="55"/>
    </row>
    <row r="1035" spans="1:30" ht="20" customHeight="1" x14ac:dyDescent="0.2">
      <c r="A1035" s="20"/>
      <c r="B1035" s="33"/>
      <c r="C1035" s="63"/>
      <c r="D1035" s="22"/>
      <c r="E1035" s="27"/>
      <c r="F1035" s="27"/>
      <c r="G1035" s="27"/>
      <c r="H1035" s="27"/>
      <c r="I1035" s="27"/>
      <c r="J1035" s="23"/>
      <c r="K1035" s="27"/>
      <c r="L1035" s="27"/>
      <c r="M1035" s="27"/>
      <c r="N1035" s="27"/>
      <c r="O1035" s="27"/>
      <c r="P1035" s="27"/>
      <c r="Q1035" s="27"/>
      <c r="R1035" s="23"/>
      <c r="S1035" s="64"/>
      <c r="T1035" s="24"/>
      <c r="U1035" s="49"/>
      <c r="V1035" s="54"/>
      <c r="W1035" s="25"/>
      <c r="X1035" s="25"/>
      <c r="Y1035" s="25"/>
      <c r="Z1035" s="25"/>
      <c r="AA1035" s="25"/>
      <c r="AB1035" s="25"/>
      <c r="AC1035" s="25"/>
      <c r="AD1035" s="55"/>
    </row>
    <row r="1036" spans="1:30" ht="20" customHeight="1" x14ac:dyDescent="0.2">
      <c r="A1036" s="20"/>
      <c r="B1036" s="33"/>
      <c r="C1036" s="63"/>
      <c r="D1036" s="22"/>
      <c r="E1036" s="27"/>
      <c r="F1036" s="27"/>
      <c r="G1036" s="27"/>
      <c r="H1036" s="27"/>
      <c r="I1036" s="27"/>
      <c r="J1036" s="23"/>
      <c r="K1036" s="27"/>
      <c r="L1036" s="27"/>
      <c r="M1036" s="27"/>
      <c r="N1036" s="27"/>
      <c r="O1036" s="27"/>
      <c r="P1036" s="27"/>
      <c r="Q1036" s="27"/>
      <c r="R1036" s="23"/>
      <c r="S1036" s="64"/>
      <c r="T1036" s="24"/>
      <c r="U1036" s="49"/>
      <c r="V1036" s="54"/>
      <c r="W1036" s="25"/>
      <c r="X1036" s="25"/>
      <c r="Y1036" s="25"/>
      <c r="Z1036" s="25"/>
      <c r="AA1036" s="25"/>
      <c r="AB1036" s="25"/>
      <c r="AC1036" s="25"/>
      <c r="AD1036" s="55"/>
    </row>
    <row r="1037" spans="1:30" ht="20" customHeight="1" x14ac:dyDescent="0.2">
      <c r="A1037" s="20"/>
      <c r="B1037" s="33"/>
      <c r="C1037" s="63"/>
      <c r="D1037" s="22"/>
      <c r="E1037" s="27"/>
      <c r="F1037" s="27"/>
      <c r="G1037" s="27"/>
      <c r="H1037" s="27"/>
      <c r="I1037" s="27"/>
      <c r="J1037" s="23"/>
      <c r="K1037" s="27"/>
      <c r="L1037" s="27"/>
      <c r="M1037" s="27"/>
      <c r="N1037" s="27"/>
      <c r="O1037" s="27"/>
      <c r="P1037" s="27"/>
      <c r="Q1037" s="27"/>
      <c r="R1037" s="23"/>
      <c r="S1037" s="64"/>
      <c r="T1037" s="24"/>
      <c r="U1037" s="49"/>
      <c r="V1037" s="54"/>
      <c r="W1037" s="25"/>
      <c r="X1037" s="25"/>
      <c r="Y1037" s="25"/>
      <c r="Z1037" s="25"/>
      <c r="AA1037" s="25"/>
      <c r="AB1037" s="25"/>
      <c r="AC1037" s="25"/>
      <c r="AD1037" s="55"/>
    </row>
    <row r="1038" spans="1:30" ht="20" customHeight="1" x14ac:dyDescent="0.2">
      <c r="A1038" s="20"/>
      <c r="B1038" s="33"/>
      <c r="C1038" s="63"/>
      <c r="D1038" s="22"/>
      <c r="E1038" s="27"/>
      <c r="F1038" s="27"/>
      <c r="G1038" s="27"/>
      <c r="H1038" s="27"/>
      <c r="I1038" s="27"/>
      <c r="J1038" s="23"/>
      <c r="K1038" s="27"/>
      <c r="L1038" s="27"/>
      <c r="M1038" s="27"/>
      <c r="N1038" s="27"/>
      <c r="O1038" s="27"/>
      <c r="P1038" s="27"/>
      <c r="Q1038" s="27"/>
      <c r="R1038" s="23"/>
      <c r="S1038" s="64"/>
      <c r="T1038" s="24"/>
      <c r="U1038" s="49"/>
      <c r="V1038" s="54"/>
      <c r="W1038" s="25"/>
      <c r="X1038" s="25"/>
      <c r="Y1038" s="25"/>
      <c r="Z1038" s="25"/>
      <c r="AA1038" s="25"/>
      <c r="AB1038" s="25"/>
      <c r="AC1038" s="25"/>
      <c r="AD1038" s="55"/>
    </row>
    <row r="1039" spans="1:30" ht="20" customHeight="1" x14ac:dyDescent="0.2">
      <c r="A1039" s="20"/>
      <c r="B1039" s="33"/>
      <c r="C1039" s="63"/>
      <c r="D1039" s="22"/>
      <c r="E1039" s="27"/>
      <c r="F1039" s="27"/>
      <c r="G1039" s="27"/>
      <c r="H1039" s="27"/>
      <c r="I1039" s="27"/>
      <c r="J1039" s="23"/>
      <c r="K1039" s="27"/>
      <c r="L1039" s="27"/>
      <c r="M1039" s="27"/>
      <c r="N1039" s="27"/>
      <c r="O1039" s="27"/>
      <c r="P1039" s="27"/>
      <c r="Q1039" s="27"/>
      <c r="R1039" s="23"/>
      <c r="S1039" s="64"/>
      <c r="T1039" s="24"/>
      <c r="U1039" s="49"/>
      <c r="V1039" s="54"/>
      <c r="W1039" s="25"/>
      <c r="X1039" s="25"/>
      <c r="Y1039" s="25"/>
      <c r="Z1039" s="25"/>
      <c r="AA1039" s="25"/>
      <c r="AB1039" s="25"/>
      <c r="AC1039" s="25"/>
      <c r="AD1039" s="55"/>
    </row>
    <row r="1040" spans="1:30" ht="20" customHeight="1" x14ac:dyDescent="0.2">
      <c r="A1040" s="20"/>
      <c r="B1040" s="33"/>
      <c r="C1040" s="63"/>
      <c r="D1040" s="22"/>
      <c r="E1040" s="27"/>
      <c r="F1040" s="27"/>
      <c r="G1040" s="27"/>
      <c r="H1040" s="27"/>
      <c r="I1040" s="27"/>
      <c r="J1040" s="23"/>
      <c r="K1040" s="27"/>
      <c r="L1040" s="27"/>
      <c r="M1040" s="27"/>
      <c r="N1040" s="27"/>
      <c r="O1040" s="27"/>
      <c r="P1040" s="27"/>
      <c r="Q1040" s="27"/>
      <c r="R1040" s="23"/>
      <c r="S1040" s="64"/>
      <c r="T1040" s="24"/>
      <c r="U1040" s="49"/>
      <c r="V1040" s="54"/>
      <c r="W1040" s="25"/>
      <c r="X1040" s="25"/>
      <c r="Y1040" s="25"/>
      <c r="Z1040" s="25"/>
      <c r="AA1040" s="25"/>
      <c r="AB1040" s="25"/>
      <c r="AC1040" s="25"/>
      <c r="AD1040" s="55"/>
    </row>
    <row r="1041" spans="1:30" ht="20" customHeight="1" x14ac:dyDescent="0.2">
      <c r="A1041" s="20"/>
      <c r="B1041" s="33"/>
      <c r="C1041" s="63"/>
      <c r="D1041" s="22"/>
      <c r="E1041" s="27"/>
      <c r="F1041" s="27"/>
      <c r="G1041" s="27"/>
      <c r="H1041" s="27"/>
      <c r="I1041" s="27"/>
      <c r="J1041" s="23"/>
      <c r="K1041" s="27"/>
      <c r="L1041" s="27"/>
      <c r="M1041" s="27"/>
      <c r="N1041" s="27"/>
      <c r="O1041" s="27"/>
      <c r="P1041" s="27"/>
      <c r="Q1041" s="27"/>
      <c r="R1041" s="23"/>
      <c r="S1041" s="64"/>
      <c r="T1041" s="24"/>
      <c r="U1041" s="49"/>
      <c r="V1041" s="54"/>
      <c r="W1041" s="25"/>
      <c r="X1041" s="25"/>
      <c r="Y1041" s="25"/>
      <c r="Z1041" s="25"/>
      <c r="AA1041" s="25"/>
      <c r="AB1041" s="25"/>
      <c r="AC1041" s="25"/>
      <c r="AD1041" s="55"/>
    </row>
    <row r="1042" spans="1:30" ht="20" customHeight="1" x14ac:dyDescent="0.2">
      <c r="A1042" s="20"/>
      <c r="B1042" s="33"/>
      <c r="C1042" s="63"/>
      <c r="D1042" s="22"/>
      <c r="E1042" s="27"/>
      <c r="F1042" s="27"/>
      <c r="G1042" s="27"/>
      <c r="H1042" s="27"/>
      <c r="I1042" s="27"/>
      <c r="J1042" s="23"/>
      <c r="K1042" s="27"/>
      <c r="L1042" s="27"/>
      <c r="M1042" s="27"/>
      <c r="N1042" s="27"/>
      <c r="O1042" s="27"/>
      <c r="P1042" s="27"/>
      <c r="Q1042" s="27"/>
      <c r="R1042" s="23"/>
      <c r="S1042" s="64"/>
      <c r="T1042" s="24"/>
      <c r="U1042" s="49"/>
      <c r="V1042" s="54"/>
      <c r="W1042" s="25"/>
      <c r="X1042" s="25"/>
      <c r="Y1042" s="25"/>
      <c r="Z1042" s="25"/>
      <c r="AA1042" s="25"/>
      <c r="AB1042" s="25"/>
      <c r="AC1042" s="25"/>
      <c r="AD1042" s="55"/>
    </row>
    <row r="1043" spans="1:30" ht="20" customHeight="1" x14ac:dyDescent="0.2">
      <c r="A1043" s="20"/>
      <c r="B1043" s="33"/>
      <c r="C1043" s="63"/>
      <c r="D1043" s="22"/>
      <c r="E1043" s="27"/>
      <c r="F1043" s="27"/>
      <c r="G1043" s="27"/>
      <c r="H1043" s="27"/>
      <c r="I1043" s="27"/>
      <c r="J1043" s="23"/>
      <c r="K1043" s="27"/>
      <c r="L1043" s="27"/>
      <c r="M1043" s="27"/>
      <c r="N1043" s="27"/>
      <c r="O1043" s="27"/>
      <c r="P1043" s="27"/>
      <c r="Q1043" s="27"/>
      <c r="R1043" s="23"/>
      <c r="S1043" s="64"/>
      <c r="T1043" s="24"/>
      <c r="U1043" s="49"/>
      <c r="V1043" s="54"/>
      <c r="W1043" s="25"/>
      <c r="X1043" s="25"/>
      <c r="Y1043" s="25"/>
      <c r="Z1043" s="25"/>
      <c r="AA1043" s="25"/>
      <c r="AB1043" s="25"/>
      <c r="AC1043" s="25"/>
      <c r="AD1043" s="55"/>
    </row>
    <row r="1044" spans="1:30" ht="20" customHeight="1" x14ac:dyDescent="0.2">
      <c r="A1044" s="20"/>
      <c r="B1044" s="33"/>
      <c r="C1044" s="63"/>
      <c r="D1044" s="22"/>
      <c r="E1044" s="27"/>
      <c r="F1044" s="27"/>
      <c r="G1044" s="27"/>
      <c r="H1044" s="27"/>
      <c r="I1044" s="27"/>
      <c r="J1044" s="23"/>
      <c r="K1044" s="27"/>
      <c r="L1044" s="27"/>
      <c r="M1044" s="27"/>
      <c r="N1044" s="27"/>
      <c r="O1044" s="27"/>
      <c r="P1044" s="27"/>
      <c r="Q1044" s="27"/>
      <c r="R1044" s="23"/>
      <c r="S1044" s="64"/>
      <c r="T1044" s="24"/>
      <c r="U1044" s="49"/>
      <c r="V1044" s="54"/>
      <c r="W1044" s="25"/>
      <c r="X1044" s="25"/>
      <c r="Y1044" s="25"/>
      <c r="Z1044" s="25"/>
      <c r="AA1044" s="25"/>
      <c r="AB1044" s="25"/>
      <c r="AC1044" s="25"/>
      <c r="AD1044" s="55"/>
    </row>
    <row r="1045" spans="1:30" ht="20" customHeight="1" x14ac:dyDescent="0.2">
      <c r="A1045" s="20"/>
      <c r="B1045" s="33"/>
      <c r="C1045" s="63"/>
      <c r="D1045" s="22"/>
      <c r="E1045" s="27"/>
      <c r="F1045" s="27"/>
      <c r="G1045" s="27"/>
      <c r="H1045" s="27"/>
      <c r="I1045" s="27"/>
      <c r="J1045" s="23"/>
      <c r="K1045" s="27"/>
      <c r="L1045" s="27"/>
      <c r="M1045" s="27"/>
      <c r="N1045" s="27"/>
      <c r="O1045" s="27"/>
      <c r="P1045" s="27"/>
      <c r="Q1045" s="27"/>
      <c r="R1045" s="23"/>
      <c r="S1045" s="64"/>
      <c r="T1045" s="24"/>
      <c r="U1045" s="49"/>
      <c r="V1045" s="54"/>
      <c r="W1045" s="25"/>
      <c r="X1045" s="25"/>
      <c r="Y1045" s="25"/>
      <c r="Z1045" s="25"/>
      <c r="AA1045" s="25"/>
      <c r="AB1045" s="25"/>
      <c r="AC1045" s="25"/>
      <c r="AD1045" s="55"/>
    </row>
    <row r="1046" spans="1:30" ht="20" customHeight="1" x14ac:dyDescent="0.2">
      <c r="A1046" s="20"/>
      <c r="B1046" s="33"/>
      <c r="C1046" s="63"/>
      <c r="D1046" s="22"/>
      <c r="E1046" s="27"/>
      <c r="F1046" s="27"/>
      <c r="G1046" s="27"/>
      <c r="H1046" s="27"/>
      <c r="I1046" s="27"/>
      <c r="J1046" s="23"/>
      <c r="K1046" s="27"/>
      <c r="L1046" s="27"/>
      <c r="M1046" s="27"/>
      <c r="N1046" s="27"/>
      <c r="O1046" s="27"/>
      <c r="P1046" s="27"/>
      <c r="Q1046" s="27"/>
      <c r="R1046" s="23"/>
      <c r="S1046" s="64"/>
      <c r="T1046" s="24"/>
      <c r="U1046" s="49"/>
      <c r="V1046" s="54"/>
      <c r="W1046" s="25"/>
      <c r="X1046" s="25"/>
      <c r="Y1046" s="25"/>
      <c r="Z1046" s="25"/>
      <c r="AA1046" s="25"/>
      <c r="AB1046" s="25"/>
      <c r="AC1046" s="25"/>
      <c r="AD1046" s="55"/>
    </row>
    <row r="1047" spans="1:30" ht="20" customHeight="1" x14ac:dyDescent="0.2">
      <c r="A1047" s="20"/>
      <c r="B1047" s="33"/>
      <c r="C1047" s="63"/>
      <c r="D1047" s="22"/>
      <c r="E1047" s="27"/>
      <c r="F1047" s="27"/>
      <c r="G1047" s="27"/>
      <c r="H1047" s="27"/>
      <c r="I1047" s="27"/>
      <c r="J1047" s="23"/>
      <c r="K1047" s="27"/>
      <c r="L1047" s="27"/>
      <c r="M1047" s="27"/>
      <c r="N1047" s="27"/>
      <c r="O1047" s="27"/>
      <c r="P1047" s="27"/>
      <c r="Q1047" s="27"/>
      <c r="R1047" s="23"/>
      <c r="S1047" s="64"/>
      <c r="T1047" s="24"/>
      <c r="U1047" s="49"/>
      <c r="V1047" s="54"/>
      <c r="W1047" s="25"/>
      <c r="X1047" s="25"/>
      <c r="Y1047" s="25"/>
      <c r="Z1047" s="25"/>
      <c r="AA1047" s="25"/>
      <c r="AB1047" s="25"/>
      <c r="AC1047" s="25"/>
      <c r="AD1047" s="55"/>
    </row>
    <row r="1048" spans="1:30" ht="20" customHeight="1" x14ac:dyDescent="0.2">
      <c r="A1048" s="20"/>
      <c r="B1048" s="33"/>
      <c r="C1048" s="63"/>
      <c r="D1048" s="22"/>
      <c r="E1048" s="27"/>
      <c r="F1048" s="27"/>
      <c r="G1048" s="27"/>
      <c r="H1048" s="27"/>
      <c r="I1048" s="27"/>
      <c r="J1048" s="23"/>
      <c r="K1048" s="27"/>
      <c r="L1048" s="27"/>
      <c r="M1048" s="27"/>
      <c r="N1048" s="27"/>
      <c r="O1048" s="27"/>
      <c r="P1048" s="27"/>
      <c r="Q1048" s="27"/>
      <c r="R1048" s="23"/>
      <c r="S1048" s="64"/>
      <c r="T1048" s="24"/>
      <c r="U1048" s="49"/>
      <c r="V1048" s="54"/>
      <c r="W1048" s="25"/>
      <c r="X1048" s="25"/>
      <c r="Y1048" s="25"/>
      <c r="Z1048" s="25"/>
      <c r="AA1048" s="25"/>
      <c r="AB1048" s="25"/>
      <c r="AC1048" s="25"/>
      <c r="AD1048" s="55"/>
    </row>
    <row r="1049" spans="1:30" ht="20" customHeight="1" x14ac:dyDescent="0.2">
      <c r="A1049" s="20"/>
      <c r="B1049" s="33"/>
      <c r="C1049" s="63"/>
      <c r="D1049" s="22"/>
      <c r="E1049" s="27"/>
      <c r="F1049" s="27"/>
      <c r="G1049" s="27"/>
      <c r="H1049" s="27"/>
      <c r="I1049" s="27"/>
      <c r="J1049" s="23"/>
      <c r="K1049" s="27"/>
      <c r="L1049" s="27"/>
      <c r="M1049" s="27"/>
      <c r="N1049" s="27"/>
      <c r="O1049" s="27"/>
      <c r="P1049" s="27"/>
      <c r="Q1049" s="27"/>
      <c r="R1049" s="23"/>
      <c r="S1049" s="64"/>
      <c r="T1049" s="24"/>
      <c r="U1049" s="49"/>
      <c r="V1049" s="54"/>
      <c r="W1049" s="25"/>
      <c r="X1049" s="25"/>
      <c r="Y1049" s="25"/>
      <c r="Z1049" s="25"/>
      <c r="AA1049" s="25"/>
      <c r="AB1049" s="25"/>
      <c r="AC1049" s="25"/>
      <c r="AD1049" s="55"/>
    </row>
    <row r="1050" spans="1:30" ht="20" customHeight="1" x14ac:dyDescent="0.2">
      <c r="A1050" s="20"/>
      <c r="B1050" s="33"/>
      <c r="C1050" s="63"/>
      <c r="D1050" s="22"/>
      <c r="E1050" s="27"/>
      <c r="F1050" s="27"/>
      <c r="G1050" s="27"/>
      <c r="H1050" s="27"/>
      <c r="I1050" s="27"/>
      <c r="J1050" s="23"/>
      <c r="K1050" s="27"/>
      <c r="L1050" s="27"/>
      <c r="M1050" s="27"/>
      <c r="N1050" s="27"/>
      <c r="O1050" s="27"/>
      <c r="P1050" s="27"/>
      <c r="Q1050" s="27"/>
      <c r="R1050" s="23"/>
      <c r="S1050" s="64"/>
      <c r="T1050" s="24"/>
      <c r="U1050" s="49"/>
      <c r="V1050" s="54"/>
      <c r="W1050" s="25"/>
      <c r="X1050" s="25"/>
      <c r="Y1050" s="25"/>
      <c r="Z1050" s="25"/>
      <c r="AA1050" s="25"/>
      <c r="AB1050" s="25"/>
      <c r="AC1050" s="25"/>
      <c r="AD1050" s="55"/>
    </row>
    <row r="1051" spans="1:30" ht="20" customHeight="1" x14ac:dyDescent="0.2">
      <c r="A1051" s="20"/>
      <c r="B1051" s="33"/>
      <c r="C1051" s="63"/>
      <c r="D1051" s="22"/>
      <c r="E1051" s="27"/>
      <c r="F1051" s="27"/>
      <c r="G1051" s="27"/>
      <c r="H1051" s="27"/>
      <c r="I1051" s="27"/>
      <c r="J1051" s="23"/>
      <c r="K1051" s="27"/>
      <c r="L1051" s="27"/>
      <c r="M1051" s="27"/>
      <c r="N1051" s="27"/>
      <c r="O1051" s="27"/>
      <c r="P1051" s="27"/>
      <c r="Q1051" s="27"/>
      <c r="R1051" s="23"/>
      <c r="S1051" s="64"/>
      <c r="T1051" s="24"/>
      <c r="U1051" s="49"/>
      <c r="V1051" s="54"/>
      <c r="W1051" s="25"/>
      <c r="X1051" s="25"/>
      <c r="Y1051" s="25"/>
      <c r="Z1051" s="25"/>
      <c r="AA1051" s="25"/>
      <c r="AB1051" s="25"/>
      <c r="AC1051" s="25"/>
      <c r="AD1051" s="55"/>
    </row>
    <row r="1052" spans="1:30" ht="20" customHeight="1" x14ac:dyDescent="0.2">
      <c r="A1052" s="20"/>
      <c r="B1052" s="33"/>
      <c r="C1052" s="63"/>
      <c r="D1052" s="22"/>
      <c r="E1052" s="27"/>
      <c r="F1052" s="27"/>
      <c r="G1052" s="27"/>
      <c r="H1052" s="27"/>
      <c r="I1052" s="27"/>
      <c r="J1052" s="23"/>
      <c r="K1052" s="27"/>
      <c r="L1052" s="27"/>
      <c r="M1052" s="27"/>
      <c r="N1052" s="27"/>
      <c r="O1052" s="27"/>
      <c r="P1052" s="27"/>
      <c r="Q1052" s="27"/>
      <c r="R1052" s="23"/>
      <c r="S1052" s="64"/>
      <c r="T1052" s="24"/>
      <c r="U1052" s="49"/>
      <c r="V1052" s="54"/>
      <c r="W1052" s="25"/>
      <c r="X1052" s="25"/>
      <c r="Y1052" s="25"/>
      <c r="Z1052" s="25"/>
      <c r="AA1052" s="25"/>
      <c r="AB1052" s="25"/>
      <c r="AC1052" s="25"/>
      <c r="AD1052" s="55"/>
    </row>
    <row r="1053" spans="1:30" ht="20" customHeight="1" x14ac:dyDescent="0.2">
      <c r="A1053" s="20"/>
      <c r="B1053" s="33"/>
      <c r="C1053" s="63"/>
      <c r="D1053" s="22"/>
      <c r="E1053" s="27"/>
      <c r="F1053" s="27"/>
      <c r="G1053" s="27"/>
      <c r="H1053" s="27"/>
      <c r="I1053" s="27"/>
      <c r="J1053" s="23"/>
      <c r="K1053" s="27"/>
      <c r="L1053" s="27"/>
      <c r="M1053" s="27"/>
      <c r="N1053" s="27"/>
      <c r="O1053" s="27"/>
      <c r="P1053" s="27"/>
      <c r="Q1053" s="27"/>
      <c r="R1053" s="23"/>
      <c r="S1053" s="64"/>
      <c r="T1053" s="24"/>
      <c r="U1053" s="49"/>
      <c r="V1053" s="54"/>
      <c r="W1053" s="25"/>
      <c r="X1053" s="25"/>
      <c r="Y1053" s="25"/>
      <c r="Z1053" s="25"/>
      <c r="AA1053" s="25"/>
      <c r="AB1053" s="25"/>
      <c r="AC1053" s="25"/>
      <c r="AD1053" s="55"/>
    </row>
    <row r="1054" spans="1:30" ht="20" customHeight="1" x14ac:dyDescent="0.2">
      <c r="A1054" s="20"/>
      <c r="B1054" s="33"/>
      <c r="C1054" s="63"/>
      <c r="D1054" s="22"/>
      <c r="E1054" s="27"/>
      <c r="F1054" s="27"/>
      <c r="G1054" s="27"/>
      <c r="H1054" s="27"/>
      <c r="I1054" s="27"/>
      <c r="J1054" s="23"/>
      <c r="K1054" s="27"/>
      <c r="L1054" s="27"/>
      <c r="M1054" s="27"/>
      <c r="N1054" s="27"/>
      <c r="O1054" s="27"/>
      <c r="P1054" s="27"/>
      <c r="Q1054" s="27"/>
      <c r="R1054" s="23"/>
      <c r="S1054" s="64"/>
      <c r="T1054" s="24"/>
      <c r="U1054" s="49"/>
      <c r="V1054" s="54"/>
      <c r="W1054" s="25"/>
      <c r="X1054" s="25"/>
      <c r="Y1054" s="25"/>
      <c r="Z1054" s="25"/>
      <c r="AA1054" s="25"/>
      <c r="AB1054" s="25"/>
      <c r="AC1054" s="25"/>
      <c r="AD1054" s="55"/>
    </row>
    <row r="1055" spans="1:30" ht="20" customHeight="1" x14ac:dyDescent="0.2">
      <c r="A1055" s="20"/>
      <c r="B1055" s="33"/>
      <c r="C1055" s="63"/>
      <c r="D1055" s="22"/>
      <c r="E1055" s="27"/>
      <c r="F1055" s="27"/>
      <c r="G1055" s="27"/>
      <c r="H1055" s="27"/>
      <c r="I1055" s="27"/>
      <c r="J1055" s="23"/>
      <c r="K1055" s="27"/>
      <c r="L1055" s="27"/>
      <c r="M1055" s="27"/>
      <c r="N1055" s="27"/>
      <c r="O1055" s="27"/>
      <c r="P1055" s="27"/>
      <c r="Q1055" s="27"/>
      <c r="R1055" s="23"/>
      <c r="S1055" s="64"/>
      <c r="T1055" s="24"/>
      <c r="U1055" s="49"/>
      <c r="V1055" s="54"/>
      <c r="W1055" s="25"/>
      <c r="X1055" s="25"/>
      <c r="Y1055" s="25"/>
      <c r="Z1055" s="25"/>
      <c r="AA1055" s="25"/>
      <c r="AB1055" s="25"/>
      <c r="AC1055" s="25"/>
      <c r="AD1055" s="55"/>
    </row>
    <row r="1056" spans="1:30" ht="20" customHeight="1" x14ac:dyDescent="0.2">
      <c r="A1056" s="20"/>
      <c r="B1056" s="33"/>
      <c r="C1056" s="63"/>
      <c r="D1056" s="22"/>
      <c r="E1056" s="27"/>
      <c r="F1056" s="27"/>
      <c r="G1056" s="27"/>
      <c r="H1056" s="27"/>
      <c r="I1056" s="27"/>
      <c r="J1056" s="23"/>
      <c r="K1056" s="27"/>
      <c r="L1056" s="27"/>
      <c r="M1056" s="27"/>
      <c r="N1056" s="27"/>
      <c r="O1056" s="27"/>
      <c r="P1056" s="27"/>
      <c r="Q1056" s="27"/>
      <c r="R1056" s="23"/>
      <c r="S1056" s="64"/>
      <c r="T1056" s="24"/>
      <c r="U1056" s="49"/>
      <c r="V1056" s="54"/>
      <c r="W1056" s="25"/>
      <c r="X1056" s="25"/>
      <c r="Y1056" s="25"/>
      <c r="Z1056" s="25"/>
      <c r="AA1056" s="25"/>
      <c r="AB1056" s="25"/>
      <c r="AC1056" s="25"/>
      <c r="AD1056" s="55"/>
    </row>
    <row r="1057" spans="1:30" ht="20" customHeight="1" x14ac:dyDescent="0.2">
      <c r="A1057" s="20"/>
      <c r="B1057" s="33"/>
      <c r="C1057" s="63"/>
      <c r="D1057" s="22"/>
      <c r="E1057" s="27"/>
      <c r="F1057" s="27"/>
      <c r="G1057" s="27"/>
      <c r="H1057" s="27"/>
      <c r="I1057" s="27"/>
      <c r="J1057" s="23"/>
      <c r="K1057" s="27"/>
      <c r="L1057" s="27"/>
      <c r="M1057" s="27"/>
      <c r="N1057" s="27"/>
      <c r="O1057" s="27"/>
      <c r="P1057" s="27"/>
      <c r="Q1057" s="27"/>
      <c r="R1057" s="23"/>
      <c r="S1057" s="64"/>
      <c r="T1057" s="24"/>
      <c r="U1057" s="49"/>
      <c r="V1057" s="54"/>
      <c r="W1057" s="25"/>
      <c r="X1057" s="25"/>
      <c r="Y1057" s="25"/>
      <c r="Z1057" s="25"/>
      <c r="AA1057" s="25"/>
      <c r="AB1057" s="25"/>
      <c r="AC1057" s="25"/>
      <c r="AD1057" s="55"/>
    </row>
    <row r="1058" spans="1:30" ht="20" customHeight="1" x14ac:dyDescent="0.2">
      <c r="A1058" s="20"/>
      <c r="B1058" s="33"/>
      <c r="C1058" s="63"/>
      <c r="D1058" s="22"/>
      <c r="E1058" s="27"/>
      <c r="F1058" s="27"/>
      <c r="G1058" s="27"/>
      <c r="H1058" s="27"/>
      <c r="I1058" s="27"/>
      <c r="J1058" s="23"/>
      <c r="K1058" s="27"/>
      <c r="L1058" s="27"/>
      <c r="M1058" s="27"/>
      <c r="N1058" s="27"/>
      <c r="O1058" s="27"/>
      <c r="P1058" s="27"/>
      <c r="Q1058" s="27"/>
      <c r="R1058" s="23"/>
      <c r="S1058" s="64"/>
      <c r="T1058" s="24"/>
      <c r="U1058" s="49"/>
      <c r="V1058" s="54"/>
      <c r="W1058" s="25"/>
      <c r="X1058" s="25"/>
      <c r="Y1058" s="25"/>
      <c r="Z1058" s="25"/>
      <c r="AA1058" s="25"/>
      <c r="AB1058" s="25"/>
      <c r="AC1058" s="25"/>
      <c r="AD1058" s="55"/>
    </row>
    <row r="1059" spans="1:30" ht="20" customHeight="1" x14ac:dyDescent="0.2">
      <c r="A1059" s="20"/>
      <c r="B1059" s="33"/>
      <c r="C1059" s="63"/>
      <c r="D1059" s="22"/>
      <c r="E1059" s="27"/>
      <c r="F1059" s="27"/>
      <c r="G1059" s="27"/>
      <c r="H1059" s="27"/>
      <c r="I1059" s="27"/>
      <c r="J1059" s="23"/>
      <c r="K1059" s="27"/>
      <c r="L1059" s="27"/>
      <c r="M1059" s="27"/>
      <c r="N1059" s="27"/>
      <c r="O1059" s="27"/>
      <c r="P1059" s="27"/>
      <c r="Q1059" s="27"/>
      <c r="R1059" s="23"/>
      <c r="S1059" s="64"/>
      <c r="T1059" s="24"/>
      <c r="U1059" s="49"/>
      <c r="V1059" s="54"/>
      <c r="W1059" s="25"/>
      <c r="X1059" s="25"/>
      <c r="Y1059" s="25"/>
      <c r="Z1059" s="25"/>
      <c r="AA1059" s="25"/>
      <c r="AB1059" s="25"/>
      <c r="AC1059" s="25"/>
      <c r="AD1059" s="55"/>
    </row>
    <row r="1060" spans="1:30" ht="20" customHeight="1" x14ac:dyDescent="0.2">
      <c r="A1060" s="20"/>
      <c r="B1060" s="33"/>
      <c r="C1060" s="63"/>
      <c r="D1060" s="22"/>
      <c r="E1060" s="27"/>
      <c r="F1060" s="27"/>
      <c r="G1060" s="27"/>
      <c r="H1060" s="27"/>
      <c r="I1060" s="27"/>
      <c r="J1060" s="23"/>
      <c r="K1060" s="27"/>
      <c r="L1060" s="27"/>
      <c r="M1060" s="27"/>
      <c r="N1060" s="27"/>
      <c r="O1060" s="27"/>
      <c r="P1060" s="27"/>
      <c r="Q1060" s="27"/>
      <c r="R1060" s="23"/>
      <c r="S1060" s="64"/>
      <c r="T1060" s="24"/>
      <c r="U1060" s="49"/>
      <c r="V1060" s="54"/>
      <c r="W1060" s="25"/>
      <c r="X1060" s="25"/>
      <c r="Y1060" s="25"/>
      <c r="Z1060" s="25"/>
      <c r="AA1060" s="25"/>
      <c r="AB1060" s="25"/>
      <c r="AC1060" s="25"/>
      <c r="AD1060" s="55"/>
    </row>
    <row r="1061" spans="1:30" ht="20" customHeight="1" x14ac:dyDescent="0.2">
      <c r="A1061" s="20"/>
      <c r="B1061" s="33"/>
      <c r="C1061" s="63"/>
      <c r="D1061" s="22"/>
      <c r="E1061" s="27"/>
      <c r="F1061" s="27"/>
      <c r="G1061" s="27"/>
      <c r="H1061" s="27"/>
      <c r="I1061" s="27"/>
      <c r="J1061" s="23"/>
      <c r="K1061" s="27"/>
      <c r="L1061" s="27"/>
      <c r="M1061" s="27"/>
      <c r="N1061" s="27"/>
      <c r="O1061" s="27"/>
      <c r="P1061" s="27"/>
      <c r="Q1061" s="27"/>
      <c r="R1061" s="23"/>
      <c r="S1061" s="64"/>
      <c r="T1061" s="24"/>
      <c r="U1061" s="49"/>
      <c r="V1061" s="54"/>
      <c r="W1061" s="25"/>
      <c r="X1061" s="25"/>
      <c r="Y1061" s="25"/>
      <c r="Z1061" s="25"/>
      <c r="AA1061" s="25"/>
      <c r="AB1061" s="25"/>
      <c r="AC1061" s="25"/>
      <c r="AD1061" s="55"/>
    </row>
    <row r="1062" spans="1:30" ht="20" customHeight="1" x14ac:dyDescent="0.2">
      <c r="A1062" s="20"/>
      <c r="B1062" s="33"/>
      <c r="C1062" s="63"/>
      <c r="D1062" s="22"/>
      <c r="E1062" s="27"/>
      <c r="F1062" s="27"/>
      <c r="G1062" s="27"/>
      <c r="H1062" s="27"/>
      <c r="I1062" s="27"/>
      <c r="J1062" s="23"/>
      <c r="K1062" s="27"/>
      <c r="L1062" s="27"/>
      <c r="M1062" s="27"/>
      <c r="N1062" s="27"/>
      <c r="O1062" s="27"/>
      <c r="P1062" s="27"/>
      <c r="Q1062" s="27"/>
      <c r="R1062" s="23"/>
      <c r="S1062" s="64"/>
      <c r="T1062" s="24"/>
      <c r="U1062" s="49"/>
      <c r="V1062" s="54"/>
      <c r="W1062" s="25"/>
      <c r="X1062" s="25"/>
      <c r="Y1062" s="25"/>
      <c r="Z1062" s="25"/>
      <c r="AA1062" s="25"/>
      <c r="AB1062" s="25"/>
      <c r="AC1062" s="25"/>
      <c r="AD1062" s="55"/>
    </row>
    <row r="1063" spans="1:30" ht="20" customHeight="1" x14ac:dyDescent="0.2">
      <c r="A1063" s="20"/>
      <c r="B1063" s="33"/>
      <c r="C1063" s="63"/>
      <c r="D1063" s="22"/>
      <c r="E1063" s="27"/>
      <c r="F1063" s="27"/>
      <c r="G1063" s="27"/>
      <c r="H1063" s="27"/>
      <c r="I1063" s="27"/>
      <c r="J1063" s="23"/>
      <c r="K1063" s="27"/>
      <c r="L1063" s="27"/>
      <c r="M1063" s="27"/>
      <c r="N1063" s="27"/>
      <c r="O1063" s="27"/>
      <c r="P1063" s="27"/>
      <c r="Q1063" s="27"/>
      <c r="R1063" s="23"/>
      <c r="S1063" s="64"/>
      <c r="T1063" s="24"/>
      <c r="U1063" s="49"/>
      <c r="V1063" s="54"/>
      <c r="W1063" s="25"/>
      <c r="X1063" s="25"/>
      <c r="Y1063" s="25"/>
      <c r="Z1063" s="25"/>
      <c r="AA1063" s="25"/>
      <c r="AB1063" s="25"/>
      <c r="AC1063" s="25"/>
      <c r="AD1063" s="55"/>
    </row>
    <row r="1064" spans="1:30" ht="20" customHeight="1" x14ac:dyDescent="0.2">
      <c r="A1064" s="20"/>
      <c r="B1064" s="33"/>
      <c r="C1064" s="63"/>
      <c r="D1064" s="22"/>
      <c r="E1064" s="27"/>
      <c r="F1064" s="27"/>
      <c r="G1064" s="27"/>
      <c r="H1064" s="27"/>
      <c r="I1064" s="27"/>
      <c r="J1064" s="23"/>
      <c r="K1064" s="27"/>
      <c r="L1064" s="27"/>
      <c r="M1064" s="27"/>
      <c r="N1064" s="27"/>
      <c r="O1064" s="27"/>
      <c r="P1064" s="27"/>
      <c r="Q1064" s="27"/>
      <c r="R1064" s="23"/>
      <c r="S1064" s="64"/>
      <c r="T1064" s="24"/>
      <c r="U1064" s="49"/>
      <c r="V1064" s="54"/>
      <c r="W1064" s="25"/>
      <c r="X1064" s="25"/>
      <c r="Y1064" s="25"/>
      <c r="Z1064" s="25"/>
      <c r="AA1064" s="25"/>
      <c r="AB1064" s="25"/>
      <c r="AC1064" s="25"/>
      <c r="AD1064" s="55"/>
    </row>
    <row r="1065" spans="1:30" ht="20" customHeight="1" x14ac:dyDescent="0.2">
      <c r="A1065" s="20"/>
      <c r="B1065" s="33"/>
      <c r="C1065" s="63"/>
      <c r="D1065" s="22"/>
      <c r="E1065" s="27"/>
      <c r="F1065" s="27"/>
      <c r="G1065" s="27"/>
      <c r="H1065" s="27"/>
      <c r="I1065" s="27"/>
      <c r="J1065" s="23"/>
      <c r="K1065" s="27"/>
      <c r="L1065" s="27"/>
      <c r="M1065" s="27"/>
      <c r="N1065" s="27"/>
      <c r="O1065" s="27"/>
      <c r="P1065" s="27"/>
      <c r="Q1065" s="27"/>
      <c r="R1065" s="23"/>
      <c r="S1065" s="64"/>
      <c r="T1065" s="24"/>
      <c r="U1065" s="49"/>
      <c r="V1065" s="54"/>
      <c r="W1065" s="25"/>
      <c r="X1065" s="25"/>
      <c r="Y1065" s="25"/>
      <c r="Z1065" s="25"/>
      <c r="AA1065" s="25"/>
      <c r="AB1065" s="25"/>
      <c r="AC1065" s="25"/>
      <c r="AD1065" s="55"/>
    </row>
    <row r="1066" spans="1:30" ht="20" customHeight="1" x14ac:dyDescent="0.2">
      <c r="A1066" s="20"/>
      <c r="B1066" s="33"/>
      <c r="C1066" s="63"/>
      <c r="D1066" s="22"/>
      <c r="E1066" s="27"/>
      <c r="F1066" s="27"/>
      <c r="G1066" s="27"/>
      <c r="H1066" s="27"/>
      <c r="I1066" s="27"/>
      <c r="J1066" s="23"/>
      <c r="K1066" s="27"/>
      <c r="L1066" s="27"/>
      <c r="M1066" s="27"/>
      <c r="N1066" s="27"/>
      <c r="O1066" s="27"/>
      <c r="P1066" s="27"/>
      <c r="Q1066" s="27"/>
      <c r="R1066" s="23"/>
      <c r="S1066" s="64"/>
      <c r="T1066" s="24"/>
      <c r="U1066" s="49"/>
      <c r="V1066" s="54"/>
      <c r="W1066" s="25"/>
      <c r="X1066" s="25"/>
      <c r="Y1066" s="25"/>
      <c r="Z1066" s="25"/>
      <c r="AA1066" s="25"/>
      <c r="AB1066" s="25"/>
      <c r="AC1066" s="25"/>
      <c r="AD1066" s="55"/>
    </row>
    <row r="1067" spans="1:30" ht="20" customHeight="1" x14ac:dyDescent="0.2">
      <c r="A1067" s="20"/>
      <c r="B1067" s="33"/>
      <c r="C1067" s="63"/>
      <c r="D1067" s="22"/>
      <c r="E1067" s="27"/>
      <c r="F1067" s="27"/>
      <c r="G1067" s="27"/>
      <c r="H1067" s="27"/>
      <c r="I1067" s="27"/>
      <c r="J1067" s="23"/>
      <c r="K1067" s="27"/>
      <c r="L1067" s="27"/>
      <c r="M1067" s="27"/>
      <c r="N1067" s="27"/>
      <c r="O1067" s="27"/>
      <c r="P1067" s="27"/>
      <c r="Q1067" s="27"/>
      <c r="R1067" s="23"/>
      <c r="S1067" s="64"/>
      <c r="T1067" s="24"/>
      <c r="U1067" s="49"/>
      <c r="V1067" s="54"/>
      <c r="W1067" s="25"/>
      <c r="X1067" s="25"/>
      <c r="Y1067" s="25"/>
      <c r="Z1067" s="25"/>
      <c r="AA1067" s="25"/>
      <c r="AB1067" s="25"/>
      <c r="AC1067" s="25"/>
      <c r="AD1067" s="55"/>
    </row>
    <row r="1068" spans="1:30" ht="20" customHeight="1" x14ac:dyDescent="0.2">
      <c r="A1068" s="20"/>
      <c r="B1068" s="33"/>
      <c r="C1068" s="63"/>
      <c r="D1068" s="22"/>
      <c r="E1068" s="27"/>
      <c r="F1068" s="27"/>
      <c r="G1068" s="27"/>
      <c r="H1068" s="27"/>
      <c r="I1068" s="27"/>
      <c r="J1068" s="23"/>
      <c r="K1068" s="27"/>
      <c r="L1068" s="27"/>
      <c r="M1068" s="27"/>
      <c r="N1068" s="27"/>
      <c r="O1068" s="27"/>
      <c r="P1068" s="27"/>
      <c r="Q1068" s="27"/>
      <c r="R1068" s="23"/>
      <c r="S1068" s="64"/>
      <c r="T1068" s="24"/>
      <c r="U1068" s="49"/>
      <c r="V1068" s="54"/>
      <c r="W1068" s="25"/>
      <c r="X1068" s="25"/>
      <c r="Y1068" s="25"/>
      <c r="Z1068" s="25"/>
      <c r="AA1068" s="25"/>
      <c r="AB1068" s="25"/>
      <c r="AC1068" s="25"/>
      <c r="AD1068" s="55"/>
    </row>
    <row r="1069" spans="1:30" ht="20" customHeight="1" x14ac:dyDescent="0.2">
      <c r="A1069" s="20"/>
      <c r="B1069" s="33"/>
      <c r="C1069" s="63"/>
      <c r="D1069" s="22"/>
      <c r="E1069" s="27"/>
      <c r="F1069" s="27"/>
      <c r="G1069" s="27"/>
      <c r="H1069" s="27"/>
      <c r="I1069" s="27"/>
      <c r="J1069" s="23"/>
      <c r="K1069" s="27"/>
      <c r="L1069" s="27"/>
      <c r="M1069" s="27"/>
      <c r="N1069" s="27"/>
      <c r="O1069" s="27"/>
      <c r="P1069" s="27"/>
      <c r="Q1069" s="27"/>
      <c r="R1069" s="23"/>
      <c r="S1069" s="64"/>
      <c r="T1069" s="24"/>
      <c r="U1069" s="49"/>
      <c r="V1069" s="54"/>
      <c r="W1069" s="25"/>
      <c r="X1069" s="25"/>
      <c r="Y1069" s="25"/>
      <c r="Z1069" s="25"/>
      <c r="AA1069" s="25"/>
      <c r="AB1069" s="25"/>
      <c r="AC1069" s="25"/>
      <c r="AD1069" s="55"/>
    </row>
    <row r="1070" spans="1:30" ht="20" customHeight="1" x14ac:dyDescent="0.2">
      <c r="A1070" s="20"/>
      <c r="B1070" s="33"/>
      <c r="C1070" s="63"/>
      <c r="D1070" s="22"/>
      <c r="E1070" s="27"/>
      <c r="F1070" s="27"/>
      <c r="G1070" s="27"/>
      <c r="H1070" s="27"/>
      <c r="I1070" s="27"/>
      <c r="J1070" s="23"/>
      <c r="K1070" s="27"/>
      <c r="L1070" s="27"/>
      <c r="M1070" s="27"/>
      <c r="N1070" s="27"/>
      <c r="O1070" s="27"/>
      <c r="P1070" s="27"/>
      <c r="Q1070" s="27"/>
      <c r="R1070" s="23"/>
      <c r="S1070" s="64"/>
      <c r="T1070" s="24"/>
      <c r="U1070" s="49"/>
      <c r="V1070" s="54"/>
      <c r="W1070" s="25"/>
      <c r="X1070" s="25"/>
      <c r="Y1070" s="25"/>
      <c r="Z1070" s="25"/>
      <c r="AA1070" s="25"/>
      <c r="AB1070" s="25"/>
      <c r="AC1070" s="25"/>
      <c r="AD1070" s="55"/>
    </row>
    <row r="1071" spans="1:30" ht="20" customHeight="1" x14ac:dyDescent="0.2">
      <c r="A1071" s="20"/>
      <c r="B1071" s="33"/>
      <c r="C1071" s="63"/>
      <c r="D1071" s="22"/>
      <c r="E1071" s="27"/>
      <c r="F1071" s="27"/>
      <c r="G1071" s="27"/>
      <c r="H1071" s="27"/>
      <c r="I1071" s="27"/>
      <c r="J1071" s="23"/>
      <c r="K1071" s="27"/>
      <c r="L1071" s="27"/>
      <c r="M1071" s="27"/>
      <c r="N1071" s="27"/>
      <c r="O1071" s="27"/>
      <c r="P1071" s="27"/>
      <c r="Q1071" s="27"/>
      <c r="R1071" s="23"/>
      <c r="S1071" s="64"/>
      <c r="T1071" s="24"/>
      <c r="U1071" s="49"/>
      <c r="V1071" s="54"/>
      <c r="W1071" s="25"/>
      <c r="X1071" s="25"/>
      <c r="Y1071" s="25"/>
      <c r="Z1071" s="25"/>
      <c r="AA1071" s="25"/>
      <c r="AB1071" s="25"/>
      <c r="AC1071" s="25"/>
      <c r="AD1071" s="55"/>
    </row>
    <row r="1072" spans="1:30" ht="20" customHeight="1" x14ac:dyDescent="0.2">
      <c r="A1072" s="20"/>
      <c r="B1072" s="33"/>
      <c r="C1072" s="63"/>
      <c r="D1072" s="22"/>
      <c r="E1072" s="27"/>
      <c r="F1072" s="27"/>
      <c r="G1072" s="27"/>
      <c r="H1072" s="27"/>
      <c r="I1072" s="27"/>
      <c r="J1072" s="23"/>
      <c r="K1072" s="27"/>
      <c r="L1072" s="27"/>
      <c r="M1072" s="27"/>
      <c r="N1072" s="27"/>
      <c r="O1072" s="27"/>
      <c r="P1072" s="27"/>
      <c r="Q1072" s="27"/>
      <c r="R1072" s="23"/>
      <c r="S1072" s="64"/>
      <c r="T1072" s="24"/>
      <c r="U1072" s="49"/>
      <c r="V1072" s="54"/>
      <c r="W1072" s="25"/>
      <c r="X1072" s="25"/>
      <c r="Y1072" s="25"/>
      <c r="Z1072" s="25"/>
      <c r="AA1072" s="25"/>
      <c r="AB1072" s="25"/>
      <c r="AC1072" s="25"/>
      <c r="AD1072" s="55"/>
    </row>
    <row r="1073" spans="1:30" ht="20" customHeight="1" x14ac:dyDescent="0.2">
      <c r="A1073" s="20"/>
      <c r="B1073" s="33"/>
      <c r="C1073" s="63"/>
      <c r="D1073" s="22"/>
      <c r="E1073" s="27"/>
      <c r="F1073" s="27"/>
      <c r="G1073" s="27"/>
      <c r="H1073" s="27"/>
      <c r="I1073" s="27"/>
      <c r="J1073" s="23"/>
      <c r="K1073" s="27"/>
      <c r="L1073" s="27"/>
      <c r="M1073" s="27"/>
      <c r="N1073" s="27"/>
      <c r="O1073" s="27"/>
      <c r="P1073" s="27"/>
      <c r="Q1073" s="27"/>
      <c r="R1073" s="23"/>
      <c r="S1073" s="64"/>
      <c r="T1073" s="24"/>
      <c r="U1073" s="49"/>
      <c r="V1073" s="54"/>
      <c r="W1073" s="25"/>
      <c r="X1073" s="25"/>
      <c r="Y1073" s="25"/>
      <c r="Z1073" s="25"/>
      <c r="AA1073" s="25"/>
      <c r="AB1073" s="25"/>
      <c r="AC1073" s="25"/>
      <c r="AD1073" s="55"/>
    </row>
    <row r="1074" spans="1:30" ht="20" customHeight="1" x14ac:dyDescent="0.2">
      <c r="A1074" s="20"/>
      <c r="B1074" s="33"/>
      <c r="C1074" s="63"/>
      <c r="D1074" s="22"/>
      <c r="E1074" s="27"/>
      <c r="F1074" s="27"/>
      <c r="G1074" s="27"/>
      <c r="H1074" s="27"/>
      <c r="I1074" s="27"/>
      <c r="J1074" s="23"/>
      <c r="K1074" s="27"/>
      <c r="L1074" s="27"/>
      <c r="M1074" s="27"/>
      <c r="N1074" s="27"/>
      <c r="O1074" s="27"/>
      <c r="P1074" s="27"/>
      <c r="Q1074" s="27"/>
      <c r="R1074" s="23"/>
      <c r="S1074" s="64"/>
      <c r="T1074" s="24"/>
      <c r="U1074" s="49"/>
      <c r="V1074" s="54"/>
      <c r="W1074" s="25"/>
      <c r="X1074" s="25"/>
      <c r="Y1074" s="25"/>
      <c r="Z1074" s="25"/>
      <c r="AA1074" s="25"/>
      <c r="AB1074" s="25"/>
      <c r="AC1074" s="25"/>
      <c r="AD1074" s="55"/>
    </row>
    <row r="1075" spans="1:30" ht="20" customHeight="1" x14ac:dyDescent="0.2">
      <c r="A1075" s="20"/>
      <c r="B1075" s="33"/>
      <c r="C1075" s="63"/>
      <c r="D1075" s="22"/>
      <c r="E1075" s="27"/>
      <c r="F1075" s="27"/>
      <c r="G1075" s="27"/>
      <c r="H1075" s="27"/>
      <c r="I1075" s="27"/>
      <c r="J1075" s="23"/>
      <c r="K1075" s="27"/>
      <c r="L1075" s="27"/>
      <c r="M1075" s="27"/>
      <c r="N1075" s="27"/>
      <c r="O1075" s="27"/>
      <c r="P1075" s="27"/>
      <c r="Q1075" s="27"/>
      <c r="R1075" s="23"/>
      <c r="S1075" s="64"/>
      <c r="T1075" s="24"/>
      <c r="U1075" s="49"/>
      <c r="V1075" s="54"/>
      <c r="W1075" s="25"/>
      <c r="X1075" s="25"/>
      <c r="Y1075" s="25"/>
      <c r="Z1075" s="25"/>
      <c r="AA1075" s="25"/>
      <c r="AB1075" s="25"/>
      <c r="AC1075" s="25"/>
      <c r="AD1075" s="55"/>
    </row>
    <row r="1076" spans="1:30" ht="20" customHeight="1" x14ac:dyDescent="0.2">
      <c r="A1076" s="20"/>
      <c r="B1076" s="33"/>
      <c r="C1076" s="63"/>
      <c r="D1076" s="22"/>
      <c r="E1076" s="27"/>
      <c r="F1076" s="27"/>
      <c r="G1076" s="27"/>
      <c r="H1076" s="27"/>
      <c r="I1076" s="27"/>
      <c r="J1076" s="23"/>
      <c r="K1076" s="27"/>
      <c r="L1076" s="27"/>
      <c r="M1076" s="27"/>
      <c r="N1076" s="27"/>
      <c r="O1076" s="27"/>
      <c r="P1076" s="27"/>
      <c r="Q1076" s="27"/>
      <c r="R1076" s="23"/>
      <c r="S1076" s="64"/>
      <c r="T1076" s="24"/>
      <c r="U1076" s="49"/>
      <c r="V1076" s="54"/>
      <c r="W1076" s="25"/>
      <c r="X1076" s="25"/>
      <c r="Y1076" s="25"/>
      <c r="Z1076" s="25"/>
      <c r="AA1076" s="25"/>
      <c r="AB1076" s="25"/>
      <c r="AC1076" s="25"/>
      <c r="AD1076" s="55"/>
    </row>
    <row r="1077" spans="1:30" ht="20" customHeight="1" x14ac:dyDescent="0.2">
      <c r="A1077" s="20"/>
      <c r="B1077" s="33"/>
      <c r="C1077" s="63"/>
      <c r="D1077" s="22"/>
      <c r="E1077" s="27"/>
      <c r="F1077" s="27"/>
      <c r="G1077" s="27"/>
      <c r="H1077" s="27"/>
      <c r="I1077" s="27"/>
      <c r="J1077" s="23"/>
      <c r="K1077" s="27"/>
      <c r="L1077" s="27"/>
      <c r="M1077" s="27"/>
      <c r="N1077" s="27"/>
      <c r="O1077" s="27"/>
      <c r="P1077" s="27"/>
      <c r="Q1077" s="27"/>
      <c r="R1077" s="23"/>
      <c r="S1077" s="64"/>
      <c r="T1077" s="24"/>
      <c r="U1077" s="49"/>
      <c r="V1077" s="54"/>
      <c r="W1077" s="25"/>
      <c r="X1077" s="25"/>
      <c r="Y1077" s="25"/>
      <c r="Z1077" s="25"/>
      <c r="AA1077" s="25"/>
      <c r="AB1077" s="25"/>
      <c r="AC1077" s="25"/>
      <c r="AD1077" s="55"/>
    </row>
    <row r="1078" spans="1:30" ht="20" customHeight="1" x14ac:dyDescent="0.2">
      <c r="A1078" s="20"/>
      <c r="B1078" s="33"/>
      <c r="C1078" s="63"/>
      <c r="D1078" s="22"/>
      <c r="E1078" s="27"/>
      <c r="F1078" s="27"/>
      <c r="G1078" s="27"/>
      <c r="H1078" s="27"/>
      <c r="I1078" s="27"/>
      <c r="J1078" s="23"/>
      <c r="K1078" s="27"/>
      <c r="L1078" s="27"/>
      <c r="M1078" s="27"/>
      <c r="N1078" s="27"/>
      <c r="O1078" s="27"/>
      <c r="P1078" s="27"/>
      <c r="Q1078" s="27"/>
      <c r="R1078" s="23"/>
      <c r="S1078" s="64"/>
      <c r="T1078" s="24"/>
      <c r="U1078" s="49"/>
      <c r="V1078" s="54"/>
      <c r="W1078" s="25"/>
      <c r="X1078" s="25"/>
      <c r="Y1078" s="25"/>
      <c r="Z1078" s="25"/>
      <c r="AA1078" s="25"/>
      <c r="AB1078" s="25"/>
      <c r="AC1078" s="25"/>
      <c r="AD1078" s="55"/>
    </row>
    <row r="1079" spans="1:30" ht="20" customHeight="1" x14ac:dyDescent="0.2">
      <c r="A1079" s="20"/>
      <c r="B1079" s="33"/>
      <c r="C1079" s="63"/>
      <c r="D1079" s="22"/>
      <c r="E1079" s="27"/>
      <c r="F1079" s="27"/>
      <c r="G1079" s="27"/>
      <c r="H1079" s="27"/>
      <c r="I1079" s="27"/>
      <c r="J1079" s="23"/>
      <c r="K1079" s="27"/>
      <c r="L1079" s="27"/>
      <c r="M1079" s="27"/>
      <c r="N1079" s="27"/>
      <c r="O1079" s="27"/>
      <c r="P1079" s="27"/>
      <c r="Q1079" s="27"/>
      <c r="R1079" s="23"/>
      <c r="S1079" s="64"/>
      <c r="T1079" s="24"/>
      <c r="U1079" s="49"/>
      <c r="V1079" s="54"/>
      <c r="W1079" s="25"/>
      <c r="X1079" s="25"/>
      <c r="Y1079" s="25"/>
      <c r="Z1079" s="25"/>
      <c r="AA1079" s="25"/>
      <c r="AB1079" s="25"/>
      <c r="AC1079" s="25"/>
      <c r="AD1079" s="55"/>
    </row>
    <row r="1080" spans="1:30" ht="20" customHeight="1" x14ac:dyDescent="0.2">
      <c r="A1080" s="20"/>
      <c r="B1080" s="33"/>
      <c r="C1080" s="63"/>
      <c r="D1080" s="22"/>
      <c r="E1080" s="27"/>
      <c r="F1080" s="27"/>
      <c r="G1080" s="27"/>
      <c r="H1080" s="27"/>
      <c r="I1080" s="27"/>
      <c r="J1080" s="23"/>
      <c r="K1080" s="27"/>
      <c r="L1080" s="27"/>
      <c r="M1080" s="27"/>
      <c r="N1080" s="27"/>
      <c r="O1080" s="27"/>
      <c r="P1080" s="27"/>
      <c r="Q1080" s="27"/>
      <c r="R1080" s="23"/>
      <c r="S1080" s="64"/>
      <c r="T1080" s="24"/>
      <c r="U1080" s="49"/>
      <c r="V1080" s="54"/>
      <c r="W1080" s="25"/>
      <c r="X1080" s="25"/>
      <c r="Y1080" s="25"/>
      <c r="Z1080" s="25"/>
      <c r="AA1080" s="25"/>
      <c r="AB1080" s="25"/>
      <c r="AC1080" s="25"/>
      <c r="AD1080" s="55"/>
    </row>
    <row r="1081" spans="1:30" ht="20" customHeight="1" x14ac:dyDescent="0.2">
      <c r="A1081" s="20"/>
      <c r="B1081" s="33"/>
      <c r="C1081" s="63"/>
      <c r="D1081" s="22"/>
      <c r="E1081" s="27"/>
      <c r="F1081" s="27"/>
      <c r="G1081" s="27"/>
      <c r="H1081" s="27"/>
      <c r="I1081" s="27"/>
      <c r="J1081" s="23"/>
      <c r="K1081" s="27"/>
      <c r="L1081" s="27"/>
      <c r="M1081" s="27"/>
      <c r="N1081" s="27"/>
      <c r="O1081" s="27"/>
      <c r="P1081" s="27"/>
      <c r="Q1081" s="27"/>
      <c r="R1081" s="23"/>
      <c r="S1081" s="64"/>
      <c r="T1081" s="24"/>
      <c r="U1081" s="49"/>
      <c r="V1081" s="54"/>
      <c r="W1081" s="25"/>
      <c r="X1081" s="25"/>
      <c r="Y1081" s="25"/>
      <c r="Z1081" s="25"/>
      <c r="AA1081" s="25"/>
      <c r="AB1081" s="25"/>
      <c r="AC1081" s="25"/>
      <c r="AD1081" s="55"/>
    </row>
    <row r="1082" spans="1:30" ht="20" customHeight="1" x14ac:dyDescent="0.2">
      <c r="A1082" s="20"/>
      <c r="B1082" s="33"/>
      <c r="C1082" s="63"/>
      <c r="D1082" s="22"/>
      <c r="E1082" s="27"/>
      <c r="F1082" s="27"/>
      <c r="G1082" s="27"/>
      <c r="H1082" s="27"/>
      <c r="I1082" s="27"/>
      <c r="J1082" s="23"/>
      <c r="K1082" s="27"/>
      <c r="L1082" s="27"/>
      <c r="M1082" s="27"/>
      <c r="N1082" s="27"/>
      <c r="O1082" s="27"/>
      <c r="P1082" s="27"/>
      <c r="Q1082" s="27"/>
      <c r="R1082" s="23"/>
      <c r="S1082" s="64"/>
      <c r="T1082" s="24"/>
      <c r="U1082" s="49"/>
      <c r="V1082" s="54"/>
      <c r="W1082" s="25"/>
      <c r="X1082" s="25"/>
      <c r="Y1082" s="25"/>
      <c r="Z1082" s="25"/>
      <c r="AA1082" s="25"/>
      <c r="AB1082" s="25"/>
      <c r="AC1082" s="25"/>
      <c r="AD1082" s="55"/>
    </row>
    <row r="1083" spans="1:30" ht="20" customHeight="1" x14ac:dyDescent="0.2">
      <c r="A1083" s="20"/>
      <c r="B1083" s="33"/>
      <c r="C1083" s="63"/>
      <c r="D1083" s="22"/>
      <c r="E1083" s="27"/>
      <c r="F1083" s="27"/>
      <c r="G1083" s="27"/>
      <c r="H1083" s="27"/>
      <c r="I1083" s="27"/>
      <c r="J1083" s="23"/>
      <c r="K1083" s="27"/>
      <c r="L1083" s="27"/>
      <c r="M1083" s="27"/>
      <c r="N1083" s="27"/>
      <c r="O1083" s="27"/>
      <c r="P1083" s="27"/>
      <c r="Q1083" s="27"/>
      <c r="R1083" s="23"/>
      <c r="S1083" s="64"/>
      <c r="T1083" s="24"/>
      <c r="U1083" s="49"/>
      <c r="V1083" s="54"/>
      <c r="W1083" s="25"/>
      <c r="X1083" s="25"/>
      <c r="Y1083" s="25"/>
      <c r="Z1083" s="25"/>
      <c r="AA1083" s="25"/>
      <c r="AB1083" s="25"/>
      <c r="AC1083" s="25"/>
      <c r="AD1083" s="55"/>
    </row>
    <row r="1084" spans="1:30" ht="20" customHeight="1" x14ac:dyDescent="0.2">
      <c r="A1084" s="20"/>
      <c r="B1084" s="33"/>
      <c r="C1084" s="63"/>
      <c r="D1084" s="22"/>
      <c r="E1084" s="27"/>
      <c r="F1084" s="27"/>
      <c r="G1084" s="27"/>
      <c r="H1084" s="27"/>
      <c r="I1084" s="27"/>
      <c r="J1084" s="23"/>
      <c r="K1084" s="27"/>
      <c r="L1084" s="27"/>
      <c r="M1084" s="27"/>
      <c r="N1084" s="27"/>
      <c r="O1084" s="27"/>
      <c r="P1084" s="27"/>
      <c r="Q1084" s="27"/>
      <c r="R1084" s="23"/>
      <c r="S1084" s="64"/>
      <c r="T1084" s="24"/>
      <c r="U1084" s="49"/>
      <c r="V1084" s="54"/>
      <c r="W1084" s="25"/>
      <c r="X1084" s="25"/>
      <c r="Y1084" s="25"/>
      <c r="Z1084" s="25"/>
      <c r="AA1084" s="25"/>
      <c r="AB1084" s="25"/>
      <c r="AC1084" s="25"/>
      <c r="AD1084" s="55"/>
    </row>
    <row r="1085" spans="1:30" ht="20" customHeight="1" x14ac:dyDescent="0.2">
      <c r="A1085" s="20"/>
      <c r="B1085" s="33"/>
      <c r="C1085" s="63"/>
      <c r="D1085" s="22"/>
      <c r="E1085" s="27"/>
      <c r="F1085" s="27"/>
      <c r="G1085" s="27"/>
      <c r="H1085" s="27"/>
      <c r="I1085" s="27"/>
      <c r="J1085" s="23"/>
      <c r="K1085" s="27"/>
      <c r="L1085" s="27"/>
      <c r="M1085" s="27"/>
      <c r="N1085" s="27"/>
      <c r="O1085" s="27"/>
      <c r="P1085" s="27"/>
      <c r="Q1085" s="27"/>
      <c r="R1085" s="23"/>
      <c r="S1085" s="64"/>
      <c r="T1085" s="24"/>
      <c r="U1085" s="49"/>
      <c r="V1085" s="54"/>
      <c r="W1085" s="25"/>
      <c r="X1085" s="25"/>
      <c r="Y1085" s="25"/>
      <c r="Z1085" s="25"/>
      <c r="AA1085" s="25"/>
      <c r="AB1085" s="25"/>
      <c r="AC1085" s="25"/>
      <c r="AD1085" s="55"/>
    </row>
    <row r="1086" spans="1:30" ht="20" customHeight="1" x14ac:dyDescent="0.2">
      <c r="A1086" s="20"/>
      <c r="B1086" s="33"/>
      <c r="C1086" s="63"/>
      <c r="D1086" s="22"/>
      <c r="E1086" s="27"/>
      <c r="F1086" s="27"/>
      <c r="G1086" s="27"/>
      <c r="H1086" s="27"/>
      <c r="I1086" s="27"/>
      <c r="J1086" s="23"/>
      <c r="K1086" s="27"/>
      <c r="L1086" s="27"/>
      <c r="M1086" s="27"/>
      <c r="N1086" s="27"/>
      <c r="O1086" s="27"/>
      <c r="P1086" s="27"/>
      <c r="Q1086" s="27"/>
      <c r="R1086" s="23"/>
      <c r="S1086" s="64"/>
      <c r="T1086" s="24"/>
      <c r="U1086" s="49"/>
      <c r="V1086" s="54"/>
      <c r="W1086" s="25"/>
      <c r="X1086" s="25"/>
      <c r="Y1086" s="25"/>
      <c r="Z1086" s="25"/>
      <c r="AA1086" s="25"/>
      <c r="AB1086" s="25"/>
      <c r="AC1086" s="25"/>
      <c r="AD1086" s="55"/>
    </row>
    <row r="1087" spans="1:30" ht="20" customHeight="1" x14ac:dyDescent="0.2">
      <c r="A1087" s="20"/>
      <c r="B1087" s="33"/>
      <c r="C1087" s="63"/>
      <c r="D1087" s="22"/>
      <c r="E1087" s="27"/>
      <c r="F1087" s="27"/>
      <c r="G1087" s="27"/>
      <c r="H1087" s="27"/>
      <c r="I1087" s="27"/>
      <c r="J1087" s="23"/>
      <c r="K1087" s="27"/>
      <c r="L1087" s="27"/>
      <c r="M1087" s="27"/>
      <c r="N1087" s="27"/>
      <c r="O1087" s="27"/>
      <c r="P1087" s="27"/>
      <c r="Q1087" s="27"/>
      <c r="R1087" s="23"/>
      <c r="S1087" s="64"/>
      <c r="T1087" s="24"/>
      <c r="U1087" s="49"/>
      <c r="V1087" s="54"/>
      <c r="W1087" s="25"/>
      <c r="X1087" s="25"/>
      <c r="Y1087" s="25"/>
      <c r="Z1087" s="25"/>
      <c r="AA1087" s="25"/>
      <c r="AB1087" s="25"/>
      <c r="AC1087" s="25"/>
      <c r="AD1087" s="55"/>
    </row>
    <row r="1088" spans="1:30" ht="20" customHeight="1" x14ac:dyDescent="0.2">
      <c r="A1088" s="20"/>
      <c r="B1088" s="33"/>
      <c r="C1088" s="63"/>
      <c r="D1088" s="22"/>
      <c r="E1088" s="27"/>
      <c r="F1088" s="27"/>
      <c r="G1088" s="27"/>
      <c r="H1088" s="27"/>
      <c r="I1088" s="27"/>
      <c r="J1088" s="23"/>
      <c r="K1088" s="27"/>
      <c r="L1088" s="27"/>
      <c r="M1088" s="27"/>
      <c r="N1088" s="27"/>
      <c r="O1088" s="27"/>
      <c r="P1088" s="27"/>
      <c r="Q1088" s="27"/>
      <c r="R1088" s="23"/>
      <c r="S1088" s="64"/>
      <c r="T1088" s="24"/>
      <c r="U1088" s="49"/>
      <c r="V1088" s="54"/>
      <c r="W1088" s="25"/>
      <c r="X1088" s="25"/>
      <c r="Y1088" s="25"/>
      <c r="Z1088" s="25"/>
      <c r="AA1088" s="25"/>
      <c r="AB1088" s="25"/>
      <c r="AC1088" s="25"/>
      <c r="AD1088" s="55"/>
    </row>
    <row r="1089" spans="1:30" ht="20" customHeight="1" x14ac:dyDescent="0.2">
      <c r="A1089" s="20"/>
      <c r="B1089" s="33"/>
      <c r="C1089" s="63"/>
      <c r="D1089" s="22"/>
      <c r="E1089" s="27"/>
      <c r="F1089" s="27"/>
      <c r="G1089" s="27"/>
      <c r="H1089" s="27"/>
      <c r="I1089" s="27"/>
      <c r="J1089" s="23"/>
      <c r="K1089" s="27"/>
      <c r="L1089" s="27"/>
      <c r="M1089" s="27"/>
      <c r="N1089" s="27"/>
      <c r="O1089" s="27"/>
      <c r="P1089" s="27"/>
      <c r="Q1089" s="27"/>
      <c r="R1089" s="23"/>
      <c r="S1089" s="64"/>
      <c r="T1089" s="24"/>
      <c r="U1089" s="49"/>
      <c r="V1089" s="54"/>
      <c r="W1089" s="25"/>
      <c r="X1089" s="25"/>
      <c r="Y1089" s="25"/>
      <c r="Z1089" s="25"/>
      <c r="AA1089" s="25"/>
      <c r="AB1089" s="25"/>
      <c r="AC1089" s="25"/>
      <c r="AD1089" s="55"/>
    </row>
    <row r="1090" spans="1:30" ht="20" customHeight="1" x14ac:dyDescent="0.2">
      <c r="A1090" s="20"/>
      <c r="B1090" s="33"/>
      <c r="C1090" s="63"/>
      <c r="D1090" s="22"/>
      <c r="E1090" s="27"/>
      <c r="F1090" s="27"/>
      <c r="G1090" s="27"/>
      <c r="H1090" s="27"/>
      <c r="I1090" s="27"/>
      <c r="J1090" s="23"/>
      <c r="K1090" s="27"/>
      <c r="L1090" s="27"/>
      <c r="M1090" s="27"/>
      <c r="N1090" s="27"/>
      <c r="O1090" s="27"/>
      <c r="P1090" s="27"/>
      <c r="Q1090" s="27"/>
      <c r="R1090" s="23"/>
      <c r="S1090" s="64"/>
      <c r="T1090" s="24"/>
      <c r="U1090" s="49"/>
      <c r="V1090" s="54"/>
      <c r="W1090" s="25"/>
      <c r="X1090" s="25"/>
      <c r="Y1090" s="25"/>
      <c r="Z1090" s="25"/>
      <c r="AA1090" s="25"/>
      <c r="AB1090" s="25"/>
      <c r="AC1090" s="25"/>
      <c r="AD1090" s="55"/>
    </row>
    <row r="1091" spans="1:30" ht="20" customHeight="1" x14ac:dyDescent="0.2">
      <c r="A1091" s="20"/>
      <c r="B1091" s="33"/>
      <c r="C1091" s="63"/>
      <c r="D1091" s="22"/>
      <c r="E1091" s="27"/>
      <c r="F1091" s="27"/>
      <c r="G1091" s="27"/>
      <c r="H1091" s="27"/>
      <c r="I1091" s="27"/>
      <c r="J1091" s="23"/>
      <c r="K1091" s="27"/>
      <c r="L1091" s="27"/>
      <c r="M1091" s="27"/>
      <c r="N1091" s="27"/>
      <c r="O1091" s="27"/>
      <c r="P1091" s="27"/>
      <c r="Q1091" s="27"/>
      <c r="R1091" s="23"/>
      <c r="S1091" s="64"/>
      <c r="T1091" s="24"/>
      <c r="U1091" s="49"/>
      <c r="V1091" s="54"/>
      <c r="W1091" s="25"/>
      <c r="X1091" s="25"/>
      <c r="Y1091" s="25"/>
      <c r="Z1091" s="25"/>
      <c r="AA1091" s="25"/>
      <c r="AB1091" s="25"/>
      <c r="AC1091" s="25"/>
      <c r="AD1091" s="55"/>
    </row>
    <row r="1092" spans="1:30" ht="20" customHeight="1" x14ac:dyDescent="0.2">
      <c r="A1092" s="20"/>
      <c r="B1092" s="33"/>
      <c r="C1092" s="63"/>
      <c r="D1092" s="22"/>
      <c r="E1092" s="27"/>
      <c r="F1092" s="27"/>
      <c r="G1092" s="27"/>
      <c r="H1092" s="27"/>
      <c r="I1092" s="27"/>
      <c r="J1092" s="23"/>
      <c r="K1092" s="27"/>
      <c r="L1092" s="27"/>
      <c r="M1092" s="27"/>
      <c r="N1092" s="27"/>
      <c r="O1092" s="27"/>
      <c r="P1092" s="27"/>
      <c r="Q1092" s="27"/>
      <c r="R1092" s="23"/>
      <c r="S1092" s="64"/>
      <c r="T1092" s="24"/>
      <c r="U1092" s="49"/>
      <c r="V1092" s="54"/>
      <c r="W1092" s="25"/>
      <c r="X1092" s="25"/>
      <c r="Y1092" s="25"/>
      <c r="Z1092" s="25"/>
      <c r="AA1092" s="25"/>
      <c r="AB1092" s="25"/>
      <c r="AC1092" s="25"/>
      <c r="AD1092" s="55"/>
    </row>
    <row r="1093" spans="1:30" ht="20" customHeight="1" x14ac:dyDescent="0.2">
      <c r="A1093" s="20"/>
      <c r="B1093" s="33"/>
      <c r="C1093" s="63"/>
      <c r="D1093" s="22"/>
      <c r="E1093" s="27"/>
      <c r="F1093" s="27"/>
      <c r="G1093" s="27"/>
      <c r="H1093" s="27"/>
      <c r="I1093" s="27"/>
      <c r="J1093" s="23"/>
      <c r="K1093" s="27"/>
      <c r="L1093" s="27"/>
      <c r="M1093" s="27"/>
      <c r="N1093" s="27"/>
      <c r="O1093" s="27"/>
      <c r="P1093" s="27"/>
      <c r="Q1093" s="27"/>
      <c r="R1093" s="23"/>
      <c r="S1093" s="64"/>
      <c r="T1093" s="24"/>
      <c r="U1093" s="49"/>
      <c r="V1093" s="54"/>
      <c r="W1093" s="25"/>
      <c r="X1093" s="25"/>
      <c r="Y1093" s="25"/>
      <c r="Z1093" s="25"/>
      <c r="AA1093" s="25"/>
      <c r="AB1093" s="25"/>
      <c r="AC1093" s="25"/>
      <c r="AD1093" s="55"/>
    </row>
    <row r="1094" spans="1:30" ht="20" customHeight="1" x14ac:dyDescent="0.2">
      <c r="A1094" s="20"/>
      <c r="B1094" s="33"/>
      <c r="C1094" s="63"/>
      <c r="D1094" s="22"/>
      <c r="E1094" s="27"/>
      <c r="F1094" s="27"/>
      <c r="G1094" s="27"/>
      <c r="H1094" s="27"/>
      <c r="I1094" s="27"/>
      <c r="J1094" s="23"/>
      <c r="K1094" s="27"/>
      <c r="L1094" s="27"/>
      <c r="M1094" s="27"/>
      <c r="N1094" s="27"/>
      <c r="O1094" s="27"/>
      <c r="P1094" s="27"/>
      <c r="Q1094" s="27"/>
      <c r="R1094" s="23"/>
      <c r="S1094" s="64"/>
      <c r="T1094" s="24"/>
      <c r="U1094" s="49"/>
      <c r="V1094" s="54"/>
      <c r="W1094" s="25"/>
      <c r="X1094" s="25"/>
      <c r="Y1094" s="25"/>
      <c r="Z1094" s="25"/>
      <c r="AA1094" s="25"/>
      <c r="AB1094" s="25"/>
      <c r="AC1094" s="25"/>
      <c r="AD1094" s="55"/>
    </row>
    <row r="1095" spans="1:30" ht="20" customHeight="1" x14ac:dyDescent="0.2">
      <c r="A1095" s="20"/>
      <c r="B1095" s="33"/>
      <c r="C1095" s="63"/>
      <c r="D1095" s="22"/>
      <c r="E1095" s="27"/>
      <c r="F1095" s="27"/>
      <c r="G1095" s="27"/>
      <c r="H1095" s="27"/>
      <c r="I1095" s="27"/>
      <c r="J1095" s="23"/>
      <c r="K1095" s="27"/>
      <c r="L1095" s="27"/>
      <c r="M1095" s="27"/>
      <c r="N1095" s="27"/>
      <c r="O1095" s="27"/>
      <c r="P1095" s="27"/>
      <c r="Q1095" s="27"/>
      <c r="R1095" s="23"/>
      <c r="S1095" s="64"/>
      <c r="T1095" s="24"/>
      <c r="U1095" s="49"/>
      <c r="V1095" s="54"/>
      <c r="W1095" s="25"/>
      <c r="X1095" s="25"/>
      <c r="Y1095" s="25"/>
      <c r="Z1095" s="25"/>
      <c r="AA1095" s="25"/>
      <c r="AB1095" s="25"/>
      <c r="AC1095" s="25"/>
      <c r="AD1095" s="55"/>
    </row>
    <row r="1096" spans="1:30" ht="20" customHeight="1" x14ac:dyDescent="0.2">
      <c r="A1096" s="20"/>
      <c r="B1096" s="33"/>
      <c r="C1096" s="63"/>
      <c r="D1096" s="22"/>
      <c r="E1096" s="27"/>
      <c r="F1096" s="27"/>
      <c r="G1096" s="27"/>
      <c r="H1096" s="27"/>
      <c r="I1096" s="27"/>
      <c r="J1096" s="23"/>
      <c r="K1096" s="27"/>
      <c r="L1096" s="27"/>
      <c r="M1096" s="27"/>
      <c r="N1096" s="27"/>
      <c r="O1096" s="27"/>
      <c r="P1096" s="27"/>
      <c r="Q1096" s="27"/>
      <c r="R1096" s="23"/>
      <c r="S1096" s="64"/>
      <c r="T1096" s="24"/>
      <c r="U1096" s="49"/>
      <c r="V1096" s="54"/>
      <c r="W1096" s="25"/>
      <c r="X1096" s="25"/>
      <c r="Y1096" s="25"/>
      <c r="Z1096" s="25"/>
      <c r="AA1096" s="25"/>
      <c r="AB1096" s="25"/>
      <c r="AC1096" s="25"/>
      <c r="AD1096" s="55"/>
    </row>
    <row r="1097" spans="1:30" ht="20" customHeight="1" x14ac:dyDescent="0.2">
      <c r="A1097" s="20"/>
      <c r="B1097" s="33"/>
      <c r="C1097" s="63"/>
      <c r="D1097" s="22"/>
      <c r="E1097" s="27"/>
      <c r="F1097" s="27"/>
      <c r="G1097" s="27"/>
      <c r="H1097" s="27"/>
      <c r="I1097" s="27"/>
      <c r="J1097" s="23"/>
      <c r="K1097" s="27"/>
      <c r="L1097" s="27"/>
      <c r="M1097" s="27"/>
      <c r="N1097" s="27"/>
      <c r="O1097" s="27"/>
      <c r="P1097" s="27"/>
      <c r="Q1097" s="27"/>
      <c r="R1097" s="23"/>
      <c r="S1097" s="64"/>
      <c r="T1097" s="24"/>
      <c r="U1097" s="49"/>
      <c r="V1097" s="54"/>
      <c r="W1097" s="25"/>
      <c r="X1097" s="25"/>
      <c r="Y1097" s="25"/>
      <c r="Z1097" s="25"/>
      <c r="AA1097" s="25"/>
      <c r="AB1097" s="25"/>
      <c r="AC1097" s="25"/>
      <c r="AD1097" s="55"/>
    </row>
    <row r="1098" spans="1:30" ht="20" customHeight="1" x14ac:dyDescent="0.2">
      <c r="A1098" s="20"/>
      <c r="B1098" s="33"/>
      <c r="C1098" s="63"/>
      <c r="D1098" s="22"/>
      <c r="E1098" s="27"/>
      <c r="F1098" s="27"/>
      <c r="G1098" s="27"/>
      <c r="H1098" s="27"/>
      <c r="I1098" s="27"/>
      <c r="J1098" s="23"/>
      <c r="K1098" s="27"/>
      <c r="L1098" s="27"/>
      <c r="M1098" s="27"/>
      <c r="N1098" s="27"/>
      <c r="O1098" s="27"/>
      <c r="P1098" s="27"/>
      <c r="Q1098" s="27"/>
      <c r="R1098" s="23"/>
      <c r="S1098" s="64"/>
      <c r="T1098" s="24"/>
      <c r="U1098" s="49"/>
      <c r="V1098" s="54"/>
      <c r="W1098" s="25"/>
      <c r="X1098" s="25"/>
      <c r="Y1098" s="25"/>
      <c r="Z1098" s="25"/>
      <c r="AA1098" s="25"/>
      <c r="AB1098" s="25"/>
      <c r="AC1098" s="25"/>
      <c r="AD1098" s="55"/>
    </row>
    <row r="1099" spans="1:30" ht="20" customHeight="1" x14ac:dyDescent="0.2">
      <c r="A1099" s="20"/>
      <c r="B1099" s="33"/>
      <c r="C1099" s="63"/>
      <c r="D1099" s="22"/>
      <c r="E1099" s="27"/>
      <c r="F1099" s="27"/>
      <c r="G1099" s="27"/>
      <c r="H1099" s="27"/>
      <c r="I1099" s="27"/>
      <c r="J1099" s="23"/>
      <c r="K1099" s="27"/>
      <c r="L1099" s="27"/>
      <c r="M1099" s="27"/>
      <c r="N1099" s="27"/>
      <c r="O1099" s="27"/>
      <c r="P1099" s="27"/>
      <c r="Q1099" s="27"/>
      <c r="R1099" s="23"/>
      <c r="S1099" s="64"/>
      <c r="T1099" s="24"/>
      <c r="U1099" s="49"/>
      <c r="V1099" s="54"/>
      <c r="W1099" s="25"/>
      <c r="X1099" s="25"/>
      <c r="Y1099" s="25"/>
      <c r="Z1099" s="25"/>
      <c r="AA1099" s="25"/>
      <c r="AB1099" s="25"/>
      <c r="AC1099" s="25"/>
      <c r="AD1099" s="55"/>
    </row>
    <row r="1100" spans="1:30" ht="20" customHeight="1" x14ac:dyDescent="0.2">
      <c r="A1100" s="20"/>
      <c r="B1100" s="33"/>
      <c r="C1100" s="63"/>
      <c r="D1100" s="22"/>
      <c r="E1100" s="27"/>
      <c r="F1100" s="27"/>
      <c r="G1100" s="27"/>
      <c r="H1100" s="27"/>
      <c r="I1100" s="27"/>
      <c r="J1100" s="23"/>
      <c r="K1100" s="27"/>
      <c r="L1100" s="27"/>
      <c r="M1100" s="27"/>
      <c r="N1100" s="27"/>
      <c r="O1100" s="27"/>
      <c r="P1100" s="27"/>
      <c r="Q1100" s="27"/>
      <c r="R1100" s="23"/>
      <c r="S1100" s="64"/>
      <c r="T1100" s="24"/>
      <c r="U1100" s="49"/>
      <c r="V1100" s="54"/>
      <c r="W1100" s="25"/>
      <c r="X1100" s="25"/>
      <c r="Y1100" s="25"/>
      <c r="Z1100" s="25"/>
      <c r="AA1100" s="25"/>
      <c r="AB1100" s="25"/>
      <c r="AC1100" s="25"/>
      <c r="AD1100" s="55"/>
    </row>
    <row r="1101" spans="1:30" ht="20" customHeight="1" x14ac:dyDescent="0.2">
      <c r="A1101" s="20"/>
      <c r="B1101" s="33"/>
      <c r="C1101" s="63"/>
      <c r="D1101" s="22"/>
      <c r="E1101" s="27"/>
      <c r="F1101" s="27"/>
      <c r="G1101" s="27"/>
      <c r="H1101" s="27"/>
      <c r="I1101" s="27"/>
      <c r="J1101" s="23"/>
      <c r="K1101" s="27"/>
      <c r="L1101" s="27"/>
      <c r="M1101" s="27"/>
      <c r="N1101" s="27"/>
      <c r="O1101" s="27"/>
      <c r="P1101" s="27"/>
      <c r="Q1101" s="27"/>
      <c r="R1101" s="23"/>
      <c r="S1101" s="64"/>
      <c r="T1101" s="24"/>
      <c r="U1101" s="49"/>
      <c r="V1101" s="54"/>
      <c r="W1101" s="25"/>
      <c r="X1101" s="25"/>
      <c r="Y1101" s="25"/>
      <c r="Z1101" s="25"/>
      <c r="AA1101" s="25"/>
      <c r="AB1101" s="25"/>
      <c r="AC1101" s="25"/>
      <c r="AD1101" s="55"/>
    </row>
    <row r="1102" spans="1:30" ht="20" customHeight="1" x14ac:dyDescent="0.2">
      <c r="A1102" s="20"/>
      <c r="B1102" s="33"/>
      <c r="C1102" s="63"/>
      <c r="D1102" s="22"/>
      <c r="E1102" s="27"/>
      <c r="F1102" s="27"/>
      <c r="G1102" s="27"/>
      <c r="H1102" s="27"/>
      <c r="I1102" s="27"/>
      <c r="J1102" s="23"/>
      <c r="K1102" s="27"/>
      <c r="L1102" s="27"/>
      <c r="M1102" s="27"/>
      <c r="N1102" s="27"/>
      <c r="O1102" s="27"/>
      <c r="P1102" s="27"/>
      <c r="Q1102" s="27"/>
      <c r="R1102" s="23"/>
      <c r="S1102" s="64"/>
      <c r="T1102" s="24"/>
      <c r="U1102" s="49"/>
      <c r="V1102" s="54"/>
      <c r="W1102" s="25"/>
      <c r="X1102" s="25"/>
      <c r="Y1102" s="25"/>
      <c r="Z1102" s="25"/>
      <c r="AA1102" s="25"/>
      <c r="AB1102" s="25"/>
      <c r="AC1102" s="25"/>
      <c r="AD1102" s="55"/>
    </row>
    <row r="1103" spans="1:30" ht="20" customHeight="1" x14ac:dyDescent="0.2">
      <c r="A1103" s="20"/>
      <c r="B1103" s="33"/>
      <c r="C1103" s="63"/>
      <c r="D1103" s="22"/>
      <c r="E1103" s="27"/>
      <c r="F1103" s="27"/>
      <c r="G1103" s="27"/>
      <c r="H1103" s="27"/>
      <c r="I1103" s="27"/>
      <c r="J1103" s="23"/>
      <c r="K1103" s="27"/>
      <c r="L1103" s="27"/>
      <c r="M1103" s="27"/>
      <c r="N1103" s="27"/>
      <c r="O1103" s="27"/>
      <c r="P1103" s="27"/>
      <c r="Q1103" s="27"/>
      <c r="R1103" s="23"/>
      <c r="S1103" s="64"/>
      <c r="T1103" s="24"/>
      <c r="U1103" s="49"/>
      <c r="V1103" s="54"/>
      <c r="W1103" s="25"/>
      <c r="X1103" s="25"/>
      <c r="Y1103" s="25"/>
      <c r="Z1103" s="25"/>
      <c r="AA1103" s="25"/>
      <c r="AB1103" s="25"/>
      <c r="AC1103" s="25"/>
      <c r="AD1103" s="55"/>
    </row>
    <row r="1104" spans="1:30" ht="20" customHeight="1" x14ac:dyDescent="0.2">
      <c r="A1104" s="20"/>
      <c r="B1104" s="33"/>
      <c r="C1104" s="63"/>
      <c r="D1104" s="22"/>
      <c r="E1104" s="27"/>
      <c r="F1104" s="27"/>
      <c r="G1104" s="27"/>
      <c r="H1104" s="27"/>
      <c r="I1104" s="27"/>
      <c r="J1104" s="23"/>
      <c r="K1104" s="27"/>
      <c r="L1104" s="27"/>
      <c r="M1104" s="27"/>
      <c r="N1104" s="27"/>
      <c r="O1104" s="27"/>
      <c r="P1104" s="27"/>
      <c r="Q1104" s="27"/>
      <c r="R1104" s="23"/>
      <c r="S1104" s="64"/>
      <c r="T1104" s="24"/>
      <c r="U1104" s="49"/>
      <c r="V1104" s="54"/>
      <c r="W1104" s="25"/>
      <c r="X1104" s="25"/>
      <c r="Y1104" s="25"/>
      <c r="Z1104" s="25"/>
      <c r="AA1104" s="25"/>
      <c r="AB1104" s="25"/>
      <c r="AC1104" s="25"/>
      <c r="AD1104" s="55"/>
    </row>
    <row r="1105" spans="1:30" ht="20" customHeight="1" x14ac:dyDescent="0.2">
      <c r="A1105" s="20"/>
      <c r="B1105" s="33"/>
      <c r="C1105" s="63"/>
      <c r="D1105" s="22"/>
      <c r="E1105" s="27"/>
      <c r="F1105" s="27"/>
      <c r="G1105" s="27"/>
      <c r="H1105" s="27"/>
      <c r="I1105" s="27"/>
      <c r="J1105" s="23"/>
      <c r="K1105" s="27"/>
      <c r="L1105" s="27"/>
      <c r="M1105" s="27"/>
      <c r="N1105" s="27"/>
      <c r="O1105" s="27"/>
      <c r="P1105" s="27"/>
      <c r="Q1105" s="27"/>
      <c r="R1105" s="23"/>
      <c r="S1105" s="64"/>
      <c r="T1105" s="24"/>
      <c r="U1105" s="49"/>
      <c r="V1105" s="54"/>
      <c r="W1105" s="25"/>
      <c r="X1105" s="25"/>
      <c r="Y1105" s="25"/>
      <c r="Z1105" s="25"/>
      <c r="AA1105" s="25"/>
      <c r="AB1105" s="25"/>
      <c r="AC1105" s="25"/>
      <c r="AD1105" s="55"/>
    </row>
    <row r="1106" spans="1:30" ht="20" customHeight="1" x14ac:dyDescent="0.2">
      <c r="A1106" s="20"/>
      <c r="B1106" s="33"/>
      <c r="C1106" s="63"/>
      <c r="D1106" s="22"/>
      <c r="E1106" s="27"/>
      <c r="F1106" s="27"/>
      <c r="G1106" s="27"/>
      <c r="H1106" s="27"/>
      <c r="I1106" s="27"/>
      <c r="J1106" s="23"/>
      <c r="K1106" s="27"/>
      <c r="L1106" s="27"/>
      <c r="M1106" s="27"/>
      <c r="N1106" s="27"/>
      <c r="O1106" s="27"/>
      <c r="P1106" s="27"/>
      <c r="Q1106" s="27"/>
      <c r="R1106" s="23"/>
      <c r="S1106" s="64"/>
      <c r="T1106" s="24"/>
      <c r="U1106" s="49"/>
      <c r="V1106" s="54"/>
      <c r="W1106" s="25"/>
      <c r="X1106" s="25"/>
      <c r="Y1106" s="25"/>
      <c r="Z1106" s="25"/>
      <c r="AA1106" s="25"/>
      <c r="AB1106" s="25"/>
      <c r="AC1106" s="25"/>
      <c r="AD1106" s="55"/>
    </row>
    <row r="1107" spans="1:30" ht="20" customHeight="1" x14ac:dyDescent="0.2">
      <c r="A1107" s="20"/>
      <c r="B1107" s="33"/>
      <c r="C1107" s="63"/>
      <c r="D1107" s="22"/>
      <c r="E1107" s="27"/>
      <c r="F1107" s="27"/>
      <c r="G1107" s="27"/>
      <c r="H1107" s="27"/>
      <c r="I1107" s="27"/>
      <c r="J1107" s="23"/>
      <c r="K1107" s="27"/>
      <c r="L1107" s="27"/>
      <c r="M1107" s="27"/>
      <c r="N1107" s="27"/>
      <c r="O1107" s="27"/>
      <c r="P1107" s="27"/>
      <c r="Q1107" s="27"/>
      <c r="R1107" s="23"/>
      <c r="S1107" s="64"/>
      <c r="T1107" s="24"/>
      <c r="U1107" s="49"/>
      <c r="V1107" s="54"/>
      <c r="W1107" s="25"/>
      <c r="X1107" s="25"/>
      <c r="Y1107" s="25"/>
      <c r="Z1107" s="25"/>
      <c r="AA1107" s="25"/>
      <c r="AB1107" s="25"/>
      <c r="AC1107" s="25"/>
      <c r="AD1107" s="55"/>
    </row>
    <row r="1108" spans="1:30" ht="20" customHeight="1" x14ac:dyDescent="0.2">
      <c r="A1108" s="20"/>
      <c r="B1108" s="33"/>
      <c r="C1108" s="63"/>
      <c r="D1108" s="22"/>
      <c r="E1108" s="27"/>
      <c r="F1108" s="27"/>
      <c r="G1108" s="27"/>
      <c r="H1108" s="27"/>
      <c r="I1108" s="27"/>
      <c r="J1108" s="23"/>
      <c r="K1108" s="27"/>
      <c r="L1108" s="27"/>
      <c r="M1108" s="27"/>
      <c r="N1108" s="27"/>
      <c r="O1108" s="27"/>
      <c r="P1108" s="27"/>
      <c r="Q1108" s="27"/>
      <c r="R1108" s="23"/>
      <c r="S1108" s="64"/>
      <c r="T1108" s="24"/>
      <c r="U1108" s="49"/>
      <c r="V1108" s="54"/>
      <c r="W1108" s="25"/>
      <c r="X1108" s="25"/>
      <c r="Y1108" s="25"/>
      <c r="Z1108" s="25"/>
      <c r="AA1108" s="25"/>
      <c r="AB1108" s="25"/>
      <c r="AC1108" s="25"/>
      <c r="AD1108" s="55"/>
    </row>
    <row r="1109" spans="1:30" ht="20" customHeight="1" x14ac:dyDescent="0.2">
      <c r="A1109" s="20"/>
      <c r="B1109" s="33"/>
      <c r="C1109" s="63"/>
      <c r="D1109" s="22"/>
      <c r="E1109" s="27"/>
      <c r="F1109" s="27"/>
      <c r="G1109" s="27"/>
      <c r="H1109" s="27"/>
      <c r="I1109" s="27"/>
      <c r="J1109" s="23"/>
      <c r="K1109" s="27"/>
      <c r="L1109" s="27"/>
      <c r="M1109" s="27"/>
      <c r="N1109" s="27"/>
      <c r="O1109" s="27"/>
      <c r="P1109" s="27"/>
      <c r="Q1109" s="27"/>
      <c r="R1109" s="23"/>
      <c r="S1109" s="64"/>
      <c r="T1109" s="24"/>
      <c r="U1109" s="49"/>
      <c r="V1109" s="54"/>
      <c r="W1109" s="25"/>
      <c r="X1109" s="25"/>
      <c r="Y1109" s="25"/>
      <c r="Z1109" s="25"/>
      <c r="AA1109" s="25"/>
      <c r="AB1109" s="25"/>
      <c r="AC1109" s="25"/>
      <c r="AD1109" s="55"/>
    </row>
    <row r="1110" spans="1:30" ht="20" customHeight="1" x14ac:dyDescent="0.2">
      <c r="A1110" s="20"/>
      <c r="B1110" s="33"/>
      <c r="C1110" s="63"/>
      <c r="D1110" s="22"/>
      <c r="E1110" s="27"/>
      <c r="F1110" s="27"/>
      <c r="G1110" s="27"/>
      <c r="H1110" s="27"/>
      <c r="I1110" s="27"/>
      <c r="J1110" s="23"/>
      <c r="K1110" s="27"/>
      <c r="L1110" s="27"/>
      <c r="M1110" s="27"/>
      <c r="N1110" s="27"/>
      <c r="O1110" s="27"/>
      <c r="P1110" s="27"/>
      <c r="Q1110" s="27"/>
      <c r="R1110" s="23"/>
      <c r="S1110" s="64"/>
      <c r="T1110" s="24"/>
      <c r="U1110" s="49"/>
      <c r="V1110" s="54"/>
      <c r="W1110" s="25"/>
      <c r="X1110" s="25"/>
      <c r="Y1110" s="25"/>
      <c r="Z1110" s="25"/>
      <c r="AA1110" s="25"/>
      <c r="AB1110" s="25"/>
      <c r="AC1110" s="25"/>
      <c r="AD1110" s="55"/>
    </row>
    <row r="1111" spans="1:30" ht="20" customHeight="1" x14ac:dyDescent="0.2">
      <c r="A1111" s="20"/>
      <c r="B1111" s="33"/>
      <c r="C1111" s="63"/>
      <c r="D1111" s="22"/>
      <c r="E1111" s="27"/>
      <c r="F1111" s="27"/>
      <c r="G1111" s="27"/>
      <c r="H1111" s="27"/>
      <c r="I1111" s="27"/>
      <c r="J1111" s="23"/>
      <c r="K1111" s="27"/>
      <c r="L1111" s="27"/>
      <c r="M1111" s="27"/>
      <c r="N1111" s="27"/>
      <c r="O1111" s="27"/>
      <c r="P1111" s="27"/>
      <c r="Q1111" s="27"/>
      <c r="R1111" s="23"/>
      <c r="S1111" s="64"/>
      <c r="T1111" s="24"/>
      <c r="U1111" s="49"/>
      <c r="V1111" s="54"/>
      <c r="W1111" s="25"/>
      <c r="X1111" s="25"/>
      <c r="Y1111" s="25"/>
      <c r="Z1111" s="25"/>
      <c r="AA1111" s="25"/>
      <c r="AB1111" s="25"/>
      <c r="AC1111" s="25"/>
      <c r="AD1111" s="55"/>
    </row>
    <row r="1112" spans="1:30" ht="20" customHeight="1" x14ac:dyDescent="0.2">
      <c r="A1112" s="20"/>
      <c r="B1112" s="33"/>
      <c r="C1112" s="63"/>
      <c r="D1112" s="22"/>
      <c r="E1112" s="27"/>
      <c r="F1112" s="27"/>
      <c r="G1112" s="27"/>
      <c r="H1112" s="27"/>
      <c r="I1112" s="27"/>
      <c r="J1112" s="23"/>
      <c r="K1112" s="27"/>
      <c r="L1112" s="27"/>
      <c r="M1112" s="27"/>
      <c r="N1112" s="27"/>
      <c r="O1112" s="27"/>
      <c r="P1112" s="27"/>
      <c r="Q1112" s="27"/>
      <c r="R1112" s="23"/>
      <c r="S1112" s="64"/>
      <c r="T1112" s="24"/>
      <c r="U1112" s="49"/>
      <c r="V1112" s="54"/>
      <c r="W1112" s="25"/>
      <c r="X1112" s="25"/>
      <c r="Y1112" s="25"/>
      <c r="Z1112" s="25"/>
      <c r="AA1112" s="25"/>
      <c r="AB1112" s="25"/>
      <c r="AC1112" s="25"/>
      <c r="AD1112" s="55"/>
    </row>
    <row r="1113" spans="1:30" ht="20" customHeight="1" x14ac:dyDescent="0.2">
      <c r="A1113" s="20"/>
      <c r="B1113" s="33"/>
      <c r="C1113" s="63"/>
      <c r="D1113" s="22"/>
      <c r="E1113" s="27"/>
      <c r="F1113" s="27"/>
      <c r="G1113" s="27"/>
      <c r="H1113" s="27"/>
      <c r="I1113" s="27"/>
      <c r="J1113" s="23"/>
      <c r="K1113" s="27"/>
      <c r="L1113" s="27"/>
      <c r="M1113" s="27"/>
      <c r="N1113" s="27"/>
      <c r="O1113" s="27"/>
      <c r="P1113" s="27"/>
      <c r="Q1113" s="27"/>
      <c r="R1113" s="23"/>
      <c r="S1113" s="64"/>
      <c r="T1113" s="24"/>
      <c r="U1113" s="49"/>
      <c r="V1113" s="54"/>
      <c r="W1113" s="25"/>
      <c r="X1113" s="25"/>
      <c r="Y1113" s="25"/>
      <c r="Z1113" s="25"/>
      <c r="AA1113" s="25"/>
      <c r="AB1113" s="25"/>
      <c r="AC1113" s="25"/>
      <c r="AD1113" s="55"/>
    </row>
    <row r="1114" spans="1:30" ht="20" customHeight="1" x14ac:dyDescent="0.2">
      <c r="A1114" s="20"/>
      <c r="B1114" s="33"/>
      <c r="C1114" s="63"/>
      <c r="D1114" s="22"/>
      <c r="E1114" s="27"/>
      <c r="F1114" s="27"/>
      <c r="G1114" s="27"/>
      <c r="H1114" s="27"/>
      <c r="I1114" s="27"/>
      <c r="J1114" s="23"/>
      <c r="K1114" s="27"/>
      <c r="L1114" s="27"/>
      <c r="M1114" s="27"/>
      <c r="N1114" s="27"/>
      <c r="O1114" s="27"/>
      <c r="P1114" s="27"/>
      <c r="Q1114" s="27"/>
      <c r="R1114" s="23"/>
      <c r="S1114" s="64"/>
      <c r="T1114" s="24"/>
      <c r="U1114" s="49"/>
      <c r="V1114" s="54"/>
      <c r="W1114" s="25"/>
      <c r="X1114" s="25"/>
      <c r="Y1114" s="25"/>
      <c r="Z1114" s="25"/>
      <c r="AA1114" s="25"/>
      <c r="AB1114" s="25"/>
      <c r="AC1114" s="25"/>
      <c r="AD1114" s="55"/>
    </row>
    <row r="1115" spans="1:30" ht="20" customHeight="1" x14ac:dyDescent="0.2">
      <c r="A1115" s="20"/>
      <c r="B1115" s="33"/>
      <c r="C1115" s="63"/>
      <c r="D1115" s="22"/>
      <c r="E1115" s="27"/>
      <c r="F1115" s="27"/>
      <c r="G1115" s="27"/>
      <c r="H1115" s="27"/>
      <c r="I1115" s="27"/>
      <c r="J1115" s="23"/>
      <c r="K1115" s="27"/>
      <c r="L1115" s="27"/>
      <c r="M1115" s="27"/>
      <c r="N1115" s="27"/>
      <c r="O1115" s="27"/>
      <c r="P1115" s="27"/>
      <c r="Q1115" s="27"/>
      <c r="R1115" s="23"/>
      <c r="S1115" s="64"/>
      <c r="T1115" s="24"/>
      <c r="U1115" s="49"/>
      <c r="V1115" s="54"/>
      <c r="W1115" s="25"/>
      <c r="X1115" s="25"/>
      <c r="Y1115" s="25"/>
      <c r="Z1115" s="25"/>
      <c r="AA1115" s="25"/>
      <c r="AB1115" s="25"/>
      <c r="AC1115" s="25"/>
      <c r="AD1115" s="55"/>
    </row>
    <row r="1116" spans="1:30" ht="20" customHeight="1" x14ac:dyDescent="0.2">
      <c r="A1116" s="20"/>
      <c r="B1116" s="33"/>
      <c r="C1116" s="63"/>
      <c r="D1116" s="22"/>
      <c r="E1116" s="27"/>
      <c r="F1116" s="27"/>
      <c r="G1116" s="27"/>
      <c r="H1116" s="27"/>
      <c r="I1116" s="27"/>
      <c r="J1116" s="23"/>
      <c r="K1116" s="27"/>
      <c r="L1116" s="27"/>
      <c r="M1116" s="27"/>
      <c r="N1116" s="27"/>
      <c r="O1116" s="27"/>
      <c r="P1116" s="27"/>
      <c r="Q1116" s="27"/>
      <c r="R1116" s="23"/>
      <c r="S1116" s="64"/>
      <c r="T1116" s="24"/>
      <c r="U1116" s="49"/>
      <c r="V1116" s="54"/>
      <c r="W1116" s="25"/>
      <c r="X1116" s="25"/>
      <c r="Y1116" s="25"/>
      <c r="Z1116" s="25"/>
      <c r="AA1116" s="25"/>
      <c r="AB1116" s="25"/>
      <c r="AC1116" s="25"/>
      <c r="AD1116" s="55"/>
    </row>
    <row r="1117" spans="1:30" ht="20" customHeight="1" x14ac:dyDescent="0.2">
      <c r="A1117" s="20"/>
      <c r="B1117" s="33"/>
      <c r="C1117" s="63"/>
      <c r="D1117" s="22"/>
      <c r="E1117" s="27"/>
      <c r="F1117" s="27"/>
      <c r="G1117" s="27"/>
      <c r="H1117" s="27"/>
      <c r="I1117" s="27"/>
      <c r="J1117" s="23"/>
      <c r="K1117" s="27"/>
      <c r="L1117" s="27"/>
      <c r="M1117" s="27"/>
      <c r="N1117" s="27"/>
      <c r="O1117" s="27"/>
      <c r="P1117" s="27"/>
      <c r="Q1117" s="27"/>
      <c r="R1117" s="23"/>
      <c r="S1117" s="64"/>
      <c r="T1117" s="24"/>
      <c r="U1117" s="49"/>
      <c r="V1117" s="54"/>
      <c r="W1117" s="25"/>
      <c r="X1117" s="25"/>
      <c r="Y1117" s="25"/>
      <c r="Z1117" s="25"/>
      <c r="AA1117" s="25"/>
      <c r="AB1117" s="25"/>
      <c r="AC1117" s="25"/>
      <c r="AD1117" s="55"/>
    </row>
    <row r="1118" spans="1:30" ht="20" customHeight="1" x14ac:dyDescent="0.2">
      <c r="A1118" s="20"/>
      <c r="B1118" s="33"/>
      <c r="C1118" s="63"/>
      <c r="D1118" s="22"/>
      <c r="E1118" s="27"/>
      <c r="F1118" s="27"/>
      <c r="G1118" s="27"/>
      <c r="H1118" s="27"/>
      <c r="I1118" s="27"/>
      <c r="J1118" s="23"/>
      <c r="K1118" s="27"/>
      <c r="L1118" s="27"/>
      <c r="M1118" s="27"/>
      <c r="N1118" s="27"/>
      <c r="O1118" s="27"/>
      <c r="P1118" s="27"/>
      <c r="Q1118" s="27"/>
      <c r="R1118" s="23"/>
      <c r="S1118" s="64"/>
      <c r="T1118" s="24"/>
      <c r="U1118" s="49"/>
      <c r="V1118" s="54"/>
      <c r="W1118" s="25"/>
      <c r="X1118" s="25"/>
      <c r="Y1118" s="25"/>
      <c r="Z1118" s="25"/>
      <c r="AA1118" s="25"/>
      <c r="AB1118" s="25"/>
      <c r="AC1118" s="25"/>
      <c r="AD1118" s="55"/>
    </row>
    <row r="1119" spans="1:30" ht="20" customHeight="1" x14ac:dyDescent="0.2">
      <c r="A1119" s="20"/>
      <c r="B1119" s="33"/>
      <c r="C1119" s="63"/>
      <c r="D1119" s="22"/>
      <c r="E1119" s="27"/>
      <c r="F1119" s="27"/>
      <c r="G1119" s="27"/>
      <c r="H1119" s="27"/>
      <c r="I1119" s="27"/>
      <c r="J1119" s="23"/>
      <c r="K1119" s="27"/>
      <c r="L1119" s="27"/>
      <c r="M1119" s="27"/>
      <c r="N1119" s="27"/>
      <c r="O1119" s="27"/>
      <c r="P1119" s="27"/>
      <c r="Q1119" s="27"/>
      <c r="R1119" s="23"/>
      <c r="S1119" s="64"/>
      <c r="T1119" s="24"/>
      <c r="U1119" s="49"/>
      <c r="V1119" s="54"/>
      <c r="W1119" s="25"/>
      <c r="X1119" s="25"/>
      <c r="Y1119" s="25"/>
      <c r="Z1119" s="25"/>
      <c r="AA1119" s="25"/>
      <c r="AB1119" s="25"/>
      <c r="AC1119" s="25"/>
      <c r="AD1119" s="55"/>
    </row>
    <row r="1120" spans="1:30" ht="20" customHeight="1" x14ac:dyDescent="0.2">
      <c r="A1120" s="20"/>
      <c r="B1120" s="33"/>
      <c r="C1120" s="63"/>
      <c r="D1120" s="22"/>
      <c r="E1120" s="27"/>
      <c r="F1120" s="27"/>
      <c r="G1120" s="27"/>
      <c r="H1120" s="27"/>
      <c r="I1120" s="27"/>
      <c r="J1120" s="23"/>
      <c r="K1120" s="27"/>
      <c r="L1120" s="27"/>
      <c r="M1120" s="27"/>
      <c r="N1120" s="27"/>
      <c r="O1120" s="27"/>
      <c r="P1120" s="27"/>
      <c r="Q1120" s="27"/>
      <c r="R1120" s="23"/>
      <c r="S1120" s="64"/>
      <c r="T1120" s="24"/>
      <c r="U1120" s="49"/>
      <c r="V1120" s="54"/>
      <c r="W1120" s="25"/>
      <c r="X1120" s="25"/>
      <c r="Y1120" s="25"/>
      <c r="Z1120" s="25"/>
      <c r="AA1120" s="25"/>
      <c r="AB1120" s="25"/>
      <c r="AC1120" s="25"/>
      <c r="AD1120" s="55"/>
    </row>
    <row r="1121" spans="1:30" ht="20" customHeight="1" x14ac:dyDescent="0.2">
      <c r="A1121" s="20"/>
      <c r="B1121" s="33"/>
      <c r="C1121" s="63"/>
      <c r="D1121" s="22"/>
      <c r="E1121" s="27"/>
      <c r="F1121" s="27"/>
      <c r="G1121" s="27"/>
      <c r="H1121" s="27"/>
      <c r="I1121" s="27"/>
      <c r="J1121" s="23"/>
      <c r="K1121" s="27"/>
      <c r="L1121" s="27"/>
      <c r="M1121" s="27"/>
      <c r="N1121" s="27"/>
      <c r="O1121" s="27"/>
      <c r="P1121" s="27"/>
      <c r="Q1121" s="27"/>
      <c r="R1121" s="23"/>
      <c r="S1121" s="64"/>
      <c r="T1121" s="24"/>
      <c r="U1121" s="49"/>
      <c r="V1121" s="54"/>
      <c r="W1121" s="25"/>
      <c r="X1121" s="25"/>
      <c r="Y1121" s="25"/>
      <c r="Z1121" s="25"/>
      <c r="AA1121" s="25"/>
      <c r="AB1121" s="25"/>
      <c r="AC1121" s="25"/>
      <c r="AD1121" s="55"/>
    </row>
    <row r="1122" spans="1:30" ht="20" customHeight="1" x14ac:dyDescent="0.2">
      <c r="A1122" s="20"/>
      <c r="B1122" s="33"/>
      <c r="C1122" s="63"/>
      <c r="D1122" s="22"/>
      <c r="E1122" s="27"/>
      <c r="F1122" s="27"/>
      <c r="G1122" s="27"/>
      <c r="H1122" s="27"/>
      <c r="I1122" s="27"/>
      <c r="J1122" s="23"/>
      <c r="K1122" s="27"/>
      <c r="L1122" s="27"/>
      <c r="M1122" s="27"/>
      <c r="N1122" s="27"/>
      <c r="O1122" s="27"/>
      <c r="P1122" s="27"/>
      <c r="Q1122" s="27"/>
      <c r="R1122" s="23"/>
      <c r="S1122" s="64"/>
      <c r="T1122" s="24"/>
      <c r="U1122" s="49"/>
      <c r="V1122" s="54"/>
      <c r="W1122" s="25"/>
      <c r="X1122" s="25"/>
      <c r="Y1122" s="25"/>
      <c r="Z1122" s="25"/>
      <c r="AA1122" s="25"/>
      <c r="AB1122" s="25"/>
      <c r="AC1122" s="25"/>
      <c r="AD1122" s="55"/>
    </row>
    <row r="1123" spans="1:30" ht="20" customHeight="1" x14ac:dyDescent="0.2">
      <c r="A1123" s="20"/>
      <c r="B1123" s="33"/>
      <c r="C1123" s="63"/>
      <c r="D1123" s="22"/>
      <c r="E1123" s="27"/>
      <c r="F1123" s="27"/>
      <c r="G1123" s="27"/>
      <c r="H1123" s="27"/>
      <c r="I1123" s="27"/>
      <c r="J1123" s="23"/>
      <c r="K1123" s="27"/>
      <c r="L1123" s="27"/>
      <c r="M1123" s="27"/>
      <c r="N1123" s="27"/>
      <c r="O1123" s="27"/>
      <c r="P1123" s="27"/>
      <c r="Q1123" s="27"/>
      <c r="R1123" s="23"/>
      <c r="S1123" s="64"/>
      <c r="T1123" s="24"/>
      <c r="U1123" s="49"/>
      <c r="V1123" s="54"/>
      <c r="W1123" s="25"/>
      <c r="X1123" s="25"/>
      <c r="Y1123" s="25"/>
      <c r="Z1123" s="25"/>
      <c r="AA1123" s="25"/>
      <c r="AB1123" s="25"/>
      <c r="AC1123" s="25"/>
      <c r="AD1123" s="55"/>
    </row>
    <row r="1124" spans="1:30" ht="20" customHeight="1" x14ac:dyDescent="0.2">
      <c r="A1124" s="20"/>
      <c r="B1124" s="33"/>
      <c r="C1124" s="63"/>
      <c r="D1124" s="22"/>
      <c r="E1124" s="27"/>
      <c r="F1124" s="27"/>
      <c r="G1124" s="27"/>
      <c r="H1124" s="27"/>
      <c r="I1124" s="27"/>
      <c r="J1124" s="23"/>
      <c r="K1124" s="27"/>
      <c r="L1124" s="27"/>
      <c r="M1124" s="27"/>
      <c r="N1124" s="27"/>
      <c r="O1124" s="27"/>
      <c r="P1124" s="27"/>
      <c r="Q1124" s="27"/>
      <c r="R1124" s="23"/>
      <c r="S1124" s="64"/>
      <c r="T1124" s="24"/>
      <c r="U1124" s="49"/>
      <c r="V1124" s="54"/>
      <c r="W1124" s="25"/>
      <c r="X1124" s="25"/>
      <c r="Y1124" s="25"/>
      <c r="Z1124" s="25"/>
      <c r="AA1124" s="25"/>
      <c r="AB1124" s="25"/>
      <c r="AC1124" s="25"/>
      <c r="AD1124" s="55"/>
    </row>
    <row r="1125" spans="1:30" ht="20" customHeight="1" x14ac:dyDescent="0.2">
      <c r="A1125" s="20"/>
      <c r="B1125" s="33"/>
      <c r="C1125" s="63"/>
      <c r="D1125" s="22"/>
      <c r="E1125" s="23"/>
      <c r="F1125" s="23"/>
      <c r="G1125" s="23"/>
      <c r="H1125" s="23"/>
      <c r="I1125" s="23"/>
      <c r="J1125" s="23"/>
      <c r="K1125" s="23"/>
      <c r="L1125" s="23"/>
      <c r="M1125" s="23"/>
      <c r="N1125" s="27"/>
      <c r="O1125" s="23"/>
      <c r="P1125" s="23"/>
      <c r="Q1125" s="23"/>
      <c r="R1125" s="23"/>
      <c r="S1125" s="64"/>
      <c r="T1125" s="24"/>
      <c r="U1125" s="49"/>
      <c r="V1125" s="54"/>
      <c r="W1125" s="25"/>
      <c r="X1125" s="25"/>
      <c r="Y1125" s="25"/>
      <c r="Z1125" s="25"/>
      <c r="AA1125" s="25"/>
      <c r="AB1125" s="25"/>
      <c r="AC1125" s="25"/>
      <c r="AD1125" s="55"/>
    </row>
    <row r="1126" spans="1:30" ht="20" customHeight="1" x14ac:dyDescent="0.2">
      <c r="A1126" s="20"/>
      <c r="B1126" s="33"/>
      <c r="C1126" s="63"/>
      <c r="D1126" s="22"/>
      <c r="E1126" s="23"/>
      <c r="F1126" s="23"/>
      <c r="G1126" s="23"/>
      <c r="H1126" s="23"/>
      <c r="I1126" s="23"/>
      <c r="J1126" s="23"/>
      <c r="K1126" s="23"/>
      <c r="L1126" s="23"/>
      <c r="M1126" s="23"/>
      <c r="N1126" s="27"/>
      <c r="O1126" s="23"/>
      <c r="P1126" s="23"/>
      <c r="Q1126" s="23"/>
      <c r="R1126" s="23"/>
      <c r="S1126" s="64"/>
      <c r="T1126" s="24"/>
      <c r="U1126" s="49"/>
      <c r="V1126" s="54"/>
      <c r="W1126" s="25"/>
      <c r="X1126" s="25"/>
      <c r="Y1126" s="25"/>
      <c r="Z1126" s="25"/>
      <c r="AA1126" s="25"/>
      <c r="AB1126" s="25"/>
      <c r="AC1126" s="25"/>
      <c r="AD1126" s="55"/>
    </row>
    <row r="1127" spans="1:30" ht="20" customHeight="1" x14ac:dyDescent="0.2">
      <c r="A1127" s="20"/>
      <c r="B1127" s="33"/>
      <c r="C1127" s="63"/>
      <c r="D1127" s="22"/>
      <c r="E1127" s="23"/>
      <c r="F1127" s="23"/>
      <c r="G1127" s="23"/>
      <c r="H1127" s="23"/>
      <c r="I1127" s="23"/>
      <c r="J1127" s="23"/>
      <c r="K1127" s="23"/>
      <c r="L1127" s="23"/>
      <c r="M1127" s="23"/>
      <c r="N1127" s="27"/>
      <c r="O1127" s="23"/>
      <c r="P1127" s="23"/>
      <c r="Q1127" s="23"/>
      <c r="R1127" s="23"/>
      <c r="S1127" s="64"/>
      <c r="T1127" s="24"/>
      <c r="U1127" s="49"/>
      <c r="V1127" s="54"/>
      <c r="W1127" s="25"/>
      <c r="X1127" s="25"/>
      <c r="Y1127" s="25"/>
      <c r="Z1127" s="25"/>
      <c r="AA1127" s="25"/>
      <c r="AB1127" s="25"/>
      <c r="AC1127" s="25"/>
      <c r="AD1127" s="55"/>
    </row>
    <row r="1128" spans="1:30" ht="20" customHeight="1" x14ac:dyDescent="0.2">
      <c r="A1128" s="20"/>
      <c r="B1128" s="33"/>
      <c r="C1128" s="63"/>
      <c r="D1128" s="22"/>
      <c r="E1128" s="23"/>
      <c r="F1128" s="23"/>
      <c r="G1128" s="23"/>
      <c r="H1128" s="23"/>
      <c r="I1128" s="23"/>
      <c r="J1128" s="23"/>
      <c r="K1128" s="23"/>
      <c r="L1128" s="23"/>
      <c r="M1128" s="23"/>
      <c r="N1128" s="27"/>
      <c r="O1128" s="23"/>
      <c r="P1128" s="23"/>
      <c r="Q1128" s="23"/>
      <c r="R1128" s="23"/>
      <c r="S1128" s="64"/>
      <c r="T1128" s="24"/>
      <c r="U1128" s="49"/>
      <c r="V1128" s="54"/>
      <c r="W1128" s="25"/>
      <c r="X1128" s="25"/>
      <c r="Y1128" s="25"/>
      <c r="Z1128" s="25"/>
      <c r="AA1128" s="25"/>
      <c r="AB1128" s="25"/>
      <c r="AC1128" s="25"/>
      <c r="AD1128" s="55"/>
    </row>
    <row r="1129" spans="1:30" ht="20" customHeight="1" x14ac:dyDescent="0.2">
      <c r="A1129" s="20"/>
      <c r="B1129" s="33"/>
      <c r="C1129" s="63"/>
      <c r="D1129" s="22"/>
      <c r="E1129" s="23"/>
      <c r="F1129" s="23"/>
      <c r="G1129" s="23"/>
      <c r="H1129" s="23"/>
      <c r="I1129" s="23"/>
      <c r="J1129" s="23"/>
      <c r="K1129" s="23"/>
      <c r="L1129" s="23"/>
      <c r="M1129" s="23"/>
      <c r="N1129" s="27"/>
      <c r="O1129" s="23"/>
      <c r="P1129" s="23"/>
      <c r="Q1129" s="23"/>
      <c r="R1129" s="23"/>
      <c r="S1129" s="64"/>
      <c r="T1129" s="24"/>
      <c r="U1129" s="49"/>
      <c r="V1129" s="54"/>
      <c r="W1129" s="25"/>
      <c r="X1129" s="25"/>
      <c r="Y1129" s="25"/>
      <c r="Z1129" s="25"/>
      <c r="AA1129" s="25"/>
      <c r="AB1129" s="25"/>
      <c r="AC1129" s="25"/>
      <c r="AD1129" s="55"/>
    </row>
    <row r="1130" spans="1:30" ht="20" customHeight="1" x14ac:dyDescent="0.2">
      <c r="A1130" s="20"/>
      <c r="B1130" s="33"/>
      <c r="C1130" s="63"/>
      <c r="D1130" s="22"/>
      <c r="E1130" s="23"/>
      <c r="F1130" s="23"/>
      <c r="G1130" s="23"/>
      <c r="H1130" s="23"/>
      <c r="I1130" s="23"/>
      <c r="J1130" s="23"/>
      <c r="K1130" s="23"/>
      <c r="L1130" s="23"/>
      <c r="M1130" s="23"/>
      <c r="N1130" s="27"/>
      <c r="O1130" s="23"/>
      <c r="P1130" s="23"/>
      <c r="Q1130" s="23"/>
      <c r="R1130" s="23"/>
      <c r="S1130" s="64"/>
      <c r="T1130" s="24"/>
      <c r="U1130" s="49"/>
      <c r="V1130" s="54"/>
      <c r="W1130" s="25"/>
      <c r="X1130" s="25"/>
      <c r="Y1130" s="25"/>
      <c r="Z1130" s="25"/>
      <c r="AA1130" s="25"/>
      <c r="AB1130" s="25"/>
      <c r="AC1130" s="25"/>
      <c r="AD1130" s="55"/>
    </row>
    <row r="1131" spans="1:30" ht="20" customHeight="1" x14ac:dyDescent="0.2">
      <c r="A1131" s="20"/>
      <c r="B1131" s="33"/>
      <c r="C1131" s="63"/>
      <c r="D1131" s="22"/>
      <c r="E1131" s="23"/>
      <c r="F1131" s="23"/>
      <c r="G1131" s="23"/>
      <c r="H1131" s="23"/>
      <c r="I1131" s="23"/>
      <c r="J1131" s="23"/>
      <c r="K1131" s="23"/>
      <c r="L1131" s="23"/>
      <c r="M1131" s="23"/>
      <c r="N1131" s="27"/>
      <c r="O1131" s="23"/>
      <c r="P1131" s="23"/>
      <c r="Q1131" s="23"/>
      <c r="R1131" s="23"/>
      <c r="S1131" s="64"/>
      <c r="T1131" s="24"/>
      <c r="U1131" s="49"/>
      <c r="V1131" s="54"/>
      <c r="W1131" s="25"/>
      <c r="X1131" s="25"/>
      <c r="Y1131" s="25"/>
      <c r="Z1131" s="25"/>
      <c r="AA1131" s="25"/>
      <c r="AB1131" s="25"/>
      <c r="AC1131" s="25"/>
      <c r="AD1131" s="55"/>
    </row>
    <row r="1132" spans="1:30" ht="20" customHeight="1" x14ac:dyDescent="0.2">
      <c r="A1132" s="20"/>
      <c r="B1132" s="33"/>
      <c r="C1132" s="63"/>
      <c r="D1132" s="22"/>
      <c r="E1132" s="23"/>
      <c r="F1132" s="23"/>
      <c r="G1132" s="23"/>
      <c r="H1132" s="23"/>
      <c r="I1132" s="23"/>
      <c r="J1132" s="23"/>
      <c r="K1132" s="23"/>
      <c r="L1132" s="23"/>
      <c r="M1132" s="23"/>
      <c r="N1132" s="27"/>
      <c r="O1132" s="23"/>
      <c r="P1132" s="23"/>
      <c r="Q1132" s="23"/>
      <c r="R1132" s="23"/>
      <c r="S1132" s="64"/>
      <c r="T1132" s="24"/>
      <c r="U1132" s="49"/>
      <c r="V1132" s="54"/>
      <c r="W1132" s="25"/>
      <c r="X1132" s="25"/>
      <c r="Y1132" s="25"/>
      <c r="Z1132" s="25"/>
      <c r="AA1132" s="25"/>
      <c r="AB1132" s="25"/>
      <c r="AC1132" s="25"/>
      <c r="AD1132" s="55"/>
    </row>
    <row r="1133" spans="1:30" ht="20" customHeight="1" x14ac:dyDescent="0.2">
      <c r="A1133" s="20"/>
      <c r="B1133" s="33"/>
      <c r="C1133" s="63"/>
      <c r="D1133" s="22"/>
      <c r="E1133" s="23"/>
      <c r="F1133" s="23"/>
      <c r="G1133" s="26"/>
      <c r="H1133" s="23"/>
      <c r="I1133" s="23"/>
      <c r="J1133" s="23"/>
      <c r="K1133" s="23"/>
      <c r="L1133" s="23"/>
      <c r="M1133" s="23"/>
      <c r="N1133" s="27"/>
      <c r="O1133" s="23"/>
      <c r="P1133" s="23"/>
      <c r="Q1133" s="23"/>
      <c r="R1133" s="23"/>
      <c r="S1133" s="64"/>
      <c r="T1133" s="24"/>
      <c r="U1133" s="49"/>
      <c r="V1133" s="54"/>
      <c r="W1133" s="25"/>
      <c r="X1133" s="25"/>
      <c r="Y1133" s="25"/>
      <c r="Z1133" s="25"/>
      <c r="AA1133" s="25"/>
      <c r="AB1133" s="25"/>
      <c r="AC1133" s="25"/>
      <c r="AD1133" s="55"/>
    </row>
    <row r="1134" spans="1:30" ht="20" customHeight="1" x14ac:dyDescent="0.2">
      <c r="A1134" s="20"/>
      <c r="B1134" s="33"/>
      <c r="C1134" s="63"/>
      <c r="D1134" s="22"/>
      <c r="E1134" s="23"/>
      <c r="F1134" s="23"/>
      <c r="G1134" s="26"/>
      <c r="H1134" s="23"/>
      <c r="I1134" s="23"/>
      <c r="J1134" s="23"/>
      <c r="K1134" s="23"/>
      <c r="L1134" s="23"/>
      <c r="M1134" s="23"/>
      <c r="N1134" s="27"/>
      <c r="O1134" s="23"/>
      <c r="P1134" s="23"/>
      <c r="Q1134" s="23"/>
      <c r="R1134" s="23"/>
      <c r="S1134" s="64"/>
      <c r="T1134" s="24"/>
      <c r="U1134" s="49"/>
      <c r="V1134" s="54"/>
      <c r="W1134" s="25"/>
      <c r="X1134" s="25"/>
      <c r="Y1134" s="25"/>
      <c r="Z1134" s="25"/>
      <c r="AA1134" s="25"/>
      <c r="AB1134" s="25"/>
      <c r="AC1134" s="25"/>
      <c r="AD1134" s="55"/>
    </row>
    <row r="1135" spans="1:30" ht="20" customHeight="1" x14ac:dyDescent="0.2">
      <c r="A1135" s="20"/>
      <c r="B1135" s="33"/>
      <c r="C1135" s="63"/>
      <c r="D1135" s="22"/>
      <c r="E1135" s="23"/>
      <c r="F1135" s="23"/>
      <c r="G1135" s="26"/>
      <c r="H1135" s="23"/>
      <c r="I1135" s="23"/>
      <c r="J1135" s="23"/>
      <c r="K1135" s="23"/>
      <c r="L1135" s="23"/>
      <c r="M1135" s="23"/>
      <c r="N1135" s="27"/>
      <c r="O1135" s="23"/>
      <c r="P1135" s="23"/>
      <c r="Q1135" s="23"/>
      <c r="R1135" s="23"/>
      <c r="S1135" s="64"/>
      <c r="T1135" s="24"/>
      <c r="U1135" s="49"/>
      <c r="V1135" s="54"/>
      <c r="W1135" s="25"/>
      <c r="X1135" s="25"/>
      <c r="Y1135" s="25"/>
      <c r="Z1135" s="25"/>
      <c r="AA1135" s="25"/>
      <c r="AB1135" s="25"/>
      <c r="AC1135" s="25"/>
      <c r="AD1135" s="55"/>
    </row>
    <row r="1136" spans="1:30" ht="20" customHeight="1" x14ac:dyDescent="0.2">
      <c r="A1136" s="20"/>
      <c r="B1136" s="33"/>
      <c r="C1136" s="63"/>
      <c r="D1136" s="22"/>
      <c r="E1136" s="23"/>
      <c r="F1136" s="23"/>
      <c r="G1136" s="26"/>
      <c r="H1136" s="23"/>
      <c r="I1136" s="23"/>
      <c r="J1136" s="23"/>
      <c r="K1136" s="23"/>
      <c r="L1136" s="23"/>
      <c r="M1136" s="23"/>
      <c r="N1136" s="27"/>
      <c r="O1136" s="23"/>
      <c r="P1136" s="23"/>
      <c r="Q1136" s="23"/>
      <c r="R1136" s="23"/>
      <c r="S1136" s="64"/>
      <c r="T1136" s="24"/>
      <c r="U1136" s="49"/>
      <c r="V1136" s="54"/>
      <c r="W1136" s="25"/>
      <c r="X1136" s="25"/>
      <c r="Y1136" s="25"/>
      <c r="Z1136" s="25"/>
      <c r="AA1136" s="25"/>
      <c r="AB1136" s="25"/>
      <c r="AC1136" s="25"/>
      <c r="AD1136" s="55"/>
    </row>
    <row r="1137" spans="1:30" ht="20" customHeight="1" x14ac:dyDescent="0.2">
      <c r="A1137" s="20"/>
      <c r="B1137" s="33"/>
      <c r="C1137" s="63"/>
      <c r="D1137" s="22"/>
      <c r="E1137" s="23"/>
      <c r="F1137" s="23"/>
      <c r="G1137" s="26"/>
      <c r="H1137" s="23"/>
      <c r="I1137" s="23"/>
      <c r="J1137" s="23"/>
      <c r="K1137" s="23"/>
      <c r="L1137" s="23"/>
      <c r="M1137" s="23"/>
      <c r="N1137" s="27"/>
      <c r="O1137" s="23"/>
      <c r="P1137" s="23"/>
      <c r="Q1137" s="23"/>
      <c r="R1137" s="23"/>
      <c r="S1137" s="64"/>
      <c r="T1137" s="24"/>
      <c r="U1137" s="49"/>
      <c r="V1137" s="54"/>
      <c r="W1137" s="25"/>
      <c r="X1137" s="25"/>
      <c r="Y1137" s="25"/>
      <c r="Z1137" s="25"/>
      <c r="AA1137" s="25"/>
      <c r="AB1137" s="25"/>
      <c r="AC1137" s="25"/>
      <c r="AD1137" s="55"/>
    </row>
    <row r="1138" spans="1:30" ht="20" customHeight="1" x14ac:dyDescent="0.2">
      <c r="A1138" s="20"/>
      <c r="B1138" s="33"/>
      <c r="C1138" s="63"/>
      <c r="D1138" s="22"/>
      <c r="E1138" s="23"/>
      <c r="F1138" s="23"/>
      <c r="G1138" s="26"/>
      <c r="H1138" s="23"/>
      <c r="I1138" s="23"/>
      <c r="J1138" s="23"/>
      <c r="K1138" s="23"/>
      <c r="L1138" s="23"/>
      <c r="M1138" s="23"/>
      <c r="N1138" s="27"/>
      <c r="O1138" s="23"/>
      <c r="P1138" s="23"/>
      <c r="Q1138" s="23"/>
      <c r="R1138" s="23"/>
      <c r="S1138" s="64"/>
      <c r="T1138" s="24"/>
      <c r="U1138" s="49"/>
      <c r="V1138" s="54"/>
      <c r="W1138" s="25"/>
      <c r="X1138" s="25"/>
      <c r="Y1138" s="25"/>
      <c r="Z1138" s="25"/>
      <c r="AA1138" s="25"/>
      <c r="AB1138" s="25"/>
      <c r="AC1138" s="25"/>
      <c r="AD1138" s="55"/>
    </row>
    <row r="1139" spans="1:30" ht="20" customHeight="1" x14ac:dyDescent="0.2">
      <c r="A1139" s="20"/>
      <c r="B1139" s="33"/>
      <c r="C1139" s="63"/>
      <c r="D1139" s="22"/>
      <c r="E1139" s="23"/>
      <c r="F1139" s="23"/>
      <c r="G1139" s="26"/>
      <c r="H1139" s="23"/>
      <c r="I1139" s="23"/>
      <c r="J1139" s="23"/>
      <c r="K1139" s="23"/>
      <c r="L1139" s="23"/>
      <c r="M1139" s="23"/>
      <c r="N1139" s="27"/>
      <c r="O1139" s="23"/>
      <c r="P1139" s="23"/>
      <c r="Q1139" s="23"/>
      <c r="R1139" s="23"/>
      <c r="S1139" s="64"/>
      <c r="T1139" s="24"/>
      <c r="U1139" s="49"/>
      <c r="V1139" s="54"/>
      <c r="W1139" s="25"/>
      <c r="X1139" s="25"/>
      <c r="Y1139" s="25"/>
      <c r="Z1139" s="25"/>
      <c r="AA1139" s="25"/>
      <c r="AB1139" s="25"/>
      <c r="AC1139" s="25"/>
      <c r="AD1139" s="55"/>
    </row>
    <row r="1140" spans="1:30" ht="20" customHeight="1" x14ac:dyDescent="0.2">
      <c r="A1140" s="20"/>
      <c r="B1140" s="33"/>
      <c r="C1140" s="63"/>
      <c r="D1140" s="22"/>
      <c r="E1140" s="23"/>
      <c r="F1140" s="23"/>
      <c r="G1140" s="26"/>
      <c r="H1140" s="23"/>
      <c r="I1140" s="23"/>
      <c r="J1140" s="23"/>
      <c r="K1140" s="23"/>
      <c r="L1140" s="23"/>
      <c r="M1140" s="23"/>
      <c r="N1140" s="27"/>
      <c r="O1140" s="23"/>
      <c r="P1140" s="23"/>
      <c r="Q1140" s="23"/>
      <c r="R1140" s="23"/>
      <c r="S1140" s="64"/>
      <c r="T1140" s="24"/>
      <c r="U1140" s="49"/>
      <c r="V1140" s="54"/>
      <c r="W1140" s="25"/>
      <c r="X1140" s="25"/>
      <c r="Y1140" s="25"/>
      <c r="Z1140" s="25"/>
      <c r="AA1140" s="25"/>
      <c r="AB1140" s="25"/>
      <c r="AC1140" s="25"/>
      <c r="AD1140" s="55"/>
    </row>
    <row r="1141" spans="1:30" ht="20" customHeight="1" x14ac:dyDescent="0.2">
      <c r="A1141" s="20"/>
      <c r="B1141" s="33"/>
      <c r="C1141" s="63"/>
      <c r="D1141" s="22"/>
      <c r="E1141" s="23"/>
      <c r="F1141" s="23"/>
      <c r="G1141" s="26"/>
      <c r="H1141" s="23"/>
      <c r="I1141" s="23"/>
      <c r="J1141" s="23"/>
      <c r="K1141" s="23"/>
      <c r="L1141" s="23"/>
      <c r="M1141" s="23"/>
      <c r="N1141" s="27"/>
      <c r="O1141" s="23"/>
      <c r="P1141" s="23"/>
      <c r="Q1141" s="23"/>
      <c r="R1141" s="23"/>
      <c r="S1141" s="64"/>
      <c r="T1141" s="24"/>
      <c r="U1141" s="49"/>
      <c r="V1141" s="54"/>
      <c r="W1141" s="25"/>
      <c r="X1141" s="25"/>
      <c r="Y1141" s="25"/>
      <c r="Z1141" s="25"/>
      <c r="AA1141" s="25"/>
      <c r="AB1141" s="25"/>
      <c r="AC1141" s="25"/>
      <c r="AD1141" s="55"/>
    </row>
    <row r="1142" spans="1:30" ht="20" customHeight="1" x14ac:dyDescent="0.2">
      <c r="A1142" s="20"/>
      <c r="B1142" s="33"/>
      <c r="C1142" s="63"/>
      <c r="D1142" s="22"/>
      <c r="E1142" s="23"/>
      <c r="F1142" s="23"/>
      <c r="G1142" s="26"/>
      <c r="H1142" s="23"/>
      <c r="I1142" s="23"/>
      <c r="J1142" s="23"/>
      <c r="K1142" s="23"/>
      <c r="L1142" s="23"/>
      <c r="M1142" s="23"/>
      <c r="N1142" s="27"/>
      <c r="O1142" s="23"/>
      <c r="P1142" s="23"/>
      <c r="Q1142" s="23"/>
      <c r="R1142" s="23"/>
      <c r="S1142" s="64"/>
      <c r="T1142" s="24"/>
      <c r="U1142" s="49"/>
      <c r="V1142" s="54"/>
      <c r="W1142" s="25"/>
      <c r="X1142" s="25"/>
      <c r="Y1142" s="25"/>
      <c r="Z1142" s="25"/>
      <c r="AA1142" s="25"/>
      <c r="AB1142" s="25"/>
      <c r="AC1142" s="25"/>
      <c r="AD1142" s="55"/>
    </row>
    <row r="1143" spans="1:30" ht="20" customHeight="1" x14ac:dyDescent="0.2">
      <c r="A1143" s="20"/>
      <c r="B1143" s="33"/>
      <c r="C1143" s="63"/>
      <c r="D1143" s="22"/>
      <c r="E1143" s="23"/>
      <c r="F1143" s="23"/>
      <c r="G1143" s="26"/>
      <c r="H1143" s="23"/>
      <c r="I1143" s="23"/>
      <c r="J1143" s="23"/>
      <c r="K1143" s="23"/>
      <c r="L1143" s="23"/>
      <c r="M1143" s="23"/>
      <c r="N1143" s="27"/>
      <c r="O1143" s="23"/>
      <c r="P1143" s="23"/>
      <c r="Q1143" s="23"/>
      <c r="R1143" s="23"/>
      <c r="S1143" s="64"/>
      <c r="T1143" s="24"/>
      <c r="U1143" s="49"/>
      <c r="V1143" s="54"/>
      <c r="W1143" s="25"/>
      <c r="X1143" s="25"/>
      <c r="Y1143" s="25"/>
      <c r="Z1143" s="25"/>
      <c r="AA1143" s="25"/>
      <c r="AB1143" s="25"/>
      <c r="AC1143" s="25"/>
      <c r="AD1143" s="55"/>
    </row>
    <row r="1144" spans="1:30" ht="20" customHeight="1" x14ac:dyDescent="0.2">
      <c r="A1144" s="20"/>
      <c r="B1144" s="33"/>
      <c r="C1144" s="63"/>
      <c r="D1144" s="22"/>
      <c r="E1144" s="23"/>
      <c r="F1144" s="23"/>
      <c r="G1144" s="26"/>
      <c r="H1144" s="23"/>
      <c r="I1144" s="23"/>
      <c r="J1144" s="23"/>
      <c r="K1144" s="23"/>
      <c r="L1144" s="23"/>
      <c r="M1144" s="23"/>
      <c r="N1144" s="27"/>
      <c r="O1144" s="23"/>
      <c r="P1144" s="23"/>
      <c r="Q1144" s="23"/>
      <c r="R1144" s="23"/>
      <c r="S1144" s="64"/>
      <c r="T1144" s="24"/>
      <c r="U1144" s="49"/>
      <c r="V1144" s="54"/>
      <c r="W1144" s="25"/>
      <c r="X1144" s="25"/>
      <c r="Y1144" s="25"/>
      <c r="Z1144" s="25"/>
      <c r="AA1144" s="25"/>
      <c r="AB1144" s="25"/>
      <c r="AC1144" s="25"/>
      <c r="AD1144" s="55"/>
    </row>
    <row r="1145" spans="1:30" ht="20" customHeight="1" x14ac:dyDescent="0.2">
      <c r="A1145" s="20"/>
      <c r="B1145" s="33"/>
      <c r="C1145" s="63"/>
      <c r="D1145" s="22"/>
      <c r="E1145" s="23"/>
      <c r="F1145" s="23"/>
      <c r="G1145" s="26"/>
      <c r="H1145" s="23"/>
      <c r="I1145" s="23"/>
      <c r="J1145" s="23"/>
      <c r="K1145" s="23"/>
      <c r="L1145" s="23"/>
      <c r="M1145" s="23"/>
      <c r="N1145" s="27"/>
      <c r="O1145" s="23"/>
      <c r="P1145" s="23"/>
      <c r="Q1145" s="23"/>
      <c r="R1145" s="23"/>
      <c r="S1145" s="64"/>
      <c r="T1145" s="24"/>
      <c r="U1145" s="49"/>
      <c r="V1145" s="54"/>
      <c r="W1145" s="25"/>
      <c r="X1145" s="25"/>
      <c r="Y1145" s="25"/>
      <c r="Z1145" s="25"/>
      <c r="AA1145" s="25"/>
      <c r="AB1145" s="25"/>
      <c r="AC1145" s="25"/>
      <c r="AD1145" s="55"/>
    </row>
    <row r="1146" spans="1:30" ht="20" customHeight="1" x14ac:dyDescent="0.2">
      <c r="A1146" s="20"/>
      <c r="B1146" s="33"/>
      <c r="C1146" s="63"/>
      <c r="D1146" s="22"/>
      <c r="E1146" s="23"/>
      <c r="F1146" s="23"/>
      <c r="G1146" s="26"/>
      <c r="H1146" s="23"/>
      <c r="I1146" s="23"/>
      <c r="J1146" s="23"/>
      <c r="K1146" s="23"/>
      <c r="L1146" s="23"/>
      <c r="M1146" s="23"/>
      <c r="N1146" s="27"/>
      <c r="O1146" s="23"/>
      <c r="P1146" s="23"/>
      <c r="Q1146" s="23"/>
      <c r="R1146" s="23"/>
      <c r="S1146" s="64"/>
      <c r="T1146" s="24"/>
      <c r="U1146" s="49"/>
      <c r="V1146" s="54"/>
      <c r="W1146" s="25"/>
      <c r="X1146" s="25"/>
      <c r="Y1146" s="25"/>
      <c r="Z1146" s="25"/>
      <c r="AA1146" s="25"/>
      <c r="AB1146" s="25"/>
      <c r="AC1146" s="25"/>
      <c r="AD1146" s="55"/>
    </row>
    <row r="1147" spans="1:30" ht="20" customHeight="1" x14ac:dyDescent="0.2">
      <c r="A1147" s="20"/>
      <c r="B1147" s="33"/>
      <c r="C1147" s="63"/>
      <c r="D1147" s="22"/>
      <c r="E1147" s="23"/>
      <c r="F1147" s="23"/>
      <c r="G1147" s="26"/>
      <c r="H1147" s="23"/>
      <c r="I1147" s="23"/>
      <c r="J1147" s="23"/>
      <c r="K1147" s="23"/>
      <c r="L1147" s="23"/>
      <c r="M1147" s="23"/>
      <c r="N1147" s="27"/>
      <c r="O1147" s="23"/>
      <c r="P1147" s="23"/>
      <c r="Q1147" s="23"/>
      <c r="R1147" s="23"/>
      <c r="S1147" s="64"/>
      <c r="T1147" s="24"/>
      <c r="U1147" s="49"/>
      <c r="V1147" s="54"/>
      <c r="W1147" s="25"/>
      <c r="X1147" s="25"/>
      <c r="Y1147" s="25"/>
      <c r="Z1147" s="25"/>
      <c r="AA1147" s="25"/>
      <c r="AB1147" s="25"/>
      <c r="AC1147" s="25"/>
      <c r="AD1147" s="55"/>
    </row>
    <row r="1148" spans="1:30" ht="20" customHeight="1" x14ac:dyDescent="0.2">
      <c r="A1148" s="20"/>
      <c r="B1148" s="33"/>
      <c r="C1148" s="63"/>
      <c r="D1148" s="22"/>
      <c r="E1148" s="23"/>
      <c r="F1148" s="23"/>
      <c r="G1148" s="26"/>
      <c r="H1148" s="23"/>
      <c r="I1148" s="23"/>
      <c r="J1148" s="23"/>
      <c r="K1148" s="23"/>
      <c r="L1148" s="23"/>
      <c r="M1148" s="23"/>
      <c r="N1148" s="27"/>
      <c r="O1148" s="23"/>
      <c r="P1148" s="23"/>
      <c r="Q1148" s="23"/>
      <c r="R1148" s="23"/>
      <c r="S1148" s="64"/>
      <c r="T1148" s="24"/>
      <c r="U1148" s="49"/>
      <c r="V1148" s="54"/>
      <c r="W1148" s="25"/>
      <c r="X1148" s="25"/>
      <c r="Y1148" s="25"/>
      <c r="Z1148" s="25"/>
      <c r="AA1148" s="25"/>
      <c r="AB1148" s="25"/>
      <c r="AC1148" s="25"/>
      <c r="AD1148" s="55"/>
    </row>
    <row r="1149" spans="1:30" ht="20" customHeight="1" x14ac:dyDescent="0.2">
      <c r="A1149" s="20"/>
      <c r="B1149" s="33"/>
      <c r="C1149" s="63"/>
      <c r="D1149" s="22"/>
      <c r="E1149" s="23"/>
      <c r="F1149" s="23"/>
      <c r="G1149" s="26"/>
      <c r="H1149" s="23"/>
      <c r="I1149" s="23"/>
      <c r="J1149" s="23"/>
      <c r="K1149" s="23"/>
      <c r="L1149" s="23"/>
      <c r="M1149" s="23"/>
      <c r="N1149" s="27"/>
      <c r="O1149" s="23"/>
      <c r="P1149" s="23"/>
      <c r="Q1149" s="23"/>
      <c r="R1149" s="23"/>
      <c r="S1149" s="64"/>
      <c r="T1149" s="24"/>
      <c r="U1149" s="49"/>
      <c r="V1149" s="54"/>
      <c r="W1149" s="25"/>
      <c r="X1149" s="25"/>
      <c r="Y1149" s="25"/>
      <c r="Z1149" s="25"/>
      <c r="AA1149" s="25"/>
      <c r="AB1149" s="25"/>
      <c r="AC1149" s="25"/>
      <c r="AD1149" s="55"/>
    </row>
    <row r="1150" spans="1:30" ht="20" customHeight="1" x14ac:dyDescent="0.2">
      <c r="A1150" s="20"/>
      <c r="B1150" s="33"/>
      <c r="C1150" s="63"/>
      <c r="D1150" s="22"/>
      <c r="E1150" s="23"/>
      <c r="F1150" s="23"/>
      <c r="G1150" s="26"/>
      <c r="H1150" s="23"/>
      <c r="I1150" s="23"/>
      <c r="J1150" s="23"/>
      <c r="K1150" s="23"/>
      <c r="L1150" s="23"/>
      <c r="M1150" s="23"/>
      <c r="N1150" s="27"/>
      <c r="O1150" s="23"/>
      <c r="P1150" s="23"/>
      <c r="Q1150" s="23"/>
      <c r="R1150" s="23"/>
      <c r="S1150" s="64"/>
      <c r="T1150" s="24"/>
      <c r="U1150" s="49"/>
      <c r="V1150" s="54"/>
      <c r="W1150" s="25"/>
      <c r="X1150" s="25"/>
      <c r="Y1150" s="25"/>
      <c r="Z1150" s="25"/>
      <c r="AA1150" s="25"/>
      <c r="AB1150" s="25"/>
      <c r="AC1150" s="25"/>
      <c r="AD1150" s="55"/>
    </row>
    <row r="1151" spans="1:30" ht="20" customHeight="1" x14ac:dyDescent="0.2">
      <c r="A1151" s="20"/>
      <c r="B1151" s="33"/>
      <c r="C1151" s="63"/>
      <c r="D1151" s="22"/>
      <c r="E1151" s="23"/>
      <c r="F1151" s="23"/>
      <c r="G1151" s="26"/>
      <c r="H1151" s="23"/>
      <c r="I1151" s="23"/>
      <c r="J1151" s="23"/>
      <c r="K1151" s="23"/>
      <c r="L1151" s="23"/>
      <c r="M1151" s="23"/>
      <c r="N1151" s="27"/>
      <c r="O1151" s="23"/>
      <c r="P1151" s="23"/>
      <c r="Q1151" s="23"/>
      <c r="R1151" s="23"/>
      <c r="S1151" s="64"/>
      <c r="T1151" s="24"/>
      <c r="U1151" s="49"/>
      <c r="V1151" s="54"/>
      <c r="W1151" s="25"/>
      <c r="X1151" s="25"/>
      <c r="Y1151" s="25"/>
      <c r="Z1151" s="25"/>
      <c r="AA1151" s="25"/>
      <c r="AB1151" s="25"/>
      <c r="AC1151" s="25"/>
      <c r="AD1151" s="55"/>
    </row>
    <row r="1152" spans="1:30" ht="20" customHeight="1" x14ac:dyDescent="0.2">
      <c r="A1152" s="20"/>
      <c r="B1152" s="33"/>
      <c r="C1152" s="63"/>
      <c r="D1152" s="22"/>
      <c r="E1152" s="23"/>
      <c r="F1152" s="23"/>
      <c r="G1152" s="26"/>
      <c r="H1152" s="23"/>
      <c r="I1152" s="23"/>
      <c r="J1152" s="23"/>
      <c r="K1152" s="23"/>
      <c r="L1152" s="23"/>
      <c r="M1152" s="23"/>
      <c r="N1152" s="27"/>
      <c r="O1152" s="23"/>
      <c r="P1152" s="23"/>
      <c r="Q1152" s="23"/>
      <c r="R1152" s="23"/>
      <c r="S1152" s="64"/>
      <c r="T1152" s="24"/>
      <c r="U1152" s="49"/>
      <c r="V1152" s="54"/>
      <c r="W1152" s="25"/>
      <c r="X1152" s="25"/>
      <c r="Y1152" s="25"/>
      <c r="Z1152" s="25"/>
      <c r="AA1152" s="25"/>
      <c r="AB1152" s="25"/>
      <c r="AC1152" s="25"/>
      <c r="AD1152" s="55"/>
    </row>
    <row r="1153" spans="1:30" ht="20" customHeight="1" x14ac:dyDescent="0.2">
      <c r="A1153" s="20"/>
      <c r="B1153" s="33"/>
      <c r="C1153" s="63"/>
      <c r="D1153" s="22"/>
      <c r="E1153" s="23"/>
      <c r="F1153" s="23"/>
      <c r="G1153" s="23"/>
      <c r="H1153" s="23"/>
      <c r="I1153" s="23"/>
      <c r="J1153" s="23"/>
      <c r="K1153" s="23"/>
      <c r="L1153" s="23"/>
      <c r="M1153" s="23"/>
      <c r="N1153" s="27"/>
      <c r="O1153" s="23"/>
      <c r="P1153" s="23"/>
      <c r="Q1153" s="23"/>
      <c r="R1153" s="23"/>
      <c r="S1153" s="64"/>
      <c r="T1153" s="24"/>
      <c r="U1153" s="49"/>
      <c r="V1153" s="54"/>
      <c r="W1153" s="25"/>
      <c r="X1153" s="25"/>
      <c r="Y1153" s="25"/>
      <c r="Z1153" s="25"/>
      <c r="AA1153" s="25"/>
      <c r="AB1153" s="25"/>
      <c r="AC1153" s="25"/>
      <c r="AD1153" s="55"/>
    </row>
    <row r="1154" spans="1:30" ht="20" customHeight="1" x14ac:dyDescent="0.2">
      <c r="A1154" s="20"/>
      <c r="B1154" s="33"/>
      <c r="C1154" s="63"/>
      <c r="D1154" s="22"/>
      <c r="E1154" s="23"/>
      <c r="F1154" s="23"/>
      <c r="G1154" s="23"/>
      <c r="H1154" s="23"/>
      <c r="I1154" s="23"/>
      <c r="J1154" s="23"/>
      <c r="K1154" s="23"/>
      <c r="L1154" s="23"/>
      <c r="M1154" s="23"/>
      <c r="N1154" s="27"/>
      <c r="O1154" s="23"/>
      <c r="P1154" s="23"/>
      <c r="Q1154" s="23"/>
      <c r="R1154" s="23"/>
      <c r="S1154" s="64"/>
      <c r="T1154" s="24"/>
      <c r="U1154" s="49"/>
      <c r="V1154" s="54"/>
      <c r="W1154" s="25"/>
      <c r="X1154" s="25"/>
      <c r="Y1154" s="25"/>
      <c r="Z1154" s="25"/>
      <c r="AA1154" s="25"/>
      <c r="AB1154" s="25"/>
      <c r="AC1154" s="25"/>
      <c r="AD1154" s="55"/>
    </row>
    <row r="1155" spans="1:30" ht="20" customHeight="1" x14ac:dyDescent="0.2">
      <c r="A1155" s="20"/>
      <c r="B1155" s="33"/>
      <c r="C1155" s="63"/>
      <c r="D1155" s="22"/>
      <c r="E1155" s="23"/>
      <c r="F1155" s="23"/>
      <c r="G1155" s="23"/>
      <c r="H1155" s="23"/>
      <c r="I1155" s="23"/>
      <c r="J1155" s="23"/>
      <c r="K1155" s="23"/>
      <c r="L1155" s="23"/>
      <c r="M1155" s="23"/>
      <c r="N1155" s="27"/>
      <c r="O1155" s="23"/>
      <c r="P1155" s="23"/>
      <c r="Q1155" s="23"/>
      <c r="R1155" s="23"/>
      <c r="S1155" s="64"/>
      <c r="T1155" s="24"/>
      <c r="U1155" s="49"/>
      <c r="V1155" s="54"/>
      <c r="W1155" s="25"/>
      <c r="X1155" s="25"/>
      <c r="Y1155" s="25"/>
      <c r="Z1155" s="25"/>
      <c r="AA1155" s="25"/>
      <c r="AB1155" s="25"/>
      <c r="AC1155" s="25"/>
      <c r="AD1155" s="55"/>
    </row>
    <row r="1156" spans="1:30" ht="20" customHeight="1" x14ac:dyDescent="0.2">
      <c r="A1156" s="20"/>
      <c r="B1156" s="33"/>
      <c r="C1156" s="63"/>
      <c r="D1156" s="22"/>
      <c r="E1156" s="23"/>
      <c r="F1156" s="23"/>
      <c r="G1156" s="23"/>
      <c r="H1156" s="23"/>
      <c r="I1156" s="23"/>
      <c r="J1156" s="23"/>
      <c r="K1156" s="23"/>
      <c r="L1156" s="23"/>
      <c r="M1156" s="23"/>
      <c r="N1156" s="27"/>
      <c r="O1156" s="23"/>
      <c r="P1156" s="23"/>
      <c r="Q1156" s="23"/>
      <c r="R1156" s="23"/>
      <c r="S1156" s="64"/>
      <c r="T1156" s="24"/>
      <c r="U1156" s="49"/>
      <c r="V1156" s="54"/>
      <c r="W1156" s="25"/>
      <c r="X1156" s="25"/>
      <c r="Y1156" s="25"/>
      <c r="Z1156" s="25"/>
      <c r="AA1156" s="25"/>
      <c r="AB1156" s="25"/>
      <c r="AC1156" s="25"/>
      <c r="AD1156" s="55"/>
    </row>
    <row r="1157" spans="1:30" ht="20" customHeight="1" x14ac:dyDescent="0.2">
      <c r="A1157" s="20"/>
      <c r="B1157" s="33"/>
      <c r="C1157" s="63"/>
      <c r="D1157" s="22"/>
      <c r="E1157" s="23"/>
      <c r="F1157" s="23"/>
      <c r="G1157" s="23"/>
      <c r="H1157" s="23"/>
      <c r="I1157" s="23"/>
      <c r="J1157" s="23"/>
      <c r="K1157" s="23"/>
      <c r="L1157" s="23"/>
      <c r="M1157" s="23"/>
      <c r="N1157" s="27"/>
      <c r="O1157" s="23"/>
      <c r="P1157" s="23"/>
      <c r="Q1157" s="23"/>
      <c r="R1157" s="23"/>
      <c r="S1157" s="64"/>
      <c r="T1157" s="24"/>
      <c r="U1157" s="49"/>
      <c r="V1157" s="54"/>
      <c r="W1157" s="25"/>
      <c r="X1157" s="25"/>
      <c r="Y1157" s="25"/>
      <c r="Z1157" s="25"/>
      <c r="AA1157" s="25"/>
      <c r="AB1157" s="25"/>
      <c r="AC1157" s="25"/>
      <c r="AD1157" s="55"/>
    </row>
    <row r="1158" spans="1:30" ht="20" customHeight="1" x14ac:dyDescent="0.2">
      <c r="A1158" s="20"/>
      <c r="B1158" s="33"/>
      <c r="C1158" s="63"/>
      <c r="D1158" s="22"/>
      <c r="E1158" s="23"/>
      <c r="F1158" s="23"/>
      <c r="G1158" s="23"/>
      <c r="H1158" s="23"/>
      <c r="I1158" s="23"/>
      <c r="J1158" s="23"/>
      <c r="K1158" s="23"/>
      <c r="L1158" s="23"/>
      <c r="M1158" s="23"/>
      <c r="N1158" s="27"/>
      <c r="O1158" s="23"/>
      <c r="P1158" s="23"/>
      <c r="Q1158" s="23"/>
      <c r="R1158" s="23"/>
      <c r="S1158" s="64"/>
      <c r="T1158" s="24"/>
      <c r="U1158" s="49"/>
      <c r="V1158" s="54"/>
      <c r="W1158" s="25"/>
      <c r="X1158" s="25"/>
      <c r="Y1158" s="25"/>
      <c r="Z1158" s="25"/>
      <c r="AA1158" s="25"/>
      <c r="AB1158" s="25"/>
      <c r="AC1158" s="25"/>
      <c r="AD1158" s="55"/>
    </row>
    <row r="1159" spans="1:30" ht="20" customHeight="1" x14ac:dyDescent="0.2">
      <c r="A1159" s="20"/>
      <c r="B1159" s="33"/>
      <c r="C1159" s="63"/>
      <c r="D1159" s="22"/>
      <c r="E1159" s="23"/>
      <c r="F1159" s="23"/>
      <c r="G1159" s="23"/>
      <c r="H1159" s="23"/>
      <c r="I1159" s="23"/>
      <c r="J1159" s="23"/>
      <c r="K1159" s="23"/>
      <c r="L1159" s="23"/>
      <c r="M1159" s="23"/>
      <c r="N1159" s="27"/>
      <c r="O1159" s="23"/>
      <c r="P1159" s="23"/>
      <c r="Q1159" s="23"/>
      <c r="R1159" s="23"/>
      <c r="S1159" s="64"/>
      <c r="T1159" s="24"/>
      <c r="U1159" s="49"/>
      <c r="V1159" s="54"/>
      <c r="W1159" s="25"/>
      <c r="X1159" s="25"/>
      <c r="Y1159" s="25"/>
      <c r="Z1159" s="25"/>
      <c r="AA1159" s="25"/>
      <c r="AB1159" s="25"/>
      <c r="AC1159" s="25"/>
      <c r="AD1159" s="55"/>
    </row>
    <row r="1160" spans="1:30" ht="20" customHeight="1" x14ac:dyDescent="0.2">
      <c r="A1160" s="20"/>
      <c r="B1160" s="33"/>
      <c r="C1160" s="63"/>
      <c r="D1160" s="22"/>
      <c r="E1160" s="23"/>
      <c r="F1160" s="23"/>
      <c r="G1160" s="23"/>
      <c r="H1160" s="23"/>
      <c r="I1160" s="23"/>
      <c r="J1160" s="23"/>
      <c r="K1160" s="23"/>
      <c r="L1160" s="23"/>
      <c r="M1160" s="23"/>
      <c r="N1160" s="27"/>
      <c r="O1160" s="23"/>
      <c r="P1160" s="23"/>
      <c r="Q1160" s="23"/>
      <c r="R1160" s="23"/>
      <c r="S1160" s="64"/>
      <c r="T1160" s="24"/>
      <c r="U1160" s="49"/>
      <c r="V1160" s="54"/>
      <c r="W1160" s="25"/>
      <c r="X1160" s="25"/>
      <c r="Y1160" s="25"/>
      <c r="Z1160" s="25"/>
      <c r="AA1160" s="25"/>
      <c r="AB1160" s="25"/>
      <c r="AC1160" s="25"/>
      <c r="AD1160" s="55"/>
    </row>
    <row r="1161" spans="1:30" ht="20" customHeight="1" x14ac:dyDescent="0.2">
      <c r="A1161" s="20"/>
      <c r="B1161" s="33"/>
      <c r="C1161" s="63"/>
      <c r="D1161" s="22"/>
      <c r="E1161" s="23"/>
      <c r="F1161" s="23"/>
      <c r="G1161" s="23"/>
      <c r="H1161" s="23"/>
      <c r="I1161" s="23"/>
      <c r="J1161" s="23"/>
      <c r="K1161" s="23"/>
      <c r="L1161" s="23"/>
      <c r="M1161" s="23"/>
      <c r="N1161" s="27"/>
      <c r="O1161" s="23"/>
      <c r="P1161" s="23"/>
      <c r="Q1161" s="23"/>
      <c r="R1161" s="23"/>
      <c r="S1161" s="64"/>
      <c r="T1161" s="24"/>
      <c r="U1161" s="49"/>
      <c r="V1161" s="54"/>
      <c r="W1161" s="25"/>
      <c r="X1161" s="25"/>
      <c r="Y1161" s="25"/>
      <c r="Z1161" s="25"/>
      <c r="AA1161" s="25"/>
      <c r="AB1161" s="25"/>
      <c r="AC1161" s="25"/>
      <c r="AD1161" s="55"/>
    </row>
    <row r="1162" spans="1:30" ht="20" customHeight="1" x14ac:dyDescent="0.2">
      <c r="A1162" s="20"/>
      <c r="B1162" s="33"/>
      <c r="C1162" s="63"/>
      <c r="D1162" s="22"/>
      <c r="E1162" s="23"/>
      <c r="F1162" s="23"/>
      <c r="G1162" s="23"/>
      <c r="H1162" s="23"/>
      <c r="I1162" s="23"/>
      <c r="J1162" s="23"/>
      <c r="K1162" s="23"/>
      <c r="L1162" s="23"/>
      <c r="M1162" s="23"/>
      <c r="N1162" s="27"/>
      <c r="O1162" s="23"/>
      <c r="P1162" s="23"/>
      <c r="Q1162" s="23"/>
      <c r="R1162" s="23"/>
      <c r="S1162" s="64"/>
      <c r="T1162" s="24"/>
      <c r="U1162" s="49"/>
      <c r="V1162" s="54"/>
      <c r="W1162" s="25"/>
      <c r="X1162" s="25"/>
      <c r="Y1162" s="25"/>
      <c r="Z1162" s="25"/>
      <c r="AA1162" s="25"/>
      <c r="AB1162" s="25"/>
      <c r="AC1162" s="25"/>
      <c r="AD1162" s="55"/>
    </row>
    <row r="1163" spans="1:30" ht="20" customHeight="1" x14ac:dyDescent="0.2">
      <c r="A1163" s="20"/>
      <c r="B1163" s="33"/>
      <c r="C1163" s="63"/>
      <c r="D1163" s="22"/>
      <c r="E1163" s="23"/>
      <c r="F1163" s="23"/>
      <c r="G1163" s="23"/>
      <c r="H1163" s="23"/>
      <c r="I1163" s="23"/>
      <c r="J1163" s="23"/>
      <c r="K1163" s="23"/>
      <c r="L1163" s="23"/>
      <c r="M1163" s="23"/>
      <c r="N1163" s="27"/>
      <c r="O1163" s="23"/>
      <c r="P1163" s="23"/>
      <c r="Q1163" s="23"/>
      <c r="R1163" s="23"/>
      <c r="S1163" s="64"/>
      <c r="T1163" s="24"/>
      <c r="U1163" s="49"/>
      <c r="V1163" s="54"/>
      <c r="W1163" s="25"/>
      <c r="X1163" s="25"/>
      <c r="Y1163" s="25"/>
      <c r="Z1163" s="25"/>
      <c r="AA1163" s="25"/>
      <c r="AB1163" s="25"/>
      <c r="AC1163" s="25"/>
      <c r="AD1163" s="55"/>
    </row>
    <row r="1164" spans="1:30" ht="20" customHeight="1" x14ac:dyDescent="0.2">
      <c r="A1164" s="20"/>
      <c r="B1164" s="33"/>
      <c r="C1164" s="63"/>
      <c r="D1164" s="22"/>
      <c r="E1164" s="23"/>
      <c r="F1164" s="23"/>
      <c r="G1164" s="23"/>
      <c r="H1164" s="23"/>
      <c r="I1164" s="23"/>
      <c r="J1164" s="23"/>
      <c r="K1164" s="23"/>
      <c r="L1164" s="23"/>
      <c r="M1164" s="23"/>
      <c r="N1164" s="27"/>
      <c r="O1164" s="23"/>
      <c r="P1164" s="23"/>
      <c r="Q1164" s="23"/>
      <c r="R1164" s="23"/>
      <c r="S1164" s="64"/>
      <c r="T1164" s="24"/>
      <c r="U1164" s="49"/>
      <c r="V1164" s="54"/>
      <c r="W1164" s="25"/>
      <c r="X1164" s="25"/>
      <c r="Y1164" s="25"/>
      <c r="Z1164" s="25"/>
      <c r="AA1164" s="25"/>
      <c r="AB1164" s="25"/>
      <c r="AC1164" s="25"/>
      <c r="AD1164" s="55"/>
    </row>
    <row r="1165" spans="1:30" ht="20" customHeight="1" x14ac:dyDescent="0.2">
      <c r="A1165" s="20"/>
      <c r="B1165" s="33"/>
      <c r="C1165" s="63"/>
      <c r="D1165" s="22"/>
      <c r="E1165" s="23"/>
      <c r="F1165" s="23"/>
      <c r="G1165" s="23"/>
      <c r="H1165" s="23"/>
      <c r="I1165" s="23"/>
      <c r="J1165" s="23"/>
      <c r="K1165" s="23"/>
      <c r="L1165" s="23"/>
      <c r="M1165" s="23"/>
      <c r="N1165" s="27"/>
      <c r="O1165" s="23"/>
      <c r="P1165" s="23"/>
      <c r="Q1165" s="23"/>
      <c r="R1165" s="23"/>
      <c r="S1165" s="64"/>
      <c r="T1165" s="24"/>
      <c r="U1165" s="49"/>
      <c r="V1165" s="54"/>
      <c r="W1165" s="25"/>
      <c r="X1165" s="25"/>
      <c r="Y1165" s="25"/>
      <c r="Z1165" s="25"/>
      <c r="AA1165" s="25"/>
      <c r="AB1165" s="25"/>
      <c r="AC1165" s="25"/>
      <c r="AD1165" s="55"/>
    </row>
    <row r="1166" spans="1:30" ht="20" customHeight="1" x14ac:dyDescent="0.2">
      <c r="A1166" s="20"/>
      <c r="B1166" s="33"/>
      <c r="C1166" s="63"/>
      <c r="D1166" s="22"/>
      <c r="E1166" s="23"/>
      <c r="F1166" s="23"/>
      <c r="G1166" s="23"/>
      <c r="H1166" s="23"/>
      <c r="I1166" s="23"/>
      <c r="J1166" s="23"/>
      <c r="K1166" s="23"/>
      <c r="L1166" s="23"/>
      <c r="M1166" s="23"/>
      <c r="N1166" s="27"/>
      <c r="O1166" s="23"/>
      <c r="P1166" s="23"/>
      <c r="Q1166" s="23"/>
      <c r="R1166" s="23"/>
      <c r="S1166" s="64"/>
      <c r="T1166" s="24"/>
      <c r="U1166" s="49"/>
      <c r="V1166" s="54"/>
      <c r="W1166" s="25"/>
      <c r="X1166" s="25"/>
      <c r="Y1166" s="25"/>
      <c r="Z1166" s="25"/>
      <c r="AA1166" s="25"/>
      <c r="AB1166" s="25"/>
      <c r="AC1166" s="25"/>
      <c r="AD1166" s="55"/>
    </row>
    <row r="1167" spans="1:30" ht="20" customHeight="1" x14ac:dyDescent="0.2">
      <c r="A1167" s="20"/>
      <c r="B1167" s="33"/>
      <c r="C1167" s="63"/>
      <c r="D1167" s="22"/>
      <c r="E1167" s="23"/>
      <c r="F1167" s="23"/>
      <c r="G1167" s="23"/>
      <c r="H1167" s="23"/>
      <c r="I1167" s="23"/>
      <c r="J1167" s="23"/>
      <c r="K1167" s="23"/>
      <c r="L1167" s="23"/>
      <c r="M1167" s="23"/>
      <c r="N1167" s="27"/>
      <c r="O1167" s="23"/>
      <c r="P1167" s="23"/>
      <c r="Q1167" s="23"/>
      <c r="R1167" s="23"/>
      <c r="S1167" s="64"/>
      <c r="T1167" s="24"/>
      <c r="U1167" s="49"/>
      <c r="V1167" s="54"/>
      <c r="W1167" s="25"/>
      <c r="X1167" s="25"/>
      <c r="Y1167" s="25"/>
      <c r="Z1167" s="25"/>
      <c r="AA1167" s="25"/>
      <c r="AB1167" s="25"/>
      <c r="AC1167" s="25"/>
      <c r="AD1167" s="55"/>
    </row>
    <row r="1168" spans="1:30" ht="20" customHeight="1" x14ac:dyDescent="0.2">
      <c r="A1168" s="20"/>
      <c r="B1168" s="33"/>
      <c r="C1168" s="63"/>
      <c r="D1168" s="22"/>
      <c r="E1168" s="23"/>
      <c r="F1168" s="23"/>
      <c r="G1168" s="23"/>
      <c r="H1168" s="23"/>
      <c r="I1168" s="23"/>
      <c r="J1168" s="23"/>
      <c r="K1168" s="23"/>
      <c r="L1168" s="23"/>
      <c r="M1168" s="23"/>
      <c r="N1168" s="27"/>
      <c r="O1168" s="23"/>
      <c r="P1168" s="23"/>
      <c r="Q1168" s="23"/>
      <c r="R1168" s="23"/>
      <c r="S1168" s="64"/>
      <c r="T1168" s="24"/>
      <c r="U1168" s="49"/>
      <c r="V1168" s="54"/>
      <c r="W1168" s="25"/>
      <c r="X1168" s="25"/>
      <c r="Y1168" s="25"/>
      <c r="Z1168" s="25"/>
      <c r="AA1168" s="25"/>
      <c r="AB1168" s="25"/>
      <c r="AC1168" s="25"/>
      <c r="AD1168" s="55"/>
    </row>
    <row r="1169" spans="1:30" ht="20" customHeight="1" x14ac:dyDescent="0.2">
      <c r="A1169" s="20"/>
      <c r="B1169" s="33"/>
      <c r="C1169" s="63"/>
      <c r="D1169" s="22"/>
      <c r="E1169" s="23"/>
      <c r="F1169" s="23"/>
      <c r="G1169" s="23"/>
      <c r="H1169" s="23"/>
      <c r="I1169" s="23"/>
      <c r="J1169" s="23"/>
      <c r="K1169" s="23"/>
      <c r="L1169" s="23"/>
      <c r="M1169" s="23"/>
      <c r="N1169" s="27"/>
      <c r="O1169" s="23"/>
      <c r="P1169" s="23"/>
      <c r="Q1169" s="23"/>
      <c r="R1169" s="23"/>
      <c r="S1169" s="64"/>
      <c r="T1169" s="24"/>
      <c r="U1169" s="49"/>
      <c r="V1169" s="54"/>
      <c r="W1169" s="25"/>
      <c r="X1169" s="25"/>
      <c r="Y1169" s="25"/>
      <c r="Z1169" s="25"/>
      <c r="AA1169" s="25"/>
      <c r="AB1169" s="25"/>
      <c r="AC1169" s="25"/>
      <c r="AD1169" s="55"/>
    </row>
    <row r="1170" spans="1:30" ht="20" customHeight="1" x14ac:dyDescent="0.2">
      <c r="A1170" s="20"/>
      <c r="B1170" s="33"/>
      <c r="C1170" s="63"/>
      <c r="D1170" s="22"/>
      <c r="E1170" s="23"/>
      <c r="F1170" s="23"/>
      <c r="G1170" s="23"/>
      <c r="H1170" s="23"/>
      <c r="I1170" s="23"/>
      <c r="J1170" s="23"/>
      <c r="K1170" s="23"/>
      <c r="L1170" s="23"/>
      <c r="M1170" s="23"/>
      <c r="N1170" s="27"/>
      <c r="O1170" s="23"/>
      <c r="P1170" s="23"/>
      <c r="Q1170" s="23"/>
      <c r="R1170" s="23"/>
      <c r="S1170" s="64"/>
      <c r="T1170" s="24"/>
      <c r="U1170" s="49"/>
      <c r="V1170" s="54"/>
      <c r="W1170" s="25"/>
      <c r="X1170" s="25"/>
      <c r="Y1170" s="25"/>
      <c r="Z1170" s="25"/>
      <c r="AA1170" s="25"/>
      <c r="AB1170" s="25"/>
      <c r="AC1170" s="25"/>
      <c r="AD1170" s="55"/>
    </row>
    <row r="1171" spans="1:30" ht="20" customHeight="1" x14ac:dyDescent="0.2">
      <c r="A1171" s="20"/>
      <c r="B1171" s="33"/>
      <c r="C1171" s="63"/>
      <c r="D1171" s="22"/>
      <c r="E1171" s="23"/>
      <c r="F1171" s="23"/>
      <c r="G1171" s="23"/>
      <c r="H1171" s="23"/>
      <c r="I1171" s="23"/>
      <c r="J1171" s="23"/>
      <c r="K1171" s="23"/>
      <c r="L1171" s="23"/>
      <c r="M1171" s="23"/>
      <c r="N1171" s="27"/>
      <c r="O1171" s="23"/>
      <c r="P1171" s="23"/>
      <c r="Q1171" s="23"/>
      <c r="R1171" s="23"/>
      <c r="S1171" s="64"/>
      <c r="T1171" s="24"/>
      <c r="U1171" s="49"/>
      <c r="V1171" s="54"/>
      <c r="W1171" s="25"/>
      <c r="X1171" s="25"/>
      <c r="Y1171" s="25"/>
      <c r="Z1171" s="25"/>
      <c r="AA1171" s="25"/>
      <c r="AB1171" s="25"/>
      <c r="AC1171" s="25"/>
      <c r="AD1171" s="55"/>
    </row>
    <row r="1172" spans="1:30" ht="20" customHeight="1" x14ac:dyDescent="0.2">
      <c r="A1172" s="20"/>
      <c r="B1172" s="33"/>
      <c r="C1172" s="63"/>
      <c r="D1172" s="22"/>
      <c r="E1172" s="23"/>
      <c r="F1172" s="23"/>
      <c r="G1172" s="23"/>
      <c r="H1172" s="23"/>
      <c r="I1172" s="23"/>
      <c r="J1172" s="23"/>
      <c r="K1172" s="23"/>
      <c r="L1172" s="23"/>
      <c r="M1172" s="23"/>
      <c r="N1172" s="27"/>
      <c r="O1172" s="23"/>
      <c r="P1172" s="23"/>
      <c r="Q1172" s="23"/>
      <c r="R1172" s="23"/>
      <c r="S1172" s="64"/>
      <c r="T1172" s="24"/>
      <c r="U1172" s="49"/>
      <c r="V1172" s="54"/>
      <c r="W1172" s="25"/>
      <c r="X1172" s="25"/>
      <c r="Y1172" s="25"/>
      <c r="Z1172" s="25"/>
      <c r="AA1172" s="25"/>
      <c r="AB1172" s="25"/>
      <c r="AC1172" s="25"/>
      <c r="AD1172" s="55"/>
    </row>
    <row r="1173" spans="1:30" ht="20" customHeight="1" x14ac:dyDescent="0.2">
      <c r="A1173" s="20"/>
      <c r="B1173" s="33"/>
      <c r="C1173" s="63"/>
      <c r="D1173" s="22"/>
      <c r="E1173" s="23"/>
      <c r="F1173" s="23"/>
      <c r="G1173" s="23"/>
      <c r="H1173" s="23"/>
      <c r="I1173" s="23"/>
      <c r="J1173" s="23"/>
      <c r="K1173" s="23"/>
      <c r="L1173" s="23"/>
      <c r="M1173" s="23"/>
      <c r="N1173" s="27"/>
      <c r="O1173" s="23"/>
      <c r="P1173" s="23"/>
      <c r="Q1173" s="23"/>
      <c r="R1173" s="23"/>
      <c r="S1173" s="64"/>
      <c r="T1173" s="24"/>
      <c r="U1173" s="49"/>
      <c r="V1173" s="54"/>
      <c r="W1173" s="25"/>
      <c r="X1173" s="25"/>
      <c r="Y1173" s="25"/>
      <c r="Z1173" s="25"/>
      <c r="AA1173" s="25"/>
      <c r="AB1173" s="25"/>
      <c r="AC1173" s="25"/>
      <c r="AD1173" s="55"/>
    </row>
    <row r="1174" spans="1:30" ht="20" customHeight="1" x14ac:dyDescent="0.2">
      <c r="A1174" s="20"/>
      <c r="B1174" s="33"/>
      <c r="C1174" s="63"/>
      <c r="D1174" s="22"/>
      <c r="E1174" s="23"/>
      <c r="F1174" s="23"/>
      <c r="G1174" s="23"/>
      <c r="H1174" s="23"/>
      <c r="I1174" s="23"/>
      <c r="J1174" s="23"/>
      <c r="K1174" s="23"/>
      <c r="L1174" s="23"/>
      <c r="M1174" s="23"/>
      <c r="N1174" s="27"/>
      <c r="O1174" s="23"/>
      <c r="P1174" s="23"/>
      <c r="Q1174" s="23"/>
      <c r="R1174" s="23"/>
      <c r="S1174" s="64"/>
      <c r="T1174" s="24"/>
      <c r="U1174" s="49"/>
      <c r="V1174" s="54"/>
      <c r="W1174" s="25"/>
      <c r="X1174" s="25"/>
      <c r="Y1174" s="25"/>
      <c r="Z1174" s="25"/>
      <c r="AA1174" s="25"/>
      <c r="AB1174" s="25"/>
      <c r="AC1174" s="25"/>
      <c r="AD1174" s="55"/>
    </row>
    <row r="1175" spans="1:30" ht="20" customHeight="1" x14ac:dyDescent="0.2">
      <c r="A1175" s="20"/>
      <c r="B1175" s="33"/>
      <c r="C1175" s="63"/>
      <c r="D1175" s="22"/>
      <c r="E1175" s="23"/>
      <c r="F1175" s="23"/>
      <c r="G1175" s="23"/>
      <c r="H1175" s="23"/>
      <c r="I1175" s="23"/>
      <c r="J1175" s="23"/>
      <c r="K1175" s="23"/>
      <c r="L1175" s="23"/>
      <c r="M1175" s="23"/>
      <c r="N1175" s="27"/>
      <c r="O1175" s="23"/>
      <c r="P1175" s="23"/>
      <c r="Q1175" s="23"/>
      <c r="R1175" s="23"/>
      <c r="S1175" s="64"/>
      <c r="T1175" s="24"/>
      <c r="U1175" s="49"/>
      <c r="V1175" s="54"/>
      <c r="W1175" s="25"/>
      <c r="X1175" s="25"/>
      <c r="Y1175" s="25"/>
      <c r="Z1175" s="25"/>
      <c r="AA1175" s="25"/>
      <c r="AB1175" s="25"/>
      <c r="AC1175" s="25"/>
      <c r="AD1175" s="55"/>
    </row>
    <row r="1176" spans="1:30" ht="20" customHeight="1" x14ac:dyDescent="0.2">
      <c r="A1176" s="20"/>
      <c r="B1176" s="33"/>
      <c r="C1176" s="63"/>
      <c r="D1176" s="22"/>
      <c r="E1176" s="23"/>
      <c r="F1176" s="23"/>
      <c r="G1176" s="23"/>
      <c r="H1176" s="23"/>
      <c r="I1176" s="23"/>
      <c r="J1176" s="23"/>
      <c r="K1176" s="23"/>
      <c r="L1176" s="23"/>
      <c r="M1176" s="23"/>
      <c r="N1176" s="27"/>
      <c r="O1176" s="23"/>
      <c r="P1176" s="23"/>
      <c r="Q1176" s="23"/>
      <c r="R1176" s="23"/>
      <c r="S1176" s="64"/>
      <c r="T1176" s="24"/>
      <c r="U1176" s="49"/>
      <c r="V1176" s="54"/>
      <c r="W1176" s="25"/>
      <c r="X1176" s="25"/>
      <c r="Y1176" s="25"/>
      <c r="Z1176" s="25"/>
      <c r="AA1176" s="25"/>
      <c r="AB1176" s="25"/>
      <c r="AC1176" s="25"/>
      <c r="AD1176" s="55"/>
    </row>
    <row r="1177" spans="1:30" ht="20" customHeight="1" x14ac:dyDescent="0.2">
      <c r="A1177" s="20"/>
      <c r="B1177" s="33"/>
      <c r="C1177" s="63"/>
      <c r="D1177" s="22"/>
      <c r="E1177" s="23"/>
      <c r="F1177" s="23"/>
      <c r="G1177" s="23"/>
      <c r="H1177" s="23"/>
      <c r="I1177" s="23"/>
      <c r="J1177" s="23"/>
      <c r="K1177" s="23"/>
      <c r="L1177" s="23"/>
      <c r="M1177" s="23"/>
      <c r="N1177" s="27"/>
      <c r="O1177" s="23"/>
      <c r="P1177" s="23"/>
      <c r="Q1177" s="23"/>
      <c r="R1177" s="23"/>
      <c r="S1177" s="64"/>
      <c r="T1177" s="24"/>
      <c r="U1177" s="49"/>
      <c r="V1177" s="54"/>
      <c r="W1177" s="25"/>
      <c r="X1177" s="25"/>
      <c r="Y1177" s="25"/>
      <c r="Z1177" s="25"/>
      <c r="AA1177" s="25"/>
      <c r="AB1177" s="25"/>
      <c r="AC1177" s="25"/>
      <c r="AD1177" s="55"/>
    </row>
    <row r="1178" spans="1:30" ht="20" customHeight="1" x14ac:dyDescent="0.2">
      <c r="A1178" s="20"/>
      <c r="B1178" s="33"/>
      <c r="C1178" s="63"/>
      <c r="D1178" s="22"/>
      <c r="E1178" s="23"/>
      <c r="F1178" s="23"/>
      <c r="G1178" s="23"/>
      <c r="H1178" s="23"/>
      <c r="I1178" s="23"/>
      <c r="J1178" s="23"/>
      <c r="K1178" s="23"/>
      <c r="L1178" s="23"/>
      <c r="M1178" s="23"/>
      <c r="N1178" s="27"/>
      <c r="O1178" s="23"/>
      <c r="P1178" s="23"/>
      <c r="Q1178" s="23"/>
      <c r="R1178" s="23"/>
      <c r="S1178" s="64"/>
      <c r="T1178" s="24"/>
      <c r="U1178" s="49"/>
      <c r="V1178" s="54"/>
      <c r="W1178" s="25"/>
      <c r="X1178" s="25"/>
      <c r="Y1178" s="25"/>
      <c r="Z1178" s="25"/>
      <c r="AA1178" s="25"/>
      <c r="AB1178" s="25"/>
      <c r="AC1178" s="25"/>
      <c r="AD1178" s="55"/>
    </row>
    <row r="1179" spans="1:30" ht="20" customHeight="1" x14ac:dyDescent="0.2">
      <c r="A1179" s="20"/>
      <c r="B1179" s="33"/>
      <c r="C1179" s="63"/>
      <c r="D1179" s="22"/>
      <c r="E1179" s="23"/>
      <c r="F1179" s="23"/>
      <c r="G1179" s="23"/>
      <c r="H1179" s="23"/>
      <c r="I1179" s="23"/>
      <c r="J1179" s="23"/>
      <c r="K1179" s="23"/>
      <c r="L1179" s="23"/>
      <c r="M1179" s="23"/>
      <c r="N1179" s="27"/>
      <c r="O1179" s="23"/>
      <c r="P1179" s="23"/>
      <c r="Q1179" s="23"/>
      <c r="R1179" s="23"/>
      <c r="S1179" s="64"/>
      <c r="T1179" s="24"/>
      <c r="U1179" s="49"/>
      <c r="V1179" s="54"/>
      <c r="W1179" s="25"/>
      <c r="X1179" s="25"/>
      <c r="Y1179" s="25"/>
      <c r="Z1179" s="25"/>
      <c r="AA1179" s="25"/>
      <c r="AB1179" s="25"/>
      <c r="AC1179" s="25"/>
      <c r="AD1179" s="55"/>
    </row>
    <row r="1180" spans="1:30" ht="20" customHeight="1" x14ac:dyDescent="0.2">
      <c r="A1180" s="20"/>
      <c r="B1180" s="33"/>
      <c r="C1180" s="63"/>
      <c r="D1180" s="22"/>
      <c r="E1180" s="23"/>
      <c r="F1180" s="23"/>
      <c r="G1180" s="23"/>
      <c r="H1180" s="23"/>
      <c r="I1180" s="23"/>
      <c r="J1180" s="23"/>
      <c r="K1180" s="23"/>
      <c r="L1180" s="23"/>
      <c r="M1180" s="23"/>
      <c r="N1180" s="27"/>
      <c r="O1180" s="23"/>
      <c r="P1180" s="23"/>
      <c r="Q1180" s="23"/>
      <c r="R1180" s="23"/>
      <c r="S1180" s="64"/>
      <c r="T1180" s="24"/>
      <c r="U1180" s="49"/>
      <c r="V1180" s="54"/>
      <c r="W1180" s="25"/>
      <c r="X1180" s="25"/>
      <c r="Y1180" s="25"/>
      <c r="Z1180" s="25"/>
      <c r="AA1180" s="25"/>
      <c r="AB1180" s="25"/>
      <c r="AC1180" s="25"/>
      <c r="AD1180" s="55"/>
    </row>
    <row r="1181" spans="1:30" ht="20" customHeight="1" x14ac:dyDescent="0.2">
      <c r="A1181" s="20"/>
      <c r="B1181" s="33"/>
      <c r="C1181" s="63"/>
      <c r="D1181" s="22"/>
      <c r="E1181" s="23"/>
      <c r="F1181" s="23"/>
      <c r="G1181" s="23"/>
      <c r="H1181" s="23"/>
      <c r="I1181" s="23"/>
      <c r="J1181" s="23"/>
      <c r="K1181" s="23"/>
      <c r="L1181" s="23"/>
      <c r="M1181" s="23"/>
      <c r="N1181" s="27"/>
      <c r="O1181" s="23"/>
      <c r="P1181" s="23"/>
      <c r="Q1181" s="23"/>
      <c r="R1181" s="23"/>
      <c r="S1181" s="64"/>
      <c r="T1181" s="24"/>
      <c r="U1181" s="49"/>
      <c r="V1181" s="54"/>
      <c r="W1181" s="25"/>
      <c r="X1181" s="25"/>
      <c r="Y1181" s="25"/>
      <c r="Z1181" s="25"/>
      <c r="AA1181" s="25"/>
      <c r="AB1181" s="25"/>
      <c r="AC1181" s="25"/>
      <c r="AD1181" s="55"/>
    </row>
    <row r="1182" spans="1:30" ht="20" customHeight="1" x14ac:dyDescent="0.2">
      <c r="A1182" s="20"/>
      <c r="B1182" s="33"/>
      <c r="C1182" s="63"/>
      <c r="D1182" s="22"/>
      <c r="E1182" s="23"/>
      <c r="F1182" s="23"/>
      <c r="G1182" s="23"/>
      <c r="H1182" s="23"/>
      <c r="I1182" s="23"/>
      <c r="J1182" s="23"/>
      <c r="K1182" s="23"/>
      <c r="L1182" s="23"/>
      <c r="M1182" s="23"/>
      <c r="N1182" s="27"/>
      <c r="O1182" s="23"/>
      <c r="P1182" s="23"/>
      <c r="Q1182" s="23"/>
      <c r="R1182" s="23"/>
      <c r="S1182" s="64"/>
      <c r="T1182" s="24"/>
      <c r="U1182" s="49"/>
      <c r="V1182" s="54"/>
      <c r="W1182" s="25"/>
      <c r="X1182" s="25"/>
      <c r="Y1182" s="25"/>
      <c r="Z1182" s="25"/>
      <c r="AA1182" s="25"/>
      <c r="AB1182" s="25"/>
      <c r="AC1182" s="25"/>
      <c r="AD1182" s="55"/>
    </row>
    <row r="1183" spans="1:30" ht="20" customHeight="1" x14ac:dyDescent="0.2">
      <c r="A1183" s="20"/>
      <c r="B1183" s="33"/>
      <c r="C1183" s="63"/>
      <c r="D1183" s="22"/>
      <c r="E1183" s="23"/>
      <c r="F1183" s="23"/>
      <c r="G1183" s="23"/>
      <c r="H1183" s="23"/>
      <c r="I1183" s="23"/>
      <c r="J1183" s="23"/>
      <c r="K1183" s="23"/>
      <c r="L1183" s="23"/>
      <c r="M1183" s="23"/>
      <c r="N1183" s="27"/>
      <c r="O1183" s="23"/>
      <c r="P1183" s="23"/>
      <c r="Q1183" s="23"/>
      <c r="R1183" s="23"/>
      <c r="S1183" s="64"/>
      <c r="T1183" s="24"/>
      <c r="U1183" s="49"/>
      <c r="V1183" s="54"/>
      <c r="W1183" s="25"/>
      <c r="X1183" s="25"/>
      <c r="Y1183" s="25"/>
      <c r="Z1183" s="25"/>
      <c r="AA1183" s="25"/>
      <c r="AB1183" s="25"/>
      <c r="AC1183" s="25"/>
      <c r="AD1183" s="55"/>
    </row>
    <row r="1184" spans="1:30" ht="20" customHeight="1" x14ac:dyDescent="0.2">
      <c r="A1184" s="20"/>
      <c r="B1184" s="33"/>
      <c r="C1184" s="63"/>
      <c r="D1184" s="22"/>
      <c r="E1184" s="23"/>
      <c r="F1184" s="23"/>
      <c r="G1184" s="23"/>
      <c r="H1184" s="23"/>
      <c r="I1184" s="23"/>
      <c r="J1184" s="23"/>
      <c r="K1184" s="23"/>
      <c r="L1184" s="23"/>
      <c r="M1184" s="23"/>
      <c r="N1184" s="27"/>
      <c r="O1184" s="23"/>
      <c r="P1184" s="23"/>
      <c r="Q1184" s="23"/>
      <c r="R1184" s="23"/>
      <c r="S1184" s="64"/>
      <c r="T1184" s="24"/>
      <c r="U1184" s="49"/>
      <c r="V1184" s="54"/>
      <c r="W1184" s="25"/>
      <c r="X1184" s="25"/>
      <c r="Y1184" s="25"/>
      <c r="Z1184" s="25"/>
      <c r="AA1184" s="25"/>
      <c r="AB1184" s="25"/>
      <c r="AC1184" s="25"/>
      <c r="AD1184" s="55"/>
    </row>
    <row r="1185" spans="1:30" ht="20" customHeight="1" x14ac:dyDescent="0.2">
      <c r="A1185" s="20"/>
      <c r="B1185" s="33"/>
      <c r="C1185" s="63"/>
      <c r="D1185" s="22"/>
      <c r="E1185" s="23"/>
      <c r="F1185" s="23"/>
      <c r="G1185" s="23"/>
      <c r="H1185" s="23"/>
      <c r="I1185" s="23"/>
      <c r="J1185" s="23"/>
      <c r="K1185" s="23"/>
      <c r="L1185" s="23"/>
      <c r="M1185" s="23"/>
      <c r="N1185" s="27"/>
      <c r="O1185" s="23"/>
      <c r="P1185" s="23"/>
      <c r="Q1185" s="23"/>
      <c r="R1185" s="23"/>
      <c r="S1185" s="64"/>
      <c r="T1185" s="24"/>
      <c r="U1185" s="49"/>
      <c r="V1185" s="54"/>
      <c r="W1185" s="25"/>
      <c r="X1185" s="25"/>
      <c r="Y1185" s="25"/>
      <c r="Z1185" s="25"/>
      <c r="AA1185" s="25"/>
      <c r="AB1185" s="25"/>
      <c r="AC1185" s="25"/>
      <c r="AD1185" s="55"/>
    </row>
    <row r="1186" spans="1:30" ht="20" customHeight="1" x14ac:dyDescent="0.2">
      <c r="A1186" s="20"/>
      <c r="B1186" s="33"/>
      <c r="C1186" s="63"/>
      <c r="D1186" s="22"/>
      <c r="E1186" s="23"/>
      <c r="F1186" s="23"/>
      <c r="G1186" s="23"/>
      <c r="H1186" s="23"/>
      <c r="I1186" s="23"/>
      <c r="J1186" s="23"/>
      <c r="K1186" s="23"/>
      <c r="L1186" s="23"/>
      <c r="M1186" s="23"/>
      <c r="N1186" s="27"/>
      <c r="O1186" s="23"/>
      <c r="P1186" s="23"/>
      <c r="Q1186" s="23"/>
      <c r="R1186" s="23"/>
      <c r="S1186" s="64"/>
      <c r="T1186" s="24"/>
      <c r="U1186" s="49"/>
      <c r="V1186" s="54"/>
      <c r="W1186" s="25"/>
      <c r="X1186" s="25"/>
      <c r="Y1186" s="25"/>
      <c r="Z1186" s="25"/>
      <c r="AA1186" s="25"/>
      <c r="AB1186" s="25"/>
      <c r="AC1186" s="25"/>
      <c r="AD1186" s="55"/>
    </row>
    <row r="1187" spans="1:30" ht="20" customHeight="1" x14ac:dyDescent="0.2">
      <c r="A1187" s="20"/>
      <c r="B1187" s="33"/>
      <c r="C1187" s="63"/>
      <c r="D1187" s="22"/>
      <c r="E1187" s="23"/>
      <c r="F1187" s="23"/>
      <c r="G1187" s="23"/>
      <c r="H1187" s="23"/>
      <c r="I1187" s="23"/>
      <c r="J1187" s="23"/>
      <c r="K1187" s="23"/>
      <c r="L1187" s="23"/>
      <c r="M1187" s="23"/>
      <c r="N1187" s="27"/>
      <c r="O1187" s="23"/>
      <c r="P1187" s="23"/>
      <c r="Q1187" s="23"/>
      <c r="R1187" s="23"/>
      <c r="S1187" s="64"/>
      <c r="T1187" s="24"/>
      <c r="U1187" s="49"/>
      <c r="V1187" s="54"/>
      <c r="W1187" s="25"/>
      <c r="X1187" s="25"/>
      <c r="Y1187" s="25"/>
      <c r="Z1187" s="25"/>
      <c r="AA1187" s="25"/>
      <c r="AB1187" s="25"/>
      <c r="AC1187" s="25"/>
      <c r="AD1187" s="55"/>
    </row>
    <row r="1188" spans="1:30" ht="20" customHeight="1" x14ac:dyDescent="0.2">
      <c r="A1188" s="20"/>
      <c r="B1188" s="33"/>
      <c r="C1188" s="63"/>
      <c r="D1188" s="22"/>
      <c r="E1188" s="23"/>
      <c r="F1188" s="23"/>
      <c r="G1188" s="23"/>
      <c r="H1188" s="23"/>
      <c r="I1188" s="23"/>
      <c r="J1188" s="23"/>
      <c r="K1188" s="23"/>
      <c r="L1188" s="23"/>
      <c r="M1188" s="23"/>
      <c r="N1188" s="27"/>
      <c r="O1188" s="23"/>
      <c r="P1188" s="23"/>
      <c r="Q1188" s="23"/>
      <c r="R1188" s="23"/>
      <c r="S1188" s="64"/>
      <c r="T1188" s="24"/>
      <c r="U1188" s="49"/>
      <c r="V1188" s="54"/>
      <c r="W1188" s="25"/>
      <c r="X1188" s="25"/>
      <c r="Y1188" s="25"/>
      <c r="Z1188" s="25"/>
      <c r="AA1188" s="25"/>
      <c r="AB1188" s="25"/>
      <c r="AC1188" s="25"/>
      <c r="AD1188" s="55"/>
    </row>
    <row r="1189" spans="1:30" ht="20" customHeight="1" x14ac:dyDescent="0.2">
      <c r="A1189" s="20"/>
      <c r="B1189" s="33"/>
      <c r="C1189" s="63"/>
      <c r="D1189" s="22"/>
      <c r="E1189" s="23"/>
      <c r="F1189" s="23"/>
      <c r="G1189" s="23"/>
      <c r="H1189" s="23"/>
      <c r="I1189" s="23"/>
      <c r="J1189" s="23"/>
      <c r="K1189" s="23"/>
      <c r="L1189" s="23"/>
      <c r="M1189" s="23"/>
      <c r="N1189" s="27"/>
      <c r="O1189" s="23"/>
      <c r="P1189" s="23"/>
      <c r="Q1189" s="23"/>
      <c r="R1189" s="23"/>
      <c r="S1189" s="64"/>
      <c r="T1189" s="24"/>
      <c r="U1189" s="49"/>
      <c r="V1189" s="54"/>
      <c r="W1189" s="25"/>
      <c r="X1189" s="25"/>
      <c r="Y1189" s="25"/>
      <c r="Z1189" s="25"/>
      <c r="AA1189" s="25"/>
      <c r="AB1189" s="25"/>
      <c r="AC1189" s="25"/>
      <c r="AD1189" s="55"/>
    </row>
    <row r="1190" spans="1:30" ht="20" customHeight="1" x14ac:dyDescent="0.2">
      <c r="A1190" s="20"/>
      <c r="B1190" s="33"/>
      <c r="C1190" s="63"/>
      <c r="D1190" s="22"/>
      <c r="E1190" s="23"/>
      <c r="F1190" s="23"/>
      <c r="G1190" s="23"/>
      <c r="H1190" s="23"/>
      <c r="I1190" s="23"/>
      <c r="J1190" s="23"/>
      <c r="K1190" s="23"/>
      <c r="L1190" s="23"/>
      <c r="M1190" s="23"/>
      <c r="N1190" s="27"/>
      <c r="O1190" s="23"/>
      <c r="P1190" s="23"/>
      <c r="Q1190" s="23"/>
      <c r="R1190" s="23"/>
      <c r="S1190" s="64"/>
      <c r="T1190" s="24"/>
      <c r="U1190" s="49"/>
      <c r="V1190" s="54"/>
      <c r="W1190" s="25"/>
      <c r="X1190" s="25"/>
      <c r="Y1190" s="25"/>
      <c r="Z1190" s="25"/>
      <c r="AA1190" s="25"/>
      <c r="AB1190" s="25"/>
      <c r="AC1190" s="25"/>
      <c r="AD1190" s="55"/>
    </row>
    <row r="1191" spans="1:30" ht="20" customHeight="1" x14ac:dyDescent="0.2">
      <c r="A1191" s="20"/>
      <c r="B1191" s="33"/>
      <c r="C1191" s="63"/>
      <c r="D1191" s="22"/>
      <c r="E1191" s="23"/>
      <c r="F1191" s="23"/>
      <c r="G1191" s="23"/>
      <c r="H1191" s="23"/>
      <c r="I1191" s="23"/>
      <c r="J1191" s="23"/>
      <c r="K1191" s="23"/>
      <c r="L1191" s="23"/>
      <c r="M1191" s="23"/>
      <c r="N1191" s="27"/>
      <c r="O1191" s="23"/>
      <c r="P1191" s="23"/>
      <c r="Q1191" s="23"/>
      <c r="R1191" s="23"/>
      <c r="S1191" s="64"/>
      <c r="T1191" s="24"/>
      <c r="U1191" s="49"/>
      <c r="V1191" s="54"/>
      <c r="W1191" s="25"/>
      <c r="X1191" s="25"/>
      <c r="Y1191" s="25"/>
      <c r="Z1191" s="25"/>
      <c r="AA1191" s="25"/>
      <c r="AB1191" s="25"/>
      <c r="AC1191" s="25"/>
      <c r="AD1191" s="55"/>
    </row>
    <row r="1192" spans="1:30" ht="20" customHeight="1" x14ac:dyDescent="0.2">
      <c r="A1192" s="20"/>
      <c r="B1192" s="33"/>
      <c r="C1192" s="63"/>
      <c r="D1192" s="22"/>
      <c r="E1192" s="23"/>
      <c r="F1192" s="23"/>
      <c r="G1192" s="23"/>
      <c r="H1192" s="23"/>
      <c r="I1192" s="23"/>
      <c r="J1192" s="23"/>
      <c r="K1192" s="23"/>
      <c r="L1192" s="23"/>
      <c r="M1192" s="23"/>
      <c r="N1192" s="27"/>
      <c r="O1192" s="23"/>
      <c r="P1192" s="23"/>
      <c r="Q1192" s="23"/>
      <c r="R1192" s="23"/>
      <c r="S1192" s="64"/>
      <c r="T1192" s="24"/>
      <c r="U1192" s="49"/>
      <c r="V1192" s="54"/>
      <c r="W1192" s="25"/>
      <c r="X1192" s="25"/>
      <c r="Y1192" s="25"/>
      <c r="Z1192" s="25"/>
      <c r="AA1192" s="25"/>
      <c r="AB1192" s="25"/>
      <c r="AC1192" s="25"/>
      <c r="AD1192" s="55"/>
    </row>
    <row r="1193" spans="1:30" ht="20" customHeight="1" x14ac:dyDescent="0.2">
      <c r="A1193" s="20"/>
      <c r="B1193" s="33"/>
      <c r="C1193" s="63"/>
      <c r="D1193" s="22"/>
      <c r="E1193" s="23"/>
      <c r="F1193" s="23"/>
      <c r="G1193" s="23"/>
      <c r="H1193" s="23"/>
      <c r="I1193" s="23"/>
      <c r="J1193" s="23"/>
      <c r="K1193" s="23"/>
      <c r="L1193" s="23"/>
      <c r="M1193" s="23"/>
      <c r="N1193" s="27"/>
      <c r="O1193" s="23"/>
      <c r="P1193" s="23"/>
      <c r="Q1193" s="23"/>
      <c r="R1193" s="23"/>
      <c r="S1193" s="64"/>
      <c r="T1193" s="24"/>
      <c r="U1193" s="49"/>
      <c r="V1193" s="54"/>
      <c r="W1193" s="25"/>
      <c r="X1193" s="25"/>
      <c r="Y1193" s="25"/>
      <c r="Z1193" s="25"/>
      <c r="AA1193" s="25"/>
      <c r="AB1193" s="25"/>
      <c r="AC1193" s="25"/>
      <c r="AD1193" s="55"/>
    </row>
    <row r="1194" spans="1:30" ht="20" customHeight="1" x14ac:dyDescent="0.2">
      <c r="A1194" s="20"/>
      <c r="B1194" s="33"/>
      <c r="C1194" s="63"/>
      <c r="D1194" s="22"/>
      <c r="E1194" s="23"/>
      <c r="F1194" s="23"/>
      <c r="G1194" s="23"/>
      <c r="H1194" s="23"/>
      <c r="I1194" s="23"/>
      <c r="J1194" s="23"/>
      <c r="K1194" s="23"/>
      <c r="L1194" s="23"/>
      <c r="M1194" s="23"/>
      <c r="N1194" s="27"/>
      <c r="O1194" s="23"/>
      <c r="P1194" s="23"/>
      <c r="Q1194" s="23"/>
      <c r="R1194" s="23"/>
      <c r="S1194" s="64"/>
      <c r="T1194" s="24"/>
      <c r="U1194" s="49"/>
      <c r="V1194" s="54"/>
      <c r="W1194" s="25"/>
      <c r="X1194" s="25"/>
      <c r="Y1194" s="25"/>
      <c r="Z1194" s="25"/>
      <c r="AA1194" s="25"/>
      <c r="AB1194" s="25"/>
      <c r="AC1194" s="25"/>
      <c r="AD1194" s="55"/>
    </row>
    <row r="1195" spans="1:30" ht="20" customHeight="1" x14ac:dyDescent="0.2">
      <c r="A1195" s="20"/>
      <c r="B1195" s="33"/>
      <c r="C1195" s="63"/>
      <c r="D1195" s="22"/>
      <c r="E1195" s="23"/>
      <c r="F1195" s="23"/>
      <c r="G1195" s="23"/>
      <c r="H1195" s="23"/>
      <c r="I1195" s="23"/>
      <c r="J1195" s="23"/>
      <c r="K1195" s="23"/>
      <c r="L1195" s="23"/>
      <c r="M1195" s="23"/>
      <c r="N1195" s="27"/>
      <c r="O1195" s="23"/>
      <c r="P1195" s="23"/>
      <c r="Q1195" s="23"/>
      <c r="R1195" s="23"/>
      <c r="S1195" s="64"/>
      <c r="T1195" s="24"/>
      <c r="U1195" s="49"/>
      <c r="V1195" s="54"/>
      <c r="W1195" s="25"/>
      <c r="X1195" s="25"/>
      <c r="Y1195" s="25"/>
      <c r="Z1195" s="25"/>
      <c r="AA1195" s="25"/>
      <c r="AB1195" s="25"/>
      <c r="AC1195" s="25"/>
      <c r="AD1195" s="55"/>
    </row>
    <row r="1196" spans="1:30" ht="20" customHeight="1" x14ac:dyDescent="0.2">
      <c r="A1196" s="20"/>
      <c r="B1196" s="33"/>
      <c r="C1196" s="63"/>
      <c r="D1196" s="22"/>
      <c r="E1196" s="23"/>
      <c r="F1196" s="23"/>
      <c r="G1196" s="23"/>
      <c r="H1196" s="23"/>
      <c r="I1196" s="23"/>
      <c r="J1196" s="23"/>
      <c r="K1196" s="23"/>
      <c r="L1196" s="23"/>
      <c r="M1196" s="23"/>
      <c r="N1196" s="27"/>
      <c r="O1196" s="23"/>
      <c r="P1196" s="23"/>
      <c r="Q1196" s="23"/>
      <c r="R1196" s="23"/>
      <c r="S1196" s="64"/>
      <c r="T1196" s="24"/>
      <c r="U1196" s="49"/>
      <c r="V1196" s="54"/>
      <c r="W1196" s="25"/>
      <c r="X1196" s="25"/>
      <c r="Y1196" s="25"/>
      <c r="Z1196" s="25"/>
      <c r="AA1196" s="25"/>
      <c r="AB1196" s="25"/>
      <c r="AC1196" s="25"/>
      <c r="AD1196" s="55"/>
    </row>
    <row r="1197" spans="1:30" ht="20" customHeight="1" x14ac:dyDescent="0.2">
      <c r="A1197" s="20"/>
      <c r="B1197" s="33"/>
      <c r="C1197" s="63"/>
      <c r="D1197" s="22"/>
      <c r="E1197" s="23"/>
      <c r="F1197" s="23"/>
      <c r="G1197" s="23"/>
      <c r="H1197" s="23"/>
      <c r="I1197" s="23"/>
      <c r="J1197" s="23"/>
      <c r="K1197" s="23"/>
      <c r="L1197" s="23"/>
      <c r="M1197" s="23"/>
      <c r="N1197" s="27"/>
      <c r="O1197" s="23"/>
      <c r="P1197" s="23"/>
      <c r="Q1197" s="23"/>
      <c r="R1197" s="23"/>
      <c r="S1197" s="64"/>
      <c r="T1197" s="24"/>
      <c r="U1197" s="49"/>
      <c r="V1197" s="54"/>
      <c r="W1197" s="25"/>
      <c r="X1197" s="25"/>
      <c r="Y1197" s="25"/>
      <c r="Z1197" s="25"/>
      <c r="AA1197" s="25"/>
      <c r="AB1197" s="25"/>
      <c r="AC1197" s="25"/>
      <c r="AD1197" s="55"/>
    </row>
    <row r="1198" spans="1:30" ht="20" customHeight="1" x14ac:dyDescent="0.2">
      <c r="A1198" s="20"/>
      <c r="B1198" s="33"/>
      <c r="C1198" s="63"/>
      <c r="D1198" s="22"/>
      <c r="E1198" s="23"/>
      <c r="F1198" s="23"/>
      <c r="G1198" s="23"/>
      <c r="H1198" s="23"/>
      <c r="I1198" s="23"/>
      <c r="J1198" s="23"/>
      <c r="K1198" s="23"/>
      <c r="L1198" s="23"/>
      <c r="M1198" s="23"/>
      <c r="N1198" s="27"/>
      <c r="O1198" s="23"/>
      <c r="P1198" s="23"/>
      <c r="Q1198" s="23"/>
      <c r="R1198" s="23"/>
      <c r="S1198" s="64"/>
      <c r="T1198" s="24"/>
      <c r="U1198" s="49"/>
      <c r="V1198" s="54"/>
      <c r="W1198" s="25"/>
      <c r="X1198" s="25"/>
      <c r="Y1198" s="25"/>
      <c r="Z1198" s="25"/>
      <c r="AA1198" s="25"/>
      <c r="AB1198" s="25"/>
      <c r="AC1198" s="25"/>
      <c r="AD1198" s="55"/>
    </row>
    <row r="1199" spans="1:30" ht="20" customHeight="1" x14ac:dyDescent="0.2">
      <c r="A1199" s="20"/>
      <c r="B1199" s="33"/>
      <c r="C1199" s="63"/>
      <c r="D1199" s="22"/>
      <c r="E1199" s="23"/>
      <c r="F1199" s="23"/>
      <c r="G1199" s="23"/>
      <c r="H1199" s="23"/>
      <c r="I1199" s="23"/>
      <c r="J1199" s="23"/>
      <c r="K1199" s="23"/>
      <c r="L1199" s="23"/>
      <c r="M1199" s="23"/>
      <c r="N1199" s="27"/>
      <c r="O1199" s="23"/>
      <c r="P1199" s="23"/>
      <c r="Q1199" s="23"/>
      <c r="R1199" s="23"/>
      <c r="S1199" s="64"/>
      <c r="T1199" s="24"/>
      <c r="U1199" s="49"/>
      <c r="V1199" s="54"/>
      <c r="W1199" s="25"/>
      <c r="X1199" s="25"/>
      <c r="Y1199" s="25"/>
      <c r="Z1199" s="25"/>
      <c r="AA1199" s="25"/>
      <c r="AB1199" s="25"/>
      <c r="AC1199" s="25"/>
      <c r="AD1199" s="55"/>
    </row>
    <row r="1200" spans="1:30" ht="20" customHeight="1" x14ac:dyDescent="0.2">
      <c r="A1200" s="20"/>
      <c r="B1200" s="33"/>
      <c r="C1200" s="63"/>
      <c r="D1200" s="22"/>
      <c r="E1200" s="23"/>
      <c r="F1200" s="23"/>
      <c r="G1200" s="23"/>
      <c r="H1200" s="23"/>
      <c r="I1200" s="23"/>
      <c r="J1200" s="23"/>
      <c r="K1200" s="23"/>
      <c r="L1200" s="23"/>
      <c r="M1200" s="23"/>
      <c r="N1200" s="27"/>
      <c r="O1200" s="23"/>
      <c r="P1200" s="23"/>
      <c r="Q1200" s="23"/>
      <c r="R1200" s="23"/>
      <c r="S1200" s="64"/>
      <c r="T1200" s="24"/>
      <c r="U1200" s="49"/>
      <c r="V1200" s="54"/>
      <c r="W1200" s="25"/>
      <c r="X1200" s="25"/>
      <c r="Y1200" s="25"/>
      <c r="Z1200" s="25"/>
      <c r="AA1200" s="25"/>
      <c r="AB1200" s="25"/>
      <c r="AC1200" s="25"/>
      <c r="AD1200" s="55"/>
    </row>
    <row r="1201" spans="1:30" ht="20" customHeight="1" x14ac:dyDescent="0.2">
      <c r="A1201" s="20"/>
      <c r="B1201" s="33"/>
      <c r="C1201" s="63"/>
      <c r="D1201" s="22"/>
      <c r="E1201" s="23"/>
      <c r="F1201" s="23"/>
      <c r="G1201" s="23"/>
      <c r="H1201" s="23"/>
      <c r="I1201" s="23"/>
      <c r="J1201" s="23"/>
      <c r="K1201" s="23"/>
      <c r="L1201" s="23"/>
      <c r="M1201" s="23"/>
      <c r="N1201" s="27"/>
      <c r="O1201" s="23"/>
      <c r="P1201" s="23"/>
      <c r="Q1201" s="23"/>
      <c r="R1201" s="23"/>
      <c r="S1201" s="64"/>
      <c r="T1201" s="24"/>
      <c r="U1201" s="49"/>
      <c r="V1201" s="54"/>
      <c r="W1201" s="25"/>
      <c r="X1201" s="25"/>
      <c r="Y1201" s="25"/>
      <c r="Z1201" s="25"/>
      <c r="AA1201" s="25"/>
      <c r="AB1201" s="25"/>
      <c r="AC1201" s="25"/>
      <c r="AD1201" s="55"/>
    </row>
    <row r="1202" spans="1:30" ht="20" customHeight="1" x14ac:dyDescent="0.2">
      <c r="A1202" s="20"/>
      <c r="B1202" s="33"/>
      <c r="C1202" s="63"/>
      <c r="D1202" s="22"/>
      <c r="E1202" s="23"/>
      <c r="F1202" s="23"/>
      <c r="G1202" s="23"/>
      <c r="H1202" s="23"/>
      <c r="I1202" s="23"/>
      <c r="J1202" s="23"/>
      <c r="K1202" s="23"/>
      <c r="L1202" s="23"/>
      <c r="M1202" s="23"/>
      <c r="N1202" s="27"/>
      <c r="O1202" s="23"/>
      <c r="P1202" s="23"/>
      <c r="Q1202" s="23"/>
      <c r="R1202" s="23"/>
      <c r="S1202" s="64"/>
      <c r="T1202" s="24"/>
      <c r="U1202" s="49"/>
      <c r="V1202" s="54"/>
      <c r="W1202" s="25"/>
      <c r="X1202" s="25"/>
      <c r="Y1202" s="25"/>
      <c r="Z1202" s="25"/>
      <c r="AA1202" s="25"/>
      <c r="AB1202" s="25"/>
      <c r="AC1202" s="25"/>
      <c r="AD1202" s="55"/>
    </row>
    <row r="1203" spans="1:30" ht="20" customHeight="1" x14ac:dyDescent="0.2">
      <c r="A1203" s="20"/>
      <c r="B1203" s="33"/>
      <c r="C1203" s="63"/>
      <c r="D1203" s="22"/>
      <c r="E1203" s="23"/>
      <c r="F1203" s="23"/>
      <c r="G1203" s="23"/>
      <c r="H1203" s="23"/>
      <c r="I1203" s="23"/>
      <c r="J1203" s="23"/>
      <c r="K1203" s="23"/>
      <c r="L1203" s="23"/>
      <c r="M1203" s="23"/>
      <c r="N1203" s="27"/>
      <c r="O1203" s="23"/>
      <c r="P1203" s="23"/>
      <c r="Q1203" s="23"/>
      <c r="R1203" s="23"/>
      <c r="S1203" s="64"/>
      <c r="T1203" s="24"/>
      <c r="U1203" s="49"/>
      <c r="V1203" s="54"/>
      <c r="W1203" s="25"/>
      <c r="X1203" s="25"/>
      <c r="Y1203" s="25"/>
      <c r="Z1203" s="25"/>
      <c r="AA1203" s="25"/>
      <c r="AB1203" s="25"/>
      <c r="AC1203" s="25"/>
      <c r="AD1203" s="55"/>
    </row>
    <row r="1204" spans="1:30" ht="20" customHeight="1" x14ac:dyDescent="0.2">
      <c r="A1204" s="20"/>
      <c r="B1204" s="33"/>
      <c r="C1204" s="63"/>
      <c r="D1204" s="22"/>
      <c r="E1204" s="23"/>
      <c r="F1204" s="23"/>
      <c r="G1204" s="23"/>
      <c r="H1204" s="23"/>
      <c r="I1204" s="23"/>
      <c r="J1204" s="23"/>
      <c r="K1204" s="23"/>
      <c r="L1204" s="23"/>
      <c r="M1204" s="23"/>
      <c r="N1204" s="27"/>
      <c r="O1204" s="23"/>
      <c r="P1204" s="23"/>
      <c r="Q1204" s="23"/>
      <c r="R1204" s="23"/>
      <c r="S1204" s="64"/>
      <c r="T1204" s="24"/>
      <c r="U1204" s="49"/>
      <c r="V1204" s="54"/>
      <c r="W1204" s="25"/>
      <c r="X1204" s="25"/>
      <c r="Y1204" s="25"/>
      <c r="Z1204" s="25"/>
      <c r="AA1204" s="25"/>
      <c r="AB1204" s="25"/>
      <c r="AC1204" s="25"/>
      <c r="AD1204" s="55"/>
    </row>
    <row r="1205" spans="1:30" ht="20" customHeight="1" x14ac:dyDescent="0.2">
      <c r="A1205" s="20"/>
      <c r="B1205" s="33"/>
      <c r="C1205" s="63"/>
      <c r="D1205" s="22"/>
      <c r="E1205" s="23"/>
      <c r="F1205" s="23"/>
      <c r="G1205" s="23"/>
      <c r="H1205" s="23"/>
      <c r="I1205" s="23"/>
      <c r="J1205" s="23"/>
      <c r="K1205" s="23"/>
      <c r="L1205" s="23"/>
      <c r="M1205" s="23"/>
      <c r="N1205" s="27"/>
      <c r="O1205" s="23"/>
      <c r="P1205" s="23"/>
      <c r="Q1205" s="23"/>
      <c r="R1205" s="23"/>
      <c r="S1205" s="64"/>
      <c r="T1205" s="24"/>
      <c r="U1205" s="49"/>
      <c r="V1205" s="54"/>
      <c r="W1205" s="25"/>
      <c r="X1205" s="25"/>
      <c r="Y1205" s="25"/>
      <c r="Z1205" s="25"/>
      <c r="AA1205" s="25"/>
      <c r="AB1205" s="25"/>
      <c r="AC1205" s="25"/>
      <c r="AD1205" s="55"/>
    </row>
    <row r="1206" spans="1:30" ht="20" customHeight="1" x14ac:dyDescent="0.2">
      <c r="A1206" s="20"/>
      <c r="B1206" s="33"/>
      <c r="C1206" s="63"/>
      <c r="D1206" s="22"/>
      <c r="E1206" s="23"/>
      <c r="F1206" s="23"/>
      <c r="G1206" s="23"/>
      <c r="H1206" s="23"/>
      <c r="I1206" s="23"/>
      <c r="J1206" s="23"/>
      <c r="K1206" s="23"/>
      <c r="L1206" s="23"/>
      <c r="M1206" s="23"/>
      <c r="N1206" s="27"/>
      <c r="O1206" s="23"/>
      <c r="P1206" s="23"/>
      <c r="Q1206" s="23"/>
      <c r="R1206" s="23"/>
      <c r="S1206" s="64"/>
      <c r="T1206" s="24"/>
      <c r="U1206" s="49"/>
      <c r="V1206" s="54"/>
      <c r="W1206" s="25"/>
      <c r="X1206" s="25"/>
      <c r="Y1206" s="25"/>
      <c r="Z1206" s="25"/>
      <c r="AA1206" s="25"/>
      <c r="AB1206" s="25"/>
      <c r="AC1206" s="25"/>
      <c r="AD1206" s="55"/>
    </row>
    <row r="1207" spans="1:30" ht="20" customHeight="1" x14ac:dyDescent="0.2">
      <c r="A1207" s="20"/>
      <c r="B1207" s="33"/>
      <c r="C1207" s="63"/>
      <c r="D1207" s="22"/>
      <c r="E1207" s="23"/>
      <c r="F1207" s="23"/>
      <c r="G1207" s="23"/>
      <c r="H1207" s="23"/>
      <c r="I1207" s="23"/>
      <c r="J1207" s="23"/>
      <c r="K1207" s="23"/>
      <c r="L1207" s="23"/>
      <c r="M1207" s="23"/>
      <c r="N1207" s="27"/>
      <c r="O1207" s="23"/>
      <c r="P1207" s="23"/>
      <c r="Q1207" s="23"/>
      <c r="R1207" s="23"/>
      <c r="S1207" s="64"/>
      <c r="T1207" s="24"/>
      <c r="U1207" s="49"/>
      <c r="V1207" s="54"/>
      <c r="W1207" s="25"/>
      <c r="X1207" s="25"/>
      <c r="Y1207" s="25"/>
      <c r="Z1207" s="25"/>
      <c r="AA1207" s="25"/>
      <c r="AB1207" s="25"/>
      <c r="AC1207" s="25"/>
      <c r="AD1207" s="55"/>
    </row>
    <row r="1208" spans="1:30" ht="20" customHeight="1" x14ac:dyDescent="0.2">
      <c r="A1208" s="20"/>
      <c r="B1208" s="33"/>
      <c r="C1208" s="63"/>
      <c r="D1208" s="22"/>
      <c r="E1208" s="23"/>
      <c r="F1208" s="23"/>
      <c r="G1208" s="23"/>
      <c r="H1208" s="23"/>
      <c r="I1208" s="23"/>
      <c r="J1208" s="23"/>
      <c r="K1208" s="23"/>
      <c r="L1208" s="23"/>
      <c r="M1208" s="23"/>
      <c r="N1208" s="27"/>
      <c r="O1208" s="23"/>
      <c r="P1208" s="23"/>
      <c r="Q1208" s="23"/>
      <c r="R1208" s="23"/>
      <c r="S1208" s="64"/>
      <c r="T1208" s="24"/>
      <c r="U1208" s="49"/>
      <c r="V1208" s="54"/>
      <c r="W1208" s="25"/>
      <c r="X1208" s="25"/>
      <c r="Y1208" s="25"/>
      <c r="Z1208" s="25"/>
      <c r="AA1208" s="25"/>
      <c r="AB1208" s="25"/>
      <c r="AC1208" s="25"/>
      <c r="AD1208" s="55"/>
    </row>
    <row r="1209" spans="1:30" ht="20" customHeight="1" x14ac:dyDescent="0.2">
      <c r="A1209" s="20"/>
      <c r="B1209" s="33"/>
      <c r="C1209" s="63"/>
      <c r="D1209" s="22"/>
      <c r="E1209" s="23"/>
      <c r="F1209" s="23"/>
      <c r="G1209" s="23"/>
      <c r="H1209" s="23"/>
      <c r="I1209" s="23"/>
      <c r="J1209" s="23"/>
      <c r="K1209" s="23"/>
      <c r="L1209" s="23"/>
      <c r="M1209" s="23"/>
      <c r="N1209" s="27"/>
      <c r="O1209" s="23"/>
      <c r="P1209" s="23"/>
      <c r="Q1209" s="23"/>
      <c r="R1209" s="23"/>
      <c r="S1209" s="64"/>
      <c r="T1209" s="24"/>
      <c r="U1209" s="49"/>
      <c r="V1209" s="54"/>
      <c r="W1209" s="25"/>
      <c r="X1209" s="25"/>
      <c r="Y1209" s="25"/>
      <c r="Z1209" s="25"/>
      <c r="AA1209" s="25"/>
      <c r="AB1209" s="25"/>
      <c r="AC1209" s="25"/>
      <c r="AD1209" s="55"/>
    </row>
    <row r="1210" spans="1:30" ht="20" customHeight="1" x14ac:dyDescent="0.2">
      <c r="A1210" s="20"/>
      <c r="B1210" s="33"/>
      <c r="C1210" s="63"/>
      <c r="D1210" s="22"/>
      <c r="E1210" s="23"/>
      <c r="F1210" s="23"/>
      <c r="G1210" s="23"/>
      <c r="H1210" s="23"/>
      <c r="I1210" s="23"/>
      <c r="J1210" s="23"/>
      <c r="K1210" s="23"/>
      <c r="L1210" s="23"/>
      <c r="M1210" s="23"/>
      <c r="N1210" s="27"/>
      <c r="O1210" s="23"/>
      <c r="P1210" s="23"/>
      <c r="Q1210" s="23"/>
      <c r="R1210" s="23"/>
      <c r="S1210" s="64"/>
      <c r="T1210" s="24"/>
      <c r="U1210" s="49"/>
      <c r="V1210" s="54"/>
      <c r="W1210" s="25"/>
      <c r="X1210" s="25"/>
      <c r="Y1210" s="25"/>
      <c r="Z1210" s="25"/>
      <c r="AA1210" s="25"/>
      <c r="AB1210" s="25"/>
      <c r="AC1210" s="25"/>
      <c r="AD1210" s="55"/>
    </row>
    <row r="1211" spans="1:30" ht="20" customHeight="1" x14ac:dyDescent="0.2">
      <c r="A1211" s="20"/>
      <c r="B1211" s="33"/>
      <c r="C1211" s="63"/>
      <c r="D1211" s="22"/>
      <c r="E1211" s="23"/>
      <c r="F1211" s="23"/>
      <c r="G1211" s="23"/>
      <c r="H1211" s="23"/>
      <c r="I1211" s="23"/>
      <c r="J1211" s="23"/>
      <c r="K1211" s="23"/>
      <c r="L1211" s="23"/>
      <c r="M1211" s="23"/>
      <c r="N1211" s="27"/>
      <c r="O1211" s="23"/>
      <c r="P1211" s="23"/>
      <c r="Q1211" s="23"/>
      <c r="R1211" s="23"/>
      <c r="S1211" s="64"/>
      <c r="T1211" s="24"/>
      <c r="U1211" s="49"/>
      <c r="V1211" s="54"/>
      <c r="W1211" s="25"/>
      <c r="X1211" s="25"/>
      <c r="Y1211" s="25"/>
      <c r="Z1211" s="25"/>
      <c r="AA1211" s="25"/>
      <c r="AB1211" s="25"/>
      <c r="AC1211" s="25"/>
      <c r="AD1211" s="55"/>
    </row>
    <row r="1212" spans="1:30" ht="20" customHeight="1" x14ac:dyDescent="0.2">
      <c r="A1212" s="20"/>
      <c r="B1212" s="33"/>
      <c r="C1212" s="63"/>
      <c r="D1212" s="22"/>
      <c r="E1212" s="23"/>
      <c r="F1212" s="23"/>
      <c r="G1212" s="23"/>
      <c r="H1212" s="23"/>
      <c r="I1212" s="23"/>
      <c r="J1212" s="23"/>
      <c r="K1212" s="23"/>
      <c r="L1212" s="23"/>
      <c r="M1212" s="23"/>
      <c r="N1212" s="27"/>
      <c r="O1212" s="23"/>
      <c r="P1212" s="23"/>
      <c r="Q1212" s="23"/>
      <c r="R1212" s="23"/>
      <c r="S1212" s="64"/>
      <c r="T1212" s="24"/>
      <c r="U1212" s="49"/>
      <c r="V1212" s="54"/>
      <c r="W1212" s="25"/>
      <c r="X1212" s="25"/>
      <c r="Y1212" s="25"/>
      <c r="Z1212" s="25"/>
      <c r="AA1212" s="25"/>
      <c r="AB1212" s="25"/>
      <c r="AC1212" s="25"/>
      <c r="AD1212" s="55"/>
    </row>
    <row r="1213" spans="1:30" ht="20" customHeight="1" x14ac:dyDescent="0.2">
      <c r="A1213" s="20"/>
      <c r="B1213" s="33"/>
      <c r="C1213" s="63"/>
      <c r="D1213" s="22"/>
      <c r="E1213" s="23"/>
      <c r="F1213" s="23"/>
      <c r="G1213" s="23"/>
      <c r="H1213" s="23"/>
      <c r="I1213" s="23"/>
      <c r="J1213" s="23"/>
      <c r="K1213" s="23"/>
      <c r="L1213" s="23"/>
      <c r="M1213" s="23"/>
      <c r="N1213" s="27"/>
      <c r="O1213" s="23"/>
      <c r="P1213" s="23"/>
      <c r="Q1213" s="23"/>
      <c r="R1213" s="23"/>
      <c r="S1213" s="64"/>
      <c r="T1213" s="24"/>
      <c r="U1213" s="49"/>
      <c r="V1213" s="54"/>
      <c r="W1213" s="25"/>
      <c r="X1213" s="25"/>
      <c r="Y1213" s="25"/>
      <c r="Z1213" s="25"/>
      <c r="AA1213" s="25"/>
      <c r="AB1213" s="25"/>
      <c r="AC1213" s="25"/>
      <c r="AD1213" s="55"/>
    </row>
    <row r="1214" spans="1:30" ht="20" customHeight="1" x14ac:dyDescent="0.2">
      <c r="A1214" s="20"/>
      <c r="B1214" s="33"/>
      <c r="C1214" s="63"/>
      <c r="D1214" s="22"/>
      <c r="E1214" s="23"/>
      <c r="F1214" s="23"/>
      <c r="G1214" s="23"/>
      <c r="H1214" s="23"/>
      <c r="I1214" s="23"/>
      <c r="J1214" s="23"/>
      <c r="K1214" s="23"/>
      <c r="L1214" s="23"/>
      <c r="M1214" s="23"/>
      <c r="N1214" s="27"/>
      <c r="O1214" s="23"/>
      <c r="P1214" s="23"/>
      <c r="Q1214" s="23"/>
      <c r="R1214" s="23"/>
      <c r="S1214" s="64"/>
      <c r="T1214" s="24"/>
      <c r="U1214" s="49"/>
      <c r="V1214" s="54"/>
      <c r="W1214" s="25"/>
      <c r="X1214" s="25"/>
      <c r="Y1214" s="25"/>
      <c r="Z1214" s="25"/>
      <c r="AA1214" s="25"/>
      <c r="AB1214" s="25"/>
      <c r="AC1214" s="25"/>
      <c r="AD1214" s="55"/>
    </row>
    <row r="1215" spans="1:30" ht="20" customHeight="1" x14ac:dyDescent="0.2">
      <c r="A1215" s="20"/>
      <c r="B1215" s="33"/>
      <c r="C1215" s="63"/>
      <c r="D1215" s="22"/>
      <c r="E1215" s="23"/>
      <c r="F1215" s="23"/>
      <c r="G1215" s="23"/>
      <c r="H1215" s="23"/>
      <c r="I1215" s="23"/>
      <c r="J1215" s="23"/>
      <c r="K1215" s="23"/>
      <c r="L1215" s="23"/>
      <c r="M1215" s="23"/>
      <c r="N1215" s="27"/>
      <c r="O1215" s="23"/>
      <c r="P1215" s="23"/>
      <c r="Q1215" s="23"/>
      <c r="R1215" s="23"/>
      <c r="S1215" s="64"/>
      <c r="T1215" s="24"/>
      <c r="U1215" s="49"/>
      <c r="V1215" s="54"/>
      <c r="W1215" s="25"/>
      <c r="X1215" s="25"/>
      <c r="Y1215" s="25"/>
      <c r="Z1215" s="25"/>
      <c r="AA1215" s="25"/>
      <c r="AB1215" s="25"/>
      <c r="AC1215" s="25"/>
      <c r="AD1215" s="55"/>
    </row>
    <row r="1216" spans="1:30" ht="20" customHeight="1" x14ac:dyDescent="0.2">
      <c r="A1216" s="20"/>
      <c r="B1216" s="33"/>
      <c r="C1216" s="63"/>
      <c r="D1216" s="22"/>
      <c r="E1216" s="23"/>
      <c r="F1216" s="23"/>
      <c r="G1216" s="23"/>
      <c r="H1216" s="23"/>
      <c r="I1216" s="23"/>
      <c r="J1216" s="23"/>
      <c r="K1216" s="23"/>
      <c r="L1216" s="23"/>
      <c r="M1216" s="23"/>
      <c r="N1216" s="27"/>
      <c r="O1216" s="23"/>
      <c r="P1216" s="23"/>
      <c r="Q1216" s="23"/>
      <c r="R1216" s="23"/>
      <c r="S1216" s="64"/>
      <c r="T1216" s="24"/>
      <c r="U1216" s="49"/>
      <c r="V1216" s="54"/>
      <c r="W1216" s="25"/>
      <c r="X1216" s="25"/>
      <c r="Y1216" s="25"/>
      <c r="Z1216" s="25"/>
      <c r="AA1216" s="25"/>
      <c r="AB1216" s="25"/>
      <c r="AC1216" s="25"/>
      <c r="AD1216" s="55"/>
    </row>
    <row r="1217" spans="1:30" ht="20" customHeight="1" x14ac:dyDescent="0.2">
      <c r="A1217" s="20"/>
      <c r="B1217" s="33"/>
      <c r="C1217" s="63"/>
      <c r="D1217" s="22"/>
      <c r="E1217" s="23"/>
      <c r="F1217" s="23"/>
      <c r="G1217" s="23"/>
      <c r="H1217" s="23"/>
      <c r="I1217" s="23"/>
      <c r="J1217" s="23"/>
      <c r="K1217" s="23"/>
      <c r="L1217" s="23"/>
      <c r="M1217" s="23"/>
      <c r="N1217" s="27"/>
      <c r="O1217" s="23"/>
      <c r="P1217" s="23"/>
      <c r="Q1217" s="23"/>
      <c r="R1217" s="23"/>
      <c r="S1217" s="64"/>
      <c r="T1217" s="24"/>
      <c r="U1217" s="49"/>
      <c r="V1217" s="54"/>
      <c r="W1217" s="25"/>
      <c r="X1217" s="25"/>
      <c r="Y1217" s="25"/>
      <c r="Z1217" s="25"/>
      <c r="AA1217" s="25"/>
      <c r="AB1217" s="25"/>
      <c r="AC1217" s="25"/>
      <c r="AD1217" s="55"/>
    </row>
    <row r="1218" spans="1:30" ht="20" customHeight="1" x14ac:dyDescent="0.2">
      <c r="A1218" s="20"/>
      <c r="B1218" s="33"/>
      <c r="C1218" s="63"/>
      <c r="D1218" s="22"/>
      <c r="E1218" s="23"/>
      <c r="F1218" s="23"/>
      <c r="G1218" s="23"/>
      <c r="H1218" s="23"/>
      <c r="I1218" s="23"/>
      <c r="J1218" s="23"/>
      <c r="K1218" s="23"/>
      <c r="L1218" s="23"/>
      <c r="M1218" s="23"/>
      <c r="N1218" s="27"/>
      <c r="O1218" s="23"/>
      <c r="P1218" s="23"/>
      <c r="Q1218" s="23"/>
      <c r="R1218" s="23"/>
      <c r="S1218" s="64"/>
      <c r="T1218" s="24"/>
      <c r="U1218" s="49"/>
      <c r="V1218" s="54"/>
      <c r="W1218" s="25"/>
      <c r="X1218" s="25"/>
      <c r="Y1218" s="25"/>
      <c r="Z1218" s="25"/>
      <c r="AA1218" s="25"/>
      <c r="AB1218" s="25"/>
      <c r="AC1218" s="25"/>
      <c r="AD1218" s="55"/>
    </row>
    <row r="1219" spans="1:30" ht="20" customHeight="1" x14ac:dyDescent="0.2">
      <c r="A1219" s="20"/>
      <c r="B1219" s="33"/>
      <c r="C1219" s="63"/>
      <c r="D1219" s="22"/>
      <c r="E1219" s="23"/>
      <c r="F1219" s="23"/>
      <c r="G1219" s="23"/>
      <c r="H1219" s="23"/>
      <c r="I1219" s="23"/>
      <c r="J1219" s="23"/>
      <c r="K1219" s="23"/>
      <c r="L1219" s="23"/>
      <c r="M1219" s="23"/>
      <c r="N1219" s="27"/>
      <c r="O1219" s="23"/>
      <c r="P1219" s="23"/>
      <c r="Q1219" s="23"/>
      <c r="R1219" s="23"/>
      <c r="S1219" s="64"/>
      <c r="T1219" s="24"/>
      <c r="U1219" s="49"/>
      <c r="V1219" s="54"/>
      <c r="W1219" s="25"/>
      <c r="X1219" s="25"/>
      <c r="Y1219" s="25"/>
      <c r="Z1219" s="25"/>
      <c r="AA1219" s="25"/>
      <c r="AB1219" s="25"/>
      <c r="AC1219" s="25"/>
      <c r="AD1219" s="55"/>
    </row>
    <row r="1220" spans="1:30" ht="20" customHeight="1" x14ac:dyDescent="0.2">
      <c r="A1220" s="20"/>
      <c r="B1220" s="33"/>
      <c r="C1220" s="63"/>
      <c r="D1220" s="22"/>
      <c r="E1220" s="23"/>
      <c r="F1220" s="23"/>
      <c r="G1220" s="23"/>
      <c r="H1220" s="23"/>
      <c r="I1220" s="23"/>
      <c r="J1220" s="23"/>
      <c r="K1220" s="23"/>
      <c r="L1220" s="23"/>
      <c r="M1220" s="23"/>
      <c r="N1220" s="27"/>
      <c r="O1220" s="23"/>
      <c r="P1220" s="23"/>
      <c r="Q1220" s="23"/>
      <c r="R1220" s="23"/>
      <c r="S1220" s="64"/>
      <c r="T1220" s="24"/>
      <c r="U1220" s="49"/>
      <c r="V1220" s="54"/>
      <c r="W1220" s="25"/>
      <c r="X1220" s="25"/>
      <c r="Y1220" s="25"/>
      <c r="Z1220" s="25"/>
      <c r="AA1220" s="25"/>
      <c r="AB1220" s="25"/>
      <c r="AC1220" s="25"/>
      <c r="AD1220" s="55"/>
    </row>
    <row r="1221" spans="1:30" ht="20" customHeight="1" x14ac:dyDescent="0.2">
      <c r="A1221" s="20"/>
      <c r="B1221" s="33"/>
      <c r="C1221" s="63"/>
      <c r="D1221" s="22"/>
      <c r="E1221" s="23"/>
      <c r="F1221" s="23"/>
      <c r="G1221" s="23"/>
      <c r="H1221" s="23"/>
      <c r="I1221" s="23"/>
      <c r="J1221" s="23"/>
      <c r="K1221" s="23"/>
      <c r="L1221" s="23"/>
      <c r="M1221" s="23"/>
      <c r="N1221" s="27"/>
      <c r="O1221" s="23"/>
      <c r="P1221" s="23"/>
      <c r="Q1221" s="23"/>
      <c r="R1221" s="23"/>
      <c r="S1221" s="64"/>
      <c r="T1221" s="24"/>
      <c r="U1221" s="49"/>
      <c r="V1221" s="54"/>
      <c r="W1221" s="25"/>
      <c r="X1221" s="25"/>
      <c r="Y1221" s="25"/>
      <c r="Z1221" s="25"/>
      <c r="AA1221" s="25"/>
      <c r="AB1221" s="25"/>
      <c r="AC1221" s="25"/>
      <c r="AD1221" s="55"/>
    </row>
    <row r="1222" spans="1:30" ht="20" customHeight="1" x14ac:dyDescent="0.2">
      <c r="A1222" s="20"/>
      <c r="B1222" s="33"/>
      <c r="C1222" s="63"/>
      <c r="D1222" s="22"/>
      <c r="E1222" s="23"/>
      <c r="F1222" s="23"/>
      <c r="G1222" s="23"/>
      <c r="H1222" s="23"/>
      <c r="I1222" s="23"/>
      <c r="J1222" s="23"/>
      <c r="K1222" s="23"/>
      <c r="L1222" s="23"/>
      <c r="M1222" s="23"/>
      <c r="N1222" s="27"/>
      <c r="O1222" s="23"/>
      <c r="P1222" s="23"/>
      <c r="Q1222" s="23"/>
      <c r="R1222" s="23"/>
      <c r="S1222" s="64"/>
      <c r="T1222" s="24"/>
      <c r="U1222" s="49"/>
      <c r="V1222" s="54"/>
      <c r="W1222" s="25"/>
      <c r="X1222" s="25"/>
      <c r="Y1222" s="25"/>
      <c r="Z1222" s="25"/>
      <c r="AA1222" s="25"/>
      <c r="AB1222" s="25"/>
      <c r="AC1222" s="25"/>
      <c r="AD1222" s="55"/>
    </row>
    <row r="1223" spans="1:30" ht="20" customHeight="1" x14ac:dyDescent="0.2">
      <c r="A1223" s="20"/>
      <c r="B1223" s="33"/>
      <c r="C1223" s="63"/>
      <c r="D1223" s="22"/>
      <c r="E1223" s="23"/>
      <c r="F1223" s="23"/>
      <c r="G1223" s="23"/>
      <c r="H1223" s="23"/>
      <c r="I1223" s="23"/>
      <c r="J1223" s="23"/>
      <c r="K1223" s="23"/>
      <c r="L1223" s="23"/>
      <c r="M1223" s="23"/>
      <c r="N1223" s="27"/>
      <c r="O1223" s="23"/>
      <c r="P1223" s="23"/>
      <c r="Q1223" s="23"/>
      <c r="R1223" s="23"/>
      <c r="S1223" s="64"/>
      <c r="T1223" s="24"/>
      <c r="U1223" s="49"/>
      <c r="V1223" s="54"/>
      <c r="W1223" s="25"/>
      <c r="X1223" s="25"/>
      <c r="Y1223" s="25"/>
      <c r="Z1223" s="25"/>
      <c r="AA1223" s="25"/>
      <c r="AB1223" s="25"/>
      <c r="AC1223" s="25"/>
      <c r="AD1223" s="55"/>
    </row>
    <row r="1224" spans="1:30" ht="20" customHeight="1" x14ac:dyDescent="0.2">
      <c r="A1224" s="20"/>
      <c r="B1224" s="33"/>
      <c r="C1224" s="63"/>
      <c r="D1224" s="22"/>
      <c r="E1224" s="23"/>
      <c r="F1224" s="23"/>
      <c r="G1224" s="23"/>
      <c r="H1224" s="23"/>
      <c r="I1224" s="23"/>
      <c r="J1224" s="23"/>
      <c r="K1224" s="23"/>
      <c r="L1224" s="23"/>
      <c r="M1224" s="23"/>
      <c r="N1224" s="27"/>
      <c r="O1224" s="23"/>
      <c r="P1224" s="23"/>
      <c r="Q1224" s="23"/>
      <c r="R1224" s="23"/>
      <c r="S1224" s="64"/>
      <c r="T1224" s="24"/>
      <c r="U1224" s="49"/>
      <c r="V1224" s="54"/>
      <c r="W1224" s="25"/>
      <c r="X1224" s="25"/>
      <c r="Y1224" s="25"/>
      <c r="Z1224" s="25"/>
      <c r="AA1224" s="25"/>
      <c r="AB1224" s="25"/>
      <c r="AC1224" s="25"/>
      <c r="AD1224" s="55"/>
    </row>
    <row r="1225" spans="1:30" ht="20" customHeight="1" x14ac:dyDescent="0.2">
      <c r="A1225" s="20"/>
      <c r="B1225" s="33"/>
      <c r="C1225" s="63"/>
      <c r="D1225" s="22"/>
      <c r="E1225" s="23"/>
      <c r="F1225" s="23"/>
      <c r="G1225" s="23"/>
      <c r="H1225" s="23"/>
      <c r="I1225" s="23"/>
      <c r="J1225" s="23"/>
      <c r="K1225" s="23"/>
      <c r="L1225" s="23"/>
      <c r="M1225" s="23"/>
      <c r="N1225" s="27"/>
      <c r="O1225" s="23"/>
      <c r="P1225" s="23"/>
      <c r="Q1225" s="23"/>
      <c r="R1225" s="23"/>
      <c r="S1225" s="64"/>
      <c r="T1225" s="24"/>
      <c r="U1225" s="49"/>
      <c r="V1225" s="54"/>
      <c r="W1225" s="25"/>
      <c r="X1225" s="25"/>
      <c r="Y1225" s="25"/>
      <c r="Z1225" s="25"/>
      <c r="AA1225" s="25"/>
      <c r="AB1225" s="25"/>
      <c r="AC1225" s="25"/>
      <c r="AD1225" s="55"/>
    </row>
    <row r="1226" spans="1:30" ht="20" customHeight="1" x14ac:dyDescent="0.2">
      <c r="A1226" s="20"/>
      <c r="B1226" s="33"/>
      <c r="C1226" s="63"/>
      <c r="D1226" s="22"/>
      <c r="E1226" s="23"/>
      <c r="F1226" s="23"/>
      <c r="G1226" s="23"/>
      <c r="H1226" s="23"/>
      <c r="I1226" s="23"/>
      <c r="J1226" s="23"/>
      <c r="K1226" s="23"/>
      <c r="L1226" s="23"/>
      <c r="M1226" s="23"/>
      <c r="N1226" s="27"/>
      <c r="O1226" s="23"/>
      <c r="P1226" s="23"/>
      <c r="Q1226" s="23"/>
      <c r="R1226" s="23"/>
      <c r="S1226" s="64"/>
      <c r="T1226" s="24"/>
      <c r="U1226" s="49"/>
      <c r="V1226" s="54"/>
      <c r="W1226" s="25"/>
      <c r="X1226" s="25"/>
      <c r="Y1226" s="25"/>
      <c r="Z1226" s="25"/>
      <c r="AA1226" s="25"/>
      <c r="AB1226" s="25"/>
      <c r="AC1226" s="25"/>
      <c r="AD1226" s="55"/>
    </row>
    <row r="1227" spans="1:30" ht="20" customHeight="1" x14ac:dyDescent="0.2">
      <c r="A1227" s="20"/>
      <c r="B1227" s="33"/>
      <c r="C1227" s="63"/>
      <c r="D1227" s="22"/>
      <c r="E1227" s="23"/>
      <c r="F1227" s="23"/>
      <c r="G1227" s="23"/>
      <c r="H1227" s="23"/>
      <c r="I1227" s="23"/>
      <c r="J1227" s="23"/>
      <c r="K1227" s="23"/>
      <c r="L1227" s="23"/>
      <c r="M1227" s="23"/>
      <c r="N1227" s="27"/>
      <c r="O1227" s="23"/>
      <c r="P1227" s="23"/>
      <c r="Q1227" s="23"/>
      <c r="R1227" s="23"/>
      <c r="S1227" s="64"/>
      <c r="T1227" s="24"/>
      <c r="U1227" s="49"/>
      <c r="V1227" s="54"/>
      <c r="W1227" s="25"/>
      <c r="X1227" s="25"/>
      <c r="Y1227" s="25"/>
      <c r="Z1227" s="25"/>
      <c r="AA1227" s="25"/>
      <c r="AB1227" s="25"/>
      <c r="AC1227" s="25"/>
      <c r="AD1227" s="55"/>
    </row>
    <row r="1228" spans="1:30" ht="20" customHeight="1" x14ac:dyDescent="0.2">
      <c r="A1228" s="20"/>
      <c r="B1228" s="33"/>
      <c r="C1228" s="63"/>
      <c r="D1228" s="22"/>
      <c r="E1228" s="23"/>
      <c r="F1228" s="23"/>
      <c r="G1228" s="23"/>
      <c r="H1228" s="23"/>
      <c r="I1228" s="23"/>
      <c r="J1228" s="23"/>
      <c r="K1228" s="23"/>
      <c r="L1228" s="23"/>
      <c r="M1228" s="23"/>
      <c r="N1228" s="27"/>
      <c r="O1228" s="23"/>
      <c r="P1228" s="23"/>
      <c r="Q1228" s="23"/>
      <c r="R1228" s="23"/>
      <c r="S1228" s="64"/>
      <c r="T1228" s="24"/>
      <c r="U1228" s="49"/>
      <c r="V1228" s="54"/>
      <c r="W1228" s="25"/>
      <c r="X1228" s="25"/>
      <c r="Y1228" s="25"/>
      <c r="Z1228" s="25"/>
      <c r="AA1228" s="25"/>
      <c r="AB1228" s="25"/>
      <c r="AC1228" s="25"/>
      <c r="AD1228" s="55"/>
    </row>
    <row r="1229" spans="1:30" ht="20" customHeight="1" x14ac:dyDescent="0.2">
      <c r="A1229" s="20"/>
      <c r="B1229" s="33"/>
      <c r="C1229" s="63"/>
      <c r="D1229" s="22"/>
      <c r="E1229" s="23"/>
      <c r="F1229" s="23"/>
      <c r="G1229" s="23"/>
      <c r="H1229" s="23"/>
      <c r="I1229" s="23"/>
      <c r="J1229" s="23"/>
      <c r="K1229" s="23"/>
      <c r="L1229" s="23"/>
      <c r="M1229" s="23"/>
      <c r="N1229" s="27"/>
      <c r="O1229" s="23"/>
      <c r="P1229" s="23"/>
      <c r="Q1229" s="23"/>
      <c r="R1229" s="23"/>
      <c r="S1229" s="64"/>
      <c r="T1229" s="24"/>
      <c r="U1229" s="49"/>
      <c r="V1229" s="54"/>
      <c r="W1229" s="25"/>
      <c r="X1229" s="25"/>
      <c r="Y1229" s="25"/>
      <c r="Z1229" s="25"/>
      <c r="AA1229" s="25"/>
      <c r="AB1229" s="25"/>
      <c r="AC1229" s="25"/>
      <c r="AD1229" s="55"/>
    </row>
    <row r="1230" spans="1:30" ht="20" customHeight="1" x14ac:dyDescent="0.2">
      <c r="A1230" s="20"/>
      <c r="B1230" s="33"/>
      <c r="C1230" s="63"/>
      <c r="D1230" s="22"/>
      <c r="E1230" s="23"/>
      <c r="F1230" s="23"/>
      <c r="G1230" s="23"/>
      <c r="H1230" s="23"/>
      <c r="I1230" s="23"/>
      <c r="J1230" s="23"/>
      <c r="K1230" s="23"/>
      <c r="L1230" s="23"/>
      <c r="M1230" s="23"/>
      <c r="N1230" s="27"/>
      <c r="O1230" s="23"/>
      <c r="P1230" s="23"/>
      <c r="Q1230" s="23"/>
      <c r="R1230" s="23"/>
      <c r="S1230" s="64"/>
      <c r="T1230" s="24"/>
      <c r="U1230" s="49"/>
      <c r="V1230" s="54"/>
      <c r="W1230" s="25"/>
      <c r="X1230" s="25"/>
      <c r="Y1230" s="25"/>
      <c r="Z1230" s="25"/>
      <c r="AA1230" s="25"/>
      <c r="AB1230" s="25"/>
      <c r="AC1230" s="25"/>
      <c r="AD1230" s="55"/>
    </row>
    <row r="1231" spans="1:30" ht="20" customHeight="1" x14ac:dyDescent="0.2">
      <c r="A1231" s="20"/>
      <c r="B1231" s="33"/>
      <c r="C1231" s="63"/>
      <c r="D1231" s="22"/>
      <c r="E1231" s="23"/>
      <c r="F1231" s="23"/>
      <c r="G1231" s="23"/>
      <c r="H1231" s="23"/>
      <c r="I1231" s="23"/>
      <c r="J1231" s="23"/>
      <c r="K1231" s="23"/>
      <c r="L1231" s="23"/>
      <c r="M1231" s="23"/>
      <c r="N1231" s="27"/>
      <c r="O1231" s="23"/>
      <c r="P1231" s="23"/>
      <c r="Q1231" s="23"/>
      <c r="R1231" s="23"/>
      <c r="S1231" s="64"/>
      <c r="T1231" s="24"/>
      <c r="U1231" s="49"/>
      <c r="V1231" s="54"/>
      <c r="W1231" s="25"/>
      <c r="X1231" s="25"/>
      <c r="Y1231" s="25"/>
      <c r="Z1231" s="25"/>
      <c r="AA1231" s="25"/>
      <c r="AB1231" s="25"/>
      <c r="AC1231" s="25"/>
      <c r="AD1231" s="55"/>
    </row>
    <row r="1232" spans="1:30" ht="20" customHeight="1" x14ac:dyDescent="0.2">
      <c r="A1232" s="20"/>
      <c r="B1232" s="33"/>
      <c r="C1232" s="63"/>
      <c r="D1232" s="22"/>
      <c r="E1232" s="23"/>
      <c r="F1232" s="23"/>
      <c r="G1232" s="23"/>
      <c r="H1232" s="23"/>
      <c r="I1232" s="23"/>
      <c r="J1232" s="23"/>
      <c r="K1232" s="23"/>
      <c r="L1232" s="23"/>
      <c r="M1232" s="23"/>
      <c r="N1232" s="27"/>
      <c r="O1232" s="23"/>
      <c r="P1232" s="23"/>
      <c r="Q1232" s="23"/>
      <c r="R1232" s="23"/>
      <c r="S1232" s="64"/>
      <c r="T1232" s="24"/>
      <c r="U1232" s="49"/>
      <c r="V1232" s="54"/>
      <c r="W1232" s="25"/>
      <c r="X1232" s="25"/>
      <c r="Y1232" s="25"/>
      <c r="Z1232" s="25"/>
      <c r="AA1232" s="25"/>
      <c r="AB1232" s="25"/>
      <c r="AC1232" s="25"/>
      <c r="AD1232" s="55"/>
    </row>
    <row r="1233" spans="1:30" ht="20" customHeight="1" x14ac:dyDescent="0.2">
      <c r="A1233" s="20"/>
      <c r="B1233" s="33"/>
      <c r="C1233" s="63"/>
      <c r="D1233" s="22"/>
      <c r="E1233" s="23"/>
      <c r="F1233" s="23"/>
      <c r="G1233" s="23"/>
      <c r="H1233" s="23"/>
      <c r="I1233" s="23"/>
      <c r="J1233" s="23"/>
      <c r="K1233" s="23"/>
      <c r="L1233" s="23"/>
      <c r="M1233" s="23"/>
      <c r="N1233" s="27"/>
      <c r="O1233" s="23"/>
      <c r="P1233" s="23"/>
      <c r="Q1233" s="23"/>
      <c r="R1233" s="23"/>
      <c r="S1233" s="64"/>
      <c r="T1233" s="24"/>
      <c r="U1233" s="49"/>
      <c r="V1233" s="54"/>
      <c r="W1233" s="25"/>
      <c r="X1233" s="25"/>
      <c r="Y1233" s="25"/>
      <c r="Z1233" s="25"/>
      <c r="AA1233" s="25"/>
      <c r="AB1233" s="25"/>
      <c r="AC1233" s="25"/>
      <c r="AD1233" s="55"/>
    </row>
    <row r="1234" spans="1:30" ht="20" customHeight="1" x14ac:dyDescent="0.2">
      <c r="A1234" s="20"/>
      <c r="B1234" s="33"/>
      <c r="C1234" s="63"/>
      <c r="D1234" s="22"/>
      <c r="E1234" s="23"/>
      <c r="F1234" s="23"/>
      <c r="G1234" s="23"/>
      <c r="H1234" s="23"/>
      <c r="I1234" s="23"/>
      <c r="J1234" s="23"/>
      <c r="K1234" s="23"/>
      <c r="L1234" s="23"/>
      <c r="M1234" s="23"/>
      <c r="N1234" s="27"/>
      <c r="O1234" s="23"/>
      <c r="P1234" s="23"/>
      <c r="Q1234" s="23"/>
      <c r="R1234" s="23"/>
      <c r="S1234" s="64"/>
      <c r="T1234" s="24"/>
      <c r="U1234" s="49"/>
      <c r="V1234" s="54"/>
      <c r="W1234" s="25"/>
      <c r="X1234" s="25"/>
      <c r="Y1234" s="25"/>
      <c r="Z1234" s="25"/>
      <c r="AA1234" s="25"/>
      <c r="AB1234" s="25"/>
      <c r="AC1234" s="25"/>
      <c r="AD1234" s="55"/>
    </row>
    <row r="1235" spans="1:30" ht="20" customHeight="1" x14ac:dyDescent="0.2">
      <c r="A1235" s="20"/>
      <c r="B1235" s="33"/>
      <c r="C1235" s="63"/>
      <c r="D1235" s="22"/>
      <c r="E1235" s="23"/>
      <c r="F1235" s="23"/>
      <c r="G1235" s="23"/>
      <c r="H1235" s="23"/>
      <c r="I1235" s="23"/>
      <c r="J1235" s="23"/>
      <c r="K1235" s="23"/>
      <c r="L1235" s="23"/>
      <c r="M1235" s="23"/>
      <c r="N1235" s="27"/>
      <c r="O1235" s="23"/>
      <c r="P1235" s="23"/>
      <c r="Q1235" s="23"/>
      <c r="R1235" s="23"/>
      <c r="S1235" s="64"/>
      <c r="T1235" s="24"/>
      <c r="U1235" s="49"/>
      <c r="V1235" s="54"/>
      <c r="W1235" s="25"/>
      <c r="X1235" s="25"/>
      <c r="Y1235" s="25"/>
      <c r="Z1235" s="25"/>
      <c r="AA1235" s="25"/>
      <c r="AB1235" s="25"/>
      <c r="AC1235" s="25"/>
      <c r="AD1235" s="55"/>
    </row>
    <row r="1236" spans="1:30" ht="20" customHeight="1" x14ac:dyDescent="0.2">
      <c r="A1236" s="20"/>
      <c r="B1236" s="33"/>
      <c r="C1236" s="63"/>
      <c r="D1236" s="22"/>
      <c r="E1236" s="23"/>
      <c r="F1236" s="23"/>
      <c r="G1236" s="23"/>
      <c r="H1236" s="23"/>
      <c r="I1236" s="23"/>
      <c r="J1236" s="23"/>
      <c r="K1236" s="23"/>
      <c r="L1236" s="23"/>
      <c r="M1236" s="23"/>
      <c r="N1236" s="27"/>
      <c r="O1236" s="23"/>
      <c r="P1236" s="23"/>
      <c r="Q1236" s="23"/>
      <c r="R1236" s="23"/>
      <c r="S1236" s="64"/>
      <c r="T1236" s="24"/>
      <c r="U1236" s="49"/>
      <c r="V1236" s="54"/>
      <c r="W1236" s="25"/>
      <c r="X1236" s="25"/>
      <c r="Y1236" s="25"/>
      <c r="Z1236" s="25"/>
      <c r="AA1236" s="25"/>
      <c r="AB1236" s="25"/>
      <c r="AC1236" s="25"/>
      <c r="AD1236" s="55"/>
    </row>
    <row r="1237" spans="1:30" ht="20" customHeight="1" x14ac:dyDescent="0.2">
      <c r="A1237" s="20"/>
      <c r="B1237" s="33"/>
      <c r="C1237" s="63"/>
      <c r="D1237" s="22"/>
      <c r="E1237" s="23"/>
      <c r="F1237" s="23"/>
      <c r="G1237" s="23"/>
      <c r="H1237" s="23"/>
      <c r="I1237" s="23"/>
      <c r="J1237" s="23"/>
      <c r="K1237" s="23"/>
      <c r="L1237" s="23"/>
      <c r="M1237" s="23"/>
      <c r="N1237" s="27"/>
      <c r="O1237" s="23"/>
      <c r="P1237" s="23"/>
      <c r="Q1237" s="23"/>
      <c r="R1237" s="23"/>
      <c r="S1237" s="64"/>
      <c r="T1237" s="24"/>
      <c r="U1237" s="49"/>
      <c r="V1237" s="54"/>
      <c r="W1237" s="25"/>
      <c r="X1237" s="25"/>
      <c r="Y1237" s="25"/>
      <c r="Z1237" s="25"/>
      <c r="AA1237" s="25"/>
      <c r="AB1237" s="25"/>
      <c r="AC1237" s="25"/>
      <c r="AD1237" s="55"/>
    </row>
    <row r="1238" spans="1:30" ht="20" customHeight="1" x14ac:dyDescent="0.2">
      <c r="A1238" s="20"/>
      <c r="B1238" s="33"/>
      <c r="C1238" s="63"/>
      <c r="D1238" s="22"/>
      <c r="E1238" s="23"/>
      <c r="F1238" s="23"/>
      <c r="G1238" s="23"/>
      <c r="H1238" s="23"/>
      <c r="I1238" s="23"/>
      <c r="J1238" s="23"/>
      <c r="K1238" s="23"/>
      <c r="L1238" s="23"/>
      <c r="M1238" s="23"/>
      <c r="N1238" s="27"/>
      <c r="O1238" s="23"/>
      <c r="P1238" s="23"/>
      <c r="Q1238" s="23"/>
      <c r="R1238" s="23"/>
      <c r="S1238" s="64"/>
      <c r="T1238" s="24"/>
      <c r="U1238" s="49"/>
      <c r="V1238" s="54"/>
      <c r="W1238" s="25"/>
      <c r="X1238" s="25"/>
      <c r="Y1238" s="25"/>
      <c r="Z1238" s="25"/>
      <c r="AA1238" s="25"/>
      <c r="AB1238" s="25"/>
      <c r="AC1238" s="25"/>
      <c r="AD1238" s="55"/>
    </row>
    <row r="1239" spans="1:30" ht="20" customHeight="1" x14ac:dyDescent="0.2">
      <c r="A1239" s="20"/>
      <c r="B1239" s="33"/>
      <c r="C1239" s="63"/>
      <c r="D1239" s="22"/>
      <c r="E1239" s="23"/>
      <c r="F1239" s="23"/>
      <c r="G1239" s="23"/>
      <c r="H1239" s="23"/>
      <c r="I1239" s="23"/>
      <c r="J1239" s="23"/>
      <c r="K1239" s="23"/>
      <c r="L1239" s="23"/>
      <c r="M1239" s="23"/>
      <c r="N1239" s="27"/>
      <c r="O1239" s="23"/>
      <c r="P1239" s="23"/>
      <c r="Q1239" s="23"/>
      <c r="R1239" s="23"/>
      <c r="S1239" s="64"/>
      <c r="T1239" s="24"/>
      <c r="U1239" s="49"/>
      <c r="V1239" s="54"/>
      <c r="W1239" s="25"/>
      <c r="X1239" s="25"/>
      <c r="Y1239" s="25"/>
      <c r="Z1239" s="25"/>
      <c r="AA1239" s="25"/>
      <c r="AB1239" s="25"/>
      <c r="AC1239" s="25"/>
      <c r="AD1239" s="55"/>
    </row>
    <row r="1240" spans="1:30" ht="20" customHeight="1" x14ac:dyDescent="0.2">
      <c r="A1240" s="20"/>
      <c r="B1240" s="33"/>
      <c r="C1240" s="63"/>
      <c r="D1240" s="22"/>
      <c r="E1240" s="23"/>
      <c r="F1240" s="23"/>
      <c r="G1240" s="23"/>
      <c r="H1240" s="23"/>
      <c r="I1240" s="23"/>
      <c r="J1240" s="23"/>
      <c r="K1240" s="23"/>
      <c r="L1240" s="23"/>
      <c r="M1240" s="23"/>
      <c r="N1240" s="27"/>
      <c r="O1240" s="23"/>
      <c r="P1240" s="23"/>
      <c r="Q1240" s="23"/>
      <c r="R1240" s="23"/>
      <c r="S1240" s="64"/>
      <c r="T1240" s="24"/>
      <c r="U1240" s="49"/>
      <c r="V1240" s="54"/>
      <c r="W1240" s="25"/>
      <c r="X1240" s="25"/>
      <c r="Y1240" s="25"/>
      <c r="Z1240" s="25"/>
      <c r="AA1240" s="25"/>
      <c r="AB1240" s="25"/>
      <c r="AC1240" s="25"/>
      <c r="AD1240" s="55"/>
    </row>
    <row r="1241" spans="1:30" ht="20" customHeight="1" x14ac:dyDescent="0.2">
      <c r="A1241" s="20"/>
      <c r="B1241" s="33"/>
      <c r="C1241" s="63"/>
      <c r="D1241" s="22"/>
      <c r="E1241" s="23"/>
      <c r="F1241" s="23"/>
      <c r="G1241" s="23"/>
      <c r="H1241" s="23"/>
      <c r="I1241" s="23"/>
      <c r="J1241" s="23"/>
      <c r="K1241" s="23"/>
      <c r="L1241" s="23"/>
      <c r="M1241" s="23"/>
      <c r="N1241" s="27"/>
      <c r="O1241" s="23"/>
      <c r="P1241" s="23"/>
      <c r="Q1241" s="23"/>
      <c r="R1241" s="23"/>
      <c r="S1241" s="64"/>
      <c r="T1241" s="24"/>
      <c r="U1241" s="49"/>
      <c r="V1241" s="54"/>
      <c r="W1241" s="25"/>
      <c r="X1241" s="25"/>
      <c r="Y1241" s="25"/>
      <c r="Z1241" s="25"/>
      <c r="AA1241" s="25"/>
      <c r="AB1241" s="25"/>
      <c r="AC1241" s="25"/>
      <c r="AD1241" s="55"/>
    </row>
    <row r="1242" spans="1:30" ht="20" customHeight="1" x14ac:dyDescent="0.2">
      <c r="A1242" s="20"/>
      <c r="B1242" s="33"/>
      <c r="C1242" s="63"/>
      <c r="D1242" s="22"/>
      <c r="E1242" s="23"/>
      <c r="F1242" s="23"/>
      <c r="G1242" s="23"/>
      <c r="H1242" s="23"/>
      <c r="I1242" s="23"/>
      <c r="J1242" s="23"/>
      <c r="K1242" s="23"/>
      <c r="L1242" s="23"/>
      <c r="M1242" s="23"/>
      <c r="N1242" s="27"/>
      <c r="O1242" s="23"/>
      <c r="P1242" s="23"/>
      <c r="Q1242" s="23"/>
      <c r="R1242" s="23"/>
      <c r="S1242" s="64"/>
      <c r="T1242" s="24"/>
      <c r="U1242" s="49"/>
      <c r="V1242" s="54"/>
      <c r="W1242" s="25"/>
      <c r="X1242" s="25"/>
      <c r="Y1242" s="25"/>
      <c r="Z1242" s="25"/>
      <c r="AA1242" s="25"/>
      <c r="AB1242" s="25"/>
      <c r="AC1242" s="25"/>
      <c r="AD1242" s="55"/>
    </row>
    <row r="1243" spans="1:30" ht="20" customHeight="1" x14ac:dyDescent="0.2">
      <c r="A1243" s="20"/>
      <c r="B1243" s="33"/>
      <c r="C1243" s="63"/>
      <c r="D1243" s="22"/>
      <c r="E1243" s="23"/>
      <c r="F1243" s="23"/>
      <c r="G1243" s="23"/>
      <c r="H1243" s="23"/>
      <c r="I1243" s="23"/>
      <c r="J1243" s="23"/>
      <c r="K1243" s="23"/>
      <c r="L1243" s="23"/>
      <c r="M1243" s="23"/>
      <c r="N1243" s="27"/>
      <c r="O1243" s="23"/>
      <c r="P1243" s="23"/>
      <c r="Q1243" s="23"/>
      <c r="R1243" s="23"/>
      <c r="S1243" s="64"/>
      <c r="T1243" s="24"/>
      <c r="U1243" s="49"/>
      <c r="V1243" s="54"/>
      <c r="W1243" s="25"/>
      <c r="X1243" s="25"/>
      <c r="Y1243" s="25"/>
      <c r="Z1243" s="25"/>
      <c r="AA1243" s="25"/>
      <c r="AB1243" s="25"/>
      <c r="AC1243" s="25"/>
      <c r="AD1243" s="55"/>
    </row>
    <row r="1244" spans="1:30" ht="20" customHeight="1" x14ac:dyDescent="0.2">
      <c r="A1244" s="20"/>
      <c r="B1244" s="33"/>
      <c r="C1244" s="63"/>
      <c r="D1244" s="22"/>
      <c r="E1244" s="23"/>
      <c r="F1244" s="23"/>
      <c r="G1244" s="23"/>
      <c r="H1244" s="23"/>
      <c r="I1244" s="23"/>
      <c r="J1244" s="23"/>
      <c r="K1244" s="23"/>
      <c r="L1244" s="23"/>
      <c r="M1244" s="23"/>
      <c r="N1244" s="27"/>
      <c r="O1244" s="23"/>
      <c r="P1244" s="23"/>
      <c r="Q1244" s="23"/>
      <c r="R1244" s="23"/>
      <c r="S1244" s="64"/>
      <c r="T1244" s="24"/>
      <c r="U1244" s="49"/>
      <c r="V1244" s="54"/>
      <c r="W1244" s="25"/>
      <c r="X1244" s="25"/>
      <c r="Y1244" s="25"/>
      <c r="Z1244" s="25"/>
      <c r="AA1244" s="25"/>
      <c r="AB1244" s="25"/>
      <c r="AC1244" s="25"/>
      <c r="AD1244" s="55"/>
    </row>
    <row r="1245" spans="1:30" ht="20" customHeight="1" x14ac:dyDescent="0.2">
      <c r="A1245" s="20"/>
      <c r="B1245" s="33"/>
      <c r="C1245" s="63"/>
      <c r="D1245" s="22"/>
      <c r="E1245" s="23"/>
      <c r="F1245" s="23"/>
      <c r="G1245" s="23"/>
      <c r="H1245" s="23"/>
      <c r="I1245" s="23"/>
      <c r="J1245" s="23"/>
      <c r="K1245" s="23"/>
      <c r="L1245" s="23"/>
      <c r="M1245" s="23"/>
      <c r="N1245" s="27"/>
      <c r="O1245" s="23"/>
      <c r="P1245" s="23"/>
      <c r="Q1245" s="23"/>
      <c r="R1245" s="23"/>
      <c r="S1245" s="64"/>
      <c r="T1245" s="24"/>
      <c r="U1245" s="49"/>
      <c r="V1245" s="54"/>
      <c r="W1245" s="25"/>
      <c r="X1245" s="25"/>
      <c r="Y1245" s="25"/>
      <c r="Z1245" s="25"/>
      <c r="AA1245" s="25"/>
      <c r="AB1245" s="25"/>
      <c r="AC1245" s="25"/>
      <c r="AD1245" s="55"/>
    </row>
    <row r="1246" spans="1:30" ht="20" customHeight="1" x14ac:dyDescent="0.2">
      <c r="A1246" s="20"/>
      <c r="B1246" s="33"/>
      <c r="C1246" s="63"/>
      <c r="D1246" s="22"/>
      <c r="E1246" s="23"/>
      <c r="F1246" s="23"/>
      <c r="G1246" s="23"/>
      <c r="H1246" s="23"/>
      <c r="I1246" s="23"/>
      <c r="J1246" s="23"/>
      <c r="K1246" s="23"/>
      <c r="L1246" s="23"/>
      <c r="M1246" s="23"/>
      <c r="N1246" s="27"/>
      <c r="O1246" s="23"/>
      <c r="P1246" s="23"/>
      <c r="Q1246" s="23"/>
      <c r="R1246" s="23"/>
      <c r="S1246" s="64"/>
      <c r="T1246" s="24"/>
      <c r="U1246" s="49"/>
      <c r="V1246" s="54"/>
      <c r="W1246" s="25"/>
      <c r="X1246" s="25"/>
      <c r="Y1246" s="25"/>
      <c r="Z1246" s="25"/>
      <c r="AA1246" s="25"/>
      <c r="AB1246" s="25"/>
      <c r="AC1246" s="25"/>
      <c r="AD1246" s="55"/>
    </row>
    <row r="1247" spans="1:30" ht="20" customHeight="1" x14ac:dyDescent="0.2">
      <c r="A1247" s="20"/>
      <c r="B1247" s="33"/>
      <c r="C1247" s="63"/>
      <c r="D1247" s="22"/>
      <c r="E1247" s="23"/>
      <c r="F1247" s="23"/>
      <c r="G1247" s="23"/>
      <c r="H1247" s="23"/>
      <c r="I1247" s="23"/>
      <c r="J1247" s="23"/>
      <c r="K1247" s="23"/>
      <c r="L1247" s="23"/>
      <c r="M1247" s="23"/>
      <c r="N1247" s="27"/>
      <c r="O1247" s="23"/>
      <c r="P1247" s="23"/>
      <c r="Q1247" s="23"/>
      <c r="R1247" s="23"/>
      <c r="S1247" s="64"/>
      <c r="T1247" s="24"/>
      <c r="U1247" s="49"/>
      <c r="V1247" s="54"/>
      <c r="W1247" s="25"/>
      <c r="X1247" s="25"/>
      <c r="Y1247" s="25"/>
      <c r="Z1247" s="25"/>
      <c r="AA1247" s="25"/>
      <c r="AB1247" s="25"/>
      <c r="AC1247" s="25"/>
      <c r="AD1247" s="55"/>
    </row>
    <row r="1248" spans="1:30" ht="20" customHeight="1" x14ac:dyDescent="0.2">
      <c r="A1248" s="20"/>
      <c r="B1248" s="33"/>
      <c r="C1248" s="63"/>
      <c r="D1248" s="22"/>
      <c r="E1248" s="23"/>
      <c r="F1248" s="23"/>
      <c r="G1248" s="23"/>
      <c r="H1248" s="23"/>
      <c r="I1248" s="23"/>
      <c r="J1248" s="23"/>
      <c r="K1248" s="23"/>
      <c r="L1248" s="23"/>
      <c r="M1248" s="23"/>
      <c r="N1248" s="27"/>
      <c r="O1248" s="23"/>
      <c r="P1248" s="23"/>
      <c r="Q1248" s="23"/>
      <c r="R1248" s="23"/>
      <c r="S1248" s="64"/>
      <c r="T1248" s="24"/>
      <c r="U1248" s="49"/>
      <c r="V1248" s="54"/>
      <c r="W1248" s="25"/>
      <c r="X1248" s="25"/>
      <c r="Y1248" s="25"/>
      <c r="Z1248" s="25"/>
      <c r="AA1248" s="25"/>
      <c r="AB1248" s="25"/>
      <c r="AC1248" s="25"/>
      <c r="AD1248" s="55"/>
    </row>
    <row r="1249" spans="1:30" ht="20" customHeight="1" x14ac:dyDescent="0.2">
      <c r="A1249" s="20"/>
      <c r="B1249" s="33"/>
      <c r="C1249" s="63"/>
      <c r="D1249" s="22"/>
      <c r="E1249" s="23"/>
      <c r="F1249" s="23"/>
      <c r="G1249" s="23"/>
      <c r="H1249" s="23"/>
      <c r="I1249" s="23"/>
      <c r="J1249" s="23"/>
      <c r="K1249" s="23"/>
      <c r="L1249" s="23"/>
      <c r="M1249" s="23"/>
      <c r="N1249" s="27"/>
      <c r="O1249" s="23"/>
      <c r="P1249" s="23"/>
      <c r="Q1249" s="23"/>
      <c r="R1249" s="23"/>
      <c r="S1249" s="64"/>
      <c r="T1249" s="24"/>
      <c r="U1249" s="49"/>
      <c r="V1249" s="54"/>
      <c r="W1249" s="25"/>
      <c r="X1249" s="25"/>
      <c r="Y1249" s="25"/>
      <c r="Z1249" s="25"/>
      <c r="AA1249" s="25"/>
      <c r="AB1249" s="25"/>
      <c r="AC1249" s="25"/>
      <c r="AD1249" s="55"/>
    </row>
    <row r="1250" spans="1:30" ht="20" customHeight="1" x14ac:dyDescent="0.2">
      <c r="A1250" s="20"/>
      <c r="B1250" s="33"/>
      <c r="C1250" s="63"/>
      <c r="D1250" s="22"/>
      <c r="E1250" s="23"/>
      <c r="F1250" s="23"/>
      <c r="G1250" s="23"/>
      <c r="H1250" s="23"/>
      <c r="I1250" s="23"/>
      <c r="J1250" s="23"/>
      <c r="K1250" s="23"/>
      <c r="L1250" s="23"/>
      <c r="M1250" s="23"/>
      <c r="N1250" s="27"/>
      <c r="O1250" s="23"/>
      <c r="P1250" s="23"/>
      <c r="Q1250" s="23"/>
      <c r="R1250" s="23"/>
      <c r="S1250" s="64"/>
      <c r="T1250" s="24"/>
      <c r="U1250" s="49"/>
      <c r="V1250" s="54"/>
      <c r="W1250" s="25"/>
      <c r="X1250" s="25"/>
      <c r="Y1250" s="25"/>
      <c r="Z1250" s="25"/>
      <c r="AA1250" s="25"/>
      <c r="AB1250" s="25"/>
      <c r="AC1250" s="25"/>
      <c r="AD1250" s="55"/>
    </row>
    <row r="1251" spans="1:30" ht="20" customHeight="1" x14ac:dyDescent="0.2">
      <c r="A1251" s="20"/>
      <c r="B1251" s="33"/>
      <c r="C1251" s="63"/>
      <c r="D1251" s="22"/>
      <c r="E1251" s="23"/>
      <c r="F1251" s="23"/>
      <c r="G1251" s="23"/>
      <c r="H1251" s="23"/>
      <c r="I1251" s="23"/>
      <c r="J1251" s="23"/>
      <c r="K1251" s="23"/>
      <c r="L1251" s="23"/>
      <c r="M1251" s="23"/>
      <c r="N1251" s="27"/>
      <c r="O1251" s="23"/>
      <c r="P1251" s="23"/>
      <c r="Q1251" s="23"/>
      <c r="R1251" s="23"/>
      <c r="S1251" s="64"/>
      <c r="T1251" s="24"/>
      <c r="U1251" s="49"/>
      <c r="V1251" s="54"/>
      <c r="W1251" s="25"/>
      <c r="X1251" s="25"/>
      <c r="Y1251" s="25"/>
      <c r="Z1251" s="25"/>
      <c r="AA1251" s="25"/>
      <c r="AB1251" s="25"/>
      <c r="AC1251" s="25"/>
      <c r="AD1251" s="55"/>
    </row>
    <row r="1252" spans="1:30" ht="20" customHeight="1" x14ac:dyDescent="0.2">
      <c r="A1252" s="20"/>
      <c r="B1252" s="33"/>
      <c r="C1252" s="63"/>
      <c r="D1252" s="22"/>
      <c r="E1252" s="23"/>
      <c r="F1252" s="23"/>
      <c r="G1252" s="23"/>
      <c r="H1252" s="23"/>
      <c r="I1252" s="23"/>
      <c r="J1252" s="23"/>
      <c r="K1252" s="23"/>
      <c r="L1252" s="23"/>
      <c r="M1252" s="23"/>
      <c r="N1252" s="27"/>
      <c r="O1252" s="23"/>
      <c r="P1252" s="23"/>
      <c r="Q1252" s="23"/>
      <c r="R1252" s="23"/>
      <c r="S1252" s="64"/>
      <c r="T1252" s="24"/>
      <c r="U1252" s="49"/>
      <c r="V1252" s="54"/>
      <c r="W1252" s="25"/>
      <c r="X1252" s="25"/>
      <c r="Y1252" s="25"/>
      <c r="Z1252" s="25"/>
      <c r="AA1252" s="25"/>
      <c r="AB1252" s="25"/>
      <c r="AC1252" s="25"/>
      <c r="AD1252" s="55"/>
    </row>
    <row r="1253" spans="1:30" ht="20" customHeight="1" x14ac:dyDescent="0.2">
      <c r="A1253" s="20"/>
      <c r="B1253" s="33"/>
      <c r="C1253" s="63"/>
      <c r="D1253" s="22"/>
      <c r="E1253" s="23"/>
      <c r="F1253" s="23"/>
      <c r="G1253" s="23"/>
      <c r="H1253" s="23"/>
      <c r="I1253" s="23"/>
      <c r="J1253" s="23"/>
      <c r="K1253" s="23"/>
      <c r="L1253" s="23"/>
      <c r="M1253" s="23"/>
      <c r="N1253" s="27"/>
      <c r="O1253" s="23"/>
      <c r="P1253" s="23"/>
      <c r="Q1253" s="23"/>
      <c r="R1253" s="23"/>
      <c r="S1253" s="64"/>
      <c r="T1253" s="24"/>
      <c r="U1253" s="49"/>
      <c r="V1253" s="54"/>
      <c r="W1253" s="25"/>
      <c r="X1253" s="25"/>
      <c r="Y1253" s="25"/>
      <c r="Z1253" s="25"/>
      <c r="AA1253" s="25"/>
      <c r="AB1253" s="25"/>
      <c r="AC1253" s="25"/>
      <c r="AD1253" s="55"/>
    </row>
    <row r="1254" spans="1:30" ht="20" customHeight="1" x14ac:dyDescent="0.2">
      <c r="A1254" s="20"/>
      <c r="B1254" s="33"/>
      <c r="C1254" s="63"/>
      <c r="D1254" s="22"/>
      <c r="E1254" s="23"/>
      <c r="F1254" s="23"/>
      <c r="G1254" s="23"/>
      <c r="H1254" s="23"/>
      <c r="I1254" s="23"/>
      <c r="J1254" s="23"/>
      <c r="K1254" s="23"/>
      <c r="L1254" s="23"/>
      <c r="M1254" s="23"/>
      <c r="N1254" s="27"/>
      <c r="O1254" s="23"/>
      <c r="P1254" s="23"/>
      <c r="Q1254" s="23"/>
      <c r="R1254" s="23"/>
      <c r="S1254" s="64"/>
      <c r="T1254" s="24"/>
      <c r="U1254" s="49"/>
      <c r="V1254" s="54"/>
      <c r="W1254" s="25"/>
      <c r="X1254" s="25"/>
      <c r="Y1254" s="25"/>
      <c r="Z1254" s="25"/>
      <c r="AA1254" s="25"/>
      <c r="AB1254" s="25"/>
      <c r="AC1254" s="25"/>
      <c r="AD1254" s="55"/>
    </row>
    <row r="1255" spans="1:30" ht="20" customHeight="1" x14ac:dyDescent="0.2">
      <c r="A1255" s="20"/>
      <c r="B1255" s="33"/>
      <c r="C1255" s="63"/>
      <c r="D1255" s="22"/>
      <c r="E1255" s="23"/>
      <c r="F1255" s="23"/>
      <c r="G1255" s="23"/>
      <c r="H1255" s="23"/>
      <c r="I1255" s="23"/>
      <c r="J1255" s="23"/>
      <c r="K1255" s="23"/>
      <c r="L1255" s="23"/>
      <c r="M1255" s="23"/>
      <c r="N1255" s="27"/>
      <c r="O1255" s="23"/>
      <c r="P1255" s="23"/>
      <c r="Q1255" s="23"/>
      <c r="R1255" s="23"/>
      <c r="S1255" s="64"/>
      <c r="T1255" s="24"/>
      <c r="U1255" s="49"/>
      <c r="V1255" s="54"/>
      <c r="W1255" s="25"/>
      <c r="X1255" s="25"/>
      <c r="Y1255" s="25"/>
      <c r="Z1255" s="25"/>
      <c r="AA1255" s="25"/>
      <c r="AB1255" s="25"/>
      <c r="AC1255" s="25"/>
      <c r="AD1255" s="55"/>
    </row>
    <row r="1256" spans="1:30" ht="20" customHeight="1" x14ac:dyDescent="0.2">
      <c r="A1256" s="20"/>
      <c r="B1256" s="33"/>
      <c r="C1256" s="63"/>
      <c r="D1256" s="22"/>
      <c r="E1256" s="23"/>
      <c r="F1256" s="23"/>
      <c r="G1256" s="23"/>
      <c r="H1256" s="23"/>
      <c r="I1256" s="23"/>
      <c r="J1256" s="23"/>
      <c r="K1256" s="23"/>
      <c r="L1256" s="23"/>
      <c r="M1256" s="23"/>
      <c r="N1256" s="27"/>
      <c r="O1256" s="23"/>
      <c r="P1256" s="23"/>
      <c r="Q1256" s="23"/>
      <c r="R1256" s="23"/>
      <c r="S1256" s="64"/>
      <c r="T1256" s="24"/>
      <c r="U1256" s="49"/>
      <c r="V1256" s="54"/>
      <c r="W1256" s="25"/>
      <c r="X1256" s="25"/>
      <c r="Y1256" s="25"/>
      <c r="Z1256" s="25"/>
      <c r="AA1256" s="25"/>
      <c r="AB1256" s="25"/>
      <c r="AC1256" s="25"/>
      <c r="AD1256" s="55"/>
    </row>
    <row r="1257" spans="1:30" ht="20" customHeight="1" x14ac:dyDescent="0.2">
      <c r="A1257" s="20"/>
      <c r="B1257" s="33"/>
      <c r="C1257" s="63"/>
      <c r="D1257" s="22"/>
      <c r="E1257" s="23"/>
      <c r="F1257" s="23"/>
      <c r="G1257" s="23"/>
      <c r="H1257" s="23"/>
      <c r="I1257" s="23"/>
      <c r="J1257" s="23"/>
      <c r="K1257" s="23"/>
      <c r="L1257" s="23"/>
      <c r="M1257" s="23"/>
      <c r="N1257" s="27"/>
      <c r="O1257" s="23"/>
      <c r="P1257" s="23"/>
      <c r="Q1257" s="23"/>
      <c r="R1257" s="23"/>
      <c r="S1257" s="64"/>
      <c r="T1257" s="24"/>
      <c r="U1257" s="49"/>
      <c r="V1257" s="54"/>
      <c r="W1257" s="25"/>
      <c r="X1257" s="25"/>
      <c r="Y1257" s="25"/>
      <c r="Z1257" s="25"/>
      <c r="AA1257" s="25"/>
      <c r="AB1257" s="25"/>
      <c r="AC1257" s="25"/>
      <c r="AD1257" s="55"/>
    </row>
    <row r="1258" spans="1:30" ht="20" customHeight="1" x14ac:dyDescent="0.2">
      <c r="A1258" s="20"/>
      <c r="B1258" s="33"/>
      <c r="C1258" s="63"/>
      <c r="D1258" s="22"/>
      <c r="E1258" s="23"/>
      <c r="F1258" s="23"/>
      <c r="G1258" s="23"/>
      <c r="H1258" s="23"/>
      <c r="I1258" s="23"/>
      <c r="J1258" s="23"/>
      <c r="K1258" s="23"/>
      <c r="L1258" s="23"/>
      <c r="M1258" s="23"/>
      <c r="N1258" s="27"/>
      <c r="O1258" s="23"/>
      <c r="P1258" s="23"/>
      <c r="Q1258" s="23"/>
      <c r="R1258" s="23"/>
      <c r="S1258" s="64"/>
      <c r="T1258" s="24"/>
      <c r="U1258" s="49"/>
      <c r="V1258" s="54"/>
      <c r="W1258" s="25"/>
      <c r="X1258" s="25"/>
      <c r="Y1258" s="25"/>
      <c r="Z1258" s="25"/>
      <c r="AA1258" s="25"/>
      <c r="AB1258" s="25"/>
      <c r="AC1258" s="25"/>
      <c r="AD1258" s="55"/>
    </row>
    <row r="1259" spans="1:30" ht="20" customHeight="1" x14ac:dyDescent="0.2">
      <c r="A1259" s="20"/>
      <c r="B1259" s="33"/>
      <c r="C1259" s="63"/>
      <c r="D1259" s="22"/>
      <c r="E1259" s="23"/>
      <c r="F1259" s="23"/>
      <c r="G1259" s="23"/>
      <c r="H1259" s="23"/>
      <c r="I1259" s="23"/>
      <c r="J1259" s="23"/>
      <c r="K1259" s="23"/>
      <c r="L1259" s="23"/>
      <c r="M1259" s="23"/>
      <c r="N1259" s="27"/>
      <c r="O1259" s="23"/>
      <c r="P1259" s="23"/>
      <c r="Q1259" s="23"/>
      <c r="R1259" s="23"/>
      <c r="S1259" s="64"/>
      <c r="T1259" s="24"/>
      <c r="U1259" s="49"/>
      <c r="V1259" s="54"/>
      <c r="W1259" s="25"/>
      <c r="X1259" s="25"/>
      <c r="Y1259" s="25"/>
      <c r="Z1259" s="25"/>
      <c r="AA1259" s="25"/>
      <c r="AB1259" s="25"/>
      <c r="AC1259" s="25"/>
      <c r="AD1259" s="55"/>
    </row>
    <row r="1260" spans="1:30" ht="20" customHeight="1" x14ac:dyDescent="0.2">
      <c r="A1260" s="20"/>
      <c r="B1260" s="33"/>
      <c r="C1260" s="63"/>
      <c r="D1260" s="22"/>
      <c r="E1260" s="23"/>
      <c r="F1260" s="23"/>
      <c r="G1260" s="23"/>
      <c r="H1260" s="23"/>
      <c r="I1260" s="23"/>
      <c r="J1260" s="23"/>
      <c r="K1260" s="23"/>
      <c r="L1260" s="23"/>
      <c r="M1260" s="23"/>
      <c r="N1260" s="27"/>
      <c r="O1260" s="23"/>
      <c r="P1260" s="23"/>
      <c r="Q1260" s="23"/>
      <c r="R1260" s="23"/>
      <c r="S1260" s="64"/>
      <c r="T1260" s="24"/>
      <c r="U1260" s="49"/>
      <c r="V1260" s="54"/>
      <c r="W1260" s="25"/>
      <c r="X1260" s="25"/>
      <c r="Y1260" s="25"/>
      <c r="Z1260" s="25"/>
      <c r="AA1260" s="25"/>
      <c r="AB1260" s="25"/>
      <c r="AC1260" s="25"/>
      <c r="AD1260" s="55"/>
    </row>
    <row r="1261" spans="1:30" ht="20" customHeight="1" x14ac:dyDescent="0.2">
      <c r="A1261" s="20"/>
      <c r="B1261" s="33"/>
      <c r="C1261" s="63"/>
      <c r="D1261" s="22"/>
      <c r="E1261" s="23"/>
      <c r="F1261" s="23"/>
      <c r="G1261" s="23"/>
      <c r="H1261" s="23"/>
      <c r="I1261" s="23"/>
      <c r="J1261" s="23"/>
      <c r="K1261" s="23"/>
      <c r="L1261" s="23"/>
      <c r="M1261" s="23"/>
      <c r="N1261" s="27"/>
      <c r="O1261" s="23"/>
      <c r="P1261" s="23"/>
      <c r="Q1261" s="23"/>
      <c r="R1261" s="23"/>
      <c r="S1261" s="64"/>
      <c r="T1261" s="24"/>
      <c r="U1261" s="49"/>
      <c r="V1261" s="54"/>
      <c r="W1261" s="25"/>
      <c r="X1261" s="25"/>
      <c r="Y1261" s="25"/>
      <c r="Z1261" s="25"/>
      <c r="AA1261" s="25"/>
      <c r="AB1261" s="25"/>
      <c r="AC1261" s="25"/>
      <c r="AD1261" s="55"/>
    </row>
    <row r="1262" spans="1:30" ht="20" customHeight="1" x14ac:dyDescent="0.2">
      <c r="A1262" s="20"/>
      <c r="B1262" s="33"/>
      <c r="C1262" s="63"/>
      <c r="D1262" s="22"/>
      <c r="E1262" s="23"/>
      <c r="F1262" s="23"/>
      <c r="G1262" s="23"/>
      <c r="H1262" s="23"/>
      <c r="I1262" s="23"/>
      <c r="J1262" s="23"/>
      <c r="K1262" s="23"/>
      <c r="L1262" s="23"/>
      <c r="M1262" s="23"/>
      <c r="N1262" s="27"/>
      <c r="O1262" s="23"/>
      <c r="P1262" s="23"/>
      <c r="Q1262" s="23"/>
      <c r="R1262" s="23"/>
      <c r="S1262" s="64"/>
      <c r="T1262" s="24"/>
      <c r="U1262" s="49"/>
      <c r="V1262" s="54"/>
      <c r="W1262" s="25"/>
      <c r="X1262" s="25"/>
      <c r="Y1262" s="25"/>
      <c r="Z1262" s="25"/>
      <c r="AA1262" s="25"/>
      <c r="AB1262" s="25"/>
      <c r="AC1262" s="25"/>
      <c r="AD1262" s="55"/>
    </row>
    <row r="1263" spans="1:30" ht="20" customHeight="1" x14ac:dyDescent="0.2">
      <c r="A1263" s="20"/>
      <c r="B1263" s="33"/>
      <c r="C1263" s="63"/>
      <c r="D1263" s="22"/>
      <c r="E1263" s="23"/>
      <c r="F1263" s="23"/>
      <c r="G1263" s="23"/>
      <c r="H1263" s="23"/>
      <c r="I1263" s="23"/>
      <c r="J1263" s="23"/>
      <c r="K1263" s="23"/>
      <c r="L1263" s="23"/>
      <c r="M1263" s="23"/>
      <c r="N1263" s="27"/>
      <c r="O1263" s="23"/>
      <c r="P1263" s="23"/>
      <c r="Q1263" s="23"/>
      <c r="R1263" s="23"/>
      <c r="S1263" s="64"/>
      <c r="T1263" s="24"/>
      <c r="U1263" s="49"/>
      <c r="V1263" s="54"/>
      <c r="W1263" s="25"/>
      <c r="X1263" s="25"/>
      <c r="Y1263" s="25"/>
      <c r="Z1263" s="25"/>
      <c r="AA1263" s="25"/>
      <c r="AB1263" s="25"/>
      <c r="AC1263" s="25"/>
      <c r="AD1263" s="55"/>
    </row>
    <row r="1264" spans="1:30" ht="20" customHeight="1" x14ac:dyDescent="0.2">
      <c r="A1264" s="20"/>
      <c r="B1264" s="33"/>
      <c r="C1264" s="63"/>
      <c r="D1264" s="22"/>
      <c r="E1264" s="23"/>
      <c r="F1264" s="23"/>
      <c r="G1264" s="23"/>
      <c r="H1264" s="23"/>
      <c r="I1264" s="23"/>
      <c r="J1264" s="23"/>
      <c r="K1264" s="23"/>
      <c r="L1264" s="23"/>
      <c r="M1264" s="23"/>
      <c r="N1264" s="27"/>
      <c r="O1264" s="23"/>
      <c r="P1264" s="23"/>
      <c r="Q1264" s="23"/>
      <c r="R1264" s="23"/>
      <c r="S1264" s="64"/>
      <c r="T1264" s="24"/>
      <c r="U1264" s="49"/>
      <c r="V1264" s="54"/>
      <c r="W1264" s="25"/>
      <c r="X1264" s="25"/>
      <c r="Y1264" s="25"/>
      <c r="Z1264" s="25"/>
      <c r="AA1264" s="25"/>
      <c r="AB1264" s="25"/>
      <c r="AC1264" s="25"/>
      <c r="AD1264" s="55"/>
    </row>
    <row r="1265" spans="1:30" ht="20" customHeight="1" x14ac:dyDescent="0.2">
      <c r="A1265" s="20"/>
      <c r="B1265" s="33"/>
      <c r="C1265" s="63"/>
      <c r="D1265" s="22"/>
      <c r="E1265" s="23"/>
      <c r="F1265" s="23"/>
      <c r="G1265" s="23"/>
      <c r="H1265" s="23"/>
      <c r="I1265" s="23"/>
      <c r="J1265" s="23"/>
      <c r="K1265" s="23"/>
      <c r="L1265" s="23"/>
      <c r="M1265" s="23"/>
      <c r="N1265" s="27"/>
      <c r="O1265" s="23"/>
      <c r="P1265" s="23"/>
      <c r="Q1265" s="23"/>
      <c r="R1265" s="23"/>
      <c r="S1265" s="64"/>
      <c r="T1265" s="24"/>
      <c r="U1265" s="49"/>
      <c r="V1265" s="54"/>
      <c r="W1265" s="25"/>
      <c r="X1265" s="25"/>
      <c r="Y1265" s="25"/>
      <c r="Z1265" s="25"/>
      <c r="AA1265" s="25"/>
      <c r="AB1265" s="25"/>
      <c r="AC1265" s="25"/>
      <c r="AD1265" s="55"/>
    </row>
    <row r="1266" spans="1:30" ht="20" customHeight="1" x14ac:dyDescent="0.2">
      <c r="A1266" s="20"/>
      <c r="B1266" s="33"/>
      <c r="C1266" s="63"/>
      <c r="D1266" s="22"/>
      <c r="E1266" s="23"/>
      <c r="F1266" s="23"/>
      <c r="G1266" s="23"/>
      <c r="H1266" s="23"/>
      <c r="I1266" s="23"/>
      <c r="J1266" s="23"/>
      <c r="K1266" s="23"/>
      <c r="L1266" s="23"/>
      <c r="M1266" s="23"/>
      <c r="N1266" s="27"/>
      <c r="O1266" s="23"/>
      <c r="P1266" s="23"/>
      <c r="Q1266" s="23"/>
      <c r="R1266" s="23"/>
      <c r="S1266" s="64"/>
      <c r="T1266" s="24"/>
      <c r="U1266" s="49"/>
      <c r="V1266" s="54"/>
      <c r="W1266" s="25"/>
      <c r="X1266" s="25"/>
      <c r="Y1266" s="25"/>
      <c r="Z1266" s="25"/>
      <c r="AA1266" s="25"/>
      <c r="AB1266" s="25"/>
      <c r="AC1266" s="25"/>
      <c r="AD1266" s="55"/>
    </row>
    <row r="1267" spans="1:30" ht="20" customHeight="1" x14ac:dyDescent="0.2">
      <c r="A1267" s="20"/>
      <c r="B1267" s="33"/>
      <c r="C1267" s="63"/>
      <c r="D1267" s="22"/>
      <c r="E1267" s="23"/>
      <c r="F1267" s="23"/>
      <c r="G1267" s="23"/>
      <c r="H1267" s="23"/>
      <c r="I1267" s="23"/>
      <c r="J1267" s="23"/>
      <c r="K1267" s="23"/>
      <c r="L1267" s="23"/>
      <c r="M1267" s="23"/>
      <c r="N1267" s="27"/>
      <c r="O1267" s="23"/>
      <c r="P1267" s="23"/>
      <c r="Q1267" s="23"/>
      <c r="R1267" s="23"/>
      <c r="S1267" s="64"/>
      <c r="T1267" s="24"/>
      <c r="U1267" s="49"/>
      <c r="V1267" s="54"/>
      <c r="W1267" s="25"/>
      <c r="X1267" s="25"/>
      <c r="Y1267" s="25"/>
      <c r="Z1267" s="25"/>
      <c r="AA1267" s="25"/>
      <c r="AB1267" s="25"/>
      <c r="AC1267" s="25"/>
      <c r="AD1267" s="55"/>
    </row>
    <row r="1268" spans="1:30" ht="20" customHeight="1" x14ac:dyDescent="0.2">
      <c r="A1268" s="20"/>
      <c r="B1268" s="33"/>
      <c r="C1268" s="63"/>
      <c r="D1268" s="22"/>
      <c r="E1268" s="23"/>
      <c r="F1268" s="23"/>
      <c r="G1268" s="23"/>
      <c r="H1268" s="23"/>
      <c r="I1268" s="23"/>
      <c r="J1268" s="23"/>
      <c r="K1268" s="23"/>
      <c r="L1268" s="23"/>
      <c r="M1268" s="23"/>
      <c r="N1268" s="27"/>
      <c r="O1268" s="23"/>
      <c r="P1268" s="23"/>
      <c r="Q1268" s="23"/>
      <c r="R1268" s="23"/>
      <c r="S1268" s="64"/>
      <c r="T1268" s="24"/>
      <c r="U1268" s="49"/>
      <c r="V1268" s="54"/>
      <c r="W1268" s="25"/>
      <c r="X1268" s="25"/>
      <c r="Y1268" s="25"/>
      <c r="Z1268" s="25"/>
      <c r="AA1268" s="25"/>
      <c r="AB1268" s="25"/>
      <c r="AC1268" s="25"/>
      <c r="AD1268" s="55"/>
    </row>
    <row r="1269" spans="1:30" ht="20" customHeight="1" x14ac:dyDescent="0.2">
      <c r="A1269" s="20"/>
      <c r="B1269" s="33"/>
      <c r="C1269" s="63"/>
      <c r="D1269" s="22"/>
      <c r="E1269" s="23"/>
      <c r="F1269" s="23"/>
      <c r="G1269" s="23"/>
      <c r="H1269" s="23"/>
      <c r="I1269" s="23"/>
      <c r="J1269" s="23"/>
      <c r="K1269" s="23"/>
      <c r="L1269" s="23"/>
      <c r="M1269" s="23"/>
      <c r="N1269" s="27"/>
      <c r="O1269" s="23"/>
      <c r="P1269" s="23"/>
      <c r="Q1269" s="23"/>
      <c r="R1269" s="23"/>
      <c r="S1269" s="64"/>
      <c r="T1269" s="24"/>
      <c r="U1269" s="49"/>
      <c r="V1269" s="54"/>
      <c r="W1269" s="25"/>
      <c r="X1269" s="25"/>
      <c r="Y1269" s="25"/>
      <c r="Z1269" s="25"/>
      <c r="AA1269" s="25"/>
      <c r="AB1269" s="25"/>
      <c r="AC1269" s="25"/>
      <c r="AD1269" s="55"/>
    </row>
    <row r="1270" spans="1:30" ht="20" customHeight="1" x14ac:dyDescent="0.2">
      <c r="A1270" s="20"/>
      <c r="B1270" s="33"/>
      <c r="C1270" s="63"/>
      <c r="D1270" s="22"/>
      <c r="E1270" s="23"/>
      <c r="F1270" s="23"/>
      <c r="G1270" s="23"/>
      <c r="H1270" s="23"/>
      <c r="I1270" s="23"/>
      <c r="J1270" s="23"/>
      <c r="K1270" s="23"/>
      <c r="L1270" s="23"/>
      <c r="M1270" s="23"/>
      <c r="N1270" s="27"/>
      <c r="O1270" s="23"/>
      <c r="P1270" s="23"/>
      <c r="Q1270" s="23"/>
      <c r="R1270" s="23"/>
      <c r="S1270" s="64"/>
      <c r="T1270" s="24"/>
      <c r="U1270" s="49"/>
      <c r="V1270" s="54"/>
      <c r="W1270" s="25"/>
      <c r="X1270" s="25"/>
      <c r="Y1270" s="25"/>
      <c r="Z1270" s="25"/>
      <c r="AA1270" s="25"/>
      <c r="AB1270" s="25"/>
      <c r="AC1270" s="25"/>
      <c r="AD1270" s="55"/>
    </row>
    <row r="1271" spans="1:30" ht="20" customHeight="1" x14ac:dyDescent="0.2">
      <c r="A1271" s="20"/>
      <c r="B1271" s="33"/>
      <c r="C1271" s="63"/>
      <c r="D1271" s="22"/>
      <c r="E1271" s="23"/>
      <c r="F1271" s="23"/>
      <c r="G1271" s="23"/>
      <c r="H1271" s="23"/>
      <c r="I1271" s="23"/>
      <c r="J1271" s="23"/>
      <c r="K1271" s="23"/>
      <c r="L1271" s="23"/>
      <c r="M1271" s="23"/>
      <c r="N1271" s="27"/>
      <c r="O1271" s="23"/>
      <c r="P1271" s="23"/>
      <c r="Q1271" s="23"/>
      <c r="R1271" s="23"/>
      <c r="S1271" s="64"/>
      <c r="T1271" s="24"/>
      <c r="U1271" s="49"/>
      <c r="V1271" s="54"/>
      <c r="W1271" s="25"/>
      <c r="X1271" s="25"/>
      <c r="Y1271" s="25"/>
      <c r="Z1271" s="25"/>
      <c r="AA1271" s="25"/>
      <c r="AB1271" s="25"/>
      <c r="AC1271" s="25"/>
      <c r="AD1271" s="55"/>
    </row>
    <row r="1272" spans="1:30" ht="20" customHeight="1" x14ac:dyDescent="0.2">
      <c r="A1272" s="20"/>
      <c r="B1272" s="33"/>
      <c r="C1272" s="63"/>
      <c r="D1272" s="22"/>
      <c r="E1272" s="23"/>
      <c r="F1272" s="23"/>
      <c r="G1272" s="23"/>
      <c r="H1272" s="23"/>
      <c r="I1272" s="23"/>
      <c r="J1272" s="23"/>
      <c r="K1272" s="23"/>
      <c r="L1272" s="23"/>
      <c r="M1272" s="23"/>
      <c r="N1272" s="27"/>
      <c r="O1272" s="23"/>
      <c r="P1272" s="23"/>
      <c r="Q1272" s="23"/>
      <c r="R1272" s="23"/>
      <c r="S1272" s="64"/>
      <c r="T1272" s="24"/>
      <c r="U1272" s="49"/>
      <c r="V1272" s="54"/>
      <c r="W1272" s="25"/>
      <c r="X1272" s="25"/>
      <c r="Y1272" s="25"/>
      <c r="Z1272" s="25"/>
      <c r="AA1272" s="25"/>
      <c r="AB1272" s="25"/>
      <c r="AC1272" s="25"/>
      <c r="AD1272" s="55"/>
    </row>
    <row r="1273" spans="1:30" ht="20" customHeight="1" x14ac:dyDescent="0.2">
      <c r="A1273" s="20"/>
      <c r="B1273" s="33"/>
      <c r="C1273" s="63"/>
      <c r="D1273" s="22"/>
      <c r="E1273" s="23"/>
      <c r="F1273" s="23"/>
      <c r="G1273" s="23"/>
      <c r="H1273" s="23"/>
      <c r="I1273" s="23"/>
      <c r="J1273" s="23"/>
      <c r="K1273" s="23"/>
      <c r="L1273" s="23"/>
      <c r="M1273" s="23"/>
      <c r="N1273" s="27"/>
      <c r="O1273" s="23"/>
      <c r="P1273" s="23"/>
      <c r="Q1273" s="23"/>
      <c r="R1273" s="23"/>
      <c r="S1273" s="64"/>
      <c r="T1273" s="24"/>
      <c r="U1273" s="49"/>
      <c r="V1273" s="54"/>
      <c r="W1273" s="25"/>
      <c r="X1273" s="25"/>
      <c r="Y1273" s="25"/>
      <c r="Z1273" s="25"/>
      <c r="AA1273" s="25"/>
      <c r="AB1273" s="25"/>
      <c r="AC1273" s="25"/>
      <c r="AD1273" s="55"/>
    </row>
    <row r="1274" spans="1:30" ht="20" customHeight="1" x14ac:dyDescent="0.2">
      <c r="A1274" s="20"/>
      <c r="B1274" s="33"/>
      <c r="C1274" s="63"/>
      <c r="D1274" s="22"/>
      <c r="E1274" s="23"/>
      <c r="F1274" s="23"/>
      <c r="G1274" s="23"/>
      <c r="H1274" s="23"/>
      <c r="I1274" s="23"/>
      <c r="J1274" s="23"/>
      <c r="K1274" s="23"/>
      <c r="L1274" s="23"/>
      <c r="M1274" s="23"/>
      <c r="N1274" s="27"/>
      <c r="O1274" s="23"/>
      <c r="P1274" s="23"/>
      <c r="Q1274" s="23"/>
      <c r="R1274" s="23"/>
      <c r="S1274" s="64"/>
      <c r="T1274" s="24"/>
      <c r="U1274" s="49"/>
      <c r="V1274" s="54"/>
      <c r="W1274" s="25"/>
      <c r="X1274" s="25"/>
      <c r="Y1274" s="25"/>
      <c r="Z1274" s="25"/>
      <c r="AA1274" s="25"/>
      <c r="AB1274" s="25"/>
      <c r="AC1274" s="25"/>
      <c r="AD1274" s="55"/>
    </row>
    <row r="1275" spans="1:30" ht="20" customHeight="1" x14ac:dyDescent="0.2">
      <c r="A1275" s="20"/>
      <c r="B1275" s="33"/>
      <c r="C1275" s="63"/>
      <c r="D1275" s="22"/>
      <c r="E1275" s="23"/>
      <c r="F1275" s="23"/>
      <c r="G1275" s="23"/>
      <c r="H1275" s="23"/>
      <c r="I1275" s="23"/>
      <c r="J1275" s="23"/>
      <c r="K1275" s="23"/>
      <c r="L1275" s="23"/>
      <c r="M1275" s="23"/>
      <c r="N1275" s="27"/>
      <c r="O1275" s="23"/>
      <c r="P1275" s="23"/>
      <c r="Q1275" s="23"/>
      <c r="R1275" s="23"/>
      <c r="S1275" s="64"/>
      <c r="T1275" s="24"/>
      <c r="U1275" s="49"/>
      <c r="V1275" s="54"/>
      <c r="W1275" s="25"/>
      <c r="X1275" s="25"/>
      <c r="Y1275" s="25"/>
      <c r="Z1275" s="25"/>
      <c r="AA1275" s="25"/>
      <c r="AB1275" s="25"/>
      <c r="AC1275" s="25"/>
      <c r="AD1275" s="55"/>
    </row>
    <row r="1276" spans="1:30" ht="20" customHeight="1" x14ac:dyDescent="0.2">
      <c r="A1276" s="20"/>
      <c r="B1276" s="33"/>
      <c r="C1276" s="63"/>
      <c r="D1276" s="22"/>
      <c r="E1276" s="23"/>
      <c r="F1276" s="23"/>
      <c r="G1276" s="23"/>
      <c r="H1276" s="23"/>
      <c r="I1276" s="23"/>
      <c r="J1276" s="23"/>
      <c r="K1276" s="23"/>
      <c r="L1276" s="23"/>
      <c r="M1276" s="23"/>
      <c r="N1276" s="27"/>
      <c r="O1276" s="23"/>
      <c r="P1276" s="23"/>
      <c r="Q1276" s="23"/>
      <c r="R1276" s="23"/>
      <c r="S1276" s="64"/>
      <c r="T1276" s="24"/>
      <c r="U1276" s="49"/>
      <c r="V1276" s="54"/>
      <c r="W1276" s="25"/>
      <c r="X1276" s="25"/>
      <c r="Y1276" s="25"/>
      <c r="Z1276" s="25"/>
      <c r="AA1276" s="25"/>
      <c r="AB1276" s="25"/>
      <c r="AC1276" s="25"/>
      <c r="AD1276" s="55"/>
    </row>
    <row r="1277" spans="1:30" ht="20" customHeight="1" x14ac:dyDescent="0.2">
      <c r="A1277" s="20"/>
      <c r="B1277" s="33"/>
      <c r="C1277" s="63"/>
      <c r="D1277" s="22"/>
      <c r="E1277" s="23"/>
      <c r="F1277" s="23"/>
      <c r="G1277" s="23"/>
      <c r="H1277" s="23"/>
      <c r="I1277" s="23"/>
      <c r="J1277" s="23"/>
      <c r="K1277" s="23"/>
      <c r="L1277" s="23"/>
      <c r="M1277" s="23"/>
      <c r="N1277" s="27"/>
      <c r="O1277" s="23"/>
      <c r="P1277" s="23"/>
      <c r="Q1277" s="23"/>
      <c r="R1277" s="23"/>
      <c r="S1277" s="64"/>
      <c r="T1277" s="24"/>
      <c r="U1277" s="49"/>
      <c r="V1277" s="54"/>
      <c r="W1277" s="25"/>
      <c r="X1277" s="25"/>
      <c r="Y1277" s="25"/>
      <c r="Z1277" s="25"/>
      <c r="AA1277" s="25"/>
      <c r="AB1277" s="25"/>
      <c r="AC1277" s="25"/>
      <c r="AD1277" s="55"/>
    </row>
    <row r="1278" spans="1:30" ht="20" customHeight="1" x14ac:dyDescent="0.2">
      <c r="A1278" s="20"/>
      <c r="B1278" s="33"/>
      <c r="C1278" s="63"/>
      <c r="D1278" s="22"/>
      <c r="E1278" s="23"/>
      <c r="F1278" s="23"/>
      <c r="G1278" s="23"/>
      <c r="H1278" s="23"/>
      <c r="I1278" s="23"/>
      <c r="J1278" s="23"/>
      <c r="K1278" s="23"/>
      <c r="L1278" s="23"/>
      <c r="M1278" s="23"/>
      <c r="N1278" s="27"/>
      <c r="O1278" s="23"/>
      <c r="P1278" s="23"/>
      <c r="Q1278" s="23"/>
      <c r="R1278" s="23"/>
      <c r="S1278" s="64"/>
      <c r="T1278" s="24"/>
      <c r="U1278" s="49"/>
      <c r="V1278" s="54"/>
      <c r="W1278" s="25"/>
      <c r="X1278" s="25"/>
      <c r="Y1278" s="25"/>
      <c r="Z1278" s="25"/>
      <c r="AA1278" s="25"/>
      <c r="AB1278" s="25"/>
      <c r="AC1278" s="25"/>
      <c r="AD1278" s="55"/>
    </row>
    <row r="1279" spans="1:30" ht="20" customHeight="1" x14ac:dyDescent="0.2">
      <c r="A1279" s="20"/>
      <c r="B1279" s="33"/>
      <c r="C1279" s="63"/>
      <c r="D1279" s="22"/>
      <c r="E1279" s="23"/>
      <c r="F1279" s="23"/>
      <c r="G1279" s="23"/>
      <c r="H1279" s="23"/>
      <c r="I1279" s="23"/>
      <c r="J1279" s="23"/>
      <c r="K1279" s="23"/>
      <c r="L1279" s="23"/>
      <c r="M1279" s="23"/>
      <c r="N1279" s="27"/>
      <c r="O1279" s="23"/>
      <c r="P1279" s="23"/>
      <c r="Q1279" s="23"/>
      <c r="R1279" s="23"/>
      <c r="S1279" s="64"/>
      <c r="T1279" s="24"/>
      <c r="U1279" s="49"/>
      <c r="V1279" s="54"/>
      <c r="W1279" s="25"/>
      <c r="X1279" s="25"/>
      <c r="Y1279" s="25"/>
      <c r="Z1279" s="25"/>
      <c r="AA1279" s="25"/>
      <c r="AB1279" s="25"/>
      <c r="AC1279" s="25"/>
      <c r="AD1279" s="55"/>
    </row>
    <row r="1280" spans="1:30" ht="20" customHeight="1" x14ac:dyDescent="0.2">
      <c r="A1280" s="20"/>
      <c r="B1280" s="33"/>
      <c r="C1280" s="63"/>
      <c r="D1280" s="22"/>
      <c r="E1280" s="23"/>
      <c r="F1280" s="23"/>
      <c r="G1280" s="23"/>
      <c r="H1280" s="23"/>
      <c r="I1280" s="23"/>
      <c r="J1280" s="23"/>
      <c r="K1280" s="23"/>
      <c r="L1280" s="23"/>
      <c r="M1280" s="23"/>
      <c r="N1280" s="27"/>
      <c r="O1280" s="23"/>
      <c r="P1280" s="23"/>
      <c r="Q1280" s="23"/>
      <c r="R1280" s="23"/>
      <c r="S1280" s="64"/>
      <c r="T1280" s="24"/>
      <c r="U1280" s="49"/>
      <c r="V1280" s="54"/>
      <c r="W1280" s="25"/>
      <c r="X1280" s="25"/>
      <c r="Y1280" s="25"/>
      <c r="Z1280" s="25"/>
      <c r="AA1280" s="25"/>
      <c r="AB1280" s="25"/>
      <c r="AC1280" s="25"/>
      <c r="AD1280" s="55"/>
    </row>
    <row r="1281" spans="1:30" ht="20" customHeight="1" x14ac:dyDescent="0.2">
      <c r="A1281" s="20"/>
      <c r="B1281" s="33"/>
      <c r="C1281" s="63"/>
      <c r="D1281" s="22"/>
      <c r="E1281" s="23"/>
      <c r="F1281" s="23"/>
      <c r="G1281" s="23"/>
      <c r="H1281" s="23"/>
      <c r="I1281" s="23"/>
      <c r="J1281" s="23"/>
      <c r="K1281" s="23"/>
      <c r="L1281" s="23"/>
      <c r="M1281" s="23"/>
      <c r="N1281" s="27"/>
      <c r="O1281" s="23"/>
      <c r="P1281" s="23"/>
      <c r="Q1281" s="23"/>
      <c r="R1281" s="23"/>
      <c r="S1281" s="64"/>
      <c r="T1281" s="24"/>
      <c r="U1281" s="49"/>
      <c r="V1281" s="54"/>
      <c r="W1281" s="25"/>
      <c r="X1281" s="25"/>
      <c r="Y1281" s="25"/>
      <c r="Z1281" s="25"/>
      <c r="AA1281" s="25"/>
      <c r="AB1281" s="25"/>
      <c r="AC1281" s="25"/>
      <c r="AD1281" s="55"/>
    </row>
    <row r="1282" spans="1:30" ht="20" customHeight="1" x14ac:dyDescent="0.2">
      <c r="A1282" s="20"/>
      <c r="B1282" s="33"/>
      <c r="C1282" s="63"/>
      <c r="D1282" s="22"/>
      <c r="E1282" s="23"/>
      <c r="F1282" s="23"/>
      <c r="G1282" s="23"/>
      <c r="H1282" s="23"/>
      <c r="I1282" s="23"/>
      <c r="J1282" s="23"/>
      <c r="K1282" s="23"/>
      <c r="L1282" s="23"/>
      <c r="M1282" s="23"/>
      <c r="N1282" s="27"/>
      <c r="O1282" s="23"/>
      <c r="P1282" s="23"/>
      <c r="Q1282" s="23"/>
      <c r="R1282" s="23"/>
      <c r="S1282" s="64"/>
      <c r="T1282" s="24"/>
      <c r="U1282" s="49"/>
      <c r="V1282" s="54"/>
      <c r="W1282" s="25"/>
      <c r="X1282" s="25"/>
      <c r="Y1282" s="25"/>
      <c r="Z1282" s="25"/>
      <c r="AA1282" s="25"/>
      <c r="AB1282" s="25"/>
      <c r="AC1282" s="25"/>
      <c r="AD1282" s="55"/>
    </row>
    <row r="1283" spans="1:30" ht="20" customHeight="1" x14ac:dyDescent="0.2">
      <c r="A1283" s="20"/>
      <c r="B1283" s="33"/>
      <c r="C1283" s="63"/>
      <c r="D1283" s="22"/>
      <c r="E1283" s="23"/>
      <c r="F1283" s="23"/>
      <c r="G1283" s="23"/>
      <c r="H1283" s="23"/>
      <c r="I1283" s="23"/>
      <c r="J1283" s="23"/>
      <c r="K1283" s="23"/>
      <c r="L1283" s="23"/>
      <c r="M1283" s="23"/>
      <c r="N1283" s="27"/>
      <c r="O1283" s="23"/>
      <c r="P1283" s="23"/>
      <c r="Q1283" s="23"/>
      <c r="R1283" s="23"/>
      <c r="S1283" s="64"/>
      <c r="T1283" s="24"/>
      <c r="U1283" s="49"/>
      <c r="V1283" s="54"/>
      <c r="W1283" s="25"/>
      <c r="X1283" s="25"/>
      <c r="Y1283" s="25"/>
      <c r="Z1283" s="25"/>
      <c r="AA1283" s="25"/>
      <c r="AB1283" s="25"/>
      <c r="AC1283" s="25"/>
      <c r="AD1283" s="55"/>
    </row>
    <row r="1284" spans="1:30" ht="20" customHeight="1" x14ac:dyDescent="0.2">
      <c r="A1284" s="20"/>
      <c r="B1284" s="33"/>
      <c r="C1284" s="63"/>
      <c r="D1284" s="22"/>
      <c r="E1284" s="23"/>
      <c r="F1284" s="23"/>
      <c r="G1284" s="23"/>
      <c r="H1284" s="23"/>
      <c r="I1284" s="23"/>
      <c r="J1284" s="23"/>
      <c r="K1284" s="23"/>
      <c r="L1284" s="23"/>
      <c r="M1284" s="23"/>
      <c r="N1284" s="27"/>
      <c r="O1284" s="23"/>
      <c r="P1284" s="23"/>
      <c r="Q1284" s="23"/>
      <c r="R1284" s="23"/>
      <c r="S1284" s="64"/>
      <c r="T1284" s="24"/>
      <c r="U1284" s="49"/>
      <c r="V1284" s="54"/>
      <c r="W1284" s="25"/>
      <c r="X1284" s="25"/>
      <c r="Y1284" s="25"/>
      <c r="Z1284" s="25"/>
      <c r="AA1284" s="25"/>
      <c r="AB1284" s="25"/>
      <c r="AC1284" s="25"/>
      <c r="AD1284" s="55"/>
    </row>
    <row r="1285" spans="1:30" ht="20" customHeight="1" x14ac:dyDescent="0.2">
      <c r="A1285" s="20"/>
      <c r="B1285" s="33"/>
      <c r="C1285" s="63"/>
      <c r="D1285" s="22"/>
      <c r="E1285" s="23"/>
      <c r="F1285" s="23"/>
      <c r="G1285" s="23"/>
      <c r="H1285" s="23"/>
      <c r="I1285" s="23"/>
      <c r="J1285" s="23"/>
      <c r="K1285" s="23"/>
      <c r="L1285" s="23"/>
      <c r="M1285" s="23"/>
      <c r="N1285" s="27"/>
      <c r="O1285" s="23"/>
      <c r="P1285" s="23"/>
      <c r="Q1285" s="23"/>
      <c r="R1285" s="23"/>
      <c r="S1285" s="64"/>
      <c r="T1285" s="24"/>
      <c r="U1285" s="49"/>
      <c r="V1285" s="54"/>
      <c r="W1285" s="25"/>
      <c r="X1285" s="25"/>
      <c r="Y1285" s="25"/>
      <c r="Z1285" s="25"/>
      <c r="AA1285" s="25"/>
      <c r="AB1285" s="25"/>
      <c r="AC1285" s="25"/>
      <c r="AD1285" s="55"/>
    </row>
    <row r="1286" spans="1:30" ht="20" customHeight="1" x14ac:dyDescent="0.2">
      <c r="A1286" s="20"/>
      <c r="B1286" s="33"/>
      <c r="C1286" s="63"/>
      <c r="D1286" s="22"/>
      <c r="E1286" s="23"/>
      <c r="F1286" s="23"/>
      <c r="G1286" s="23"/>
      <c r="H1286" s="23"/>
      <c r="I1286" s="23"/>
      <c r="J1286" s="23"/>
      <c r="K1286" s="23"/>
      <c r="L1286" s="23"/>
      <c r="M1286" s="23"/>
      <c r="N1286" s="27"/>
      <c r="O1286" s="23"/>
      <c r="P1286" s="23"/>
      <c r="Q1286" s="23"/>
      <c r="R1286" s="23"/>
      <c r="S1286" s="64"/>
      <c r="T1286" s="24"/>
      <c r="U1286" s="49"/>
      <c r="V1286" s="54"/>
      <c r="W1286" s="25"/>
      <c r="X1286" s="25"/>
      <c r="Y1286" s="25"/>
      <c r="Z1286" s="25"/>
      <c r="AA1286" s="25"/>
      <c r="AB1286" s="25"/>
      <c r="AC1286" s="25"/>
      <c r="AD1286" s="55"/>
    </row>
    <row r="1287" spans="1:30" ht="20" customHeight="1" x14ac:dyDescent="0.2">
      <c r="A1287" s="20"/>
      <c r="B1287" s="33"/>
      <c r="C1287" s="63"/>
      <c r="D1287" s="22"/>
      <c r="E1287" s="23"/>
      <c r="F1287" s="23"/>
      <c r="G1287" s="23"/>
      <c r="H1287" s="23"/>
      <c r="I1287" s="23"/>
      <c r="J1287" s="23"/>
      <c r="K1287" s="23"/>
      <c r="L1287" s="23"/>
      <c r="M1287" s="23"/>
      <c r="N1287" s="27"/>
      <c r="O1287" s="23"/>
      <c r="P1287" s="23"/>
      <c r="Q1287" s="23"/>
      <c r="R1287" s="23"/>
      <c r="S1287" s="64"/>
      <c r="T1287" s="24"/>
      <c r="U1287" s="49"/>
      <c r="V1287" s="54"/>
      <c r="W1287" s="25"/>
      <c r="X1287" s="25"/>
      <c r="Y1287" s="25"/>
      <c r="Z1287" s="25"/>
      <c r="AA1287" s="25"/>
      <c r="AB1287" s="25"/>
      <c r="AC1287" s="25"/>
      <c r="AD1287" s="55"/>
    </row>
    <row r="1288" spans="1:30" ht="20" customHeight="1" x14ac:dyDescent="0.2">
      <c r="A1288" s="20"/>
      <c r="B1288" s="33"/>
      <c r="C1288" s="63"/>
      <c r="D1288" s="22"/>
      <c r="E1288" s="23"/>
      <c r="F1288" s="23"/>
      <c r="G1288" s="23"/>
      <c r="H1288" s="23"/>
      <c r="I1288" s="23"/>
      <c r="J1288" s="23"/>
      <c r="K1288" s="23"/>
      <c r="L1288" s="23"/>
      <c r="M1288" s="23"/>
      <c r="N1288" s="27"/>
      <c r="O1288" s="23"/>
      <c r="P1288" s="23"/>
      <c r="Q1288" s="23"/>
      <c r="R1288" s="23"/>
      <c r="S1288" s="64"/>
      <c r="T1288" s="24"/>
      <c r="U1288" s="49"/>
      <c r="V1288" s="54"/>
      <c r="W1288" s="25"/>
      <c r="X1288" s="25"/>
      <c r="Y1288" s="25"/>
      <c r="Z1288" s="25"/>
      <c r="AA1288" s="25"/>
      <c r="AB1288" s="25"/>
      <c r="AC1288" s="25"/>
      <c r="AD1288" s="55"/>
    </row>
    <row r="1289" spans="1:30" ht="20" customHeight="1" x14ac:dyDescent="0.2">
      <c r="A1289" s="20"/>
      <c r="B1289" s="33"/>
      <c r="C1289" s="63"/>
      <c r="D1289" s="22"/>
      <c r="E1289" s="23"/>
      <c r="F1289" s="23"/>
      <c r="G1289" s="23"/>
      <c r="H1289" s="23"/>
      <c r="I1289" s="23"/>
      <c r="J1289" s="23"/>
      <c r="K1289" s="23"/>
      <c r="L1289" s="23"/>
      <c r="M1289" s="23"/>
      <c r="N1289" s="27"/>
      <c r="O1289" s="23"/>
      <c r="P1289" s="23"/>
      <c r="Q1289" s="23"/>
      <c r="R1289" s="23"/>
      <c r="S1289" s="64"/>
      <c r="T1289" s="24"/>
      <c r="U1289" s="49"/>
      <c r="V1289" s="54"/>
      <c r="W1289" s="25"/>
      <c r="X1289" s="25"/>
      <c r="Y1289" s="25"/>
      <c r="Z1289" s="25"/>
      <c r="AA1289" s="25"/>
      <c r="AB1289" s="25"/>
      <c r="AC1289" s="25"/>
      <c r="AD1289" s="55"/>
    </row>
    <row r="1290" spans="1:30" ht="20" customHeight="1" x14ac:dyDescent="0.2">
      <c r="A1290" s="20"/>
      <c r="B1290" s="33"/>
      <c r="C1290" s="63"/>
      <c r="D1290" s="22"/>
      <c r="E1290" s="23"/>
      <c r="F1290" s="23"/>
      <c r="G1290" s="23"/>
      <c r="H1290" s="23"/>
      <c r="I1290" s="23"/>
      <c r="J1290" s="23"/>
      <c r="K1290" s="23"/>
      <c r="L1290" s="23"/>
      <c r="M1290" s="23"/>
      <c r="N1290" s="27"/>
      <c r="O1290" s="23"/>
      <c r="P1290" s="23"/>
      <c r="Q1290" s="23"/>
      <c r="R1290" s="23"/>
      <c r="S1290" s="64"/>
      <c r="T1290" s="24"/>
      <c r="U1290" s="49"/>
      <c r="V1290" s="54"/>
      <c r="W1290" s="25"/>
      <c r="X1290" s="25"/>
      <c r="Y1290" s="25"/>
      <c r="Z1290" s="25"/>
      <c r="AA1290" s="25"/>
      <c r="AB1290" s="25"/>
      <c r="AC1290" s="25"/>
      <c r="AD1290" s="55"/>
    </row>
    <row r="1291" spans="1:30" ht="20" customHeight="1" x14ac:dyDescent="0.2">
      <c r="A1291" s="20"/>
      <c r="B1291" s="33"/>
      <c r="C1291" s="63"/>
      <c r="D1291" s="22"/>
      <c r="E1291" s="23"/>
      <c r="F1291" s="23"/>
      <c r="G1291" s="23"/>
      <c r="H1291" s="23"/>
      <c r="I1291" s="23"/>
      <c r="J1291" s="23"/>
      <c r="K1291" s="23"/>
      <c r="L1291" s="23"/>
      <c r="M1291" s="23"/>
      <c r="N1291" s="27"/>
      <c r="O1291" s="23"/>
      <c r="P1291" s="23"/>
      <c r="Q1291" s="23"/>
      <c r="R1291" s="23"/>
      <c r="S1291" s="64"/>
      <c r="T1291" s="24"/>
      <c r="U1291" s="49"/>
      <c r="V1291" s="54"/>
      <c r="W1291" s="25"/>
      <c r="X1291" s="25"/>
      <c r="Y1291" s="25"/>
      <c r="Z1291" s="25"/>
      <c r="AA1291" s="25"/>
      <c r="AB1291" s="25"/>
      <c r="AC1291" s="25"/>
      <c r="AD1291" s="55"/>
    </row>
    <row r="1292" spans="1:30" ht="20" customHeight="1" x14ac:dyDescent="0.2">
      <c r="A1292" s="20"/>
      <c r="B1292" s="33"/>
      <c r="C1292" s="63"/>
      <c r="D1292" s="22"/>
      <c r="E1292" s="23"/>
      <c r="F1292" s="23"/>
      <c r="G1292" s="23"/>
      <c r="H1292" s="23"/>
      <c r="I1292" s="23"/>
      <c r="J1292" s="23"/>
      <c r="K1292" s="23"/>
      <c r="L1292" s="23"/>
      <c r="M1292" s="23"/>
      <c r="N1292" s="27"/>
      <c r="O1292" s="23"/>
      <c r="P1292" s="23"/>
      <c r="Q1292" s="23"/>
      <c r="R1292" s="23"/>
      <c r="S1292" s="64"/>
      <c r="T1292" s="24"/>
      <c r="U1292" s="49"/>
      <c r="V1292" s="54"/>
      <c r="W1292" s="25"/>
      <c r="X1292" s="25"/>
      <c r="Y1292" s="25"/>
      <c r="Z1292" s="25"/>
      <c r="AA1292" s="25"/>
      <c r="AB1292" s="25"/>
      <c r="AC1292" s="25"/>
      <c r="AD1292" s="55"/>
    </row>
    <row r="1293" spans="1:30" ht="20" customHeight="1" x14ac:dyDescent="0.2">
      <c r="A1293" s="20"/>
      <c r="B1293" s="33"/>
      <c r="C1293" s="63"/>
      <c r="D1293" s="22"/>
      <c r="E1293" s="23"/>
      <c r="F1293" s="23"/>
      <c r="G1293" s="23"/>
      <c r="H1293" s="23"/>
      <c r="I1293" s="23"/>
      <c r="J1293" s="23"/>
      <c r="K1293" s="23"/>
      <c r="L1293" s="23"/>
      <c r="M1293" s="23"/>
      <c r="N1293" s="27"/>
      <c r="O1293" s="23"/>
      <c r="P1293" s="23"/>
      <c r="Q1293" s="23"/>
      <c r="R1293" s="23"/>
      <c r="S1293" s="64"/>
      <c r="T1293" s="24"/>
      <c r="U1293" s="49"/>
      <c r="V1293" s="54"/>
      <c r="W1293" s="25"/>
      <c r="X1293" s="25"/>
      <c r="Y1293" s="25"/>
      <c r="Z1293" s="25"/>
      <c r="AA1293" s="25"/>
      <c r="AB1293" s="25"/>
      <c r="AC1293" s="25"/>
      <c r="AD1293" s="55"/>
    </row>
    <row r="1294" spans="1:30" ht="20" customHeight="1" x14ac:dyDescent="0.2">
      <c r="A1294" s="20"/>
      <c r="B1294" s="33"/>
      <c r="C1294" s="63"/>
      <c r="D1294" s="22"/>
      <c r="E1294" s="23"/>
      <c r="F1294" s="23"/>
      <c r="G1294" s="23"/>
      <c r="H1294" s="23"/>
      <c r="I1294" s="23"/>
      <c r="J1294" s="23"/>
      <c r="K1294" s="23"/>
      <c r="L1294" s="23"/>
      <c r="M1294" s="23"/>
      <c r="N1294" s="27"/>
      <c r="O1294" s="23"/>
      <c r="P1294" s="23"/>
      <c r="Q1294" s="23"/>
      <c r="R1294" s="23"/>
      <c r="S1294" s="64"/>
      <c r="T1294" s="24"/>
      <c r="U1294" s="49"/>
      <c r="V1294" s="54"/>
      <c r="W1294" s="25"/>
      <c r="X1294" s="25"/>
      <c r="Y1294" s="25"/>
      <c r="Z1294" s="25"/>
      <c r="AA1294" s="25"/>
      <c r="AB1294" s="25"/>
      <c r="AC1294" s="25"/>
      <c r="AD1294" s="55"/>
    </row>
    <row r="1295" spans="1:30" ht="20" customHeight="1" x14ac:dyDescent="0.2">
      <c r="A1295" s="20"/>
      <c r="B1295" s="33"/>
      <c r="C1295" s="63"/>
      <c r="D1295" s="22"/>
      <c r="E1295" s="23"/>
      <c r="F1295" s="23"/>
      <c r="G1295" s="23"/>
      <c r="H1295" s="23"/>
      <c r="I1295" s="23"/>
      <c r="J1295" s="23"/>
      <c r="K1295" s="23"/>
      <c r="L1295" s="23"/>
      <c r="M1295" s="23"/>
      <c r="N1295" s="27"/>
      <c r="O1295" s="23"/>
      <c r="P1295" s="23"/>
      <c r="Q1295" s="23"/>
      <c r="R1295" s="23"/>
      <c r="S1295" s="64"/>
      <c r="T1295" s="24"/>
      <c r="U1295" s="49"/>
      <c r="V1295" s="54"/>
      <c r="W1295" s="25"/>
      <c r="X1295" s="25"/>
      <c r="Y1295" s="25"/>
      <c r="Z1295" s="25"/>
      <c r="AA1295" s="25"/>
      <c r="AB1295" s="25"/>
      <c r="AC1295" s="25"/>
      <c r="AD1295" s="55"/>
    </row>
    <row r="1296" spans="1:30" ht="20" customHeight="1" x14ac:dyDescent="0.2">
      <c r="A1296" s="20"/>
      <c r="B1296" s="33"/>
      <c r="C1296" s="63"/>
      <c r="D1296" s="22"/>
      <c r="E1296" s="23"/>
      <c r="F1296" s="23"/>
      <c r="G1296" s="23"/>
      <c r="H1296" s="23"/>
      <c r="I1296" s="23"/>
      <c r="J1296" s="23"/>
      <c r="K1296" s="23"/>
      <c r="L1296" s="23"/>
      <c r="M1296" s="23"/>
      <c r="N1296" s="27"/>
      <c r="O1296" s="23"/>
      <c r="P1296" s="23"/>
      <c r="Q1296" s="23"/>
      <c r="R1296" s="23"/>
      <c r="S1296" s="64"/>
      <c r="T1296" s="24"/>
      <c r="U1296" s="49"/>
      <c r="V1296" s="54"/>
      <c r="W1296" s="25"/>
      <c r="X1296" s="25"/>
      <c r="Y1296" s="25"/>
      <c r="Z1296" s="25"/>
      <c r="AA1296" s="25"/>
      <c r="AB1296" s="25"/>
      <c r="AC1296" s="25"/>
      <c r="AD1296" s="55"/>
    </row>
    <row r="1297" spans="1:30" ht="20" customHeight="1" x14ac:dyDescent="0.2">
      <c r="A1297" s="20"/>
      <c r="B1297" s="33"/>
      <c r="C1297" s="63"/>
      <c r="D1297" s="22"/>
      <c r="E1297" s="23"/>
      <c r="F1297" s="23"/>
      <c r="G1297" s="23"/>
      <c r="H1297" s="23"/>
      <c r="I1297" s="23"/>
      <c r="J1297" s="23"/>
      <c r="K1297" s="23"/>
      <c r="L1297" s="23"/>
      <c r="M1297" s="23"/>
      <c r="N1297" s="27"/>
      <c r="O1297" s="23"/>
      <c r="P1297" s="23"/>
      <c r="Q1297" s="23"/>
      <c r="R1297" s="23"/>
      <c r="S1297" s="64"/>
      <c r="T1297" s="24"/>
      <c r="U1297" s="49"/>
      <c r="V1297" s="54"/>
      <c r="W1297" s="25"/>
      <c r="X1297" s="25"/>
      <c r="Y1297" s="25"/>
      <c r="Z1297" s="25"/>
      <c r="AA1297" s="25"/>
      <c r="AB1297" s="25"/>
      <c r="AC1297" s="25"/>
      <c r="AD1297" s="55"/>
    </row>
    <row r="1298" spans="1:30" ht="20" customHeight="1" x14ac:dyDescent="0.2">
      <c r="A1298" s="20"/>
      <c r="B1298" s="33"/>
      <c r="C1298" s="63"/>
      <c r="D1298" s="22"/>
      <c r="E1298" s="23"/>
      <c r="F1298" s="23"/>
      <c r="G1298" s="23"/>
      <c r="H1298" s="23"/>
      <c r="I1298" s="23"/>
      <c r="J1298" s="23"/>
      <c r="K1298" s="23"/>
      <c r="L1298" s="23"/>
      <c r="M1298" s="23"/>
      <c r="N1298" s="27"/>
      <c r="O1298" s="23"/>
      <c r="P1298" s="23"/>
      <c r="Q1298" s="23"/>
      <c r="R1298" s="23"/>
      <c r="S1298" s="64"/>
      <c r="T1298" s="24"/>
      <c r="U1298" s="49"/>
      <c r="V1298" s="54"/>
      <c r="W1298" s="25"/>
      <c r="X1298" s="25"/>
      <c r="Y1298" s="25"/>
      <c r="Z1298" s="25"/>
      <c r="AA1298" s="25"/>
      <c r="AB1298" s="25"/>
      <c r="AC1298" s="25"/>
      <c r="AD1298" s="55"/>
    </row>
    <row r="1299" spans="1:30" ht="20" customHeight="1" x14ac:dyDescent="0.2">
      <c r="A1299" s="20"/>
      <c r="B1299" s="33"/>
      <c r="C1299" s="63"/>
      <c r="D1299" s="22"/>
      <c r="E1299" s="23"/>
      <c r="F1299" s="23"/>
      <c r="G1299" s="23"/>
      <c r="H1299" s="23"/>
      <c r="I1299" s="23"/>
      <c r="J1299" s="23"/>
      <c r="K1299" s="23"/>
      <c r="L1299" s="23"/>
      <c r="M1299" s="23"/>
      <c r="N1299" s="27"/>
      <c r="O1299" s="23"/>
      <c r="P1299" s="23"/>
      <c r="Q1299" s="23"/>
      <c r="R1299" s="23"/>
      <c r="S1299" s="64"/>
      <c r="T1299" s="24"/>
      <c r="U1299" s="49"/>
      <c r="V1299" s="54"/>
      <c r="W1299" s="25"/>
      <c r="X1299" s="25"/>
      <c r="Y1299" s="25"/>
      <c r="Z1299" s="25"/>
      <c r="AA1299" s="25"/>
      <c r="AB1299" s="25"/>
      <c r="AC1299" s="25"/>
      <c r="AD1299" s="55"/>
    </row>
    <row r="1300" spans="1:30" ht="20" customHeight="1" x14ac:dyDescent="0.2">
      <c r="A1300" s="20"/>
      <c r="B1300" s="33"/>
      <c r="C1300" s="63"/>
      <c r="D1300" s="22"/>
      <c r="E1300" s="23"/>
      <c r="F1300" s="23"/>
      <c r="G1300" s="23"/>
      <c r="H1300" s="23"/>
      <c r="I1300" s="23"/>
      <c r="J1300" s="23"/>
      <c r="K1300" s="23"/>
      <c r="L1300" s="23"/>
      <c r="M1300" s="23"/>
      <c r="N1300" s="27"/>
      <c r="O1300" s="23"/>
      <c r="P1300" s="23"/>
      <c r="Q1300" s="23"/>
      <c r="R1300" s="23"/>
      <c r="S1300" s="64"/>
      <c r="T1300" s="24"/>
      <c r="U1300" s="49"/>
      <c r="V1300" s="54"/>
      <c r="W1300" s="25"/>
      <c r="X1300" s="25"/>
      <c r="Y1300" s="25"/>
      <c r="Z1300" s="25"/>
      <c r="AA1300" s="25"/>
      <c r="AB1300" s="25"/>
      <c r="AC1300" s="25"/>
      <c r="AD1300" s="55"/>
    </row>
    <row r="1301" spans="1:30" ht="20" customHeight="1" x14ac:dyDescent="0.2">
      <c r="A1301" s="20"/>
      <c r="B1301" s="33"/>
      <c r="C1301" s="63"/>
      <c r="D1301" s="22"/>
      <c r="E1301" s="23"/>
      <c r="F1301" s="23"/>
      <c r="G1301" s="23"/>
      <c r="H1301" s="23"/>
      <c r="I1301" s="23"/>
      <c r="J1301" s="23"/>
      <c r="K1301" s="23"/>
      <c r="L1301" s="23"/>
      <c r="M1301" s="23"/>
      <c r="N1301" s="27"/>
      <c r="O1301" s="23"/>
      <c r="P1301" s="23"/>
      <c r="Q1301" s="23"/>
      <c r="R1301" s="23"/>
      <c r="S1301" s="64"/>
      <c r="T1301" s="24"/>
      <c r="U1301" s="49"/>
      <c r="V1301" s="54"/>
      <c r="W1301" s="25"/>
      <c r="X1301" s="25"/>
      <c r="Y1301" s="25"/>
      <c r="Z1301" s="25"/>
      <c r="AA1301" s="25"/>
      <c r="AB1301" s="25"/>
      <c r="AC1301" s="25"/>
      <c r="AD1301" s="55"/>
    </row>
    <row r="1302" spans="1:30" ht="20" customHeight="1" x14ac:dyDescent="0.2">
      <c r="A1302" s="20"/>
      <c r="B1302" s="33"/>
      <c r="C1302" s="63"/>
      <c r="D1302" s="22"/>
      <c r="E1302" s="23"/>
      <c r="F1302" s="23"/>
      <c r="G1302" s="23"/>
      <c r="H1302" s="23"/>
      <c r="I1302" s="23"/>
      <c r="J1302" s="23"/>
      <c r="K1302" s="23"/>
      <c r="L1302" s="23"/>
      <c r="M1302" s="23"/>
      <c r="N1302" s="27"/>
      <c r="O1302" s="23"/>
      <c r="P1302" s="23"/>
      <c r="Q1302" s="23"/>
      <c r="R1302" s="23"/>
      <c r="S1302" s="64"/>
      <c r="T1302" s="24"/>
      <c r="U1302" s="49"/>
      <c r="V1302" s="54"/>
      <c r="W1302" s="25"/>
      <c r="X1302" s="25"/>
      <c r="Y1302" s="25"/>
      <c r="Z1302" s="25"/>
      <c r="AA1302" s="25"/>
      <c r="AB1302" s="25"/>
      <c r="AC1302" s="25"/>
      <c r="AD1302" s="55"/>
    </row>
    <row r="1303" spans="1:30" ht="20" customHeight="1" x14ac:dyDescent="0.2">
      <c r="A1303" s="20"/>
      <c r="B1303" s="33"/>
      <c r="C1303" s="63"/>
      <c r="D1303" s="22"/>
      <c r="E1303" s="23"/>
      <c r="F1303" s="23"/>
      <c r="G1303" s="23"/>
      <c r="H1303" s="23"/>
      <c r="I1303" s="23"/>
      <c r="J1303" s="23"/>
      <c r="K1303" s="23"/>
      <c r="L1303" s="23"/>
      <c r="M1303" s="23"/>
      <c r="N1303" s="27"/>
      <c r="O1303" s="23"/>
      <c r="P1303" s="23"/>
      <c r="Q1303" s="23"/>
      <c r="R1303" s="23"/>
      <c r="S1303" s="64"/>
      <c r="T1303" s="24"/>
      <c r="U1303" s="49"/>
      <c r="V1303" s="54"/>
      <c r="W1303" s="25"/>
      <c r="X1303" s="25"/>
      <c r="Y1303" s="25"/>
      <c r="Z1303" s="25"/>
      <c r="AA1303" s="25"/>
      <c r="AB1303" s="25"/>
      <c r="AC1303" s="25"/>
      <c r="AD1303" s="55"/>
    </row>
    <row r="1304" spans="1:30" ht="20" customHeight="1" x14ac:dyDescent="0.2">
      <c r="A1304" s="20"/>
      <c r="B1304" s="33"/>
      <c r="C1304" s="63"/>
      <c r="D1304" s="22"/>
      <c r="E1304" s="23"/>
      <c r="F1304" s="23"/>
      <c r="G1304" s="23"/>
      <c r="H1304" s="23"/>
      <c r="I1304" s="23"/>
      <c r="J1304" s="23"/>
      <c r="K1304" s="23"/>
      <c r="L1304" s="23"/>
      <c r="M1304" s="23"/>
      <c r="N1304" s="27"/>
      <c r="O1304" s="23"/>
      <c r="P1304" s="23"/>
      <c r="Q1304" s="23"/>
      <c r="R1304" s="23"/>
      <c r="S1304" s="64"/>
      <c r="T1304" s="24"/>
      <c r="U1304" s="49"/>
      <c r="V1304" s="54"/>
      <c r="W1304" s="25"/>
      <c r="X1304" s="25"/>
      <c r="Y1304" s="25"/>
      <c r="Z1304" s="25"/>
      <c r="AA1304" s="25"/>
      <c r="AB1304" s="25"/>
      <c r="AC1304" s="25"/>
      <c r="AD1304" s="55"/>
    </row>
    <row r="1305" spans="1:30" ht="20" customHeight="1" x14ac:dyDescent="0.2">
      <c r="A1305" s="20"/>
      <c r="B1305" s="33"/>
      <c r="C1305" s="63"/>
      <c r="D1305" s="22"/>
      <c r="E1305" s="23"/>
      <c r="F1305" s="23"/>
      <c r="G1305" s="23"/>
      <c r="H1305" s="23"/>
      <c r="I1305" s="23"/>
      <c r="J1305" s="23"/>
      <c r="K1305" s="23"/>
      <c r="L1305" s="23"/>
      <c r="M1305" s="23"/>
      <c r="N1305" s="27"/>
      <c r="O1305" s="23"/>
      <c r="P1305" s="23"/>
      <c r="Q1305" s="23"/>
      <c r="R1305" s="23"/>
      <c r="S1305" s="64"/>
      <c r="T1305" s="24"/>
      <c r="U1305" s="49"/>
      <c r="V1305" s="54"/>
      <c r="W1305" s="25"/>
      <c r="X1305" s="25"/>
      <c r="Y1305" s="25"/>
      <c r="Z1305" s="25"/>
      <c r="AA1305" s="25"/>
      <c r="AB1305" s="25"/>
      <c r="AC1305" s="25"/>
      <c r="AD1305" s="55"/>
    </row>
    <row r="1306" spans="1:30" ht="20" customHeight="1" x14ac:dyDescent="0.2">
      <c r="A1306" s="20"/>
      <c r="B1306" s="33"/>
      <c r="C1306" s="63"/>
      <c r="D1306" s="22"/>
      <c r="E1306" s="23"/>
      <c r="F1306" s="23"/>
      <c r="G1306" s="23"/>
      <c r="H1306" s="23"/>
      <c r="I1306" s="23"/>
      <c r="J1306" s="23"/>
      <c r="K1306" s="23"/>
      <c r="L1306" s="23"/>
      <c r="M1306" s="23"/>
      <c r="N1306" s="27"/>
      <c r="O1306" s="23"/>
      <c r="P1306" s="23"/>
      <c r="Q1306" s="23"/>
      <c r="R1306" s="23"/>
      <c r="S1306" s="64"/>
      <c r="T1306" s="24"/>
      <c r="U1306" s="49"/>
      <c r="V1306" s="54"/>
      <c r="W1306" s="25"/>
      <c r="X1306" s="25"/>
      <c r="Y1306" s="25"/>
      <c r="Z1306" s="25"/>
      <c r="AA1306" s="25"/>
      <c r="AB1306" s="25"/>
      <c r="AC1306" s="25"/>
      <c r="AD1306" s="55"/>
    </row>
    <row r="1307" spans="1:30" ht="20" customHeight="1" x14ac:dyDescent="0.2">
      <c r="A1307" s="20"/>
      <c r="B1307" s="33"/>
      <c r="C1307" s="63"/>
      <c r="D1307" s="22"/>
      <c r="E1307" s="23"/>
      <c r="F1307" s="23"/>
      <c r="G1307" s="23"/>
      <c r="H1307" s="23"/>
      <c r="I1307" s="23"/>
      <c r="J1307" s="23"/>
      <c r="K1307" s="23"/>
      <c r="L1307" s="23"/>
      <c r="M1307" s="23"/>
      <c r="N1307" s="27"/>
      <c r="O1307" s="23"/>
      <c r="P1307" s="23"/>
      <c r="Q1307" s="23"/>
      <c r="R1307" s="23"/>
      <c r="S1307" s="64"/>
      <c r="T1307" s="24"/>
      <c r="U1307" s="49"/>
      <c r="V1307" s="54"/>
      <c r="W1307" s="25"/>
      <c r="X1307" s="25"/>
      <c r="Y1307" s="25"/>
      <c r="Z1307" s="25"/>
      <c r="AA1307" s="25"/>
      <c r="AB1307" s="25"/>
      <c r="AC1307" s="25"/>
      <c r="AD1307" s="55"/>
    </row>
    <row r="1308" spans="1:30" ht="20" customHeight="1" x14ac:dyDescent="0.2">
      <c r="A1308" s="20"/>
      <c r="B1308" s="33"/>
      <c r="C1308" s="63"/>
      <c r="D1308" s="22"/>
      <c r="E1308" s="23"/>
      <c r="F1308" s="23"/>
      <c r="G1308" s="23"/>
      <c r="H1308" s="23"/>
      <c r="I1308" s="23"/>
      <c r="J1308" s="23"/>
      <c r="K1308" s="23"/>
      <c r="L1308" s="23"/>
      <c r="M1308" s="23"/>
      <c r="N1308" s="27"/>
      <c r="O1308" s="23"/>
      <c r="P1308" s="23"/>
      <c r="Q1308" s="23"/>
      <c r="R1308" s="23"/>
      <c r="S1308" s="64"/>
      <c r="T1308" s="24"/>
      <c r="U1308" s="49"/>
      <c r="V1308" s="54"/>
      <c r="W1308" s="25"/>
      <c r="X1308" s="25"/>
      <c r="Y1308" s="25"/>
      <c r="Z1308" s="25"/>
      <c r="AA1308" s="25"/>
      <c r="AB1308" s="25"/>
      <c r="AC1308" s="25"/>
      <c r="AD1308" s="55"/>
    </row>
    <row r="1309" spans="1:30" ht="20" customHeight="1" x14ac:dyDescent="0.2">
      <c r="A1309" s="20"/>
      <c r="B1309" s="33"/>
      <c r="C1309" s="63"/>
      <c r="D1309" s="22"/>
      <c r="E1309" s="23"/>
      <c r="F1309" s="23"/>
      <c r="G1309" s="23"/>
      <c r="H1309" s="23"/>
      <c r="I1309" s="23"/>
      <c r="J1309" s="23"/>
      <c r="K1309" s="23"/>
      <c r="L1309" s="23"/>
      <c r="M1309" s="23"/>
      <c r="N1309" s="27"/>
      <c r="O1309" s="23"/>
      <c r="P1309" s="23"/>
      <c r="Q1309" s="23"/>
      <c r="R1309" s="23"/>
      <c r="S1309" s="64"/>
      <c r="T1309" s="24"/>
      <c r="U1309" s="49"/>
      <c r="V1309" s="54"/>
      <c r="W1309" s="25"/>
      <c r="X1309" s="25"/>
      <c r="Y1309" s="25"/>
      <c r="Z1309" s="25"/>
      <c r="AA1309" s="25"/>
      <c r="AB1309" s="25"/>
      <c r="AC1309" s="25"/>
      <c r="AD1309" s="55"/>
    </row>
    <row r="1310" spans="1:30" ht="20" customHeight="1" x14ac:dyDescent="0.2">
      <c r="A1310" s="20"/>
      <c r="B1310" s="33"/>
      <c r="C1310" s="63"/>
      <c r="D1310" s="22"/>
      <c r="E1310" s="23"/>
      <c r="F1310" s="23"/>
      <c r="G1310" s="23"/>
      <c r="H1310" s="23"/>
      <c r="I1310" s="23"/>
      <c r="J1310" s="23"/>
      <c r="K1310" s="23"/>
      <c r="L1310" s="23"/>
      <c r="M1310" s="23"/>
      <c r="N1310" s="27"/>
      <c r="O1310" s="23"/>
      <c r="P1310" s="23"/>
      <c r="Q1310" s="23"/>
      <c r="R1310" s="23"/>
      <c r="S1310" s="64"/>
      <c r="T1310" s="24"/>
      <c r="U1310" s="49"/>
      <c r="V1310" s="54"/>
      <c r="W1310" s="25"/>
      <c r="X1310" s="25"/>
      <c r="Y1310" s="25"/>
      <c r="Z1310" s="25"/>
      <c r="AA1310" s="25"/>
      <c r="AB1310" s="25"/>
      <c r="AC1310" s="25"/>
      <c r="AD1310" s="55"/>
    </row>
    <row r="1311" spans="1:30" ht="20" customHeight="1" x14ac:dyDescent="0.2">
      <c r="A1311" s="20"/>
      <c r="B1311" s="33"/>
      <c r="C1311" s="63"/>
      <c r="D1311" s="22"/>
      <c r="E1311" s="23"/>
      <c r="F1311" s="23"/>
      <c r="G1311" s="23"/>
      <c r="H1311" s="23"/>
      <c r="I1311" s="23"/>
      <c r="J1311" s="23"/>
      <c r="K1311" s="23"/>
      <c r="L1311" s="23"/>
      <c r="M1311" s="23"/>
      <c r="N1311" s="27"/>
      <c r="O1311" s="23"/>
      <c r="P1311" s="23"/>
      <c r="Q1311" s="23"/>
      <c r="R1311" s="23"/>
      <c r="S1311" s="64"/>
      <c r="T1311" s="24"/>
      <c r="U1311" s="49"/>
      <c r="V1311" s="54"/>
      <c r="W1311" s="25"/>
      <c r="X1311" s="25"/>
      <c r="Y1311" s="25"/>
      <c r="Z1311" s="25"/>
      <c r="AA1311" s="25"/>
      <c r="AB1311" s="25"/>
      <c r="AC1311" s="25"/>
      <c r="AD1311" s="55"/>
    </row>
    <row r="1312" spans="1:30" ht="20" customHeight="1" x14ac:dyDescent="0.2">
      <c r="A1312" s="20"/>
      <c r="B1312" s="33"/>
      <c r="C1312" s="63"/>
      <c r="D1312" s="22"/>
      <c r="E1312" s="23"/>
      <c r="F1312" s="23"/>
      <c r="G1312" s="23"/>
      <c r="H1312" s="23"/>
      <c r="I1312" s="23"/>
      <c r="J1312" s="23"/>
      <c r="K1312" s="23"/>
      <c r="L1312" s="23"/>
      <c r="M1312" s="23"/>
      <c r="N1312" s="27"/>
      <c r="O1312" s="23"/>
      <c r="P1312" s="23"/>
      <c r="Q1312" s="23"/>
      <c r="R1312" s="23"/>
      <c r="S1312" s="64"/>
      <c r="T1312" s="24"/>
      <c r="U1312" s="49"/>
      <c r="V1312" s="54"/>
      <c r="W1312" s="25"/>
      <c r="X1312" s="25"/>
      <c r="Y1312" s="25"/>
      <c r="Z1312" s="25"/>
      <c r="AA1312" s="25"/>
      <c r="AB1312" s="25"/>
      <c r="AC1312" s="25"/>
      <c r="AD1312" s="55"/>
    </row>
    <row r="1313" spans="1:30" ht="20" customHeight="1" x14ac:dyDescent="0.2">
      <c r="A1313" s="20"/>
      <c r="B1313" s="33"/>
      <c r="C1313" s="63"/>
      <c r="D1313" s="22"/>
      <c r="E1313" s="23"/>
      <c r="F1313" s="23"/>
      <c r="G1313" s="23"/>
      <c r="H1313" s="23"/>
      <c r="I1313" s="23"/>
      <c r="J1313" s="23"/>
      <c r="K1313" s="23"/>
      <c r="L1313" s="23"/>
      <c r="M1313" s="23"/>
      <c r="N1313" s="27"/>
      <c r="O1313" s="23"/>
      <c r="P1313" s="23"/>
      <c r="Q1313" s="23"/>
      <c r="R1313" s="23"/>
      <c r="S1313" s="64"/>
      <c r="T1313" s="24"/>
      <c r="U1313" s="49"/>
      <c r="V1313" s="54"/>
      <c r="W1313" s="25"/>
      <c r="X1313" s="25"/>
      <c r="Y1313" s="25"/>
      <c r="Z1313" s="25"/>
      <c r="AA1313" s="25"/>
      <c r="AB1313" s="25"/>
      <c r="AC1313" s="25"/>
      <c r="AD1313" s="55"/>
    </row>
    <row r="1314" spans="1:30" ht="20" customHeight="1" x14ac:dyDescent="0.2">
      <c r="A1314" s="20"/>
      <c r="B1314" s="33"/>
      <c r="C1314" s="63"/>
      <c r="D1314" s="22"/>
      <c r="E1314" s="23"/>
      <c r="F1314" s="23"/>
      <c r="G1314" s="23"/>
      <c r="H1314" s="23"/>
      <c r="I1314" s="23"/>
      <c r="J1314" s="23"/>
      <c r="K1314" s="23"/>
      <c r="L1314" s="23"/>
      <c r="M1314" s="23"/>
      <c r="N1314" s="27"/>
      <c r="O1314" s="23"/>
      <c r="P1314" s="23"/>
      <c r="Q1314" s="23"/>
      <c r="R1314" s="23"/>
      <c r="S1314" s="64"/>
      <c r="T1314" s="24"/>
      <c r="U1314" s="49"/>
      <c r="V1314" s="54"/>
      <c r="W1314" s="25"/>
      <c r="X1314" s="25"/>
      <c r="Y1314" s="25"/>
      <c r="Z1314" s="25"/>
      <c r="AA1314" s="25"/>
      <c r="AB1314" s="25"/>
      <c r="AC1314" s="25"/>
      <c r="AD1314" s="55"/>
    </row>
    <row r="1315" spans="1:30" ht="20" customHeight="1" x14ac:dyDescent="0.2">
      <c r="A1315" s="20"/>
      <c r="B1315" s="33"/>
      <c r="C1315" s="63"/>
      <c r="D1315" s="22"/>
      <c r="E1315" s="23"/>
      <c r="F1315" s="23"/>
      <c r="G1315" s="23"/>
      <c r="H1315" s="23"/>
      <c r="I1315" s="23"/>
      <c r="J1315" s="23"/>
      <c r="K1315" s="23"/>
      <c r="L1315" s="23"/>
      <c r="M1315" s="23"/>
      <c r="N1315" s="27"/>
      <c r="O1315" s="23"/>
      <c r="P1315" s="23"/>
      <c r="Q1315" s="23"/>
      <c r="R1315" s="23"/>
      <c r="S1315" s="64"/>
      <c r="T1315" s="24"/>
      <c r="U1315" s="49"/>
      <c r="V1315" s="54"/>
      <c r="W1315" s="25"/>
      <c r="X1315" s="25"/>
      <c r="Y1315" s="25"/>
      <c r="Z1315" s="25"/>
      <c r="AA1315" s="25"/>
      <c r="AB1315" s="25"/>
      <c r="AC1315" s="25"/>
      <c r="AD1315" s="55"/>
    </row>
    <row r="1316" spans="1:30" ht="20" customHeight="1" x14ac:dyDescent="0.2">
      <c r="A1316" s="20"/>
      <c r="B1316" s="33"/>
      <c r="C1316" s="63"/>
      <c r="D1316" s="22"/>
      <c r="E1316" s="23"/>
      <c r="F1316" s="23"/>
      <c r="G1316" s="23"/>
      <c r="H1316" s="23"/>
      <c r="I1316" s="23"/>
      <c r="J1316" s="23"/>
      <c r="K1316" s="23"/>
      <c r="L1316" s="23"/>
      <c r="M1316" s="23"/>
      <c r="N1316" s="27"/>
      <c r="O1316" s="23"/>
      <c r="P1316" s="23"/>
      <c r="Q1316" s="23"/>
      <c r="R1316" s="23"/>
      <c r="S1316" s="64"/>
      <c r="T1316" s="24"/>
      <c r="U1316" s="49"/>
      <c r="V1316" s="54"/>
      <c r="W1316" s="25"/>
      <c r="X1316" s="25"/>
      <c r="Y1316" s="25"/>
      <c r="Z1316" s="25"/>
      <c r="AA1316" s="25"/>
      <c r="AB1316" s="25"/>
      <c r="AC1316" s="25"/>
      <c r="AD1316" s="55"/>
    </row>
    <row r="1317" spans="1:30" ht="20" customHeight="1" x14ac:dyDescent="0.2">
      <c r="A1317" s="20"/>
      <c r="B1317" s="33"/>
      <c r="C1317" s="63"/>
      <c r="D1317" s="22"/>
      <c r="E1317" s="23"/>
      <c r="F1317" s="23"/>
      <c r="G1317" s="23"/>
      <c r="H1317" s="23"/>
      <c r="I1317" s="23"/>
      <c r="J1317" s="23"/>
      <c r="K1317" s="23"/>
      <c r="L1317" s="23"/>
      <c r="M1317" s="23"/>
      <c r="N1317" s="27"/>
      <c r="O1317" s="23"/>
      <c r="P1317" s="23"/>
      <c r="Q1317" s="23"/>
      <c r="R1317" s="23"/>
      <c r="S1317" s="64"/>
      <c r="T1317" s="24"/>
      <c r="U1317" s="49"/>
      <c r="V1317" s="54"/>
      <c r="W1317" s="25"/>
      <c r="X1317" s="25"/>
      <c r="Y1317" s="25"/>
      <c r="Z1317" s="25"/>
      <c r="AA1317" s="25"/>
      <c r="AB1317" s="25"/>
      <c r="AC1317" s="25"/>
      <c r="AD1317" s="55"/>
    </row>
    <row r="1318" spans="1:30" ht="20" customHeight="1" x14ac:dyDescent="0.2">
      <c r="A1318" s="20"/>
      <c r="B1318" s="33"/>
      <c r="C1318" s="63"/>
      <c r="D1318" s="22"/>
      <c r="E1318" s="23"/>
      <c r="F1318" s="23"/>
      <c r="G1318" s="23"/>
      <c r="H1318" s="23"/>
      <c r="I1318" s="23"/>
      <c r="J1318" s="23"/>
      <c r="K1318" s="23"/>
      <c r="L1318" s="23"/>
      <c r="M1318" s="23"/>
      <c r="N1318" s="27"/>
      <c r="O1318" s="23"/>
      <c r="P1318" s="23"/>
      <c r="Q1318" s="23"/>
      <c r="R1318" s="23"/>
      <c r="S1318" s="64"/>
      <c r="T1318" s="24"/>
      <c r="U1318" s="49"/>
      <c r="V1318" s="54"/>
      <c r="W1318" s="25"/>
      <c r="X1318" s="25"/>
      <c r="Y1318" s="25"/>
      <c r="Z1318" s="25"/>
      <c r="AA1318" s="25"/>
      <c r="AB1318" s="25"/>
      <c r="AC1318" s="25"/>
      <c r="AD1318" s="55"/>
    </row>
    <row r="1319" spans="1:30" ht="20" customHeight="1" x14ac:dyDescent="0.2">
      <c r="A1319" s="20"/>
      <c r="B1319" s="33"/>
      <c r="C1319" s="63"/>
      <c r="D1319" s="22"/>
      <c r="E1319" s="23"/>
      <c r="F1319" s="23"/>
      <c r="G1319" s="23"/>
      <c r="H1319" s="23"/>
      <c r="I1319" s="23"/>
      <c r="J1319" s="23"/>
      <c r="K1319" s="23"/>
      <c r="L1319" s="23"/>
      <c r="M1319" s="23"/>
      <c r="N1319" s="27"/>
      <c r="O1319" s="23"/>
      <c r="P1319" s="23"/>
      <c r="Q1319" s="23"/>
      <c r="R1319" s="23"/>
      <c r="S1319" s="64"/>
      <c r="T1319" s="24"/>
      <c r="U1319" s="49"/>
      <c r="V1319" s="54"/>
      <c r="W1319" s="25"/>
      <c r="X1319" s="25"/>
      <c r="Y1319" s="25"/>
      <c r="Z1319" s="25"/>
      <c r="AA1319" s="25"/>
      <c r="AB1319" s="25"/>
      <c r="AC1319" s="25"/>
      <c r="AD1319" s="55"/>
    </row>
    <row r="1320" spans="1:30" ht="20" customHeight="1" x14ac:dyDescent="0.2">
      <c r="A1320" s="20"/>
      <c r="B1320" s="33"/>
      <c r="C1320" s="63"/>
      <c r="D1320" s="22"/>
      <c r="E1320" s="23"/>
      <c r="F1320" s="23"/>
      <c r="G1320" s="23"/>
      <c r="H1320" s="23"/>
      <c r="I1320" s="23"/>
      <c r="J1320" s="23"/>
      <c r="K1320" s="23"/>
      <c r="L1320" s="23"/>
      <c r="M1320" s="23"/>
      <c r="N1320" s="27"/>
      <c r="O1320" s="23"/>
      <c r="P1320" s="23"/>
      <c r="Q1320" s="23"/>
      <c r="R1320" s="23"/>
      <c r="S1320" s="64"/>
      <c r="T1320" s="24"/>
      <c r="U1320" s="49"/>
      <c r="V1320" s="54"/>
      <c r="W1320" s="25"/>
      <c r="X1320" s="25"/>
      <c r="Y1320" s="25"/>
      <c r="Z1320" s="25"/>
      <c r="AA1320" s="25"/>
      <c r="AB1320" s="25"/>
      <c r="AC1320" s="25"/>
      <c r="AD1320" s="55"/>
    </row>
    <row r="1321" spans="1:30" ht="20" customHeight="1" x14ac:dyDescent="0.2">
      <c r="A1321" s="20"/>
      <c r="B1321" s="33"/>
      <c r="C1321" s="63"/>
      <c r="D1321" s="22"/>
      <c r="E1321" s="23"/>
      <c r="F1321" s="23"/>
      <c r="G1321" s="23"/>
      <c r="H1321" s="23"/>
      <c r="I1321" s="23"/>
      <c r="J1321" s="23"/>
      <c r="K1321" s="23"/>
      <c r="L1321" s="23"/>
      <c r="M1321" s="23"/>
      <c r="N1321" s="27"/>
      <c r="O1321" s="23"/>
      <c r="P1321" s="23"/>
      <c r="Q1321" s="23"/>
      <c r="R1321" s="23"/>
      <c r="S1321" s="64"/>
      <c r="T1321" s="24"/>
      <c r="U1321" s="49"/>
      <c r="V1321" s="54"/>
      <c r="W1321" s="25"/>
      <c r="X1321" s="25"/>
      <c r="Y1321" s="25"/>
      <c r="Z1321" s="25"/>
      <c r="AA1321" s="25"/>
      <c r="AB1321" s="25"/>
      <c r="AC1321" s="25"/>
      <c r="AD1321" s="55"/>
    </row>
    <row r="1322" spans="1:30" ht="20" customHeight="1" x14ac:dyDescent="0.2">
      <c r="A1322" s="20"/>
      <c r="B1322" s="33"/>
      <c r="C1322" s="63"/>
      <c r="D1322" s="22"/>
      <c r="E1322" s="23"/>
      <c r="F1322" s="23"/>
      <c r="G1322" s="23"/>
      <c r="H1322" s="23"/>
      <c r="I1322" s="23"/>
      <c r="J1322" s="23"/>
      <c r="K1322" s="23"/>
      <c r="L1322" s="23"/>
      <c r="M1322" s="23"/>
      <c r="N1322" s="27"/>
      <c r="O1322" s="23"/>
      <c r="P1322" s="23"/>
      <c r="Q1322" s="23"/>
      <c r="R1322" s="23"/>
      <c r="S1322" s="64"/>
      <c r="T1322" s="24"/>
      <c r="U1322" s="49"/>
      <c r="V1322" s="54"/>
      <c r="W1322" s="25"/>
      <c r="X1322" s="25"/>
      <c r="Y1322" s="25"/>
      <c r="Z1322" s="25"/>
      <c r="AA1322" s="25"/>
      <c r="AB1322" s="25"/>
      <c r="AC1322" s="25"/>
      <c r="AD1322" s="55"/>
    </row>
    <row r="1323" spans="1:30" ht="20" customHeight="1" x14ac:dyDescent="0.2">
      <c r="A1323" s="20"/>
      <c r="B1323" s="33"/>
      <c r="C1323" s="63"/>
      <c r="D1323" s="22"/>
      <c r="E1323" s="23"/>
      <c r="F1323" s="23"/>
      <c r="G1323" s="23"/>
      <c r="H1323" s="23"/>
      <c r="I1323" s="23"/>
      <c r="J1323" s="23"/>
      <c r="K1323" s="23"/>
      <c r="L1323" s="23"/>
      <c r="M1323" s="23"/>
      <c r="N1323" s="27"/>
      <c r="O1323" s="23"/>
      <c r="P1323" s="23"/>
      <c r="Q1323" s="23"/>
      <c r="R1323" s="23"/>
      <c r="S1323" s="64"/>
      <c r="T1323" s="24"/>
      <c r="U1323" s="49"/>
      <c r="V1323" s="54"/>
      <c r="W1323" s="25"/>
      <c r="X1323" s="25"/>
      <c r="Y1323" s="25"/>
      <c r="Z1323" s="25"/>
      <c r="AA1323" s="25"/>
      <c r="AB1323" s="25"/>
      <c r="AC1323" s="25"/>
      <c r="AD1323" s="55"/>
    </row>
    <row r="1324" spans="1:30" ht="20" customHeight="1" x14ac:dyDescent="0.2">
      <c r="A1324" s="20"/>
      <c r="B1324" s="33"/>
      <c r="C1324" s="63"/>
      <c r="D1324" s="22"/>
      <c r="E1324" s="23"/>
      <c r="F1324" s="23"/>
      <c r="G1324" s="23"/>
      <c r="H1324" s="23"/>
      <c r="I1324" s="23"/>
      <c r="J1324" s="23"/>
      <c r="K1324" s="23"/>
      <c r="L1324" s="23"/>
      <c r="M1324" s="23"/>
      <c r="N1324" s="27"/>
      <c r="O1324" s="23"/>
      <c r="P1324" s="23"/>
      <c r="Q1324" s="23"/>
      <c r="R1324" s="23"/>
      <c r="S1324" s="64"/>
      <c r="T1324" s="24"/>
      <c r="U1324" s="49"/>
      <c r="V1324" s="54"/>
      <c r="W1324" s="25"/>
      <c r="X1324" s="25"/>
      <c r="Y1324" s="25"/>
      <c r="Z1324" s="25"/>
      <c r="AA1324" s="25"/>
      <c r="AB1324" s="25"/>
      <c r="AC1324" s="25"/>
      <c r="AD1324" s="55"/>
    </row>
    <row r="1325" spans="1:30" ht="20" customHeight="1" x14ac:dyDescent="0.2">
      <c r="A1325" s="20"/>
      <c r="B1325" s="33"/>
      <c r="C1325" s="63"/>
      <c r="D1325" s="22"/>
      <c r="E1325" s="23"/>
      <c r="F1325" s="23"/>
      <c r="G1325" s="23"/>
      <c r="H1325" s="23"/>
      <c r="I1325" s="23"/>
      <c r="J1325" s="23"/>
      <c r="K1325" s="23"/>
      <c r="L1325" s="23"/>
      <c r="M1325" s="23"/>
      <c r="N1325" s="27"/>
      <c r="O1325" s="23"/>
      <c r="P1325" s="23"/>
      <c r="Q1325" s="23"/>
      <c r="R1325" s="23"/>
      <c r="S1325" s="64"/>
      <c r="T1325" s="24"/>
      <c r="U1325" s="49"/>
      <c r="V1325" s="54"/>
      <c r="W1325" s="25"/>
      <c r="X1325" s="25"/>
      <c r="Y1325" s="25"/>
      <c r="Z1325" s="25"/>
      <c r="AA1325" s="25"/>
      <c r="AB1325" s="25"/>
      <c r="AC1325" s="25"/>
      <c r="AD1325" s="55"/>
    </row>
    <row r="1326" spans="1:30" ht="20" customHeight="1" x14ac:dyDescent="0.2">
      <c r="A1326" s="20"/>
      <c r="B1326" s="33"/>
      <c r="C1326" s="63"/>
      <c r="D1326" s="22"/>
      <c r="E1326" s="23"/>
      <c r="F1326" s="23"/>
      <c r="G1326" s="23"/>
      <c r="H1326" s="23"/>
      <c r="I1326" s="23"/>
      <c r="J1326" s="23"/>
      <c r="K1326" s="23"/>
      <c r="L1326" s="23"/>
      <c r="M1326" s="23"/>
      <c r="N1326" s="27"/>
      <c r="O1326" s="23"/>
      <c r="P1326" s="23"/>
      <c r="Q1326" s="23"/>
      <c r="R1326" s="23"/>
      <c r="S1326" s="64"/>
      <c r="T1326" s="24"/>
      <c r="U1326" s="49"/>
      <c r="V1326" s="54"/>
      <c r="W1326" s="25"/>
      <c r="X1326" s="25"/>
      <c r="Y1326" s="25"/>
      <c r="Z1326" s="25"/>
      <c r="AA1326" s="25"/>
      <c r="AB1326" s="25"/>
      <c r="AC1326" s="25"/>
      <c r="AD1326" s="55"/>
    </row>
    <row r="1327" spans="1:30" ht="20" customHeight="1" x14ac:dyDescent="0.2">
      <c r="A1327" s="20"/>
      <c r="B1327" s="33"/>
      <c r="C1327" s="63"/>
      <c r="D1327" s="22"/>
      <c r="E1327" s="23"/>
      <c r="F1327" s="23"/>
      <c r="G1327" s="23"/>
      <c r="H1327" s="23"/>
      <c r="I1327" s="23"/>
      <c r="J1327" s="23"/>
      <c r="K1327" s="23"/>
      <c r="L1327" s="23"/>
      <c r="M1327" s="23"/>
      <c r="N1327" s="27"/>
      <c r="O1327" s="23"/>
      <c r="P1327" s="23"/>
      <c r="Q1327" s="23"/>
      <c r="R1327" s="23"/>
      <c r="S1327" s="64"/>
      <c r="T1327" s="24"/>
      <c r="U1327" s="49"/>
      <c r="V1327" s="54"/>
      <c r="W1327" s="25"/>
      <c r="X1327" s="25"/>
      <c r="Y1327" s="25"/>
      <c r="Z1327" s="25"/>
      <c r="AA1327" s="25"/>
      <c r="AB1327" s="25"/>
      <c r="AC1327" s="25"/>
      <c r="AD1327" s="55"/>
    </row>
    <row r="1328" spans="1:30" ht="20" customHeight="1" x14ac:dyDescent="0.2">
      <c r="A1328" s="20"/>
      <c r="B1328" s="33"/>
      <c r="C1328" s="63"/>
      <c r="D1328" s="22"/>
      <c r="E1328" s="23"/>
      <c r="F1328" s="23"/>
      <c r="G1328" s="23"/>
      <c r="H1328" s="23"/>
      <c r="I1328" s="23"/>
      <c r="J1328" s="23"/>
      <c r="K1328" s="23"/>
      <c r="L1328" s="23"/>
      <c r="M1328" s="23"/>
      <c r="N1328" s="27"/>
      <c r="O1328" s="23"/>
      <c r="P1328" s="23"/>
      <c r="Q1328" s="23"/>
      <c r="R1328" s="23"/>
      <c r="S1328" s="64"/>
      <c r="T1328" s="24"/>
      <c r="U1328" s="49"/>
      <c r="V1328" s="54"/>
      <c r="W1328" s="25"/>
      <c r="X1328" s="25"/>
      <c r="Y1328" s="25"/>
      <c r="Z1328" s="25"/>
      <c r="AA1328" s="25"/>
      <c r="AB1328" s="25"/>
      <c r="AC1328" s="25"/>
      <c r="AD1328" s="55"/>
    </row>
    <row r="1329" spans="1:30" ht="20" customHeight="1" x14ac:dyDescent="0.2">
      <c r="A1329" s="20"/>
      <c r="B1329" s="33"/>
      <c r="C1329" s="63"/>
      <c r="D1329" s="22"/>
      <c r="E1329" s="23"/>
      <c r="F1329" s="23"/>
      <c r="G1329" s="23"/>
      <c r="H1329" s="23"/>
      <c r="I1329" s="23"/>
      <c r="J1329" s="23"/>
      <c r="K1329" s="23"/>
      <c r="L1329" s="23"/>
      <c r="M1329" s="23"/>
      <c r="N1329" s="27"/>
      <c r="O1329" s="23"/>
      <c r="P1329" s="23"/>
      <c r="Q1329" s="23"/>
      <c r="R1329" s="23"/>
      <c r="S1329" s="64"/>
      <c r="T1329" s="24"/>
      <c r="U1329" s="49"/>
      <c r="V1329" s="54"/>
      <c r="W1329" s="25"/>
      <c r="X1329" s="25"/>
      <c r="Y1329" s="25"/>
      <c r="Z1329" s="25"/>
      <c r="AA1329" s="25"/>
      <c r="AB1329" s="25"/>
      <c r="AC1329" s="25"/>
      <c r="AD1329" s="55"/>
    </row>
    <row r="1330" spans="1:30" ht="20" customHeight="1" x14ac:dyDescent="0.2">
      <c r="A1330" s="20"/>
      <c r="B1330" s="33"/>
      <c r="C1330" s="63"/>
      <c r="D1330" s="22"/>
      <c r="E1330" s="23"/>
      <c r="F1330" s="23"/>
      <c r="G1330" s="23"/>
      <c r="H1330" s="23"/>
      <c r="I1330" s="23"/>
      <c r="J1330" s="23"/>
      <c r="K1330" s="23"/>
      <c r="L1330" s="23"/>
      <c r="M1330" s="23"/>
      <c r="N1330" s="27"/>
      <c r="O1330" s="23"/>
      <c r="P1330" s="23"/>
      <c r="Q1330" s="23"/>
      <c r="R1330" s="23"/>
      <c r="S1330" s="64"/>
      <c r="T1330" s="24"/>
      <c r="U1330" s="49"/>
      <c r="V1330" s="54"/>
      <c r="W1330" s="25"/>
      <c r="X1330" s="25"/>
      <c r="Y1330" s="25"/>
      <c r="Z1330" s="25"/>
      <c r="AA1330" s="25"/>
      <c r="AB1330" s="25"/>
      <c r="AC1330" s="25"/>
      <c r="AD1330" s="55"/>
    </row>
    <row r="1331" spans="1:30" ht="20" customHeight="1" x14ac:dyDescent="0.2">
      <c r="A1331" s="20"/>
      <c r="B1331" s="33"/>
      <c r="C1331" s="63"/>
      <c r="D1331" s="22"/>
      <c r="E1331" s="23"/>
      <c r="F1331" s="23"/>
      <c r="G1331" s="23"/>
      <c r="H1331" s="23"/>
      <c r="I1331" s="23"/>
      <c r="J1331" s="23"/>
      <c r="K1331" s="23"/>
      <c r="L1331" s="23"/>
      <c r="M1331" s="23"/>
      <c r="N1331" s="27"/>
      <c r="O1331" s="23"/>
      <c r="P1331" s="23"/>
      <c r="Q1331" s="23"/>
      <c r="R1331" s="23"/>
      <c r="S1331" s="64"/>
      <c r="T1331" s="24"/>
      <c r="U1331" s="49"/>
      <c r="V1331" s="54"/>
      <c r="W1331" s="25"/>
      <c r="X1331" s="25"/>
      <c r="Y1331" s="25"/>
      <c r="Z1331" s="25"/>
      <c r="AA1331" s="25"/>
      <c r="AB1331" s="25"/>
      <c r="AC1331" s="25"/>
      <c r="AD1331" s="55"/>
    </row>
    <row r="1332" spans="1:30" ht="20" customHeight="1" x14ac:dyDescent="0.2">
      <c r="A1332" s="20"/>
      <c r="B1332" s="33"/>
      <c r="C1332" s="63"/>
      <c r="D1332" s="22"/>
      <c r="E1332" s="23"/>
      <c r="F1332" s="23"/>
      <c r="G1332" s="23"/>
      <c r="H1332" s="23"/>
      <c r="I1332" s="23"/>
      <c r="J1332" s="23"/>
      <c r="K1332" s="23"/>
      <c r="L1332" s="23"/>
      <c r="M1332" s="23"/>
      <c r="N1332" s="27"/>
      <c r="O1332" s="23"/>
      <c r="P1332" s="23"/>
      <c r="Q1332" s="23"/>
      <c r="R1332" s="23"/>
      <c r="S1332" s="64"/>
      <c r="T1332" s="24"/>
      <c r="U1332" s="49"/>
      <c r="V1332" s="54"/>
      <c r="W1332" s="25"/>
      <c r="X1332" s="25"/>
      <c r="Y1332" s="25"/>
      <c r="Z1332" s="25"/>
      <c r="AA1332" s="25"/>
      <c r="AB1332" s="25"/>
      <c r="AC1332" s="25"/>
      <c r="AD1332" s="55"/>
    </row>
    <row r="1333" spans="1:30" ht="20" customHeight="1" x14ac:dyDescent="0.2">
      <c r="A1333" s="20"/>
      <c r="B1333" s="33"/>
      <c r="C1333" s="63"/>
      <c r="D1333" s="22"/>
      <c r="E1333" s="23"/>
      <c r="F1333" s="23"/>
      <c r="G1333" s="23"/>
      <c r="H1333" s="23"/>
      <c r="I1333" s="23"/>
      <c r="J1333" s="23"/>
      <c r="K1333" s="23"/>
      <c r="L1333" s="23"/>
      <c r="M1333" s="23"/>
      <c r="N1333" s="27"/>
      <c r="O1333" s="23"/>
      <c r="P1333" s="23"/>
      <c r="Q1333" s="23"/>
      <c r="R1333" s="23"/>
      <c r="S1333" s="64"/>
      <c r="T1333" s="24"/>
      <c r="U1333" s="49"/>
      <c r="V1333" s="54"/>
      <c r="W1333" s="25"/>
      <c r="X1333" s="25"/>
      <c r="Y1333" s="25"/>
      <c r="Z1333" s="25"/>
      <c r="AA1333" s="25"/>
      <c r="AB1333" s="25"/>
      <c r="AC1333" s="25"/>
      <c r="AD1333" s="55"/>
    </row>
    <row r="1334" spans="1:30" ht="20" customHeight="1" x14ac:dyDescent="0.2">
      <c r="A1334" s="20"/>
      <c r="B1334" s="33"/>
      <c r="C1334" s="63"/>
      <c r="D1334" s="22"/>
      <c r="E1334" s="23"/>
      <c r="F1334" s="23"/>
      <c r="G1334" s="23"/>
      <c r="H1334" s="23"/>
      <c r="I1334" s="23"/>
      <c r="J1334" s="23"/>
      <c r="K1334" s="23"/>
      <c r="L1334" s="23"/>
      <c r="M1334" s="23"/>
      <c r="N1334" s="27"/>
      <c r="O1334" s="23"/>
      <c r="P1334" s="23"/>
      <c r="Q1334" s="23"/>
      <c r="R1334" s="23"/>
      <c r="S1334" s="64"/>
      <c r="T1334" s="24"/>
      <c r="U1334" s="49"/>
      <c r="V1334" s="54"/>
      <c r="W1334" s="25"/>
      <c r="X1334" s="25"/>
      <c r="Y1334" s="25"/>
      <c r="Z1334" s="25"/>
      <c r="AA1334" s="25"/>
      <c r="AB1334" s="25"/>
      <c r="AC1334" s="25"/>
      <c r="AD1334" s="55"/>
    </row>
    <row r="1335" spans="1:30" ht="20" customHeight="1" x14ac:dyDescent="0.2">
      <c r="A1335" s="20"/>
      <c r="B1335" s="33"/>
      <c r="C1335" s="63"/>
      <c r="D1335" s="22"/>
      <c r="E1335" s="23"/>
      <c r="F1335" s="23"/>
      <c r="G1335" s="23"/>
      <c r="H1335" s="23"/>
      <c r="I1335" s="23"/>
      <c r="J1335" s="23"/>
      <c r="K1335" s="23"/>
      <c r="L1335" s="23"/>
      <c r="M1335" s="23"/>
      <c r="N1335" s="27"/>
      <c r="O1335" s="23"/>
      <c r="P1335" s="23"/>
      <c r="Q1335" s="23"/>
      <c r="R1335" s="23"/>
      <c r="S1335" s="64"/>
      <c r="T1335" s="24"/>
      <c r="U1335" s="49"/>
      <c r="V1335" s="54"/>
      <c r="W1335" s="25"/>
      <c r="X1335" s="25"/>
      <c r="Y1335" s="25"/>
      <c r="Z1335" s="25"/>
      <c r="AA1335" s="25"/>
      <c r="AB1335" s="25"/>
      <c r="AC1335" s="25"/>
      <c r="AD1335" s="55"/>
    </row>
    <row r="1336" spans="1:30" ht="20" customHeight="1" x14ac:dyDescent="0.2">
      <c r="A1336" s="20"/>
      <c r="B1336" s="33"/>
      <c r="C1336" s="63"/>
      <c r="D1336" s="22"/>
      <c r="E1336" s="23"/>
      <c r="F1336" s="23"/>
      <c r="G1336" s="23"/>
      <c r="H1336" s="23"/>
      <c r="I1336" s="23"/>
      <c r="J1336" s="23"/>
      <c r="K1336" s="23"/>
      <c r="L1336" s="23"/>
      <c r="M1336" s="23"/>
      <c r="N1336" s="27"/>
      <c r="O1336" s="23"/>
      <c r="P1336" s="23"/>
      <c r="Q1336" s="23"/>
      <c r="R1336" s="23"/>
      <c r="S1336" s="64"/>
      <c r="T1336" s="24"/>
      <c r="U1336" s="49"/>
      <c r="V1336" s="54"/>
      <c r="W1336" s="25"/>
      <c r="X1336" s="25"/>
      <c r="Y1336" s="25"/>
      <c r="Z1336" s="25"/>
      <c r="AA1336" s="25"/>
      <c r="AB1336" s="25"/>
      <c r="AC1336" s="25"/>
      <c r="AD1336" s="55"/>
    </row>
    <row r="1337" spans="1:30" ht="20" customHeight="1" x14ac:dyDescent="0.2">
      <c r="A1337" s="20"/>
      <c r="B1337" s="33"/>
      <c r="C1337" s="63"/>
      <c r="D1337" s="22"/>
      <c r="E1337" s="23"/>
      <c r="F1337" s="23"/>
      <c r="G1337" s="23"/>
      <c r="H1337" s="23"/>
      <c r="I1337" s="23"/>
      <c r="J1337" s="23"/>
      <c r="K1337" s="23"/>
      <c r="L1337" s="23"/>
      <c r="M1337" s="23"/>
      <c r="N1337" s="27"/>
      <c r="O1337" s="23"/>
      <c r="P1337" s="23"/>
      <c r="Q1337" s="23"/>
      <c r="R1337" s="23"/>
      <c r="S1337" s="64"/>
      <c r="T1337" s="24"/>
      <c r="U1337" s="49"/>
      <c r="V1337" s="54"/>
      <c r="W1337" s="25"/>
      <c r="X1337" s="25"/>
      <c r="Y1337" s="25"/>
      <c r="Z1337" s="25"/>
      <c r="AA1337" s="25"/>
      <c r="AB1337" s="25"/>
      <c r="AC1337" s="25"/>
      <c r="AD1337" s="55"/>
    </row>
    <row r="1338" spans="1:30" ht="20" customHeight="1" x14ac:dyDescent="0.2">
      <c r="A1338" s="20"/>
      <c r="B1338" s="33"/>
      <c r="C1338" s="63"/>
      <c r="D1338" s="22"/>
      <c r="E1338" s="23"/>
      <c r="F1338" s="23"/>
      <c r="G1338" s="23"/>
      <c r="H1338" s="23"/>
      <c r="I1338" s="23"/>
      <c r="J1338" s="23"/>
      <c r="K1338" s="23"/>
      <c r="L1338" s="23"/>
      <c r="M1338" s="23"/>
      <c r="N1338" s="27"/>
      <c r="O1338" s="23"/>
      <c r="P1338" s="23"/>
      <c r="Q1338" s="23"/>
      <c r="R1338" s="23"/>
      <c r="S1338" s="64"/>
      <c r="T1338" s="24"/>
      <c r="U1338" s="49"/>
      <c r="V1338" s="54"/>
      <c r="W1338" s="25"/>
      <c r="X1338" s="25"/>
      <c r="Y1338" s="25"/>
      <c r="Z1338" s="25"/>
      <c r="AA1338" s="25"/>
      <c r="AB1338" s="25"/>
      <c r="AC1338" s="25"/>
      <c r="AD1338" s="55"/>
    </row>
    <row r="1339" spans="1:30" ht="20" customHeight="1" x14ac:dyDescent="0.2">
      <c r="A1339" s="20"/>
      <c r="B1339" s="33"/>
      <c r="C1339" s="63"/>
      <c r="D1339" s="22"/>
      <c r="E1339" s="23"/>
      <c r="F1339" s="23"/>
      <c r="G1339" s="23"/>
      <c r="H1339" s="23"/>
      <c r="I1339" s="23"/>
      <c r="J1339" s="23"/>
      <c r="K1339" s="23"/>
      <c r="L1339" s="23"/>
      <c r="M1339" s="23"/>
      <c r="N1339" s="27"/>
      <c r="O1339" s="23"/>
      <c r="P1339" s="23"/>
      <c r="Q1339" s="23"/>
      <c r="R1339" s="23"/>
      <c r="S1339" s="64"/>
      <c r="T1339" s="24"/>
      <c r="U1339" s="49"/>
      <c r="V1339" s="54"/>
      <c r="W1339" s="25"/>
      <c r="X1339" s="25"/>
      <c r="Y1339" s="25"/>
      <c r="Z1339" s="25"/>
      <c r="AA1339" s="25"/>
      <c r="AB1339" s="25"/>
      <c r="AC1339" s="25"/>
      <c r="AD1339" s="55"/>
    </row>
    <row r="1340" spans="1:30" ht="20" customHeight="1" x14ac:dyDescent="0.2">
      <c r="A1340" s="20"/>
      <c r="B1340" s="33"/>
      <c r="C1340" s="63"/>
      <c r="D1340" s="22"/>
      <c r="E1340" s="23"/>
      <c r="F1340" s="23"/>
      <c r="G1340" s="23"/>
      <c r="H1340" s="23"/>
      <c r="I1340" s="23"/>
      <c r="J1340" s="23"/>
      <c r="K1340" s="23"/>
      <c r="L1340" s="23"/>
      <c r="M1340" s="23"/>
      <c r="N1340" s="27"/>
      <c r="O1340" s="23"/>
      <c r="P1340" s="23"/>
      <c r="Q1340" s="23"/>
      <c r="R1340" s="23"/>
      <c r="S1340" s="64"/>
      <c r="T1340" s="24"/>
      <c r="U1340" s="49"/>
      <c r="V1340" s="54"/>
      <c r="W1340" s="25"/>
      <c r="X1340" s="25"/>
      <c r="Y1340" s="25"/>
      <c r="Z1340" s="25"/>
      <c r="AA1340" s="25"/>
      <c r="AB1340" s="25"/>
      <c r="AC1340" s="25"/>
      <c r="AD1340" s="55"/>
    </row>
    <row r="1341" spans="1:30" ht="20" customHeight="1" x14ac:dyDescent="0.2">
      <c r="A1341" s="20"/>
      <c r="B1341" s="33"/>
      <c r="C1341" s="63"/>
      <c r="D1341" s="22"/>
      <c r="E1341" s="23"/>
      <c r="F1341" s="23"/>
      <c r="G1341" s="23"/>
      <c r="H1341" s="23"/>
      <c r="I1341" s="23"/>
      <c r="J1341" s="23"/>
      <c r="K1341" s="23"/>
      <c r="L1341" s="23"/>
      <c r="M1341" s="23"/>
      <c r="N1341" s="27"/>
      <c r="O1341" s="23"/>
      <c r="P1341" s="23"/>
      <c r="Q1341" s="23"/>
      <c r="R1341" s="23"/>
      <c r="S1341" s="64"/>
      <c r="T1341" s="24"/>
      <c r="U1341" s="49"/>
      <c r="V1341" s="54"/>
      <c r="W1341" s="25"/>
      <c r="X1341" s="25"/>
      <c r="Y1341" s="25"/>
      <c r="Z1341" s="25"/>
      <c r="AA1341" s="25"/>
      <c r="AB1341" s="25"/>
      <c r="AC1341" s="25"/>
      <c r="AD1341" s="55"/>
    </row>
    <row r="1342" spans="1:30" ht="20" customHeight="1" x14ac:dyDescent="0.2">
      <c r="A1342" s="20"/>
      <c r="B1342" s="33"/>
      <c r="C1342" s="63"/>
      <c r="D1342" s="22"/>
      <c r="E1342" s="23"/>
      <c r="F1342" s="23"/>
      <c r="G1342" s="23"/>
      <c r="H1342" s="23"/>
      <c r="I1342" s="23"/>
      <c r="J1342" s="23"/>
      <c r="K1342" s="23"/>
      <c r="L1342" s="23"/>
      <c r="M1342" s="23"/>
      <c r="N1342" s="27"/>
      <c r="O1342" s="23"/>
      <c r="P1342" s="23"/>
      <c r="Q1342" s="23"/>
      <c r="R1342" s="23"/>
      <c r="S1342" s="64"/>
      <c r="T1342" s="24"/>
      <c r="U1342" s="49"/>
      <c r="V1342" s="54"/>
      <c r="W1342" s="25"/>
      <c r="X1342" s="25"/>
      <c r="Y1342" s="25"/>
      <c r="Z1342" s="25"/>
      <c r="AA1342" s="25"/>
      <c r="AB1342" s="25"/>
      <c r="AC1342" s="25"/>
      <c r="AD1342" s="55"/>
    </row>
    <row r="1343" spans="1:30" ht="20" customHeight="1" x14ac:dyDescent="0.2">
      <c r="A1343" s="20"/>
      <c r="B1343" s="33"/>
      <c r="C1343" s="63"/>
      <c r="D1343" s="22"/>
      <c r="E1343" s="23"/>
      <c r="F1343" s="23"/>
      <c r="G1343" s="23"/>
      <c r="H1343" s="23"/>
      <c r="I1343" s="23"/>
      <c r="J1343" s="23"/>
      <c r="K1343" s="23"/>
      <c r="L1343" s="23"/>
      <c r="M1343" s="23"/>
      <c r="N1343" s="27"/>
      <c r="O1343" s="23"/>
      <c r="P1343" s="23"/>
      <c r="Q1343" s="23"/>
      <c r="R1343" s="23"/>
      <c r="S1343" s="64"/>
      <c r="T1343" s="24"/>
      <c r="U1343" s="49"/>
      <c r="V1343" s="54"/>
      <c r="W1343" s="25"/>
      <c r="X1343" s="25"/>
      <c r="Y1343" s="25"/>
      <c r="Z1343" s="25"/>
      <c r="AA1343" s="25"/>
      <c r="AB1343" s="25"/>
      <c r="AC1343" s="25"/>
      <c r="AD1343" s="55"/>
    </row>
    <row r="1344" spans="1:30" ht="20" customHeight="1" x14ac:dyDescent="0.2">
      <c r="A1344" s="20"/>
      <c r="B1344" s="33"/>
      <c r="C1344" s="63"/>
      <c r="D1344" s="22"/>
      <c r="E1344" s="23"/>
      <c r="F1344" s="23"/>
      <c r="G1344" s="23"/>
      <c r="H1344" s="23"/>
      <c r="I1344" s="23"/>
      <c r="J1344" s="23"/>
      <c r="K1344" s="23"/>
      <c r="L1344" s="23"/>
      <c r="M1344" s="23"/>
      <c r="N1344" s="27"/>
      <c r="O1344" s="23"/>
      <c r="P1344" s="23"/>
      <c r="Q1344" s="23"/>
      <c r="R1344" s="23"/>
      <c r="S1344" s="64"/>
      <c r="T1344" s="24"/>
      <c r="U1344" s="49"/>
      <c r="V1344" s="54"/>
      <c r="W1344" s="25"/>
      <c r="X1344" s="25"/>
      <c r="Y1344" s="25"/>
      <c r="Z1344" s="25"/>
      <c r="AA1344" s="25"/>
      <c r="AB1344" s="25"/>
      <c r="AC1344" s="25"/>
      <c r="AD1344" s="55"/>
    </row>
    <row r="1345" spans="1:30" ht="20" customHeight="1" x14ac:dyDescent="0.2">
      <c r="A1345" s="20"/>
      <c r="B1345" s="33"/>
      <c r="C1345" s="63"/>
      <c r="D1345" s="22"/>
      <c r="E1345" s="23"/>
      <c r="F1345" s="23"/>
      <c r="G1345" s="23"/>
      <c r="H1345" s="23"/>
      <c r="I1345" s="23"/>
      <c r="J1345" s="23"/>
      <c r="K1345" s="23"/>
      <c r="L1345" s="23"/>
      <c r="M1345" s="23"/>
      <c r="N1345" s="27"/>
      <c r="O1345" s="23"/>
      <c r="P1345" s="23"/>
      <c r="Q1345" s="23"/>
      <c r="R1345" s="23"/>
      <c r="S1345" s="64"/>
      <c r="T1345" s="24"/>
      <c r="U1345" s="49"/>
      <c r="V1345" s="54"/>
      <c r="W1345" s="25"/>
      <c r="X1345" s="25"/>
      <c r="Y1345" s="25"/>
      <c r="Z1345" s="25"/>
      <c r="AA1345" s="25"/>
      <c r="AB1345" s="25"/>
      <c r="AC1345" s="25"/>
      <c r="AD1345" s="55"/>
    </row>
    <row r="1346" spans="1:30" ht="20" customHeight="1" x14ac:dyDescent="0.2">
      <c r="A1346" s="20"/>
      <c r="B1346" s="33"/>
      <c r="C1346" s="63"/>
      <c r="D1346" s="22"/>
      <c r="E1346" s="23"/>
      <c r="F1346" s="23"/>
      <c r="G1346" s="23"/>
      <c r="H1346" s="23"/>
      <c r="I1346" s="23"/>
      <c r="J1346" s="23"/>
      <c r="K1346" s="23"/>
      <c r="L1346" s="23"/>
      <c r="M1346" s="23"/>
      <c r="N1346" s="27"/>
      <c r="O1346" s="23"/>
      <c r="P1346" s="23"/>
      <c r="Q1346" s="23"/>
      <c r="R1346" s="23"/>
      <c r="S1346" s="64"/>
      <c r="T1346" s="24"/>
      <c r="U1346" s="49"/>
      <c r="V1346" s="54"/>
      <c r="W1346" s="25"/>
      <c r="X1346" s="25"/>
      <c r="Y1346" s="25"/>
      <c r="Z1346" s="25"/>
      <c r="AA1346" s="25"/>
      <c r="AB1346" s="25"/>
      <c r="AC1346" s="25"/>
      <c r="AD1346" s="55"/>
    </row>
    <row r="1347" spans="1:30" ht="20" customHeight="1" x14ac:dyDescent="0.2">
      <c r="A1347" s="20"/>
      <c r="B1347" s="33"/>
      <c r="C1347" s="63"/>
      <c r="D1347" s="22"/>
      <c r="E1347" s="23"/>
      <c r="F1347" s="23"/>
      <c r="G1347" s="23"/>
      <c r="H1347" s="23"/>
      <c r="I1347" s="23"/>
      <c r="J1347" s="23"/>
      <c r="K1347" s="23"/>
      <c r="L1347" s="23"/>
      <c r="M1347" s="23"/>
      <c r="N1347" s="27"/>
      <c r="O1347" s="23"/>
      <c r="P1347" s="23"/>
      <c r="Q1347" s="23"/>
      <c r="R1347" s="23"/>
      <c r="S1347" s="64"/>
      <c r="T1347" s="24"/>
      <c r="U1347" s="49"/>
      <c r="V1347" s="54"/>
      <c r="W1347" s="25"/>
      <c r="X1347" s="25"/>
      <c r="Y1347" s="25"/>
      <c r="Z1347" s="25"/>
      <c r="AA1347" s="25"/>
      <c r="AB1347" s="25"/>
      <c r="AC1347" s="25"/>
      <c r="AD1347" s="55"/>
    </row>
    <row r="1348" spans="1:30" ht="20" customHeight="1" x14ac:dyDescent="0.2">
      <c r="A1348" s="20"/>
      <c r="B1348" s="33"/>
      <c r="C1348" s="63"/>
      <c r="D1348" s="22"/>
      <c r="E1348" s="23"/>
      <c r="F1348" s="23"/>
      <c r="G1348" s="23"/>
      <c r="H1348" s="23"/>
      <c r="I1348" s="23"/>
      <c r="J1348" s="23"/>
      <c r="K1348" s="23"/>
      <c r="L1348" s="23"/>
      <c r="M1348" s="23"/>
      <c r="N1348" s="27"/>
      <c r="O1348" s="23"/>
      <c r="P1348" s="23"/>
      <c r="Q1348" s="23"/>
      <c r="R1348" s="23"/>
      <c r="S1348" s="64"/>
      <c r="T1348" s="24"/>
      <c r="U1348" s="49"/>
      <c r="V1348" s="54"/>
      <c r="W1348" s="25"/>
      <c r="X1348" s="25"/>
      <c r="Y1348" s="25"/>
      <c r="Z1348" s="25"/>
      <c r="AA1348" s="25"/>
      <c r="AB1348" s="25"/>
      <c r="AC1348" s="25"/>
      <c r="AD1348" s="55"/>
    </row>
    <row r="1349" spans="1:30" ht="20" customHeight="1" x14ac:dyDescent="0.2">
      <c r="A1349" s="20"/>
      <c r="B1349" s="33"/>
      <c r="C1349" s="63"/>
      <c r="D1349" s="22"/>
      <c r="E1349" s="23"/>
      <c r="F1349" s="23"/>
      <c r="G1349" s="23"/>
      <c r="H1349" s="23"/>
      <c r="I1349" s="23"/>
      <c r="J1349" s="23"/>
      <c r="K1349" s="23"/>
      <c r="L1349" s="23"/>
      <c r="M1349" s="23"/>
      <c r="N1349" s="27"/>
      <c r="O1349" s="23"/>
      <c r="P1349" s="23"/>
      <c r="Q1349" s="23"/>
      <c r="R1349" s="23"/>
      <c r="S1349" s="64"/>
      <c r="T1349" s="24"/>
      <c r="U1349" s="49"/>
      <c r="V1349" s="54"/>
      <c r="W1349" s="25"/>
      <c r="X1349" s="25"/>
      <c r="Y1349" s="25"/>
      <c r="Z1349" s="25"/>
      <c r="AA1349" s="25"/>
      <c r="AB1349" s="25"/>
      <c r="AC1349" s="25"/>
      <c r="AD1349" s="55"/>
    </row>
    <row r="1350" spans="1:30" ht="20" customHeight="1" x14ac:dyDescent="0.2">
      <c r="A1350" s="20"/>
      <c r="B1350" s="33"/>
      <c r="C1350" s="63"/>
      <c r="D1350" s="22"/>
      <c r="E1350" s="23"/>
      <c r="F1350" s="23"/>
      <c r="G1350" s="23"/>
      <c r="H1350" s="23"/>
      <c r="I1350" s="23"/>
      <c r="J1350" s="23"/>
      <c r="K1350" s="23"/>
      <c r="L1350" s="23"/>
      <c r="M1350" s="23"/>
      <c r="N1350" s="27"/>
      <c r="O1350" s="23"/>
      <c r="P1350" s="23"/>
      <c r="Q1350" s="23"/>
      <c r="R1350" s="23"/>
      <c r="S1350" s="64"/>
      <c r="T1350" s="24"/>
      <c r="U1350" s="49"/>
      <c r="V1350" s="54"/>
      <c r="W1350" s="25"/>
      <c r="X1350" s="25"/>
      <c r="Y1350" s="25"/>
      <c r="Z1350" s="25"/>
      <c r="AA1350" s="25"/>
      <c r="AB1350" s="25"/>
      <c r="AC1350" s="25"/>
      <c r="AD1350" s="55"/>
    </row>
    <row r="1351" spans="1:30" ht="20" customHeight="1" x14ac:dyDescent="0.2">
      <c r="A1351" s="20"/>
      <c r="B1351" s="33"/>
      <c r="C1351" s="63"/>
      <c r="D1351" s="22"/>
      <c r="E1351" s="23"/>
      <c r="F1351" s="23"/>
      <c r="G1351" s="23"/>
      <c r="H1351" s="23"/>
      <c r="I1351" s="23"/>
      <c r="J1351" s="23"/>
      <c r="K1351" s="23"/>
      <c r="L1351" s="23"/>
      <c r="M1351" s="23"/>
      <c r="N1351" s="27"/>
      <c r="O1351" s="23"/>
      <c r="P1351" s="23"/>
      <c r="Q1351" s="23"/>
      <c r="R1351" s="23"/>
      <c r="S1351" s="64"/>
      <c r="T1351" s="24"/>
      <c r="U1351" s="49"/>
      <c r="V1351" s="54"/>
      <c r="W1351" s="25"/>
      <c r="X1351" s="25"/>
      <c r="Y1351" s="25"/>
      <c r="Z1351" s="25"/>
      <c r="AA1351" s="25"/>
      <c r="AB1351" s="25"/>
      <c r="AC1351" s="25"/>
      <c r="AD1351" s="55"/>
    </row>
    <row r="1352" spans="1:30" ht="20" customHeight="1" x14ac:dyDescent="0.2">
      <c r="A1352" s="20"/>
      <c r="B1352" s="33"/>
      <c r="C1352" s="63"/>
      <c r="D1352" s="22"/>
      <c r="E1352" s="23"/>
      <c r="F1352" s="23"/>
      <c r="G1352" s="23"/>
      <c r="H1352" s="23"/>
      <c r="I1352" s="23"/>
      <c r="J1352" s="23"/>
      <c r="K1352" s="23"/>
      <c r="L1352" s="23"/>
      <c r="M1352" s="23"/>
      <c r="N1352" s="27"/>
      <c r="O1352" s="23"/>
      <c r="P1352" s="23"/>
      <c r="Q1352" s="23"/>
      <c r="R1352" s="23"/>
      <c r="S1352" s="64"/>
      <c r="T1352" s="24"/>
      <c r="U1352" s="49"/>
      <c r="V1352" s="54"/>
      <c r="W1352" s="25"/>
      <c r="X1352" s="25"/>
      <c r="Y1352" s="25"/>
      <c r="Z1352" s="25"/>
      <c r="AA1352" s="25"/>
      <c r="AB1352" s="25"/>
      <c r="AC1352" s="25"/>
      <c r="AD1352" s="55"/>
    </row>
    <row r="1353" spans="1:30" ht="20" customHeight="1" x14ac:dyDescent="0.2">
      <c r="A1353" s="20"/>
      <c r="B1353" s="33"/>
      <c r="C1353" s="63"/>
      <c r="D1353" s="22"/>
      <c r="E1353" s="23"/>
      <c r="F1353" s="23"/>
      <c r="G1353" s="23"/>
      <c r="H1353" s="23"/>
      <c r="I1353" s="23"/>
      <c r="J1353" s="23"/>
      <c r="K1353" s="23"/>
      <c r="L1353" s="23"/>
      <c r="M1353" s="23"/>
      <c r="N1353" s="27"/>
      <c r="O1353" s="23"/>
      <c r="P1353" s="23"/>
      <c r="Q1353" s="23"/>
      <c r="R1353" s="23"/>
      <c r="S1353" s="64"/>
      <c r="T1353" s="24"/>
      <c r="U1353" s="49"/>
      <c r="V1353" s="54"/>
      <c r="W1353" s="25"/>
      <c r="X1353" s="25"/>
      <c r="Y1353" s="25"/>
      <c r="Z1353" s="25"/>
      <c r="AA1353" s="25"/>
      <c r="AB1353" s="25"/>
      <c r="AC1353" s="25"/>
      <c r="AD1353" s="55"/>
    </row>
    <row r="1354" spans="1:30" ht="20" customHeight="1" x14ac:dyDescent="0.2">
      <c r="A1354" s="20"/>
      <c r="B1354" s="33"/>
      <c r="C1354" s="63"/>
      <c r="D1354" s="22"/>
      <c r="E1354" s="23"/>
      <c r="F1354" s="23"/>
      <c r="G1354" s="23"/>
      <c r="H1354" s="23"/>
      <c r="I1354" s="23"/>
      <c r="J1354" s="23"/>
      <c r="K1354" s="23"/>
      <c r="L1354" s="23"/>
      <c r="M1354" s="23"/>
      <c r="N1354" s="27"/>
      <c r="O1354" s="23"/>
      <c r="P1354" s="23"/>
      <c r="Q1354" s="23"/>
      <c r="R1354" s="23"/>
      <c r="S1354" s="64"/>
      <c r="T1354" s="24"/>
      <c r="U1354" s="49"/>
      <c r="V1354" s="54"/>
      <c r="W1354" s="25"/>
      <c r="X1354" s="25"/>
      <c r="Y1354" s="25"/>
      <c r="Z1354" s="25"/>
      <c r="AA1354" s="25"/>
      <c r="AB1354" s="25"/>
      <c r="AC1354" s="25"/>
      <c r="AD1354" s="55"/>
    </row>
    <row r="1355" spans="1:30" ht="20" customHeight="1" x14ac:dyDescent="0.2">
      <c r="A1355" s="20"/>
      <c r="B1355" s="33"/>
      <c r="C1355" s="63"/>
      <c r="D1355" s="22"/>
      <c r="E1355" s="23"/>
      <c r="F1355" s="23"/>
      <c r="G1355" s="23"/>
      <c r="H1355" s="23"/>
      <c r="I1355" s="23"/>
      <c r="J1355" s="23"/>
      <c r="K1355" s="23"/>
      <c r="L1355" s="23"/>
      <c r="M1355" s="23"/>
      <c r="N1355" s="27"/>
      <c r="O1355" s="23"/>
      <c r="P1355" s="23"/>
      <c r="Q1355" s="23"/>
      <c r="R1355" s="23"/>
      <c r="S1355" s="64"/>
      <c r="T1355" s="24"/>
      <c r="U1355" s="49"/>
      <c r="V1355" s="54"/>
      <c r="W1355" s="25"/>
      <c r="X1355" s="25"/>
      <c r="Y1355" s="25"/>
      <c r="Z1355" s="25"/>
      <c r="AA1355" s="25"/>
      <c r="AB1355" s="25"/>
      <c r="AC1355" s="25"/>
      <c r="AD1355" s="55"/>
    </row>
    <row r="1356" spans="1:30" ht="20" customHeight="1" x14ac:dyDescent="0.2">
      <c r="A1356" s="20"/>
      <c r="B1356" s="33"/>
      <c r="C1356" s="63"/>
      <c r="D1356" s="22"/>
      <c r="E1356" s="23"/>
      <c r="F1356" s="23"/>
      <c r="G1356" s="23"/>
      <c r="H1356" s="23"/>
      <c r="I1356" s="23"/>
      <c r="J1356" s="23"/>
      <c r="K1356" s="23"/>
      <c r="L1356" s="23"/>
      <c r="M1356" s="23"/>
      <c r="N1356" s="27"/>
      <c r="O1356" s="23"/>
      <c r="P1356" s="23"/>
      <c r="Q1356" s="23"/>
      <c r="R1356" s="23"/>
      <c r="S1356" s="64"/>
      <c r="T1356" s="24"/>
      <c r="U1356" s="49"/>
      <c r="V1356" s="54"/>
      <c r="W1356" s="25"/>
      <c r="X1356" s="25"/>
      <c r="Y1356" s="25"/>
      <c r="Z1356" s="25"/>
      <c r="AA1356" s="25"/>
      <c r="AB1356" s="25"/>
      <c r="AC1356" s="25"/>
      <c r="AD1356" s="55"/>
    </row>
    <row r="1357" spans="1:30" ht="20" customHeight="1" x14ac:dyDescent="0.2">
      <c r="A1357" s="20"/>
      <c r="B1357" s="33"/>
      <c r="C1357" s="63"/>
      <c r="D1357" s="22"/>
      <c r="E1357" s="23"/>
      <c r="F1357" s="23"/>
      <c r="G1357" s="23"/>
      <c r="H1357" s="23"/>
      <c r="I1357" s="23"/>
      <c r="J1357" s="23"/>
      <c r="K1357" s="23"/>
      <c r="L1357" s="23"/>
      <c r="M1357" s="23"/>
      <c r="N1357" s="27"/>
      <c r="O1357" s="23"/>
      <c r="P1357" s="23"/>
      <c r="Q1357" s="23"/>
      <c r="R1357" s="23"/>
      <c r="S1357" s="64"/>
      <c r="T1357" s="24"/>
      <c r="U1357" s="49"/>
      <c r="V1357" s="54"/>
      <c r="W1357" s="25"/>
      <c r="X1357" s="25"/>
      <c r="Y1357" s="25"/>
      <c r="Z1357" s="25"/>
      <c r="AA1357" s="25"/>
      <c r="AB1357" s="25"/>
      <c r="AC1357" s="25"/>
      <c r="AD1357" s="55"/>
    </row>
    <row r="1358" spans="1:30" ht="20" customHeight="1" x14ac:dyDescent="0.2">
      <c r="A1358" s="20"/>
      <c r="B1358" s="33"/>
      <c r="C1358" s="63"/>
      <c r="D1358" s="22"/>
      <c r="E1358" s="23"/>
      <c r="F1358" s="23"/>
      <c r="G1358" s="23"/>
      <c r="H1358" s="23"/>
      <c r="I1358" s="23"/>
      <c r="J1358" s="23"/>
      <c r="K1358" s="23"/>
      <c r="L1358" s="23"/>
      <c r="M1358" s="23"/>
      <c r="N1358" s="27"/>
      <c r="O1358" s="23"/>
      <c r="P1358" s="23"/>
      <c r="Q1358" s="23"/>
      <c r="R1358" s="23"/>
      <c r="S1358" s="64"/>
      <c r="T1358" s="24"/>
      <c r="U1358" s="49"/>
      <c r="V1358" s="54"/>
      <c r="W1358" s="25"/>
      <c r="X1358" s="25"/>
      <c r="Y1358" s="25"/>
      <c r="Z1358" s="25"/>
      <c r="AA1358" s="25"/>
      <c r="AB1358" s="25"/>
      <c r="AC1358" s="25"/>
      <c r="AD1358" s="55"/>
    </row>
    <row r="1359" spans="1:30" ht="20" customHeight="1" x14ac:dyDescent="0.2">
      <c r="A1359" s="20"/>
      <c r="B1359" s="33"/>
      <c r="C1359" s="63"/>
      <c r="D1359" s="22"/>
      <c r="E1359" s="23"/>
      <c r="F1359" s="23"/>
      <c r="G1359" s="23"/>
      <c r="H1359" s="23"/>
      <c r="I1359" s="23"/>
      <c r="J1359" s="23"/>
      <c r="K1359" s="23"/>
      <c r="L1359" s="23"/>
      <c r="M1359" s="23"/>
      <c r="N1359" s="27"/>
      <c r="O1359" s="23"/>
      <c r="P1359" s="23"/>
      <c r="Q1359" s="23"/>
      <c r="R1359" s="23"/>
      <c r="S1359" s="64"/>
      <c r="T1359" s="24"/>
      <c r="U1359" s="49"/>
      <c r="V1359" s="54"/>
      <c r="W1359" s="25"/>
      <c r="X1359" s="25"/>
      <c r="Y1359" s="25"/>
      <c r="Z1359" s="25"/>
      <c r="AA1359" s="25"/>
      <c r="AB1359" s="25"/>
      <c r="AC1359" s="25"/>
      <c r="AD1359" s="55"/>
    </row>
    <row r="1360" spans="1:30" ht="20" customHeight="1" x14ac:dyDescent="0.2">
      <c r="A1360" s="20"/>
      <c r="B1360" s="33"/>
      <c r="C1360" s="63"/>
      <c r="D1360" s="22"/>
      <c r="E1360" s="23"/>
      <c r="F1360" s="23"/>
      <c r="G1360" s="23"/>
      <c r="H1360" s="23"/>
      <c r="I1360" s="23"/>
      <c r="J1360" s="23"/>
      <c r="K1360" s="23"/>
      <c r="L1360" s="23"/>
      <c r="M1360" s="23"/>
      <c r="N1360" s="27"/>
      <c r="O1360" s="23"/>
      <c r="P1360" s="23"/>
      <c r="Q1360" s="23"/>
      <c r="R1360" s="23"/>
      <c r="S1360" s="64"/>
      <c r="T1360" s="24"/>
      <c r="U1360" s="49"/>
      <c r="V1360" s="54"/>
      <c r="W1360" s="25"/>
      <c r="X1360" s="25"/>
      <c r="Y1360" s="25"/>
      <c r="Z1360" s="25"/>
      <c r="AA1360" s="25"/>
      <c r="AB1360" s="25"/>
      <c r="AC1360" s="25"/>
      <c r="AD1360" s="55"/>
    </row>
    <row r="1361" spans="1:30" ht="20" customHeight="1" x14ac:dyDescent="0.2">
      <c r="A1361" s="20"/>
      <c r="B1361" s="33"/>
      <c r="C1361" s="63"/>
      <c r="D1361" s="22"/>
      <c r="E1361" s="23"/>
      <c r="F1361" s="23"/>
      <c r="G1361" s="23"/>
      <c r="H1361" s="23"/>
      <c r="I1361" s="23"/>
      <c r="J1361" s="23"/>
      <c r="K1361" s="23"/>
      <c r="L1361" s="23"/>
      <c r="M1361" s="23"/>
      <c r="N1361" s="27"/>
      <c r="O1361" s="23"/>
      <c r="P1361" s="23"/>
      <c r="Q1361" s="23"/>
      <c r="R1361" s="23"/>
      <c r="S1361" s="64"/>
      <c r="T1361" s="24"/>
      <c r="U1361" s="49"/>
      <c r="V1361" s="54"/>
      <c r="W1361" s="25"/>
      <c r="X1361" s="25"/>
      <c r="Y1361" s="25"/>
      <c r="Z1361" s="25"/>
      <c r="AA1361" s="25"/>
      <c r="AB1361" s="25"/>
      <c r="AC1361" s="25"/>
      <c r="AD1361" s="55"/>
    </row>
    <row r="1362" spans="1:30" ht="20" customHeight="1" x14ac:dyDescent="0.2">
      <c r="A1362" s="20"/>
      <c r="B1362" s="33"/>
      <c r="C1362" s="63"/>
      <c r="D1362" s="22"/>
      <c r="E1362" s="23"/>
      <c r="F1362" s="23"/>
      <c r="G1362" s="23"/>
      <c r="H1362" s="23"/>
      <c r="I1362" s="23"/>
      <c r="J1362" s="23"/>
      <c r="K1362" s="23"/>
      <c r="L1362" s="23"/>
      <c r="M1362" s="23"/>
      <c r="N1362" s="27"/>
      <c r="O1362" s="23"/>
      <c r="P1362" s="23"/>
      <c r="Q1362" s="23"/>
      <c r="R1362" s="23"/>
      <c r="S1362" s="64"/>
      <c r="T1362" s="24"/>
      <c r="U1362" s="49"/>
      <c r="V1362" s="54"/>
      <c r="W1362" s="25"/>
      <c r="X1362" s="25"/>
      <c r="Y1362" s="25"/>
      <c r="Z1362" s="25"/>
      <c r="AA1362" s="25"/>
      <c r="AB1362" s="25"/>
      <c r="AC1362" s="25"/>
      <c r="AD1362" s="55"/>
    </row>
    <row r="1363" spans="1:30" ht="20" customHeight="1" x14ac:dyDescent="0.2">
      <c r="A1363" s="20"/>
      <c r="B1363" s="33"/>
      <c r="C1363" s="63"/>
      <c r="D1363" s="22"/>
      <c r="E1363" s="23"/>
      <c r="F1363" s="23"/>
      <c r="G1363" s="23"/>
      <c r="H1363" s="23"/>
      <c r="I1363" s="23"/>
      <c r="J1363" s="23"/>
      <c r="K1363" s="23"/>
      <c r="L1363" s="23"/>
      <c r="M1363" s="23"/>
      <c r="N1363" s="27"/>
      <c r="O1363" s="23"/>
      <c r="P1363" s="23"/>
      <c r="Q1363" s="23"/>
      <c r="R1363" s="23"/>
      <c r="S1363" s="64"/>
      <c r="T1363" s="24"/>
      <c r="U1363" s="49"/>
      <c r="V1363" s="54"/>
      <c r="W1363" s="25"/>
      <c r="X1363" s="25"/>
      <c r="Y1363" s="25"/>
      <c r="Z1363" s="25"/>
      <c r="AA1363" s="25"/>
      <c r="AB1363" s="25"/>
      <c r="AC1363" s="25"/>
      <c r="AD1363" s="55"/>
    </row>
    <row r="1364" spans="1:30" ht="20" customHeight="1" x14ac:dyDescent="0.2">
      <c r="A1364" s="20"/>
      <c r="B1364" s="33"/>
      <c r="C1364" s="63"/>
      <c r="D1364" s="22"/>
      <c r="E1364" s="23"/>
      <c r="F1364" s="23"/>
      <c r="G1364" s="23"/>
      <c r="H1364" s="23"/>
      <c r="I1364" s="23"/>
      <c r="J1364" s="23"/>
      <c r="K1364" s="23"/>
      <c r="L1364" s="23"/>
      <c r="M1364" s="23"/>
      <c r="N1364" s="27"/>
      <c r="O1364" s="23"/>
      <c r="P1364" s="23"/>
      <c r="Q1364" s="23"/>
      <c r="R1364" s="23"/>
      <c r="S1364" s="64"/>
      <c r="T1364" s="24"/>
      <c r="U1364" s="49"/>
      <c r="V1364" s="54"/>
      <c r="W1364" s="25"/>
      <c r="X1364" s="25"/>
      <c r="Y1364" s="25"/>
      <c r="Z1364" s="25"/>
      <c r="AA1364" s="25"/>
      <c r="AB1364" s="25"/>
      <c r="AC1364" s="25"/>
      <c r="AD1364" s="55"/>
    </row>
    <row r="1365" spans="1:30" ht="20" customHeight="1" x14ac:dyDescent="0.2">
      <c r="A1365" s="20"/>
      <c r="B1365" s="33"/>
      <c r="C1365" s="63"/>
      <c r="D1365" s="22"/>
      <c r="E1365" s="23"/>
      <c r="F1365" s="23"/>
      <c r="G1365" s="23"/>
      <c r="H1365" s="23"/>
      <c r="I1365" s="23"/>
      <c r="J1365" s="23"/>
      <c r="K1365" s="23"/>
      <c r="L1365" s="23"/>
      <c r="M1365" s="23"/>
      <c r="N1365" s="27"/>
      <c r="O1365" s="23"/>
      <c r="P1365" s="23"/>
      <c r="Q1365" s="23"/>
      <c r="R1365" s="23"/>
      <c r="S1365" s="64"/>
      <c r="T1365" s="24"/>
      <c r="U1365" s="49"/>
      <c r="V1365" s="54"/>
      <c r="W1365" s="25"/>
      <c r="X1365" s="25"/>
      <c r="Y1365" s="25"/>
      <c r="Z1365" s="25"/>
      <c r="AA1365" s="25"/>
      <c r="AB1365" s="25"/>
      <c r="AC1365" s="25"/>
      <c r="AD1365" s="55"/>
    </row>
    <row r="1366" spans="1:30" ht="20" customHeight="1" x14ac:dyDescent="0.2">
      <c r="A1366" s="20"/>
      <c r="B1366" s="33"/>
      <c r="C1366" s="63"/>
      <c r="D1366" s="22"/>
      <c r="E1366" s="23"/>
      <c r="F1366" s="23"/>
      <c r="G1366" s="23"/>
      <c r="H1366" s="23"/>
      <c r="I1366" s="23"/>
      <c r="J1366" s="23"/>
      <c r="K1366" s="23"/>
      <c r="L1366" s="23"/>
      <c r="M1366" s="23"/>
      <c r="N1366" s="27"/>
      <c r="O1366" s="23"/>
      <c r="P1366" s="23"/>
      <c r="Q1366" s="23"/>
      <c r="R1366" s="23"/>
      <c r="S1366" s="64"/>
      <c r="T1366" s="24"/>
      <c r="U1366" s="49"/>
      <c r="V1366" s="54"/>
      <c r="W1366" s="25"/>
      <c r="X1366" s="25"/>
      <c r="Y1366" s="25"/>
      <c r="Z1366" s="25"/>
      <c r="AA1366" s="25"/>
      <c r="AB1366" s="25"/>
      <c r="AC1366" s="25"/>
      <c r="AD1366" s="55"/>
    </row>
    <row r="1367" spans="1:30" ht="20" customHeight="1" x14ac:dyDescent="0.2">
      <c r="A1367" s="20"/>
      <c r="B1367" s="33"/>
      <c r="C1367" s="63"/>
      <c r="D1367" s="22"/>
      <c r="E1367" s="23"/>
      <c r="F1367" s="23"/>
      <c r="G1367" s="23"/>
      <c r="H1367" s="23"/>
      <c r="I1367" s="23"/>
      <c r="J1367" s="23"/>
      <c r="K1367" s="23"/>
      <c r="L1367" s="23"/>
      <c r="M1367" s="23"/>
      <c r="N1367" s="27"/>
      <c r="O1367" s="23"/>
      <c r="P1367" s="23"/>
      <c r="Q1367" s="23"/>
      <c r="R1367" s="23"/>
      <c r="S1367" s="64"/>
      <c r="T1367" s="24"/>
      <c r="U1367" s="49"/>
      <c r="V1367" s="54"/>
      <c r="W1367" s="25"/>
      <c r="X1367" s="25"/>
      <c r="Y1367" s="25"/>
      <c r="Z1367" s="25"/>
      <c r="AA1367" s="25"/>
      <c r="AB1367" s="25"/>
      <c r="AC1367" s="25"/>
      <c r="AD1367" s="55"/>
    </row>
    <row r="1368" spans="1:30" ht="20" customHeight="1" x14ac:dyDescent="0.2">
      <c r="A1368" s="20"/>
      <c r="B1368" s="33"/>
      <c r="C1368" s="63"/>
      <c r="D1368" s="22"/>
      <c r="E1368" s="23"/>
      <c r="F1368" s="23"/>
      <c r="G1368" s="23"/>
      <c r="H1368" s="23"/>
      <c r="I1368" s="23"/>
      <c r="J1368" s="23"/>
      <c r="K1368" s="23"/>
      <c r="L1368" s="23"/>
      <c r="M1368" s="23"/>
      <c r="N1368" s="27"/>
      <c r="O1368" s="23"/>
      <c r="P1368" s="23"/>
      <c r="Q1368" s="23"/>
      <c r="R1368" s="23"/>
      <c r="S1368" s="64"/>
      <c r="T1368" s="24"/>
      <c r="U1368" s="49"/>
      <c r="V1368" s="54"/>
      <c r="W1368" s="25"/>
      <c r="X1368" s="25"/>
      <c r="Y1368" s="25"/>
      <c r="Z1368" s="25"/>
      <c r="AA1368" s="25"/>
      <c r="AB1368" s="25"/>
      <c r="AC1368" s="25"/>
      <c r="AD1368" s="55"/>
    </row>
    <row r="1369" spans="1:30" ht="20" customHeight="1" x14ac:dyDescent="0.2">
      <c r="A1369" s="20"/>
      <c r="B1369" s="33"/>
      <c r="C1369" s="63"/>
      <c r="D1369" s="22"/>
      <c r="E1369" s="23"/>
      <c r="F1369" s="23"/>
      <c r="G1369" s="23"/>
      <c r="H1369" s="23"/>
      <c r="I1369" s="23"/>
      <c r="J1369" s="23"/>
      <c r="K1369" s="23"/>
      <c r="L1369" s="23"/>
      <c r="M1369" s="23"/>
      <c r="N1369" s="27"/>
      <c r="O1369" s="23"/>
      <c r="P1369" s="23"/>
      <c r="Q1369" s="23"/>
      <c r="R1369" s="23"/>
      <c r="S1369" s="64"/>
      <c r="T1369" s="24"/>
      <c r="U1369" s="49"/>
      <c r="V1369" s="54"/>
      <c r="W1369" s="25"/>
      <c r="X1369" s="25"/>
      <c r="Y1369" s="25"/>
      <c r="Z1369" s="25"/>
      <c r="AA1369" s="25"/>
      <c r="AB1369" s="25"/>
      <c r="AC1369" s="25"/>
      <c r="AD1369" s="55"/>
    </row>
    <row r="1370" spans="1:30" ht="20" customHeight="1" x14ac:dyDescent="0.2">
      <c r="A1370" s="20"/>
      <c r="B1370" s="33"/>
      <c r="C1370" s="63"/>
      <c r="D1370" s="22"/>
      <c r="E1370" s="23"/>
      <c r="F1370" s="23"/>
      <c r="G1370" s="23"/>
      <c r="H1370" s="23"/>
      <c r="I1370" s="23"/>
      <c r="J1370" s="23"/>
      <c r="K1370" s="23"/>
      <c r="L1370" s="23"/>
      <c r="M1370" s="23"/>
      <c r="N1370" s="27"/>
      <c r="O1370" s="23"/>
      <c r="P1370" s="23"/>
      <c r="Q1370" s="23"/>
      <c r="R1370" s="23"/>
      <c r="S1370" s="64"/>
      <c r="T1370" s="24"/>
      <c r="U1370" s="49"/>
      <c r="V1370" s="54"/>
      <c r="W1370" s="25"/>
      <c r="X1370" s="25"/>
      <c r="Y1370" s="25"/>
      <c r="Z1370" s="25"/>
      <c r="AA1370" s="25"/>
      <c r="AB1370" s="25"/>
      <c r="AC1370" s="25"/>
      <c r="AD1370" s="55"/>
    </row>
    <row r="1371" spans="1:30" ht="20" customHeight="1" x14ac:dyDescent="0.2">
      <c r="A1371" s="20"/>
      <c r="B1371" s="33"/>
      <c r="C1371" s="63"/>
      <c r="D1371" s="22"/>
      <c r="E1371" s="23"/>
      <c r="F1371" s="23"/>
      <c r="G1371" s="23"/>
      <c r="H1371" s="23"/>
      <c r="I1371" s="23"/>
      <c r="J1371" s="23"/>
      <c r="K1371" s="23"/>
      <c r="L1371" s="23"/>
      <c r="M1371" s="23"/>
      <c r="N1371" s="27"/>
      <c r="O1371" s="23"/>
      <c r="P1371" s="23"/>
      <c r="Q1371" s="23"/>
      <c r="R1371" s="23"/>
      <c r="S1371" s="64"/>
      <c r="T1371" s="24"/>
      <c r="U1371" s="49"/>
      <c r="V1371" s="54"/>
      <c r="W1371" s="25"/>
      <c r="X1371" s="25"/>
      <c r="Y1371" s="25"/>
      <c r="Z1371" s="25"/>
      <c r="AA1371" s="25"/>
      <c r="AB1371" s="25"/>
      <c r="AC1371" s="25"/>
      <c r="AD1371" s="55"/>
    </row>
    <row r="1372" spans="1:30" ht="20" customHeight="1" x14ac:dyDescent="0.2">
      <c r="A1372" s="20"/>
      <c r="B1372" s="33"/>
      <c r="C1372" s="63"/>
      <c r="D1372" s="22"/>
      <c r="E1372" s="23"/>
      <c r="F1372" s="23"/>
      <c r="G1372" s="23"/>
      <c r="H1372" s="23"/>
      <c r="I1372" s="23"/>
      <c r="J1372" s="23"/>
      <c r="K1372" s="23"/>
      <c r="L1372" s="23"/>
      <c r="M1372" s="23"/>
      <c r="N1372" s="27"/>
      <c r="O1372" s="23"/>
      <c r="P1372" s="23"/>
      <c r="Q1372" s="23"/>
      <c r="R1372" s="23"/>
      <c r="S1372" s="64"/>
      <c r="T1372" s="24"/>
      <c r="U1372" s="49"/>
      <c r="V1372" s="54"/>
      <c r="W1372" s="25"/>
      <c r="X1372" s="25"/>
      <c r="Y1372" s="25"/>
      <c r="Z1372" s="25"/>
      <c r="AA1372" s="25"/>
      <c r="AB1372" s="25"/>
      <c r="AC1372" s="25"/>
      <c r="AD1372" s="55"/>
    </row>
    <row r="1373" spans="1:30" ht="20" customHeight="1" x14ac:dyDescent="0.2">
      <c r="A1373" s="20"/>
      <c r="B1373" s="33"/>
      <c r="C1373" s="63"/>
      <c r="D1373" s="22"/>
      <c r="E1373" s="23"/>
      <c r="F1373" s="23"/>
      <c r="G1373" s="23"/>
      <c r="H1373" s="23"/>
      <c r="I1373" s="23"/>
      <c r="J1373" s="23"/>
      <c r="K1373" s="23"/>
      <c r="L1373" s="23"/>
      <c r="M1373" s="23"/>
      <c r="N1373" s="27"/>
      <c r="O1373" s="23"/>
      <c r="P1373" s="23"/>
      <c r="Q1373" s="23"/>
      <c r="R1373" s="23"/>
      <c r="S1373" s="64"/>
      <c r="T1373" s="24"/>
      <c r="U1373" s="49"/>
      <c r="V1373" s="54"/>
      <c r="W1373" s="25"/>
      <c r="X1373" s="25"/>
      <c r="Y1373" s="25"/>
      <c r="Z1373" s="25"/>
      <c r="AA1373" s="25"/>
      <c r="AB1373" s="25"/>
      <c r="AC1373" s="25"/>
      <c r="AD1373" s="55"/>
    </row>
    <row r="1374" spans="1:30" ht="20" customHeight="1" x14ac:dyDescent="0.2">
      <c r="A1374" s="20"/>
      <c r="B1374" s="33"/>
      <c r="C1374" s="63"/>
      <c r="D1374" s="22"/>
      <c r="E1374" s="23"/>
      <c r="F1374" s="23"/>
      <c r="G1374" s="23"/>
      <c r="H1374" s="23"/>
      <c r="I1374" s="23"/>
      <c r="J1374" s="23"/>
      <c r="K1374" s="23"/>
      <c r="L1374" s="23"/>
      <c r="M1374" s="23"/>
      <c r="N1374" s="27"/>
      <c r="O1374" s="23"/>
      <c r="P1374" s="23"/>
      <c r="Q1374" s="23"/>
      <c r="R1374" s="23"/>
      <c r="S1374" s="64"/>
      <c r="T1374" s="24"/>
      <c r="U1374" s="49"/>
      <c r="V1374" s="54"/>
      <c r="W1374" s="25"/>
      <c r="X1374" s="25"/>
      <c r="Y1374" s="25"/>
      <c r="Z1374" s="25"/>
      <c r="AA1374" s="25"/>
      <c r="AB1374" s="25"/>
      <c r="AC1374" s="25"/>
      <c r="AD1374" s="55"/>
    </row>
    <row r="1375" spans="1:30" ht="20" customHeight="1" x14ac:dyDescent="0.2">
      <c r="A1375" s="20"/>
      <c r="B1375" s="33"/>
      <c r="C1375" s="63"/>
      <c r="D1375" s="22"/>
      <c r="E1375" s="23"/>
      <c r="F1375" s="23"/>
      <c r="G1375" s="23"/>
      <c r="H1375" s="23"/>
      <c r="I1375" s="23"/>
      <c r="J1375" s="23"/>
      <c r="K1375" s="23"/>
      <c r="L1375" s="23"/>
      <c r="M1375" s="23"/>
      <c r="N1375" s="27"/>
      <c r="O1375" s="23"/>
      <c r="P1375" s="23"/>
      <c r="Q1375" s="23"/>
      <c r="R1375" s="23"/>
      <c r="S1375" s="64"/>
      <c r="T1375" s="24"/>
      <c r="U1375" s="49"/>
      <c r="V1375" s="54"/>
      <c r="W1375" s="25"/>
      <c r="X1375" s="25"/>
      <c r="Y1375" s="25"/>
      <c r="Z1375" s="25"/>
      <c r="AA1375" s="25"/>
      <c r="AB1375" s="25"/>
      <c r="AC1375" s="25"/>
      <c r="AD1375" s="55"/>
    </row>
    <row r="1376" spans="1:30" ht="20" customHeight="1" x14ac:dyDescent="0.2">
      <c r="A1376" s="20"/>
      <c r="B1376" s="33"/>
      <c r="C1376" s="63"/>
      <c r="D1376" s="22"/>
      <c r="E1376" s="23"/>
      <c r="F1376" s="23"/>
      <c r="G1376" s="23"/>
      <c r="H1376" s="23"/>
      <c r="I1376" s="23"/>
      <c r="J1376" s="23"/>
      <c r="K1376" s="23"/>
      <c r="L1376" s="23"/>
      <c r="M1376" s="23"/>
      <c r="N1376" s="27"/>
      <c r="O1376" s="23"/>
      <c r="P1376" s="23"/>
      <c r="Q1376" s="23"/>
      <c r="R1376" s="23"/>
      <c r="S1376" s="64"/>
      <c r="T1376" s="24"/>
      <c r="U1376" s="49"/>
      <c r="V1376" s="54"/>
      <c r="W1376" s="25"/>
      <c r="X1376" s="25"/>
      <c r="Y1376" s="25"/>
      <c r="Z1376" s="25"/>
      <c r="AA1376" s="25"/>
      <c r="AB1376" s="25"/>
      <c r="AC1376" s="25"/>
      <c r="AD1376" s="55"/>
    </row>
    <row r="1377" spans="1:30" ht="20" customHeight="1" x14ac:dyDescent="0.2">
      <c r="A1377" s="20"/>
      <c r="B1377" s="33"/>
      <c r="C1377" s="63"/>
      <c r="D1377" s="22"/>
      <c r="E1377" s="23"/>
      <c r="F1377" s="23"/>
      <c r="G1377" s="23"/>
      <c r="H1377" s="23"/>
      <c r="I1377" s="23"/>
      <c r="J1377" s="23"/>
      <c r="K1377" s="23"/>
      <c r="L1377" s="23"/>
      <c r="M1377" s="23"/>
      <c r="N1377" s="27"/>
      <c r="O1377" s="23"/>
      <c r="P1377" s="23"/>
      <c r="Q1377" s="23"/>
      <c r="R1377" s="23"/>
      <c r="S1377" s="64"/>
      <c r="T1377" s="24"/>
      <c r="U1377" s="49"/>
      <c r="V1377" s="54"/>
      <c r="W1377" s="25"/>
      <c r="X1377" s="25"/>
      <c r="Y1377" s="25"/>
      <c r="Z1377" s="25"/>
      <c r="AA1377" s="25"/>
      <c r="AB1377" s="25"/>
      <c r="AC1377" s="25"/>
      <c r="AD1377" s="55"/>
    </row>
    <row r="1378" spans="1:30" ht="20" customHeight="1" x14ac:dyDescent="0.2">
      <c r="A1378" s="20"/>
      <c r="B1378" s="33"/>
      <c r="C1378" s="63"/>
      <c r="D1378" s="22"/>
      <c r="E1378" s="23"/>
      <c r="F1378" s="23"/>
      <c r="G1378" s="23"/>
      <c r="H1378" s="23"/>
      <c r="I1378" s="23"/>
      <c r="J1378" s="23"/>
      <c r="K1378" s="23"/>
      <c r="L1378" s="23"/>
      <c r="M1378" s="23"/>
      <c r="N1378" s="27"/>
      <c r="O1378" s="23"/>
      <c r="P1378" s="23"/>
      <c r="Q1378" s="23"/>
      <c r="R1378" s="23"/>
      <c r="S1378" s="64"/>
      <c r="T1378" s="24"/>
      <c r="U1378" s="49"/>
      <c r="V1378" s="54"/>
      <c r="W1378" s="25"/>
      <c r="X1378" s="25"/>
      <c r="Y1378" s="25"/>
      <c r="Z1378" s="25"/>
      <c r="AA1378" s="25"/>
      <c r="AB1378" s="25"/>
      <c r="AC1378" s="25"/>
      <c r="AD1378" s="55"/>
    </row>
    <row r="1379" spans="1:30" ht="20" customHeight="1" x14ac:dyDescent="0.2">
      <c r="A1379" s="20"/>
      <c r="B1379" s="33"/>
      <c r="C1379" s="63"/>
      <c r="D1379" s="22"/>
      <c r="E1379" s="23"/>
      <c r="F1379" s="23"/>
      <c r="G1379" s="23"/>
      <c r="H1379" s="23"/>
      <c r="I1379" s="23"/>
      <c r="J1379" s="23"/>
      <c r="K1379" s="23"/>
      <c r="L1379" s="23"/>
      <c r="M1379" s="23"/>
      <c r="N1379" s="27"/>
      <c r="O1379" s="23"/>
      <c r="P1379" s="23"/>
      <c r="Q1379" s="23"/>
      <c r="R1379" s="23"/>
      <c r="S1379" s="64"/>
      <c r="T1379" s="24"/>
      <c r="U1379" s="49"/>
      <c r="V1379" s="54"/>
      <c r="W1379" s="25"/>
      <c r="X1379" s="25"/>
      <c r="Y1379" s="25"/>
      <c r="Z1379" s="25"/>
      <c r="AA1379" s="25"/>
      <c r="AB1379" s="25"/>
      <c r="AC1379" s="25"/>
      <c r="AD1379" s="55"/>
    </row>
    <row r="1380" spans="1:30" ht="20" customHeight="1" x14ac:dyDescent="0.2">
      <c r="A1380" s="20"/>
      <c r="B1380" s="33"/>
      <c r="C1380" s="63"/>
      <c r="D1380" s="22"/>
      <c r="E1380" s="23"/>
      <c r="F1380" s="23"/>
      <c r="G1380" s="23"/>
      <c r="H1380" s="23"/>
      <c r="I1380" s="23"/>
      <c r="J1380" s="23"/>
      <c r="K1380" s="23"/>
      <c r="L1380" s="23"/>
      <c r="M1380" s="23"/>
      <c r="N1380" s="27"/>
      <c r="O1380" s="23"/>
      <c r="P1380" s="23"/>
      <c r="Q1380" s="23"/>
      <c r="R1380" s="23"/>
      <c r="S1380" s="64"/>
      <c r="T1380" s="24"/>
      <c r="U1380" s="49"/>
      <c r="V1380" s="54"/>
      <c r="W1380" s="25"/>
      <c r="X1380" s="25"/>
      <c r="Y1380" s="25"/>
      <c r="Z1380" s="25"/>
      <c r="AA1380" s="25"/>
      <c r="AB1380" s="25"/>
      <c r="AC1380" s="25"/>
      <c r="AD1380" s="55"/>
    </row>
    <row r="1381" spans="1:30" ht="20" customHeight="1" x14ac:dyDescent="0.2">
      <c r="A1381" s="20"/>
      <c r="B1381" s="33"/>
      <c r="C1381" s="63"/>
      <c r="D1381" s="22"/>
      <c r="E1381" s="23"/>
      <c r="F1381" s="23"/>
      <c r="G1381" s="23"/>
      <c r="H1381" s="23"/>
      <c r="I1381" s="23"/>
      <c r="J1381" s="23"/>
      <c r="K1381" s="23"/>
      <c r="L1381" s="23"/>
      <c r="M1381" s="23"/>
      <c r="N1381" s="27"/>
      <c r="O1381" s="23"/>
      <c r="P1381" s="23"/>
      <c r="Q1381" s="23"/>
      <c r="R1381" s="23"/>
      <c r="S1381" s="64"/>
      <c r="T1381" s="24"/>
      <c r="U1381" s="49"/>
      <c r="V1381" s="54"/>
      <c r="W1381" s="25"/>
      <c r="X1381" s="25"/>
      <c r="Y1381" s="25"/>
      <c r="Z1381" s="25"/>
      <c r="AA1381" s="25"/>
      <c r="AB1381" s="25"/>
      <c r="AC1381" s="25"/>
      <c r="AD1381" s="55"/>
    </row>
    <row r="1382" spans="1:30" ht="20" customHeight="1" x14ac:dyDescent="0.2">
      <c r="A1382" s="20"/>
      <c r="B1382" s="33"/>
      <c r="C1382" s="63"/>
      <c r="D1382" s="22"/>
      <c r="E1382" s="23"/>
      <c r="F1382" s="23"/>
      <c r="G1382" s="23"/>
      <c r="H1382" s="23"/>
      <c r="I1382" s="23"/>
      <c r="J1382" s="23"/>
      <c r="K1382" s="23"/>
      <c r="L1382" s="23"/>
      <c r="M1382" s="23"/>
      <c r="N1382" s="27"/>
      <c r="O1382" s="23"/>
      <c r="P1382" s="23"/>
      <c r="Q1382" s="23"/>
      <c r="R1382" s="23"/>
      <c r="S1382" s="64"/>
      <c r="T1382" s="24"/>
      <c r="U1382" s="49"/>
      <c r="V1382" s="54"/>
      <c r="W1382" s="25"/>
      <c r="X1382" s="25"/>
      <c r="Y1382" s="25"/>
      <c r="Z1382" s="25"/>
      <c r="AA1382" s="25"/>
      <c r="AB1382" s="25"/>
      <c r="AC1382" s="25"/>
      <c r="AD1382" s="55"/>
    </row>
    <row r="1383" spans="1:30" ht="20" customHeight="1" x14ac:dyDescent="0.2">
      <c r="A1383" s="20"/>
      <c r="B1383" s="33"/>
      <c r="C1383" s="63"/>
      <c r="D1383" s="22"/>
      <c r="E1383" s="23"/>
      <c r="F1383" s="23"/>
      <c r="G1383" s="23"/>
      <c r="H1383" s="23"/>
      <c r="I1383" s="23"/>
      <c r="J1383" s="23"/>
      <c r="K1383" s="23"/>
      <c r="L1383" s="23"/>
      <c r="M1383" s="23"/>
      <c r="N1383" s="27"/>
      <c r="O1383" s="23"/>
      <c r="P1383" s="23"/>
      <c r="Q1383" s="23"/>
      <c r="R1383" s="23"/>
      <c r="S1383" s="64"/>
      <c r="T1383" s="24"/>
      <c r="U1383" s="49"/>
      <c r="V1383" s="54"/>
      <c r="W1383" s="25"/>
      <c r="X1383" s="25"/>
      <c r="Y1383" s="25"/>
      <c r="Z1383" s="25"/>
      <c r="AA1383" s="25"/>
      <c r="AB1383" s="25"/>
      <c r="AC1383" s="25"/>
      <c r="AD1383" s="55"/>
    </row>
    <row r="1384" spans="1:30" ht="20" customHeight="1" x14ac:dyDescent="0.2">
      <c r="A1384" s="20"/>
      <c r="B1384" s="33"/>
      <c r="C1384" s="63"/>
      <c r="D1384" s="22"/>
      <c r="E1384" s="23"/>
      <c r="F1384" s="23"/>
      <c r="G1384" s="23"/>
      <c r="H1384" s="23"/>
      <c r="I1384" s="23"/>
      <c r="J1384" s="23"/>
      <c r="K1384" s="23"/>
      <c r="L1384" s="23"/>
      <c r="M1384" s="23"/>
      <c r="N1384" s="27"/>
      <c r="O1384" s="23"/>
      <c r="P1384" s="23"/>
      <c r="Q1384" s="23"/>
      <c r="R1384" s="23"/>
      <c r="S1384" s="64"/>
      <c r="T1384" s="24"/>
      <c r="U1384" s="49"/>
      <c r="V1384" s="54"/>
      <c r="W1384" s="25"/>
      <c r="X1384" s="25"/>
      <c r="Y1384" s="25"/>
      <c r="Z1384" s="25"/>
      <c r="AA1384" s="25"/>
      <c r="AB1384" s="25"/>
      <c r="AC1384" s="25"/>
      <c r="AD1384" s="55"/>
    </row>
    <row r="1385" spans="1:30" ht="20" customHeight="1" x14ac:dyDescent="0.2">
      <c r="A1385" s="20"/>
      <c r="B1385" s="33"/>
      <c r="C1385" s="63"/>
      <c r="D1385" s="22"/>
      <c r="E1385" s="23"/>
      <c r="F1385" s="23"/>
      <c r="G1385" s="23"/>
      <c r="H1385" s="23"/>
      <c r="I1385" s="23"/>
      <c r="J1385" s="23"/>
      <c r="K1385" s="23"/>
      <c r="L1385" s="23"/>
      <c r="M1385" s="23"/>
      <c r="N1385" s="27"/>
      <c r="O1385" s="23"/>
      <c r="P1385" s="23"/>
      <c r="Q1385" s="23"/>
      <c r="R1385" s="23"/>
      <c r="S1385" s="64"/>
      <c r="T1385" s="24"/>
      <c r="U1385" s="49"/>
      <c r="V1385" s="54"/>
      <c r="W1385" s="25"/>
      <c r="X1385" s="25"/>
      <c r="Y1385" s="25"/>
      <c r="Z1385" s="25"/>
      <c r="AA1385" s="25"/>
      <c r="AB1385" s="25"/>
      <c r="AC1385" s="25"/>
      <c r="AD1385" s="55"/>
    </row>
    <row r="1386" spans="1:30" ht="20" customHeight="1" x14ac:dyDescent="0.2">
      <c r="A1386" s="20"/>
      <c r="B1386" s="33"/>
      <c r="C1386" s="63"/>
      <c r="D1386" s="22"/>
      <c r="E1386" s="23"/>
      <c r="F1386" s="23"/>
      <c r="G1386" s="23"/>
      <c r="H1386" s="23"/>
      <c r="I1386" s="23"/>
      <c r="J1386" s="23"/>
      <c r="K1386" s="23"/>
      <c r="L1386" s="23"/>
      <c r="M1386" s="23"/>
      <c r="N1386" s="27"/>
      <c r="O1386" s="23"/>
      <c r="P1386" s="23"/>
      <c r="Q1386" s="23"/>
      <c r="R1386" s="23"/>
      <c r="S1386" s="64"/>
      <c r="T1386" s="24"/>
      <c r="U1386" s="49"/>
      <c r="V1386" s="54"/>
      <c r="W1386" s="25"/>
      <c r="X1386" s="25"/>
      <c r="Y1386" s="25"/>
      <c r="Z1386" s="25"/>
      <c r="AA1386" s="25"/>
      <c r="AB1386" s="25"/>
      <c r="AC1386" s="25"/>
      <c r="AD1386" s="55"/>
    </row>
    <row r="1387" spans="1:30" ht="20" customHeight="1" x14ac:dyDescent="0.2">
      <c r="A1387" s="20"/>
      <c r="B1387" s="33"/>
      <c r="C1387" s="63"/>
      <c r="D1387" s="22"/>
      <c r="E1387" s="23"/>
      <c r="F1387" s="23"/>
      <c r="G1387" s="23"/>
      <c r="H1387" s="23"/>
      <c r="I1387" s="23"/>
      <c r="J1387" s="23"/>
      <c r="K1387" s="23"/>
      <c r="L1387" s="23"/>
      <c r="M1387" s="23"/>
      <c r="N1387" s="27"/>
      <c r="O1387" s="23"/>
      <c r="P1387" s="23"/>
      <c r="Q1387" s="23"/>
      <c r="R1387" s="23"/>
      <c r="S1387" s="64"/>
      <c r="T1387" s="24"/>
      <c r="U1387" s="49"/>
      <c r="V1387" s="54"/>
      <c r="W1387" s="25"/>
      <c r="X1387" s="25"/>
      <c r="Y1387" s="25"/>
      <c r="Z1387" s="25"/>
      <c r="AA1387" s="25"/>
      <c r="AB1387" s="25"/>
      <c r="AC1387" s="25"/>
      <c r="AD1387" s="55"/>
    </row>
    <row r="1388" spans="1:30" ht="20" customHeight="1" x14ac:dyDescent="0.2">
      <c r="A1388" s="20"/>
      <c r="B1388" s="33"/>
      <c r="C1388" s="63"/>
      <c r="D1388" s="22"/>
      <c r="E1388" s="23"/>
      <c r="F1388" s="23"/>
      <c r="G1388" s="23"/>
      <c r="H1388" s="23"/>
      <c r="I1388" s="23"/>
      <c r="J1388" s="23"/>
      <c r="K1388" s="23"/>
      <c r="L1388" s="23"/>
      <c r="M1388" s="23"/>
      <c r="N1388" s="27"/>
      <c r="O1388" s="23"/>
      <c r="P1388" s="23"/>
      <c r="Q1388" s="23"/>
      <c r="R1388" s="23"/>
      <c r="S1388" s="64"/>
      <c r="T1388" s="24"/>
      <c r="U1388" s="49"/>
      <c r="V1388" s="54"/>
      <c r="W1388" s="25"/>
      <c r="X1388" s="25"/>
      <c r="Y1388" s="25"/>
      <c r="Z1388" s="25"/>
      <c r="AA1388" s="25"/>
      <c r="AB1388" s="25"/>
      <c r="AC1388" s="25"/>
      <c r="AD1388" s="55"/>
    </row>
    <row r="1389" spans="1:30" ht="20" customHeight="1" x14ac:dyDescent="0.2">
      <c r="A1389" s="20"/>
      <c r="B1389" s="33"/>
      <c r="C1389" s="63"/>
      <c r="D1389" s="22"/>
      <c r="E1389" s="23"/>
      <c r="F1389" s="23"/>
      <c r="G1389" s="23"/>
      <c r="H1389" s="23"/>
      <c r="I1389" s="23"/>
      <c r="J1389" s="23"/>
      <c r="K1389" s="23"/>
      <c r="L1389" s="23"/>
      <c r="M1389" s="23"/>
      <c r="N1389" s="27"/>
      <c r="O1389" s="23"/>
      <c r="P1389" s="23"/>
      <c r="Q1389" s="23"/>
      <c r="R1389" s="23"/>
      <c r="S1389" s="64"/>
      <c r="T1389" s="24"/>
      <c r="U1389" s="49"/>
      <c r="V1389" s="54"/>
      <c r="W1389" s="25"/>
      <c r="X1389" s="25"/>
      <c r="Y1389" s="25"/>
      <c r="Z1389" s="25"/>
      <c r="AA1389" s="25"/>
      <c r="AB1389" s="25"/>
      <c r="AC1389" s="25"/>
      <c r="AD1389" s="55"/>
    </row>
    <row r="1390" spans="1:30" ht="20" customHeight="1" x14ac:dyDescent="0.2">
      <c r="A1390" s="20"/>
      <c r="B1390" s="33"/>
      <c r="C1390" s="63"/>
      <c r="D1390" s="22"/>
      <c r="E1390" s="23"/>
      <c r="F1390" s="23"/>
      <c r="G1390" s="23"/>
      <c r="H1390" s="23"/>
      <c r="I1390" s="23"/>
      <c r="J1390" s="23"/>
      <c r="K1390" s="23"/>
      <c r="L1390" s="23"/>
      <c r="M1390" s="23"/>
      <c r="N1390" s="27"/>
      <c r="O1390" s="23"/>
      <c r="P1390" s="23"/>
      <c r="Q1390" s="23"/>
      <c r="R1390" s="23"/>
      <c r="S1390" s="64"/>
      <c r="T1390" s="24"/>
      <c r="U1390" s="49"/>
      <c r="V1390" s="54"/>
      <c r="W1390" s="25"/>
      <c r="X1390" s="25"/>
      <c r="Y1390" s="25"/>
      <c r="Z1390" s="25"/>
      <c r="AA1390" s="25"/>
      <c r="AB1390" s="25"/>
      <c r="AC1390" s="25"/>
      <c r="AD1390" s="55"/>
    </row>
    <row r="1391" spans="1:30" ht="20" customHeight="1" x14ac:dyDescent="0.2">
      <c r="A1391" s="20"/>
      <c r="B1391" s="33"/>
      <c r="C1391" s="63"/>
      <c r="D1391" s="22"/>
      <c r="E1391" s="23"/>
      <c r="F1391" s="23"/>
      <c r="G1391" s="23"/>
      <c r="H1391" s="23"/>
      <c r="I1391" s="23"/>
      <c r="J1391" s="23"/>
      <c r="K1391" s="23"/>
      <c r="L1391" s="23"/>
      <c r="M1391" s="23"/>
      <c r="N1391" s="27"/>
      <c r="O1391" s="23"/>
      <c r="P1391" s="23"/>
      <c r="Q1391" s="23"/>
      <c r="R1391" s="23"/>
      <c r="S1391" s="64"/>
      <c r="T1391" s="24"/>
      <c r="U1391" s="49"/>
      <c r="V1391" s="54"/>
      <c r="W1391" s="25"/>
      <c r="X1391" s="25"/>
      <c r="Y1391" s="25"/>
      <c r="Z1391" s="25"/>
      <c r="AA1391" s="25"/>
      <c r="AB1391" s="25"/>
      <c r="AC1391" s="25"/>
      <c r="AD1391" s="55"/>
    </row>
    <row r="1392" spans="1:30" ht="20" customHeight="1" x14ac:dyDescent="0.2">
      <c r="A1392" s="20"/>
      <c r="B1392" s="33"/>
      <c r="C1392" s="63"/>
      <c r="D1392" s="22"/>
      <c r="E1392" s="23"/>
      <c r="F1392" s="23"/>
      <c r="G1392" s="23"/>
      <c r="H1392" s="23"/>
      <c r="I1392" s="23"/>
      <c r="J1392" s="23"/>
      <c r="K1392" s="23"/>
      <c r="L1392" s="23"/>
      <c r="M1392" s="23"/>
      <c r="N1392" s="27"/>
      <c r="O1392" s="23"/>
      <c r="P1392" s="23"/>
      <c r="Q1392" s="23"/>
      <c r="R1392" s="23"/>
      <c r="S1392" s="64"/>
      <c r="T1392" s="24"/>
      <c r="U1392" s="49"/>
      <c r="V1392" s="54"/>
      <c r="W1392" s="25"/>
      <c r="X1392" s="25"/>
      <c r="Y1392" s="25"/>
      <c r="Z1392" s="25"/>
      <c r="AA1392" s="25"/>
      <c r="AB1392" s="25"/>
      <c r="AC1392" s="25"/>
      <c r="AD1392" s="55"/>
    </row>
    <row r="1393" spans="1:30" ht="20" customHeight="1" x14ac:dyDescent="0.2">
      <c r="A1393" s="20"/>
      <c r="B1393" s="33"/>
      <c r="C1393" s="63"/>
      <c r="D1393" s="22"/>
      <c r="E1393" s="23"/>
      <c r="F1393" s="23"/>
      <c r="G1393" s="23"/>
      <c r="H1393" s="23"/>
      <c r="I1393" s="23"/>
      <c r="J1393" s="23"/>
      <c r="K1393" s="23"/>
      <c r="L1393" s="23"/>
      <c r="M1393" s="23"/>
      <c r="N1393" s="27"/>
      <c r="O1393" s="23"/>
      <c r="P1393" s="23"/>
      <c r="Q1393" s="23"/>
      <c r="R1393" s="23"/>
      <c r="S1393" s="64"/>
      <c r="T1393" s="24"/>
      <c r="U1393" s="49"/>
      <c r="V1393" s="54"/>
      <c r="W1393" s="25"/>
      <c r="X1393" s="25"/>
      <c r="Y1393" s="25"/>
      <c r="Z1393" s="25"/>
      <c r="AA1393" s="25"/>
      <c r="AB1393" s="25"/>
      <c r="AC1393" s="25"/>
      <c r="AD1393" s="55"/>
    </row>
    <row r="1394" spans="1:30" ht="20" customHeight="1" x14ac:dyDescent="0.2">
      <c r="A1394" s="20"/>
      <c r="B1394" s="33"/>
      <c r="C1394" s="63"/>
      <c r="D1394" s="22"/>
      <c r="E1394" s="23"/>
      <c r="F1394" s="23"/>
      <c r="G1394" s="23"/>
      <c r="H1394" s="23"/>
      <c r="I1394" s="23"/>
      <c r="J1394" s="23"/>
      <c r="K1394" s="23"/>
      <c r="L1394" s="23"/>
      <c r="M1394" s="23"/>
      <c r="N1394" s="27"/>
      <c r="O1394" s="23"/>
      <c r="P1394" s="23"/>
      <c r="Q1394" s="23"/>
      <c r="R1394" s="23"/>
      <c r="S1394" s="64"/>
      <c r="T1394" s="24"/>
      <c r="U1394" s="49"/>
      <c r="V1394" s="54"/>
      <c r="W1394" s="25"/>
      <c r="X1394" s="25"/>
      <c r="Y1394" s="25"/>
      <c r="Z1394" s="25"/>
      <c r="AA1394" s="25"/>
      <c r="AB1394" s="25"/>
      <c r="AC1394" s="25"/>
      <c r="AD1394" s="55"/>
    </row>
    <row r="1395" spans="1:30" ht="20" customHeight="1" x14ac:dyDescent="0.2">
      <c r="A1395" s="20"/>
      <c r="B1395" s="33"/>
      <c r="C1395" s="63"/>
      <c r="D1395" s="22"/>
      <c r="E1395" s="23"/>
      <c r="F1395" s="23"/>
      <c r="G1395" s="23"/>
      <c r="H1395" s="23"/>
      <c r="I1395" s="23"/>
      <c r="J1395" s="23"/>
      <c r="K1395" s="23"/>
      <c r="L1395" s="23"/>
      <c r="M1395" s="23"/>
      <c r="N1395" s="27"/>
      <c r="O1395" s="23"/>
      <c r="P1395" s="23"/>
      <c r="Q1395" s="23"/>
      <c r="R1395" s="23"/>
      <c r="S1395" s="64"/>
      <c r="T1395" s="24"/>
      <c r="U1395" s="49"/>
      <c r="V1395" s="54"/>
      <c r="W1395" s="25"/>
      <c r="X1395" s="25"/>
      <c r="Y1395" s="25"/>
      <c r="Z1395" s="25"/>
      <c r="AA1395" s="25"/>
      <c r="AB1395" s="25"/>
      <c r="AC1395" s="25"/>
      <c r="AD1395" s="55"/>
    </row>
    <row r="1396" spans="1:30" ht="20" customHeight="1" x14ac:dyDescent="0.2">
      <c r="A1396" s="20"/>
      <c r="B1396" s="33"/>
      <c r="C1396" s="63"/>
      <c r="D1396" s="22"/>
      <c r="E1396" s="23"/>
      <c r="F1396" s="23"/>
      <c r="G1396" s="23"/>
      <c r="H1396" s="23"/>
      <c r="I1396" s="23"/>
      <c r="J1396" s="23"/>
      <c r="K1396" s="23"/>
      <c r="L1396" s="23"/>
      <c r="M1396" s="23"/>
      <c r="N1396" s="27"/>
      <c r="O1396" s="23"/>
      <c r="P1396" s="23"/>
      <c r="Q1396" s="23"/>
      <c r="R1396" s="23"/>
      <c r="S1396" s="64"/>
      <c r="T1396" s="24"/>
      <c r="U1396" s="49"/>
      <c r="V1396" s="54"/>
      <c r="W1396" s="25"/>
      <c r="X1396" s="25"/>
      <c r="Y1396" s="25"/>
      <c r="Z1396" s="25"/>
      <c r="AA1396" s="25"/>
      <c r="AB1396" s="25"/>
      <c r="AC1396" s="25"/>
      <c r="AD1396" s="55"/>
    </row>
    <row r="1397" spans="1:30" ht="20" customHeight="1" x14ac:dyDescent="0.2">
      <c r="A1397" s="20"/>
      <c r="B1397" s="33"/>
      <c r="C1397" s="63"/>
      <c r="D1397" s="22"/>
      <c r="E1397" s="23"/>
      <c r="F1397" s="23"/>
      <c r="G1397" s="23"/>
      <c r="H1397" s="23"/>
      <c r="I1397" s="23"/>
      <c r="J1397" s="23"/>
      <c r="K1397" s="23"/>
      <c r="L1397" s="23"/>
      <c r="M1397" s="23"/>
      <c r="N1397" s="27"/>
      <c r="O1397" s="23"/>
      <c r="P1397" s="23"/>
      <c r="Q1397" s="23"/>
      <c r="R1397" s="23"/>
      <c r="S1397" s="64"/>
      <c r="T1397" s="24"/>
      <c r="U1397" s="49"/>
      <c r="V1397" s="54"/>
      <c r="W1397" s="25"/>
      <c r="X1397" s="25"/>
      <c r="Y1397" s="25"/>
      <c r="Z1397" s="25"/>
      <c r="AA1397" s="25"/>
      <c r="AB1397" s="25"/>
      <c r="AC1397" s="25"/>
      <c r="AD1397" s="55"/>
    </row>
    <row r="1398" spans="1:30" ht="20" customHeight="1" x14ac:dyDescent="0.2">
      <c r="A1398" s="20"/>
      <c r="B1398" s="33"/>
      <c r="C1398" s="63"/>
      <c r="D1398" s="22"/>
      <c r="E1398" s="23"/>
      <c r="F1398" s="23"/>
      <c r="G1398" s="23"/>
      <c r="H1398" s="23"/>
      <c r="I1398" s="23"/>
      <c r="J1398" s="23"/>
      <c r="K1398" s="23"/>
      <c r="L1398" s="23"/>
      <c r="M1398" s="23"/>
      <c r="N1398" s="27"/>
      <c r="O1398" s="23"/>
      <c r="P1398" s="23"/>
      <c r="Q1398" s="23"/>
      <c r="R1398" s="23"/>
      <c r="S1398" s="64"/>
      <c r="T1398" s="24"/>
      <c r="U1398" s="49"/>
      <c r="V1398" s="54"/>
      <c r="W1398" s="25"/>
      <c r="X1398" s="25"/>
      <c r="Y1398" s="25"/>
      <c r="Z1398" s="25"/>
      <c r="AA1398" s="25"/>
      <c r="AB1398" s="25"/>
      <c r="AC1398" s="25"/>
      <c r="AD1398" s="55"/>
    </row>
    <row r="1399" spans="1:30" ht="20" customHeight="1" x14ac:dyDescent="0.2">
      <c r="A1399" s="20"/>
      <c r="B1399" s="33"/>
      <c r="C1399" s="63"/>
      <c r="D1399" s="22"/>
      <c r="E1399" s="23"/>
      <c r="F1399" s="23"/>
      <c r="G1399" s="23"/>
      <c r="H1399" s="23"/>
      <c r="I1399" s="23"/>
      <c r="J1399" s="23"/>
      <c r="K1399" s="23"/>
      <c r="L1399" s="23"/>
      <c r="M1399" s="23"/>
      <c r="N1399" s="27"/>
      <c r="O1399" s="23"/>
      <c r="P1399" s="23"/>
      <c r="Q1399" s="23"/>
      <c r="R1399" s="23"/>
      <c r="S1399" s="64"/>
      <c r="T1399" s="24"/>
      <c r="U1399" s="49"/>
      <c r="V1399" s="54"/>
      <c r="W1399" s="25"/>
      <c r="X1399" s="25"/>
      <c r="Y1399" s="25"/>
      <c r="Z1399" s="25"/>
      <c r="AA1399" s="25"/>
      <c r="AB1399" s="25"/>
      <c r="AC1399" s="25"/>
      <c r="AD1399" s="55"/>
    </row>
    <row r="1400" spans="1:30" ht="20" customHeight="1" x14ac:dyDescent="0.2">
      <c r="A1400" s="20"/>
      <c r="B1400" s="33"/>
      <c r="C1400" s="63"/>
      <c r="D1400" s="22"/>
      <c r="E1400" s="23"/>
      <c r="F1400" s="23"/>
      <c r="G1400" s="23"/>
      <c r="H1400" s="23"/>
      <c r="I1400" s="23"/>
      <c r="J1400" s="23"/>
      <c r="K1400" s="23"/>
      <c r="L1400" s="23"/>
      <c r="M1400" s="23"/>
      <c r="N1400" s="27"/>
      <c r="O1400" s="23"/>
      <c r="P1400" s="23"/>
      <c r="Q1400" s="23"/>
      <c r="R1400" s="23"/>
      <c r="S1400" s="64"/>
      <c r="T1400" s="24"/>
      <c r="U1400" s="49"/>
      <c r="V1400" s="54"/>
      <c r="W1400" s="25"/>
      <c r="X1400" s="25"/>
      <c r="Y1400" s="25"/>
      <c r="Z1400" s="25"/>
      <c r="AA1400" s="25"/>
      <c r="AB1400" s="25"/>
      <c r="AC1400" s="25"/>
      <c r="AD1400" s="55"/>
    </row>
    <row r="1401" spans="1:30" ht="20" customHeight="1" x14ac:dyDescent="0.2">
      <c r="A1401" s="20"/>
      <c r="B1401" s="33"/>
      <c r="C1401" s="63"/>
      <c r="D1401" s="22"/>
      <c r="E1401" s="23"/>
      <c r="F1401" s="23"/>
      <c r="G1401" s="23"/>
      <c r="H1401" s="23"/>
      <c r="I1401" s="23"/>
      <c r="J1401" s="23"/>
      <c r="K1401" s="23"/>
      <c r="L1401" s="23"/>
      <c r="M1401" s="23"/>
      <c r="N1401" s="27"/>
      <c r="O1401" s="23"/>
      <c r="P1401" s="23"/>
      <c r="Q1401" s="23"/>
      <c r="R1401" s="23"/>
      <c r="S1401" s="64"/>
      <c r="T1401" s="24"/>
      <c r="U1401" s="49"/>
      <c r="V1401" s="54"/>
      <c r="W1401" s="25"/>
      <c r="X1401" s="25"/>
      <c r="Y1401" s="25"/>
      <c r="Z1401" s="25"/>
      <c r="AA1401" s="25"/>
      <c r="AB1401" s="25"/>
      <c r="AC1401" s="25"/>
      <c r="AD1401" s="55"/>
    </row>
    <row r="1402" spans="1:30" ht="20" customHeight="1" x14ac:dyDescent="0.2">
      <c r="A1402" s="20"/>
      <c r="B1402" s="33"/>
      <c r="C1402" s="63"/>
      <c r="D1402" s="22"/>
      <c r="E1402" s="23"/>
      <c r="F1402" s="23"/>
      <c r="G1402" s="23"/>
      <c r="H1402" s="23"/>
      <c r="I1402" s="23"/>
      <c r="J1402" s="23"/>
      <c r="K1402" s="23"/>
      <c r="L1402" s="23"/>
      <c r="M1402" s="23"/>
      <c r="N1402" s="27"/>
      <c r="O1402" s="23"/>
      <c r="P1402" s="23"/>
      <c r="Q1402" s="23"/>
      <c r="R1402" s="23"/>
      <c r="S1402" s="64"/>
      <c r="T1402" s="24"/>
      <c r="U1402" s="49"/>
      <c r="V1402" s="54"/>
      <c r="W1402" s="25"/>
      <c r="X1402" s="25"/>
      <c r="Y1402" s="25"/>
      <c r="Z1402" s="25"/>
      <c r="AA1402" s="25"/>
      <c r="AB1402" s="25"/>
      <c r="AC1402" s="25"/>
      <c r="AD1402" s="55"/>
    </row>
    <row r="1403" spans="1:30" ht="20" customHeight="1" x14ac:dyDescent="0.2">
      <c r="A1403" s="20"/>
      <c r="B1403" s="33"/>
      <c r="C1403" s="63"/>
      <c r="D1403" s="22"/>
      <c r="E1403" s="23"/>
      <c r="F1403" s="23"/>
      <c r="G1403" s="23"/>
      <c r="H1403" s="23"/>
      <c r="I1403" s="23"/>
      <c r="J1403" s="23"/>
      <c r="K1403" s="23"/>
      <c r="L1403" s="23"/>
      <c r="M1403" s="23"/>
      <c r="N1403" s="27"/>
      <c r="O1403" s="23"/>
      <c r="P1403" s="23"/>
      <c r="Q1403" s="23"/>
      <c r="R1403" s="23"/>
      <c r="S1403" s="64"/>
      <c r="T1403" s="24"/>
      <c r="U1403" s="49"/>
      <c r="V1403" s="54"/>
      <c r="W1403" s="25"/>
      <c r="X1403" s="25"/>
      <c r="Y1403" s="25"/>
      <c r="Z1403" s="25"/>
      <c r="AA1403" s="25"/>
      <c r="AB1403" s="25"/>
      <c r="AC1403" s="25"/>
      <c r="AD1403" s="55"/>
    </row>
    <row r="1404" spans="1:30" ht="20" customHeight="1" x14ac:dyDescent="0.2">
      <c r="A1404" s="20"/>
      <c r="B1404" s="33"/>
      <c r="C1404" s="63"/>
      <c r="D1404" s="22"/>
      <c r="E1404" s="23"/>
      <c r="F1404" s="23"/>
      <c r="G1404" s="23"/>
      <c r="H1404" s="23"/>
      <c r="I1404" s="23"/>
      <c r="J1404" s="23"/>
      <c r="K1404" s="23"/>
      <c r="L1404" s="23"/>
      <c r="M1404" s="23"/>
      <c r="N1404" s="27"/>
      <c r="O1404" s="23"/>
      <c r="P1404" s="23"/>
      <c r="Q1404" s="23"/>
      <c r="R1404" s="23"/>
      <c r="S1404" s="64"/>
      <c r="T1404" s="24"/>
      <c r="U1404" s="49"/>
      <c r="V1404" s="54"/>
      <c r="W1404" s="25"/>
      <c r="X1404" s="25"/>
      <c r="Y1404" s="25"/>
      <c r="Z1404" s="25"/>
      <c r="AA1404" s="25"/>
      <c r="AB1404" s="25"/>
      <c r="AC1404" s="25"/>
      <c r="AD1404" s="55"/>
    </row>
    <row r="1405" spans="1:30" ht="20" customHeight="1" x14ac:dyDescent="0.2">
      <c r="A1405" s="20"/>
      <c r="B1405" s="33"/>
      <c r="C1405" s="63"/>
      <c r="D1405" s="22"/>
      <c r="E1405" s="23"/>
      <c r="F1405" s="23"/>
      <c r="G1405" s="23"/>
      <c r="H1405" s="23"/>
      <c r="I1405" s="23"/>
      <c r="J1405" s="23"/>
      <c r="K1405" s="23"/>
      <c r="L1405" s="23"/>
      <c r="M1405" s="23"/>
      <c r="N1405" s="27"/>
      <c r="O1405" s="23"/>
      <c r="P1405" s="23"/>
      <c r="Q1405" s="23"/>
      <c r="R1405" s="23"/>
      <c r="S1405" s="64"/>
      <c r="T1405" s="24"/>
      <c r="U1405" s="49"/>
      <c r="V1405" s="54"/>
      <c r="W1405" s="25"/>
      <c r="X1405" s="25"/>
      <c r="Y1405" s="25"/>
      <c r="Z1405" s="25"/>
      <c r="AA1405" s="25"/>
      <c r="AB1405" s="25"/>
      <c r="AC1405" s="25"/>
      <c r="AD1405" s="55"/>
    </row>
    <row r="1406" spans="1:30" ht="20" customHeight="1" x14ac:dyDescent="0.2">
      <c r="A1406" s="20"/>
      <c r="B1406" s="33"/>
      <c r="C1406" s="63"/>
      <c r="D1406" s="22"/>
      <c r="E1406" s="23"/>
      <c r="F1406" s="23"/>
      <c r="G1406" s="23"/>
      <c r="H1406" s="23"/>
      <c r="I1406" s="23"/>
      <c r="J1406" s="23"/>
      <c r="K1406" s="23"/>
      <c r="L1406" s="23"/>
      <c r="M1406" s="23"/>
      <c r="N1406" s="27"/>
      <c r="O1406" s="23"/>
      <c r="P1406" s="23"/>
      <c r="Q1406" s="23"/>
      <c r="R1406" s="23"/>
      <c r="S1406" s="64"/>
      <c r="T1406" s="24"/>
      <c r="U1406" s="49"/>
      <c r="V1406" s="54"/>
      <c r="W1406" s="25"/>
      <c r="X1406" s="25"/>
      <c r="Y1406" s="25"/>
      <c r="Z1406" s="25"/>
      <c r="AA1406" s="25"/>
      <c r="AB1406" s="25"/>
      <c r="AC1406" s="25"/>
      <c r="AD1406" s="55"/>
    </row>
    <row r="1407" spans="1:30" ht="20" customHeight="1" x14ac:dyDescent="0.2">
      <c r="A1407" s="20"/>
      <c r="B1407" s="33"/>
      <c r="C1407" s="63"/>
      <c r="D1407" s="22"/>
      <c r="E1407" s="23"/>
      <c r="F1407" s="23"/>
      <c r="G1407" s="23"/>
      <c r="H1407" s="23"/>
      <c r="I1407" s="23"/>
      <c r="J1407" s="23"/>
      <c r="K1407" s="23"/>
      <c r="L1407" s="23"/>
      <c r="M1407" s="23"/>
      <c r="N1407" s="27"/>
      <c r="O1407" s="23"/>
      <c r="P1407" s="23"/>
      <c r="Q1407" s="23"/>
      <c r="R1407" s="23"/>
      <c r="S1407" s="64"/>
      <c r="T1407" s="24"/>
      <c r="U1407" s="49"/>
      <c r="V1407" s="54"/>
      <c r="W1407" s="25"/>
      <c r="X1407" s="25"/>
      <c r="Y1407" s="25"/>
      <c r="Z1407" s="25"/>
      <c r="AA1407" s="25"/>
      <c r="AB1407" s="25"/>
      <c r="AC1407" s="25"/>
      <c r="AD1407" s="55"/>
    </row>
    <row r="1408" spans="1:30" ht="20" customHeight="1" x14ac:dyDescent="0.2">
      <c r="A1408" s="20"/>
      <c r="B1408" s="33"/>
      <c r="C1408" s="63"/>
      <c r="D1408" s="22"/>
      <c r="E1408" s="23"/>
      <c r="F1408" s="23"/>
      <c r="G1408" s="23"/>
      <c r="H1408" s="23"/>
      <c r="I1408" s="23"/>
      <c r="J1408" s="23"/>
      <c r="K1408" s="23"/>
      <c r="L1408" s="23"/>
      <c r="M1408" s="23"/>
      <c r="N1408" s="27"/>
      <c r="O1408" s="23"/>
      <c r="P1408" s="23"/>
      <c r="Q1408" s="23"/>
      <c r="R1408" s="23"/>
      <c r="S1408" s="64"/>
      <c r="T1408" s="24"/>
      <c r="U1408" s="49"/>
      <c r="V1408" s="54"/>
      <c r="W1408" s="25"/>
      <c r="X1408" s="25"/>
      <c r="Y1408" s="25"/>
      <c r="Z1408" s="25"/>
      <c r="AA1408" s="25"/>
      <c r="AB1408" s="25"/>
      <c r="AC1408" s="25"/>
      <c r="AD1408" s="55"/>
    </row>
    <row r="1409" spans="1:30" ht="20" customHeight="1" x14ac:dyDescent="0.2">
      <c r="A1409" s="20"/>
      <c r="B1409" s="33"/>
      <c r="C1409" s="63"/>
      <c r="D1409" s="22"/>
      <c r="E1409" s="23"/>
      <c r="F1409" s="23"/>
      <c r="G1409" s="23"/>
      <c r="H1409" s="23"/>
      <c r="I1409" s="23"/>
      <c r="J1409" s="23"/>
      <c r="K1409" s="23"/>
      <c r="L1409" s="23"/>
      <c r="M1409" s="23"/>
      <c r="N1409" s="27"/>
      <c r="O1409" s="23"/>
      <c r="P1409" s="23"/>
      <c r="Q1409" s="23"/>
      <c r="R1409" s="23"/>
      <c r="S1409" s="64"/>
      <c r="T1409" s="24"/>
      <c r="U1409" s="49"/>
      <c r="V1409" s="54"/>
      <c r="W1409" s="25"/>
      <c r="X1409" s="25"/>
      <c r="Y1409" s="25"/>
      <c r="Z1409" s="25"/>
      <c r="AA1409" s="25"/>
      <c r="AB1409" s="25"/>
      <c r="AC1409" s="25"/>
      <c r="AD1409" s="55"/>
    </row>
    <row r="1410" spans="1:30" ht="20" customHeight="1" x14ac:dyDescent="0.2">
      <c r="A1410" s="20"/>
      <c r="B1410" s="33"/>
      <c r="C1410" s="63"/>
      <c r="D1410" s="22"/>
      <c r="E1410" s="23"/>
      <c r="F1410" s="23"/>
      <c r="G1410" s="23"/>
      <c r="H1410" s="23"/>
      <c r="I1410" s="23"/>
      <c r="J1410" s="23"/>
      <c r="K1410" s="23"/>
      <c r="L1410" s="23"/>
      <c r="M1410" s="23"/>
      <c r="N1410" s="27"/>
      <c r="O1410" s="23"/>
      <c r="P1410" s="23"/>
      <c r="Q1410" s="23"/>
      <c r="R1410" s="23"/>
      <c r="S1410" s="64"/>
      <c r="T1410" s="24"/>
      <c r="U1410" s="49"/>
      <c r="V1410" s="54"/>
      <c r="W1410" s="25"/>
      <c r="X1410" s="25"/>
      <c r="Y1410" s="25"/>
      <c r="Z1410" s="25"/>
      <c r="AA1410" s="25"/>
      <c r="AB1410" s="25"/>
      <c r="AC1410" s="25"/>
      <c r="AD1410" s="55"/>
    </row>
    <row r="1411" spans="1:30" ht="20" customHeight="1" x14ac:dyDescent="0.2">
      <c r="A1411" s="20"/>
      <c r="B1411" s="33"/>
      <c r="C1411" s="63"/>
      <c r="D1411" s="22"/>
      <c r="E1411" s="23"/>
      <c r="F1411" s="23"/>
      <c r="G1411" s="23"/>
      <c r="H1411" s="23"/>
      <c r="I1411" s="23"/>
      <c r="J1411" s="23"/>
      <c r="K1411" s="23"/>
      <c r="L1411" s="23"/>
      <c r="M1411" s="23"/>
      <c r="N1411" s="27"/>
      <c r="O1411" s="23"/>
      <c r="P1411" s="23"/>
      <c r="Q1411" s="23"/>
      <c r="R1411" s="23"/>
      <c r="S1411" s="64"/>
      <c r="T1411" s="24"/>
      <c r="U1411" s="49"/>
      <c r="V1411" s="54"/>
      <c r="W1411" s="25"/>
      <c r="X1411" s="25"/>
      <c r="Y1411" s="25"/>
      <c r="Z1411" s="25"/>
      <c r="AA1411" s="25"/>
      <c r="AB1411" s="25"/>
      <c r="AC1411" s="25"/>
      <c r="AD1411" s="55"/>
    </row>
    <row r="1412" spans="1:30" ht="20" customHeight="1" x14ac:dyDescent="0.2">
      <c r="A1412" s="20"/>
      <c r="B1412" s="33"/>
      <c r="C1412" s="63"/>
      <c r="D1412" s="22"/>
      <c r="E1412" s="23"/>
      <c r="F1412" s="23"/>
      <c r="G1412" s="23"/>
      <c r="H1412" s="23"/>
      <c r="I1412" s="23"/>
      <c r="J1412" s="23"/>
      <c r="K1412" s="23"/>
      <c r="L1412" s="23"/>
      <c r="M1412" s="23"/>
      <c r="N1412" s="27"/>
      <c r="O1412" s="23"/>
      <c r="P1412" s="23"/>
      <c r="Q1412" s="23"/>
      <c r="R1412" s="23"/>
      <c r="S1412" s="64"/>
      <c r="T1412" s="24"/>
      <c r="U1412" s="49"/>
      <c r="V1412" s="54"/>
      <c r="W1412" s="25"/>
      <c r="X1412" s="25"/>
      <c r="Y1412" s="25"/>
      <c r="Z1412" s="25"/>
      <c r="AA1412" s="25"/>
      <c r="AB1412" s="25"/>
      <c r="AC1412" s="25"/>
      <c r="AD1412" s="55"/>
    </row>
    <row r="1413" spans="1:30" ht="20" customHeight="1" x14ac:dyDescent="0.2">
      <c r="A1413" s="20"/>
      <c r="B1413" s="33"/>
      <c r="C1413" s="63"/>
      <c r="D1413" s="22"/>
      <c r="E1413" s="23"/>
      <c r="F1413" s="23"/>
      <c r="G1413" s="23"/>
      <c r="H1413" s="23"/>
      <c r="I1413" s="23"/>
      <c r="J1413" s="23"/>
      <c r="K1413" s="23"/>
      <c r="L1413" s="23"/>
      <c r="M1413" s="23"/>
      <c r="N1413" s="27"/>
      <c r="O1413" s="23"/>
      <c r="P1413" s="23"/>
      <c r="Q1413" s="23"/>
      <c r="R1413" s="23"/>
      <c r="S1413" s="64"/>
      <c r="T1413" s="24"/>
      <c r="U1413" s="49"/>
      <c r="V1413" s="54"/>
      <c r="W1413" s="25"/>
      <c r="X1413" s="25"/>
      <c r="Y1413" s="25"/>
      <c r="Z1413" s="25"/>
      <c r="AA1413" s="25"/>
      <c r="AB1413" s="25"/>
      <c r="AC1413" s="25"/>
      <c r="AD1413" s="55"/>
    </row>
    <row r="1414" spans="1:30" ht="20" customHeight="1" x14ac:dyDescent="0.2">
      <c r="A1414" s="20"/>
      <c r="B1414" s="33"/>
      <c r="C1414" s="63"/>
      <c r="D1414" s="22"/>
      <c r="E1414" s="23"/>
      <c r="F1414" s="23"/>
      <c r="G1414" s="23"/>
      <c r="H1414" s="23"/>
      <c r="I1414" s="23"/>
      <c r="J1414" s="23"/>
      <c r="K1414" s="23"/>
      <c r="L1414" s="23"/>
      <c r="M1414" s="23"/>
      <c r="N1414" s="27"/>
      <c r="O1414" s="23"/>
      <c r="P1414" s="23"/>
      <c r="Q1414" s="23"/>
      <c r="R1414" s="23"/>
      <c r="S1414" s="64"/>
      <c r="T1414" s="24"/>
      <c r="U1414" s="49"/>
      <c r="V1414" s="54"/>
      <c r="W1414" s="25"/>
      <c r="X1414" s="25"/>
      <c r="Y1414" s="25"/>
      <c r="Z1414" s="25"/>
      <c r="AA1414" s="25"/>
      <c r="AB1414" s="25"/>
      <c r="AC1414" s="25"/>
      <c r="AD1414" s="55"/>
    </row>
    <row r="1415" spans="1:30" ht="20" customHeight="1" x14ac:dyDescent="0.2">
      <c r="A1415" s="20"/>
      <c r="B1415" s="33"/>
      <c r="C1415" s="63"/>
      <c r="D1415" s="22"/>
      <c r="E1415" s="23"/>
      <c r="F1415" s="23"/>
      <c r="G1415" s="23"/>
      <c r="H1415" s="23"/>
      <c r="I1415" s="23"/>
      <c r="J1415" s="23"/>
      <c r="K1415" s="23"/>
      <c r="L1415" s="23"/>
      <c r="M1415" s="23"/>
      <c r="N1415" s="27"/>
      <c r="O1415" s="23"/>
      <c r="P1415" s="23"/>
      <c r="Q1415" s="23"/>
      <c r="R1415" s="23"/>
      <c r="S1415" s="64"/>
      <c r="T1415" s="24"/>
      <c r="U1415" s="49"/>
      <c r="V1415" s="54"/>
      <c r="W1415" s="25"/>
      <c r="X1415" s="25"/>
      <c r="Y1415" s="25"/>
      <c r="Z1415" s="25"/>
      <c r="AA1415" s="25"/>
      <c r="AB1415" s="25"/>
      <c r="AC1415" s="25"/>
      <c r="AD1415" s="55"/>
    </row>
    <row r="1416" spans="1:30" ht="20" customHeight="1" x14ac:dyDescent="0.2">
      <c r="A1416" s="20"/>
      <c r="B1416" s="33"/>
      <c r="C1416" s="63"/>
      <c r="D1416" s="22"/>
      <c r="E1416" s="23"/>
      <c r="F1416" s="23"/>
      <c r="G1416" s="23"/>
      <c r="H1416" s="23"/>
      <c r="I1416" s="23"/>
      <c r="J1416" s="23"/>
      <c r="K1416" s="23"/>
      <c r="L1416" s="23"/>
      <c r="M1416" s="23"/>
      <c r="N1416" s="27"/>
      <c r="O1416" s="23"/>
      <c r="P1416" s="23"/>
      <c r="Q1416" s="23"/>
      <c r="R1416" s="23"/>
      <c r="S1416" s="64"/>
      <c r="T1416" s="24"/>
      <c r="U1416" s="49"/>
      <c r="V1416" s="54"/>
      <c r="W1416" s="25"/>
      <c r="X1416" s="25"/>
      <c r="Y1416" s="25"/>
      <c r="Z1416" s="25"/>
      <c r="AA1416" s="25"/>
      <c r="AB1416" s="25"/>
      <c r="AC1416" s="25"/>
      <c r="AD1416" s="55"/>
    </row>
    <row r="1417" spans="1:30" ht="20" customHeight="1" x14ac:dyDescent="0.2">
      <c r="A1417" s="20"/>
      <c r="B1417" s="33"/>
      <c r="C1417" s="63"/>
      <c r="D1417" s="22"/>
      <c r="E1417" s="23"/>
      <c r="F1417" s="23"/>
      <c r="G1417" s="23"/>
      <c r="H1417" s="23"/>
      <c r="I1417" s="23"/>
      <c r="J1417" s="23"/>
      <c r="K1417" s="23"/>
      <c r="L1417" s="23"/>
      <c r="M1417" s="23"/>
      <c r="N1417" s="27"/>
      <c r="O1417" s="23"/>
      <c r="P1417" s="23"/>
      <c r="Q1417" s="23"/>
      <c r="R1417" s="23"/>
      <c r="S1417" s="64"/>
      <c r="T1417" s="24"/>
      <c r="U1417" s="49"/>
      <c r="V1417" s="54"/>
      <c r="W1417" s="25"/>
      <c r="X1417" s="25"/>
      <c r="Y1417" s="25"/>
      <c r="Z1417" s="25"/>
      <c r="AA1417" s="25"/>
      <c r="AB1417" s="25"/>
      <c r="AC1417" s="25"/>
      <c r="AD1417" s="55"/>
    </row>
    <row r="1418" spans="1:30" ht="20" customHeight="1" x14ac:dyDescent="0.2">
      <c r="A1418" s="20"/>
      <c r="B1418" s="33"/>
      <c r="C1418" s="63"/>
      <c r="D1418" s="22"/>
      <c r="E1418" s="23"/>
      <c r="F1418" s="23"/>
      <c r="G1418" s="23"/>
      <c r="H1418" s="23"/>
      <c r="I1418" s="23"/>
      <c r="J1418" s="23"/>
      <c r="K1418" s="23"/>
      <c r="L1418" s="23"/>
      <c r="M1418" s="23"/>
      <c r="N1418" s="27"/>
      <c r="O1418" s="23"/>
      <c r="P1418" s="23"/>
      <c r="Q1418" s="23"/>
      <c r="R1418" s="23"/>
      <c r="S1418" s="64"/>
      <c r="T1418" s="24"/>
      <c r="U1418" s="49"/>
      <c r="V1418" s="54"/>
      <c r="W1418" s="25"/>
      <c r="X1418" s="25"/>
      <c r="Y1418" s="25"/>
      <c r="Z1418" s="25"/>
      <c r="AA1418" s="25"/>
      <c r="AB1418" s="25"/>
      <c r="AC1418" s="25"/>
      <c r="AD1418" s="55"/>
    </row>
    <row r="1419" spans="1:30" ht="20" customHeight="1" x14ac:dyDescent="0.2">
      <c r="A1419" s="20"/>
      <c r="B1419" s="33"/>
      <c r="C1419" s="63"/>
      <c r="D1419" s="22"/>
      <c r="E1419" s="23"/>
      <c r="F1419" s="23"/>
      <c r="G1419" s="23"/>
      <c r="H1419" s="23"/>
      <c r="I1419" s="23"/>
      <c r="J1419" s="23"/>
      <c r="K1419" s="23"/>
      <c r="L1419" s="23"/>
      <c r="M1419" s="23"/>
      <c r="N1419" s="27"/>
      <c r="O1419" s="23"/>
      <c r="P1419" s="23"/>
      <c r="Q1419" s="23"/>
      <c r="R1419" s="23"/>
      <c r="S1419" s="64"/>
      <c r="T1419" s="24"/>
      <c r="U1419" s="49"/>
      <c r="V1419" s="54"/>
      <c r="W1419" s="25"/>
      <c r="X1419" s="25"/>
      <c r="Y1419" s="25"/>
      <c r="Z1419" s="25"/>
      <c r="AA1419" s="25"/>
      <c r="AB1419" s="25"/>
      <c r="AC1419" s="25"/>
      <c r="AD1419" s="55"/>
    </row>
    <row r="1420" spans="1:30" ht="20" customHeight="1" x14ac:dyDescent="0.2">
      <c r="A1420" s="20"/>
      <c r="B1420" s="33"/>
      <c r="C1420" s="63"/>
      <c r="D1420" s="22"/>
      <c r="E1420" s="23"/>
      <c r="F1420" s="23"/>
      <c r="G1420" s="23"/>
      <c r="H1420" s="23"/>
      <c r="I1420" s="23"/>
      <c r="J1420" s="23"/>
      <c r="K1420" s="23"/>
      <c r="L1420" s="23"/>
      <c r="M1420" s="23"/>
      <c r="N1420" s="27"/>
      <c r="O1420" s="23"/>
      <c r="P1420" s="23"/>
      <c r="Q1420" s="23"/>
      <c r="R1420" s="23"/>
      <c r="S1420" s="64"/>
      <c r="T1420" s="24"/>
      <c r="U1420" s="49"/>
      <c r="V1420" s="54"/>
      <c r="W1420" s="25"/>
      <c r="X1420" s="25"/>
      <c r="Y1420" s="25"/>
      <c r="Z1420" s="25"/>
      <c r="AA1420" s="25"/>
      <c r="AB1420" s="25"/>
      <c r="AC1420" s="25"/>
      <c r="AD1420" s="55"/>
    </row>
    <row r="1421" spans="1:30" ht="20" customHeight="1" x14ac:dyDescent="0.2">
      <c r="A1421" s="20"/>
      <c r="B1421" s="33"/>
      <c r="C1421" s="63"/>
      <c r="D1421" s="22"/>
      <c r="E1421" s="23"/>
      <c r="F1421" s="23"/>
      <c r="G1421" s="23"/>
      <c r="H1421" s="23"/>
      <c r="I1421" s="23"/>
      <c r="J1421" s="23"/>
      <c r="K1421" s="23"/>
      <c r="L1421" s="23"/>
      <c r="M1421" s="23"/>
      <c r="N1421" s="27"/>
      <c r="O1421" s="23"/>
      <c r="P1421" s="23"/>
      <c r="Q1421" s="23"/>
      <c r="R1421" s="23"/>
      <c r="S1421" s="64"/>
      <c r="T1421" s="24"/>
      <c r="U1421" s="49"/>
      <c r="V1421" s="54"/>
      <c r="W1421" s="25"/>
      <c r="X1421" s="25"/>
      <c r="Y1421" s="25"/>
      <c r="Z1421" s="25"/>
      <c r="AA1421" s="25"/>
      <c r="AB1421" s="25"/>
      <c r="AC1421" s="25"/>
      <c r="AD1421" s="55"/>
    </row>
    <row r="1422" spans="1:30" ht="20" customHeight="1" x14ac:dyDescent="0.2">
      <c r="A1422" s="20"/>
      <c r="B1422" s="33"/>
      <c r="C1422" s="63"/>
      <c r="D1422" s="22"/>
      <c r="E1422" s="23"/>
      <c r="F1422" s="23"/>
      <c r="G1422" s="23"/>
      <c r="H1422" s="23"/>
      <c r="I1422" s="23"/>
      <c r="J1422" s="23"/>
      <c r="K1422" s="23"/>
      <c r="L1422" s="23"/>
      <c r="M1422" s="23"/>
      <c r="N1422" s="27"/>
      <c r="O1422" s="23"/>
      <c r="P1422" s="23"/>
      <c r="Q1422" s="23"/>
      <c r="R1422" s="23"/>
      <c r="S1422" s="64"/>
      <c r="T1422" s="24"/>
      <c r="U1422" s="49"/>
      <c r="V1422" s="54"/>
      <c r="W1422" s="25"/>
      <c r="X1422" s="25"/>
      <c r="Y1422" s="25"/>
      <c r="Z1422" s="25"/>
      <c r="AA1422" s="25"/>
      <c r="AB1422" s="25"/>
      <c r="AC1422" s="25"/>
      <c r="AD1422" s="55"/>
    </row>
    <row r="1423" spans="1:30" ht="20" customHeight="1" x14ac:dyDescent="0.2">
      <c r="A1423" s="20"/>
      <c r="B1423" s="33"/>
      <c r="C1423" s="63"/>
      <c r="D1423" s="22"/>
      <c r="E1423" s="23"/>
      <c r="F1423" s="23"/>
      <c r="G1423" s="23"/>
      <c r="H1423" s="23"/>
      <c r="I1423" s="23"/>
      <c r="J1423" s="23"/>
      <c r="K1423" s="23"/>
      <c r="L1423" s="23"/>
      <c r="M1423" s="23"/>
      <c r="N1423" s="27"/>
      <c r="O1423" s="23"/>
      <c r="P1423" s="23"/>
      <c r="Q1423" s="23"/>
      <c r="R1423" s="23"/>
      <c r="S1423" s="64"/>
      <c r="T1423" s="24"/>
      <c r="U1423" s="49"/>
      <c r="V1423" s="54"/>
      <c r="W1423" s="25"/>
      <c r="X1423" s="25"/>
      <c r="Y1423" s="25"/>
      <c r="Z1423" s="25"/>
      <c r="AA1423" s="25"/>
      <c r="AB1423" s="25"/>
      <c r="AC1423" s="25"/>
      <c r="AD1423" s="55"/>
    </row>
    <row r="1424" spans="1:30" ht="20" customHeight="1" x14ac:dyDescent="0.2">
      <c r="A1424" s="20"/>
      <c r="B1424" s="33"/>
      <c r="C1424" s="63"/>
      <c r="D1424" s="22"/>
      <c r="E1424" s="23"/>
      <c r="F1424" s="23"/>
      <c r="G1424" s="23"/>
      <c r="H1424" s="23"/>
      <c r="I1424" s="23"/>
      <c r="J1424" s="23"/>
      <c r="K1424" s="23"/>
      <c r="L1424" s="23"/>
      <c r="M1424" s="23"/>
      <c r="N1424" s="27"/>
      <c r="O1424" s="23"/>
      <c r="P1424" s="23"/>
      <c r="Q1424" s="23"/>
      <c r="R1424" s="23"/>
      <c r="S1424" s="64"/>
      <c r="T1424" s="24"/>
      <c r="U1424" s="49"/>
      <c r="V1424" s="54"/>
      <c r="W1424" s="25"/>
      <c r="X1424" s="25"/>
      <c r="Y1424" s="25"/>
      <c r="Z1424" s="25"/>
      <c r="AA1424" s="25"/>
      <c r="AB1424" s="25"/>
      <c r="AC1424" s="25"/>
      <c r="AD1424" s="55"/>
    </row>
    <row r="1425" spans="1:30" ht="20" customHeight="1" x14ac:dyDescent="0.2">
      <c r="A1425" s="20"/>
      <c r="B1425" s="33"/>
      <c r="C1425" s="63"/>
      <c r="D1425" s="22"/>
      <c r="E1425" s="23"/>
      <c r="F1425" s="23"/>
      <c r="G1425" s="23"/>
      <c r="H1425" s="23"/>
      <c r="I1425" s="23"/>
      <c r="J1425" s="23"/>
      <c r="K1425" s="23"/>
      <c r="L1425" s="23"/>
      <c r="M1425" s="23"/>
      <c r="N1425" s="27"/>
      <c r="O1425" s="23"/>
      <c r="P1425" s="23"/>
      <c r="Q1425" s="23"/>
      <c r="R1425" s="23"/>
      <c r="S1425" s="64"/>
      <c r="T1425" s="24"/>
      <c r="U1425" s="49"/>
      <c r="V1425" s="54"/>
      <c r="W1425" s="25"/>
      <c r="X1425" s="25"/>
      <c r="Y1425" s="25"/>
      <c r="Z1425" s="25"/>
      <c r="AA1425" s="25"/>
      <c r="AB1425" s="25"/>
      <c r="AC1425" s="25"/>
      <c r="AD1425" s="55"/>
    </row>
    <row r="1426" spans="1:30" ht="20" customHeight="1" x14ac:dyDescent="0.2">
      <c r="A1426" s="20"/>
      <c r="B1426" s="33"/>
      <c r="C1426" s="63"/>
      <c r="D1426" s="22"/>
      <c r="E1426" s="23"/>
      <c r="F1426" s="23"/>
      <c r="G1426" s="23"/>
      <c r="H1426" s="23"/>
      <c r="I1426" s="23"/>
      <c r="J1426" s="23"/>
      <c r="K1426" s="23"/>
      <c r="L1426" s="23"/>
      <c r="M1426" s="23"/>
      <c r="N1426" s="27"/>
      <c r="O1426" s="23"/>
      <c r="P1426" s="23"/>
      <c r="Q1426" s="23"/>
      <c r="R1426" s="23"/>
      <c r="S1426" s="64"/>
      <c r="T1426" s="24"/>
      <c r="U1426" s="49"/>
      <c r="V1426" s="54"/>
      <c r="W1426" s="25"/>
      <c r="X1426" s="25"/>
      <c r="Y1426" s="25"/>
      <c r="Z1426" s="25"/>
      <c r="AA1426" s="25"/>
      <c r="AB1426" s="25"/>
      <c r="AC1426" s="25"/>
      <c r="AD1426" s="55"/>
    </row>
    <row r="1427" spans="1:30" ht="20" customHeight="1" x14ac:dyDescent="0.2">
      <c r="A1427" s="20"/>
      <c r="B1427" s="33"/>
      <c r="C1427" s="63"/>
      <c r="D1427" s="22"/>
      <c r="E1427" s="23"/>
      <c r="F1427" s="23"/>
      <c r="G1427" s="23"/>
      <c r="H1427" s="23"/>
      <c r="I1427" s="23"/>
      <c r="J1427" s="23"/>
      <c r="K1427" s="23"/>
      <c r="L1427" s="23"/>
      <c r="M1427" s="23"/>
      <c r="N1427" s="27"/>
      <c r="O1427" s="23"/>
      <c r="P1427" s="23"/>
      <c r="Q1427" s="23"/>
      <c r="R1427" s="23"/>
      <c r="S1427" s="64"/>
      <c r="T1427" s="24"/>
      <c r="U1427" s="49"/>
      <c r="V1427" s="54"/>
      <c r="W1427" s="25"/>
      <c r="X1427" s="25"/>
      <c r="Y1427" s="25"/>
      <c r="Z1427" s="25"/>
      <c r="AA1427" s="25"/>
      <c r="AB1427" s="25"/>
      <c r="AC1427" s="25"/>
      <c r="AD1427" s="55"/>
    </row>
    <row r="1428" spans="1:30" ht="20" customHeight="1" x14ac:dyDescent="0.2">
      <c r="A1428" s="20"/>
      <c r="B1428" s="33"/>
      <c r="C1428" s="63"/>
      <c r="D1428" s="22"/>
      <c r="E1428" s="23"/>
      <c r="F1428" s="23"/>
      <c r="G1428" s="23"/>
      <c r="H1428" s="23"/>
      <c r="I1428" s="23"/>
      <c r="J1428" s="23"/>
      <c r="K1428" s="23"/>
      <c r="L1428" s="23"/>
      <c r="M1428" s="23"/>
      <c r="N1428" s="27"/>
      <c r="O1428" s="23"/>
      <c r="P1428" s="23"/>
      <c r="Q1428" s="23"/>
      <c r="R1428" s="23"/>
      <c r="S1428" s="64"/>
      <c r="T1428" s="24"/>
      <c r="U1428" s="49"/>
      <c r="V1428" s="54"/>
      <c r="W1428" s="25"/>
      <c r="X1428" s="25"/>
      <c r="Y1428" s="25"/>
      <c r="Z1428" s="25"/>
      <c r="AA1428" s="25"/>
      <c r="AB1428" s="25"/>
      <c r="AC1428" s="25"/>
      <c r="AD1428" s="55"/>
    </row>
    <row r="1429" spans="1:30" ht="20" customHeight="1" x14ac:dyDescent="0.2">
      <c r="A1429" s="20"/>
      <c r="B1429" s="33"/>
      <c r="C1429" s="63"/>
      <c r="D1429" s="22"/>
      <c r="E1429" s="23"/>
      <c r="F1429" s="23"/>
      <c r="G1429" s="23"/>
      <c r="H1429" s="23"/>
      <c r="I1429" s="23"/>
      <c r="J1429" s="23"/>
      <c r="K1429" s="23"/>
      <c r="L1429" s="23"/>
      <c r="M1429" s="23"/>
      <c r="N1429" s="27"/>
      <c r="O1429" s="23"/>
      <c r="P1429" s="23"/>
      <c r="Q1429" s="23"/>
      <c r="R1429" s="23"/>
      <c r="S1429" s="64"/>
      <c r="T1429" s="24"/>
      <c r="U1429" s="49"/>
      <c r="V1429" s="54"/>
      <c r="W1429" s="25"/>
      <c r="X1429" s="25"/>
      <c r="Y1429" s="25"/>
      <c r="Z1429" s="25"/>
      <c r="AA1429" s="25"/>
      <c r="AB1429" s="25"/>
      <c r="AC1429" s="25"/>
      <c r="AD1429" s="55"/>
    </row>
    <row r="1430" spans="1:30" ht="20" customHeight="1" x14ac:dyDescent="0.2">
      <c r="A1430" s="20"/>
      <c r="B1430" s="33"/>
      <c r="C1430" s="63"/>
      <c r="D1430" s="22"/>
      <c r="E1430" s="23"/>
      <c r="F1430" s="23"/>
      <c r="G1430" s="23"/>
      <c r="H1430" s="23"/>
      <c r="I1430" s="23"/>
      <c r="J1430" s="23"/>
      <c r="K1430" s="23"/>
      <c r="L1430" s="23"/>
      <c r="M1430" s="23"/>
      <c r="N1430" s="27"/>
      <c r="O1430" s="23"/>
      <c r="P1430" s="23"/>
      <c r="Q1430" s="23"/>
      <c r="R1430" s="23"/>
      <c r="S1430" s="64"/>
      <c r="T1430" s="24"/>
      <c r="U1430" s="49"/>
      <c r="V1430" s="54"/>
      <c r="W1430" s="25"/>
      <c r="X1430" s="25"/>
      <c r="Y1430" s="25"/>
      <c r="Z1430" s="25"/>
      <c r="AA1430" s="25"/>
      <c r="AB1430" s="25"/>
      <c r="AC1430" s="25"/>
      <c r="AD1430" s="55"/>
    </row>
    <row r="1431" spans="1:30" ht="20" customHeight="1" x14ac:dyDescent="0.2">
      <c r="A1431" s="20"/>
      <c r="B1431" s="33"/>
      <c r="C1431" s="63"/>
      <c r="D1431" s="22"/>
      <c r="E1431" s="23"/>
      <c r="F1431" s="23"/>
      <c r="G1431" s="23"/>
      <c r="H1431" s="23"/>
      <c r="I1431" s="23"/>
      <c r="J1431" s="23"/>
      <c r="K1431" s="23"/>
      <c r="L1431" s="23"/>
      <c r="M1431" s="23"/>
      <c r="N1431" s="27"/>
      <c r="O1431" s="23"/>
      <c r="P1431" s="23"/>
      <c r="Q1431" s="23"/>
      <c r="R1431" s="23"/>
      <c r="S1431" s="64"/>
      <c r="T1431" s="24"/>
      <c r="U1431" s="49"/>
      <c r="V1431" s="54"/>
      <c r="W1431" s="25"/>
      <c r="X1431" s="25"/>
      <c r="Y1431" s="25"/>
      <c r="Z1431" s="25"/>
      <c r="AA1431" s="25"/>
      <c r="AB1431" s="25"/>
      <c r="AC1431" s="25"/>
      <c r="AD1431" s="55"/>
    </row>
    <row r="1432" spans="1:30" ht="20" customHeight="1" x14ac:dyDescent="0.2">
      <c r="A1432" s="20"/>
      <c r="B1432" s="33"/>
      <c r="C1432" s="63"/>
      <c r="D1432" s="22"/>
      <c r="E1432" s="23"/>
      <c r="F1432" s="23"/>
      <c r="G1432" s="23"/>
      <c r="H1432" s="23"/>
      <c r="I1432" s="23"/>
      <c r="J1432" s="23"/>
      <c r="K1432" s="23"/>
      <c r="L1432" s="23"/>
      <c r="M1432" s="23"/>
      <c r="N1432" s="27"/>
      <c r="O1432" s="23"/>
      <c r="P1432" s="23"/>
      <c r="Q1432" s="23"/>
      <c r="R1432" s="23"/>
      <c r="S1432" s="64"/>
      <c r="T1432" s="24"/>
      <c r="U1432" s="49"/>
      <c r="V1432" s="54"/>
      <c r="W1432" s="25"/>
      <c r="X1432" s="25"/>
      <c r="Y1432" s="25"/>
      <c r="Z1432" s="25"/>
      <c r="AA1432" s="25"/>
      <c r="AB1432" s="25"/>
      <c r="AC1432" s="25"/>
      <c r="AD1432" s="55"/>
    </row>
    <row r="1433" spans="1:30" ht="20" customHeight="1" x14ac:dyDescent="0.2">
      <c r="A1433" s="20"/>
      <c r="B1433" s="33"/>
      <c r="C1433" s="63"/>
      <c r="D1433" s="22"/>
      <c r="E1433" s="23"/>
      <c r="F1433" s="23"/>
      <c r="G1433" s="23"/>
      <c r="H1433" s="23"/>
      <c r="I1433" s="23"/>
      <c r="J1433" s="23"/>
      <c r="K1433" s="23"/>
      <c r="L1433" s="23"/>
      <c r="M1433" s="23"/>
      <c r="N1433" s="27"/>
      <c r="O1433" s="23"/>
      <c r="P1433" s="23"/>
      <c r="Q1433" s="23"/>
      <c r="R1433" s="23"/>
      <c r="S1433" s="64"/>
      <c r="T1433" s="24"/>
      <c r="U1433" s="49"/>
      <c r="V1433" s="54"/>
      <c r="W1433" s="25"/>
      <c r="X1433" s="25"/>
      <c r="Y1433" s="25"/>
      <c r="Z1433" s="25"/>
      <c r="AA1433" s="25"/>
      <c r="AB1433" s="25"/>
      <c r="AC1433" s="25"/>
      <c r="AD1433" s="55"/>
    </row>
    <row r="1434" spans="1:30" ht="20" customHeight="1" x14ac:dyDescent="0.2">
      <c r="A1434" s="20"/>
      <c r="B1434" s="33"/>
      <c r="C1434" s="63"/>
      <c r="D1434" s="22"/>
      <c r="E1434" s="23"/>
      <c r="F1434" s="23"/>
      <c r="G1434" s="23"/>
      <c r="H1434" s="23"/>
      <c r="I1434" s="23"/>
      <c r="J1434" s="23"/>
      <c r="K1434" s="23"/>
      <c r="L1434" s="23"/>
      <c r="M1434" s="23"/>
      <c r="N1434" s="27"/>
      <c r="O1434" s="23"/>
      <c r="P1434" s="23"/>
      <c r="Q1434" s="23"/>
      <c r="R1434" s="23"/>
      <c r="S1434" s="64"/>
      <c r="T1434" s="24"/>
      <c r="U1434" s="49"/>
      <c r="V1434" s="54"/>
      <c r="W1434" s="25"/>
      <c r="X1434" s="25"/>
      <c r="Y1434" s="25"/>
      <c r="Z1434" s="25"/>
      <c r="AA1434" s="25"/>
      <c r="AB1434" s="25"/>
      <c r="AC1434" s="25"/>
      <c r="AD1434" s="55"/>
    </row>
    <row r="1435" spans="1:30" ht="20" customHeight="1" x14ac:dyDescent="0.2">
      <c r="A1435" s="20"/>
      <c r="B1435" s="33"/>
      <c r="C1435" s="63"/>
      <c r="D1435" s="22"/>
      <c r="E1435" s="23"/>
      <c r="F1435" s="23"/>
      <c r="G1435" s="23"/>
      <c r="H1435" s="23"/>
      <c r="I1435" s="23"/>
      <c r="J1435" s="23"/>
      <c r="K1435" s="23"/>
      <c r="L1435" s="23"/>
      <c r="M1435" s="23"/>
      <c r="N1435" s="27"/>
      <c r="O1435" s="23"/>
      <c r="P1435" s="23"/>
      <c r="Q1435" s="23"/>
      <c r="R1435" s="23"/>
      <c r="S1435" s="64"/>
      <c r="T1435" s="24"/>
      <c r="U1435" s="49"/>
      <c r="V1435" s="54"/>
      <c r="W1435" s="25"/>
      <c r="X1435" s="25"/>
      <c r="Y1435" s="25"/>
      <c r="Z1435" s="25"/>
      <c r="AA1435" s="25"/>
      <c r="AB1435" s="25"/>
      <c r="AC1435" s="25"/>
      <c r="AD1435" s="55"/>
    </row>
    <row r="1436" spans="1:30" ht="20" customHeight="1" x14ac:dyDescent="0.2">
      <c r="A1436" s="20"/>
      <c r="B1436" s="33"/>
      <c r="C1436" s="63"/>
      <c r="D1436" s="22"/>
      <c r="E1436" s="23"/>
      <c r="F1436" s="23"/>
      <c r="G1436" s="23"/>
      <c r="H1436" s="23"/>
      <c r="I1436" s="23"/>
      <c r="J1436" s="23"/>
      <c r="K1436" s="23"/>
      <c r="L1436" s="23"/>
      <c r="M1436" s="23"/>
      <c r="N1436" s="27"/>
      <c r="O1436" s="23"/>
      <c r="P1436" s="23"/>
      <c r="Q1436" s="23"/>
      <c r="R1436" s="23"/>
      <c r="S1436" s="64"/>
      <c r="T1436" s="24"/>
      <c r="U1436" s="49"/>
      <c r="V1436" s="54"/>
      <c r="W1436" s="25"/>
      <c r="X1436" s="25"/>
      <c r="Y1436" s="25"/>
      <c r="Z1436" s="25"/>
      <c r="AA1436" s="25"/>
      <c r="AB1436" s="25"/>
      <c r="AC1436" s="25"/>
      <c r="AD1436" s="55"/>
    </row>
    <row r="1437" spans="1:30" ht="20" customHeight="1" x14ac:dyDescent="0.2">
      <c r="A1437" s="20"/>
      <c r="B1437" s="33"/>
      <c r="C1437" s="63"/>
      <c r="D1437" s="22"/>
      <c r="E1437" s="23"/>
      <c r="F1437" s="23"/>
      <c r="G1437" s="23"/>
      <c r="H1437" s="23"/>
      <c r="I1437" s="23"/>
      <c r="J1437" s="23"/>
      <c r="K1437" s="23"/>
      <c r="L1437" s="23"/>
      <c r="M1437" s="23"/>
      <c r="N1437" s="27"/>
      <c r="O1437" s="23"/>
      <c r="P1437" s="23"/>
      <c r="Q1437" s="23"/>
      <c r="R1437" s="23"/>
      <c r="S1437" s="64"/>
      <c r="T1437" s="24"/>
      <c r="U1437" s="49"/>
      <c r="V1437" s="54"/>
      <c r="W1437" s="25"/>
      <c r="X1437" s="25"/>
      <c r="Y1437" s="25"/>
      <c r="Z1437" s="25"/>
      <c r="AA1437" s="25"/>
      <c r="AB1437" s="25"/>
      <c r="AC1437" s="25"/>
      <c r="AD1437" s="55"/>
    </row>
    <row r="1438" spans="1:30" ht="20" customHeight="1" x14ac:dyDescent="0.2">
      <c r="A1438" s="20"/>
      <c r="B1438" s="33"/>
      <c r="C1438" s="63"/>
      <c r="D1438" s="22"/>
      <c r="E1438" s="23"/>
      <c r="F1438" s="23"/>
      <c r="G1438" s="23"/>
      <c r="H1438" s="23"/>
      <c r="I1438" s="23"/>
      <c r="J1438" s="23"/>
      <c r="K1438" s="23"/>
      <c r="L1438" s="23"/>
      <c r="M1438" s="23"/>
      <c r="N1438" s="27"/>
      <c r="O1438" s="23"/>
      <c r="P1438" s="23"/>
      <c r="Q1438" s="23"/>
      <c r="R1438" s="23"/>
      <c r="S1438" s="64"/>
      <c r="T1438" s="24"/>
      <c r="U1438" s="49"/>
      <c r="V1438" s="54"/>
      <c r="W1438" s="25"/>
      <c r="X1438" s="25"/>
      <c r="Y1438" s="25"/>
      <c r="Z1438" s="25"/>
      <c r="AA1438" s="25"/>
      <c r="AB1438" s="25"/>
      <c r="AC1438" s="25"/>
      <c r="AD1438" s="55"/>
    </row>
    <row r="1439" spans="1:30" ht="20" customHeight="1" x14ac:dyDescent="0.2">
      <c r="A1439" s="20"/>
      <c r="B1439" s="33"/>
      <c r="C1439" s="63"/>
      <c r="D1439" s="22"/>
      <c r="E1439" s="23"/>
      <c r="F1439" s="23"/>
      <c r="G1439" s="23"/>
      <c r="H1439" s="23"/>
      <c r="I1439" s="23"/>
      <c r="J1439" s="23"/>
      <c r="K1439" s="23"/>
      <c r="L1439" s="23"/>
      <c r="M1439" s="23"/>
      <c r="N1439" s="27"/>
      <c r="O1439" s="23"/>
      <c r="P1439" s="23"/>
      <c r="Q1439" s="23"/>
      <c r="R1439" s="23"/>
      <c r="S1439" s="64"/>
      <c r="T1439" s="24"/>
      <c r="U1439" s="49"/>
      <c r="V1439" s="54"/>
      <c r="W1439" s="25"/>
      <c r="X1439" s="25"/>
      <c r="Y1439" s="25"/>
      <c r="Z1439" s="25"/>
      <c r="AA1439" s="25"/>
      <c r="AB1439" s="25"/>
      <c r="AC1439" s="25"/>
      <c r="AD1439" s="55"/>
    </row>
    <row r="1440" spans="1:30" ht="20" customHeight="1" x14ac:dyDescent="0.2">
      <c r="A1440" s="20"/>
      <c r="B1440" s="33"/>
      <c r="C1440" s="63"/>
      <c r="D1440" s="22"/>
      <c r="E1440" s="23"/>
      <c r="F1440" s="23"/>
      <c r="G1440" s="23"/>
      <c r="H1440" s="23"/>
      <c r="I1440" s="23"/>
      <c r="J1440" s="23"/>
      <c r="K1440" s="23"/>
      <c r="L1440" s="23"/>
      <c r="M1440" s="23"/>
      <c r="N1440" s="27"/>
      <c r="O1440" s="23"/>
      <c r="P1440" s="23"/>
      <c r="Q1440" s="23"/>
      <c r="R1440" s="23"/>
      <c r="S1440" s="64"/>
      <c r="T1440" s="24"/>
      <c r="U1440" s="49"/>
      <c r="V1440" s="54"/>
      <c r="W1440" s="25"/>
      <c r="X1440" s="25"/>
      <c r="Y1440" s="25"/>
      <c r="Z1440" s="25"/>
      <c r="AA1440" s="25"/>
      <c r="AB1440" s="25"/>
      <c r="AC1440" s="25"/>
      <c r="AD1440" s="55"/>
    </row>
    <row r="1441" spans="1:30" ht="20" customHeight="1" x14ac:dyDescent="0.2">
      <c r="A1441" s="20"/>
      <c r="B1441" s="33"/>
      <c r="C1441" s="63"/>
      <c r="D1441" s="22"/>
      <c r="E1441" s="23"/>
      <c r="F1441" s="23"/>
      <c r="G1441" s="23"/>
      <c r="H1441" s="23"/>
      <c r="I1441" s="23"/>
      <c r="J1441" s="23"/>
      <c r="K1441" s="23"/>
      <c r="L1441" s="23"/>
      <c r="M1441" s="23"/>
      <c r="N1441" s="27"/>
      <c r="O1441" s="23"/>
      <c r="P1441" s="23"/>
      <c r="Q1441" s="23"/>
      <c r="R1441" s="23"/>
      <c r="S1441" s="64"/>
      <c r="T1441" s="24"/>
      <c r="U1441" s="49"/>
      <c r="V1441" s="54"/>
      <c r="W1441" s="25"/>
      <c r="X1441" s="25"/>
      <c r="Y1441" s="25"/>
      <c r="Z1441" s="25"/>
      <c r="AA1441" s="25"/>
      <c r="AB1441" s="25"/>
      <c r="AC1441" s="25"/>
      <c r="AD1441" s="55"/>
    </row>
    <row r="1442" spans="1:30" ht="20" customHeight="1" x14ac:dyDescent="0.2">
      <c r="A1442" s="20"/>
      <c r="B1442" s="33"/>
      <c r="C1442" s="63"/>
      <c r="D1442" s="22"/>
      <c r="E1442" s="23"/>
      <c r="F1442" s="23"/>
      <c r="G1442" s="23"/>
      <c r="H1442" s="23"/>
      <c r="I1442" s="23"/>
      <c r="J1442" s="23"/>
      <c r="K1442" s="23"/>
      <c r="L1442" s="23"/>
      <c r="M1442" s="23"/>
      <c r="N1442" s="27"/>
      <c r="O1442" s="23"/>
      <c r="P1442" s="23"/>
      <c r="Q1442" s="23"/>
      <c r="R1442" s="23"/>
      <c r="S1442" s="64"/>
      <c r="T1442" s="24"/>
      <c r="U1442" s="49"/>
      <c r="V1442" s="54"/>
      <c r="W1442" s="25"/>
      <c r="X1442" s="25"/>
      <c r="Y1442" s="25"/>
      <c r="Z1442" s="25"/>
      <c r="AA1442" s="25"/>
      <c r="AB1442" s="25"/>
      <c r="AC1442" s="25"/>
      <c r="AD1442" s="55"/>
    </row>
    <row r="1443" spans="1:30" ht="20" customHeight="1" x14ac:dyDescent="0.2">
      <c r="A1443" s="20"/>
      <c r="B1443" s="33"/>
      <c r="C1443" s="63"/>
      <c r="D1443" s="22"/>
      <c r="E1443" s="23"/>
      <c r="F1443" s="23"/>
      <c r="G1443" s="23"/>
      <c r="H1443" s="23"/>
      <c r="I1443" s="23"/>
      <c r="J1443" s="23"/>
      <c r="K1443" s="23"/>
      <c r="L1443" s="23"/>
      <c r="M1443" s="23"/>
      <c r="N1443" s="27"/>
      <c r="O1443" s="23"/>
      <c r="P1443" s="23"/>
      <c r="Q1443" s="23"/>
      <c r="R1443" s="23"/>
      <c r="S1443" s="64"/>
      <c r="T1443" s="24"/>
      <c r="U1443" s="49"/>
      <c r="V1443" s="54"/>
      <c r="W1443" s="25"/>
      <c r="X1443" s="25"/>
      <c r="Y1443" s="25"/>
      <c r="Z1443" s="25"/>
      <c r="AA1443" s="25"/>
      <c r="AB1443" s="25"/>
      <c r="AC1443" s="25"/>
      <c r="AD1443" s="55"/>
    </row>
    <row r="1444" spans="1:30" ht="20" customHeight="1" x14ac:dyDescent="0.2">
      <c r="A1444" s="20"/>
      <c r="B1444" s="33"/>
      <c r="C1444" s="63"/>
      <c r="D1444" s="22"/>
      <c r="E1444" s="23"/>
      <c r="F1444" s="23"/>
      <c r="G1444" s="23"/>
      <c r="H1444" s="23"/>
      <c r="I1444" s="23"/>
      <c r="J1444" s="23"/>
      <c r="K1444" s="23"/>
      <c r="L1444" s="23"/>
      <c r="M1444" s="23"/>
      <c r="N1444" s="27"/>
      <c r="O1444" s="23"/>
      <c r="P1444" s="23"/>
      <c r="Q1444" s="23"/>
      <c r="R1444" s="23"/>
      <c r="S1444" s="64"/>
      <c r="T1444" s="24"/>
      <c r="U1444" s="49"/>
      <c r="V1444" s="54"/>
      <c r="W1444" s="25"/>
      <c r="X1444" s="25"/>
      <c r="Y1444" s="25"/>
      <c r="Z1444" s="25"/>
      <c r="AA1444" s="25"/>
      <c r="AB1444" s="25"/>
      <c r="AC1444" s="25"/>
      <c r="AD1444" s="55"/>
    </row>
    <row r="1445" spans="1:30" ht="20" customHeight="1" x14ac:dyDescent="0.2">
      <c r="A1445" s="20"/>
      <c r="B1445" s="33"/>
      <c r="C1445" s="63"/>
      <c r="D1445" s="22"/>
      <c r="E1445" s="23"/>
      <c r="F1445" s="23"/>
      <c r="G1445" s="23"/>
      <c r="H1445" s="23"/>
      <c r="I1445" s="23"/>
      <c r="J1445" s="23"/>
      <c r="K1445" s="23"/>
      <c r="L1445" s="23"/>
      <c r="M1445" s="23"/>
      <c r="N1445" s="27"/>
      <c r="O1445" s="23"/>
      <c r="P1445" s="23"/>
      <c r="Q1445" s="23"/>
      <c r="R1445" s="23"/>
      <c r="S1445" s="64"/>
      <c r="T1445" s="24"/>
      <c r="U1445" s="49"/>
      <c r="V1445" s="54"/>
      <c r="W1445" s="25"/>
      <c r="X1445" s="25"/>
      <c r="Y1445" s="25"/>
      <c r="Z1445" s="25"/>
      <c r="AA1445" s="25"/>
      <c r="AB1445" s="25"/>
      <c r="AC1445" s="25"/>
      <c r="AD1445" s="55"/>
    </row>
    <row r="1446" spans="1:30" ht="20" customHeight="1" x14ac:dyDescent="0.2">
      <c r="A1446" s="20"/>
      <c r="B1446" s="33"/>
      <c r="C1446" s="63"/>
      <c r="D1446" s="22"/>
      <c r="E1446" s="23"/>
      <c r="F1446" s="23"/>
      <c r="G1446" s="23"/>
      <c r="H1446" s="23"/>
      <c r="I1446" s="23"/>
      <c r="J1446" s="23"/>
      <c r="K1446" s="23"/>
      <c r="L1446" s="23"/>
      <c r="M1446" s="23"/>
      <c r="N1446" s="27"/>
      <c r="O1446" s="23"/>
      <c r="P1446" s="23"/>
      <c r="Q1446" s="23"/>
      <c r="R1446" s="23"/>
      <c r="S1446" s="64"/>
      <c r="T1446" s="24"/>
      <c r="U1446" s="49"/>
      <c r="V1446" s="54"/>
      <c r="W1446" s="25"/>
      <c r="X1446" s="25"/>
      <c r="Y1446" s="25"/>
      <c r="Z1446" s="25"/>
      <c r="AA1446" s="25"/>
      <c r="AB1446" s="25"/>
      <c r="AC1446" s="25"/>
      <c r="AD1446" s="55"/>
    </row>
    <row r="1447" spans="1:30" ht="20" customHeight="1" x14ac:dyDescent="0.2">
      <c r="A1447" s="20"/>
      <c r="B1447" s="33"/>
      <c r="C1447" s="63"/>
      <c r="D1447" s="22"/>
      <c r="E1447" s="23"/>
      <c r="F1447" s="23"/>
      <c r="G1447" s="23"/>
      <c r="H1447" s="23"/>
      <c r="I1447" s="23"/>
      <c r="J1447" s="23"/>
      <c r="K1447" s="23"/>
      <c r="L1447" s="23"/>
      <c r="M1447" s="23"/>
      <c r="N1447" s="27"/>
      <c r="O1447" s="23"/>
      <c r="P1447" s="23"/>
      <c r="Q1447" s="23"/>
      <c r="R1447" s="23"/>
      <c r="S1447" s="64"/>
      <c r="T1447" s="24"/>
      <c r="U1447" s="49"/>
      <c r="V1447" s="54"/>
      <c r="W1447" s="25"/>
      <c r="X1447" s="25"/>
      <c r="Y1447" s="25"/>
      <c r="Z1447" s="25"/>
      <c r="AA1447" s="25"/>
      <c r="AB1447" s="25"/>
      <c r="AC1447" s="25"/>
      <c r="AD1447" s="55"/>
    </row>
    <row r="1448" spans="1:30" ht="20" customHeight="1" x14ac:dyDescent="0.2">
      <c r="A1448" s="20"/>
      <c r="B1448" s="33"/>
      <c r="C1448" s="63"/>
      <c r="D1448" s="22"/>
      <c r="E1448" s="23"/>
      <c r="F1448" s="23"/>
      <c r="G1448" s="23"/>
      <c r="H1448" s="23"/>
      <c r="I1448" s="23"/>
      <c r="J1448" s="23"/>
      <c r="K1448" s="23"/>
      <c r="L1448" s="23"/>
      <c r="M1448" s="23"/>
      <c r="N1448" s="27"/>
      <c r="O1448" s="23"/>
      <c r="P1448" s="23"/>
      <c r="Q1448" s="23"/>
      <c r="R1448" s="23"/>
      <c r="S1448" s="64"/>
      <c r="T1448" s="24"/>
      <c r="U1448" s="49"/>
      <c r="V1448" s="54"/>
      <c r="W1448" s="25"/>
      <c r="X1448" s="25"/>
      <c r="Y1448" s="25"/>
      <c r="Z1448" s="25"/>
      <c r="AA1448" s="25"/>
      <c r="AB1448" s="25"/>
      <c r="AC1448" s="25"/>
      <c r="AD1448" s="55"/>
    </row>
    <row r="1449" spans="1:30" ht="20" customHeight="1" x14ac:dyDescent="0.2">
      <c r="A1449" s="20"/>
      <c r="B1449" s="33"/>
      <c r="C1449" s="63"/>
      <c r="D1449" s="22"/>
      <c r="E1449" s="23"/>
      <c r="F1449" s="23"/>
      <c r="G1449" s="23"/>
      <c r="H1449" s="23"/>
      <c r="I1449" s="23"/>
      <c r="J1449" s="23"/>
      <c r="K1449" s="23"/>
      <c r="L1449" s="23"/>
      <c r="M1449" s="23"/>
      <c r="N1449" s="27"/>
      <c r="O1449" s="23"/>
      <c r="P1449" s="23"/>
      <c r="Q1449" s="23"/>
      <c r="R1449" s="23"/>
      <c r="S1449" s="64"/>
      <c r="T1449" s="24"/>
      <c r="U1449" s="49"/>
      <c r="V1449" s="54"/>
      <c r="W1449" s="25"/>
      <c r="X1449" s="25"/>
      <c r="Y1449" s="25"/>
      <c r="Z1449" s="25"/>
      <c r="AA1449" s="25"/>
      <c r="AB1449" s="25"/>
      <c r="AC1449" s="25"/>
      <c r="AD1449" s="55"/>
    </row>
    <row r="1450" spans="1:30" ht="20" customHeight="1" x14ac:dyDescent="0.2">
      <c r="A1450" s="20"/>
      <c r="B1450" s="33"/>
      <c r="C1450" s="63"/>
      <c r="D1450" s="22"/>
      <c r="E1450" s="23"/>
      <c r="F1450" s="23"/>
      <c r="G1450" s="23"/>
      <c r="H1450" s="23"/>
      <c r="I1450" s="23"/>
      <c r="J1450" s="23"/>
      <c r="K1450" s="23"/>
      <c r="L1450" s="23"/>
      <c r="M1450" s="23"/>
      <c r="N1450" s="27"/>
      <c r="O1450" s="23"/>
      <c r="P1450" s="23"/>
      <c r="Q1450" s="23"/>
      <c r="R1450" s="23"/>
      <c r="S1450" s="64"/>
      <c r="T1450" s="24"/>
      <c r="U1450" s="49"/>
      <c r="V1450" s="54"/>
      <c r="W1450" s="25"/>
      <c r="X1450" s="25"/>
      <c r="Y1450" s="25"/>
      <c r="Z1450" s="25"/>
      <c r="AA1450" s="25"/>
      <c r="AB1450" s="25"/>
      <c r="AC1450" s="25"/>
      <c r="AD1450" s="55"/>
    </row>
    <row r="1451" spans="1:30" ht="20" customHeight="1" x14ac:dyDescent="0.2">
      <c r="A1451" s="20"/>
      <c r="B1451" s="33"/>
      <c r="C1451" s="63"/>
      <c r="D1451" s="22"/>
      <c r="E1451" s="23"/>
      <c r="F1451" s="23"/>
      <c r="G1451" s="23"/>
      <c r="H1451" s="23"/>
      <c r="I1451" s="23"/>
      <c r="J1451" s="23"/>
      <c r="K1451" s="23"/>
      <c r="L1451" s="23"/>
      <c r="M1451" s="23"/>
      <c r="N1451" s="27"/>
      <c r="O1451" s="23"/>
      <c r="P1451" s="23"/>
      <c r="Q1451" s="23"/>
      <c r="R1451" s="23"/>
      <c r="S1451" s="64"/>
      <c r="T1451" s="24"/>
      <c r="U1451" s="49"/>
      <c r="V1451" s="54"/>
      <c r="W1451" s="25"/>
      <c r="X1451" s="25"/>
      <c r="Y1451" s="25"/>
      <c r="Z1451" s="25"/>
      <c r="AA1451" s="25"/>
      <c r="AB1451" s="25"/>
      <c r="AC1451" s="25"/>
      <c r="AD1451" s="55"/>
    </row>
    <row r="1452" spans="1:30" ht="20" customHeight="1" x14ac:dyDescent="0.2">
      <c r="A1452" s="20"/>
      <c r="B1452" s="33"/>
      <c r="C1452" s="63"/>
      <c r="D1452" s="22"/>
      <c r="E1452" s="23"/>
      <c r="F1452" s="23"/>
      <c r="G1452" s="23"/>
      <c r="H1452" s="23"/>
      <c r="I1452" s="23"/>
      <c r="J1452" s="23"/>
      <c r="K1452" s="23"/>
      <c r="L1452" s="23"/>
      <c r="M1452" s="23"/>
      <c r="N1452" s="27"/>
      <c r="O1452" s="23"/>
      <c r="P1452" s="23"/>
      <c r="Q1452" s="23"/>
      <c r="R1452" s="23"/>
      <c r="S1452" s="64"/>
      <c r="T1452" s="24"/>
      <c r="U1452" s="49"/>
      <c r="V1452" s="54"/>
      <c r="W1452" s="25"/>
      <c r="X1452" s="25"/>
      <c r="Y1452" s="25"/>
      <c r="Z1452" s="25"/>
      <c r="AA1452" s="25"/>
      <c r="AB1452" s="25"/>
      <c r="AC1452" s="25"/>
      <c r="AD1452" s="55"/>
    </row>
    <row r="1453" spans="1:30" ht="20" customHeight="1" x14ac:dyDescent="0.2">
      <c r="A1453" s="20"/>
      <c r="B1453" s="33"/>
      <c r="C1453" s="63"/>
      <c r="D1453" s="22"/>
      <c r="E1453" s="23"/>
      <c r="F1453" s="23"/>
      <c r="G1453" s="23"/>
      <c r="H1453" s="23"/>
      <c r="I1453" s="23"/>
      <c r="J1453" s="23"/>
      <c r="K1453" s="23"/>
      <c r="L1453" s="23"/>
      <c r="M1453" s="23"/>
      <c r="N1453" s="27"/>
      <c r="O1453" s="23"/>
      <c r="P1453" s="23"/>
      <c r="Q1453" s="23"/>
      <c r="R1453" s="23"/>
      <c r="S1453" s="64"/>
      <c r="T1453" s="24"/>
      <c r="U1453" s="49"/>
      <c r="V1453" s="54"/>
      <c r="W1453" s="25"/>
      <c r="X1453" s="25"/>
      <c r="Y1453" s="25"/>
      <c r="Z1453" s="25"/>
      <c r="AA1453" s="25"/>
      <c r="AB1453" s="25"/>
      <c r="AC1453" s="25"/>
      <c r="AD1453" s="55"/>
    </row>
    <row r="1454" spans="1:30" ht="20" customHeight="1" x14ac:dyDescent="0.2">
      <c r="A1454" s="20"/>
      <c r="B1454" s="33"/>
      <c r="C1454" s="63"/>
      <c r="D1454" s="22"/>
      <c r="E1454" s="23"/>
      <c r="F1454" s="23"/>
      <c r="G1454" s="23"/>
      <c r="H1454" s="23"/>
      <c r="I1454" s="23"/>
      <c r="J1454" s="23"/>
      <c r="K1454" s="23"/>
      <c r="L1454" s="23"/>
      <c r="M1454" s="23"/>
      <c r="N1454" s="27"/>
      <c r="O1454" s="23"/>
      <c r="P1454" s="23"/>
      <c r="Q1454" s="23"/>
      <c r="R1454" s="23"/>
      <c r="S1454" s="64"/>
      <c r="T1454" s="24"/>
      <c r="U1454" s="49"/>
      <c r="V1454" s="54"/>
      <c r="W1454" s="25"/>
      <c r="X1454" s="25"/>
      <c r="Y1454" s="25"/>
      <c r="Z1454" s="25"/>
      <c r="AA1454" s="25"/>
      <c r="AB1454" s="25"/>
      <c r="AC1454" s="25"/>
      <c r="AD1454" s="55"/>
    </row>
    <row r="1455" spans="1:30" ht="20" customHeight="1" x14ac:dyDescent="0.2">
      <c r="A1455" s="20"/>
      <c r="B1455" s="33"/>
      <c r="C1455" s="63"/>
      <c r="D1455" s="22"/>
      <c r="E1455" s="23"/>
      <c r="F1455" s="23"/>
      <c r="G1455" s="23"/>
      <c r="H1455" s="23"/>
      <c r="I1455" s="23"/>
      <c r="J1455" s="23"/>
      <c r="K1455" s="23"/>
      <c r="L1455" s="23"/>
      <c r="M1455" s="23"/>
      <c r="N1455" s="27"/>
      <c r="O1455" s="23"/>
      <c r="P1455" s="23"/>
      <c r="Q1455" s="23"/>
      <c r="R1455" s="23"/>
      <c r="S1455" s="64"/>
      <c r="T1455" s="24"/>
      <c r="U1455" s="49"/>
      <c r="V1455" s="54"/>
      <c r="W1455" s="25"/>
      <c r="X1455" s="25"/>
      <c r="Y1455" s="25"/>
      <c r="Z1455" s="25"/>
      <c r="AA1455" s="25"/>
      <c r="AB1455" s="25"/>
      <c r="AC1455" s="25"/>
      <c r="AD1455" s="55"/>
    </row>
    <row r="1456" spans="1:30" ht="20" customHeight="1" x14ac:dyDescent="0.2">
      <c r="A1456" s="20"/>
      <c r="B1456" s="33"/>
      <c r="C1456" s="63"/>
      <c r="D1456" s="22"/>
      <c r="E1456" s="23"/>
      <c r="F1456" s="23"/>
      <c r="G1456" s="23"/>
      <c r="H1456" s="23"/>
      <c r="I1456" s="23"/>
      <c r="J1456" s="23"/>
      <c r="K1456" s="23"/>
      <c r="L1456" s="23"/>
      <c r="M1456" s="23"/>
      <c r="N1456" s="27"/>
      <c r="O1456" s="23"/>
      <c r="P1456" s="23"/>
      <c r="Q1456" s="23"/>
      <c r="R1456" s="23"/>
      <c r="S1456" s="64"/>
      <c r="T1456" s="24"/>
      <c r="U1456" s="49"/>
      <c r="V1456" s="54"/>
      <c r="W1456" s="25"/>
      <c r="X1456" s="25"/>
      <c r="Y1456" s="25"/>
      <c r="Z1456" s="25"/>
      <c r="AA1456" s="25"/>
      <c r="AB1456" s="25"/>
      <c r="AC1456" s="25"/>
      <c r="AD1456" s="55"/>
    </row>
    <row r="1457" spans="1:30" ht="20" customHeight="1" x14ac:dyDescent="0.2">
      <c r="A1457" s="20"/>
      <c r="B1457" s="33"/>
      <c r="C1457" s="63"/>
      <c r="D1457" s="22"/>
      <c r="E1457" s="23"/>
      <c r="F1457" s="23"/>
      <c r="G1457" s="23"/>
      <c r="H1457" s="23"/>
      <c r="I1457" s="23"/>
      <c r="J1457" s="23"/>
      <c r="K1457" s="23"/>
      <c r="L1457" s="23"/>
      <c r="M1457" s="23"/>
      <c r="N1457" s="27"/>
      <c r="O1457" s="23"/>
      <c r="P1457" s="23"/>
      <c r="Q1457" s="23"/>
      <c r="R1457" s="23"/>
      <c r="S1457" s="64"/>
      <c r="T1457" s="24"/>
      <c r="U1457" s="49"/>
      <c r="V1457" s="54"/>
      <c r="W1457" s="25"/>
      <c r="X1457" s="25"/>
      <c r="Y1457" s="25"/>
      <c r="Z1457" s="25"/>
      <c r="AA1457" s="25"/>
      <c r="AB1457" s="25"/>
      <c r="AC1457" s="25"/>
      <c r="AD1457" s="55"/>
    </row>
    <row r="1458" spans="1:30" ht="20" customHeight="1" thickBot="1" x14ac:dyDescent="0.25">
      <c r="A1458" s="20"/>
      <c r="B1458" s="34"/>
      <c r="C1458" s="65"/>
      <c r="D1458" s="66"/>
      <c r="E1458" s="67"/>
      <c r="F1458" s="67"/>
      <c r="G1458" s="67"/>
      <c r="H1458" s="67"/>
      <c r="I1458" s="67"/>
      <c r="J1458" s="67"/>
      <c r="K1458" s="67"/>
      <c r="L1458" s="67"/>
      <c r="M1458" s="67"/>
      <c r="N1458" s="68"/>
      <c r="O1458" s="67"/>
      <c r="P1458" s="67"/>
      <c r="Q1458" s="67"/>
      <c r="R1458" s="67"/>
      <c r="S1458" s="69"/>
      <c r="T1458" s="24"/>
      <c r="U1458" s="50"/>
      <c r="V1458" s="56"/>
      <c r="W1458" s="57"/>
      <c r="X1458" s="57"/>
      <c r="Y1458" s="57"/>
      <c r="Z1458" s="57"/>
      <c r="AA1458" s="57"/>
      <c r="AB1458" s="57"/>
      <c r="AC1458" s="57"/>
      <c r="AD1458" s="58"/>
    </row>
    <row r="1459" spans="1:30" ht="20" customHeight="1" x14ac:dyDescent="0.2">
      <c r="A1459" s="18"/>
      <c r="B1459" s="21"/>
      <c r="C1459" s="18"/>
      <c r="D1459" s="18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AD1459" s="26"/>
    </row>
    <row r="1460" spans="1:30" ht="20" customHeight="1" x14ac:dyDescent="0.2">
      <c r="A1460" s="18"/>
      <c r="B1460" s="21"/>
      <c r="C1460" s="18"/>
      <c r="D1460" s="18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AD1460" s="26"/>
    </row>
    <row r="1461" spans="1:30" ht="20" customHeight="1" x14ac:dyDescent="0.2">
      <c r="A1461" s="18"/>
      <c r="B1461" s="21"/>
      <c r="C1461" s="18"/>
      <c r="D1461" s="18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AD1461" s="26"/>
    </row>
    <row r="1462" spans="1:30" ht="20" customHeight="1" x14ac:dyDescent="0.2">
      <c r="A1462" s="18"/>
      <c r="B1462" s="21"/>
      <c r="C1462" s="18"/>
      <c r="D1462" s="18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AD1462" s="26"/>
    </row>
    <row r="1463" spans="1:30" ht="20" customHeight="1" x14ac:dyDescent="0.2">
      <c r="A1463" s="18"/>
      <c r="B1463" s="21"/>
      <c r="C1463" s="18"/>
      <c r="D1463" s="18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AD1463" s="26"/>
    </row>
    <row r="1464" spans="1:30" ht="20" customHeight="1" x14ac:dyDescent="0.2">
      <c r="A1464" s="18"/>
      <c r="B1464" s="21"/>
      <c r="C1464" s="18"/>
      <c r="D1464" s="18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AD1464" s="26"/>
    </row>
    <row r="1465" spans="1:30" ht="20" customHeight="1" x14ac:dyDescent="0.2">
      <c r="A1465" s="18"/>
      <c r="B1465" s="21"/>
      <c r="C1465" s="18"/>
      <c r="D1465" s="18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AD1465" s="26"/>
    </row>
    <row r="1466" spans="1:30" ht="20" customHeight="1" x14ac:dyDescent="0.2">
      <c r="A1466" s="18"/>
      <c r="B1466" s="21"/>
      <c r="C1466" s="18"/>
      <c r="D1466" s="18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AD1466" s="26"/>
    </row>
    <row r="1467" spans="1:30" ht="20" customHeight="1" x14ac:dyDescent="0.2">
      <c r="A1467" s="18"/>
      <c r="B1467" s="21"/>
      <c r="C1467" s="18"/>
      <c r="D1467" s="18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AD1467" s="26"/>
    </row>
    <row r="1468" spans="1:30" ht="20" customHeight="1" x14ac:dyDescent="0.2">
      <c r="A1468" s="18"/>
      <c r="B1468" s="21"/>
      <c r="C1468" s="18"/>
      <c r="D1468" s="18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AD1468" s="26"/>
    </row>
    <row r="1469" spans="1:30" ht="20" customHeight="1" x14ac:dyDescent="0.2">
      <c r="A1469" s="18"/>
      <c r="B1469" s="21"/>
      <c r="C1469" s="18"/>
      <c r="D1469" s="18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AD1469" s="26"/>
    </row>
    <row r="1470" spans="1:30" ht="20" customHeight="1" x14ac:dyDescent="0.2">
      <c r="A1470" s="18"/>
      <c r="B1470" s="21"/>
      <c r="C1470" s="18"/>
      <c r="D1470" s="18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AD1470" s="26"/>
    </row>
    <row r="1471" spans="1:30" ht="20" customHeight="1" x14ac:dyDescent="0.2">
      <c r="A1471" s="18"/>
      <c r="B1471" s="21"/>
      <c r="C1471" s="18"/>
      <c r="D1471" s="18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AD1471" s="26"/>
    </row>
    <row r="1472" spans="1:30" ht="20" customHeight="1" x14ac:dyDescent="0.2">
      <c r="A1472" s="18"/>
      <c r="B1472" s="21"/>
      <c r="C1472" s="18"/>
      <c r="D1472" s="18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AD1472" s="26"/>
    </row>
    <row r="1473" spans="1:30" ht="20" customHeight="1" x14ac:dyDescent="0.2">
      <c r="A1473" s="18"/>
      <c r="B1473" s="21"/>
      <c r="C1473" s="18"/>
      <c r="D1473" s="18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AD1473" s="26"/>
    </row>
    <row r="1474" spans="1:30" ht="20" customHeight="1" x14ac:dyDescent="0.2">
      <c r="A1474" s="18"/>
      <c r="B1474" s="21"/>
      <c r="C1474" s="18"/>
      <c r="D1474" s="18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AD1474" s="26"/>
    </row>
    <row r="1475" spans="1:30" ht="20" customHeight="1" x14ac:dyDescent="0.2">
      <c r="A1475" s="18"/>
      <c r="B1475" s="21"/>
      <c r="C1475" s="18"/>
      <c r="D1475" s="18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AD1475" s="26"/>
    </row>
    <row r="1476" spans="1:30" ht="20" customHeight="1" x14ac:dyDescent="0.2">
      <c r="A1476" s="18"/>
      <c r="B1476" s="21"/>
      <c r="C1476" s="18"/>
      <c r="D1476" s="18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AD1476" s="26"/>
    </row>
    <row r="1477" spans="1:30" ht="20" customHeight="1" x14ac:dyDescent="0.2">
      <c r="A1477" s="18"/>
      <c r="B1477" s="21"/>
      <c r="C1477" s="18"/>
      <c r="D1477" s="18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AD1477" s="26"/>
    </row>
    <row r="1478" spans="1:30" ht="20" customHeight="1" x14ac:dyDescent="0.2">
      <c r="A1478" s="18"/>
      <c r="B1478" s="21"/>
      <c r="C1478" s="18"/>
      <c r="D1478" s="18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AD1478" s="26"/>
    </row>
    <row r="1479" spans="1:30" ht="20" customHeight="1" x14ac:dyDescent="0.2">
      <c r="A1479" s="18"/>
      <c r="B1479" s="21"/>
      <c r="C1479" s="18"/>
      <c r="D1479" s="18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AD1479" s="26"/>
    </row>
    <row r="1480" spans="1:30" ht="20" customHeight="1" x14ac:dyDescent="0.2">
      <c r="A1480" s="18"/>
      <c r="B1480" s="21"/>
      <c r="C1480" s="18"/>
      <c r="D1480" s="18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AD1480" s="26"/>
    </row>
    <row r="1481" spans="1:30" ht="20" customHeight="1" x14ac:dyDescent="0.2">
      <c r="A1481" s="18"/>
      <c r="B1481" s="21"/>
      <c r="C1481" s="18"/>
      <c r="D1481" s="18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AD1481" s="26"/>
    </row>
    <row r="1482" spans="1:30" ht="20" customHeight="1" x14ac:dyDescent="0.2">
      <c r="A1482" s="18"/>
      <c r="B1482" s="21"/>
      <c r="C1482" s="18"/>
      <c r="D1482" s="18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AD1482" s="26"/>
    </row>
    <row r="1483" spans="1:30" ht="20" customHeight="1" x14ac:dyDescent="0.2">
      <c r="A1483" s="18"/>
      <c r="B1483" s="21"/>
      <c r="C1483" s="18"/>
      <c r="D1483" s="18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AD1483" s="26"/>
    </row>
    <row r="1484" spans="1:30" ht="20" customHeight="1" x14ac:dyDescent="0.2">
      <c r="A1484" s="18"/>
      <c r="B1484" s="21"/>
      <c r="C1484" s="18"/>
      <c r="D1484" s="18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AD1484" s="26"/>
    </row>
    <row r="1485" spans="1:30" ht="20" customHeight="1" x14ac:dyDescent="0.2">
      <c r="A1485" s="18"/>
      <c r="B1485" s="21"/>
      <c r="C1485" s="18"/>
      <c r="D1485" s="18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AD1485" s="26"/>
    </row>
    <row r="1486" spans="1:30" ht="20" customHeight="1" x14ac:dyDescent="0.2">
      <c r="A1486" s="18"/>
      <c r="B1486" s="21"/>
      <c r="C1486" s="18"/>
      <c r="D1486" s="18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AD1486" s="26"/>
    </row>
    <row r="1487" spans="1:30" ht="20" customHeight="1" x14ac:dyDescent="0.2">
      <c r="A1487" s="18"/>
      <c r="B1487" s="21"/>
      <c r="C1487" s="18"/>
      <c r="D1487" s="18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AD1487" s="26"/>
    </row>
    <row r="1488" spans="1:30" ht="20" customHeight="1" x14ac:dyDescent="0.2">
      <c r="A1488" s="18"/>
      <c r="B1488" s="21"/>
      <c r="C1488" s="18"/>
      <c r="D1488" s="18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AD1488" s="26"/>
    </row>
    <row r="1489" spans="1:30" ht="20" customHeight="1" x14ac:dyDescent="0.2">
      <c r="A1489" s="18"/>
      <c r="B1489" s="21"/>
      <c r="C1489" s="18"/>
      <c r="D1489" s="18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AD1489" s="26"/>
    </row>
    <row r="1490" spans="1:30" ht="20" customHeight="1" x14ac:dyDescent="0.2">
      <c r="A1490" s="18"/>
      <c r="B1490" s="21"/>
      <c r="C1490" s="18"/>
      <c r="D1490" s="18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AD1490" s="26"/>
    </row>
    <row r="1491" spans="1:30" ht="20" customHeight="1" x14ac:dyDescent="0.2">
      <c r="A1491" s="18"/>
      <c r="B1491" s="21"/>
      <c r="C1491" s="18"/>
      <c r="D1491" s="18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AD1491" s="26"/>
    </row>
    <row r="1492" spans="1:30" ht="20" customHeight="1" x14ac:dyDescent="0.2">
      <c r="A1492" s="18"/>
      <c r="B1492" s="21"/>
      <c r="C1492" s="18"/>
      <c r="D1492" s="18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AD1492" s="26"/>
    </row>
    <row r="1493" spans="1:30" ht="20" customHeight="1" x14ac:dyDescent="0.2">
      <c r="A1493" s="18"/>
      <c r="B1493" s="21"/>
      <c r="C1493" s="18"/>
      <c r="D1493" s="18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AD1493" s="26"/>
    </row>
    <row r="1494" spans="1:30" ht="20" customHeight="1" x14ac:dyDescent="0.2">
      <c r="A1494" s="18"/>
      <c r="B1494" s="21"/>
      <c r="C1494" s="18"/>
      <c r="D1494" s="18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AD1494" s="26"/>
    </row>
    <row r="1495" spans="1:30" ht="20" customHeight="1" x14ac:dyDescent="0.2">
      <c r="A1495" s="18"/>
      <c r="B1495" s="21"/>
      <c r="C1495" s="18"/>
      <c r="D1495" s="18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AD1495" s="26"/>
    </row>
    <row r="1496" spans="1:30" ht="20" customHeight="1" x14ac:dyDescent="0.2">
      <c r="A1496" s="18"/>
      <c r="B1496" s="21"/>
      <c r="C1496" s="18"/>
      <c r="D1496" s="18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AD1496" s="26"/>
    </row>
    <row r="1497" spans="1:30" ht="20" customHeight="1" x14ac:dyDescent="0.2">
      <c r="A1497" s="18"/>
      <c r="B1497" s="21"/>
      <c r="C1497" s="18"/>
      <c r="D1497" s="18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AD1497" s="26"/>
    </row>
    <row r="1498" spans="1:30" ht="20" customHeight="1" x14ac:dyDescent="0.2">
      <c r="A1498" s="18"/>
      <c r="B1498" s="21"/>
      <c r="C1498" s="18"/>
      <c r="D1498" s="18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AD1498" s="26"/>
    </row>
    <row r="1499" spans="1:30" ht="20" customHeight="1" x14ac:dyDescent="0.2">
      <c r="A1499" s="18"/>
      <c r="B1499" s="21"/>
      <c r="C1499" s="18"/>
      <c r="D1499" s="18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AD1499" s="26"/>
    </row>
    <row r="1500" spans="1:30" ht="20" customHeight="1" x14ac:dyDescent="0.2">
      <c r="A1500" s="18"/>
      <c r="B1500" s="21"/>
      <c r="C1500" s="18"/>
      <c r="D1500" s="18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AD1500" s="26"/>
    </row>
    <row r="1501" spans="1:30" ht="20" customHeight="1" x14ac:dyDescent="0.2">
      <c r="A1501" s="18"/>
      <c r="B1501" s="21"/>
      <c r="C1501" s="18"/>
      <c r="D1501" s="18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AD1501" s="26"/>
    </row>
    <row r="1502" spans="1:30" ht="20" customHeight="1" x14ac:dyDescent="0.2">
      <c r="A1502" s="18"/>
      <c r="B1502" s="21"/>
      <c r="C1502" s="18"/>
      <c r="D1502" s="18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AD1502" s="26"/>
    </row>
    <row r="1503" spans="1:30" ht="20" customHeight="1" x14ac:dyDescent="0.2">
      <c r="A1503" s="18"/>
      <c r="B1503" s="21"/>
      <c r="C1503" s="18"/>
      <c r="D1503" s="18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AD1503" s="26"/>
    </row>
    <row r="1504" spans="1:30" ht="20" customHeight="1" x14ac:dyDescent="0.2">
      <c r="A1504" s="18"/>
      <c r="B1504" s="21"/>
      <c r="C1504" s="18"/>
      <c r="D1504" s="18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AD1504" s="26"/>
    </row>
    <row r="1505" spans="1:30" ht="20" customHeight="1" x14ac:dyDescent="0.2">
      <c r="A1505" s="18"/>
      <c r="B1505" s="21"/>
      <c r="C1505" s="18"/>
      <c r="D1505" s="18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AD1505" s="26"/>
    </row>
    <row r="1506" spans="1:30" ht="20" customHeight="1" x14ac:dyDescent="0.2">
      <c r="A1506" s="18"/>
      <c r="B1506" s="21"/>
      <c r="C1506" s="18"/>
      <c r="D1506" s="18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AD1506" s="26"/>
    </row>
    <row r="1507" spans="1:30" ht="20" customHeight="1" x14ac:dyDescent="0.2">
      <c r="A1507" s="18"/>
      <c r="B1507" s="21"/>
      <c r="C1507" s="18"/>
      <c r="D1507" s="18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AD1507" s="26"/>
    </row>
    <row r="1508" spans="1:30" ht="20" customHeight="1" x14ac:dyDescent="0.2">
      <c r="A1508" s="18"/>
      <c r="B1508" s="21"/>
      <c r="C1508" s="18"/>
      <c r="D1508" s="18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AD1508" s="26"/>
    </row>
    <row r="1509" spans="1:30" ht="20" customHeight="1" x14ac:dyDescent="0.2">
      <c r="A1509" s="18"/>
      <c r="B1509" s="21"/>
      <c r="C1509" s="18"/>
      <c r="D1509" s="18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AD1509" s="26"/>
    </row>
    <row r="1510" spans="1:30" ht="20" customHeight="1" x14ac:dyDescent="0.2">
      <c r="A1510" s="18"/>
      <c r="B1510" s="21"/>
      <c r="C1510" s="18"/>
      <c r="D1510" s="18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AD1510" s="26"/>
    </row>
    <row r="1511" spans="1:30" ht="20" customHeight="1" x14ac:dyDescent="0.2">
      <c r="A1511" s="18"/>
      <c r="B1511" s="21"/>
      <c r="C1511" s="18"/>
      <c r="D1511" s="18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AD1511" s="26"/>
    </row>
    <row r="1512" spans="1:30" ht="20" customHeight="1" x14ac:dyDescent="0.2">
      <c r="A1512" s="18"/>
      <c r="B1512" s="21"/>
      <c r="C1512" s="18"/>
      <c r="D1512" s="18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AD1512" s="26"/>
    </row>
    <row r="1513" spans="1:30" ht="20" customHeight="1" x14ac:dyDescent="0.2">
      <c r="A1513" s="18"/>
      <c r="B1513" s="21"/>
      <c r="C1513" s="18"/>
      <c r="D1513" s="18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AD1513" s="26"/>
    </row>
    <row r="1514" spans="1:30" ht="20" customHeight="1" x14ac:dyDescent="0.2">
      <c r="A1514" s="18"/>
      <c r="B1514" s="21"/>
      <c r="C1514" s="18"/>
      <c r="D1514" s="18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AD1514" s="26"/>
    </row>
    <row r="1515" spans="1:30" ht="20" customHeight="1" x14ac:dyDescent="0.2">
      <c r="A1515" s="18"/>
      <c r="B1515" s="21"/>
      <c r="C1515" s="18"/>
      <c r="D1515" s="18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AD1515" s="26"/>
    </row>
    <row r="1516" spans="1:30" ht="20" customHeight="1" x14ac:dyDescent="0.2">
      <c r="A1516" s="18"/>
      <c r="B1516" s="21"/>
      <c r="C1516" s="18"/>
      <c r="D1516" s="18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AD1516" s="26"/>
    </row>
    <row r="1517" spans="1:30" ht="20" customHeight="1" x14ac:dyDescent="0.2">
      <c r="A1517" s="18"/>
      <c r="B1517" s="21"/>
      <c r="C1517" s="18"/>
      <c r="D1517" s="18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AD1517" s="26"/>
    </row>
    <row r="1518" spans="1:30" ht="20" customHeight="1" x14ac:dyDescent="0.2">
      <c r="A1518" s="18"/>
      <c r="B1518" s="21"/>
      <c r="C1518" s="18"/>
      <c r="D1518" s="18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AD1518" s="26"/>
    </row>
    <row r="1519" spans="1:30" ht="20" customHeight="1" x14ac:dyDescent="0.2">
      <c r="A1519" s="18"/>
      <c r="B1519" s="21"/>
      <c r="C1519" s="18"/>
      <c r="D1519" s="18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AD1519" s="26"/>
    </row>
    <row r="1520" spans="1:30" ht="20" customHeight="1" x14ac:dyDescent="0.2">
      <c r="A1520" s="18"/>
      <c r="B1520" s="21"/>
      <c r="C1520" s="18"/>
      <c r="D1520" s="18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AD1520" s="26"/>
    </row>
    <row r="1521" spans="1:30" ht="20" customHeight="1" x14ac:dyDescent="0.2">
      <c r="A1521" s="18"/>
      <c r="B1521" s="21"/>
      <c r="C1521" s="18"/>
      <c r="D1521" s="18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AD1521" s="26"/>
    </row>
    <row r="1522" spans="1:30" ht="20" customHeight="1" x14ac:dyDescent="0.2">
      <c r="A1522" s="18"/>
      <c r="B1522" s="21"/>
      <c r="C1522" s="18"/>
      <c r="D1522" s="18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AD1522" s="26"/>
    </row>
    <row r="1523" spans="1:30" ht="20" customHeight="1" x14ac:dyDescent="0.2">
      <c r="A1523" s="18"/>
      <c r="B1523" s="21"/>
      <c r="C1523" s="18"/>
      <c r="D1523" s="18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AD1523" s="26"/>
    </row>
    <row r="1524" spans="1:30" ht="20" customHeight="1" x14ac:dyDescent="0.2">
      <c r="A1524" s="18"/>
      <c r="B1524" s="21"/>
      <c r="C1524" s="18"/>
      <c r="D1524" s="18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AD1524" s="26"/>
    </row>
    <row r="1525" spans="1:30" ht="20" customHeight="1" x14ac:dyDescent="0.2">
      <c r="A1525" s="18"/>
      <c r="B1525" s="21"/>
      <c r="C1525" s="18"/>
      <c r="D1525" s="18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AD1525" s="26"/>
    </row>
    <row r="1526" spans="1:30" ht="20" customHeight="1" x14ac:dyDescent="0.2">
      <c r="A1526" s="18"/>
      <c r="B1526" s="21"/>
      <c r="C1526" s="18"/>
      <c r="D1526" s="18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AD1526" s="26"/>
    </row>
    <row r="1527" spans="1:30" ht="20" customHeight="1" x14ac:dyDescent="0.2">
      <c r="A1527" s="18"/>
      <c r="B1527" s="21"/>
      <c r="C1527" s="18"/>
      <c r="D1527" s="18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AD1527" s="26"/>
    </row>
    <row r="1528" spans="1:30" ht="20" customHeight="1" x14ac:dyDescent="0.2">
      <c r="A1528" s="18"/>
      <c r="B1528" s="21"/>
      <c r="C1528" s="18"/>
      <c r="D1528" s="18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AD1528" s="26"/>
    </row>
    <row r="1529" spans="1:30" ht="20" customHeight="1" x14ac:dyDescent="0.2">
      <c r="A1529" s="18"/>
      <c r="B1529" s="21"/>
      <c r="C1529" s="18"/>
      <c r="D1529" s="18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AD1529" s="26"/>
    </row>
    <row r="1530" spans="1:30" ht="20" customHeight="1" x14ac:dyDescent="0.2">
      <c r="A1530" s="18"/>
      <c r="B1530" s="21"/>
      <c r="C1530" s="18"/>
      <c r="D1530" s="18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AD1530" s="26"/>
    </row>
    <row r="1531" spans="1:30" ht="20" customHeight="1" x14ac:dyDescent="0.2">
      <c r="A1531" s="18"/>
      <c r="B1531" s="21"/>
      <c r="C1531" s="18"/>
      <c r="D1531" s="18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AD1531" s="26"/>
    </row>
    <row r="1532" spans="1:30" ht="20" customHeight="1" x14ac:dyDescent="0.2">
      <c r="A1532" s="18"/>
      <c r="B1532" s="21"/>
      <c r="C1532" s="18"/>
      <c r="D1532" s="18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AD1532" s="26"/>
    </row>
    <row r="1533" spans="1:30" ht="20" customHeight="1" x14ac:dyDescent="0.2">
      <c r="A1533" s="18"/>
      <c r="B1533" s="21"/>
      <c r="C1533" s="18"/>
      <c r="D1533" s="18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AD1533" s="26"/>
    </row>
    <row r="1534" spans="1:30" ht="20" customHeight="1" x14ac:dyDescent="0.2">
      <c r="A1534" s="18"/>
      <c r="B1534" s="21"/>
      <c r="C1534" s="18"/>
      <c r="D1534" s="18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AD1534" s="26"/>
    </row>
    <row r="1535" spans="1:30" ht="20" customHeight="1" x14ac:dyDescent="0.2">
      <c r="A1535" s="18"/>
      <c r="B1535" s="21"/>
      <c r="C1535" s="18"/>
      <c r="D1535" s="18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AD1535" s="26"/>
    </row>
    <row r="1536" spans="1:30" ht="20" customHeight="1" x14ac:dyDescent="0.2">
      <c r="A1536" s="18"/>
      <c r="B1536" s="21"/>
      <c r="C1536" s="18"/>
      <c r="D1536" s="18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AD1536" s="26"/>
    </row>
    <row r="1537" spans="1:30" ht="20" customHeight="1" x14ac:dyDescent="0.2">
      <c r="A1537" s="18"/>
      <c r="B1537" s="21"/>
      <c r="C1537" s="18"/>
      <c r="D1537" s="18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AD1537" s="26"/>
    </row>
    <row r="1538" spans="1:30" ht="20" customHeight="1" x14ac:dyDescent="0.2">
      <c r="A1538" s="18"/>
      <c r="B1538" s="21"/>
      <c r="C1538" s="18"/>
      <c r="D1538" s="18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AD1538" s="26"/>
    </row>
    <row r="1539" spans="1:30" ht="20" customHeight="1" x14ac:dyDescent="0.2">
      <c r="A1539" s="18"/>
      <c r="B1539" s="21"/>
      <c r="C1539" s="18"/>
      <c r="D1539" s="18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AD1539" s="26"/>
    </row>
    <row r="1540" spans="1:30" ht="20" customHeight="1" x14ac:dyDescent="0.2">
      <c r="A1540" s="18"/>
      <c r="B1540" s="21"/>
      <c r="C1540" s="18"/>
      <c r="D1540" s="18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AD1540" s="26"/>
    </row>
    <row r="1541" spans="1:30" ht="20" customHeight="1" x14ac:dyDescent="0.2">
      <c r="A1541" s="18"/>
      <c r="B1541" s="21"/>
      <c r="C1541" s="18"/>
      <c r="D1541" s="18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AD1541" s="26"/>
    </row>
    <row r="1542" spans="1:30" ht="20" customHeight="1" x14ac:dyDescent="0.2">
      <c r="A1542" s="18"/>
      <c r="B1542" s="21"/>
      <c r="C1542" s="18"/>
      <c r="D1542" s="18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AD1542" s="26"/>
    </row>
    <row r="1543" spans="1:30" ht="20" customHeight="1" x14ac:dyDescent="0.2">
      <c r="A1543" s="18"/>
      <c r="B1543" s="21"/>
      <c r="C1543" s="18"/>
      <c r="D1543" s="18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AD1543" s="26"/>
    </row>
    <row r="1544" spans="1:30" ht="20" customHeight="1" x14ac:dyDescent="0.2">
      <c r="A1544" s="18"/>
      <c r="B1544" s="21"/>
      <c r="C1544" s="18"/>
      <c r="D1544" s="18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AD1544" s="26"/>
    </row>
    <row r="1545" spans="1:30" ht="20" customHeight="1" x14ac:dyDescent="0.2">
      <c r="A1545" s="18"/>
      <c r="B1545" s="21"/>
      <c r="C1545" s="18"/>
      <c r="D1545" s="18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AD1545" s="26"/>
    </row>
    <row r="1546" spans="1:30" ht="20" customHeight="1" x14ac:dyDescent="0.2">
      <c r="A1546" s="18"/>
      <c r="B1546" s="21"/>
      <c r="C1546" s="18"/>
      <c r="D1546" s="18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AD1546" s="26"/>
    </row>
    <row r="1547" spans="1:30" ht="20" customHeight="1" x14ac:dyDescent="0.2">
      <c r="A1547" s="18"/>
      <c r="B1547" s="21"/>
      <c r="C1547" s="18"/>
      <c r="D1547" s="18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AD1547" s="26"/>
    </row>
    <row r="1548" spans="1:30" ht="20" customHeight="1" x14ac:dyDescent="0.2">
      <c r="AD1548" s="26"/>
    </row>
    <row r="1549" spans="1:30" ht="20" customHeight="1" x14ac:dyDescent="0.2">
      <c r="AD1549" s="26"/>
    </row>
    <row r="1550" spans="1:30" ht="20" customHeight="1" x14ac:dyDescent="0.2">
      <c r="AD1550" s="26"/>
    </row>
  </sheetData>
  <mergeCells count="2">
    <mergeCell ref="C1:S1"/>
    <mergeCell ref="V1:AD1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38D99-FA5C-694B-9F70-9AD6A7E0A7EA}">
  <dimension ref="A1:AD1550"/>
  <sheetViews>
    <sheetView topLeftCell="B1" workbookViewId="0">
      <selection sqref="A1:XFD1048576"/>
    </sheetView>
  </sheetViews>
  <sheetFormatPr baseColWidth="10" defaultColWidth="15.83203125" defaultRowHeight="16" x14ac:dyDescent="0.2"/>
  <cols>
    <col min="1" max="1" width="15.83203125" style="29" hidden="1" customWidth="1"/>
    <col min="2" max="2" width="17.83203125" style="29" bestFit="1" customWidth="1"/>
    <col min="3" max="8" width="15.83203125" style="29"/>
    <col min="9" max="10" width="18.5" style="29" bestFit="1" customWidth="1"/>
    <col min="11" max="12" width="15.83203125" style="29"/>
    <col min="13" max="13" width="18.5" style="29" bestFit="1" customWidth="1"/>
    <col min="14" max="14" width="20.6640625" style="29" bestFit="1" customWidth="1"/>
    <col min="15" max="17" width="15.83203125" style="29"/>
    <col min="18" max="18" width="24.6640625" style="29" bestFit="1" customWidth="1"/>
    <col min="19" max="19" width="15.83203125" style="29"/>
    <col min="20" max="20" width="15.83203125" style="26" hidden="1" customWidth="1"/>
    <col min="21" max="21" width="17.83203125" style="32" bestFit="1" customWidth="1"/>
    <col min="22" max="29" width="15.83203125" style="28"/>
    <col min="30" max="30" width="15.83203125" style="30"/>
    <col min="31" max="16384" width="15.83203125" style="26"/>
  </cols>
  <sheetData>
    <row r="1" spans="1:30" ht="20" customHeight="1" thickBot="1" x14ac:dyDescent="0.25">
      <c r="C1" s="41" t="s">
        <v>2968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3"/>
      <c r="U1" s="44" t="s">
        <v>2969</v>
      </c>
      <c r="V1" s="36" t="s">
        <v>2970</v>
      </c>
      <c r="W1" s="36"/>
      <c r="X1" s="36"/>
      <c r="Y1" s="36"/>
      <c r="Z1" s="36"/>
      <c r="AA1" s="36"/>
      <c r="AB1" s="36"/>
      <c r="AC1" s="36"/>
      <c r="AD1" s="37"/>
    </row>
    <row r="2" spans="1:30" s="19" customFormat="1" ht="20" customHeight="1" thickBot="1" x14ac:dyDescent="0.25">
      <c r="A2" s="17"/>
      <c r="B2" s="35" t="s">
        <v>7</v>
      </c>
      <c r="C2" s="38" t="s">
        <v>0</v>
      </c>
      <c r="D2" s="39" t="s">
        <v>1460</v>
      </c>
      <c r="E2" s="39" t="s">
        <v>1</v>
      </c>
      <c r="F2" s="39" t="s">
        <v>2</v>
      </c>
      <c r="G2" s="39" t="s">
        <v>3</v>
      </c>
      <c r="H2" s="39" t="s">
        <v>1465</v>
      </c>
      <c r="I2" s="39" t="s">
        <v>2965</v>
      </c>
      <c r="J2" s="39" t="s">
        <v>2966</v>
      </c>
      <c r="K2" s="39" t="s">
        <v>1470</v>
      </c>
      <c r="L2" s="39" t="s">
        <v>1466</v>
      </c>
      <c r="M2" s="39" t="s">
        <v>1471</v>
      </c>
      <c r="N2" s="39" t="s">
        <v>1472</v>
      </c>
      <c r="O2" s="39" t="s">
        <v>1467</v>
      </c>
      <c r="P2" s="39" t="s">
        <v>1468</v>
      </c>
      <c r="Q2" s="39" t="s">
        <v>1469</v>
      </c>
      <c r="R2" s="39" t="s">
        <v>2971</v>
      </c>
      <c r="S2" s="40" t="s">
        <v>2972</v>
      </c>
      <c r="T2" s="19" t="s">
        <v>1478</v>
      </c>
      <c r="U2" s="44" t="s">
        <v>1478</v>
      </c>
      <c r="V2" s="45" t="s">
        <v>1484</v>
      </c>
      <c r="W2" s="46" t="s">
        <v>1485</v>
      </c>
      <c r="X2" s="46" t="s">
        <v>1486</v>
      </c>
      <c r="Y2" s="46" t="s">
        <v>1487</v>
      </c>
      <c r="Z2" s="46" t="s">
        <v>1488</v>
      </c>
      <c r="AA2" s="46" t="s">
        <v>1489</v>
      </c>
      <c r="AB2" s="46" t="s">
        <v>1490</v>
      </c>
      <c r="AC2" s="46" t="s">
        <v>1491</v>
      </c>
      <c r="AD2" s="47" t="s">
        <v>1492</v>
      </c>
    </row>
    <row r="3" spans="1:30" ht="20" customHeight="1" x14ac:dyDescent="0.2">
      <c r="A3" s="20" t="s">
        <v>39</v>
      </c>
      <c r="B3" s="33" t="str">
        <f>SUBSTITUTE(A3,"/Users/timomiessen/Desktop/imagesdk/blackmen1/","Image_")</f>
        <v>Image_BM_127.jpg</v>
      </c>
      <c r="C3" s="59" t="s">
        <v>4</v>
      </c>
      <c r="D3" s="60" t="s">
        <v>2973</v>
      </c>
      <c r="E3" s="61">
        <v>1</v>
      </c>
      <c r="F3" s="61">
        <v>0</v>
      </c>
      <c r="G3" s="61">
        <v>0</v>
      </c>
      <c r="H3" s="61">
        <v>0</v>
      </c>
      <c r="I3" s="61">
        <v>0</v>
      </c>
      <c r="J3" s="61">
        <v>0</v>
      </c>
      <c r="K3" s="61">
        <v>0</v>
      </c>
      <c r="L3" s="61">
        <v>0</v>
      </c>
      <c r="M3" s="61">
        <v>0</v>
      </c>
      <c r="N3" s="61">
        <v>0</v>
      </c>
      <c r="O3" s="61">
        <v>0</v>
      </c>
      <c r="P3" s="61">
        <v>1</v>
      </c>
      <c r="Q3" s="61">
        <v>0</v>
      </c>
      <c r="R3" s="61" cm="1">
        <f t="array" ref="R3">_xlfn.IFS(H3=1,1,K3=1,1,L3=1,1,M3=1,1,N3=1,1,P3=1,1,TRUE,0)</f>
        <v>1</v>
      </c>
      <c r="S3" s="62">
        <f>IF(AND(G3=1,R3=1),0,R3)</f>
        <v>1</v>
      </c>
      <c r="T3" s="24" t="s">
        <v>1524</v>
      </c>
      <c r="U3" s="48">
        <f>SUBSTITUTE(T3,".",",")*1</f>
        <v>0.189311873167753</v>
      </c>
      <c r="V3" s="51">
        <f>IF(U3&gt;=0.1, 1, 0)</f>
        <v>1</v>
      </c>
      <c r="W3" s="52">
        <f>IF(U3&gt;=0.2, 1, 0)</f>
        <v>0</v>
      </c>
      <c r="X3" s="52">
        <f>IF(U3&gt;=0.3, 1, 0)</f>
        <v>0</v>
      </c>
      <c r="Y3" s="52">
        <f>IF(U3&gt;=0.4, 1, 0)</f>
        <v>0</v>
      </c>
      <c r="Z3" s="52">
        <f>IF(U3&gt;=0.5, 1, 0)</f>
        <v>0</v>
      </c>
      <c r="AA3" s="52">
        <f>IF(U3&gt;=0.6, 1, 0)</f>
        <v>0</v>
      </c>
      <c r="AB3" s="52">
        <f>IF(U3&gt;=0.7, 1, 0)</f>
        <v>0</v>
      </c>
      <c r="AC3" s="52">
        <f>IF(U3&gt;=0.8, 1, 0)</f>
        <v>0</v>
      </c>
      <c r="AD3" s="53">
        <f>IF(U3&gt;=0.9, 1, 0)</f>
        <v>0</v>
      </c>
    </row>
    <row r="4" spans="1:30" ht="20" customHeight="1" x14ac:dyDescent="0.2">
      <c r="A4" s="20" t="s">
        <v>172</v>
      </c>
      <c r="B4" s="33" t="str">
        <f>SUBSTITUTE(A4,"/Users/timomiessen/Desktop/imagesdk/blackmen1/","Image_")</f>
        <v>Image_BM_247.jpg</v>
      </c>
      <c r="C4" s="63" t="s">
        <v>4</v>
      </c>
      <c r="D4" s="22" t="s">
        <v>2973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1</v>
      </c>
      <c r="L4" s="23">
        <v>0</v>
      </c>
      <c r="M4" s="23">
        <v>0</v>
      </c>
      <c r="N4" s="23">
        <v>0</v>
      </c>
      <c r="O4" s="23">
        <v>0</v>
      </c>
      <c r="P4" s="23">
        <v>1</v>
      </c>
      <c r="Q4" s="23">
        <v>0</v>
      </c>
      <c r="R4" s="23" cm="1">
        <f t="array" ref="R4">_xlfn.IFS(H4=1,1,K4=1,1,L4=1,1,M4=1,1,N4=1,1,P4=1,1,TRUE,0)</f>
        <v>1</v>
      </c>
      <c r="S4" s="64">
        <f>IF(AND(G4=1,R4=1),0,R4)</f>
        <v>1</v>
      </c>
      <c r="T4" s="24" t="s">
        <v>1657</v>
      </c>
      <c r="U4" s="49">
        <f>SUBSTITUTE(T4,".",",")*1</f>
        <v>7.24189933389425E-2</v>
      </c>
      <c r="V4" s="54">
        <f>IF(U4&gt;=0.1, 1, 0)</f>
        <v>0</v>
      </c>
      <c r="W4" s="25">
        <f>IF(U4&gt;=0.2, 1, 0)</f>
        <v>0</v>
      </c>
      <c r="X4" s="25">
        <f>IF(U4&gt;=0.3, 1, 0)</f>
        <v>0</v>
      </c>
      <c r="Y4" s="25">
        <f>IF(U4&gt;=0.4, 1, 0)</f>
        <v>0</v>
      </c>
      <c r="Z4" s="25">
        <f>IF(U4&gt;=0.5, 1, 0)</f>
        <v>0</v>
      </c>
      <c r="AA4" s="25">
        <f>IF(U4&gt;=0.6, 1, 0)</f>
        <v>0</v>
      </c>
      <c r="AB4" s="25">
        <f>IF(U4&gt;=0.7, 1, 0)</f>
        <v>0</v>
      </c>
      <c r="AC4" s="25">
        <f>IF(U4&gt;=0.8, 1, 0)</f>
        <v>0</v>
      </c>
      <c r="AD4" s="55">
        <f>IF(U4&gt;=0.9, 1, 0)</f>
        <v>0</v>
      </c>
    </row>
    <row r="5" spans="1:30" ht="20" customHeight="1" x14ac:dyDescent="0.2">
      <c r="A5" s="20" t="s">
        <v>173</v>
      </c>
      <c r="B5" s="33" t="str">
        <f>SUBSTITUTE(A5,"/Users/timomiessen/Desktop/imagesdk/blackmen1/","Image_")</f>
        <v>Image_BM_248.jpg</v>
      </c>
      <c r="C5" s="63" t="s">
        <v>4</v>
      </c>
      <c r="D5" s="22" t="s">
        <v>2973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1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 cm="1">
        <f t="array" ref="R5">_xlfn.IFS(H5=1,1,K5=1,1,L5=1,1,M5=1,1,N5=1,1,P5=1,1,TRUE,0)</f>
        <v>1</v>
      </c>
      <c r="S5" s="64">
        <f>IF(AND(G5=1,R5=1),0,R5)</f>
        <v>1</v>
      </c>
      <c r="T5" s="24" t="s">
        <v>1658</v>
      </c>
      <c r="U5" s="49">
        <f>SUBSTITUTE(T5,".",",")*1</f>
        <v>0.172281563282012</v>
      </c>
      <c r="V5" s="54">
        <f>IF(U5&gt;=0.1, 1, 0)</f>
        <v>1</v>
      </c>
      <c r="W5" s="25">
        <f>IF(U5&gt;=0.2, 1, 0)</f>
        <v>0</v>
      </c>
      <c r="X5" s="25">
        <f>IF(U5&gt;=0.3, 1, 0)</f>
        <v>0</v>
      </c>
      <c r="Y5" s="25">
        <f>IF(U5&gt;=0.4, 1, 0)</f>
        <v>0</v>
      </c>
      <c r="Z5" s="25">
        <f>IF(U5&gt;=0.5, 1, 0)</f>
        <v>0</v>
      </c>
      <c r="AA5" s="25">
        <f>IF(U5&gt;=0.6, 1, 0)</f>
        <v>0</v>
      </c>
      <c r="AB5" s="25">
        <f>IF(U5&gt;=0.7, 1, 0)</f>
        <v>0</v>
      </c>
      <c r="AC5" s="25">
        <f>IF(U5&gt;=0.8, 1, 0)</f>
        <v>0</v>
      </c>
      <c r="AD5" s="55">
        <f>IF(U5&gt;=0.9, 1, 0)</f>
        <v>0</v>
      </c>
    </row>
    <row r="6" spans="1:30" ht="20" customHeight="1" x14ac:dyDescent="0.2">
      <c r="A6" s="20" t="s">
        <v>174</v>
      </c>
      <c r="B6" s="33" t="str">
        <f>SUBSTITUTE(A6,"/Users/timomiessen/Desktop/imagesdk/blackmen1/","Image_")</f>
        <v>Image_BM_249.jpg</v>
      </c>
      <c r="C6" s="63" t="s">
        <v>4</v>
      </c>
      <c r="D6" s="22" t="s">
        <v>2973</v>
      </c>
      <c r="E6" s="23">
        <v>0</v>
      </c>
      <c r="F6" s="23">
        <v>0</v>
      </c>
      <c r="G6" s="23">
        <v>0</v>
      </c>
      <c r="H6" s="23">
        <v>0</v>
      </c>
      <c r="I6" s="23">
        <v>1</v>
      </c>
      <c r="J6" s="23">
        <v>0</v>
      </c>
      <c r="K6" s="23">
        <v>1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 cm="1">
        <f t="array" ref="R6">_xlfn.IFS(H6=1,1,K6=1,1,L6=1,1,M6=1,1,N6=1,1,P6=1,1,TRUE,0)</f>
        <v>1</v>
      </c>
      <c r="S6" s="64">
        <f>IF(AND(G6=1,R6=1),0,R6)</f>
        <v>1</v>
      </c>
      <c r="T6" s="24" t="s">
        <v>1659</v>
      </c>
      <c r="U6" s="49">
        <f>SUBSTITUTE(T6,".",",")*1</f>
        <v>0.19148105941712801</v>
      </c>
      <c r="V6" s="54">
        <f>IF(U6&gt;=0.1, 1, 0)</f>
        <v>1</v>
      </c>
      <c r="W6" s="25">
        <f>IF(U6&gt;=0.2, 1, 0)</f>
        <v>0</v>
      </c>
      <c r="X6" s="25">
        <f>IF(U6&gt;=0.3, 1, 0)</f>
        <v>0</v>
      </c>
      <c r="Y6" s="25">
        <f>IF(U6&gt;=0.4, 1, 0)</f>
        <v>0</v>
      </c>
      <c r="Z6" s="25">
        <f>IF(U6&gt;=0.5, 1, 0)</f>
        <v>0</v>
      </c>
      <c r="AA6" s="25">
        <f>IF(U6&gt;=0.6, 1, 0)</f>
        <v>0</v>
      </c>
      <c r="AB6" s="25">
        <f>IF(U6&gt;=0.7, 1, 0)</f>
        <v>0</v>
      </c>
      <c r="AC6" s="25">
        <f>IF(U6&gt;=0.8, 1, 0)</f>
        <v>0</v>
      </c>
      <c r="AD6" s="55">
        <f>IF(U6&gt;=0.9, 1, 0)</f>
        <v>0</v>
      </c>
    </row>
    <row r="7" spans="1:30" ht="20" customHeight="1" x14ac:dyDescent="0.2">
      <c r="A7" s="20" t="s">
        <v>176</v>
      </c>
      <c r="B7" s="33" t="str">
        <f>SUBSTITUTE(A7,"/Users/timomiessen/Desktop/imagesdk/blackmen1/","Image_")</f>
        <v>Image_BM_250.jpg</v>
      </c>
      <c r="C7" s="63" t="s">
        <v>4</v>
      </c>
      <c r="D7" s="22" t="s">
        <v>2973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1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 cm="1">
        <f t="array" ref="R7">_xlfn.IFS(H7=1,1,K7=1,1,L7=1,1,M7=1,1,N7=1,1,P7=1,1,TRUE,0)</f>
        <v>1</v>
      </c>
      <c r="S7" s="64">
        <f>IF(AND(G7=1,R7=1),0,R7)</f>
        <v>1</v>
      </c>
      <c r="T7" s="24" t="s">
        <v>1661</v>
      </c>
      <c r="U7" s="49">
        <f>SUBSTITUTE(T7,".",",")*1</f>
        <v>0.195863597095012</v>
      </c>
      <c r="V7" s="54">
        <f>IF(U7&gt;=0.1, 1, 0)</f>
        <v>1</v>
      </c>
      <c r="W7" s="25">
        <f>IF(U7&gt;=0.2, 1, 0)</f>
        <v>0</v>
      </c>
      <c r="X7" s="25">
        <f>IF(U7&gt;=0.3, 1, 0)</f>
        <v>0</v>
      </c>
      <c r="Y7" s="25">
        <f>IF(U7&gt;=0.4, 1, 0)</f>
        <v>0</v>
      </c>
      <c r="Z7" s="25">
        <f>IF(U7&gt;=0.5, 1, 0)</f>
        <v>0</v>
      </c>
      <c r="AA7" s="25">
        <f>IF(U7&gt;=0.6, 1, 0)</f>
        <v>0</v>
      </c>
      <c r="AB7" s="25">
        <f>IF(U7&gt;=0.7, 1, 0)</f>
        <v>0</v>
      </c>
      <c r="AC7" s="25">
        <f>IF(U7&gt;=0.8, 1, 0)</f>
        <v>0</v>
      </c>
      <c r="AD7" s="55">
        <f>IF(U7&gt;=0.9, 1, 0)</f>
        <v>0</v>
      </c>
    </row>
    <row r="8" spans="1:30" ht="20" customHeight="1" x14ac:dyDescent="0.2">
      <c r="A8" s="20" t="s">
        <v>177</v>
      </c>
      <c r="B8" s="33" t="str">
        <f>SUBSTITUTE(A8,"/Users/timomiessen/Desktop/imagesdk/blackmen1/","Image_")</f>
        <v>Image_BM_251.jpg</v>
      </c>
      <c r="C8" s="63" t="s">
        <v>4</v>
      </c>
      <c r="D8" s="22" t="s">
        <v>2973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1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 cm="1">
        <f t="array" ref="R8">_xlfn.IFS(H8=1,1,K8=1,1,L8=1,1,M8=1,1,N8=1,1,P8=1,1,TRUE,0)</f>
        <v>1</v>
      </c>
      <c r="S8" s="64">
        <f>IF(AND(G8=1,R8=1),0,R8)</f>
        <v>1</v>
      </c>
      <c r="T8" s="24" t="s">
        <v>1662</v>
      </c>
      <c r="U8" s="49">
        <f>SUBSTITUTE(T8,".",",")*1</f>
        <v>0.38169041275978</v>
      </c>
      <c r="V8" s="54">
        <f>IF(U8&gt;=0.1, 1, 0)</f>
        <v>1</v>
      </c>
      <c r="W8" s="25">
        <f>IF(U8&gt;=0.2, 1, 0)</f>
        <v>1</v>
      </c>
      <c r="X8" s="25">
        <f>IF(U8&gt;=0.3, 1, 0)</f>
        <v>1</v>
      </c>
      <c r="Y8" s="25">
        <f>IF(U8&gt;=0.4, 1, 0)</f>
        <v>0</v>
      </c>
      <c r="Z8" s="25">
        <f>IF(U8&gt;=0.5, 1, 0)</f>
        <v>0</v>
      </c>
      <c r="AA8" s="25">
        <f>IF(U8&gt;=0.6, 1, 0)</f>
        <v>0</v>
      </c>
      <c r="AB8" s="25">
        <f>IF(U8&gt;=0.7, 1, 0)</f>
        <v>0</v>
      </c>
      <c r="AC8" s="25">
        <f>IF(U8&gt;=0.8, 1, 0)</f>
        <v>0</v>
      </c>
      <c r="AD8" s="55">
        <f>IF(U8&gt;=0.9, 1, 0)</f>
        <v>0</v>
      </c>
    </row>
    <row r="9" spans="1:30" ht="20" customHeight="1" x14ac:dyDescent="0.2">
      <c r="A9" s="20" t="s">
        <v>178</v>
      </c>
      <c r="B9" s="33" t="str">
        <f>SUBSTITUTE(A9,"/Users/timomiessen/Desktop/imagesdk/blackmen1/","Image_")</f>
        <v>Image_BM_252.jpg</v>
      </c>
      <c r="C9" s="63" t="s">
        <v>4</v>
      </c>
      <c r="D9" s="22" t="s">
        <v>2973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1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 cm="1">
        <f t="array" ref="R9">_xlfn.IFS(H9=1,1,K9=1,1,L9=1,1,M9=1,1,N9=1,1,P9=1,1,TRUE,0)</f>
        <v>1</v>
      </c>
      <c r="S9" s="64">
        <f>IF(AND(G9=1,R9=1),0,R9)</f>
        <v>1</v>
      </c>
      <c r="T9" s="24" t="s">
        <v>1663</v>
      </c>
      <c r="U9" s="49">
        <f>SUBSTITUTE(T9,".",",")*1</f>
        <v>8.5891118273139E-2</v>
      </c>
      <c r="V9" s="54">
        <f>IF(U9&gt;=0.1, 1, 0)</f>
        <v>0</v>
      </c>
      <c r="W9" s="25">
        <f>IF(U9&gt;=0.2, 1, 0)</f>
        <v>0</v>
      </c>
      <c r="X9" s="25">
        <f>IF(U9&gt;=0.3, 1, 0)</f>
        <v>0</v>
      </c>
      <c r="Y9" s="25">
        <f>IF(U9&gt;=0.4, 1, 0)</f>
        <v>0</v>
      </c>
      <c r="Z9" s="25">
        <f>IF(U9&gt;=0.5, 1, 0)</f>
        <v>0</v>
      </c>
      <c r="AA9" s="25">
        <f>IF(U9&gt;=0.6, 1, 0)</f>
        <v>0</v>
      </c>
      <c r="AB9" s="25">
        <f>IF(U9&gt;=0.7, 1, 0)</f>
        <v>0</v>
      </c>
      <c r="AC9" s="25">
        <f>IF(U9&gt;=0.8, 1, 0)</f>
        <v>0</v>
      </c>
      <c r="AD9" s="55">
        <f>IF(U9&gt;=0.9, 1, 0)</f>
        <v>0</v>
      </c>
    </row>
    <row r="10" spans="1:30" ht="20" customHeight="1" x14ac:dyDescent="0.2">
      <c r="A10" s="20" t="s">
        <v>179</v>
      </c>
      <c r="B10" s="33" t="str">
        <f>SUBSTITUTE(A10,"/Users/timomiessen/Desktop/imagesdk/blackmen1/","Image_")</f>
        <v>Image_BM_253.jpg</v>
      </c>
      <c r="C10" s="63" t="s">
        <v>4</v>
      </c>
      <c r="D10" s="22" t="s">
        <v>2973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1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 cm="1">
        <f t="array" ref="R10">_xlfn.IFS(H10=1,1,K10=1,1,L10=1,1,M10=1,1,N10=1,1,P10=1,1,TRUE,0)</f>
        <v>1</v>
      </c>
      <c r="S10" s="64">
        <f>IF(AND(G10=1,R10=1),0,R10)</f>
        <v>1</v>
      </c>
      <c r="T10" s="24" t="s">
        <v>1664</v>
      </c>
      <c r="U10" s="49">
        <f>SUBSTITUTE(T10,".",",")*1</f>
        <v>0.14202400296926401</v>
      </c>
      <c r="V10" s="54">
        <f>IF(U10&gt;=0.1, 1, 0)</f>
        <v>1</v>
      </c>
      <c r="W10" s="25">
        <f>IF(U10&gt;=0.2, 1, 0)</f>
        <v>0</v>
      </c>
      <c r="X10" s="25">
        <f>IF(U10&gt;=0.3, 1, 0)</f>
        <v>0</v>
      </c>
      <c r="Y10" s="25">
        <f>IF(U10&gt;=0.4, 1, 0)</f>
        <v>0</v>
      </c>
      <c r="Z10" s="25">
        <f>IF(U10&gt;=0.5, 1, 0)</f>
        <v>0</v>
      </c>
      <c r="AA10" s="25">
        <f>IF(U10&gt;=0.6, 1, 0)</f>
        <v>0</v>
      </c>
      <c r="AB10" s="25">
        <f>IF(U10&gt;=0.7, 1, 0)</f>
        <v>0</v>
      </c>
      <c r="AC10" s="25">
        <f>IF(U10&gt;=0.8, 1, 0)</f>
        <v>0</v>
      </c>
      <c r="AD10" s="55">
        <f>IF(U10&gt;=0.9, 1, 0)</f>
        <v>0</v>
      </c>
    </row>
    <row r="11" spans="1:30" ht="20" customHeight="1" x14ac:dyDescent="0.2">
      <c r="A11" s="20" t="s">
        <v>180</v>
      </c>
      <c r="B11" s="33" t="str">
        <f>SUBSTITUTE(A11,"/Users/timomiessen/Desktop/imagesdk/blackmen1/","Image_")</f>
        <v>Image_BM_254.jpg</v>
      </c>
      <c r="C11" s="63" t="s">
        <v>4</v>
      </c>
      <c r="D11" s="22" t="s">
        <v>2973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1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 cm="1">
        <f t="array" ref="R11">_xlfn.IFS(H11=1,1,K11=1,1,L11=1,1,M11=1,1,N11=1,1,P11=1,1,TRUE,0)</f>
        <v>1</v>
      </c>
      <c r="S11" s="64">
        <f>IF(AND(G11=1,R11=1),0,R11)</f>
        <v>1</v>
      </c>
      <c r="T11" s="24" t="s">
        <v>1665</v>
      </c>
      <c r="U11" s="49">
        <f>SUBSTITUTE(T11,".",",")*1</f>
        <v>0.123314723372459</v>
      </c>
      <c r="V11" s="54">
        <f>IF(U11&gt;=0.1, 1, 0)</f>
        <v>1</v>
      </c>
      <c r="W11" s="25">
        <f>IF(U11&gt;=0.2, 1, 0)</f>
        <v>0</v>
      </c>
      <c r="X11" s="25">
        <f>IF(U11&gt;=0.3, 1, 0)</f>
        <v>0</v>
      </c>
      <c r="Y11" s="25">
        <f>IF(U11&gt;=0.4, 1, 0)</f>
        <v>0</v>
      </c>
      <c r="Z11" s="25">
        <f>IF(U11&gt;=0.5, 1, 0)</f>
        <v>0</v>
      </c>
      <c r="AA11" s="25">
        <f>IF(U11&gt;=0.6, 1, 0)</f>
        <v>0</v>
      </c>
      <c r="AB11" s="25">
        <f>IF(U11&gt;=0.7, 1, 0)</f>
        <v>0</v>
      </c>
      <c r="AC11" s="25">
        <f>IF(U11&gt;=0.8, 1, 0)</f>
        <v>0</v>
      </c>
      <c r="AD11" s="55">
        <f>IF(U11&gt;=0.9, 1, 0)</f>
        <v>0</v>
      </c>
    </row>
    <row r="12" spans="1:30" ht="20" customHeight="1" x14ac:dyDescent="0.2">
      <c r="A12" s="20" t="s">
        <v>181</v>
      </c>
      <c r="B12" s="33" t="str">
        <f>SUBSTITUTE(A12,"/Users/timomiessen/Desktop/imagesdk/blackmen1/","Image_")</f>
        <v>Image_BM_255.jpg</v>
      </c>
      <c r="C12" s="63" t="s">
        <v>4</v>
      </c>
      <c r="D12" s="22" t="s">
        <v>2973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1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 cm="1">
        <f t="array" ref="R12">_xlfn.IFS(H12=1,1,K12=1,1,L12=1,1,M12=1,1,N12=1,1,P12=1,1,TRUE,0)</f>
        <v>1</v>
      </c>
      <c r="S12" s="64">
        <f>IF(AND(G12=1,R12=1),0,R12)</f>
        <v>1</v>
      </c>
      <c r="T12" s="24" t="s">
        <v>1666</v>
      </c>
      <c r="U12" s="49">
        <f>SUBSTITUTE(T12,".",",")*1</f>
        <v>0.34254052117466899</v>
      </c>
      <c r="V12" s="54">
        <f>IF(U12&gt;=0.1, 1, 0)</f>
        <v>1</v>
      </c>
      <c r="W12" s="25">
        <f>IF(U12&gt;=0.2, 1, 0)</f>
        <v>1</v>
      </c>
      <c r="X12" s="25">
        <f>IF(U12&gt;=0.3, 1, 0)</f>
        <v>1</v>
      </c>
      <c r="Y12" s="25">
        <f>IF(U12&gt;=0.4, 1, 0)</f>
        <v>0</v>
      </c>
      <c r="Z12" s="25">
        <f>IF(U12&gt;=0.5, 1, 0)</f>
        <v>0</v>
      </c>
      <c r="AA12" s="25">
        <f>IF(U12&gt;=0.6, 1, 0)</f>
        <v>0</v>
      </c>
      <c r="AB12" s="25">
        <f>IF(U12&gt;=0.7, 1, 0)</f>
        <v>0</v>
      </c>
      <c r="AC12" s="25">
        <f>IF(U12&gt;=0.8, 1, 0)</f>
        <v>0</v>
      </c>
      <c r="AD12" s="55">
        <f>IF(U12&gt;=0.9, 1, 0)</f>
        <v>0</v>
      </c>
    </row>
    <row r="13" spans="1:30" ht="20" customHeight="1" x14ac:dyDescent="0.2">
      <c r="A13" s="20" t="s">
        <v>182</v>
      </c>
      <c r="B13" s="33" t="str">
        <f>SUBSTITUTE(A13,"/Users/timomiessen/Desktop/imagesdk/blackmen1/","Image_")</f>
        <v>Image_BM_256.jpg</v>
      </c>
      <c r="C13" s="63" t="s">
        <v>4</v>
      </c>
      <c r="D13" s="22" t="s">
        <v>2973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1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 cm="1">
        <f t="array" ref="R13">_xlfn.IFS(H13=1,1,K13=1,1,L13=1,1,M13=1,1,N13=1,1,P13=1,1,TRUE,0)</f>
        <v>1</v>
      </c>
      <c r="S13" s="64">
        <f>IF(AND(G13=1,R13=1),0,R13)</f>
        <v>1</v>
      </c>
      <c r="T13" s="24" t="s">
        <v>1667</v>
      </c>
      <c r="U13" s="49">
        <f>SUBSTITUTE(T13,".",",")*1</f>
        <v>0.26529072225093803</v>
      </c>
      <c r="V13" s="54">
        <f>IF(U13&gt;=0.1, 1, 0)</f>
        <v>1</v>
      </c>
      <c r="W13" s="25">
        <f>IF(U13&gt;=0.2, 1, 0)</f>
        <v>1</v>
      </c>
      <c r="X13" s="25">
        <f>IF(U13&gt;=0.3, 1, 0)</f>
        <v>0</v>
      </c>
      <c r="Y13" s="25">
        <f>IF(U13&gt;=0.4, 1, 0)</f>
        <v>0</v>
      </c>
      <c r="Z13" s="25">
        <f>IF(U13&gt;=0.5, 1, 0)</f>
        <v>0</v>
      </c>
      <c r="AA13" s="25">
        <f>IF(U13&gt;=0.6, 1, 0)</f>
        <v>0</v>
      </c>
      <c r="AB13" s="25">
        <f>IF(U13&gt;=0.7, 1, 0)</f>
        <v>0</v>
      </c>
      <c r="AC13" s="25">
        <f>IF(U13&gt;=0.8, 1, 0)</f>
        <v>0</v>
      </c>
      <c r="AD13" s="55">
        <f>IF(U13&gt;=0.9, 1, 0)</f>
        <v>0</v>
      </c>
    </row>
    <row r="14" spans="1:30" ht="20" customHeight="1" x14ac:dyDescent="0.2">
      <c r="A14" s="20" t="s">
        <v>183</v>
      </c>
      <c r="B14" s="33" t="str">
        <f>SUBSTITUTE(A14,"/Users/timomiessen/Desktop/imagesdk/blackmen1/","Image_")</f>
        <v>Image_BM_257.jpg</v>
      </c>
      <c r="C14" s="63" t="s">
        <v>4</v>
      </c>
      <c r="D14" s="22" t="s">
        <v>2973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1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 cm="1">
        <f t="array" ref="R14">_xlfn.IFS(H14=1,1,K14=1,1,L14=1,1,M14=1,1,N14=1,1,P14=1,1,TRUE,0)</f>
        <v>1</v>
      </c>
      <c r="S14" s="64">
        <f>IF(AND(G14=1,R14=1),0,R14)</f>
        <v>1</v>
      </c>
      <c r="T14" s="24" t="s">
        <v>1668</v>
      </c>
      <c r="U14" s="49">
        <f>SUBSTITUTE(T14,".",",")*1</f>
        <v>9.8553065210580798E-2</v>
      </c>
      <c r="V14" s="54">
        <f>IF(U14&gt;=0.1, 1, 0)</f>
        <v>0</v>
      </c>
      <c r="W14" s="25">
        <f>IF(U14&gt;=0.2, 1, 0)</f>
        <v>0</v>
      </c>
      <c r="X14" s="25">
        <f>IF(U14&gt;=0.3, 1, 0)</f>
        <v>0</v>
      </c>
      <c r="Y14" s="25">
        <f>IF(U14&gt;=0.4, 1, 0)</f>
        <v>0</v>
      </c>
      <c r="Z14" s="25">
        <f>IF(U14&gt;=0.5, 1, 0)</f>
        <v>0</v>
      </c>
      <c r="AA14" s="25">
        <f>IF(U14&gt;=0.6, 1, 0)</f>
        <v>0</v>
      </c>
      <c r="AB14" s="25">
        <f>IF(U14&gt;=0.7, 1, 0)</f>
        <v>0</v>
      </c>
      <c r="AC14" s="25">
        <f>IF(U14&gt;=0.8, 1, 0)</f>
        <v>0</v>
      </c>
      <c r="AD14" s="55">
        <f>IF(U14&gt;=0.9, 1, 0)</f>
        <v>0</v>
      </c>
    </row>
    <row r="15" spans="1:30" ht="20" customHeight="1" x14ac:dyDescent="0.2">
      <c r="A15" s="20" t="s">
        <v>184</v>
      </c>
      <c r="B15" s="33" t="str">
        <f>SUBSTITUTE(A15,"/Users/timomiessen/Desktop/imagesdk/blackmen1/","Image_")</f>
        <v>Image_BM_258.jpg</v>
      </c>
      <c r="C15" s="63" t="s">
        <v>4</v>
      </c>
      <c r="D15" s="22" t="s">
        <v>2973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1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 cm="1">
        <f t="array" ref="R15">_xlfn.IFS(H15=1,1,K15=1,1,L15=1,1,M15=1,1,N15=1,1,P15=1,1,TRUE,0)</f>
        <v>1</v>
      </c>
      <c r="S15" s="64">
        <f>IF(AND(G15=1,R15=1),0,R15)</f>
        <v>1</v>
      </c>
      <c r="T15" s="24" t="s">
        <v>1669</v>
      </c>
      <c r="U15" s="49">
        <f>SUBSTITUTE(T15,".",",")*1</f>
        <v>0.40213094651699</v>
      </c>
      <c r="V15" s="54">
        <f>IF(U15&gt;=0.1, 1, 0)</f>
        <v>1</v>
      </c>
      <c r="W15" s="25">
        <f>IF(U15&gt;=0.2, 1, 0)</f>
        <v>1</v>
      </c>
      <c r="X15" s="25">
        <f>IF(U15&gt;=0.3, 1, 0)</f>
        <v>1</v>
      </c>
      <c r="Y15" s="25">
        <f>IF(U15&gt;=0.4, 1, 0)</f>
        <v>1</v>
      </c>
      <c r="Z15" s="25">
        <f>IF(U15&gt;=0.5, 1, 0)</f>
        <v>0</v>
      </c>
      <c r="AA15" s="25">
        <f>IF(U15&gt;=0.6, 1, 0)</f>
        <v>0</v>
      </c>
      <c r="AB15" s="25">
        <f>IF(U15&gt;=0.7, 1, 0)</f>
        <v>0</v>
      </c>
      <c r="AC15" s="25">
        <f>IF(U15&gt;=0.8, 1, 0)</f>
        <v>0</v>
      </c>
      <c r="AD15" s="55">
        <f>IF(U15&gt;=0.9, 1, 0)</f>
        <v>0</v>
      </c>
    </row>
    <row r="16" spans="1:30" ht="20" customHeight="1" x14ac:dyDescent="0.2">
      <c r="A16" s="20" t="s">
        <v>185</v>
      </c>
      <c r="B16" s="33" t="str">
        <f>SUBSTITUTE(A16,"/Users/timomiessen/Desktop/imagesdk/blackmen1/","Image_")</f>
        <v>Image_BM_259.jpg</v>
      </c>
      <c r="C16" s="63" t="s">
        <v>4</v>
      </c>
      <c r="D16" s="22" t="s">
        <v>2973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1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 cm="1">
        <f t="array" ref="R16">_xlfn.IFS(H16=1,1,K16=1,1,L16=1,1,M16=1,1,N16=1,1,P16=1,1,TRUE,0)</f>
        <v>1</v>
      </c>
      <c r="S16" s="64">
        <f>IF(AND(G16=1,R16=1),0,R16)</f>
        <v>1</v>
      </c>
      <c r="T16" s="24" t="s">
        <v>1670</v>
      </c>
      <c r="U16" s="49">
        <f>SUBSTITUTE(T16,".",",")*1</f>
        <v>9.1632716357707894E-2</v>
      </c>
      <c r="V16" s="54">
        <f>IF(U16&gt;=0.1, 1, 0)</f>
        <v>0</v>
      </c>
      <c r="W16" s="25">
        <f>IF(U16&gt;=0.2, 1, 0)</f>
        <v>0</v>
      </c>
      <c r="X16" s="25">
        <f>IF(U16&gt;=0.3, 1, 0)</f>
        <v>0</v>
      </c>
      <c r="Y16" s="25">
        <f>IF(U16&gt;=0.4, 1, 0)</f>
        <v>0</v>
      </c>
      <c r="Z16" s="25">
        <f>IF(U16&gt;=0.5, 1, 0)</f>
        <v>0</v>
      </c>
      <c r="AA16" s="25">
        <f>IF(U16&gt;=0.6, 1, 0)</f>
        <v>0</v>
      </c>
      <c r="AB16" s="25">
        <f>IF(U16&gt;=0.7, 1, 0)</f>
        <v>0</v>
      </c>
      <c r="AC16" s="25">
        <f>IF(U16&gt;=0.8, 1, 0)</f>
        <v>0</v>
      </c>
      <c r="AD16" s="55">
        <f>IF(U16&gt;=0.9, 1, 0)</f>
        <v>0</v>
      </c>
    </row>
    <row r="17" spans="1:30" ht="20" customHeight="1" x14ac:dyDescent="0.2">
      <c r="A17" s="20" t="s">
        <v>187</v>
      </c>
      <c r="B17" s="33" t="str">
        <f>SUBSTITUTE(A17,"/Users/timomiessen/Desktop/imagesdk/blackmen1/","Image_")</f>
        <v>Image_BM_260.jpg</v>
      </c>
      <c r="C17" s="63" t="s">
        <v>4</v>
      </c>
      <c r="D17" s="22" t="s">
        <v>2973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1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 cm="1">
        <f t="array" ref="R17">_xlfn.IFS(H17=1,1,K17=1,1,L17=1,1,M17=1,1,N17=1,1,P17=1,1,TRUE,0)</f>
        <v>1</v>
      </c>
      <c r="S17" s="64">
        <f>IF(AND(G17=1,R17=1),0,R17)</f>
        <v>1</v>
      </c>
      <c r="T17" s="24" t="s">
        <v>1672</v>
      </c>
      <c r="U17" s="49">
        <f>SUBSTITUTE(T17,".",",")*1</f>
        <v>1.20200759265571E-2</v>
      </c>
      <c r="V17" s="54">
        <f>IF(U17&gt;=0.1, 1, 0)</f>
        <v>0</v>
      </c>
      <c r="W17" s="25">
        <f>IF(U17&gt;=0.2, 1, 0)</f>
        <v>0</v>
      </c>
      <c r="X17" s="25">
        <f>IF(U17&gt;=0.3, 1, 0)</f>
        <v>0</v>
      </c>
      <c r="Y17" s="25">
        <f>IF(U17&gt;=0.4, 1, 0)</f>
        <v>0</v>
      </c>
      <c r="Z17" s="25">
        <f>IF(U17&gt;=0.5, 1, 0)</f>
        <v>0</v>
      </c>
      <c r="AA17" s="25">
        <f>IF(U17&gt;=0.6, 1, 0)</f>
        <v>0</v>
      </c>
      <c r="AB17" s="25">
        <f>IF(U17&gt;=0.7, 1, 0)</f>
        <v>0</v>
      </c>
      <c r="AC17" s="25">
        <f>IF(U17&gt;=0.8, 1, 0)</f>
        <v>0</v>
      </c>
      <c r="AD17" s="55">
        <f>IF(U17&gt;=0.9, 1, 0)</f>
        <v>0</v>
      </c>
    </row>
    <row r="18" spans="1:30" ht="20" customHeight="1" x14ac:dyDescent="0.2">
      <c r="A18" s="20" t="s">
        <v>188</v>
      </c>
      <c r="B18" s="33" t="str">
        <f>SUBSTITUTE(A18,"/Users/timomiessen/Desktop/imagesdk/blackmen1/","Image_")</f>
        <v>Image_BM_261.jpg</v>
      </c>
      <c r="C18" s="63" t="s">
        <v>4</v>
      </c>
      <c r="D18" s="22" t="s">
        <v>2973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1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 cm="1">
        <f t="array" ref="R18">_xlfn.IFS(H18=1,1,K18=1,1,L18=1,1,M18=1,1,N18=1,1,P18=1,1,TRUE,0)</f>
        <v>1</v>
      </c>
      <c r="S18" s="64">
        <f>IF(AND(G18=1,R18=1),0,R18)</f>
        <v>1</v>
      </c>
      <c r="T18" s="24" t="s">
        <v>1673</v>
      </c>
      <c r="U18" s="49">
        <f>SUBSTITUTE(T18,".",",")*1</f>
        <v>0.16970330290496299</v>
      </c>
      <c r="V18" s="54">
        <f>IF(U18&gt;=0.1, 1, 0)</f>
        <v>1</v>
      </c>
      <c r="W18" s="25">
        <f>IF(U18&gt;=0.2, 1, 0)</f>
        <v>0</v>
      </c>
      <c r="X18" s="25">
        <f>IF(U18&gt;=0.3, 1, 0)</f>
        <v>0</v>
      </c>
      <c r="Y18" s="25">
        <f>IF(U18&gt;=0.4, 1, 0)</f>
        <v>0</v>
      </c>
      <c r="Z18" s="25">
        <f>IF(U18&gt;=0.5, 1, 0)</f>
        <v>0</v>
      </c>
      <c r="AA18" s="25">
        <f>IF(U18&gt;=0.6, 1, 0)</f>
        <v>0</v>
      </c>
      <c r="AB18" s="25">
        <f>IF(U18&gt;=0.7, 1, 0)</f>
        <v>0</v>
      </c>
      <c r="AC18" s="25">
        <f>IF(U18&gt;=0.8, 1, 0)</f>
        <v>0</v>
      </c>
      <c r="AD18" s="55">
        <f>IF(U18&gt;=0.9, 1, 0)</f>
        <v>0</v>
      </c>
    </row>
    <row r="19" spans="1:30" ht="20" customHeight="1" x14ac:dyDescent="0.2">
      <c r="A19" s="20" t="s">
        <v>189</v>
      </c>
      <c r="B19" s="33" t="str">
        <f>SUBSTITUTE(A19,"/Users/timomiessen/Desktop/imagesdk/blackmen1/","Image_")</f>
        <v>Image_BM_262.jpg</v>
      </c>
      <c r="C19" s="63" t="s">
        <v>4</v>
      </c>
      <c r="D19" s="22" t="s">
        <v>2973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1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 cm="1">
        <f t="array" ref="R19">_xlfn.IFS(H19=1,1,K19=1,1,L19=1,1,M19=1,1,N19=1,1,P19=1,1,TRUE,0)</f>
        <v>1</v>
      </c>
      <c r="S19" s="64">
        <f>IF(AND(G19=1,R19=1),0,R19)</f>
        <v>1</v>
      </c>
      <c r="T19" s="24" t="s">
        <v>1674</v>
      </c>
      <c r="U19" s="49">
        <f>SUBSTITUTE(T19,".",",")*1</f>
        <v>0.347305998206138</v>
      </c>
      <c r="V19" s="54">
        <f>IF(U19&gt;=0.1, 1, 0)</f>
        <v>1</v>
      </c>
      <c r="W19" s="25">
        <f>IF(U19&gt;=0.2, 1, 0)</f>
        <v>1</v>
      </c>
      <c r="X19" s="25">
        <f>IF(U19&gt;=0.3, 1, 0)</f>
        <v>1</v>
      </c>
      <c r="Y19" s="25">
        <f>IF(U19&gt;=0.4, 1, 0)</f>
        <v>0</v>
      </c>
      <c r="Z19" s="25">
        <f>IF(U19&gt;=0.5, 1, 0)</f>
        <v>0</v>
      </c>
      <c r="AA19" s="25">
        <f>IF(U19&gt;=0.6, 1, 0)</f>
        <v>0</v>
      </c>
      <c r="AB19" s="25">
        <f>IF(U19&gt;=0.7, 1, 0)</f>
        <v>0</v>
      </c>
      <c r="AC19" s="25">
        <f>IF(U19&gt;=0.8, 1, 0)</f>
        <v>0</v>
      </c>
      <c r="AD19" s="55">
        <f>IF(U19&gt;=0.9, 1, 0)</f>
        <v>0</v>
      </c>
    </row>
    <row r="20" spans="1:30" ht="20" customHeight="1" x14ac:dyDescent="0.2">
      <c r="A20" s="20" t="s">
        <v>190</v>
      </c>
      <c r="B20" s="33" t="str">
        <f>SUBSTITUTE(A20,"/Users/timomiessen/Desktop/imagesdk/blackmen1/","Image_")</f>
        <v>Image_BM_263.jpg</v>
      </c>
      <c r="C20" s="63" t="s">
        <v>4</v>
      </c>
      <c r="D20" s="22" t="s">
        <v>2973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1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 cm="1">
        <f t="array" ref="R20">_xlfn.IFS(H20=1,1,K20=1,1,L20=1,1,M20=1,1,N20=1,1,P20=1,1,TRUE,0)</f>
        <v>1</v>
      </c>
      <c r="S20" s="64">
        <f>IF(AND(G20=1,R20=1),0,R20)</f>
        <v>1</v>
      </c>
      <c r="T20" s="24" t="s">
        <v>1675</v>
      </c>
      <c r="U20" s="49">
        <f>SUBSTITUTE(T20,".",",")*1</f>
        <v>0.111553410068154</v>
      </c>
      <c r="V20" s="54">
        <f>IF(U20&gt;=0.1, 1, 0)</f>
        <v>1</v>
      </c>
      <c r="W20" s="25">
        <f>IF(U20&gt;=0.2, 1, 0)</f>
        <v>0</v>
      </c>
      <c r="X20" s="25">
        <f>IF(U20&gt;=0.3, 1, 0)</f>
        <v>0</v>
      </c>
      <c r="Y20" s="25">
        <f>IF(U20&gt;=0.4, 1, 0)</f>
        <v>0</v>
      </c>
      <c r="Z20" s="25">
        <f>IF(U20&gt;=0.5, 1, 0)</f>
        <v>0</v>
      </c>
      <c r="AA20" s="25">
        <f>IF(U20&gt;=0.6, 1, 0)</f>
        <v>0</v>
      </c>
      <c r="AB20" s="25">
        <f>IF(U20&gt;=0.7, 1, 0)</f>
        <v>0</v>
      </c>
      <c r="AC20" s="25">
        <f>IF(U20&gt;=0.8, 1, 0)</f>
        <v>0</v>
      </c>
      <c r="AD20" s="55">
        <f>IF(U20&gt;=0.9, 1, 0)</f>
        <v>0</v>
      </c>
    </row>
    <row r="21" spans="1:30" ht="20" customHeight="1" x14ac:dyDescent="0.2">
      <c r="A21" s="20" t="s">
        <v>191</v>
      </c>
      <c r="B21" s="33" t="str">
        <f>SUBSTITUTE(A21,"/Users/timomiessen/Desktop/imagesdk/blackmen1/","Image_")</f>
        <v>Image_BM_264.jpg</v>
      </c>
      <c r="C21" s="63" t="s">
        <v>4</v>
      </c>
      <c r="D21" s="22" t="s">
        <v>2973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1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 cm="1">
        <f t="array" ref="R21">_xlfn.IFS(H21=1,1,K21=1,1,L21=1,1,M21=1,1,N21=1,1,P21=1,1,TRUE,0)</f>
        <v>1</v>
      </c>
      <c r="S21" s="64">
        <f>IF(AND(G21=1,R21=1),0,R21)</f>
        <v>1</v>
      </c>
      <c r="T21" s="24" t="s">
        <v>1676</v>
      </c>
      <c r="U21" s="49">
        <f>SUBSTITUTE(T21,".",",")*1</f>
        <v>0.14484002068638799</v>
      </c>
      <c r="V21" s="54">
        <f>IF(U21&gt;=0.1, 1, 0)</f>
        <v>1</v>
      </c>
      <c r="W21" s="25">
        <f>IF(U21&gt;=0.2, 1, 0)</f>
        <v>0</v>
      </c>
      <c r="X21" s="25">
        <f>IF(U21&gt;=0.3, 1, 0)</f>
        <v>0</v>
      </c>
      <c r="Y21" s="25">
        <f>IF(U21&gt;=0.4, 1, 0)</f>
        <v>0</v>
      </c>
      <c r="Z21" s="25">
        <f>IF(U21&gt;=0.5, 1, 0)</f>
        <v>0</v>
      </c>
      <c r="AA21" s="25">
        <f>IF(U21&gt;=0.6, 1, 0)</f>
        <v>0</v>
      </c>
      <c r="AB21" s="25">
        <f>IF(U21&gt;=0.7, 1, 0)</f>
        <v>0</v>
      </c>
      <c r="AC21" s="25">
        <f>IF(U21&gt;=0.8, 1, 0)</f>
        <v>0</v>
      </c>
      <c r="AD21" s="55">
        <f>IF(U21&gt;=0.9, 1, 0)</f>
        <v>0</v>
      </c>
    </row>
    <row r="22" spans="1:30" ht="20" customHeight="1" x14ac:dyDescent="0.2">
      <c r="A22" s="20" t="s">
        <v>192</v>
      </c>
      <c r="B22" s="33" t="str">
        <f>SUBSTITUTE(A22,"/Users/timomiessen/Desktop/imagesdk/blackmen1/","Image_")</f>
        <v>Image_BM_265.jpg</v>
      </c>
      <c r="C22" s="63" t="s">
        <v>4</v>
      </c>
      <c r="D22" s="22" t="s">
        <v>2973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1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 cm="1">
        <f t="array" ref="R22">_xlfn.IFS(H22=1,1,K22=1,1,L22=1,1,M22=1,1,N22=1,1,P22=1,1,TRUE,0)</f>
        <v>1</v>
      </c>
      <c r="S22" s="64">
        <f>IF(AND(G22=1,R22=1),0,R22)</f>
        <v>1</v>
      </c>
      <c r="T22" s="24" t="s">
        <v>1677</v>
      </c>
      <c r="U22" s="49">
        <f>SUBSTITUTE(T22,".",",")*1</f>
        <v>0.91337123513221696</v>
      </c>
      <c r="V22" s="54">
        <f>IF(U22&gt;=0.1, 1, 0)</f>
        <v>1</v>
      </c>
      <c r="W22" s="25">
        <f>IF(U22&gt;=0.2, 1, 0)</f>
        <v>1</v>
      </c>
      <c r="X22" s="25">
        <f>IF(U22&gt;=0.3, 1, 0)</f>
        <v>1</v>
      </c>
      <c r="Y22" s="25">
        <f>IF(U22&gt;=0.4, 1, 0)</f>
        <v>1</v>
      </c>
      <c r="Z22" s="25">
        <f>IF(U22&gt;=0.5, 1, 0)</f>
        <v>1</v>
      </c>
      <c r="AA22" s="25">
        <f>IF(U22&gt;=0.6, 1, 0)</f>
        <v>1</v>
      </c>
      <c r="AB22" s="25">
        <f>IF(U22&gt;=0.7, 1, 0)</f>
        <v>1</v>
      </c>
      <c r="AC22" s="25">
        <f>IF(U22&gt;=0.8, 1, 0)</f>
        <v>1</v>
      </c>
      <c r="AD22" s="55">
        <f>IF(U22&gt;=0.9, 1, 0)</f>
        <v>1</v>
      </c>
    </row>
    <row r="23" spans="1:30" ht="20" customHeight="1" x14ac:dyDescent="0.2">
      <c r="A23" s="20" t="s">
        <v>193</v>
      </c>
      <c r="B23" s="33" t="str">
        <f>SUBSTITUTE(A23,"/Users/timomiessen/Desktop/imagesdk/blackmen1/","Image_")</f>
        <v>Image_BM_266.jpg</v>
      </c>
      <c r="C23" s="63" t="s">
        <v>4</v>
      </c>
      <c r="D23" s="22" t="s">
        <v>2973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1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 cm="1">
        <f t="array" ref="R23">_xlfn.IFS(H23=1,1,K23=1,1,L23=1,1,M23=1,1,N23=1,1,P23=1,1,TRUE,0)</f>
        <v>1</v>
      </c>
      <c r="S23" s="64">
        <f>IF(AND(G23=1,R23=1),0,R23)</f>
        <v>1</v>
      </c>
      <c r="T23" s="24" t="s">
        <v>1678</v>
      </c>
      <c r="U23" s="49">
        <f>SUBSTITUTE(T23,".",",")*1</f>
        <v>0.13366470858454699</v>
      </c>
      <c r="V23" s="54">
        <f>IF(U23&gt;=0.1, 1, 0)</f>
        <v>1</v>
      </c>
      <c r="W23" s="25">
        <f>IF(U23&gt;=0.2, 1, 0)</f>
        <v>0</v>
      </c>
      <c r="X23" s="25">
        <f>IF(U23&gt;=0.3, 1, 0)</f>
        <v>0</v>
      </c>
      <c r="Y23" s="25">
        <f>IF(U23&gt;=0.4, 1, 0)</f>
        <v>0</v>
      </c>
      <c r="Z23" s="25">
        <f>IF(U23&gt;=0.5, 1, 0)</f>
        <v>0</v>
      </c>
      <c r="AA23" s="25">
        <f>IF(U23&gt;=0.6, 1, 0)</f>
        <v>0</v>
      </c>
      <c r="AB23" s="25">
        <f>IF(U23&gt;=0.7, 1, 0)</f>
        <v>0</v>
      </c>
      <c r="AC23" s="25">
        <f>IF(U23&gt;=0.8, 1, 0)</f>
        <v>0</v>
      </c>
      <c r="AD23" s="55">
        <f>IF(U23&gt;=0.9, 1, 0)</f>
        <v>0</v>
      </c>
    </row>
    <row r="24" spans="1:30" ht="20" customHeight="1" x14ac:dyDescent="0.2">
      <c r="A24" s="20" t="s">
        <v>194</v>
      </c>
      <c r="B24" s="33" t="str">
        <f>SUBSTITUTE(A24,"/Users/timomiessen/Desktop/imagesdk/blackmen1/","Image_")</f>
        <v>Image_BM_267.jpg</v>
      </c>
      <c r="C24" s="63" t="s">
        <v>4</v>
      </c>
      <c r="D24" s="22" t="s">
        <v>2973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1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 cm="1">
        <f t="array" ref="R24">_xlfn.IFS(H24=1,1,K24=1,1,L24=1,1,M24=1,1,N24=1,1,P24=1,1,TRUE,0)</f>
        <v>1</v>
      </c>
      <c r="S24" s="64">
        <f>IF(AND(G24=1,R24=1),0,R24)</f>
        <v>1</v>
      </c>
      <c r="T24" s="24" t="s">
        <v>1679</v>
      </c>
      <c r="U24" s="49">
        <f>SUBSTITUTE(T24,".",",")*1</f>
        <v>0.183542549610137</v>
      </c>
      <c r="V24" s="54">
        <f>IF(U24&gt;=0.1, 1, 0)</f>
        <v>1</v>
      </c>
      <c r="W24" s="25">
        <f>IF(U24&gt;=0.2, 1, 0)</f>
        <v>0</v>
      </c>
      <c r="X24" s="25">
        <f>IF(U24&gt;=0.3, 1, 0)</f>
        <v>0</v>
      </c>
      <c r="Y24" s="25">
        <f>IF(U24&gt;=0.4, 1, 0)</f>
        <v>0</v>
      </c>
      <c r="Z24" s="25">
        <f>IF(U24&gt;=0.5, 1, 0)</f>
        <v>0</v>
      </c>
      <c r="AA24" s="25">
        <f>IF(U24&gt;=0.6, 1, 0)</f>
        <v>0</v>
      </c>
      <c r="AB24" s="25">
        <f>IF(U24&gt;=0.7, 1, 0)</f>
        <v>0</v>
      </c>
      <c r="AC24" s="25">
        <f>IF(U24&gt;=0.8, 1, 0)</f>
        <v>0</v>
      </c>
      <c r="AD24" s="55">
        <f>IF(U24&gt;=0.9, 1, 0)</f>
        <v>0</v>
      </c>
    </row>
    <row r="25" spans="1:30" ht="20" customHeight="1" x14ac:dyDescent="0.2">
      <c r="A25" s="20" t="s">
        <v>195</v>
      </c>
      <c r="B25" s="33" t="str">
        <f>SUBSTITUTE(A25,"/Users/timomiessen/Desktop/imagesdk/blackmen1/","Image_")</f>
        <v>Image_BM_268.jpg</v>
      </c>
      <c r="C25" s="63" t="s">
        <v>4</v>
      </c>
      <c r="D25" s="22" t="s">
        <v>2973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1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 cm="1">
        <f t="array" ref="R25">_xlfn.IFS(H25=1,1,K25=1,1,L25=1,1,M25=1,1,N25=1,1,P25=1,1,TRUE,0)</f>
        <v>1</v>
      </c>
      <c r="S25" s="64">
        <f>IF(AND(G25=1,R25=1),0,R25)</f>
        <v>1</v>
      </c>
      <c r="T25" s="24" t="s">
        <v>1680</v>
      </c>
      <c r="U25" s="49">
        <f>SUBSTITUTE(T25,".",",")*1</f>
        <v>0.40991324186325001</v>
      </c>
      <c r="V25" s="54">
        <f>IF(U25&gt;=0.1, 1, 0)</f>
        <v>1</v>
      </c>
      <c r="W25" s="25">
        <f>IF(U25&gt;=0.2, 1, 0)</f>
        <v>1</v>
      </c>
      <c r="X25" s="25">
        <f>IF(U25&gt;=0.3, 1, 0)</f>
        <v>1</v>
      </c>
      <c r="Y25" s="25">
        <f>IF(U25&gt;=0.4, 1, 0)</f>
        <v>1</v>
      </c>
      <c r="Z25" s="25">
        <f>IF(U25&gt;=0.5, 1, 0)</f>
        <v>0</v>
      </c>
      <c r="AA25" s="25">
        <f>IF(U25&gt;=0.6, 1, 0)</f>
        <v>0</v>
      </c>
      <c r="AB25" s="25">
        <f>IF(U25&gt;=0.7, 1, 0)</f>
        <v>0</v>
      </c>
      <c r="AC25" s="25">
        <f>IF(U25&gt;=0.8, 1, 0)</f>
        <v>0</v>
      </c>
      <c r="AD25" s="55">
        <f>IF(U25&gt;=0.9, 1, 0)</f>
        <v>0</v>
      </c>
    </row>
    <row r="26" spans="1:30" ht="20" customHeight="1" x14ac:dyDescent="0.2">
      <c r="A26" s="20" t="s">
        <v>196</v>
      </c>
      <c r="B26" s="33" t="str">
        <f>SUBSTITUTE(A26,"/Users/timomiessen/Desktop/imagesdk/blackmen1/","Image_")</f>
        <v>Image_BM_269.jpg</v>
      </c>
      <c r="C26" s="63" t="s">
        <v>4</v>
      </c>
      <c r="D26" s="22" t="s">
        <v>2973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1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 cm="1">
        <f t="array" ref="R26">_xlfn.IFS(H26=1,1,K26=1,1,L26=1,1,M26=1,1,N26=1,1,P26=1,1,TRUE,0)</f>
        <v>1</v>
      </c>
      <c r="S26" s="64">
        <f>IF(AND(G26=1,R26=1),0,R26)</f>
        <v>1</v>
      </c>
      <c r="T26" s="24" t="s">
        <v>1681</v>
      </c>
      <c r="U26" s="49">
        <f>SUBSTITUTE(T26,".",",")*1</f>
        <v>0.26242480613291203</v>
      </c>
      <c r="V26" s="54">
        <f>IF(U26&gt;=0.1, 1, 0)</f>
        <v>1</v>
      </c>
      <c r="W26" s="25">
        <f>IF(U26&gt;=0.2, 1, 0)</f>
        <v>1</v>
      </c>
      <c r="X26" s="25">
        <f>IF(U26&gt;=0.3, 1, 0)</f>
        <v>0</v>
      </c>
      <c r="Y26" s="25">
        <f>IF(U26&gt;=0.4, 1, 0)</f>
        <v>0</v>
      </c>
      <c r="Z26" s="25">
        <f>IF(U26&gt;=0.5, 1, 0)</f>
        <v>0</v>
      </c>
      <c r="AA26" s="25">
        <f>IF(U26&gt;=0.6, 1, 0)</f>
        <v>0</v>
      </c>
      <c r="AB26" s="25">
        <f>IF(U26&gt;=0.7, 1, 0)</f>
        <v>0</v>
      </c>
      <c r="AC26" s="25">
        <f>IF(U26&gt;=0.8, 1, 0)</f>
        <v>0</v>
      </c>
      <c r="AD26" s="55">
        <f>IF(U26&gt;=0.9, 1, 0)</f>
        <v>0</v>
      </c>
    </row>
    <row r="27" spans="1:30" ht="20" customHeight="1" x14ac:dyDescent="0.2">
      <c r="A27" s="20" t="s">
        <v>198</v>
      </c>
      <c r="B27" s="33" t="str">
        <f>SUBSTITUTE(A27,"/Users/timomiessen/Desktop/imagesdk/blackmen1/","Image_")</f>
        <v>Image_BM_270.jpg</v>
      </c>
      <c r="C27" s="63" t="s">
        <v>4</v>
      </c>
      <c r="D27" s="22" t="s">
        <v>2973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1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 cm="1">
        <f t="array" ref="R27">_xlfn.IFS(H27=1,1,K27=1,1,L27=1,1,M27=1,1,N27=1,1,P27=1,1,TRUE,0)</f>
        <v>1</v>
      </c>
      <c r="S27" s="64">
        <f>IF(AND(G27=1,R27=1),0,R27)</f>
        <v>1</v>
      </c>
      <c r="T27" s="24" t="s">
        <v>1683</v>
      </c>
      <c r="U27" s="49">
        <f>SUBSTITUTE(T27,".",",")*1</f>
        <v>0.161151996813714</v>
      </c>
      <c r="V27" s="54">
        <f>IF(U27&gt;=0.1, 1, 0)</f>
        <v>1</v>
      </c>
      <c r="W27" s="25">
        <f>IF(U27&gt;=0.2, 1, 0)</f>
        <v>0</v>
      </c>
      <c r="X27" s="25">
        <f>IF(U27&gt;=0.3, 1, 0)</f>
        <v>0</v>
      </c>
      <c r="Y27" s="25">
        <f>IF(U27&gt;=0.4, 1, 0)</f>
        <v>0</v>
      </c>
      <c r="Z27" s="25">
        <f>IF(U27&gt;=0.5, 1, 0)</f>
        <v>0</v>
      </c>
      <c r="AA27" s="25">
        <f>IF(U27&gt;=0.6, 1, 0)</f>
        <v>0</v>
      </c>
      <c r="AB27" s="25">
        <f>IF(U27&gt;=0.7, 1, 0)</f>
        <v>0</v>
      </c>
      <c r="AC27" s="25">
        <f>IF(U27&gt;=0.8, 1, 0)</f>
        <v>0</v>
      </c>
      <c r="AD27" s="55">
        <f>IF(U27&gt;=0.9, 1, 0)</f>
        <v>0</v>
      </c>
    </row>
    <row r="28" spans="1:30" ht="20" customHeight="1" x14ac:dyDescent="0.2">
      <c r="A28" s="20" t="s">
        <v>199</v>
      </c>
      <c r="B28" s="33" t="str">
        <f>SUBSTITUTE(A28,"/Users/timomiessen/Desktop/imagesdk/blackmen1/","Image_")</f>
        <v>Image_BM_271.jpg</v>
      </c>
      <c r="C28" s="63" t="s">
        <v>4</v>
      </c>
      <c r="D28" s="22" t="s">
        <v>2973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1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 cm="1">
        <f t="array" ref="R28">_xlfn.IFS(H28=1,1,K28=1,1,L28=1,1,M28=1,1,N28=1,1,P28=1,1,TRUE,0)</f>
        <v>1</v>
      </c>
      <c r="S28" s="64">
        <f>IF(AND(G28=1,R28=1),0,R28)</f>
        <v>1</v>
      </c>
      <c r="T28" s="24" t="s">
        <v>1684</v>
      </c>
      <c r="U28" s="49">
        <f>SUBSTITUTE(T28,".",",")*1</f>
        <v>5.3908351808786302E-2</v>
      </c>
      <c r="V28" s="54">
        <f>IF(U28&gt;=0.1, 1, 0)</f>
        <v>0</v>
      </c>
      <c r="W28" s="25">
        <f>IF(U28&gt;=0.2, 1, 0)</f>
        <v>0</v>
      </c>
      <c r="X28" s="25">
        <f>IF(U28&gt;=0.3, 1, 0)</f>
        <v>0</v>
      </c>
      <c r="Y28" s="25">
        <f>IF(U28&gt;=0.4, 1, 0)</f>
        <v>0</v>
      </c>
      <c r="Z28" s="25">
        <f>IF(U28&gt;=0.5, 1, 0)</f>
        <v>0</v>
      </c>
      <c r="AA28" s="25">
        <f>IF(U28&gt;=0.6, 1, 0)</f>
        <v>0</v>
      </c>
      <c r="AB28" s="25">
        <f>IF(U28&gt;=0.7, 1, 0)</f>
        <v>0</v>
      </c>
      <c r="AC28" s="25">
        <f>IF(U28&gt;=0.8, 1, 0)</f>
        <v>0</v>
      </c>
      <c r="AD28" s="55">
        <f>IF(U28&gt;=0.9, 1, 0)</f>
        <v>0</v>
      </c>
    </row>
    <row r="29" spans="1:30" ht="20" customHeight="1" x14ac:dyDescent="0.2">
      <c r="A29" s="20" t="s">
        <v>200</v>
      </c>
      <c r="B29" s="33" t="str">
        <f>SUBSTITUTE(A29,"/Users/timomiessen/Desktop/imagesdk/blackmen1/","Image_")</f>
        <v>Image_BM_272.jpg</v>
      </c>
      <c r="C29" s="63" t="s">
        <v>4</v>
      </c>
      <c r="D29" s="22" t="s">
        <v>2973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1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 cm="1">
        <f t="array" ref="R29">_xlfn.IFS(H29=1,1,K29=1,1,L29=1,1,M29=1,1,N29=1,1,P29=1,1,TRUE,0)</f>
        <v>1</v>
      </c>
      <c r="S29" s="64">
        <f>IF(AND(G29=1,R29=1),0,R29)</f>
        <v>1</v>
      </c>
      <c r="T29" s="24" t="s">
        <v>1685</v>
      </c>
      <c r="U29" s="49">
        <f>SUBSTITUTE(T29,".",",")*1</f>
        <v>0.29368869960307997</v>
      </c>
      <c r="V29" s="54">
        <f>IF(U29&gt;=0.1, 1, 0)</f>
        <v>1</v>
      </c>
      <c r="W29" s="25">
        <f>IF(U29&gt;=0.2, 1, 0)</f>
        <v>1</v>
      </c>
      <c r="X29" s="25">
        <f>IF(U29&gt;=0.3, 1, 0)</f>
        <v>0</v>
      </c>
      <c r="Y29" s="25">
        <f>IF(U29&gt;=0.4, 1, 0)</f>
        <v>0</v>
      </c>
      <c r="Z29" s="25">
        <f>IF(U29&gt;=0.5, 1, 0)</f>
        <v>0</v>
      </c>
      <c r="AA29" s="25">
        <f>IF(U29&gt;=0.6, 1, 0)</f>
        <v>0</v>
      </c>
      <c r="AB29" s="25">
        <f>IF(U29&gt;=0.7, 1, 0)</f>
        <v>0</v>
      </c>
      <c r="AC29" s="25">
        <f>IF(U29&gt;=0.8, 1, 0)</f>
        <v>0</v>
      </c>
      <c r="AD29" s="55">
        <f>IF(U29&gt;=0.9, 1, 0)</f>
        <v>0</v>
      </c>
    </row>
    <row r="30" spans="1:30" ht="20" customHeight="1" x14ac:dyDescent="0.2">
      <c r="A30" s="20" t="s">
        <v>201</v>
      </c>
      <c r="B30" s="33" t="str">
        <f>SUBSTITUTE(A30,"/Users/timomiessen/Desktop/imagesdk/blackmen1/","Image_")</f>
        <v>Image_BM_273.jpg</v>
      </c>
      <c r="C30" s="63" t="s">
        <v>4</v>
      </c>
      <c r="D30" s="22" t="s">
        <v>2973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1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 cm="1">
        <f t="array" ref="R30">_xlfn.IFS(H30=1,1,K30=1,1,L30=1,1,M30=1,1,N30=1,1,P30=1,1,TRUE,0)</f>
        <v>1</v>
      </c>
      <c r="S30" s="64">
        <f>IF(AND(G30=1,R30=1),0,R30)</f>
        <v>1</v>
      </c>
      <c r="T30" s="24" t="s">
        <v>1686</v>
      </c>
      <c r="U30" s="49">
        <f>SUBSTITUTE(T30,".",",")*1</f>
        <v>0.24652823805808999</v>
      </c>
      <c r="V30" s="54">
        <f>IF(U30&gt;=0.1, 1, 0)</f>
        <v>1</v>
      </c>
      <c r="W30" s="25">
        <f>IF(U30&gt;=0.2, 1, 0)</f>
        <v>1</v>
      </c>
      <c r="X30" s="25">
        <f>IF(U30&gt;=0.3, 1, 0)</f>
        <v>0</v>
      </c>
      <c r="Y30" s="25">
        <f>IF(U30&gt;=0.4, 1, 0)</f>
        <v>0</v>
      </c>
      <c r="Z30" s="25">
        <f>IF(U30&gt;=0.5, 1, 0)</f>
        <v>0</v>
      </c>
      <c r="AA30" s="25">
        <f>IF(U30&gt;=0.6, 1, 0)</f>
        <v>0</v>
      </c>
      <c r="AB30" s="25">
        <f>IF(U30&gt;=0.7, 1, 0)</f>
        <v>0</v>
      </c>
      <c r="AC30" s="25">
        <f>IF(U30&gt;=0.8, 1, 0)</f>
        <v>0</v>
      </c>
      <c r="AD30" s="55">
        <f>IF(U30&gt;=0.9, 1, 0)</f>
        <v>0</v>
      </c>
    </row>
    <row r="31" spans="1:30" ht="20" customHeight="1" x14ac:dyDescent="0.2">
      <c r="A31" s="20" t="s">
        <v>202</v>
      </c>
      <c r="B31" s="33" t="str">
        <f>SUBSTITUTE(A31,"/Users/timomiessen/Desktop/imagesdk/blackmen1/","Image_")</f>
        <v>Image_BM_274.jpg</v>
      </c>
      <c r="C31" s="63" t="s">
        <v>4</v>
      </c>
      <c r="D31" s="22" t="s">
        <v>2973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1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 cm="1">
        <f t="array" ref="R31">_xlfn.IFS(H31=1,1,K31=1,1,L31=1,1,M31=1,1,N31=1,1,P31=1,1,TRUE,0)</f>
        <v>1</v>
      </c>
      <c r="S31" s="64">
        <f>IF(AND(G31=1,R31=1),0,R31)</f>
        <v>1</v>
      </c>
      <c r="T31" s="24" t="s">
        <v>1687</v>
      </c>
      <c r="U31" s="49">
        <f>SUBSTITUTE(T31,".",",")*1</f>
        <v>0.14030108321458101</v>
      </c>
      <c r="V31" s="54">
        <f>IF(U31&gt;=0.1, 1, 0)</f>
        <v>1</v>
      </c>
      <c r="W31" s="25">
        <f>IF(U31&gt;=0.2, 1, 0)</f>
        <v>0</v>
      </c>
      <c r="X31" s="25">
        <f>IF(U31&gt;=0.3, 1, 0)</f>
        <v>0</v>
      </c>
      <c r="Y31" s="25">
        <f>IF(U31&gt;=0.4, 1, 0)</f>
        <v>0</v>
      </c>
      <c r="Z31" s="25">
        <f>IF(U31&gt;=0.5, 1, 0)</f>
        <v>0</v>
      </c>
      <c r="AA31" s="25">
        <f>IF(U31&gt;=0.6, 1, 0)</f>
        <v>0</v>
      </c>
      <c r="AB31" s="25">
        <f>IF(U31&gt;=0.7, 1, 0)</f>
        <v>0</v>
      </c>
      <c r="AC31" s="25">
        <f>IF(U31&gt;=0.8, 1, 0)</f>
        <v>0</v>
      </c>
      <c r="AD31" s="55">
        <f>IF(U31&gt;=0.9, 1, 0)</f>
        <v>0</v>
      </c>
    </row>
    <row r="32" spans="1:30" ht="20" customHeight="1" x14ac:dyDescent="0.2">
      <c r="A32" s="20" t="s">
        <v>204</v>
      </c>
      <c r="B32" s="33" t="str">
        <f>SUBSTITUTE(A32,"/Users/timomiessen/Desktop/imagesdk/blackmen1/","Image_")</f>
        <v>Image_BM_276.jpg</v>
      </c>
      <c r="C32" s="63" t="s">
        <v>4</v>
      </c>
      <c r="D32" s="22" t="s">
        <v>2973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1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 cm="1">
        <f t="array" ref="R32">_xlfn.IFS(H32=1,1,K32=1,1,L32=1,1,M32=1,1,N32=1,1,P32=1,1,TRUE,0)</f>
        <v>1</v>
      </c>
      <c r="S32" s="64">
        <f>IF(AND(G32=1,R32=1),0,R32)</f>
        <v>1</v>
      </c>
      <c r="T32" s="24" t="s">
        <v>1689</v>
      </c>
      <c r="U32" s="49">
        <f>SUBSTITUTE(T32,".",",")*1</f>
        <v>0.518107749521732</v>
      </c>
      <c r="V32" s="54">
        <f>IF(U32&gt;=0.1, 1, 0)</f>
        <v>1</v>
      </c>
      <c r="W32" s="25">
        <f>IF(U32&gt;=0.2, 1, 0)</f>
        <v>1</v>
      </c>
      <c r="X32" s="25">
        <f>IF(U32&gt;=0.3, 1, 0)</f>
        <v>1</v>
      </c>
      <c r="Y32" s="25">
        <f>IF(U32&gt;=0.4, 1, 0)</f>
        <v>1</v>
      </c>
      <c r="Z32" s="25">
        <f>IF(U32&gt;=0.5, 1, 0)</f>
        <v>1</v>
      </c>
      <c r="AA32" s="25">
        <f>IF(U32&gt;=0.6, 1, 0)</f>
        <v>0</v>
      </c>
      <c r="AB32" s="25">
        <f>IF(U32&gt;=0.7, 1, 0)</f>
        <v>0</v>
      </c>
      <c r="AC32" s="25">
        <f>IF(U32&gt;=0.8, 1, 0)</f>
        <v>0</v>
      </c>
      <c r="AD32" s="55">
        <f>IF(U32&gt;=0.9, 1, 0)</f>
        <v>0</v>
      </c>
    </row>
    <row r="33" spans="1:30" ht="20" customHeight="1" x14ac:dyDescent="0.2">
      <c r="A33" s="20" t="s">
        <v>205</v>
      </c>
      <c r="B33" s="33" t="str">
        <f>SUBSTITUTE(A33,"/Users/timomiessen/Desktop/imagesdk/blackmen1/","Image_")</f>
        <v>Image_BM_277.jpg</v>
      </c>
      <c r="C33" s="63" t="s">
        <v>4</v>
      </c>
      <c r="D33" s="22" t="s">
        <v>2973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1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 cm="1">
        <f t="array" ref="R33">_xlfn.IFS(H33=1,1,K33=1,1,L33=1,1,M33=1,1,N33=1,1,P33=1,1,TRUE,0)</f>
        <v>1</v>
      </c>
      <c r="S33" s="64">
        <f>IF(AND(G33=1,R33=1),0,R33)</f>
        <v>1</v>
      </c>
      <c r="T33" s="24" t="s">
        <v>1690</v>
      </c>
      <c r="U33" s="49">
        <f>SUBSTITUTE(T33,".",",")*1</f>
        <v>0.164340049028396</v>
      </c>
      <c r="V33" s="54">
        <f>IF(U33&gt;=0.1, 1, 0)</f>
        <v>1</v>
      </c>
      <c r="W33" s="25">
        <f>IF(U33&gt;=0.2, 1, 0)</f>
        <v>0</v>
      </c>
      <c r="X33" s="25">
        <f>IF(U33&gt;=0.3, 1, 0)</f>
        <v>0</v>
      </c>
      <c r="Y33" s="25">
        <f>IF(U33&gt;=0.4, 1, 0)</f>
        <v>0</v>
      </c>
      <c r="Z33" s="25">
        <f>IF(U33&gt;=0.5, 1, 0)</f>
        <v>0</v>
      </c>
      <c r="AA33" s="25">
        <f>IF(U33&gt;=0.6, 1, 0)</f>
        <v>0</v>
      </c>
      <c r="AB33" s="25">
        <f>IF(U33&gt;=0.7, 1, 0)</f>
        <v>0</v>
      </c>
      <c r="AC33" s="25">
        <f>IF(U33&gt;=0.8, 1, 0)</f>
        <v>0</v>
      </c>
      <c r="AD33" s="55">
        <f>IF(U33&gt;=0.9, 1, 0)</f>
        <v>0</v>
      </c>
    </row>
    <row r="34" spans="1:30" ht="20" customHeight="1" x14ac:dyDescent="0.2">
      <c r="A34" s="20" t="s">
        <v>206</v>
      </c>
      <c r="B34" s="33" t="str">
        <f>SUBSTITUTE(A34,"/Users/timomiessen/Desktop/imagesdk/blackmen1/","Image_")</f>
        <v>Image_BM_278.jpg</v>
      </c>
      <c r="C34" s="63" t="s">
        <v>4</v>
      </c>
      <c r="D34" s="22" t="s">
        <v>2973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1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 cm="1">
        <f t="array" ref="R34">_xlfn.IFS(H34=1,1,K34=1,1,L34=1,1,M34=1,1,N34=1,1,P34=1,1,TRUE,0)</f>
        <v>1</v>
      </c>
      <c r="S34" s="64">
        <f>IF(AND(G34=1,R34=1),0,R34)</f>
        <v>1</v>
      </c>
      <c r="T34" s="24" t="s">
        <v>1691</v>
      </c>
      <c r="U34" s="49">
        <f>SUBSTITUTE(T34,".",",")*1</f>
        <v>0.11472493782639499</v>
      </c>
      <c r="V34" s="54">
        <f>IF(U34&gt;=0.1, 1, 0)</f>
        <v>1</v>
      </c>
      <c r="W34" s="25">
        <f>IF(U34&gt;=0.2, 1, 0)</f>
        <v>0</v>
      </c>
      <c r="X34" s="25">
        <f>IF(U34&gt;=0.3, 1, 0)</f>
        <v>0</v>
      </c>
      <c r="Y34" s="25">
        <f>IF(U34&gt;=0.4, 1, 0)</f>
        <v>0</v>
      </c>
      <c r="Z34" s="25">
        <f>IF(U34&gt;=0.5, 1, 0)</f>
        <v>0</v>
      </c>
      <c r="AA34" s="25">
        <f>IF(U34&gt;=0.6, 1, 0)</f>
        <v>0</v>
      </c>
      <c r="AB34" s="25">
        <f>IF(U34&gt;=0.7, 1, 0)</f>
        <v>0</v>
      </c>
      <c r="AC34" s="25">
        <f>IF(U34&gt;=0.8, 1, 0)</f>
        <v>0</v>
      </c>
      <c r="AD34" s="55">
        <f>IF(U34&gt;=0.9, 1, 0)</f>
        <v>0</v>
      </c>
    </row>
    <row r="35" spans="1:30" ht="20" customHeight="1" x14ac:dyDescent="0.2">
      <c r="A35" s="20" t="s">
        <v>207</v>
      </c>
      <c r="B35" s="33" t="str">
        <f>SUBSTITUTE(A35,"/Users/timomiessen/Desktop/imagesdk/blackmen1/","Image_")</f>
        <v>Image_BM_279.jpg</v>
      </c>
      <c r="C35" s="63" t="s">
        <v>4</v>
      </c>
      <c r="D35" s="22" t="s">
        <v>2973</v>
      </c>
      <c r="E35" s="23">
        <v>0</v>
      </c>
      <c r="F35" s="23">
        <v>0</v>
      </c>
      <c r="G35" s="23">
        <v>0</v>
      </c>
      <c r="H35" s="23">
        <v>0</v>
      </c>
      <c r="I35" s="23">
        <v>1</v>
      </c>
      <c r="J35" s="23">
        <v>0</v>
      </c>
      <c r="K35" s="23">
        <v>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 cm="1">
        <f t="array" ref="R35">_xlfn.IFS(H35=1,1,K35=1,1,L35=1,1,M35=1,1,N35=1,1,P35=1,1,TRUE,0)</f>
        <v>1</v>
      </c>
      <c r="S35" s="64">
        <f>IF(AND(G35=1,R35=1),0,R35)</f>
        <v>1</v>
      </c>
      <c r="T35" s="24" t="s">
        <v>1692</v>
      </c>
      <c r="U35" s="49">
        <f>SUBSTITUTE(T35,".",",")*1</f>
        <v>8.0530237406492206E-2</v>
      </c>
      <c r="V35" s="54">
        <f>IF(U35&gt;=0.1, 1, 0)</f>
        <v>0</v>
      </c>
      <c r="W35" s="25">
        <f>IF(U35&gt;=0.2, 1, 0)</f>
        <v>0</v>
      </c>
      <c r="X35" s="25">
        <f>IF(U35&gt;=0.3, 1, 0)</f>
        <v>0</v>
      </c>
      <c r="Y35" s="25">
        <f>IF(U35&gt;=0.4, 1, 0)</f>
        <v>0</v>
      </c>
      <c r="Z35" s="25">
        <f>IF(U35&gt;=0.5, 1, 0)</f>
        <v>0</v>
      </c>
      <c r="AA35" s="25">
        <f>IF(U35&gt;=0.6, 1, 0)</f>
        <v>0</v>
      </c>
      <c r="AB35" s="25">
        <f>IF(U35&gt;=0.7, 1, 0)</f>
        <v>0</v>
      </c>
      <c r="AC35" s="25">
        <f>IF(U35&gt;=0.8, 1, 0)</f>
        <v>0</v>
      </c>
      <c r="AD35" s="55">
        <f>IF(U35&gt;=0.9, 1, 0)</f>
        <v>0</v>
      </c>
    </row>
    <row r="36" spans="1:30" ht="20" customHeight="1" x14ac:dyDescent="0.2">
      <c r="A36" s="20" t="s">
        <v>209</v>
      </c>
      <c r="B36" s="33" t="str">
        <f>SUBSTITUTE(A36,"/Users/timomiessen/Desktop/imagesdk/blackmen1/","Image_")</f>
        <v>Image_BM_280.jpg</v>
      </c>
      <c r="C36" s="63" t="s">
        <v>4</v>
      </c>
      <c r="D36" s="22" t="s">
        <v>2973</v>
      </c>
      <c r="E36" s="23">
        <v>0</v>
      </c>
      <c r="F36" s="23">
        <v>0</v>
      </c>
      <c r="G36" s="23">
        <v>0</v>
      </c>
      <c r="H36" s="23">
        <v>0</v>
      </c>
      <c r="I36" s="23">
        <v>1</v>
      </c>
      <c r="J36" s="23">
        <v>0</v>
      </c>
      <c r="K36" s="23">
        <v>1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 cm="1">
        <f t="array" ref="R36">_xlfn.IFS(H36=1,1,K36=1,1,L36=1,1,M36=1,1,N36=1,1,P36=1,1,TRUE,0)</f>
        <v>1</v>
      </c>
      <c r="S36" s="64">
        <f>IF(AND(G36=1,R36=1),0,R36)</f>
        <v>1</v>
      </c>
      <c r="T36" s="24" t="s">
        <v>1694</v>
      </c>
      <c r="U36" s="49">
        <f>SUBSTITUTE(T36,".",",")*1</f>
        <v>1.8017031252384099E-2</v>
      </c>
      <c r="V36" s="54">
        <f>IF(U36&gt;=0.1, 1, 0)</f>
        <v>0</v>
      </c>
      <c r="W36" s="25">
        <f>IF(U36&gt;=0.2, 1, 0)</f>
        <v>0</v>
      </c>
      <c r="X36" s="25">
        <f>IF(U36&gt;=0.3, 1, 0)</f>
        <v>0</v>
      </c>
      <c r="Y36" s="25">
        <f>IF(U36&gt;=0.4, 1, 0)</f>
        <v>0</v>
      </c>
      <c r="Z36" s="25">
        <f>IF(U36&gt;=0.5, 1, 0)</f>
        <v>0</v>
      </c>
      <c r="AA36" s="25">
        <f>IF(U36&gt;=0.6, 1, 0)</f>
        <v>0</v>
      </c>
      <c r="AB36" s="25">
        <f>IF(U36&gt;=0.7, 1, 0)</f>
        <v>0</v>
      </c>
      <c r="AC36" s="25">
        <f>IF(U36&gt;=0.8, 1, 0)</f>
        <v>0</v>
      </c>
      <c r="AD36" s="55">
        <f>IF(U36&gt;=0.9, 1, 0)</f>
        <v>0</v>
      </c>
    </row>
    <row r="37" spans="1:30" ht="20" customHeight="1" x14ac:dyDescent="0.2">
      <c r="A37" s="20" t="s">
        <v>210</v>
      </c>
      <c r="B37" s="33" t="str">
        <f>SUBSTITUTE(A37,"/Users/timomiessen/Desktop/imagesdk/blackmen1/","Image_")</f>
        <v>Image_BM_281.jpg</v>
      </c>
      <c r="C37" s="63" t="s">
        <v>4</v>
      </c>
      <c r="D37" s="22" t="s">
        <v>2973</v>
      </c>
      <c r="E37" s="23">
        <v>0</v>
      </c>
      <c r="F37" s="23">
        <v>0</v>
      </c>
      <c r="G37" s="23">
        <v>0</v>
      </c>
      <c r="H37" s="23">
        <v>0</v>
      </c>
      <c r="I37" s="23">
        <v>1</v>
      </c>
      <c r="J37" s="23">
        <v>0</v>
      </c>
      <c r="K37" s="23">
        <v>1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 cm="1">
        <f t="array" ref="R37">_xlfn.IFS(H37=1,1,K37=1,1,L37=1,1,M37=1,1,N37=1,1,P37=1,1,TRUE,0)</f>
        <v>1</v>
      </c>
      <c r="S37" s="64">
        <f>IF(AND(G37=1,R37=1),0,R37)</f>
        <v>1</v>
      </c>
      <c r="T37" s="24" t="s">
        <v>1695</v>
      </c>
      <c r="U37" s="49">
        <f>SUBSTITUTE(T37,".",",")*1</f>
        <v>0.15610943734645799</v>
      </c>
      <c r="V37" s="54">
        <f>IF(U37&gt;=0.1, 1, 0)</f>
        <v>1</v>
      </c>
      <c r="W37" s="25">
        <f>IF(U37&gt;=0.2, 1, 0)</f>
        <v>0</v>
      </c>
      <c r="X37" s="25">
        <f>IF(U37&gt;=0.3, 1, 0)</f>
        <v>0</v>
      </c>
      <c r="Y37" s="25">
        <f>IF(U37&gt;=0.4, 1, 0)</f>
        <v>0</v>
      </c>
      <c r="Z37" s="25">
        <f>IF(U37&gt;=0.5, 1, 0)</f>
        <v>0</v>
      </c>
      <c r="AA37" s="25">
        <f>IF(U37&gt;=0.6, 1, 0)</f>
        <v>0</v>
      </c>
      <c r="AB37" s="25">
        <f>IF(U37&gt;=0.7, 1, 0)</f>
        <v>0</v>
      </c>
      <c r="AC37" s="25">
        <f>IF(U37&gt;=0.8, 1, 0)</f>
        <v>0</v>
      </c>
      <c r="AD37" s="55">
        <f>IF(U37&gt;=0.9, 1, 0)</f>
        <v>0</v>
      </c>
    </row>
    <row r="38" spans="1:30" ht="20" customHeight="1" x14ac:dyDescent="0.2">
      <c r="A38" s="20" t="s">
        <v>211</v>
      </c>
      <c r="B38" s="33" t="str">
        <f>SUBSTITUTE(A38,"/Users/timomiessen/Desktop/imagesdk/blackmen1/","Image_")</f>
        <v>Image_BM_282.jpg</v>
      </c>
      <c r="C38" s="63" t="s">
        <v>4</v>
      </c>
      <c r="D38" s="22" t="s">
        <v>2973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1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 cm="1">
        <f t="array" ref="R38">_xlfn.IFS(H38=1,1,K38=1,1,L38=1,1,M38=1,1,N38=1,1,P38=1,1,TRUE,0)</f>
        <v>1</v>
      </c>
      <c r="S38" s="64">
        <f>IF(AND(G38=1,R38=1),0,R38)</f>
        <v>1</v>
      </c>
      <c r="T38" s="24" t="s">
        <v>1696</v>
      </c>
      <c r="U38" s="49">
        <f>SUBSTITUTE(T38,".",",")*1</f>
        <v>0.36158323287963801</v>
      </c>
      <c r="V38" s="54">
        <f>IF(U38&gt;=0.1, 1, 0)</f>
        <v>1</v>
      </c>
      <c r="W38" s="25">
        <f>IF(U38&gt;=0.2, 1, 0)</f>
        <v>1</v>
      </c>
      <c r="X38" s="25">
        <f>IF(U38&gt;=0.3, 1, 0)</f>
        <v>1</v>
      </c>
      <c r="Y38" s="25">
        <f>IF(U38&gt;=0.4, 1, 0)</f>
        <v>0</v>
      </c>
      <c r="Z38" s="25">
        <f>IF(U38&gt;=0.5, 1, 0)</f>
        <v>0</v>
      </c>
      <c r="AA38" s="25">
        <f>IF(U38&gt;=0.6, 1, 0)</f>
        <v>0</v>
      </c>
      <c r="AB38" s="25">
        <f>IF(U38&gt;=0.7, 1, 0)</f>
        <v>0</v>
      </c>
      <c r="AC38" s="25">
        <f>IF(U38&gt;=0.8, 1, 0)</f>
        <v>0</v>
      </c>
      <c r="AD38" s="55">
        <f>IF(U38&gt;=0.9, 1, 0)</f>
        <v>0</v>
      </c>
    </row>
    <row r="39" spans="1:30" ht="20" customHeight="1" x14ac:dyDescent="0.2">
      <c r="A39" s="20" t="s">
        <v>212</v>
      </c>
      <c r="B39" s="33" t="str">
        <f>SUBSTITUTE(A39,"/Users/timomiessen/Desktop/imagesdk/blackmen1/","Image_")</f>
        <v>Image_BM_283.jpg</v>
      </c>
      <c r="C39" s="63" t="s">
        <v>4</v>
      </c>
      <c r="D39" s="22" t="s">
        <v>2973</v>
      </c>
      <c r="E39" s="23">
        <v>0</v>
      </c>
      <c r="F39" s="23">
        <v>0</v>
      </c>
      <c r="G39" s="23">
        <v>0</v>
      </c>
      <c r="H39" s="23">
        <v>0</v>
      </c>
      <c r="I39" s="23">
        <v>1</v>
      </c>
      <c r="J39" s="23">
        <v>0</v>
      </c>
      <c r="K39" s="23">
        <v>1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 cm="1">
        <f t="array" ref="R39">_xlfn.IFS(H39=1,1,K39=1,1,L39=1,1,M39=1,1,N39=1,1,P39=1,1,TRUE,0)</f>
        <v>1</v>
      </c>
      <c r="S39" s="64">
        <f>IF(AND(G39=1,R39=1),0,R39)</f>
        <v>1</v>
      </c>
      <c r="T39" s="24" t="s">
        <v>1697</v>
      </c>
      <c r="U39" s="49">
        <f>SUBSTITUTE(T39,".",",")*1</f>
        <v>9.7753845155239105E-2</v>
      </c>
      <c r="V39" s="54">
        <f>IF(U39&gt;=0.1, 1, 0)</f>
        <v>0</v>
      </c>
      <c r="W39" s="25">
        <f>IF(U39&gt;=0.2, 1, 0)</f>
        <v>0</v>
      </c>
      <c r="X39" s="25">
        <f>IF(U39&gt;=0.3, 1, 0)</f>
        <v>0</v>
      </c>
      <c r="Y39" s="25">
        <f>IF(U39&gt;=0.4, 1, 0)</f>
        <v>0</v>
      </c>
      <c r="Z39" s="25">
        <f>IF(U39&gt;=0.5, 1, 0)</f>
        <v>0</v>
      </c>
      <c r="AA39" s="25">
        <f>IF(U39&gt;=0.6, 1, 0)</f>
        <v>0</v>
      </c>
      <c r="AB39" s="25">
        <f>IF(U39&gt;=0.7, 1, 0)</f>
        <v>0</v>
      </c>
      <c r="AC39" s="25">
        <f>IF(U39&gt;=0.8, 1, 0)</f>
        <v>0</v>
      </c>
      <c r="AD39" s="55">
        <f>IF(U39&gt;=0.9, 1, 0)</f>
        <v>0</v>
      </c>
    </row>
    <row r="40" spans="1:30" ht="20" customHeight="1" x14ac:dyDescent="0.2">
      <c r="A40" s="20" t="s">
        <v>213</v>
      </c>
      <c r="B40" s="33" t="str">
        <f>SUBSTITUTE(A40,"/Users/timomiessen/Desktop/imagesdk/blackmen1/","Image_")</f>
        <v>Image_BM_284.jpg</v>
      </c>
      <c r="C40" s="63" t="s">
        <v>4</v>
      </c>
      <c r="D40" s="22" t="s">
        <v>2973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1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 cm="1">
        <f t="array" ref="R40">_xlfn.IFS(H40=1,1,K40=1,1,L40=1,1,M40=1,1,N40=1,1,P40=1,1,TRUE,0)</f>
        <v>1</v>
      </c>
      <c r="S40" s="64">
        <f>IF(AND(G40=1,R40=1),0,R40)</f>
        <v>1</v>
      </c>
      <c r="T40" s="24" t="s">
        <v>1698</v>
      </c>
      <c r="U40" s="49">
        <f>SUBSTITUTE(T40,".",",")*1</f>
        <v>8.1298908218741403E-2</v>
      </c>
      <c r="V40" s="54">
        <f>IF(U40&gt;=0.1, 1, 0)</f>
        <v>0</v>
      </c>
      <c r="W40" s="25">
        <f>IF(U40&gt;=0.2, 1, 0)</f>
        <v>0</v>
      </c>
      <c r="X40" s="25">
        <f>IF(U40&gt;=0.3, 1, 0)</f>
        <v>0</v>
      </c>
      <c r="Y40" s="25">
        <f>IF(U40&gt;=0.4, 1, 0)</f>
        <v>0</v>
      </c>
      <c r="Z40" s="25">
        <f>IF(U40&gt;=0.5, 1, 0)</f>
        <v>0</v>
      </c>
      <c r="AA40" s="25">
        <f>IF(U40&gt;=0.6, 1, 0)</f>
        <v>0</v>
      </c>
      <c r="AB40" s="25">
        <f>IF(U40&gt;=0.7, 1, 0)</f>
        <v>0</v>
      </c>
      <c r="AC40" s="25">
        <f>IF(U40&gt;=0.8, 1, 0)</f>
        <v>0</v>
      </c>
      <c r="AD40" s="55">
        <f>IF(U40&gt;=0.9, 1, 0)</f>
        <v>0</v>
      </c>
    </row>
    <row r="41" spans="1:30" ht="20" customHeight="1" x14ac:dyDescent="0.2">
      <c r="A41" s="20" t="s">
        <v>214</v>
      </c>
      <c r="B41" s="33" t="str">
        <f>SUBSTITUTE(A41,"/Users/timomiessen/Desktop/imagesdk/blackmen1/","Image_")</f>
        <v>Image_BM_285.jpg</v>
      </c>
      <c r="C41" s="63" t="s">
        <v>4</v>
      </c>
      <c r="D41" s="22" t="s">
        <v>2973</v>
      </c>
      <c r="E41" s="23">
        <v>0</v>
      </c>
      <c r="F41" s="23">
        <v>0</v>
      </c>
      <c r="G41" s="23">
        <v>0</v>
      </c>
      <c r="H41" s="23">
        <v>0</v>
      </c>
      <c r="I41" s="23">
        <v>1</v>
      </c>
      <c r="J41" s="23">
        <v>0</v>
      </c>
      <c r="K41" s="23">
        <v>1</v>
      </c>
      <c r="L41" s="23">
        <v>0</v>
      </c>
      <c r="M41" s="23">
        <v>0</v>
      </c>
      <c r="N41" s="23">
        <v>0</v>
      </c>
      <c r="O41" s="23">
        <v>0</v>
      </c>
      <c r="P41" s="23">
        <v>1</v>
      </c>
      <c r="Q41" s="23">
        <v>0</v>
      </c>
      <c r="R41" s="23" cm="1">
        <f t="array" ref="R41">_xlfn.IFS(H41=1,1,K41=1,1,L41=1,1,M41=1,1,N41=1,1,P41=1,1,TRUE,0)</f>
        <v>1</v>
      </c>
      <c r="S41" s="64">
        <f>IF(AND(G41=1,R41=1),0,R41)</f>
        <v>1</v>
      </c>
      <c r="T41" s="24" t="s">
        <v>1699</v>
      </c>
      <c r="U41" s="49">
        <f>SUBSTITUTE(T41,".",",")*1</f>
        <v>6.6478496417403193E-2</v>
      </c>
      <c r="V41" s="54">
        <f>IF(U41&gt;=0.1, 1, 0)</f>
        <v>0</v>
      </c>
      <c r="W41" s="25">
        <f>IF(U41&gt;=0.2, 1, 0)</f>
        <v>0</v>
      </c>
      <c r="X41" s="25">
        <f>IF(U41&gt;=0.3, 1, 0)</f>
        <v>0</v>
      </c>
      <c r="Y41" s="25">
        <f>IF(U41&gt;=0.4, 1, 0)</f>
        <v>0</v>
      </c>
      <c r="Z41" s="25">
        <f>IF(U41&gt;=0.5, 1, 0)</f>
        <v>0</v>
      </c>
      <c r="AA41" s="25">
        <f>IF(U41&gt;=0.6, 1, 0)</f>
        <v>0</v>
      </c>
      <c r="AB41" s="25">
        <f>IF(U41&gt;=0.7, 1, 0)</f>
        <v>0</v>
      </c>
      <c r="AC41" s="25">
        <f>IF(U41&gt;=0.8, 1, 0)</f>
        <v>0</v>
      </c>
      <c r="AD41" s="55">
        <f>IF(U41&gt;=0.9, 1, 0)</f>
        <v>0</v>
      </c>
    </row>
    <row r="42" spans="1:30" ht="20" customHeight="1" x14ac:dyDescent="0.2">
      <c r="A42" s="20" t="s">
        <v>215</v>
      </c>
      <c r="B42" s="33" t="str">
        <f>SUBSTITUTE(A42,"/Users/timomiessen/Desktop/imagesdk/blackmen1/","Image_")</f>
        <v>Image_BM_286.jpg</v>
      </c>
      <c r="C42" s="63" t="s">
        <v>4</v>
      </c>
      <c r="D42" s="22" t="s">
        <v>2973</v>
      </c>
      <c r="E42" s="23">
        <v>0</v>
      </c>
      <c r="F42" s="23">
        <v>0</v>
      </c>
      <c r="G42" s="23">
        <v>0</v>
      </c>
      <c r="H42" s="23">
        <v>0</v>
      </c>
      <c r="I42" s="23">
        <v>1</v>
      </c>
      <c r="J42" s="23">
        <v>0</v>
      </c>
      <c r="K42" s="23">
        <v>1</v>
      </c>
      <c r="L42" s="23">
        <v>0</v>
      </c>
      <c r="M42" s="23">
        <v>0</v>
      </c>
      <c r="N42" s="23">
        <v>0</v>
      </c>
      <c r="O42" s="23">
        <v>0</v>
      </c>
      <c r="P42" s="23">
        <v>1</v>
      </c>
      <c r="Q42" s="23">
        <v>0</v>
      </c>
      <c r="R42" s="23" cm="1">
        <f t="array" ref="R42">_xlfn.IFS(H42=1,1,K42=1,1,L42=1,1,M42=1,1,N42=1,1,P42=1,1,TRUE,0)</f>
        <v>1</v>
      </c>
      <c r="S42" s="64">
        <f>IF(AND(G42=1,R42=1),0,R42)</f>
        <v>1</v>
      </c>
      <c r="T42" s="24" t="s">
        <v>1700</v>
      </c>
      <c r="U42" s="49">
        <f>SUBSTITUTE(T42,".",",")*1</f>
        <v>0.18023985996842301</v>
      </c>
      <c r="V42" s="54">
        <f>IF(U42&gt;=0.1, 1, 0)</f>
        <v>1</v>
      </c>
      <c r="W42" s="25">
        <f>IF(U42&gt;=0.2, 1, 0)</f>
        <v>0</v>
      </c>
      <c r="X42" s="25">
        <f>IF(U42&gt;=0.3, 1, 0)</f>
        <v>0</v>
      </c>
      <c r="Y42" s="25">
        <f>IF(U42&gt;=0.4, 1, 0)</f>
        <v>0</v>
      </c>
      <c r="Z42" s="25">
        <f>IF(U42&gt;=0.5, 1, 0)</f>
        <v>0</v>
      </c>
      <c r="AA42" s="25">
        <f>IF(U42&gt;=0.6, 1, 0)</f>
        <v>0</v>
      </c>
      <c r="AB42" s="25">
        <f>IF(U42&gt;=0.7, 1, 0)</f>
        <v>0</v>
      </c>
      <c r="AC42" s="25">
        <f>IF(U42&gt;=0.8, 1, 0)</f>
        <v>0</v>
      </c>
      <c r="AD42" s="55">
        <f>IF(U42&gt;=0.9, 1, 0)</f>
        <v>0</v>
      </c>
    </row>
    <row r="43" spans="1:30" ht="20" customHeight="1" x14ac:dyDescent="0.2">
      <c r="A43" s="20" t="s">
        <v>216</v>
      </c>
      <c r="B43" s="33" t="str">
        <f>SUBSTITUTE(A43,"/Users/timomiessen/Desktop/imagesdk/blackmen1/","Image_")</f>
        <v>Image_BM_287.jpg</v>
      </c>
      <c r="C43" s="63" t="s">
        <v>4</v>
      </c>
      <c r="D43" s="22" t="s">
        <v>2973</v>
      </c>
      <c r="E43" s="23">
        <v>0</v>
      </c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 cm="1">
        <f t="array" ref="R43">_xlfn.IFS(H43=1,1,K43=1,1,L43=1,1,M43=1,1,N43=1,1,P43=1,1,TRUE,0)</f>
        <v>1</v>
      </c>
      <c r="S43" s="64">
        <f>IF(AND(G43=1,R43=1),0,R43)</f>
        <v>1</v>
      </c>
      <c r="T43" s="24" t="s">
        <v>1701</v>
      </c>
      <c r="U43" s="49">
        <f>SUBSTITUTE(T43,".",",")*1</f>
        <v>7.9132668673992101E-2</v>
      </c>
      <c r="V43" s="54">
        <f>IF(U43&gt;=0.1, 1, 0)</f>
        <v>0</v>
      </c>
      <c r="W43" s="25">
        <f>IF(U43&gt;=0.2, 1, 0)</f>
        <v>0</v>
      </c>
      <c r="X43" s="25">
        <f>IF(U43&gt;=0.3, 1, 0)</f>
        <v>0</v>
      </c>
      <c r="Y43" s="25">
        <f>IF(U43&gt;=0.4, 1, 0)</f>
        <v>0</v>
      </c>
      <c r="Z43" s="25">
        <f>IF(U43&gt;=0.5, 1, 0)</f>
        <v>0</v>
      </c>
      <c r="AA43" s="25">
        <f>IF(U43&gt;=0.6, 1, 0)</f>
        <v>0</v>
      </c>
      <c r="AB43" s="25">
        <f>IF(U43&gt;=0.7, 1, 0)</f>
        <v>0</v>
      </c>
      <c r="AC43" s="25">
        <f>IF(U43&gt;=0.8, 1, 0)</f>
        <v>0</v>
      </c>
      <c r="AD43" s="55">
        <f>IF(U43&gt;=0.9, 1, 0)</f>
        <v>0</v>
      </c>
    </row>
    <row r="44" spans="1:30" ht="20" customHeight="1" x14ac:dyDescent="0.2">
      <c r="A44" s="20" t="s">
        <v>217</v>
      </c>
      <c r="B44" s="33" t="str">
        <f>SUBSTITUTE(A44,"/Users/timomiessen/Desktop/imagesdk/blackmen1/","Image_")</f>
        <v>Image_BM_288.jpg</v>
      </c>
      <c r="C44" s="63" t="s">
        <v>4</v>
      </c>
      <c r="D44" s="22" t="s">
        <v>2973</v>
      </c>
      <c r="E44" s="23">
        <v>0</v>
      </c>
      <c r="F44" s="23">
        <v>0</v>
      </c>
      <c r="G44" s="23">
        <v>0</v>
      </c>
      <c r="H44" s="23">
        <v>0</v>
      </c>
      <c r="I44" s="23">
        <v>1</v>
      </c>
      <c r="J44" s="23">
        <v>0</v>
      </c>
      <c r="K44" s="23">
        <v>1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 cm="1">
        <f t="array" ref="R44">_xlfn.IFS(H44=1,1,K44=1,1,L44=1,1,M44=1,1,N44=1,1,P44=1,1,TRUE,0)</f>
        <v>1</v>
      </c>
      <c r="S44" s="64">
        <f>IF(AND(G44=1,R44=1),0,R44)</f>
        <v>1</v>
      </c>
      <c r="T44" s="24" t="s">
        <v>1702</v>
      </c>
      <c r="U44" s="49">
        <f>SUBSTITUTE(T44,".",",")*1</f>
        <v>0.106365978252142</v>
      </c>
      <c r="V44" s="54">
        <f>IF(U44&gt;=0.1, 1, 0)</f>
        <v>1</v>
      </c>
      <c r="W44" s="25">
        <f>IF(U44&gt;=0.2, 1, 0)</f>
        <v>0</v>
      </c>
      <c r="X44" s="25">
        <f>IF(U44&gt;=0.3, 1, 0)</f>
        <v>0</v>
      </c>
      <c r="Y44" s="25">
        <f>IF(U44&gt;=0.4, 1, 0)</f>
        <v>0</v>
      </c>
      <c r="Z44" s="25">
        <f>IF(U44&gt;=0.5, 1, 0)</f>
        <v>0</v>
      </c>
      <c r="AA44" s="25">
        <f>IF(U44&gt;=0.6, 1, 0)</f>
        <v>0</v>
      </c>
      <c r="AB44" s="25">
        <f>IF(U44&gt;=0.7, 1, 0)</f>
        <v>0</v>
      </c>
      <c r="AC44" s="25">
        <f>IF(U44&gt;=0.8, 1, 0)</f>
        <v>0</v>
      </c>
      <c r="AD44" s="55">
        <f>IF(U44&gt;=0.9, 1, 0)</f>
        <v>0</v>
      </c>
    </row>
    <row r="45" spans="1:30" ht="20" customHeight="1" x14ac:dyDescent="0.2">
      <c r="A45" s="20" t="s">
        <v>218</v>
      </c>
      <c r="B45" s="33" t="str">
        <f>SUBSTITUTE(A45,"/Users/timomiessen/Desktop/imagesdk/blackmen1/","Image_")</f>
        <v>Image_BM_289.jpg</v>
      </c>
      <c r="C45" s="63" t="s">
        <v>4</v>
      </c>
      <c r="D45" s="22" t="s">
        <v>2973</v>
      </c>
      <c r="E45" s="23">
        <v>0</v>
      </c>
      <c r="F45" s="23">
        <v>0</v>
      </c>
      <c r="G45" s="23">
        <v>0</v>
      </c>
      <c r="H45" s="23">
        <v>0</v>
      </c>
      <c r="I45" s="23">
        <v>1</v>
      </c>
      <c r="J45" s="23">
        <v>0</v>
      </c>
      <c r="K45" s="23">
        <v>1</v>
      </c>
      <c r="L45" s="23">
        <v>0</v>
      </c>
      <c r="M45" s="23">
        <v>0</v>
      </c>
      <c r="N45" s="23">
        <v>0</v>
      </c>
      <c r="O45" s="23">
        <v>0</v>
      </c>
      <c r="P45" s="23">
        <v>1</v>
      </c>
      <c r="Q45" s="23">
        <v>0</v>
      </c>
      <c r="R45" s="23" cm="1">
        <f t="array" ref="R45">_xlfn.IFS(H45=1,1,K45=1,1,L45=1,1,M45=1,1,N45=1,1,P45=1,1,TRUE,0)</f>
        <v>1</v>
      </c>
      <c r="S45" s="64">
        <f>IF(AND(G45=1,R45=1),0,R45)</f>
        <v>1</v>
      </c>
      <c r="T45" s="24" t="s">
        <v>1703</v>
      </c>
      <c r="U45" s="49">
        <f>SUBSTITUTE(T45,".",",")*1</f>
        <v>0.42449269443750298</v>
      </c>
      <c r="V45" s="54">
        <f>IF(U45&gt;=0.1, 1, 0)</f>
        <v>1</v>
      </c>
      <c r="W45" s="25">
        <f>IF(U45&gt;=0.2, 1, 0)</f>
        <v>1</v>
      </c>
      <c r="X45" s="25">
        <f>IF(U45&gt;=0.3, 1, 0)</f>
        <v>1</v>
      </c>
      <c r="Y45" s="25">
        <f>IF(U45&gt;=0.4, 1, 0)</f>
        <v>1</v>
      </c>
      <c r="Z45" s="25">
        <f>IF(U45&gt;=0.5, 1, 0)</f>
        <v>0</v>
      </c>
      <c r="AA45" s="25">
        <f>IF(U45&gt;=0.6, 1, 0)</f>
        <v>0</v>
      </c>
      <c r="AB45" s="25">
        <f>IF(U45&gt;=0.7, 1, 0)</f>
        <v>0</v>
      </c>
      <c r="AC45" s="25">
        <f>IF(U45&gt;=0.8, 1, 0)</f>
        <v>0</v>
      </c>
      <c r="AD45" s="55">
        <f>IF(U45&gt;=0.9, 1, 0)</f>
        <v>0</v>
      </c>
    </row>
    <row r="46" spans="1:30" ht="20" customHeight="1" x14ac:dyDescent="0.2">
      <c r="A46" s="20" t="s">
        <v>220</v>
      </c>
      <c r="B46" s="33" t="str">
        <f>SUBSTITUTE(A46,"/Users/timomiessen/Desktop/imagesdk/blackmen1/","Image_")</f>
        <v>Image_BM_290.jpg</v>
      </c>
      <c r="C46" s="63" t="s">
        <v>4</v>
      </c>
      <c r="D46" s="22" t="s">
        <v>2973</v>
      </c>
      <c r="E46" s="23">
        <v>0</v>
      </c>
      <c r="F46" s="23">
        <v>0</v>
      </c>
      <c r="G46" s="23">
        <v>0</v>
      </c>
      <c r="H46" s="23">
        <v>0</v>
      </c>
      <c r="I46" s="23">
        <v>1</v>
      </c>
      <c r="J46" s="23">
        <v>0</v>
      </c>
      <c r="K46" s="23">
        <v>1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 cm="1">
        <f t="array" ref="R46">_xlfn.IFS(H46=1,1,K46=1,1,L46=1,1,M46=1,1,N46=1,1,P46=1,1,TRUE,0)</f>
        <v>1</v>
      </c>
      <c r="S46" s="64">
        <f>IF(AND(G46=1,R46=1),0,R46)</f>
        <v>1</v>
      </c>
      <c r="T46" s="24" t="s">
        <v>1705</v>
      </c>
      <c r="U46" s="49">
        <f>SUBSTITUTE(T46,".",",")*1</f>
        <v>5.7383346837013897E-2</v>
      </c>
      <c r="V46" s="54">
        <f>IF(U46&gt;=0.1, 1, 0)</f>
        <v>0</v>
      </c>
      <c r="W46" s="25">
        <f>IF(U46&gt;=0.2, 1, 0)</f>
        <v>0</v>
      </c>
      <c r="X46" s="25">
        <f>IF(U46&gt;=0.3, 1, 0)</f>
        <v>0</v>
      </c>
      <c r="Y46" s="25">
        <f>IF(U46&gt;=0.4, 1, 0)</f>
        <v>0</v>
      </c>
      <c r="Z46" s="25">
        <f>IF(U46&gt;=0.5, 1, 0)</f>
        <v>0</v>
      </c>
      <c r="AA46" s="25">
        <f>IF(U46&gt;=0.6, 1, 0)</f>
        <v>0</v>
      </c>
      <c r="AB46" s="25">
        <f>IF(U46&gt;=0.7, 1, 0)</f>
        <v>0</v>
      </c>
      <c r="AC46" s="25">
        <f>IF(U46&gt;=0.8, 1, 0)</f>
        <v>0</v>
      </c>
      <c r="AD46" s="55">
        <f>IF(U46&gt;=0.9, 1, 0)</f>
        <v>0</v>
      </c>
    </row>
    <row r="47" spans="1:30" ht="20" customHeight="1" x14ac:dyDescent="0.2">
      <c r="A47" s="20" t="s">
        <v>221</v>
      </c>
      <c r="B47" s="33" t="str">
        <f>SUBSTITUTE(A47,"/Users/timomiessen/Desktop/imagesdk/blackmen1/","Image_")</f>
        <v>Image_BM_291.jpg</v>
      </c>
      <c r="C47" s="63" t="s">
        <v>4</v>
      </c>
      <c r="D47" s="22" t="s">
        <v>2973</v>
      </c>
      <c r="E47" s="23">
        <v>0</v>
      </c>
      <c r="F47" s="23">
        <v>0</v>
      </c>
      <c r="G47" s="23">
        <v>0</v>
      </c>
      <c r="H47" s="23">
        <v>0</v>
      </c>
      <c r="I47" s="23">
        <v>1</v>
      </c>
      <c r="J47" s="23">
        <v>0</v>
      </c>
      <c r="K47" s="23">
        <v>1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 cm="1">
        <f t="array" ref="R47">_xlfn.IFS(H47=1,1,K47=1,1,L47=1,1,M47=1,1,N47=1,1,P47=1,1,TRUE,0)</f>
        <v>1</v>
      </c>
      <c r="S47" s="64">
        <f>IF(AND(G47=1,R47=1),0,R47)</f>
        <v>1</v>
      </c>
      <c r="T47" s="24" t="s">
        <v>1706</v>
      </c>
      <c r="U47" s="49">
        <f>SUBSTITUTE(T47,".",",")*1</f>
        <v>3.5445351153612102E-2</v>
      </c>
      <c r="V47" s="54">
        <f>IF(U47&gt;=0.1, 1, 0)</f>
        <v>0</v>
      </c>
      <c r="W47" s="25">
        <f>IF(U47&gt;=0.2, 1, 0)</f>
        <v>0</v>
      </c>
      <c r="X47" s="25">
        <f>IF(U47&gt;=0.3, 1, 0)</f>
        <v>0</v>
      </c>
      <c r="Y47" s="25">
        <f>IF(U47&gt;=0.4, 1, 0)</f>
        <v>0</v>
      </c>
      <c r="Z47" s="25">
        <f>IF(U47&gt;=0.5, 1, 0)</f>
        <v>0</v>
      </c>
      <c r="AA47" s="25">
        <f>IF(U47&gt;=0.6, 1, 0)</f>
        <v>0</v>
      </c>
      <c r="AB47" s="25">
        <f>IF(U47&gt;=0.7, 1, 0)</f>
        <v>0</v>
      </c>
      <c r="AC47" s="25">
        <f>IF(U47&gt;=0.8, 1, 0)</f>
        <v>0</v>
      </c>
      <c r="AD47" s="55">
        <f>IF(U47&gt;=0.9, 1, 0)</f>
        <v>0</v>
      </c>
    </row>
    <row r="48" spans="1:30" ht="20" customHeight="1" x14ac:dyDescent="0.2">
      <c r="A48" s="20" t="s">
        <v>222</v>
      </c>
      <c r="B48" s="33" t="str">
        <f>SUBSTITUTE(A48,"/Users/timomiessen/Desktop/imagesdk/blackmen1/","Image_")</f>
        <v>Image_BM_292.jpg</v>
      </c>
      <c r="C48" s="63" t="s">
        <v>4</v>
      </c>
      <c r="D48" s="22" t="s">
        <v>2973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1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 cm="1">
        <f t="array" ref="R48">_xlfn.IFS(H48=1,1,K48=1,1,L48=1,1,M48=1,1,N48=1,1,P48=1,1,TRUE,0)</f>
        <v>1</v>
      </c>
      <c r="S48" s="64">
        <f>IF(AND(G48=1,R48=1),0,R48)</f>
        <v>1</v>
      </c>
      <c r="T48" s="24" t="s">
        <v>1707</v>
      </c>
      <c r="U48" s="49">
        <f>SUBSTITUTE(T48,".",",")*1</f>
        <v>3.8231671787798398E-2</v>
      </c>
      <c r="V48" s="54">
        <f>IF(U48&gt;=0.1, 1, 0)</f>
        <v>0</v>
      </c>
      <c r="W48" s="25">
        <f>IF(U48&gt;=0.2, 1, 0)</f>
        <v>0</v>
      </c>
      <c r="X48" s="25">
        <f>IF(U48&gt;=0.3, 1, 0)</f>
        <v>0</v>
      </c>
      <c r="Y48" s="25">
        <f>IF(U48&gt;=0.4, 1, 0)</f>
        <v>0</v>
      </c>
      <c r="Z48" s="25">
        <f>IF(U48&gt;=0.5, 1, 0)</f>
        <v>0</v>
      </c>
      <c r="AA48" s="25">
        <f>IF(U48&gt;=0.6, 1, 0)</f>
        <v>0</v>
      </c>
      <c r="AB48" s="25">
        <f>IF(U48&gt;=0.7, 1, 0)</f>
        <v>0</v>
      </c>
      <c r="AC48" s="25">
        <f>IF(U48&gt;=0.8, 1, 0)</f>
        <v>0</v>
      </c>
      <c r="AD48" s="55">
        <f>IF(U48&gt;=0.9, 1, 0)</f>
        <v>0</v>
      </c>
    </row>
    <row r="49" spans="1:30" ht="20" customHeight="1" x14ac:dyDescent="0.2">
      <c r="A49" s="20" t="s">
        <v>223</v>
      </c>
      <c r="B49" s="33" t="str">
        <f>SUBSTITUTE(A49,"/Users/timomiessen/Desktop/imagesdk/blackmen1/","Image_")</f>
        <v>Image_BM_293.jpg</v>
      </c>
      <c r="C49" s="63" t="s">
        <v>4</v>
      </c>
      <c r="D49" s="22" t="s">
        <v>2973</v>
      </c>
      <c r="E49" s="23">
        <v>0</v>
      </c>
      <c r="F49" s="23">
        <v>0</v>
      </c>
      <c r="G49" s="23">
        <v>0</v>
      </c>
      <c r="H49" s="23">
        <v>0</v>
      </c>
      <c r="I49" s="23">
        <v>1</v>
      </c>
      <c r="J49" s="23">
        <v>0</v>
      </c>
      <c r="K49" s="23">
        <v>1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 cm="1">
        <f t="array" ref="R49">_xlfn.IFS(H49=1,1,K49=1,1,L49=1,1,M49=1,1,N49=1,1,P49=1,1,TRUE,0)</f>
        <v>1</v>
      </c>
      <c r="S49" s="64">
        <f>IF(AND(G49=1,R49=1),0,R49)</f>
        <v>1</v>
      </c>
      <c r="T49" s="24" t="s">
        <v>1708</v>
      </c>
      <c r="U49" s="49">
        <f>SUBSTITUTE(T49,".",",")*1</f>
        <v>7.1864640340208993E-2</v>
      </c>
      <c r="V49" s="54">
        <f>IF(U49&gt;=0.1, 1, 0)</f>
        <v>0</v>
      </c>
      <c r="W49" s="25">
        <f>IF(U49&gt;=0.2, 1, 0)</f>
        <v>0</v>
      </c>
      <c r="X49" s="25">
        <f>IF(U49&gt;=0.3, 1, 0)</f>
        <v>0</v>
      </c>
      <c r="Y49" s="25">
        <f>IF(U49&gt;=0.4, 1, 0)</f>
        <v>0</v>
      </c>
      <c r="Z49" s="25">
        <f>IF(U49&gt;=0.5, 1, 0)</f>
        <v>0</v>
      </c>
      <c r="AA49" s="25">
        <f>IF(U49&gt;=0.6, 1, 0)</f>
        <v>0</v>
      </c>
      <c r="AB49" s="25">
        <f>IF(U49&gt;=0.7, 1, 0)</f>
        <v>0</v>
      </c>
      <c r="AC49" s="25">
        <f>IF(U49&gt;=0.8, 1, 0)</f>
        <v>0</v>
      </c>
      <c r="AD49" s="55">
        <f>IF(U49&gt;=0.9, 1, 0)</f>
        <v>0</v>
      </c>
    </row>
    <row r="50" spans="1:30" ht="20" customHeight="1" x14ac:dyDescent="0.2">
      <c r="A50" s="20" t="s">
        <v>224</v>
      </c>
      <c r="B50" s="33" t="str">
        <f>SUBSTITUTE(A50,"/Users/timomiessen/Desktop/imagesdk/blackmen1/","Image_")</f>
        <v>Image_BM_294.jpg</v>
      </c>
      <c r="C50" s="63" t="s">
        <v>4</v>
      </c>
      <c r="D50" s="22" t="s">
        <v>2973</v>
      </c>
      <c r="E50" s="23">
        <v>0</v>
      </c>
      <c r="F50" s="23">
        <v>0</v>
      </c>
      <c r="G50" s="23">
        <v>0</v>
      </c>
      <c r="H50" s="23">
        <v>0</v>
      </c>
      <c r="I50" s="23">
        <v>1</v>
      </c>
      <c r="J50" s="23">
        <v>0</v>
      </c>
      <c r="K50" s="23">
        <v>1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 cm="1">
        <f t="array" ref="R50">_xlfn.IFS(H50=1,1,K50=1,1,L50=1,1,M50=1,1,N50=1,1,P50=1,1,TRUE,0)</f>
        <v>1</v>
      </c>
      <c r="S50" s="64">
        <f>IF(AND(G50=1,R50=1),0,R50)</f>
        <v>1</v>
      </c>
      <c r="T50" s="24" t="s">
        <v>1709</v>
      </c>
      <c r="U50" s="49">
        <f>SUBSTITUTE(T50,".",",")*1</f>
        <v>0.209362998604774</v>
      </c>
      <c r="V50" s="54">
        <f>IF(U50&gt;=0.1, 1, 0)</f>
        <v>1</v>
      </c>
      <c r="W50" s="25">
        <f>IF(U50&gt;=0.2, 1, 0)</f>
        <v>1</v>
      </c>
      <c r="X50" s="25">
        <f>IF(U50&gt;=0.3, 1, 0)</f>
        <v>0</v>
      </c>
      <c r="Y50" s="25">
        <f>IF(U50&gt;=0.4, 1, 0)</f>
        <v>0</v>
      </c>
      <c r="Z50" s="25">
        <f>IF(U50&gt;=0.5, 1, 0)</f>
        <v>0</v>
      </c>
      <c r="AA50" s="25">
        <f>IF(U50&gt;=0.6, 1, 0)</f>
        <v>0</v>
      </c>
      <c r="AB50" s="25">
        <f>IF(U50&gt;=0.7, 1, 0)</f>
        <v>0</v>
      </c>
      <c r="AC50" s="25">
        <f>IF(U50&gt;=0.8, 1, 0)</f>
        <v>0</v>
      </c>
      <c r="AD50" s="55">
        <f>IF(U50&gt;=0.9, 1, 0)</f>
        <v>0</v>
      </c>
    </row>
    <row r="51" spans="1:30" ht="20" customHeight="1" x14ac:dyDescent="0.2">
      <c r="A51" s="20" t="s">
        <v>225</v>
      </c>
      <c r="B51" s="33" t="str">
        <f>SUBSTITUTE(A51,"/Users/timomiessen/Desktop/imagesdk/blackmen1/","Image_")</f>
        <v>Image_BM_295.jpg</v>
      </c>
      <c r="C51" s="63" t="s">
        <v>4</v>
      </c>
      <c r="D51" s="22" t="s">
        <v>2973</v>
      </c>
      <c r="E51" s="23">
        <v>0</v>
      </c>
      <c r="F51" s="23">
        <v>0</v>
      </c>
      <c r="G51" s="23">
        <v>0</v>
      </c>
      <c r="H51" s="23">
        <v>0</v>
      </c>
      <c r="I51" s="23">
        <v>1</v>
      </c>
      <c r="J51" s="23">
        <v>0</v>
      </c>
      <c r="K51" s="23">
        <v>1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 cm="1">
        <f t="array" ref="R51">_xlfn.IFS(H51=1,1,K51=1,1,L51=1,1,M51=1,1,N51=1,1,P51=1,1,TRUE,0)</f>
        <v>1</v>
      </c>
      <c r="S51" s="64">
        <f>IF(AND(G51=1,R51=1),0,R51)</f>
        <v>1</v>
      </c>
      <c r="T51" s="24" t="s">
        <v>1710</v>
      </c>
      <c r="U51" s="49">
        <f>SUBSTITUTE(T51,".",",")*1</f>
        <v>0.60488358139991705</v>
      </c>
      <c r="V51" s="54">
        <f>IF(U51&gt;=0.1, 1, 0)</f>
        <v>1</v>
      </c>
      <c r="W51" s="25">
        <f>IF(U51&gt;=0.2, 1, 0)</f>
        <v>1</v>
      </c>
      <c r="X51" s="25">
        <f>IF(U51&gt;=0.3, 1, 0)</f>
        <v>1</v>
      </c>
      <c r="Y51" s="25">
        <f>IF(U51&gt;=0.4, 1, 0)</f>
        <v>1</v>
      </c>
      <c r="Z51" s="25">
        <f>IF(U51&gt;=0.5, 1, 0)</f>
        <v>1</v>
      </c>
      <c r="AA51" s="25">
        <f>IF(U51&gt;=0.6, 1, 0)</f>
        <v>1</v>
      </c>
      <c r="AB51" s="25">
        <f>IF(U51&gt;=0.7, 1, 0)</f>
        <v>0</v>
      </c>
      <c r="AC51" s="25">
        <f>IF(U51&gt;=0.8, 1, 0)</f>
        <v>0</v>
      </c>
      <c r="AD51" s="55">
        <f>IF(U51&gt;=0.9, 1, 0)</f>
        <v>0</v>
      </c>
    </row>
    <row r="52" spans="1:30" ht="20" customHeight="1" x14ac:dyDescent="0.2">
      <c r="A52" s="20" t="s">
        <v>226</v>
      </c>
      <c r="B52" s="33" t="str">
        <f>SUBSTITUTE(A52,"/Users/timomiessen/Desktop/imagesdk/blackmen1/","Image_")</f>
        <v>Image_BM_296.jpg</v>
      </c>
      <c r="C52" s="63" t="s">
        <v>4</v>
      </c>
      <c r="D52" s="22" t="s">
        <v>2973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1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 cm="1">
        <f t="array" ref="R52">_xlfn.IFS(H52=1,1,K52=1,1,L52=1,1,M52=1,1,N52=1,1,P52=1,1,TRUE,0)</f>
        <v>1</v>
      </c>
      <c r="S52" s="64">
        <f>IF(AND(G52=1,R52=1),0,R52)</f>
        <v>1</v>
      </c>
      <c r="T52" s="24" t="s">
        <v>1711</v>
      </c>
      <c r="U52" s="49">
        <f>SUBSTITUTE(T52,".",",")*1</f>
        <v>0.16397878341376701</v>
      </c>
      <c r="V52" s="54">
        <f>IF(U52&gt;=0.1, 1, 0)</f>
        <v>1</v>
      </c>
      <c r="W52" s="25">
        <f>IF(U52&gt;=0.2, 1, 0)</f>
        <v>0</v>
      </c>
      <c r="X52" s="25">
        <f>IF(U52&gt;=0.3, 1, 0)</f>
        <v>0</v>
      </c>
      <c r="Y52" s="25">
        <f>IF(U52&gt;=0.4, 1, 0)</f>
        <v>0</v>
      </c>
      <c r="Z52" s="25">
        <f>IF(U52&gt;=0.5, 1, 0)</f>
        <v>0</v>
      </c>
      <c r="AA52" s="25">
        <f>IF(U52&gt;=0.6, 1, 0)</f>
        <v>0</v>
      </c>
      <c r="AB52" s="25">
        <f>IF(U52&gt;=0.7, 1, 0)</f>
        <v>0</v>
      </c>
      <c r="AC52" s="25">
        <f>IF(U52&gt;=0.8, 1, 0)</f>
        <v>0</v>
      </c>
      <c r="AD52" s="55">
        <f>IF(U52&gt;=0.9, 1, 0)</f>
        <v>0</v>
      </c>
    </row>
    <row r="53" spans="1:30" ht="20" customHeight="1" x14ac:dyDescent="0.2">
      <c r="A53" s="20" t="s">
        <v>227</v>
      </c>
      <c r="B53" s="33" t="str">
        <f>SUBSTITUTE(A53,"/Users/timomiessen/Desktop/imagesdk/blackmen1/","Image_")</f>
        <v>Image_BM_297.jpg</v>
      </c>
      <c r="C53" s="63" t="s">
        <v>4</v>
      </c>
      <c r="D53" s="22" t="s">
        <v>2973</v>
      </c>
      <c r="E53" s="23">
        <v>0</v>
      </c>
      <c r="F53" s="23">
        <v>0</v>
      </c>
      <c r="G53" s="23">
        <v>0</v>
      </c>
      <c r="H53" s="23">
        <v>0</v>
      </c>
      <c r="I53" s="23">
        <v>1</v>
      </c>
      <c r="J53" s="23">
        <v>0</v>
      </c>
      <c r="K53" s="23">
        <v>1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 cm="1">
        <f t="array" ref="R53">_xlfn.IFS(H53=1,1,K53=1,1,L53=1,1,M53=1,1,N53=1,1,P53=1,1,TRUE,0)</f>
        <v>1</v>
      </c>
      <c r="S53" s="64">
        <f>IF(AND(G53=1,R53=1),0,R53)</f>
        <v>1</v>
      </c>
      <c r="T53" s="24" t="s">
        <v>1712</v>
      </c>
      <c r="U53" s="49">
        <f>SUBSTITUTE(T53,".",",")*1</f>
        <v>6.9587114267051206E-2</v>
      </c>
      <c r="V53" s="54">
        <f>IF(U53&gt;=0.1, 1, 0)</f>
        <v>0</v>
      </c>
      <c r="W53" s="25">
        <f>IF(U53&gt;=0.2, 1, 0)</f>
        <v>0</v>
      </c>
      <c r="X53" s="25">
        <f>IF(U53&gt;=0.3, 1, 0)</f>
        <v>0</v>
      </c>
      <c r="Y53" s="25">
        <f>IF(U53&gt;=0.4, 1, 0)</f>
        <v>0</v>
      </c>
      <c r="Z53" s="25">
        <f>IF(U53&gt;=0.5, 1, 0)</f>
        <v>0</v>
      </c>
      <c r="AA53" s="25">
        <f>IF(U53&gt;=0.6, 1, 0)</f>
        <v>0</v>
      </c>
      <c r="AB53" s="25">
        <f>IF(U53&gt;=0.7, 1, 0)</f>
        <v>0</v>
      </c>
      <c r="AC53" s="25">
        <f>IF(U53&gt;=0.8, 1, 0)</f>
        <v>0</v>
      </c>
      <c r="AD53" s="55">
        <f>IF(U53&gt;=0.9, 1, 0)</f>
        <v>0</v>
      </c>
    </row>
    <row r="54" spans="1:30" ht="20" customHeight="1" x14ac:dyDescent="0.2">
      <c r="A54" s="20" t="s">
        <v>228</v>
      </c>
      <c r="B54" s="33" t="str">
        <f>SUBSTITUTE(A54,"/Users/timomiessen/Desktop/imagesdk/blackmen1/","Image_")</f>
        <v>Image_BM_298.jpg</v>
      </c>
      <c r="C54" s="63" t="s">
        <v>4</v>
      </c>
      <c r="D54" s="22" t="s">
        <v>2973</v>
      </c>
      <c r="E54" s="23">
        <v>0</v>
      </c>
      <c r="F54" s="23">
        <v>0</v>
      </c>
      <c r="G54" s="23">
        <v>0</v>
      </c>
      <c r="H54" s="23">
        <v>0</v>
      </c>
      <c r="I54" s="23">
        <v>1</v>
      </c>
      <c r="J54" s="23">
        <v>0</v>
      </c>
      <c r="K54" s="23">
        <v>1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 cm="1">
        <f t="array" ref="R54">_xlfn.IFS(H54=1,1,K54=1,1,L54=1,1,M54=1,1,N54=1,1,P54=1,1,TRUE,0)</f>
        <v>1</v>
      </c>
      <c r="S54" s="64">
        <f>IF(AND(G54=1,R54=1),0,R54)</f>
        <v>1</v>
      </c>
      <c r="T54" s="24" t="s">
        <v>1713</v>
      </c>
      <c r="U54" s="49">
        <f>SUBSTITUTE(T54,".",",")*1</f>
        <v>0.54380751773714997</v>
      </c>
      <c r="V54" s="54">
        <f>IF(U54&gt;=0.1, 1, 0)</f>
        <v>1</v>
      </c>
      <c r="W54" s="25">
        <f>IF(U54&gt;=0.2, 1, 0)</f>
        <v>1</v>
      </c>
      <c r="X54" s="25">
        <f>IF(U54&gt;=0.3, 1, 0)</f>
        <v>1</v>
      </c>
      <c r="Y54" s="25">
        <f>IF(U54&gt;=0.4, 1, 0)</f>
        <v>1</v>
      </c>
      <c r="Z54" s="25">
        <f>IF(U54&gt;=0.5, 1, 0)</f>
        <v>1</v>
      </c>
      <c r="AA54" s="25">
        <f>IF(U54&gt;=0.6, 1, 0)</f>
        <v>0</v>
      </c>
      <c r="AB54" s="25">
        <f>IF(U54&gt;=0.7, 1, 0)</f>
        <v>0</v>
      </c>
      <c r="AC54" s="25">
        <f>IF(U54&gt;=0.8, 1, 0)</f>
        <v>0</v>
      </c>
      <c r="AD54" s="55">
        <f>IF(U54&gt;=0.9, 1, 0)</f>
        <v>0</v>
      </c>
    </row>
    <row r="55" spans="1:30" ht="20" customHeight="1" x14ac:dyDescent="0.2">
      <c r="A55" s="20" t="s">
        <v>232</v>
      </c>
      <c r="B55" s="33" t="str">
        <f>SUBSTITUTE(A55,"/Users/timomiessen/Desktop/imagesdk/blackmen1/","Image_")</f>
        <v>Image_BM_300.jpg</v>
      </c>
      <c r="C55" s="63" t="s">
        <v>4</v>
      </c>
      <c r="D55" s="22" t="s">
        <v>2973</v>
      </c>
      <c r="E55" s="23">
        <v>0</v>
      </c>
      <c r="F55" s="23">
        <v>0</v>
      </c>
      <c r="G55" s="23">
        <v>0</v>
      </c>
      <c r="H55" s="23">
        <v>0</v>
      </c>
      <c r="I55" s="23">
        <v>1</v>
      </c>
      <c r="J55" s="23">
        <v>0</v>
      </c>
      <c r="K55" s="23">
        <v>1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 cm="1">
        <f t="array" ref="R55">_xlfn.IFS(H55=1,1,K55=1,1,L55=1,1,M55=1,1,N55=1,1,P55=1,1,TRUE,0)</f>
        <v>1</v>
      </c>
      <c r="S55" s="64">
        <f>IF(AND(G55=1,R55=1),0,R55)</f>
        <v>1</v>
      </c>
      <c r="T55" s="24" t="s">
        <v>1717</v>
      </c>
      <c r="U55" s="49">
        <f>SUBSTITUTE(T55,".",",")*1</f>
        <v>0.88351416587829501</v>
      </c>
      <c r="V55" s="54">
        <f>IF(U55&gt;=0.1, 1, 0)</f>
        <v>1</v>
      </c>
      <c r="W55" s="25">
        <f>IF(U55&gt;=0.2, 1, 0)</f>
        <v>1</v>
      </c>
      <c r="X55" s="25">
        <f>IF(U55&gt;=0.3, 1, 0)</f>
        <v>1</v>
      </c>
      <c r="Y55" s="25">
        <f>IF(U55&gt;=0.4, 1, 0)</f>
        <v>1</v>
      </c>
      <c r="Z55" s="25">
        <f>IF(U55&gt;=0.5, 1, 0)</f>
        <v>1</v>
      </c>
      <c r="AA55" s="25">
        <f>IF(U55&gt;=0.6, 1, 0)</f>
        <v>1</v>
      </c>
      <c r="AB55" s="25">
        <f>IF(U55&gt;=0.7, 1, 0)</f>
        <v>1</v>
      </c>
      <c r="AC55" s="25">
        <f>IF(U55&gt;=0.8, 1, 0)</f>
        <v>1</v>
      </c>
      <c r="AD55" s="55">
        <f>IF(U55&gt;=0.9, 1, 0)</f>
        <v>0</v>
      </c>
    </row>
    <row r="56" spans="1:30" ht="20" customHeight="1" x14ac:dyDescent="0.2">
      <c r="A56" s="20" t="s">
        <v>233</v>
      </c>
      <c r="B56" s="33" t="str">
        <f>SUBSTITUTE(A56,"/Users/timomiessen/Desktop/imagesdk/blackmen1/","Image_")</f>
        <v>Image_BM_301.jpg</v>
      </c>
      <c r="C56" s="63" t="s">
        <v>4</v>
      </c>
      <c r="D56" s="22" t="s">
        <v>2973</v>
      </c>
      <c r="E56" s="23">
        <v>0</v>
      </c>
      <c r="F56" s="23">
        <v>0</v>
      </c>
      <c r="G56" s="23">
        <v>0</v>
      </c>
      <c r="H56" s="23">
        <v>0</v>
      </c>
      <c r="I56" s="23">
        <v>1</v>
      </c>
      <c r="J56" s="23">
        <v>0</v>
      </c>
      <c r="K56" s="23">
        <v>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 cm="1">
        <f t="array" ref="R56">_xlfn.IFS(H56=1,1,K56=1,1,L56=1,1,M56=1,1,N56=1,1,P56=1,1,TRUE,0)</f>
        <v>1</v>
      </c>
      <c r="S56" s="64">
        <f>IF(AND(G56=1,R56=1),0,R56)</f>
        <v>1</v>
      </c>
      <c r="T56" s="24" t="s">
        <v>1718</v>
      </c>
      <c r="U56" s="49">
        <f>SUBSTITUTE(T56,".",",")*1</f>
        <v>0.122101346962153</v>
      </c>
      <c r="V56" s="54">
        <f>IF(U56&gt;=0.1, 1, 0)</f>
        <v>1</v>
      </c>
      <c r="W56" s="25">
        <f>IF(U56&gt;=0.2, 1, 0)</f>
        <v>0</v>
      </c>
      <c r="X56" s="25">
        <f>IF(U56&gt;=0.3, 1, 0)</f>
        <v>0</v>
      </c>
      <c r="Y56" s="25">
        <f>IF(U56&gt;=0.4, 1, 0)</f>
        <v>0</v>
      </c>
      <c r="Z56" s="25">
        <f>IF(U56&gt;=0.5, 1, 0)</f>
        <v>0</v>
      </c>
      <c r="AA56" s="25">
        <f>IF(U56&gt;=0.6, 1, 0)</f>
        <v>0</v>
      </c>
      <c r="AB56" s="25">
        <f>IF(U56&gt;=0.7, 1, 0)</f>
        <v>0</v>
      </c>
      <c r="AC56" s="25">
        <f>IF(U56&gt;=0.8, 1, 0)</f>
        <v>0</v>
      </c>
      <c r="AD56" s="55">
        <f>IF(U56&gt;=0.9, 1, 0)</f>
        <v>0</v>
      </c>
    </row>
    <row r="57" spans="1:30" ht="20" customHeight="1" x14ac:dyDescent="0.2">
      <c r="A57" s="20" t="s">
        <v>234</v>
      </c>
      <c r="B57" s="33" t="str">
        <f>SUBSTITUTE(A57,"/Users/timomiessen/Desktop/imagesdk/blackmen1/","Image_")</f>
        <v>Image_BM_302.jpg</v>
      </c>
      <c r="C57" s="63" t="s">
        <v>4</v>
      </c>
      <c r="D57" s="22" t="s">
        <v>2973</v>
      </c>
      <c r="E57" s="23">
        <v>0</v>
      </c>
      <c r="F57" s="23">
        <v>0</v>
      </c>
      <c r="G57" s="23">
        <v>0</v>
      </c>
      <c r="H57" s="23">
        <v>0</v>
      </c>
      <c r="I57" s="23">
        <v>1</v>
      </c>
      <c r="J57" s="23">
        <v>0</v>
      </c>
      <c r="K57" s="23">
        <v>1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 cm="1">
        <f t="array" ref="R57">_xlfn.IFS(H57=1,1,K57=1,1,L57=1,1,M57=1,1,N57=1,1,P57=1,1,TRUE,0)</f>
        <v>1</v>
      </c>
      <c r="S57" s="64">
        <f>IF(AND(G57=1,R57=1),0,R57)</f>
        <v>1</v>
      </c>
      <c r="T57" s="24" t="s">
        <v>1719</v>
      </c>
      <c r="U57" s="49">
        <f>SUBSTITUTE(T57,".",",")*1</f>
        <v>2.0345139317214399E-2</v>
      </c>
      <c r="V57" s="54">
        <f>IF(U57&gt;=0.1, 1, 0)</f>
        <v>0</v>
      </c>
      <c r="W57" s="25">
        <f>IF(U57&gt;=0.2, 1, 0)</f>
        <v>0</v>
      </c>
      <c r="X57" s="25">
        <f>IF(U57&gt;=0.3, 1, 0)</f>
        <v>0</v>
      </c>
      <c r="Y57" s="25">
        <f>IF(U57&gt;=0.4, 1, 0)</f>
        <v>0</v>
      </c>
      <c r="Z57" s="25">
        <f>IF(U57&gt;=0.5, 1, 0)</f>
        <v>0</v>
      </c>
      <c r="AA57" s="25">
        <f>IF(U57&gt;=0.6, 1, 0)</f>
        <v>0</v>
      </c>
      <c r="AB57" s="25">
        <f>IF(U57&gt;=0.7, 1, 0)</f>
        <v>0</v>
      </c>
      <c r="AC57" s="25">
        <f>IF(U57&gt;=0.8, 1, 0)</f>
        <v>0</v>
      </c>
      <c r="AD57" s="55">
        <f>IF(U57&gt;=0.9, 1, 0)</f>
        <v>0</v>
      </c>
    </row>
    <row r="58" spans="1:30" ht="20" customHeight="1" x14ac:dyDescent="0.2">
      <c r="A58" s="20" t="s">
        <v>235</v>
      </c>
      <c r="B58" s="33" t="str">
        <f>SUBSTITUTE(A58,"/Users/timomiessen/Desktop/imagesdk/blackmen1/","Image_")</f>
        <v>Image_BM_303.jpg</v>
      </c>
      <c r="C58" s="63" t="s">
        <v>4</v>
      </c>
      <c r="D58" s="22" t="s">
        <v>2973</v>
      </c>
      <c r="E58" s="23">
        <v>0</v>
      </c>
      <c r="F58" s="23">
        <v>0</v>
      </c>
      <c r="G58" s="23">
        <v>0</v>
      </c>
      <c r="H58" s="23">
        <v>0</v>
      </c>
      <c r="I58" s="23">
        <v>1</v>
      </c>
      <c r="J58" s="23">
        <v>0</v>
      </c>
      <c r="K58" s="23">
        <v>1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 cm="1">
        <f t="array" ref="R58">_xlfn.IFS(H58=1,1,K58=1,1,L58=1,1,M58=1,1,N58=1,1,P58=1,1,TRUE,0)</f>
        <v>1</v>
      </c>
      <c r="S58" s="64">
        <f>IF(AND(G58=1,R58=1),0,R58)</f>
        <v>1</v>
      </c>
      <c r="T58" s="24" t="s">
        <v>1720</v>
      </c>
      <c r="U58" s="49">
        <f>SUBSTITUTE(T58,".",",")*1</f>
        <v>4.5132037252187701E-2</v>
      </c>
      <c r="V58" s="54">
        <f>IF(U58&gt;=0.1, 1, 0)</f>
        <v>0</v>
      </c>
      <c r="W58" s="25">
        <f>IF(U58&gt;=0.2, 1, 0)</f>
        <v>0</v>
      </c>
      <c r="X58" s="25">
        <f>IF(U58&gt;=0.3, 1, 0)</f>
        <v>0</v>
      </c>
      <c r="Y58" s="25">
        <f>IF(U58&gt;=0.4, 1, 0)</f>
        <v>0</v>
      </c>
      <c r="Z58" s="25">
        <f>IF(U58&gt;=0.5, 1, 0)</f>
        <v>0</v>
      </c>
      <c r="AA58" s="25">
        <f>IF(U58&gt;=0.6, 1, 0)</f>
        <v>0</v>
      </c>
      <c r="AB58" s="25">
        <f>IF(U58&gt;=0.7, 1, 0)</f>
        <v>0</v>
      </c>
      <c r="AC58" s="25">
        <f>IF(U58&gt;=0.8, 1, 0)</f>
        <v>0</v>
      </c>
      <c r="AD58" s="55">
        <f>IF(U58&gt;=0.9, 1, 0)</f>
        <v>0</v>
      </c>
    </row>
    <row r="59" spans="1:30" ht="20" customHeight="1" x14ac:dyDescent="0.2">
      <c r="A59" s="20" t="s">
        <v>236</v>
      </c>
      <c r="B59" s="33" t="str">
        <f>SUBSTITUTE(A59,"/Users/timomiessen/Desktop/imagesdk/blackmen1/","Image_")</f>
        <v>Image_BM_304.jpg</v>
      </c>
      <c r="C59" s="63" t="s">
        <v>4</v>
      </c>
      <c r="D59" s="22" t="s">
        <v>2973</v>
      </c>
      <c r="E59" s="23">
        <v>0</v>
      </c>
      <c r="F59" s="23">
        <v>0</v>
      </c>
      <c r="G59" s="23">
        <v>0</v>
      </c>
      <c r="H59" s="23">
        <v>0</v>
      </c>
      <c r="I59" s="23">
        <v>1</v>
      </c>
      <c r="J59" s="23">
        <v>0</v>
      </c>
      <c r="K59" s="23">
        <v>1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 cm="1">
        <f t="array" ref="R59">_xlfn.IFS(H59=1,1,K59=1,1,L59=1,1,M59=1,1,N59=1,1,P59=1,1,TRUE,0)</f>
        <v>1</v>
      </c>
      <c r="S59" s="64">
        <f>IF(AND(G59=1,R59=1),0,R59)</f>
        <v>1</v>
      </c>
      <c r="T59" s="24" t="s">
        <v>1721</v>
      </c>
      <c r="U59" s="49">
        <f>SUBSTITUTE(T59,".",",")*1</f>
        <v>6.8109746091067694E-2</v>
      </c>
      <c r="V59" s="54">
        <f>IF(U59&gt;=0.1, 1, 0)</f>
        <v>0</v>
      </c>
      <c r="W59" s="25">
        <f>IF(U59&gt;=0.2, 1, 0)</f>
        <v>0</v>
      </c>
      <c r="X59" s="25">
        <f>IF(U59&gt;=0.3, 1, 0)</f>
        <v>0</v>
      </c>
      <c r="Y59" s="25">
        <f>IF(U59&gt;=0.4, 1, 0)</f>
        <v>0</v>
      </c>
      <c r="Z59" s="25">
        <f>IF(U59&gt;=0.5, 1, 0)</f>
        <v>0</v>
      </c>
      <c r="AA59" s="25">
        <f>IF(U59&gt;=0.6, 1, 0)</f>
        <v>0</v>
      </c>
      <c r="AB59" s="25">
        <f>IF(U59&gt;=0.7, 1, 0)</f>
        <v>0</v>
      </c>
      <c r="AC59" s="25">
        <f>IF(U59&gt;=0.8, 1, 0)</f>
        <v>0</v>
      </c>
      <c r="AD59" s="55">
        <f>IF(U59&gt;=0.9, 1, 0)</f>
        <v>0</v>
      </c>
    </row>
    <row r="60" spans="1:30" ht="20" customHeight="1" x14ac:dyDescent="0.2">
      <c r="A60" s="20" t="s">
        <v>237</v>
      </c>
      <c r="B60" s="33" t="str">
        <f>SUBSTITUTE(A60,"/Users/timomiessen/Desktop/imagesdk/blackmen1/","Image_")</f>
        <v>Image_BM_305.jpg</v>
      </c>
      <c r="C60" s="63" t="s">
        <v>4</v>
      </c>
      <c r="D60" s="22" t="s">
        <v>2973</v>
      </c>
      <c r="E60" s="23">
        <v>0</v>
      </c>
      <c r="F60" s="23">
        <v>0</v>
      </c>
      <c r="G60" s="23">
        <v>0</v>
      </c>
      <c r="H60" s="23">
        <v>0</v>
      </c>
      <c r="I60" s="23">
        <v>1</v>
      </c>
      <c r="J60" s="23">
        <v>0</v>
      </c>
      <c r="K60" s="23">
        <v>1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 cm="1">
        <f t="array" ref="R60">_xlfn.IFS(H60=1,1,K60=1,1,L60=1,1,M60=1,1,N60=1,1,P60=1,1,TRUE,0)</f>
        <v>1</v>
      </c>
      <c r="S60" s="64">
        <f>IF(AND(G60=1,R60=1),0,R60)</f>
        <v>1</v>
      </c>
      <c r="T60" s="24" t="s">
        <v>1722</v>
      </c>
      <c r="U60" s="49">
        <f>SUBSTITUTE(T60,".",",")*1</f>
        <v>0.19997654482722199</v>
      </c>
      <c r="V60" s="54">
        <f>IF(U60&gt;=0.1, 1, 0)</f>
        <v>1</v>
      </c>
      <c r="W60" s="25">
        <f>IF(U60&gt;=0.2, 1, 0)</f>
        <v>0</v>
      </c>
      <c r="X60" s="25">
        <f>IF(U60&gt;=0.3, 1, 0)</f>
        <v>0</v>
      </c>
      <c r="Y60" s="25">
        <f>IF(U60&gt;=0.4, 1, 0)</f>
        <v>0</v>
      </c>
      <c r="Z60" s="25">
        <f>IF(U60&gt;=0.5, 1, 0)</f>
        <v>0</v>
      </c>
      <c r="AA60" s="25">
        <f>IF(U60&gt;=0.6, 1, 0)</f>
        <v>0</v>
      </c>
      <c r="AB60" s="25">
        <f>IF(U60&gt;=0.7, 1, 0)</f>
        <v>0</v>
      </c>
      <c r="AC60" s="25">
        <f>IF(U60&gt;=0.8, 1, 0)</f>
        <v>0</v>
      </c>
      <c r="AD60" s="55">
        <f>IF(U60&gt;=0.9, 1, 0)</f>
        <v>0</v>
      </c>
    </row>
    <row r="61" spans="1:30" ht="20" customHeight="1" x14ac:dyDescent="0.2">
      <c r="A61" s="20" t="s">
        <v>238</v>
      </c>
      <c r="B61" s="33" t="str">
        <f>SUBSTITUTE(A61,"/Users/timomiessen/Desktop/imagesdk/blackmen1/","Image_")</f>
        <v>Image_BM_306.jpg</v>
      </c>
      <c r="C61" s="63" t="s">
        <v>4</v>
      </c>
      <c r="D61" s="22" t="s">
        <v>2973</v>
      </c>
      <c r="E61" s="23">
        <v>0</v>
      </c>
      <c r="F61" s="23">
        <v>0</v>
      </c>
      <c r="G61" s="23">
        <v>0</v>
      </c>
      <c r="H61" s="23">
        <v>0</v>
      </c>
      <c r="I61" s="23">
        <v>1</v>
      </c>
      <c r="J61" s="23">
        <v>0</v>
      </c>
      <c r="K61" s="23">
        <v>1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0</v>
      </c>
      <c r="R61" s="23" cm="1">
        <f t="array" ref="R61">_xlfn.IFS(H61=1,1,K61=1,1,L61=1,1,M61=1,1,N61=1,1,P61=1,1,TRUE,0)</f>
        <v>1</v>
      </c>
      <c r="S61" s="64">
        <f>IF(AND(G61=1,R61=1),0,R61)</f>
        <v>1</v>
      </c>
      <c r="T61" s="24" t="s">
        <v>1723</v>
      </c>
      <c r="U61" s="49">
        <f>SUBSTITUTE(T61,".",",")*1</f>
        <v>0.22574254916980799</v>
      </c>
      <c r="V61" s="54">
        <f>IF(U61&gt;=0.1, 1, 0)</f>
        <v>1</v>
      </c>
      <c r="W61" s="25">
        <f>IF(U61&gt;=0.2, 1, 0)</f>
        <v>1</v>
      </c>
      <c r="X61" s="25">
        <f>IF(U61&gt;=0.3, 1, 0)</f>
        <v>0</v>
      </c>
      <c r="Y61" s="25">
        <f>IF(U61&gt;=0.4, 1, 0)</f>
        <v>0</v>
      </c>
      <c r="Z61" s="25">
        <f>IF(U61&gt;=0.5, 1, 0)</f>
        <v>0</v>
      </c>
      <c r="AA61" s="25">
        <f>IF(U61&gt;=0.6, 1, 0)</f>
        <v>0</v>
      </c>
      <c r="AB61" s="25">
        <f>IF(U61&gt;=0.7, 1, 0)</f>
        <v>0</v>
      </c>
      <c r="AC61" s="25">
        <f>IF(U61&gt;=0.8, 1, 0)</f>
        <v>0</v>
      </c>
      <c r="AD61" s="55">
        <f>IF(U61&gt;=0.9, 1, 0)</f>
        <v>0</v>
      </c>
    </row>
    <row r="62" spans="1:30" ht="20" customHeight="1" x14ac:dyDescent="0.2">
      <c r="A62" s="20" t="s">
        <v>239</v>
      </c>
      <c r="B62" s="33" t="str">
        <f>SUBSTITUTE(A62,"/Users/timomiessen/Desktop/imagesdk/blackmen1/","Image_")</f>
        <v>Image_BM_307.jpg</v>
      </c>
      <c r="C62" s="63" t="s">
        <v>4</v>
      </c>
      <c r="D62" s="22" t="s">
        <v>2973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1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 cm="1">
        <f t="array" ref="R62">_xlfn.IFS(H62=1,1,K62=1,1,L62=1,1,M62=1,1,N62=1,1,P62=1,1,TRUE,0)</f>
        <v>1</v>
      </c>
      <c r="S62" s="64">
        <f>IF(AND(G62=1,R62=1),0,R62)</f>
        <v>1</v>
      </c>
      <c r="T62" s="24" t="s">
        <v>1724</v>
      </c>
      <c r="U62" s="49">
        <f>SUBSTITUTE(T62,".",",")*1</f>
        <v>3.3255553804337902E-2</v>
      </c>
      <c r="V62" s="54">
        <f>IF(U62&gt;=0.1, 1, 0)</f>
        <v>0</v>
      </c>
      <c r="W62" s="25">
        <f>IF(U62&gt;=0.2, 1, 0)</f>
        <v>0</v>
      </c>
      <c r="X62" s="25">
        <f>IF(U62&gt;=0.3, 1, 0)</f>
        <v>0</v>
      </c>
      <c r="Y62" s="25">
        <f>IF(U62&gt;=0.4, 1, 0)</f>
        <v>0</v>
      </c>
      <c r="Z62" s="25">
        <f>IF(U62&gt;=0.5, 1, 0)</f>
        <v>0</v>
      </c>
      <c r="AA62" s="25">
        <f>IF(U62&gt;=0.6, 1, 0)</f>
        <v>0</v>
      </c>
      <c r="AB62" s="25">
        <f>IF(U62&gt;=0.7, 1, 0)</f>
        <v>0</v>
      </c>
      <c r="AC62" s="25">
        <f>IF(U62&gt;=0.8, 1, 0)</f>
        <v>0</v>
      </c>
      <c r="AD62" s="55">
        <f>IF(U62&gt;=0.9, 1, 0)</f>
        <v>0</v>
      </c>
    </row>
    <row r="63" spans="1:30" ht="20" customHeight="1" x14ac:dyDescent="0.2">
      <c r="A63" s="20" t="s">
        <v>240</v>
      </c>
      <c r="B63" s="33" t="str">
        <f>SUBSTITUTE(A63,"/Users/timomiessen/Desktop/imagesdk/blackmen1/","Image_")</f>
        <v>Image_BM_308.jpg</v>
      </c>
      <c r="C63" s="63" t="s">
        <v>4</v>
      </c>
      <c r="D63" s="22" t="s">
        <v>2973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1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 cm="1">
        <f t="array" ref="R63">_xlfn.IFS(H63=1,1,K63=1,1,L63=1,1,M63=1,1,N63=1,1,P63=1,1,TRUE,0)</f>
        <v>1</v>
      </c>
      <c r="S63" s="64">
        <f>IF(AND(G63=1,R63=1),0,R63)</f>
        <v>1</v>
      </c>
      <c r="T63" s="24" t="s">
        <v>1725</v>
      </c>
      <c r="U63" s="49">
        <f>SUBSTITUTE(T63,".",",")*1</f>
        <v>0.10641052573919201</v>
      </c>
      <c r="V63" s="54">
        <f>IF(U63&gt;=0.1, 1, 0)</f>
        <v>1</v>
      </c>
      <c r="W63" s="25">
        <f>IF(U63&gt;=0.2, 1, 0)</f>
        <v>0</v>
      </c>
      <c r="X63" s="25">
        <f>IF(U63&gt;=0.3, 1, 0)</f>
        <v>0</v>
      </c>
      <c r="Y63" s="25">
        <f>IF(U63&gt;=0.4, 1, 0)</f>
        <v>0</v>
      </c>
      <c r="Z63" s="25">
        <f>IF(U63&gt;=0.5, 1, 0)</f>
        <v>0</v>
      </c>
      <c r="AA63" s="25">
        <f>IF(U63&gt;=0.6, 1, 0)</f>
        <v>0</v>
      </c>
      <c r="AB63" s="25">
        <f>IF(U63&gt;=0.7, 1, 0)</f>
        <v>0</v>
      </c>
      <c r="AC63" s="25">
        <f>IF(U63&gt;=0.8, 1, 0)</f>
        <v>0</v>
      </c>
      <c r="AD63" s="55">
        <f>IF(U63&gt;=0.9, 1, 0)</f>
        <v>0</v>
      </c>
    </row>
    <row r="64" spans="1:30" ht="20" customHeight="1" x14ac:dyDescent="0.2">
      <c r="A64" s="20" t="s">
        <v>241</v>
      </c>
      <c r="B64" s="33" t="str">
        <f>SUBSTITUTE(A64,"/Users/timomiessen/Desktop/imagesdk/blackmen1/","Image_")</f>
        <v>Image_BM_309.jpg</v>
      </c>
      <c r="C64" s="63" t="s">
        <v>4</v>
      </c>
      <c r="D64" s="22" t="s">
        <v>2973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1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 cm="1">
        <f t="array" ref="R64">_xlfn.IFS(H64=1,1,K64=1,1,L64=1,1,M64=1,1,N64=1,1,P64=1,1,TRUE,0)</f>
        <v>1</v>
      </c>
      <c r="S64" s="64">
        <f>IF(AND(G64=1,R64=1),0,R64)</f>
        <v>1</v>
      </c>
      <c r="T64" s="24" t="s">
        <v>1726</v>
      </c>
      <c r="U64" s="49">
        <f>SUBSTITUTE(T64,".",",")*1</f>
        <v>0.385050058364868</v>
      </c>
      <c r="V64" s="54">
        <f>IF(U64&gt;=0.1, 1, 0)</f>
        <v>1</v>
      </c>
      <c r="W64" s="25">
        <f>IF(U64&gt;=0.2, 1, 0)</f>
        <v>1</v>
      </c>
      <c r="X64" s="25">
        <f>IF(U64&gt;=0.3, 1, 0)</f>
        <v>1</v>
      </c>
      <c r="Y64" s="25">
        <f>IF(U64&gt;=0.4, 1, 0)</f>
        <v>0</v>
      </c>
      <c r="Z64" s="25">
        <f>IF(U64&gt;=0.5, 1, 0)</f>
        <v>0</v>
      </c>
      <c r="AA64" s="25">
        <f>IF(U64&gt;=0.6, 1, 0)</f>
        <v>0</v>
      </c>
      <c r="AB64" s="25">
        <f>IF(U64&gt;=0.7, 1, 0)</f>
        <v>0</v>
      </c>
      <c r="AC64" s="25">
        <f>IF(U64&gt;=0.8, 1, 0)</f>
        <v>0</v>
      </c>
      <c r="AD64" s="55">
        <f>IF(U64&gt;=0.9, 1, 0)</f>
        <v>0</v>
      </c>
    </row>
    <row r="65" spans="1:30" ht="20" customHeight="1" x14ac:dyDescent="0.2">
      <c r="A65" s="20" t="s">
        <v>243</v>
      </c>
      <c r="B65" s="33" t="str">
        <f>SUBSTITUTE(A65,"/Users/timomiessen/Desktop/imagesdk/blackmen1/","Image_")</f>
        <v>Image_BM_310.jpg</v>
      </c>
      <c r="C65" s="63" t="s">
        <v>4</v>
      </c>
      <c r="D65" s="22" t="s">
        <v>2973</v>
      </c>
      <c r="E65" s="23">
        <v>0</v>
      </c>
      <c r="F65" s="23">
        <v>0</v>
      </c>
      <c r="G65" s="23">
        <v>0</v>
      </c>
      <c r="H65" s="23">
        <v>0</v>
      </c>
      <c r="I65" s="23">
        <v>1</v>
      </c>
      <c r="J65" s="23">
        <v>0</v>
      </c>
      <c r="K65" s="23">
        <v>1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 cm="1">
        <f t="array" ref="R65">_xlfn.IFS(H65=1,1,K65=1,1,L65=1,1,M65=1,1,N65=1,1,P65=1,1,TRUE,0)</f>
        <v>1</v>
      </c>
      <c r="S65" s="64">
        <f>IF(AND(G65=1,R65=1),0,R65)</f>
        <v>1</v>
      </c>
      <c r="T65" s="24" t="s">
        <v>1728</v>
      </c>
      <c r="U65" s="49">
        <f>SUBSTITUTE(T65,".",",")*1</f>
        <v>0.25311800464987699</v>
      </c>
      <c r="V65" s="54">
        <f>IF(U65&gt;=0.1, 1, 0)</f>
        <v>1</v>
      </c>
      <c r="W65" s="25">
        <f>IF(U65&gt;=0.2, 1, 0)</f>
        <v>1</v>
      </c>
      <c r="X65" s="25">
        <f>IF(U65&gt;=0.3, 1, 0)</f>
        <v>0</v>
      </c>
      <c r="Y65" s="25">
        <f>IF(U65&gt;=0.4, 1, 0)</f>
        <v>0</v>
      </c>
      <c r="Z65" s="25">
        <f>IF(U65&gt;=0.5, 1, 0)</f>
        <v>0</v>
      </c>
      <c r="AA65" s="25">
        <f>IF(U65&gt;=0.6, 1, 0)</f>
        <v>0</v>
      </c>
      <c r="AB65" s="25">
        <f>IF(U65&gt;=0.7, 1, 0)</f>
        <v>0</v>
      </c>
      <c r="AC65" s="25">
        <f>IF(U65&gt;=0.8, 1, 0)</f>
        <v>0</v>
      </c>
      <c r="AD65" s="55">
        <f>IF(U65&gt;=0.9, 1, 0)</f>
        <v>0</v>
      </c>
    </row>
    <row r="66" spans="1:30" ht="20" customHeight="1" x14ac:dyDescent="0.2">
      <c r="A66" s="20" t="s">
        <v>244</v>
      </c>
      <c r="B66" s="33" t="str">
        <f>SUBSTITUTE(A66,"/Users/timomiessen/Desktop/imagesdk/blackmen1/","Image_")</f>
        <v>Image_BM_311.jpg</v>
      </c>
      <c r="C66" s="63" t="s">
        <v>4</v>
      </c>
      <c r="D66" s="22" t="s">
        <v>2973</v>
      </c>
      <c r="E66" s="23">
        <v>0</v>
      </c>
      <c r="F66" s="23">
        <v>0</v>
      </c>
      <c r="G66" s="23">
        <v>0</v>
      </c>
      <c r="H66" s="23">
        <v>1</v>
      </c>
      <c r="I66" s="23">
        <v>0</v>
      </c>
      <c r="J66" s="23">
        <v>0</v>
      </c>
      <c r="K66" s="23">
        <v>1</v>
      </c>
      <c r="L66" s="23">
        <v>0</v>
      </c>
      <c r="M66" s="23">
        <v>0</v>
      </c>
      <c r="N66" s="23">
        <v>0</v>
      </c>
      <c r="O66" s="23">
        <v>0</v>
      </c>
      <c r="P66" s="23">
        <v>1</v>
      </c>
      <c r="Q66" s="23">
        <v>0</v>
      </c>
      <c r="R66" s="23" cm="1">
        <f t="array" ref="R66">_xlfn.IFS(H66=1,1,K66=1,1,L66=1,1,M66=1,1,N66=1,1,P66=1,1,TRUE,0)</f>
        <v>1</v>
      </c>
      <c r="S66" s="64">
        <f>IF(AND(G66=1,R66=1),0,R66)</f>
        <v>1</v>
      </c>
      <c r="T66" s="24" t="s">
        <v>1729</v>
      </c>
      <c r="U66" s="49">
        <f>SUBSTITUTE(T66,".",",")*1</f>
        <v>0.22728548478335101</v>
      </c>
      <c r="V66" s="54">
        <f>IF(U66&gt;=0.1, 1, 0)</f>
        <v>1</v>
      </c>
      <c r="W66" s="25">
        <f>IF(U66&gt;=0.2, 1, 0)</f>
        <v>1</v>
      </c>
      <c r="X66" s="25">
        <f>IF(U66&gt;=0.3, 1, 0)</f>
        <v>0</v>
      </c>
      <c r="Y66" s="25">
        <f>IF(U66&gt;=0.4, 1, 0)</f>
        <v>0</v>
      </c>
      <c r="Z66" s="25">
        <f>IF(U66&gt;=0.5, 1, 0)</f>
        <v>0</v>
      </c>
      <c r="AA66" s="25">
        <f>IF(U66&gt;=0.6, 1, 0)</f>
        <v>0</v>
      </c>
      <c r="AB66" s="25">
        <f>IF(U66&gt;=0.7, 1, 0)</f>
        <v>0</v>
      </c>
      <c r="AC66" s="25">
        <f>IF(U66&gt;=0.8, 1, 0)</f>
        <v>0</v>
      </c>
      <c r="AD66" s="55">
        <f>IF(U66&gt;=0.9, 1, 0)</f>
        <v>0</v>
      </c>
    </row>
    <row r="67" spans="1:30" ht="20" customHeight="1" x14ac:dyDescent="0.2">
      <c r="A67" s="20" t="s">
        <v>245</v>
      </c>
      <c r="B67" s="33" t="str">
        <f>SUBSTITUTE(A67,"/Users/timomiessen/Desktop/imagesdk/blackmen1/","Image_")</f>
        <v>Image_BM_312.jpg</v>
      </c>
      <c r="C67" s="63" t="s">
        <v>4</v>
      </c>
      <c r="D67" s="22" t="s">
        <v>2973</v>
      </c>
      <c r="E67" s="23">
        <v>0</v>
      </c>
      <c r="F67" s="23">
        <v>0</v>
      </c>
      <c r="G67" s="23">
        <v>0</v>
      </c>
      <c r="H67" s="23">
        <v>1</v>
      </c>
      <c r="I67" s="23">
        <v>0</v>
      </c>
      <c r="J67" s="23">
        <v>0</v>
      </c>
      <c r="K67" s="23">
        <v>1</v>
      </c>
      <c r="L67" s="23">
        <v>0</v>
      </c>
      <c r="M67" s="23">
        <v>0</v>
      </c>
      <c r="N67" s="23">
        <v>0</v>
      </c>
      <c r="O67" s="23">
        <v>0</v>
      </c>
      <c r="P67" s="23">
        <v>1</v>
      </c>
      <c r="Q67" s="23">
        <v>0</v>
      </c>
      <c r="R67" s="23" cm="1">
        <f t="array" ref="R67">_xlfn.IFS(H67=1,1,K67=1,1,L67=1,1,M67=1,1,N67=1,1,P67=1,1,TRUE,0)</f>
        <v>1</v>
      </c>
      <c r="S67" s="64">
        <f>IF(AND(G67=1,R67=1),0,R67)</f>
        <v>1</v>
      </c>
      <c r="T67" s="24" t="s">
        <v>1730</v>
      </c>
      <c r="U67" s="49">
        <f>SUBSTITUTE(T67,".",",")*1</f>
        <v>0.67607922852039304</v>
      </c>
      <c r="V67" s="54">
        <f>IF(U67&gt;=0.1, 1, 0)</f>
        <v>1</v>
      </c>
      <c r="W67" s="25">
        <f>IF(U67&gt;=0.2, 1, 0)</f>
        <v>1</v>
      </c>
      <c r="X67" s="25">
        <f>IF(U67&gt;=0.3, 1, 0)</f>
        <v>1</v>
      </c>
      <c r="Y67" s="25">
        <f>IF(U67&gt;=0.4, 1, 0)</f>
        <v>1</v>
      </c>
      <c r="Z67" s="25">
        <f>IF(U67&gt;=0.5, 1, 0)</f>
        <v>1</v>
      </c>
      <c r="AA67" s="25">
        <f>IF(U67&gt;=0.6, 1, 0)</f>
        <v>1</v>
      </c>
      <c r="AB67" s="25">
        <f>IF(U67&gt;=0.7, 1, 0)</f>
        <v>0</v>
      </c>
      <c r="AC67" s="25">
        <f>IF(U67&gt;=0.8, 1, 0)</f>
        <v>0</v>
      </c>
      <c r="AD67" s="55">
        <f>IF(U67&gt;=0.9, 1, 0)</f>
        <v>0</v>
      </c>
    </row>
    <row r="68" spans="1:30" ht="20" customHeight="1" x14ac:dyDescent="0.2">
      <c r="A68" s="20" t="s">
        <v>246</v>
      </c>
      <c r="B68" s="33" t="str">
        <f>SUBSTITUTE(A68,"/Users/timomiessen/Desktop/imagesdk/blackmen1/","Image_")</f>
        <v>Image_BM_313.jpg</v>
      </c>
      <c r="C68" s="63" t="s">
        <v>4</v>
      </c>
      <c r="D68" s="22" t="s">
        <v>2973</v>
      </c>
      <c r="E68" s="23">
        <v>0</v>
      </c>
      <c r="F68" s="23">
        <v>0</v>
      </c>
      <c r="G68" s="23">
        <v>0</v>
      </c>
      <c r="H68" s="23">
        <v>1</v>
      </c>
      <c r="I68" s="23">
        <v>0</v>
      </c>
      <c r="J68" s="23">
        <v>0</v>
      </c>
      <c r="K68" s="23">
        <v>1</v>
      </c>
      <c r="L68" s="23">
        <v>0</v>
      </c>
      <c r="M68" s="23">
        <v>0</v>
      </c>
      <c r="N68" s="23">
        <v>0</v>
      </c>
      <c r="O68" s="23">
        <v>0</v>
      </c>
      <c r="P68" s="23">
        <v>1</v>
      </c>
      <c r="Q68" s="23">
        <v>0</v>
      </c>
      <c r="R68" s="23" cm="1">
        <f t="array" ref="R68">_xlfn.IFS(H68=1,1,K68=1,1,L68=1,1,M68=1,1,N68=1,1,P68=1,1,TRUE,0)</f>
        <v>1</v>
      </c>
      <c r="S68" s="64">
        <f>IF(AND(G68=1,R68=1),0,R68)</f>
        <v>1</v>
      </c>
      <c r="T68" s="24" t="s">
        <v>1731</v>
      </c>
      <c r="U68" s="49">
        <f>SUBSTITUTE(T68,".",",")*1</f>
        <v>0.18148034065961799</v>
      </c>
      <c r="V68" s="54">
        <f>IF(U68&gt;=0.1, 1, 0)</f>
        <v>1</v>
      </c>
      <c r="W68" s="25">
        <f>IF(U68&gt;=0.2, 1, 0)</f>
        <v>0</v>
      </c>
      <c r="X68" s="25">
        <f>IF(U68&gt;=0.3, 1, 0)</f>
        <v>0</v>
      </c>
      <c r="Y68" s="25">
        <f>IF(U68&gt;=0.4, 1, 0)</f>
        <v>0</v>
      </c>
      <c r="Z68" s="25">
        <f>IF(U68&gt;=0.5, 1, 0)</f>
        <v>0</v>
      </c>
      <c r="AA68" s="25">
        <f>IF(U68&gt;=0.6, 1, 0)</f>
        <v>0</v>
      </c>
      <c r="AB68" s="25">
        <f>IF(U68&gt;=0.7, 1, 0)</f>
        <v>0</v>
      </c>
      <c r="AC68" s="25">
        <f>IF(U68&gt;=0.8, 1, 0)</f>
        <v>0</v>
      </c>
      <c r="AD68" s="55">
        <f>IF(U68&gt;=0.9, 1, 0)</f>
        <v>0</v>
      </c>
    </row>
    <row r="69" spans="1:30" ht="20" customHeight="1" x14ac:dyDescent="0.2">
      <c r="A69" s="20" t="s">
        <v>247</v>
      </c>
      <c r="B69" s="33" t="str">
        <f>SUBSTITUTE(A69,"/Users/timomiessen/Desktop/imagesdk/blackmen1/","Image_")</f>
        <v>Image_BM_314.jpg</v>
      </c>
      <c r="C69" s="63" t="s">
        <v>4</v>
      </c>
      <c r="D69" s="22" t="s">
        <v>2973</v>
      </c>
      <c r="E69" s="23">
        <v>0</v>
      </c>
      <c r="F69" s="23">
        <v>0</v>
      </c>
      <c r="G69" s="23">
        <v>0</v>
      </c>
      <c r="H69" s="23">
        <v>1</v>
      </c>
      <c r="I69" s="23">
        <v>0</v>
      </c>
      <c r="J69" s="23">
        <v>0</v>
      </c>
      <c r="K69" s="23">
        <v>1</v>
      </c>
      <c r="L69" s="23">
        <v>0</v>
      </c>
      <c r="M69" s="23">
        <v>0</v>
      </c>
      <c r="N69" s="23">
        <v>0</v>
      </c>
      <c r="O69" s="23">
        <v>0</v>
      </c>
      <c r="P69" s="23">
        <v>1</v>
      </c>
      <c r="Q69" s="23">
        <v>0</v>
      </c>
      <c r="R69" s="23" cm="1">
        <f t="array" ref="R69">_xlfn.IFS(H69=1,1,K69=1,1,L69=1,1,M69=1,1,N69=1,1,P69=1,1,TRUE,0)</f>
        <v>1</v>
      </c>
      <c r="S69" s="64">
        <f>IF(AND(G69=1,R69=1),0,R69)</f>
        <v>1</v>
      </c>
      <c r="T69" s="24" t="s">
        <v>1732</v>
      </c>
      <c r="U69" s="49">
        <f>SUBSTITUTE(T69,".",",")*1</f>
        <v>0.60194429755210799</v>
      </c>
      <c r="V69" s="54">
        <f>IF(U69&gt;=0.1, 1, 0)</f>
        <v>1</v>
      </c>
      <c r="W69" s="25">
        <f>IF(U69&gt;=0.2, 1, 0)</f>
        <v>1</v>
      </c>
      <c r="X69" s="25">
        <f>IF(U69&gt;=0.3, 1, 0)</f>
        <v>1</v>
      </c>
      <c r="Y69" s="25">
        <f>IF(U69&gt;=0.4, 1, 0)</f>
        <v>1</v>
      </c>
      <c r="Z69" s="25">
        <f>IF(U69&gt;=0.5, 1, 0)</f>
        <v>1</v>
      </c>
      <c r="AA69" s="25">
        <f>IF(U69&gt;=0.6, 1, 0)</f>
        <v>1</v>
      </c>
      <c r="AB69" s="25">
        <f>IF(U69&gt;=0.7, 1, 0)</f>
        <v>0</v>
      </c>
      <c r="AC69" s="25">
        <f>IF(U69&gt;=0.8, 1, 0)</f>
        <v>0</v>
      </c>
      <c r="AD69" s="55">
        <f>IF(U69&gt;=0.9, 1, 0)</f>
        <v>0</v>
      </c>
    </row>
    <row r="70" spans="1:30" ht="20" customHeight="1" x14ac:dyDescent="0.2">
      <c r="A70" s="20" t="s">
        <v>248</v>
      </c>
      <c r="B70" s="33" t="str">
        <f>SUBSTITUTE(A70,"/Users/timomiessen/Desktop/imagesdk/blackmen1/","Image_")</f>
        <v>Image_BM_315.jpg</v>
      </c>
      <c r="C70" s="63" t="s">
        <v>4</v>
      </c>
      <c r="D70" s="22" t="s">
        <v>2973</v>
      </c>
      <c r="E70" s="23">
        <v>0</v>
      </c>
      <c r="F70" s="23">
        <v>0</v>
      </c>
      <c r="G70" s="23">
        <v>0</v>
      </c>
      <c r="H70" s="23">
        <v>1</v>
      </c>
      <c r="I70" s="23">
        <v>0</v>
      </c>
      <c r="J70" s="23">
        <v>0</v>
      </c>
      <c r="K70" s="23">
        <v>1</v>
      </c>
      <c r="L70" s="23">
        <v>0</v>
      </c>
      <c r="M70" s="23">
        <v>0</v>
      </c>
      <c r="N70" s="23">
        <v>0</v>
      </c>
      <c r="O70" s="23">
        <v>0</v>
      </c>
      <c r="P70" s="23">
        <v>1</v>
      </c>
      <c r="Q70" s="23">
        <v>0</v>
      </c>
      <c r="R70" s="23" cm="1">
        <f t="array" ref="R70">_xlfn.IFS(H70=1,1,K70=1,1,L70=1,1,M70=1,1,N70=1,1,P70=1,1,TRUE,0)</f>
        <v>1</v>
      </c>
      <c r="S70" s="64">
        <f>IF(AND(G70=1,R70=1),0,R70)</f>
        <v>1</v>
      </c>
      <c r="T70" s="24" t="s">
        <v>1733</v>
      </c>
      <c r="U70" s="49">
        <f>SUBSTITUTE(T70,".",",")*1</f>
        <v>0.44658838957548103</v>
      </c>
      <c r="V70" s="54">
        <f>IF(U70&gt;=0.1, 1, 0)</f>
        <v>1</v>
      </c>
      <c r="W70" s="25">
        <f>IF(U70&gt;=0.2, 1, 0)</f>
        <v>1</v>
      </c>
      <c r="X70" s="25">
        <f>IF(U70&gt;=0.3, 1, 0)</f>
        <v>1</v>
      </c>
      <c r="Y70" s="25">
        <f>IF(U70&gt;=0.4, 1, 0)</f>
        <v>1</v>
      </c>
      <c r="Z70" s="25">
        <f>IF(U70&gt;=0.5, 1, 0)</f>
        <v>0</v>
      </c>
      <c r="AA70" s="25">
        <f>IF(U70&gt;=0.6, 1, 0)</f>
        <v>0</v>
      </c>
      <c r="AB70" s="25">
        <f>IF(U70&gt;=0.7, 1, 0)</f>
        <v>0</v>
      </c>
      <c r="AC70" s="25">
        <f>IF(U70&gt;=0.8, 1, 0)</f>
        <v>0</v>
      </c>
      <c r="AD70" s="55">
        <f>IF(U70&gt;=0.9, 1, 0)</f>
        <v>0</v>
      </c>
    </row>
    <row r="71" spans="1:30" ht="20" customHeight="1" x14ac:dyDescent="0.2">
      <c r="A71" s="20" t="s">
        <v>249</v>
      </c>
      <c r="B71" s="33" t="str">
        <f>SUBSTITUTE(A71,"/Users/timomiessen/Desktop/imagesdk/blackmen1/","Image_")</f>
        <v>Image_BM_316.jpg</v>
      </c>
      <c r="C71" s="63" t="s">
        <v>4</v>
      </c>
      <c r="D71" s="22" t="s">
        <v>2973</v>
      </c>
      <c r="E71" s="23">
        <v>0</v>
      </c>
      <c r="F71" s="23">
        <v>0</v>
      </c>
      <c r="G71" s="23">
        <v>0</v>
      </c>
      <c r="H71" s="23">
        <v>1</v>
      </c>
      <c r="I71" s="23">
        <v>0</v>
      </c>
      <c r="J71" s="23">
        <v>0</v>
      </c>
      <c r="K71" s="23">
        <v>1</v>
      </c>
      <c r="L71" s="23">
        <v>0</v>
      </c>
      <c r="M71" s="23">
        <v>0</v>
      </c>
      <c r="N71" s="23">
        <v>0</v>
      </c>
      <c r="O71" s="23">
        <v>0</v>
      </c>
      <c r="P71" s="23">
        <v>1</v>
      </c>
      <c r="Q71" s="23">
        <v>0</v>
      </c>
      <c r="R71" s="23" cm="1">
        <f t="array" ref="R71">_xlfn.IFS(H71=1,1,K71=1,1,L71=1,1,M71=1,1,N71=1,1,P71=1,1,TRUE,0)</f>
        <v>1</v>
      </c>
      <c r="S71" s="64">
        <f>IF(AND(G71=1,R71=1),0,R71)</f>
        <v>1</v>
      </c>
      <c r="T71" s="24" t="s">
        <v>1734</v>
      </c>
      <c r="U71" s="49">
        <f>SUBSTITUTE(T71,".",",")*1</f>
        <v>0.39895087480545</v>
      </c>
      <c r="V71" s="54">
        <f>IF(U71&gt;=0.1, 1, 0)</f>
        <v>1</v>
      </c>
      <c r="W71" s="25">
        <f>IF(U71&gt;=0.2, 1, 0)</f>
        <v>1</v>
      </c>
      <c r="X71" s="25">
        <f>IF(U71&gt;=0.3, 1, 0)</f>
        <v>1</v>
      </c>
      <c r="Y71" s="25">
        <f>IF(U71&gt;=0.4, 1, 0)</f>
        <v>0</v>
      </c>
      <c r="Z71" s="25">
        <f>IF(U71&gt;=0.5, 1, 0)</f>
        <v>0</v>
      </c>
      <c r="AA71" s="25">
        <f>IF(U71&gt;=0.6, 1, 0)</f>
        <v>0</v>
      </c>
      <c r="AB71" s="25">
        <f>IF(U71&gt;=0.7, 1, 0)</f>
        <v>0</v>
      </c>
      <c r="AC71" s="25">
        <f>IF(U71&gt;=0.8, 1, 0)</f>
        <v>0</v>
      </c>
      <c r="AD71" s="55">
        <f>IF(U71&gt;=0.9, 1, 0)</f>
        <v>0</v>
      </c>
    </row>
    <row r="72" spans="1:30" ht="20" customHeight="1" x14ac:dyDescent="0.2">
      <c r="A72" s="20" t="s">
        <v>250</v>
      </c>
      <c r="B72" s="33" t="str">
        <f>SUBSTITUTE(A72,"/Users/timomiessen/Desktop/imagesdk/blackmen1/","Image_")</f>
        <v>Image_BM_317.jpg</v>
      </c>
      <c r="C72" s="63" t="s">
        <v>4</v>
      </c>
      <c r="D72" s="22" t="s">
        <v>2973</v>
      </c>
      <c r="E72" s="23">
        <v>0</v>
      </c>
      <c r="F72" s="23">
        <v>0</v>
      </c>
      <c r="G72" s="23">
        <v>0</v>
      </c>
      <c r="H72" s="23">
        <v>1</v>
      </c>
      <c r="I72" s="23">
        <v>0</v>
      </c>
      <c r="J72" s="23">
        <v>0</v>
      </c>
      <c r="K72" s="23">
        <v>1</v>
      </c>
      <c r="L72" s="23">
        <v>0</v>
      </c>
      <c r="M72" s="23">
        <v>0</v>
      </c>
      <c r="N72" s="23">
        <v>0</v>
      </c>
      <c r="O72" s="23">
        <v>0</v>
      </c>
      <c r="P72" s="23">
        <v>1</v>
      </c>
      <c r="Q72" s="23">
        <v>0</v>
      </c>
      <c r="R72" s="23" cm="1">
        <f t="array" ref="R72">_xlfn.IFS(H72=1,1,K72=1,1,L72=1,1,M72=1,1,N72=1,1,P72=1,1,TRUE,0)</f>
        <v>1</v>
      </c>
      <c r="S72" s="64">
        <f>IF(AND(G72=1,R72=1),0,R72)</f>
        <v>1</v>
      </c>
      <c r="T72" s="24" t="s">
        <v>1735</v>
      </c>
      <c r="U72" s="49">
        <f>SUBSTITUTE(T72,".",",")*1</f>
        <v>0.74955287575721696</v>
      </c>
      <c r="V72" s="54">
        <f>IF(U72&gt;=0.1, 1, 0)</f>
        <v>1</v>
      </c>
      <c r="W72" s="25">
        <f>IF(U72&gt;=0.2, 1, 0)</f>
        <v>1</v>
      </c>
      <c r="X72" s="25">
        <f>IF(U72&gt;=0.3, 1, 0)</f>
        <v>1</v>
      </c>
      <c r="Y72" s="25">
        <f>IF(U72&gt;=0.4, 1, 0)</f>
        <v>1</v>
      </c>
      <c r="Z72" s="25">
        <f>IF(U72&gt;=0.5, 1, 0)</f>
        <v>1</v>
      </c>
      <c r="AA72" s="25">
        <f>IF(U72&gt;=0.6, 1, 0)</f>
        <v>1</v>
      </c>
      <c r="AB72" s="25">
        <f>IF(U72&gt;=0.7, 1, 0)</f>
        <v>1</v>
      </c>
      <c r="AC72" s="25">
        <f>IF(U72&gt;=0.8, 1, 0)</f>
        <v>0</v>
      </c>
      <c r="AD72" s="55">
        <f>IF(U72&gt;=0.9, 1, 0)</f>
        <v>0</v>
      </c>
    </row>
    <row r="73" spans="1:30" ht="20" customHeight="1" x14ac:dyDescent="0.2">
      <c r="A73" s="20" t="s">
        <v>251</v>
      </c>
      <c r="B73" s="33" t="str">
        <f>SUBSTITUTE(A73,"/Users/timomiessen/Desktop/imagesdk/blackmen1/","Image_")</f>
        <v>Image_BM_318.jpg</v>
      </c>
      <c r="C73" s="63" t="s">
        <v>4</v>
      </c>
      <c r="D73" s="22" t="s">
        <v>2973</v>
      </c>
      <c r="E73" s="23">
        <v>0</v>
      </c>
      <c r="F73" s="23">
        <v>0</v>
      </c>
      <c r="G73" s="23">
        <v>0</v>
      </c>
      <c r="H73" s="23">
        <v>1</v>
      </c>
      <c r="I73" s="23">
        <v>0</v>
      </c>
      <c r="J73" s="23">
        <v>0</v>
      </c>
      <c r="K73" s="23">
        <v>1</v>
      </c>
      <c r="L73" s="23">
        <v>0</v>
      </c>
      <c r="M73" s="23">
        <v>0</v>
      </c>
      <c r="N73" s="23">
        <v>0</v>
      </c>
      <c r="O73" s="23">
        <v>0</v>
      </c>
      <c r="P73" s="23">
        <v>1</v>
      </c>
      <c r="Q73" s="23">
        <v>0</v>
      </c>
      <c r="R73" s="23" cm="1">
        <f t="array" ref="R73">_xlfn.IFS(H73=1,1,K73=1,1,L73=1,1,M73=1,1,N73=1,1,P73=1,1,TRUE,0)</f>
        <v>1</v>
      </c>
      <c r="S73" s="64">
        <f>IF(AND(G73=1,R73=1),0,R73)</f>
        <v>1</v>
      </c>
      <c r="T73" s="24" t="s">
        <v>1736</v>
      </c>
      <c r="U73" s="49">
        <f>SUBSTITUTE(T73,".",",")*1</f>
        <v>0.27794834971427901</v>
      </c>
      <c r="V73" s="54">
        <f>IF(U73&gt;=0.1, 1, 0)</f>
        <v>1</v>
      </c>
      <c r="W73" s="25">
        <f>IF(U73&gt;=0.2, 1, 0)</f>
        <v>1</v>
      </c>
      <c r="X73" s="25">
        <f>IF(U73&gt;=0.3, 1, 0)</f>
        <v>0</v>
      </c>
      <c r="Y73" s="25">
        <f>IF(U73&gt;=0.4, 1, 0)</f>
        <v>0</v>
      </c>
      <c r="Z73" s="25">
        <f>IF(U73&gt;=0.5, 1, 0)</f>
        <v>0</v>
      </c>
      <c r="AA73" s="25">
        <f>IF(U73&gt;=0.6, 1, 0)</f>
        <v>0</v>
      </c>
      <c r="AB73" s="25">
        <f>IF(U73&gt;=0.7, 1, 0)</f>
        <v>0</v>
      </c>
      <c r="AC73" s="25">
        <f>IF(U73&gt;=0.8, 1, 0)</f>
        <v>0</v>
      </c>
      <c r="AD73" s="55">
        <f>IF(U73&gt;=0.9, 1, 0)</f>
        <v>0</v>
      </c>
    </row>
    <row r="74" spans="1:30" ht="20" customHeight="1" x14ac:dyDescent="0.2">
      <c r="A74" s="20" t="s">
        <v>252</v>
      </c>
      <c r="B74" s="33" t="str">
        <f>SUBSTITUTE(A74,"/Users/timomiessen/Desktop/imagesdk/blackmen1/","Image_")</f>
        <v>Image_BM_319.jpg</v>
      </c>
      <c r="C74" s="63" t="s">
        <v>4</v>
      </c>
      <c r="D74" s="22" t="s">
        <v>2973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1</v>
      </c>
      <c r="L74" s="23">
        <v>0</v>
      </c>
      <c r="M74" s="23">
        <v>0</v>
      </c>
      <c r="N74" s="23">
        <v>0</v>
      </c>
      <c r="O74" s="23">
        <v>0</v>
      </c>
      <c r="P74" s="23">
        <v>1</v>
      </c>
      <c r="Q74" s="23">
        <v>0</v>
      </c>
      <c r="R74" s="23" cm="1">
        <f t="array" ref="R74">_xlfn.IFS(H74=1,1,K74=1,1,L74=1,1,M74=1,1,N74=1,1,P74=1,1,TRUE,0)</f>
        <v>1</v>
      </c>
      <c r="S74" s="64">
        <f>IF(AND(G74=1,R74=1),0,R74)</f>
        <v>1</v>
      </c>
      <c r="T74" s="24" t="s">
        <v>1737</v>
      </c>
      <c r="U74" s="49">
        <f>SUBSTITUTE(T74,".",",")*1</f>
        <v>0.75064450502395597</v>
      </c>
      <c r="V74" s="54">
        <f>IF(U74&gt;=0.1, 1, 0)</f>
        <v>1</v>
      </c>
      <c r="W74" s="25">
        <f>IF(U74&gt;=0.2, 1, 0)</f>
        <v>1</v>
      </c>
      <c r="X74" s="25">
        <f>IF(U74&gt;=0.3, 1, 0)</f>
        <v>1</v>
      </c>
      <c r="Y74" s="25">
        <f>IF(U74&gt;=0.4, 1, 0)</f>
        <v>1</v>
      </c>
      <c r="Z74" s="25">
        <f>IF(U74&gt;=0.5, 1, 0)</f>
        <v>1</v>
      </c>
      <c r="AA74" s="25">
        <f>IF(U74&gt;=0.6, 1, 0)</f>
        <v>1</v>
      </c>
      <c r="AB74" s="25">
        <f>IF(U74&gt;=0.7, 1, 0)</f>
        <v>1</v>
      </c>
      <c r="AC74" s="25">
        <f>IF(U74&gt;=0.8, 1, 0)</f>
        <v>0</v>
      </c>
      <c r="AD74" s="55">
        <f>IF(U74&gt;=0.9, 1, 0)</f>
        <v>0</v>
      </c>
    </row>
    <row r="75" spans="1:30" ht="20" customHeight="1" x14ac:dyDescent="0.2">
      <c r="A75" s="20" t="s">
        <v>254</v>
      </c>
      <c r="B75" s="33" t="str">
        <f>SUBSTITUTE(A75,"/Users/timomiessen/Desktop/imagesdk/blackmen1/","Image_")</f>
        <v>Image_BM_320.jpg</v>
      </c>
      <c r="C75" s="63" t="s">
        <v>4</v>
      </c>
      <c r="D75" s="22" t="s">
        <v>2973</v>
      </c>
      <c r="E75" s="23">
        <v>0</v>
      </c>
      <c r="F75" s="23">
        <v>0</v>
      </c>
      <c r="G75" s="23">
        <v>0</v>
      </c>
      <c r="H75" s="23">
        <v>1</v>
      </c>
      <c r="I75" s="23">
        <v>0</v>
      </c>
      <c r="J75" s="23">
        <v>0</v>
      </c>
      <c r="K75" s="23">
        <v>1</v>
      </c>
      <c r="L75" s="23">
        <v>0</v>
      </c>
      <c r="M75" s="23">
        <v>0</v>
      </c>
      <c r="N75" s="23">
        <v>0</v>
      </c>
      <c r="O75" s="23">
        <v>0</v>
      </c>
      <c r="P75" s="23">
        <v>1</v>
      </c>
      <c r="Q75" s="23">
        <v>0</v>
      </c>
      <c r="R75" s="23" cm="1">
        <f t="array" ref="R75">_xlfn.IFS(H75=1,1,K75=1,1,L75=1,1,M75=1,1,N75=1,1,P75=1,1,TRUE,0)</f>
        <v>1</v>
      </c>
      <c r="S75" s="64">
        <f>IF(AND(G75=1,R75=1),0,R75)</f>
        <v>1</v>
      </c>
      <c r="T75" s="24" t="s">
        <v>1739</v>
      </c>
      <c r="U75" s="49">
        <f>SUBSTITUTE(T75,".",",")*1</f>
        <v>0.72412857413291898</v>
      </c>
      <c r="V75" s="54">
        <f>IF(U75&gt;=0.1, 1, 0)</f>
        <v>1</v>
      </c>
      <c r="W75" s="25">
        <f>IF(U75&gt;=0.2, 1, 0)</f>
        <v>1</v>
      </c>
      <c r="X75" s="25">
        <f>IF(U75&gt;=0.3, 1, 0)</f>
        <v>1</v>
      </c>
      <c r="Y75" s="25">
        <f>IF(U75&gt;=0.4, 1, 0)</f>
        <v>1</v>
      </c>
      <c r="Z75" s="25">
        <f>IF(U75&gt;=0.5, 1, 0)</f>
        <v>1</v>
      </c>
      <c r="AA75" s="25">
        <f>IF(U75&gt;=0.6, 1, 0)</f>
        <v>1</v>
      </c>
      <c r="AB75" s="25">
        <f>IF(U75&gt;=0.7, 1, 0)</f>
        <v>1</v>
      </c>
      <c r="AC75" s="25">
        <f>IF(U75&gt;=0.8, 1, 0)</f>
        <v>0</v>
      </c>
      <c r="AD75" s="55">
        <f>IF(U75&gt;=0.9, 1, 0)</f>
        <v>0</v>
      </c>
    </row>
    <row r="76" spans="1:30" ht="20" customHeight="1" x14ac:dyDescent="0.2">
      <c r="A76" s="20" t="s">
        <v>255</v>
      </c>
      <c r="B76" s="33" t="str">
        <f>SUBSTITUTE(A76,"/Users/timomiessen/Desktop/imagesdk/blackmen1/","Image_")</f>
        <v>Image_BM_321.jpg</v>
      </c>
      <c r="C76" s="63" t="s">
        <v>4</v>
      </c>
      <c r="D76" s="22" t="s">
        <v>2973</v>
      </c>
      <c r="E76" s="23">
        <v>0</v>
      </c>
      <c r="F76" s="23">
        <v>0</v>
      </c>
      <c r="G76" s="23">
        <v>0</v>
      </c>
      <c r="H76" s="23">
        <v>1</v>
      </c>
      <c r="I76" s="23">
        <v>0</v>
      </c>
      <c r="J76" s="23">
        <v>0</v>
      </c>
      <c r="K76" s="23">
        <v>1</v>
      </c>
      <c r="L76" s="23">
        <v>0</v>
      </c>
      <c r="M76" s="23">
        <v>0</v>
      </c>
      <c r="N76" s="23">
        <v>0</v>
      </c>
      <c r="O76" s="23">
        <v>0</v>
      </c>
      <c r="P76" s="23">
        <v>1</v>
      </c>
      <c r="Q76" s="23">
        <v>0</v>
      </c>
      <c r="R76" s="23" cm="1">
        <f t="array" ref="R76">_xlfn.IFS(H76=1,1,K76=1,1,L76=1,1,M76=1,1,N76=1,1,P76=1,1,TRUE,0)</f>
        <v>1</v>
      </c>
      <c r="S76" s="64">
        <f>IF(AND(G76=1,R76=1),0,R76)</f>
        <v>1</v>
      </c>
      <c r="T76" s="24" t="s">
        <v>1740</v>
      </c>
      <c r="U76" s="49">
        <f>SUBSTITUTE(T76,".",",")*1</f>
        <v>0.70109266042709295</v>
      </c>
      <c r="V76" s="54">
        <f>IF(U76&gt;=0.1, 1, 0)</f>
        <v>1</v>
      </c>
      <c r="W76" s="25">
        <f>IF(U76&gt;=0.2, 1, 0)</f>
        <v>1</v>
      </c>
      <c r="X76" s="25">
        <f>IF(U76&gt;=0.3, 1, 0)</f>
        <v>1</v>
      </c>
      <c r="Y76" s="25">
        <f>IF(U76&gt;=0.4, 1, 0)</f>
        <v>1</v>
      </c>
      <c r="Z76" s="25">
        <f>IF(U76&gt;=0.5, 1, 0)</f>
        <v>1</v>
      </c>
      <c r="AA76" s="25">
        <f>IF(U76&gt;=0.6, 1, 0)</f>
        <v>1</v>
      </c>
      <c r="AB76" s="25">
        <f>IF(U76&gt;=0.7, 1, 0)</f>
        <v>1</v>
      </c>
      <c r="AC76" s="25">
        <f>IF(U76&gt;=0.8, 1, 0)</f>
        <v>0</v>
      </c>
      <c r="AD76" s="55">
        <f>IF(U76&gt;=0.9, 1, 0)</f>
        <v>0</v>
      </c>
    </row>
    <row r="77" spans="1:30" ht="20" customHeight="1" x14ac:dyDescent="0.2">
      <c r="A77" s="20" t="s">
        <v>256</v>
      </c>
      <c r="B77" s="33" t="str">
        <f>SUBSTITUTE(A77,"/Users/timomiessen/Desktop/imagesdk/blackmen1/","Image_")</f>
        <v>Image_BM_322.jpg</v>
      </c>
      <c r="C77" s="63" t="s">
        <v>4</v>
      </c>
      <c r="D77" s="22" t="s">
        <v>2973</v>
      </c>
      <c r="E77" s="23">
        <v>0</v>
      </c>
      <c r="F77" s="23">
        <v>0</v>
      </c>
      <c r="G77" s="23">
        <v>0</v>
      </c>
      <c r="H77" s="23">
        <v>1</v>
      </c>
      <c r="I77" s="23">
        <v>0</v>
      </c>
      <c r="J77" s="23">
        <v>0</v>
      </c>
      <c r="K77" s="23">
        <v>1</v>
      </c>
      <c r="L77" s="23">
        <v>0</v>
      </c>
      <c r="M77" s="23">
        <v>0</v>
      </c>
      <c r="N77" s="23">
        <v>0</v>
      </c>
      <c r="O77" s="23">
        <v>0</v>
      </c>
      <c r="P77" s="23">
        <v>1</v>
      </c>
      <c r="Q77" s="23">
        <v>0</v>
      </c>
      <c r="R77" s="23" cm="1">
        <f t="array" ref="R77">_xlfn.IFS(H77=1,1,K77=1,1,L77=1,1,M77=1,1,N77=1,1,P77=1,1,TRUE,0)</f>
        <v>1</v>
      </c>
      <c r="S77" s="64">
        <f>IF(AND(G77=1,R77=1),0,R77)</f>
        <v>1</v>
      </c>
      <c r="T77" s="24" t="s">
        <v>1741</v>
      </c>
      <c r="U77" s="49">
        <f>SUBSTITUTE(T77,".",",")*1</f>
        <v>0.100343778729438</v>
      </c>
      <c r="V77" s="54">
        <f>IF(U77&gt;=0.1, 1, 0)</f>
        <v>1</v>
      </c>
      <c r="W77" s="25">
        <f>IF(U77&gt;=0.2, 1, 0)</f>
        <v>0</v>
      </c>
      <c r="X77" s="25">
        <f>IF(U77&gt;=0.3, 1, 0)</f>
        <v>0</v>
      </c>
      <c r="Y77" s="25">
        <f>IF(U77&gt;=0.4, 1, 0)</f>
        <v>0</v>
      </c>
      <c r="Z77" s="25">
        <f>IF(U77&gt;=0.5, 1, 0)</f>
        <v>0</v>
      </c>
      <c r="AA77" s="25">
        <f>IF(U77&gt;=0.6, 1, 0)</f>
        <v>0</v>
      </c>
      <c r="AB77" s="25">
        <f>IF(U77&gt;=0.7, 1, 0)</f>
        <v>0</v>
      </c>
      <c r="AC77" s="25">
        <f>IF(U77&gt;=0.8, 1, 0)</f>
        <v>0</v>
      </c>
      <c r="AD77" s="55">
        <f>IF(U77&gt;=0.9, 1, 0)</f>
        <v>0</v>
      </c>
    </row>
    <row r="78" spans="1:30" ht="20" customHeight="1" x14ac:dyDescent="0.2">
      <c r="A78" s="20" t="s">
        <v>257</v>
      </c>
      <c r="B78" s="33" t="str">
        <f>SUBSTITUTE(A78,"/Users/timomiessen/Desktop/imagesdk/blackmen1/","Image_")</f>
        <v>Image_BM_323.jpg</v>
      </c>
      <c r="C78" s="63" t="s">
        <v>4</v>
      </c>
      <c r="D78" s="22" t="s">
        <v>2973</v>
      </c>
      <c r="E78" s="23">
        <v>0</v>
      </c>
      <c r="F78" s="23">
        <v>0</v>
      </c>
      <c r="G78" s="23">
        <v>0</v>
      </c>
      <c r="H78" s="23">
        <v>1</v>
      </c>
      <c r="I78" s="23">
        <v>0</v>
      </c>
      <c r="J78" s="23">
        <v>0</v>
      </c>
      <c r="K78" s="23">
        <v>1</v>
      </c>
      <c r="L78" s="23">
        <v>0</v>
      </c>
      <c r="M78" s="23">
        <v>0</v>
      </c>
      <c r="N78" s="23">
        <v>0</v>
      </c>
      <c r="O78" s="23">
        <v>0</v>
      </c>
      <c r="P78" s="23">
        <v>1</v>
      </c>
      <c r="Q78" s="23">
        <v>0</v>
      </c>
      <c r="R78" s="23" cm="1">
        <f t="array" ref="R78">_xlfn.IFS(H78=1,1,K78=1,1,L78=1,1,M78=1,1,N78=1,1,P78=1,1,TRUE,0)</f>
        <v>1</v>
      </c>
      <c r="S78" s="64">
        <f>IF(AND(G78=1,R78=1),0,R78)</f>
        <v>1</v>
      </c>
      <c r="T78" s="24" t="s">
        <v>1742</v>
      </c>
      <c r="U78" s="49">
        <f>SUBSTITUTE(T78,".",",")*1</f>
        <v>0.60785035043954805</v>
      </c>
      <c r="V78" s="54">
        <f>IF(U78&gt;=0.1, 1, 0)</f>
        <v>1</v>
      </c>
      <c r="W78" s="25">
        <f>IF(U78&gt;=0.2, 1, 0)</f>
        <v>1</v>
      </c>
      <c r="X78" s="25">
        <f>IF(U78&gt;=0.3, 1, 0)</f>
        <v>1</v>
      </c>
      <c r="Y78" s="25">
        <f>IF(U78&gt;=0.4, 1, 0)</f>
        <v>1</v>
      </c>
      <c r="Z78" s="25">
        <f>IF(U78&gt;=0.5, 1, 0)</f>
        <v>1</v>
      </c>
      <c r="AA78" s="25">
        <f>IF(U78&gt;=0.6, 1, 0)</f>
        <v>1</v>
      </c>
      <c r="AB78" s="25">
        <f>IF(U78&gt;=0.7, 1, 0)</f>
        <v>0</v>
      </c>
      <c r="AC78" s="25">
        <f>IF(U78&gt;=0.8, 1, 0)</f>
        <v>0</v>
      </c>
      <c r="AD78" s="55">
        <f>IF(U78&gt;=0.9, 1, 0)</f>
        <v>0</v>
      </c>
    </row>
    <row r="79" spans="1:30" ht="20" customHeight="1" x14ac:dyDescent="0.2">
      <c r="A79" s="20" t="s">
        <v>258</v>
      </c>
      <c r="B79" s="33" t="str">
        <f>SUBSTITUTE(A79,"/Users/timomiessen/Desktop/imagesdk/blackmen1/","Image_")</f>
        <v>Image_BM_324.jpg</v>
      </c>
      <c r="C79" s="63" t="s">
        <v>4</v>
      </c>
      <c r="D79" s="22" t="s">
        <v>2973</v>
      </c>
      <c r="E79" s="23">
        <v>0</v>
      </c>
      <c r="F79" s="23">
        <v>0</v>
      </c>
      <c r="G79" s="23">
        <v>0</v>
      </c>
      <c r="H79" s="23">
        <v>1</v>
      </c>
      <c r="I79" s="23">
        <v>0</v>
      </c>
      <c r="J79" s="23">
        <v>0</v>
      </c>
      <c r="K79" s="23">
        <v>1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 cm="1">
        <f t="array" ref="R79">_xlfn.IFS(H79=1,1,K79=1,1,L79=1,1,M79=1,1,N79=1,1,P79=1,1,TRUE,0)</f>
        <v>1</v>
      </c>
      <c r="S79" s="64">
        <f>IF(AND(G79=1,R79=1),0,R79)</f>
        <v>1</v>
      </c>
      <c r="T79" s="24" t="s">
        <v>1743</v>
      </c>
      <c r="U79" s="49">
        <f>SUBSTITUTE(T79,".",",")*1</f>
        <v>0.13333988003432701</v>
      </c>
      <c r="V79" s="54">
        <f>IF(U79&gt;=0.1, 1, 0)</f>
        <v>1</v>
      </c>
      <c r="W79" s="25">
        <f>IF(U79&gt;=0.2, 1, 0)</f>
        <v>0</v>
      </c>
      <c r="X79" s="25">
        <f>IF(U79&gt;=0.3, 1, 0)</f>
        <v>0</v>
      </c>
      <c r="Y79" s="25">
        <f>IF(U79&gt;=0.4, 1, 0)</f>
        <v>0</v>
      </c>
      <c r="Z79" s="25">
        <f>IF(U79&gt;=0.5, 1, 0)</f>
        <v>0</v>
      </c>
      <c r="AA79" s="25">
        <f>IF(U79&gt;=0.6, 1, 0)</f>
        <v>0</v>
      </c>
      <c r="AB79" s="25">
        <f>IF(U79&gt;=0.7, 1, 0)</f>
        <v>0</v>
      </c>
      <c r="AC79" s="25">
        <f>IF(U79&gt;=0.8, 1, 0)</f>
        <v>0</v>
      </c>
      <c r="AD79" s="55">
        <f>IF(U79&gt;=0.9, 1, 0)</f>
        <v>0</v>
      </c>
    </row>
    <row r="80" spans="1:30" ht="20" customHeight="1" x14ac:dyDescent="0.2">
      <c r="A80" s="20" t="s">
        <v>259</v>
      </c>
      <c r="B80" s="33" t="str">
        <f>SUBSTITUTE(A80,"/Users/timomiessen/Desktop/imagesdk/blackmen1/","Image_")</f>
        <v>Image_BM_325.jpg</v>
      </c>
      <c r="C80" s="63" t="s">
        <v>4</v>
      </c>
      <c r="D80" s="22" t="s">
        <v>2973</v>
      </c>
      <c r="E80" s="23">
        <v>0</v>
      </c>
      <c r="F80" s="23">
        <v>0</v>
      </c>
      <c r="G80" s="23">
        <v>0</v>
      </c>
      <c r="H80" s="23">
        <v>1</v>
      </c>
      <c r="I80" s="23">
        <v>0</v>
      </c>
      <c r="J80" s="23">
        <v>0</v>
      </c>
      <c r="K80" s="23">
        <v>1</v>
      </c>
      <c r="L80" s="23">
        <v>0</v>
      </c>
      <c r="M80" s="23">
        <v>0</v>
      </c>
      <c r="N80" s="23">
        <v>0</v>
      </c>
      <c r="O80" s="23">
        <v>0</v>
      </c>
      <c r="P80" s="23">
        <v>1</v>
      </c>
      <c r="Q80" s="23">
        <v>0</v>
      </c>
      <c r="R80" s="23" cm="1">
        <f t="array" ref="R80">_xlfn.IFS(H80=1,1,K80=1,1,L80=1,1,M80=1,1,N80=1,1,P80=1,1,TRUE,0)</f>
        <v>1</v>
      </c>
      <c r="S80" s="64">
        <f>IF(AND(G80=1,R80=1),0,R80)</f>
        <v>1</v>
      </c>
      <c r="T80" s="24" t="s">
        <v>1744</v>
      </c>
      <c r="U80" s="49">
        <f>SUBSTITUTE(T80,".",",")*1</f>
        <v>0.306342013180255</v>
      </c>
      <c r="V80" s="54">
        <f>IF(U80&gt;=0.1, 1, 0)</f>
        <v>1</v>
      </c>
      <c r="W80" s="25">
        <f>IF(U80&gt;=0.2, 1, 0)</f>
        <v>1</v>
      </c>
      <c r="X80" s="25">
        <f>IF(U80&gt;=0.3, 1, 0)</f>
        <v>1</v>
      </c>
      <c r="Y80" s="25">
        <f>IF(U80&gt;=0.4, 1, 0)</f>
        <v>0</v>
      </c>
      <c r="Z80" s="25">
        <f>IF(U80&gt;=0.5, 1, 0)</f>
        <v>0</v>
      </c>
      <c r="AA80" s="25">
        <f>IF(U80&gt;=0.6, 1, 0)</f>
        <v>0</v>
      </c>
      <c r="AB80" s="25">
        <f>IF(U80&gt;=0.7, 1, 0)</f>
        <v>0</v>
      </c>
      <c r="AC80" s="25">
        <f>IF(U80&gt;=0.8, 1, 0)</f>
        <v>0</v>
      </c>
      <c r="AD80" s="55">
        <f>IF(U80&gt;=0.9, 1, 0)</f>
        <v>0</v>
      </c>
    </row>
    <row r="81" spans="1:30" ht="20" customHeight="1" x14ac:dyDescent="0.2">
      <c r="A81" s="20" t="s">
        <v>260</v>
      </c>
      <c r="B81" s="33" t="str">
        <f>SUBSTITUTE(A81,"/Users/timomiessen/Desktop/imagesdk/blackmen1/","Image_")</f>
        <v>Image_BM_326.jpg</v>
      </c>
      <c r="C81" s="63" t="s">
        <v>4</v>
      </c>
      <c r="D81" s="22" t="s">
        <v>2973</v>
      </c>
      <c r="E81" s="23">
        <v>0</v>
      </c>
      <c r="F81" s="23">
        <v>0</v>
      </c>
      <c r="G81" s="23">
        <v>0</v>
      </c>
      <c r="H81" s="23">
        <v>1</v>
      </c>
      <c r="I81" s="23">
        <v>0</v>
      </c>
      <c r="J81" s="23">
        <v>0</v>
      </c>
      <c r="K81" s="23">
        <v>1</v>
      </c>
      <c r="L81" s="23">
        <v>0</v>
      </c>
      <c r="M81" s="23">
        <v>0</v>
      </c>
      <c r="N81" s="23">
        <v>0</v>
      </c>
      <c r="O81" s="23">
        <v>0</v>
      </c>
      <c r="P81" s="23">
        <v>1</v>
      </c>
      <c r="Q81" s="23">
        <v>0</v>
      </c>
      <c r="R81" s="23" cm="1">
        <f t="array" ref="R81">_xlfn.IFS(H81=1,1,K81=1,1,L81=1,1,M81=1,1,N81=1,1,P81=1,1,TRUE,0)</f>
        <v>1</v>
      </c>
      <c r="S81" s="64">
        <f>IF(AND(G81=1,R81=1),0,R81)</f>
        <v>1</v>
      </c>
      <c r="T81" s="24" t="s">
        <v>1745</v>
      </c>
      <c r="U81" s="49">
        <f>SUBSTITUTE(T81,".",",")*1</f>
        <v>0.28388847690075603</v>
      </c>
      <c r="V81" s="54">
        <f>IF(U81&gt;=0.1, 1, 0)</f>
        <v>1</v>
      </c>
      <c r="W81" s="25">
        <f>IF(U81&gt;=0.2, 1, 0)</f>
        <v>1</v>
      </c>
      <c r="X81" s="25">
        <f>IF(U81&gt;=0.3, 1, 0)</f>
        <v>0</v>
      </c>
      <c r="Y81" s="25">
        <f>IF(U81&gt;=0.4, 1, 0)</f>
        <v>0</v>
      </c>
      <c r="Z81" s="25">
        <f>IF(U81&gt;=0.5, 1, 0)</f>
        <v>0</v>
      </c>
      <c r="AA81" s="25">
        <f>IF(U81&gt;=0.6, 1, 0)</f>
        <v>0</v>
      </c>
      <c r="AB81" s="25">
        <f>IF(U81&gt;=0.7, 1, 0)</f>
        <v>0</v>
      </c>
      <c r="AC81" s="25">
        <f>IF(U81&gt;=0.8, 1, 0)</f>
        <v>0</v>
      </c>
      <c r="AD81" s="55">
        <f>IF(U81&gt;=0.9, 1, 0)</f>
        <v>0</v>
      </c>
    </row>
    <row r="82" spans="1:30" ht="20" customHeight="1" x14ac:dyDescent="0.2">
      <c r="A82" s="20" t="s">
        <v>261</v>
      </c>
      <c r="B82" s="33" t="str">
        <f>SUBSTITUTE(A82,"/Users/timomiessen/Desktop/imagesdk/blackmen1/","Image_")</f>
        <v>Image_BM_327.jpg</v>
      </c>
      <c r="C82" s="63" t="s">
        <v>4</v>
      </c>
      <c r="D82" s="22" t="s">
        <v>2973</v>
      </c>
      <c r="E82" s="23">
        <v>0</v>
      </c>
      <c r="F82" s="23">
        <v>0</v>
      </c>
      <c r="G82" s="23">
        <v>0</v>
      </c>
      <c r="H82" s="23">
        <v>1</v>
      </c>
      <c r="I82" s="23">
        <v>0</v>
      </c>
      <c r="J82" s="23">
        <v>0</v>
      </c>
      <c r="K82" s="23">
        <v>1</v>
      </c>
      <c r="L82" s="23">
        <v>0</v>
      </c>
      <c r="M82" s="23">
        <v>0</v>
      </c>
      <c r="N82" s="23">
        <v>0</v>
      </c>
      <c r="O82" s="23">
        <v>0</v>
      </c>
      <c r="P82" s="23">
        <v>1</v>
      </c>
      <c r="Q82" s="23">
        <v>0</v>
      </c>
      <c r="R82" s="23" cm="1">
        <f t="array" ref="R82">_xlfn.IFS(H82=1,1,K82=1,1,L82=1,1,M82=1,1,N82=1,1,P82=1,1,TRUE,0)</f>
        <v>1</v>
      </c>
      <c r="S82" s="64">
        <f>IF(AND(G82=1,R82=1),0,R82)</f>
        <v>1</v>
      </c>
      <c r="T82" s="24" t="s">
        <v>1746</v>
      </c>
      <c r="U82" s="49">
        <f>SUBSTITUTE(T82,".",",")*1</f>
        <v>0.11324947793036599</v>
      </c>
      <c r="V82" s="54">
        <f>IF(U82&gt;=0.1, 1, 0)</f>
        <v>1</v>
      </c>
      <c r="W82" s="25">
        <f>IF(U82&gt;=0.2, 1, 0)</f>
        <v>0</v>
      </c>
      <c r="X82" s="25">
        <f>IF(U82&gt;=0.3, 1, 0)</f>
        <v>0</v>
      </c>
      <c r="Y82" s="25">
        <f>IF(U82&gt;=0.4, 1, 0)</f>
        <v>0</v>
      </c>
      <c r="Z82" s="25">
        <f>IF(U82&gt;=0.5, 1, 0)</f>
        <v>0</v>
      </c>
      <c r="AA82" s="25">
        <f>IF(U82&gt;=0.6, 1, 0)</f>
        <v>0</v>
      </c>
      <c r="AB82" s="25">
        <f>IF(U82&gt;=0.7, 1, 0)</f>
        <v>0</v>
      </c>
      <c r="AC82" s="25">
        <f>IF(U82&gt;=0.8, 1, 0)</f>
        <v>0</v>
      </c>
      <c r="AD82" s="55">
        <f>IF(U82&gt;=0.9, 1, 0)</f>
        <v>0</v>
      </c>
    </row>
    <row r="83" spans="1:30" ht="20" customHeight="1" x14ac:dyDescent="0.2">
      <c r="A83" s="20" t="s">
        <v>262</v>
      </c>
      <c r="B83" s="33" t="str">
        <f>SUBSTITUTE(A83,"/Users/timomiessen/Desktop/imagesdk/blackmen1/","Image_")</f>
        <v>Image_BM_328.jpg</v>
      </c>
      <c r="C83" s="63" t="s">
        <v>4</v>
      </c>
      <c r="D83" s="22" t="s">
        <v>2973</v>
      </c>
      <c r="E83" s="23">
        <v>0</v>
      </c>
      <c r="F83" s="23">
        <v>0</v>
      </c>
      <c r="G83" s="23">
        <v>0</v>
      </c>
      <c r="H83" s="23">
        <v>1</v>
      </c>
      <c r="I83" s="23">
        <v>0</v>
      </c>
      <c r="J83" s="23">
        <v>0</v>
      </c>
      <c r="K83" s="23">
        <v>1</v>
      </c>
      <c r="L83" s="23">
        <v>0</v>
      </c>
      <c r="M83" s="23">
        <v>0</v>
      </c>
      <c r="N83" s="23">
        <v>0</v>
      </c>
      <c r="O83" s="23">
        <v>0</v>
      </c>
      <c r="P83" s="23">
        <v>1</v>
      </c>
      <c r="Q83" s="23">
        <v>0</v>
      </c>
      <c r="R83" s="23" cm="1">
        <f t="array" ref="R83">_xlfn.IFS(H83=1,1,K83=1,1,L83=1,1,M83=1,1,N83=1,1,P83=1,1,TRUE,0)</f>
        <v>1</v>
      </c>
      <c r="S83" s="64">
        <f>IF(AND(G83=1,R83=1),0,R83)</f>
        <v>1</v>
      </c>
      <c r="T83" s="24" t="s">
        <v>1747</v>
      </c>
      <c r="U83" s="49">
        <f>SUBSTITUTE(T83,".",",")*1</f>
        <v>0.72921352833509401</v>
      </c>
      <c r="V83" s="54">
        <f>IF(U83&gt;=0.1, 1, 0)</f>
        <v>1</v>
      </c>
      <c r="W83" s="25">
        <f>IF(U83&gt;=0.2, 1, 0)</f>
        <v>1</v>
      </c>
      <c r="X83" s="25">
        <f>IF(U83&gt;=0.3, 1, 0)</f>
        <v>1</v>
      </c>
      <c r="Y83" s="25">
        <f>IF(U83&gt;=0.4, 1, 0)</f>
        <v>1</v>
      </c>
      <c r="Z83" s="25">
        <f>IF(U83&gt;=0.5, 1, 0)</f>
        <v>1</v>
      </c>
      <c r="AA83" s="25">
        <f>IF(U83&gt;=0.6, 1, 0)</f>
        <v>1</v>
      </c>
      <c r="AB83" s="25">
        <f>IF(U83&gt;=0.7, 1, 0)</f>
        <v>1</v>
      </c>
      <c r="AC83" s="25">
        <f>IF(U83&gt;=0.8, 1, 0)</f>
        <v>0</v>
      </c>
      <c r="AD83" s="55">
        <f>IF(U83&gt;=0.9, 1, 0)</f>
        <v>0</v>
      </c>
    </row>
    <row r="84" spans="1:30" ht="20" customHeight="1" x14ac:dyDescent="0.2">
      <c r="A84" s="20" t="s">
        <v>263</v>
      </c>
      <c r="B84" s="33" t="str">
        <f>SUBSTITUTE(A84,"/Users/timomiessen/Desktop/imagesdk/blackmen1/","Image_")</f>
        <v>Image_BM_329.jpg</v>
      </c>
      <c r="C84" s="63" t="s">
        <v>4</v>
      </c>
      <c r="D84" s="22" t="s">
        <v>2973</v>
      </c>
      <c r="E84" s="23">
        <v>0</v>
      </c>
      <c r="F84" s="23">
        <v>0</v>
      </c>
      <c r="G84" s="23">
        <v>0</v>
      </c>
      <c r="H84" s="23">
        <v>1</v>
      </c>
      <c r="I84" s="23">
        <v>0</v>
      </c>
      <c r="J84" s="23">
        <v>0</v>
      </c>
      <c r="K84" s="23">
        <v>1</v>
      </c>
      <c r="L84" s="23">
        <v>0</v>
      </c>
      <c r="M84" s="23">
        <v>0</v>
      </c>
      <c r="N84" s="23">
        <v>0</v>
      </c>
      <c r="O84" s="23">
        <v>0</v>
      </c>
      <c r="P84" s="23">
        <v>1</v>
      </c>
      <c r="Q84" s="23">
        <v>0</v>
      </c>
      <c r="R84" s="23" cm="1">
        <f t="array" ref="R84">_xlfn.IFS(H84=1,1,K84=1,1,L84=1,1,M84=1,1,N84=1,1,P84=1,1,TRUE,0)</f>
        <v>1</v>
      </c>
      <c r="S84" s="64">
        <f>IF(AND(G84=1,R84=1),0,R84)</f>
        <v>1</v>
      </c>
      <c r="T84" s="24" t="s">
        <v>1748</v>
      </c>
      <c r="U84" s="49">
        <f>SUBSTITUTE(T84,".",",")*1</f>
        <v>0.87602669000625599</v>
      </c>
      <c r="V84" s="54">
        <f>IF(U84&gt;=0.1, 1, 0)</f>
        <v>1</v>
      </c>
      <c r="W84" s="25">
        <f>IF(U84&gt;=0.2, 1, 0)</f>
        <v>1</v>
      </c>
      <c r="X84" s="25">
        <f>IF(U84&gt;=0.3, 1, 0)</f>
        <v>1</v>
      </c>
      <c r="Y84" s="25">
        <f>IF(U84&gt;=0.4, 1, 0)</f>
        <v>1</v>
      </c>
      <c r="Z84" s="25">
        <f>IF(U84&gt;=0.5, 1, 0)</f>
        <v>1</v>
      </c>
      <c r="AA84" s="25">
        <f>IF(U84&gt;=0.6, 1, 0)</f>
        <v>1</v>
      </c>
      <c r="AB84" s="25">
        <f>IF(U84&gt;=0.7, 1, 0)</f>
        <v>1</v>
      </c>
      <c r="AC84" s="25">
        <f>IF(U84&gt;=0.8, 1, 0)</f>
        <v>1</v>
      </c>
      <c r="AD84" s="55">
        <f>IF(U84&gt;=0.9, 1, 0)</f>
        <v>0</v>
      </c>
    </row>
    <row r="85" spans="1:30" ht="20" customHeight="1" x14ac:dyDescent="0.2">
      <c r="A85" s="20" t="s">
        <v>265</v>
      </c>
      <c r="B85" s="33" t="str">
        <f>SUBSTITUTE(A85,"/Users/timomiessen/Desktop/imagesdk/blackmen1/","Image_")</f>
        <v>Image_BM_330.jpg</v>
      </c>
      <c r="C85" s="63" t="s">
        <v>4</v>
      </c>
      <c r="D85" s="22" t="s">
        <v>2973</v>
      </c>
      <c r="E85" s="23">
        <v>0</v>
      </c>
      <c r="F85" s="23">
        <v>0</v>
      </c>
      <c r="G85" s="23">
        <v>0</v>
      </c>
      <c r="H85" s="23">
        <v>1</v>
      </c>
      <c r="I85" s="23">
        <v>0</v>
      </c>
      <c r="J85" s="23">
        <v>0</v>
      </c>
      <c r="K85" s="23">
        <v>1</v>
      </c>
      <c r="L85" s="23">
        <v>0</v>
      </c>
      <c r="M85" s="23">
        <v>0</v>
      </c>
      <c r="N85" s="23">
        <v>0</v>
      </c>
      <c r="O85" s="23">
        <v>0</v>
      </c>
      <c r="P85" s="23">
        <v>1</v>
      </c>
      <c r="Q85" s="23">
        <v>0</v>
      </c>
      <c r="R85" s="23" cm="1">
        <f t="array" ref="R85">_xlfn.IFS(H85=1,1,K85=1,1,L85=1,1,M85=1,1,N85=1,1,P85=1,1,TRUE,0)</f>
        <v>1</v>
      </c>
      <c r="S85" s="64">
        <f>IF(AND(G85=1,R85=1),0,R85)</f>
        <v>1</v>
      </c>
      <c r="T85" s="24" t="s">
        <v>1750</v>
      </c>
      <c r="U85" s="49">
        <f>SUBSTITUTE(T85,".",",")*1</f>
        <v>0.443966835737228</v>
      </c>
      <c r="V85" s="54">
        <f>IF(U85&gt;=0.1, 1, 0)</f>
        <v>1</v>
      </c>
      <c r="W85" s="25">
        <f>IF(U85&gt;=0.2, 1, 0)</f>
        <v>1</v>
      </c>
      <c r="X85" s="25">
        <f>IF(U85&gt;=0.3, 1, 0)</f>
        <v>1</v>
      </c>
      <c r="Y85" s="25">
        <f>IF(U85&gt;=0.4, 1, 0)</f>
        <v>1</v>
      </c>
      <c r="Z85" s="25">
        <f>IF(U85&gt;=0.5, 1, 0)</f>
        <v>0</v>
      </c>
      <c r="AA85" s="25">
        <f>IF(U85&gt;=0.6, 1, 0)</f>
        <v>0</v>
      </c>
      <c r="AB85" s="25">
        <f>IF(U85&gt;=0.7, 1, 0)</f>
        <v>0</v>
      </c>
      <c r="AC85" s="25">
        <f>IF(U85&gt;=0.8, 1, 0)</f>
        <v>0</v>
      </c>
      <c r="AD85" s="55">
        <f>IF(U85&gt;=0.9, 1, 0)</f>
        <v>0</v>
      </c>
    </row>
    <row r="86" spans="1:30" ht="20" customHeight="1" x14ac:dyDescent="0.2">
      <c r="A86" s="20" t="s">
        <v>266</v>
      </c>
      <c r="B86" s="33" t="str">
        <f>SUBSTITUTE(A86,"/Users/timomiessen/Desktop/imagesdk/blackmen1/","Image_")</f>
        <v>Image_BM_331.jpg</v>
      </c>
      <c r="C86" s="63" t="s">
        <v>4</v>
      </c>
      <c r="D86" s="22" t="s">
        <v>2973</v>
      </c>
      <c r="E86" s="23">
        <v>0</v>
      </c>
      <c r="F86" s="23">
        <v>0</v>
      </c>
      <c r="G86" s="23">
        <v>0</v>
      </c>
      <c r="H86" s="23">
        <v>1</v>
      </c>
      <c r="I86" s="23">
        <v>0</v>
      </c>
      <c r="J86" s="23">
        <v>0</v>
      </c>
      <c r="K86" s="23">
        <v>1</v>
      </c>
      <c r="L86" s="23">
        <v>0</v>
      </c>
      <c r="M86" s="23">
        <v>0</v>
      </c>
      <c r="N86" s="23">
        <v>0</v>
      </c>
      <c r="O86" s="23">
        <v>0</v>
      </c>
      <c r="P86" s="23">
        <v>1</v>
      </c>
      <c r="Q86" s="23">
        <v>0</v>
      </c>
      <c r="R86" s="23" cm="1">
        <f t="array" ref="R86">_xlfn.IFS(H86=1,1,K86=1,1,L86=1,1,M86=1,1,N86=1,1,P86=1,1,TRUE,0)</f>
        <v>1</v>
      </c>
      <c r="S86" s="64">
        <f>IF(AND(G86=1,R86=1),0,R86)</f>
        <v>1</v>
      </c>
      <c r="T86" s="24" t="s">
        <v>1751</v>
      </c>
      <c r="U86" s="49">
        <f>SUBSTITUTE(T86,".",",")*1</f>
        <v>0.28489301353692997</v>
      </c>
      <c r="V86" s="54">
        <f>IF(U86&gt;=0.1, 1, 0)</f>
        <v>1</v>
      </c>
      <c r="W86" s="25">
        <f>IF(U86&gt;=0.2, 1, 0)</f>
        <v>1</v>
      </c>
      <c r="X86" s="25">
        <f>IF(U86&gt;=0.3, 1, 0)</f>
        <v>0</v>
      </c>
      <c r="Y86" s="25">
        <f>IF(U86&gt;=0.4, 1, 0)</f>
        <v>0</v>
      </c>
      <c r="Z86" s="25">
        <f>IF(U86&gt;=0.5, 1, 0)</f>
        <v>0</v>
      </c>
      <c r="AA86" s="25">
        <f>IF(U86&gt;=0.6, 1, 0)</f>
        <v>0</v>
      </c>
      <c r="AB86" s="25">
        <f>IF(U86&gt;=0.7, 1, 0)</f>
        <v>0</v>
      </c>
      <c r="AC86" s="25">
        <f>IF(U86&gt;=0.8, 1, 0)</f>
        <v>0</v>
      </c>
      <c r="AD86" s="55">
        <f>IF(U86&gt;=0.9, 1, 0)</f>
        <v>0</v>
      </c>
    </row>
    <row r="87" spans="1:30" ht="20" customHeight="1" x14ac:dyDescent="0.2">
      <c r="A87" s="20" t="s">
        <v>267</v>
      </c>
      <c r="B87" s="33" t="str">
        <f>SUBSTITUTE(A87,"/Users/timomiessen/Desktop/imagesdk/blackmen1/","Image_")</f>
        <v>Image_BM_332.jpg</v>
      </c>
      <c r="C87" s="63" t="s">
        <v>4</v>
      </c>
      <c r="D87" s="22" t="s">
        <v>2973</v>
      </c>
      <c r="E87" s="23">
        <v>0</v>
      </c>
      <c r="F87" s="23">
        <v>0</v>
      </c>
      <c r="G87" s="23">
        <v>0</v>
      </c>
      <c r="H87" s="23">
        <v>1</v>
      </c>
      <c r="I87" s="23">
        <v>0</v>
      </c>
      <c r="J87" s="23">
        <v>0</v>
      </c>
      <c r="K87" s="23">
        <v>1</v>
      </c>
      <c r="L87" s="23">
        <v>0</v>
      </c>
      <c r="M87" s="23">
        <v>0</v>
      </c>
      <c r="N87" s="23">
        <v>0</v>
      </c>
      <c r="O87" s="23">
        <v>0</v>
      </c>
      <c r="P87" s="23">
        <v>1</v>
      </c>
      <c r="Q87" s="23">
        <v>0</v>
      </c>
      <c r="R87" s="23" cm="1">
        <f t="array" ref="R87">_xlfn.IFS(H87=1,1,K87=1,1,L87=1,1,M87=1,1,N87=1,1,P87=1,1,TRUE,0)</f>
        <v>1</v>
      </c>
      <c r="S87" s="64">
        <f>IF(AND(G87=1,R87=1),0,R87)</f>
        <v>1</v>
      </c>
      <c r="T87" s="24" t="s">
        <v>1752</v>
      </c>
      <c r="U87" s="49">
        <f>SUBSTITUTE(T87,".",",")*1</f>
        <v>0.56079167313873701</v>
      </c>
      <c r="V87" s="54">
        <f>IF(U87&gt;=0.1, 1, 0)</f>
        <v>1</v>
      </c>
      <c r="W87" s="25">
        <f>IF(U87&gt;=0.2, 1, 0)</f>
        <v>1</v>
      </c>
      <c r="X87" s="25">
        <f>IF(U87&gt;=0.3, 1, 0)</f>
        <v>1</v>
      </c>
      <c r="Y87" s="25">
        <f>IF(U87&gt;=0.4, 1, 0)</f>
        <v>1</v>
      </c>
      <c r="Z87" s="25">
        <f>IF(U87&gt;=0.5, 1, 0)</f>
        <v>1</v>
      </c>
      <c r="AA87" s="25">
        <f>IF(U87&gt;=0.6, 1, 0)</f>
        <v>0</v>
      </c>
      <c r="AB87" s="25">
        <f>IF(U87&gt;=0.7, 1, 0)</f>
        <v>0</v>
      </c>
      <c r="AC87" s="25">
        <f>IF(U87&gt;=0.8, 1, 0)</f>
        <v>0</v>
      </c>
      <c r="AD87" s="55">
        <f>IF(U87&gt;=0.9, 1, 0)</f>
        <v>0</v>
      </c>
    </row>
    <row r="88" spans="1:30" ht="20" customHeight="1" x14ac:dyDescent="0.2">
      <c r="A88" s="20" t="s">
        <v>268</v>
      </c>
      <c r="B88" s="33" t="str">
        <f>SUBSTITUTE(A88,"/Users/timomiessen/Desktop/imagesdk/blackmen1/","Image_")</f>
        <v>Image_BM_333.jpg</v>
      </c>
      <c r="C88" s="63" t="s">
        <v>4</v>
      </c>
      <c r="D88" s="22" t="s">
        <v>2973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1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 cm="1">
        <f t="array" ref="R88">_xlfn.IFS(H88=1,1,K88=1,1,L88=1,1,M88=1,1,N88=1,1,P88=1,1,TRUE,0)</f>
        <v>1</v>
      </c>
      <c r="S88" s="64">
        <f>IF(AND(G88=1,R88=1),0,R88)</f>
        <v>1</v>
      </c>
      <c r="T88" s="24" t="s">
        <v>1753</v>
      </c>
      <c r="U88" s="49">
        <f>SUBSTITUTE(T88,".",",")*1</f>
        <v>0.30692313611507399</v>
      </c>
      <c r="V88" s="54">
        <f>IF(U88&gt;=0.1, 1, 0)</f>
        <v>1</v>
      </c>
      <c r="W88" s="25">
        <f>IF(U88&gt;=0.2, 1, 0)</f>
        <v>1</v>
      </c>
      <c r="X88" s="25">
        <f>IF(U88&gt;=0.3, 1, 0)</f>
        <v>1</v>
      </c>
      <c r="Y88" s="25">
        <f>IF(U88&gt;=0.4, 1, 0)</f>
        <v>0</v>
      </c>
      <c r="Z88" s="25">
        <f>IF(U88&gt;=0.5, 1, 0)</f>
        <v>0</v>
      </c>
      <c r="AA88" s="25">
        <f>IF(U88&gt;=0.6, 1, 0)</f>
        <v>0</v>
      </c>
      <c r="AB88" s="25">
        <f>IF(U88&gt;=0.7, 1, 0)</f>
        <v>0</v>
      </c>
      <c r="AC88" s="25">
        <f>IF(U88&gt;=0.8, 1, 0)</f>
        <v>0</v>
      </c>
      <c r="AD88" s="55">
        <f>IF(U88&gt;=0.9, 1, 0)</f>
        <v>0</v>
      </c>
    </row>
    <row r="89" spans="1:30" ht="20" customHeight="1" x14ac:dyDescent="0.2">
      <c r="A89" s="20" t="s">
        <v>269</v>
      </c>
      <c r="B89" s="33" t="str">
        <f>SUBSTITUTE(A89,"/Users/timomiessen/Desktop/imagesdk/blackmen1/","Image_")</f>
        <v>Image_BM_334.jpg</v>
      </c>
      <c r="C89" s="63" t="s">
        <v>4</v>
      </c>
      <c r="D89" s="22" t="s">
        <v>2973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1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 cm="1">
        <f t="array" ref="R89">_xlfn.IFS(H89=1,1,K89=1,1,L89=1,1,M89=1,1,N89=1,1,P89=1,1,TRUE,0)</f>
        <v>1</v>
      </c>
      <c r="S89" s="64">
        <f>IF(AND(G89=1,R89=1),0,R89)</f>
        <v>1</v>
      </c>
      <c r="T89" s="24" t="s">
        <v>1754</v>
      </c>
      <c r="U89" s="49">
        <f>SUBSTITUTE(T89,".",",")*1</f>
        <v>0.11708847433328599</v>
      </c>
      <c r="V89" s="54">
        <f>IF(U89&gt;=0.1, 1, 0)</f>
        <v>1</v>
      </c>
      <c r="W89" s="25">
        <f>IF(U89&gt;=0.2, 1, 0)</f>
        <v>0</v>
      </c>
      <c r="X89" s="25">
        <f>IF(U89&gt;=0.3, 1, 0)</f>
        <v>0</v>
      </c>
      <c r="Y89" s="25">
        <f>IF(U89&gt;=0.4, 1, 0)</f>
        <v>0</v>
      </c>
      <c r="Z89" s="25">
        <f>IF(U89&gt;=0.5, 1, 0)</f>
        <v>0</v>
      </c>
      <c r="AA89" s="25">
        <f>IF(U89&gt;=0.6, 1, 0)</f>
        <v>0</v>
      </c>
      <c r="AB89" s="25">
        <f>IF(U89&gt;=0.7, 1, 0)</f>
        <v>0</v>
      </c>
      <c r="AC89" s="25">
        <f>IF(U89&gt;=0.8, 1, 0)</f>
        <v>0</v>
      </c>
      <c r="AD89" s="55">
        <f>IF(U89&gt;=0.9, 1, 0)</f>
        <v>0</v>
      </c>
    </row>
    <row r="90" spans="1:30" ht="20" customHeight="1" x14ac:dyDescent="0.2">
      <c r="A90" s="20" t="s">
        <v>270</v>
      </c>
      <c r="B90" s="33" t="str">
        <f>SUBSTITUTE(A90,"/Users/timomiessen/Desktop/imagesdk/blackmen1/","Image_")</f>
        <v>Image_BM_335.jpg</v>
      </c>
      <c r="C90" s="63" t="s">
        <v>4</v>
      </c>
      <c r="D90" s="22" t="s">
        <v>2973</v>
      </c>
      <c r="E90" s="23">
        <v>0</v>
      </c>
      <c r="F90" s="23">
        <v>0</v>
      </c>
      <c r="G90" s="23">
        <v>0</v>
      </c>
      <c r="H90" s="23">
        <v>0</v>
      </c>
      <c r="I90" s="23">
        <v>1</v>
      </c>
      <c r="J90" s="23">
        <v>0</v>
      </c>
      <c r="K90" s="23">
        <v>1</v>
      </c>
      <c r="L90" s="23">
        <v>0</v>
      </c>
      <c r="M90" s="23">
        <v>0</v>
      </c>
      <c r="N90" s="23">
        <v>0</v>
      </c>
      <c r="O90" s="23">
        <v>0</v>
      </c>
      <c r="P90" s="23">
        <v>1</v>
      </c>
      <c r="Q90" s="23">
        <v>0</v>
      </c>
      <c r="R90" s="23" cm="1">
        <f t="array" ref="R90">_xlfn.IFS(H90=1,1,K90=1,1,L90=1,1,M90=1,1,N90=1,1,P90=1,1,TRUE,0)</f>
        <v>1</v>
      </c>
      <c r="S90" s="64">
        <f>IF(AND(G90=1,R90=1),0,R90)</f>
        <v>1</v>
      </c>
      <c r="T90" s="24" t="s">
        <v>1755</v>
      </c>
      <c r="U90" s="49">
        <f>SUBSTITUTE(T90,".",",")*1</f>
        <v>0.16291457787156099</v>
      </c>
      <c r="V90" s="54">
        <f>IF(U90&gt;=0.1, 1, 0)</f>
        <v>1</v>
      </c>
      <c r="W90" s="25">
        <f>IF(U90&gt;=0.2, 1, 0)</f>
        <v>0</v>
      </c>
      <c r="X90" s="25">
        <f>IF(U90&gt;=0.3, 1, 0)</f>
        <v>0</v>
      </c>
      <c r="Y90" s="25">
        <f>IF(U90&gt;=0.4, 1, 0)</f>
        <v>0</v>
      </c>
      <c r="Z90" s="25">
        <f>IF(U90&gt;=0.5, 1, 0)</f>
        <v>0</v>
      </c>
      <c r="AA90" s="25">
        <f>IF(U90&gt;=0.6, 1, 0)</f>
        <v>0</v>
      </c>
      <c r="AB90" s="25">
        <f>IF(U90&gt;=0.7, 1, 0)</f>
        <v>0</v>
      </c>
      <c r="AC90" s="25">
        <f>IF(U90&gt;=0.8, 1, 0)</f>
        <v>0</v>
      </c>
      <c r="AD90" s="55">
        <f>IF(U90&gt;=0.9, 1, 0)</f>
        <v>0</v>
      </c>
    </row>
    <row r="91" spans="1:30" ht="20" customHeight="1" x14ac:dyDescent="0.2">
      <c r="A91" s="20" t="s">
        <v>271</v>
      </c>
      <c r="B91" s="33" t="str">
        <f>SUBSTITUTE(A91,"/Users/timomiessen/Desktop/imagesdk/blackmen1/","Image_")</f>
        <v>Image_BM_336.jpg</v>
      </c>
      <c r="C91" s="63" t="s">
        <v>4</v>
      </c>
      <c r="D91" s="22" t="s">
        <v>2973</v>
      </c>
      <c r="E91" s="23">
        <v>0</v>
      </c>
      <c r="F91" s="23">
        <v>0</v>
      </c>
      <c r="G91" s="23">
        <v>0</v>
      </c>
      <c r="H91" s="23">
        <v>0</v>
      </c>
      <c r="I91" s="23">
        <v>1</v>
      </c>
      <c r="J91" s="23">
        <v>0</v>
      </c>
      <c r="K91" s="23">
        <v>1</v>
      </c>
      <c r="L91" s="23">
        <v>0</v>
      </c>
      <c r="M91" s="23">
        <v>0</v>
      </c>
      <c r="N91" s="23">
        <v>0</v>
      </c>
      <c r="O91" s="23">
        <v>0</v>
      </c>
      <c r="P91" s="23">
        <v>1</v>
      </c>
      <c r="Q91" s="23">
        <v>0</v>
      </c>
      <c r="R91" s="23" cm="1">
        <f t="array" ref="R91">_xlfn.IFS(H91=1,1,K91=1,1,L91=1,1,M91=1,1,N91=1,1,P91=1,1,TRUE,0)</f>
        <v>1</v>
      </c>
      <c r="S91" s="64">
        <f>IF(AND(G91=1,R91=1),0,R91)</f>
        <v>1</v>
      </c>
      <c r="T91" s="24" t="s">
        <v>1756</v>
      </c>
      <c r="U91" s="49">
        <f>SUBSTITUTE(T91,".",",")*1</f>
        <v>0.33087909780442698</v>
      </c>
      <c r="V91" s="54">
        <f>IF(U91&gt;=0.1, 1, 0)</f>
        <v>1</v>
      </c>
      <c r="W91" s="25">
        <f>IF(U91&gt;=0.2, 1, 0)</f>
        <v>1</v>
      </c>
      <c r="X91" s="25">
        <f>IF(U91&gt;=0.3, 1, 0)</f>
        <v>1</v>
      </c>
      <c r="Y91" s="25">
        <f>IF(U91&gt;=0.4, 1, 0)</f>
        <v>0</v>
      </c>
      <c r="Z91" s="25">
        <f>IF(U91&gt;=0.5, 1, 0)</f>
        <v>0</v>
      </c>
      <c r="AA91" s="25">
        <f>IF(U91&gt;=0.6, 1, 0)</f>
        <v>0</v>
      </c>
      <c r="AB91" s="25">
        <f>IF(U91&gt;=0.7, 1, 0)</f>
        <v>0</v>
      </c>
      <c r="AC91" s="25">
        <f>IF(U91&gt;=0.8, 1, 0)</f>
        <v>0</v>
      </c>
      <c r="AD91" s="55">
        <f>IF(U91&gt;=0.9, 1, 0)</f>
        <v>0</v>
      </c>
    </row>
    <row r="92" spans="1:30" ht="20" customHeight="1" x14ac:dyDescent="0.2">
      <c r="A92" s="20" t="s">
        <v>1445</v>
      </c>
      <c r="B92" s="33" t="str">
        <f>SUBSTITUTE(A92,"/Users/timomiessen/Desktop/imagesdk/blackmen1/","Image_")</f>
        <v>Image_BM_337.jpg</v>
      </c>
      <c r="C92" s="63" t="s">
        <v>4</v>
      </c>
      <c r="D92" s="22" t="s">
        <v>2973</v>
      </c>
      <c r="E92" s="23">
        <v>0</v>
      </c>
      <c r="F92" s="23">
        <v>0</v>
      </c>
      <c r="G92" s="23">
        <v>0</v>
      </c>
      <c r="H92" s="23">
        <v>0</v>
      </c>
      <c r="I92" s="23">
        <v>1</v>
      </c>
      <c r="J92" s="23">
        <v>0</v>
      </c>
      <c r="K92" s="23">
        <v>1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 cm="1">
        <f t="array" ref="R92">_xlfn.IFS(H92=1,1,K92=1,1,L92=1,1,M92=1,1,N92=1,1,P92=1,1,TRUE,0)</f>
        <v>1</v>
      </c>
      <c r="S92" s="64">
        <f>IF(AND(G92=1,R92=1),0,R92)</f>
        <v>1</v>
      </c>
      <c r="T92" s="24" t="s">
        <v>1757</v>
      </c>
      <c r="U92" s="49">
        <f>SUBSTITUTE(T92,".",",")*1</f>
        <v>0.191534839570522</v>
      </c>
      <c r="V92" s="54">
        <f>IF(U92&gt;=0.1, 1, 0)</f>
        <v>1</v>
      </c>
      <c r="W92" s="25">
        <f>IF(U92&gt;=0.2, 1, 0)</f>
        <v>0</v>
      </c>
      <c r="X92" s="25">
        <f>IF(U92&gt;=0.3, 1, 0)</f>
        <v>0</v>
      </c>
      <c r="Y92" s="25">
        <f>IF(U92&gt;=0.4, 1, 0)</f>
        <v>0</v>
      </c>
      <c r="Z92" s="25">
        <f>IF(U92&gt;=0.5, 1, 0)</f>
        <v>0</v>
      </c>
      <c r="AA92" s="25">
        <f>IF(U92&gt;=0.6, 1, 0)</f>
        <v>0</v>
      </c>
      <c r="AB92" s="25">
        <f>IF(U92&gt;=0.7, 1, 0)</f>
        <v>0</v>
      </c>
      <c r="AC92" s="25">
        <f>IF(U92&gt;=0.8, 1, 0)</f>
        <v>0</v>
      </c>
      <c r="AD92" s="55">
        <f>IF(U92&gt;=0.9, 1, 0)</f>
        <v>0</v>
      </c>
    </row>
    <row r="93" spans="1:30" ht="20" customHeight="1" x14ac:dyDescent="0.2">
      <c r="A93" s="20" t="s">
        <v>1447</v>
      </c>
      <c r="B93" s="33" t="str">
        <f>SUBSTITUTE(A93,"/Users/timomiessen/Desktop/imagesdk/blackmen1/","Image_")</f>
        <v>Image_BM_338.jpg</v>
      </c>
      <c r="C93" s="63" t="s">
        <v>4</v>
      </c>
      <c r="D93" s="22" t="s">
        <v>2973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1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 cm="1">
        <f t="array" ref="R93">_xlfn.IFS(H93=1,1,K93=1,1,L93=1,1,M93=1,1,N93=1,1,P93=1,1,TRUE,0)</f>
        <v>1</v>
      </c>
      <c r="S93" s="64">
        <f>IF(AND(G93=1,R93=1),0,R93)</f>
        <v>1</v>
      </c>
      <c r="T93" s="24" t="s">
        <v>1758</v>
      </c>
      <c r="U93" s="49">
        <f>SUBSTITUTE(T93,".",",")*1</f>
        <v>0.33667916059494002</v>
      </c>
      <c r="V93" s="54">
        <f>IF(U93&gt;=0.1, 1, 0)</f>
        <v>1</v>
      </c>
      <c r="W93" s="25">
        <f>IF(U93&gt;=0.2, 1, 0)</f>
        <v>1</v>
      </c>
      <c r="X93" s="25">
        <f>IF(U93&gt;=0.3, 1, 0)</f>
        <v>1</v>
      </c>
      <c r="Y93" s="25">
        <f>IF(U93&gt;=0.4, 1, 0)</f>
        <v>0</v>
      </c>
      <c r="Z93" s="25">
        <f>IF(U93&gt;=0.5, 1, 0)</f>
        <v>0</v>
      </c>
      <c r="AA93" s="25">
        <f>IF(U93&gt;=0.6, 1, 0)</f>
        <v>0</v>
      </c>
      <c r="AB93" s="25">
        <f>IF(U93&gt;=0.7, 1, 0)</f>
        <v>0</v>
      </c>
      <c r="AC93" s="25">
        <f>IF(U93&gt;=0.8, 1, 0)</f>
        <v>0</v>
      </c>
      <c r="AD93" s="55">
        <f>IF(U93&gt;=0.9, 1, 0)</f>
        <v>0</v>
      </c>
    </row>
    <row r="94" spans="1:30" ht="20" customHeight="1" x14ac:dyDescent="0.2">
      <c r="A94" s="20" t="s">
        <v>1446</v>
      </c>
      <c r="B94" s="33" t="str">
        <f>SUBSTITUTE(A94,"/Users/timomiessen/Desktop/imagesdk/blackmen1/","Image_")</f>
        <v>Image_BM_339.jpg</v>
      </c>
      <c r="C94" s="63" t="s">
        <v>4</v>
      </c>
      <c r="D94" s="22" t="s">
        <v>2973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1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 cm="1">
        <f t="array" ref="R94">_xlfn.IFS(H94=1,1,K94=1,1,L94=1,1,M94=1,1,N94=1,1,P94=1,1,TRUE,0)</f>
        <v>1</v>
      </c>
      <c r="S94" s="64">
        <f>IF(AND(G94=1,R94=1),0,R94)</f>
        <v>1</v>
      </c>
      <c r="T94" s="24" t="s">
        <v>1759</v>
      </c>
      <c r="U94" s="49">
        <f>SUBSTITUTE(T94,".",",")*1</f>
        <v>0.22917654924094599</v>
      </c>
      <c r="V94" s="54">
        <f>IF(U94&gt;=0.1, 1, 0)</f>
        <v>1</v>
      </c>
      <c r="W94" s="25">
        <f>IF(U94&gt;=0.2, 1, 0)</f>
        <v>1</v>
      </c>
      <c r="X94" s="25">
        <f>IF(U94&gt;=0.3, 1, 0)</f>
        <v>0</v>
      </c>
      <c r="Y94" s="25">
        <f>IF(U94&gt;=0.4, 1, 0)</f>
        <v>0</v>
      </c>
      <c r="Z94" s="25">
        <f>IF(U94&gt;=0.5, 1, 0)</f>
        <v>0</v>
      </c>
      <c r="AA94" s="25">
        <f>IF(U94&gt;=0.6, 1, 0)</f>
        <v>0</v>
      </c>
      <c r="AB94" s="25">
        <f>IF(U94&gt;=0.7, 1, 0)</f>
        <v>0</v>
      </c>
      <c r="AC94" s="25">
        <f>IF(U94&gt;=0.8, 1, 0)</f>
        <v>0</v>
      </c>
      <c r="AD94" s="55">
        <f>IF(U94&gt;=0.9, 1, 0)</f>
        <v>0</v>
      </c>
    </row>
    <row r="95" spans="1:30" ht="20" customHeight="1" x14ac:dyDescent="0.2">
      <c r="A95" s="20" t="s">
        <v>1434</v>
      </c>
      <c r="B95" s="33" t="str">
        <f>SUBSTITUTE(A95,"/Users/timomiessen/Desktop/imagesdk/blackmen1/","Image_")</f>
        <v>Image_BM_340.jpg</v>
      </c>
      <c r="C95" s="63" t="s">
        <v>4</v>
      </c>
      <c r="D95" s="22" t="s">
        <v>2973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1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 cm="1">
        <f t="array" ref="R95">_xlfn.IFS(H95=1,1,K95=1,1,L95=1,1,M95=1,1,N95=1,1,P95=1,1,TRUE,0)</f>
        <v>1</v>
      </c>
      <c r="S95" s="64">
        <f>IF(AND(G95=1,R95=1),0,R95)</f>
        <v>1</v>
      </c>
      <c r="T95" s="24" t="s">
        <v>1761</v>
      </c>
      <c r="U95" s="49">
        <f>SUBSTITUTE(T95,".",",")*1</f>
        <v>0.56812375783920199</v>
      </c>
      <c r="V95" s="54">
        <f>IF(U95&gt;=0.1, 1, 0)</f>
        <v>1</v>
      </c>
      <c r="W95" s="25">
        <f>IF(U95&gt;=0.2, 1, 0)</f>
        <v>1</v>
      </c>
      <c r="X95" s="25">
        <f>IF(U95&gt;=0.3, 1, 0)</f>
        <v>1</v>
      </c>
      <c r="Y95" s="25">
        <f>IF(U95&gt;=0.4, 1, 0)</f>
        <v>1</v>
      </c>
      <c r="Z95" s="25">
        <f>IF(U95&gt;=0.5, 1, 0)</f>
        <v>1</v>
      </c>
      <c r="AA95" s="25">
        <f>IF(U95&gt;=0.6, 1, 0)</f>
        <v>0</v>
      </c>
      <c r="AB95" s="25">
        <f>IF(U95&gt;=0.7, 1, 0)</f>
        <v>0</v>
      </c>
      <c r="AC95" s="25">
        <f>IF(U95&gt;=0.8, 1, 0)</f>
        <v>0</v>
      </c>
      <c r="AD95" s="55">
        <f>IF(U95&gt;=0.9, 1, 0)</f>
        <v>0</v>
      </c>
    </row>
    <row r="96" spans="1:30" ht="20" customHeight="1" x14ac:dyDescent="0.2">
      <c r="A96" s="20" t="s">
        <v>1433</v>
      </c>
      <c r="B96" s="33" t="str">
        <f>SUBSTITUTE(A96,"/Users/timomiessen/Desktop/imagesdk/blackmen1/","Image_")</f>
        <v>Image_BM_341.jpg</v>
      </c>
      <c r="C96" s="63" t="s">
        <v>4</v>
      </c>
      <c r="D96" s="22" t="s">
        <v>2973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1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 cm="1">
        <f t="array" ref="R96">_xlfn.IFS(H96=1,1,K96=1,1,L96=1,1,M96=1,1,N96=1,1,P96=1,1,TRUE,0)</f>
        <v>1</v>
      </c>
      <c r="S96" s="64">
        <f>IF(AND(G96=1,R96=1),0,R96)</f>
        <v>1</v>
      </c>
      <c r="T96" s="24" t="s">
        <v>1762</v>
      </c>
      <c r="U96" s="49">
        <f>SUBSTITUTE(T96,".",",")*1</f>
        <v>0.307454753667116</v>
      </c>
      <c r="V96" s="54">
        <f>IF(U96&gt;=0.1, 1, 0)</f>
        <v>1</v>
      </c>
      <c r="W96" s="25">
        <f>IF(U96&gt;=0.2, 1, 0)</f>
        <v>1</v>
      </c>
      <c r="X96" s="25">
        <f>IF(U96&gt;=0.3, 1, 0)</f>
        <v>1</v>
      </c>
      <c r="Y96" s="25">
        <f>IF(U96&gt;=0.4, 1, 0)</f>
        <v>0</v>
      </c>
      <c r="Z96" s="25">
        <f>IF(U96&gt;=0.5, 1, 0)</f>
        <v>0</v>
      </c>
      <c r="AA96" s="25">
        <f>IF(U96&gt;=0.6, 1, 0)</f>
        <v>0</v>
      </c>
      <c r="AB96" s="25">
        <f>IF(U96&gt;=0.7, 1, 0)</f>
        <v>0</v>
      </c>
      <c r="AC96" s="25">
        <f>IF(U96&gt;=0.8, 1, 0)</f>
        <v>0</v>
      </c>
      <c r="AD96" s="55">
        <f>IF(U96&gt;=0.9, 1, 0)</f>
        <v>0</v>
      </c>
    </row>
    <row r="97" spans="1:30" ht="20" customHeight="1" x14ac:dyDescent="0.2">
      <c r="A97" s="20" t="s">
        <v>1430</v>
      </c>
      <c r="B97" s="33" t="str">
        <f>SUBSTITUTE(A97,"/Users/timomiessen/Desktop/imagesdk/blackmen1/","Image_")</f>
        <v>Image_BM_343.jpg</v>
      </c>
      <c r="C97" s="63" t="s">
        <v>4</v>
      </c>
      <c r="D97" s="22" t="s">
        <v>2973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1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 cm="1">
        <f t="array" ref="R97">_xlfn.IFS(H97=1,1,K97=1,1,L97=1,1,M97=1,1,N97=1,1,P97=1,1,TRUE,0)</f>
        <v>1</v>
      </c>
      <c r="S97" s="64">
        <f>IF(AND(G97=1,R97=1),0,R97)</f>
        <v>1</v>
      </c>
      <c r="T97" s="24" t="s">
        <v>1764</v>
      </c>
      <c r="U97" s="49">
        <f>SUBSTITUTE(T97,".",",")*1</f>
        <v>0.188618838787078</v>
      </c>
      <c r="V97" s="54">
        <f>IF(U97&gt;=0.1, 1, 0)</f>
        <v>1</v>
      </c>
      <c r="W97" s="25">
        <f>IF(U97&gt;=0.2, 1, 0)</f>
        <v>0</v>
      </c>
      <c r="X97" s="25">
        <f>IF(U97&gt;=0.3, 1, 0)</f>
        <v>0</v>
      </c>
      <c r="Y97" s="25">
        <f>IF(U97&gt;=0.4, 1, 0)</f>
        <v>0</v>
      </c>
      <c r="Z97" s="25">
        <f>IF(U97&gt;=0.5, 1, 0)</f>
        <v>0</v>
      </c>
      <c r="AA97" s="25">
        <f>IF(U97&gt;=0.6, 1, 0)</f>
        <v>0</v>
      </c>
      <c r="AB97" s="25">
        <f>IF(U97&gt;=0.7, 1, 0)</f>
        <v>0</v>
      </c>
      <c r="AC97" s="25">
        <f>IF(U97&gt;=0.8, 1, 0)</f>
        <v>0</v>
      </c>
      <c r="AD97" s="55">
        <f>IF(U97&gt;=0.9, 1, 0)</f>
        <v>0</v>
      </c>
    </row>
    <row r="98" spans="1:30" ht="20" customHeight="1" x14ac:dyDescent="0.2">
      <c r="A98" s="20" t="s">
        <v>1438</v>
      </c>
      <c r="B98" s="33" t="str">
        <f>SUBSTITUTE(A98,"/Users/timomiessen/Desktop/imagesdk/blackmen1/","Image_")</f>
        <v>Image_BM_344.jpg</v>
      </c>
      <c r="C98" s="63" t="s">
        <v>4</v>
      </c>
      <c r="D98" s="22" t="s">
        <v>2973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1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 cm="1">
        <f t="array" ref="R98">_xlfn.IFS(H98=1,1,K98=1,1,L98=1,1,M98=1,1,N98=1,1,P98=1,1,TRUE,0)</f>
        <v>1</v>
      </c>
      <c r="S98" s="64">
        <f>IF(AND(G98=1,R98=1),0,R98)</f>
        <v>1</v>
      </c>
      <c r="T98" s="24" t="s">
        <v>1765</v>
      </c>
      <c r="U98" s="49">
        <f>SUBSTITUTE(T98,".",",")*1</f>
        <v>0.52897976338863295</v>
      </c>
      <c r="V98" s="54">
        <f>IF(U98&gt;=0.1, 1, 0)</f>
        <v>1</v>
      </c>
      <c r="W98" s="25">
        <f>IF(U98&gt;=0.2, 1, 0)</f>
        <v>1</v>
      </c>
      <c r="X98" s="25">
        <f>IF(U98&gt;=0.3, 1, 0)</f>
        <v>1</v>
      </c>
      <c r="Y98" s="25">
        <f>IF(U98&gt;=0.4, 1, 0)</f>
        <v>1</v>
      </c>
      <c r="Z98" s="25">
        <f>IF(U98&gt;=0.5, 1, 0)</f>
        <v>1</v>
      </c>
      <c r="AA98" s="25">
        <f>IF(U98&gt;=0.6, 1, 0)</f>
        <v>0</v>
      </c>
      <c r="AB98" s="25">
        <f>IF(U98&gt;=0.7, 1, 0)</f>
        <v>0</v>
      </c>
      <c r="AC98" s="25">
        <f>IF(U98&gt;=0.8, 1, 0)</f>
        <v>0</v>
      </c>
      <c r="AD98" s="55">
        <f>IF(U98&gt;=0.9, 1, 0)</f>
        <v>0</v>
      </c>
    </row>
    <row r="99" spans="1:30" ht="20" customHeight="1" x14ac:dyDescent="0.2">
      <c r="A99" s="20" t="s">
        <v>1444</v>
      </c>
      <c r="B99" s="33" t="str">
        <f>SUBSTITUTE(A99,"/Users/timomiessen/Desktop/imagesdk/blackmen1/","Image_")</f>
        <v>Image_BM_346.jpg</v>
      </c>
      <c r="C99" s="63" t="s">
        <v>4</v>
      </c>
      <c r="D99" s="22" t="s">
        <v>2973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1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 cm="1">
        <f t="array" ref="R99">_xlfn.IFS(H99=1,1,K99=1,1,L99=1,1,M99=1,1,N99=1,1,P99=1,1,TRUE,0)</f>
        <v>1</v>
      </c>
      <c r="S99" s="64">
        <f>IF(AND(G99=1,R99=1),0,R99)</f>
        <v>1</v>
      </c>
      <c r="T99" s="24" t="s">
        <v>1767</v>
      </c>
      <c r="U99" s="49">
        <f>SUBSTITUTE(T99,".",",")*1</f>
        <v>9.57850087434053E-2</v>
      </c>
      <c r="V99" s="54">
        <f>IF(U99&gt;=0.1, 1, 0)</f>
        <v>0</v>
      </c>
      <c r="W99" s="25">
        <f>IF(U99&gt;=0.2, 1, 0)</f>
        <v>0</v>
      </c>
      <c r="X99" s="25">
        <f>IF(U99&gt;=0.3, 1, 0)</f>
        <v>0</v>
      </c>
      <c r="Y99" s="25">
        <f>IF(U99&gt;=0.4, 1, 0)</f>
        <v>0</v>
      </c>
      <c r="Z99" s="25">
        <f>IF(U99&gt;=0.5, 1, 0)</f>
        <v>0</v>
      </c>
      <c r="AA99" s="25">
        <f>IF(U99&gt;=0.6, 1, 0)</f>
        <v>0</v>
      </c>
      <c r="AB99" s="25">
        <f>IF(U99&gt;=0.7, 1, 0)</f>
        <v>0</v>
      </c>
      <c r="AC99" s="25">
        <f>IF(U99&gt;=0.8, 1, 0)</f>
        <v>0</v>
      </c>
      <c r="AD99" s="55">
        <f>IF(U99&gt;=0.9, 1, 0)</f>
        <v>0</v>
      </c>
    </row>
    <row r="100" spans="1:30" ht="20" customHeight="1" x14ac:dyDescent="0.2">
      <c r="A100" s="20" t="s">
        <v>1441</v>
      </c>
      <c r="B100" s="33" t="str">
        <f>SUBSTITUTE(A100,"/Users/timomiessen/Desktop/imagesdk/blackmen1/","Image_")</f>
        <v>Image_BM_347.jpg</v>
      </c>
      <c r="C100" s="63" t="s">
        <v>4</v>
      </c>
      <c r="D100" s="22" t="s">
        <v>2973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1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 cm="1">
        <f t="array" ref="R100">_xlfn.IFS(H100=1,1,K100=1,1,L100=1,1,M100=1,1,N100=1,1,P100=1,1,TRUE,0)</f>
        <v>1</v>
      </c>
      <c r="S100" s="64">
        <f>IF(AND(G100=1,R100=1),0,R100)</f>
        <v>1</v>
      </c>
      <c r="T100" s="24" t="s">
        <v>1768</v>
      </c>
      <c r="U100" s="49">
        <f>SUBSTITUTE(T100,".",",")*1</f>
        <v>0.54799918085336596</v>
      </c>
      <c r="V100" s="54">
        <f>IF(U100&gt;=0.1, 1, 0)</f>
        <v>1</v>
      </c>
      <c r="W100" s="25">
        <f>IF(U100&gt;=0.2, 1, 0)</f>
        <v>1</v>
      </c>
      <c r="X100" s="25">
        <f>IF(U100&gt;=0.3, 1, 0)</f>
        <v>1</v>
      </c>
      <c r="Y100" s="25">
        <f>IF(U100&gt;=0.4, 1, 0)</f>
        <v>1</v>
      </c>
      <c r="Z100" s="25">
        <f>IF(U100&gt;=0.5, 1, 0)</f>
        <v>1</v>
      </c>
      <c r="AA100" s="25">
        <f>IF(U100&gt;=0.6, 1, 0)</f>
        <v>0</v>
      </c>
      <c r="AB100" s="25">
        <f>IF(U100&gt;=0.7, 1, 0)</f>
        <v>0</v>
      </c>
      <c r="AC100" s="25">
        <f>IF(U100&gt;=0.8, 1, 0)</f>
        <v>0</v>
      </c>
      <c r="AD100" s="55">
        <f>IF(U100&gt;=0.9, 1, 0)</f>
        <v>0</v>
      </c>
    </row>
    <row r="101" spans="1:30" ht="20" customHeight="1" x14ac:dyDescent="0.2">
      <c r="A101" s="20" t="s">
        <v>1450</v>
      </c>
      <c r="B101" s="33" t="str">
        <f>SUBSTITUTE(A101,"/Users/timomiessen/Desktop/imagesdk/blackmen1/","Image_")</f>
        <v>Image_BM_348.jpg</v>
      </c>
      <c r="C101" s="63" t="s">
        <v>4</v>
      </c>
      <c r="D101" s="22" t="s">
        <v>2973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1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 cm="1">
        <f t="array" ref="R101">_xlfn.IFS(H101=1,1,K101=1,1,L101=1,1,M101=1,1,N101=1,1,P101=1,1,TRUE,0)</f>
        <v>1</v>
      </c>
      <c r="S101" s="64">
        <f>IF(AND(G101=1,R101=1),0,R101)</f>
        <v>1</v>
      </c>
      <c r="T101" s="24" t="s">
        <v>1769</v>
      </c>
      <c r="U101" s="49">
        <f>SUBSTITUTE(T101,".",",")*1</f>
        <v>0.23723066598176901</v>
      </c>
      <c r="V101" s="54">
        <f>IF(U101&gt;=0.1, 1, 0)</f>
        <v>1</v>
      </c>
      <c r="W101" s="25">
        <f>IF(U101&gt;=0.2, 1, 0)</f>
        <v>1</v>
      </c>
      <c r="X101" s="25">
        <f>IF(U101&gt;=0.3, 1, 0)</f>
        <v>0</v>
      </c>
      <c r="Y101" s="25">
        <f>IF(U101&gt;=0.4, 1, 0)</f>
        <v>0</v>
      </c>
      <c r="Z101" s="25">
        <f>IF(U101&gt;=0.5, 1, 0)</f>
        <v>0</v>
      </c>
      <c r="AA101" s="25">
        <f>IF(U101&gt;=0.6, 1, 0)</f>
        <v>0</v>
      </c>
      <c r="AB101" s="25">
        <f>IF(U101&gt;=0.7, 1, 0)</f>
        <v>0</v>
      </c>
      <c r="AC101" s="25">
        <f>IF(U101&gt;=0.8, 1, 0)</f>
        <v>0</v>
      </c>
      <c r="AD101" s="55">
        <f>IF(U101&gt;=0.9, 1, 0)</f>
        <v>0</v>
      </c>
    </row>
    <row r="102" spans="1:30" ht="20" customHeight="1" x14ac:dyDescent="0.2">
      <c r="A102" s="20" t="s">
        <v>1453</v>
      </c>
      <c r="B102" s="33" t="str">
        <f>SUBSTITUTE(A102,"/Users/timomiessen/Desktop/imagesdk/blackmen1/","Image_")</f>
        <v>Image_BM_349.jpg</v>
      </c>
      <c r="C102" s="63" t="s">
        <v>4</v>
      </c>
      <c r="D102" s="22" t="s">
        <v>2973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1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 cm="1">
        <f t="array" ref="R102">_xlfn.IFS(H102=1,1,K102=1,1,L102=1,1,M102=1,1,N102=1,1,P102=1,1,TRUE,0)</f>
        <v>1</v>
      </c>
      <c r="S102" s="64">
        <f>IF(AND(G102=1,R102=1),0,R102)</f>
        <v>1</v>
      </c>
      <c r="T102" s="24" t="s">
        <v>1770</v>
      </c>
      <c r="U102" s="49">
        <f>SUBSTITUTE(T102,".",",")*1</f>
        <v>0.32212136685848197</v>
      </c>
      <c r="V102" s="54">
        <f>IF(U102&gt;=0.1, 1, 0)</f>
        <v>1</v>
      </c>
      <c r="W102" s="25">
        <f>IF(U102&gt;=0.2, 1, 0)</f>
        <v>1</v>
      </c>
      <c r="X102" s="25">
        <f>IF(U102&gt;=0.3, 1, 0)</f>
        <v>1</v>
      </c>
      <c r="Y102" s="25">
        <f>IF(U102&gt;=0.4, 1, 0)</f>
        <v>0</v>
      </c>
      <c r="Z102" s="25">
        <f>IF(U102&gt;=0.5, 1, 0)</f>
        <v>0</v>
      </c>
      <c r="AA102" s="25">
        <f>IF(U102&gt;=0.6, 1, 0)</f>
        <v>0</v>
      </c>
      <c r="AB102" s="25">
        <f>IF(U102&gt;=0.7, 1, 0)</f>
        <v>0</v>
      </c>
      <c r="AC102" s="25">
        <f>IF(U102&gt;=0.8, 1, 0)</f>
        <v>0</v>
      </c>
      <c r="AD102" s="55">
        <f>IF(U102&gt;=0.9, 1, 0)</f>
        <v>0</v>
      </c>
    </row>
    <row r="103" spans="1:30" ht="20" customHeight="1" x14ac:dyDescent="0.2">
      <c r="A103" s="20" t="s">
        <v>1437</v>
      </c>
      <c r="B103" s="33" t="str">
        <f>SUBSTITUTE(A103,"/Users/timomiessen/Desktop/imagesdk/blackmen1/","Image_")</f>
        <v>Image_BM_350.jpg</v>
      </c>
      <c r="C103" s="63" t="s">
        <v>4</v>
      </c>
      <c r="D103" s="22" t="s">
        <v>2973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1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 cm="1">
        <f t="array" ref="R103">_xlfn.IFS(H103=1,1,K103=1,1,L103=1,1,M103=1,1,N103=1,1,P103=1,1,TRUE,0)</f>
        <v>1</v>
      </c>
      <c r="S103" s="64">
        <f>IF(AND(G103=1,R103=1),0,R103)</f>
        <v>1</v>
      </c>
      <c r="T103" s="24" t="s">
        <v>1772</v>
      </c>
      <c r="U103" s="49">
        <f>SUBSTITUTE(T103,".",",")*1</f>
        <v>3.00235515460371E-2</v>
      </c>
      <c r="V103" s="54">
        <f>IF(U103&gt;=0.1, 1, 0)</f>
        <v>0</v>
      </c>
      <c r="W103" s="25">
        <f>IF(U103&gt;=0.2, 1, 0)</f>
        <v>0</v>
      </c>
      <c r="X103" s="25">
        <f>IF(U103&gt;=0.3, 1, 0)</f>
        <v>0</v>
      </c>
      <c r="Y103" s="25">
        <f>IF(U103&gt;=0.4, 1, 0)</f>
        <v>0</v>
      </c>
      <c r="Z103" s="25">
        <f>IF(U103&gt;=0.5, 1, 0)</f>
        <v>0</v>
      </c>
      <c r="AA103" s="25">
        <f>IF(U103&gt;=0.6, 1, 0)</f>
        <v>0</v>
      </c>
      <c r="AB103" s="25">
        <f>IF(U103&gt;=0.7, 1, 0)</f>
        <v>0</v>
      </c>
      <c r="AC103" s="25">
        <f>IF(U103&gt;=0.8, 1, 0)</f>
        <v>0</v>
      </c>
      <c r="AD103" s="55">
        <f>IF(U103&gt;=0.9, 1, 0)</f>
        <v>0</v>
      </c>
    </row>
    <row r="104" spans="1:30" ht="20" customHeight="1" x14ac:dyDescent="0.2">
      <c r="A104" s="20" t="s">
        <v>1440</v>
      </c>
      <c r="B104" s="33" t="str">
        <f>SUBSTITUTE(A104,"/Users/timomiessen/Desktop/imagesdk/blackmen1/","Image_")</f>
        <v>Image_BM_351.jpg</v>
      </c>
      <c r="C104" s="63" t="s">
        <v>4</v>
      </c>
      <c r="D104" s="22" t="s">
        <v>2973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1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 cm="1">
        <f t="array" ref="R104">_xlfn.IFS(H104=1,1,K104=1,1,L104=1,1,M104=1,1,N104=1,1,P104=1,1,TRUE,0)</f>
        <v>1</v>
      </c>
      <c r="S104" s="64">
        <f>IF(AND(G104=1,R104=1),0,R104)</f>
        <v>1</v>
      </c>
      <c r="T104" s="24" t="s">
        <v>1773</v>
      </c>
      <c r="U104" s="49">
        <f>SUBSTITUTE(T104,".",",")*1</f>
        <v>4.4136706739664001E-2</v>
      </c>
      <c r="V104" s="54">
        <f>IF(U104&gt;=0.1, 1, 0)</f>
        <v>0</v>
      </c>
      <c r="W104" s="25">
        <f>IF(U104&gt;=0.2, 1, 0)</f>
        <v>0</v>
      </c>
      <c r="X104" s="25">
        <f>IF(U104&gt;=0.3, 1, 0)</f>
        <v>0</v>
      </c>
      <c r="Y104" s="25">
        <f>IF(U104&gt;=0.4, 1, 0)</f>
        <v>0</v>
      </c>
      <c r="Z104" s="25">
        <f>IF(U104&gt;=0.5, 1, 0)</f>
        <v>0</v>
      </c>
      <c r="AA104" s="25">
        <f>IF(U104&gt;=0.6, 1, 0)</f>
        <v>0</v>
      </c>
      <c r="AB104" s="25">
        <f>IF(U104&gt;=0.7, 1, 0)</f>
        <v>0</v>
      </c>
      <c r="AC104" s="25">
        <f>IF(U104&gt;=0.8, 1, 0)</f>
        <v>0</v>
      </c>
      <c r="AD104" s="55">
        <f>IF(U104&gt;=0.9, 1, 0)</f>
        <v>0</v>
      </c>
    </row>
    <row r="105" spans="1:30" ht="20" customHeight="1" x14ac:dyDescent="0.2">
      <c r="A105" s="20" t="s">
        <v>1443</v>
      </c>
      <c r="B105" s="33" t="str">
        <f>SUBSTITUTE(A105,"/Users/timomiessen/Desktop/imagesdk/blackmen1/","Image_")</f>
        <v>Image_BM_352.jpg</v>
      </c>
      <c r="C105" s="63" t="s">
        <v>4</v>
      </c>
      <c r="D105" s="22" t="s">
        <v>2973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1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 cm="1">
        <f t="array" ref="R105">_xlfn.IFS(H105=1,1,K105=1,1,L105=1,1,M105=1,1,N105=1,1,P105=1,1,TRUE,0)</f>
        <v>1</v>
      </c>
      <c r="S105" s="64">
        <f>IF(AND(G105=1,R105=1),0,R105)</f>
        <v>1</v>
      </c>
      <c r="T105" s="24" t="s">
        <v>1774</v>
      </c>
      <c r="U105" s="49">
        <f>SUBSTITUTE(T105,".",",")*1</f>
        <v>8.9401382952928501E-2</v>
      </c>
      <c r="V105" s="54">
        <f>IF(U105&gt;=0.1, 1, 0)</f>
        <v>0</v>
      </c>
      <c r="W105" s="25">
        <f>IF(U105&gt;=0.2, 1, 0)</f>
        <v>0</v>
      </c>
      <c r="X105" s="25">
        <f>IF(U105&gt;=0.3, 1, 0)</f>
        <v>0</v>
      </c>
      <c r="Y105" s="25">
        <f>IF(U105&gt;=0.4, 1, 0)</f>
        <v>0</v>
      </c>
      <c r="Z105" s="25">
        <f>IF(U105&gt;=0.5, 1, 0)</f>
        <v>0</v>
      </c>
      <c r="AA105" s="25">
        <f>IF(U105&gt;=0.6, 1, 0)</f>
        <v>0</v>
      </c>
      <c r="AB105" s="25">
        <f>IF(U105&gt;=0.7, 1, 0)</f>
        <v>0</v>
      </c>
      <c r="AC105" s="25">
        <f>IF(U105&gt;=0.8, 1, 0)</f>
        <v>0</v>
      </c>
      <c r="AD105" s="55">
        <f>IF(U105&gt;=0.9, 1, 0)</f>
        <v>0</v>
      </c>
    </row>
    <row r="106" spans="1:30" ht="20" customHeight="1" x14ac:dyDescent="0.2">
      <c r="A106" s="20" t="s">
        <v>1442</v>
      </c>
      <c r="B106" s="33" t="str">
        <f>SUBSTITUTE(A106,"/Users/timomiessen/Desktop/imagesdk/blackmen1/","Image_")</f>
        <v>Image_BM_353.jpg</v>
      </c>
      <c r="C106" s="63" t="s">
        <v>4</v>
      </c>
      <c r="D106" s="22" t="s">
        <v>2973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1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 cm="1">
        <f t="array" ref="R106">_xlfn.IFS(H106=1,1,K106=1,1,L106=1,1,M106=1,1,N106=1,1,P106=1,1,TRUE,0)</f>
        <v>1</v>
      </c>
      <c r="S106" s="64">
        <f>IF(AND(G106=1,R106=1),0,R106)</f>
        <v>1</v>
      </c>
      <c r="T106" s="24" t="s">
        <v>1775</v>
      </c>
      <c r="U106" s="49">
        <f>SUBSTITUTE(T106,".",",")*1</f>
        <v>4.6155478805303497E-2</v>
      </c>
      <c r="V106" s="54">
        <f>IF(U106&gt;=0.1, 1, 0)</f>
        <v>0</v>
      </c>
      <c r="W106" s="25">
        <f>IF(U106&gt;=0.2, 1, 0)</f>
        <v>0</v>
      </c>
      <c r="X106" s="25">
        <f>IF(U106&gt;=0.3, 1, 0)</f>
        <v>0</v>
      </c>
      <c r="Y106" s="25">
        <f>IF(U106&gt;=0.4, 1, 0)</f>
        <v>0</v>
      </c>
      <c r="Z106" s="25">
        <f>IF(U106&gt;=0.5, 1, 0)</f>
        <v>0</v>
      </c>
      <c r="AA106" s="25">
        <f>IF(U106&gt;=0.6, 1, 0)</f>
        <v>0</v>
      </c>
      <c r="AB106" s="25">
        <f>IF(U106&gt;=0.7, 1, 0)</f>
        <v>0</v>
      </c>
      <c r="AC106" s="25">
        <f>IF(U106&gt;=0.8, 1, 0)</f>
        <v>0</v>
      </c>
      <c r="AD106" s="55">
        <f>IF(U106&gt;=0.9, 1, 0)</f>
        <v>0</v>
      </c>
    </row>
    <row r="107" spans="1:30" ht="20" customHeight="1" x14ac:dyDescent="0.2">
      <c r="A107" s="20" t="s">
        <v>1435</v>
      </c>
      <c r="B107" s="33" t="str">
        <f>SUBSTITUTE(A107,"/Users/timomiessen/Desktop/imagesdk/blackmen1/","Image_")</f>
        <v>Image_BM_354.jpg</v>
      </c>
      <c r="C107" s="63" t="s">
        <v>4</v>
      </c>
      <c r="D107" s="22" t="s">
        <v>2973</v>
      </c>
      <c r="E107" s="23">
        <v>0</v>
      </c>
      <c r="F107" s="23">
        <v>0</v>
      </c>
      <c r="G107" s="23">
        <v>0</v>
      </c>
      <c r="H107" s="23">
        <v>1</v>
      </c>
      <c r="I107" s="23">
        <v>0</v>
      </c>
      <c r="J107" s="23">
        <v>0</v>
      </c>
      <c r="K107" s="23">
        <v>1</v>
      </c>
      <c r="L107" s="23">
        <v>0</v>
      </c>
      <c r="M107" s="23">
        <v>0</v>
      </c>
      <c r="N107" s="23">
        <v>0</v>
      </c>
      <c r="O107" s="23">
        <v>0</v>
      </c>
      <c r="P107" s="23">
        <v>1</v>
      </c>
      <c r="Q107" s="23">
        <v>0</v>
      </c>
      <c r="R107" s="23" cm="1">
        <f t="array" ref="R107">_xlfn.IFS(H107=1,1,K107=1,1,L107=1,1,M107=1,1,N107=1,1,P107=1,1,TRUE,0)</f>
        <v>1</v>
      </c>
      <c r="S107" s="64">
        <f>IF(AND(G107=1,R107=1),0,R107)</f>
        <v>1</v>
      </c>
      <c r="T107" s="24" t="s">
        <v>1776</v>
      </c>
      <c r="U107" s="49">
        <f>SUBSTITUTE(T107,".",",")*1</f>
        <v>0.71733357757329896</v>
      </c>
      <c r="V107" s="54">
        <f>IF(U107&gt;=0.1, 1, 0)</f>
        <v>1</v>
      </c>
      <c r="W107" s="25">
        <f>IF(U107&gt;=0.2, 1, 0)</f>
        <v>1</v>
      </c>
      <c r="X107" s="25">
        <f>IF(U107&gt;=0.3, 1, 0)</f>
        <v>1</v>
      </c>
      <c r="Y107" s="25">
        <f>IF(U107&gt;=0.4, 1, 0)</f>
        <v>1</v>
      </c>
      <c r="Z107" s="25">
        <f>IF(U107&gt;=0.5, 1, 0)</f>
        <v>1</v>
      </c>
      <c r="AA107" s="25">
        <f>IF(U107&gt;=0.6, 1, 0)</f>
        <v>1</v>
      </c>
      <c r="AB107" s="25">
        <f>IF(U107&gt;=0.7, 1, 0)</f>
        <v>1</v>
      </c>
      <c r="AC107" s="25">
        <f>IF(U107&gt;=0.8, 1, 0)</f>
        <v>0</v>
      </c>
      <c r="AD107" s="55">
        <f>IF(U107&gt;=0.9, 1, 0)</f>
        <v>0</v>
      </c>
    </row>
    <row r="108" spans="1:30" ht="20" customHeight="1" x14ac:dyDescent="0.2">
      <c r="A108" s="20" t="s">
        <v>1432</v>
      </c>
      <c r="B108" s="33" t="str">
        <f>SUBSTITUTE(A108,"/Users/timomiessen/Desktop/imagesdk/blackmen1/","Image_")</f>
        <v>Image_BM_355.jpg</v>
      </c>
      <c r="C108" s="63" t="s">
        <v>4</v>
      </c>
      <c r="D108" s="22" t="s">
        <v>2973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1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 cm="1">
        <f t="array" ref="R108">_xlfn.IFS(H108=1,1,K108=1,1,L108=1,1,M108=1,1,N108=1,1,P108=1,1,TRUE,0)</f>
        <v>1</v>
      </c>
      <c r="S108" s="64">
        <f>IF(AND(G108=1,R108=1),0,R108)</f>
        <v>1</v>
      </c>
      <c r="T108" s="24" t="s">
        <v>1777</v>
      </c>
      <c r="U108" s="49">
        <f>SUBSTITUTE(T108,".",",")*1</f>
        <v>0.13409376144409099</v>
      </c>
      <c r="V108" s="54">
        <f>IF(U108&gt;=0.1, 1, 0)</f>
        <v>1</v>
      </c>
      <c r="W108" s="25">
        <f>IF(U108&gt;=0.2, 1, 0)</f>
        <v>0</v>
      </c>
      <c r="X108" s="25">
        <f>IF(U108&gt;=0.3, 1, 0)</f>
        <v>0</v>
      </c>
      <c r="Y108" s="25">
        <f>IF(U108&gt;=0.4, 1, 0)</f>
        <v>0</v>
      </c>
      <c r="Z108" s="25">
        <f>IF(U108&gt;=0.5, 1, 0)</f>
        <v>0</v>
      </c>
      <c r="AA108" s="25">
        <f>IF(U108&gt;=0.6, 1, 0)</f>
        <v>0</v>
      </c>
      <c r="AB108" s="25">
        <f>IF(U108&gt;=0.7, 1, 0)</f>
        <v>0</v>
      </c>
      <c r="AC108" s="25">
        <f>IF(U108&gt;=0.8, 1, 0)</f>
        <v>0</v>
      </c>
      <c r="AD108" s="55">
        <f>IF(U108&gt;=0.9, 1, 0)</f>
        <v>0</v>
      </c>
    </row>
    <row r="109" spans="1:30" ht="20" customHeight="1" x14ac:dyDescent="0.2">
      <c r="A109" s="20" t="s">
        <v>1428</v>
      </c>
      <c r="B109" s="33" t="str">
        <f>SUBSTITUTE(A109,"/Users/timomiessen/Desktop/imagesdk/blackmen1/","Image_")</f>
        <v>Image_BM_356.jpg</v>
      </c>
      <c r="C109" s="63" t="s">
        <v>4</v>
      </c>
      <c r="D109" s="22" t="s">
        <v>2973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1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 cm="1">
        <f t="array" ref="R109">_xlfn.IFS(H109=1,1,K109=1,1,L109=1,1,M109=1,1,N109=1,1,P109=1,1,TRUE,0)</f>
        <v>1</v>
      </c>
      <c r="S109" s="64">
        <f>IF(AND(G109=1,R109=1),0,R109)</f>
        <v>1</v>
      </c>
      <c r="T109" s="24" t="s">
        <v>1778</v>
      </c>
      <c r="U109" s="49">
        <f>SUBSTITUTE(T109,".",",")*1</f>
        <v>0.12742867693304999</v>
      </c>
      <c r="V109" s="54">
        <f>IF(U109&gt;=0.1, 1, 0)</f>
        <v>1</v>
      </c>
      <c r="W109" s="25">
        <f>IF(U109&gt;=0.2, 1, 0)</f>
        <v>0</v>
      </c>
      <c r="X109" s="25">
        <f>IF(U109&gt;=0.3, 1, 0)</f>
        <v>0</v>
      </c>
      <c r="Y109" s="25">
        <f>IF(U109&gt;=0.4, 1, 0)</f>
        <v>0</v>
      </c>
      <c r="Z109" s="25">
        <f>IF(U109&gt;=0.5, 1, 0)</f>
        <v>0</v>
      </c>
      <c r="AA109" s="25">
        <f>IF(U109&gt;=0.6, 1, 0)</f>
        <v>0</v>
      </c>
      <c r="AB109" s="25">
        <f>IF(U109&gt;=0.7, 1, 0)</f>
        <v>0</v>
      </c>
      <c r="AC109" s="25">
        <f>IF(U109&gt;=0.8, 1, 0)</f>
        <v>0</v>
      </c>
      <c r="AD109" s="55">
        <f>IF(U109&gt;=0.9, 1, 0)</f>
        <v>0</v>
      </c>
    </row>
    <row r="110" spans="1:30" ht="20" customHeight="1" x14ac:dyDescent="0.2">
      <c r="A110" s="20" t="s">
        <v>1429</v>
      </c>
      <c r="B110" s="33" t="str">
        <f>SUBSTITUTE(A110,"/Users/timomiessen/Desktop/imagesdk/blackmen1/","Image_")</f>
        <v>Image_BM_357.jpg</v>
      </c>
      <c r="C110" s="63" t="s">
        <v>4</v>
      </c>
      <c r="D110" s="22" t="s">
        <v>2973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1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 cm="1">
        <f t="array" ref="R110">_xlfn.IFS(H110=1,1,K110=1,1,L110=1,1,M110=1,1,N110=1,1,P110=1,1,TRUE,0)</f>
        <v>1</v>
      </c>
      <c r="S110" s="64">
        <f>IF(AND(G110=1,R110=1),0,R110)</f>
        <v>1</v>
      </c>
      <c r="T110" s="24" t="s">
        <v>1779</v>
      </c>
      <c r="U110" s="49">
        <f>SUBSTITUTE(T110,".",",")*1</f>
        <v>0.12672091554850301</v>
      </c>
      <c r="V110" s="54">
        <f>IF(U110&gt;=0.1, 1, 0)</f>
        <v>1</v>
      </c>
      <c r="W110" s="25">
        <f>IF(U110&gt;=0.2, 1, 0)</f>
        <v>0</v>
      </c>
      <c r="X110" s="25">
        <f>IF(U110&gt;=0.3, 1, 0)</f>
        <v>0</v>
      </c>
      <c r="Y110" s="25">
        <f>IF(U110&gt;=0.4, 1, 0)</f>
        <v>0</v>
      </c>
      <c r="Z110" s="25">
        <f>IF(U110&gt;=0.5, 1, 0)</f>
        <v>0</v>
      </c>
      <c r="AA110" s="25">
        <f>IF(U110&gt;=0.6, 1, 0)</f>
        <v>0</v>
      </c>
      <c r="AB110" s="25">
        <f>IF(U110&gt;=0.7, 1, 0)</f>
        <v>0</v>
      </c>
      <c r="AC110" s="25">
        <f>IF(U110&gt;=0.8, 1, 0)</f>
        <v>0</v>
      </c>
      <c r="AD110" s="55">
        <f>IF(U110&gt;=0.9, 1, 0)</f>
        <v>0</v>
      </c>
    </row>
    <row r="111" spans="1:30" ht="20" customHeight="1" x14ac:dyDescent="0.2">
      <c r="A111" s="20" t="s">
        <v>1452</v>
      </c>
      <c r="B111" s="33" t="str">
        <f>SUBSTITUTE(A111,"/Users/timomiessen/Desktop/imagesdk/blackmen1/","Image_")</f>
        <v>Image_BM_361.jpg</v>
      </c>
      <c r="C111" s="63" t="s">
        <v>4</v>
      </c>
      <c r="D111" s="22" t="s">
        <v>2973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1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 cm="1">
        <f t="array" ref="R111">_xlfn.IFS(H111=1,1,K111=1,1,L111=1,1,M111=1,1,N111=1,1,P111=1,1,TRUE,0)</f>
        <v>1</v>
      </c>
      <c r="S111" s="64">
        <f>IF(AND(G111=1,R111=1),0,R111)</f>
        <v>1</v>
      </c>
      <c r="T111" s="24" t="s">
        <v>1784</v>
      </c>
      <c r="U111" s="49">
        <f>SUBSTITUTE(T111,".",",")*1</f>
        <v>4.5951377600431401E-2</v>
      </c>
      <c r="V111" s="54">
        <f>IF(U111&gt;=0.1, 1, 0)</f>
        <v>0</v>
      </c>
      <c r="W111" s="25">
        <f>IF(U111&gt;=0.2, 1, 0)</f>
        <v>0</v>
      </c>
      <c r="X111" s="25">
        <f>IF(U111&gt;=0.3, 1, 0)</f>
        <v>0</v>
      </c>
      <c r="Y111" s="25">
        <f>IF(U111&gt;=0.4, 1, 0)</f>
        <v>0</v>
      </c>
      <c r="Z111" s="25">
        <f>IF(U111&gt;=0.5, 1, 0)</f>
        <v>0</v>
      </c>
      <c r="AA111" s="25">
        <f>IF(U111&gt;=0.6, 1, 0)</f>
        <v>0</v>
      </c>
      <c r="AB111" s="25">
        <f>IF(U111&gt;=0.7, 1, 0)</f>
        <v>0</v>
      </c>
      <c r="AC111" s="25">
        <f>IF(U111&gt;=0.8, 1, 0)</f>
        <v>0</v>
      </c>
      <c r="AD111" s="55">
        <f>IF(U111&gt;=0.9, 1, 0)</f>
        <v>0</v>
      </c>
    </row>
    <row r="112" spans="1:30" ht="20" customHeight="1" x14ac:dyDescent="0.2">
      <c r="A112" s="20" t="s">
        <v>1449</v>
      </c>
      <c r="B112" s="33" t="str">
        <f>SUBSTITUTE(A112,"/Users/timomiessen/Desktop/imagesdk/blackmen1/","Image_")</f>
        <v>Image_BM_362.jpg</v>
      </c>
      <c r="C112" s="63" t="s">
        <v>4</v>
      </c>
      <c r="D112" s="22" t="s">
        <v>2973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1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 cm="1">
        <f t="array" ref="R112">_xlfn.IFS(H112=1,1,K112=1,1,L112=1,1,M112=1,1,N112=1,1,P112=1,1,TRUE,0)</f>
        <v>1</v>
      </c>
      <c r="S112" s="64">
        <f>IF(AND(G112=1,R112=1),0,R112)</f>
        <v>1</v>
      </c>
      <c r="T112" s="24" t="s">
        <v>1785</v>
      </c>
      <c r="U112" s="49">
        <f>SUBSTITUTE(T112,".",",")*1</f>
        <v>0.25657824240624899</v>
      </c>
      <c r="V112" s="54">
        <f>IF(U112&gt;=0.1, 1, 0)</f>
        <v>1</v>
      </c>
      <c r="W112" s="25">
        <f>IF(U112&gt;=0.2, 1, 0)</f>
        <v>1</v>
      </c>
      <c r="X112" s="25">
        <f>IF(U112&gt;=0.3, 1, 0)</f>
        <v>0</v>
      </c>
      <c r="Y112" s="25">
        <f>IF(U112&gt;=0.4, 1, 0)</f>
        <v>0</v>
      </c>
      <c r="Z112" s="25">
        <f>IF(U112&gt;=0.5, 1, 0)</f>
        <v>0</v>
      </c>
      <c r="AA112" s="25">
        <f>IF(U112&gt;=0.6, 1, 0)</f>
        <v>0</v>
      </c>
      <c r="AB112" s="25">
        <f>IF(U112&gt;=0.7, 1, 0)</f>
        <v>0</v>
      </c>
      <c r="AC112" s="25">
        <f>IF(U112&gt;=0.8, 1, 0)</f>
        <v>0</v>
      </c>
      <c r="AD112" s="55">
        <f>IF(U112&gt;=0.9, 1, 0)</f>
        <v>0</v>
      </c>
    </row>
    <row r="113" spans="1:30" ht="20" customHeight="1" x14ac:dyDescent="0.2">
      <c r="A113" s="20" t="s">
        <v>1448</v>
      </c>
      <c r="B113" s="33" t="str">
        <f>SUBSTITUTE(A113,"/Users/timomiessen/Desktop/imagesdk/blackmen1/","Image_")</f>
        <v>Image_BM_363.jpg</v>
      </c>
      <c r="C113" s="63" t="s">
        <v>4</v>
      </c>
      <c r="D113" s="22" t="s">
        <v>2973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1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 cm="1">
        <f t="array" ref="R113">_xlfn.IFS(H113=1,1,K113=1,1,L113=1,1,M113=1,1,N113=1,1,P113=1,1,TRUE,0)</f>
        <v>1</v>
      </c>
      <c r="S113" s="64">
        <f>IF(AND(G113=1,R113=1),0,R113)</f>
        <v>1</v>
      </c>
      <c r="T113" s="24" t="s">
        <v>1786</v>
      </c>
      <c r="U113" s="49">
        <f>SUBSTITUTE(T113,".",",")*1</f>
        <v>0.14151053316891099</v>
      </c>
      <c r="V113" s="54">
        <f>IF(U113&gt;=0.1, 1, 0)</f>
        <v>1</v>
      </c>
      <c r="W113" s="25">
        <f>IF(U113&gt;=0.2, 1, 0)</f>
        <v>0</v>
      </c>
      <c r="X113" s="25">
        <f>IF(U113&gt;=0.3, 1, 0)</f>
        <v>0</v>
      </c>
      <c r="Y113" s="25">
        <f>IF(U113&gt;=0.4, 1, 0)</f>
        <v>0</v>
      </c>
      <c r="Z113" s="25">
        <f>IF(U113&gt;=0.5, 1, 0)</f>
        <v>0</v>
      </c>
      <c r="AA113" s="25">
        <f>IF(U113&gt;=0.6, 1, 0)</f>
        <v>0</v>
      </c>
      <c r="AB113" s="25">
        <f>IF(U113&gt;=0.7, 1, 0)</f>
        <v>0</v>
      </c>
      <c r="AC113" s="25">
        <f>IF(U113&gt;=0.8, 1, 0)</f>
        <v>0</v>
      </c>
      <c r="AD113" s="55">
        <f>IF(U113&gt;=0.9, 1, 0)</f>
        <v>0</v>
      </c>
    </row>
    <row r="114" spans="1:30" ht="20" customHeight="1" x14ac:dyDescent="0.2">
      <c r="A114" s="20" t="s">
        <v>1457</v>
      </c>
      <c r="B114" s="33" t="str">
        <f>SUBSTITUTE(A114,"/Users/timomiessen/Desktop/imagesdk/blackmen1/","Image_")</f>
        <v>Image_BM_364.jpg</v>
      </c>
      <c r="C114" s="63" t="s">
        <v>4</v>
      </c>
      <c r="D114" s="22" t="s">
        <v>2973</v>
      </c>
      <c r="E114" s="23">
        <v>0</v>
      </c>
      <c r="F114" s="23">
        <v>0</v>
      </c>
      <c r="G114" s="23">
        <v>0</v>
      </c>
      <c r="H114" s="23">
        <v>0</v>
      </c>
      <c r="I114" s="23">
        <v>1</v>
      </c>
      <c r="J114" s="23">
        <v>0</v>
      </c>
      <c r="K114" s="23">
        <v>1</v>
      </c>
      <c r="L114" s="23">
        <v>0</v>
      </c>
      <c r="M114" s="23">
        <v>0</v>
      </c>
      <c r="N114" s="23">
        <v>0</v>
      </c>
      <c r="O114" s="23">
        <v>0</v>
      </c>
      <c r="P114" s="23">
        <v>1</v>
      </c>
      <c r="Q114" s="23">
        <v>0</v>
      </c>
      <c r="R114" s="23" cm="1">
        <f t="array" ref="R114">_xlfn.IFS(H114=1,1,K114=1,1,L114=1,1,M114=1,1,N114=1,1,P114=1,1,TRUE,0)</f>
        <v>1</v>
      </c>
      <c r="S114" s="64">
        <f>IF(AND(G114=1,R114=1),0,R114)</f>
        <v>1</v>
      </c>
      <c r="T114" s="24" t="s">
        <v>1787</v>
      </c>
      <c r="U114" s="49">
        <f>SUBSTITUTE(T114,".",",")*1</f>
        <v>0.45822628960013301</v>
      </c>
      <c r="V114" s="54">
        <f>IF(U114&gt;=0.1, 1, 0)</f>
        <v>1</v>
      </c>
      <c r="W114" s="25">
        <f>IF(U114&gt;=0.2, 1, 0)</f>
        <v>1</v>
      </c>
      <c r="X114" s="25">
        <f>IF(U114&gt;=0.3, 1, 0)</f>
        <v>1</v>
      </c>
      <c r="Y114" s="25">
        <f>IF(U114&gt;=0.4, 1, 0)</f>
        <v>1</v>
      </c>
      <c r="Z114" s="25">
        <f>IF(U114&gt;=0.5, 1, 0)</f>
        <v>0</v>
      </c>
      <c r="AA114" s="25">
        <f>IF(U114&gt;=0.6, 1, 0)</f>
        <v>0</v>
      </c>
      <c r="AB114" s="25">
        <f>IF(U114&gt;=0.7, 1, 0)</f>
        <v>0</v>
      </c>
      <c r="AC114" s="25">
        <f>IF(U114&gt;=0.8, 1, 0)</f>
        <v>0</v>
      </c>
      <c r="AD114" s="55">
        <f>IF(U114&gt;=0.9, 1, 0)</f>
        <v>0</v>
      </c>
    </row>
    <row r="115" spans="1:30" ht="20" customHeight="1" x14ac:dyDescent="0.2">
      <c r="A115" s="20" t="s">
        <v>1454</v>
      </c>
      <c r="B115" s="33" t="str">
        <f>SUBSTITUTE(A115,"/Users/timomiessen/Desktop/imagesdk/blackmen1/","Image_")</f>
        <v>Image_BM_365.jpg</v>
      </c>
      <c r="C115" s="63" t="s">
        <v>4</v>
      </c>
      <c r="D115" s="22" t="s">
        <v>2973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1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 cm="1">
        <f t="array" ref="R115">_xlfn.IFS(H115=1,1,K115=1,1,L115=1,1,M115=1,1,N115=1,1,P115=1,1,TRUE,0)</f>
        <v>1</v>
      </c>
      <c r="S115" s="64">
        <f>IF(AND(G115=1,R115=1),0,R115)</f>
        <v>1</v>
      </c>
      <c r="T115" s="24" t="s">
        <v>1788</v>
      </c>
      <c r="U115" s="49">
        <f>SUBSTITUTE(T115,".",",")*1</f>
        <v>7.10790045559406E-2</v>
      </c>
      <c r="V115" s="54">
        <f>IF(U115&gt;=0.1, 1, 0)</f>
        <v>0</v>
      </c>
      <c r="W115" s="25">
        <f>IF(U115&gt;=0.2, 1, 0)</f>
        <v>0</v>
      </c>
      <c r="X115" s="25">
        <f>IF(U115&gt;=0.3, 1, 0)</f>
        <v>0</v>
      </c>
      <c r="Y115" s="25">
        <f>IF(U115&gt;=0.4, 1, 0)</f>
        <v>0</v>
      </c>
      <c r="Z115" s="25">
        <f>IF(U115&gt;=0.5, 1, 0)</f>
        <v>0</v>
      </c>
      <c r="AA115" s="25">
        <f>IF(U115&gt;=0.6, 1, 0)</f>
        <v>0</v>
      </c>
      <c r="AB115" s="25">
        <f>IF(U115&gt;=0.7, 1, 0)</f>
        <v>0</v>
      </c>
      <c r="AC115" s="25">
        <f>IF(U115&gt;=0.8, 1, 0)</f>
        <v>0</v>
      </c>
      <c r="AD115" s="55">
        <f>IF(U115&gt;=0.9, 1, 0)</f>
        <v>0</v>
      </c>
    </row>
    <row r="116" spans="1:30" ht="20" customHeight="1" x14ac:dyDescent="0.2">
      <c r="A116" s="20" t="s">
        <v>1458</v>
      </c>
      <c r="B116" s="33" t="str">
        <f>SUBSTITUTE(A116,"/Users/timomiessen/Desktop/imagesdk/blackmen1/","Image_")</f>
        <v>Image_BM_366.jpg</v>
      </c>
      <c r="C116" s="63" t="s">
        <v>4</v>
      </c>
      <c r="D116" s="22" t="s">
        <v>2973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1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 cm="1">
        <f t="array" ref="R116">_xlfn.IFS(H116=1,1,K116=1,1,L116=1,1,M116=1,1,N116=1,1,P116=1,1,TRUE,0)</f>
        <v>1</v>
      </c>
      <c r="S116" s="64">
        <f>IF(AND(G116=1,R116=1),0,R116)</f>
        <v>1</v>
      </c>
      <c r="T116" s="24" t="s">
        <v>1789</v>
      </c>
      <c r="U116" s="49">
        <f>SUBSTITUTE(T116,".",",")*1</f>
        <v>7.3280135169625199E-2</v>
      </c>
      <c r="V116" s="54">
        <f>IF(U116&gt;=0.1, 1, 0)</f>
        <v>0</v>
      </c>
      <c r="W116" s="25">
        <f>IF(U116&gt;=0.2, 1, 0)</f>
        <v>0</v>
      </c>
      <c r="X116" s="25">
        <f>IF(U116&gt;=0.3, 1, 0)</f>
        <v>0</v>
      </c>
      <c r="Y116" s="25">
        <f>IF(U116&gt;=0.4, 1, 0)</f>
        <v>0</v>
      </c>
      <c r="Z116" s="25">
        <f>IF(U116&gt;=0.5, 1, 0)</f>
        <v>0</v>
      </c>
      <c r="AA116" s="25">
        <f>IF(U116&gt;=0.6, 1, 0)</f>
        <v>0</v>
      </c>
      <c r="AB116" s="25">
        <f>IF(U116&gt;=0.7, 1, 0)</f>
        <v>0</v>
      </c>
      <c r="AC116" s="25">
        <f>IF(U116&gt;=0.8, 1, 0)</f>
        <v>0</v>
      </c>
      <c r="AD116" s="55">
        <f>IF(U116&gt;=0.9, 1, 0)</f>
        <v>0</v>
      </c>
    </row>
    <row r="117" spans="1:30" ht="20" customHeight="1" x14ac:dyDescent="0.2">
      <c r="A117" s="20" t="s">
        <v>1436</v>
      </c>
      <c r="B117" s="33" t="str">
        <f>SUBSTITUTE(A117,"/Users/timomiessen/Desktop/imagesdk/blackmen1/","Image_")</f>
        <v>Image_BM_368.jpg</v>
      </c>
      <c r="C117" s="63" t="s">
        <v>4</v>
      </c>
      <c r="D117" s="22" t="s">
        <v>2973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1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 cm="1">
        <f t="array" ref="R117">_xlfn.IFS(H117=1,1,K117=1,1,L117=1,1,M117=1,1,N117=1,1,P117=1,1,TRUE,0)</f>
        <v>1</v>
      </c>
      <c r="S117" s="64">
        <f>IF(AND(G117=1,R117=1),0,R117)</f>
        <v>1</v>
      </c>
      <c r="T117" s="24" t="s">
        <v>1791</v>
      </c>
      <c r="U117" s="49">
        <f>SUBSTITUTE(T117,".",",")*1</f>
        <v>0.15389242861419899</v>
      </c>
      <c r="V117" s="54">
        <f>IF(U117&gt;=0.1, 1, 0)</f>
        <v>1</v>
      </c>
      <c r="W117" s="25">
        <f>IF(U117&gt;=0.2, 1, 0)</f>
        <v>0</v>
      </c>
      <c r="X117" s="25">
        <f>IF(U117&gt;=0.3, 1, 0)</f>
        <v>0</v>
      </c>
      <c r="Y117" s="25">
        <f>IF(U117&gt;=0.4, 1, 0)</f>
        <v>0</v>
      </c>
      <c r="Z117" s="25">
        <f>IF(U117&gt;=0.5, 1, 0)</f>
        <v>0</v>
      </c>
      <c r="AA117" s="25">
        <f>IF(U117&gt;=0.6, 1, 0)</f>
        <v>0</v>
      </c>
      <c r="AB117" s="25">
        <f>IF(U117&gt;=0.7, 1, 0)</f>
        <v>0</v>
      </c>
      <c r="AC117" s="25">
        <f>IF(U117&gt;=0.8, 1, 0)</f>
        <v>0</v>
      </c>
      <c r="AD117" s="55">
        <f>IF(U117&gt;=0.9, 1, 0)</f>
        <v>0</v>
      </c>
    </row>
    <row r="118" spans="1:30" ht="20" customHeight="1" x14ac:dyDescent="0.2">
      <c r="A118" s="20" t="s">
        <v>1431</v>
      </c>
      <c r="B118" s="33" t="str">
        <f>SUBSTITUTE(A118,"/Users/timomiessen/Desktop/imagesdk/blackmen1/","Image_")</f>
        <v>Image_BM_369.jpg</v>
      </c>
      <c r="C118" s="63" t="s">
        <v>4</v>
      </c>
      <c r="D118" s="22" t="s">
        <v>2973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1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 cm="1">
        <f t="array" ref="R118">_xlfn.IFS(H118=1,1,K118=1,1,L118=1,1,M118=1,1,N118=1,1,P118=1,1,TRUE,0)</f>
        <v>1</v>
      </c>
      <c r="S118" s="64">
        <f>IF(AND(G118=1,R118=1),0,R118)</f>
        <v>1</v>
      </c>
      <c r="T118" s="24" t="s">
        <v>1792</v>
      </c>
      <c r="U118" s="49">
        <f>SUBSTITUTE(T118,".",",")*1</f>
        <v>0.764770567417144</v>
      </c>
      <c r="V118" s="54">
        <f>IF(U118&gt;=0.1, 1, 0)</f>
        <v>1</v>
      </c>
      <c r="W118" s="25">
        <f>IF(U118&gt;=0.2, 1, 0)</f>
        <v>1</v>
      </c>
      <c r="X118" s="25">
        <f>IF(U118&gt;=0.3, 1, 0)</f>
        <v>1</v>
      </c>
      <c r="Y118" s="25">
        <f>IF(U118&gt;=0.4, 1, 0)</f>
        <v>1</v>
      </c>
      <c r="Z118" s="25">
        <f>IF(U118&gt;=0.5, 1, 0)</f>
        <v>1</v>
      </c>
      <c r="AA118" s="25">
        <f>IF(U118&gt;=0.6, 1, 0)</f>
        <v>1</v>
      </c>
      <c r="AB118" s="25">
        <f>IF(U118&gt;=0.7, 1, 0)</f>
        <v>1</v>
      </c>
      <c r="AC118" s="25">
        <f>IF(U118&gt;=0.8, 1, 0)</f>
        <v>0</v>
      </c>
      <c r="AD118" s="55">
        <f>IF(U118&gt;=0.9, 1, 0)</f>
        <v>0</v>
      </c>
    </row>
    <row r="119" spans="1:30" ht="20" customHeight="1" x14ac:dyDescent="0.2">
      <c r="A119" s="20" t="s">
        <v>8</v>
      </c>
      <c r="B119" s="33" t="str">
        <f>SUBSTITUTE(A119,"/Users/timomiessen/Desktop/imagesdk/blackmen1/","Image_")</f>
        <v>Image_BM_1.jpg</v>
      </c>
      <c r="C119" s="63" t="s">
        <v>4</v>
      </c>
      <c r="D119" s="22" t="s">
        <v>2973</v>
      </c>
      <c r="E119" s="23">
        <v>1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 cm="1">
        <f t="array" ref="R119">_xlfn.IFS(H119=1,1,K119=1,1,L119=1,1,M119=1,1,N119=1,1,P119=1,1,TRUE,0)</f>
        <v>0</v>
      </c>
      <c r="S119" s="64">
        <f>IF(AND(G119=1,R119=1),0,R119)</f>
        <v>0</v>
      </c>
      <c r="T119" s="24" t="s">
        <v>1493</v>
      </c>
      <c r="U119" s="49">
        <f>SUBSTITUTE(T119,".",",")*1</f>
        <v>5.7679345831274903E-2</v>
      </c>
      <c r="V119" s="54">
        <f>IF(U119&gt;=0.1, 1, 0)</f>
        <v>0</v>
      </c>
      <c r="W119" s="25">
        <f>IF(U119&gt;=0.2, 1, 0)</f>
        <v>0</v>
      </c>
      <c r="X119" s="25">
        <f>IF(U119&gt;=0.3, 1, 0)</f>
        <v>0</v>
      </c>
      <c r="Y119" s="25">
        <f>IF(U119&gt;=0.4, 1, 0)</f>
        <v>0</v>
      </c>
      <c r="Z119" s="25">
        <f>IF(U119&gt;=0.5, 1, 0)</f>
        <v>0</v>
      </c>
      <c r="AA119" s="25">
        <f>IF(U119&gt;=0.6, 1, 0)</f>
        <v>0</v>
      </c>
      <c r="AB119" s="25">
        <f>IF(U119&gt;=0.7, 1, 0)</f>
        <v>0</v>
      </c>
      <c r="AC119" s="25">
        <f>IF(U119&gt;=0.8, 1, 0)</f>
        <v>0</v>
      </c>
      <c r="AD119" s="55">
        <f>IF(U119&gt;=0.9, 1, 0)</f>
        <v>0</v>
      </c>
    </row>
    <row r="120" spans="1:30" ht="20" customHeight="1" x14ac:dyDescent="0.2">
      <c r="A120" s="20" t="s">
        <v>9</v>
      </c>
      <c r="B120" s="33" t="str">
        <f>SUBSTITUTE(A120,"/Users/timomiessen/Desktop/imagesdk/blackmen1/","Image_")</f>
        <v>Image_BM_10.jpg</v>
      </c>
      <c r="C120" s="63" t="s">
        <v>4</v>
      </c>
      <c r="D120" s="22" t="s">
        <v>2973</v>
      </c>
      <c r="E120" s="23">
        <v>1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 cm="1">
        <f t="array" ref="R120">_xlfn.IFS(H120=1,1,K120=1,1,L120=1,1,M120=1,1,N120=1,1,P120=1,1,TRUE,0)</f>
        <v>0</v>
      </c>
      <c r="S120" s="64">
        <f>IF(AND(G120=1,R120=1),0,R120)</f>
        <v>0</v>
      </c>
      <c r="T120" s="24" t="s">
        <v>1494</v>
      </c>
      <c r="U120" s="49">
        <f>SUBSTITUTE(T120,".",",")*1</f>
        <v>5.97622618079185E-2</v>
      </c>
      <c r="V120" s="54">
        <f>IF(U120&gt;=0.1, 1, 0)</f>
        <v>0</v>
      </c>
      <c r="W120" s="25">
        <f>IF(U120&gt;=0.2, 1, 0)</f>
        <v>0</v>
      </c>
      <c r="X120" s="25">
        <f>IF(U120&gt;=0.3, 1, 0)</f>
        <v>0</v>
      </c>
      <c r="Y120" s="25">
        <f>IF(U120&gt;=0.4, 1, 0)</f>
        <v>0</v>
      </c>
      <c r="Z120" s="25">
        <f>IF(U120&gt;=0.5, 1, 0)</f>
        <v>0</v>
      </c>
      <c r="AA120" s="25">
        <f>IF(U120&gt;=0.6, 1, 0)</f>
        <v>0</v>
      </c>
      <c r="AB120" s="25">
        <f>IF(U120&gt;=0.7, 1, 0)</f>
        <v>0</v>
      </c>
      <c r="AC120" s="25">
        <f>IF(U120&gt;=0.8, 1, 0)</f>
        <v>0</v>
      </c>
      <c r="AD120" s="55">
        <f>IF(U120&gt;=0.9, 1, 0)</f>
        <v>0</v>
      </c>
    </row>
    <row r="121" spans="1:30" ht="20" customHeight="1" x14ac:dyDescent="0.2">
      <c r="A121" s="20" t="s">
        <v>10</v>
      </c>
      <c r="B121" s="33" t="str">
        <f>SUBSTITUTE(A121,"/Users/timomiessen/Desktop/imagesdk/blackmen1/","Image_")</f>
        <v>Image_BM_100.jpg</v>
      </c>
      <c r="C121" s="63" t="s">
        <v>4</v>
      </c>
      <c r="D121" s="22" t="s">
        <v>2973</v>
      </c>
      <c r="E121" s="23">
        <v>1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 cm="1">
        <f t="array" ref="R121">_xlfn.IFS(H121=1,1,K121=1,1,L121=1,1,M121=1,1,N121=1,1,P121=1,1,TRUE,0)</f>
        <v>0</v>
      </c>
      <c r="S121" s="64">
        <f>IF(AND(G121=1,R121=1),0,R121)</f>
        <v>0</v>
      </c>
      <c r="T121" s="24" t="s">
        <v>1495</v>
      </c>
      <c r="U121" s="49">
        <f>SUBSTITUTE(T121,".",",")*1</f>
        <v>1.4320774935185901E-2</v>
      </c>
      <c r="V121" s="54">
        <f>IF(U121&gt;=0.1, 1, 0)</f>
        <v>0</v>
      </c>
      <c r="W121" s="25">
        <f>IF(U121&gt;=0.2, 1, 0)</f>
        <v>0</v>
      </c>
      <c r="X121" s="25">
        <f>IF(U121&gt;=0.3, 1, 0)</f>
        <v>0</v>
      </c>
      <c r="Y121" s="25">
        <f>IF(U121&gt;=0.4, 1, 0)</f>
        <v>0</v>
      </c>
      <c r="Z121" s="25">
        <f>IF(U121&gt;=0.5, 1, 0)</f>
        <v>0</v>
      </c>
      <c r="AA121" s="25">
        <f>IF(U121&gt;=0.6, 1, 0)</f>
        <v>0</v>
      </c>
      <c r="AB121" s="25">
        <f>IF(U121&gt;=0.7, 1, 0)</f>
        <v>0</v>
      </c>
      <c r="AC121" s="25">
        <f>IF(U121&gt;=0.8, 1, 0)</f>
        <v>0</v>
      </c>
      <c r="AD121" s="55">
        <f>IF(U121&gt;=0.9, 1, 0)</f>
        <v>0</v>
      </c>
    </row>
    <row r="122" spans="1:30" ht="20" customHeight="1" x14ac:dyDescent="0.2">
      <c r="A122" s="20" t="s">
        <v>11</v>
      </c>
      <c r="B122" s="33" t="str">
        <f>SUBSTITUTE(A122,"/Users/timomiessen/Desktop/imagesdk/blackmen1/","Image_")</f>
        <v>Image_BM_101.jpg</v>
      </c>
      <c r="C122" s="63" t="s">
        <v>4</v>
      </c>
      <c r="D122" s="22" t="s">
        <v>2973</v>
      </c>
      <c r="E122" s="23">
        <v>1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 cm="1">
        <f t="array" ref="R122">_xlfn.IFS(H122=1,1,K122=1,1,L122=1,1,M122=1,1,N122=1,1,P122=1,1,TRUE,0)</f>
        <v>0</v>
      </c>
      <c r="S122" s="64">
        <f>IF(AND(G122=1,R122=1),0,R122)</f>
        <v>0</v>
      </c>
      <c r="T122" s="24" t="s">
        <v>1496</v>
      </c>
      <c r="U122" s="49">
        <f>SUBSTITUTE(T122,".",",")*1</f>
        <v>8.1259936559945293E-3</v>
      </c>
      <c r="V122" s="54">
        <f>IF(U122&gt;=0.1, 1, 0)</f>
        <v>0</v>
      </c>
      <c r="W122" s="25">
        <f>IF(U122&gt;=0.2, 1, 0)</f>
        <v>0</v>
      </c>
      <c r="X122" s="25">
        <f>IF(U122&gt;=0.3, 1, 0)</f>
        <v>0</v>
      </c>
      <c r="Y122" s="25">
        <f>IF(U122&gt;=0.4, 1, 0)</f>
        <v>0</v>
      </c>
      <c r="Z122" s="25">
        <f>IF(U122&gt;=0.5, 1, 0)</f>
        <v>0</v>
      </c>
      <c r="AA122" s="25">
        <f>IF(U122&gt;=0.6, 1, 0)</f>
        <v>0</v>
      </c>
      <c r="AB122" s="25">
        <f>IF(U122&gt;=0.7, 1, 0)</f>
        <v>0</v>
      </c>
      <c r="AC122" s="25">
        <f>IF(U122&gt;=0.8, 1, 0)</f>
        <v>0</v>
      </c>
      <c r="AD122" s="55">
        <f>IF(U122&gt;=0.9, 1, 0)</f>
        <v>0</v>
      </c>
    </row>
    <row r="123" spans="1:30" ht="20" customHeight="1" x14ac:dyDescent="0.2">
      <c r="A123" s="20" t="s">
        <v>12</v>
      </c>
      <c r="B123" s="33" t="str">
        <f>SUBSTITUTE(A123,"/Users/timomiessen/Desktop/imagesdk/blackmen1/","Image_")</f>
        <v>Image_BM_102.jpg</v>
      </c>
      <c r="C123" s="63" t="s">
        <v>4</v>
      </c>
      <c r="D123" s="22" t="s">
        <v>2973</v>
      </c>
      <c r="E123" s="23">
        <v>1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 cm="1">
        <f t="array" ref="R123">_xlfn.IFS(H123=1,1,K123=1,1,L123=1,1,M123=1,1,N123=1,1,P123=1,1,TRUE,0)</f>
        <v>0</v>
      </c>
      <c r="S123" s="64">
        <f>IF(AND(G123=1,R123=1),0,R123)</f>
        <v>0</v>
      </c>
      <c r="T123" s="24" t="s">
        <v>1497</v>
      </c>
      <c r="U123" s="49">
        <f>SUBSTITUTE(T123,".",",")*1</f>
        <v>1.34552712552249E-2</v>
      </c>
      <c r="V123" s="54">
        <f>IF(U123&gt;=0.1, 1, 0)</f>
        <v>0</v>
      </c>
      <c r="W123" s="25">
        <f>IF(U123&gt;=0.2, 1, 0)</f>
        <v>0</v>
      </c>
      <c r="X123" s="25">
        <f>IF(U123&gt;=0.3, 1, 0)</f>
        <v>0</v>
      </c>
      <c r="Y123" s="25">
        <f>IF(U123&gt;=0.4, 1, 0)</f>
        <v>0</v>
      </c>
      <c r="Z123" s="25">
        <f>IF(U123&gt;=0.5, 1, 0)</f>
        <v>0</v>
      </c>
      <c r="AA123" s="25">
        <f>IF(U123&gt;=0.6, 1, 0)</f>
        <v>0</v>
      </c>
      <c r="AB123" s="25">
        <f>IF(U123&gt;=0.7, 1, 0)</f>
        <v>0</v>
      </c>
      <c r="AC123" s="25">
        <f>IF(U123&gt;=0.8, 1, 0)</f>
        <v>0</v>
      </c>
      <c r="AD123" s="55">
        <f>IF(U123&gt;=0.9, 1, 0)</f>
        <v>0</v>
      </c>
    </row>
    <row r="124" spans="1:30" ht="20" customHeight="1" x14ac:dyDescent="0.2">
      <c r="A124" s="20" t="s">
        <v>13</v>
      </c>
      <c r="B124" s="33" t="str">
        <f>SUBSTITUTE(A124,"/Users/timomiessen/Desktop/imagesdk/blackmen1/","Image_")</f>
        <v>Image_BM_103.jpg</v>
      </c>
      <c r="C124" s="63" t="s">
        <v>4</v>
      </c>
      <c r="D124" s="22" t="s">
        <v>2973</v>
      </c>
      <c r="E124" s="23">
        <v>1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 cm="1">
        <f t="array" ref="R124">_xlfn.IFS(H124=1,1,K124=1,1,L124=1,1,M124=1,1,N124=1,1,P124=1,1,TRUE,0)</f>
        <v>0</v>
      </c>
      <c r="S124" s="64">
        <f>IF(AND(G124=1,R124=1),0,R124)</f>
        <v>0</v>
      </c>
      <c r="T124" s="24" t="s">
        <v>1498</v>
      </c>
      <c r="U124" s="49">
        <f>SUBSTITUTE(T124,".",",")*1</f>
        <v>5.7004567235708202E-2</v>
      </c>
      <c r="V124" s="54">
        <f>IF(U124&gt;=0.1, 1, 0)</f>
        <v>0</v>
      </c>
      <c r="W124" s="25">
        <f>IF(U124&gt;=0.2, 1, 0)</f>
        <v>0</v>
      </c>
      <c r="X124" s="25">
        <f>IF(U124&gt;=0.3, 1, 0)</f>
        <v>0</v>
      </c>
      <c r="Y124" s="25">
        <f>IF(U124&gt;=0.4, 1, 0)</f>
        <v>0</v>
      </c>
      <c r="Z124" s="25">
        <f>IF(U124&gt;=0.5, 1, 0)</f>
        <v>0</v>
      </c>
      <c r="AA124" s="25">
        <f>IF(U124&gt;=0.6, 1, 0)</f>
        <v>0</v>
      </c>
      <c r="AB124" s="25">
        <f>IF(U124&gt;=0.7, 1, 0)</f>
        <v>0</v>
      </c>
      <c r="AC124" s="25">
        <f>IF(U124&gt;=0.8, 1, 0)</f>
        <v>0</v>
      </c>
      <c r="AD124" s="55">
        <f>IF(U124&gt;=0.9, 1, 0)</f>
        <v>0</v>
      </c>
    </row>
    <row r="125" spans="1:30" ht="20" customHeight="1" x14ac:dyDescent="0.2">
      <c r="A125" s="20" t="s">
        <v>14</v>
      </c>
      <c r="B125" s="33" t="str">
        <f>SUBSTITUTE(A125,"/Users/timomiessen/Desktop/imagesdk/blackmen1/","Image_")</f>
        <v>Image_BM_104.jpg</v>
      </c>
      <c r="C125" s="63" t="s">
        <v>4</v>
      </c>
      <c r="D125" s="22" t="s">
        <v>2973</v>
      </c>
      <c r="E125" s="23">
        <v>1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 cm="1">
        <f t="array" ref="R125">_xlfn.IFS(H125=1,1,K125=1,1,L125=1,1,M125=1,1,N125=1,1,P125=1,1,TRUE,0)</f>
        <v>0</v>
      </c>
      <c r="S125" s="64">
        <f>IF(AND(G125=1,R125=1),0,R125)</f>
        <v>0</v>
      </c>
      <c r="T125" s="24" t="s">
        <v>1499</v>
      </c>
      <c r="U125" s="49">
        <f>SUBSTITUTE(T125,".",",")*1</f>
        <v>1.19288489222526E-2</v>
      </c>
      <c r="V125" s="54">
        <f>IF(U125&gt;=0.1, 1, 0)</f>
        <v>0</v>
      </c>
      <c r="W125" s="25">
        <f>IF(U125&gt;=0.2, 1, 0)</f>
        <v>0</v>
      </c>
      <c r="X125" s="25">
        <f>IF(U125&gt;=0.3, 1, 0)</f>
        <v>0</v>
      </c>
      <c r="Y125" s="25">
        <f>IF(U125&gt;=0.4, 1, 0)</f>
        <v>0</v>
      </c>
      <c r="Z125" s="25">
        <f>IF(U125&gt;=0.5, 1, 0)</f>
        <v>0</v>
      </c>
      <c r="AA125" s="25">
        <f>IF(U125&gt;=0.6, 1, 0)</f>
        <v>0</v>
      </c>
      <c r="AB125" s="25">
        <f>IF(U125&gt;=0.7, 1, 0)</f>
        <v>0</v>
      </c>
      <c r="AC125" s="25">
        <f>IF(U125&gt;=0.8, 1, 0)</f>
        <v>0</v>
      </c>
      <c r="AD125" s="55">
        <f>IF(U125&gt;=0.9, 1, 0)</f>
        <v>0</v>
      </c>
    </row>
    <row r="126" spans="1:30" ht="20" customHeight="1" x14ac:dyDescent="0.2">
      <c r="A126" s="20" t="s">
        <v>15</v>
      </c>
      <c r="B126" s="33" t="str">
        <f>SUBSTITUTE(A126,"/Users/timomiessen/Desktop/imagesdk/blackmen1/","Image_")</f>
        <v>Image_BM_105.jpg</v>
      </c>
      <c r="C126" s="63" t="s">
        <v>4</v>
      </c>
      <c r="D126" s="22" t="s">
        <v>2973</v>
      </c>
      <c r="E126" s="23">
        <v>1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 cm="1">
        <f t="array" ref="R126">_xlfn.IFS(H126=1,1,K126=1,1,L126=1,1,M126=1,1,N126=1,1,P126=1,1,TRUE,0)</f>
        <v>0</v>
      </c>
      <c r="S126" s="64">
        <f>IF(AND(G126=1,R126=1),0,R126)</f>
        <v>0</v>
      </c>
      <c r="T126" s="24" t="s">
        <v>1500</v>
      </c>
      <c r="U126" s="49">
        <f>SUBSTITUTE(T126,".",",")*1</f>
        <v>1.8102730158716399E-2</v>
      </c>
      <c r="V126" s="54">
        <f>IF(U126&gt;=0.1, 1, 0)</f>
        <v>0</v>
      </c>
      <c r="W126" s="25">
        <f>IF(U126&gt;=0.2, 1, 0)</f>
        <v>0</v>
      </c>
      <c r="X126" s="25">
        <f>IF(U126&gt;=0.3, 1, 0)</f>
        <v>0</v>
      </c>
      <c r="Y126" s="25">
        <f>IF(U126&gt;=0.4, 1, 0)</f>
        <v>0</v>
      </c>
      <c r="Z126" s="25">
        <f>IF(U126&gt;=0.5, 1, 0)</f>
        <v>0</v>
      </c>
      <c r="AA126" s="25">
        <f>IF(U126&gt;=0.6, 1, 0)</f>
        <v>0</v>
      </c>
      <c r="AB126" s="25">
        <f>IF(U126&gt;=0.7, 1, 0)</f>
        <v>0</v>
      </c>
      <c r="AC126" s="25">
        <f>IF(U126&gt;=0.8, 1, 0)</f>
        <v>0</v>
      </c>
      <c r="AD126" s="55">
        <f>IF(U126&gt;=0.9, 1, 0)</f>
        <v>0</v>
      </c>
    </row>
    <row r="127" spans="1:30" ht="20" customHeight="1" x14ac:dyDescent="0.2">
      <c r="A127" s="20" t="s">
        <v>16</v>
      </c>
      <c r="B127" s="33" t="str">
        <f>SUBSTITUTE(A127,"/Users/timomiessen/Desktop/imagesdk/blackmen1/","Image_")</f>
        <v>Image_BM_106.jpg</v>
      </c>
      <c r="C127" s="63" t="s">
        <v>4</v>
      </c>
      <c r="D127" s="22" t="s">
        <v>2973</v>
      </c>
      <c r="E127" s="23">
        <v>1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 cm="1">
        <f t="array" ref="R127">_xlfn.IFS(H127=1,1,K127=1,1,L127=1,1,M127=1,1,N127=1,1,P127=1,1,TRUE,0)</f>
        <v>0</v>
      </c>
      <c r="S127" s="64">
        <f>IF(AND(G127=1,R127=1),0,R127)</f>
        <v>0</v>
      </c>
      <c r="T127" s="24" t="s">
        <v>1501</v>
      </c>
      <c r="U127" s="49">
        <f>SUBSTITUTE(T127,".",",")*1</f>
        <v>0.398895904421806</v>
      </c>
      <c r="V127" s="54">
        <f>IF(U127&gt;=0.1, 1, 0)</f>
        <v>1</v>
      </c>
      <c r="W127" s="25">
        <f>IF(U127&gt;=0.2, 1, 0)</f>
        <v>1</v>
      </c>
      <c r="X127" s="25">
        <f>IF(U127&gt;=0.3, 1, 0)</f>
        <v>1</v>
      </c>
      <c r="Y127" s="25">
        <f>IF(U127&gt;=0.4, 1, 0)</f>
        <v>0</v>
      </c>
      <c r="Z127" s="25">
        <f>IF(U127&gt;=0.5, 1, 0)</f>
        <v>0</v>
      </c>
      <c r="AA127" s="25">
        <f>IF(U127&gt;=0.6, 1, 0)</f>
        <v>0</v>
      </c>
      <c r="AB127" s="25">
        <f>IF(U127&gt;=0.7, 1, 0)</f>
        <v>0</v>
      </c>
      <c r="AC127" s="25">
        <f>IF(U127&gt;=0.8, 1, 0)</f>
        <v>0</v>
      </c>
      <c r="AD127" s="55">
        <f>IF(U127&gt;=0.9, 1, 0)</f>
        <v>0</v>
      </c>
    </row>
    <row r="128" spans="1:30" ht="20" customHeight="1" x14ac:dyDescent="0.2">
      <c r="A128" s="20" t="s">
        <v>17</v>
      </c>
      <c r="B128" s="33" t="str">
        <f>SUBSTITUTE(A128,"/Users/timomiessen/Desktop/imagesdk/blackmen1/","Image_")</f>
        <v>Image_BM_107.jpg</v>
      </c>
      <c r="C128" s="63" t="s">
        <v>4</v>
      </c>
      <c r="D128" s="22" t="s">
        <v>2973</v>
      </c>
      <c r="E128" s="23">
        <v>1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 cm="1">
        <f t="array" ref="R128">_xlfn.IFS(H128=1,1,K128=1,1,L128=1,1,M128=1,1,N128=1,1,P128=1,1,TRUE,0)</f>
        <v>0</v>
      </c>
      <c r="S128" s="64">
        <f>IF(AND(G128=1,R128=1),0,R128)</f>
        <v>0</v>
      </c>
      <c r="T128" s="24" t="s">
        <v>1502</v>
      </c>
      <c r="U128" s="49">
        <f>SUBSTITUTE(T128,".",",")*1</f>
        <v>1.58952809870243E-2</v>
      </c>
      <c r="V128" s="54">
        <f>IF(U128&gt;=0.1, 1, 0)</f>
        <v>0</v>
      </c>
      <c r="W128" s="25">
        <f>IF(U128&gt;=0.2, 1, 0)</f>
        <v>0</v>
      </c>
      <c r="X128" s="25">
        <f>IF(U128&gt;=0.3, 1, 0)</f>
        <v>0</v>
      </c>
      <c r="Y128" s="25">
        <f>IF(U128&gt;=0.4, 1, 0)</f>
        <v>0</v>
      </c>
      <c r="Z128" s="25">
        <f>IF(U128&gt;=0.5, 1, 0)</f>
        <v>0</v>
      </c>
      <c r="AA128" s="25">
        <f>IF(U128&gt;=0.6, 1, 0)</f>
        <v>0</v>
      </c>
      <c r="AB128" s="25">
        <f>IF(U128&gt;=0.7, 1, 0)</f>
        <v>0</v>
      </c>
      <c r="AC128" s="25">
        <f>IF(U128&gt;=0.8, 1, 0)</f>
        <v>0</v>
      </c>
      <c r="AD128" s="55">
        <f>IF(U128&gt;=0.9, 1, 0)</f>
        <v>0</v>
      </c>
    </row>
    <row r="129" spans="1:30" ht="20" customHeight="1" x14ac:dyDescent="0.2">
      <c r="A129" s="20" t="s">
        <v>18</v>
      </c>
      <c r="B129" s="33" t="str">
        <f>SUBSTITUTE(A129,"/Users/timomiessen/Desktop/imagesdk/blackmen1/","Image_")</f>
        <v>Image_BM_108.jpg</v>
      </c>
      <c r="C129" s="63" t="s">
        <v>4</v>
      </c>
      <c r="D129" s="22" t="s">
        <v>2973</v>
      </c>
      <c r="E129" s="23">
        <v>1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 cm="1">
        <f t="array" ref="R129">_xlfn.IFS(H129=1,1,K129=1,1,L129=1,1,M129=1,1,N129=1,1,P129=1,1,TRUE,0)</f>
        <v>0</v>
      </c>
      <c r="S129" s="64">
        <f>IF(AND(G129=1,R129=1),0,R129)</f>
        <v>0</v>
      </c>
      <c r="T129" s="24" t="s">
        <v>1503</v>
      </c>
      <c r="U129" s="49">
        <f>SUBSTITUTE(T129,".",",")*1</f>
        <v>3.8968829903751599E-3</v>
      </c>
      <c r="V129" s="54">
        <f>IF(U129&gt;=0.1, 1, 0)</f>
        <v>0</v>
      </c>
      <c r="W129" s="25">
        <f>IF(U129&gt;=0.2, 1, 0)</f>
        <v>0</v>
      </c>
      <c r="X129" s="25">
        <f>IF(U129&gt;=0.3, 1, 0)</f>
        <v>0</v>
      </c>
      <c r="Y129" s="25">
        <f>IF(U129&gt;=0.4, 1, 0)</f>
        <v>0</v>
      </c>
      <c r="Z129" s="25">
        <f>IF(U129&gt;=0.5, 1, 0)</f>
        <v>0</v>
      </c>
      <c r="AA129" s="25">
        <f>IF(U129&gt;=0.6, 1, 0)</f>
        <v>0</v>
      </c>
      <c r="AB129" s="25">
        <f>IF(U129&gt;=0.7, 1, 0)</f>
        <v>0</v>
      </c>
      <c r="AC129" s="25">
        <f>IF(U129&gt;=0.8, 1, 0)</f>
        <v>0</v>
      </c>
      <c r="AD129" s="55">
        <f>IF(U129&gt;=0.9, 1, 0)</f>
        <v>0</v>
      </c>
    </row>
    <row r="130" spans="1:30" ht="20" customHeight="1" x14ac:dyDescent="0.2">
      <c r="A130" s="20" t="s">
        <v>19</v>
      </c>
      <c r="B130" s="33" t="str">
        <f>SUBSTITUTE(A130,"/Users/timomiessen/Desktop/imagesdk/blackmen1/","Image_")</f>
        <v>Image_BM_109.jpg</v>
      </c>
      <c r="C130" s="63" t="s">
        <v>4</v>
      </c>
      <c r="D130" s="22" t="s">
        <v>2973</v>
      </c>
      <c r="E130" s="23">
        <v>1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 cm="1">
        <f t="array" ref="R130">_xlfn.IFS(H130=1,1,K130=1,1,L130=1,1,M130=1,1,N130=1,1,P130=1,1,TRUE,0)</f>
        <v>0</v>
      </c>
      <c r="S130" s="64">
        <f>IF(AND(G130=1,R130=1),0,R130)</f>
        <v>0</v>
      </c>
      <c r="T130" s="24" t="s">
        <v>1504</v>
      </c>
      <c r="U130" s="49">
        <f>SUBSTITUTE(T130,".",",")*1</f>
        <v>6.4195290906354698E-3</v>
      </c>
      <c r="V130" s="54">
        <f>IF(U130&gt;=0.1, 1, 0)</f>
        <v>0</v>
      </c>
      <c r="W130" s="25">
        <f>IF(U130&gt;=0.2, 1, 0)</f>
        <v>0</v>
      </c>
      <c r="X130" s="25">
        <f>IF(U130&gt;=0.3, 1, 0)</f>
        <v>0</v>
      </c>
      <c r="Y130" s="25">
        <f>IF(U130&gt;=0.4, 1, 0)</f>
        <v>0</v>
      </c>
      <c r="Z130" s="25">
        <f>IF(U130&gt;=0.5, 1, 0)</f>
        <v>0</v>
      </c>
      <c r="AA130" s="25">
        <f>IF(U130&gt;=0.6, 1, 0)</f>
        <v>0</v>
      </c>
      <c r="AB130" s="25">
        <f>IF(U130&gt;=0.7, 1, 0)</f>
        <v>0</v>
      </c>
      <c r="AC130" s="25">
        <f>IF(U130&gt;=0.8, 1, 0)</f>
        <v>0</v>
      </c>
      <c r="AD130" s="55">
        <f>IF(U130&gt;=0.9, 1, 0)</f>
        <v>0</v>
      </c>
    </row>
    <row r="131" spans="1:30" ht="20" customHeight="1" x14ac:dyDescent="0.2">
      <c r="A131" s="20" t="s">
        <v>20</v>
      </c>
      <c r="B131" s="33" t="str">
        <f>SUBSTITUTE(A131,"/Users/timomiessen/Desktop/imagesdk/blackmen1/","Image_")</f>
        <v>Image_BM_11.jpg</v>
      </c>
      <c r="C131" s="63" t="s">
        <v>4</v>
      </c>
      <c r="D131" s="22" t="s">
        <v>2973</v>
      </c>
      <c r="E131" s="23">
        <v>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 cm="1">
        <f t="array" ref="R131">_xlfn.IFS(H131=1,1,K131=1,1,L131=1,1,M131=1,1,N131=1,1,P131=1,1,TRUE,0)</f>
        <v>0</v>
      </c>
      <c r="S131" s="64">
        <f>IF(AND(G131=1,R131=1),0,R131)</f>
        <v>0</v>
      </c>
      <c r="T131" s="24" t="s">
        <v>1505</v>
      </c>
      <c r="U131" s="49">
        <f>SUBSTITUTE(T131,".",",")*1</f>
        <v>1.71942911110818E-2</v>
      </c>
      <c r="V131" s="54">
        <f>IF(U131&gt;=0.1, 1, 0)</f>
        <v>0</v>
      </c>
      <c r="W131" s="25">
        <f>IF(U131&gt;=0.2, 1, 0)</f>
        <v>0</v>
      </c>
      <c r="X131" s="25">
        <f>IF(U131&gt;=0.3, 1, 0)</f>
        <v>0</v>
      </c>
      <c r="Y131" s="25">
        <f>IF(U131&gt;=0.4, 1, 0)</f>
        <v>0</v>
      </c>
      <c r="Z131" s="25">
        <f>IF(U131&gt;=0.5, 1, 0)</f>
        <v>0</v>
      </c>
      <c r="AA131" s="25">
        <f>IF(U131&gt;=0.6, 1, 0)</f>
        <v>0</v>
      </c>
      <c r="AB131" s="25">
        <f>IF(U131&gt;=0.7, 1, 0)</f>
        <v>0</v>
      </c>
      <c r="AC131" s="25">
        <f>IF(U131&gt;=0.8, 1, 0)</f>
        <v>0</v>
      </c>
      <c r="AD131" s="55">
        <f>IF(U131&gt;=0.9, 1, 0)</f>
        <v>0</v>
      </c>
    </row>
    <row r="132" spans="1:30" ht="20" customHeight="1" x14ac:dyDescent="0.2">
      <c r="A132" s="20" t="s">
        <v>21</v>
      </c>
      <c r="B132" s="33" t="str">
        <f>SUBSTITUTE(A132,"/Users/timomiessen/Desktop/imagesdk/blackmen1/","Image_")</f>
        <v>Image_BM_110.jpg</v>
      </c>
      <c r="C132" s="63" t="s">
        <v>4</v>
      </c>
      <c r="D132" s="22" t="s">
        <v>2973</v>
      </c>
      <c r="E132" s="23">
        <v>1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 cm="1">
        <f t="array" ref="R132">_xlfn.IFS(H132=1,1,K132=1,1,L132=1,1,M132=1,1,N132=1,1,P132=1,1,TRUE,0)</f>
        <v>0</v>
      </c>
      <c r="S132" s="64">
        <f>IF(AND(G132=1,R132=1),0,R132)</f>
        <v>0</v>
      </c>
      <c r="T132" s="24" t="s">
        <v>1506</v>
      </c>
      <c r="U132" s="49">
        <f>SUBSTITUTE(T132,".",",")*1</f>
        <v>4.89844530820846E-2</v>
      </c>
      <c r="V132" s="54">
        <f>IF(U132&gt;=0.1, 1, 0)</f>
        <v>0</v>
      </c>
      <c r="W132" s="25">
        <f>IF(U132&gt;=0.2, 1, 0)</f>
        <v>0</v>
      </c>
      <c r="X132" s="25">
        <f>IF(U132&gt;=0.3, 1, 0)</f>
        <v>0</v>
      </c>
      <c r="Y132" s="25">
        <f>IF(U132&gt;=0.4, 1, 0)</f>
        <v>0</v>
      </c>
      <c r="Z132" s="25">
        <f>IF(U132&gt;=0.5, 1, 0)</f>
        <v>0</v>
      </c>
      <c r="AA132" s="25">
        <f>IF(U132&gt;=0.6, 1, 0)</f>
        <v>0</v>
      </c>
      <c r="AB132" s="25">
        <f>IF(U132&gt;=0.7, 1, 0)</f>
        <v>0</v>
      </c>
      <c r="AC132" s="25">
        <f>IF(U132&gt;=0.8, 1, 0)</f>
        <v>0</v>
      </c>
      <c r="AD132" s="55">
        <f>IF(U132&gt;=0.9, 1, 0)</f>
        <v>0</v>
      </c>
    </row>
    <row r="133" spans="1:30" ht="20" customHeight="1" x14ac:dyDescent="0.2">
      <c r="A133" s="20" t="s">
        <v>22</v>
      </c>
      <c r="B133" s="33" t="str">
        <f>SUBSTITUTE(A133,"/Users/timomiessen/Desktop/imagesdk/blackmen1/","Image_")</f>
        <v>Image_BM_111.jpg</v>
      </c>
      <c r="C133" s="63" t="s">
        <v>4</v>
      </c>
      <c r="D133" s="22" t="s">
        <v>2973</v>
      </c>
      <c r="E133" s="23">
        <v>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 cm="1">
        <f t="array" ref="R133">_xlfn.IFS(H133=1,1,K133=1,1,L133=1,1,M133=1,1,N133=1,1,P133=1,1,TRUE,0)</f>
        <v>0</v>
      </c>
      <c r="S133" s="64">
        <f>IF(AND(G133=1,R133=1),0,R133)</f>
        <v>0</v>
      </c>
      <c r="T133" s="24" t="s">
        <v>1507</v>
      </c>
      <c r="U133" s="49">
        <f>SUBSTITUTE(T133,".",",")*1</f>
        <v>2.4410297162830798E-2</v>
      </c>
      <c r="V133" s="54">
        <f>IF(U133&gt;=0.1, 1, 0)</f>
        <v>0</v>
      </c>
      <c r="W133" s="25">
        <f>IF(U133&gt;=0.2, 1, 0)</f>
        <v>0</v>
      </c>
      <c r="X133" s="25">
        <f>IF(U133&gt;=0.3, 1, 0)</f>
        <v>0</v>
      </c>
      <c r="Y133" s="25">
        <f>IF(U133&gt;=0.4, 1, 0)</f>
        <v>0</v>
      </c>
      <c r="Z133" s="25">
        <f>IF(U133&gt;=0.5, 1, 0)</f>
        <v>0</v>
      </c>
      <c r="AA133" s="25">
        <f>IF(U133&gt;=0.6, 1, 0)</f>
        <v>0</v>
      </c>
      <c r="AB133" s="25">
        <f>IF(U133&gt;=0.7, 1, 0)</f>
        <v>0</v>
      </c>
      <c r="AC133" s="25">
        <f>IF(U133&gt;=0.8, 1, 0)</f>
        <v>0</v>
      </c>
      <c r="AD133" s="55">
        <f>IF(U133&gt;=0.9, 1, 0)</f>
        <v>0</v>
      </c>
    </row>
    <row r="134" spans="1:30" ht="20" customHeight="1" x14ac:dyDescent="0.2">
      <c r="A134" s="20" t="s">
        <v>23</v>
      </c>
      <c r="B134" s="33" t="str">
        <f>SUBSTITUTE(A134,"/Users/timomiessen/Desktop/imagesdk/blackmen1/","Image_")</f>
        <v>Image_BM_112.jpg</v>
      </c>
      <c r="C134" s="63" t="s">
        <v>4</v>
      </c>
      <c r="D134" s="22" t="s">
        <v>2973</v>
      </c>
      <c r="E134" s="23">
        <v>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 cm="1">
        <f t="array" ref="R134">_xlfn.IFS(H134=1,1,K134=1,1,L134=1,1,M134=1,1,N134=1,1,P134=1,1,TRUE,0)</f>
        <v>0</v>
      </c>
      <c r="S134" s="64">
        <f>IF(AND(G134=1,R134=1),0,R134)</f>
        <v>0</v>
      </c>
      <c r="T134" s="24" t="s">
        <v>1508</v>
      </c>
      <c r="U134" s="49">
        <f>SUBSTITUTE(T134,".",",")*1</f>
        <v>0.101186357438564</v>
      </c>
      <c r="V134" s="54">
        <f>IF(U134&gt;=0.1, 1, 0)</f>
        <v>1</v>
      </c>
      <c r="W134" s="25">
        <f>IF(U134&gt;=0.2, 1, 0)</f>
        <v>0</v>
      </c>
      <c r="X134" s="25">
        <f>IF(U134&gt;=0.3, 1, 0)</f>
        <v>0</v>
      </c>
      <c r="Y134" s="25">
        <f>IF(U134&gt;=0.4, 1, 0)</f>
        <v>0</v>
      </c>
      <c r="Z134" s="25">
        <f>IF(U134&gt;=0.5, 1, 0)</f>
        <v>0</v>
      </c>
      <c r="AA134" s="25">
        <f>IF(U134&gt;=0.6, 1, 0)</f>
        <v>0</v>
      </c>
      <c r="AB134" s="25">
        <f>IF(U134&gt;=0.7, 1, 0)</f>
        <v>0</v>
      </c>
      <c r="AC134" s="25">
        <f>IF(U134&gt;=0.8, 1, 0)</f>
        <v>0</v>
      </c>
      <c r="AD134" s="55">
        <f>IF(U134&gt;=0.9, 1, 0)</f>
        <v>0</v>
      </c>
    </row>
    <row r="135" spans="1:30" ht="20" customHeight="1" x14ac:dyDescent="0.2">
      <c r="A135" s="20" t="s">
        <v>24</v>
      </c>
      <c r="B135" s="33" t="str">
        <f>SUBSTITUTE(A135,"/Users/timomiessen/Desktop/imagesdk/blackmen1/","Image_")</f>
        <v>Image_BM_113.jpg</v>
      </c>
      <c r="C135" s="63" t="s">
        <v>4</v>
      </c>
      <c r="D135" s="22" t="s">
        <v>2973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 cm="1">
        <f t="array" ref="R135">_xlfn.IFS(H135=1,1,K135=1,1,L135=1,1,M135=1,1,N135=1,1,P135=1,1,TRUE,0)</f>
        <v>0</v>
      </c>
      <c r="S135" s="64">
        <f>IF(AND(G135=1,R135=1),0,R135)</f>
        <v>0</v>
      </c>
      <c r="T135" s="24" t="s">
        <v>1509</v>
      </c>
      <c r="U135" s="49">
        <f>SUBSTITUTE(T135,".",",")*1</f>
        <v>6.6575963050127002E-2</v>
      </c>
      <c r="V135" s="54">
        <f>IF(U135&gt;=0.1, 1, 0)</f>
        <v>0</v>
      </c>
      <c r="W135" s="25">
        <f>IF(U135&gt;=0.2, 1, 0)</f>
        <v>0</v>
      </c>
      <c r="X135" s="25">
        <f>IF(U135&gt;=0.3, 1, 0)</f>
        <v>0</v>
      </c>
      <c r="Y135" s="25">
        <f>IF(U135&gt;=0.4, 1, 0)</f>
        <v>0</v>
      </c>
      <c r="Z135" s="25">
        <f>IF(U135&gt;=0.5, 1, 0)</f>
        <v>0</v>
      </c>
      <c r="AA135" s="25">
        <f>IF(U135&gt;=0.6, 1, 0)</f>
        <v>0</v>
      </c>
      <c r="AB135" s="25">
        <f>IF(U135&gt;=0.7, 1, 0)</f>
        <v>0</v>
      </c>
      <c r="AC135" s="25">
        <f>IF(U135&gt;=0.8, 1, 0)</f>
        <v>0</v>
      </c>
      <c r="AD135" s="55">
        <f>IF(U135&gt;=0.9, 1, 0)</f>
        <v>0</v>
      </c>
    </row>
    <row r="136" spans="1:30" ht="20" customHeight="1" x14ac:dyDescent="0.2">
      <c r="A136" s="20" t="s">
        <v>25</v>
      </c>
      <c r="B136" s="33" t="str">
        <f>SUBSTITUTE(A136,"/Users/timomiessen/Desktop/imagesdk/blackmen1/","Image_")</f>
        <v>Image_BM_114.jpg</v>
      </c>
      <c r="C136" s="63" t="s">
        <v>4</v>
      </c>
      <c r="D136" s="22" t="s">
        <v>2973</v>
      </c>
      <c r="E136" s="23">
        <v>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 cm="1">
        <f t="array" ref="R136">_xlfn.IFS(H136=1,1,K136=1,1,L136=1,1,M136=1,1,N136=1,1,P136=1,1,TRUE,0)</f>
        <v>0</v>
      </c>
      <c r="S136" s="64">
        <f>IF(AND(G136=1,R136=1),0,R136)</f>
        <v>0</v>
      </c>
      <c r="T136" s="24" t="s">
        <v>1510</v>
      </c>
      <c r="U136" s="49">
        <f>SUBSTITUTE(T136,".",",")*1</f>
        <v>3.7280351854860699E-2</v>
      </c>
      <c r="V136" s="54">
        <f>IF(U136&gt;=0.1, 1, 0)</f>
        <v>0</v>
      </c>
      <c r="W136" s="25">
        <f>IF(U136&gt;=0.2, 1, 0)</f>
        <v>0</v>
      </c>
      <c r="X136" s="25">
        <f>IF(U136&gt;=0.3, 1, 0)</f>
        <v>0</v>
      </c>
      <c r="Y136" s="25">
        <f>IF(U136&gt;=0.4, 1, 0)</f>
        <v>0</v>
      </c>
      <c r="Z136" s="25">
        <f>IF(U136&gt;=0.5, 1, 0)</f>
        <v>0</v>
      </c>
      <c r="AA136" s="25">
        <f>IF(U136&gt;=0.6, 1, 0)</f>
        <v>0</v>
      </c>
      <c r="AB136" s="25">
        <f>IF(U136&gt;=0.7, 1, 0)</f>
        <v>0</v>
      </c>
      <c r="AC136" s="25">
        <f>IF(U136&gt;=0.8, 1, 0)</f>
        <v>0</v>
      </c>
      <c r="AD136" s="55">
        <f>IF(U136&gt;=0.9, 1, 0)</f>
        <v>0</v>
      </c>
    </row>
    <row r="137" spans="1:30" ht="20" customHeight="1" x14ac:dyDescent="0.2">
      <c r="A137" s="20" t="s">
        <v>26</v>
      </c>
      <c r="B137" s="33" t="str">
        <f>SUBSTITUTE(A137,"/Users/timomiessen/Desktop/imagesdk/blackmen1/","Image_")</f>
        <v>Image_BM_115.jpg</v>
      </c>
      <c r="C137" s="63" t="s">
        <v>4</v>
      </c>
      <c r="D137" s="22" t="s">
        <v>2973</v>
      </c>
      <c r="E137" s="23">
        <v>1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 cm="1">
        <f t="array" ref="R137">_xlfn.IFS(H137=1,1,K137=1,1,L137=1,1,M137=1,1,N137=1,1,P137=1,1,TRUE,0)</f>
        <v>0</v>
      </c>
      <c r="S137" s="64">
        <f>IF(AND(G137=1,R137=1),0,R137)</f>
        <v>0</v>
      </c>
      <c r="T137" s="24" t="s">
        <v>1511</v>
      </c>
      <c r="U137" s="49">
        <f>SUBSTITUTE(T137,".",",")*1</f>
        <v>3.0397624475881398E-2</v>
      </c>
      <c r="V137" s="54">
        <f>IF(U137&gt;=0.1, 1, 0)</f>
        <v>0</v>
      </c>
      <c r="W137" s="25">
        <f>IF(U137&gt;=0.2, 1, 0)</f>
        <v>0</v>
      </c>
      <c r="X137" s="25">
        <f>IF(U137&gt;=0.3, 1, 0)</f>
        <v>0</v>
      </c>
      <c r="Y137" s="25">
        <f>IF(U137&gt;=0.4, 1, 0)</f>
        <v>0</v>
      </c>
      <c r="Z137" s="25">
        <f>IF(U137&gt;=0.5, 1, 0)</f>
        <v>0</v>
      </c>
      <c r="AA137" s="25">
        <f>IF(U137&gt;=0.6, 1, 0)</f>
        <v>0</v>
      </c>
      <c r="AB137" s="25">
        <f>IF(U137&gt;=0.7, 1, 0)</f>
        <v>0</v>
      </c>
      <c r="AC137" s="25">
        <f>IF(U137&gt;=0.8, 1, 0)</f>
        <v>0</v>
      </c>
      <c r="AD137" s="55">
        <f>IF(U137&gt;=0.9, 1, 0)</f>
        <v>0</v>
      </c>
    </row>
    <row r="138" spans="1:30" ht="20" customHeight="1" x14ac:dyDescent="0.2">
      <c r="A138" s="20" t="s">
        <v>27</v>
      </c>
      <c r="B138" s="33" t="str">
        <f>SUBSTITUTE(A138,"/Users/timomiessen/Desktop/imagesdk/blackmen1/","Image_")</f>
        <v>Image_BM_116.jpg</v>
      </c>
      <c r="C138" s="63" t="s">
        <v>4</v>
      </c>
      <c r="D138" s="22" t="s">
        <v>2973</v>
      </c>
      <c r="E138" s="23">
        <v>1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 cm="1">
        <f t="array" ref="R138">_xlfn.IFS(H138=1,1,K138=1,1,L138=1,1,M138=1,1,N138=1,1,P138=1,1,TRUE,0)</f>
        <v>0</v>
      </c>
      <c r="S138" s="64">
        <f>IF(AND(G138=1,R138=1),0,R138)</f>
        <v>0</v>
      </c>
      <c r="T138" s="24" t="s">
        <v>1512</v>
      </c>
      <c r="U138" s="49">
        <f>SUBSTITUTE(T138,".",",")*1</f>
        <v>1.0504692327231099E-2</v>
      </c>
      <c r="V138" s="54">
        <f>IF(U138&gt;=0.1, 1, 0)</f>
        <v>0</v>
      </c>
      <c r="W138" s="25">
        <f>IF(U138&gt;=0.2, 1, 0)</f>
        <v>0</v>
      </c>
      <c r="X138" s="25">
        <f>IF(U138&gt;=0.3, 1, 0)</f>
        <v>0</v>
      </c>
      <c r="Y138" s="25">
        <f>IF(U138&gt;=0.4, 1, 0)</f>
        <v>0</v>
      </c>
      <c r="Z138" s="25">
        <f>IF(U138&gt;=0.5, 1, 0)</f>
        <v>0</v>
      </c>
      <c r="AA138" s="25">
        <f>IF(U138&gt;=0.6, 1, 0)</f>
        <v>0</v>
      </c>
      <c r="AB138" s="25">
        <f>IF(U138&gt;=0.7, 1, 0)</f>
        <v>0</v>
      </c>
      <c r="AC138" s="25">
        <f>IF(U138&gt;=0.8, 1, 0)</f>
        <v>0</v>
      </c>
      <c r="AD138" s="55">
        <f>IF(U138&gt;=0.9, 1, 0)</f>
        <v>0</v>
      </c>
    </row>
    <row r="139" spans="1:30" ht="20" customHeight="1" x14ac:dyDescent="0.2">
      <c r="A139" s="20" t="s">
        <v>28</v>
      </c>
      <c r="B139" s="33" t="str">
        <f>SUBSTITUTE(A139,"/Users/timomiessen/Desktop/imagesdk/blackmen1/","Image_")</f>
        <v>Image_BM_117.jpg</v>
      </c>
      <c r="C139" s="63" t="s">
        <v>4</v>
      </c>
      <c r="D139" s="22" t="s">
        <v>2973</v>
      </c>
      <c r="E139" s="23">
        <v>1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 cm="1">
        <f t="array" ref="R139">_xlfn.IFS(H139=1,1,K139=1,1,L139=1,1,M139=1,1,N139=1,1,P139=1,1,TRUE,0)</f>
        <v>0</v>
      </c>
      <c r="S139" s="64">
        <f>IF(AND(G139=1,R139=1),0,R139)</f>
        <v>0</v>
      </c>
      <c r="T139" s="24" t="s">
        <v>1513</v>
      </c>
      <c r="U139" s="49">
        <f>SUBSTITUTE(T139,".",",")*1</f>
        <v>5.4879416711628402E-3</v>
      </c>
      <c r="V139" s="54">
        <f>IF(U139&gt;=0.1, 1, 0)</f>
        <v>0</v>
      </c>
      <c r="W139" s="25">
        <f>IF(U139&gt;=0.2, 1, 0)</f>
        <v>0</v>
      </c>
      <c r="X139" s="25">
        <f>IF(U139&gt;=0.3, 1, 0)</f>
        <v>0</v>
      </c>
      <c r="Y139" s="25">
        <f>IF(U139&gt;=0.4, 1, 0)</f>
        <v>0</v>
      </c>
      <c r="Z139" s="25">
        <f>IF(U139&gt;=0.5, 1, 0)</f>
        <v>0</v>
      </c>
      <c r="AA139" s="25">
        <f>IF(U139&gt;=0.6, 1, 0)</f>
        <v>0</v>
      </c>
      <c r="AB139" s="25">
        <f>IF(U139&gt;=0.7, 1, 0)</f>
        <v>0</v>
      </c>
      <c r="AC139" s="25">
        <f>IF(U139&gt;=0.8, 1, 0)</f>
        <v>0</v>
      </c>
      <c r="AD139" s="55">
        <f>IF(U139&gt;=0.9, 1, 0)</f>
        <v>0</v>
      </c>
    </row>
    <row r="140" spans="1:30" ht="20" customHeight="1" x14ac:dyDescent="0.2">
      <c r="A140" s="20" t="s">
        <v>29</v>
      </c>
      <c r="B140" s="33" t="str">
        <f>SUBSTITUTE(A140,"/Users/timomiessen/Desktop/imagesdk/blackmen1/","Image_")</f>
        <v>Image_BM_118.jpg</v>
      </c>
      <c r="C140" s="63" t="s">
        <v>4</v>
      </c>
      <c r="D140" s="22" t="s">
        <v>2973</v>
      </c>
      <c r="E140" s="23">
        <v>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 cm="1">
        <f t="array" ref="R140">_xlfn.IFS(H140=1,1,K140=1,1,L140=1,1,M140=1,1,N140=1,1,P140=1,1,TRUE,0)</f>
        <v>0</v>
      </c>
      <c r="S140" s="64">
        <f>IF(AND(G140=1,R140=1),0,R140)</f>
        <v>0</v>
      </c>
      <c r="T140" s="24" t="s">
        <v>1514</v>
      </c>
      <c r="U140" s="49">
        <f>SUBSTITUTE(T140,".",",")*1</f>
        <v>2.5991338305175301E-2</v>
      </c>
      <c r="V140" s="54">
        <f>IF(U140&gt;=0.1, 1, 0)</f>
        <v>0</v>
      </c>
      <c r="W140" s="25">
        <f>IF(U140&gt;=0.2, 1, 0)</f>
        <v>0</v>
      </c>
      <c r="X140" s="25">
        <f>IF(U140&gt;=0.3, 1, 0)</f>
        <v>0</v>
      </c>
      <c r="Y140" s="25">
        <f>IF(U140&gt;=0.4, 1, 0)</f>
        <v>0</v>
      </c>
      <c r="Z140" s="25">
        <f>IF(U140&gt;=0.5, 1, 0)</f>
        <v>0</v>
      </c>
      <c r="AA140" s="25">
        <f>IF(U140&gt;=0.6, 1, 0)</f>
        <v>0</v>
      </c>
      <c r="AB140" s="25">
        <f>IF(U140&gt;=0.7, 1, 0)</f>
        <v>0</v>
      </c>
      <c r="AC140" s="25">
        <f>IF(U140&gt;=0.8, 1, 0)</f>
        <v>0</v>
      </c>
      <c r="AD140" s="55">
        <f>IF(U140&gt;=0.9, 1, 0)</f>
        <v>0</v>
      </c>
    </row>
    <row r="141" spans="1:30" ht="20" customHeight="1" x14ac:dyDescent="0.2">
      <c r="A141" s="20" t="s">
        <v>30</v>
      </c>
      <c r="B141" s="33" t="str">
        <f>SUBSTITUTE(A141,"/Users/timomiessen/Desktop/imagesdk/blackmen1/","Image_")</f>
        <v>Image_BM_119.jpg</v>
      </c>
      <c r="C141" s="63" t="s">
        <v>4</v>
      </c>
      <c r="D141" s="22" t="s">
        <v>2973</v>
      </c>
      <c r="E141" s="23">
        <v>1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 cm="1">
        <f t="array" ref="R141">_xlfn.IFS(H141=1,1,K141=1,1,L141=1,1,M141=1,1,N141=1,1,P141=1,1,TRUE,0)</f>
        <v>0</v>
      </c>
      <c r="S141" s="64">
        <f>IF(AND(G141=1,R141=1),0,R141)</f>
        <v>0</v>
      </c>
      <c r="T141" s="24" t="s">
        <v>1515</v>
      </c>
      <c r="U141" s="49">
        <f>SUBSTITUTE(T141,".",",")*1</f>
        <v>1.18882609531283E-2</v>
      </c>
      <c r="V141" s="54">
        <f>IF(U141&gt;=0.1, 1, 0)</f>
        <v>0</v>
      </c>
      <c r="W141" s="25">
        <f>IF(U141&gt;=0.2, 1, 0)</f>
        <v>0</v>
      </c>
      <c r="X141" s="25">
        <f>IF(U141&gt;=0.3, 1, 0)</f>
        <v>0</v>
      </c>
      <c r="Y141" s="25">
        <f>IF(U141&gt;=0.4, 1, 0)</f>
        <v>0</v>
      </c>
      <c r="Z141" s="25">
        <f>IF(U141&gt;=0.5, 1, 0)</f>
        <v>0</v>
      </c>
      <c r="AA141" s="25">
        <f>IF(U141&gt;=0.6, 1, 0)</f>
        <v>0</v>
      </c>
      <c r="AB141" s="25">
        <f>IF(U141&gt;=0.7, 1, 0)</f>
        <v>0</v>
      </c>
      <c r="AC141" s="25">
        <f>IF(U141&gt;=0.8, 1, 0)</f>
        <v>0</v>
      </c>
      <c r="AD141" s="55">
        <f>IF(U141&gt;=0.9, 1, 0)</f>
        <v>0</v>
      </c>
    </row>
    <row r="142" spans="1:30" ht="20" customHeight="1" x14ac:dyDescent="0.2">
      <c r="A142" s="20" t="s">
        <v>31</v>
      </c>
      <c r="B142" s="33" t="str">
        <f>SUBSTITUTE(A142,"/Users/timomiessen/Desktop/imagesdk/blackmen1/","Image_")</f>
        <v>Image_BM_12.jpg</v>
      </c>
      <c r="C142" s="63" t="s">
        <v>4</v>
      </c>
      <c r="D142" s="22" t="s">
        <v>2973</v>
      </c>
      <c r="E142" s="23">
        <v>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 cm="1">
        <f t="array" ref="R142">_xlfn.IFS(H142=1,1,K142=1,1,L142=1,1,M142=1,1,N142=1,1,P142=1,1,TRUE,0)</f>
        <v>0</v>
      </c>
      <c r="S142" s="64">
        <f>IF(AND(G142=1,R142=1),0,R142)</f>
        <v>0</v>
      </c>
      <c r="T142" s="24" t="s">
        <v>1516</v>
      </c>
      <c r="U142" s="49">
        <f>SUBSTITUTE(T142,".",",")*1</f>
        <v>3.2031472772359799E-2</v>
      </c>
      <c r="V142" s="54">
        <f>IF(U142&gt;=0.1, 1, 0)</f>
        <v>0</v>
      </c>
      <c r="W142" s="25">
        <f>IF(U142&gt;=0.2, 1, 0)</f>
        <v>0</v>
      </c>
      <c r="X142" s="25">
        <f>IF(U142&gt;=0.3, 1, 0)</f>
        <v>0</v>
      </c>
      <c r="Y142" s="25">
        <f>IF(U142&gt;=0.4, 1, 0)</f>
        <v>0</v>
      </c>
      <c r="Z142" s="25">
        <f>IF(U142&gt;=0.5, 1, 0)</f>
        <v>0</v>
      </c>
      <c r="AA142" s="25">
        <f>IF(U142&gt;=0.6, 1, 0)</f>
        <v>0</v>
      </c>
      <c r="AB142" s="25">
        <f>IF(U142&gt;=0.7, 1, 0)</f>
        <v>0</v>
      </c>
      <c r="AC142" s="25">
        <f>IF(U142&gt;=0.8, 1, 0)</f>
        <v>0</v>
      </c>
      <c r="AD142" s="55">
        <f>IF(U142&gt;=0.9, 1, 0)</f>
        <v>0</v>
      </c>
    </row>
    <row r="143" spans="1:30" ht="20" customHeight="1" x14ac:dyDescent="0.2">
      <c r="A143" s="20" t="s">
        <v>32</v>
      </c>
      <c r="B143" s="33" t="str">
        <f>SUBSTITUTE(A143,"/Users/timomiessen/Desktop/imagesdk/blackmen1/","Image_")</f>
        <v>Image_BM_120.jpg</v>
      </c>
      <c r="C143" s="63" t="s">
        <v>4</v>
      </c>
      <c r="D143" s="22" t="s">
        <v>2973</v>
      </c>
      <c r="E143" s="23">
        <v>1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 cm="1">
        <f t="array" ref="R143">_xlfn.IFS(H143=1,1,K143=1,1,L143=1,1,M143=1,1,N143=1,1,P143=1,1,TRUE,0)</f>
        <v>0</v>
      </c>
      <c r="S143" s="64">
        <f>IF(AND(G143=1,R143=1),0,R143)</f>
        <v>0</v>
      </c>
      <c r="T143" s="24" t="s">
        <v>1517</v>
      </c>
      <c r="U143" s="49">
        <f>SUBSTITUTE(T143,".",",")*1</f>
        <v>9.9053238518536004E-3</v>
      </c>
      <c r="V143" s="54">
        <f>IF(U143&gt;=0.1, 1, 0)</f>
        <v>0</v>
      </c>
      <c r="W143" s="25">
        <f>IF(U143&gt;=0.2, 1, 0)</f>
        <v>0</v>
      </c>
      <c r="X143" s="25">
        <f>IF(U143&gt;=0.3, 1, 0)</f>
        <v>0</v>
      </c>
      <c r="Y143" s="25">
        <f>IF(U143&gt;=0.4, 1, 0)</f>
        <v>0</v>
      </c>
      <c r="Z143" s="25">
        <f>IF(U143&gt;=0.5, 1, 0)</f>
        <v>0</v>
      </c>
      <c r="AA143" s="25">
        <f>IF(U143&gt;=0.6, 1, 0)</f>
        <v>0</v>
      </c>
      <c r="AB143" s="25">
        <f>IF(U143&gt;=0.7, 1, 0)</f>
        <v>0</v>
      </c>
      <c r="AC143" s="25">
        <f>IF(U143&gt;=0.8, 1, 0)</f>
        <v>0</v>
      </c>
      <c r="AD143" s="55">
        <f>IF(U143&gt;=0.9, 1, 0)</f>
        <v>0</v>
      </c>
    </row>
    <row r="144" spans="1:30" ht="20" customHeight="1" x14ac:dyDescent="0.2">
      <c r="A144" s="20" t="s">
        <v>33</v>
      </c>
      <c r="B144" s="33" t="str">
        <f>SUBSTITUTE(A144,"/Users/timomiessen/Desktop/imagesdk/blackmen1/","Image_")</f>
        <v>Image_BM_121.jpg</v>
      </c>
      <c r="C144" s="63" t="s">
        <v>4</v>
      </c>
      <c r="D144" s="22" t="s">
        <v>2973</v>
      </c>
      <c r="E144" s="23">
        <v>1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 cm="1">
        <f t="array" ref="R144">_xlfn.IFS(H144=1,1,K144=1,1,L144=1,1,M144=1,1,N144=1,1,P144=1,1,TRUE,0)</f>
        <v>0</v>
      </c>
      <c r="S144" s="64">
        <f>IF(AND(G144=1,R144=1),0,R144)</f>
        <v>0</v>
      </c>
      <c r="T144" s="24" t="s">
        <v>1518</v>
      </c>
      <c r="U144" s="49">
        <f>SUBSTITUTE(T144,".",",")*1</f>
        <v>0.11128931120038001</v>
      </c>
      <c r="V144" s="54">
        <f>IF(U144&gt;=0.1, 1, 0)</f>
        <v>1</v>
      </c>
      <c r="W144" s="25">
        <f>IF(U144&gt;=0.2, 1, 0)</f>
        <v>0</v>
      </c>
      <c r="X144" s="25">
        <f>IF(U144&gt;=0.3, 1, 0)</f>
        <v>0</v>
      </c>
      <c r="Y144" s="25">
        <f>IF(U144&gt;=0.4, 1, 0)</f>
        <v>0</v>
      </c>
      <c r="Z144" s="25">
        <f>IF(U144&gt;=0.5, 1, 0)</f>
        <v>0</v>
      </c>
      <c r="AA144" s="25">
        <f>IF(U144&gt;=0.6, 1, 0)</f>
        <v>0</v>
      </c>
      <c r="AB144" s="25">
        <f>IF(U144&gt;=0.7, 1, 0)</f>
        <v>0</v>
      </c>
      <c r="AC144" s="25">
        <f>IF(U144&gt;=0.8, 1, 0)</f>
        <v>0</v>
      </c>
      <c r="AD144" s="55">
        <f>IF(U144&gt;=0.9, 1, 0)</f>
        <v>0</v>
      </c>
    </row>
    <row r="145" spans="1:30" ht="20" customHeight="1" x14ac:dyDescent="0.2">
      <c r="A145" s="20" t="s">
        <v>34</v>
      </c>
      <c r="B145" s="33" t="str">
        <f>SUBSTITUTE(A145,"/Users/timomiessen/Desktop/imagesdk/blackmen1/","Image_")</f>
        <v>Image_BM_122.jpg</v>
      </c>
      <c r="C145" s="63" t="s">
        <v>4</v>
      </c>
      <c r="D145" s="22" t="s">
        <v>2973</v>
      </c>
      <c r="E145" s="23">
        <v>1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 cm="1">
        <f t="array" ref="R145">_xlfn.IFS(H145=1,1,K145=1,1,L145=1,1,M145=1,1,N145=1,1,P145=1,1,TRUE,0)</f>
        <v>0</v>
      </c>
      <c r="S145" s="64">
        <f>IF(AND(G145=1,R145=1),0,R145)</f>
        <v>0</v>
      </c>
      <c r="T145" s="24" t="s">
        <v>1519</v>
      </c>
      <c r="U145" s="49">
        <f>SUBSTITUTE(T145,".",",")*1</f>
        <v>8.4746416658163001E-2</v>
      </c>
      <c r="V145" s="54">
        <f>IF(U145&gt;=0.1, 1, 0)</f>
        <v>0</v>
      </c>
      <c r="W145" s="25">
        <f>IF(U145&gt;=0.2, 1, 0)</f>
        <v>0</v>
      </c>
      <c r="X145" s="25">
        <f>IF(U145&gt;=0.3, 1, 0)</f>
        <v>0</v>
      </c>
      <c r="Y145" s="25">
        <f>IF(U145&gt;=0.4, 1, 0)</f>
        <v>0</v>
      </c>
      <c r="Z145" s="25">
        <f>IF(U145&gt;=0.5, 1, 0)</f>
        <v>0</v>
      </c>
      <c r="AA145" s="25">
        <f>IF(U145&gt;=0.6, 1, 0)</f>
        <v>0</v>
      </c>
      <c r="AB145" s="25">
        <f>IF(U145&gt;=0.7, 1, 0)</f>
        <v>0</v>
      </c>
      <c r="AC145" s="25">
        <f>IF(U145&gt;=0.8, 1, 0)</f>
        <v>0</v>
      </c>
      <c r="AD145" s="55">
        <f>IF(U145&gt;=0.9, 1, 0)</f>
        <v>0</v>
      </c>
    </row>
    <row r="146" spans="1:30" ht="20" customHeight="1" x14ac:dyDescent="0.2">
      <c r="A146" s="20" t="s">
        <v>35</v>
      </c>
      <c r="B146" s="33" t="str">
        <f>SUBSTITUTE(A146,"/Users/timomiessen/Desktop/imagesdk/blackmen1/","Image_")</f>
        <v>Image_BM_123.jpg</v>
      </c>
      <c r="C146" s="63" t="s">
        <v>4</v>
      </c>
      <c r="D146" s="22" t="s">
        <v>2973</v>
      </c>
      <c r="E146" s="23">
        <v>1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 cm="1">
        <f t="array" ref="R146">_xlfn.IFS(H146=1,1,K146=1,1,L146=1,1,M146=1,1,N146=1,1,P146=1,1,TRUE,0)</f>
        <v>0</v>
      </c>
      <c r="S146" s="64">
        <f>IF(AND(G146=1,R146=1),0,R146)</f>
        <v>0</v>
      </c>
      <c r="T146" s="24" t="s">
        <v>1520</v>
      </c>
      <c r="U146" s="49">
        <f>SUBSTITUTE(T146,".",",")*1</f>
        <v>2.5690283277071999E-2</v>
      </c>
      <c r="V146" s="54">
        <f>IF(U146&gt;=0.1, 1, 0)</f>
        <v>0</v>
      </c>
      <c r="W146" s="25">
        <f>IF(U146&gt;=0.2, 1, 0)</f>
        <v>0</v>
      </c>
      <c r="X146" s="25">
        <f>IF(U146&gt;=0.3, 1, 0)</f>
        <v>0</v>
      </c>
      <c r="Y146" s="25">
        <f>IF(U146&gt;=0.4, 1, 0)</f>
        <v>0</v>
      </c>
      <c r="Z146" s="25">
        <f>IF(U146&gt;=0.5, 1, 0)</f>
        <v>0</v>
      </c>
      <c r="AA146" s="25">
        <f>IF(U146&gt;=0.6, 1, 0)</f>
        <v>0</v>
      </c>
      <c r="AB146" s="25">
        <f>IF(U146&gt;=0.7, 1, 0)</f>
        <v>0</v>
      </c>
      <c r="AC146" s="25">
        <f>IF(U146&gt;=0.8, 1, 0)</f>
        <v>0</v>
      </c>
      <c r="AD146" s="55">
        <f>IF(U146&gt;=0.9, 1, 0)</f>
        <v>0</v>
      </c>
    </row>
    <row r="147" spans="1:30" ht="20" customHeight="1" x14ac:dyDescent="0.2">
      <c r="A147" s="20" t="s">
        <v>36</v>
      </c>
      <c r="B147" s="33" t="str">
        <f>SUBSTITUTE(A147,"/Users/timomiessen/Desktop/imagesdk/blackmen1/","Image_")</f>
        <v>Image_BM_124.jpg</v>
      </c>
      <c r="C147" s="63" t="s">
        <v>4</v>
      </c>
      <c r="D147" s="22" t="s">
        <v>2973</v>
      </c>
      <c r="E147" s="23">
        <v>1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 cm="1">
        <f t="array" ref="R147">_xlfn.IFS(H147=1,1,K147=1,1,L147=1,1,M147=1,1,N147=1,1,P147=1,1,TRUE,0)</f>
        <v>0</v>
      </c>
      <c r="S147" s="64">
        <f>IF(AND(G147=1,R147=1),0,R147)</f>
        <v>0</v>
      </c>
      <c r="T147" s="24" t="s">
        <v>1521</v>
      </c>
      <c r="U147" s="49">
        <f>SUBSTITUTE(T147,".",",")*1</f>
        <v>3.9350511506199802E-2</v>
      </c>
      <c r="V147" s="54">
        <f>IF(U147&gt;=0.1, 1, 0)</f>
        <v>0</v>
      </c>
      <c r="W147" s="25">
        <f>IF(U147&gt;=0.2, 1, 0)</f>
        <v>0</v>
      </c>
      <c r="X147" s="25">
        <f>IF(U147&gt;=0.3, 1, 0)</f>
        <v>0</v>
      </c>
      <c r="Y147" s="25">
        <f>IF(U147&gt;=0.4, 1, 0)</f>
        <v>0</v>
      </c>
      <c r="Z147" s="25">
        <f>IF(U147&gt;=0.5, 1, 0)</f>
        <v>0</v>
      </c>
      <c r="AA147" s="25">
        <f>IF(U147&gt;=0.6, 1, 0)</f>
        <v>0</v>
      </c>
      <c r="AB147" s="25">
        <f>IF(U147&gt;=0.7, 1, 0)</f>
        <v>0</v>
      </c>
      <c r="AC147" s="25">
        <f>IF(U147&gt;=0.8, 1, 0)</f>
        <v>0</v>
      </c>
      <c r="AD147" s="55">
        <f>IF(U147&gt;=0.9, 1, 0)</f>
        <v>0</v>
      </c>
    </row>
    <row r="148" spans="1:30" ht="20" customHeight="1" x14ac:dyDescent="0.2">
      <c r="A148" s="20" t="s">
        <v>37</v>
      </c>
      <c r="B148" s="33" t="str">
        <f>SUBSTITUTE(A148,"/Users/timomiessen/Desktop/imagesdk/blackmen1/","Image_")</f>
        <v>Image_BM_125.jpg</v>
      </c>
      <c r="C148" s="63" t="s">
        <v>4</v>
      </c>
      <c r="D148" s="22" t="s">
        <v>2973</v>
      </c>
      <c r="E148" s="23">
        <v>1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 cm="1">
        <f t="array" ref="R148">_xlfn.IFS(H148=1,1,K148=1,1,L148=1,1,M148=1,1,N148=1,1,P148=1,1,TRUE,0)</f>
        <v>0</v>
      </c>
      <c r="S148" s="64">
        <f>IF(AND(G148=1,R148=1),0,R148)</f>
        <v>0</v>
      </c>
      <c r="T148" s="24" t="s">
        <v>1522</v>
      </c>
      <c r="U148" s="49">
        <f>SUBSTITUTE(T148,".",",")*1</f>
        <v>1.5241760760545699E-2</v>
      </c>
      <c r="V148" s="54">
        <f>IF(U148&gt;=0.1, 1, 0)</f>
        <v>0</v>
      </c>
      <c r="W148" s="25">
        <f>IF(U148&gt;=0.2, 1, 0)</f>
        <v>0</v>
      </c>
      <c r="X148" s="25">
        <f>IF(U148&gt;=0.3, 1, 0)</f>
        <v>0</v>
      </c>
      <c r="Y148" s="25">
        <f>IF(U148&gt;=0.4, 1, 0)</f>
        <v>0</v>
      </c>
      <c r="Z148" s="25">
        <f>IF(U148&gt;=0.5, 1, 0)</f>
        <v>0</v>
      </c>
      <c r="AA148" s="25">
        <f>IF(U148&gt;=0.6, 1, 0)</f>
        <v>0</v>
      </c>
      <c r="AB148" s="25">
        <f>IF(U148&gt;=0.7, 1, 0)</f>
        <v>0</v>
      </c>
      <c r="AC148" s="25">
        <f>IF(U148&gt;=0.8, 1, 0)</f>
        <v>0</v>
      </c>
      <c r="AD148" s="55">
        <f>IF(U148&gt;=0.9, 1, 0)</f>
        <v>0</v>
      </c>
    </row>
    <row r="149" spans="1:30" ht="20" customHeight="1" x14ac:dyDescent="0.2">
      <c r="A149" s="20" t="s">
        <v>38</v>
      </c>
      <c r="B149" s="33" t="str">
        <f>SUBSTITUTE(A149,"/Users/timomiessen/Desktop/imagesdk/blackmen1/","Image_")</f>
        <v>Image_BM_126.jpg</v>
      </c>
      <c r="C149" s="63" t="s">
        <v>4</v>
      </c>
      <c r="D149" s="22" t="s">
        <v>2973</v>
      </c>
      <c r="E149" s="23">
        <v>1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 cm="1">
        <f t="array" ref="R149">_xlfn.IFS(H149=1,1,K149=1,1,L149=1,1,M149=1,1,N149=1,1,P149=1,1,TRUE,0)</f>
        <v>0</v>
      </c>
      <c r="S149" s="64">
        <f>IF(AND(G149=1,R149=1),0,R149)</f>
        <v>0</v>
      </c>
      <c r="T149" s="24" t="s">
        <v>1523</v>
      </c>
      <c r="U149" s="49">
        <f>SUBSTITUTE(T149,".",",")*1</f>
        <v>2.8064472600817601E-2</v>
      </c>
      <c r="V149" s="54">
        <f>IF(U149&gt;=0.1, 1, 0)</f>
        <v>0</v>
      </c>
      <c r="W149" s="25">
        <f>IF(U149&gt;=0.2, 1, 0)</f>
        <v>0</v>
      </c>
      <c r="X149" s="25">
        <f>IF(U149&gt;=0.3, 1, 0)</f>
        <v>0</v>
      </c>
      <c r="Y149" s="25">
        <f>IF(U149&gt;=0.4, 1, 0)</f>
        <v>0</v>
      </c>
      <c r="Z149" s="25">
        <f>IF(U149&gt;=0.5, 1, 0)</f>
        <v>0</v>
      </c>
      <c r="AA149" s="25">
        <f>IF(U149&gt;=0.6, 1, 0)</f>
        <v>0</v>
      </c>
      <c r="AB149" s="25">
        <f>IF(U149&gt;=0.7, 1, 0)</f>
        <v>0</v>
      </c>
      <c r="AC149" s="25">
        <f>IF(U149&gt;=0.8, 1, 0)</f>
        <v>0</v>
      </c>
      <c r="AD149" s="55">
        <f>IF(U149&gt;=0.9, 1, 0)</f>
        <v>0</v>
      </c>
    </row>
    <row r="150" spans="1:30" ht="20" customHeight="1" x14ac:dyDescent="0.2">
      <c r="A150" s="20" t="s">
        <v>40</v>
      </c>
      <c r="B150" s="33" t="str">
        <f>SUBSTITUTE(A150,"/Users/timomiessen/Desktop/imagesdk/blackmen1/","Image_")</f>
        <v>Image_BM_128.jpg</v>
      </c>
      <c r="C150" s="63" t="s">
        <v>4</v>
      </c>
      <c r="D150" s="22" t="s">
        <v>2973</v>
      </c>
      <c r="E150" s="23">
        <v>1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 cm="1">
        <f t="array" ref="R150">_xlfn.IFS(H150=1,1,K150=1,1,L150=1,1,M150=1,1,N150=1,1,P150=1,1,TRUE,0)</f>
        <v>0</v>
      </c>
      <c r="S150" s="64">
        <f>IF(AND(G150=1,R150=1),0,R150)</f>
        <v>0</v>
      </c>
      <c r="T150" s="24" t="s">
        <v>1525</v>
      </c>
      <c r="U150" s="49">
        <f>SUBSTITUTE(T150,".",",")*1</f>
        <v>0.17603288963437</v>
      </c>
      <c r="V150" s="54">
        <f>IF(U150&gt;=0.1, 1, 0)</f>
        <v>1</v>
      </c>
      <c r="W150" s="25">
        <f>IF(U150&gt;=0.2, 1, 0)</f>
        <v>0</v>
      </c>
      <c r="X150" s="25">
        <f>IF(U150&gt;=0.3, 1, 0)</f>
        <v>0</v>
      </c>
      <c r="Y150" s="25">
        <f>IF(U150&gt;=0.4, 1, 0)</f>
        <v>0</v>
      </c>
      <c r="Z150" s="25">
        <f>IF(U150&gt;=0.5, 1, 0)</f>
        <v>0</v>
      </c>
      <c r="AA150" s="25">
        <f>IF(U150&gt;=0.6, 1, 0)</f>
        <v>0</v>
      </c>
      <c r="AB150" s="25">
        <f>IF(U150&gt;=0.7, 1, 0)</f>
        <v>0</v>
      </c>
      <c r="AC150" s="25">
        <f>IF(U150&gt;=0.8, 1, 0)</f>
        <v>0</v>
      </c>
      <c r="AD150" s="55">
        <f>IF(U150&gt;=0.9, 1, 0)</f>
        <v>0</v>
      </c>
    </row>
    <row r="151" spans="1:30" ht="20" customHeight="1" x14ac:dyDescent="0.2">
      <c r="A151" s="20" t="s">
        <v>41</v>
      </c>
      <c r="B151" s="33" t="str">
        <f>SUBSTITUTE(A151,"/Users/timomiessen/Desktop/imagesdk/blackmen1/","Image_")</f>
        <v>Image_BM_129.jpg</v>
      </c>
      <c r="C151" s="63" t="s">
        <v>4</v>
      </c>
      <c r="D151" s="22" t="s">
        <v>2973</v>
      </c>
      <c r="E151" s="23">
        <v>1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 cm="1">
        <f t="array" ref="R151">_xlfn.IFS(H151=1,1,K151=1,1,L151=1,1,M151=1,1,N151=1,1,P151=1,1,TRUE,0)</f>
        <v>0</v>
      </c>
      <c r="S151" s="64">
        <f>IF(AND(G151=1,R151=1),0,R151)</f>
        <v>0</v>
      </c>
      <c r="T151" s="24" t="s">
        <v>1526</v>
      </c>
      <c r="U151" s="49">
        <f>SUBSTITUTE(T151,".",",")*1</f>
        <v>2.34311143867671E-2</v>
      </c>
      <c r="V151" s="54">
        <f>IF(U151&gt;=0.1, 1, 0)</f>
        <v>0</v>
      </c>
      <c r="W151" s="25">
        <f>IF(U151&gt;=0.2, 1, 0)</f>
        <v>0</v>
      </c>
      <c r="X151" s="25">
        <f>IF(U151&gt;=0.3, 1, 0)</f>
        <v>0</v>
      </c>
      <c r="Y151" s="25">
        <f>IF(U151&gt;=0.4, 1, 0)</f>
        <v>0</v>
      </c>
      <c r="Z151" s="25">
        <f>IF(U151&gt;=0.5, 1, 0)</f>
        <v>0</v>
      </c>
      <c r="AA151" s="25">
        <f>IF(U151&gt;=0.6, 1, 0)</f>
        <v>0</v>
      </c>
      <c r="AB151" s="25">
        <f>IF(U151&gt;=0.7, 1, 0)</f>
        <v>0</v>
      </c>
      <c r="AC151" s="25">
        <f>IF(U151&gt;=0.8, 1, 0)</f>
        <v>0</v>
      </c>
      <c r="AD151" s="55">
        <f>IF(U151&gt;=0.9, 1, 0)</f>
        <v>0</v>
      </c>
    </row>
    <row r="152" spans="1:30" ht="20" customHeight="1" x14ac:dyDescent="0.2">
      <c r="A152" s="20" t="s">
        <v>42</v>
      </c>
      <c r="B152" s="33" t="str">
        <f>SUBSTITUTE(A152,"/Users/timomiessen/Desktop/imagesdk/blackmen1/","Image_")</f>
        <v>Image_BM_13.jpg</v>
      </c>
      <c r="C152" s="63" t="s">
        <v>4</v>
      </c>
      <c r="D152" s="22" t="s">
        <v>2973</v>
      </c>
      <c r="E152" s="23">
        <v>1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 cm="1">
        <f t="array" ref="R152">_xlfn.IFS(H152=1,1,K152=1,1,L152=1,1,M152=1,1,N152=1,1,P152=1,1,TRUE,0)</f>
        <v>0</v>
      </c>
      <c r="S152" s="64">
        <f>IF(AND(G152=1,R152=1),0,R152)</f>
        <v>0</v>
      </c>
      <c r="T152" s="24" t="s">
        <v>1527</v>
      </c>
      <c r="U152" s="49">
        <f>SUBSTITUTE(T152,".",",")*1</f>
        <v>8.4376224549487198E-3</v>
      </c>
      <c r="V152" s="54">
        <f>IF(U152&gt;=0.1, 1, 0)</f>
        <v>0</v>
      </c>
      <c r="W152" s="25">
        <f>IF(U152&gt;=0.2, 1, 0)</f>
        <v>0</v>
      </c>
      <c r="X152" s="25">
        <f>IF(U152&gt;=0.3, 1, 0)</f>
        <v>0</v>
      </c>
      <c r="Y152" s="25">
        <f>IF(U152&gt;=0.4, 1, 0)</f>
        <v>0</v>
      </c>
      <c r="Z152" s="25">
        <f>IF(U152&gt;=0.5, 1, 0)</f>
        <v>0</v>
      </c>
      <c r="AA152" s="25">
        <f>IF(U152&gt;=0.6, 1, 0)</f>
        <v>0</v>
      </c>
      <c r="AB152" s="25">
        <f>IF(U152&gt;=0.7, 1, 0)</f>
        <v>0</v>
      </c>
      <c r="AC152" s="25">
        <f>IF(U152&gt;=0.8, 1, 0)</f>
        <v>0</v>
      </c>
      <c r="AD152" s="55">
        <f>IF(U152&gt;=0.9, 1, 0)</f>
        <v>0</v>
      </c>
    </row>
    <row r="153" spans="1:30" ht="20" customHeight="1" x14ac:dyDescent="0.2">
      <c r="A153" s="20" t="s">
        <v>43</v>
      </c>
      <c r="B153" s="33" t="str">
        <f>SUBSTITUTE(A153,"/Users/timomiessen/Desktop/imagesdk/blackmen1/","Image_")</f>
        <v>Image_BM_130.jpg</v>
      </c>
      <c r="C153" s="63" t="s">
        <v>4</v>
      </c>
      <c r="D153" s="22" t="s">
        <v>2973</v>
      </c>
      <c r="E153" s="23">
        <v>1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 cm="1">
        <f t="array" ref="R153">_xlfn.IFS(H153=1,1,K153=1,1,L153=1,1,M153=1,1,N153=1,1,P153=1,1,TRUE,0)</f>
        <v>0</v>
      </c>
      <c r="S153" s="64">
        <f>IF(AND(G153=1,R153=1),0,R153)</f>
        <v>0</v>
      </c>
      <c r="T153" s="24" t="s">
        <v>1528</v>
      </c>
      <c r="U153" s="49">
        <f>SUBSTITUTE(T153,".",",")*1</f>
        <v>0.34334693104028702</v>
      </c>
      <c r="V153" s="54">
        <f>IF(U153&gt;=0.1, 1, 0)</f>
        <v>1</v>
      </c>
      <c r="W153" s="25">
        <f>IF(U153&gt;=0.2, 1, 0)</f>
        <v>1</v>
      </c>
      <c r="X153" s="25">
        <f>IF(U153&gt;=0.3, 1, 0)</f>
        <v>1</v>
      </c>
      <c r="Y153" s="25">
        <f>IF(U153&gt;=0.4, 1, 0)</f>
        <v>0</v>
      </c>
      <c r="Z153" s="25">
        <f>IF(U153&gt;=0.5, 1, 0)</f>
        <v>0</v>
      </c>
      <c r="AA153" s="25">
        <f>IF(U153&gt;=0.6, 1, 0)</f>
        <v>0</v>
      </c>
      <c r="AB153" s="25">
        <f>IF(U153&gt;=0.7, 1, 0)</f>
        <v>0</v>
      </c>
      <c r="AC153" s="25">
        <f>IF(U153&gt;=0.8, 1, 0)</f>
        <v>0</v>
      </c>
      <c r="AD153" s="55">
        <f>IF(U153&gt;=0.9, 1, 0)</f>
        <v>0</v>
      </c>
    </row>
    <row r="154" spans="1:30" ht="20" customHeight="1" x14ac:dyDescent="0.2">
      <c r="A154" s="20" t="s">
        <v>44</v>
      </c>
      <c r="B154" s="33" t="str">
        <f>SUBSTITUTE(A154,"/Users/timomiessen/Desktop/imagesdk/blackmen1/","Image_")</f>
        <v>Image_BM_131.jpg</v>
      </c>
      <c r="C154" s="63" t="s">
        <v>4</v>
      </c>
      <c r="D154" s="22" t="s">
        <v>2973</v>
      </c>
      <c r="E154" s="23">
        <v>0</v>
      </c>
      <c r="F154" s="23">
        <v>1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 cm="1">
        <f t="array" ref="R154">_xlfn.IFS(H154=1,1,K154=1,1,L154=1,1,M154=1,1,N154=1,1,P154=1,1,TRUE,0)</f>
        <v>0</v>
      </c>
      <c r="S154" s="64">
        <f>IF(AND(G154=1,R154=1),0,R154)</f>
        <v>0</v>
      </c>
      <c r="T154" s="24" t="s">
        <v>1529</v>
      </c>
      <c r="U154" s="49">
        <f>SUBSTITUTE(T154,".",",")*1</f>
        <v>8.9041697792708804E-3</v>
      </c>
      <c r="V154" s="54">
        <f>IF(U154&gt;=0.1, 1, 0)</f>
        <v>0</v>
      </c>
      <c r="W154" s="25">
        <f>IF(U154&gt;=0.2, 1, 0)</f>
        <v>0</v>
      </c>
      <c r="X154" s="25">
        <f>IF(U154&gt;=0.3, 1, 0)</f>
        <v>0</v>
      </c>
      <c r="Y154" s="25">
        <f>IF(U154&gt;=0.4, 1, 0)</f>
        <v>0</v>
      </c>
      <c r="Z154" s="25">
        <f>IF(U154&gt;=0.5, 1, 0)</f>
        <v>0</v>
      </c>
      <c r="AA154" s="25">
        <f>IF(U154&gt;=0.6, 1, 0)</f>
        <v>0</v>
      </c>
      <c r="AB154" s="25">
        <f>IF(U154&gt;=0.7, 1, 0)</f>
        <v>0</v>
      </c>
      <c r="AC154" s="25">
        <f>IF(U154&gt;=0.8, 1, 0)</f>
        <v>0</v>
      </c>
      <c r="AD154" s="55">
        <f>IF(U154&gt;=0.9, 1, 0)</f>
        <v>0</v>
      </c>
    </row>
    <row r="155" spans="1:30" ht="20" customHeight="1" x14ac:dyDescent="0.2">
      <c r="A155" s="20" t="s">
        <v>45</v>
      </c>
      <c r="B155" s="33" t="str">
        <f>SUBSTITUTE(A155,"/Users/timomiessen/Desktop/imagesdk/blackmen1/","Image_")</f>
        <v>Image_BM_132.jpg</v>
      </c>
      <c r="C155" s="63" t="s">
        <v>4</v>
      </c>
      <c r="D155" s="22" t="s">
        <v>2973</v>
      </c>
      <c r="E155" s="23">
        <v>0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 cm="1">
        <f t="array" ref="R155">_xlfn.IFS(H155=1,1,K155=1,1,L155=1,1,M155=1,1,N155=1,1,P155=1,1,TRUE,0)</f>
        <v>0</v>
      </c>
      <c r="S155" s="64">
        <f>IF(AND(G155=1,R155=1),0,R155)</f>
        <v>0</v>
      </c>
      <c r="T155" s="24" t="s">
        <v>1530</v>
      </c>
      <c r="U155" s="49">
        <f>SUBSTITUTE(T155,".",",")*1</f>
        <v>1.25055680982768E-2</v>
      </c>
      <c r="V155" s="54">
        <f>IF(U155&gt;=0.1, 1, 0)</f>
        <v>0</v>
      </c>
      <c r="W155" s="25">
        <f>IF(U155&gt;=0.2, 1, 0)</f>
        <v>0</v>
      </c>
      <c r="X155" s="25">
        <f>IF(U155&gt;=0.3, 1, 0)</f>
        <v>0</v>
      </c>
      <c r="Y155" s="25">
        <f>IF(U155&gt;=0.4, 1, 0)</f>
        <v>0</v>
      </c>
      <c r="Z155" s="25">
        <f>IF(U155&gt;=0.5, 1, 0)</f>
        <v>0</v>
      </c>
      <c r="AA155" s="25">
        <f>IF(U155&gt;=0.6, 1, 0)</f>
        <v>0</v>
      </c>
      <c r="AB155" s="25">
        <f>IF(U155&gt;=0.7, 1, 0)</f>
        <v>0</v>
      </c>
      <c r="AC155" s="25">
        <f>IF(U155&gt;=0.8, 1, 0)</f>
        <v>0</v>
      </c>
      <c r="AD155" s="55">
        <f>IF(U155&gt;=0.9, 1, 0)</f>
        <v>0</v>
      </c>
    </row>
    <row r="156" spans="1:30" ht="20" customHeight="1" x14ac:dyDescent="0.2">
      <c r="A156" s="20" t="s">
        <v>46</v>
      </c>
      <c r="B156" s="33" t="str">
        <f>SUBSTITUTE(A156,"/Users/timomiessen/Desktop/imagesdk/blackmen1/","Image_")</f>
        <v>Image_BM_133.jpg</v>
      </c>
      <c r="C156" s="63" t="s">
        <v>4</v>
      </c>
      <c r="D156" s="22" t="s">
        <v>2973</v>
      </c>
      <c r="E156" s="23">
        <v>0</v>
      </c>
      <c r="F156" s="23">
        <v>1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 cm="1">
        <f t="array" ref="R156">_xlfn.IFS(H156=1,1,K156=1,1,L156=1,1,M156=1,1,N156=1,1,P156=1,1,TRUE,0)</f>
        <v>0</v>
      </c>
      <c r="S156" s="64">
        <f>IF(AND(G156=1,R156=1),0,R156)</f>
        <v>0</v>
      </c>
      <c r="T156" s="24" t="s">
        <v>1531</v>
      </c>
      <c r="U156" s="49">
        <f>SUBSTITUTE(T156,".",",")*1</f>
        <v>4.9856016412377302E-2</v>
      </c>
      <c r="V156" s="54">
        <f>IF(U156&gt;=0.1, 1, 0)</f>
        <v>0</v>
      </c>
      <c r="W156" s="25">
        <f>IF(U156&gt;=0.2, 1, 0)</f>
        <v>0</v>
      </c>
      <c r="X156" s="25">
        <f>IF(U156&gt;=0.3, 1, 0)</f>
        <v>0</v>
      </c>
      <c r="Y156" s="25">
        <f>IF(U156&gt;=0.4, 1, 0)</f>
        <v>0</v>
      </c>
      <c r="Z156" s="25">
        <f>IF(U156&gt;=0.5, 1, 0)</f>
        <v>0</v>
      </c>
      <c r="AA156" s="25">
        <f>IF(U156&gt;=0.6, 1, 0)</f>
        <v>0</v>
      </c>
      <c r="AB156" s="25">
        <f>IF(U156&gt;=0.7, 1, 0)</f>
        <v>0</v>
      </c>
      <c r="AC156" s="25">
        <f>IF(U156&gt;=0.8, 1, 0)</f>
        <v>0</v>
      </c>
      <c r="AD156" s="55">
        <f>IF(U156&gt;=0.9, 1, 0)</f>
        <v>0</v>
      </c>
    </row>
    <row r="157" spans="1:30" ht="20" customHeight="1" x14ac:dyDescent="0.2">
      <c r="A157" s="20" t="s">
        <v>47</v>
      </c>
      <c r="B157" s="33" t="str">
        <f>SUBSTITUTE(A157,"/Users/timomiessen/Desktop/imagesdk/blackmen1/","Image_")</f>
        <v>Image_BM_134.jpg</v>
      </c>
      <c r="C157" s="63" t="s">
        <v>4</v>
      </c>
      <c r="D157" s="22" t="s">
        <v>2973</v>
      </c>
      <c r="E157" s="23">
        <v>0</v>
      </c>
      <c r="F157" s="23">
        <v>1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 cm="1">
        <f t="array" ref="R157">_xlfn.IFS(H157=1,1,K157=1,1,L157=1,1,M157=1,1,N157=1,1,P157=1,1,TRUE,0)</f>
        <v>0</v>
      </c>
      <c r="S157" s="64">
        <f>IF(AND(G157=1,R157=1),0,R157)</f>
        <v>0</v>
      </c>
      <c r="T157" s="24" t="s">
        <v>1532</v>
      </c>
      <c r="U157" s="49">
        <f>SUBSTITUTE(T157,".",",")*1</f>
        <v>4.24253176897764E-2</v>
      </c>
      <c r="V157" s="54">
        <f>IF(U157&gt;=0.1, 1, 0)</f>
        <v>0</v>
      </c>
      <c r="W157" s="25">
        <f>IF(U157&gt;=0.2, 1, 0)</f>
        <v>0</v>
      </c>
      <c r="X157" s="25">
        <f>IF(U157&gt;=0.3, 1, 0)</f>
        <v>0</v>
      </c>
      <c r="Y157" s="25">
        <f>IF(U157&gt;=0.4, 1, 0)</f>
        <v>0</v>
      </c>
      <c r="Z157" s="25">
        <f>IF(U157&gt;=0.5, 1, 0)</f>
        <v>0</v>
      </c>
      <c r="AA157" s="25">
        <f>IF(U157&gt;=0.6, 1, 0)</f>
        <v>0</v>
      </c>
      <c r="AB157" s="25">
        <f>IF(U157&gt;=0.7, 1, 0)</f>
        <v>0</v>
      </c>
      <c r="AC157" s="25">
        <f>IF(U157&gt;=0.8, 1, 0)</f>
        <v>0</v>
      </c>
      <c r="AD157" s="55">
        <f>IF(U157&gt;=0.9, 1, 0)</f>
        <v>0</v>
      </c>
    </row>
    <row r="158" spans="1:30" ht="20" customHeight="1" x14ac:dyDescent="0.2">
      <c r="A158" s="20" t="s">
        <v>48</v>
      </c>
      <c r="B158" s="33" t="str">
        <f>SUBSTITUTE(A158,"/Users/timomiessen/Desktop/imagesdk/blackmen1/","Image_")</f>
        <v>Image_BM_135.jpg</v>
      </c>
      <c r="C158" s="63" t="s">
        <v>4</v>
      </c>
      <c r="D158" s="22" t="s">
        <v>2973</v>
      </c>
      <c r="E158" s="23">
        <v>0</v>
      </c>
      <c r="F158" s="23">
        <v>1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 cm="1">
        <f t="array" ref="R158">_xlfn.IFS(H158=1,1,K158=1,1,L158=1,1,M158=1,1,N158=1,1,P158=1,1,TRUE,0)</f>
        <v>0</v>
      </c>
      <c r="S158" s="64">
        <f>IF(AND(G158=1,R158=1),0,R158)</f>
        <v>0</v>
      </c>
      <c r="T158" s="24" t="s">
        <v>1533</v>
      </c>
      <c r="U158" s="49">
        <f>SUBSTITUTE(T158,".",",")*1</f>
        <v>5.7912503834813799E-3</v>
      </c>
      <c r="V158" s="54">
        <f>IF(U158&gt;=0.1, 1, 0)</f>
        <v>0</v>
      </c>
      <c r="W158" s="25">
        <f>IF(U158&gt;=0.2, 1, 0)</f>
        <v>0</v>
      </c>
      <c r="X158" s="25">
        <f>IF(U158&gt;=0.3, 1, 0)</f>
        <v>0</v>
      </c>
      <c r="Y158" s="25">
        <f>IF(U158&gt;=0.4, 1, 0)</f>
        <v>0</v>
      </c>
      <c r="Z158" s="25">
        <f>IF(U158&gt;=0.5, 1, 0)</f>
        <v>0</v>
      </c>
      <c r="AA158" s="25">
        <f>IF(U158&gt;=0.6, 1, 0)</f>
        <v>0</v>
      </c>
      <c r="AB158" s="25">
        <f>IF(U158&gt;=0.7, 1, 0)</f>
        <v>0</v>
      </c>
      <c r="AC158" s="25">
        <f>IF(U158&gt;=0.8, 1, 0)</f>
        <v>0</v>
      </c>
      <c r="AD158" s="55">
        <f>IF(U158&gt;=0.9, 1, 0)</f>
        <v>0</v>
      </c>
    </row>
    <row r="159" spans="1:30" ht="20" customHeight="1" x14ac:dyDescent="0.2">
      <c r="A159" s="20" t="s">
        <v>49</v>
      </c>
      <c r="B159" s="33" t="str">
        <f>SUBSTITUTE(A159,"/Users/timomiessen/Desktop/imagesdk/blackmen1/","Image_")</f>
        <v>Image_BM_136.jpg</v>
      </c>
      <c r="C159" s="63" t="s">
        <v>4</v>
      </c>
      <c r="D159" s="22" t="s">
        <v>2973</v>
      </c>
      <c r="E159" s="23">
        <v>0</v>
      </c>
      <c r="F159" s="23">
        <v>1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 cm="1">
        <f t="array" ref="R159">_xlfn.IFS(H159=1,1,K159=1,1,L159=1,1,M159=1,1,N159=1,1,P159=1,1,TRUE,0)</f>
        <v>0</v>
      </c>
      <c r="S159" s="64">
        <f>IF(AND(G159=1,R159=1),0,R159)</f>
        <v>0</v>
      </c>
      <c r="T159" s="24" t="s">
        <v>1534</v>
      </c>
      <c r="U159" s="49">
        <f>SUBSTITUTE(T159,".",",")*1</f>
        <v>5.7077891193330198E-2</v>
      </c>
      <c r="V159" s="54">
        <f>IF(U159&gt;=0.1, 1, 0)</f>
        <v>0</v>
      </c>
      <c r="W159" s="25">
        <f>IF(U159&gt;=0.2, 1, 0)</f>
        <v>0</v>
      </c>
      <c r="X159" s="25">
        <f>IF(U159&gt;=0.3, 1, 0)</f>
        <v>0</v>
      </c>
      <c r="Y159" s="25">
        <f>IF(U159&gt;=0.4, 1, 0)</f>
        <v>0</v>
      </c>
      <c r="Z159" s="25">
        <f>IF(U159&gt;=0.5, 1, 0)</f>
        <v>0</v>
      </c>
      <c r="AA159" s="25">
        <f>IF(U159&gt;=0.6, 1, 0)</f>
        <v>0</v>
      </c>
      <c r="AB159" s="25">
        <f>IF(U159&gt;=0.7, 1, 0)</f>
        <v>0</v>
      </c>
      <c r="AC159" s="25">
        <f>IF(U159&gt;=0.8, 1, 0)</f>
        <v>0</v>
      </c>
      <c r="AD159" s="55">
        <f>IF(U159&gt;=0.9, 1, 0)</f>
        <v>0</v>
      </c>
    </row>
    <row r="160" spans="1:30" ht="20" customHeight="1" x14ac:dyDescent="0.2">
      <c r="A160" s="20" t="s">
        <v>50</v>
      </c>
      <c r="B160" s="33" t="str">
        <f>SUBSTITUTE(A160,"/Users/timomiessen/Desktop/imagesdk/blackmen1/","Image_")</f>
        <v>Image_BM_137.jpg</v>
      </c>
      <c r="C160" s="63" t="s">
        <v>4</v>
      </c>
      <c r="D160" s="22" t="s">
        <v>2973</v>
      </c>
      <c r="E160" s="23">
        <v>0</v>
      </c>
      <c r="F160" s="23">
        <v>1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 cm="1">
        <f t="array" ref="R160">_xlfn.IFS(H160=1,1,K160=1,1,L160=1,1,M160=1,1,N160=1,1,P160=1,1,TRUE,0)</f>
        <v>0</v>
      </c>
      <c r="S160" s="64">
        <f>IF(AND(G160=1,R160=1),0,R160)</f>
        <v>0</v>
      </c>
      <c r="T160" s="24" t="s">
        <v>1535</v>
      </c>
      <c r="U160" s="49">
        <f>SUBSTITUTE(T160,".",",")*1</f>
        <v>1.9004529807716601E-2</v>
      </c>
      <c r="V160" s="54">
        <f>IF(U160&gt;=0.1, 1, 0)</f>
        <v>0</v>
      </c>
      <c r="W160" s="25">
        <f>IF(U160&gt;=0.2, 1, 0)</f>
        <v>0</v>
      </c>
      <c r="X160" s="25">
        <f>IF(U160&gt;=0.3, 1, 0)</f>
        <v>0</v>
      </c>
      <c r="Y160" s="25">
        <f>IF(U160&gt;=0.4, 1, 0)</f>
        <v>0</v>
      </c>
      <c r="Z160" s="25">
        <f>IF(U160&gt;=0.5, 1, 0)</f>
        <v>0</v>
      </c>
      <c r="AA160" s="25">
        <f>IF(U160&gt;=0.6, 1, 0)</f>
        <v>0</v>
      </c>
      <c r="AB160" s="25">
        <f>IF(U160&gt;=0.7, 1, 0)</f>
        <v>0</v>
      </c>
      <c r="AC160" s="25">
        <f>IF(U160&gt;=0.8, 1, 0)</f>
        <v>0</v>
      </c>
      <c r="AD160" s="55">
        <f>IF(U160&gt;=0.9, 1, 0)</f>
        <v>0</v>
      </c>
    </row>
    <row r="161" spans="1:30" ht="20" customHeight="1" x14ac:dyDescent="0.2">
      <c r="A161" s="20" t="s">
        <v>51</v>
      </c>
      <c r="B161" s="33" t="str">
        <f>SUBSTITUTE(A161,"/Users/timomiessen/Desktop/imagesdk/blackmen1/","Image_")</f>
        <v>Image_BM_138.jpg</v>
      </c>
      <c r="C161" s="63" t="s">
        <v>4</v>
      </c>
      <c r="D161" s="22" t="s">
        <v>2973</v>
      </c>
      <c r="E161" s="23">
        <v>0</v>
      </c>
      <c r="F161" s="23">
        <v>1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 cm="1">
        <f t="array" ref="R161">_xlfn.IFS(H161=1,1,K161=1,1,L161=1,1,M161=1,1,N161=1,1,P161=1,1,TRUE,0)</f>
        <v>0</v>
      </c>
      <c r="S161" s="64">
        <f>IF(AND(G161=1,R161=1),0,R161)</f>
        <v>0</v>
      </c>
      <c r="T161" s="24" t="s">
        <v>1536</v>
      </c>
      <c r="U161" s="49">
        <f>SUBSTITUTE(T161,".",",")*1</f>
        <v>6.6170606296509504E-3</v>
      </c>
      <c r="V161" s="54">
        <f>IF(U161&gt;=0.1, 1, 0)</f>
        <v>0</v>
      </c>
      <c r="W161" s="25">
        <f>IF(U161&gt;=0.2, 1, 0)</f>
        <v>0</v>
      </c>
      <c r="X161" s="25">
        <f>IF(U161&gt;=0.3, 1, 0)</f>
        <v>0</v>
      </c>
      <c r="Y161" s="25">
        <f>IF(U161&gt;=0.4, 1, 0)</f>
        <v>0</v>
      </c>
      <c r="Z161" s="25">
        <f>IF(U161&gt;=0.5, 1, 0)</f>
        <v>0</v>
      </c>
      <c r="AA161" s="25">
        <f>IF(U161&gt;=0.6, 1, 0)</f>
        <v>0</v>
      </c>
      <c r="AB161" s="25">
        <f>IF(U161&gt;=0.7, 1, 0)</f>
        <v>0</v>
      </c>
      <c r="AC161" s="25">
        <f>IF(U161&gt;=0.8, 1, 0)</f>
        <v>0</v>
      </c>
      <c r="AD161" s="55">
        <f>IF(U161&gt;=0.9, 1, 0)</f>
        <v>0</v>
      </c>
    </row>
    <row r="162" spans="1:30" ht="20" customHeight="1" x14ac:dyDescent="0.2">
      <c r="A162" s="20" t="s">
        <v>52</v>
      </c>
      <c r="B162" s="33" t="str">
        <f>SUBSTITUTE(A162,"/Users/timomiessen/Desktop/imagesdk/blackmen1/","Image_")</f>
        <v>Image_BM_139.jpg</v>
      </c>
      <c r="C162" s="63" t="s">
        <v>4</v>
      </c>
      <c r="D162" s="22" t="s">
        <v>2973</v>
      </c>
      <c r="E162" s="23">
        <v>0</v>
      </c>
      <c r="F162" s="23">
        <v>1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 cm="1">
        <f t="array" ref="R162">_xlfn.IFS(H162=1,1,K162=1,1,L162=1,1,M162=1,1,N162=1,1,P162=1,1,TRUE,0)</f>
        <v>0</v>
      </c>
      <c r="S162" s="64">
        <f>IF(AND(G162=1,R162=1),0,R162)</f>
        <v>0</v>
      </c>
      <c r="T162" s="24" t="s">
        <v>1537</v>
      </c>
      <c r="U162" s="49">
        <f>SUBSTITUTE(T162,".",",")*1</f>
        <v>1.4942822046577899E-2</v>
      </c>
      <c r="V162" s="54">
        <f>IF(U162&gt;=0.1, 1, 0)</f>
        <v>0</v>
      </c>
      <c r="W162" s="25">
        <f>IF(U162&gt;=0.2, 1, 0)</f>
        <v>0</v>
      </c>
      <c r="X162" s="25">
        <f>IF(U162&gt;=0.3, 1, 0)</f>
        <v>0</v>
      </c>
      <c r="Y162" s="25">
        <f>IF(U162&gt;=0.4, 1, 0)</f>
        <v>0</v>
      </c>
      <c r="Z162" s="25">
        <f>IF(U162&gt;=0.5, 1, 0)</f>
        <v>0</v>
      </c>
      <c r="AA162" s="25">
        <f>IF(U162&gt;=0.6, 1, 0)</f>
        <v>0</v>
      </c>
      <c r="AB162" s="25">
        <f>IF(U162&gt;=0.7, 1, 0)</f>
        <v>0</v>
      </c>
      <c r="AC162" s="25">
        <f>IF(U162&gt;=0.8, 1, 0)</f>
        <v>0</v>
      </c>
      <c r="AD162" s="55">
        <f>IF(U162&gt;=0.9, 1, 0)</f>
        <v>0</v>
      </c>
    </row>
    <row r="163" spans="1:30" ht="20" customHeight="1" x14ac:dyDescent="0.2">
      <c r="A163" s="20" t="s">
        <v>53</v>
      </c>
      <c r="B163" s="33" t="str">
        <f>SUBSTITUTE(A163,"/Users/timomiessen/Desktop/imagesdk/blackmen1/","Image_")</f>
        <v>Image_BM_14.jpg</v>
      </c>
      <c r="C163" s="63" t="s">
        <v>4</v>
      </c>
      <c r="D163" s="22" t="s">
        <v>2973</v>
      </c>
      <c r="E163" s="23">
        <v>1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 cm="1">
        <f t="array" ref="R163">_xlfn.IFS(H163=1,1,K163=1,1,L163=1,1,M163=1,1,N163=1,1,P163=1,1,TRUE,0)</f>
        <v>0</v>
      </c>
      <c r="S163" s="64">
        <f>IF(AND(G163=1,R163=1),0,R163)</f>
        <v>0</v>
      </c>
      <c r="T163" s="24" t="s">
        <v>1538</v>
      </c>
      <c r="U163" s="49">
        <f>SUBSTITUTE(T163,".",",")*1</f>
        <v>4.7604048624634701E-2</v>
      </c>
      <c r="V163" s="54">
        <f>IF(U163&gt;=0.1, 1, 0)</f>
        <v>0</v>
      </c>
      <c r="W163" s="25">
        <f>IF(U163&gt;=0.2, 1, 0)</f>
        <v>0</v>
      </c>
      <c r="X163" s="25">
        <f>IF(U163&gt;=0.3, 1, 0)</f>
        <v>0</v>
      </c>
      <c r="Y163" s="25">
        <f>IF(U163&gt;=0.4, 1, 0)</f>
        <v>0</v>
      </c>
      <c r="Z163" s="25">
        <f>IF(U163&gt;=0.5, 1, 0)</f>
        <v>0</v>
      </c>
      <c r="AA163" s="25">
        <f>IF(U163&gt;=0.6, 1, 0)</f>
        <v>0</v>
      </c>
      <c r="AB163" s="25">
        <f>IF(U163&gt;=0.7, 1, 0)</f>
        <v>0</v>
      </c>
      <c r="AC163" s="25">
        <f>IF(U163&gt;=0.8, 1, 0)</f>
        <v>0</v>
      </c>
      <c r="AD163" s="55">
        <f>IF(U163&gt;=0.9, 1, 0)</f>
        <v>0</v>
      </c>
    </row>
    <row r="164" spans="1:30" ht="20" customHeight="1" x14ac:dyDescent="0.2">
      <c r="A164" s="20" t="s">
        <v>54</v>
      </c>
      <c r="B164" s="33" t="str">
        <f>SUBSTITUTE(A164,"/Users/timomiessen/Desktop/imagesdk/blackmen1/","Image_")</f>
        <v>Image_BM_140.jpg</v>
      </c>
      <c r="C164" s="63" t="s">
        <v>4</v>
      </c>
      <c r="D164" s="22" t="s">
        <v>2973</v>
      </c>
      <c r="E164" s="23">
        <v>0</v>
      </c>
      <c r="F164" s="23">
        <v>1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 cm="1">
        <f t="array" ref="R164">_xlfn.IFS(H164=1,1,K164=1,1,L164=1,1,M164=1,1,N164=1,1,P164=1,1,TRUE,0)</f>
        <v>0</v>
      </c>
      <c r="S164" s="64">
        <f>IF(AND(G164=1,R164=1),0,R164)</f>
        <v>0</v>
      </c>
      <c r="T164" s="24" t="s">
        <v>1539</v>
      </c>
      <c r="U164" s="49">
        <f>SUBSTITUTE(T164,".",",")*1</f>
        <v>3.3600975293666098E-3</v>
      </c>
      <c r="V164" s="54">
        <f>IF(U164&gt;=0.1, 1, 0)</f>
        <v>0</v>
      </c>
      <c r="W164" s="25">
        <f>IF(U164&gt;=0.2, 1, 0)</f>
        <v>0</v>
      </c>
      <c r="X164" s="25">
        <f>IF(U164&gt;=0.3, 1, 0)</f>
        <v>0</v>
      </c>
      <c r="Y164" s="25">
        <f>IF(U164&gt;=0.4, 1, 0)</f>
        <v>0</v>
      </c>
      <c r="Z164" s="25">
        <f>IF(U164&gt;=0.5, 1, 0)</f>
        <v>0</v>
      </c>
      <c r="AA164" s="25">
        <f>IF(U164&gt;=0.6, 1, 0)</f>
        <v>0</v>
      </c>
      <c r="AB164" s="25">
        <f>IF(U164&gt;=0.7, 1, 0)</f>
        <v>0</v>
      </c>
      <c r="AC164" s="25">
        <f>IF(U164&gt;=0.8, 1, 0)</f>
        <v>0</v>
      </c>
      <c r="AD164" s="55">
        <f>IF(U164&gt;=0.9, 1, 0)</f>
        <v>0</v>
      </c>
    </row>
    <row r="165" spans="1:30" ht="20" customHeight="1" x14ac:dyDescent="0.2">
      <c r="A165" s="20" t="s">
        <v>55</v>
      </c>
      <c r="B165" s="33" t="str">
        <f>SUBSTITUTE(A165,"/Users/timomiessen/Desktop/imagesdk/blackmen1/","Image_")</f>
        <v>Image_BM_141.jpg</v>
      </c>
      <c r="C165" s="63" t="s">
        <v>4</v>
      </c>
      <c r="D165" s="22" t="s">
        <v>2973</v>
      </c>
      <c r="E165" s="23">
        <v>0</v>
      </c>
      <c r="F165" s="23">
        <v>1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 cm="1">
        <f t="array" ref="R165">_xlfn.IFS(H165=1,1,K165=1,1,L165=1,1,M165=1,1,N165=1,1,P165=1,1,TRUE,0)</f>
        <v>0</v>
      </c>
      <c r="S165" s="64">
        <f>IF(AND(G165=1,R165=1),0,R165)</f>
        <v>0</v>
      </c>
      <c r="T165" s="24" t="s">
        <v>1540</v>
      </c>
      <c r="U165" s="49">
        <f>SUBSTITUTE(T165,".",",")*1</f>
        <v>1.74584712367504E-2</v>
      </c>
      <c r="V165" s="54">
        <f>IF(U165&gt;=0.1, 1, 0)</f>
        <v>0</v>
      </c>
      <c r="W165" s="25">
        <f>IF(U165&gt;=0.2, 1, 0)</f>
        <v>0</v>
      </c>
      <c r="X165" s="25">
        <f>IF(U165&gt;=0.3, 1, 0)</f>
        <v>0</v>
      </c>
      <c r="Y165" s="25">
        <f>IF(U165&gt;=0.4, 1, 0)</f>
        <v>0</v>
      </c>
      <c r="Z165" s="25">
        <f>IF(U165&gt;=0.5, 1, 0)</f>
        <v>0</v>
      </c>
      <c r="AA165" s="25">
        <f>IF(U165&gt;=0.6, 1, 0)</f>
        <v>0</v>
      </c>
      <c r="AB165" s="25">
        <f>IF(U165&gt;=0.7, 1, 0)</f>
        <v>0</v>
      </c>
      <c r="AC165" s="25">
        <f>IF(U165&gt;=0.8, 1, 0)</f>
        <v>0</v>
      </c>
      <c r="AD165" s="55">
        <f>IF(U165&gt;=0.9, 1, 0)</f>
        <v>0</v>
      </c>
    </row>
    <row r="166" spans="1:30" ht="20" customHeight="1" x14ac:dyDescent="0.2">
      <c r="A166" s="20" t="s">
        <v>56</v>
      </c>
      <c r="B166" s="33" t="str">
        <f>SUBSTITUTE(A166,"/Users/timomiessen/Desktop/imagesdk/blackmen1/","Image_")</f>
        <v>Image_BM_142.jpg</v>
      </c>
      <c r="C166" s="63" t="s">
        <v>4</v>
      </c>
      <c r="D166" s="22" t="s">
        <v>2973</v>
      </c>
      <c r="E166" s="23">
        <v>0</v>
      </c>
      <c r="F166" s="23">
        <v>1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 cm="1">
        <f t="array" ref="R166">_xlfn.IFS(H166=1,1,K166=1,1,L166=1,1,M166=1,1,N166=1,1,P166=1,1,TRUE,0)</f>
        <v>0</v>
      </c>
      <c r="S166" s="64">
        <f>IF(AND(G166=1,R166=1),0,R166)</f>
        <v>0</v>
      </c>
      <c r="T166" s="24" t="s">
        <v>1541</v>
      </c>
      <c r="U166" s="49">
        <f>SUBSTITUTE(T166,".",",")*1</f>
        <v>9.8343521822243894E-3</v>
      </c>
      <c r="V166" s="54">
        <f>IF(U166&gt;=0.1, 1, 0)</f>
        <v>0</v>
      </c>
      <c r="W166" s="25">
        <f>IF(U166&gt;=0.2, 1, 0)</f>
        <v>0</v>
      </c>
      <c r="X166" s="25">
        <f>IF(U166&gt;=0.3, 1, 0)</f>
        <v>0</v>
      </c>
      <c r="Y166" s="25">
        <f>IF(U166&gt;=0.4, 1, 0)</f>
        <v>0</v>
      </c>
      <c r="Z166" s="25">
        <f>IF(U166&gt;=0.5, 1, 0)</f>
        <v>0</v>
      </c>
      <c r="AA166" s="25">
        <f>IF(U166&gt;=0.6, 1, 0)</f>
        <v>0</v>
      </c>
      <c r="AB166" s="25">
        <f>IF(U166&gt;=0.7, 1, 0)</f>
        <v>0</v>
      </c>
      <c r="AC166" s="25">
        <f>IF(U166&gt;=0.8, 1, 0)</f>
        <v>0</v>
      </c>
      <c r="AD166" s="55">
        <f>IF(U166&gt;=0.9, 1, 0)</f>
        <v>0</v>
      </c>
    </row>
    <row r="167" spans="1:30" ht="20" customHeight="1" x14ac:dyDescent="0.2">
      <c r="A167" s="20" t="s">
        <v>57</v>
      </c>
      <c r="B167" s="33" t="str">
        <f>SUBSTITUTE(A167,"/Users/timomiessen/Desktop/imagesdk/blackmen1/","Image_")</f>
        <v>Image_BM_143.jpg</v>
      </c>
      <c r="C167" s="63" t="s">
        <v>4</v>
      </c>
      <c r="D167" s="22" t="s">
        <v>2973</v>
      </c>
      <c r="E167" s="23">
        <v>0</v>
      </c>
      <c r="F167" s="23">
        <v>1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 cm="1">
        <f t="array" ref="R167">_xlfn.IFS(H167=1,1,K167=1,1,L167=1,1,M167=1,1,N167=1,1,P167=1,1,TRUE,0)</f>
        <v>0</v>
      </c>
      <c r="S167" s="64">
        <f>IF(AND(G167=1,R167=1),0,R167)</f>
        <v>0</v>
      </c>
      <c r="T167" s="24" t="s">
        <v>1542</v>
      </c>
      <c r="U167" s="49">
        <f>SUBSTITUTE(T167,".",",")*1</f>
        <v>3.8279676227830298E-3</v>
      </c>
      <c r="V167" s="54">
        <f>IF(U167&gt;=0.1, 1, 0)</f>
        <v>0</v>
      </c>
      <c r="W167" s="25">
        <f>IF(U167&gt;=0.2, 1, 0)</f>
        <v>0</v>
      </c>
      <c r="X167" s="25">
        <f>IF(U167&gt;=0.3, 1, 0)</f>
        <v>0</v>
      </c>
      <c r="Y167" s="25">
        <f>IF(U167&gt;=0.4, 1, 0)</f>
        <v>0</v>
      </c>
      <c r="Z167" s="25">
        <f>IF(U167&gt;=0.5, 1, 0)</f>
        <v>0</v>
      </c>
      <c r="AA167" s="25">
        <f>IF(U167&gt;=0.6, 1, 0)</f>
        <v>0</v>
      </c>
      <c r="AB167" s="25">
        <f>IF(U167&gt;=0.7, 1, 0)</f>
        <v>0</v>
      </c>
      <c r="AC167" s="25">
        <f>IF(U167&gt;=0.8, 1, 0)</f>
        <v>0</v>
      </c>
      <c r="AD167" s="55">
        <f>IF(U167&gt;=0.9, 1, 0)</f>
        <v>0</v>
      </c>
    </row>
    <row r="168" spans="1:30" ht="20" customHeight="1" x14ac:dyDescent="0.2">
      <c r="A168" s="20" t="s">
        <v>58</v>
      </c>
      <c r="B168" s="33" t="str">
        <f>SUBSTITUTE(A168,"/Users/timomiessen/Desktop/imagesdk/blackmen1/","Image_")</f>
        <v>Image_BM_144.jpg</v>
      </c>
      <c r="C168" s="63" t="s">
        <v>4</v>
      </c>
      <c r="D168" s="22" t="s">
        <v>2973</v>
      </c>
      <c r="E168" s="23">
        <v>0</v>
      </c>
      <c r="F168" s="23">
        <v>1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 cm="1">
        <f t="array" ref="R168">_xlfn.IFS(H168=1,1,K168=1,1,L168=1,1,M168=1,1,N168=1,1,P168=1,1,TRUE,0)</f>
        <v>0</v>
      </c>
      <c r="S168" s="64">
        <f>IF(AND(G168=1,R168=1),0,R168)</f>
        <v>0</v>
      </c>
      <c r="T168" s="24" t="s">
        <v>1543</v>
      </c>
      <c r="U168" s="49">
        <f>SUBSTITUTE(T168,".",",")*1</f>
        <v>2.5928579270839601E-2</v>
      </c>
      <c r="V168" s="54">
        <f>IF(U168&gt;=0.1, 1, 0)</f>
        <v>0</v>
      </c>
      <c r="W168" s="25">
        <f>IF(U168&gt;=0.2, 1, 0)</f>
        <v>0</v>
      </c>
      <c r="X168" s="25">
        <f>IF(U168&gt;=0.3, 1, 0)</f>
        <v>0</v>
      </c>
      <c r="Y168" s="25">
        <f>IF(U168&gt;=0.4, 1, 0)</f>
        <v>0</v>
      </c>
      <c r="Z168" s="25">
        <f>IF(U168&gt;=0.5, 1, 0)</f>
        <v>0</v>
      </c>
      <c r="AA168" s="25">
        <f>IF(U168&gt;=0.6, 1, 0)</f>
        <v>0</v>
      </c>
      <c r="AB168" s="25">
        <f>IF(U168&gt;=0.7, 1, 0)</f>
        <v>0</v>
      </c>
      <c r="AC168" s="25">
        <f>IF(U168&gt;=0.8, 1, 0)</f>
        <v>0</v>
      </c>
      <c r="AD168" s="55">
        <f>IF(U168&gt;=0.9, 1, 0)</f>
        <v>0</v>
      </c>
    </row>
    <row r="169" spans="1:30" ht="20" customHeight="1" x14ac:dyDescent="0.2">
      <c r="A169" s="20" t="s">
        <v>59</v>
      </c>
      <c r="B169" s="33" t="str">
        <f>SUBSTITUTE(A169,"/Users/timomiessen/Desktop/imagesdk/blackmen1/","Image_")</f>
        <v>Image_BM_145.jpg</v>
      </c>
      <c r="C169" s="63" t="s">
        <v>4</v>
      </c>
      <c r="D169" s="22" t="s">
        <v>2973</v>
      </c>
      <c r="E169" s="23">
        <v>0</v>
      </c>
      <c r="F169" s="23">
        <v>1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 cm="1">
        <f t="array" ref="R169">_xlfn.IFS(H169=1,1,K169=1,1,L169=1,1,M169=1,1,N169=1,1,P169=1,1,TRUE,0)</f>
        <v>0</v>
      </c>
      <c r="S169" s="64">
        <f>IF(AND(G169=1,R169=1),0,R169)</f>
        <v>0</v>
      </c>
      <c r="T169" s="24" t="s">
        <v>1544</v>
      </c>
      <c r="U169" s="49">
        <f>SUBSTITUTE(T169,".",",")*1</f>
        <v>4.9043560400605202E-2</v>
      </c>
      <c r="V169" s="54">
        <f>IF(U169&gt;=0.1, 1, 0)</f>
        <v>0</v>
      </c>
      <c r="W169" s="25">
        <f>IF(U169&gt;=0.2, 1, 0)</f>
        <v>0</v>
      </c>
      <c r="X169" s="25">
        <f>IF(U169&gt;=0.3, 1, 0)</f>
        <v>0</v>
      </c>
      <c r="Y169" s="25">
        <f>IF(U169&gt;=0.4, 1, 0)</f>
        <v>0</v>
      </c>
      <c r="Z169" s="25">
        <f>IF(U169&gt;=0.5, 1, 0)</f>
        <v>0</v>
      </c>
      <c r="AA169" s="25">
        <f>IF(U169&gt;=0.6, 1, 0)</f>
        <v>0</v>
      </c>
      <c r="AB169" s="25">
        <f>IF(U169&gt;=0.7, 1, 0)</f>
        <v>0</v>
      </c>
      <c r="AC169" s="25">
        <f>IF(U169&gt;=0.8, 1, 0)</f>
        <v>0</v>
      </c>
      <c r="AD169" s="55">
        <f>IF(U169&gt;=0.9, 1, 0)</f>
        <v>0</v>
      </c>
    </row>
    <row r="170" spans="1:30" ht="20" customHeight="1" x14ac:dyDescent="0.2">
      <c r="A170" s="20" t="s">
        <v>60</v>
      </c>
      <c r="B170" s="33" t="str">
        <f>SUBSTITUTE(A170,"/Users/timomiessen/Desktop/imagesdk/blackmen1/","Image_")</f>
        <v>Image_BM_146.jpg</v>
      </c>
      <c r="C170" s="63" t="s">
        <v>4</v>
      </c>
      <c r="D170" s="22" t="s">
        <v>2973</v>
      </c>
      <c r="E170" s="23">
        <v>0</v>
      </c>
      <c r="F170" s="23">
        <v>1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 cm="1">
        <f t="array" ref="R170">_xlfn.IFS(H170=1,1,K170=1,1,L170=1,1,M170=1,1,N170=1,1,P170=1,1,TRUE,0)</f>
        <v>0</v>
      </c>
      <c r="S170" s="64">
        <f>IF(AND(G170=1,R170=1),0,R170)</f>
        <v>0</v>
      </c>
      <c r="T170" s="24" t="s">
        <v>1545</v>
      </c>
      <c r="U170" s="49">
        <f>SUBSTITUTE(T170,".",",")*1</f>
        <v>1.84455919079482E-2</v>
      </c>
      <c r="V170" s="54">
        <f>IF(U170&gt;=0.1, 1, 0)</f>
        <v>0</v>
      </c>
      <c r="W170" s="25">
        <f>IF(U170&gt;=0.2, 1, 0)</f>
        <v>0</v>
      </c>
      <c r="X170" s="25">
        <f>IF(U170&gt;=0.3, 1, 0)</f>
        <v>0</v>
      </c>
      <c r="Y170" s="25">
        <f>IF(U170&gt;=0.4, 1, 0)</f>
        <v>0</v>
      </c>
      <c r="Z170" s="25">
        <f>IF(U170&gt;=0.5, 1, 0)</f>
        <v>0</v>
      </c>
      <c r="AA170" s="25">
        <f>IF(U170&gt;=0.6, 1, 0)</f>
        <v>0</v>
      </c>
      <c r="AB170" s="25">
        <f>IF(U170&gt;=0.7, 1, 0)</f>
        <v>0</v>
      </c>
      <c r="AC170" s="25">
        <f>IF(U170&gt;=0.8, 1, 0)</f>
        <v>0</v>
      </c>
      <c r="AD170" s="55">
        <f>IF(U170&gt;=0.9, 1, 0)</f>
        <v>0</v>
      </c>
    </row>
    <row r="171" spans="1:30" ht="20" customHeight="1" x14ac:dyDescent="0.2">
      <c r="A171" s="20" t="s">
        <v>61</v>
      </c>
      <c r="B171" s="33" t="str">
        <f>SUBSTITUTE(A171,"/Users/timomiessen/Desktop/imagesdk/blackmen1/","Image_")</f>
        <v>Image_BM_147.jpg</v>
      </c>
      <c r="C171" s="63" t="s">
        <v>4</v>
      </c>
      <c r="D171" s="22" t="s">
        <v>2973</v>
      </c>
      <c r="E171" s="23">
        <v>0</v>
      </c>
      <c r="F171" s="23">
        <v>1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 cm="1">
        <f t="array" ref="R171">_xlfn.IFS(H171=1,1,K171=1,1,L171=1,1,M171=1,1,N171=1,1,P171=1,1,TRUE,0)</f>
        <v>0</v>
      </c>
      <c r="S171" s="64">
        <f>IF(AND(G171=1,R171=1),0,R171)</f>
        <v>0</v>
      </c>
      <c r="T171" s="24" t="s">
        <v>1546</v>
      </c>
      <c r="U171" s="49">
        <f>SUBSTITUTE(T171,".",",")*1</f>
        <v>2.3523673880845301E-2</v>
      </c>
      <c r="V171" s="54">
        <f>IF(U171&gt;=0.1, 1, 0)</f>
        <v>0</v>
      </c>
      <c r="W171" s="25">
        <f>IF(U171&gt;=0.2, 1, 0)</f>
        <v>0</v>
      </c>
      <c r="X171" s="25">
        <f>IF(U171&gt;=0.3, 1, 0)</f>
        <v>0</v>
      </c>
      <c r="Y171" s="25">
        <f>IF(U171&gt;=0.4, 1, 0)</f>
        <v>0</v>
      </c>
      <c r="Z171" s="25">
        <f>IF(U171&gt;=0.5, 1, 0)</f>
        <v>0</v>
      </c>
      <c r="AA171" s="25">
        <f>IF(U171&gt;=0.6, 1, 0)</f>
        <v>0</v>
      </c>
      <c r="AB171" s="25">
        <f>IF(U171&gt;=0.7, 1, 0)</f>
        <v>0</v>
      </c>
      <c r="AC171" s="25">
        <f>IF(U171&gt;=0.8, 1, 0)</f>
        <v>0</v>
      </c>
      <c r="AD171" s="55">
        <f>IF(U171&gt;=0.9, 1, 0)</f>
        <v>0</v>
      </c>
    </row>
    <row r="172" spans="1:30" ht="20" customHeight="1" x14ac:dyDescent="0.2">
      <c r="A172" s="20" t="s">
        <v>62</v>
      </c>
      <c r="B172" s="33" t="str">
        <f>SUBSTITUTE(A172,"/Users/timomiessen/Desktop/imagesdk/blackmen1/","Image_")</f>
        <v>Image_BM_148.jpg</v>
      </c>
      <c r="C172" s="63" t="s">
        <v>4</v>
      </c>
      <c r="D172" s="22" t="s">
        <v>2973</v>
      </c>
      <c r="E172" s="23">
        <v>0</v>
      </c>
      <c r="F172" s="23">
        <v>1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 cm="1">
        <f t="array" ref="R172">_xlfn.IFS(H172=1,1,K172=1,1,L172=1,1,M172=1,1,N172=1,1,P172=1,1,TRUE,0)</f>
        <v>0</v>
      </c>
      <c r="S172" s="64">
        <f>IF(AND(G172=1,R172=1),0,R172)</f>
        <v>0</v>
      </c>
      <c r="T172" s="24" t="s">
        <v>1547</v>
      </c>
      <c r="U172" s="49">
        <f>SUBSTITUTE(T172,".",",")*1</f>
        <v>2.9441410675644802E-2</v>
      </c>
      <c r="V172" s="54">
        <f>IF(U172&gt;=0.1, 1, 0)</f>
        <v>0</v>
      </c>
      <c r="W172" s="25">
        <f>IF(U172&gt;=0.2, 1, 0)</f>
        <v>0</v>
      </c>
      <c r="X172" s="25">
        <f>IF(U172&gt;=0.3, 1, 0)</f>
        <v>0</v>
      </c>
      <c r="Y172" s="25">
        <f>IF(U172&gt;=0.4, 1, 0)</f>
        <v>0</v>
      </c>
      <c r="Z172" s="25">
        <f>IF(U172&gt;=0.5, 1, 0)</f>
        <v>0</v>
      </c>
      <c r="AA172" s="25">
        <f>IF(U172&gt;=0.6, 1, 0)</f>
        <v>0</v>
      </c>
      <c r="AB172" s="25">
        <f>IF(U172&gt;=0.7, 1, 0)</f>
        <v>0</v>
      </c>
      <c r="AC172" s="25">
        <f>IF(U172&gt;=0.8, 1, 0)</f>
        <v>0</v>
      </c>
      <c r="AD172" s="55">
        <f>IF(U172&gt;=0.9, 1, 0)</f>
        <v>0</v>
      </c>
    </row>
    <row r="173" spans="1:30" ht="20" customHeight="1" x14ac:dyDescent="0.2">
      <c r="A173" s="20" t="s">
        <v>63</v>
      </c>
      <c r="B173" s="33" t="str">
        <f>SUBSTITUTE(A173,"/Users/timomiessen/Desktop/imagesdk/blackmen1/","Image_")</f>
        <v>Image_BM_149.jpg</v>
      </c>
      <c r="C173" s="63" t="s">
        <v>4</v>
      </c>
      <c r="D173" s="22" t="s">
        <v>2973</v>
      </c>
      <c r="E173" s="23">
        <v>0</v>
      </c>
      <c r="F173" s="23">
        <v>1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 cm="1">
        <f t="array" ref="R173">_xlfn.IFS(H173=1,1,K173=1,1,L173=1,1,M173=1,1,N173=1,1,P173=1,1,TRUE,0)</f>
        <v>0</v>
      </c>
      <c r="S173" s="64">
        <f>IF(AND(G173=1,R173=1),0,R173)</f>
        <v>0</v>
      </c>
      <c r="T173" s="24" t="s">
        <v>1548</v>
      </c>
      <c r="U173" s="49">
        <f>SUBSTITUTE(T173,".",",")*1</f>
        <v>1.8999259918928101E-2</v>
      </c>
      <c r="V173" s="54">
        <f>IF(U173&gt;=0.1, 1, 0)</f>
        <v>0</v>
      </c>
      <c r="W173" s="25">
        <f>IF(U173&gt;=0.2, 1, 0)</f>
        <v>0</v>
      </c>
      <c r="X173" s="25">
        <f>IF(U173&gt;=0.3, 1, 0)</f>
        <v>0</v>
      </c>
      <c r="Y173" s="25">
        <f>IF(U173&gt;=0.4, 1, 0)</f>
        <v>0</v>
      </c>
      <c r="Z173" s="25">
        <f>IF(U173&gt;=0.5, 1, 0)</f>
        <v>0</v>
      </c>
      <c r="AA173" s="25">
        <f>IF(U173&gt;=0.6, 1, 0)</f>
        <v>0</v>
      </c>
      <c r="AB173" s="25">
        <f>IF(U173&gt;=0.7, 1, 0)</f>
        <v>0</v>
      </c>
      <c r="AC173" s="25">
        <f>IF(U173&gt;=0.8, 1, 0)</f>
        <v>0</v>
      </c>
      <c r="AD173" s="55">
        <f>IF(U173&gt;=0.9, 1, 0)</f>
        <v>0</v>
      </c>
    </row>
    <row r="174" spans="1:30" ht="20" customHeight="1" x14ac:dyDescent="0.2">
      <c r="A174" s="20" t="s">
        <v>64</v>
      </c>
      <c r="B174" s="33" t="str">
        <f>SUBSTITUTE(A174,"/Users/timomiessen/Desktop/imagesdk/blackmen1/","Image_")</f>
        <v>Image_BM_15.jpg</v>
      </c>
      <c r="C174" s="63" t="s">
        <v>4</v>
      </c>
      <c r="D174" s="22" t="s">
        <v>2973</v>
      </c>
      <c r="E174" s="23">
        <v>1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 cm="1">
        <f t="array" ref="R174">_xlfn.IFS(H174=1,1,K174=1,1,L174=1,1,M174=1,1,N174=1,1,P174=1,1,TRUE,0)</f>
        <v>0</v>
      </c>
      <c r="S174" s="64">
        <f>IF(AND(G174=1,R174=1),0,R174)</f>
        <v>0</v>
      </c>
      <c r="T174" s="24" t="s">
        <v>1549</v>
      </c>
      <c r="U174" s="49">
        <f>SUBSTITUTE(T174,".",",")*1</f>
        <v>0.118632707744836</v>
      </c>
      <c r="V174" s="54">
        <f>IF(U174&gt;=0.1, 1, 0)</f>
        <v>1</v>
      </c>
      <c r="W174" s="25">
        <f>IF(U174&gt;=0.2, 1, 0)</f>
        <v>0</v>
      </c>
      <c r="X174" s="25">
        <f>IF(U174&gt;=0.3, 1, 0)</f>
        <v>0</v>
      </c>
      <c r="Y174" s="25">
        <f>IF(U174&gt;=0.4, 1, 0)</f>
        <v>0</v>
      </c>
      <c r="Z174" s="25">
        <f>IF(U174&gt;=0.5, 1, 0)</f>
        <v>0</v>
      </c>
      <c r="AA174" s="25">
        <f>IF(U174&gt;=0.6, 1, 0)</f>
        <v>0</v>
      </c>
      <c r="AB174" s="25">
        <f>IF(U174&gt;=0.7, 1, 0)</f>
        <v>0</v>
      </c>
      <c r="AC174" s="25">
        <f>IF(U174&gt;=0.8, 1, 0)</f>
        <v>0</v>
      </c>
      <c r="AD174" s="55">
        <f>IF(U174&gt;=0.9, 1, 0)</f>
        <v>0</v>
      </c>
    </row>
    <row r="175" spans="1:30" ht="20" customHeight="1" x14ac:dyDescent="0.2">
      <c r="A175" s="20" t="s">
        <v>65</v>
      </c>
      <c r="B175" s="33" t="str">
        <f>SUBSTITUTE(A175,"/Users/timomiessen/Desktop/imagesdk/blackmen1/","Image_")</f>
        <v>Image_BM_150.jpg</v>
      </c>
      <c r="C175" s="63" t="s">
        <v>4</v>
      </c>
      <c r="D175" s="22" t="s">
        <v>2973</v>
      </c>
      <c r="E175" s="23">
        <v>0</v>
      </c>
      <c r="F175" s="23">
        <v>1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 cm="1">
        <f t="array" ref="R175">_xlfn.IFS(H175=1,1,K175=1,1,L175=1,1,M175=1,1,N175=1,1,P175=1,1,TRUE,0)</f>
        <v>0</v>
      </c>
      <c r="S175" s="64">
        <f>IF(AND(G175=1,R175=1),0,R175)</f>
        <v>0</v>
      </c>
      <c r="T175" s="24" t="s">
        <v>1550</v>
      </c>
      <c r="U175" s="49">
        <f>SUBSTITUTE(T175,".",",")*1</f>
        <v>1.6565012512728499E-2</v>
      </c>
      <c r="V175" s="54">
        <f>IF(U175&gt;=0.1, 1, 0)</f>
        <v>0</v>
      </c>
      <c r="W175" s="25">
        <f>IF(U175&gt;=0.2, 1, 0)</f>
        <v>0</v>
      </c>
      <c r="X175" s="25">
        <f>IF(U175&gt;=0.3, 1, 0)</f>
        <v>0</v>
      </c>
      <c r="Y175" s="25">
        <f>IF(U175&gt;=0.4, 1, 0)</f>
        <v>0</v>
      </c>
      <c r="Z175" s="25">
        <f>IF(U175&gt;=0.5, 1, 0)</f>
        <v>0</v>
      </c>
      <c r="AA175" s="25">
        <f>IF(U175&gt;=0.6, 1, 0)</f>
        <v>0</v>
      </c>
      <c r="AB175" s="25">
        <f>IF(U175&gt;=0.7, 1, 0)</f>
        <v>0</v>
      </c>
      <c r="AC175" s="25">
        <f>IF(U175&gt;=0.8, 1, 0)</f>
        <v>0</v>
      </c>
      <c r="AD175" s="55">
        <f>IF(U175&gt;=0.9, 1, 0)</f>
        <v>0</v>
      </c>
    </row>
    <row r="176" spans="1:30" ht="20" customHeight="1" x14ac:dyDescent="0.2">
      <c r="A176" s="20" t="s">
        <v>66</v>
      </c>
      <c r="B176" s="33" t="str">
        <f>SUBSTITUTE(A176,"/Users/timomiessen/Desktop/imagesdk/blackmen1/","Image_")</f>
        <v>Image_BM_151.jpg</v>
      </c>
      <c r="C176" s="63" t="s">
        <v>4</v>
      </c>
      <c r="D176" s="22" t="s">
        <v>2973</v>
      </c>
      <c r="E176" s="23">
        <v>0</v>
      </c>
      <c r="F176" s="23">
        <v>1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 cm="1">
        <f t="array" ref="R176">_xlfn.IFS(H176=1,1,K176=1,1,L176=1,1,M176=1,1,N176=1,1,P176=1,1,TRUE,0)</f>
        <v>0</v>
      </c>
      <c r="S176" s="64">
        <f>IF(AND(G176=1,R176=1),0,R176)</f>
        <v>0</v>
      </c>
      <c r="T176" s="24" t="s">
        <v>1551</v>
      </c>
      <c r="U176" s="49">
        <f>SUBSTITUTE(T176,".",",")*1</f>
        <v>2.1649320144206199E-2</v>
      </c>
      <c r="V176" s="54">
        <f>IF(U176&gt;=0.1, 1, 0)</f>
        <v>0</v>
      </c>
      <c r="W176" s="25">
        <f>IF(U176&gt;=0.2, 1, 0)</f>
        <v>0</v>
      </c>
      <c r="X176" s="25">
        <f>IF(U176&gt;=0.3, 1, 0)</f>
        <v>0</v>
      </c>
      <c r="Y176" s="25">
        <f>IF(U176&gt;=0.4, 1, 0)</f>
        <v>0</v>
      </c>
      <c r="Z176" s="25">
        <f>IF(U176&gt;=0.5, 1, 0)</f>
        <v>0</v>
      </c>
      <c r="AA176" s="25">
        <f>IF(U176&gt;=0.6, 1, 0)</f>
        <v>0</v>
      </c>
      <c r="AB176" s="25">
        <f>IF(U176&gt;=0.7, 1, 0)</f>
        <v>0</v>
      </c>
      <c r="AC176" s="25">
        <f>IF(U176&gt;=0.8, 1, 0)</f>
        <v>0</v>
      </c>
      <c r="AD176" s="55">
        <f>IF(U176&gt;=0.9, 1, 0)</f>
        <v>0</v>
      </c>
    </row>
    <row r="177" spans="1:30" ht="20" customHeight="1" x14ac:dyDescent="0.2">
      <c r="A177" s="20" t="s">
        <v>67</v>
      </c>
      <c r="B177" s="33" t="str">
        <f>SUBSTITUTE(A177,"/Users/timomiessen/Desktop/imagesdk/blackmen1/","Image_")</f>
        <v>Image_BM_152.jpg</v>
      </c>
      <c r="C177" s="63" t="s">
        <v>4</v>
      </c>
      <c r="D177" s="22" t="s">
        <v>2973</v>
      </c>
      <c r="E177" s="23">
        <v>0</v>
      </c>
      <c r="F177" s="23">
        <v>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 cm="1">
        <f t="array" ref="R177">_xlfn.IFS(H177=1,1,K177=1,1,L177=1,1,M177=1,1,N177=1,1,P177=1,1,TRUE,0)</f>
        <v>0</v>
      </c>
      <c r="S177" s="64">
        <f>IF(AND(G177=1,R177=1),0,R177)</f>
        <v>0</v>
      </c>
      <c r="T177" s="24" t="s">
        <v>1552</v>
      </c>
      <c r="U177" s="49">
        <f>SUBSTITUTE(T177,".",",")*1</f>
        <v>1.1842707637697399E-2</v>
      </c>
      <c r="V177" s="54">
        <f>IF(U177&gt;=0.1, 1, 0)</f>
        <v>0</v>
      </c>
      <c r="W177" s="25">
        <f>IF(U177&gt;=0.2, 1, 0)</f>
        <v>0</v>
      </c>
      <c r="X177" s="25">
        <f>IF(U177&gt;=0.3, 1, 0)</f>
        <v>0</v>
      </c>
      <c r="Y177" s="25">
        <f>IF(U177&gt;=0.4, 1, 0)</f>
        <v>0</v>
      </c>
      <c r="Z177" s="25">
        <f>IF(U177&gt;=0.5, 1, 0)</f>
        <v>0</v>
      </c>
      <c r="AA177" s="25">
        <f>IF(U177&gt;=0.6, 1, 0)</f>
        <v>0</v>
      </c>
      <c r="AB177" s="25">
        <f>IF(U177&gt;=0.7, 1, 0)</f>
        <v>0</v>
      </c>
      <c r="AC177" s="25">
        <f>IF(U177&gt;=0.8, 1, 0)</f>
        <v>0</v>
      </c>
      <c r="AD177" s="55">
        <f>IF(U177&gt;=0.9, 1, 0)</f>
        <v>0</v>
      </c>
    </row>
    <row r="178" spans="1:30" ht="20" customHeight="1" x14ac:dyDescent="0.2">
      <c r="A178" s="20" t="s">
        <v>68</v>
      </c>
      <c r="B178" s="33" t="str">
        <f>SUBSTITUTE(A178,"/Users/timomiessen/Desktop/imagesdk/blackmen1/","Image_")</f>
        <v>Image_BM_153.jpg</v>
      </c>
      <c r="C178" s="63" t="s">
        <v>4</v>
      </c>
      <c r="D178" s="22" t="s">
        <v>2973</v>
      </c>
      <c r="E178" s="23">
        <v>0</v>
      </c>
      <c r="F178" s="23">
        <v>1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 cm="1">
        <f t="array" ref="R178">_xlfn.IFS(H178=1,1,K178=1,1,L178=1,1,M178=1,1,N178=1,1,P178=1,1,TRUE,0)</f>
        <v>0</v>
      </c>
      <c r="S178" s="64">
        <f>IF(AND(G178=1,R178=1),0,R178)</f>
        <v>0</v>
      </c>
      <c r="T178" s="24" t="s">
        <v>1553</v>
      </c>
      <c r="U178" s="49">
        <f>SUBSTITUTE(T178,".",",")*1</f>
        <v>1.52175077237188E-2</v>
      </c>
      <c r="V178" s="54">
        <f>IF(U178&gt;=0.1, 1, 0)</f>
        <v>0</v>
      </c>
      <c r="W178" s="25">
        <f>IF(U178&gt;=0.2, 1, 0)</f>
        <v>0</v>
      </c>
      <c r="X178" s="25">
        <f>IF(U178&gt;=0.3, 1, 0)</f>
        <v>0</v>
      </c>
      <c r="Y178" s="25">
        <f>IF(U178&gt;=0.4, 1, 0)</f>
        <v>0</v>
      </c>
      <c r="Z178" s="25">
        <f>IF(U178&gt;=0.5, 1, 0)</f>
        <v>0</v>
      </c>
      <c r="AA178" s="25">
        <f>IF(U178&gt;=0.6, 1, 0)</f>
        <v>0</v>
      </c>
      <c r="AB178" s="25">
        <f>IF(U178&gt;=0.7, 1, 0)</f>
        <v>0</v>
      </c>
      <c r="AC178" s="25">
        <f>IF(U178&gt;=0.8, 1, 0)</f>
        <v>0</v>
      </c>
      <c r="AD178" s="55">
        <f>IF(U178&gt;=0.9, 1, 0)</f>
        <v>0</v>
      </c>
    </row>
    <row r="179" spans="1:30" ht="20" customHeight="1" x14ac:dyDescent="0.2">
      <c r="A179" s="20" t="s">
        <v>69</v>
      </c>
      <c r="B179" s="33" t="str">
        <f>SUBSTITUTE(A179,"/Users/timomiessen/Desktop/imagesdk/blackmen1/","Image_")</f>
        <v>Image_BM_154.jpg</v>
      </c>
      <c r="C179" s="63" t="s">
        <v>4</v>
      </c>
      <c r="D179" s="22" t="s">
        <v>2973</v>
      </c>
      <c r="E179" s="23">
        <v>0</v>
      </c>
      <c r="F179" s="23">
        <v>1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 cm="1">
        <f t="array" ref="R179">_xlfn.IFS(H179=1,1,K179=1,1,L179=1,1,M179=1,1,N179=1,1,P179=1,1,TRUE,0)</f>
        <v>0</v>
      </c>
      <c r="S179" s="64">
        <f>IF(AND(G179=1,R179=1),0,R179)</f>
        <v>0</v>
      </c>
      <c r="T179" s="24" t="s">
        <v>1554</v>
      </c>
      <c r="U179" s="49">
        <f>SUBSTITUTE(T179,".",",")*1</f>
        <v>6.3725840300321496E-2</v>
      </c>
      <c r="V179" s="54">
        <f>IF(U179&gt;=0.1, 1, 0)</f>
        <v>0</v>
      </c>
      <c r="W179" s="25">
        <f>IF(U179&gt;=0.2, 1, 0)</f>
        <v>0</v>
      </c>
      <c r="X179" s="25">
        <f>IF(U179&gt;=0.3, 1, 0)</f>
        <v>0</v>
      </c>
      <c r="Y179" s="25">
        <f>IF(U179&gt;=0.4, 1, 0)</f>
        <v>0</v>
      </c>
      <c r="Z179" s="25">
        <f>IF(U179&gt;=0.5, 1, 0)</f>
        <v>0</v>
      </c>
      <c r="AA179" s="25">
        <f>IF(U179&gt;=0.6, 1, 0)</f>
        <v>0</v>
      </c>
      <c r="AB179" s="25">
        <f>IF(U179&gt;=0.7, 1, 0)</f>
        <v>0</v>
      </c>
      <c r="AC179" s="25">
        <f>IF(U179&gt;=0.8, 1, 0)</f>
        <v>0</v>
      </c>
      <c r="AD179" s="55">
        <f>IF(U179&gt;=0.9, 1, 0)</f>
        <v>0</v>
      </c>
    </row>
    <row r="180" spans="1:30" ht="20" customHeight="1" x14ac:dyDescent="0.2">
      <c r="A180" s="20" t="s">
        <v>70</v>
      </c>
      <c r="B180" s="33" t="str">
        <f>SUBSTITUTE(A180,"/Users/timomiessen/Desktop/imagesdk/blackmen1/","Image_")</f>
        <v>Image_BM_155.jpg</v>
      </c>
      <c r="C180" s="63" t="s">
        <v>4</v>
      </c>
      <c r="D180" s="22" t="s">
        <v>2973</v>
      </c>
      <c r="E180" s="23">
        <v>0</v>
      </c>
      <c r="F180" s="23">
        <v>1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 cm="1">
        <f t="array" ref="R180">_xlfn.IFS(H180=1,1,K180=1,1,L180=1,1,M180=1,1,N180=1,1,P180=1,1,TRUE,0)</f>
        <v>0</v>
      </c>
      <c r="S180" s="64">
        <f>IF(AND(G180=1,R180=1),0,R180)</f>
        <v>0</v>
      </c>
      <c r="T180" s="24" t="s">
        <v>1555</v>
      </c>
      <c r="U180" s="49">
        <f>SUBSTITUTE(T180,".",",")*1</f>
        <v>1.8698721192777101E-2</v>
      </c>
      <c r="V180" s="54">
        <f>IF(U180&gt;=0.1, 1, 0)</f>
        <v>0</v>
      </c>
      <c r="W180" s="25">
        <f>IF(U180&gt;=0.2, 1, 0)</f>
        <v>0</v>
      </c>
      <c r="X180" s="25">
        <f>IF(U180&gt;=0.3, 1, 0)</f>
        <v>0</v>
      </c>
      <c r="Y180" s="25">
        <f>IF(U180&gt;=0.4, 1, 0)</f>
        <v>0</v>
      </c>
      <c r="Z180" s="25">
        <f>IF(U180&gt;=0.5, 1, 0)</f>
        <v>0</v>
      </c>
      <c r="AA180" s="25">
        <f>IF(U180&gt;=0.6, 1, 0)</f>
        <v>0</v>
      </c>
      <c r="AB180" s="25">
        <f>IF(U180&gt;=0.7, 1, 0)</f>
        <v>0</v>
      </c>
      <c r="AC180" s="25">
        <f>IF(U180&gt;=0.8, 1, 0)</f>
        <v>0</v>
      </c>
      <c r="AD180" s="55">
        <f>IF(U180&gt;=0.9, 1, 0)</f>
        <v>0</v>
      </c>
    </row>
    <row r="181" spans="1:30" ht="20" customHeight="1" x14ac:dyDescent="0.2">
      <c r="A181" s="20" t="s">
        <v>71</v>
      </c>
      <c r="B181" s="33" t="str">
        <f>SUBSTITUTE(A181,"/Users/timomiessen/Desktop/imagesdk/blackmen1/","Image_")</f>
        <v>Image_BM_156.jpg</v>
      </c>
      <c r="C181" s="63" t="s">
        <v>4</v>
      </c>
      <c r="D181" s="22" t="s">
        <v>2973</v>
      </c>
      <c r="E181" s="23">
        <v>0</v>
      </c>
      <c r="F181" s="23">
        <v>1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 cm="1">
        <f t="array" ref="R181">_xlfn.IFS(H181=1,1,K181=1,1,L181=1,1,M181=1,1,N181=1,1,P181=1,1,TRUE,0)</f>
        <v>0</v>
      </c>
      <c r="S181" s="64">
        <f>IF(AND(G181=1,R181=1),0,R181)</f>
        <v>0</v>
      </c>
      <c r="T181" s="24" t="s">
        <v>1556</v>
      </c>
      <c r="U181" s="49">
        <f>SUBSTITUTE(T181,".",",")*1</f>
        <v>7.8263841569423606E-3</v>
      </c>
      <c r="V181" s="54">
        <f>IF(U181&gt;=0.1, 1, 0)</f>
        <v>0</v>
      </c>
      <c r="W181" s="25">
        <f>IF(U181&gt;=0.2, 1, 0)</f>
        <v>0</v>
      </c>
      <c r="X181" s="25">
        <f>IF(U181&gt;=0.3, 1, 0)</f>
        <v>0</v>
      </c>
      <c r="Y181" s="25">
        <f>IF(U181&gt;=0.4, 1, 0)</f>
        <v>0</v>
      </c>
      <c r="Z181" s="25">
        <f>IF(U181&gt;=0.5, 1, 0)</f>
        <v>0</v>
      </c>
      <c r="AA181" s="25">
        <f>IF(U181&gt;=0.6, 1, 0)</f>
        <v>0</v>
      </c>
      <c r="AB181" s="25">
        <f>IF(U181&gt;=0.7, 1, 0)</f>
        <v>0</v>
      </c>
      <c r="AC181" s="25">
        <f>IF(U181&gt;=0.8, 1, 0)</f>
        <v>0</v>
      </c>
      <c r="AD181" s="55">
        <f>IF(U181&gt;=0.9, 1, 0)</f>
        <v>0</v>
      </c>
    </row>
    <row r="182" spans="1:30" ht="20" customHeight="1" x14ac:dyDescent="0.2">
      <c r="A182" s="20" t="s">
        <v>72</v>
      </c>
      <c r="B182" s="33" t="str">
        <f>SUBSTITUTE(A182,"/Users/timomiessen/Desktop/imagesdk/blackmen1/","Image_")</f>
        <v>Image_BM_157.jpg</v>
      </c>
      <c r="C182" s="63" t="s">
        <v>4</v>
      </c>
      <c r="D182" s="22" t="s">
        <v>2973</v>
      </c>
      <c r="E182" s="23">
        <v>0</v>
      </c>
      <c r="F182" s="23">
        <v>1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 cm="1">
        <f t="array" ref="R182">_xlfn.IFS(H182=1,1,K182=1,1,L182=1,1,M182=1,1,N182=1,1,P182=1,1,TRUE,0)</f>
        <v>0</v>
      </c>
      <c r="S182" s="64">
        <f>IF(AND(G182=1,R182=1),0,R182)</f>
        <v>0</v>
      </c>
      <c r="T182" s="24" t="s">
        <v>1557</v>
      </c>
      <c r="U182" s="49">
        <f>SUBSTITUTE(T182,".",",")*1</f>
        <v>2.1195541135966701E-2</v>
      </c>
      <c r="V182" s="54">
        <f>IF(U182&gt;=0.1, 1, 0)</f>
        <v>0</v>
      </c>
      <c r="W182" s="25">
        <f>IF(U182&gt;=0.2, 1, 0)</f>
        <v>0</v>
      </c>
      <c r="X182" s="25">
        <f>IF(U182&gt;=0.3, 1, 0)</f>
        <v>0</v>
      </c>
      <c r="Y182" s="25">
        <f>IF(U182&gt;=0.4, 1, 0)</f>
        <v>0</v>
      </c>
      <c r="Z182" s="25">
        <f>IF(U182&gt;=0.5, 1, 0)</f>
        <v>0</v>
      </c>
      <c r="AA182" s="25">
        <f>IF(U182&gt;=0.6, 1, 0)</f>
        <v>0</v>
      </c>
      <c r="AB182" s="25">
        <f>IF(U182&gt;=0.7, 1, 0)</f>
        <v>0</v>
      </c>
      <c r="AC182" s="25">
        <f>IF(U182&gt;=0.8, 1, 0)</f>
        <v>0</v>
      </c>
      <c r="AD182" s="55">
        <f>IF(U182&gt;=0.9, 1, 0)</f>
        <v>0</v>
      </c>
    </row>
    <row r="183" spans="1:30" ht="20" customHeight="1" x14ac:dyDescent="0.2">
      <c r="A183" s="20" t="s">
        <v>73</v>
      </c>
      <c r="B183" s="33" t="str">
        <f>SUBSTITUTE(A183,"/Users/timomiessen/Desktop/imagesdk/blackmen1/","Image_")</f>
        <v>Image_BM_158.jpg</v>
      </c>
      <c r="C183" s="63" t="s">
        <v>4</v>
      </c>
      <c r="D183" s="22" t="s">
        <v>2973</v>
      </c>
      <c r="E183" s="23">
        <v>0</v>
      </c>
      <c r="F183" s="23">
        <v>1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 cm="1">
        <f t="array" ref="R183">_xlfn.IFS(H183=1,1,K183=1,1,L183=1,1,M183=1,1,N183=1,1,P183=1,1,TRUE,0)</f>
        <v>0</v>
      </c>
      <c r="S183" s="64">
        <f>IF(AND(G183=1,R183=1),0,R183)</f>
        <v>0</v>
      </c>
      <c r="T183" s="24" t="s">
        <v>1558</v>
      </c>
      <c r="U183" s="49">
        <f>SUBSTITUTE(T183,".",",")*1</f>
        <v>1.1078199837356801E-2</v>
      </c>
      <c r="V183" s="54">
        <f>IF(U183&gt;=0.1, 1, 0)</f>
        <v>0</v>
      </c>
      <c r="W183" s="25">
        <f>IF(U183&gt;=0.2, 1, 0)</f>
        <v>0</v>
      </c>
      <c r="X183" s="25">
        <f>IF(U183&gt;=0.3, 1, 0)</f>
        <v>0</v>
      </c>
      <c r="Y183" s="25">
        <f>IF(U183&gt;=0.4, 1, 0)</f>
        <v>0</v>
      </c>
      <c r="Z183" s="25">
        <f>IF(U183&gt;=0.5, 1, 0)</f>
        <v>0</v>
      </c>
      <c r="AA183" s="25">
        <f>IF(U183&gt;=0.6, 1, 0)</f>
        <v>0</v>
      </c>
      <c r="AB183" s="25">
        <f>IF(U183&gt;=0.7, 1, 0)</f>
        <v>0</v>
      </c>
      <c r="AC183" s="25">
        <f>IF(U183&gt;=0.8, 1, 0)</f>
        <v>0</v>
      </c>
      <c r="AD183" s="55">
        <f>IF(U183&gt;=0.9, 1, 0)</f>
        <v>0</v>
      </c>
    </row>
    <row r="184" spans="1:30" ht="20" customHeight="1" x14ac:dyDescent="0.2">
      <c r="A184" s="20" t="s">
        <v>74</v>
      </c>
      <c r="B184" s="33" t="str">
        <f>SUBSTITUTE(A184,"/Users/timomiessen/Desktop/imagesdk/blackmen1/","Image_")</f>
        <v>Image_BM_159.jpg</v>
      </c>
      <c r="C184" s="63" t="s">
        <v>4</v>
      </c>
      <c r="D184" s="22" t="s">
        <v>2973</v>
      </c>
      <c r="E184" s="23">
        <v>0</v>
      </c>
      <c r="F184" s="23">
        <v>1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 cm="1">
        <f t="array" ref="R184">_xlfn.IFS(H184=1,1,K184=1,1,L184=1,1,M184=1,1,N184=1,1,P184=1,1,TRUE,0)</f>
        <v>0</v>
      </c>
      <c r="S184" s="64">
        <f>IF(AND(G184=1,R184=1),0,R184)</f>
        <v>0</v>
      </c>
      <c r="T184" s="24" t="s">
        <v>1559</v>
      </c>
      <c r="U184" s="49">
        <f>SUBSTITUTE(T184,".",",")*1</f>
        <v>2.3726084269583201E-2</v>
      </c>
      <c r="V184" s="54">
        <f>IF(U184&gt;=0.1, 1, 0)</f>
        <v>0</v>
      </c>
      <c r="W184" s="25">
        <f>IF(U184&gt;=0.2, 1, 0)</f>
        <v>0</v>
      </c>
      <c r="X184" s="25">
        <f>IF(U184&gt;=0.3, 1, 0)</f>
        <v>0</v>
      </c>
      <c r="Y184" s="25">
        <f>IF(U184&gt;=0.4, 1, 0)</f>
        <v>0</v>
      </c>
      <c r="Z184" s="25">
        <f>IF(U184&gt;=0.5, 1, 0)</f>
        <v>0</v>
      </c>
      <c r="AA184" s="25">
        <f>IF(U184&gt;=0.6, 1, 0)</f>
        <v>0</v>
      </c>
      <c r="AB184" s="25">
        <f>IF(U184&gt;=0.7, 1, 0)</f>
        <v>0</v>
      </c>
      <c r="AC184" s="25">
        <f>IF(U184&gt;=0.8, 1, 0)</f>
        <v>0</v>
      </c>
      <c r="AD184" s="55">
        <f>IF(U184&gt;=0.9, 1, 0)</f>
        <v>0</v>
      </c>
    </row>
    <row r="185" spans="1:30" ht="20" customHeight="1" x14ac:dyDescent="0.2">
      <c r="A185" s="20" t="s">
        <v>75</v>
      </c>
      <c r="B185" s="33" t="str">
        <f>SUBSTITUTE(A185,"/Users/timomiessen/Desktop/imagesdk/blackmen1/","Image_")</f>
        <v>Image_BM_16.jpg</v>
      </c>
      <c r="C185" s="63" t="s">
        <v>4</v>
      </c>
      <c r="D185" s="22" t="s">
        <v>2973</v>
      </c>
      <c r="E185" s="23">
        <v>1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 cm="1">
        <f t="array" ref="R185">_xlfn.IFS(H185=1,1,K185=1,1,L185=1,1,M185=1,1,N185=1,1,P185=1,1,TRUE,0)</f>
        <v>0</v>
      </c>
      <c r="S185" s="64">
        <f>IF(AND(G185=1,R185=1),0,R185)</f>
        <v>0</v>
      </c>
      <c r="T185" s="24" t="s">
        <v>1560</v>
      </c>
      <c r="U185" s="49">
        <f>SUBSTITUTE(T185,".",",")*1</f>
        <v>2.82207387499511E-2</v>
      </c>
      <c r="V185" s="54">
        <f>IF(U185&gt;=0.1, 1, 0)</f>
        <v>0</v>
      </c>
      <c r="W185" s="25">
        <f>IF(U185&gt;=0.2, 1, 0)</f>
        <v>0</v>
      </c>
      <c r="X185" s="25">
        <f>IF(U185&gt;=0.3, 1, 0)</f>
        <v>0</v>
      </c>
      <c r="Y185" s="25">
        <f>IF(U185&gt;=0.4, 1, 0)</f>
        <v>0</v>
      </c>
      <c r="Z185" s="25">
        <f>IF(U185&gt;=0.5, 1, 0)</f>
        <v>0</v>
      </c>
      <c r="AA185" s="25">
        <f>IF(U185&gt;=0.6, 1, 0)</f>
        <v>0</v>
      </c>
      <c r="AB185" s="25">
        <f>IF(U185&gt;=0.7, 1, 0)</f>
        <v>0</v>
      </c>
      <c r="AC185" s="25">
        <f>IF(U185&gt;=0.8, 1, 0)</f>
        <v>0</v>
      </c>
      <c r="AD185" s="55">
        <f>IF(U185&gt;=0.9, 1, 0)</f>
        <v>0</v>
      </c>
    </row>
    <row r="186" spans="1:30" ht="20" customHeight="1" x14ac:dyDescent="0.2">
      <c r="A186" s="20" t="s">
        <v>76</v>
      </c>
      <c r="B186" s="33" t="str">
        <f>SUBSTITUTE(A186,"/Users/timomiessen/Desktop/imagesdk/blackmen1/","Image_")</f>
        <v>Image_BM_160.jpg</v>
      </c>
      <c r="C186" s="63" t="s">
        <v>4</v>
      </c>
      <c r="D186" s="22" t="s">
        <v>2973</v>
      </c>
      <c r="E186" s="23">
        <v>0</v>
      </c>
      <c r="F186" s="23">
        <v>1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 cm="1">
        <f t="array" ref="R186">_xlfn.IFS(H186=1,1,K186=1,1,L186=1,1,M186=1,1,N186=1,1,P186=1,1,TRUE,0)</f>
        <v>0</v>
      </c>
      <c r="S186" s="64">
        <f>IF(AND(G186=1,R186=1),0,R186)</f>
        <v>0</v>
      </c>
      <c r="T186" s="24" t="s">
        <v>1561</v>
      </c>
      <c r="U186" s="49">
        <f>SUBSTITUTE(T186,".",",")*1</f>
        <v>7.7651802450418403E-2</v>
      </c>
      <c r="V186" s="54">
        <f>IF(U186&gt;=0.1, 1, 0)</f>
        <v>0</v>
      </c>
      <c r="W186" s="25">
        <f>IF(U186&gt;=0.2, 1, 0)</f>
        <v>0</v>
      </c>
      <c r="X186" s="25">
        <f>IF(U186&gt;=0.3, 1, 0)</f>
        <v>0</v>
      </c>
      <c r="Y186" s="25">
        <f>IF(U186&gt;=0.4, 1, 0)</f>
        <v>0</v>
      </c>
      <c r="Z186" s="25">
        <f>IF(U186&gt;=0.5, 1, 0)</f>
        <v>0</v>
      </c>
      <c r="AA186" s="25">
        <f>IF(U186&gt;=0.6, 1, 0)</f>
        <v>0</v>
      </c>
      <c r="AB186" s="25">
        <f>IF(U186&gt;=0.7, 1, 0)</f>
        <v>0</v>
      </c>
      <c r="AC186" s="25">
        <f>IF(U186&gt;=0.8, 1, 0)</f>
        <v>0</v>
      </c>
      <c r="AD186" s="55">
        <f>IF(U186&gt;=0.9, 1, 0)</f>
        <v>0</v>
      </c>
    </row>
    <row r="187" spans="1:30" ht="20" customHeight="1" x14ac:dyDescent="0.2">
      <c r="A187" s="20" t="s">
        <v>77</v>
      </c>
      <c r="B187" s="33" t="str">
        <f>SUBSTITUTE(A187,"/Users/timomiessen/Desktop/imagesdk/blackmen1/","Image_")</f>
        <v>Image_BM_161.jpg</v>
      </c>
      <c r="C187" s="63" t="s">
        <v>4</v>
      </c>
      <c r="D187" s="22" t="s">
        <v>2973</v>
      </c>
      <c r="E187" s="23">
        <v>0</v>
      </c>
      <c r="F187" s="23">
        <v>1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 cm="1">
        <f t="array" ref="R187">_xlfn.IFS(H187=1,1,K187=1,1,L187=1,1,M187=1,1,N187=1,1,P187=1,1,TRUE,0)</f>
        <v>0</v>
      </c>
      <c r="S187" s="64">
        <f>IF(AND(G187=1,R187=1),0,R187)</f>
        <v>0</v>
      </c>
      <c r="T187" s="24" t="s">
        <v>1562</v>
      </c>
      <c r="U187" s="49">
        <f>SUBSTITUTE(T187,".",",")*1</f>
        <v>4.9497967585921197E-2</v>
      </c>
      <c r="V187" s="54">
        <f>IF(U187&gt;=0.1, 1, 0)</f>
        <v>0</v>
      </c>
      <c r="W187" s="25">
        <f>IF(U187&gt;=0.2, 1, 0)</f>
        <v>0</v>
      </c>
      <c r="X187" s="25">
        <f>IF(U187&gt;=0.3, 1, 0)</f>
        <v>0</v>
      </c>
      <c r="Y187" s="25">
        <f>IF(U187&gt;=0.4, 1, 0)</f>
        <v>0</v>
      </c>
      <c r="Z187" s="25">
        <f>IF(U187&gt;=0.5, 1, 0)</f>
        <v>0</v>
      </c>
      <c r="AA187" s="25">
        <f>IF(U187&gt;=0.6, 1, 0)</f>
        <v>0</v>
      </c>
      <c r="AB187" s="25">
        <f>IF(U187&gt;=0.7, 1, 0)</f>
        <v>0</v>
      </c>
      <c r="AC187" s="25">
        <f>IF(U187&gt;=0.8, 1, 0)</f>
        <v>0</v>
      </c>
      <c r="AD187" s="55">
        <f>IF(U187&gt;=0.9, 1, 0)</f>
        <v>0</v>
      </c>
    </row>
    <row r="188" spans="1:30" ht="20" customHeight="1" x14ac:dyDescent="0.2">
      <c r="A188" s="20" t="s">
        <v>78</v>
      </c>
      <c r="B188" s="33" t="str">
        <f>SUBSTITUTE(A188,"/Users/timomiessen/Desktop/imagesdk/blackmen1/","Image_")</f>
        <v>Image_BM_162.jpg</v>
      </c>
      <c r="C188" s="63" t="s">
        <v>4</v>
      </c>
      <c r="D188" s="22" t="s">
        <v>2973</v>
      </c>
      <c r="E188" s="23">
        <v>0</v>
      </c>
      <c r="F188" s="23">
        <v>1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 cm="1">
        <f t="array" ref="R188">_xlfn.IFS(H188=1,1,K188=1,1,L188=1,1,M188=1,1,N188=1,1,P188=1,1,TRUE,0)</f>
        <v>0</v>
      </c>
      <c r="S188" s="64">
        <f>IF(AND(G188=1,R188=1),0,R188)</f>
        <v>0</v>
      </c>
      <c r="T188" s="24" t="s">
        <v>1563</v>
      </c>
      <c r="U188" s="49">
        <f>SUBSTITUTE(T188,".",",")*1</f>
        <v>4.9815715290606001E-2</v>
      </c>
      <c r="V188" s="54">
        <f>IF(U188&gt;=0.1, 1, 0)</f>
        <v>0</v>
      </c>
      <c r="W188" s="25">
        <f>IF(U188&gt;=0.2, 1, 0)</f>
        <v>0</v>
      </c>
      <c r="X188" s="25">
        <f>IF(U188&gt;=0.3, 1, 0)</f>
        <v>0</v>
      </c>
      <c r="Y188" s="25">
        <f>IF(U188&gt;=0.4, 1, 0)</f>
        <v>0</v>
      </c>
      <c r="Z188" s="25">
        <f>IF(U188&gt;=0.5, 1, 0)</f>
        <v>0</v>
      </c>
      <c r="AA188" s="25">
        <f>IF(U188&gt;=0.6, 1, 0)</f>
        <v>0</v>
      </c>
      <c r="AB188" s="25">
        <f>IF(U188&gt;=0.7, 1, 0)</f>
        <v>0</v>
      </c>
      <c r="AC188" s="25">
        <f>IF(U188&gt;=0.8, 1, 0)</f>
        <v>0</v>
      </c>
      <c r="AD188" s="55">
        <f>IF(U188&gt;=0.9, 1, 0)</f>
        <v>0</v>
      </c>
    </row>
    <row r="189" spans="1:30" ht="20" customHeight="1" x14ac:dyDescent="0.2">
      <c r="A189" s="20" t="s">
        <v>79</v>
      </c>
      <c r="B189" s="33" t="str">
        <f>SUBSTITUTE(A189,"/Users/timomiessen/Desktop/imagesdk/blackmen1/","Image_")</f>
        <v>Image_BM_163.jpg</v>
      </c>
      <c r="C189" s="63" t="s">
        <v>4</v>
      </c>
      <c r="D189" s="22" t="s">
        <v>2973</v>
      </c>
      <c r="E189" s="23">
        <v>0</v>
      </c>
      <c r="F189" s="23">
        <v>1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 cm="1">
        <f t="array" ref="R189">_xlfn.IFS(H189=1,1,K189=1,1,L189=1,1,M189=1,1,N189=1,1,P189=1,1,TRUE,0)</f>
        <v>0</v>
      </c>
      <c r="S189" s="64">
        <f>IF(AND(G189=1,R189=1),0,R189)</f>
        <v>0</v>
      </c>
      <c r="T189" s="24" t="s">
        <v>1564</v>
      </c>
      <c r="U189" s="49">
        <f>SUBSTITUTE(T189,".",",")*1</f>
        <v>4.6381017193198197E-2</v>
      </c>
      <c r="V189" s="54">
        <f>IF(U189&gt;=0.1, 1, 0)</f>
        <v>0</v>
      </c>
      <c r="W189" s="25">
        <f>IF(U189&gt;=0.2, 1, 0)</f>
        <v>0</v>
      </c>
      <c r="X189" s="25">
        <f>IF(U189&gt;=0.3, 1, 0)</f>
        <v>0</v>
      </c>
      <c r="Y189" s="25">
        <f>IF(U189&gt;=0.4, 1, 0)</f>
        <v>0</v>
      </c>
      <c r="Z189" s="25">
        <f>IF(U189&gt;=0.5, 1, 0)</f>
        <v>0</v>
      </c>
      <c r="AA189" s="25">
        <f>IF(U189&gt;=0.6, 1, 0)</f>
        <v>0</v>
      </c>
      <c r="AB189" s="25">
        <f>IF(U189&gt;=0.7, 1, 0)</f>
        <v>0</v>
      </c>
      <c r="AC189" s="25">
        <f>IF(U189&gt;=0.8, 1, 0)</f>
        <v>0</v>
      </c>
      <c r="AD189" s="55">
        <f>IF(U189&gt;=0.9, 1, 0)</f>
        <v>0</v>
      </c>
    </row>
    <row r="190" spans="1:30" ht="20" customHeight="1" x14ac:dyDescent="0.2">
      <c r="A190" s="20" t="s">
        <v>80</v>
      </c>
      <c r="B190" s="33" t="str">
        <f>SUBSTITUTE(A190,"/Users/timomiessen/Desktop/imagesdk/blackmen1/","Image_")</f>
        <v>Image_BM_164.jpg</v>
      </c>
      <c r="C190" s="63" t="s">
        <v>4</v>
      </c>
      <c r="D190" s="22" t="s">
        <v>2973</v>
      </c>
      <c r="E190" s="23">
        <v>0</v>
      </c>
      <c r="F190" s="23">
        <v>1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 cm="1">
        <f t="array" ref="R190">_xlfn.IFS(H190=1,1,K190=1,1,L190=1,1,M190=1,1,N190=1,1,P190=1,1,TRUE,0)</f>
        <v>0</v>
      </c>
      <c r="S190" s="64">
        <f>IF(AND(G190=1,R190=1),0,R190)</f>
        <v>0</v>
      </c>
      <c r="T190" s="24" t="s">
        <v>1565</v>
      </c>
      <c r="U190" s="49">
        <f>SUBSTITUTE(T190,".",",")*1</f>
        <v>3.6836415529251099E-2</v>
      </c>
      <c r="V190" s="54">
        <f>IF(U190&gt;=0.1, 1, 0)</f>
        <v>0</v>
      </c>
      <c r="W190" s="25">
        <f>IF(U190&gt;=0.2, 1, 0)</f>
        <v>0</v>
      </c>
      <c r="X190" s="25">
        <f>IF(U190&gt;=0.3, 1, 0)</f>
        <v>0</v>
      </c>
      <c r="Y190" s="25">
        <f>IF(U190&gt;=0.4, 1, 0)</f>
        <v>0</v>
      </c>
      <c r="Z190" s="25">
        <f>IF(U190&gt;=0.5, 1, 0)</f>
        <v>0</v>
      </c>
      <c r="AA190" s="25">
        <f>IF(U190&gt;=0.6, 1, 0)</f>
        <v>0</v>
      </c>
      <c r="AB190" s="25">
        <f>IF(U190&gt;=0.7, 1, 0)</f>
        <v>0</v>
      </c>
      <c r="AC190" s="25">
        <f>IF(U190&gt;=0.8, 1, 0)</f>
        <v>0</v>
      </c>
      <c r="AD190" s="55">
        <f>IF(U190&gt;=0.9, 1, 0)</f>
        <v>0</v>
      </c>
    </row>
    <row r="191" spans="1:30" ht="20" customHeight="1" x14ac:dyDescent="0.2">
      <c r="A191" s="20" t="s">
        <v>81</v>
      </c>
      <c r="B191" s="33" t="str">
        <f>SUBSTITUTE(A191,"/Users/timomiessen/Desktop/imagesdk/blackmen1/","Image_")</f>
        <v>Image_BM_165.jpg</v>
      </c>
      <c r="C191" s="63" t="s">
        <v>4</v>
      </c>
      <c r="D191" s="22" t="s">
        <v>2973</v>
      </c>
      <c r="E191" s="23">
        <v>0</v>
      </c>
      <c r="F191" s="23">
        <v>1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 cm="1">
        <f t="array" ref="R191">_xlfn.IFS(H191=1,1,K191=1,1,L191=1,1,M191=1,1,N191=1,1,P191=1,1,TRUE,0)</f>
        <v>0</v>
      </c>
      <c r="S191" s="64">
        <f>IF(AND(G191=1,R191=1),0,R191)</f>
        <v>0</v>
      </c>
      <c r="T191" s="24" t="s">
        <v>1566</v>
      </c>
      <c r="U191" s="49">
        <f>SUBSTITUTE(T191,".",",")*1</f>
        <v>5.2179797785356597E-3</v>
      </c>
      <c r="V191" s="54">
        <f>IF(U191&gt;=0.1, 1, 0)</f>
        <v>0</v>
      </c>
      <c r="W191" s="25">
        <f>IF(U191&gt;=0.2, 1, 0)</f>
        <v>0</v>
      </c>
      <c r="X191" s="25">
        <f>IF(U191&gt;=0.3, 1, 0)</f>
        <v>0</v>
      </c>
      <c r="Y191" s="25">
        <f>IF(U191&gt;=0.4, 1, 0)</f>
        <v>0</v>
      </c>
      <c r="Z191" s="25">
        <f>IF(U191&gt;=0.5, 1, 0)</f>
        <v>0</v>
      </c>
      <c r="AA191" s="25">
        <f>IF(U191&gt;=0.6, 1, 0)</f>
        <v>0</v>
      </c>
      <c r="AB191" s="25">
        <f>IF(U191&gt;=0.7, 1, 0)</f>
        <v>0</v>
      </c>
      <c r="AC191" s="25">
        <f>IF(U191&gt;=0.8, 1, 0)</f>
        <v>0</v>
      </c>
      <c r="AD191" s="55">
        <f>IF(U191&gt;=0.9, 1, 0)</f>
        <v>0</v>
      </c>
    </row>
    <row r="192" spans="1:30" ht="20" customHeight="1" x14ac:dyDescent="0.2">
      <c r="A192" s="20" t="s">
        <v>82</v>
      </c>
      <c r="B192" s="33" t="str">
        <f>SUBSTITUTE(A192,"/Users/timomiessen/Desktop/imagesdk/blackmen1/","Image_")</f>
        <v>Image_BM_166.jpg</v>
      </c>
      <c r="C192" s="63" t="s">
        <v>4</v>
      </c>
      <c r="D192" s="22" t="s">
        <v>2973</v>
      </c>
      <c r="E192" s="23">
        <v>0</v>
      </c>
      <c r="F192" s="23">
        <v>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 cm="1">
        <f t="array" ref="R192">_xlfn.IFS(H192=1,1,K192=1,1,L192=1,1,M192=1,1,N192=1,1,P192=1,1,TRUE,0)</f>
        <v>0</v>
      </c>
      <c r="S192" s="64">
        <f>IF(AND(G192=1,R192=1),0,R192)</f>
        <v>0</v>
      </c>
      <c r="T192" s="24" t="s">
        <v>1567</v>
      </c>
      <c r="U192" s="49">
        <f>SUBSTITUTE(T192,".",",")*1</f>
        <v>4.23390250653028E-2</v>
      </c>
      <c r="V192" s="54">
        <f>IF(U192&gt;=0.1, 1, 0)</f>
        <v>0</v>
      </c>
      <c r="W192" s="25">
        <f>IF(U192&gt;=0.2, 1, 0)</f>
        <v>0</v>
      </c>
      <c r="X192" s="25">
        <f>IF(U192&gt;=0.3, 1, 0)</f>
        <v>0</v>
      </c>
      <c r="Y192" s="25">
        <f>IF(U192&gt;=0.4, 1, 0)</f>
        <v>0</v>
      </c>
      <c r="Z192" s="25">
        <f>IF(U192&gt;=0.5, 1, 0)</f>
        <v>0</v>
      </c>
      <c r="AA192" s="25">
        <f>IF(U192&gt;=0.6, 1, 0)</f>
        <v>0</v>
      </c>
      <c r="AB192" s="25">
        <f>IF(U192&gt;=0.7, 1, 0)</f>
        <v>0</v>
      </c>
      <c r="AC192" s="25">
        <f>IF(U192&gt;=0.8, 1, 0)</f>
        <v>0</v>
      </c>
      <c r="AD192" s="55">
        <f>IF(U192&gt;=0.9, 1, 0)</f>
        <v>0</v>
      </c>
    </row>
    <row r="193" spans="1:30" ht="20" customHeight="1" x14ac:dyDescent="0.2">
      <c r="A193" s="20" t="s">
        <v>83</v>
      </c>
      <c r="B193" s="33" t="str">
        <f>SUBSTITUTE(A193,"/Users/timomiessen/Desktop/imagesdk/blackmen1/","Image_")</f>
        <v>Image_BM_167.jpg</v>
      </c>
      <c r="C193" s="63" t="s">
        <v>4</v>
      </c>
      <c r="D193" s="22" t="s">
        <v>2973</v>
      </c>
      <c r="E193" s="23">
        <v>0</v>
      </c>
      <c r="F193" s="23">
        <v>1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 cm="1">
        <f t="array" ref="R193">_xlfn.IFS(H193=1,1,K193=1,1,L193=1,1,M193=1,1,N193=1,1,P193=1,1,TRUE,0)</f>
        <v>0</v>
      </c>
      <c r="S193" s="64">
        <f>IF(AND(G193=1,R193=1),0,R193)</f>
        <v>0</v>
      </c>
      <c r="T193" s="24" t="s">
        <v>1568</v>
      </c>
      <c r="U193" s="49">
        <f>SUBSTITUTE(T193,".",",")*1</f>
        <v>4.21827178215608E-2</v>
      </c>
      <c r="V193" s="54">
        <f>IF(U193&gt;=0.1, 1, 0)</f>
        <v>0</v>
      </c>
      <c r="W193" s="25">
        <f>IF(U193&gt;=0.2, 1, 0)</f>
        <v>0</v>
      </c>
      <c r="X193" s="25">
        <f>IF(U193&gt;=0.3, 1, 0)</f>
        <v>0</v>
      </c>
      <c r="Y193" s="25">
        <f>IF(U193&gt;=0.4, 1, 0)</f>
        <v>0</v>
      </c>
      <c r="Z193" s="25">
        <f>IF(U193&gt;=0.5, 1, 0)</f>
        <v>0</v>
      </c>
      <c r="AA193" s="25">
        <f>IF(U193&gt;=0.6, 1, 0)</f>
        <v>0</v>
      </c>
      <c r="AB193" s="25">
        <f>IF(U193&gt;=0.7, 1, 0)</f>
        <v>0</v>
      </c>
      <c r="AC193" s="25">
        <f>IF(U193&gt;=0.8, 1, 0)</f>
        <v>0</v>
      </c>
      <c r="AD193" s="55">
        <f>IF(U193&gt;=0.9, 1, 0)</f>
        <v>0</v>
      </c>
    </row>
    <row r="194" spans="1:30" ht="20" customHeight="1" x14ac:dyDescent="0.2">
      <c r="A194" s="20" t="s">
        <v>84</v>
      </c>
      <c r="B194" s="33" t="str">
        <f>SUBSTITUTE(A194,"/Users/timomiessen/Desktop/imagesdk/blackmen1/","Image_")</f>
        <v>Image_BM_168.jpg</v>
      </c>
      <c r="C194" s="63" t="s">
        <v>4</v>
      </c>
      <c r="D194" s="22" t="s">
        <v>2973</v>
      </c>
      <c r="E194" s="23">
        <v>0</v>
      </c>
      <c r="F194" s="23">
        <v>1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 cm="1">
        <f t="array" ref="R194">_xlfn.IFS(H194=1,1,K194=1,1,L194=1,1,M194=1,1,N194=1,1,P194=1,1,TRUE,0)</f>
        <v>0</v>
      </c>
      <c r="S194" s="64">
        <f>IF(AND(G194=1,R194=1),0,R194)</f>
        <v>0</v>
      </c>
      <c r="T194" s="24" t="s">
        <v>1569</v>
      </c>
      <c r="U194" s="49">
        <f>SUBSTITUTE(T194,".",",")*1</f>
        <v>1.17831523530185E-2</v>
      </c>
      <c r="V194" s="54">
        <f>IF(U194&gt;=0.1, 1, 0)</f>
        <v>0</v>
      </c>
      <c r="W194" s="25">
        <f>IF(U194&gt;=0.2, 1, 0)</f>
        <v>0</v>
      </c>
      <c r="X194" s="25">
        <f>IF(U194&gt;=0.3, 1, 0)</f>
        <v>0</v>
      </c>
      <c r="Y194" s="25">
        <f>IF(U194&gt;=0.4, 1, 0)</f>
        <v>0</v>
      </c>
      <c r="Z194" s="25">
        <f>IF(U194&gt;=0.5, 1, 0)</f>
        <v>0</v>
      </c>
      <c r="AA194" s="25">
        <f>IF(U194&gt;=0.6, 1, 0)</f>
        <v>0</v>
      </c>
      <c r="AB194" s="25">
        <f>IF(U194&gt;=0.7, 1, 0)</f>
        <v>0</v>
      </c>
      <c r="AC194" s="25">
        <f>IF(U194&gt;=0.8, 1, 0)</f>
        <v>0</v>
      </c>
      <c r="AD194" s="55">
        <f>IF(U194&gt;=0.9, 1, 0)</f>
        <v>0</v>
      </c>
    </row>
    <row r="195" spans="1:30" ht="20" customHeight="1" x14ac:dyDescent="0.2">
      <c r="A195" s="20" t="s">
        <v>85</v>
      </c>
      <c r="B195" s="33" t="str">
        <f>SUBSTITUTE(A195,"/Users/timomiessen/Desktop/imagesdk/blackmen1/","Image_")</f>
        <v>Image_BM_169.jpg</v>
      </c>
      <c r="C195" s="63" t="s">
        <v>4</v>
      </c>
      <c r="D195" s="22" t="s">
        <v>2973</v>
      </c>
      <c r="E195" s="23">
        <v>0</v>
      </c>
      <c r="F195" s="23">
        <v>1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 cm="1">
        <f t="array" ref="R195">_xlfn.IFS(H195=1,1,K195=1,1,L195=1,1,M195=1,1,N195=1,1,P195=1,1,TRUE,0)</f>
        <v>0</v>
      </c>
      <c r="S195" s="64">
        <f>IF(AND(G195=1,R195=1),0,R195)</f>
        <v>0</v>
      </c>
      <c r="T195" s="24" t="s">
        <v>1570</v>
      </c>
      <c r="U195" s="49">
        <f>SUBSTITUTE(T195,".",",")*1</f>
        <v>1.6544034704565998E-2</v>
      </c>
      <c r="V195" s="54">
        <f>IF(U195&gt;=0.1, 1, 0)</f>
        <v>0</v>
      </c>
      <c r="W195" s="25">
        <f>IF(U195&gt;=0.2, 1, 0)</f>
        <v>0</v>
      </c>
      <c r="X195" s="25">
        <f>IF(U195&gt;=0.3, 1, 0)</f>
        <v>0</v>
      </c>
      <c r="Y195" s="25">
        <f>IF(U195&gt;=0.4, 1, 0)</f>
        <v>0</v>
      </c>
      <c r="Z195" s="25">
        <f>IF(U195&gt;=0.5, 1, 0)</f>
        <v>0</v>
      </c>
      <c r="AA195" s="25">
        <f>IF(U195&gt;=0.6, 1, 0)</f>
        <v>0</v>
      </c>
      <c r="AB195" s="25">
        <f>IF(U195&gt;=0.7, 1, 0)</f>
        <v>0</v>
      </c>
      <c r="AC195" s="25">
        <f>IF(U195&gt;=0.8, 1, 0)</f>
        <v>0</v>
      </c>
      <c r="AD195" s="55">
        <f>IF(U195&gt;=0.9, 1, 0)</f>
        <v>0</v>
      </c>
    </row>
    <row r="196" spans="1:30" ht="20" customHeight="1" x14ac:dyDescent="0.2">
      <c r="A196" s="20" t="s">
        <v>86</v>
      </c>
      <c r="B196" s="33" t="str">
        <f>SUBSTITUTE(A196,"/Users/timomiessen/Desktop/imagesdk/blackmen1/","Image_")</f>
        <v>Image_BM_17.jpg</v>
      </c>
      <c r="C196" s="63" t="s">
        <v>4</v>
      </c>
      <c r="D196" s="22" t="s">
        <v>2973</v>
      </c>
      <c r="E196" s="23">
        <v>1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 cm="1">
        <f t="array" ref="R196">_xlfn.IFS(H196=1,1,K196=1,1,L196=1,1,M196=1,1,N196=1,1,P196=1,1,TRUE,0)</f>
        <v>0</v>
      </c>
      <c r="S196" s="64">
        <f>IF(AND(G196=1,R196=1),0,R196)</f>
        <v>0</v>
      </c>
      <c r="T196" s="24" t="s">
        <v>1571</v>
      </c>
      <c r="U196" s="49">
        <f>SUBSTITUTE(T196,".",",")*1</f>
        <v>1.4506216626614299E-2</v>
      </c>
      <c r="V196" s="54">
        <f>IF(U196&gt;=0.1, 1, 0)</f>
        <v>0</v>
      </c>
      <c r="W196" s="25">
        <f>IF(U196&gt;=0.2, 1, 0)</f>
        <v>0</v>
      </c>
      <c r="X196" s="25">
        <f>IF(U196&gt;=0.3, 1, 0)</f>
        <v>0</v>
      </c>
      <c r="Y196" s="25">
        <f>IF(U196&gt;=0.4, 1, 0)</f>
        <v>0</v>
      </c>
      <c r="Z196" s="25">
        <f>IF(U196&gt;=0.5, 1, 0)</f>
        <v>0</v>
      </c>
      <c r="AA196" s="25">
        <f>IF(U196&gt;=0.6, 1, 0)</f>
        <v>0</v>
      </c>
      <c r="AB196" s="25">
        <f>IF(U196&gt;=0.7, 1, 0)</f>
        <v>0</v>
      </c>
      <c r="AC196" s="25">
        <f>IF(U196&gt;=0.8, 1, 0)</f>
        <v>0</v>
      </c>
      <c r="AD196" s="55">
        <f>IF(U196&gt;=0.9, 1, 0)</f>
        <v>0</v>
      </c>
    </row>
    <row r="197" spans="1:30" ht="20" customHeight="1" x14ac:dyDescent="0.2">
      <c r="A197" s="20" t="s">
        <v>87</v>
      </c>
      <c r="B197" s="33" t="str">
        <f>SUBSTITUTE(A197,"/Users/timomiessen/Desktop/imagesdk/blackmen1/","Image_")</f>
        <v>Image_BM_170.jpg</v>
      </c>
      <c r="C197" s="63" t="s">
        <v>4</v>
      </c>
      <c r="D197" s="22" t="s">
        <v>2973</v>
      </c>
      <c r="E197" s="23">
        <v>0</v>
      </c>
      <c r="F197" s="23">
        <v>1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 cm="1">
        <f t="array" ref="R197">_xlfn.IFS(H197=1,1,K197=1,1,L197=1,1,M197=1,1,N197=1,1,P197=1,1,TRUE,0)</f>
        <v>0</v>
      </c>
      <c r="S197" s="64">
        <f>IF(AND(G197=1,R197=1),0,R197)</f>
        <v>0</v>
      </c>
      <c r="T197" s="24" t="s">
        <v>1572</v>
      </c>
      <c r="U197" s="49">
        <f>SUBSTITUTE(T197,".",",")*1</f>
        <v>3.26150995679199E-2</v>
      </c>
      <c r="V197" s="54">
        <f>IF(U197&gt;=0.1, 1, 0)</f>
        <v>0</v>
      </c>
      <c r="W197" s="25">
        <f>IF(U197&gt;=0.2, 1, 0)</f>
        <v>0</v>
      </c>
      <c r="X197" s="25">
        <f>IF(U197&gt;=0.3, 1, 0)</f>
        <v>0</v>
      </c>
      <c r="Y197" s="25">
        <f>IF(U197&gt;=0.4, 1, 0)</f>
        <v>0</v>
      </c>
      <c r="Z197" s="25">
        <f>IF(U197&gt;=0.5, 1, 0)</f>
        <v>0</v>
      </c>
      <c r="AA197" s="25">
        <f>IF(U197&gt;=0.6, 1, 0)</f>
        <v>0</v>
      </c>
      <c r="AB197" s="25">
        <f>IF(U197&gt;=0.7, 1, 0)</f>
        <v>0</v>
      </c>
      <c r="AC197" s="25">
        <f>IF(U197&gt;=0.8, 1, 0)</f>
        <v>0</v>
      </c>
      <c r="AD197" s="55">
        <f>IF(U197&gt;=0.9, 1, 0)</f>
        <v>0</v>
      </c>
    </row>
    <row r="198" spans="1:30" ht="20" customHeight="1" x14ac:dyDescent="0.2">
      <c r="A198" s="20" t="s">
        <v>88</v>
      </c>
      <c r="B198" s="33" t="str">
        <f>SUBSTITUTE(A198,"/Users/timomiessen/Desktop/imagesdk/blackmen1/","Image_")</f>
        <v>Image_BM_171.jpg</v>
      </c>
      <c r="C198" s="63" t="s">
        <v>4</v>
      </c>
      <c r="D198" s="22" t="s">
        <v>2973</v>
      </c>
      <c r="E198" s="23">
        <v>0</v>
      </c>
      <c r="F198" s="23">
        <v>1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 cm="1">
        <f t="array" ref="R198">_xlfn.IFS(H198=1,1,K198=1,1,L198=1,1,M198=1,1,N198=1,1,P198=1,1,TRUE,0)</f>
        <v>0</v>
      </c>
      <c r="S198" s="64">
        <f>IF(AND(G198=1,R198=1),0,R198)</f>
        <v>0</v>
      </c>
      <c r="T198" s="24" t="s">
        <v>1573</v>
      </c>
      <c r="U198" s="49">
        <f>SUBSTITUTE(T198,".",",")*1</f>
        <v>2.3019558400847E-2</v>
      </c>
      <c r="V198" s="54">
        <f>IF(U198&gt;=0.1, 1, 0)</f>
        <v>0</v>
      </c>
      <c r="W198" s="25">
        <f>IF(U198&gt;=0.2, 1, 0)</f>
        <v>0</v>
      </c>
      <c r="X198" s="25">
        <f>IF(U198&gt;=0.3, 1, 0)</f>
        <v>0</v>
      </c>
      <c r="Y198" s="25">
        <f>IF(U198&gt;=0.4, 1, 0)</f>
        <v>0</v>
      </c>
      <c r="Z198" s="25">
        <f>IF(U198&gt;=0.5, 1, 0)</f>
        <v>0</v>
      </c>
      <c r="AA198" s="25">
        <f>IF(U198&gt;=0.6, 1, 0)</f>
        <v>0</v>
      </c>
      <c r="AB198" s="25">
        <f>IF(U198&gt;=0.7, 1, 0)</f>
        <v>0</v>
      </c>
      <c r="AC198" s="25">
        <f>IF(U198&gt;=0.8, 1, 0)</f>
        <v>0</v>
      </c>
      <c r="AD198" s="55">
        <f>IF(U198&gt;=0.9, 1, 0)</f>
        <v>0</v>
      </c>
    </row>
    <row r="199" spans="1:30" ht="20" customHeight="1" x14ac:dyDescent="0.2">
      <c r="A199" s="20" t="s">
        <v>89</v>
      </c>
      <c r="B199" s="33" t="str">
        <f>SUBSTITUTE(A199,"/Users/timomiessen/Desktop/imagesdk/blackmen1/","Image_")</f>
        <v>Image_BM_172.jpg</v>
      </c>
      <c r="C199" s="63" t="s">
        <v>4</v>
      </c>
      <c r="D199" s="22" t="s">
        <v>2973</v>
      </c>
      <c r="E199" s="23">
        <v>0</v>
      </c>
      <c r="F199" s="23">
        <v>1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 cm="1">
        <f t="array" ref="R199">_xlfn.IFS(H199=1,1,K199=1,1,L199=1,1,M199=1,1,N199=1,1,P199=1,1,TRUE,0)</f>
        <v>0</v>
      </c>
      <c r="S199" s="64">
        <f>IF(AND(G199=1,R199=1),0,R199)</f>
        <v>0</v>
      </c>
      <c r="T199" s="24" t="s">
        <v>1574</v>
      </c>
      <c r="U199" s="49">
        <f>SUBSTITUTE(T199,".",",")*1</f>
        <v>0.13063245639204901</v>
      </c>
      <c r="V199" s="54">
        <f>IF(U199&gt;=0.1, 1, 0)</f>
        <v>1</v>
      </c>
      <c r="W199" s="25">
        <f>IF(U199&gt;=0.2, 1, 0)</f>
        <v>0</v>
      </c>
      <c r="X199" s="25">
        <f>IF(U199&gt;=0.3, 1, 0)</f>
        <v>0</v>
      </c>
      <c r="Y199" s="25">
        <f>IF(U199&gt;=0.4, 1, 0)</f>
        <v>0</v>
      </c>
      <c r="Z199" s="25">
        <f>IF(U199&gt;=0.5, 1, 0)</f>
        <v>0</v>
      </c>
      <c r="AA199" s="25">
        <f>IF(U199&gt;=0.6, 1, 0)</f>
        <v>0</v>
      </c>
      <c r="AB199" s="25">
        <f>IF(U199&gt;=0.7, 1, 0)</f>
        <v>0</v>
      </c>
      <c r="AC199" s="25">
        <f>IF(U199&gt;=0.8, 1, 0)</f>
        <v>0</v>
      </c>
      <c r="AD199" s="55">
        <f>IF(U199&gt;=0.9, 1, 0)</f>
        <v>0</v>
      </c>
    </row>
    <row r="200" spans="1:30" ht="20" customHeight="1" x14ac:dyDescent="0.2">
      <c r="A200" s="20" t="s">
        <v>90</v>
      </c>
      <c r="B200" s="33" t="str">
        <f>SUBSTITUTE(A200,"/Users/timomiessen/Desktop/imagesdk/blackmen1/","Image_")</f>
        <v>Image_BM_173.jpg</v>
      </c>
      <c r="C200" s="63" t="s">
        <v>4</v>
      </c>
      <c r="D200" s="22" t="s">
        <v>2973</v>
      </c>
      <c r="E200" s="23">
        <v>0</v>
      </c>
      <c r="F200" s="23">
        <v>1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 cm="1">
        <f t="array" ref="R200">_xlfn.IFS(H200=1,1,K200=1,1,L200=1,1,M200=1,1,N200=1,1,P200=1,1,TRUE,0)</f>
        <v>0</v>
      </c>
      <c r="S200" s="64">
        <f>IF(AND(G200=1,R200=1),0,R200)</f>
        <v>0</v>
      </c>
      <c r="T200" s="24" t="s">
        <v>1575</v>
      </c>
      <c r="U200" s="49">
        <f>SUBSTITUTE(T200,".",",")*1</f>
        <v>4.7369373496621804E-3</v>
      </c>
      <c r="V200" s="54">
        <f>IF(U200&gt;=0.1, 1, 0)</f>
        <v>0</v>
      </c>
      <c r="W200" s="25">
        <f>IF(U200&gt;=0.2, 1, 0)</f>
        <v>0</v>
      </c>
      <c r="X200" s="25">
        <f>IF(U200&gt;=0.3, 1, 0)</f>
        <v>0</v>
      </c>
      <c r="Y200" s="25">
        <f>IF(U200&gt;=0.4, 1, 0)</f>
        <v>0</v>
      </c>
      <c r="Z200" s="25">
        <f>IF(U200&gt;=0.5, 1, 0)</f>
        <v>0</v>
      </c>
      <c r="AA200" s="25">
        <f>IF(U200&gt;=0.6, 1, 0)</f>
        <v>0</v>
      </c>
      <c r="AB200" s="25">
        <f>IF(U200&gt;=0.7, 1, 0)</f>
        <v>0</v>
      </c>
      <c r="AC200" s="25">
        <f>IF(U200&gt;=0.8, 1, 0)</f>
        <v>0</v>
      </c>
      <c r="AD200" s="55">
        <f>IF(U200&gt;=0.9, 1, 0)</f>
        <v>0</v>
      </c>
    </row>
    <row r="201" spans="1:30" ht="20" customHeight="1" x14ac:dyDescent="0.2">
      <c r="A201" s="20" t="s">
        <v>91</v>
      </c>
      <c r="B201" s="33" t="str">
        <f>SUBSTITUTE(A201,"/Users/timomiessen/Desktop/imagesdk/blackmen1/","Image_")</f>
        <v>Image_BM_174.jpg</v>
      </c>
      <c r="C201" s="63" t="s">
        <v>4</v>
      </c>
      <c r="D201" s="22" t="s">
        <v>2973</v>
      </c>
      <c r="E201" s="23">
        <v>0</v>
      </c>
      <c r="F201" s="23">
        <v>1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 cm="1">
        <f t="array" ref="R201">_xlfn.IFS(H201=1,1,K201=1,1,L201=1,1,M201=1,1,N201=1,1,P201=1,1,TRUE,0)</f>
        <v>0</v>
      </c>
      <c r="S201" s="64">
        <f>IF(AND(G201=1,R201=1),0,R201)</f>
        <v>0</v>
      </c>
      <c r="T201" s="24" t="s">
        <v>1576</v>
      </c>
      <c r="U201" s="49">
        <f>SUBSTITUTE(T201,".",",")*1</f>
        <v>9.3790455721318704E-3</v>
      </c>
      <c r="V201" s="54">
        <f>IF(U201&gt;=0.1, 1, 0)</f>
        <v>0</v>
      </c>
      <c r="W201" s="25">
        <f>IF(U201&gt;=0.2, 1, 0)</f>
        <v>0</v>
      </c>
      <c r="X201" s="25">
        <f>IF(U201&gt;=0.3, 1, 0)</f>
        <v>0</v>
      </c>
      <c r="Y201" s="25">
        <f>IF(U201&gt;=0.4, 1, 0)</f>
        <v>0</v>
      </c>
      <c r="Z201" s="25">
        <f>IF(U201&gt;=0.5, 1, 0)</f>
        <v>0</v>
      </c>
      <c r="AA201" s="25">
        <f>IF(U201&gt;=0.6, 1, 0)</f>
        <v>0</v>
      </c>
      <c r="AB201" s="25">
        <f>IF(U201&gt;=0.7, 1, 0)</f>
        <v>0</v>
      </c>
      <c r="AC201" s="25">
        <f>IF(U201&gt;=0.8, 1, 0)</f>
        <v>0</v>
      </c>
      <c r="AD201" s="55">
        <f>IF(U201&gt;=0.9, 1, 0)</f>
        <v>0</v>
      </c>
    </row>
    <row r="202" spans="1:30" ht="20" customHeight="1" x14ac:dyDescent="0.2">
      <c r="A202" s="20" t="s">
        <v>92</v>
      </c>
      <c r="B202" s="33" t="str">
        <f>SUBSTITUTE(A202,"/Users/timomiessen/Desktop/imagesdk/blackmen1/","Image_")</f>
        <v>Image_BM_175.jpg</v>
      </c>
      <c r="C202" s="63" t="s">
        <v>4</v>
      </c>
      <c r="D202" s="22" t="s">
        <v>2973</v>
      </c>
      <c r="E202" s="23">
        <v>0</v>
      </c>
      <c r="F202" s="23">
        <v>1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 cm="1">
        <f t="array" ref="R202">_xlfn.IFS(H202=1,1,K202=1,1,L202=1,1,M202=1,1,N202=1,1,P202=1,1,TRUE,0)</f>
        <v>0</v>
      </c>
      <c r="S202" s="64">
        <f>IF(AND(G202=1,R202=1),0,R202)</f>
        <v>0</v>
      </c>
      <c r="T202" s="24" t="s">
        <v>1577</v>
      </c>
      <c r="U202" s="49">
        <f>SUBSTITUTE(T202,".",",")*1</f>
        <v>4.9924350809305899E-2</v>
      </c>
      <c r="V202" s="54">
        <f>IF(U202&gt;=0.1, 1, 0)</f>
        <v>0</v>
      </c>
      <c r="W202" s="25">
        <f>IF(U202&gt;=0.2, 1, 0)</f>
        <v>0</v>
      </c>
      <c r="X202" s="25">
        <f>IF(U202&gt;=0.3, 1, 0)</f>
        <v>0</v>
      </c>
      <c r="Y202" s="25">
        <f>IF(U202&gt;=0.4, 1, 0)</f>
        <v>0</v>
      </c>
      <c r="Z202" s="25">
        <f>IF(U202&gt;=0.5, 1, 0)</f>
        <v>0</v>
      </c>
      <c r="AA202" s="25">
        <f>IF(U202&gt;=0.6, 1, 0)</f>
        <v>0</v>
      </c>
      <c r="AB202" s="25">
        <f>IF(U202&gt;=0.7, 1, 0)</f>
        <v>0</v>
      </c>
      <c r="AC202" s="25">
        <f>IF(U202&gt;=0.8, 1, 0)</f>
        <v>0</v>
      </c>
      <c r="AD202" s="55">
        <f>IF(U202&gt;=0.9, 1, 0)</f>
        <v>0</v>
      </c>
    </row>
    <row r="203" spans="1:30" ht="20" customHeight="1" x14ac:dyDescent="0.2">
      <c r="A203" s="20" t="s">
        <v>93</v>
      </c>
      <c r="B203" s="33" t="str">
        <f>SUBSTITUTE(A203,"/Users/timomiessen/Desktop/imagesdk/blackmen1/","Image_")</f>
        <v>Image_BM_176.jpg</v>
      </c>
      <c r="C203" s="63" t="s">
        <v>4</v>
      </c>
      <c r="D203" s="22" t="s">
        <v>2973</v>
      </c>
      <c r="E203" s="23">
        <v>0</v>
      </c>
      <c r="F203" s="23">
        <v>1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 cm="1">
        <f t="array" ref="R203">_xlfn.IFS(H203=1,1,K203=1,1,L203=1,1,M203=1,1,N203=1,1,P203=1,1,TRUE,0)</f>
        <v>0</v>
      </c>
      <c r="S203" s="64">
        <f>IF(AND(G203=1,R203=1),0,R203)</f>
        <v>0</v>
      </c>
      <c r="T203" s="24" t="s">
        <v>1578</v>
      </c>
      <c r="U203" s="49">
        <f>SUBSTITUTE(T203,".",",")*1</f>
        <v>3.1812108354642901E-3</v>
      </c>
      <c r="V203" s="54">
        <f>IF(U203&gt;=0.1, 1, 0)</f>
        <v>0</v>
      </c>
      <c r="W203" s="25">
        <f>IF(U203&gt;=0.2, 1, 0)</f>
        <v>0</v>
      </c>
      <c r="X203" s="25">
        <f>IF(U203&gt;=0.3, 1, 0)</f>
        <v>0</v>
      </c>
      <c r="Y203" s="25">
        <f>IF(U203&gt;=0.4, 1, 0)</f>
        <v>0</v>
      </c>
      <c r="Z203" s="25">
        <f>IF(U203&gt;=0.5, 1, 0)</f>
        <v>0</v>
      </c>
      <c r="AA203" s="25">
        <f>IF(U203&gt;=0.6, 1, 0)</f>
        <v>0</v>
      </c>
      <c r="AB203" s="25">
        <f>IF(U203&gt;=0.7, 1, 0)</f>
        <v>0</v>
      </c>
      <c r="AC203" s="25">
        <f>IF(U203&gt;=0.8, 1, 0)</f>
        <v>0</v>
      </c>
      <c r="AD203" s="55">
        <f>IF(U203&gt;=0.9, 1, 0)</f>
        <v>0</v>
      </c>
    </row>
    <row r="204" spans="1:30" ht="20" customHeight="1" x14ac:dyDescent="0.2">
      <c r="A204" s="20" t="s">
        <v>94</v>
      </c>
      <c r="B204" s="33" t="str">
        <f>SUBSTITUTE(A204,"/Users/timomiessen/Desktop/imagesdk/blackmen1/","Image_")</f>
        <v>Image_BM_177.jpg</v>
      </c>
      <c r="C204" s="63" t="s">
        <v>4</v>
      </c>
      <c r="D204" s="22" t="s">
        <v>2973</v>
      </c>
      <c r="E204" s="23">
        <v>0</v>
      </c>
      <c r="F204" s="23">
        <v>1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 cm="1">
        <f t="array" ref="R204">_xlfn.IFS(H204=1,1,K204=1,1,L204=1,1,M204=1,1,N204=1,1,P204=1,1,TRUE,0)</f>
        <v>0</v>
      </c>
      <c r="S204" s="64">
        <f>IF(AND(G204=1,R204=1),0,R204)</f>
        <v>0</v>
      </c>
      <c r="T204" s="24" t="s">
        <v>1579</v>
      </c>
      <c r="U204" s="49">
        <f>SUBSTITUTE(T204,".",",")*1</f>
        <v>7.1176220662891795E-2</v>
      </c>
      <c r="V204" s="54">
        <f>IF(U204&gt;=0.1, 1, 0)</f>
        <v>0</v>
      </c>
      <c r="W204" s="25">
        <f>IF(U204&gt;=0.2, 1, 0)</f>
        <v>0</v>
      </c>
      <c r="X204" s="25">
        <f>IF(U204&gt;=0.3, 1, 0)</f>
        <v>0</v>
      </c>
      <c r="Y204" s="25">
        <f>IF(U204&gt;=0.4, 1, 0)</f>
        <v>0</v>
      </c>
      <c r="Z204" s="25">
        <f>IF(U204&gt;=0.5, 1, 0)</f>
        <v>0</v>
      </c>
      <c r="AA204" s="25">
        <f>IF(U204&gt;=0.6, 1, 0)</f>
        <v>0</v>
      </c>
      <c r="AB204" s="25">
        <f>IF(U204&gt;=0.7, 1, 0)</f>
        <v>0</v>
      </c>
      <c r="AC204" s="25">
        <f>IF(U204&gt;=0.8, 1, 0)</f>
        <v>0</v>
      </c>
      <c r="AD204" s="55">
        <f>IF(U204&gt;=0.9, 1, 0)</f>
        <v>0</v>
      </c>
    </row>
    <row r="205" spans="1:30" ht="20" customHeight="1" x14ac:dyDescent="0.2">
      <c r="A205" s="20" t="s">
        <v>95</v>
      </c>
      <c r="B205" s="33" t="str">
        <f>SUBSTITUTE(A205,"/Users/timomiessen/Desktop/imagesdk/blackmen1/","Image_")</f>
        <v>Image_BM_178.jpg</v>
      </c>
      <c r="C205" s="63" t="s">
        <v>4</v>
      </c>
      <c r="D205" s="22" t="s">
        <v>2973</v>
      </c>
      <c r="E205" s="23">
        <v>0</v>
      </c>
      <c r="F205" s="23">
        <v>1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 cm="1">
        <f t="array" ref="R205">_xlfn.IFS(H205=1,1,K205=1,1,L205=1,1,M205=1,1,N205=1,1,P205=1,1,TRUE,0)</f>
        <v>0</v>
      </c>
      <c r="S205" s="64">
        <f>IF(AND(G205=1,R205=1),0,R205)</f>
        <v>0</v>
      </c>
      <c r="T205" s="24" t="s">
        <v>1580</v>
      </c>
      <c r="U205" s="49">
        <f>SUBSTITUTE(T205,".",",")*1</f>
        <v>1.7385539598762899E-2</v>
      </c>
      <c r="V205" s="54">
        <f>IF(U205&gt;=0.1, 1, 0)</f>
        <v>0</v>
      </c>
      <c r="W205" s="25">
        <f>IF(U205&gt;=0.2, 1, 0)</f>
        <v>0</v>
      </c>
      <c r="X205" s="25">
        <f>IF(U205&gt;=0.3, 1, 0)</f>
        <v>0</v>
      </c>
      <c r="Y205" s="25">
        <f>IF(U205&gt;=0.4, 1, 0)</f>
        <v>0</v>
      </c>
      <c r="Z205" s="25">
        <f>IF(U205&gt;=0.5, 1, 0)</f>
        <v>0</v>
      </c>
      <c r="AA205" s="25">
        <f>IF(U205&gt;=0.6, 1, 0)</f>
        <v>0</v>
      </c>
      <c r="AB205" s="25">
        <f>IF(U205&gt;=0.7, 1, 0)</f>
        <v>0</v>
      </c>
      <c r="AC205" s="25">
        <f>IF(U205&gt;=0.8, 1, 0)</f>
        <v>0</v>
      </c>
      <c r="AD205" s="55">
        <f>IF(U205&gt;=0.9, 1, 0)</f>
        <v>0</v>
      </c>
    </row>
    <row r="206" spans="1:30" ht="20" customHeight="1" x14ac:dyDescent="0.2">
      <c r="A206" s="20" t="s">
        <v>96</v>
      </c>
      <c r="B206" s="33" t="str">
        <f>SUBSTITUTE(A206,"/Users/timomiessen/Desktop/imagesdk/blackmen1/","Image_")</f>
        <v>Image_BM_179.jpg</v>
      </c>
      <c r="C206" s="63" t="s">
        <v>4</v>
      </c>
      <c r="D206" s="22" t="s">
        <v>2973</v>
      </c>
      <c r="E206" s="23">
        <v>0</v>
      </c>
      <c r="F206" s="23">
        <v>1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 cm="1">
        <f t="array" ref="R206">_xlfn.IFS(H206=1,1,K206=1,1,L206=1,1,M206=1,1,N206=1,1,P206=1,1,TRUE,0)</f>
        <v>0</v>
      </c>
      <c r="S206" s="64">
        <f>IF(AND(G206=1,R206=1),0,R206)</f>
        <v>0</v>
      </c>
      <c r="T206" s="24" t="s">
        <v>1581</v>
      </c>
      <c r="U206" s="49">
        <f>SUBSTITUTE(T206,".",",")*1</f>
        <v>7.6257940381765296E-3</v>
      </c>
      <c r="V206" s="54">
        <f>IF(U206&gt;=0.1, 1, 0)</f>
        <v>0</v>
      </c>
      <c r="W206" s="25">
        <f>IF(U206&gt;=0.2, 1, 0)</f>
        <v>0</v>
      </c>
      <c r="X206" s="25">
        <f>IF(U206&gt;=0.3, 1, 0)</f>
        <v>0</v>
      </c>
      <c r="Y206" s="25">
        <f>IF(U206&gt;=0.4, 1, 0)</f>
        <v>0</v>
      </c>
      <c r="Z206" s="25">
        <f>IF(U206&gt;=0.5, 1, 0)</f>
        <v>0</v>
      </c>
      <c r="AA206" s="25">
        <f>IF(U206&gt;=0.6, 1, 0)</f>
        <v>0</v>
      </c>
      <c r="AB206" s="25">
        <f>IF(U206&gt;=0.7, 1, 0)</f>
        <v>0</v>
      </c>
      <c r="AC206" s="25">
        <f>IF(U206&gt;=0.8, 1, 0)</f>
        <v>0</v>
      </c>
      <c r="AD206" s="55">
        <f>IF(U206&gt;=0.9, 1, 0)</f>
        <v>0</v>
      </c>
    </row>
    <row r="207" spans="1:30" ht="20" customHeight="1" x14ac:dyDescent="0.2">
      <c r="A207" s="20" t="s">
        <v>97</v>
      </c>
      <c r="B207" s="33" t="str">
        <f>SUBSTITUTE(A207,"/Users/timomiessen/Desktop/imagesdk/blackmen1/","Image_")</f>
        <v>Image_BM_18.jpg</v>
      </c>
      <c r="C207" s="63" t="s">
        <v>4</v>
      </c>
      <c r="D207" s="22" t="s">
        <v>2973</v>
      </c>
      <c r="E207" s="23">
        <v>1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 cm="1">
        <f t="array" ref="R207">_xlfn.IFS(H207=1,1,K207=1,1,L207=1,1,M207=1,1,N207=1,1,P207=1,1,TRUE,0)</f>
        <v>0</v>
      </c>
      <c r="S207" s="64">
        <f>IF(AND(G207=1,R207=1),0,R207)</f>
        <v>0</v>
      </c>
      <c r="T207" s="24" t="s">
        <v>1582</v>
      </c>
      <c r="U207" s="49">
        <f>SUBSTITUTE(T207,".",",")*1</f>
        <v>4.3962652562186096E-3</v>
      </c>
      <c r="V207" s="54">
        <f>IF(U207&gt;=0.1, 1, 0)</f>
        <v>0</v>
      </c>
      <c r="W207" s="25">
        <f>IF(U207&gt;=0.2, 1, 0)</f>
        <v>0</v>
      </c>
      <c r="X207" s="25">
        <f>IF(U207&gt;=0.3, 1, 0)</f>
        <v>0</v>
      </c>
      <c r="Y207" s="25">
        <f>IF(U207&gt;=0.4, 1, 0)</f>
        <v>0</v>
      </c>
      <c r="Z207" s="25">
        <f>IF(U207&gt;=0.5, 1, 0)</f>
        <v>0</v>
      </c>
      <c r="AA207" s="25">
        <f>IF(U207&gt;=0.6, 1, 0)</f>
        <v>0</v>
      </c>
      <c r="AB207" s="25">
        <f>IF(U207&gt;=0.7, 1, 0)</f>
        <v>0</v>
      </c>
      <c r="AC207" s="25">
        <f>IF(U207&gt;=0.8, 1, 0)</f>
        <v>0</v>
      </c>
      <c r="AD207" s="55">
        <f>IF(U207&gt;=0.9, 1, 0)</f>
        <v>0</v>
      </c>
    </row>
    <row r="208" spans="1:30" ht="20" customHeight="1" x14ac:dyDescent="0.2">
      <c r="A208" s="20" t="s">
        <v>98</v>
      </c>
      <c r="B208" s="33" t="str">
        <f>SUBSTITUTE(A208,"/Users/timomiessen/Desktop/imagesdk/blackmen1/","Image_")</f>
        <v>Image_BM_180.jpg</v>
      </c>
      <c r="C208" s="63" t="s">
        <v>4</v>
      </c>
      <c r="D208" s="22" t="s">
        <v>2973</v>
      </c>
      <c r="E208" s="23">
        <v>0</v>
      </c>
      <c r="F208" s="23">
        <v>1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 cm="1">
        <f t="array" ref="R208">_xlfn.IFS(H208=1,1,K208=1,1,L208=1,1,M208=1,1,N208=1,1,P208=1,1,TRUE,0)</f>
        <v>0</v>
      </c>
      <c r="S208" s="64">
        <f>IF(AND(G208=1,R208=1),0,R208)</f>
        <v>0</v>
      </c>
      <c r="T208" s="24" t="s">
        <v>1583</v>
      </c>
      <c r="U208" s="49">
        <f>SUBSTITUTE(T208,".",",")*1</f>
        <v>1.2828323058783999E-2</v>
      </c>
      <c r="V208" s="54">
        <f>IF(U208&gt;=0.1, 1, 0)</f>
        <v>0</v>
      </c>
      <c r="W208" s="25">
        <f>IF(U208&gt;=0.2, 1, 0)</f>
        <v>0</v>
      </c>
      <c r="X208" s="25">
        <f>IF(U208&gt;=0.3, 1, 0)</f>
        <v>0</v>
      </c>
      <c r="Y208" s="25">
        <f>IF(U208&gt;=0.4, 1, 0)</f>
        <v>0</v>
      </c>
      <c r="Z208" s="25">
        <f>IF(U208&gt;=0.5, 1, 0)</f>
        <v>0</v>
      </c>
      <c r="AA208" s="25">
        <f>IF(U208&gt;=0.6, 1, 0)</f>
        <v>0</v>
      </c>
      <c r="AB208" s="25">
        <f>IF(U208&gt;=0.7, 1, 0)</f>
        <v>0</v>
      </c>
      <c r="AC208" s="25">
        <f>IF(U208&gt;=0.8, 1, 0)</f>
        <v>0</v>
      </c>
      <c r="AD208" s="55">
        <f>IF(U208&gt;=0.9, 1, 0)</f>
        <v>0</v>
      </c>
    </row>
    <row r="209" spans="1:30" ht="20" customHeight="1" x14ac:dyDescent="0.2">
      <c r="A209" s="20" t="s">
        <v>99</v>
      </c>
      <c r="B209" s="33" t="str">
        <f>SUBSTITUTE(A209,"/Users/timomiessen/Desktop/imagesdk/blackmen1/","Image_")</f>
        <v>Image_BM_181.jpg</v>
      </c>
      <c r="C209" s="63" t="s">
        <v>4</v>
      </c>
      <c r="D209" s="22" t="s">
        <v>2973</v>
      </c>
      <c r="E209" s="23">
        <v>0</v>
      </c>
      <c r="F209" s="23">
        <v>1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 cm="1">
        <f t="array" ref="R209">_xlfn.IFS(H209=1,1,K209=1,1,L209=1,1,M209=1,1,N209=1,1,P209=1,1,TRUE,0)</f>
        <v>0</v>
      </c>
      <c r="S209" s="64">
        <f>IF(AND(G209=1,R209=1),0,R209)</f>
        <v>0</v>
      </c>
      <c r="T209" s="24" t="s">
        <v>1584</v>
      </c>
      <c r="U209" s="49">
        <f>SUBSTITUTE(T209,".",",")*1</f>
        <v>6.1877574771642598E-3</v>
      </c>
      <c r="V209" s="54">
        <f>IF(U209&gt;=0.1, 1, 0)</f>
        <v>0</v>
      </c>
      <c r="W209" s="25">
        <f>IF(U209&gt;=0.2, 1, 0)</f>
        <v>0</v>
      </c>
      <c r="X209" s="25">
        <f>IF(U209&gt;=0.3, 1, 0)</f>
        <v>0</v>
      </c>
      <c r="Y209" s="25">
        <f>IF(U209&gt;=0.4, 1, 0)</f>
        <v>0</v>
      </c>
      <c r="Z209" s="25">
        <f>IF(U209&gt;=0.5, 1, 0)</f>
        <v>0</v>
      </c>
      <c r="AA209" s="25">
        <f>IF(U209&gt;=0.6, 1, 0)</f>
        <v>0</v>
      </c>
      <c r="AB209" s="25">
        <f>IF(U209&gt;=0.7, 1, 0)</f>
        <v>0</v>
      </c>
      <c r="AC209" s="25">
        <f>IF(U209&gt;=0.8, 1, 0)</f>
        <v>0</v>
      </c>
      <c r="AD209" s="55">
        <f>IF(U209&gt;=0.9, 1, 0)</f>
        <v>0</v>
      </c>
    </row>
    <row r="210" spans="1:30" ht="20" customHeight="1" x14ac:dyDescent="0.2">
      <c r="A210" s="20" t="s">
        <v>100</v>
      </c>
      <c r="B210" s="33" t="str">
        <f>SUBSTITUTE(A210,"/Users/timomiessen/Desktop/imagesdk/blackmen1/","Image_")</f>
        <v>Image_BM_182.jpg</v>
      </c>
      <c r="C210" s="63" t="s">
        <v>4</v>
      </c>
      <c r="D210" s="22" t="s">
        <v>2973</v>
      </c>
      <c r="E210" s="23">
        <v>0</v>
      </c>
      <c r="F210" s="23">
        <v>1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 cm="1">
        <f t="array" ref="R210">_xlfn.IFS(H210=1,1,K210=1,1,L210=1,1,M210=1,1,N210=1,1,P210=1,1,TRUE,0)</f>
        <v>0</v>
      </c>
      <c r="S210" s="64">
        <f>IF(AND(G210=1,R210=1),0,R210)</f>
        <v>0</v>
      </c>
      <c r="T210" s="24" t="s">
        <v>1585</v>
      </c>
      <c r="U210" s="49">
        <f>SUBSTITUTE(T210,".",",")*1</f>
        <v>3.6960395053028998E-2</v>
      </c>
      <c r="V210" s="54">
        <f>IF(U210&gt;=0.1, 1, 0)</f>
        <v>0</v>
      </c>
      <c r="W210" s="25">
        <f>IF(U210&gt;=0.2, 1, 0)</f>
        <v>0</v>
      </c>
      <c r="X210" s="25">
        <f>IF(U210&gt;=0.3, 1, 0)</f>
        <v>0</v>
      </c>
      <c r="Y210" s="25">
        <f>IF(U210&gt;=0.4, 1, 0)</f>
        <v>0</v>
      </c>
      <c r="Z210" s="25">
        <f>IF(U210&gt;=0.5, 1, 0)</f>
        <v>0</v>
      </c>
      <c r="AA210" s="25">
        <f>IF(U210&gt;=0.6, 1, 0)</f>
        <v>0</v>
      </c>
      <c r="AB210" s="25">
        <f>IF(U210&gt;=0.7, 1, 0)</f>
        <v>0</v>
      </c>
      <c r="AC210" s="25">
        <f>IF(U210&gt;=0.8, 1, 0)</f>
        <v>0</v>
      </c>
      <c r="AD210" s="55">
        <f>IF(U210&gt;=0.9, 1, 0)</f>
        <v>0</v>
      </c>
    </row>
    <row r="211" spans="1:30" ht="20" customHeight="1" x14ac:dyDescent="0.2">
      <c r="A211" s="20" t="s">
        <v>101</v>
      </c>
      <c r="B211" s="33" t="str">
        <f>SUBSTITUTE(A211,"/Users/timomiessen/Desktop/imagesdk/blackmen1/","Image_")</f>
        <v>Image_BM_183.jpg</v>
      </c>
      <c r="C211" s="63" t="s">
        <v>4</v>
      </c>
      <c r="D211" s="22" t="s">
        <v>2973</v>
      </c>
      <c r="E211" s="23">
        <v>0</v>
      </c>
      <c r="F211" s="23">
        <v>1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 cm="1">
        <f t="array" ref="R211">_xlfn.IFS(H211=1,1,K211=1,1,L211=1,1,M211=1,1,N211=1,1,P211=1,1,TRUE,0)</f>
        <v>0</v>
      </c>
      <c r="S211" s="64">
        <f>IF(AND(G211=1,R211=1),0,R211)</f>
        <v>0</v>
      </c>
      <c r="T211" s="24" t="s">
        <v>1586</v>
      </c>
      <c r="U211" s="49">
        <f>SUBSTITUTE(T211,".",",")*1</f>
        <v>0.340218394994735</v>
      </c>
      <c r="V211" s="54">
        <f>IF(U211&gt;=0.1, 1, 0)</f>
        <v>1</v>
      </c>
      <c r="W211" s="25">
        <f>IF(U211&gt;=0.2, 1, 0)</f>
        <v>1</v>
      </c>
      <c r="X211" s="25">
        <f>IF(U211&gt;=0.3, 1, 0)</f>
        <v>1</v>
      </c>
      <c r="Y211" s="25">
        <f>IF(U211&gt;=0.4, 1, 0)</f>
        <v>0</v>
      </c>
      <c r="Z211" s="25">
        <f>IF(U211&gt;=0.5, 1, 0)</f>
        <v>0</v>
      </c>
      <c r="AA211" s="25">
        <f>IF(U211&gt;=0.6, 1, 0)</f>
        <v>0</v>
      </c>
      <c r="AB211" s="25">
        <f>IF(U211&gt;=0.7, 1, 0)</f>
        <v>0</v>
      </c>
      <c r="AC211" s="25">
        <f>IF(U211&gt;=0.8, 1, 0)</f>
        <v>0</v>
      </c>
      <c r="AD211" s="55">
        <f>IF(U211&gt;=0.9, 1, 0)</f>
        <v>0</v>
      </c>
    </row>
    <row r="212" spans="1:30" ht="20" customHeight="1" x14ac:dyDescent="0.2">
      <c r="A212" s="20" t="s">
        <v>102</v>
      </c>
      <c r="B212" s="33" t="str">
        <f>SUBSTITUTE(A212,"/Users/timomiessen/Desktop/imagesdk/blackmen1/","Image_")</f>
        <v>Image_BM_184.jpg</v>
      </c>
      <c r="C212" s="63" t="s">
        <v>4</v>
      </c>
      <c r="D212" s="22" t="s">
        <v>2973</v>
      </c>
      <c r="E212" s="23">
        <v>0</v>
      </c>
      <c r="F212" s="23">
        <v>1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 cm="1">
        <f t="array" ref="R212">_xlfn.IFS(H212=1,1,K212=1,1,L212=1,1,M212=1,1,N212=1,1,P212=1,1,TRUE,0)</f>
        <v>0</v>
      </c>
      <c r="S212" s="64">
        <f>IF(AND(G212=1,R212=1),0,R212)</f>
        <v>0</v>
      </c>
      <c r="T212" s="24" t="s">
        <v>1587</v>
      </c>
      <c r="U212" s="49">
        <f>SUBSTITUTE(T212,".",",")*1</f>
        <v>1.5893594361841599E-2</v>
      </c>
      <c r="V212" s="54">
        <f>IF(U212&gt;=0.1, 1, 0)</f>
        <v>0</v>
      </c>
      <c r="W212" s="25">
        <f>IF(U212&gt;=0.2, 1, 0)</f>
        <v>0</v>
      </c>
      <c r="X212" s="25">
        <f>IF(U212&gt;=0.3, 1, 0)</f>
        <v>0</v>
      </c>
      <c r="Y212" s="25">
        <f>IF(U212&gt;=0.4, 1, 0)</f>
        <v>0</v>
      </c>
      <c r="Z212" s="25">
        <f>IF(U212&gt;=0.5, 1, 0)</f>
        <v>0</v>
      </c>
      <c r="AA212" s="25">
        <f>IF(U212&gt;=0.6, 1, 0)</f>
        <v>0</v>
      </c>
      <c r="AB212" s="25">
        <f>IF(U212&gt;=0.7, 1, 0)</f>
        <v>0</v>
      </c>
      <c r="AC212" s="25">
        <f>IF(U212&gt;=0.8, 1, 0)</f>
        <v>0</v>
      </c>
      <c r="AD212" s="55">
        <f>IF(U212&gt;=0.9, 1, 0)</f>
        <v>0</v>
      </c>
    </row>
    <row r="213" spans="1:30" ht="20" customHeight="1" x14ac:dyDescent="0.2">
      <c r="A213" s="20" t="s">
        <v>103</v>
      </c>
      <c r="B213" s="33" t="str">
        <f>SUBSTITUTE(A213,"/Users/timomiessen/Desktop/imagesdk/blackmen1/","Image_")</f>
        <v>Image_BM_185.jpg</v>
      </c>
      <c r="C213" s="63" t="s">
        <v>4</v>
      </c>
      <c r="D213" s="22" t="s">
        <v>2973</v>
      </c>
      <c r="E213" s="23">
        <v>0</v>
      </c>
      <c r="F213" s="23">
        <v>1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 cm="1">
        <f t="array" ref="R213">_xlfn.IFS(H213=1,1,K213=1,1,L213=1,1,M213=1,1,N213=1,1,P213=1,1,TRUE,0)</f>
        <v>0</v>
      </c>
      <c r="S213" s="64">
        <f>IF(AND(G213=1,R213=1),0,R213)</f>
        <v>0</v>
      </c>
      <c r="T213" s="24" t="s">
        <v>1588</v>
      </c>
      <c r="U213" s="49">
        <f>SUBSTITUTE(T213,".",",")*1</f>
        <v>7.3019401170313298E-3</v>
      </c>
      <c r="V213" s="54">
        <f>IF(U213&gt;=0.1, 1, 0)</f>
        <v>0</v>
      </c>
      <c r="W213" s="25">
        <f>IF(U213&gt;=0.2, 1, 0)</f>
        <v>0</v>
      </c>
      <c r="X213" s="25">
        <f>IF(U213&gt;=0.3, 1, 0)</f>
        <v>0</v>
      </c>
      <c r="Y213" s="25">
        <f>IF(U213&gt;=0.4, 1, 0)</f>
        <v>0</v>
      </c>
      <c r="Z213" s="25">
        <f>IF(U213&gt;=0.5, 1, 0)</f>
        <v>0</v>
      </c>
      <c r="AA213" s="25">
        <f>IF(U213&gt;=0.6, 1, 0)</f>
        <v>0</v>
      </c>
      <c r="AB213" s="25">
        <f>IF(U213&gt;=0.7, 1, 0)</f>
        <v>0</v>
      </c>
      <c r="AC213" s="25">
        <f>IF(U213&gt;=0.8, 1, 0)</f>
        <v>0</v>
      </c>
      <c r="AD213" s="55">
        <f>IF(U213&gt;=0.9, 1, 0)</f>
        <v>0</v>
      </c>
    </row>
    <row r="214" spans="1:30" ht="20" customHeight="1" x14ac:dyDescent="0.2">
      <c r="A214" s="20" t="s">
        <v>104</v>
      </c>
      <c r="B214" s="33" t="str">
        <f>SUBSTITUTE(A214,"/Users/timomiessen/Desktop/imagesdk/blackmen1/","Image_")</f>
        <v>Image_BM_186.jpg</v>
      </c>
      <c r="C214" s="63" t="s">
        <v>4</v>
      </c>
      <c r="D214" s="22" t="s">
        <v>2973</v>
      </c>
      <c r="E214" s="23">
        <v>0</v>
      </c>
      <c r="F214" s="23">
        <v>1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 cm="1">
        <f t="array" ref="R214">_xlfn.IFS(H214=1,1,K214=1,1,L214=1,1,M214=1,1,N214=1,1,P214=1,1,TRUE,0)</f>
        <v>0</v>
      </c>
      <c r="S214" s="64">
        <f>IF(AND(G214=1,R214=1),0,R214)</f>
        <v>0</v>
      </c>
      <c r="T214" s="24" t="s">
        <v>1589</v>
      </c>
      <c r="U214" s="49">
        <f>SUBSTITUTE(T214,".",",")*1</f>
        <v>2.0110289566218801E-2</v>
      </c>
      <c r="V214" s="54">
        <f>IF(U214&gt;=0.1, 1, 0)</f>
        <v>0</v>
      </c>
      <c r="W214" s="25">
        <f>IF(U214&gt;=0.2, 1, 0)</f>
        <v>0</v>
      </c>
      <c r="X214" s="25">
        <f>IF(U214&gt;=0.3, 1, 0)</f>
        <v>0</v>
      </c>
      <c r="Y214" s="25">
        <f>IF(U214&gt;=0.4, 1, 0)</f>
        <v>0</v>
      </c>
      <c r="Z214" s="25">
        <f>IF(U214&gt;=0.5, 1, 0)</f>
        <v>0</v>
      </c>
      <c r="AA214" s="25">
        <f>IF(U214&gt;=0.6, 1, 0)</f>
        <v>0</v>
      </c>
      <c r="AB214" s="25">
        <f>IF(U214&gt;=0.7, 1, 0)</f>
        <v>0</v>
      </c>
      <c r="AC214" s="25">
        <f>IF(U214&gt;=0.8, 1, 0)</f>
        <v>0</v>
      </c>
      <c r="AD214" s="55">
        <f>IF(U214&gt;=0.9, 1, 0)</f>
        <v>0</v>
      </c>
    </row>
    <row r="215" spans="1:30" ht="20" customHeight="1" x14ac:dyDescent="0.2">
      <c r="A215" s="20" t="s">
        <v>105</v>
      </c>
      <c r="B215" s="33" t="str">
        <f>SUBSTITUTE(A215,"/Users/timomiessen/Desktop/imagesdk/blackmen1/","Image_")</f>
        <v>Image_BM_187.jpg</v>
      </c>
      <c r="C215" s="63" t="s">
        <v>4</v>
      </c>
      <c r="D215" s="22" t="s">
        <v>2973</v>
      </c>
      <c r="E215" s="23">
        <v>0</v>
      </c>
      <c r="F215" s="23">
        <v>1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 cm="1">
        <f t="array" ref="R215">_xlfn.IFS(H215=1,1,K215=1,1,L215=1,1,M215=1,1,N215=1,1,P215=1,1,TRUE,0)</f>
        <v>0</v>
      </c>
      <c r="S215" s="64">
        <f>IF(AND(G215=1,R215=1),0,R215)</f>
        <v>0</v>
      </c>
      <c r="T215" s="24" t="s">
        <v>1590</v>
      </c>
      <c r="U215" s="49">
        <f>SUBSTITUTE(T215,".",",")*1</f>
        <v>1.3076237868517601E-2</v>
      </c>
      <c r="V215" s="54">
        <f>IF(U215&gt;=0.1, 1, 0)</f>
        <v>0</v>
      </c>
      <c r="W215" s="25">
        <f>IF(U215&gt;=0.2, 1, 0)</f>
        <v>0</v>
      </c>
      <c r="X215" s="25">
        <f>IF(U215&gt;=0.3, 1, 0)</f>
        <v>0</v>
      </c>
      <c r="Y215" s="25">
        <f>IF(U215&gt;=0.4, 1, 0)</f>
        <v>0</v>
      </c>
      <c r="Z215" s="25">
        <f>IF(U215&gt;=0.5, 1, 0)</f>
        <v>0</v>
      </c>
      <c r="AA215" s="25">
        <f>IF(U215&gt;=0.6, 1, 0)</f>
        <v>0</v>
      </c>
      <c r="AB215" s="25">
        <f>IF(U215&gt;=0.7, 1, 0)</f>
        <v>0</v>
      </c>
      <c r="AC215" s="25">
        <f>IF(U215&gt;=0.8, 1, 0)</f>
        <v>0</v>
      </c>
      <c r="AD215" s="55">
        <f>IF(U215&gt;=0.9, 1, 0)</f>
        <v>0</v>
      </c>
    </row>
    <row r="216" spans="1:30" ht="20" customHeight="1" x14ac:dyDescent="0.2">
      <c r="A216" s="20" t="s">
        <v>106</v>
      </c>
      <c r="B216" s="33" t="str">
        <f>SUBSTITUTE(A216,"/Users/timomiessen/Desktop/imagesdk/blackmen1/","Image_")</f>
        <v>Image_BM_188.jpg</v>
      </c>
      <c r="C216" s="63" t="s">
        <v>4</v>
      </c>
      <c r="D216" s="22" t="s">
        <v>2973</v>
      </c>
      <c r="E216" s="23">
        <v>0</v>
      </c>
      <c r="F216" s="23">
        <v>1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 cm="1">
        <f t="array" ref="R216">_xlfn.IFS(H216=1,1,K216=1,1,L216=1,1,M216=1,1,N216=1,1,P216=1,1,TRUE,0)</f>
        <v>0</v>
      </c>
      <c r="S216" s="64">
        <f>IF(AND(G216=1,R216=1),0,R216)</f>
        <v>0</v>
      </c>
      <c r="T216" s="24" t="s">
        <v>1591</v>
      </c>
      <c r="U216" s="49">
        <f>SUBSTITUTE(T216,".",",")*1</f>
        <v>1.0078060789964999E-2</v>
      </c>
      <c r="V216" s="54">
        <f>IF(U216&gt;=0.1, 1, 0)</f>
        <v>0</v>
      </c>
      <c r="W216" s="25">
        <f>IF(U216&gt;=0.2, 1, 0)</f>
        <v>0</v>
      </c>
      <c r="X216" s="25">
        <f>IF(U216&gt;=0.3, 1, 0)</f>
        <v>0</v>
      </c>
      <c r="Y216" s="25">
        <f>IF(U216&gt;=0.4, 1, 0)</f>
        <v>0</v>
      </c>
      <c r="Z216" s="25">
        <f>IF(U216&gt;=0.5, 1, 0)</f>
        <v>0</v>
      </c>
      <c r="AA216" s="25">
        <f>IF(U216&gt;=0.6, 1, 0)</f>
        <v>0</v>
      </c>
      <c r="AB216" s="25">
        <f>IF(U216&gt;=0.7, 1, 0)</f>
        <v>0</v>
      </c>
      <c r="AC216" s="25">
        <f>IF(U216&gt;=0.8, 1, 0)</f>
        <v>0</v>
      </c>
      <c r="AD216" s="55">
        <f>IF(U216&gt;=0.9, 1, 0)</f>
        <v>0</v>
      </c>
    </row>
    <row r="217" spans="1:30" ht="20" customHeight="1" x14ac:dyDescent="0.2">
      <c r="A217" s="20" t="s">
        <v>107</v>
      </c>
      <c r="B217" s="33" t="str">
        <f>SUBSTITUTE(A217,"/Users/timomiessen/Desktop/imagesdk/blackmen1/","Image_")</f>
        <v>Image_BM_189.jpg</v>
      </c>
      <c r="C217" s="63" t="s">
        <v>4</v>
      </c>
      <c r="D217" s="22" t="s">
        <v>2973</v>
      </c>
      <c r="E217" s="23">
        <v>0</v>
      </c>
      <c r="F217" s="23">
        <v>1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 cm="1">
        <f t="array" ref="R217">_xlfn.IFS(H217=1,1,K217=1,1,L217=1,1,M217=1,1,N217=1,1,P217=1,1,TRUE,0)</f>
        <v>0</v>
      </c>
      <c r="S217" s="64">
        <f>IF(AND(G217=1,R217=1),0,R217)</f>
        <v>0</v>
      </c>
      <c r="T217" s="24" t="s">
        <v>1592</v>
      </c>
      <c r="U217" s="49">
        <f>SUBSTITUTE(T217,".",",")*1</f>
        <v>9.81762539595365E-3</v>
      </c>
      <c r="V217" s="54">
        <f>IF(U217&gt;=0.1, 1, 0)</f>
        <v>0</v>
      </c>
      <c r="W217" s="25">
        <f>IF(U217&gt;=0.2, 1, 0)</f>
        <v>0</v>
      </c>
      <c r="X217" s="25">
        <f>IF(U217&gt;=0.3, 1, 0)</f>
        <v>0</v>
      </c>
      <c r="Y217" s="25">
        <f>IF(U217&gt;=0.4, 1, 0)</f>
        <v>0</v>
      </c>
      <c r="Z217" s="25">
        <f>IF(U217&gt;=0.5, 1, 0)</f>
        <v>0</v>
      </c>
      <c r="AA217" s="25">
        <f>IF(U217&gt;=0.6, 1, 0)</f>
        <v>0</v>
      </c>
      <c r="AB217" s="25">
        <f>IF(U217&gt;=0.7, 1, 0)</f>
        <v>0</v>
      </c>
      <c r="AC217" s="25">
        <f>IF(U217&gt;=0.8, 1, 0)</f>
        <v>0</v>
      </c>
      <c r="AD217" s="55">
        <f>IF(U217&gt;=0.9, 1, 0)</f>
        <v>0</v>
      </c>
    </row>
    <row r="218" spans="1:30" ht="20" customHeight="1" x14ac:dyDescent="0.2">
      <c r="A218" s="20" t="s">
        <v>108</v>
      </c>
      <c r="B218" s="33" t="str">
        <f>SUBSTITUTE(A218,"/Users/timomiessen/Desktop/imagesdk/blackmen1/","Image_")</f>
        <v>Image_BM_19.jpg</v>
      </c>
      <c r="C218" s="63" t="s">
        <v>4</v>
      </c>
      <c r="D218" s="22" t="s">
        <v>2973</v>
      </c>
      <c r="E218" s="23">
        <v>1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 cm="1">
        <f t="array" ref="R218">_xlfn.IFS(H218=1,1,K218=1,1,L218=1,1,M218=1,1,N218=1,1,P218=1,1,TRUE,0)</f>
        <v>0</v>
      </c>
      <c r="S218" s="64">
        <f>IF(AND(G218=1,R218=1),0,R218)</f>
        <v>0</v>
      </c>
      <c r="T218" s="24" t="s">
        <v>1593</v>
      </c>
      <c r="U218" s="49">
        <f>SUBSTITUTE(T218,".",",")*1</f>
        <v>3.9846107363700797E-2</v>
      </c>
      <c r="V218" s="54">
        <f>IF(U218&gt;=0.1, 1, 0)</f>
        <v>0</v>
      </c>
      <c r="W218" s="25">
        <f>IF(U218&gt;=0.2, 1, 0)</f>
        <v>0</v>
      </c>
      <c r="X218" s="25">
        <f>IF(U218&gt;=0.3, 1, 0)</f>
        <v>0</v>
      </c>
      <c r="Y218" s="25">
        <f>IF(U218&gt;=0.4, 1, 0)</f>
        <v>0</v>
      </c>
      <c r="Z218" s="25">
        <f>IF(U218&gt;=0.5, 1, 0)</f>
        <v>0</v>
      </c>
      <c r="AA218" s="25">
        <f>IF(U218&gt;=0.6, 1, 0)</f>
        <v>0</v>
      </c>
      <c r="AB218" s="25">
        <f>IF(U218&gt;=0.7, 1, 0)</f>
        <v>0</v>
      </c>
      <c r="AC218" s="25">
        <f>IF(U218&gt;=0.8, 1, 0)</f>
        <v>0</v>
      </c>
      <c r="AD218" s="55">
        <f>IF(U218&gt;=0.9, 1, 0)</f>
        <v>0</v>
      </c>
    </row>
    <row r="219" spans="1:30" ht="20" customHeight="1" x14ac:dyDescent="0.2">
      <c r="A219" s="20" t="s">
        <v>109</v>
      </c>
      <c r="B219" s="33" t="str">
        <f>SUBSTITUTE(A219,"/Users/timomiessen/Desktop/imagesdk/blackmen1/","Image_")</f>
        <v>Image_BM_190.jpg</v>
      </c>
      <c r="C219" s="63" t="s">
        <v>4</v>
      </c>
      <c r="D219" s="22" t="s">
        <v>2973</v>
      </c>
      <c r="E219" s="23">
        <v>0</v>
      </c>
      <c r="F219" s="23">
        <v>1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 cm="1">
        <f t="array" ref="R219">_xlfn.IFS(H219=1,1,K219=1,1,L219=1,1,M219=1,1,N219=1,1,P219=1,1,TRUE,0)</f>
        <v>0</v>
      </c>
      <c r="S219" s="64">
        <f>IF(AND(G219=1,R219=1),0,R219)</f>
        <v>0</v>
      </c>
      <c r="T219" s="24" t="s">
        <v>1594</v>
      </c>
      <c r="U219" s="49">
        <f>SUBSTITUTE(T219,".",",")*1</f>
        <v>7.3684304952621399E-3</v>
      </c>
      <c r="V219" s="54">
        <f>IF(U219&gt;=0.1, 1, 0)</f>
        <v>0</v>
      </c>
      <c r="W219" s="25">
        <f>IF(U219&gt;=0.2, 1, 0)</f>
        <v>0</v>
      </c>
      <c r="X219" s="25">
        <f>IF(U219&gt;=0.3, 1, 0)</f>
        <v>0</v>
      </c>
      <c r="Y219" s="25">
        <f>IF(U219&gt;=0.4, 1, 0)</f>
        <v>0</v>
      </c>
      <c r="Z219" s="25">
        <f>IF(U219&gt;=0.5, 1, 0)</f>
        <v>0</v>
      </c>
      <c r="AA219" s="25">
        <f>IF(U219&gt;=0.6, 1, 0)</f>
        <v>0</v>
      </c>
      <c r="AB219" s="25">
        <f>IF(U219&gt;=0.7, 1, 0)</f>
        <v>0</v>
      </c>
      <c r="AC219" s="25">
        <f>IF(U219&gt;=0.8, 1, 0)</f>
        <v>0</v>
      </c>
      <c r="AD219" s="55">
        <f>IF(U219&gt;=0.9, 1, 0)</f>
        <v>0</v>
      </c>
    </row>
    <row r="220" spans="1:30" ht="20" customHeight="1" x14ac:dyDescent="0.2">
      <c r="A220" s="20" t="s">
        <v>110</v>
      </c>
      <c r="B220" s="33" t="str">
        <f>SUBSTITUTE(A220,"/Users/timomiessen/Desktop/imagesdk/blackmen1/","Image_")</f>
        <v>Image_BM_191.jpg</v>
      </c>
      <c r="C220" s="63" t="s">
        <v>4</v>
      </c>
      <c r="D220" s="22" t="s">
        <v>2973</v>
      </c>
      <c r="E220" s="23">
        <v>0</v>
      </c>
      <c r="F220" s="23">
        <v>1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 cm="1">
        <f t="array" ref="R220">_xlfn.IFS(H220=1,1,K220=1,1,L220=1,1,M220=1,1,N220=1,1,P220=1,1,TRUE,0)</f>
        <v>0</v>
      </c>
      <c r="S220" s="64">
        <f>IF(AND(G220=1,R220=1),0,R220)</f>
        <v>0</v>
      </c>
      <c r="T220" s="24" t="s">
        <v>1595</v>
      </c>
      <c r="U220" s="49">
        <f>SUBSTITUTE(T220,".",",")*1</f>
        <v>7.2598501574247997E-3</v>
      </c>
      <c r="V220" s="54">
        <f>IF(U220&gt;=0.1, 1, 0)</f>
        <v>0</v>
      </c>
      <c r="W220" s="25">
        <f>IF(U220&gt;=0.2, 1, 0)</f>
        <v>0</v>
      </c>
      <c r="X220" s="25">
        <f>IF(U220&gt;=0.3, 1, 0)</f>
        <v>0</v>
      </c>
      <c r="Y220" s="25">
        <f>IF(U220&gt;=0.4, 1, 0)</f>
        <v>0</v>
      </c>
      <c r="Z220" s="25">
        <f>IF(U220&gt;=0.5, 1, 0)</f>
        <v>0</v>
      </c>
      <c r="AA220" s="25">
        <f>IF(U220&gt;=0.6, 1, 0)</f>
        <v>0</v>
      </c>
      <c r="AB220" s="25">
        <f>IF(U220&gt;=0.7, 1, 0)</f>
        <v>0</v>
      </c>
      <c r="AC220" s="25">
        <f>IF(U220&gt;=0.8, 1, 0)</f>
        <v>0</v>
      </c>
      <c r="AD220" s="55">
        <f>IF(U220&gt;=0.9, 1, 0)</f>
        <v>0</v>
      </c>
    </row>
    <row r="221" spans="1:30" ht="20" customHeight="1" x14ac:dyDescent="0.2">
      <c r="A221" s="20" t="s">
        <v>111</v>
      </c>
      <c r="B221" s="33" t="str">
        <f>SUBSTITUTE(A221,"/Users/timomiessen/Desktop/imagesdk/blackmen1/","Image_")</f>
        <v>Image_BM_192.jpg</v>
      </c>
      <c r="C221" s="63" t="s">
        <v>4</v>
      </c>
      <c r="D221" s="22" t="s">
        <v>2973</v>
      </c>
      <c r="E221" s="23">
        <v>0</v>
      </c>
      <c r="F221" s="23">
        <v>0</v>
      </c>
      <c r="G221" s="23">
        <v>1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 cm="1">
        <f t="array" ref="R221">_xlfn.IFS(H221=1,1,K221=1,1,L221=1,1,M221=1,1,N221=1,1,P221=1,1,TRUE,0)</f>
        <v>0</v>
      </c>
      <c r="S221" s="64">
        <f>IF(AND(G221=1,R221=1),0,R221)</f>
        <v>0</v>
      </c>
      <c r="T221" s="24" t="s">
        <v>1596</v>
      </c>
      <c r="U221" s="49">
        <f>SUBSTITUTE(T221,".",",")*1</f>
        <v>9.3452051514759608E-3</v>
      </c>
      <c r="V221" s="54">
        <f>IF(U221&gt;=0.1, 1, 0)</f>
        <v>0</v>
      </c>
      <c r="W221" s="25">
        <f>IF(U221&gt;=0.2, 1, 0)</f>
        <v>0</v>
      </c>
      <c r="X221" s="25">
        <f>IF(U221&gt;=0.3, 1, 0)</f>
        <v>0</v>
      </c>
      <c r="Y221" s="25">
        <f>IF(U221&gt;=0.4, 1, 0)</f>
        <v>0</v>
      </c>
      <c r="Z221" s="25">
        <f>IF(U221&gt;=0.5, 1, 0)</f>
        <v>0</v>
      </c>
      <c r="AA221" s="25">
        <f>IF(U221&gt;=0.6, 1, 0)</f>
        <v>0</v>
      </c>
      <c r="AB221" s="25">
        <f>IF(U221&gt;=0.7, 1, 0)</f>
        <v>0</v>
      </c>
      <c r="AC221" s="25">
        <f>IF(U221&gt;=0.8, 1, 0)</f>
        <v>0</v>
      </c>
      <c r="AD221" s="55">
        <f>IF(U221&gt;=0.9, 1, 0)</f>
        <v>0</v>
      </c>
    </row>
    <row r="222" spans="1:30" ht="20" customHeight="1" x14ac:dyDescent="0.2">
      <c r="A222" s="20" t="s">
        <v>112</v>
      </c>
      <c r="B222" s="33" t="str">
        <f>SUBSTITUTE(A222,"/Users/timomiessen/Desktop/imagesdk/blackmen1/","Image_")</f>
        <v>Image_BM_193.jpg</v>
      </c>
      <c r="C222" s="63" t="s">
        <v>4</v>
      </c>
      <c r="D222" s="22" t="s">
        <v>2973</v>
      </c>
      <c r="E222" s="23">
        <v>0</v>
      </c>
      <c r="F222" s="23">
        <v>0</v>
      </c>
      <c r="G222" s="23">
        <v>1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 cm="1">
        <f t="array" ref="R222">_xlfn.IFS(H222=1,1,K222=1,1,L222=1,1,M222=1,1,N222=1,1,P222=1,1,TRUE,0)</f>
        <v>0</v>
      </c>
      <c r="S222" s="64">
        <f>IF(AND(G222=1,R222=1),0,R222)</f>
        <v>0</v>
      </c>
      <c r="T222" s="24" t="s">
        <v>1597</v>
      </c>
      <c r="U222" s="49">
        <f>SUBSTITUTE(T222,".",",")*1</f>
        <v>4.1398435365408603E-2</v>
      </c>
      <c r="V222" s="54">
        <f>IF(U222&gt;=0.1, 1, 0)</f>
        <v>0</v>
      </c>
      <c r="W222" s="25">
        <f>IF(U222&gt;=0.2, 1, 0)</f>
        <v>0</v>
      </c>
      <c r="X222" s="25">
        <f>IF(U222&gt;=0.3, 1, 0)</f>
        <v>0</v>
      </c>
      <c r="Y222" s="25">
        <f>IF(U222&gt;=0.4, 1, 0)</f>
        <v>0</v>
      </c>
      <c r="Z222" s="25">
        <f>IF(U222&gt;=0.5, 1, 0)</f>
        <v>0</v>
      </c>
      <c r="AA222" s="25">
        <f>IF(U222&gt;=0.6, 1, 0)</f>
        <v>0</v>
      </c>
      <c r="AB222" s="25">
        <f>IF(U222&gt;=0.7, 1, 0)</f>
        <v>0</v>
      </c>
      <c r="AC222" s="25">
        <f>IF(U222&gt;=0.8, 1, 0)</f>
        <v>0</v>
      </c>
      <c r="AD222" s="55">
        <f>IF(U222&gt;=0.9, 1, 0)</f>
        <v>0</v>
      </c>
    </row>
    <row r="223" spans="1:30" ht="20" customHeight="1" x14ac:dyDescent="0.2">
      <c r="A223" s="20" t="s">
        <v>113</v>
      </c>
      <c r="B223" s="33" t="str">
        <f>SUBSTITUTE(A223,"/Users/timomiessen/Desktop/imagesdk/blackmen1/","Image_")</f>
        <v>Image_BM_194.jpg</v>
      </c>
      <c r="C223" s="63" t="s">
        <v>4</v>
      </c>
      <c r="D223" s="22" t="s">
        <v>2973</v>
      </c>
      <c r="E223" s="23">
        <v>0</v>
      </c>
      <c r="F223" s="23">
        <v>0</v>
      </c>
      <c r="G223" s="23">
        <v>1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 cm="1">
        <f t="array" ref="R223">_xlfn.IFS(H223=1,1,K223=1,1,L223=1,1,M223=1,1,N223=1,1,P223=1,1,TRUE,0)</f>
        <v>0</v>
      </c>
      <c r="S223" s="64">
        <f>IF(AND(G223=1,R223=1),0,R223)</f>
        <v>0</v>
      </c>
      <c r="T223" s="24" t="s">
        <v>1598</v>
      </c>
      <c r="U223" s="49">
        <f>SUBSTITUTE(T223,".",",")*1</f>
        <v>3.5936739295720999E-2</v>
      </c>
      <c r="V223" s="54">
        <f>IF(U223&gt;=0.1, 1, 0)</f>
        <v>0</v>
      </c>
      <c r="W223" s="25">
        <f>IF(U223&gt;=0.2, 1, 0)</f>
        <v>0</v>
      </c>
      <c r="X223" s="25">
        <f>IF(U223&gt;=0.3, 1, 0)</f>
        <v>0</v>
      </c>
      <c r="Y223" s="25">
        <f>IF(U223&gt;=0.4, 1, 0)</f>
        <v>0</v>
      </c>
      <c r="Z223" s="25">
        <f>IF(U223&gt;=0.5, 1, 0)</f>
        <v>0</v>
      </c>
      <c r="AA223" s="25">
        <f>IF(U223&gt;=0.6, 1, 0)</f>
        <v>0</v>
      </c>
      <c r="AB223" s="25">
        <f>IF(U223&gt;=0.7, 1, 0)</f>
        <v>0</v>
      </c>
      <c r="AC223" s="25">
        <f>IF(U223&gt;=0.8, 1, 0)</f>
        <v>0</v>
      </c>
      <c r="AD223" s="55">
        <f>IF(U223&gt;=0.9, 1, 0)</f>
        <v>0</v>
      </c>
    </row>
    <row r="224" spans="1:30" ht="20" customHeight="1" x14ac:dyDescent="0.2">
      <c r="A224" s="20" t="s">
        <v>114</v>
      </c>
      <c r="B224" s="33" t="str">
        <f>SUBSTITUTE(A224,"/Users/timomiessen/Desktop/imagesdk/blackmen1/","Image_")</f>
        <v>Image_BM_195.jpg</v>
      </c>
      <c r="C224" s="63" t="s">
        <v>4</v>
      </c>
      <c r="D224" s="22" t="s">
        <v>2973</v>
      </c>
      <c r="E224" s="23">
        <v>0</v>
      </c>
      <c r="F224" s="23">
        <v>0</v>
      </c>
      <c r="G224" s="23">
        <v>1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 cm="1">
        <f t="array" ref="R224">_xlfn.IFS(H224=1,1,K224=1,1,L224=1,1,M224=1,1,N224=1,1,P224=1,1,TRUE,0)</f>
        <v>0</v>
      </c>
      <c r="S224" s="64">
        <f>IF(AND(G224=1,R224=1),0,R224)</f>
        <v>0</v>
      </c>
      <c r="T224" s="24" t="s">
        <v>1599</v>
      </c>
      <c r="U224" s="49">
        <f>SUBSTITUTE(T224,".",",")*1</f>
        <v>2.1820639260113201E-2</v>
      </c>
      <c r="V224" s="54">
        <f>IF(U224&gt;=0.1, 1, 0)</f>
        <v>0</v>
      </c>
      <c r="W224" s="25">
        <f>IF(U224&gt;=0.2, 1, 0)</f>
        <v>0</v>
      </c>
      <c r="X224" s="25">
        <f>IF(U224&gt;=0.3, 1, 0)</f>
        <v>0</v>
      </c>
      <c r="Y224" s="25">
        <f>IF(U224&gt;=0.4, 1, 0)</f>
        <v>0</v>
      </c>
      <c r="Z224" s="25">
        <f>IF(U224&gt;=0.5, 1, 0)</f>
        <v>0</v>
      </c>
      <c r="AA224" s="25">
        <f>IF(U224&gt;=0.6, 1, 0)</f>
        <v>0</v>
      </c>
      <c r="AB224" s="25">
        <f>IF(U224&gt;=0.7, 1, 0)</f>
        <v>0</v>
      </c>
      <c r="AC224" s="25">
        <f>IF(U224&gt;=0.8, 1, 0)</f>
        <v>0</v>
      </c>
      <c r="AD224" s="55">
        <f>IF(U224&gt;=0.9, 1, 0)</f>
        <v>0</v>
      </c>
    </row>
    <row r="225" spans="1:30" ht="20" customHeight="1" x14ac:dyDescent="0.2">
      <c r="A225" s="20" t="s">
        <v>115</v>
      </c>
      <c r="B225" s="33" t="str">
        <f>SUBSTITUTE(A225,"/Users/timomiessen/Desktop/imagesdk/blackmen1/","Image_")</f>
        <v>Image_BM_196.jpg</v>
      </c>
      <c r="C225" s="63" t="s">
        <v>4</v>
      </c>
      <c r="D225" s="22" t="s">
        <v>2973</v>
      </c>
      <c r="E225" s="23">
        <v>0</v>
      </c>
      <c r="F225" s="23">
        <v>0</v>
      </c>
      <c r="G225" s="23">
        <v>1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 cm="1">
        <f t="array" ref="R225">_xlfn.IFS(H225=1,1,K225=1,1,L225=1,1,M225=1,1,N225=1,1,P225=1,1,TRUE,0)</f>
        <v>0</v>
      </c>
      <c r="S225" s="64">
        <f>IF(AND(G225=1,R225=1),0,R225)</f>
        <v>0</v>
      </c>
      <c r="T225" s="24" t="s">
        <v>1600</v>
      </c>
      <c r="U225" s="49">
        <f>SUBSTITUTE(T225,".",",")*1</f>
        <v>0.137877212837338</v>
      </c>
      <c r="V225" s="54">
        <f>IF(U225&gt;=0.1, 1, 0)</f>
        <v>1</v>
      </c>
      <c r="W225" s="25">
        <f>IF(U225&gt;=0.2, 1, 0)</f>
        <v>0</v>
      </c>
      <c r="X225" s="25">
        <f>IF(U225&gt;=0.3, 1, 0)</f>
        <v>0</v>
      </c>
      <c r="Y225" s="25">
        <f>IF(U225&gt;=0.4, 1, 0)</f>
        <v>0</v>
      </c>
      <c r="Z225" s="25">
        <f>IF(U225&gt;=0.5, 1, 0)</f>
        <v>0</v>
      </c>
      <c r="AA225" s="25">
        <f>IF(U225&gt;=0.6, 1, 0)</f>
        <v>0</v>
      </c>
      <c r="AB225" s="25">
        <f>IF(U225&gt;=0.7, 1, 0)</f>
        <v>0</v>
      </c>
      <c r="AC225" s="25">
        <f>IF(U225&gt;=0.8, 1, 0)</f>
        <v>0</v>
      </c>
      <c r="AD225" s="55">
        <f>IF(U225&gt;=0.9, 1, 0)</f>
        <v>0</v>
      </c>
    </row>
    <row r="226" spans="1:30" ht="20" customHeight="1" x14ac:dyDescent="0.2">
      <c r="A226" s="20" t="s">
        <v>116</v>
      </c>
      <c r="B226" s="33" t="str">
        <f>SUBSTITUTE(A226,"/Users/timomiessen/Desktop/imagesdk/blackmen1/","Image_")</f>
        <v>Image_BM_197.jpg</v>
      </c>
      <c r="C226" s="63" t="s">
        <v>4</v>
      </c>
      <c r="D226" s="22" t="s">
        <v>2973</v>
      </c>
      <c r="E226" s="23">
        <v>0</v>
      </c>
      <c r="F226" s="23">
        <v>0</v>
      </c>
      <c r="G226" s="23">
        <v>1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 cm="1">
        <f t="array" ref="R226">_xlfn.IFS(H226=1,1,K226=1,1,L226=1,1,M226=1,1,N226=1,1,P226=1,1,TRUE,0)</f>
        <v>0</v>
      </c>
      <c r="S226" s="64">
        <f>IF(AND(G226=1,R226=1),0,R226)</f>
        <v>0</v>
      </c>
      <c r="T226" s="24" t="s">
        <v>1601</v>
      </c>
      <c r="U226" s="49">
        <f>SUBSTITUTE(T226,".",",")*1</f>
        <v>9.2070272192358901E-2</v>
      </c>
      <c r="V226" s="54">
        <f>IF(U226&gt;=0.1, 1, 0)</f>
        <v>0</v>
      </c>
      <c r="W226" s="25">
        <f>IF(U226&gt;=0.2, 1, 0)</f>
        <v>0</v>
      </c>
      <c r="X226" s="25">
        <f>IF(U226&gt;=0.3, 1, 0)</f>
        <v>0</v>
      </c>
      <c r="Y226" s="25">
        <f>IF(U226&gt;=0.4, 1, 0)</f>
        <v>0</v>
      </c>
      <c r="Z226" s="25">
        <f>IF(U226&gt;=0.5, 1, 0)</f>
        <v>0</v>
      </c>
      <c r="AA226" s="25">
        <f>IF(U226&gt;=0.6, 1, 0)</f>
        <v>0</v>
      </c>
      <c r="AB226" s="25">
        <f>IF(U226&gt;=0.7, 1, 0)</f>
        <v>0</v>
      </c>
      <c r="AC226" s="25">
        <f>IF(U226&gt;=0.8, 1, 0)</f>
        <v>0</v>
      </c>
      <c r="AD226" s="55">
        <f>IF(U226&gt;=0.9, 1, 0)</f>
        <v>0</v>
      </c>
    </row>
    <row r="227" spans="1:30" ht="20" customHeight="1" x14ac:dyDescent="0.2">
      <c r="A227" s="20" t="s">
        <v>117</v>
      </c>
      <c r="B227" s="33" t="str">
        <f>SUBSTITUTE(A227,"/Users/timomiessen/Desktop/imagesdk/blackmen1/","Image_")</f>
        <v>Image_BM_198.jpg</v>
      </c>
      <c r="C227" s="63" t="s">
        <v>4</v>
      </c>
      <c r="D227" s="22" t="s">
        <v>2973</v>
      </c>
      <c r="E227" s="23">
        <v>0</v>
      </c>
      <c r="F227" s="23">
        <v>0</v>
      </c>
      <c r="G227" s="23">
        <v>1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 cm="1">
        <f t="array" ref="R227">_xlfn.IFS(H227=1,1,K227=1,1,L227=1,1,M227=1,1,N227=1,1,P227=1,1,TRUE,0)</f>
        <v>0</v>
      </c>
      <c r="S227" s="64">
        <f>IF(AND(G227=1,R227=1),0,R227)</f>
        <v>0</v>
      </c>
      <c r="T227" s="24" t="s">
        <v>1602</v>
      </c>
      <c r="U227" s="49">
        <f>SUBSTITUTE(T227,".",",")*1</f>
        <v>8.5330314002931104E-2</v>
      </c>
      <c r="V227" s="54">
        <f>IF(U227&gt;=0.1, 1, 0)</f>
        <v>0</v>
      </c>
      <c r="W227" s="25">
        <f>IF(U227&gt;=0.2, 1, 0)</f>
        <v>0</v>
      </c>
      <c r="X227" s="25">
        <f>IF(U227&gt;=0.3, 1, 0)</f>
        <v>0</v>
      </c>
      <c r="Y227" s="25">
        <f>IF(U227&gt;=0.4, 1, 0)</f>
        <v>0</v>
      </c>
      <c r="Z227" s="25">
        <f>IF(U227&gt;=0.5, 1, 0)</f>
        <v>0</v>
      </c>
      <c r="AA227" s="25">
        <f>IF(U227&gt;=0.6, 1, 0)</f>
        <v>0</v>
      </c>
      <c r="AB227" s="25">
        <f>IF(U227&gt;=0.7, 1, 0)</f>
        <v>0</v>
      </c>
      <c r="AC227" s="25">
        <f>IF(U227&gt;=0.8, 1, 0)</f>
        <v>0</v>
      </c>
      <c r="AD227" s="55">
        <f>IF(U227&gt;=0.9, 1, 0)</f>
        <v>0</v>
      </c>
    </row>
    <row r="228" spans="1:30" ht="20" customHeight="1" x14ac:dyDescent="0.2">
      <c r="A228" s="20" t="s">
        <v>118</v>
      </c>
      <c r="B228" s="33" t="str">
        <f>SUBSTITUTE(A228,"/Users/timomiessen/Desktop/imagesdk/blackmen1/","Image_")</f>
        <v>Image_BM_199.jpg</v>
      </c>
      <c r="C228" s="63" t="s">
        <v>4</v>
      </c>
      <c r="D228" s="22" t="s">
        <v>2973</v>
      </c>
      <c r="E228" s="23">
        <v>0</v>
      </c>
      <c r="F228" s="23">
        <v>0</v>
      </c>
      <c r="G228" s="23">
        <v>1</v>
      </c>
      <c r="H228" s="23">
        <v>0</v>
      </c>
      <c r="I228" s="23">
        <v>0</v>
      </c>
      <c r="J228" s="23">
        <v>0</v>
      </c>
      <c r="K228" s="23">
        <v>1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 cm="1">
        <f t="array" ref="R228">_xlfn.IFS(H228=1,1,K228=1,1,L228=1,1,M228=1,1,N228=1,1,P228=1,1,TRUE,0)</f>
        <v>1</v>
      </c>
      <c r="S228" s="64">
        <f>IF(AND(G228=1,R228=1),0,R228)</f>
        <v>0</v>
      </c>
      <c r="T228" s="24" t="s">
        <v>1603</v>
      </c>
      <c r="U228" s="49">
        <f>SUBSTITUTE(T228,".",",")*1</f>
        <v>0.27931716572493298</v>
      </c>
      <c r="V228" s="54">
        <f>IF(U228&gt;=0.1, 1, 0)</f>
        <v>1</v>
      </c>
      <c r="W228" s="25">
        <f>IF(U228&gt;=0.2, 1, 0)</f>
        <v>1</v>
      </c>
      <c r="X228" s="25">
        <f>IF(U228&gt;=0.3, 1, 0)</f>
        <v>0</v>
      </c>
      <c r="Y228" s="25">
        <f>IF(U228&gt;=0.4, 1, 0)</f>
        <v>0</v>
      </c>
      <c r="Z228" s="25">
        <f>IF(U228&gt;=0.5, 1, 0)</f>
        <v>0</v>
      </c>
      <c r="AA228" s="25">
        <f>IF(U228&gt;=0.6, 1, 0)</f>
        <v>0</v>
      </c>
      <c r="AB228" s="25">
        <f>IF(U228&gt;=0.7, 1, 0)</f>
        <v>0</v>
      </c>
      <c r="AC228" s="25">
        <f>IF(U228&gt;=0.8, 1, 0)</f>
        <v>0</v>
      </c>
      <c r="AD228" s="55">
        <f>IF(U228&gt;=0.9, 1, 0)</f>
        <v>0</v>
      </c>
    </row>
    <row r="229" spans="1:30" ht="20" customHeight="1" x14ac:dyDescent="0.2">
      <c r="A229" s="20" t="s">
        <v>119</v>
      </c>
      <c r="B229" s="33" t="str">
        <f>SUBSTITUTE(A229,"/Users/timomiessen/Desktop/imagesdk/blackmen1/","Image_")</f>
        <v>Image_BM_2.jpg</v>
      </c>
      <c r="C229" s="63" t="s">
        <v>4</v>
      </c>
      <c r="D229" s="22" t="s">
        <v>2973</v>
      </c>
      <c r="E229" s="23">
        <v>1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 cm="1">
        <f t="array" ref="R229">_xlfn.IFS(H229=1,1,K229=1,1,L229=1,1,M229=1,1,N229=1,1,P229=1,1,TRUE,0)</f>
        <v>0</v>
      </c>
      <c r="S229" s="64">
        <f>IF(AND(G229=1,R229=1),0,R229)</f>
        <v>0</v>
      </c>
      <c r="T229" s="24" t="s">
        <v>1604</v>
      </c>
      <c r="U229" s="49">
        <f>SUBSTITUTE(T229,".",",")*1</f>
        <v>5.4780323989689302E-2</v>
      </c>
      <c r="V229" s="54">
        <f>IF(U229&gt;=0.1, 1, 0)</f>
        <v>0</v>
      </c>
      <c r="W229" s="25">
        <f>IF(U229&gt;=0.2, 1, 0)</f>
        <v>0</v>
      </c>
      <c r="X229" s="25">
        <f>IF(U229&gt;=0.3, 1, 0)</f>
        <v>0</v>
      </c>
      <c r="Y229" s="25">
        <f>IF(U229&gt;=0.4, 1, 0)</f>
        <v>0</v>
      </c>
      <c r="Z229" s="25">
        <f>IF(U229&gt;=0.5, 1, 0)</f>
        <v>0</v>
      </c>
      <c r="AA229" s="25">
        <f>IF(U229&gt;=0.6, 1, 0)</f>
        <v>0</v>
      </c>
      <c r="AB229" s="25">
        <f>IF(U229&gt;=0.7, 1, 0)</f>
        <v>0</v>
      </c>
      <c r="AC229" s="25">
        <f>IF(U229&gt;=0.8, 1, 0)</f>
        <v>0</v>
      </c>
      <c r="AD229" s="55">
        <f>IF(U229&gt;=0.9, 1, 0)</f>
        <v>0</v>
      </c>
    </row>
    <row r="230" spans="1:30" ht="20" customHeight="1" x14ac:dyDescent="0.2">
      <c r="A230" s="20" t="s">
        <v>120</v>
      </c>
      <c r="B230" s="33" t="str">
        <f>SUBSTITUTE(A230,"/Users/timomiessen/Desktop/imagesdk/blackmen1/","Image_")</f>
        <v>Image_BM_20.jpg</v>
      </c>
      <c r="C230" s="63" t="s">
        <v>4</v>
      </c>
      <c r="D230" s="22" t="s">
        <v>2973</v>
      </c>
      <c r="E230" s="23">
        <v>1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 cm="1">
        <f t="array" ref="R230">_xlfn.IFS(H230=1,1,K230=1,1,L230=1,1,M230=1,1,N230=1,1,P230=1,1,TRUE,0)</f>
        <v>0</v>
      </c>
      <c r="S230" s="64">
        <f>IF(AND(G230=1,R230=1),0,R230)</f>
        <v>0</v>
      </c>
      <c r="T230" s="24" t="s">
        <v>1605</v>
      </c>
      <c r="U230" s="49">
        <f>SUBSTITUTE(T230,".",",")*1</f>
        <v>4.87263035029172E-2</v>
      </c>
      <c r="V230" s="54">
        <f>IF(U230&gt;=0.1, 1, 0)</f>
        <v>0</v>
      </c>
      <c r="W230" s="25">
        <f>IF(U230&gt;=0.2, 1, 0)</f>
        <v>0</v>
      </c>
      <c r="X230" s="25">
        <f>IF(U230&gt;=0.3, 1, 0)</f>
        <v>0</v>
      </c>
      <c r="Y230" s="25">
        <f>IF(U230&gt;=0.4, 1, 0)</f>
        <v>0</v>
      </c>
      <c r="Z230" s="25">
        <f>IF(U230&gt;=0.5, 1, 0)</f>
        <v>0</v>
      </c>
      <c r="AA230" s="25">
        <f>IF(U230&gt;=0.6, 1, 0)</f>
        <v>0</v>
      </c>
      <c r="AB230" s="25">
        <f>IF(U230&gt;=0.7, 1, 0)</f>
        <v>0</v>
      </c>
      <c r="AC230" s="25">
        <f>IF(U230&gt;=0.8, 1, 0)</f>
        <v>0</v>
      </c>
      <c r="AD230" s="55">
        <f>IF(U230&gt;=0.9, 1, 0)</f>
        <v>0</v>
      </c>
    </row>
    <row r="231" spans="1:30" ht="20" customHeight="1" x14ac:dyDescent="0.2">
      <c r="A231" s="20" t="s">
        <v>121</v>
      </c>
      <c r="B231" s="33" t="str">
        <f>SUBSTITUTE(A231,"/Users/timomiessen/Desktop/imagesdk/blackmen1/","Image_")</f>
        <v>Image_BM_200.jpg</v>
      </c>
      <c r="C231" s="63" t="s">
        <v>4</v>
      </c>
      <c r="D231" s="22" t="s">
        <v>2973</v>
      </c>
      <c r="E231" s="23">
        <v>0</v>
      </c>
      <c r="F231" s="23">
        <v>0</v>
      </c>
      <c r="G231" s="23">
        <v>1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 cm="1">
        <f t="array" ref="R231">_xlfn.IFS(H231=1,1,K231=1,1,L231=1,1,M231=1,1,N231=1,1,P231=1,1,TRUE,0)</f>
        <v>0</v>
      </c>
      <c r="S231" s="64">
        <f>IF(AND(G231=1,R231=1),0,R231)</f>
        <v>0</v>
      </c>
      <c r="T231" s="24" t="s">
        <v>1606</v>
      </c>
      <c r="U231" s="49">
        <f>SUBSTITUTE(T231,".",",")*1</f>
        <v>5.2425443194806499E-2</v>
      </c>
      <c r="V231" s="54">
        <f>IF(U231&gt;=0.1, 1, 0)</f>
        <v>0</v>
      </c>
      <c r="W231" s="25">
        <f>IF(U231&gt;=0.2, 1, 0)</f>
        <v>0</v>
      </c>
      <c r="X231" s="25">
        <f>IF(U231&gt;=0.3, 1, 0)</f>
        <v>0</v>
      </c>
      <c r="Y231" s="25">
        <f>IF(U231&gt;=0.4, 1, 0)</f>
        <v>0</v>
      </c>
      <c r="Z231" s="25">
        <f>IF(U231&gt;=0.5, 1, 0)</f>
        <v>0</v>
      </c>
      <c r="AA231" s="25">
        <f>IF(U231&gt;=0.6, 1, 0)</f>
        <v>0</v>
      </c>
      <c r="AB231" s="25">
        <f>IF(U231&gt;=0.7, 1, 0)</f>
        <v>0</v>
      </c>
      <c r="AC231" s="25">
        <f>IF(U231&gt;=0.8, 1, 0)</f>
        <v>0</v>
      </c>
      <c r="AD231" s="55">
        <f>IF(U231&gt;=0.9, 1, 0)</f>
        <v>0</v>
      </c>
    </row>
    <row r="232" spans="1:30" ht="20" customHeight="1" x14ac:dyDescent="0.2">
      <c r="A232" s="20" t="s">
        <v>122</v>
      </c>
      <c r="B232" s="33" t="str">
        <f>SUBSTITUTE(A232,"/Users/timomiessen/Desktop/imagesdk/blackmen1/","Image_")</f>
        <v>Image_BM_201.jpg</v>
      </c>
      <c r="C232" s="63" t="s">
        <v>4</v>
      </c>
      <c r="D232" s="22" t="s">
        <v>2973</v>
      </c>
      <c r="E232" s="23">
        <v>0</v>
      </c>
      <c r="F232" s="23">
        <v>0</v>
      </c>
      <c r="G232" s="23">
        <v>1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 cm="1">
        <f t="array" ref="R232">_xlfn.IFS(H232=1,1,K232=1,1,L232=1,1,M232=1,1,N232=1,1,P232=1,1,TRUE,0)</f>
        <v>0</v>
      </c>
      <c r="S232" s="64">
        <f>IF(AND(G232=1,R232=1),0,R232)</f>
        <v>0</v>
      </c>
      <c r="T232" s="24" t="s">
        <v>1607</v>
      </c>
      <c r="U232" s="49">
        <f>SUBSTITUTE(T232,".",",")*1</f>
        <v>4.28961464203894E-2</v>
      </c>
      <c r="V232" s="54">
        <f>IF(U232&gt;=0.1, 1, 0)</f>
        <v>0</v>
      </c>
      <c r="W232" s="25">
        <f>IF(U232&gt;=0.2, 1, 0)</f>
        <v>0</v>
      </c>
      <c r="X232" s="25">
        <f>IF(U232&gt;=0.3, 1, 0)</f>
        <v>0</v>
      </c>
      <c r="Y232" s="25">
        <f>IF(U232&gt;=0.4, 1, 0)</f>
        <v>0</v>
      </c>
      <c r="Z232" s="25">
        <f>IF(U232&gt;=0.5, 1, 0)</f>
        <v>0</v>
      </c>
      <c r="AA232" s="25">
        <f>IF(U232&gt;=0.6, 1, 0)</f>
        <v>0</v>
      </c>
      <c r="AB232" s="25">
        <f>IF(U232&gt;=0.7, 1, 0)</f>
        <v>0</v>
      </c>
      <c r="AC232" s="25">
        <f>IF(U232&gt;=0.8, 1, 0)</f>
        <v>0</v>
      </c>
      <c r="AD232" s="55">
        <f>IF(U232&gt;=0.9, 1, 0)</f>
        <v>0</v>
      </c>
    </row>
    <row r="233" spans="1:30" ht="20" customHeight="1" x14ac:dyDescent="0.2">
      <c r="A233" s="20" t="s">
        <v>123</v>
      </c>
      <c r="B233" s="33" t="str">
        <f>SUBSTITUTE(A233,"/Users/timomiessen/Desktop/imagesdk/blackmen1/","Image_")</f>
        <v>Image_BM_202.jpg</v>
      </c>
      <c r="C233" s="63" t="s">
        <v>4</v>
      </c>
      <c r="D233" s="22" t="s">
        <v>2973</v>
      </c>
      <c r="E233" s="23">
        <v>0</v>
      </c>
      <c r="F233" s="23">
        <v>0</v>
      </c>
      <c r="G233" s="23">
        <v>1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 cm="1">
        <f t="array" ref="R233">_xlfn.IFS(H233=1,1,K233=1,1,L233=1,1,M233=1,1,N233=1,1,P233=1,1,TRUE,0)</f>
        <v>0</v>
      </c>
      <c r="S233" s="64">
        <f>IF(AND(G233=1,R233=1),0,R233)</f>
        <v>0</v>
      </c>
      <c r="T233" s="24" t="s">
        <v>1608</v>
      </c>
      <c r="U233" s="49">
        <f>SUBSTITUTE(T233,".",",")*1</f>
        <v>1.38325840234756E-2</v>
      </c>
      <c r="V233" s="54">
        <f>IF(U233&gt;=0.1, 1, 0)</f>
        <v>0</v>
      </c>
      <c r="W233" s="25">
        <f>IF(U233&gt;=0.2, 1, 0)</f>
        <v>0</v>
      </c>
      <c r="X233" s="25">
        <f>IF(U233&gt;=0.3, 1, 0)</f>
        <v>0</v>
      </c>
      <c r="Y233" s="25">
        <f>IF(U233&gt;=0.4, 1, 0)</f>
        <v>0</v>
      </c>
      <c r="Z233" s="25">
        <f>IF(U233&gt;=0.5, 1, 0)</f>
        <v>0</v>
      </c>
      <c r="AA233" s="25">
        <f>IF(U233&gt;=0.6, 1, 0)</f>
        <v>0</v>
      </c>
      <c r="AB233" s="25">
        <f>IF(U233&gt;=0.7, 1, 0)</f>
        <v>0</v>
      </c>
      <c r="AC233" s="25">
        <f>IF(U233&gt;=0.8, 1, 0)</f>
        <v>0</v>
      </c>
      <c r="AD233" s="55">
        <f>IF(U233&gt;=0.9, 1, 0)</f>
        <v>0</v>
      </c>
    </row>
    <row r="234" spans="1:30" ht="20" customHeight="1" x14ac:dyDescent="0.2">
      <c r="A234" s="20" t="s">
        <v>124</v>
      </c>
      <c r="B234" s="33" t="str">
        <f>SUBSTITUTE(A234,"/Users/timomiessen/Desktop/imagesdk/blackmen1/","Image_")</f>
        <v>Image_BM_203.jpg</v>
      </c>
      <c r="C234" s="63" t="s">
        <v>4</v>
      </c>
      <c r="D234" s="22" t="s">
        <v>2973</v>
      </c>
      <c r="E234" s="23">
        <v>0</v>
      </c>
      <c r="F234" s="23">
        <v>0</v>
      </c>
      <c r="G234" s="23">
        <v>1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 cm="1">
        <f t="array" ref="R234">_xlfn.IFS(H234=1,1,K234=1,1,L234=1,1,M234=1,1,N234=1,1,P234=1,1,TRUE,0)</f>
        <v>0</v>
      </c>
      <c r="S234" s="64">
        <f>IF(AND(G234=1,R234=1),0,R234)</f>
        <v>0</v>
      </c>
      <c r="T234" s="24" t="s">
        <v>1609</v>
      </c>
      <c r="U234" s="49">
        <f>SUBSTITUTE(T234,".",",")*1</f>
        <v>2.6049199514091001E-2</v>
      </c>
      <c r="V234" s="54">
        <f>IF(U234&gt;=0.1, 1, 0)</f>
        <v>0</v>
      </c>
      <c r="W234" s="25">
        <f>IF(U234&gt;=0.2, 1, 0)</f>
        <v>0</v>
      </c>
      <c r="X234" s="25">
        <f>IF(U234&gt;=0.3, 1, 0)</f>
        <v>0</v>
      </c>
      <c r="Y234" s="25">
        <f>IF(U234&gt;=0.4, 1, 0)</f>
        <v>0</v>
      </c>
      <c r="Z234" s="25">
        <f>IF(U234&gt;=0.5, 1, 0)</f>
        <v>0</v>
      </c>
      <c r="AA234" s="25">
        <f>IF(U234&gt;=0.6, 1, 0)</f>
        <v>0</v>
      </c>
      <c r="AB234" s="25">
        <f>IF(U234&gt;=0.7, 1, 0)</f>
        <v>0</v>
      </c>
      <c r="AC234" s="25">
        <f>IF(U234&gt;=0.8, 1, 0)</f>
        <v>0</v>
      </c>
      <c r="AD234" s="55">
        <f>IF(U234&gt;=0.9, 1, 0)</f>
        <v>0</v>
      </c>
    </row>
    <row r="235" spans="1:30" ht="20" customHeight="1" x14ac:dyDescent="0.2">
      <c r="A235" s="20" t="s">
        <v>125</v>
      </c>
      <c r="B235" s="33" t="str">
        <f>SUBSTITUTE(A235,"/Users/timomiessen/Desktop/imagesdk/blackmen1/","Image_")</f>
        <v>Image_BM_204.jpg</v>
      </c>
      <c r="C235" s="63" t="s">
        <v>4</v>
      </c>
      <c r="D235" s="22" t="s">
        <v>2973</v>
      </c>
      <c r="E235" s="23">
        <v>0</v>
      </c>
      <c r="F235" s="23">
        <v>0</v>
      </c>
      <c r="G235" s="23">
        <v>1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 cm="1">
        <f t="array" ref="R235">_xlfn.IFS(H235=1,1,K235=1,1,L235=1,1,M235=1,1,N235=1,1,P235=1,1,TRUE,0)</f>
        <v>0</v>
      </c>
      <c r="S235" s="64">
        <f>IF(AND(G235=1,R235=1),0,R235)</f>
        <v>0</v>
      </c>
      <c r="T235" s="24" t="s">
        <v>1610</v>
      </c>
      <c r="U235" s="49">
        <f>SUBSTITUTE(T235,".",",")*1</f>
        <v>2.48603234067559E-2</v>
      </c>
      <c r="V235" s="54">
        <f>IF(U235&gt;=0.1, 1, 0)</f>
        <v>0</v>
      </c>
      <c r="W235" s="25">
        <f>IF(U235&gt;=0.2, 1, 0)</f>
        <v>0</v>
      </c>
      <c r="X235" s="25">
        <f>IF(U235&gt;=0.3, 1, 0)</f>
        <v>0</v>
      </c>
      <c r="Y235" s="25">
        <f>IF(U235&gt;=0.4, 1, 0)</f>
        <v>0</v>
      </c>
      <c r="Z235" s="25">
        <f>IF(U235&gt;=0.5, 1, 0)</f>
        <v>0</v>
      </c>
      <c r="AA235" s="25">
        <f>IF(U235&gt;=0.6, 1, 0)</f>
        <v>0</v>
      </c>
      <c r="AB235" s="25">
        <f>IF(U235&gt;=0.7, 1, 0)</f>
        <v>0</v>
      </c>
      <c r="AC235" s="25">
        <f>IF(U235&gt;=0.8, 1, 0)</f>
        <v>0</v>
      </c>
      <c r="AD235" s="55">
        <f>IF(U235&gt;=0.9, 1, 0)</f>
        <v>0</v>
      </c>
    </row>
    <row r="236" spans="1:30" ht="20" customHeight="1" x14ac:dyDescent="0.2">
      <c r="A236" s="20" t="s">
        <v>126</v>
      </c>
      <c r="B236" s="33" t="str">
        <f>SUBSTITUTE(A236,"/Users/timomiessen/Desktop/imagesdk/blackmen1/","Image_")</f>
        <v>Image_BM_205.jpg</v>
      </c>
      <c r="C236" s="63" t="s">
        <v>4</v>
      </c>
      <c r="D236" s="22" t="s">
        <v>2973</v>
      </c>
      <c r="E236" s="23">
        <v>0</v>
      </c>
      <c r="F236" s="23">
        <v>0</v>
      </c>
      <c r="G236" s="23">
        <v>1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 cm="1">
        <f t="array" ref="R236">_xlfn.IFS(H236=1,1,K236=1,1,L236=1,1,M236=1,1,N236=1,1,P236=1,1,TRUE,0)</f>
        <v>0</v>
      </c>
      <c r="S236" s="64">
        <f>IF(AND(G236=1,R236=1),0,R236)</f>
        <v>0</v>
      </c>
      <c r="T236" s="24" t="s">
        <v>1611</v>
      </c>
      <c r="U236" s="49">
        <f>SUBSTITUTE(T236,".",",")*1</f>
        <v>2.2573569789528802E-2</v>
      </c>
      <c r="V236" s="54">
        <f>IF(U236&gt;=0.1, 1, 0)</f>
        <v>0</v>
      </c>
      <c r="W236" s="25">
        <f>IF(U236&gt;=0.2, 1, 0)</f>
        <v>0</v>
      </c>
      <c r="X236" s="25">
        <f>IF(U236&gt;=0.3, 1, 0)</f>
        <v>0</v>
      </c>
      <c r="Y236" s="25">
        <f>IF(U236&gt;=0.4, 1, 0)</f>
        <v>0</v>
      </c>
      <c r="Z236" s="25">
        <f>IF(U236&gt;=0.5, 1, 0)</f>
        <v>0</v>
      </c>
      <c r="AA236" s="25">
        <f>IF(U236&gt;=0.6, 1, 0)</f>
        <v>0</v>
      </c>
      <c r="AB236" s="25">
        <f>IF(U236&gt;=0.7, 1, 0)</f>
        <v>0</v>
      </c>
      <c r="AC236" s="25">
        <f>IF(U236&gt;=0.8, 1, 0)</f>
        <v>0</v>
      </c>
      <c r="AD236" s="55">
        <f>IF(U236&gt;=0.9, 1, 0)</f>
        <v>0</v>
      </c>
    </row>
    <row r="237" spans="1:30" ht="20" customHeight="1" x14ac:dyDescent="0.2">
      <c r="A237" s="20" t="s">
        <v>127</v>
      </c>
      <c r="B237" s="33" t="str">
        <f>SUBSTITUTE(A237,"/Users/timomiessen/Desktop/imagesdk/blackmen1/","Image_")</f>
        <v>Image_BM_206.jpg</v>
      </c>
      <c r="C237" s="63" t="s">
        <v>4</v>
      </c>
      <c r="D237" s="22" t="s">
        <v>2973</v>
      </c>
      <c r="E237" s="23">
        <v>0</v>
      </c>
      <c r="F237" s="23">
        <v>0</v>
      </c>
      <c r="G237" s="23">
        <v>1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 cm="1">
        <f t="array" ref="R237">_xlfn.IFS(H237=1,1,K237=1,1,L237=1,1,M237=1,1,N237=1,1,P237=1,1,TRUE,0)</f>
        <v>0</v>
      </c>
      <c r="S237" s="64">
        <f>IF(AND(G237=1,R237=1),0,R237)</f>
        <v>0</v>
      </c>
      <c r="T237" s="24" t="s">
        <v>1612</v>
      </c>
      <c r="U237" s="49">
        <f>SUBSTITUTE(T237,".",",")*1</f>
        <v>5.0143518019467497E-3</v>
      </c>
      <c r="V237" s="54">
        <f>IF(U237&gt;=0.1, 1, 0)</f>
        <v>0</v>
      </c>
      <c r="W237" s="25">
        <f>IF(U237&gt;=0.2, 1, 0)</f>
        <v>0</v>
      </c>
      <c r="X237" s="25">
        <f>IF(U237&gt;=0.3, 1, 0)</f>
        <v>0</v>
      </c>
      <c r="Y237" s="25">
        <f>IF(U237&gt;=0.4, 1, 0)</f>
        <v>0</v>
      </c>
      <c r="Z237" s="25">
        <f>IF(U237&gt;=0.5, 1, 0)</f>
        <v>0</v>
      </c>
      <c r="AA237" s="25">
        <f>IF(U237&gt;=0.6, 1, 0)</f>
        <v>0</v>
      </c>
      <c r="AB237" s="25">
        <f>IF(U237&gt;=0.7, 1, 0)</f>
        <v>0</v>
      </c>
      <c r="AC237" s="25">
        <f>IF(U237&gt;=0.8, 1, 0)</f>
        <v>0</v>
      </c>
      <c r="AD237" s="55">
        <f>IF(U237&gt;=0.9, 1, 0)</f>
        <v>0</v>
      </c>
    </row>
    <row r="238" spans="1:30" ht="20" customHeight="1" x14ac:dyDescent="0.2">
      <c r="A238" s="20" t="s">
        <v>128</v>
      </c>
      <c r="B238" s="33" t="str">
        <f>SUBSTITUTE(A238,"/Users/timomiessen/Desktop/imagesdk/blackmen1/","Image_")</f>
        <v>Image_BM_207.jpg</v>
      </c>
      <c r="C238" s="63" t="s">
        <v>4</v>
      </c>
      <c r="D238" s="22" t="s">
        <v>2973</v>
      </c>
      <c r="E238" s="23">
        <v>0</v>
      </c>
      <c r="F238" s="23">
        <v>0</v>
      </c>
      <c r="G238" s="23">
        <v>1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 cm="1">
        <f t="array" ref="R238">_xlfn.IFS(H238=1,1,K238=1,1,L238=1,1,M238=1,1,N238=1,1,P238=1,1,TRUE,0)</f>
        <v>0</v>
      </c>
      <c r="S238" s="64">
        <f>IF(AND(G238=1,R238=1),0,R238)</f>
        <v>0</v>
      </c>
      <c r="T238" s="24" t="s">
        <v>1613</v>
      </c>
      <c r="U238" s="49">
        <f>SUBSTITUTE(T238,".",",")*1</f>
        <v>8.1774648278951603E-2</v>
      </c>
      <c r="V238" s="54">
        <f>IF(U238&gt;=0.1, 1, 0)</f>
        <v>0</v>
      </c>
      <c r="W238" s="25">
        <f>IF(U238&gt;=0.2, 1, 0)</f>
        <v>0</v>
      </c>
      <c r="X238" s="25">
        <f>IF(U238&gt;=0.3, 1, 0)</f>
        <v>0</v>
      </c>
      <c r="Y238" s="25">
        <f>IF(U238&gt;=0.4, 1, 0)</f>
        <v>0</v>
      </c>
      <c r="Z238" s="25">
        <f>IF(U238&gt;=0.5, 1, 0)</f>
        <v>0</v>
      </c>
      <c r="AA238" s="25">
        <f>IF(U238&gt;=0.6, 1, 0)</f>
        <v>0</v>
      </c>
      <c r="AB238" s="25">
        <f>IF(U238&gt;=0.7, 1, 0)</f>
        <v>0</v>
      </c>
      <c r="AC238" s="25">
        <f>IF(U238&gt;=0.8, 1, 0)</f>
        <v>0</v>
      </c>
      <c r="AD238" s="55">
        <f>IF(U238&gt;=0.9, 1, 0)</f>
        <v>0</v>
      </c>
    </row>
    <row r="239" spans="1:30" ht="20" customHeight="1" x14ac:dyDescent="0.2">
      <c r="A239" s="20" t="s">
        <v>129</v>
      </c>
      <c r="B239" s="33" t="str">
        <f>SUBSTITUTE(A239,"/Users/timomiessen/Desktop/imagesdk/blackmen1/","Image_")</f>
        <v>Image_BM_208.jpg</v>
      </c>
      <c r="C239" s="63" t="s">
        <v>4</v>
      </c>
      <c r="D239" s="22" t="s">
        <v>2973</v>
      </c>
      <c r="E239" s="23">
        <v>0</v>
      </c>
      <c r="F239" s="23">
        <v>0</v>
      </c>
      <c r="G239" s="23">
        <v>1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 cm="1">
        <f t="array" ref="R239">_xlfn.IFS(H239=1,1,K239=1,1,L239=1,1,M239=1,1,N239=1,1,P239=1,1,TRUE,0)</f>
        <v>0</v>
      </c>
      <c r="S239" s="64">
        <f>IF(AND(G239=1,R239=1),0,R239)</f>
        <v>0</v>
      </c>
      <c r="T239" s="24" t="s">
        <v>1614</v>
      </c>
      <c r="U239" s="49">
        <f>SUBSTITUTE(T239,".",",")*1</f>
        <v>2.3121396545320701E-2</v>
      </c>
      <c r="V239" s="54">
        <f>IF(U239&gt;=0.1, 1, 0)</f>
        <v>0</v>
      </c>
      <c r="W239" s="25">
        <f>IF(U239&gt;=0.2, 1, 0)</f>
        <v>0</v>
      </c>
      <c r="X239" s="25">
        <f>IF(U239&gt;=0.3, 1, 0)</f>
        <v>0</v>
      </c>
      <c r="Y239" s="25">
        <f>IF(U239&gt;=0.4, 1, 0)</f>
        <v>0</v>
      </c>
      <c r="Z239" s="25">
        <f>IF(U239&gt;=0.5, 1, 0)</f>
        <v>0</v>
      </c>
      <c r="AA239" s="25">
        <f>IF(U239&gt;=0.6, 1, 0)</f>
        <v>0</v>
      </c>
      <c r="AB239" s="25">
        <f>IF(U239&gt;=0.7, 1, 0)</f>
        <v>0</v>
      </c>
      <c r="AC239" s="25">
        <f>IF(U239&gt;=0.8, 1, 0)</f>
        <v>0</v>
      </c>
      <c r="AD239" s="55">
        <f>IF(U239&gt;=0.9, 1, 0)</f>
        <v>0</v>
      </c>
    </row>
    <row r="240" spans="1:30" ht="20" customHeight="1" x14ac:dyDescent="0.2">
      <c r="A240" s="20" t="s">
        <v>130</v>
      </c>
      <c r="B240" s="33" t="str">
        <f>SUBSTITUTE(A240,"/Users/timomiessen/Desktop/imagesdk/blackmen1/","Image_")</f>
        <v>Image_BM_209.jpg</v>
      </c>
      <c r="C240" s="63" t="s">
        <v>4</v>
      </c>
      <c r="D240" s="22" t="s">
        <v>2973</v>
      </c>
      <c r="E240" s="23">
        <v>0</v>
      </c>
      <c r="F240" s="23">
        <v>0</v>
      </c>
      <c r="G240" s="23">
        <v>1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 cm="1">
        <f t="array" ref="R240">_xlfn.IFS(H240=1,1,K240=1,1,L240=1,1,M240=1,1,N240=1,1,P240=1,1,TRUE,0)</f>
        <v>0</v>
      </c>
      <c r="S240" s="64">
        <f>IF(AND(G240=1,R240=1),0,R240)</f>
        <v>0</v>
      </c>
      <c r="T240" s="24" t="s">
        <v>1615</v>
      </c>
      <c r="U240" s="49">
        <f>SUBSTITUTE(T240,".",",")*1</f>
        <v>3.1158146448433399E-2</v>
      </c>
      <c r="V240" s="54">
        <f>IF(U240&gt;=0.1, 1, 0)</f>
        <v>0</v>
      </c>
      <c r="W240" s="25">
        <f>IF(U240&gt;=0.2, 1, 0)</f>
        <v>0</v>
      </c>
      <c r="X240" s="25">
        <f>IF(U240&gt;=0.3, 1, 0)</f>
        <v>0</v>
      </c>
      <c r="Y240" s="25">
        <f>IF(U240&gt;=0.4, 1, 0)</f>
        <v>0</v>
      </c>
      <c r="Z240" s="25">
        <f>IF(U240&gt;=0.5, 1, 0)</f>
        <v>0</v>
      </c>
      <c r="AA240" s="25">
        <f>IF(U240&gt;=0.6, 1, 0)</f>
        <v>0</v>
      </c>
      <c r="AB240" s="25">
        <f>IF(U240&gt;=0.7, 1, 0)</f>
        <v>0</v>
      </c>
      <c r="AC240" s="25">
        <f>IF(U240&gt;=0.8, 1, 0)</f>
        <v>0</v>
      </c>
      <c r="AD240" s="55">
        <f>IF(U240&gt;=0.9, 1, 0)</f>
        <v>0</v>
      </c>
    </row>
    <row r="241" spans="1:30" ht="20" customHeight="1" x14ac:dyDescent="0.2">
      <c r="A241" s="20" t="s">
        <v>131</v>
      </c>
      <c r="B241" s="33" t="str">
        <f>SUBSTITUTE(A241,"/Users/timomiessen/Desktop/imagesdk/blackmen1/","Image_")</f>
        <v>Image_BM_21.jpg</v>
      </c>
      <c r="C241" s="63" t="s">
        <v>4</v>
      </c>
      <c r="D241" s="22" t="s">
        <v>2973</v>
      </c>
      <c r="E241" s="23">
        <v>1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 cm="1">
        <f t="array" ref="R241">_xlfn.IFS(H241=1,1,K241=1,1,L241=1,1,M241=1,1,N241=1,1,P241=1,1,TRUE,0)</f>
        <v>0</v>
      </c>
      <c r="S241" s="64">
        <f>IF(AND(G241=1,R241=1),0,R241)</f>
        <v>0</v>
      </c>
      <c r="T241" s="24" t="s">
        <v>1616</v>
      </c>
      <c r="U241" s="49">
        <f>SUBSTITUTE(T241,".",",")*1</f>
        <v>2.57293581962585E-2</v>
      </c>
      <c r="V241" s="54">
        <f>IF(U241&gt;=0.1, 1, 0)</f>
        <v>0</v>
      </c>
      <c r="W241" s="25">
        <f>IF(U241&gt;=0.2, 1, 0)</f>
        <v>0</v>
      </c>
      <c r="X241" s="25">
        <f>IF(U241&gt;=0.3, 1, 0)</f>
        <v>0</v>
      </c>
      <c r="Y241" s="25">
        <f>IF(U241&gt;=0.4, 1, 0)</f>
        <v>0</v>
      </c>
      <c r="Z241" s="25">
        <f>IF(U241&gt;=0.5, 1, 0)</f>
        <v>0</v>
      </c>
      <c r="AA241" s="25">
        <f>IF(U241&gt;=0.6, 1, 0)</f>
        <v>0</v>
      </c>
      <c r="AB241" s="25">
        <f>IF(U241&gt;=0.7, 1, 0)</f>
        <v>0</v>
      </c>
      <c r="AC241" s="25">
        <f>IF(U241&gt;=0.8, 1, 0)</f>
        <v>0</v>
      </c>
      <c r="AD241" s="55">
        <f>IF(U241&gt;=0.9, 1, 0)</f>
        <v>0</v>
      </c>
    </row>
    <row r="242" spans="1:30" ht="20" customHeight="1" x14ac:dyDescent="0.2">
      <c r="A242" s="20" t="s">
        <v>132</v>
      </c>
      <c r="B242" s="33" t="str">
        <f>SUBSTITUTE(A242,"/Users/timomiessen/Desktop/imagesdk/blackmen1/","Image_")</f>
        <v>Image_BM_210.jpg</v>
      </c>
      <c r="C242" s="63" t="s">
        <v>4</v>
      </c>
      <c r="D242" s="22" t="s">
        <v>2973</v>
      </c>
      <c r="E242" s="23">
        <v>0</v>
      </c>
      <c r="F242" s="23">
        <v>0</v>
      </c>
      <c r="G242" s="23">
        <v>1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 cm="1">
        <f t="array" ref="R242">_xlfn.IFS(H242=1,1,K242=1,1,L242=1,1,M242=1,1,N242=1,1,P242=1,1,TRUE,0)</f>
        <v>0</v>
      </c>
      <c r="S242" s="64">
        <f>IF(AND(G242=1,R242=1),0,R242)</f>
        <v>0</v>
      </c>
      <c r="T242" s="24" t="s">
        <v>1617</v>
      </c>
      <c r="U242" s="49">
        <f>SUBSTITUTE(T242,".",",")*1</f>
        <v>4.6931533142924302E-2</v>
      </c>
      <c r="V242" s="54">
        <f>IF(U242&gt;=0.1, 1, 0)</f>
        <v>0</v>
      </c>
      <c r="W242" s="25">
        <f>IF(U242&gt;=0.2, 1, 0)</f>
        <v>0</v>
      </c>
      <c r="X242" s="25">
        <f>IF(U242&gt;=0.3, 1, 0)</f>
        <v>0</v>
      </c>
      <c r="Y242" s="25">
        <f>IF(U242&gt;=0.4, 1, 0)</f>
        <v>0</v>
      </c>
      <c r="Z242" s="25">
        <f>IF(U242&gt;=0.5, 1, 0)</f>
        <v>0</v>
      </c>
      <c r="AA242" s="25">
        <f>IF(U242&gt;=0.6, 1, 0)</f>
        <v>0</v>
      </c>
      <c r="AB242" s="25">
        <f>IF(U242&gt;=0.7, 1, 0)</f>
        <v>0</v>
      </c>
      <c r="AC242" s="25">
        <f>IF(U242&gt;=0.8, 1, 0)</f>
        <v>0</v>
      </c>
      <c r="AD242" s="55">
        <f>IF(U242&gt;=0.9, 1, 0)</f>
        <v>0</v>
      </c>
    </row>
    <row r="243" spans="1:30" ht="20" customHeight="1" x14ac:dyDescent="0.2">
      <c r="A243" s="20" t="s">
        <v>133</v>
      </c>
      <c r="B243" s="33" t="str">
        <f>SUBSTITUTE(A243,"/Users/timomiessen/Desktop/imagesdk/blackmen1/","Image_")</f>
        <v>Image_BM_211.jpg</v>
      </c>
      <c r="C243" s="63" t="s">
        <v>4</v>
      </c>
      <c r="D243" s="22" t="s">
        <v>2973</v>
      </c>
      <c r="E243" s="23">
        <v>0</v>
      </c>
      <c r="F243" s="23">
        <v>0</v>
      </c>
      <c r="G243" s="23">
        <v>1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 cm="1">
        <f t="array" ref="R243">_xlfn.IFS(H243=1,1,K243=1,1,L243=1,1,M243=1,1,N243=1,1,P243=1,1,TRUE,0)</f>
        <v>0</v>
      </c>
      <c r="S243" s="64">
        <f>IF(AND(G243=1,R243=1),0,R243)</f>
        <v>0</v>
      </c>
      <c r="T243" s="24" t="s">
        <v>1618</v>
      </c>
      <c r="U243" s="49">
        <f>SUBSTITUTE(T243,".",",")*1</f>
        <v>2.75334706529974E-2</v>
      </c>
      <c r="V243" s="54">
        <f>IF(U243&gt;=0.1, 1, 0)</f>
        <v>0</v>
      </c>
      <c r="W243" s="25">
        <f>IF(U243&gt;=0.2, 1, 0)</f>
        <v>0</v>
      </c>
      <c r="X243" s="25">
        <f>IF(U243&gt;=0.3, 1, 0)</f>
        <v>0</v>
      </c>
      <c r="Y243" s="25">
        <f>IF(U243&gt;=0.4, 1, 0)</f>
        <v>0</v>
      </c>
      <c r="Z243" s="25">
        <f>IF(U243&gt;=0.5, 1, 0)</f>
        <v>0</v>
      </c>
      <c r="AA243" s="25">
        <f>IF(U243&gt;=0.6, 1, 0)</f>
        <v>0</v>
      </c>
      <c r="AB243" s="25">
        <f>IF(U243&gt;=0.7, 1, 0)</f>
        <v>0</v>
      </c>
      <c r="AC243" s="25">
        <f>IF(U243&gt;=0.8, 1, 0)</f>
        <v>0</v>
      </c>
      <c r="AD243" s="55">
        <f>IF(U243&gt;=0.9, 1, 0)</f>
        <v>0</v>
      </c>
    </row>
    <row r="244" spans="1:30" ht="20" customHeight="1" x14ac:dyDescent="0.2">
      <c r="A244" s="20" t="s">
        <v>134</v>
      </c>
      <c r="B244" s="33" t="str">
        <f>SUBSTITUTE(A244,"/Users/timomiessen/Desktop/imagesdk/blackmen1/","Image_")</f>
        <v>Image_BM_212.jpg</v>
      </c>
      <c r="C244" s="63" t="s">
        <v>4</v>
      </c>
      <c r="D244" s="22" t="s">
        <v>2973</v>
      </c>
      <c r="E244" s="23">
        <v>0</v>
      </c>
      <c r="F244" s="23">
        <v>0</v>
      </c>
      <c r="G244" s="23">
        <v>1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 cm="1">
        <f t="array" ref="R244">_xlfn.IFS(H244=1,1,K244=1,1,L244=1,1,M244=1,1,N244=1,1,P244=1,1,TRUE,0)</f>
        <v>0</v>
      </c>
      <c r="S244" s="64">
        <f>IF(AND(G244=1,R244=1),0,R244)</f>
        <v>0</v>
      </c>
      <c r="T244" s="24" t="s">
        <v>1619</v>
      </c>
      <c r="U244" s="49">
        <f>SUBSTITUTE(T244,".",",")*1</f>
        <v>0.120629146695137</v>
      </c>
      <c r="V244" s="54">
        <f>IF(U244&gt;=0.1, 1, 0)</f>
        <v>1</v>
      </c>
      <c r="W244" s="25">
        <f>IF(U244&gt;=0.2, 1, 0)</f>
        <v>0</v>
      </c>
      <c r="X244" s="25">
        <f>IF(U244&gt;=0.3, 1, 0)</f>
        <v>0</v>
      </c>
      <c r="Y244" s="25">
        <f>IF(U244&gt;=0.4, 1, 0)</f>
        <v>0</v>
      </c>
      <c r="Z244" s="25">
        <f>IF(U244&gt;=0.5, 1, 0)</f>
        <v>0</v>
      </c>
      <c r="AA244" s="25">
        <f>IF(U244&gt;=0.6, 1, 0)</f>
        <v>0</v>
      </c>
      <c r="AB244" s="25">
        <f>IF(U244&gt;=0.7, 1, 0)</f>
        <v>0</v>
      </c>
      <c r="AC244" s="25">
        <f>IF(U244&gt;=0.8, 1, 0)</f>
        <v>0</v>
      </c>
      <c r="AD244" s="55">
        <f>IF(U244&gt;=0.9, 1, 0)</f>
        <v>0</v>
      </c>
    </row>
    <row r="245" spans="1:30" ht="20" customHeight="1" x14ac:dyDescent="0.2">
      <c r="A245" s="20" t="s">
        <v>135</v>
      </c>
      <c r="B245" s="33" t="str">
        <f>SUBSTITUTE(A245,"/Users/timomiessen/Desktop/imagesdk/blackmen1/","Image_")</f>
        <v>Image_BM_213.jpg</v>
      </c>
      <c r="C245" s="63" t="s">
        <v>4</v>
      </c>
      <c r="D245" s="22" t="s">
        <v>2973</v>
      </c>
      <c r="E245" s="23">
        <v>0</v>
      </c>
      <c r="F245" s="23">
        <v>0</v>
      </c>
      <c r="G245" s="23">
        <v>1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 cm="1">
        <f t="array" ref="R245">_xlfn.IFS(H245=1,1,K245=1,1,L245=1,1,M245=1,1,N245=1,1,P245=1,1,TRUE,0)</f>
        <v>0</v>
      </c>
      <c r="S245" s="64">
        <f>IF(AND(G245=1,R245=1),0,R245)</f>
        <v>0</v>
      </c>
      <c r="T245" s="24" t="s">
        <v>1620</v>
      </c>
      <c r="U245" s="49">
        <f>SUBSTITUTE(T245,".",",")*1</f>
        <v>1.21935894712805E-2</v>
      </c>
      <c r="V245" s="54">
        <f>IF(U245&gt;=0.1, 1, 0)</f>
        <v>0</v>
      </c>
      <c r="W245" s="25">
        <f>IF(U245&gt;=0.2, 1, 0)</f>
        <v>0</v>
      </c>
      <c r="X245" s="25">
        <f>IF(U245&gt;=0.3, 1, 0)</f>
        <v>0</v>
      </c>
      <c r="Y245" s="25">
        <f>IF(U245&gt;=0.4, 1, 0)</f>
        <v>0</v>
      </c>
      <c r="Z245" s="25">
        <f>IF(U245&gt;=0.5, 1, 0)</f>
        <v>0</v>
      </c>
      <c r="AA245" s="25">
        <f>IF(U245&gt;=0.6, 1, 0)</f>
        <v>0</v>
      </c>
      <c r="AB245" s="25">
        <f>IF(U245&gt;=0.7, 1, 0)</f>
        <v>0</v>
      </c>
      <c r="AC245" s="25">
        <f>IF(U245&gt;=0.8, 1, 0)</f>
        <v>0</v>
      </c>
      <c r="AD245" s="55">
        <f>IF(U245&gt;=0.9, 1, 0)</f>
        <v>0</v>
      </c>
    </row>
    <row r="246" spans="1:30" ht="20" customHeight="1" x14ac:dyDescent="0.2">
      <c r="A246" s="20" t="s">
        <v>136</v>
      </c>
      <c r="B246" s="33" t="str">
        <f>SUBSTITUTE(A246,"/Users/timomiessen/Desktop/imagesdk/blackmen1/","Image_")</f>
        <v>Image_BM_214.jpg</v>
      </c>
      <c r="C246" s="63" t="s">
        <v>4</v>
      </c>
      <c r="D246" s="22" t="s">
        <v>2973</v>
      </c>
      <c r="E246" s="23">
        <v>0</v>
      </c>
      <c r="F246" s="23">
        <v>0</v>
      </c>
      <c r="G246" s="23">
        <v>1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 cm="1">
        <f t="array" ref="R246">_xlfn.IFS(H246=1,1,K246=1,1,L246=1,1,M246=1,1,N246=1,1,P246=1,1,TRUE,0)</f>
        <v>0</v>
      </c>
      <c r="S246" s="64">
        <f>IF(AND(G246=1,R246=1),0,R246)</f>
        <v>0</v>
      </c>
      <c r="T246" s="24" t="s">
        <v>1621</v>
      </c>
      <c r="U246" s="49">
        <f>SUBSTITUTE(T246,".",",")*1</f>
        <v>8.5157737135887104E-2</v>
      </c>
      <c r="V246" s="54">
        <f>IF(U246&gt;=0.1, 1, 0)</f>
        <v>0</v>
      </c>
      <c r="W246" s="25">
        <f>IF(U246&gt;=0.2, 1, 0)</f>
        <v>0</v>
      </c>
      <c r="X246" s="25">
        <f>IF(U246&gt;=0.3, 1, 0)</f>
        <v>0</v>
      </c>
      <c r="Y246" s="25">
        <f>IF(U246&gt;=0.4, 1, 0)</f>
        <v>0</v>
      </c>
      <c r="Z246" s="25">
        <f>IF(U246&gt;=0.5, 1, 0)</f>
        <v>0</v>
      </c>
      <c r="AA246" s="25">
        <f>IF(U246&gt;=0.6, 1, 0)</f>
        <v>0</v>
      </c>
      <c r="AB246" s="25">
        <f>IF(U246&gt;=0.7, 1, 0)</f>
        <v>0</v>
      </c>
      <c r="AC246" s="25">
        <f>IF(U246&gt;=0.8, 1, 0)</f>
        <v>0</v>
      </c>
      <c r="AD246" s="55">
        <f>IF(U246&gt;=0.9, 1, 0)</f>
        <v>0</v>
      </c>
    </row>
    <row r="247" spans="1:30" ht="20" customHeight="1" x14ac:dyDescent="0.2">
      <c r="A247" s="20" t="s">
        <v>137</v>
      </c>
      <c r="B247" s="33" t="str">
        <f>SUBSTITUTE(A247,"/Users/timomiessen/Desktop/imagesdk/blackmen1/","Image_")</f>
        <v>Image_BM_215.jpg</v>
      </c>
      <c r="C247" s="63" t="s">
        <v>4</v>
      </c>
      <c r="D247" s="22" t="s">
        <v>2973</v>
      </c>
      <c r="E247" s="23">
        <v>0</v>
      </c>
      <c r="F247" s="23">
        <v>0</v>
      </c>
      <c r="G247" s="23">
        <v>1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 cm="1">
        <f t="array" ref="R247">_xlfn.IFS(H247=1,1,K247=1,1,L247=1,1,M247=1,1,N247=1,1,P247=1,1,TRUE,0)</f>
        <v>0</v>
      </c>
      <c r="S247" s="64">
        <f>IF(AND(G247=1,R247=1),0,R247)</f>
        <v>0</v>
      </c>
      <c r="T247" s="24" t="s">
        <v>1622</v>
      </c>
      <c r="U247" s="49">
        <f>SUBSTITUTE(T247,".",",")*1</f>
        <v>5.4408742114901501E-2</v>
      </c>
      <c r="V247" s="54">
        <f>IF(U247&gt;=0.1, 1, 0)</f>
        <v>0</v>
      </c>
      <c r="W247" s="25">
        <f>IF(U247&gt;=0.2, 1, 0)</f>
        <v>0</v>
      </c>
      <c r="X247" s="25">
        <f>IF(U247&gt;=0.3, 1, 0)</f>
        <v>0</v>
      </c>
      <c r="Y247" s="25">
        <f>IF(U247&gt;=0.4, 1, 0)</f>
        <v>0</v>
      </c>
      <c r="Z247" s="25">
        <f>IF(U247&gt;=0.5, 1, 0)</f>
        <v>0</v>
      </c>
      <c r="AA247" s="25">
        <f>IF(U247&gt;=0.6, 1, 0)</f>
        <v>0</v>
      </c>
      <c r="AB247" s="25">
        <f>IF(U247&gt;=0.7, 1, 0)</f>
        <v>0</v>
      </c>
      <c r="AC247" s="25">
        <f>IF(U247&gt;=0.8, 1, 0)</f>
        <v>0</v>
      </c>
      <c r="AD247" s="55">
        <f>IF(U247&gt;=0.9, 1, 0)</f>
        <v>0</v>
      </c>
    </row>
    <row r="248" spans="1:30" ht="20" customHeight="1" x14ac:dyDescent="0.2">
      <c r="A248" s="20" t="s">
        <v>138</v>
      </c>
      <c r="B248" s="33" t="str">
        <f>SUBSTITUTE(A248,"/Users/timomiessen/Desktop/imagesdk/blackmen1/","Image_")</f>
        <v>Image_BM_216.jpg</v>
      </c>
      <c r="C248" s="63" t="s">
        <v>4</v>
      </c>
      <c r="D248" s="22" t="s">
        <v>2973</v>
      </c>
      <c r="E248" s="23">
        <v>0</v>
      </c>
      <c r="F248" s="23">
        <v>0</v>
      </c>
      <c r="G248" s="23">
        <v>1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 cm="1">
        <f t="array" ref="R248">_xlfn.IFS(H248=1,1,K248=1,1,L248=1,1,M248=1,1,N248=1,1,P248=1,1,TRUE,0)</f>
        <v>0</v>
      </c>
      <c r="S248" s="64">
        <f>IF(AND(G248=1,R248=1),0,R248)</f>
        <v>0</v>
      </c>
      <c r="T248" s="24" t="s">
        <v>1623</v>
      </c>
      <c r="U248" s="49">
        <f>SUBSTITUTE(T248,".",",")*1</f>
        <v>1.8999313935637401E-2</v>
      </c>
      <c r="V248" s="54">
        <f>IF(U248&gt;=0.1, 1, 0)</f>
        <v>0</v>
      </c>
      <c r="W248" s="25">
        <f>IF(U248&gt;=0.2, 1, 0)</f>
        <v>0</v>
      </c>
      <c r="X248" s="25">
        <f>IF(U248&gt;=0.3, 1, 0)</f>
        <v>0</v>
      </c>
      <c r="Y248" s="25">
        <f>IF(U248&gt;=0.4, 1, 0)</f>
        <v>0</v>
      </c>
      <c r="Z248" s="25">
        <f>IF(U248&gt;=0.5, 1, 0)</f>
        <v>0</v>
      </c>
      <c r="AA248" s="25">
        <f>IF(U248&gt;=0.6, 1, 0)</f>
        <v>0</v>
      </c>
      <c r="AB248" s="25">
        <f>IF(U248&gt;=0.7, 1, 0)</f>
        <v>0</v>
      </c>
      <c r="AC248" s="25">
        <f>IF(U248&gt;=0.8, 1, 0)</f>
        <v>0</v>
      </c>
      <c r="AD248" s="55">
        <f>IF(U248&gt;=0.9, 1, 0)</f>
        <v>0</v>
      </c>
    </row>
    <row r="249" spans="1:30" ht="20" customHeight="1" x14ac:dyDescent="0.2">
      <c r="A249" s="20" t="s">
        <v>139</v>
      </c>
      <c r="B249" s="33" t="str">
        <f>SUBSTITUTE(A249,"/Users/timomiessen/Desktop/imagesdk/blackmen1/","Image_")</f>
        <v>Image_BM_217.jpg</v>
      </c>
      <c r="C249" s="63" t="s">
        <v>4</v>
      </c>
      <c r="D249" s="22" t="s">
        <v>2973</v>
      </c>
      <c r="E249" s="23">
        <v>0</v>
      </c>
      <c r="F249" s="23">
        <v>0</v>
      </c>
      <c r="G249" s="23">
        <v>1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 cm="1">
        <f t="array" ref="R249">_xlfn.IFS(H249=1,1,K249=1,1,L249=1,1,M249=1,1,N249=1,1,P249=1,1,TRUE,0)</f>
        <v>0</v>
      </c>
      <c r="S249" s="64">
        <f>IF(AND(G249=1,R249=1),0,R249)</f>
        <v>0</v>
      </c>
      <c r="T249" s="24" t="s">
        <v>1624</v>
      </c>
      <c r="U249" s="49">
        <f>SUBSTITUTE(T249,".",",")*1</f>
        <v>2.2808752954006101E-2</v>
      </c>
      <c r="V249" s="54">
        <f>IF(U249&gt;=0.1, 1, 0)</f>
        <v>0</v>
      </c>
      <c r="W249" s="25">
        <f>IF(U249&gt;=0.2, 1, 0)</f>
        <v>0</v>
      </c>
      <c r="X249" s="25">
        <f>IF(U249&gt;=0.3, 1, 0)</f>
        <v>0</v>
      </c>
      <c r="Y249" s="25">
        <f>IF(U249&gt;=0.4, 1, 0)</f>
        <v>0</v>
      </c>
      <c r="Z249" s="25">
        <f>IF(U249&gt;=0.5, 1, 0)</f>
        <v>0</v>
      </c>
      <c r="AA249" s="25">
        <f>IF(U249&gt;=0.6, 1, 0)</f>
        <v>0</v>
      </c>
      <c r="AB249" s="25">
        <f>IF(U249&gt;=0.7, 1, 0)</f>
        <v>0</v>
      </c>
      <c r="AC249" s="25">
        <f>IF(U249&gt;=0.8, 1, 0)</f>
        <v>0</v>
      </c>
      <c r="AD249" s="55">
        <f>IF(U249&gt;=0.9, 1, 0)</f>
        <v>0</v>
      </c>
    </row>
    <row r="250" spans="1:30" ht="20" customHeight="1" x14ac:dyDescent="0.2">
      <c r="A250" s="20" t="s">
        <v>140</v>
      </c>
      <c r="B250" s="33" t="str">
        <f>SUBSTITUTE(A250,"/Users/timomiessen/Desktop/imagesdk/blackmen1/","Image_")</f>
        <v>Image_BM_218.jpg</v>
      </c>
      <c r="C250" s="63" t="s">
        <v>4</v>
      </c>
      <c r="D250" s="22" t="s">
        <v>2973</v>
      </c>
      <c r="E250" s="23">
        <v>0</v>
      </c>
      <c r="F250" s="23">
        <v>0</v>
      </c>
      <c r="G250" s="23">
        <v>1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 cm="1">
        <f t="array" ref="R250">_xlfn.IFS(H250=1,1,K250=1,1,L250=1,1,M250=1,1,N250=1,1,P250=1,1,TRUE,0)</f>
        <v>0</v>
      </c>
      <c r="S250" s="64">
        <f>IF(AND(G250=1,R250=1),0,R250)</f>
        <v>0</v>
      </c>
      <c r="T250" s="24" t="s">
        <v>1625</v>
      </c>
      <c r="U250" s="49">
        <f>SUBSTITUTE(T250,".",",")*1</f>
        <v>1.7115408554673101E-2</v>
      </c>
      <c r="V250" s="54">
        <f>IF(U250&gt;=0.1, 1, 0)</f>
        <v>0</v>
      </c>
      <c r="W250" s="25">
        <f>IF(U250&gt;=0.2, 1, 0)</f>
        <v>0</v>
      </c>
      <c r="X250" s="25">
        <f>IF(U250&gt;=0.3, 1, 0)</f>
        <v>0</v>
      </c>
      <c r="Y250" s="25">
        <f>IF(U250&gt;=0.4, 1, 0)</f>
        <v>0</v>
      </c>
      <c r="Z250" s="25">
        <f>IF(U250&gt;=0.5, 1, 0)</f>
        <v>0</v>
      </c>
      <c r="AA250" s="25">
        <f>IF(U250&gt;=0.6, 1, 0)</f>
        <v>0</v>
      </c>
      <c r="AB250" s="25">
        <f>IF(U250&gt;=0.7, 1, 0)</f>
        <v>0</v>
      </c>
      <c r="AC250" s="25">
        <f>IF(U250&gt;=0.8, 1, 0)</f>
        <v>0</v>
      </c>
      <c r="AD250" s="55">
        <f>IF(U250&gt;=0.9, 1, 0)</f>
        <v>0</v>
      </c>
    </row>
    <row r="251" spans="1:30" ht="20" customHeight="1" x14ac:dyDescent="0.2">
      <c r="A251" s="20" t="s">
        <v>141</v>
      </c>
      <c r="B251" s="33" t="str">
        <f>SUBSTITUTE(A251,"/Users/timomiessen/Desktop/imagesdk/blackmen1/","Image_")</f>
        <v>Image_BM_219.jpg</v>
      </c>
      <c r="C251" s="63" t="s">
        <v>4</v>
      </c>
      <c r="D251" s="22" t="s">
        <v>2973</v>
      </c>
      <c r="E251" s="23">
        <v>0</v>
      </c>
      <c r="F251" s="23">
        <v>0</v>
      </c>
      <c r="G251" s="23">
        <v>1</v>
      </c>
      <c r="H251" s="23">
        <v>0</v>
      </c>
      <c r="I251" s="23">
        <v>0</v>
      </c>
      <c r="J251" s="23">
        <v>0</v>
      </c>
      <c r="K251" s="23">
        <v>1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 cm="1">
        <f t="array" ref="R251">_xlfn.IFS(H251=1,1,K251=1,1,L251=1,1,M251=1,1,N251=1,1,P251=1,1,TRUE,0)</f>
        <v>1</v>
      </c>
      <c r="S251" s="64">
        <f>IF(AND(G251=1,R251=1),0,R251)</f>
        <v>0</v>
      </c>
      <c r="T251" s="24" t="s">
        <v>1626</v>
      </c>
      <c r="U251" s="49">
        <f>SUBSTITUTE(T251,".",",")*1</f>
        <v>5.4209124296903603E-2</v>
      </c>
      <c r="V251" s="54">
        <f>IF(U251&gt;=0.1, 1, 0)</f>
        <v>0</v>
      </c>
      <c r="W251" s="25">
        <f>IF(U251&gt;=0.2, 1, 0)</f>
        <v>0</v>
      </c>
      <c r="X251" s="25">
        <f>IF(U251&gt;=0.3, 1, 0)</f>
        <v>0</v>
      </c>
      <c r="Y251" s="25">
        <f>IF(U251&gt;=0.4, 1, 0)</f>
        <v>0</v>
      </c>
      <c r="Z251" s="25">
        <f>IF(U251&gt;=0.5, 1, 0)</f>
        <v>0</v>
      </c>
      <c r="AA251" s="25">
        <f>IF(U251&gt;=0.6, 1, 0)</f>
        <v>0</v>
      </c>
      <c r="AB251" s="25">
        <f>IF(U251&gt;=0.7, 1, 0)</f>
        <v>0</v>
      </c>
      <c r="AC251" s="25">
        <f>IF(U251&gt;=0.8, 1, 0)</f>
        <v>0</v>
      </c>
      <c r="AD251" s="55">
        <f>IF(U251&gt;=0.9, 1, 0)</f>
        <v>0</v>
      </c>
    </row>
    <row r="252" spans="1:30" ht="20" customHeight="1" x14ac:dyDescent="0.2">
      <c r="A252" s="20" t="s">
        <v>142</v>
      </c>
      <c r="B252" s="33" t="str">
        <f>SUBSTITUTE(A252,"/Users/timomiessen/Desktop/imagesdk/blackmen1/","Image_")</f>
        <v>Image_BM_22.jpg</v>
      </c>
      <c r="C252" s="63" t="s">
        <v>4</v>
      </c>
      <c r="D252" s="22" t="s">
        <v>2973</v>
      </c>
      <c r="E252" s="23">
        <v>1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 cm="1">
        <f t="array" ref="R252">_xlfn.IFS(H252=1,1,K252=1,1,L252=1,1,M252=1,1,N252=1,1,P252=1,1,TRUE,0)</f>
        <v>0</v>
      </c>
      <c r="S252" s="64">
        <f>IF(AND(G252=1,R252=1),0,R252)</f>
        <v>0</v>
      </c>
      <c r="T252" s="24" t="s">
        <v>1627</v>
      </c>
      <c r="U252" s="49">
        <f>SUBSTITUTE(T252,".",",")*1</f>
        <v>8.3252079784870096E-3</v>
      </c>
      <c r="V252" s="54">
        <f>IF(U252&gt;=0.1, 1, 0)</f>
        <v>0</v>
      </c>
      <c r="W252" s="25">
        <f>IF(U252&gt;=0.2, 1, 0)</f>
        <v>0</v>
      </c>
      <c r="X252" s="25">
        <f>IF(U252&gt;=0.3, 1, 0)</f>
        <v>0</v>
      </c>
      <c r="Y252" s="25">
        <f>IF(U252&gt;=0.4, 1, 0)</f>
        <v>0</v>
      </c>
      <c r="Z252" s="25">
        <f>IF(U252&gt;=0.5, 1, 0)</f>
        <v>0</v>
      </c>
      <c r="AA252" s="25">
        <f>IF(U252&gt;=0.6, 1, 0)</f>
        <v>0</v>
      </c>
      <c r="AB252" s="25">
        <f>IF(U252&gt;=0.7, 1, 0)</f>
        <v>0</v>
      </c>
      <c r="AC252" s="25">
        <f>IF(U252&gt;=0.8, 1, 0)</f>
        <v>0</v>
      </c>
      <c r="AD252" s="55">
        <f>IF(U252&gt;=0.9, 1, 0)</f>
        <v>0</v>
      </c>
    </row>
    <row r="253" spans="1:30" ht="20" customHeight="1" x14ac:dyDescent="0.2">
      <c r="A253" s="20" t="s">
        <v>143</v>
      </c>
      <c r="B253" s="33" t="str">
        <f>SUBSTITUTE(A253,"/Users/timomiessen/Desktop/imagesdk/blackmen1/","Image_")</f>
        <v>Image_BM_220.jpg</v>
      </c>
      <c r="C253" s="63" t="s">
        <v>4</v>
      </c>
      <c r="D253" s="22" t="s">
        <v>2973</v>
      </c>
      <c r="E253" s="23">
        <v>0</v>
      </c>
      <c r="F253" s="23">
        <v>0</v>
      </c>
      <c r="G253" s="23">
        <v>1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 cm="1">
        <f t="array" ref="R253">_xlfn.IFS(H253=1,1,K253=1,1,L253=1,1,M253=1,1,N253=1,1,P253=1,1,TRUE,0)</f>
        <v>0</v>
      </c>
      <c r="S253" s="64">
        <f>IF(AND(G253=1,R253=1),0,R253)</f>
        <v>0</v>
      </c>
      <c r="T253" s="24" t="s">
        <v>1628</v>
      </c>
      <c r="U253" s="49">
        <f>SUBSTITUTE(T253,".",",")*1</f>
        <v>0.119709957391023</v>
      </c>
      <c r="V253" s="54">
        <f>IF(U253&gt;=0.1, 1, 0)</f>
        <v>1</v>
      </c>
      <c r="W253" s="25">
        <f>IF(U253&gt;=0.2, 1, 0)</f>
        <v>0</v>
      </c>
      <c r="X253" s="25">
        <f>IF(U253&gt;=0.3, 1, 0)</f>
        <v>0</v>
      </c>
      <c r="Y253" s="25">
        <f>IF(U253&gt;=0.4, 1, 0)</f>
        <v>0</v>
      </c>
      <c r="Z253" s="25">
        <f>IF(U253&gt;=0.5, 1, 0)</f>
        <v>0</v>
      </c>
      <c r="AA253" s="25">
        <f>IF(U253&gt;=0.6, 1, 0)</f>
        <v>0</v>
      </c>
      <c r="AB253" s="25">
        <f>IF(U253&gt;=0.7, 1, 0)</f>
        <v>0</v>
      </c>
      <c r="AC253" s="25">
        <f>IF(U253&gt;=0.8, 1, 0)</f>
        <v>0</v>
      </c>
      <c r="AD253" s="55">
        <f>IF(U253&gt;=0.9, 1, 0)</f>
        <v>0</v>
      </c>
    </row>
    <row r="254" spans="1:30" ht="20" customHeight="1" x14ac:dyDescent="0.2">
      <c r="A254" s="20" t="s">
        <v>144</v>
      </c>
      <c r="B254" s="33" t="str">
        <f>SUBSTITUTE(A254,"/Users/timomiessen/Desktop/imagesdk/blackmen1/","Image_")</f>
        <v>Image_BM_221.jpg</v>
      </c>
      <c r="C254" s="63" t="s">
        <v>4</v>
      </c>
      <c r="D254" s="22" t="s">
        <v>2973</v>
      </c>
      <c r="E254" s="23">
        <v>0</v>
      </c>
      <c r="F254" s="23">
        <v>0</v>
      </c>
      <c r="G254" s="23">
        <v>1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 cm="1">
        <f t="array" ref="R254">_xlfn.IFS(H254=1,1,K254=1,1,L254=1,1,M254=1,1,N254=1,1,P254=1,1,TRUE,0)</f>
        <v>0</v>
      </c>
      <c r="S254" s="64">
        <f>IF(AND(G254=1,R254=1),0,R254)</f>
        <v>0</v>
      </c>
      <c r="T254" s="24" t="s">
        <v>1629</v>
      </c>
      <c r="U254" s="49">
        <f>SUBSTITUTE(T254,".",",")*1</f>
        <v>5.1767465192824602E-3</v>
      </c>
      <c r="V254" s="54">
        <f>IF(U254&gt;=0.1, 1, 0)</f>
        <v>0</v>
      </c>
      <c r="W254" s="25">
        <f>IF(U254&gt;=0.2, 1, 0)</f>
        <v>0</v>
      </c>
      <c r="X254" s="25">
        <f>IF(U254&gt;=0.3, 1, 0)</f>
        <v>0</v>
      </c>
      <c r="Y254" s="25">
        <f>IF(U254&gt;=0.4, 1, 0)</f>
        <v>0</v>
      </c>
      <c r="Z254" s="25">
        <f>IF(U254&gt;=0.5, 1, 0)</f>
        <v>0</v>
      </c>
      <c r="AA254" s="25">
        <f>IF(U254&gt;=0.6, 1, 0)</f>
        <v>0</v>
      </c>
      <c r="AB254" s="25">
        <f>IF(U254&gt;=0.7, 1, 0)</f>
        <v>0</v>
      </c>
      <c r="AC254" s="25">
        <f>IF(U254&gt;=0.8, 1, 0)</f>
        <v>0</v>
      </c>
      <c r="AD254" s="55">
        <f>IF(U254&gt;=0.9, 1, 0)</f>
        <v>0</v>
      </c>
    </row>
    <row r="255" spans="1:30" ht="20" customHeight="1" x14ac:dyDescent="0.2">
      <c r="A255" s="20" t="s">
        <v>145</v>
      </c>
      <c r="B255" s="33" t="str">
        <f>SUBSTITUTE(A255,"/Users/timomiessen/Desktop/imagesdk/blackmen1/","Image_")</f>
        <v>Image_BM_222.jpg</v>
      </c>
      <c r="C255" s="63" t="s">
        <v>4</v>
      </c>
      <c r="D255" s="22" t="s">
        <v>2973</v>
      </c>
      <c r="E255" s="23">
        <v>0</v>
      </c>
      <c r="F255" s="23">
        <v>0</v>
      </c>
      <c r="G255" s="23">
        <v>1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 cm="1">
        <f t="array" ref="R255">_xlfn.IFS(H255=1,1,K255=1,1,L255=1,1,M255=1,1,N255=1,1,P255=1,1,TRUE,0)</f>
        <v>0</v>
      </c>
      <c r="S255" s="64">
        <f>IF(AND(G255=1,R255=1),0,R255)</f>
        <v>0</v>
      </c>
      <c r="T255" s="24" t="s">
        <v>1630</v>
      </c>
      <c r="U255" s="49">
        <f>SUBSTITUTE(T255,".",",")*1</f>
        <v>1.2477918062358999E-2</v>
      </c>
      <c r="V255" s="54">
        <f>IF(U255&gt;=0.1, 1, 0)</f>
        <v>0</v>
      </c>
      <c r="W255" s="25">
        <f>IF(U255&gt;=0.2, 1, 0)</f>
        <v>0</v>
      </c>
      <c r="X255" s="25">
        <f>IF(U255&gt;=0.3, 1, 0)</f>
        <v>0</v>
      </c>
      <c r="Y255" s="25">
        <f>IF(U255&gt;=0.4, 1, 0)</f>
        <v>0</v>
      </c>
      <c r="Z255" s="25">
        <f>IF(U255&gt;=0.5, 1, 0)</f>
        <v>0</v>
      </c>
      <c r="AA255" s="25">
        <f>IF(U255&gt;=0.6, 1, 0)</f>
        <v>0</v>
      </c>
      <c r="AB255" s="25">
        <f>IF(U255&gt;=0.7, 1, 0)</f>
        <v>0</v>
      </c>
      <c r="AC255" s="25">
        <f>IF(U255&gt;=0.8, 1, 0)</f>
        <v>0</v>
      </c>
      <c r="AD255" s="55">
        <f>IF(U255&gt;=0.9, 1, 0)</f>
        <v>0</v>
      </c>
    </row>
    <row r="256" spans="1:30" ht="20" customHeight="1" x14ac:dyDescent="0.2">
      <c r="A256" s="20" t="s">
        <v>146</v>
      </c>
      <c r="B256" s="33" t="str">
        <f>SUBSTITUTE(A256,"/Users/timomiessen/Desktop/imagesdk/blackmen1/","Image_")</f>
        <v>Image_BM_223.jpg</v>
      </c>
      <c r="C256" s="63" t="s">
        <v>4</v>
      </c>
      <c r="D256" s="22" t="s">
        <v>2973</v>
      </c>
      <c r="E256" s="23">
        <v>0</v>
      </c>
      <c r="F256" s="23">
        <v>0</v>
      </c>
      <c r="G256" s="23">
        <v>1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1</v>
      </c>
      <c r="Q256" s="23">
        <v>0</v>
      </c>
      <c r="R256" s="23" cm="1">
        <f t="array" ref="R256">_xlfn.IFS(H256=1,1,K256=1,1,L256=1,1,M256=1,1,N256=1,1,P256=1,1,TRUE,0)</f>
        <v>1</v>
      </c>
      <c r="S256" s="64">
        <f>IF(AND(G256=1,R256=1),0,R256)</f>
        <v>0</v>
      </c>
      <c r="T256" s="24" t="s">
        <v>1631</v>
      </c>
      <c r="U256" s="49">
        <f>SUBSTITUTE(T256,".",",")*1</f>
        <v>3.2604645937681198E-2</v>
      </c>
      <c r="V256" s="54">
        <f>IF(U256&gt;=0.1, 1, 0)</f>
        <v>0</v>
      </c>
      <c r="W256" s="25">
        <f>IF(U256&gt;=0.2, 1, 0)</f>
        <v>0</v>
      </c>
      <c r="X256" s="25">
        <f>IF(U256&gt;=0.3, 1, 0)</f>
        <v>0</v>
      </c>
      <c r="Y256" s="25">
        <f>IF(U256&gt;=0.4, 1, 0)</f>
        <v>0</v>
      </c>
      <c r="Z256" s="25">
        <f>IF(U256&gt;=0.5, 1, 0)</f>
        <v>0</v>
      </c>
      <c r="AA256" s="25">
        <f>IF(U256&gt;=0.6, 1, 0)</f>
        <v>0</v>
      </c>
      <c r="AB256" s="25">
        <f>IF(U256&gt;=0.7, 1, 0)</f>
        <v>0</v>
      </c>
      <c r="AC256" s="25">
        <f>IF(U256&gt;=0.8, 1, 0)</f>
        <v>0</v>
      </c>
      <c r="AD256" s="55">
        <f>IF(U256&gt;=0.9, 1, 0)</f>
        <v>0</v>
      </c>
    </row>
    <row r="257" spans="1:30" ht="20" customHeight="1" x14ac:dyDescent="0.2">
      <c r="A257" s="20" t="s">
        <v>147</v>
      </c>
      <c r="B257" s="33" t="str">
        <f>SUBSTITUTE(A257,"/Users/timomiessen/Desktop/imagesdk/blackmen1/","Image_")</f>
        <v>Image_BM_224.jpg</v>
      </c>
      <c r="C257" s="63" t="s">
        <v>4</v>
      </c>
      <c r="D257" s="22" t="s">
        <v>2973</v>
      </c>
      <c r="E257" s="23">
        <v>0</v>
      </c>
      <c r="F257" s="23">
        <v>0</v>
      </c>
      <c r="G257" s="23">
        <v>1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 cm="1">
        <f t="array" ref="R257">_xlfn.IFS(H257=1,1,K257=1,1,L257=1,1,M257=1,1,N257=1,1,P257=1,1,TRUE,0)</f>
        <v>0</v>
      </c>
      <c r="S257" s="64">
        <f>IF(AND(G257=1,R257=1),0,R257)</f>
        <v>0</v>
      </c>
      <c r="T257" s="24" t="s">
        <v>1632</v>
      </c>
      <c r="U257" s="49">
        <f>SUBSTITUTE(T257,".",",")*1</f>
        <v>2.2381534799933399E-2</v>
      </c>
      <c r="V257" s="54">
        <f>IF(U257&gt;=0.1, 1, 0)</f>
        <v>0</v>
      </c>
      <c r="W257" s="25">
        <f>IF(U257&gt;=0.2, 1, 0)</f>
        <v>0</v>
      </c>
      <c r="X257" s="25">
        <f>IF(U257&gt;=0.3, 1, 0)</f>
        <v>0</v>
      </c>
      <c r="Y257" s="25">
        <f>IF(U257&gt;=0.4, 1, 0)</f>
        <v>0</v>
      </c>
      <c r="Z257" s="25">
        <f>IF(U257&gt;=0.5, 1, 0)</f>
        <v>0</v>
      </c>
      <c r="AA257" s="25">
        <f>IF(U257&gt;=0.6, 1, 0)</f>
        <v>0</v>
      </c>
      <c r="AB257" s="25">
        <f>IF(U257&gt;=0.7, 1, 0)</f>
        <v>0</v>
      </c>
      <c r="AC257" s="25">
        <f>IF(U257&gt;=0.8, 1, 0)</f>
        <v>0</v>
      </c>
      <c r="AD257" s="55">
        <f>IF(U257&gt;=0.9, 1, 0)</f>
        <v>0</v>
      </c>
    </row>
    <row r="258" spans="1:30" ht="20" customHeight="1" x14ac:dyDescent="0.2">
      <c r="A258" s="20" t="s">
        <v>148</v>
      </c>
      <c r="B258" s="33" t="str">
        <f>SUBSTITUTE(A258,"/Users/timomiessen/Desktop/imagesdk/blackmen1/","Image_")</f>
        <v>Image_BM_225.jpg</v>
      </c>
      <c r="C258" s="63" t="s">
        <v>4</v>
      </c>
      <c r="D258" s="22" t="s">
        <v>2973</v>
      </c>
      <c r="E258" s="23">
        <v>0</v>
      </c>
      <c r="F258" s="23">
        <v>0</v>
      </c>
      <c r="G258" s="23">
        <v>1</v>
      </c>
      <c r="H258" s="23">
        <v>0</v>
      </c>
      <c r="I258" s="23">
        <v>0</v>
      </c>
      <c r="J258" s="23">
        <v>0</v>
      </c>
      <c r="K258" s="23">
        <v>1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 cm="1">
        <f t="array" ref="R258">_xlfn.IFS(H258=1,1,K258=1,1,L258=1,1,M258=1,1,N258=1,1,P258=1,1,TRUE,0)</f>
        <v>1</v>
      </c>
      <c r="S258" s="64">
        <f>IF(AND(G258=1,R258=1),0,R258)</f>
        <v>0</v>
      </c>
      <c r="T258" s="24" t="s">
        <v>1633</v>
      </c>
      <c r="U258" s="49">
        <f>SUBSTITUTE(T258,".",",")*1</f>
        <v>0.10317037999629899</v>
      </c>
      <c r="V258" s="54">
        <f>IF(U258&gt;=0.1, 1, 0)</f>
        <v>1</v>
      </c>
      <c r="W258" s="25">
        <f>IF(U258&gt;=0.2, 1, 0)</f>
        <v>0</v>
      </c>
      <c r="X258" s="25">
        <f>IF(U258&gt;=0.3, 1, 0)</f>
        <v>0</v>
      </c>
      <c r="Y258" s="25">
        <f>IF(U258&gt;=0.4, 1, 0)</f>
        <v>0</v>
      </c>
      <c r="Z258" s="25">
        <f>IF(U258&gt;=0.5, 1, 0)</f>
        <v>0</v>
      </c>
      <c r="AA258" s="25">
        <f>IF(U258&gt;=0.6, 1, 0)</f>
        <v>0</v>
      </c>
      <c r="AB258" s="25">
        <f>IF(U258&gt;=0.7, 1, 0)</f>
        <v>0</v>
      </c>
      <c r="AC258" s="25">
        <f>IF(U258&gt;=0.8, 1, 0)</f>
        <v>0</v>
      </c>
      <c r="AD258" s="55">
        <f>IF(U258&gt;=0.9, 1, 0)</f>
        <v>0</v>
      </c>
    </row>
    <row r="259" spans="1:30" ht="20" customHeight="1" x14ac:dyDescent="0.2">
      <c r="A259" s="20" t="s">
        <v>149</v>
      </c>
      <c r="B259" s="33" t="str">
        <f>SUBSTITUTE(A259,"/Users/timomiessen/Desktop/imagesdk/blackmen1/","Image_")</f>
        <v>Image_BM_226.jpg</v>
      </c>
      <c r="C259" s="63" t="s">
        <v>4</v>
      </c>
      <c r="D259" s="22" t="s">
        <v>2973</v>
      </c>
      <c r="E259" s="23">
        <v>0</v>
      </c>
      <c r="F259" s="23">
        <v>0</v>
      </c>
      <c r="G259" s="23">
        <v>1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 cm="1">
        <f t="array" ref="R259">_xlfn.IFS(H259=1,1,K259=1,1,L259=1,1,M259=1,1,N259=1,1,P259=1,1,TRUE,0)</f>
        <v>0</v>
      </c>
      <c r="S259" s="64">
        <f>IF(AND(G259=1,R259=1),0,R259)</f>
        <v>0</v>
      </c>
      <c r="T259" s="24" t="s">
        <v>1634</v>
      </c>
      <c r="U259" s="49">
        <f>SUBSTITUTE(T259,".",",")*1</f>
        <v>1.23786157928407E-2</v>
      </c>
      <c r="V259" s="54">
        <f>IF(U259&gt;=0.1, 1, 0)</f>
        <v>0</v>
      </c>
      <c r="W259" s="25">
        <f>IF(U259&gt;=0.2, 1, 0)</f>
        <v>0</v>
      </c>
      <c r="X259" s="25">
        <f>IF(U259&gt;=0.3, 1, 0)</f>
        <v>0</v>
      </c>
      <c r="Y259" s="25">
        <f>IF(U259&gt;=0.4, 1, 0)</f>
        <v>0</v>
      </c>
      <c r="Z259" s="25">
        <f>IF(U259&gt;=0.5, 1, 0)</f>
        <v>0</v>
      </c>
      <c r="AA259" s="25">
        <f>IF(U259&gt;=0.6, 1, 0)</f>
        <v>0</v>
      </c>
      <c r="AB259" s="25">
        <f>IF(U259&gt;=0.7, 1, 0)</f>
        <v>0</v>
      </c>
      <c r="AC259" s="25">
        <f>IF(U259&gt;=0.8, 1, 0)</f>
        <v>0</v>
      </c>
      <c r="AD259" s="55">
        <f>IF(U259&gt;=0.9, 1, 0)</f>
        <v>0</v>
      </c>
    </row>
    <row r="260" spans="1:30" ht="20" customHeight="1" x14ac:dyDescent="0.2">
      <c r="A260" s="20" t="s">
        <v>150</v>
      </c>
      <c r="B260" s="33" t="str">
        <f>SUBSTITUTE(A260,"/Users/timomiessen/Desktop/imagesdk/blackmen1/","Image_")</f>
        <v>Image_BM_227.jpg</v>
      </c>
      <c r="C260" s="63" t="s">
        <v>4</v>
      </c>
      <c r="D260" s="22" t="s">
        <v>2973</v>
      </c>
      <c r="E260" s="23">
        <v>0</v>
      </c>
      <c r="F260" s="23">
        <v>0</v>
      </c>
      <c r="G260" s="23">
        <v>1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 cm="1">
        <f t="array" ref="R260">_xlfn.IFS(H260=1,1,K260=1,1,L260=1,1,M260=1,1,N260=1,1,P260=1,1,TRUE,0)</f>
        <v>0</v>
      </c>
      <c r="S260" s="64">
        <f>IF(AND(G260=1,R260=1),0,R260)</f>
        <v>0</v>
      </c>
      <c r="T260" s="24" t="s">
        <v>1635</v>
      </c>
      <c r="U260" s="49">
        <f>SUBSTITUTE(T260,".",",")*1</f>
        <v>1.05756118427962E-2</v>
      </c>
      <c r="V260" s="54">
        <f>IF(U260&gt;=0.1, 1, 0)</f>
        <v>0</v>
      </c>
      <c r="W260" s="25">
        <f>IF(U260&gt;=0.2, 1, 0)</f>
        <v>0</v>
      </c>
      <c r="X260" s="25">
        <f>IF(U260&gt;=0.3, 1, 0)</f>
        <v>0</v>
      </c>
      <c r="Y260" s="25">
        <f>IF(U260&gt;=0.4, 1, 0)</f>
        <v>0</v>
      </c>
      <c r="Z260" s="25">
        <f>IF(U260&gt;=0.5, 1, 0)</f>
        <v>0</v>
      </c>
      <c r="AA260" s="25">
        <f>IF(U260&gt;=0.6, 1, 0)</f>
        <v>0</v>
      </c>
      <c r="AB260" s="25">
        <f>IF(U260&gt;=0.7, 1, 0)</f>
        <v>0</v>
      </c>
      <c r="AC260" s="25">
        <f>IF(U260&gt;=0.8, 1, 0)</f>
        <v>0</v>
      </c>
      <c r="AD260" s="55">
        <f>IF(U260&gt;=0.9, 1, 0)</f>
        <v>0</v>
      </c>
    </row>
    <row r="261" spans="1:30" ht="20" customHeight="1" x14ac:dyDescent="0.2">
      <c r="A261" s="20" t="s">
        <v>151</v>
      </c>
      <c r="B261" s="33" t="str">
        <f>SUBSTITUTE(A261,"/Users/timomiessen/Desktop/imagesdk/blackmen1/","Image_")</f>
        <v>Image_BM_228.jpg</v>
      </c>
      <c r="C261" s="63" t="s">
        <v>4</v>
      </c>
      <c r="D261" s="22" t="s">
        <v>2973</v>
      </c>
      <c r="E261" s="23">
        <v>0</v>
      </c>
      <c r="F261" s="23">
        <v>0</v>
      </c>
      <c r="G261" s="23">
        <v>1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 cm="1">
        <f t="array" ref="R261">_xlfn.IFS(H261=1,1,K261=1,1,L261=1,1,M261=1,1,N261=1,1,P261=1,1,TRUE,0)</f>
        <v>0</v>
      </c>
      <c r="S261" s="64">
        <f>IF(AND(G261=1,R261=1),0,R261)</f>
        <v>0</v>
      </c>
      <c r="T261" s="24" t="s">
        <v>1636</v>
      </c>
      <c r="U261" s="49">
        <f>SUBSTITUTE(T261,".",",")*1</f>
        <v>2.6515062898397401E-2</v>
      </c>
      <c r="V261" s="54">
        <f>IF(U261&gt;=0.1, 1, 0)</f>
        <v>0</v>
      </c>
      <c r="W261" s="25">
        <f>IF(U261&gt;=0.2, 1, 0)</f>
        <v>0</v>
      </c>
      <c r="X261" s="25">
        <f>IF(U261&gt;=0.3, 1, 0)</f>
        <v>0</v>
      </c>
      <c r="Y261" s="25">
        <f>IF(U261&gt;=0.4, 1, 0)</f>
        <v>0</v>
      </c>
      <c r="Z261" s="25">
        <f>IF(U261&gt;=0.5, 1, 0)</f>
        <v>0</v>
      </c>
      <c r="AA261" s="25">
        <f>IF(U261&gt;=0.6, 1, 0)</f>
        <v>0</v>
      </c>
      <c r="AB261" s="25">
        <f>IF(U261&gt;=0.7, 1, 0)</f>
        <v>0</v>
      </c>
      <c r="AC261" s="25">
        <f>IF(U261&gt;=0.8, 1, 0)</f>
        <v>0</v>
      </c>
      <c r="AD261" s="55">
        <f>IF(U261&gt;=0.9, 1, 0)</f>
        <v>0</v>
      </c>
    </row>
    <row r="262" spans="1:30" ht="20" customHeight="1" x14ac:dyDescent="0.2">
      <c r="A262" s="20" t="s">
        <v>152</v>
      </c>
      <c r="B262" s="33" t="str">
        <f>SUBSTITUTE(A262,"/Users/timomiessen/Desktop/imagesdk/blackmen1/","Image_")</f>
        <v>Image_BM_229.jpg</v>
      </c>
      <c r="C262" s="63" t="s">
        <v>4</v>
      </c>
      <c r="D262" s="22" t="s">
        <v>2973</v>
      </c>
      <c r="E262" s="23">
        <v>0</v>
      </c>
      <c r="F262" s="23">
        <v>0</v>
      </c>
      <c r="G262" s="23">
        <v>1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 cm="1">
        <f t="array" ref="R262">_xlfn.IFS(H262=1,1,K262=1,1,L262=1,1,M262=1,1,N262=1,1,P262=1,1,TRUE,0)</f>
        <v>0</v>
      </c>
      <c r="S262" s="64">
        <f>IF(AND(G262=1,R262=1),0,R262)</f>
        <v>0</v>
      </c>
      <c r="T262" s="24" t="s">
        <v>1637</v>
      </c>
      <c r="U262" s="49">
        <f>SUBSTITUTE(T262,".",",")*1</f>
        <v>2.85119246691465E-2</v>
      </c>
      <c r="V262" s="54">
        <f>IF(U262&gt;=0.1, 1, 0)</f>
        <v>0</v>
      </c>
      <c r="W262" s="25">
        <f>IF(U262&gt;=0.2, 1, 0)</f>
        <v>0</v>
      </c>
      <c r="X262" s="25">
        <f>IF(U262&gt;=0.3, 1, 0)</f>
        <v>0</v>
      </c>
      <c r="Y262" s="25">
        <f>IF(U262&gt;=0.4, 1, 0)</f>
        <v>0</v>
      </c>
      <c r="Z262" s="25">
        <f>IF(U262&gt;=0.5, 1, 0)</f>
        <v>0</v>
      </c>
      <c r="AA262" s="25">
        <f>IF(U262&gt;=0.6, 1, 0)</f>
        <v>0</v>
      </c>
      <c r="AB262" s="25">
        <f>IF(U262&gt;=0.7, 1, 0)</f>
        <v>0</v>
      </c>
      <c r="AC262" s="25">
        <f>IF(U262&gt;=0.8, 1, 0)</f>
        <v>0</v>
      </c>
      <c r="AD262" s="55">
        <f>IF(U262&gt;=0.9, 1, 0)</f>
        <v>0</v>
      </c>
    </row>
    <row r="263" spans="1:30" ht="20" customHeight="1" x14ac:dyDescent="0.2">
      <c r="A263" s="20" t="s">
        <v>153</v>
      </c>
      <c r="B263" s="33" t="str">
        <f>SUBSTITUTE(A263,"/Users/timomiessen/Desktop/imagesdk/blackmen1/","Image_")</f>
        <v>Image_BM_23.jpg</v>
      </c>
      <c r="C263" s="63" t="s">
        <v>4</v>
      </c>
      <c r="D263" s="22" t="s">
        <v>2973</v>
      </c>
      <c r="E263" s="23">
        <v>1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 cm="1">
        <f t="array" ref="R263">_xlfn.IFS(H263=1,1,K263=1,1,L263=1,1,M263=1,1,N263=1,1,P263=1,1,TRUE,0)</f>
        <v>0</v>
      </c>
      <c r="S263" s="64">
        <f>IF(AND(G263=1,R263=1),0,R263)</f>
        <v>0</v>
      </c>
      <c r="T263" s="24" t="s">
        <v>1638</v>
      </c>
      <c r="U263" s="49">
        <f>SUBSTITUTE(T263,".",",")*1</f>
        <v>4.3897638097405399E-2</v>
      </c>
      <c r="V263" s="54">
        <f>IF(U263&gt;=0.1, 1, 0)</f>
        <v>0</v>
      </c>
      <c r="W263" s="25">
        <f>IF(U263&gt;=0.2, 1, 0)</f>
        <v>0</v>
      </c>
      <c r="X263" s="25">
        <f>IF(U263&gt;=0.3, 1, 0)</f>
        <v>0</v>
      </c>
      <c r="Y263" s="25">
        <f>IF(U263&gt;=0.4, 1, 0)</f>
        <v>0</v>
      </c>
      <c r="Z263" s="25">
        <f>IF(U263&gt;=0.5, 1, 0)</f>
        <v>0</v>
      </c>
      <c r="AA263" s="25">
        <f>IF(U263&gt;=0.6, 1, 0)</f>
        <v>0</v>
      </c>
      <c r="AB263" s="25">
        <f>IF(U263&gt;=0.7, 1, 0)</f>
        <v>0</v>
      </c>
      <c r="AC263" s="25">
        <f>IF(U263&gt;=0.8, 1, 0)</f>
        <v>0</v>
      </c>
      <c r="AD263" s="55">
        <f>IF(U263&gt;=0.9, 1, 0)</f>
        <v>0</v>
      </c>
    </row>
    <row r="264" spans="1:30" ht="20" customHeight="1" x14ac:dyDescent="0.2">
      <c r="A264" s="20" t="s">
        <v>154</v>
      </c>
      <c r="B264" s="33" t="str">
        <f>SUBSTITUTE(A264,"/Users/timomiessen/Desktop/imagesdk/blackmen1/","Image_")</f>
        <v>Image_BM_230.jpg</v>
      </c>
      <c r="C264" s="63" t="s">
        <v>4</v>
      </c>
      <c r="D264" s="22" t="s">
        <v>2973</v>
      </c>
      <c r="E264" s="23">
        <v>0</v>
      </c>
      <c r="F264" s="23">
        <v>0</v>
      </c>
      <c r="G264" s="23">
        <v>1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 cm="1">
        <f t="array" ref="R264">_xlfn.IFS(H264=1,1,K264=1,1,L264=1,1,M264=1,1,N264=1,1,P264=1,1,TRUE,0)</f>
        <v>0</v>
      </c>
      <c r="S264" s="64">
        <f>IF(AND(G264=1,R264=1),0,R264)</f>
        <v>0</v>
      </c>
      <c r="T264" s="24" t="s">
        <v>1639</v>
      </c>
      <c r="U264" s="49">
        <f>SUBSTITUTE(T264,".",",")*1</f>
        <v>2.1855102851986798E-2</v>
      </c>
      <c r="V264" s="54">
        <f>IF(U264&gt;=0.1, 1, 0)</f>
        <v>0</v>
      </c>
      <c r="W264" s="25">
        <f>IF(U264&gt;=0.2, 1, 0)</f>
        <v>0</v>
      </c>
      <c r="X264" s="25">
        <f>IF(U264&gt;=0.3, 1, 0)</f>
        <v>0</v>
      </c>
      <c r="Y264" s="25">
        <f>IF(U264&gt;=0.4, 1, 0)</f>
        <v>0</v>
      </c>
      <c r="Z264" s="25">
        <f>IF(U264&gt;=0.5, 1, 0)</f>
        <v>0</v>
      </c>
      <c r="AA264" s="25">
        <f>IF(U264&gt;=0.6, 1, 0)</f>
        <v>0</v>
      </c>
      <c r="AB264" s="25">
        <f>IF(U264&gt;=0.7, 1, 0)</f>
        <v>0</v>
      </c>
      <c r="AC264" s="25">
        <f>IF(U264&gt;=0.8, 1, 0)</f>
        <v>0</v>
      </c>
      <c r="AD264" s="55">
        <f>IF(U264&gt;=0.9, 1, 0)</f>
        <v>0</v>
      </c>
    </row>
    <row r="265" spans="1:30" ht="20" customHeight="1" x14ac:dyDescent="0.2">
      <c r="A265" s="20" t="s">
        <v>155</v>
      </c>
      <c r="B265" s="33" t="str">
        <f>SUBSTITUTE(A265,"/Users/timomiessen/Desktop/imagesdk/blackmen1/","Image_")</f>
        <v>Image_BM_231.jpg</v>
      </c>
      <c r="C265" s="63" t="s">
        <v>4</v>
      </c>
      <c r="D265" s="22" t="s">
        <v>2973</v>
      </c>
      <c r="E265" s="23">
        <v>0</v>
      </c>
      <c r="F265" s="23">
        <v>0</v>
      </c>
      <c r="G265" s="23">
        <v>1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1</v>
      </c>
      <c r="Q265" s="23">
        <v>0</v>
      </c>
      <c r="R265" s="23" cm="1">
        <f t="array" ref="R265">_xlfn.IFS(H265=1,1,K265=1,1,L265=1,1,M265=1,1,N265=1,1,P265=1,1,TRUE,0)</f>
        <v>1</v>
      </c>
      <c r="S265" s="64">
        <f>IF(AND(G265=1,R265=1),0,R265)</f>
        <v>0</v>
      </c>
      <c r="T265" s="24" t="s">
        <v>1640</v>
      </c>
      <c r="U265" s="49">
        <f>SUBSTITUTE(T265,".",",")*1</f>
        <v>6.7495755851268699E-2</v>
      </c>
      <c r="V265" s="54">
        <f>IF(U265&gt;=0.1, 1, 0)</f>
        <v>0</v>
      </c>
      <c r="W265" s="25">
        <f>IF(U265&gt;=0.2, 1, 0)</f>
        <v>0</v>
      </c>
      <c r="X265" s="25">
        <f>IF(U265&gt;=0.3, 1, 0)</f>
        <v>0</v>
      </c>
      <c r="Y265" s="25">
        <f>IF(U265&gt;=0.4, 1, 0)</f>
        <v>0</v>
      </c>
      <c r="Z265" s="25">
        <f>IF(U265&gt;=0.5, 1, 0)</f>
        <v>0</v>
      </c>
      <c r="AA265" s="25">
        <f>IF(U265&gt;=0.6, 1, 0)</f>
        <v>0</v>
      </c>
      <c r="AB265" s="25">
        <f>IF(U265&gt;=0.7, 1, 0)</f>
        <v>0</v>
      </c>
      <c r="AC265" s="25">
        <f>IF(U265&gt;=0.8, 1, 0)</f>
        <v>0</v>
      </c>
      <c r="AD265" s="55">
        <f>IF(U265&gt;=0.9, 1, 0)</f>
        <v>0</v>
      </c>
    </row>
    <row r="266" spans="1:30" ht="20" customHeight="1" x14ac:dyDescent="0.2">
      <c r="A266" s="20" t="s">
        <v>156</v>
      </c>
      <c r="B266" s="33" t="str">
        <f>SUBSTITUTE(A266,"/Users/timomiessen/Desktop/imagesdk/blackmen1/","Image_")</f>
        <v>Image_BM_232.jpg</v>
      </c>
      <c r="C266" s="63" t="s">
        <v>4</v>
      </c>
      <c r="D266" s="22" t="s">
        <v>2973</v>
      </c>
      <c r="E266" s="23">
        <v>0</v>
      </c>
      <c r="F266" s="23">
        <v>0</v>
      </c>
      <c r="G266" s="23">
        <v>1</v>
      </c>
      <c r="H266" s="23">
        <v>0</v>
      </c>
      <c r="I266" s="23">
        <v>0</v>
      </c>
      <c r="J266" s="23">
        <v>0</v>
      </c>
      <c r="K266" s="23">
        <v>1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 cm="1">
        <f t="array" ref="R266">_xlfn.IFS(H266=1,1,K266=1,1,L266=1,1,M266=1,1,N266=1,1,P266=1,1,TRUE,0)</f>
        <v>1</v>
      </c>
      <c r="S266" s="64">
        <f>IF(AND(G266=1,R266=1),0,R266)</f>
        <v>0</v>
      </c>
      <c r="T266" s="24" t="s">
        <v>1641</v>
      </c>
      <c r="U266" s="49">
        <f>SUBSTITUTE(T266,".",",")*1</f>
        <v>1.4778152341023001E-2</v>
      </c>
      <c r="V266" s="54">
        <f>IF(U266&gt;=0.1, 1, 0)</f>
        <v>0</v>
      </c>
      <c r="W266" s="25">
        <f>IF(U266&gt;=0.2, 1, 0)</f>
        <v>0</v>
      </c>
      <c r="X266" s="25">
        <f>IF(U266&gt;=0.3, 1, 0)</f>
        <v>0</v>
      </c>
      <c r="Y266" s="25">
        <f>IF(U266&gt;=0.4, 1, 0)</f>
        <v>0</v>
      </c>
      <c r="Z266" s="25">
        <f>IF(U266&gt;=0.5, 1, 0)</f>
        <v>0</v>
      </c>
      <c r="AA266" s="25">
        <f>IF(U266&gt;=0.6, 1, 0)</f>
        <v>0</v>
      </c>
      <c r="AB266" s="25">
        <f>IF(U266&gt;=0.7, 1, 0)</f>
        <v>0</v>
      </c>
      <c r="AC266" s="25">
        <f>IF(U266&gt;=0.8, 1, 0)</f>
        <v>0</v>
      </c>
      <c r="AD266" s="55">
        <f>IF(U266&gt;=0.9, 1, 0)</f>
        <v>0</v>
      </c>
    </row>
    <row r="267" spans="1:30" ht="20" customHeight="1" x14ac:dyDescent="0.2">
      <c r="A267" s="20" t="s">
        <v>157</v>
      </c>
      <c r="B267" s="33" t="str">
        <f>SUBSTITUTE(A267,"/Users/timomiessen/Desktop/imagesdk/blackmen1/","Image_")</f>
        <v>Image_BM_233.jpg</v>
      </c>
      <c r="C267" s="63" t="s">
        <v>4</v>
      </c>
      <c r="D267" s="22" t="s">
        <v>2973</v>
      </c>
      <c r="E267" s="23">
        <v>0</v>
      </c>
      <c r="F267" s="23">
        <v>0</v>
      </c>
      <c r="G267" s="23">
        <v>1</v>
      </c>
      <c r="H267" s="23">
        <v>0</v>
      </c>
      <c r="I267" s="23">
        <v>0</v>
      </c>
      <c r="J267" s="23">
        <v>0</v>
      </c>
      <c r="K267" s="23">
        <v>1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 cm="1">
        <f t="array" ref="R267">_xlfn.IFS(H267=1,1,K267=1,1,L267=1,1,M267=1,1,N267=1,1,P267=1,1,TRUE,0)</f>
        <v>1</v>
      </c>
      <c r="S267" s="64">
        <f>IF(AND(G267=1,R267=1),0,R267)</f>
        <v>0</v>
      </c>
      <c r="T267" s="24" t="s">
        <v>1642</v>
      </c>
      <c r="U267" s="49">
        <f>SUBSTITUTE(T267,".",",")*1</f>
        <v>0.18521203845739301</v>
      </c>
      <c r="V267" s="54">
        <f>IF(U267&gt;=0.1, 1, 0)</f>
        <v>1</v>
      </c>
      <c r="W267" s="25">
        <f>IF(U267&gt;=0.2, 1, 0)</f>
        <v>0</v>
      </c>
      <c r="X267" s="25">
        <f>IF(U267&gt;=0.3, 1, 0)</f>
        <v>0</v>
      </c>
      <c r="Y267" s="25">
        <f>IF(U267&gt;=0.4, 1, 0)</f>
        <v>0</v>
      </c>
      <c r="Z267" s="25">
        <f>IF(U267&gt;=0.5, 1, 0)</f>
        <v>0</v>
      </c>
      <c r="AA267" s="25">
        <f>IF(U267&gt;=0.6, 1, 0)</f>
        <v>0</v>
      </c>
      <c r="AB267" s="25">
        <f>IF(U267&gt;=0.7, 1, 0)</f>
        <v>0</v>
      </c>
      <c r="AC267" s="25">
        <f>IF(U267&gt;=0.8, 1, 0)</f>
        <v>0</v>
      </c>
      <c r="AD267" s="55">
        <f>IF(U267&gt;=0.9, 1, 0)</f>
        <v>0</v>
      </c>
    </row>
    <row r="268" spans="1:30" ht="20" customHeight="1" x14ac:dyDescent="0.2">
      <c r="A268" s="20" t="s">
        <v>158</v>
      </c>
      <c r="B268" s="33" t="str">
        <f>SUBSTITUTE(A268,"/Users/timomiessen/Desktop/imagesdk/blackmen1/","Image_")</f>
        <v>Image_BM_234.jpg</v>
      </c>
      <c r="C268" s="63" t="s">
        <v>4</v>
      </c>
      <c r="D268" s="22" t="s">
        <v>2973</v>
      </c>
      <c r="E268" s="23">
        <v>0</v>
      </c>
      <c r="F268" s="23">
        <v>0</v>
      </c>
      <c r="G268" s="23">
        <v>1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 cm="1">
        <f t="array" ref="R268">_xlfn.IFS(H268=1,1,K268=1,1,L268=1,1,M268=1,1,N268=1,1,P268=1,1,TRUE,0)</f>
        <v>0</v>
      </c>
      <c r="S268" s="64">
        <f>IF(AND(G268=1,R268=1),0,R268)</f>
        <v>0</v>
      </c>
      <c r="T268" s="24" t="s">
        <v>1643</v>
      </c>
      <c r="U268" s="49">
        <f>SUBSTITUTE(T268,".",",")*1</f>
        <v>1.42719289287924E-2</v>
      </c>
      <c r="V268" s="54">
        <f>IF(U268&gt;=0.1, 1, 0)</f>
        <v>0</v>
      </c>
      <c r="W268" s="25">
        <f>IF(U268&gt;=0.2, 1, 0)</f>
        <v>0</v>
      </c>
      <c r="X268" s="25">
        <f>IF(U268&gt;=0.3, 1, 0)</f>
        <v>0</v>
      </c>
      <c r="Y268" s="25">
        <f>IF(U268&gt;=0.4, 1, 0)</f>
        <v>0</v>
      </c>
      <c r="Z268" s="25">
        <f>IF(U268&gt;=0.5, 1, 0)</f>
        <v>0</v>
      </c>
      <c r="AA268" s="25">
        <f>IF(U268&gt;=0.6, 1, 0)</f>
        <v>0</v>
      </c>
      <c r="AB268" s="25">
        <f>IF(U268&gt;=0.7, 1, 0)</f>
        <v>0</v>
      </c>
      <c r="AC268" s="25">
        <f>IF(U268&gt;=0.8, 1, 0)</f>
        <v>0</v>
      </c>
      <c r="AD268" s="55">
        <f>IF(U268&gt;=0.9, 1, 0)</f>
        <v>0</v>
      </c>
    </row>
    <row r="269" spans="1:30" ht="20" customHeight="1" x14ac:dyDescent="0.2">
      <c r="A269" s="20" t="s">
        <v>159</v>
      </c>
      <c r="B269" s="33" t="str">
        <f>SUBSTITUTE(A269,"/Users/timomiessen/Desktop/imagesdk/blackmen1/","Image_")</f>
        <v>Image_BM_235.jpg</v>
      </c>
      <c r="C269" s="63" t="s">
        <v>4</v>
      </c>
      <c r="D269" s="22" t="s">
        <v>2973</v>
      </c>
      <c r="E269" s="23">
        <v>0</v>
      </c>
      <c r="F269" s="23">
        <v>0</v>
      </c>
      <c r="G269" s="23">
        <v>1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 cm="1">
        <f t="array" ref="R269">_xlfn.IFS(H269=1,1,K269=1,1,L269=1,1,M269=1,1,N269=1,1,P269=1,1,TRUE,0)</f>
        <v>0</v>
      </c>
      <c r="S269" s="64">
        <f>IF(AND(G269=1,R269=1),0,R269)</f>
        <v>0</v>
      </c>
      <c r="T269" s="24" t="s">
        <v>1644</v>
      </c>
      <c r="U269" s="49">
        <f>SUBSTITUTE(T269,".",",")*1</f>
        <v>2.3508326150476901E-2</v>
      </c>
      <c r="V269" s="54">
        <f>IF(U269&gt;=0.1, 1, 0)</f>
        <v>0</v>
      </c>
      <c r="W269" s="25">
        <f>IF(U269&gt;=0.2, 1, 0)</f>
        <v>0</v>
      </c>
      <c r="X269" s="25">
        <f>IF(U269&gt;=0.3, 1, 0)</f>
        <v>0</v>
      </c>
      <c r="Y269" s="25">
        <f>IF(U269&gt;=0.4, 1, 0)</f>
        <v>0</v>
      </c>
      <c r="Z269" s="25">
        <f>IF(U269&gt;=0.5, 1, 0)</f>
        <v>0</v>
      </c>
      <c r="AA269" s="25">
        <f>IF(U269&gt;=0.6, 1, 0)</f>
        <v>0</v>
      </c>
      <c r="AB269" s="25">
        <f>IF(U269&gt;=0.7, 1, 0)</f>
        <v>0</v>
      </c>
      <c r="AC269" s="25">
        <f>IF(U269&gt;=0.8, 1, 0)</f>
        <v>0</v>
      </c>
      <c r="AD269" s="55">
        <f>IF(U269&gt;=0.9, 1, 0)</f>
        <v>0</v>
      </c>
    </row>
    <row r="270" spans="1:30" ht="20" customHeight="1" x14ac:dyDescent="0.2">
      <c r="A270" s="20" t="s">
        <v>160</v>
      </c>
      <c r="B270" s="33" t="str">
        <f>SUBSTITUTE(A270,"/Users/timomiessen/Desktop/imagesdk/blackmen1/","Image_")</f>
        <v>Image_BM_236.jpg</v>
      </c>
      <c r="C270" s="63" t="s">
        <v>4</v>
      </c>
      <c r="D270" s="22" t="s">
        <v>2973</v>
      </c>
      <c r="E270" s="23">
        <v>0</v>
      </c>
      <c r="F270" s="23">
        <v>0</v>
      </c>
      <c r="G270" s="23">
        <v>1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 cm="1">
        <f t="array" ref="R270">_xlfn.IFS(H270=1,1,K270=1,1,L270=1,1,M270=1,1,N270=1,1,P270=1,1,TRUE,0)</f>
        <v>0</v>
      </c>
      <c r="S270" s="64">
        <f>IF(AND(G270=1,R270=1),0,R270)</f>
        <v>0</v>
      </c>
      <c r="T270" s="24" t="s">
        <v>1645</v>
      </c>
      <c r="U270" s="49">
        <f>SUBSTITUTE(T270,".",",")*1</f>
        <v>2.7277083601802501E-2</v>
      </c>
      <c r="V270" s="54">
        <f>IF(U270&gt;=0.1, 1, 0)</f>
        <v>0</v>
      </c>
      <c r="W270" s="25">
        <f>IF(U270&gt;=0.2, 1, 0)</f>
        <v>0</v>
      </c>
      <c r="X270" s="25">
        <f>IF(U270&gt;=0.3, 1, 0)</f>
        <v>0</v>
      </c>
      <c r="Y270" s="25">
        <f>IF(U270&gt;=0.4, 1, 0)</f>
        <v>0</v>
      </c>
      <c r="Z270" s="25">
        <f>IF(U270&gt;=0.5, 1, 0)</f>
        <v>0</v>
      </c>
      <c r="AA270" s="25">
        <f>IF(U270&gt;=0.6, 1, 0)</f>
        <v>0</v>
      </c>
      <c r="AB270" s="25">
        <f>IF(U270&gt;=0.7, 1, 0)</f>
        <v>0</v>
      </c>
      <c r="AC270" s="25">
        <f>IF(U270&gt;=0.8, 1, 0)</f>
        <v>0</v>
      </c>
      <c r="AD270" s="55">
        <f>IF(U270&gt;=0.9, 1, 0)</f>
        <v>0</v>
      </c>
    </row>
    <row r="271" spans="1:30" ht="20" customHeight="1" x14ac:dyDescent="0.2">
      <c r="A271" s="20" t="s">
        <v>161</v>
      </c>
      <c r="B271" s="33" t="str">
        <f>SUBSTITUTE(A271,"/Users/timomiessen/Desktop/imagesdk/blackmen1/","Image_")</f>
        <v>Image_BM_237.jpg</v>
      </c>
      <c r="C271" s="63" t="s">
        <v>4</v>
      </c>
      <c r="D271" s="22" t="s">
        <v>2973</v>
      </c>
      <c r="E271" s="23">
        <v>0</v>
      </c>
      <c r="F271" s="23">
        <v>0</v>
      </c>
      <c r="G271" s="23">
        <v>1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 cm="1">
        <f t="array" ref="R271">_xlfn.IFS(H271=1,1,K271=1,1,L271=1,1,M271=1,1,N271=1,1,P271=1,1,TRUE,0)</f>
        <v>0</v>
      </c>
      <c r="S271" s="64">
        <f>IF(AND(G271=1,R271=1),0,R271)</f>
        <v>0</v>
      </c>
      <c r="T271" s="24" t="s">
        <v>1646</v>
      </c>
      <c r="U271" s="49">
        <f>SUBSTITUTE(T271,".",",")*1</f>
        <v>6.1454812530428102E-3</v>
      </c>
      <c r="V271" s="54">
        <f>IF(U271&gt;=0.1, 1, 0)</f>
        <v>0</v>
      </c>
      <c r="W271" s="25">
        <f>IF(U271&gt;=0.2, 1, 0)</f>
        <v>0</v>
      </c>
      <c r="X271" s="25">
        <f>IF(U271&gt;=0.3, 1, 0)</f>
        <v>0</v>
      </c>
      <c r="Y271" s="25">
        <f>IF(U271&gt;=0.4, 1, 0)</f>
        <v>0</v>
      </c>
      <c r="Z271" s="25">
        <f>IF(U271&gt;=0.5, 1, 0)</f>
        <v>0</v>
      </c>
      <c r="AA271" s="25">
        <f>IF(U271&gt;=0.6, 1, 0)</f>
        <v>0</v>
      </c>
      <c r="AB271" s="25">
        <f>IF(U271&gt;=0.7, 1, 0)</f>
        <v>0</v>
      </c>
      <c r="AC271" s="25">
        <f>IF(U271&gt;=0.8, 1, 0)</f>
        <v>0</v>
      </c>
      <c r="AD271" s="55">
        <f>IF(U271&gt;=0.9, 1, 0)</f>
        <v>0</v>
      </c>
    </row>
    <row r="272" spans="1:30" ht="20" customHeight="1" x14ac:dyDescent="0.2">
      <c r="A272" s="20" t="s">
        <v>162</v>
      </c>
      <c r="B272" s="33" t="str">
        <f>SUBSTITUTE(A272,"/Users/timomiessen/Desktop/imagesdk/blackmen1/","Image_")</f>
        <v>Image_BM_238.jpg</v>
      </c>
      <c r="C272" s="63" t="s">
        <v>4</v>
      </c>
      <c r="D272" s="22" t="s">
        <v>2973</v>
      </c>
      <c r="E272" s="23">
        <v>0</v>
      </c>
      <c r="F272" s="23">
        <v>0</v>
      </c>
      <c r="G272" s="23">
        <v>1</v>
      </c>
      <c r="H272" s="23">
        <v>0</v>
      </c>
      <c r="I272" s="23">
        <v>0</v>
      </c>
      <c r="J272" s="23">
        <v>0</v>
      </c>
      <c r="K272" s="23">
        <v>1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 cm="1">
        <f t="array" ref="R272">_xlfn.IFS(H272=1,1,K272=1,1,L272=1,1,M272=1,1,N272=1,1,P272=1,1,TRUE,0)</f>
        <v>1</v>
      </c>
      <c r="S272" s="64">
        <f>IF(AND(G272=1,R272=1),0,R272)</f>
        <v>0</v>
      </c>
      <c r="T272" s="24" t="s">
        <v>1647</v>
      </c>
      <c r="U272" s="49">
        <f>SUBSTITUTE(T272,".",",")*1</f>
        <v>1.82839939370751E-2</v>
      </c>
      <c r="V272" s="54">
        <f>IF(U272&gt;=0.1, 1, 0)</f>
        <v>0</v>
      </c>
      <c r="W272" s="25">
        <f>IF(U272&gt;=0.2, 1, 0)</f>
        <v>0</v>
      </c>
      <c r="X272" s="25">
        <f>IF(U272&gt;=0.3, 1, 0)</f>
        <v>0</v>
      </c>
      <c r="Y272" s="25">
        <f>IF(U272&gt;=0.4, 1, 0)</f>
        <v>0</v>
      </c>
      <c r="Z272" s="25">
        <f>IF(U272&gt;=0.5, 1, 0)</f>
        <v>0</v>
      </c>
      <c r="AA272" s="25">
        <f>IF(U272&gt;=0.6, 1, 0)</f>
        <v>0</v>
      </c>
      <c r="AB272" s="25">
        <f>IF(U272&gt;=0.7, 1, 0)</f>
        <v>0</v>
      </c>
      <c r="AC272" s="25">
        <f>IF(U272&gt;=0.8, 1, 0)</f>
        <v>0</v>
      </c>
      <c r="AD272" s="55">
        <f>IF(U272&gt;=0.9, 1, 0)</f>
        <v>0</v>
      </c>
    </row>
    <row r="273" spans="1:30" ht="20" customHeight="1" x14ac:dyDescent="0.2">
      <c r="A273" s="20" t="s">
        <v>163</v>
      </c>
      <c r="B273" s="33" t="str">
        <f>SUBSTITUTE(A273,"/Users/timomiessen/Desktop/imagesdk/blackmen1/","Image_")</f>
        <v>Image_BM_239.jpg</v>
      </c>
      <c r="C273" s="63" t="s">
        <v>4</v>
      </c>
      <c r="D273" s="22" t="s">
        <v>2973</v>
      </c>
      <c r="E273" s="23">
        <v>0</v>
      </c>
      <c r="F273" s="23">
        <v>0</v>
      </c>
      <c r="G273" s="23">
        <v>1</v>
      </c>
      <c r="H273" s="23">
        <v>0</v>
      </c>
      <c r="I273" s="23">
        <v>0</v>
      </c>
      <c r="J273" s="23">
        <v>0</v>
      </c>
      <c r="K273" s="23">
        <v>1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 cm="1">
        <f t="array" ref="R273">_xlfn.IFS(H273=1,1,K273=1,1,L273=1,1,M273=1,1,N273=1,1,P273=1,1,TRUE,0)</f>
        <v>1</v>
      </c>
      <c r="S273" s="64">
        <f>IF(AND(G273=1,R273=1),0,R273)</f>
        <v>0</v>
      </c>
      <c r="T273" s="24" t="s">
        <v>1648</v>
      </c>
      <c r="U273" s="49">
        <f>SUBSTITUTE(T273,".",",")*1</f>
        <v>8.2312130369246006E-2</v>
      </c>
      <c r="V273" s="54">
        <f>IF(U273&gt;=0.1, 1, 0)</f>
        <v>0</v>
      </c>
      <c r="W273" s="25">
        <f>IF(U273&gt;=0.2, 1, 0)</f>
        <v>0</v>
      </c>
      <c r="X273" s="25">
        <f>IF(U273&gt;=0.3, 1, 0)</f>
        <v>0</v>
      </c>
      <c r="Y273" s="25">
        <f>IF(U273&gt;=0.4, 1, 0)</f>
        <v>0</v>
      </c>
      <c r="Z273" s="25">
        <f>IF(U273&gt;=0.5, 1, 0)</f>
        <v>0</v>
      </c>
      <c r="AA273" s="25">
        <f>IF(U273&gt;=0.6, 1, 0)</f>
        <v>0</v>
      </c>
      <c r="AB273" s="25">
        <f>IF(U273&gt;=0.7, 1, 0)</f>
        <v>0</v>
      </c>
      <c r="AC273" s="25">
        <f>IF(U273&gt;=0.8, 1, 0)</f>
        <v>0</v>
      </c>
      <c r="AD273" s="55">
        <f>IF(U273&gt;=0.9, 1, 0)</f>
        <v>0</v>
      </c>
    </row>
    <row r="274" spans="1:30" ht="20" customHeight="1" x14ac:dyDescent="0.2">
      <c r="A274" s="20" t="s">
        <v>164</v>
      </c>
      <c r="B274" s="33" t="str">
        <f>SUBSTITUTE(A274,"/Users/timomiessen/Desktop/imagesdk/blackmen1/","Image_")</f>
        <v>Image_BM_24.jpg</v>
      </c>
      <c r="C274" s="63" t="s">
        <v>4</v>
      </c>
      <c r="D274" s="22" t="s">
        <v>2973</v>
      </c>
      <c r="E274" s="23">
        <v>1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 cm="1">
        <f t="array" ref="R274">_xlfn.IFS(H274=1,1,K274=1,1,L274=1,1,M274=1,1,N274=1,1,P274=1,1,TRUE,0)</f>
        <v>0</v>
      </c>
      <c r="S274" s="64">
        <f>IF(AND(G274=1,R274=1),0,R274)</f>
        <v>0</v>
      </c>
      <c r="T274" s="24" t="s">
        <v>1649</v>
      </c>
      <c r="U274" s="49">
        <f>SUBSTITUTE(T274,".",",")*1</f>
        <v>5.6454140576533904E-3</v>
      </c>
      <c r="V274" s="54">
        <f>IF(U274&gt;=0.1, 1, 0)</f>
        <v>0</v>
      </c>
      <c r="W274" s="25">
        <f>IF(U274&gt;=0.2, 1, 0)</f>
        <v>0</v>
      </c>
      <c r="X274" s="25">
        <f>IF(U274&gt;=0.3, 1, 0)</f>
        <v>0</v>
      </c>
      <c r="Y274" s="25">
        <f>IF(U274&gt;=0.4, 1, 0)</f>
        <v>0</v>
      </c>
      <c r="Z274" s="25">
        <f>IF(U274&gt;=0.5, 1, 0)</f>
        <v>0</v>
      </c>
      <c r="AA274" s="25">
        <f>IF(U274&gt;=0.6, 1, 0)</f>
        <v>0</v>
      </c>
      <c r="AB274" s="25">
        <f>IF(U274&gt;=0.7, 1, 0)</f>
        <v>0</v>
      </c>
      <c r="AC274" s="25">
        <f>IF(U274&gt;=0.8, 1, 0)</f>
        <v>0</v>
      </c>
      <c r="AD274" s="55">
        <f>IF(U274&gt;=0.9, 1, 0)</f>
        <v>0</v>
      </c>
    </row>
    <row r="275" spans="1:30" ht="20" customHeight="1" x14ac:dyDescent="0.2">
      <c r="A275" s="20" t="s">
        <v>165</v>
      </c>
      <c r="B275" s="33" t="str">
        <f>SUBSTITUTE(A275,"/Users/timomiessen/Desktop/imagesdk/blackmen1/","Image_")</f>
        <v>Image_BM_240.jpg</v>
      </c>
      <c r="C275" s="63" t="s">
        <v>4</v>
      </c>
      <c r="D275" s="22" t="s">
        <v>2973</v>
      </c>
      <c r="E275" s="23">
        <v>0</v>
      </c>
      <c r="F275" s="23">
        <v>0</v>
      </c>
      <c r="G275" s="23">
        <v>1</v>
      </c>
      <c r="H275" s="23">
        <v>0</v>
      </c>
      <c r="I275" s="23">
        <v>0</v>
      </c>
      <c r="J275" s="23">
        <v>0</v>
      </c>
      <c r="K275" s="23">
        <v>1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 cm="1">
        <f t="array" ref="R275">_xlfn.IFS(H275=1,1,K275=1,1,L275=1,1,M275=1,1,N275=1,1,P275=1,1,TRUE,0)</f>
        <v>1</v>
      </c>
      <c r="S275" s="64">
        <f>IF(AND(G275=1,R275=1),0,R275)</f>
        <v>0</v>
      </c>
      <c r="T275" s="24" t="s">
        <v>1650</v>
      </c>
      <c r="U275" s="49">
        <f>SUBSTITUTE(T275,".",",")*1</f>
        <v>4.6046896837651702E-2</v>
      </c>
      <c r="V275" s="54">
        <f>IF(U275&gt;=0.1, 1, 0)</f>
        <v>0</v>
      </c>
      <c r="W275" s="25">
        <f>IF(U275&gt;=0.2, 1, 0)</f>
        <v>0</v>
      </c>
      <c r="X275" s="25">
        <f>IF(U275&gt;=0.3, 1, 0)</f>
        <v>0</v>
      </c>
      <c r="Y275" s="25">
        <f>IF(U275&gt;=0.4, 1, 0)</f>
        <v>0</v>
      </c>
      <c r="Z275" s="25">
        <f>IF(U275&gt;=0.5, 1, 0)</f>
        <v>0</v>
      </c>
      <c r="AA275" s="25">
        <f>IF(U275&gt;=0.6, 1, 0)</f>
        <v>0</v>
      </c>
      <c r="AB275" s="25">
        <f>IF(U275&gt;=0.7, 1, 0)</f>
        <v>0</v>
      </c>
      <c r="AC275" s="25">
        <f>IF(U275&gt;=0.8, 1, 0)</f>
        <v>0</v>
      </c>
      <c r="AD275" s="55">
        <f>IF(U275&gt;=0.9, 1, 0)</f>
        <v>0</v>
      </c>
    </row>
    <row r="276" spans="1:30" ht="20" customHeight="1" x14ac:dyDescent="0.2">
      <c r="A276" s="20" t="s">
        <v>166</v>
      </c>
      <c r="B276" s="33" t="str">
        <f>SUBSTITUTE(A276,"/Users/timomiessen/Desktop/imagesdk/blackmen1/","Image_")</f>
        <v>Image_BM_241.jpg</v>
      </c>
      <c r="C276" s="63" t="s">
        <v>4</v>
      </c>
      <c r="D276" s="22" t="s">
        <v>2973</v>
      </c>
      <c r="E276" s="23">
        <v>0</v>
      </c>
      <c r="F276" s="23">
        <v>0</v>
      </c>
      <c r="G276" s="23">
        <v>1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 cm="1">
        <f t="array" ref="R276">_xlfn.IFS(H276=1,1,K276=1,1,L276=1,1,M276=1,1,N276=1,1,P276=1,1,TRUE,0)</f>
        <v>0</v>
      </c>
      <c r="S276" s="64">
        <f>IF(AND(G276=1,R276=1),0,R276)</f>
        <v>0</v>
      </c>
      <c r="T276" s="24" t="s">
        <v>1651</v>
      </c>
      <c r="U276" s="49">
        <f>SUBSTITUTE(T276,".",",")*1</f>
        <v>0.18579272925853699</v>
      </c>
      <c r="V276" s="54">
        <f>IF(U276&gt;=0.1, 1, 0)</f>
        <v>1</v>
      </c>
      <c r="W276" s="25">
        <f>IF(U276&gt;=0.2, 1, 0)</f>
        <v>0</v>
      </c>
      <c r="X276" s="25">
        <f>IF(U276&gt;=0.3, 1, 0)</f>
        <v>0</v>
      </c>
      <c r="Y276" s="25">
        <f>IF(U276&gt;=0.4, 1, 0)</f>
        <v>0</v>
      </c>
      <c r="Z276" s="25">
        <f>IF(U276&gt;=0.5, 1, 0)</f>
        <v>0</v>
      </c>
      <c r="AA276" s="25">
        <f>IF(U276&gt;=0.6, 1, 0)</f>
        <v>0</v>
      </c>
      <c r="AB276" s="25">
        <f>IF(U276&gt;=0.7, 1, 0)</f>
        <v>0</v>
      </c>
      <c r="AC276" s="25">
        <f>IF(U276&gt;=0.8, 1, 0)</f>
        <v>0</v>
      </c>
      <c r="AD276" s="55">
        <f>IF(U276&gt;=0.9, 1, 0)</f>
        <v>0</v>
      </c>
    </row>
    <row r="277" spans="1:30" ht="20" customHeight="1" x14ac:dyDescent="0.2">
      <c r="A277" s="20" t="s">
        <v>167</v>
      </c>
      <c r="B277" s="33" t="str">
        <f>SUBSTITUTE(A277,"/Users/timomiessen/Desktop/imagesdk/blackmen1/","Image_")</f>
        <v>Image_BM_242.jpg</v>
      </c>
      <c r="C277" s="63" t="s">
        <v>4</v>
      </c>
      <c r="D277" s="22" t="s">
        <v>2973</v>
      </c>
      <c r="E277" s="23">
        <v>0</v>
      </c>
      <c r="F277" s="23">
        <v>0</v>
      </c>
      <c r="G277" s="23">
        <v>1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 cm="1">
        <f t="array" ref="R277">_xlfn.IFS(H277=1,1,K277=1,1,L277=1,1,M277=1,1,N277=1,1,P277=1,1,TRUE,0)</f>
        <v>0</v>
      </c>
      <c r="S277" s="64">
        <f>IF(AND(G277=1,R277=1),0,R277)</f>
        <v>0</v>
      </c>
      <c r="T277" s="24" t="s">
        <v>1652</v>
      </c>
      <c r="U277" s="49">
        <f>SUBSTITUTE(T277,".",",")*1</f>
        <v>0.12446529790759001</v>
      </c>
      <c r="V277" s="54">
        <f>IF(U277&gt;=0.1, 1, 0)</f>
        <v>1</v>
      </c>
      <c r="W277" s="25">
        <f>IF(U277&gt;=0.2, 1, 0)</f>
        <v>0</v>
      </c>
      <c r="X277" s="25">
        <f>IF(U277&gt;=0.3, 1, 0)</f>
        <v>0</v>
      </c>
      <c r="Y277" s="25">
        <f>IF(U277&gt;=0.4, 1, 0)</f>
        <v>0</v>
      </c>
      <c r="Z277" s="25">
        <f>IF(U277&gt;=0.5, 1, 0)</f>
        <v>0</v>
      </c>
      <c r="AA277" s="25">
        <f>IF(U277&gt;=0.6, 1, 0)</f>
        <v>0</v>
      </c>
      <c r="AB277" s="25">
        <f>IF(U277&gt;=0.7, 1, 0)</f>
        <v>0</v>
      </c>
      <c r="AC277" s="25">
        <f>IF(U277&gt;=0.8, 1, 0)</f>
        <v>0</v>
      </c>
      <c r="AD277" s="55">
        <f>IF(U277&gt;=0.9, 1, 0)</f>
        <v>0</v>
      </c>
    </row>
    <row r="278" spans="1:30" ht="20" customHeight="1" x14ac:dyDescent="0.2">
      <c r="A278" s="20" t="s">
        <v>168</v>
      </c>
      <c r="B278" s="33" t="str">
        <f>SUBSTITUTE(A278,"/Users/timomiessen/Desktop/imagesdk/blackmen1/","Image_")</f>
        <v>Image_BM_243.jpg</v>
      </c>
      <c r="C278" s="63" t="s">
        <v>4</v>
      </c>
      <c r="D278" s="22" t="s">
        <v>2973</v>
      </c>
      <c r="E278" s="23">
        <v>0</v>
      </c>
      <c r="F278" s="23">
        <v>0</v>
      </c>
      <c r="G278" s="23">
        <v>1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 cm="1">
        <f t="array" ref="R278">_xlfn.IFS(H278=1,1,K278=1,1,L278=1,1,M278=1,1,N278=1,1,P278=1,1,TRUE,0)</f>
        <v>0</v>
      </c>
      <c r="S278" s="64">
        <f>IF(AND(G278=1,R278=1),0,R278)</f>
        <v>0</v>
      </c>
      <c r="T278" s="24" t="s">
        <v>1653</v>
      </c>
      <c r="U278" s="49">
        <f>SUBSTITUTE(T278,".",",")*1</f>
        <v>0.42677563428878701</v>
      </c>
      <c r="V278" s="54">
        <f>IF(U278&gt;=0.1, 1, 0)</f>
        <v>1</v>
      </c>
      <c r="W278" s="25">
        <f>IF(U278&gt;=0.2, 1, 0)</f>
        <v>1</v>
      </c>
      <c r="X278" s="25">
        <f>IF(U278&gt;=0.3, 1, 0)</f>
        <v>1</v>
      </c>
      <c r="Y278" s="25">
        <f>IF(U278&gt;=0.4, 1, 0)</f>
        <v>1</v>
      </c>
      <c r="Z278" s="25">
        <f>IF(U278&gt;=0.5, 1, 0)</f>
        <v>0</v>
      </c>
      <c r="AA278" s="25">
        <f>IF(U278&gt;=0.6, 1, 0)</f>
        <v>0</v>
      </c>
      <c r="AB278" s="25">
        <f>IF(U278&gt;=0.7, 1, 0)</f>
        <v>0</v>
      </c>
      <c r="AC278" s="25">
        <f>IF(U278&gt;=0.8, 1, 0)</f>
        <v>0</v>
      </c>
      <c r="AD278" s="55">
        <f>IF(U278&gt;=0.9, 1, 0)</f>
        <v>0</v>
      </c>
    </row>
    <row r="279" spans="1:30" ht="20" customHeight="1" x14ac:dyDescent="0.2">
      <c r="A279" s="20" t="s">
        <v>169</v>
      </c>
      <c r="B279" s="33" t="str">
        <f>SUBSTITUTE(A279,"/Users/timomiessen/Desktop/imagesdk/blackmen1/","Image_")</f>
        <v>Image_BM_244.jpg</v>
      </c>
      <c r="C279" s="63" t="s">
        <v>4</v>
      </c>
      <c r="D279" s="22" t="s">
        <v>2973</v>
      </c>
      <c r="E279" s="23">
        <v>0</v>
      </c>
      <c r="F279" s="23">
        <v>0</v>
      </c>
      <c r="G279" s="23">
        <v>1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 cm="1">
        <f t="array" ref="R279">_xlfn.IFS(H279=1,1,K279=1,1,L279=1,1,M279=1,1,N279=1,1,P279=1,1,TRUE,0)</f>
        <v>0</v>
      </c>
      <c r="S279" s="64">
        <f>IF(AND(G279=1,R279=1),0,R279)</f>
        <v>0</v>
      </c>
      <c r="T279" s="24" t="s">
        <v>1654</v>
      </c>
      <c r="U279" s="49">
        <f>SUBSTITUTE(T279,".",",")*1</f>
        <v>3.2347010448574999E-2</v>
      </c>
      <c r="V279" s="54">
        <f>IF(U279&gt;=0.1, 1, 0)</f>
        <v>0</v>
      </c>
      <c r="W279" s="25">
        <f>IF(U279&gt;=0.2, 1, 0)</f>
        <v>0</v>
      </c>
      <c r="X279" s="25">
        <f>IF(U279&gt;=0.3, 1, 0)</f>
        <v>0</v>
      </c>
      <c r="Y279" s="25">
        <f>IF(U279&gt;=0.4, 1, 0)</f>
        <v>0</v>
      </c>
      <c r="Z279" s="25">
        <f>IF(U279&gt;=0.5, 1, 0)</f>
        <v>0</v>
      </c>
      <c r="AA279" s="25">
        <f>IF(U279&gt;=0.6, 1, 0)</f>
        <v>0</v>
      </c>
      <c r="AB279" s="25">
        <f>IF(U279&gt;=0.7, 1, 0)</f>
        <v>0</v>
      </c>
      <c r="AC279" s="25">
        <f>IF(U279&gt;=0.8, 1, 0)</f>
        <v>0</v>
      </c>
      <c r="AD279" s="55">
        <f>IF(U279&gt;=0.9, 1, 0)</f>
        <v>0</v>
      </c>
    </row>
    <row r="280" spans="1:30" ht="20" customHeight="1" x14ac:dyDescent="0.2">
      <c r="A280" s="20" t="s">
        <v>170</v>
      </c>
      <c r="B280" s="33" t="str">
        <f>SUBSTITUTE(A280,"/Users/timomiessen/Desktop/imagesdk/blackmen1/","Image_")</f>
        <v>Image_BM_245.jpg</v>
      </c>
      <c r="C280" s="63" t="s">
        <v>4</v>
      </c>
      <c r="D280" s="22" t="s">
        <v>2973</v>
      </c>
      <c r="E280" s="23">
        <v>0</v>
      </c>
      <c r="F280" s="23">
        <v>0</v>
      </c>
      <c r="G280" s="23">
        <v>1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 cm="1">
        <f t="array" ref="R280">_xlfn.IFS(H280=1,1,K280=1,1,L280=1,1,M280=1,1,N280=1,1,P280=1,1,TRUE,0)</f>
        <v>0</v>
      </c>
      <c r="S280" s="64">
        <f>IF(AND(G280=1,R280=1),0,R280)</f>
        <v>0</v>
      </c>
      <c r="T280" s="24" t="s">
        <v>1655</v>
      </c>
      <c r="U280" s="49">
        <f>SUBSTITUTE(T280,".",",")*1</f>
        <v>0.134163863956928</v>
      </c>
      <c r="V280" s="54">
        <f>IF(U280&gt;=0.1, 1, 0)</f>
        <v>1</v>
      </c>
      <c r="W280" s="25">
        <f>IF(U280&gt;=0.2, 1, 0)</f>
        <v>0</v>
      </c>
      <c r="X280" s="25">
        <f>IF(U280&gt;=0.3, 1, 0)</f>
        <v>0</v>
      </c>
      <c r="Y280" s="25">
        <f>IF(U280&gt;=0.4, 1, 0)</f>
        <v>0</v>
      </c>
      <c r="Z280" s="25">
        <f>IF(U280&gt;=0.5, 1, 0)</f>
        <v>0</v>
      </c>
      <c r="AA280" s="25">
        <f>IF(U280&gt;=0.6, 1, 0)</f>
        <v>0</v>
      </c>
      <c r="AB280" s="25">
        <f>IF(U280&gt;=0.7, 1, 0)</f>
        <v>0</v>
      </c>
      <c r="AC280" s="25">
        <f>IF(U280&gt;=0.8, 1, 0)</f>
        <v>0</v>
      </c>
      <c r="AD280" s="55">
        <f>IF(U280&gt;=0.9, 1, 0)</f>
        <v>0</v>
      </c>
    </row>
    <row r="281" spans="1:30" ht="20" customHeight="1" x14ac:dyDescent="0.2">
      <c r="A281" s="20" t="s">
        <v>171</v>
      </c>
      <c r="B281" s="33" t="str">
        <f>SUBSTITUTE(A281,"/Users/timomiessen/Desktop/imagesdk/blackmen1/","Image_")</f>
        <v>Image_BM_246.jpg</v>
      </c>
      <c r="C281" s="63" t="s">
        <v>4</v>
      </c>
      <c r="D281" s="22" t="s">
        <v>2973</v>
      </c>
      <c r="E281" s="23">
        <v>0</v>
      </c>
      <c r="F281" s="23">
        <v>0</v>
      </c>
      <c r="G281" s="23">
        <v>1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 cm="1">
        <f t="array" ref="R281">_xlfn.IFS(H281=1,1,K281=1,1,L281=1,1,M281=1,1,N281=1,1,P281=1,1,TRUE,0)</f>
        <v>0</v>
      </c>
      <c r="S281" s="64">
        <f>IF(AND(G281=1,R281=1),0,R281)</f>
        <v>0</v>
      </c>
      <c r="T281" s="24" t="s">
        <v>1656</v>
      </c>
      <c r="U281" s="49">
        <f>SUBSTITUTE(T281,".",",")*1</f>
        <v>5.4108703508973101E-2</v>
      </c>
      <c r="V281" s="54">
        <f>IF(U281&gt;=0.1, 1, 0)</f>
        <v>0</v>
      </c>
      <c r="W281" s="25">
        <f>IF(U281&gt;=0.2, 1, 0)</f>
        <v>0</v>
      </c>
      <c r="X281" s="25">
        <f>IF(U281&gt;=0.3, 1, 0)</f>
        <v>0</v>
      </c>
      <c r="Y281" s="25">
        <f>IF(U281&gt;=0.4, 1, 0)</f>
        <v>0</v>
      </c>
      <c r="Z281" s="25">
        <f>IF(U281&gt;=0.5, 1, 0)</f>
        <v>0</v>
      </c>
      <c r="AA281" s="25">
        <f>IF(U281&gt;=0.6, 1, 0)</f>
        <v>0</v>
      </c>
      <c r="AB281" s="25">
        <f>IF(U281&gt;=0.7, 1, 0)</f>
        <v>0</v>
      </c>
      <c r="AC281" s="25">
        <f>IF(U281&gt;=0.8, 1, 0)</f>
        <v>0</v>
      </c>
      <c r="AD281" s="55">
        <f>IF(U281&gt;=0.9, 1, 0)</f>
        <v>0</v>
      </c>
    </row>
    <row r="282" spans="1:30" ht="20" customHeight="1" x14ac:dyDescent="0.2">
      <c r="A282" s="20" t="s">
        <v>175</v>
      </c>
      <c r="B282" s="33" t="str">
        <f>SUBSTITUTE(A282,"/Users/timomiessen/Desktop/imagesdk/blackmen1/","Image_")</f>
        <v>Image_BM_25.jpg</v>
      </c>
      <c r="C282" s="63" t="s">
        <v>4</v>
      </c>
      <c r="D282" s="22" t="s">
        <v>2973</v>
      </c>
      <c r="E282" s="23">
        <v>1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 cm="1">
        <f t="array" ref="R282">_xlfn.IFS(H282=1,1,K282=1,1,L282=1,1,M282=1,1,N282=1,1,P282=1,1,TRUE,0)</f>
        <v>0</v>
      </c>
      <c r="S282" s="64">
        <f>IF(AND(G282=1,R282=1),0,R282)</f>
        <v>0</v>
      </c>
      <c r="T282" s="24" t="s">
        <v>1660</v>
      </c>
      <c r="U282" s="49">
        <f>SUBSTITUTE(T282,".",",")*1</f>
        <v>0.130062706768512</v>
      </c>
      <c r="V282" s="54">
        <f>IF(U282&gt;=0.1, 1, 0)</f>
        <v>1</v>
      </c>
      <c r="W282" s="25">
        <f>IF(U282&gt;=0.2, 1, 0)</f>
        <v>0</v>
      </c>
      <c r="X282" s="25">
        <f>IF(U282&gt;=0.3, 1, 0)</f>
        <v>0</v>
      </c>
      <c r="Y282" s="25">
        <f>IF(U282&gt;=0.4, 1, 0)</f>
        <v>0</v>
      </c>
      <c r="Z282" s="25">
        <f>IF(U282&gt;=0.5, 1, 0)</f>
        <v>0</v>
      </c>
      <c r="AA282" s="25">
        <f>IF(U282&gt;=0.6, 1, 0)</f>
        <v>0</v>
      </c>
      <c r="AB282" s="25">
        <f>IF(U282&gt;=0.7, 1, 0)</f>
        <v>0</v>
      </c>
      <c r="AC282" s="25">
        <f>IF(U282&gt;=0.8, 1, 0)</f>
        <v>0</v>
      </c>
      <c r="AD282" s="55">
        <f>IF(U282&gt;=0.9, 1, 0)</f>
        <v>0</v>
      </c>
    </row>
    <row r="283" spans="1:30" ht="20" customHeight="1" x14ac:dyDescent="0.2">
      <c r="A283" s="20" t="s">
        <v>186</v>
      </c>
      <c r="B283" s="33" t="str">
        <f>SUBSTITUTE(A283,"/Users/timomiessen/Desktop/imagesdk/blackmen1/","Image_")</f>
        <v>Image_BM_26.jpg</v>
      </c>
      <c r="C283" s="63" t="s">
        <v>4</v>
      </c>
      <c r="D283" s="22" t="s">
        <v>2973</v>
      </c>
      <c r="E283" s="23">
        <v>1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 cm="1">
        <f t="array" ref="R283">_xlfn.IFS(H283=1,1,K283=1,1,L283=1,1,M283=1,1,N283=1,1,P283=1,1,TRUE,0)</f>
        <v>0</v>
      </c>
      <c r="S283" s="64">
        <f>IF(AND(G283=1,R283=1),0,R283)</f>
        <v>0</v>
      </c>
      <c r="T283" s="24" t="s">
        <v>1671</v>
      </c>
      <c r="U283" s="49">
        <f>SUBSTITUTE(T283,".",",")*1</f>
        <v>5.2587196696549602E-3</v>
      </c>
      <c r="V283" s="54">
        <f>IF(U283&gt;=0.1, 1, 0)</f>
        <v>0</v>
      </c>
      <c r="W283" s="25">
        <f>IF(U283&gt;=0.2, 1, 0)</f>
        <v>0</v>
      </c>
      <c r="X283" s="25">
        <f>IF(U283&gt;=0.3, 1, 0)</f>
        <v>0</v>
      </c>
      <c r="Y283" s="25">
        <f>IF(U283&gt;=0.4, 1, 0)</f>
        <v>0</v>
      </c>
      <c r="Z283" s="25">
        <f>IF(U283&gt;=0.5, 1, 0)</f>
        <v>0</v>
      </c>
      <c r="AA283" s="25">
        <f>IF(U283&gt;=0.6, 1, 0)</f>
        <v>0</v>
      </c>
      <c r="AB283" s="25">
        <f>IF(U283&gt;=0.7, 1, 0)</f>
        <v>0</v>
      </c>
      <c r="AC283" s="25">
        <f>IF(U283&gt;=0.8, 1, 0)</f>
        <v>0</v>
      </c>
      <c r="AD283" s="55">
        <f>IF(U283&gt;=0.9, 1, 0)</f>
        <v>0</v>
      </c>
    </row>
    <row r="284" spans="1:30" ht="20" customHeight="1" x14ac:dyDescent="0.2">
      <c r="A284" s="20" t="s">
        <v>197</v>
      </c>
      <c r="B284" s="33" t="str">
        <f>SUBSTITUTE(A284,"/Users/timomiessen/Desktop/imagesdk/blackmen1/","Image_")</f>
        <v>Image_BM_27.jpg</v>
      </c>
      <c r="C284" s="63" t="s">
        <v>4</v>
      </c>
      <c r="D284" s="22" t="s">
        <v>2973</v>
      </c>
      <c r="E284" s="23">
        <v>1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 cm="1">
        <f t="array" ref="R284">_xlfn.IFS(H284=1,1,K284=1,1,L284=1,1,M284=1,1,N284=1,1,P284=1,1,TRUE,0)</f>
        <v>0</v>
      </c>
      <c r="S284" s="64">
        <f>IF(AND(G284=1,R284=1),0,R284)</f>
        <v>0</v>
      </c>
      <c r="T284" s="24" t="s">
        <v>1682</v>
      </c>
      <c r="U284" s="49">
        <f>SUBSTITUTE(T284,".",",")*1</f>
        <v>5.8964380528777803E-2</v>
      </c>
      <c r="V284" s="54">
        <f>IF(U284&gt;=0.1, 1, 0)</f>
        <v>0</v>
      </c>
      <c r="W284" s="25">
        <f>IF(U284&gt;=0.2, 1, 0)</f>
        <v>0</v>
      </c>
      <c r="X284" s="25">
        <f>IF(U284&gt;=0.3, 1, 0)</f>
        <v>0</v>
      </c>
      <c r="Y284" s="25">
        <f>IF(U284&gt;=0.4, 1, 0)</f>
        <v>0</v>
      </c>
      <c r="Z284" s="25">
        <f>IF(U284&gt;=0.5, 1, 0)</f>
        <v>0</v>
      </c>
      <c r="AA284" s="25">
        <f>IF(U284&gt;=0.6, 1, 0)</f>
        <v>0</v>
      </c>
      <c r="AB284" s="25">
        <f>IF(U284&gt;=0.7, 1, 0)</f>
        <v>0</v>
      </c>
      <c r="AC284" s="25">
        <f>IF(U284&gt;=0.8, 1, 0)</f>
        <v>0</v>
      </c>
      <c r="AD284" s="55">
        <f>IF(U284&gt;=0.9, 1, 0)</f>
        <v>0</v>
      </c>
    </row>
    <row r="285" spans="1:30" ht="20" customHeight="1" x14ac:dyDescent="0.2">
      <c r="A285" s="20" t="s">
        <v>203</v>
      </c>
      <c r="B285" s="33" t="str">
        <f>SUBSTITUTE(A285,"/Users/timomiessen/Desktop/imagesdk/blackmen1/","Image_")</f>
        <v>Image_BM_275.jpg</v>
      </c>
      <c r="C285" s="63" t="s">
        <v>4</v>
      </c>
      <c r="D285" s="22" t="s">
        <v>2973</v>
      </c>
      <c r="E285" s="23">
        <v>0</v>
      </c>
      <c r="F285" s="23">
        <v>0</v>
      </c>
      <c r="G285" s="23">
        <v>1</v>
      </c>
      <c r="H285" s="23">
        <v>0</v>
      </c>
      <c r="I285" s="23">
        <v>1</v>
      </c>
      <c r="J285" s="23">
        <v>0</v>
      </c>
      <c r="K285" s="23">
        <v>1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 cm="1">
        <f t="array" ref="R285">_xlfn.IFS(H285=1,1,K285=1,1,L285=1,1,M285=1,1,N285=1,1,P285=1,1,TRUE,0)</f>
        <v>1</v>
      </c>
      <c r="S285" s="64">
        <f>IF(AND(G285=1,R285=1),0,R285)</f>
        <v>0</v>
      </c>
      <c r="T285" s="24" t="s">
        <v>1688</v>
      </c>
      <c r="U285" s="49">
        <f>SUBSTITUTE(T285,".",",")*1</f>
        <v>0.13033329322934101</v>
      </c>
      <c r="V285" s="54">
        <f>IF(U285&gt;=0.1, 1, 0)</f>
        <v>1</v>
      </c>
      <c r="W285" s="25">
        <f>IF(U285&gt;=0.2, 1, 0)</f>
        <v>0</v>
      </c>
      <c r="X285" s="25">
        <f>IF(U285&gt;=0.3, 1, 0)</f>
        <v>0</v>
      </c>
      <c r="Y285" s="25">
        <f>IF(U285&gt;=0.4, 1, 0)</f>
        <v>0</v>
      </c>
      <c r="Z285" s="25">
        <f>IF(U285&gt;=0.5, 1, 0)</f>
        <v>0</v>
      </c>
      <c r="AA285" s="25">
        <f>IF(U285&gt;=0.6, 1, 0)</f>
        <v>0</v>
      </c>
      <c r="AB285" s="25">
        <f>IF(U285&gt;=0.7, 1, 0)</f>
        <v>0</v>
      </c>
      <c r="AC285" s="25">
        <f>IF(U285&gt;=0.8, 1, 0)</f>
        <v>0</v>
      </c>
      <c r="AD285" s="55">
        <f>IF(U285&gt;=0.9, 1, 0)</f>
        <v>0</v>
      </c>
    </row>
    <row r="286" spans="1:30" ht="20" customHeight="1" x14ac:dyDescent="0.2">
      <c r="A286" s="20" t="s">
        <v>208</v>
      </c>
      <c r="B286" s="33" t="str">
        <f>SUBSTITUTE(A286,"/Users/timomiessen/Desktop/imagesdk/blackmen1/","Image_")</f>
        <v>Image_BM_28.jpg</v>
      </c>
      <c r="C286" s="63" t="s">
        <v>4</v>
      </c>
      <c r="D286" s="22" t="s">
        <v>2973</v>
      </c>
      <c r="E286" s="23">
        <v>1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 cm="1">
        <f t="array" ref="R286">_xlfn.IFS(H286=1,1,K286=1,1,L286=1,1,M286=1,1,N286=1,1,P286=1,1,TRUE,0)</f>
        <v>0</v>
      </c>
      <c r="S286" s="64">
        <f>IF(AND(G286=1,R286=1),0,R286)</f>
        <v>0</v>
      </c>
      <c r="T286" s="24" t="s">
        <v>1693</v>
      </c>
      <c r="U286" s="49">
        <f>SUBSTITUTE(T286,".",",")*1</f>
        <v>0.50790455937385504</v>
      </c>
      <c r="V286" s="54">
        <f>IF(U286&gt;=0.1, 1, 0)</f>
        <v>1</v>
      </c>
      <c r="W286" s="25">
        <f>IF(U286&gt;=0.2, 1, 0)</f>
        <v>1</v>
      </c>
      <c r="X286" s="25">
        <f>IF(U286&gt;=0.3, 1, 0)</f>
        <v>1</v>
      </c>
      <c r="Y286" s="25">
        <f>IF(U286&gt;=0.4, 1, 0)</f>
        <v>1</v>
      </c>
      <c r="Z286" s="25">
        <f>IF(U286&gt;=0.5, 1, 0)</f>
        <v>1</v>
      </c>
      <c r="AA286" s="25">
        <f>IF(U286&gt;=0.6, 1, 0)</f>
        <v>0</v>
      </c>
      <c r="AB286" s="25">
        <f>IF(U286&gt;=0.7, 1, 0)</f>
        <v>0</v>
      </c>
      <c r="AC286" s="25">
        <f>IF(U286&gt;=0.8, 1, 0)</f>
        <v>0</v>
      </c>
      <c r="AD286" s="55">
        <f>IF(U286&gt;=0.9, 1, 0)</f>
        <v>0</v>
      </c>
    </row>
    <row r="287" spans="1:30" ht="20" customHeight="1" x14ac:dyDescent="0.2">
      <c r="A287" s="20" t="s">
        <v>219</v>
      </c>
      <c r="B287" s="33" t="str">
        <f>SUBSTITUTE(A287,"/Users/timomiessen/Desktop/imagesdk/blackmen1/","Image_")</f>
        <v>Image_BM_29.jpg</v>
      </c>
      <c r="C287" s="63" t="s">
        <v>4</v>
      </c>
      <c r="D287" s="22" t="s">
        <v>2973</v>
      </c>
      <c r="E287" s="23">
        <v>1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 cm="1">
        <f t="array" ref="R287">_xlfn.IFS(H287=1,1,K287=1,1,L287=1,1,M287=1,1,N287=1,1,P287=1,1,TRUE,0)</f>
        <v>0</v>
      </c>
      <c r="S287" s="64">
        <f>IF(AND(G287=1,R287=1),0,R287)</f>
        <v>0</v>
      </c>
      <c r="T287" s="24" t="s">
        <v>1704</v>
      </c>
      <c r="U287" s="49">
        <f>SUBSTITUTE(T287,".",",")*1</f>
        <v>0.85490785911679201</v>
      </c>
      <c r="V287" s="54">
        <f>IF(U287&gt;=0.1, 1, 0)</f>
        <v>1</v>
      </c>
      <c r="W287" s="25">
        <f>IF(U287&gt;=0.2, 1, 0)</f>
        <v>1</v>
      </c>
      <c r="X287" s="25">
        <f>IF(U287&gt;=0.3, 1, 0)</f>
        <v>1</v>
      </c>
      <c r="Y287" s="25">
        <f>IF(U287&gt;=0.4, 1, 0)</f>
        <v>1</v>
      </c>
      <c r="Z287" s="25">
        <f>IF(U287&gt;=0.5, 1, 0)</f>
        <v>1</v>
      </c>
      <c r="AA287" s="25">
        <f>IF(U287&gt;=0.6, 1, 0)</f>
        <v>1</v>
      </c>
      <c r="AB287" s="25">
        <f>IF(U287&gt;=0.7, 1, 0)</f>
        <v>1</v>
      </c>
      <c r="AC287" s="25">
        <f>IF(U287&gt;=0.8, 1, 0)</f>
        <v>1</v>
      </c>
      <c r="AD287" s="55">
        <f>IF(U287&gt;=0.9, 1, 0)</f>
        <v>0</v>
      </c>
    </row>
    <row r="288" spans="1:30" ht="20" customHeight="1" x14ac:dyDescent="0.2">
      <c r="A288" s="20" t="s">
        <v>229</v>
      </c>
      <c r="B288" s="33" t="str">
        <f>SUBSTITUTE(A288,"/Users/timomiessen/Desktop/imagesdk/blackmen1/","Image_")</f>
        <v>Image_BM_299.jpg</v>
      </c>
      <c r="C288" s="63" t="s">
        <v>4</v>
      </c>
      <c r="D288" s="22" t="s">
        <v>2973</v>
      </c>
      <c r="E288" s="23">
        <v>0</v>
      </c>
      <c r="F288" s="23">
        <v>0</v>
      </c>
      <c r="G288" s="23">
        <v>1</v>
      </c>
      <c r="H288" s="23">
        <v>0</v>
      </c>
      <c r="I288" s="23">
        <v>1</v>
      </c>
      <c r="J288" s="23">
        <v>0</v>
      </c>
      <c r="K288" s="23">
        <v>1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 cm="1">
        <f t="array" ref="R288">_xlfn.IFS(H288=1,1,K288=1,1,L288=1,1,M288=1,1,N288=1,1,P288=1,1,TRUE,0)</f>
        <v>1</v>
      </c>
      <c r="S288" s="64">
        <f>IF(AND(G288=1,R288=1),0,R288)</f>
        <v>0</v>
      </c>
      <c r="T288" s="24" t="s">
        <v>1714</v>
      </c>
      <c r="U288" s="49">
        <f>SUBSTITUTE(T288,".",",")*1</f>
        <v>0.110045065172016</v>
      </c>
      <c r="V288" s="54">
        <f>IF(U288&gt;=0.1, 1, 0)</f>
        <v>1</v>
      </c>
      <c r="W288" s="25">
        <f>IF(U288&gt;=0.2, 1, 0)</f>
        <v>0</v>
      </c>
      <c r="X288" s="25">
        <f>IF(U288&gt;=0.3, 1, 0)</f>
        <v>0</v>
      </c>
      <c r="Y288" s="25">
        <f>IF(U288&gt;=0.4, 1, 0)</f>
        <v>0</v>
      </c>
      <c r="Z288" s="25">
        <f>IF(U288&gt;=0.5, 1, 0)</f>
        <v>0</v>
      </c>
      <c r="AA288" s="25">
        <f>IF(U288&gt;=0.6, 1, 0)</f>
        <v>0</v>
      </c>
      <c r="AB288" s="25">
        <f>IF(U288&gt;=0.7, 1, 0)</f>
        <v>0</v>
      </c>
      <c r="AC288" s="25">
        <f>IF(U288&gt;=0.8, 1, 0)</f>
        <v>0</v>
      </c>
      <c r="AD288" s="55">
        <f>IF(U288&gt;=0.9, 1, 0)</f>
        <v>0</v>
      </c>
    </row>
    <row r="289" spans="1:30" ht="20" customHeight="1" x14ac:dyDescent="0.2">
      <c r="A289" s="20" t="s">
        <v>230</v>
      </c>
      <c r="B289" s="33" t="str">
        <f>SUBSTITUTE(A289,"/Users/timomiessen/Desktop/imagesdk/blackmen1/","Image_")</f>
        <v>Image_BM_3.jpg</v>
      </c>
      <c r="C289" s="63" t="s">
        <v>4</v>
      </c>
      <c r="D289" s="22" t="s">
        <v>2973</v>
      </c>
      <c r="E289" s="23">
        <v>1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 cm="1">
        <f t="array" ref="R289">_xlfn.IFS(H289=1,1,K289=1,1,L289=1,1,M289=1,1,N289=1,1,P289=1,1,TRUE,0)</f>
        <v>0</v>
      </c>
      <c r="S289" s="64">
        <f>IF(AND(G289=1,R289=1),0,R289)</f>
        <v>0</v>
      </c>
      <c r="T289" s="24" t="s">
        <v>1715</v>
      </c>
      <c r="U289" s="49">
        <f>SUBSTITUTE(T289,".",",")*1</f>
        <v>2.3607044946402301E-2</v>
      </c>
      <c r="V289" s="54">
        <f>IF(U289&gt;=0.1, 1, 0)</f>
        <v>0</v>
      </c>
      <c r="W289" s="25">
        <f>IF(U289&gt;=0.2, 1, 0)</f>
        <v>0</v>
      </c>
      <c r="X289" s="25">
        <f>IF(U289&gt;=0.3, 1, 0)</f>
        <v>0</v>
      </c>
      <c r="Y289" s="25">
        <f>IF(U289&gt;=0.4, 1, 0)</f>
        <v>0</v>
      </c>
      <c r="Z289" s="25">
        <f>IF(U289&gt;=0.5, 1, 0)</f>
        <v>0</v>
      </c>
      <c r="AA289" s="25">
        <f>IF(U289&gt;=0.6, 1, 0)</f>
        <v>0</v>
      </c>
      <c r="AB289" s="25">
        <f>IF(U289&gt;=0.7, 1, 0)</f>
        <v>0</v>
      </c>
      <c r="AC289" s="25">
        <f>IF(U289&gt;=0.8, 1, 0)</f>
        <v>0</v>
      </c>
      <c r="AD289" s="55">
        <f>IF(U289&gt;=0.9, 1, 0)</f>
        <v>0</v>
      </c>
    </row>
    <row r="290" spans="1:30" ht="20" customHeight="1" x14ac:dyDescent="0.2">
      <c r="A290" s="20" t="s">
        <v>231</v>
      </c>
      <c r="B290" s="33" t="str">
        <f>SUBSTITUTE(A290,"/Users/timomiessen/Desktop/imagesdk/blackmen1/","Image_")</f>
        <v>Image_BM_30.jpg</v>
      </c>
      <c r="C290" s="63" t="s">
        <v>4</v>
      </c>
      <c r="D290" s="22" t="s">
        <v>2973</v>
      </c>
      <c r="E290" s="23">
        <v>1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 cm="1">
        <f t="array" ref="R290">_xlfn.IFS(H290=1,1,K290=1,1,L290=1,1,M290=1,1,N290=1,1,P290=1,1,TRUE,0)</f>
        <v>0</v>
      </c>
      <c r="S290" s="64">
        <f>IF(AND(G290=1,R290=1),0,R290)</f>
        <v>0</v>
      </c>
      <c r="T290" s="24" t="s">
        <v>1716</v>
      </c>
      <c r="U290" s="49">
        <f>SUBSTITUTE(T290,".",",")*1</f>
        <v>0.33332245796918802</v>
      </c>
      <c r="V290" s="54">
        <f>IF(U290&gt;=0.1, 1, 0)</f>
        <v>1</v>
      </c>
      <c r="W290" s="25">
        <f>IF(U290&gt;=0.2, 1, 0)</f>
        <v>1</v>
      </c>
      <c r="X290" s="25">
        <f>IF(U290&gt;=0.3, 1, 0)</f>
        <v>1</v>
      </c>
      <c r="Y290" s="25">
        <f>IF(U290&gt;=0.4, 1, 0)</f>
        <v>0</v>
      </c>
      <c r="Z290" s="25">
        <f>IF(U290&gt;=0.5, 1, 0)</f>
        <v>0</v>
      </c>
      <c r="AA290" s="25">
        <f>IF(U290&gt;=0.6, 1, 0)</f>
        <v>0</v>
      </c>
      <c r="AB290" s="25">
        <f>IF(U290&gt;=0.7, 1, 0)</f>
        <v>0</v>
      </c>
      <c r="AC290" s="25">
        <f>IF(U290&gt;=0.8, 1, 0)</f>
        <v>0</v>
      </c>
      <c r="AD290" s="55">
        <f>IF(U290&gt;=0.9, 1, 0)</f>
        <v>0</v>
      </c>
    </row>
    <row r="291" spans="1:30" ht="20" customHeight="1" x14ac:dyDescent="0.2">
      <c r="A291" s="20" t="s">
        <v>242</v>
      </c>
      <c r="B291" s="33" t="str">
        <f>SUBSTITUTE(A291,"/Users/timomiessen/Desktop/imagesdk/blackmen1/","Image_")</f>
        <v>Image_BM_31.jpg</v>
      </c>
      <c r="C291" s="63" t="s">
        <v>4</v>
      </c>
      <c r="D291" s="22" t="s">
        <v>2973</v>
      </c>
      <c r="E291" s="23">
        <v>1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 cm="1">
        <f t="array" ref="R291">_xlfn.IFS(H291=1,1,K291=1,1,L291=1,1,M291=1,1,N291=1,1,P291=1,1,TRUE,0)</f>
        <v>0</v>
      </c>
      <c r="S291" s="64">
        <f>IF(AND(G291=1,R291=1),0,R291)</f>
        <v>0</v>
      </c>
      <c r="T291" s="24" t="s">
        <v>1727</v>
      </c>
      <c r="U291" s="49">
        <f>SUBSTITUTE(T291,".",",")*1</f>
        <v>3.0011804774403499E-2</v>
      </c>
      <c r="V291" s="54">
        <f>IF(U291&gt;=0.1, 1, 0)</f>
        <v>0</v>
      </c>
      <c r="W291" s="25">
        <f>IF(U291&gt;=0.2, 1, 0)</f>
        <v>0</v>
      </c>
      <c r="X291" s="25">
        <f>IF(U291&gt;=0.3, 1, 0)</f>
        <v>0</v>
      </c>
      <c r="Y291" s="25">
        <f>IF(U291&gt;=0.4, 1, 0)</f>
        <v>0</v>
      </c>
      <c r="Z291" s="25">
        <f>IF(U291&gt;=0.5, 1, 0)</f>
        <v>0</v>
      </c>
      <c r="AA291" s="25">
        <f>IF(U291&gt;=0.6, 1, 0)</f>
        <v>0</v>
      </c>
      <c r="AB291" s="25">
        <f>IF(U291&gt;=0.7, 1, 0)</f>
        <v>0</v>
      </c>
      <c r="AC291" s="25">
        <f>IF(U291&gt;=0.8, 1, 0)</f>
        <v>0</v>
      </c>
      <c r="AD291" s="55">
        <f>IF(U291&gt;=0.9, 1, 0)</f>
        <v>0</v>
      </c>
    </row>
    <row r="292" spans="1:30" ht="20" customHeight="1" x14ac:dyDescent="0.2">
      <c r="A292" s="20" t="s">
        <v>253</v>
      </c>
      <c r="B292" s="33" t="str">
        <f>SUBSTITUTE(A292,"/Users/timomiessen/Desktop/imagesdk/blackmen1/","Image_")</f>
        <v>Image_BM_32.jpg</v>
      </c>
      <c r="C292" s="63" t="s">
        <v>4</v>
      </c>
      <c r="D292" s="22" t="s">
        <v>2973</v>
      </c>
      <c r="E292" s="23">
        <v>1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 cm="1">
        <f t="array" ref="R292">_xlfn.IFS(H292=1,1,K292=1,1,L292=1,1,M292=1,1,N292=1,1,P292=1,1,TRUE,0)</f>
        <v>0</v>
      </c>
      <c r="S292" s="64">
        <f>IF(AND(G292=1,R292=1),0,R292)</f>
        <v>0</v>
      </c>
      <c r="T292" s="24" t="s">
        <v>1738</v>
      </c>
      <c r="U292" s="49">
        <f>SUBSTITUTE(T292,".",",")*1</f>
        <v>4.0530763566493898E-2</v>
      </c>
      <c r="V292" s="54">
        <f>IF(U292&gt;=0.1, 1, 0)</f>
        <v>0</v>
      </c>
      <c r="W292" s="25">
        <f>IF(U292&gt;=0.2, 1, 0)</f>
        <v>0</v>
      </c>
      <c r="X292" s="25">
        <f>IF(U292&gt;=0.3, 1, 0)</f>
        <v>0</v>
      </c>
      <c r="Y292" s="25">
        <f>IF(U292&gt;=0.4, 1, 0)</f>
        <v>0</v>
      </c>
      <c r="Z292" s="25">
        <f>IF(U292&gt;=0.5, 1, 0)</f>
        <v>0</v>
      </c>
      <c r="AA292" s="25">
        <f>IF(U292&gt;=0.6, 1, 0)</f>
        <v>0</v>
      </c>
      <c r="AB292" s="25">
        <f>IF(U292&gt;=0.7, 1, 0)</f>
        <v>0</v>
      </c>
      <c r="AC292" s="25">
        <f>IF(U292&gt;=0.8, 1, 0)</f>
        <v>0</v>
      </c>
      <c r="AD292" s="55">
        <f>IF(U292&gt;=0.9, 1, 0)</f>
        <v>0</v>
      </c>
    </row>
    <row r="293" spans="1:30" ht="20" customHeight="1" x14ac:dyDescent="0.2">
      <c r="A293" s="20" t="s">
        <v>264</v>
      </c>
      <c r="B293" s="33" t="str">
        <f>SUBSTITUTE(A293,"/Users/timomiessen/Desktop/imagesdk/blackmen1/","Image_")</f>
        <v>Image_BM_33.jpg</v>
      </c>
      <c r="C293" s="63" t="s">
        <v>4</v>
      </c>
      <c r="D293" s="22" t="s">
        <v>2973</v>
      </c>
      <c r="E293" s="23">
        <v>1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 cm="1">
        <f t="array" ref="R293">_xlfn.IFS(H293=1,1,K293=1,1,L293=1,1,M293=1,1,N293=1,1,P293=1,1,TRUE,0)</f>
        <v>0</v>
      </c>
      <c r="S293" s="64">
        <f>IF(AND(G293=1,R293=1),0,R293)</f>
        <v>0</v>
      </c>
      <c r="T293" s="24" t="s">
        <v>1749</v>
      </c>
      <c r="U293" s="49">
        <f>SUBSTITUTE(T293,".",",")*1</f>
        <v>2.5661909952759701E-2</v>
      </c>
      <c r="V293" s="54">
        <f>IF(U293&gt;=0.1, 1, 0)</f>
        <v>0</v>
      </c>
      <c r="W293" s="25">
        <f>IF(U293&gt;=0.2, 1, 0)</f>
        <v>0</v>
      </c>
      <c r="X293" s="25">
        <f>IF(U293&gt;=0.3, 1, 0)</f>
        <v>0</v>
      </c>
      <c r="Y293" s="25">
        <f>IF(U293&gt;=0.4, 1, 0)</f>
        <v>0</v>
      </c>
      <c r="Z293" s="25">
        <f>IF(U293&gt;=0.5, 1, 0)</f>
        <v>0</v>
      </c>
      <c r="AA293" s="25">
        <f>IF(U293&gt;=0.6, 1, 0)</f>
        <v>0</v>
      </c>
      <c r="AB293" s="25">
        <f>IF(U293&gt;=0.7, 1, 0)</f>
        <v>0</v>
      </c>
      <c r="AC293" s="25">
        <f>IF(U293&gt;=0.8, 1, 0)</f>
        <v>0</v>
      </c>
      <c r="AD293" s="55">
        <f>IF(U293&gt;=0.9, 1, 0)</f>
        <v>0</v>
      </c>
    </row>
    <row r="294" spans="1:30" ht="20" customHeight="1" x14ac:dyDescent="0.2">
      <c r="A294" s="20" t="s">
        <v>272</v>
      </c>
      <c r="B294" s="33" t="str">
        <f>SUBSTITUTE(A294,"/Users/timomiessen/Desktop/imagesdk/blackmen1/","Image_")</f>
        <v>Image_BM_34.jpg</v>
      </c>
      <c r="C294" s="63" t="s">
        <v>4</v>
      </c>
      <c r="D294" s="22" t="s">
        <v>2973</v>
      </c>
      <c r="E294" s="23">
        <v>1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 cm="1">
        <f t="array" ref="R294">_xlfn.IFS(H294=1,1,K294=1,1,L294=1,1,M294=1,1,N294=1,1,P294=1,1,TRUE,0)</f>
        <v>0</v>
      </c>
      <c r="S294" s="64">
        <f>IF(AND(G294=1,R294=1),0,R294)</f>
        <v>0</v>
      </c>
      <c r="T294" s="24" t="s">
        <v>1760</v>
      </c>
      <c r="U294" s="49">
        <f>SUBSTITUTE(T294,".",",")*1</f>
        <v>1.0997505392879201E-2</v>
      </c>
      <c r="V294" s="54">
        <f>IF(U294&gt;=0.1, 1, 0)</f>
        <v>0</v>
      </c>
      <c r="W294" s="25">
        <f>IF(U294&gt;=0.2, 1, 0)</f>
        <v>0</v>
      </c>
      <c r="X294" s="25">
        <f>IF(U294&gt;=0.3, 1, 0)</f>
        <v>0</v>
      </c>
      <c r="Y294" s="25">
        <f>IF(U294&gt;=0.4, 1, 0)</f>
        <v>0</v>
      </c>
      <c r="Z294" s="25">
        <f>IF(U294&gt;=0.5, 1, 0)</f>
        <v>0</v>
      </c>
      <c r="AA294" s="25">
        <f>IF(U294&gt;=0.6, 1, 0)</f>
        <v>0</v>
      </c>
      <c r="AB294" s="25">
        <f>IF(U294&gt;=0.7, 1, 0)</f>
        <v>0</v>
      </c>
      <c r="AC294" s="25">
        <f>IF(U294&gt;=0.8, 1, 0)</f>
        <v>0</v>
      </c>
      <c r="AD294" s="55">
        <f>IF(U294&gt;=0.9, 1, 0)</f>
        <v>0</v>
      </c>
    </row>
    <row r="295" spans="1:30" ht="20" customHeight="1" x14ac:dyDescent="0.2">
      <c r="A295" s="20" t="s">
        <v>1427</v>
      </c>
      <c r="B295" s="33" t="str">
        <f>SUBSTITUTE(A295,"/Users/timomiessen/Desktop/imagesdk/blackmen1/","Image_")</f>
        <v>Image_BM_342.jpg</v>
      </c>
      <c r="C295" s="63" t="s">
        <v>4</v>
      </c>
      <c r="D295" s="22" t="s">
        <v>2973</v>
      </c>
      <c r="E295" s="23">
        <v>0</v>
      </c>
      <c r="F295" s="23">
        <v>0</v>
      </c>
      <c r="G295" s="23">
        <v>1</v>
      </c>
      <c r="H295" s="23">
        <v>0</v>
      </c>
      <c r="I295" s="23">
        <v>0</v>
      </c>
      <c r="J295" s="23">
        <v>0</v>
      </c>
      <c r="K295" s="23">
        <v>1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 cm="1">
        <f t="array" ref="R295">_xlfn.IFS(H295=1,1,K295=1,1,L295=1,1,M295=1,1,N295=1,1,P295=1,1,TRUE,0)</f>
        <v>1</v>
      </c>
      <c r="S295" s="64">
        <f>IF(AND(G295=1,R295=1),0,R295)</f>
        <v>0</v>
      </c>
      <c r="T295" s="24" t="s">
        <v>1763</v>
      </c>
      <c r="U295" s="49">
        <f>SUBSTITUTE(T295,".",",")*1</f>
        <v>8.9507188647985403E-2</v>
      </c>
      <c r="V295" s="54">
        <f>IF(U295&gt;=0.1, 1, 0)</f>
        <v>0</v>
      </c>
      <c r="W295" s="25">
        <f>IF(U295&gt;=0.2, 1, 0)</f>
        <v>0</v>
      </c>
      <c r="X295" s="25">
        <f>IF(U295&gt;=0.3, 1, 0)</f>
        <v>0</v>
      </c>
      <c r="Y295" s="25">
        <f>IF(U295&gt;=0.4, 1, 0)</f>
        <v>0</v>
      </c>
      <c r="Z295" s="25">
        <f>IF(U295&gt;=0.5, 1, 0)</f>
        <v>0</v>
      </c>
      <c r="AA295" s="25">
        <f>IF(U295&gt;=0.6, 1, 0)</f>
        <v>0</v>
      </c>
      <c r="AB295" s="25">
        <f>IF(U295&gt;=0.7, 1, 0)</f>
        <v>0</v>
      </c>
      <c r="AC295" s="25">
        <f>IF(U295&gt;=0.8, 1, 0)</f>
        <v>0</v>
      </c>
      <c r="AD295" s="55">
        <f>IF(U295&gt;=0.9, 1, 0)</f>
        <v>0</v>
      </c>
    </row>
    <row r="296" spans="1:30" ht="20" customHeight="1" x14ac:dyDescent="0.2">
      <c r="A296" s="20" t="s">
        <v>1439</v>
      </c>
      <c r="B296" s="33" t="str">
        <f>SUBSTITUTE(A296,"/Users/timomiessen/Desktop/imagesdk/blackmen1/","Image_")</f>
        <v>Image_BM_345.jpg</v>
      </c>
      <c r="C296" s="63" t="s">
        <v>4</v>
      </c>
      <c r="D296" s="22" t="s">
        <v>2973</v>
      </c>
      <c r="E296" s="23">
        <v>0</v>
      </c>
      <c r="F296" s="23">
        <v>0</v>
      </c>
      <c r="G296" s="23">
        <v>1</v>
      </c>
      <c r="H296" s="23">
        <v>0</v>
      </c>
      <c r="I296" s="23">
        <v>0</v>
      </c>
      <c r="J296" s="23">
        <v>0</v>
      </c>
      <c r="K296" s="23">
        <v>1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 cm="1">
        <f t="array" ref="R296">_xlfn.IFS(H296=1,1,K296=1,1,L296=1,1,M296=1,1,N296=1,1,P296=1,1,TRUE,0)</f>
        <v>1</v>
      </c>
      <c r="S296" s="64">
        <f>IF(AND(G296=1,R296=1),0,R296)</f>
        <v>0</v>
      </c>
      <c r="T296" s="24" t="s">
        <v>1766</v>
      </c>
      <c r="U296" s="49">
        <f>SUBSTITUTE(T296,".",",")*1</f>
        <v>0.52744148671627</v>
      </c>
      <c r="V296" s="54">
        <f>IF(U296&gt;=0.1, 1, 0)</f>
        <v>1</v>
      </c>
      <c r="W296" s="25">
        <f>IF(U296&gt;=0.2, 1, 0)</f>
        <v>1</v>
      </c>
      <c r="X296" s="25">
        <f>IF(U296&gt;=0.3, 1, 0)</f>
        <v>1</v>
      </c>
      <c r="Y296" s="25">
        <f>IF(U296&gt;=0.4, 1, 0)</f>
        <v>1</v>
      </c>
      <c r="Z296" s="25">
        <f>IF(U296&gt;=0.5, 1, 0)</f>
        <v>1</v>
      </c>
      <c r="AA296" s="25">
        <f>IF(U296&gt;=0.6, 1, 0)</f>
        <v>0</v>
      </c>
      <c r="AB296" s="25">
        <f>IF(U296&gt;=0.7, 1, 0)</f>
        <v>0</v>
      </c>
      <c r="AC296" s="25">
        <f>IF(U296&gt;=0.8, 1, 0)</f>
        <v>0</v>
      </c>
      <c r="AD296" s="55">
        <f>IF(U296&gt;=0.9, 1, 0)</f>
        <v>0</v>
      </c>
    </row>
    <row r="297" spans="1:30" ht="20" customHeight="1" x14ac:dyDescent="0.2">
      <c r="A297" s="20" t="s">
        <v>273</v>
      </c>
      <c r="B297" s="33" t="str">
        <f>SUBSTITUTE(A297,"/Users/timomiessen/Desktop/imagesdk/blackmen1/","Image_")</f>
        <v>Image_BM_35.jpg</v>
      </c>
      <c r="C297" s="63" t="s">
        <v>4</v>
      </c>
      <c r="D297" s="22" t="s">
        <v>2973</v>
      </c>
      <c r="E297" s="23">
        <v>1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 cm="1">
        <f t="array" ref="R297">_xlfn.IFS(H297=1,1,K297=1,1,L297=1,1,M297=1,1,N297=1,1,P297=1,1,TRUE,0)</f>
        <v>0</v>
      </c>
      <c r="S297" s="64">
        <f>IF(AND(G297=1,R297=1),0,R297)</f>
        <v>0</v>
      </c>
      <c r="T297" s="24" t="s">
        <v>1771</v>
      </c>
      <c r="U297" s="49">
        <f>SUBSTITUTE(T297,".",",")*1</f>
        <v>1.3172463979572E-2</v>
      </c>
      <c r="V297" s="54">
        <f>IF(U297&gt;=0.1, 1, 0)</f>
        <v>0</v>
      </c>
      <c r="W297" s="25">
        <f>IF(U297&gt;=0.2, 1, 0)</f>
        <v>0</v>
      </c>
      <c r="X297" s="25">
        <f>IF(U297&gt;=0.3, 1, 0)</f>
        <v>0</v>
      </c>
      <c r="Y297" s="25">
        <f>IF(U297&gt;=0.4, 1, 0)</f>
        <v>0</v>
      </c>
      <c r="Z297" s="25">
        <f>IF(U297&gt;=0.5, 1, 0)</f>
        <v>0</v>
      </c>
      <c r="AA297" s="25">
        <f>IF(U297&gt;=0.6, 1, 0)</f>
        <v>0</v>
      </c>
      <c r="AB297" s="25">
        <f>IF(U297&gt;=0.7, 1, 0)</f>
        <v>0</v>
      </c>
      <c r="AC297" s="25">
        <f>IF(U297&gt;=0.8, 1, 0)</f>
        <v>0</v>
      </c>
      <c r="AD297" s="55">
        <f>IF(U297&gt;=0.9, 1, 0)</f>
        <v>0</v>
      </c>
    </row>
    <row r="298" spans="1:30" ht="20" customHeight="1" x14ac:dyDescent="0.2">
      <c r="A298" s="20" t="s">
        <v>1456</v>
      </c>
      <c r="B298" s="33" t="str">
        <f>SUBSTITUTE(A298,"/Users/timomiessen/Desktop/imagesdk/blackmen1/","Image_")</f>
        <v>Image_BM_358.jpg</v>
      </c>
      <c r="C298" s="63" t="s">
        <v>4</v>
      </c>
      <c r="D298" s="22" t="s">
        <v>2973</v>
      </c>
      <c r="E298" s="23">
        <v>0</v>
      </c>
      <c r="F298" s="23">
        <v>0</v>
      </c>
      <c r="G298" s="23">
        <v>1</v>
      </c>
      <c r="H298" s="23">
        <v>0</v>
      </c>
      <c r="I298" s="23">
        <v>1</v>
      </c>
      <c r="J298" s="23">
        <v>0</v>
      </c>
      <c r="K298" s="23">
        <v>1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 cm="1">
        <f t="array" ref="R298">_xlfn.IFS(H298=1,1,K298=1,1,L298=1,1,M298=1,1,N298=1,1,P298=1,1,TRUE,0)</f>
        <v>1</v>
      </c>
      <c r="S298" s="64">
        <f>IF(AND(G298=1,R298=1),0,R298)</f>
        <v>0</v>
      </c>
      <c r="T298" s="24" t="s">
        <v>1780</v>
      </c>
      <c r="U298" s="49">
        <f>SUBSTITUTE(T298,".",",")*1</f>
        <v>1.5176574233919301E-2</v>
      </c>
      <c r="V298" s="54">
        <f>IF(U298&gt;=0.1, 1, 0)</f>
        <v>0</v>
      </c>
      <c r="W298" s="25">
        <f>IF(U298&gt;=0.2, 1, 0)</f>
        <v>0</v>
      </c>
      <c r="X298" s="25">
        <f>IF(U298&gt;=0.3, 1, 0)</f>
        <v>0</v>
      </c>
      <c r="Y298" s="25">
        <f>IF(U298&gt;=0.4, 1, 0)</f>
        <v>0</v>
      </c>
      <c r="Z298" s="25">
        <f>IF(U298&gt;=0.5, 1, 0)</f>
        <v>0</v>
      </c>
      <c r="AA298" s="25">
        <f>IF(U298&gt;=0.6, 1, 0)</f>
        <v>0</v>
      </c>
      <c r="AB298" s="25">
        <f>IF(U298&gt;=0.7, 1, 0)</f>
        <v>0</v>
      </c>
      <c r="AC298" s="25">
        <f>IF(U298&gt;=0.8, 1, 0)</f>
        <v>0</v>
      </c>
      <c r="AD298" s="55">
        <f>IF(U298&gt;=0.9, 1, 0)</f>
        <v>0</v>
      </c>
    </row>
    <row r="299" spans="1:30" ht="20" customHeight="1" x14ac:dyDescent="0.2">
      <c r="A299" s="20" t="s">
        <v>1455</v>
      </c>
      <c r="B299" s="33" t="str">
        <f>SUBSTITUTE(A299,"/Users/timomiessen/Desktop/imagesdk/blackmen1/","Image_")</f>
        <v>Image_BM_359.jpg</v>
      </c>
      <c r="C299" s="63" t="s">
        <v>4</v>
      </c>
      <c r="D299" s="22" t="s">
        <v>2973</v>
      </c>
      <c r="E299" s="23">
        <v>0</v>
      </c>
      <c r="F299" s="23">
        <v>0</v>
      </c>
      <c r="G299" s="23">
        <v>1</v>
      </c>
      <c r="H299" s="23">
        <v>0</v>
      </c>
      <c r="I299" s="23">
        <v>1</v>
      </c>
      <c r="J299" s="23">
        <v>0</v>
      </c>
      <c r="K299" s="23">
        <v>1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 cm="1">
        <f t="array" ref="R299">_xlfn.IFS(H299=1,1,K299=1,1,L299=1,1,M299=1,1,N299=1,1,P299=1,1,TRUE,0)</f>
        <v>1</v>
      </c>
      <c r="S299" s="64">
        <f>IF(AND(G299=1,R299=1),0,R299)</f>
        <v>0</v>
      </c>
      <c r="T299" s="24" t="s">
        <v>1781</v>
      </c>
      <c r="U299" s="49">
        <f>SUBSTITUTE(T299,".",",")*1</f>
        <v>4.9343332648277199E-2</v>
      </c>
      <c r="V299" s="54">
        <f>IF(U299&gt;=0.1, 1, 0)</f>
        <v>0</v>
      </c>
      <c r="W299" s="25">
        <f>IF(U299&gt;=0.2, 1, 0)</f>
        <v>0</v>
      </c>
      <c r="X299" s="25">
        <f>IF(U299&gt;=0.3, 1, 0)</f>
        <v>0</v>
      </c>
      <c r="Y299" s="25">
        <f>IF(U299&gt;=0.4, 1, 0)</f>
        <v>0</v>
      </c>
      <c r="Z299" s="25">
        <f>IF(U299&gt;=0.5, 1, 0)</f>
        <v>0</v>
      </c>
      <c r="AA299" s="25">
        <f>IF(U299&gt;=0.6, 1, 0)</f>
        <v>0</v>
      </c>
      <c r="AB299" s="25">
        <f>IF(U299&gt;=0.7, 1, 0)</f>
        <v>0</v>
      </c>
      <c r="AC299" s="25">
        <f>IF(U299&gt;=0.8, 1, 0)</f>
        <v>0</v>
      </c>
      <c r="AD299" s="55">
        <f>IF(U299&gt;=0.9, 1, 0)</f>
        <v>0</v>
      </c>
    </row>
    <row r="300" spans="1:30" ht="20" customHeight="1" x14ac:dyDescent="0.2">
      <c r="A300" s="20" t="s">
        <v>274</v>
      </c>
      <c r="B300" s="33" t="str">
        <f>SUBSTITUTE(A300,"/Users/timomiessen/Desktop/imagesdk/blackmen1/","Image_")</f>
        <v>Image_BM_36.jpg</v>
      </c>
      <c r="C300" s="63" t="s">
        <v>4</v>
      </c>
      <c r="D300" s="22" t="s">
        <v>2973</v>
      </c>
      <c r="E300" s="23">
        <v>1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 cm="1">
        <f t="array" ref="R300">_xlfn.IFS(H300=1,1,K300=1,1,L300=1,1,M300=1,1,N300=1,1,P300=1,1,TRUE,0)</f>
        <v>0</v>
      </c>
      <c r="S300" s="64">
        <f>IF(AND(G300=1,R300=1),0,R300)</f>
        <v>0</v>
      </c>
      <c r="T300" s="24" t="s">
        <v>1782</v>
      </c>
      <c r="U300" s="49">
        <f>SUBSTITUTE(T300,".",",")*1</f>
        <v>2.5748188607394602E-2</v>
      </c>
      <c r="V300" s="54">
        <f>IF(U300&gt;=0.1, 1, 0)</f>
        <v>0</v>
      </c>
      <c r="W300" s="25">
        <f>IF(U300&gt;=0.2, 1, 0)</f>
        <v>0</v>
      </c>
      <c r="X300" s="25">
        <f>IF(U300&gt;=0.3, 1, 0)</f>
        <v>0</v>
      </c>
      <c r="Y300" s="25">
        <f>IF(U300&gt;=0.4, 1, 0)</f>
        <v>0</v>
      </c>
      <c r="Z300" s="25">
        <f>IF(U300&gt;=0.5, 1, 0)</f>
        <v>0</v>
      </c>
      <c r="AA300" s="25">
        <f>IF(U300&gt;=0.6, 1, 0)</f>
        <v>0</v>
      </c>
      <c r="AB300" s="25">
        <f>IF(U300&gt;=0.7, 1, 0)</f>
        <v>0</v>
      </c>
      <c r="AC300" s="25">
        <f>IF(U300&gt;=0.8, 1, 0)</f>
        <v>0</v>
      </c>
      <c r="AD300" s="55">
        <f>IF(U300&gt;=0.9, 1, 0)</f>
        <v>0</v>
      </c>
    </row>
    <row r="301" spans="1:30" ht="20" customHeight="1" x14ac:dyDescent="0.2">
      <c r="A301" s="20" t="s">
        <v>1451</v>
      </c>
      <c r="B301" s="33" t="str">
        <f>SUBSTITUTE(A301,"/Users/timomiessen/Desktop/imagesdk/blackmen1/","Image_")</f>
        <v>Image_BM_360.jpg</v>
      </c>
      <c r="C301" s="63" t="s">
        <v>4</v>
      </c>
      <c r="D301" s="22" t="s">
        <v>2973</v>
      </c>
      <c r="E301" s="23">
        <v>0</v>
      </c>
      <c r="F301" s="23">
        <v>0</v>
      </c>
      <c r="G301" s="23">
        <v>1</v>
      </c>
      <c r="H301" s="23">
        <v>0</v>
      </c>
      <c r="I301" s="23">
        <v>1</v>
      </c>
      <c r="J301" s="23">
        <v>0</v>
      </c>
      <c r="K301" s="23">
        <v>1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 cm="1">
        <f t="array" ref="R301">_xlfn.IFS(H301=1,1,K301=1,1,L301=1,1,M301=1,1,N301=1,1,P301=1,1,TRUE,0)</f>
        <v>1</v>
      </c>
      <c r="S301" s="64">
        <f>IF(AND(G301=1,R301=1),0,R301)</f>
        <v>0</v>
      </c>
      <c r="T301" s="24" t="s">
        <v>1783</v>
      </c>
      <c r="U301" s="49">
        <f>SUBSTITUTE(T301,".",",")*1</f>
        <v>0.122541978955268</v>
      </c>
      <c r="V301" s="54">
        <f>IF(U301&gt;=0.1, 1, 0)</f>
        <v>1</v>
      </c>
      <c r="W301" s="25">
        <f>IF(U301&gt;=0.2, 1, 0)</f>
        <v>0</v>
      </c>
      <c r="X301" s="25">
        <f>IF(U301&gt;=0.3, 1, 0)</f>
        <v>0</v>
      </c>
      <c r="Y301" s="25">
        <f>IF(U301&gt;=0.4, 1, 0)</f>
        <v>0</v>
      </c>
      <c r="Z301" s="25">
        <f>IF(U301&gt;=0.5, 1, 0)</f>
        <v>0</v>
      </c>
      <c r="AA301" s="25">
        <f>IF(U301&gt;=0.6, 1, 0)</f>
        <v>0</v>
      </c>
      <c r="AB301" s="25">
        <f>IF(U301&gt;=0.7, 1, 0)</f>
        <v>0</v>
      </c>
      <c r="AC301" s="25">
        <f>IF(U301&gt;=0.8, 1, 0)</f>
        <v>0</v>
      </c>
      <c r="AD301" s="55">
        <f>IF(U301&gt;=0.9, 1, 0)</f>
        <v>0</v>
      </c>
    </row>
    <row r="302" spans="1:30" ht="20" customHeight="1" x14ac:dyDescent="0.2">
      <c r="A302" s="20" t="s">
        <v>1459</v>
      </c>
      <c r="B302" s="33" t="str">
        <f>SUBSTITUTE(A302,"/Users/timomiessen/Desktop/imagesdk/blackmen1/","Image_")</f>
        <v>Image_BM_367.jpg</v>
      </c>
      <c r="C302" s="63" t="s">
        <v>4</v>
      </c>
      <c r="D302" s="22" t="s">
        <v>2973</v>
      </c>
      <c r="E302" s="23">
        <v>0</v>
      </c>
      <c r="F302" s="23">
        <v>0</v>
      </c>
      <c r="G302" s="23">
        <v>1</v>
      </c>
      <c r="H302" s="23">
        <v>0</v>
      </c>
      <c r="I302" s="23">
        <v>0</v>
      </c>
      <c r="J302" s="23">
        <v>0</v>
      </c>
      <c r="K302" s="23">
        <v>1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 cm="1">
        <f t="array" ref="R302">_xlfn.IFS(H302=1,1,K302=1,1,L302=1,1,M302=1,1,N302=1,1,P302=1,1,TRUE,0)</f>
        <v>1</v>
      </c>
      <c r="S302" s="64">
        <f>IF(AND(G302=1,R302=1),0,R302)</f>
        <v>0</v>
      </c>
      <c r="T302" s="24" t="s">
        <v>1790</v>
      </c>
      <c r="U302" s="49">
        <f>SUBSTITUTE(T302,".",",")*1</f>
        <v>6.7511102184653199E-2</v>
      </c>
      <c r="V302" s="54">
        <f>IF(U302&gt;=0.1, 1, 0)</f>
        <v>0</v>
      </c>
      <c r="W302" s="25">
        <f>IF(U302&gt;=0.2, 1, 0)</f>
        <v>0</v>
      </c>
      <c r="X302" s="25">
        <f>IF(U302&gt;=0.3, 1, 0)</f>
        <v>0</v>
      </c>
      <c r="Y302" s="25">
        <f>IF(U302&gt;=0.4, 1, 0)</f>
        <v>0</v>
      </c>
      <c r="Z302" s="25">
        <f>IF(U302&gt;=0.5, 1, 0)</f>
        <v>0</v>
      </c>
      <c r="AA302" s="25">
        <f>IF(U302&gt;=0.6, 1, 0)</f>
        <v>0</v>
      </c>
      <c r="AB302" s="25">
        <f>IF(U302&gt;=0.7, 1, 0)</f>
        <v>0</v>
      </c>
      <c r="AC302" s="25">
        <f>IF(U302&gt;=0.8, 1, 0)</f>
        <v>0</v>
      </c>
      <c r="AD302" s="55">
        <f>IF(U302&gt;=0.9, 1, 0)</f>
        <v>0</v>
      </c>
    </row>
    <row r="303" spans="1:30" ht="20" customHeight="1" x14ac:dyDescent="0.2">
      <c r="A303" s="20" t="s">
        <v>275</v>
      </c>
      <c r="B303" s="33" t="str">
        <f>SUBSTITUTE(A303,"/Users/timomiessen/Desktop/imagesdk/blackmen1/","Image_")</f>
        <v>Image_BM_37.jpg</v>
      </c>
      <c r="C303" s="63" t="s">
        <v>4</v>
      </c>
      <c r="D303" s="22" t="s">
        <v>2973</v>
      </c>
      <c r="E303" s="23">
        <v>1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 cm="1">
        <f t="array" ref="R303">_xlfn.IFS(H303=1,1,K303=1,1,L303=1,1,M303=1,1,N303=1,1,P303=1,1,TRUE,0)</f>
        <v>0</v>
      </c>
      <c r="S303" s="64">
        <f>IF(AND(G303=1,R303=1),0,R303)</f>
        <v>0</v>
      </c>
      <c r="T303" s="24" t="s">
        <v>1793</v>
      </c>
      <c r="U303" s="49">
        <f>SUBSTITUTE(T303,".",",")*1</f>
        <v>0.17227191478013901</v>
      </c>
      <c r="V303" s="54">
        <f>IF(U303&gt;=0.1, 1, 0)</f>
        <v>1</v>
      </c>
      <c r="W303" s="25">
        <f>IF(U303&gt;=0.2, 1, 0)</f>
        <v>0</v>
      </c>
      <c r="X303" s="25">
        <f>IF(U303&gt;=0.3, 1, 0)</f>
        <v>0</v>
      </c>
      <c r="Y303" s="25">
        <f>IF(U303&gt;=0.4, 1, 0)</f>
        <v>0</v>
      </c>
      <c r="Z303" s="25">
        <f>IF(U303&gt;=0.5, 1, 0)</f>
        <v>0</v>
      </c>
      <c r="AA303" s="25">
        <f>IF(U303&gt;=0.6, 1, 0)</f>
        <v>0</v>
      </c>
      <c r="AB303" s="25">
        <f>IF(U303&gt;=0.7, 1, 0)</f>
        <v>0</v>
      </c>
      <c r="AC303" s="25">
        <f>IF(U303&gt;=0.8, 1, 0)</f>
        <v>0</v>
      </c>
      <c r="AD303" s="55">
        <f>IF(U303&gt;=0.9, 1, 0)</f>
        <v>0</v>
      </c>
    </row>
    <row r="304" spans="1:30" ht="20" customHeight="1" x14ac:dyDescent="0.2">
      <c r="A304" s="20" t="s">
        <v>276</v>
      </c>
      <c r="B304" s="33" t="str">
        <f>SUBSTITUTE(A304,"/Users/timomiessen/Desktop/imagesdk/blackmen1/","Image_")</f>
        <v>Image_BM_38.jpg</v>
      </c>
      <c r="C304" s="63" t="s">
        <v>4</v>
      </c>
      <c r="D304" s="22" t="s">
        <v>2973</v>
      </c>
      <c r="E304" s="23">
        <v>1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 cm="1">
        <f t="array" ref="R304">_xlfn.IFS(H304=1,1,K304=1,1,L304=1,1,M304=1,1,N304=1,1,P304=1,1,TRUE,0)</f>
        <v>0</v>
      </c>
      <c r="S304" s="64">
        <f>IF(AND(G304=1,R304=1),0,R304)</f>
        <v>0</v>
      </c>
      <c r="T304" s="24" t="s">
        <v>1794</v>
      </c>
      <c r="U304" s="49">
        <f>SUBSTITUTE(T304,".",",")*1</f>
        <v>1.9261639565229399E-2</v>
      </c>
      <c r="V304" s="54">
        <f>IF(U304&gt;=0.1, 1, 0)</f>
        <v>0</v>
      </c>
      <c r="W304" s="25">
        <f>IF(U304&gt;=0.2, 1, 0)</f>
        <v>0</v>
      </c>
      <c r="X304" s="25">
        <f>IF(U304&gt;=0.3, 1, 0)</f>
        <v>0</v>
      </c>
      <c r="Y304" s="25">
        <f>IF(U304&gt;=0.4, 1, 0)</f>
        <v>0</v>
      </c>
      <c r="Z304" s="25">
        <f>IF(U304&gt;=0.5, 1, 0)</f>
        <v>0</v>
      </c>
      <c r="AA304" s="25">
        <f>IF(U304&gt;=0.6, 1, 0)</f>
        <v>0</v>
      </c>
      <c r="AB304" s="25">
        <f>IF(U304&gt;=0.7, 1, 0)</f>
        <v>0</v>
      </c>
      <c r="AC304" s="25">
        <f>IF(U304&gt;=0.8, 1, 0)</f>
        <v>0</v>
      </c>
      <c r="AD304" s="55">
        <f>IF(U304&gt;=0.9, 1, 0)</f>
        <v>0</v>
      </c>
    </row>
    <row r="305" spans="1:30" ht="20" customHeight="1" x14ac:dyDescent="0.2">
      <c r="A305" s="20" t="s">
        <v>277</v>
      </c>
      <c r="B305" s="33" t="str">
        <f>SUBSTITUTE(A305,"/Users/timomiessen/Desktop/imagesdk/blackmen1/","Image_")</f>
        <v>Image_BM_39.jpg</v>
      </c>
      <c r="C305" s="63" t="s">
        <v>4</v>
      </c>
      <c r="D305" s="22" t="s">
        <v>2973</v>
      </c>
      <c r="E305" s="23">
        <v>1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 cm="1">
        <f t="array" ref="R305">_xlfn.IFS(H305=1,1,K305=1,1,L305=1,1,M305=1,1,N305=1,1,P305=1,1,TRUE,0)</f>
        <v>0</v>
      </c>
      <c r="S305" s="64">
        <f>IF(AND(G305=1,R305=1),0,R305)</f>
        <v>0</v>
      </c>
      <c r="T305" s="24" t="s">
        <v>1795</v>
      </c>
      <c r="U305" s="49">
        <f>SUBSTITUTE(T305,".",",")*1</f>
        <v>1.53064236510545E-2</v>
      </c>
      <c r="V305" s="54">
        <f>IF(U305&gt;=0.1, 1, 0)</f>
        <v>0</v>
      </c>
      <c r="W305" s="25">
        <f>IF(U305&gt;=0.2, 1, 0)</f>
        <v>0</v>
      </c>
      <c r="X305" s="25">
        <f>IF(U305&gt;=0.3, 1, 0)</f>
        <v>0</v>
      </c>
      <c r="Y305" s="25">
        <f>IF(U305&gt;=0.4, 1, 0)</f>
        <v>0</v>
      </c>
      <c r="Z305" s="25">
        <f>IF(U305&gt;=0.5, 1, 0)</f>
        <v>0</v>
      </c>
      <c r="AA305" s="25">
        <f>IF(U305&gt;=0.6, 1, 0)</f>
        <v>0</v>
      </c>
      <c r="AB305" s="25">
        <f>IF(U305&gt;=0.7, 1, 0)</f>
        <v>0</v>
      </c>
      <c r="AC305" s="25">
        <f>IF(U305&gt;=0.8, 1, 0)</f>
        <v>0</v>
      </c>
      <c r="AD305" s="55">
        <f>IF(U305&gt;=0.9, 1, 0)</f>
        <v>0</v>
      </c>
    </row>
    <row r="306" spans="1:30" ht="20" customHeight="1" x14ac:dyDescent="0.2">
      <c r="A306" s="20" t="s">
        <v>278</v>
      </c>
      <c r="B306" s="33" t="str">
        <f>SUBSTITUTE(A306,"/Users/timomiessen/Desktop/imagesdk/blackmen1/","Image_")</f>
        <v>Image_BM_4.jpg</v>
      </c>
      <c r="C306" s="63" t="s">
        <v>4</v>
      </c>
      <c r="D306" s="22" t="s">
        <v>2973</v>
      </c>
      <c r="E306" s="23">
        <v>1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 cm="1">
        <f t="array" ref="R306">_xlfn.IFS(H306=1,1,K306=1,1,L306=1,1,M306=1,1,N306=1,1,P306=1,1,TRUE,0)</f>
        <v>0</v>
      </c>
      <c r="S306" s="64">
        <f>IF(AND(G306=1,R306=1),0,R306)</f>
        <v>0</v>
      </c>
      <c r="T306" s="24" t="s">
        <v>1796</v>
      </c>
      <c r="U306" s="49">
        <f>SUBSTITUTE(T306,".",",")*1</f>
        <v>1.1632705340161901E-2</v>
      </c>
      <c r="V306" s="54">
        <f>IF(U306&gt;=0.1, 1, 0)</f>
        <v>0</v>
      </c>
      <c r="W306" s="25">
        <f>IF(U306&gt;=0.2, 1, 0)</f>
        <v>0</v>
      </c>
      <c r="X306" s="25">
        <f>IF(U306&gt;=0.3, 1, 0)</f>
        <v>0</v>
      </c>
      <c r="Y306" s="25">
        <f>IF(U306&gt;=0.4, 1, 0)</f>
        <v>0</v>
      </c>
      <c r="Z306" s="25">
        <f>IF(U306&gt;=0.5, 1, 0)</f>
        <v>0</v>
      </c>
      <c r="AA306" s="25">
        <f>IF(U306&gt;=0.6, 1, 0)</f>
        <v>0</v>
      </c>
      <c r="AB306" s="25">
        <f>IF(U306&gt;=0.7, 1, 0)</f>
        <v>0</v>
      </c>
      <c r="AC306" s="25">
        <f>IF(U306&gt;=0.8, 1, 0)</f>
        <v>0</v>
      </c>
      <c r="AD306" s="55">
        <f>IF(U306&gt;=0.9, 1, 0)</f>
        <v>0</v>
      </c>
    </row>
    <row r="307" spans="1:30" ht="20" customHeight="1" x14ac:dyDescent="0.2">
      <c r="A307" s="20" t="s">
        <v>279</v>
      </c>
      <c r="B307" s="33" t="str">
        <f>SUBSTITUTE(A307,"/Users/timomiessen/Desktop/imagesdk/blackmen1/","Image_")</f>
        <v>Image_BM_40.jpg</v>
      </c>
      <c r="C307" s="63" t="s">
        <v>4</v>
      </c>
      <c r="D307" s="22" t="s">
        <v>2973</v>
      </c>
      <c r="E307" s="23">
        <v>1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 cm="1">
        <f t="array" ref="R307">_xlfn.IFS(H307=1,1,K307=1,1,L307=1,1,M307=1,1,N307=1,1,P307=1,1,TRUE,0)</f>
        <v>0</v>
      </c>
      <c r="S307" s="64">
        <f>IF(AND(G307=1,R307=1),0,R307)</f>
        <v>0</v>
      </c>
      <c r="T307" s="24" t="s">
        <v>1797</v>
      </c>
      <c r="U307" s="49">
        <f>SUBSTITUTE(T307,".",",")*1</f>
        <v>1.1104721575975401E-2</v>
      </c>
      <c r="V307" s="54">
        <f>IF(U307&gt;=0.1, 1, 0)</f>
        <v>0</v>
      </c>
      <c r="W307" s="25">
        <f>IF(U307&gt;=0.2, 1, 0)</f>
        <v>0</v>
      </c>
      <c r="X307" s="25">
        <f>IF(U307&gt;=0.3, 1, 0)</f>
        <v>0</v>
      </c>
      <c r="Y307" s="25">
        <f>IF(U307&gt;=0.4, 1, 0)</f>
        <v>0</v>
      </c>
      <c r="Z307" s="25">
        <f>IF(U307&gt;=0.5, 1, 0)</f>
        <v>0</v>
      </c>
      <c r="AA307" s="25">
        <f>IF(U307&gt;=0.6, 1, 0)</f>
        <v>0</v>
      </c>
      <c r="AB307" s="25">
        <f>IF(U307&gt;=0.7, 1, 0)</f>
        <v>0</v>
      </c>
      <c r="AC307" s="25">
        <f>IF(U307&gt;=0.8, 1, 0)</f>
        <v>0</v>
      </c>
      <c r="AD307" s="55">
        <f>IF(U307&gt;=0.9, 1, 0)</f>
        <v>0</v>
      </c>
    </row>
    <row r="308" spans="1:30" ht="20" customHeight="1" x14ac:dyDescent="0.2">
      <c r="A308" s="20" t="s">
        <v>280</v>
      </c>
      <c r="B308" s="33" t="str">
        <f>SUBSTITUTE(A308,"/Users/timomiessen/Desktop/imagesdk/blackmen1/","Image_")</f>
        <v>Image_BM_41.jpg</v>
      </c>
      <c r="C308" s="63" t="s">
        <v>4</v>
      </c>
      <c r="D308" s="22" t="s">
        <v>2973</v>
      </c>
      <c r="E308" s="23">
        <v>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 cm="1">
        <f t="array" ref="R308">_xlfn.IFS(H308=1,1,K308=1,1,L308=1,1,M308=1,1,N308=1,1,P308=1,1,TRUE,0)</f>
        <v>0</v>
      </c>
      <c r="S308" s="64">
        <f>IF(AND(G308=1,R308=1),0,R308)</f>
        <v>0</v>
      </c>
      <c r="T308" s="24" t="s">
        <v>1798</v>
      </c>
      <c r="U308" s="49">
        <f>SUBSTITUTE(T308,".",",")*1</f>
        <v>8.5960066877305494E-2</v>
      </c>
      <c r="V308" s="54">
        <f>IF(U308&gt;=0.1, 1, 0)</f>
        <v>0</v>
      </c>
      <c r="W308" s="25">
        <f>IF(U308&gt;=0.2, 1, 0)</f>
        <v>0</v>
      </c>
      <c r="X308" s="25">
        <f>IF(U308&gt;=0.3, 1, 0)</f>
        <v>0</v>
      </c>
      <c r="Y308" s="25">
        <f>IF(U308&gt;=0.4, 1, 0)</f>
        <v>0</v>
      </c>
      <c r="Z308" s="25">
        <f>IF(U308&gt;=0.5, 1, 0)</f>
        <v>0</v>
      </c>
      <c r="AA308" s="25">
        <f>IF(U308&gt;=0.6, 1, 0)</f>
        <v>0</v>
      </c>
      <c r="AB308" s="25">
        <f>IF(U308&gt;=0.7, 1, 0)</f>
        <v>0</v>
      </c>
      <c r="AC308" s="25">
        <f>IF(U308&gt;=0.8, 1, 0)</f>
        <v>0</v>
      </c>
      <c r="AD308" s="55">
        <f>IF(U308&gt;=0.9, 1, 0)</f>
        <v>0</v>
      </c>
    </row>
    <row r="309" spans="1:30" ht="20" customHeight="1" x14ac:dyDescent="0.2">
      <c r="A309" s="20" t="s">
        <v>281</v>
      </c>
      <c r="B309" s="33" t="str">
        <f>SUBSTITUTE(A309,"/Users/timomiessen/Desktop/imagesdk/blackmen1/","Image_")</f>
        <v>Image_BM_42.jpg</v>
      </c>
      <c r="C309" s="63" t="s">
        <v>4</v>
      </c>
      <c r="D309" s="22" t="s">
        <v>2973</v>
      </c>
      <c r="E309" s="23">
        <v>1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 cm="1">
        <f t="array" ref="R309">_xlfn.IFS(H309=1,1,K309=1,1,L309=1,1,M309=1,1,N309=1,1,P309=1,1,TRUE,0)</f>
        <v>0</v>
      </c>
      <c r="S309" s="64">
        <f>IF(AND(G309=1,R309=1),0,R309)</f>
        <v>0</v>
      </c>
      <c r="T309" s="24" t="s">
        <v>1799</v>
      </c>
      <c r="U309" s="49">
        <f>SUBSTITUTE(T309,".",",")*1</f>
        <v>1.43441567197442E-2</v>
      </c>
      <c r="V309" s="54">
        <f>IF(U309&gt;=0.1, 1, 0)</f>
        <v>0</v>
      </c>
      <c r="W309" s="25">
        <f>IF(U309&gt;=0.2, 1, 0)</f>
        <v>0</v>
      </c>
      <c r="X309" s="25">
        <f>IF(U309&gt;=0.3, 1, 0)</f>
        <v>0</v>
      </c>
      <c r="Y309" s="25">
        <f>IF(U309&gt;=0.4, 1, 0)</f>
        <v>0</v>
      </c>
      <c r="Z309" s="25">
        <f>IF(U309&gt;=0.5, 1, 0)</f>
        <v>0</v>
      </c>
      <c r="AA309" s="25">
        <f>IF(U309&gt;=0.6, 1, 0)</f>
        <v>0</v>
      </c>
      <c r="AB309" s="25">
        <f>IF(U309&gt;=0.7, 1, 0)</f>
        <v>0</v>
      </c>
      <c r="AC309" s="25">
        <f>IF(U309&gt;=0.8, 1, 0)</f>
        <v>0</v>
      </c>
      <c r="AD309" s="55">
        <f>IF(U309&gt;=0.9, 1, 0)</f>
        <v>0</v>
      </c>
    </row>
    <row r="310" spans="1:30" ht="20" customHeight="1" x14ac:dyDescent="0.2">
      <c r="A310" s="20" t="s">
        <v>282</v>
      </c>
      <c r="B310" s="33" t="str">
        <f>SUBSTITUTE(A310,"/Users/timomiessen/Desktop/imagesdk/blackmen1/","Image_")</f>
        <v>Image_BM_43.jpg</v>
      </c>
      <c r="C310" s="63" t="s">
        <v>4</v>
      </c>
      <c r="D310" s="22" t="s">
        <v>2973</v>
      </c>
      <c r="E310" s="23">
        <v>1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 cm="1">
        <f t="array" ref="R310">_xlfn.IFS(H310=1,1,K310=1,1,L310=1,1,M310=1,1,N310=1,1,P310=1,1,TRUE,0)</f>
        <v>0</v>
      </c>
      <c r="S310" s="64">
        <f>IF(AND(G310=1,R310=1),0,R310)</f>
        <v>0</v>
      </c>
      <c r="T310" s="24" t="s">
        <v>1800</v>
      </c>
      <c r="U310" s="49">
        <f>SUBSTITUTE(T310,".",",")*1</f>
        <v>7.6670858543366098E-3</v>
      </c>
      <c r="V310" s="54">
        <f>IF(U310&gt;=0.1, 1, 0)</f>
        <v>0</v>
      </c>
      <c r="W310" s="25">
        <f>IF(U310&gt;=0.2, 1, 0)</f>
        <v>0</v>
      </c>
      <c r="X310" s="25">
        <f>IF(U310&gt;=0.3, 1, 0)</f>
        <v>0</v>
      </c>
      <c r="Y310" s="25">
        <f>IF(U310&gt;=0.4, 1, 0)</f>
        <v>0</v>
      </c>
      <c r="Z310" s="25">
        <f>IF(U310&gt;=0.5, 1, 0)</f>
        <v>0</v>
      </c>
      <c r="AA310" s="25">
        <f>IF(U310&gt;=0.6, 1, 0)</f>
        <v>0</v>
      </c>
      <c r="AB310" s="25">
        <f>IF(U310&gt;=0.7, 1, 0)</f>
        <v>0</v>
      </c>
      <c r="AC310" s="25">
        <f>IF(U310&gt;=0.8, 1, 0)</f>
        <v>0</v>
      </c>
      <c r="AD310" s="55">
        <f>IF(U310&gt;=0.9, 1, 0)</f>
        <v>0</v>
      </c>
    </row>
    <row r="311" spans="1:30" ht="20" customHeight="1" x14ac:dyDescent="0.2">
      <c r="A311" s="20" t="s">
        <v>283</v>
      </c>
      <c r="B311" s="33" t="str">
        <f>SUBSTITUTE(A311,"/Users/timomiessen/Desktop/imagesdk/blackmen1/","Image_")</f>
        <v>Image_BM_44.jpg</v>
      </c>
      <c r="C311" s="63" t="s">
        <v>4</v>
      </c>
      <c r="D311" s="22" t="s">
        <v>2973</v>
      </c>
      <c r="E311" s="23">
        <v>1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 cm="1">
        <f t="array" ref="R311">_xlfn.IFS(H311=1,1,K311=1,1,L311=1,1,M311=1,1,N311=1,1,P311=1,1,TRUE,0)</f>
        <v>0</v>
      </c>
      <c r="S311" s="64">
        <f>IF(AND(G311=1,R311=1),0,R311)</f>
        <v>0</v>
      </c>
      <c r="T311" s="24" t="s">
        <v>1801</v>
      </c>
      <c r="U311" s="49">
        <f>SUBSTITUTE(T311,".",",")*1</f>
        <v>3.4184514544904197E-2</v>
      </c>
      <c r="V311" s="54">
        <f>IF(U311&gt;=0.1, 1, 0)</f>
        <v>0</v>
      </c>
      <c r="W311" s="25">
        <f>IF(U311&gt;=0.2, 1, 0)</f>
        <v>0</v>
      </c>
      <c r="X311" s="25">
        <f>IF(U311&gt;=0.3, 1, 0)</f>
        <v>0</v>
      </c>
      <c r="Y311" s="25">
        <f>IF(U311&gt;=0.4, 1, 0)</f>
        <v>0</v>
      </c>
      <c r="Z311" s="25">
        <f>IF(U311&gt;=0.5, 1, 0)</f>
        <v>0</v>
      </c>
      <c r="AA311" s="25">
        <f>IF(U311&gt;=0.6, 1, 0)</f>
        <v>0</v>
      </c>
      <c r="AB311" s="25">
        <f>IF(U311&gt;=0.7, 1, 0)</f>
        <v>0</v>
      </c>
      <c r="AC311" s="25">
        <f>IF(U311&gt;=0.8, 1, 0)</f>
        <v>0</v>
      </c>
      <c r="AD311" s="55">
        <f>IF(U311&gt;=0.9, 1, 0)</f>
        <v>0</v>
      </c>
    </row>
    <row r="312" spans="1:30" ht="20" customHeight="1" x14ac:dyDescent="0.2">
      <c r="A312" s="20" t="s">
        <v>284</v>
      </c>
      <c r="B312" s="33" t="str">
        <f>SUBSTITUTE(A312,"/Users/timomiessen/Desktop/imagesdk/blackmen1/","Image_")</f>
        <v>Image_BM_45.jpg</v>
      </c>
      <c r="C312" s="63" t="s">
        <v>4</v>
      </c>
      <c r="D312" s="22" t="s">
        <v>2973</v>
      </c>
      <c r="E312" s="23">
        <v>1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 cm="1">
        <f t="array" ref="R312">_xlfn.IFS(H312=1,1,K312=1,1,L312=1,1,M312=1,1,N312=1,1,P312=1,1,TRUE,0)</f>
        <v>0</v>
      </c>
      <c r="S312" s="64">
        <f>IF(AND(G312=1,R312=1),0,R312)</f>
        <v>0</v>
      </c>
      <c r="T312" s="24" t="s">
        <v>1802</v>
      </c>
      <c r="U312" s="49">
        <f>SUBSTITUTE(T312,".",",")*1</f>
        <v>4.0188400074839502E-2</v>
      </c>
      <c r="V312" s="54">
        <f>IF(U312&gt;=0.1, 1, 0)</f>
        <v>0</v>
      </c>
      <c r="W312" s="25">
        <f>IF(U312&gt;=0.2, 1, 0)</f>
        <v>0</v>
      </c>
      <c r="X312" s="25">
        <f>IF(U312&gt;=0.3, 1, 0)</f>
        <v>0</v>
      </c>
      <c r="Y312" s="25">
        <f>IF(U312&gt;=0.4, 1, 0)</f>
        <v>0</v>
      </c>
      <c r="Z312" s="25">
        <f>IF(U312&gt;=0.5, 1, 0)</f>
        <v>0</v>
      </c>
      <c r="AA312" s="25">
        <f>IF(U312&gt;=0.6, 1, 0)</f>
        <v>0</v>
      </c>
      <c r="AB312" s="25">
        <f>IF(U312&gt;=0.7, 1, 0)</f>
        <v>0</v>
      </c>
      <c r="AC312" s="25">
        <f>IF(U312&gt;=0.8, 1, 0)</f>
        <v>0</v>
      </c>
      <c r="AD312" s="55">
        <f>IF(U312&gt;=0.9, 1, 0)</f>
        <v>0</v>
      </c>
    </row>
    <row r="313" spans="1:30" ht="20" customHeight="1" x14ac:dyDescent="0.2">
      <c r="A313" s="20" t="s">
        <v>285</v>
      </c>
      <c r="B313" s="33" t="str">
        <f>SUBSTITUTE(A313,"/Users/timomiessen/Desktop/imagesdk/blackmen1/","Image_")</f>
        <v>Image_BM_46.jpg</v>
      </c>
      <c r="C313" s="63" t="s">
        <v>4</v>
      </c>
      <c r="D313" s="22" t="s">
        <v>2973</v>
      </c>
      <c r="E313" s="23">
        <v>1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 cm="1">
        <f t="array" ref="R313">_xlfn.IFS(H313=1,1,K313=1,1,L313=1,1,M313=1,1,N313=1,1,P313=1,1,TRUE,0)</f>
        <v>0</v>
      </c>
      <c r="S313" s="64">
        <f>IF(AND(G313=1,R313=1),0,R313)</f>
        <v>0</v>
      </c>
      <c r="T313" s="24" t="s">
        <v>1803</v>
      </c>
      <c r="U313" s="49">
        <f>SUBSTITUTE(T313,".",",")*1</f>
        <v>4.4167740270495397E-3</v>
      </c>
      <c r="V313" s="54">
        <f>IF(U313&gt;=0.1, 1, 0)</f>
        <v>0</v>
      </c>
      <c r="W313" s="25">
        <f>IF(U313&gt;=0.2, 1, 0)</f>
        <v>0</v>
      </c>
      <c r="X313" s="25">
        <f>IF(U313&gt;=0.3, 1, 0)</f>
        <v>0</v>
      </c>
      <c r="Y313" s="25">
        <f>IF(U313&gt;=0.4, 1, 0)</f>
        <v>0</v>
      </c>
      <c r="Z313" s="25">
        <f>IF(U313&gt;=0.5, 1, 0)</f>
        <v>0</v>
      </c>
      <c r="AA313" s="25">
        <f>IF(U313&gt;=0.6, 1, 0)</f>
        <v>0</v>
      </c>
      <c r="AB313" s="25">
        <f>IF(U313&gt;=0.7, 1, 0)</f>
        <v>0</v>
      </c>
      <c r="AC313" s="25">
        <f>IF(U313&gt;=0.8, 1, 0)</f>
        <v>0</v>
      </c>
      <c r="AD313" s="55">
        <f>IF(U313&gt;=0.9, 1, 0)</f>
        <v>0</v>
      </c>
    </row>
    <row r="314" spans="1:30" ht="20" customHeight="1" x14ac:dyDescent="0.2">
      <c r="A314" s="20" t="s">
        <v>286</v>
      </c>
      <c r="B314" s="33" t="str">
        <f>SUBSTITUTE(A314,"/Users/timomiessen/Desktop/imagesdk/blackmen1/","Image_")</f>
        <v>Image_BM_47.jpg</v>
      </c>
      <c r="C314" s="63" t="s">
        <v>4</v>
      </c>
      <c r="D314" s="22" t="s">
        <v>2973</v>
      </c>
      <c r="E314" s="23">
        <v>1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 cm="1">
        <f t="array" ref="R314">_xlfn.IFS(H314=1,1,K314=1,1,L314=1,1,M314=1,1,N314=1,1,P314=1,1,TRUE,0)</f>
        <v>0</v>
      </c>
      <c r="S314" s="64">
        <f>IF(AND(G314=1,R314=1),0,R314)</f>
        <v>0</v>
      </c>
      <c r="T314" s="24" t="s">
        <v>1804</v>
      </c>
      <c r="U314" s="49">
        <f>SUBSTITUTE(T314,".",",")*1</f>
        <v>1.4138832921162201E-2</v>
      </c>
      <c r="V314" s="54">
        <f>IF(U314&gt;=0.1, 1, 0)</f>
        <v>0</v>
      </c>
      <c r="W314" s="25">
        <f>IF(U314&gt;=0.2, 1, 0)</f>
        <v>0</v>
      </c>
      <c r="X314" s="25">
        <f>IF(U314&gt;=0.3, 1, 0)</f>
        <v>0</v>
      </c>
      <c r="Y314" s="25">
        <f>IF(U314&gt;=0.4, 1, 0)</f>
        <v>0</v>
      </c>
      <c r="Z314" s="25">
        <f>IF(U314&gt;=0.5, 1, 0)</f>
        <v>0</v>
      </c>
      <c r="AA314" s="25">
        <f>IF(U314&gt;=0.6, 1, 0)</f>
        <v>0</v>
      </c>
      <c r="AB314" s="25">
        <f>IF(U314&gt;=0.7, 1, 0)</f>
        <v>0</v>
      </c>
      <c r="AC314" s="25">
        <f>IF(U314&gt;=0.8, 1, 0)</f>
        <v>0</v>
      </c>
      <c r="AD314" s="55">
        <f>IF(U314&gt;=0.9, 1, 0)</f>
        <v>0</v>
      </c>
    </row>
    <row r="315" spans="1:30" ht="20" customHeight="1" x14ac:dyDescent="0.2">
      <c r="A315" s="20" t="s">
        <v>287</v>
      </c>
      <c r="B315" s="33" t="str">
        <f>SUBSTITUTE(A315,"/Users/timomiessen/Desktop/imagesdk/blackmen1/","Image_")</f>
        <v>Image_BM_48.jpg</v>
      </c>
      <c r="C315" s="63" t="s">
        <v>4</v>
      </c>
      <c r="D315" s="22" t="s">
        <v>2973</v>
      </c>
      <c r="E315" s="23">
        <v>1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 cm="1">
        <f t="array" ref="R315">_xlfn.IFS(H315=1,1,K315=1,1,L315=1,1,M315=1,1,N315=1,1,P315=1,1,TRUE,0)</f>
        <v>0</v>
      </c>
      <c r="S315" s="64">
        <f>IF(AND(G315=1,R315=1),0,R315)</f>
        <v>0</v>
      </c>
      <c r="T315" s="24" t="s">
        <v>1805</v>
      </c>
      <c r="U315" s="49">
        <f>SUBSTITUTE(T315,".",",")*1</f>
        <v>1.13780070096254E-2</v>
      </c>
      <c r="V315" s="54">
        <f>IF(U315&gt;=0.1, 1, 0)</f>
        <v>0</v>
      </c>
      <c r="W315" s="25">
        <f>IF(U315&gt;=0.2, 1, 0)</f>
        <v>0</v>
      </c>
      <c r="X315" s="25">
        <f>IF(U315&gt;=0.3, 1, 0)</f>
        <v>0</v>
      </c>
      <c r="Y315" s="25">
        <f>IF(U315&gt;=0.4, 1, 0)</f>
        <v>0</v>
      </c>
      <c r="Z315" s="25">
        <f>IF(U315&gt;=0.5, 1, 0)</f>
        <v>0</v>
      </c>
      <c r="AA315" s="25">
        <f>IF(U315&gt;=0.6, 1, 0)</f>
        <v>0</v>
      </c>
      <c r="AB315" s="25">
        <f>IF(U315&gt;=0.7, 1, 0)</f>
        <v>0</v>
      </c>
      <c r="AC315" s="25">
        <f>IF(U315&gt;=0.8, 1, 0)</f>
        <v>0</v>
      </c>
      <c r="AD315" s="55">
        <f>IF(U315&gt;=0.9, 1, 0)</f>
        <v>0</v>
      </c>
    </row>
    <row r="316" spans="1:30" ht="20" customHeight="1" x14ac:dyDescent="0.2">
      <c r="A316" s="20" t="s">
        <v>288</v>
      </c>
      <c r="B316" s="33" t="str">
        <f>SUBSTITUTE(A316,"/Users/timomiessen/Desktop/imagesdk/blackmen1/","Image_")</f>
        <v>Image_BM_49.jpg</v>
      </c>
      <c r="C316" s="63" t="s">
        <v>4</v>
      </c>
      <c r="D316" s="22" t="s">
        <v>2973</v>
      </c>
      <c r="E316" s="23">
        <v>1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 cm="1">
        <f t="array" ref="R316">_xlfn.IFS(H316=1,1,K316=1,1,L316=1,1,M316=1,1,N316=1,1,P316=1,1,TRUE,0)</f>
        <v>0</v>
      </c>
      <c r="S316" s="64">
        <f>IF(AND(G316=1,R316=1),0,R316)</f>
        <v>0</v>
      </c>
      <c r="T316" s="24" t="s">
        <v>1806</v>
      </c>
      <c r="U316" s="49">
        <f>SUBSTITUTE(T316,".",",")*1</f>
        <v>7.2940584272146197E-2</v>
      </c>
      <c r="V316" s="54">
        <f>IF(U316&gt;=0.1, 1, 0)</f>
        <v>0</v>
      </c>
      <c r="W316" s="25">
        <f>IF(U316&gt;=0.2, 1, 0)</f>
        <v>0</v>
      </c>
      <c r="X316" s="25">
        <f>IF(U316&gt;=0.3, 1, 0)</f>
        <v>0</v>
      </c>
      <c r="Y316" s="25">
        <f>IF(U316&gt;=0.4, 1, 0)</f>
        <v>0</v>
      </c>
      <c r="Z316" s="25">
        <f>IF(U316&gt;=0.5, 1, 0)</f>
        <v>0</v>
      </c>
      <c r="AA316" s="25">
        <f>IF(U316&gt;=0.6, 1, 0)</f>
        <v>0</v>
      </c>
      <c r="AB316" s="25">
        <f>IF(U316&gt;=0.7, 1, 0)</f>
        <v>0</v>
      </c>
      <c r="AC316" s="25">
        <f>IF(U316&gt;=0.8, 1, 0)</f>
        <v>0</v>
      </c>
      <c r="AD316" s="55">
        <f>IF(U316&gt;=0.9, 1, 0)</f>
        <v>0</v>
      </c>
    </row>
    <row r="317" spans="1:30" ht="20" customHeight="1" x14ac:dyDescent="0.2">
      <c r="A317" s="20" t="s">
        <v>289</v>
      </c>
      <c r="B317" s="33" t="str">
        <f>SUBSTITUTE(A317,"/Users/timomiessen/Desktop/imagesdk/blackmen1/","Image_")</f>
        <v>Image_BM_5.jpg</v>
      </c>
      <c r="C317" s="63" t="s">
        <v>4</v>
      </c>
      <c r="D317" s="22" t="s">
        <v>2973</v>
      </c>
      <c r="E317" s="23">
        <v>1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 cm="1">
        <f t="array" ref="R317">_xlfn.IFS(H317=1,1,K317=1,1,L317=1,1,M317=1,1,N317=1,1,P317=1,1,TRUE,0)</f>
        <v>0</v>
      </c>
      <c r="S317" s="64">
        <f>IF(AND(G317=1,R317=1),0,R317)</f>
        <v>0</v>
      </c>
      <c r="T317" s="24" t="s">
        <v>1807</v>
      </c>
      <c r="U317" s="49">
        <f>SUBSTITUTE(T317,".",",")*1</f>
        <v>1.0425294283777401E-2</v>
      </c>
      <c r="V317" s="54">
        <f>IF(U317&gt;=0.1, 1, 0)</f>
        <v>0</v>
      </c>
      <c r="W317" s="25">
        <f>IF(U317&gt;=0.2, 1, 0)</f>
        <v>0</v>
      </c>
      <c r="X317" s="25">
        <f>IF(U317&gt;=0.3, 1, 0)</f>
        <v>0</v>
      </c>
      <c r="Y317" s="25">
        <f>IF(U317&gt;=0.4, 1, 0)</f>
        <v>0</v>
      </c>
      <c r="Z317" s="25">
        <f>IF(U317&gt;=0.5, 1, 0)</f>
        <v>0</v>
      </c>
      <c r="AA317" s="25">
        <f>IF(U317&gt;=0.6, 1, 0)</f>
        <v>0</v>
      </c>
      <c r="AB317" s="25">
        <f>IF(U317&gt;=0.7, 1, 0)</f>
        <v>0</v>
      </c>
      <c r="AC317" s="25">
        <f>IF(U317&gt;=0.8, 1, 0)</f>
        <v>0</v>
      </c>
      <c r="AD317" s="55">
        <f>IF(U317&gt;=0.9, 1, 0)</f>
        <v>0</v>
      </c>
    </row>
    <row r="318" spans="1:30" ht="20" customHeight="1" x14ac:dyDescent="0.2">
      <c r="A318" s="20" t="s">
        <v>290</v>
      </c>
      <c r="B318" s="33" t="str">
        <f>SUBSTITUTE(A318,"/Users/timomiessen/Desktop/imagesdk/blackmen1/","Image_")</f>
        <v>Image_BM_50.jpg</v>
      </c>
      <c r="C318" s="63" t="s">
        <v>4</v>
      </c>
      <c r="D318" s="22" t="s">
        <v>2973</v>
      </c>
      <c r="E318" s="23">
        <v>1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 cm="1">
        <f t="array" ref="R318">_xlfn.IFS(H318=1,1,K318=1,1,L318=1,1,M318=1,1,N318=1,1,P318=1,1,TRUE,0)</f>
        <v>0</v>
      </c>
      <c r="S318" s="64">
        <f>IF(AND(G318=1,R318=1),0,R318)</f>
        <v>0</v>
      </c>
      <c r="T318" s="24" t="s">
        <v>1808</v>
      </c>
      <c r="U318" s="49">
        <f>SUBSTITUTE(T318,".",",")*1</f>
        <v>5.8136621955782097E-3</v>
      </c>
      <c r="V318" s="54">
        <f>IF(U318&gt;=0.1, 1, 0)</f>
        <v>0</v>
      </c>
      <c r="W318" s="25">
        <f>IF(U318&gt;=0.2, 1, 0)</f>
        <v>0</v>
      </c>
      <c r="X318" s="25">
        <f>IF(U318&gt;=0.3, 1, 0)</f>
        <v>0</v>
      </c>
      <c r="Y318" s="25">
        <f>IF(U318&gt;=0.4, 1, 0)</f>
        <v>0</v>
      </c>
      <c r="Z318" s="25">
        <f>IF(U318&gt;=0.5, 1, 0)</f>
        <v>0</v>
      </c>
      <c r="AA318" s="25">
        <f>IF(U318&gt;=0.6, 1, 0)</f>
        <v>0</v>
      </c>
      <c r="AB318" s="25">
        <f>IF(U318&gt;=0.7, 1, 0)</f>
        <v>0</v>
      </c>
      <c r="AC318" s="25">
        <f>IF(U318&gt;=0.8, 1, 0)</f>
        <v>0</v>
      </c>
      <c r="AD318" s="55">
        <f>IF(U318&gt;=0.9, 1, 0)</f>
        <v>0</v>
      </c>
    </row>
    <row r="319" spans="1:30" ht="20" customHeight="1" x14ac:dyDescent="0.2">
      <c r="A319" s="20" t="s">
        <v>291</v>
      </c>
      <c r="B319" s="33" t="str">
        <f>SUBSTITUTE(A319,"/Users/timomiessen/Desktop/imagesdk/blackmen1/","Image_")</f>
        <v>Image_BM_51.jpg</v>
      </c>
      <c r="C319" s="63" t="s">
        <v>4</v>
      </c>
      <c r="D319" s="22" t="s">
        <v>2973</v>
      </c>
      <c r="E319" s="23">
        <v>1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 cm="1">
        <f t="array" ref="R319">_xlfn.IFS(H319=1,1,K319=1,1,L319=1,1,M319=1,1,N319=1,1,P319=1,1,TRUE,0)</f>
        <v>0</v>
      </c>
      <c r="S319" s="64">
        <f>IF(AND(G319=1,R319=1),0,R319)</f>
        <v>0</v>
      </c>
      <c r="T319" s="24" t="s">
        <v>1809</v>
      </c>
      <c r="U319" s="49">
        <f>SUBSTITUTE(T319,".",",")*1</f>
        <v>8.7528473231941392E-3</v>
      </c>
      <c r="V319" s="54">
        <f>IF(U319&gt;=0.1, 1, 0)</f>
        <v>0</v>
      </c>
      <c r="W319" s="25">
        <f>IF(U319&gt;=0.2, 1, 0)</f>
        <v>0</v>
      </c>
      <c r="X319" s="25">
        <f>IF(U319&gt;=0.3, 1, 0)</f>
        <v>0</v>
      </c>
      <c r="Y319" s="25">
        <f>IF(U319&gt;=0.4, 1, 0)</f>
        <v>0</v>
      </c>
      <c r="Z319" s="25">
        <f>IF(U319&gt;=0.5, 1, 0)</f>
        <v>0</v>
      </c>
      <c r="AA319" s="25">
        <f>IF(U319&gt;=0.6, 1, 0)</f>
        <v>0</v>
      </c>
      <c r="AB319" s="25">
        <f>IF(U319&gt;=0.7, 1, 0)</f>
        <v>0</v>
      </c>
      <c r="AC319" s="25">
        <f>IF(U319&gt;=0.8, 1, 0)</f>
        <v>0</v>
      </c>
      <c r="AD319" s="55">
        <f>IF(U319&gt;=0.9, 1, 0)</f>
        <v>0</v>
      </c>
    </row>
    <row r="320" spans="1:30" ht="20" customHeight="1" x14ac:dyDescent="0.2">
      <c r="A320" s="20" t="s">
        <v>292</v>
      </c>
      <c r="B320" s="33" t="str">
        <f>SUBSTITUTE(A320,"/Users/timomiessen/Desktop/imagesdk/blackmen1/","Image_")</f>
        <v>Image_BM_52.jpg</v>
      </c>
      <c r="C320" s="63" t="s">
        <v>4</v>
      </c>
      <c r="D320" s="22" t="s">
        <v>2973</v>
      </c>
      <c r="E320" s="23">
        <v>1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 cm="1">
        <f t="array" ref="R320">_xlfn.IFS(H320=1,1,K320=1,1,L320=1,1,M320=1,1,N320=1,1,P320=1,1,TRUE,0)</f>
        <v>0</v>
      </c>
      <c r="S320" s="64">
        <f>IF(AND(G320=1,R320=1),0,R320)</f>
        <v>0</v>
      </c>
      <c r="T320" s="24" t="s">
        <v>1810</v>
      </c>
      <c r="U320" s="49">
        <f>SUBSTITUTE(T320,".",",")*1</f>
        <v>1.1939312680624399E-2</v>
      </c>
      <c r="V320" s="54">
        <f>IF(U320&gt;=0.1, 1, 0)</f>
        <v>0</v>
      </c>
      <c r="W320" s="25">
        <f>IF(U320&gt;=0.2, 1, 0)</f>
        <v>0</v>
      </c>
      <c r="X320" s="25">
        <f>IF(U320&gt;=0.3, 1, 0)</f>
        <v>0</v>
      </c>
      <c r="Y320" s="25">
        <f>IF(U320&gt;=0.4, 1, 0)</f>
        <v>0</v>
      </c>
      <c r="Z320" s="25">
        <f>IF(U320&gt;=0.5, 1, 0)</f>
        <v>0</v>
      </c>
      <c r="AA320" s="25">
        <f>IF(U320&gt;=0.6, 1, 0)</f>
        <v>0</v>
      </c>
      <c r="AB320" s="25">
        <f>IF(U320&gt;=0.7, 1, 0)</f>
        <v>0</v>
      </c>
      <c r="AC320" s="25">
        <f>IF(U320&gt;=0.8, 1, 0)</f>
        <v>0</v>
      </c>
      <c r="AD320" s="55">
        <f>IF(U320&gt;=0.9, 1, 0)</f>
        <v>0</v>
      </c>
    </row>
    <row r="321" spans="1:30" ht="20" customHeight="1" x14ac:dyDescent="0.2">
      <c r="A321" s="20" t="s">
        <v>293</v>
      </c>
      <c r="B321" s="33" t="str">
        <f>SUBSTITUTE(A321,"/Users/timomiessen/Desktop/imagesdk/blackmen1/","Image_")</f>
        <v>Image_BM_53.jpg</v>
      </c>
      <c r="C321" s="63" t="s">
        <v>4</v>
      </c>
      <c r="D321" s="22" t="s">
        <v>2973</v>
      </c>
      <c r="E321" s="23">
        <v>1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 cm="1">
        <f t="array" ref="R321">_xlfn.IFS(H321=1,1,K321=1,1,L321=1,1,M321=1,1,N321=1,1,P321=1,1,TRUE,0)</f>
        <v>0</v>
      </c>
      <c r="S321" s="64">
        <f>IF(AND(G321=1,R321=1),0,R321)</f>
        <v>0</v>
      </c>
      <c r="T321" s="24" t="s">
        <v>1811</v>
      </c>
      <c r="U321" s="49">
        <f>SUBSTITUTE(T321,".",",")*1</f>
        <v>3.7024415796622599E-3</v>
      </c>
      <c r="V321" s="54">
        <f>IF(U321&gt;=0.1, 1, 0)</f>
        <v>0</v>
      </c>
      <c r="W321" s="25">
        <f>IF(U321&gt;=0.2, 1, 0)</f>
        <v>0</v>
      </c>
      <c r="X321" s="25">
        <f>IF(U321&gt;=0.3, 1, 0)</f>
        <v>0</v>
      </c>
      <c r="Y321" s="25">
        <f>IF(U321&gt;=0.4, 1, 0)</f>
        <v>0</v>
      </c>
      <c r="Z321" s="25">
        <f>IF(U321&gt;=0.5, 1, 0)</f>
        <v>0</v>
      </c>
      <c r="AA321" s="25">
        <f>IF(U321&gt;=0.6, 1, 0)</f>
        <v>0</v>
      </c>
      <c r="AB321" s="25">
        <f>IF(U321&gt;=0.7, 1, 0)</f>
        <v>0</v>
      </c>
      <c r="AC321" s="25">
        <f>IF(U321&gt;=0.8, 1, 0)</f>
        <v>0</v>
      </c>
      <c r="AD321" s="55">
        <f>IF(U321&gt;=0.9, 1, 0)</f>
        <v>0</v>
      </c>
    </row>
    <row r="322" spans="1:30" ht="20" customHeight="1" x14ac:dyDescent="0.2">
      <c r="A322" s="20" t="s">
        <v>294</v>
      </c>
      <c r="B322" s="33" t="str">
        <f>SUBSTITUTE(A322,"/Users/timomiessen/Desktop/imagesdk/blackmen1/","Image_")</f>
        <v>Image_BM_54.jpg</v>
      </c>
      <c r="C322" s="63" t="s">
        <v>4</v>
      </c>
      <c r="D322" s="22" t="s">
        <v>2973</v>
      </c>
      <c r="E322" s="23">
        <v>1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 cm="1">
        <f t="array" ref="R322">_xlfn.IFS(H322=1,1,K322=1,1,L322=1,1,M322=1,1,N322=1,1,P322=1,1,TRUE,0)</f>
        <v>0</v>
      </c>
      <c r="S322" s="64">
        <f>IF(AND(G322=1,R322=1),0,R322)</f>
        <v>0</v>
      </c>
      <c r="T322" s="24" t="s">
        <v>1812</v>
      </c>
      <c r="U322" s="49">
        <f>SUBSTITUTE(T322,".",",")*1</f>
        <v>3.8700096309185E-2</v>
      </c>
      <c r="V322" s="54">
        <f>IF(U322&gt;=0.1, 1, 0)</f>
        <v>0</v>
      </c>
      <c r="W322" s="25">
        <f>IF(U322&gt;=0.2, 1, 0)</f>
        <v>0</v>
      </c>
      <c r="X322" s="25">
        <f>IF(U322&gt;=0.3, 1, 0)</f>
        <v>0</v>
      </c>
      <c r="Y322" s="25">
        <f>IF(U322&gt;=0.4, 1, 0)</f>
        <v>0</v>
      </c>
      <c r="Z322" s="25">
        <f>IF(U322&gt;=0.5, 1, 0)</f>
        <v>0</v>
      </c>
      <c r="AA322" s="25">
        <f>IF(U322&gt;=0.6, 1, 0)</f>
        <v>0</v>
      </c>
      <c r="AB322" s="25">
        <f>IF(U322&gt;=0.7, 1, 0)</f>
        <v>0</v>
      </c>
      <c r="AC322" s="25">
        <f>IF(U322&gt;=0.8, 1, 0)</f>
        <v>0</v>
      </c>
      <c r="AD322" s="55">
        <f>IF(U322&gt;=0.9, 1, 0)</f>
        <v>0</v>
      </c>
    </row>
    <row r="323" spans="1:30" ht="20" customHeight="1" x14ac:dyDescent="0.2">
      <c r="A323" s="20" t="s">
        <v>295</v>
      </c>
      <c r="B323" s="33" t="str">
        <f>SUBSTITUTE(A323,"/Users/timomiessen/Desktop/imagesdk/blackmen1/","Image_")</f>
        <v>Image_BM_55.jpg</v>
      </c>
      <c r="C323" s="63" t="s">
        <v>4</v>
      </c>
      <c r="D323" s="22" t="s">
        <v>2973</v>
      </c>
      <c r="E323" s="23">
        <v>1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 cm="1">
        <f t="array" ref="R323">_xlfn.IFS(H323=1,1,K323=1,1,L323=1,1,M323=1,1,N323=1,1,P323=1,1,TRUE,0)</f>
        <v>0</v>
      </c>
      <c r="S323" s="64">
        <f>IF(AND(G323=1,R323=1),0,R323)</f>
        <v>0</v>
      </c>
      <c r="T323" s="24" t="s">
        <v>1813</v>
      </c>
      <c r="U323" s="49">
        <f>SUBSTITUTE(T323,".",",")*1</f>
        <v>3.38870917912572E-2</v>
      </c>
      <c r="V323" s="54">
        <f>IF(U323&gt;=0.1, 1, 0)</f>
        <v>0</v>
      </c>
      <c r="W323" s="25">
        <f>IF(U323&gt;=0.2, 1, 0)</f>
        <v>0</v>
      </c>
      <c r="X323" s="25">
        <f>IF(U323&gt;=0.3, 1, 0)</f>
        <v>0</v>
      </c>
      <c r="Y323" s="25">
        <f>IF(U323&gt;=0.4, 1, 0)</f>
        <v>0</v>
      </c>
      <c r="Z323" s="25">
        <f>IF(U323&gt;=0.5, 1, 0)</f>
        <v>0</v>
      </c>
      <c r="AA323" s="25">
        <f>IF(U323&gt;=0.6, 1, 0)</f>
        <v>0</v>
      </c>
      <c r="AB323" s="25">
        <f>IF(U323&gt;=0.7, 1, 0)</f>
        <v>0</v>
      </c>
      <c r="AC323" s="25">
        <f>IF(U323&gt;=0.8, 1, 0)</f>
        <v>0</v>
      </c>
      <c r="AD323" s="55">
        <f>IF(U323&gt;=0.9, 1, 0)</f>
        <v>0</v>
      </c>
    </row>
    <row r="324" spans="1:30" ht="20" customHeight="1" x14ac:dyDescent="0.2">
      <c r="A324" s="20" t="s">
        <v>296</v>
      </c>
      <c r="B324" s="33" t="str">
        <f>SUBSTITUTE(A324,"/Users/timomiessen/Desktop/imagesdk/blackmen1/","Image_")</f>
        <v>Image_BM_56.jpg</v>
      </c>
      <c r="C324" s="63" t="s">
        <v>4</v>
      </c>
      <c r="D324" s="22" t="s">
        <v>2973</v>
      </c>
      <c r="E324" s="23">
        <v>1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 cm="1">
        <f t="array" ref="R324">_xlfn.IFS(H324=1,1,K324=1,1,L324=1,1,M324=1,1,N324=1,1,P324=1,1,TRUE,0)</f>
        <v>0</v>
      </c>
      <c r="S324" s="64">
        <f>IF(AND(G324=1,R324=1),0,R324)</f>
        <v>0</v>
      </c>
      <c r="T324" s="24" t="s">
        <v>1814</v>
      </c>
      <c r="U324" s="49">
        <f>SUBSTITUTE(T324,".",",")*1</f>
        <v>5.2356717642396602E-3</v>
      </c>
      <c r="V324" s="54">
        <f>IF(U324&gt;=0.1, 1, 0)</f>
        <v>0</v>
      </c>
      <c r="W324" s="25">
        <f>IF(U324&gt;=0.2, 1, 0)</f>
        <v>0</v>
      </c>
      <c r="X324" s="25">
        <f>IF(U324&gt;=0.3, 1, 0)</f>
        <v>0</v>
      </c>
      <c r="Y324" s="25">
        <f>IF(U324&gt;=0.4, 1, 0)</f>
        <v>0</v>
      </c>
      <c r="Z324" s="25">
        <f>IF(U324&gt;=0.5, 1, 0)</f>
        <v>0</v>
      </c>
      <c r="AA324" s="25">
        <f>IF(U324&gt;=0.6, 1, 0)</f>
        <v>0</v>
      </c>
      <c r="AB324" s="25">
        <f>IF(U324&gt;=0.7, 1, 0)</f>
        <v>0</v>
      </c>
      <c r="AC324" s="25">
        <f>IF(U324&gt;=0.8, 1, 0)</f>
        <v>0</v>
      </c>
      <c r="AD324" s="55">
        <f>IF(U324&gt;=0.9, 1, 0)</f>
        <v>0</v>
      </c>
    </row>
    <row r="325" spans="1:30" ht="20" customHeight="1" x14ac:dyDescent="0.2">
      <c r="A325" s="20" t="s">
        <v>297</v>
      </c>
      <c r="B325" s="33" t="str">
        <f>SUBSTITUTE(A325,"/Users/timomiessen/Desktop/imagesdk/blackmen1/","Image_")</f>
        <v>Image_BM_57.jpg</v>
      </c>
      <c r="C325" s="63" t="s">
        <v>4</v>
      </c>
      <c r="D325" s="22" t="s">
        <v>2973</v>
      </c>
      <c r="E325" s="23">
        <v>1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 cm="1">
        <f t="array" ref="R325">_xlfn.IFS(H325=1,1,K325=1,1,L325=1,1,M325=1,1,N325=1,1,P325=1,1,TRUE,0)</f>
        <v>0</v>
      </c>
      <c r="S325" s="64">
        <f>IF(AND(G325=1,R325=1),0,R325)</f>
        <v>0</v>
      </c>
      <c r="T325" s="24" t="s">
        <v>1815</v>
      </c>
      <c r="U325" s="49">
        <f>SUBSTITUTE(T325,".",",")*1</f>
        <v>7.5276486575603402E-2</v>
      </c>
      <c r="V325" s="54">
        <f>IF(U325&gt;=0.1, 1, 0)</f>
        <v>0</v>
      </c>
      <c r="W325" s="25">
        <f>IF(U325&gt;=0.2, 1, 0)</f>
        <v>0</v>
      </c>
      <c r="X325" s="25">
        <f>IF(U325&gt;=0.3, 1, 0)</f>
        <v>0</v>
      </c>
      <c r="Y325" s="25">
        <f>IF(U325&gt;=0.4, 1, 0)</f>
        <v>0</v>
      </c>
      <c r="Z325" s="25">
        <f>IF(U325&gt;=0.5, 1, 0)</f>
        <v>0</v>
      </c>
      <c r="AA325" s="25">
        <f>IF(U325&gt;=0.6, 1, 0)</f>
        <v>0</v>
      </c>
      <c r="AB325" s="25">
        <f>IF(U325&gt;=0.7, 1, 0)</f>
        <v>0</v>
      </c>
      <c r="AC325" s="25">
        <f>IF(U325&gt;=0.8, 1, 0)</f>
        <v>0</v>
      </c>
      <c r="AD325" s="55">
        <f>IF(U325&gt;=0.9, 1, 0)</f>
        <v>0</v>
      </c>
    </row>
    <row r="326" spans="1:30" ht="20" customHeight="1" x14ac:dyDescent="0.2">
      <c r="A326" s="20" t="s">
        <v>298</v>
      </c>
      <c r="B326" s="33" t="str">
        <f>SUBSTITUTE(A326,"/Users/timomiessen/Desktop/imagesdk/blackmen1/","Image_")</f>
        <v>Image_BM_58.jpg</v>
      </c>
      <c r="C326" s="63" t="s">
        <v>4</v>
      </c>
      <c r="D326" s="22" t="s">
        <v>2973</v>
      </c>
      <c r="E326" s="23">
        <v>1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 cm="1">
        <f t="array" ref="R326">_xlfn.IFS(H326=1,1,K326=1,1,L326=1,1,M326=1,1,N326=1,1,P326=1,1,TRUE,0)</f>
        <v>0</v>
      </c>
      <c r="S326" s="64">
        <f>IF(AND(G326=1,R326=1),0,R326)</f>
        <v>0</v>
      </c>
      <c r="T326" s="24" t="s">
        <v>1816</v>
      </c>
      <c r="U326" s="49">
        <f>SUBSTITUTE(T326,".",",")*1</f>
        <v>9.1977852862328194E-2</v>
      </c>
      <c r="V326" s="54">
        <f>IF(U326&gt;=0.1, 1, 0)</f>
        <v>0</v>
      </c>
      <c r="W326" s="25">
        <f>IF(U326&gt;=0.2, 1, 0)</f>
        <v>0</v>
      </c>
      <c r="X326" s="25">
        <f>IF(U326&gt;=0.3, 1, 0)</f>
        <v>0</v>
      </c>
      <c r="Y326" s="25">
        <f>IF(U326&gt;=0.4, 1, 0)</f>
        <v>0</v>
      </c>
      <c r="Z326" s="25">
        <f>IF(U326&gt;=0.5, 1, 0)</f>
        <v>0</v>
      </c>
      <c r="AA326" s="25">
        <f>IF(U326&gt;=0.6, 1, 0)</f>
        <v>0</v>
      </c>
      <c r="AB326" s="25">
        <f>IF(U326&gt;=0.7, 1, 0)</f>
        <v>0</v>
      </c>
      <c r="AC326" s="25">
        <f>IF(U326&gt;=0.8, 1, 0)</f>
        <v>0</v>
      </c>
      <c r="AD326" s="55">
        <f>IF(U326&gt;=0.9, 1, 0)</f>
        <v>0</v>
      </c>
    </row>
    <row r="327" spans="1:30" ht="20" customHeight="1" x14ac:dyDescent="0.2">
      <c r="A327" s="20" t="s">
        <v>299</v>
      </c>
      <c r="B327" s="33" t="str">
        <f>SUBSTITUTE(A327,"/Users/timomiessen/Desktop/imagesdk/blackmen1/","Image_")</f>
        <v>Image_BM_59.jpg</v>
      </c>
      <c r="C327" s="63" t="s">
        <v>4</v>
      </c>
      <c r="D327" s="22" t="s">
        <v>2973</v>
      </c>
      <c r="E327" s="23">
        <v>1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 cm="1">
        <f t="array" ref="R327">_xlfn.IFS(H327=1,1,K327=1,1,L327=1,1,M327=1,1,N327=1,1,P327=1,1,TRUE,0)</f>
        <v>0</v>
      </c>
      <c r="S327" s="64">
        <f>IF(AND(G327=1,R327=1),0,R327)</f>
        <v>0</v>
      </c>
      <c r="T327" s="24" t="s">
        <v>1817</v>
      </c>
      <c r="U327" s="49">
        <f>SUBSTITUTE(T327,".",",")*1</f>
        <v>1.8348721321672201E-2</v>
      </c>
      <c r="V327" s="54">
        <f>IF(U327&gt;=0.1, 1, 0)</f>
        <v>0</v>
      </c>
      <c r="W327" s="25">
        <f>IF(U327&gt;=0.2, 1, 0)</f>
        <v>0</v>
      </c>
      <c r="X327" s="25">
        <f>IF(U327&gt;=0.3, 1, 0)</f>
        <v>0</v>
      </c>
      <c r="Y327" s="25">
        <f>IF(U327&gt;=0.4, 1, 0)</f>
        <v>0</v>
      </c>
      <c r="Z327" s="25">
        <f>IF(U327&gt;=0.5, 1, 0)</f>
        <v>0</v>
      </c>
      <c r="AA327" s="25">
        <f>IF(U327&gt;=0.6, 1, 0)</f>
        <v>0</v>
      </c>
      <c r="AB327" s="25">
        <f>IF(U327&gt;=0.7, 1, 0)</f>
        <v>0</v>
      </c>
      <c r="AC327" s="25">
        <f>IF(U327&gt;=0.8, 1, 0)</f>
        <v>0</v>
      </c>
      <c r="AD327" s="55">
        <f>IF(U327&gt;=0.9, 1, 0)</f>
        <v>0</v>
      </c>
    </row>
    <row r="328" spans="1:30" ht="20" customHeight="1" x14ac:dyDescent="0.2">
      <c r="A328" s="20" t="s">
        <v>300</v>
      </c>
      <c r="B328" s="33" t="str">
        <f>SUBSTITUTE(A328,"/Users/timomiessen/Desktop/imagesdk/blackmen1/","Image_")</f>
        <v>Image_BM_6.jpg</v>
      </c>
      <c r="C328" s="63" t="s">
        <v>4</v>
      </c>
      <c r="D328" s="22" t="s">
        <v>2973</v>
      </c>
      <c r="E328" s="23">
        <v>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 cm="1">
        <f t="array" ref="R328">_xlfn.IFS(H328=1,1,K328=1,1,L328=1,1,M328=1,1,N328=1,1,P328=1,1,TRUE,0)</f>
        <v>0</v>
      </c>
      <c r="S328" s="64">
        <f>IF(AND(G328=1,R328=1),0,R328)</f>
        <v>0</v>
      </c>
      <c r="T328" s="24" t="s">
        <v>1818</v>
      </c>
      <c r="U328" s="49">
        <f>SUBSTITUTE(T328,".",",")*1</f>
        <v>6.2973559834062998E-2</v>
      </c>
      <c r="V328" s="54">
        <f>IF(U328&gt;=0.1, 1, 0)</f>
        <v>0</v>
      </c>
      <c r="W328" s="25">
        <f>IF(U328&gt;=0.2, 1, 0)</f>
        <v>0</v>
      </c>
      <c r="X328" s="25">
        <f>IF(U328&gt;=0.3, 1, 0)</f>
        <v>0</v>
      </c>
      <c r="Y328" s="25">
        <f>IF(U328&gt;=0.4, 1, 0)</f>
        <v>0</v>
      </c>
      <c r="Z328" s="25">
        <f>IF(U328&gt;=0.5, 1, 0)</f>
        <v>0</v>
      </c>
      <c r="AA328" s="25">
        <f>IF(U328&gt;=0.6, 1, 0)</f>
        <v>0</v>
      </c>
      <c r="AB328" s="25">
        <f>IF(U328&gt;=0.7, 1, 0)</f>
        <v>0</v>
      </c>
      <c r="AC328" s="25">
        <f>IF(U328&gt;=0.8, 1, 0)</f>
        <v>0</v>
      </c>
      <c r="AD328" s="55">
        <f>IF(U328&gt;=0.9, 1, 0)</f>
        <v>0</v>
      </c>
    </row>
    <row r="329" spans="1:30" ht="20" customHeight="1" x14ac:dyDescent="0.2">
      <c r="A329" s="20" t="s">
        <v>301</v>
      </c>
      <c r="B329" s="33" t="str">
        <f>SUBSTITUTE(A329,"/Users/timomiessen/Desktop/imagesdk/blackmen1/","Image_")</f>
        <v>Image_BM_60.jpg</v>
      </c>
      <c r="C329" s="63" t="s">
        <v>4</v>
      </c>
      <c r="D329" s="22" t="s">
        <v>2973</v>
      </c>
      <c r="E329" s="23">
        <v>1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 cm="1">
        <f t="array" ref="R329">_xlfn.IFS(H329=1,1,K329=1,1,L329=1,1,M329=1,1,N329=1,1,P329=1,1,TRUE,0)</f>
        <v>0</v>
      </c>
      <c r="S329" s="64">
        <f>IF(AND(G329=1,R329=1),0,R329)</f>
        <v>0</v>
      </c>
      <c r="T329" s="24" t="s">
        <v>1819</v>
      </c>
      <c r="U329" s="49">
        <f>SUBSTITUTE(T329,".",",")*1</f>
        <v>2.8650847263634201E-2</v>
      </c>
      <c r="V329" s="54">
        <f>IF(U329&gt;=0.1, 1, 0)</f>
        <v>0</v>
      </c>
      <c r="W329" s="25">
        <f>IF(U329&gt;=0.2, 1, 0)</f>
        <v>0</v>
      </c>
      <c r="X329" s="25">
        <f>IF(U329&gt;=0.3, 1, 0)</f>
        <v>0</v>
      </c>
      <c r="Y329" s="25">
        <f>IF(U329&gt;=0.4, 1, 0)</f>
        <v>0</v>
      </c>
      <c r="Z329" s="25">
        <f>IF(U329&gt;=0.5, 1, 0)</f>
        <v>0</v>
      </c>
      <c r="AA329" s="25">
        <f>IF(U329&gt;=0.6, 1, 0)</f>
        <v>0</v>
      </c>
      <c r="AB329" s="25">
        <f>IF(U329&gt;=0.7, 1, 0)</f>
        <v>0</v>
      </c>
      <c r="AC329" s="25">
        <f>IF(U329&gt;=0.8, 1, 0)</f>
        <v>0</v>
      </c>
      <c r="AD329" s="55">
        <f>IF(U329&gt;=0.9, 1, 0)</f>
        <v>0</v>
      </c>
    </row>
    <row r="330" spans="1:30" ht="20" customHeight="1" x14ac:dyDescent="0.2">
      <c r="A330" s="20" t="s">
        <v>302</v>
      </c>
      <c r="B330" s="33" t="str">
        <f>SUBSTITUTE(A330,"/Users/timomiessen/Desktop/imagesdk/blackmen1/","Image_")</f>
        <v>Image_BM_61.jpg</v>
      </c>
      <c r="C330" s="63" t="s">
        <v>4</v>
      </c>
      <c r="D330" s="22" t="s">
        <v>2973</v>
      </c>
      <c r="E330" s="23">
        <v>1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 cm="1">
        <f t="array" ref="R330">_xlfn.IFS(H330=1,1,K330=1,1,L330=1,1,M330=1,1,N330=1,1,P330=1,1,TRUE,0)</f>
        <v>0</v>
      </c>
      <c r="S330" s="64">
        <f>IF(AND(G330=1,R330=1),0,R330)</f>
        <v>0</v>
      </c>
      <c r="T330" s="24" t="s">
        <v>1820</v>
      </c>
      <c r="U330" s="49">
        <f>SUBSTITUTE(T330,".",",")*1</f>
        <v>1.9530199002474501E-2</v>
      </c>
      <c r="V330" s="54">
        <f>IF(U330&gt;=0.1, 1, 0)</f>
        <v>0</v>
      </c>
      <c r="W330" s="25">
        <f>IF(U330&gt;=0.2, 1, 0)</f>
        <v>0</v>
      </c>
      <c r="X330" s="25">
        <f>IF(U330&gt;=0.3, 1, 0)</f>
        <v>0</v>
      </c>
      <c r="Y330" s="25">
        <f>IF(U330&gt;=0.4, 1, 0)</f>
        <v>0</v>
      </c>
      <c r="Z330" s="25">
        <f>IF(U330&gt;=0.5, 1, 0)</f>
        <v>0</v>
      </c>
      <c r="AA330" s="25">
        <f>IF(U330&gt;=0.6, 1, 0)</f>
        <v>0</v>
      </c>
      <c r="AB330" s="25">
        <f>IF(U330&gt;=0.7, 1, 0)</f>
        <v>0</v>
      </c>
      <c r="AC330" s="25">
        <f>IF(U330&gt;=0.8, 1, 0)</f>
        <v>0</v>
      </c>
      <c r="AD330" s="55">
        <f>IF(U330&gt;=0.9, 1, 0)</f>
        <v>0</v>
      </c>
    </row>
    <row r="331" spans="1:30" ht="20" customHeight="1" x14ac:dyDescent="0.2">
      <c r="A331" s="20" t="s">
        <v>303</v>
      </c>
      <c r="B331" s="33" t="str">
        <f>SUBSTITUTE(A331,"/Users/timomiessen/Desktop/imagesdk/blackmen1/","Image_")</f>
        <v>Image_BM_62.jpg</v>
      </c>
      <c r="C331" s="63" t="s">
        <v>4</v>
      </c>
      <c r="D331" s="22" t="s">
        <v>2973</v>
      </c>
      <c r="E331" s="23">
        <v>1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 cm="1">
        <f t="array" ref="R331">_xlfn.IFS(H331=1,1,K331=1,1,L331=1,1,M331=1,1,N331=1,1,P331=1,1,TRUE,0)</f>
        <v>0</v>
      </c>
      <c r="S331" s="64">
        <f>IF(AND(G331=1,R331=1),0,R331)</f>
        <v>0</v>
      </c>
      <c r="T331" s="24" t="s">
        <v>1821</v>
      </c>
      <c r="U331" s="49">
        <f>SUBSTITUTE(T331,".",",")*1</f>
        <v>3.7531072273850399E-2</v>
      </c>
      <c r="V331" s="54">
        <f>IF(U331&gt;=0.1, 1, 0)</f>
        <v>0</v>
      </c>
      <c r="W331" s="25">
        <f>IF(U331&gt;=0.2, 1, 0)</f>
        <v>0</v>
      </c>
      <c r="X331" s="25">
        <f>IF(U331&gt;=0.3, 1, 0)</f>
        <v>0</v>
      </c>
      <c r="Y331" s="25">
        <f>IF(U331&gt;=0.4, 1, 0)</f>
        <v>0</v>
      </c>
      <c r="Z331" s="25">
        <f>IF(U331&gt;=0.5, 1, 0)</f>
        <v>0</v>
      </c>
      <c r="AA331" s="25">
        <f>IF(U331&gt;=0.6, 1, 0)</f>
        <v>0</v>
      </c>
      <c r="AB331" s="25">
        <f>IF(U331&gt;=0.7, 1, 0)</f>
        <v>0</v>
      </c>
      <c r="AC331" s="25">
        <f>IF(U331&gt;=0.8, 1, 0)</f>
        <v>0</v>
      </c>
      <c r="AD331" s="55">
        <f>IF(U331&gt;=0.9, 1, 0)</f>
        <v>0</v>
      </c>
    </row>
    <row r="332" spans="1:30" ht="20" customHeight="1" x14ac:dyDescent="0.2">
      <c r="A332" s="20" t="s">
        <v>304</v>
      </c>
      <c r="B332" s="33" t="str">
        <f>SUBSTITUTE(A332,"/Users/timomiessen/Desktop/imagesdk/blackmen1/","Image_")</f>
        <v>Image_BM_63.jpg</v>
      </c>
      <c r="C332" s="63" t="s">
        <v>4</v>
      </c>
      <c r="D332" s="22" t="s">
        <v>2973</v>
      </c>
      <c r="E332" s="23">
        <v>1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 cm="1">
        <f t="array" ref="R332">_xlfn.IFS(H332=1,1,K332=1,1,L332=1,1,M332=1,1,N332=1,1,P332=1,1,TRUE,0)</f>
        <v>0</v>
      </c>
      <c r="S332" s="64">
        <f>IF(AND(G332=1,R332=1),0,R332)</f>
        <v>0</v>
      </c>
      <c r="T332" s="24" t="s">
        <v>1822</v>
      </c>
      <c r="U332" s="49">
        <f>SUBSTITUTE(T332,".",",")*1</f>
        <v>0.250273987650871</v>
      </c>
      <c r="V332" s="54">
        <f>IF(U332&gt;=0.1, 1, 0)</f>
        <v>1</v>
      </c>
      <c r="W332" s="25">
        <f>IF(U332&gt;=0.2, 1, 0)</f>
        <v>1</v>
      </c>
      <c r="X332" s="25">
        <f>IF(U332&gt;=0.3, 1, 0)</f>
        <v>0</v>
      </c>
      <c r="Y332" s="25">
        <f>IF(U332&gt;=0.4, 1, 0)</f>
        <v>0</v>
      </c>
      <c r="Z332" s="25">
        <f>IF(U332&gt;=0.5, 1, 0)</f>
        <v>0</v>
      </c>
      <c r="AA332" s="25">
        <f>IF(U332&gt;=0.6, 1, 0)</f>
        <v>0</v>
      </c>
      <c r="AB332" s="25">
        <f>IF(U332&gt;=0.7, 1, 0)</f>
        <v>0</v>
      </c>
      <c r="AC332" s="25">
        <f>IF(U332&gt;=0.8, 1, 0)</f>
        <v>0</v>
      </c>
      <c r="AD332" s="55">
        <f>IF(U332&gt;=0.9, 1, 0)</f>
        <v>0</v>
      </c>
    </row>
    <row r="333" spans="1:30" ht="20" customHeight="1" x14ac:dyDescent="0.2">
      <c r="A333" s="20" t="s">
        <v>305</v>
      </c>
      <c r="B333" s="33" t="str">
        <f>SUBSTITUTE(A333,"/Users/timomiessen/Desktop/imagesdk/blackmen1/","Image_")</f>
        <v>Image_BM_64.jpg</v>
      </c>
      <c r="C333" s="63" t="s">
        <v>4</v>
      </c>
      <c r="D333" s="22" t="s">
        <v>2973</v>
      </c>
      <c r="E333" s="23">
        <v>1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 cm="1">
        <f t="array" ref="R333">_xlfn.IFS(H333=1,1,K333=1,1,L333=1,1,M333=1,1,N333=1,1,P333=1,1,TRUE,0)</f>
        <v>0</v>
      </c>
      <c r="S333" s="64">
        <f>IF(AND(G333=1,R333=1),0,R333)</f>
        <v>0</v>
      </c>
      <c r="T333" s="24" t="s">
        <v>1823</v>
      </c>
      <c r="U333" s="49">
        <f>SUBSTITUTE(T333,".",",")*1</f>
        <v>3.6788398399948997E-2</v>
      </c>
      <c r="V333" s="54">
        <f>IF(U333&gt;=0.1, 1, 0)</f>
        <v>0</v>
      </c>
      <c r="W333" s="25">
        <f>IF(U333&gt;=0.2, 1, 0)</f>
        <v>0</v>
      </c>
      <c r="X333" s="25">
        <f>IF(U333&gt;=0.3, 1, 0)</f>
        <v>0</v>
      </c>
      <c r="Y333" s="25">
        <f>IF(U333&gt;=0.4, 1, 0)</f>
        <v>0</v>
      </c>
      <c r="Z333" s="25">
        <f>IF(U333&gt;=0.5, 1, 0)</f>
        <v>0</v>
      </c>
      <c r="AA333" s="25">
        <f>IF(U333&gt;=0.6, 1, 0)</f>
        <v>0</v>
      </c>
      <c r="AB333" s="25">
        <f>IF(U333&gt;=0.7, 1, 0)</f>
        <v>0</v>
      </c>
      <c r="AC333" s="25">
        <f>IF(U333&gt;=0.8, 1, 0)</f>
        <v>0</v>
      </c>
      <c r="AD333" s="55">
        <f>IF(U333&gt;=0.9, 1, 0)</f>
        <v>0</v>
      </c>
    </row>
    <row r="334" spans="1:30" ht="20" customHeight="1" x14ac:dyDescent="0.2">
      <c r="A334" s="20" t="s">
        <v>306</v>
      </c>
      <c r="B334" s="33" t="str">
        <f>SUBSTITUTE(A334,"/Users/timomiessen/Desktop/imagesdk/blackmen1/","Image_")</f>
        <v>Image_BM_65.jpg</v>
      </c>
      <c r="C334" s="63" t="s">
        <v>4</v>
      </c>
      <c r="D334" s="22" t="s">
        <v>2973</v>
      </c>
      <c r="E334" s="23">
        <v>1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 cm="1">
        <f t="array" ref="R334">_xlfn.IFS(H334=1,1,K334=1,1,L334=1,1,M334=1,1,N334=1,1,P334=1,1,TRUE,0)</f>
        <v>0</v>
      </c>
      <c r="S334" s="64">
        <f>IF(AND(G334=1,R334=1),0,R334)</f>
        <v>0</v>
      </c>
      <c r="T334" s="24" t="s">
        <v>1824</v>
      </c>
      <c r="U334" s="49">
        <f>SUBSTITUTE(T334,".",",")*1</f>
        <v>1.1105685960501399E-2</v>
      </c>
      <c r="V334" s="54">
        <f>IF(U334&gt;=0.1, 1, 0)</f>
        <v>0</v>
      </c>
      <c r="W334" s="25">
        <f>IF(U334&gt;=0.2, 1, 0)</f>
        <v>0</v>
      </c>
      <c r="X334" s="25">
        <f>IF(U334&gt;=0.3, 1, 0)</f>
        <v>0</v>
      </c>
      <c r="Y334" s="25">
        <f>IF(U334&gt;=0.4, 1, 0)</f>
        <v>0</v>
      </c>
      <c r="Z334" s="25">
        <f>IF(U334&gt;=0.5, 1, 0)</f>
        <v>0</v>
      </c>
      <c r="AA334" s="25">
        <f>IF(U334&gt;=0.6, 1, 0)</f>
        <v>0</v>
      </c>
      <c r="AB334" s="25">
        <f>IF(U334&gt;=0.7, 1, 0)</f>
        <v>0</v>
      </c>
      <c r="AC334" s="25">
        <f>IF(U334&gt;=0.8, 1, 0)</f>
        <v>0</v>
      </c>
      <c r="AD334" s="55">
        <f>IF(U334&gt;=0.9, 1, 0)</f>
        <v>0</v>
      </c>
    </row>
    <row r="335" spans="1:30" ht="20" customHeight="1" x14ac:dyDescent="0.2">
      <c r="A335" s="20" t="s">
        <v>307</v>
      </c>
      <c r="B335" s="33" t="str">
        <f>SUBSTITUTE(A335,"/Users/timomiessen/Desktop/imagesdk/blackmen1/","Image_")</f>
        <v>Image_BM_66.jpg</v>
      </c>
      <c r="C335" s="63" t="s">
        <v>4</v>
      </c>
      <c r="D335" s="22" t="s">
        <v>2973</v>
      </c>
      <c r="E335" s="23">
        <v>1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 cm="1">
        <f t="array" ref="R335">_xlfn.IFS(H335=1,1,K335=1,1,L335=1,1,M335=1,1,N335=1,1,P335=1,1,TRUE,0)</f>
        <v>0</v>
      </c>
      <c r="S335" s="64">
        <f>IF(AND(G335=1,R335=1),0,R335)</f>
        <v>0</v>
      </c>
      <c r="T335" s="24" t="s">
        <v>1825</v>
      </c>
      <c r="U335" s="49">
        <f>SUBSTITUTE(T335,".",",")*1</f>
        <v>1.7683826386928499E-2</v>
      </c>
      <c r="V335" s="54">
        <f>IF(U335&gt;=0.1, 1, 0)</f>
        <v>0</v>
      </c>
      <c r="W335" s="25">
        <f>IF(U335&gt;=0.2, 1, 0)</f>
        <v>0</v>
      </c>
      <c r="X335" s="25">
        <f>IF(U335&gt;=0.3, 1, 0)</f>
        <v>0</v>
      </c>
      <c r="Y335" s="25">
        <f>IF(U335&gt;=0.4, 1, 0)</f>
        <v>0</v>
      </c>
      <c r="Z335" s="25">
        <f>IF(U335&gt;=0.5, 1, 0)</f>
        <v>0</v>
      </c>
      <c r="AA335" s="25">
        <f>IF(U335&gt;=0.6, 1, 0)</f>
        <v>0</v>
      </c>
      <c r="AB335" s="25">
        <f>IF(U335&gt;=0.7, 1, 0)</f>
        <v>0</v>
      </c>
      <c r="AC335" s="25">
        <f>IF(U335&gt;=0.8, 1, 0)</f>
        <v>0</v>
      </c>
      <c r="AD335" s="55">
        <f>IF(U335&gt;=0.9, 1, 0)</f>
        <v>0</v>
      </c>
    </row>
    <row r="336" spans="1:30" ht="20" customHeight="1" x14ac:dyDescent="0.2">
      <c r="A336" s="20" t="s">
        <v>308</v>
      </c>
      <c r="B336" s="33" t="str">
        <f>SUBSTITUTE(A336,"/Users/timomiessen/Desktop/imagesdk/blackmen1/","Image_")</f>
        <v>Image_BM_67.jpg</v>
      </c>
      <c r="C336" s="63" t="s">
        <v>4</v>
      </c>
      <c r="D336" s="22" t="s">
        <v>2973</v>
      </c>
      <c r="E336" s="23">
        <v>1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 cm="1">
        <f t="array" ref="R336">_xlfn.IFS(H336=1,1,K336=1,1,L336=1,1,M336=1,1,N336=1,1,P336=1,1,TRUE,0)</f>
        <v>0</v>
      </c>
      <c r="S336" s="64">
        <f>IF(AND(G336=1,R336=1),0,R336)</f>
        <v>0</v>
      </c>
      <c r="T336" s="24" t="s">
        <v>1826</v>
      </c>
      <c r="U336" s="49">
        <f>SUBSTITUTE(T336,".",",")*1</f>
        <v>1.9641798920929401E-2</v>
      </c>
      <c r="V336" s="54">
        <f>IF(U336&gt;=0.1, 1, 0)</f>
        <v>0</v>
      </c>
      <c r="W336" s="25">
        <f>IF(U336&gt;=0.2, 1, 0)</f>
        <v>0</v>
      </c>
      <c r="X336" s="25">
        <f>IF(U336&gt;=0.3, 1, 0)</f>
        <v>0</v>
      </c>
      <c r="Y336" s="25">
        <f>IF(U336&gt;=0.4, 1, 0)</f>
        <v>0</v>
      </c>
      <c r="Z336" s="25">
        <f>IF(U336&gt;=0.5, 1, 0)</f>
        <v>0</v>
      </c>
      <c r="AA336" s="25">
        <f>IF(U336&gt;=0.6, 1, 0)</f>
        <v>0</v>
      </c>
      <c r="AB336" s="25">
        <f>IF(U336&gt;=0.7, 1, 0)</f>
        <v>0</v>
      </c>
      <c r="AC336" s="25">
        <f>IF(U336&gt;=0.8, 1, 0)</f>
        <v>0</v>
      </c>
      <c r="AD336" s="55">
        <f>IF(U336&gt;=0.9, 1, 0)</f>
        <v>0</v>
      </c>
    </row>
    <row r="337" spans="1:30" ht="20" customHeight="1" x14ac:dyDescent="0.2">
      <c r="A337" s="20" t="s">
        <v>309</v>
      </c>
      <c r="B337" s="33" t="str">
        <f>SUBSTITUTE(A337,"/Users/timomiessen/Desktop/imagesdk/blackmen1/","Image_")</f>
        <v>Image_BM_68.jpg</v>
      </c>
      <c r="C337" s="63" t="s">
        <v>4</v>
      </c>
      <c r="D337" s="22" t="s">
        <v>2973</v>
      </c>
      <c r="E337" s="23">
        <v>1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 cm="1">
        <f t="array" ref="R337">_xlfn.IFS(H337=1,1,K337=1,1,L337=1,1,M337=1,1,N337=1,1,P337=1,1,TRUE,0)</f>
        <v>0</v>
      </c>
      <c r="S337" s="64">
        <f>IF(AND(G337=1,R337=1),0,R337)</f>
        <v>0</v>
      </c>
      <c r="T337" s="24" t="s">
        <v>1827</v>
      </c>
      <c r="U337" s="49">
        <f>SUBSTITUTE(T337,".",",")*1</f>
        <v>1.16890228819102E-2</v>
      </c>
      <c r="V337" s="54">
        <f>IF(U337&gt;=0.1, 1, 0)</f>
        <v>0</v>
      </c>
      <c r="W337" s="25">
        <f>IF(U337&gt;=0.2, 1, 0)</f>
        <v>0</v>
      </c>
      <c r="X337" s="25">
        <f>IF(U337&gt;=0.3, 1, 0)</f>
        <v>0</v>
      </c>
      <c r="Y337" s="25">
        <f>IF(U337&gt;=0.4, 1, 0)</f>
        <v>0</v>
      </c>
      <c r="Z337" s="25">
        <f>IF(U337&gt;=0.5, 1, 0)</f>
        <v>0</v>
      </c>
      <c r="AA337" s="25">
        <f>IF(U337&gt;=0.6, 1, 0)</f>
        <v>0</v>
      </c>
      <c r="AB337" s="25">
        <f>IF(U337&gt;=0.7, 1, 0)</f>
        <v>0</v>
      </c>
      <c r="AC337" s="25">
        <f>IF(U337&gt;=0.8, 1, 0)</f>
        <v>0</v>
      </c>
      <c r="AD337" s="55">
        <f>IF(U337&gt;=0.9, 1, 0)</f>
        <v>0</v>
      </c>
    </row>
    <row r="338" spans="1:30" ht="20" customHeight="1" x14ac:dyDescent="0.2">
      <c r="A338" s="20" t="s">
        <v>310</v>
      </c>
      <c r="B338" s="33" t="str">
        <f>SUBSTITUTE(A338,"/Users/timomiessen/Desktop/imagesdk/blackmen1/","Image_")</f>
        <v>Image_BM_69.jpg</v>
      </c>
      <c r="C338" s="63" t="s">
        <v>4</v>
      </c>
      <c r="D338" s="22" t="s">
        <v>2973</v>
      </c>
      <c r="E338" s="23">
        <v>1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 cm="1">
        <f t="array" ref="R338">_xlfn.IFS(H338=1,1,K338=1,1,L338=1,1,M338=1,1,N338=1,1,P338=1,1,TRUE,0)</f>
        <v>0</v>
      </c>
      <c r="S338" s="64">
        <f>IF(AND(G338=1,R338=1),0,R338)</f>
        <v>0</v>
      </c>
      <c r="T338" s="24" t="s">
        <v>1828</v>
      </c>
      <c r="U338" s="49">
        <f>SUBSTITUTE(T338,".",",")*1</f>
        <v>8.9165633544325794E-3</v>
      </c>
      <c r="V338" s="54">
        <f>IF(U338&gt;=0.1, 1, 0)</f>
        <v>0</v>
      </c>
      <c r="W338" s="25">
        <f>IF(U338&gt;=0.2, 1, 0)</f>
        <v>0</v>
      </c>
      <c r="X338" s="25">
        <f>IF(U338&gt;=0.3, 1, 0)</f>
        <v>0</v>
      </c>
      <c r="Y338" s="25">
        <f>IF(U338&gt;=0.4, 1, 0)</f>
        <v>0</v>
      </c>
      <c r="Z338" s="25">
        <f>IF(U338&gt;=0.5, 1, 0)</f>
        <v>0</v>
      </c>
      <c r="AA338" s="25">
        <f>IF(U338&gt;=0.6, 1, 0)</f>
        <v>0</v>
      </c>
      <c r="AB338" s="25">
        <f>IF(U338&gt;=0.7, 1, 0)</f>
        <v>0</v>
      </c>
      <c r="AC338" s="25">
        <f>IF(U338&gt;=0.8, 1, 0)</f>
        <v>0</v>
      </c>
      <c r="AD338" s="55">
        <f>IF(U338&gt;=0.9, 1, 0)</f>
        <v>0</v>
      </c>
    </row>
    <row r="339" spans="1:30" ht="20" customHeight="1" x14ac:dyDescent="0.2">
      <c r="A339" s="20" t="s">
        <v>311</v>
      </c>
      <c r="B339" s="33" t="str">
        <f>SUBSTITUTE(A339,"/Users/timomiessen/Desktop/imagesdk/blackmen1/","Image_")</f>
        <v>Image_BM_7.jpg</v>
      </c>
      <c r="C339" s="63" t="s">
        <v>4</v>
      </c>
      <c r="D339" s="22" t="s">
        <v>2973</v>
      </c>
      <c r="E339" s="23">
        <v>1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 cm="1">
        <f t="array" ref="R339">_xlfn.IFS(H339=1,1,K339=1,1,L339=1,1,M339=1,1,N339=1,1,P339=1,1,TRUE,0)</f>
        <v>0</v>
      </c>
      <c r="S339" s="64">
        <f>IF(AND(G339=1,R339=1),0,R339)</f>
        <v>0</v>
      </c>
      <c r="T339" s="24" t="s">
        <v>1829</v>
      </c>
      <c r="U339" s="49">
        <f>SUBSTITUTE(T339,".",",")*1</f>
        <v>5.9035087004303897E-2</v>
      </c>
      <c r="V339" s="54">
        <f>IF(U339&gt;=0.1, 1, 0)</f>
        <v>0</v>
      </c>
      <c r="W339" s="25">
        <f>IF(U339&gt;=0.2, 1, 0)</f>
        <v>0</v>
      </c>
      <c r="X339" s="25">
        <f>IF(U339&gt;=0.3, 1, 0)</f>
        <v>0</v>
      </c>
      <c r="Y339" s="25">
        <f>IF(U339&gt;=0.4, 1, 0)</f>
        <v>0</v>
      </c>
      <c r="Z339" s="25">
        <f>IF(U339&gt;=0.5, 1, 0)</f>
        <v>0</v>
      </c>
      <c r="AA339" s="25">
        <f>IF(U339&gt;=0.6, 1, 0)</f>
        <v>0</v>
      </c>
      <c r="AB339" s="25">
        <f>IF(U339&gt;=0.7, 1, 0)</f>
        <v>0</v>
      </c>
      <c r="AC339" s="25">
        <f>IF(U339&gt;=0.8, 1, 0)</f>
        <v>0</v>
      </c>
      <c r="AD339" s="55">
        <f>IF(U339&gt;=0.9, 1, 0)</f>
        <v>0</v>
      </c>
    </row>
    <row r="340" spans="1:30" ht="20" customHeight="1" x14ac:dyDescent="0.2">
      <c r="A340" s="20" t="s">
        <v>312</v>
      </c>
      <c r="B340" s="33" t="str">
        <f>SUBSTITUTE(A340,"/Users/timomiessen/Desktop/imagesdk/blackmen1/","Image_")</f>
        <v>Image_BM_70.jpg</v>
      </c>
      <c r="C340" s="63" t="s">
        <v>4</v>
      </c>
      <c r="D340" s="22" t="s">
        <v>2973</v>
      </c>
      <c r="E340" s="23">
        <v>1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 cm="1">
        <f t="array" ref="R340">_xlfn.IFS(H340=1,1,K340=1,1,L340=1,1,M340=1,1,N340=1,1,P340=1,1,TRUE,0)</f>
        <v>0</v>
      </c>
      <c r="S340" s="64">
        <f>IF(AND(G340=1,R340=1),0,R340)</f>
        <v>0</v>
      </c>
      <c r="T340" s="24" t="s">
        <v>1830</v>
      </c>
      <c r="U340" s="49">
        <f>SUBSTITUTE(T340,".",",")*1</f>
        <v>8.87157814577221E-3</v>
      </c>
      <c r="V340" s="54">
        <f>IF(U340&gt;=0.1, 1, 0)</f>
        <v>0</v>
      </c>
      <c r="W340" s="25">
        <f>IF(U340&gt;=0.2, 1, 0)</f>
        <v>0</v>
      </c>
      <c r="X340" s="25">
        <f>IF(U340&gt;=0.3, 1, 0)</f>
        <v>0</v>
      </c>
      <c r="Y340" s="25">
        <f>IF(U340&gt;=0.4, 1, 0)</f>
        <v>0</v>
      </c>
      <c r="Z340" s="25">
        <f>IF(U340&gt;=0.5, 1, 0)</f>
        <v>0</v>
      </c>
      <c r="AA340" s="25">
        <f>IF(U340&gt;=0.6, 1, 0)</f>
        <v>0</v>
      </c>
      <c r="AB340" s="25">
        <f>IF(U340&gt;=0.7, 1, 0)</f>
        <v>0</v>
      </c>
      <c r="AC340" s="25">
        <f>IF(U340&gt;=0.8, 1, 0)</f>
        <v>0</v>
      </c>
      <c r="AD340" s="55">
        <f>IF(U340&gt;=0.9, 1, 0)</f>
        <v>0</v>
      </c>
    </row>
    <row r="341" spans="1:30" ht="20" customHeight="1" x14ac:dyDescent="0.2">
      <c r="A341" s="20" t="s">
        <v>313</v>
      </c>
      <c r="B341" s="33" t="str">
        <f>SUBSTITUTE(A341,"/Users/timomiessen/Desktop/imagesdk/blackmen1/","Image_")</f>
        <v>Image_BM_71.jpg</v>
      </c>
      <c r="C341" s="63" t="s">
        <v>4</v>
      </c>
      <c r="D341" s="22" t="s">
        <v>2973</v>
      </c>
      <c r="E341" s="23">
        <v>1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3">
        <v>0</v>
      </c>
      <c r="Q341" s="23">
        <v>0</v>
      </c>
      <c r="R341" s="23" cm="1">
        <f t="array" ref="R341">_xlfn.IFS(H341=1,1,K341=1,1,L341=1,1,M341=1,1,N341=1,1,P341=1,1,TRUE,0)</f>
        <v>0</v>
      </c>
      <c r="S341" s="64">
        <f>IF(AND(G341=1,R341=1),0,R341)</f>
        <v>0</v>
      </c>
      <c r="T341" s="24" t="s">
        <v>1831</v>
      </c>
      <c r="U341" s="49">
        <f>SUBSTITUTE(T341,".",",")*1</f>
        <v>1.07461442239582E-2</v>
      </c>
      <c r="V341" s="54">
        <f>IF(U341&gt;=0.1, 1, 0)</f>
        <v>0</v>
      </c>
      <c r="W341" s="25">
        <f>IF(U341&gt;=0.2, 1, 0)</f>
        <v>0</v>
      </c>
      <c r="X341" s="25">
        <f>IF(U341&gt;=0.3, 1, 0)</f>
        <v>0</v>
      </c>
      <c r="Y341" s="25">
        <f>IF(U341&gt;=0.4, 1, 0)</f>
        <v>0</v>
      </c>
      <c r="Z341" s="25">
        <f>IF(U341&gt;=0.5, 1, 0)</f>
        <v>0</v>
      </c>
      <c r="AA341" s="25">
        <f>IF(U341&gt;=0.6, 1, 0)</f>
        <v>0</v>
      </c>
      <c r="AB341" s="25">
        <f>IF(U341&gt;=0.7, 1, 0)</f>
        <v>0</v>
      </c>
      <c r="AC341" s="25">
        <f>IF(U341&gt;=0.8, 1, 0)</f>
        <v>0</v>
      </c>
      <c r="AD341" s="55">
        <f>IF(U341&gt;=0.9, 1, 0)</f>
        <v>0</v>
      </c>
    </row>
    <row r="342" spans="1:30" ht="20" customHeight="1" x14ac:dyDescent="0.2">
      <c r="A342" s="20" t="s">
        <v>314</v>
      </c>
      <c r="B342" s="33" t="str">
        <f>SUBSTITUTE(A342,"/Users/timomiessen/Desktop/imagesdk/blackmen1/","Image_")</f>
        <v>Image_BM_72.jpg</v>
      </c>
      <c r="C342" s="63" t="s">
        <v>4</v>
      </c>
      <c r="D342" s="22" t="s">
        <v>2973</v>
      </c>
      <c r="E342" s="23">
        <v>1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3">
        <v>0</v>
      </c>
      <c r="P342" s="23">
        <v>0</v>
      </c>
      <c r="Q342" s="23">
        <v>0</v>
      </c>
      <c r="R342" s="23" cm="1">
        <f t="array" ref="R342">_xlfn.IFS(H342=1,1,K342=1,1,L342=1,1,M342=1,1,N342=1,1,P342=1,1,TRUE,0)</f>
        <v>0</v>
      </c>
      <c r="S342" s="64">
        <f>IF(AND(G342=1,R342=1),0,R342)</f>
        <v>0</v>
      </c>
      <c r="T342" s="24" t="s">
        <v>1832</v>
      </c>
      <c r="U342" s="49">
        <f>SUBSTITUTE(T342,".",",")*1</f>
        <v>4.0718742646276902E-2</v>
      </c>
      <c r="V342" s="54">
        <f>IF(U342&gt;=0.1, 1, 0)</f>
        <v>0</v>
      </c>
      <c r="W342" s="25">
        <f>IF(U342&gt;=0.2, 1, 0)</f>
        <v>0</v>
      </c>
      <c r="X342" s="25">
        <f>IF(U342&gt;=0.3, 1, 0)</f>
        <v>0</v>
      </c>
      <c r="Y342" s="25">
        <f>IF(U342&gt;=0.4, 1, 0)</f>
        <v>0</v>
      </c>
      <c r="Z342" s="25">
        <f>IF(U342&gt;=0.5, 1, 0)</f>
        <v>0</v>
      </c>
      <c r="AA342" s="25">
        <f>IF(U342&gt;=0.6, 1, 0)</f>
        <v>0</v>
      </c>
      <c r="AB342" s="25">
        <f>IF(U342&gt;=0.7, 1, 0)</f>
        <v>0</v>
      </c>
      <c r="AC342" s="25">
        <f>IF(U342&gt;=0.8, 1, 0)</f>
        <v>0</v>
      </c>
      <c r="AD342" s="55">
        <f>IF(U342&gt;=0.9, 1, 0)</f>
        <v>0</v>
      </c>
    </row>
    <row r="343" spans="1:30" ht="20" customHeight="1" x14ac:dyDescent="0.2">
      <c r="A343" s="20" t="s">
        <v>315</v>
      </c>
      <c r="B343" s="33" t="str">
        <f>SUBSTITUTE(A343,"/Users/timomiessen/Desktop/imagesdk/blackmen1/","Image_")</f>
        <v>Image_BM_73.jpg</v>
      </c>
      <c r="C343" s="63" t="s">
        <v>4</v>
      </c>
      <c r="D343" s="22" t="s">
        <v>2973</v>
      </c>
      <c r="E343" s="23">
        <v>1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>
        <v>0</v>
      </c>
      <c r="M343" s="23">
        <v>0</v>
      </c>
      <c r="N343" s="23">
        <v>0</v>
      </c>
      <c r="O343" s="23">
        <v>0</v>
      </c>
      <c r="P343" s="23">
        <v>0</v>
      </c>
      <c r="Q343" s="23">
        <v>0</v>
      </c>
      <c r="R343" s="23" cm="1">
        <f t="array" ref="R343">_xlfn.IFS(H343=1,1,K343=1,1,L343=1,1,M343=1,1,N343=1,1,P343=1,1,TRUE,0)</f>
        <v>0</v>
      </c>
      <c r="S343" s="64">
        <f>IF(AND(G343=1,R343=1),0,R343)</f>
        <v>0</v>
      </c>
      <c r="T343" s="24" t="s">
        <v>1833</v>
      </c>
      <c r="U343" s="49">
        <f>SUBSTITUTE(T343,".",",")*1</f>
        <v>3.7687314674258197E-2</v>
      </c>
      <c r="V343" s="54">
        <f>IF(U343&gt;=0.1, 1, 0)</f>
        <v>0</v>
      </c>
      <c r="W343" s="25">
        <f>IF(U343&gt;=0.2, 1, 0)</f>
        <v>0</v>
      </c>
      <c r="X343" s="25">
        <f>IF(U343&gt;=0.3, 1, 0)</f>
        <v>0</v>
      </c>
      <c r="Y343" s="25">
        <f>IF(U343&gt;=0.4, 1, 0)</f>
        <v>0</v>
      </c>
      <c r="Z343" s="25">
        <f>IF(U343&gt;=0.5, 1, 0)</f>
        <v>0</v>
      </c>
      <c r="AA343" s="25">
        <f>IF(U343&gt;=0.6, 1, 0)</f>
        <v>0</v>
      </c>
      <c r="AB343" s="25">
        <f>IF(U343&gt;=0.7, 1, 0)</f>
        <v>0</v>
      </c>
      <c r="AC343" s="25">
        <f>IF(U343&gt;=0.8, 1, 0)</f>
        <v>0</v>
      </c>
      <c r="AD343" s="55">
        <f>IF(U343&gt;=0.9, 1, 0)</f>
        <v>0</v>
      </c>
    </row>
    <row r="344" spans="1:30" ht="20" customHeight="1" x14ac:dyDescent="0.2">
      <c r="A344" s="20" t="s">
        <v>316</v>
      </c>
      <c r="B344" s="33" t="str">
        <f>SUBSTITUTE(A344,"/Users/timomiessen/Desktop/imagesdk/blackmen1/","Image_")</f>
        <v>Image_BM_74.jpg</v>
      </c>
      <c r="C344" s="63" t="s">
        <v>4</v>
      </c>
      <c r="D344" s="22" t="s">
        <v>2973</v>
      </c>
      <c r="E344" s="23">
        <v>1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3" cm="1">
        <f t="array" ref="R344">_xlfn.IFS(H344=1,1,K344=1,1,L344=1,1,M344=1,1,N344=1,1,P344=1,1,TRUE,0)</f>
        <v>0</v>
      </c>
      <c r="S344" s="64">
        <f>IF(AND(G344=1,R344=1),0,R344)</f>
        <v>0</v>
      </c>
      <c r="T344" s="24" t="s">
        <v>1834</v>
      </c>
      <c r="U344" s="49">
        <f>SUBSTITUTE(T344,".",",")*1</f>
        <v>3.55847047176212E-2</v>
      </c>
      <c r="V344" s="54">
        <f>IF(U344&gt;=0.1, 1, 0)</f>
        <v>0</v>
      </c>
      <c r="W344" s="25">
        <f>IF(U344&gt;=0.2, 1, 0)</f>
        <v>0</v>
      </c>
      <c r="X344" s="25">
        <f>IF(U344&gt;=0.3, 1, 0)</f>
        <v>0</v>
      </c>
      <c r="Y344" s="25">
        <f>IF(U344&gt;=0.4, 1, 0)</f>
        <v>0</v>
      </c>
      <c r="Z344" s="25">
        <f>IF(U344&gt;=0.5, 1, 0)</f>
        <v>0</v>
      </c>
      <c r="AA344" s="25">
        <f>IF(U344&gt;=0.6, 1, 0)</f>
        <v>0</v>
      </c>
      <c r="AB344" s="25">
        <f>IF(U344&gt;=0.7, 1, 0)</f>
        <v>0</v>
      </c>
      <c r="AC344" s="25">
        <f>IF(U344&gt;=0.8, 1, 0)</f>
        <v>0</v>
      </c>
      <c r="AD344" s="55">
        <f>IF(U344&gt;=0.9, 1, 0)</f>
        <v>0</v>
      </c>
    </row>
    <row r="345" spans="1:30" ht="20" customHeight="1" x14ac:dyDescent="0.2">
      <c r="A345" s="20" t="s">
        <v>317</v>
      </c>
      <c r="B345" s="33" t="str">
        <f>SUBSTITUTE(A345,"/Users/timomiessen/Desktop/imagesdk/blackmen1/","Image_")</f>
        <v>Image_BM_75.jpg</v>
      </c>
      <c r="C345" s="63" t="s">
        <v>4</v>
      </c>
      <c r="D345" s="22" t="s">
        <v>2973</v>
      </c>
      <c r="E345" s="23">
        <v>1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0</v>
      </c>
      <c r="Q345" s="23">
        <v>0</v>
      </c>
      <c r="R345" s="23" cm="1">
        <f t="array" ref="R345">_xlfn.IFS(H345=1,1,K345=1,1,L345=1,1,M345=1,1,N345=1,1,P345=1,1,TRUE,0)</f>
        <v>0</v>
      </c>
      <c r="S345" s="64">
        <f>IF(AND(G345=1,R345=1),0,R345)</f>
        <v>0</v>
      </c>
      <c r="T345" s="24" t="s">
        <v>1835</v>
      </c>
      <c r="U345" s="49">
        <f>SUBSTITUTE(T345,".",",")*1</f>
        <v>6.2635403592139396E-3</v>
      </c>
      <c r="V345" s="54">
        <f>IF(U345&gt;=0.1, 1, 0)</f>
        <v>0</v>
      </c>
      <c r="W345" s="25">
        <f>IF(U345&gt;=0.2, 1, 0)</f>
        <v>0</v>
      </c>
      <c r="X345" s="25">
        <f>IF(U345&gt;=0.3, 1, 0)</f>
        <v>0</v>
      </c>
      <c r="Y345" s="25">
        <f>IF(U345&gt;=0.4, 1, 0)</f>
        <v>0</v>
      </c>
      <c r="Z345" s="25">
        <f>IF(U345&gt;=0.5, 1, 0)</f>
        <v>0</v>
      </c>
      <c r="AA345" s="25">
        <f>IF(U345&gt;=0.6, 1, 0)</f>
        <v>0</v>
      </c>
      <c r="AB345" s="25">
        <f>IF(U345&gt;=0.7, 1, 0)</f>
        <v>0</v>
      </c>
      <c r="AC345" s="25">
        <f>IF(U345&gt;=0.8, 1, 0)</f>
        <v>0</v>
      </c>
      <c r="AD345" s="55">
        <f>IF(U345&gt;=0.9, 1, 0)</f>
        <v>0</v>
      </c>
    </row>
    <row r="346" spans="1:30" ht="20" customHeight="1" x14ac:dyDescent="0.2">
      <c r="A346" s="20" t="s">
        <v>318</v>
      </c>
      <c r="B346" s="33" t="str">
        <f>SUBSTITUTE(A346,"/Users/timomiessen/Desktop/imagesdk/blackmen1/","Image_")</f>
        <v>Image_BM_76.jpg</v>
      </c>
      <c r="C346" s="63" t="s">
        <v>4</v>
      </c>
      <c r="D346" s="22" t="s">
        <v>2973</v>
      </c>
      <c r="E346" s="23">
        <v>1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 cm="1">
        <f t="array" ref="R346">_xlfn.IFS(H346=1,1,K346=1,1,L346=1,1,M346=1,1,N346=1,1,P346=1,1,TRUE,0)</f>
        <v>0</v>
      </c>
      <c r="S346" s="64">
        <f>IF(AND(G346=1,R346=1),0,R346)</f>
        <v>0</v>
      </c>
      <c r="T346" s="24" t="s">
        <v>1836</v>
      </c>
      <c r="U346" s="49">
        <f>SUBSTITUTE(T346,".",",")*1</f>
        <v>4.6933414414524997E-2</v>
      </c>
      <c r="V346" s="54">
        <f>IF(U346&gt;=0.1, 1, 0)</f>
        <v>0</v>
      </c>
      <c r="W346" s="25">
        <f>IF(U346&gt;=0.2, 1, 0)</f>
        <v>0</v>
      </c>
      <c r="X346" s="25">
        <f>IF(U346&gt;=0.3, 1, 0)</f>
        <v>0</v>
      </c>
      <c r="Y346" s="25">
        <f>IF(U346&gt;=0.4, 1, 0)</f>
        <v>0</v>
      </c>
      <c r="Z346" s="25">
        <f>IF(U346&gt;=0.5, 1, 0)</f>
        <v>0</v>
      </c>
      <c r="AA346" s="25">
        <f>IF(U346&gt;=0.6, 1, 0)</f>
        <v>0</v>
      </c>
      <c r="AB346" s="25">
        <f>IF(U346&gt;=0.7, 1, 0)</f>
        <v>0</v>
      </c>
      <c r="AC346" s="25">
        <f>IF(U346&gt;=0.8, 1, 0)</f>
        <v>0</v>
      </c>
      <c r="AD346" s="55">
        <f>IF(U346&gt;=0.9, 1, 0)</f>
        <v>0</v>
      </c>
    </row>
    <row r="347" spans="1:30" ht="20" customHeight="1" x14ac:dyDescent="0.2">
      <c r="A347" s="20" t="s">
        <v>319</v>
      </c>
      <c r="B347" s="33" t="str">
        <f>SUBSTITUTE(A347,"/Users/timomiessen/Desktop/imagesdk/blackmen1/","Image_")</f>
        <v>Image_BM_77.jpg</v>
      </c>
      <c r="C347" s="63" t="s">
        <v>4</v>
      </c>
      <c r="D347" s="22" t="s">
        <v>2973</v>
      </c>
      <c r="E347" s="23">
        <v>1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0</v>
      </c>
      <c r="R347" s="23" cm="1">
        <f t="array" ref="R347">_xlfn.IFS(H347=1,1,K347=1,1,L347=1,1,M347=1,1,N347=1,1,P347=1,1,TRUE,0)</f>
        <v>0</v>
      </c>
      <c r="S347" s="64">
        <f>IF(AND(G347=1,R347=1),0,R347)</f>
        <v>0</v>
      </c>
      <c r="T347" s="24" t="s">
        <v>1837</v>
      </c>
      <c r="U347" s="49">
        <f>SUBSTITUTE(T347,".",",")*1</f>
        <v>1.1682892916724001E-2</v>
      </c>
      <c r="V347" s="54">
        <f>IF(U347&gt;=0.1, 1, 0)</f>
        <v>0</v>
      </c>
      <c r="W347" s="25">
        <f>IF(U347&gt;=0.2, 1, 0)</f>
        <v>0</v>
      </c>
      <c r="X347" s="25">
        <f>IF(U347&gt;=0.3, 1, 0)</f>
        <v>0</v>
      </c>
      <c r="Y347" s="25">
        <f>IF(U347&gt;=0.4, 1, 0)</f>
        <v>0</v>
      </c>
      <c r="Z347" s="25">
        <f>IF(U347&gt;=0.5, 1, 0)</f>
        <v>0</v>
      </c>
      <c r="AA347" s="25">
        <f>IF(U347&gt;=0.6, 1, 0)</f>
        <v>0</v>
      </c>
      <c r="AB347" s="25">
        <f>IF(U347&gt;=0.7, 1, 0)</f>
        <v>0</v>
      </c>
      <c r="AC347" s="25">
        <f>IF(U347&gt;=0.8, 1, 0)</f>
        <v>0</v>
      </c>
      <c r="AD347" s="55">
        <f>IF(U347&gt;=0.9, 1, 0)</f>
        <v>0</v>
      </c>
    </row>
    <row r="348" spans="1:30" ht="20" customHeight="1" x14ac:dyDescent="0.2">
      <c r="A348" s="20" t="s">
        <v>320</v>
      </c>
      <c r="B348" s="33" t="str">
        <f>SUBSTITUTE(A348,"/Users/timomiessen/Desktop/imagesdk/blackmen1/","Image_")</f>
        <v>Image_BM_78.jpg</v>
      </c>
      <c r="C348" s="63" t="s">
        <v>4</v>
      </c>
      <c r="D348" s="22" t="s">
        <v>2973</v>
      </c>
      <c r="E348" s="23">
        <v>1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23">
        <v>0</v>
      </c>
      <c r="P348" s="23">
        <v>0</v>
      </c>
      <c r="Q348" s="23">
        <v>0</v>
      </c>
      <c r="R348" s="23" cm="1">
        <f t="array" ref="R348">_xlfn.IFS(H348=1,1,K348=1,1,L348=1,1,M348=1,1,N348=1,1,P348=1,1,TRUE,0)</f>
        <v>0</v>
      </c>
      <c r="S348" s="64">
        <f>IF(AND(G348=1,R348=1),0,R348)</f>
        <v>0</v>
      </c>
      <c r="T348" s="24" t="s">
        <v>1838</v>
      </c>
      <c r="U348" s="49">
        <f>SUBSTITUTE(T348,".",",")*1</f>
        <v>6.5470933914184501E-3</v>
      </c>
      <c r="V348" s="54">
        <f>IF(U348&gt;=0.1, 1, 0)</f>
        <v>0</v>
      </c>
      <c r="W348" s="25">
        <f>IF(U348&gt;=0.2, 1, 0)</f>
        <v>0</v>
      </c>
      <c r="X348" s="25">
        <f>IF(U348&gt;=0.3, 1, 0)</f>
        <v>0</v>
      </c>
      <c r="Y348" s="25">
        <f>IF(U348&gt;=0.4, 1, 0)</f>
        <v>0</v>
      </c>
      <c r="Z348" s="25">
        <f>IF(U348&gt;=0.5, 1, 0)</f>
        <v>0</v>
      </c>
      <c r="AA348" s="25">
        <f>IF(U348&gt;=0.6, 1, 0)</f>
        <v>0</v>
      </c>
      <c r="AB348" s="25">
        <f>IF(U348&gt;=0.7, 1, 0)</f>
        <v>0</v>
      </c>
      <c r="AC348" s="25">
        <f>IF(U348&gt;=0.8, 1, 0)</f>
        <v>0</v>
      </c>
      <c r="AD348" s="55">
        <f>IF(U348&gt;=0.9, 1, 0)</f>
        <v>0</v>
      </c>
    </row>
    <row r="349" spans="1:30" ht="20" customHeight="1" x14ac:dyDescent="0.2">
      <c r="A349" s="20" t="s">
        <v>321</v>
      </c>
      <c r="B349" s="33" t="str">
        <f>SUBSTITUTE(A349,"/Users/timomiessen/Desktop/imagesdk/blackmen1/","Image_")</f>
        <v>Image_BM_79.jpg</v>
      </c>
      <c r="C349" s="63" t="s">
        <v>4</v>
      </c>
      <c r="D349" s="22" t="s">
        <v>2973</v>
      </c>
      <c r="E349" s="23">
        <v>1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23">
        <v>0</v>
      </c>
      <c r="P349" s="23">
        <v>0</v>
      </c>
      <c r="Q349" s="23">
        <v>0</v>
      </c>
      <c r="R349" s="23" cm="1">
        <f t="array" ref="R349">_xlfn.IFS(H349=1,1,K349=1,1,L349=1,1,M349=1,1,N349=1,1,P349=1,1,TRUE,0)</f>
        <v>0</v>
      </c>
      <c r="S349" s="64">
        <f>IF(AND(G349=1,R349=1),0,R349)</f>
        <v>0</v>
      </c>
      <c r="T349" s="24" t="s">
        <v>1839</v>
      </c>
      <c r="U349" s="49">
        <f>SUBSTITUTE(T349,".",",")*1</f>
        <v>2.6723272167146199E-2</v>
      </c>
      <c r="V349" s="54">
        <f>IF(U349&gt;=0.1, 1, 0)</f>
        <v>0</v>
      </c>
      <c r="W349" s="25">
        <f>IF(U349&gt;=0.2, 1, 0)</f>
        <v>0</v>
      </c>
      <c r="X349" s="25">
        <f>IF(U349&gt;=0.3, 1, 0)</f>
        <v>0</v>
      </c>
      <c r="Y349" s="25">
        <f>IF(U349&gt;=0.4, 1, 0)</f>
        <v>0</v>
      </c>
      <c r="Z349" s="25">
        <f>IF(U349&gt;=0.5, 1, 0)</f>
        <v>0</v>
      </c>
      <c r="AA349" s="25">
        <f>IF(U349&gt;=0.6, 1, 0)</f>
        <v>0</v>
      </c>
      <c r="AB349" s="25">
        <f>IF(U349&gt;=0.7, 1, 0)</f>
        <v>0</v>
      </c>
      <c r="AC349" s="25">
        <f>IF(U349&gt;=0.8, 1, 0)</f>
        <v>0</v>
      </c>
      <c r="AD349" s="55">
        <f>IF(U349&gt;=0.9, 1, 0)</f>
        <v>0</v>
      </c>
    </row>
    <row r="350" spans="1:30" ht="20" customHeight="1" x14ac:dyDescent="0.2">
      <c r="A350" s="20" t="s">
        <v>322</v>
      </c>
      <c r="B350" s="33" t="str">
        <f>SUBSTITUTE(A350,"/Users/timomiessen/Desktop/imagesdk/blackmen1/","Image_")</f>
        <v>Image_BM_8.jpg</v>
      </c>
      <c r="C350" s="63" t="s">
        <v>4</v>
      </c>
      <c r="D350" s="22" t="s">
        <v>2973</v>
      </c>
      <c r="E350" s="23">
        <v>1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23">
        <v>0</v>
      </c>
      <c r="P350" s="23">
        <v>0</v>
      </c>
      <c r="Q350" s="23">
        <v>0</v>
      </c>
      <c r="R350" s="23" cm="1">
        <f t="array" ref="R350">_xlfn.IFS(H350=1,1,K350=1,1,L350=1,1,M350=1,1,N350=1,1,P350=1,1,TRUE,0)</f>
        <v>0</v>
      </c>
      <c r="S350" s="64">
        <f>IF(AND(G350=1,R350=1),0,R350)</f>
        <v>0</v>
      </c>
      <c r="T350" s="24" t="s">
        <v>1840</v>
      </c>
      <c r="U350" s="49">
        <f>SUBSTITUTE(T350,".",",")*1</f>
        <v>1.00124499294906E-2</v>
      </c>
      <c r="V350" s="54">
        <f>IF(U350&gt;=0.1, 1, 0)</f>
        <v>0</v>
      </c>
      <c r="W350" s="25">
        <f>IF(U350&gt;=0.2, 1, 0)</f>
        <v>0</v>
      </c>
      <c r="X350" s="25">
        <f>IF(U350&gt;=0.3, 1, 0)</f>
        <v>0</v>
      </c>
      <c r="Y350" s="25">
        <f>IF(U350&gt;=0.4, 1, 0)</f>
        <v>0</v>
      </c>
      <c r="Z350" s="25">
        <f>IF(U350&gt;=0.5, 1, 0)</f>
        <v>0</v>
      </c>
      <c r="AA350" s="25">
        <f>IF(U350&gt;=0.6, 1, 0)</f>
        <v>0</v>
      </c>
      <c r="AB350" s="25">
        <f>IF(U350&gt;=0.7, 1, 0)</f>
        <v>0</v>
      </c>
      <c r="AC350" s="25">
        <f>IF(U350&gt;=0.8, 1, 0)</f>
        <v>0</v>
      </c>
      <c r="AD350" s="55">
        <f>IF(U350&gt;=0.9, 1, 0)</f>
        <v>0</v>
      </c>
    </row>
    <row r="351" spans="1:30" ht="20" customHeight="1" x14ac:dyDescent="0.2">
      <c r="A351" s="20" t="s">
        <v>323</v>
      </c>
      <c r="B351" s="33" t="str">
        <f>SUBSTITUTE(A351,"/Users/timomiessen/Desktop/imagesdk/blackmen1/","Image_")</f>
        <v>Image_BM_80.jpg</v>
      </c>
      <c r="C351" s="63" t="s">
        <v>4</v>
      </c>
      <c r="D351" s="22" t="s">
        <v>2973</v>
      </c>
      <c r="E351" s="23">
        <v>1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23">
        <v>0</v>
      </c>
      <c r="P351" s="23">
        <v>0</v>
      </c>
      <c r="Q351" s="23">
        <v>0</v>
      </c>
      <c r="R351" s="23" cm="1">
        <f t="array" ref="R351">_xlfn.IFS(H351=1,1,K351=1,1,L351=1,1,M351=1,1,N351=1,1,P351=1,1,TRUE,0)</f>
        <v>0</v>
      </c>
      <c r="S351" s="64">
        <f>IF(AND(G351=1,R351=1),0,R351)</f>
        <v>0</v>
      </c>
      <c r="T351" s="24" t="s">
        <v>1841</v>
      </c>
      <c r="U351" s="49">
        <f>SUBSTITUTE(T351,".",",")*1</f>
        <v>5.3478046320378702E-3</v>
      </c>
      <c r="V351" s="54">
        <f>IF(U351&gt;=0.1, 1, 0)</f>
        <v>0</v>
      </c>
      <c r="W351" s="25">
        <f>IF(U351&gt;=0.2, 1, 0)</f>
        <v>0</v>
      </c>
      <c r="X351" s="25">
        <f>IF(U351&gt;=0.3, 1, 0)</f>
        <v>0</v>
      </c>
      <c r="Y351" s="25">
        <f>IF(U351&gt;=0.4, 1, 0)</f>
        <v>0</v>
      </c>
      <c r="Z351" s="25">
        <f>IF(U351&gt;=0.5, 1, 0)</f>
        <v>0</v>
      </c>
      <c r="AA351" s="25">
        <f>IF(U351&gt;=0.6, 1, 0)</f>
        <v>0</v>
      </c>
      <c r="AB351" s="25">
        <f>IF(U351&gt;=0.7, 1, 0)</f>
        <v>0</v>
      </c>
      <c r="AC351" s="25">
        <f>IF(U351&gt;=0.8, 1, 0)</f>
        <v>0</v>
      </c>
      <c r="AD351" s="55">
        <f>IF(U351&gt;=0.9, 1, 0)</f>
        <v>0</v>
      </c>
    </row>
    <row r="352" spans="1:30" ht="20" customHeight="1" x14ac:dyDescent="0.2">
      <c r="A352" s="20" t="s">
        <v>324</v>
      </c>
      <c r="B352" s="33" t="str">
        <f>SUBSTITUTE(A352,"/Users/timomiessen/Desktop/imagesdk/blackmen1/","Image_")</f>
        <v>Image_BM_81.jpg</v>
      </c>
      <c r="C352" s="63" t="s">
        <v>4</v>
      </c>
      <c r="D352" s="22" t="s">
        <v>2973</v>
      </c>
      <c r="E352" s="23">
        <v>1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23">
        <v>0</v>
      </c>
      <c r="P352" s="23">
        <v>0</v>
      </c>
      <c r="Q352" s="23">
        <v>0</v>
      </c>
      <c r="R352" s="23" cm="1">
        <f t="array" ref="R352">_xlfn.IFS(H352=1,1,K352=1,1,L352=1,1,M352=1,1,N352=1,1,P352=1,1,TRUE,0)</f>
        <v>0</v>
      </c>
      <c r="S352" s="64">
        <f>IF(AND(G352=1,R352=1),0,R352)</f>
        <v>0</v>
      </c>
      <c r="T352" s="24" t="s">
        <v>1842</v>
      </c>
      <c r="U352" s="49">
        <f>SUBSTITUTE(T352,".",",")*1</f>
        <v>1.7170740291476201E-2</v>
      </c>
      <c r="V352" s="54">
        <f>IF(U352&gt;=0.1, 1, 0)</f>
        <v>0</v>
      </c>
      <c r="W352" s="25">
        <f>IF(U352&gt;=0.2, 1, 0)</f>
        <v>0</v>
      </c>
      <c r="X352" s="25">
        <f>IF(U352&gt;=0.3, 1, 0)</f>
        <v>0</v>
      </c>
      <c r="Y352" s="25">
        <f>IF(U352&gt;=0.4, 1, 0)</f>
        <v>0</v>
      </c>
      <c r="Z352" s="25">
        <f>IF(U352&gt;=0.5, 1, 0)</f>
        <v>0</v>
      </c>
      <c r="AA352" s="25">
        <f>IF(U352&gt;=0.6, 1, 0)</f>
        <v>0</v>
      </c>
      <c r="AB352" s="25">
        <f>IF(U352&gt;=0.7, 1, 0)</f>
        <v>0</v>
      </c>
      <c r="AC352" s="25">
        <f>IF(U352&gt;=0.8, 1, 0)</f>
        <v>0</v>
      </c>
      <c r="AD352" s="55">
        <f>IF(U352&gt;=0.9, 1, 0)</f>
        <v>0</v>
      </c>
    </row>
    <row r="353" spans="1:30" ht="20" customHeight="1" x14ac:dyDescent="0.2">
      <c r="A353" s="20" t="s">
        <v>325</v>
      </c>
      <c r="B353" s="33" t="str">
        <f>SUBSTITUTE(A353,"/Users/timomiessen/Desktop/imagesdk/blackmen1/","Image_")</f>
        <v>Image_BM_82.jpg</v>
      </c>
      <c r="C353" s="63" t="s">
        <v>4</v>
      </c>
      <c r="D353" s="22" t="s">
        <v>2973</v>
      </c>
      <c r="E353" s="23">
        <v>1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 cm="1">
        <f t="array" ref="R353">_xlfn.IFS(H353=1,1,K353=1,1,L353=1,1,M353=1,1,N353=1,1,P353=1,1,TRUE,0)</f>
        <v>0</v>
      </c>
      <c r="S353" s="64">
        <f>IF(AND(G353=1,R353=1),0,R353)</f>
        <v>0</v>
      </c>
      <c r="T353" s="24" t="s">
        <v>1843</v>
      </c>
      <c r="U353" s="49">
        <f>SUBSTITUTE(T353,".",",")*1</f>
        <v>7.2849825955927303E-3</v>
      </c>
      <c r="V353" s="54">
        <f>IF(U353&gt;=0.1, 1, 0)</f>
        <v>0</v>
      </c>
      <c r="W353" s="25">
        <f>IF(U353&gt;=0.2, 1, 0)</f>
        <v>0</v>
      </c>
      <c r="X353" s="25">
        <f>IF(U353&gt;=0.3, 1, 0)</f>
        <v>0</v>
      </c>
      <c r="Y353" s="25">
        <f>IF(U353&gt;=0.4, 1, 0)</f>
        <v>0</v>
      </c>
      <c r="Z353" s="25">
        <f>IF(U353&gt;=0.5, 1, 0)</f>
        <v>0</v>
      </c>
      <c r="AA353" s="25">
        <f>IF(U353&gt;=0.6, 1, 0)</f>
        <v>0</v>
      </c>
      <c r="AB353" s="25">
        <f>IF(U353&gt;=0.7, 1, 0)</f>
        <v>0</v>
      </c>
      <c r="AC353" s="25">
        <f>IF(U353&gt;=0.8, 1, 0)</f>
        <v>0</v>
      </c>
      <c r="AD353" s="55">
        <f>IF(U353&gt;=0.9, 1, 0)</f>
        <v>0</v>
      </c>
    </row>
    <row r="354" spans="1:30" ht="20" customHeight="1" x14ac:dyDescent="0.2">
      <c r="A354" s="20" t="s">
        <v>326</v>
      </c>
      <c r="B354" s="33" t="str">
        <f>SUBSTITUTE(A354,"/Users/timomiessen/Desktop/imagesdk/blackmen1/","Image_")</f>
        <v>Image_BM_83.jpg</v>
      </c>
      <c r="C354" s="63" t="s">
        <v>4</v>
      </c>
      <c r="D354" s="22" t="s">
        <v>2973</v>
      </c>
      <c r="E354" s="23">
        <v>1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 cm="1">
        <f t="array" ref="R354">_xlfn.IFS(H354=1,1,K354=1,1,L354=1,1,M354=1,1,N354=1,1,P354=1,1,TRUE,0)</f>
        <v>0</v>
      </c>
      <c r="S354" s="64">
        <f>IF(AND(G354=1,R354=1),0,R354)</f>
        <v>0</v>
      </c>
      <c r="T354" s="24" t="s">
        <v>1844</v>
      </c>
      <c r="U354" s="49">
        <f>SUBSTITUTE(T354,".",",")*1</f>
        <v>1.76319470629096E-2</v>
      </c>
      <c r="V354" s="54">
        <f>IF(U354&gt;=0.1, 1, 0)</f>
        <v>0</v>
      </c>
      <c r="W354" s="25">
        <f>IF(U354&gt;=0.2, 1, 0)</f>
        <v>0</v>
      </c>
      <c r="X354" s="25">
        <f>IF(U354&gt;=0.3, 1, 0)</f>
        <v>0</v>
      </c>
      <c r="Y354" s="25">
        <f>IF(U354&gt;=0.4, 1, 0)</f>
        <v>0</v>
      </c>
      <c r="Z354" s="25">
        <f>IF(U354&gt;=0.5, 1, 0)</f>
        <v>0</v>
      </c>
      <c r="AA354" s="25">
        <f>IF(U354&gt;=0.6, 1, 0)</f>
        <v>0</v>
      </c>
      <c r="AB354" s="25">
        <f>IF(U354&gt;=0.7, 1, 0)</f>
        <v>0</v>
      </c>
      <c r="AC354" s="25">
        <f>IF(U354&gt;=0.8, 1, 0)</f>
        <v>0</v>
      </c>
      <c r="AD354" s="55">
        <f>IF(U354&gt;=0.9, 1, 0)</f>
        <v>0</v>
      </c>
    </row>
    <row r="355" spans="1:30" ht="20" customHeight="1" x14ac:dyDescent="0.2">
      <c r="A355" s="20" t="s">
        <v>327</v>
      </c>
      <c r="B355" s="33" t="str">
        <f>SUBSTITUTE(A355,"/Users/timomiessen/Desktop/imagesdk/blackmen1/","Image_")</f>
        <v>Image_BM_84.jpg</v>
      </c>
      <c r="C355" s="63" t="s">
        <v>4</v>
      </c>
      <c r="D355" s="22" t="s">
        <v>2973</v>
      </c>
      <c r="E355" s="23">
        <v>1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  <c r="R355" s="23" cm="1">
        <f t="array" ref="R355">_xlfn.IFS(H355=1,1,K355=1,1,L355=1,1,M355=1,1,N355=1,1,P355=1,1,TRUE,0)</f>
        <v>0</v>
      </c>
      <c r="S355" s="64">
        <f>IF(AND(G355=1,R355=1),0,R355)</f>
        <v>0</v>
      </c>
      <c r="T355" s="24" t="s">
        <v>1845</v>
      </c>
      <c r="U355" s="49">
        <f>SUBSTITUTE(T355,".",",")*1</f>
        <v>2.7193501591682399E-2</v>
      </c>
      <c r="V355" s="54">
        <f>IF(U355&gt;=0.1, 1, 0)</f>
        <v>0</v>
      </c>
      <c r="W355" s="25">
        <f>IF(U355&gt;=0.2, 1, 0)</f>
        <v>0</v>
      </c>
      <c r="X355" s="25">
        <f>IF(U355&gt;=0.3, 1, 0)</f>
        <v>0</v>
      </c>
      <c r="Y355" s="25">
        <f>IF(U355&gt;=0.4, 1, 0)</f>
        <v>0</v>
      </c>
      <c r="Z355" s="25">
        <f>IF(U355&gt;=0.5, 1, 0)</f>
        <v>0</v>
      </c>
      <c r="AA355" s="25">
        <f>IF(U355&gt;=0.6, 1, 0)</f>
        <v>0</v>
      </c>
      <c r="AB355" s="25">
        <f>IF(U355&gt;=0.7, 1, 0)</f>
        <v>0</v>
      </c>
      <c r="AC355" s="25">
        <f>IF(U355&gt;=0.8, 1, 0)</f>
        <v>0</v>
      </c>
      <c r="AD355" s="55">
        <f>IF(U355&gt;=0.9, 1, 0)</f>
        <v>0</v>
      </c>
    </row>
    <row r="356" spans="1:30" ht="20" customHeight="1" x14ac:dyDescent="0.2">
      <c r="A356" s="20" t="s">
        <v>328</v>
      </c>
      <c r="B356" s="33" t="str">
        <f>SUBSTITUTE(A356,"/Users/timomiessen/Desktop/imagesdk/blackmen1/","Image_")</f>
        <v>Image_BM_85.jpg</v>
      </c>
      <c r="C356" s="63" t="s">
        <v>4</v>
      </c>
      <c r="D356" s="22" t="s">
        <v>2973</v>
      </c>
      <c r="E356" s="23">
        <v>1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 cm="1">
        <f t="array" ref="R356">_xlfn.IFS(H356=1,1,K356=1,1,L356=1,1,M356=1,1,N356=1,1,P356=1,1,TRUE,0)</f>
        <v>0</v>
      </c>
      <c r="S356" s="64">
        <f>IF(AND(G356=1,R356=1),0,R356)</f>
        <v>0</v>
      </c>
      <c r="T356" s="24" t="s">
        <v>1846</v>
      </c>
      <c r="U356" s="49">
        <f>SUBSTITUTE(T356,".",",")*1</f>
        <v>6.1180286575108697E-3</v>
      </c>
      <c r="V356" s="54">
        <f>IF(U356&gt;=0.1, 1, 0)</f>
        <v>0</v>
      </c>
      <c r="W356" s="25">
        <f>IF(U356&gt;=0.2, 1, 0)</f>
        <v>0</v>
      </c>
      <c r="X356" s="25">
        <f>IF(U356&gt;=0.3, 1, 0)</f>
        <v>0</v>
      </c>
      <c r="Y356" s="25">
        <f>IF(U356&gt;=0.4, 1, 0)</f>
        <v>0</v>
      </c>
      <c r="Z356" s="25">
        <f>IF(U356&gt;=0.5, 1, 0)</f>
        <v>0</v>
      </c>
      <c r="AA356" s="25">
        <f>IF(U356&gt;=0.6, 1, 0)</f>
        <v>0</v>
      </c>
      <c r="AB356" s="25">
        <f>IF(U356&gt;=0.7, 1, 0)</f>
        <v>0</v>
      </c>
      <c r="AC356" s="25">
        <f>IF(U356&gt;=0.8, 1, 0)</f>
        <v>0</v>
      </c>
      <c r="AD356" s="55">
        <f>IF(U356&gt;=0.9, 1, 0)</f>
        <v>0</v>
      </c>
    </row>
    <row r="357" spans="1:30" ht="20" customHeight="1" x14ac:dyDescent="0.2">
      <c r="A357" s="20" t="s">
        <v>329</v>
      </c>
      <c r="B357" s="33" t="str">
        <f>SUBSTITUTE(A357,"/Users/timomiessen/Desktop/imagesdk/blackmen1/","Image_")</f>
        <v>Image_BM_86.jpg</v>
      </c>
      <c r="C357" s="63" t="s">
        <v>4</v>
      </c>
      <c r="D357" s="22" t="s">
        <v>2973</v>
      </c>
      <c r="E357" s="23">
        <v>1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 cm="1">
        <f t="array" ref="R357">_xlfn.IFS(H357=1,1,K357=1,1,L357=1,1,M357=1,1,N357=1,1,P357=1,1,TRUE,0)</f>
        <v>0</v>
      </c>
      <c r="S357" s="64">
        <f>IF(AND(G357=1,R357=1),0,R357)</f>
        <v>0</v>
      </c>
      <c r="T357" s="24" t="s">
        <v>1847</v>
      </c>
      <c r="U357" s="49">
        <f>SUBSTITUTE(T357,".",",")*1</f>
        <v>0.147904373705387</v>
      </c>
      <c r="V357" s="54">
        <f>IF(U357&gt;=0.1, 1, 0)</f>
        <v>1</v>
      </c>
      <c r="W357" s="25">
        <f>IF(U357&gt;=0.2, 1, 0)</f>
        <v>0</v>
      </c>
      <c r="X357" s="25">
        <f>IF(U357&gt;=0.3, 1, 0)</f>
        <v>0</v>
      </c>
      <c r="Y357" s="25">
        <f>IF(U357&gt;=0.4, 1, 0)</f>
        <v>0</v>
      </c>
      <c r="Z357" s="25">
        <f>IF(U357&gt;=0.5, 1, 0)</f>
        <v>0</v>
      </c>
      <c r="AA357" s="25">
        <f>IF(U357&gt;=0.6, 1, 0)</f>
        <v>0</v>
      </c>
      <c r="AB357" s="25">
        <f>IF(U357&gt;=0.7, 1, 0)</f>
        <v>0</v>
      </c>
      <c r="AC357" s="25">
        <f>IF(U357&gt;=0.8, 1, 0)</f>
        <v>0</v>
      </c>
      <c r="AD357" s="55">
        <f>IF(U357&gt;=0.9, 1, 0)</f>
        <v>0</v>
      </c>
    </row>
    <row r="358" spans="1:30" ht="20" customHeight="1" x14ac:dyDescent="0.2">
      <c r="A358" s="20" t="s">
        <v>330</v>
      </c>
      <c r="B358" s="33" t="str">
        <f>SUBSTITUTE(A358,"/Users/timomiessen/Desktop/imagesdk/blackmen1/","Image_")</f>
        <v>Image_BM_87.jpg</v>
      </c>
      <c r="C358" s="63" t="s">
        <v>4</v>
      </c>
      <c r="D358" s="22" t="s">
        <v>2973</v>
      </c>
      <c r="E358" s="23">
        <v>1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23">
        <v>0</v>
      </c>
      <c r="P358" s="23">
        <v>0</v>
      </c>
      <c r="Q358" s="23">
        <v>0</v>
      </c>
      <c r="R358" s="23" cm="1">
        <f t="array" ref="R358">_xlfn.IFS(H358=1,1,K358=1,1,L358=1,1,M358=1,1,N358=1,1,P358=1,1,TRUE,0)</f>
        <v>0</v>
      </c>
      <c r="S358" s="64">
        <f>IF(AND(G358=1,R358=1),0,R358)</f>
        <v>0</v>
      </c>
      <c r="T358" s="24" t="s">
        <v>1848</v>
      </c>
      <c r="U358" s="49">
        <f>SUBSTITUTE(T358,".",",")*1</f>
        <v>1.01682873792015E-2</v>
      </c>
      <c r="V358" s="54">
        <f>IF(U358&gt;=0.1, 1, 0)</f>
        <v>0</v>
      </c>
      <c r="W358" s="25">
        <f>IF(U358&gt;=0.2, 1, 0)</f>
        <v>0</v>
      </c>
      <c r="X358" s="25">
        <f>IF(U358&gt;=0.3, 1, 0)</f>
        <v>0</v>
      </c>
      <c r="Y358" s="25">
        <f>IF(U358&gt;=0.4, 1, 0)</f>
        <v>0</v>
      </c>
      <c r="Z358" s="25">
        <f>IF(U358&gt;=0.5, 1, 0)</f>
        <v>0</v>
      </c>
      <c r="AA358" s="25">
        <f>IF(U358&gt;=0.6, 1, 0)</f>
        <v>0</v>
      </c>
      <c r="AB358" s="25">
        <f>IF(U358&gt;=0.7, 1, 0)</f>
        <v>0</v>
      </c>
      <c r="AC358" s="25">
        <f>IF(U358&gt;=0.8, 1, 0)</f>
        <v>0</v>
      </c>
      <c r="AD358" s="55">
        <f>IF(U358&gt;=0.9, 1, 0)</f>
        <v>0</v>
      </c>
    </row>
    <row r="359" spans="1:30" ht="20" customHeight="1" x14ac:dyDescent="0.2">
      <c r="A359" s="20" t="s">
        <v>331</v>
      </c>
      <c r="B359" s="33" t="str">
        <f>SUBSTITUTE(A359,"/Users/timomiessen/Desktop/imagesdk/blackmen1/","Image_")</f>
        <v>Image_BM_88.jpg</v>
      </c>
      <c r="C359" s="63" t="s">
        <v>4</v>
      </c>
      <c r="D359" s="22" t="s">
        <v>2973</v>
      </c>
      <c r="E359" s="23">
        <v>1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3" cm="1">
        <f t="array" ref="R359">_xlfn.IFS(H359=1,1,K359=1,1,L359=1,1,M359=1,1,N359=1,1,P359=1,1,TRUE,0)</f>
        <v>0</v>
      </c>
      <c r="S359" s="64">
        <f>IF(AND(G359=1,R359=1),0,R359)</f>
        <v>0</v>
      </c>
      <c r="T359" s="24" t="s">
        <v>1849</v>
      </c>
      <c r="U359" s="49">
        <f>SUBSTITUTE(T359,".",",")*1</f>
        <v>0.90133410692214899</v>
      </c>
      <c r="V359" s="54">
        <f>IF(U359&gt;=0.1, 1, 0)</f>
        <v>1</v>
      </c>
      <c r="W359" s="25">
        <f>IF(U359&gt;=0.2, 1, 0)</f>
        <v>1</v>
      </c>
      <c r="X359" s="25">
        <f>IF(U359&gt;=0.3, 1, 0)</f>
        <v>1</v>
      </c>
      <c r="Y359" s="25">
        <f>IF(U359&gt;=0.4, 1, 0)</f>
        <v>1</v>
      </c>
      <c r="Z359" s="25">
        <f>IF(U359&gt;=0.5, 1, 0)</f>
        <v>1</v>
      </c>
      <c r="AA359" s="25">
        <f>IF(U359&gt;=0.6, 1, 0)</f>
        <v>1</v>
      </c>
      <c r="AB359" s="25">
        <f>IF(U359&gt;=0.7, 1, 0)</f>
        <v>1</v>
      </c>
      <c r="AC359" s="25">
        <f>IF(U359&gt;=0.8, 1, 0)</f>
        <v>1</v>
      </c>
      <c r="AD359" s="55">
        <f>IF(U359&gt;=0.9, 1, 0)</f>
        <v>1</v>
      </c>
    </row>
    <row r="360" spans="1:30" ht="20" customHeight="1" x14ac:dyDescent="0.2">
      <c r="A360" s="20" t="s">
        <v>332</v>
      </c>
      <c r="B360" s="33" t="str">
        <f>SUBSTITUTE(A360,"/Users/timomiessen/Desktop/imagesdk/blackmen1/","Image_")</f>
        <v>Image_BM_89.jpg</v>
      </c>
      <c r="C360" s="63" t="s">
        <v>4</v>
      </c>
      <c r="D360" s="22" t="s">
        <v>2973</v>
      </c>
      <c r="E360" s="23">
        <v>1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 cm="1">
        <f t="array" ref="R360">_xlfn.IFS(H360=1,1,K360=1,1,L360=1,1,M360=1,1,N360=1,1,P360=1,1,TRUE,0)</f>
        <v>0</v>
      </c>
      <c r="S360" s="64">
        <f>IF(AND(G360=1,R360=1),0,R360)</f>
        <v>0</v>
      </c>
      <c r="T360" s="24" t="s">
        <v>1850</v>
      </c>
      <c r="U360" s="49">
        <f>SUBSTITUTE(T360,".",",")*1</f>
        <v>1.04488565120846E-2</v>
      </c>
      <c r="V360" s="54">
        <f>IF(U360&gt;=0.1, 1, 0)</f>
        <v>0</v>
      </c>
      <c r="W360" s="25">
        <f>IF(U360&gt;=0.2, 1, 0)</f>
        <v>0</v>
      </c>
      <c r="X360" s="25">
        <f>IF(U360&gt;=0.3, 1, 0)</f>
        <v>0</v>
      </c>
      <c r="Y360" s="25">
        <f>IF(U360&gt;=0.4, 1, 0)</f>
        <v>0</v>
      </c>
      <c r="Z360" s="25">
        <f>IF(U360&gt;=0.5, 1, 0)</f>
        <v>0</v>
      </c>
      <c r="AA360" s="25">
        <f>IF(U360&gt;=0.6, 1, 0)</f>
        <v>0</v>
      </c>
      <c r="AB360" s="25">
        <f>IF(U360&gt;=0.7, 1, 0)</f>
        <v>0</v>
      </c>
      <c r="AC360" s="25">
        <f>IF(U360&gt;=0.8, 1, 0)</f>
        <v>0</v>
      </c>
      <c r="AD360" s="55">
        <f>IF(U360&gt;=0.9, 1, 0)</f>
        <v>0</v>
      </c>
    </row>
    <row r="361" spans="1:30" ht="20" customHeight="1" x14ac:dyDescent="0.2">
      <c r="A361" s="20" t="s">
        <v>333</v>
      </c>
      <c r="B361" s="33" t="str">
        <f>SUBSTITUTE(A361,"/Users/timomiessen/Desktop/imagesdk/blackmen1/","Image_")</f>
        <v>Image_BM_9.jpg</v>
      </c>
      <c r="C361" s="63" t="s">
        <v>4</v>
      </c>
      <c r="D361" s="22" t="s">
        <v>2973</v>
      </c>
      <c r="E361" s="23">
        <v>1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>
        <v>0</v>
      </c>
      <c r="M361" s="23">
        <v>0</v>
      </c>
      <c r="N361" s="23">
        <v>0</v>
      </c>
      <c r="O361" s="23">
        <v>0</v>
      </c>
      <c r="P361" s="23">
        <v>0</v>
      </c>
      <c r="Q361" s="23">
        <v>0</v>
      </c>
      <c r="R361" s="23" cm="1">
        <f t="array" ref="R361">_xlfn.IFS(H361=1,1,K361=1,1,L361=1,1,M361=1,1,N361=1,1,P361=1,1,TRUE,0)</f>
        <v>0</v>
      </c>
      <c r="S361" s="64">
        <f>IF(AND(G361=1,R361=1),0,R361)</f>
        <v>0</v>
      </c>
      <c r="T361" s="24" t="s">
        <v>1851</v>
      </c>
      <c r="U361" s="49">
        <f>SUBSTITUTE(T361,".",",")*1</f>
        <v>0.15946565568447099</v>
      </c>
      <c r="V361" s="54">
        <f>IF(U361&gt;=0.1, 1, 0)</f>
        <v>1</v>
      </c>
      <c r="W361" s="25">
        <f>IF(U361&gt;=0.2, 1, 0)</f>
        <v>0</v>
      </c>
      <c r="X361" s="25">
        <f>IF(U361&gt;=0.3, 1, 0)</f>
        <v>0</v>
      </c>
      <c r="Y361" s="25">
        <f>IF(U361&gt;=0.4, 1, 0)</f>
        <v>0</v>
      </c>
      <c r="Z361" s="25">
        <f>IF(U361&gt;=0.5, 1, 0)</f>
        <v>0</v>
      </c>
      <c r="AA361" s="25">
        <f>IF(U361&gt;=0.6, 1, 0)</f>
        <v>0</v>
      </c>
      <c r="AB361" s="25">
        <f>IF(U361&gt;=0.7, 1, 0)</f>
        <v>0</v>
      </c>
      <c r="AC361" s="25">
        <f>IF(U361&gt;=0.8, 1, 0)</f>
        <v>0</v>
      </c>
      <c r="AD361" s="55">
        <f>IF(U361&gt;=0.9, 1, 0)</f>
        <v>0</v>
      </c>
    </row>
    <row r="362" spans="1:30" ht="20" customHeight="1" x14ac:dyDescent="0.2">
      <c r="A362" s="20" t="s">
        <v>334</v>
      </c>
      <c r="B362" s="33" t="str">
        <f>SUBSTITUTE(A362,"/Users/timomiessen/Desktop/imagesdk/blackmen1/","Image_")</f>
        <v>Image_BM_90.jpg</v>
      </c>
      <c r="C362" s="63" t="s">
        <v>4</v>
      </c>
      <c r="D362" s="22" t="s">
        <v>2973</v>
      </c>
      <c r="E362" s="23">
        <v>1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0</v>
      </c>
      <c r="R362" s="23" cm="1">
        <f t="array" ref="R362">_xlfn.IFS(H362=1,1,K362=1,1,L362=1,1,M362=1,1,N362=1,1,P362=1,1,TRUE,0)</f>
        <v>0</v>
      </c>
      <c r="S362" s="64">
        <f>IF(AND(G362=1,R362=1),0,R362)</f>
        <v>0</v>
      </c>
      <c r="T362" s="24" t="s">
        <v>1852</v>
      </c>
      <c r="U362" s="49">
        <f>SUBSTITUTE(T362,".",",")*1</f>
        <v>4.1191827505826902E-2</v>
      </c>
      <c r="V362" s="54">
        <f>IF(U362&gt;=0.1, 1, 0)</f>
        <v>0</v>
      </c>
      <c r="W362" s="25">
        <f>IF(U362&gt;=0.2, 1, 0)</f>
        <v>0</v>
      </c>
      <c r="X362" s="25">
        <f>IF(U362&gt;=0.3, 1, 0)</f>
        <v>0</v>
      </c>
      <c r="Y362" s="25">
        <f>IF(U362&gt;=0.4, 1, 0)</f>
        <v>0</v>
      </c>
      <c r="Z362" s="25">
        <f>IF(U362&gt;=0.5, 1, 0)</f>
        <v>0</v>
      </c>
      <c r="AA362" s="25">
        <f>IF(U362&gt;=0.6, 1, 0)</f>
        <v>0</v>
      </c>
      <c r="AB362" s="25">
        <f>IF(U362&gt;=0.7, 1, 0)</f>
        <v>0</v>
      </c>
      <c r="AC362" s="25">
        <f>IF(U362&gt;=0.8, 1, 0)</f>
        <v>0</v>
      </c>
      <c r="AD362" s="55">
        <f>IF(U362&gt;=0.9, 1, 0)</f>
        <v>0</v>
      </c>
    </row>
    <row r="363" spans="1:30" ht="20" customHeight="1" x14ac:dyDescent="0.2">
      <c r="A363" s="20" t="s">
        <v>335</v>
      </c>
      <c r="B363" s="33" t="str">
        <f>SUBSTITUTE(A363,"/Users/timomiessen/Desktop/imagesdk/blackmen1/","Image_")</f>
        <v>Image_BM_91.jpg</v>
      </c>
      <c r="C363" s="63" t="s">
        <v>4</v>
      </c>
      <c r="D363" s="22" t="s">
        <v>2973</v>
      </c>
      <c r="E363" s="23">
        <v>1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3">
        <v>0</v>
      </c>
      <c r="P363" s="23">
        <v>0</v>
      </c>
      <c r="Q363" s="23">
        <v>0</v>
      </c>
      <c r="R363" s="23" cm="1">
        <f t="array" ref="R363">_xlfn.IFS(H363=1,1,K363=1,1,L363=1,1,M363=1,1,N363=1,1,P363=1,1,TRUE,0)</f>
        <v>0</v>
      </c>
      <c r="S363" s="64">
        <f>IF(AND(G363=1,R363=1),0,R363)</f>
        <v>0</v>
      </c>
      <c r="T363" s="24" t="s">
        <v>1853</v>
      </c>
      <c r="U363" s="49">
        <f>SUBSTITUTE(T363,".",",")*1</f>
        <v>2.0557993091642801E-2</v>
      </c>
      <c r="V363" s="54">
        <f>IF(U363&gt;=0.1, 1, 0)</f>
        <v>0</v>
      </c>
      <c r="W363" s="25">
        <f>IF(U363&gt;=0.2, 1, 0)</f>
        <v>0</v>
      </c>
      <c r="X363" s="25">
        <f>IF(U363&gt;=0.3, 1, 0)</f>
        <v>0</v>
      </c>
      <c r="Y363" s="25">
        <f>IF(U363&gt;=0.4, 1, 0)</f>
        <v>0</v>
      </c>
      <c r="Z363" s="25">
        <f>IF(U363&gt;=0.5, 1, 0)</f>
        <v>0</v>
      </c>
      <c r="AA363" s="25">
        <f>IF(U363&gt;=0.6, 1, 0)</f>
        <v>0</v>
      </c>
      <c r="AB363" s="25">
        <f>IF(U363&gt;=0.7, 1, 0)</f>
        <v>0</v>
      </c>
      <c r="AC363" s="25">
        <f>IF(U363&gt;=0.8, 1, 0)</f>
        <v>0</v>
      </c>
      <c r="AD363" s="55">
        <f>IF(U363&gt;=0.9, 1, 0)</f>
        <v>0</v>
      </c>
    </row>
    <row r="364" spans="1:30" ht="20" customHeight="1" x14ac:dyDescent="0.2">
      <c r="A364" s="20" t="s">
        <v>336</v>
      </c>
      <c r="B364" s="33" t="str">
        <f>SUBSTITUTE(A364,"/Users/timomiessen/Desktop/imagesdk/blackmen1/","Image_")</f>
        <v>Image_BM_92.jpg</v>
      </c>
      <c r="C364" s="63" t="s">
        <v>4</v>
      </c>
      <c r="D364" s="22" t="s">
        <v>2973</v>
      </c>
      <c r="E364" s="23">
        <v>1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23">
        <v>0</v>
      </c>
      <c r="P364" s="23">
        <v>0</v>
      </c>
      <c r="Q364" s="23">
        <v>0</v>
      </c>
      <c r="R364" s="23" cm="1">
        <f t="array" ref="R364">_xlfn.IFS(H364=1,1,K364=1,1,L364=1,1,M364=1,1,N364=1,1,P364=1,1,TRUE,0)</f>
        <v>0</v>
      </c>
      <c r="S364" s="64">
        <f>IF(AND(G364=1,R364=1),0,R364)</f>
        <v>0</v>
      </c>
      <c r="T364" s="24" t="s">
        <v>1854</v>
      </c>
      <c r="U364" s="49">
        <f>SUBSTITUTE(T364,".",",")*1</f>
        <v>4.0577320381999002E-2</v>
      </c>
      <c r="V364" s="54">
        <f>IF(U364&gt;=0.1, 1, 0)</f>
        <v>0</v>
      </c>
      <c r="W364" s="25">
        <f>IF(U364&gt;=0.2, 1, 0)</f>
        <v>0</v>
      </c>
      <c r="X364" s="25">
        <f>IF(U364&gt;=0.3, 1, 0)</f>
        <v>0</v>
      </c>
      <c r="Y364" s="25">
        <f>IF(U364&gt;=0.4, 1, 0)</f>
        <v>0</v>
      </c>
      <c r="Z364" s="25">
        <f>IF(U364&gt;=0.5, 1, 0)</f>
        <v>0</v>
      </c>
      <c r="AA364" s="25">
        <f>IF(U364&gt;=0.6, 1, 0)</f>
        <v>0</v>
      </c>
      <c r="AB364" s="25">
        <f>IF(U364&gt;=0.7, 1, 0)</f>
        <v>0</v>
      </c>
      <c r="AC364" s="25">
        <f>IF(U364&gt;=0.8, 1, 0)</f>
        <v>0</v>
      </c>
      <c r="AD364" s="55">
        <f>IF(U364&gt;=0.9, 1, 0)</f>
        <v>0</v>
      </c>
    </row>
    <row r="365" spans="1:30" ht="20" customHeight="1" x14ac:dyDescent="0.2">
      <c r="A365" s="20" t="s">
        <v>337</v>
      </c>
      <c r="B365" s="33" t="str">
        <f>SUBSTITUTE(A365,"/Users/timomiessen/Desktop/imagesdk/blackmen1/","Image_")</f>
        <v>Image_BM_93.jpg</v>
      </c>
      <c r="C365" s="63" t="s">
        <v>4</v>
      </c>
      <c r="D365" s="22" t="s">
        <v>2973</v>
      </c>
      <c r="E365" s="23">
        <v>1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3" cm="1">
        <f t="array" ref="R365">_xlfn.IFS(H365=1,1,K365=1,1,L365=1,1,M365=1,1,N365=1,1,P365=1,1,TRUE,0)</f>
        <v>0</v>
      </c>
      <c r="S365" s="64">
        <f>IF(AND(G365=1,R365=1),0,R365)</f>
        <v>0</v>
      </c>
      <c r="T365" s="24" t="s">
        <v>1855</v>
      </c>
      <c r="U365" s="49">
        <f>SUBSTITUTE(T365,".",",")*1</f>
        <v>0.54904256761074</v>
      </c>
      <c r="V365" s="54">
        <f>IF(U365&gt;=0.1, 1, 0)</f>
        <v>1</v>
      </c>
      <c r="W365" s="25">
        <f>IF(U365&gt;=0.2, 1, 0)</f>
        <v>1</v>
      </c>
      <c r="X365" s="25">
        <f>IF(U365&gt;=0.3, 1, 0)</f>
        <v>1</v>
      </c>
      <c r="Y365" s="25">
        <f>IF(U365&gt;=0.4, 1, 0)</f>
        <v>1</v>
      </c>
      <c r="Z365" s="25">
        <f>IF(U365&gt;=0.5, 1, 0)</f>
        <v>1</v>
      </c>
      <c r="AA365" s="25">
        <f>IF(U365&gt;=0.6, 1, 0)</f>
        <v>0</v>
      </c>
      <c r="AB365" s="25">
        <f>IF(U365&gt;=0.7, 1, 0)</f>
        <v>0</v>
      </c>
      <c r="AC365" s="25">
        <f>IF(U365&gt;=0.8, 1, 0)</f>
        <v>0</v>
      </c>
      <c r="AD365" s="55">
        <f>IF(U365&gt;=0.9, 1, 0)</f>
        <v>0</v>
      </c>
    </row>
    <row r="366" spans="1:30" ht="20" customHeight="1" x14ac:dyDescent="0.2">
      <c r="A366" s="20" t="s">
        <v>338</v>
      </c>
      <c r="B366" s="33" t="str">
        <f>SUBSTITUTE(A366,"/Users/timomiessen/Desktop/imagesdk/blackmen1/","Image_")</f>
        <v>Image_BM_94.jpg</v>
      </c>
      <c r="C366" s="63" t="s">
        <v>4</v>
      </c>
      <c r="D366" s="22" t="s">
        <v>2973</v>
      </c>
      <c r="E366" s="23">
        <v>1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  <c r="R366" s="23" cm="1">
        <f t="array" ref="R366">_xlfn.IFS(H366=1,1,K366=1,1,L366=1,1,M366=1,1,N366=1,1,P366=1,1,TRUE,0)</f>
        <v>0</v>
      </c>
      <c r="S366" s="64">
        <f>IF(AND(G366=1,R366=1),0,R366)</f>
        <v>0</v>
      </c>
      <c r="T366" s="24" t="s">
        <v>1856</v>
      </c>
      <c r="U366" s="49">
        <f>SUBSTITUTE(T366,".",",")*1</f>
        <v>0.23596683889627401</v>
      </c>
      <c r="V366" s="54">
        <f>IF(U366&gt;=0.1, 1, 0)</f>
        <v>1</v>
      </c>
      <c r="W366" s="25">
        <f>IF(U366&gt;=0.2, 1, 0)</f>
        <v>1</v>
      </c>
      <c r="X366" s="25">
        <f>IF(U366&gt;=0.3, 1, 0)</f>
        <v>0</v>
      </c>
      <c r="Y366" s="25">
        <f>IF(U366&gt;=0.4, 1, 0)</f>
        <v>0</v>
      </c>
      <c r="Z366" s="25">
        <f>IF(U366&gt;=0.5, 1, 0)</f>
        <v>0</v>
      </c>
      <c r="AA366" s="25">
        <f>IF(U366&gt;=0.6, 1, 0)</f>
        <v>0</v>
      </c>
      <c r="AB366" s="25">
        <f>IF(U366&gt;=0.7, 1, 0)</f>
        <v>0</v>
      </c>
      <c r="AC366" s="25">
        <f>IF(U366&gt;=0.8, 1, 0)</f>
        <v>0</v>
      </c>
      <c r="AD366" s="55">
        <f>IF(U366&gt;=0.9, 1, 0)</f>
        <v>0</v>
      </c>
    </row>
    <row r="367" spans="1:30" ht="20" customHeight="1" x14ac:dyDescent="0.2">
      <c r="A367" s="20" t="s">
        <v>339</v>
      </c>
      <c r="B367" s="33" t="str">
        <f>SUBSTITUTE(A367,"/Users/timomiessen/Desktop/imagesdk/blackmen1/","Image_")</f>
        <v>Image_BM_95.jpg</v>
      </c>
      <c r="C367" s="63" t="s">
        <v>4</v>
      </c>
      <c r="D367" s="22" t="s">
        <v>2973</v>
      </c>
      <c r="E367" s="23">
        <v>1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>
        <v>0</v>
      </c>
      <c r="M367" s="23">
        <v>0</v>
      </c>
      <c r="N367" s="23">
        <v>0</v>
      </c>
      <c r="O367" s="23">
        <v>0</v>
      </c>
      <c r="P367" s="23">
        <v>0</v>
      </c>
      <c r="Q367" s="23">
        <v>0</v>
      </c>
      <c r="R367" s="23" cm="1">
        <f t="array" ref="R367">_xlfn.IFS(H367=1,1,K367=1,1,L367=1,1,M367=1,1,N367=1,1,P367=1,1,TRUE,0)</f>
        <v>0</v>
      </c>
      <c r="S367" s="64">
        <f>IF(AND(G367=1,R367=1),0,R367)</f>
        <v>0</v>
      </c>
      <c r="T367" s="24" t="s">
        <v>1857</v>
      </c>
      <c r="U367" s="49">
        <f>SUBSTITUTE(T367,".",",")*1</f>
        <v>2.05408588517457E-2</v>
      </c>
      <c r="V367" s="54">
        <f>IF(U367&gt;=0.1, 1, 0)</f>
        <v>0</v>
      </c>
      <c r="W367" s="25">
        <f>IF(U367&gt;=0.2, 1, 0)</f>
        <v>0</v>
      </c>
      <c r="X367" s="25">
        <f>IF(U367&gt;=0.3, 1, 0)</f>
        <v>0</v>
      </c>
      <c r="Y367" s="25">
        <f>IF(U367&gt;=0.4, 1, 0)</f>
        <v>0</v>
      </c>
      <c r="Z367" s="25">
        <f>IF(U367&gt;=0.5, 1, 0)</f>
        <v>0</v>
      </c>
      <c r="AA367" s="25">
        <f>IF(U367&gt;=0.6, 1, 0)</f>
        <v>0</v>
      </c>
      <c r="AB367" s="25">
        <f>IF(U367&gt;=0.7, 1, 0)</f>
        <v>0</v>
      </c>
      <c r="AC367" s="25">
        <f>IF(U367&gt;=0.8, 1, 0)</f>
        <v>0</v>
      </c>
      <c r="AD367" s="55">
        <f>IF(U367&gt;=0.9, 1, 0)</f>
        <v>0</v>
      </c>
    </row>
    <row r="368" spans="1:30" ht="20" customHeight="1" x14ac:dyDescent="0.2">
      <c r="A368" s="20" t="s">
        <v>340</v>
      </c>
      <c r="B368" s="33" t="str">
        <f>SUBSTITUTE(A368,"/Users/timomiessen/Desktop/imagesdk/blackmen1/","Image_")</f>
        <v>Image_BM_96.jpg</v>
      </c>
      <c r="C368" s="63" t="s">
        <v>4</v>
      </c>
      <c r="D368" s="22" t="s">
        <v>2973</v>
      </c>
      <c r="E368" s="23">
        <v>1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M368" s="23">
        <v>0</v>
      </c>
      <c r="N368" s="23">
        <v>0</v>
      </c>
      <c r="O368" s="23">
        <v>0</v>
      </c>
      <c r="P368" s="23">
        <v>0</v>
      </c>
      <c r="Q368" s="23">
        <v>0</v>
      </c>
      <c r="R368" s="23" cm="1">
        <f t="array" ref="R368">_xlfn.IFS(H368=1,1,K368=1,1,L368=1,1,M368=1,1,N368=1,1,P368=1,1,TRUE,0)</f>
        <v>0</v>
      </c>
      <c r="S368" s="64">
        <f>IF(AND(G368=1,R368=1),0,R368)</f>
        <v>0</v>
      </c>
      <c r="T368" s="24" t="s">
        <v>1858</v>
      </c>
      <c r="U368" s="49">
        <f>SUBSTITUTE(T368,".",",")*1</f>
        <v>0.123203333467245</v>
      </c>
      <c r="V368" s="54">
        <f>IF(U368&gt;=0.1, 1, 0)</f>
        <v>1</v>
      </c>
      <c r="W368" s="25">
        <f>IF(U368&gt;=0.2, 1, 0)</f>
        <v>0</v>
      </c>
      <c r="X368" s="25">
        <f>IF(U368&gt;=0.3, 1, 0)</f>
        <v>0</v>
      </c>
      <c r="Y368" s="25">
        <f>IF(U368&gt;=0.4, 1, 0)</f>
        <v>0</v>
      </c>
      <c r="Z368" s="25">
        <f>IF(U368&gt;=0.5, 1, 0)</f>
        <v>0</v>
      </c>
      <c r="AA368" s="25">
        <f>IF(U368&gt;=0.6, 1, 0)</f>
        <v>0</v>
      </c>
      <c r="AB368" s="25">
        <f>IF(U368&gt;=0.7, 1, 0)</f>
        <v>0</v>
      </c>
      <c r="AC368" s="25">
        <f>IF(U368&gt;=0.8, 1, 0)</f>
        <v>0</v>
      </c>
      <c r="AD368" s="55">
        <f>IF(U368&gt;=0.9, 1, 0)</f>
        <v>0</v>
      </c>
    </row>
    <row r="369" spans="1:30" ht="20" customHeight="1" x14ac:dyDescent="0.2">
      <c r="A369" s="20" t="s">
        <v>341</v>
      </c>
      <c r="B369" s="33" t="str">
        <f>SUBSTITUTE(A369,"/Users/timomiessen/Desktop/imagesdk/blackmen1/","Image_")</f>
        <v>Image_BM_97.jpg</v>
      </c>
      <c r="C369" s="63" t="s">
        <v>4</v>
      </c>
      <c r="D369" s="22" t="s">
        <v>2973</v>
      </c>
      <c r="E369" s="23">
        <v>1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  <c r="O369" s="23">
        <v>0</v>
      </c>
      <c r="P369" s="23">
        <v>0</v>
      </c>
      <c r="Q369" s="23">
        <v>0</v>
      </c>
      <c r="R369" s="23" cm="1">
        <f t="array" ref="R369">_xlfn.IFS(H369=1,1,K369=1,1,L369=1,1,M369=1,1,N369=1,1,P369=1,1,TRUE,0)</f>
        <v>0</v>
      </c>
      <c r="S369" s="64">
        <f>IF(AND(G369=1,R369=1),0,R369)</f>
        <v>0</v>
      </c>
      <c r="T369" s="24" t="s">
        <v>1859</v>
      </c>
      <c r="U369" s="49">
        <f>SUBSTITUTE(T369,".",",")*1</f>
        <v>0.143884252756834</v>
      </c>
      <c r="V369" s="54">
        <f>IF(U369&gt;=0.1, 1, 0)</f>
        <v>1</v>
      </c>
      <c r="W369" s="25">
        <f>IF(U369&gt;=0.2, 1, 0)</f>
        <v>0</v>
      </c>
      <c r="X369" s="25">
        <f>IF(U369&gt;=0.3, 1, 0)</f>
        <v>0</v>
      </c>
      <c r="Y369" s="25">
        <f>IF(U369&gt;=0.4, 1, 0)</f>
        <v>0</v>
      </c>
      <c r="Z369" s="25">
        <f>IF(U369&gt;=0.5, 1, 0)</f>
        <v>0</v>
      </c>
      <c r="AA369" s="25">
        <f>IF(U369&gt;=0.6, 1, 0)</f>
        <v>0</v>
      </c>
      <c r="AB369" s="25">
        <f>IF(U369&gt;=0.7, 1, 0)</f>
        <v>0</v>
      </c>
      <c r="AC369" s="25">
        <f>IF(U369&gt;=0.8, 1, 0)</f>
        <v>0</v>
      </c>
      <c r="AD369" s="55">
        <f>IF(U369&gt;=0.9, 1, 0)</f>
        <v>0</v>
      </c>
    </row>
    <row r="370" spans="1:30" ht="20" customHeight="1" x14ac:dyDescent="0.2">
      <c r="A370" s="20" t="s">
        <v>342</v>
      </c>
      <c r="B370" s="33" t="str">
        <f>SUBSTITUTE(A370,"/Users/timomiessen/Desktop/imagesdk/blackmen1/","Image_")</f>
        <v>Image_BM_98.jpg</v>
      </c>
      <c r="C370" s="63" t="s">
        <v>4</v>
      </c>
      <c r="D370" s="22" t="s">
        <v>2973</v>
      </c>
      <c r="E370" s="23">
        <v>1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  <c r="O370" s="23">
        <v>0</v>
      </c>
      <c r="P370" s="23">
        <v>0</v>
      </c>
      <c r="Q370" s="23">
        <v>0</v>
      </c>
      <c r="R370" s="23" cm="1">
        <f t="array" ref="R370">_xlfn.IFS(H370=1,1,K370=1,1,L370=1,1,M370=1,1,N370=1,1,P370=1,1,TRUE,0)</f>
        <v>0</v>
      </c>
      <c r="S370" s="64">
        <f>IF(AND(G370=1,R370=1),0,R370)</f>
        <v>0</v>
      </c>
      <c r="T370" s="24" t="s">
        <v>1860</v>
      </c>
      <c r="U370" s="49">
        <f>SUBSTITUTE(T370,".",",")*1</f>
        <v>2.2678885143250199E-2</v>
      </c>
      <c r="V370" s="54">
        <f>IF(U370&gt;=0.1, 1, 0)</f>
        <v>0</v>
      </c>
      <c r="W370" s="25">
        <f>IF(U370&gt;=0.2, 1, 0)</f>
        <v>0</v>
      </c>
      <c r="X370" s="25">
        <f>IF(U370&gt;=0.3, 1, 0)</f>
        <v>0</v>
      </c>
      <c r="Y370" s="25">
        <f>IF(U370&gt;=0.4, 1, 0)</f>
        <v>0</v>
      </c>
      <c r="Z370" s="25">
        <f>IF(U370&gt;=0.5, 1, 0)</f>
        <v>0</v>
      </c>
      <c r="AA370" s="25">
        <f>IF(U370&gt;=0.6, 1, 0)</f>
        <v>0</v>
      </c>
      <c r="AB370" s="25">
        <f>IF(U370&gt;=0.7, 1, 0)</f>
        <v>0</v>
      </c>
      <c r="AC370" s="25">
        <f>IF(U370&gt;=0.8, 1, 0)</f>
        <v>0</v>
      </c>
      <c r="AD370" s="55">
        <f>IF(U370&gt;=0.9, 1, 0)</f>
        <v>0</v>
      </c>
    </row>
    <row r="371" spans="1:30" ht="20" customHeight="1" x14ac:dyDescent="0.2">
      <c r="A371" s="20" t="s">
        <v>343</v>
      </c>
      <c r="B371" s="33" t="str">
        <f>SUBSTITUTE(A371,"/Users/timomiessen/Desktop/imagesdk/blackmen1/","Image_")</f>
        <v>Image_BM_99.jpg</v>
      </c>
      <c r="C371" s="63" t="s">
        <v>4</v>
      </c>
      <c r="D371" s="22" t="s">
        <v>2973</v>
      </c>
      <c r="E371" s="23">
        <v>1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 cm="1">
        <f t="array" ref="R371">_xlfn.IFS(H371=1,1,K371=1,1,L371=1,1,M371=1,1,N371=1,1,P371=1,1,TRUE,0)</f>
        <v>0</v>
      </c>
      <c r="S371" s="64">
        <f>IF(AND(G371=1,R371=1),0,R371)</f>
        <v>0</v>
      </c>
      <c r="T371" s="24" t="s">
        <v>1861</v>
      </c>
      <c r="U371" s="49">
        <f>SUBSTITUTE(T371,".",",")*1</f>
        <v>1.33934565819799E-2</v>
      </c>
      <c r="V371" s="54">
        <f>IF(U371&gt;=0.1, 1, 0)</f>
        <v>0</v>
      </c>
      <c r="W371" s="25">
        <f>IF(U371&gt;=0.2, 1, 0)</f>
        <v>0</v>
      </c>
      <c r="X371" s="25">
        <f>IF(U371&gt;=0.3, 1, 0)</f>
        <v>0</v>
      </c>
      <c r="Y371" s="25">
        <f>IF(U371&gt;=0.4, 1, 0)</f>
        <v>0</v>
      </c>
      <c r="Z371" s="25">
        <f>IF(U371&gt;=0.5, 1, 0)</f>
        <v>0</v>
      </c>
      <c r="AA371" s="25">
        <f>IF(U371&gt;=0.6, 1, 0)</f>
        <v>0</v>
      </c>
      <c r="AB371" s="25">
        <f>IF(U371&gt;=0.7, 1, 0)</f>
        <v>0</v>
      </c>
      <c r="AC371" s="25">
        <f>IF(U371&gt;=0.8, 1, 0)</f>
        <v>0</v>
      </c>
      <c r="AD371" s="55">
        <f>IF(U371&gt;=0.9, 1, 0)</f>
        <v>0</v>
      </c>
    </row>
    <row r="372" spans="1:30" ht="20" customHeight="1" x14ac:dyDescent="0.2">
      <c r="A372" s="20"/>
      <c r="B372" s="33"/>
      <c r="C372" s="63"/>
      <c r="D372" s="22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64"/>
      <c r="T372" s="24"/>
      <c r="U372" s="49"/>
      <c r="V372" s="54"/>
      <c r="W372" s="25"/>
      <c r="X372" s="25"/>
      <c r="Y372" s="25"/>
      <c r="Z372" s="25"/>
      <c r="AA372" s="25"/>
      <c r="AB372" s="25"/>
      <c r="AC372" s="25"/>
      <c r="AD372" s="55"/>
    </row>
    <row r="373" spans="1:30" ht="20" customHeight="1" x14ac:dyDescent="0.2">
      <c r="A373" s="20"/>
      <c r="B373" s="33"/>
      <c r="C373" s="63"/>
      <c r="D373" s="22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64"/>
      <c r="T373" s="24"/>
      <c r="U373" s="49"/>
      <c r="V373" s="54"/>
      <c r="W373" s="25"/>
      <c r="X373" s="25"/>
      <c r="Y373" s="25"/>
      <c r="Z373" s="25"/>
      <c r="AA373" s="25"/>
      <c r="AB373" s="25"/>
      <c r="AC373" s="25"/>
      <c r="AD373" s="55"/>
    </row>
    <row r="374" spans="1:30" ht="20" customHeight="1" x14ac:dyDescent="0.2">
      <c r="A374" s="20"/>
      <c r="B374" s="33"/>
      <c r="C374" s="63"/>
      <c r="D374" s="22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64"/>
      <c r="T374" s="24"/>
      <c r="U374" s="49"/>
      <c r="V374" s="54"/>
      <c r="W374" s="25"/>
      <c r="X374" s="25"/>
      <c r="Y374" s="25"/>
      <c r="Z374" s="25"/>
      <c r="AA374" s="25"/>
      <c r="AB374" s="25"/>
      <c r="AC374" s="25"/>
      <c r="AD374" s="55"/>
    </row>
    <row r="375" spans="1:30" ht="20" customHeight="1" x14ac:dyDescent="0.2">
      <c r="A375" s="20"/>
      <c r="B375" s="33"/>
      <c r="C375" s="63"/>
      <c r="D375" s="22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64"/>
      <c r="T375" s="24"/>
      <c r="U375" s="49"/>
      <c r="V375" s="54"/>
      <c r="W375" s="25"/>
      <c r="X375" s="25"/>
      <c r="Y375" s="25"/>
      <c r="Z375" s="25"/>
      <c r="AA375" s="25"/>
      <c r="AB375" s="25"/>
      <c r="AC375" s="25"/>
      <c r="AD375" s="55"/>
    </row>
    <row r="376" spans="1:30" ht="20" customHeight="1" x14ac:dyDescent="0.2">
      <c r="A376" s="20"/>
      <c r="B376" s="33"/>
      <c r="C376" s="63"/>
      <c r="D376" s="22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64"/>
      <c r="T376" s="24"/>
      <c r="U376" s="49"/>
      <c r="V376" s="54"/>
      <c r="W376" s="25"/>
      <c r="X376" s="25"/>
      <c r="Y376" s="25"/>
      <c r="Z376" s="25"/>
      <c r="AA376" s="25"/>
      <c r="AB376" s="25"/>
      <c r="AC376" s="25"/>
      <c r="AD376" s="55"/>
    </row>
    <row r="377" spans="1:30" ht="20" customHeight="1" x14ac:dyDescent="0.2">
      <c r="A377" s="20"/>
      <c r="B377" s="33"/>
      <c r="C377" s="63"/>
      <c r="D377" s="22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64"/>
      <c r="T377" s="24"/>
      <c r="U377" s="49"/>
      <c r="V377" s="54"/>
      <c r="W377" s="25"/>
      <c r="X377" s="25"/>
      <c r="Y377" s="25"/>
      <c r="Z377" s="25"/>
      <c r="AA377" s="25"/>
      <c r="AB377" s="25"/>
      <c r="AC377" s="25"/>
      <c r="AD377" s="55"/>
    </row>
    <row r="378" spans="1:30" ht="20" customHeight="1" x14ac:dyDescent="0.2">
      <c r="A378" s="20"/>
      <c r="B378" s="33"/>
      <c r="C378" s="63"/>
      <c r="D378" s="22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64"/>
      <c r="T378" s="24"/>
      <c r="U378" s="49"/>
      <c r="V378" s="54"/>
      <c r="W378" s="25"/>
      <c r="X378" s="25"/>
      <c r="Y378" s="25"/>
      <c r="Z378" s="25"/>
      <c r="AA378" s="25"/>
      <c r="AB378" s="25"/>
      <c r="AC378" s="25"/>
      <c r="AD378" s="55"/>
    </row>
    <row r="379" spans="1:30" ht="20" customHeight="1" x14ac:dyDescent="0.2">
      <c r="A379" s="20"/>
      <c r="B379" s="33"/>
      <c r="C379" s="63"/>
      <c r="D379" s="22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64"/>
      <c r="T379" s="24"/>
      <c r="U379" s="49"/>
      <c r="V379" s="54"/>
      <c r="W379" s="25"/>
      <c r="X379" s="25"/>
      <c r="Y379" s="25"/>
      <c r="Z379" s="25"/>
      <c r="AA379" s="25"/>
      <c r="AB379" s="25"/>
      <c r="AC379" s="25"/>
      <c r="AD379" s="55"/>
    </row>
    <row r="380" spans="1:30" ht="20" customHeight="1" x14ac:dyDescent="0.2">
      <c r="A380" s="20"/>
      <c r="B380" s="33"/>
      <c r="C380" s="63"/>
      <c r="D380" s="22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64"/>
      <c r="T380" s="24"/>
      <c r="U380" s="49"/>
      <c r="V380" s="54"/>
      <c r="W380" s="25"/>
      <c r="X380" s="25"/>
      <c r="Y380" s="25"/>
      <c r="Z380" s="25"/>
      <c r="AA380" s="25"/>
      <c r="AB380" s="25"/>
      <c r="AC380" s="25"/>
      <c r="AD380" s="55"/>
    </row>
    <row r="381" spans="1:30" ht="20" customHeight="1" x14ac:dyDescent="0.2">
      <c r="A381" s="20"/>
      <c r="B381" s="33"/>
      <c r="C381" s="63"/>
      <c r="D381" s="22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64"/>
      <c r="T381" s="24"/>
      <c r="U381" s="49"/>
      <c r="V381" s="54"/>
      <c r="W381" s="25"/>
      <c r="X381" s="25"/>
      <c r="Y381" s="25"/>
      <c r="Z381" s="25"/>
      <c r="AA381" s="25"/>
      <c r="AB381" s="25"/>
      <c r="AC381" s="25"/>
      <c r="AD381" s="55"/>
    </row>
    <row r="382" spans="1:30" ht="20" customHeight="1" x14ac:dyDescent="0.2">
      <c r="A382" s="20"/>
      <c r="B382" s="33"/>
      <c r="C382" s="63"/>
      <c r="D382" s="22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64"/>
      <c r="T382" s="24"/>
      <c r="U382" s="49"/>
      <c r="V382" s="54"/>
      <c r="W382" s="25"/>
      <c r="X382" s="25"/>
      <c r="Y382" s="25"/>
      <c r="Z382" s="25"/>
      <c r="AA382" s="25"/>
      <c r="AB382" s="25"/>
      <c r="AC382" s="25"/>
      <c r="AD382" s="55"/>
    </row>
    <row r="383" spans="1:30" ht="20" customHeight="1" x14ac:dyDescent="0.2">
      <c r="A383" s="20"/>
      <c r="B383" s="33"/>
      <c r="C383" s="63"/>
      <c r="D383" s="22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64"/>
      <c r="T383" s="24"/>
      <c r="U383" s="49"/>
      <c r="V383" s="54"/>
      <c r="W383" s="25"/>
      <c r="X383" s="25"/>
      <c r="Y383" s="25"/>
      <c r="Z383" s="25"/>
      <c r="AA383" s="25"/>
      <c r="AB383" s="25"/>
      <c r="AC383" s="25"/>
      <c r="AD383" s="55"/>
    </row>
    <row r="384" spans="1:30" ht="20" customHeight="1" x14ac:dyDescent="0.2">
      <c r="A384" s="20"/>
      <c r="B384" s="33"/>
      <c r="C384" s="63"/>
      <c r="D384" s="22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64"/>
      <c r="T384" s="24"/>
      <c r="U384" s="49"/>
      <c r="V384" s="54"/>
      <c r="W384" s="25"/>
      <c r="X384" s="25"/>
      <c r="Y384" s="25"/>
      <c r="Z384" s="25"/>
      <c r="AA384" s="25"/>
      <c r="AB384" s="25"/>
      <c r="AC384" s="25"/>
      <c r="AD384" s="55"/>
    </row>
    <row r="385" spans="1:30" ht="20" customHeight="1" x14ac:dyDescent="0.2">
      <c r="A385" s="20"/>
      <c r="B385" s="33"/>
      <c r="C385" s="63"/>
      <c r="D385" s="22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64"/>
      <c r="T385" s="24"/>
      <c r="U385" s="49"/>
      <c r="V385" s="54"/>
      <c r="W385" s="25"/>
      <c r="X385" s="25"/>
      <c r="Y385" s="25"/>
      <c r="Z385" s="25"/>
      <c r="AA385" s="25"/>
      <c r="AB385" s="25"/>
      <c r="AC385" s="25"/>
      <c r="AD385" s="55"/>
    </row>
    <row r="386" spans="1:30" ht="20" customHeight="1" x14ac:dyDescent="0.2">
      <c r="A386" s="20"/>
      <c r="B386" s="33"/>
      <c r="C386" s="63"/>
      <c r="D386" s="22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64"/>
      <c r="T386" s="24"/>
      <c r="U386" s="49"/>
      <c r="V386" s="54"/>
      <c r="W386" s="25"/>
      <c r="X386" s="25"/>
      <c r="Y386" s="25"/>
      <c r="Z386" s="25"/>
      <c r="AA386" s="25"/>
      <c r="AB386" s="25"/>
      <c r="AC386" s="25"/>
      <c r="AD386" s="55"/>
    </row>
    <row r="387" spans="1:30" ht="20" customHeight="1" x14ac:dyDescent="0.2">
      <c r="A387" s="20"/>
      <c r="B387" s="33"/>
      <c r="C387" s="63"/>
      <c r="D387" s="22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64"/>
      <c r="T387" s="24"/>
      <c r="U387" s="49"/>
      <c r="V387" s="54"/>
      <c r="W387" s="25"/>
      <c r="X387" s="25"/>
      <c r="Y387" s="25"/>
      <c r="Z387" s="25"/>
      <c r="AA387" s="25"/>
      <c r="AB387" s="25"/>
      <c r="AC387" s="25"/>
      <c r="AD387" s="55"/>
    </row>
    <row r="388" spans="1:30" ht="20" customHeight="1" x14ac:dyDescent="0.2">
      <c r="A388" s="20"/>
      <c r="B388" s="33"/>
      <c r="C388" s="63"/>
      <c r="D388" s="22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64"/>
      <c r="T388" s="24"/>
      <c r="U388" s="49"/>
      <c r="V388" s="54"/>
      <c r="W388" s="25"/>
      <c r="X388" s="25"/>
      <c r="Y388" s="25"/>
      <c r="Z388" s="25"/>
      <c r="AA388" s="25"/>
      <c r="AB388" s="25"/>
      <c r="AC388" s="25"/>
      <c r="AD388" s="55"/>
    </row>
    <row r="389" spans="1:30" ht="20" customHeight="1" x14ac:dyDescent="0.2">
      <c r="A389" s="20"/>
      <c r="B389" s="33"/>
      <c r="C389" s="63"/>
      <c r="D389" s="22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64"/>
      <c r="T389" s="24"/>
      <c r="U389" s="49"/>
      <c r="V389" s="54"/>
      <c r="W389" s="25"/>
      <c r="X389" s="25"/>
      <c r="Y389" s="25"/>
      <c r="Z389" s="25"/>
      <c r="AA389" s="25"/>
      <c r="AB389" s="25"/>
      <c r="AC389" s="25"/>
      <c r="AD389" s="55"/>
    </row>
    <row r="390" spans="1:30" ht="20" customHeight="1" x14ac:dyDescent="0.2">
      <c r="A390" s="20"/>
      <c r="B390" s="33"/>
      <c r="C390" s="63"/>
      <c r="D390" s="22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64"/>
      <c r="T390" s="24"/>
      <c r="U390" s="49"/>
      <c r="V390" s="54"/>
      <c r="W390" s="25"/>
      <c r="X390" s="25"/>
      <c r="Y390" s="25"/>
      <c r="Z390" s="25"/>
      <c r="AA390" s="25"/>
      <c r="AB390" s="25"/>
      <c r="AC390" s="25"/>
      <c r="AD390" s="55"/>
    </row>
    <row r="391" spans="1:30" ht="20" customHeight="1" x14ac:dyDescent="0.2">
      <c r="A391" s="20"/>
      <c r="B391" s="33"/>
      <c r="C391" s="63"/>
      <c r="D391" s="22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64"/>
      <c r="T391" s="24"/>
      <c r="U391" s="49"/>
      <c r="V391" s="54"/>
      <c r="W391" s="25"/>
      <c r="X391" s="25"/>
      <c r="Y391" s="25"/>
      <c r="Z391" s="25"/>
      <c r="AA391" s="25"/>
      <c r="AB391" s="25"/>
      <c r="AC391" s="25"/>
      <c r="AD391" s="55"/>
    </row>
    <row r="392" spans="1:30" ht="20" customHeight="1" x14ac:dyDescent="0.2">
      <c r="A392" s="20"/>
      <c r="B392" s="33"/>
      <c r="C392" s="63"/>
      <c r="D392" s="22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64"/>
      <c r="T392" s="24"/>
      <c r="U392" s="49"/>
      <c r="V392" s="54"/>
      <c r="W392" s="25"/>
      <c r="X392" s="25"/>
      <c r="Y392" s="25"/>
      <c r="Z392" s="25"/>
      <c r="AA392" s="25"/>
      <c r="AB392" s="25"/>
      <c r="AC392" s="25"/>
      <c r="AD392" s="55"/>
    </row>
    <row r="393" spans="1:30" ht="20" customHeight="1" x14ac:dyDescent="0.2">
      <c r="A393" s="20"/>
      <c r="B393" s="33"/>
      <c r="C393" s="63"/>
      <c r="D393" s="22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64"/>
      <c r="T393" s="24"/>
      <c r="U393" s="49"/>
      <c r="V393" s="54"/>
      <c r="W393" s="25"/>
      <c r="X393" s="25"/>
      <c r="Y393" s="25"/>
      <c r="Z393" s="25"/>
      <c r="AA393" s="25"/>
      <c r="AB393" s="25"/>
      <c r="AC393" s="25"/>
      <c r="AD393" s="55"/>
    </row>
    <row r="394" spans="1:30" ht="20" customHeight="1" x14ac:dyDescent="0.2">
      <c r="A394" s="20"/>
      <c r="B394" s="33"/>
      <c r="C394" s="63"/>
      <c r="D394" s="22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64"/>
      <c r="T394" s="24"/>
      <c r="U394" s="49"/>
      <c r="V394" s="54"/>
      <c r="W394" s="25"/>
      <c r="X394" s="25"/>
      <c r="Y394" s="25"/>
      <c r="Z394" s="25"/>
      <c r="AA394" s="25"/>
      <c r="AB394" s="25"/>
      <c r="AC394" s="25"/>
      <c r="AD394" s="55"/>
    </row>
    <row r="395" spans="1:30" ht="20" customHeight="1" x14ac:dyDescent="0.2">
      <c r="A395" s="20"/>
      <c r="B395" s="33"/>
      <c r="C395" s="63"/>
      <c r="D395" s="22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64"/>
      <c r="T395" s="24"/>
      <c r="U395" s="49"/>
      <c r="V395" s="54"/>
      <c r="W395" s="25"/>
      <c r="X395" s="25"/>
      <c r="Y395" s="25"/>
      <c r="Z395" s="25"/>
      <c r="AA395" s="25"/>
      <c r="AB395" s="25"/>
      <c r="AC395" s="25"/>
      <c r="AD395" s="55"/>
    </row>
    <row r="396" spans="1:30" ht="20" customHeight="1" x14ac:dyDescent="0.2">
      <c r="A396" s="20"/>
      <c r="B396" s="33"/>
      <c r="C396" s="63"/>
      <c r="D396" s="22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64"/>
      <c r="T396" s="24"/>
      <c r="U396" s="49"/>
      <c r="V396" s="54"/>
      <c r="W396" s="25"/>
      <c r="X396" s="25"/>
      <c r="Y396" s="25"/>
      <c r="Z396" s="25"/>
      <c r="AA396" s="25"/>
      <c r="AB396" s="25"/>
      <c r="AC396" s="25"/>
      <c r="AD396" s="55"/>
    </row>
    <row r="397" spans="1:30" ht="20" customHeight="1" x14ac:dyDescent="0.2">
      <c r="A397" s="20"/>
      <c r="B397" s="33"/>
      <c r="C397" s="63"/>
      <c r="D397" s="22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64"/>
      <c r="T397" s="24"/>
      <c r="U397" s="49"/>
      <c r="V397" s="54"/>
      <c r="W397" s="25"/>
      <c r="X397" s="25"/>
      <c r="Y397" s="25"/>
      <c r="Z397" s="25"/>
      <c r="AA397" s="25"/>
      <c r="AB397" s="25"/>
      <c r="AC397" s="25"/>
      <c r="AD397" s="55"/>
    </row>
    <row r="398" spans="1:30" ht="20" customHeight="1" x14ac:dyDescent="0.2">
      <c r="A398" s="20"/>
      <c r="B398" s="33"/>
      <c r="C398" s="63"/>
      <c r="D398" s="22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64"/>
      <c r="T398" s="24"/>
      <c r="U398" s="49"/>
      <c r="V398" s="54"/>
      <c r="W398" s="25"/>
      <c r="X398" s="25"/>
      <c r="Y398" s="25"/>
      <c r="Z398" s="25"/>
      <c r="AA398" s="25"/>
      <c r="AB398" s="25"/>
      <c r="AC398" s="25"/>
      <c r="AD398" s="55"/>
    </row>
    <row r="399" spans="1:30" ht="20" customHeight="1" x14ac:dyDescent="0.2">
      <c r="A399" s="20"/>
      <c r="B399" s="33"/>
      <c r="C399" s="63"/>
      <c r="D399" s="22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64"/>
      <c r="T399" s="24"/>
      <c r="U399" s="49"/>
      <c r="V399" s="54"/>
      <c r="W399" s="25"/>
      <c r="X399" s="25"/>
      <c r="Y399" s="25"/>
      <c r="Z399" s="25"/>
      <c r="AA399" s="25"/>
      <c r="AB399" s="25"/>
      <c r="AC399" s="25"/>
      <c r="AD399" s="55"/>
    </row>
    <row r="400" spans="1:30" ht="20" customHeight="1" x14ac:dyDescent="0.2">
      <c r="A400" s="20"/>
      <c r="B400" s="33"/>
      <c r="C400" s="63"/>
      <c r="D400" s="22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64"/>
      <c r="T400" s="24"/>
      <c r="U400" s="49"/>
      <c r="V400" s="54"/>
      <c r="W400" s="25"/>
      <c r="X400" s="25"/>
      <c r="Y400" s="25"/>
      <c r="Z400" s="25"/>
      <c r="AA400" s="25"/>
      <c r="AB400" s="25"/>
      <c r="AC400" s="25"/>
      <c r="AD400" s="55"/>
    </row>
    <row r="401" spans="1:30" ht="20" customHeight="1" x14ac:dyDescent="0.2">
      <c r="A401" s="20"/>
      <c r="B401" s="33"/>
      <c r="C401" s="63"/>
      <c r="D401" s="22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64"/>
      <c r="T401" s="24"/>
      <c r="U401" s="49"/>
      <c r="V401" s="54"/>
      <c r="W401" s="25"/>
      <c r="X401" s="25"/>
      <c r="Y401" s="25"/>
      <c r="Z401" s="25"/>
      <c r="AA401" s="25"/>
      <c r="AB401" s="25"/>
      <c r="AC401" s="25"/>
      <c r="AD401" s="55"/>
    </row>
    <row r="402" spans="1:30" ht="20" customHeight="1" x14ac:dyDescent="0.2">
      <c r="A402" s="20"/>
      <c r="B402" s="33"/>
      <c r="C402" s="63"/>
      <c r="D402" s="22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64"/>
      <c r="T402" s="24"/>
      <c r="U402" s="49"/>
      <c r="V402" s="54"/>
      <c r="W402" s="25"/>
      <c r="X402" s="25"/>
      <c r="Y402" s="25"/>
      <c r="Z402" s="25"/>
      <c r="AA402" s="25"/>
      <c r="AB402" s="25"/>
      <c r="AC402" s="25"/>
      <c r="AD402" s="55"/>
    </row>
    <row r="403" spans="1:30" ht="20" customHeight="1" x14ac:dyDescent="0.2">
      <c r="A403" s="20"/>
      <c r="B403" s="33"/>
      <c r="C403" s="63"/>
      <c r="D403" s="22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64"/>
      <c r="T403" s="24"/>
      <c r="U403" s="49"/>
      <c r="V403" s="54"/>
      <c r="W403" s="25"/>
      <c r="X403" s="25"/>
      <c r="Y403" s="25"/>
      <c r="Z403" s="25"/>
      <c r="AA403" s="25"/>
      <c r="AB403" s="25"/>
      <c r="AC403" s="25"/>
      <c r="AD403" s="55"/>
    </row>
    <row r="404" spans="1:30" ht="20" customHeight="1" x14ac:dyDescent="0.2">
      <c r="A404" s="20"/>
      <c r="B404" s="33"/>
      <c r="C404" s="63"/>
      <c r="D404" s="22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64"/>
      <c r="T404" s="24"/>
      <c r="U404" s="49"/>
      <c r="V404" s="54"/>
      <c r="W404" s="25"/>
      <c r="X404" s="25"/>
      <c r="Y404" s="25"/>
      <c r="Z404" s="25"/>
      <c r="AA404" s="25"/>
      <c r="AB404" s="25"/>
      <c r="AC404" s="25"/>
      <c r="AD404" s="55"/>
    </row>
    <row r="405" spans="1:30" ht="20" customHeight="1" x14ac:dyDescent="0.2">
      <c r="A405" s="20"/>
      <c r="B405" s="33"/>
      <c r="C405" s="63"/>
      <c r="D405" s="22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64"/>
      <c r="T405" s="24"/>
      <c r="U405" s="49"/>
      <c r="V405" s="54"/>
      <c r="W405" s="25"/>
      <c r="X405" s="25"/>
      <c r="Y405" s="25"/>
      <c r="Z405" s="25"/>
      <c r="AA405" s="25"/>
      <c r="AB405" s="25"/>
      <c r="AC405" s="25"/>
      <c r="AD405" s="55"/>
    </row>
    <row r="406" spans="1:30" ht="20" customHeight="1" x14ac:dyDescent="0.2">
      <c r="A406" s="20"/>
      <c r="B406" s="33"/>
      <c r="C406" s="63"/>
      <c r="D406" s="22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64"/>
      <c r="T406" s="24"/>
      <c r="U406" s="49"/>
      <c r="V406" s="54"/>
      <c r="W406" s="25"/>
      <c r="X406" s="25"/>
      <c r="Y406" s="25"/>
      <c r="Z406" s="25"/>
      <c r="AA406" s="25"/>
      <c r="AB406" s="25"/>
      <c r="AC406" s="25"/>
      <c r="AD406" s="55"/>
    </row>
    <row r="407" spans="1:30" ht="20" customHeight="1" x14ac:dyDescent="0.2">
      <c r="A407" s="20"/>
      <c r="B407" s="33"/>
      <c r="C407" s="63"/>
      <c r="D407" s="22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64"/>
      <c r="T407" s="24"/>
      <c r="U407" s="49"/>
      <c r="V407" s="54"/>
      <c r="W407" s="25"/>
      <c r="X407" s="25"/>
      <c r="Y407" s="25"/>
      <c r="Z407" s="25"/>
      <c r="AA407" s="25"/>
      <c r="AB407" s="25"/>
      <c r="AC407" s="25"/>
      <c r="AD407" s="55"/>
    </row>
    <row r="408" spans="1:30" ht="20" customHeight="1" x14ac:dyDescent="0.2">
      <c r="A408" s="20"/>
      <c r="B408" s="33"/>
      <c r="C408" s="63"/>
      <c r="D408" s="22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64"/>
      <c r="T408" s="24"/>
      <c r="U408" s="49"/>
      <c r="V408" s="54"/>
      <c r="W408" s="25"/>
      <c r="X408" s="25"/>
      <c r="Y408" s="25"/>
      <c r="Z408" s="25"/>
      <c r="AA408" s="25"/>
      <c r="AB408" s="25"/>
      <c r="AC408" s="25"/>
      <c r="AD408" s="55"/>
    </row>
    <row r="409" spans="1:30" ht="20" customHeight="1" x14ac:dyDescent="0.2">
      <c r="A409" s="20"/>
      <c r="B409" s="33"/>
      <c r="C409" s="63"/>
      <c r="D409" s="22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64"/>
      <c r="T409" s="24"/>
      <c r="U409" s="49"/>
      <c r="V409" s="54"/>
      <c r="W409" s="25"/>
      <c r="X409" s="25"/>
      <c r="Y409" s="25"/>
      <c r="Z409" s="25"/>
      <c r="AA409" s="25"/>
      <c r="AB409" s="25"/>
      <c r="AC409" s="25"/>
      <c r="AD409" s="55"/>
    </row>
    <row r="410" spans="1:30" ht="20" customHeight="1" x14ac:dyDescent="0.2">
      <c r="A410" s="20"/>
      <c r="B410" s="33"/>
      <c r="C410" s="63"/>
      <c r="D410" s="22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64"/>
      <c r="T410" s="24"/>
      <c r="U410" s="49"/>
      <c r="V410" s="54"/>
      <c r="W410" s="25"/>
      <c r="X410" s="25"/>
      <c r="Y410" s="25"/>
      <c r="Z410" s="25"/>
      <c r="AA410" s="25"/>
      <c r="AB410" s="25"/>
      <c r="AC410" s="25"/>
      <c r="AD410" s="55"/>
    </row>
    <row r="411" spans="1:30" ht="20" customHeight="1" x14ac:dyDescent="0.2">
      <c r="A411" s="20"/>
      <c r="B411" s="33"/>
      <c r="C411" s="63"/>
      <c r="D411" s="22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64"/>
      <c r="T411" s="24"/>
      <c r="U411" s="49"/>
      <c r="V411" s="54"/>
      <c r="W411" s="25"/>
      <c r="X411" s="25"/>
      <c r="Y411" s="25"/>
      <c r="Z411" s="25"/>
      <c r="AA411" s="25"/>
      <c r="AB411" s="25"/>
      <c r="AC411" s="25"/>
      <c r="AD411" s="55"/>
    </row>
    <row r="412" spans="1:30" ht="20" customHeight="1" x14ac:dyDescent="0.2">
      <c r="A412" s="20"/>
      <c r="B412" s="33"/>
      <c r="C412" s="63"/>
      <c r="D412" s="22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64"/>
      <c r="T412" s="24"/>
      <c r="U412" s="49"/>
      <c r="V412" s="54"/>
      <c r="W412" s="25"/>
      <c r="X412" s="25"/>
      <c r="Y412" s="25"/>
      <c r="Z412" s="25"/>
      <c r="AA412" s="25"/>
      <c r="AB412" s="25"/>
      <c r="AC412" s="25"/>
      <c r="AD412" s="55"/>
    </row>
    <row r="413" spans="1:30" ht="20" customHeight="1" x14ac:dyDescent="0.2">
      <c r="A413" s="20"/>
      <c r="B413" s="33"/>
      <c r="C413" s="63"/>
      <c r="D413" s="22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64"/>
      <c r="T413" s="24"/>
      <c r="U413" s="49"/>
      <c r="V413" s="54"/>
      <c r="W413" s="25"/>
      <c r="X413" s="25"/>
      <c r="Y413" s="25"/>
      <c r="Z413" s="25"/>
      <c r="AA413" s="25"/>
      <c r="AB413" s="25"/>
      <c r="AC413" s="25"/>
      <c r="AD413" s="55"/>
    </row>
    <row r="414" spans="1:30" ht="20" customHeight="1" x14ac:dyDescent="0.2">
      <c r="A414" s="20"/>
      <c r="B414" s="33"/>
      <c r="C414" s="63"/>
      <c r="D414" s="22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64"/>
      <c r="T414" s="24"/>
      <c r="U414" s="49"/>
      <c r="V414" s="54"/>
      <c r="W414" s="25"/>
      <c r="X414" s="25"/>
      <c r="Y414" s="25"/>
      <c r="Z414" s="25"/>
      <c r="AA414" s="25"/>
      <c r="AB414" s="25"/>
      <c r="AC414" s="25"/>
      <c r="AD414" s="55"/>
    </row>
    <row r="415" spans="1:30" ht="20" customHeight="1" x14ac:dyDescent="0.2">
      <c r="A415" s="20"/>
      <c r="B415" s="33"/>
      <c r="C415" s="63"/>
      <c r="D415" s="22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64"/>
      <c r="T415" s="24"/>
      <c r="U415" s="49"/>
      <c r="V415" s="54"/>
      <c r="W415" s="25"/>
      <c r="X415" s="25"/>
      <c r="Y415" s="25"/>
      <c r="Z415" s="25"/>
      <c r="AA415" s="25"/>
      <c r="AB415" s="25"/>
      <c r="AC415" s="25"/>
      <c r="AD415" s="55"/>
    </row>
    <row r="416" spans="1:30" ht="20" customHeight="1" x14ac:dyDescent="0.2">
      <c r="A416" s="20"/>
      <c r="B416" s="33"/>
      <c r="C416" s="63"/>
      <c r="D416" s="22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64"/>
      <c r="T416" s="24"/>
      <c r="U416" s="49"/>
      <c r="V416" s="54"/>
      <c r="W416" s="25"/>
      <c r="X416" s="25"/>
      <c r="Y416" s="25"/>
      <c r="Z416" s="25"/>
      <c r="AA416" s="25"/>
      <c r="AB416" s="25"/>
      <c r="AC416" s="25"/>
      <c r="AD416" s="55"/>
    </row>
    <row r="417" spans="1:30" ht="20" customHeight="1" x14ac:dyDescent="0.2">
      <c r="A417" s="20"/>
      <c r="B417" s="33"/>
      <c r="C417" s="63"/>
      <c r="D417" s="22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64"/>
      <c r="T417" s="24"/>
      <c r="U417" s="49"/>
      <c r="V417" s="54"/>
      <c r="W417" s="25"/>
      <c r="X417" s="25"/>
      <c r="Y417" s="25"/>
      <c r="Z417" s="25"/>
      <c r="AA417" s="25"/>
      <c r="AB417" s="25"/>
      <c r="AC417" s="25"/>
      <c r="AD417" s="55"/>
    </row>
    <row r="418" spans="1:30" ht="20" customHeight="1" x14ac:dyDescent="0.2">
      <c r="A418" s="20"/>
      <c r="B418" s="33"/>
      <c r="C418" s="63"/>
      <c r="D418" s="22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64"/>
      <c r="T418" s="24"/>
      <c r="U418" s="49"/>
      <c r="V418" s="54"/>
      <c r="W418" s="25"/>
      <c r="X418" s="25"/>
      <c r="Y418" s="25"/>
      <c r="Z418" s="25"/>
      <c r="AA418" s="25"/>
      <c r="AB418" s="25"/>
      <c r="AC418" s="25"/>
      <c r="AD418" s="55"/>
    </row>
    <row r="419" spans="1:30" ht="20" customHeight="1" x14ac:dyDescent="0.2">
      <c r="A419" s="20"/>
      <c r="B419" s="33"/>
      <c r="C419" s="63"/>
      <c r="D419" s="22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64"/>
      <c r="T419" s="24"/>
      <c r="U419" s="49"/>
      <c r="V419" s="54"/>
      <c r="W419" s="25"/>
      <c r="X419" s="25"/>
      <c r="Y419" s="25"/>
      <c r="Z419" s="25"/>
      <c r="AA419" s="25"/>
      <c r="AB419" s="25"/>
      <c r="AC419" s="25"/>
      <c r="AD419" s="55"/>
    </row>
    <row r="420" spans="1:30" ht="20" customHeight="1" x14ac:dyDescent="0.2">
      <c r="A420" s="20"/>
      <c r="B420" s="33"/>
      <c r="C420" s="63"/>
      <c r="D420" s="22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64"/>
      <c r="T420" s="24"/>
      <c r="U420" s="49"/>
      <c r="V420" s="54"/>
      <c r="W420" s="25"/>
      <c r="X420" s="25"/>
      <c r="Y420" s="25"/>
      <c r="Z420" s="25"/>
      <c r="AA420" s="25"/>
      <c r="AB420" s="25"/>
      <c r="AC420" s="25"/>
      <c r="AD420" s="55"/>
    </row>
    <row r="421" spans="1:30" ht="20" customHeight="1" x14ac:dyDescent="0.2">
      <c r="A421" s="20"/>
      <c r="B421" s="33"/>
      <c r="C421" s="63"/>
      <c r="D421" s="22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64"/>
      <c r="T421" s="24"/>
      <c r="U421" s="49"/>
      <c r="V421" s="54"/>
      <c r="W421" s="25"/>
      <c r="X421" s="25"/>
      <c r="Y421" s="25"/>
      <c r="Z421" s="25"/>
      <c r="AA421" s="25"/>
      <c r="AB421" s="25"/>
      <c r="AC421" s="25"/>
      <c r="AD421" s="55"/>
    </row>
    <row r="422" spans="1:30" ht="20" customHeight="1" x14ac:dyDescent="0.2">
      <c r="A422" s="20"/>
      <c r="B422" s="33"/>
      <c r="C422" s="63"/>
      <c r="D422" s="22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64"/>
      <c r="T422" s="24"/>
      <c r="U422" s="49"/>
      <c r="V422" s="54"/>
      <c r="W422" s="25"/>
      <c r="X422" s="25"/>
      <c r="Y422" s="25"/>
      <c r="Z422" s="25"/>
      <c r="AA422" s="25"/>
      <c r="AB422" s="25"/>
      <c r="AC422" s="25"/>
      <c r="AD422" s="55"/>
    </row>
    <row r="423" spans="1:30" ht="20" customHeight="1" x14ac:dyDescent="0.2">
      <c r="A423" s="20"/>
      <c r="B423" s="33"/>
      <c r="C423" s="63"/>
      <c r="D423" s="22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64"/>
      <c r="T423" s="24"/>
      <c r="U423" s="49"/>
      <c r="V423" s="54"/>
      <c r="W423" s="25"/>
      <c r="X423" s="25"/>
      <c r="Y423" s="25"/>
      <c r="Z423" s="25"/>
      <c r="AA423" s="25"/>
      <c r="AB423" s="25"/>
      <c r="AC423" s="25"/>
      <c r="AD423" s="55"/>
    </row>
    <row r="424" spans="1:30" ht="20" customHeight="1" x14ac:dyDescent="0.2">
      <c r="A424" s="20"/>
      <c r="B424" s="33"/>
      <c r="C424" s="63"/>
      <c r="D424" s="22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64"/>
      <c r="T424" s="24"/>
      <c r="U424" s="49"/>
      <c r="V424" s="54"/>
      <c r="W424" s="25"/>
      <c r="X424" s="25"/>
      <c r="Y424" s="25"/>
      <c r="Z424" s="25"/>
      <c r="AA424" s="25"/>
      <c r="AB424" s="25"/>
      <c r="AC424" s="25"/>
      <c r="AD424" s="55"/>
    </row>
    <row r="425" spans="1:30" ht="20" customHeight="1" x14ac:dyDescent="0.2">
      <c r="A425" s="20"/>
      <c r="B425" s="33"/>
      <c r="C425" s="63"/>
      <c r="D425" s="22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64"/>
      <c r="T425" s="24"/>
      <c r="U425" s="49"/>
      <c r="V425" s="54"/>
      <c r="W425" s="25"/>
      <c r="X425" s="25"/>
      <c r="Y425" s="25"/>
      <c r="Z425" s="25"/>
      <c r="AA425" s="25"/>
      <c r="AB425" s="25"/>
      <c r="AC425" s="25"/>
      <c r="AD425" s="55"/>
    </row>
    <row r="426" spans="1:30" ht="20" customHeight="1" x14ac:dyDescent="0.2">
      <c r="A426" s="20"/>
      <c r="B426" s="33"/>
      <c r="C426" s="63"/>
      <c r="D426" s="22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64"/>
      <c r="T426" s="24"/>
      <c r="U426" s="49"/>
      <c r="V426" s="54"/>
      <c r="W426" s="25"/>
      <c r="X426" s="25"/>
      <c r="Y426" s="25"/>
      <c r="Z426" s="25"/>
      <c r="AA426" s="25"/>
      <c r="AB426" s="25"/>
      <c r="AC426" s="25"/>
      <c r="AD426" s="55"/>
    </row>
    <row r="427" spans="1:30" ht="20" customHeight="1" x14ac:dyDescent="0.2">
      <c r="A427" s="20"/>
      <c r="B427" s="33"/>
      <c r="C427" s="63"/>
      <c r="D427" s="22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64"/>
      <c r="T427" s="24"/>
      <c r="U427" s="49"/>
      <c r="V427" s="54"/>
      <c r="W427" s="25"/>
      <c r="X427" s="25"/>
      <c r="Y427" s="25"/>
      <c r="Z427" s="25"/>
      <c r="AA427" s="25"/>
      <c r="AB427" s="25"/>
      <c r="AC427" s="25"/>
      <c r="AD427" s="55"/>
    </row>
    <row r="428" spans="1:30" ht="20" customHeight="1" x14ac:dyDescent="0.2">
      <c r="A428" s="20"/>
      <c r="B428" s="33"/>
      <c r="C428" s="63"/>
      <c r="D428" s="22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64"/>
      <c r="T428" s="24"/>
      <c r="U428" s="49"/>
      <c r="V428" s="54"/>
      <c r="W428" s="25"/>
      <c r="X428" s="25"/>
      <c r="Y428" s="25"/>
      <c r="Z428" s="25"/>
      <c r="AA428" s="25"/>
      <c r="AB428" s="25"/>
      <c r="AC428" s="25"/>
      <c r="AD428" s="55"/>
    </row>
    <row r="429" spans="1:30" ht="20" customHeight="1" x14ac:dyDescent="0.2">
      <c r="A429" s="20"/>
      <c r="B429" s="33"/>
      <c r="C429" s="63"/>
      <c r="D429" s="22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64"/>
      <c r="T429" s="24"/>
      <c r="U429" s="49"/>
      <c r="V429" s="54"/>
      <c r="W429" s="25"/>
      <c r="X429" s="25"/>
      <c r="Y429" s="25"/>
      <c r="Z429" s="25"/>
      <c r="AA429" s="25"/>
      <c r="AB429" s="25"/>
      <c r="AC429" s="25"/>
      <c r="AD429" s="55"/>
    </row>
    <row r="430" spans="1:30" ht="20" customHeight="1" x14ac:dyDescent="0.2">
      <c r="A430" s="20"/>
      <c r="B430" s="33"/>
      <c r="C430" s="63"/>
      <c r="D430" s="22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64"/>
      <c r="T430" s="24"/>
      <c r="U430" s="49"/>
      <c r="V430" s="54"/>
      <c r="W430" s="25"/>
      <c r="X430" s="25"/>
      <c r="Y430" s="25"/>
      <c r="Z430" s="25"/>
      <c r="AA430" s="25"/>
      <c r="AB430" s="25"/>
      <c r="AC430" s="25"/>
      <c r="AD430" s="55"/>
    </row>
    <row r="431" spans="1:30" ht="20" customHeight="1" x14ac:dyDescent="0.2">
      <c r="A431" s="20"/>
      <c r="B431" s="33"/>
      <c r="C431" s="63"/>
      <c r="D431" s="22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64"/>
      <c r="T431" s="24"/>
      <c r="U431" s="49"/>
      <c r="V431" s="54"/>
      <c r="W431" s="25"/>
      <c r="X431" s="25"/>
      <c r="Y431" s="25"/>
      <c r="Z431" s="25"/>
      <c r="AA431" s="25"/>
      <c r="AB431" s="25"/>
      <c r="AC431" s="25"/>
      <c r="AD431" s="55"/>
    </row>
    <row r="432" spans="1:30" ht="20" customHeight="1" x14ac:dyDescent="0.2">
      <c r="A432" s="20"/>
      <c r="B432" s="33"/>
      <c r="C432" s="63"/>
      <c r="D432" s="22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64"/>
      <c r="T432" s="24"/>
      <c r="U432" s="49"/>
      <c r="V432" s="54"/>
      <c r="W432" s="25"/>
      <c r="X432" s="25"/>
      <c r="Y432" s="25"/>
      <c r="Z432" s="25"/>
      <c r="AA432" s="25"/>
      <c r="AB432" s="25"/>
      <c r="AC432" s="25"/>
      <c r="AD432" s="55"/>
    </row>
    <row r="433" spans="1:30" ht="20" customHeight="1" x14ac:dyDescent="0.2">
      <c r="A433" s="20"/>
      <c r="B433" s="33"/>
      <c r="C433" s="63"/>
      <c r="D433" s="22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64"/>
      <c r="T433" s="24"/>
      <c r="U433" s="49"/>
      <c r="V433" s="54"/>
      <c r="W433" s="25"/>
      <c r="X433" s="25"/>
      <c r="Y433" s="25"/>
      <c r="Z433" s="25"/>
      <c r="AA433" s="25"/>
      <c r="AB433" s="25"/>
      <c r="AC433" s="25"/>
      <c r="AD433" s="55"/>
    </row>
    <row r="434" spans="1:30" ht="20" customHeight="1" x14ac:dyDescent="0.2">
      <c r="A434" s="20"/>
      <c r="B434" s="33"/>
      <c r="C434" s="63"/>
      <c r="D434" s="22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64"/>
      <c r="T434" s="24"/>
      <c r="U434" s="49"/>
      <c r="V434" s="54"/>
      <c r="W434" s="25"/>
      <c r="X434" s="25"/>
      <c r="Y434" s="25"/>
      <c r="Z434" s="25"/>
      <c r="AA434" s="25"/>
      <c r="AB434" s="25"/>
      <c r="AC434" s="25"/>
      <c r="AD434" s="55"/>
    </row>
    <row r="435" spans="1:30" ht="20" customHeight="1" x14ac:dyDescent="0.2">
      <c r="A435" s="20"/>
      <c r="B435" s="33"/>
      <c r="C435" s="63"/>
      <c r="D435" s="22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64"/>
      <c r="T435" s="24"/>
      <c r="U435" s="49"/>
      <c r="V435" s="54"/>
      <c r="W435" s="25"/>
      <c r="X435" s="25"/>
      <c r="Y435" s="25"/>
      <c r="Z435" s="25"/>
      <c r="AA435" s="25"/>
      <c r="AB435" s="25"/>
      <c r="AC435" s="25"/>
      <c r="AD435" s="55"/>
    </row>
    <row r="436" spans="1:30" ht="20" customHeight="1" x14ac:dyDescent="0.2">
      <c r="A436" s="20"/>
      <c r="B436" s="33"/>
      <c r="C436" s="63"/>
      <c r="D436" s="22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64"/>
      <c r="T436" s="24"/>
      <c r="U436" s="49"/>
      <c r="V436" s="54"/>
      <c r="W436" s="25"/>
      <c r="X436" s="25"/>
      <c r="Y436" s="25"/>
      <c r="Z436" s="25"/>
      <c r="AA436" s="25"/>
      <c r="AB436" s="25"/>
      <c r="AC436" s="25"/>
      <c r="AD436" s="55"/>
    </row>
    <row r="437" spans="1:30" ht="20" customHeight="1" x14ac:dyDescent="0.2">
      <c r="A437" s="20"/>
      <c r="B437" s="33"/>
      <c r="C437" s="63"/>
      <c r="D437" s="22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64"/>
      <c r="T437" s="24"/>
      <c r="U437" s="49"/>
      <c r="V437" s="54"/>
      <c r="W437" s="25"/>
      <c r="X437" s="25"/>
      <c r="Y437" s="25"/>
      <c r="Z437" s="25"/>
      <c r="AA437" s="25"/>
      <c r="AB437" s="25"/>
      <c r="AC437" s="25"/>
      <c r="AD437" s="55"/>
    </row>
    <row r="438" spans="1:30" ht="20" customHeight="1" x14ac:dyDescent="0.2">
      <c r="A438" s="20"/>
      <c r="B438" s="33"/>
      <c r="C438" s="63"/>
      <c r="D438" s="22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64"/>
      <c r="T438" s="24"/>
      <c r="U438" s="49"/>
      <c r="V438" s="54"/>
      <c r="W438" s="25"/>
      <c r="X438" s="25"/>
      <c r="Y438" s="25"/>
      <c r="Z438" s="25"/>
      <c r="AA438" s="25"/>
      <c r="AB438" s="25"/>
      <c r="AC438" s="25"/>
      <c r="AD438" s="55"/>
    </row>
    <row r="439" spans="1:30" ht="20" customHeight="1" x14ac:dyDescent="0.2">
      <c r="A439" s="20"/>
      <c r="B439" s="33"/>
      <c r="C439" s="63"/>
      <c r="D439" s="22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64"/>
      <c r="T439" s="24"/>
      <c r="U439" s="49"/>
      <c r="V439" s="54"/>
      <c r="W439" s="25"/>
      <c r="X439" s="25"/>
      <c r="Y439" s="25"/>
      <c r="Z439" s="25"/>
      <c r="AA439" s="25"/>
      <c r="AB439" s="25"/>
      <c r="AC439" s="25"/>
      <c r="AD439" s="55"/>
    </row>
    <row r="440" spans="1:30" ht="20" customHeight="1" x14ac:dyDescent="0.2">
      <c r="A440" s="20"/>
      <c r="B440" s="33"/>
      <c r="C440" s="63"/>
      <c r="D440" s="22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64"/>
      <c r="T440" s="24"/>
      <c r="U440" s="49"/>
      <c r="V440" s="54"/>
      <c r="W440" s="25"/>
      <c r="X440" s="25"/>
      <c r="Y440" s="25"/>
      <c r="Z440" s="25"/>
      <c r="AA440" s="25"/>
      <c r="AB440" s="25"/>
      <c r="AC440" s="25"/>
      <c r="AD440" s="55"/>
    </row>
    <row r="441" spans="1:30" ht="20" customHeight="1" x14ac:dyDescent="0.2">
      <c r="A441" s="20"/>
      <c r="B441" s="33"/>
      <c r="C441" s="63"/>
      <c r="D441" s="22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64"/>
      <c r="T441" s="24"/>
      <c r="U441" s="49"/>
      <c r="V441" s="54"/>
      <c r="W441" s="25"/>
      <c r="X441" s="25"/>
      <c r="Y441" s="25"/>
      <c r="Z441" s="25"/>
      <c r="AA441" s="25"/>
      <c r="AB441" s="25"/>
      <c r="AC441" s="25"/>
      <c r="AD441" s="55"/>
    </row>
    <row r="442" spans="1:30" ht="20" customHeight="1" x14ac:dyDescent="0.2">
      <c r="A442" s="20"/>
      <c r="B442" s="33"/>
      <c r="C442" s="63"/>
      <c r="D442" s="22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64"/>
      <c r="T442" s="24"/>
      <c r="U442" s="49"/>
      <c r="V442" s="54"/>
      <c r="W442" s="25"/>
      <c r="X442" s="25"/>
      <c r="Y442" s="25"/>
      <c r="Z442" s="25"/>
      <c r="AA442" s="25"/>
      <c r="AB442" s="25"/>
      <c r="AC442" s="25"/>
      <c r="AD442" s="55"/>
    </row>
    <row r="443" spans="1:30" ht="20" customHeight="1" x14ac:dyDescent="0.2">
      <c r="A443" s="20"/>
      <c r="B443" s="33"/>
      <c r="C443" s="63"/>
      <c r="D443" s="22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64"/>
      <c r="T443" s="24"/>
      <c r="U443" s="49"/>
      <c r="V443" s="54"/>
      <c r="W443" s="25"/>
      <c r="X443" s="25"/>
      <c r="Y443" s="25"/>
      <c r="Z443" s="25"/>
      <c r="AA443" s="25"/>
      <c r="AB443" s="25"/>
      <c r="AC443" s="25"/>
      <c r="AD443" s="55"/>
    </row>
    <row r="444" spans="1:30" ht="20" customHeight="1" x14ac:dyDescent="0.2">
      <c r="A444" s="20"/>
      <c r="B444" s="33"/>
      <c r="C444" s="63"/>
      <c r="D444" s="22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64"/>
      <c r="T444" s="24"/>
      <c r="U444" s="49"/>
      <c r="V444" s="54"/>
      <c r="W444" s="25"/>
      <c r="X444" s="25"/>
      <c r="Y444" s="25"/>
      <c r="Z444" s="25"/>
      <c r="AA444" s="25"/>
      <c r="AB444" s="25"/>
      <c r="AC444" s="25"/>
      <c r="AD444" s="55"/>
    </row>
    <row r="445" spans="1:30" ht="20" customHeight="1" x14ac:dyDescent="0.2">
      <c r="A445" s="20"/>
      <c r="B445" s="33"/>
      <c r="C445" s="63"/>
      <c r="D445" s="22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64"/>
      <c r="T445" s="24"/>
      <c r="U445" s="49"/>
      <c r="V445" s="54"/>
      <c r="W445" s="25"/>
      <c r="X445" s="25"/>
      <c r="Y445" s="25"/>
      <c r="Z445" s="25"/>
      <c r="AA445" s="25"/>
      <c r="AB445" s="25"/>
      <c r="AC445" s="25"/>
      <c r="AD445" s="55"/>
    </row>
    <row r="446" spans="1:30" ht="20" customHeight="1" x14ac:dyDescent="0.2">
      <c r="A446" s="20"/>
      <c r="B446" s="33"/>
      <c r="C446" s="63"/>
      <c r="D446" s="22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64"/>
      <c r="T446" s="24"/>
      <c r="U446" s="49"/>
      <c r="V446" s="54"/>
      <c r="W446" s="25"/>
      <c r="X446" s="25"/>
      <c r="Y446" s="25"/>
      <c r="Z446" s="25"/>
      <c r="AA446" s="25"/>
      <c r="AB446" s="25"/>
      <c r="AC446" s="25"/>
      <c r="AD446" s="55"/>
    </row>
    <row r="447" spans="1:30" ht="20" customHeight="1" x14ac:dyDescent="0.2">
      <c r="A447" s="20"/>
      <c r="B447" s="33"/>
      <c r="C447" s="63"/>
      <c r="D447" s="22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64"/>
      <c r="T447" s="24"/>
      <c r="U447" s="49"/>
      <c r="V447" s="54"/>
      <c r="W447" s="25"/>
      <c r="X447" s="25"/>
      <c r="Y447" s="25"/>
      <c r="Z447" s="25"/>
      <c r="AA447" s="25"/>
      <c r="AB447" s="25"/>
      <c r="AC447" s="25"/>
      <c r="AD447" s="55"/>
    </row>
    <row r="448" spans="1:30" ht="20" customHeight="1" x14ac:dyDescent="0.2">
      <c r="A448" s="20"/>
      <c r="B448" s="33"/>
      <c r="C448" s="63"/>
      <c r="D448" s="22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64"/>
      <c r="T448" s="24"/>
      <c r="U448" s="49"/>
      <c r="V448" s="54"/>
      <c r="W448" s="25"/>
      <c r="X448" s="25"/>
      <c r="Y448" s="25"/>
      <c r="Z448" s="25"/>
      <c r="AA448" s="25"/>
      <c r="AB448" s="25"/>
      <c r="AC448" s="25"/>
      <c r="AD448" s="55"/>
    </row>
    <row r="449" spans="1:30" ht="20" customHeight="1" x14ac:dyDescent="0.2">
      <c r="A449" s="20"/>
      <c r="B449" s="33"/>
      <c r="C449" s="63"/>
      <c r="D449" s="22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64"/>
      <c r="T449" s="24"/>
      <c r="U449" s="49"/>
      <c r="V449" s="54"/>
      <c r="W449" s="25"/>
      <c r="X449" s="25"/>
      <c r="Y449" s="25"/>
      <c r="Z449" s="25"/>
      <c r="AA449" s="25"/>
      <c r="AB449" s="25"/>
      <c r="AC449" s="25"/>
      <c r="AD449" s="55"/>
    </row>
    <row r="450" spans="1:30" ht="20" customHeight="1" x14ac:dyDescent="0.2">
      <c r="A450" s="20"/>
      <c r="B450" s="33"/>
      <c r="C450" s="63"/>
      <c r="D450" s="22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64"/>
      <c r="T450" s="24"/>
      <c r="U450" s="49"/>
      <c r="V450" s="54"/>
      <c r="W450" s="25"/>
      <c r="X450" s="25"/>
      <c r="Y450" s="25"/>
      <c r="Z450" s="25"/>
      <c r="AA450" s="25"/>
      <c r="AB450" s="25"/>
      <c r="AC450" s="25"/>
      <c r="AD450" s="55"/>
    </row>
    <row r="451" spans="1:30" ht="20" customHeight="1" x14ac:dyDescent="0.2">
      <c r="A451" s="20"/>
      <c r="B451" s="33"/>
      <c r="C451" s="63"/>
      <c r="D451" s="22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64"/>
      <c r="T451" s="24"/>
      <c r="U451" s="49"/>
      <c r="V451" s="54"/>
      <c r="W451" s="25"/>
      <c r="X451" s="25"/>
      <c r="Y451" s="25"/>
      <c r="Z451" s="25"/>
      <c r="AA451" s="25"/>
      <c r="AB451" s="25"/>
      <c r="AC451" s="25"/>
      <c r="AD451" s="55"/>
    </row>
    <row r="452" spans="1:30" ht="20" customHeight="1" x14ac:dyDescent="0.2">
      <c r="A452" s="20"/>
      <c r="B452" s="33"/>
      <c r="C452" s="63"/>
      <c r="D452" s="22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64"/>
      <c r="T452" s="24"/>
      <c r="U452" s="49"/>
      <c r="V452" s="54"/>
      <c r="W452" s="25"/>
      <c r="X452" s="25"/>
      <c r="Y452" s="25"/>
      <c r="Z452" s="25"/>
      <c r="AA452" s="25"/>
      <c r="AB452" s="25"/>
      <c r="AC452" s="25"/>
      <c r="AD452" s="55"/>
    </row>
    <row r="453" spans="1:30" ht="20" customHeight="1" x14ac:dyDescent="0.2">
      <c r="A453" s="20"/>
      <c r="B453" s="33"/>
      <c r="C453" s="63"/>
      <c r="D453" s="22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64"/>
      <c r="T453" s="24"/>
      <c r="U453" s="49"/>
      <c r="V453" s="54"/>
      <c r="W453" s="25"/>
      <c r="X453" s="25"/>
      <c r="Y453" s="25"/>
      <c r="Z453" s="25"/>
      <c r="AA453" s="25"/>
      <c r="AB453" s="25"/>
      <c r="AC453" s="25"/>
      <c r="AD453" s="55"/>
    </row>
    <row r="454" spans="1:30" ht="20" customHeight="1" x14ac:dyDescent="0.2">
      <c r="A454" s="20"/>
      <c r="B454" s="33"/>
      <c r="C454" s="63"/>
      <c r="D454" s="22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64"/>
      <c r="T454" s="24"/>
      <c r="U454" s="49"/>
      <c r="V454" s="54"/>
      <c r="W454" s="25"/>
      <c r="X454" s="25"/>
      <c r="Y454" s="25"/>
      <c r="Z454" s="25"/>
      <c r="AA454" s="25"/>
      <c r="AB454" s="25"/>
      <c r="AC454" s="25"/>
      <c r="AD454" s="55"/>
    </row>
    <row r="455" spans="1:30" ht="20" customHeight="1" x14ac:dyDescent="0.2">
      <c r="A455" s="20"/>
      <c r="B455" s="33"/>
      <c r="C455" s="63"/>
      <c r="D455" s="22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64"/>
      <c r="T455" s="24"/>
      <c r="U455" s="49"/>
      <c r="V455" s="54"/>
      <c r="W455" s="25"/>
      <c r="X455" s="25"/>
      <c r="Y455" s="25"/>
      <c r="Z455" s="25"/>
      <c r="AA455" s="25"/>
      <c r="AB455" s="25"/>
      <c r="AC455" s="25"/>
      <c r="AD455" s="55"/>
    </row>
    <row r="456" spans="1:30" ht="20" customHeight="1" x14ac:dyDescent="0.2">
      <c r="A456" s="20"/>
      <c r="B456" s="33"/>
      <c r="C456" s="63"/>
      <c r="D456" s="22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64"/>
      <c r="T456" s="24"/>
      <c r="U456" s="49"/>
      <c r="V456" s="54"/>
      <c r="W456" s="25"/>
      <c r="X456" s="25"/>
      <c r="Y456" s="25"/>
      <c r="Z456" s="25"/>
      <c r="AA456" s="25"/>
      <c r="AB456" s="25"/>
      <c r="AC456" s="25"/>
      <c r="AD456" s="55"/>
    </row>
    <row r="457" spans="1:30" ht="20" customHeight="1" x14ac:dyDescent="0.2">
      <c r="A457" s="20"/>
      <c r="B457" s="33"/>
      <c r="C457" s="63"/>
      <c r="D457" s="22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64"/>
      <c r="T457" s="24"/>
      <c r="U457" s="49"/>
      <c r="V457" s="54"/>
      <c r="W457" s="25"/>
      <c r="X457" s="25"/>
      <c r="Y457" s="25"/>
      <c r="Z457" s="25"/>
      <c r="AA457" s="25"/>
      <c r="AB457" s="25"/>
      <c r="AC457" s="25"/>
      <c r="AD457" s="55"/>
    </row>
    <row r="458" spans="1:30" ht="20" customHeight="1" x14ac:dyDescent="0.2">
      <c r="A458" s="20"/>
      <c r="B458" s="33"/>
      <c r="C458" s="63"/>
      <c r="D458" s="22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64"/>
      <c r="T458" s="24"/>
      <c r="U458" s="49"/>
      <c r="V458" s="54"/>
      <c r="W458" s="25"/>
      <c r="X458" s="25"/>
      <c r="Y458" s="25"/>
      <c r="Z458" s="25"/>
      <c r="AA458" s="25"/>
      <c r="AB458" s="25"/>
      <c r="AC458" s="25"/>
      <c r="AD458" s="55"/>
    </row>
    <row r="459" spans="1:30" ht="20" customHeight="1" x14ac:dyDescent="0.2">
      <c r="A459" s="20"/>
      <c r="B459" s="33"/>
      <c r="C459" s="63"/>
      <c r="D459" s="22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64"/>
      <c r="T459" s="24"/>
      <c r="U459" s="49"/>
      <c r="V459" s="54"/>
      <c r="W459" s="25"/>
      <c r="X459" s="25"/>
      <c r="Y459" s="25"/>
      <c r="Z459" s="25"/>
      <c r="AA459" s="25"/>
      <c r="AB459" s="25"/>
      <c r="AC459" s="25"/>
      <c r="AD459" s="55"/>
    </row>
    <row r="460" spans="1:30" ht="20" customHeight="1" x14ac:dyDescent="0.2">
      <c r="A460" s="20"/>
      <c r="B460" s="33"/>
      <c r="C460" s="63"/>
      <c r="D460" s="22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64"/>
      <c r="T460" s="24"/>
      <c r="U460" s="49"/>
      <c r="V460" s="54"/>
      <c r="W460" s="25"/>
      <c r="X460" s="25"/>
      <c r="Y460" s="25"/>
      <c r="Z460" s="25"/>
      <c r="AA460" s="25"/>
      <c r="AB460" s="25"/>
      <c r="AC460" s="25"/>
      <c r="AD460" s="55"/>
    </row>
    <row r="461" spans="1:30" ht="20" customHeight="1" x14ac:dyDescent="0.2">
      <c r="A461" s="20"/>
      <c r="B461" s="33"/>
      <c r="C461" s="63"/>
      <c r="D461" s="22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64"/>
      <c r="T461" s="24"/>
      <c r="U461" s="49"/>
      <c r="V461" s="54"/>
      <c r="W461" s="25"/>
      <c r="X461" s="25"/>
      <c r="Y461" s="25"/>
      <c r="Z461" s="25"/>
      <c r="AA461" s="25"/>
      <c r="AB461" s="25"/>
      <c r="AC461" s="25"/>
      <c r="AD461" s="55"/>
    </row>
    <row r="462" spans="1:30" ht="20" customHeight="1" x14ac:dyDescent="0.2">
      <c r="A462" s="20"/>
      <c r="B462" s="33"/>
      <c r="C462" s="63"/>
      <c r="D462" s="22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64"/>
      <c r="T462" s="24"/>
      <c r="U462" s="49"/>
      <c r="V462" s="54"/>
      <c r="W462" s="25"/>
      <c r="X462" s="25"/>
      <c r="Y462" s="25"/>
      <c r="Z462" s="25"/>
      <c r="AA462" s="25"/>
      <c r="AB462" s="25"/>
      <c r="AC462" s="25"/>
      <c r="AD462" s="55"/>
    </row>
    <row r="463" spans="1:30" ht="20" customHeight="1" x14ac:dyDescent="0.2">
      <c r="A463" s="20"/>
      <c r="B463" s="33"/>
      <c r="C463" s="63"/>
      <c r="D463" s="22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64"/>
      <c r="T463" s="24"/>
      <c r="U463" s="49"/>
      <c r="V463" s="54"/>
      <c r="W463" s="25"/>
      <c r="X463" s="25"/>
      <c r="Y463" s="25"/>
      <c r="Z463" s="25"/>
      <c r="AA463" s="25"/>
      <c r="AB463" s="25"/>
      <c r="AC463" s="25"/>
      <c r="AD463" s="55"/>
    </row>
    <row r="464" spans="1:30" ht="20" customHeight="1" x14ac:dyDescent="0.2">
      <c r="A464" s="20"/>
      <c r="B464" s="33"/>
      <c r="C464" s="63"/>
      <c r="D464" s="22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64"/>
      <c r="T464" s="24"/>
      <c r="U464" s="49"/>
      <c r="V464" s="54"/>
      <c r="W464" s="25"/>
      <c r="X464" s="25"/>
      <c r="Y464" s="25"/>
      <c r="Z464" s="25"/>
      <c r="AA464" s="25"/>
      <c r="AB464" s="25"/>
      <c r="AC464" s="25"/>
      <c r="AD464" s="55"/>
    </row>
    <row r="465" spans="1:30" ht="20" customHeight="1" x14ac:dyDescent="0.2">
      <c r="A465" s="20"/>
      <c r="B465" s="33"/>
      <c r="C465" s="63"/>
      <c r="D465" s="22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64"/>
      <c r="T465" s="24"/>
      <c r="U465" s="49"/>
      <c r="V465" s="54"/>
      <c r="W465" s="25"/>
      <c r="X465" s="25"/>
      <c r="Y465" s="25"/>
      <c r="Z465" s="25"/>
      <c r="AA465" s="25"/>
      <c r="AB465" s="25"/>
      <c r="AC465" s="25"/>
      <c r="AD465" s="55"/>
    </row>
    <row r="466" spans="1:30" ht="20" customHeight="1" x14ac:dyDescent="0.2">
      <c r="A466" s="20"/>
      <c r="B466" s="33"/>
      <c r="C466" s="63"/>
      <c r="D466" s="22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64"/>
      <c r="T466" s="24"/>
      <c r="U466" s="49"/>
      <c r="V466" s="54"/>
      <c r="W466" s="25"/>
      <c r="X466" s="25"/>
      <c r="Y466" s="25"/>
      <c r="Z466" s="25"/>
      <c r="AA466" s="25"/>
      <c r="AB466" s="25"/>
      <c r="AC466" s="25"/>
      <c r="AD466" s="55"/>
    </row>
    <row r="467" spans="1:30" ht="20" customHeight="1" x14ac:dyDescent="0.2">
      <c r="A467" s="20"/>
      <c r="B467" s="33"/>
      <c r="C467" s="63"/>
      <c r="D467" s="22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64"/>
      <c r="T467" s="24"/>
      <c r="U467" s="49"/>
      <c r="V467" s="54"/>
      <c r="W467" s="25"/>
      <c r="X467" s="25"/>
      <c r="Y467" s="25"/>
      <c r="Z467" s="25"/>
      <c r="AA467" s="25"/>
      <c r="AB467" s="25"/>
      <c r="AC467" s="25"/>
      <c r="AD467" s="55"/>
    </row>
    <row r="468" spans="1:30" ht="20" customHeight="1" x14ac:dyDescent="0.2">
      <c r="A468" s="20"/>
      <c r="B468" s="33"/>
      <c r="C468" s="63"/>
      <c r="D468" s="22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64"/>
      <c r="T468" s="24"/>
      <c r="U468" s="49"/>
      <c r="V468" s="54"/>
      <c r="W468" s="25"/>
      <c r="X468" s="25"/>
      <c r="Y468" s="25"/>
      <c r="Z468" s="25"/>
      <c r="AA468" s="25"/>
      <c r="AB468" s="25"/>
      <c r="AC468" s="25"/>
      <c r="AD468" s="55"/>
    </row>
    <row r="469" spans="1:30" ht="20" customHeight="1" x14ac:dyDescent="0.2">
      <c r="A469" s="20"/>
      <c r="B469" s="33"/>
      <c r="C469" s="63"/>
      <c r="D469" s="22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64"/>
      <c r="T469" s="24"/>
      <c r="U469" s="49"/>
      <c r="V469" s="54"/>
      <c r="W469" s="25"/>
      <c r="X469" s="25"/>
      <c r="Y469" s="25"/>
      <c r="Z469" s="25"/>
      <c r="AA469" s="25"/>
      <c r="AB469" s="25"/>
      <c r="AC469" s="25"/>
      <c r="AD469" s="55"/>
    </row>
    <row r="470" spans="1:30" ht="20" customHeight="1" x14ac:dyDescent="0.2">
      <c r="A470" s="20"/>
      <c r="B470" s="33"/>
      <c r="C470" s="63"/>
      <c r="D470" s="22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64"/>
      <c r="T470" s="24"/>
      <c r="U470" s="49"/>
      <c r="V470" s="54"/>
      <c r="W470" s="25"/>
      <c r="X470" s="25"/>
      <c r="Y470" s="25"/>
      <c r="Z470" s="25"/>
      <c r="AA470" s="25"/>
      <c r="AB470" s="25"/>
      <c r="AC470" s="25"/>
      <c r="AD470" s="55"/>
    </row>
    <row r="471" spans="1:30" ht="20" customHeight="1" x14ac:dyDescent="0.2">
      <c r="A471" s="20"/>
      <c r="B471" s="33"/>
      <c r="C471" s="63"/>
      <c r="D471" s="22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64"/>
      <c r="T471" s="24"/>
      <c r="U471" s="49"/>
      <c r="V471" s="54"/>
      <c r="W471" s="25"/>
      <c r="X471" s="25"/>
      <c r="Y471" s="25"/>
      <c r="Z471" s="25"/>
      <c r="AA471" s="25"/>
      <c r="AB471" s="25"/>
      <c r="AC471" s="25"/>
      <c r="AD471" s="55"/>
    </row>
    <row r="472" spans="1:30" ht="20" customHeight="1" x14ac:dyDescent="0.2">
      <c r="A472" s="20"/>
      <c r="B472" s="33"/>
      <c r="C472" s="63"/>
      <c r="D472" s="22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64"/>
      <c r="T472" s="24"/>
      <c r="U472" s="49"/>
      <c r="V472" s="54"/>
      <c r="W472" s="25"/>
      <c r="X472" s="25"/>
      <c r="Y472" s="25"/>
      <c r="Z472" s="25"/>
      <c r="AA472" s="25"/>
      <c r="AB472" s="25"/>
      <c r="AC472" s="25"/>
      <c r="AD472" s="55"/>
    </row>
    <row r="473" spans="1:30" ht="20" customHeight="1" x14ac:dyDescent="0.2">
      <c r="A473" s="20"/>
      <c r="B473" s="33"/>
      <c r="C473" s="63"/>
      <c r="D473" s="22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64"/>
      <c r="T473" s="24"/>
      <c r="U473" s="49"/>
      <c r="V473" s="54"/>
      <c r="W473" s="25"/>
      <c r="X473" s="25"/>
      <c r="Y473" s="25"/>
      <c r="Z473" s="25"/>
      <c r="AA473" s="25"/>
      <c r="AB473" s="25"/>
      <c r="AC473" s="25"/>
      <c r="AD473" s="55"/>
    </row>
    <row r="474" spans="1:30" ht="20" customHeight="1" x14ac:dyDescent="0.2">
      <c r="A474" s="20"/>
      <c r="B474" s="33"/>
      <c r="C474" s="63"/>
      <c r="D474" s="22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64"/>
      <c r="T474" s="24"/>
      <c r="U474" s="49"/>
      <c r="V474" s="54"/>
      <c r="W474" s="25"/>
      <c r="X474" s="25"/>
      <c r="Y474" s="25"/>
      <c r="Z474" s="25"/>
      <c r="AA474" s="25"/>
      <c r="AB474" s="25"/>
      <c r="AC474" s="25"/>
      <c r="AD474" s="55"/>
    </row>
    <row r="475" spans="1:30" ht="20" customHeight="1" x14ac:dyDescent="0.2">
      <c r="A475" s="20"/>
      <c r="B475" s="33"/>
      <c r="C475" s="63"/>
      <c r="D475" s="22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64"/>
      <c r="T475" s="24"/>
      <c r="U475" s="49"/>
      <c r="V475" s="54"/>
      <c r="W475" s="25"/>
      <c r="X475" s="25"/>
      <c r="Y475" s="25"/>
      <c r="Z475" s="25"/>
      <c r="AA475" s="25"/>
      <c r="AB475" s="25"/>
      <c r="AC475" s="25"/>
      <c r="AD475" s="55"/>
    </row>
    <row r="476" spans="1:30" ht="20" customHeight="1" x14ac:dyDescent="0.2">
      <c r="A476" s="20"/>
      <c r="B476" s="33"/>
      <c r="C476" s="63"/>
      <c r="D476" s="22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64"/>
      <c r="T476" s="24"/>
      <c r="U476" s="49"/>
      <c r="V476" s="54"/>
      <c r="W476" s="25"/>
      <c r="X476" s="25"/>
      <c r="Y476" s="25"/>
      <c r="Z476" s="25"/>
      <c r="AA476" s="25"/>
      <c r="AB476" s="25"/>
      <c r="AC476" s="25"/>
      <c r="AD476" s="55"/>
    </row>
    <row r="477" spans="1:30" ht="20" customHeight="1" x14ac:dyDescent="0.2">
      <c r="A477" s="20"/>
      <c r="B477" s="33"/>
      <c r="C477" s="63"/>
      <c r="D477" s="22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64"/>
      <c r="T477" s="24"/>
      <c r="U477" s="49"/>
      <c r="V477" s="54"/>
      <c r="W477" s="25"/>
      <c r="X477" s="25"/>
      <c r="Y477" s="25"/>
      <c r="Z477" s="25"/>
      <c r="AA477" s="25"/>
      <c r="AB477" s="25"/>
      <c r="AC477" s="25"/>
      <c r="AD477" s="55"/>
    </row>
    <row r="478" spans="1:30" ht="20" customHeight="1" x14ac:dyDescent="0.2">
      <c r="A478" s="20"/>
      <c r="B478" s="33"/>
      <c r="C478" s="63"/>
      <c r="D478" s="22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64"/>
      <c r="T478" s="24"/>
      <c r="U478" s="49"/>
      <c r="V478" s="54"/>
      <c r="W478" s="25"/>
      <c r="X478" s="25"/>
      <c r="Y478" s="25"/>
      <c r="Z478" s="25"/>
      <c r="AA478" s="25"/>
      <c r="AB478" s="25"/>
      <c r="AC478" s="25"/>
      <c r="AD478" s="55"/>
    </row>
    <row r="479" spans="1:30" ht="20" customHeight="1" x14ac:dyDescent="0.2">
      <c r="A479" s="20"/>
      <c r="B479" s="33"/>
      <c r="C479" s="63"/>
      <c r="D479" s="22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64"/>
      <c r="T479" s="24"/>
      <c r="U479" s="49"/>
      <c r="V479" s="54"/>
      <c r="W479" s="25"/>
      <c r="X479" s="25"/>
      <c r="Y479" s="25"/>
      <c r="Z479" s="25"/>
      <c r="AA479" s="25"/>
      <c r="AB479" s="25"/>
      <c r="AC479" s="25"/>
      <c r="AD479" s="55"/>
    </row>
    <row r="480" spans="1:30" ht="20" customHeight="1" x14ac:dyDescent="0.2">
      <c r="A480" s="20"/>
      <c r="B480" s="33"/>
      <c r="C480" s="63"/>
      <c r="D480" s="22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64"/>
      <c r="T480" s="24"/>
      <c r="U480" s="49"/>
      <c r="V480" s="54"/>
      <c r="W480" s="25"/>
      <c r="X480" s="25"/>
      <c r="Y480" s="25"/>
      <c r="Z480" s="25"/>
      <c r="AA480" s="25"/>
      <c r="AB480" s="25"/>
      <c r="AC480" s="25"/>
      <c r="AD480" s="55"/>
    </row>
    <row r="481" spans="1:30" ht="20" customHeight="1" x14ac:dyDescent="0.2">
      <c r="A481" s="20"/>
      <c r="B481" s="33"/>
      <c r="C481" s="63"/>
      <c r="D481" s="22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64"/>
      <c r="T481" s="24"/>
      <c r="U481" s="49"/>
      <c r="V481" s="54"/>
      <c r="W481" s="25"/>
      <c r="X481" s="25"/>
      <c r="Y481" s="25"/>
      <c r="Z481" s="25"/>
      <c r="AA481" s="25"/>
      <c r="AB481" s="25"/>
      <c r="AC481" s="25"/>
      <c r="AD481" s="55"/>
    </row>
    <row r="482" spans="1:30" ht="20" customHeight="1" x14ac:dyDescent="0.2">
      <c r="A482" s="20"/>
      <c r="B482" s="33"/>
      <c r="C482" s="63"/>
      <c r="D482" s="22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64"/>
      <c r="T482" s="24"/>
      <c r="U482" s="49"/>
      <c r="V482" s="54"/>
      <c r="W482" s="25"/>
      <c r="X482" s="25"/>
      <c r="Y482" s="25"/>
      <c r="Z482" s="25"/>
      <c r="AA482" s="25"/>
      <c r="AB482" s="25"/>
      <c r="AC482" s="25"/>
      <c r="AD482" s="55"/>
    </row>
    <row r="483" spans="1:30" ht="20" customHeight="1" x14ac:dyDescent="0.2">
      <c r="A483" s="20"/>
      <c r="B483" s="33"/>
      <c r="C483" s="63"/>
      <c r="D483" s="22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64"/>
      <c r="T483" s="24"/>
      <c r="U483" s="49"/>
      <c r="V483" s="54"/>
      <c r="W483" s="25"/>
      <c r="X483" s="25"/>
      <c r="Y483" s="25"/>
      <c r="Z483" s="25"/>
      <c r="AA483" s="25"/>
      <c r="AB483" s="25"/>
      <c r="AC483" s="25"/>
      <c r="AD483" s="55"/>
    </row>
    <row r="484" spans="1:30" ht="20" customHeight="1" x14ac:dyDescent="0.2">
      <c r="A484" s="20"/>
      <c r="B484" s="33"/>
      <c r="C484" s="63"/>
      <c r="D484" s="22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64"/>
      <c r="T484" s="24"/>
      <c r="U484" s="49"/>
      <c r="V484" s="54"/>
      <c r="W484" s="25"/>
      <c r="X484" s="25"/>
      <c r="Y484" s="25"/>
      <c r="Z484" s="25"/>
      <c r="AA484" s="25"/>
      <c r="AB484" s="25"/>
      <c r="AC484" s="25"/>
      <c r="AD484" s="55"/>
    </row>
    <row r="485" spans="1:30" ht="20" customHeight="1" x14ac:dyDescent="0.2">
      <c r="A485" s="20"/>
      <c r="B485" s="33"/>
      <c r="C485" s="63"/>
      <c r="D485" s="22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64"/>
      <c r="T485" s="24"/>
      <c r="U485" s="49"/>
      <c r="V485" s="54"/>
      <c r="W485" s="25"/>
      <c r="X485" s="25"/>
      <c r="Y485" s="25"/>
      <c r="Z485" s="25"/>
      <c r="AA485" s="25"/>
      <c r="AB485" s="25"/>
      <c r="AC485" s="25"/>
      <c r="AD485" s="55"/>
    </row>
    <row r="486" spans="1:30" ht="20" customHeight="1" x14ac:dyDescent="0.2">
      <c r="A486" s="20"/>
      <c r="B486" s="33"/>
      <c r="C486" s="63"/>
      <c r="D486" s="22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64"/>
      <c r="T486" s="24"/>
      <c r="U486" s="49"/>
      <c r="V486" s="54"/>
      <c r="W486" s="25"/>
      <c r="X486" s="25"/>
      <c r="Y486" s="25"/>
      <c r="Z486" s="25"/>
      <c r="AA486" s="25"/>
      <c r="AB486" s="25"/>
      <c r="AC486" s="25"/>
      <c r="AD486" s="55"/>
    </row>
    <row r="487" spans="1:30" ht="20" customHeight="1" x14ac:dyDescent="0.2">
      <c r="A487" s="20"/>
      <c r="B487" s="33"/>
      <c r="C487" s="63"/>
      <c r="D487" s="22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64"/>
      <c r="T487" s="24"/>
      <c r="U487" s="49"/>
      <c r="V487" s="54"/>
      <c r="W487" s="25"/>
      <c r="X487" s="25"/>
      <c r="Y487" s="25"/>
      <c r="Z487" s="25"/>
      <c r="AA487" s="25"/>
      <c r="AB487" s="25"/>
      <c r="AC487" s="25"/>
      <c r="AD487" s="55"/>
    </row>
    <row r="488" spans="1:30" ht="20" customHeight="1" x14ac:dyDescent="0.2">
      <c r="A488" s="20"/>
      <c r="B488" s="33"/>
      <c r="C488" s="63"/>
      <c r="D488" s="22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64"/>
      <c r="T488" s="24"/>
      <c r="U488" s="49"/>
      <c r="V488" s="54"/>
      <c r="W488" s="25"/>
      <c r="X488" s="25"/>
      <c r="Y488" s="25"/>
      <c r="Z488" s="25"/>
      <c r="AA488" s="25"/>
      <c r="AB488" s="25"/>
      <c r="AC488" s="25"/>
      <c r="AD488" s="55"/>
    </row>
    <row r="489" spans="1:30" ht="20" customHeight="1" x14ac:dyDescent="0.2">
      <c r="A489" s="20"/>
      <c r="B489" s="33"/>
      <c r="C489" s="63"/>
      <c r="D489" s="22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64"/>
      <c r="T489" s="24"/>
      <c r="U489" s="49"/>
      <c r="V489" s="54"/>
      <c r="W489" s="25"/>
      <c r="X489" s="25"/>
      <c r="Y489" s="25"/>
      <c r="Z489" s="25"/>
      <c r="AA489" s="25"/>
      <c r="AB489" s="25"/>
      <c r="AC489" s="25"/>
      <c r="AD489" s="55"/>
    </row>
    <row r="490" spans="1:30" ht="20" customHeight="1" x14ac:dyDescent="0.2">
      <c r="A490" s="20"/>
      <c r="B490" s="33"/>
      <c r="C490" s="63"/>
      <c r="D490" s="22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64"/>
      <c r="T490" s="24"/>
      <c r="U490" s="49"/>
      <c r="V490" s="54"/>
      <c r="W490" s="25"/>
      <c r="X490" s="25"/>
      <c r="Y490" s="25"/>
      <c r="Z490" s="25"/>
      <c r="AA490" s="25"/>
      <c r="AB490" s="25"/>
      <c r="AC490" s="25"/>
      <c r="AD490" s="55"/>
    </row>
    <row r="491" spans="1:30" ht="20" customHeight="1" x14ac:dyDescent="0.2">
      <c r="A491" s="20"/>
      <c r="B491" s="33"/>
      <c r="C491" s="63"/>
      <c r="D491" s="22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64"/>
      <c r="T491" s="24"/>
      <c r="U491" s="49"/>
      <c r="V491" s="54"/>
      <c r="W491" s="25"/>
      <c r="X491" s="25"/>
      <c r="Y491" s="25"/>
      <c r="Z491" s="25"/>
      <c r="AA491" s="25"/>
      <c r="AB491" s="25"/>
      <c r="AC491" s="25"/>
      <c r="AD491" s="55"/>
    </row>
    <row r="492" spans="1:30" ht="20" customHeight="1" x14ac:dyDescent="0.2">
      <c r="A492" s="20"/>
      <c r="B492" s="33"/>
      <c r="C492" s="63"/>
      <c r="D492" s="22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64"/>
      <c r="T492" s="24"/>
      <c r="U492" s="49"/>
      <c r="V492" s="54"/>
      <c r="W492" s="25"/>
      <c r="X492" s="25"/>
      <c r="Y492" s="25"/>
      <c r="Z492" s="25"/>
      <c r="AA492" s="25"/>
      <c r="AB492" s="25"/>
      <c r="AC492" s="25"/>
      <c r="AD492" s="55"/>
    </row>
    <row r="493" spans="1:30" ht="20" customHeight="1" x14ac:dyDescent="0.2">
      <c r="A493" s="20"/>
      <c r="B493" s="33"/>
      <c r="C493" s="63"/>
      <c r="D493" s="22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64"/>
      <c r="T493" s="24"/>
      <c r="U493" s="49"/>
      <c r="V493" s="54"/>
      <c r="W493" s="25"/>
      <c r="X493" s="25"/>
      <c r="Y493" s="25"/>
      <c r="Z493" s="25"/>
      <c r="AA493" s="25"/>
      <c r="AB493" s="25"/>
      <c r="AC493" s="25"/>
      <c r="AD493" s="55"/>
    </row>
    <row r="494" spans="1:30" ht="20" customHeight="1" x14ac:dyDescent="0.2">
      <c r="A494" s="20"/>
      <c r="B494" s="33"/>
      <c r="C494" s="63"/>
      <c r="D494" s="22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64"/>
      <c r="T494" s="24"/>
      <c r="U494" s="49"/>
      <c r="V494" s="54"/>
      <c r="W494" s="25"/>
      <c r="X494" s="25"/>
      <c r="Y494" s="25"/>
      <c r="Z494" s="25"/>
      <c r="AA494" s="25"/>
      <c r="AB494" s="25"/>
      <c r="AC494" s="25"/>
      <c r="AD494" s="55"/>
    </row>
    <row r="495" spans="1:30" ht="20" customHeight="1" x14ac:dyDescent="0.2">
      <c r="A495" s="20"/>
      <c r="B495" s="33"/>
      <c r="C495" s="63"/>
      <c r="D495" s="22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64"/>
      <c r="T495" s="24"/>
      <c r="U495" s="49"/>
      <c r="V495" s="54"/>
      <c r="W495" s="25"/>
      <c r="X495" s="25"/>
      <c r="Y495" s="25"/>
      <c r="Z495" s="25"/>
      <c r="AA495" s="25"/>
      <c r="AB495" s="25"/>
      <c r="AC495" s="25"/>
      <c r="AD495" s="55"/>
    </row>
    <row r="496" spans="1:30" ht="20" customHeight="1" x14ac:dyDescent="0.2">
      <c r="A496" s="20"/>
      <c r="B496" s="33"/>
      <c r="C496" s="63"/>
      <c r="D496" s="22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64"/>
      <c r="T496" s="24"/>
      <c r="U496" s="49"/>
      <c r="V496" s="54"/>
      <c r="W496" s="25"/>
      <c r="X496" s="25"/>
      <c r="Y496" s="25"/>
      <c r="Z496" s="25"/>
      <c r="AA496" s="25"/>
      <c r="AB496" s="25"/>
      <c r="AC496" s="25"/>
      <c r="AD496" s="55"/>
    </row>
    <row r="497" spans="1:30" ht="20" customHeight="1" x14ac:dyDescent="0.2">
      <c r="A497" s="20"/>
      <c r="B497" s="33"/>
      <c r="C497" s="63"/>
      <c r="D497" s="22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64"/>
      <c r="T497" s="24"/>
      <c r="U497" s="49"/>
      <c r="V497" s="54"/>
      <c r="W497" s="25"/>
      <c r="X497" s="25"/>
      <c r="Y497" s="25"/>
      <c r="Z497" s="25"/>
      <c r="AA497" s="25"/>
      <c r="AB497" s="25"/>
      <c r="AC497" s="25"/>
      <c r="AD497" s="55"/>
    </row>
    <row r="498" spans="1:30" ht="20" customHeight="1" x14ac:dyDescent="0.2">
      <c r="A498" s="20"/>
      <c r="B498" s="33"/>
      <c r="C498" s="63"/>
      <c r="D498" s="22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64"/>
      <c r="T498" s="24"/>
      <c r="U498" s="49"/>
      <c r="V498" s="54"/>
      <c r="W498" s="25"/>
      <c r="X498" s="25"/>
      <c r="Y498" s="25"/>
      <c r="Z498" s="25"/>
      <c r="AA498" s="25"/>
      <c r="AB498" s="25"/>
      <c r="AC498" s="25"/>
      <c r="AD498" s="55"/>
    </row>
    <row r="499" spans="1:30" ht="20" customHeight="1" x14ac:dyDescent="0.2">
      <c r="A499" s="20"/>
      <c r="B499" s="33"/>
      <c r="C499" s="63"/>
      <c r="D499" s="22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64"/>
      <c r="T499" s="24"/>
      <c r="U499" s="49"/>
      <c r="V499" s="54"/>
      <c r="W499" s="25"/>
      <c r="X499" s="25"/>
      <c r="Y499" s="25"/>
      <c r="Z499" s="25"/>
      <c r="AA499" s="25"/>
      <c r="AB499" s="25"/>
      <c r="AC499" s="25"/>
      <c r="AD499" s="55"/>
    </row>
    <row r="500" spans="1:30" ht="20" customHeight="1" x14ac:dyDescent="0.2">
      <c r="A500" s="20"/>
      <c r="B500" s="33"/>
      <c r="C500" s="63"/>
      <c r="D500" s="22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64"/>
      <c r="T500" s="24"/>
      <c r="U500" s="49"/>
      <c r="V500" s="54"/>
      <c r="W500" s="25"/>
      <c r="X500" s="25"/>
      <c r="Y500" s="25"/>
      <c r="Z500" s="25"/>
      <c r="AA500" s="25"/>
      <c r="AB500" s="25"/>
      <c r="AC500" s="25"/>
      <c r="AD500" s="55"/>
    </row>
    <row r="501" spans="1:30" ht="20" customHeight="1" x14ac:dyDescent="0.2">
      <c r="A501" s="20"/>
      <c r="B501" s="33"/>
      <c r="C501" s="63"/>
      <c r="D501" s="22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64"/>
      <c r="T501" s="24"/>
      <c r="U501" s="49"/>
      <c r="V501" s="54"/>
      <c r="W501" s="25"/>
      <c r="X501" s="25"/>
      <c r="Y501" s="25"/>
      <c r="Z501" s="25"/>
      <c r="AA501" s="25"/>
      <c r="AB501" s="25"/>
      <c r="AC501" s="25"/>
      <c r="AD501" s="55"/>
    </row>
    <row r="502" spans="1:30" ht="20" customHeight="1" x14ac:dyDescent="0.2">
      <c r="A502" s="20"/>
      <c r="B502" s="33"/>
      <c r="C502" s="63"/>
      <c r="D502" s="22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64"/>
      <c r="T502" s="24"/>
      <c r="U502" s="49"/>
      <c r="V502" s="54"/>
      <c r="W502" s="25"/>
      <c r="X502" s="25"/>
      <c r="Y502" s="25"/>
      <c r="Z502" s="25"/>
      <c r="AA502" s="25"/>
      <c r="AB502" s="25"/>
      <c r="AC502" s="25"/>
      <c r="AD502" s="55"/>
    </row>
    <row r="503" spans="1:30" ht="20" customHeight="1" x14ac:dyDescent="0.2">
      <c r="A503" s="20"/>
      <c r="B503" s="33"/>
      <c r="C503" s="63"/>
      <c r="D503" s="22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64"/>
      <c r="T503" s="24"/>
      <c r="U503" s="49"/>
      <c r="V503" s="54"/>
      <c r="W503" s="25"/>
      <c r="X503" s="25"/>
      <c r="Y503" s="25"/>
      <c r="Z503" s="25"/>
      <c r="AA503" s="25"/>
      <c r="AB503" s="25"/>
      <c r="AC503" s="25"/>
      <c r="AD503" s="55"/>
    </row>
    <row r="504" spans="1:30" ht="20" customHeight="1" x14ac:dyDescent="0.2">
      <c r="A504" s="20"/>
      <c r="B504" s="33"/>
      <c r="C504" s="63"/>
      <c r="D504" s="22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64"/>
      <c r="T504" s="24"/>
      <c r="U504" s="49"/>
      <c r="V504" s="54"/>
      <c r="W504" s="25"/>
      <c r="X504" s="25"/>
      <c r="Y504" s="25"/>
      <c r="Z504" s="25"/>
      <c r="AA504" s="25"/>
      <c r="AB504" s="25"/>
      <c r="AC504" s="25"/>
      <c r="AD504" s="55"/>
    </row>
    <row r="505" spans="1:30" ht="20" customHeight="1" x14ac:dyDescent="0.2">
      <c r="A505" s="20"/>
      <c r="B505" s="33"/>
      <c r="C505" s="63"/>
      <c r="D505" s="22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64"/>
      <c r="T505" s="24"/>
      <c r="U505" s="49"/>
      <c r="V505" s="54"/>
      <c r="W505" s="25"/>
      <c r="X505" s="25"/>
      <c r="Y505" s="25"/>
      <c r="Z505" s="25"/>
      <c r="AA505" s="25"/>
      <c r="AB505" s="25"/>
      <c r="AC505" s="25"/>
      <c r="AD505" s="55"/>
    </row>
    <row r="506" spans="1:30" ht="20" customHeight="1" x14ac:dyDescent="0.2">
      <c r="A506" s="20"/>
      <c r="B506" s="33"/>
      <c r="C506" s="63"/>
      <c r="D506" s="22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64"/>
      <c r="T506" s="24"/>
      <c r="U506" s="49"/>
      <c r="V506" s="54"/>
      <c r="W506" s="25"/>
      <c r="X506" s="25"/>
      <c r="Y506" s="25"/>
      <c r="Z506" s="25"/>
      <c r="AA506" s="25"/>
      <c r="AB506" s="25"/>
      <c r="AC506" s="25"/>
      <c r="AD506" s="55"/>
    </row>
    <row r="507" spans="1:30" ht="20" customHeight="1" x14ac:dyDescent="0.2">
      <c r="A507" s="20"/>
      <c r="B507" s="33"/>
      <c r="C507" s="63"/>
      <c r="D507" s="22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64"/>
      <c r="T507" s="24"/>
      <c r="U507" s="49"/>
      <c r="V507" s="54"/>
      <c r="W507" s="25"/>
      <c r="X507" s="25"/>
      <c r="Y507" s="25"/>
      <c r="Z507" s="25"/>
      <c r="AA507" s="25"/>
      <c r="AB507" s="25"/>
      <c r="AC507" s="25"/>
      <c r="AD507" s="55"/>
    </row>
    <row r="508" spans="1:30" ht="20" customHeight="1" x14ac:dyDescent="0.2">
      <c r="A508" s="20"/>
      <c r="B508" s="33"/>
      <c r="C508" s="63"/>
      <c r="D508" s="22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64"/>
      <c r="T508" s="24"/>
      <c r="U508" s="49"/>
      <c r="V508" s="54"/>
      <c r="W508" s="25"/>
      <c r="X508" s="25"/>
      <c r="Y508" s="25"/>
      <c r="Z508" s="25"/>
      <c r="AA508" s="25"/>
      <c r="AB508" s="25"/>
      <c r="AC508" s="25"/>
      <c r="AD508" s="55"/>
    </row>
    <row r="509" spans="1:30" ht="20" customHeight="1" x14ac:dyDescent="0.2">
      <c r="A509" s="20"/>
      <c r="B509" s="33"/>
      <c r="C509" s="63"/>
      <c r="D509" s="22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64"/>
      <c r="T509" s="24"/>
      <c r="U509" s="49"/>
      <c r="V509" s="54"/>
      <c r="W509" s="25"/>
      <c r="X509" s="25"/>
      <c r="Y509" s="25"/>
      <c r="Z509" s="25"/>
      <c r="AA509" s="25"/>
      <c r="AB509" s="25"/>
      <c r="AC509" s="25"/>
      <c r="AD509" s="55"/>
    </row>
    <row r="510" spans="1:30" ht="20" customHeight="1" x14ac:dyDescent="0.2">
      <c r="A510" s="20"/>
      <c r="B510" s="33"/>
      <c r="C510" s="63"/>
      <c r="D510" s="22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64"/>
      <c r="T510" s="24"/>
      <c r="U510" s="49"/>
      <c r="V510" s="54"/>
      <c r="W510" s="25"/>
      <c r="X510" s="25"/>
      <c r="Y510" s="25"/>
      <c r="Z510" s="25"/>
      <c r="AA510" s="25"/>
      <c r="AB510" s="25"/>
      <c r="AC510" s="25"/>
      <c r="AD510" s="55"/>
    </row>
    <row r="511" spans="1:30" ht="20" customHeight="1" x14ac:dyDescent="0.2">
      <c r="A511" s="20"/>
      <c r="B511" s="33"/>
      <c r="C511" s="63"/>
      <c r="D511" s="22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64"/>
      <c r="T511" s="24"/>
      <c r="U511" s="49"/>
      <c r="V511" s="54"/>
      <c r="W511" s="25"/>
      <c r="X511" s="25"/>
      <c r="Y511" s="25"/>
      <c r="Z511" s="25"/>
      <c r="AA511" s="25"/>
      <c r="AB511" s="25"/>
      <c r="AC511" s="25"/>
      <c r="AD511" s="55"/>
    </row>
    <row r="512" spans="1:30" ht="20" customHeight="1" x14ac:dyDescent="0.2">
      <c r="A512" s="20"/>
      <c r="B512" s="33"/>
      <c r="C512" s="63"/>
      <c r="D512" s="22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64"/>
      <c r="T512" s="24"/>
      <c r="U512" s="49"/>
      <c r="V512" s="54"/>
      <c r="W512" s="25"/>
      <c r="X512" s="25"/>
      <c r="Y512" s="25"/>
      <c r="Z512" s="25"/>
      <c r="AA512" s="25"/>
      <c r="AB512" s="25"/>
      <c r="AC512" s="25"/>
      <c r="AD512" s="55"/>
    </row>
    <row r="513" spans="1:30" ht="20" customHeight="1" x14ac:dyDescent="0.2">
      <c r="A513" s="20"/>
      <c r="B513" s="33"/>
      <c r="C513" s="63"/>
      <c r="D513" s="22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64"/>
      <c r="T513" s="24"/>
      <c r="U513" s="49"/>
      <c r="V513" s="54"/>
      <c r="W513" s="25"/>
      <c r="X513" s="25"/>
      <c r="Y513" s="25"/>
      <c r="Z513" s="25"/>
      <c r="AA513" s="25"/>
      <c r="AB513" s="25"/>
      <c r="AC513" s="25"/>
      <c r="AD513" s="55"/>
    </row>
    <row r="514" spans="1:30" ht="20" customHeight="1" x14ac:dyDescent="0.2">
      <c r="A514" s="20"/>
      <c r="B514" s="33"/>
      <c r="C514" s="63"/>
      <c r="D514" s="22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64"/>
      <c r="T514" s="24"/>
      <c r="U514" s="49"/>
      <c r="V514" s="54"/>
      <c r="W514" s="25"/>
      <c r="X514" s="25"/>
      <c r="Y514" s="25"/>
      <c r="Z514" s="25"/>
      <c r="AA514" s="25"/>
      <c r="AB514" s="25"/>
      <c r="AC514" s="25"/>
      <c r="AD514" s="55"/>
    </row>
    <row r="515" spans="1:30" ht="20" customHeight="1" x14ac:dyDescent="0.2">
      <c r="A515" s="20"/>
      <c r="B515" s="33"/>
      <c r="C515" s="63"/>
      <c r="D515" s="22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64"/>
      <c r="T515" s="24"/>
      <c r="U515" s="49"/>
      <c r="V515" s="54"/>
      <c r="W515" s="25"/>
      <c r="X515" s="25"/>
      <c r="Y515" s="25"/>
      <c r="Z515" s="25"/>
      <c r="AA515" s="25"/>
      <c r="AB515" s="25"/>
      <c r="AC515" s="25"/>
      <c r="AD515" s="55"/>
    </row>
    <row r="516" spans="1:30" ht="20" customHeight="1" x14ac:dyDescent="0.2">
      <c r="A516" s="20"/>
      <c r="B516" s="33"/>
      <c r="C516" s="63"/>
      <c r="D516" s="22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64"/>
      <c r="T516" s="24"/>
      <c r="U516" s="49"/>
      <c r="V516" s="54"/>
      <c r="W516" s="25"/>
      <c r="X516" s="25"/>
      <c r="Y516" s="25"/>
      <c r="Z516" s="25"/>
      <c r="AA516" s="25"/>
      <c r="AB516" s="25"/>
      <c r="AC516" s="25"/>
      <c r="AD516" s="55"/>
    </row>
    <row r="517" spans="1:30" ht="20" customHeight="1" x14ac:dyDescent="0.2">
      <c r="A517" s="20"/>
      <c r="B517" s="33"/>
      <c r="C517" s="63"/>
      <c r="D517" s="22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64"/>
      <c r="T517" s="24"/>
      <c r="U517" s="49"/>
      <c r="V517" s="54"/>
      <c r="W517" s="25"/>
      <c r="X517" s="25"/>
      <c r="Y517" s="25"/>
      <c r="Z517" s="25"/>
      <c r="AA517" s="25"/>
      <c r="AB517" s="25"/>
      <c r="AC517" s="25"/>
      <c r="AD517" s="55"/>
    </row>
    <row r="518" spans="1:30" ht="20" customHeight="1" x14ac:dyDescent="0.2">
      <c r="A518" s="20"/>
      <c r="B518" s="33"/>
      <c r="C518" s="63"/>
      <c r="D518" s="22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64"/>
      <c r="T518" s="24"/>
      <c r="U518" s="49"/>
      <c r="V518" s="54"/>
      <c r="W518" s="25"/>
      <c r="X518" s="25"/>
      <c r="Y518" s="25"/>
      <c r="Z518" s="25"/>
      <c r="AA518" s="25"/>
      <c r="AB518" s="25"/>
      <c r="AC518" s="25"/>
      <c r="AD518" s="55"/>
    </row>
    <row r="519" spans="1:30" ht="20" customHeight="1" x14ac:dyDescent="0.2">
      <c r="A519" s="20"/>
      <c r="B519" s="33"/>
      <c r="C519" s="63"/>
      <c r="D519" s="22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64"/>
      <c r="T519" s="24"/>
      <c r="U519" s="49"/>
      <c r="V519" s="54"/>
      <c r="W519" s="25"/>
      <c r="X519" s="25"/>
      <c r="Y519" s="25"/>
      <c r="Z519" s="25"/>
      <c r="AA519" s="25"/>
      <c r="AB519" s="25"/>
      <c r="AC519" s="25"/>
      <c r="AD519" s="55"/>
    </row>
    <row r="520" spans="1:30" ht="20" customHeight="1" x14ac:dyDescent="0.2">
      <c r="A520" s="20"/>
      <c r="B520" s="33"/>
      <c r="C520" s="63"/>
      <c r="D520" s="22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64"/>
      <c r="T520" s="24"/>
      <c r="U520" s="49"/>
      <c r="V520" s="54"/>
      <c r="W520" s="25"/>
      <c r="X520" s="25"/>
      <c r="Y520" s="25"/>
      <c r="Z520" s="25"/>
      <c r="AA520" s="25"/>
      <c r="AB520" s="25"/>
      <c r="AC520" s="25"/>
      <c r="AD520" s="55"/>
    </row>
    <row r="521" spans="1:30" ht="20" customHeight="1" x14ac:dyDescent="0.2">
      <c r="A521" s="20"/>
      <c r="B521" s="33"/>
      <c r="C521" s="63"/>
      <c r="D521" s="22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64"/>
      <c r="T521" s="24"/>
      <c r="U521" s="49"/>
      <c r="V521" s="54"/>
      <c r="W521" s="25"/>
      <c r="X521" s="25"/>
      <c r="Y521" s="25"/>
      <c r="Z521" s="25"/>
      <c r="AA521" s="25"/>
      <c r="AB521" s="25"/>
      <c r="AC521" s="25"/>
      <c r="AD521" s="55"/>
    </row>
    <row r="522" spans="1:30" ht="20" customHeight="1" x14ac:dyDescent="0.2">
      <c r="A522" s="20"/>
      <c r="B522" s="33"/>
      <c r="C522" s="63"/>
      <c r="D522" s="22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64"/>
      <c r="T522" s="24"/>
      <c r="U522" s="49"/>
      <c r="V522" s="54"/>
      <c r="W522" s="25"/>
      <c r="X522" s="25"/>
      <c r="Y522" s="25"/>
      <c r="Z522" s="25"/>
      <c r="AA522" s="25"/>
      <c r="AB522" s="25"/>
      <c r="AC522" s="25"/>
      <c r="AD522" s="55"/>
    </row>
    <row r="523" spans="1:30" ht="20" customHeight="1" x14ac:dyDescent="0.2">
      <c r="A523" s="20"/>
      <c r="B523" s="33"/>
      <c r="C523" s="63"/>
      <c r="D523" s="22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64"/>
      <c r="T523" s="24"/>
      <c r="U523" s="49"/>
      <c r="V523" s="54"/>
      <c r="W523" s="25"/>
      <c r="X523" s="25"/>
      <c r="Y523" s="25"/>
      <c r="Z523" s="25"/>
      <c r="AA523" s="25"/>
      <c r="AB523" s="25"/>
      <c r="AC523" s="25"/>
      <c r="AD523" s="55"/>
    </row>
    <row r="524" spans="1:30" ht="20" customHeight="1" x14ac:dyDescent="0.2">
      <c r="A524" s="20"/>
      <c r="B524" s="33"/>
      <c r="C524" s="63"/>
      <c r="D524" s="22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64"/>
      <c r="T524" s="24"/>
      <c r="U524" s="49"/>
      <c r="V524" s="54"/>
      <c r="W524" s="25"/>
      <c r="X524" s="25"/>
      <c r="Y524" s="25"/>
      <c r="Z524" s="25"/>
      <c r="AA524" s="25"/>
      <c r="AB524" s="25"/>
      <c r="AC524" s="25"/>
      <c r="AD524" s="55"/>
    </row>
    <row r="525" spans="1:30" ht="20" customHeight="1" x14ac:dyDescent="0.2">
      <c r="A525" s="20"/>
      <c r="B525" s="33"/>
      <c r="C525" s="63"/>
      <c r="D525" s="22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64"/>
      <c r="T525" s="24"/>
      <c r="U525" s="49"/>
      <c r="V525" s="54"/>
      <c r="W525" s="25"/>
      <c r="X525" s="25"/>
      <c r="Y525" s="25"/>
      <c r="Z525" s="25"/>
      <c r="AA525" s="25"/>
      <c r="AB525" s="25"/>
      <c r="AC525" s="25"/>
      <c r="AD525" s="55"/>
    </row>
    <row r="526" spans="1:30" ht="20" customHeight="1" x14ac:dyDescent="0.2">
      <c r="A526" s="20"/>
      <c r="B526" s="33"/>
      <c r="C526" s="63"/>
      <c r="D526" s="22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64"/>
      <c r="T526" s="24"/>
      <c r="U526" s="49"/>
      <c r="V526" s="54"/>
      <c r="W526" s="25"/>
      <c r="X526" s="25"/>
      <c r="Y526" s="25"/>
      <c r="Z526" s="25"/>
      <c r="AA526" s="25"/>
      <c r="AB526" s="25"/>
      <c r="AC526" s="25"/>
      <c r="AD526" s="55"/>
    </row>
    <row r="527" spans="1:30" ht="20" customHeight="1" x14ac:dyDescent="0.2">
      <c r="A527" s="20"/>
      <c r="B527" s="33"/>
      <c r="C527" s="63"/>
      <c r="D527" s="22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64"/>
      <c r="T527" s="24"/>
      <c r="U527" s="49"/>
      <c r="V527" s="54"/>
      <c r="W527" s="25"/>
      <c r="X527" s="25"/>
      <c r="Y527" s="25"/>
      <c r="Z527" s="25"/>
      <c r="AA527" s="25"/>
      <c r="AB527" s="25"/>
      <c r="AC527" s="25"/>
      <c r="AD527" s="55"/>
    </row>
    <row r="528" spans="1:30" ht="20" customHeight="1" x14ac:dyDescent="0.2">
      <c r="A528" s="20"/>
      <c r="B528" s="33"/>
      <c r="C528" s="63"/>
      <c r="D528" s="22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64"/>
      <c r="T528" s="24"/>
      <c r="U528" s="49"/>
      <c r="V528" s="54"/>
      <c r="W528" s="25"/>
      <c r="X528" s="25"/>
      <c r="Y528" s="25"/>
      <c r="Z528" s="25"/>
      <c r="AA528" s="25"/>
      <c r="AB528" s="25"/>
      <c r="AC528" s="25"/>
      <c r="AD528" s="55"/>
    </row>
    <row r="529" spans="1:30" ht="20" customHeight="1" x14ac:dyDescent="0.2">
      <c r="A529" s="20"/>
      <c r="B529" s="33"/>
      <c r="C529" s="63"/>
      <c r="D529" s="22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64"/>
      <c r="T529" s="24"/>
      <c r="U529" s="49"/>
      <c r="V529" s="54"/>
      <c r="W529" s="25"/>
      <c r="X529" s="25"/>
      <c r="Y529" s="25"/>
      <c r="Z529" s="25"/>
      <c r="AA529" s="25"/>
      <c r="AB529" s="25"/>
      <c r="AC529" s="25"/>
      <c r="AD529" s="55"/>
    </row>
    <row r="530" spans="1:30" ht="20" customHeight="1" x14ac:dyDescent="0.2">
      <c r="A530" s="20"/>
      <c r="B530" s="33"/>
      <c r="C530" s="63"/>
      <c r="D530" s="22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64"/>
      <c r="T530" s="24"/>
      <c r="U530" s="49"/>
      <c r="V530" s="54"/>
      <c r="W530" s="25"/>
      <c r="X530" s="25"/>
      <c r="Y530" s="25"/>
      <c r="Z530" s="25"/>
      <c r="AA530" s="25"/>
      <c r="AB530" s="25"/>
      <c r="AC530" s="25"/>
      <c r="AD530" s="55"/>
    </row>
    <row r="531" spans="1:30" ht="20" customHeight="1" x14ac:dyDescent="0.2">
      <c r="A531" s="20"/>
      <c r="B531" s="33"/>
      <c r="C531" s="63"/>
      <c r="D531" s="22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64"/>
      <c r="T531" s="24"/>
      <c r="U531" s="49"/>
      <c r="V531" s="54"/>
      <c r="W531" s="25"/>
      <c r="X531" s="25"/>
      <c r="Y531" s="25"/>
      <c r="Z531" s="25"/>
      <c r="AA531" s="25"/>
      <c r="AB531" s="25"/>
      <c r="AC531" s="25"/>
      <c r="AD531" s="55"/>
    </row>
    <row r="532" spans="1:30" ht="20" customHeight="1" x14ac:dyDescent="0.2">
      <c r="A532" s="20"/>
      <c r="B532" s="33"/>
      <c r="C532" s="63"/>
      <c r="D532" s="22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64"/>
      <c r="T532" s="24"/>
      <c r="U532" s="49"/>
      <c r="V532" s="54"/>
      <c r="W532" s="25"/>
      <c r="X532" s="25"/>
      <c r="Y532" s="25"/>
      <c r="Z532" s="25"/>
      <c r="AA532" s="25"/>
      <c r="AB532" s="25"/>
      <c r="AC532" s="25"/>
      <c r="AD532" s="55"/>
    </row>
    <row r="533" spans="1:30" ht="20" customHeight="1" x14ac:dyDescent="0.2">
      <c r="A533" s="20"/>
      <c r="B533" s="33"/>
      <c r="C533" s="63"/>
      <c r="D533" s="22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64"/>
      <c r="T533" s="24"/>
      <c r="U533" s="49"/>
      <c r="V533" s="54"/>
      <c r="W533" s="25"/>
      <c r="X533" s="25"/>
      <c r="Y533" s="25"/>
      <c r="Z533" s="25"/>
      <c r="AA533" s="25"/>
      <c r="AB533" s="25"/>
      <c r="AC533" s="25"/>
      <c r="AD533" s="55"/>
    </row>
    <row r="534" spans="1:30" ht="20" customHeight="1" x14ac:dyDescent="0.2">
      <c r="A534" s="20"/>
      <c r="B534" s="33"/>
      <c r="C534" s="63"/>
      <c r="D534" s="22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64"/>
      <c r="T534" s="24"/>
      <c r="U534" s="49"/>
      <c r="V534" s="54"/>
      <c r="W534" s="25"/>
      <c r="X534" s="25"/>
      <c r="Y534" s="25"/>
      <c r="Z534" s="25"/>
      <c r="AA534" s="25"/>
      <c r="AB534" s="25"/>
      <c r="AC534" s="25"/>
      <c r="AD534" s="55"/>
    </row>
    <row r="535" spans="1:30" ht="20" customHeight="1" x14ac:dyDescent="0.2">
      <c r="A535" s="20"/>
      <c r="B535" s="33"/>
      <c r="C535" s="63"/>
      <c r="D535" s="22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64"/>
      <c r="T535" s="24"/>
      <c r="U535" s="49"/>
      <c r="V535" s="54"/>
      <c r="W535" s="25"/>
      <c r="X535" s="25"/>
      <c r="Y535" s="25"/>
      <c r="Z535" s="25"/>
      <c r="AA535" s="25"/>
      <c r="AB535" s="25"/>
      <c r="AC535" s="25"/>
      <c r="AD535" s="55"/>
    </row>
    <row r="536" spans="1:30" ht="20" customHeight="1" x14ac:dyDescent="0.2">
      <c r="A536" s="20"/>
      <c r="B536" s="33"/>
      <c r="C536" s="63"/>
      <c r="D536" s="22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64"/>
      <c r="T536" s="24"/>
      <c r="U536" s="49"/>
      <c r="V536" s="54"/>
      <c r="W536" s="25"/>
      <c r="X536" s="25"/>
      <c r="Y536" s="25"/>
      <c r="Z536" s="25"/>
      <c r="AA536" s="25"/>
      <c r="AB536" s="25"/>
      <c r="AC536" s="25"/>
      <c r="AD536" s="55"/>
    </row>
    <row r="537" spans="1:30" ht="20" customHeight="1" x14ac:dyDescent="0.2">
      <c r="A537" s="20"/>
      <c r="B537" s="33"/>
      <c r="C537" s="63"/>
      <c r="D537" s="22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64"/>
      <c r="T537" s="24"/>
      <c r="U537" s="49"/>
      <c r="V537" s="54"/>
      <c r="W537" s="25"/>
      <c r="X537" s="25"/>
      <c r="Y537" s="25"/>
      <c r="Z537" s="25"/>
      <c r="AA537" s="25"/>
      <c r="AB537" s="25"/>
      <c r="AC537" s="25"/>
      <c r="AD537" s="55"/>
    </row>
    <row r="538" spans="1:30" ht="20" customHeight="1" x14ac:dyDescent="0.2">
      <c r="A538" s="20"/>
      <c r="B538" s="33"/>
      <c r="C538" s="63"/>
      <c r="D538" s="22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64"/>
      <c r="T538" s="24"/>
      <c r="U538" s="49"/>
      <c r="V538" s="54"/>
      <c r="W538" s="25"/>
      <c r="X538" s="25"/>
      <c r="Y538" s="25"/>
      <c r="Z538" s="25"/>
      <c r="AA538" s="25"/>
      <c r="AB538" s="25"/>
      <c r="AC538" s="25"/>
      <c r="AD538" s="55"/>
    </row>
    <row r="539" spans="1:30" ht="20" customHeight="1" x14ac:dyDescent="0.2">
      <c r="A539" s="20"/>
      <c r="B539" s="33"/>
      <c r="C539" s="63"/>
      <c r="D539" s="22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64"/>
      <c r="T539" s="24"/>
      <c r="U539" s="49"/>
      <c r="V539" s="54"/>
      <c r="W539" s="25"/>
      <c r="X539" s="25"/>
      <c r="Y539" s="25"/>
      <c r="Z539" s="25"/>
      <c r="AA539" s="25"/>
      <c r="AB539" s="25"/>
      <c r="AC539" s="25"/>
      <c r="AD539" s="55"/>
    </row>
    <row r="540" spans="1:30" ht="20" customHeight="1" x14ac:dyDescent="0.2">
      <c r="A540" s="20"/>
      <c r="B540" s="33"/>
      <c r="C540" s="63"/>
      <c r="D540" s="22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64"/>
      <c r="T540" s="24"/>
      <c r="U540" s="49"/>
      <c r="V540" s="54"/>
      <c r="W540" s="25"/>
      <c r="X540" s="25"/>
      <c r="Y540" s="25"/>
      <c r="Z540" s="25"/>
      <c r="AA540" s="25"/>
      <c r="AB540" s="25"/>
      <c r="AC540" s="25"/>
      <c r="AD540" s="55"/>
    </row>
    <row r="541" spans="1:30" ht="20" customHeight="1" x14ac:dyDescent="0.2">
      <c r="A541" s="20"/>
      <c r="B541" s="33"/>
      <c r="C541" s="63"/>
      <c r="D541" s="22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64"/>
      <c r="T541" s="24"/>
      <c r="U541" s="49"/>
      <c r="V541" s="54"/>
      <c r="W541" s="25"/>
      <c r="X541" s="25"/>
      <c r="Y541" s="25"/>
      <c r="Z541" s="25"/>
      <c r="AA541" s="25"/>
      <c r="AB541" s="25"/>
      <c r="AC541" s="25"/>
      <c r="AD541" s="55"/>
    </row>
    <row r="542" spans="1:30" ht="20" customHeight="1" x14ac:dyDescent="0.2">
      <c r="A542" s="20"/>
      <c r="B542" s="33"/>
      <c r="C542" s="63"/>
      <c r="D542" s="22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64"/>
      <c r="T542" s="24"/>
      <c r="U542" s="49"/>
      <c r="V542" s="54"/>
      <c r="W542" s="25"/>
      <c r="X542" s="25"/>
      <c r="Y542" s="25"/>
      <c r="Z542" s="25"/>
      <c r="AA542" s="25"/>
      <c r="AB542" s="25"/>
      <c r="AC542" s="25"/>
      <c r="AD542" s="55"/>
    </row>
    <row r="543" spans="1:30" ht="20" customHeight="1" x14ac:dyDescent="0.2">
      <c r="A543" s="20"/>
      <c r="B543" s="33"/>
      <c r="C543" s="63"/>
      <c r="D543" s="22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64"/>
      <c r="T543" s="24"/>
      <c r="U543" s="49"/>
      <c r="V543" s="54"/>
      <c r="W543" s="25"/>
      <c r="X543" s="25"/>
      <c r="Y543" s="25"/>
      <c r="Z543" s="25"/>
      <c r="AA543" s="25"/>
      <c r="AB543" s="25"/>
      <c r="AC543" s="25"/>
      <c r="AD543" s="55"/>
    </row>
    <row r="544" spans="1:30" ht="20" customHeight="1" x14ac:dyDescent="0.2">
      <c r="A544" s="20"/>
      <c r="B544" s="33"/>
      <c r="C544" s="63"/>
      <c r="D544" s="22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64"/>
      <c r="T544" s="24"/>
      <c r="U544" s="49"/>
      <c r="V544" s="54"/>
      <c r="W544" s="25"/>
      <c r="X544" s="25"/>
      <c r="Y544" s="25"/>
      <c r="Z544" s="25"/>
      <c r="AA544" s="25"/>
      <c r="AB544" s="25"/>
      <c r="AC544" s="25"/>
      <c r="AD544" s="55"/>
    </row>
    <row r="545" spans="1:30" ht="20" customHeight="1" x14ac:dyDescent="0.2">
      <c r="A545" s="20"/>
      <c r="B545" s="33"/>
      <c r="C545" s="63"/>
      <c r="D545" s="22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64"/>
      <c r="T545" s="24"/>
      <c r="U545" s="49"/>
      <c r="V545" s="54"/>
      <c r="W545" s="25"/>
      <c r="X545" s="25"/>
      <c r="Y545" s="25"/>
      <c r="Z545" s="25"/>
      <c r="AA545" s="25"/>
      <c r="AB545" s="25"/>
      <c r="AC545" s="25"/>
      <c r="AD545" s="55"/>
    </row>
    <row r="546" spans="1:30" ht="20" customHeight="1" x14ac:dyDescent="0.2">
      <c r="A546" s="20"/>
      <c r="B546" s="33"/>
      <c r="C546" s="63"/>
      <c r="D546" s="22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64"/>
      <c r="T546" s="24"/>
      <c r="U546" s="49"/>
      <c r="V546" s="54"/>
      <c r="W546" s="25"/>
      <c r="X546" s="25"/>
      <c r="Y546" s="25"/>
      <c r="Z546" s="25"/>
      <c r="AA546" s="25"/>
      <c r="AB546" s="25"/>
      <c r="AC546" s="25"/>
      <c r="AD546" s="55"/>
    </row>
    <row r="547" spans="1:30" ht="20" customHeight="1" x14ac:dyDescent="0.2">
      <c r="A547" s="20"/>
      <c r="B547" s="33"/>
      <c r="C547" s="63"/>
      <c r="D547" s="22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64"/>
      <c r="T547" s="24"/>
      <c r="U547" s="49"/>
      <c r="V547" s="54"/>
      <c r="W547" s="25"/>
      <c r="X547" s="25"/>
      <c r="Y547" s="25"/>
      <c r="Z547" s="25"/>
      <c r="AA547" s="25"/>
      <c r="AB547" s="25"/>
      <c r="AC547" s="25"/>
      <c r="AD547" s="55"/>
    </row>
    <row r="548" spans="1:30" ht="20" customHeight="1" x14ac:dyDescent="0.2">
      <c r="A548" s="20"/>
      <c r="B548" s="33"/>
      <c r="C548" s="63"/>
      <c r="D548" s="22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64"/>
      <c r="T548" s="24"/>
      <c r="U548" s="49"/>
      <c r="V548" s="54"/>
      <c r="W548" s="25"/>
      <c r="X548" s="25"/>
      <c r="Y548" s="25"/>
      <c r="Z548" s="25"/>
      <c r="AA548" s="25"/>
      <c r="AB548" s="25"/>
      <c r="AC548" s="25"/>
      <c r="AD548" s="55"/>
    </row>
    <row r="549" spans="1:30" ht="20" customHeight="1" x14ac:dyDescent="0.2">
      <c r="A549" s="20"/>
      <c r="B549" s="33"/>
      <c r="C549" s="63"/>
      <c r="D549" s="22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64"/>
      <c r="T549" s="24"/>
      <c r="U549" s="49"/>
      <c r="V549" s="54"/>
      <c r="W549" s="25"/>
      <c r="X549" s="25"/>
      <c r="Y549" s="25"/>
      <c r="Z549" s="25"/>
      <c r="AA549" s="25"/>
      <c r="AB549" s="25"/>
      <c r="AC549" s="25"/>
      <c r="AD549" s="55"/>
    </row>
    <row r="550" spans="1:30" ht="20" customHeight="1" x14ac:dyDescent="0.2">
      <c r="A550" s="20"/>
      <c r="B550" s="33"/>
      <c r="C550" s="63"/>
      <c r="D550" s="22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64"/>
      <c r="T550" s="24"/>
      <c r="U550" s="49"/>
      <c r="V550" s="54"/>
      <c r="W550" s="25"/>
      <c r="X550" s="25"/>
      <c r="Y550" s="25"/>
      <c r="Z550" s="25"/>
      <c r="AA550" s="25"/>
      <c r="AB550" s="25"/>
      <c r="AC550" s="25"/>
      <c r="AD550" s="55"/>
    </row>
    <row r="551" spans="1:30" ht="20" customHeight="1" x14ac:dyDescent="0.2">
      <c r="A551" s="20"/>
      <c r="B551" s="33"/>
      <c r="C551" s="63"/>
      <c r="D551" s="22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64"/>
      <c r="T551" s="24"/>
      <c r="U551" s="49"/>
      <c r="V551" s="54"/>
      <c r="W551" s="25"/>
      <c r="X551" s="25"/>
      <c r="Y551" s="25"/>
      <c r="Z551" s="25"/>
      <c r="AA551" s="25"/>
      <c r="AB551" s="25"/>
      <c r="AC551" s="25"/>
      <c r="AD551" s="55"/>
    </row>
    <row r="552" spans="1:30" ht="20" customHeight="1" x14ac:dyDescent="0.2">
      <c r="A552" s="20"/>
      <c r="B552" s="33"/>
      <c r="C552" s="63"/>
      <c r="D552" s="22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64"/>
      <c r="T552" s="24"/>
      <c r="U552" s="49"/>
      <c r="V552" s="54"/>
      <c r="W552" s="25"/>
      <c r="X552" s="25"/>
      <c r="Y552" s="25"/>
      <c r="Z552" s="25"/>
      <c r="AA552" s="25"/>
      <c r="AB552" s="25"/>
      <c r="AC552" s="25"/>
      <c r="AD552" s="55"/>
    </row>
    <row r="553" spans="1:30" ht="20" customHeight="1" x14ac:dyDescent="0.2">
      <c r="A553" s="20"/>
      <c r="B553" s="33"/>
      <c r="C553" s="63"/>
      <c r="D553" s="22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64"/>
      <c r="T553" s="24"/>
      <c r="U553" s="49"/>
      <c r="V553" s="54"/>
      <c r="W553" s="25"/>
      <c r="X553" s="25"/>
      <c r="Y553" s="25"/>
      <c r="Z553" s="25"/>
      <c r="AA553" s="25"/>
      <c r="AB553" s="25"/>
      <c r="AC553" s="25"/>
      <c r="AD553" s="55"/>
    </row>
    <row r="554" spans="1:30" ht="20" customHeight="1" x14ac:dyDescent="0.2">
      <c r="A554" s="20"/>
      <c r="B554" s="33"/>
      <c r="C554" s="63"/>
      <c r="D554" s="22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64"/>
      <c r="T554" s="24"/>
      <c r="U554" s="49"/>
      <c r="V554" s="54"/>
      <c r="W554" s="25"/>
      <c r="X554" s="25"/>
      <c r="Y554" s="25"/>
      <c r="Z554" s="25"/>
      <c r="AA554" s="25"/>
      <c r="AB554" s="25"/>
      <c r="AC554" s="25"/>
      <c r="AD554" s="55"/>
    </row>
    <row r="555" spans="1:30" ht="20" customHeight="1" x14ac:dyDescent="0.2">
      <c r="A555" s="20"/>
      <c r="B555" s="33"/>
      <c r="C555" s="63"/>
      <c r="D555" s="22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64"/>
      <c r="T555" s="24"/>
      <c r="U555" s="49"/>
      <c r="V555" s="54"/>
      <c r="W555" s="25"/>
      <c r="X555" s="25"/>
      <c r="Y555" s="25"/>
      <c r="Z555" s="25"/>
      <c r="AA555" s="25"/>
      <c r="AB555" s="25"/>
      <c r="AC555" s="25"/>
      <c r="AD555" s="55"/>
    </row>
    <row r="556" spans="1:30" ht="20" customHeight="1" x14ac:dyDescent="0.2">
      <c r="A556" s="20"/>
      <c r="B556" s="33"/>
      <c r="C556" s="63"/>
      <c r="D556" s="22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64"/>
      <c r="T556" s="24"/>
      <c r="U556" s="49"/>
      <c r="V556" s="54"/>
      <c r="W556" s="25"/>
      <c r="X556" s="25"/>
      <c r="Y556" s="25"/>
      <c r="Z556" s="25"/>
      <c r="AA556" s="25"/>
      <c r="AB556" s="25"/>
      <c r="AC556" s="25"/>
      <c r="AD556" s="55"/>
    </row>
    <row r="557" spans="1:30" ht="20" customHeight="1" x14ac:dyDescent="0.2">
      <c r="A557" s="20"/>
      <c r="B557" s="33"/>
      <c r="C557" s="63"/>
      <c r="D557" s="22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64"/>
      <c r="T557" s="24"/>
      <c r="U557" s="49"/>
      <c r="V557" s="54"/>
      <c r="W557" s="25"/>
      <c r="X557" s="25"/>
      <c r="Y557" s="25"/>
      <c r="Z557" s="25"/>
      <c r="AA557" s="25"/>
      <c r="AB557" s="25"/>
      <c r="AC557" s="25"/>
      <c r="AD557" s="55"/>
    </row>
    <row r="558" spans="1:30" ht="20" customHeight="1" x14ac:dyDescent="0.2">
      <c r="A558" s="20"/>
      <c r="B558" s="33"/>
      <c r="C558" s="63"/>
      <c r="D558" s="22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64"/>
      <c r="T558" s="24"/>
      <c r="U558" s="49"/>
      <c r="V558" s="54"/>
      <c r="W558" s="25"/>
      <c r="X558" s="25"/>
      <c r="Y558" s="25"/>
      <c r="Z558" s="25"/>
      <c r="AA558" s="25"/>
      <c r="AB558" s="25"/>
      <c r="AC558" s="25"/>
      <c r="AD558" s="55"/>
    </row>
    <row r="559" spans="1:30" ht="20" customHeight="1" x14ac:dyDescent="0.2">
      <c r="A559" s="20"/>
      <c r="B559" s="33"/>
      <c r="C559" s="63"/>
      <c r="D559" s="22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64"/>
      <c r="T559" s="24"/>
      <c r="U559" s="49"/>
      <c r="V559" s="54"/>
      <c r="W559" s="25"/>
      <c r="X559" s="25"/>
      <c r="Y559" s="25"/>
      <c r="Z559" s="25"/>
      <c r="AA559" s="25"/>
      <c r="AB559" s="25"/>
      <c r="AC559" s="25"/>
      <c r="AD559" s="55"/>
    </row>
    <row r="560" spans="1:30" ht="20" customHeight="1" x14ac:dyDescent="0.2">
      <c r="A560" s="20"/>
      <c r="B560" s="33"/>
      <c r="C560" s="63"/>
      <c r="D560" s="22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64"/>
      <c r="T560" s="24"/>
      <c r="U560" s="49"/>
      <c r="V560" s="54"/>
      <c r="W560" s="25"/>
      <c r="X560" s="25"/>
      <c r="Y560" s="25"/>
      <c r="Z560" s="25"/>
      <c r="AA560" s="25"/>
      <c r="AB560" s="25"/>
      <c r="AC560" s="25"/>
      <c r="AD560" s="55"/>
    </row>
    <row r="561" spans="1:30" ht="20" customHeight="1" x14ac:dyDescent="0.2">
      <c r="A561" s="20"/>
      <c r="B561" s="33"/>
      <c r="C561" s="63"/>
      <c r="D561" s="22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64"/>
      <c r="T561" s="24"/>
      <c r="U561" s="49"/>
      <c r="V561" s="54"/>
      <c r="W561" s="25"/>
      <c r="X561" s="25"/>
      <c r="Y561" s="25"/>
      <c r="Z561" s="25"/>
      <c r="AA561" s="25"/>
      <c r="AB561" s="25"/>
      <c r="AC561" s="25"/>
      <c r="AD561" s="55"/>
    </row>
    <row r="562" spans="1:30" ht="20" customHeight="1" x14ac:dyDescent="0.2">
      <c r="A562" s="20"/>
      <c r="B562" s="33"/>
      <c r="C562" s="63"/>
      <c r="D562" s="22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64"/>
      <c r="T562" s="24"/>
      <c r="U562" s="49"/>
      <c r="V562" s="54"/>
      <c r="W562" s="25"/>
      <c r="X562" s="25"/>
      <c r="Y562" s="25"/>
      <c r="Z562" s="25"/>
      <c r="AA562" s="25"/>
      <c r="AB562" s="25"/>
      <c r="AC562" s="25"/>
      <c r="AD562" s="55"/>
    </row>
    <row r="563" spans="1:30" ht="20" customHeight="1" x14ac:dyDescent="0.2">
      <c r="A563" s="20"/>
      <c r="B563" s="33"/>
      <c r="C563" s="63"/>
      <c r="D563" s="22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64"/>
      <c r="T563" s="24"/>
      <c r="U563" s="49"/>
      <c r="V563" s="54"/>
      <c r="W563" s="25"/>
      <c r="X563" s="25"/>
      <c r="Y563" s="25"/>
      <c r="Z563" s="25"/>
      <c r="AA563" s="25"/>
      <c r="AB563" s="25"/>
      <c r="AC563" s="25"/>
      <c r="AD563" s="55"/>
    </row>
    <row r="564" spans="1:30" ht="20" customHeight="1" x14ac:dyDescent="0.2">
      <c r="A564" s="20"/>
      <c r="B564" s="33"/>
      <c r="C564" s="63"/>
      <c r="D564" s="22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64"/>
      <c r="T564" s="24"/>
      <c r="U564" s="49"/>
      <c r="V564" s="54"/>
      <c r="W564" s="25"/>
      <c r="X564" s="25"/>
      <c r="Y564" s="25"/>
      <c r="Z564" s="25"/>
      <c r="AA564" s="25"/>
      <c r="AB564" s="25"/>
      <c r="AC564" s="25"/>
      <c r="AD564" s="55"/>
    </row>
    <row r="565" spans="1:30" ht="20" customHeight="1" x14ac:dyDescent="0.2">
      <c r="A565" s="20"/>
      <c r="B565" s="33"/>
      <c r="C565" s="63"/>
      <c r="D565" s="22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64"/>
      <c r="T565" s="24"/>
      <c r="U565" s="49"/>
      <c r="V565" s="54"/>
      <c r="W565" s="25"/>
      <c r="X565" s="25"/>
      <c r="Y565" s="25"/>
      <c r="Z565" s="25"/>
      <c r="AA565" s="25"/>
      <c r="AB565" s="25"/>
      <c r="AC565" s="25"/>
      <c r="AD565" s="55"/>
    </row>
    <row r="566" spans="1:30" ht="20" customHeight="1" x14ac:dyDescent="0.2">
      <c r="A566" s="20"/>
      <c r="B566" s="33"/>
      <c r="C566" s="63"/>
      <c r="D566" s="22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64"/>
      <c r="T566" s="24"/>
      <c r="U566" s="49"/>
      <c r="V566" s="54"/>
      <c r="W566" s="25"/>
      <c r="X566" s="25"/>
      <c r="Y566" s="25"/>
      <c r="Z566" s="25"/>
      <c r="AA566" s="25"/>
      <c r="AB566" s="25"/>
      <c r="AC566" s="25"/>
      <c r="AD566" s="55"/>
    </row>
    <row r="567" spans="1:30" ht="20" customHeight="1" x14ac:dyDescent="0.2">
      <c r="A567" s="20"/>
      <c r="B567" s="33"/>
      <c r="C567" s="63"/>
      <c r="D567" s="22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64"/>
      <c r="T567" s="24"/>
      <c r="U567" s="49"/>
      <c r="V567" s="54"/>
      <c r="W567" s="25"/>
      <c r="X567" s="25"/>
      <c r="Y567" s="25"/>
      <c r="Z567" s="25"/>
      <c r="AA567" s="25"/>
      <c r="AB567" s="25"/>
      <c r="AC567" s="25"/>
      <c r="AD567" s="55"/>
    </row>
    <row r="568" spans="1:30" ht="20" customHeight="1" x14ac:dyDescent="0.2">
      <c r="A568" s="20"/>
      <c r="B568" s="33"/>
      <c r="C568" s="63"/>
      <c r="D568" s="22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64"/>
      <c r="T568" s="24"/>
      <c r="U568" s="49"/>
      <c r="V568" s="54"/>
      <c r="W568" s="25"/>
      <c r="X568" s="25"/>
      <c r="Y568" s="25"/>
      <c r="Z568" s="25"/>
      <c r="AA568" s="25"/>
      <c r="AB568" s="25"/>
      <c r="AC568" s="25"/>
      <c r="AD568" s="55"/>
    </row>
    <row r="569" spans="1:30" ht="20" customHeight="1" x14ac:dyDescent="0.2">
      <c r="A569" s="20"/>
      <c r="B569" s="33"/>
      <c r="C569" s="63"/>
      <c r="D569" s="22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64"/>
      <c r="T569" s="24"/>
      <c r="U569" s="49"/>
      <c r="V569" s="54"/>
      <c r="W569" s="25"/>
      <c r="X569" s="25"/>
      <c r="Y569" s="25"/>
      <c r="Z569" s="25"/>
      <c r="AA569" s="25"/>
      <c r="AB569" s="25"/>
      <c r="AC569" s="25"/>
      <c r="AD569" s="55"/>
    </row>
    <row r="570" spans="1:30" ht="20" customHeight="1" x14ac:dyDescent="0.2">
      <c r="A570" s="20"/>
      <c r="B570" s="33"/>
      <c r="C570" s="63"/>
      <c r="D570" s="22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64"/>
      <c r="T570" s="24"/>
      <c r="U570" s="49"/>
      <c r="V570" s="54"/>
      <c r="W570" s="25"/>
      <c r="X570" s="25"/>
      <c r="Y570" s="25"/>
      <c r="Z570" s="25"/>
      <c r="AA570" s="25"/>
      <c r="AB570" s="25"/>
      <c r="AC570" s="25"/>
      <c r="AD570" s="55"/>
    </row>
    <row r="571" spans="1:30" ht="20" customHeight="1" x14ac:dyDescent="0.2">
      <c r="A571" s="20"/>
      <c r="B571" s="33"/>
      <c r="C571" s="63"/>
      <c r="D571" s="22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64"/>
      <c r="T571" s="24"/>
      <c r="U571" s="49"/>
      <c r="V571" s="54"/>
      <c r="W571" s="25"/>
      <c r="X571" s="25"/>
      <c r="Y571" s="25"/>
      <c r="Z571" s="25"/>
      <c r="AA571" s="25"/>
      <c r="AB571" s="25"/>
      <c r="AC571" s="25"/>
      <c r="AD571" s="55"/>
    </row>
    <row r="572" spans="1:30" ht="20" customHeight="1" x14ac:dyDescent="0.2">
      <c r="A572" s="20"/>
      <c r="B572" s="33"/>
      <c r="C572" s="63"/>
      <c r="D572" s="22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64"/>
      <c r="T572" s="24"/>
      <c r="U572" s="49"/>
      <c r="V572" s="54"/>
      <c r="W572" s="25"/>
      <c r="X572" s="25"/>
      <c r="Y572" s="25"/>
      <c r="Z572" s="25"/>
      <c r="AA572" s="25"/>
      <c r="AB572" s="25"/>
      <c r="AC572" s="25"/>
      <c r="AD572" s="55"/>
    </row>
    <row r="573" spans="1:30" ht="20" customHeight="1" x14ac:dyDescent="0.2">
      <c r="A573" s="20"/>
      <c r="B573" s="33"/>
      <c r="C573" s="63"/>
      <c r="D573" s="22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64"/>
      <c r="T573" s="24"/>
      <c r="U573" s="49"/>
      <c r="V573" s="54"/>
      <c r="W573" s="25"/>
      <c r="X573" s="25"/>
      <c r="Y573" s="25"/>
      <c r="Z573" s="25"/>
      <c r="AA573" s="25"/>
      <c r="AB573" s="25"/>
      <c r="AC573" s="25"/>
      <c r="AD573" s="55"/>
    </row>
    <row r="574" spans="1:30" ht="20" customHeight="1" x14ac:dyDescent="0.2">
      <c r="A574" s="20"/>
      <c r="B574" s="33"/>
      <c r="C574" s="63"/>
      <c r="D574" s="22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64"/>
      <c r="T574" s="24"/>
      <c r="U574" s="49"/>
      <c r="V574" s="54"/>
      <c r="W574" s="25"/>
      <c r="X574" s="25"/>
      <c r="Y574" s="25"/>
      <c r="Z574" s="25"/>
      <c r="AA574" s="25"/>
      <c r="AB574" s="25"/>
      <c r="AC574" s="25"/>
      <c r="AD574" s="55"/>
    </row>
    <row r="575" spans="1:30" ht="20" customHeight="1" x14ac:dyDescent="0.2">
      <c r="A575" s="20"/>
      <c r="B575" s="33"/>
      <c r="C575" s="63"/>
      <c r="D575" s="22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64"/>
      <c r="T575" s="24"/>
      <c r="U575" s="49"/>
      <c r="V575" s="54"/>
      <c r="W575" s="25"/>
      <c r="X575" s="25"/>
      <c r="Y575" s="25"/>
      <c r="Z575" s="25"/>
      <c r="AA575" s="25"/>
      <c r="AB575" s="25"/>
      <c r="AC575" s="25"/>
      <c r="AD575" s="55"/>
    </row>
    <row r="576" spans="1:30" ht="20" customHeight="1" x14ac:dyDescent="0.2">
      <c r="A576" s="20"/>
      <c r="B576" s="33"/>
      <c r="C576" s="63"/>
      <c r="D576" s="22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64"/>
      <c r="T576" s="24"/>
      <c r="U576" s="49"/>
      <c r="V576" s="54"/>
      <c r="W576" s="25"/>
      <c r="X576" s="25"/>
      <c r="Y576" s="25"/>
      <c r="Z576" s="25"/>
      <c r="AA576" s="25"/>
      <c r="AB576" s="25"/>
      <c r="AC576" s="25"/>
      <c r="AD576" s="55"/>
    </row>
    <row r="577" spans="1:30" ht="20" customHeight="1" x14ac:dyDescent="0.2">
      <c r="A577" s="20"/>
      <c r="B577" s="33"/>
      <c r="C577" s="63"/>
      <c r="D577" s="22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64"/>
      <c r="T577" s="24"/>
      <c r="U577" s="49"/>
      <c r="V577" s="54"/>
      <c r="W577" s="25"/>
      <c r="X577" s="25"/>
      <c r="Y577" s="25"/>
      <c r="Z577" s="25"/>
      <c r="AA577" s="25"/>
      <c r="AB577" s="25"/>
      <c r="AC577" s="25"/>
      <c r="AD577" s="55"/>
    </row>
    <row r="578" spans="1:30" ht="20" customHeight="1" x14ac:dyDescent="0.2">
      <c r="A578" s="20"/>
      <c r="B578" s="33"/>
      <c r="C578" s="63"/>
      <c r="D578" s="22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64"/>
      <c r="T578" s="24"/>
      <c r="U578" s="49"/>
      <c r="V578" s="54"/>
      <c r="W578" s="25"/>
      <c r="X578" s="25"/>
      <c r="Y578" s="25"/>
      <c r="Z578" s="25"/>
      <c r="AA578" s="25"/>
      <c r="AB578" s="25"/>
      <c r="AC578" s="25"/>
      <c r="AD578" s="55"/>
    </row>
    <row r="579" spans="1:30" ht="20" customHeight="1" x14ac:dyDescent="0.2">
      <c r="A579" s="20"/>
      <c r="B579" s="33"/>
      <c r="C579" s="63"/>
      <c r="D579" s="22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64"/>
      <c r="T579" s="24"/>
      <c r="U579" s="49"/>
      <c r="V579" s="54"/>
      <c r="W579" s="25"/>
      <c r="X579" s="25"/>
      <c r="Y579" s="25"/>
      <c r="Z579" s="25"/>
      <c r="AA579" s="25"/>
      <c r="AB579" s="25"/>
      <c r="AC579" s="25"/>
      <c r="AD579" s="55"/>
    </row>
    <row r="580" spans="1:30" ht="20" customHeight="1" x14ac:dyDescent="0.2">
      <c r="A580" s="20"/>
      <c r="B580" s="33"/>
      <c r="C580" s="63"/>
      <c r="D580" s="22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64"/>
      <c r="T580" s="24"/>
      <c r="U580" s="49"/>
      <c r="V580" s="54"/>
      <c r="W580" s="25"/>
      <c r="X580" s="25"/>
      <c r="Y580" s="25"/>
      <c r="Z580" s="25"/>
      <c r="AA580" s="25"/>
      <c r="AB580" s="25"/>
      <c r="AC580" s="25"/>
      <c r="AD580" s="55"/>
    </row>
    <row r="581" spans="1:30" ht="20" customHeight="1" x14ac:dyDescent="0.2">
      <c r="A581" s="20"/>
      <c r="B581" s="33"/>
      <c r="C581" s="63"/>
      <c r="D581" s="22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64"/>
      <c r="T581" s="24"/>
      <c r="U581" s="49"/>
      <c r="V581" s="54"/>
      <c r="W581" s="25"/>
      <c r="X581" s="25"/>
      <c r="Y581" s="25"/>
      <c r="Z581" s="25"/>
      <c r="AA581" s="25"/>
      <c r="AB581" s="25"/>
      <c r="AC581" s="25"/>
      <c r="AD581" s="55"/>
    </row>
    <row r="582" spans="1:30" ht="20" customHeight="1" x14ac:dyDescent="0.2">
      <c r="A582" s="20"/>
      <c r="B582" s="33"/>
      <c r="C582" s="63"/>
      <c r="D582" s="22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64"/>
      <c r="T582" s="24"/>
      <c r="U582" s="49"/>
      <c r="V582" s="54"/>
      <c r="W582" s="25"/>
      <c r="X582" s="25"/>
      <c r="Y582" s="25"/>
      <c r="Z582" s="25"/>
      <c r="AA582" s="25"/>
      <c r="AB582" s="25"/>
      <c r="AC582" s="25"/>
      <c r="AD582" s="55"/>
    </row>
    <row r="583" spans="1:30" ht="20" customHeight="1" x14ac:dyDescent="0.2">
      <c r="A583" s="20"/>
      <c r="B583" s="33"/>
      <c r="C583" s="63"/>
      <c r="D583" s="22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64"/>
      <c r="T583" s="24"/>
      <c r="U583" s="49"/>
      <c r="V583" s="54"/>
      <c r="W583" s="25"/>
      <c r="X583" s="25"/>
      <c r="Y583" s="25"/>
      <c r="Z583" s="25"/>
      <c r="AA583" s="25"/>
      <c r="AB583" s="25"/>
      <c r="AC583" s="25"/>
      <c r="AD583" s="55"/>
    </row>
    <row r="584" spans="1:30" ht="20" customHeight="1" x14ac:dyDescent="0.2">
      <c r="A584" s="20"/>
      <c r="B584" s="33"/>
      <c r="C584" s="63"/>
      <c r="D584" s="22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64"/>
      <c r="T584" s="24"/>
      <c r="U584" s="49"/>
      <c r="V584" s="54"/>
      <c r="W584" s="25"/>
      <c r="X584" s="25"/>
      <c r="Y584" s="25"/>
      <c r="Z584" s="25"/>
      <c r="AA584" s="25"/>
      <c r="AB584" s="25"/>
      <c r="AC584" s="25"/>
      <c r="AD584" s="55"/>
    </row>
    <row r="585" spans="1:30" ht="20" customHeight="1" x14ac:dyDescent="0.2">
      <c r="A585" s="20"/>
      <c r="B585" s="33"/>
      <c r="C585" s="63"/>
      <c r="D585" s="22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64"/>
      <c r="T585" s="24"/>
      <c r="U585" s="49"/>
      <c r="V585" s="54"/>
      <c r="W585" s="25"/>
      <c r="X585" s="25"/>
      <c r="Y585" s="25"/>
      <c r="Z585" s="25"/>
      <c r="AA585" s="25"/>
      <c r="AB585" s="25"/>
      <c r="AC585" s="25"/>
      <c r="AD585" s="55"/>
    </row>
    <row r="586" spans="1:30" ht="20" customHeight="1" x14ac:dyDescent="0.2">
      <c r="A586" s="20"/>
      <c r="B586" s="33"/>
      <c r="C586" s="63"/>
      <c r="D586" s="22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64"/>
      <c r="T586" s="24"/>
      <c r="U586" s="49"/>
      <c r="V586" s="54"/>
      <c r="W586" s="25"/>
      <c r="X586" s="25"/>
      <c r="Y586" s="25"/>
      <c r="Z586" s="25"/>
      <c r="AA586" s="25"/>
      <c r="AB586" s="25"/>
      <c r="AC586" s="25"/>
      <c r="AD586" s="55"/>
    </row>
    <row r="587" spans="1:30" ht="20" customHeight="1" x14ac:dyDescent="0.2">
      <c r="A587" s="20"/>
      <c r="B587" s="33"/>
      <c r="C587" s="63"/>
      <c r="D587" s="22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64"/>
      <c r="T587" s="24"/>
      <c r="U587" s="49"/>
      <c r="V587" s="54"/>
      <c r="W587" s="25"/>
      <c r="X587" s="25"/>
      <c r="Y587" s="25"/>
      <c r="Z587" s="25"/>
      <c r="AA587" s="25"/>
      <c r="AB587" s="25"/>
      <c r="AC587" s="25"/>
      <c r="AD587" s="55"/>
    </row>
    <row r="588" spans="1:30" ht="20" customHeight="1" x14ac:dyDescent="0.2">
      <c r="A588" s="20"/>
      <c r="B588" s="33"/>
      <c r="C588" s="63"/>
      <c r="D588" s="22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64"/>
      <c r="T588" s="24"/>
      <c r="U588" s="49"/>
      <c r="V588" s="54"/>
      <c r="W588" s="25"/>
      <c r="X588" s="25"/>
      <c r="Y588" s="25"/>
      <c r="Z588" s="25"/>
      <c r="AA588" s="25"/>
      <c r="AB588" s="25"/>
      <c r="AC588" s="25"/>
      <c r="AD588" s="55"/>
    </row>
    <row r="589" spans="1:30" ht="20" customHeight="1" x14ac:dyDescent="0.2">
      <c r="A589" s="20"/>
      <c r="B589" s="33"/>
      <c r="C589" s="63"/>
      <c r="D589" s="22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64"/>
      <c r="T589" s="24"/>
      <c r="U589" s="49"/>
      <c r="V589" s="54"/>
      <c r="W589" s="25"/>
      <c r="X589" s="25"/>
      <c r="Y589" s="25"/>
      <c r="Z589" s="25"/>
      <c r="AA589" s="25"/>
      <c r="AB589" s="25"/>
      <c r="AC589" s="25"/>
      <c r="AD589" s="55"/>
    </row>
    <row r="590" spans="1:30" ht="20" customHeight="1" x14ac:dyDescent="0.2">
      <c r="A590" s="20"/>
      <c r="B590" s="33"/>
      <c r="C590" s="63"/>
      <c r="D590" s="22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64"/>
      <c r="T590" s="24"/>
      <c r="U590" s="49"/>
      <c r="V590" s="54"/>
      <c r="W590" s="25"/>
      <c r="X590" s="25"/>
      <c r="Y590" s="25"/>
      <c r="Z590" s="25"/>
      <c r="AA590" s="25"/>
      <c r="AB590" s="25"/>
      <c r="AC590" s="25"/>
      <c r="AD590" s="55"/>
    </row>
    <row r="591" spans="1:30" ht="20" customHeight="1" x14ac:dyDescent="0.2">
      <c r="A591" s="20"/>
      <c r="B591" s="33"/>
      <c r="C591" s="63"/>
      <c r="D591" s="22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64"/>
      <c r="T591" s="24"/>
      <c r="U591" s="49"/>
      <c r="V591" s="54"/>
      <c r="W591" s="25"/>
      <c r="X591" s="25"/>
      <c r="Y591" s="25"/>
      <c r="Z591" s="25"/>
      <c r="AA591" s="25"/>
      <c r="AB591" s="25"/>
      <c r="AC591" s="25"/>
      <c r="AD591" s="55"/>
    </row>
    <row r="592" spans="1:30" ht="20" customHeight="1" x14ac:dyDescent="0.2">
      <c r="A592" s="20"/>
      <c r="B592" s="33"/>
      <c r="C592" s="63"/>
      <c r="D592" s="22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64"/>
      <c r="T592" s="24"/>
      <c r="U592" s="49"/>
      <c r="V592" s="54"/>
      <c r="W592" s="25"/>
      <c r="X592" s="25"/>
      <c r="Y592" s="25"/>
      <c r="Z592" s="25"/>
      <c r="AA592" s="25"/>
      <c r="AB592" s="25"/>
      <c r="AC592" s="25"/>
      <c r="AD592" s="55"/>
    </row>
    <row r="593" spans="1:30" ht="20" customHeight="1" x14ac:dyDescent="0.2">
      <c r="A593" s="20"/>
      <c r="B593" s="33"/>
      <c r="C593" s="63"/>
      <c r="D593" s="22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64"/>
      <c r="T593" s="24"/>
      <c r="U593" s="49"/>
      <c r="V593" s="54"/>
      <c r="W593" s="25"/>
      <c r="X593" s="25"/>
      <c r="Y593" s="25"/>
      <c r="Z593" s="25"/>
      <c r="AA593" s="25"/>
      <c r="AB593" s="25"/>
      <c r="AC593" s="25"/>
      <c r="AD593" s="55"/>
    </row>
    <row r="594" spans="1:30" ht="20" customHeight="1" x14ac:dyDescent="0.2">
      <c r="A594" s="20"/>
      <c r="B594" s="33"/>
      <c r="C594" s="63"/>
      <c r="D594" s="22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64"/>
      <c r="T594" s="24"/>
      <c r="U594" s="49"/>
      <c r="V594" s="54"/>
      <c r="W594" s="25"/>
      <c r="X594" s="25"/>
      <c r="Y594" s="25"/>
      <c r="Z594" s="25"/>
      <c r="AA594" s="25"/>
      <c r="AB594" s="25"/>
      <c r="AC594" s="25"/>
      <c r="AD594" s="55"/>
    </row>
    <row r="595" spans="1:30" ht="20" customHeight="1" x14ac:dyDescent="0.2">
      <c r="A595" s="20"/>
      <c r="B595" s="33"/>
      <c r="C595" s="63"/>
      <c r="D595" s="22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64"/>
      <c r="T595" s="24"/>
      <c r="U595" s="49"/>
      <c r="V595" s="54"/>
      <c r="W595" s="25"/>
      <c r="X595" s="25"/>
      <c r="Y595" s="25"/>
      <c r="Z595" s="25"/>
      <c r="AA595" s="25"/>
      <c r="AB595" s="25"/>
      <c r="AC595" s="25"/>
      <c r="AD595" s="55"/>
    </row>
    <row r="596" spans="1:30" ht="20" customHeight="1" x14ac:dyDescent="0.2">
      <c r="A596" s="20"/>
      <c r="B596" s="33"/>
      <c r="C596" s="63"/>
      <c r="D596" s="22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64"/>
      <c r="T596" s="24"/>
      <c r="U596" s="49"/>
      <c r="V596" s="54"/>
      <c r="W596" s="25"/>
      <c r="X596" s="25"/>
      <c r="Y596" s="25"/>
      <c r="Z596" s="25"/>
      <c r="AA596" s="25"/>
      <c r="AB596" s="25"/>
      <c r="AC596" s="25"/>
      <c r="AD596" s="55"/>
    </row>
    <row r="597" spans="1:30" ht="20" customHeight="1" x14ac:dyDescent="0.2">
      <c r="A597" s="20"/>
      <c r="B597" s="33"/>
      <c r="C597" s="63"/>
      <c r="D597" s="22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64"/>
      <c r="T597" s="24"/>
      <c r="U597" s="49"/>
      <c r="V597" s="54"/>
      <c r="W597" s="25"/>
      <c r="X597" s="25"/>
      <c r="Y597" s="25"/>
      <c r="Z597" s="25"/>
      <c r="AA597" s="25"/>
      <c r="AB597" s="25"/>
      <c r="AC597" s="25"/>
      <c r="AD597" s="55"/>
    </row>
    <row r="598" spans="1:30" ht="20" customHeight="1" x14ac:dyDescent="0.2">
      <c r="A598" s="20"/>
      <c r="B598" s="33"/>
      <c r="C598" s="63"/>
      <c r="D598" s="22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64"/>
      <c r="T598" s="24"/>
      <c r="U598" s="49"/>
      <c r="V598" s="54"/>
      <c r="W598" s="25"/>
      <c r="X598" s="25"/>
      <c r="Y598" s="25"/>
      <c r="Z598" s="25"/>
      <c r="AA598" s="25"/>
      <c r="AB598" s="25"/>
      <c r="AC598" s="25"/>
      <c r="AD598" s="55"/>
    </row>
    <row r="599" spans="1:30" ht="20" customHeight="1" x14ac:dyDescent="0.2">
      <c r="A599" s="20"/>
      <c r="B599" s="33"/>
      <c r="C599" s="63"/>
      <c r="D599" s="22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64"/>
      <c r="T599" s="24"/>
      <c r="U599" s="49"/>
      <c r="V599" s="54"/>
      <c r="W599" s="25"/>
      <c r="X599" s="25"/>
      <c r="Y599" s="25"/>
      <c r="Z599" s="25"/>
      <c r="AA599" s="25"/>
      <c r="AB599" s="25"/>
      <c r="AC599" s="25"/>
      <c r="AD599" s="55"/>
    </row>
    <row r="600" spans="1:30" ht="20" customHeight="1" x14ac:dyDescent="0.2">
      <c r="A600" s="20"/>
      <c r="B600" s="33"/>
      <c r="C600" s="63"/>
      <c r="D600" s="22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64"/>
      <c r="T600" s="24"/>
      <c r="U600" s="49"/>
      <c r="V600" s="54"/>
      <c r="W600" s="25"/>
      <c r="X600" s="25"/>
      <c r="Y600" s="25"/>
      <c r="Z600" s="25"/>
      <c r="AA600" s="25"/>
      <c r="AB600" s="25"/>
      <c r="AC600" s="25"/>
      <c r="AD600" s="55"/>
    </row>
    <row r="601" spans="1:30" ht="20" customHeight="1" x14ac:dyDescent="0.2">
      <c r="A601" s="20"/>
      <c r="B601" s="33"/>
      <c r="C601" s="63"/>
      <c r="D601" s="22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64"/>
      <c r="T601" s="24"/>
      <c r="U601" s="49"/>
      <c r="V601" s="54"/>
      <c r="W601" s="25"/>
      <c r="X601" s="25"/>
      <c r="Y601" s="25"/>
      <c r="Z601" s="25"/>
      <c r="AA601" s="25"/>
      <c r="AB601" s="25"/>
      <c r="AC601" s="25"/>
      <c r="AD601" s="55"/>
    </row>
    <row r="602" spans="1:30" ht="20" customHeight="1" x14ac:dyDescent="0.2">
      <c r="A602" s="20"/>
      <c r="B602" s="33"/>
      <c r="C602" s="63"/>
      <c r="D602" s="22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64"/>
      <c r="T602" s="24"/>
      <c r="U602" s="49"/>
      <c r="V602" s="54"/>
      <c r="W602" s="25"/>
      <c r="X602" s="25"/>
      <c r="Y602" s="25"/>
      <c r="Z602" s="25"/>
      <c r="AA602" s="25"/>
      <c r="AB602" s="25"/>
      <c r="AC602" s="25"/>
      <c r="AD602" s="55"/>
    </row>
    <row r="603" spans="1:30" ht="20" customHeight="1" x14ac:dyDescent="0.2">
      <c r="A603" s="20"/>
      <c r="B603" s="33"/>
      <c r="C603" s="63"/>
      <c r="D603" s="22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64"/>
      <c r="T603" s="24"/>
      <c r="U603" s="49"/>
      <c r="V603" s="54"/>
      <c r="W603" s="25"/>
      <c r="X603" s="25"/>
      <c r="Y603" s="25"/>
      <c r="Z603" s="25"/>
      <c r="AA603" s="25"/>
      <c r="AB603" s="25"/>
      <c r="AC603" s="25"/>
      <c r="AD603" s="55"/>
    </row>
    <row r="604" spans="1:30" ht="20" customHeight="1" x14ac:dyDescent="0.2">
      <c r="A604" s="20"/>
      <c r="B604" s="33"/>
      <c r="C604" s="63"/>
      <c r="D604" s="22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64"/>
      <c r="T604" s="24"/>
      <c r="U604" s="49"/>
      <c r="V604" s="54"/>
      <c r="W604" s="25"/>
      <c r="X604" s="25"/>
      <c r="Y604" s="25"/>
      <c r="Z604" s="25"/>
      <c r="AA604" s="25"/>
      <c r="AB604" s="25"/>
      <c r="AC604" s="25"/>
      <c r="AD604" s="55"/>
    </row>
    <row r="605" spans="1:30" ht="20" customHeight="1" x14ac:dyDescent="0.2">
      <c r="A605" s="20"/>
      <c r="B605" s="33"/>
      <c r="C605" s="63"/>
      <c r="D605" s="22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64"/>
      <c r="T605" s="24"/>
      <c r="U605" s="49"/>
      <c r="V605" s="54"/>
      <c r="W605" s="25"/>
      <c r="X605" s="25"/>
      <c r="Y605" s="25"/>
      <c r="Z605" s="25"/>
      <c r="AA605" s="25"/>
      <c r="AB605" s="25"/>
      <c r="AC605" s="25"/>
      <c r="AD605" s="55"/>
    </row>
    <row r="606" spans="1:30" ht="20" customHeight="1" x14ac:dyDescent="0.2">
      <c r="A606" s="20"/>
      <c r="B606" s="33"/>
      <c r="C606" s="63"/>
      <c r="D606" s="22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64"/>
      <c r="T606" s="24"/>
      <c r="U606" s="49"/>
      <c r="V606" s="54"/>
      <c r="W606" s="25"/>
      <c r="X606" s="25"/>
      <c r="Y606" s="25"/>
      <c r="Z606" s="25"/>
      <c r="AA606" s="25"/>
      <c r="AB606" s="25"/>
      <c r="AC606" s="25"/>
      <c r="AD606" s="55"/>
    </row>
    <row r="607" spans="1:30" ht="20" customHeight="1" x14ac:dyDescent="0.2">
      <c r="A607" s="20"/>
      <c r="B607" s="33"/>
      <c r="C607" s="63"/>
      <c r="D607" s="22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64"/>
      <c r="T607" s="24"/>
      <c r="U607" s="49"/>
      <c r="V607" s="54"/>
      <c r="W607" s="25"/>
      <c r="X607" s="25"/>
      <c r="Y607" s="25"/>
      <c r="Z607" s="25"/>
      <c r="AA607" s="25"/>
      <c r="AB607" s="25"/>
      <c r="AC607" s="25"/>
      <c r="AD607" s="55"/>
    </row>
    <row r="608" spans="1:30" ht="20" customHeight="1" x14ac:dyDescent="0.2">
      <c r="A608" s="20"/>
      <c r="B608" s="33"/>
      <c r="C608" s="63"/>
      <c r="D608" s="22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64"/>
      <c r="T608" s="24"/>
      <c r="U608" s="49"/>
      <c r="V608" s="54"/>
      <c r="W608" s="25"/>
      <c r="X608" s="25"/>
      <c r="Y608" s="25"/>
      <c r="Z608" s="25"/>
      <c r="AA608" s="25"/>
      <c r="AB608" s="25"/>
      <c r="AC608" s="25"/>
      <c r="AD608" s="55"/>
    </row>
    <row r="609" spans="1:30" ht="20" customHeight="1" x14ac:dyDescent="0.2">
      <c r="A609" s="20"/>
      <c r="B609" s="33"/>
      <c r="C609" s="63"/>
      <c r="D609" s="22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64"/>
      <c r="T609" s="24"/>
      <c r="U609" s="49"/>
      <c r="V609" s="54"/>
      <c r="W609" s="25"/>
      <c r="X609" s="25"/>
      <c r="Y609" s="25"/>
      <c r="Z609" s="25"/>
      <c r="AA609" s="25"/>
      <c r="AB609" s="25"/>
      <c r="AC609" s="25"/>
      <c r="AD609" s="55"/>
    </row>
    <row r="610" spans="1:30" ht="20" customHeight="1" x14ac:dyDescent="0.2">
      <c r="A610" s="20"/>
      <c r="B610" s="33"/>
      <c r="C610" s="63"/>
      <c r="D610" s="22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64"/>
      <c r="T610" s="24"/>
      <c r="U610" s="49"/>
      <c r="V610" s="54"/>
      <c r="W610" s="25"/>
      <c r="X610" s="25"/>
      <c r="Y610" s="25"/>
      <c r="Z610" s="25"/>
      <c r="AA610" s="25"/>
      <c r="AB610" s="25"/>
      <c r="AC610" s="25"/>
      <c r="AD610" s="55"/>
    </row>
    <row r="611" spans="1:30" ht="20" customHeight="1" x14ac:dyDescent="0.2">
      <c r="A611" s="20"/>
      <c r="B611" s="33"/>
      <c r="C611" s="63"/>
      <c r="D611" s="22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64"/>
      <c r="T611" s="24"/>
      <c r="U611" s="49"/>
      <c r="V611" s="54"/>
      <c r="W611" s="25"/>
      <c r="X611" s="25"/>
      <c r="Y611" s="25"/>
      <c r="Z611" s="25"/>
      <c r="AA611" s="25"/>
      <c r="AB611" s="25"/>
      <c r="AC611" s="25"/>
      <c r="AD611" s="55"/>
    </row>
    <row r="612" spans="1:30" ht="20" customHeight="1" x14ac:dyDescent="0.2">
      <c r="A612" s="20"/>
      <c r="B612" s="33"/>
      <c r="C612" s="63"/>
      <c r="D612" s="22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64"/>
      <c r="T612" s="24"/>
      <c r="U612" s="49"/>
      <c r="V612" s="54"/>
      <c r="W612" s="25"/>
      <c r="X612" s="25"/>
      <c r="Y612" s="25"/>
      <c r="Z612" s="25"/>
      <c r="AA612" s="25"/>
      <c r="AB612" s="25"/>
      <c r="AC612" s="25"/>
      <c r="AD612" s="55"/>
    </row>
    <row r="613" spans="1:30" ht="20" customHeight="1" x14ac:dyDescent="0.2">
      <c r="A613" s="20"/>
      <c r="B613" s="33"/>
      <c r="C613" s="63"/>
      <c r="D613" s="22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64"/>
      <c r="T613" s="24"/>
      <c r="U613" s="49"/>
      <c r="V613" s="54"/>
      <c r="W613" s="25"/>
      <c r="X613" s="25"/>
      <c r="Y613" s="25"/>
      <c r="Z613" s="25"/>
      <c r="AA613" s="25"/>
      <c r="AB613" s="25"/>
      <c r="AC613" s="25"/>
      <c r="AD613" s="55"/>
    </row>
    <row r="614" spans="1:30" ht="20" customHeight="1" x14ac:dyDescent="0.2">
      <c r="A614" s="20"/>
      <c r="B614" s="33"/>
      <c r="C614" s="63"/>
      <c r="D614" s="22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64"/>
      <c r="T614" s="24"/>
      <c r="U614" s="49"/>
      <c r="V614" s="54"/>
      <c r="W614" s="25"/>
      <c r="X614" s="25"/>
      <c r="Y614" s="25"/>
      <c r="Z614" s="25"/>
      <c r="AA614" s="25"/>
      <c r="AB614" s="25"/>
      <c r="AC614" s="25"/>
      <c r="AD614" s="55"/>
    </row>
    <row r="615" spans="1:30" ht="20" customHeight="1" x14ac:dyDescent="0.2">
      <c r="A615" s="20"/>
      <c r="B615" s="33"/>
      <c r="C615" s="63"/>
      <c r="D615" s="22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64"/>
      <c r="T615" s="24"/>
      <c r="U615" s="49"/>
      <c r="V615" s="54"/>
      <c r="W615" s="25"/>
      <c r="X615" s="25"/>
      <c r="Y615" s="25"/>
      <c r="Z615" s="25"/>
      <c r="AA615" s="25"/>
      <c r="AB615" s="25"/>
      <c r="AC615" s="25"/>
      <c r="AD615" s="55"/>
    </row>
    <row r="616" spans="1:30" ht="20" customHeight="1" x14ac:dyDescent="0.2">
      <c r="A616" s="20"/>
      <c r="B616" s="33"/>
      <c r="C616" s="63"/>
      <c r="D616" s="22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64"/>
      <c r="T616" s="24"/>
      <c r="U616" s="49"/>
      <c r="V616" s="54"/>
      <c r="W616" s="25"/>
      <c r="X616" s="25"/>
      <c r="Y616" s="25"/>
      <c r="Z616" s="25"/>
      <c r="AA616" s="25"/>
      <c r="AB616" s="25"/>
      <c r="AC616" s="25"/>
      <c r="AD616" s="55"/>
    </row>
    <row r="617" spans="1:30" ht="20" customHeight="1" x14ac:dyDescent="0.2">
      <c r="A617" s="20"/>
      <c r="B617" s="33"/>
      <c r="C617" s="63"/>
      <c r="D617" s="22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64"/>
      <c r="T617" s="24"/>
      <c r="U617" s="49"/>
      <c r="V617" s="54"/>
      <c r="W617" s="25"/>
      <c r="X617" s="25"/>
      <c r="Y617" s="25"/>
      <c r="Z617" s="25"/>
      <c r="AA617" s="25"/>
      <c r="AB617" s="25"/>
      <c r="AC617" s="25"/>
      <c r="AD617" s="55"/>
    </row>
    <row r="618" spans="1:30" ht="20" customHeight="1" x14ac:dyDescent="0.2">
      <c r="A618" s="20"/>
      <c r="B618" s="33"/>
      <c r="C618" s="63"/>
      <c r="D618" s="22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64"/>
      <c r="T618" s="24"/>
      <c r="U618" s="49"/>
      <c r="V618" s="54"/>
      <c r="W618" s="25"/>
      <c r="X618" s="25"/>
      <c r="Y618" s="25"/>
      <c r="Z618" s="25"/>
      <c r="AA618" s="25"/>
      <c r="AB618" s="25"/>
      <c r="AC618" s="25"/>
      <c r="AD618" s="55"/>
    </row>
    <row r="619" spans="1:30" ht="20" customHeight="1" x14ac:dyDescent="0.2">
      <c r="A619" s="20"/>
      <c r="B619" s="33"/>
      <c r="C619" s="63"/>
      <c r="D619" s="22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64"/>
      <c r="T619" s="24"/>
      <c r="U619" s="49"/>
      <c r="V619" s="54"/>
      <c r="W619" s="25"/>
      <c r="X619" s="25"/>
      <c r="Y619" s="25"/>
      <c r="Z619" s="25"/>
      <c r="AA619" s="25"/>
      <c r="AB619" s="25"/>
      <c r="AC619" s="25"/>
      <c r="AD619" s="55"/>
    </row>
    <row r="620" spans="1:30" ht="20" customHeight="1" x14ac:dyDescent="0.2">
      <c r="A620" s="20"/>
      <c r="B620" s="33"/>
      <c r="C620" s="63"/>
      <c r="D620" s="22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64"/>
      <c r="T620" s="24"/>
      <c r="U620" s="49"/>
      <c r="V620" s="54"/>
      <c r="W620" s="25"/>
      <c r="X620" s="25"/>
      <c r="Y620" s="25"/>
      <c r="Z620" s="25"/>
      <c r="AA620" s="25"/>
      <c r="AB620" s="25"/>
      <c r="AC620" s="25"/>
      <c r="AD620" s="55"/>
    </row>
    <row r="621" spans="1:30" ht="20" customHeight="1" x14ac:dyDescent="0.2">
      <c r="A621" s="20"/>
      <c r="B621" s="33"/>
      <c r="C621" s="63"/>
      <c r="D621" s="22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64"/>
      <c r="T621" s="24"/>
      <c r="U621" s="49"/>
      <c r="V621" s="54"/>
      <c r="W621" s="25"/>
      <c r="X621" s="25"/>
      <c r="Y621" s="25"/>
      <c r="Z621" s="25"/>
      <c r="AA621" s="25"/>
      <c r="AB621" s="25"/>
      <c r="AC621" s="25"/>
      <c r="AD621" s="55"/>
    </row>
    <row r="622" spans="1:30" ht="20" customHeight="1" x14ac:dyDescent="0.2">
      <c r="A622" s="20"/>
      <c r="B622" s="33"/>
      <c r="C622" s="63"/>
      <c r="D622" s="22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64"/>
      <c r="T622" s="24"/>
      <c r="U622" s="49"/>
      <c r="V622" s="54"/>
      <c r="W622" s="25"/>
      <c r="X622" s="25"/>
      <c r="Y622" s="25"/>
      <c r="Z622" s="25"/>
      <c r="AA622" s="25"/>
      <c r="AB622" s="25"/>
      <c r="AC622" s="25"/>
      <c r="AD622" s="55"/>
    </row>
    <row r="623" spans="1:30" ht="20" customHeight="1" x14ac:dyDescent="0.2">
      <c r="A623" s="20"/>
      <c r="B623" s="33"/>
      <c r="C623" s="63"/>
      <c r="D623" s="22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64"/>
      <c r="T623" s="24"/>
      <c r="U623" s="49"/>
      <c r="V623" s="54"/>
      <c r="W623" s="25"/>
      <c r="X623" s="25"/>
      <c r="Y623" s="25"/>
      <c r="Z623" s="25"/>
      <c r="AA623" s="25"/>
      <c r="AB623" s="25"/>
      <c r="AC623" s="25"/>
      <c r="AD623" s="55"/>
    </row>
    <row r="624" spans="1:30" ht="20" customHeight="1" x14ac:dyDescent="0.2">
      <c r="A624" s="20"/>
      <c r="B624" s="33"/>
      <c r="C624" s="63"/>
      <c r="D624" s="22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64"/>
      <c r="T624" s="24"/>
      <c r="U624" s="49"/>
      <c r="V624" s="54"/>
      <c r="W624" s="25"/>
      <c r="X624" s="25"/>
      <c r="Y624" s="25"/>
      <c r="Z624" s="25"/>
      <c r="AA624" s="25"/>
      <c r="AB624" s="25"/>
      <c r="AC624" s="25"/>
      <c r="AD624" s="55"/>
    </row>
    <row r="625" spans="1:30" ht="20" customHeight="1" x14ac:dyDescent="0.2">
      <c r="A625" s="20"/>
      <c r="B625" s="33"/>
      <c r="C625" s="63"/>
      <c r="D625" s="22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64"/>
      <c r="T625" s="24"/>
      <c r="U625" s="49"/>
      <c r="V625" s="54"/>
      <c r="W625" s="25"/>
      <c r="X625" s="25"/>
      <c r="Y625" s="25"/>
      <c r="Z625" s="25"/>
      <c r="AA625" s="25"/>
      <c r="AB625" s="25"/>
      <c r="AC625" s="25"/>
      <c r="AD625" s="55"/>
    </row>
    <row r="626" spans="1:30" ht="20" customHeight="1" x14ac:dyDescent="0.2">
      <c r="A626" s="20"/>
      <c r="B626" s="33"/>
      <c r="C626" s="63"/>
      <c r="D626" s="22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64"/>
      <c r="T626" s="24"/>
      <c r="U626" s="49"/>
      <c r="V626" s="54"/>
      <c r="W626" s="25"/>
      <c r="X626" s="25"/>
      <c r="Y626" s="25"/>
      <c r="Z626" s="25"/>
      <c r="AA626" s="25"/>
      <c r="AB626" s="25"/>
      <c r="AC626" s="25"/>
      <c r="AD626" s="55"/>
    </row>
    <row r="627" spans="1:30" ht="20" customHeight="1" x14ac:dyDescent="0.2">
      <c r="A627" s="20"/>
      <c r="B627" s="33"/>
      <c r="C627" s="63"/>
      <c r="D627" s="22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64"/>
      <c r="T627" s="24"/>
      <c r="U627" s="49"/>
      <c r="V627" s="54"/>
      <c r="W627" s="25"/>
      <c r="X627" s="25"/>
      <c r="Y627" s="25"/>
      <c r="Z627" s="25"/>
      <c r="AA627" s="25"/>
      <c r="AB627" s="25"/>
      <c r="AC627" s="25"/>
      <c r="AD627" s="55"/>
    </row>
    <row r="628" spans="1:30" ht="20" customHeight="1" x14ac:dyDescent="0.2">
      <c r="A628" s="20"/>
      <c r="B628" s="33"/>
      <c r="C628" s="63"/>
      <c r="D628" s="22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64"/>
      <c r="T628" s="24"/>
      <c r="U628" s="49"/>
      <c r="V628" s="54"/>
      <c r="W628" s="25"/>
      <c r="X628" s="25"/>
      <c r="Y628" s="25"/>
      <c r="Z628" s="25"/>
      <c r="AA628" s="25"/>
      <c r="AB628" s="25"/>
      <c r="AC628" s="25"/>
      <c r="AD628" s="55"/>
    </row>
    <row r="629" spans="1:30" ht="20" customHeight="1" x14ac:dyDescent="0.2">
      <c r="A629" s="20"/>
      <c r="B629" s="33"/>
      <c r="C629" s="63"/>
      <c r="D629" s="22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64"/>
      <c r="T629" s="24"/>
      <c r="U629" s="49"/>
      <c r="V629" s="54"/>
      <c r="W629" s="25"/>
      <c r="X629" s="25"/>
      <c r="Y629" s="25"/>
      <c r="Z629" s="25"/>
      <c r="AA629" s="25"/>
      <c r="AB629" s="25"/>
      <c r="AC629" s="25"/>
      <c r="AD629" s="55"/>
    </row>
    <row r="630" spans="1:30" ht="20" customHeight="1" x14ac:dyDescent="0.2">
      <c r="A630" s="20"/>
      <c r="B630" s="33"/>
      <c r="C630" s="63"/>
      <c r="D630" s="22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64"/>
      <c r="T630" s="24"/>
      <c r="U630" s="49"/>
      <c r="V630" s="54"/>
      <c r="W630" s="25"/>
      <c r="X630" s="25"/>
      <c r="Y630" s="25"/>
      <c r="Z630" s="25"/>
      <c r="AA630" s="25"/>
      <c r="AB630" s="25"/>
      <c r="AC630" s="25"/>
      <c r="AD630" s="55"/>
    </row>
    <row r="631" spans="1:30" ht="20" customHeight="1" x14ac:dyDescent="0.2">
      <c r="A631" s="20"/>
      <c r="B631" s="33"/>
      <c r="C631" s="63"/>
      <c r="D631" s="22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64"/>
      <c r="T631" s="24"/>
      <c r="U631" s="49"/>
      <c r="V631" s="54"/>
      <c r="W631" s="25"/>
      <c r="X631" s="25"/>
      <c r="Y631" s="25"/>
      <c r="Z631" s="25"/>
      <c r="AA631" s="25"/>
      <c r="AB631" s="25"/>
      <c r="AC631" s="25"/>
      <c r="AD631" s="55"/>
    </row>
    <row r="632" spans="1:30" ht="20" customHeight="1" x14ac:dyDescent="0.2">
      <c r="A632" s="20"/>
      <c r="B632" s="33"/>
      <c r="C632" s="63"/>
      <c r="D632" s="22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64"/>
      <c r="T632" s="24"/>
      <c r="U632" s="49"/>
      <c r="V632" s="54"/>
      <c r="W632" s="25"/>
      <c r="X632" s="25"/>
      <c r="Y632" s="25"/>
      <c r="Z632" s="25"/>
      <c r="AA632" s="25"/>
      <c r="AB632" s="25"/>
      <c r="AC632" s="25"/>
      <c r="AD632" s="55"/>
    </row>
    <row r="633" spans="1:30" ht="20" customHeight="1" x14ac:dyDescent="0.2">
      <c r="A633" s="20"/>
      <c r="B633" s="33"/>
      <c r="C633" s="63"/>
      <c r="D633" s="22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64"/>
      <c r="T633" s="24"/>
      <c r="U633" s="49"/>
      <c r="V633" s="54"/>
      <c r="W633" s="25"/>
      <c r="X633" s="25"/>
      <c r="Y633" s="25"/>
      <c r="Z633" s="25"/>
      <c r="AA633" s="25"/>
      <c r="AB633" s="25"/>
      <c r="AC633" s="25"/>
      <c r="AD633" s="55"/>
    </row>
    <row r="634" spans="1:30" ht="20" customHeight="1" x14ac:dyDescent="0.2">
      <c r="A634" s="20"/>
      <c r="B634" s="33"/>
      <c r="C634" s="63"/>
      <c r="D634" s="22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64"/>
      <c r="T634" s="24"/>
      <c r="U634" s="49"/>
      <c r="V634" s="54"/>
      <c r="W634" s="25"/>
      <c r="X634" s="25"/>
      <c r="Y634" s="25"/>
      <c r="Z634" s="25"/>
      <c r="AA634" s="25"/>
      <c r="AB634" s="25"/>
      <c r="AC634" s="25"/>
      <c r="AD634" s="55"/>
    </row>
    <row r="635" spans="1:30" ht="20" customHeight="1" x14ac:dyDescent="0.2">
      <c r="A635" s="20"/>
      <c r="B635" s="33"/>
      <c r="C635" s="63"/>
      <c r="D635" s="22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64"/>
      <c r="T635" s="24"/>
      <c r="U635" s="49"/>
      <c r="V635" s="54"/>
      <c r="W635" s="25"/>
      <c r="X635" s="25"/>
      <c r="Y635" s="25"/>
      <c r="Z635" s="25"/>
      <c r="AA635" s="25"/>
      <c r="AB635" s="25"/>
      <c r="AC635" s="25"/>
      <c r="AD635" s="55"/>
    </row>
    <row r="636" spans="1:30" ht="20" customHeight="1" x14ac:dyDescent="0.2">
      <c r="A636" s="20"/>
      <c r="B636" s="33"/>
      <c r="C636" s="63"/>
      <c r="D636" s="22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64"/>
      <c r="T636" s="24"/>
      <c r="U636" s="49"/>
      <c r="V636" s="54"/>
      <c r="W636" s="25"/>
      <c r="X636" s="25"/>
      <c r="Y636" s="25"/>
      <c r="Z636" s="25"/>
      <c r="AA636" s="25"/>
      <c r="AB636" s="25"/>
      <c r="AC636" s="25"/>
      <c r="AD636" s="55"/>
    </row>
    <row r="637" spans="1:30" ht="20" customHeight="1" x14ac:dyDescent="0.2">
      <c r="A637" s="20"/>
      <c r="B637" s="33"/>
      <c r="C637" s="63"/>
      <c r="D637" s="22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64"/>
      <c r="T637" s="24"/>
      <c r="U637" s="49"/>
      <c r="V637" s="54"/>
      <c r="W637" s="25"/>
      <c r="X637" s="25"/>
      <c r="Y637" s="25"/>
      <c r="Z637" s="25"/>
      <c r="AA637" s="25"/>
      <c r="AB637" s="25"/>
      <c r="AC637" s="25"/>
      <c r="AD637" s="55"/>
    </row>
    <row r="638" spans="1:30" ht="20" customHeight="1" x14ac:dyDescent="0.2">
      <c r="A638" s="20"/>
      <c r="B638" s="33"/>
      <c r="C638" s="63"/>
      <c r="D638" s="22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64"/>
      <c r="T638" s="24"/>
      <c r="U638" s="49"/>
      <c r="V638" s="54"/>
      <c r="W638" s="25"/>
      <c r="X638" s="25"/>
      <c r="Y638" s="25"/>
      <c r="Z638" s="25"/>
      <c r="AA638" s="25"/>
      <c r="AB638" s="25"/>
      <c r="AC638" s="25"/>
      <c r="AD638" s="55"/>
    </row>
    <row r="639" spans="1:30" ht="20" customHeight="1" x14ac:dyDescent="0.2">
      <c r="A639" s="20"/>
      <c r="B639" s="33"/>
      <c r="C639" s="63"/>
      <c r="D639" s="22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64"/>
      <c r="T639" s="24"/>
      <c r="U639" s="49"/>
      <c r="V639" s="54"/>
      <c r="W639" s="25"/>
      <c r="X639" s="25"/>
      <c r="Y639" s="25"/>
      <c r="Z639" s="25"/>
      <c r="AA639" s="25"/>
      <c r="AB639" s="25"/>
      <c r="AC639" s="25"/>
      <c r="AD639" s="55"/>
    </row>
    <row r="640" spans="1:30" ht="20" customHeight="1" x14ac:dyDescent="0.2">
      <c r="A640" s="20"/>
      <c r="B640" s="33"/>
      <c r="C640" s="63"/>
      <c r="D640" s="22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64"/>
      <c r="T640" s="24"/>
      <c r="U640" s="49"/>
      <c r="V640" s="54"/>
      <c r="W640" s="25"/>
      <c r="X640" s="25"/>
      <c r="Y640" s="25"/>
      <c r="Z640" s="25"/>
      <c r="AA640" s="25"/>
      <c r="AB640" s="25"/>
      <c r="AC640" s="25"/>
      <c r="AD640" s="55"/>
    </row>
    <row r="641" spans="1:30" ht="20" customHeight="1" x14ac:dyDescent="0.2">
      <c r="A641" s="20"/>
      <c r="B641" s="33"/>
      <c r="C641" s="63"/>
      <c r="D641" s="22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64"/>
      <c r="T641" s="24"/>
      <c r="U641" s="49"/>
      <c r="V641" s="54"/>
      <c r="W641" s="25"/>
      <c r="X641" s="25"/>
      <c r="Y641" s="25"/>
      <c r="Z641" s="25"/>
      <c r="AA641" s="25"/>
      <c r="AB641" s="25"/>
      <c r="AC641" s="25"/>
      <c r="AD641" s="55"/>
    </row>
    <row r="642" spans="1:30" ht="20" customHeight="1" x14ac:dyDescent="0.2">
      <c r="A642" s="20"/>
      <c r="B642" s="33"/>
      <c r="C642" s="63"/>
      <c r="D642" s="22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64"/>
      <c r="T642" s="24"/>
      <c r="U642" s="49"/>
      <c r="V642" s="54"/>
      <c r="W642" s="25"/>
      <c r="X642" s="25"/>
      <c r="Y642" s="25"/>
      <c r="Z642" s="25"/>
      <c r="AA642" s="25"/>
      <c r="AB642" s="25"/>
      <c r="AC642" s="25"/>
      <c r="AD642" s="55"/>
    </row>
    <row r="643" spans="1:30" ht="20" customHeight="1" x14ac:dyDescent="0.2">
      <c r="A643" s="20"/>
      <c r="B643" s="33"/>
      <c r="C643" s="63"/>
      <c r="D643" s="22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64"/>
      <c r="T643" s="24"/>
      <c r="U643" s="49"/>
      <c r="V643" s="54"/>
      <c r="W643" s="25"/>
      <c r="X643" s="25"/>
      <c r="Y643" s="25"/>
      <c r="Z643" s="25"/>
      <c r="AA643" s="25"/>
      <c r="AB643" s="25"/>
      <c r="AC643" s="25"/>
      <c r="AD643" s="55"/>
    </row>
    <row r="644" spans="1:30" ht="20" customHeight="1" x14ac:dyDescent="0.2">
      <c r="A644" s="20"/>
      <c r="B644" s="33"/>
      <c r="C644" s="63"/>
      <c r="D644" s="22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64"/>
      <c r="T644" s="24"/>
      <c r="U644" s="49"/>
      <c r="V644" s="54"/>
      <c r="W644" s="25"/>
      <c r="X644" s="25"/>
      <c r="Y644" s="25"/>
      <c r="Z644" s="25"/>
      <c r="AA644" s="25"/>
      <c r="AB644" s="25"/>
      <c r="AC644" s="25"/>
      <c r="AD644" s="55"/>
    </row>
    <row r="645" spans="1:30" ht="20" customHeight="1" x14ac:dyDescent="0.2">
      <c r="A645" s="20"/>
      <c r="B645" s="33"/>
      <c r="C645" s="63"/>
      <c r="D645" s="22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64"/>
      <c r="T645" s="24"/>
      <c r="U645" s="49"/>
      <c r="V645" s="54"/>
      <c r="W645" s="25"/>
      <c r="X645" s="25"/>
      <c r="Y645" s="25"/>
      <c r="Z645" s="25"/>
      <c r="AA645" s="25"/>
      <c r="AB645" s="25"/>
      <c r="AC645" s="25"/>
      <c r="AD645" s="55"/>
    </row>
    <row r="646" spans="1:30" ht="20" customHeight="1" x14ac:dyDescent="0.2">
      <c r="A646" s="20"/>
      <c r="B646" s="33"/>
      <c r="C646" s="63"/>
      <c r="D646" s="22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64"/>
      <c r="T646" s="24"/>
      <c r="U646" s="49"/>
      <c r="V646" s="54"/>
      <c r="W646" s="25"/>
      <c r="X646" s="25"/>
      <c r="Y646" s="25"/>
      <c r="Z646" s="25"/>
      <c r="AA646" s="25"/>
      <c r="AB646" s="25"/>
      <c r="AC646" s="25"/>
      <c r="AD646" s="55"/>
    </row>
    <row r="647" spans="1:30" ht="20" customHeight="1" x14ac:dyDescent="0.2">
      <c r="A647" s="20"/>
      <c r="B647" s="33"/>
      <c r="C647" s="63"/>
      <c r="D647" s="22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64"/>
      <c r="T647" s="24"/>
      <c r="U647" s="49"/>
      <c r="V647" s="54"/>
      <c r="W647" s="25"/>
      <c r="X647" s="25"/>
      <c r="Y647" s="25"/>
      <c r="Z647" s="25"/>
      <c r="AA647" s="25"/>
      <c r="AB647" s="25"/>
      <c r="AC647" s="25"/>
      <c r="AD647" s="55"/>
    </row>
    <row r="648" spans="1:30" ht="20" customHeight="1" x14ac:dyDescent="0.2">
      <c r="A648" s="20"/>
      <c r="B648" s="33"/>
      <c r="C648" s="63"/>
      <c r="D648" s="22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64"/>
      <c r="T648" s="24"/>
      <c r="U648" s="49"/>
      <c r="V648" s="54"/>
      <c r="W648" s="25"/>
      <c r="X648" s="25"/>
      <c r="Y648" s="25"/>
      <c r="Z648" s="25"/>
      <c r="AA648" s="25"/>
      <c r="AB648" s="25"/>
      <c r="AC648" s="25"/>
      <c r="AD648" s="55"/>
    </row>
    <row r="649" spans="1:30" ht="20" customHeight="1" x14ac:dyDescent="0.2">
      <c r="A649" s="20"/>
      <c r="B649" s="33"/>
      <c r="C649" s="63"/>
      <c r="D649" s="22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64"/>
      <c r="T649" s="24"/>
      <c r="U649" s="49"/>
      <c r="V649" s="54"/>
      <c r="W649" s="25"/>
      <c r="X649" s="25"/>
      <c r="Y649" s="25"/>
      <c r="Z649" s="25"/>
      <c r="AA649" s="25"/>
      <c r="AB649" s="25"/>
      <c r="AC649" s="25"/>
      <c r="AD649" s="55"/>
    </row>
    <row r="650" spans="1:30" ht="20" customHeight="1" x14ac:dyDescent="0.2">
      <c r="A650" s="20"/>
      <c r="B650" s="33"/>
      <c r="C650" s="63"/>
      <c r="D650" s="22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64"/>
      <c r="T650" s="24"/>
      <c r="U650" s="49"/>
      <c r="V650" s="54"/>
      <c r="W650" s="25"/>
      <c r="X650" s="25"/>
      <c r="Y650" s="25"/>
      <c r="Z650" s="25"/>
      <c r="AA650" s="25"/>
      <c r="AB650" s="25"/>
      <c r="AC650" s="25"/>
      <c r="AD650" s="55"/>
    </row>
    <row r="651" spans="1:30" ht="20" customHeight="1" x14ac:dyDescent="0.2">
      <c r="A651" s="20"/>
      <c r="B651" s="33"/>
      <c r="C651" s="63"/>
      <c r="D651" s="22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64"/>
      <c r="T651" s="24"/>
      <c r="U651" s="49"/>
      <c r="V651" s="54"/>
      <c r="W651" s="25"/>
      <c r="X651" s="25"/>
      <c r="Y651" s="25"/>
      <c r="Z651" s="25"/>
      <c r="AA651" s="25"/>
      <c r="AB651" s="25"/>
      <c r="AC651" s="25"/>
      <c r="AD651" s="55"/>
    </row>
    <row r="652" spans="1:30" ht="20" customHeight="1" x14ac:dyDescent="0.2">
      <c r="A652" s="20"/>
      <c r="B652" s="33"/>
      <c r="C652" s="63"/>
      <c r="D652" s="22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64"/>
      <c r="T652" s="24"/>
      <c r="U652" s="49"/>
      <c r="V652" s="54"/>
      <c r="W652" s="25"/>
      <c r="X652" s="25"/>
      <c r="Y652" s="25"/>
      <c r="Z652" s="25"/>
      <c r="AA652" s="25"/>
      <c r="AB652" s="25"/>
      <c r="AC652" s="25"/>
      <c r="AD652" s="55"/>
    </row>
    <row r="653" spans="1:30" ht="20" customHeight="1" x14ac:dyDescent="0.2">
      <c r="A653" s="20"/>
      <c r="B653" s="33"/>
      <c r="C653" s="63"/>
      <c r="D653" s="22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64"/>
      <c r="T653" s="24"/>
      <c r="U653" s="49"/>
      <c r="V653" s="54"/>
      <c r="W653" s="25"/>
      <c r="X653" s="25"/>
      <c r="Y653" s="25"/>
      <c r="Z653" s="25"/>
      <c r="AA653" s="25"/>
      <c r="AB653" s="25"/>
      <c r="AC653" s="25"/>
      <c r="AD653" s="55"/>
    </row>
    <row r="654" spans="1:30" ht="20" customHeight="1" x14ac:dyDescent="0.2">
      <c r="A654" s="20"/>
      <c r="B654" s="33"/>
      <c r="C654" s="63"/>
      <c r="D654" s="22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64"/>
      <c r="T654" s="24"/>
      <c r="U654" s="49"/>
      <c r="V654" s="54"/>
      <c r="W654" s="25"/>
      <c r="X654" s="25"/>
      <c r="Y654" s="25"/>
      <c r="Z654" s="25"/>
      <c r="AA654" s="25"/>
      <c r="AB654" s="25"/>
      <c r="AC654" s="25"/>
      <c r="AD654" s="55"/>
    </row>
    <row r="655" spans="1:30" ht="20" customHeight="1" x14ac:dyDescent="0.2">
      <c r="A655" s="20"/>
      <c r="B655" s="33"/>
      <c r="C655" s="63"/>
      <c r="D655" s="22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64"/>
      <c r="T655" s="24"/>
      <c r="U655" s="49"/>
      <c r="V655" s="54"/>
      <c r="W655" s="25"/>
      <c r="X655" s="25"/>
      <c r="Y655" s="25"/>
      <c r="Z655" s="25"/>
      <c r="AA655" s="25"/>
      <c r="AB655" s="25"/>
      <c r="AC655" s="25"/>
      <c r="AD655" s="55"/>
    </row>
    <row r="656" spans="1:30" ht="20" customHeight="1" x14ac:dyDescent="0.2">
      <c r="A656" s="20"/>
      <c r="B656" s="33"/>
      <c r="C656" s="63"/>
      <c r="D656" s="22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64"/>
      <c r="T656" s="24"/>
      <c r="U656" s="49"/>
      <c r="V656" s="54"/>
      <c r="W656" s="25"/>
      <c r="X656" s="25"/>
      <c r="Y656" s="25"/>
      <c r="Z656" s="25"/>
      <c r="AA656" s="25"/>
      <c r="AB656" s="25"/>
      <c r="AC656" s="25"/>
      <c r="AD656" s="55"/>
    </row>
    <row r="657" spans="1:30" ht="20" customHeight="1" x14ac:dyDescent="0.2">
      <c r="A657" s="20"/>
      <c r="B657" s="33"/>
      <c r="C657" s="63"/>
      <c r="D657" s="22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64"/>
      <c r="T657" s="24"/>
      <c r="U657" s="49"/>
      <c r="V657" s="54"/>
      <c r="W657" s="25"/>
      <c r="X657" s="25"/>
      <c r="Y657" s="25"/>
      <c r="Z657" s="25"/>
      <c r="AA657" s="25"/>
      <c r="AB657" s="25"/>
      <c r="AC657" s="25"/>
      <c r="AD657" s="55"/>
    </row>
    <row r="658" spans="1:30" ht="20" customHeight="1" x14ac:dyDescent="0.2">
      <c r="A658" s="20"/>
      <c r="B658" s="33"/>
      <c r="C658" s="63"/>
      <c r="D658" s="22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64"/>
      <c r="T658" s="24"/>
      <c r="U658" s="49"/>
      <c r="V658" s="54"/>
      <c r="W658" s="25"/>
      <c r="X658" s="25"/>
      <c r="Y658" s="25"/>
      <c r="Z658" s="25"/>
      <c r="AA658" s="25"/>
      <c r="AB658" s="25"/>
      <c r="AC658" s="25"/>
      <c r="AD658" s="55"/>
    </row>
    <row r="659" spans="1:30" ht="20" customHeight="1" x14ac:dyDescent="0.2">
      <c r="A659" s="20"/>
      <c r="B659" s="33"/>
      <c r="C659" s="63"/>
      <c r="D659" s="22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64"/>
      <c r="T659" s="24"/>
      <c r="U659" s="49"/>
      <c r="V659" s="54"/>
      <c r="W659" s="25"/>
      <c r="X659" s="25"/>
      <c r="Y659" s="25"/>
      <c r="Z659" s="25"/>
      <c r="AA659" s="25"/>
      <c r="AB659" s="25"/>
      <c r="AC659" s="25"/>
      <c r="AD659" s="55"/>
    </row>
    <row r="660" spans="1:30" ht="20" customHeight="1" x14ac:dyDescent="0.2">
      <c r="A660" s="20"/>
      <c r="B660" s="33"/>
      <c r="C660" s="63"/>
      <c r="D660" s="22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64"/>
      <c r="T660" s="24"/>
      <c r="U660" s="49"/>
      <c r="V660" s="54"/>
      <c r="W660" s="25"/>
      <c r="X660" s="25"/>
      <c r="Y660" s="25"/>
      <c r="Z660" s="25"/>
      <c r="AA660" s="25"/>
      <c r="AB660" s="25"/>
      <c r="AC660" s="25"/>
      <c r="AD660" s="55"/>
    </row>
    <row r="661" spans="1:30" ht="20" customHeight="1" x14ac:dyDescent="0.2">
      <c r="A661" s="20"/>
      <c r="B661" s="33"/>
      <c r="C661" s="63"/>
      <c r="D661" s="22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64"/>
      <c r="T661" s="24"/>
      <c r="U661" s="49"/>
      <c r="V661" s="54"/>
      <c r="W661" s="25"/>
      <c r="X661" s="25"/>
      <c r="Y661" s="25"/>
      <c r="Z661" s="25"/>
      <c r="AA661" s="25"/>
      <c r="AB661" s="25"/>
      <c r="AC661" s="25"/>
      <c r="AD661" s="55"/>
    </row>
    <row r="662" spans="1:30" ht="20" customHeight="1" x14ac:dyDescent="0.2">
      <c r="A662" s="20"/>
      <c r="B662" s="33"/>
      <c r="C662" s="63"/>
      <c r="D662" s="22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64"/>
      <c r="T662" s="24"/>
      <c r="U662" s="49"/>
      <c r="V662" s="54"/>
      <c r="W662" s="25"/>
      <c r="X662" s="25"/>
      <c r="Y662" s="25"/>
      <c r="Z662" s="25"/>
      <c r="AA662" s="25"/>
      <c r="AB662" s="25"/>
      <c r="AC662" s="25"/>
      <c r="AD662" s="55"/>
    </row>
    <row r="663" spans="1:30" ht="20" customHeight="1" x14ac:dyDescent="0.2">
      <c r="A663" s="20"/>
      <c r="B663" s="33"/>
      <c r="C663" s="63"/>
      <c r="D663" s="22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64"/>
      <c r="T663" s="24"/>
      <c r="U663" s="49"/>
      <c r="V663" s="54"/>
      <c r="W663" s="25"/>
      <c r="X663" s="25"/>
      <c r="Y663" s="25"/>
      <c r="Z663" s="25"/>
      <c r="AA663" s="25"/>
      <c r="AB663" s="25"/>
      <c r="AC663" s="25"/>
      <c r="AD663" s="55"/>
    </row>
    <row r="664" spans="1:30" ht="20" customHeight="1" x14ac:dyDescent="0.2">
      <c r="A664" s="20"/>
      <c r="B664" s="33"/>
      <c r="C664" s="63"/>
      <c r="D664" s="22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64"/>
      <c r="T664" s="24"/>
      <c r="U664" s="49"/>
      <c r="V664" s="54"/>
      <c r="W664" s="25"/>
      <c r="X664" s="25"/>
      <c r="Y664" s="25"/>
      <c r="Z664" s="25"/>
      <c r="AA664" s="25"/>
      <c r="AB664" s="25"/>
      <c r="AC664" s="25"/>
      <c r="AD664" s="55"/>
    </row>
    <row r="665" spans="1:30" ht="20" customHeight="1" x14ac:dyDescent="0.2">
      <c r="A665" s="20"/>
      <c r="B665" s="33"/>
      <c r="C665" s="63"/>
      <c r="D665" s="22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64"/>
      <c r="T665" s="24"/>
      <c r="U665" s="49"/>
      <c r="V665" s="54"/>
      <c r="W665" s="25"/>
      <c r="X665" s="25"/>
      <c r="Y665" s="25"/>
      <c r="Z665" s="25"/>
      <c r="AA665" s="25"/>
      <c r="AB665" s="25"/>
      <c r="AC665" s="25"/>
      <c r="AD665" s="55"/>
    </row>
    <row r="666" spans="1:30" ht="20" customHeight="1" x14ac:dyDescent="0.2">
      <c r="A666" s="20"/>
      <c r="B666" s="33"/>
      <c r="C666" s="63"/>
      <c r="D666" s="22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64"/>
      <c r="T666" s="24"/>
      <c r="U666" s="49"/>
      <c r="V666" s="54"/>
      <c r="W666" s="25"/>
      <c r="X666" s="25"/>
      <c r="Y666" s="25"/>
      <c r="Z666" s="25"/>
      <c r="AA666" s="25"/>
      <c r="AB666" s="25"/>
      <c r="AC666" s="25"/>
      <c r="AD666" s="55"/>
    </row>
    <row r="667" spans="1:30" ht="20" customHeight="1" x14ac:dyDescent="0.2">
      <c r="A667" s="20"/>
      <c r="B667" s="33"/>
      <c r="C667" s="63"/>
      <c r="D667" s="22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64"/>
      <c r="T667" s="24"/>
      <c r="U667" s="49"/>
      <c r="V667" s="54"/>
      <c r="W667" s="25"/>
      <c r="X667" s="25"/>
      <c r="Y667" s="25"/>
      <c r="Z667" s="25"/>
      <c r="AA667" s="25"/>
      <c r="AB667" s="25"/>
      <c r="AC667" s="25"/>
      <c r="AD667" s="55"/>
    </row>
    <row r="668" spans="1:30" ht="20" customHeight="1" x14ac:dyDescent="0.2">
      <c r="A668" s="20"/>
      <c r="B668" s="33"/>
      <c r="C668" s="63"/>
      <c r="D668" s="22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64"/>
      <c r="T668" s="24"/>
      <c r="U668" s="49"/>
      <c r="V668" s="54"/>
      <c r="W668" s="25"/>
      <c r="X668" s="25"/>
      <c r="Y668" s="25"/>
      <c r="Z668" s="25"/>
      <c r="AA668" s="25"/>
      <c r="AB668" s="25"/>
      <c r="AC668" s="25"/>
      <c r="AD668" s="55"/>
    </row>
    <row r="669" spans="1:30" ht="20" customHeight="1" x14ac:dyDescent="0.2">
      <c r="A669" s="20"/>
      <c r="B669" s="33"/>
      <c r="C669" s="63"/>
      <c r="D669" s="22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64"/>
      <c r="T669" s="24"/>
      <c r="U669" s="49"/>
      <c r="V669" s="54"/>
      <c r="W669" s="25"/>
      <c r="X669" s="25"/>
      <c r="Y669" s="25"/>
      <c r="Z669" s="25"/>
      <c r="AA669" s="25"/>
      <c r="AB669" s="25"/>
      <c r="AC669" s="25"/>
      <c r="AD669" s="55"/>
    </row>
    <row r="670" spans="1:30" ht="20" customHeight="1" x14ac:dyDescent="0.2">
      <c r="A670" s="20"/>
      <c r="B670" s="33"/>
      <c r="C670" s="63"/>
      <c r="D670" s="22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64"/>
      <c r="T670" s="24"/>
      <c r="U670" s="49"/>
      <c r="V670" s="54"/>
      <c r="W670" s="25"/>
      <c r="X670" s="25"/>
      <c r="Y670" s="25"/>
      <c r="Z670" s="25"/>
      <c r="AA670" s="25"/>
      <c r="AB670" s="25"/>
      <c r="AC670" s="25"/>
      <c r="AD670" s="55"/>
    </row>
    <row r="671" spans="1:30" ht="20" customHeight="1" x14ac:dyDescent="0.2">
      <c r="A671" s="20"/>
      <c r="B671" s="33"/>
      <c r="C671" s="63"/>
      <c r="D671" s="22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64"/>
      <c r="T671" s="24"/>
      <c r="U671" s="49"/>
      <c r="V671" s="54"/>
      <c r="W671" s="25"/>
      <c r="X671" s="25"/>
      <c r="Y671" s="25"/>
      <c r="Z671" s="25"/>
      <c r="AA671" s="25"/>
      <c r="AB671" s="25"/>
      <c r="AC671" s="25"/>
      <c r="AD671" s="55"/>
    </row>
    <row r="672" spans="1:30" ht="20" customHeight="1" x14ac:dyDescent="0.2">
      <c r="A672" s="20"/>
      <c r="B672" s="33"/>
      <c r="C672" s="63"/>
      <c r="D672" s="22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64"/>
      <c r="T672" s="24"/>
      <c r="U672" s="49"/>
      <c r="V672" s="54"/>
      <c r="W672" s="25"/>
      <c r="X672" s="25"/>
      <c r="Y672" s="25"/>
      <c r="Z672" s="25"/>
      <c r="AA672" s="25"/>
      <c r="AB672" s="25"/>
      <c r="AC672" s="25"/>
      <c r="AD672" s="55"/>
    </row>
    <row r="673" spans="1:30" ht="20" customHeight="1" x14ac:dyDescent="0.2">
      <c r="A673" s="20"/>
      <c r="B673" s="33"/>
      <c r="C673" s="63"/>
      <c r="D673" s="22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64"/>
      <c r="T673" s="24"/>
      <c r="U673" s="49"/>
      <c r="V673" s="54"/>
      <c r="W673" s="25"/>
      <c r="X673" s="25"/>
      <c r="Y673" s="25"/>
      <c r="Z673" s="25"/>
      <c r="AA673" s="25"/>
      <c r="AB673" s="25"/>
      <c r="AC673" s="25"/>
      <c r="AD673" s="55"/>
    </row>
    <row r="674" spans="1:30" ht="20" customHeight="1" x14ac:dyDescent="0.2">
      <c r="A674" s="20"/>
      <c r="B674" s="33"/>
      <c r="C674" s="63"/>
      <c r="D674" s="22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64"/>
      <c r="T674" s="24"/>
      <c r="U674" s="49"/>
      <c r="V674" s="54"/>
      <c r="W674" s="25"/>
      <c r="X674" s="25"/>
      <c r="Y674" s="25"/>
      <c r="Z674" s="25"/>
      <c r="AA674" s="25"/>
      <c r="AB674" s="25"/>
      <c r="AC674" s="25"/>
      <c r="AD674" s="55"/>
    </row>
    <row r="675" spans="1:30" ht="20" customHeight="1" x14ac:dyDescent="0.2">
      <c r="A675" s="20"/>
      <c r="B675" s="33"/>
      <c r="C675" s="63"/>
      <c r="D675" s="22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64"/>
      <c r="T675" s="24"/>
      <c r="U675" s="49"/>
      <c r="V675" s="54"/>
      <c r="W675" s="25"/>
      <c r="X675" s="25"/>
      <c r="Y675" s="25"/>
      <c r="Z675" s="25"/>
      <c r="AA675" s="25"/>
      <c r="AB675" s="25"/>
      <c r="AC675" s="25"/>
      <c r="AD675" s="55"/>
    </row>
    <row r="676" spans="1:30" ht="20" customHeight="1" x14ac:dyDescent="0.2">
      <c r="A676" s="20"/>
      <c r="B676" s="33"/>
      <c r="C676" s="63"/>
      <c r="D676" s="22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64"/>
      <c r="T676" s="24"/>
      <c r="U676" s="49"/>
      <c r="V676" s="54"/>
      <c r="W676" s="25"/>
      <c r="X676" s="25"/>
      <c r="Y676" s="25"/>
      <c r="Z676" s="25"/>
      <c r="AA676" s="25"/>
      <c r="AB676" s="25"/>
      <c r="AC676" s="25"/>
      <c r="AD676" s="55"/>
    </row>
    <row r="677" spans="1:30" ht="20" customHeight="1" x14ac:dyDescent="0.2">
      <c r="A677" s="20"/>
      <c r="B677" s="33"/>
      <c r="C677" s="63"/>
      <c r="D677" s="22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64"/>
      <c r="T677" s="24"/>
      <c r="U677" s="49"/>
      <c r="V677" s="54"/>
      <c r="W677" s="25"/>
      <c r="X677" s="25"/>
      <c r="Y677" s="25"/>
      <c r="Z677" s="25"/>
      <c r="AA677" s="25"/>
      <c r="AB677" s="25"/>
      <c r="AC677" s="25"/>
      <c r="AD677" s="55"/>
    </row>
    <row r="678" spans="1:30" ht="20" customHeight="1" x14ac:dyDescent="0.2">
      <c r="A678" s="20"/>
      <c r="B678" s="33"/>
      <c r="C678" s="63"/>
      <c r="D678" s="22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64"/>
      <c r="T678" s="24"/>
      <c r="U678" s="49"/>
      <c r="V678" s="54"/>
      <c r="W678" s="25"/>
      <c r="X678" s="25"/>
      <c r="Y678" s="25"/>
      <c r="Z678" s="25"/>
      <c r="AA678" s="25"/>
      <c r="AB678" s="25"/>
      <c r="AC678" s="25"/>
      <c r="AD678" s="55"/>
    </row>
    <row r="679" spans="1:30" ht="20" customHeight="1" x14ac:dyDescent="0.2">
      <c r="A679" s="20"/>
      <c r="B679" s="33"/>
      <c r="C679" s="63"/>
      <c r="D679" s="22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64"/>
      <c r="T679" s="24"/>
      <c r="U679" s="49"/>
      <c r="V679" s="54"/>
      <c r="W679" s="25"/>
      <c r="X679" s="25"/>
      <c r="Y679" s="25"/>
      <c r="Z679" s="25"/>
      <c r="AA679" s="25"/>
      <c r="AB679" s="25"/>
      <c r="AC679" s="25"/>
      <c r="AD679" s="55"/>
    </row>
    <row r="680" spans="1:30" ht="20" customHeight="1" x14ac:dyDescent="0.2">
      <c r="A680" s="20"/>
      <c r="B680" s="33"/>
      <c r="C680" s="63"/>
      <c r="D680" s="22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64"/>
      <c r="T680" s="24"/>
      <c r="U680" s="49"/>
      <c r="V680" s="54"/>
      <c r="W680" s="25"/>
      <c r="X680" s="25"/>
      <c r="Y680" s="25"/>
      <c r="Z680" s="25"/>
      <c r="AA680" s="25"/>
      <c r="AB680" s="25"/>
      <c r="AC680" s="25"/>
      <c r="AD680" s="55"/>
    </row>
    <row r="681" spans="1:30" ht="20" customHeight="1" x14ac:dyDescent="0.2">
      <c r="A681" s="20"/>
      <c r="B681" s="33"/>
      <c r="C681" s="63"/>
      <c r="D681" s="22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64"/>
      <c r="T681" s="24"/>
      <c r="U681" s="49"/>
      <c r="V681" s="54"/>
      <c r="W681" s="25"/>
      <c r="X681" s="25"/>
      <c r="Y681" s="25"/>
      <c r="Z681" s="25"/>
      <c r="AA681" s="25"/>
      <c r="AB681" s="25"/>
      <c r="AC681" s="25"/>
      <c r="AD681" s="55"/>
    </row>
    <row r="682" spans="1:30" ht="20" customHeight="1" x14ac:dyDescent="0.2">
      <c r="A682" s="20"/>
      <c r="B682" s="33"/>
      <c r="C682" s="63"/>
      <c r="D682" s="22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64"/>
      <c r="T682" s="24"/>
      <c r="U682" s="49"/>
      <c r="V682" s="54"/>
      <c r="W682" s="25"/>
      <c r="X682" s="25"/>
      <c r="Y682" s="25"/>
      <c r="Z682" s="25"/>
      <c r="AA682" s="25"/>
      <c r="AB682" s="25"/>
      <c r="AC682" s="25"/>
      <c r="AD682" s="55"/>
    </row>
    <row r="683" spans="1:30" ht="20" customHeight="1" x14ac:dyDescent="0.2">
      <c r="A683" s="20"/>
      <c r="B683" s="33"/>
      <c r="C683" s="63"/>
      <c r="D683" s="22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64"/>
      <c r="T683" s="24"/>
      <c r="U683" s="49"/>
      <c r="V683" s="54"/>
      <c r="W683" s="25"/>
      <c r="X683" s="25"/>
      <c r="Y683" s="25"/>
      <c r="Z683" s="25"/>
      <c r="AA683" s="25"/>
      <c r="AB683" s="25"/>
      <c r="AC683" s="25"/>
      <c r="AD683" s="55"/>
    </row>
    <row r="684" spans="1:30" ht="20" customHeight="1" x14ac:dyDescent="0.2">
      <c r="A684" s="20"/>
      <c r="B684" s="33"/>
      <c r="C684" s="63"/>
      <c r="D684" s="22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64"/>
      <c r="T684" s="24"/>
      <c r="U684" s="49"/>
      <c r="V684" s="54"/>
      <c r="W684" s="25"/>
      <c r="X684" s="25"/>
      <c r="Y684" s="25"/>
      <c r="Z684" s="25"/>
      <c r="AA684" s="25"/>
      <c r="AB684" s="25"/>
      <c r="AC684" s="25"/>
      <c r="AD684" s="55"/>
    </row>
    <row r="685" spans="1:30" ht="20" customHeight="1" x14ac:dyDescent="0.2">
      <c r="A685" s="20"/>
      <c r="B685" s="33"/>
      <c r="C685" s="63"/>
      <c r="D685" s="22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64"/>
      <c r="T685" s="24"/>
      <c r="U685" s="49"/>
      <c r="V685" s="54"/>
      <c r="W685" s="25"/>
      <c r="X685" s="25"/>
      <c r="Y685" s="25"/>
      <c r="Z685" s="25"/>
      <c r="AA685" s="25"/>
      <c r="AB685" s="25"/>
      <c r="AC685" s="25"/>
      <c r="AD685" s="55"/>
    </row>
    <row r="686" spans="1:30" ht="20" customHeight="1" x14ac:dyDescent="0.2">
      <c r="A686" s="20"/>
      <c r="B686" s="33"/>
      <c r="C686" s="63"/>
      <c r="D686" s="22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64"/>
      <c r="T686" s="24"/>
      <c r="U686" s="49"/>
      <c r="V686" s="54"/>
      <c r="W686" s="25"/>
      <c r="X686" s="25"/>
      <c r="Y686" s="25"/>
      <c r="Z686" s="25"/>
      <c r="AA686" s="25"/>
      <c r="AB686" s="25"/>
      <c r="AC686" s="25"/>
      <c r="AD686" s="55"/>
    </row>
    <row r="687" spans="1:30" ht="20" customHeight="1" x14ac:dyDescent="0.2">
      <c r="A687" s="20"/>
      <c r="B687" s="33"/>
      <c r="C687" s="63"/>
      <c r="D687" s="22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64"/>
      <c r="T687" s="24"/>
      <c r="U687" s="49"/>
      <c r="V687" s="54"/>
      <c r="W687" s="25"/>
      <c r="X687" s="25"/>
      <c r="Y687" s="25"/>
      <c r="Z687" s="25"/>
      <c r="AA687" s="25"/>
      <c r="AB687" s="25"/>
      <c r="AC687" s="25"/>
      <c r="AD687" s="55"/>
    </row>
    <row r="688" spans="1:30" ht="20" customHeight="1" x14ac:dyDescent="0.2">
      <c r="A688" s="20"/>
      <c r="B688" s="33"/>
      <c r="C688" s="63"/>
      <c r="D688" s="22"/>
      <c r="E688" s="23"/>
      <c r="F688" s="23"/>
      <c r="G688" s="23"/>
      <c r="H688" s="26"/>
      <c r="I688" s="23"/>
      <c r="J688" s="23"/>
      <c r="K688" s="23"/>
      <c r="L688" s="26"/>
      <c r="M688" s="23"/>
      <c r="N688" s="23"/>
      <c r="O688" s="23"/>
      <c r="P688" s="26"/>
      <c r="Q688" s="23"/>
      <c r="R688" s="23"/>
      <c r="S688" s="64"/>
      <c r="T688" s="24"/>
      <c r="U688" s="49"/>
      <c r="V688" s="54"/>
      <c r="W688" s="25"/>
      <c r="X688" s="25"/>
      <c r="Y688" s="25"/>
      <c r="Z688" s="25"/>
      <c r="AA688" s="25"/>
      <c r="AB688" s="25"/>
      <c r="AC688" s="25"/>
      <c r="AD688" s="55"/>
    </row>
    <row r="689" spans="1:30" ht="20" customHeight="1" x14ac:dyDescent="0.2">
      <c r="A689" s="20"/>
      <c r="B689" s="33"/>
      <c r="C689" s="63"/>
      <c r="D689" s="22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64"/>
      <c r="T689" s="24"/>
      <c r="U689" s="49"/>
      <c r="V689" s="54"/>
      <c r="W689" s="25"/>
      <c r="X689" s="25"/>
      <c r="Y689" s="25"/>
      <c r="Z689" s="25"/>
      <c r="AA689" s="25"/>
      <c r="AB689" s="25"/>
      <c r="AC689" s="25"/>
      <c r="AD689" s="55"/>
    </row>
    <row r="690" spans="1:30" ht="20" customHeight="1" x14ac:dyDescent="0.2">
      <c r="A690" s="20"/>
      <c r="B690" s="33"/>
      <c r="C690" s="63"/>
      <c r="D690" s="22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64"/>
      <c r="T690" s="24"/>
      <c r="U690" s="49"/>
      <c r="V690" s="54"/>
      <c r="W690" s="25"/>
      <c r="X690" s="25"/>
      <c r="Y690" s="25"/>
      <c r="Z690" s="25"/>
      <c r="AA690" s="25"/>
      <c r="AB690" s="25"/>
      <c r="AC690" s="25"/>
      <c r="AD690" s="55"/>
    </row>
    <row r="691" spans="1:30" ht="20" customHeight="1" x14ac:dyDescent="0.2">
      <c r="A691" s="20"/>
      <c r="B691" s="33"/>
      <c r="C691" s="63"/>
      <c r="D691" s="22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64"/>
      <c r="T691" s="24"/>
      <c r="U691" s="49"/>
      <c r="V691" s="54"/>
      <c r="W691" s="25"/>
      <c r="X691" s="25"/>
      <c r="Y691" s="25"/>
      <c r="Z691" s="25"/>
      <c r="AA691" s="25"/>
      <c r="AB691" s="25"/>
      <c r="AC691" s="25"/>
      <c r="AD691" s="55"/>
    </row>
    <row r="692" spans="1:30" ht="20" customHeight="1" x14ac:dyDescent="0.2">
      <c r="A692" s="20"/>
      <c r="B692" s="33"/>
      <c r="C692" s="63"/>
      <c r="D692" s="22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64"/>
      <c r="T692" s="24"/>
      <c r="U692" s="49"/>
      <c r="V692" s="54"/>
      <c r="W692" s="25"/>
      <c r="X692" s="25"/>
      <c r="Y692" s="25"/>
      <c r="Z692" s="25"/>
      <c r="AA692" s="25"/>
      <c r="AB692" s="25"/>
      <c r="AC692" s="25"/>
      <c r="AD692" s="55"/>
    </row>
    <row r="693" spans="1:30" ht="20" customHeight="1" x14ac:dyDescent="0.2">
      <c r="A693" s="20"/>
      <c r="B693" s="33"/>
      <c r="C693" s="63"/>
      <c r="D693" s="22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64"/>
      <c r="T693" s="24"/>
      <c r="U693" s="49"/>
      <c r="V693" s="54"/>
      <c r="W693" s="25"/>
      <c r="X693" s="25"/>
      <c r="Y693" s="25"/>
      <c r="Z693" s="25"/>
      <c r="AA693" s="25"/>
      <c r="AB693" s="25"/>
      <c r="AC693" s="25"/>
      <c r="AD693" s="55"/>
    </row>
    <row r="694" spans="1:30" ht="20" customHeight="1" x14ac:dyDescent="0.2">
      <c r="A694" s="20"/>
      <c r="B694" s="33"/>
      <c r="C694" s="63"/>
      <c r="D694" s="22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64"/>
      <c r="T694" s="24"/>
      <c r="U694" s="49"/>
      <c r="V694" s="54"/>
      <c r="W694" s="25"/>
      <c r="X694" s="25"/>
      <c r="Y694" s="25"/>
      <c r="Z694" s="25"/>
      <c r="AA694" s="25"/>
      <c r="AB694" s="25"/>
      <c r="AC694" s="25"/>
      <c r="AD694" s="55"/>
    </row>
    <row r="695" spans="1:30" ht="20" customHeight="1" x14ac:dyDescent="0.2">
      <c r="A695" s="20"/>
      <c r="B695" s="33"/>
      <c r="C695" s="63"/>
      <c r="D695" s="22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64"/>
      <c r="T695" s="24"/>
      <c r="U695" s="49"/>
      <c r="V695" s="54"/>
      <c r="W695" s="25"/>
      <c r="X695" s="25"/>
      <c r="Y695" s="25"/>
      <c r="Z695" s="25"/>
      <c r="AA695" s="25"/>
      <c r="AB695" s="25"/>
      <c r="AC695" s="25"/>
      <c r="AD695" s="55"/>
    </row>
    <row r="696" spans="1:30" ht="20" customHeight="1" x14ac:dyDescent="0.2">
      <c r="A696" s="20"/>
      <c r="B696" s="33"/>
      <c r="C696" s="63"/>
      <c r="D696" s="22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64"/>
      <c r="T696" s="24"/>
      <c r="U696" s="49"/>
      <c r="V696" s="54"/>
      <c r="W696" s="25"/>
      <c r="X696" s="25"/>
      <c r="Y696" s="25"/>
      <c r="Z696" s="25"/>
      <c r="AA696" s="25"/>
      <c r="AB696" s="25"/>
      <c r="AC696" s="25"/>
      <c r="AD696" s="55"/>
    </row>
    <row r="697" spans="1:30" ht="20" customHeight="1" x14ac:dyDescent="0.2">
      <c r="A697" s="20"/>
      <c r="B697" s="33"/>
      <c r="C697" s="63"/>
      <c r="D697" s="22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64"/>
      <c r="T697" s="24"/>
      <c r="U697" s="49"/>
      <c r="V697" s="54"/>
      <c r="W697" s="25"/>
      <c r="X697" s="25"/>
      <c r="Y697" s="25"/>
      <c r="Z697" s="25"/>
      <c r="AA697" s="25"/>
      <c r="AB697" s="25"/>
      <c r="AC697" s="25"/>
      <c r="AD697" s="55"/>
    </row>
    <row r="698" spans="1:30" ht="20" customHeight="1" x14ac:dyDescent="0.2">
      <c r="A698" s="20"/>
      <c r="B698" s="33"/>
      <c r="C698" s="63"/>
      <c r="D698" s="22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64"/>
      <c r="T698" s="24"/>
      <c r="U698" s="49"/>
      <c r="V698" s="54"/>
      <c r="W698" s="25"/>
      <c r="X698" s="25"/>
      <c r="Y698" s="25"/>
      <c r="Z698" s="25"/>
      <c r="AA698" s="25"/>
      <c r="AB698" s="25"/>
      <c r="AC698" s="25"/>
      <c r="AD698" s="55"/>
    </row>
    <row r="699" spans="1:30" ht="20" customHeight="1" x14ac:dyDescent="0.2">
      <c r="A699" s="20"/>
      <c r="B699" s="33"/>
      <c r="C699" s="63"/>
      <c r="D699" s="22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64"/>
      <c r="T699" s="24"/>
      <c r="U699" s="49"/>
      <c r="V699" s="54"/>
      <c r="W699" s="25"/>
      <c r="X699" s="25"/>
      <c r="Y699" s="25"/>
      <c r="Z699" s="25"/>
      <c r="AA699" s="25"/>
      <c r="AB699" s="25"/>
      <c r="AC699" s="25"/>
      <c r="AD699" s="55"/>
    </row>
    <row r="700" spans="1:30" ht="20" customHeight="1" x14ac:dyDescent="0.2">
      <c r="A700" s="20"/>
      <c r="B700" s="33"/>
      <c r="C700" s="63"/>
      <c r="D700" s="22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64"/>
      <c r="T700" s="24"/>
      <c r="U700" s="49"/>
      <c r="V700" s="54"/>
      <c r="W700" s="25"/>
      <c r="X700" s="25"/>
      <c r="Y700" s="25"/>
      <c r="Z700" s="25"/>
      <c r="AA700" s="25"/>
      <c r="AB700" s="25"/>
      <c r="AC700" s="25"/>
      <c r="AD700" s="55"/>
    </row>
    <row r="701" spans="1:30" ht="20" customHeight="1" x14ac:dyDescent="0.2">
      <c r="A701" s="20"/>
      <c r="B701" s="33"/>
      <c r="C701" s="63"/>
      <c r="D701" s="22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64"/>
      <c r="T701" s="24"/>
      <c r="U701" s="49"/>
      <c r="V701" s="54"/>
      <c r="W701" s="25"/>
      <c r="X701" s="25"/>
      <c r="Y701" s="25"/>
      <c r="Z701" s="25"/>
      <c r="AA701" s="25"/>
      <c r="AB701" s="25"/>
      <c r="AC701" s="25"/>
      <c r="AD701" s="55"/>
    </row>
    <row r="702" spans="1:30" ht="20" customHeight="1" x14ac:dyDescent="0.2">
      <c r="A702" s="20"/>
      <c r="B702" s="33"/>
      <c r="C702" s="63"/>
      <c r="D702" s="22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64"/>
      <c r="T702" s="24"/>
      <c r="U702" s="49"/>
      <c r="V702" s="54"/>
      <c r="W702" s="25"/>
      <c r="X702" s="25"/>
      <c r="Y702" s="25"/>
      <c r="Z702" s="25"/>
      <c r="AA702" s="25"/>
      <c r="AB702" s="25"/>
      <c r="AC702" s="25"/>
      <c r="AD702" s="55"/>
    </row>
    <row r="703" spans="1:30" ht="20" customHeight="1" x14ac:dyDescent="0.2">
      <c r="A703" s="20"/>
      <c r="B703" s="33"/>
      <c r="C703" s="63"/>
      <c r="D703" s="22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64"/>
      <c r="T703" s="24"/>
      <c r="U703" s="49"/>
      <c r="V703" s="54"/>
      <c r="W703" s="25"/>
      <c r="X703" s="25"/>
      <c r="Y703" s="25"/>
      <c r="Z703" s="25"/>
      <c r="AA703" s="25"/>
      <c r="AB703" s="25"/>
      <c r="AC703" s="25"/>
      <c r="AD703" s="55"/>
    </row>
    <row r="704" spans="1:30" ht="20" customHeight="1" x14ac:dyDescent="0.2">
      <c r="A704" s="20"/>
      <c r="B704" s="33"/>
      <c r="C704" s="63"/>
      <c r="D704" s="22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64"/>
      <c r="T704" s="24"/>
      <c r="U704" s="49"/>
      <c r="V704" s="54"/>
      <c r="W704" s="25"/>
      <c r="X704" s="25"/>
      <c r="Y704" s="25"/>
      <c r="Z704" s="25"/>
      <c r="AA704" s="25"/>
      <c r="AB704" s="25"/>
      <c r="AC704" s="25"/>
      <c r="AD704" s="55"/>
    </row>
    <row r="705" spans="1:30" ht="20" customHeight="1" x14ac:dyDescent="0.2">
      <c r="A705" s="20"/>
      <c r="B705" s="33"/>
      <c r="C705" s="63"/>
      <c r="D705" s="22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64"/>
      <c r="T705" s="24"/>
      <c r="U705" s="49"/>
      <c r="V705" s="54"/>
      <c r="W705" s="25"/>
      <c r="X705" s="25"/>
      <c r="Y705" s="25"/>
      <c r="Z705" s="25"/>
      <c r="AA705" s="25"/>
      <c r="AB705" s="25"/>
      <c r="AC705" s="25"/>
      <c r="AD705" s="55"/>
    </row>
    <row r="706" spans="1:30" ht="20" customHeight="1" x14ac:dyDescent="0.2">
      <c r="A706" s="20"/>
      <c r="B706" s="33"/>
      <c r="C706" s="63"/>
      <c r="D706" s="22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64"/>
      <c r="T706" s="24"/>
      <c r="U706" s="49"/>
      <c r="V706" s="54"/>
      <c r="W706" s="25"/>
      <c r="X706" s="25"/>
      <c r="Y706" s="25"/>
      <c r="Z706" s="25"/>
      <c r="AA706" s="25"/>
      <c r="AB706" s="25"/>
      <c r="AC706" s="25"/>
      <c r="AD706" s="55"/>
    </row>
    <row r="707" spans="1:30" ht="20" customHeight="1" x14ac:dyDescent="0.2">
      <c r="A707" s="20"/>
      <c r="B707" s="33"/>
      <c r="C707" s="63"/>
      <c r="D707" s="22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64"/>
      <c r="T707" s="24"/>
      <c r="U707" s="49"/>
      <c r="V707" s="54"/>
      <c r="W707" s="25"/>
      <c r="X707" s="25"/>
      <c r="Y707" s="25"/>
      <c r="Z707" s="25"/>
      <c r="AA707" s="25"/>
      <c r="AB707" s="25"/>
      <c r="AC707" s="25"/>
      <c r="AD707" s="55"/>
    </row>
    <row r="708" spans="1:30" ht="20" customHeight="1" x14ac:dyDescent="0.2">
      <c r="A708" s="20"/>
      <c r="B708" s="33"/>
      <c r="C708" s="63"/>
      <c r="D708" s="22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64"/>
      <c r="T708" s="24"/>
      <c r="U708" s="49"/>
      <c r="V708" s="54"/>
      <c r="W708" s="25"/>
      <c r="X708" s="25"/>
      <c r="Y708" s="25"/>
      <c r="Z708" s="25"/>
      <c r="AA708" s="25"/>
      <c r="AB708" s="25"/>
      <c r="AC708" s="25"/>
      <c r="AD708" s="55"/>
    </row>
    <row r="709" spans="1:30" ht="20" customHeight="1" x14ac:dyDescent="0.2">
      <c r="A709" s="20"/>
      <c r="B709" s="33"/>
      <c r="C709" s="63"/>
      <c r="D709" s="22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64"/>
      <c r="T709" s="24"/>
      <c r="U709" s="49"/>
      <c r="V709" s="54"/>
      <c r="W709" s="25"/>
      <c r="X709" s="25"/>
      <c r="Y709" s="25"/>
      <c r="Z709" s="25"/>
      <c r="AA709" s="25"/>
      <c r="AB709" s="25"/>
      <c r="AC709" s="25"/>
      <c r="AD709" s="55"/>
    </row>
    <row r="710" spans="1:30" ht="20" customHeight="1" x14ac:dyDescent="0.2">
      <c r="A710" s="20"/>
      <c r="B710" s="33"/>
      <c r="C710" s="63"/>
      <c r="D710" s="22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64"/>
      <c r="T710" s="24"/>
      <c r="U710" s="49"/>
      <c r="V710" s="54"/>
      <c r="W710" s="25"/>
      <c r="X710" s="25"/>
      <c r="Y710" s="25"/>
      <c r="Z710" s="25"/>
      <c r="AA710" s="25"/>
      <c r="AB710" s="25"/>
      <c r="AC710" s="25"/>
      <c r="AD710" s="55"/>
    </row>
    <row r="711" spans="1:30" ht="20" customHeight="1" x14ac:dyDescent="0.2">
      <c r="A711" s="20"/>
      <c r="B711" s="33"/>
      <c r="C711" s="63"/>
      <c r="D711" s="22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64"/>
      <c r="T711" s="24"/>
      <c r="U711" s="49"/>
      <c r="V711" s="54"/>
      <c r="W711" s="25"/>
      <c r="X711" s="25"/>
      <c r="Y711" s="25"/>
      <c r="Z711" s="25"/>
      <c r="AA711" s="25"/>
      <c r="AB711" s="25"/>
      <c r="AC711" s="25"/>
      <c r="AD711" s="55"/>
    </row>
    <row r="712" spans="1:30" ht="20" customHeight="1" x14ac:dyDescent="0.2">
      <c r="A712" s="20"/>
      <c r="B712" s="33"/>
      <c r="C712" s="63"/>
      <c r="D712" s="22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64"/>
      <c r="T712" s="24"/>
      <c r="U712" s="49"/>
      <c r="V712" s="54"/>
      <c r="W712" s="25"/>
      <c r="X712" s="25"/>
      <c r="Y712" s="25"/>
      <c r="Z712" s="25"/>
      <c r="AA712" s="25"/>
      <c r="AB712" s="25"/>
      <c r="AC712" s="25"/>
      <c r="AD712" s="55"/>
    </row>
    <row r="713" spans="1:30" ht="20" customHeight="1" x14ac:dyDescent="0.2">
      <c r="A713" s="20"/>
      <c r="B713" s="33"/>
      <c r="C713" s="63"/>
      <c r="D713" s="22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64"/>
      <c r="T713" s="24"/>
      <c r="U713" s="49"/>
      <c r="V713" s="54"/>
      <c r="W713" s="25"/>
      <c r="X713" s="25"/>
      <c r="Y713" s="25"/>
      <c r="Z713" s="25"/>
      <c r="AA713" s="25"/>
      <c r="AB713" s="25"/>
      <c r="AC713" s="25"/>
      <c r="AD713" s="55"/>
    </row>
    <row r="714" spans="1:30" ht="20" customHeight="1" x14ac:dyDescent="0.2">
      <c r="A714" s="20"/>
      <c r="B714" s="33"/>
      <c r="C714" s="63"/>
      <c r="D714" s="22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64"/>
      <c r="T714" s="24"/>
      <c r="U714" s="49"/>
      <c r="V714" s="54"/>
      <c r="W714" s="25"/>
      <c r="X714" s="25"/>
      <c r="Y714" s="25"/>
      <c r="Z714" s="25"/>
      <c r="AA714" s="25"/>
      <c r="AB714" s="25"/>
      <c r="AC714" s="25"/>
      <c r="AD714" s="55"/>
    </row>
    <row r="715" spans="1:30" ht="20" customHeight="1" x14ac:dyDescent="0.2">
      <c r="A715" s="20"/>
      <c r="B715" s="33"/>
      <c r="C715" s="63"/>
      <c r="D715" s="22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64"/>
      <c r="T715" s="24"/>
      <c r="U715" s="49"/>
      <c r="V715" s="54"/>
      <c r="W715" s="25"/>
      <c r="X715" s="25"/>
      <c r="Y715" s="25"/>
      <c r="Z715" s="25"/>
      <c r="AA715" s="25"/>
      <c r="AB715" s="25"/>
      <c r="AC715" s="25"/>
      <c r="AD715" s="55"/>
    </row>
    <row r="716" spans="1:30" ht="20" customHeight="1" x14ac:dyDescent="0.2">
      <c r="A716" s="20"/>
      <c r="B716" s="33"/>
      <c r="C716" s="63"/>
      <c r="D716" s="22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64"/>
      <c r="T716" s="24"/>
      <c r="U716" s="49"/>
      <c r="V716" s="54"/>
      <c r="W716" s="25"/>
      <c r="X716" s="25"/>
      <c r="Y716" s="25"/>
      <c r="Z716" s="25"/>
      <c r="AA716" s="25"/>
      <c r="AB716" s="25"/>
      <c r="AC716" s="25"/>
      <c r="AD716" s="55"/>
    </row>
    <row r="717" spans="1:30" ht="20" customHeight="1" x14ac:dyDescent="0.2">
      <c r="A717" s="20"/>
      <c r="B717" s="33"/>
      <c r="C717" s="63"/>
      <c r="D717" s="22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64"/>
      <c r="T717" s="24"/>
      <c r="U717" s="49"/>
      <c r="V717" s="54"/>
      <c r="W717" s="25"/>
      <c r="X717" s="25"/>
      <c r="Y717" s="25"/>
      <c r="Z717" s="25"/>
      <c r="AA717" s="25"/>
      <c r="AB717" s="25"/>
      <c r="AC717" s="25"/>
      <c r="AD717" s="55"/>
    </row>
    <row r="718" spans="1:30" ht="20" customHeight="1" x14ac:dyDescent="0.2">
      <c r="A718" s="20"/>
      <c r="B718" s="33"/>
      <c r="C718" s="63"/>
      <c r="D718" s="22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64"/>
      <c r="T718" s="24"/>
      <c r="U718" s="49"/>
      <c r="V718" s="54"/>
      <c r="W718" s="25"/>
      <c r="X718" s="25"/>
      <c r="Y718" s="25"/>
      <c r="Z718" s="25"/>
      <c r="AA718" s="25"/>
      <c r="AB718" s="25"/>
      <c r="AC718" s="25"/>
      <c r="AD718" s="55"/>
    </row>
    <row r="719" spans="1:30" ht="20" customHeight="1" x14ac:dyDescent="0.2">
      <c r="A719" s="20"/>
      <c r="B719" s="33"/>
      <c r="C719" s="63"/>
      <c r="D719" s="22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64"/>
      <c r="T719" s="24"/>
      <c r="U719" s="49"/>
      <c r="V719" s="54"/>
      <c r="W719" s="25"/>
      <c r="X719" s="25"/>
      <c r="Y719" s="25"/>
      <c r="Z719" s="25"/>
      <c r="AA719" s="25"/>
      <c r="AB719" s="25"/>
      <c r="AC719" s="25"/>
      <c r="AD719" s="55"/>
    </row>
    <row r="720" spans="1:30" ht="20" customHeight="1" x14ac:dyDescent="0.2">
      <c r="A720" s="20"/>
      <c r="B720" s="33"/>
      <c r="C720" s="63"/>
      <c r="D720" s="22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64"/>
      <c r="T720" s="24"/>
      <c r="U720" s="49"/>
      <c r="V720" s="54"/>
      <c r="W720" s="25"/>
      <c r="X720" s="25"/>
      <c r="Y720" s="25"/>
      <c r="Z720" s="25"/>
      <c r="AA720" s="25"/>
      <c r="AB720" s="25"/>
      <c r="AC720" s="25"/>
      <c r="AD720" s="55"/>
    </row>
    <row r="721" spans="1:30" ht="20" customHeight="1" x14ac:dyDescent="0.2">
      <c r="A721" s="20"/>
      <c r="B721" s="33"/>
      <c r="C721" s="63"/>
      <c r="D721" s="22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64"/>
      <c r="T721" s="24"/>
      <c r="U721" s="49"/>
      <c r="V721" s="54"/>
      <c r="W721" s="25"/>
      <c r="X721" s="25"/>
      <c r="Y721" s="25"/>
      <c r="Z721" s="25"/>
      <c r="AA721" s="25"/>
      <c r="AB721" s="25"/>
      <c r="AC721" s="25"/>
      <c r="AD721" s="55"/>
    </row>
    <row r="722" spans="1:30" ht="20" customHeight="1" x14ac:dyDescent="0.2">
      <c r="A722" s="20"/>
      <c r="B722" s="33"/>
      <c r="C722" s="63"/>
      <c r="D722" s="22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64"/>
      <c r="T722" s="24"/>
      <c r="U722" s="49"/>
      <c r="V722" s="54"/>
      <c r="W722" s="25"/>
      <c r="X722" s="25"/>
      <c r="Y722" s="25"/>
      <c r="Z722" s="25"/>
      <c r="AA722" s="25"/>
      <c r="AB722" s="25"/>
      <c r="AC722" s="25"/>
      <c r="AD722" s="55"/>
    </row>
    <row r="723" spans="1:30" ht="20" customHeight="1" x14ac:dyDescent="0.2">
      <c r="A723" s="20"/>
      <c r="B723" s="33"/>
      <c r="C723" s="63"/>
      <c r="D723" s="22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64"/>
      <c r="T723" s="24"/>
      <c r="U723" s="49"/>
      <c r="V723" s="54"/>
      <c r="W723" s="25"/>
      <c r="X723" s="25"/>
      <c r="Y723" s="25"/>
      <c r="Z723" s="25"/>
      <c r="AA723" s="25"/>
      <c r="AB723" s="25"/>
      <c r="AC723" s="25"/>
      <c r="AD723" s="55"/>
    </row>
    <row r="724" spans="1:30" ht="20" customHeight="1" x14ac:dyDescent="0.2">
      <c r="A724" s="20"/>
      <c r="B724" s="33"/>
      <c r="C724" s="63"/>
      <c r="D724" s="22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64"/>
      <c r="T724" s="24"/>
      <c r="U724" s="49"/>
      <c r="V724" s="54"/>
      <c r="W724" s="25"/>
      <c r="X724" s="25"/>
      <c r="Y724" s="25"/>
      <c r="Z724" s="25"/>
      <c r="AA724" s="25"/>
      <c r="AB724" s="25"/>
      <c r="AC724" s="25"/>
      <c r="AD724" s="55"/>
    </row>
    <row r="725" spans="1:30" ht="20" customHeight="1" x14ac:dyDescent="0.2">
      <c r="A725" s="20"/>
      <c r="B725" s="33"/>
      <c r="C725" s="63"/>
      <c r="D725" s="22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64"/>
      <c r="T725" s="24"/>
      <c r="U725" s="49"/>
      <c r="V725" s="54"/>
      <c r="W725" s="25"/>
      <c r="X725" s="25"/>
      <c r="Y725" s="25"/>
      <c r="Z725" s="25"/>
      <c r="AA725" s="25"/>
      <c r="AB725" s="25"/>
      <c r="AC725" s="25"/>
      <c r="AD725" s="55"/>
    </row>
    <row r="726" spans="1:30" ht="20" customHeight="1" x14ac:dyDescent="0.2">
      <c r="A726" s="20"/>
      <c r="B726" s="33"/>
      <c r="C726" s="63"/>
      <c r="D726" s="22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64"/>
      <c r="T726" s="24"/>
      <c r="U726" s="49"/>
      <c r="V726" s="54"/>
      <c r="W726" s="25"/>
      <c r="X726" s="25"/>
      <c r="Y726" s="25"/>
      <c r="Z726" s="25"/>
      <c r="AA726" s="25"/>
      <c r="AB726" s="25"/>
      <c r="AC726" s="25"/>
      <c r="AD726" s="55"/>
    </row>
    <row r="727" spans="1:30" ht="20" customHeight="1" x14ac:dyDescent="0.2">
      <c r="A727" s="20"/>
      <c r="B727" s="33"/>
      <c r="C727" s="63"/>
      <c r="D727" s="22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64"/>
      <c r="T727" s="24"/>
      <c r="U727" s="49"/>
      <c r="V727" s="54"/>
      <c r="W727" s="25"/>
      <c r="X727" s="25"/>
      <c r="Y727" s="25"/>
      <c r="Z727" s="25"/>
      <c r="AA727" s="25"/>
      <c r="AB727" s="25"/>
      <c r="AC727" s="25"/>
      <c r="AD727" s="55"/>
    </row>
    <row r="728" spans="1:30" ht="20" customHeight="1" x14ac:dyDescent="0.2">
      <c r="A728" s="20"/>
      <c r="B728" s="33"/>
      <c r="C728" s="63"/>
      <c r="D728" s="22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64"/>
      <c r="T728" s="24"/>
      <c r="U728" s="49"/>
      <c r="V728" s="54"/>
      <c r="W728" s="25"/>
      <c r="X728" s="25"/>
      <c r="Y728" s="25"/>
      <c r="Z728" s="25"/>
      <c r="AA728" s="25"/>
      <c r="AB728" s="25"/>
      <c r="AC728" s="25"/>
      <c r="AD728" s="55"/>
    </row>
    <row r="729" spans="1:30" ht="20" customHeight="1" x14ac:dyDescent="0.2">
      <c r="A729" s="20"/>
      <c r="B729" s="33"/>
      <c r="C729" s="63"/>
      <c r="D729" s="22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64"/>
      <c r="T729" s="24"/>
      <c r="U729" s="49"/>
      <c r="V729" s="54"/>
      <c r="W729" s="25"/>
      <c r="X729" s="25"/>
      <c r="Y729" s="25"/>
      <c r="Z729" s="25"/>
      <c r="AA729" s="25"/>
      <c r="AB729" s="25"/>
      <c r="AC729" s="25"/>
      <c r="AD729" s="55"/>
    </row>
    <row r="730" spans="1:30" ht="20" customHeight="1" x14ac:dyDescent="0.2">
      <c r="A730" s="20"/>
      <c r="B730" s="33"/>
      <c r="C730" s="63"/>
      <c r="D730" s="22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64"/>
      <c r="T730" s="24"/>
      <c r="U730" s="49"/>
      <c r="V730" s="54"/>
      <c r="W730" s="25"/>
      <c r="X730" s="25"/>
      <c r="Y730" s="25"/>
      <c r="Z730" s="25"/>
      <c r="AA730" s="25"/>
      <c r="AB730" s="25"/>
      <c r="AC730" s="25"/>
      <c r="AD730" s="55"/>
    </row>
    <row r="731" spans="1:30" ht="20" customHeight="1" x14ac:dyDescent="0.2">
      <c r="A731" s="20"/>
      <c r="B731" s="33"/>
      <c r="C731" s="63"/>
      <c r="D731" s="22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64"/>
      <c r="T731" s="24"/>
      <c r="U731" s="49"/>
      <c r="V731" s="54"/>
      <c r="W731" s="25"/>
      <c r="X731" s="25"/>
      <c r="Y731" s="25"/>
      <c r="Z731" s="25"/>
      <c r="AA731" s="25"/>
      <c r="AB731" s="25"/>
      <c r="AC731" s="25"/>
      <c r="AD731" s="55"/>
    </row>
    <row r="732" spans="1:30" ht="20" customHeight="1" x14ac:dyDescent="0.2">
      <c r="A732" s="20"/>
      <c r="B732" s="33"/>
      <c r="C732" s="63"/>
      <c r="D732" s="22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64"/>
      <c r="T732" s="24"/>
      <c r="U732" s="49"/>
      <c r="V732" s="54"/>
      <c r="W732" s="25"/>
      <c r="X732" s="25"/>
      <c r="Y732" s="25"/>
      <c r="Z732" s="25"/>
      <c r="AA732" s="25"/>
      <c r="AB732" s="25"/>
      <c r="AC732" s="25"/>
      <c r="AD732" s="55"/>
    </row>
    <row r="733" spans="1:30" ht="20" customHeight="1" x14ac:dyDescent="0.2">
      <c r="A733" s="20"/>
      <c r="B733" s="33"/>
      <c r="C733" s="63"/>
      <c r="D733" s="22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64"/>
      <c r="T733" s="24"/>
      <c r="U733" s="49"/>
      <c r="V733" s="54"/>
      <c r="W733" s="25"/>
      <c r="X733" s="25"/>
      <c r="Y733" s="25"/>
      <c r="Z733" s="25"/>
      <c r="AA733" s="25"/>
      <c r="AB733" s="25"/>
      <c r="AC733" s="25"/>
      <c r="AD733" s="55"/>
    </row>
    <row r="734" spans="1:30" ht="20" customHeight="1" x14ac:dyDescent="0.2">
      <c r="A734" s="20"/>
      <c r="B734" s="33"/>
      <c r="C734" s="63"/>
      <c r="D734" s="22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64"/>
      <c r="T734" s="24"/>
      <c r="U734" s="49"/>
      <c r="V734" s="54"/>
      <c r="W734" s="25"/>
      <c r="X734" s="25"/>
      <c r="Y734" s="25"/>
      <c r="Z734" s="25"/>
      <c r="AA734" s="25"/>
      <c r="AB734" s="25"/>
      <c r="AC734" s="25"/>
      <c r="AD734" s="55"/>
    </row>
    <row r="735" spans="1:30" ht="20" customHeight="1" x14ac:dyDescent="0.2">
      <c r="A735" s="20"/>
      <c r="B735" s="33"/>
      <c r="C735" s="63"/>
      <c r="D735" s="22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64"/>
      <c r="T735" s="24"/>
      <c r="U735" s="49"/>
      <c r="V735" s="54"/>
      <c r="W735" s="25"/>
      <c r="X735" s="25"/>
      <c r="Y735" s="25"/>
      <c r="Z735" s="25"/>
      <c r="AA735" s="25"/>
      <c r="AB735" s="25"/>
      <c r="AC735" s="25"/>
      <c r="AD735" s="55"/>
    </row>
    <row r="736" spans="1:30" ht="20" customHeight="1" x14ac:dyDescent="0.2">
      <c r="A736" s="20"/>
      <c r="B736" s="33"/>
      <c r="C736" s="63"/>
      <c r="D736" s="22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64"/>
      <c r="T736" s="24"/>
      <c r="U736" s="49"/>
      <c r="V736" s="54"/>
      <c r="W736" s="25"/>
      <c r="X736" s="25"/>
      <c r="Y736" s="25"/>
      <c r="Z736" s="25"/>
      <c r="AA736" s="25"/>
      <c r="AB736" s="25"/>
      <c r="AC736" s="25"/>
      <c r="AD736" s="55"/>
    </row>
    <row r="737" spans="1:30" ht="20" customHeight="1" x14ac:dyDescent="0.2">
      <c r="A737" s="20"/>
      <c r="B737" s="33"/>
      <c r="C737" s="63"/>
      <c r="D737" s="22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64"/>
      <c r="T737" s="24"/>
      <c r="U737" s="49"/>
      <c r="V737" s="54"/>
      <c r="W737" s="25"/>
      <c r="X737" s="25"/>
      <c r="Y737" s="25"/>
      <c r="Z737" s="25"/>
      <c r="AA737" s="25"/>
      <c r="AB737" s="25"/>
      <c r="AC737" s="25"/>
      <c r="AD737" s="55"/>
    </row>
    <row r="738" spans="1:30" ht="20" customHeight="1" x14ac:dyDescent="0.2">
      <c r="A738" s="20"/>
      <c r="B738" s="33"/>
      <c r="C738" s="63"/>
      <c r="D738" s="22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64"/>
      <c r="T738" s="24"/>
      <c r="U738" s="49"/>
      <c r="V738" s="54"/>
      <c r="W738" s="25"/>
      <c r="X738" s="25"/>
      <c r="Y738" s="25"/>
      <c r="Z738" s="25"/>
      <c r="AA738" s="25"/>
      <c r="AB738" s="25"/>
      <c r="AC738" s="25"/>
      <c r="AD738" s="55"/>
    </row>
    <row r="739" spans="1:30" ht="20" customHeight="1" x14ac:dyDescent="0.2">
      <c r="A739" s="20"/>
      <c r="B739" s="33"/>
      <c r="C739" s="63"/>
      <c r="D739" s="22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64"/>
      <c r="T739" s="24"/>
      <c r="U739" s="49"/>
      <c r="V739" s="54"/>
      <c r="W739" s="25"/>
      <c r="X739" s="25"/>
      <c r="Y739" s="25"/>
      <c r="Z739" s="25"/>
      <c r="AA739" s="25"/>
      <c r="AB739" s="25"/>
      <c r="AC739" s="25"/>
      <c r="AD739" s="55"/>
    </row>
    <row r="740" spans="1:30" ht="20" customHeight="1" x14ac:dyDescent="0.2">
      <c r="A740" s="20"/>
      <c r="B740" s="33"/>
      <c r="C740" s="63"/>
      <c r="D740" s="22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64"/>
      <c r="T740" s="24"/>
      <c r="U740" s="49"/>
      <c r="V740" s="54"/>
      <c r="W740" s="25"/>
      <c r="X740" s="25"/>
      <c r="Y740" s="25"/>
      <c r="Z740" s="25"/>
      <c r="AA740" s="25"/>
      <c r="AB740" s="25"/>
      <c r="AC740" s="25"/>
      <c r="AD740" s="55"/>
    </row>
    <row r="741" spans="1:30" ht="20" customHeight="1" x14ac:dyDescent="0.2">
      <c r="A741" s="20"/>
      <c r="B741" s="33"/>
      <c r="C741" s="63"/>
      <c r="D741" s="22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64"/>
      <c r="T741" s="24"/>
      <c r="U741" s="49"/>
      <c r="V741" s="54"/>
      <c r="W741" s="25"/>
      <c r="X741" s="25"/>
      <c r="Y741" s="25"/>
      <c r="Z741" s="25"/>
      <c r="AA741" s="25"/>
      <c r="AB741" s="25"/>
      <c r="AC741" s="25"/>
      <c r="AD741" s="55"/>
    </row>
    <row r="742" spans="1:30" ht="20" customHeight="1" x14ac:dyDescent="0.2">
      <c r="A742" s="20"/>
      <c r="B742" s="33"/>
      <c r="C742" s="63"/>
      <c r="D742" s="22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64"/>
      <c r="T742" s="24"/>
      <c r="U742" s="49"/>
      <c r="V742" s="54"/>
      <c r="W742" s="25"/>
      <c r="X742" s="25"/>
      <c r="Y742" s="25"/>
      <c r="Z742" s="25"/>
      <c r="AA742" s="25"/>
      <c r="AB742" s="25"/>
      <c r="AC742" s="25"/>
      <c r="AD742" s="55"/>
    </row>
    <row r="743" spans="1:30" ht="20" customHeight="1" x14ac:dyDescent="0.2">
      <c r="A743" s="20"/>
      <c r="B743" s="33"/>
      <c r="C743" s="63"/>
      <c r="D743" s="22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64"/>
      <c r="T743" s="24"/>
      <c r="U743" s="49"/>
      <c r="V743" s="54"/>
      <c r="W743" s="25"/>
      <c r="X743" s="25"/>
      <c r="Y743" s="25"/>
      <c r="Z743" s="25"/>
      <c r="AA743" s="25"/>
      <c r="AB743" s="25"/>
      <c r="AC743" s="25"/>
      <c r="AD743" s="55"/>
    </row>
    <row r="744" spans="1:30" ht="20" customHeight="1" x14ac:dyDescent="0.2">
      <c r="A744" s="20"/>
      <c r="B744" s="33"/>
      <c r="C744" s="63"/>
      <c r="D744" s="22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64"/>
      <c r="T744" s="24"/>
      <c r="U744" s="49"/>
      <c r="V744" s="54"/>
      <c r="W744" s="25"/>
      <c r="X744" s="25"/>
      <c r="Y744" s="25"/>
      <c r="Z744" s="25"/>
      <c r="AA744" s="25"/>
      <c r="AB744" s="25"/>
      <c r="AC744" s="25"/>
      <c r="AD744" s="55"/>
    </row>
    <row r="745" spans="1:30" ht="20" customHeight="1" x14ac:dyDescent="0.2">
      <c r="A745" s="20"/>
      <c r="B745" s="33"/>
      <c r="C745" s="63"/>
      <c r="D745" s="22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64"/>
      <c r="T745" s="24"/>
      <c r="U745" s="49"/>
      <c r="V745" s="54"/>
      <c r="W745" s="25"/>
      <c r="X745" s="25"/>
      <c r="Y745" s="25"/>
      <c r="Z745" s="25"/>
      <c r="AA745" s="25"/>
      <c r="AB745" s="25"/>
      <c r="AC745" s="25"/>
      <c r="AD745" s="55"/>
    </row>
    <row r="746" spans="1:30" ht="20" customHeight="1" x14ac:dyDescent="0.2">
      <c r="A746" s="20"/>
      <c r="B746" s="33"/>
      <c r="C746" s="63"/>
      <c r="D746" s="22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64"/>
      <c r="T746" s="24"/>
      <c r="U746" s="49"/>
      <c r="V746" s="54"/>
      <c r="W746" s="25"/>
      <c r="X746" s="25"/>
      <c r="Y746" s="25"/>
      <c r="Z746" s="25"/>
      <c r="AA746" s="25"/>
      <c r="AB746" s="25"/>
      <c r="AC746" s="25"/>
      <c r="AD746" s="55"/>
    </row>
    <row r="747" spans="1:30" ht="20" customHeight="1" x14ac:dyDescent="0.2">
      <c r="A747" s="20"/>
      <c r="B747" s="33"/>
      <c r="C747" s="63"/>
      <c r="D747" s="22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64"/>
      <c r="T747" s="24"/>
      <c r="U747" s="49"/>
      <c r="V747" s="54"/>
      <c r="W747" s="25"/>
      <c r="X747" s="25"/>
      <c r="Y747" s="25"/>
      <c r="Z747" s="25"/>
      <c r="AA747" s="25"/>
      <c r="AB747" s="25"/>
      <c r="AC747" s="25"/>
      <c r="AD747" s="55"/>
    </row>
    <row r="748" spans="1:30" ht="20" customHeight="1" x14ac:dyDescent="0.2">
      <c r="A748" s="20"/>
      <c r="B748" s="33"/>
      <c r="C748" s="63"/>
      <c r="D748" s="22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64"/>
      <c r="T748" s="24"/>
      <c r="U748" s="49"/>
      <c r="V748" s="54"/>
      <c r="W748" s="25"/>
      <c r="X748" s="25"/>
      <c r="Y748" s="25"/>
      <c r="Z748" s="25"/>
      <c r="AA748" s="25"/>
      <c r="AB748" s="25"/>
      <c r="AC748" s="25"/>
      <c r="AD748" s="55"/>
    </row>
    <row r="749" spans="1:30" ht="20" customHeight="1" x14ac:dyDescent="0.2">
      <c r="A749" s="20"/>
      <c r="B749" s="33"/>
      <c r="C749" s="63"/>
      <c r="D749" s="22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64"/>
      <c r="T749" s="24"/>
      <c r="U749" s="49"/>
      <c r="V749" s="54"/>
      <c r="W749" s="25"/>
      <c r="X749" s="25"/>
      <c r="Y749" s="25"/>
      <c r="Z749" s="25"/>
      <c r="AA749" s="25"/>
      <c r="AB749" s="25"/>
      <c r="AC749" s="25"/>
      <c r="AD749" s="55"/>
    </row>
    <row r="750" spans="1:30" ht="20" customHeight="1" x14ac:dyDescent="0.2">
      <c r="A750" s="20"/>
      <c r="B750" s="33"/>
      <c r="C750" s="63"/>
      <c r="D750" s="22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64"/>
      <c r="T750" s="24"/>
      <c r="U750" s="49"/>
      <c r="V750" s="54"/>
      <c r="W750" s="25"/>
      <c r="X750" s="25"/>
      <c r="Y750" s="25"/>
      <c r="Z750" s="25"/>
      <c r="AA750" s="25"/>
      <c r="AB750" s="25"/>
      <c r="AC750" s="25"/>
      <c r="AD750" s="55"/>
    </row>
    <row r="751" spans="1:30" ht="20" customHeight="1" x14ac:dyDescent="0.2">
      <c r="A751" s="20"/>
      <c r="B751" s="33"/>
      <c r="C751" s="63"/>
      <c r="D751" s="22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64"/>
      <c r="T751" s="24"/>
      <c r="U751" s="49"/>
      <c r="V751" s="54"/>
      <c r="W751" s="25"/>
      <c r="X751" s="25"/>
      <c r="Y751" s="25"/>
      <c r="Z751" s="25"/>
      <c r="AA751" s="25"/>
      <c r="AB751" s="25"/>
      <c r="AC751" s="25"/>
      <c r="AD751" s="55"/>
    </row>
    <row r="752" spans="1:30" ht="20" customHeight="1" x14ac:dyDescent="0.2">
      <c r="A752" s="20"/>
      <c r="B752" s="33"/>
      <c r="C752" s="63"/>
      <c r="D752" s="22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64"/>
      <c r="T752" s="24"/>
      <c r="U752" s="49"/>
      <c r="V752" s="54"/>
      <c r="W752" s="25"/>
      <c r="X752" s="25"/>
      <c r="Y752" s="25"/>
      <c r="Z752" s="25"/>
      <c r="AA752" s="25"/>
      <c r="AB752" s="25"/>
      <c r="AC752" s="25"/>
      <c r="AD752" s="55"/>
    </row>
    <row r="753" spans="1:30" ht="20" customHeight="1" x14ac:dyDescent="0.2">
      <c r="A753" s="20"/>
      <c r="B753" s="33"/>
      <c r="C753" s="63"/>
      <c r="D753" s="22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64"/>
      <c r="T753" s="24"/>
      <c r="U753" s="49"/>
      <c r="V753" s="54"/>
      <c r="W753" s="25"/>
      <c r="X753" s="25"/>
      <c r="Y753" s="25"/>
      <c r="Z753" s="25"/>
      <c r="AA753" s="25"/>
      <c r="AB753" s="25"/>
      <c r="AC753" s="25"/>
      <c r="AD753" s="55"/>
    </row>
    <row r="754" spans="1:30" ht="20" customHeight="1" x14ac:dyDescent="0.2">
      <c r="A754" s="20"/>
      <c r="B754" s="33"/>
      <c r="C754" s="63"/>
      <c r="D754" s="22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64"/>
      <c r="T754" s="24"/>
      <c r="U754" s="49"/>
      <c r="V754" s="54"/>
      <c r="W754" s="25"/>
      <c r="X754" s="25"/>
      <c r="Y754" s="25"/>
      <c r="Z754" s="25"/>
      <c r="AA754" s="25"/>
      <c r="AB754" s="25"/>
      <c r="AC754" s="25"/>
      <c r="AD754" s="55"/>
    </row>
    <row r="755" spans="1:30" ht="20" customHeight="1" x14ac:dyDescent="0.2">
      <c r="A755" s="20"/>
      <c r="B755" s="33"/>
      <c r="C755" s="63"/>
      <c r="D755" s="22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64"/>
      <c r="T755" s="24"/>
      <c r="U755" s="49"/>
      <c r="V755" s="54"/>
      <c r="W755" s="25"/>
      <c r="X755" s="25"/>
      <c r="Y755" s="25"/>
      <c r="Z755" s="25"/>
      <c r="AA755" s="25"/>
      <c r="AB755" s="25"/>
      <c r="AC755" s="25"/>
      <c r="AD755" s="55"/>
    </row>
    <row r="756" spans="1:30" ht="20" customHeight="1" x14ac:dyDescent="0.2">
      <c r="A756" s="20"/>
      <c r="B756" s="33"/>
      <c r="C756" s="63"/>
      <c r="D756" s="22"/>
      <c r="E756" s="27"/>
      <c r="F756" s="27"/>
      <c r="G756" s="27"/>
      <c r="H756" s="27"/>
      <c r="I756" s="27"/>
      <c r="J756" s="23"/>
      <c r="K756" s="27"/>
      <c r="L756" s="27"/>
      <c r="M756" s="27"/>
      <c r="N756" s="27"/>
      <c r="O756" s="27"/>
      <c r="P756" s="27"/>
      <c r="Q756" s="27"/>
      <c r="R756" s="23"/>
      <c r="S756" s="64"/>
      <c r="T756" s="24"/>
      <c r="U756" s="49"/>
      <c r="V756" s="54"/>
      <c r="W756" s="25"/>
      <c r="X756" s="25"/>
      <c r="Y756" s="25"/>
      <c r="Z756" s="25"/>
      <c r="AA756" s="25"/>
      <c r="AB756" s="25"/>
      <c r="AC756" s="25"/>
      <c r="AD756" s="55"/>
    </row>
    <row r="757" spans="1:30" ht="20" customHeight="1" x14ac:dyDescent="0.2">
      <c r="A757" s="20"/>
      <c r="B757" s="33"/>
      <c r="C757" s="63"/>
      <c r="D757" s="22"/>
      <c r="E757" s="27"/>
      <c r="F757" s="27"/>
      <c r="G757" s="27"/>
      <c r="H757" s="27"/>
      <c r="I757" s="27"/>
      <c r="J757" s="23"/>
      <c r="K757" s="27"/>
      <c r="L757" s="27"/>
      <c r="M757" s="27"/>
      <c r="N757" s="27"/>
      <c r="O757" s="27"/>
      <c r="P757" s="27"/>
      <c r="Q757" s="27"/>
      <c r="R757" s="23"/>
      <c r="S757" s="64"/>
      <c r="T757" s="24"/>
      <c r="U757" s="49"/>
      <c r="V757" s="54"/>
      <c r="W757" s="25"/>
      <c r="X757" s="25"/>
      <c r="Y757" s="25"/>
      <c r="Z757" s="25"/>
      <c r="AA757" s="25"/>
      <c r="AB757" s="25"/>
      <c r="AC757" s="25"/>
      <c r="AD757" s="55"/>
    </row>
    <row r="758" spans="1:30" ht="20" customHeight="1" x14ac:dyDescent="0.2">
      <c r="A758" s="20"/>
      <c r="B758" s="33"/>
      <c r="C758" s="63"/>
      <c r="D758" s="22"/>
      <c r="E758" s="27"/>
      <c r="F758" s="27"/>
      <c r="G758" s="27"/>
      <c r="H758" s="27"/>
      <c r="I758" s="27"/>
      <c r="J758" s="23"/>
      <c r="K758" s="27"/>
      <c r="L758" s="27"/>
      <c r="M758" s="27"/>
      <c r="N758" s="27"/>
      <c r="O758" s="27"/>
      <c r="P758" s="27"/>
      <c r="Q758" s="27"/>
      <c r="R758" s="23"/>
      <c r="S758" s="64"/>
      <c r="T758" s="24"/>
      <c r="U758" s="49"/>
      <c r="V758" s="54"/>
      <c r="W758" s="25"/>
      <c r="X758" s="25"/>
      <c r="Y758" s="25"/>
      <c r="Z758" s="25"/>
      <c r="AA758" s="25"/>
      <c r="AB758" s="25"/>
      <c r="AC758" s="25"/>
      <c r="AD758" s="55"/>
    </row>
    <row r="759" spans="1:30" ht="20" customHeight="1" x14ac:dyDescent="0.2">
      <c r="A759" s="20"/>
      <c r="B759" s="33"/>
      <c r="C759" s="63"/>
      <c r="D759" s="22"/>
      <c r="E759" s="27"/>
      <c r="F759" s="27"/>
      <c r="G759" s="27"/>
      <c r="H759" s="27"/>
      <c r="I759" s="27"/>
      <c r="J759" s="23"/>
      <c r="K759" s="27"/>
      <c r="L759" s="27"/>
      <c r="M759" s="27"/>
      <c r="N759" s="27"/>
      <c r="O759" s="27"/>
      <c r="P759" s="27"/>
      <c r="Q759" s="27"/>
      <c r="R759" s="23"/>
      <c r="S759" s="64"/>
      <c r="T759" s="24"/>
      <c r="U759" s="49"/>
      <c r="V759" s="54"/>
      <c r="W759" s="25"/>
      <c r="X759" s="25"/>
      <c r="Y759" s="25"/>
      <c r="Z759" s="25"/>
      <c r="AA759" s="25"/>
      <c r="AB759" s="25"/>
      <c r="AC759" s="25"/>
      <c r="AD759" s="55"/>
    </row>
    <row r="760" spans="1:30" ht="20" customHeight="1" x14ac:dyDescent="0.2">
      <c r="A760" s="20"/>
      <c r="B760" s="33"/>
      <c r="C760" s="63"/>
      <c r="D760" s="22"/>
      <c r="E760" s="27"/>
      <c r="F760" s="27"/>
      <c r="G760" s="27"/>
      <c r="H760" s="27"/>
      <c r="I760" s="27"/>
      <c r="J760" s="23"/>
      <c r="K760" s="27"/>
      <c r="L760" s="27"/>
      <c r="M760" s="27"/>
      <c r="N760" s="27"/>
      <c r="O760" s="27"/>
      <c r="P760" s="27"/>
      <c r="Q760" s="27"/>
      <c r="R760" s="23"/>
      <c r="S760" s="64"/>
      <c r="T760" s="24"/>
      <c r="U760" s="49"/>
      <c r="V760" s="54"/>
      <c r="W760" s="25"/>
      <c r="X760" s="25"/>
      <c r="Y760" s="25"/>
      <c r="Z760" s="25"/>
      <c r="AA760" s="25"/>
      <c r="AB760" s="25"/>
      <c r="AC760" s="25"/>
      <c r="AD760" s="55"/>
    </row>
    <row r="761" spans="1:30" ht="20" customHeight="1" x14ac:dyDescent="0.2">
      <c r="A761" s="20"/>
      <c r="B761" s="33"/>
      <c r="C761" s="63"/>
      <c r="D761" s="22"/>
      <c r="E761" s="27"/>
      <c r="F761" s="27"/>
      <c r="G761" s="27"/>
      <c r="H761" s="27"/>
      <c r="I761" s="27"/>
      <c r="J761" s="23"/>
      <c r="K761" s="27"/>
      <c r="L761" s="27"/>
      <c r="M761" s="27"/>
      <c r="N761" s="27"/>
      <c r="O761" s="27"/>
      <c r="P761" s="27"/>
      <c r="Q761" s="27"/>
      <c r="R761" s="23"/>
      <c r="S761" s="64"/>
      <c r="T761" s="24"/>
      <c r="U761" s="49"/>
      <c r="V761" s="54"/>
      <c r="W761" s="25"/>
      <c r="X761" s="25"/>
      <c r="Y761" s="25"/>
      <c r="Z761" s="25"/>
      <c r="AA761" s="25"/>
      <c r="AB761" s="25"/>
      <c r="AC761" s="25"/>
      <c r="AD761" s="55"/>
    </row>
    <row r="762" spans="1:30" ht="20" customHeight="1" x14ac:dyDescent="0.2">
      <c r="A762" s="20"/>
      <c r="B762" s="33"/>
      <c r="C762" s="63"/>
      <c r="D762" s="22"/>
      <c r="E762" s="27"/>
      <c r="F762" s="27"/>
      <c r="G762" s="27"/>
      <c r="H762" s="27"/>
      <c r="I762" s="27"/>
      <c r="J762" s="23"/>
      <c r="K762" s="27"/>
      <c r="L762" s="27"/>
      <c r="M762" s="27"/>
      <c r="N762" s="27"/>
      <c r="O762" s="27"/>
      <c r="P762" s="27"/>
      <c r="Q762" s="27"/>
      <c r="R762" s="23"/>
      <c r="S762" s="64"/>
      <c r="T762" s="24"/>
      <c r="U762" s="49"/>
      <c r="V762" s="54"/>
      <c r="W762" s="25"/>
      <c r="X762" s="25"/>
      <c r="Y762" s="25"/>
      <c r="Z762" s="25"/>
      <c r="AA762" s="25"/>
      <c r="AB762" s="25"/>
      <c r="AC762" s="25"/>
      <c r="AD762" s="55"/>
    </row>
    <row r="763" spans="1:30" ht="20" customHeight="1" x14ac:dyDescent="0.2">
      <c r="A763" s="20"/>
      <c r="B763" s="33"/>
      <c r="C763" s="63"/>
      <c r="D763" s="22"/>
      <c r="E763" s="27"/>
      <c r="F763" s="27"/>
      <c r="G763" s="27"/>
      <c r="H763" s="27"/>
      <c r="I763" s="27"/>
      <c r="J763" s="23"/>
      <c r="K763" s="27"/>
      <c r="L763" s="27"/>
      <c r="M763" s="27"/>
      <c r="N763" s="27"/>
      <c r="O763" s="27"/>
      <c r="P763" s="27"/>
      <c r="Q763" s="27"/>
      <c r="R763" s="23"/>
      <c r="S763" s="64"/>
      <c r="T763" s="24"/>
      <c r="U763" s="49"/>
      <c r="V763" s="54"/>
      <c r="W763" s="25"/>
      <c r="X763" s="25"/>
      <c r="Y763" s="25"/>
      <c r="Z763" s="25"/>
      <c r="AA763" s="25"/>
      <c r="AB763" s="25"/>
      <c r="AC763" s="25"/>
      <c r="AD763" s="55"/>
    </row>
    <row r="764" spans="1:30" ht="20" customHeight="1" x14ac:dyDescent="0.2">
      <c r="A764" s="20"/>
      <c r="B764" s="33"/>
      <c r="C764" s="63"/>
      <c r="D764" s="22"/>
      <c r="E764" s="27"/>
      <c r="F764" s="27"/>
      <c r="G764" s="27"/>
      <c r="H764" s="27"/>
      <c r="I764" s="27"/>
      <c r="J764" s="23"/>
      <c r="K764" s="27"/>
      <c r="L764" s="27"/>
      <c r="M764" s="27"/>
      <c r="N764" s="27"/>
      <c r="O764" s="27"/>
      <c r="P764" s="27"/>
      <c r="Q764" s="27"/>
      <c r="R764" s="23"/>
      <c r="S764" s="64"/>
      <c r="T764" s="24"/>
      <c r="U764" s="49"/>
      <c r="V764" s="54"/>
      <c r="W764" s="25"/>
      <c r="X764" s="25"/>
      <c r="Y764" s="25"/>
      <c r="Z764" s="25"/>
      <c r="AA764" s="25"/>
      <c r="AB764" s="25"/>
      <c r="AC764" s="25"/>
      <c r="AD764" s="55"/>
    </row>
    <row r="765" spans="1:30" ht="20" customHeight="1" x14ac:dyDescent="0.2">
      <c r="A765" s="20"/>
      <c r="B765" s="33"/>
      <c r="C765" s="63"/>
      <c r="D765" s="22"/>
      <c r="E765" s="27"/>
      <c r="F765" s="27"/>
      <c r="G765" s="27"/>
      <c r="H765" s="27"/>
      <c r="I765" s="27"/>
      <c r="J765" s="23"/>
      <c r="K765" s="27"/>
      <c r="L765" s="27"/>
      <c r="M765" s="27"/>
      <c r="N765" s="27"/>
      <c r="O765" s="27"/>
      <c r="P765" s="27"/>
      <c r="Q765" s="27"/>
      <c r="R765" s="23"/>
      <c r="S765" s="64"/>
      <c r="T765" s="24"/>
      <c r="U765" s="49"/>
      <c r="V765" s="54"/>
      <c r="W765" s="25"/>
      <c r="X765" s="25"/>
      <c r="Y765" s="25"/>
      <c r="Z765" s="25"/>
      <c r="AA765" s="25"/>
      <c r="AB765" s="25"/>
      <c r="AC765" s="25"/>
      <c r="AD765" s="55"/>
    </row>
    <row r="766" spans="1:30" ht="20" customHeight="1" x14ac:dyDescent="0.2">
      <c r="A766" s="20"/>
      <c r="B766" s="33"/>
      <c r="C766" s="63"/>
      <c r="D766" s="22"/>
      <c r="E766" s="27"/>
      <c r="F766" s="27"/>
      <c r="G766" s="27"/>
      <c r="H766" s="27"/>
      <c r="I766" s="27"/>
      <c r="J766" s="23"/>
      <c r="K766" s="27"/>
      <c r="L766" s="27"/>
      <c r="M766" s="27"/>
      <c r="N766" s="27"/>
      <c r="O766" s="27"/>
      <c r="P766" s="27"/>
      <c r="Q766" s="27"/>
      <c r="R766" s="23"/>
      <c r="S766" s="64"/>
      <c r="T766" s="24"/>
      <c r="U766" s="49"/>
      <c r="V766" s="54"/>
      <c r="W766" s="25"/>
      <c r="X766" s="25"/>
      <c r="Y766" s="25"/>
      <c r="Z766" s="25"/>
      <c r="AA766" s="25"/>
      <c r="AB766" s="25"/>
      <c r="AC766" s="25"/>
      <c r="AD766" s="55"/>
    </row>
    <row r="767" spans="1:30" ht="20" customHeight="1" x14ac:dyDescent="0.2">
      <c r="A767" s="20"/>
      <c r="B767" s="33"/>
      <c r="C767" s="63"/>
      <c r="D767" s="22"/>
      <c r="E767" s="27"/>
      <c r="F767" s="27"/>
      <c r="G767" s="27"/>
      <c r="H767" s="27"/>
      <c r="I767" s="27"/>
      <c r="J767" s="23"/>
      <c r="K767" s="27"/>
      <c r="L767" s="27"/>
      <c r="M767" s="27"/>
      <c r="N767" s="27"/>
      <c r="O767" s="27"/>
      <c r="P767" s="27"/>
      <c r="Q767" s="27"/>
      <c r="R767" s="23"/>
      <c r="S767" s="64"/>
      <c r="T767" s="24"/>
      <c r="U767" s="49"/>
      <c r="V767" s="54"/>
      <c r="W767" s="25"/>
      <c r="X767" s="25"/>
      <c r="Y767" s="25"/>
      <c r="Z767" s="25"/>
      <c r="AA767" s="25"/>
      <c r="AB767" s="25"/>
      <c r="AC767" s="25"/>
      <c r="AD767" s="55"/>
    </row>
    <row r="768" spans="1:30" ht="20" customHeight="1" x14ac:dyDescent="0.2">
      <c r="A768" s="20"/>
      <c r="B768" s="33"/>
      <c r="C768" s="63"/>
      <c r="D768" s="22"/>
      <c r="E768" s="27"/>
      <c r="F768" s="27"/>
      <c r="G768" s="27"/>
      <c r="H768" s="27"/>
      <c r="I768" s="27"/>
      <c r="J768" s="23"/>
      <c r="K768" s="27"/>
      <c r="L768" s="27"/>
      <c r="M768" s="27"/>
      <c r="N768" s="27"/>
      <c r="O768" s="27"/>
      <c r="P768" s="27"/>
      <c r="Q768" s="27"/>
      <c r="R768" s="23"/>
      <c r="S768" s="64"/>
      <c r="T768" s="24"/>
      <c r="U768" s="49"/>
      <c r="V768" s="54"/>
      <c r="W768" s="25"/>
      <c r="X768" s="25"/>
      <c r="Y768" s="25"/>
      <c r="Z768" s="25"/>
      <c r="AA768" s="25"/>
      <c r="AB768" s="25"/>
      <c r="AC768" s="25"/>
      <c r="AD768" s="55"/>
    </row>
    <row r="769" spans="1:30" ht="20" customHeight="1" x14ac:dyDescent="0.2">
      <c r="A769" s="20"/>
      <c r="B769" s="33"/>
      <c r="C769" s="63"/>
      <c r="D769" s="22"/>
      <c r="E769" s="27"/>
      <c r="F769" s="27"/>
      <c r="G769" s="27"/>
      <c r="H769" s="27"/>
      <c r="I769" s="27"/>
      <c r="J769" s="23"/>
      <c r="K769" s="27"/>
      <c r="L769" s="27"/>
      <c r="M769" s="27"/>
      <c r="N769" s="27"/>
      <c r="O769" s="27"/>
      <c r="P769" s="27"/>
      <c r="Q769" s="27"/>
      <c r="R769" s="23"/>
      <c r="S769" s="64"/>
      <c r="T769" s="24"/>
      <c r="U769" s="49"/>
      <c r="V769" s="54"/>
      <c r="W769" s="25"/>
      <c r="X769" s="25"/>
      <c r="Y769" s="25"/>
      <c r="Z769" s="25"/>
      <c r="AA769" s="25"/>
      <c r="AB769" s="25"/>
      <c r="AC769" s="25"/>
      <c r="AD769" s="55"/>
    </row>
    <row r="770" spans="1:30" ht="20" customHeight="1" x14ac:dyDescent="0.2">
      <c r="A770" s="20"/>
      <c r="B770" s="33"/>
      <c r="C770" s="63"/>
      <c r="D770" s="22"/>
      <c r="E770" s="27"/>
      <c r="F770" s="27"/>
      <c r="G770" s="27"/>
      <c r="H770" s="27"/>
      <c r="I770" s="27"/>
      <c r="J770" s="23"/>
      <c r="K770" s="27"/>
      <c r="L770" s="27"/>
      <c r="M770" s="27"/>
      <c r="N770" s="27"/>
      <c r="O770" s="27"/>
      <c r="P770" s="27"/>
      <c r="Q770" s="27"/>
      <c r="R770" s="23"/>
      <c r="S770" s="64"/>
      <c r="T770" s="24"/>
      <c r="U770" s="49"/>
      <c r="V770" s="54"/>
      <c r="W770" s="25"/>
      <c r="X770" s="25"/>
      <c r="Y770" s="25"/>
      <c r="Z770" s="25"/>
      <c r="AA770" s="25"/>
      <c r="AB770" s="25"/>
      <c r="AC770" s="25"/>
      <c r="AD770" s="55"/>
    </row>
    <row r="771" spans="1:30" ht="20" customHeight="1" x14ac:dyDescent="0.2">
      <c r="A771" s="20"/>
      <c r="B771" s="33"/>
      <c r="C771" s="63"/>
      <c r="D771" s="22"/>
      <c r="E771" s="27"/>
      <c r="F771" s="27"/>
      <c r="G771" s="27"/>
      <c r="H771" s="27"/>
      <c r="I771" s="27"/>
      <c r="J771" s="23"/>
      <c r="K771" s="27"/>
      <c r="L771" s="27"/>
      <c r="M771" s="27"/>
      <c r="N771" s="27"/>
      <c r="O771" s="27"/>
      <c r="P771" s="27"/>
      <c r="Q771" s="27"/>
      <c r="R771" s="23"/>
      <c r="S771" s="64"/>
      <c r="T771" s="24"/>
      <c r="U771" s="49"/>
      <c r="V771" s="54"/>
      <c r="W771" s="25"/>
      <c r="X771" s="25"/>
      <c r="Y771" s="25"/>
      <c r="Z771" s="25"/>
      <c r="AA771" s="25"/>
      <c r="AB771" s="25"/>
      <c r="AC771" s="25"/>
      <c r="AD771" s="55"/>
    </row>
    <row r="772" spans="1:30" ht="20" customHeight="1" x14ac:dyDescent="0.2">
      <c r="A772" s="20"/>
      <c r="B772" s="33"/>
      <c r="C772" s="63"/>
      <c r="D772" s="22"/>
      <c r="E772" s="27"/>
      <c r="F772" s="27"/>
      <c r="G772" s="27"/>
      <c r="H772" s="27"/>
      <c r="I772" s="27"/>
      <c r="J772" s="23"/>
      <c r="K772" s="27"/>
      <c r="L772" s="27"/>
      <c r="M772" s="27"/>
      <c r="N772" s="27"/>
      <c r="O772" s="27"/>
      <c r="P772" s="27"/>
      <c r="Q772" s="27"/>
      <c r="R772" s="23"/>
      <c r="S772" s="64"/>
      <c r="T772" s="24"/>
      <c r="U772" s="49"/>
      <c r="V772" s="54"/>
      <c r="W772" s="25"/>
      <c r="X772" s="25"/>
      <c r="Y772" s="25"/>
      <c r="Z772" s="25"/>
      <c r="AA772" s="25"/>
      <c r="AB772" s="25"/>
      <c r="AC772" s="25"/>
      <c r="AD772" s="55"/>
    </row>
    <row r="773" spans="1:30" ht="20" customHeight="1" x14ac:dyDescent="0.2">
      <c r="A773" s="20"/>
      <c r="B773" s="33"/>
      <c r="C773" s="63"/>
      <c r="D773" s="22"/>
      <c r="E773" s="27"/>
      <c r="F773" s="27"/>
      <c r="G773" s="27"/>
      <c r="H773" s="27"/>
      <c r="I773" s="27"/>
      <c r="J773" s="23"/>
      <c r="K773" s="27"/>
      <c r="L773" s="27"/>
      <c r="M773" s="27"/>
      <c r="N773" s="27"/>
      <c r="O773" s="27"/>
      <c r="P773" s="27"/>
      <c r="Q773" s="27"/>
      <c r="R773" s="23"/>
      <c r="S773" s="64"/>
      <c r="T773" s="24"/>
      <c r="U773" s="49"/>
      <c r="V773" s="54"/>
      <c r="W773" s="25"/>
      <c r="X773" s="25"/>
      <c r="Y773" s="25"/>
      <c r="Z773" s="25"/>
      <c r="AA773" s="25"/>
      <c r="AB773" s="25"/>
      <c r="AC773" s="25"/>
      <c r="AD773" s="55"/>
    </row>
    <row r="774" spans="1:30" ht="20" customHeight="1" x14ac:dyDescent="0.2">
      <c r="A774" s="20"/>
      <c r="B774" s="33"/>
      <c r="C774" s="63"/>
      <c r="D774" s="22"/>
      <c r="E774" s="27"/>
      <c r="F774" s="27"/>
      <c r="G774" s="27"/>
      <c r="H774" s="27"/>
      <c r="I774" s="27"/>
      <c r="J774" s="23"/>
      <c r="K774" s="27"/>
      <c r="L774" s="27"/>
      <c r="M774" s="27"/>
      <c r="N774" s="27"/>
      <c r="O774" s="27"/>
      <c r="P774" s="27"/>
      <c r="Q774" s="27"/>
      <c r="R774" s="23"/>
      <c r="S774" s="64"/>
      <c r="T774" s="24"/>
      <c r="U774" s="49"/>
      <c r="V774" s="54"/>
      <c r="W774" s="25"/>
      <c r="X774" s="25"/>
      <c r="Y774" s="25"/>
      <c r="Z774" s="25"/>
      <c r="AA774" s="25"/>
      <c r="AB774" s="25"/>
      <c r="AC774" s="25"/>
      <c r="AD774" s="55"/>
    </row>
    <row r="775" spans="1:30" ht="20" customHeight="1" x14ac:dyDescent="0.2">
      <c r="A775" s="20"/>
      <c r="B775" s="33"/>
      <c r="C775" s="63"/>
      <c r="D775" s="22"/>
      <c r="E775" s="27"/>
      <c r="F775" s="27"/>
      <c r="G775" s="27"/>
      <c r="H775" s="27"/>
      <c r="I775" s="27"/>
      <c r="J775" s="23"/>
      <c r="K775" s="27"/>
      <c r="L775" s="27"/>
      <c r="M775" s="27"/>
      <c r="N775" s="27"/>
      <c r="O775" s="27"/>
      <c r="P775" s="27"/>
      <c r="Q775" s="27"/>
      <c r="R775" s="23"/>
      <c r="S775" s="64"/>
      <c r="T775" s="24"/>
      <c r="U775" s="49"/>
      <c r="V775" s="54"/>
      <c r="W775" s="25"/>
      <c r="X775" s="25"/>
      <c r="Y775" s="25"/>
      <c r="Z775" s="25"/>
      <c r="AA775" s="25"/>
      <c r="AB775" s="25"/>
      <c r="AC775" s="25"/>
      <c r="AD775" s="55"/>
    </row>
    <row r="776" spans="1:30" ht="20" customHeight="1" x14ac:dyDescent="0.2">
      <c r="A776" s="20"/>
      <c r="B776" s="33"/>
      <c r="C776" s="63"/>
      <c r="D776" s="22"/>
      <c r="E776" s="27"/>
      <c r="F776" s="27"/>
      <c r="G776" s="27"/>
      <c r="H776" s="27"/>
      <c r="I776" s="27"/>
      <c r="J776" s="23"/>
      <c r="K776" s="27"/>
      <c r="L776" s="27"/>
      <c r="M776" s="27"/>
      <c r="N776" s="27"/>
      <c r="O776" s="27"/>
      <c r="P776" s="27"/>
      <c r="Q776" s="27"/>
      <c r="R776" s="23"/>
      <c r="S776" s="64"/>
      <c r="T776" s="24"/>
      <c r="U776" s="49"/>
      <c r="V776" s="54"/>
      <c r="W776" s="25"/>
      <c r="X776" s="25"/>
      <c r="Y776" s="25"/>
      <c r="Z776" s="25"/>
      <c r="AA776" s="25"/>
      <c r="AB776" s="25"/>
      <c r="AC776" s="25"/>
      <c r="AD776" s="55"/>
    </row>
    <row r="777" spans="1:30" ht="20" customHeight="1" x14ac:dyDescent="0.2">
      <c r="A777" s="20"/>
      <c r="B777" s="33"/>
      <c r="C777" s="63"/>
      <c r="D777" s="22"/>
      <c r="E777" s="27"/>
      <c r="F777" s="27"/>
      <c r="G777" s="27"/>
      <c r="H777" s="27"/>
      <c r="I777" s="27"/>
      <c r="J777" s="23"/>
      <c r="K777" s="27"/>
      <c r="L777" s="27"/>
      <c r="M777" s="27"/>
      <c r="N777" s="27"/>
      <c r="O777" s="27"/>
      <c r="P777" s="27"/>
      <c r="Q777" s="27"/>
      <c r="R777" s="23"/>
      <c r="S777" s="64"/>
      <c r="T777" s="24"/>
      <c r="U777" s="49"/>
      <c r="V777" s="54"/>
      <c r="W777" s="25"/>
      <c r="X777" s="25"/>
      <c r="Y777" s="25"/>
      <c r="Z777" s="25"/>
      <c r="AA777" s="25"/>
      <c r="AB777" s="25"/>
      <c r="AC777" s="25"/>
      <c r="AD777" s="55"/>
    </row>
    <row r="778" spans="1:30" ht="20" customHeight="1" x14ac:dyDescent="0.2">
      <c r="A778" s="20"/>
      <c r="B778" s="33"/>
      <c r="C778" s="63"/>
      <c r="D778" s="22"/>
      <c r="E778" s="27"/>
      <c r="F778" s="27"/>
      <c r="G778" s="27"/>
      <c r="H778" s="27"/>
      <c r="I778" s="27"/>
      <c r="J778" s="23"/>
      <c r="K778" s="27"/>
      <c r="L778" s="27"/>
      <c r="M778" s="27"/>
      <c r="N778" s="27"/>
      <c r="O778" s="27"/>
      <c r="P778" s="27"/>
      <c r="Q778" s="27"/>
      <c r="R778" s="23"/>
      <c r="S778" s="64"/>
      <c r="T778" s="24"/>
      <c r="U778" s="49"/>
      <c r="V778" s="54"/>
      <c r="W778" s="25"/>
      <c r="X778" s="25"/>
      <c r="Y778" s="25"/>
      <c r="Z778" s="25"/>
      <c r="AA778" s="25"/>
      <c r="AB778" s="25"/>
      <c r="AC778" s="25"/>
      <c r="AD778" s="55"/>
    </row>
    <row r="779" spans="1:30" ht="20" customHeight="1" x14ac:dyDescent="0.2">
      <c r="A779" s="20"/>
      <c r="B779" s="33"/>
      <c r="C779" s="63"/>
      <c r="D779" s="22"/>
      <c r="E779" s="27"/>
      <c r="F779" s="27"/>
      <c r="G779" s="27"/>
      <c r="H779" s="27"/>
      <c r="I779" s="27"/>
      <c r="J779" s="23"/>
      <c r="K779" s="27"/>
      <c r="L779" s="27"/>
      <c r="M779" s="27"/>
      <c r="N779" s="27"/>
      <c r="O779" s="27"/>
      <c r="P779" s="27"/>
      <c r="Q779" s="27"/>
      <c r="R779" s="23"/>
      <c r="S779" s="64"/>
      <c r="T779" s="24"/>
      <c r="U779" s="49"/>
      <c r="V779" s="54"/>
      <c r="W779" s="25"/>
      <c r="X779" s="25"/>
      <c r="Y779" s="25"/>
      <c r="Z779" s="25"/>
      <c r="AA779" s="25"/>
      <c r="AB779" s="25"/>
      <c r="AC779" s="25"/>
      <c r="AD779" s="55"/>
    </row>
    <row r="780" spans="1:30" ht="20" customHeight="1" x14ac:dyDescent="0.2">
      <c r="A780" s="20"/>
      <c r="B780" s="33"/>
      <c r="C780" s="63"/>
      <c r="D780" s="22"/>
      <c r="E780" s="27"/>
      <c r="F780" s="27"/>
      <c r="G780" s="27"/>
      <c r="H780" s="27"/>
      <c r="I780" s="27"/>
      <c r="J780" s="23"/>
      <c r="K780" s="27"/>
      <c r="L780" s="27"/>
      <c r="M780" s="27"/>
      <c r="N780" s="27"/>
      <c r="O780" s="27"/>
      <c r="P780" s="27"/>
      <c r="Q780" s="27"/>
      <c r="R780" s="23"/>
      <c r="S780" s="64"/>
      <c r="T780" s="24"/>
      <c r="U780" s="49"/>
      <c r="V780" s="54"/>
      <c r="W780" s="25"/>
      <c r="X780" s="25"/>
      <c r="Y780" s="25"/>
      <c r="Z780" s="25"/>
      <c r="AA780" s="25"/>
      <c r="AB780" s="25"/>
      <c r="AC780" s="25"/>
      <c r="AD780" s="55"/>
    </row>
    <row r="781" spans="1:30" ht="20" customHeight="1" x14ac:dyDescent="0.2">
      <c r="A781" s="20"/>
      <c r="B781" s="33"/>
      <c r="C781" s="63"/>
      <c r="D781" s="22"/>
      <c r="E781" s="27"/>
      <c r="F781" s="27"/>
      <c r="G781" s="27"/>
      <c r="H781" s="27"/>
      <c r="I781" s="27"/>
      <c r="J781" s="23"/>
      <c r="K781" s="27"/>
      <c r="L781" s="27"/>
      <c r="M781" s="27"/>
      <c r="N781" s="27"/>
      <c r="O781" s="27"/>
      <c r="P781" s="27"/>
      <c r="Q781" s="27"/>
      <c r="R781" s="23"/>
      <c r="S781" s="64"/>
      <c r="T781" s="24"/>
      <c r="U781" s="49"/>
      <c r="V781" s="54"/>
      <c r="W781" s="25"/>
      <c r="X781" s="25"/>
      <c r="Y781" s="25"/>
      <c r="Z781" s="25"/>
      <c r="AA781" s="25"/>
      <c r="AB781" s="25"/>
      <c r="AC781" s="25"/>
      <c r="AD781" s="55"/>
    </row>
    <row r="782" spans="1:30" ht="20" customHeight="1" x14ac:dyDescent="0.2">
      <c r="A782" s="20"/>
      <c r="B782" s="33"/>
      <c r="C782" s="63"/>
      <c r="D782" s="22"/>
      <c r="E782" s="27"/>
      <c r="F782" s="27"/>
      <c r="G782" s="27"/>
      <c r="H782" s="27"/>
      <c r="I782" s="27"/>
      <c r="J782" s="23"/>
      <c r="K782" s="27"/>
      <c r="L782" s="27"/>
      <c r="M782" s="27"/>
      <c r="N782" s="27"/>
      <c r="O782" s="27"/>
      <c r="P782" s="27"/>
      <c r="Q782" s="27"/>
      <c r="R782" s="23"/>
      <c r="S782" s="64"/>
      <c r="T782" s="24"/>
      <c r="U782" s="49"/>
      <c r="V782" s="54"/>
      <c r="W782" s="25"/>
      <c r="X782" s="25"/>
      <c r="Y782" s="25"/>
      <c r="Z782" s="25"/>
      <c r="AA782" s="25"/>
      <c r="AB782" s="25"/>
      <c r="AC782" s="25"/>
      <c r="AD782" s="55"/>
    </row>
    <row r="783" spans="1:30" ht="20" customHeight="1" x14ac:dyDescent="0.2">
      <c r="A783" s="20"/>
      <c r="B783" s="33"/>
      <c r="C783" s="63"/>
      <c r="D783" s="22"/>
      <c r="E783" s="27"/>
      <c r="F783" s="27"/>
      <c r="G783" s="27"/>
      <c r="H783" s="27"/>
      <c r="I783" s="27"/>
      <c r="J783" s="23"/>
      <c r="K783" s="27"/>
      <c r="L783" s="27"/>
      <c r="M783" s="27"/>
      <c r="N783" s="27"/>
      <c r="O783" s="27"/>
      <c r="P783" s="27"/>
      <c r="Q783" s="27"/>
      <c r="R783" s="23"/>
      <c r="S783" s="64"/>
      <c r="T783" s="24"/>
      <c r="U783" s="49"/>
      <c r="V783" s="54"/>
      <c r="W783" s="25"/>
      <c r="X783" s="25"/>
      <c r="Y783" s="25"/>
      <c r="Z783" s="25"/>
      <c r="AA783" s="25"/>
      <c r="AB783" s="25"/>
      <c r="AC783" s="25"/>
      <c r="AD783" s="55"/>
    </row>
    <row r="784" spans="1:30" ht="20" customHeight="1" x14ac:dyDescent="0.2">
      <c r="A784" s="20"/>
      <c r="B784" s="33"/>
      <c r="C784" s="63"/>
      <c r="D784" s="22"/>
      <c r="E784" s="27"/>
      <c r="F784" s="27"/>
      <c r="G784" s="27"/>
      <c r="H784" s="27"/>
      <c r="I784" s="27"/>
      <c r="J784" s="23"/>
      <c r="K784" s="27"/>
      <c r="L784" s="27"/>
      <c r="M784" s="27"/>
      <c r="N784" s="27"/>
      <c r="O784" s="27"/>
      <c r="P784" s="27"/>
      <c r="Q784" s="27"/>
      <c r="R784" s="23"/>
      <c r="S784" s="64"/>
      <c r="T784" s="24"/>
      <c r="U784" s="49"/>
      <c r="V784" s="54"/>
      <c r="W784" s="25"/>
      <c r="X784" s="25"/>
      <c r="Y784" s="25"/>
      <c r="Z784" s="25"/>
      <c r="AA784" s="25"/>
      <c r="AB784" s="25"/>
      <c r="AC784" s="25"/>
      <c r="AD784" s="55"/>
    </row>
    <row r="785" spans="1:30" ht="20" customHeight="1" x14ac:dyDescent="0.2">
      <c r="A785" s="20"/>
      <c r="B785" s="33"/>
      <c r="C785" s="63"/>
      <c r="D785" s="22"/>
      <c r="E785" s="27"/>
      <c r="F785" s="27"/>
      <c r="G785" s="27"/>
      <c r="H785" s="27"/>
      <c r="I785" s="27"/>
      <c r="J785" s="23"/>
      <c r="K785" s="27"/>
      <c r="L785" s="27"/>
      <c r="M785" s="27"/>
      <c r="N785" s="27"/>
      <c r="O785" s="27"/>
      <c r="P785" s="27"/>
      <c r="Q785" s="27"/>
      <c r="R785" s="23"/>
      <c r="S785" s="64"/>
      <c r="T785" s="24"/>
      <c r="U785" s="49"/>
      <c r="V785" s="54"/>
      <c r="W785" s="25"/>
      <c r="X785" s="25"/>
      <c r="Y785" s="25"/>
      <c r="Z785" s="25"/>
      <c r="AA785" s="25"/>
      <c r="AB785" s="25"/>
      <c r="AC785" s="25"/>
      <c r="AD785" s="55"/>
    </row>
    <row r="786" spans="1:30" ht="20" customHeight="1" x14ac:dyDescent="0.2">
      <c r="A786" s="20"/>
      <c r="B786" s="33"/>
      <c r="C786" s="63"/>
      <c r="D786" s="22"/>
      <c r="E786" s="27"/>
      <c r="F786" s="27"/>
      <c r="G786" s="27"/>
      <c r="H786" s="27"/>
      <c r="I786" s="27"/>
      <c r="J786" s="23"/>
      <c r="K786" s="27"/>
      <c r="L786" s="27"/>
      <c r="M786" s="27"/>
      <c r="N786" s="27"/>
      <c r="O786" s="27"/>
      <c r="P786" s="27"/>
      <c r="Q786" s="27"/>
      <c r="R786" s="23"/>
      <c r="S786" s="64"/>
      <c r="T786" s="24"/>
      <c r="U786" s="49"/>
      <c r="V786" s="54"/>
      <c r="W786" s="25"/>
      <c r="X786" s="25"/>
      <c r="Y786" s="25"/>
      <c r="Z786" s="25"/>
      <c r="AA786" s="25"/>
      <c r="AB786" s="25"/>
      <c r="AC786" s="25"/>
      <c r="AD786" s="55"/>
    </row>
    <row r="787" spans="1:30" ht="20" customHeight="1" x14ac:dyDescent="0.2">
      <c r="A787" s="20"/>
      <c r="B787" s="33"/>
      <c r="C787" s="63"/>
      <c r="D787" s="22"/>
      <c r="E787" s="27"/>
      <c r="F787" s="27"/>
      <c r="G787" s="27"/>
      <c r="H787" s="27"/>
      <c r="I787" s="27"/>
      <c r="J787" s="23"/>
      <c r="K787" s="27"/>
      <c r="L787" s="27"/>
      <c r="M787" s="27"/>
      <c r="N787" s="27"/>
      <c r="O787" s="27"/>
      <c r="P787" s="27"/>
      <c r="Q787" s="27"/>
      <c r="R787" s="23"/>
      <c r="S787" s="64"/>
      <c r="T787" s="24"/>
      <c r="U787" s="49"/>
      <c r="V787" s="54"/>
      <c r="W787" s="25"/>
      <c r="X787" s="25"/>
      <c r="Y787" s="25"/>
      <c r="Z787" s="25"/>
      <c r="AA787" s="25"/>
      <c r="AB787" s="25"/>
      <c r="AC787" s="25"/>
      <c r="AD787" s="55"/>
    </row>
    <row r="788" spans="1:30" ht="20" customHeight="1" x14ac:dyDescent="0.2">
      <c r="A788" s="20"/>
      <c r="B788" s="33"/>
      <c r="C788" s="63"/>
      <c r="D788" s="22"/>
      <c r="E788" s="27"/>
      <c r="F788" s="27"/>
      <c r="G788" s="27"/>
      <c r="H788" s="27"/>
      <c r="I788" s="27"/>
      <c r="J788" s="23"/>
      <c r="K788" s="27"/>
      <c r="L788" s="27"/>
      <c r="M788" s="27"/>
      <c r="N788" s="27"/>
      <c r="O788" s="27"/>
      <c r="P788" s="27"/>
      <c r="Q788" s="27"/>
      <c r="R788" s="23"/>
      <c r="S788" s="64"/>
      <c r="T788" s="24"/>
      <c r="U788" s="49"/>
      <c r="V788" s="54"/>
      <c r="W788" s="25"/>
      <c r="X788" s="25"/>
      <c r="Y788" s="25"/>
      <c r="Z788" s="25"/>
      <c r="AA788" s="25"/>
      <c r="AB788" s="25"/>
      <c r="AC788" s="25"/>
      <c r="AD788" s="55"/>
    </row>
    <row r="789" spans="1:30" ht="20" customHeight="1" x14ac:dyDescent="0.2">
      <c r="A789" s="20"/>
      <c r="B789" s="33"/>
      <c r="C789" s="63"/>
      <c r="D789" s="22"/>
      <c r="E789" s="27"/>
      <c r="F789" s="27"/>
      <c r="G789" s="27"/>
      <c r="H789" s="27"/>
      <c r="I789" s="27"/>
      <c r="J789" s="23"/>
      <c r="K789" s="27"/>
      <c r="L789" s="27"/>
      <c r="M789" s="27"/>
      <c r="N789" s="27"/>
      <c r="O789" s="27"/>
      <c r="P789" s="27"/>
      <c r="Q789" s="27"/>
      <c r="R789" s="23"/>
      <c r="S789" s="64"/>
      <c r="T789" s="24"/>
      <c r="U789" s="49"/>
      <c r="V789" s="54"/>
      <c r="W789" s="25"/>
      <c r="X789" s="25"/>
      <c r="Y789" s="25"/>
      <c r="Z789" s="25"/>
      <c r="AA789" s="25"/>
      <c r="AB789" s="25"/>
      <c r="AC789" s="25"/>
      <c r="AD789" s="55"/>
    </row>
    <row r="790" spans="1:30" ht="20" customHeight="1" x14ac:dyDescent="0.2">
      <c r="A790" s="20"/>
      <c r="B790" s="33"/>
      <c r="C790" s="63"/>
      <c r="D790" s="22"/>
      <c r="E790" s="27"/>
      <c r="F790" s="27"/>
      <c r="G790" s="27"/>
      <c r="H790" s="27"/>
      <c r="I790" s="27"/>
      <c r="J790" s="23"/>
      <c r="K790" s="27"/>
      <c r="L790" s="27"/>
      <c r="M790" s="27"/>
      <c r="N790" s="27"/>
      <c r="O790" s="27"/>
      <c r="P790" s="27"/>
      <c r="Q790" s="27"/>
      <c r="R790" s="23"/>
      <c r="S790" s="64"/>
      <c r="T790" s="24"/>
      <c r="U790" s="49"/>
      <c r="V790" s="54"/>
      <c r="W790" s="25"/>
      <c r="X790" s="25"/>
      <c r="Y790" s="25"/>
      <c r="Z790" s="25"/>
      <c r="AA790" s="25"/>
      <c r="AB790" s="25"/>
      <c r="AC790" s="25"/>
      <c r="AD790" s="55"/>
    </row>
    <row r="791" spans="1:30" ht="20" customHeight="1" x14ac:dyDescent="0.2">
      <c r="A791" s="20"/>
      <c r="B791" s="33"/>
      <c r="C791" s="63"/>
      <c r="D791" s="22"/>
      <c r="E791" s="27"/>
      <c r="F791" s="27"/>
      <c r="G791" s="27"/>
      <c r="H791" s="27"/>
      <c r="I791" s="27"/>
      <c r="J791" s="23"/>
      <c r="K791" s="27"/>
      <c r="L791" s="27"/>
      <c r="M791" s="27"/>
      <c r="N791" s="27"/>
      <c r="O791" s="27"/>
      <c r="P791" s="27"/>
      <c r="Q791" s="27"/>
      <c r="R791" s="23"/>
      <c r="S791" s="64"/>
      <c r="T791" s="24"/>
      <c r="U791" s="49"/>
      <c r="V791" s="54"/>
      <c r="W791" s="25"/>
      <c r="X791" s="25"/>
      <c r="Y791" s="25"/>
      <c r="Z791" s="25"/>
      <c r="AA791" s="25"/>
      <c r="AB791" s="25"/>
      <c r="AC791" s="25"/>
      <c r="AD791" s="55"/>
    </row>
    <row r="792" spans="1:30" ht="20" customHeight="1" x14ac:dyDescent="0.2">
      <c r="A792" s="20"/>
      <c r="B792" s="33"/>
      <c r="C792" s="63"/>
      <c r="D792" s="22"/>
      <c r="E792" s="27"/>
      <c r="F792" s="27"/>
      <c r="G792" s="27"/>
      <c r="H792" s="27"/>
      <c r="I792" s="27"/>
      <c r="J792" s="23"/>
      <c r="K792" s="27"/>
      <c r="L792" s="27"/>
      <c r="M792" s="27"/>
      <c r="N792" s="27"/>
      <c r="O792" s="27"/>
      <c r="P792" s="27"/>
      <c r="Q792" s="27"/>
      <c r="R792" s="23"/>
      <c r="S792" s="64"/>
      <c r="T792" s="24"/>
      <c r="U792" s="49"/>
      <c r="V792" s="54"/>
      <c r="W792" s="25"/>
      <c r="X792" s="25"/>
      <c r="Y792" s="25"/>
      <c r="Z792" s="25"/>
      <c r="AA792" s="25"/>
      <c r="AB792" s="25"/>
      <c r="AC792" s="25"/>
      <c r="AD792" s="55"/>
    </row>
    <row r="793" spans="1:30" ht="20" customHeight="1" x14ac:dyDescent="0.2">
      <c r="A793" s="20"/>
      <c r="B793" s="33"/>
      <c r="C793" s="63"/>
      <c r="D793" s="22"/>
      <c r="E793" s="27"/>
      <c r="F793" s="27"/>
      <c r="G793" s="27"/>
      <c r="H793" s="27"/>
      <c r="I793" s="27"/>
      <c r="J793" s="23"/>
      <c r="K793" s="27"/>
      <c r="L793" s="27"/>
      <c r="M793" s="27"/>
      <c r="N793" s="27"/>
      <c r="O793" s="27"/>
      <c r="P793" s="27"/>
      <c r="Q793" s="27"/>
      <c r="R793" s="23"/>
      <c r="S793" s="64"/>
      <c r="T793" s="24"/>
      <c r="U793" s="49"/>
      <c r="V793" s="54"/>
      <c r="W793" s="25"/>
      <c r="X793" s="25"/>
      <c r="Y793" s="25"/>
      <c r="Z793" s="25"/>
      <c r="AA793" s="25"/>
      <c r="AB793" s="25"/>
      <c r="AC793" s="25"/>
      <c r="AD793" s="55"/>
    </row>
    <row r="794" spans="1:30" ht="20" customHeight="1" x14ac:dyDescent="0.2">
      <c r="A794" s="20"/>
      <c r="B794" s="33"/>
      <c r="C794" s="63"/>
      <c r="D794" s="22"/>
      <c r="E794" s="27"/>
      <c r="F794" s="27"/>
      <c r="G794" s="27"/>
      <c r="H794" s="27"/>
      <c r="I794" s="27"/>
      <c r="J794" s="23"/>
      <c r="K794" s="27"/>
      <c r="L794" s="27"/>
      <c r="M794" s="27"/>
      <c r="N794" s="27"/>
      <c r="O794" s="27"/>
      <c r="P794" s="27"/>
      <c r="Q794" s="27"/>
      <c r="R794" s="23"/>
      <c r="S794" s="64"/>
      <c r="T794" s="24"/>
      <c r="U794" s="49"/>
      <c r="V794" s="54"/>
      <c r="W794" s="25"/>
      <c r="X794" s="25"/>
      <c r="Y794" s="25"/>
      <c r="Z794" s="25"/>
      <c r="AA794" s="25"/>
      <c r="AB794" s="25"/>
      <c r="AC794" s="25"/>
      <c r="AD794" s="55"/>
    </row>
    <row r="795" spans="1:30" ht="20" customHeight="1" x14ac:dyDescent="0.2">
      <c r="A795" s="20"/>
      <c r="B795" s="33"/>
      <c r="C795" s="63"/>
      <c r="D795" s="22"/>
      <c r="E795" s="27"/>
      <c r="F795" s="27"/>
      <c r="G795" s="27"/>
      <c r="H795" s="27"/>
      <c r="I795" s="27"/>
      <c r="J795" s="23"/>
      <c r="K795" s="27"/>
      <c r="L795" s="27"/>
      <c r="M795" s="27"/>
      <c r="N795" s="27"/>
      <c r="O795" s="27"/>
      <c r="P795" s="27"/>
      <c r="Q795" s="27"/>
      <c r="R795" s="23"/>
      <c r="S795" s="64"/>
      <c r="T795" s="24"/>
      <c r="U795" s="49"/>
      <c r="V795" s="54"/>
      <c r="W795" s="25"/>
      <c r="X795" s="25"/>
      <c r="Y795" s="25"/>
      <c r="Z795" s="25"/>
      <c r="AA795" s="25"/>
      <c r="AB795" s="25"/>
      <c r="AC795" s="25"/>
      <c r="AD795" s="55"/>
    </row>
    <row r="796" spans="1:30" ht="20" customHeight="1" x14ac:dyDescent="0.2">
      <c r="A796" s="20"/>
      <c r="B796" s="33"/>
      <c r="C796" s="63"/>
      <c r="D796" s="22"/>
      <c r="E796" s="27"/>
      <c r="F796" s="27"/>
      <c r="G796" s="27"/>
      <c r="H796" s="27"/>
      <c r="I796" s="27"/>
      <c r="J796" s="23"/>
      <c r="K796" s="27"/>
      <c r="L796" s="27"/>
      <c r="M796" s="27"/>
      <c r="N796" s="27"/>
      <c r="O796" s="27"/>
      <c r="P796" s="27"/>
      <c r="Q796" s="27"/>
      <c r="R796" s="23"/>
      <c r="S796" s="64"/>
      <c r="T796" s="24"/>
      <c r="U796" s="49"/>
      <c r="V796" s="54"/>
      <c r="W796" s="25"/>
      <c r="X796" s="25"/>
      <c r="Y796" s="25"/>
      <c r="Z796" s="25"/>
      <c r="AA796" s="25"/>
      <c r="AB796" s="25"/>
      <c r="AC796" s="25"/>
      <c r="AD796" s="55"/>
    </row>
    <row r="797" spans="1:30" ht="20" customHeight="1" x14ac:dyDescent="0.2">
      <c r="A797" s="20"/>
      <c r="B797" s="33"/>
      <c r="C797" s="63"/>
      <c r="D797" s="22"/>
      <c r="E797" s="27"/>
      <c r="F797" s="27"/>
      <c r="G797" s="27"/>
      <c r="H797" s="27"/>
      <c r="I797" s="27"/>
      <c r="J797" s="23"/>
      <c r="K797" s="27"/>
      <c r="L797" s="27"/>
      <c r="M797" s="27"/>
      <c r="N797" s="27"/>
      <c r="O797" s="27"/>
      <c r="P797" s="27"/>
      <c r="Q797" s="27"/>
      <c r="R797" s="23"/>
      <c r="S797" s="64"/>
      <c r="T797" s="24"/>
      <c r="U797" s="49"/>
      <c r="V797" s="54"/>
      <c r="W797" s="25"/>
      <c r="X797" s="25"/>
      <c r="Y797" s="25"/>
      <c r="Z797" s="25"/>
      <c r="AA797" s="25"/>
      <c r="AB797" s="25"/>
      <c r="AC797" s="25"/>
      <c r="AD797" s="55"/>
    </row>
    <row r="798" spans="1:30" ht="20" customHeight="1" x14ac:dyDescent="0.2">
      <c r="A798" s="20"/>
      <c r="B798" s="33"/>
      <c r="C798" s="63"/>
      <c r="D798" s="22"/>
      <c r="E798" s="27"/>
      <c r="F798" s="27"/>
      <c r="G798" s="27"/>
      <c r="H798" s="27"/>
      <c r="I798" s="27"/>
      <c r="J798" s="23"/>
      <c r="K798" s="27"/>
      <c r="L798" s="27"/>
      <c r="M798" s="27"/>
      <c r="N798" s="27"/>
      <c r="O798" s="27"/>
      <c r="P798" s="27"/>
      <c r="Q798" s="27"/>
      <c r="R798" s="23"/>
      <c r="S798" s="64"/>
      <c r="T798" s="24"/>
      <c r="U798" s="49"/>
      <c r="V798" s="54"/>
      <c r="W798" s="25"/>
      <c r="X798" s="25"/>
      <c r="Y798" s="25"/>
      <c r="Z798" s="25"/>
      <c r="AA798" s="25"/>
      <c r="AB798" s="25"/>
      <c r="AC798" s="25"/>
      <c r="AD798" s="55"/>
    </row>
    <row r="799" spans="1:30" ht="20" customHeight="1" x14ac:dyDescent="0.2">
      <c r="A799" s="20"/>
      <c r="B799" s="33"/>
      <c r="C799" s="63"/>
      <c r="D799" s="22"/>
      <c r="E799" s="27"/>
      <c r="F799" s="27"/>
      <c r="G799" s="27"/>
      <c r="H799" s="27"/>
      <c r="I799" s="27"/>
      <c r="J799" s="23"/>
      <c r="K799" s="27"/>
      <c r="L799" s="27"/>
      <c r="M799" s="27"/>
      <c r="N799" s="27"/>
      <c r="O799" s="27"/>
      <c r="P799" s="27"/>
      <c r="Q799" s="27"/>
      <c r="R799" s="23"/>
      <c r="S799" s="64"/>
      <c r="T799" s="24"/>
      <c r="U799" s="49"/>
      <c r="V799" s="54"/>
      <c r="W799" s="25"/>
      <c r="X799" s="25"/>
      <c r="Y799" s="25"/>
      <c r="Z799" s="25"/>
      <c r="AA799" s="25"/>
      <c r="AB799" s="25"/>
      <c r="AC799" s="25"/>
      <c r="AD799" s="55"/>
    </row>
    <row r="800" spans="1:30" ht="20" customHeight="1" x14ac:dyDescent="0.2">
      <c r="A800" s="20"/>
      <c r="B800" s="33"/>
      <c r="C800" s="63"/>
      <c r="D800" s="22"/>
      <c r="E800" s="27"/>
      <c r="F800" s="27"/>
      <c r="G800" s="27"/>
      <c r="H800" s="27"/>
      <c r="I800" s="27"/>
      <c r="J800" s="23"/>
      <c r="K800" s="27"/>
      <c r="L800" s="27"/>
      <c r="M800" s="27"/>
      <c r="N800" s="27"/>
      <c r="O800" s="27"/>
      <c r="P800" s="27"/>
      <c r="Q800" s="27"/>
      <c r="R800" s="23"/>
      <c r="S800" s="64"/>
      <c r="T800" s="24"/>
      <c r="U800" s="49"/>
      <c r="V800" s="54"/>
      <c r="W800" s="25"/>
      <c r="X800" s="25"/>
      <c r="Y800" s="25"/>
      <c r="Z800" s="25"/>
      <c r="AA800" s="25"/>
      <c r="AB800" s="25"/>
      <c r="AC800" s="25"/>
      <c r="AD800" s="55"/>
    </row>
    <row r="801" spans="1:30" ht="20" customHeight="1" x14ac:dyDescent="0.2">
      <c r="A801" s="20"/>
      <c r="B801" s="33"/>
      <c r="C801" s="63"/>
      <c r="D801" s="22"/>
      <c r="E801" s="27"/>
      <c r="F801" s="27"/>
      <c r="G801" s="27"/>
      <c r="H801" s="27"/>
      <c r="I801" s="27"/>
      <c r="J801" s="23"/>
      <c r="K801" s="27"/>
      <c r="L801" s="27"/>
      <c r="M801" s="27"/>
      <c r="N801" s="27"/>
      <c r="O801" s="27"/>
      <c r="P801" s="27"/>
      <c r="Q801" s="27"/>
      <c r="R801" s="23"/>
      <c r="S801" s="64"/>
      <c r="T801" s="24"/>
      <c r="U801" s="49"/>
      <c r="V801" s="54"/>
      <c r="W801" s="25"/>
      <c r="X801" s="25"/>
      <c r="Y801" s="25"/>
      <c r="Z801" s="25"/>
      <c r="AA801" s="25"/>
      <c r="AB801" s="25"/>
      <c r="AC801" s="25"/>
      <c r="AD801" s="55"/>
    </row>
    <row r="802" spans="1:30" ht="20" customHeight="1" x14ac:dyDescent="0.2">
      <c r="A802" s="20"/>
      <c r="B802" s="33"/>
      <c r="C802" s="63"/>
      <c r="D802" s="22"/>
      <c r="E802" s="27"/>
      <c r="F802" s="27"/>
      <c r="G802" s="27"/>
      <c r="H802" s="27"/>
      <c r="I802" s="27"/>
      <c r="J802" s="23"/>
      <c r="K802" s="27"/>
      <c r="L802" s="27"/>
      <c r="M802" s="27"/>
      <c r="N802" s="27"/>
      <c r="O802" s="27"/>
      <c r="P802" s="27"/>
      <c r="Q802" s="27"/>
      <c r="R802" s="23"/>
      <c r="S802" s="64"/>
      <c r="T802" s="24"/>
      <c r="U802" s="49"/>
      <c r="V802" s="54"/>
      <c r="W802" s="25"/>
      <c r="X802" s="25"/>
      <c r="Y802" s="25"/>
      <c r="Z802" s="25"/>
      <c r="AA802" s="25"/>
      <c r="AB802" s="25"/>
      <c r="AC802" s="25"/>
      <c r="AD802" s="55"/>
    </row>
    <row r="803" spans="1:30" ht="20" customHeight="1" x14ac:dyDescent="0.2">
      <c r="A803" s="20"/>
      <c r="B803" s="33"/>
      <c r="C803" s="63"/>
      <c r="D803" s="22"/>
      <c r="E803" s="27"/>
      <c r="F803" s="27"/>
      <c r="G803" s="27"/>
      <c r="H803" s="27"/>
      <c r="I803" s="27"/>
      <c r="J803" s="23"/>
      <c r="K803" s="27"/>
      <c r="L803" s="27"/>
      <c r="M803" s="27"/>
      <c r="N803" s="27"/>
      <c r="O803" s="27"/>
      <c r="P803" s="27"/>
      <c r="Q803" s="27"/>
      <c r="R803" s="23"/>
      <c r="S803" s="64"/>
      <c r="T803" s="24"/>
      <c r="U803" s="49"/>
      <c r="V803" s="54"/>
      <c r="W803" s="25"/>
      <c r="X803" s="25"/>
      <c r="Y803" s="25"/>
      <c r="Z803" s="25"/>
      <c r="AA803" s="25"/>
      <c r="AB803" s="25"/>
      <c r="AC803" s="25"/>
      <c r="AD803" s="55"/>
    </row>
    <row r="804" spans="1:30" ht="20" customHeight="1" x14ac:dyDescent="0.2">
      <c r="A804" s="20"/>
      <c r="B804" s="33"/>
      <c r="C804" s="63"/>
      <c r="D804" s="22"/>
      <c r="E804" s="27"/>
      <c r="F804" s="27"/>
      <c r="G804" s="27"/>
      <c r="H804" s="27"/>
      <c r="I804" s="27"/>
      <c r="J804" s="23"/>
      <c r="K804" s="27"/>
      <c r="L804" s="27"/>
      <c r="M804" s="27"/>
      <c r="N804" s="27"/>
      <c r="O804" s="27"/>
      <c r="P804" s="27"/>
      <c r="Q804" s="27"/>
      <c r="R804" s="23"/>
      <c r="S804" s="64"/>
      <c r="T804" s="24"/>
      <c r="U804" s="49"/>
      <c r="V804" s="54"/>
      <c r="W804" s="25"/>
      <c r="X804" s="25"/>
      <c r="Y804" s="25"/>
      <c r="Z804" s="25"/>
      <c r="AA804" s="25"/>
      <c r="AB804" s="25"/>
      <c r="AC804" s="25"/>
      <c r="AD804" s="55"/>
    </row>
    <row r="805" spans="1:30" ht="20" customHeight="1" x14ac:dyDescent="0.2">
      <c r="A805" s="20"/>
      <c r="B805" s="33"/>
      <c r="C805" s="63"/>
      <c r="D805" s="22"/>
      <c r="E805" s="27"/>
      <c r="F805" s="27"/>
      <c r="G805" s="27"/>
      <c r="H805" s="27"/>
      <c r="I805" s="27"/>
      <c r="J805" s="23"/>
      <c r="K805" s="27"/>
      <c r="L805" s="27"/>
      <c r="M805" s="27"/>
      <c r="N805" s="27"/>
      <c r="O805" s="27"/>
      <c r="P805" s="27"/>
      <c r="Q805" s="27"/>
      <c r="R805" s="23"/>
      <c r="S805" s="64"/>
      <c r="T805" s="24"/>
      <c r="U805" s="49"/>
      <c r="V805" s="54"/>
      <c r="W805" s="25"/>
      <c r="X805" s="25"/>
      <c r="Y805" s="25"/>
      <c r="Z805" s="25"/>
      <c r="AA805" s="25"/>
      <c r="AB805" s="25"/>
      <c r="AC805" s="25"/>
      <c r="AD805" s="55"/>
    </row>
    <row r="806" spans="1:30" ht="20" customHeight="1" x14ac:dyDescent="0.2">
      <c r="A806" s="20"/>
      <c r="B806" s="33"/>
      <c r="C806" s="63"/>
      <c r="D806" s="22"/>
      <c r="E806" s="27"/>
      <c r="F806" s="27"/>
      <c r="G806" s="27"/>
      <c r="H806" s="27"/>
      <c r="I806" s="27"/>
      <c r="J806" s="23"/>
      <c r="K806" s="27"/>
      <c r="L806" s="27"/>
      <c r="M806" s="27"/>
      <c r="N806" s="27"/>
      <c r="O806" s="27"/>
      <c r="P806" s="27"/>
      <c r="Q806" s="27"/>
      <c r="R806" s="23"/>
      <c r="S806" s="64"/>
      <c r="T806" s="24"/>
      <c r="U806" s="49"/>
      <c r="V806" s="54"/>
      <c r="W806" s="25"/>
      <c r="X806" s="25"/>
      <c r="Y806" s="25"/>
      <c r="Z806" s="25"/>
      <c r="AA806" s="25"/>
      <c r="AB806" s="25"/>
      <c r="AC806" s="25"/>
      <c r="AD806" s="55"/>
    </row>
    <row r="807" spans="1:30" ht="20" customHeight="1" x14ac:dyDescent="0.2">
      <c r="A807" s="20"/>
      <c r="B807" s="33"/>
      <c r="C807" s="63"/>
      <c r="D807" s="22"/>
      <c r="E807" s="27"/>
      <c r="F807" s="27"/>
      <c r="G807" s="27"/>
      <c r="H807" s="27"/>
      <c r="I807" s="27"/>
      <c r="J807" s="23"/>
      <c r="K807" s="27"/>
      <c r="L807" s="27"/>
      <c r="M807" s="27"/>
      <c r="N807" s="27"/>
      <c r="O807" s="27"/>
      <c r="P807" s="27"/>
      <c r="Q807" s="27"/>
      <c r="R807" s="23"/>
      <c r="S807" s="64"/>
      <c r="T807" s="24"/>
      <c r="U807" s="49"/>
      <c r="V807" s="54"/>
      <c r="W807" s="25"/>
      <c r="X807" s="25"/>
      <c r="Y807" s="25"/>
      <c r="Z807" s="25"/>
      <c r="AA807" s="25"/>
      <c r="AB807" s="25"/>
      <c r="AC807" s="25"/>
      <c r="AD807" s="55"/>
    </row>
    <row r="808" spans="1:30" ht="20" customHeight="1" x14ac:dyDescent="0.2">
      <c r="A808" s="20"/>
      <c r="B808" s="33"/>
      <c r="C808" s="63"/>
      <c r="D808" s="22"/>
      <c r="E808" s="27"/>
      <c r="F808" s="27"/>
      <c r="G808" s="27"/>
      <c r="H808" s="27"/>
      <c r="I808" s="27"/>
      <c r="J808" s="23"/>
      <c r="K808" s="27"/>
      <c r="L808" s="27"/>
      <c r="M808" s="27"/>
      <c r="N808" s="27"/>
      <c r="O808" s="27"/>
      <c r="P808" s="27"/>
      <c r="Q808" s="27"/>
      <c r="R808" s="23"/>
      <c r="S808" s="64"/>
      <c r="T808" s="24"/>
      <c r="U808" s="49"/>
      <c r="V808" s="54"/>
      <c r="W808" s="25"/>
      <c r="X808" s="25"/>
      <c r="Y808" s="25"/>
      <c r="Z808" s="25"/>
      <c r="AA808" s="25"/>
      <c r="AB808" s="25"/>
      <c r="AC808" s="25"/>
      <c r="AD808" s="55"/>
    </row>
    <row r="809" spans="1:30" ht="20" customHeight="1" x14ac:dyDescent="0.2">
      <c r="A809" s="20"/>
      <c r="B809" s="33"/>
      <c r="C809" s="63"/>
      <c r="D809" s="22"/>
      <c r="E809" s="27"/>
      <c r="F809" s="27"/>
      <c r="G809" s="27"/>
      <c r="H809" s="27"/>
      <c r="I809" s="27"/>
      <c r="J809" s="23"/>
      <c r="K809" s="27"/>
      <c r="L809" s="27"/>
      <c r="M809" s="27"/>
      <c r="N809" s="27"/>
      <c r="O809" s="27"/>
      <c r="P809" s="27"/>
      <c r="Q809" s="27"/>
      <c r="R809" s="23"/>
      <c r="S809" s="64"/>
      <c r="T809" s="24"/>
      <c r="U809" s="49"/>
      <c r="V809" s="54"/>
      <c r="W809" s="25"/>
      <c r="X809" s="25"/>
      <c r="Y809" s="25"/>
      <c r="Z809" s="25"/>
      <c r="AA809" s="25"/>
      <c r="AB809" s="25"/>
      <c r="AC809" s="25"/>
      <c r="AD809" s="55"/>
    </row>
    <row r="810" spans="1:30" ht="20" customHeight="1" x14ac:dyDescent="0.2">
      <c r="A810" s="20"/>
      <c r="B810" s="33"/>
      <c r="C810" s="63"/>
      <c r="D810" s="22"/>
      <c r="E810" s="27"/>
      <c r="F810" s="27"/>
      <c r="G810" s="27"/>
      <c r="H810" s="27"/>
      <c r="I810" s="27"/>
      <c r="J810" s="23"/>
      <c r="K810" s="27"/>
      <c r="L810" s="27"/>
      <c r="M810" s="27"/>
      <c r="N810" s="27"/>
      <c r="O810" s="27"/>
      <c r="P810" s="27"/>
      <c r="Q810" s="27"/>
      <c r="R810" s="23"/>
      <c r="S810" s="64"/>
      <c r="T810" s="24"/>
      <c r="U810" s="49"/>
      <c r="V810" s="54"/>
      <c r="W810" s="25"/>
      <c r="X810" s="25"/>
      <c r="Y810" s="25"/>
      <c r="Z810" s="25"/>
      <c r="AA810" s="25"/>
      <c r="AB810" s="25"/>
      <c r="AC810" s="25"/>
      <c r="AD810" s="55"/>
    </row>
    <row r="811" spans="1:30" ht="20" customHeight="1" x14ac:dyDescent="0.2">
      <c r="A811" s="20"/>
      <c r="B811" s="33"/>
      <c r="C811" s="63"/>
      <c r="D811" s="22"/>
      <c r="E811" s="27"/>
      <c r="F811" s="27"/>
      <c r="G811" s="27"/>
      <c r="H811" s="27"/>
      <c r="I811" s="27"/>
      <c r="J811" s="23"/>
      <c r="K811" s="27"/>
      <c r="L811" s="27"/>
      <c r="M811" s="27"/>
      <c r="N811" s="27"/>
      <c r="O811" s="27"/>
      <c r="P811" s="27"/>
      <c r="Q811" s="27"/>
      <c r="R811" s="23"/>
      <c r="S811" s="64"/>
      <c r="T811" s="24"/>
      <c r="U811" s="49"/>
      <c r="V811" s="54"/>
      <c r="W811" s="25"/>
      <c r="X811" s="25"/>
      <c r="Y811" s="25"/>
      <c r="Z811" s="25"/>
      <c r="AA811" s="25"/>
      <c r="AB811" s="25"/>
      <c r="AC811" s="25"/>
      <c r="AD811" s="55"/>
    </row>
    <row r="812" spans="1:30" ht="20" customHeight="1" x14ac:dyDescent="0.2">
      <c r="A812" s="20"/>
      <c r="B812" s="33"/>
      <c r="C812" s="63"/>
      <c r="D812" s="22"/>
      <c r="E812" s="27"/>
      <c r="F812" s="27"/>
      <c r="G812" s="27"/>
      <c r="H812" s="27"/>
      <c r="I812" s="27"/>
      <c r="J812" s="23"/>
      <c r="K812" s="27"/>
      <c r="L812" s="27"/>
      <c r="M812" s="27"/>
      <c r="N812" s="27"/>
      <c r="O812" s="27"/>
      <c r="P812" s="27"/>
      <c r="Q812" s="27"/>
      <c r="R812" s="23"/>
      <c r="S812" s="64"/>
      <c r="T812" s="24"/>
      <c r="U812" s="49"/>
      <c r="V812" s="54"/>
      <c r="W812" s="25"/>
      <c r="X812" s="25"/>
      <c r="Y812" s="25"/>
      <c r="Z812" s="25"/>
      <c r="AA812" s="25"/>
      <c r="AB812" s="25"/>
      <c r="AC812" s="25"/>
      <c r="AD812" s="55"/>
    </row>
    <row r="813" spans="1:30" ht="20" customHeight="1" x14ac:dyDescent="0.2">
      <c r="A813" s="20"/>
      <c r="B813" s="33"/>
      <c r="C813" s="63"/>
      <c r="D813" s="22"/>
      <c r="E813" s="27"/>
      <c r="F813" s="27"/>
      <c r="G813" s="27"/>
      <c r="H813" s="27"/>
      <c r="I813" s="27"/>
      <c r="J813" s="23"/>
      <c r="K813" s="27"/>
      <c r="L813" s="27"/>
      <c r="M813" s="27"/>
      <c r="N813" s="27"/>
      <c r="O813" s="27"/>
      <c r="P813" s="27"/>
      <c r="Q813" s="27"/>
      <c r="R813" s="23"/>
      <c r="S813" s="64"/>
      <c r="T813" s="24"/>
      <c r="U813" s="49"/>
      <c r="V813" s="54"/>
      <c r="W813" s="25"/>
      <c r="X813" s="25"/>
      <c r="Y813" s="25"/>
      <c r="Z813" s="25"/>
      <c r="AA813" s="25"/>
      <c r="AB813" s="25"/>
      <c r="AC813" s="25"/>
      <c r="AD813" s="55"/>
    </row>
    <row r="814" spans="1:30" ht="20" customHeight="1" x14ac:dyDescent="0.2">
      <c r="A814" s="20"/>
      <c r="B814" s="33"/>
      <c r="C814" s="63"/>
      <c r="D814" s="22"/>
      <c r="E814" s="27"/>
      <c r="F814" s="27"/>
      <c r="G814" s="27"/>
      <c r="H814" s="27"/>
      <c r="I814" s="27"/>
      <c r="J814" s="23"/>
      <c r="K814" s="27"/>
      <c r="L814" s="27"/>
      <c r="M814" s="27"/>
      <c r="N814" s="27"/>
      <c r="O814" s="27"/>
      <c r="P814" s="27"/>
      <c r="Q814" s="27"/>
      <c r="R814" s="23"/>
      <c r="S814" s="64"/>
      <c r="T814" s="24"/>
      <c r="U814" s="49"/>
      <c r="V814" s="54"/>
      <c r="W814" s="25"/>
      <c r="X814" s="25"/>
      <c r="Y814" s="25"/>
      <c r="Z814" s="25"/>
      <c r="AA814" s="25"/>
      <c r="AB814" s="25"/>
      <c r="AC814" s="25"/>
      <c r="AD814" s="55"/>
    </row>
    <row r="815" spans="1:30" ht="20" customHeight="1" x14ac:dyDescent="0.2">
      <c r="A815" s="20"/>
      <c r="B815" s="33"/>
      <c r="C815" s="63"/>
      <c r="D815" s="22"/>
      <c r="E815" s="27"/>
      <c r="F815" s="27"/>
      <c r="G815" s="27"/>
      <c r="H815" s="27"/>
      <c r="I815" s="27"/>
      <c r="J815" s="23"/>
      <c r="K815" s="27"/>
      <c r="L815" s="27"/>
      <c r="M815" s="27"/>
      <c r="N815" s="27"/>
      <c r="O815" s="27"/>
      <c r="P815" s="27"/>
      <c r="Q815" s="27"/>
      <c r="R815" s="23"/>
      <c r="S815" s="64"/>
      <c r="T815" s="24"/>
      <c r="U815" s="49"/>
      <c r="V815" s="54"/>
      <c r="W815" s="25"/>
      <c r="X815" s="25"/>
      <c r="Y815" s="25"/>
      <c r="Z815" s="25"/>
      <c r="AA815" s="25"/>
      <c r="AB815" s="25"/>
      <c r="AC815" s="25"/>
      <c r="AD815" s="55"/>
    </row>
    <row r="816" spans="1:30" ht="20" customHeight="1" x14ac:dyDescent="0.2">
      <c r="A816" s="20"/>
      <c r="B816" s="33"/>
      <c r="C816" s="63"/>
      <c r="D816" s="22"/>
      <c r="E816" s="27"/>
      <c r="F816" s="27"/>
      <c r="G816" s="27"/>
      <c r="H816" s="27"/>
      <c r="I816" s="27"/>
      <c r="J816" s="23"/>
      <c r="K816" s="27"/>
      <c r="L816" s="27"/>
      <c r="M816" s="27"/>
      <c r="N816" s="27"/>
      <c r="O816" s="27"/>
      <c r="P816" s="27"/>
      <c r="Q816" s="27"/>
      <c r="R816" s="23"/>
      <c r="S816" s="64"/>
      <c r="T816" s="24"/>
      <c r="U816" s="49"/>
      <c r="V816" s="54"/>
      <c r="W816" s="25"/>
      <c r="X816" s="25"/>
      <c r="Y816" s="25"/>
      <c r="Z816" s="25"/>
      <c r="AA816" s="25"/>
      <c r="AB816" s="25"/>
      <c r="AC816" s="25"/>
      <c r="AD816" s="55"/>
    </row>
    <row r="817" spans="1:30" ht="20" customHeight="1" x14ac:dyDescent="0.2">
      <c r="A817" s="20"/>
      <c r="B817" s="33"/>
      <c r="C817" s="63"/>
      <c r="D817" s="22"/>
      <c r="E817" s="27"/>
      <c r="F817" s="27"/>
      <c r="G817" s="27"/>
      <c r="H817" s="27"/>
      <c r="I817" s="27"/>
      <c r="J817" s="23"/>
      <c r="K817" s="27"/>
      <c r="L817" s="27"/>
      <c r="M817" s="27"/>
      <c r="N817" s="27"/>
      <c r="O817" s="27"/>
      <c r="P817" s="27"/>
      <c r="Q817" s="27"/>
      <c r="R817" s="23"/>
      <c r="S817" s="64"/>
      <c r="T817" s="24"/>
      <c r="U817" s="49"/>
      <c r="V817" s="54"/>
      <c r="W817" s="25"/>
      <c r="X817" s="25"/>
      <c r="Y817" s="25"/>
      <c r="Z817" s="25"/>
      <c r="AA817" s="25"/>
      <c r="AB817" s="25"/>
      <c r="AC817" s="25"/>
      <c r="AD817" s="55"/>
    </row>
    <row r="818" spans="1:30" ht="20" customHeight="1" x14ac:dyDescent="0.2">
      <c r="A818" s="20"/>
      <c r="B818" s="33"/>
      <c r="C818" s="63"/>
      <c r="D818" s="22"/>
      <c r="E818" s="27"/>
      <c r="F818" s="27"/>
      <c r="G818" s="27"/>
      <c r="H818" s="27"/>
      <c r="I818" s="27"/>
      <c r="J818" s="23"/>
      <c r="K818" s="27"/>
      <c r="L818" s="27"/>
      <c r="M818" s="27"/>
      <c r="N818" s="27"/>
      <c r="O818" s="27"/>
      <c r="P818" s="27"/>
      <c r="Q818" s="27"/>
      <c r="R818" s="23"/>
      <c r="S818" s="64"/>
      <c r="T818" s="24"/>
      <c r="U818" s="49"/>
      <c r="V818" s="54"/>
      <c r="W818" s="25"/>
      <c r="X818" s="25"/>
      <c r="Y818" s="25"/>
      <c r="Z818" s="25"/>
      <c r="AA818" s="25"/>
      <c r="AB818" s="25"/>
      <c r="AC818" s="25"/>
      <c r="AD818" s="55"/>
    </row>
    <row r="819" spans="1:30" ht="20" customHeight="1" x14ac:dyDescent="0.2">
      <c r="A819" s="20"/>
      <c r="B819" s="33"/>
      <c r="C819" s="63"/>
      <c r="D819" s="22"/>
      <c r="E819" s="27"/>
      <c r="F819" s="27"/>
      <c r="G819" s="27"/>
      <c r="H819" s="27"/>
      <c r="I819" s="27"/>
      <c r="J819" s="23"/>
      <c r="K819" s="27"/>
      <c r="L819" s="27"/>
      <c r="M819" s="27"/>
      <c r="N819" s="27"/>
      <c r="O819" s="27"/>
      <c r="P819" s="27"/>
      <c r="Q819" s="27"/>
      <c r="R819" s="23"/>
      <c r="S819" s="64"/>
      <c r="T819" s="24"/>
      <c r="U819" s="49"/>
      <c r="V819" s="54"/>
      <c r="W819" s="25"/>
      <c r="X819" s="25"/>
      <c r="Y819" s="25"/>
      <c r="Z819" s="25"/>
      <c r="AA819" s="25"/>
      <c r="AB819" s="25"/>
      <c r="AC819" s="25"/>
      <c r="AD819" s="55"/>
    </row>
    <row r="820" spans="1:30" ht="20" customHeight="1" x14ac:dyDescent="0.2">
      <c r="A820" s="20"/>
      <c r="B820" s="33"/>
      <c r="C820" s="63"/>
      <c r="D820" s="22"/>
      <c r="E820" s="27"/>
      <c r="F820" s="27"/>
      <c r="G820" s="27"/>
      <c r="H820" s="27"/>
      <c r="I820" s="27"/>
      <c r="J820" s="23"/>
      <c r="K820" s="27"/>
      <c r="L820" s="27"/>
      <c r="M820" s="27"/>
      <c r="N820" s="27"/>
      <c r="O820" s="27"/>
      <c r="P820" s="27"/>
      <c r="Q820" s="27"/>
      <c r="R820" s="23"/>
      <c r="S820" s="64"/>
      <c r="T820" s="24"/>
      <c r="U820" s="49"/>
      <c r="V820" s="54"/>
      <c r="W820" s="25"/>
      <c r="X820" s="25"/>
      <c r="Y820" s="25"/>
      <c r="Z820" s="25"/>
      <c r="AA820" s="25"/>
      <c r="AB820" s="25"/>
      <c r="AC820" s="25"/>
      <c r="AD820" s="55"/>
    </row>
    <row r="821" spans="1:30" ht="20" customHeight="1" x14ac:dyDescent="0.2">
      <c r="A821" s="20"/>
      <c r="B821" s="33"/>
      <c r="C821" s="63"/>
      <c r="D821" s="22"/>
      <c r="E821" s="27"/>
      <c r="F821" s="27"/>
      <c r="G821" s="27"/>
      <c r="H821" s="27"/>
      <c r="I821" s="27"/>
      <c r="J821" s="23"/>
      <c r="K821" s="27"/>
      <c r="L821" s="27"/>
      <c r="M821" s="27"/>
      <c r="N821" s="27"/>
      <c r="O821" s="27"/>
      <c r="P821" s="27"/>
      <c r="Q821" s="27"/>
      <c r="R821" s="23"/>
      <c r="S821" s="64"/>
      <c r="T821" s="24"/>
      <c r="U821" s="49"/>
      <c r="V821" s="54"/>
      <c r="W821" s="25"/>
      <c r="X821" s="25"/>
      <c r="Y821" s="25"/>
      <c r="Z821" s="25"/>
      <c r="AA821" s="25"/>
      <c r="AB821" s="25"/>
      <c r="AC821" s="25"/>
      <c r="AD821" s="55"/>
    </row>
    <row r="822" spans="1:30" ht="20" customHeight="1" x14ac:dyDescent="0.2">
      <c r="A822" s="20"/>
      <c r="B822" s="33"/>
      <c r="C822" s="63"/>
      <c r="D822" s="22"/>
      <c r="E822" s="27"/>
      <c r="F822" s="27"/>
      <c r="G822" s="27"/>
      <c r="H822" s="27"/>
      <c r="I822" s="27"/>
      <c r="J822" s="23"/>
      <c r="K822" s="27"/>
      <c r="L822" s="27"/>
      <c r="M822" s="27"/>
      <c r="N822" s="27"/>
      <c r="O822" s="27"/>
      <c r="P822" s="27"/>
      <c r="Q822" s="27"/>
      <c r="R822" s="23"/>
      <c r="S822" s="64"/>
      <c r="T822" s="24"/>
      <c r="U822" s="49"/>
      <c r="V822" s="54"/>
      <c r="W822" s="25"/>
      <c r="X822" s="25"/>
      <c r="Y822" s="25"/>
      <c r="Z822" s="25"/>
      <c r="AA822" s="25"/>
      <c r="AB822" s="25"/>
      <c r="AC822" s="25"/>
      <c r="AD822" s="55"/>
    </row>
    <row r="823" spans="1:30" ht="20" customHeight="1" x14ac:dyDescent="0.2">
      <c r="A823" s="20"/>
      <c r="B823" s="33"/>
      <c r="C823" s="63"/>
      <c r="D823" s="22"/>
      <c r="E823" s="27"/>
      <c r="F823" s="27"/>
      <c r="G823" s="27"/>
      <c r="H823" s="27"/>
      <c r="I823" s="27"/>
      <c r="J823" s="23"/>
      <c r="K823" s="27"/>
      <c r="L823" s="27"/>
      <c r="M823" s="27"/>
      <c r="N823" s="27"/>
      <c r="O823" s="27"/>
      <c r="P823" s="27"/>
      <c r="Q823" s="27"/>
      <c r="R823" s="23"/>
      <c r="S823" s="64"/>
      <c r="T823" s="24"/>
      <c r="U823" s="49"/>
      <c r="V823" s="54"/>
      <c r="W823" s="25"/>
      <c r="X823" s="25"/>
      <c r="Y823" s="25"/>
      <c r="Z823" s="25"/>
      <c r="AA823" s="25"/>
      <c r="AB823" s="25"/>
      <c r="AC823" s="25"/>
      <c r="AD823" s="55"/>
    </row>
    <row r="824" spans="1:30" ht="20" customHeight="1" x14ac:dyDescent="0.2">
      <c r="A824" s="20"/>
      <c r="B824" s="33"/>
      <c r="C824" s="63"/>
      <c r="D824" s="22"/>
      <c r="E824" s="27"/>
      <c r="F824" s="27"/>
      <c r="G824" s="27"/>
      <c r="H824" s="27"/>
      <c r="I824" s="27"/>
      <c r="J824" s="23"/>
      <c r="K824" s="27"/>
      <c r="L824" s="27"/>
      <c r="M824" s="27"/>
      <c r="N824" s="27"/>
      <c r="O824" s="27"/>
      <c r="P824" s="27"/>
      <c r="Q824" s="27"/>
      <c r="R824" s="23"/>
      <c r="S824" s="64"/>
      <c r="T824" s="24"/>
      <c r="U824" s="49"/>
      <c r="V824" s="54"/>
      <c r="W824" s="25"/>
      <c r="X824" s="25"/>
      <c r="Y824" s="25"/>
      <c r="Z824" s="25"/>
      <c r="AA824" s="25"/>
      <c r="AB824" s="25"/>
      <c r="AC824" s="25"/>
      <c r="AD824" s="55"/>
    </row>
    <row r="825" spans="1:30" ht="20" customHeight="1" x14ac:dyDescent="0.2">
      <c r="A825" s="20"/>
      <c r="B825" s="33"/>
      <c r="C825" s="63"/>
      <c r="D825" s="22"/>
      <c r="E825" s="27"/>
      <c r="F825" s="27"/>
      <c r="G825" s="27"/>
      <c r="H825" s="27"/>
      <c r="I825" s="27"/>
      <c r="J825" s="23"/>
      <c r="K825" s="27"/>
      <c r="L825" s="27"/>
      <c r="M825" s="27"/>
      <c r="N825" s="27"/>
      <c r="O825" s="27"/>
      <c r="P825" s="27"/>
      <c r="Q825" s="27"/>
      <c r="R825" s="23"/>
      <c r="S825" s="64"/>
      <c r="T825" s="24"/>
      <c r="U825" s="49"/>
      <c r="V825" s="54"/>
      <c r="W825" s="25"/>
      <c r="X825" s="25"/>
      <c r="Y825" s="25"/>
      <c r="Z825" s="25"/>
      <c r="AA825" s="25"/>
      <c r="AB825" s="25"/>
      <c r="AC825" s="25"/>
      <c r="AD825" s="55"/>
    </row>
    <row r="826" spans="1:30" ht="20" customHeight="1" x14ac:dyDescent="0.2">
      <c r="A826" s="20"/>
      <c r="B826" s="33"/>
      <c r="C826" s="63"/>
      <c r="D826" s="22"/>
      <c r="E826" s="27"/>
      <c r="F826" s="27"/>
      <c r="G826" s="27"/>
      <c r="H826" s="27"/>
      <c r="I826" s="27"/>
      <c r="J826" s="23"/>
      <c r="K826" s="27"/>
      <c r="L826" s="27"/>
      <c r="M826" s="27"/>
      <c r="N826" s="27"/>
      <c r="O826" s="27"/>
      <c r="P826" s="27"/>
      <c r="Q826" s="27"/>
      <c r="R826" s="23"/>
      <c r="S826" s="64"/>
      <c r="T826" s="24"/>
      <c r="U826" s="49"/>
      <c r="V826" s="54"/>
      <c r="W826" s="25"/>
      <c r="X826" s="25"/>
      <c r="Y826" s="25"/>
      <c r="Z826" s="25"/>
      <c r="AA826" s="25"/>
      <c r="AB826" s="25"/>
      <c r="AC826" s="25"/>
      <c r="AD826" s="55"/>
    </row>
    <row r="827" spans="1:30" ht="20" customHeight="1" x14ac:dyDescent="0.2">
      <c r="A827" s="20"/>
      <c r="B827" s="33"/>
      <c r="C827" s="63"/>
      <c r="D827" s="22"/>
      <c r="E827" s="27"/>
      <c r="F827" s="27"/>
      <c r="G827" s="27"/>
      <c r="H827" s="27"/>
      <c r="I827" s="27"/>
      <c r="J827" s="23"/>
      <c r="K827" s="27"/>
      <c r="L827" s="27"/>
      <c r="M827" s="27"/>
      <c r="N827" s="27"/>
      <c r="O827" s="27"/>
      <c r="P827" s="27"/>
      <c r="Q827" s="27"/>
      <c r="R827" s="23"/>
      <c r="S827" s="64"/>
      <c r="T827" s="24"/>
      <c r="U827" s="49"/>
      <c r="V827" s="54"/>
      <c r="W827" s="25"/>
      <c r="X827" s="25"/>
      <c r="Y827" s="25"/>
      <c r="Z827" s="25"/>
      <c r="AA827" s="25"/>
      <c r="AB827" s="25"/>
      <c r="AC827" s="25"/>
      <c r="AD827" s="55"/>
    </row>
    <row r="828" spans="1:30" ht="20" customHeight="1" x14ac:dyDescent="0.2">
      <c r="A828" s="20"/>
      <c r="B828" s="33"/>
      <c r="C828" s="63"/>
      <c r="D828" s="22"/>
      <c r="E828" s="27"/>
      <c r="F828" s="27"/>
      <c r="G828" s="27"/>
      <c r="H828" s="27"/>
      <c r="I828" s="27"/>
      <c r="J828" s="23"/>
      <c r="K828" s="27"/>
      <c r="L828" s="27"/>
      <c r="M828" s="27"/>
      <c r="N828" s="27"/>
      <c r="O828" s="27"/>
      <c r="P828" s="27"/>
      <c r="Q828" s="27"/>
      <c r="R828" s="23"/>
      <c r="S828" s="64"/>
      <c r="T828" s="24"/>
      <c r="U828" s="49"/>
      <c r="V828" s="54"/>
      <c r="W828" s="25"/>
      <c r="X828" s="25"/>
      <c r="Y828" s="25"/>
      <c r="Z828" s="25"/>
      <c r="AA828" s="25"/>
      <c r="AB828" s="25"/>
      <c r="AC828" s="25"/>
      <c r="AD828" s="55"/>
    </row>
    <row r="829" spans="1:30" ht="20" customHeight="1" x14ac:dyDescent="0.2">
      <c r="A829" s="20"/>
      <c r="B829" s="33"/>
      <c r="C829" s="63"/>
      <c r="D829" s="22"/>
      <c r="E829" s="27"/>
      <c r="F829" s="27"/>
      <c r="G829" s="27"/>
      <c r="H829" s="27"/>
      <c r="I829" s="27"/>
      <c r="J829" s="23"/>
      <c r="K829" s="27"/>
      <c r="L829" s="27"/>
      <c r="M829" s="27"/>
      <c r="N829" s="27"/>
      <c r="O829" s="27"/>
      <c r="P829" s="27"/>
      <c r="Q829" s="27"/>
      <c r="R829" s="23"/>
      <c r="S829" s="64"/>
      <c r="T829" s="24"/>
      <c r="U829" s="49"/>
      <c r="V829" s="54"/>
      <c r="W829" s="25"/>
      <c r="X829" s="25"/>
      <c r="Y829" s="25"/>
      <c r="Z829" s="25"/>
      <c r="AA829" s="25"/>
      <c r="AB829" s="25"/>
      <c r="AC829" s="25"/>
      <c r="AD829" s="55"/>
    </row>
    <row r="830" spans="1:30" ht="20" customHeight="1" x14ac:dyDescent="0.2">
      <c r="A830" s="20"/>
      <c r="B830" s="33"/>
      <c r="C830" s="63"/>
      <c r="D830" s="22"/>
      <c r="E830" s="27"/>
      <c r="F830" s="27"/>
      <c r="G830" s="27"/>
      <c r="H830" s="27"/>
      <c r="I830" s="27"/>
      <c r="J830" s="23"/>
      <c r="K830" s="27"/>
      <c r="L830" s="27"/>
      <c r="M830" s="27"/>
      <c r="N830" s="27"/>
      <c r="O830" s="27"/>
      <c r="P830" s="27"/>
      <c r="Q830" s="27"/>
      <c r="R830" s="23"/>
      <c r="S830" s="64"/>
      <c r="T830" s="24"/>
      <c r="U830" s="49"/>
      <c r="V830" s="54"/>
      <c r="W830" s="25"/>
      <c r="X830" s="25"/>
      <c r="Y830" s="25"/>
      <c r="Z830" s="25"/>
      <c r="AA830" s="25"/>
      <c r="AB830" s="25"/>
      <c r="AC830" s="25"/>
      <c r="AD830" s="55"/>
    </row>
    <row r="831" spans="1:30" ht="20" customHeight="1" x14ac:dyDescent="0.2">
      <c r="A831" s="20"/>
      <c r="B831" s="33"/>
      <c r="C831" s="63"/>
      <c r="D831" s="22"/>
      <c r="E831" s="27"/>
      <c r="F831" s="27"/>
      <c r="G831" s="27"/>
      <c r="H831" s="27"/>
      <c r="I831" s="27"/>
      <c r="J831" s="23"/>
      <c r="K831" s="27"/>
      <c r="L831" s="27"/>
      <c r="M831" s="27"/>
      <c r="N831" s="27"/>
      <c r="O831" s="27"/>
      <c r="P831" s="27"/>
      <c r="Q831" s="27"/>
      <c r="R831" s="23"/>
      <c r="S831" s="64"/>
      <c r="T831" s="24"/>
      <c r="U831" s="49"/>
      <c r="V831" s="54"/>
      <c r="W831" s="25"/>
      <c r="X831" s="25"/>
      <c r="Y831" s="25"/>
      <c r="Z831" s="25"/>
      <c r="AA831" s="25"/>
      <c r="AB831" s="25"/>
      <c r="AC831" s="25"/>
      <c r="AD831" s="55"/>
    </row>
    <row r="832" spans="1:30" ht="20" customHeight="1" x14ac:dyDescent="0.2">
      <c r="A832" s="20"/>
      <c r="B832" s="33"/>
      <c r="C832" s="63"/>
      <c r="D832" s="22"/>
      <c r="E832" s="27"/>
      <c r="F832" s="27"/>
      <c r="G832" s="27"/>
      <c r="H832" s="27"/>
      <c r="I832" s="27"/>
      <c r="J832" s="23"/>
      <c r="K832" s="27"/>
      <c r="L832" s="27"/>
      <c r="M832" s="27"/>
      <c r="N832" s="27"/>
      <c r="O832" s="27"/>
      <c r="P832" s="27"/>
      <c r="Q832" s="27"/>
      <c r="R832" s="23"/>
      <c r="S832" s="64"/>
      <c r="T832" s="24"/>
      <c r="U832" s="49"/>
      <c r="V832" s="54"/>
      <c r="W832" s="25"/>
      <c r="X832" s="25"/>
      <c r="Y832" s="25"/>
      <c r="Z832" s="25"/>
      <c r="AA832" s="25"/>
      <c r="AB832" s="25"/>
      <c r="AC832" s="25"/>
      <c r="AD832" s="55"/>
    </row>
    <row r="833" spans="1:30" ht="20" customHeight="1" x14ac:dyDescent="0.2">
      <c r="A833" s="20"/>
      <c r="B833" s="33"/>
      <c r="C833" s="63"/>
      <c r="D833" s="22"/>
      <c r="E833" s="27"/>
      <c r="F833" s="27"/>
      <c r="G833" s="27"/>
      <c r="H833" s="27"/>
      <c r="I833" s="27"/>
      <c r="J833" s="23"/>
      <c r="K833" s="27"/>
      <c r="L833" s="27"/>
      <c r="M833" s="27"/>
      <c r="N833" s="27"/>
      <c r="O833" s="27"/>
      <c r="P833" s="27"/>
      <c r="Q833" s="27"/>
      <c r="R833" s="23"/>
      <c r="S833" s="64"/>
      <c r="T833" s="24"/>
      <c r="U833" s="49"/>
      <c r="V833" s="54"/>
      <c r="W833" s="25"/>
      <c r="X833" s="25"/>
      <c r="Y833" s="25"/>
      <c r="Z833" s="25"/>
      <c r="AA833" s="25"/>
      <c r="AB833" s="25"/>
      <c r="AC833" s="25"/>
      <c r="AD833" s="55"/>
    </row>
    <row r="834" spans="1:30" ht="20" customHeight="1" x14ac:dyDescent="0.2">
      <c r="A834" s="20"/>
      <c r="B834" s="33"/>
      <c r="C834" s="63"/>
      <c r="D834" s="22"/>
      <c r="E834" s="27"/>
      <c r="F834" s="27"/>
      <c r="G834" s="27"/>
      <c r="H834" s="27"/>
      <c r="I834" s="27"/>
      <c r="J834" s="23"/>
      <c r="K834" s="27"/>
      <c r="L834" s="27"/>
      <c r="M834" s="27"/>
      <c r="N834" s="27"/>
      <c r="O834" s="27"/>
      <c r="P834" s="27"/>
      <c r="Q834" s="27"/>
      <c r="R834" s="23"/>
      <c r="S834" s="64"/>
      <c r="T834" s="24"/>
      <c r="U834" s="49"/>
      <c r="V834" s="54"/>
      <c r="W834" s="25"/>
      <c r="X834" s="25"/>
      <c r="Y834" s="25"/>
      <c r="Z834" s="25"/>
      <c r="AA834" s="25"/>
      <c r="AB834" s="25"/>
      <c r="AC834" s="25"/>
      <c r="AD834" s="55"/>
    </row>
    <row r="835" spans="1:30" ht="20" customHeight="1" x14ac:dyDescent="0.2">
      <c r="A835" s="20"/>
      <c r="B835" s="33"/>
      <c r="C835" s="63"/>
      <c r="D835" s="22"/>
      <c r="E835" s="27"/>
      <c r="F835" s="27"/>
      <c r="G835" s="27"/>
      <c r="H835" s="27"/>
      <c r="I835" s="27"/>
      <c r="J835" s="23"/>
      <c r="K835" s="27"/>
      <c r="L835" s="27"/>
      <c r="M835" s="27"/>
      <c r="N835" s="27"/>
      <c r="O835" s="27"/>
      <c r="P835" s="27"/>
      <c r="Q835" s="27"/>
      <c r="R835" s="23"/>
      <c r="S835" s="64"/>
      <c r="T835" s="24"/>
      <c r="U835" s="49"/>
      <c r="V835" s="54"/>
      <c r="W835" s="25"/>
      <c r="X835" s="25"/>
      <c r="Y835" s="25"/>
      <c r="Z835" s="25"/>
      <c r="AA835" s="25"/>
      <c r="AB835" s="25"/>
      <c r="AC835" s="25"/>
      <c r="AD835" s="55"/>
    </row>
    <row r="836" spans="1:30" ht="20" customHeight="1" x14ac:dyDescent="0.2">
      <c r="A836" s="20"/>
      <c r="B836" s="33"/>
      <c r="C836" s="63"/>
      <c r="D836" s="22"/>
      <c r="E836" s="27"/>
      <c r="F836" s="27"/>
      <c r="G836" s="27"/>
      <c r="H836" s="27"/>
      <c r="I836" s="27"/>
      <c r="J836" s="23"/>
      <c r="K836" s="27"/>
      <c r="L836" s="27"/>
      <c r="M836" s="27"/>
      <c r="N836" s="27"/>
      <c r="O836" s="27"/>
      <c r="P836" s="27"/>
      <c r="Q836" s="27"/>
      <c r="R836" s="23"/>
      <c r="S836" s="64"/>
      <c r="T836" s="24"/>
      <c r="U836" s="49"/>
      <c r="V836" s="54"/>
      <c r="W836" s="25"/>
      <c r="X836" s="25"/>
      <c r="Y836" s="25"/>
      <c r="Z836" s="25"/>
      <c r="AA836" s="25"/>
      <c r="AB836" s="25"/>
      <c r="AC836" s="25"/>
      <c r="AD836" s="55"/>
    </row>
    <row r="837" spans="1:30" ht="20" customHeight="1" x14ac:dyDescent="0.2">
      <c r="A837" s="20"/>
      <c r="B837" s="33"/>
      <c r="C837" s="63"/>
      <c r="D837" s="22"/>
      <c r="E837" s="27"/>
      <c r="F837" s="27"/>
      <c r="G837" s="27"/>
      <c r="H837" s="27"/>
      <c r="I837" s="27"/>
      <c r="J837" s="23"/>
      <c r="K837" s="27"/>
      <c r="L837" s="27"/>
      <c r="M837" s="27"/>
      <c r="N837" s="27"/>
      <c r="O837" s="27"/>
      <c r="P837" s="27"/>
      <c r="Q837" s="27"/>
      <c r="R837" s="23"/>
      <c r="S837" s="64"/>
      <c r="T837" s="24"/>
      <c r="U837" s="49"/>
      <c r="V837" s="54"/>
      <c r="W837" s="25"/>
      <c r="X837" s="25"/>
      <c r="Y837" s="25"/>
      <c r="Z837" s="25"/>
      <c r="AA837" s="25"/>
      <c r="AB837" s="25"/>
      <c r="AC837" s="25"/>
      <c r="AD837" s="55"/>
    </row>
    <row r="838" spans="1:30" ht="20" customHeight="1" x14ac:dyDescent="0.2">
      <c r="A838" s="20"/>
      <c r="B838" s="33"/>
      <c r="C838" s="63"/>
      <c r="D838" s="22"/>
      <c r="E838" s="27"/>
      <c r="F838" s="27"/>
      <c r="G838" s="27"/>
      <c r="H838" s="27"/>
      <c r="I838" s="27"/>
      <c r="J838" s="23"/>
      <c r="K838" s="27"/>
      <c r="L838" s="27"/>
      <c r="M838" s="27"/>
      <c r="N838" s="27"/>
      <c r="O838" s="27"/>
      <c r="P838" s="27"/>
      <c r="Q838" s="27"/>
      <c r="R838" s="23"/>
      <c r="S838" s="64"/>
      <c r="T838" s="24"/>
      <c r="U838" s="49"/>
      <c r="V838" s="54"/>
      <c r="W838" s="25"/>
      <c r="X838" s="25"/>
      <c r="Y838" s="25"/>
      <c r="Z838" s="25"/>
      <c r="AA838" s="25"/>
      <c r="AB838" s="25"/>
      <c r="AC838" s="25"/>
      <c r="AD838" s="55"/>
    </row>
    <row r="839" spans="1:30" ht="20" customHeight="1" x14ac:dyDescent="0.2">
      <c r="A839" s="20"/>
      <c r="B839" s="33"/>
      <c r="C839" s="63"/>
      <c r="D839" s="22"/>
      <c r="E839" s="27"/>
      <c r="F839" s="27"/>
      <c r="G839" s="27"/>
      <c r="H839" s="27"/>
      <c r="I839" s="27"/>
      <c r="J839" s="23"/>
      <c r="K839" s="27"/>
      <c r="L839" s="27"/>
      <c r="M839" s="27"/>
      <c r="N839" s="27"/>
      <c r="O839" s="27"/>
      <c r="P839" s="27"/>
      <c r="Q839" s="27"/>
      <c r="R839" s="23"/>
      <c r="S839" s="64"/>
      <c r="T839" s="24"/>
      <c r="U839" s="49"/>
      <c r="V839" s="54"/>
      <c r="W839" s="25"/>
      <c r="X839" s="25"/>
      <c r="Y839" s="25"/>
      <c r="Z839" s="25"/>
      <c r="AA839" s="25"/>
      <c r="AB839" s="25"/>
      <c r="AC839" s="25"/>
      <c r="AD839" s="55"/>
    </row>
    <row r="840" spans="1:30" ht="20" customHeight="1" x14ac:dyDescent="0.2">
      <c r="A840" s="20"/>
      <c r="B840" s="33"/>
      <c r="C840" s="63"/>
      <c r="D840" s="22"/>
      <c r="E840" s="27"/>
      <c r="F840" s="27"/>
      <c r="G840" s="27"/>
      <c r="H840" s="27"/>
      <c r="I840" s="27"/>
      <c r="J840" s="23"/>
      <c r="K840" s="27"/>
      <c r="L840" s="27"/>
      <c r="M840" s="27"/>
      <c r="N840" s="27"/>
      <c r="O840" s="27"/>
      <c r="P840" s="27"/>
      <c r="Q840" s="27"/>
      <c r="R840" s="23"/>
      <c r="S840" s="64"/>
      <c r="T840" s="24"/>
      <c r="U840" s="49"/>
      <c r="V840" s="54"/>
      <c r="W840" s="25"/>
      <c r="X840" s="25"/>
      <c r="Y840" s="25"/>
      <c r="Z840" s="25"/>
      <c r="AA840" s="25"/>
      <c r="AB840" s="25"/>
      <c r="AC840" s="25"/>
      <c r="AD840" s="55"/>
    </row>
    <row r="841" spans="1:30" ht="20" customHeight="1" x14ac:dyDescent="0.2">
      <c r="A841" s="20"/>
      <c r="B841" s="33"/>
      <c r="C841" s="63"/>
      <c r="D841" s="22"/>
      <c r="E841" s="27"/>
      <c r="F841" s="27"/>
      <c r="G841" s="27"/>
      <c r="H841" s="27"/>
      <c r="I841" s="27"/>
      <c r="J841" s="23"/>
      <c r="K841" s="27"/>
      <c r="L841" s="27"/>
      <c r="M841" s="27"/>
      <c r="N841" s="27"/>
      <c r="O841" s="27"/>
      <c r="P841" s="27"/>
      <c r="Q841" s="27"/>
      <c r="R841" s="23"/>
      <c r="S841" s="64"/>
      <c r="T841" s="24"/>
      <c r="U841" s="49"/>
      <c r="V841" s="54"/>
      <c r="W841" s="25"/>
      <c r="X841" s="25"/>
      <c r="Y841" s="25"/>
      <c r="Z841" s="25"/>
      <c r="AA841" s="25"/>
      <c r="AB841" s="25"/>
      <c r="AC841" s="25"/>
      <c r="AD841" s="55"/>
    </row>
    <row r="842" spans="1:30" ht="20" customHeight="1" x14ac:dyDescent="0.2">
      <c r="A842" s="20"/>
      <c r="B842" s="33"/>
      <c r="C842" s="63"/>
      <c r="D842" s="22"/>
      <c r="E842" s="27"/>
      <c r="F842" s="27"/>
      <c r="G842" s="27"/>
      <c r="H842" s="27"/>
      <c r="I842" s="27"/>
      <c r="J842" s="23"/>
      <c r="K842" s="27"/>
      <c r="L842" s="27"/>
      <c r="M842" s="27"/>
      <c r="N842" s="27"/>
      <c r="O842" s="27"/>
      <c r="P842" s="27"/>
      <c r="Q842" s="27"/>
      <c r="R842" s="23"/>
      <c r="S842" s="64"/>
      <c r="T842" s="24"/>
      <c r="U842" s="49"/>
      <c r="V842" s="54"/>
      <c r="W842" s="25"/>
      <c r="X842" s="25"/>
      <c r="Y842" s="25"/>
      <c r="Z842" s="25"/>
      <c r="AA842" s="25"/>
      <c r="AB842" s="25"/>
      <c r="AC842" s="25"/>
      <c r="AD842" s="55"/>
    </row>
    <row r="843" spans="1:30" ht="20" customHeight="1" x14ac:dyDescent="0.2">
      <c r="A843" s="20"/>
      <c r="B843" s="33"/>
      <c r="C843" s="63"/>
      <c r="D843" s="22"/>
      <c r="E843" s="27"/>
      <c r="F843" s="27"/>
      <c r="G843" s="27"/>
      <c r="H843" s="27"/>
      <c r="I843" s="27"/>
      <c r="J843" s="23"/>
      <c r="K843" s="27"/>
      <c r="L843" s="27"/>
      <c r="M843" s="27"/>
      <c r="N843" s="27"/>
      <c r="O843" s="27"/>
      <c r="P843" s="27"/>
      <c r="Q843" s="27"/>
      <c r="R843" s="23"/>
      <c r="S843" s="64"/>
      <c r="T843" s="24"/>
      <c r="U843" s="49"/>
      <c r="V843" s="54"/>
      <c r="W843" s="25"/>
      <c r="X843" s="25"/>
      <c r="Y843" s="25"/>
      <c r="Z843" s="25"/>
      <c r="AA843" s="25"/>
      <c r="AB843" s="25"/>
      <c r="AC843" s="25"/>
      <c r="AD843" s="55"/>
    </row>
    <row r="844" spans="1:30" ht="20" customHeight="1" x14ac:dyDescent="0.2">
      <c r="A844" s="20"/>
      <c r="B844" s="33"/>
      <c r="C844" s="63"/>
      <c r="D844" s="22"/>
      <c r="E844" s="27"/>
      <c r="F844" s="27"/>
      <c r="G844" s="27"/>
      <c r="H844" s="27"/>
      <c r="I844" s="27"/>
      <c r="J844" s="23"/>
      <c r="K844" s="27"/>
      <c r="L844" s="27"/>
      <c r="M844" s="27"/>
      <c r="N844" s="27"/>
      <c r="O844" s="27"/>
      <c r="P844" s="27"/>
      <c r="Q844" s="27"/>
      <c r="R844" s="23"/>
      <c r="S844" s="64"/>
      <c r="T844" s="24"/>
      <c r="U844" s="49"/>
      <c r="V844" s="54"/>
      <c r="W844" s="25"/>
      <c r="X844" s="25"/>
      <c r="Y844" s="25"/>
      <c r="Z844" s="25"/>
      <c r="AA844" s="25"/>
      <c r="AB844" s="25"/>
      <c r="AC844" s="25"/>
      <c r="AD844" s="55"/>
    </row>
    <row r="845" spans="1:30" ht="20" customHeight="1" x14ac:dyDescent="0.2">
      <c r="A845" s="20"/>
      <c r="B845" s="33"/>
      <c r="C845" s="63"/>
      <c r="D845" s="22"/>
      <c r="E845" s="27"/>
      <c r="F845" s="27"/>
      <c r="G845" s="27"/>
      <c r="H845" s="27"/>
      <c r="I845" s="27"/>
      <c r="J845" s="23"/>
      <c r="K845" s="27"/>
      <c r="L845" s="27"/>
      <c r="M845" s="27"/>
      <c r="N845" s="27"/>
      <c r="O845" s="27"/>
      <c r="P845" s="27"/>
      <c r="Q845" s="27"/>
      <c r="R845" s="23"/>
      <c r="S845" s="64"/>
      <c r="T845" s="24"/>
      <c r="U845" s="49"/>
      <c r="V845" s="54"/>
      <c r="W845" s="25"/>
      <c r="X845" s="25"/>
      <c r="Y845" s="25"/>
      <c r="Z845" s="25"/>
      <c r="AA845" s="25"/>
      <c r="AB845" s="25"/>
      <c r="AC845" s="25"/>
      <c r="AD845" s="55"/>
    </row>
    <row r="846" spans="1:30" ht="20" customHeight="1" x14ac:dyDescent="0.2">
      <c r="A846" s="20"/>
      <c r="B846" s="33"/>
      <c r="C846" s="63"/>
      <c r="D846" s="22"/>
      <c r="E846" s="27"/>
      <c r="F846" s="27"/>
      <c r="G846" s="27"/>
      <c r="H846" s="27"/>
      <c r="I846" s="27"/>
      <c r="J846" s="23"/>
      <c r="K846" s="27"/>
      <c r="L846" s="27"/>
      <c r="M846" s="27"/>
      <c r="N846" s="27"/>
      <c r="O846" s="27"/>
      <c r="P846" s="27"/>
      <c r="Q846" s="27"/>
      <c r="R846" s="23"/>
      <c r="S846" s="64"/>
      <c r="T846" s="24"/>
      <c r="U846" s="49"/>
      <c r="V846" s="54"/>
      <c r="W846" s="25"/>
      <c r="X846" s="25"/>
      <c r="Y846" s="25"/>
      <c r="Z846" s="25"/>
      <c r="AA846" s="25"/>
      <c r="AB846" s="25"/>
      <c r="AC846" s="25"/>
      <c r="AD846" s="55"/>
    </row>
    <row r="847" spans="1:30" ht="20" customHeight="1" x14ac:dyDescent="0.2">
      <c r="A847" s="20"/>
      <c r="B847" s="33"/>
      <c r="C847" s="63"/>
      <c r="D847" s="22"/>
      <c r="E847" s="27"/>
      <c r="F847" s="27"/>
      <c r="G847" s="27"/>
      <c r="H847" s="27"/>
      <c r="I847" s="27"/>
      <c r="J847" s="23"/>
      <c r="K847" s="27"/>
      <c r="L847" s="27"/>
      <c r="M847" s="27"/>
      <c r="N847" s="27"/>
      <c r="O847" s="27"/>
      <c r="P847" s="27"/>
      <c r="Q847" s="27"/>
      <c r="R847" s="23"/>
      <c r="S847" s="64"/>
      <c r="T847" s="24"/>
      <c r="U847" s="49"/>
      <c r="V847" s="54"/>
      <c r="W847" s="25"/>
      <c r="X847" s="25"/>
      <c r="Y847" s="25"/>
      <c r="Z847" s="25"/>
      <c r="AA847" s="25"/>
      <c r="AB847" s="25"/>
      <c r="AC847" s="25"/>
      <c r="AD847" s="55"/>
    </row>
    <row r="848" spans="1:30" ht="20" customHeight="1" x14ac:dyDescent="0.2">
      <c r="A848" s="20"/>
      <c r="B848" s="33"/>
      <c r="C848" s="63"/>
      <c r="D848" s="22"/>
      <c r="E848" s="27"/>
      <c r="F848" s="27"/>
      <c r="G848" s="27"/>
      <c r="H848" s="27"/>
      <c r="I848" s="27"/>
      <c r="J848" s="23"/>
      <c r="K848" s="27"/>
      <c r="L848" s="27"/>
      <c r="M848" s="27"/>
      <c r="N848" s="27"/>
      <c r="O848" s="27"/>
      <c r="P848" s="27"/>
      <c r="Q848" s="27"/>
      <c r="R848" s="23"/>
      <c r="S848" s="64"/>
      <c r="T848" s="24"/>
      <c r="U848" s="49"/>
      <c r="V848" s="54"/>
      <c r="W848" s="25"/>
      <c r="X848" s="25"/>
      <c r="Y848" s="25"/>
      <c r="Z848" s="25"/>
      <c r="AA848" s="25"/>
      <c r="AB848" s="25"/>
      <c r="AC848" s="25"/>
      <c r="AD848" s="55"/>
    </row>
    <row r="849" spans="1:30" ht="20" customHeight="1" x14ac:dyDescent="0.2">
      <c r="A849" s="20"/>
      <c r="B849" s="33"/>
      <c r="C849" s="63"/>
      <c r="D849" s="22"/>
      <c r="E849" s="27"/>
      <c r="F849" s="27"/>
      <c r="G849" s="27"/>
      <c r="H849" s="27"/>
      <c r="I849" s="27"/>
      <c r="J849" s="23"/>
      <c r="K849" s="27"/>
      <c r="L849" s="27"/>
      <c r="M849" s="27"/>
      <c r="N849" s="27"/>
      <c r="O849" s="27"/>
      <c r="P849" s="27"/>
      <c r="Q849" s="27"/>
      <c r="R849" s="23"/>
      <c r="S849" s="64"/>
      <c r="T849" s="24"/>
      <c r="U849" s="49"/>
      <c r="V849" s="54"/>
      <c r="W849" s="25"/>
      <c r="X849" s="25"/>
      <c r="Y849" s="25"/>
      <c r="Z849" s="25"/>
      <c r="AA849" s="25"/>
      <c r="AB849" s="25"/>
      <c r="AC849" s="25"/>
      <c r="AD849" s="55"/>
    </row>
    <row r="850" spans="1:30" ht="20" customHeight="1" x14ac:dyDescent="0.2">
      <c r="A850" s="20"/>
      <c r="B850" s="33"/>
      <c r="C850" s="63"/>
      <c r="D850" s="22"/>
      <c r="E850" s="27"/>
      <c r="F850" s="27"/>
      <c r="G850" s="27"/>
      <c r="H850" s="27"/>
      <c r="I850" s="27"/>
      <c r="J850" s="23"/>
      <c r="K850" s="27"/>
      <c r="L850" s="27"/>
      <c r="M850" s="27"/>
      <c r="N850" s="27"/>
      <c r="O850" s="27"/>
      <c r="P850" s="27"/>
      <c r="Q850" s="27"/>
      <c r="R850" s="23"/>
      <c r="S850" s="64"/>
      <c r="T850" s="24"/>
      <c r="U850" s="49"/>
      <c r="V850" s="54"/>
      <c r="W850" s="25"/>
      <c r="X850" s="25"/>
      <c r="Y850" s="25"/>
      <c r="Z850" s="25"/>
      <c r="AA850" s="25"/>
      <c r="AB850" s="25"/>
      <c r="AC850" s="25"/>
      <c r="AD850" s="55"/>
    </row>
    <row r="851" spans="1:30" ht="20" customHeight="1" x14ac:dyDescent="0.2">
      <c r="A851" s="20"/>
      <c r="B851" s="33"/>
      <c r="C851" s="63"/>
      <c r="D851" s="22"/>
      <c r="E851" s="27"/>
      <c r="F851" s="27"/>
      <c r="G851" s="27"/>
      <c r="H851" s="27"/>
      <c r="I851" s="27"/>
      <c r="J851" s="23"/>
      <c r="K851" s="27"/>
      <c r="L851" s="27"/>
      <c r="M851" s="27"/>
      <c r="N851" s="27"/>
      <c r="O851" s="27"/>
      <c r="P851" s="27"/>
      <c r="Q851" s="27"/>
      <c r="R851" s="23"/>
      <c r="S851" s="64"/>
      <c r="T851" s="24"/>
      <c r="U851" s="49"/>
      <c r="V851" s="54"/>
      <c r="W851" s="25"/>
      <c r="X851" s="25"/>
      <c r="Y851" s="25"/>
      <c r="Z851" s="25"/>
      <c r="AA851" s="25"/>
      <c r="AB851" s="25"/>
      <c r="AC851" s="25"/>
      <c r="AD851" s="55"/>
    </row>
    <row r="852" spans="1:30" ht="20" customHeight="1" x14ac:dyDescent="0.2">
      <c r="A852" s="20"/>
      <c r="B852" s="33"/>
      <c r="C852" s="63"/>
      <c r="D852" s="22"/>
      <c r="E852" s="27"/>
      <c r="F852" s="27"/>
      <c r="G852" s="27"/>
      <c r="H852" s="27"/>
      <c r="I852" s="27"/>
      <c r="J852" s="23"/>
      <c r="K852" s="27"/>
      <c r="L852" s="27"/>
      <c r="M852" s="27"/>
      <c r="N852" s="27"/>
      <c r="O852" s="27"/>
      <c r="P852" s="27"/>
      <c r="Q852" s="27"/>
      <c r="R852" s="23"/>
      <c r="S852" s="64"/>
      <c r="T852" s="24"/>
      <c r="U852" s="49"/>
      <c r="V852" s="54"/>
      <c r="W852" s="25"/>
      <c r="X852" s="25"/>
      <c r="Y852" s="25"/>
      <c r="Z852" s="25"/>
      <c r="AA852" s="25"/>
      <c r="AB852" s="25"/>
      <c r="AC852" s="25"/>
      <c r="AD852" s="55"/>
    </row>
    <row r="853" spans="1:30" ht="20" customHeight="1" x14ac:dyDescent="0.2">
      <c r="A853" s="20"/>
      <c r="B853" s="33"/>
      <c r="C853" s="63"/>
      <c r="D853" s="22"/>
      <c r="E853" s="27"/>
      <c r="F853" s="27"/>
      <c r="G853" s="27"/>
      <c r="H853" s="27"/>
      <c r="I853" s="27"/>
      <c r="J853" s="23"/>
      <c r="K853" s="27"/>
      <c r="L853" s="27"/>
      <c r="M853" s="27"/>
      <c r="N853" s="27"/>
      <c r="O853" s="27"/>
      <c r="P853" s="27"/>
      <c r="Q853" s="27"/>
      <c r="R853" s="23"/>
      <c r="S853" s="64"/>
      <c r="T853" s="24"/>
      <c r="U853" s="49"/>
      <c r="V853" s="54"/>
      <c r="W853" s="25"/>
      <c r="X853" s="25"/>
      <c r="Y853" s="25"/>
      <c r="Z853" s="25"/>
      <c r="AA853" s="25"/>
      <c r="AB853" s="25"/>
      <c r="AC853" s="25"/>
      <c r="AD853" s="55"/>
    </row>
    <row r="854" spans="1:30" ht="20" customHeight="1" x14ac:dyDescent="0.2">
      <c r="A854" s="20"/>
      <c r="B854" s="33"/>
      <c r="C854" s="63"/>
      <c r="D854" s="22"/>
      <c r="E854" s="27"/>
      <c r="F854" s="27"/>
      <c r="G854" s="27"/>
      <c r="H854" s="27"/>
      <c r="I854" s="27"/>
      <c r="J854" s="23"/>
      <c r="K854" s="27"/>
      <c r="L854" s="27"/>
      <c r="M854" s="27"/>
      <c r="N854" s="27"/>
      <c r="O854" s="27"/>
      <c r="P854" s="27"/>
      <c r="Q854" s="27"/>
      <c r="R854" s="23"/>
      <c r="S854" s="64"/>
      <c r="T854" s="24"/>
      <c r="U854" s="49"/>
      <c r="V854" s="54"/>
      <c r="W854" s="25"/>
      <c r="X854" s="25"/>
      <c r="Y854" s="25"/>
      <c r="Z854" s="25"/>
      <c r="AA854" s="25"/>
      <c r="AB854" s="25"/>
      <c r="AC854" s="25"/>
      <c r="AD854" s="55"/>
    </row>
    <row r="855" spans="1:30" ht="20" customHeight="1" x14ac:dyDescent="0.2">
      <c r="A855" s="20"/>
      <c r="B855" s="33"/>
      <c r="C855" s="63"/>
      <c r="D855" s="22"/>
      <c r="E855" s="27"/>
      <c r="F855" s="27"/>
      <c r="G855" s="27"/>
      <c r="H855" s="27"/>
      <c r="I855" s="27"/>
      <c r="J855" s="23"/>
      <c r="K855" s="27"/>
      <c r="L855" s="27"/>
      <c r="M855" s="27"/>
      <c r="N855" s="27"/>
      <c r="O855" s="27"/>
      <c r="P855" s="27"/>
      <c r="Q855" s="27"/>
      <c r="R855" s="23"/>
      <c r="S855" s="64"/>
      <c r="T855" s="24"/>
      <c r="U855" s="49"/>
      <c r="V855" s="54"/>
      <c r="W855" s="25"/>
      <c r="X855" s="25"/>
      <c r="Y855" s="25"/>
      <c r="Z855" s="25"/>
      <c r="AA855" s="25"/>
      <c r="AB855" s="25"/>
      <c r="AC855" s="25"/>
      <c r="AD855" s="55"/>
    </row>
    <row r="856" spans="1:30" ht="20" customHeight="1" x14ac:dyDescent="0.2">
      <c r="A856" s="20"/>
      <c r="B856" s="33"/>
      <c r="C856" s="63"/>
      <c r="D856" s="22"/>
      <c r="E856" s="27"/>
      <c r="F856" s="27"/>
      <c r="G856" s="27"/>
      <c r="H856" s="27"/>
      <c r="I856" s="27"/>
      <c r="J856" s="23"/>
      <c r="K856" s="27"/>
      <c r="L856" s="27"/>
      <c r="M856" s="27"/>
      <c r="N856" s="27"/>
      <c r="O856" s="27"/>
      <c r="P856" s="27"/>
      <c r="Q856" s="27"/>
      <c r="R856" s="23"/>
      <c r="S856" s="64"/>
      <c r="T856" s="24"/>
      <c r="U856" s="49"/>
      <c r="V856" s="54"/>
      <c r="W856" s="25"/>
      <c r="X856" s="25"/>
      <c r="Y856" s="25"/>
      <c r="Z856" s="25"/>
      <c r="AA856" s="25"/>
      <c r="AB856" s="25"/>
      <c r="AC856" s="25"/>
      <c r="AD856" s="55"/>
    </row>
    <row r="857" spans="1:30" ht="20" customHeight="1" x14ac:dyDescent="0.2">
      <c r="A857" s="20"/>
      <c r="B857" s="33"/>
      <c r="C857" s="63"/>
      <c r="D857" s="22"/>
      <c r="E857" s="27"/>
      <c r="F857" s="27"/>
      <c r="G857" s="27"/>
      <c r="H857" s="27"/>
      <c r="I857" s="27"/>
      <c r="J857" s="23"/>
      <c r="K857" s="27"/>
      <c r="L857" s="27"/>
      <c r="M857" s="27"/>
      <c r="N857" s="27"/>
      <c r="O857" s="27"/>
      <c r="P857" s="27"/>
      <c r="Q857" s="27"/>
      <c r="R857" s="23"/>
      <c r="S857" s="64"/>
      <c r="T857" s="24"/>
      <c r="U857" s="49"/>
      <c r="V857" s="54"/>
      <c r="W857" s="25"/>
      <c r="X857" s="25"/>
      <c r="Y857" s="25"/>
      <c r="Z857" s="25"/>
      <c r="AA857" s="25"/>
      <c r="AB857" s="25"/>
      <c r="AC857" s="25"/>
      <c r="AD857" s="55"/>
    </row>
    <row r="858" spans="1:30" ht="20" customHeight="1" x14ac:dyDescent="0.2">
      <c r="A858" s="20"/>
      <c r="B858" s="33"/>
      <c r="C858" s="63"/>
      <c r="D858" s="22"/>
      <c r="E858" s="27"/>
      <c r="F858" s="27"/>
      <c r="G858" s="27"/>
      <c r="H858" s="27"/>
      <c r="I858" s="27"/>
      <c r="J858" s="23"/>
      <c r="K858" s="27"/>
      <c r="L858" s="27"/>
      <c r="M858" s="27"/>
      <c r="N858" s="27"/>
      <c r="O858" s="27"/>
      <c r="P858" s="27"/>
      <c r="Q858" s="27"/>
      <c r="R858" s="23"/>
      <c r="S858" s="64"/>
      <c r="T858" s="24"/>
      <c r="U858" s="49"/>
      <c r="V858" s="54"/>
      <c r="W858" s="25"/>
      <c r="X858" s="25"/>
      <c r="Y858" s="25"/>
      <c r="Z858" s="25"/>
      <c r="AA858" s="25"/>
      <c r="AB858" s="25"/>
      <c r="AC858" s="25"/>
      <c r="AD858" s="55"/>
    </row>
    <row r="859" spans="1:30" ht="20" customHeight="1" x14ac:dyDescent="0.2">
      <c r="A859" s="20"/>
      <c r="B859" s="33"/>
      <c r="C859" s="63"/>
      <c r="D859" s="22"/>
      <c r="E859" s="27"/>
      <c r="F859" s="27"/>
      <c r="G859" s="27"/>
      <c r="H859" s="27"/>
      <c r="I859" s="27"/>
      <c r="J859" s="23"/>
      <c r="K859" s="27"/>
      <c r="L859" s="27"/>
      <c r="M859" s="27"/>
      <c r="N859" s="27"/>
      <c r="O859" s="27"/>
      <c r="P859" s="27"/>
      <c r="Q859" s="27"/>
      <c r="R859" s="23"/>
      <c r="S859" s="64"/>
      <c r="T859" s="24"/>
      <c r="U859" s="49"/>
      <c r="V859" s="54"/>
      <c r="W859" s="25"/>
      <c r="X859" s="25"/>
      <c r="Y859" s="25"/>
      <c r="Z859" s="25"/>
      <c r="AA859" s="25"/>
      <c r="AB859" s="25"/>
      <c r="AC859" s="25"/>
      <c r="AD859" s="55"/>
    </row>
    <row r="860" spans="1:30" ht="20" customHeight="1" x14ac:dyDescent="0.2">
      <c r="A860" s="20"/>
      <c r="B860" s="33"/>
      <c r="C860" s="63"/>
      <c r="D860" s="22"/>
      <c r="E860" s="27"/>
      <c r="F860" s="27"/>
      <c r="G860" s="27"/>
      <c r="H860" s="27"/>
      <c r="I860" s="27"/>
      <c r="J860" s="23"/>
      <c r="K860" s="27"/>
      <c r="L860" s="27"/>
      <c r="M860" s="27"/>
      <c r="N860" s="27"/>
      <c r="O860" s="27"/>
      <c r="P860" s="27"/>
      <c r="Q860" s="27"/>
      <c r="R860" s="23"/>
      <c r="S860" s="64"/>
      <c r="T860" s="24"/>
      <c r="U860" s="49"/>
      <c r="V860" s="54"/>
      <c r="W860" s="25"/>
      <c r="X860" s="25"/>
      <c r="Y860" s="25"/>
      <c r="Z860" s="25"/>
      <c r="AA860" s="25"/>
      <c r="AB860" s="25"/>
      <c r="AC860" s="25"/>
      <c r="AD860" s="55"/>
    </row>
    <row r="861" spans="1:30" ht="20" customHeight="1" x14ac:dyDescent="0.2">
      <c r="A861" s="20"/>
      <c r="B861" s="33"/>
      <c r="C861" s="63"/>
      <c r="D861" s="22"/>
      <c r="E861" s="27"/>
      <c r="F861" s="27"/>
      <c r="G861" s="27"/>
      <c r="H861" s="27"/>
      <c r="I861" s="27"/>
      <c r="J861" s="23"/>
      <c r="K861" s="27"/>
      <c r="L861" s="27"/>
      <c r="M861" s="27"/>
      <c r="N861" s="27"/>
      <c r="O861" s="27"/>
      <c r="P861" s="27"/>
      <c r="Q861" s="27"/>
      <c r="R861" s="23"/>
      <c r="S861" s="64"/>
      <c r="T861" s="24"/>
      <c r="U861" s="49"/>
      <c r="V861" s="54"/>
      <c r="W861" s="25"/>
      <c r="X861" s="25"/>
      <c r="Y861" s="25"/>
      <c r="Z861" s="25"/>
      <c r="AA861" s="25"/>
      <c r="AB861" s="25"/>
      <c r="AC861" s="25"/>
      <c r="AD861" s="55"/>
    </row>
    <row r="862" spans="1:30" ht="20" customHeight="1" x14ac:dyDescent="0.2">
      <c r="A862" s="20"/>
      <c r="B862" s="33"/>
      <c r="C862" s="63"/>
      <c r="D862" s="22"/>
      <c r="E862" s="27"/>
      <c r="F862" s="27"/>
      <c r="G862" s="27"/>
      <c r="H862" s="27"/>
      <c r="I862" s="27"/>
      <c r="J862" s="23"/>
      <c r="K862" s="27"/>
      <c r="L862" s="27"/>
      <c r="M862" s="27"/>
      <c r="N862" s="27"/>
      <c r="O862" s="27"/>
      <c r="P862" s="27"/>
      <c r="Q862" s="27"/>
      <c r="R862" s="23"/>
      <c r="S862" s="64"/>
      <c r="T862" s="24"/>
      <c r="U862" s="49"/>
      <c r="V862" s="54"/>
      <c r="W862" s="25"/>
      <c r="X862" s="25"/>
      <c r="Y862" s="25"/>
      <c r="Z862" s="25"/>
      <c r="AA862" s="25"/>
      <c r="AB862" s="25"/>
      <c r="AC862" s="25"/>
      <c r="AD862" s="55"/>
    </row>
    <row r="863" spans="1:30" ht="20" customHeight="1" x14ac:dyDescent="0.2">
      <c r="A863" s="20"/>
      <c r="B863" s="33"/>
      <c r="C863" s="63"/>
      <c r="D863" s="22"/>
      <c r="E863" s="27"/>
      <c r="F863" s="27"/>
      <c r="G863" s="27"/>
      <c r="H863" s="27"/>
      <c r="I863" s="27"/>
      <c r="J863" s="23"/>
      <c r="K863" s="27"/>
      <c r="L863" s="27"/>
      <c r="M863" s="27"/>
      <c r="N863" s="27"/>
      <c r="O863" s="27"/>
      <c r="P863" s="27"/>
      <c r="Q863" s="27"/>
      <c r="R863" s="23"/>
      <c r="S863" s="64"/>
      <c r="T863" s="24"/>
      <c r="U863" s="49"/>
      <c r="V863" s="54"/>
      <c r="W863" s="25"/>
      <c r="X863" s="25"/>
      <c r="Y863" s="25"/>
      <c r="Z863" s="25"/>
      <c r="AA863" s="25"/>
      <c r="AB863" s="25"/>
      <c r="AC863" s="25"/>
      <c r="AD863" s="55"/>
    </row>
    <row r="864" spans="1:30" ht="20" customHeight="1" x14ac:dyDescent="0.2">
      <c r="A864" s="20"/>
      <c r="B864" s="33"/>
      <c r="C864" s="63"/>
      <c r="D864" s="22"/>
      <c r="E864" s="27"/>
      <c r="F864" s="27"/>
      <c r="G864" s="27"/>
      <c r="H864" s="27"/>
      <c r="I864" s="27"/>
      <c r="J864" s="23"/>
      <c r="K864" s="27"/>
      <c r="L864" s="27"/>
      <c r="M864" s="27"/>
      <c r="N864" s="27"/>
      <c r="O864" s="27"/>
      <c r="P864" s="27"/>
      <c r="Q864" s="27"/>
      <c r="R864" s="23"/>
      <c r="S864" s="64"/>
      <c r="T864" s="24"/>
      <c r="U864" s="49"/>
      <c r="V864" s="54"/>
      <c r="W864" s="25"/>
      <c r="X864" s="25"/>
      <c r="Y864" s="25"/>
      <c r="Z864" s="25"/>
      <c r="AA864" s="25"/>
      <c r="AB864" s="25"/>
      <c r="AC864" s="25"/>
      <c r="AD864" s="55"/>
    </row>
    <row r="865" spans="1:30" ht="20" customHeight="1" x14ac:dyDescent="0.2">
      <c r="A865" s="20"/>
      <c r="B865" s="33"/>
      <c r="C865" s="63"/>
      <c r="D865" s="22"/>
      <c r="E865" s="27"/>
      <c r="F865" s="27"/>
      <c r="G865" s="27"/>
      <c r="H865" s="27"/>
      <c r="I865" s="27"/>
      <c r="J865" s="23"/>
      <c r="K865" s="27"/>
      <c r="L865" s="27"/>
      <c r="M865" s="27"/>
      <c r="N865" s="27"/>
      <c r="O865" s="27"/>
      <c r="P865" s="27"/>
      <c r="Q865" s="27"/>
      <c r="R865" s="23"/>
      <c r="S865" s="64"/>
      <c r="T865" s="24"/>
      <c r="U865" s="49"/>
      <c r="V865" s="54"/>
      <c r="W865" s="25"/>
      <c r="X865" s="25"/>
      <c r="Y865" s="25"/>
      <c r="Z865" s="25"/>
      <c r="AA865" s="25"/>
      <c r="AB865" s="25"/>
      <c r="AC865" s="25"/>
      <c r="AD865" s="55"/>
    </row>
    <row r="866" spans="1:30" ht="20" customHeight="1" x14ac:dyDescent="0.2">
      <c r="A866" s="20"/>
      <c r="B866" s="33"/>
      <c r="C866" s="63"/>
      <c r="D866" s="22"/>
      <c r="E866" s="27"/>
      <c r="F866" s="27"/>
      <c r="G866" s="27"/>
      <c r="H866" s="27"/>
      <c r="I866" s="27"/>
      <c r="J866" s="23"/>
      <c r="K866" s="27"/>
      <c r="L866" s="27"/>
      <c r="M866" s="27"/>
      <c r="N866" s="27"/>
      <c r="O866" s="27"/>
      <c r="P866" s="27"/>
      <c r="Q866" s="27"/>
      <c r="R866" s="23"/>
      <c r="S866" s="64"/>
      <c r="T866" s="24"/>
      <c r="U866" s="49"/>
      <c r="V866" s="54"/>
      <c r="W866" s="25"/>
      <c r="X866" s="25"/>
      <c r="Y866" s="25"/>
      <c r="Z866" s="25"/>
      <c r="AA866" s="25"/>
      <c r="AB866" s="25"/>
      <c r="AC866" s="25"/>
      <c r="AD866" s="55"/>
    </row>
    <row r="867" spans="1:30" ht="20" customHeight="1" x14ac:dyDescent="0.2">
      <c r="A867" s="20"/>
      <c r="B867" s="33"/>
      <c r="C867" s="63"/>
      <c r="D867" s="22"/>
      <c r="E867" s="27"/>
      <c r="F867" s="27"/>
      <c r="G867" s="27"/>
      <c r="H867" s="27"/>
      <c r="I867" s="27"/>
      <c r="J867" s="23"/>
      <c r="K867" s="27"/>
      <c r="L867" s="27"/>
      <c r="M867" s="27"/>
      <c r="N867" s="27"/>
      <c r="O867" s="27"/>
      <c r="P867" s="27"/>
      <c r="Q867" s="27"/>
      <c r="R867" s="23"/>
      <c r="S867" s="64"/>
      <c r="T867" s="24"/>
      <c r="U867" s="49"/>
      <c r="V867" s="54"/>
      <c r="W867" s="25"/>
      <c r="X867" s="25"/>
      <c r="Y867" s="25"/>
      <c r="Z867" s="25"/>
      <c r="AA867" s="25"/>
      <c r="AB867" s="25"/>
      <c r="AC867" s="25"/>
      <c r="AD867" s="55"/>
    </row>
    <row r="868" spans="1:30" ht="20" customHeight="1" x14ac:dyDescent="0.2">
      <c r="A868" s="20"/>
      <c r="B868" s="33"/>
      <c r="C868" s="63"/>
      <c r="D868" s="22"/>
      <c r="E868" s="27"/>
      <c r="F868" s="27"/>
      <c r="G868" s="27"/>
      <c r="H868" s="27"/>
      <c r="I868" s="27"/>
      <c r="J868" s="23"/>
      <c r="K868" s="27"/>
      <c r="L868" s="27"/>
      <c r="M868" s="27"/>
      <c r="N868" s="27"/>
      <c r="O868" s="27"/>
      <c r="P868" s="27"/>
      <c r="Q868" s="27"/>
      <c r="R868" s="23"/>
      <c r="S868" s="64"/>
      <c r="T868" s="24"/>
      <c r="U868" s="49"/>
      <c r="V868" s="54"/>
      <c r="W868" s="25"/>
      <c r="X868" s="25"/>
      <c r="Y868" s="25"/>
      <c r="Z868" s="25"/>
      <c r="AA868" s="25"/>
      <c r="AB868" s="25"/>
      <c r="AC868" s="25"/>
      <c r="AD868" s="55"/>
    </row>
    <row r="869" spans="1:30" ht="20" customHeight="1" x14ac:dyDescent="0.2">
      <c r="A869" s="20"/>
      <c r="B869" s="33"/>
      <c r="C869" s="63"/>
      <c r="D869" s="22"/>
      <c r="E869" s="27"/>
      <c r="F869" s="27"/>
      <c r="G869" s="27"/>
      <c r="H869" s="27"/>
      <c r="I869" s="27"/>
      <c r="J869" s="23"/>
      <c r="K869" s="27"/>
      <c r="L869" s="27"/>
      <c r="M869" s="27"/>
      <c r="N869" s="27"/>
      <c r="O869" s="27"/>
      <c r="P869" s="27"/>
      <c r="Q869" s="27"/>
      <c r="R869" s="23"/>
      <c r="S869" s="64"/>
      <c r="T869" s="24"/>
      <c r="U869" s="49"/>
      <c r="V869" s="54"/>
      <c r="W869" s="25"/>
      <c r="X869" s="25"/>
      <c r="Y869" s="25"/>
      <c r="Z869" s="25"/>
      <c r="AA869" s="25"/>
      <c r="AB869" s="25"/>
      <c r="AC869" s="25"/>
      <c r="AD869" s="55"/>
    </row>
    <row r="870" spans="1:30" ht="20" customHeight="1" x14ac:dyDescent="0.2">
      <c r="A870" s="20"/>
      <c r="B870" s="33"/>
      <c r="C870" s="63"/>
      <c r="D870" s="22"/>
      <c r="E870" s="27"/>
      <c r="F870" s="27"/>
      <c r="G870" s="27"/>
      <c r="H870" s="27"/>
      <c r="I870" s="27"/>
      <c r="J870" s="23"/>
      <c r="K870" s="27"/>
      <c r="L870" s="27"/>
      <c r="M870" s="27"/>
      <c r="N870" s="27"/>
      <c r="O870" s="27"/>
      <c r="P870" s="27"/>
      <c r="Q870" s="27"/>
      <c r="R870" s="23"/>
      <c r="S870" s="64"/>
      <c r="T870" s="24"/>
      <c r="U870" s="49"/>
      <c r="V870" s="54"/>
      <c r="W870" s="25"/>
      <c r="X870" s="25"/>
      <c r="Y870" s="25"/>
      <c r="Z870" s="25"/>
      <c r="AA870" s="25"/>
      <c r="AB870" s="25"/>
      <c r="AC870" s="25"/>
      <c r="AD870" s="55"/>
    </row>
    <row r="871" spans="1:30" ht="20" customHeight="1" x14ac:dyDescent="0.2">
      <c r="A871" s="20"/>
      <c r="B871" s="33"/>
      <c r="C871" s="63"/>
      <c r="D871" s="22"/>
      <c r="E871" s="27"/>
      <c r="F871" s="27"/>
      <c r="G871" s="27"/>
      <c r="H871" s="27"/>
      <c r="I871" s="27"/>
      <c r="J871" s="23"/>
      <c r="K871" s="27"/>
      <c r="L871" s="27"/>
      <c r="M871" s="27"/>
      <c r="N871" s="27"/>
      <c r="O871" s="27"/>
      <c r="P871" s="27"/>
      <c r="Q871" s="27"/>
      <c r="R871" s="23"/>
      <c r="S871" s="64"/>
      <c r="T871" s="24"/>
      <c r="U871" s="49"/>
      <c r="V871" s="54"/>
      <c r="W871" s="25"/>
      <c r="X871" s="25"/>
      <c r="Y871" s="25"/>
      <c r="Z871" s="25"/>
      <c r="AA871" s="25"/>
      <c r="AB871" s="25"/>
      <c r="AC871" s="25"/>
      <c r="AD871" s="55"/>
    </row>
    <row r="872" spans="1:30" ht="20" customHeight="1" x14ac:dyDescent="0.2">
      <c r="A872" s="20"/>
      <c r="B872" s="33"/>
      <c r="C872" s="63"/>
      <c r="D872" s="22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3"/>
      <c r="S872" s="64"/>
      <c r="T872" s="24"/>
      <c r="U872" s="49"/>
      <c r="V872" s="54"/>
      <c r="W872" s="25"/>
      <c r="X872" s="25"/>
      <c r="Y872" s="25"/>
      <c r="Z872" s="25"/>
      <c r="AA872" s="25"/>
      <c r="AB872" s="25"/>
      <c r="AC872" s="25"/>
      <c r="AD872" s="55"/>
    </row>
    <row r="873" spans="1:30" ht="20" customHeight="1" x14ac:dyDescent="0.2">
      <c r="A873" s="20"/>
      <c r="B873" s="33"/>
      <c r="C873" s="63"/>
      <c r="D873" s="22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3"/>
      <c r="S873" s="64"/>
      <c r="T873" s="24"/>
      <c r="U873" s="49"/>
      <c r="V873" s="54"/>
      <c r="W873" s="25"/>
      <c r="X873" s="25"/>
      <c r="Y873" s="25"/>
      <c r="Z873" s="25"/>
      <c r="AA873" s="25"/>
      <c r="AB873" s="25"/>
      <c r="AC873" s="25"/>
      <c r="AD873" s="55"/>
    </row>
    <row r="874" spans="1:30" ht="20" customHeight="1" x14ac:dyDescent="0.2">
      <c r="A874" s="20"/>
      <c r="B874" s="33"/>
      <c r="C874" s="63"/>
      <c r="D874" s="22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3"/>
      <c r="S874" s="64"/>
      <c r="T874" s="24"/>
      <c r="U874" s="49"/>
      <c r="V874" s="54"/>
      <c r="W874" s="25"/>
      <c r="X874" s="25"/>
      <c r="Y874" s="25"/>
      <c r="Z874" s="25"/>
      <c r="AA874" s="25"/>
      <c r="AB874" s="25"/>
      <c r="AC874" s="25"/>
      <c r="AD874" s="55"/>
    </row>
    <row r="875" spans="1:30" ht="20" customHeight="1" x14ac:dyDescent="0.2">
      <c r="A875" s="20"/>
      <c r="B875" s="33"/>
      <c r="C875" s="63"/>
      <c r="D875" s="22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3"/>
      <c r="S875" s="64"/>
      <c r="T875" s="24"/>
      <c r="U875" s="49"/>
      <c r="V875" s="54"/>
      <c r="W875" s="25"/>
      <c r="X875" s="25"/>
      <c r="Y875" s="25"/>
      <c r="Z875" s="25"/>
      <c r="AA875" s="25"/>
      <c r="AB875" s="25"/>
      <c r="AC875" s="25"/>
      <c r="AD875" s="55"/>
    </row>
    <row r="876" spans="1:30" ht="20" customHeight="1" x14ac:dyDescent="0.2">
      <c r="A876" s="20"/>
      <c r="B876" s="33"/>
      <c r="C876" s="63"/>
      <c r="D876" s="22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3"/>
      <c r="S876" s="64"/>
      <c r="T876" s="24"/>
      <c r="U876" s="49"/>
      <c r="V876" s="54"/>
      <c r="W876" s="25"/>
      <c r="X876" s="25"/>
      <c r="Y876" s="25"/>
      <c r="Z876" s="25"/>
      <c r="AA876" s="25"/>
      <c r="AB876" s="25"/>
      <c r="AC876" s="25"/>
      <c r="AD876" s="55"/>
    </row>
    <row r="877" spans="1:30" ht="20" customHeight="1" x14ac:dyDescent="0.2">
      <c r="A877" s="20"/>
      <c r="B877" s="33"/>
      <c r="C877" s="63"/>
      <c r="D877" s="22"/>
      <c r="E877" s="27"/>
      <c r="F877" s="27"/>
      <c r="G877" s="27"/>
      <c r="H877" s="27"/>
      <c r="I877" s="27"/>
      <c r="J877" s="23"/>
      <c r="K877" s="27"/>
      <c r="L877" s="27"/>
      <c r="M877" s="27"/>
      <c r="N877" s="27"/>
      <c r="O877" s="27"/>
      <c r="P877" s="27"/>
      <c r="Q877" s="27"/>
      <c r="R877" s="23"/>
      <c r="S877" s="64"/>
      <c r="T877" s="24"/>
      <c r="U877" s="49"/>
      <c r="V877" s="54"/>
      <c r="W877" s="25"/>
      <c r="X877" s="25"/>
      <c r="Y877" s="25"/>
      <c r="Z877" s="25"/>
      <c r="AA877" s="25"/>
      <c r="AB877" s="25"/>
      <c r="AC877" s="25"/>
      <c r="AD877" s="55"/>
    </row>
    <row r="878" spans="1:30" ht="20" customHeight="1" x14ac:dyDescent="0.2">
      <c r="A878" s="20"/>
      <c r="B878" s="33"/>
      <c r="C878" s="63"/>
      <c r="D878" s="22"/>
      <c r="E878" s="27"/>
      <c r="F878" s="27"/>
      <c r="G878" s="27"/>
      <c r="H878" s="27"/>
      <c r="I878" s="27"/>
      <c r="J878" s="23"/>
      <c r="K878" s="27"/>
      <c r="L878" s="27"/>
      <c r="M878" s="27"/>
      <c r="N878" s="27"/>
      <c r="O878" s="27"/>
      <c r="P878" s="27"/>
      <c r="Q878" s="27"/>
      <c r="R878" s="23"/>
      <c r="S878" s="64"/>
      <c r="T878" s="24"/>
      <c r="U878" s="49"/>
      <c r="V878" s="54"/>
      <c r="W878" s="25"/>
      <c r="X878" s="25"/>
      <c r="Y878" s="25"/>
      <c r="Z878" s="25"/>
      <c r="AA878" s="25"/>
      <c r="AB878" s="25"/>
      <c r="AC878" s="25"/>
      <c r="AD878" s="55"/>
    </row>
    <row r="879" spans="1:30" ht="20" customHeight="1" x14ac:dyDescent="0.2">
      <c r="A879" s="20"/>
      <c r="B879" s="33"/>
      <c r="C879" s="63"/>
      <c r="D879" s="22"/>
      <c r="E879" s="27"/>
      <c r="F879" s="27"/>
      <c r="G879" s="27"/>
      <c r="H879" s="27"/>
      <c r="I879" s="27"/>
      <c r="J879" s="23"/>
      <c r="K879" s="27"/>
      <c r="L879" s="27"/>
      <c r="M879" s="27"/>
      <c r="N879" s="27"/>
      <c r="O879" s="27"/>
      <c r="P879" s="27"/>
      <c r="Q879" s="27"/>
      <c r="R879" s="23"/>
      <c r="S879" s="64"/>
      <c r="T879" s="24"/>
      <c r="U879" s="49"/>
      <c r="V879" s="54"/>
      <c r="W879" s="25"/>
      <c r="X879" s="25"/>
      <c r="Y879" s="25"/>
      <c r="Z879" s="25"/>
      <c r="AA879" s="25"/>
      <c r="AB879" s="25"/>
      <c r="AC879" s="25"/>
      <c r="AD879" s="55"/>
    </row>
    <row r="880" spans="1:30" ht="20" customHeight="1" x14ac:dyDescent="0.2">
      <c r="A880" s="20"/>
      <c r="B880" s="33"/>
      <c r="C880" s="63"/>
      <c r="D880" s="22"/>
      <c r="E880" s="27"/>
      <c r="F880" s="27"/>
      <c r="G880" s="27"/>
      <c r="H880" s="27"/>
      <c r="I880" s="27"/>
      <c r="J880" s="23"/>
      <c r="K880" s="27"/>
      <c r="L880" s="27"/>
      <c r="M880" s="27"/>
      <c r="N880" s="27"/>
      <c r="O880" s="27"/>
      <c r="P880" s="27"/>
      <c r="Q880" s="27"/>
      <c r="R880" s="23"/>
      <c r="S880" s="64"/>
      <c r="T880" s="24"/>
      <c r="U880" s="49"/>
      <c r="V880" s="54"/>
      <c r="W880" s="25"/>
      <c r="X880" s="25"/>
      <c r="Y880" s="25"/>
      <c r="Z880" s="25"/>
      <c r="AA880" s="25"/>
      <c r="AB880" s="25"/>
      <c r="AC880" s="25"/>
      <c r="AD880" s="55"/>
    </row>
    <row r="881" spans="1:30" ht="20" customHeight="1" x14ac:dyDescent="0.2">
      <c r="A881" s="20"/>
      <c r="B881" s="33"/>
      <c r="C881" s="63"/>
      <c r="D881" s="22"/>
      <c r="E881" s="27"/>
      <c r="F881" s="27"/>
      <c r="G881" s="27"/>
      <c r="H881" s="27"/>
      <c r="I881" s="27"/>
      <c r="J881" s="23"/>
      <c r="K881" s="27"/>
      <c r="L881" s="27"/>
      <c r="M881" s="27"/>
      <c r="N881" s="27"/>
      <c r="O881" s="27"/>
      <c r="P881" s="27"/>
      <c r="Q881" s="27"/>
      <c r="R881" s="23"/>
      <c r="S881" s="64"/>
      <c r="T881" s="24"/>
      <c r="U881" s="49"/>
      <c r="V881" s="54"/>
      <c r="W881" s="25"/>
      <c r="X881" s="25"/>
      <c r="Y881" s="25"/>
      <c r="Z881" s="25"/>
      <c r="AA881" s="25"/>
      <c r="AB881" s="25"/>
      <c r="AC881" s="25"/>
      <c r="AD881" s="55"/>
    </row>
    <row r="882" spans="1:30" ht="20" customHeight="1" x14ac:dyDescent="0.2">
      <c r="A882" s="20"/>
      <c r="B882" s="33"/>
      <c r="C882" s="63"/>
      <c r="D882" s="22"/>
      <c r="E882" s="27"/>
      <c r="F882" s="27"/>
      <c r="G882" s="27"/>
      <c r="H882" s="27"/>
      <c r="I882" s="27"/>
      <c r="J882" s="23"/>
      <c r="K882" s="27"/>
      <c r="L882" s="27"/>
      <c r="M882" s="27"/>
      <c r="N882" s="27"/>
      <c r="O882" s="27"/>
      <c r="P882" s="27"/>
      <c r="Q882" s="27"/>
      <c r="R882" s="23"/>
      <c r="S882" s="64"/>
      <c r="T882" s="24"/>
      <c r="U882" s="49"/>
      <c r="V882" s="54"/>
      <c r="W882" s="25"/>
      <c r="X882" s="25"/>
      <c r="Y882" s="25"/>
      <c r="Z882" s="25"/>
      <c r="AA882" s="25"/>
      <c r="AB882" s="25"/>
      <c r="AC882" s="25"/>
      <c r="AD882" s="55"/>
    </row>
    <row r="883" spans="1:30" ht="20" customHeight="1" x14ac:dyDescent="0.2">
      <c r="A883" s="20"/>
      <c r="B883" s="33"/>
      <c r="C883" s="63"/>
      <c r="D883" s="22"/>
      <c r="E883" s="27"/>
      <c r="F883" s="27"/>
      <c r="G883" s="27"/>
      <c r="H883" s="27"/>
      <c r="I883" s="27"/>
      <c r="J883" s="23"/>
      <c r="K883" s="27"/>
      <c r="L883" s="27"/>
      <c r="M883" s="27"/>
      <c r="N883" s="27"/>
      <c r="O883" s="27"/>
      <c r="P883" s="27"/>
      <c r="Q883" s="27"/>
      <c r="R883" s="23"/>
      <c r="S883" s="64"/>
      <c r="T883" s="24"/>
      <c r="U883" s="49"/>
      <c r="V883" s="54"/>
      <c r="W883" s="25"/>
      <c r="X883" s="25"/>
      <c r="Y883" s="25"/>
      <c r="Z883" s="25"/>
      <c r="AA883" s="25"/>
      <c r="AB883" s="25"/>
      <c r="AC883" s="25"/>
      <c r="AD883" s="55"/>
    </row>
    <row r="884" spans="1:30" ht="20" customHeight="1" x14ac:dyDescent="0.2">
      <c r="A884" s="20"/>
      <c r="B884" s="33"/>
      <c r="C884" s="63"/>
      <c r="D884" s="22"/>
      <c r="E884" s="27"/>
      <c r="F884" s="27"/>
      <c r="G884" s="27"/>
      <c r="H884" s="27"/>
      <c r="I884" s="27"/>
      <c r="J884" s="23"/>
      <c r="K884" s="27"/>
      <c r="L884" s="27"/>
      <c r="M884" s="27"/>
      <c r="N884" s="27"/>
      <c r="O884" s="27"/>
      <c r="P884" s="27"/>
      <c r="Q884" s="27"/>
      <c r="R884" s="23"/>
      <c r="S884" s="64"/>
      <c r="T884" s="24"/>
      <c r="U884" s="49"/>
      <c r="V884" s="54"/>
      <c r="W884" s="25"/>
      <c r="X884" s="25"/>
      <c r="Y884" s="25"/>
      <c r="Z884" s="25"/>
      <c r="AA884" s="25"/>
      <c r="AB884" s="25"/>
      <c r="AC884" s="25"/>
      <c r="AD884" s="55"/>
    </row>
    <row r="885" spans="1:30" ht="20" customHeight="1" x14ac:dyDescent="0.2">
      <c r="A885" s="20"/>
      <c r="B885" s="33"/>
      <c r="C885" s="63"/>
      <c r="D885" s="22"/>
      <c r="E885" s="27"/>
      <c r="F885" s="27"/>
      <c r="G885" s="27"/>
      <c r="H885" s="27"/>
      <c r="I885" s="27"/>
      <c r="J885" s="23"/>
      <c r="K885" s="27"/>
      <c r="L885" s="27"/>
      <c r="M885" s="27"/>
      <c r="N885" s="27"/>
      <c r="O885" s="27"/>
      <c r="P885" s="27"/>
      <c r="Q885" s="27"/>
      <c r="R885" s="23"/>
      <c r="S885" s="64"/>
      <c r="T885" s="24"/>
      <c r="U885" s="49"/>
      <c r="V885" s="54"/>
      <c r="W885" s="25"/>
      <c r="X885" s="25"/>
      <c r="Y885" s="25"/>
      <c r="Z885" s="25"/>
      <c r="AA885" s="25"/>
      <c r="AB885" s="25"/>
      <c r="AC885" s="25"/>
      <c r="AD885" s="55"/>
    </row>
    <row r="886" spans="1:30" ht="20" customHeight="1" x14ac:dyDescent="0.2">
      <c r="A886" s="20"/>
      <c r="B886" s="33"/>
      <c r="C886" s="63"/>
      <c r="D886" s="22"/>
      <c r="E886" s="27"/>
      <c r="F886" s="27"/>
      <c r="G886" s="27"/>
      <c r="H886" s="27"/>
      <c r="I886" s="27"/>
      <c r="J886" s="23"/>
      <c r="K886" s="27"/>
      <c r="L886" s="27"/>
      <c r="M886" s="27"/>
      <c r="N886" s="27"/>
      <c r="O886" s="27"/>
      <c r="P886" s="27"/>
      <c r="Q886" s="27"/>
      <c r="R886" s="23"/>
      <c r="S886" s="64"/>
      <c r="T886" s="24"/>
      <c r="U886" s="49"/>
      <c r="V886" s="54"/>
      <c r="W886" s="25"/>
      <c r="X886" s="25"/>
      <c r="Y886" s="25"/>
      <c r="Z886" s="25"/>
      <c r="AA886" s="25"/>
      <c r="AB886" s="25"/>
      <c r="AC886" s="25"/>
      <c r="AD886" s="55"/>
    </row>
    <row r="887" spans="1:30" ht="20" customHeight="1" x14ac:dyDescent="0.2">
      <c r="A887" s="20"/>
      <c r="B887" s="33"/>
      <c r="C887" s="63"/>
      <c r="D887" s="22"/>
      <c r="E887" s="27"/>
      <c r="F887" s="27"/>
      <c r="G887" s="27"/>
      <c r="H887" s="27"/>
      <c r="I887" s="27"/>
      <c r="J887" s="23"/>
      <c r="K887" s="27"/>
      <c r="L887" s="27"/>
      <c r="M887" s="27"/>
      <c r="N887" s="27"/>
      <c r="O887" s="27"/>
      <c r="P887" s="27"/>
      <c r="Q887" s="27"/>
      <c r="R887" s="23"/>
      <c r="S887" s="64"/>
      <c r="T887" s="24"/>
      <c r="U887" s="49"/>
      <c r="V887" s="54"/>
      <c r="W887" s="25"/>
      <c r="X887" s="25"/>
      <c r="Y887" s="25"/>
      <c r="Z887" s="25"/>
      <c r="AA887" s="25"/>
      <c r="AB887" s="25"/>
      <c r="AC887" s="25"/>
      <c r="AD887" s="55"/>
    </row>
    <row r="888" spans="1:30" ht="20" customHeight="1" x14ac:dyDescent="0.2">
      <c r="A888" s="20"/>
      <c r="B888" s="33"/>
      <c r="C888" s="63"/>
      <c r="D888" s="22"/>
      <c r="E888" s="27"/>
      <c r="F888" s="27"/>
      <c r="G888" s="27"/>
      <c r="H888" s="27"/>
      <c r="I888" s="27"/>
      <c r="J888" s="23"/>
      <c r="K888" s="27"/>
      <c r="L888" s="27"/>
      <c r="M888" s="27"/>
      <c r="N888" s="27"/>
      <c r="O888" s="27"/>
      <c r="P888" s="27"/>
      <c r="Q888" s="27"/>
      <c r="R888" s="23"/>
      <c r="S888" s="64"/>
      <c r="T888" s="24"/>
      <c r="U888" s="49"/>
      <c r="V888" s="54"/>
      <c r="W888" s="25"/>
      <c r="X888" s="25"/>
      <c r="Y888" s="25"/>
      <c r="Z888" s="25"/>
      <c r="AA888" s="25"/>
      <c r="AB888" s="25"/>
      <c r="AC888" s="25"/>
      <c r="AD888" s="55"/>
    </row>
    <row r="889" spans="1:30" ht="20" customHeight="1" x14ac:dyDescent="0.2">
      <c r="A889" s="20"/>
      <c r="B889" s="33"/>
      <c r="C889" s="63"/>
      <c r="D889" s="22"/>
      <c r="E889" s="27"/>
      <c r="F889" s="27"/>
      <c r="G889" s="27"/>
      <c r="H889" s="27"/>
      <c r="I889" s="27"/>
      <c r="J889" s="23"/>
      <c r="K889" s="27"/>
      <c r="L889" s="27"/>
      <c r="M889" s="27"/>
      <c r="N889" s="27"/>
      <c r="O889" s="27"/>
      <c r="P889" s="27"/>
      <c r="Q889" s="27"/>
      <c r="R889" s="23"/>
      <c r="S889" s="64"/>
      <c r="T889" s="24"/>
      <c r="U889" s="49"/>
      <c r="V889" s="54"/>
      <c r="W889" s="25"/>
      <c r="X889" s="25"/>
      <c r="Y889" s="25"/>
      <c r="Z889" s="25"/>
      <c r="AA889" s="25"/>
      <c r="AB889" s="25"/>
      <c r="AC889" s="25"/>
      <c r="AD889" s="55"/>
    </row>
    <row r="890" spans="1:30" ht="20" customHeight="1" x14ac:dyDescent="0.2">
      <c r="A890" s="20"/>
      <c r="B890" s="33"/>
      <c r="C890" s="63"/>
      <c r="D890" s="22"/>
      <c r="E890" s="27"/>
      <c r="F890" s="27"/>
      <c r="G890" s="27"/>
      <c r="H890" s="27"/>
      <c r="I890" s="27"/>
      <c r="J890" s="23"/>
      <c r="K890" s="27"/>
      <c r="L890" s="27"/>
      <c r="M890" s="27"/>
      <c r="N890" s="27"/>
      <c r="O890" s="27"/>
      <c r="P890" s="27"/>
      <c r="Q890" s="27"/>
      <c r="R890" s="23"/>
      <c r="S890" s="64"/>
      <c r="T890" s="24"/>
      <c r="U890" s="49"/>
      <c r="V890" s="54"/>
      <c r="W890" s="25"/>
      <c r="X890" s="25"/>
      <c r="Y890" s="25"/>
      <c r="Z890" s="25"/>
      <c r="AA890" s="25"/>
      <c r="AB890" s="25"/>
      <c r="AC890" s="25"/>
      <c r="AD890" s="55"/>
    </row>
    <row r="891" spans="1:30" ht="20" customHeight="1" x14ac:dyDescent="0.2">
      <c r="A891" s="20"/>
      <c r="B891" s="33"/>
      <c r="C891" s="63"/>
      <c r="D891" s="22"/>
      <c r="E891" s="27"/>
      <c r="F891" s="27"/>
      <c r="G891" s="27"/>
      <c r="H891" s="27"/>
      <c r="I891" s="27"/>
      <c r="J891" s="23"/>
      <c r="K891" s="27"/>
      <c r="L891" s="27"/>
      <c r="M891" s="27"/>
      <c r="N891" s="27"/>
      <c r="O891" s="27"/>
      <c r="P891" s="27"/>
      <c r="Q891" s="27"/>
      <c r="R891" s="23"/>
      <c r="S891" s="64"/>
      <c r="T891" s="24"/>
      <c r="U891" s="49"/>
      <c r="V891" s="54"/>
      <c r="W891" s="25"/>
      <c r="X891" s="25"/>
      <c r="Y891" s="25"/>
      <c r="Z891" s="25"/>
      <c r="AA891" s="25"/>
      <c r="AB891" s="25"/>
      <c r="AC891" s="25"/>
      <c r="AD891" s="55"/>
    </row>
    <row r="892" spans="1:30" ht="20" customHeight="1" x14ac:dyDescent="0.2">
      <c r="A892" s="20"/>
      <c r="B892" s="33"/>
      <c r="C892" s="63"/>
      <c r="D892" s="22"/>
      <c r="E892" s="27"/>
      <c r="F892" s="27"/>
      <c r="G892" s="27"/>
      <c r="H892" s="27"/>
      <c r="I892" s="27"/>
      <c r="J892" s="23"/>
      <c r="K892" s="27"/>
      <c r="L892" s="27"/>
      <c r="M892" s="27"/>
      <c r="N892" s="27"/>
      <c r="O892" s="27"/>
      <c r="P892" s="27"/>
      <c r="Q892" s="27"/>
      <c r="R892" s="23"/>
      <c r="S892" s="64"/>
      <c r="T892" s="24"/>
      <c r="U892" s="49"/>
      <c r="V892" s="54"/>
      <c r="W892" s="25"/>
      <c r="X892" s="25"/>
      <c r="Y892" s="25"/>
      <c r="Z892" s="25"/>
      <c r="AA892" s="25"/>
      <c r="AB892" s="25"/>
      <c r="AC892" s="25"/>
      <c r="AD892" s="55"/>
    </row>
    <row r="893" spans="1:30" ht="20" customHeight="1" x14ac:dyDescent="0.2">
      <c r="A893" s="20"/>
      <c r="B893" s="33"/>
      <c r="C893" s="63"/>
      <c r="D893" s="22"/>
      <c r="E893" s="27"/>
      <c r="F893" s="27"/>
      <c r="G893" s="27"/>
      <c r="H893" s="27"/>
      <c r="I893" s="27"/>
      <c r="J893" s="23"/>
      <c r="K893" s="27"/>
      <c r="L893" s="27"/>
      <c r="M893" s="27"/>
      <c r="N893" s="27"/>
      <c r="O893" s="27"/>
      <c r="P893" s="27"/>
      <c r="Q893" s="27"/>
      <c r="R893" s="23"/>
      <c r="S893" s="64"/>
      <c r="T893" s="24"/>
      <c r="U893" s="49"/>
      <c r="V893" s="54"/>
      <c r="W893" s="25"/>
      <c r="X893" s="25"/>
      <c r="Y893" s="25"/>
      <c r="Z893" s="25"/>
      <c r="AA893" s="25"/>
      <c r="AB893" s="25"/>
      <c r="AC893" s="25"/>
      <c r="AD893" s="55"/>
    </row>
    <row r="894" spans="1:30" ht="20" customHeight="1" x14ac:dyDescent="0.2">
      <c r="A894" s="20"/>
      <c r="B894" s="33"/>
      <c r="C894" s="63"/>
      <c r="D894" s="22"/>
      <c r="E894" s="27"/>
      <c r="F894" s="27"/>
      <c r="G894" s="27"/>
      <c r="H894" s="27"/>
      <c r="I894" s="27"/>
      <c r="J894" s="23"/>
      <c r="K894" s="27"/>
      <c r="L894" s="27"/>
      <c r="M894" s="27"/>
      <c r="N894" s="27"/>
      <c r="O894" s="27"/>
      <c r="P894" s="27"/>
      <c r="Q894" s="27"/>
      <c r="R894" s="23"/>
      <c r="S894" s="64"/>
      <c r="T894" s="24"/>
      <c r="U894" s="49"/>
      <c r="V894" s="54"/>
      <c r="W894" s="25"/>
      <c r="X894" s="25"/>
      <c r="Y894" s="25"/>
      <c r="Z894" s="25"/>
      <c r="AA894" s="25"/>
      <c r="AB894" s="25"/>
      <c r="AC894" s="25"/>
      <c r="AD894" s="55"/>
    </row>
    <row r="895" spans="1:30" ht="20" customHeight="1" x14ac:dyDescent="0.2">
      <c r="A895" s="20"/>
      <c r="B895" s="33"/>
      <c r="C895" s="63"/>
      <c r="D895" s="22"/>
      <c r="E895" s="27"/>
      <c r="F895" s="27"/>
      <c r="G895" s="27"/>
      <c r="H895" s="27"/>
      <c r="I895" s="27"/>
      <c r="J895" s="23"/>
      <c r="K895" s="27"/>
      <c r="L895" s="27"/>
      <c r="M895" s="27"/>
      <c r="N895" s="27"/>
      <c r="O895" s="27"/>
      <c r="P895" s="27"/>
      <c r="Q895" s="27"/>
      <c r="R895" s="23"/>
      <c r="S895" s="64"/>
      <c r="T895" s="24"/>
      <c r="U895" s="49"/>
      <c r="V895" s="54"/>
      <c r="W895" s="25"/>
      <c r="X895" s="25"/>
      <c r="Y895" s="25"/>
      <c r="Z895" s="25"/>
      <c r="AA895" s="25"/>
      <c r="AB895" s="25"/>
      <c r="AC895" s="25"/>
      <c r="AD895" s="55"/>
    </row>
    <row r="896" spans="1:30" ht="20" customHeight="1" x14ac:dyDescent="0.2">
      <c r="A896" s="20"/>
      <c r="B896" s="33"/>
      <c r="C896" s="63"/>
      <c r="D896" s="22"/>
      <c r="E896" s="27"/>
      <c r="F896" s="27"/>
      <c r="G896" s="27"/>
      <c r="H896" s="27"/>
      <c r="I896" s="27"/>
      <c r="J896" s="23"/>
      <c r="K896" s="27"/>
      <c r="L896" s="27"/>
      <c r="M896" s="27"/>
      <c r="N896" s="27"/>
      <c r="O896" s="27"/>
      <c r="P896" s="27"/>
      <c r="Q896" s="27"/>
      <c r="R896" s="23"/>
      <c r="S896" s="64"/>
      <c r="T896" s="24"/>
      <c r="U896" s="49"/>
      <c r="V896" s="54"/>
      <c r="W896" s="25"/>
      <c r="X896" s="25"/>
      <c r="Y896" s="25"/>
      <c r="Z896" s="25"/>
      <c r="AA896" s="25"/>
      <c r="AB896" s="25"/>
      <c r="AC896" s="25"/>
      <c r="AD896" s="55"/>
    </row>
    <row r="897" spans="1:30" ht="20" customHeight="1" x14ac:dyDescent="0.2">
      <c r="A897" s="20"/>
      <c r="B897" s="33"/>
      <c r="C897" s="63"/>
      <c r="D897" s="22"/>
      <c r="E897" s="27"/>
      <c r="F897" s="27"/>
      <c r="G897" s="27"/>
      <c r="H897" s="27"/>
      <c r="I897" s="27"/>
      <c r="J897" s="23"/>
      <c r="K897" s="27"/>
      <c r="L897" s="27"/>
      <c r="M897" s="27"/>
      <c r="N897" s="27"/>
      <c r="O897" s="27"/>
      <c r="P897" s="27"/>
      <c r="Q897" s="27"/>
      <c r="R897" s="23"/>
      <c r="S897" s="64"/>
      <c r="T897" s="24"/>
      <c r="U897" s="49"/>
      <c r="V897" s="54"/>
      <c r="W897" s="25"/>
      <c r="X897" s="25"/>
      <c r="Y897" s="25"/>
      <c r="Z897" s="25"/>
      <c r="AA897" s="25"/>
      <c r="AB897" s="25"/>
      <c r="AC897" s="25"/>
      <c r="AD897" s="55"/>
    </row>
    <row r="898" spans="1:30" ht="20" customHeight="1" x14ac:dyDescent="0.2">
      <c r="A898" s="20"/>
      <c r="B898" s="33"/>
      <c r="C898" s="63"/>
      <c r="D898" s="22"/>
      <c r="E898" s="27"/>
      <c r="F898" s="27"/>
      <c r="G898" s="27"/>
      <c r="H898" s="27"/>
      <c r="I898" s="27"/>
      <c r="J898" s="23"/>
      <c r="K898" s="27"/>
      <c r="L898" s="27"/>
      <c r="M898" s="27"/>
      <c r="N898" s="27"/>
      <c r="O898" s="27"/>
      <c r="P898" s="27"/>
      <c r="Q898" s="27"/>
      <c r="R898" s="23"/>
      <c r="S898" s="64"/>
      <c r="T898" s="24"/>
      <c r="U898" s="49"/>
      <c r="V898" s="54"/>
      <c r="W898" s="25"/>
      <c r="X898" s="25"/>
      <c r="Y898" s="25"/>
      <c r="Z898" s="25"/>
      <c r="AA898" s="25"/>
      <c r="AB898" s="25"/>
      <c r="AC898" s="25"/>
      <c r="AD898" s="55"/>
    </row>
    <row r="899" spans="1:30" ht="20" customHeight="1" x14ac:dyDescent="0.2">
      <c r="A899" s="20"/>
      <c r="B899" s="33"/>
      <c r="C899" s="63"/>
      <c r="D899" s="22"/>
      <c r="E899" s="27"/>
      <c r="F899" s="27"/>
      <c r="G899" s="27"/>
      <c r="H899" s="27"/>
      <c r="I899" s="27"/>
      <c r="J899" s="23"/>
      <c r="K899" s="27"/>
      <c r="L899" s="27"/>
      <c r="M899" s="27"/>
      <c r="N899" s="27"/>
      <c r="O899" s="27"/>
      <c r="P899" s="27"/>
      <c r="Q899" s="27"/>
      <c r="R899" s="23"/>
      <c r="S899" s="64"/>
      <c r="T899" s="24"/>
      <c r="U899" s="49"/>
      <c r="V899" s="54"/>
      <c r="W899" s="25"/>
      <c r="X899" s="25"/>
      <c r="Y899" s="25"/>
      <c r="Z899" s="25"/>
      <c r="AA899" s="25"/>
      <c r="AB899" s="25"/>
      <c r="AC899" s="25"/>
      <c r="AD899" s="55"/>
    </row>
    <row r="900" spans="1:30" ht="20" customHeight="1" x14ac:dyDescent="0.2">
      <c r="A900" s="20"/>
      <c r="B900" s="33"/>
      <c r="C900" s="63"/>
      <c r="D900" s="22"/>
      <c r="E900" s="27"/>
      <c r="F900" s="27"/>
      <c r="G900" s="27"/>
      <c r="H900" s="27"/>
      <c r="I900" s="27"/>
      <c r="J900" s="23"/>
      <c r="K900" s="27"/>
      <c r="L900" s="27"/>
      <c r="M900" s="27"/>
      <c r="N900" s="27"/>
      <c r="O900" s="27"/>
      <c r="P900" s="27"/>
      <c r="Q900" s="27"/>
      <c r="R900" s="23"/>
      <c r="S900" s="64"/>
      <c r="T900" s="24"/>
      <c r="U900" s="49"/>
      <c r="V900" s="54"/>
      <c r="W900" s="25"/>
      <c r="X900" s="25"/>
      <c r="Y900" s="25"/>
      <c r="Z900" s="25"/>
      <c r="AA900" s="25"/>
      <c r="AB900" s="25"/>
      <c r="AC900" s="25"/>
      <c r="AD900" s="55"/>
    </row>
    <row r="901" spans="1:30" ht="20" customHeight="1" x14ac:dyDescent="0.2">
      <c r="A901" s="20"/>
      <c r="B901" s="33"/>
      <c r="C901" s="63"/>
      <c r="D901" s="22"/>
      <c r="E901" s="27"/>
      <c r="F901" s="27"/>
      <c r="G901" s="27"/>
      <c r="H901" s="27"/>
      <c r="I901" s="27"/>
      <c r="J901" s="23"/>
      <c r="K901" s="27"/>
      <c r="L901" s="27"/>
      <c r="M901" s="27"/>
      <c r="N901" s="27"/>
      <c r="O901" s="27"/>
      <c r="P901" s="27"/>
      <c r="Q901" s="27"/>
      <c r="R901" s="23"/>
      <c r="S901" s="64"/>
      <c r="T901" s="24"/>
      <c r="U901" s="49"/>
      <c r="V901" s="54"/>
      <c r="W901" s="25"/>
      <c r="X901" s="25"/>
      <c r="Y901" s="25"/>
      <c r="Z901" s="25"/>
      <c r="AA901" s="25"/>
      <c r="AB901" s="25"/>
      <c r="AC901" s="25"/>
      <c r="AD901" s="55"/>
    </row>
    <row r="902" spans="1:30" ht="20" customHeight="1" x14ac:dyDescent="0.2">
      <c r="A902" s="20"/>
      <c r="B902" s="33"/>
      <c r="C902" s="63"/>
      <c r="D902" s="22"/>
      <c r="E902" s="27"/>
      <c r="F902" s="27"/>
      <c r="G902" s="27"/>
      <c r="H902" s="27"/>
      <c r="I902" s="27"/>
      <c r="J902" s="23"/>
      <c r="K902" s="27"/>
      <c r="L902" s="27"/>
      <c r="M902" s="27"/>
      <c r="N902" s="27"/>
      <c r="O902" s="27"/>
      <c r="P902" s="27"/>
      <c r="Q902" s="27"/>
      <c r="R902" s="23"/>
      <c r="S902" s="64"/>
      <c r="T902" s="24"/>
      <c r="U902" s="49"/>
      <c r="V902" s="54"/>
      <c r="W902" s="25"/>
      <c r="X902" s="25"/>
      <c r="Y902" s="25"/>
      <c r="Z902" s="25"/>
      <c r="AA902" s="25"/>
      <c r="AB902" s="25"/>
      <c r="AC902" s="25"/>
      <c r="AD902" s="55"/>
    </row>
    <row r="903" spans="1:30" ht="20" customHeight="1" x14ac:dyDescent="0.2">
      <c r="A903" s="20"/>
      <c r="B903" s="33"/>
      <c r="C903" s="63"/>
      <c r="D903" s="22"/>
      <c r="E903" s="27"/>
      <c r="F903" s="27"/>
      <c r="G903" s="27"/>
      <c r="H903" s="27"/>
      <c r="I903" s="27"/>
      <c r="J903" s="23"/>
      <c r="K903" s="27"/>
      <c r="L903" s="27"/>
      <c r="M903" s="27"/>
      <c r="N903" s="27"/>
      <c r="O903" s="27"/>
      <c r="P903" s="27"/>
      <c r="Q903" s="27"/>
      <c r="R903" s="23"/>
      <c r="S903" s="64"/>
      <c r="T903" s="24"/>
      <c r="U903" s="49"/>
      <c r="V903" s="54"/>
      <c r="W903" s="25"/>
      <c r="X903" s="25"/>
      <c r="Y903" s="25"/>
      <c r="Z903" s="25"/>
      <c r="AA903" s="25"/>
      <c r="AB903" s="25"/>
      <c r="AC903" s="25"/>
      <c r="AD903" s="55"/>
    </row>
    <row r="904" spans="1:30" ht="20" customHeight="1" x14ac:dyDescent="0.2">
      <c r="A904" s="20"/>
      <c r="B904" s="33"/>
      <c r="C904" s="63"/>
      <c r="D904" s="22"/>
      <c r="E904" s="27"/>
      <c r="F904" s="27"/>
      <c r="G904" s="27"/>
      <c r="H904" s="27"/>
      <c r="I904" s="27"/>
      <c r="J904" s="23"/>
      <c r="K904" s="27"/>
      <c r="L904" s="27"/>
      <c r="M904" s="27"/>
      <c r="N904" s="27"/>
      <c r="O904" s="27"/>
      <c r="P904" s="27"/>
      <c r="Q904" s="27"/>
      <c r="R904" s="23"/>
      <c r="S904" s="64"/>
      <c r="T904" s="24"/>
      <c r="U904" s="49"/>
      <c r="V904" s="54"/>
      <c r="W904" s="25"/>
      <c r="X904" s="25"/>
      <c r="Y904" s="25"/>
      <c r="Z904" s="25"/>
      <c r="AA904" s="25"/>
      <c r="AB904" s="25"/>
      <c r="AC904" s="25"/>
      <c r="AD904" s="55"/>
    </row>
    <row r="905" spans="1:30" ht="20" customHeight="1" x14ac:dyDescent="0.2">
      <c r="A905" s="20"/>
      <c r="B905" s="33"/>
      <c r="C905" s="63"/>
      <c r="D905" s="22"/>
      <c r="E905" s="27"/>
      <c r="F905" s="27"/>
      <c r="G905" s="27"/>
      <c r="H905" s="27"/>
      <c r="I905" s="27"/>
      <c r="J905" s="23"/>
      <c r="K905" s="27"/>
      <c r="L905" s="27"/>
      <c r="M905" s="27"/>
      <c r="N905" s="27"/>
      <c r="O905" s="27"/>
      <c r="P905" s="27"/>
      <c r="Q905" s="27"/>
      <c r="R905" s="23"/>
      <c r="S905" s="64"/>
      <c r="T905" s="24"/>
      <c r="U905" s="49"/>
      <c r="V905" s="54"/>
      <c r="W905" s="25"/>
      <c r="X905" s="25"/>
      <c r="Y905" s="25"/>
      <c r="Z905" s="25"/>
      <c r="AA905" s="25"/>
      <c r="AB905" s="25"/>
      <c r="AC905" s="25"/>
      <c r="AD905" s="55"/>
    </row>
    <row r="906" spans="1:30" ht="20" customHeight="1" x14ac:dyDescent="0.2">
      <c r="A906" s="20"/>
      <c r="B906" s="33"/>
      <c r="C906" s="63"/>
      <c r="D906" s="22"/>
      <c r="E906" s="27"/>
      <c r="F906" s="27"/>
      <c r="G906" s="27"/>
      <c r="H906" s="27"/>
      <c r="I906" s="27"/>
      <c r="J906" s="23"/>
      <c r="K906" s="27"/>
      <c r="L906" s="27"/>
      <c r="M906" s="27"/>
      <c r="N906" s="27"/>
      <c r="O906" s="27"/>
      <c r="P906" s="27"/>
      <c r="Q906" s="27"/>
      <c r="R906" s="23"/>
      <c r="S906" s="64"/>
      <c r="T906" s="24"/>
      <c r="U906" s="49"/>
      <c r="V906" s="54"/>
      <c r="W906" s="25"/>
      <c r="X906" s="25"/>
      <c r="Y906" s="25"/>
      <c r="Z906" s="25"/>
      <c r="AA906" s="25"/>
      <c r="AB906" s="25"/>
      <c r="AC906" s="25"/>
      <c r="AD906" s="55"/>
    </row>
    <row r="907" spans="1:30" ht="20" customHeight="1" x14ac:dyDescent="0.2">
      <c r="A907" s="20"/>
      <c r="B907" s="33"/>
      <c r="C907" s="63"/>
      <c r="D907" s="22"/>
      <c r="E907" s="27"/>
      <c r="F907" s="27"/>
      <c r="G907" s="27"/>
      <c r="H907" s="27"/>
      <c r="I907" s="27"/>
      <c r="J907" s="23"/>
      <c r="K907" s="27"/>
      <c r="L907" s="27"/>
      <c r="M907" s="27"/>
      <c r="N907" s="27"/>
      <c r="O907" s="27"/>
      <c r="P907" s="27"/>
      <c r="Q907" s="27"/>
      <c r="R907" s="23"/>
      <c r="S907" s="64"/>
      <c r="T907" s="24"/>
      <c r="U907" s="49"/>
      <c r="V907" s="54"/>
      <c r="W907" s="25"/>
      <c r="X907" s="25"/>
      <c r="Y907" s="25"/>
      <c r="Z907" s="25"/>
      <c r="AA907" s="25"/>
      <c r="AB907" s="25"/>
      <c r="AC907" s="25"/>
      <c r="AD907" s="55"/>
    </row>
    <row r="908" spans="1:30" ht="20" customHeight="1" x14ac:dyDescent="0.2">
      <c r="A908" s="20"/>
      <c r="B908" s="33"/>
      <c r="C908" s="63"/>
      <c r="D908" s="22"/>
      <c r="E908" s="27"/>
      <c r="F908" s="27"/>
      <c r="G908" s="27"/>
      <c r="H908" s="27"/>
      <c r="I908" s="27"/>
      <c r="J908" s="23"/>
      <c r="K908" s="27"/>
      <c r="L908" s="27"/>
      <c r="M908" s="27"/>
      <c r="N908" s="27"/>
      <c r="O908" s="27"/>
      <c r="P908" s="27"/>
      <c r="Q908" s="27"/>
      <c r="R908" s="23"/>
      <c r="S908" s="64"/>
      <c r="T908" s="24"/>
      <c r="U908" s="49"/>
      <c r="V908" s="54"/>
      <c r="W908" s="25"/>
      <c r="X908" s="25"/>
      <c r="Y908" s="25"/>
      <c r="Z908" s="25"/>
      <c r="AA908" s="25"/>
      <c r="AB908" s="25"/>
      <c r="AC908" s="25"/>
      <c r="AD908" s="55"/>
    </row>
    <row r="909" spans="1:30" ht="20" customHeight="1" x14ac:dyDescent="0.2">
      <c r="A909" s="20"/>
      <c r="B909" s="33"/>
      <c r="C909" s="63"/>
      <c r="D909" s="22"/>
      <c r="E909" s="27"/>
      <c r="F909" s="27"/>
      <c r="G909" s="27"/>
      <c r="H909" s="27"/>
      <c r="I909" s="27"/>
      <c r="J909" s="23"/>
      <c r="K909" s="27"/>
      <c r="L909" s="27"/>
      <c r="M909" s="27"/>
      <c r="N909" s="27"/>
      <c r="O909" s="27"/>
      <c r="P909" s="27"/>
      <c r="Q909" s="27"/>
      <c r="R909" s="23"/>
      <c r="S909" s="64"/>
      <c r="T909" s="24"/>
      <c r="U909" s="49"/>
      <c r="V909" s="54"/>
      <c r="W909" s="25"/>
      <c r="X909" s="25"/>
      <c r="Y909" s="25"/>
      <c r="Z909" s="25"/>
      <c r="AA909" s="25"/>
      <c r="AB909" s="25"/>
      <c r="AC909" s="25"/>
      <c r="AD909" s="55"/>
    </row>
    <row r="910" spans="1:30" ht="20" customHeight="1" x14ac:dyDescent="0.2">
      <c r="A910" s="20"/>
      <c r="B910" s="33"/>
      <c r="C910" s="63"/>
      <c r="D910" s="22"/>
      <c r="E910" s="27"/>
      <c r="F910" s="27"/>
      <c r="G910" s="27"/>
      <c r="H910" s="27"/>
      <c r="I910" s="27"/>
      <c r="J910" s="23"/>
      <c r="K910" s="27"/>
      <c r="L910" s="27"/>
      <c r="M910" s="27"/>
      <c r="N910" s="27"/>
      <c r="O910" s="27"/>
      <c r="P910" s="27"/>
      <c r="Q910" s="27"/>
      <c r="R910" s="23"/>
      <c r="S910" s="64"/>
      <c r="T910" s="24"/>
      <c r="U910" s="49"/>
      <c r="V910" s="54"/>
      <c r="W910" s="25"/>
      <c r="X910" s="25"/>
      <c r="Y910" s="25"/>
      <c r="Z910" s="25"/>
      <c r="AA910" s="25"/>
      <c r="AB910" s="25"/>
      <c r="AC910" s="25"/>
      <c r="AD910" s="55"/>
    </row>
    <row r="911" spans="1:30" ht="20" customHeight="1" x14ac:dyDescent="0.2">
      <c r="A911" s="20"/>
      <c r="B911" s="33"/>
      <c r="C911" s="63"/>
      <c r="D911" s="22"/>
      <c r="E911" s="27"/>
      <c r="F911" s="27"/>
      <c r="G911" s="27"/>
      <c r="H911" s="27"/>
      <c r="I911" s="27"/>
      <c r="J911" s="23"/>
      <c r="K911" s="27"/>
      <c r="L911" s="27"/>
      <c r="M911" s="27"/>
      <c r="N911" s="27"/>
      <c r="O911" s="27"/>
      <c r="P911" s="27"/>
      <c r="Q911" s="27"/>
      <c r="R911" s="23"/>
      <c r="S911" s="64"/>
      <c r="T911" s="24"/>
      <c r="U911" s="49"/>
      <c r="V911" s="54"/>
      <c r="W911" s="25"/>
      <c r="X911" s="25"/>
      <c r="Y911" s="25"/>
      <c r="Z911" s="25"/>
      <c r="AA911" s="25"/>
      <c r="AB911" s="25"/>
      <c r="AC911" s="25"/>
      <c r="AD911" s="55"/>
    </row>
    <row r="912" spans="1:30" ht="20" customHeight="1" x14ac:dyDescent="0.2">
      <c r="A912" s="20"/>
      <c r="B912" s="33"/>
      <c r="C912" s="63"/>
      <c r="D912" s="22"/>
      <c r="E912" s="27"/>
      <c r="F912" s="27"/>
      <c r="G912" s="27"/>
      <c r="H912" s="27"/>
      <c r="I912" s="27"/>
      <c r="J912" s="23"/>
      <c r="K912" s="27"/>
      <c r="L912" s="27"/>
      <c r="M912" s="27"/>
      <c r="N912" s="27"/>
      <c r="O912" s="27"/>
      <c r="P912" s="27"/>
      <c r="Q912" s="27"/>
      <c r="R912" s="23"/>
      <c r="S912" s="64"/>
      <c r="T912" s="24"/>
      <c r="U912" s="49"/>
      <c r="V912" s="54"/>
      <c r="W912" s="25"/>
      <c r="X912" s="25"/>
      <c r="Y912" s="25"/>
      <c r="Z912" s="25"/>
      <c r="AA912" s="25"/>
      <c r="AB912" s="25"/>
      <c r="AC912" s="25"/>
      <c r="AD912" s="55"/>
    </row>
    <row r="913" spans="1:30" ht="20" customHeight="1" x14ac:dyDescent="0.2">
      <c r="A913" s="20"/>
      <c r="B913" s="33"/>
      <c r="C913" s="63"/>
      <c r="D913" s="22"/>
      <c r="E913" s="27"/>
      <c r="F913" s="27"/>
      <c r="G913" s="27"/>
      <c r="H913" s="27"/>
      <c r="I913" s="27"/>
      <c r="J913" s="23"/>
      <c r="K913" s="27"/>
      <c r="L913" s="27"/>
      <c r="M913" s="27"/>
      <c r="N913" s="27"/>
      <c r="O913" s="27"/>
      <c r="P913" s="27"/>
      <c r="Q913" s="27"/>
      <c r="R913" s="23"/>
      <c r="S913" s="64"/>
      <c r="T913" s="24"/>
      <c r="U913" s="49"/>
      <c r="V913" s="54"/>
      <c r="W913" s="25"/>
      <c r="X913" s="25"/>
      <c r="Y913" s="25"/>
      <c r="Z913" s="25"/>
      <c r="AA913" s="25"/>
      <c r="AB913" s="25"/>
      <c r="AC913" s="25"/>
      <c r="AD913" s="55"/>
    </row>
    <row r="914" spans="1:30" ht="20" customHeight="1" x14ac:dyDescent="0.2">
      <c r="A914" s="20"/>
      <c r="B914" s="33"/>
      <c r="C914" s="63"/>
      <c r="D914" s="22"/>
      <c r="E914" s="27"/>
      <c r="F914" s="27"/>
      <c r="G914" s="27"/>
      <c r="H914" s="27"/>
      <c r="I914" s="27"/>
      <c r="J914" s="23"/>
      <c r="K914" s="27"/>
      <c r="L914" s="27"/>
      <c r="M914" s="27"/>
      <c r="N914" s="27"/>
      <c r="O914" s="27"/>
      <c r="P914" s="27"/>
      <c r="Q914" s="27"/>
      <c r="R914" s="23"/>
      <c r="S914" s="64"/>
      <c r="T914" s="24"/>
      <c r="U914" s="49"/>
      <c r="V914" s="54"/>
      <c r="W914" s="25"/>
      <c r="X914" s="25"/>
      <c r="Y914" s="25"/>
      <c r="Z914" s="25"/>
      <c r="AA914" s="25"/>
      <c r="AB914" s="25"/>
      <c r="AC914" s="25"/>
      <c r="AD914" s="55"/>
    </row>
    <row r="915" spans="1:30" ht="20" customHeight="1" x14ac:dyDescent="0.2">
      <c r="A915" s="20"/>
      <c r="B915" s="33"/>
      <c r="C915" s="63"/>
      <c r="D915" s="22"/>
      <c r="E915" s="27"/>
      <c r="F915" s="27"/>
      <c r="G915" s="27"/>
      <c r="H915" s="27"/>
      <c r="I915" s="27"/>
      <c r="J915" s="23"/>
      <c r="K915" s="27"/>
      <c r="L915" s="27"/>
      <c r="M915" s="27"/>
      <c r="N915" s="27"/>
      <c r="O915" s="27"/>
      <c r="P915" s="27"/>
      <c r="Q915" s="27"/>
      <c r="R915" s="23"/>
      <c r="S915" s="64"/>
      <c r="T915" s="24"/>
      <c r="U915" s="49"/>
      <c r="V915" s="54"/>
      <c r="W915" s="25"/>
      <c r="X915" s="25"/>
      <c r="Y915" s="25"/>
      <c r="Z915" s="25"/>
      <c r="AA915" s="25"/>
      <c r="AB915" s="25"/>
      <c r="AC915" s="25"/>
      <c r="AD915" s="55"/>
    </row>
    <row r="916" spans="1:30" ht="20" customHeight="1" x14ac:dyDescent="0.2">
      <c r="A916" s="20"/>
      <c r="B916" s="33"/>
      <c r="C916" s="63"/>
      <c r="D916" s="22"/>
      <c r="E916" s="27"/>
      <c r="F916" s="27"/>
      <c r="G916" s="27"/>
      <c r="H916" s="27"/>
      <c r="I916" s="27"/>
      <c r="J916" s="23"/>
      <c r="K916" s="27"/>
      <c r="L916" s="27"/>
      <c r="M916" s="27"/>
      <c r="N916" s="27"/>
      <c r="O916" s="27"/>
      <c r="P916" s="27"/>
      <c r="Q916" s="27"/>
      <c r="R916" s="23"/>
      <c r="S916" s="64"/>
      <c r="T916" s="24"/>
      <c r="U916" s="49"/>
      <c r="V916" s="54"/>
      <c r="W916" s="25"/>
      <c r="X916" s="25"/>
      <c r="Y916" s="25"/>
      <c r="Z916" s="25"/>
      <c r="AA916" s="25"/>
      <c r="AB916" s="25"/>
      <c r="AC916" s="25"/>
      <c r="AD916" s="55"/>
    </row>
    <row r="917" spans="1:30" ht="20" customHeight="1" x14ac:dyDescent="0.2">
      <c r="A917" s="20"/>
      <c r="B917" s="33"/>
      <c r="C917" s="63"/>
      <c r="D917" s="22"/>
      <c r="E917" s="27"/>
      <c r="F917" s="27"/>
      <c r="G917" s="27"/>
      <c r="H917" s="27"/>
      <c r="I917" s="27"/>
      <c r="J917" s="23"/>
      <c r="K917" s="27"/>
      <c r="L917" s="27"/>
      <c r="M917" s="27"/>
      <c r="N917" s="27"/>
      <c r="O917" s="27"/>
      <c r="P917" s="27"/>
      <c r="Q917" s="27"/>
      <c r="R917" s="23"/>
      <c r="S917" s="64"/>
      <c r="T917" s="24"/>
      <c r="U917" s="49"/>
      <c r="V917" s="54"/>
      <c r="W917" s="25"/>
      <c r="X917" s="25"/>
      <c r="Y917" s="25"/>
      <c r="Z917" s="25"/>
      <c r="AA917" s="25"/>
      <c r="AB917" s="25"/>
      <c r="AC917" s="25"/>
      <c r="AD917" s="55"/>
    </row>
    <row r="918" spans="1:30" ht="20" customHeight="1" x14ac:dyDescent="0.2">
      <c r="A918" s="20"/>
      <c r="B918" s="33"/>
      <c r="C918" s="63"/>
      <c r="D918" s="22"/>
      <c r="E918" s="27"/>
      <c r="F918" s="27"/>
      <c r="G918" s="27"/>
      <c r="H918" s="27"/>
      <c r="I918" s="27"/>
      <c r="J918" s="23"/>
      <c r="K918" s="27"/>
      <c r="L918" s="27"/>
      <c r="M918" s="27"/>
      <c r="N918" s="27"/>
      <c r="O918" s="27"/>
      <c r="P918" s="27"/>
      <c r="Q918" s="27"/>
      <c r="R918" s="23"/>
      <c r="S918" s="64"/>
      <c r="T918" s="24"/>
      <c r="U918" s="49"/>
      <c r="V918" s="54"/>
      <c r="W918" s="25"/>
      <c r="X918" s="25"/>
      <c r="Y918" s="25"/>
      <c r="Z918" s="25"/>
      <c r="AA918" s="25"/>
      <c r="AB918" s="25"/>
      <c r="AC918" s="25"/>
      <c r="AD918" s="55"/>
    </row>
    <row r="919" spans="1:30" ht="20" customHeight="1" x14ac:dyDescent="0.2">
      <c r="A919" s="20"/>
      <c r="B919" s="33"/>
      <c r="C919" s="63"/>
      <c r="D919" s="22"/>
      <c r="E919" s="27"/>
      <c r="F919" s="27"/>
      <c r="G919" s="27"/>
      <c r="H919" s="27"/>
      <c r="I919" s="27"/>
      <c r="J919" s="23"/>
      <c r="K919" s="27"/>
      <c r="L919" s="27"/>
      <c r="M919" s="27"/>
      <c r="N919" s="27"/>
      <c r="O919" s="27"/>
      <c r="P919" s="27"/>
      <c r="Q919" s="27"/>
      <c r="R919" s="23"/>
      <c r="S919" s="64"/>
      <c r="T919" s="24"/>
      <c r="U919" s="49"/>
      <c r="V919" s="54"/>
      <c r="W919" s="25"/>
      <c r="X919" s="25"/>
      <c r="Y919" s="25"/>
      <c r="Z919" s="25"/>
      <c r="AA919" s="25"/>
      <c r="AB919" s="25"/>
      <c r="AC919" s="25"/>
      <c r="AD919" s="55"/>
    </row>
    <row r="920" spans="1:30" ht="20" customHeight="1" x14ac:dyDescent="0.2">
      <c r="A920" s="20"/>
      <c r="B920" s="33"/>
      <c r="C920" s="63"/>
      <c r="D920" s="22"/>
      <c r="E920" s="27"/>
      <c r="F920" s="27"/>
      <c r="G920" s="27"/>
      <c r="H920" s="27"/>
      <c r="I920" s="27"/>
      <c r="J920" s="23"/>
      <c r="K920" s="27"/>
      <c r="L920" s="27"/>
      <c r="M920" s="27"/>
      <c r="N920" s="27"/>
      <c r="O920" s="27"/>
      <c r="P920" s="27"/>
      <c r="Q920" s="27"/>
      <c r="R920" s="23"/>
      <c r="S920" s="64"/>
      <c r="T920" s="24"/>
      <c r="U920" s="49"/>
      <c r="V920" s="54"/>
      <c r="W920" s="25"/>
      <c r="X920" s="25"/>
      <c r="Y920" s="25"/>
      <c r="Z920" s="25"/>
      <c r="AA920" s="25"/>
      <c r="AB920" s="25"/>
      <c r="AC920" s="25"/>
      <c r="AD920" s="55"/>
    </row>
    <row r="921" spans="1:30" ht="20" customHeight="1" x14ac:dyDescent="0.2">
      <c r="A921" s="20"/>
      <c r="B921" s="33"/>
      <c r="C921" s="63"/>
      <c r="D921" s="22"/>
      <c r="E921" s="27"/>
      <c r="F921" s="27"/>
      <c r="G921" s="27"/>
      <c r="H921" s="27"/>
      <c r="I921" s="27"/>
      <c r="J921" s="23"/>
      <c r="K921" s="27"/>
      <c r="L921" s="27"/>
      <c r="M921" s="27"/>
      <c r="N921" s="27"/>
      <c r="O921" s="27"/>
      <c r="P921" s="27"/>
      <c r="Q921" s="27"/>
      <c r="R921" s="23"/>
      <c r="S921" s="64"/>
      <c r="T921" s="24"/>
      <c r="U921" s="49"/>
      <c r="V921" s="54"/>
      <c r="W921" s="25"/>
      <c r="X921" s="25"/>
      <c r="Y921" s="25"/>
      <c r="Z921" s="25"/>
      <c r="AA921" s="25"/>
      <c r="AB921" s="25"/>
      <c r="AC921" s="25"/>
      <c r="AD921" s="55"/>
    </row>
    <row r="922" spans="1:30" ht="20" customHeight="1" x14ac:dyDescent="0.2">
      <c r="A922" s="20"/>
      <c r="B922" s="33"/>
      <c r="C922" s="63"/>
      <c r="D922" s="22"/>
      <c r="E922" s="27"/>
      <c r="F922" s="27"/>
      <c r="G922" s="27"/>
      <c r="H922" s="27"/>
      <c r="I922" s="27"/>
      <c r="J922" s="23"/>
      <c r="K922" s="27"/>
      <c r="L922" s="27"/>
      <c r="M922" s="27"/>
      <c r="N922" s="27"/>
      <c r="O922" s="27"/>
      <c r="P922" s="27"/>
      <c r="Q922" s="27"/>
      <c r="R922" s="23"/>
      <c r="S922" s="64"/>
      <c r="T922" s="24"/>
      <c r="U922" s="49"/>
      <c r="V922" s="54"/>
      <c r="W922" s="25"/>
      <c r="X922" s="25"/>
      <c r="Y922" s="25"/>
      <c r="Z922" s="25"/>
      <c r="AA922" s="25"/>
      <c r="AB922" s="25"/>
      <c r="AC922" s="25"/>
      <c r="AD922" s="55"/>
    </row>
    <row r="923" spans="1:30" ht="20" customHeight="1" x14ac:dyDescent="0.2">
      <c r="A923" s="20"/>
      <c r="B923" s="33"/>
      <c r="C923" s="63"/>
      <c r="D923" s="22"/>
      <c r="E923" s="27"/>
      <c r="F923" s="27"/>
      <c r="G923" s="27"/>
      <c r="H923" s="27"/>
      <c r="I923" s="27"/>
      <c r="J923" s="23"/>
      <c r="K923" s="27"/>
      <c r="L923" s="27"/>
      <c r="M923" s="27"/>
      <c r="N923" s="27"/>
      <c r="O923" s="27"/>
      <c r="P923" s="27"/>
      <c r="Q923" s="27"/>
      <c r="R923" s="23"/>
      <c r="S923" s="64"/>
      <c r="T923" s="24"/>
      <c r="U923" s="49"/>
      <c r="V923" s="54"/>
      <c r="W923" s="25"/>
      <c r="X923" s="25"/>
      <c r="Y923" s="25"/>
      <c r="Z923" s="25"/>
      <c r="AA923" s="25"/>
      <c r="AB923" s="25"/>
      <c r="AC923" s="25"/>
      <c r="AD923" s="55"/>
    </row>
    <row r="924" spans="1:30" ht="20" customHeight="1" x14ac:dyDescent="0.2">
      <c r="A924" s="20"/>
      <c r="B924" s="33"/>
      <c r="C924" s="63"/>
      <c r="D924" s="22"/>
      <c r="E924" s="27"/>
      <c r="F924" s="27"/>
      <c r="G924" s="27"/>
      <c r="H924" s="27"/>
      <c r="I924" s="27"/>
      <c r="J924" s="23"/>
      <c r="K924" s="27"/>
      <c r="L924" s="27"/>
      <c r="M924" s="27"/>
      <c r="N924" s="27"/>
      <c r="O924" s="27"/>
      <c r="P924" s="27"/>
      <c r="Q924" s="27"/>
      <c r="R924" s="23"/>
      <c r="S924" s="64"/>
      <c r="T924" s="24"/>
      <c r="U924" s="49"/>
      <c r="V924" s="54"/>
      <c r="W924" s="25"/>
      <c r="X924" s="25"/>
      <c r="Y924" s="25"/>
      <c r="Z924" s="25"/>
      <c r="AA924" s="25"/>
      <c r="AB924" s="25"/>
      <c r="AC924" s="25"/>
      <c r="AD924" s="55"/>
    </row>
    <row r="925" spans="1:30" ht="20" customHeight="1" x14ac:dyDescent="0.2">
      <c r="A925" s="20"/>
      <c r="B925" s="33"/>
      <c r="C925" s="63"/>
      <c r="D925" s="22"/>
      <c r="E925" s="27"/>
      <c r="F925" s="27"/>
      <c r="G925" s="27"/>
      <c r="H925" s="27"/>
      <c r="I925" s="27"/>
      <c r="J925" s="23"/>
      <c r="K925" s="27"/>
      <c r="L925" s="27"/>
      <c r="M925" s="27"/>
      <c r="N925" s="27"/>
      <c r="O925" s="27"/>
      <c r="P925" s="27"/>
      <c r="Q925" s="27"/>
      <c r="R925" s="23"/>
      <c r="S925" s="64"/>
      <c r="T925" s="24"/>
      <c r="U925" s="49"/>
      <c r="V925" s="54"/>
      <c r="W925" s="25"/>
      <c r="X925" s="25"/>
      <c r="Y925" s="25"/>
      <c r="Z925" s="25"/>
      <c r="AA925" s="25"/>
      <c r="AB925" s="25"/>
      <c r="AC925" s="25"/>
      <c r="AD925" s="55"/>
    </row>
    <row r="926" spans="1:30" ht="20" customHeight="1" x14ac:dyDescent="0.2">
      <c r="A926" s="20"/>
      <c r="B926" s="33"/>
      <c r="C926" s="63"/>
      <c r="D926" s="22"/>
      <c r="E926" s="27"/>
      <c r="F926" s="27"/>
      <c r="G926" s="27"/>
      <c r="H926" s="27"/>
      <c r="I926" s="27"/>
      <c r="J926" s="23"/>
      <c r="K926" s="27"/>
      <c r="L926" s="27"/>
      <c r="M926" s="27"/>
      <c r="N926" s="27"/>
      <c r="O926" s="27"/>
      <c r="P926" s="27"/>
      <c r="Q926" s="27"/>
      <c r="R926" s="23"/>
      <c r="S926" s="64"/>
      <c r="T926" s="24"/>
      <c r="U926" s="49"/>
      <c r="V926" s="54"/>
      <c r="W926" s="25"/>
      <c r="X926" s="25"/>
      <c r="Y926" s="25"/>
      <c r="Z926" s="25"/>
      <c r="AA926" s="25"/>
      <c r="AB926" s="25"/>
      <c r="AC926" s="25"/>
      <c r="AD926" s="55"/>
    </row>
    <row r="927" spans="1:30" ht="20" customHeight="1" x14ac:dyDescent="0.2">
      <c r="A927" s="20"/>
      <c r="B927" s="33"/>
      <c r="C927" s="63"/>
      <c r="D927" s="22"/>
      <c r="E927" s="27"/>
      <c r="F927" s="27"/>
      <c r="G927" s="27"/>
      <c r="H927" s="27"/>
      <c r="I927" s="27"/>
      <c r="J927" s="23"/>
      <c r="K927" s="27"/>
      <c r="L927" s="27"/>
      <c r="M927" s="27"/>
      <c r="N927" s="27"/>
      <c r="O927" s="27"/>
      <c r="P927" s="27"/>
      <c r="Q927" s="27"/>
      <c r="R927" s="23"/>
      <c r="S927" s="64"/>
      <c r="T927" s="24"/>
      <c r="U927" s="49"/>
      <c r="V927" s="54"/>
      <c r="W927" s="25"/>
      <c r="X927" s="25"/>
      <c r="Y927" s="25"/>
      <c r="Z927" s="25"/>
      <c r="AA927" s="25"/>
      <c r="AB927" s="25"/>
      <c r="AC927" s="25"/>
      <c r="AD927" s="55"/>
    </row>
    <row r="928" spans="1:30" ht="20" customHeight="1" x14ac:dyDescent="0.2">
      <c r="A928" s="20"/>
      <c r="B928" s="33"/>
      <c r="C928" s="63"/>
      <c r="D928" s="22"/>
      <c r="E928" s="27"/>
      <c r="F928" s="27"/>
      <c r="G928" s="27"/>
      <c r="H928" s="27"/>
      <c r="I928" s="27"/>
      <c r="J928" s="23"/>
      <c r="K928" s="27"/>
      <c r="L928" s="27"/>
      <c r="M928" s="27"/>
      <c r="N928" s="27"/>
      <c r="O928" s="27"/>
      <c r="P928" s="27"/>
      <c r="Q928" s="27"/>
      <c r="R928" s="23"/>
      <c r="S928" s="64"/>
      <c r="T928" s="24"/>
      <c r="U928" s="49"/>
      <c r="V928" s="54"/>
      <c r="W928" s="25"/>
      <c r="X928" s="25"/>
      <c r="Y928" s="25"/>
      <c r="Z928" s="25"/>
      <c r="AA928" s="25"/>
      <c r="AB928" s="25"/>
      <c r="AC928" s="25"/>
      <c r="AD928" s="55"/>
    </row>
    <row r="929" spans="1:30" ht="20" customHeight="1" x14ac:dyDescent="0.2">
      <c r="A929" s="20"/>
      <c r="B929" s="33"/>
      <c r="C929" s="63"/>
      <c r="D929" s="22"/>
      <c r="E929" s="27"/>
      <c r="F929" s="27"/>
      <c r="G929" s="27"/>
      <c r="H929" s="27"/>
      <c r="I929" s="27"/>
      <c r="J929" s="23"/>
      <c r="K929" s="27"/>
      <c r="L929" s="27"/>
      <c r="M929" s="27"/>
      <c r="N929" s="27"/>
      <c r="O929" s="27"/>
      <c r="P929" s="27"/>
      <c r="Q929" s="27"/>
      <c r="R929" s="23"/>
      <c r="S929" s="64"/>
      <c r="T929" s="24"/>
      <c r="U929" s="49"/>
      <c r="V929" s="54"/>
      <c r="W929" s="25"/>
      <c r="X929" s="25"/>
      <c r="Y929" s="25"/>
      <c r="Z929" s="25"/>
      <c r="AA929" s="25"/>
      <c r="AB929" s="25"/>
      <c r="AC929" s="25"/>
      <c r="AD929" s="55"/>
    </row>
    <row r="930" spans="1:30" ht="20" customHeight="1" x14ac:dyDescent="0.2">
      <c r="A930" s="20"/>
      <c r="B930" s="33"/>
      <c r="C930" s="63"/>
      <c r="D930" s="22"/>
      <c r="E930" s="27"/>
      <c r="F930" s="27"/>
      <c r="G930" s="27"/>
      <c r="H930" s="27"/>
      <c r="I930" s="27"/>
      <c r="J930" s="23"/>
      <c r="K930" s="27"/>
      <c r="L930" s="27"/>
      <c r="M930" s="27"/>
      <c r="N930" s="27"/>
      <c r="O930" s="27"/>
      <c r="P930" s="27"/>
      <c r="Q930" s="27"/>
      <c r="R930" s="23"/>
      <c r="S930" s="64"/>
      <c r="T930" s="24"/>
      <c r="U930" s="49"/>
      <c r="V930" s="54"/>
      <c r="W930" s="25"/>
      <c r="X930" s="25"/>
      <c r="Y930" s="25"/>
      <c r="Z930" s="25"/>
      <c r="AA930" s="25"/>
      <c r="AB930" s="25"/>
      <c r="AC930" s="25"/>
      <c r="AD930" s="55"/>
    </row>
    <row r="931" spans="1:30" ht="20" customHeight="1" x14ac:dyDescent="0.2">
      <c r="A931" s="20"/>
      <c r="B931" s="33"/>
      <c r="C931" s="63"/>
      <c r="D931" s="22"/>
      <c r="E931" s="27"/>
      <c r="F931" s="27"/>
      <c r="G931" s="27"/>
      <c r="H931" s="27"/>
      <c r="I931" s="27"/>
      <c r="J931" s="23"/>
      <c r="K931" s="27"/>
      <c r="L931" s="27"/>
      <c r="M931" s="27"/>
      <c r="N931" s="27"/>
      <c r="O931" s="27"/>
      <c r="P931" s="27"/>
      <c r="Q931" s="27"/>
      <c r="R931" s="23"/>
      <c r="S931" s="64"/>
      <c r="T931" s="24"/>
      <c r="U931" s="49"/>
      <c r="V931" s="54"/>
      <c r="W931" s="25"/>
      <c r="X931" s="25"/>
      <c r="Y931" s="25"/>
      <c r="Z931" s="25"/>
      <c r="AA931" s="25"/>
      <c r="AB931" s="25"/>
      <c r="AC931" s="25"/>
      <c r="AD931" s="55"/>
    </row>
    <row r="932" spans="1:30" ht="20" customHeight="1" x14ac:dyDescent="0.2">
      <c r="A932" s="20"/>
      <c r="B932" s="33"/>
      <c r="C932" s="63"/>
      <c r="D932" s="22"/>
      <c r="E932" s="27"/>
      <c r="F932" s="27"/>
      <c r="G932" s="27"/>
      <c r="H932" s="27"/>
      <c r="I932" s="27"/>
      <c r="J932" s="23"/>
      <c r="K932" s="27"/>
      <c r="L932" s="27"/>
      <c r="M932" s="27"/>
      <c r="N932" s="27"/>
      <c r="O932" s="27"/>
      <c r="P932" s="27"/>
      <c r="Q932" s="27"/>
      <c r="R932" s="23"/>
      <c r="S932" s="64"/>
      <c r="T932" s="24"/>
      <c r="U932" s="49"/>
      <c r="V932" s="54"/>
      <c r="W932" s="25"/>
      <c r="X932" s="25"/>
      <c r="Y932" s="25"/>
      <c r="Z932" s="25"/>
      <c r="AA932" s="25"/>
      <c r="AB932" s="25"/>
      <c r="AC932" s="25"/>
      <c r="AD932" s="55"/>
    </row>
    <row r="933" spans="1:30" ht="20" customHeight="1" x14ac:dyDescent="0.2">
      <c r="A933" s="20"/>
      <c r="B933" s="33"/>
      <c r="C933" s="63"/>
      <c r="D933" s="22"/>
      <c r="E933" s="27"/>
      <c r="F933" s="27"/>
      <c r="G933" s="27"/>
      <c r="H933" s="27"/>
      <c r="I933" s="27"/>
      <c r="J933" s="23"/>
      <c r="K933" s="27"/>
      <c r="L933" s="27"/>
      <c r="M933" s="27"/>
      <c r="N933" s="27"/>
      <c r="O933" s="27"/>
      <c r="P933" s="27"/>
      <c r="Q933" s="27"/>
      <c r="R933" s="23"/>
      <c r="S933" s="64"/>
      <c r="T933" s="24"/>
      <c r="U933" s="49"/>
      <c r="V933" s="54"/>
      <c r="W933" s="25"/>
      <c r="X933" s="25"/>
      <c r="Y933" s="25"/>
      <c r="Z933" s="25"/>
      <c r="AA933" s="25"/>
      <c r="AB933" s="25"/>
      <c r="AC933" s="25"/>
      <c r="AD933" s="55"/>
    </row>
    <row r="934" spans="1:30" ht="20" customHeight="1" x14ac:dyDescent="0.2">
      <c r="A934" s="20"/>
      <c r="B934" s="33"/>
      <c r="C934" s="63"/>
      <c r="D934" s="22"/>
      <c r="E934" s="27"/>
      <c r="F934" s="27"/>
      <c r="G934" s="27"/>
      <c r="H934" s="27"/>
      <c r="I934" s="27"/>
      <c r="J934" s="23"/>
      <c r="K934" s="27"/>
      <c r="L934" s="27"/>
      <c r="M934" s="27"/>
      <c r="N934" s="27"/>
      <c r="O934" s="27"/>
      <c r="P934" s="27"/>
      <c r="Q934" s="27"/>
      <c r="R934" s="23"/>
      <c r="S934" s="64"/>
      <c r="T934" s="24"/>
      <c r="U934" s="49"/>
      <c r="V934" s="54"/>
      <c r="W934" s="25"/>
      <c r="X934" s="25"/>
      <c r="Y934" s="25"/>
      <c r="Z934" s="25"/>
      <c r="AA934" s="25"/>
      <c r="AB934" s="25"/>
      <c r="AC934" s="25"/>
      <c r="AD934" s="55"/>
    </row>
    <row r="935" spans="1:30" ht="20" customHeight="1" x14ac:dyDescent="0.2">
      <c r="A935" s="20"/>
      <c r="B935" s="33"/>
      <c r="C935" s="63"/>
      <c r="D935" s="22"/>
      <c r="E935" s="27"/>
      <c r="F935" s="27"/>
      <c r="G935" s="27"/>
      <c r="H935" s="27"/>
      <c r="I935" s="27"/>
      <c r="J935" s="23"/>
      <c r="K935" s="27"/>
      <c r="L935" s="27"/>
      <c r="M935" s="27"/>
      <c r="N935" s="27"/>
      <c r="O935" s="27"/>
      <c r="P935" s="27"/>
      <c r="Q935" s="27"/>
      <c r="R935" s="23"/>
      <c r="S935" s="64"/>
      <c r="T935" s="24"/>
      <c r="U935" s="49"/>
      <c r="V935" s="54"/>
      <c r="W935" s="25"/>
      <c r="X935" s="25"/>
      <c r="Y935" s="25"/>
      <c r="Z935" s="25"/>
      <c r="AA935" s="25"/>
      <c r="AB935" s="25"/>
      <c r="AC935" s="25"/>
      <c r="AD935" s="55"/>
    </row>
    <row r="936" spans="1:30" ht="20" customHeight="1" x14ac:dyDescent="0.2">
      <c r="A936" s="20"/>
      <c r="B936" s="33"/>
      <c r="C936" s="63"/>
      <c r="D936" s="22"/>
      <c r="E936" s="27"/>
      <c r="F936" s="27"/>
      <c r="G936" s="27"/>
      <c r="H936" s="27"/>
      <c r="I936" s="27"/>
      <c r="J936" s="23"/>
      <c r="K936" s="27"/>
      <c r="L936" s="27"/>
      <c r="M936" s="27"/>
      <c r="N936" s="27"/>
      <c r="O936" s="27"/>
      <c r="P936" s="27"/>
      <c r="Q936" s="27"/>
      <c r="R936" s="23"/>
      <c r="S936" s="64"/>
      <c r="T936" s="24"/>
      <c r="U936" s="49"/>
      <c r="V936" s="54"/>
      <c r="W936" s="25"/>
      <c r="X936" s="25"/>
      <c r="Y936" s="25"/>
      <c r="Z936" s="25"/>
      <c r="AA936" s="25"/>
      <c r="AB936" s="25"/>
      <c r="AC936" s="25"/>
      <c r="AD936" s="55"/>
    </row>
    <row r="937" spans="1:30" ht="20" customHeight="1" x14ac:dyDescent="0.2">
      <c r="A937" s="20"/>
      <c r="B937" s="33"/>
      <c r="C937" s="63"/>
      <c r="D937" s="22"/>
      <c r="E937" s="27"/>
      <c r="F937" s="27"/>
      <c r="G937" s="27"/>
      <c r="H937" s="27"/>
      <c r="I937" s="27"/>
      <c r="J937" s="23"/>
      <c r="K937" s="27"/>
      <c r="L937" s="27"/>
      <c r="M937" s="27"/>
      <c r="N937" s="27"/>
      <c r="O937" s="27"/>
      <c r="P937" s="27"/>
      <c r="Q937" s="27"/>
      <c r="R937" s="23"/>
      <c r="S937" s="64"/>
      <c r="T937" s="24"/>
      <c r="U937" s="49"/>
      <c r="V937" s="54"/>
      <c r="W937" s="25"/>
      <c r="X937" s="25"/>
      <c r="Y937" s="25"/>
      <c r="Z937" s="25"/>
      <c r="AA937" s="25"/>
      <c r="AB937" s="25"/>
      <c r="AC937" s="25"/>
      <c r="AD937" s="55"/>
    </row>
    <row r="938" spans="1:30" ht="20" customHeight="1" x14ac:dyDescent="0.2">
      <c r="A938" s="20"/>
      <c r="B938" s="33"/>
      <c r="C938" s="63"/>
      <c r="D938" s="22"/>
      <c r="E938" s="27"/>
      <c r="F938" s="27"/>
      <c r="G938" s="27"/>
      <c r="H938" s="27"/>
      <c r="I938" s="27"/>
      <c r="J938" s="23"/>
      <c r="K938" s="27"/>
      <c r="L938" s="27"/>
      <c r="M938" s="27"/>
      <c r="N938" s="27"/>
      <c r="O938" s="27"/>
      <c r="P938" s="27"/>
      <c r="Q938" s="27"/>
      <c r="R938" s="23"/>
      <c r="S938" s="64"/>
      <c r="T938" s="24"/>
      <c r="U938" s="49"/>
      <c r="V938" s="54"/>
      <c r="W938" s="25"/>
      <c r="X938" s="25"/>
      <c r="Y938" s="25"/>
      <c r="Z938" s="25"/>
      <c r="AA938" s="25"/>
      <c r="AB938" s="25"/>
      <c r="AC938" s="25"/>
      <c r="AD938" s="55"/>
    </row>
    <row r="939" spans="1:30" ht="20" customHeight="1" x14ac:dyDescent="0.2">
      <c r="A939" s="20"/>
      <c r="B939" s="33"/>
      <c r="C939" s="63"/>
      <c r="D939" s="22"/>
      <c r="E939" s="27"/>
      <c r="F939" s="27"/>
      <c r="G939" s="27"/>
      <c r="H939" s="27"/>
      <c r="I939" s="27"/>
      <c r="J939" s="23"/>
      <c r="K939" s="27"/>
      <c r="L939" s="27"/>
      <c r="M939" s="27"/>
      <c r="N939" s="27"/>
      <c r="O939" s="27"/>
      <c r="P939" s="27"/>
      <c r="Q939" s="27"/>
      <c r="R939" s="23"/>
      <c r="S939" s="64"/>
      <c r="T939" s="24"/>
      <c r="U939" s="49"/>
      <c r="V939" s="54"/>
      <c r="W939" s="25"/>
      <c r="X939" s="25"/>
      <c r="Y939" s="25"/>
      <c r="Z939" s="25"/>
      <c r="AA939" s="25"/>
      <c r="AB939" s="25"/>
      <c r="AC939" s="25"/>
      <c r="AD939" s="55"/>
    </row>
    <row r="940" spans="1:30" ht="20" customHeight="1" x14ac:dyDescent="0.2">
      <c r="A940" s="20"/>
      <c r="B940" s="33"/>
      <c r="C940" s="63"/>
      <c r="D940" s="22"/>
      <c r="E940" s="27"/>
      <c r="F940" s="27"/>
      <c r="G940" s="27"/>
      <c r="H940" s="27"/>
      <c r="I940" s="27"/>
      <c r="J940" s="23"/>
      <c r="K940" s="27"/>
      <c r="L940" s="27"/>
      <c r="M940" s="27"/>
      <c r="N940" s="27"/>
      <c r="O940" s="27"/>
      <c r="P940" s="27"/>
      <c r="Q940" s="27"/>
      <c r="R940" s="23"/>
      <c r="S940" s="64"/>
      <c r="T940" s="24"/>
      <c r="U940" s="49"/>
      <c r="V940" s="54"/>
      <c r="W940" s="25"/>
      <c r="X940" s="25"/>
      <c r="Y940" s="25"/>
      <c r="Z940" s="25"/>
      <c r="AA940" s="25"/>
      <c r="AB940" s="25"/>
      <c r="AC940" s="25"/>
      <c r="AD940" s="55"/>
    </row>
    <row r="941" spans="1:30" ht="20" customHeight="1" x14ac:dyDescent="0.2">
      <c r="A941" s="20"/>
      <c r="B941" s="33"/>
      <c r="C941" s="63"/>
      <c r="D941" s="22"/>
      <c r="E941" s="27"/>
      <c r="F941" s="27"/>
      <c r="G941" s="27"/>
      <c r="H941" s="27"/>
      <c r="I941" s="27"/>
      <c r="J941" s="23"/>
      <c r="K941" s="27"/>
      <c r="L941" s="27"/>
      <c r="M941" s="27"/>
      <c r="N941" s="27"/>
      <c r="O941" s="27"/>
      <c r="P941" s="27"/>
      <c r="Q941" s="27"/>
      <c r="R941" s="23"/>
      <c r="S941" s="64"/>
      <c r="T941" s="24"/>
      <c r="U941" s="49"/>
      <c r="V941" s="54"/>
      <c r="W941" s="25"/>
      <c r="X941" s="25"/>
      <c r="Y941" s="25"/>
      <c r="Z941" s="25"/>
      <c r="AA941" s="25"/>
      <c r="AB941" s="25"/>
      <c r="AC941" s="25"/>
      <c r="AD941" s="55"/>
    </row>
    <row r="942" spans="1:30" ht="20" customHeight="1" x14ac:dyDescent="0.2">
      <c r="A942" s="20"/>
      <c r="B942" s="33"/>
      <c r="C942" s="63"/>
      <c r="D942" s="22"/>
      <c r="E942" s="27"/>
      <c r="F942" s="27"/>
      <c r="G942" s="27"/>
      <c r="H942" s="27"/>
      <c r="I942" s="27"/>
      <c r="J942" s="23"/>
      <c r="K942" s="27"/>
      <c r="L942" s="27"/>
      <c r="M942" s="27"/>
      <c r="N942" s="27"/>
      <c r="O942" s="27"/>
      <c r="P942" s="27"/>
      <c r="Q942" s="27"/>
      <c r="R942" s="23"/>
      <c r="S942" s="64"/>
      <c r="T942" s="24"/>
      <c r="U942" s="49"/>
      <c r="V942" s="54"/>
      <c r="W942" s="25"/>
      <c r="X942" s="25"/>
      <c r="Y942" s="25"/>
      <c r="Z942" s="25"/>
      <c r="AA942" s="25"/>
      <c r="AB942" s="25"/>
      <c r="AC942" s="25"/>
      <c r="AD942" s="55"/>
    </row>
    <row r="943" spans="1:30" ht="20" customHeight="1" x14ac:dyDescent="0.2">
      <c r="A943" s="20"/>
      <c r="B943" s="33"/>
      <c r="C943" s="63"/>
      <c r="D943" s="22"/>
      <c r="E943" s="27"/>
      <c r="F943" s="27"/>
      <c r="G943" s="27"/>
      <c r="H943" s="27"/>
      <c r="I943" s="27"/>
      <c r="J943" s="23"/>
      <c r="K943" s="27"/>
      <c r="L943" s="27"/>
      <c r="M943" s="27"/>
      <c r="N943" s="27"/>
      <c r="O943" s="27"/>
      <c r="P943" s="27"/>
      <c r="Q943" s="27"/>
      <c r="R943" s="23"/>
      <c r="S943" s="64"/>
      <c r="T943" s="24"/>
      <c r="U943" s="49"/>
      <c r="V943" s="54"/>
      <c r="W943" s="25"/>
      <c r="X943" s="25"/>
      <c r="Y943" s="25"/>
      <c r="Z943" s="25"/>
      <c r="AA943" s="25"/>
      <c r="AB943" s="25"/>
      <c r="AC943" s="25"/>
      <c r="AD943" s="55"/>
    </row>
    <row r="944" spans="1:30" ht="20" customHeight="1" x14ac:dyDescent="0.2">
      <c r="A944" s="20"/>
      <c r="B944" s="33"/>
      <c r="C944" s="63"/>
      <c r="D944" s="22"/>
      <c r="E944" s="27"/>
      <c r="F944" s="27"/>
      <c r="G944" s="27"/>
      <c r="H944" s="27"/>
      <c r="I944" s="27"/>
      <c r="J944" s="23"/>
      <c r="K944" s="27"/>
      <c r="L944" s="27"/>
      <c r="M944" s="27"/>
      <c r="N944" s="27"/>
      <c r="O944" s="27"/>
      <c r="P944" s="27"/>
      <c r="Q944" s="27"/>
      <c r="R944" s="23"/>
      <c r="S944" s="64"/>
      <c r="T944" s="24"/>
      <c r="U944" s="49"/>
      <c r="V944" s="54"/>
      <c r="W944" s="25"/>
      <c r="X944" s="25"/>
      <c r="Y944" s="25"/>
      <c r="Z944" s="25"/>
      <c r="AA944" s="25"/>
      <c r="AB944" s="25"/>
      <c r="AC944" s="25"/>
      <c r="AD944" s="55"/>
    </row>
    <row r="945" spans="1:30" ht="20" customHeight="1" x14ac:dyDescent="0.2">
      <c r="A945" s="20"/>
      <c r="B945" s="33"/>
      <c r="C945" s="63"/>
      <c r="D945" s="22"/>
      <c r="E945" s="27"/>
      <c r="F945" s="27"/>
      <c r="G945" s="27"/>
      <c r="H945" s="27"/>
      <c r="I945" s="27"/>
      <c r="J945" s="23"/>
      <c r="K945" s="27"/>
      <c r="L945" s="27"/>
      <c r="M945" s="27"/>
      <c r="N945" s="27"/>
      <c r="O945" s="27"/>
      <c r="P945" s="27"/>
      <c r="Q945" s="27"/>
      <c r="R945" s="23"/>
      <c r="S945" s="64"/>
      <c r="T945" s="24"/>
      <c r="U945" s="49"/>
      <c r="V945" s="54"/>
      <c r="W945" s="25"/>
      <c r="X945" s="25"/>
      <c r="Y945" s="25"/>
      <c r="Z945" s="25"/>
      <c r="AA945" s="25"/>
      <c r="AB945" s="25"/>
      <c r="AC945" s="25"/>
      <c r="AD945" s="55"/>
    </row>
    <row r="946" spans="1:30" ht="20" customHeight="1" x14ac:dyDescent="0.2">
      <c r="A946" s="20"/>
      <c r="B946" s="33"/>
      <c r="C946" s="63"/>
      <c r="D946" s="22"/>
      <c r="E946" s="27"/>
      <c r="F946" s="27"/>
      <c r="G946" s="27"/>
      <c r="H946" s="27"/>
      <c r="I946" s="27"/>
      <c r="J946" s="23"/>
      <c r="K946" s="27"/>
      <c r="L946" s="27"/>
      <c r="M946" s="27"/>
      <c r="N946" s="27"/>
      <c r="O946" s="27"/>
      <c r="P946" s="27"/>
      <c r="Q946" s="27"/>
      <c r="R946" s="23"/>
      <c r="S946" s="64"/>
      <c r="T946" s="24"/>
      <c r="U946" s="49"/>
      <c r="V946" s="54"/>
      <c r="W946" s="25"/>
      <c r="X946" s="25"/>
      <c r="Y946" s="25"/>
      <c r="Z946" s="25"/>
      <c r="AA946" s="25"/>
      <c r="AB946" s="25"/>
      <c r="AC946" s="25"/>
      <c r="AD946" s="55"/>
    </row>
    <row r="947" spans="1:30" ht="20" customHeight="1" x14ac:dyDescent="0.2">
      <c r="A947" s="20"/>
      <c r="B947" s="33"/>
      <c r="C947" s="63"/>
      <c r="D947" s="22"/>
      <c r="E947" s="27"/>
      <c r="F947" s="27"/>
      <c r="G947" s="27"/>
      <c r="H947" s="27"/>
      <c r="I947" s="27"/>
      <c r="J947" s="23"/>
      <c r="K947" s="27"/>
      <c r="L947" s="27"/>
      <c r="M947" s="27"/>
      <c r="N947" s="27"/>
      <c r="O947" s="27"/>
      <c r="P947" s="27"/>
      <c r="Q947" s="27"/>
      <c r="R947" s="23"/>
      <c r="S947" s="64"/>
      <c r="T947" s="24"/>
      <c r="U947" s="49"/>
      <c r="V947" s="54"/>
      <c r="W947" s="25"/>
      <c r="X947" s="25"/>
      <c r="Y947" s="25"/>
      <c r="Z947" s="25"/>
      <c r="AA947" s="25"/>
      <c r="AB947" s="25"/>
      <c r="AC947" s="25"/>
      <c r="AD947" s="55"/>
    </row>
    <row r="948" spans="1:30" ht="20" customHeight="1" x14ac:dyDescent="0.2">
      <c r="A948" s="20"/>
      <c r="B948" s="33"/>
      <c r="C948" s="63"/>
      <c r="D948" s="22"/>
      <c r="E948" s="27"/>
      <c r="F948" s="27"/>
      <c r="G948" s="27"/>
      <c r="H948" s="27"/>
      <c r="I948" s="27"/>
      <c r="J948" s="23"/>
      <c r="K948" s="27"/>
      <c r="L948" s="27"/>
      <c r="M948" s="27"/>
      <c r="N948" s="27"/>
      <c r="O948" s="27"/>
      <c r="P948" s="27"/>
      <c r="Q948" s="27"/>
      <c r="R948" s="23"/>
      <c r="S948" s="64"/>
      <c r="T948" s="24"/>
      <c r="U948" s="49"/>
      <c r="V948" s="54"/>
      <c r="W948" s="25"/>
      <c r="X948" s="25"/>
      <c r="Y948" s="25"/>
      <c r="Z948" s="25"/>
      <c r="AA948" s="25"/>
      <c r="AB948" s="25"/>
      <c r="AC948" s="25"/>
      <c r="AD948" s="55"/>
    </row>
    <row r="949" spans="1:30" ht="20" customHeight="1" x14ac:dyDescent="0.2">
      <c r="A949" s="20"/>
      <c r="B949" s="33"/>
      <c r="C949" s="63"/>
      <c r="D949" s="22"/>
      <c r="E949" s="27"/>
      <c r="F949" s="27"/>
      <c r="G949" s="27"/>
      <c r="H949" s="27"/>
      <c r="I949" s="27"/>
      <c r="J949" s="23"/>
      <c r="K949" s="27"/>
      <c r="L949" s="27"/>
      <c r="M949" s="27"/>
      <c r="N949" s="27"/>
      <c r="O949" s="27"/>
      <c r="P949" s="27"/>
      <c r="Q949" s="27"/>
      <c r="R949" s="23"/>
      <c r="S949" s="64"/>
      <c r="T949" s="24"/>
      <c r="U949" s="49"/>
      <c r="V949" s="54"/>
      <c r="W949" s="25"/>
      <c r="X949" s="25"/>
      <c r="Y949" s="25"/>
      <c r="Z949" s="25"/>
      <c r="AA949" s="25"/>
      <c r="AB949" s="25"/>
      <c r="AC949" s="25"/>
      <c r="AD949" s="55"/>
    </row>
    <row r="950" spans="1:30" ht="20" customHeight="1" x14ac:dyDescent="0.2">
      <c r="A950" s="20"/>
      <c r="B950" s="33"/>
      <c r="C950" s="63"/>
      <c r="D950" s="22"/>
      <c r="E950" s="27"/>
      <c r="F950" s="27"/>
      <c r="G950" s="27"/>
      <c r="H950" s="27"/>
      <c r="I950" s="27"/>
      <c r="J950" s="23"/>
      <c r="K950" s="27"/>
      <c r="L950" s="27"/>
      <c r="M950" s="27"/>
      <c r="N950" s="27"/>
      <c r="O950" s="27"/>
      <c r="P950" s="27"/>
      <c r="Q950" s="27"/>
      <c r="R950" s="23"/>
      <c r="S950" s="64"/>
      <c r="T950" s="24"/>
      <c r="U950" s="49"/>
      <c r="V950" s="54"/>
      <c r="W950" s="25"/>
      <c r="X950" s="25"/>
      <c r="Y950" s="25"/>
      <c r="Z950" s="25"/>
      <c r="AA950" s="25"/>
      <c r="AB950" s="25"/>
      <c r="AC950" s="25"/>
      <c r="AD950" s="55"/>
    </row>
    <row r="951" spans="1:30" ht="20" customHeight="1" x14ac:dyDescent="0.2">
      <c r="A951" s="20"/>
      <c r="B951" s="33"/>
      <c r="C951" s="63"/>
      <c r="D951" s="22"/>
      <c r="E951" s="27"/>
      <c r="F951" s="27"/>
      <c r="G951" s="27"/>
      <c r="H951" s="27"/>
      <c r="I951" s="27"/>
      <c r="J951" s="23"/>
      <c r="K951" s="27"/>
      <c r="L951" s="27"/>
      <c r="M951" s="27"/>
      <c r="N951" s="27"/>
      <c r="O951" s="27"/>
      <c r="P951" s="27"/>
      <c r="Q951" s="27"/>
      <c r="R951" s="23"/>
      <c r="S951" s="64"/>
      <c r="T951" s="24"/>
      <c r="U951" s="49"/>
      <c r="V951" s="54"/>
      <c r="W951" s="25"/>
      <c r="X951" s="25"/>
      <c r="Y951" s="25"/>
      <c r="Z951" s="25"/>
      <c r="AA951" s="25"/>
      <c r="AB951" s="25"/>
      <c r="AC951" s="25"/>
      <c r="AD951" s="55"/>
    </row>
    <row r="952" spans="1:30" ht="20" customHeight="1" x14ac:dyDescent="0.2">
      <c r="A952" s="20"/>
      <c r="B952" s="33"/>
      <c r="C952" s="63"/>
      <c r="D952" s="22"/>
      <c r="E952" s="27"/>
      <c r="F952" s="27"/>
      <c r="G952" s="27"/>
      <c r="H952" s="27"/>
      <c r="I952" s="27"/>
      <c r="J952" s="23"/>
      <c r="K952" s="27"/>
      <c r="L952" s="27"/>
      <c r="M952" s="27"/>
      <c r="N952" s="27"/>
      <c r="O952" s="27"/>
      <c r="P952" s="27"/>
      <c r="Q952" s="27"/>
      <c r="R952" s="23"/>
      <c r="S952" s="64"/>
      <c r="T952" s="24"/>
      <c r="U952" s="49"/>
      <c r="V952" s="54"/>
      <c r="W952" s="25"/>
      <c r="X952" s="25"/>
      <c r="Y952" s="25"/>
      <c r="Z952" s="25"/>
      <c r="AA952" s="25"/>
      <c r="AB952" s="25"/>
      <c r="AC952" s="25"/>
      <c r="AD952" s="55"/>
    </row>
    <row r="953" spans="1:30" ht="20" customHeight="1" x14ac:dyDescent="0.2">
      <c r="A953" s="20"/>
      <c r="B953" s="33"/>
      <c r="C953" s="63"/>
      <c r="D953" s="22"/>
      <c r="E953" s="27"/>
      <c r="F953" s="27"/>
      <c r="G953" s="27"/>
      <c r="H953" s="27"/>
      <c r="I953" s="27"/>
      <c r="J953" s="23"/>
      <c r="K953" s="27"/>
      <c r="L953" s="27"/>
      <c r="M953" s="27"/>
      <c r="N953" s="27"/>
      <c r="O953" s="27"/>
      <c r="P953" s="27"/>
      <c r="Q953" s="27"/>
      <c r="R953" s="23"/>
      <c r="S953" s="64"/>
      <c r="T953" s="24"/>
      <c r="U953" s="49"/>
      <c r="V953" s="54"/>
      <c r="W953" s="25"/>
      <c r="X953" s="25"/>
      <c r="Y953" s="25"/>
      <c r="Z953" s="25"/>
      <c r="AA953" s="25"/>
      <c r="AB953" s="25"/>
      <c r="AC953" s="25"/>
      <c r="AD953" s="55"/>
    </row>
    <row r="954" spans="1:30" ht="20" customHeight="1" x14ac:dyDescent="0.2">
      <c r="A954" s="20"/>
      <c r="B954" s="33"/>
      <c r="C954" s="63"/>
      <c r="D954" s="22"/>
      <c r="E954" s="27"/>
      <c r="F954" s="27"/>
      <c r="G954" s="27"/>
      <c r="H954" s="27"/>
      <c r="I954" s="27"/>
      <c r="J954" s="23"/>
      <c r="K954" s="27"/>
      <c r="L954" s="27"/>
      <c r="M954" s="27"/>
      <c r="N954" s="27"/>
      <c r="O954" s="27"/>
      <c r="P954" s="27"/>
      <c r="Q954" s="27"/>
      <c r="R954" s="23"/>
      <c r="S954" s="64"/>
      <c r="T954" s="24"/>
      <c r="U954" s="49"/>
      <c r="V954" s="54"/>
      <c r="W954" s="25"/>
      <c r="X954" s="25"/>
      <c r="Y954" s="25"/>
      <c r="Z954" s="25"/>
      <c r="AA954" s="25"/>
      <c r="AB954" s="25"/>
      <c r="AC954" s="25"/>
      <c r="AD954" s="55"/>
    </row>
    <row r="955" spans="1:30" ht="20" customHeight="1" x14ac:dyDescent="0.2">
      <c r="A955" s="20"/>
      <c r="B955" s="33"/>
      <c r="C955" s="63"/>
      <c r="D955" s="22"/>
      <c r="E955" s="27"/>
      <c r="F955" s="27"/>
      <c r="G955" s="27"/>
      <c r="H955" s="27"/>
      <c r="I955" s="27"/>
      <c r="J955" s="23"/>
      <c r="K955" s="27"/>
      <c r="L955" s="27"/>
      <c r="M955" s="27"/>
      <c r="N955" s="27"/>
      <c r="O955" s="27"/>
      <c r="P955" s="27"/>
      <c r="Q955" s="27"/>
      <c r="R955" s="23"/>
      <c r="S955" s="64"/>
      <c r="T955" s="24"/>
      <c r="U955" s="49"/>
      <c r="V955" s="54"/>
      <c r="W955" s="25"/>
      <c r="X955" s="25"/>
      <c r="Y955" s="25"/>
      <c r="Z955" s="25"/>
      <c r="AA955" s="25"/>
      <c r="AB955" s="25"/>
      <c r="AC955" s="25"/>
      <c r="AD955" s="55"/>
    </row>
    <row r="956" spans="1:30" ht="20" customHeight="1" x14ac:dyDescent="0.2">
      <c r="A956" s="20"/>
      <c r="B956" s="33"/>
      <c r="C956" s="63"/>
      <c r="D956" s="22"/>
      <c r="E956" s="27"/>
      <c r="F956" s="27"/>
      <c r="G956" s="27"/>
      <c r="H956" s="27"/>
      <c r="I956" s="27"/>
      <c r="J956" s="23"/>
      <c r="K956" s="27"/>
      <c r="L956" s="27"/>
      <c r="M956" s="27"/>
      <c r="N956" s="27"/>
      <c r="O956" s="27"/>
      <c r="P956" s="27"/>
      <c r="Q956" s="27"/>
      <c r="R956" s="23"/>
      <c r="S956" s="64"/>
      <c r="T956" s="24"/>
      <c r="U956" s="49"/>
      <c r="V956" s="54"/>
      <c r="W956" s="25"/>
      <c r="X956" s="25"/>
      <c r="Y956" s="25"/>
      <c r="Z956" s="25"/>
      <c r="AA956" s="25"/>
      <c r="AB956" s="25"/>
      <c r="AC956" s="25"/>
      <c r="AD956" s="55"/>
    </row>
    <row r="957" spans="1:30" ht="20" customHeight="1" x14ac:dyDescent="0.2">
      <c r="A957" s="20"/>
      <c r="B957" s="33"/>
      <c r="C957" s="63"/>
      <c r="D957" s="22"/>
      <c r="E957" s="27"/>
      <c r="F957" s="27"/>
      <c r="G957" s="27"/>
      <c r="H957" s="27"/>
      <c r="I957" s="27"/>
      <c r="J957" s="23"/>
      <c r="K957" s="27"/>
      <c r="L957" s="27"/>
      <c r="M957" s="27"/>
      <c r="N957" s="27"/>
      <c r="O957" s="27"/>
      <c r="P957" s="27"/>
      <c r="Q957" s="27"/>
      <c r="R957" s="23"/>
      <c r="S957" s="64"/>
      <c r="T957" s="24"/>
      <c r="U957" s="49"/>
      <c r="V957" s="54"/>
      <c r="W957" s="25"/>
      <c r="X957" s="25"/>
      <c r="Y957" s="25"/>
      <c r="Z957" s="25"/>
      <c r="AA957" s="25"/>
      <c r="AB957" s="25"/>
      <c r="AC957" s="25"/>
      <c r="AD957" s="55"/>
    </row>
    <row r="958" spans="1:30" ht="20" customHeight="1" x14ac:dyDescent="0.2">
      <c r="A958" s="20"/>
      <c r="B958" s="33"/>
      <c r="C958" s="63"/>
      <c r="D958" s="22"/>
      <c r="E958" s="27"/>
      <c r="F958" s="27"/>
      <c r="G958" s="27"/>
      <c r="H958" s="27"/>
      <c r="I958" s="27"/>
      <c r="J958" s="23"/>
      <c r="K958" s="27"/>
      <c r="L958" s="27"/>
      <c r="M958" s="27"/>
      <c r="N958" s="27"/>
      <c r="O958" s="27"/>
      <c r="P958" s="27"/>
      <c r="Q958" s="27"/>
      <c r="R958" s="23"/>
      <c r="S958" s="64"/>
      <c r="T958" s="24"/>
      <c r="U958" s="49"/>
      <c r="V958" s="54"/>
      <c r="W958" s="25"/>
      <c r="X958" s="25"/>
      <c r="Y958" s="25"/>
      <c r="Z958" s="25"/>
      <c r="AA958" s="25"/>
      <c r="AB958" s="25"/>
      <c r="AC958" s="25"/>
      <c r="AD958" s="55"/>
    </row>
    <row r="959" spans="1:30" ht="20" customHeight="1" x14ac:dyDescent="0.2">
      <c r="A959" s="20"/>
      <c r="B959" s="33"/>
      <c r="C959" s="63"/>
      <c r="D959" s="22"/>
      <c r="E959" s="27"/>
      <c r="F959" s="27"/>
      <c r="G959" s="27"/>
      <c r="H959" s="27"/>
      <c r="I959" s="27"/>
      <c r="J959" s="23"/>
      <c r="K959" s="27"/>
      <c r="L959" s="27"/>
      <c r="M959" s="27"/>
      <c r="N959" s="27"/>
      <c r="O959" s="27"/>
      <c r="P959" s="27"/>
      <c r="Q959" s="27"/>
      <c r="R959" s="23"/>
      <c r="S959" s="64"/>
      <c r="T959" s="24"/>
      <c r="U959" s="49"/>
      <c r="V959" s="54"/>
      <c r="W959" s="25"/>
      <c r="X959" s="25"/>
      <c r="Y959" s="25"/>
      <c r="Z959" s="25"/>
      <c r="AA959" s="25"/>
      <c r="AB959" s="25"/>
      <c r="AC959" s="25"/>
      <c r="AD959" s="55"/>
    </row>
    <row r="960" spans="1:30" ht="20" customHeight="1" x14ac:dyDescent="0.2">
      <c r="A960" s="20"/>
      <c r="B960" s="33"/>
      <c r="C960" s="63"/>
      <c r="D960" s="22"/>
      <c r="E960" s="27"/>
      <c r="F960" s="27"/>
      <c r="G960" s="27"/>
      <c r="H960" s="27"/>
      <c r="I960" s="27"/>
      <c r="J960" s="23"/>
      <c r="K960" s="27"/>
      <c r="L960" s="27"/>
      <c r="M960" s="27"/>
      <c r="N960" s="27"/>
      <c r="O960" s="27"/>
      <c r="P960" s="27"/>
      <c r="Q960" s="27"/>
      <c r="R960" s="23"/>
      <c r="S960" s="64"/>
      <c r="T960" s="24"/>
      <c r="U960" s="49"/>
      <c r="V960" s="54"/>
      <c r="W960" s="25"/>
      <c r="X960" s="25"/>
      <c r="Y960" s="25"/>
      <c r="Z960" s="25"/>
      <c r="AA960" s="25"/>
      <c r="AB960" s="25"/>
      <c r="AC960" s="25"/>
      <c r="AD960" s="55"/>
    </row>
    <row r="961" spans="1:30" ht="20" customHeight="1" x14ac:dyDescent="0.2">
      <c r="A961" s="20"/>
      <c r="B961" s="33"/>
      <c r="C961" s="63"/>
      <c r="D961" s="22"/>
      <c r="E961" s="27"/>
      <c r="F961" s="27"/>
      <c r="G961" s="27"/>
      <c r="H961" s="27"/>
      <c r="I961" s="27"/>
      <c r="J961" s="23"/>
      <c r="K961" s="27"/>
      <c r="L961" s="27"/>
      <c r="M961" s="27"/>
      <c r="N961" s="27"/>
      <c r="O961" s="27"/>
      <c r="P961" s="27"/>
      <c r="Q961" s="27"/>
      <c r="R961" s="23"/>
      <c r="S961" s="64"/>
      <c r="T961" s="24"/>
      <c r="U961" s="49"/>
      <c r="V961" s="54"/>
      <c r="W961" s="25"/>
      <c r="X961" s="25"/>
      <c r="Y961" s="25"/>
      <c r="Z961" s="25"/>
      <c r="AA961" s="25"/>
      <c r="AB961" s="25"/>
      <c r="AC961" s="25"/>
      <c r="AD961" s="55"/>
    </row>
    <row r="962" spans="1:30" ht="20" customHeight="1" x14ac:dyDescent="0.2">
      <c r="A962" s="20"/>
      <c r="B962" s="33"/>
      <c r="C962" s="63"/>
      <c r="D962" s="22"/>
      <c r="E962" s="27"/>
      <c r="F962" s="27"/>
      <c r="G962" s="27"/>
      <c r="H962" s="27"/>
      <c r="I962" s="27"/>
      <c r="J962" s="23"/>
      <c r="K962" s="27"/>
      <c r="L962" s="27"/>
      <c r="M962" s="27"/>
      <c r="N962" s="27"/>
      <c r="O962" s="27"/>
      <c r="P962" s="27"/>
      <c r="Q962" s="27"/>
      <c r="R962" s="23"/>
      <c r="S962" s="64"/>
      <c r="T962" s="24"/>
      <c r="U962" s="49"/>
      <c r="V962" s="54"/>
      <c r="W962" s="25"/>
      <c r="X962" s="25"/>
      <c r="Y962" s="25"/>
      <c r="Z962" s="25"/>
      <c r="AA962" s="25"/>
      <c r="AB962" s="25"/>
      <c r="AC962" s="25"/>
      <c r="AD962" s="55"/>
    </row>
    <row r="963" spans="1:30" ht="20" customHeight="1" x14ac:dyDescent="0.2">
      <c r="A963" s="20"/>
      <c r="B963" s="33"/>
      <c r="C963" s="63"/>
      <c r="D963" s="22"/>
      <c r="E963" s="27"/>
      <c r="F963" s="27"/>
      <c r="G963" s="27"/>
      <c r="H963" s="27"/>
      <c r="I963" s="27"/>
      <c r="J963" s="23"/>
      <c r="K963" s="27"/>
      <c r="L963" s="27"/>
      <c r="M963" s="27"/>
      <c r="N963" s="27"/>
      <c r="O963" s="27"/>
      <c r="P963" s="27"/>
      <c r="Q963" s="27"/>
      <c r="R963" s="23"/>
      <c r="S963" s="64"/>
      <c r="T963" s="24"/>
      <c r="U963" s="49"/>
      <c r="V963" s="54"/>
      <c r="W963" s="25"/>
      <c r="X963" s="25"/>
      <c r="Y963" s="25"/>
      <c r="Z963" s="25"/>
      <c r="AA963" s="25"/>
      <c r="AB963" s="25"/>
      <c r="AC963" s="25"/>
      <c r="AD963" s="55"/>
    </row>
    <row r="964" spans="1:30" ht="20" customHeight="1" x14ac:dyDescent="0.2">
      <c r="A964" s="20"/>
      <c r="B964" s="33"/>
      <c r="C964" s="63"/>
      <c r="D964" s="22"/>
      <c r="E964" s="27"/>
      <c r="F964" s="27"/>
      <c r="G964" s="27"/>
      <c r="H964" s="27"/>
      <c r="I964" s="27"/>
      <c r="J964" s="23"/>
      <c r="K964" s="27"/>
      <c r="L964" s="27"/>
      <c r="M964" s="27"/>
      <c r="N964" s="27"/>
      <c r="O964" s="27"/>
      <c r="P964" s="27"/>
      <c r="Q964" s="27"/>
      <c r="R964" s="23"/>
      <c r="S964" s="64"/>
      <c r="T964" s="24"/>
      <c r="U964" s="49"/>
      <c r="V964" s="54"/>
      <c r="W964" s="25"/>
      <c r="X964" s="25"/>
      <c r="Y964" s="25"/>
      <c r="Z964" s="25"/>
      <c r="AA964" s="25"/>
      <c r="AB964" s="25"/>
      <c r="AC964" s="25"/>
      <c r="AD964" s="55"/>
    </row>
    <row r="965" spans="1:30" ht="20" customHeight="1" x14ac:dyDescent="0.2">
      <c r="A965" s="20"/>
      <c r="B965" s="33"/>
      <c r="C965" s="63"/>
      <c r="D965" s="22"/>
      <c r="E965" s="27"/>
      <c r="F965" s="27"/>
      <c r="G965" s="27"/>
      <c r="H965" s="27"/>
      <c r="I965" s="27"/>
      <c r="J965" s="23"/>
      <c r="K965" s="27"/>
      <c r="L965" s="27"/>
      <c r="M965" s="27"/>
      <c r="N965" s="27"/>
      <c r="O965" s="27"/>
      <c r="P965" s="27"/>
      <c r="Q965" s="27"/>
      <c r="R965" s="23"/>
      <c r="S965" s="64"/>
      <c r="T965" s="24"/>
      <c r="U965" s="49"/>
      <c r="V965" s="54"/>
      <c r="W965" s="25"/>
      <c r="X965" s="25"/>
      <c r="Y965" s="25"/>
      <c r="Z965" s="25"/>
      <c r="AA965" s="25"/>
      <c r="AB965" s="25"/>
      <c r="AC965" s="25"/>
      <c r="AD965" s="55"/>
    </row>
    <row r="966" spans="1:30" ht="20" customHeight="1" x14ac:dyDescent="0.2">
      <c r="A966" s="20"/>
      <c r="B966" s="33"/>
      <c r="C966" s="63"/>
      <c r="D966" s="22"/>
      <c r="E966" s="27"/>
      <c r="F966" s="27"/>
      <c r="G966" s="27"/>
      <c r="H966" s="27"/>
      <c r="I966" s="27"/>
      <c r="J966" s="23"/>
      <c r="K966" s="27"/>
      <c r="L966" s="27"/>
      <c r="M966" s="27"/>
      <c r="N966" s="27"/>
      <c r="O966" s="27"/>
      <c r="P966" s="27"/>
      <c r="Q966" s="27"/>
      <c r="R966" s="23"/>
      <c r="S966" s="64"/>
      <c r="T966" s="24"/>
      <c r="U966" s="49"/>
      <c r="V966" s="54"/>
      <c r="W966" s="25"/>
      <c r="X966" s="25"/>
      <c r="Y966" s="25"/>
      <c r="Z966" s="25"/>
      <c r="AA966" s="25"/>
      <c r="AB966" s="25"/>
      <c r="AC966" s="25"/>
      <c r="AD966" s="55"/>
    </row>
    <row r="967" spans="1:30" ht="20" customHeight="1" x14ac:dyDescent="0.2">
      <c r="A967" s="20"/>
      <c r="B967" s="33"/>
      <c r="C967" s="63"/>
      <c r="D967" s="22"/>
      <c r="E967" s="27"/>
      <c r="F967" s="27"/>
      <c r="G967" s="27"/>
      <c r="H967" s="27"/>
      <c r="I967" s="27"/>
      <c r="J967" s="23"/>
      <c r="K967" s="27"/>
      <c r="L967" s="27"/>
      <c r="M967" s="27"/>
      <c r="N967" s="27"/>
      <c r="O967" s="27"/>
      <c r="P967" s="27"/>
      <c r="Q967" s="27"/>
      <c r="R967" s="23"/>
      <c r="S967" s="64"/>
      <c r="T967" s="24"/>
      <c r="U967" s="49"/>
      <c r="V967" s="54"/>
      <c r="W967" s="25"/>
      <c r="X967" s="25"/>
      <c r="Y967" s="25"/>
      <c r="Z967" s="25"/>
      <c r="AA967" s="25"/>
      <c r="AB967" s="25"/>
      <c r="AC967" s="25"/>
      <c r="AD967" s="55"/>
    </row>
    <row r="968" spans="1:30" ht="20" customHeight="1" x14ac:dyDescent="0.2">
      <c r="A968" s="20"/>
      <c r="B968" s="33"/>
      <c r="C968" s="63"/>
      <c r="D968" s="22"/>
      <c r="E968" s="27"/>
      <c r="F968" s="27"/>
      <c r="G968" s="27"/>
      <c r="H968" s="27"/>
      <c r="I968" s="27"/>
      <c r="J968" s="23"/>
      <c r="K968" s="27"/>
      <c r="L968" s="27"/>
      <c r="M968" s="27"/>
      <c r="N968" s="27"/>
      <c r="O968" s="27"/>
      <c r="P968" s="27"/>
      <c r="Q968" s="27"/>
      <c r="R968" s="23"/>
      <c r="S968" s="64"/>
      <c r="T968" s="24"/>
      <c r="U968" s="49"/>
      <c r="V968" s="54"/>
      <c r="W968" s="25"/>
      <c r="X968" s="25"/>
      <c r="Y968" s="25"/>
      <c r="Z968" s="25"/>
      <c r="AA968" s="25"/>
      <c r="AB968" s="25"/>
      <c r="AC968" s="25"/>
      <c r="AD968" s="55"/>
    </row>
    <row r="969" spans="1:30" ht="20" customHeight="1" x14ac:dyDescent="0.2">
      <c r="A969" s="20"/>
      <c r="B969" s="33"/>
      <c r="C969" s="63"/>
      <c r="D969" s="22"/>
      <c r="E969" s="27"/>
      <c r="F969" s="27"/>
      <c r="G969" s="27"/>
      <c r="H969" s="27"/>
      <c r="I969" s="27"/>
      <c r="J969" s="23"/>
      <c r="K969" s="27"/>
      <c r="L969" s="27"/>
      <c r="M969" s="27"/>
      <c r="N969" s="27"/>
      <c r="O969" s="27"/>
      <c r="P969" s="27"/>
      <c r="Q969" s="27"/>
      <c r="R969" s="23"/>
      <c r="S969" s="64"/>
      <c r="T969" s="24"/>
      <c r="U969" s="49"/>
      <c r="V969" s="54"/>
      <c r="W969" s="25"/>
      <c r="X969" s="25"/>
      <c r="Y969" s="25"/>
      <c r="Z969" s="25"/>
      <c r="AA969" s="25"/>
      <c r="AB969" s="25"/>
      <c r="AC969" s="25"/>
      <c r="AD969" s="55"/>
    </row>
    <row r="970" spans="1:30" ht="20" customHeight="1" x14ac:dyDescent="0.2">
      <c r="A970" s="20"/>
      <c r="B970" s="33"/>
      <c r="C970" s="63"/>
      <c r="D970" s="22"/>
      <c r="E970" s="27"/>
      <c r="F970" s="27"/>
      <c r="G970" s="27"/>
      <c r="H970" s="27"/>
      <c r="I970" s="27"/>
      <c r="J970" s="23"/>
      <c r="K970" s="27"/>
      <c r="L970" s="27"/>
      <c r="M970" s="27"/>
      <c r="N970" s="27"/>
      <c r="O970" s="27"/>
      <c r="P970" s="27"/>
      <c r="Q970" s="27"/>
      <c r="R970" s="23"/>
      <c r="S970" s="64"/>
      <c r="T970" s="24"/>
      <c r="U970" s="49"/>
      <c r="V970" s="54"/>
      <c r="W970" s="25"/>
      <c r="X970" s="25"/>
      <c r="Y970" s="25"/>
      <c r="Z970" s="25"/>
      <c r="AA970" s="25"/>
      <c r="AB970" s="25"/>
      <c r="AC970" s="25"/>
      <c r="AD970" s="55"/>
    </row>
    <row r="971" spans="1:30" ht="20" customHeight="1" x14ac:dyDescent="0.2">
      <c r="A971" s="20"/>
      <c r="B971" s="33"/>
      <c r="C971" s="63"/>
      <c r="D971" s="22"/>
      <c r="E971" s="27"/>
      <c r="F971" s="27"/>
      <c r="G971" s="27"/>
      <c r="H971" s="27"/>
      <c r="I971" s="27"/>
      <c r="J971" s="23"/>
      <c r="K971" s="27"/>
      <c r="L971" s="27"/>
      <c r="M971" s="27"/>
      <c r="N971" s="27"/>
      <c r="O971" s="27"/>
      <c r="P971" s="27"/>
      <c r="Q971" s="27"/>
      <c r="R971" s="23"/>
      <c r="S971" s="64"/>
      <c r="T971" s="24"/>
      <c r="U971" s="49"/>
      <c r="V971" s="54"/>
      <c r="W971" s="25"/>
      <c r="X971" s="25"/>
      <c r="Y971" s="25"/>
      <c r="Z971" s="25"/>
      <c r="AA971" s="25"/>
      <c r="AB971" s="25"/>
      <c r="AC971" s="25"/>
      <c r="AD971" s="55"/>
    </row>
    <row r="972" spans="1:30" ht="20" customHeight="1" x14ac:dyDescent="0.2">
      <c r="A972" s="20"/>
      <c r="B972" s="33"/>
      <c r="C972" s="63"/>
      <c r="D972" s="22"/>
      <c r="E972" s="27"/>
      <c r="F972" s="27"/>
      <c r="G972" s="27"/>
      <c r="H972" s="27"/>
      <c r="I972" s="27"/>
      <c r="J972" s="23"/>
      <c r="K972" s="27"/>
      <c r="L972" s="27"/>
      <c r="M972" s="27"/>
      <c r="N972" s="27"/>
      <c r="O972" s="27"/>
      <c r="P972" s="27"/>
      <c r="Q972" s="27"/>
      <c r="R972" s="23"/>
      <c r="S972" s="64"/>
      <c r="T972" s="24"/>
      <c r="U972" s="49"/>
      <c r="V972" s="54"/>
      <c r="W972" s="25"/>
      <c r="X972" s="25"/>
      <c r="Y972" s="25"/>
      <c r="Z972" s="25"/>
      <c r="AA972" s="25"/>
      <c r="AB972" s="25"/>
      <c r="AC972" s="25"/>
      <c r="AD972" s="55"/>
    </row>
    <row r="973" spans="1:30" ht="20" customHeight="1" x14ac:dyDescent="0.2">
      <c r="A973" s="20"/>
      <c r="B973" s="33"/>
      <c r="C973" s="63"/>
      <c r="D973" s="22"/>
      <c r="E973" s="27"/>
      <c r="F973" s="27"/>
      <c r="G973" s="27"/>
      <c r="H973" s="27"/>
      <c r="I973" s="27"/>
      <c r="J973" s="23"/>
      <c r="K973" s="27"/>
      <c r="L973" s="27"/>
      <c r="M973" s="27"/>
      <c r="N973" s="27"/>
      <c r="O973" s="27"/>
      <c r="P973" s="27"/>
      <c r="Q973" s="27"/>
      <c r="R973" s="23"/>
      <c r="S973" s="64"/>
      <c r="T973" s="24"/>
      <c r="U973" s="49"/>
      <c r="V973" s="54"/>
      <c r="W973" s="25"/>
      <c r="X973" s="25"/>
      <c r="Y973" s="25"/>
      <c r="Z973" s="25"/>
      <c r="AA973" s="25"/>
      <c r="AB973" s="25"/>
      <c r="AC973" s="25"/>
      <c r="AD973" s="55"/>
    </row>
    <row r="974" spans="1:30" ht="20" customHeight="1" x14ac:dyDescent="0.2">
      <c r="A974" s="20"/>
      <c r="B974" s="33"/>
      <c r="C974" s="63"/>
      <c r="D974" s="22"/>
      <c r="E974" s="27"/>
      <c r="F974" s="27"/>
      <c r="G974" s="27"/>
      <c r="H974" s="27"/>
      <c r="I974" s="27"/>
      <c r="J974" s="23"/>
      <c r="K974" s="27"/>
      <c r="L974" s="27"/>
      <c r="M974" s="27"/>
      <c r="N974" s="27"/>
      <c r="O974" s="27"/>
      <c r="P974" s="27"/>
      <c r="Q974" s="27"/>
      <c r="R974" s="23"/>
      <c r="S974" s="64"/>
      <c r="T974" s="24"/>
      <c r="U974" s="49"/>
      <c r="V974" s="54"/>
      <c r="W974" s="25"/>
      <c r="X974" s="25"/>
      <c r="Y974" s="25"/>
      <c r="Z974" s="25"/>
      <c r="AA974" s="25"/>
      <c r="AB974" s="25"/>
      <c r="AC974" s="25"/>
      <c r="AD974" s="55"/>
    </row>
    <row r="975" spans="1:30" ht="20" customHeight="1" x14ac:dyDescent="0.2">
      <c r="A975" s="20"/>
      <c r="B975" s="33"/>
      <c r="C975" s="63"/>
      <c r="D975" s="22"/>
      <c r="E975" s="27"/>
      <c r="F975" s="27"/>
      <c r="G975" s="27"/>
      <c r="H975" s="27"/>
      <c r="I975" s="27"/>
      <c r="J975" s="23"/>
      <c r="K975" s="27"/>
      <c r="L975" s="27"/>
      <c r="M975" s="27"/>
      <c r="N975" s="27"/>
      <c r="O975" s="27"/>
      <c r="P975" s="27"/>
      <c r="Q975" s="27"/>
      <c r="R975" s="23"/>
      <c r="S975" s="64"/>
      <c r="T975" s="24"/>
      <c r="U975" s="49"/>
      <c r="V975" s="54"/>
      <c r="W975" s="25"/>
      <c r="X975" s="25"/>
      <c r="Y975" s="25"/>
      <c r="Z975" s="25"/>
      <c r="AA975" s="25"/>
      <c r="AB975" s="25"/>
      <c r="AC975" s="25"/>
      <c r="AD975" s="55"/>
    </row>
    <row r="976" spans="1:30" ht="20" customHeight="1" x14ac:dyDescent="0.2">
      <c r="A976" s="20"/>
      <c r="B976" s="33"/>
      <c r="C976" s="63"/>
      <c r="D976" s="22"/>
      <c r="E976" s="27"/>
      <c r="F976" s="27"/>
      <c r="G976" s="27"/>
      <c r="H976" s="27"/>
      <c r="I976" s="27"/>
      <c r="J976" s="23"/>
      <c r="K976" s="27"/>
      <c r="L976" s="27"/>
      <c r="M976" s="27"/>
      <c r="N976" s="27"/>
      <c r="O976" s="27"/>
      <c r="P976" s="27"/>
      <c r="Q976" s="27"/>
      <c r="R976" s="23"/>
      <c r="S976" s="64"/>
      <c r="T976" s="24"/>
      <c r="U976" s="49"/>
      <c r="V976" s="54"/>
      <c r="W976" s="25"/>
      <c r="X976" s="25"/>
      <c r="Y976" s="25"/>
      <c r="Z976" s="25"/>
      <c r="AA976" s="25"/>
      <c r="AB976" s="25"/>
      <c r="AC976" s="25"/>
      <c r="AD976" s="55"/>
    </row>
    <row r="977" spans="1:30" ht="20" customHeight="1" x14ac:dyDescent="0.2">
      <c r="A977" s="20"/>
      <c r="B977" s="33"/>
      <c r="C977" s="63"/>
      <c r="D977" s="22"/>
      <c r="E977" s="27"/>
      <c r="F977" s="27"/>
      <c r="G977" s="27"/>
      <c r="H977" s="27"/>
      <c r="I977" s="27"/>
      <c r="J977" s="23"/>
      <c r="K977" s="27"/>
      <c r="L977" s="27"/>
      <c r="M977" s="27"/>
      <c r="N977" s="27"/>
      <c r="O977" s="27"/>
      <c r="P977" s="27"/>
      <c r="Q977" s="27"/>
      <c r="R977" s="23"/>
      <c r="S977" s="64"/>
      <c r="T977" s="24"/>
      <c r="U977" s="49"/>
      <c r="V977" s="54"/>
      <c r="W977" s="25"/>
      <c r="X977" s="25"/>
      <c r="Y977" s="25"/>
      <c r="Z977" s="25"/>
      <c r="AA977" s="25"/>
      <c r="AB977" s="25"/>
      <c r="AC977" s="25"/>
      <c r="AD977" s="55"/>
    </row>
    <row r="978" spans="1:30" ht="20" customHeight="1" x14ac:dyDescent="0.2">
      <c r="A978" s="20"/>
      <c r="B978" s="33"/>
      <c r="C978" s="63"/>
      <c r="D978" s="22"/>
      <c r="E978" s="27"/>
      <c r="F978" s="27"/>
      <c r="G978" s="27"/>
      <c r="H978" s="27"/>
      <c r="I978" s="27"/>
      <c r="J978" s="23"/>
      <c r="K978" s="27"/>
      <c r="L978" s="27"/>
      <c r="M978" s="27"/>
      <c r="N978" s="27"/>
      <c r="O978" s="27"/>
      <c r="P978" s="27"/>
      <c r="Q978" s="27"/>
      <c r="R978" s="23"/>
      <c r="S978" s="64"/>
      <c r="T978" s="24"/>
      <c r="U978" s="49"/>
      <c r="V978" s="54"/>
      <c r="W978" s="25"/>
      <c r="X978" s="25"/>
      <c r="Y978" s="25"/>
      <c r="Z978" s="25"/>
      <c r="AA978" s="25"/>
      <c r="AB978" s="25"/>
      <c r="AC978" s="25"/>
      <c r="AD978" s="55"/>
    </row>
    <row r="979" spans="1:30" ht="20" customHeight="1" x14ac:dyDescent="0.2">
      <c r="A979" s="20"/>
      <c r="B979" s="33"/>
      <c r="C979" s="63"/>
      <c r="D979" s="22"/>
      <c r="E979" s="27"/>
      <c r="F979" s="27"/>
      <c r="G979" s="27"/>
      <c r="H979" s="27"/>
      <c r="I979" s="27"/>
      <c r="J979" s="23"/>
      <c r="K979" s="27"/>
      <c r="L979" s="27"/>
      <c r="M979" s="27"/>
      <c r="N979" s="27"/>
      <c r="O979" s="27"/>
      <c r="P979" s="27"/>
      <c r="Q979" s="27"/>
      <c r="R979" s="23"/>
      <c r="S979" s="64"/>
      <c r="T979" s="24"/>
      <c r="U979" s="49"/>
      <c r="V979" s="54"/>
      <c r="W979" s="25"/>
      <c r="X979" s="25"/>
      <c r="Y979" s="25"/>
      <c r="Z979" s="25"/>
      <c r="AA979" s="25"/>
      <c r="AB979" s="25"/>
      <c r="AC979" s="25"/>
      <c r="AD979" s="55"/>
    </row>
    <row r="980" spans="1:30" ht="20" customHeight="1" x14ac:dyDescent="0.2">
      <c r="A980" s="20"/>
      <c r="B980" s="33"/>
      <c r="C980" s="63"/>
      <c r="D980" s="22"/>
      <c r="E980" s="27"/>
      <c r="F980" s="27"/>
      <c r="G980" s="27"/>
      <c r="H980" s="27"/>
      <c r="I980" s="27"/>
      <c r="J980" s="23"/>
      <c r="K980" s="27"/>
      <c r="L980" s="27"/>
      <c r="M980" s="27"/>
      <c r="N980" s="27"/>
      <c r="O980" s="27"/>
      <c r="P980" s="27"/>
      <c r="Q980" s="27"/>
      <c r="R980" s="23"/>
      <c r="S980" s="64"/>
      <c r="T980" s="24"/>
      <c r="U980" s="49"/>
      <c r="V980" s="54"/>
      <c r="W980" s="25"/>
      <c r="X980" s="25"/>
      <c r="Y980" s="25"/>
      <c r="Z980" s="25"/>
      <c r="AA980" s="25"/>
      <c r="AB980" s="25"/>
      <c r="AC980" s="25"/>
      <c r="AD980" s="55"/>
    </row>
    <row r="981" spans="1:30" ht="20" customHeight="1" x14ac:dyDescent="0.2">
      <c r="A981" s="20"/>
      <c r="B981" s="33"/>
      <c r="C981" s="63"/>
      <c r="D981" s="22"/>
      <c r="E981" s="27"/>
      <c r="F981" s="27"/>
      <c r="G981" s="27"/>
      <c r="H981" s="27"/>
      <c r="I981" s="27"/>
      <c r="J981" s="23"/>
      <c r="K981" s="27"/>
      <c r="L981" s="27"/>
      <c r="M981" s="27"/>
      <c r="N981" s="27"/>
      <c r="O981" s="27"/>
      <c r="P981" s="27"/>
      <c r="Q981" s="27"/>
      <c r="R981" s="23"/>
      <c r="S981" s="64"/>
      <c r="T981" s="24"/>
      <c r="U981" s="49"/>
      <c r="V981" s="54"/>
      <c r="W981" s="25"/>
      <c r="X981" s="25"/>
      <c r="Y981" s="25"/>
      <c r="Z981" s="25"/>
      <c r="AA981" s="25"/>
      <c r="AB981" s="25"/>
      <c r="AC981" s="25"/>
      <c r="AD981" s="55"/>
    </row>
    <row r="982" spans="1:30" ht="20" customHeight="1" x14ac:dyDescent="0.2">
      <c r="A982" s="20"/>
      <c r="B982" s="33"/>
      <c r="C982" s="63"/>
      <c r="D982" s="22"/>
      <c r="E982" s="27"/>
      <c r="F982" s="27"/>
      <c r="G982" s="27"/>
      <c r="H982" s="27"/>
      <c r="I982" s="27"/>
      <c r="J982" s="23"/>
      <c r="K982" s="27"/>
      <c r="L982" s="27"/>
      <c r="M982" s="27"/>
      <c r="N982" s="27"/>
      <c r="O982" s="27"/>
      <c r="P982" s="27"/>
      <c r="Q982" s="27"/>
      <c r="R982" s="23"/>
      <c r="S982" s="64"/>
      <c r="T982" s="24"/>
      <c r="U982" s="49"/>
      <c r="V982" s="54"/>
      <c r="W982" s="25"/>
      <c r="X982" s="25"/>
      <c r="Y982" s="25"/>
      <c r="Z982" s="25"/>
      <c r="AA982" s="25"/>
      <c r="AB982" s="25"/>
      <c r="AC982" s="25"/>
      <c r="AD982" s="55"/>
    </row>
    <row r="983" spans="1:30" ht="20" customHeight="1" x14ac:dyDescent="0.2">
      <c r="A983" s="20"/>
      <c r="B983" s="33"/>
      <c r="C983" s="63"/>
      <c r="D983" s="22"/>
      <c r="E983" s="27"/>
      <c r="F983" s="27"/>
      <c r="G983" s="27"/>
      <c r="H983" s="27"/>
      <c r="I983" s="27"/>
      <c r="J983" s="23"/>
      <c r="K983" s="27"/>
      <c r="L983" s="27"/>
      <c r="M983" s="27"/>
      <c r="N983" s="27"/>
      <c r="O983" s="27"/>
      <c r="P983" s="27"/>
      <c r="Q983" s="27"/>
      <c r="R983" s="23"/>
      <c r="S983" s="64"/>
      <c r="T983" s="24"/>
      <c r="U983" s="49"/>
      <c r="V983" s="54"/>
      <c r="W983" s="25"/>
      <c r="X983" s="25"/>
      <c r="Y983" s="25"/>
      <c r="Z983" s="25"/>
      <c r="AA983" s="25"/>
      <c r="AB983" s="25"/>
      <c r="AC983" s="25"/>
      <c r="AD983" s="55"/>
    </row>
    <row r="984" spans="1:30" ht="20" customHeight="1" x14ac:dyDescent="0.2">
      <c r="A984" s="20"/>
      <c r="B984" s="33"/>
      <c r="C984" s="63"/>
      <c r="D984" s="22"/>
      <c r="E984" s="27"/>
      <c r="F984" s="27"/>
      <c r="G984" s="27"/>
      <c r="H984" s="27"/>
      <c r="I984" s="27"/>
      <c r="J984" s="23"/>
      <c r="K984" s="27"/>
      <c r="L984" s="27"/>
      <c r="M984" s="27"/>
      <c r="N984" s="27"/>
      <c r="O984" s="27"/>
      <c r="P984" s="27"/>
      <c r="Q984" s="27"/>
      <c r="R984" s="23"/>
      <c r="S984" s="64"/>
      <c r="T984" s="24"/>
      <c r="U984" s="49"/>
      <c r="V984" s="54"/>
      <c r="W984" s="25"/>
      <c r="X984" s="25"/>
      <c r="Y984" s="25"/>
      <c r="Z984" s="25"/>
      <c r="AA984" s="25"/>
      <c r="AB984" s="25"/>
      <c r="AC984" s="25"/>
      <c r="AD984" s="55"/>
    </row>
    <row r="985" spans="1:30" ht="20" customHeight="1" x14ac:dyDescent="0.2">
      <c r="A985" s="20"/>
      <c r="B985" s="33"/>
      <c r="C985" s="63"/>
      <c r="D985" s="22"/>
      <c r="E985" s="27"/>
      <c r="F985" s="27"/>
      <c r="G985" s="27"/>
      <c r="H985" s="27"/>
      <c r="I985" s="27"/>
      <c r="J985" s="23"/>
      <c r="K985" s="27"/>
      <c r="L985" s="27"/>
      <c r="M985" s="27"/>
      <c r="N985" s="27"/>
      <c r="O985" s="27"/>
      <c r="P985" s="27"/>
      <c r="Q985" s="27"/>
      <c r="R985" s="23"/>
      <c r="S985" s="64"/>
      <c r="T985" s="24"/>
      <c r="U985" s="49"/>
      <c r="V985" s="54"/>
      <c r="W985" s="25"/>
      <c r="X985" s="25"/>
      <c r="Y985" s="25"/>
      <c r="Z985" s="25"/>
      <c r="AA985" s="25"/>
      <c r="AB985" s="25"/>
      <c r="AC985" s="25"/>
      <c r="AD985" s="55"/>
    </row>
    <row r="986" spans="1:30" ht="20" customHeight="1" x14ac:dyDescent="0.2">
      <c r="A986" s="20"/>
      <c r="B986" s="33"/>
      <c r="C986" s="63"/>
      <c r="D986" s="22"/>
      <c r="E986" s="27"/>
      <c r="F986" s="27"/>
      <c r="G986" s="27"/>
      <c r="H986" s="27"/>
      <c r="I986" s="27"/>
      <c r="J986" s="23"/>
      <c r="K986" s="27"/>
      <c r="L986" s="27"/>
      <c r="M986" s="27"/>
      <c r="N986" s="27"/>
      <c r="O986" s="27"/>
      <c r="P986" s="27"/>
      <c r="Q986" s="27"/>
      <c r="R986" s="23"/>
      <c r="S986" s="64"/>
      <c r="T986" s="24"/>
      <c r="U986" s="49"/>
      <c r="V986" s="54"/>
      <c r="W986" s="25"/>
      <c r="X986" s="25"/>
      <c r="Y986" s="25"/>
      <c r="Z986" s="25"/>
      <c r="AA986" s="25"/>
      <c r="AB986" s="25"/>
      <c r="AC986" s="25"/>
      <c r="AD986" s="55"/>
    </row>
    <row r="987" spans="1:30" ht="20" customHeight="1" x14ac:dyDescent="0.2">
      <c r="A987" s="20"/>
      <c r="B987" s="33"/>
      <c r="C987" s="63"/>
      <c r="D987" s="22"/>
      <c r="E987" s="27"/>
      <c r="F987" s="27"/>
      <c r="G987" s="27"/>
      <c r="H987" s="27"/>
      <c r="I987" s="27"/>
      <c r="J987" s="23"/>
      <c r="K987" s="27"/>
      <c r="L987" s="27"/>
      <c r="M987" s="27"/>
      <c r="N987" s="27"/>
      <c r="O987" s="27"/>
      <c r="P987" s="27"/>
      <c r="Q987" s="27"/>
      <c r="R987" s="23"/>
      <c r="S987" s="64"/>
      <c r="T987" s="24"/>
      <c r="U987" s="49"/>
      <c r="V987" s="54"/>
      <c r="W987" s="25"/>
      <c r="X987" s="25"/>
      <c r="Y987" s="25"/>
      <c r="Z987" s="25"/>
      <c r="AA987" s="25"/>
      <c r="AB987" s="25"/>
      <c r="AC987" s="25"/>
      <c r="AD987" s="55"/>
    </row>
    <row r="988" spans="1:30" ht="20" customHeight="1" x14ac:dyDescent="0.2">
      <c r="A988" s="20"/>
      <c r="B988" s="33"/>
      <c r="C988" s="63"/>
      <c r="D988" s="22"/>
      <c r="E988" s="27"/>
      <c r="F988" s="27"/>
      <c r="G988" s="27"/>
      <c r="H988" s="27"/>
      <c r="I988" s="27"/>
      <c r="J988" s="23"/>
      <c r="K988" s="27"/>
      <c r="L988" s="27"/>
      <c r="M988" s="27"/>
      <c r="N988" s="27"/>
      <c r="O988" s="27"/>
      <c r="P988" s="27"/>
      <c r="Q988" s="27"/>
      <c r="R988" s="23"/>
      <c r="S988" s="64"/>
      <c r="T988" s="24"/>
      <c r="U988" s="49"/>
      <c r="V988" s="54"/>
      <c r="W988" s="25"/>
      <c r="X988" s="25"/>
      <c r="Y988" s="25"/>
      <c r="Z988" s="25"/>
      <c r="AA988" s="25"/>
      <c r="AB988" s="25"/>
      <c r="AC988" s="25"/>
      <c r="AD988" s="55"/>
    </row>
    <row r="989" spans="1:30" ht="20" customHeight="1" x14ac:dyDescent="0.2">
      <c r="A989" s="20"/>
      <c r="B989" s="33"/>
      <c r="C989" s="63"/>
      <c r="D989" s="22"/>
      <c r="E989" s="27"/>
      <c r="F989" s="27"/>
      <c r="G989" s="27"/>
      <c r="H989" s="27"/>
      <c r="I989" s="27"/>
      <c r="J989" s="23"/>
      <c r="K989" s="27"/>
      <c r="L989" s="27"/>
      <c r="M989" s="27"/>
      <c r="N989" s="27"/>
      <c r="O989" s="27"/>
      <c r="P989" s="27"/>
      <c r="Q989" s="27"/>
      <c r="R989" s="23"/>
      <c r="S989" s="64"/>
      <c r="T989" s="24"/>
      <c r="U989" s="49"/>
      <c r="V989" s="54"/>
      <c r="W989" s="25"/>
      <c r="X989" s="25"/>
      <c r="Y989" s="25"/>
      <c r="Z989" s="25"/>
      <c r="AA989" s="25"/>
      <c r="AB989" s="25"/>
      <c r="AC989" s="25"/>
      <c r="AD989" s="55"/>
    </row>
    <row r="990" spans="1:30" ht="20" customHeight="1" x14ac:dyDescent="0.2">
      <c r="A990" s="20"/>
      <c r="B990" s="33"/>
      <c r="C990" s="63"/>
      <c r="D990" s="22"/>
      <c r="E990" s="27"/>
      <c r="F990" s="27"/>
      <c r="G990" s="27"/>
      <c r="H990" s="27"/>
      <c r="I990" s="27"/>
      <c r="J990" s="23"/>
      <c r="K990" s="27"/>
      <c r="L990" s="27"/>
      <c r="M990" s="27"/>
      <c r="N990" s="27"/>
      <c r="O990" s="27"/>
      <c r="P990" s="27"/>
      <c r="Q990" s="27"/>
      <c r="R990" s="23"/>
      <c r="S990" s="64"/>
      <c r="T990" s="24"/>
      <c r="U990" s="49"/>
      <c r="V990" s="54"/>
      <c r="W990" s="25"/>
      <c r="X990" s="25"/>
      <c r="Y990" s="25"/>
      <c r="Z990" s="25"/>
      <c r="AA990" s="25"/>
      <c r="AB990" s="25"/>
      <c r="AC990" s="25"/>
      <c r="AD990" s="55"/>
    </row>
    <row r="991" spans="1:30" ht="20" customHeight="1" x14ac:dyDescent="0.2">
      <c r="A991" s="20"/>
      <c r="B991" s="33"/>
      <c r="C991" s="63"/>
      <c r="D991" s="22"/>
      <c r="E991" s="27"/>
      <c r="F991" s="27"/>
      <c r="G991" s="27"/>
      <c r="H991" s="27"/>
      <c r="I991" s="27"/>
      <c r="J991" s="23"/>
      <c r="K991" s="27"/>
      <c r="L991" s="27"/>
      <c r="M991" s="27"/>
      <c r="N991" s="27"/>
      <c r="O991" s="27"/>
      <c r="P991" s="27"/>
      <c r="Q991" s="27"/>
      <c r="R991" s="23"/>
      <c r="S991" s="64"/>
      <c r="T991" s="24"/>
      <c r="U991" s="49"/>
      <c r="V991" s="54"/>
      <c r="W991" s="25"/>
      <c r="X991" s="25"/>
      <c r="Y991" s="25"/>
      <c r="Z991" s="25"/>
      <c r="AA991" s="25"/>
      <c r="AB991" s="25"/>
      <c r="AC991" s="25"/>
      <c r="AD991" s="55"/>
    </row>
    <row r="992" spans="1:30" ht="20" customHeight="1" x14ac:dyDescent="0.2">
      <c r="A992" s="20"/>
      <c r="B992" s="33"/>
      <c r="C992" s="63"/>
      <c r="D992" s="22"/>
      <c r="E992" s="27"/>
      <c r="F992" s="27"/>
      <c r="G992" s="27"/>
      <c r="H992" s="27"/>
      <c r="I992" s="27"/>
      <c r="J992" s="23"/>
      <c r="K992" s="27"/>
      <c r="L992" s="27"/>
      <c r="M992" s="27"/>
      <c r="N992" s="27"/>
      <c r="O992" s="27"/>
      <c r="P992" s="27"/>
      <c r="Q992" s="27"/>
      <c r="R992" s="23"/>
      <c r="S992" s="64"/>
      <c r="T992" s="24"/>
      <c r="U992" s="49"/>
      <c r="V992" s="54"/>
      <c r="W992" s="25"/>
      <c r="X992" s="25"/>
      <c r="Y992" s="25"/>
      <c r="Z992" s="25"/>
      <c r="AA992" s="25"/>
      <c r="AB992" s="25"/>
      <c r="AC992" s="25"/>
      <c r="AD992" s="55"/>
    </row>
    <row r="993" spans="1:30" ht="20" customHeight="1" x14ac:dyDescent="0.2">
      <c r="A993" s="20"/>
      <c r="B993" s="33"/>
      <c r="C993" s="63"/>
      <c r="D993" s="22"/>
      <c r="E993" s="27"/>
      <c r="F993" s="27"/>
      <c r="G993" s="27"/>
      <c r="H993" s="27"/>
      <c r="I993" s="27"/>
      <c r="J993" s="23"/>
      <c r="K993" s="27"/>
      <c r="L993" s="27"/>
      <c r="M993" s="27"/>
      <c r="N993" s="27"/>
      <c r="O993" s="27"/>
      <c r="P993" s="27"/>
      <c r="Q993" s="27"/>
      <c r="R993" s="23"/>
      <c r="S993" s="64"/>
      <c r="T993" s="24"/>
      <c r="U993" s="49"/>
      <c r="V993" s="54"/>
      <c r="W993" s="25"/>
      <c r="X993" s="25"/>
      <c r="Y993" s="25"/>
      <c r="Z993" s="25"/>
      <c r="AA993" s="25"/>
      <c r="AB993" s="25"/>
      <c r="AC993" s="25"/>
      <c r="AD993" s="55"/>
    </row>
    <row r="994" spans="1:30" ht="20" customHeight="1" x14ac:dyDescent="0.2">
      <c r="A994" s="20"/>
      <c r="B994" s="33"/>
      <c r="C994" s="63"/>
      <c r="D994" s="22"/>
      <c r="E994" s="27"/>
      <c r="F994" s="27"/>
      <c r="G994" s="27"/>
      <c r="H994" s="27"/>
      <c r="I994" s="27"/>
      <c r="J994" s="23"/>
      <c r="K994" s="27"/>
      <c r="L994" s="27"/>
      <c r="M994" s="27"/>
      <c r="N994" s="27"/>
      <c r="O994" s="27"/>
      <c r="P994" s="27"/>
      <c r="Q994" s="27"/>
      <c r="R994" s="23"/>
      <c r="S994" s="64"/>
      <c r="T994" s="24"/>
      <c r="U994" s="49"/>
      <c r="V994" s="54"/>
      <c r="W994" s="25"/>
      <c r="X994" s="25"/>
      <c r="Y994" s="25"/>
      <c r="Z994" s="25"/>
      <c r="AA994" s="25"/>
      <c r="AB994" s="25"/>
      <c r="AC994" s="25"/>
      <c r="AD994" s="55"/>
    </row>
    <row r="995" spans="1:30" ht="20" customHeight="1" x14ac:dyDescent="0.2">
      <c r="A995" s="20"/>
      <c r="B995" s="33"/>
      <c r="C995" s="63"/>
      <c r="D995" s="22"/>
      <c r="E995" s="27"/>
      <c r="F995" s="27"/>
      <c r="G995" s="27"/>
      <c r="H995" s="27"/>
      <c r="I995" s="27"/>
      <c r="J995" s="23"/>
      <c r="K995" s="27"/>
      <c r="L995" s="27"/>
      <c r="M995" s="27"/>
      <c r="N995" s="27"/>
      <c r="O995" s="27"/>
      <c r="P995" s="27"/>
      <c r="Q995" s="27"/>
      <c r="R995" s="23"/>
      <c r="S995" s="64"/>
      <c r="T995" s="24"/>
      <c r="U995" s="49"/>
      <c r="V995" s="54"/>
      <c r="W995" s="25"/>
      <c r="X995" s="25"/>
      <c r="Y995" s="25"/>
      <c r="Z995" s="25"/>
      <c r="AA995" s="25"/>
      <c r="AB995" s="25"/>
      <c r="AC995" s="25"/>
      <c r="AD995" s="55"/>
    </row>
    <row r="996" spans="1:30" ht="20" customHeight="1" x14ac:dyDescent="0.2">
      <c r="A996" s="20"/>
      <c r="B996" s="33"/>
      <c r="C996" s="63"/>
      <c r="D996" s="22"/>
      <c r="E996" s="27"/>
      <c r="F996" s="27"/>
      <c r="G996" s="27"/>
      <c r="H996" s="27"/>
      <c r="I996" s="27"/>
      <c r="J996" s="23"/>
      <c r="K996" s="27"/>
      <c r="L996" s="27"/>
      <c r="M996" s="27"/>
      <c r="N996" s="27"/>
      <c r="O996" s="27"/>
      <c r="P996" s="27"/>
      <c r="Q996" s="27"/>
      <c r="R996" s="23"/>
      <c r="S996" s="64"/>
      <c r="T996" s="24"/>
      <c r="U996" s="49"/>
      <c r="V996" s="54"/>
      <c r="W996" s="25"/>
      <c r="X996" s="25"/>
      <c r="Y996" s="25"/>
      <c r="Z996" s="25"/>
      <c r="AA996" s="25"/>
      <c r="AB996" s="25"/>
      <c r="AC996" s="25"/>
      <c r="AD996" s="55"/>
    </row>
    <row r="997" spans="1:30" ht="20" customHeight="1" x14ac:dyDescent="0.2">
      <c r="A997" s="20"/>
      <c r="B997" s="33"/>
      <c r="C997" s="63"/>
      <c r="D997" s="22"/>
      <c r="E997" s="27"/>
      <c r="F997" s="27"/>
      <c r="G997" s="27"/>
      <c r="H997" s="27"/>
      <c r="I997" s="27"/>
      <c r="J997" s="23"/>
      <c r="K997" s="27"/>
      <c r="L997" s="27"/>
      <c r="M997" s="27"/>
      <c r="N997" s="27"/>
      <c r="O997" s="27"/>
      <c r="P997" s="27"/>
      <c r="Q997" s="27"/>
      <c r="R997" s="23"/>
      <c r="S997" s="64"/>
      <c r="T997" s="24"/>
      <c r="U997" s="49"/>
      <c r="V997" s="54"/>
      <c r="W997" s="25"/>
      <c r="X997" s="25"/>
      <c r="Y997" s="25"/>
      <c r="Z997" s="25"/>
      <c r="AA997" s="25"/>
      <c r="AB997" s="25"/>
      <c r="AC997" s="25"/>
      <c r="AD997" s="55"/>
    </row>
    <row r="998" spans="1:30" ht="20" customHeight="1" x14ac:dyDescent="0.2">
      <c r="A998" s="20"/>
      <c r="B998" s="33"/>
      <c r="C998" s="63"/>
      <c r="D998" s="22"/>
      <c r="E998" s="27"/>
      <c r="F998" s="27"/>
      <c r="G998" s="27"/>
      <c r="H998" s="27"/>
      <c r="I998" s="27"/>
      <c r="J998" s="23"/>
      <c r="K998" s="27"/>
      <c r="L998" s="27"/>
      <c r="M998" s="27"/>
      <c r="N998" s="27"/>
      <c r="O998" s="27"/>
      <c r="P998" s="27"/>
      <c r="Q998" s="27"/>
      <c r="R998" s="23"/>
      <c r="S998" s="64"/>
      <c r="T998" s="24"/>
      <c r="U998" s="49"/>
      <c r="V998" s="54"/>
      <c r="W998" s="25"/>
      <c r="X998" s="25"/>
      <c r="Y998" s="25"/>
      <c r="Z998" s="25"/>
      <c r="AA998" s="25"/>
      <c r="AB998" s="25"/>
      <c r="AC998" s="25"/>
      <c r="AD998" s="55"/>
    </row>
    <row r="999" spans="1:30" ht="20" customHeight="1" x14ac:dyDescent="0.2">
      <c r="A999" s="20"/>
      <c r="B999" s="33"/>
      <c r="C999" s="63"/>
      <c r="D999" s="22"/>
      <c r="E999" s="27"/>
      <c r="F999" s="27"/>
      <c r="G999" s="27"/>
      <c r="H999" s="27"/>
      <c r="I999" s="27"/>
      <c r="J999" s="23"/>
      <c r="K999" s="27"/>
      <c r="L999" s="27"/>
      <c r="M999" s="27"/>
      <c r="N999" s="27"/>
      <c r="O999" s="27"/>
      <c r="P999" s="27"/>
      <c r="Q999" s="27"/>
      <c r="R999" s="23"/>
      <c r="S999" s="64"/>
      <c r="T999" s="24"/>
      <c r="U999" s="49"/>
      <c r="V999" s="54"/>
      <c r="W999" s="25"/>
      <c r="X999" s="25"/>
      <c r="Y999" s="25"/>
      <c r="Z999" s="25"/>
      <c r="AA999" s="25"/>
      <c r="AB999" s="25"/>
      <c r="AC999" s="25"/>
      <c r="AD999" s="55"/>
    </row>
    <row r="1000" spans="1:30" ht="20" customHeight="1" x14ac:dyDescent="0.2">
      <c r="A1000" s="20"/>
      <c r="B1000" s="33"/>
      <c r="C1000" s="63"/>
      <c r="D1000" s="22"/>
      <c r="E1000" s="27"/>
      <c r="F1000" s="27"/>
      <c r="G1000" s="27"/>
      <c r="H1000" s="27"/>
      <c r="I1000" s="27"/>
      <c r="J1000" s="23"/>
      <c r="K1000" s="27"/>
      <c r="L1000" s="27"/>
      <c r="M1000" s="27"/>
      <c r="N1000" s="27"/>
      <c r="O1000" s="27"/>
      <c r="P1000" s="27"/>
      <c r="Q1000" s="27"/>
      <c r="R1000" s="23"/>
      <c r="S1000" s="64"/>
      <c r="T1000" s="24"/>
      <c r="U1000" s="49"/>
      <c r="V1000" s="54"/>
      <c r="W1000" s="25"/>
      <c r="X1000" s="25"/>
      <c r="Y1000" s="25"/>
      <c r="Z1000" s="25"/>
      <c r="AA1000" s="25"/>
      <c r="AB1000" s="25"/>
      <c r="AC1000" s="25"/>
      <c r="AD1000" s="55"/>
    </row>
    <row r="1001" spans="1:30" ht="20" customHeight="1" x14ac:dyDescent="0.2">
      <c r="A1001" s="20"/>
      <c r="B1001" s="33"/>
      <c r="C1001" s="63"/>
      <c r="D1001" s="22"/>
      <c r="E1001" s="27"/>
      <c r="F1001" s="27"/>
      <c r="G1001" s="27"/>
      <c r="H1001" s="27"/>
      <c r="I1001" s="27"/>
      <c r="J1001" s="23"/>
      <c r="K1001" s="27"/>
      <c r="L1001" s="27"/>
      <c r="M1001" s="27"/>
      <c r="N1001" s="27"/>
      <c r="O1001" s="27"/>
      <c r="P1001" s="27"/>
      <c r="Q1001" s="27"/>
      <c r="R1001" s="23"/>
      <c r="S1001" s="64"/>
      <c r="T1001" s="24"/>
      <c r="U1001" s="49"/>
      <c r="V1001" s="54"/>
      <c r="W1001" s="25"/>
      <c r="X1001" s="25"/>
      <c r="Y1001" s="25"/>
      <c r="Z1001" s="25"/>
      <c r="AA1001" s="25"/>
      <c r="AB1001" s="25"/>
      <c r="AC1001" s="25"/>
      <c r="AD1001" s="55"/>
    </row>
    <row r="1002" spans="1:30" ht="20" customHeight="1" x14ac:dyDescent="0.2">
      <c r="A1002" s="20"/>
      <c r="B1002" s="33"/>
      <c r="C1002" s="63"/>
      <c r="D1002" s="22"/>
      <c r="E1002" s="27"/>
      <c r="F1002" s="27"/>
      <c r="G1002" s="27"/>
      <c r="H1002" s="27"/>
      <c r="I1002" s="27"/>
      <c r="J1002" s="23"/>
      <c r="K1002" s="27"/>
      <c r="L1002" s="27"/>
      <c r="M1002" s="27"/>
      <c r="N1002" s="27"/>
      <c r="O1002" s="27"/>
      <c r="P1002" s="27"/>
      <c r="Q1002" s="27"/>
      <c r="R1002" s="23"/>
      <c r="S1002" s="64"/>
      <c r="T1002" s="24"/>
      <c r="U1002" s="49"/>
      <c r="V1002" s="54"/>
      <c r="W1002" s="25"/>
      <c r="X1002" s="25"/>
      <c r="Y1002" s="25"/>
      <c r="Z1002" s="25"/>
      <c r="AA1002" s="25"/>
      <c r="AB1002" s="25"/>
      <c r="AC1002" s="25"/>
      <c r="AD1002" s="55"/>
    </row>
    <row r="1003" spans="1:30" ht="20" customHeight="1" x14ac:dyDescent="0.2">
      <c r="A1003" s="20"/>
      <c r="B1003" s="33"/>
      <c r="C1003" s="63"/>
      <c r="D1003" s="22"/>
      <c r="E1003" s="27"/>
      <c r="F1003" s="27"/>
      <c r="G1003" s="27"/>
      <c r="H1003" s="27"/>
      <c r="I1003" s="27"/>
      <c r="J1003" s="23"/>
      <c r="K1003" s="27"/>
      <c r="L1003" s="27"/>
      <c r="M1003" s="27"/>
      <c r="N1003" s="27"/>
      <c r="O1003" s="27"/>
      <c r="P1003" s="27"/>
      <c r="Q1003" s="27"/>
      <c r="R1003" s="23"/>
      <c r="S1003" s="64"/>
      <c r="T1003" s="24"/>
      <c r="U1003" s="49"/>
      <c r="V1003" s="54"/>
      <c r="W1003" s="25"/>
      <c r="X1003" s="25"/>
      <c r="Y1003" s="25"/>
      <c r="Z1003" s="25"/>
      <c r="AA1003" s="25"/>
      <c r="AB1003" s="25"/>
      <c r="AC1003" s="25"/>
      <c r="AD1003" s="55"/>
    </row>
    <row r="1004" spans="1:30" ht="20" customHeight="1" x14ac:dyDescent="0.2">
      <c r="A1004" s="20"/>
      <c r="B1004" s="33"/>
      <c r="C1004" s="63"/>
      <c r="D1004" s="22"/>
      <c r="E1004" s="27"/>
      <c r="F1004" s="27"/>
      <c r="G1004" s="27"/>
      <c r="H1004" s="27"/>
      <c r="I1004" s="27"/>
      <c r="J1004" s="23"/>
      <c r="K1004" s="27"/>
      <c r="L1004" s="27"/>
      <c r="M1004" s="27"/>
      <c r="N1004" s="27"/>
      <c r="O1004" s="27"/>
      <c r="P1004" s="27"/>
      <c r="Q1004" s="27"/>
      <c r="R1004" s="23"/>
      <c r="S1004" s="64"/>
      <c r="T1004" s="24"/>
      <c r="U1004" s="49"/>
      <c r="V1004" s="54"/>
      <c r="W1004" s="25"/>
      <c r="X1004" s="25"/>
      <c r="Y1004" s="25"/>
      <c r="Z1004" s="25"/>
      <c r="AA1004" s="25"/>
      <c r="AB1004" s="25"/>
      <c r="AC1004" s="25"/>
      <c r="AD1004" s="55"/>
    </row>
    <row r="1005" spans="1:30" ht="20" customHeight="1" x14ac:dyDescent="0.2">
      <c r="A1005" s="20"/>
      <c r="B1005" s="33"/>
      <c r="C1005" s="63"/>
      <c r="D1005" s="22"/>
      <c r="E1005" s="27"/>
      <c r="F1005" s="27"/>
      <c r="G1005" s="27"/>
      <c r="H1005" s="27"/>
      <c r="I1005" s="27"/>
      <c r="J1005" s="23"/>
      <c r="K1005" s="27"/>
      <c r="L1005" s="27"/>
      <c r="M1005" s="27"/>
      <c r="N1005" s="27"/>
      <c r="O1005" s="27"/>
      <c r="P1005" s="27"/>
      <c r="Q1005" s="27"/>
      <c r="R1005" s="23"/>
      <c r="S1005" s="64"/>
      <c r="T1005" s="24"/>
      <c r="U1005" s="49"/>
      <c r="V1005" s="54"/>
      <c r="W1005" s="25"/>
      <c r="X1005" s="25"/>
      <c r="Y1005" s="25"/>
      <c r="Z1005" s="25"/>
      <c r="AA1005" s="25"/>
      <c r="AB1005" s="25"/>
      <c r="AC1005" s="25"/>
      <c r="AD1005" s="55"/>
    </row>
    <row r="1006" spans="1:30" ht="20" customHeight="1" x14ac:dyDescent="0.2">
      <c r="A1006" s="20"/>
      <c r="B1006" s="33"/>
      <c r="C1006" s="63"/>
      <c r="D1006" s="22"/>
      <c r="E1006" s="27"/>
      <c r="F1006" s="27"/>
      <c r="G1006" s="27"/>
      <c r="H1006" s="27"/>
      <c r="I1006" s="27"/>
      <c r="J1006" s="23"/>
      <c r="K1006" s="27"/>
      <c r="L1006" s="27"/>
      <c r="M1006" s="27"/>
      <c r="N1006" s="27"/>
      <c r="O1006" s="27"/>
      <c r="P1006" s="27"/>
      <c r="Q1006" s="27"/>
      <c r="R1006" s="23"/>
      <c r="S1006" s="64"/>
      <c r="T1006" s="24"/>
      <c r="U1006" s="49"/>
      <c r="V1006" s="54"/>
      <c r="W1006" s="25"/>
      <c r="X1006" s="25"/>
      <c r="Y1006" s="25"/>
      <c r="Z1006" s="25"/>
      <c r="AA1006" s="25"/>
      <c r="AB1006" s="25"/>
      <c r="AC1006" s="25"/>
      <c r="AD1006" s="55"/>
    </row>
    <row r="1007" spans="1:30" ht="20" customHeight="1" x14ac:dyDescent="0.2">
      <c r="A1007" s="20"/>
      <c r="B1007" s="33"/>
      <c r="C1007" s="63"/>
      <c r="D1007" s="22"/>
      <c r="E1007" s="27"/>
      <c r="F1007" s="27"/>
      <c r="G1007" s="27"/>
      <c r="H1007" s="27"/>
      <c r="I1007" s="27"/>
      <c r="J1007" s="23"/>
      <c r="K1007" s="27"/>
      <c r="L1007" s="27"/>
      <c r="M1007" s="27"/>
      <c r="N1007" s="27"/>
      <c r="O1007" s="27"/>
      <c r="P1007" s="27"/>
      <c r="Q1007" s="27"/>
      <c r="R1007" s="23"/>
      <c r="S1007" s="64"/>
      <c r="T1007" s="24"/>
      <c r="U1007" s="49"/>
      <c r="V1007" s="54"/>
      <c r="W1007" s="25"/>
      <c r="X1007" s="25"/>
      <c r="Y1007" s="25"/>
      <c r="Z1007" s="25"/>
      <c r="AA1007" s="25"/>
      <c r="AB1007" s="25"/>
      <c r="AC1007" s="25"/>
      <c r="AD1007" s="55"/>
    </row>
    <row r="1008" spans="1:30" ht="20" customHeight="1" x14ac:dyDescent="0.2">
      <c r="A1008" s="20"/>
      <c r="B1008" s="33"/>
      <c r="C1008" s="63"/>
      <c r="D1008" s="22"/>
      <c r="E1008" s="27"/>
      <c r="F1008" s="27"/>
      <c r="G1008" s="27"/>
      <c r="H1008" s="27"/>
      <c r="I1008" s="27"/>
      <c r="J1008" s="23"/>
      <c r="K1008" s="27"/>
      <c r="L1008" s="27"/>
      <c r="M1008" s="27"/>
      <c r="N1008" s="27"/>
      <c r="O1008" s="27"/>
      <c r="P1008" s="27"/>
      <c r="Q1008" s="27"/>
      <c r="R1008" s="23"/>
      <c r="S1008" s="64"/>
      <c r="T1008" s="24"/>
      <c r="U1008" s="49"/>
      <c r="V1008" s="54"/>
      <c r="W1008" s="25"/>
      <c r="X1008" s="25"/>
      <c r="Y1008" s="25"/>
      <c r="Z1008" s="25"/>
      <c r="AA1008" s="25"/>
      <c r="AB1008" s="25"/>
      <c r="AC1008" s="25"/>
      <c r="AD1008" s="55"/>
    </row>
    <row r="1009" spans="1:30" ht="20" customHeight="1" x14ac:dyDescent="0.2">
      <c r="A1009" s="20"/>
      <c r="B1009" s="33"/>
      <c r="C1009" s="63"/>
      <c r="D1009" s="22"/>
      <c r="E1009" s="27"/>
      <c r="F1009" s="27"/>
      <c r="G1009" s="27"/>
      <c r="H1009" s="27"/>
      <c r="I1009" s="27"/>
      <c r="J1009" s="23"/>
      <c r="K1009" s="27"/>
      <c r="L1009" s="27"/>
      <c r="M1009" s="27"/>
      <c r="N1009" s="27"/>
      <c r="O1009" s="27"/>
      <c r="P1009" s="27"/>
      <c r="Q1009" s="27"/>
      <c r="R1009" s="23"/>
      <c r="S1009" s="64"/>
      <c r="T1009" s="24"/>
      <c r="U1009" s="49"/>
      <c r="V1009" s="54"/>
      <c r="W1009" s="25"/>
      <c r="X1009" s="25"/>
      <c r="Y1009" s="25"/>
      <c r="Z1009" s="25"/>
      <c r="AA1009" s="25"/>
      <c r="AB1009" s="25"/>
      <c r="AC1009" s="25"/>
      <c r="AD1009" s="55"/>
    </row>
    <row r="1010" spans="1:30" ht="20" customHeight="1" x14ac:dyDescent="0.2">
      <c r="A1010" s="20"/>
      <c r="B1010" s="33"/>
      <c r="C1010" s="63"/>
      <c r="D1010" s="22"/>
      <c r="E1010" s="27"/>
      <c r="F1010" s="27"/>
      <c r="G1010" s="27"/>
      <c r="H1010" s="27"/>
      <c r="I1010" s="27"/>
      <c r="J1010" s="23"/>
      <c r="K1010" s="27"/>
      <c r="L1010" s="27"/>
      <c r="M1010" s="27"/>
      <c r="N1010" s="27"/>
      <c r="O1010" s="27"/>
      <c r="P1010" s="27"/>
      <c r="Q1010" s="27"/>
      <c r="R1010" s="23"/>
      <c r="S1010" s="64"/>
      <c r="T1010" s="24"/>
      <c r="U1010" s="49"/>
      <c r="V1010" s="54"/>
      <c r="W1010" s="25"/>
      <c r="X1010" s="25"/>
      <c r="Y1010" s="25"/>
      <c r="Z1010" s="25"/>
      <c r="AA1010" s="25"/>
      <c r="AB1010" s="25"/>
      <c r="AC1010" s="25"/>
      <c r="AD1010" s="55"/>
    </row>
    <row r="1011" spans="1:30" ht="20" customHeight="1" x14ac:dyDescent="0.2">
      <c r="A1011" s="20"/>
      <c r="B1011" s="33"/>
      <c r="C1011" s="63"/>
      <c r="D1011" s="22"/>
      <c r="E1011" s="27"/>
      <c r="F1011" s="27"/>
      <c r="G1011" s="27"/>
      <c r="H1011" s="27"/>
      <c r="I1011" s="27"/>
      <c r="J1011" s="23"/>
      <c r="K1011" s="27"/>
      <c r="L1011" s="27"/>
      <c r="M1011" s="27"/>
      <c r="N1011" s="27"/>
      <c r="O1011" s="27"/>
      <c r="P1011" s="27"/>
      <c r="Q1011" s="27"/>
      <c r="R1011" s="23"/>
      <c r="S1011" s="64"/>
      <c r="T1011" s="24"/>
      <c r="U1011" s="49"/>
      <c r="V1011" s="54"/>
      <c r="W1011" s="25"/>
      <c r="X1011" s="25"/>
      <c r="Y1011" s="25"/>
      <c r="Z1011" s="25"/>
      <c r="AA1011" s="25"/>
      <c r="AB1011" s="25"/>
      <c r="AC1011" s="25"/>
      <c r="AD1011" s="55"/>
    </row>
    <row r="1012" spans="1:30" ht="20" customHeight="1" x14ac:dyDescent="0.2">
      <c r="A1012" s="20"/>
      <c r="B1012" s="33"/>
      <c r="C1012" s="63"/>
      <c r="D1012" s="22"/>
      <c r="E1012" s="27"/>
      <c r="F1012" s="27"/>
      <c r="G1012" s="27"/>
      <c r="H1012" s="27"/>
      <c r="I1012" s="27"/>
      <c r="J1012" s="23"/>
      <c r="K1012" s="27"/>
      <c r="L1012" s="27"/>
      <c r="M1012" s="27"/>
      <c r="N1012" s="27"/>
      <c r="O1012" s="27"/>
      <c r="P1012" s="27"/>
      <c r="Q1012" s="27"/>
      <c r="R1012" s="23"/>
      <c r="S1012" s="64"/>
      <c r="T1012" s="24"/>
      <c r="U1012" s="49"/>
      <c r="V1012" s="54"/>
      <c r="W1012" s="25"/>
      <c r="X1012" s="25"/>
      <c r="Y1012" s="25"/>
      <c r="Z1012" s="25"/>
      <c r="AA1012" s="25"/>
      <c r="AB1012" s="25"/>
      <c r="AC1012" s="25"/>
      <c r="AD1012" s="55"/>
    </row>
    <row r="1013" spans="1:30" ht="20" customHeight="1" x14ac:dyDescent="0.2">
      <c r="A1013" s="20"/>
      <c r="B1013" s="33"/>
      <c r="C1013" s="63"/>
      <c r="D1013" s="22"/>
      <c r="E1013" s="27"/>
      <c r="F1013" s="27"/>
      <c r="G1013" s="27"/>
      <c r="H1013" s="27"/>
      <c r="I1013" s="27"/>
      <c r="J1013" s="23"/>
      <c r="K1013" s="27"/>
      <c r="L1013" s="27"/>
      <c r="M1013" s="27"/>
      <c r="N1013" s="27"/>
      <c r="O1013" s="27"/>
      <c r="P1013" s="27"/>
      <c r="Q1013" s="27"/>
      <c r="R1013" s="23"/>
      <c r="S1013" s="64"/>
      <c r="T1013" s="24"/>
      <c r="U1013" s="49"/>
      <c r="V1013" s="54"/>
      <c r="W1013" s="25"/>
      <c r="X1013" s="25"/>
      <c r="Y1013" s="25"/>
      <c r="Z1013" s="25"/>
      <c r="AA1013" s="25"/>
      <c r="AB1013" s="25"/>
      <c r="AC1013" s="25"/>
      <c r="AD1013" s="55"/>
    </row>
    <row r="1014" spans="1:30" ht="20" customHeight="1" x14ac:dyDescent="0.2">
      <c r="A1014" s="20"/>
      <c r="B1014" s="33"/>
      <c r="C1014" s="63"/>
      <c r="D1014" s="22"/>
      <c r="E1014" s="27"/>
      <c r="F1014" s="27"/>
      <c r="G1014" s="27"/>
      <c r="H1014" s="27"/>
      <c r="I1014" s="27"/>
      <c r="J1014" s="23"/>
      <c r="K1014" s="27"/>
      <c r="L1014" s="27"/>
      <c r="M1014" s="27"/>
      <c r="N1014" s="27"/>
      <c r="O1014" s="27"/>
      <c r="P1014" s="27"/>
      <c r="Q1014" s="27"/>
      <c r="R1014" s="23"/>
      <c r="S1014" s="64"/>
      <c r="T1014" s="24"/>
      <c r="U1014" s="49"/>
      <c r="V1014" s="54"/>
      <c r="W1014" s="25"/>
      <c r="X1014" s="25"/>
      <c r="Y1014" s="25"/>
      <c r="Z1014" s="25"/>
      <c r="AA1014" s="25"/>
      <c r="AB1014" s="25"/>
      <c r="AC1014" s="25"/>
      <c r="AD1014" s="55"/>
    </row>
    <row r="1015" spans="1:30" ht="20" customHeight="1" x14ac:dyDescent="0.2">
      <c r="A1015" s="20"/>
      <c r="B1015" s="33"/>
      <c r="C1015" s="63"/>
      <c r="D1015" s="22"/>
      <c r="E1015" s="27"/>
      <c r="F1015" s="27"/>
      <c r="G1015" s="27"/>
      <c r="H1015" s="27"/>
      <c r="I1015" s="27"/>
      <c r="J1015" s="23"/>
      <c r="K1015" s="27"/>
      <c r="L1015" s="27"/>
      <c r="M1015" s="27"/>
      <c r="N1015" s="27"/>
      <c r="O1015" s="27"/>
      <c r="P1015" s="27"/>
      <c r="Q1015" s="27"/>
      <c r="R1015" s="23"/>
      <c r="S1015" s="64"/>
      <c r="T1015" s="24"/>
      <c r="U1015" s="49"/>
      <c r="V1015" s="54"/>
      <c r="W1015" s="25"/>
      <c r="X1015" s="25"/>
      <c r="Y1015" s="25"/>
      <c r="Z1015" s="25"/>
      <c r="AA1015" s="25"/>
      <c r="AB1015" s="25"/>
      <c r="AC1015" s="25"/>
      <c r="AD1015" s="55"/>
    </row>
    <row r="1016" spans="1:30" ht="20" customHeight="1" x14ac:dyDescent="0.2">
      <c r="A1016" s="20"/>
      <c r="B1016" s="33"/>
      <c r="C1016" s="63"/>
      <c r="D1016" s="22"/>
      <c r="E1016" s="27"/>
      <c r="F1016" s="27"/>
      <c r="G1016" s="27"/>
      <c r="H1016" s="27"/>
      <c r="I1016" s="27"/>
      <c r="J1016" s="23"/>
      <c r="K1016" s="27"/>
      <c r="L1016" s="27"/>
      <c r="M1016" s="27"/>
      <c r="N1016" s="27"/>
      <c r="O1016" s="27"/>
      <c r="P1016" s="27"/>
      <c r="Q1016" s="27"/>
      <c r="R1016" s="23"/>
      <c r="S1016" s="64"/>
      <c r="T1016" s="24"/>
      <c r="U1016" s="49"/>
      <c r="V1016" s="54"/>
      <c r="W1016" s="25"/>
      <c r="X1016" s="25"/>
      <c r="Y1016" s="25"/>
      <c r="Z1016" s="25"/>
      <c r="AA1016" s="25"/>
      <c r="AB1016" s="25"/>
      <c r="AC1016" s="25"/>
      <c r="AD1016" s="55"/>
    </row>
    <row r="1017" spans="1:30" ht="20" customHeight="1" x14ac:dyDescent="0.2">
      <c r="A1017" s="20"/>
      <c r="B1017" s="33"/>
      <c r="C1017" s="63"/>
      <c r="D1017" s="22"/>
      <c r="E1017" s="27"/>
      <c r="F1017" s="27"/>
      <c r="G1017" s="27"/>
      <c r="H1017" s="27"/>
      <c r="I1017" s="27"/>
      <c r="J1017" s="23"/>
      <c r="K1017" s="27"/>
      <c r="L1017" s="27"/>
      <c r="M1017" s="27"/>
      <c r="N1017" s="27"/>
      <c r="O1017" s="27"/>
      <c r="P1017" s="27"/>
      <c r="Q1017" s="27"/>
      <c r="R1017" s="23"/>
      <c r="S1017" s="64"/>
      <c r="T1017" s="24"/>
      <c r="U1017" s="49"/>
      <c r="V1017" s="54"/>
      <c r="W1017" s="25"/>
      <c r="X1017" s="25"/>
      <c r="Y1017" s="25"/>
      <c r="Z1017" s="25"/>
      <c r="AA1017" s="25"/>
      <c r="AB1017" s="25"/>
      <c r="AC1017" s="25"/>
      <c r="AD1017" s="55"/>
    </row>
    <row r="1018" spans="1:30" ht="20" customHeight="1" x14ac:dyDescent="0.2">
      <c r="A1018" s="20"/>
      <c r="B1018" s="33"/>
      <c r="C1018" s="63"/>
      <c r="D1018" s="22"/>
      <c r="E1018" s="27"/>
      <c r="F1018" s="27"/>
      <c r="G1018" s="27"/>
      <c r="H1018" s="27"/>
      <c r="I1018" s="27"/>
      <c r="J1018" s="23"/>
      <c r="K1018" s="27"/>
      <c r="L1018" s="27"/>
      <c r="M1018" s="27"/>
      <c r="N1018" s="27"/>
      <c r="O1018" s="27"/>
      <c r="P1018" s="27"/>
      <c r="Q1018" s="27"/>
      <c r="R1018" s="23"/>
      <c r="S1018" s="64"/>
      <c r="T1018" s="24"/>
      <c r="U1018" s="49"/>
      <c r="V1018" s="54"/>
      <c r="W1018" s="25"/>
      <c r="X1018" s="25"/>
      <c r="Y1018" s="25"/>
      <c r="Z1018" s="25"/>
      <c r="AA1018" s="25"/>
      <c r="AB1018" s="25"/>
      <c r="AC1018" s="25"/>
      <c r="AD1018" s="55"/>
    </row>
    <row r="1019" spans="1:30" ht="20" customHeight="1" x14ac:dyDescent="0.2">
      <c r="A1019" s="20"/>
      <c r="B1019" s="33"/>
      <c r="C1019" s="63"/>
      <c r="D1019" s="22"/>
      <c r="E1019" s="27"/>
      <c r="F1019" s="27"/>
      <c r="G1019" s="27"/>
      <c r="H1019" s="27"/>
      <c r="I1019" s="27"/>
      <c r="J1019" s="23"/>
      <c r="K1019" s="27"/>
      <c r="L1019" s="27"/>
      <c r="M1019" s="27"/>
      <c r="N1019" s="27"/>
      <c r="O1019" s="27"/>
      <c r="P1019" s="27"/>
      <c r="Q1019" s="27"/>
      <c r="R1019" s="23"/>
      <c r="S1019" s="64"/>
      <c r="T1019" s="24"/>
      <c r="U1019" s="49"/>
      <c r="V1019" s="54"/>
      <c r="W1019" s="25"/>
      <c r="X1019" s="25"/>
      <c r="Y1019" s="25"/>
      <c r="Z1019" s="25"/>
      <c r="AA1019" s="25"/>
      <c r="AB1019" s="25"/>
      <c r="AC1019" s="25"/>
      <c r="AD1019" s="55"/>
    </row>
    <row r="1020" spans="1:30" ht="20" customHeight="1" x14ac:dyDescent="0.2">
      <c r="A1020" s="20"/>
      <c r="B1020" s="33"/>
      <c r="C1020" s="63"/>
      <c r="D1020" s="22"/>
      <c r="E1020" s="27"/>
      <c r="F1020" s="27"/>
      <c r="G1020" s="27"/>
      <c r="H1020" s="27"/>
      <c r="I1020" s="27"/>
      <c r="J1020" s="23"/>
      <c r="K1020" s="27"/>
      <c r="L1020" s="27"/>
      <c r="M1020" s="27"/>
      <c r="N1020" s="27"/>
      <c r="O1020" s="27"/>
      <c r="P1020" s="27"/>
      <c r="Q1020" s="27"/>
      <c r="R1020" s="23"/>
      <c r="S1020" s="64"/>
      <c r="T1020" s="24"/>
      <c r="U1020" s="49"/>
      <c r="V1020" s="54"/>
      <c r="W1020" s="25"/>
      <c r="X1020" s="25"/>
      <c r="Y1020" s="25"/>
      <c r="Z1020" s="25"/>
      <c r="AA1020" s="25"/>
      <c r="AB1020" s="25"/>
      <c r="AC1020" s="25"/>
      <c r="AD1020" s="55"/>
    </row>
    <row r="1021" spans="1:30" ht="20" customHeight="1" x14ac:dyDescent="0.2">
      <c r="A1021" s="20"/>
      <c r="B1021" s="33"/>
      <c r="C1021" s="63"/>
      <c r="D1021" s="22"/>
      <c r="E1021" s="27"/>
      <c r="F1021" s="27"/>
      <c r="G1021" s="27"/>
      <c r="H1021" s="27"/>
      <c r="I1021" s="27"/>
      <c r="J1021" s="23"/>
      <c r="K1021" s="27"/>
      <c r="L1021" s="27"/>
      <c r="M1021" s="27"/>
      <c r="N1021" s="27"/>
      <c r="O1021" s="27"/>
      <c r="P1021" s="27"/>
      <c r="Q1021" s="27"/>
      <c r="R1021" s="23"/>
      <c r="S1021" s="64"/>
      <c r="T1021" s="24"/>
      <c r="U1021" s="49"/>
      <c r="V1021" s="54"/>
      <c r="W1021" s="25"/>
      <c r="X1021" s="25"/>
      <c r="Y1021" s="25"/>
      <c r="Z1021" s="25"/>
      <c r="AA1021" s="25"/>
      <c r="AB1021" s="25"/>
      <c r="AC1021" s="25"/>
      <c r="AD1021" s="55"/>
    </row>
    <row r="1022" spans="1:30" ht="20" customHeight="1" x14ac:dyDescent="0.2">
      <c r="A1022" s="20"/>
      <c r="B1022" s="33"/>
      <c r="C1022" s="63"/>
      <c r="D1022" s="22"/>
      <c r="E1022" s="27"/>
      <c r="F1022" s="27"/>
      <c r="G1022" s="27"/>
      <c r="H1022" s="27"/>
      <c r="I1022" s="27"/>
      <c r="J1022" s="23"/>
      <c r="K1022" s="27"/>
      <c r="L1022" s="27"/>
      <c r="M1022" s="27"/>
      <c r="N1022" s="27"/>
      <c r="O1022" s="27"/>
      <c r="P1022" s="27"/>
      <c r="Q1022" s="27"/>
      <c r="R1022" s="23"/>
      <c r="S1022" s="64"/>
      <c r="T1022" s="24"/>
      <c r="U1022" s="49"/>
      <c r="V1022" s="54"/>
      <c r="W1022" s="25"/>
      <c r="X1022" s="25"/>
      <c r="Y1022" s="25"/>
      <c r="Z1022" s="25"/>
      <c r="AA1022" s="25"/>
      <c r="AB1022" s="25"/>
      <c r="AC1022" s="25"/>
      <c r="AD1022" s="55"/>
    </row>
    <row r="1023" spans="1:30" ht="20" customHeight="1" x14ac:dyDescent="0.2">
      <c r="A1023" s="20"/>
      <c r="B1023" s="33"/>
      <c r="C1023" s="63"/>
      <c r="D1023" s="22"/>
      <c r="E1023" s="27"/>
      <c r="F1023" s="27"/>
      <c r="G1023" s="27"/>
      <c r="H1023" s="27"/>
      <c r="I1023" s="27"/>
      <c r="J1023" s="23"/>
      <c r="K1023" s="27"/>
      <c r="L1023" s="27"/>
      <c r="M1023" s="27"/>
      <c r="N1023" s="27"/>
      <c r="O1023" s="27"/>
      <c r="P1023" s="27"/>
      <c r="Q1023" s="27"/>
      <c r="R1023" s="23"/>
      <c r="S1023" s="64"/>
      <c r="T1023" s="24"/>
      <c r="U1023" s="49"/>
      <c r="V1023" s="54"/>
      <c r="W1023" s="25"/>
      <c r="X1023" s="25"/>
      <c r="Y1023" s="25"/>
      <c r="Z1023" s="25"/>
      <c r="AA1023" s="25"/>
      <c r="AB1023" s="25"/>
      <c r="AC1023" s="25"/>
      <c r="AD1023" s="55"/>
    </row>
    <row r="1024" spans="1:30" ht="20" customHeight="1" x14ac:dyDescent="0.2">
      <c r="A1024" s="20"/>
      <c r="B1024" s="33"/>
      <c r="C1024" s="63"/>
      <c r="D1024" s="22"/>
      <c r="E1024" s="27"/>
      <c r="F1024" s="27"/>
      <c r="G1024" s="27"/>
      <c r="H1024" s="27"/>
      <c r="I1024" s="27"/>
      <c r="J1024" s="23"/>
      <c r="K1024" s="27"/>
      <c r="L1024" s="27"/>
      <c r="M1024" s="27"/>
      <c r="N1024" s="27"/>
      <c r="O1024" s="27"/>
      <c r="P1024" s="27"/>
      <c r="Q1024" s="27"/>
      <c r="R1024" s="23"/>
      <c r="S1024" s="64"/>
      <c r="T1024" s="24"/>
      <c r="U1024" s="49"/>
      <c r="V1024" s="54"/>
      <c r="W1024" s="25"/>
      <c r="X1024" s="25"/>
      <c r="Y1024" s="25"/>
      <c r="Z1024" s="25"/>
      <c r="AA1024" s="25"/>
      <c r="AB1024" s="25"/>
      <c r="AC1024" s="25"/>
      <c r="AD1024" s="55"/>
    </row>
    <row r="1025" spans="1:30" ht="20" customHeight="1" x14ac:dyDescent="0.2">
      <c r="A1025" s="20"/>
      <c r="B1025" s="33"/>
      <c r="C1025" s="63"/>
      <c r="D1025" s="22"/>
      <c r="E1025" s="27"/>
      <c r="F1025" s="27"/>
      <c r="G1025" s="27"/>
      <c r="H1025" s="27"/>
      <c r="I1025" s="27"/>
      <c r="J1025" s="23"/>
      <c r="K1025" s="27"/>
      <c r="L1025" s="27"/>
      <c r="M1025" s="27"/>
      <c r="N1025" s="27"/>
      <c r="O1025" s="27"/>
      <c r="P1025" s="27"/>
      <c r="Q1025" s="27"/>
      <c r="R1025" s="23"/>
      <c r="S1025" s="64"/>
      <c r="T1025" s="24"/>
      <c r="U1025" s="49"/>
      <c r="V1025" s="54"/>
      <c r="W1025" s="25"/>
      <c r="X1025" s="25"/>
      <c r="Y1025" s="25"/>
      <c r="Z1025" s="25"/>
      <c r="AA1025" s="25"/>
      <c r="AB1025" s="25"/>
      <c r="AC1025" s="25"/>
      <c r="AD1025" s="55"/>
    </row>
    <row r="1026" spans="1:30" ht="20" customHeight="1" x14ac:dyDescent="0.2">
      <c r="A1026" s="20"/>
      <c r="B1026" s="33"/>
      <c r="C1026" s="63"/>
      <c r="D1026" s="22"/>
      <c r="E1026" s="27"/>
      <c r="F1026" s="27"/>
      <c r="G1026" s="27"/>
      <c r="H1026" s="27"/>
      <c r="I1026" s="27"/>
      <c r="J1026" s="23"/>
      <c r="K1026" s="27"/>
      <c r="L1026" s="27"/>
      <c r="M1026" s="27"/>
      <c r="N1026" s="27"/>
      <c r="O1026" s="27"/>
      <c r="P1026" s="27"/>
      <c r="Q1026" s="27"/>
      <c r="R1026" s="23"/>
      <c r="S1026" s="64"/>
      <c r="T1026" s="24"/>
      <c r="U1026" s="49"/>
      <c r="V1026" s="54"/>
      <c r="W1026" s="25"/>
      <c r="X1026" s="25"/>
      <c r="Y1026" s="25"/>
      <c r="Z1026" s="25"/>
      <c r="AA1026" s="25"/>
      <c r="AB1026" s="25"/>
      <c r="AC1026" s="25"/>
      <c r="AD1026" s="55"/>
    </row>
    <row r="1027" spans="1:30" ht="20" customHeight="1" x14ac:dyDescent="0.2">
      <c r="A1027" s="20"/>
      <c r="B1027" s="33"/>
      <c r="C1027" s="63"/>
      <c r="D1027" s="22"/>
      <c r="E1027" s="27"/>
      <c r="F1027" s="27"/>
      <c r="G1027" s="27"/>
      <c r="H1027" s="27"/>
      <c r="I1027" s="27"/>
      <c r="J1027" s="23"/>
      <c r="K1027" s="27"/>
      <c r="L1027" s="27"/>
      <c r="M1027" s="27"/>
      <c r="N1027" s="27"/>
      <c r="O1027" s="27"/>
      <c r="P1027" s="27"/>
      <c r="Q1027" s="27"/>
      <c r="R1027" s="23"/>
      <c r="S1027" s="64"/>
      <c r="T1027" s="24"/>
      <c r="U1027" s="49"/>
      <c r="V1027" s="54"/>
      <c r="W1027" s="25"/>
      <c r="X1027" s="25"/>
      <c r="Y1027" s="25"/>
      <c r="Z1027" s="25"/>
      <c r="AA1027" s="25"/>
      <c r="AB1027" s="25"/>
      <c r="AC1027" s="25"/>
      <c r="AD1027" s="55"/>
    </row>
    <row r="1028" spans="1:30" ht="20" customHeight="1" x14ac:dyDescent="0.2">
      <c r="A1028" s="20"/>
      <c r="B1028" s="33"/>
      <c r="C1028" s="63"/>
      <c r="D1028" s="22"/>
      <c r="E1028" s="27"/>
      <c r="F1028" s="27"/>
      <c r="G1028" s="27"/>
      <c r="H1028" s="27"/>
      <c r="I1028" s="27"/>
      <c r="J1028" s="23"/>
      <c r="K1028" s="27"/>
      <c r="L1028" s="27"/>
      <c r="M1028" s="27"/>
      <c r="N1028" s="27"/>
      <c r="O1028" s="27"/>
      <c r="P1028" s="27"/>
      <c r="Q1028" s="27"/>
      <c r="R1028" s="23"/>
      <c r="S1028" s="64"/>
      <c r="T1028" s="24"/>
      <c r="U1028" s="49"/>
      <c r="V1028" s="54"/>
      <c r="W1028" s="25"/>
      <c r="X1028" s="25"/>
      <c r="Y1028" s="25"/>
      <c r="Z1028" s="25"/>
      <c r="AA1028" s="25"/>
      <c r="AB1028" s="25"/>
      <c r="AC1028" s="25"/>
      <c r="AD1028" s="55"/>
    </row>
    <row r="1029" spans="1:30" ht="20" customHeight="1" x14ac:dyDescent="0.2">
      <c r="A1029" s="20"/>
      <c r="B1029" s="33"/>
      <c r="C1029" s="63"/>
      <c r="D1029" s="22"/>
      <c r="E1029" s="27"/>
      <c r="F1029" s="27"/>
      <c r="G1029" s="27"/>
      <c r="H1029" s="27"/>
      <c r="I1029" s="27"/>
      <c r="J1029" s="23"/>
      <c r="K1029" s="27"/>
      <c r="L1029" s="27"/>
      <c r="M1029" s="27"/>
      <c r="N1029" s="27"/>
      <c r="O1029" s="27"/>
      <c r="P1029" s="27"/>
      <c r="Q1029" s="27"/>
      <c r="R1029" s="23"/>
      <c r="S1029" s="64"/>
      <c r="T1029" s="24"/>
      <c r="U1029" s="49"/>
      <c r="V1029" s="54"/>
      <c r="W1029" s="25"/>
      <c r="X1029" s="25"/>
      <c r="Y1029" s="25"/>
      <c r="Z1029" s="25"/>
      <c r="AA1029" s="25"/>
      <c r="AB1029" s="25"/>
      <c r="AC1029" s="25"/>
      <c r="AD1029" s="55"/>
    </row>
    <row r="1030" spans="1:30" ht="20" customHeight="1" x14ac:dyDescent="0.2">
      <c r="A1030" s="20"/>
      <c r="B1030" s="33"/>
      <c r="C1030" s="63"/>
      <c r="D1030" s="22"/>
      <c r="E1030" s="27"/>
      <c r="F1030" s="27"/>
      <c r="G1030" s="27"/>
      <c r="H1030" s="27"/>
      <c r="I1030" s="27"/>
      <c r="J1030" s="23"/>
      <c r="K1030" s="27"/>
      <c r="L1030" s="27"/>
      <c r="M1030" s="27"/>
      <c r="N1030" s="27"/>
      <c r="O1030" s="27"/>
      <c r="P1030" s="27"/>
      <c r="Q1030" s="27"/>
      <c r="R1030" s="23"/>
      <c r="S1030" s="64"/>
      <c r="T1030" s="24"/>
      <c r="U1030" s="49"/>
      <c r="V1030" s="54"/>
      <c r="W1030" s="25"/>
      <c r="X1030" s="25"/>
      <c r="Y1030" s="25"/>
      <c r="Z1030" s="25"/>
      <c r="AA1030" s="25"/>
      <c r="AB1030" s="25"/>
      <c r="AC1030" s="25"/>
      <c r="AD1030" s="55"/>
    </row>
    <row r="1031" spans="1:30" ht="20" customHeight="1" x14ac:dyDescent="0.2">
      <c r="A1031" s="20"/>
      <c r="B1031" s="33"/>
      <c r="C1031" s="63"/>
      <c r="D1031" s="22"/>
      <c r="E1031" s="27"/>
      <c r="F1031" s="27"/>
      <c r="G1031" s="27"/>
      <c r="H1031" s="27"/>
      <c r="I1031" s="27"/>
      <c r="J1031" s="23"/>
      <c r="K1031" s="27"/>
      <c r="L1031" s="27"/>
      <c r="M1031" s="27"/>
      <c r="N1031" s="27"/>
      <c r="O1031" s="27"/>
      <c r="P1031" s="27"/>
      <c r="Q1031" s="27"/>
      <c r="R1031" s="23"/>
      <c r="S1031" s="64"/>
      <c r="T1031" s="24"/>
      <c r="U1031" s="49"/>
      <c r="V1031" s="54"/>
      <c r="W1031" s="25"/>
      <c r="X1031" s="25"/>
      <c r="Y1031" s="25"/>
      <c r="Z1031" s="25"/>
      <c r="AA1031" s="25"/>
      <c r="AB1031" s="25"/>
      <c r="AC1031" s="25"/>
      <c r="AD1031" s="55"/>
    </row>
    <row r="1032" spans="1:30" ht="20" customHeight="1" x14ac:dyDescent="0.2">
      <c r="A1032" s="20"/>
      <c r="B1032" s="33"/>
      <c r="C1032" s="63"/>
      <c r="D1032" s="22"/>
      <c r="E1032" s="27"/>
      <c r="F1032" s="27"/>
      <c r="G1032" s="27"/>
      <c r="H1032" s="27"/>
      <c r="I1032" s="27"/>
      <c r="J1032" s="23"/>
      <c r="K1032" s="27"/>
      <c r="L1032" s="27"/>
      <c r="M1032" s="27"/>
      <c r="N1032" s="27"/>
      <c r="O1032" s="27"/>
      <c r="P1032" s="27"/>
      <c r="Q1032" s="27"/>
      <c r="R1032" s="23"/>
      <c r="S1032" s="64"/>
      <c r="T1032" s="24"/>
      <c r="U1032" s="49"/>
      <c r="V1032" s="54"/>
      <c r="W1032" s="25"/>
      <c r="X1032" s="25"/>
      <c r="Y1032" s="25"/>
      <c r="Z1032" s="25"/>
      <c r="AA1032" s="25"/>
      <c r="AB1032" s="25"/>
      <c r="AC1032" s="25"/>
      <c r="AD1032" s="55"/>
    </row>
    <row r="1033" spans="1:30" ht="20" customHeight="1" x14ac:dyDescent="0.2">
      <c r="A1033" s="20"/>
      <c r="B1033" s="33"/>
      <c r="C1033" s="63"/>
      <c r="D1033" s="22"/>
      <c r="E1033" s="27"/>
      <c r="F1033" s="27"/>
      <c r="G1033" s="27"/>
      <c r="H1033" s="27"/>
      <c r="I1033" s="27"/>
      <c r="J1033" s="23"/>
      <c r="K1033" s="27"/>
      <c r="L1033" s="27"/>
      <c r="M1033" s="27"/>
      <c r="N1033" s="27"/>
      <c r="O1033" s="27"/>
      <c r="P1033" s="27"/>
      <c r="Q1033" s="27"/>
      <c r="R1033" s="23"/>
      <c r="S1033" s="64"/>
      <c r="T1033" s="24"/>
      <c r="U1033" s="49"/>
      <c r="V1033" s="54"/>
      <c r="W1033" s="25"/>
      <c r="X1033" s="25"/>
      <c r="Y1033" s="25"/>
      <c r="Z1033" s="25"/>
      <c r="AA1033" s="25"/>
      <c r="AB1033" s="25"/>
      <c r="AC1033" s="25"/>
      <c r="AD1033" s="55"/>
    </row>
    <row r="1034" spans="1:30" ht="20" customHeight="1" x14ac:dyDescent="0.2">
      <c r="A1034" s="20"/>
      <c r="B1034" s="33"/>
      <c r="C1034" s="63"/>
      <c r="D1034" s="22"/>
      <c r="E1034" s="27"/>
      <c r="F1034" s="27"/>
      <c r="G1034" s="27"/>
      <c r="H1034" s="27"/>
      <c r="I1034" s="27"/>
      <c r="J1034" s="23"/>
      <c r="K1034" s="27"/>
      <c r="L1034" s="27"/>
      <c r="M1034" s="27"/>
      <c r="N1034" s="27"/>
      <c r="O1034" s="27"/>
      <c r="P1034" s="27"/>
      <c r="Q1034" s="27"/>
      <c r="R1034" s="23"/>
      <c r="S1034" s="64"/>
      <c r="T1034" s="24"/>
      <c r="U1034" s="49"/>
      <c r="V1034" s="54"/>
      <c r="W1034" s="25"/>
      <c r="X1034" s="25"/>
      <c r="Y1034" s="25"/>
      <c r="Z1034" s="25"/>
      <c r="AA1034" s="25"/>
      <c r="AB1034" s="25"/>
      <c r="AC1034" s="25"/>
      <c r="AD1034" s="55"/>
    </row>
    <row r="1035" spans="1:30" ht="20" customHeight="1" x14ac:dyDescent="0.2">
      <c r="A1035" s="20"/>
      <c r="B1035" s="33"/>
      <c r="C1035" s="63"/>
      <c r="D1035" s="22"/>
      <c r="E1035" s="27"/>
      <c r="F1035" s="27"/>
      <c r="G1035" s="27"/>
      <c r="H1035" s="27"/>
      <c r="I1035" s="27"/>
      <c r="J1035" s="23"/>
      <c r="K1035" s="27"/>
      <c r="L1035" s="27"/>
      <c r="M1035" s="27"/>
      <c r="N1035" s="27"/>
      <c r="O1035" s="27"/>
      <c r="P1035" s="27"/>
      <c r="Q1035" s="27"/>
      <c r="R1035" s="23"/>
      <c r="S1035" s="64"/>
      <c r="T1035" s="24"/>
      <c r="U1035" s="49"/>
      <c r="V1035" s="54"/>
      <c r="W1035" s="25"/>
      <c r="X1035" s="25"/>
      <c r="Y1035" s="25"/>
      <c r="Z1035" s="25"/>
      <c r="AA1035" s="25"/>
      <c r="AB1035" s="25"/>
      <c r="AC1035" s="25"/>
      <c r="AD1035" s="55"/>
    </row>
    <row r="1036" spans="1:30" ht="20" customHeight="1" x14ac:dyDescent="0.2">
      <c r="A1036" s="20"/>
      <c r="B1036" s="33"/>
      <c r="C1036" s="63"/>
      <c r="D1036" s="22"/>
      <c r="E1036" s="27"/>
      <c r="F1036" s="27"/>
      <c r="G1036" s="27"/>
      <c r="H1036" s="27"/>
      <c r="I1036" s="27"/>
      <c r="J1036" s="23"/>
      <c r="K1036" s="27"/>
      <c r="L1036" s="27"/>
      <c r="M1036" s="27"/>
      <c r="N1036" s="27"/>
      <c r="O1036" s="27"/>
      <c r="P1036" s="27"/>
      <c r="Q1036" s="27"/>
      <c r="R1036" s="23"/>
      <c r="S1036" s="64"/>
      <c r="T1036" s="24"/>
      <c r="U1036" s="49"/>
      <c r="V1036" s="54"/>
      <c r="W1036" s="25"/>
      <c r="X1036" s="25"/>
      <c r="Y1036" s="25"/>
      <c r="Z1036" s="25"/>
      <c r="AA1036" s="25"/>
      <c r="AB1036" s="25"/>
      <c r="AC1036" s="25"/>
      <c r="AD1036" s="55"/>
    </row>
    <row r="1037" spans="1:30" ht="20" customHeight="1" x14ac:dyDescent="0.2">
      <c r="A1037" s="20"/>
      <c r="B1037" s="33"/>
      <c r="C1037" s="63"/>
      <c r="D1037" s="22"/>
      <c r="E1037" s="27"/>
      <c r="F1037" s="27"/>
      <c r="G1037" s="27"/>
      <c r="H1037" s="27"/>
      <c r="I1037" s="27"/>
      <c r="J1037" s="23"/>
      <c r="K1037" s="27"/>
      <c r="L1037" s="27"/>
      <c r="M1037" s="27"/>
      <c r="N1037" s="27"/>
      <c r="O1037" s="27"/>
      <c r="P1037" s="27"/>
      <c r="Q1037" s="27"/>
      <c r="R1037" s="23"/>
      <c r="S1037" s="64"/>
      <c r="T1037" s="24"/>
      <c r="U1037" s="49"/>
      <c r="V1037" s="54"/>
      <c r="W1037" s="25"/>
      <c r="X1037" s="25"/>
      <c r="Y1037" s="25"/>
      <c r="Z1037" s="25"/>
      <c r="AA1037" s="25"/>
      <c r="AB1037" s="25"/>
      <c r="AC1037" s="25"/>
      <c r="AD1037" s="55"/>
    </row>
    <row r="1038" spans="1:30" ht="20" customHeight="1" x14ac:dyDescent="0.2">
      <c r="A1038" s="20"/>
      <c r="B1038" s="33"/>
      <c r="C1038" s="63"/>
      <c r="D1038" s="22"/>
      <c r="E1038" s="27"/>
      <c r="F1038" s="27"/>
      <c r="G1038" s="27"/>
      <c r="H1038" s="27"/>
      <c r="I1038" s="27"/>
      <c r="J1038" s="23"/>
      <c r="K1038" s="27"/>
      <c r="L1038" s="27"/>
      <c r="M1038" s="27"/>
      <c r="N1038" s="27"/>
      <c r="O1038" s="27"/>
      <c r="P1038" s="27"/>
      <c r="Q1038" s="27"/>
      <c r="R1038" s="23"/>
      <c r="S1038" s="64"/>
      <c r="T1038" s="24"/>
      <c r="U1038" s="49"/>
      <c r="V1038" s="54"/>
      <c r="W1038" s="25"/>
      <c r="X1038" s="25"/>
      <c r="Y1038" s="25"/>
      <c r="Z1038" s="25"/>
      <c r="AA1038" s="25"/>
      <c r="AB1038" s="25"/>
      <c r="AC1038" s="25"/>
      <c r="AD1038" s="55"/>
    </row>
    <row r="1039" spans="1:30" ht="20" customHeight="1" x14ac:dyDescent="0.2">
      <c r="A1039" s="20"/>
      <c r="B1039" s="33"/>
      <c r="C1039" s="63"/>
      <c r="D1039" s="22"/>
      <c r="E1039" s="27"/>
      <c r="F1039" s="27"/>
      <c r="G1039" s="27"/>
      <c r="H1039" s="27"/>
      <c r="I1039" s="27"/>
      <c r="J1039" s="23"/>
      <c r="K1039" s="27"/>
      <c r="L1039" s="27"/>
      <c r="M1039" s="27"/>
      <c r="N1039" s="27"/>
      <c r="O1039" s="27"/>
      <c r="P1039" s="27"/>
      <c r="Q1039" s="27"/>
      <c r="R1039" s="23"/>
      <c r="S1039" s="64"/>
      <c r="T1039" s="24"/>
      <c r="U1039" s="49"/>
      <c r="V1039" s="54"/>
      <c r="W1039" s="25"/>
      <c r="X1039" s="25"/>
      <c r="Y1039" s="25"/>
      <c r="Z1039" s="25"/>
      <c r="AA1039" s="25"/>
      <c r="AB1039" s="25"/>
      <c r="AC1039" s="25"/>
      <c r="AD1039" s="55"/>
    </row>
    <row r="1040" spans="1:30" ht="20" customHeight="1" x14ac:dyDescent="0.2">
      <c r="A1040" s="20"/>
      <c r="B1040" s="33"/>
      <c r="C1040" s="63"/>
      <c r="D1040" s="22"/>
      <c r="E1040" s="27"/>
      <c r="F1040" s="27"/>
      <c r="G1040" s="27"/>
      <c r="H1040" s="27"/>
      <c r="I1040" s="27"/>
      <c r="J1040" s="23"/>
      <c r="K1040" s="27"/>
      <c r="L1040" s="27"/>
      <c r="M1040" s="27"/>
      <c r="N1040" s="27"/>
      <c r="O1040" s="27"/>
      <c r="P1040" s="27"/>
      <c r="Q1040" s="27"/>
      <c r="R1040" s="23"/>
      <c r="S1040" s="64"/>
      <c r="T1040" s="24"/>
      <c r="U1040" s="49"/>
      <c r="V1040" s="54"/>
      <c r="W1040" s="25"/>
      <c r="X1040" s="25"/>
      <c r="Y1040" s="25"/>
      <c r="Z1040" s="25"/>
      <c r="AA1040" s="25"/>
      <c r="AB1040" s="25"/>
      <c r="AC1040" s="25"/>
      <c r="AD1040" s="55"/>
    </row>
    <row r="1041" spans="1:30" ht="20" customHeight="1" x14ac:dyDescent="0.2">
      <c r="A1041" s="20"/>
      <c r="B1041" s="33"/>
      <c r="C1041" s="63"/>
      <c r="D1041" s="22"/>
      <c r="E1041" s="27"/>
      <c r="F1041" s="27"/>
      <c r="G1041" s="27"/>
      <c r="H1041" s="27"/>
      <c r="I1041" s="27"/>
      <c r="J1041" s="23"/>
      <c r="K1041" s="27"/>
      <c r="L1041" s="27"/>
      <c r="M1041" s="27"/>
      <c r="N1041" s="27"/>
      <c r="O1041" s="27"/>
      <c r="P1041" s="27"/>
      <c r="Q1041" s="27"/>
      <c r="R1041" s="23"/>
      <c r="S1041" s="64"/>
      <c r="T1041" s="24"/>
      <c r="U1041" s="49"/>
      <c r="V1041" s="54"/>
      <c r="W1041" s="25"/>
      <c r="X1041" s="25"/>
      <c r="Y1041" s="25"/>
      <c r="Z1041" s="25"/>
      <c r="AA1041" s="25"/>
      <c r="AB1041" s="25"/>
      <c r="AC1041" s="25"/>
      <c r="AD1041" s="55"/>
    </row>
    <row r="1042" spans="1:30" ht="20" customHeight="1" x14ac:dyDescent="0.2">
      <c r="A1042" s="20"/>
      <c r="B1042" s="33"/>
      <c r="C1042" s="63"/>
      <c r="D1042" s="22"/>
      <c r="E1042" s="27"/>
      <c r="F1042" s="27"/>
      <c r="G1042" s="27"/>
      <c r="H1042" s="27"/>
      <c r="I1042" s="27"/>
      <c r="J1042" s="23"/>
      <c r="K1042" s="27"/>
      <c r="L1042" s="27"/>
      <c r="M1042" s="27"/>
      <c r="N1042" s="27"/>
      <c r="O1042" s="27"/>
      <c r="P1042" s="27"/>
      <c r="Q1042" s="27"/>
      <c r="R1042" s="23"/>
      <c r="S1042" s="64"/>
      <c r="T1042" s="24"/>
      <c r="U1042" s="49"/>
      <c r="V1042" s="54"/>
      <c r="W1042" s="25"/>
      <c r="X1042" s="25"/>
      <c r="Y1042" s="25"/>
      <c r="Z1042" s="25"/>
      <c r="AA1042" s="25"/>
      <c r="AB1042" s="25"/>
      <c r="AC1042" s="25"/>
      <c r="AD1042" s="55"/>
    </row>
    <row r="1043" spans="1:30" ht="20" customHeight="1" x14ac:dyDescent="0.2">
      <c r="A1043" s="20"/>
      <c r="B1043" s="33"/>
      <c r="C1043" s="63"/>
      <c r="D1043" s="22"/>
      <c r="E1043" s="27"/>
      <c r="F1043" s="27"/>
      <c r="G1043" s="27"/>
      <c r="H1043" s="27"/>
      <c r="I1043" s="27"/>
      <c r="J1043" s="23"/>
      <c r="K1043" s="27"/>
      <c r="L1043" s="27"/>
      <c r="M1043" s="27"/>
      <c r="N1043" s="27"/>
      <c r="O1043" s="27"/>
      <c r="P1043" s="27"/>
      <c r="Q1043" s="27"/>
      <c r="R1043" s="23"/>
      <c r="S1043" s="64"/>
      <c r="T1043" s="24"/>
      <c r="U1043" s="49"/>
      <c r="V1043" s="54"/>
      <c r="W1043" s="25"/>
      <c r="X1043" s="25"/>
      <c r="Y1043" s="25"/>
      <c r="Z1043" s="25"/>
      <c r="AA1043" s="25"/>
      <c r="AB1043" s="25"/>
      <c r="AC1043" s="25"/>
      <c r="AD1043" s="55"/>
    </row>
    <row r="1044" spans="1:30" ht="20" customHeight="1" x14ac:dyDescent="0.2">
      <c r="A1044" s="20"/>
      <c r="B1044" s="33"/>
      <c r="C1044" s="63"/>
      <c r="D1044" s="22"/>
      <c r="E1044" s="27"/>
      <c r="F1044" s="27"/>
      <c r="G1044" s="27"/>
      <c r="H1044" s="27"/>
      <c r="I1044" s="27"/>
      <c r="J1044" s="23"/>
      <c r="K1044" s="27"/>
      <c r="L1044" s="27"/>
      <c r="M1044" s="27"/>
      <c r="N1044" s="27"/>
      <c r="O1044" s="27"/>
      <c r="P1044" s="27"/>
      <c r="Q1044" s="27"/>
      <c r="R1044" s="23"/>
      <c r="S1044" s="64"/>
      <c r="T1044" s="24"/>
      <c r="U1044" s="49"/>
      <c r="V1044" s="54"/>
      <c r="W1044" s="25"/>
      <c r="X1044" s="25"/>
      <c r="Y1044" s="25"/>
      <c r="Z1044" s="25"/>
      <c r="AA1044" s="25"/>
      <c r="AB1044" s="25"/>
      <c r="AC1044" s="25"/>
      <c r="AD1044" s="55"/>
    </row>
    <row r="1045" spans="1:30" ht="20" customHeight="1" x14ac:dyDescent="0.2">
      <c r="A1045" s="20"/>
      <c r="B1045" s="33"/>
      <c r="C1045" s="63"/>
      <c r="D1045" s="22"/>
      <c r="E1045" s="27"/>
      <c r="F1045" s="27"/>
      <c r="G1045" s="27"/>
      <c r="H1045" s="27"/>
      <c r="I1045" s="27"/>
      <c r="J1045" s="23"/>
      <c r="K1045" s="27"/>
      <c r="L1045" s="27"/>
      <c r="M1045" s="27"/>
      <c r="N1045" s="27"/>
      <c r="O1045" s="27"/>
      <c r="P1045" s="27"/>
      <c r="Q1045" s="27"/>
      <c r="R1045" s="23"/>
      <c r="S1045" s="64"/>
      <c r="T1045" s="24"/>
      <c r="U1045" s="49"/>
      <c r="V1045" s="54"/>
      <c r="W1045" s="25"/>
      <c r="X1045" s="25"/>
      <c r="Y1045" s="25"/>
      <c r="Z1045" s="25"/>
      <c r="AA1045" s="25"/>
      <c r="AB1045" s="25"/>
      <c r="AC1045" s="25"/>
      <c r="AD1045" s="55"/>
    </row>
    <row r="1046" spans="1:30" ht="20" customHeight="1" x14ac:dyDescent="0.2">
      <c r="A1046" s="20"/>
      <c r="B1046" s="33"/>
      <c r="C1046" s="63"/>
      <c r="D1046" s="22"/>
      <c r="E1046" s="27"/>
      <c r="F1046" s="27"/>
      <c r="G1046" s="27"/>
      <c r="H1046" s="27"/>
      <c r="I1046" s="27"/>
      <c r="J1046" s="23"/>
      <c r="K1046" s="27"/>
      <c r="L1046" s="27"/>
      <c r="M1046" s="27"/>
      <c r="N1046" s="27"/>
      <c r="O1046" s="27"/>
      <c r="P1046" s="27"/>
      <c r="Q1046" s="27"/>
      <c r="R1046" s="23"/>
      <c r="S1046" s="64"/>
      <c r="T1046" s="24"/>
      <c r="U1046" s="49"/>
      <c r="V1046" s="54"/>
      <c r="W1046" s="25"/>
      <c r="X1046" s="25"/>
      <c r="Y1046" s="25"/>
      <c r="Z1046" s="25"/>
      <c r="AA1046" s="25"/>
      <c r="AB1046" s="25"/>
      <c r="AC1046" s="25"/>
      <c r="AD1046" s="55"/>
    </row>
    <row r="1047" spans="1:30" ht="20" customHeight="1" x14ac:dyDescent="0.2">
      <c r="A1047" s="20"/>
      <c r="B1047" s="33"/>
      <c r="C1047" s="63"/>
      <c r="D1047" s="22"/>
      <c r="E1047" s="27"/>
      <c r="F1047" s="27"/>
      <c r="G1047" s="27"/>
      <c r="H1047" s="27"/>
      <c r="I1047" s="27"/>
      <c r="J1047" s="23"/>
      <c r="K1047" s="27"/>
      <c r="L1047" s="27"/>
      <c r="M1047" s="27"/>
      <c r="N1047" s="27"/>
      <c r="O1047" s="27"/>
      <c r="P1047" s="27"/>
      <c r="Q1047" s="27"/>
      <c r="R1047" s="23"/>
      <c r="S1047" s="64"/>
      <c r="T1047" s="24"/>
      <c r="U1047" s="49"/>
      <c r="V1047" s="54"/>
      <c r="W1047" s="25"/>
      <c r="X1047" s="25"/>
      <c r="Y1047" s="25"/>
      <c r="Z1047" s="25"/>
      <c r="AA1047" s="25"/>
      <c r="AB1047" s="25"/>
      <c r="AC1047" s="25"/>
      <c r="AD1047" s="55"/>
    </row>
    <row r="1048" spans="1:30" ht="20" customHeight="1" x14ac:dyDescent="0.2">
      <c r="A1048" s="20"/>
      <c r="B1048" s="33"/>
      <c r="C1048" s="63"/>
      <c r="D1048" s="22"/>
      <c r="E1048" s="27"/>
      <c r="F1048" s="27"/>
      <c r="G1048" s="27"/>
      <c r="H1048" s="27"/>
      <c r="I1048" s="27"/>
      <c r="J1048" s="23"/>
      <c r="K1048" s="27"/>
      <c r="L1048" s="27"/>
      <c r="M1048" s="27"/>
      <c r="N1048" s="27"/>
      <c r="O1048" s="27"/>
      <c r="P1048" s="27"/>
      <c r="Q1048" s="27"/>
      <c r="R1048" s="23"/>
      <c r="S1048" s="64"/>
      <c r="T1048" s="24"/>
      <c r="U1048" s="49"/>
      <c r="V1048" s="54"/>
      <c r="W1048" s="25"/>
      <c r="X1048" s="25"/>
      <c r="Y1048" s="25"/>
      <c r="Z1048" s="25"/>
      <c r="AA1048" s="25"/>
      <c r="AB1048" s="25"/>
      <c r="AC1048" s="25"/>
      <c r="AD1048" s="55"/>
    </row>
    <row r="1049" spans="1:30" ht="20" customHeight="1" x14ac:dyDescent="0.2">
      <c r="A1049" s="20"/>
      <c r="B1049" s="33"/>
      <c r="C1049" s="63"/>
      <c r="D1049" s="22"/>
      <c r="E1049" s="27"/>
      <c r="F1049" s="27"/>
      <c r="G1049" s="27"/>
      <c r="H1049" s="27"/>
      <c r="I1049" s="27"/>
      <c r="J1049" s="23"/>
      <c r="K1049" s="27"/>
      <c r="L1049" s="27"/>
      <c r="M1049" s="27"/>
      <c r="N1049" s="27"/>
      <c r="O1049" s="27"/>
      <c r="P1049" s="27"/>
      <c r="Q1049" s="27"/>
      <c r="R1049" s="23"/>
      <c r="S1049" s="64"/>
      <c r="T1049" s="24"/>
      <c r="U1049" s="49"/>
      <c r="V1049" s="54"/>
      <c r="W1049" s="25"/>
      <c r="X1049" s="25"/>
      <c r="Y1049" s="25"/>
      <c r="Z1049" s="25"/>
      <c r="AA1049" s="25"/>
      <c r="AB1049" s="25"/>
      <c r="AC1049" s="25"/>
      <c r="AD1049" s="55"/>
    </row>
    <row r="1050" spans="1:30" ht="20" customHeight="1" x14ac:dyDescent="0.2">
      <c r="A1050" s="20"/>
      <c r="B1050" s="33"/>
      <c r="C1050" s="63"/>
      <c r="D1050" s="22"/>
      <c r="E1050" s="27"/>
      <c r="F1050" s="27"/>
      <c r="G1050" s="27"/>
      <c r="H1050" s="27"/>
      <c r="I1050" s="27"/>
      <c r="J1050" s="23"/>
      <c r="K1050" s="27"/>
      <c r="L1050" s="27"/>
      <c r="M1050" s="27"/>
      <c r="N1050" s="27"/>
      <c r="O1050" s="27"/>
      <c r="P1050" s="27"/>
      <c r="Q1050" s="27"/>
      <c r="R1050" s="23"/>
      <c r="S1050" s="64"/>
      <c r="T1050" s="24"/>
      <c r="U1050" s="49"/>
      <c r="V1050" s="54"/>
      <c r="W1050" s="25"/>
      <c r="X1050" s="25"/>
      <c r="Y1050" s="25"/>
      <c r="Z1050" s="25"/>
      <c r="AA1050" s="25"/>
      <c r="AB1050" s="25"/>
      <c r="AC1050" s="25"/>
      <c r="AD1050" s="55"/>
    </row>
    <row r="1051" spans="1:30" ht="20" customHeight="1" x14ac:dyDescent="0.2">
      <c r="A1051" s="20"/>
      <c r="B1051" s="33"/>
      <c r="C1051" s="63"/>
      <c r="D1051" s="22"/>
      <c r="E1051" s="27"/>
      <c r="F1051" s="27"/>
      <c r="G1051" s="27"/>
      <c r="H1051" s="27"/>
      <c r="I1051" s="27"/>
      <c r="J1051" s="23"/>
      <c r="K1051" s="27"/>
      <c r="L1051" s="27"/>
      <c r="M1051" s="27"/>
      <c r="N1051" s="27"/>
      <c r="O1051" s="27"/>
      <c r="P1051" s="27"/>
      <c r="Q1051" s="27"/>
      <c r="R1051" s="23"/>
      <c r="S1051" s="64"/>
      <c r="T1051" s="24"/>
      <c r="U1051" s="49"/>
      <c r="V1051" s="54"/>
      <c r="W1051" s="25"/>
      <c r="X1051" s="25"/>
      <c r="Y1051" s="25"/>
      <c r="Z1051" s="25"/>
      <c r="AA1051" s="25"/>
      <c r="AB1051" s="25"/>
      <c r="AC1051" s="25"/>
      <c r="AD1051" s="55"/>
    </row>
    <row r="1052" spans="1:30" ht="20" customHeight="1" x14ac:dyDescent="0.2">
      <c r="A1052" s="20"/>
      <c r="B1052" s="33"/>
      <c r="C1052" s="63"/>
      <c r="D1052" s="22"/>
      <c r="E1052" s="27"/>
      <c r="F1052" s="27"/>
      <c r="G1052" s="27"/>
      <c r="H1052" s="27"/>
      <c r="I1052" s="27"/>
      <c r="J1052" s="23"/>
      <c r="K1052" s="27"/>
      <c r="L1052" s="27"/>
      <c r="M1052" s="27"/>
      <c r="N1052" s="27"/>
      <c r="O1052" s="27"/>
      <c r="P1052" s="27"/>
      <c r="Q1052" s="27"/>
      <c r="R1052" s="23"/>
      <c r="S1052" s="64"/>
      <c r="T1052" s="24"/>
      <c r="U1052" s="49"/>
      <c r="V1052" s="54"/>
      <c r="W1052" s="25"/>
      <c r="X1052" s="25"/>
      <c r="Y1052" s="25"/>
      <c r="Z1052" s="25"/>
      <c r="AA1052" s="25"/>
      <c r="AB1052" s="25"/>
      <c r="AC1052" s="25"/>
      <c r="AD1052" s="55"/>
    </row>
    <row r="1053" spans="1:30" ht="20" customHeight="1" x14ac:dyDescent="0.2">
      <c r="A1053" s="20"/>
      <c r="B1053" s="33"/>
      <c r="C1053" s="63"/>
      <c r="D1053" s="22"/>
      <c r="E1053" s="27"/>
      <c r="F1053" s="27"/>
      <c r="G1053" s="27"/>
      <c r="H1053" s="27"/>
      <c r="I1053" s="27"/>
      <c r="J1053" s="23"/>
      <c r="K1053" s="27"/>
      <c r="L1053" s="27"/>
      <c r="M1053" s="27"/>
      <c r="N1053" s="27"/>
      <c r="O1053" s="27"/>
      <c r="P1053" s="27"/>
      <c r="Q1053" s="27"/>
      <c r="R1053" s="23"/>
      <c r="S1053" s="64"/>
      <c r="T1053" s="24"/>
      <c r="U1053" s="49"/>
      <c r="V1053" s="54"/>
      <c r="W1053" s="25"/>
      <c r="X1053" s="25"/>
      <c r="Y1053" s="25"/>
      <c r="Z1053" s="25"/>
      <c r="AA1053" s="25"/>
      <c r="AB1053" s="25"/>
      <c r="AC1053" s="25"/>
      <c r="AD1053" s="55"/>
    </row>
    <row r="1054" spans="1:30" ht="20" customHeight="1" x14ac:dyDescent="0.2">
      <c r="A1054" s="20"/>
      <c r="B1054" s="33"/>
      <c r="C1054" s="63"/>
      <c r="D1054" s="22"/>
      <c r="E1054" s="27"/>
      <c r="F1054" s="27"/>
      <c r="G1054" s="27"/>
      <c r="H1054" s="27"/>
      <c r="I1054" s="27"/>
      <c r="J1054" s="23"/>
      <c r="K1054" s="27"/>
      <c r="L1054" s="27"/>
      <c r="M1054" s="27"/>
      <c r="N1054" s="27"/>
      <c r="O1054" s="27"/>
      <c r="P1054" s="27"/>
      <c r="Q1054" s="27"/>
      <c r="R1054" s="23"/>
      <c r="S1054" s="64"/>
      <c r="T1054" s="24"/>
      <c r="U1054" s="49"/>
      <c r="V1054" s="54"/>
      <c r="W1054" s="25"/>
      <c r="X1054" s="25"/>
      <c r="Y1054" s="25"/>
      <c r="Z1054" s="25"/>
      <c r="AA1054" s="25"/>
      <c r="AB1054" s="25"/>
      <c r="AC1054" s="25"/>
      <c r="AD1054" s="55"/>
    </row>
    <row r="1055" spans="1:30" ht="20" customHeight="1" x14ac:dyDescent="0.2">
      <c r="A1055" s="20"/>
      <c r="B1055" s="33"/>
      <c r="C1055" s="63"/>
      <c r="D1055" s="22"/>
      <c r="E1055" s="27"/>
      <c r="F1055" s="27"/>
      <c r="G1055" s="27"/>
      <c r="H1055" s="27"/>
      <c r="I1055" s="27"/>
      <c r="J1055" s="23"/>
      <c r="K1055" s="27"/>
      <c r="L1055" s="27"/>
      <c r="M1055" s="27"/>
      <c r="N1055" s="27"/>
      <c r="O1055" s="27"/>
      <c r="P1055" s="27"/>
      <c r="Q1055" s="27"/>
      <c r="R1055" s="23"/>
      <c r="S1055" s="64"/>
      <c r="T1055" s="24"/>
      <c r="U1055" s="49"/>
      <c r="V1055" s="54"/>
      <c r="W1055" s="25"/>
      <c r="X1055" s="25"/>
      <c r="Y1055" s="25"/>
      <c r="Z1055" s="25"/>
      <c r="AA1055" s="25"/>
      <c r="AB1055" s="25"/>
      <c r="AC1055" s="25"/>
      <c r="AD1055" s="55"/>
    </row>
    <row r="1056" spans="1:30" ht="20" customHeight="1" x14ac:dyDescent="0.2">
      <c r="A1056" s="20"/>
      <c r="B1056" s="33"/>
      <c r="C1056" s="63"/>
      <c r="D1056" s="22"/>
      <c r="E1056" s="27"/>
      <c r="F1056" s="27"/>
      <c r="G1056" s="27"/>
      <c r="H1056" s="27"/>
      <c r="I1056" s="27"/>
      <c r="J1056" s="23"/>
      <c r="K1056" s="27"/>
      <c r="L1056" s="27"/>
      <c r="M1056" s="27"/>
      <c r="N1056" s="27"/>
      <c r="O1056" s="27"/>
      <c r="P1056" s="27"/>
      <c r="Q1056" s="27"/>
      <c r="R1056" s="23"/>
      <c r="S1056" s="64"/>
      <c r="T1056" s="24"/>
      <c r="U1056" s="49"/>
      <c r="V1056" s="54"/>
      <c r="W1056" s="25"/>
      <c r="X1056" s="25"/>
      <c r="Y1056" s="25"/>
      <c r="Z1056" s="25"/>
      <c r="AA1056" s="25"/>
      <c r="AB1056" s="25"/>
      <c r="AC1056" s="25"/>
      <c r="AD1056" s="55"/>
    </row>
    <row r="1057" spans="1:30" ht="20" customHeight="1" x14ac:dyDescent="0.2">
      <c r="A1057" s="20"/>
      <c r="B1057" s="33"/>
      <c r="C1057" s="63"/>
      <c r="D1057" s="22"/>
      <c r="E1057" s="27"/>
      <c r="F1057" s="27"/>
      <c r="G1057" s="27"/>
      <c r="H1057" s="27"/>
      <c r="I1057" s="27"/>
      <c r="J1057" s="23"/>
      <c r="K1057" s="27"/>
      <c r="L1057" s="27"/>
      <c r="M1057" s="27"/>
      <c r="N1057" s="27"/>
      <c r="O1057" s="27"/>
      <c r="P1057" s="27"/>
      <c r="Q1057" s="27"/>
      <c r="R1057" s="23"/>
      <c r="S1057" s="64"/>
      <c r="T1057" s="24"/>
      <c r="U1057" s="49"/>
      <c r="V1057" s="54"/>
      <c r="W1057" s="25"/>
      <c r="X1057" s="25"/>
      <c r="Y1057" s="25"/>
      <c r="Z1057" s="25"/>
      <c r="AA1057" s="25"/>
      <c r="AB1057" s="25"/>
      <c r="AC1057" s="25"/>
      <c r="AD1057" s="55"/>
    </row>
    <row r="1058" spans="1:30" ht="20" customHeight="1" x14ac:dyDescent="0.2">
      <c r="A1058" s="20"/>
      <c r="B1058" s="33"/>
      <c r="C1058" s="63"/>
      <c r="D1058" s="22"/>
      <c r="E1058" s="27"/>
      <c r="F1058" s="27"/>
      <c r="G1058" s="27"/>
      <c r="H1058" s="27"/>
      <c r="I1058" s="27"/>
      <c r="J1058" s="23"/>
      <c r="K1058" s="27"/>
      <c r="L1058" s="27"/>
      <c r="M1058" s="27"/>
      <c r="N1058" s="27"/>
      <c r="O1058" s="27"/>
      <c r="P1058" s="27"/>
      <c r="Q1058" s="27"/>
      <c r="R1058" s="23"/>
      <c r="S1058" s="64"/>
      <c r="T1058" s="24"/>
      <c r="U1058" s="49"/>
      <c r="V1058" s="54"/>
      <c r="W1058" s="25"/>
      <c r="X1058" s="25"/>
      <c r="Y1058" s="25"/>
      <c r="Z1058" s="25"/>
      <c r="AA1058" s="25"/>
      <c r="AB1058" s="25"/>
      <c r="AC1058" s="25"/>
      <c r="AD1058" s="55"/>
    </row>
    <row r="1059" spans="1:30" ht="20" customHeight="1" x14ac:dyDescent="0.2">
      <c r="A1059" s="20"/>
      <c r="B1059" s="33"/>
      <c r="C1059" s="63"/>
      <c r="D1059" s="22"/>
      <c r="E1059" s="27"/>
      <c r="F1059" s="27"/>
      <c r="G1059" s="27"/>
      <c r="H1059" s="27"/>
      <c r="I1059" s="27"/>
      <c r="J1059" s="23"/>
      <c r="K1059" s="27"/>
      <c r="L1059" s="27"/>
      <c r="M1059" s="27"/>
      <c r="N1059" s="27"/>
      <c r="O1059" s="27"/>
      <c r="P1059" s="27"/>
      <c r="Q1059" s="27"/>
      <c r="R1059" s="23"/>
      <c r="S1059" s="64"/>
      <c r="T1059" s="24"/>
      <c r="U1059" s="49"/>
      <c r="V1059" s="54"/>
      <c r="W1059" s="25"/>
      <c r="X1059" s="25"/>
      <c r="Y1059" s="25"/>
      <c r="Z1059" s="25"/>
      <c r="AA1059" s="25"/>
      <c r="AB1059" s="25"/>
      <c r="AC1059" s="25"/>
      <c r="AD1059" s="55"/>
    </row>
    <row r="1060" spans="1:30" ht="20" customHeight="1" x14ac:dyDescent="0.2">
      <c r="A1060" s="20"/>
      <c r="B1060" s="33"/>
      <c r="C1060" s="63"/>
      <c r="D1060" s="22"/>
      <c r="E1060" s="27"/>
      <c r="F1060" s="27"/>
      <c r="G1060" s="27"/>
      <c r="H1060" s="27"/>
      <c r="I1060" s="27"/>
      <c r="J1060" s="23"/>
      <c r="K1060" s="27"/>
      <c r="L1060" s="27"/>
      <c r="M1060" s="27"/>
      <c r="N1060" s="27"/>
      <c r="O1060" s="27"/>
      <c r="P1060" s="27"/>
      <c r="Q1060" s="27"/>
      <c r="R1060" s="23"/>
      <c r="S1060" s="64"/>
      <c r="T1060" s="24"/>
      <c r="U1060" s="49"/>
      <c r="V1060" s="54"/>
      <c r="W1060" s="25"/>
      <c r="X1060" s="25"/>
      <c r="Y1060" s="25"/>
      <c r="Z1060" s="25"/>
      <c r="AA1060" s="25"/>
      <c r="AB1060" s="25"/>
      <c r="AC1060" s="25"/>
      <c r="AD1060" s="55"/>
    </row>
    <row r="1061" spans="1:30" ht="20" customHeight="1" x14ac:dyDescent="0.2">
      <c r="A1061" s="20"/>
      <c r="B1061" s="33"/>
      <c r="C1061" s="63"/>
      <c r="D1061" s="22"/>
      <c r="E1061" s="27"/>
      <c r="F1061" s="27"/>
      <c r="G1061" s="27"/>
      <c r="H1061" s="27"/>
      <c r="I1061" s="27"/>
      <c r="J1061" s="23"/>
      <c r="K1061" s="27"/>
      <c r="L1061" s="27"/>
      <c r="M1061" s="27"/>
      <c r="N1061" s="27"/>
      <c r="O1061" s="27"/>
      <c r="P1061" s="27"/>
      <c r="Q1061" s="27"/>
      <c r="R1061" s="23"/>
      <c r="S1061" s="64"/>
      <c r="T1061" s="24"/>
      <c r="U1061" s="49"/>
      <c r="V1061" s="54"/>
      <c r="W1061" s="25"/>
      <c r="X1061" s="25"/>
      <c r="Y1061" s="25"/>
      <c r="Z1061" s="25"/>
      <c r="AA1061" s="25"/>
      <c r="AB1061" s="25"/>
      <c r="AC1061" s="25"/>
      <c r="AD1061" s="55"/>
    </row>
    <row r="1062" spans="1:30" ht="20" customHeight="1" x14ac:dyDescent="0.2">
      <c r="A1062" s="20"/>
      <c r="B1062" s="33"/>
      <c r="C1062" s="63"/>
      <c r="D1062" s="22"/>
      <c r="E1062" s="27"/>
      <c r="F1062" s="27"/>
      <c r="G1062" s="27"/>
      <c r="H1062" s="27"/>
      <c r="I1062" s="27"/>
      <c r="J1062" s="23"/>
      <c r="K1062" s="27"/>
      <c r="L1062" s="27"/>
      <c r="M1062" s="27"/>
      <c r="N1062" s="27"/>
      <c r="O1062" s="27"/>
      <c r="P1062" s="27"/>
      <c r="Q1062" s="27"/>
      <c r="R1062" s="23"/>
      <c r="S1062" s="64"/>
      <c r="T1062" s="24"/>
      <c r="U1062" s="49"/>
      <c r="V1062" s="54"/>
      <c r="W1062" s="25"/>
      <c r="X1062" s="25"/>
      <c r="Y1062" s="25"/>
      <c r="Z1062" s="25"/>
      <c r="AA1062" s="25"/>
      <c r="AB1062" s="25"/>
      <c r="AC1062" s="25"/>
      <c r="AD1062" s="55"/>
    </row>
    <row r="1063" spans="1:30" ht="20" customHeight="1" x14ac:dyDescent="0.2">
      <c r="A1063" s="20"/>
      <c r="B1063" s="33"/>
      <c r="C1063" s="63"/>
      <c r="D1063" s="22"/>
      <c r="E1063" s="27"/>
      <c r="F1063" s="27"/>
      <c r="G1063" s="27"/>
      <c r="H1063" s="27"/>
      <c r="I1063" s="27"/>
      <c r="J1063" s="23"/>
      <c r="K1063" s="27"/>
      <c r="L1063" s="27"/>
      <c r="M1063" s="27"/>
      <c r="N1063" s="27"/>
      <c r="O1063" s="27"/>
      <c r="P1063" s="27"/>
      <c r="Q1063" s="27"/>
      <c r="R1063" s="23"/>
      <c r="S1063" s="64"/>
      <c r="T1063" s="24"/>
      <c r="U1063" s="49"/>
      <c r="V1063" s="54"/>
      <c r="W1063" s="25"/>
      <c r="X1063" s="25"/>
      <c r="Y1063" s="25"/>
      <c r="Z1063" s="25"/>
      <c r="AA1063" s="25"/>
      <c r="AB1063" s="25"/>
      <c r="AC1063" s="25"/>
      <c r="AD1063" s="55"/>
    </row>
    <row r="1064" spans="1:30" ht="20" customHeight="1" x14ac:dyDescent="0.2">
      <c r="A1064" s="20"/>
      <c r="B1064" s="33"/>
      <c r="C1064" s="63"/>
      <c r="D1064" s="22"/>
      <c r="E1064" s="27"/>
      <c r="F1064" s="27"/>
      <c r="G1064" s="27"/>
      <c r="H1064" s="27"/>
      <c r="I1064" s="27"/>
      <c r="J1064" s="23"/>
      <c r="K1064" s="27"/>
      <c r="L1064" s="27"/>
      <c r="M1064" s="27"/>
      <c r="N1064" s="27"/>
      <c r="O1064" s="27"/>
      <c r="P1064" s="27"/>
      <c r="Q1064" s="27"/>
      <c r="R1064" s="23"/>
      <c r="S1064" s="64"/>
      <c r="T1064" s="24"/>
      <c r="U1064" s="49"/>
      <c r="V1064" s="54"/>
      <c r="W1064" s="25"/>
      <c r="X1064" s="25"/>
      <c r="Y1064" s="25"/>
      <c r="Z1064" s="25"/>
      <c r="AA1064" s="25"/>
      <c r="AB1064" s="25"/>
      <c r="AC1064" s="25"/>
      <c r="AD1064" s="55"/>
    </row>
    <row r="1065" spans="1:30" ht="20" customHeight="1" x14ac:dyDescent="0.2">
      <c r="A1065" s="20"/>
      <c r="B1065" s="33"/>
      <c r="C1065" s="63"/>
      <c r="D1065" s="22"/>
      <c r="E1065" s="27"/>
      <c r="F1065" s="27"/>
      <c r="G1065" s="27"/>
      <c r="H1065" s="27"/>
      <c r="I1065" s="27"/>
      <c r="J1065" s="23"/>
      <c r="K1065" s="27"/>
      <c r="L1065" s="27"/>
      <c r="M1065" s="27"/>
      <c r="N1065" s="27"/>
      <c r="O1065" s="27"/>
      <c r="P1065" s="27"/>
      <c r="Q1065" s="27"/>
      <c r="R1065" s="23"/>
      <c r="S1065" s="64"/>
      <c r="T1065" s="24"/>
      <c r="U1065" s="49"/>
      <c r="V1065" s="54"/>
      <c r="W1065" s="25"/>
      <c r="X1065" s="25"/>
      <c r="Y1065" s="25"/>
      <c r="Z1065" s="25"/>
      <c r="AA1065" s="25"/>
      <c r="AB1065" s="25"/>
      <c r="AC1065" s="25"/>
      <c r="AD1065" s="55"/>
    </row>
    <row r="1066" spans="1:30" ht="20" customHeight="1" x14ac:dyDescent="0.2">
      <c r="A1066" s="20"/>
      <c r="B1066" s="33"/>
      <c r="C1066" s="63"/>
      <c r="D1066" s="22"/>
      <c r="E1066" s="27"/>
      <c r="F1066" s="27"/>
      <c r="G1066" s="27"/>
      <c r="H1066" s="27"/>
      <c r="I1066" s="27"/>
      <c r="J1066" s="23"/>
      <c r="K1066" s="27"/>
      <c r="L1066" s="27"/>
      <c r="M1066" s="27"/>
      <c r="N1066" s="27"/>
      <c r="O1066" s="27"/>
      <c r="P1066" s="27"/>
      <c r="Q1066" s="27"/>
      <c r="R1066" s="23"/>
      <c r="S1066" s="64"/>
      <c r="T1066" s="24"/>
      <c r="U1066" s="49"/>
      <c r="V1066" s="54"/>
      <c r="W1066" s="25"/>
      <c r="X1066" s="25"/>
      <c r="Y1066" s="25"/>
      <c r="Z1066" s="25"/>
      <c r="AA1066" s="25"/>
      <c r="AB1066" s="25"/>
      <c r="AC1066" s="25"/>
      <c r="AD1066" s="55"/>
    </row>
    <row r="1067" spans="1:30" ht="20" customHeight="1" x14ac:dyDescent="0.2">
      <c r="A1067" s="20"/>
      <c r="B1067" s="33"/>
      <c r="C1067" s="63"/>
      <c r="D1067" s="22"/>
      <c r="E1067" s="27"/>
      <c r="F1067" s="27"/>
      <c r="G1067" s="27"/>
      <c r="H1067" s="27"/>
      <c r="I1067" s="27"/>
      <c r="J1067" s="23"/>
      <c r="K1067" s="27"/>
      <c r="L1067" s="27"/>
      <c r="M1067" s="27"/>
      <c r="N1067" s="27"/>
      <c r="O1067" s="27"/>
      <c r="P1067" s="27"/>
      <c r="Q1067" s="27"/>
      <c r="R1067" s="23"/>
      <c r="S1067" s="64"/>
      <c r="T1067" s="24"/>
      <c r="U1067" s="49"/>
      <c r="V1067" s="54"/>
      <c r="W1067" s="25"/>
      <c r="X1067" s="25"/>
      <c r="Y1067" s="25"/>
      <c r="Z1067" s="25"/>
      <c r="AA1067" s="25"/>
      <c r="AB1067" s="25"/>
      <c r="AC1067" s="25"/>
      <c r="AD1067" s="55"/>
    </row>
    <row r="1068" spans="1:30" ht="20" customHeight="1" x14ac:dyDescent="0.2">
      <c r="A1068" s="20"/>
      <c r="B1068" s="33"/>
      <c r="C1068" s="63"/>
      <c r="D1068" s="22"/>
      <c r="E1068" s="27"/>
      <c r="F1068" s="27"/>
      <c r="G1068" s="27"/>
      <c r="H1068" s="27"/>
      <c r="I1068" s="27"/>
      <c r="J1068" s="23"/>
      <c r="K1068" s="27"/>
      <c r="L1068" s="27"/>
      <c r="M1068" s="27"/>
      <c r="N1068" s="27"/>
      <c r="O1068" s="27"/>
      <c r="P1068" s="27"/>
      <c r="Q1068" s="27"/>
      <c r="R1068" s="23"/>
      <c r="S1068" s="64"/>
      <c r="T1068" s="24"/>
      <c r="U1068" s="49"/>
      <c r="V1068" s="54"/>
      <c r="W1068" s="25"/>
      <c r="X1068" s="25"/>
      <c r="Y1068" s="25"/>
      <c r="Z1068" s="25"/>
      <c r="AA1068" s="25"/>
      <c r="AB1068" s="25"/>
      <c r="AC1068" s="25"/>
      <c r="AD1068" s="55"/>
    </row>
    <row r="1069" spans="1:30" ht="20" customHeight="1" x14ac:dyDescent="0.2">
      <c r="A1069" s="20"/>
      <c r="B1069" s="33"/>
      <c r="C1069" s="63"/>
      <c r="D1069" s="22"/>
      <c r="E1069" s="27"/>
      <c r="F1069" s="27"/>
      <c r="G1069" s="27"/>
      <c r="H1069" s="27"/>
      <c r="I1069" s="27"/>
      <c r="J1069" s="23"/>
      <c r="K1069" s="27"/>
      <c r="L1069" s="27"/>
      <c r="M1069" s="27"/>
      <c r="N1069" s="27"/>
      <c r="O1069" s="27"/>
      <c r="P1069" s="27"/>
      <c r="Q1069" s="27"/>
      <c r="R1069" s="23"/>
      <c r="S1069" s="64"/>
      <c r="T1069" s="24"/>
      <c r="U1069" s="49"/>
      <c r="V1069" s="54"/>
      <c r="W1069" s="25"/>
      <c r="X1069" s="25"/>
      <c r="Y1069" s="25"/>
      <c r="Z1069" s="25"/>
      <c r="AA1069" s="25"/>
      <c r="AB1069" s="25"/>
      <c r="AC1069" s="25"/>
      <c r="AD1069" s="55"/>
    </row>
    <row r="1070" spans="1:30" ht="20" customHeight="1" x14ac:dyDescent="0.2">
      <c r="A1070" s="20"/>
      <c r="B1070" s="33"/>
      <c r="C1070" s="63"/>
      <c r="D1070" s="22"/>
      <c r="E1070" s="27"/>
      <c r="F1070" s="27"/>
      <c r="G1070" s="27"/>
      <c r="H1070" s="27"/>
      <c r="I1070" s="27"/>
      <c r="J1070" s="23"/>
      <c r="K1070" s="27"/>
      <c r="L1070" s="27"/>
      <c r="M1070" s="27"/>
      <c r="N1070" s="27"/>
      <c r="O1070" s="27"/>
      <c r="P1070" s="27"/>
      <c r="Q1070" s="27"/>
      <c r="R1070" s="23"/>
      <c r="S1070" s="64"/>
      <c r="T1070" s="24"/>
      <c r="U1070" s="49"/>
      <c r="V1070" s="54"/>
      <c r="W1070" s="25"/>
      <c r="X1070" s="25"/>
      <c r="Y1070" s="25"/>
      <c r="Z1070" s="25"/>
      <c r="AA1070" s="25"/>
      <c r="AB1070" s="25"/>
      <c r="AC1070" s="25"/>
      <c r="AD1070" s="55"/>
    </row>
    <row r="1071" spans="1:30" ht="20" customHeight="1" x14ac:dyDescent="0.2">
      <c r="A1071" s="20"/>
      <c r="B1071" s="33"/>
      <c r="C1071" s="63"/>
      <c r="D1071" s="22"/>
      <c r="E1071" s="27"/>
      <c r="F1071" s="27"/>
      <c r="G1071" s="27"/>
      <c r="H1071" s="27"/>
      <c r="I1071" s="27"/>
      <c r="J1071" s="23"/>
      <c r="K1071" s="27"/>
      <c r="L1071" s="27"/>
      <c r="M1071" s="27"/>
      <c r="N1071" s="27"/>
      <c r="O1071" s="27"/>
      <c r="P1071" s="27"/>
      <c r="Q1071" s="27"/>
      <c r="R1071" s="23"/>
      <c r="S1071" s="64"/>
      <c r="T1071" s="24"/>
      <c r="U1071" s="49"/>
      <c r="V1071" s="54"/>
      <c r="W1071" s="25"/>
      <c r="X1071" s="25"/>
      <c r="Y1071" s="25"/>
      <c r="Z1071" s="25"/>
      <c r="AA1071" s="25"/>
      <c r="AB1071" s="25"/>
      <c r="AC1071" s="25"/>
      <c r="AD1071" s="55"/>
    </row>
    <row r="1072" spans="1:30" ht="20" customHeight="1" x14ac:dyDescent="0.2">
      <c r="A1072" s="20"/>
      <c r="B1072" s="33"/>
      <c r="C1072" s="63"/>
      <c r="D1072" s="22"/>
      <c r="E1072" s="27"/>
      <c r="F1072" s="27"/>
      <c r="G1072" s="27"/>
      <c r="H1072" s="27"/>
      <c r="I1072" s="27"/>
      <c r="J1072" s="23"/>
      <c r="K1072" s="27"/>
      <c r="L1072" s="27"/>
      <c r="M1072" s="27"/>
      <c r="N1072" s="27"/>
      <c r="O1072" s="27"/>
      <c r="P1072" s="27"/>
      <c r="Q1072" s="27"/>
      <c r="R1072" s="23"/>
      <c r="S1072" s="64"/>
      <c r="T1072" s="24"/>
      <c r="U1072" s="49"/>
      <c r="V1072" s="54"/>
      <c r="W1072" s="25"/>
      <c r="X1072" s="25"/>
      <c r="Y1072" s="25"/>
      <c r="Z1072" s="25"/>
      <c r="AA1072" s="25"/>
      <c r="AB1072" s="25"/>
      <c r="AC1072" s="25"/>
      <c r="AD1072" s="55"/>
    </row>
    <row r="1073" spans="1:30" ht="20" customHeight="1" x14ac:dyDescent="0.2">
      <c r="A1073" s="20"/>
      <c r="B1073" s="33"/>
      <c r="C1073" s="63"/>
      <c r="D1073" s="22"/>
      <c r="E1073" s="27"/>
      <c r="F1073" s="27"/>
      <c r="G1073" s="27"/>
      <c r="H1073" s="27"/>
      <c r="I1073" s="27"/>
      <c r="J1073" s="23"/>
      <c r="K1073" s="27"/>
      <c r="L1073" s="27"/>
      <c r="M1073" s="27"/>
      <c r="N1073" s="27"/>
      <c r="O1073" s="27"/>
      <c r="P1073" s="27"/>
      <c r="Q1073" s="27"/>
      <c r="R1073" s="23"/>
      <c r="S1073" s="64"/>
      <c r="T1073" s="24"/>
      <c r="U1073" s="49"/>
      <c r="V1073" s="54"/>
      <c r="W1073" s="25"/>
      <c r="X1073" s="25"/>
      <c r="Y1073" s="25"/>
      <c r="Z1073" s="25"/>
      <c r="AA1073" s="25"/>
      <c r="AB1073" s="25"/>
      <c r="AC1073" s="25"/>
      <c r="AD1073" s="55"/>
    </row>
    <row r="1074" spans="1:30" ht="20" customHeight="1" x14ac:dyDescent="0.2">
      <c r="A1074" s="20"/>
      <c r="B1074" s="33"/>
      <c r="C1074" s="63"/>
      <c r="D1074" s="22"/>
      <c r="E1074" s="27"/>
      <c r="F1074" s="27"/>
      <c r="G1074" s="27"/>
      <c r="H1074" s="27"/>
      <c r="I1074" s="27"/>
      <c r="J1074" s="23"/>
      <c r="K1074" s="27"/>
      <c r="L1074" s="27"/>
      <c r="M1074" s="27"/>
      <c r="N1074" s="27"/>
      <c r="O1074" s="27"/>
      <c r="P1074" s="27"/>
      <c r="Q1074" s="27"/>
      <c r="R1074" s="23"/>
      <c r="S1074" s="64"/>
      <c r="T1074" s="24"/>
      <c r="U1074" s="49"/>
      <c r="V1074" s="54"/>
      <c r="W1074" s="25"/>
      <c r="X1074" s="25"/>
      <c r="Y1074" s="25"/>
      <c r="Z1074" s="25"/>
      <c r="AA1074" s="25"/>
      <c r="AB1074" s="25"/>
      <c r="AC1074" s="25"/>
      <c r="AD1074" s="55"/>
    </row>
    <row r="1075" spans="1:30" ht="20" customHeight="1" x14ac:dyDescent="0.2">
      <c r="A1075" s="20"/>
      <c r="B1075" s="33"/>
      <c r="C1075" s="63"/>
      <c r="D1075" s="22"/>
      <c r="E1075" s="27"/>
      <c r="F1075" s="27"/>
      <c r="G1075" s="27"/>
      <c r="H1075" s="27"/>
      <c r="I1075" s="27"/>
      <c r="J1075" s="23"/>
      <c r="K1075" s="27"/>
      <c r="L1075" s="27"/>
      <c r="M1075" s="27"/>
      <c r="N1075" s="27"/>
      <c r="O1075" s="27"/>
      <c r="P1075" s="27"/>
      <c r="Q1075" s="27"/>
      <c r="R1075" s="23"/>
      <c r="S1075" s="64"/>
      <c r="T1075" s="24"/>
      <c r="U1075" s="49"/>
      <c r="V1075" s="54"/>
      <c r="W1075" s="25"/>
      <c r="X1075" s="25"/>
      <c r="Y1075" s="25"/>
      <c r="Z1075" s="25"/>
      <c r="AA1075" s="25"/>
      <c r="AB1075" s="25"/>
      <c r="AC1075" s="25"/>
      <c r="AD1075" s="55"/>
    </row>
    <row r="1076" spans="1:30" ht="20" customHeight="1" x14ac:dyDescent="0.2">
      <c r="A1076" s="20"/>
      <c r="B1076" s="33"/>
      <c r="C1076" s="63"/>
      <c r="D1076" s="22"/>
      <c r="E1076" s="27"/>
      <c r="F1076" s="27"/>
      <c r="G1076" s="27"/>
      <c r="H1076" s="27"/>
      <c r="I1076" s="27"/>
      <c r="J1076" s="23"/>
      <c r="K1076" s="27"/>
      <c r="L1076" s="27"/>
      <c r="M1076" s="27"/>
      <c r="N1076" s="27"/>
      <c r="O1076" s="27"/>
      <c r="P1076" s="27"/>
      <c r="Q1076" s="27"/>
      <c r="R1076" s="23"/>
      <c r="S1076" s="64"/>
      <c r="T1076" s="24"/>
      <c r="U1076" s="49"/>
      <c r="V1076" s="54"/>
      <c r="W1076" s="25"/>
      <c r="X1076" s="25"/>
      <c r="Y1076" s="25"/>
      <c r="Z1076" s="25"/>
      <c r="AA1076" s="25"/>
      <c r="AB1076" s="25"/>
      <c r="AC1076" s="25"/>
      <c r="AD1076" s="55"/>
    </row>
    <row r="1077" spans="1:30" ht="20" customHeight="1" x14ac:dyDescent="0.2">
      <c r="A1077" s="20"/>
      <c r="B1077" s="33"/>
      <c r="C1077" s="63"/>
      <c r="D1077" s="22"/>
      <c r="E1077" s="27"/>
      <c r="F1077" s="27"/>
      <c r="G1077" s="27"/>
      <c r="H1077" s="27"/>
      <c r="I1077" s="27"/>
      <c r="J1077" s="23"/>
      <c r="K1077" s="27"/>
      <c r="L1077" s="27"/>
      <c r="M1077" s="27"/>
      <c r="N1077" s="27"/>
      <c r="O1077" s="27"/>
      <c r="P1077" s="27"/>
      <c r="Q1077" s="27"/>
      <c r="R1077" s="23"/>
      <c r="S1077" s="64"/>
      <c r="T1077" s="24"/>
      <c r="U1077" s="49"/>
      <c r="V1077" s="54"/>
      <c r="W1077" s="25"/>
      <c r="X1077" s="25"/>
      <c r="Y1077" s="25"/>
      <c r="Z1077" s="25"/>
      <c r="AA1077" s="25"/>
      <c r="AB1077" s="25"/>
      <c r="AC1077" s="25"/>
      <c r="AD1077" s="55"/>
    </row>
    <row r="1078" spans="1:30" ht="20" customHeight="1" x14ac:dyDescent="0.2">
      <c r="A1078" s="20"/>
      <c r="B1078" s="33"/>
      <c r="C1078" s="63"/>
      <c r="D1078" s="22"/>
      <c r="E1078" s="27"/>
      <c r="F1078" s="27"/>
      <c r="G1078" s="27"/>
      <c r="H1078" s="27"/>
      <c r="I1078" s="27"/>
      <c r="J1078" s="23"/>
      <c r="K1078" s="27"/>
      <c r="L1078" s="27"/>
      <c r="M1078" s="27"/>
      <c r="N1078" s="27"/>
      <c r="O1078" s="27"/>
      <c r="P1078" s="27"/>
      <c r="Q1078" s="27"/>
      <c r="R1078" s="23"/>
      <c r="S1078" s="64"/>
      <c r="T1078" s="24"/>
      <c r="U1078" s="49"/>
      <c r="V1078" s="54"/>
      <c r="W1078" s="25"/>
      <c r="X1078" s="25"/>
      <c r="Y1078" s="25"/>
      <c r="Z1078" s="25"/>
      <c r="AA1078" s="25"/>
      <c r="AB1078" s="25"/>
      <c r="AC1078" s="25"/>
      <c r="AD1078" s="55"/>
    </row>
    <row r="1079" spans="1:30" ht="20" customHeight="1" x14ac:dyDescent="0.2">
      <c r="A1079" s="20"/>
      <c r="B1079" s="33"/>
      <c r="C1079" s="63"/>
      <c r="D1079" s="22"/>
      <c r="E1079" s="27"/>
      <c r="F1079" s="27"/>
      <c r="G1079" s="27"/>
      <c r="H1079" s="27"/>
      <c r="I1079" s="27"/>
      <c r="J1079" s="23"/>
      <c r="K1079" s="27"/>
      <c r="L1079" s="27"/>
      <c r="M1079" s="27"/>
      <c r="N1079" s="27"/>
      <c r="O1079" s="27"/>
      <c r="P1079" s="27"/>
      <c r="Q1079" s="27"/>
      <c r="R1079" s="23"/>
      <c r="S1079" s="64"/>
      <c r="T1079" s="24"/>
      <c r="U1079" s="49"/>
      <c r="V1079" s="54"/>
      <c r="W1079" s="25"/>
      <c r="X1079" s="25"/>
      <c r="Y1079" s="25"/>
      <c r="Z1079" s="25"/>
      <c r="AA1079" s="25"/>
      <c r="AB1079" s="25"/>
      <c r="AC1079" s="25"/>
      <c r="AD1079" s="55"/>
    </row>
    <row r="1080" spans="1:30" ht="20" customHeight="1" x14ac:dyDescent="0.2">
      <c r="A1080" s="20"/>
      <c r="B1080" s="33"/>
      <c r="C1080" s="63"/>
      <c r="D1080" s="22"/>
      <c r="E1080" s="27"/>
      <c r="F1080" s="27"/>
      <c r="G1080" s="27"/>
      <c r="H1080" s="27"/>
      <c r="I1080" s="27"/>
      <c r="J1080" s="23"/>
      <c r="K1080" s="27"/>
      <c r="L1080" s="27"/>
      <c r="M1080" s="27"/>
      <c r="N1080" s="27"/>
      <c r="O1080" s="27"/>
      <c r="P1080" s="27"/>
      <c r="Q1080" s="27"/>
      <c r="R1080" s="23"/>
      <c r="S1080" s="64"/>
      <c r="T1080" s="24"/>
      <c r="U1080" s="49"/>
      <c r="V1080" s="54"/>
      <c r="W1080" s="25"/>
      <c r="X1080" s="25"/>
      <c r="Y1080" s="25"/>
      <c r="Z1080" s="25"/>
      <c r="AA1080" s="25"/>
      <c r="AB1080" s="25"/>
      <c r="AC1080" s="25"/>
      <c r="AD1080" s="55"/>
    </row>
    <row r="1081" spans="1:30" ht="20" customHeight="1" x14ac:dyDescent="0.2">
      <c r="A1081" s="20"/>
      <c r="B1081" s="33"/>
      <c r="C1081" s="63"/>
      <c r="D1081" s="22"/>
      <c r="E1081" s="27"/>
      <c r="F1081" s="27"/>
      <c r="G1081" s="27"/>
      <c r="H1081" s="27"/>
      <c r="I1081" s="27"/>
      <c r="J1081" s="23"/>
      <c r="K1081" s="27"/>
      <c r="L1081" s="27"/>
      <c r="M1081" s="27"/>
      <c r="N1081" s="27"/>
      <c r="O1081" s="27"/>
      <c r="P1081" s="27"/>
      <c r="Q1081" s="27"/>
      <c r="R1081" s="23"/>
      <c r="S1081" s="64"/>
      <c r="T1081" s="24"/>
      <c r="U1081" s="49"/>
      <c r="V1081" s="54"/>
      <c r="W1081" s="25"/>
      <c r="X1081" s="25"/>
      <c r="Y1081" s="25"/>
      <c r="Z1081" s="25"/>
      <c r="AA1081" s="25"/>
      <c r="AB1081" s="25"/>
      <c r="AC1081" s="25"/>
      <c r="AD1081" s="55"/>
    </row>
    <row r="1082" spans="1:30" ht="20" customHeight="1" x14ac:dyDescent="0.2">
      <c r="A1082" s="20"/>
      <c r="B1082" s="33"/>
      <c r="C1082" s="63"/>
      <c r="D1082" s="22"/>
      <c r="E1082" s="27"/>
      <c r="F1082" s="27"/>
      <c r="G1082" s="27"/>
      <c r="H1082" s="27"/>
      <c r="I1082" s="27"/>
      <c r="J1082" s="23"/>
      <c r="K1082" s="27"/>
      <c r="L1082" s="27"/>
      <c r="M1082" s="27"/>
      <c r="N1082" s="27"/>
      <c r="O1082" s="27"/>
      <c r="P1082" s="27"/>
      <c r="Q1082" s="27"/>
      <c r="R1082" s="23"/>
      <c r="S1082" s="64"/>
      <c r="T1082" s="24"/>
      <c r="U1082" s="49"/>
      <c r="V1082" s="54"/>
      <c r="W1082" s="25"/>
      <c r="X1082" s="25"/>
      <c r="Y1082" s="25"/>
      <c r="Z1082" s="25"/>
      <c r="AA1082" s="25"/>
      <c r="AB1082" s="25"/>
      <c r="AC1082" s="25"/>
      <c r="AD1082" s="55"/>
    </row>
    <row r="1083" spans="1:30" ht="20" customHeight="1" x14ac:dyDescent="0.2">
      <c r="A1083" s="20"/>
      <c r="B1083" s="33"/>
      <c r="C1083" s="63"/>
      <c r="D1083" s="22"/>
      <c r="E1083" s="27"/>
      <c r="F1083" s="27"/>
      <c r="G1083" s="27"/>
      <c r="H1083" s="27"/>
      <c r="I1083" s="27"/>
      <c r="J1083" s="23"/>
      <c r="K1083" s="27"/>
      <c r="L1083" s="27"/>
      <c r="M1083" s="27"/>
      <c r="N1083" s="27"/>
      <c r="O1083" s="27"/>
      <c r="P1083" s="27"/>
      <c r="Q1083" s="27"/>
      <c r="R1083" s="23"/>
      <c r="S1083" s="64"/>
      <c r="T1083" s="24"/>
      <c r="U1083" s="49"/>
      <c r="V1083" s="54"/>
      <c r="W1083" s="25"/>
      <c r="X1083" s="25"/>
      <c r="Y1083" s="25"/>
      <c r="Z1083" s="25"/>
      <c r="AA1083" s="25"/>
      <c r="AB1083" s="25"/>
      <c r="AC1083" s="25"/>
      <c r="AD1083" s="55"/>
    </row>
    <row r="1084" spans="1:30" ht="20" customHeight="1" x14ac:dyDescent="0.2">
      <c r="A1084" s="20"/>
      <c r="B1084" s="33"/>
      <c r="C1084" s="63"/>
      <c r="D1084" s="22"/>
      <c r="E1084" s="27"/>
      <c r="F1084" s="27"/>
      <c r="G1084" s="27"/>
      <c r="H1084" s="27"/>
      <c r="I1084" s="27"/>
      <c r="J1084" s="23"/>
      <c r="K1084" s="27"/>
      <c r="L1084" s="27"/>
      <c r="M1084" s="27"/>
      <c r="N1084" s="27"/>
      <c r="O1084" s="27"/>
      <c r="P1084" s="27"/>
      <c r="Q1084" s="27"/>
      <c r="R1084" s="23"/>
      <c r="S1084" s="64"/>
      <c r="T1084" s="24"/>
      <c r="U1084" s="49"/>
      <c r="V1084" s="54"/>
      <c r="W1084" s="25"/>
      <c r="X1084" s="25"/>
      <c r="Y1084" s="25"/>
      <c r="Z1084" s="25"/>
      <c r="AA1084" s="25"/>
      <c r="AB1084" s="25"/>
      <c r="AC1084" s="25"/>
      <c r="AD1084" s="55"/>
    </row>
    <row r="1085" spans="1:30" ht="20" customHeight="1" x14ac:dyDescent="0.2">
      <c r="A1085" s="20"/>
      <c r="B1085" s="33"/>
      <c r="C1085" s="63"/>
      <c r="D1085" s="22"/>
      <c r="E1085" s="27"/>
      <c r="F1085" s="27"/>
      <c r="G1085" s="27"/>
      <c r="H1085" s="27"/>
      <c r="I1085" s="27"/>
      <c r="J1085" s="23"/>
      <c r="K1085" s="27"/>
      <c r="L1085" s="27"/>
      <c r="M1085" s="27"/>
      <c r="N1085" s="27"/>
      <c r="O1085" s="27"/>
      <c r="P1085" s="27"/>
      <c r="Q1085" s="27"/>
      <c r="R1085" s="23"/>
      <c r="S1085" s="64"/>
      <c r="T1085" s="24"/>
      <c r="U1085" s="49"/>
      <c r="V1085" s="54"/>
      <c r="W1085" s="25"/>
      <c r="X1085" s="25"/>
      <c r="Y1085" s="25"/>
      <c r="Z1085" s="25"/>
      <c r="AA1085" s="25"/>
      <c r="AB1085" s="25"/>
      <c r="AC1085" s="25"/>
      <c r="AD1085" s="55"/>
    </row>
    <row r="1086" spans="1:30" ht="20" customHeight="1" x14ac:dyDescent="0.2">
      <c r="A1086" s="20"/>
      <c r="B1086" s="33"/>
      <c r="C1086" s="63"/>
      <c r="D1086" s="22"/>
      <c r="E1086" s="27"/>
      <c r="F1086" s="27"/>
      <c r="G1086" s="27"/>
      <c r="H1086" s="27"/>
      <c r="I1086" s="27"/>
      <c r="J1086" s="23"/>
      <c r="K1086" s="27"/>
      <c r="L1086" s="27"/>
      <c r="M1086" s="27"/>
      <c r="N1086" s="27"/>
      <c r="O1086" s="27"/>
      <c r="P1086" s="27"/>
      <c r="Q1086" s="27"/>
      <c r="R1086" s="23"/>
      <c r="S1086" s="64"/>
      <c r="T1086" s="24"/>
      <c r="U1086" s="49"/>
      <c r="V1086" s="54"/>
      <c r="W1086" s="25"/>
      <c r="X1086" s="25"/>
      <c r="Y1086" s="25"/>
      <c r="Z1086" s="25"/>
      <c r="AA1086" s="25"/>
      <c r="AB1086" s="25"/>
      <c r="AC1086" s="25"/>
      <c r="AD1086" s="55"/>
    </row>
    <row r="1087" spans="1:30" ht="20" customHeight="1" x14ac:dyDescent="0.2">
      <c r="A1087" s="20"/>
      <c r="B1087" s="33"/>
      <c r="C1087" s="63"/>
      <c r="D1087" s="22"/>
      <c r="E1087" s="27"/>
      <c r="F1087" s="27"/>
      <c r="G1087" s="27"/>
      <c r="H1087" s="27"/>
      <c r="I1087" s="27"/>
      <c r="J1087" s="23"/>
      <c r="K1087" s="27"/>
      <c r="L1087" s="27"/>
      <c r="M1087" s="27"/>
      <c r="N1087" s="27"/>
      <c r="O1087" s="27"/>
      <c r="P1087" s="27"/>
      <c r="Q1087" s="27"/>
      <c r="R1087" s="23"/>
      <c r="S1087" s="64"/>
      <c r="T1087" s="24"/>
      <c r="U1087" s="49"/>
      <c r="V1087" s="54"/>
      <c r="W1087" s="25"/>
      <c r="X1087" s="25"/>
      <c r="Y1087" s="25"/>
      <c r="Z1087" s="25"/>
      <c r="AA1087" s="25"/>
      <c r="AB1087" s="25"/>
      <c r="AC1087" s="25"/>
      <c r="AD1087" s="55"/>
    </row>
    <row r="1088" spans="1:30" ht="20" customHeight="1" x14ac:dyDescent="0.2">
      <c r="A1088" s="20"/>
      <c r="B1088" s="33"/>
      <c r="C1088" s="63"/>
      <c r="D1088" s="22"/>
      <c r="E1088" s="27"/>
      <c r="F1088" s="27"/>
      <c r="G1088" s="27"/>
      <c r="H1088" s="27"/>
      <c r="I1088" s="27"/>
      <c r="J1088" s="23"/>
      <c r="K1088" s="27"/>
      <c r="L1088" s="27"/>
      <c r="M1088" s="27"/>
      <c r="N1088" s="27"/>
      <c r="O1088" s="27"/>
      <c r="P1088" s="27"/>
      <c r="Q1088" s="27"/>
      <c r="R1088" s="23"/>
      <c r="S1088" s="64"/>
      <c r="T1088" s="24"/>
      <c r="U1088" s="49"/>
      <c r="V1088" s="54"/>
      <c r="W1088" s="25"/>
      <c r="X1088" s="25"/>
      <c r="Y1088" s="25"/>
      <c r="Z1088" s="25"/>
      <c r="AA1088" s="25"/>
      <c r="AB1088" s="25"/>
      <c r="AC1088" s="25"/>
      <c r="AD1088" s="55"/>
    </row>
    <row r="1089" spans="1:30" ht="20" customHeight="1" x14ac:dyDescent="0.2">
      <c r="A1089" s="20"/>
      <c r="B1089" s="33"/>
      <c r="C1089" s="63"/>
      <c r="D1089" s="22"/>
      <c r="E1089" s="27"/>
      <c r="F1089" s="27"/>
      <c r="G1089" s="27"/>
      <c r="H1089" s="27"/>
      <c r="I1089" s="27"/>
      <c r="J1089" s="23"/>
      <c r="K1089" s="27"/>
      <c r="L1089" s="27"/>
      <c r="M1089" s="27"/>
      <c r="N1089" s="27"/>
      <c r="O1089" s="27"/>
      <c r="P1089" s="27"/>
      <c r="Q1089" s="27"/>
      <c r="R1089" s="23"/>
      <c r="S1089" s="64"/>
      <c r="T1089" s="24"/>
      <c r="U1089" s="49"/>
      <c r="V1089" s="54"/>
      <c r="W1089" s="25"/>
      <c r="X1089" s="25"/>
      <c r="Y1089" s="25"/>
      <c r="Z1089" s="25"/>
      <c r="AA1089" s="25"/>
      <c r="AB1089" s="25"/>
      <c r="AC1089" s="25"/>
      <c r="AD1089" s="55"/>
    </row>
    <row r="1090" spans="1:30" ht="20" customHeight="1" x14ac:dyDescent="0.2">
      <c r="A1090" s="20"/>
      <c r="B1090" s="33"/>
      <c r="C1090" s="63"/>
      <c r="D1090" s="22"/>
      <c r="E1090" s="27"/>
      <c r="F1090" s="27"/>
      <c r="G1090" s="27"/>
      <c r="H1090" s="27"/>
      <c r="I1090" s="27"/>
      <c r="J1090" s="23"/>
      <c r="K1090" s="27"/>
      <c r="L1090" s="27"/>
      <c r="M1090" s="27"/>
      <c r="N1090" s="27"/>
      <c r="O1090" s="27"/>
      <c r="P1090" s="27"/>
      <c r="Q1090" s="27"/>
      <c r="R1090" s="23"/>
      <c r="S1090" s="64"/>
      <c r="T1090" s="24"/>
      <c r="U1090" s="49"/>
      <c r="V1090" s="54"/>
      <c r="W1090" s="25"/>
      <c r="X1090" s="25"/>
      <c r="Y1090" s="25"/>
      <c r="Z1090" s="25"/>
      <c r="AA1090" s="25"/>
      <c r="AB1090" s="25"/>
      <c r="AC1090" s="25"/>
      <c r="AD1090" s="55"/>
    </row>
    <row r="1091" spans="1:30" ht="20" customHeight="1" x14ac:dyDescent="0.2">
      <c r="A1091" s="20"/>
      <c r="B1091" s="33"/>
      <c r="C1091" s="63"/>
      <c r="D1091" s="22"/>
      <c r="E1091" s="27"/>
      <c r="F1091" s="27"/>
      <c r="G1091" s="27"/>
      <c r="H1091" s="27"/>
      <c r="I1091" s="27"/>
      <c r="J1091" s="23"/>
      <c r="K1091" s="27"/>
      <c r="L1091" s="27"/>
      <c r="M1091" s="27"/>
      <c r="N1091" s="27"/>
      <c r="O1091" s="27"/>
      <c r="P1091" s="27"/>
      <c r="Q1091" s="27"/>
      <c r="R1091" s="23"/>
      <c r="S1091" s="64"/>
      <c r="T1091" s="24"/>
      <c r="U1091" s="49"/>
      <c r="V1091" s="54"/>
      <c r="W1091" s="25"/>
      <c r="X1091" s="25"/>
      <c r="Y1091" s="25"/>
      <c r="Z1091" s="25"/>
      <c r="AA1091" s="25"/>
      <c r="AB1091" s="25"/>
      <c r="AC1091" s="25"/>
      <c r="AD1091" s="55"/>
    </row>
    <row r="1092" spans="1:30" ht="20" customHeight="1" x14ac:dyDescent="0.2">
      <c r="A1092" s="20"/>
      <c r="B1092" s="33"/>
      <c r="C1092" s="63"/>
      <c r="D1092" s="22"/>
      <c r="E1092" s="27"/>
      <c r="F1092" s="27"/>
      <c r="G1092" s="27"/>
      <c r="H1092" s="27"/>
      <c r="I1092" s="27"/>
      <c r="J1092" s="23"/>
      <c r="K1092" s="27"/>
      <c r="L1092" s="27"/>
      <c r="M1092" s="27"/>
      <c r="N1092" s="27"/>
      <c r="O1092" s="27"/>
      <c r="P1092" s="27"/>
      <c r="Q1092" s="27"/>
      <c r="R1092" s="23"/>
      <c r="S1092" s="64"/>
      <c r="T1092" s="24"/>
      <c r="U1092" s="49"/>
      <c r="V1092" s="54"/>
      <c r="W1092" s="25"/>
      <c r="X1092" s="25"/>
      <c r="Y1092" s="25"/>
      <c r="Z1092" s="25"/>
      <c r="AA1092" s="25"/>
      <c r="AB1092" s="25"/>
      <c r="AC1092" s="25"/>
      <c r="AD1092" s="55"/>
    </row>
    <row r="1093" spans="1:30" ht="20" customHeight="1" x14ac:dyDescent="0.2">
      <c r="A1093" s="20"/>
      <c r="B1093" s="33"/>
      <c r="C1093" s="63"/>
      <c r="D1093" s="22"/>
      <c r="E1093" s="27"/>
      <c r="F1093" s="27"/>
      <c r="G1093" s="27"/>
      <c r="H1093" s="27"/>
      <c r="I1093" s="27"/>
      <c r="J1093" s="23"/>
      <c r="K1093" s="27"/>
      <c r="L1093" s="27"/>
      <c r="M1093" s="27"/>
      <c r="N1093" s="27"/>
      <c r="O1093" s="27"/>
      <c r="P1093" s="27"/>
      <c r="Q1093" s="27"/>
      <c r="R1093" s="23"/>
      <c r="S1093" s="64"/>
      <c r="T1093" s="24"/>
      <c r="U1093" s="49"/>
      <c r="V1093" s="54"/>
      <c r="W1093" s="25"/>
      <c r="X1093" s="25"/>
      <c r="Y1093" s="25"/>
      <c r="Z1093" s="25"/>
      <c r="AA1093" s="25"/>
      <c r="AB1093" s="25"/>
      <c r="AC1093" s="25"/>
      <c r="AD1093" s="55"/>
    </row>
    <row r="1094" spans="1:30" ht="20" customHeight="1" x14ac:dyDescent="0.2">
      <c r="A1094" s="20"/>
      <c r="B1094" s="33"/>
      <c r="C1094" s="63"/>
      <c r="D1094" s="22"/>
      <c r="E1094" s="27"/>
      <c r="F1094" s="27"/>
      <c r="G1094" s="27"/>
      <c r="H1094" s="27"/>
      <c r="I1094" s="27"/>
      <c r="J1094" s="23"/>
      <c r="K1094" s="27"/>
      <c r="L1094" s="27"/>
      <c r="M1094" s="27"/>
      <c r="N1094" s="27"/>
      <c r="O1094" s="27"/>
      <c r="P1094" s="27"/>
      <c r="Q1094" s="27"/>
      <c r="R1094" s="23"/>
      <c r="S1094" s="64"/>
      <c r="T1094" s="24"/>
      <c r="U1094" s="49"/>
      <c r="V1094" s="54"/>
      <c r="W1094" s="25"/>
      <c r="X1094" s="25"/>
      <c r="Y1094" s="25"/>
      <c r="Z1094" s="25"/>
      <c r="AA1094" s="25"/>
      <c r="AB1094" s="25"/>
      <c r="AC1094" s="25"/>
      <c r="AD1094" s="55"/>
    </row>
    <row r="1095" spans="1:30" ht="20" customHeight="1" x14ac:dyDescent="0.2">
      <c r="A1095" s="20"/>
      <c r="B1095" s="33"/>
      <c r="C1095" s="63"/>
      <c r="D1095" s="22"/>
      <c r="E1095" s="27"/>
      <c r="F1095" s="27"/>
      <c r="G1095" s="27"/>
      <c r="H1095" s="27"/>
      <c r="I1095" s="27"/>
      <c r="J1095" s="23"/>
      <c r="K1095" s="27"/>
      <c r="L1095" s="27"/>
      <c r="M1095" s="27"/>
      <c r="N1095" s="27"/>
      <c r="O1095" s="27"/>
      <c r="P1095" s="27"/>
      <c r="Q1095" s="27"/>
      <c r="R1095" s="23"/>
      <c r="S1095" s="64"/>
      <c r="T1095" s="24"/>
      <c r="U1095" s="49"/>
      <c r="V1095" s="54"/>
      <c r="W1095" s="25"/>
      <c r="X1095" s="25"/>
      <c r="Y1095" s="25"/>
      <c r="Z1095" s="25"/>
      <c r="AA1095" s="25"/>
      <c r="AB1095" s="25"/>
      <c r="AC1095" s="25"/>
      <c r="AD1095" s="55"/>
    </row>
    <row r="1096" spans="1:30" ht="20" customHeight="1" x14ac:dyDescent="0.2">
      <c r="A1096" s="20"/>
      <c r="B1096" s="33"/>
      <c r="C1096" s="63"/>
      <c r="D1096" s="22"/>
      <c r="E1096" s="27"/>
      <c r="F1096" s="27"/>
      <c r="G1096" s="27"/>
      <c r="H1096" s="27"/>
      <c r="I1096" s="27"/>
      <c r="J1096" s="23"/>
      <c r="K1096" s="27"/>
      <c r="L1096" s="27"/>
      <c r="M1096" s="27"/>
      <c r="N1096" s="27"/>
      <c r="O1096" s="27"/>
      <c r="P1096" s="27"/>
      <c r="Q1096" s="27"/>
      <c r="R1096" s="23"/>
      <c r="S1096" s="64"/>
      <c r="T1096" s="24"/>
      <c r="U1096" s="49"/>
      <c r="V1096" s="54"/>
      <c r="W1096" s="25"/>
      <c r="X1096" s="25"/>
      <c r="Y1096" s="25"/>
      <c r="Z1096" s="25"/>
      <c r="AA1096" s="25"/>
      <c r="AB1096" s="25"/>
      <c r="AC1096" s="25"/>
      <c r="AD1096" s="55"/>
    </row>
    <row r="1097" spans="1:30" ht="20" customHeight="1" x14ac:dyDescent="0.2">
      <c r="A1097" s="20"/>
      <c r="B1097" s="33"/>
      <c r="C1097" s="63"/>
      <c r="D1097" s="22"/>
      <c r="E1097" s="27"/>
      <c r="F1097" s="27"/>
      <c r="G1097" s="27"/>
      <c r="H1097" s="27"/>
      <c r="I1097" s="27"/>
      <c r="J1097" s="23"/>
      <c r="K1097" s="27"/>
      <c r="L1097" s="27"/>
      <c r="M1097" s="27"/>
      <c r="N1097" s="27"/>
      <c r="O1097" s="27"/>
      <c r="P1097" s="27"/>
      <c r="Q1097" s="27"/>
      <c r="R1097" s="23"/>
      <c r="S1097" s="64"/>
      <c r="T1097" s="24"/>
      <c r="U1097" s="49"/>
      <c r="V1097" s="54"/>
      <c r="W1097" s="25"/>
      <c r="X1097" s="25"/>
      <c r="Y1097" s="25"/>
      <c r="Z1097" s="25"/>
      <c r="AA1097" s="25"/>
      <c r="AB1097" s="25"/>
      <c r="AC1097" s="25"/>
      <c r="AD1097" s="55"/>
    </row>
    <row r="1098" spans="1:30" ht="20" customHeight="1" x14ac:dyDescent="0.2">
      <c r="A1098" s="20"/>
      <c r="B1098" s="33"/>
      <c r="C1098" s="63"/>
      <c r="D1098" s="22"/>
      <c r="E1098" s="27"/>
      <c r="F1098" s="27"/>
      <c r="G1098" s="27"/>
      <c r="H1098" s="27"/>
      <c r="I1098" s="27"/>
      <c r="J1098" s="23"/>
      <c r="K1098" s="27"/>
      <c r="L1098" s="27"/>
      <c r="M1098" s="27"/>
      <c r="N1098" s="27"/>
      <c r="O1098" s="27"/>
      <c r="P1098" s="27"/>
      <c r="Q1098" s="27"/>
      <c r="R1098" s="23"/>
      <c r="S1098" s="64"/>
      <c r="T1098" s="24"/>
      <c r="U1098" s="49"/>
      <c r="V1098" s="54"/>
      <c r="W1098" s="25"/>
      <c r="X1098" s="25"/>
      <c r="Y1098" s="25"/>
      <c r="Z1098" s="25"/>
      <c r="AA1098" s="25"/>
      <c r="AB1098" s="25"/>
      <c r="AC1098" s="25"/>
      <c r="AD1098" s="55"/>
    </row>
    <row r="1099" spans="1:30" ht="20" customHeight="1" x14ac:dyDescent="0.2">
      <c r="A1099" s="20"/>
      <c r="B1099" s="33"/>
      <c r="C1099" s="63"/>
      <c r="D1099" s="22"/>
      <c r="E1099" s="27"/>
      <c r="F1099" s="27"/>
      <c r="G1099" s="27"/>
      <c r="H1099" s="27"/>
      <c r="I1099" s="27"/>
      <c r="J1099" s="23"/>
      <c r="K1099" s="27"/>
      <c r="L1099" s="27"/>
      <c r="M1099" s="27"/>
      <c r="N1099" s="27"/>
      <c r="O1099" s="27"/>
      <c r="P1099" s="27"/>
      <c r="Q1099" s="27"/>
      <c r="R1099" s="23"/>
      <c r="S1099" s="64"/>
      <c r="T1099" s="24"/>
      <c r="U1099" s="49"/>
      <c r="V1099" s="54"/>
      <c r="W1099" s="25"/>
      <c r="X1099" s="25"/>
      <c r="Y1099" s="25"/>
      <c r="Z1099" s="25"/>
      <c r="AA1099" s="25"/>
      <c r="AB1099" s="25"/>
      <c r="AC1099" s="25"/>
      <c r="AD1099" s="55"/>
    </row>
    <row r="1100" spans="1:30" ht="20" customHeight="1" x14ac:dyDescent="0.2">
      <c r="A1100" s="20"/>
      <c r="B1100" s="33"/>
      <c r="C1100" s="63"/>
      <c r="D1100" s="22"/>
      <c r="E1100" s="27"/>
      <c r="F1100" s="27"/>
      <c r="G1100" s="27"/>
      <c r="H1100" s="27"/>
      <c r="I1100" s="27"/>
      <c r="J1100" s="23"/>
      <c r="K1100" s="27"/>
      <c r="L1100" s="27"/>
      <c r="M1100" s="27"/>
      <c r="N1100" s="27"/>
      <c r="O1100" s="27"/>
      <c r="P1100" s="27"/>
      <c r="Q1100" s="27"/>
      <c r="R1100" s="23"/>
      <c r="S1100" s="64"/>
      <c r="T1100" s="24"/>
      <c r="U1100" s="49"/>
      <c r="V1100" s="54"/>
      <c r="W1100" s="25"/>
      <c r="X1100" s="25"/>
      <c r="Y1100" s="25"/>
      <c r="Z1100" s="25"/>
      <c r="AA1100" s="25"/>
      <c r="AB1100" s="25"/>
      <c r="AC1100" s="25"/>
      <c r="AD1100" s="55"/>
    </row>
    <row r="1101" spans="1:30" ht="20" customHeight="1" x14ac:dyDescent="0.2">
      <c r="A1101" s="20"/>
      <c r="B1101" s="33"/>
      <c r="C1101" s="63"/>
      <c r="D1101" s="22"/>
      <c r="E1101" s="27"/>
      <c r="F1101" s="27"/>
      <c r="G1101" s="27"/>
      <c r="H1101" s="27"/>
      <c r="I1101" s="27"/>
      <c r="J1101" s="23"/>
      <c r="K1101" s="27"/>
      <c r="L1101" s="27"/>
      <c r="M1101" s="27"/>
      <c r="N1101" s="27"/>
      <c r="O1101" s="27"/>
      <c r="P1101" s="27"/>
      <c r="Q1101" s="27"/>
      <c r="R1101" s="23"/>
      <c r="S1101" s="64"/>
      <c r="T1101" s="24"/>
      <c r="U1101" s="49"/>
      <c r="V1101" s="54"/>
      <c r="W1101" s="25"/>
      <c r="X1101" s="25"/>
      <c r="Y1101" s="25"/>
      <c r="Z1101" s="25"/>
      <c r="AA1101" s="25"/>
      <c r="AB1101" s="25"/>
      <c r="AC1101" s="25"/>
      <c r="AD1101" s="55"/>
    </row>
    <row r="1102" spans="1:30" ht="20" customHeight="1" x14ac:dyDescent="0.2">
      <c r="A1102" s="20"/>
      <c r="B1102" s="33"/>
      <c r="C1102" s="63"/>
      <c r="D1102" s="22"/>
      <c r="E1102" s="27"/>
      <c r="F1102" s="27"/>
      <c r="G1102" s="27"/>
      <c r="H1102" s="27"/>
      <c r="I1102" s="27"/>
      <c r="J1102" s="23"/>
      <c r="K1102" s="27"/>
      <c r="L1102" s="27"/>
      <c r="M1102" s="27"/>
      <c r="N1102" s="27"/>
      <c r="O1102" s="27"/>
      <c r="P1102" s="27"/>
      <c r="Q1102" s="27"/>
      <c r="R1102" s="23"/>
      <c r="S1102" s="64"/>
      <c r="T1102" s="24"/>
      <c r="U1102" s="49"/>
      <c r="V1102" s="54"/>
      <c r="W1102" s="25"/>
      <c r="X1102" s="25"/>
      <c r="Y1102" s="25"/>
      <c r="Z1102" s="25"/>
      <c r="AA1102" s="25"/>
      <c r="AB1102" s="25"/>
      <c r="AC1102" s="25"/>
      <c r="AD1102" s="55"/>
    </row>
    <row r="1103" spans="1:30" ht="20" customHeight="1" x14ac:dyDescent="0.2">
      <c r="A1103" s="20"/>
      <c r="B1103" s="33"/>
      <c r="C1103" s="63"/>
      <c r="D1103" s="22"/>
      <c r="E1103" s="27"/>
      <c r="F1103" s="27"/>
      <c r="G1103" s="27"/>
      <c r="H1103" s="27"/>
      <c r="I1103" s="27"/>
      <c r="J1103" s="23"/>
      <c r="K1103" s="27"/>
      <c r="L1103" s="27"/>
      <c r="M1103" s="27"/>
      <c r="N1103" s="27"/>
      <c r="O1103" s="27"/>
      <c r="P1103" s="27"/>
      <c r="Q1103" s="27"/>
      <c r="R1103" s="23"/>
      <c r="S1103" s="64"/>
      <c r="T1103" s="24"/>
      <c r="U1103" s="49"/>
      <c r="V1103" s="54"/>
      <c r="W1103" s="25"/>
      <c r="X1103" s="25"/>
      <c r="Y1103" s="25"/>
      <c r="Z1103" s="25"/>
      <c r="AA1103" s="25"/>
      <c r="AB1103" s="25"/>
      <c r="AC1103" s="25"/>
      <c r="AD1103" s="55"/>
    </row>
    <row r="1104" spans="1:30" ht="20" customHeight="1" x14ac:dyDescent="0.2">
      <c r="A1104" s="20"/>
      <c r="B1104" s="33"/>
      <c r="C1104" s="63"/>
      <c r="D1104" s="22"/>
      <c r="E1104" s="27"/>
      <c r="F1104" s="27"/>
      <c r="G1104" s="27"/>
      <c r="H1104" s="27"/>
      <c r="I1104" s="27"/>
      <c r="J1104" s="23"/>
      <c r="K1104" s="27"/>
      <c r="L1104" s="27"/>
      <c r="M1104" s="27"/>
      <c r="N1104" s="27"/>
      <c r="O1104" s="27"/>
      <c r="P1104" s="27"/>
      <c r="Q1104" s="27"/>
      <c r="R1104" s="23"/>
      <c r="S1104" s="64"/>
      <c r="T1104" s="24"/>
      <c r="U1104" s="49"/>
      <c r="V1104" s="54"/>
      <c r="W1104" s="25"/>
      <c r="X1104" s="25"/>
      <c r="Y1104" s="25"/>
      <c r="Z1104" s="25"/>
      <c r="AA1104" s="25"/>
      <c r="AB1104" s="25"/>
      <c r="AC1104" s="25"/>
      <c r="AD1104" s="55"/>
    </row>
    <row r="1105" spans="1:30" ht="20" customHeight="1" x14ac:dyDescent="0.2">
      <c r="A1105" s="20"/>
      <c r="B1105" s="33"/>
      <c r="C1105" s="63"/>
      <c r="D1105" s="22"/>
      <c r="E1105" s="27"/>
      <c r="F1105" s="27"/>
      <c r="G1105" s="27"/>
      <c r="H1105" s="27"/>
      <c r="I1105" s="27"/>
      <c r="J1105" s="23"/>
      <c r="K1105" s="27"/>
      <c r="L1105" s="27"/>
      <c r="M1105" s="27"/>
      <c r="N1105" s="27"/>
      <c r="O1105" s="27"/>
      <c r="P1105" s="27"/>
      <c r="Q1105" s="27"/>
      <c r="R1105" s="23"/>
      <c r="S1105" s="64"/>
      <c r="T1105" s="24"/>
      <c r="U1105" s="49"/>
      <c r="V1105" s="54"/>
      <c r="W1105" s="25"/>
      <c r="X1105" s="25"/>
      <c r="Y1105" s="25"/>
      <c r="Z1105" s="25"/>
      <c r="AA1105" s="25"/>
      <c r="AB1105" s="25"/>
      <c r="AC1105" s="25"/>
      <c r="AD1105" s="55"/>
    </row>
    <row r="1106" spans="1:30" ht="20" customHeight="1" x14ac:dyDescent="0.2">
      <c r="A1106" s="20"/>
      <c r="B1106" s="33"/>
      <c r="C1106" s="63"/>
      <c r="D1106" s="22"/>
      <c r="E1106" s="27"/>
      <c r="F1106" s="27"/>
      <c r="G1106" s="27"/>
      <c r="H1106" s="27"/>
      <c r="I1106" s="27"/>
      <c r="J1106" s="23"/>
      <c r="K1106" s="27"/>
      <c r="L1106" s="27"/>
      <c r="M1106" s="27"/>
      <c r="N1106" s="27"/>
      <c r="O1106" s="27"/>
      <c r="P1106" s="27"/>
      <c r="Q1106" s="27"/>
      <c r="R1106" s="23"/>
      <c r="S1106" s="64"/>
      <c r="T1106" s="24"/>
      <c r="U1106" s="49"/>
      <c r="V1106" s="54"/>
      <c r="W1106" s="25"/>
      <c r="X1106" s="25"/>
      <c r="Y1106" s="25"/>
      <c r="Z1106" s="25"/>
      <c r="AA1106" s="25"/>
      <c r="AB1106" s="25"/>
      <c r="AC1106" s="25"/>
      <c r="AD1106" s="55"/>
    </row>
    <row r="1107" spans="1:30" ht="20" customHeight="1" x14ac:dyDescent="0.2">
      <c r="A1107" s="20"/>
      <c r="B1107" s="33"/>
      <c r="C1107" s="63"/>
      <c r="D1107" s="22"/>
      <c r="E1107" s="27"/>
      <c r="F1107" s="27"/>
      <c r="G1107" s="27"/>
      <c r="H1107" s="27"/>
      <c r="I1107" s="27"/>
      <c r="J1107" s="23"/>
      <c r="K1107" s="27"/>
      <c r="L1107" s="27"/>
      <c r="M1107" s="27"/>
      <c r="N1107" s="27"/>
      <c r="O1107" s="27"/>
      <c r="P1107" s="27"/>
      <c r="Q1107" s="27"/>
      <c r="R1107" s="23"/>
      <c r="S1107" s="64"/>
      <c r="T1107" s="24"/>
      <c r="U1107" s="49"/>
      <c r="V1107" s="54"/>
      <c r="W1107" s="25"/>
      <c r="X1107" s="25"/>
      <c r="Y1107" s="25"/>
      <c r="Z1107" s="25"/>
      <c r="AA1107" s="25"/>
      <c r="AB1107" s="25"/>
      <c r="AC1107" s="25"/>
      <c r="AD1107" s="55"/>
    </row>
    <row r="1108" spans="1:30" ht="20" customHeight="1" x14ac:dyDescent="0.2">
      <c r="A1108" s="20"/>
      <c r="B1108" s="33"/>
      <c r="C1108" s="63"/>
      <c r="D1108" s="22"/>
      <c r="E1108" s="27"/>
      <c r="F1108" s="27"/>
      <c r="G1108" s="27"/>
      <c r="H1108" s="27"/>
      <c r="I1108" s="27"/>
      <c r="J1108" s="23"/>
      <c r="K1108" s="27"/>
      <c r="L1108" s="27"/>
      <c r="M1108" s="27"/>
      <c r="N1108" s="27"/>
      <c r="O1108" s="27"/>
      <c r="P1108" s="27"/>
      <c r="Q1108" s="27"/>
      <c r="R1108" s="23"/>
      <c r="S1108" s="64"/>
      <c r="T1108" s="24"/>
      <c r="U1108" s="49"/>
      <c r="V1108" s="54"/>
      <c r="W1108" s="25"/>
      <c r="X1108" s="25"/>
      <c r="Y1108" s="25"/>
      <c r="Z1108" s="25"/>
      <c r="AA1108" s="25"/>
      <c r="AB1108" s="25"/>
      <c r="AC1108" s="25"/>
      <c r="AD1108" s="55"/>
    </row>
    <row r="1109" spans="1:30" ht="20" customHeight="1" x14ac:dyDescent="0.2">
      <c r="A1109" s="20"/>
      <c r="B1109" s="33"/>
      <c r="C1109" s="63"/>
      <c r="D1109" s="22"/>
      <c r="E1109" s="27"/>
      <c r="F1109" s="27"/>
      <c r="G1109" s="27"/>
      <c r="H1109" s="27"/>
      <c r="I1109" s="27"/>
      <c r="J1109" s="23"/>
      <c r="K1109" s="27"/>
      <c r="L1109" s="27"/>
      <c r="M1109" s="27"/>
      <c r="N1109" s="27"/>
      <c r="O1109" s="27"/>
      <c r="P1109" s="27"/>
      <c r="Q1109" s="27"/>
      <c r="R1109" s="23"/>
      <c r="S1109" s="64"/>
      <c r="T1109" s="24"/>
      <c r="U1109" s="49"/>
      <c r="V1109" s="54"/>
      <c r="W1109" s="25"/>
      <c r="X1109" s="25"/>
      <c r="Y1109" s="25"/>
      <c r="Z1109" s="25"/>
      <c r="AA1109" s="25"/>
      <c r="AB1109" s="25"/>
      <c r="AC1109" s="25"/>
      <c r="AD1109" s="55"/>
    </row>
    <row r="1110" spans="1:30" ht="20" customHeight="1" x14ac:dyDescent="0.2">
      <c r="A1110" s="20"/>
      <c r="B1110" s="33"/>
      <c r="C1110" s="63"/>
      <c r="D1110" s="22"/>
      <c r="E1110" s="27"/>
      <c r="F1110" s="27"/>
      <c r="G1110" s="27"/>
      <c r="H1110" s="27"/>
      <c r="I1110" s="27"/>
      <c r="J1110" s="23"/>
      <c r="K1110" s="27"/>
      <c r="L1110" s="27"/>
      <c r="M1110" s="27"/>
      <c r="N1110" s="27"/>
      <c r="O1110" s="27"/>
      <c r="P1110" s="27"/>
      <c r="Q1110" s="27"/>
      <c r="R1110" s="23"/>
      <c r="S1110" s="64"/>
      <c r="T1110" s="24"/>
      <c r="U1110" s="49"/>
      <c r="V1110" s="54"/>
      <c r="W1110" s="25"/>
      <c r="X1110" s="25"/>
      <c r="Y1110" s="25"/>
      <c r="Z1110" s="25"/>
      <c r="AA1110" s="25"/>
      <c r="AB1110" s="25"/>
      <c r="AC1110" s="25"/>
      <c r="AD1110" s="55"/>
    </row>
    <row r="1111" spans="1:30" ht="20" customHeight="1" x14ac:dyDescent="0.2">
      <c r="A1111" s="20"/>
      <c r="B1111" s="33"/>
      <c r="C1111" s="63"/>
      <c r="D1111" s="22"/>
      <c r="E1111" s="27"/>
      <c r="F1111" s="27"/>
      <c r="G1111" s="27"/>
      <c r="H1111" s="27"/>
      <c r="I1111" s="27"/>
      <c r="J1111" s="23"/>
      <c r="K1111" s="27"/>
      <c r="L1111" s="27"/>
      <c r="M1111" s="27"/>
      <c r="N1111" s="27"/>
      <c r="O1111" s="27"/>
      <c r="P1111" s="27"/>
      <c r="Q1111" s="27"/>
      <c r="R1111" s="23"/>
      <c r="S1111" s="64"/>
      <c r="T1111" s="24"/>
      <c r="U1111" s="49"/>
      <c r="V1111" s="54"/>
      <c r="W1111" s="25"/>
      <c r="X1111" s="25"/>
      <c r="Y1111" s="25"/>
      <c r="Z1111" s="25"/>
      <c r="AA1111" s="25"/>
      <c r="AB1111" s="25"/>
      <c r="AC1111" s="25"/>
      <c r="AD1111" s="55"/>
    </row>
    <row r="1112" spans="1:30" ht="20" customHeight="1" x14ac:dyDescent="0.2">
      <c r="A1112" s="20"/>
      <c r="B1112" s="33"/>
      <c r="C1112" s="63"/>
      <c r="D1112" s="22"/>
      <c r="E1112" s="27"/>
      <c r="F1112" s="27"/>
      <c r="G1112" s="27"/>
      <c r="H1112" s="27"/>
      <c r="I1112" s="27"/>
      <c r="J1112" s="23"/>
      <c r="K1112" s="27"/>
      <c r="L1112" s="27"/>
      <c r="M1112" s="27"/>
      <c r="N1112" s="27"/>
      <c r="O1112" s="27"/>
      <c r="P1112" s="27"/>
      <c r="Q1112" s="27"/>
      <c r="R1112" s="23"/>
      <c r="S1112" s="64"/>
      <c r="T1112" s="24"/>
      <c r="U1112" s="49"/>
      <c r="V1112" s="54"/>
      <c r="W1112" s="25"/>
      <c r="X1112" s="25"/>
      <c r="Y1112" s="25"/>
      <c r="Z1112" s="25"/>
      <c r="AA1112" s="25"/>
      <c r="AB1112" s="25"/>
      <c r="AC1112" s="25"/>
      <c r="AD1112" s="55"/>
    </row>
    <row r="1113" spans="1:30" ht="20" customHeight="1" x14ac:dyDescent="0.2">
      <c r="A1113" s="20"/>
      <c r="B1113" s="33"/>
      <c r="C1113" s="63"/>
      <c r="D1113" s="22"/>
      <c r="E1113" s="27"/>
      <c r="F1113" s="27"/>
      <c r="G1113" s="27"/>
      <c r="H1113" s="27"/>
      <c r="I1113" s="27"/>
      <c r="J1113" s="23"/>
      <c r="K1113" s="27"/>
      <c r="L1113" s="27"/>
      <c r="M1113" s="27"/>
      <c r="N1113" s="27"/>
      <c r="O1113" s="27"/>
      <c r="P1113" s="27"/>
      <c r="Q1113" s="27"/>
      <c r="R1113" s="23"/>
      <c r="S1113" s="64"/>
      <c r="T1113" s="24"/>
      <c r="U1113" s="49"/>
      <c r="V1113" s="54"/>
      <c r="W1113" s="25"/>
      <c r="X1113" s="25"/>
      <c r="Y1113" s="25"/>
      <c r="Z1113" s="25"/>
      <c r="AA1113" s="25"/>
      <c r="AB1113" s="25"/>
      <c r="AC1113" s="25"/>
      <c r="AD1113" s="55"/>
    </row>
    <row r="1114" spans="1:30" ht="20" customHeight="1" x14ac:dyDescent="0.2">
      <c r="A1114" s="20"/>
      <c r="B1114" s="33"/>
      <c r="C1114" s="63"/>
      <c r="D1114" s="22"/>
      <c r="E1114" s="27"/>
      <c r="F1114" s="27"/>
      <c r="G1114" s="27"/>
      <c r="H1114" s="27"/>
      <c r="I1114" s="27"/>
      <c r="J1114" s="23"/>
      <c r="K1114" s="27"/>
      <c r="L1114" s="27"/>
      <c r="M1114" s="27"/>
      <c r="N1114" s="27"/>
      <c r="O1114" s="27"/>
      <c r="P1114" s="27"/>
      <c r="Q1114" s="27"/>
      <c r="R1114" s="23"/>
      <c r="S1114" s="64"/>
      <c r="T1114" s="24"/>
      <c r="U1114" s="49"/>
      <c r="V1114" s="54"/>
      <c r="W1114" s="25"/>
      <c r="X1114" s="25"/>
      <c r="Y1114" s="25"/>
      <c r="Z1114" s="25"/>
      <c r="AA1114" s="25"/>
      <c r="AB1114" s="25"/>
      <c r="AC1114" s="25"/>
      <c r="AD1114" s="55"/>
    </row>
    <row r="1115" spans="1:30" ht="20" customHeight="1" x14ac:dyDescent="0.2">
      <c r="A1115" s="20"/>
      <c r="B1115" s="33"/>
      <c r="C1115" s="63"/>
      <c r="D1115" s="22"/>
      <c r="E1115" s="27"/>
      <c r="F1115" s="27"/>
      <c r="G1115" s="27"/>
      <c r="H1115" s="27"/>
      <c r="I1115" s="27"/>
      <c r="J1115" s="23"/>
      <c r="K1115" s="27"/>
      <c r="L1115" s="27"/>
      <c r="M1115" s="27"/>
      <c r="N1115" s="27"/>
      <c r="O1115" s="27"/>
      <c r="P1115" s="27"/>
      <c r="Q1115" s="27"/>
      <c r="R1115" s="23"/>
      <c r="S1115" s="64"/>
      <c r="T1115" s="24"/>
      <c r="U1115" s="49"/>
      <c r="V1115" s="54"/>
      <c r="W1115" s="25"/>
      <c r="X1115" s="25"/>
      <c r="Y1115" s="25"/>
      <c r="Z1115" s="25"/>
      <c r="AA1115" s="25"/>
      <c r="AB1115" s="25"/>
      <c r="AC1115" s="25"/>
      <c r="AD1115" s="55"/>
    </row>
    <row r="1116" spans="1:30" ht="20" customHeight="1" x14ac:dyDescent="0.2">
      <c r="A1116" s="20"/>
      <c r="B1116" s="33"/>
      <c r="C1116" s="63"/>
      <c r="D1116" s="22"/>
      <c r="E1116" s="27"/>
      <c r="F1116" s="27"/>
      <c r="G1116" s="27"/>
      <c r="H1116" s="27"/>
      <c r="I1116" s="27"/>
      <c r="J1116" s="23"/>
      <c r="K1116" s="27"/>
      <c r="L1116" s="27"/>
      <c r="M1116" s="27"/>
      <c r="N1116" s="27"/>
      <c r="O1116" s="27"/>
      <c r="P1116" s="27"/>
      <c r="Q1116" s="27"/>
      <c r="R1116" s="23"/>
      <c r="S1116" s="64"/>
      <c r="T1116" s="24"/>
      <c r="U1116" s="49"/>
      <c r="V1116" s="54"/>
      <c r="W1116" s="25"/>
      <c r="X1116" s="25"/>
      <c r="Y1116" s="25"/>
      <c r="Z1116" s="25"/>
      <c r="AA1116" s="25"/>
      <c r="AB1116" s="25"/>
      <c r="AC1116" s="25"/>
      <c r="AD1116" s="55"/>
    </row>
    <row r="1117" spans="1:30" ht="20" customHeight="1" x14ac:dyDescent="0.2">
      <c r="A1117" s="20"/>
      <c r="B1117" s="33"/>
      <c r="C1117" s="63"/>
      <c r="D1117" s="22"/>
      <c r="E1117" s="27"/>
      <c r="F1117" s="27"/>
      <c r="G1117" s="27"/>
      <c r="H1117" s="27"/>
      <c r="I1117" s="27"/>
      <c r="J1117" s="23"/>
      <c r="K1117" s="27"/>
      <c r="L1117" s="27"/>
      <c r="M1117" s="27"/>
      <c r="N1117" s="27"/>
      <c r="O1117" s="27"/>
      <c r="P1117" s="27"/>
      <c r="Q1117" s="27"/>
      <c r="R1117" s="23"/>
      <c r="S1117" s="64"/>
      <c r="T1117" s="24"/>
      <c r="U1117" s="49"/>
      <c r="V1117" s="54"/>
      <c r="W1117" s="25"/>
      <c r="X1117" s="25"/>
      <c r="Y1117" s="25"/>
      <c r="Z1117" s="25"/>
      <c r="AA1117" s="25"/>
      <c r="AB1117" s="25"/>
      <c r="AC1117" s="25"/>
      <c r="AD1117" s="55"/>
    </row>
    <row r="1118" spans="1:30" ht="20" customHeight="1" x14ac:dyDescent="0.2">
      <c r="A1118" s="20"/>
      <c r="B1118" s="33"/>
      <c r="C1118" s="63"/>
      <c r="D1118" s="22"/>
      <c r="E1118" s="27"/>
      <c r="F1118" s="27"/>
      <c r="G1118" s="27"/>
      <c r="H1118" s="27"/>
      <c r="I1118" s="27"/>
      <c r="J1118" s="23"/>
      <c r="K1118" s="27"/>
      <c r="L1118" s="27"/>
      <c r="M1118" s="27"/>
      <c r="N1118" s="27"/>
      <c r="O1118" s="27"/>
      <c r="P1118" s="27"/>
      <c r="Q1118" s="27"/>
      <c r="R1118" s="23"/>
      <c r="S1118" s="64"/>
      <c r="T1118" s="24"/>
      <c r="U1118" s="49"/>
      <c r="V1118" s="54"/>
      <c r="W1118" s="25"/>
      <c r="X1118" s="25"/>
      <c r="Y1118" s="25"/>
      <c r="Z1118" s="25"/>
      <c r="AA1118" s="25"/>
      <c r="AB1118" s="25"/>
      <c r="AC1118" s="25"/>
      <c r="AD1118" s="55"/>
    </row>
    <row r="1119" spans="1:30" ht="20" customHeight="1" x14ac:dyDescent="0.2">
      <c r="A1119" s="20"/>
      <c r="B1119" s="33"/>
      <c r="C1119" s="63"/>
      <c r="D1119" s="22"/>
      <c r="E1119" s="27"/>
      <c r="F1119" s="27"/>
      <c r="G1119" s="27"/>
      <c r="H1119" s="27"/>
      <c r="I1119" s="27"/>
      <c r="J1119" s="23"/>
      <c r="K1119" s="27"/>
      <c r="L1119" s="27"/>
      <c r="M1119" s="27"/>
      <c r="N1119" s="27"/>
      <c r="O1119" s="27"/>
      <c r="P1119" s="27"/>
      <c r="Q1119" s="27"/>
      <c r="R1119" s="23"/>
      <c r="S1119" s="64"/>
      <c r="T1119" s="24"/>
      <c r="U1119" s="49"/>
      <c r="V1119" s="54"/>
      <c r="W1119" s="25"/>
      <c r="X1119" s="25"/>
      <c r="Y1119" s="25"/>
      <c r="Z1119" s="25"/>
      <c r="AA1119" s="25"/>
      <c r="AB1119" s="25"/>
      <c r="AC1119" s="25"/>
      <c r="AD1119" s="55"/>
    </row>
    <row r="1120" spans="1:30" ht="20" customHeight="1" x14ac:dyDescent="0.2">
      <c r="A1120" s="20"/>
      <c r="B1120" s="33"/>
      <c r="C1120" s="63"/>
      <c r="D1120" s="22"/>
      <c r="E1120" s="27"/>
      <c r="F1120" s="27"/>
      <c r="G1120" s="27"/>
      <c r="H1120" s="27"/>
      <c r="I1120" s="27"/>
      <c r="J1120" s="23"/>
      <c r="K1120" s="27"/>
      <c r="L1120" s="27"/>
      <c r="M1120" s="27"/>
      <c r="N1120" s="27"/>
      <c r="O1120" s="27"/>
      <c r="P1120" s="27"/>
      <c r="Q1120" s="27"/>
      <c r="R1120" s="23"/>
      <c r="S1120" s="64"/>
      <c r="T1120" s="24"/>
      <c r="U1120" s="49"/>
      <c r="V1120" s="54"/>
      <c r="W1120" s="25"/>
      <c r="X1120" s="25"/>
      <c r="Y1120" s="25"/>
      <c r="Z1120" s="25"/>
      <c r="AA1120" s="25"/>
      <c r="AB1120" s="25"/>
      <c r="AC1120" s="25"/>
      <c r="AD1120" s="55"/>
    </row>
    <row r="1121" spans="1:30" ht="20" customHeight="1" x14ac:dyDescent="0.2">
      <c r="A1121" s="20"/>
      <c r="B1121" s="33"/>
      <c r="C1121" s="63"/>
      <c r="D1121" s="22"/>
      <c r="E1121" s="27"/>
      <c r="F1121" s="27"/>
      <c r="G1121" s="27"/>
      <c r="H1121" s="27"/>
      <c r="I1121" s="27"/>
      <c r="J1121" s="23"/>
      <c r="K1121" s="27"/>
      <c r="L1121" s="27"/>
      <c r="M1121" s="27"/>
      <c r="N1121" s="27"/>
      <c r="O1121" s="27"/>
      <c r="P1121" s="27"/>
      <c r="Q1121" s="27"/>
      <c r="R1121" s="23"/>
      <c r="S1121" s="64"/>
      <c r="T1121" s="24"/>
      <c r="U1121" s="49"/>
      <c r="V1121" s="54"/>
      <c r="W1121" s="25"/>
      <c r="X1121" s="25"/>
      <c r="Y1121" s="25"/>
      <c r="Z1121" s="25"/>
      <c r="AA1121" s="25"/>
      <c r="AB1121" s="25"/>
      <c r="AC1121" s="25"/>
      <c r="AD1121" s="55"/>
    </row>
    <row r="1122" spans="1:30" ht="20" customHeight="1" x14ac:dyDescent="0.2">
      <c r="A1122" s="20"/>
      <c r="B1122" s="33"/>
      <c r="C1122" s="63"/>
      <c r="D1122" s="22"/>
      <c r="E1122" s="27"/>
      <c r="F1122" s="27"/>
      <c r="G1122" s="27"/>
      <c r="H1122" s="27"/>
      <c r="I1122" s="27"/>
      <c r="J1122" s="23"/>
      <c r="K1122" s="27"/>
      <c r="L1122" s="27"/>
      <c r="M1122" s="27"/>
      <c r="N1122" s="27"/>
      <c r="O1122" s="27"/>
      <c r="P1122" s="27"/>
      <c r="Q1122" s="27"/>
      <c r="R1122" s="23"/>
      <c r="S1122" s="64"/>
      <c r="T1122" s="24"/>
      <c r="U1122" s="49"/>
      <c r="V1122" s="54"/>
      <c r="W1122" s="25"/>
      <c r="X1122" s="25"/>
      <c r="Y1122" s="25"/>
      <c r="Z1122" s="25"/>
      <c r="AA1122" s="25"/>
      <c r="AB1122" s="25"/>
      <c r="AC1122" s="25"/>
      <c r="AD1122" s="55"/>
    </row>
    <row r="1123" spans="1:30" ht="20" customHeight="1" x14ac:dyDescent="0.2">
      <c r="A1123" s="20"/>
      <c r="B1123" s="33"/>
      <c r="C1123" s="63"/>
      <c r="D1123" s="22"/>
      <c r="E1123" s="27"/>
      <c r="F1123" s="27"/>
      <c r="G1123" s="27"/>
      <c r="H1123" s="27"/>
      <c r="I1123" s="27"/>
      <c r="J1123" s="23"/>
      <c r="K1123" s="27"/>
      <c r="L1123" s="27"/>
      <c r="M1123" s="27"/>
      <c r="N1123" s="27"/>
      <c r="O1123" s="27"/>
      <c r="P1123" s="27"/>
      <c r="Q1123" s="27"/>
      <c r="R1123" s="23"/>
      <c r="S1123" s="64"/>
      <c r="T1123" s="24"/>
      <c r="U1123" s="49"/>
      <c r="V1123" s="54"/>
      <c r="W1123" s="25"/>
      <c r="X1123" s="25"/>
      <c r="Y1123" s="25"/>
      <c r="Z1123" s="25"/>
      <c r="AA1123" s="25"/>
      <c r="AB1123" s="25"/>
      <c r="AC1123" s="25"/>
      <c r="AD1123" s="55"/>
    </row>
    <row r="1124" spans="1:30" ht="20" customHeight="1" x14ac:dyDescent="0.2">
      <c r="A1124" s="20"/>
      <c r="B1124" s="33"/>
      <c r="C1124" s="63"/>
      <c r="D1124" s="22"/>
      <c r="E1124" s="27"/>
      <c r="F1124" s="27"/>
      <c r="G1124" s="27"/>
      <c r="H1124" s="27"/>
      <c r="I1124" s="27"/>
      <c r="J1124" s="23"/>
      <c r="K1124" s="27"/>
      <c r="L1124" s="27"/>
      <c r="M1124" s="27"/>
      <c r="N1124" s="27"/>
      <c r="O1124" s="27"/>
      <c r="P1124" s="27"/>
      <c r="Q1124" s="27"/>
      <c r="R1124" s="23"/>
      <c r="S1124" s="64"/>
      <c r="T1124" s="24"/>
      <c r="U1124" s="49"/>
      <c r="V1124" s="54"/>
      <c r="W1124" s="25"/>
      <c r="X1124" s="25"/>
      <c r="Y1124" s="25"/>
      <c r="Z1124" s="25"/>
      <c r="AA1124" s="25"/>
      <c r="AB1124" s="25"/>
      <c r="AC1124" s="25"/>
      <c r="AD1124" s="55"/>
    </row>
    <row r="1125" spans="1:30" ht="20" customHeight="1" x14ac:dyDescent="0.2">
      <c r="A1125" s="20"/>
      <c r="B1125" s="33"/>
      <c r="C1125" s="63"/>
      <c r="D1125" s="22"/>
      <c r="E1125" s="23"/>
      <c r="F1125" s="23"/>
      <c r="G1125" s="23"/>
      <c r="H1125" s="23"/>
      <c r="I1125" s="23"/>
      <c r="J1125" s="23"/>
      <c r="K1125" s="23"/>
      <c r="L1125" s="23"/>
      <c r="M1125" s="23"/>
      <c r="N1125" s="27"/>
      <c r="O1125" s="23"/>
      <c r="P1125" s="23"/>
      <c r="Q1125" s="23"/>
      <c r="R1125" s="23"/>
      <c r="S1125" s="64"/>
      <c r="T1125" s="24"/>
      <c r="U1125" s="49"/>
      <c r="V1125" s="54"/>
      <c r="W1125" s="25"/>
      <c r="X1125" s="25"/>
      <c r="Y1125" s="25"/>
      <c r="Z1125" s="25"/>
      <c r="AA1125" s="25"/>
      <c r="AB1125" s="25"/>
      <c r="AC1125" s="25"/>
      <c r="AD1125" s="55"/>
    </row>
    <row r="1126" spans="1:30" ht="20" customHeight="1" x14ac:dyDescent="0.2">
      <c r="A1126" s="20"/>
      <c r="B1126" s="33"/>
      <c r="C1126" s="63"/>
      <c r="D1126" s="22"/>
      <c r="E1126" s="23"/>
      <c r="F1126" s="23"/>
      <c r="G1126" s="23"/>
      <c r="H1126" s="23"/>
      <c r="I1126" s="23"/>
      <c r="J1126" s="23"/>
      <c r="K1126" s="23"/>
      <c r="L1126" s="23"/>
      <c r="M1126" s="23"/>
      <c r="N1126" s="27"/>
      <c r="O1126" s="23"/>
      <c r="P1126" s="23"/>
      <c r="Q1126" s="23"/>
      <c r="R1126" s="23"/>
      <c r="S1126" s="64"/>
      <c r="T1126" s="24"/>
      <c r="U1126" s="49"/>
      <c r="V1126" s="54"/>
      <c r="W1126" s="25"/>
      <c r="X1126" s="25"/>
      <c r="Y1126" s="25"/>
      <c r="Z1126" s="25"/>
      <c r="AA1126" s="25"/>
      <c r="AB1126" s="25"/>
      <c r="AC1126" s="25"/>
      <c r="AD1126" s="55"/>
    </row>
    <row r="1127" spans="1:30" ht="20" customHeight="1" x14ac:dyDescent="0.2">
      <c r="A1127" s="20"/>
      <c r="B1127" s="33"/>
      <c r="C1127" s="63"/>
      <c r="D1127" s="22"/>
      <c r="E1127" s="23"/>
      <c r="F1127" s="23"/>
      <c r="G1127" s="23"/>
      <c r="H1127" s="23"/>
      <c r="I1127" s="23"/>
      <c r="J1127" s="23"/>
      <c r="K1127" s="23"/>
      <c r="L1127" s="23"/>
      <c r="M1127" s="23"/>
      <c r="N1127" s="27"/>
      <c r="O1127" s="23"/>
      <c r="P1127" s="23"/>
      <c r="Q1127" s="23"/>
      <c r="R1127" s="23"/>
      <c r="S1127" s="64"/>
      <c r="T1127" s="24"/>
      <c r="U1127" s="49"/>
      <c r="V1127" s="54"/>
      <c r="W1127" s="25"/>
      <c r="X1127" s="25"/>
      <c r="Y1127" s="25"/>
      <c r="Z1127" s="25"/>
      <c r="AA1127" s="25"/>
      <c r="AB1127" s="25"/>
      <c r="AC1127" s="25"/>
      <c r="AD1127" s="55"/>
    </row>
    <row r="1128" spans="1:30" ht="20" customHeight="1" x14ac:dyDescent="0.2">
      <c r="A1128" s="20"/>
      <c r="B1128" s="33"/>
      <c r="C1128" s="63"/>
      <c r="D1128" s="22"/>
      <c r="E1128" s="23"/>
      <c r="F1128" s="23"/>
      <c r="G1128" s="23"/>
      <c r="H1128" s="23"/>
      <c r="I1128" s="23"/>
      <c r="J1128" s="23"/>
      <c r="K1128" s="23"/>
      <c r="L1128" s="23"/>
      <c r="M1128" s="23"/>
      <c r="N1128" s="27"/>
      <c r="O1128" s="23"/>
      <c r="P1128" s="23"/>
      <c r="Q1128" s="23"/>
      <c r="R1128" s="23"/>
      <c r="S1128" s="64"/>
      <c r="T1128" s="24"/>
      <c r="U1128" s="49"/>
      <c r="V1128" s="54"/>
      <c r="W1128" s="25"/>
      <c r="X1128" s="25"/>
      <c r="Y1128" s="25"/>
      <c r="Z1128" s="25"/>
      <c r="AA1128" s="25"/>
      <c r="AB1128" s="25"/>
      <c r="AC1128" s="25"/>
      <c r="AD1128" s="55"/>
    </row>
    <row r="1129" spans="1:30" ht="20" customHeight="1" x14ac:dyDescent="0.2">
      <c r="A1129" s="20"/>
      <c r="B1129" s="33"/>
      <c r="C1129" s="63"/>
      <c r="D1129" s="22"/>
      <c r="E1129" s="23"/>
      <c r="F1129" s="23"/>
      <c r="G1129" s="23"/>
      <c r="H1129" s="23"/>
      <c r="I1129" s="23"/>
      <c r="J1129" s="23"/>
      <c r="K1129" s="23"/>
      <c r="L1129" s="23"/>
      <c r="M1129" s="23"/>
      <c r="N1129" s="27"/>
      <c r="O1129" s="23"/>
      <c r="P1129" s="23"/>
      <c r="Q1129" s="23"/>
      <c r="R1129" s="23"/>
      <c r="S1129" s="64"/>
      <c r="T1129" s="24"/>
      <c r="U1129" s="49"/>
      <c r="V1129" s="54"/>
      <c r="W1129" s="25"/>
      <c r="X1129" s="25"/>
      <c r="Y1129" s="25"/>
      <c r="Z1129" s="25"/>
      <c r="AA1129" s="25"/>
      <c r="AB1129" s="25"/>
      <c r="AC1129" s="25"/>
      <c r="AD1129" s="55"/>
    </row>
    <row r="1130" spans="1:30" ht="20" customHeight="1" x14ac:dyDescent="0.2">
      <c r="A1130" s="20"/>
      <c r="B1130" s="33"/>
      <c r="C1130" s="63"/>
      <c r="D1130" s="22"/>
      <c r="E1130" s="23"/>
      <c r="F1130" s="23"/>
      <c r="G1130" s="23"/>
      <c r="H1130" s="23"/>
      <c r="I1130" s="23"/>
      <c r="J1130" s="23"/>
      <c r="K1130" s="23"/>
      <c r="L1130" s="23"/>
      <c r="M1130" s="23"/>
      <c r="N1130" s="27"/>
      <c r="O1130" s="23"/>
      <c r="P1130" s="23"/>
      <c r="Q1130" s="23"/>
      <c r="R1130" s="23"/>
      <c r="S1130" s="64"/>
      <c r="T1130" s="24"/>
      <c r="U1130" s="49"/>
      <c r="V1130" s="54"/>
      <c r="W1130" s="25"/>
      <c r="X1130" s="25"/>
      <c r="Y1130" s="25"/>
      <c r="Z1130" s="25"/>
      <c r="AA1130" s="25"/>
      <c r="AB1130" s="25"/>
      <c r="AC1130" s="25"/>
      <c r="AD1130" s="55"/>
    </row>
    <row r="1131" spans="1:30" ht="20" customHeight="1" x14ac:dyDescent="0.2">
      <c r="A1131" s="20"/>
      <c r="B1131" s="33"/>
      <c r="C1131" s="63"/>
      <c r="D1131" s="22"/>
      <c r="E1131" s="23"/>
      <c r="F1131" s="23"/>
      <c r="G1131" s="23"/>
      <c r="H1131" s="23"/>
      <c r="I1131" s="23"/>
      <c r="J1131" s="23"/>
      <c r="K1131" s="23"/>
      <c r="L1131" s="23"/>
      <c r="M1131" s="23"/>
      <c r="N1131" s="27"/>
      <c r="O1131" s="23"/>
      <c r="P1131" s="23"/>
      <c r="Q1131" s="23"/>
      <c r="R1131" s="23"/>
      <c r="S1131" s="64"/>
      <c r="T1131" s="24"/>
      <c r="U1131" s="49"/>
      <c r="V1131" s="54"/>
      <c r="W1131" s="25"/>
      <c r="X1131" s="25"/>
      <c r="Y1131" s="25"/>
      <c r="Z1131" s="25"/>
      <c r="AA1131" s="25"/>
      <c r="AB1131" s="25"/>
      <c r="AC1131" s="25"/>
      <c r="AD1131" s="55"/>
    </row>
    <row r="1132" spans="1:30" ht="20" customHeight="1" x14ac:dyDescent="0.2">
      <c r="A1132" s="20"/>
      <c r="B1132" s="33"/>
      <c r="C1132" s="63"/>
      <c r="D1132" s="22"/>
      <c r="E1132" s="23"/>
      <c r="F1132" s="23"/>
      <c r="G1132" s="23"/>
      <c r="H1132" s="23"/>
      <c r="I1132" s="23"/>
      <c r="J1132" s="23"/>
      <c r="K1132" s="23"/>
      <c r="L1132" s="23"/>
      <c r="M1132" s="23"/>
      <c r="N1132" s="27"/>
      <c r="O1132" s="23"/>
      <c r="P1132" s="23"/>
      <c r="Q1132" s="23"/>
      <c r="R1132" s="23"/>
      <c r="S1132" s="64"/>
      <c r="T1132" s="24"/>
      <c r="U1132" s="49"/>
      <c r="V1132" s="54"/>
      <c r="W1132" s="25"/>
      <c r="X1132" s="25"/>
      <c r="Y1132" s="25"/>
      <c r="Z1132" s="25"/>
      <c r="AA1132" s="25"/>
      <c r="AB1132" s="25"/>
      <c r="AC1132" s="25"/>
      <c r="AD1132" s="55"/>
    </row>
    <row r="1133" spans="1:30" ht="20" customHeight="1" x14ac:dyDescent="0.2">
      <c r="A1133" s="20"/>
      <c r="B1133" s="33"/>
      <c r="C1133" s="63"/>
      <c r="D1133" s="22"/>
      <c r="E1133" s="23"/>
      <c r="F1133" s="23"/>
      <c r="G1133" s="26"/>
      <c r="H1133" s="23"/>
      <c r="I1133" s="23"/>
      <c r="J1133" s="23"/>
      <c r="K1133" s="23"/>
      <c r="L1133" s="23"/>
      <c r="M1133" s="23"/>
      <c r="N1133" s="27"/>
      <c r="O1133" s="23"/>
      <c r="P1133" s="23"/>
      <c r="Q1133" s="23"/>
      <c r="R1133" s="23"/>
      <c r="S1133" s="64"/>
      <c r="T1133" s="24"/>
      <c r="U1133" s="49"/>
      <c r="V1133" s="54"/>
      <c r="W1133" s="25"/>
      <c r="X1133" s="25"/>
      <c r="Y1133" s="25"/>
      <c r="Z1133" s="25"/>
      <c r="AA1133" s="25"/>
      <c r="AB1133" s="25"/>
      <c r="AC1133" s="25"/>
      <c r="AD1133" s="55"/>
    </row>
    <row r="1134" spans="1:30" ht="20" customHeight="1" x14ac:dyDescent="0.2">
      <c r="A1134" s="20"/>
      <c r="B1134" s="33"/>
      <c r="C1134" s="63"/>
      <c r="D1134" s="22"/>
      <c r="E1134" s="23"/>
      <c r="F1134" s="23"/>
      <c r="G1134" s="26"/>
      <c r="H1134" s="23"/>
      <c r="I1134" s="23"/>
      <c r="J1134" s="23"/>
      <c r="K1134" s="23"/>
      <c r="L1134" s="23"/>
      <c r="M1134" s="23"/>
      <c r="N1134" s="27"/>
      <c r="O1134" s="23"/>
      <c r="P1134" s="23"/>
      <c r="Q1134" s="23"/>
      <c r="R1134" s="23"/>
      <c r="S1134" s="64"/>
      <c r="T1134" s="24"/>
      <c r="U1134" s="49"/>
      <c r="V1134" s="54"/>
      <c r="W1134" s="25"/>
      <c r="X1134" s="25"/>
      <c r="Y1134" s="25"/>
      <c r="Z1134" s="25"/>
      <c r="AA1134" s="25"/>
      <c r="AB1134" s="25"/>
      <c r="AC1134" s="25"/>
      <c r="AD1134" s="55"/>
    </row>
    <row r="1135" spans="1:30" ht="20" customHeight="1" x14ac:dyDescent="0.2">
      <c r="A1135" s="20"/>
      <c r="B1135" s="33"/>
      <c r="C1135" s="63"/>
      <c r="D1135" s="22"/>
      <c r="E1135" s="23"/>
      <c r="F1135" s="23"/>
      <c r="G1135" s="26"/>
      <c r="H1135" s="23"/>
      <c r="I1135" s="23"/>
      <c r="J1135" s="23"/>
      <c r="K1135" s="23"/>
      <c r="L1135" s="23"/>
      <c r="M1135" s="23"/>
      <c r="N1135" s="27"/>
      <c r="O1135" s="23"/>
      <c r="P1135" s="23"/>
      <c r="Q1135" s="23"/>
      <c r="R1135" s="23"/>
      <c r="S1135" s="64"/>
      <c r="T1135" s="24"/>
      <c r="U1135" s="49"/>
      <c r="V1135" s="54"/>
      <c r="W1135" s="25"/>
      <c r="X1135" s="25"/>
      <c r="Y1135" s="25"/>
      <c r="Z1135" s="25"/>
      <c r="AA1135" s="25"/>
      <c r="AB1135" s="25"/>
      <c r="AC1135" s="25"/>
      <c r="AD1135" s="55"/>
    </row>
    <row r="1136" spans="1:30" ht="20" customHeight="1" x14ac:dyDescent="0.2">
      <c r="A1136" s="20"/>
      <c r="B1136" s="33"/>
      <c r="C1136" s="63"/>
      <c r="D1136" s="22"/>
      <c r="E1136" s="23"/>
      <c r="F1136" s="23"/>
      <c r="G1136" s="26"/>
      <c r="H1136" s="23"/>
      <c r="I1136" s="23"/>
      <c r="J1136" s="23"/>
      <c r="K1136" s="23"/>
      <c r="L1136" s="23"/>
      <c r="M1136" s="23"/>
      <c r="N1136" s="27"/>
      <c r="O1136" s="23"/>
      <c r="P1136" s="23"/>
      <c r="Q1136" s="23"/>
      <c r="R1136" s="23"/>
      <c r="S1136" s="64"/>
      <c r="T1136" s="24"/>
      <c r="U1136" s="49"/>
      <c r="V1136" s="54"/>
      <c r="W1136" s="25"/>
      <c r="X1136" s="25"/>
      <c r="Y1136" s="25"/>
      <c r="Z1136" s="25"/>
      <c r="AA1136" s="25"/>
      <c r="AB1136" s="25"/>
      <c r="AC1136" s="25"/>
      <c r="AD1136" s="55"/>
    </row>
    <row r="1137" spans="1:30" ht="20" customHeight="1" x14ac:dyDescent="0.2">
      <c r="A1137" s="20"/>
      <c r="B1137" s="33"/>
      <c r="C1137" s="63"/>
      <c r="D1137" s="22"/>
      <c r="E1137" s="23"/>
      <c r="F1137" s="23"/>
      <c r="G1137" s="26"/>
      <c r="H1137" s="23"/>
      <c r="I1137" s="23"/>
      <c r="J1137" s="23"/>
      <c r="K1137" s="23"/>
      <c r="L1137" s="23"/>
      <c r="M1137" s="23"/>
      <c r="N1137" s="27"/>
      <c r="O1137" s="23"/>
      <c r="P1137" s="23"/>
      <c r="Q1137" s="23"/>
      <c r="R1137" s="23"/>
      <c r="S1137" s="64"/>
      <c r="T1137" s="24"/>
      <c r="U1137" s="49"/>
      <c r="V1137" s="54"/>
      <c r="W1137" s="25"/>
      <c r="X1137" s="25"/>
      <c r="Y1137" s="25"/>
      <c r="Z1137" s="25"/>
      <c r="AA1137" s="25"/>
      <c r="AB1137" s="25"/>
      <c r="AC1137" s="25"/>
      <c r="AD1137" s="55"/>
    </row>
    <row r="1138" spans="1:30" ht="20" customHeight="1" x14ac:dyDescent="0.2">
      <c r="A1138" s="20"/>
      <c r="B1138" s="33"/>
      <c r="C1138" s="63"/>
      <c r="D1138" s="22"/>
      <c r="E1138" s="23"/>
      <c r="F1138" s="23"/>
      <c r="G1138" s="26"/>
      <c r="H1138" s="23"/>
      <c r="I1138" s="23"/>
      <c r="J1138" s="23"/>
      <c r="K1138" s="23"/>
      <c r="L1138" s="23"/>
      <c r="M1138" s="23"/>
      <c r="N1138" s="27"/>
      <c r="O1138" s="23"/>
      <c r="P1138" s="23"/>
      <c r="Q1138" s="23"/>
      <c r="R1138" s="23"/>
      <c r="S1138" s="64"/>
      <c r="T1138" s="24"/>
      <c r="U1138" s="49"/>
      <c r="V1138" s="54"/>
      <c r="W1138" s="25"/>
      <c r="X1138" s="25"/>
      <c r="Y1138" s="25"/>
      <c r="Z1138" s="25"/>
      <c r="AA1138" s="25"/>
      <c r="AB1138" s="25"/>
      <c r="AC1138" s="25"/>
      <c r="AD1138" s="55"/>
    </row>
    <row r="1139" spans="1:30" ht="20" customHeight="1" x14ac:dyDescent="0.2">
      <c r="A1139" s="20"/>
      <c r="B1139" s="33"/>
      <c r="C1139" s="63"/>
      <c r="D1139" s="22"/>
      <c r="E1139" s="23"/>
      <c r="F1139" s="23"/>
      <c r="G1139" s="26"/>
      <c r="H1139" s="23"/>
      <c r="I1139" s="23"/>
      <c r="J1139" s="23"/>
      <c r="K1139" s="23"/>
      <c r="L1139" s="23"/>
      <c r="M1139" s="23"/>
      <c r="N1139" s="27"/>
      <c r="O1139" s="23"/>
      <c r="P1139" s="23"/>
      <c r="Q1139" s="23"/>
      <c r="R1139" s="23"/>
      <c r="S1139" s="64"/>
      <c r="T1139" s="24"/>
      <c r="U1139" s="49"/>
      <c r="V1139" s="54"/>
      <c r="W1139" s="25"/>
      <c r="X1139" s="25"/>
      <c r="Y1139" s="25"/>
      <c r="Z1139" s="25"/>
      <c r="AA1139" s="25"/>
      <c r="AB1139" s="25"/>
      <c r="AC1139" s="25"/>
      <c r="AD1139" s="55"/>
    </row>
    <row r="1140" spans="1:30" ht="20" customHeight="1" x14ac:dyDescent="0.2">
      <c r="A1140" s="20"/>
      <c r="B1140" s="33"/>
      <c r="C1140" s="63"/>
      <c r="D1140" s="22"/>
      <c r="E1140" s="23"/>
      <c r="F1140" s="23"/>
      <c r="G1140" s="26"/>
      <c r="H1140" s="23"/>
      <c r="I1140" s="23"/>
      <c r="J1140" s="23"/>
      <c r="K1140" s="23"/>
      <c r="L1140" s="23"/>
      <c r="M1140" s="23"/>
      <c r="N1140" s="27"/>
      <c r="O1140" s="23"/>
      <c r="P1140" s="23"/>
      <c r="Q1140" s="23"/>
      <c r="R1140" s="23"/>
      <c r="S1140" s="64"/>
      <c r="T1140" s="24"/>
      <c r="U1140" s="49"/>
      <c r="V1140" s="54"/>
      <c r="W1140" s="25"/>
      <c r="X1140" s="25"/>
      <c r="Y1140" s="25"/>
      <c r="Z1140" s="25"/>
      <c r="AA1140" s="25"/>
      <c r="AB1140" s="25"/>
      <c r="AC1140" s="25"/>
      <c r="AD1140" s="55"/>
    </row>
    <row r="1141" spans="1:30" ht="20" customHeight="1" x14ac:dyDescent="0.2">
      <c r="A1141" s="20"/>
      <c r="B1141" s="33"/>
      <c r="C1141" s="63"/>
      <c r="D1141" s="22"/>
      <c r="E1141" s="23"/>
      <c r="F1141" s="23"/>
      <c r="G1141" s="26"/>
      <c r="H1141" s="23"/>
      <c r="I1141" s="23"/>
      <c r="J1141" s="23"/>
      <c r="K1141" s="23"/>
      <c r="L1141" s="23"/>
      <c r="M1141" s="23"/>
      <c r="N1141" s="27"/>
      <c r="O1141" s="23"/>
      <c r="P1141" s="23"/>
      <c r="Q1141" s="23"/>
      <c r="R1141" s="23"/>
      <c r="S1141" s="64"/>
      <c r="T1141" s="24"/>
      <c r="U1141" s="49"/>
      <c r="V1141" s="54"/>
      <c r="W1141" s="25"/>
      <c r="X1141" s="25"/>
      <c r="Y1141" s="25"/>
      <c r="Z1141" s="25"/>
      <c r="AA1141" s="25"/>
      <c r="AB1141" s="25"/>
      <c r="AC1141" s="25"/>
      <c r="AD1141" s="55"/>
    </row>
    <row r="1142" spans="1:30" ht="20" customHeight="1" x14ac:dyDescent="0.2">
      <c r="A1142" s="20"/>
      <c r="B1142" s="33"/>
      <c r="C1142" s="63"/>
      <c r="D1142" s="22"/>
      <c r="E1142" s="23"/>
      <c r="F1142" s="23"/>
      <c r="G1142" s="26"/>
      <c r="H1142" s="23"/>
      <c r="I1142" s="23"/>
      <c r="J1142" s="23"/>
      <c r="K1142" s="23"/>
      <c r="L1142" s="23"/>
      <c r="M1142" s="23"/>
      <c r="N1142" s="27"/>
      <c r="O1142" s="23"/>
      <c r="P1142" s="23"/>
      <c r="Q1142" s="23"/>
      <c r="R1142" s="23"/>
      <c r="S1142" s="64"/>
      <c r="T1142" s="24"/>
      <c r="U1142" s="49"/>
      <c r="V1142" s="54"/>
      <c r="W1142" s="25"/>
      <c r="X1142" s="25"/>
      <c r="Y1142" s="25"/>
      <c r="Z1142" s="25"/>
      <c r="AA1142" s="25"/>
      <c r="AB1142" s="25"/>
      <c r="AC1142" s="25"/>
      <c r="AD1142" s="55"/>
    </row>
    <row r="1143" spans="1:30" ht="20" customHeight="1" x14ac:dyDescent="0.2">
      <c r="A1143" s="20"/>
      <c r="B1143" s="33"/>
      <c r="C1143" s="63"/>
      <c r="D1143" s="22"/>
      <c r="E1143" s="23"/>
      <c r="F1143" s="23"/>
      <c r="G1143" s="26"/>
      <c r="H1143" s="23"/>
      <c r="I1143" s="23"/>
      <c r="J1143" s="23"/>
      <c r="K1143" s="23"/>
      <c r="L1143" s="23"/>
      <c r="M1143" s="23"/>
      <c r="N1143" s="27"/>
      <c r="O1143" s="23"/>
      <c r="P1143" s="23"/>
      <c r="Q1143" s="23"/>
      <c r="R1143" s="23"/>
      <c r="S1143" s="64"/>
      <c r="T1143" s="24"/>
      <c r="U1143" s="49"/>
      <c r="V1143" s="54"/>
      <c r="W1143" s="25"/>
      <c r="X1143" s="25"/>
      <c r="Y1143" s="25"/>
      <c r="Z1143" s="25"/>
      <c r="AA1143" s="25"/>
      <c r="AB1143" s="25"/>
      <c r="AC1143" s="25"/>
      <c r="AD1143" s="55"/>
    </row>
    <row r="1144" spans="1:30" ht="20" customHeight="1" x14ac:dyDescent="0.2">
      <c r="A1144" s="20"/>
      <c r="B1144" s="33"/>
      <c r="C1144" s="63"/>
      <c r="D1144" s="22"/>
      <c r="E1144" s="23"/>
      <c r="F1144" s="23"/>
      <c r="G1144" s="26"/>
      <c r="H1144" s="23"/>
      <c r="I1144" s="23"/>
      <c r="J1144" s="23"/>
      <c r="K1144" s="23"/>
      <c r="L1144" s="23"/>
      <c r="M1144" s="23"/>
      <c r="N1144" s="27"/>
      <c r="O1144" s="23"/>
      <c r="P1144" s="23"/>
      <c r="Q1144" s="23"/>
      <c r="R1144" s="23"/>
      <c r="S1144" s="64"/>
      <c r="T1144" s="24"/>
      <c r="U1144" s="49"/>
      <c r="V1144" s="54"/>
      <c r="W1144" s="25"/>
      <c r="X1144" s="25"/>
      <c r="Y1144" s="25"/>
      <c r="Z1144" s="25"/>
      <c r="AA1144" s="25"/>
      <c r="AB1144" s="25"/>
      <c r="AC1144" s="25"/>
      <c r="AD1144" s="55"/>
    </row>
    <row r="1145" spans="1:30" ht="20" customHeight="1" x14ac:dyDescent="0.2">
      <c r="A1145" s="20"/>
      <c r="B1145" s="33"/>
      <c r="C1145" s="63"/>
      <c r="D1145" s="22"/>
      <c r="E1145" s="23"/>
      <c r="F1145" s="23"/>
      <c r="G1145" s="26"/>
      <c r="H1145" s="23"/>
      <c r="I1145" s="23"/>
      <c r="J1145" s="23"/>
      <c r="K1145" s="23"/>
      <c r="L1145" s="23"/>
      <c r="M1145" s="23"/>
      <c r="N1145" s="27"/>
      <c r="O1145" s="23"/>
      <c r="P1145" s="23"/>
      <c r="Q1145" s="23"/>
      <c r="R1145" s="23"/>
      <c r="S1145" s="64"/>
      <c r="T1145" s="24"/>
      <c r="U1145" s="49"/>
      <c r="V1145" s="54"/>
      <c r="W1145" s="25"/>
      <c r="X1145" s="25"/>
      <c r="Y1145" s="25"/>
      <c r="Z1145" s="25"/>
      <c r="AA1145" s="25"/>
      <c r="AB1145" s="25"/>
      <c r="AC1145" s="25"/>
      <c r="AD1145" s="55"/>
    </row>
    <row r="1146" spans="1:30" ht="20" customHeight="1" x14ac:dyDescent="0.2">
      <c r="A1146" s="20"/>
      <c r="B1146" s="33"/>
      <c r="C1146" s="63"/>
      <c r="D1146" s="22"/>
      <c r="E1146" s="23"/>
      <c r="F1146" s="23"/>
      <c r="G1146" s="26"/>
      <c r="H1146" s="23"/>
      <c r="I1146" s="23"/>
      <c r="J1146" s="23"/>
      <c r="K1146" s="23"/>
      <c r="L1146" s="23"/>
      <c r="M1146" s="23"/>
      <c r="N1146" s="27"/>
      <c r="O1146" s="23"/>
      <c r="P1146" s="23"/>
      <c r="Q1146" s="23"/>
      <c r="R1146" s="23"/>
      <c r="S1146" s="64"/>
      <c r="T1146" s="24"/>
      <c r="U1146" s="49"/>
      <c r="V1146" s="54"/>
      <c r="W1146" s="25"/>
      <c r="X1146" s="25"/>
      <c r="Y1146" s="25"/>
      <c r="Z1146" s="25"/>
      <c r="AA1146" s="25"/>
      <c r="AB1146" s="25"/>
      <c r="AC1146" s="25"/>
      <c r="AD1146" s="55"/>
    </row>
    <row r="1147" spans="1:30" ht="20" customHeight="1" x14ac:dyDescent="0.2">
      <c r="A1147" s="20"/>
      <c r="B1147" s="33"/>
      <c r="C1147" s="63"/>
      <c r="D1147" s="22"/>
      <c r="E1147" s="23"/>
      <c r="F1147" s="23"/>
      <c r="G1147" s="26"/>
      <c r="H1147" s="23"/>
      <c r="I1147" s="23"/>
      <c r="J1147" s="23"/>
      <c r="K1147" s="23"/>
      <c r="L1147" s="23"/>
      <c r="M1147" s="23"/>
      <c r="N1147" s="27"/>
      <c r="O1147" s="23"/>
      <c r="P1147" s="23"/>
      <c r="Q1147" s="23"/>
      <c r="R1147" s="23"/>
      <c r="S1147" s="64"/>
      <c r="T1147" s="24"/>
      <c r="U1147" s="49"/>
      <c r="V1147" s="54"/>
      <c r="W1147" s="25"/>
      <c r="X1147" s="25"/>
      <c r="Y1147" s="25"/>
      <c r="Z1147" s="25"/>
      <c r="AA1147" s="25"/>
      <c r="AB1147" s="25"/>
      <c r="AC1147" s="25"/>
      <c r="AD1147" s="55"/>
    </row>
    <row r="1148" spans="1:30" ht="20" customHeight="1" x14ac:dyDescent="0.2">
      <c r="A1148" s="20"/>
      <c r="B1148" s="33"/>
      <c r="C1148" s="63"/>
      <c r="D1148" s="22"/>
      <c r="E1148" s="23"/>
      <c r="F1148" s="23"/>
      <c r="G1148" s="26"/>
      <c r="H1148" s="23"/>
      <c r="I1148" s="23"/>
      <c r="J1148" s="23"/>
      <c r="K1148" s="23"/>
      <c r="L1148" s="23"/>
      <c r="M1148" s="23"/>
      <c r="N1148" s="27"/>
      <c r="O1148" s="23"/>
      <c r="P1148" s="23"/>
      <c r="Q1148" s="23"/>
      <c r="R1148" s="23"/>
      <c r="S1148" s="64"/>
      <c r="T1148" s="24"/>
      <c r="U1148" s="49"/>
      <c r="V1148" s="54"/>
      <c r="W1148" s="25"/>
      <c r="X1148" s="25"/>
      <c r="Y1148" s="25"/>
      <c r="Z1148" s="25"/>
      <c r="AA1148" s="25"/>
      <c r="AB1148" s="25"/>
      <c r="AC1148" s="25"/>
      <c r="AD1148" s="55"/>
    </row>
    <row r="1149" spans="1:30" ht="20" customHeight="1" x14ac:dyDescent="0.2">
      <c r="A1149" s="20"/>
      <c r="B1149" s="33"/>
      <c r="C1149" s="63"/>
      <c r="D1149" s="22"/>
      <c r="E1149" s="23"/>
      <c r="F1149" s="23"/>
      <c r="G1149" s="26"/>
      <c r="H1149" s="23"/>
      <c r="I1149" s="23"/>
      <c r="J1149" s="23"/>
      <c r="K1149" s="23"/>
      <c r="L1149" s="23"/>
      <c r="M1149" s="23"/>
      <c r="N1149" s="27"/>
      <c r="O1149" s="23"/>
      <c r="P1149" s="23"/>
      <c r="Q1149" s="23"/>
      <c r="R1149" s="23"/>
      <c r="S1149" s="64"/>
      <c r="T1149" s="24"/>
      <c r="U1149" s="49"/>
      <c r="V1149" s="54"/>
      <c r="W1149" s="25"/>
      <c r="X1149" s="25"/>
      <c r="Y1149" s="25"/>
      <c r="Z1149" s="25"/>
      <c r="AA1149" s="25"/>
      <c r="AB1149" s="25"/>
      <c r="AC1149" s="25"/>
      <c r="AD1149" s="55"/>
    </row>
    <row r="1150" spans="1:30" ht="20" customHeight="1" x14ac:dyDescent="0.2">
      <c r="A1150" s="20"/>
      <c r="B1150" s="33"/>
      <c r="C1150" s="63"/>
      <c r="D1150" s="22"/>
      <c r="E1150" s="23"/>
      <c r="F1150" s="23"/>
      <c r="G1150" s="26"/>
      <c r="H1150" s="23"/>
      <c r="I1150" s="23"/>
      <c r="J1150" s="23"/>
      <c r="K1150" s="23"/>
      <c r="L1150" s="23"/>
      <c r="M1150" s="23"/>
      <c r="N1150" s="27"/>
      <c r="O1150" s="23"/>
      <c r="P1150" s="23"/>
      <c r="Q1150" s="23"/>
      <c r="R1150" s="23"/>
      <c r="S1150" s="64"/>
      <c r="T1150" s="24"/>
      <c r="U1150" s="49"/>
      <c r="V1150" s="54"/>
      <c r="W1150" s="25"/>
      <c r="X1150" s="25"/>
      <c r="Y1150" s="25"/>
      <c r="Z1150" s="25"/>
      <c r="AA1150" s="25"/>
      <c r="AB1150" s="25"/>
      <c r="AC1150" s="25"/>
      <c r="AD1150" s="55"/>
    </row>
    <row r="1151" spans="1:30" ht="20" customHeight="1" x14ac:dyDescent="0.2">
      <c r="A1151" s="20"/>
      <c r="B1151" s="33"/>
      <c r="C1151" s="63"/>
      <c r="D1151" s="22"/>
      <c r="E1151" s="23"/>
      <c r="F1151" s="23"/>
      <c r="G1151" s="26"/>
      <c r="H1151" s="23"/>
      <c r="I1151" s="23"/>
      <c r="J1151" s="23"/>
      <c r="K1151" s="23"/>
      <c r="L1151" s="23"/>
      <c r="M1151" s="23"/>
      <c r="N1151" s="27"/>
      <c r="O1151" s="23"/>
      <c r="P1151" s="23"/>
      <c r="Q1151" s="23"/>
      <c r="R1151" s="23"/>
      <c r="S1151" s="64"/>
      <c r="T1151" s="24"/>
      <c r="U1151" s="49"/>
      <c r="V1151" s="54"/>
      <c r="W1151" s="25"/>
      <c r="X1151" s="25"/>
      <c r="Y1151" s="25"/>
      <c r="Z1151" s="25"/>
      <c r="AA1151" s="25"/>
      <c r="AB1151" s="25"/>
      <c r="AC1151" s="25"/>
      <c r="AD1151" s="55"/>
    </row>
    <row r="1152" spans="1:30" ht="20" customHeight="1" x14ac:dyDescent="0.2">
      <c r="A1152" s="20"/>
      <c r="B1152" s="33"/>
      <c r="C1152" s="63"/>
      <c r="D1152" s="22"/>
      <c r="E1152" s="23"/>
      <c r="F1152" s="23"/>
      <c r="G1152" s="26"/>
      <c r="H1152" s="23"/>
      <c r="I1152" s="23"/>
      <c r="J1152" s="23"/>
      <c r="K1152" s="23"/>
      <c r="L1152" s="23"/>
      <c r="M1152" s="23"/>
      <c r="N1152" s="27"/>
      <c r="O1152" s="23"/>
      <c r="P1152" s="23"/>
      <c r="Q1152" s="23"/>
      <c r="R1152" s="23"/>
      <c r="S1152" s="64"/>
      <c r="T1152" s="24"/>
      <c r="U1152" s="49"/>
      <c r="V1152" s="54"/>
      <c r="W1152" s="25"/>
      <c r="X1152" s="25"/>
      <c r="Y1152" s="25"/>
      <c r="Z1152" s="25"/>
      <c r="AA1152" s="25"/>
      <c r="AB1152" s="25"/>
      <c r="AC1152" s="25"/>
      <c r="AD1152" s="55"/>
    </row>
    <row r="1153" spans="1:30" ht="20" customHeight="1" x14ac:dyDescent="0.2">
      <c r="A1153" s="20"/>
      <c r="B1153" s="33"/>
      <c r="C1153" s="63"/>
      <c r="D1153" s="22"/>
      <c r="E1153" s="23"/>
      <c r="F1153" s="23"/>
      <c r="G1153" s="23"/>
      <c r="H1153" s="23"/>
      <c r="I1153" s="23"/>
      <c r="J1153" s="23"/>
      <c r="K1153" s="23"/>
      <c r="L1153" s="23"/>
      <c r="M1153" s="23"/>
      <c r="N1153" s="27"/>
      <c r="O1153" s="23"/>
      <c r="P1153" s="23"/>
      <c r="Q1153" s="23"/>
      <c r="R1153" s="23"/>
      <c r="S1153" s="64"/>
      <c r="T1153" s="24"/>
      <c r="U1153" s="49"/>
      <c r="V1153" s="54"/>
      <c r="W1153" s="25"/>
      <c r="X1153" s="25"/>
      <c r="Y1153" s="25"/>
      <c r="Z1153" s="25"/>
      <c r="AA1153" s="25"/>
      <c r="AB1153" s="25"/>
      <c r="AC1153" s="25"/>
      <c r="AD1153" s="55"/>
    </row>
    <row r="1154" spans="1:30" ht="20" customHeight="1" x14ac:dyDescent="0.2">
      <c r="A1154" s="20"/>
      <c r="B1154" s="33"/>
      <c r="C1154" s="63"/>
      <c r="D1154" s="22"/>
      <c r="E1154" s="23"/>
      <c r="F1154" s="23"/>
      <c r="G1154" s="23"/>
      <c r="H1154" s="23"/>
      <c r="I1154" s="23"/>
      <c r="J1154" s="23"/>
      <c r="K1154" s="23"/>
      <c r="L1154" s="23"/>
      <c r="M1154" s="23"/>
      <c r="N1154" s="27"/>
      <c r="O1154" s="23"/>
      <c r="P1154" s="23"/>
      <c r="Q1154" s="23"/>
      <c r="R1154" s="23"/>
      <c r="S1154" s="64"/>
      <c r="T1154" s="24"/>
      <c r="U1154" s="49"/>
      <c r="V1154" s="54"/>
      <c r="W1154" s="25"/>
      <c r="X1154" s="25"/>
      <c r="Y1154" s="25"/>
      <c r="Z1154" s="25"/>
      <c r="AA1154" s="25"/>
      <c r="AB1154" s="25"/>
      <c r="AC1154" s="25"/>
      <c r="AD1154" s="55"/>
    </row>
    <row r="1155" spans="1:30" ht="20" customHeight="1" x14ac:dyDescent="0.2">
      <c r="A1155" s="20"/>
      <c r="B1155" s="33"/>
      <c r="C1155" s="63"/>
      <c r="D1155" s="22"/>
      <c r="E1155" s="23"/>
      <c r="F1155" s="23"/>
      <c r="G1155" s="23"/>
      <c r="H1155" s="23"/>
      <c r="I1155" s="23"/>
      <c r="J1155" s="23"/>
      <c r="K1155" s="23"/>
      <c r="L1155" s="23"/>
      <c r="M1155" s="23"/>
      <c r="N1155" s="27"/>
      <c r="O1155" s="23"/>
      <c r="P1155" s="23"/>
      <c r="Q1155" s="23"/>
      <c r="R1155" s="23"/>
      <c r="S1155" s="64"/>
      <c r="T1155" s="24"/>
      <c r="U1155" s="49"/>
      <c r="V1155" s="54"/>
      <c r="W1155" s="25"/>
      <c r="X1155" s="25"/>
      <c r="Y1155" s="25"/>
      <c r="Z1155" s="25"/>
      <c r="AA1155" s="25"/>
      <c r="AB1155" s="25"/>
      <c r="AC1155" s="25"/>
      <c r="AD1155" s="55"/>
    </row>
    <row r="1156" spans="1:30" ht="20" customHeight="1" x14ac:dyDescent="0.2">
      <c r="A1156" s="20"/>
      <c r="B1156" s="33"/>
      <c r="C1156" s="63"/>
      <c r="D1156" s="22"/>
      <c r="E1156" s="23"/>
      <c r="F1156" s="23"/>
      <c r="G1156" s="23"/>
      <c r="H1156" s="23"/>
      <c r="I1156" s="23"/>
      <c r="J1156" s="23"/>
      <c r="K1156" s="23"/>
      <c r="L1156" s="23"/>
      <c r="M1156" s="23"/>
      <c r="N1156" s="27"/>
      <c r="O1156" s="23"/>
      <c r="P1156" s="23"/>
      <c r="Q1156" s="23"/>
      <c r="R1156" s="23"/>
      <c r="S1156" s="64"/>
      <c r="T1156" s="24"/>
      <c r="U1156" s="49"/>
      <c r="V1156" s="54"/>
      <c r="W1156" s="25"/>
      <c r="X1156" s="25"/>
      <c r="Y1156" s="25"/>
      <c r="Z1156" s="25"/>
      <c r="AA1156" s="25"/>
      <c r="AB1156" s="25"/>
      <c r="AC1156" s="25"/>
      <c r="AD1156" s="55"/>
    </row>
    <row r="1157" spans="1:30" ht="20" customHeight="1" x14ac:dyDescent="0.2">
      <c r="A1157" s="20"/>
      <c r="B1157" s="33"/>
      <c r="C1157" s="63"/>
      <c r="D1157" s="22"/>
      <c r="E1157" s="23"/>
      <c r="F1157" s="23"/>
      <c r="G1157" s="23"/>
      <c r="H1157" s="23"/>
      <c r="I1157" s="23"/>
      <c r="J1157" s="23"/>
      <c r="K1157" s="23"/>
      <c r="L1157" s="23"/>
      <c r="M1157" s="23"/>
      <c r="N1157" s="27"/>
      <c r="O1157" s="23"/>
      <c r="P1157" s="23"/>
      <c r="Q1157" s="23"/>
      <c r="R1157" s="23"/>
      <c r="S1157" s="64"/>
      <c r="T1157" s="24"/>
      <c r="U1157" s="49"/>
      <c r="V1157" s="54"/>
      <c r="W1157" s="25"/>
      <c r="X1157" s="25"/>
      <c r="Y1157" s="25"/>
      <c r="Z1157" s="25"/>
      <c r="AA1157" s="25"/>
      <c r="AB1157" s="25"/>
      <c r="AC1157" s="25"/>
      <c r="AD1157" s="55"/>
    </row>
    <row r="1158" spans="1:30" ht="20" customHeight="1" x14ac:dyDescent="0.2">
      <c r="A1158" s="20"/>
      <c r="B1158" s="33"/>
      <c r="C1158" s="63"/>
      <c r="D1158" s="22"/>
      <c r="E1158" s="23"/>
      <c r="F1158" s="23"/>
      <c r="G1158" s="23"/>
      <c r="H1158" s="23"/>
      <c r="I1158" s="23"/>
      <c r="J1158" s="23"/>
      <c r="K1158" s="23"/>
      <c r="L1158" s="23"/>
      <c r="M1158" s="23"/>
      <c r="N1158" s="27"/>
      <c r="O1158" s="23"/>
      <c r="P1158" s="23"/>
      <c r="Q1158" s="23"/>
      <c r="R1158" s="23"/>
      <c r="S1158" s="64"/>
      <c r="T1158" s="24"/>
      <c r="U1158" s="49"/>
      <c r="V1158" s="54"/>
      <c r="W1158" s="25"/>
      <c r="X1158" s="25"/>
      <c r="Y1158" s="25"/>
      <c r="Z1158" s="25"/>
      <c r="AA1158" s="25"/>
      <c r="AB1158" s="25"/>
      <c r="AC1158" s="25"/>
      <c r="AD1158" s="55"/>
    </row>
    <row r="1159" spans="1:30" ht="20" customHeight="1" x14ac:dyDescent="0.2">
      <c r="A1159" s="20"/>
      <c r="B1159" s="33"/>
      <c r="C1159" s="63"/>
      <c r="D1159" s="22"/>
      <c r="E1159" s="23"/>
      <c r="F1159" s="23"/>
      <c r="G1159" s="23"/>
      <c r="H1159" s="23"/>
      <c r="I1159" s="23"/>
      <c r="J1159" s="23"/>
      <c r="K1159" s="23"/>
      <c r="L1159" s="23"/>
      <c r="M1159" s="23"/>
      <c r="N1159" s="27"/>
      <c r="O1159" s="23"/>
      <c r="P1159" s="23"/>
      <c r="Q1159" s="23"/>
      <c r="R1159" s="23"/>
      <c r="S1159" s="64"/>
      <c r="T1159" s="24"/>
      <c r="U1159" s="49"/>
      <c r="V1159" s="54"/>
      <c r="W1159" s="25"/>
      <c r="X1159" s="25"/>
      <c r="Y1159" s="25"/>
      <c r="Z1159" s="25"/>
      <c r="AA1159" s="25"/>
      <c r="AB1159" s="25"/>
      <c r="AC1159" s="25"/>
      <c r="AD1159" s="55"/>
    </row>
    <row r="1160" spans="1:30" ht="20" customHeight="1" x14ac:dyDescent="0.2">
      <c r="A1160" s="20"/>
      <c r="B1160" s="33"/>
      <c r="C1160" s="63"/>
      <c r="D1160" s="22"/>
      <c r="E1160" s="23"/>
      <c r="F1160" s="23"/>
      <c r="G1160" s="23"/>
      <c r="H1160" s="23"/>
      <c r="I1160" s="23"/>
      <c r="J1160" s="23"/>
      <c r="K1160" s="23"/>
      <c r="L1160" s="23"/>
      <c r="M1160" s="23"/>
      <c r="N1160" s="27"/>
      <c r="O1160" s="23"/>
      <c r="P1160" s="23"/>
      <c r="Q1160" s="23"/>
      <c r="R1160" s="23"/>
      <c r="S1160" s="64"/>
      <c r="T1160" s="24"/>
      <c r="U1160" s="49"/>
      <c r="V1160" s="54"/>
      <c r="W1160" s="25"/>
      <c r="X1160" s="25"/>
      <c r="Y1160" s="25"/>
      <c r="Z1160" s="25"/>
      <c r="AA1160" s="25"/>
      <c r="AB1160" s="25"/>
      <c r="AC1160" s="25"/>
      <c r="AD1160" s="55"/>
    </row>
    <row r="1161" spans="1:30" ht="20" customHeight="1" x14ac:dyDescent="0.2">
      <c r="A1161" s="20"/>
      <c r="B1161" s="33"/>
      <c r="C1161" s="63"/>
      <c r="D1161" s="22"/>
      <c r="E1161" s="23"/>
      <c r="F1161" s="23"/>
      <c r="G1161" s="23"/>
      <c r="H1161" s="23"/>
      <c r="I1161" s="23"/>
      <c r="J1161" s="23"/>
      <c r="K1161" s="23"/>
      <c r="L1161" s="23"/>
      <c r="M1161" s="23"/>
      <c r="N1161" s="27"/>
      <c r="O1161" s="23"/>
      <c r="P1161" s="23"/>
      <c r="Q1161" s="23"/>
      <c r="R1161" s="23"/>
      <c r="S1161" s="64"/>
      <c r="T1161" s="24"/>
      <c r="U1161" s="49"/>
      <c r="V1161" s="54"/>
      <c r="W1161" s="25"/>
      <c r="X1161" s="25"/>
      <c r="Y1161" s="25"/>
      <c r="Z1161" s="25"/>
      <c r="AA1161" s="25"/>
      <c r="AB1161" s="25"/>
      <c r="AC1161" s="25"/>
      <c r="AD1161" s="55"/>
    </row>
    <row r="1162" spans="1:30" ht="20" customHeight="1" x14ac:dyDescent="0.2">
      <c r="A1162" s="20"/>
      <c r="B1162" s="33"/>
      <c r="C1162" s="63"/>
      <c r="D1162" s="22"/>
      <c r="E1162" s="23"/>
      <c r="F1162" s="23"/>
      <c r="G1162" s="23"/>
      <c r="H1162" s="23"/>
      <c r="I1162" s="23"/>
      <c r="J1162" s="23"/>
      <c r="K1162" s="23"/>
      <c r="L1162" s="23"/>
      <c r="M1162" s="23"/>
      <c r="N1162" s="27"/>
      <c r="O1162" s="23"/>
      <c r="P1162" s="23"/>
      <c r="Q1162" s="23"/>
      <c r="R1162" s="23"/>
      <c r="S1162" s="64"/>
      <c r="T1162" s="24"/>
      <c r="U1162" s="49"/>
      <c r="V1162" s="54"/>
      <c r="W1162" s="25"/>
      <c r="X1162" s="25"/>
      <c r="Y1162" s="25"/>
      <c r="Z1162" s="25"/>
      <c r="AA1162" s="25"/>
      <c r="AB1162" s="25"/>
      <c r="AC1162" s="25"/>
      <c r="AD1162" s="55"/>
    </row>
    <row r="1163" spans="1:30" ht="20" customHeight="1" x14ac:dyDescent="0.2">
      <c r="A1163" s="20"/>
      <c r="B1163" s="33"/>
      <c r="C1163" s="63"/>
      <c r="D1163" s="22"/>
      <c r="E1163" s="23"/>
      <c r="F1163" s="23"/>
      <c r="G1163" s="23"/>
      <c r="H1163" s="23"/>
      <c r="I1163" s="23"/>
      <c r="J1163" s="23"/>
      <c r="K1163" s="23"/>
      <c r="L1163" s="23"/>
      <c r="M1163" s="23"/>
      <c r="N1163" s="27"/>
      <c r="O1163" s="23"/>
      <c r="P1163" s="23"/>
      <c r="Q1163" s="23"/>
      <c r="R1163" s="23"/>
      <c r="S1163" s="64"/>
      <c r="T1163" s="24"/>
      <c r="U1163" s="49"/>
      <c r="V1163" s="54"/>
      <c r="W1163" s="25"/>
      <c r="X1163" s="25"/>
      <c r="Y1163" s="25"/>
      <c r="Z1163" s="25"/>
      <c r="AA1163" s="25"/>
      <c r="AB1163" s="25"/>
      <c r="AC1163" s="25"/>
      <c r="AD1163" s="55"/>
    </row>
    <row r="1164" spans="1:30" ht="20" customHeight="1" x14ac:dyDescent="0.2">
      <c r="A1164" s="20"/>
      <c r="B1164" s="33"/>
      <c r="C1164" s="63"/>
      <c r="D1164" s="22"/>
      <c r="E1164" s="23"/>
      <c r="F1164" s="23"/>
      <c r="G1164" s="23"/>
      <c r="H1164" s="23"/>
      <c r="I1164" s="23"/>
      <c r="J1164" s="23"/>
      <c r="K1164" s="23"/>
      <c r="L1164" s="23"/>
      <c r="M1164" s="23"/>
      <c r="N1164" s="27"/>
      <c r="O1164" s="23"/>
      <c r="P1164" s="23"/>
      <c r="Q1164" s="23"/>
      <c r="R1164" s="23"/>
      <c r="S1164" s="64"/>
      <c r="T1164" s="24"/>
      <c r="U1164" s="49"/>
      <c r="V1164" s="54"/>
      <c r="W1164" s="25"/>
      <c r="X1164" s="25"/>
      <c r="Y1164" s="25"/>
      <c r="Z1164" s="25"/>
      <c r="AA1164" s="25"/>
      <c r="AB1164" s="25"/>
      <c r="AC1164" s="25"/>
      <c r="AD1164" s="55"/>
    </row>
    <row r="1165" spans="1:30" ht="20" customHeight="1" x14ac:dyDescent="0.2">
      <c r="A1165" s="20"/>
      <c r="B1165" s="33"/>
      <c r="C1165" s="63"/>
      <c r="D1165" s="22"/>
      <c r="E1165" s="23"/>
      <c r="F1165" s="23"/>
      <c r="G1165" s="23"/>
      <c r="H1165" s="23"/>
      <c r="I1165" s="23"/>
      <c r="J1165" s="23"/>
      <c r="K1165" s="23"/>
      <c r="L1165" s="23"/>
      <c r="M1165" s="23"/>
      <c r="N1165" s="27"/>
      <c r="O1165" s="23"/>
      <c r="P1165" s="23"/>
      <c r="Q1165" s="23"/>
      <c r="R1165" s="23"/>
      <c r="S1165" s="64"/>
      <c r="T1165" s="24"/>
      <c r="U1165" s="49"/>
      <c r="V1165" s="54"/>
      <c r="W1165" s="25"/>
      <c r="X1165" s="25"/>
      <c r="Y1165" s="25"/>
      <c r="Z1165" s="25"/>
      <c r="AA1165" s="25"/>
      <c r="AB1165" s="25"/>
      <c r="AC1165" s="25"/>
      <c r="AD1165" s="55"/>
    </row>
    <row r="1166" spans="1:30" ht="20" customHeight="1" x14ac:dyDescent="0.2">
      <c r="A1166" s="20"/>
      <c r="B1166" s="33"/>
      <c r="C1166" s="63"/>
      <c r="D1166" s="22"/>
      <c r="E1166" s="23"/>
      <c r="F1166" s="23"/>
      <c r="G1166" s="23"/>
      <c r="H1166" s="23"/>
      <c r="I1166" s="23"/>
      <c r="J1166" s="23"/>
      <c r="K1166" s="23"/>
      <c r="L1166" s="23"/>
      <c r="M1166" s="23"/>
      <c r="N1166" s="27"/>
      <c r="O1166" s="23"/>
      <c r="P1166" s="23"/>
      <c r="Q1166" s="23"/>
      <c r="R1166" s="23"/>
      <c r="S1166" s="64"/>
      <c r="T1166" s="24"/>
      <c r="U1166" s="49"/>
      <c r="V1166" s="54"/>
      <c r="W1166" s="25"/>
      <c r="X1166" s="25"/>
      <c r="Y1166" s="25"/>
      <c r="Z1166" s="25"/>
      <c r="AA1166" s="25"/>
      <c r="AB1166" s="25"/>
      <c r="AC1166" s="25"/>
      <c r="AD1166" s="55"/>
    </row>
    <row r="1167" spans="1:30" ht="20" customHeight="1" x14ac:dyDescent="0.2">
      <c r="A1167" s="20"/>
      <c r="B1167" s="33"/>
      <c r="C1167" s="63"/>
      <c r="D1167" s="22"/>
      <c r="E1167" s="23"/>
      <c r="F1167" s="23"/>
      <c r="G1167" s="23"/>
      <c r="H1167" s="23"/>
      <c r="I1167" s="23"/>
      <c r="J1167" s="23"/>
      <c r="K1167" s="23"/>
      <c r="L1167" s="23"/>
      <c r="M1167" s="23"/>
      <c r="N1167" s="27"/>
      <c r="O1167" s="23"/>
      <c r="P1167" s="23"/>
      <c r="Q1167" s="23"/>
      <c r="R1167" s="23"/>
      <c r="S1167" s="64"/>
      <c r="T1167" s="24"/>
      <c r="U1167" s="49"/>
      <c r="V1167" s="54"/>
      <c r="W1167" s="25"/>
      <c r="X1167" s="25"/>
      <c r="Y1167" s="25"/>
      <c r="Z1167" s="25"/>
      <c r="AA1167" s="25"/>
      <c r="AB1167" s="25"/>
      <c r="AC1167" s="25"/>
      <c r="AD1167" s="55"/>
    </row>
    <row r="1168" spans="1:30" ht="20" customHeight="1" x14ac:dyDescent="0.2">
      <c r="A1168" s="20"/>
      <c r="B1168" s="33"/>
      <c r="C1168" s="63"/>
      <c r="D1168" s="22"/>
      <c r="E1168" s="23"/>
      <c r="F1168" s="23"/>
      <c r="G1168" s="23"/>
      <c r="H1168" s="23"/>
      <c r="I1168" s="23"/>
      <c r="J1168" s="23"/>
      <c r="K1168" s="23"/>
      <c r="L1168" s="23"/>
      <c r="M1168" s="23"/>
      <c r="N1168" s="27"/>
      <c r="O1168" s="23"/>
      <c r="P1168" s="23"/>
      <c r="Q1168" s="23"/>
      <c r="R1168" s="23"/>
      <c r="S1168" s="64"/>
      <c r="T1168" s="24"/>
      <c r="U1168" s="49"/>
      <c r="V1168" s="54"/>
      <c r="W1168" s="25"/>
      <c r="X1168" s="25"/>
      <c r="Y1168" s="25"/>
      <c r="Z1168" s="25"/>
      <c r="AA1168" s="25"/>
      <c r="AB1168" s="25"/>
      <c r="AC1168" s="25"/>
      <c r="AD1168" s="55"/>
    </row>
    <row r="1169" spans="1:30" ht="20" customHeight="1" x14ac:dyDescent="0.2">
      <c r="A1169" s="20"/>
      <c r="B1169" s="33"/>
      <c r="C1169" s="63"/>
      <c r="D1169" s="22"/>
      <c r="E1169" s="23"/>
      <c r="F1169" s="23"/>
      <c r="G1169" s="23"/>
      <c r="H1169" s="23"/>
      <c r="I1169" s="23"/>
      <c r="J1169" s="23"/>
      <c r="K1169" s="23"/>
      <c r="L1169" s="23"/>
      <c r="M1169" s="23"/>
      <c r="N1169" s="27"/>
      <c r="O1169" s="23"/>
      <c r="P1169" s="23"/>
      <c r="Q1169" s="23"/>
      <c r="R1169" s="23"/>
      <c r="S1169" s="64"/>
      <c r="T1169" s="24"/>
      <c r="U1169" s="49"/>
      <c r="V1169" s="54"/>
      <c r="W1169" s="25"/>
      <c r="X1169" s="25"/>
      <c r="Y1169" s="25"/>
      <c r="Z1169" s="25"/>
      <c r="AA1169" s="25"/>
      <c r="AB1169" s="25"/>
      <c r="AC1169" s="25"/>
      <c r="AD1169" s="55"/>
    </row>
    <row r="1170" spans="1:30" ht="20" customHeight="1" x14ac:dyDescent="0.2">
      <c r="A1170" s="20"/>
      <c r="B1170" s="33"/>
      <c r="C1170" s="63"/>
      <c r="D1170" s="22"/>
      <c r="E1170" s="23"/>
      <c r="F1170" s="23"/>
      <c r="G1170" s="23"/>
      <c r="H1170" s="23"/>
      <c r="I1170" s="23"/>
      <c r="J1170" s="23"/>
      <c r="K1170" s="23"/>
      <c r="L1170" s="23"/>
      <c r="M1170" s="23"/>
      <c r="N1170" s="27"/>
      <c r="O1170" s="23"/>
      <c r="P1170" s="23"/>
      <c r="Q1170" s="23"/>
      <c r="R1170" s="23"/>
      <c r="S1170" s="64"/>
      <c r="T1170" s="24"/>
      <c r="U1170" s="49"/>
      <c r="V1170" s="54"/>
      <c r="W1170" s="25"/>
      <c r="X1170" s="25"/>
      <c r="Y1170" s="25"/>
      <c r="Z1170" s="25"/>
      <c r="AA1170" s="25"/>
      <c r="AB1170" s="25"/>
      <c r="AC1170" s="25"/>
      <c r="AD1170" s="55"/>
    </row>
    <row r="1171" spans="1:30" ht="20" customHeight="1" x14ac:dyDescent="0.2">
      <c r="A1171" s="20"/>
      <c r="B1171" s="33"/>
      <c r="C1171" s="63"/>
      <c r="D1171" s="22"/>
      <c r="E1171" s="23"/>
      <c r="F1171" s="23"/>
      <c r="G1171" s="23"/>
      <c r="H1171" s="23"/>
      <c r="I1171" s="23"/>
      <c r="J1171" s="23"/>
      <c r="K1171" s="23"/>
      <c r="L1171" s="23"/>
      <c r="M1171" s="23"/>
      <c r="N1171" s="27"/>
      <c r="O1171" s="23"/>
      <c r="P1171" s="23"/>
      <c r="Q1171" s="23"/>
      <c r="R1171" s="23"/>
      <c r="S1171" s="64"/>
      <c r="T1171" s="24"/>
      <c r="U1171" s="49"/>
      <c r="V1171" s="54"/>
      <c r="W1171" s="25"/>
      <c r="X1171" s="25"/>
      <c r="Y1171" s="25"/>
      <c r="Z1171" s="25"/>
      <c r="AA1171" s="25"/>
      <c r="AB1171" s="25"/>
      <c r="AC1171" s="25"/>
      <c r="AD1171" s="55"/>
    </row>
    <row r="1172" spans="1:30" ht="20" customHeight="1" x14ac:dyDescent="0.2">
      <c r="A1172" s="20"/>
      <c r="B1172" s="33"/>
      <c r="C1172" s="63"/>
      <c r="D1172" s="22"/>
      <c r="E1172" s="23"/>
      <c r="F1172" s="23"/>
      <c r="G1172" s="23"/>
      <c r="H1172" s="23"/>
      <c r="I1172" s="23"/>
      <c r="J1172" s="23"/>
      <c r="K1172" s="23"/>
      <c r="L1172" s="23"/>
      <c r="M1172" s="23"/>
      <c r="N1172" s="27"/>
      <c r="O1172" s="23"/>
      <c r="P1172" s="23"/>
      <c r="Q1172" s="23"/>
      <c r="R1172" s="23"/>
      <c r="S1172" s="64"/>
      <c r="T1172" s="24"/>
      <c r="U1172" s="49"/>
      <c r="V1172" s="54"/>
      <c r="W1172" s="25"/>
      <c r="X1172" s="25"/>
      <c r="Y1172" s="25"/>
      <c r="Z1172" s="25"/>
      <c r="AA1172" s="25"/>
      <c r="AB1172" s="25"/>
      <c r="AC1172" s="25"/>
      <c r="AD1172" s="55"/>
    </row>
    <row r="1173" spans="1:30" ht="20" customHeight="1" x14ac:dyDescent="0.2">
      <c r="A1173" s="20"/>
      <c r="B1173" s="33"/>
      <c r="C1173" s="63"/>
      <c r="D1173" s="22"/>
      <c r="E1173" s="23"/>
      <c r="F1173" s="23"/>
      <c r="G1173" s="23"/>
      <c r="H1173" s="23"/>
      <c r="I1173" s="23"/>
      <c r="J1173" s="23"/>
      <c r="K1173" s="23"/>
      <c r="L1173" s="23"/>
      <c r="M1173" s="23"/>
      <c r="N1173" s="27"/>
      <c r="O1173" s="23"/>
      <c r="P1173" s="23"/>
      <c r="Q1173" s="23"/>
      <c r="R1173" s="23"/>
      <c r="S1173" s="64"/>
      <c r="T1173" s="24"/>
      <c r="U1173" s="49"/>
      <c r="V1173" s="54"/>
      <c r="W1173" s="25"/>
      <c r="X1173" s="25"/>
      <c r="Y1173" s="25"/>
      <c r="Z1173" s="25"/>
      <c r="AA1173" s="25"/>
      <c r="AB1173" s="25"/>
      <c r="AC1173" s="25"/>
      <c r="AD1173" s="55"/>
    </row>
    <row r="1174" spans="1:30" ht="20" customHeight="1" x14ac:dyDescent="0.2">
      <c r="A1174" s="20"/>
      <c r="B1174" s="33"/>
      <c r="C1174" s="63"/>
      <c r="D1174" s="22"/>
      <c r="E1174" s="23"/>
      <c r="F1174" s="23"/>
      <c r="G1174" s="23"/>
      <c r="H1174" s="23"/>
      <c r="I1174" s="23"/>
      <c r="J1174" s="23"/>
      <c r="K1174" s="23"/>
      <c r="L1174" s="23"/>
      <c r="M1174" s="23"/>
      <c r="N1174" s="27"/>
      <c r="O1174" s="23"/>
      <c r="P1174" s="23"/>
      <c r="Q1174" s="23"/>
      <c r="R1174" s="23"/>
      <c r="S1174" s="64"/>
      <c r="T1174" s="24"/>
      <c r="U1174" s="49"/>
      <c r="V1174" s="54"/>
      <c r="W1174" s="25"/>
      <c r="X1174" s="25"/>
      <c r="Y1174" s="25"/>
      <c r="Z1174" s="25"/>
      <c r="AA1174" s="25"/>
      <c r="AB1174" s="25"/>
      <c r="AC1174" s="25"/>
      <c r="AD1174" s="55"/>
    </row>
    <row r="1175" spans="1:30" ht="20" customHeight="1" x14ac:dyDescent="0.2">
      <c r="A1175" s="20"/>
      <c r="B1175" s="33"/>
      <c r="C1175" s="63"/>
      <c r="D1175" s="22"/>
      <c r="E1175" s="23"/>
      <c r="F1175" s="23"/>
      <c r="G1175" s="23"/>
      <c r="H1175" s="23"/>
      <c r="I1175" s="23"/>
      <c r="J1175" s="23"/>
      <c r="K1175" s="23"/>
      <c r="L1175" s="23"/>
      <c r="M1175" s="23"/>
      <c r="N1175" s="27"/>
      <c r="O1175" s="23"/>
      <c r="P1175" s="23"/>
      <c r="Q1175" s="23"/>
      <c r="R1175" s="23"/>
      <c r="S1175" s="64"/>
      <c r="T1175" s="24"/>
      <c r="U1175" s="49"/>
      <c r="V1175" s="54"/>
      <c r="W1175" s="25"/>
      <c r="X1175" s="25"/>
      <c r="Y1175" s="25"/>
      <c r="Z1175" s="25"/>
      <c r="AA1175" s="25"/>
      <c r="AB1175" s="25"/>
      <c r="AC1175" s="25"/>
      <c r="AD1175" s="55"/>
    </row>
    <row r="1176" spans="1:30" ht="20" customHeight="1" x14ac:dyDescent="0.2">
      <c r="A1176" s="20"/>
      <c r="B1176" s="33"/>
      <c r="C1176" s="63"/>
      <c r="D1176" s="22"/>
      <c r="E1176" s="23"/>
      <c r="F1176" s="23"/>
      <c r="G1176" s="23"/>
      <c r="H1176" s="23"/>
      <c r="I1176" s="23"/>
      <c r="J1176" s="23"/>
      <c r="K1176" s="23"/>
      <c r="L1176" s="23"/>
      <c r="M1176" s="23"/>
      <c r="N1176" s="27"/>
      <c r="O1176" s="23"/>
      <c r="P1176" s="23"/>
      <c r="Q1176" s="23"/>
      <c r="R1176" s="23"/>
      <c r="S1176" s="64"/>
      <c r="T1176" s="24"/>
      <c r="U1176" s="49"/>
      <c r="V1176" s="54"/>
      <c r="W1176" s="25"/>
      <c r="X1176" s="25"/>
      <c r="Y1176" s="25"/>
      <c r="Z1176" s="25"/>
      <c r="AA1176" s="25"/>
      <c r="AB1176" s="25"/>
      <c r="AC1176" s="25"/>
      <c r="AD1176" s="55"/>
    </row>
    <row r="1177" spans="1:30" ht="20" customHeight="1" x14ac:dyDescent="0.2">
      <c r="A1177" s="20"/>
      <c r="B1177" s="33"/>
      <c r="C1177" s="63"/>
      <c r="D1177" s="22"/>
      <c r="E1177" s="23"/>
      <c r="F1177" s="23"/>
      <c r="G1177" s="23"/>
      <c r="H1177" s="23"/>
      <c r="I1177" s="23"/>
      <c r="J1177" s="23"/>
      <c r="K1177" s="23"/>
      <c r="L1177" s="23"/>
      <c r="M1177" s="23"/>
      <c r="N1177" s="27"/>
      <c r="O1177" s="23"/>
      <c r="P1177" s="23"/>
      <c r="Q1177" s="23"/>
      <c r="R1177" s="23"/>
      <c r="S1177" s="64"/>
      <c r="T1177" s="24"/>
      <c r="U1177" s="49"/>
      <c r="V1177" s="54"/>
      <c r="W1177" s="25"/>
      <c r="X1177" s="25"/>
      <c r="Y1177" s="25"/>
      <c r="Z1177" s="25"/>
      <c r="AA1177" s="25"/>
      <c r="AB1177" s="25"/>
      <c r="AC1177" s="25"/>
      <c r="AD1177" s="55"/>
    </row>
    <row r="1178" spans="1:30" ht="20" customHeight="1" x14ac:dyDescent="0.2">
      <c r="A1178" s="20"/>
      <c r="B1178" s="33"/>
      <c r="C1178" s="63"/>
      <c r="D1178" s="22"/>
      <c r="E1178" s="23"/>
      <c r="F1178" s="23"/>
      <c r="G1178" s="23"/>
      <c r="H1178" s="23"/>
      <c r="I1178" s="23"/>
      <c r="J1178" s="23"/>
      <c r="K1178" s="23"/>
      <c r="L1178" s="23"/>
      <c r="M1178" s="23"/>
      <c r="N1178" s="27"/>
      <c r="O1178" s="23"/>
      <c r="P1178" s="23"/>
      <c r="Q1178" s="23"/>
      <c r="R1178" s="23"/>
      <c r="S1178" s="64"/>
      <c r="T1178" s="24"/>
      <c r="U1178" s="49"/>
      <c r="V1178" s="54"/>
      <c r="W1178" s="25"/>
      <c r="X1178" s="25"/>
      <c r="Y1178" s="25"/>
      <c r="Z1178" s="25"/>
      <c r="AA1178" s="25"/>
      <c r="AB1178" s="25"/>
      <c r="AC1178" s="25"/>
      <c r="AD1178" s="55"/>
    </row>
    <row r="1179" spans="1:30" ht="20" customHeight="1" x14ac:dyDescent="0.2">
      <c r="A1179" s="20"/>
      <c r="B1179" s="33"/>
      <c r="C1179" s="63"/>
      <c r="D1179" s="22"/>
      <c r="E1179" s="23"/>
      <c r="F1179" s="23"/>
      <c r="G1179" s="23"/>
      <c r="H1179" s="23"/>
      <c r="I1179" s="23"/>
      <c r="J1179" s="23"/>
      <c r="K1179" s="23"/>
      <c r="L1179" s="23"/>
      <c r="M1179" s="23"/>
      <c r="N1179" s="27"/>
      <c r="O1179" s="23"/>
      <c r="P1179" s="23"/>
      <c r="Q1179" s="23"/>
      <c r="R1179" s="23"/>
      <c r="S1179" s="64"/>
      <c r="T1179" s="24"/>
      <c r="U1179" s="49"/>
      <c r="V1179" s="54"/>
      <c r="W1179" s="25"/>
      <c r="X1179" s="25"/>
      <c r="Y1179" s="25"/>
      <c r="Z1179" s="25"/>
      <c r="AA1179" s="25"/>
      <c r="AB1179" s="25"/>
      <c r="AC1179" s="25"/>
      <c r="AD1179" s="55"/>
    </row>
    <row r="1180" spans="1:30" ht="20" customHeight="1" x14ac:dyDescent="0.2">
      <c r="A1180" s="20"/>
      <c r="B1180" s="33"/>
      <c r="C1180" s="63"/>
      <c r="D1180" s="22"/>
      <c r="E1180" s="23"/>
      <c r="F1180" s="23"/>
      <c r="G1180" s="23"/>
      <c r="H1180" s="23"/>
      <c r="I1180" s="23"/>
      <c r="J1180" s="23"/>
      <c r="K1180" s="23"/>
      <c r="L1180" s="23"/>
      <c r="M1180" s="23"/>
      <c r="N1180" s="27"/>
      <c r="O1180" s="23"/>
      <c r="P1180" s="23"/>
      <c r="Q1180" s="23"/>
      <c r="R1180" s="23"/>
      <c r="S1180" s="64"/>
      <c r="T1180" s="24"/>
      <c r="U1180" s="49"/>
      <c r="V1180" s="54"/>
      <c r="W1180" s="25"/>
      <c r="X1180" s="25"/>
      <c r="Y1180" s="25"/>
      <c r="Z1180" s="25"/>
      <c r="AA1180" s="25"/>
      <c r="AB1180" s="25"/>
      <c r="AC1180" s="25"/>
      <c r="AD1180" s="55"/>
    </row>
    <row r="1181" spans="1:30" ht="20" customHeight="1" x14ac:dyDescent="0.2">
      <c r="A1181" s="20"/>
      <c r="B1181" s="33"/>
      <c r="C1181" s="63"/>
      <c r="D1181" s="22"/>
      <c r="E1181" s="23"/>
      <c r="F1181" s="23"/>
      <c r="G1181" s="23"/>
      <c r="H1181" s="23"/>
      <c r="I1181" s="23"/>
      <c r="J1181" s="23"/>
      <c r="K1181" s="23"/>
      <c r="L1181" s="23"/>
      <c r="M1181" s="23"/>
      <c r="N1181" s="27"/>
      <c r="O1181" s="23"/>
      <c r="P1181" s="23"/>
      <c r="Q1181" s="23"/>
      <c r="R1181" s="23"/>
      <c r="S1181" s="64"/>
      <c r="T1181" s="24"/>
      <c r="U1181" s="49"/>
      <c r="V1181" s="54"/>
      <c r="W1181" s="25"/>
      <c r="X1181" s="25"/>
      <c r="Y1181" s="25"/>
      <c r="Z1181" s="25"/>
      <c r="AA1181" s="25"/>
      <c r="AB1181" s="25"/>
      <c r="AC1181" s="25"/>
      <c r="AD1181" s="55"/>
    </row>
    <row r="1182" spans="1:30" ht="20" customHeight="1" x14ac:dyDescent="0.2">
      <c r="A1182" s="20"/>
      <c r="B1182" s="33"/>
      <c r="C1182" s="63"/>
      <c r="D1182" s="22"/>
      <c r="E1182" s="23"/>
      <c r="F1182" s="23"/>
      <c r="G1182" s="23"/>
      <c r="H1182" s="23"/>
      <c r="I1182" s="23"/>
      <c r="J1182" s="23"/>
      <c r="K1182" s="23"/>
      <c r="L1182" s="23"/>
      <c r="M1182" s="23"/>
      <c r="N1182" s="27"/>
      <c r="O1182" s="23"/>
      <c r="P1182" s="23"/>
      <c r="Q1182" s="23"/>
      <c r="R1182" s="23"/>
      <c r="S1182" s="64"/>
      <c r="T1182" s="24"/>
      <c r="U1182" s="49"/>
      <c r="V1182" s="54"/>
      <c r="W1182" s="25"/>
      <c r="X1182" s="25"/>
      <c r="Y1182" s="25"/>
      <c r="Z1182" s="25"/>
      <c r="AA1182" s="25"/>
      <c r="AB1182" s="25"/>
      <c r="AC1182" s="25"/>
      <c r="AD1182" s="55"/>
    </row>
    <row r="1183" spans="1:30" ht="20" customHeight="1" x14ac:dyDescent="0.2">
      <c r="A1183" s="20"/>
      <c r="B1183" s="33"/>
      <c r="C1183" s="63"/>
      <c r="D1183" s="22"/>
      <c r="E1183" s="23"/>
      <c r="F1183" s="23"/>
      <c r="G1183" s="23"/>
      <c r="H1183" s="23"/>
      <c r="I1183" s="23"/>
      <c r="J1183" s="23"/>
      <c r="K1183" s="23"/>
      <c r="L1183" s="23"/>
      <c r="M1183" s="23"/>
      <c r="N1183" s="27"/>
      <c r="O1183" s="23"/>
      <c r="P1183" s="23"/>
      <c r="Q1183" s="23"/>
      <c r="R1183" s="23"/>
      <c r="S1183" s="64"/>
      <c r="T1183" s="24"/>
      <c r="U1183" s="49"/>
      <c r="V1183" s="54"/>
      <c r="W1183" s="25"/>
      <c r="X1183" s="25"/>
      <c r="Y1183" s="25"/>
      <c r="Z1183" s="25"/>
      <c r="AA1183" s="25"/>
      <c r="AB1183" s="25"/>
      <c r="AC1183" s="25"/>
      <c r="AD1183" s="55"/>
    </row>
    <row r="1184" spans="1:30" ht="20" customHeight="1" x14ac:dyDescent="0.2">
      <c r="A1184" s="20"/>
      <c r="B1184" s="33"/>
      <c r="C1184" s="63"/>
      <c r="D1184" s="22"/>
      <c r="E1184" s="23"/>
      <c r="F1184" s="23"/>
      <c r="G1184" s="23"/>
      <c r="H1184" s="23"/>
      <c r="I1184" s="23"/>
      <c r="J1184" s="23"/>
      <c r="K1184" s="23"/>
      <c r="L1184" s="23"/>
      <c r="M1184" s="23"/>
      <c r="N1184" s="27"/>
      <c r="O1184" s="23"/>
      <c r="P1184" s="23"/>
      <c r="Q1184" s="23"/>
      <c r="R1184" s="23"/>
      <c r="S1184" s="64"/>
      <c r="T1184" s="24"/>
      <c r="U1184" s="49"/>
      <c r="V1184" s="54"/>
      <c r="W1184" s="25"/>
      <c r="X1184" s="25"/>
      <c r="Y1184" s="25"/>
      <c r="Z1184" s="25"/>
      <c r="AA1184" s="25"/>
      <c r="AB1184" s="25"/>
      <c r="AC1184" s="25"/>
      <c r="AD1184" s="55"/>
    </row>
    <row r="1185" spans="1:30" ht="20" customHeight="1" x14ac:dyDescent="0.2">
      <c r="A1185" s="20"/>
      <c r="B1185" s="33"/>
      <c r="C1185" s="63"/>
      <c r="D1185" s="22"/>
      <c r="E1185" s="23"/>
      <c r="F1185" s="23"/>
      <c r="G1185" s="23"/>
      <c r="H1185" s="23"/>
      <c r="I1185" s="23"/>
      <c r="J1185" s="23"/>
      <c r="K1185" s="23"/>
      <c r="L1185" s="23"/>
      <c r="M1185" s="23"/>
      <c r="N1185" s="27"/>
      <c r="O1185" s="23"/>
      <c r="P1185" s="23"/>
      <c r="Q1185" s="23"/>
      <c r="R1185" s="23"/>
      <c r="S1185" s="64"/>
      <c r="T1185" s="24"/>
      <c r="U1185" s="49"/>
      <c r="V1185" s="54"/>
      <c r="W1185" s="25"/>
      <c r="X1185" s="25"/>
      <c r="Y1185" s="25"/>
      <c r="Z1185" s="25"/>
      <c r="AA1185" s="25"/>
      <c r="AB1185" s="25"/>
      <c r="AC1185" s="25"/>
      <c r="AD1185" s="55"/>
    </row>
    <row r="1186" spans="1:30" ht="20" customHeight="1" x14ac:dyDescent="0.2">
      <c r="A1186" s="20"/>
      <c r="B1186" s="33"/>
      <c r="C1186" s="63"/>
      <c r="D1186" s="22"/>
      <c r="E1186" s="23"/>
      <c r="F1186" s="23"/>
      <c r="G1186" s="23"/>
      <c r="H1186" s="23"/>
      <c r="I1186" s="23"/>
      <c r="J1186" s="23"/>
      <c r="K1186" s="23"/>
      <c r="L1186" s="23"/>
      <c r="M1186" s="23"/>
      <c r="N1186" s="27"/>
      <c r="O1186" s="23"/>
      <c r="P1186" s="23"/>
      <c r="Q1186" s="23"/>
      <c r="R1186" s="23"/>
      <c r="S1186" s="64"/>
      <c r="T1186" s="24"/>
      <c r="U1186" s="49"/>
      <c r="V1186" s="54"/>
      <c r="W1186" s="25"/>
      <c r="X1186" s="25"/>
      <c r="Y1186" s="25"/>
      <c r="Z1186" s="25"/>
      <c r="AA1186" s="25"/>
      <c r="AB1186" s="25"/>
      <c r="AC1186" s="25"/>
      <c r="AD1186" s="55"/>
    </row>
    <row r="1187" spans="1:30" ht="20" customHeight="1" x14ac:dyDescent="0.2">
      <c r="A1187" s="20"/>
      <c r="B1187" s="33"/>
      <c r="C1187" s="63"/>
      <c r="D1187" s="22"/>
      <c r="E1187" s="23"/>
      <c r="F1187" s="23"/>
      <c r="G1187" s="23"/>
      <c r="H1187" s="23"/>
      <c r="I1187" s="23"/>
      <c r="J1187" s="23"/>
      <c r="K1187" s="23"/>
      <c r="L1187" s="23"/>
      <c r="M1187" s="23"/>
      <c r="N1187" s="27"/>
      <c r="O1187" s="23"/>
      <c r="P1187" s="23"/>
      <c r="Q1187" s="23"/>
      <c r="R1187" s="23"/>
      <c r="S1187" s="64"/>
      <c r="T1187" s="24"/>
      <c r="U1187" s="49"/>
      <c r="V1187" s="54"/>
      <c r="W1187" s="25"/>
      <c r="X1187" s="25"/>
      <c r="Y1187" s="25"/>
      <c r="Z1187" s="25"/>
      <c r="AA1187" s="25"/>
      <c r="AB1187" s="25"/>
      <c r="AC1187" s="25"/>
      <c r="AD1187" s="55"/>
    </row>
    <row r="1188" spans="1:30" ht="20" customHeight="1" x14ac:dyDescent="0.2">
      <c r="A1188" s="20"/>
      <c r="B1188" s="33"/>
      <c r="C1188" s="63"/>
      <c r="D1188" s="22"/>
      <c r="E1188" s="23"/>
      <c r="F1188" s="23"/>
      <c r="G1188" s="23"/>
      <c r="H1188" s="23"/>
      <c r="I1188" s="23"/>
      <c r="J1188" s="23"/>
      <c r="K1188" s="23"/>
      <c r="L1188" s="23"/>
      <c r="M1188" s="23"/>
      <c r="N1188" s="27"/>
      <c r="O1188" s="23"/>
      <c r="P1188" s="23"/>
      <c r="Q1188" s="23"/>
      <c r="R1188" s="23"/>
      <c r="S1188" s="64"/>
      <c r="T1188" s="24"/>
      <c r="U1188" s="49"/>
      <c r="V1188" s="54"/>
      <c r="W1188" s="25"/>
      <c r="X1188" s="25"/>
      <c r="Y1188" s="25"/>
      <c r="Z1188" s="25"/>
      <c r="AA1188" s="25"/>
      <c r="AB1188" s="25"/>
      <c r="AC1188" s="25"/>
      <c r="AD1188" s="55"/>
    </row>
    <row r="1189" spans="1:30" ht="20" customHeight="1" x14ac:dyDescent="0.2">
      <c r="A1189" s="20"/>
      <c r="B1189" s="33"/>
      <c r="C1189" s="63"/>
      <c r="D1189" s="22"/>
      <c r="E1189" s="23"/>
      <c r="F1189" s="23"/>
      <c r="G1189" s="23"/>
      <c r="H1189" s="23"/>
      <c r="I1189" s="23"/>
      <c r="J1189" s="23"/>
      <c r="K1189" s="23"/>
      <c r="L1189" s="23"/>
      <c r="M1189" s="23"/>
      <c r="N1189" s="27"/>
      <c r="O1189" s="23"/>
      <c r="P1189" s="23"/>
      <c r="Q1189" s="23"/>
      <c r="R1189" s="23"/>
      <c r="S1189" s="64"/>
      <c r="T1189" s="24"/>
      <c r="U1189" s="49"/>
      <c r="V1189" s="54"/>
      <c r="W1189" s="25"/>
      <c r="X1189" s="25"/>
      <c r="Y1189" s="25"/>
      <c r="Z1189" s="25"/>
      <c r="AA1189" s="25"/>
      <c r="AB1189" s="25"/>
      <c r="AC1189" s="25"/>
      <c r="AD1189" s="55"/>
    </row>
    <row r="1190" spans="1:30" ht="20" customHeight="1" x14ac:dyDescent="0.2">
      <c r="A1190" s="20"/>
      <c r="B1190" s="33"/>
      <c r="C1190" s="63"/>
      <c r="D1190" s="22"/>
      <c r="E1190" s="23"/>
      <c r="F1190" s="23"/>
      <c r="G1190" s="23"/>
      <c r="H1190" s="23"/>
      <c r="I1190" s="23"/>
      <c r="J1190" s="23"/>
      <c r="K1190" s="23"/>
      <c r="L1190" s="23"/>
      <c r="M1190" s="23"/>
      <c r="N1190" s="27"/>
      <c r="O1190" s="23"/>
      <c r="P1190" s="23"/>
      <c r="Q1190" s="23"/>
      <c r="R1190" s="23"/>
      <c r="S1190" s="64"/>
      <c r="T1190" s="24"/>
      <c r="U1190" s="49"/>
      <c r="V1190" s="54"/>
      <c r="W1190" s="25"/>
      <c r="X1190" s="25"/>
      <c r="Y1190" s="25"/>
      <c r="Z1190" s="25"/>
      <c r="AA1190" s="25"/>
      <c r="AB1190" s="25"/>
      <c r="AC1190" s="25"/>
      <c r="AD1190" s="55"/>
    </row>
    <row r="1191" spans="1:30" ht="20" customHeight="1" x14ac:dyDescent="0.2">
      <c r="A1191" s="20"/>
      <c r="B1191" s="33"/>
      <c r="C1191" s="63"/>
      <c r="D1191" s="22"/>
      <c r="E1191" s="23"/>
      <c r="F1191" s="23"/>
      <c r="G1191" s="23"/>
      <c r="H1191" s="23"/>
      <c r="I1191" s="23"/>
      <c r="J1191" s="23"/>
      <c r="K1191" s="23"/>
      <c r="L1191" s="23"/>
      <c r="M1191" s="23"/>
      <c r="N1191" s="27"/>
      <c r="O1191" s="23"/>
      <c r="P1191" s="23"/>
      <c r="Q1191" s="23"/>
      <c r="R1191" s="23"/>
      <c r="S1191" s="64"/>
      <c r="T1191" s="24"/>
      <c r="U1191" s="49"/>
      <c r="V1191" s="54"/>
      <c r="W1191" s="25"/>
      <c r="X1191" s="25"/>
      <c r="Y1191" s="25"/>
      <c r="Z1191" s="25"/>
      <c r="AA1191" s="25"/>
      <c r="AB1191" s="25"/>
      <c r="AC1191" s="25"/>
      <c r="AD1191" s="55"/>
    </row>
    <row r="1192" spans="1:30" ht="20" customHeight="1" x14ac:dyDescent="0.2">
      <c r="A1192" s="20"/>
      <c r="B1192" s="33"/>
      <c r="C1192" s="63"/>
      <c r="D1192" s="22"/>
      <c r="E1192" s="23"/>
      <c r="F1192" s="23"/>
      <c r="G1192" s="23"/>
      <c r="H1192" s="23"/>
      <c r="I1192" s="23"/>
      <c r="J1192" s="23"/>
      <c r="K1192" s="23"/>
      <c r="L1192" s="23"/>
      <c r="M1192" s="23"/>
      <c r="N1192" s="27"/>
      <c r="O1192" s="23"/>
      <c r="P1192" s="23"/>
      <c r="Q1192" s="23"/>
      <c r="R1192" s="23"/>
      <c r="S1192" s="64"/>
      <c r="T1192" s="24"/>
      <c r="U1192" s="49"/>
      <c r="V1192" s="54"/>
      <c r="W1192" s="25"/>
      <c r="X1192" s="25"/>
      <c r="Y1192" s="25"/>
      <c r="Z1192" s="25"/>
      <c r="AA1192" s="25"/>
      <c r="AB1192" s="25"/>
      <c r="AC1192" s="25"/>
      <c r="AD1192" s="55"/>
    </row>
    <row r="1193" spans="1:30" ht="20" customHeight="1" x14ac:dyDescent="0.2">
      <c r="A1193" s="20"/>
      <c r="B1193" s="33"/>
      <c r="C1193" s="63"/>
      <c r="D1193" s="22"/>
      <c r="E1193" s="23"/>
      <c r="F1193" s="23"/>
      <c r="G1193" s="23"/>
      <c r="H1193" s="23"/>
      <c r="I1193" s="23"/>
      <c r="J1193" s="23"/>
      <c r="K1193" s="23"/>
      <c r="L1193" s="23"/>
      <c r="M1193" s="23"/>
      <c r="N1193" s="27"/>
      <c r="O1193" s="23"/>
      <c r="P1193" s="23"/>
      <c r="Q1193" s="23"/>
      <c r="R1193" s="23"/>
      <c r="S1193" s="64"/>
      <c r="T1193" s="24"/>
      <c r="U1193" s="49"/>
      <c r="V1193" s="54"/>
      <c r="W1193" s="25"/>
      <c r="X1193" s="25"/>
      <c r="Y1193" s="25"/>
      <c r="Z1193" s="25"/>
      <c r="AA1193" s="25"/>
      <c r="AB1193" s="25"/>
      <c r="AC1193" s="25"/>
      <c r="AD1193" s="55"/>
    </row>
    <row r="1194" spans="1:30" ht="20" customHeight="1" x14ac:dyDescent="0.2">
      <c r="A1194" s="20"/>
      <c r="B1194" s="33"/>
      <c r="C1194" s="63"/>
      <c r="D1194" s="22"/>
      <c r="E1194" s="23"/>
      <c r="F1194" s="23"/>
      <c r="G1194" s="23"/>
      <c r="H1194" s="23"/>
      <c r="I1194" s="23"/>
      <c r="J1194" s="23"/>
      <c r="K1194" s="23"/>
      <c r="L1194" s="23"/>
      <c r="M1194" s="23"/>
      <c r="N1194" s="27"/>
      <c r="O1194" s="23"/>
      <c r="P1194" s="23"/>
      <c r="Q1194" s="23"/>
      <c r="R1194" s="23"/>
      <c r="S1194" s="64"/>
      <c r="T1194" s="24"/>
      <c r="U1194" s="49"/>
      <c r="V1194" s="54"/>
      <c r="W1194" s="25"/>
      <c r="X1194" s="25"/>
      <c r="Y1194" s="25"/>
      <c r="Z1194" s="25"/>
      <c r="AA1194" s="25"/>
      <c r="AB1194" s="25"/>
      <c r="AC1194" s="25"/>
      <c r="AD1194" s="55"/>
    </row>
    <row r="1195" spans="1:30" ht="20" customHeight="1" x14ac:dyDescent="0.2">
      <c r="A1195" s="20"/>
      <c r="B1195" s="33"/>
      <c r="C1195" s="63"/>
      <c r="D1195" s="22"/>
      <c r="E1195" s="23"/>
      <c r="F1195" s="23"/>
      <c r="G1195" s="23"/>
      <c r="H1195" s="23"/>
      <c r="I1195" s="23"/>
      <c r="J1195" s="23"/>
      <c r="K1195" s="23"/>
      <c r="L1195" s="23"/>
      <c r="M1195" s="23"/>
      <c r="N1195" s="27"/>
      <c r="O1195" s="23"/>
      <c r="P1195" s="23"/>
      <c r="Q1195" s="23"/>
      <c r="R1195" s="23"/>
      <c r="S1195" s="64"/>
      <c r="T1195" s="24"/>
      <c r="U1195" s="49"/>
      <c r="V1195" s="54"/>
      <c r="W1195" s="25"/>
      <c r="X1195" s="25"/>
      <c r="Y1195" s="25"/>
      <c r="Z1195" s="25"/>
      <c r="AA1195" s="25"/>
      <c r="AB1195" s="25"/>
      <c r="AC1195" s="25"/>
      <c r="AD1195" s="55"/>
    </row>
    <row r="1196" spans="1:30" ht="20" customHeight="1" x14ac:dyDescent="0.2">
      <c r="A1196" s="20"/>
      <c r="B1196" s="33"/>
      <c r="C1196" s="63"/>
      <c r="D1196" s="22"/>
      <c r="E1196" s="23"/>
      <c r="F1196" s="23"/>
      <c r="G1196" s="23"/>
      <c r="H1196" s="23"/>
      <c r="I1196" s="23"/>
      <c r="J1196" s="23"/>
      <c r="K1196" s="23"/>
      <c r="L1196" s="23"/>
      <c r="M1196" s="23"/>
      <c r="N1196" s="27"/>
      <c r="O1196" s="23"/>
      <c r="P1196" s="23"/>
      <c r="Q1196" s="23"/>
      <c r="R1196" s="23"/>
      <c r="S1196" s="64"/>
      <c r="T1196" s="24"/>
      <c r="U1196" s="49"/>
      <c r="V1196" s="54"/>
      <c r="W1196" s="25"/>
      <c r="X1196" s="25"/>
      <c r="Y1196" s="25"/>
      <c r="Z1196" s="25"/>
      <c r="AA1196" s="25"/>
      <c r="AB1196" s="25"/>
      <c r="AC1196" s="25"/>
      <c r="AD1196" s="55"/>
    </row>
    <row r="1197" spans="1:30" ht="20" customHeight="1" x14ac:dyDescent="0.2">
      <c r="A1197" s="20"/>
      <c r="B1197" s="33"/>
      <c r="C1197" s="63"/>
      <c r="D1197" s="22"/>
      <c r="E1197" s="23"/>
      <c r="F1197" s="23"/>
      <c r="G1197" s="23"/>
      <c r="H1197" s="23"/>
      <c r="I1197" s="23"/>
      <c r="J1197" s="23"/>
      <c r="K1197" s="23"/>
      <c r="L1197" s="23"/>
      <c r="M1197" s="23"/>
      <c r="N1197" s="27"/>
      <c r="O1197" s="23"/>
      <c r="P1197" s="23"/>
      <c r="Q1197" s="23"/>
      <c r="R1197" s="23"/>
      <c r="S1197" s="64"/>
      <c r="T1197" s="24"/>
      <c r="U1197" s="49"/>
      <c r="V1197" s="54"/>
      <c r="W1197" s="25"/>
      <c r="X1197" s="25"/>
      <c r="Y1197" s="25"/>
      <c r="Z1197" s="25"/>
      <c r="AA1197" s="25"/>
      <c r="AB1197" s="25"/>
      <c r="AC1197" s="25"/>
      <c r="AD1197" s="55"/>
    </row>
    <row r="1198" spans="1:30" ht="20" customHeight="1" x14ac:dyDescent="0.2">
      <c r="A1198" s="20"/>
      <c r="B1198" s="33"/>
      <c r="C1198" s="63"/>
      <c r="D1198" s="22"/>
      <c r="E1198" s="23"/>
      <c r="F1198" s="23"/>
      <c r="G1198" s="23"/>
      <c r="H1198" s="23"/>
      <c r="I1198" s="23"/>
      <c r="J1198" s="23"/>
      <c r="K1198" s="23"/>
      <c r="L1198" s="23"/>
      <c r="M1198" s="23"/>
      <c r="N1198" s="27"/>
      <c r="O1198" s="23"/>
      <c r="P1198" s="23"/>
      <c r="Q1198" s="23"/>
      <c r="R1198" s="23"/>
      <c r="S1198" s="64"/>
      <c r="T1198" s="24"/>
      <c r="U1198" s="49"/>
      <c r="V1198" s="54"/>
      <c r="W1198" s="25"/>
      <c r="X1198" s="25"/>
      <c r="Y1198" s="25"/>
      <c r="Z1198" s="25"/>
      <c r="AA1198" s="25"/>
      <c r="AB1198" s="25"/>
      <c r="AC1198" s="25"/>
      <c r="AD1198" s="55"/>
    </row>
    <row r="1199" spans="1:30" ht="20" customHeight="1" x14ac:dyDescent="0.2">
      <c r="A1199" s="20"/>
      <c r="B1199" s="33"/>
      <c r="C1199" s="63"/>
      <c r="D1199" s="22"/>
      <c r="E1199" s="23"/>
      <c r="F1199" s="23"/>
      <c r="G1199" s="23"/>
      <c r="H1199" s="23"/>
      <c r="I1199" s="23"/>
      <c r="J1199" s="23"/>
      <c r="K1199" s="23"/>
      <c r="L1199" s="23"/>
      <c r="M1199" s="23"/>
      <c r="N1199" s="27"/>
      <c r="O1199" s="23"/>
      <c r="P1199" s="23"/>
      <c r="Q1199" s="23"/>
      <c r="R1199" s="23"/>
      <c r="S1199" s="64"/>
      <c r="T1199" s="24"/>
      <c r="U1199" s="49"/>
      <c r="V1199" s="54"/>
      <c r="W1199" s="25"/>
      <c r="X1199" s="25"/>
      <c r="Y1199" s="25"/>
      <c r="Z1199" s="25"/>
      <c r="AA1199" s="25"/>
      <c r="AB1199" s="25"/>
      <c r="AC1199" s="25"/>
      <c r="AD1199" s="55"/>
    </row>
    <row r="1200" spans="1:30" ht="20" customHeight="1" x14ac:dyDescent="0.2">
      <c r="A1200" s="20"/>
      <c r="B1200" s="33"/>
      <c r="C1200" s="63"/>
      <c r="D1200" s="22"/>
      <c r="E1200" s="23"/>
      <c r="F1200" s="23"/>
      <c r="G1200" s="23"/>
      <c r="H1200" s="23"/>
      <c r="I1200" s="23"/>
      <c r="J1200" s="23"/>
      <c r="K1200" s="23"/>
      <c r="L1200" s="23"/>
      <c r="M1200" s="23"/>
      <c r="N1200" s="27"/>
      <c r="O1200" s="23"/>
      <c r="P1200" s="23"/>
      <c r="Q1200" s="23"/>
      <c r="R1200" s="23"/>
      <c r="S1200" s="64"/>
      <c r="T1200" s="24"/>
      <c r="U1200" s="49"/>
      <c r="V1200" s="54"/>
      <c r="W1200" s="25"/>
      <c r="X1200" s="25"/>
      <c r="Y1200" s="25"/>
      <c r="Z1200" s="25"/>
      <c r="AA1200" s="25"/>
      <c r="AB1200" s="25"/>
      <c r="AC1200" s="25"/>
      <c r="AD1200" s="55"/>
    </row>
    <row r="1201" spans="1:30" ht="20" customHeight="1" x14ac:dyDescent="0.2">
      <c r="A1201" s="20"/>
      <c r="B1201" s="33"/>
      <c r="C1201" s="63"/>
      <c r="D1201" s="22"/>
      <c r="E1201" s="23"/>
      <c r="F1201" s="23"/>
      <c r="G1201" s="23"/>
      <c r="H1201" s="23"/>
      <c r="I1201" s="23"/>
      <c r="J1201" s="23"/>
      <c r="K1201" s="23"/>
      <c r="L1201" s="23"/>
      <c r="M1201" s="23"/>
      <c r="N1201" s="27"/>
      <c r="O1201" s="23"/>
      <c r="P1201" s="23"/>
      <c r="Q1201" s="23"/>
      <c r="R1201" s="23"/>
      <c r="S1201" s="64"/>
      <c r="T1201" s="24"/>
      <c r="U1201" s="49"/>
      <c r="V1201" s="54"/>
      <c r="W1201" s="25"/>
      <c r="X1201" s="25"/>
      <c r="Y1201" s="25"/>
      <c r="Z1201" s="25"/>
      <c r="AA1201" s="25"/>
      <c r="AB1201" s="25"/>
      <c r="AC1201" s="25"/>
      <c r="AD1201" s="55"/>
    </row>
    <row r="1202" spans="1:30" ht="20" customHeight="1" x14ac:dyDescent="0.2">
      <c r="A1202" s="20"/>
      <c r="B1202" s="33"/>
      <c r="C1202" s="63"/>
      <c r="D1202" s="22"/>
      <c r="E1202" s="23"/>
      <c r="F1202" s="23"/>
      <c r="G1202" s="23"/>
      <c r="H1202" s="23"/>
      <c r="I1202" s="23"/>
      <c r="J1202" s="23"/>
      <c r="K1202" s="23"/>
      <c r="L1202" s="23"/>
      <c r="M1202" s="23"/>
      <c r="N1202" s="27"/>
      <c r="O1202" s="23"/>
      <c r="P1202" s="23"/>
      <c r="Q1202" s="23"/>
      <c r="R1202" s="23"/>
      <c r="S1202" s="64"/>
      <c r="T1202" s="24"/>
      <c r="U1202" s="49"/>
      <c r="V1202" s="54"/>
      <c r="W1202" s="25"/>
      <c r="X1202" s="25"/>
      <c r="Y1202" s="25"/>
      <c r="Z1202" s="25"/>
      <c r="AA1202" s="25"/>
      <c r="AB1202" s="25"/>
      <c r="AC1202" s="25"/>
      <c r="AD1202" s="55"/>
    </row>
    <row r="1203" spans="1:30" ht="20" customHeight="1" x14ac:dyDescent="0.2">
      <c r="A1203" s="20"/>
      <c r="B1203" s="33"/>
      <c r="C1203" s="63"/>
      <c r="D1203" s="22"/>
      <c r="E1203" s="23"/>
      <c r="F1203" s="23"/>
      <c r="G1203" s="23"/>
      <c r="H1203" s="23"/>
      <c r="I1203" s="23"/>
      <c r="J1203" s="23"/>
      <c r="K1203" s="23"/>
      <c r="L1203" s="23"/>
      <c r="M1203" s="23"/>
      <c r="N1203" s="27"/>
      <c r="O1203" s="23"/>
      <c r="P1203" s="23"/>
      <c r="Q1203" s="23"/>
      <c r="R1203" s="23"/>
      <c r="S1203" s="64"/>
      <c r="T1203" s="24"/>
      <c r="U1203" s="49"/>
      <c r="V1203" s="54"/>
      <c r="W1203" s="25"/>
      <c r="X1203" s="25"/>
      <c r="Y1203" s="25"/>
      <c r="Z1203" s="25"/>
      <c r="AA1203" s="25"/>
      <c r="AB1203" s="25"/>
      <c r="AC1203" s="25"/>
      <c r="AD1203" s="55"/>
    </row>
    <row r="1204" spans="1:30" ht="20" customHeight="1" x14ac:dyDescent="0.2">
      <c r="A1204" s="20"/>
      <c r="B1204" s="33"/>
      <c r="C1204" s="63"/>
      <c r="D1204" s="22"/>
      <c r="E1204" s="23"/>
      <c r="F1204" s="23"/>
      <c r="G1204" s="23"/>
      <c r="H1204" s="23"/>
      <c r="I1204" s="23"/>
      <c r="J1204" s="23"/>
      <c r="K1204" s="23"/>
      <c r="L1204" s="23"/>
      <c r="M1204" s="23"/>
      <c r="N1204" s="27"/>
      <c r="O1204" s="23"/>
      <c r="P1204" s="23"/>
      <c r="Q1204" s="23"/>
      <c r="R1204" s="23"/>
      <c r="S1204" s="64"/>
      <c r="T1204" s="24"/>
      <c r="U1204" s="49"/>
      <c r="V1204" s="54"/>
      <c r="W1204" s="25"/>
      <c r="X1204" s="25"/>
      <c r="Y1204" s="25"/>
      <c r="Z1204" s="25"/>
      <c r="AA1204" s="25"/>
      <c r="AB1204" s="25"/>
      <c r="AC1204" s="25"/>
      <c r="AD1204" s="55"/>
    </row>
    <row r="1205" spans="1:30" ht="20" customHeight="1" x14ac:dyDescent="0.2">
      <c r="A1205" s="20"/>
      <c r="B1205" s="33"/>
      <c r="C1205" s="63"/>
      <c r="D1205" s="22"/>
      <c r="E1205" s="23"/>
      <c r="F1205" s="23"/>
      <c r="G1205" s="23"/>
      <c r="H1205" s="23"/>
      <c r="I1205" s="23"/>
      <c r="J1205" s="23"/>
      <c r="K1205" s="23"/>
      <c r="L1205" s="23"/>
      <c r="M1205" s="23"/>
      <c r="N1205" s="27"/>
      <c r="O1205" s="23"/>
      <c r="P1205" s="23"/>
      <c r="Q1205" s="23"/>
      <c r="R1205" s="23"/>
      <c r="S1205" s="64"/>
      <c r="T1205" s="24"/>
      <c r="U1205" s="49"/>
      <c r="V1205" s="54"/>
      <c r="W1205" s="25"/>
      <c r="X1205" s="25"/>
      <c r="Y1205" s="25"/>
      <c r="Z1205" s="25"/>
      <c r="AA1205" s="25"/>
      <c r="AB1205" s="25"/>
      <c r="AC1205" s="25"/>
      <c r="AD1205" s="55"/>
    </row>
    <row r="1206" spans="1:30" ht="20" customHeight="1" x14ac:dyDescent="0.2">
      <c r="A1206" s="20"/>
      <c r="B1206" s="33"/>
      <c r="C1206" s="63"/>
      <c r="D1206" s="22"/>
      <c r="E1206" s="23"/>
      <c r="F1206" s="23"/>
      <c r="G1206" s="23"/>
      <c r="H1206" s="23"/>
      <c r="I1206" s="23"/>
      <c r="J1206" s="23"/>
      <c r="K1206" s="23"/>
      <c r="L1206" s="23"/>
      <c r="M1206" s="23"/>
      <c r="N1206" s="27"/>
      <c r="O1206" s="23"/>
      <c r="P1206" s="23"/>
      <c r="Q1206" s="23"/>
      <c r="R1206" s="23"/>
      <c r="S1206" s="64"/>
      <c r="T1206" s="24"/>
      <c r="U1206" s="49"/>
      <c r="V1206" s="54"/>
      <c r="W1206" s="25"/>
      <c r="X1206" s="25"/>
      <c r="Y1206" s="25"/>
      <c r="Z1206" s="25"/>
      <c r="AA1206" s="25"/>
      <c r="AB1206" s="25"/>
      <c r="AC1206" s="25"/>
      <c r="AD1206" s="55"/>
    </row>
    <row r="1207" spans="1:30" ht="20" customHeight="1" x14ac:dyDescent="0.2">
      <c r="A1207" s="20"/>
      <c r="B1207" s="33"/>
      <c r="C1207" s="63"/>
      <c r="D1207" s="22"/>
      <c r="E1207" s="23"/>
      <c r="F1207" s="23"/>
      <c r="G1207" s="23"/>
      <c r="H1207" s="23"/>
      <c r="I1207" s="23"/>
      <c r="J1207" s="23"/>
      <c r="K1207" s="23"/>
      <c r="L1207" s="23"/>
      <c r="M1207" s="23"/>
      <c r="N1207" s="27"/>
      <c r="O1207" s="23"/>
      <c r="P1207" s="23"/>
      <c r="Q1207" s="23"/>
      <c r="R1207" s="23"/>
      <c r="S1207" s="64"/>
      <c r="T1207" s="24"/>
      <c r="U1207" s="49"/>
      <c r="V1207" s="54"/>
      <c r="W1207" s="25"/>
      <c r="X1207" s="25"/>
      <c r="Y1207" s="25"/>
      <c r="Z1207" s="25"/>
      <c r="AA1207" s="25"/>
      <c r="AB1207" s="25"/>
      <c r="AC1207" s="25"/>
      <c r="AD1207" s="55"/>
    </row>
    <row r="1208" spans="1:30" ht="20" customHeight="1" x14ac:dyDescent="0.2">
      <c r="A1208" s="20"/>
      <c r="B1208" s="33"/>
      <c r="C1208" s="63"/>
      <c r="D1208" s="22"/>
      <c r="E1208" s="23"/>
      <c r="F1208" s="23"/>
      <c r="G1208" s="23"/>
      <c r="H1208" s="23"/>
      <c r="I1208" s="23"/>
      <c r="J1208" s="23"/>
      <c r="K1208" s="23"/>
      <c r="L1208" s="23"/>
      <c r="M1208" s="23"/>
      <c r="N1208" s="27"/>
      <c r="O1208" s="23"/>
      <c r="P1208" s="23"/>
      <c r="Q1208" s="23"/>
      <c r="R1208" s="23"/>
      <c r="S1208" s="64"/>
      <c r="T1208" s="24"/>
      <c r="U1208" s="49"/>
      <c r="V1208" s="54"/>
      <c r="W1208" s="25"/>
      <c r="X1208" s="25"/>
      <c r="Y1208" s="25"/>
      <c r="Z1208" s="25"/>
      <c r="AA1208" s="25"/>
      <c r="AB1208" s="25"/>
      <c r="AC1208" s="25"/>
      <c r="AD1208" s="55"/>
    </row>
    <row r="1209" spans="1:30" ht="20" customHeight="1" x14ac:dyDescent="0.2">
      <c r="A1209" s="20"/>
      <c r="B1209" s="33"/>
      <c r="C1209" s="63"/>
      <c r="D1209" s="22"/>
      <c r="E1209" s="23"/>
      <c r="F1209" s="23"/>
      <c r="G1209" s="23"/>
      <c r="H1209" s="23"/>
      <c r="I1209" s="23"/>
      <c r="J1209" s="23"/>
      <c r="K1209" s="23"/>
      <c r="L1209" s="23"/>
      <c r="M1209" s="23"/>
      <c r="N1209" s="27"/>
      <c r="O1209" s="23"/>
      <c r="P1209" s="23"/>
      <c r="Q1209" s="23"/>
      <c r="R1209" s="23"/>
      <c r="S1209" s="64"/>
      <c r="T1209" s="24"/>
      <c r="U1209" s="49"/>
      <c r="V1209" s="54"/>
      <c r="W1209" s="25"/>
      <c r="X1209" s="25"/>
      <c r="Y1209" s="25"/>
      <c r="Z1209" s="25"/>
      <c r="AA1209" s="25"/>
      <c r="AB1209" s="25"/>
      <c r="AC1209" s="25"/>
      <c r="AD1209" s="55"/>
    </row>
    <row r="1210" spans="1:30" ht="20" customHeight="1" x14ac:dyDescent="0.2">
      <c r="A1210" s="20"/>
      <c r="B1210" s="33"/>
      <c r="C1210" s="63"/>
      <c r="D1210" s="22"/>
      <c r="E1210" s="23"/>
      <c r="F1210" s="23"/>
      <c r="G1210" s="23"/>
      <c r="H1210" s="23"/>
      <c r="I1210" s="23"/>
      <c r="J1210" s="23"/>
      <c r="K1210" s="23"/>
      <c r="L1210" s="23"/>
      <c r="M1210" s="23"/>
      <c r="N1210" s="27"/>
      <c r="O1210" s="23"/>
      <c r="P1210" s="23"/>
      <c r="Q1210" s="23"/>
      <c r="R1210" s="23"/>
      <c r="S1210" s="64"/>
      <c r="T1210" s="24"/>
      <c r="U1210" s="49"/>
      <c r="V1210" s="54"/>
      <c r="W1210" s="25"/>
      <c r="X1210" s="25"/>
      <c r="Y1210" s="25"/>
      <c r="Z1210" s="25"/>
      <c r="AA1210" s="25"/>
      <c r="AB1210" s="25"/>
      <c r="AC1210" s="25"/>
      <c r="AD1210" s="55"/>
    </row>
    <row r="1211" spans="1:30" ht="20" customHeight="1" x14ac:dyDescent="0.2">
      <c r="A1211" s="20"/>
      <c r="B1211" s="33"/>
      <c r="C1211" s="63"/>
      <c r="D1211" s="22"/>
      <c r="E1211" s="23"/>
      <c r="F1211" s="23"/>
      <c r="G1211" s="23"/>
      <c r="H1211" s="23"/>
      <c r="I1211" s="23"/>
      <c r="J1211" s="23"/>
      <c r="K1211" s="23"/>
      <c r="L1211" s="23"/>
      <c r="M1211" s="23"/>
      <c r="N1211" s="27"/>
      <c r="O1211" s="23"/>
      <c r="P1211" s="23"/>
      <c r="Q1211" s="23"/>
      <c r="R1211" s="23"/>
      <c r="S1211" s="64"/>
      <c r="T1211" s="24"/>
      <c r="U1211" s="49"/>
      <c r="V1211" s="54"/>
      <c r="W1211" s="25"/>
      <c r="X1211" s="25"/>
      <c r="Y1211" s="25"/>
      <c r="Z1211" s="25"/>
      <c r="AA1211" s="25"/>
      <c r="AB1211" s="25"/>
      <c r="AC1211" s="25"/>
      <c r="AD1211" s="55"/>
    </row>
    <row r="1212" spans="1:30" ht="20" customHeight="1" x14ac:dyDescent="0.2">
      <c r="A1212" s="20"/>
      <c r="B1212" s="33"/>
      <c r="C1212" s="63"/>
      <c r="D1212" s="22"/>
      <c r="E1212" s="23"/>
      <c r="F1212" s="23"/>
      <c r="G1212" s="23"/>
      <c r="H1212" s="23"/>
      <c r="I1212" s="23"/>
      <c r="J1212" s="23"/>
      <c r="K1212" s="23"/>
      <c r="L1212" s="23"/>
      <c r="M1212" s="23"/>
      <c r="N1212" s="27"/>
      <c r="O1212" s="23"/>
      <c r="P1212" s="23"/>
      <c r="Q1212" s="23"/>
      <c r="R1212" s="23"/>
      <c r="S1212" s="64"/>
      <c r="T1212" s="24"/>
      <c r="U1212" s="49"/>
      <c r="V1212" s="54"/>
      <c r="W1212" s="25"/>
      <c r="X1212" s="25"/>
      <c r="Y1212" s="25"/>
      <c r="Z1212" s="25"/>
      <c r="AA1212" s="25"/>
      <c r="AB1212" s="25"/>
      <c r="AC1212" s="25"/>
      <c r="AD1212" s="55"/>
    </row>
    <row r="1213" spans="1:30" ht="20" customHeight="1" x14ac:dyDescent="0.2">
      <c r="A1213" s="20"/>
      <c r="B1213" s="33"/>
      <c r="C1213" s="63"/>
      <c r="D1213" s="22"/>
      <c r="E1213" s="23"/>
      <c r="F1213" s="23"/>
      <c r="G1213" s="23"/>
      <c r="H1213" s="23"/>
      <c r="I1213" s="23"/>
      <c r="J1213" s="23"/>
      <c r="K1213" s="23"/>
      <c r="L1213" s="23"/>
      <c r="M1213" s="23"/>
      <c r="N1213" s="27"/>
      <c r="O1213" s="23"/>
      <c r="P1213" s="23"/>
      <c r="Q1213" s="23"/>
      <c r="R1213" s="23"/>
      <c r="S1213" s="64"/>
      <c r="T1213" s="24"/>
      <c r="U1213" s="49"/>
      <c r="V1213" s="54"/>
      <c r="W1213" s="25"/>
      <c r="X1213" s="25"/>
      <c r="Y1213" s="25"/>
      <c r="Z1213" s="25"/>
      <c r="AA1213" s="25"/>
      <c r="AB1213" s="25"/>
      <c r="AC1213" s="25"/>
      <c r="AD1213" s="55"/>
    </row>
    <row r="1214" spans="1:30" ht="20" customHeight="1" x14ac:dyDescent="0.2">
      <c r="A1214" s="20"/>
      <c r="B1214" s="33"/>
      <c r="C1214" s="63"/>
      <c r="D1214" s="22"/>
      <c r="E1214" s="23"/>
      <c r="F1214" s="23"/>
      <c r="G1214" s="23"/>
      <c r="H1214" s="23"/>
      <c r="I1214" s="23"/>
      <c r="J1214" s="23"/>
      <c r="K1214" s="23"/>
      <c r="L1214" s="23"/>
      <c r="M1214" s="23"/>
      <c r="N1214" s="27"/>
      <c r="O1214" s="23"/>
      <c r="P1214" s="23"/>
      <c r="Q1214" s="23"/>
      <c r="R1214" s="23"/>
      <c r="S1214" s="64"/>
      <c r="T1214" s="24"/>
      <c r="U1214" s="49"/>
      <c r="V1214" s="54"/>
      <c r="W1214" s="25"/>
      <c r="X1214" s="25"/>
      <c r="Y1214" s="25"/>
      <c r="Z1214" s="25"/>
      <c r="AA1214" s="25"/>
      <c r="AB1214" s="25"/>
      <c r="AC1214" s="25"/>
      <c r="AD1214" s="55"/>
    </row>
    <row r="1215" spans="1:30" ht="20" customHeight="1" x14ac:dyDescent="0.2">
      <c r="A1215" s="20"/>
      <c r="B1215" s="33"/>
      <c r="C1215" s="63"/>
      <c r="D1215" s="22"/>
      <c r="E1215" s="23"/>
      <c r="F1215" s="23"/>
      <c r="G1215" s="23"/>
      <c r="H1215" s="23"/>
      <c r="I1215" s="23"/>
      <c r="J1215" s="23"/>
      <c r="K1215" s="23"/>
      <c r="L1215" s="23"/>
      <c r="M1215" s="23"/>
      <c r="N1215" s="27"/>
      <c r="O1215" s="23"/>
      <c r="P1215" s="23"/>
      <c r="Q1215" s="23"/>
      <c r="R1215" s="23"/>
      <c r="S1215" s="64"/>
      <c r="T1215" s="24"/>
      <c r="U1215" s="49"/>
      <c r="V1215" s="54"/>
      <c r="W1215" s="25"/>
      <c r="X1215" s="25"/>
      <c r="Y1215" s="25"/>
      <c r="Z1215" s="25"/>
      <c r="AA1215" s="25"/>
      <c r="AB1215" s="25"/>
      <c r="AC1215" s="25"/>
      <c r="AD1215" s="55"/>
    </row>
    <row r="1216" spans="1:30" ht="20" customHeight="1" x14ac:dyDescent="0.2">
      <c r="A1216" s="20"/>
      <c r="B1216" s="33"/>
      <c r="C1216" s="63"/>
      <c r="D1216" s="22"/>
      <c r="E1216" s="23"/>
      <c r="F1216" s="23"/>
      <c r="G1216" s="23"/>
      <c r="H1216" s="23"/>
      <c r="I1216" s="23"/>
      <c r="J1216" s="23"/>
      <c r="K1216" s="23"/>
      <c r="L1216" s="23"/>
      <c r="M1216" s="23"/>
      <c r="N1216" s="27"/>
      <c r="O1216" s="23"/>
      <c r="P1216" s="23"/>
      <c r="Q1216" s="23"/>
      <c r="R1216" s="23"/>
      <c r="S1216" s="64"/>
      <c r="T1216" s="24"/>
      <c r="U1216" s="49"/>
      <c r="V1216" s="54"/>
      <c r="W1216" s="25"/>
      <c r="X1216" s="25"/>
      <c r="Y1216" s="25"/>
      <c r="Z1216" s="25"/>
      <c r="AA1216" s="25"/>
      <c r="AB1216" s="25"/>
      <c r="AC1216" s="25"/>
      <c r="AD1216" s="55"/>
    </row>
    <row r="1217" spans="1:30" ht="20" customHeight="1" x14ac:dyDescent="0.2">
      <c r="A1217" s="20"/>
      <c r="B1217" s="33"/>
      <c r="C1217" s="63"/>
      <c r="D1217" s="22"/>
      <c r="E1217" s="23"/>
      <c r="F1217" s="23"/>
      <c r="G1217" s="23"/>
      <c r="H1217" s="23"/>
      <c r="I1217" s="23"/>
      <c r="J1217" s="23"/>
      <c r="K1217" s="23"/>
      <c r="L1217" s="23"/>
      <c r="M1217" s="23"/>
      <c r="N1217" s="27"/>
      <c r="O1217" s="23"/>
      <c r="P1217" s="23"/>
      <c r="Q1217" s="23"/>
      <c r="R1217" s="23"/>
      <c r="S1217" s="64"/>
      <c r="T1217" s="24"/>
      <c r="U1217" s="49"/>
      <c r="V1217" s="54"/>
      <c r="W1217" s="25"/>
      <c r="X1217" s="25"/>
      <c r="Y1217" s="25"/>
      <c r="Z1217" s="25"/>
      <c r="AA1217" s="25"/>
      <c r="AB1217" s="25"/>
      <c r="AC1217" s="25"/>
      <c r="AD1217" s="55"/>
    </row>
    <row r="1218" spans="1:30" ht="20" customHeight="1" x14ac:dyDescent="0.2">
      <c r="A1218" s="20"/>
      <c r="B1218" s="33"/>
      <c r="C1218" s="63"/>
      <c r="D1218" s="22"/>
      <c r="E1218" s="23"/>
      <c r="F1218" s="23"/>
      <c r="G1218" s="23"/>
      <c r="H1218" s="23"/>
      <c r="I1218" s="23"/>
      <c r="J1218" s="23"/>
      <c r="K1218" s="23"/>
      <c r="L1218" s="23"/>
      <c r="M1218" s="23"/>
      <c r="N1218" s="27"/>
      <c r="O1218" s="23"/>
      <c r="P1218" s="23"/>
      <c r="Q1218" s="23"/>
      <c r="R1218" s="23"/>
      <c r="S1218" s="64"/>
      <c r="T1218" s="24"/>
      <c r="U1218" s="49"/>
      <c r="V1218" s="54"/>
      <c r="W1218" s="25"/>
      <c r="X1218" s="25"/>
      <c r="Y1218" s="25"/>
      <c r="Z1218" s="25"/>
      <c r="AA1218" s="25"/>
      <c r="AB1218" s="25"/>
      <c r="AC1218" s="25"/>
      <c r="AD1218" s="55"/>
    </row>
    <row r="1219" spans="1:30" ht="20" customHeight="1" x14ac:dyDescent="0.2">
      <c r="A1219" s="20"/>
      <c r="B1219" s="33"/>
      <c r="C1219" s="63"/>
      <c r="D1219" s="22"/>
      <c r="E1219" s="23"/>
      <c r="F1219" s="23"/>
      <c r="G1219" s="23"/>
      <c r="H1219" s="23"/>
      <c r="I1219" s="23"/>
      <c r="J1219" s="23"/>
      <c r="K1219" s="23"/>
      <c r="L1219" s="23"/>
      <c r="M1219" s="23"/>
      <c r="N1219" s="27"/>
      <c r="O1219" s="23"/>
      <c r="P1219" s="23"/>
      <c r="Q1219" s="23"/>
      <c r="R1219" s="23"/>
      <c r="S1219" s="64"/>
      <c r="T1219" s="24"/>
      <c r="U1219" s="49"/>
      <c r="V1219" s="54"/>
      <c r="W1219" s="25"/>
      <c r="X1219" s="25"/>
      <c r="Y1219" s="25"/>
      <c r="Z1219" s="25"/>
      <c r="AA1219" s="25"/>
      <c r="AB1219" s="25"/>
      <c r="AC1219" s="25"/>
      <c r="AD1219" s="55"/>
    </row>
    <row r="1220" spans="1:30" ht="20" customHeight="1" x14ac:dyDescent="0.2">
      <c r="A1220" s="20"/>
      <c r="B1220" s="33"/>
      <c r="C1220" s="63"/>
      <c r="D1220" s="22"/>
      <c r="E1220" s="23"/>
      <c r="F1220" s="23"/>
      <c r="G1220" s="23"/>
      <c r="H1220" s="23"/>
      <c r="I1220" s="23"/>
      <c r="J1220" s="23"/>
      <c r="K1220" s="23"/>
      <c r="L1220" s="23"/>
      <c r="M1220" s="23"/>
      <c r="N1220" s="27"/>
      <c r="O1220" s="23"/>
      <c r="P1220" s="23"/>
      <c r="Q1220" s="23"/>
      <c r="R1220" s="23"/>
      <c r="S1220" s="64"/>
      <c r="T1220" s="24"/>
      <c r="U1220" s="49"/>
      <c r="V1220" s="54"/>
      <c r="W1220" s="25"/>
      <c r="X1220" s="25"/>
      <c r="Y1220" s="25"/>
      <c r="Z1220" s="25"/>
      <c r="AA1220" s="25"/>
      <c r="AB1220" s="25"/>
      <c r="AC1220" s="25"/>
      <c r="AD1220" s="55"/>
    </row>
    <row r="1221" spans="1:30" ht="20" customHeight="1" x14ac:dyDescent="0.2">
      <c r="A1221" s="20"/>
      <c r="B1221" s="33"/>
      <c r="C1221" s="63"/>
      <c r="D1221" s="22"/>
      <c r="E1221" s="23"/>
      <c r="F1221" s="23"/>
      <c r="G1221" s="23"/>
      <c r="H1221" s="23"/>
      <c r="I1221" s="23"/>
      <c r="J1221" s="23"/>
      <c r="K1221" s="23"/>
      <c r="L1221" s="23"/>
      <c r="M1221" s="23"/>
      <c r="N1221" s="27"/>
      <c r="O1221" s="23"/>
      <c r="P1221" s="23"/>
      <c r="Q1221" s="23"/>
      <c r="R1221" s="23"/>
      <c r="S1221" s="64"/>
      <c r="T1221" s="24"/>
      <c r="U1221" s="49"/>
      <c r="V1221" s="54"/>
      <c r="W1221" s="25"/>
      <c r="X1221" s="25"/>
      <c r="Y1221" s="25"/>
      <c r="Z1221" s="25"/>
      <c r="AA1221" s="25"/>
      <c r="AB1221" s="25"/>
      <c r="AC1221" s="25"/>
      <c r="AD1221" s="55"/>
    </row>
    <row r="1222" spans="1:30" ht="20" customHeight="1" x14ac:dyDescent="0.2">
      <c r="A1222" s="20"/>
      <c r="B1222" s="33"/>
      <c r="C1222" s="63"/>
      <c r="D1222" s="22"/>
      <c r="E1222" s="23"/>
      <c r="F1222" s="23"/>
      <c r="G1222" s="23"/>
      <c r="H1222" s="23"/>
      <c r="I1222" s="23"/>
      <c r="J1222" s="23"/>
      <c r="K1222" s="23"/>
      <c r="L1222" s="23"/>
      <c r="M1222" s="23"/>
      <c r="N1222" s="27"/>
      <c r="O1222" s="23"/>
      <c r="P1222" s="23"/>
      <c r="Q1222" s="23"/>
      <c r="R1222" s="23"/>
      <c r="S1222" s="64"/>
      <c r="T1222" s="24"/>
      <c r="U1222" s="49"/>
      <c r="V1222" s="54"/>
      <c r="W1222" s="25"/>
      <c r="X1222" s="25"/>
      <c r="Y1222" s="25"/>
      <c r="Z1222" s="25"/>
      <c r="AA1222" s="25"/>
      <c r="AB1222" s="25"/>
      <c r="AC1222" s="25"/>
      <c r="AD1222" s="55"/>
    </row>
    <row r="1223" spans="1:30" ht="20" customHeight="1" x14ac:dyDescent="0.2">
      <c r="A1223" s="20"/>
      <c r="B1223" s="33"/>
      <c r="C1223" s="63"/>
      <c r="D1223" s="22"/>
      <c r="E1223" s="23"/>
      <c r="F1223" s="23"/>
      <c r="G1223" s="23"/>
      <c r="H1223" s="23"/>
      <c r="I1223" s="23"/>
      <c r="J1223" s="23"/>
      <c r="K1223" s="23"/>
      <c r="L1223" s="23"/>
      <c r="M1223" s="23"/>
      <c r="N1223" s="27"/>
      <c r="O1223" s="23"/>
      <c r="P1223" s="23"/>
      <c r="Q1223" s="23"/>
      <c r="R1223" s="23"/>
      <c r="S1223" s="64"/>
      <c r="T1223" s="24"/>
      <c r="U1223" s="49"/>
      <c r="V1223" s="54"/>
      <c r="W1223" s="25"/>
      <c r="X1223" s="25"/>
      <c r="Y1223" s="25"/>
      <c r="Z1223" s="25"/>
      <c r="AA1223" s="25"/>
      <c r="AB1223" s="25"/>
      <c r="AC1223" s="25"/>
      <c r="AD1223" s="55"/>
    </row>
    <row r="1224" spans="1:30" ht="20" customHeight="1" x14ac:dyDescent="0.2">
      <c r="A1224" s="20"/>
      <c r="B1224" s="33"/>
      <c r="C1224" s="63"/>
      <c r="D1224" s="22"/>
      <c r="E1224" s="23"/>
      <c r="F1224" s="23"/>
      <c r="G1224" s="23"/>
      <c r="H1224" s="23"/>
      <c r="I1224" s="23"/>
      <c r="J1224" s="23"/>
      <c r="K1224" s="23"/>
      <c r="L1224" s="23"/>
      <c r="M1224" s="23"/>
      <c r="N1224" s="27"/>
      <c r="O1224" s="23"/>
      <c r="P1224" s="23"/>
      <c r="Q1224" s="23"/>
      <c r="R1224" s="23"/>
      <c r="S1224" s="64"/>
      <c r="T1224" s="24"/>
      <c r="U1224" s="49"/>
      <c r="V1224" s="54"/>
      <c r="W1224" s="25"/>
      <c r="X1224" s="25"/>
      <c r="Y1224" s="25"/>
      <c r="Z1224" s="25"/>
      <c r="AA1224" s="25"/>
      <c r="AB1224" s="25"/>
      <c r="AC1224" s="25"/>
      <c r="AD1224" s="55"/>
    </row>
    <row r="1225" spans="1:30" ht="20" customHeight="1" x14ac:dyDescent="0.2">
      <c r="A1225" s="20"/>
      <c r="B1225" s="33"/>
      <c r="C1225" s="63"/>
      <c r="D1225" s="22"/>
      <c r="E1225" s="23"/>
      <c r="F1225" s="23"/>
      <c r="G1225" s="23"/>
      <c r="H1225" s="23"/>
      <c r="I1225" s="23"/>
      <c r="J1225" s="23"/>
      <c r="K1225" s="23"/>
      <c r="L1225" s="23"/>
      <c r="M1225" s="23"/>
      <c r="N1225" s="27"/>
      <c r="O1225" s="23"/>
      <c r="P1225" s="23"/>
      <c r="Q1225" s="23"/>
      <c r="R1225" s="23"/>
      <c r="S1225" s="64"/>
      <c r="T1225" s="24"/>
      <c r="U1225" s="49"/>
      <c r="V1225" s="54"/>
      <c r="W1225" s="25"/>
      <c r="X1225" s="25"/>
      <c r="Y1225" s="25"/>
      <c r="Z1225" s="25"/>
      <c r="AA1225" s="25"/>
      <c r="AB1225" s="25"/>
      <c r="AC1225" s="25"/>
      <c r="AD1225" s="55"/>
    </row>
    <row r="1226" spans="1:30" ht="20" customHeight="1" x14ac:dyDescent="0.2">
      <c r="A1226" s="20"/>
      <c r="B1226" s="33"/>
      <c r="C1226" s="63"/>
      <c r="D1226" s="22"/>
      <c r="E1226" s="23"/>
      <c r="F1226" s="23"/>
      <c r="G1226" s="23"/>
      <c r="H1226" s="23"/>
      <c r="I1226" s="23"/>
      <c r="J1226" s="23"/>
      <c r="K1226" s="23"/>
      <c r="L1226" s="23"/>
      <c r="M1226" s="23"/>
      <c r="N1226" s="27"/>
      <c r="O1226" s="23"/>
      <c r="P1226" s="23"/>
      <c r="Q1226" s="23"/>
      <c r="R1226" s="23"/>
      <c r="S1226" s="64"/>
      <c r="T1226" s="24"/>
      <c r="U1226" s="49"/>
      <c r="V1226" s="54"/>
      <c r="W1226" s="25"/>
      <c r="X1226" s="25"/>
      <c r="Y1226" s="25"/>
      <c r="Z1226" s="25"/>
      <c r="AA1226" s="25"/>
      <c r="AB1226" s="25"/>
      <c r="AC1226" s="25"/>
      <c r="AD1226" s="55"/>
    </row>
    <row r="1227" spans="1:30" ht="20" customHeight="1" x14ac:dyDescent="0.2">
      <c r="A1227" s="20"/>
      <c r="B1227" s="33"/>
      <c r="C1227" s="63"/>
      <c r="D1227" s="22"/>
      <c r="E1227" s="23"/>
      <c r="F1227" s="23"/>
      <c r="G1227" s="23"/>
      <c r="H1227" s="23"/>
      <c r="I1227" s="23"/>
      <c r="J1227" s="23"/>
      <c r="K1227" s="23"/>
      <c r="L1227" s="23"/>
      <c r="M1227" s="23"/>
      <c r="N1227" s="27"/>
      <c r="O1227" s="23"/>
      <c r="P1227" s="23"/>
      <c r="Q1227" s="23"/>
      <c r="R1227" s="23"/>
      <c r="S1227" s="64"/>
      <c r="T1227" s="24"/>
      <c r="U1227" s="49"/>
      <c r="V1227" s="54"/>
      <c r="W1227" s="25"/>
      <c r="X1227" s="25"/>
      <c r="Y1227" s="25"/>
      <c r="Z1227" s="25"/>
      <c r="AA1227" s="25"/>
      <c r="AB1227" s="25"/>
      <c r="AC1227" s="25"/>
      <c r="AD1227" s="55"/>
    </row>
    <row r="1228" spans="1:30" ht="20" customHeight="1" x14ac:dyDescent="0.2">
      <c r="A1228" s="20"/>
      <c r="B1228" s="33"/>
      <c r="C1228" s="63"/>
      <c r="D1228" s="22"/>
      <c r="E1228" s="23"/>
      <c r="F1228" s="23"/>
      <c r="G1228" s="23"/>
      <c r="H1228" s="23"/>
      <c r="I1228" s="23"/>
      <c r="J1228" s="23"/>
      <c r="K1228" s="23"/>
      <c r="L1228" s="23"/>
      <c r="M1228" s="23"/>
      <c r="N1228" s="27"/>
      <c r="O1228" s="23"/>
      <c r="P1228" s="23"/>
      <c r="Q1228" s="23"/>
      <c r="R1228" s="23"/>
      <c r="S1228" s="64"/>
      <c r="T1228" s="24"/>
      <c r="U1228" s="49"/>
      <c r="V1228" s="54"/>
      <c r="W1228" s="25"/>
      <c r="X1228" s="25"/>
      <c r="Y1228" s="25"/>
      <c r="Z1228" s="25"/>
      <c r="AA1228" s="25"/>
      <c r="AB1228" s="25"/>
      <c r="AC1228" s="25"/>
      <c r="AD1228" s="55"/>
    </row>
    <row r="1229" spans="1:30" ht="20" customHeight="1" x14ac:dyDescent="0.2">
      <c r="A1229" s="20"/>
      <c r="B1229" s="33"/>
      <c r="C1229" s="63"/>
      <c r="D1229" s="22"/>
      <c r="E1229" s="23"/>
      <c r="F1229" s="23"/>
      <c r="G1229" s="23"/>
      <c r="H1229" s="23"/>
      <c r="I1229" s="23"/>
      <c r="J1229" s="23"/>
      <c r="K1229" s="23"/>
      <c r="L1229" s="23"/>
      <c r="M1229" s="23"/>
      <c r="N1229" s="27"/>
      <c r="O1229" s="23"/>
      <c r="P1229" s="23"/>
      <c r="Q1229" s="23"/>
      <c r="R1229" s="23"/>
      <c r="S1229" s="64"/>
      <c r="T1229" s="24"/>
      <c r="U1229" s="49"/>
      <c r="V1229" s="54"/>
      <c r="W1229" s="25"/>
      <c r="X1229" s="25"/>
      <c r="Y1229" s="25"/>
      <c r="Z1229" s="25"/>
      <c r="AA1229" s="25"/>
      <c r="AB1229" s="25"/>
      <c r="AC1229" s="25"/>
      <c r="AD1229" s="55"/>
    </row>
    <row r="1230" spans="1:30" ht="20" customHeight="1" x14ac:dyDescent="0.2">
      <c r="A1230" s="20"/>
      <c r="B1230" s="33"/>
      <c r="C1230" s="63"/>
      <c r="D1230" s="22"/>
      <c r="E1230" s="23"/>
      <c r="F1230" s="23"/>
      <c r="G1230" s="23"/>
      <c r="H1230" s="23"/>
      <c r="I1230" s="23"/>
      <c r="J1230" s="23"/>
      <c r="K1230" s="23"/>
      <c r="L1230" s="23"/>
      <c r="M1230" s="23"/>
      <c r="N1230" s="27"/>
      <c r="O1230" s="23"/>
      <c r="P1230" s="23"/>
      <c r="Q1230" s="23"/>
      <c r="R1230" s="23"/>
      <c r="S1230" s="64"/>
      <c r="T1230" s="24"/>
      <c r="U1230" s="49"/>
      <c r="V1230" s="54"/>
      <c r="W1230" s="25"/>
      <c r="X1230" s="25"/>
      <c r="Y1230" s="25"/>
      <c r="Z1230" s="25"/>
      <c r="AA1230" s="25"/>
      <c r="AB1230" s="25"/>
      <c r="AC1230" s="25"/>
      <c r="AD1230" s="55"/>
    </row>
    <row r="1231" spans="1:30" ht="20" customHeight="1" x14ac:dyDescent="0.2">
      <c r="A1231" s="20"/>
      <c r="B1231" s="33"/>
      <c r="C1231" s="63"/>
      <c r="D1231" s="22"/>
      <c r="E1231" s="23"/>
      <c r="F1231" s="23"/>
      <c r="G1231" s="23"/>
      <c r="H1231" s="23"/>
      <c r="I1231" s="23"/>
      <c r="J1231" s="23"/>
      <c r="K1231" s="23"/>
      <c r="L1231" s="23"/>
      <c r="M1231" s="23"/>
      <c r="N1231" s="27"/>
      <c r="O1231" s="23"/>
      <c r="P1231" s="23"/>
      <c r="Q1231" s="23"/>
      <c r="R1231" s="23"/>
      <c r="S1231" s="64"/>
      <c r="T1231" s="24"/>
      <c r="U1231" s="49"/>
      <c r="V1231" s="54"/>
      <c r="W1231" s="25"/>
      <c r="X1231" s="25"/>
      <c r="Y1231" s="25"/>
      <c r="Z1231" s="25"/>
      <c r="AA1231" s="25"/>
      <c r="AB1231" s="25"/>
      <c r="AC1231" s="25"/>
      <c r="AD1231" s="55"/>
    </row>
    <row r="1232" spans="1:30" ht="20" customHeight="1" x14ac:dyDescent="0.2">
      <c r="A1232" s="20"/>
      <c r="B1232" s="33"/>
      <c r="C1232" s="63"/>
      <c r="D1232" s="22"/>
      <c r="E1232" s="23"/>
      <c r="F1232" s="23"/>
      <c r="G1232" s="23"/>
      <c r="H1232" s="23"/>
      <c r="I1232" s="23"/>
      <c r="J1232" s="23"/>
      <c r="K1232" s="23"/>
      <c r="L1232" s="23"/>
      <c r="M1232" s="23"/>
      <c r="N1232" s="27"/>
      <c r="O1232" s="23"/>
      <c r="P1232" s="23"/>
      <c r="Q1232" s="23"/>
      <c r="R1232" s="23"/>
      <c r="S1232" s="64"/>
      <c r="T1232" s="24"/>
      <c r="U1232" s="49"/>
      <c r="V1232" s="54"/>
      <c r="W1232" s="25"/>
      <c r="X1232" s="25"/>
      <c r="Y1232" s="25"/>
      <c r="Z1232" s="25"/>
      <c r="AA1232" s="25"/>
      <c r="AB1232" s="25"/>
      <c r="AC1232" s="25"/>
      <c r="AD1232" s="55"/>
    </row>
    <row r="1233" spans="1:30" ht="20" customHeight="1" x14ac:dyDescent="0.2">
      <c r="A1233" s="20"/>
      <c r="B1233" s="33"/>
      <c r="C1233" s="63"/>
      <c r="D1233" s="22"/>
      <c r="E1233" s="23"/>
      <c r="F1233" s="23"/>
      <c r="G1233" s="23"/>
      <c r="H1233" s="23"/>
      <c r="I1233" s="23"/>
      <c r="J1233" s="23"/>
      <c r="K1233" s="23"/>
      <c r="L1233" s="23"/>
      <c r="M1233" s="23"/>
      <c r="N1233" s="27"/>
      <c r="O1233" s="23"/>
      <c r="P1233" s="23"/>
      <c r="Q1233" s="23"/>
      <c r="R1233" s="23"/>
      <c r="S1233" s="64"/>
      <c r="T1233" s="24"/>
      <c r="U1233" s="49"/>
      <c r="V1233" s="54"/>
      <c r="W1233" s="25"/>
      <c r="X1233" s="25"/>
      <c r="Y1233" s="25"/>
      <c r="Z1233" s="25"/>
      <c r="AA1233" s="25"/>
      <c r="AB1233" s="25"/>
      <c r="AC1233" s="25"/>
      <c r="AD1233" s="55"/>
    </row>
    <row r="1234" spans="1:30" ht="20" customHeight="1" x14ac:dyDescent="0.2">
      <c r="A1234" s="20"/>
      <c r="B1234" s="33"/>
      <c r="C1234" s="63"/>
      <c r="D1234" s="22"/>
      <c r="E1234" s="23"/>
      <c r="F1234" s="23"/>
      <c r="G1234" s="23"/>
      <c r="H1234" s="23"/>
      <c r="I1234" s="23"/>
      <c r="J1234" s="23"/>
      <c r="K1234" s="23"/>
      <c r="L1234" s="23"/>
      <c r="M1234" s="23"/>
      <c r="N1234" s="27"/>
      <c r="O1234" s="23"/>
      <c r="P1234" s="23"/>
      <c r="Q1234" s="23"/>
      <c r="R1234" s="23"/>
      <c r="S1234" s="64"/>
      <c r="T1234" s="24"/>
      <c r="U1234" s="49"/>
      <c r="V1234" s="54"/>
      <c r="W1234" s="25"/>
      <c r="X1234" s="25"/>
      <c r="Y1234" s="25"/>
      <c r="Z1234" s="25"/>
      <c r="AA1234" s="25"/>
      <c r="AB1234" s="25"/>
      <c r="AC1234" s="25"/>
      <c r="AD1234" s="55"/>
    </row>
    <row r="1235" spans="1:30" ht="20" customHeight="1" x14ac:dyDescent="0.2">
      <c r="A1235" s="20"/>
      <c r="B1235" s="33"/>
      <c r="C1235" s="63"/>
      <c r="D1235" s="22"/>
      <c r="E1235" s="23"/>
      <c r="F1235" s="23"/>
      <c r="G1235" s="23"/>
      <c r="H1235" s="23"/>
      <c r="I1235" s="23"/>
      <c r="J1235" s="23"/>
      <c r="K1235" s="23"/>
      <c r="L1235" s="23"/>
      <c r="M1235" s="23"/>
      <c r="N1235" s="27"/>
      <c r="O1235" s="23"/>
      <c r="P1235" s="23"/>
      <c r="Q1235" s="23"/>
      <c r="R1235" s="23"/>
      <c r="S1235" s="64"/>
      <c r="T1235" s="24"/>
      <c r="U1235" s="49"/>
      <c r="V1235" s="54"/>
      <c r="W1235" s="25"/>
      <c r="X1235" s="25"/>
      <c r="Y1235" s="25"/>
      <c r="Z1235" s="25"/>
      <c r="AA1235" s="25"/>
      <c r="AB1235" s="25"/>
      <c r="AC1235" s="25"/>
      <c r="AD1235" s="55"/>
    </row>
    <row r="1236" spans="1:30" ht="20" customHeight="1" x14ac:dyDescent="0.2">
      <c r="A1236" s="20"/>
      <c r="B1236" s="33"/>
      <c r="C1236" s="63"/>
      <c r="D1236" s="22"/>
      <c r="E1236" s="23"/>
      <c r="F1236" s="23"/>
      <c r="G1236" s="23"/>
      <c r="H1236" s="23"/>
      <c r="I1236" s="23"/>
      <c r="J1236" s="23"/>
      <c r="K1236" s="23"/>
      <c r="L1236" s="23"/>
      <c r="M1236" s="23"/>
      <c r="N1236" s="27"/>
      <c r="O1236" s="23"/>
      <c r="P1236" s="23"/>
      <c r="Q1236" s="23"/>
      <c r="R1236" s="23"/>
      <c r="S1236" s="64"/>
      <c r="T1236" s="24"/>
      <c r="U1236" s="49"/>
      <c r="V1236" s="54"/>
      <c r="W1236" s="25"/>
      <c r="X1236" s="25"/>
      <c r="Y1236" s="25"/>
      <c r="Z1236" s="25"/>
      <c r="AA1236" s="25"/>
      <c r="AB1236" s="25"/>
      <c r="AC1236" s="25"/>
      <c r="AD1236" s="55"/>
    </row>
    <row r="1237" spans="1:30" ht="20" customHeight="1" x14ac:dyDescent="0.2">
      <c r="A1237" s="20"/>
      <c r="B1237" s="33"/>
      <c r="C1237" s="63"/>
      <c r="D1237" s="22"/>
      <c r="E1237" s="23"/>
      <c r="F1237" s="23"/>
      <c r="G1237" s="23"/>
      <c r="H1237" s="23"/>
      <c r="I1237" s="23"/>
      <c r="J1237" s="23"/>
      <c r="K1237" s="23"/>
      <c r="L1237" s="23"/>
      <c r="M1237" s="23"/>
      <c r="N1237" s="27"/>
      <c r="O1237" s="23"/>
      <c r="P1237" s="23"/>
      <c r="Q1237" s="23"/>
      <c r="R1237" s="23"/>
      <c r="S1237" s="64"/>
      <c r="T1237" s="24"/>
      <c r="U1237" s="49"/>
      <c r="V1237" s="54"/>
      <c r="W1237" s="25"/>
      <c r="X1237" s="25"/>
      <c r="Y1237" s="25"/>
      <c r="Z1237" s="25"/>
      <c r="AA1237" s="25"/>
      <c r="AB1237" s="25"/>
      <c r="AC1237" s="25"/>
      <c r="AD1237" s="55"/>
    </row>
    <row r="1238" spans="1:30" ht="20" customHeight="1" x14ac:dyDescent="0.2">
      <c r="A1238" s="20"/>
      <c r="B1238" s="33"/>
      <c r="C1238" s="63"/>
      <c r="D1238" s="22"/>
      <c r="E1238" s="23"/>
      <c r="F1238" s="23"/>
      <c r="G1238" s="23"/>
      <c r="H1238" s="23"/>
      <c r="I1238" s="23"/>
      <c r="J1238" s="23"/>
      <c r="K1238" s="23"/>
      <c r="L1238" s="23"/>
      <c r="M1238" s="23"/>
      <c r="N1238" s="27"/>
      <c r="O1238" s="23"/>
      <c r="P1238" s="23"/>
      <c r="Q1238" s="23"/>
      <c r="R1238" s="23"/>
      <c r="S1238" s="64"/>
      <c r="T1238" s="24"/>
      <c r="U1238" s="49"/>
      <c r="V1238" s="54"/>
      <c r="W1238" s="25"/>
      <c r="X1238" s="25"/>
      <c r="Y1238" s="25"/>
      <c r="Z1238" s="25"/>
      <c r="AA1238" s="25"/>
      <c r="AB1238" s="25"/>
      <c r="AC1238" s="25"/>
      <c r="AD1238" s="55"/>
    </row>
    <row r="1239" spans="1:30" ht="20" customHeight="1" x14ac:dyDescent="0.2">
      <c r="A1239" s="20"/>
      <c r="B1239" s="33"/>
      <c r="C1239" s="63"/>
      <c r="D1239" s="22"/>
      <c r="E1239" s="23"/>
      <c r="F1239" s="23"/>
      <c r="G1239" s="23"/>
      <c r="H1239" s="23"/>
      <c r="I1239" s="23"/>
      <c r="J1239" s="23"/>
      <c r="K1239" s="23"/>
      <c r="L1239" s="23"/>
      <c r="M1239" s="23"/>
      <c r="N1239" s="27"/>
      <c r="O1239" s="23"/>
      <c r="P1239" s="23"/>
      <c r="Q1239" s="23"/>
      <c r="R1239" s="23"/>
      <c r="S1239" s="64"/>
      <c r="T1239" s="24"/>
      <c r="U1239" s="49"/>
      <c r="V1239" s="54"/>
      <c r="W1239" s="25"/>
      <c r="X1239" s="25"/>
      <c r="Y1239" s="25"/>
      <c r="Z1239" s="25"/>
      <c r="AA1239" s="25"/>
      <c r="AB1239" s="25"/>
      <c r="AC1239" s="25"/>
      <c r="AD1239" s="55"/>
    </row>
    <row r="1240" spans="1:30" ht="20" customHeight="1" x14ac:dyDescent="0.2">
      <c r="A1240" s="20"/>
      <c r="B1240" s="33"/>
      <c r="C1240" s="63"/>
      <c r="D1240" s="22"/>
      <c r="E1240" s="23"/>
      <c r="F1240" s="23"/>
      <c r="G1240" s="23"/>
      <c r="H1240" s="23"/>
      <c r="I1240" s="23"/>
      <c r="J1240" s="23"/>
      <c r="K1240" s="23"/>
      <c r="L1240" s="23"/>
      <c r="M1240" s="23"/>
      <c r="N1240" s="27"/>
      <c r="O1240" s="23"/>
      <c r="P1240" s="23"/>
      <c r="Q1240" s="23"/>
      <c r="R1240" s="23"/>
      <c r="S1240" s="64"/>
      <c r="T1240" s="24"/>
      <c r="U1240" s="49"/>
      <c r="V1240" s="54"/>
      <c r="W1240" s="25"/>
      <c r="X1240" s="25"/>
      <c r="Y1240" s="25"/>
      <c r="Z1240" s="25"/>
      <c r="AA1240" s="25"/>
      <c r="AB1240" s="25"/>
      <c r="AC1240" s="25"/>
      <c r="AD1240" s="55"/>
    </row>
    <row r="1241" spans="1:30" ht="20" customHeight="1" x14ac:dyDescent="0.2">
      <c r="A1241" s="20"/>
      <c r="B1241" s="33"/>
      <c r="C1241" s="63"/>
      <c r="D1241" s="22"/>
      <c r="E1241" s="23"/>
      <c r="F1241" s="23"/>
      <c r="G1241" s="23"/>
      <c r="H1241" s="23"/>
      <c r="I1241" s="23"/>
      <c r="J1241" s="23"/>
      <c r="K1241" s="23"/>
      <c r="L1241" s="23"/>
      <c r="M1241" s="23"/>
      <c r="N1241" s="27"/>
      <c r="O1241" s="23"/>
      <c r="P1241" s="23"/>
      <c r="Q1241" s="23"/>
      <c r="R1241" s="23"/>
      <c r="S1241" s="64"/>
      <c r="T1241" s="24"/>
      <c r="U1241" s="49"/>
      <c r="V1241" s="54"/>
      <c r="W1241" s="25"/>
      <c r="X1241" s="25"/>
      <c r="Y1241" s="25"/>
      <c r="Z1241" s="25"/>
      <c r="AA1241" s="25"/>
      <c r="AB1241" s="25"/>
      <c r="AC1241" s="25"/>
      <c r="AD1241" s="55"/>
    </row>
    <row r="1242" spans="1:30" ht="20" customHeight="1" x14ac:dyDescent="0.2">
      <c r="A1242" s="20"/>
      <c r="B1242" s="33"/>
      <c r="C1242" s="63"/>
      <c r="D1242" s="22"/>
      <c r="E1242" s="23"/>
      <c r="F1242" s="23"/>
      <c r="G1242" s="23"/>
      <c r="H1242" s="23"/>
      <c r="I1242" s="23"/>
      <c r="J1242" s="23"/>
      <c r="K1242" s="23"/>
      <c r="L1242" s="23"/>
      <c r="M1242" s="23"/>
      <c r="N1242" s="27"/>
      <c r="O1242" s="23"/>
      <c r="P1242" s="23"/>
      <c r="Q1242" s="23"/>
      <c r="R1242" s="23"/>
      <c r="S1242" s="64"/>
      <c r="T1242" s="24"/>
      <c r="U1242" s="49"/>
      <c r="V1242" s="54"/>
      <c r="W1242" s="25"/>
      <c r="X1242" s="25"/>
      <c r="Y1242" s="25"/>
      <c r="Z1242" s="25"/>
      <c r="AA1242" s="25"/>
      <c r="AB1242" s="25"/>
      <c r="AC1242" s="25"/>
      <c r="AD1242" s="55"/>
    </row>
    <row r="1243" spans="1:30" ht="20" customHeight="1" x14ac:dyDescent="0.2">
      <c r="A1243" s="20"/>
      <c r="B1243" s="33"/>
      <c r="C1243" s="63"/>
      <c r="D1243" s="22"/>
      <c r="E1243" s="23"/>
      <c r="F1243" s="23"/>
      <c r="G1243" s="23"/>
      <c r="H1243" s="23"/>
      <c r="I1243" s="23"/>
      <c r="J1243" s="23"/>
      <c r="K1243" s="23"/>
      <c r="L1243" s="23"/>
      <c r="M1243" s="23"/>
      <c r="N1243" s="27"/>
      <c r="O1243" s="23"/>
      <c r="P1243" s="23"/>
      <c r="Q1243" s="23"/>
      <c r="R1243" s="23"/>
      <c r="S1243" s="64"/>
      <c r="T1243" s="24"/>
      <c r="U1243" s="49"/>
      <c r="V1243" s="54"/>
      <c r="W1243" s="25"/>
      <c r="X1243" s="25"/>
      <c r="Y1243" s="25"/>
      <c r="Z1243" s="25"/>
      <c r="AA1243" s="25"/>
      <c r="AB1243" s="25"/>
      <c r="AC1243" s="25"/>
      <c r="AD1243" s="55"/>
    </row>
    <row r="1244" spans="1:30" ht="20" customHeight="1" x14ac:dyDescent="0.2">
      <c r="A1244" s="20"/>
      <c r="B1244" s="33"/>
      <c r="C1244" s="63"/>
      <c r="D1244" s="22"/>
      <c r="E1244" s="23"/>
      <c r="F1244" s="23"/>
      <c r="G1244" s="23"/>
      <c r="H1244" s="23"/>
      <c r="I1244" s="23"/>
      <c r="J1244" s="23"/>
      <c r="K1244" s="23"/>
      <c r="L1244" s="23"/>
      <c r="M1244" s="23"/>
      <c r="N1244" s="27"/>
      <c r="O1244" s="23"/>
      <c r="P1244" s="23"/>
      <c r="Q1244" s="23"/>
      <c r="R1244" s="23"/>
      <c r="S1244" s="64"/>
      <c r="T1244" s="24"/>
      <c r="U1244" s="49"/>
      <c r="V1244" s="54"/>
      <c r="W1244" s="25"/>
      <c r="X1244" s="25"/>
      <c r="Y1244" s="25"/>
      <c r="Z1244" s="25"/>
      <c r="AA1244" s="25"/>
      <c r="AB1244" s="25"/>
      <c r="AC1244" s="25"/>
      <c r="AD1244" s="55"/>
    </row>
    <row r="1245" spans="1:30" ht="20" customHeight="1" x14ac:dyDescent="0.2">
      <c r="A1245" s="20"/>
      <c r="B1245" s="33"/>
      <c r="C1245" s="63"/>
      <c r="D1245" s="22"/>
      <c r="E1245" s="23"/>
      <c r="F1245" s="23"/>
      <c r="G1245" s="23"/>
      <c r="H1245" s="23"/>
      <c r="I1245" s="23"/>
      <c r="J1245" s="23"/>
      <c r="K1245" s="23"/>
      <c r="L1245" s="23"/>
      <c r="M1245" s="23"/>
      <c r="N1245" s="27"/>
      <c r="O1245" s="23"/>
      <c r="P1245" s="23"/>
      <c r="Q1245" s="23"/>
      <c r="R1245" s="23"/>
      <c r="S1245" s="64"/>
      <c r="T1245" s="24"/>
      <c r="U1245" s="49"/>
      <c r="V1245" s="54"/>
      <c r="W1245" s="25"/>
      <c r="X1245" s="25"/>
      <c r="Y1245" s="25"/>
      <c r="Z1245" s="25"/>
      <c r="AA1245" s="25"/>
      <c r="AB1245" s="25"/>
      <c r="AC1245" s="25"/>
      <c r="AD1245" s="55"/>
    </row>
    <row r="1246" spans="1:30" ht="20" customHeight="1" x14ac:dyDescent="0.2">
      <c r="A1246" s="20"/>
      <c r="B1246" s="33"/>
      <c r="C1246" s="63"/>
      <c r="D1246" s="22"/>
      <c r="E1246" s="23"/>
      <c r="F1246" s="23"/>
      <c r="G1246" s="23"/>
      <c r="H1246" s="23"/>
      <c r="I1246" s="23"/>
      <c r="J1246" s="23"/>
      <c r="K1246" s="23"/>
      <c r="L1246" s="23"/>
      <c r="M1246" s="23"/>
      <c r="N1246" s="27"/>
      <c r="O1246" s="23"/>
      <c r="P1246" s="23"/>
      <c r="Q1246" s="23"/>
      <c r="R1246" s="23"/>
      <c r="S1246" s="64"/>
      <c r="T1246" s="24"/>
      <c r="U1246" s="49"/>
      <c r="V1246" s="54"/>
      <c r="W1246" s="25"/>
      <c r="X1246" s="25"/>
      <c r="Y1246" s="25"/>
      <c r="Z1246" s="25"/>
      <c r="AA1246" s="25"/>
      <c r="AB1246" s="25"/>
      <c r="AC1246" s="25"/>
      <c r="AD1246" s="55"/>
    </row>
    <row r="1247" spans="1:30" ht="20" customHeight="1" x14ac:dyDescent="0.2">
      <c r="A1247" s="20"/>
      <c r="B1247" s="33"/>
      <c r="C1247" s="63"/>
      <c r="D1247" s="22"/>
      <c r="E1247" s="23"/>
      <c r="F1247" s="23"/>
      <c r="G1247" s="23"/>
      <c r="H1247" s="23"/>
      <c r="I1247" s="23"/>
      <c r="J1247" s="23"/>
      <c r="K1247" s="23"/>
      <c r="L1247" s="23"/>
      <c r="M1247" s="23"/>
      <c r="N1247" s="27"/>
      <c r="O1247" s="23"/>
      <c r="P1247" s="23"/>
      <c r="Q1247" s="23"/>
      <c r="R1247" s="23"/>
      <c r="S1247" s="64"/>
      <c r="T1247" s="24"/>
      <c r="U1247" s="49"/>
      <c r="V1247" s="54"/>
      <c r="W1247" s="25"/>
      <c r="X1247" s="25"/>
      <c r="Y1247" s="25"/>
      <c r="Z1247" s="25"/>
      <c r="AA1247" s="25"/>
      <c r="AB1247" s="25"/>
      <c r="AC1247" s="25"/>
      <c r="AD1247" s="55"/>
    </row>
    <row r="1248" spans="1:30" ht="20" customHeight="1" x14ac:dyDescent="0.2">
      <c r="A1248" s="20"/>
      <c r="B1248" s="33"/>
      <c r="C1248" s="63"/>
      <c r="D1248" s="22"/>
      <c r="E1248" s="23"/>
      <c r="F1248" s="23"/>
      <c r="G1248" s="23"/>
      <c r="H1248" s="23"/>
      <c r="I1248" s="23"/>
      <c r="J1248" s="23"/>
      <c r="K1248" s="23"/>
      <c r="L1248" s="23"/>
      <c r="M1248" s="23"/>
      <c r="N1248" s="27"/>
      <c r="O1248" s="23"/>
      <c r="P1248" s="23"/>
      <c r="Q1248" s="23"/>
      <c r="R1248" s="23"/>
      <c r="S1248" s="64"/>
      <c r="T1248" s="24"/>
      <c r="U1248" s="49"/>
      <c r="V1248" s="54"/>
      <c r="W1248" s="25"/>
      <c r="X1248" s="25"/>
      <c r="Y1248" s="25"/>
      <c r="Z1248" s="25"/>
      <c r="AA1248" s="25"/>
      <c r="AB1248" s="25"/>
      <c r="AC1248" s="25"/>
      <c r="AD1248" s="55"/>
    </row>
    <row r="1249" spans="1:30" ht="20" customHeight="1" x14ac:dyDescent="0.2">
      <c r="A1249" s="20"/>
      <c r="B1249" s="33"/>
      <c r="C1249" s="63"/>
      <c r="D1249" s="22"/>
      <c r="E1249" s="23"/>
      <c r="F1249" s="23"/>
      <c r="G1249" s="23"/>
      <c r="H1249" s="23"/>
      <c r="I1249" s="23"/>
      <c r="J1249" s="23"/>
      <c r="K1249" s="23"/>
      <c r="L1249" s="23"/>
      <c r="M1249" s="23"/>
      <c r="N1249" s="27"/>
      <c r="O1249" s="23"/>
      <c r="P1249" s="23"/>
      <c r="Q1249" s="23"/>
      <c r="R1249" s="23"/>
      <c r="S1249" s="64"/>
      <c r="T1249" s="24"/>
      <c r="U1249" s="49"/>
      <c r="V1249" s="54"/>
      <c r="W1249" s="25"/>
      <c r="X1249" s="25"/>
      <c r="Y1249" s="25"/>
      <c r="Z1249" s="25"/>
      <c r="AA1249" s="25"/>
      <c r="AB1249" s="25"/>
      <c r="AC1249" s="25"/>
      <c r="AD1249" s="55"/>
    </row>
    <row r="1250" spans="1:30" ht="20" customHeight="1" x14ac:dyDescent="0.2">
      <c r="A1250" s="20"/>
      <c r="B1250" s="33"/>
      <c r="C1250" s="63"/>
      <c r="D1250" s="22"/>
      <c r="E1250" s="23"/>
      <c r="F1250" s="23"/>
      <c r="G1250" s="23"/>
      <c r="H1250" s="23"/>
      <c r="I1250" s="23"/>
      <c r="J1250" s="23"/>
      <c r="K1250" s="23"/>
      <c r="L1250" s="23"/>
      <c r="M1250" s="23"/>
      <c r="N1250" s="27"/>
      <c r="O1250" s="23"/>
      <c r="P1250" s="23"/>
      <c r="Q1250" s="23"/>
      <c r="R1250" s="23"/>
      <c r="S1250" s="64"/>
      <c r="T1250" s="24"/>
      <c r="U1250" s="49"/>
      <c r="V1250" s="54"/>
      <c r="W1250" s="25"/>
      <c r="X1250" s="25"/>
      <c r="Y1250" s="25"/>
      <c r="Z1250" s="25"/>
      <c r="AA1250" s="25"/>
      <c r="AB1250" s="25"/>
      <c r="AC1250" s="25"/>
      <c r="AD1250" s="55"/>
    </row>
    <row r="1251" spans="1:30" ht="20" customHeight="1" x14ac:dyDescent="0.2">
      <c r="A1251" s="20"/>
      <c r="B1251" s="33"/>
      <c r="C1251" s="63"/>
      <c r="D1251" s="22"/>
      <c r="E1251" s="23"/>
      <c r="F1251" s="23"/>
      <c r="G1251" s="23"/>
      <c r="H1251" s="23"/>
      <c r="I1251" s="23"/>
      <c r="J1251" s="23"/>
      <c r="K1251" s="23"/>
      <c r="L1251" s="23"/>
      <c r="M1251" s="23"/>
      <c r="N1251" s="27"/>
      <c r="O1251" s="23"/>
      <c r="P1251" s="23"/>
      <c r="Q1251" s="23"/>
      <c r="R1251" s="23"/>
      <c r="S1251" s="64"/>
      <c r="T1251" s="24"/>
      <c r="U1251" s="49"/>
      <c r="V1251" s="54"/>
      <c r="W1251" s="25"/>
      <c r="X1251" s="25"/>
      <c r="Y1251" s="25"/>
      <c r="Z1251" s="25"/>
      <c r="AA1251" s="25"/>
      <c r="AB1251" s="25"/>
      <c r="AC1251" s="25"/>
      <c r="AD1251" s="55"/>
    </row>
    <row r="1252" spans="1:30" ht="20" customHeight="1" x14ac:dyDescent="0.2">
      <c r="A1252" s="20"/>
      <c r="B1252" s="33"/>
      <c r="C1252" s="63"/>
      <c r="D1252" s="22"/>
      <c r="E1252" s="23"/>
      <c r="F1252" s="23"/>
      <c r="G1252" s="23"/>
      <c r="H1252" s="23"/>
      <c r="I1252" s="23"/>
      <c r="J1252" s="23"/>
      <c r="K1252" s="23"/>
      <c r="L1252" s="23"/>
      <c r="M1252" s="23"/>
      <c r="N1252" s="27"/>
      <c r="O1252" s="23"/>
      <c r="P1252" s="23"/>
      <c r="Q1252" s="23"/>
      <c r="R1252" s="23"/>
      <c r="S1252" s="64"/>
      <c r="T1252" s="24"/>
      <c r="U1252" s="49"/>
      <c r="V1252" s="54"/>
      <c r="W1252" s="25"/>
      <c r="X1252" s="25"/>
      <c r="Y1252" s="25"/>
      <c r="Z1252" s="25"/>
      <c r="AA1252" s="25"/>
      <c r="AB1252" s="25"/>
      <c r="AC1252" s="25"/>
      <c r="AD1252" s="55"/>
    </row>
    <row r="1253" spans="1:30" ht="20" customHeight="1" x14ac:dyDescent="0.2">
      <c r="A1253" s="20"/>
      <c r="B1253" s="33"/>
      <c r="C1253" s="63"/>
      <c r="D1253" s="22"/>
      <c r="E1253" s="23"/>
      <c r="F1253" s="23"/>
      <c r="G1253" s="23"/>
      <c r="H1253" s="23"/>
      <c r="I1253" s="23"/>
      <c r="J1253" s="23"/>
      <c r="K1253" s="23"/>
      <c r="L1253" s="23"/>
      <c r="M1253" s="23"/>
      <c r="N1253" s="27"/>
      <c r="O1253" s="23"/>
      <c r="P1253" s="23"/>
      <c r="Q1253" s="23"/>
      <c r="R1253" s="23"/>
      <c r="S1253" s="64"/>
      <c r="T1253" s="24"/>
      <c r="U1253" s="49"/>
      <c r="V1253" s="54"/>
      <c r="W1253" s="25"/>
      <c r="X1253" s="25"/>
      <c r="Y1253" s="25"/>
      <c r="Z1253" s="25"/>
      <c r="AA1253" s="25"/>
      <c r="AB1253" s="25"/>
      <c r="AC1253" s="25"/>
      <c r="AD1253" s="55"/>
    </row>
    <row r="1254" spans="1:30" ht="20" customHeight="1" x14ac:dyDescent="0.2">
      <c r="A1254" s="20"/>
      <c r="B1254" s="33"/>
      <c r="C1254" s="63"/>
      <c r="D1254" s="22"/>
      <c r="E1254" s="23"/>
      <c r="F1254" s="23"/>
      <c r="G1254" s="23"/>
      <c r="H1254" s="23"/>
      <c r="I1254" s="23"/>
      <c r="J1254" s="23"/>
      <c r="K1254" s="23"/>
      <c r="L1254" s="23"/>
      <c r="M1254" s="23"/>
      <c r="N1254" s="27"/>
      <c r="O1254" s="23"/>
      <c r="P1254" s="23"/>
      <c r="Q1254" s="23"/>
      <c r="R1254" s="23"/>
      <c r="S1254" s="64"/>
      <c r="T1254" s="24"/>
      <c r="U1254" s="49"/>
      <c r="V1254" s="54"/>
      <c r="W1254" s="25"/>
      <c r="X1254" s="25"/>
      <c r="Y1254" s="25"/>
      <c r="Z1254" s="25"/>
      <c r="AA1254" s="25"/>
      <c r="AB1254" s="25"/>
      <c r="AC1254" s="25"/>
      <c r="AD1254" s="55"/>
    </row>
    <row r="1255" spans="1:30" ht="20" customHeight="1" x14ac:dyDescent="0.2">
      <c r="A1255" s="20"/>
      <c r="B1255" s="33"/>
      <c r="C1255" s="63"/>
      <c r="D1255" s="22"/>
      <c r="E1255" s="23"/>
      <c r="F1255" s="23"/>
      <c r="G1255" s="23"/>
      <c r="H1255" s="23"/>
      <c r="I1255" s="23"/>
      <c r="J1255" s="23"/>
      <c r="K1255" s="23"/>
      <c r="L1255" s="23"/>
      <c r="M1255" s="23"/>
      <c r="N1255" s="27"/>
      <c r="O1255" s="23"/>
      <c r="P1255" s="23"/>
      <c r="Q1255" s="23"/>
      <c r="R1255" s="23"/>
      <c r="S1255" s="64"/>
      <c r="T1255" s="24"/>
      <c r="U1255" s="49"/>
      <c r="V1255" s="54"/>
      <c r="W1255" s="25"/>
      <c r="X1255" s="25"/>
      <c r="Y1255" s="25"/>
      <c r="Z1255" s="25"/>
      <c r="AA1255" s="25"/>
      <c r="AB1255" s="25"/>
      <c r="AC1255" s="25"/>
      <c r="AD1255" s="55"/>
    </row>
    <row r="1256" spans="1:30" ht="20" customHeight="1" x14ac:dyDescent="0.2">
      <c r="A1256" s="20"/>
      <c r="B1256" s="33"/>
      <c r="C1256" s="63"/>
      <c r="D1256" s="22"/>
      <c r="E1256" s="23"/>
      <c r="F1256" s="23"/>
      <c r="G1256" s="23"/>
      <c r="H1256" s="23"/>
      <c r="I1256" s="23"/>
      <c r="J1256" s="23"/>
      <c r="K1256" s="23"/>
      <c r="L1256" s="23"/>
      <c r="M1256" s="23"/>
      <c r="N1256" s="27"/>
      <c r="O1256" s="23"/>
      <c r="P1256" s="23"/>
      <c r="Q1256" s="23"/>
      <c r="R1256" s="23"/>
      <c r="S1256" s="64"/>
      <c r="T1256" s="24"/>
      <c r="U1256" s="49"/>
      <c r="V1256" s="54"/>
      <c r="W1256" s="25"/>
      <c r="X1256" s="25"/>
      <c r="Y1256" s="25"/>
      <c r="Z1256" s="25"/>
      <c r="AA1256" s="25"/>
      <c r="AB1256" s="25"/>
      <c r="AC1256" s="25"/>
      <c r="AD1256" s="55"/>
    </row>
    <row r="1257" spans="1:30" ht="20" customHeight="1" x14ac:dyDescent="0.2">
      <c r="A1257" s="20"/>
      <c r="B1257" s="33"/>
      <c r="C1257" s="63"/>
      <c r="D1257" s="22"/>
      <c r="E1257" s="23"/>
      <c r="F1257" s="23"/>
      <c r="G1257" s="23"/>
      <c r="H1257" s="23"/>
      <c r="I1257" s="23"/>
      <c r="J1257" s="23"/>
      <c r="K1257" s="23"/>
      <c r="L1257" s="23"/>
      <c r="M1257" s="23"/>
      <c r="N1257" s="27"/>
      <c r="O1257" s="23"/>
      <c r="P1257" s="23"/>
      <c r="Q1257" s="23"/>
      <c r="R1257" s="23"/>
      <c r="S1257" s="64"/>
      <c r="T1257" s="24"/>
      <c r="U1257" s="49"/>
      <c r="V1257" s="54"/>
      <c r="W1257" s="25"/>
      <c r="X1257" s="25"/>
      <c r="Y1257" s="25"/>
      <c r="Z1257" s="25"/>
      <c r="AA1257" s="25"/>
      <c r="AB1257" s="25"/>
      <c r="AC1257" s="25"/>
      <c r="AD1257" s="55"/>
    </row>
    <row r="1258" spans="1:30" ht="20" customHeight="1" x14ac:dyDescent="0.2">
      <c r="A1258" s="20"/>
      <c r="B1258" s="33"/>
      <c r="C1258" s="63"/>
      <c r="D1258" s="22"/>
      <c r="E1258" s="23"/>
      <c r="F1258" s="23"/>
      <c r="G1258" s="23"/>
      <c r="H1258" s="23"/>
      <c r="I1258" s="23"/>
      <c r="J1258" s="23"/>
      <c r="K1258" s="23"/>
      <c r="L1258" s="23"/>
      <c r="M1258" s="23"/>
      <c r="N1258" s="27"/>
      <c r="O1258" s="23"/>
      <c r="P1258" s="23"/>
      <c r="Q1258" s="23"/>
      <c r="R1258" s="23"/>
      <c r="S1258" s="64"/>
      <c r="T1258" s="24"/>
      <c r="U1258" s="49"/>
      <c r="V1258" s="54"/>
      <c r="W1258" s="25"/>
      <c r="X1258" s="25"/>
      <c r="Y1258" s="25"/>
      <c r="Z1258" s="25"/>
      <c r="AA1258" s="25"/>
      <c r="AB1258" s="25"/>
      <c r="AC1258" s="25"/>
      <c r="AD1258" s="55"/>
    </row>
    <row r="1259" spans="1:30" ht="20" customHeight="1" x14ac:dyDescent="0.2">
      <c r="A1259" s="20"/>
      <c r="B1259" s="33"/>
      <c r="C1259" s="63"/>
      <c r="D1259" s="22"/>
      <c r="E1259" s="23"/>
      <c r="F1259" s="23"/>
      <c r="G1259" s="23"/>
      <c r="H1259" s="23"/>
      <c r="I1259" s="23"/>
      <c r="J1259" s="23"/>
      <c r="K1259" s="23"/>
      <c r="L1259" s="23"/>
      <c r="M1259" s="23"/>
      <c r="N1259" s="27"/>
      <c r="O1259" s="23"/>
      <c r="P1259" s="23"/>
      <c r="Q1259" s="23"/>
      <c r="R1259" s="23"/>
      <c r="S1259" s="64"/>
      <c r="T1259" s="24"/>
      <c r="U1259" s="49"/>
      <c r="V1259" s="54"/>
      <c r="W1259" s="25"/>
      <c r="X1259" s="25"/>
      <c r="Y1259" s="25"/>
      <c r="Z1259" s="25"/>
      <c r="AA1259" s="25"/>
      <c r="AB1259" s="25"/>
      <c r="AC1259" s="25"/>
      <c r="AD1259" s="55"/>
    </row>
    <row r="1260" spans="1:30" ht="20" customHeight="1" x14ac:dyDescent="0.2">
      <c r="A1260" s="20"/>
      <c r="B1260" s="33"/>
      <c r="C1260" s="63"/>
      <c r="D1260" s="22"/>
      <c r="E1260" s="23"/>
      <c r="F1260" s="23"/>
      <c r="G1260" s="23"/>
      <c r="H1260" s="23"/>
      <c r="I1260" s="23"/>
      <c r="J1260" s="23"/>
      <c r="K1260" s="23"/>
      <c r="L1260" s="23"/>
      <c r="M1260" s="23"/>
      <c r="N1260" s="27"/>
      <c r="O1260" s="23"/>
      <c r="P1260" s="23"/>
      <c r="Q1260" s="23"/>
      <c r="R1260" s="23"/>
      <c r="S1260" s="64"/>
      <c r="T1260" s="24"/>
      <c r="U1260" s="49"/>
      <c r="V1260" s="54"/>
      <c r="W1260" s="25"/>
      <c r="X1260" s="25"/>
      <c r="Y1260" s="25"/>
      <c r="Z1260" s="25"/>
      <c r="AA1260" s="25"/>
      <c r="AB1260" s="25"/>
      <c r="AC1260" s="25"/>
      <c r="AD1260" s="55"/>
    </row>
    <row r="1261" spans="1:30" ht="20" customHeight="1" x14ac:dyDescent="0.2">
      <c r="A1261" s="20"/>
      <c r="B1261" s="33"/>
      <c r="C1261" s="63"/>
      <c r="D1261" s="22"/>
      <c r="E1261" s="23"/>
      <c r="F1261" s="23"/>
      <c r="G1261" s="23"/>
      <c r="H1261" s="23"/>
      <c r="I1261" s="23"/>
      <c r="J1261" s="23"/>
      <c r="K1261" s="23"/>
      <c r="L1261" s="23"/>
      <c r="M1261" s="23"/>
      <c r="N1261" s="27"/>
      <c r="O1261" s="23"/>
      <c r="P1261" s="23"/>
      <c r="Q1261" s="23"/>
      <c r="R1261" s="23"/>
      <c r="S1261" s="64"/>
      <c r="T1261" s="24"/>
      <c r="U1261" s="49"/>
      <c r="V1261" s="54"/>
      <c r="W1261" s="25"/>
      <c r="X1261" s="25"/>
      <c r="Y1261" s="25"/>
      <c r="Z1261" s="25"/>
      <c r="AA1261" s="25"/>
      <c r="AB1261" s="25"/>
      <c r="AC1261" s="25"/>
      <c r="AD1261" s="55"/>
    </row>
    <row r="1262" spans="1:30" ht="20" customHeight="1" x14ac:dyDescent="0.2">
      <c r="A1262" s="20"/>
      <c r="B1262" s="33"/>
      <c r="C1262" s="63"/>
      <c r="D1262" s="22"/>
      <c r="E1262" s="23"/>
      <c r="F1262" s="23"/>
      <c r="G1262" s="23"/>
      <c r="H1262" s="23"/>
      <c r="I1262" s="23"/>
      <c r="J1262" s="23"/>
      <c r="K1262" s="23"/>
      <c r="L1262" s="23"/>
      <c r="M1262" s="23"/>
      <c r="N1262" s="27"/>
      <c r="O1262" s="23"/>
      <c r="P1262" s="23"/>
      <c r="Q1262" s="23"/>
      <c r="R1262" s="23"/>
      <c r="S1262" s="64"/>
      <c r="T1262" s="24"/>
      <c r="U1262" s="49"/>
      <c r="V1262" s="54"/>
      <c r="W1262" s="25"/>
      <c r="X1262" s="25"/>
      <c r="Y1262" s="25"/>
      <c r="Z1262" s="25"/>
      <c r="AA1262" s="25"/>
      <c r="AB1262" s="25"/>
      <c r="AC1262" s="25"/>
      <c r="AD1262" s="55"/>
    </row>
    <row r="1263" spans="1:30" ht="20" customHeight="1" x14ac:dyDescent="0.2">
      <c r="A1263" s="20"/>
      <c r="B1263" s="33"/>
      <c r="C1263" s="63"/>
      <c r="D1263" s="22"/>
      <c r="E1263" s="23"/>
      <c r="F1263" s="23"/>
      <c r="G1263" s="23"/>
      <c r="H1263" s="23"/>
      <c r="I1263" s="23"/>
      <c r="J1263" s="23"/>
      <c r="K1263" s="23"/>
      <c r="L1263" s="23"/>
      <c r="M1263" s="23"/>
      <c r="N1263" s="27"/>
      <c r="O1263" s="23"/>
      <c r="P1263" s="23"/>
      <c r="Q1263" s="23"/>
      <c r="R1263" s="23"/>
      <c r="S1263" s="64"/>
      <c r="T1263" s="24"/>
      <c r="U1263" s="49"/>
      <c r="V1263" s="54"/>
      <c r="W1263" s="25"/>
      <c r="X1263" s="25"/>
      <c r="Y1263" s="25"/>
      <c r="Z1263" s="25"/>
      <c r="AA1263" s="25"/>
      <c r="AB1263" s="25"/>
      <c r="AC1263" s="25"/>
      <c r="AD1263" s="55"/>
    </row>
    <row r="1264" spans="1:30" ht="20" customHeight="1" x14ac:dyDescent="0.2">
      <c r="A1264" s="20"/>
      <c r="B1264" s="33"/>
      <c r="C1264" s="63"/>
      <c r="D1264" s="22"/>
      <c r="E1264" s="23"/>
      <c r="F1264" s="23"/>
      <c r="G1264" s="23"/>
      <c r="H1264" s="23"/>
      <c r="I1264" s="23"/>
      <c r="J1264" s="23"/>
      <c r="K1264" s="23"/>
      <c r="L1264" s="23"/>
      <c r="M1264" s="23"/>
      <c r="N1264" s="27"/>
      <c r="O1264" s="23"/>
      <c r="P1264" s="23"/>
      <c r="Q1264" s="23"/>
      <c r="R1264" s="23"/>
      <c r="S1264" s="64"/>
      <c r="T1264" s="24"/>
      <c r="U1264" s="49"/>
      <c r="V1264" s="54"/>
      <c r="W1264" s="25"/>
      <c r="X1264" s="25"/>
      <c r="Y1264" s="25"/>
      <c r="Z1264" s="25"/>
      <c r="AA1264" s="25"/>
      <c r="AB1264" s="25"/>
      <c r="AC1264" s="25"/>
      <c r="AD1264" s="55"/>
    </row>
    <row r="1265" spans="1:30" ht="20" customHeight="1" x14ac:dyDescent="0.2">
      <c r="A1265" s="20"/>
      <c r="B1265" s="33"/>
      <c r="C1265" s="63"/>
      <c r="D1265" s="22"/>
      <c r="E1265" s="23"/>
      <c r="F1265" s="23"/>
      <c r="G1265" s="23"/>
      <c r="H1265" s="23"/>
      <c r="I1265" s="23"/>
      <c r="J1265" s="23"/>
      <c r="K1265" s="23"/>
      <c r="L1265" s="23"/>
      <c r="M1265" s="23"/>
      <c r="N1265" s="27"/>
      <c r="O1265" s="23"/>
      <c r="P1265" s="23"/>
      <c r="Q1265" s="23"/>
      <c r="R1265" s="23"/>
      <c r="S1265" s="64"/>
      <c r="T1265" s="24"/>
      <c r="U1265" s="49"/>
      <c r="V1265" s="54"/>
      <c r="W1265" s="25"/>
      <c r="X1265" s="25"/>
      <c r="Y1265" s="25"/>
      <c r="Z1265" s="25"/>
      <c r="AA1265" s="25"/>
      <c r="AB1265" s="25"/>
      <c r="AC1265" s="25"/>
      <c r="AD1265" s="55"/>
    </row>
    <row r="1266" spans="1:30" ht="20" customHeight="1" x14ac:dyDescent="0.2">
      <c r="A1266" s="20"/>
      <c r="B1266" s="33"/>
      <c r="C1266" s="63"/>
      <c r="D1266" s="22"/>
      <c r="E1266" s="23"/>
      <c r="F1266" s="23"/>
      <c r="G1266" s="23"/>
      <c r="H1266" s="23"/>
      <c r="I1266" s="23"/>
      <c r="J1266" s="23"/>
      <c r="K1266" s="23"/>
      <c r="L1266" s="23"/>
      <c r="M1266" s="23"/>
      <c r="N1266" s="27"/>
      <c r="O1266" s="23"/>
      <c r="P1266" s="23"/>
      <c r="Q1266" s="23"/>
      <c r="R1266" s="23"/>
      <c r="S1266" s="64"/>
      <c r="T1266" s="24"/>
      <c r="U1266" s="49"/>
      <c r="V1266" s="54"/>
      <c r="W1266" s="25"/>
      <c r="X1266" s="25"/>
      <c r="Y1266" s="25"/>
      <c r="Z1266" s="25"/>
      <c r="AA1266" s="25"/>
      <c r="AB1266" s="25"/>
      <c r="AC1266" s="25"/>
      <c r="AD1266" s="55"/>
    </row>
    <row r="1267" spans="1:30" ht="20" customHeight="1" x14ac:dyDescent="0.2">
      <c r="A1267" s="20"/>
      <c r="B1267" s="33"/>
      <c r="C1267" s="63"/>
      <c r="D1267" s="22"/>
      <c r="E1267" s="23"/>
      <c r="F1267" s="23"/>
      <c r="G1267" s="23"/>
      <c r="H1267" s="23"/>
      <c r="I1267" s="23"/>
      <c r="J1267" s="23"/>
      <c r="K1267" s="23"/>
      <c r="L1267" s="23"/>
      <c r="M1267" s="23"/>
      <c r="N1267" s="27"/>
      <c r="O1267" s="23"/>
      <c r="P1267" s="23"/>
      <c r="Q1267" s="23"/>
      <c r="R1267" s="23"/>
      <c r="S1267" s="64"/>
      <c r="T1267" s="24"/>
      <c r="U1267" s="49"/>
      <c r="V1267" s="54"/>
      <c r="W1267" s="25"/>
      <c r="X1267" s="25"/>
      <c r="Y1267" s="25"/>
      <c r="Z1267" s="25"/>
      <c r="AA1267" s="25"/>
      <c r="AB1267" s="25"/>
      <c r="AC1267" s="25"/>
      <c r="AD1267" s="55"/>
    </row>
    <row r="1268" spans="1:30" ht="20" customHeight="1" x14ac:dyDescent="0.2">
      <c r="A1268" s="20"/>
      <c r="B1268" s="33"/>
      <c r="C1268" s="63"/>
      <c r="D1268" s="22"/>
      <c r="E1268" s="23"/>
      <c r="F1268" s="23"/>
      <c r="G1268" s="23"/>
      <c r="H1268" s="23"/>
      <c r="I1268" s="23"/>
      <c r="J1268" s="23"/>
      <c r="K1268" s="23"/>
      <c r="L1268" s="23"/>
      <c r="M1268" s="23"/>
      <c r="N1268" s="27"/>
      <c r="O1268" s="23"/>
      <c r="P1268" s="23"/>
      <c r="Q1268" s="23"/>
      <c r="R1268" s="23"/>
      <c r="S1268" s="64"/>
      <c r="T1268" s="24"/>
      <c r="U1268" s="49"/>
      <c r="V1268" s="54"/>
      <c r="W1268" s="25"/>
      <c r="X1268" s="25"/>
      <c r="Y1268" s="25"/>
      <c r="Z1268" s="25"/>
      <c r="AA1268" s="25"/>
      <c r="AB1268" s="25"/>
      <c r="AC1268" s="25"/>
      <c r="AD1268" s="55"/>
    </row>
    <row r="1269" spans="1:30" ht="20" customHeight="1" x14ac:dyDescent="0.2">
      <c r="A1269" s="20"/>
      <c r="B1269" s="33"/>
      <c r="C1269" s="63"/>
      <c r="D1269" s="22"/>
      <c r="E1269" s="23"/>
      <c r="F1269" s="23"/>
      <c r="G1269" s="23"/>
      <c r="H1269" s="23"/>
      <c r="I1269" s="23"/>
      <c r="J1269" s="23"/>
      <c r="K1269" s="23"/>
      <c r="L1269" s="23"/>
      <c r="M1269" s="23"/>
      <c r="N1269" s="27"/>
      <c r="O1269" s="23"/>
      <c r="P1269" s="23"/>
      <c r="Q1269" s="23"/>
      <c r="R1269" s="23"/>
      <c r="S1269" s="64"/>
      <c r="T1269" s="24"/>
      <c r="U1269" s="49"/>
      <c r="V1269" s="54"/>
      <c r="W1269" s="25"/>
      <c r="X1269" s="25"/>
      <c r="Y1269" s="25"/>
      <c r="Z1269" s="25"/>
      <c r="AA1269" s="25"/>
      <c r="AB1269" s="25"/>
      <c r="AC1269" s="25"/>
      <c r="AD1269" s="55"/>
    </row>
    <row r="1270" spans="1:30" ht="20" customHeight="1" x14ac:dyDescent="0.2">
      <c r="A1270" s="20"/>
      <c r="B1270" s="33"/>
      <c r="C1270" s="63"/>
      <c r="D1270" s="22"/>
      <c r="E1270" s="23"/>
      <c r="F1270" s="23"/>
      <c r="G1270" s="23"/>
      <c r="H1270" s="23"/>
      <c r="I1270" s="23"/>
      <c r="J1270" s="23"/>
      <c r="K1270" s="23"/>
      <c r="L1270" s="23"/>
      <c r="M1270" s="23"/>
      <c r="N1270" s="27"/>
      <c r="O1270" s="23"/>
      <c r="P1270" s="23"/>
      <c r="Q1270" s="23"/>
      <c r="R1270" s="23"/>
      <c r="S1270" s="64"/>
      <c r="T1270" s="24"/>
      <c r="U1270" s="49"/>
      <c r="V1270" s="54"/>
      <c r="W1270" s="25"/>
      <c r="X1270" s="25"/>
      <c r="Y1270" s="25"/>
      <c r="Z1270" s="25"/>
      <c r="AA1270" s="25"/>
      <c r="AB1270" s="25"/>
      <c r="AC1270" s="25"/>
      <c r="AD1270" s="55"/>
    </row>
    <row r="1271" spans="1:30" ht="20" customHeight="1" x14ac:dyDescent="0.2">
      <c r="A1271" s="20"/>
      <c r="B1271" s="33"/>
      <c r="C1271" s="63"/>
      <c r="D1271" s="22"/>
      <c r="E1271" s="23"/>
      <c r="F1271" s="23"/>
      <c r="G1271" s="23"/>
      <c r="H1271" s="23"/>
      <c r="I1271" s="23"/>
      <c r="J1271" s="23"/>
      <c r="K1271" s="23"/>
      <c r="L1271" s="23"/>
      <c r="M1271" s="23"/>
      <c r="N1271" s="27"/>
      <c r="O1271" s="23"/>
      <c r="P1271" s="23"/>
      <c r="Q1271" s="23"/>
      <c r="R1271" s="23"/>
      <c r="S1271" s="64"/>
      <c r="T1271" s="24"/>
      <c r="U1271" s="49"/>
      <c r="V1271" s="54"/>
      <c r="W1271" s="25"/>
      <c r="X1271" s="25"/>
      <c r="Y1271" s="25"/>
      <c r="Z1271" s="25"/>
      <c r="AA1271" s="25"/>
      <c r="AB1271" s="25"/>
      <c r="AC1271" s="25"/>
      <c r="AD1271" s="55"/>
    </row>
    <row r="1272" spans="1:30" ht="20" customHeight="1" x14ac:dyDescent="0.2">
      <c r="A1272" s="20"/>
      <c r="B1272" s="33"/>
      <c r="C1272" s="63"/>
      <c r="D1272" s="22"/>
      <c r="E1272" s="23"/>
      <c r="F1272" s="23"/>
      <c r="G1272" s="23"/>
      <c r="H1272" s="23"/>
      <c r="I1272" s="23"/>
      <c r="J1272" s="23"/>
      <c r="K1272" s="23"/>
      <c r="L1272" s="23"/>
      <c r="M1272" s="23"/>
      <c r="N1272" s="27"/>
      <c r="O1272" s="23"/>
      <c r="P1272" s="23"/>
      <c r="Q1272" s="23"/>
      <c r="R1272" s="23"/>
      <c r="S1272" s="64"/>
      <c r="T1272" s="24"/>
      <c r="U1272" s="49"/>
      <c r="V1272" s="54"/>
      <c r="W1272" s="25"/>
      <c r="X1272" s="25"/>
      <c r="Y1272" s="25"/>
      <c r="Z1272" s="25"/>
      <c r="AA1272" s="25"/>
      <c r="AB1272" s="25"/>
      <c r="AC1272" s="25"/>
      <c r="AD1272" s="55"/>
    </row>
    <row r="1273" spans="1:30" ht="20" customHeight="1" x14ac:dyDescent="0.2">
      <c r="A1273" s="20"/>
      <c r="B1273" s="33"/>
      <c r="C1273" s="63"/>
      <c r="D1273" s="22"/>
      <c r="E1273" s="23"/>
      <c r="F1273" s="23"/>
      <c r="G1273" s="23"/>
      <c r="H1273" s="23"/>
      <c r="I1273" s="23"/>
      <c r="J1273" s="23"/>
      <c r="K1273" s="23"/>
      <c r="L1273" s="23"/>
      <c r="M1273" s="23"/>
      <c r="N1273" s="27"/>
      <c r="O1273" s="23"/>
      <c r="P1273" s="23"/>
      <c r="Q1273" s="23"/>
      <c r="R1273" s="23"/>
      <c r="S1273" s="64"/>
      <c r="T1273" s="24"/>
      <c r="U1273" s="49"/>
      <c r="V1273" s="54"/>
      <c r="W1273" s="25"/>
      <c r="X1273" s="25"/>
      <c r="Y1273" s="25"/>
      <c r="Z1273" s="25"/>
      <c r="AA1273" s="25"/>
      <c r="AB1273" s="25"/>
      <c r="AC1273" s="25"/>
      <c r="AD1273" s="55"/>
    </row>
    <row r="1274" spans="1:30" ht="20" customHeight="1" x14ac:dyDescent="0.2">
      <c r="A1274" s="20"/>
      <c r="B1274" s="33"/>
      <c r="C1274" s="63"/>
      <c r="D1274" s="22"/>
      <c r="E1274" s="23"/>
      <c r="F1274" s="23"/>
      <c r="G1274" s="23"/>
      <c r="H1274" s="23"/>
      <c r="I1274" s="23"/>
      <c r="J1274" s="23"/>
      <c r="K1274" s="23"/>
      <c r="L1274" s="23"/>
      <c r="M1274" s="23"/>
      <c r="N1274" s="27"/>
      <c r="O1274" s="23"/>
      <c r="P1274" s="23"/>
      <c r="Q1274" s="23"/>
      <c r="R1274" s="23"/>
      <c r="S1274" s="64"/>
      <c r="T1274" s="24"/>
      <c r="U1274" s="49"/>
      <c r="V1274" s="54"/>
      <c r="W1274" s="25"/>
      <c r="X1274" s="25"/>
      <c r="Y1274" s="25"/>
      <c r="Z1274" s="25"/>
      <c r="AA1274" s="25"/>
      <c r="AB1274" s="25"/>
      <c r="AC1274" s="25"/>
      <c r="AD1274" s="55"/>
    </row>
    <row r="1275" spans="1:30" ht="20" customHeight="1" x14ac:dyDescent="0.2">
      <c r="A1275" s="20"/>
      <c r="B1275" s="33"/>
      <c r="C1275" s="63"/>
      <c r="D1275" s="22"/>
      <c r="E1275" s="23"/>
      <c r="F1275" s="23"/>
      <c r="G1275" s="23"/>
      <c r="H1275" s="23"/>
      <c r="I1275" s="23"/>
      <c r="J1275" s="23"/>
      <c r="K1275" s="23"/>
      <c r="L1275" s="23"/>
      <c r="M1275" s="23"/>
      <c r="N1275" s="27"/>
      <c r="O1275" s="23"/>
      <c r="P1275" s="23"/>
      <c r="Q1275" s="23"/>
      <c r="R1275" s="23"/>
      <c r="S1275" s="64"/>
      <c r="T1275" s="24"/>
      <c r="U1275" s="49"/>
      <c r="V1275" s="54"/>
      <c r="W1275" s="25"/>
      <c r="X1275" s="25"/>
      <c r="Y1275" s="25"/>
      <c r="Z1275" s="25"/>
      <c r="AA1275" s="25"/>
      <c r="AB1275" s="25"/>
      <c r="AC1275" s="25"/>
      <c r="AD1275" s="55"/>
    </row>
    <row r="1276" spans="1:30" ht="20" customHeight="1" x14ac:dyDescent="0.2">
      <c r="A1276" s="20"/>
      <c r="B1276" s="33"/>
      <c r="C1276" s="63"/>
      <c r="D1276" s="22"/>
      <c r="E1276" s="23"/>
      <c r="F1276" s="23"/>
      <c r="G1276" s="23"/>
      <c r="H1276" s="23"/>
      <c r="I1276" s="23"/>
      <c r="J1276" s="23"/>
      <c r="K1276" s="23"/>
      <c r="L1276" s="23"/>
      <c r="M1276" s="23"/>
      <c r="N1276" s="27"/>
      <c r="O1276" s="23"/>
      <c r="P1276" s="23"/>
      <c r="Q1276" s="23"/>
      <c r="R1276" s="23"/>
      <c r="S1276" s="64"/>
      <c r="T1276" s="24"/>
      <c r="U1276" s="49"/>
      <c r="V1276" s="54"/>
      <c r="W1276" s="25"/>
      <c r="X1276" s="25"/>
      <c r="Y1276" s="25"/>
      <c r="Z1276" s="25"/>
      <c r="AA1276" s="25"/>
      <c r="AB1276" s="25"/>
      <c r="AC1276" s="25"/>
      <c r="AD1276" s="55"/>
    </row>
    <row r="1277" spans="1:30" ht="20" customHeight="1" x14ac:dyDescent="0.2">
      <c r="A1277" s="20"/>
      <c r="B1277" s="33"/>
      <c r="C1277" s="63"/>
      <c r="D1277" s="22"/>
      <c r="E1277" s="23"/>
      <c r="F1277" s="23"/>
      <c r="G1277" s="23"/>
      <c r="H1277" s="23"/>
      <c r="I1277" s="23"/>
      <c r="J1277" s="23"/>
      <c r="K1277" s="23"/>
      <c r="L1277" s="23"/>
      <c r="M1277" s="23"/>
      <c r="N1277" s="27"/>
      <c r="O1277" s="23"/>
      <c r="P1277" s="23"/>
      <c r="Q1277" s="23"/>
      <c r="R1277" s="23"/>
      <c r="S1277" s="64"/>
      <c r="T1277" s="24"/>
      <c r="U1277" s="49"/>
      <c r="V1277" s="54"/>
      <c r="W1277" s="25"/>
      <c r="X1277" s="25"/>
      <c r="Y1277" s="25"/>
      <c r="Z1277" s="25"/>
      <c r="AA1277" s="25"/>
      <c r="AB1277" s="25"/>
      <c r="AC1277" s="25"/>
      <c r="AD1277" s="55"/>
    </row>
    <row r="1278" spans="1:30" ht="20" customHeight="1" x14ac:dyDescent="0.2">
      <c r="A1278" s="20"/>
      <c r="B1278" s="33"/>
      <c r="C1278" s="63"/>
      <c r="D1278" s="22"/>
      <c r="E1278" s="23"/>
      <c r="F1278" s="23"/>
      <c r="G1278" s="23"/>
      <c r="H1278" s="23"/>
      <c r="I1278" s="23"/>
      <c r="J1278" s="23"/>
      <c r="K1278" s="23"/>
      <c r="L1278" s="23"/>
      <c r="M1278" s="23"/>
      <c r="N1278" s="27"/>
      <c r="O1278" s="23"/>
      <c r="P1278" s="23"/>
      <c r="Q1278" s="23"/>
      <c r="R1278" s="23"/>
      <c r="S1278" s="64"/>
      <c r="T1278" s="24"/>
      <c r="U1278" s="49"/>
      <c r="V1278" s="54"/>
      <c r="W1278" s="25"/>
      <c r="X1278" s="25"/>
      <c r="Y1278" s="25"/>
      <c r="Z1278" s="25"/>
      <c r="AA1278" s="25"/>
      <c r="AB1278" s="25"/>
      <c r="AC1278" s="25"/>
      <c r="AD1278" s="55"/>
    </row>
    <row r="1279" spans="1:30" ht="20" customHeight="1" x14ac:dyDescent="0.2">
      <c r="A1279" s="20"/>
      <c r="B1279" s="33"/>
      <c r="C1279" s="63"/>
      <c r="D1279" s="22"/>
      <c r="E1279" s="23"/>
      <c r="F1279" s="23"/>
      <c r="G1279" s="23"/>
      <c r="H1279" s="23"/>
      <c r="I1279" s="23"/>
      <c r="J1279" s="23"/>
      <c r="K1279" s="23"/>
      <c r="L1279" s="23"/>
      <c r="M1279" s="23"/>
      <c r="N1279" s="27"/>
      <c r="O1279" s="23"/>
      <c r="P1279" s="23"/>
      <c r="Q1279" s="23"/>
      <c r="R1279" s="23"/>
      <c r="S1279" s="64"/>
      <c r="T1279" s="24"/>
      <c r="U1279" s="49"/>
      <c r="V1279" s="54"/>
      <c r="W1279" s="25"/>
      <c r="X1279" s="25"/>
      <c r="Y1279" s="25"/>
      <c r="Z1279" s="25"/>
      <c r="AA1279" s="25"/>
      <c r="AB1279" s="25"/>
      <c r="AC1279" s="25"/>
      <c r="AD1279" s="55"/>
    </row>
    <row r="1280" spans="1:30" ht="20" customHeight="1" x14ac:dyDescent="0.2">
      <c r="A1280" s="20"/>
      <c r="B1280" s="33"/>
      <c r="C1280" s="63"/>
      <c r="D1280" s="22"/>
      <c r="E1280" s="23"/>
      <c r="F1280" s="23"/>
      <c r="G1280" s="23"/>
      <c r="H1280" s="23"/>
      <c r="I1280" s="23"/>
      <c r="J1280" s="23"/>
      <c r="K1280" s="23"/>
      <c r="L1280" s="23"/>
      <c r="M1280" s="23"/>
      <c r="N1280" s="27"/>
      <c r="O1280" s="23"/>
      <c r="P1280" s="23"/>
      <c r="Q1280" s="23"/>
      <c r="R1280" s="23"/>
      <c r="S1280" s="64"/>
      <c r="T1280" s="24"/>
      <c r="U1280" s="49"/>
      <c r="V1280" s="54"/>
      <c r="W1280" s="25"/>
      <c r="X1280" s="25"/>
      <c r="Y1280" s="25"/>
      <c r="Z1280" s="25"/>
      <c r="AA1280" s="25"/>
      <c r="AB1280" s="25"/>
      <c r="AC1280" s="25"/>
      <c r="AD1280" s="55"/>
    </row>
    <row r="1281" spans="1:30" ht="20" customHeight="1" x14ac:dyDescent="0.2">
      <c r="A1281" s="20"/>
      <c r="B1281" s="33"/>
      <c r="C1281" s="63"/>
      <c r="D1281" s="22"/>
      <c r="E1281" s="23"/>
      <c r="F1281" s="23"/>
      <c r="G1281" s="23"/>
      <c r="H1281" s="23"/>
      <c r="I1281" s="23"/>
      <c r="J1281" s="23"/>
      <c r="K1281" s="23"/>
      <c r="L1281" s="23"/>
      <c r="M1281" s="23"/>
      <c r="N1281" s="27"/>
      <c r="O1281" s="23"/>
      <c r="P1281" s="23"/>
      <c r="Q1281" s="23"/>
      <c r="R1281" s="23"/>
      <c r="S1281" s="64"/>
      <c r="T1281" s="24"/>
      <c r="U1281" s="49"/>
      <c r="V1281" s="54"/>
      <c r="W1281" s="25"/>
      <c r="X1281" s="25"/>
      <c r="Y1281" s="25"/>
      <c r="Z1281" s="25"/>
      <c r="AA1281" s="25"/>
      <c r="AB1281" s="25"/>
      <c r="AC1281" s="25"/>
      <c r="AD1281" s="55"/>
    </row>
    <row r="1282" spans="1:30" ht="20" customHeight="1" x14ac:dyDescent="0.2">
      <c r="A1282" s="20"/>
      <c r="B1282" s="33"/>
      <c r="C1282" s="63"/>
      <c r="D1282" s="22"/>
      <c r="E1282" s="23"/>
      <c r="F1282" s="23"/>
      <c r="G1282" s="23"/>
      <c r="H1282" s="23"/>
      <c r="I1282" s="23"/>
      <c r="J1282" s="23"/>
      <c r="K1282" s="23"/>
      <c r="L1282" s="23"/>
      <c r="M1282" s="23"/>
      <c r="N1282" s="27"/>
      <c r="O1282" s="23"/>
      <c r="P1282" s="23"/>
      <c r="Q1282" s="23"/>
      <c r="R1282" s="23"/>
      <c r="S1282" s="64"/>
      <c r="T1282" s="24"/>
      <c r="U1282" s="49"/>
      <c r="V1282" s="54"/>
      <c r="W1282" s="25"/>
      <c r="X1282" s="25"/>
      <c r="Y1282" s="25"/>
      <c r="Z1282" s="25"/>
      <c r="AA1282" s="25"/>
      <c r="AB1282" s="25"/>
      <c r="AC1282" s="25"/>
      <c r="AD1282" s="55"/>
    </row>
    <row r="1283" spans="1:30" ht="20" customHeight="1" x14ac:dyDescent="0.2">
      <c r="A1283" s="20"/>
      <c r="B1283" s="33"/>
      <c r="C1283" s="63"/>
      <c r="D1283" s="22"/>
      <c r="E1283" s="23"/>
      <c r="F1283" s="23"/>
      <c r="G1283" s="23"/>
      <c r="H1283" s="23"/>
      <c r="I1283" s="23"/>
      <c r="J1283" s="23"/>
      <c r="K1283" s="23"/>
      <c r="L1283" s="23"/>
      <c r="M1283" s="23"/>
      <c r="N1283" s="27"/>
      <c r="O1283" s="23"/>
      <c r="P1283" s="23"/>
      <c r="Q1283" s="23"/>
      <c r="R1283" s="23"/>
      <c r="S1283" s="64"/>
      <c r="T1283" s="24"/>
      <c r="U1283" s="49"/>
      <c r="V1283" s="54"/>
      <c r="W1283" s="25"/>
      <c r="X1283" s="25"/>
      <c r="Y1283" s="25"/>
      <c r="Z1283" s="25"/>
      <c r="AA1283" s="25"/>
      <c r="AB1283" s="25"/>
      <c r="AC1283" s="25"/>
      <c r="AD1283" s="55"/>
    </row>
    <row r="1284" spans="1:30" ht="20" customHeight="1" x14ac:dyDescent="0.2">
      <c r="A1284" s="20"/>
      <c r="B1284" s="33"/>
      <c r="C1284" s="63"/>
      <c r="D1284" s="22"/>
      <c r="E1284" s="23"/>
      <c r="F1284" s="23"/>
      <c r="G1284" s="23"/>
      <c r="H1284" s="23"/>
      <c r="I1284" s="23"/>
      <c r="J1284" s="23"/>
      <c r="K1284" s="23"/>
      <c r="L1284" s="23"/>
      <c r="M1284" s="23"/>
      <c r="N1284" s="27"/>
      <c r="O1284" s="23"/>
      <c r="P1284" s="23"/>
      <c r="Q1284" s="23"/>
      <c r="R1284" s="23"/>
      <c r="S1284" s="64"/>
      <c r="T1284" s="24"/>
      <c r="U1284" s="49"/>
      <c r="V1284" s="54"/>
      <c r="W1284" s="25"/>
      <c r="X1284" s="25"/>
      <c r="Y1284" s="25"/>
      <c r="Z1284" s="25"/>
      <c r="AA1284" s="25"/>
      <c r="AB1284" s="25"/>
      <c r="AC1284" s="25"/>
      <c r="AD1284" s="55"/>
    </row>
    <row r="1285" spans="1:30" ht="20" customHeight="1" x14ac:dyDescent="0.2">
      <c r="A1285" s="20"/>
      <c r="B1285" s="33"/>
      <c r="C1285" s="63"/>
      <c r="D1285" s="22"/>
      <c r="E1285" s="23"/>
      <c r="F1285" s="23"/>
      <c r="G1285" s="23"/>
      <c r="H1285" s="23"/>
      <c r="I1285" s="23"/>
      <c r="J1285" s="23"/>
      <c r="K1285" s="23"/>
      <c r="L1285" s="23"/>
      <c r="M1285" s="23"/>
      <c r="N1285" s="27"/>
      <c r="O1285" s="23"/>
      <c r="P1285" s="23"/>
      <c r="Q1285" s="23"/>
      <c r="R1285" s="23"/>
      <c r="S1285" s="64"/>
      <c r="T1285" s="24"/>
      <c r="U1285" s="49"/>
      <c r="V1285" s="54"/>
      <c r="W1285" s="25"/>
      <c r="X1285" s="25"/>
      <c r="Y1285" s="25"/>
      <c r="Z1285" s="25"/>
      <c r="AA1285" s="25"/>
      <c r="AB1285" s="25"/>
      <c r="AC1285" s="25"/>
      <c r="AD1285" s="55"/>
    </row>
    <row r="1286" spans="1:30" ht="20" customHeight="1" x14ac:dyDescent="0.2">
      <c r="A1286" s="20"/>
      <c r="B1286" s="33"/>
      <c r="C1286" s="63"/>
      <c r="D1286" s="22"/>
      <c r="E1286" s="23"/>
      <c r="F1286" s="23"/>
      <c r="G1286" s="23"/>
      <c r="H1286" s="23"/>
      <c r="I1286" s="23"/>
      <c r="J1286" s="23"/>
      <c r="K1286" s="23"/>
      <c r="L1286" s="23"/>
      <c r="M1286" s="23"/>
      <c r="N1286" s="27"/>
      <c r="O1286" s="23"/>
      <c r="P1286" s="23"/>
      <c r="Q1286" s="23"/>
      <c r="R1286" s="23"/>
      <c r="S1286" s="64"/>
      <c r="T1286" s="24"/>
      <c r="U1286" s="49"/>
      <c r="V1286" s="54"/>
      <c r="W1286" s="25"/>
      <c r="X1286" s="25"/>
      <c r="Y1286" s="25"/>
      <c r="Z1286" s="25"/>
      <c r="AA1286" s="25"/>
      <c r="AB1286" s="25"/>
      <c r="AC1286" s="25"/>
      <c r="AD1286" s="55"/>
    </row>
    <row r="1287" spans="1:30" ht="20" customHeight="1" x14ac:dyDescent="0.2">
      <c r="A1287" s="20"/>
      <c r="B1287" s="33"/>
      <c r="C1287" s="63"/>
      <c r="D1287" s="22"/>
      <c r="E1287" s="23"/>
      <c r="F1287" s="23"/>
      <c r="G1287" s="23"/>
      <c r="H1287" s="23"/>
      <c r="I1287" s="23"/>
      <c r="J1287" s="23"/>
      <c r="K1287" s="23"/>
      <c r="L1287" s="23"/>
      <c r="M1287" s="23"/>
      <c r="N1287" s="27"/>
      <c r="O1287" s="23"/>
      <c r="P1287" s="23"/>
      <c r="Q1287" s="23"/>
      <c r="R1287" s="23"/>
      <c r="S1287" s="64"/>
      <c r="T1287" s="24"/>
      <c r="U1287" s="49"/>
      <c r="V1287" s="54"/>
      <c r="W1287" s="25"/>
      <c r="X1287" s="25"/>
      <c r="Y1287" s="25"/>
      <c r="Z1287" s="25"/>
      <c r="AA1287" s="25"/>
      <c r="AB1287" s="25"/>
      <c r="AC1287" s="25"/>
      <c r="AD1287" s="55"/>
    </row>
    <row r="1288" spans="1:30" ht="20" customHeight="1" x14ac:dyDescent="0.2">
      <c r="A1288" s="20"/>
      <c r="B1288" s="33"/>
      <c r="C1288" s="63"/>
      <c r="D1288" s="22"/>
      <c r="E1288" s="23"/>
      <c r="F1288" s="23"/>
      <c r="G1288" s="23"/>
      <c r="H1288" s="23"/>
      <c r="I1288" s="23"/>
      <c r="J1288" s="23"/>
      <c r="K1288" s="23"/>
      <c r="L1288" s="23"/>
      <c r="M1288" s="23"/>
      <c r="N1288" s="27"/>
      <c r="O1288" s="23"/>
      <c r="P1288" s="23"/>
      <c r="Q1288" s="23"/>
      <c r="R1288" s="23"/>
      <c r="S1288" s="64"/>
      <c r="T1288" s="24"/>
      <c r="U1288" s="49"/>
      <c r="V1288" s="54"/>
      <c r="W1288" s="25"/>
      <c r="X1288" s="25"/>
      <c r="Y1288" s="25"/>
      <c r="Z1288" s="25"/>
      <c r="AA1288" s="25"/>
      <c r="AB1288" s="25"/>
      <c r="AC1288" s="25"/>
      <c r="AD1288" s="55"/>
    </row>
    <row r="1289" spans="1:30" ht="20" customHeight="1" x14ac:dyDescent="0.2">
      <c r="A1289" s="20"/>
      <c r="B1289" s="33"/>
      <c r="C1289" s="63"/>
      <c r="D1289" s="22"/>
      <c r="E1289" s="23"/>
      <c r="F1289" s="23"/>
      <c r="G1289" s="23"/>
      <c r="H1289" s="23"/>
      <c r="I1289" s="23"/>
      <c r="J1289" s="23"/>
      <c r="K1289" s="23"/>
      <c r="L1289" s="23"/>
      <c r="M1289" s="23"/>
      <c r="N1289" s="27"/>
      <c r="O1289" s="23"/>
      <c r="P1289" s="23"/>
      <c r="Q1289" s="23"/>
      <c r="R1289" s="23"/>
      <c r="S1289" s="64"/>
      <c r="T1289" s="24"/>
      <c r="U1289" s="49"/>
      <c r="V1289" s="54"/>
      <c r="W1289" s="25"/>
      <c r="X1289" s="25"/>
      <c r="Y1289" s="25"/>
      <c r="Z1289" s="25"/>
      <c r="AA1289" s="25"/>
      <c r="AB1289" s="25"/>
      <c r="AC1289" s="25"/>
      <c r="AD1289" s="55"/>
    </row>
    <row r="1290" spans="1:30" ht="20" customHeight="1" x14ac:dyDescent="0.2">
      <c r="A1290" s="20"/>
      <c r="B1290" s="33"/>
      <c r="C1290" s="63"/>
      <c r="D1290" s="22"/>
      <c r="E1290" s="23"/>
      <c r="F1290" s="23"/>
      <c r="G1290" s="23"/>
      <c r="H1290" s="23"/>
      <c r="I1290" s="23"/>
      <c r="J1290" s="23"/>
      <c r="K1290" s="23"/>
      <c r="L1290" s="23"/>
      <c r="M1290" s="23"/>
      <c r="N1290" s="27"/>
      <c r="O1290" s="23"/>
      <c r="P1290" s="23"/>
      <c r="Q1290" s="23"/>
      <c r="R1290" s="23"/>
      <c r="S1290" s="64"/>
      <c r="T1290" s="24"/>
      <c r="U1290" s="49"/>
      <c r="V1290" s="54"/>
      <c r="W1290" s="25"/>
      <c r="X1290" s="25"/>
      <c r="Y1290" s="25"/>
      <c r="Z1290" s="25"/>
      <c r="AA1290" s="25"/>
      <c r="AB1290" s="25"/>
      <c r="AC1290" s="25"/>
      <c r="AD1290" s="55"/>
    </row>
    <row r="1291" spans="1:30" ht="20" customHeight="1" x14ac:dyDescent="0.2">
      <c r="A1291" s="20"/>
      <c r="B1291" s="33"/>
      <c r="C1291" s="63"/>
      <c r="D1291" s="22"/>
      <c r="E1291" s="23"/>
      <c r="F1291" s="23"/>
      <c r="G1291" s="23"/>
      <c r="H1291" s="23"/>
      <c r="I1291" s="23"/>
      <c r="J1291" s="23"/>
      <c r="K1291" s="23"/>
      <c r="L1291" s="23"/>
      <c r="M1291" s="23"/>
      <c r="N1291" s="27"/>
      <c r="O1291" s="23"/>
      <c r="P1291" s="23"/>
      <c r="Q1291" s="23"/>
      <c r="R1291" s="23"/>
      <c r="S1291" s="64"/>
      <c r="T1291" s="24"/>
      <c r="U1291" s="49"/>
      <c r="V1291" s="54"/>
      <c r="W1291" s="25"/>
      <c r="X1291" s="25"/>
      <c r="Y1291" s="25"/>
      <c r="Z1291" s="25"/>
      <c r="AA1291" s="25"/>
      <c r="AB1291" s="25"/>
      <c r="AC1291" s="25"/>
      <c r="AD1291" s="55"/>
    </row>
    <row r="1292" spans="1:30" ht="20" customHeight="1" x14ac:dyDescent="0.2">
      <c r="A1292" s="20"/>
      <c r="B1292" s="33"/>
      <c r="C1292" s="63"/>
      <c r="D1292" s="22"/>
      <c r="E1292" s="23"/>
      <c r="F1292" s="23"/>
      <c r="G1292" s="23"/>
      <c r="H1292" s="23"/>
      <c r="I1292" s="23"/>
      <c r="J1292" s="23"/>
      <c r="K1292" s="23"/>
      <c r="L1292" s="23"/>
      <c r="M1292" s="23"/>
      <c r="N1292" s="27"/>
      <c r="O1292" s="23"/>
      <c r="P1292" s="23"/>
      <c r="Q1292" s="23"/>
      <c r="R1292" s="23"/>
      <c r="S1292" s="64"/>
      <c r="T1292" s="24"/>
      <c r="U1292" s="49"/>
      <c r="V1292" s="54"/>
      <c r="W1292" s="25"/>
      <c r="X1292" s="25"/>
      <c r="Y1292" s="25"/>
      <c r="Z1292" s="25"/>
      <c r="AA1292" s="25"/>
      <c r="AB1292" s="25"/>
      <c r="AC1292" s="25"/>
      <c r="AD1292" s="55"/>
    </row>
    <row r="1293" spans="1:30" ht="20" customHeight="1" x14ac:dyDescent="0.2">
      <c r="A1293" s="20"/>
      <c r="B1293" s="33"/>
      <c r="C1293" s="63"/>
      <c r="D1293" s="22"/>
      <c r="E1293" s="23"/>
      <c r="F1293" s="23"/>
      <c r="G1293" s="23"/>
      <c r="H1293" s="23"/>
      <c r="I1293" s="23"/>
      <c r="J1293" s="23"/>
      <c r="K1293" s="23"/>
      <c r="L1293" s="23"/>
      <c r="M1293" s="23"/>
      <c r="N1293" s="27"/>
      <c r="O1293" s="23"/>
      <c r="P1293" s="23"/>
      <c r="Q1293" s="23"/>
      <c r="R1293" s="23"/>
      <c r="S1293" s="64"/>
      <c r="T1293" s="24"/>
      <c r="U1293" s="49"/>
      <c r="V1293" s="54"/>
      <c r="W1293" s="25"/>
      <c r="X1293" s="25"/>
      <c r="Y1293" s="25"/>
      <c r="Z1293" s="25"/>
      <c r="AA1293" s="25"/>
      <c r="AB1293" s="25"/>
      <c r="AC1293" s="25"/>
      <c r="AD1293" s="55"/>
    </row>
    <row r="1294" spans="1:30" ht="20" customHeight="1" x14ac:dyDescent="0.2">
      <c r="A1294" s="20"/>
      <c r="B1294" s="33"/>
      <c r="C1294" s="63"/>
      <c r="D1294" s="22"/>
      <c r="E1294" s="23"/>
      <c r="F1294" s="23"/>
      <c r="G1294" s="23"/>
      <c r="H1294" s="23"/>
      <c r="I1294" s="23"/>
      <c r="J1294" s="23"/>
      <c r="K1294" s="23"/>
      <c r="L1294" s="23"/>
      <c r="M1294" s="23"/>
      <c r="N1294" s="27"/>
      <c r="O1294" s="23"/>
      <c r="P1294" s="23"/>
      <c r="Q1294" s="23"/>
      <c r="R1294" s="23"/>
      <c r="S1294" s="64"/>
      <c r="T1294" s="24"/>
      <c r="U1294" s="49"/>
      <c r="V1294" s="54"/>
      <c r="W1294" s="25"/>
      <c r="X1294" s="25"/>
      <c r="Y1294" s="25"/>
      <c r="Z1294" s="25"/>
      <c r="AA1294" s="25"/>
      <c r="AB1294" s="25"/>
      <c r="AC1294" s="25"/>
      <c r="AD1294" s="55"/>
    </row>
    <row r="1295" spans="1:30" ht="20" customHeight="1" x14ac:dyDescent="0.2">
      <c r="A1295" s="20"/>
      <c r="B1295" s="33"/>
      <c r="C1295" s="63"/>
      <c r="D1295" s="22"/>
      <c r="E1295" s="23"/>
      <c r="F1295" s="23"/>
      <c r="G1295" s="23"/>
      <c r="H1295" s="23"/>
      <c r="I1295" s="23"/>
      <c r="J1295" s="23"/>
      <c r="K1295" s="23"/>
      <c r="L1295" s="23"/>
      <c r="M1295" s="23"/>
      <c r="N1295" s="27"/>
      <c r="O1295" s="23"/>
      <c r="P1295" s="23"/>
      <c r="Q1295" s="23"/>
      <c r="R1295" s="23"/>
      <c r="S1295" s="64"/>
      <c r="T1295" s="24"/>
      <c r="U1295" s="49"/>
      <c r="V1295" s="54"/>
      <c r="W1295" s="25"/>
      <c r="X1295" s="25"/>
      <c r="Y1295" s="25"/>
      <c r="Z1295" s="25"/>
      <c r="AA1295" s="25"/>
      <c r="AB1295" s="25"/>
      <c r="AC1295" s="25"/>
      <c r="AD1295" s="55"/>
    </row>
    <row r="1296" spans="1:30" ht="20" customHeight="1" x14ac:dyDescent="0.2">
      <c r="A1296" s="20"/>
      <c r="B1296" s="33"/>
      <c r="C1296" s="63"/>
      <c r="D1296" s="22"/>
      <c r="E1296" s="23"/>
      <c r="F1296" s="23"/>
      <c r="G1296" s="23"/>
      <c r="H1296" s="23"/>
      <c r="I1296" s="23"/>
      <c r="J1296" s="23"/>
      <c r="K1296" s="23"/>
      <c r="L1296" s="23"/>
      <c r="M1296" s="23"/>
      <c r="N1296" s="27"/>
      <c r="O1296" s="23"/>
      <c r="P1296" s="23"/>
      <c r="Q1296" s="23"/>
      <c r="R1296" s="23"/>
      <c r="S1296" s="64"/>
      <c r="T1296" s="24"/>
      <c r="U1296" s="49"/>
      <c r="V1296" s="54"/>
      <c r="W1296" s="25"/>
      <c r="X1296" s="25"/>
      <c r="Y1296" s="25"/>
      <c r="Z1296" s="25"/>
      <c r="AA1296" s="25"/>
      <c r="AB1296" s="25"/>
      <c r="AC1296" s="25"/>
      <c r="AD1296" s="55"/>
    </row>
    <row r="1297" spans="1:30" ht="20" customHeight="1" x14ac:dyDescent="0.2">
      <c r="A1297" s="20"/>
      <c r="B1297" s="33"/>
      <c r="C1297" s="63"/>
      <c r="D1297" s="22"/>
      <c r="E1297" s="23"/>
      <c r="F1297" s="23"/>
      <c r="G1297" s="23"/>
      <c r="H1297" s="23"/>
      <c r="I1297" s="23"/>
      <c r="J1297" s="23"/>
      <c r="K1297" s="23"/>
      <c r="L1297" s="23"/>
      <c r="M1297" s="23"/>
      <c r="N1297" s="27"/>
      <c r="O1297" s="23"/>
      <c r="P1297" s="23"/>
      <c r="Q1297" s="23"/>
      <c r="R1297" s="23"/>
      <c r="S1297" s="64"/>
      <c r="T1297" s="24"/>
      <c r="U1297" s="49"/>
      <c r="V1297" s="54"/>
      <c r="W1297" s="25"/>
      <c r="X1297" s="25"/>
      <c r="Y1297" s="25"/>
      <c r="Z1297" s="25"/>
      <c r="AA1297" s="25"/>
      <c r="AB1297" s="25"/>
      <c r="AC1297" s="25"/>
      <c r="AD1297" s="55"/>
    </row>
    <row r="1298" spans="1:30" ht="20" customHeight="1" x14ac:dyDescent="0.2">
      <c r="A1298" s="20"/>
      <c r="B1298" s="33"/>
      <c r="C1298" s="63"/>
      <c r="D1298" s="22"/>
      <c r="E1298" s="23"/>
      <c r="F1298" s="23"/>
      <c r="G1298" s="23"/>
      <c r="H1298" s="23"/>
      <c r="I1298" s="23"/>
      <c r="J1298" s="23"/>
      <c r="K1298" s="23"/>
      <c r="L1298" s="23"/>
      <c r="M1298" s="23"/>
      <c r="N1298" s="27"/>
      <c r="O1298" s="23"/>
      <c r="P1298" s="23"/>
      <c r="Q1298" s="23"/>
      <c r="R1298" s="23"/>
      <c r="S1298" s="64"/>
      <c r="T1298" s="24"/>
      <c r="U1298" s="49"/>
      <c r="V1298" s="54"/>
      <c r="W1298" s="25"/>
      <c r="X1298" s="25"/>
      <c r="Y1298" s="25"/>
      <c r="Z1298" s="25"/>
      <c r="AA1298" s="25"/>
      <c r="AB1298" s="25"/>
      <c r="AC1298" s="25"/>
      <c r="AD1298" s="55"/>
    </row>
    <row r="1299" spans="1:30" ht="20" customHeight="1" x14ac:dyDescent="0.2">
      <c r="A1299" s="20"/>
      <c r="B1299" s="33"/>
      <c r="C1299" s="63"/>
      <c r="D1299" s="22"/>
      <c r="E1299" s="23"/>
      <c r="F1299" s="23"/>
      <c r="G1299" s="23"/>
      <c r="H1299" s="23"/>
      <c r="I1299" s="23"/>
      <c r="J1299" s="23"/>
      <c r="K1299" s="23"/>
      <c r="L1299" s="23"/>
      <c r="M1299" s="23"/>
      <c r="N1299" s="27"/>
      <c r="O1299" s="23"/>
      <c r="P1299" s="23"/>
      <c r="Q1299" s="23"/>
      <c r="R1299" s="23"/>
      <c r="S1299" s="64"/>
      <c r="T1299" s="24"/>
      <c r="U1299" s="49"/>
      <c r="V1299" s="54"/>
      <c r="W1299" s="25"/>
      <c r="X1299" s="25"/>
      <c r="Y1299" s="25"/>
      <c r="Z1299" s="25"/>
      <c r="AA1299" s="25"/>
      <c r="AB1299" s="25"/>
      <c r="AC1299" s="25"/>
      <c r="AD1299" s="55"/>
    </row>
    <row r="1300" spans="1:30" ht="20" customHeight="1" x14ac:dyDescent="0.2">
      <c r="A1300" s="20"/>
      <c r="B1300" s="33"/>
      <c r="C1300" s="63"/>
      <c r="D1300" s="22"/>
      <c r="E1300" s="23"/>
      <c r="F1300" s="23"/>
      <c r="G1300" s="23"/>
      <c r="H1300" s="23"/>
      <c r="I1300" s="23"/>
      <c r="J1300" s="23"/>
      <c r="K1300" s="23"/>
      <c r="L1300" s="23"/>
      <c r="M1300" s="23"/>
      <c r="N1300" s="27"/>
      <c r="O1300" s="23"/>
      <c r="P1300" s="23"/>
      <c r="Q1300" s="23"/>
      <c r="R1300" s="23"/>
      <c r="S1300" s="64"/>
      <c r="T1300" s="24"/>
      <c r="U1300" s="49"/>
      <c r="V1300" s="54"/>
      <c r="W1300" s="25"/>
      <c r="X1300" s="25"/>
      <c r="Y1300" s="25"/>
      <c r="Z1300" s="25"/>
      <c r="AA1300" s="25"/>
      <c r="AB1300" s="25"/>
      <c r="AC1300" s="25"/>
      <c r="AD1300" s="55"/>
    </row>
    <row r="1301" spans="1:30" ht="20" customHeight="1" x14ac:dyDescent="0.2">
      <c r="A1301" s="20"/>
      <c r="B1301" s="33"/>
      <c r="C1301" s="63"/>
      <c r="D1301" s="22"/>
      <c r="E1301" s="23"/>
      <c r="F1301" s="23"/>
      <c r="G1301" s="23"/>
      <c r="H1301" s="23"/>
      <c r="I1301" s="23"/>
      <c r="J1301" s="23"/>
      <c r="K1301" s="23"/>
      <c r="L1301" s="23"/>
      <c r="M1301" s="23"/>
      <c r="N1301" s="27"/>
      <c r="O1301" s="23"/>
      <c r="P1301" s="23"/>
      <c r="Q1301" s="23"/>
      <c r="R1301" s="23"/>
      <c r="S1301" s="64"/>
      <c r="T1301" s="24"/>
      <c r="U1301" s="49"/>
      <c r="V1301" s="54"/>
      <c r="W1301" s="25"/>
      <c r="X1301" s="25"/>
      <c r="Y1301" s="25"/>
      <c r="Z1301" s="25"/>
      <c r="AA1301" s="25"/>
      <c r="AB1301" s="25"/>
      <c r="AC1301" s="25"/>
      <c r="AD1301" s="55"/>
    </row>
    <row r="1302" spans="1:30" ht="20" customHeight="1" x14ac:dyDescent="0.2">
      <c r="A1302" s="20"/>
      <c r="B1302" s="33"/>
      <c r="C1302" s="63"/>
      <c r="D1302" s="22"/>
      <c r="E1302" s="23"/>
      <c r="F1302" s="23"/>
      <c r="G1302" s="23"/>
      <c r="H1302" s="23"/>
      <c r="I1302" s="23"/>
      <c r="J1302" s="23"/>
      <c r="K1302" s="23"/>
      <c r="L1302" s="23"/>
      <c r="M1302" s="23"/>
      <c r="N1302" s="27"/>
      <c r="O1302" s="23"/>
      <c r="P1302" s="23"/>
      <c r="Q1302" s="23"/>
      <c r="R1302" s="23"/>
      <c r="S1302" s="64"/>
      <c r="T1302" s="24"/>
      <c r="U1302" s="49"/>
      <c r="V1302" s="54"/>
      <c r="W1302" s="25"/>
      <c r="X1302" s="25"/>
      <c r="Y1302" s="25"/>
      <c r="Z1302" s="25"/>
      <c r="AA1302" s="25"/>
      <c r="AB1302" s="25"/>
      <c r="AC1302" s="25"/>
      <c r="AD1302" s="55"/>
    </row>
    <row r="1303" spans="1:30" ht="20" customHeight="1" x14ac:dyDescent="0.2">
      <c r="A1303" s="20"/>
      <c r="B1303" s="33"/>
      <c r="C1303" s="63"/>
      <c r="D1303" s="22"/>
      <c r="E1303" s="23"/>
      <c r="F1303" s="23"/>
      <c r="G1303" s="23"/>
      <c r="H1303" s="23"/>
      <c r="I1303" s="23"/>
      <c r="J1303" s="23"/>
      <c r="K1303" s="23"/>
      <c r="L1303" s="23"/>
      <c r="M1303" s="23"/>
      <c r="N1303" s="27"/>
      <c r="O1303" s="23"/>
      <c r="P1303" s="23"/>
      <c r="Q1303" s="23"/>
      <c r="R1303" s="23"/>
      <c r="S1303" s="64"/>
      <c r="T1303" s="24"/>
      <c r="U1303" s="49"/>
      <c r="V1303" s="54"/>
      <c r="W1303" s="25"/>
      <c r="X1303" s="25"/>
      <c r="Y1303" s="25"/>
      <c r="Z1303" s="25"/>
      <c r="AA1303" s="25"/>
      <c r="AB1303" s="25"/>
      <c r="AC1303" s="25"/>
      <c r="AD1303" s="55"/>
    </row>
    <row r="1304" spans="1:30" ht="20" customHeight="1" x14ac:dyDescent="0.2">
      <c r="A1304" s="20"/>
      <c r="B1304" s="33"/>
      <c r="C1304" s="63"/>
      <c r="D1304" s="22"/>
      <c r="E1304" s="23"/>
      <c r="F1304" s="23"/>
      <c r="G1304" s="23"/>
      <c r="H1304" s="23"/>
      <c r="I1304" s="23"/>
      <c r="J1304" s="23"/>
      <c r="K1304" s="23"/>
      <c r="L1304" s="23"/>
      <c r="M1304" s="23"/>
      <c r="N1304" s="27"/>
      <c r="O1304" s="23"/>
      <c r="P1304" s="23"/>
      <c r="Q1304" s="23"/>
      <c r="R1304" s="23"/>
      <c r="S1304" s="64"/>
      <c r="T1304" s="24"/>
      <c r="U1304" s="49"/>
      <c r="V1304" s="54"/>
      <c r="W1304" s="25"/>
      <c r="X1304" s="25"/>
      <c r="Y1304" s="25"/>
      <c r="Z1304" s="25"/>
      <c r="AA1304" s="25"/>
      <c r="AB1304" s="25"/>
      <c r="AC1304" s="25"/>
      <c r="AD1304" s="55"/>
    </row>
    <row r="1305" spans="1:30" ht="20" customHeight="1" x14ac:dyDescent="0.2">
      <c r="A1305" s="20"/>
      <c r="B1305" s="33"/>
      <c r="C1305" s="63"/>
      <c r="D1305" s="22"/>
      <c r="E1305" s="23"/>
      <c r="F1305" s="23"/>
      <c r="G1305" s="23"/>
      <c r="H1305" s="23"/>
      <c r="I1305" s="23"/>
      <c r="J1305" s="23"/>
      <c r="K1305" s="23"/>
      <c r="L1305" s="23"/>
      <c r="M1305" s="23"/>
      <c r="N1305" s="27"/>
      <c r="O1305" s="23"/>
      <c r="P1305" s="23"/>
      <c r="Q1305" s="23"/>
      <c r="R1305" s="23"/>
      <c r="S1305" s="64"/>
      <c r="T1305" s="24"/>
      <c r="U1305" s="49"/>
      <c r="V1305" s="54"/>
      <c r="W1305" s="25"/>
      <c r="X1305" s="25"/>
      <c r="Y1305" s="25"/>
      <c r="Z1305" s="25"/>
      <c r="AA1305" s="25"/>
      <c r="AB1305" s="25"/>
      <c r="AC1305" s="25"/>
      <c r="AD1305" s="55"/>
    </row>
    <row r="1306" spans="1:30" ht="20" customHeight="1" x14ac:dyDescent="0.2">
      <c r="A1306" s="20"/>
      <c r="B1306" s="33"/>
      <c r="C1306" s="63"/>
      <c r="D1306" s="22"/>
      <c r="E1306" s="23"/>
      <c r="F1306" s="23"/>
      <c r="G1306" s="23"/>
      <c r="H1306" s="23"/>
      <c r="I1306" s="23"/>
      <c r="J1306" s="23"/>
      <c r="K1306" s="23"/>
      <c r="L1306" s="23"/>
      <c r="M1306" s="23"/>
      <c r="N1306" s="27"/>
      <c r="O1306" s="23"/>
      <c r="P1306" s="23"/>
      <c r="Q1306" s="23"/>
      <c r="R1306" s="23"/>
      <c r="S1306" s="64"/>
      <c r="T1306" s="24"/>
      <c r="U1306" s="49"/>
      <c r="V1306" s="54"/>
      <c r="W1306" s="25"/>
      <c r="X1306" s="25"/>
      <c r="Y1306" s="25"/>
      <c r="Z1306" s="25"/>
      <c r="AA1306" s="25"/>
      <c r="AB1306" s="25"/>
      <c r="AC1306" s="25"/>
      <c r="AD1306" s="55"/>
    </row>
    <row r="1307" spans="1:30" ht="20" customHeight="1" x14ac:dyDescent="0.2">
      <c r="A1307" s="20"/>
      <c r="B1307" s="33"/>
      <c r="C1307" s="63"/>
      <c r="D1307" s="22"/>
      <c r="E1307" s="23"/>
      <c r="F1307" s="23"/>
      <c r="G1307" s="23"/>
      <c r="H1307" s="23"/>
      <c r="I1307" s="23"/>
      <c r="J1307" s="23"/>
      <c r="K1307" s="23"/>
      <c r="L1307" s="23"/>
      <c r="M1307" s="23"/>
      <c r="N1307" s="27"/>
      <c r="O1307" s="23"/>
      <c r="P1307" s="23"/>
      <c r="Q1307" s="23"/>
      <c r="R1307" s="23"/>
      <c r="S1307" s="64"/>
      <c r="T1307" s="24"/>
      <c r="U1307" s="49"/>
      <c r="V1307" s="54"/>
      <c r="W1307" s="25"/>
      <c r="X1307" s="25"/>
      <c r="Y1307" s="25"/>
      <c r="Z1307" s="25"/>
      <c r="AA1307" s="25"/>
      <c r="AB1307" s="25"/>
      <c r="AC1307" s="25"/>
      <c r="AD1307" s="55"/>
    </row>
    <row r="1308" spans="1:30" ht="20" customHeight="1" x14ac:dyDescent="0.2">
      <c r="A1308" s="20"/>
      <c r="B1308" s="33"/>
      <c r="C1308" s="63"/>
      <c r="D1308" s="22"/>
      <c r="E1308" s="23"/>
      <c r="F1308" s="23"/>
      <c r="G1308" s="23"/>
      <c r="H1308" s="23"/>
      <c r="I1308" s="23"/>
      <c r="J1308" s="23"/>
      <c r="K1308" s="23"/>
      <c r="L1308" s="23"/>
      <c r="M1308" s="23"/>
      <c r="N1308" s="27"/>
      <c r="O1308" s="23"/>
      <c r="P1308" s="23"/>
      <c r="Q1308" s="23"/>
      <c r="R1308" s="23"/>
      <c r="S1308" s="64"/>
      <c r="T1308" s="24"/>
      <c r="U1308" s="49"/>
      <c r="V1308" s="54"/>
      <c r="W1308" s="25"/>
      <c r="X1308" s="25"/>
      <c r="Y1308" s="25"/>
      <c r="Z1308" s="25"/>
      <c r="AA1308" s="25"/>
      <c r="AB1308" s="25"/>
      <c r="AC1308" s="25"/>
      <c r="AD1308" s="55"/>
    </row>
    <row r="1309" spans="1:30" ht="20" customHeight="1" x14ac:dyDescent="0.2">
      <c r="A1309" s="20"/>
      <c r="B1309" s="33"/>
      <c r="C1309" s="63"/>
      <c r="D1309" s="22"/>
      <c r="E1309" s="23"/>
      <c r="F1309" s="23"/>
      <c r="G1309" s="23"/>
      <c r="H1309" s="23"/>
      <c r="I1309" s="23"/>
      <c r="J1309" s="23"/>
      <c r="K1309" s="23"/>
      <c r="L1309" s="23"/>
      <c r="M1309" s="23"/>
      <c r="N1309" s="27"/>
      <c r="O1309" s="23"/>
      <c r="P1309" s="23"/>
      <c r="Q1309" s="23"/>
      <c r="R1309" s="23"/>
      <c r="S1309" s="64"/>
      <c r="T1309" s="24"/>
      <c r="U1309" s="49"/>
      <c r="V1309" s="54"/>
      <c r="W1309" s="25"/>
      <c r="X1309" s="25"/>
      <c r="Y1309" s="25"/>
      <c r="Z1309" s="25"/>
      <c r="AA1309" s="25"/>
      <c r="AB1309" s="25"/>
      <c r="AC1309" s="25"/>
      <c r="AD1309" s="55"/>
    </row>
    <row r="1310" spans="1:30" ht="20" customHeight="1" x14ac:dyDescent="0.2">
      <c r="A1310" s="20"/>
      <c r="B1310" s="33"/>
      <c r="C1310" s="63"/>
      <c r="D1310" s="22"/>
      <c r="E1310" s="23"/>
      <c r="F1310" s="23"/>
      <c r="G1310" s="23"/>
      <c r="H1310" s="23"/>
      <c r="I1310" s="23"/>
      <c r="J1310" s="23"/>
      <c r="K1310" s="23"/>
      <c r="L1310" s="23"/>
      <c r="M1310" s="23"/>
      <c r="N1310" s="27"/>
      <c r="O1310" s="23"/>
      <c r="P1310" s="23"/>
      <c r="Q1310" s="23"/>
      <c r="R1310" s="23"/>
      <c r="S1310" s="64"/>
      <c r="T1310" s="24"/>
      <c r="U1310" s="49"/>
      <c r="V1310" s="54"/>
      <c r="W1310" s="25"/>
      <c r="X1310" s="25"/>
      <c r="Y1310" s="25"/>
      <c r="Z1310" s="25"/>
      <c r="AA1310" s="25"/>
      <c r="AB1310" s="25"/>
      <c r="AC1310" s="25"/>
      <c r="AD1310" s="55"/>
    </row>
    <row r="1311" spans="1:30" ht="20" customHeight="1" x14ac:dyDescent="0.2">
      <c r="A1311" s="20"/>
      <c r="B1311" s="33"/>
      <c r="C1311" s="63"/>
      <c r="D1311" s="22"/>
      <c r="E1311" s="23"/>
      <c r="F1311" s="23"/>
      <c r="G1311" s="23"/>
      <c r="H1311" s="23"/>
      <c r="I1311" s="23"/>
      <c r="J1311" s="23"/>
      <c r="K1311" s="23"/>
      <c r="L1311" s="23"/>
      <c r="M1311" s="23"/>
      <c r="N1311" s="27"/>
      <c r="O1311" s="23"/>
      <c r="P1311" s="23"/>
      <c r="Q1311" s="23"/>
      <c r="R1311" s="23"/>
      <c r="S1311" s="64"/>
      <c r="T1311" s="24"/>
      <c r="U1311" s="49"/>
      <c r="V1311" s="54"/>
      <c r="W1311" s="25"/>
      <c r="X1311" s="25"/>
      <c r="Y1311" s="25"/>
      <c r="Z1311" s="25"/>
      <c r="AA1311" s="25"/>
      <c r="AB1311" s="25"/>
      <c r="AC1311" s="25"/>
      <c r="AD1311" s="55"/>
    </row>
    <row r="1312" spans="1:30" ht="20" customHeight="1" x14ac:dyDescent="0.2">
      <c r="A1312" s="20"/>
      <c r="B1312" s="33"/>
      <c r="C1312" s="63"/>
      <c r="D1312" s="22"/>
      <c r="E1312" s="23"/>
      <c r="F1312" s="23"/>
      <c r="G1312" s="23"/>
      <c r="H1312" s="23"/>
      <c r="I1312" s="23"/>
      <c r="J1312" s="23"/>
      <c r="K1312" s="23"/>
      <c r="L1312" s="23"/>
      <c r="M1312" s="23"/>
      <c r="N1312" s="27"/>
      <c r="O1312" s="23"/>
      <c r="P1312" s="23"/>
      <c r="Q1312" s="23"/>
      <c r="R1312" s="23"/>
      <c r="S1312" s="64"/>
      <c r="T1312" s="24"/>
      <c r="U1312" s="49"/>
      <c r="V1312" s="54"/>
      <c r="W1312" s="25"/>
      <c r="X1312" s="25"/>
      <c r="Y1312" s="25"/>
      <c r="Z1312" s="25"/>
      <c r="AA1312" s="25"/>
      <c r="AB1312" s="25"/>
      <c r="AC1312" s="25"/>
      <c r="AD1312" s="55"/>
    </row>
    <row r="1313" spans="1:30" ht="20" customHeight="1" x14ac:dyDescent="0.2">
      <c r="A1313" s="20"/>
      <c r="B1313" s="33"/>
      <c r="C1313" s="63"/>
      <c r="D1313" s="22"/>
      <c r="E1313" s="23"/>
      <c r="F1313" s="23"/>
      <c r="G1313" s="23"/>
      <c r="H1313" s="23"/>
      <c r="I1313" s="23"/>
      <c r="J1313" s="23"/>
      <c r="K1313" s="23"/>
      <c r="L1313" s="23"/>
      <c r="M1313" s="23"/>
      <c r="N1313" s="27"/>
      <c r="O1313" s="23"/>
      <c r="P1313" s="23"/>
      <c r="Q1313" s="23"/>
      <c r="R1313" s="23"/>
      <c r="S1313" s="64"/>
      <c r="T1313" s="24"/>
      <c r="U1313" s="49"/>
      <c r="V1313" s="54"/>
      <c r="W1313" s="25"/>
      <c r="X1313" s="25"/>
      <c r="Y1313" s="25"/>
      <c r="Z1313" s="25"/>
      <c r="AA1313" s="25"/>
      <c r="AB1313" s="25"/>
      <c r="AC1313" s="25"/>
      <c r="AD1313" s="55"/>
    </row>
    <row r="1314" spans="1:30" ht="20" customHeight="1" x14ac:dyDescent="0.2">
      <c r="A1314" s="20"/>
      <c r="B1314" s="33"/>
      <c r="C1314" s="63"/>
      <c r="D1314" s="22"/>
      <c r="E1314" s="23"/>
      <c r="F1314" s="23"/>
      <c r="G1314" s="23"/>
      <c r="H1314" s="23"/>
      <c r="I1314" s="23"/>
      <c r="J1314" s="23"/>
      <c r="K1314" s="23"/>
      <c r="L1314" s="23"/>
      <c r="M1314" s="23"/>
      <c r="N1314" s="27"/>
      <c r="O1314" s="23"/>
      <c r="P1314" s="23"/>
      <c r="Q1314" s="23"/>
      <c r="R1314" s="23"/>
      <c r="S1314" s="64"/>
      <c r="T1314" s="24"/>
      <c r="U1314" s="49"/>
      <c r="V1314" s="54"/>
      <c r="W1314" s="25"/>
      <c r="X1314" s="25"/>
      <c r="Y1314" s="25"/>
      <c r="Z1314" s="25"/>
      <c r="AA1314" s="25"/>
      <c r="AB1314" s="25"/>
      <c r="AC1314" s="25"/>
      <c r="AD1314" s="55"/>
    </row>
    <row r="1315" spans="1:30" ht="20" customHeight="1" x14ac:dyDescent="0.2">
      <c r="A1315" s="20"/>
      <c r="B1315" s="33"/>
      <c r="C1315" s="63"/>
      <c r="D1315" s="22"/>
      <c r="E1315" s="23"/>
      <c r="F1315" s="23"/>
      <c r="G1315" s="23"/>
      <c r="H1315" s="23"/>
      <c r="I1315" s="23"/>
      <c r="J1315" s="23"/>
      <c r="K1315" s="23"/>
      <c r="L1315" s="23"/>
      <c r="M1315" s="23"/>
      <c r="N1315" s="27"/>
      <c r="O1315" s="23"/>
      <c r="P1315" s="23"/>
      <c r="Q1315" s="23"/>
      <c r="R1315" s="23"/>
      <c r="S1315" s="64"/>
      <c r="T1315" s="24"/>
      <c r="U1315" s="49"/>
      <c r="V1315" s="54"/>
      <c r="W1315" s="25"/>
      <c r="X1315" s="25"/>
      <c r="Y1315" s="25"/>
      <c r="Z1315" s="25"/>
      <c r="AA1315" s="25"/>
      <c r="AB1315" s="25"/>
      <c r="AC1315" s="25"/>
      <c r="AD1315" s="55"/>
    </row>
    <row r="1316" spans="1:30" ht="20" customHeight="1" x14ac:dyDescent="0.2">
      <c r="A1316" s="20"/>
      <c r="B1316" s="33"/>
      <c r="C1316" s="63"/>
      <c r="D1316" s="22"/>
      <c r="E1316" s="23"/>
      <c r="F1316" s="23"/>
      <c r="G1316" s="23"/>
      <c r="H1316" s="23"/>
      <c r="I1316" s="23"/>
      <c r="J1316" s="23"/>
      <c r="K1316" s="23"/>
      <c r="L1316" s="23"/>
      <c r="M1316" s="23"/>
      <c r="N1316" s="27"/>
      <c r="O1316" s="23"/>
      <c r="P1316" s="23"/>
      <c r="Q1316" s="23"/>
      <c r="R1316" s="23"/>
      <c r="S1316" s="64"/>
      <c r="T1316" s="24"/>
      <c r="U1316" s="49"/>
      <c r="V1316" s="54"/>
      <c r="W1316" s="25"/>
      <c r="X1316" s="25"/>
      <c r="Y1316" s="25"/>
      <c r="Z1316" s="25"/>
      <c r="AA1316" s="25"/>
      <c r="AB1316" s="25"/>
      <c r="AC1316" s="25"/>
      <c r="AD1316" s="55"/>
    </row>
    <row r="1317" spans="1:30" ht="20" customHeight="1" x14ac:dyDescent="0.2">
      <c r="A1317" s="20"/>
      <c r="B1317" s="33"/>
      <c r="C1317" s="63"/>
      <c r="D1317" s="22"/>
      <c r="E1317" s="23"/>
      <c r="F1317" s="23"/>
      <c r="G1317" s="23"/>
      <c r="H1317" s="23"/>
      <c r="I1317" s="23"/>
      <c r="J1317" s="23"/>
      <c r="K1317" s="23"/>
      <c r="L1317" s="23"/>
      <c r="M1317" s="23"/>
      <c r="N1317" s="27"/>
      <c r="O1317" s="23"/>
      <c r="P1317" s="23"/>
      <c r="Q1317" s="23"/>
      <c r="R1317" s="23"/>
      <c r="S1317" s="64"/>
      <c r="T1317" s="24"/>
      <c r="U1317" s="49"/>
      <c r="V1317" s="54"/>
      <c r="W1317" s="25"/>
      <c r="X1317" s="25"/>
      <c r="Y1317" s="25"/>
      <c r="Z1317" s="25"/>
      <c r="AA1317" s="25"/>
      <c r="AB1317" s="25"/>
      <c r="AC1317" s="25"/>
      <c r="AD1317" s="55"/>
    </row>
    <row r="1318" spans="1:30" ht="20" customHeight="1" x14ac:dyDescent="0.2">
      <c r="A1318" s="20"/>
      <c r="B1318" s="33"/>
      <c r="C1318" s="63"/>
      <c r="D1318" s="22"/>
      <c r="E1318" s="23"/>
      <c r="F1318" s="23"/>
      <c r="G1318" s="23"/>
      <c r="H1318" s="23"/>
      <c r="I1318" s="23"/>
      <c r="J1318" s="23"/>
      <c r="K1318" s="23"/>
      <c r="L1318" s="23"/>
      <c r="M1318" s="23"/>
      <c r="N1318" s="27"/>
      <c r="O1318" s="23"/>
      <c r="P1318" s="23"/>
      <c r="Q1318" s="23"/>
      <c r="R1318" s="23"/>
      <c r="S1318" s="64"/>
      <c r="T1318" s="24"/>
      <c r="U1318" s="49"/>
      <c r="V1318" s="54"/>
      <c r="W1318" s="25"/>
      <c r="X1318" s="25"/>
      <c r="Y1318" s="25"/>
      <c r="Z1318" s="25"/>
      <c r="AA1318" s="25"/>
      <c r="AB1318" s="25"/>
      <c r="AC1318" s="25"/>
      <c r="AD1318" s="55"/>
    </row>
    <row r="1319" spans="1:30" ht="20" customHeight="1" x14ac:dyDescent="0.2">
      <c r="A1319" s="20"/>
      <c r="B1319" s="33"/>
      <c r="C1319" s="63"/>
      <c r="D1319" s="22"/>
      <c r="E1319" s="23"/>
      <c r="F1319" s="23"/>
      <c r="G1319" s="23"/>
      <c r="H1319" s="23"/>
      <c r="I1319" s="23"/>
      <c r="J1319" s="23"/>
      <c r="K1319" s="23"/>
      <c r="L1319" s="23"/>
      <c r="M1319" s="23"/>
      <c r="N1319" s="27"/>
      <c r="O1319" s="23"/>
      <c r="P1319" s="23"/>
      <c r="Q1319" s="23"/>
      <c r="R1319" s="23"/>
      <c r="S1319" s="64"/>
      <c r="T1319" s="24"/>
      <c r="U1319" s="49"/>
      <c r="V1319" s="54"/>
      <c r="W1319" s="25"/>
      <c r="X1319" s="25"/>
      <c r="Y1319" s="25"/>
      <c r="Z1319" s="25"/>
      <c r="AA1319" s="25"/>
      <c r="AB1319" s="25"/>
      <c r="AC1319" s="25"/>
      <c r="AD1319" s="55"/>
    </row>
    <row r="1320" spans="1:30" ht="20" customHeight="1" x14ac:dyDescent="0.2">
      <c r="A1320" s="20"/>
      <c r="B1320" s="33"/>
      <c r="C1320" s="63"/>
      <c r="D1320" s="22"/>
      <c r="E1320" s="23"/>
      <c r="F1320" s="23"/>
      <c r="G1320" s="23"/>
      <c r="H1320" s="23"/>
      <c r="I1320" s="23"/>
      <c r="J1320" s="23"/>
      <c r="K1320" s="23"/>
      <c r="L1320" s="23"/>
      <c r="M1320" s="23"/>
      <c r="N1320" s="27"/>
      <c r="O1320" s="23"/>
      <c r="P1320" s="23"/>
      <c r="Q1320" s="23"/>
      <c r="R1320" s="23"/>
      <c r="S1320" s="64"/>
      <c r="T1320" s="24"/>
      <c r="U1320" s="49"/>
      <c r="V1320" s="54"/>
      <c r="W1320" s="25"/>
      <c r="X1320" s="25"/>
      <c r="Y1320" s="25"/>
      <c r="Z1320" s="25"/>
      <c r="AA1320" s="25"/>
      <c r="AB1320" s="25"/>
      <c r="AC1320" s="25"/>
      <c r="AD1320" s="55"/>
    </row>
    <row r="1321" spans="1:30" ht="20" customHeight="1" x14ac:dyDescent="0.2">
      <c r="A1321" s="20"/>
      <c r="B1321" s="33"/>
      <c r="C1321" s="63"/>
      <c r="D1321" s="22"/>
      <c r="E1321" s="23"/>
      <c r="F1321" s="23"/>
      <c r="G1321" s="23"/>
      <c r="H1321" s="23"/>
      <c r="I1321" s="23"/>
      <c r="J1321" s="23"/>
      <c r="K1321" s="23"/>
      <c r="L1321" s="23"/>
      <c r="M1321" s="23"/>
      <c r="N1321" s="27"/>
      <c r="O1321" s="23"/>
      <c r="P1321" s="23"/>
      <c r="Q1321" s="23"/>
      <c r="R1321" s="23"/>
      <c r="S1321" s="64"/>
      <c r="T1321" s="24"/>
      <c r="U1321" s="49"/>
      <c r="V1321" s="54"/>
      <c r="W1321" s="25"/>
      <c r="X1321" s="25"/>
      <c r="Y1321" s="25"/>
      <c r="Z1321" s="25"/>
      <c r="AA1321" s="25"/>
      <c r="AB1321" s="25"/>
      <c r="AC1321" s="25"/>
      <c r="AD1321" s="55"/>
    </row>
    <row r="1322" spans="1:30" ht="20" customHeight="1" x14ac:dyDescent="0.2">
      <c r="A1322" s="20"/>
      <c r="B1322" s="33"/>
      <c r="C1322" s="63"/>
      <c r="D1322" s="22"/>
      <c r="E1322" s="23"/>
      <c r="F1322" s="23"/>
      <c r="G1322" s="23"/>
      <c r="H1322" s="23"/>
      <c r="I1322" s="23"/>
      <c r="J1322" s="23"/>
      <c r="K1322" s="23"/>
      <c r="L1322" s="23"/>
      <c r="M1322" s="23"/>
      <c r="N1322" s="27"/>
      <c r="O1322" s="23"/>
      <c r="P1322" s="23"/>
      <c r="Q1322" s="23"/>
      <c r="R1322" s="23"/>
      <c r="S1322" s="64"/>
      <c r="T1322" s="24"/>
      <c r="U1322" s="49"/>
      <c r="V1322" s="54"/>
      <c r="W1322" s="25"/>
      <c r="X1322" s="25"/>
      <c r="Y1322" s="25"/>
      <c r="Z1322" s="25"/>
      <c r="AA1322" s="25"/>
      <c r="AB1322" s="25"/>
      <c r="AC1322" s="25"/>
      <c r="AD1322" s="55"/>
    </row>
    <row r="1323" spans="1:30" ht="20" customHeight="1" x14ac:dyDescent="0.2">
      <c r="A1323" s="20"/>
      <c r="B1323" s="33"/>
      <c r="C1323" s="63"/>
      <c r="D1323" s="22"/>
      <c r="E1323" s="23"/>
      <c r="F1323" s="23"/>
      <c r="G1323" s="23"/>
      <c r="H1323" s="23"/>
      <c r="I1323" s="23"/>
      <c r="J1323" s="23"/>
      <c r="K1323" s="23"/>
      <c r="L1323" s="23"/>
      <c r="M1323" s="23"/>
      <c r="N1323" s="27"/>
      <c r="O1323" s="23"/>
      <c r="P1323" s="23"/>
      <c r="Q1323" s="23"/>
      <c r="R1323" s="23"/>
      <c r="S1323" s="64"/>
      <c r="T1323" s="24"/>
      <c r="U1323" s="49"/>
      <c r="V1323" s="54"/>
      <c r="W1323" s="25"/>
      <c r="X1323" s="25"/>
      <c r="Y1323" s="25"/>
      <c r="Z1323" s="25"/>
      <c r="AA1323" s="25"/>
      <c r="AB1323" s="25"/>
      <c r="AC1323" s="25"/>
      <c r="AD1323" s="55"/>
    </row>
    <row r="1324" spans="1:30" ht="20" customHeight="1" x14ac:dyDescent="0.2">
      <c r="A1324" s="20"/>
      <c r="B1324" s="33"/>
      <c r="C1324" s="63"/>
      <c r="D1324" s="22"/>
      <c r="E1324" s="23"/>
      <c r="F1324" s="23"/>
      <c r="G1324" s="23"/>
      <c r="H1324" s="23"/>
      <c r="I1324" s="23"/>
      <c r="J1324" s="23"/>
      <c r="K1324" s="23"/>
      <c r="L1324" s="23"/>
      <c r="M1324" s="23"/>
      <c r="N1324" s="27"/>
      <c r="O1324" s="23"/>
      <c r="P1324" s="23"/>
      <c r="Q1324" s="23"/>
      <c r="R1324" s="23"/>
      <c r="S1324" s="64"/>
      <c r="T1324" s="24"/>
      <c r="U1324" s="49"/>
      <c r="V1324" s="54"/>
      <c r="W1324" s="25"/>
      <c r="X1324" s="25"/>
      <c r="Y1324" s="25"/>
      <c r="Z1324" s="25"/>
      <c r="AA1324" s="25"/>
      <c r="AB1324" s="25"/>
      <c r="AC1324" s="25"/>
      <c r="AD1324" s="55"/>
    </row>
    <row r="1325" spans="1:30" ht="20" customHeight="1" x14ac:dyDescent="0.2">
      <c r="A1325" s="20"/>
      <c r="B1325" s="33"/>
      <c r="C1325" s="63"/>
      <c r="D1325" s="22"/>
      <c r="E1325" s="23"/>
      <c r="F1325" s="23"/>
      <c r="G1325" s="23"/>
      <c r="H1325" s="23"/>
      <c r="I1325" s="23"/>
      <c r="J1325" s="23"/>
      <c r="K1325" s="23"/>
      <c r="L1325" s="23"/>
      <c r="M1325" s="23"/>
      <c r="N1325" s="27"/>
      <c r="O1325" s="23"/>
      <c r="P1325" s="23"/>
      <c r="Q1325" s="23"/>
      <c r="R1325" s="23"/>
      <c r="S1325" s="64"/>
      <c r="T1325" s="24"/>
      <c r="U1325" s="49"/>
      <c r="V1325" s="54"/>
      <c r="W1325" s="25"/>
      <c r="X1325" s="25"/>
      <c r="Y1325" s="25"/>
      <c r="Z1325" s="25"/>
      <c r="AA1325" s="25"/>
      <c r="AB1325" s="25"/>
      <c r="AC1325" s="25"/>
      <c r="AD1325" s="55"/>
    </row>
    <row r="1326" spans="1:30" ht="20" customHeight="1" x14ac:dyDescent="0.2">
      <c r="A1326" s="20"/>
      <c r="B1326" s="33"/>
      <c r="C1326" s="63"/>
      <c r="D1326" s="22"/>
      <c r="E1326" s="23"/>
      <c r="F1326" s="23"/>
      <c r="G1326" s="23"/>
      <c r="H1326" s="23"/>
      <c r="I1326" s="23"/>
      <c r="J1326" s="23"/>
      <c r="K1326" s="23"/>
      <c r="L1326" s="23"/>
      <c r="M1326" s="23"/>
      <c r="N1326" s="27"/>
      <c r="O1326" s="23"/>
      <c r="P1326" s="23"/>
      <c r="Q1326" s="23"/>
      <c r="R1326" s="23"/>
      <c r="S1326" s="64"/>
      <c r="T1326" s="24"/>
      <c r="U1326" s="49"/>
      <c r="V1326" s="54"/>
      <c r="W1326" s="25"/>
      <c r="X1326" s="25"/>
      <c r="Y1326" s="25"/>
      <c r="Z1326" s="25"/>
      <c r="AA1326" s="25"/>
      <c r="AB1326" s="25"/>
      <c r="AC1326" s="25"/>
      <c r="AD1326" s="55"/>
    </row>
    <row r="1327" spans="1:30" ht="20" customHeight="1" x14ac:dyDescent="0.2">
      <c r="A1327" s="20"/>
      <c r="B1327" s="33"/>
      <c r="C1327" s="63"/>
      <c r="D1327" s="22"/>
      <c r="E1327" s="23"/>
      <c r="F1327" s="23"/>
      <c r="G1327" s="23"/>
      <c r="H1327" s="23"/>
      <c r="I1327" s="23"/>
      <c r="J1327" s="23"/>
      <c r="K1327" s="23"/>
      <c r="L1327" s="23"/>
      <c r="M1327" s="23"/>
      <c r="N1327" s="27"/>
      <c r="O1327" s="23"/>
      <c r="P1327" s="23"/>
      <c r="Q1327" s="23"/>
      <c r="R1327" s="23"/>
      <c r="S1327" s="64"/>
      <c r="T1327" s="24"/>
      <c r="U1327" s="49"/>
      <c r="V1327" s="54"/>
      <c r="W1327" s="25"/>
      <c r="X1327" s="25"/>
      <c r="Y1327" s="25"/>
      <c r="Z1327" s="25"/>
      <c r="AA1327" s="25"/>
      <c r="AB1327" s="25"/>
      <c r="AC1327" s="25"/>
      <c r="AD1327" s="55"/>
    </row>
    <row r="1328" spans="1:30" ht="20" customHeight="1" x14ac:dyDescent="0.2">
      <c r="A1328" s="20"/>
      <c r="B1328" s="33"/>
      <c r="C1328" s="63"/>
      <c r="D1328" s="22"/>
      <c r="E1328" s="23"/>
      <c r="F1328" s="23"/>
      <c r="G1328" s="23"/>
      <c r="H1328" s="23"/>
      <c r="I1328" s="23"/>
      <c r="J1328" s="23"/>
      <c r="K1328" s="23"/>
      <c r="L1328" s="23"/>
      <c r="M1328" s="23"/>
      <c r="N1328" s="27"/>
      <c r="O1328" s="23"/>
      <c r="P1328" s="23"/>
      <c r="Q1328" s="23"/>
      <c r="R1328" s="23"/>
      <c r="S1328" s="64"/>
      <c r="T1328" s="24"/>
      <c r="U1328" s="49"/>
      <c r="V1328" s="54"/>
      <c r="W1328" s="25"/>
      <c r="X1328" s="25"/>
      <c r="Y1328" s="25"/>
      <c r="Z1328" s="25"/>
      <c r="AA1328" s="25"/>
      <c r="AB1328" s="25"/>
      <c r="AC1328" s="25"/>
      <c r="AD1328" s="55"/>
    </row>
    <row r="1329" spans="1:30" ht="20" customHeight="1" x14ac:dyDescent="0.2">
      <c r="A1329" s="20"/>
      <c r="B1329" s="33"/>
      <c r="C1329" s="63"/>
      <c r="D1329" s="22"/>
      <c r="E1329" s="23"/>
      <c r="F1329" s="23"/>
      <c r="G1329" s="23"/>
      <c r="H1329" s="23"/>
      <c r="I1329" s="23"/>
      <c r="J1329" s="23"/>
      <c r="K1329" s="23"/>
      <c r="L1329" s="23"/>
      <c r="M1329" s="23"/>
      <c r="N1329" s="27"/>
      <c r="O1329" s="23"/>
      <c r="P1329" s="23"/>
      <c r="Q1329" s="23"/>
      <c r="R1329" s="23"/>
      <c r="S1329" s="64"/>
      <c r="T1329" s="24"/>
      <c r="U1329" s="49"/>
      <c r="V1329" s="54"/>
      <c r="W1329" s="25"/>
      <c r="X1329" s="25"/>
      <c r="Y1329" s="25"/>
      <c r="Z1329" s="25"/>
      <c r="AA1329" s="25"/>
      <c r="AB1329" s="25"/>
      <c r="AC1329" s="25"/>
      <c r="AD1329" s="55"/>
    </row>
    <row r="1330" spans="1:30" ht="20" customHeight="1" x14ac:dyDescent="0.2">
      <c r="A1330" s="20"/>
      <c r="B1330" s="33"/>
      <c r="C1330" s="63"/>
      <c r="D1330" s="22"/>
      <c r="E1330" s="23"/>
      <c r="F1330" s="23"/>
      <c r="G1330" s="23"/>
      <c r="H1330" s="23"/>
      <c r="I1330" s="23"/>
      <c r="J1330" s="23"/>
      <c r="K1330" s="23"/>
      <c r="L1330" s="23"/>
      <c r="M1330" s="23"/>
      <c r="N1330" s="27"/>
      <c r="O1330" s="23"/>
      <c r="P1330" s="23"/>
      <c r="Q1330" s="23"/>
      <c r="R1330" s="23"/>
      <c r="S1330" s="64"/>
      <c r="T1330" s="24"/>
      <c r="U1330" s="49"/>
      <c r="V1330" s="54"/>
      <c r="W1330" s="25"/>
      <c r="X1330" s="25"/>
      <c r="Y1330" s="25"/>
      <c r="Z1330" s="25"/>
      <c r="AA1330" s="25"/>
      <c r="AB1330" s="25"/>
      <c r="AC1330" s="25"/>
      <c r="AD1330" s="55"/>
    </row>
    <row r="1331" spans="1:30" ht="20" customHeight="1" x14ac:dyDescent="0.2">
      <c r="A1331" s="20"/>
      <c r="B1331" s="33"/>
      <c r="C1331" s="63"/>
      <c r="D1331" s="22"/>
      <c r="E1331" s="23"/>
      <c r="F1331" s="23"/>
      <c r="G1331" s="23"/>
      <c r="H1331" s="23"/>
      <c r="I1331" s="23"/>
      <c r="J1331" s="23"/>
      <c r="K1331" s="23"/>
      <c r="L1331" s="23"/>
      <c r="M1331" s="23"/>
      <c r="N1331" s="27"/>
      <c r="O1331" s="23"/>
      <c r="P1331" s="23"/>
      <c r="Q1331" s="23"/>
      <c r="R1331" s="23"/>
      <c r="S1331" s="64"/>
      <c r="T1331" s="24"/>
      <c r="U1331" s="49"/>
      <c r="V1331" s="54"/>
      <c r="W1331" s="25"/>
      <c r="X1331" s="25"/>
      <c r="Y1331" s="25"/>
      <c r="Z1331" s="25"/>
      <c r="AA1331" s="25"/>
      <c r="AB1331" s="25"/>
      <c r="AC1331" s="25"/>
      <c r="AD1331" s="55"/>
    </row>
    <row r="1332" spans="1:30" ht="20" customHeight="1" x14ac:dyDescent="0.2">
      <c r="A1332" s="20"/>
      <c r="B1332" s="33"/>
      <c r="C1332" s="63"/>
      <c r="D1332" s="22"/>
      <c r="E1332" s="23"/>
      <c r="F1332" s="23"/>
      <c r="G1332" s="23"/>
      <c r="H1332" s="23"/>
      <c r="I1332" s="23"/>
      <c r="J1332" s="23"/>
      <c r="K1332" s="23"/>
      <c r="L1332" s="23"/>
      <c r="M1332" s="23"/>
      <c r="N1332" s="27"/>
      <c r="O1332" s="23"/>
      <c r="P1332" s="23"/>
      <c r="Q1332" s="23"/>
      <c r="R1332" s="23"/>
      <c r="S1332" s="64"/>
      <c r="T1332" s="24"/>
      <c r="U1332" s="49"/>
      <c r="V1332" s="54"/>
      <c r="W1332" s="25"/>
      <c r="X1332" s="25"/>
      <c r="Y1332" s="25"/>
      <c r="Z1332" s="25"/>
      <c r="AA1332" s="25"/>
      <c r="AB1332" s="25"/>
      <c r="AC1332" s="25"/>
      <c r="AD1332" s="55"/>
    </row>
    <row r="1333" spans="1:30" ht="20" customHeight="1" x14ac:dyDescent="0.2">
      <c r="A1333" s="20"/>
      <c r="B1333" s="33"/>
      <c r="C1333" s="63"/>
      <c r="D1333" s="22"/>
      <c r="E1333" s="23"/>
      <c r="F1333" s="23"/>
      <c r="G1333" s="23"/>
      <c r="H1333" s="23"/>
      <c r="I1333" s="23"/>
      <c r="J1333" s="23"/>
      <c r="K1333" s="23"/>
      <c r="L1333" s="23"/>
      <c r="M1333" s="23"/>
      <c r="N1333" s="27"/>
      <c r="O1333" s="23"/>
      <c r="P1333" s="23"/>
      <c r="Q1333" s="23"/>
      <c r="R1333" s="23"/>
      <c r="S1333" s="64"/>
      <c r="T1333" s="24"/>
      <c r="U1333" s="49"/>
      <c r="V1333" s="54"/>
      <c r="W1333" s="25"/>
      <c r="X1333" s="25"/>
      <c r="Y1333" s="25"/>
      <c r="Z1333" s="25"/>
      <c r="AA1333" s="25"/>
      <c r="AB1333" s="25"/>
      <c r="AC1333" s="25"/>
      <c r="AD1333" s="55"/>
    </row>
    <row r="1334" spans="1:30" ht="20" customHeight="1" x14ac:dyDescent="0.2">
      <c r="A1334" s="20"/>
      <c r="B1334" s="33"/>
      <c r="C1334" s="63"/>
      <c r="D1334" s="22"/>
      <c r="E1334" s="23"/>
      <c r="F1334" s="23"/>
      <c r="G1334" s="23"/>
      <c r="H1334" s="23"/>
      <c r="I1334" s="23"/>
      <c r="J1334" s="23"/>
      <c r="K1334" s="23"/>
      <c r="L1334" s="23"/>
      <c r="M1334" s="23"/>
      <c r="N1334" s="27"/>
      <c r="O1334" s="23"/>
      <c r="P1334" s="23"/>
      <c r="Q1334" s="23"/>
      <c r="R1334" s="23"/>
      <c r="S1334" s="64"/>
      <c r="T1334" s="24"/>
      <c r="U1334" s="49"/>
      <c r="V1334" s="54"/>
      <c r="W1334" s="25"/>
      <c r="X1334" s="25"/>
      <c r="Y1334" s="25"/>
      <c r="Z1334" s="25"/>
      <c r="AA1334" s="25"/>
      <c r="AB1334" s="25"/>
      <c r="AC1334" s="25"/>
      <c r="AD1334" s="55"/>
    </row>
    <row r="1335" spans="1:30" ht="20" customHeight="1" x14ac:dyDescent="0.2">
      <c r="A1335" s="20"/>
      <c r="B1335" s="33"/>
      <c r="C1335" s="63"/>
      <c r="D1335" s="22"/>
      <c r="E1335" s="23"/>
      <c r="F1335" s="23"/>
      <c r="G1335" s="23"/>
      <c r="H1335" s="23"/>
      <c r="I1335" s="23"/>
      <c r="J1335" s="23"/>
      <c r="K1335" s="23"/>
      <c r="L1335" s="23"/>
      <c r="M1335" s="23"/>
      <c r="N1335" s="27"/>
      <c r="O1335" s="23"/>
      <c r="P1335" s="23"/>
      <c r="Q1335" s="23"/>
      <c r="R1335" s="23"/>
      <c r="S1335" s="64"/>
      <c r="T1335" s="24"/>
      <c r="U1335" s="49"/>
      <c r="V1335" s="54"/>
      <c r="W1335" s="25"/>
      <c r="X1335" s="25"/>
      <c r="Y1335" s="25"/>
      <c r="Z1335" s="25"/>
      <c r="AA1335" s="25"/>
      <c r="AB1335" s="25"/>
      <c r="AC1335" s="25"/>
      <c r="AD1335" s="55"/>
    </row>
    <row r="1336" spans="1:30" ht="20" customHeight="1" x14ac:dyDescent="0.2">
      <c r="A1336" s="20"/>
      <c r="B1336" s="33"/>
      <c r="C1336" s="63"/>
      <c r="D1336" s="22"/>
      <c r="E1336" s="23"/>
      <c r="F1336" s="23"/>
      <c r="G1336" s="23"/>
      <c r="H1336" s="23"/>
      <c r="I1336" s="23"/>
      <c r="J1336" s="23"/>
      <c r="K1336" s="23"/>
      <c r="L1336" s="23"/>
      <c r="M1336" s="23"/>
      <c r="N1336" s="27"/>
      <c r="O1336" s="23"/>
      <c r="P1336" s="23"/>
      <c r="Q1336" s="23"/>
      <c r="R1336" s="23"/>
      <c r="S1336" s="64"/>
      <c r="T1336" s="24"/>
      <c r="U1336" s="49"/>
      <c r="V1336" s="54"/>
      <c r="W1336" s="25"/>
      <c r="X1336" s="25"/>
      <c r="Y1336" s="25"/>
      <c r="Z1336" s="25"/>
      <c r="AA1336" s="25"/>
      <c r="AB1336" s="25"/>
      <c r="AC1336" s="25"/>
      <c r="AD1336" s="55"/>
    </row>
    <row r="1337" spans="1:30" ht="20" customHeight="1" x14ac:dyDescent="0.2">
      <c r="A1337" s="20"/>
      <c r="B1337" s="33"/>
      <c r="C1337" s="63"/>
      <c r="D1337" s="22"/>
      <c r="E1337" s="23"/>
      <c r="F1337" s="23"/>
      <c r="G1337" s="23"/>
      <c r="H1337" s="23"/>
      <c r="I1337" s="23"/>
      <c r="J1337" s="23"/>
      <c r="K1337" s="23"/>
      <c r="L1337" s="23"/>
      <c r="M1337" s="23"/>
      <c r="N1337" s="27"/>
      <c r="O1337" s="23"/>
      <c r="P1337" s="23"/>
      <c r="Q1337" s="23"/>
      <c r="R1337" s="23"/>
      <c r="S1337" s="64"/>
      <c r="T1337" s="24"/>
      <c r="U1337" s="49"/>
      <c r="V1337" s="54"/>
      <c r="W1337" s="25"/>
      <c r="X1337" s="25"/>
      <c r="Y1337" s="25"/>
      <c r="Z1337" s="25"/>
      <c r="AA1337" s="25"/>
      <c r="AB1337" s="25"/>
      <c r="AC1337" s="25"/>
      <c r="AD1337" s="55"/>
    </row>
    <row r="1338" spans="1:30" ht="20" customHeight="1" x14ac:dyDescent="0.2">
      <c r="A1338" s="20"/>
      <c r="B1338" s="33"/>
      <c r="C1338" s="63"/>
      <c r="D1338" s="22"/>
      <c r="E1338" s="23"/>
      <c r="F1338" s="23"/>
      <c r="G1338" s="23"/>
      <c r="H1338" s="23"/>
      <c r="I1338" s="23"/>
      <c r="J1338" s="23"/>
      <c r="K1338" s="23"/>
      <c r="L1338" s="23"/>
      <c r="M1338" s="23"/>
      <c r="N1338" s="27"/>
      <c r="O1338" s="23"/>
      <c r="P1338" s="23"/>
      <c r="Q1338" s="23"/>
      <c r="R1338" s="23"/>
      <c r="S1338" s="64"/>
      <c r="T1338" s="24"/>
      <c r="U1338" s="49"/>
      <c r="V1338" s="54"/>
      <c r="W1338" s="25"/>
      <c r="X1338" s="25"/>
      <c r="Y1338" s="25"/>
      <c r="Z1338" s="25"/>
      <c r="AA1338" s="25"/>
      <c r="AB1338" s="25"/>
      <c r="AC1338" s="25"/>
      <c r="AD1338" s="55"/>
    </row>
    <row r="1339" spans="1:30" ht="20" customHeight="1" x14ac:dyDescent="0.2">
      <c r="A1339" s="20"/>
      <c r="B1339" s="33"/>
      <c r="C1339" s="63"/>
      <c r="D1339" s="22"/>
      <c r="E1339" s="23"/>
      <c r="F1339" s="23"/>
      <c r="G1339" s="23"/>
      <c r="H1339" s="23"/>
      <c r="I1339" s="23"/>
      <c r="J1339" s="23"/>
      <c r="K1339" s="23"/>
      <c r="L1339" s="23"/>
      <c r="M1339" s="23"/>
      <c r="N1339" s="27"/>
      <c r="O1339" s="23"/>
      <c r="P1339" s="23"/>
      <c r="Q1339" s="23"/>
      <c r="R1339" s="23"/>
      <c r="S1339" s="64"/>
      <c r="T1339" s="24"/>
      <c r="U1339" s="49"/>
      <c r="V1339" s="54"/>
      <c r="W1339" s="25"/>
      <c r="X1339" s="25"/>
      <c r="Y1339" s="25"/>
      <c r="Z1339" s="25"/>
      <c r="AA1339" s="25"/>
      <c r="AB1339" s="25"/>
      <c r="AC1339" s="25"/>
      <c r="AD1339" s="55"/>
    </row>
    <row r="1340" spans="1:30" ht="20" customHeight="1" x14ac:dyDescent="0.2">
      <c r="A1340" s="20"/>
      <c r="B1340" s="33"/>
      <c r="C1340" s="63"/>
      <c r="D1340" s="22"/>
      <c r="E1340" s="23"/>
      <c r="F1340" s="23"/>
      <c r="G1340" s="23"/>
      <c r="H1340" s="23"/>
      <c r="I1340" s="23"/>
      <c r="J1340" s="23"/>
      <c r="K1340" s="23"/>
      <c r="L1340" s="23"/>
      <c r="M1340" s="23"/>
      <c r="N1340" s="27"/>
      <c r="O1340" s="23"/>
      <c r="P1340" s="23"/>
      <c r="Q1340" s="23"/>
      <c r="R1340" s="23"/>
      <c r="S1340" s="64"/>
      <c r="T1340" s="24"/>
      <c r="U1340" s="49"/>
      <c r="V1340" s="54"/>
      <c r="W1340" s="25"/>
      <c r="X1340" s="25"/>
      <c r="Y1340" s="25"/>
      <c r="Z1340" s="25"/>
      <c r="AA1340" s="25"/>
      <c r="AB1340" s="25"/>
      <c r="AC1340" s="25"/>
      <c r="AD1340" s="55"/>
    </row>
    <row r="1341" spans="1:30" ht="20" customHeight="1" x14ac:dyDescent="0.2">
      <c r="A1341" s="20"/>
      <c r="B1341" s="33"/>
      <c r="C1341" s="63"/>
      <c r="D1341" s="22"/>
      <c r="E1341" s="23"/>
      <c r="F1341" s="23"/>
      <c r="G1341" s="23"/>
      <c r="H1341" s="23"/>
      <c r="I1341" s="23"/>
      <c r="J1341" s="23"/>
      <c r="K1341" s="23"/>
      <c r="L1341" s="23"/>
      <c r="M1341" s="23"/>
      <c r="N1341" s="27"/>
      <c r="O1341" s="23"/>
      <c r="P1341" s="23"/>
      <c r="Q1341" s="23"/>
      <c r="R1341" s="23"/>
      <c r="S1341" s="64"/>
      <c r="T1341" s="24"/>
      <c r="U1341" s="49"/>
      <c r="V1341" s="54"/>
      <c r="W1341" s="25"/>
      <c r="X1341" s="25"/>
      <c r="Y1341" s="25"/>
      <c r="Z1341" s="25"/>
      <c r="AA1341" s="25"/>
      <c r="AB1341" s="25"/>
      <c r="AC1341" s="25"/>
      <c r="AD1341" s="55"/>
    </row>
    <row r="1342" spans="1:30" ht="20" customHeight="1" x14ac:dyDescent="0.2">
      <c r="A1342" s="20"/>
      <c r="B1342" s="33"/>
      <c r="C1342" s="63"/>
      <c r="D1342" s="22"/>
      <c r="E1342" s="23"/>
      <c r="F1342" s="23"/>
      <c r="G1342" s="23"/>
      <c r="H1342" s="23"/>
      <c r="I1342" s="23"/>
      <c r="J1342" s="23"/>
      <c r="K1342" s="23"/>
      <c r="L1342" s="23"/>
      <c r="M1342" s="23"/>
      <c r="N1342" s="27"/>
      <c r="O1342" s="23"/>
      <c r="P1342" s="23"/>
      <c r="Q1342" s="23"/>
      <c r="R1342" s="23"/>
      <c r="S1342" s="64"/>
      <c r="T1342" s="24"/>
      <c r="U1342" s="49"/>
      <c r="V1342" s="54"/>
      <c r="W1342" s="25"/>
      <c r="X1342" s="25"/>
      <c r="Y1342" s="25"/>
      <c r="Z1342" s="25"/>
      <c r="AA1342" s="25"/>
      <c r="AB1342" s="25"/>
      <c r="AC1342" s="25"/>
      <c r="AD1342" s="55"/>
    </row>
    <row r="1343" spans="1:30" ht="20" customHeight="1" x14ac:dyDescent="0.2">
      <c r="A1343" s="20"/>
      <c r="B1343" s="33"/>
      <c r="C1343" s="63"/>
      <c r="D1343" s="22"/>
      <c r="E1343" s="23"/>
      <c r="F1343" s="23"/>
      <c r="G1343" s="23"/>
      <c r="H1343" s="23"/>
      <c r="I1343" s="23"/>
      <c r="J1343" s="23"/>
      <c r="K1343" s="23"/>
      <c r="L1343" s="23"/>
      <c r="M1343" s="23"/>
      <c r="N1343" s="27"/>
      <c r="O1343" s="23"/>
      <c r="P1343" s="23"/>
      <c r="Q1343" s="23"/>
      <c r="R1343" s="23"/>
      <c r="S1343" s="64"/>
      <c r="T1343" s="24"/>
      <c r="U1343" s="49"/>
      <c r="V1343" s="54"/>
      <c r="W1343" s="25"/>
      <c r="X1343" s="25"/>
      <c r="Y1343" s="25"/>
      <c r="Z1343" s="25"/>
      <c r="AA1343" s="25"/>
      <c r="AB1343" s="25"/>
      <c r="AC1343" s="25"/>
      <c r="AD1343" s="55"/>
    </row>
    <row r="1344" spans="1:30" ht="20" customHeight="1" x14ac:dyDescent="0.2">
      <c r="A1344" s="20"/>
      <c r="B1344" s="33"/>
      <c r="C1344" s="63"/>
      <c r="D1344" s="22"/>
      <c r="E1344" s="23"/>
      <c r="F1344" s="23"/>
      <c r="G1344" s="23"/>
      <c r="H1344" s="23"/>
      <c r="I1344" s="23"/>
      <c r="J1344" s="23"/>
      <c r="K1344" s="23"/>
      <c r="L1344" s="23"/>
      <c r="M1344" s="23"/>
      <c r="N1344" s="27"/>
      <c r="O1344" s="23"/>
      <c r="P1344" s="23"/>
      <c r="Q1344" s="23"/>
      <c r="R1344" s="23"/>
      <c r="S1344" s="64"/>
      <c r="T1344" s="24"/>
      <c r="U1344" s="49"/>
      <c r="V1344" s="54"/>
      <c r="W1344" s="25"/>
      <c r="X1344" s="25"/>
      <c r="Y1344" s="25"/>
      <c r="Z1344" s="25"/>
      <c r="AA1344" s="25"/>
      <c r="AB1344" s="25"/>
      <c r="AC1344" s="25"/>
      <c r="AD1344" s="55"/>
    </row>
    <row r="1345" spans="1:30" ht="20" customHeight="1" x14ac:dyDescent="0.2">
      <c r="A1345" s="20"/>
      <c r="B1345" s="33"/>
      <c r="C1345" s="63"/>
      <c r="D1345" s="22"/>
      <c r="E1345" s="23"/>
      <c r="F1345" s="23"/>
      <c r="G1345" s="23"/>
      <c r="H1345" s="23"/>
      <c r="I1345" s="23"/>
      <c r="J1345" s="23"/>
      <c r="K1345" s="23"/>
      <c r="L1345" s="23"/>
      <c r="M1345" s="23"/>
      <c r="N1345" s="27"/>
      <c r="O1345" s="23"/>
      <c r="P1345" s="23"/>
      <c r="Q1345" s="23"/>
      <c r="R1345" s="23"/>
      <c r="S1345" s="64"/>
      <c r="T1345" s="24"/>
      <c r="U1345" s="49"/>
      <c r="V1345" s="54"/>
      <c r="W1345" s="25"/>
      <c r="X1345" s="25"/>
      <c r="Y1345" s="25"/>
      <c r="Z1345" s="25"/>
      <c r="AA1345" s="25"/>
      <c r="AB1345" s="25"/>
      <c r="AC1345" s="25"/>
      <c r="AD1345" s="55"/>
    </row>
    <row r="1346" spans="1:30" ht="20" customHeight="1" x14ac:dyDescent="0.2">
      <c r="A1346" s="20"/>
      <c r="B1346" s="33"/>
      <c r="C1346" s="63"/>
      <c r="D1346" s="22"/>
      <c r="E1346" s="23"/>
      <c r="F1346" s="23"/>
      <c r="G1346" s="23"/>
      <c r="H1346" s="23"/>
      <c r="I1346" s="23"/>
      <c r="J1346" s="23"/>
      <c r="K1346" s="23"/>
      <c r="L1346" s="23"/>
      <c r="M1346" s="23"/>
      <c r="N1346" s="27"/>
      <c r="O1346" s="23"/>
      <c r="P1346" s="23"/>
      <c r="Q1346" s="23"/>
      <c r="R1346" s="23"/>
      <c r="S1346" s="64"/>
      <c r="T1346" s="24"/>
      <c r="U1346" s="49"/>
      <c r="V1346" s="54"/>
      <c r="W1346" s="25"/>
      <c r="X1346" s="25"/>
      <c r="Y1346" s="25"/>
      <c r="Z1346" s="25"/>
      <c r="AA1346" s="25"/>
      <c r="AB1346" s="25"/>
      <c r="AC1346" s="25"/>
      <c r="AD1346" s="55"/>
    </row>
    <row r="1347" spans="1:30" ht="20" customHeight="1" x14ac:dyDescent="0.2">
      <c r="A1347" s="20"/>
      <c r="B1347" s="33"/>
      <c r="C1347" s="63"/>
      <c r="D1347" s="22"/>
      <c r="E1347" s="23"/>
      <c r="F1347" s="23"/>
      <c r="G1347" s="23"/>
      <c r="H1347" s="23"/>
      <c r="I1347" s="23"/>
      <c r="J1347" s="23"/>
      <c r="K1347" s="23"/>
      <c r="L1347" s="23"/>
      <c r="M1347" s="23"/>
      <c r="N1347" s="27"/>
      <c r="O1347" s="23"/>
      <c r="P1347" s="23"/>
      <c r="Q1347" s="23"/>
      <c r="R1347" s="23"/>
      <c r="S1347" s="64"/>
      <c r="T1347" s="24"/>
      <c r="U1347" s="49"/>
      <c r="V1347" s="54"/>
      <c r="W1347" s="25"/>
      <c r="X1347" s="25"/>
      <c r="Y1347" s="25"/>
      <c r="Z1347" s="25"/>
      <c r="AA1347" s="25"/>
      <c r="AB1347" s="25"/>
      <c r="AC1347" s="25"/>
      <c r="AD1347" s="55"/>
    </row>
    <row r="1348" spans="1:30" ht="20" customHeight="1" x14ac:dyDescent="0.2">
      <c r="A1348" s="20"/>
      <c r="B1348" s="33"/>
      <c r="C1348" s="63"/>
      <c r="D1348" s="22"/>
      <c r="E1348" s="23"/>
      <c r="F1348" s="23"/>
      <c r="G1348" s="23"/>
      <c r="H1348" s="23"/>
      <c r="I1348" s="23"/>
      <c r="J1348" s="23"/>
      <c r="K1348" s="23"/>
      <c r="L1348" s="23"/>
      <c r="M1348" s="23"/>
      <c r="N1348" s="27"/>
      <c r="O1348" s="23"/>
      <c r="P1348" s="23"/>
      <c r="Q1348" s="23"/>
      <c r="R1348" s="23"/>
      <c r="S1348" s="64"/>
      <c r="T1348" s="24"/>
      <c r="U1348" s="49"/>
      <c r="V1348" s="54"/>
      <c r="W1348" s="25"/>
      <c r="X1348" s="25"/>
      <c r="Y1348" s="25"/>
      <c r="Z1348" s="25"/>
      <c r="AA1348" s="25"/>
      <c r="AB1348" s="25"/>
      <c r="AC1348" s="25"/>
      <c r="AD1348" s="55"/>
    </row>
    <row r="1349" spans="1:30" ht="20" customHeight="1" x14ac:dyDescent="0.2">
      <c r="A1349" s="20"/>
      <c r="B1349" s="33"/>
      <c r="C1349" s="63"/>
      <c r="D1349" s="22"/>
      <c r="E1349" s="23"/>
      <c r="F1349" s="23"/>
      <c r="G1349" s="23"/>
      <c r="H1349" s="23"/>
      <c r="I1349" s="23"/>
      <c r="J1349" s="23"/>
      <c r="K1349" s="23"/>
      <c r="L1349" s="23"/>
      <c r="M1349" s="23"/>
      <c r="N1349" s="27"/>
      <c r="O1349" s="23"/>
      <c r="P1349" s="23"/>
      <c r="Q1349" s="23"/>
      <c r="R1349" s="23"/>
      <c r="S1349" s="64"/>
      <c r="T1349" s="24"/>
      <c r="U1349" s="49"/>
      <c r="V1349" s="54"/>
      <c r="W1349" s="25"/>
      <c r="X1349" s="25"/>
      <c r="Y1349" s="25"/>
      <c r="Z1349" s="25"/>
      <c r="AA1349" s="25"/>
      <c r="AB1349" s="25"/>
      <c r="AC1349" s="25"/>
      <c r="AD1349" s="55"/>
    </row>
    <row r="1350" spans="1:30" ht="20" customHeight="1" x14ac:dyDescent="0.2">
      <c r="A1350" s="20"/>
      <c r="B1350" s="33"/>
      <c r="C1350" s="63"/>
      <c r="D1350" s="22"/>
      <c r="E1350" s="23"/>
      <c r="F1350" s="23"/>
      <c r="G1350" s="23"/>
      <c r="H1350" s="23"/>
      <c r="I1350" s="23"/>
      <c r="J1350" s="23"/>
      <c r="K1350" s="23"/>
      <c r="L1350" s="23"/>
      <c r="M1350" s="23"/>
      <c r="N1350" s="27"/>
      <c r="O1350" s="23"/>
      <c r="P1350" s="23"/>
      <c r="Q1350" s="23"/>
      <c r="R1350" s="23"/>
      <c r="S1350" s="64"/>
      <c r="T1350" s="24"/>
      <c r="U1350" s="49"/>
      <c r="V1350" s="54"/>
      <c r="W1350" s="25"/>
      <c r="X1350" s="25"/>
      <c r="Y1350" s="25"/>
      <c r="Z1350" s="25"/>
      <c r="AA1350" s="25"/>
      <c r="AB1350" s="25"/>
      <c r="AC1350" s="25"/>
      <c r="AD1350" s="55"/>
    </row>
    <row r="1351" spans="1:30" ht="20" customHeight="1" x14ac:dyDescent="0.2">
      <c r="A1351" s="20"/>
      <c r="B1351" s="33"/>
      <c r="C1351" s="63"/>
      <c r="D1351" s="22"/>
      <c r="E1351" s="23"/>
      <c r="F1351" s="23"/>
      <c r="G1351" s="23"/>
      <c r="H1351" s="23"/>
      <c r="I1351" s="23"/>
      <c r="J1351" s="23"/>
      <c r="K1351" s="23"/>
      <c r="L1351" s="23"/>
      <c r="M1351" s="23"/>
      <c r="N1351" s="27"/>
      <c r="O1351" s="23"/>
      <c r="P1351" s="23"/>
      <c r="Q1351" s="23"/>
      <c r="R1351" s="23"/>
      <c r="S1351" s="64"/>
      <c r="T1351" s="24"/>
      <c r="U1351" s="49"/>
      <c r="V1351" s="54"/>
      <c r="W1351" s="25"/>
      <c r="X1351" s="25"/>
      <c r="Y1351" s="25"/>
      <c r="Z1351" s="25"/>
      <c r="AA1351" s="25"/>
      <c r="AB1351" s="25"/>
      <c r="AC1351" s="25"/>
      <c r="AD1351" s="55"/>
    </row>
    <row r="1352" spans="1:30" ht="20" customHeight="1" x14ac:dyDescent="0.2">
      <c r="A1352" s="20"/>
      <c r="B1352" s="33"/>
      <c r="C1352" s="63"/>
      <c r="D1352" s="22"/>
      <c r="E1352" s="23"/>
      <c r="F1352" s="23"/>
      <c r="G1352" s="23"/>
      <c r="H1352" s="23"/>
      <c r="I1352" s="23"/>
      <c r="J1352" s="23"/>
      <c r="K1352" s="23"/>
      <c r="L1352" s="23"/>
      <c r="M1352" s="23"/>
      <c r="N1352" s="27"/>
      <c r="O1352" s="23"/>
      <c r="P1352" s="23"/>
      <c r="Q1352" s="23"/>
      <c r="R1352" s="23"/>
      <c r="S1352" s="64"/>
      <c r="T1352" s="24"/>
      <c r="U1352" s="49"/>
      <c r="V1352" s="54"/>
      <c r="W1352" s="25"/>
      <c r="X1352" s="25"/>
      <c r="Y1352" s="25"/>
      <c r="Z1352" s="25"/>
      <c r="AA1352" s="25"/>
      <c r="AB1352" s="25"/>
      <c r="AC1352" s="25"/>
      <c r="AD1352" s="55"/>
    </row>
    <row r="1353" spans="1:30" ht="20" customHeight="1" x14ac:dyDescent="0.2">
      <c r="A1353" s="20"/>
      <c r="B1353" s="33"/>
      <c r="C1353" s="63"/>
      <c r="D1353" s="22"/>
      <c r="E1353" s="23"/>
      <c r="F1353" s="23"/>
      <c r="G1353" s="23"/>
      <c r="H1353" s="23"/>
      <c r="I1353" s="23"/>
      <c r="J1353" s="23"/>
      <c r="K1353" s="23"/>
      <c r="L1353" s="23"/>
      <c r="M1353" s="23"/>
      <c r="N1353" s="27"/>
      <c r="O1353" s="23"/>
      <c r="P1353" s="23"/>
      <c r="Q1353" s="23"/>
      <c r="R1353" s="23"/>
      <c r="S1353" s="64"/>
      <c r="T1353" s="24"/>
      <c r="U1353" s="49"/>
      <c r="V1353" s="54"/>
      <c r="W1353" s="25"/>
      <c r="X1353" s="25"/>
      <c r="Y1353" s="25"/>
      <c r="Z1353" s="25"/>
      <c r="AA1353" s="25"/>
      <c r="AB1353" s="25"/>
      <c r="AC1353" s="25"/>
      <c r="AD1353" s="55"/>
    </row>
    <row r="1354" spans="1:30" ht="20" customHeight="1" x14ac:dyDescent="0.2">
      <c r="A1354" s="20"/>
      <c r="B1354" s="33"/>
      <c r="C1354" s="63"/>
      <c r="D1354" s="22"/>
      <c r="E1354" s="23"/>
      <c r="F1354" s="23"/>
      <c r="G1354" s="23"/>
      <c r="H1354" s="23"/>
      <c r="I1354" s="23"/>
      <c r="J1354" s="23"/>
      <c r="K1354" s="23"/>
      <c r="L1354" s="23"/>
      <c r="M1354" s="23"/>
      <c r="N1354" s="27"/>
      <c r="O1354" s="23"/>
      <c r="P1354" s="23"/>
      <c r="Q1354" s="23"/>
      <c r="R1354" s="23"/>
      <c r="S1354" s="64"/>
      <c r="T1354" s="24"/>
      <c r="U1354" s="49"/>
      <c r="V1354" s="54"/>
      <c r="W1354" s="25"/>
      <c r="X1354" s="25"/>
      <c r="Y1354" s="25"/>
      <c r="Z1354" s="25"/>
      <c r="AA1354" s="25"/>
      <c r="AB1354" s="25"/>
      <c r="AC1354" s="25"/>
      <c r="AD1354" s="55"/>
    </row>
    <row r="1355" spans="1:30" ht="20" customHeight="1" x14ac:dyDescent="0.2">
      <c r="A1355" s="20"/>
      <c r="B1355" s="33"/>
      <c r="C1355" s="63"/>
      <c r="D1355" s="22"/>
      <c r="E1355" s="23"/>
      <c r="F1355" s="23"/>
      <c r="G1355" s="23"/>
      <c r="H1355" s="23"/>
      <c r="I1355" s="23"/>
      <c r="J1355" s="23"/>
      <c r="K1355" s="23"/>
      <c r="L1355" s="23"/>
      <c r="M1355" s="23"/>
      <c r="N1355" s="27"/>
      <c r="O1355" s="23"/>
      <c r="P1355" s="23"/>
      <c r="Q1355" s="23"/>
      <c r="R1355" s="23"/>
      <c r="S1355" s="64"/>
      <c r="T1355" s="24"/>
      <c r="U1355" s="49"/>
      <c r="V1355" s="54"/>
      <c r="W1355" s="25"/>
      <c r="X1355" s="25"/>
      <c r="Y1355" s="25"/>
      <c r="Z1355" s="25"/>
      <c r="AA1355" s="25"/>
      <c r="AB1355" s="25"/>
      <c r="AC1355" s="25"/>
      <c r="AD1355" s="55"/>
    </row>
    <row r="1356" spans="1:30" ht="20" customHeight="1" x14ac:dyDescent="0.2">
      <c r="A1356" s="20"/>
      <c r="B1356" s="33"/>
      <c r="C1356" s="63"/>
      <c r="D1356" s="22"/>
      <c r="E1356" s="23"/>
      <c r="F1356" s="23"/>
      <c r="G1356" s="23"/>
      <c r="H1356" s="23"/>
      <c r="I1356" s="23"/>
      <c r="J1356" s="23"/>
      <c r="K1356" s="23"/>
      <c r="L1356" s="23"/>
      <c r="M1356" s="23"/>
      <c r="N1356" s="27"/>
      <c r="O1356" s="23"/>
      <c r="P1356" s="23"/>
      <c r="Q1356" s="23"/>
      <c r="R1356" s="23"/>
      <c r="S1356" s="64"/>
      <c r="T1356" s="24"/>
      <c r="U1356" s="49"/>
      <c r="V1356" s="54"/>
      <c r="W1356" s="25"/>
      <c r="X1356" s="25"/>
      <c r="Y1356" s="25"/>
      <c r="Z1356" s="25"/>
      <c r="AA1356" s="25"/>
      <c r="AB1356" s="25"/>
      <c r="AC1356" s="25"/>
      <c r="AD1356" s="55"/>
    </row>
    <row r="1357" spans="1:30" ht="20" customHeight="1" x14ac:dyDescent="0.2">
      <c r="A1357" s="20"/>
      <c r="B1357" s="33"/>
      <c r="C1357" s="63"/>
      <c r="D1357" s="22"/>
      <c r="E1357" s="23"/>
      <c r="F1357" s="23"/>
      <c r="G1357" s="23"/>
      <c r="H1357" s="23"/>
      <c r="I1357" s="23"/>
      <c r="J1357" s="23"/>
      <c r="K1357" s="23"/>
      <c r="L1357" s="23"/>
      <c r="M1357" s="23"/>
      <c r="N1357" s="27"/>
      <c r="O1357" s="23"/>
      <c r="P1357" s="23"/>
      <c r="Q1357" s="23"/>
      <c r="R1357" s="23"/>
      <c r="S1357" s="64"/>
      <c r="T1357" s="24"/>
      <c r="U1357" s="49"/>
      <c r="V1357" s="54"/>
      <c r="W1357" s="25"/>
      <c r="X1357" s="25"/>
      <c r="Y1357" s="25"/>
      <c r="Z1357" s="25"/>
      <c r="AA1357" s="25"/>
      <c r="AB1357" s="25"/>
      <c r="AC1357" s="25"/>
      <c r="AD1357" s="55"/>
    </row>
    <row r="1358" spans="1:30" ht="20" customHeight="1" x14ac:dyDescent="0.2">
      <c r="A1358" s="20"/>
      <c r="B1358" s="33"/>
      <c r="C1358" s="63"/>
      <c r="D1358" s="22"/>
      <c r="E1358" s="23"/>
      <c r="F1358" s="23"/>
      <c r="G1358" s="23"/>
      <c r="H1358" s="23"/>
      <c r="I1358" s="23"/>
      <c r="J1358" s="23"/>
      <c r="K1358" s="23"/>
      <c r="L1358" s="23"/>
      <c r="M1358" s="23"/>
      <c r="N1358" s="27"/>
      <c r="O1358" s="23"/>
      <c r="P1358" s="23"/>
      <c r="Q1358" s="23"/>
      <c r="R1358" s="23"/>
      <c r="S1358" s="64"/>
      <c r="T1358" s="24"/>
      <c r="U1358" s="49"/>
      <c r="V1358" s="54"/>
      <c r="W1358" s="25"/>
      <c r="X1358" s="25"/>
      <c r="Y1358" s="25"/>
      <c r="Z1358" s="25"/>
      <c r="AA1358" s="25"/>
      <c r="AB1358" s="25"/>
      <c r="AC1358" s="25"/>
      <c r="AD1358" s="55"/>
    </row>
    <row r="1359" spans="1:30" ht="20" customHeight="1" x14ac:dyDescent="0.2">
      <c r="A1359" s="20"/>
      <c r="B1359" s="33"/>
      <c r="C1359" s="63"/>
      <c r="D1359" s="22"/>
      <c r="E1359" s="23"/>
      <c r="F1359" s="23"/>
      <c r="G1359" s="23"/>
      <c r="H1359" s="23"/>
      <c r="I1359" s="23"/>
      <c r="J1359" s="23"/>
      <c r="K1359" s="23"/>
      <c r="L1359" s="23"/>
      <c r="M1359" s="23"/>
      <c r="N1359" s="27"/>
      <c r="O1359" s="23"/>
      <c r="P1359" s="23"/>
      <c r="Q1359" s="23"/>
      <c r="R1359" s="23"/>
      <c r="S1359" s="64"/>
      <c r="T1359" s="24"/>
      <c r="U1359" s="49"/>
      <c r="V1359" s="54"/>
      <c r="W1359" s="25"/>
      <c r="X1359" s="25"/>
      <c r="Y1359" s="25"/>
      <c r="Z1359" s="25"/>
      <c r="AA1359" s="25"/>
      <c r="AB1359" s="25"/>
      <c r="AC1359" s="25"/>
      <c r="AD1359" s="55"/>
    </row>
    <row r="1360" spans="1:30" ht="20" customHeight="1" x14ac:dyDescent="0.2">
      <c r="A1360" s="20"/>
      <c r="B1360" s="33"/>
      <c r="C1360" s="63"/>
      <c r="D1360" s="22"/>
      <c r="E1360" s="23"/>
      <c r="F1360" s="23"/>
      <c r="G1360" s="23"/>
      <c r="H1360" s="23"/>
      <c r="I1360" s="23"/>
      <c r="J1360" s="23"/>
      <c r="K1360" s="23"/>
      <c r="L1360" s="23"/>
      <c r="M1360" s="23"/>
      <c r="N1360" s="27"/>
      <c r="O1360" s="23"/>
      <c r="P1360" s="23"/>
      <c r="Q1360" s="23"/>
      <c r="R1360" s="23"/>
      <c r="S1360" s="64"/>
      <c r="T1360" s="24"/>
      <c r="U1360" s="49"/>
      <c r="V1360" s="54"/>
      <c r="W1360" s="25"/>
      <c r="X1360" s="25"/>
      <c r="Y1360" s="25"/>
      <c r="Z1360" s="25"/>
      <c r="AA1360" s="25"/>
      <c r="AB1360" s="25"/>
      <c r="AC1360" s="25"/>
      <c r="AD1360" s="55"/>
    </row>
    <row r="1361" spans="1:30" ht="20" customHeight="1" x14ac:dyDescent="0.2">
      <c r="A1361" s="20"/>
      <c r="B1361" s="33"/>
      <c r="C1361" s="63"/>
      <c r="D1361" s="22"/>
      <c r="E1361" s="23"/>
      <c r="F1361" s="23"/>
      <c r="G1361" s="23"/>
      <c r="H1361" s="23"/>
      <c r="I1361" s="23"/>
      <c r="J1361" s="23"/>
      <c r="K1361" s="23"/>
      <c r="L1361" s="23"/>
      <c r="M1361" s="23"/>
      <c r="N1361" s="27"/>
      <c r="O1361" s="23"/>
      <c r="P1361" s="23"/>
      <c r="Q1361" s="23"/>
      <c r="R1361" s="23"/>
      <c r="S1361" s="64"/>
      <c r="T1361" s="24"/>
      <c r="U1361" s="49"/>
      <c r="V1361" s="54"/>
      <c r="W1361" s="25"/>
      <c r="X1361" s="25"/>
      <c r="Y1361" s="25"/>
      <c r="Z1361" s="25"/>
      <c r="AA1361" s="25"/>
      <c r="AB1361" s="25"/>
      <c r="AC1361" s="25"/>
      <c r="AD1361" s="55"/>
    </row>
    <row r="1362" spans="1:30" ht="20" customHeight="1" x14ac:dyDescent="0.2">
      <c r="A1362" s="20"/>
      <c r="B1362" s="33"/>
      <c r="C1362" s="63"/>
      <c r="D1362" s="22"/>
      <c r="E1362" s="23"/>
      <c r="F1362" s="23"/>
      <c r="G1362" s="23"/>
      <c r="H1362" s="23"/>
      <c r="I1362" s="23"/>
      <c r="J1362" s="23"/>
      <c r="K1362" s="23"/>
      <c r="L1362" s="23"/>
      <c r="M1362" s="23"/>
      <c r="N1362" s="27"/>
      <c r="O1362" s="23"/>
      <c r="P1362" s="23"/>
      <c r="Q1362" s="23"/>
      <c r="R1362" s="23"/>
      <c r="S1362" s="64"/>
      <c r="T1362" s="24"/>
      <c r="U1362" s="49"/>
      <c r="V1362" s="54"/>
      <c r="W1362" s="25"/>
      <c r="X1362" s="25"/>
      <c r="Y1362" s="25"/>
      <c r="Z1362" s="25"/>
      <c r="AA1362" s="25"/>
      <c r="AB1362" s="25"/>
      <c r="AC1362" s="25"/>
      <c r="AD1362" s="55"/>
    </row>
    <row r="1363" spans="1:30" ht="20" customHeight="1" x14ac:dyDescent="0.2">
      <c r="A1363" s="20"/>
      <c r="B1363" s="33"/>
      <c r="C1363" s="63"/>
      <c r="D1363" s="22"/>
      <c r="E1363" s="23"/>
      <c r="F1363" s="23"/>
      <c r="G1363" s="23"/>
      <c r="H1363" s="23"/>
      <c r="I1363" s="23"/>
      <c r="J1363" s="23"/>
      <c r="K1363" s="23"/>
      <c r="L1363" s="23"/>
      <c r="M1363" s="23"/>
      <c r="N1363" s="27"/>
      <c r="O1363" s="23"/>
      <c r="P1363" s="23"/>
      <c r="Q1363" s="23"/>
      <c r="R1363" s="23"/>
      <c r="S1363" s="64"/>
      <c r="T1363" s="24"/>
      <c r="U1363" s="49"/>
      <c r="V1363" s="54"/>
      <c r="W1363" s="25"/>
      <c r="X1363" s="25"/>
      <c r="Y1363" s="25"/>
      <c r="Z1363" s="25"/>
      <c r="AA1363" s="25"/>
      <c r="AB1363" s="25"/>
      <c r="AC1363" s="25"/>
      <c r="AD1363" s="55"/>
    </row>
    <row r="1364" spans="1:30" ht="20" customHeight="1" x14ac:dyDescent="0.2">
      <c r="A1364" s="20"/>
      <c r="B1364" s="33"/>
      <c r="C1364" s="63"/>
      <c r="D1364" s="22"/>
      <c r="E1364" s="23"/>
      <c r="F1364" s="23"/>
      <c r="G1364" s="23"/>
      <c r="H1364" s="23"/>
      <c r="I1364" s="23"/>
      <c r="J1364" s="23"/>
      <c r="K1364" s="23"/>
      <c r="L1364" s="23"/>
      <c r="M1364" s="23"/>
      <c r="N1364" s="27"/>
      <c r="O1364" s="23"/>
      <c r="P1364" s="23"/>
      <c r="Q1364" s="23"/>
      <c r="R1364" s="23"/>
      <c r="S1364" s="64"/>
      <c r="T1364" s="24"/>
      <c r="U1364" s="49"/>
      <c r="V1364" s="54"/>
      <c r="W1364" s="25"/>
      <c r="X1364" s="25"/>
      <c r="Y1364" s="25"/>
      <c r="Z1364" s="25"/>
      <c r="AA1364" s="25"/>
      <c r="AB1364" s="25"/>
      <c r="AC1364" s="25"/>
      <c r="AD1364" s="55"/>
    </row>
    <row r="1365" spans="1:30" ht="20" customHeight="1" x14ac:dyDescent="0.2">
      <c r="A1365" s="20"/>
      <c r="B1365" s="33"/>
      <c r="C1365" s="63"/>
      <c r="D1365" s="22"/>
      <c r="E1365" s="23"/>
      <c r="F1365" s="23"/>
      <c r="G1365" s="23"/>
      <c r="H1365" s="23"/>
      <c r="I1365" s="23"/>
      <c r="J1365" s="23"/>
      <c r="K1365" s="23"/>
      <c r="L1365" s="23"/>
      <c r="M1365" s="23"/>
      <c r="N1365" s="27"/>
      <c r="O1365" s="23"/>
      <c r="P1365" s="23"/>
      <c r="Q1365" s="23"/>
      <c r="R1365" s="23"/>
      <c r="S1365" s="64"/>
      <c r="T1365" s="24"/>
      <c r="U1365" s="49"/>
      <c r="V1365" s="54"/>
      <c r="W1365" s="25"/>
      <c r="X1365" s="25"/>
      <c r="Y1365" s="25"/>
      <c r="Z1365" s="25"/>
      <c r="AA1365" s="25"/>
      <c r="AB1365" s="25"/>
      <c r="AC1365" s="25"/>
      <c r="AD1365" s="55"/>
    </row>
    <row r="1366" spans="1:30" ht="20" customHeight="1" x14ac:dyDescent="0.2">
      <c r="A1366" s="20"/>
      <c r="B1366" s="33"/>
      <c r="C1366" s="63"/>
      <c r="D1366" s="22"/>
      <c r="E1366" s="23"/>
      <c r="F1366" s="23"/>
      <c r="G1366" s="23"/>
      <c r="H1366" s="23"/>
      <c r="I1366" s="23"/>
      <c r="J1366" s="23"/>
      <c r="K1366" s="23"/>
      <c r="L1366" s="23"/>
      <c r="M1366" s="23"/>
      <c r="N1366" s="27"/>
      <c r="O1366" s="23"/>
      <c r="P1366" s="23"/>
      <c r="Q1366" s="23"/>
      <c r="R1366" s="23"/>
      <c r="S1366" s="64"/>
      <c r="T1366" s="24"/>
      <c r="U1366" s="49"/>
      <c r="V1366" s="54"/>
      <c r="W1366" s="25"/>
      <c r="X1366" s="25"/>
      <c r="Y1366" s="25"/>
      <c r="Z1366" s="25"/>
      <c r="AA1366" s="25"/>
      <c r="AB1366" s="25"/>
      <c r="AC1366" s="25"/>
      <c r="AD1366" s="55"/>
    </row>
    <row r="1367" spans="1:30" ht="20" customHeight="1" x14ac:dyDescent="0.2">
      <c r="A1367" s="20"/>
      <c r="B1367" s="33"/>
      <c r="C1367" s="63"/>
      <c r="D1367" s="22"/>
      <c r="E1367" s="23"/>
      <c r="F1367" s="23"/>
      <c r="G1367" s="23"/>
      <c r="H1367" s="23"/>
      <c r="I1367" s="23"/>
      <c r="J1367" s="23"/>
      <c r="K1367" s="23"/>
      <c r="L1367" s="23"/>
      <c r="M1367" s="23"/>
      <c r="N1367" s="27"/>
      <c r="O1367" s="23"/>
      <c r="P1367" s="23"/>
      <c r="Q1367" s="23"/>
      <c r="R1367" s="23"/>
      <c r="S1367" s="64"/>
      <c r="T1367" s="24"/>
      <c r="U1367" s="49"/>
      <c r="V1367" s="54"/>
      <c r="W1367" s="25"/>
      <c r="X1367" s="25"/>
      <c r="Y1367" s="25"/>
      <c r="Z1367" s="25"/>
      <c r="AA1367" s="25"/>
      <c r="AB1367" s="25"/>
      <c r="AC1367" s="25"/>
      <c r="AD1367" s="55"/>
    </row>
    <row r="1368" spans="1:30" ht="20" customHeight="1" x14ac:dyDescent="0.2">
      <c r="A1368" s="20"/>
      <c r="B1368" s="33"/>
      <c r="C1368" s="63"/>
      <c r="D1368" s="22"/>
      <c r="E1368" s="23"/>
      <c r="F1368" s="23"/>
      <c r="G1368" s="23"/>
      <c r="H1368" s="23"/>
      <c r="I1368" s="23"/>
      <c r="J1368" s="23"/>
      <c r="K1368" s="23"/>
      <c r="L1368" s="23"/>
      <c r="M1368" s="23"/>
      <c r="N1368" s="27"/>
      <c r="O1368" s="23"/>
      <c r="P1368" s="23"/>
      <c r="Q1368" s="23"/>
      <c r="R1368" s="23"/>
      <c r="S1368" s="64"/>
      <c r="T1368" s="24"/>
      <c r="U1368" s="49"/>
      <c r="V1368" s="54"/>
      <c r="W1368" s="25"/>
      <c r="X1368" s="25"/>
      <c r="Y1368" s="25"/>
      <c r="Z1368" s="25"/>
      <c r="AA1368" s="25"/>
      <c r="AB1368" s="25"/>
      <c r="AC1368" s="25"/>
      <c r="AD1368" s="55"/>
    </row>
    <row r="1369" spans="1:30" ht="20" customHeight="1" x14ac:dyDescent="0.2">
      <c r="A1369" s="20"/>
      <c r="B1369" s="33"/>
      <c r="C1369" s="63"/>
      <c r="D1369" s="22"/>
      <c r="E1369" s="23"/>
      <c r="F1369" s="23"/>
      <c r="G1369" s="23"/>
      <c r="H1369" s="23"/>
      <c r="I1369" s="23"/>
      <c r="J1369" s="23"/>
      <c r="K1369" s="23"/>
      <c r="L1369" s="23"/>
      <c r="M1369" s="23"/>
      <c r="N1369" s="27"/>
      <c r="O1369" s="23"/>
      <c r="P1369" s="23"/>
      <c r="Q1369" s="23"/>
      <c r="R1369" s="23"/>
      <c r="S1369" s="64"/>
      <c r="T1369" s="24"/>
      <c r="U1369" s="49"/>
      <c r="V1369" s="54"/>
      <c r="W1369" s="25"/>
      <c r="X1369" s="25"/>
      <c r="Y1369" s="25"/>
      <c r="Z1369" s="25"/>
      <c r="AA1369" s="25"/>
      <c r="AB1369" s="25"/>
      <c r="AC1369" s="25"/>
      <c r="AD1369" s="55"/>
    </row>
    <row r="1370" spans="1:30" ht="20" customHeight="1" x14ac:dyDescent="0.2">
      <c r="A1370" s="20"/>
      <c r="B1370" s="33"/>
      <c r="C1370" s="63"/>
      <c r="D1370" s="22"/>
      <c r="E1370" s="23"/>
      <c r="F1370" s="23"/>
      <c r="G1370" s="23"/>
      <c r="H1370" s="23"/>
      <c r="I1370" s="23"/>
      <c r="J1370" s="23"/>
      <c r="K1370" s="23"/>
      <c r="L1370" s="23"/>
      <c r="M1370" s="23"/>
      <c r="N1370" s="27"/>
      <c r="O1370" s="23"/>
      <c r="P1370" s="23"/>
      <c r="Q1370" s="23"/>
      <c r="R1370" s="23"/>
      <c r="S1370" s="64"/>
      <c r="T1370" s="24"/>
      <c r="U1370" s="49"/>
      <c r="V1370" s="54"/>
      <c r="W1370" s="25"/>
      <c r="X1370" s="25"/>
      <c r="Y1370" s="25"/>
      <c r="Z1370" s="25"/>
      <c r="AA1370" s="25"/>
      <c r="AB1370" s="25"/>
      <c r="AC1370" s="25"/>
      <c r="AD1370" s="55"/>
    </row>
    <row r="1371" spans="1:30" ht="20" customHeight="1" x14ac:dyDescent="0.2">
      <c r="A1371" s="20"/>
      <c r="B1371" s="33"/>
      <c r="C1371" s="63"/>
      <c r="D1371" s="22"/>
      <c r="E1371" s="23"/>
      <c r="F1371" s="23"/>
      <c r="G1371" s="23"/>
      <c r="H1371" s="23"/>
      <c r="I1371" s="23"/>
      <c r="J1371" s="23"/>
      <c r="K1371" s="23"/>
      <c r="L1371" s="23"/>
      <c r="M1371" s="23"/>
      <c r="N1371" s="27"/>
      <c r="O1371" s="23"/>
      <c r="P1371" s="23"/>
      <c r="Q1371" s="23"/>
      <c r="R1371" s="23"/>
      <c r="S1371" s="64"/>
      <c r="T1371" s="24"/>
      <c r="U1371" s="49"/>
      <c r="V1371" s="54"/>
      <c r="W1371" s="25"/>
      <c r="X1371" s="25"/>
      <c r="Y1371" s="25"/>
      <c r="Z1371" s="25"/>
      <c r="AA1371" s="25"/>
      <c r="AB1371" s="25"/>
      <c r="AC1371" s="25"/>
      <c r="AD1371" s="55"/>
    </row>
    <row r="1372" spans="1:30" ht="20" customHeight="1" x14ac:dyDescent="0.2">
      <c r="A1372" s="20"/>
      <c r="B1372" s="33"/>
      <c r="C1372" s="63"/>
      <c r="D1372" s="22"/>
      <c r="E1372" s="23"/>
      <c r="F1372" s="23"/>
      <c r="G1372" s="23"/>
      <c r="H1372" s="23"/>
      <c r="I1372" s="23"/>
      <c r="J1372" s="23"/>
      <c r="K1372" s="23"/>
      <c r="L1372" s="23"/>
      <c r="M1372" s="23"/>
      <c r="N1372" s="27"/>
      <c r="O1372" s="23"/>
      <c r="P1372" s="23"/>
      <c r="Q1372" s="23"/>
      <c r="R1372" s="23"/>
      <c r="S1372" s="64"/>
      <c r="T1372" s="24"/>
      <c r="U1372" s="49"/>
      <c r="V1372" s="54"/>
      <c r="W1372" s="25"/>
      <c r="X1372" s="25"/>
      <c r="Y1372" s="25"/>
      <c r="Z1372" s="25"/>
      <c r="AA1372" s="25"/>
      <c r="AB1372" s="25"/>
      <c r="AC1372" s="25"/>
      <c r="AD1372" s="55"/>
    </row>
    <row r="1373" spans="1:30" ht="20" customHeight="1" x14ac:dyDescent="0.2">
      <c r="A1373" s="20"/>
      <c r="B1373" s="33"/>
      <c r="C1373" s="63"/>
      <c r="D1373" s="22"/>
      <c r="E1373" s="23"/>
      <c r="F1373" s="23"/>
      <c r="G1373" s="23"/>
      <c r="H1373" s="23"/>
      <c r="I1373" s="23"/>
      <c r="J1373" s="23"/>
      <c r="K1373" s="23"/>
      <c r="L1373" s="23"/>
      <c r="M1373" s="23"/>
      <c r="N1373" s="27"/>
      <c r="O1373" s="23"/>
      <c r="P1373" s="23"/>
      <c r="Q1373" s="23"/>
      <c r="R1373" s="23"/>
      <c r="S1373" s="64"/>
      <c r="T1373" s="24"/>
      <c r="U1373" s="49"/>
      <c r="V1373" s="54"/>
      <c r="W1373" s="25"/>
      <c r="X1373" s="25"/>
      <c r="Y1373" s="25"/>
      <c r="Z1373" s="25"/>
      <c r="AA1373" s="25"/>
      <c r="AB1373" s="25"/>
      <c r="AC1373" s="25"/>
      <c r="AD1373" s="55"/>
    </row>
    <row r="1374" spans="1:30" ht="20" customHeight="1" x14ac:dyDescent="0.2">
      <c r="A1374" s="20"/>
      <c r="B1374" s="33"/>
      <c r="C1374" s="63"/>
      <c r="D1374" s="22"/>
      <c r="E1374" s="23"/>
      <c r="F1374" s="23"/>
      <c r="G1374" s="23"/>
      <c r="H1374" s="23"/>
      <c r="I1374" s="23"/>
      <c r="J1374" s="23"/>
      <c r="K1374" s="23"/>
      <c r="L1374" s="23"/>
      <c r="M1374" s="23"/>
      <c r="N1374" s="27"/>
      <c r="O1374" s="23"/>
      <c r="P1374" s="23"/>
      <c r="Q1374" s="23"/>
      <c r="R1374" s="23"/>
      <c r="S1374" s="64"/>
      <c r="T1374" s="24"/>
      <c r="U1374" s="49"/>
      <c r="V1374" s="54"/>
      <c r="W1374" s="25"/>
      <c r="X1374" s="25"/>
      <c r="Y1374" s="25"/>
      <c r="Z1374" s="25"/>
      <c r="AA1374" s="25"/>
      <c r="AB1374" s="25"/>
      <c r="AC1374" s="25"/>
      <c r="AD1374" s="55"/>
    </row>
    <row r="1375" spans="1:30" ht="20" customHeight="1" x14ac:dyDescent="0.2">
      <c r="A1375" s="20"/>
      <c r="B1375" s="33"/>
      <c r="C1375" s="63"/>
      <c r="D1375" s="22"/>
      <c r="E1375" s="23"/>
      <c r="F1375" s="23"/>
      <c r="G1375" s="23"/>
      <c r="H1375" s="23"/>
      <c r="I1375" s="23"/>
      <c r="J1375" s="23"/>
      <c r="K1375" s="23"/>
      <c r="L1375" s="23"/>
      <c r="M1375" s="23"/>
      <c r="N1375" s="27"/>
      <c r="O1375" s="23"/>
      <c r="P1375" s="23"/>
      <c r="Q1375" s="23"/>
      <c r="R1375" s="23"/>
      <c r="S1375" s="64"/>
      <c r="T1375" s="24"/>
      <c r="U1375" s="49"/>
      <c r="V1375" s="54"/>
      <c r="W1375" s="25"/>
      <c r="X1375" s="25"/>
      <c r="Y1375" s="25"/>
      <c r="Z1375" s="25"/>
      <c r="AA1375" s="25"/>
      <c r="AB1375" s="25"/>
      <c r="AC1375" s="25"/>
      <c r="AD1375" s="55"/>
    </row>
    <row r="1376" spans="1:30" ht="20" customHeight="1" x14ac:dyDescent="0.2">
      <c r="A1376" s="20"/>
      <c r="B1376" s="33"/>
      <c r="C1376" s="63"/>
      <c r="D1376" s="22"/>
      <c r="E1376" s="23"/>
      <c r="F1376" s="23"/>
      <c r="G1376" s="23"/>
      <c r="H1376" s="23"/>
      <c r="I1376" s="23"/>
      <c r="J1376" s="23"/>
      <c r="K1376" s="23"/>
      <c r="L1376" s="23"/>
      <c r="M1376" s="23"/>
      <c r="N1376" s="27"/>
      <c r="O1376" s="23"/>
      <c r="P1376" s="23"/>
      <c r="Q1376" s="23"/>
      <c r="R1376" s="23"/>
      <c r="S1376" s="64"/>
      <c r="T1376" s="24"/>
      <c r="U1376" s="49"/>
      <c r="V1376" s="54"/>
      <c r="W1376" s="25"/>
      <c r="X1376" s="25"/>
      <c r="Y1376" s="25"/>
      <c r="Z1376" s="25"/>
      <c r="AA1376" s="25"/>
      <c r="AB1376" s="25"/>
      <c r="AC1376" s="25"/>
      <c r="AD1376" s="55"/>
    </row>
    <row r="1377" spans="1:30" ht="20" customHeight="1" x14ac:dyDescent="0.2">
      <c r="A1377" s="20"/>
      <c r="B1377" s="33"/>
      <c r="C1377" s="63"/>
      <c r="D1377" s="22"/>
      <c r="E1377" s="23"/>
      <c r="F1377" s="23"/>
      <c r="G1377" s="23"/>
      <c r="H1377" s="23"/>
      <c r="I1377" s="23"/>
      <c r="J1377" s="23"/>
      <c r="K1377" s="23"/>
      <c r="L1377" s="23"/>
      <c r="M1377" s="23"/>
      <c r="N1377" s="27"/>
      <c r="O1377" s="23"/>
      <c r="P1377" s="23"/>
      <c r="Q1377" s="23"/>
      <c r="R1377" s="23"/>
      <c r="S1377" s="64"/>
      <c r="T1377" s="24"/>
      <c r="U1377" s="49"/>
      <c r="V1377" s="54"/>
      <c r="W1377" s="25"/>
      <c r="X1377" s="25"/>
      <c r="Y1377" s="25"/>
      <c r="Z1377" s="25"/>
      <c r="AA1377" s="25"/>
      <c r="AB1377" s="25"/>
      <c r="AC1377" s="25"/>
      <c r="AD1377" s="55"/>
    </row>
    <row r="1378" spans="1:30" ht="20" customHeight="1" x14ac:dyDescent="0.2">
      <c r="A1378" s="20"/>
      <c r="B1378" s="33"/>
      <c r="C1378" s="63"/>
      <c r="D1378" s="22"/>
      <c r="E1378" s="23"/>
      <c r="F1378" s="23"/>
      <c r="G1378" s="23"/>
      <c r="H1378" s="23"/>
      <c r="I1378" s="23"/>
      <c r="J1378" s="23"/>
      <c r="K1378" s="23"/>
      <c r="L1378" s="23"/>
      <c r="M1378" s="23"/>
      <c r="N1378" s="27"/>
      <c r="O1378" s="23"/>
      <c r="P1378" s="23"/>
      <c r="Q1378" s="23"/>
      <c r="R1378" s="23"/>
      <c r="S1378" s="64"/>
      <c r="T1378" s="24"/>
      <c r="U1378" s="49"/>
      <c r="V1378" s="54"/>
      <c r="W1378" s="25"/>
      <c r="X1378" s="25"/>
      <c r="Y1378" s="25"/>
      <c r="Z1378" s="25"/>
      <c r="AA1378" s="25"/>
      <c r="AB1378" s="25"/>
      <c r="AC1378" s="25"/>
      <c r="AD1378" s="55"/>
    </row>
    <row r="1379" spans="1:30" ht="20" customHeight="1" x14ac:dyDescent="0.2">
      <c r="A1379" s="20"/>
      <c r="B1379" s="33"/>
      <c r="C1379" s="63"/>
      <c r="D1379" s="22"/>
      <c r="E1379" s="23"/>
      <c r="F1379" s="23"/>
      <c r="G1379" s="23"/>
      <c r="H1379" s="23"/>
      <c r="I1379" s="23"/>
      <c r="J1379" s="23"/>
      <c r="K1379" s="23"/>
      <c r="L1379" s="23"/>
      <c r="M1379" s="23"/>
      <c r="N1379" s="27"/>
      <c r="O1379" s="23"/>
      <c r="P1379" s="23"/>
      <c r="Q1379" s="23"/>
      <c r="R1379" s="23"/>
      <c r="S1379" s="64"/>
      <c r="T1379" s="24"/>
      <c r="U1379" s="49"/>
      <c r="V1379" s="54"/>
      <c r="W1379" s="25"/>
      <c r="X1379" s="25"/>
      <c r="Y1379" s="25"/>
      <c r="Z1379" s="25"/>
      <c r="AA1379" s="25"/>
      <c r="AB1379" s="25"/>
      <c r="AC1379" s="25"/>
      <c r="AD1379" s="55"/>
    </row>
    <row r="1380" spans="1:30" ht="20" customHeight="1" x14ac:dyDescent="0.2">
      <c r="A1380" s="20"/>
      <c r="B1380" s="33"/>
      <c r="C1380" s="63"/>
      <c r="D1380" s="22"/>
      <c r="E1380" s="23"/>
      <c r="F1380" s="23"/>
      <c r="G1380" s="23"/>
      <c r="H1380" s="23"/>
      <c r="I1380" s="23"/>
      <c r="J1380" s="23"/>
      <c r="K1380" s="23"/>
      <c r="L1380" s="23"/>
      <c r="M1380" s="23"/>
      <c r="N1380" s="27"/>
      <c r="O1380" s="23"/>
      <c r="P1380" s="23"/>
      <c r="Q1380" s="23"/>
      <c r="R1380" s="23"/>
      <c r="S1380" s="64"/>
      <c r="T1380" s="24"/>
      <c r="U1380" s="49"/>
      <c r="V1380" s="54"/>
      <c r="W1380" s="25"/>
      <c r="X1380" s="25"/>
      <c r="Y1380" s="25"/>
      <c r="Z1380" s="25"/>
      <c r="AA1380" s="25"/>
      <c r="AB1380" s="25"/>
      <c r="AC1380" s="25"/>
      <c r="AD1380" s="55"/>
    </row>
    <row r="1381" spans="1:30" ht="20" customHeight="1" x14ac:dyDescent="0.2">
      <c r="A1381" s="20"/>
      <c r="B1381" s="33"/>
      <c r="C1381" s="63"/>
      <c r="D1381" s="22"/>
      <c r="E1381" s="23"/>
      <c r="F1381" s="23"/>
      <c r="G1381" s="23"/>
      <c r="H1381" s="23"/>
      <c r="I1381" s="23"/>
      <c r="J1381" s="23"/>
      <c r="K1381" s="23"/>
      <c r="L1381" s="23"/>
      <c r="M1381" s="23"/>
      <c r="N1381" s="27"/>
      <c r="O1381" s="23"/>
      <c r="P1381" s="23"/>
      <c r="Q1381" s="23"/>
      <c r="R1381" s="23"/>
      <c r="S1381" s="64"/>
      <c r="T1381" s="24"/>
      <c r="U1381" s="49"/>
      <c r="V1381" s="54"/>
      <c r="W1381" s="25"/>
      <c r="X1381" s="25"/>
      <c r="Y1381" s="25"/>
      <c r="Z1381" s="25"/>
      <c r="AA1381" s="25"/>
      <c r="AB1381" s="25"/>
      <c r="AC1381" s="25"/>
      <c r="AD1381" s="55"/>
    </row>
    <row r="1382" spans="1:30" ht="20" customHeight="1" x14ac:dyDescent="0.2">
      <c r="A1382" s="20"/>
      <c r="B1382" s="33"/>
      <c r="C1382" s="63"/>
      <c r="D1382" s="22"/>
      <c r="E1382" s="23"/>
      <c r="F1382" s="23"/>
      <c r="G1382" s="23"/>
      <c r="H1382" s="23"/>
      <c r="I1382" s="23"/>
      <c r="J1382" s="23"/>
      <c r="K1382" s="23"/>
      <c r="L1382" s="23"/>
      <c r="M1382" s="23"/>
      <c r="N1382" s="27"/>
      <c r="O1382" s="23"/>
      <c r="P1382" s="23"/>
      <c r="Q1382" s="23"/>
      <c r="R1382" s="23"/>
      <c r="S1382" s="64"/>
      <c r="T1382" s="24"/>
      <c r="U1382" s="49"/>
      <c r="V1382" s="54"/>
      <c r="W1382" s="25"/>
      <c r="X1382" s="25"/>
      <c r="Y1382" s="25"/>
      <c r="Z1382" s="25"/>
      <c r="AA1382" s="25"/>
      <c r="AB1382" s="25"/>
      <c r="AC1382" s="25"/>
      <c r="AD1382" s="55"/>
    </row>
    <row r="1383" spans="1:30" ht="20" customHeight="1" x14ac:dyDescent="0.2">
      <c r="A1383" s="20"/>
      <c r="B1383" s="33"/>
      <c r="C1383" s="63"/>
      <c r="D1383" s="22"/>
      <c r="E1383" s="23"/>
      <c r="F1383" s="23"/>
      <c r="G1383" s="23"/>
      <c r="H1383" s="23"/>
      <c r="I1383" s="23"/>
      <c r="J1383" s="23"/>
      <c r="K1383" s="23"/>
      <c r="L1383" s="23"/>
      <c r="M1383" s="23"/>
      <c r="N1383" s="27"/>
      <c r="O1383" s="23"/>
      <c r="P1383" s="23"/>
      <c r="Q1383" s="23"/>
      <c r="R1383" s="23"/>
      <c r="S1383" s="64"/>
      <c r="T1383" s="24"/>
      <c r="U1383" s="49"/>
      <c r="V1383" s="54"/>
      <c r="W1383" s="25"/>
      <c r="X1383" s="25"/>
      <c r="Y1383" s="25"/>
      <c r="Z1383" s="25"/>
      <c r="AA1383" s="25"/>
      <c r="AB1383" s="25"/>
      <c r="AC1383" s="25"/>
      <c r="AD1383" s="55"/>
    </row>
    <row r="1384" spans="1:30" ht="20" customHeight="1" x14ac:dyDescent="0.2">
      <c r="A1384" s="20"/>
      <c r="B1384" s="33"/>
      <c r="C1384" s="63"/>
      <c r="D1384" s="22"/>
      <c r="E1384" s="23"/>
      <c r="F1384" s="23"/>
      <c r="G1384" s="23"/>
      <c r="H1384" s="23"/>
      <c r="I1384" s="23"/>
      <c r="J1384" s="23"/>
      <c r="K1384" s="23"/>
      <c r="L1384" s="23"/>
      <c r="M1384" s="23"/>
      <c r="N1384" s="27"/>
      <c r="O1384" s="23"/>
      <c r="P1384" s="23"/>
      <c r="Q1384" s="23"/>
      <c r="R1384" s="23"/>
      <c r="S1384" s="64"/>
      <c r="T1384" s="24"/>
      <c r="U1384" s="49"/>
      <c r="V1384" s="54"/>
      <c r="W1384" s="25"/>
      <c r="X1384" s="25"/>
      <c r="Y1384" s="25"/>
      <c r="Z1384" s="25"/>
      <c r="AA1384" s="25"/>
      <c r="AB1384" s="25"/>
      <c r="AC1384" s="25"/>
      <c r="AD1384" s="55"/>
    </row>
    <row r="1385" spans="1:30" ht="20" customHeight="1" x14ac:dyDescent="0.2">
      <c r="A1385" s="20"/>
      <c r="B1385" s="33"/>
      <c r="C1385" s="63"/>
      <c r="D1385" s="22"/>
      <c r="E1385" s="23"/>
      <c r="F1385" s="23"/>
      <c r="G1385" s="23"/>
      <c r="H1385" s="23"/>
      <c r="I1385" s="23"/>
      <c r="J1385" s="23"/>
      <c r="K1385" s="23"/>
      <c r="L1385" s="23"/>
      <c r="M1385" s="23"/>
      <c r="N1385" s="27"/>
      <c r="O1385" s="23"/>
      <c r="P1385" s="23"/>
      <c r="Q1385" s="23"/>
      <c r="R1385" s="23"/>
      <c r="S1385" s="64"/>
      <c r="T1385" s="24"/>
      <c r="U1385" s="49"/>
      <c r="V1385" s="54"/>
      <c r="W1385" s="25"/>
      <c r="X1385" s="25"/>
      <c r="Y1385" s="25"/>
      <c r="Z1385" s="25"/>
      <c r="AA1385" s="25"/>
      <c r="AB1385" s="25"/>
      <c r="AC1385" s="25"/>
      <c r="AD1385" s="55"/>
    </row>
    <row r="1386" spans="1:30" ht="20" customHeight="1" x14ac:dyDescent="0.2">
      <c r="A1386" s="20"/>
      <c r="B1386" s="33"/>
      <c r="C1386" s="63"/>
      <c r="D1386" s="22"/>
      <c r="E1386" s="23"/>
      <c r="F1386" s="23"/>
      <c r="G1386" s="23"/>
      <c r="H1386" s="23"/>
      <c r="I1386" s="23"/>
      <c r="J1386" s="23"/>
      <c r="K1386" s="23"/>
      <c r="L1386" s="23"/>
      <c r="M1386" s="23"/>
      <c r="N1386" s="27"/>
      <c r="O1386" s="23"/>
      <c r="P1386" s="23"/>
      <c r="Q1386" s="23"/>
      <c r="R1386" s="23"/>
      <c r="S1386" s="64"/>
      <c r="T1386" s="24"/>
      <c r="U1386" s="49"/>
      <c r="V1386" s="54"/>
      <c r="W1386" s="25"/>
      <c r="X1386" s="25"/>
      <c r="Y1386" s="25"/>
      <c r="Z1386" s="25"/>
      <c r="AA1386" s="25"/>
      <c r="AB1386" s="25"/>
      <c r="AC1386" s="25"/>
      <c r="AD1386" s="55"/>
    </row>
    <row r="1387" spans="1:30" ht="20" customHeight="1" x14ac:dyDescent="0.2">
      <c r="A1387" s="20"/>
      <c r="B1387" s="33"/>
      <c r="C1387" s="63"/>
      <c r="D1387" s="22"/>
      <c r="E1387" s="23"/>
      <c r="F1387" s="23"/>
      <c r="G1387" s="23"/>
      <c r="H1387" s="23"/>
      <c r="I1387" s="23"/>
      <c r="J1387" s="23"/>
      <c r="K1387" s="23"/>
      <c r="L1387" s="23"/>
      <c r="M1387" s="23"/>
      <c r="N1387" s="27"/>
      <c r="O1387" s="23"/>
      <c r="P1387" s="23"/>
      <c r="Q1387" s="23"/>
      <c r="R1387" s="23"/>
      <c r="S1387" s="64"/>
      <c r="T1387" s="24"/>
      <c r="U1387" s="49"/>
      <c r="V1387" s="54"/>
      <c r="W1387" s="25"/>
      <c r="X1387" s="25"/>
      <c r="Y1387" s="25"/>
      <c r="Z1387" s="25"/>
      <c r="AA1387" s="25"/>
      <c r="AB1387" s="25"/>
      <c r="AC1387" s="25"/>
      <c r="AD1387" s="55"/>
    </row>
    <row r="1388" spans="1:30" ht="20" customHeight="1" x14ac:dyDescent="0.2">
      <c r="A1388" s="20"/>
      <c r="B1388" s="33"/>
      <c r="C1388" s="63"/>
      <c r="D1388" s="22"/>
      <c r="E1388" s="23"/>
      <c r="F1388" s="23"/>
      <c r="G1388" s="23"/>
      <c r="H1388" s="23"/>
      <c r="I1388" s="23"/>
      <c r="J1388" s="23"/>
      <c r="K1388" s="23"/>
      <c r="L1388" s="23"/>
      <c r="M1388" s="23"/>
      <c r="N1388" s="27"/>
      <c r="O1388" s="23"/>
      <c r="P1388" s="23"/>
      <c r="Q1388" s="23"/>
      <c r="R1388" s="23"/>
      <c r="S1388" s="64"/>
      <c r="T1388" s="24"/>
      <c r="U1388" s="49"/>
      <c r="V1388" s="54"/>
      <c r="W1388" s="25"/>
      <c r="X1388" s="25"/>
      <c r="Y1388" s="25"/>
      <c r="Z1388" s="25"/>
      <c r="AA1388" s="25"/>
      <c r="AB1388" s="25"/>
      <c r="AC1388" s="25"/>
      <c r="AD1388" s="55"/>
    </row>
    <row r="1389" spans="1:30" ht="20" customHeight="1" x14ac:dyDescent="0.2">
      <c r="A1389" s="20"/>
      <c r="B1389" s="33"/>
      <c r="C1389" s="63"/>
      <c r="D1389" s="22"/>
      <c r="E1389" s="23"/>
      <c r="F1389" s="23"/>
      <c r="G1389" s="23"/>
      <c r="H1389" s="23"/>
      <c r="I1389" s="23"/>
      <c r="J1389" s="23"/>
      <c r="K1389" s="23"/>
      <c r="L1389" s="23"/>
      <c r="M1389" s="23"/>
      <c r="N1389" s="27"/>
      <c r="O1389" s="23"/>
      <c r="P1389" s="23"/>
      <c r="Q1389" s="23"/>
      <c r="R1389" s="23"/>
      <c r="S1389" s="64"/>
      <c r="T1389" s="24"/>
      <c r="U1389" s="49"/>
      <c r="V1389" s="54"/>
      <c r="W1389" s="25"/>
      <c r="X1389" s="25"/>
      <c r="Y1389" s="25"/>
      <c r="Z1389" s="25"/>
      <c r="AA1389" s="25"/>
      <c r="AB1389" s="25"/>
      <c r="AC1389" s="25"/>
      <c r="AD1389" s="55"/>
    </row>
    <row r="1390" spans="1:30" ht="20" customHeight="1" x14ac:dyDescent="0.2">
      <c r="A1390" s="20"/>
      <c r="B1390" s="33"/>
      <c r="C1390" s="63"/>
      <c r="D1390" s="22"/>
      <c r="E1390" s="23"/>
      <c r="F1390" s="23"/>
      <c r="G1390" s="23"/>
      <c r="H1390" s="23"/>
      <c r="I1390" s="23"/>
      <c r="J1390" s="23"/>
      <c r="K1390" s="23"/>
      <c r="L1390" s="23"/>
      <c r="M1390" s="23"/>
      <c r="N1390" s="27"/>
      <c r="O1390" s="23"/>
      <c r="P1390" s="23"/>
      <c r="Q1390" s="23"/>
      <c r="R1390" s="23"/>
      <c r="S1390" s="64"/>
      <c r="T1390" s="24"/>
      <c r="U1390" s="49"/>
      <c r="V1390" s="54"/>
      <c r="W1390" s="25"/>
      <c r="X1390" s="25"/>
      <c r="Y1390" s="25"/>
      <c r="Z1390" s="25"/>
      <c r="AA1390" s="25"/>
      <c r="AB1390" s="25"/>
      <c r="AC1390" s="25"/>
      <c r="AD1390" s="55"/>
    </row>
    <row r="1391" spans="1:30" ht="20" customHeight="1" x14ac:dyDescent="0.2">
      <c r="A1391" s="20"/>
      <c r="B1391" s="33"/>
      <c r="C1391" s="63"/>
      <c r="D1391" s="22"/>
      <c r="E1391" s="23"/>
      <c r="F1391" s="23"/>
      <c r="G1391" s="23"/>
      <c r="H1391" s="23"/>
      <c r="I1391" s="23"/>
      <c r="J1391" s="23"/>
      <c r="K1391" s="23"/>
      <c r="L1391" s="23"/>
      <c r="M1391" s="23"/>
      <c r="N1391" s="27"/>
      <c r="O1391" s="23"/>
      <c r="P1391" s="23"/>
      <c r="Q1391" s="23"/>
      <c r="R1391" s="23"/>
      <c r="S1391" s="64"/>
      <c r="T1391" s="24"/>
      <c r="U1391" s="49"/>
      <c r="V1391" s="54"/>
      <c r="W1391" s="25"/>
      <c r="X1391" s="25"/>
      <c r="Y1391" s="25"/>
      <c r="Z1391" s="25"/>
      <c r="AA1391" s="25"/>
      <c r="AB1391" s="25"/>
      <c r="AC1391" s="25"/>
      <c r="AD1391" s="55"/>
    </row>
    <row r="1392" spans="1:30" ht="20" customHeight="1" x14ac:dyDescent="0.2">
      <c r="A1392" s="20"/>
      <c r="B1392" s="33"/>
      <c r="C1392" s="63"/>
      <c r="D1392" s="22"/>
      <c r="E1392" s="23"/>
      <c r="F1392" s="23"/>
      <c r="G1392" s="23"/>
      <c r="H1392" s="23"/>
      <c r="I1392" s="23"/>
      <c r="J1392" s="23"/>
      <c r="K1392" s="23"/>
      <c r="L1392" s="23"/>
      <c r="M1392" s="23"/>
      <c r="N1392" s="27"/>
      <c r="O1392" s="23"/>
      <c r="P1392" s="23"/>
      <c r="Q1392" s="23"/>
      <c r="R1392" s="23"/>
      <c r="S1392" s="64"/>
      <c r="T1392" s="24"/>
      <c r="U1392" s="49"/>
      <c r="V1392" s="54"/>
      <c r="W1392" s="25"/>
      <c r="X1392" s="25"/>
      <c r="Y1392" s="25"/>
      <c r="Z1392" s="25"/>
      <c r="AA1392" s="25"/>
      <c r="AB1392" s="25"/>
      <c r="AC1392" s="25"/>
      <c r="AD1392" s="55"/>
    </row>
    <row r="1393" spans="1:30" ht="20" customHeight="1" x14ac:dyDescent="0.2">
      <c r="A1393" s="20"/>
      <c r="B1393" s="33"/>
      <c r="C1393" s="63"/>
      <c r="D1393" s="22"/>
      <c r="E1393" s="23"/>
      <c r="F1393" s="23"/>
      <c r="G1393" s="23"/>
      <c r="H1393" s="23"/>
      <c r="I1393" s="23"/>
      <c r="J1393" s="23"/>
      <c r="K1393" s="23"/>
      <c r="L1393" s="23"/>
      <c r="M1393" s="23"/>
      <c r="N1393" s="27"/>
      <c r="O1393" s="23"/>
      <c r="P1393" s="23"/>
      <c r="Q1393" s="23"/>
      <c r="R1393" s="23"/>
      <c r="S1393" s="64"/>
      <c r="T1393" s="24"/>
      <c r="U1393" s="49"/>
      <c r="V1393" s="54"/>
      <c r="W1393" s="25"/>
      <c r="X1393" s="25"/>
      <c r="Y1393" s="25"/>
      <c r="Z1393" s="25"/>
      <c r="AA1393" s="25"/>
      <c r="AB1393" s="25"/>
      <c r="AC1393" s="25"/>
      <c r="AD1393" s="55"/>
    </row>
    <row r="1394" spans="1:30" ht="20" customHeight="1" x14ac:dyDescent="0.2">
      <c r="A1394" s="20"/>
      <c r="B1394" s="33"/>
      <c r="C1394" s="63"/>
      <c r="D1394" s="22"/>
      <c r="E1394" s="23"/>
      <c r="F1394" s="23"/>
      <c r="G1394" s="23"/>
      <c r="H1394" s="23"/>
      <c r="I1394" s="23"/>
      <c r="J1394" s="23"/>
      <c r="K1394" s="23"/>
      <c r="L1394" s="23"/>
      <c r="M1394" s="23"/>
      <c r="N1394" s="27"/>
      <c r="O1394" s="23"/>
      <c r="P1394" s="23"/>
      <c r="Q1394" s="23"/>
      <c r="R1394" s="23"/>
      <c r="S1394" s="64"/>
      <c r="T1394" s="24"/>
      <c r="U1394" s="49"/>
      <c r="V1394" s="54"/>
      <c r="W1394" s="25"/>
      <c r="X1394" s="25"/>
      <c r="Y1394" s="25"/>
      <c r="Z1394" s="25"/>
      <c r="AA1394" s="25"/>
      <c r="AB1394" s="25"/>
      <c r="AC1394" s="25"/>
      <c r="AD1394" s="55"/>
    </row>
    <row r="1395" spans="1:30" ht="20" customHeight="1" x14ac:dyDescent="0.2">
      <c r="A1395" s="20"/>
      <c r="B1395" s="33"/>
      <c r="C1395" s="63"/>
      <c r="D1395" s="22"/>
      <c r="E1395" s="23"/>
      <c r="F1395" s="23"/>
      <c r="G1395" s="23"/>
      <c r="H1395" s="23"/>
      <c r="I1395" s="23"/>
      <c r="J1395" s="23"/>
      <c r="K1395" s="23"/>
      <c r="L1395" s="23"/>
      <c r="M1395" s="23"/>
      <c r="N1395" s="27"/>
      <c r="O1395" s="23"/>
      <c r="P1395" s="23"/>
      <c r="Q1395" s="23"/>
      <c r="R1395" s="23"/>
      <c r="S1395" s="64"/>
      <c r="T1395" s="24"/>
      <c r="U1395" s="49"/>
      <c r="V1395" s="54"/>
      <c r="W1395" s="25"/>
      <c r="X1395" s="25"/>
      <c r="Y1395" s="25"/>
      <c r="Z1395" s="25"/>
      <c r="AA1395" s="25"/>
      <c r="AB1395" s="25"/>
      <c r="AC1395" s="25"/>
      <c r="AD1395" s="55"/>
    </row>
    <row r="1396" spans="1:30" ht="20" customHeight="1" x14ac:dyDescent="0.2">
      <c r="A1396" s="20"/>
      <c r="B1396" s="33"/>
      <c r="C1396" s="63"/>
      <c r="D1396" s="22"/>
      <c r="E1396" s="23"/>
      <c r="F1396" s="23"/>
      <c r="G1396" s="23"/>
      <c r="H1396" s="23"/>
      <c r="I1396" s="23"/>
      <c r="J1396" s="23"/>
      <c r="K1396" s="23"/>
      <c r="L1396" s="23"/>
      <c r="M1396" s="23"/>
      <c r="N1396" s="27"/>
      <c r="O1396" s="23"/>
      <c r="P1396" s="23"/>
      <c r="Q1396" s="23"/>
      <c r="R1396" s="23"/>
      <c r="S1396" s="64"/>
      <c r="T1396" s="24"/>
      <c r="U1396" s="49"/>
      <c r="V1396" s="54"/>
      <c r="W1396" s="25"/>
      <c r="X1396" s="25"/>
      <c r="Y1396" s="25"/>
      <c r="Z1396" s="25"/>
      <c r="AA1396" s="25"/>
      <c r="AB1396" s="25"/>
      <c r="AC1396" s="25"/>
      <c r="AD1396" s="55"/>
    </row>
    <row r="1397" spans="1:30" ht="20" customHeight="1" x14ac:dyDescent="0.2">
      <c r="A1397" s="20"/>
      <c r="B1397" s="33"/>
      <c r="C1397" s="63"/>
      <c r="D1397" s="22"/>
      <c r="E1397" s="23"/>
      <c r="F1397" s="23"/>
      <c r="G1397" s="23"/>
      <c r="H1397" s="23"/>
      <c r="I1397" s="23"/>
      <c r="J1397" s="23"/>
      <c r="K1397" s="23"/>
      <c r="L1397" s="23"/>
      <c r="M1397" s="23"/>
      <c r="N1397" s="27"/>
      <c r="O1397" s="23"/>
      <c r="P1397" s="23"/>
      <c r="Q1397" s="23"/>
      <c r="R1397" s="23"/>
      <c r="S1397" s="64"/>
      <c r="T1397" s="24"/>
      <c r="U1397" s="49"/>
      <c r="V1397" s="54"/>
      <c r="W1397" s="25"/>
      <c r="X1397" s="25"/>
      <c r="Y1397" s="25"/>
      <c r="Z1397" s="25"/>
      <c r="AA1397" s="25"/>
      <c r="AB1397" s="25"/>
      <c r="AC1397" s="25"/>
      <c r="AD1397" s="55"/>
    </row>
    <row r="1398" spans="1:30" ht="20" customHeight="1" x14ac:dyDescent="0.2">
      <c r="A1398" s="20"/>
      <c r="B1398" s="33"/>
      <c r="C1398" s="63"/>
      <c r="D1398" s="22"/>
      <c r="E1398" s="23"/>
      <c r="F1398" s="23"/>
      <c r="G1398" s="23"/>
      <c r="H1398" s="23"/>
      <c r="I1398" s="23"/>
      <c r="J1398" s="23"/>
      <c r="K1398" s="23"/>
      <c r="L1398" s="23"/>
      <c r="M1398" s="23"/>
      <c r="N1398" s="27"/>
      <c r="O1398" s="23"/>
      <c r="P1398" s="23"/>
      <c r="Q1398" s="23"/>
      <c r="R1398" s="23"/>
      <c r="S1398" s="64"/>
      <c r="T1398" s="24"/>
      <c r="U1398" s="49"/>
      <c r="V1398" s="54"/>
      <c r="W1398" s="25"/>
      <c r="X1398" s="25"/>
      <c r="Y1398" s="25"/>
      <c r="Z1398" s="25"/>
      <c r="AA1398" s="25"/>
      <c r="AB1398" s="25"/>
      <c r="AC1398" s="25"/>
      <c r="AD1398" s="55"/>
    </row>
    <row r="1399" spans="1:30" ht="20" customHeight="1" x14ac:dyDescent="0.2">
      <c r="A1399" s="20"/>
      <c r="B1399" s="33"/>
      <c r="C1399" s="63"/>
      <c r="D1399" s="22"/>
      <c r="E1399" s="23"/>
      <c r="F1399" s="23"/>
      <c r="G1399" s="23"/>
      <c r="H1399" s="23"/>
      <c r="I1399" s="23"/>
      <c r="J1399" s="23"/>
      <c r="K1399" s="23"/>
      <c r="L1399" s="23"/>
      <c r="M1399" s="23"/>
      <c r="N1399" s="27"/>
      <c r="O1399" s="23"/>
      <c r="P1399" s="23"/>
      <c r="Q1399" s="23"/>
      <c r="R1399" s="23"/>
      <c r="S1399" s="64"/>
      <c r="T1399" s="24"/>
      <c r="U1399" s="49"/>
      <c r="V1399" s="54"/>
      <c r="W1399" s="25"/>
      <c r="X1399" s="25"/>
      <c r="Y1399" s="25"/>
      <c r="Z1399" s="25"/>
      <c r="AA1399" s="25"/>
      <c r="AB1399" s="25"/>
      <c r="AC1399" s="25"/>
      <c r="AD1399" s="55"/>
    </row>
    <row r="1400" spans="1:30" ht="20" customHeight="1" x14ac:dyDescent="0.2">
      <c r="A1400" s="20"/>
      <c r="B1400" s="33"/>
      <c r="C1400" s="63"/>
      <c r="D1400" s="22"/>
      <c r="E1400" s="23"/>
      <c r="F1400" s="23"/>
      <c r="G1400" s="23"/>
      <c r="H1400" s="23"/>
      <c r="I1400" s="23"/>
      <c r="J1400" s="23"/>
      <c r="K1400" s="23"/>
      <c r="L1400" s="23"/>
      <c r="M1400" s="23"/>
      <c r="N1400" s="27"/>
      <c r="O1400" s="23"/>
      <c r="P1400" s="23"/>
      <c r="Q1400" s="23"/>
      <c r="R1400" s="23"/>
      <c r="S1400" s="64"/>
      <c r="T1400" s="24"/>
      <c r="U1400" s="49"/>
      <c r="V1400" s="54"/>
      <c r="W1400" s="25"/>
      <c r="X1400" s="25"/>
      <c r="Y1400" s="25"/>
      <c r="Z1400" s="25"/>
      <c r="AA1400" s="25"/>
      <c r="AB1400" s="25"/>
      <c r="AC1400" s="25"/>
      <c r="AD1400" s="55"/>
    </row>
    <row r="1401" spans="1:30" ht="20" customHeight="1" x14ac:dyDescent="0.2">
      <c r="A1401" s="20"/>
      <c r="B1401" s="33"/>
      <c r="C1401" s="63"/>
      <c r="D1401" s="22"/>
      <c r="E1401" s="23"/>
      <c r="F1401" s="23"/>
      <c r="G1401" s="23"/>
      <c r="H1401" s="23"/>
      <c r="I1401" s="23"/>
      <c r="J1401" s="23"/>
      <c r="K1401" s="23"/>
      <c r="L1401" s="23"/>
      <c r="M1401" s="23"/>
      <c r="N1401" s="27"/>
      <c r="O1401" s="23"/>
      <c r="P1401" s="23"/>
      <c r="Q1401" s="23"/>
      <c r="R1401" s="23"/>
      <c r="S1401" s="64"/>
      <c r="T1401" s="24"/>
      <c r="U1401" s="49"/>
      <c r="V1401" s="54"/>
      <c r="W1401" s="25"/>
      <c r="X1401" s="25"/>
      <c r="Y1401" s="25"/>
      <c r="Z1401" s="25"/>
      <c r="AA1401" s="25"/>
      <c r="AB1401" s="25"/>
      <c r="AC1401" s="25"/>
      <c r="AD1401" s="55"/>
    </row>
    <row r="1402" spans="1:30" ht="20" customHeight="1" x14ac:dyDescent="0.2">
      <c r="A1402" s="20"/>
      <c r="B1402" s="33"/>
      <c r="C1402" s="63"/>
      <c r="D1402" s="22"/>
      <c r="E1402" s="23"/>
      <c r="F1402" s="23"/>
      <c r="G1402" s="23"/>
      <c r="H1402" s="23"/>
      <c r="I1402" s="23"/>
      <c r="J1402" s="23"/>
      <c r="K1402" s="23"/>
      <c r="L1402" s="23"/>
      <c r="M1402" s="23"/>
      <c r="N1402" s="27"/>
      <c r="O1402" s="23"/>
      <c r="P1402" s="23"/>
      <c r="Q1402" s="23"/>
      <c r="R1402" s="23"/>
      <c r="S1402" s="64"/>
      <c r="T1402" s="24"/>
      <c r="U1402" s="49"/>
      <c r="V1402" s="54"/>
      <c r="W1402" s="25"/>
      <c r="X1402" s="25"/>
      <c r="Y1402" s="25"/>
      <c r="Z1402" s="25"/>
      <c r="AA1402" s="25"/>
      <c r="AB1402" s="25"/>
      <c r="AC1402" s="25"/>
      <c r="AD1402" s="55"/>
    </row>
    <row r="1403" spans="1:30" ht="20" customHeight="1" x14ac:dyDescent="0.2">
      <c r="A1403" s="20"/>
      <c r="B1403" s="33"/>
      <c r="C1403" s="63"/>
      <c r="D1403" s="22"/>
      <c r="E1403" s="23"/>
      <c r="F1403" s="23"/>
      <c r="G1403" s="23"/>
      <c r="H1403" s="23"/>
      <c r="I1403" s="23"/>
      <c r="J1403" s="23"/>
      <c r="K1403" s="23"/>
      <c r="L1403" s="23"/>
      <c r="M1403" s="23"/>
      <c r="N1403" s="27"/>
      <c r="O1403" s="23"/>
      <c r="P1403" s="23"/>
      <c r="Q1403" s="23"/>
      <c r="R1403" s="23"/>
      <c r="S1403" s="64"/>
      <c r="T1403" s="24"/>
      <c r="U1403" s="49"/>
      <c r="V1403" s="54"/>
      <c r="W1403" s="25"/>
      <c r="X1403" s="25"/>
      <c r="Y1403" s="25"/>
      <c r="Z1403" s="25"/>
      <c r="AA1403" s="25"/>
      <c r="AB1403" s="25"/>
      <c r="AC1403" s="25"/>
      <c r="AD1403" s="55"/>
    </row>
    <row r="1404" spans="1:30" ht="20" customHeight="1" x14ac:dyDescent="0.2">
      <c r="A1404" s="20"/>
      <c r="B1404" s="33"/>
      <c r="C1404" s="63"/>
      <c r="D1404" s="22"/>
      <c r="E1404" s="23"/>
      <c r="F1404" s="23"/>
      <c r="G1404" s="23"/>
      <c r="H1404" s="23"/>
      <c r="I1404" s="23"/>
      <c r="J1404" s="23"/>
      <c r="K1404" s="23"/>
      <c r="L1404" s="23"/>
      <c r="M1404" s="23"/>
      <c r="N1404" s="27"/>
      <c r="O1404" s="23"/>
      <c r="P1404" s="23"/>
      <c r="Q1404" s="23"/>
      <c r="R1404" s="23"/>
      <c r="S1404" s="64"/>
      <c r="T1404" s="24"/>
      <c r="U1404" s="49"/>
      <c r="V1404" s="54"/>
      <c r="W1404" s="25"/>
      <c r="X1404" s="25"/>
      <c r="Y1404" s="25"/>
      <c r="Z1404" s="25"/>
      <c r="AA1404" s="25"/>
      <c r="AB1404" s="25"/>
      <c r="AC1404" s="25"/>
      <c r="AD1404" s="55"/>
    </row>
    <row r="1405" spans="1:30" ht="20" customHeight="1" x14ac:dyDescent="0.2">
      <c r="A1405" s="20"/>
      <c r="B1405" s="33"/>
      <c r="C1405" s="63"/>
      <c r="D1405" s="22"/>
      <c r="E1405" s="23"/>
      <c r="F1405" s="23"/>
      <c r="G1405" s="23"/>
      <c r="H1405" s="23"/>
      <c r="I1405" s="23"/>
      <c r="J1405" s="23"/>
      <c r="K1405" s="23"/>
      <c r="L1405" s="23"/>
      <c r="M1405" s="23"/>
      <c r="N1405" s="27"/>
      <c r="O1405" s="23"/>
      <c r="P1405" s="23"/>
      <c r="Q1405" s="23"/>
      <c r="R1405" s="23"/>
      <c r="S1405" s="64"/>
      <c r="T1405" s="24"/>
      <c r="U1405" s="49"/>
      <c r="V1405" s="54"/>
      <c r="W1405" s="25"/>
      <c r="X1405" s="25"/>
      <c r="Y1405" s="25"/>
      <c r="Z1405" s="25"/>
      <c r="AA1405" s="25"/>
      <c r="AB1405" s="25"/>
      <c r="AC1405" s="25"/>
      <c r="AD1405" s="55"/>
    </row>
    <row r="1406" spans="1:30" ht="20" customHeight="1" x14ac:dyDescent="0.2">
      <c r="A1406" s="20"/>
      <c r="B1406" s="33"/>
      <c r="C1406" s="63"/>
      <c r="D1406" s="22"/>
      <c r="E1406" s="23"/>
      <c r="F1406" s="23"/>
      <c r="G1406" s="23"/>
      <c r="H1406" s="23"/>
      <c r="I1406" s="23"/>
      <c r="J1406" s="23"/>
      <c r="K1406" s="23"/>
      <c r="L1406" s="23"/>
      <c r="M1406" s="23"/>
      <c r="N1406" s="27"/>
      <c r="O1406" s="23"/>
      <c r="P1406" s="23"/>
      <c r="Q1406" s="23"/>
      <c r="R1406" s="23"/>
      <c r="S1406" s="64"/>
      <c r="T1406" s="24"/>
      <c r="U1406" s="49"/>
      <c r="V1406" s="54"/>
      <c r="W1406" s="25"/>
      <c r="X1406" s="25"/>
      <c r="Y1406" s="25"/>
      <c r="Z1406" s="25"/>
      <c r="AA1406" s="25"/>
      <c r="AB1406" s="25"/>
      <c r="AC1406" s="25"/>
      <c r="AD1406" s="55"/>
    </row>
    <row r="1407" spans="1:30" ht="20" customHeight="1" x14ac:dyDescent="0.2">
      <c r="A1407" s="20"/>
      <c r="B1407" s="33"/>
      <c r="C1407" s="63"/>
      <c r="D1407" s="22"/>
      <c r="E1407" s="23"/>
      <c r="F1407" s="23"/>
      <c r="G1407" s="23"/>
      <c r="H1407" s="23"/>
      <c r="I1407" s="23"/>
      <c r="J1407" s="23"/>
      <c r="K1407" s="23"/>
      <c r="L1407" s="23"/>
      <c r="M1407" s="23"/>
      <c r="N1407" s="27"/>
      <c r="O1407" s="23"/>
      <c r="P1407" s="23"/>
      <c r="Q1407" s="23"/>
      <c r="R1407" s="23"/>
      <c r="S1407" s="64"/>
      <c r="T1407" s="24"/>
      <c r="U1407" s="49"/>
      <c r="V1407" s="54"/>
      <c r="W1407" s="25"/>
      <c r="X1407" s="25"/>
      <c r="Y1407" s="25"/>
      <c r="Z1407" s="25"/>
      <c r="AA1407" s="25"/>
      <c r="AB1407" s="25"/>
      <c r="AC1407" s="25"/>
      <c r="AD1407" s="55"/>
    </row>
    <row r="1408" spans="1:30" ht="20" customHeight="1" x14ac:dyDescent="0.2">
      <c r="A1408" s="20"/>
      <c r="B1408" s="33"/>
      <c r="C1408" s="63"/>
      <c r="D1408" s="22"/>
      <c r="E1408" s="23"/>
      <c r="F1408" s="23"/>
      <c r="G1408" s="23"/>
      <c r="H1408" s="23"/>
      <c r="I1408" s="23"/>
      <c r="J1408" s="23"/>
      <c r="K1408" s="23"/>
      <c r="L1408" s="23"/>
      <c r="M1408" s="23"/>
      <c r="N1408" s="27"/>
      <c r="O1408" s="23"/>
      <c r="P1408" s="23"/>
      <c r="Q1408" s="23"/>
      <c r="R1408" s="23"/>
      <c r="S1408" s="64"/>
      <c r="T1408" s="24"/>
      <c r="U1408" s="49"/>
      <c r="V1408" s="54"/>
      <c r="W1408" s="25"/>
      <c r="X1408" s="25"/>
      <c r="Y1408" s="25"/>
      <c r="Z1408" s="25"/>
      <c r="AA1408" s="25"/>
      <c r="AB1408" s="25"/>
      <c r="AC1408" s="25"/>
      <c r="AD1408" s="55"/>
    </row>
    <row r="1409" spans="1:30" ht="20" customHeight="1" x14ac:dyDescent="0.2">
      <c r="A1409" s="20"/>
      <c r="B1409" s="33"/>
      <c r="C1409" s="63"/>
      <c r="D1409" s="22"/>
      <c r="E1409" s="23"/>
      <c r="F1409" s="23"/>
      <c r="G1409" s="23"/>
      <c r="H1409" s="23"/>
      <c r="I1409" s="23"/>
      <c r="J1409" s="23"/>
      <c r="K1409" s="23"/>
      <c r="L1409" s="23"/>
      <c r="M1409" s="23"/>
      <c r="N1409" s="27"/>
      <c r="O1409" s="23"/>
      <c r="P1409" s="23"/>
      <c r="Q1409" s="23"/>
      <c r="R1409" s="23"/>
      <c r="S1409" s="64"/>
      <c r="T1409" s="24"/>
      <c r="U1409" s="49"/>
      <c r="V1409" s="54"/>
      <c r="W1409" s="25"/>
      <c r="X1409" s="25"/>
      <c r="Y1409" s="25"/>
      <c r="Z1409" s="25"/>
      <c r="AA1409" s="25"/>
      <c r="AB1409" s="25"/>
      <c r="AC1409" s="25"/>
      <c r="AD1409" s="55"/>
    </row>
    <row r="1410" spans="1:30" ht="20" customHeight="1" x14ac:dyDescent="0.2">
      <c r="A1410" s="20"/>
      <c r="B1410" s="33"/>
      <c r="C1410" s="63"/>
      <c r="D1410" s="22"/>
      <c r="E1410" s="23"/>
      <c r="F1410" s="23"/>
      <c r="G1410" s="23"/>
      <c r="H1410" s="23"/>
      <c r="I1410" s="23"/>
      <c r="J1410" s="23"/>
      <c r="K1410" s="23"/>
      <c r="L1410" s="23"/>
      <c r="M1410" s="23"/>
      <c r="N1410" s="27"/>
      <c r="O1410" s="23"/>
      <c r="P1410" s="23"/>
      <c r="Q1410" s="23"/>
      <c r="R1410" s="23"/>
      <c r="S1410" s="64"/>
      <c r="T1410" s="24"/>
      <c r="U1410" s="49"/>
      <c r="V1410" s="54"/>
      <c r="W1410" s="25"/>
      <c r="X1410" s="25"/>
      <c r="Y1410" s="25"/>
      <c r="Z1410" s="25"/>
      <c r="AA1410" s="25"/>
      <c r="AB1410" s="25"/>
      <c r="AC1410" s="25"/>
      <c r="AD1410" s="55"/>
    </row>
    <row r="1411" spans="1:30" ht="20" customHeight="1" x14ac:dyDescent="0.2">
      <c r="A1411" s="20"/>
      <c r="B1411" s="33"/>
      <c r="C1411" s="63"/>
      <c r="D1411" s="22"/>
      <c r="E1411" s="23"/>
      <c r="F1411" s="23"/>
      <c r="G1411" s="23"/>
      <c r="H1411" s="23"/>
      <c r="I1411" s="23"/>
      <c r="J1411" s="23"/>
      <c r="K1411" s="23"/>
      <c r="L1411" s="23"/>
      <c r="M1411" s="23"/>
      <c r="N1411" s="27"/>
      <c r="O1411" s="23"/>
      <c r="P1411" s="23"/>
      <c r="Q1411" s="23"/>
      <c r="R1411" s="23"/>
      <c r="S1411" s="64"/>
      <c r="T1411" s="24"/>
      <c r="U1411" s="49"/>
      <c r="V1411" s="54"/>
      <c r="W1411" s="25"/>
      <c r="X1411" s="25"/>
      <c r="Y1411" s="25"/>
      <c r="Z1411" s="25"/>
      <c r="AA1411" s="25"/>
      <c r="AB1411" s="25"/>
      <c r="AC1411" s="25"/>
      <c r="AD1411" s="55"/>
    </row>
    <row r="1412" spans="1:30" ht="20" customHeight="1" x14ac:dyDescent="0.2">
      <c r="A1412" s="20"/>
      <c r="B1412" s="33"/>
      <c r="C1412" s="63"/>
      <c r="D1412" s="22"/>
      <c r="E1412" s="23"/>
      <c r="F1412" s="23"/>
      <c r="G1412" s="23"/>
      <c r="H1412" s="23"/>
      <c r="I1412" s="23"/>
      <c r="J1412" s="23"/>
      <c r="K1412" s="23"/>
      <c r="L1412" s="23"/>
      <c r="M1412" s="23"/>
      <c r="N1412" s="27"/>
      <c r="O1412" s="23"/>
      <c r="P1412" s="23"/>
      <c r="Q1412" s="23"/>
      <c r="R1412" s="23"/>
      <c r="S1412" s="64"/>
      <c r="T1412" s="24"/>
      <c r="U1412" s="49"/>
      <c r="V1412" s="54"/>
      <c r="W1412" s="25"/>
      <c r="X1412" s="25"/>
      <c r="Y1412" s="25"/>
      <c r="Z1412" s="25"/>
      <c r="AA1412" s="25"/>
      <c r="AB1412" s="25"/>
      <c r="AC1412" s="25"/>
      <c r="AD1412" s="55"/>
    </row>
    <row r="1413" spans="1:30" ht="20" customHeight="1" x14ac:dyDescent="0.2">
      <c r="A1413" s="20"/>
      <c r="B1413" s="33"/>
      <c r="C1413" s="63"/>
      <c r="D1413" s="22"/>
      <c r="E1413" s="23"/>
      <c r="F1413" s="23"/>
      <c r="G1413" s="23"/>
      <c r="H1413" s="23"/>
      <c r="I1413" s="23"/>
      <c r="J1413" s="23"/>
      <c r="K1413" s="23"/>
      <c r="L1413" s="23"/>
      <c r="M1413" s="23"/>
      <c r="N1413" s="27"/>
      <c r="O1413" s="23"/>
      <c r="P1413" s="23"/>
      <c r="Q1413" s="23"/>
      <c r="R1413" s="23"/>
      <c r="S1413" s="64"/>
      <c r="T1413" s="24"/>
      <c r="U1413" s="49"/>
      <c r="V1413" s="54"/>
      <c r="W1413" s="25"/>
      <c r="X1413" s="25"/>
      <c r="Y1413" s="25"/>
      <c r="Z1413" s="25"/>
      <c r="AA1413" s="25"/>
      <c r="AB1413" s="25"/>
      <c r="AC1413" s="25"/>
      <c r="AD1413" s="55"/>
    </row>
    <row r="1414" spans="1:30" ht="20" customHeight="1" x14ac:dyDescent="0.2">
      <c r="A1414" s="20"/>
      <c r="B1414" s="33"/>
      <c r="C1414" s="63"/>
      <c r="D1414" s="22"/>
      <c r="E1414" s="23"/>
      <c r="F1414" s="23"/>
      <c r="G1414" s="23"/>
      <c r="H1414" s="23"/>
      <c r="I1414" s="23"/>
      <c r="J1414" s="23"/>
      <c r="K1414" s="23"/>
      <c r="L1414" s="23"/>
      <c r="M1414" s="23"/>
      <c r="N1414" s="27"/>
      <c r="O1414" s="23"/>
      <c r="P1414" s="23"/>
      <c r="Q1414" s="23"/>
      <c r="R1414" s="23"/>
      <c r="S1414" s="64"/>
      <c r="T1414" s="24"/>
      <c r="U1414" s="49"/>
      <c r="V1414" s="54"/>
      <c r="W1414" s="25"/>
      <c r="X1414" s="25"/>
      <c r="Y1414" s="25"/>
      <c r="Z1414" s="25"/>
      <c r="AA1414" s="25"/>
      <c r="AB1414" s="25"/>
      <c r="AC1414" s="25"/>
      <c r="AD1414" s="55"/>
    </row>
    <row r="1415" spans="1:30" ht="20" customHeight="1" x14ac:dyDescent="0.2">
      <c r="A1415" s="20"/>
      <c r="B1415" s="33"/>
      <c r="C1415" s="63"/>
      <c r="D1415" s="22"/>
      <c r="E1415" s="23"/>
      <c r="F1415" s="23"/>
      <c r="G1415" s="23"/>
      <c r="H1415" s="23"/>
      <c r="I1415" s="23"/>
      <c r="J1415" s="23"/>
      <c r="K1415" s="23"/>
      <c r="L1415" s="23"/>
      <c r="M1415" s="23"/>
      <c r="N1415" s="27"/>
      <c r="O1415" s="23"/>
      <c r="P1415" s="23"/>
      <c r="Q1415" s="23"/>
      <c r="R1415" s="23"/>
      <c r="S1415" s="64"/>
      <c r="T1415" s="24"/>
      <c r="U1415" s="49"/>
      <c r="V1415" s="54"/>
      <c r="W1415" s="25"/>
      <c r="X1415" s="25"/>
      <c r="Y1415" s="25"/>
      <c r="Z1415" s="25"/>
      <c r="AA1415" s="25"/>
      <c r="AB1415" s="25"/>
      <c r="AC1415" s="25"/>
      <c r="AD1415" s="55"/>
    </row>
    <row r="1416" spans="1:30" ht="20" customHeight="1" x14ac:dyDescent="0.2">
      <c r="A1416" s="20"/>
      <c r="B1416" s="33"/>
      <c r="C1416" s="63"/>
      <c r="D1416" s="22"/>
      <c r="E1416" s="23"/>
      <c r="F1416" s="23"/>
      <c r="G1416" s="23"/>
      <c r="H1416" s="23"/>
      <c r="I1416" s="23"/>
      <c r="J1416" s="23"/>
      <c r="K1416" s="23"/>
      <c r="L1416" s="23"/>
      <c r="M1416" s="23"/>
      <c r="N1416" s="27"/>
      <c r="O1416" s="23"/>
      <c r="P1416" s="23"/>
      <c r="Q1416" s="23"/>
      <c r="R1416" s="23"/>
      <c r="S1416" s="64"/>
      <c r="T1416" s="24"/>
      <c r="U1416" s="49"/>
      <c r="V1416" s="54"/>
      <c r="W1416" s="25"/>
      <c r="X1416" s="25"/>
      <c r="Y1416" s="25"/>
      <c r="Z1416" s="25"/>
      <c r="AA1416" s="25"/>
      <c r="AB1416" s="25"/>
      <c r="AC1416" s="25"/>
      <c r="AD1416" s="55"/>
    </row>
    <row r="1417" spans="1:30" ht="20" customHeight="1" x14ac:dyDescent="0.2">
      <c r="A1417" s="20"/>
      <c r="B1417" s="33"/>
      <c r="C1417" s="63"/>
      <c r="D1417" s="22"/>
      <c r="E1417" s="23"/>
      <c r="F1417" s="23"/>
      <c r="G1417" s="23"/>
      <c r="H1417" s="23"/>
      <c r="I1417" s="23"/>
      <c r="J1417" s="23"/>
      <c r="K1417" s="23"/>
      <c r="L1417" s="23"/>
      <c r="M1417" s="23"/>
      <c r="N1417" s="27"/>
      <c r="O1417" s="23"/>
      <c r="P1417" s="23"/>
      <c r="Q1417" s="23"/>
      <c r="R1417" s="23"/>
      <c r="S1417" s="64"/>
      <c r="T1417" s="24"/>
      <c r="U1417" s="49"/>
      <c r="V1417" s="54"/>
      <c r="W1417" s="25"/>
      <c r="X1417" s="25"/>
      <c r="Y1417" s="25"/>
      <c r="Z1417" s="25"/>
      <c r="AA1417" s="25"/>
      <c r="AB1417" s="25"/>
      <c r="AC1417" s="25"/>
      <c r="AD1417" s="55"/>
    </row>
    <row r="1418" spans="1:30" ht="20" customHeight="1" x14ac:dyDescent="0.2">
      <c r="A1418" s="20"/>
      <c r="B1418" s="33"/>
      <c r="C1418" s="63"/>
      <c r="D1418" s="22"/>
      <c r="E1418" s="23"/>
      <c r="F1418" s="23"/>
      <c r="G1418" s="23"/>
      <c r="H1418" s="23"/>
      <c r="I1418" s="23"/>
      <c r="J1418" s="23"/>
      <c r="K1418" s="23"/>
      <c r="L1418" s="23"/>
      <c r="M1418" s="23"/>
      <c r="N1418" s="27"/>
      <c r="O1418" s="23"/>
      <c r="P1418" s="23"/>
      <c r="Q1418" s="23"/>
      <c r="R1418" s="23"/>
      <c r="S1418" s="64"/>
      <c r="T1418" s="24"/>
      <c r="U1418" s="49"/>
      <c r="V1418" s="54"/>
      <c r="W1418" s="25"/>
      <c r="X1418" s="25"/>
      <c r="Y1418" s="25"/>
      <c r="Z1418" s="25"/>
      <c r="AA1418" s="25"/>
      <c r="AB1418" s="25"/>
      <c r="AC1418" s="25"/>
      <c r="AD1418" s="55"/>
    </row>
    <row r="1419" spans="1:30" ht="20" customHeight="1" x14ac:dyDescent="0.2">
      <c r="A1419" s="20"/>
      <c r="B1419" s="33"/>
      <c r="C1419" s="63"/>
      <c r="D1419" s="22"/>
      <c r="E1419" s="23"/>
      <c r="F1419" s="23"/>
      <c r="G1419" s="23"/>
      <c r="H1419" s="23"/>
      <c r="I1419" s="23"/>
      <c r="J1419" s="23"/>
      <c r="K1419" s="23"/>
      <c r="L1419" s="23"/>
      <c r="M1419" s="23"/>
      <c r="N1419" s="27"/>
      <c r="O1419" s="23"/>
      <c r="P1419" s="23"/>
      <c r="Q1419" s="23"/>
      <c r="R1419" s="23"/>
      <c r="S1419" s="64"/>
      <c r="T1419" s="24"/>
      <c r="U1419" s="49"/>
      <c r="V1419" s="54"/>
      <c r="W1419" s="25"/>
      <c r="X1419" s="25"/>
      <c r="Y1419" s="25"/>
      <c r="Z1419" s="25"/>
      <c r="AA1419" s="25"/>
      <c r="AB1419" s="25"/>
      <c r="AC1419" s="25"/>
      <c r="AD1419" s="55"/>
    </row>
    <row r="1420" spans="1:30" ht="20" customHeight="1" x14ac:dyDescent="0.2">
      <c r="A1420" s="20"/>
      <c r="B1420" s="33"/>
      <c r="C1420" s="63"/>
      <c r="D1420" s="22"/>
      <c r="E1420" s="23"/>
      <c r="F1420" s="23"/>
      <c r="G1420" s="23"/>
      <c r="H1420" s="23"/>
      <c r="I1420" s="23"/>
      <c r="J1420" s="23"/>
      <c r="K1420" s="23"/>
      <c r="L1420" s="23"/>
      <c r="M1420" s="23"/>
      <c r="N1420" s="27"/>
      <c r="O1420" s="23"/>
      <c r="P1420" s="23"/>
      <c r="Q1420" s="23"/>
      <c r="R1420" s="23"/>
      <c r="S1420" s="64"/>
      <c r="T1420" s="24"/>
      <c r="U1420" s="49"/>
      <c r="V1420" s="54"/>
      <c r="W1420" s="25"/>
      <c r="X1420" s="25"/>
      <c r="Y1420" s="25"/>
      <c r="Z1420" s="25"/>
      <c r="AA1420" s="25"/>
      <c r="AB1420" s="25"/>
      <c r="AC1420" s="25"/>
      <c r="AD1420" s="55"/>
    </row>
    <row r="1421" spans="1:30" ht="20" customHeight="1" x14ac:dyDescent="0.2">
      <c r="A1421" s="20"/>
      <c r="B1421" s="33"/>
      <c r="C1421" s="63"/>
      <c r="D1421" s="22"/>
      <c r="E1421" s="23"/>
      <c r="F1421" s="23"/>
      <c r="G1421" s="23"/>
      <c r="H1421" s="23"/>
      <c r="I1421" s="23"/>
      <c r="J1421" s="23"/>
      <c r="K1421" s="23"/>
      <c r="L1421" s="23"/>
      <c r="M1421" s="23"/>
      <c r="N1421" s="27"/>
      <c r="O1421" s="23"/>
      <c r="P1421" s="23"/>
      <c r="Q1421" s="23"/>
      <c r="R1421" s="23"/>
      <c r="S1421" s="64"/>
      <c r="T1421" s="24"/>
      <c r="U1421" s="49"/>
      <c r="V1421" s="54"/>
      <c r="W1421" s="25"/>
      <c r="X1421" s="25"/>
      <c r="Y1421" s="25"/>
      <c r="Z1421" s="25"/>
      <c r="AA1421" s="25"/>
      <c r="AB1421" s="25"/>
      <c r="AC1421" s="25"/>
      <c r="AD1421" s="55"/>
    </row>
    <row r="1422" spans="1:30" ht="20" customHeight="1" x14ac:dyDescent="0.2">
      <c r="A1422" s="20"/>
      <c r="B1422" s="33"/>
      <c r="C1422" s="63"/>
      <c r="D1422" s="22"/>
      <c r="E1422" s="23"/>
      <c r="F1422" s="23"/>
      <c r="G1422" s="23"/>
      <c r="H1422" s="23"/>
      <c r="I1422" s="23"/>
      <c r="J1422" s="23"/>
      <c r="K1422" s="23"/>
      <c r="L1422" s="23"/>
      <c r="M1422" s="23"/>
      <c r="N1422" s="27"/>
      <c r="O1422" s="23"/>
      <c r="P1422" s="23"/>
      <c r="Q1422" s="23"/>
      <c r="R1422" s="23"/>
      <c r="S1422" s="64"/>
      <c r="T1422" s="24"/>
      <c r="U1422" s="49"/>
      <c r="V1422" s="54"/>
      <c r="W1422" s="25"/>
      <c r="X1422" s="25"/>
      <c r="Y1422" s="25"/>
      <c r="Z1422" s="25"/>
      <c r="AA1422" s="25"/>
      <c r="AB1422" s="25"/>
      <c r="AC1422" s="25"/>
      <c r="AD1422" s="55"/>
    </row>
    <row r="1423" spans="1:30" ht="20" customHeight="1" x14ac:dyDescent="0.2">
      <c r="A1423" s="20"/>
      <c r="B1423" s="33"/>
      <c r="C1423" s="63"/>
      <c r="D1423" s="22"/>
      <c r="E1423" s="23"/>
      <c r="F1423" s="23"/>
      <c r="G1423" s="23"/>
      <c r="H1423" s="23"/>
      <c r="I1423" s="23"/>
      <c r="J1423" s="23"/>
      <c r="K1423" s="23"/>
      <c r="L1423" s="23"/>
      <c r="M1423" s="23"/>
      <c r="N1423" s="27"/>
      <c r="O1423" s="23"/>
      <c r="P1423" s="23"/>
      <c r="Q1423" s="23"/>
      <c r="R1423" s="23"/>
      <c r="S1423" s="64"/>
      <c r="T1423" s="24"/>
      <c r="U1423" s="49"/>
      <c r="V1423" s="54"/>
      <c r="W1423" s="25"/>
      <c r="X1423" s="25"/>
      <c r="Y1423" s="25"/>
      <c r="Z1423" s="25"/>
      <c r="AA1423" s="25"/>
      <c r="AB1423" s="25"/>
      <c r="AC1423" s="25"/>
      <c r="AD1423" s="55"/>
    </row>
    <row r="1424" spans="1:30" ht="20" customHeight="1" x14ac:dyDescent="0.2">
      <c r="A1424" s="20"/>
      <c r="B1424" s="33"/>
      <c r="C1424" s="63"/>
      <c r="D1424" s="22"/>
      <c r="E1424" s="23"/>
      <c r="F1424" s="23"/>
      <c r="G1424" s="23"/>
      <c r="H1424" s="23"/>
      <c r="I1424" s="23"/>
      <c r="J1424" s="23"/>
      <c r="K1424" s="23"/>
      <c r="L1424" s="23"/>
      <c r="M1424" s="23"/>
      <c r="N1424" s="27"/>
      <c r="O1424" s="23"/>
      <c r="P1424" s="23"/>
      <c r="Q1424" s="23"/>
      <c r="R1424" s="23"/>
      <c r="S1424" s="64"/>
      <c r="T1424" s="24"/>
      <c r="U1424" s="49"/>
      <c r="V1424" s="54"/>
      <c r="W1424" s="25"/>
      <c r="X1424" s="25"/>
      <c r="Y1424" s="25"/>
      <c r="Z1424" s="25"/>
      <c r="AA1424" s="25"/>
      <c r="AB1424" s="25"/>
      <c r="AC1424" s="25"/>
      <c r="AD1424" s="55"/>
    </row>
    <row r="1425" spans="1:30" ht="20" customHeight="1" x14ac:dyDescent="0.2">
      <c r="A1425" s="20"/>
      <c r="B1425" s="33"/>
      <c r="C1425" s="63"/>
      <c r="D1425" s="22"/>
      <c r="E1425" s="23"/>
      <c r="F1425" s="23"/>
      <c r="G1425" s="23"/>
      <c r="H1425" s="23"/>
      <c r="I1425" s="23"/>
      <c r="J1425" s="23"/>
      <c r="K1425" s="23"/>
      <c r="L1425" s="23"/>
      <c r="M1425" s="23"/>
      <c r="N1425" s="27"/>
      <c r="O1425" s="23"/>
      <c r="P1425" s="23"/>
      <c r="Q1425" s="23"/>
      <c r="R1425" s="23"/>
      <c r="S1425" s="64"/>
      <c r="T1425" s="24"/>
      <c r="U1425" s="49"/>
      <c r="V1425" s="54"/>
      <c r="W1425" s="25"/>
      <c r="X1425" s="25"/>
      <c r="Y1425" s="25"/>
      <c r="Z1425" s="25"/>
      <c r="AA1425" s="25"/>
      <c r="AB1425" s="25"/>
      <c r="AC1425" s="25"/>
      <c r="AD1425" s="55"/>
    </row>
    <row r="1426" spans="1:30" ht="20" customHeight="1" x14ac:dyDescent="0.2">
      <c r="A1426" s="20"/>
      <c r="B1426" s="33"/>
      <c r="C1426" s="63"/>
      <c r="D1426" s="22"/>
      <c r="E1426" s="23"/>
      <c r="F1426" s="23"/>
      <c r="G1426" s="23"/>
      <c r="H1426" s="23"/>
      <c r="I1426" s="23"/>
      <c r="J1426" s="23"/>
      <c r="K1426" s="23"/>
      <c r="L1426" s="23"/>
      <c r="M1426" s="23"/>
      <c r="N1426" s="27"/>
      <c r="O1426" s="23"/>
      <c r="P1426" s="23"/>
      <c r="Q1426" s="23"/>
      <c r="R1426" s="23"/>
      <c r="S1426" s="64"/>
      <c r="T1426" s="24"/>
      <c r="U1426" s="49"/>
      <c r="V1426" s="54"/>
      <c r="W1426" s="25"/>
      <c r="X1426" s="25"/>
      <c r="Y1426" s="25"/>
      <c r="Z1426" s="25"/>
      <c r="AA1426" s="25"/>
      <c r="AB1426" s="25"/>
      <c r="AC1426" s="25"/>
      <c r="AD1426" s="55"/>
    </row>
    <row r="1427" spans="1:30" ht="20" customHeight="1" x14ac:dyDescent="0.2">
      <c r="A1427" s="20"/>
      <c r="B1427" s="33"/>
      <c r="C1427" s="63"/>
      <c r="D1427" s="22"/>
      <c r="E1427" s="23"/>
      <c r="F1427" s="23"/>
      <c r="G1427" s="23"/>
      <c r="H1427" s="23"/>
      <c r="I1427" s="23"/>
      <c r="J1427" s="23"/>
      <c r="K1427" s="23"/>
      <c r="L1427" s="23"/>
      <c r="M1427" s="23"/>
      <c r="N1427" s="27"/>
      <c r="O1427" s="23"/>
      <c r="P1427" s="23"/>
      <c r="Q1427" s="23"/>
      <c r="R1427" s="23"/>
      <c r="S1427" s="64"/>
      <c r="T1427" s="24"/>
      <c r="U1427" s="49"/>
      <c r="V1427" s="54"/>
      <c r="W1427" s="25"/>
      <c r="X1427" s="25"/>
      <c r="Y1427" s="25"/>
      <c r="Z1427" s="25"/>
      <c r="AA1427" s="25"/>
      <c r="AB1427" s="25"/>
      <c r="AC1427" s="25"/>
      <c r="AD1427" s="55"/>
    </row>
    <row r="1428" spans="1:30" ht="20" customHeight="1" x14ac:dyDescent="0.2">
      <c r="A1428" s="20"/>
      <c r="B1428" s="33"/>
      <c r="C1428" s="63"/>
      <c r="D1428" s="22"/>
      <c r="E1428" s="23"/>
      <c r="F1428" s="23"/>
      <c r="G1428" s="23"/>
      <c r="H1428" s="23"/>
      <c r="I1428" s="23"/>
      <c r="J1428" s="23"/>
      <c r="K1428" s="23"/>
      <c r="L1428" s="23"/>
      <c r="M1428" s="23"/>
      <c r="N1428" s="27"/>
      <c r="O1428" s="23"/>
      <c r="P1428" s="23"/>
      <c r="Q1428" s="23"/>
      <c r="R1428" s="23"/>
      <c r="S1428" s="64"/>
      <c r="T1428" s="24"/>
      <c r="U1428" s="49"/>
      <c r="V1428" s="54"/>
      <c r="W1428" s="25"/>
      <c r="X1428" s="25"/>
      <c r="Y1428" s="25"/>
      <c r="Z1428" s="25"/>
      <c r="AA1428" s="25"/>
      <c r="AB1428" s="25"/>
      <c r="AC1428" s="25"/>
      <c r="AD1428" s="55"/>
    </row>
    <row r="1429" spans="1:30" ht="20" customHeight="1" x14ac:dyDescent="0.2">
      <c r="A1429" s="20"/>
      <c r="B1429" s="33"/>
      <c r="C1429" s="63"/>
      <c r="D1429" s="22"/>
      <c r="E1429" s="23"/>
      <c r="F1429" s="23"/>
      <c r="G1429" s="23"/>
      <c r="H1429" s="23"/>
      <c r="I1429" s="23"/>
      <c r="J1429" s="23"/>
      <c r="K1429" s="23"/>
      <c r="L1429" s="23"/>
      <c r="M1429" s="23"/>
      <c r="N1429" s="27"/>
      <c r="O1429" s="23"/>
      <c r="P1429" s="23"/>
      <c r="Q1429" s="23"/>
      <c r="R1429" s="23"/>
      <c r="S1429" s="64"/>
      <c r="T1429" s="24"/>
      <c r="U1429" s="49"/>
      <c r="V1429" s="54"/>
      <c r="W1429" s="25"/>
      <c r="X1429" s="25"/>
      <c r="Y1429" s="25"/>
      <c r="Z1429" s="25"/>
      <c r="AA1429" s="25"/>
      <c r="AB1429" s="25"/>
      <c r="AC1429" s="25"/>
      <c r="AD1429" s="55"/>
    </row>
    <row r="1430" spans="1:30" ht="20" customHeight="1" x14ac:dyDescent="0.2">
      <c r="A1430" s="20"/>
      <c r="B1430" s="33"/>
      <c r="C1430" s="63"/>
      <c r="D1430" s="22"/>
      <c r="E1430" s="23"/>
      <c r="F1430" s="23"/>
      <c r="G1430" s="23"/>
      <c r="H1430" s="23"/>
      <c r="I1430" s="23"/>
      <c r="J1430" s="23"/>
      <c r="K1430" s="23"/>
      <c r="L1430" s="23"/>
      <c r="M1430" s="23"/>
      <c r="N1430" s="27"/>
      <c r="O1430" s="23"/>
      <c r="P1430" s="23"/>
      <c r="Q1430" s="23"/>
      <c r="R1430" s="23"/>
      <c r="S1430" s="64"/>
      <c r="T1430" s="24"/>
      <c r="U1430" s="49"/>
      <c r="V1430" s="54"/>
      <c r="W1430" s="25"/>
      <c r="X1430" s="25"/>
      <c r="Y1430" s="25"/>
      <c r="Z1430" s="25"/>
      <c r="AA1430" s="25"/>
      <c r="AB1430" s="25"/>
      <c r="AC1430" s="25"/>
      <c r="AD1430" s="55"/>
    </row>
    <row r="1431" spans="1:30" ht="20" customHeight="1" x14ac:dyDescent="0.2">
      <c r="A1431" s="20"/>
      <c r="B1431" s="33"/>
      <c r="C1431" s="63"/>
      <c r="D1431" s="22"/>
      <c r="E1431" s="23"/>
      <c r="F1431" s="23"/>
      <c r="G1431" s="23"/>
      <c r="H1431" s="23"/>
      <c r="I1431" s="23"/>
      <c r="J1431" s="23"/>
      <c r="K1431" s="23"/>
      <c r="L1431" s="23"/>
      <c r="M1431" s="23"/>
      <c r="N1431" s="27"/>
      <c r="O1431" s="23"/>
      <c r="P1431" s="23"/>
      <c r="Q1431" s="23"/>
      <c r="R1431" s="23"/>
      <c r="S1431" s="64"/>
      <c r="T1431" s="24"/>
      <c r="U1431" s="49"/>
      <c r="V1431" s="54"/>
      <c r="W1431" s="25"/>
      <c r="X1431" s="25"/>
      <c r="Y1431" s="25"/>
      <c r="Z1431" s="25"/>
      <c r="AA1431" s="25"/>
      <c r="AB1431" s="25"/>
      <c r="AC1431" s="25"/>
      <c r="AD1431" s="55"/>
    </row>
    <row r="1432" spans="1:30" ht="20" customHeight="1" x14ac:dyDescent="0.2">
      <c r="A1432" s="20"/>
      <c r="B1432" s="33"/>
      <c r="C1432" s="63"/>
      <c r="D1432" s="22"/>
      <c r="E1432" s="23"/>
      <c r="F1432" s="23"/>
      <c r="G1432" s="23"/>
      <c r="H1432" s="23"/>
      <c r="I1432" s="23"/>
      <c r="J1432" s="23"/>
      <c r="K1432" s="23"/>
      <c r="L1432" s="23"/>
      <c r="M1432" s="23"/>
      <c r="N1432" s="27"/>
      <c r="O1432" s="23"/>
      <c r="P1432" s="23"/>
      <c r="Q1432" s="23"/>
      <c r="R1432" s="23"/>
      <c r="S1432" s="64"/>
      <c r="T1432" s="24"/>
      <c r="U1432" s="49"/>
      <c r="V1432" s="54"/>
      <c r="W1432" s="25"/>
      <c r="X1432" s="25"/>
      <c r="Y1432" s="25"/>
      <c r="Z1432" s="25"/>
      <c r="AA1432" s="25"/>
      <c r="AB1432" s="25"/>
      <c r="AC1432" s="25"/>
      <c r="AD1432" s="55"/>
    </row>
    <row r="1433" spans="1:30" ht="20" customHeight="1" x14ac:dyDescent="0.2">
      <c r="A1433" s="20"/>
      <c r="B1433" s="33"/>
      <c r="C1433" s="63"/>
      <c r="D1433" s="22"/>
      <c r="E1433" s="23"/>
      <c r="F1433" s="23"/>
      <c r="G1433" s="23"/>
      <c r="H1433" s="23"/>
      <c r="I1433" s="23"/>
      <c r="J1433" s="23"/>
      <c r="K1433" s="23"/>
      <c r="L1433" s="23"/>
      <c r="M1433" s="23"/>
      <c r="N1433" s="27"/>
      <c r="O1433" s="23"/>
      <c r="P1433" s="23"/>
      <c r="Q1433" s="23"/>
      <c r="R1433" s="23"/>
      <c r="S1433" s="64"/>
      <c r="T1433" s="24"/>
      <c r="U1433" s="49"/>
      <c r="V1433" s="54"/>
      <c r="W1433" s="25"/>
      <c r="X1433" s="25"/>
      <c r="Y1433" s="25"/>
      <c r="Z1433" s="25"/>
      <c r="AA1433" s="25"/>
      <c r="AB1433" s="25"/>
      <c r="AC1433" s="25"/>
      <c r="AD1433" s="55"/>
    </row>
    <row r="1434" spans="1:30" ht="20" customHeight="1" x14ac:dyDescent="0.2">
      <c r="A1434" s="20"/>
      <c r="B1434" s="33"/>
      <c r="C1434" s="63"/>
      <c r="D1434" s="22"/>
      <c r="E1434" s="23"/>
      <c r="F1434" s="23"/>
      <c r="G1434" s="23"/>
      <c r="H1434" s="23"/>
      <c r="I1434" s="23"/>
      <c r="J1434" s="23"/>
      <c r="K1434" s="23"/>
      <c r="L1434" s="23"/>
      <c r="M1434" s="23"/>
      <c r="N1434" s="27"/>
      <c r="O1434" s="23"/>
      <c r="P1434" s="23"/>
      <c r="Q1434" s="23"/>
      <c r="R1434" s="23"/>
      <c r="S1434" s="64"/>
      <c r="T1434" s="24"/>
      <c r="U1434" s="49"/>
      <c r="V1434" s="54"/>
      <c r="W1434" s="25"/>
      <c r="X1434" s="25"/>
      <c r="Y1434" s="25"/>
      <c r="Z1434" s="25"/>
      <c r="AA1434" s="25"/>
      <c r="AB1434" s="25"/>
      <c r="AC1434" s="25"/>
      <c r="AD1434" s="55"/>
    </row>
    <row r="1435" spans="1:30" ht="20" customHeight="1" x14ac:dyDescent="0.2">
      <c r="A1435" s="20"/>
      <c r="B1435" s="33"/>
      <c r="C1435" s="63"/>
      <c r="D1435" s="22"/>
      <c r="E1435" s="23"/>
      <c r="F1435" s="23"/>
      <c r="G1435" s="23"/>
      <c r="H1435" s="23"/>
      <c r="I1435" s="23"/>
      <c r="J1435" s="23"/>
      <c r="K1435" s="23"/>
      <c r="L1435" s="23"/>
      <c r="M1435" s="23"/>
      <c r="N1435" s="27"/>
      <c r="O1435" s="23"/>
      <c r="P1435" s="23"/>
      <c r="Q1435" s="23"/>
      <c r="R1435" s="23"/>
      <c r="S1435" s="64"/>
      <c r="T1435" s="24"/>
      <c r="U1435" s="49"/>
      <c r="V1435" s="54"/>
      <c r="W1435" s="25"/>
      <c r="X1435" s="25"/>
      <c r="Y1435" s="25"/>
      <c r="Z1435" s="25"/>
      <c r="AA1435" s="25"/>
      <c r="AB1435" s="25"/>
      <c r="AC1435" s="25"/>
      <c r="AD1435" s="55"/>
    </row>
    <row r="1436" spans="1:30" ht="20" customHeight="1" x14ac:dyDescent="0.2">
      <c r="A1436" s="20"/>
      <c r="B1436" s="33"/>
      <c r="C1436" s="63"/>
      <c r="D1436" s="22"/>
      <c r="E1436" s="23"/>
      <c r="F1436" s="23"/>
      <c r="G1436" s="23"/>
      <c r="H1436" s="23"/>
      <c r="I1436" s="23"/>
      <c r="J1436" s="23"/>
      <c r="K1436" s="23"/>
      <c r="L1436" s="23"/>
      <c r="M1436" s="23"/>
      <c r="N1436" s="27"/>
      <c r="O1436" s="23"/>
      <c r="P1436" s="23"/>
      <c r="Q1436" s="23"/>
      <c r="R1436" s="23"/>
      <c r="S1436" s="64"/>
      <c r="T1436" s="24"/>
      <c r="U1436" s="49"/>
      <c r="V1436" s="54"/>
      <c r="W1436" s="25"/>
      <c r="X1436" s="25"/>
      <c r="Y1436" s="25"/>
      <c r="Z1436" s="25"/>
      <c r="AA1436" s="25"/>
      <c r="AB1436" s="25"/>
      <c r="AC1436" s="25"/>
      <c r="AD1436" s="55"/>
    </row>
    <row r="1437" spans="1:30" ht="20" customHeight="1" x14ac:dyDescent="0.2">
      <c r="A1437" s="20"/>
      <c r="B1437" s="33"/>
      <c r="C1437" s="63"/>
      <c r="D1437" s="22"/>
      <c r="E1437" s="23"/>
      <c r="F1437" s="23"/>
      <c r="G1437" s="23"/>
      <c r="H1437" s="23"/>
      <c r="I1437" s="23"/>
      <c r="J1437" s="23"/>
      <c r="K1437" s="23"/>
      <c r="L1437" s="23"/>
      <c r="M1437" s="23"/>
      <c r="N1437" s="27"/>
      <c r="O1437" s="23"/>
      <c r="P1437" s="23"/>
      <c r="Q1437" s="23"/>
      <c r="R1437" s="23"/>
      <c r="S1437" s="64"/>
      <c r="T1437" s="24"/>
      <c r="U1437" s="49"/>
      <c r="V1437" s="54"/>
      <c r="W1437" s="25"/>
      <c r="X1437" s="25"/>
      <c r="Y1437" s="25"/>
      <c r="Z1437" s="25"/>
      <c r="AA1437" s="25"/>
      <c r="AB1437" s="25"/>
      <c r="AC1437" s="25"/>
      <c r="AD1437" s="55"/>
    </row>
    <row r="1438" spans="1:30" ht="20" customHeight="1" x14ac:dyDescent="0.2">
      <c r="A1438" s="20"/>
      <c r="B1438" s="33"/>
      <c r="C1438" s="63"/>
      <c r="D1438" s="22"/>
      <c r="E1438" s="23"/>
      <c r="F1438" s="23"/>
      <c r="G1438" s="23"/>
      <c r="H1438" s="23"/>
      <c r="I1438" s="23"/>
      <c r="J1438" s="23"/>
      <c r="K1438" s="23"/>
      <c r="L1438" s="23"/>
      <c r="M1438" s="23"/>
      <c r="N1438" s="27"/>
      <c r="O1438" s="23"/>
      <c r="P1438" s="23"/>
      <c r="Q1438" s="23"/>
      <c r="R1438" s="23"/>
      <c r="S1438" s="64"/>
      <c r="T1438" s="24"/>
      <c r="U1438" s="49"/>
      <c r="V1438" s="54"/>
      <c r="W1438" s="25"/>
      <c r="X1438" s="25"/>
      <c r="Y1438" s="25"/>
      <c r="Z1438" s="25"/>
      <c r="AA1438" s="25"/>
      <c r="AB1438" s="25"/>
      <c r="AC1438" s="25"/>
      <c r="AD1438" s="55"/>
    </row>
    <row r="1439" spans="1:30" ht="20" customHeight="1" x14ac:dyDescent="0.2">
      <c r="A1439" s="20"/>
      <c r="B1439" s="33"/>
      <c r="C1439" s="63"/>
      <c r="D1439" s="22"/>
      <c r="E1439" s="23"/>
      <c r="F1439" s="23"/>
      <c r="G1439" s="23"/>
      <c r="H1439" s="23"/>
      <c r="I1439" s="23"/>
      <c r="J1439" s="23"/>
      <c r="K1439" s="23"/>
      <c r="L1439" s="23"/>
      <c r="M1439" s="23"/>
      <c r="N1439" s="27"/>
      <c r="O1439" s="23"/>
      <c r="P1439" s="23"/>
      <c r="Q1439" s="23"/>
      <c r="R1439" s="23"/>
      <c r="S1439" s="64"/>
      <c r="T1439" s="24"/>
      <c r="U1439" s="49"/>
      <c r="V1439" s="54"/>
      <c r="W1439" s="25"/>
      <c r="X1439" s="25"/>
      <c r="Y1439" s="25"/>
      <c r="Z1439" s="25"/>
      <c r="AA1439" s="25"/>
      <c r="AB1439" s="25"/>
      <c r="AC1439" s="25"/>
      <c r="AD1439" s="55"/>
    </row>
    <row r="1440" spans="1:30" ht="20" customHeight="1" x14ac:dyDescent="0.2">
      <c r="A1440" s="20"/>
      <c r="B1440" s="33"/>
      <c r="C1440" s="63"/>
      <c r="D1440" s="22"/>
      <c r="E1440" s="23"/>
      <c r="F1440" s="23"/>
      <c r="G1440" s="23"/>
      <c r="H1440" s="23"/>
      <c r="I1440" s="23"/>
      <c r="J1440" s="23"/>
      <c r="K1440" s="23"/>
      <c r="L1440" s="23"/>
      <c r="M1440" s="23"/>
      <c r="N1440" s="27"/>
      <c r="O1440" s="23"/>
      <c r="P1440" s="23"/>
      <c r="Q1440" s="23"/>
      <c r="R1440" s="23"/>
      <c r="S1440" s="64"/>
      <c r="T1440" s="24"/>
      <c r="U1440" s="49"/>
      <c r="V1440" s="54"/>
      <c r="W1440" s="25"/>
      <c r="X1440" s="25"/>
      <c r="Y1440" s="25"/>
      <c r="Z1440" s="25"/>
      <c r="AA1440" s="25"/>
      <c r="AB1440" s="25"/>
      <c r="AC1440" s="25"/>
      <c r="AD1440" s="55"/>
    </row>
    <row r="1441" spans="1:30" ht="20" customHeight="1" x14ac:dyDescent="0.2">
      <c r="A1441" s="20"/>
      <c r="B1441" s="33"/>
      <c r="C1441" s="63"/>
      <c r="D1441" s="22"/>
      <c r="E1441" s="23"/>
      <c r="F1441" s="23"/>
      <c r="G1441" s="23"/>
      <c r="H1441" s="23"/>
      <c r="I1441" s="23"/>
      <c r="J1441" s="23"/>
      <c r="K1441" s="23"/>
      <c r="L1441" s="23"/>
      <c r="M1441" s="23"/>
      <c r="N1441" s="27"/>
      <c r="O1441" s="23"/>
      <c r="P1441" s="23"/>
      <c r="Q1441" s="23"/>
      <c r="R1441" s="23"/>
      <c r="S1441" s="64"/>
      <c r="T1441" s="24"/>
      <c r="U1441" s="49"/>
      <c r="V1441" s="54"/>
      <c r="W1441" s="25"/>
      <c r="X1441" s="25"/>
      <c r="Y1441" s="25"/>
      <c r="Z1441" s="25"/>
      <c r="AA1441" s="25"/>
      <c r="AB1441" s="25"/>
      <c r="AC1441" s="25"/>
      <c r="AD1441" s="55"/>
    </row>
    <row r="1442" spans="1:30" ht="20" customHeight="1" x14ac:dyDescent="0.2">
      <c r="A1442" s="20"/>
      <c r="B1442" s="33"/>
      <c r="C1442" s="63"/>
      <c r="D1442" s="22"/>
      <c r="E1442" s="23"/>
      <c r="F1442" s="23"/>
      <c r="G1442" s="23"/>
      <c r="H1442" s="23"/>
      <c r="I1442" s="23"/>
      <c r="J1442" s="23"/>
      <c r="K1442" s="23"/>
      <c r="L1442" s="23"/>
      <c r="M1442" s="23"/>
      <c r="N1442" s="27"/>
      <c r="O1442" s="23"/>
      <c r="P1442" s="23"/>
      <c r="Q1442" s="23"/>
      <c r="R1442" s="23"/>
      <c r="S1442" s="64"/>
      <c r="T1442" s="24"/>
      <c r="U1442" s="49"/>
      <c r="V1442" s="54"/>
      <c r="W1442" s="25"/>
      <c r="X1442" s="25"/>
      <c r="Y1442" s="25"/>
      <c r="Z1442" s="25"/>
      <c r="AA1442" s="25"/>
      <c r="AB1442" s="25"/>
      <c r="AC1442" s="25"/>
      <c r="AD1442" s="55"/>
    </row>
    <row r="1443" spans="1:30" ht="20" customHeight="1" x14ac:dyDescent="0.2">
      <c r="A1443" s="20"/>
      <c r="B1443" s="33"/>
      <c r="C1443" s="63"/>
      <c r="D1443" s="22"/>
      <c r="E1443" s="23"/>
      <c r="F1443" s="23"/>
      <c r="G1443" s="23"/>
      <c r="H1443" s="23"/>
      <c r="I1443" s="23"/>
      <c r="J1443" s="23"/>
      <c r="K1443" s="23"/>
      <c r="L1443" s="23"/>
      <c r="M1443" s="23"/>
      <c r="N1443" s="27"/>
      <c r="O1443" s="23"/>
      <c r="P1443" s="23"/>
      <c r="Q1443" s="23"/>
      <c r="R1443" s="23"/>
      <c r="S1443" s="64"/>
      <c r="T1443" s="24"/>
      <c r="U1443" s="49"/>
      <c r="V1443" s="54"/>
      <c r="W1443" s="25"/>
      <c r="X1443" s="25"/>
      <c r="Y1443" s="25"/>
      <c r="Z1443" s="25"/>
      <c r="AA1443" s="25"/>
      <c r="AB1443" s="25"/>
      <c r="AC1443" s="25"/>
      <c r="AD1443" s="55"/>
    </row>
    <row r="1444" spans="1:30" ht="20" customHeight="1" x14ac:dyDescent="0.2">
      <c r="A1444" s="20"/>
      <c r="B1444" s="33"/>
      <c r="C1444" s="63"/>
      <c r="D1444" s="22"/>
      <c r="E1444" s="23"/>
      <c r="F1444" s="23"/>
      <c r="G1444" s="23"/>
      <c r="H1444" s="23"/>
      <c r="I1444" s="23"/>
      <c r="J1444" s="23"/>
      <c r="K1444" s="23"/>
      <c r="L1444" s="23"/>
      <c r="M1444" s="23"/>
      <c r="N1444" s="27"/>
      <c r="O1444" s="23"/>
      <c r="P1444" s="23"/>
      <c r="Q1444" s="23"/>
      <c r="R1444" s="23"/>
      <c r="S1444" s="64"/>
      <c r="T1444" s="24"/>
      <c r="U1444" s="49"/>
      <c r="V1444" s="54"/>
      <c r="W1444" s="25"/>
      <c r="X1444" s="25"/>
      <c r="Y1444" s="25"/>
      <c r="Z1444" s="25"/>
      <c r="AA1444" s="25"/>
      <c r="AB1444" s="25"/>
      <c r="AC1444" s="25"/>
      <c r="AD1444" s="55"/>
    </row>
    <row r="1445" spans="1:30" ht="20" customHeight="1" x14ac:dyDescent="0.2">
      <c r="A1445" s="20"/>
      <c r="B1445" s="33"/>
      <c r="C1445" s="63"/>
      <c r="D1445" s="22"/>
      <c r="E1445" s="23"/>
      <c r="F1445" s="23"/>
      <c r="G1445" s="23"/>
      <c r="H1445" s="23"/>
      <c r="I1445" s="23"/>
      <c r="J1445" s="23"/>
      <c r="K1445" s="23"/>
      <c r="L1445" s="23"/>
      <c r="M1445" s="23"/>
      <c r="N1445" s="27"/>
      <c r="O1445" s="23"/>
      <c r="P1445" s="23"/>
      <c r="Q1445" s="23"/>
      <c r="R1445" s="23"/>
      <c r="S1445" s="64"/>
      <c r="T1445" s="24"/>
      <c r="U1445" s="49"/>
      <c r="V1445" s="54"/>
      <c r="W1445" s="25"/>
      <c r="X1445" s="25"/>
      <c r="Y1445" s="25"/>
      <c r="Z1445" s="25"/>
      <c r="AA1445" s="25"/>
      <c r="AB1445" s="25"/>
      <c r="AC1445" s="25"/>
      <c r="AD1445" s="55"/>
    </row>
    <row r="1446" spans="1:30" ht="20" customHeight="1" x14ac:dyDescent="0.2">
      <c r="A1446" s="20"/>
      <c r="B1446" s="33"/>
      <c r="C1446" s="63"/>
      <c r="D1446" s="22"/>
      <c r="E1446" s="23"/>
      <c r="F1446" s="23"/>
      <c r="G1446" s="23"/>
      <c r="H1446" s="23"/>
      <c r="I1446" s="23"/>
      <c r="J1446" s="23"/>
      <c r="K1446" s="23"/>
      <c r="L1446" s="23"/>
      <c r="M1446" s="23"/>
      <c r="N1446" s="27"/>
      <c r="O1446" s="23"/>
      <c r="P1446" s="23"/>
      <c r="Q1446" s="23"/>
      <c r="R1446" s="23"/>
      <c r="S1446" s="64"/>
      <c r="T1446" s="24"/>
      <c r="U1446" s="49"/>
      <c r="V1446" s="54"/>
      <c r="W1446" s="25"/>
      <c r="X1446" s="25"/>
      <c r="Y1446" s="25"/>
      <c r="Z1446" s="25"/>
      <c r="AA1446" s="25"/>
      <c r="AB1446" s="25"/>
      <c r="AC1446" s="25"/>
      <c r="AD1446" s="55"/>
    </row>
    <row r="1447" spans="1:30" ht="20" customHeight="1" x14ac:dyDescent="0.2">
      <c r="A1447" s="20"/>
      <c r="B1447" s="33"/>
      <c r="C1447" s="63"/>
      <c r="D1447" s="22"/>
      <c r="E1447" s="23"/>
      <c r="F1447" s="23"/>
      <c r="G1447" s="23"/>
      <c r="H1447" s="23"/>
      <c r="I1447" s="23"/>
      <c r="J1447" s="23"/>
      <c r="K1447" s="23"/>
      <c r="L1447" s="23"/>
      <c r="M1447" s="23"/>
      <c r="N1447" s="27"/>
      <c r="O1447" s="23"/>
      <c r="P1447" s="23"/>
      <c r="Q1447" s="23"/>
      <c r="R1447" s="23"/>
      <c r="S1447" s="64"/>
      <c r="T1447" s="24"/>
      <c r="U1447" s="49"/>
      <c r="V1447" s="54"/>
      <c r="W1447" s="25"/>
      <c r="X1447" s="25"/>
      <c r="Y1447" s="25"/>
      <c r="Z1447" s="25"/>
      <c r="AA1447" s="25"/>
      <c r="AB1447" s="25"/>
      <c r="AC1447" s="25"/>
      <c r="AD1447" s="55"/>
    </row>
    <row r="1448" spans="1:30" ht="20" customHeight="1" x14ac:dyDescent="0.2">
      <c r="A1448" s="20"/>
      <c r="B1448" s="33"/>
      <c r="C1448" s="63"/>
      <c r="D1448" s="22"/>
      <c r="E1448" s="23"/>
      <c r="F1448" s="23"/>
      <c r="G1448" s="23"/>
      <c r="H1448" s="23"/>
      <c r="I1448" s="23"/>
      <c r="J1448" s="23"/>
      <c r="K1448" s="23"/>
      <c r="L1448" s="23"/>
      <c r="M1448" s="23"/>
      <c r="N1448" s="27"/>
      <c r="O1448" s="23"/>
      <c r="P1448" s="23"/>
      <c r="Q1448" s="23"/>
      <c r="R1448" s="23"/>
      <c r="S1448" s="64"/>
      <c r="T1448" s="24"/>
      <c r="U1448" s="49"/>
      <c r="V1448" s="54"/>
      <c r="W1448" s="25"/>
      <c r="X1448" s="25"/>
      <c r="Y1448" s="25"/>
      <c r="Z1448" s="25"/>
      <c r="AA1448" s="25"/>
      <c r="AB1448" s="25"/>
      <c r="AC1448" s="25"/>
      <c r="AD1448" s="55"/>
    </row>
    <row r="1449" spans="1:30" ht="20" customHeight="1" x14ac:dyDescent="0.2">
      <c r="A1449" s="20"/>
      <c r="B1449" s="33"/>
      <c r="C1449" s="63"/>
      <c r="D1449" s="22"/>
      <c r="E1449" s="23"/>
      <c r="F1449" s="23"/>
      <c r="G1449" s="23"/>
      <c r="H1449" s="23"/>
      <c r="I1449" s="23"/>
      <c r="J1449" s="23"/>
      <c r="K1449" s="23"/>
      <c r="L1449" s="23"/>
      <c r="M1449" s="23"/>
      <c r="N1449" s="27"/>
      <c r="O1449" s="23"/>
      <c r="P1449" s="23"/>
      <c r="Q1449" s="23"/>
      <c r="R1449" s="23"/>
      <c r="S1449" s="64"/>
      <c r="T1449" s="24"/>
      <c r="U1449" s="49"/>
      <c r="V1449" s="54"/>
      <c r="W1449" s="25"/>
      <c r="X1449" s="25"/>
      <c r="Y1449" s="25"/>
      <c r="Z1449" s="25"/>
      <c r="AA1449" s="25"/>
      <c r="AB1449" s="25"/>
      <c r="AC1449" s="25"/>
      <c r="AD1449" s="55"/>
    </row>
    <row r="1450" spans="1:30" ht="20" customHeight="1" x14ac:dyDescent="0.2">
      <c r="A1450" s="20"/>
      <c r="B1450" s="33"/>
      <c r="C1450" s="63"/>
      <c r="D1450" s="22"/>
      <c r="E1450" s="23"/>
      <c r="F1450" s="23"/>
      <c r="G1450" s="23"/>
      <c r="H1450" s="23"/>
      <c r="I1450" s="23"/>
      <c r="J1450" s="23"/>
      <c r="K1450" s="23"/>
      <c r="L1450" s="23"/>
      <c r="M1450" s="23"/>
      <c r="N1450" s="27"/>
      <c r="O1450" s="23"/>
      <c r="P1450" s="23"/>
      <c r="Q1450" s="23"/>
      <c r="R1450" s="23"/>
      <c r="S1450" s="64"/>
      <c r="T1450" s="24"/>
      <c r="U1450" s="49"/>
      <c r="V1450" s="54"/>
      <c r="W1450" s="25"/>
      <c r="X1450" s="25"/>
      <c r="Y1450" s="25"/>
      <c r="Z1450" s="25"/>
      <c r="AA1450" s="25"/>
      <c r="AB1450" s="25"/>
      <c r="AC1450" s="25"/>
      <c r="AD1450" s="55"/>
    </row>
    <row r="1451" spans="1:30" ht="20" customHeight="1" x14ac:dyDescent="0.2">
      <c r="A1451" s="20"/>
      <c r="B1451" s="33"/>
      <c r="C1451" s="63"/>
      <c r="D1451" s="22"/>
      <c r="E1451" s="23"/>
      <c r="F1451" s="23"/>
      <c r="G1451" s="23"/>
      <c r="H1451" s="23"/>
      <c r="I1451" s="23"/>
      <c r="J1451" s="23"/>
      <c r="K1451" s="23"/>
      <c r="L1451" s="23"/>
      <c r="M1451" s="23"/>
      <c r="N1451" s="27"/>
      <c r="O1451" s="23"/>
      <c r="P1451" s="23"/>
      <c r="Q1451" s="23"/>
      <c r="R1451" s="23"/>
      <c r="S1451" s="64"/>
      <c r="T1451" s="24"/>
      <c r="U1451" s="49"/>
      <c r="V1451" s="54"/>
      <c r="W1451" s="25"/>
      <c r="X1451" s="25"/>
      <c r="Y1451" s="25"/>
      <c r="Z1451" s="25"/>
      <c r="AA1451" s="25"/>
      <c r="AB1451" s="25"/>
      <c r="AC1451" s="25"/>
      <c r="AD1451" s="55"/>
    </row>
    <row r="1452" spans="1:30" ht="20" customHeight="1" x14ac:dyDescent="0.2">
      <c r="A1452" s="20"/>
      <c r="B1452" s="33"/>
      <c r="C1452" s="63"/>
      <c r="D1452" s="22"/>
      <c r="E1452" s="23"/>
      <c r="F1452" s="23"/>
      <c r="G1452" s="23"/>
      <c r="H1452" s="23"/>
      <c r="I1452" s="23"/>
      <c r="J1452" s="23"/>
      <c r="K1452" s="23"/>
      <c r="L1452" s="23"/>
      <c r="M1452" s="23"/>
      <c r="N1452" s="27"/>
      <c r="O1452" s="23"/>
      <c r="P1452" s="23"/>
      <c r="Q1452" s="23"/>
      <c r="R1452" s="23"/>
      <c r="S1452" s="64"/>
      <c r="T1452" s="24"/>
      <c r="U1452" s="49"/>
      <c r="V1452" s="54"/>
      <c r="W1452" s="25"/>
      <c r="X1452" s="25"/>
      <c r="Y1452" s="25"/>
      <c r="Z1452" s="25"/>
      <c r="AA1452" s="25"/>
      <c r="AB1452" s="25"/>
      <c r="AC1452" s="25"/>
      <c r="AD1452" s="55"/>
    </row>
    <row r="1453" spans="1:30" ht="20" customHeight="1" x14ac:dyDescent="0.2">
      <c r="A1453" s="20"/>
      <c r="B1453" s="33"/>
      <c r="C1453" s="63"/>
      <c r="D1453" s="22"/>
      <c r="E1453" s="23"/>
      <c r="F1453" s="23"/>
      <c r="G1453" s="23"/>
      <c r="H1453" s="23"/>
      <c r="I1453" s="23"/>
      <c r="J1453" s="23"/>
      <c r="K1453" s="23"/>
      <c r="L1453" s="23"/>
      <c r="M1453" s="23"/>
      <c r="N1453" s="27"/>
      <c r="O1453" s="23"/>
      <c r="P1453" s="23"/>
      <c r="Q1453" s="23"/>
      <c r="R1453" s="23"/>
      <c r="S1453" s="64"/>
      <c r="T1453" s="24"/>
      <c r="U1453" s="49"/>
      <c r="V1453" s="54"/>
      <c r="W1453" s="25"/>
      <c r="X1453" s="25"/>
      <c r="Y1453" s="25"/>
      <c r="Z1453" s="25"/>
      <c r="AA1453" s="25"/>
      <c r="AB1453" s="25"/>
      <c r="AC1453" s="25"/>
      <c r="AD1453" s="55"/>
    </row>
    <row r="1454" spans="1:30" ht="20" customHeight="1" x14ac:dyDescent="0.2">
      <c r="A1454" s="20"/>
      <c r="B1454" s="33"/>
      <c r="C1454" s="63"/>
      <c r="D1454" s="22"/>
      <c r="E1454" s="23"/>
      <c r="F1454" s="23"/>
      <c r="G1454" s="23"/>
      <c r="H1454" s="23"/>
      <c r="I1454" s="23"/>
      <c r="J1454" s="23"/>
      <c r="K1454" s="23"/>
      <c r="L1454" s="23"/>
      <c r="M1454" s="23"/>
      <c r="N1454" s="27"/>
      <c r="O1454" s="23"/>
      <c r="P1454" s="23"/>
      <c r="Q1454" s="23"/>
      <c r="R1454" s="23"/>
      <c r="S1454" s="64"/>
      <c r="T1454" s="24"/>
      <c r="U1454" s="49"/>
      <c r="V1454" s="54"/>
      <c r="W1454" s="25"/>
      <c r="X1454" s="25"/>
      <c r="Y1454" s="25"/>
      <c r="Z1454" s="25"/>
      <c r="AA1454" s="25"/>
      <c r="AB1454" s="25"/>
      <c r="AC1454" s="25"/>
      <c r="AD1454" s="55"/>
    </row>
    <row r="1455" spans="1:30" ht="20" customHeight="1" x14ac:dyDescent="0.2">
      <c r="A1455" s="20"/>
      <c r="B1455" s="33"/>
      <c r="C1455" s="63"/>
      <c r="D1455" s="22"/>
      <c r="E1455" s="23"/>
      <c r="F1455" s="23"/>
      <c r="G1455" s="23"/>
      <c r="H1455" s="23"/>
      <c r="I1455" s="23"/>
      <c r="J1455" s="23"/>
      <c r="K1455" s="23"/>
      <c r="L1455" s="23"/>
      <c r="M1455" s="23"/>
      <c r="N1455" s="27"/>
      <c r="O1455" s="23"/>
      <c r="P1455" s="23"/>
      <c r="Q1455" s="23"/>
      <c r="R1455" s="23"/>
      <c r="S1455" s="64"/>
      <c r="T1455" s="24"/>
      <c r="U1455" s="49"/>
      <c r="V1455" s="54"/>
      <c r="W1455" s="25"/>
      <c r="X1455" s="25"/>
      <c r="Y1455" s="25"/>
      <c r="Z1455" s="25"/>
      <c r="AA1455" s="25"/>
      <c r="AB1455" s="25"/>
      <c r="AC1455" s="25"/>
      <c r="AD1455" s="55"/>
    </row>
    <row r="1456" spans="1:30" ht="20" customHeight="1" x14ac:dyDescent="0.2">
      <c r="A1456" s="20"/>
      <c r="B1456" s="33"/>
      <c r="C1456" s="63"/>
      <c r="D1456" s="22"/>
      <c r="E1456" s="23"/>
      <c r="F1456" s="23"/>
      <c r="G1456" s="23"/>
      <c r="H1456" s="23"/>
      <c r="I1456" s="23"/>
      <c r="J1456" s="23"/>
      <c r="K1456" s="23"/>
      <c r="L1456" s="23"/>
      <c r="M1456" s="23"/>
      <c r="N1456" s="27"/>
      <c r="O1456" s="23"/>
      <c r="P1456" s="23"/>
      <c r="Q1456" s="23"/>
      <c r="R1456" s="23"/>
      <c r="S1456" s="64"/>
      <c r="T1456" s="24"/>
      <c r="U1456" s="49"/>
      <c r="V1456" s="54"/>
      <c r="W1456" s="25"/>
      <c r="X1456" s="25"/>
      <c r="Y1456" s="25"/>
      <c r="Z1456" s="25"/>
      <c r="AA1456" s="25"/>
      <c r="AB1456" s="25"/>
      <c r="AC1456" s="25"/>
      <c r="AD1456" s="55"/>
    </row>
    <row r="1457" spans="1:30" ht="20" customHeight="1" x14ac:dyDescent="0.2">
      <c r="A1457" s="20"/>
      <c r="B1457" s="33"/>
      <c r="C1457" s="63"/>
      <c r="D1457" s="22"/>
      <c r="E1457" s="23"/>
      <c r="F1457" s="23"/>
      <c r="G1457" s="23"/>
      <c r="H1457" s="23"/>
      <c r="I1457" s="23"/>
      <c r="J1457" s="23"/>
      <c r="K1457" s="23"/>
      <c r="L1457" s="23"/>
      <c r="M1457" s="23"/>
      <c r="N1457" s="27"/>
      <c r="O1457" s="23"/>
      <c r="P1457" s="23"/>
      <c r="Q1457" s="23"/>
      <c r="R1457" s="23"/>
      <c r="S1457" s="64"/>
      <c r="T1457" s="24"/>
      <c r="U1457" s="49"/>
      <c r="V1457" s="54"/>
      <c r="W1457" s="25"/>
      <c r="X1457" s="25"/>
      <c r="Y1457" s="25"/>
      <c r="Z1457" s="25"/>
      <c r="AA1457" s="25"/>
      <c r="AB1457" s="25"/>
      <c r="AC1457" s="25"/>
      <c r="AD1457" s="55"/>
    </row>
    <row r="1458" spans="1:30" ht="20" customHeight="1" thickBot="1" x14ac:dyDescent="0.25">
      <c r="A1458" s="20"/>
      <c r="B1458" s="34"/>
      <c r="C1458" s="65"/>
      <c r="D1458" s="66"/>
      <c r="E1458" s="67"/>
      <c r="F1458" s="67"/>
      <c r="G1458" s="67"/>
      <c r="H1458" s="67"/>
      <c r="I1458" s="67"/>
      <c r="J1458" s="67"/>
      <c r="K1458" s="67"/>
      <c r="L1458" s="67"/>
      <c r="M1458" s="67"/>
      <c r="N1458" s="68"/>
      <c r="O1458" s="67"/>
      <c r="P1458" s="67"/>
      <c r="Q1458" s="67"/>
      <c r="R1458" s="67"/>
      <c r="S1458" s="69"/>
      <c r="T1458" s="24"/>
      <c r="U1458" s="50"/>
      <c r="V1458" s="56"/>
      <c r="W1458" s="57"/>
      <c r="X1458" s="57"/>
      <c r="Y1458" s="57"/>
      <c r="Z1458" s="57"/>
      <c r="AA1458" s="57"/>
      <c r="AB1458" s="57"/>
      <c r="AC1458" s="57"/>
      <c r="AD1458" s="58"/>
    </row>
    <row r="1459" spans="1:30" ht="20" customHeight="1" x14ac:dyDescent="0.2">
      <c r="A1459" s="18"/>
      <c r="B1459" s="21"/>
      <c r="C1459" s="18"/>
      <c r="D1459" s="18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AD1459" s="26"/>
    </row>
    <row r="1460" spans="1:30" ht="20" customHeight="1" x14ac:dyDescent="0.2">
      <c r="A1460" s="18"/>
      <c r="B1460" s="21"/>
      <c r="C1460" s="18"/>
      <c r="D1460" s="18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AD1460" s="26"/>
    </row>
    <row r="1461" spans="1:30" ht="20" customHeight="1" x14ac:dyDescent="0.2">
      <c r="A1461" s="18"/>
      <c r="B1461" s="21"/>
      <c r="C1461" s="18"/>
      <c r="D1461" s="18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AD1461" s="26"/>
    </row>
    <row r="1462" spans="1:30" ht="20" customHeight="1" x14ac:dyDescent="0.2">
      <c r="A1462" s="18"/>
      <c r="B1462" s="21"/>
      <c r="C1462" s="18"/>
      <c r="D1462" s="18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AD1462" s="26"/>
    </row>
    <row r="1463" spans="1:30" ht="20" customHeight="1" x14ac:dyDescent="0.2">
      <c r="A1463" s="18"/>
      <c r="B1463" s="21"/>
      <c r="C1463" s="18"/>
      <c r="D1463" s="18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AD1463" s="26"/>
    </row>
    <row r="1464" spans="1:30" ht="20" customHeight="1" x14ac:dyDescent="0.2">
      <c r="A1464" s="18"/>
      <c r="B1464" s="21"/>
      <c r="C1464" s="18"/>
      <c r="D1464" s="18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AD1464" s="26"/>
    </row>
    <row r="1465" spans="1:30" ht="20" customHeight="1" x14ac:dyDescent="0.2">
      <c r="A1465" s="18"/>
      <c r="B1465" s="21"/>
      <c r="C1465" s="18"/>
      <c r="D1465" s="18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AD1465" s="26"/>
    </row>
    <row r="1466" spans="1:30" ht="20" customHeight="1" x14ac:dyDescent="0.2">
      <c r="A1466" s="18"/>
      <c r="B1466" s="21"/>
      <c r="C1466" s="18"/>
      <c r="D1466" s="18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AD1466" s="26"/>
    </row>
    <row r="1467" spans="1:30" ht="20" customHeight="1" x14ac:dyDescent="0.2">
      <c r="A1467" s="18"/>
      <c r="B1467" s="21"/>
      <c r="C1467" s="18"/>
      <c r="D1467" s="18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AD1467" s="26"/>
    </row>
    <row r="1468" spans="1:30" ht="20" customHeight="1" x14ac:dyDescent="0.2">
      <c r="A1468" s="18"/>
      <c r="B1468" s="21"/>
      <c r="C1468" s="18"/>
      <c r="D1468" s="18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AD1468" s="26"/>
    </row>
    <row r="1469" spans="1:30" ht="20" customHeight="1" x14ac:dyDescent="0.2">
      <c r="A1469" s="18"/>
      <c r="B1469" s="21"/>
      <c r="C1469" s="18"/>
      <c r="D1469" s="18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AD1469" s="26"/>
    </row>
    <row r="1470" spans="1:30" ht="20" customHeight="1" x14ac:dyDescent="0.2">
      <c r="A1470" s="18"/>
      <c r="B1470" s="21"/>
      <c r="C1470" s="18"/>
      <c r="D1470" s="18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AD1470" s="26"/>
    </row>
    <row r="1471" spans="1:30" ht="20" customHeight="1" x14ac:dyDescent="0.2">
      <c r="A1471" s="18"/>
      <c r="B1471" s="21"/>
      <c r="C1471" s="18"/>
      <c r="D1471" s="18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AD1471" s="26"/>
    </row>
    <row r="1472" spans="1:30" ht="20" customHeight="1" x14ac:dyDescent="0.2">
      <c r="A1472" s="18"/>
      <c r="B1472" s="21"/>
      <c r="C1472" s="18"/>
      <c r="D1472" s="18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AD1472" s="26"/>
    </row>
    <row r="1473" spans="1:30" ht="20" customHeight="1" x14ac:dyDescent="0.2">
      <c r="A1473" s="18"/>
      <c r="B1473" s="21"/>
      <c r="C1473" s="18"/>
      <c r="D1473" s="18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AD1473" s="26"/>
    </row>
    <row r="1474" spans="1:30" ht="20" customHeight="1" x14ac:dyDescent="0.2">
      <c r="A1474" s="18"/>
      <c r="B1474" s="21"/>
      <c r="C1474" s="18"/>
      <c r="D1474" s="18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AD1474" s="26"/>
    </row>
    <row r="1475" spans="1:30" ht="20" customHeight="1" x14ac:dyDescent="0.2">
      <c r="A1475" s="18"/>
      <c r="B1475" s="21"/>
      <c r="C1475" s="18"/>
      <c r="D1475" s="18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AD1475" s="26"/>
    </row>
    <row r="1476" spans="1:30" ht="20" customHeight="1" x14ac:dyDescent="0.2">
      <c r="A1476" s="18"/>
      <c r="B1476" s="21"/>
      <c r="C1476" s="18"/>
      <c r="D1476" s="18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AD1476" s="26"/>
    </row>
    <row r="1477" spans="1:30" ht="20" customHeight="1" x14ac:dyDescent="0.2">
      <c r="A1477" s="18"/>
      <c r="B1477" s="21"/>
      <c r="C1477" s="18"/>
      <c r="D1477" s="18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AD1477" s="26"/>
    </row>
    <row r="1478" spans="1:30" ht="20" customHeight="1" x14ac:dyDescent="0.2">
      <c r="A1478" s="18"/>
      <c r="B1478" s="21"/>
      <c r="C1478" s="18"/>
      <c r="D1478" s="18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AD1478" s="26"/>
    </row>
    <row r="1479" spans="1:30" ht="20" customHeight="1" x14ac:dyDescent="0.2">
      <c r="A1479" s="18"/>
      <c r="B1479" s="21"/>
      <c r="C1479" s="18"/>
      <c r="D1479" s="18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AD1479" s="26"/>
    </row>
    <row r="1480" spans="1:30" ht="20" customHeight="1" x14ac:dyDescent="0.2">
      <c r="A1480" s="18"/>
      <c r="B1480" s="21"/>
      <c r="C1480" s="18"/>
      <c r="D1480" s="18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AD1480" s="26"/>
    </row>
    <row r="1481" spans="1:30" ht="20" customHeight="1" x14ac:dyDescent="0.2">
      <c r="A1481" s="18"/>
      <c r="B1481" s="21"/>
      <c r="C1481" s="18"/>
      <c r="D1481" s="18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AD1481" s="26"/>
    </row>
    <row r="1482" spans="1:30" ht="20" customHeight="1" x14ac:dyDescent="0.2">
      <c r="A1482" s="18"/>
      <c r="B1482" s="21"/>
      <c r="C1482" s="18"/>
      <c r="D1482" s="18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AD1482" s="26"/>
    </row>
    <row r="1483" spans="1:30" ht="20" customHeight="1" x14ac:dyDescent="0.2">
      <c r="A1483" s="18"/>
      <c r="B1483" s="21"/>
      <c r="C1483" s="18"/>
      <c r="D1483" s="18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AD1483" s="26"/>
    </row>
    <row r="1484" spans="1:30" ht="20" customHeight="1" x14ac:dyDescent="0.2">
      <c r="A1484" s="18"/>
      <c r="B1484" s="21"/>
      <c r="C1484" s="18"/>
      <c r="D1484" s="18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AD1484" s="26"/>
    </row>
    <row r="1485" spans="1:30" ht="20" customHeight="1" x14ac:dyDescent="0.2">
      <c r="A1485" s="18"/>
      <c r="B1485" s="21"/>
      <c r="C1485" s="18"/>
      <c r="D1485" s="18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AD1485" s="26"/>
    </row>
    <row r="1486" spans="1:30" ht="20" customHeight="1" x14ac:dyDescent="0.2">
      <c r="A1486" s="18"/>
      <c r="B1486" s="21"/>
      <c r="C1486" s="18"/>
      <c r="D1486" s="18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AD1486" s="26"/>
    </row>
    <row r="1487" spans="1:30" ht="20" customHeight="1" x14ac:dyDescent="0.2">
      <c r="A1487" s="18"/>
      <c r="B1487" s="21"/>
      <c r="C1487" s="18"/>
      <c r="D1487" s="18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AD1487" s="26"/>
    </row>
    <row r="1488" spans="1:30" ht="20" customHeight="1" x14ac:dyDescent="0.2">
      <c r="A1488" s="18"/>
      <c r="B1488" s="21"/>
      <c r="C1488" s="18"/>
      <c r="D1488" s="18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AD1488" s="26"/>
    </row>
    <row r="1489" spans="1:30" ht="20" customHeight="1" x14ac:dyDescent="0.2">
      <c r="A1489" s="18"/>
      <c r="B1489" s="21"/>
      <c r="C1489" s="18"/>
      <c r="D1489" s="18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AD1489" s="26"/>
    </row>
    <row r="1490" spans="1:30" ht="20" customHeight="1" x14ac:dyDescent="0.2">
      <c r="A1490" s="18"/>
      <c r="B1490" s="21"/>
      <c r="C1490" s="18"/>
      <c r="D1490" s="18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AD1490" s="26"/>
    </row>
    <row r="1491" spans="1:30" ht="20" customHeight="1" x14ac:dyDescent="0.2">
      <c r="A1491" s="18"/>
      <c r="B1491" s="21"/>
      <c r="C1491" s="18"/>
      <c r="D1491" s="18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AD1491" s="26"/>
    </row>
    <row r="1492" spans="1:30" ht="20" customHeight="1" x14ac:dyDescent="0.2">
      <c r="A1492" s="18"/>
      <c r="B1492" s="21"/>
      <c r="C1492" s="18"/>
      <c r="D1492" s="18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AD1492" s="26"/>
    </row>
    <row r="1493" spans="1:30" ht="20" customHeight="1" x14ac:dyDescent="0.2">
      <c r="A1493" s="18"/>
      <c r="B1493" s="21"/>
      <c r="C1493" s="18"/>
      <c r="D1493" s="18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AD1493" s="26"/>
    </row>
    <row r="1494" spans="1:30" ht="20" customHeight="1" x14ac:dyDescent="0.2">
      <c r="A1494" s="18"/>
      <c r="B1494" s="21"/>
      <c r="C1494" s="18"/>
      <c r="D1494" s="18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AD1494" s="26"/>
    </row>
    <row r="1495" spans="1:30" ht="20" customHeight="1" x14ac:dyDescent="0.2">
      <c r="A1495" s="18"/>
      <c r="B1495" s="21"/>
      <c r="C1495" s="18"/>
      <c r="D1495" s="18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AD1495" s="26"/>
    </row>
    <row r="1496" spans="1:30" ht="20" customHeight="1" x14ac:dyDescent="0.2">
      <c r="A1496" s="18"/>
      <c r="B1496" s="21"/>
      <c r="C1496" s="18"/>
      <c r="D1496" s="18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AD1496" s="26"/>
    </row>
    <row r="1497" spans="1:30" ht="20" customHeight="1" x14ac:dyDescent="0.2">
      <c r="A1497" s="18"/>
      <c r="B1497" s="21"/>
      <c r="C1497" s="18"/>
      <c r="D1497" s="18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AD1497" s="26"/>
    </row>
    <row r="1498" spans="1:30" ht="20" customHeight="1" x14ac:dyDescent="0.2">
      <c r="A1498" s="18"/>
      <c r="B1498" s="21"/>
      <c r="C1498" s="18"/>
      <c r="D1498" s="18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AD1498" s="26"/>
    </row>
    <row r="1499" spans="1:30" ht="20" customHeight="1" x14ac:dyDescent="0.2">
      <c r="A1499" s="18"/>
      <c r="B1499" s="21"/>
      <c r="C1499" s="18"/>
      <c r="D1499" s="18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AD1499" s="26"/>
    </row>
    <row r="1500" spans="1:30" ht="20" customHeight="1" x14ac:dyDescent="0.2">
      <c r="A1500" s="18"/>
      <c r="B1500" s="21"/>
      <c r="C1500" s="18"/>
      <c r="D1500" s="18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AD1500" s="26"/>
    </row>
    <row r="1501" spans="1:30" ht="20" customHeight="1" x14ac:dyDescent="0.2">
      <c r="A1501" s="18"/>
      <c r="B1501" s="21"/>
      <c r="C1501" s="18"/>
      <c r="D1501" s="18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AD1501" s="26"/>
    </row>
    <row r="1502" spans="1:30" ht="20" customHeight="1" x14ac:dyDescent="0.2">
      <c r="A1502" s="18"/>
      <c r="B1502" s="21"/>
      <c r="C1502" s="18"/>
      <c r="D1502" s="18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AD1502" s="26"/>
    </row>
    <row r="1503" spans="1:30" ht="20" customHeight="1" x14ac:dyDescent="0.2">
      <c r="A1503" s="18"/>
      <c r="B1503" s="21"/>
      <c r="C1503" s="18"/>
      <c r="D1503" s="18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AD1503" s="26"/>
    </row>
    <row r="1504" spans="1:30" ht="20" customHeight="1" x14ac:dyDescent="0.2">
      <c r="A1504" s="18"/>
      <c r="B1504" s="21"/>
      <c r="C1504" s="18"/>
      <c r="D1504" s="18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AD1504" s="26"/>
    </row>
    <row r="1505" spans="1:30" ht="20" customHeight="1" x14ac:dyDescent="0.2">
      <c r="A1505" s="18"/>
      <c r="B1505" s="21"/>
      <c r="C1505" s="18"/>
      <c r="D1505" s="18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AD1505" s="26"/>
    </row>
    <row r="1506" spans="1:30" ht="20" customHeight="1" x14ac:dyDescent="0.2">
      <c r="A1506" s="18"/>
      <c r="B1506" s="21"/>
      <c r="C1506" s="18"/>
      <c r="D1506" s="18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AD1506" s="26"/>
    </row>
    <row r="1507" spans="1:30" ht="20" customHeight="1" x14ac:dyDescent="0.2">
      <c r="A1507" s="18"/>
      <c r="B1507" s="21"/>
      <c r="C1507" s="18"/>
      <c r="D1507" s="18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AD1507" s="26"/>
    </row>
    <row r="1508" spans="1:30" ht="20" customHeight="1" x14ac:dyDescent="0.2">
      <c r="A1508" s="18"/>
      <c r="B1508" s="21"/>
      <c r="C1508" s="18"/>
      <c r="D1508" s="18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AD1508" s="26"/>
    </row>
    <row r="1509" spans="1:30" ht="20" customHeight="1" x14ac:dyDescent="0.2">
      <c r="A1509" s="18"/>
      <c r="B1509" s="21"/>
      <c r="C1509" s="18"/>
      <c r="D1509" s="18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AD1509" s="26"/>
    </row>
    <row r="1510" spans="1:30" ht="20" customHeight="1" x14ac:dyDescent="0.2">
      <c r="A1510" s="18"/>
      <c r="B1510" s="21"/>
      <c r="C1510" s="18"/>
      <c r="D1510" s="18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AD1510" s="26"/>
    </row>
    <row r="1511" spans="1:30" ht="20" customHeight="1" x14ac:dyDescent="0.2">
      <c r="A1511" s="18"/>
      <c r="B1511" s="21"/>
      <c r="C1511" s="18"/>
      <c r="D1511" s="18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AD1511" s="26"/>
    </row>
    <row r="1512" spans="1:30" ht="20" customHeight="1" x14ac:dyDescent="0.2">
      <c r="A1512" s="18"/>
      <c r="B1512" s="21"/>
      <c r="C1512" s="18"/>
      <c r="D1512" s="18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AD1512" s="26"/>
    </row>
    <row r="1513" spans="1:30" ht="20" customHeight="1" x14ac:dyDescent="0.2">
      <c r="A1513" s="18"/>
      <c r="B1513" s="21"/>
      <c r="C1513" s="18"/>
      <c r="D1513" s="18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AD1513" s="26"/>
    </row>
    <row r="1514" spans="1:30" ht="20" customHeight="1" x14ac:dyDescent="0.2">
      <c r="A1514" s="18"/>
      <c r="B1514" s="21"/>
      <c r="C1514" s="18"/>
      <c r="D1514" s="18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AD1514" s="26"/>
    </row>
    <row r="1515" spans="1:30" ht="20" customHeight="1" x14ac:dyDescent="0.2">
      <c r="A1515" s="18"/>
      <c r="B1515" s="21"/>
      <c r="C1515" s="18"/>
      <c r="D1515" s="18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AD1515" s="26"/>
    </row>
    <row r="1516" spans="1:30" ht="20" customHeight="1" x14ac:dyDescent="0.2">
      <c r="A1516" s="18"/>
      <c r="B1516" s="21"/>
      <c r="C1516" s="18"/>
      <c r="D1516" s="18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AD1516" s="26"/>
    </row>
    <row r="1517" spans="1:30" ht="20" customHeight="1" x14ac:dyDescent="0.2">
      <c r="A1517" s="18"/>
      <c r="B1517" s="21"/>
      <c r="C1517" s="18"/>
      <c r="D1517" s="18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AD1517" s="26"/>
    </row>
    <row r="1518" spans="1:30" ht="20" customHeight="1" x14ac:dyDescent="0.2">
      <c r="A1518" s="18"/>
      <c r="B1518" s="21"/>
      <c r="C1518" s="18"/>
      <c r="D1518" s="18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AD1518" s="26"/>
    </row>
    <row r="1519" spans="1:30" ht="20" customHeight="1" x14ac:dyDescent="0.2">
      <c r="A1519" s="18"/>
      <c r="B1519" s="21"/>
      <c r="C1519" s="18"/>
      <c r="D1519" s="18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AD1519" s="26"/>
    </row>
    <row r="1520" spans="1:30" ht="20" customHeight="1" x14ac:dyDescent="0.2">
      <c r="A1520" s="18"/>
      <c r="B1520" s="21"/>
      <c r="C1520" s="18"/>
      <c r="D1520" s="18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AD1520" s="26"/>
    </row>
    <row r="1521" spans="1:30" ht="20" customHeight="1" x14ac:dyDescent="0.2">
      <c r="A1521" s="18"/>
      <c r="B1521" s="21"/>
      <c r="C1521" s="18"/>
      <c r="D1521" s="18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AD1521" s="26"/>
    </row>
    <row r="1522" spans="1:30" ht="20" customHeight="1" x14ac:dyDescent="0.2">
      <c r="A1522" s="18"/>
      <c r="B1522" s="21"/>
      <c r="C1522" s="18"/>
      <c r="D1522" s="18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AD1522" s="26"/>
    </row>
    <row r="1523" spans="1:30" ht="20" customHeight="1" x14ac:dyDescent="0.2">
      <c r="A1523" s="18"/>
      <c r="B1523" s="21"/>
      <c r="C1523" s="18"/>
      <c r="D1523" s="18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AD1523" s="26"/>
    </row>
    <row r="1524" spans="1:30" ht="20" customHeight="1" x14ac:dyDescent="0.2">
      <c r="A1524" s="18"/>
      <c r="B1524" s="21"/>
      <c r="C1524" s="18"/>
      <c r="D1524" s="18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AD1524" s="26"/>
    </row>
    <row r="1525" spans="1:30" ht="20" customHeight="1" x14ac:dyDescent="0.2">
      <c r="A1525" s="18"/>
      <c r="B1525" s="21"/>
      <c r="C1525" s="18"/>
      <c r="D1525" s="18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AD1525" s="26"/>
    </row>
    <row r="1526" spans="1:30" ht="20" customHeight="1" x14ac:dyDescent="0.2">
      <c r="A1526" s="18"/>
      <c r="B1526" s="21"/>
      <c r="C1526" s="18"/>
      <c r="D1526" s="18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AD1526" s="26"/>
    </row>
    <row r="1527" spans="1:30" ht="20" customHeight="1" x14ac:dyDescent="0.2">
      <c r="A1527" s="18"/>
      <c r="B1527" s="21"/>
      <c r="C1527" s="18"/>
      <c r="D1527" s="18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AD1527" s="26"/>
    </row>
    <row r="1528" spans="1:30" ht="20" customHeight="1" x14ac:dyDescent="0.2">
      <c r="A1528" s="18"/>
      <c r="B1528" s="21"/>
      <c r="C1528" s="18"/>
      <c r="D1528" s="18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AD1528" s="26"/>
    </row>
    <row r="1529" spans="1:30" ht="20" customHeight="1" x14ac:dyDescent="0.2">
      <c r="A1529" s="18"/>
      <c r="B1529" s="21"/>
      <c r="C1529" s="18"/>
      <c r="D1529" s="18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AD1529" s="26"/>
    </row>
    <row r="1530" spans="1:30" ht="20" customHeight="1" x14ac:dyDescent="0.2">
      <c r="A1530" s="18"/>
      <c r="B1530" s="21"/>
      <c r="C1530" s="18"/>
      <c r="D1530" s="18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AD1530" s="26"/>
    </row>
    <row r="1531" spans="1:30" ht="20" customHeight="1" x14ac:dyDescent="0.2">
      <c r="A1531" s="18"/>
      <c r="B1531" s="21"/>
      <c r="C1531" s="18"/>
      <c r="D1531" s="18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AD1531" s="26"/>
    </row>
    <row r="1532" spans="1:30" ht="20" customHeight="1" x14ac:dyDescent="0.2">
      <c r="A1532" s="18"/>
      <c r="B1532" s="21"/>
      <c r="C1532" s="18"/>
      <c r="D1532" s="18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AD1532" s="26"/>
    </row>
    <row r="1533" spans="1:30" ht="20" customHeight="1" x14ac:dyDescent="0.2">
      <c r="A1533" s="18"/>
      <c r="B1533" s="21"/>
      <c r="C1533" s="18"/>
      <c r="D1533" s="18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AD1533" s="26"/>
    </row>
    <row r="1534" spans="1:30" ht="20" customHeight="1" x14ac:dyDescent="0.2">
      <c r="A1534" s="18"/>
      <c r="B1534" s="21"/>
      <c r="C1534" s="18"/>
      <c r="D1534" s="18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AD1534" s="26"/>
    </row>
    <row r="1535" spans="1:30" ht="20" customHeight="1" x14ac:dyDescent="0.2">
      <c r="A1535" s="18"/>
      <c r="B1535" s="21"/>
      <c r="C1535" s="18"/>
      <c r="D1535" s="18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AD1535" s="26"/>
    </row>
    <row r="1536" spans="1:30" ht="20" customHeight="1" x14ac:dyDescent="0.2">
      <c r="A1536" s="18"/>
      <c r="B1536" s="21"/>
      <c r="C1536" s="18"/>
      <c r="D1536" s="18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AD1536" s="26"/>
    </row>
    <row r="1537" spans="1:30" ht="20" customHeight="1" x14ac:dyDescent="0.2">
      <c r="A1537" s="18"/>
      <c r="B1537" s="21"/>
      <c r="C1537" s="18"/>
      <c r="D1537" s="18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AD1537" s="26"/>
    </row>
    <row r="1538" spans="1:30" ht="20" customHeight="1" x14ac:dyDescent="0.2">
      <c r="A1538" s="18"/>
      <c r="B1538" s="21"/>
      <c r="C1538" s="18"/>
      <c r="D1538" s="18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AD1538" s="26"/>
    </row>
    <row r="1539" spans="1:30" ht="20" customHeight="1" x14ac:dyDescent="0.2">
      <c r="A1539" s="18"/>
      <c r="B1539" s="21"/>
      <c r="C1539" s="18"/>
      <c r="D1539" s="18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AD1539" s="26"/>
    </row>
    <row r="1540" spans="1:30" ht="20" customHeight="1" x14ac:dyDescent="0.2">
      <c r="A1540" s="18"/>
      <c r="B1540" s="21"/>
      <c r="C1540" s="18"/>
      <c r="D1540" s="18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AD1540" s="26"/>
    </row>
    <row r="1541" spans="1:30" ht="20" customHeight="1" x14ac:dyDescent="0.2">
      <c r="A1541" s="18"/>
      <c r="B1541" s="21"/>
      <c r="C1541" s="18"/>
      <c r="D1541" s="18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AD1541" s="26"/>
    </row>
    <row r="1542" spans="1:30" ht="20" customHeight="1" x14ac:dyDescent="0.2">
      <c r="A1542" s="18"/>
      <c r="B1542" s="21"/>
      <c r="C1542" s="18"/>
      <c r="D1542" s="18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AD1542" s="26"/>
    </row>
    <row r="1543" spans="1:30" ht="20" customHeight="1" x14ac:dyDescent="0.2">
      <c r="A1543" s="18"/>
      <c r="B1543" s="21"/>
      <c r="C1543" s="18"/>
      <c r="D1543" s="18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AD1543" s="26"/>
    </row>
    <row r="1544" spans="1:30" ht="20" customHeight="1" x14ac:dyDescent="0.2">
      <c r="A1544" s="18"/>
      <c r="B1544" s="21"/>
      <c r="C1544" s="18"/>
      <c r="D1544" s="18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AD1544" s="26"/>
    </row>
    <row r="1545" spans="1:30" ht="20" customHeight="1" x14ac:dyDescent="0.2">
      <c r="A1545" s="18"/>
      <c r="B1545" s="21"/>
      <c r="C1545" s="18"/>
      <c r="D1545" s="18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AD1545" s="26"/>
    </row>
    <row r="1546" spans="1:30" ht="20" customHeight="1" x14ac:dyDescent="0.2">
      <c r="A1546" s="18"/>
      <c r="B1546" s="21"/>
      <c r="C1546" s="18"/>
      <c r="D1546" s="18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AD1546" s="26"/>
    </row>
    <row r="1547" spans="1:30" ht="20" customHeight="1" x14ac:dyDescent="0.2">
      <c r="A1547" s="18"/>
      <c r="B1547" s="21"/>
      <c r="C1547" s="18"/>
      <c r="D1547" s="18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AD1547" s="26"/>
    </row>
    <row r="1548" spans="1:30" ht="20" customHeight="1" x14ac:dyDescent="0.2">
      <c r="AD1548" s="26"/>
    </row>
    <row r="1549" spans="1:30" ht="20" customHeight="1" x14ac:dyDescent="0.2">
      <c r="AD1549" s="26"/>
    </row>
    <row r="1550" spans="1:30" ht="20" customHeight="1" x14ac:dyDescent="0.2">
      <c r="AD1550" s="26"/>
    </row>
  </sheetData>
  <mergeCells count="2">
    <mergeCell ref="C1:S1"/>
    <mergeCell ref="V1:AD1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F69F-60F9-2844-9633-0A67726D61DA}">
  <dimension ref="A1:AD1550"/>
  <sheetViews>
    <sheetView topLeftCell="B1" workbookViewId="0">
      <selection sqref="A1:XFD1048576"/>
    </sheetView>
  </sheetViews>
  <sheetFormatPr baseColWidth="10" defaultColWidth="15.83203125" defaultRowHeight="16" x14ac:dyDescent="0.2"/>
  <cols>
    <col min="1" max="1" width="15.83203125" style="29" hidden="1" customWidth="1"/>
    <col min="2" max="2" width="17.83203125" style="29" bestFit="1" customWidth="1"/>
    <col min="3" max="8" width="15.83203125" style="29"/>
    <col min="9" max="10" width="18.5" style="29" bestFit="1" customWidth="1"/>
    <col min="11" max="12" width="15.83203125" style="29"/>
    <col min="13" max="13" width="18.5" style="29" bestFit="1" customWidth="1"/>
    <col min="14" max="14" width="20.6640625" style="29" bestFit="1" customWidth="1"/>
    <col min="15" max="17" width="15.83203125" style="29"/>
    <col min="18" max="18" width="24.6640625" style="29" bestFit="1" customWidth="1"/>
    <col min="19" max="19" width="15.83203125" style="29"/>
    <col min="20" max="20" width="15.83203125" style="26" hidden="1" customWidth="1"/>
    <col min="21" max="21" width="17.83203125" style="32" bestFit="1" customWidth="1"/>
    <col min="22" max="29" width="15.83203125" style="28"/>
    <col min="30" max="30" width="15.83203125" style="30"/>
    <col min="31" max="16384" width="15.83203125" style="26"/>
  </cols>
  <sheetData>
    <row r="1" spans="1:30" ht="20" customHeight="1" thickBot="1" x14ac:dyDescent="0.25">
      <c r="C1" s="41" t="s">
        <v>2968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3"/>
      <c r="U1" s="44" t="s">
        <v>2969</v>
      </c>
      <c r="V1" s="36" t="s">
        <v>2970</v>
      </c>
      <c r="W1" s="36"/>
      <c r="X1" s="36"/>
      <c r="Y1" s="36"/>
      <c r="Z1" s="36"/>
      <c r="AA1" s="36"/>
      <c r="AB1" s="36"/>
      <c r="AC1" s="36"/>
      <c r="AD1" s="37"/>
    </row>
    <row r="2" spans="1:30" s="19" customFormat="1" ht="20" customHeight="1" thickBot="1" x14ac:dyDescent="0.25">
      <c r="A2" s="17"/>
      <c r="B2" s="35" t="s">
        <v>7</v>
      </c>
      <c r="C2" s="38" t="s">
        <v>0</v>
      </c>
      <c r="D2" s="39" t="s">
        <v>1460</v>
      </c>
      <c r="E2" s="39" t="s">
        <v>1</v>
      </c>
      <c r="F2" s="39" t="s">
        <v>2</v>
      </c>
      <c r="G2" s="39" t="s">
        <v>3</v>
      </c>
      <c r="H2" s="39" t="s">
        <v>1465</v>
      </c>
      <c r="I2" s="39" t="s">
        <v>2965</v>
      </c>
      <c r="J2" s="39" t="s">
        <v>2966</v>
      </c>
      <c r="K2" s="39" t="s">
        <v>1470</v>
      </c>
      <c r="L2" s="39" t="s">
        <v>1466</v>
      </c>
      <c r="M2" s="39" t="s">
        <v>1471</v>
      </c>
      <c r="N2" s="39" t="s">
        <v>1472</v>
      </c>
      <c r="O2" s="39" t="s">
        <v>1467</v>
      </c>
      <c r="P2" s="39" t="s">
        <v>1468</v>
      </c>
      <c r="Q2" s="39" t="s">
        <v>1469</v>
      </c>
      <c r="R2" s="39" t="s">
        <v>2971</v>
      </c>
      <c r="S2" s="40" t="s">
        <v>2972</v>
      </c>
      <c r="T2" s="19" t="s">
        <v>1478</v>
      </c>
      <c r="U2" s="44" t="s">
        <v>1478</v>
      </c>
      <c r="V2" s="45" t="s">
        <v>1484</v>
      </c>
      <c r="W2" s="46" t="s">
        <v>1485</v>
      </c>
      <c r="X2" s="46" t="s">
        <v>1486</v>
      </c>
      <c r="Y2" s="46" t="s">
        <v>1487</v>
      </c>
      <c r="Z2" s="46" t="s">
        <v>1488</v>
      </c>
      <c r="AA2" s="46" t="s">
        <v>1489</v>
      </c>
      <c r="AB2" s="46" t="s">
        <v>1490</v>
      </c>
      <c r="AC2" s="46" t="s">
        <v>1491</v>
      </c>
      <c r="AD2" s="47" t="s">
        <v>1492</v>
      </c>
    </row>
    <row r="3" spans="1:30" ht="20" customHeight="1" x14ac:dyDescent="0.2">
      <c r="A3" s="20" t="s">
        <v>1082</v>
      </c>
      <c r="B3" s="33" t="str">
        <f>SUBSTITUTE(A3,"/Users/timomiessen/Desktop/imagesdk/nonblackwomen1/","Image_")</f>
        <v>Image_NBW_115.jpg</v>
      </c>
      <c r="C3" s="59" t="s">
        <v>5</v>
      </c>
      <c r="D3" s="60" t="s">
        <v>6</v>
      </c>
      <c r="E3" s="61">
        <v>1</v>
      </c>
      <c r="F3" s="61">
        <v>0</v>
      </c>
      <c r="G3" s="61">
        <v>0</v>
      </c>
      <c r="H3" s="61">
        <v>0</v>
      </c>
      <c r="I3" s="61">
        <v>0</v>
      </c>
      <c r="J3" s="61">
        <v>0</v>
      </c>
      <c r="K3" s="61">
        <v>0</v>
      </c>
      <c r="L3" s="61">
        <v>0</v>
      </c>
      <c r="M3" s="61">
        <v>0</v>
      </c>
      <c r="N3" s="61">
        <v>1</v>
      </c>
      <c r="O3" s="61">
        <v>0</v>
      </c>
      <c r="P3" s="61">
        <v>0</v>
      </c>
      <c r="Q3" s="61">
        <v>0</v>
      </c>
      <c r="R3" s="61" cm="1">
        <f t="array" ref="R3">_xlfn.IFS(H3=1,1,K3=1,1,L3=1,1,M3=1,1,N3=1,1,P3=1,1,TRUE,0)</f>
        <v>1</v>
      </c>
      <c r="S3" s="62">
        <f>IF(AND(G3=1,R3=1),0,R3)</f>
        <v>1</v>
      </c>
      <c r="T3" s="24" t="s">
        <v>2269</v>
      </c>
      <c r="U3" s="48">
        <f>SUBSTITUTE(T3,".",",")*1</f>
        <v>5.5007791146636002E-2</v>
      </c>
      <c r="V3" s="51">
        <f>IF(U3&gt;=0.1, 1, 0)</f>
        <v>0</v>
      </c>
      <c r="W3" s="52">
        <f>IF(U3&gt;=0.2, 1, 0)</f>
        <v>0</v>
      </c>
      <c r="X3" s="52">
        <f>IF(U3&gt;=0.3, 1, 0)</f>
        <v>0</v>
      </c>
      <c r="Y3" s="52">
        <f>IF(U3&gt;=0.4, 1, 0)</f>
        <v>0</v>
      </c>
      <c r="Z3" s="52">
        <f>IF(U3&gt;=0.5, 1, 0)</f>
        <v>0</v>
      </c>
      <c r="AA3" s="52">
        <f>IF(U3&gt;=0.6, 1, 0)</f>
        <v>0</v>
      </c>
      <c r="AB3" s="52">
        <f>IF(U3&gt;=0.7, 1, 0)</f>
        <v>0</v>
      </c>
      <c r="AC3" s="52">
        <f>IF(U3&gt;=0.8, 1, 0)</f>
        <v>0</v>
      </c>
      <c r="AD3" s="53">
        <f>IF(U3&gt;=0.9, 1, 0)</f>
        <v>0</v>
      </c>
    </row>
    <row r="4" spans="1:30" ht="20" customHeight="1" x14ac:dyDescent="0.2">
      <c r="A4" s="20" t="s">
        <v>1091</v>
      </c>
      <c r="B4" s="33" t="str">
        <f>SUBSTITUTE(A4,"/Users/timomiessen/Desktop/imagesdk/nonblackwomen1/","Image_")</f>
        <v>Image_NBW_123.jpg</v>
      </c>
      <c r="C4" s="63" t="s">
        <v>5</v>
      </c>
      <c r="D4" s="22" t="s">
        <v>6</v>
      </c>
      <c r="E4" s="23">
        <v>1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1</v>
      </c>
      <c r="O4" s="23">
        <v>0</v>
      </c>
      <c r="P4" s="23">
        <v>0</v>
      </c>
      <c r="Q4" s="23">
        <v>0</v>
      </c>
      <c r="R4" s="23" cm="1">
        <f t="array" ref="R4">_xlfn.IFS(H4=1,1,K4=1,1,L4=1,1,M4=1,1,N4=1,1,P4=1,1,TRUE,0)</f>
        <v>1</v>
      </c>
      <c r="S4" s="64">
        <f>IF(AND(G4=1,R4=1),0,R4)</f>
        <v>1</v>
      </c>
      <c r="T4" s="24" t="s">
        <v>2278</v>
      </c>
      <c r="U4" s="49">
        <f>SUBSTITUTE(T4,".",",")*1</f>
        <v>0.17881763726472799</v>
      </c>
      <c r="V4" s="54">
        <f>IF(U4&gt;=0.1, 1, 0)</f>
        <v>1</v>
      </c>
      <c r="W4" s="25">
        <f>IF(U4&gt;=0.2, 1, 0)</f>
        <v>0</v>
      </c>
      <c r="X4" s="25">
        <f>IF(U4&gt;=0.3, 1, 0)</f>
        <v>0</v>
      </c>
      <c r="Y4" s="25">
        <f>IF(U4&gt;=0.4, 1, 0)</f>
        <v>0</v>
      </c>
      <c r="Z4" s="25">
        <f>IF(U4&gt;=0.5, 1, 0)</f>
        <v>0</v>
      </c>
      <c r="AA4" s="25">
        <f>IF(U4&gt;=0.6, 1, 0)</f>
        <v>0</v>
      </c>
      <c r="AB4" s="25">
        <f>IF(U4&gt;=0.7, 1, 0)</f>
        <v>0</v>
      </c>
      <c r="AC4" s="25">
        <f>IF(U4&gt;=0.8, 1, 0)</f>
        <v>0</v>
      </c>
      <c r="AD4" s="55">
        <f>IF(U4&gt;=0.9, 1, 0)</f>
        <v>0</v>
      </c>
    </row>
    <row r="5" spans="1:30" ht="20" customHeight="1" x14ac:dyDescent="0.2">
      <c r="A5" s="20" t="s">
        <v>1094</v>
      </c>
      <c r="B5" s="33" t="str">
        <f>SUBSTITUTE(A5,"/Users/timomiessen/Desktop/imagesdk/nonblackwomen1/","Image_")</f>
        <v>Image_NBW_126.jpg</v>
      </c>
      <c r="C5" s="63" t="s">
        <v>5</v>
      </c>
      <c r="D5" s="22" t="s">
        <v>6</v>
      </c>
      <c r="E5" s="23">
        <v>1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1</v>
      </c>
      <c r="O5" s="23">
        <v>0</v>
      </c>
      <c r="P5" s="23">
        <v>0</v>
      </c>
      <c r="Q5" s="23">
        <v>0</v>
      </c>
      <c r="R5" s="23" cm="1">
        <f t="array" ref="R5">_xlfn.IFS(H5=1,1,K5=1,1,L5=1,1,M5=1,1,N5=1,1,P5=1,1,TRUE,0)</f>
        <v>1</v>
      </c>
      <c r="S5" s="64">
        <f>IF(AND(G5=1,R5=1),0,R5)</f>
        <v>1</v>
      </c>
      <c r="T5" s="24" t="s">
        <v>2281</v>
      </c>
      <c r="U5" s="49">
        <f>SUBSTITUTE(T5,".",",")*1</f>
        <v>0.1168402004987</v>
      </c>
      <c r="V5" s="54">
        <f>IF(U5&gt;=0.1, 1, 0)</f>
        <v>1</v>
      </c>
      <c r="W5" s="25">
        <f>IF(U5&gt;=0.2, 1, 0)</f>
        <v>0</v>
      </c>
      <c r="X5" s="25">
        <f>IF(U5&gt;=0.3, 1, 0)</f>
        <v>0</v>
      </c>
      <c r="Y5" s="25">
        <f>IF(U5&gt;=0.4, 1, 0)</f>
        <v>0</v>
      </c>
      <c r="Z5" s="25">
        <f>IF(U5&gt;=0.5, 1, 0)</f>
        <v>0</v>
      </c>
      <c r="AA5" s="25">
        <f>IF(U5&gt;=0.6, 1, 0)</f>
        <v>0</v>
      </c>
      <c r="AB5" s="25">
        <f>IF(U5&gt;=0.7, 1, 0)</f>
        <v>0</v>
      </c>
      <c r="AC5" s="25">
        <f>IF(U5&gt;=0.8, 1, 0)</f>
        <v>0</v>
      </c>
      <c r="AD5" s="55">
        <f>IF(U5&gt;=0.9, 1, 0)</f>
        <v>0</v>
      </c>
    </row>
    <row r="6" spans="1:30" ht="20" customHeight="1" x14ac:dyDescent="0.2">
      <c r="A6" s="20" t="s">
        <v>1105</v>
      </c>
      <c r="B6" s="33" t="str">
        <f>SUBSTITUTE(A6,"/Users/timomiessen/Desktop/imagesdk/nonblackwomen1/","Image_")</f>
        <v>Image_NBW_136.jpg</v>
      </c>
      <c r="C6" s="63" t="s">
        <v>5</v>
      </c>
      <c r="D6" s="22" t="s">
        <v>6</v>
      </c>
      <c r="E6" s="23">
        <v>1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1</v>
      </c>
      <c r="O6" s="23">
        <v>0</v>
      </c>
      <c r="P6" s="23">
        <v>0</v>
      </c>
      <c r="Q6" s="23">
        <v>0</v>
      </c>
      <c r="R6" s="23" cm="1">
        <f t="array" ref="R6">_xlfn.IFS(H6=1,1,K6=1,1,L6=1,1,M6=1,1,N6=1,1,P6=1,1,TRUE,0)</f>
        <v>1</v>
      </c>
      <c r="S6" s="64">
        <f>IF(AND(G6=1,R6=1),0,R6)</f>
        <v>1</v>
      </c>
      <c r="T6" s="24" t="s">
        <v>2292</v>
      </c>
      <c r="U6" s="49">
        <f>SUBSTITUTE(T6,".",",")*1</f>
        <v>0.14804922416806199</v>
      </c>
      <c r="V6" s="54">
        <f>IF(U6&gt;=0.1, 1, 0)</f>
        <v>1</v>
      </c>
      <c r="W6" s="25">
        <f>IF(U6&gt;=0.2, 1, 0)</f>
        <v>0</v>
      </c>
      <c r="X6" s="25">
        <f>IF(U6&gt;=0.3, 1, 0)</f>
        <v>0</v>
      </c>
      <c r="Y6" s="25">
        <f>IF(U6&gt;=0.4, 1, 0)</f>
        <v>0</v>
      </c>
      <c r="Z6" s="25">
        <f>IF(U6&gt;=0.5, 1, 0)</f>
        <v>0</v>
      </c>
      <c r="AA6" s="25">
        <f>IF(U6&gt;=0.6, 1, 0)</f>
        <v>0</v>
      </c>
      <c r="AB6" s="25">
        <f>IF(U6&gt;=0.7, 1, 0)</f>
        <v>0</v>
      </c>
      <c r="AC6" s="25">
        <f>IF(U6&gt;=0.8, 1, 0)</f>
        <v>0</v>
      </c>
      <c r="AD6" s="55">
        <f>IF(U6&gt;=0.9, 1, 0)</f>
        <v>0</v>
      </c>
    </row>
    <row r="7" spans="1:30" ht="20" customHeight="1" x14ac:dyDescent="0.2">
      <c r="A7" s="20" t="s">
        <v>1133</v>
      </c>
      <c r="B7" s="33" t="str">
        <f>SUBSTITUTE(A7,"/Users/timomiessen/Desktop/imagesdk/nonblackwomen1/","Image_")</f>
        <v>Image_NBW_162.jpg</v>
      </c>
      <c r="C7" s="63" t="s">
        <v>5</v>
      </c>
      <c r="D7" s="22" t="s">
        <v>6</v>
      </c>
      <c r="E7" s="23">
        <v>0</v>
      </c>
      <c r="F7" s="23">
        <v>1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1</v>
      </c>
      <c r="O7" s="23">
        <v>0</v>
      </c>
      <c r="P7" s="23">
        <v>0</v>
      </c>
      <c r="Q7" s="23">
        <v>0</v>
      </c>
      <c r="R7" s="23" cm="1">
        <f t="array" ref="R7">_xlfn.IFS(H7=1,1,K7=1,1,L7=1,1,M7=1,1,N7=1,1,P7=1,1,TRUE,0)</f>
        <v>1</v>
      </c>
      <c r="S7" s="64">
        <f>IF(AND(G7=1,R7=1),0,R7)</f>
        <v>1</v>
      </c>
      <c r="T7" s="24" t="s">
        <v>2321</v>
      </c>
      <c r="U7" s="49">
        <f>SUBSTITUTE(T7,".",",")*1</f>
        <v>0.1357460655272</v>
      </c>
      <c r="V7" s="54">
        <f>IF(U7&gt;=0.1, 1, 0)</f>
        <v>1</v>
      </c>
      <c r="W7" s="25">
        <f>IF(U7&gt;=0.2, 1, 0)</f>
        <v>0</v>
      </c>
      <c r="X7" s="25">
        <f>IF(U7&gt;=0.3, 1, 0)</f>
        <v>0</v>
      </c>
      <c r="Y7" s="25">
        <f>IF(U7&gt;=0.4, 1, 0)</f>
        <v>0</v>
      </c>
      <c r="Z7" s="25">
        <f>IF(U7&gt;=0.5, 1, 0)</f>
        <v>0</v>
      </c>
      <c r="AA7" s="25">
        <f>IF(U7&gt;=0.6, 1, 0)</f>
        <v>0</v>
      </c>
      <c r="AB7" s="25">
        <f>IF(U7&gt;=0.7, 1, 0)</f>
        <v>0</v>
      </c>
      <c r="AC7" s="25">
        <f>IF(U7&gt;=0.8, 1, 0)</f>
        <v>0</v>
      </c>
      <c r="AD7" s="55">
        <f>IF(U7&gt;=0.9, 1, 0)</f>
        <v>0</v>
      </c>
    </row>
    <row r="8" spans="1:30" ht="20" customHeight="1" x14ac:dyDescent="0.2">
      <c r="A8" s="20" t="s">
        <v>1136</v>
      </c>
      <c r="B8" s="33" t="str">
        <f>SUBSTITUTE(A8,"/Users/timomiessen/Desktop/imagesdk/nonblackwomen1/","Image_")</f>
        <v>Image_NBW_165.jpg</v>
      </c>
      <c r="C8" s="63" t="s">
        <v>5</v>
      </c>
      <c r="D8" s="22" t="s">
        <v>6</v>
      </c>
      <c r="E8" s="23">
        <v>0</v>
      </c>
      <c r="F8" s="23">
        <v>1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1</v>
      </c>
      <c r="O8" s="23">
        <v>0</v>
      </c>
      <c r="P8" s="23">
        <v>0</v>
      </c>
      <c r="Q8" s="23">
        <v>0</v>
      </c>
      <c r="R8" s="23" cm="1">
        <f t="array" ref="R8">_xlfn.IFS(H8=1,1,K8=1,1,L8=1,1,M8=1,1,N8=1,1,P8=1,1,TRUE,0)</f>
        <v>1</v>
      </c>
      <c r="S8" s="64">
        <f>IF(AND(G8=1,R8=1),0,R8)</f>
        <v>1</v>
      </c>
      <c r="T8" s="24" t="s">
        <v>2324</v>
      </c>
      <c r="U8" s="49">
        <f>SUBSTITUTE(T8,".",",")*1</f>
        <v>0.22275800257921199</v>
      </c>
      <c r="V8" s="54">
        <f>IF(U8&gt;=0.1, 1, 0)</f>
        <v>1</v>
      </c>
      <c r="W8" s="25">
        <f>IF(U8&gt;=0.2, 1, 0)</f>
        <v>1</v>
      </c>
      <c r="X8" s="25">
        <f>IF(U8&gt;=0.3, 1, 0)</f>
        <v>0</v>
      </c>
      <c r="Y8" s="25">
        <f>IF(U8&gt;=0.4, 1, 0)</f>
        <v>0</v>
      </c>
      <c r="Z8" s="25">
        <f>IF(U8&gt;=0.5, 1, 0)</f>
        <v>0</v>
      </c>
      <c r="AA8" s="25">
        <f>IF(U8&gt;=0.6, 1, 0)</f>
        <v>0</v>
      </c>
      <c r="AB8" s="25">
        <f>IF(U8&gt;=0.7, 1, 0)</f>
        <v>0</v>
      </c>
      <c r="AC8" s="25">
        <f>IF(U8&gt;=0.8, 1, 0)</f>
        <v>0</v>
      </c>
      <c r="AD8" s="55">
        <f>IF(U8&gt;=0.9, 1, 0)</f>
        <v>0</v>
      </c>
    </row>
    <row r="9" spans="1:30" ht="20" customHeight="1" x14ac:dyDescent="0.2">
      <c r="A9" s="20" t="s">
        <v>1272</v>
      </c>
      <c r="B9" s="33" t="str">
        <f>SUBSTITUTE(A9,"/Users/timomiessen/Desktop/imagesdk/nonblackwomen1/","Image_")</f>
        <v>Image_NBW_288.jpg</v>
      </c>
      <c r="C9" s="63" t="s">
        <v>5</v>
      </c>
      <c r="D9" s="22" t="s">
        <v>6</v>
      </c>
      <c r="E9" s="23">
        <v>1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1</v>
      </c>
      <c r="O9" s="23">
        <v>0</v>
      </c>
      <c r="P9" s="23">
        <v>0</v>
      </c>
      <c r="Q9" s="23">
        <v>0</v>
      </c>
      <c r="R9" s="23" cm="1">
        <f t="array" ref="R9">_xlfn.IFS(H9=1,1,K9=1,1,L9=1,1,M9=1,1,N9=1,1,P9=1,1,TRUE,0)</f>
        <v>1</v>
      </c>
      <c r="S9" s="64">
        <f>IF(AND(G9=1,R9=1),0,R9)</f>
        <v>1</v>
      </c>
      <c r="T9" s="24" t="s">
        <v>2460</v>
      </c>
      <c r="U9" s="49">
        <f>SUBSTITUTE(T9,".",",")*1</f>
        <v>0.95677138492464997</v>
      </c>
      <c r="V9" s="54">
        <f>IF(U9&gt;=0.1, 1, 0)</f>
        <v>1</v>
      </c>
      <c r="W9" s="25">
        <f>IF(U9&gt;=0.2, 1, 0)</f>
        <v>1</v>
      </c>
      <c r="X9" s="25">
        <f>IF(U9&gt;=0.3, 1, 0)</f>
        <v>1</v>
      </c>
      <c r="Y9" s="25">
        <f>IF(U9&gt;=0.4, 1, 0)</f>
        <v>1</v>
      </c>
      <c r="Z9" s="25">
        <f>IF(U9&gt;=0.5, 1, 0)</f>
        <v>1</v>
      </c>
      <c r="AA9" s="25">
        <f>IF(U9&gt;=0.6, 1, 0)</f>
        <v>1</v>
      </c>
      <c r="AB9" s="25">
        <f>IF(U9&gt;=0.7, 1, 0)</f>
        <v>1</v>
      </c>
      <c r="AC9" s="25">
        <f>IF(U9&gt;=0.8, 1, 0)</f>
        <v>1</v>
      </c>
      <c r="AD9" s="55">
        <f>IF(U9&gt;=0.9, 1, 0)</f>
        <v>1</v>
      </c>
    </row>
    <row r="10" spans="1:30" ht="20" customHeight="1" x14ac:dyDescent="0.2">
      <c r="A10" s="20" t="s">
        <v>1278</v>
      </c>
      <c r="B10" s="33" t="str">
        <f>SUBSTITUTE(A10,"/Users/timomiessen/Desktop/imagesdk/nonblackwomen1/","Image_")</f>
        <v>Image_NBW_293.jpg</v>
      </c>
      <c r="C10" s="63" t="s">
        <v>5</v>
      </c>
      <c r="D10" s="22" t="s">
        <v>6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1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1</v>
      </c>
      <c r="Q10" s="23">
        <v>0</v>
      </c>
      <c r="R10" s="23" cm="1">
        <f t="array" ref="R10">_xlfn.IFS(H10=1,1,K10=1,1,L10=1,1,M10=1,1,N10=1,1,P10=1,1,TRUE,0)</f>
        <v>1</v>
      </c>
      <c r="S10" s="64">
        <f>IF(AND(G10=1,R10=1),0,R10)</f>
        <v>1</v>
      </c>
      <c r="T10" s="24" t="s">
        <v>2466</v>
      </c>
      <c r="U10" s="49">
        <f>SUBSTITUTE(T10,".",",")*1</f>
        <v>0.52846956998109795</v>
      </c>
      <c r="V10" s="54">
        <f>IF(U10&gt;=0.1, 1, 0)</f>
        <v>1</v>
      </c>
      <c r="W10" s="25">
        <f>IF(U10&gt;=0.2, 1, 0)</f>
        <v>1</v>
      </c>
      <c r="X10" s="25">
        <f>IF(U10&gt;=0.3, 1, 0)</f>
        <v>1</v>
      </c>
      <c r="Y10" s="25">
        <f>IF(U10&gt;=0.4, 1, 0)</f>
        <v>1</v>
      </c>
      <c r="Z10" s="25">
        <f>IF(U10&gt;=0.5, 1, 0)</f>
        <v>1</v>
      </c>
      <c r="AA10" s="25">
        <f>IF(U10&gt;=0.6, 1, 0)</f>
        <v>0</v>
      </c>
      <c r="AB10" s="25">
        <f>IF(U10&gt;=0.7, 1, 0)</f>
        <v>0</v>
      </c>
      <c r="AC10" s="25">
        <f>IF(U10&gt;=0.8, 1, 0)</f>
        <v>0</v>
      </c>
      <c r="AD10" s="55">
        <f>IF(U10&gt;=0.9, 1, 0)</f>
        <v>0</v>
      </c>
    </row>
    <row r="11" spans="1:30" ht="20" customHeight="1" x14ac:dyDescent="0.2">
      <c r="A11" s="20" t="s">
        <v>1281</v>
      </c>
      <c r="B11" s="33" t="str">
        <f>SUBSTITUTE(A11,"/Users/timomiessen/Desktop/imagesdk/nonblackwomen1/","Image_")</f>
        <v>Image_NBW_296.jpg</v>
      </c>
      <c r="C11" s="63" t="s">
        <v>5</v>
      </c>
      <c r="D11" s="22" t="s">
        <v>6</v>
      </c>
      <c r="E11" s="23">
        <v>1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1</v>
      </c>
      <c r="O11" s="23">
        <v>0</v>
      </c>
      <c r="P11" s="23">
        <v>0</v>
      </c>
      <c r="Q11" s="23">
        <v>0</v>
      </c>
      <c r="R11" s="23" cm="1">
        <f t="array" ref="R11">_xlfn.IFS(H11=1,1,K11=1,1,L11=1,1,M11=1,1,N11=1,1,P11=1,1,TRUE,0)</f>
        <v>1</v>
      </c>
      <c r="S11" s="64">
        <f>IF(AND(G11=1,R11=1),0,R11)</f>
        <v>1</v>
      </c>
      <c r="T11" s="24" t="s">
        <v>2469</v>
      </c>
      <c r="U11" s="49">
        <f>SUBSTITUTE(T11,".",",")*1</f>
        <v>0.20363493077456901</v>
      </c>
      <c r="V11" s="54">
        <f>IF(U11&gt;=0.1, 1, 0)</f>
        <v>1</v>
      </c>
      <c r="W11" s="25">
        <f>IF(U11&gt;=0.2, 1, 0)</f>
        <v>1</v>
      </c>
      <c r="X11" s="25">
        <f>IF(U11&gt;=0.3, 1, 0)</f>
        <v>0</v>
      </c>
      <c r="Y11" s="25">
        <f>IF(U11&gt;=0.4, 1, 0)</f>
        <v>0</v>
      </c>
      <c r="Z11" s="25">
        <f>IF(U11&gt;=0.5, 1, 0)</f>
        <v>0</v>
      </c>
      <c r="AA11" s="25">
        <f>IF(U11&gt;=0.6, 1, 0)</f>
        <v>0</v>
      </c>
      <c r="AB11" s="25">
        <f>IF(U11&gt;=0.7, 1, 0)</f>
        <v>0</v>
      </c>
      <c r="AC11" s="25">
        <f>IF(U11&gt;=0.8, 1, 0)</f>
        <v>0</v>
      </c>
      <c r="AD11" s="55">
        <f>IF(U11&gt;=0.9, 1, 0)</f>
        <v>0</v>
      </c>
    </row>
    <row r="12" spans="1:30" ht="20" customHeight="1" x14ac:dyDescent="0.2">
      <c r="A12" s="20" t="s">
        <v>1282</v>
      </c>
      <c r="B12" s="33" t="str">
        <f>SUBSTITUTE(A12,"/Users/timomiessen/Desktop/imagesdk/nonblackwomen1/","Image_")</f>
        <v>Image_NBW_297.jpg</v>
      </c>
      <c r="C12" s="63" t="s">
        <v>5</v>
      </c>
      <c r="D12" s="22" t="s">
        <v>6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1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1</v>
      </c>
      <c r="Q12" s="23">
        <v>0</v>
      </c>
      <c r="R12" s="23" cm="1">
        <f t="array" ref="R12">_xlfn.IFS(H12=1,1,K12=1,1,L12=1,1,M12=1,1,N12=1,1,P12=1,1,TRUE,0)</f>
        <v>1</v>
      </c>
      <c r="S12" s="64">
        <f>IF(AND(G12=1,R12=1),0,R12)</f>
        <v>1</v>
      </c>
      <c r="T12" s="24" t="s">
        <v>2470</v>
      </c>
      <c r="U12" s="49">
        <f>SUBSTITUTE(T12,".",",")*1</f>
        <v>0.79045319929718905</v>
      </c>
      <c r="V12" s="54">
        <f>IF(U12&gt;=0.1, 1, 0)</f>
        <v>1</v>
      </c>
      <c r="W12" s="25">
        <f>IF(U12&gt;=0.2, 1, 0)</f>
        <v>1</v>
      </c>
      <c r="X12" s="25">
        <f>IF(U12&gt;=0.3, 1, 0)</f>
        <v>1</v>
      </c>
      <c r="Y12" s="25">
        <f>IF(U12&gt;=0.4, 1, 0)</f>
        <v>1</v>
      </c>
      <c r="Z12" s="25">
        <f>IF(U12&gt;=0.5, 1, 0)</f>
        <v>1</v>
      </c>
      <c r="AA12" s="25">
        <f>IF(U12&gt;=0.6, 1, 0)</f>
        <v>1</v>
      </c>
      <c r="AB12" s="25">
        <f>IF(U12&gt;=0.7, 1, 0)</f>
        <v>1</v>
      </c>
      <c r="AC12" s="25">
        <f>IF(U12&gt;=0.8, 1, 0)</f>
        <v>0</v>
      </c>
      <c r="AD12" s="55">
        <f>IF(U12&gt;=0.9, 1, 0)</f>
        <v>0</v>
      </c>
    </row>
    <row r="13" spans="1:30" ht="20" customHeight="1" x14ac:dyDescent="0.2">
      <c r="A13" s="20" t="s">
        <v>1283</v>
      </c>
      <c r="B13" s="33" t="str">
        <f>SUBSTITUTE(A13,"/Users/timomiessen/Desktop/imagesdk/nonblackwomen1/","Image_")</f>
        <v>Image_NBW_298.jpg</v>
      </c>
      <c r="C13" s="63" t="s">
        <v>5</v>
      </c>
      <c r="D13" s="22" t="s">
        <v>6</v>
      </c>
      <c r="E13" s="23">
        <v>0</v>
      </c>
      <c r="F13" s="23">
        <v>0</v>
      </c>
      <c r="G13" s="23">
        <v>0</v>
      </c>
      <c r="H13" s="23">
        <v>0</v>
      </c>
      <c r="I13" s="23">
        <v>1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1</v>
      </c>
      <c r="Q13" s="23">
        <v>0</v>
      </c>
      <c r="R13" s="23" cm="1">
        <f t="array" ref="R13">_xlfn.IFS(H13=1,1,K13=1,1,L13=1,1,M13=1,1,N13=1,1,P13=1,1,TRUE,0)</f>
        <v>1</v>
      </c>
      <c r="S13" s="64">
        <f>IF(AND(G13=1,R13=1),0,R13)</f>
        <v>1</v>
      </c>
      <c r="T13" s="24" t="s">
        <v>2471</v>
      </c>
      <c r="U13" s="49">
        <f>SUBSTITUTE(T13,".",",")*1</f>
        <v>0.102236785460263</v>
      </c>
      <c r="V13" s="54">
        <f>IF(U13&gt;=0.1, 1, 0)</f>
        <v>1</v>
      </c>
      <c r="W13" s="25">
        <f>IF(U13&gt;=0.2, 1, 0)</f>
        <v>0</v>
      </c>
      <c r="X13" s="25">
        <f>IF(U13&gt;=0.3, 1, 0)</f>
        <v>0</v>
      </c>
      <c r="Y13" s="25">
        <f>IF(U13&gt;=0.4, 1, 0)</f>
        <v>0</v>
      </c>
      <c r="Z13" s="25">
        <f>IF(U13&gt;=0.5, 1, 0)</f>
        <v>0</v>
      </c>
      <c r="AA13" s="25">
        <f>IF(U13&gt;=0.6, 1, 0)</f>
        <v>0</v>
      </c>
      <c r="AB13" s="25">
        <f>IF(U13&gt;=0.7, 1, 0)</f>
        <v>0</v>
      </c>
      <c r="AC13" s="25">
        <f>IF(U13&gt;=0.8, 1, 0)</f>
        <v>0</v>
      </c>
      <c r="AD13" s="55">
        <f>IF(U13&gt;=0.9, 1, 0)</f>
        <v>0</v>
      </c>
    </row>
    <row r="14" spans="1:30" ht="20" customHeight="1" x14ac:dyDescent="0.2">
      <c r="A14" s="20" t="s">
        <v>1288</v>
      </c>
      <c r="B14" s="33" t="str">
        <f>SUBSTITUTE(A14,"/Users/timomiessen/Desktop/imagesdk/nonblackwomen1/","Image_")</f>
        <v>Image_NBW_301.jpg</v>
      </c>
      <c r="C14" s="63" t="s">
        <v>5</v>
      </c>
      <c r="D14" s="22" t="s">
        <v>6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1</v>
      </c>
      <c r="K14" s="23">
        <v>0</v>
      </c>
      <c r="L14" s="23">
        <v>1</v>
      </c>
      <c r="M14" s="23">
        <v>0</v>
      </c>
      <c r="N14" s="23">
        <v>0</v>
      </c>
      <c r="O14" s="23">
        <v>0</v>
      </c>
      <c r="P14" s="23">
        <v>1</v>
      </c>
      <c r="Q14" s="23">
        <v>0</v>
      </c>
      <c r="R14" s="23" cm="1">
        <f t="array" ref="R14">_xlfn.IFS(H14=1,1,K14=1,1,L14=1,1,M14=1,1,N14=1,1,P14=1,1,TRUE,0)</f>
        <v>1</v>
      </c>
      <c r="S14" s="64">
        <f>IF(AND(G14=1,R14=1),0,R14)</f>
        <v>1</v>
      </c>
      <c r="T14" s="24" t="s">
        <v>2476</v>
      </c>
      <c r="U14" s="49">
        <f>SUBSTITUTE(T14,".",",")*1</f>
        <v>0.50393524020910196</v>
      </c>
      <c r="V14" s="54">
        <f>IF(U14&gt;=0.1, 1, 0)</f>
        <v>1</v>
      </c>
      <c r="W14" s="25">
        <f>IF(U14&gt;=0.2, 1, 0)</f>
        <v>1</v>
      </c>
      <c r="X14" s="25">
        <f>IF(U14&gt;=0.3, 1, 0)</f>
        <v>1</v>
      </c>
      <c r="Y14" s="25">
        <f>IF(U14&gt;=0.4, 1, 0)</f>
        <v>1</v>
      </c>
      <c r="Z14" s="25">
        <f>IF(U14&gt;=0.5, 1, 0)</f>
        <v>1</v>
      </c>
      <c r="AA14" s="25">
        <f>IF(U14&gt;=0.6, 1, 0)</f>
        <v>0</v>
      </c>
      <c r="AB14" s="25">
        <f>IF(U14&gt;=0.7, 1, 0)</f>
        <v>0</v>
      </c>
      <c r="AC14" s="25">
        <f>IF(U14&gt;=0.8, 1, 0)</f>
        <v>0</v>
      </c>
      <c r="AD14" s="55">
        <f>IF(U14&gt;=0.9, 1, 0)</f>
        <v>0</v>
      </c>
    </row>
    <row r="15" spans="1:30" ht="20" customHeight="1" x14ac:dyDescent="0.2">
      <c r="A15" s="20" t="s">
        <v>1289</v>
      </c>
      <c r="B15" s="33" t="str">
        <f>SUBSTITUTE(A15,"/Users/timomiessen/Desktop/imagesdk/nonblackwomen1/","Image_")</f>
        <v>Image_NBW_302.jpg</v>
      </c>
      <c r="C15" s="63" t="s">
        <v>5</v>
      </c>
      <c r="D15" s="22" t="s">
        <v>6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1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1</v>
      </c>
      <c r="Q15" s="23">
        <v>0</v>
      </c>
      <c r="R15" s="23" cm="1">
        <f t="array" ref="R15">_xlfn.IFS(H15=1,1,K15=1,1,L15=1,1,M15=1,1,N15=1,1,P15=1,1,TRUE,0)</f>
        <v>1</v>
      </c>
      <c r="S15" s="64">
        <f>IF(AND(G15=1,R15=1),0,R15)</f>
        <v>1</v>
      </c>
      <c r="T15" s="24" t="s">
        <v>2477</v>
      </c>
      <c r="U15" s="49">
        <f>SUBSTITUTE(T15,".",",")*1</f>
        <v>0.948808519169688</v>
      </c>
      <c r="V15" s="54">
        <f>IF(U15&gt;=0.1, 1, 0)</f>
        <v>1</v>
      </c>
      <c r="W15" s="25">
        <f>IF(U15&gt;=0.2, 1, 0)</f>
        <v>1</v>
      </c>
      <c r="X15" s="25">
        <f>IF(U15&gt;=0.3, 1, 0)</f>
        <v>1</v>
      </c>
      <c r="Y15" s="25">
        <f>IF(U15&gt;=0.4, 1, 0)</f>
        <v>1</v>
      </c>
      <c r="Z15" s="25">
        <f>IF(U15&gt;=0.5, 1, 0)</f>
        <v>1</v>
      </c>
      <c r="AA15" s="25">
        <f>IF(U15&gt;=0.6, 1, 0)</f>
        <v>1</v>
      </c>
      <c r="AB15" s="25">
        <f>IF(U15&gt;=0.7, 1, 0)</f>
        <v>1</v>
      </c>
      <c r="AC15" s="25">
        <f>IF(U15&gt;=0.8, 1, 0)</f>
        <v>1</v>
      </c>
      <c r="AD15" s="55">
        <f>IF(U15&gt;=0.9, 1, 0)</f>
        <v>1</v>
      </c>
    </row>
    <row r="16" spans="1:30" ht="20" customHeight="1" x14ac:dyDescent="0.2">
      <c r="A16" s="20" t="s">
        <v>1290</v>
      </c>
      <c r="B16" s="33" t="str">
        <f>SUBSTITUTE(A16,"/Users/timomiessen/Desktop/imagesdk/nonblackwomen1/","Image_")</f>
        <v>Image_NBW_303.jpg</v>
      </c>
      <c r="C16" s="63" t="s">
        <v>5</v>
      </c>
      <c r="D16" s="22" t="s">
        <v>6</v>
      </c>
      <c r="E16" s="23">
        <v>0</v>
      </c>
      <c r="F16" s="23">
        <v>0</v>
      </c>
      <c r="G16" s="23">
        <v>0</v>
      </c>
      <c r="H16" s="23">
        <v>0</v>
      </c>
      <c r="I16" s="23">
        <v>1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1</v>
      </c>
      <c r="Q16" s="23">
        <v>0</v>
      </c>
      <c r="R16" s="23" cm="1">
        <f t="array" ref="R16">_xlfn.IFS(H16=1,1,K16=1,1,L16=1,1,M16=1,1,N16=1,1,P16=1,1,TRUE,0)</f>
        <v>1</v>
      </c>
      <c r="S16" s="64">
        <f>IF(AND(G16=1,R16=1),0,R16)</f>
        <v>1</v>
      </c>
      <c r="T16" s="24" t="s">
        <v>2478</v>
      </c>
      <c r="U16" s="49">
        <f>SUBSTITUTE(T16,".",",")*1</f>
        <v>0.45943788439035399</v>
      </c>
      <c r="V16" s="54">
        <f>IF(U16&gt;=0.1, 1, 0)</f>
        <v>1</v>
      </c>
      <c r="W16" s="25">
        <f>IF(U16&gt;=0.2, 1, 0)</f>
        <v>1</v>
      </c>
      <c r="X16" s="25">
        <f>IF(U16&gt;=0.3, 1, 0)</f>
        <v>1</v>
      </c>
      <c r="Y16" s="25">
        <f>IF(U16&gt;=0.4, 1, 0)</f>
        <v>1</v>
      </c>
      <c r="Z16" s="25">
        <f>IF(U16&gt;=0.5, 1, 0)</f>
        <v>0</v>
      </c>
      <c r="AA16" s="25">
        <f>IF(U16&gt;=0.6, 1, 0)</f>
        <v>0</v>
      </c>
      <c r="AB16" s="25">
        <f>IF(U16&gt;=0.7, 1, 0)</f>
        <v>0</v>
      </c>
      <c r="AC16" s="25">
        <f>IF(U16&gt;=0.8, 1, 0)</f>
        <v>0</v>
      </c>
      <c r="AD16" s="55">
        <f>IF(U16&gt;=0.9, 1, 0)</f>
        <v>0</v>
      </c>
    </row>
    <row r="17" spans="1:30" ht="20" customHeight="1" x14ac:dyDescent="0.2">
      <c r="A17" s="20" t="s">
        <v>1292</v>
      </c>
      <c r="B17" s="33" t="str">
        <f>SUBSTITUTE(A17,"/Users/timomiessen/Desktop/imagesdk/nonblackwomen1/","Image_")</f>
        <v>Image_NBW_305.jpg</v>
      </c>
      <c r="C17" s="63" t="s">
        <v>5</v>
      </c>
      <c r="D17" s="22" t="s">
        <v>6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1</v>
      </c>
      <c r="K17" s="23">
        <v>0</v>
      </c>
      <c r="L17" s="23">
        <v>1</v>
      </c>
      <c r="M17" s="23">
        <v>0</v>
      </c>
      <c r="N17" s="23">
        <v>0</v>
      </c>
      <c r="O17" s="23">
        <v>0</v>
      </c>
      <c r="P17" s="23">
        <v>1</v>
      </c>
      <c r="Q17" s="23">
        <v>0</v>
      </c>
      <c r="R17" s="23" cm="1">
        <f t="array" ref="R17">_xlfn.IFS(H17=1,1,K17=1,1,L17=1,1,M17=1,1,N17=1,1,P17=1,1,TRUE,0)</f>
        <v>1</v>
      </c>
      <c r="S17" s="64">
        <f>IF(AND(G17=1,R17=1),0,R17)</f>
        <v>1</v>
      </c>
      <c r="T17" s="24" t="s">
        <v>2480</v>
      </c>
      <c r="U17" s="49">
        <f>SUBSTITUTE(T17,".",",")*1</f>
        <v>0.81881156563758795</v>
      </c>
      <c r="V17" s="54">
        <f>IF(U17&gt;=0.1, 1, 0)</f>
        <v>1</v>
      </c>
      <c r="W17" s="25">
        <f>IF(U17&gt;=0.2, 1, 0)</f>
        <v>1</v>
      </c>
      <c r="X17" s="25">
        <f>IF(U17&gt;=0.3, 1, 0)</f>
        <v>1</v>
      </c>
      <c r="Y17" s="25">
        <f>IF(U17&gt;=0.4, 1, 0)</f>
        <v>1</v>
      </c>
      <c r="Z17" s="25">
        <f>IF(U17&gt;=0.5, 1, 0)</f>
        <v>1</v>
      </c>
      <c r="AA17" s="25">
        <f>IF(U17&gt;=0.6, 1, 0)</f>
        <v>1</v>
      </c>
      <c r="AB17" s="25">
        <f>IF(U17&gt;=0.7, 1, 0)</f>
        <v>1</v>
      </c>
      <c r="AC17" s="25">
        <f>IF(U17&gt;=0.8, 1, 0)</f>
        <v>1</v>
      </c>
      <c r="AD17" s="55">
        <f>IF(U17&gt;=0.9, 1, 0)</f>
        <v>0</v>
      </c>
    </row>
    <row r="18" spans="1:30" ht="20" customHeight="1" x14ac:dyDescent="0.2">
      <c r="A18" s="20" t="s">
        <v>1293</v>
      </c>
      <c r="B18" s="33" t="str">
        <f>SUBSTITUTE(A18,"/Users/timomiessen/Desktop/imagesdk/nonblackwomen1/","Image_")</f>
        <v>Image_NBW_306.jpg</v>
      </c>
      <c r="C18" s="63" t="s">
        <v>5</v>
      </c>
      <c r="D18" s="22" t="s">
        <v>6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1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1</v>
      </c>
      <c r="Q18" s="23">
        <v>0</v>
      </c>
      <c r="R18" s="23" cm="1">
        <f t="array" ref="R18">_xlfn.IFS(H18=1,1,K18=1,1,L18=1,1,M18=1,1,N18=1,1,P18=1,1,TRUE,0)</f>
        <v>1</v>
      </c>
      <c r="S18" s="64">
        <f>IF(AND(G18=1,R18=1),0,R18)</f>
        <v>1</v>
      </c>
      <c r="T18" s="24" t="s">
        <v>2481</v>
      </c>
      <c r="U18" s="49">
        <f>SUBSTITUTE(T18,".",",")*1</f>
        <v>0.98673574160784405</v>
      </c>
      <c r="V18" s="54">
        <f>IF(U18&gt;=0.1, 1, 0)</f>
        <v>1</v>
      </c>
      <c r="W18" s="25">
        <f>IF(U18&gt;=0.2, 1, 0)</f>
        <v>1</v>
      </c>
      <c r="X18" s="25">
        <f>IF(U18&gt;=0.3, 1, 0)</f>
        <v>1</v>
      </c>
      <c r="Y18" s="25">
        <f>IF(U18&gt;=0.4, 1, 0)</f>
        <v>1</v>
      </c>
      <c r="Z18" s="25">
        <f>IF(U18&gt;=0.5, 1, 0)</f>
        <v>1</v>
      </c>
      <c r="AA18" s="25">
        <f>IF(U18&gt;=0.6, 1, 0)</f>
        <v>1</v>
      </c>
      <c r="AB18" s="25">
        <f>IF(U18&gt;=0.7, 1, 0)</f>
        <v>1</v>
      </c>
      <c r="AC18" s="25">
        <f>IF(U18&gt;=0.8, 1, 0)</f>
        <v>1</v>
      </c>
      <c r="AD18" s="55">
        <f>IF(U18&gt;=0.9, 1, 0)</f>
        <v>1</v>
      </c>
    </row>
    <row r="19" spans="1:30" ht="20" customHeight="1" x14ac:dyDescent="0.2">
      <c r="A19" s="20" t="s">
        <v>1295</v>
      </c>
      <c r="B19" s="33" t="str">
        <f>SUBSTITUTE(A19,"/Users/timomiessen/Desktop/imagesdk/nonblackwomen1/","Image_")</f>
        <v>Image_NBW_308.jpg</v>
      </c>
      <c r="C19" s="63" t="s">
        <v>5</v>
      </c>
      <c r="D19" s="22" t="s">
        <v>6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1</v>
      </c>
      <c r="K19" s="23">
        <v>0</v>
      </c>
      <c r="L19" s="23">
        <v>1</v>
      </c>
      <c r="M19" s="23">
        <v>0</v>
      </c>
      <c r="N19" s="23">
        <v>0</v>
      </c>
      <c r="O19" s="23">
        <v>0</v>
      </c>
      <c r="P19" s="23">
        <v>1</v>
      </c>
      <c r="Q19" s="23">
        <v>0</v>
      </c>
      <c r="R19" s="23" cm="1">
        <f t="array" ref="R19">_xlfn.IFS(H19=1,1,K19=1,1,L19=1,1,M19=1,1,N19=1,1,P19=1,1,TRUE,0)</f>
        <v>1</v>
      </c>
      <c r="S19" s="64">
        <f>IF(AND(G19=1,R19=1),0,R19)</f>
        <v>1</v>
      </c>
      <c r="T19" s="24" t="s">
        <v>2483</v>
      </c>
      <c r="U19" s="49">
        <f>SUBSTITUTE(T19,".",",")*1</f>
        <v>0.76396015658974603</v>
      </c>
      <c r="V19" s="54">
        <f>IF(U19&gt;=0.1, 1, 0)</f>
        <v>1</v>
      </c>
      <c r="W19" s="25">
        <f>IF(U19&gt;=0.2, 1, 0)</f>
        <v>1</v>
      </c>
      <c r="X19" s="25">
        <f>IF(U19&gt;=0.3, 1, 0)</f>
        <v>1</v>
      </c>
      <c r="Y19" s="25">
        <f>IF(U19&gt;=0.4, 1, 0)</f>
        <v>1</v>
      </c>
      <c r="Z19" s="25">
        <f>IF(U19&gt;=0.5, 1, 0)</f>
        <v>1</v>
      </c>
      <c r="AA19" s="25">
        <f>IF(U19&gt;=0.6, 1, 0)</f>
        <v>1</v>
      </c>
      <c r="AB19" s="25">
        <f>IF(U19&gt;=0.7, 1, 0)</f>
        <v>1</v>
      </c>
      <c r="AC19" s="25">
        <f>IF(U19&gt;=0.8, 1, 0)</f>
        <v>0</v>
      </c>
      <c r="AD19" s="55">
        <f>IF(U19&gt;=0.9, 1, 0)</f>
        <v>0</v>
      </c>
    </row>
    <row r="20" spans="1:30" ht="20" customHeight="1" x14ac:dyDescent="0.2">
      <c r="A20" s="20" t="s">
        <v>1296</v>
      </c>
      <c r="B20" s="33" t="str">
        <f>SUBSTITUTE(A20,"/Users/timomiessen/Desktop/imagesdk/nonblackwomen1/","Image_")</f>
        <v>Image_NBW_309.jpg</v>
      </c>
      <c r="C20" s="63" t="s">
        <v>5</v>
      </c>
      <c r="D20" s="22" t="s">
        <v>6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1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1</v>
      </c>
      <c r="Q20" s="23">
        <v>0</v>
      </c>
      <c r="R20" s="23" cm="1">
        <f t="array" ref="R20">_xlfn.IFS(H20=1,1,K20=1,1,L20=1,1,M20=1,1,N20=1,1,P20=1,1,TRUE,0)</f>
        <v>1</v>
      </c>
      <c r="S20" s="64">
        <f>IF(AND(G20=1,R20=1),0,R20)</f>
        <v>1</v>
      </c>
      <c r="T20" s="24" t="s">
        <v>2484</v>
      </c>
      <c r="U20" s="49">
        <f>SUBSTITUTE(T20,".",",")*1</f>
        <v>0.99587388918734998</v>
      </c>
      <c r="V20" s="54">
        <f>IF(U20&gt;=0.1, 1, 0)</f>
        <v>1</v>
      </c>
      <c r="W20" s="25">
        <f>IF(U20&gt;=0.2, 1, 0)</f>
        <v>1</v>
      </c>
      <c r="X20" s="25">
        <f>IF(U20&gt;=0.3, 1, 0)</f>
        <v>1</v>
      </c>
      <c r="Y20" s="25">
        <f>IF(U20&gt;=0.4, 1, 0)</f>
        <v>1</v>
      </c>
      <c r="Z20" s="25">
        <f>IF(U20&gt;=0.5, 1, 0)</f>
        <v>1</v>
      </c>
      <c r="AA20" s="25">
        <f>IF(U20&gt;=0.6, 1, 0)</f>
        <v>1</v>
      </c>
      <c r="AB20" s="25">
        <f>IF(U20&gt;=0.7, 1, 0)</f>
        <v>1</v>
      </c>
      <c r="AC20" s="25">
        <f>IF(U20&gt;=0.8, 1, 0)</f>
        <v>1</v>
      </c>
      <c r="AD20" s="55">
        <f>IF(U20&gt;=0.9, 1, 0)</f>
        <v>1</v>
      </c>
    </row>
    <row r="21" spans="1:30" ht="20" customHeight="1" x14ac:dyDescent="0.2">
      <c r="A21" s="20" t="s">
        <v>1299</v>
      </c>
      <c r="B21" s="33" t="str">
        <f>SUBSTITUTE(A21,"/Users/timomiessen/Desktop/imagesdk/nonblackwomen1/","Image_")</f>
        <v>Image_NBW_311.jpg</v>
      </c>
      <c r="C21" s="63" t="s">
        <v>5</v>
      </c>
      <c r="D21" s="22" t="s">
        <v>6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1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1</v>
      </c>
      <c r="Q21" s="23">
        <v>0</v>
      </c>
      <c r="R21" s="23" cm="1">
        <f t="array" ref="R21">_xlfn.IFS(H21=1,1,K21=1,1,L21=1,1,M21=1,1,N21=1,1,P21=1,1,TRUE,0)</f>
        <v>1</v>
      </c>
      <c r="S21" s="64">
        <f>IF(AND(G21=1,R21=1),0,R21)</f>
        <v>1</v>
      </c>
      <c r="T21" s="24" t="s">
        <v>2487</v>
      </c>
      <c r="U21" s="49">
        <f>SUBSTITUTE(T21,".",",")*1</f>
        <v>0.96702469512820199</v>
      </c>
      <c r="V21" s="54">
        <f>IF(U21&gt;=0.1, 1, 0)</f>
        <v>1</v>
      </c>
      <c r="W21" s="25">
        <f>IF(U21&gt;=0.2, 1, 0)</f>
        <v>1</v>
      </c>
      <c r="X21" s="25">
        <f>IF(U21&gt;=0.3, 1, 0)</f>
        <v>1</v>
      </c>
      <c r="Y21" s="25">
        <f>IF(U21&gt;=0.4, 1, 0)</f>
        <v>1</v>
      </c>
      <c r="Z21" s="25">
        <f>IF(U21&gt;=0.5, 1, 0)</f>
        <v>1</v>
      </c>
      <c r="AA21" s="25">
        <f>IF(U21&gt;=0.6, 1, 0)</f>
        <v>1</v>
      </c>
      <c r="AB21" s="25">
        <f>IF(U21&gt;=0.7, 1, 0)</f>
        <v>1</v>
      </c>
      <c r="AC21" s="25">
        <f>IF(U21&gt;=0.8, 1, 0)</f>
        <v>1</v>
      </c>
      <c r="AD21" s="55">
        <f>IF(U21&gt;=0.9, 1, 0)</f>
        <v>1</v>
      </c>
    </row>
    <row r="22" spans="1:30" ht="20" customHeight="1" x14ac:dyDescent="0.2">
      <c r="A22" s="20" t="s">
        <v>1300</v>
      </c>
      <c r="B22" s="33" t="str">
        <f>SUBSTITUTE(A22,"/Users/timomiessen/Desktop/imagesdk/nonblackwomen1/","Image_")</f>
        <v>Image_NBW_312.jpg</v>
      </c>
      <c r="C22" s="63" t="s">
        <v>5</v>
      </c>
      <c r="D22" s="22" t="s">
        <v>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1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1</v>
      </c>
      <c r="Q22" s="23">
        <v>0</v>
      </c>
      <c r="R22" s="23" cm="1">
        <f t="array" ref="R22">_xlfn.IFS(H22=1,1,K22=1,1,L22=1,1,M22=1,1,N22=1,1,P22=1,1,TRUE,0)</f>
        <v>1</v>
      </c>
      <c r="S22" s="64">
        <f>IF(AND(G22=1,R22=1),0,R22)</f>
        <v>1</v>
      </c>
      <c r="T22" s="24" t="s">
        <v>2488</v>
      </c>
      <c r="U22" s="49">
        <f>SUBSTITUTE(T22,".",",")*1</f>
        <v>0.98240388371050302</v>
      </c>
      <c r="V22" s="54">
        <f>IF(U22&gt;=0.1, 1, 0)</f>
        <v>1</v>
      </c>
      <c r="W22" s="25">
        <f>IF(U22&gt;=0.2, 1, 0)</f>
        <v>1</v>
      </c>
      <c r="X22" s="25">
        <f>IF(U22&gt;=0.3, 1, 0)</f>
        <v>1</v>
      </c>
      <c r="Y22" s="25">
        <f>IF(U22&gt;=0.4, 1, 0)</f>
        <v>1</v>
      </c>
      <c r="Z22" s="25">
        <f>IF(U22&gt;=0.5, 1, 0)</f>
        <v>1</v>
      </c>
      <c r="AA22" s="25">
        <f>IF(U22&gt;=0.6, 1, 0)</f>
        <v>1</v>
      </c>
      <c r="AB22" s="25">
        <f>IF(U22&gt;=0.7, 1, 0)</f>
        <v>1</v>
      </c>
      <c r="AC22" s="25">
        <f>IF(U22&gt;=0.8, 1, 0)</f>
        <v>1</v>
      </c>
      <c r="AD22" s="55">
        <f>IF(U22&gt;=0.9, 1, 0)</f>
        <v>1</v>
      </c>
    </row>
    <row r="23" spans="1:30" ht="20" customHeight="1" x14ac:dyDescent="0.2">
      <c r="A23" s="20" t="s">
        <v>1301</v>
      </c>
      <c r="B23" s="33" t="str">
        <f>SUBSTITUTE(A23,"/Users/timomiessen/Desktop/imagesdk/nonblackwomen1/","Image_")</f>
        <v>Image_NBW_313.jpg</v>
      </c>
      <c r="C23" s="63" t="s">
        <v>5</v>
      </c>
      <c r="D23" s="22" t="s">
        <v>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1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1</v>
      </c>
      <c r="Q23" s="23">
        <v>0</v>
      </c>
      <c r="R23" s="23" cm="1">
        <f t="array" ref="R23">_xlfn.IFS(H23=1,1,K23=1,1,L23=1,1,M23=1,1,N23=1,1,P23=1,1,TRUE,0)</f>
        <v>1</v>
      </c>
      <c r="S23" s="64">
        <f>IF(AND(G23=1,R23=1),0,R23)</f>
        <v>1</v>
      </c>
      <c r="T23" s="24" t="s">
        <v>2489</v>
      </c>
      <c r="U23" s="49">
        <f>SUBSTITUTE(T23,".",",")*1</f>
        <v>0.98492356296628703</v>
      </c>
      <c r="V23" s="54">
        <f>IF(U23&gt;=0.1, 1, 0)</f>
        <v>1</v>
      </c>
      <c r="W23" s="25">
        <f>IF(U23&gt;=0.2, 1, 0)</f>
        <v>1</v>
      </c>
      <c r="X23" s="25">
        <f>IF(U23&gt;=0.3, 1, 0)</f>
        <v>1</v>
      </c>
      <c r="Y23" s="25">
        <f>IF(U23&gt;=0.4, 1, 0)</f>
        <v>1</v>
      </c>
      <c r="Z23" s="25">
        <f>IF(U23&gt;=0.5, 1, 0)</f>
        <v>1</v>
      </c>
      <c r="AA23" s="25">
        <f>IF(U23&gt;=0.6, 1, 0)</f>
        <v>1</v>
      </c>
      <c r="AB23" s="25">
        <f>IF(U23&gt;=0.7, 1, 0)</f>
        <v>1</v>
      </c>
      <c r="AC23" s="25">
        <f>IF(U23&gt;=0.8, 1, 0)</f>
        <v>1</v>
      </c>
      <c r="AD23" s="55">
        <f>IF(U23&gt;=0.9, 1, 0)</f>
        <v>1</v>
      </c>
    </row>
    <row r="24" spans="1:30" ht="20" customHeight="1" x14ac:dyDescent="0.2">
      <c r="A24" s="20" t="s">
        <v>1302</v>
      </c>
      <c r="B24" s="33" t="str">
        <f>SUBSTITUTE(A24,"/Users/timomiessen/Desktop/imagesdk/nonblackwomen1/","Image_")</f>
        <v>Image_NBW_314.jpg</v>
      </c>
      <c r="C24" s="63" t="s">
        <v>5</v>
      </c>
      <c r="D24" s="22" t="s">
        <v>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1</v>
      </c>
      <c r="K24" s="23">
        <v>0</v>
      </c>
      <c r="L24" s="23">
        <v>1</v>
      </c>
      <c r="M24" s="23">
        <v>0</v>
      </c>
      <c r="N24" s="23">
        <v>0</v>
      </c>
      <c r="O24" s="23">
        <v>0</v>
      </c>
      <c r="P24" s="23">
        <v>1</v>
      </c>
      <c r="Q24" s="23">
        <v>0</v>
      </c>
      <c r="R24" s="23" cm="1">
        <f t="array" ref="R24">_xlfn.IFS(H24=1,1,K24=1,1,L24=1,1,M24=1,1,N24=1,1,P24=1,1,TRUE,0)</f>
        <v>1</v>
      </c>
      <c r="S24" s="64">
        <f>IF(AND(G24=1,R24=1),0,R24)</f>
        <v>1</v>
      </c>
      <c r="T24" s="24" t="s">
        <v>2490</v>
      </c>
      <c r="U24" s="49">
        <f>SUBSTITUTE(T24,".",",")*1</f>
        <v>0.80489123240113203</v>
      </c>
      <c r="V24" s="54">
        <f>IF(U24&gt;=0.1, 1, 0)</f>
        <v>1</v>
      </c>
      <c r="W24" s="25">
        <f>IF(U24&gt;=0.2, 1, 0)</f>
        <v>1</v>
      </c>
      <c r="X24" s="25">
        <f>IF(U24&gt;=0.3, 1, 0)</f>
        <v>1</v>
      </c>
      <c r="Y24" s="25">
        <f>IF(U24&gt;=0.4, 1, 0)</f>
        <v>1</v>
      </c>
      <c r="Z24" s="25">
        <f>IF(U24&gt;=0.5, 1, 0)</f>
        <v>1</v>
      </c>
      <c r="AA24" s="25">
        <f>IF(U24&gt;=0.6, 1, 0)</f>
        <v>1</v>
      </c>
      <c r="AB24" s="25">
        <f>IF(U24&gt;=0.7, 1, 0)</f>
        <v>1</v>
      </c>
      <c r="AC24" s="25">
        <f>IF(U24&gt;=0.8, 1, 0)</f>
        <v>1</v>
      </c>
      <c r="AD24" s="55">
        <f>IF(U24&gt;=0.9, 1, 0)</f>
        <v>0</v>
      </c>
    </row>
    <row r="25" spans="1:30" ht="20" customHeight="1" x14ac:dyDescent="0.2">
      <c r="A25" s="20" t="s">
        <v>1303</v>
      </c>
      <c r="B25" s="33" t="str">
        <f>SUBSTITUTE(A25,"/Users/timomiessen/Desktop/imagesdk/nonblackwomen1/","Image_")</f>
        <v>Image_NBW_315.jpg</v>
      </c>
      <c r="C25" s="63" t="s">
        <v>5</v>
      </c>
      <c r="D25" s="22" t="s">
        <v>6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1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1</v>
      </c>
      <c r="Q25" s="23">
        <v>0</v>
      </c>
      <c r="R25" s="23" cm="1">
        <f t="array" ref="R25">_xlfn.IFS(H25=1,1,K25=1,1,L25=1,1,M25=1,1,N25=1,1,P25=1,1,TRUE,0)</f>
        <v>1</v>
      </c>
      <c r="S25" s="64">
        <f>IF(AND(G25=1,R25=1),0,R25)</f>
        <v>1</v>
      </c>
      <c r="T25" s="24" t="s">
        <v>2491</v>
      </c>
      <c r="U25" s="49">
        <f>SUBSTITUTE(T25,".",",")*1</f>
        <v>0.76593823730945498</v>
      </c>
      <c r="V25" s="54">
        <f>IF(U25&gt;=0.1, 1, 0)</f>
        <v>1</v>
      </c>
      <c r="W25" s="25">
        <f>IF(U25&gt;=0.2, 1, 0)</f>
        <v>1</v>
      </c>
      <c r="X25" s="25">
        <f>IF(U25&gt;=0.3, 1, 0)</f>
        <v>1</v>
      </c>
      <c r="Y25" s="25">
        <f>IF(U25&gt;=0.4, 1, 0)</f>
        <v>1</v>
      </c>
      <c r="Z25" s="25">
        <f>IF(U25&gt;=0.5, 1, 0)</f>
        <v>1</v>
      </c>
      <c r="AA25" s="25">
        <f>IF(U25&gt;=0.6, 1, 0)</f>
        <v>1</v>
      </c>
      <c r="AB25" s="25">
        <f>IF(U25&gt;=0.7, 1, 0)</f>
        <v>1</v>
      </c>
      <c r="AC25" s="25">
        <f>IF(U25&gt;=0.8, 1, 0)</f>
        <v>0</v>
      </c>
      <c r="AD25" s="55">
        <f>IF(U25&gt;=0.9, 1, 0)</f>
        <v>0</v>
      </c>
    </row>
    <row r="26" spans="1:30" ht="20" customHeight="1" x14ac:dyDescent="0.2">
      <c r="A26" s="20" t="s">
        <v>1304</v>
      </c>
      <c r="B26" s="33" t="str">
        <f>SUBSTITUTE(A26,"/Users/timomiessen/Desktop/imagesdk/nonblackwomen1/","Image_")</f>
        <v>Image_NBW_316.jpg</v>
      </c>
      <c r="C26" s="63" t="s">
        <v>5</v>
      </c>
      <c r="D26" s="22" t="s">
        <v>6</v>
      </c>
      <c r="E26" s="23">
        <v>0</v>
      </c>
      <c r="F26" s="23">
        <v>0</v>
      </c>
      <c r="G26" s="23">
        <v>0</v>
      </c>
      <c r="H26" s="23">
        <v>0</v>
      </c>
      <c r="I26" s="23">
        <v>1</v>
      </c>
      <c r="J26" s="23">
        <v>0</v>
      </c>
      <c r="K26" s="23">
        <v>0</v>
      </c>
      <c r="L26" s="23">
        <v>1</v>
      </c>
      <c r="M26" s="23">
        <v>0</v>
      </c>
      <c r="N26" s="23">
        <v>0</v>
      </c>
      <c r="O26" s="23">
        <v>0</v>
      </c>
      <c r="P26" s="23">
        <v>1</v>
      </c>
      <c r="Q26" s="23">
        <v>0</v>
      </c>
      <c r="R26" s="23" cm="1">
        <f t="array" ref="R26">_xlfn.IFS(H26=1,1,K26=1,1,L26=1,1,M26=1,1,N26=1,1,P26=1,1,TRUE,0)</f>
        <v>1</v>
      </c>
      <c r="S26" s="64">
        <f>IF(AND(G26=1,R26=1),0,R26)</f>
        <v>1</v>
      </c>
      <c r="T26" s="24" t="s">
        <v>2492</v>
      </c>
      <c r="U26" s="49">
        <f>SUBSTITUTE(T26,".",",")*1</f>
        <v>0.87770864553749495</v>
      </c>
      <c r="V26" s="54">
        <f>IF(U26&gt;=0.1, 1, 0)</f>
        <v>1</v>
      </c>
      <c r="W26" s="25">
        <f>IF(U26&gt;=0.2, 1, 0)</f>
        <v>1</v>
      </c>
      <c r="X26" s="25">
        <f>IF(U26&gt;=0.3, 1, 0)</f>
        <v>1</v>
      </c>
      <c r="Y26" s="25">
        <f>IF(U26&gt;=0.4, 1, 0)</f>
        <v>1</v>
      </c>
      <c r="Z26" s="25">
        <f>IF(U26&gt;=0.5, 1, 0)</f>
        <v>1</v>
      </c>
      <c r="AA26" s="25">
        <f>IF(U26&gt;=0.6, 1, 0)</f>
        <v>1</v>
      </c>
      <c r="AB26" s="25">
        <f>IF(U26&gt;=0.7, 1, 0)</f>
        <v>1</v>
      </c>
      <c r="AC26" s="25">
        <f>IF(U26&gt;=0.8, 1, 0)</f>
        <v>1</v>
      </c>
      <c r="AD26" s="55">
        <f>IF(U26&gt;=0.9, 1, 0)</f>
        <v>0</v>
      </c>
    </row>
    <row r="27" spans="1:30" ht="20" customHeight="1" x14ac:dyDescent="0.2">
      <c r="A27" s="20" t="s">
        <v>1305</v>
      </c>
      <c r="B27" s="33" t="str">
        <f>SUBSTITUTE(A27,"/Users/timomiessen/Desktop/imagesdk/nonblackwomen1/","Image_")</f>
        <v>Image_NBW_317.jpg</v>
      </c>
      <c r="C27" s="63" t="s">
        <v>5</v>
      </c>
      <c r="D27" s="22" t="s">
        <v>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1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1</v>
      </c>
      <c r="Q27" s="23">
        <v>0</v>
      </c>
      <c r="R27" s="23" cm="1">
        <f t="array" ref="R27">_xlfn.IFS(H27=1,1,K27=1,1,L27=1,1,M27=1,1,N27=1,1,P27=1,1,TRUE,0)</f>
        <v>1</v>
      </c>
      <c r="S27" s="64">
        <f>IF(AND(G27=1,R27=1),0,R27)</f>
        <v>1</v>
      </c>
      <c r="T27" s="24" t="s">
        <v>2493</v>
      </c>
      <c r="U27" s="49">
        <f>SUBSTITUTE(T27,".",",")*1</f>
        <v>0.99745389306917698</v>
      </c>
      <c r="V27" s="54">
        <f>IF(U27&gt;=0.1, 1, 0)</f>
        <v>1</v>
      </c>
      <c r="W27" s="25">
        <f>IF(U27&gt;=0.2, 1, 0)</f>
        <v>1</v>
      </c>
      <c r="X27" s="25">
        <f>IF(U27&gt;=0.3, 1, 0)</f>
        <v>1</v>
      </c>
      <c r="Y27" s="25">
        <f>IF(U27&gt;=0.4, 1, 0)</f>
        <v>1</v>
      </c>
      <c r="Z27" s="25">
        <f>IF(U27&gt;=0.5, 1, 0)</f>
        <v>1</v>
      </c>
      <c r="AA27" s="25">
        <f>IF(U27&gt;=0.6, 1, 0)</f>
        <v>1</v>
      </c>
      <c r="AB27" s="25">
        <f>IF(U27&gt;=0.7, 1, 0)</f>
        <v>1</v>
      </c>
      <c r="AC27" s="25">
        <f>IF(U27&gt;=0.8, 1, 0)</f>
        <v>1</v>
      </c>
      <c r="AD27" s="55">
        <f>IF(U27&gt;=0.9, 1, 0)</f>
        <v>1</v>
      </c>
    </row>
    <row r="28" spans="1:30" ht="20" customHeight="1" x14ac:dyDescent="0.2">
      <c r="A28" s="20" t="s">
        <v>1306</v>
      </c>
      <c r="B28" s="33" t="str">
        <f>SUBSTITUTE(A28,"/Users/timomiessen/Desktop/imagesdk/nonblackwomen1/","Image_")</f>
        <v>Image_NBW_318.jpg</v>
      </c>
      <c r="C28" s="63" t="s">
        <v>5</v>
      </c>
      <c r="D28" s="22" t="s">
        <v>6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1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1</v>
      </c>
      <c r="Q28" s="23">
        <v>0</v>
      </c>
      <c r="R28" s="23" cm="1">
        <f t="array" ref="R28">_xlfn.IFS(H28=1,1,K28=1,1,L28=1,1,M28=1,1,N28=1,1,P28=1,1,TRUE,0)</f>
        <v>1</v>
      </c>
      <c r="S28" s="64">
        <f>IF(AND(G28=1,R28=1),0,R28)</f>
        <v>1</v>
      </c>
      <c r="T28" s="24" t="s">
        <v>2494</v>
      </c>
      <c r="U28" s="49">
        <f>SUBSTITUTE(T28,".",",")*1</f>
        <v>0.99313091731164604</v>
      </c>
      <c r="V28" s="54">
        <f>IF(U28&gt;=0.1, 1, 0)</f>
        <v>1</v>
      </c>
      <c r="W28" s="25">
        <f>IF(U28&gt;=0.2, 1, 0)</f>
        <v>1</v>
      </c>
      <c r="X28" s="25">
        <f>IF(U28&gt;=0.3, 1, 0)</f>
        <v>1</v>
      </c>
      <c r="Y28" s="25">
        <f>IF(U28&gt;=0.4, 1, 0)</f>
        <v>1</v>
      </c>
      <c r="Z28" s="25">
        <f>IF(U28&gt;=0.5, 1, 0)</f>
        <v>1</v>
      </c>
      <c r="AA28" s="25">
        <f>IF(U28&gt;=0.6, 1, 0)</f>
        <v>1</v>
      </c>
      <c r="AB28" s="25">
        <f>IF(U28&gt;=0.7, 1, 0)</f>
        <v>1</v>
      </c>
      <c r="AC28" s="25">
        <f>IF(U28&gt;=0.8, 1, 0)</f>
        <v>1</v>
      </c>
      <c r="AD28" s="55">
        <f>IF(U28&gt;=0.9, 1, 0)</f>
        <v>1</v>
      </c>
    </row>
    <row r="29" spans="1:30" ht="20" customHeight="1" x14ac:dyDescent="0.2">
      <c r="A29" s="20" t="s">
        <v>1309</v>
      </c>
      <c r="B29" s="33" t="str">
        <f>SUBSTITUTE(A29,"/Users/timomiessen/Desktop/imagesdk/nonblackwomen1/","Image_")</f>
        <v>Image_NBW_320.jpg</v>
      </c>
      <c r="C29" s="63" t="s">
        <v>5</v>
      </c>
      <c r="D29" s="22" t="s">
        <v>6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1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1</v>
      </c>
      <c r="Q29" s="23">
        <v>0</v>
      </c>
      <c r="R29" s="23" cm="1">
        <f t="array" ref="R29">_xlfn.IFS(H29=1,1,K29=1,1,L29=1,1,M29=1,1,N29=1,1,P29=1,1,TRUE,0)</f>
        <v>1</v>
      </c>
      <c r="S29" s="64">
        <f>IF(AND(G29=1,R29=1),0,R29)</f>
        <v>1</v>
      </c>
      <c r="T29" s="24" t="s">
        <v>2497</v>
      </c>
      <c r="U29" s="49">
        <f>SUBSTITUTE(T29,".",",")*1</f>
        <v>0.99254052783362501</v>
      </c>
      <c r="V29" s="54">
        <f>IF(U29&gt;=0.1, 1, 0)</f>
        <v>1</v>
      </c>
      <c r="W29" s="25">
        <f>IF(U29&gt;=0.2, 1, 0)</f>
        <v>1</v>
      </c>
      <c r="X29" s="25">
        <f>IF(U29&gt;=0.3, 1, 0)</f>
        <v>1</v>
      </c>
      <c r="Y29" s="25">
        <f>IF(U29&gt;=0.4, 1, 0)</f>
        <v>1</v>
      </c>
      <c r="Z29" s="25">
        <f>IF(U29&gt;=0.5, 1, 0)</f>
        <v>1</v>
      </c>
      <c r="AA29" s="25">
        <f>IF(U29&gt;=0.6, 1, 0)</f>
        <v>1</v>
      </c>
      <c r="AB29" s="25">
        <f>IF(U29&gt;=0.7, 1, 0)</f>
        <v>1</v>
      </c>
      <c r="AC29" s="25">
        <f>IF(U29&gt;=0.8, 1, 0)</f>
        <v>1</v>
      </c>
      <c r="AD29" s="55">
        <f>IF(U29&gt;=0.9, 1, 0)</f>
        <v>1</v>
      </c>
    </row>
    <row r="30" spans="1:30" ht="20" customHeight="1" x14ac:dyDescent="0.2">
      <c r="A30" s="20" t="s">
        <v>1310</v>
      </c>
      <c r="B30" s="33" t="str">
        <f>SUBSTITUTE(A30,"/Users/timomiessen/Desktop/imagesdk/nonblackwomen1/","Image_")</f>
        <v>Image_NBW_321.jpg</v>
      </c>
      <c r="C30" s="63" t="s">
        <v>5</v>
      </c>
      <c r="D30" s="22" t="s">
        <v>6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1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1</v>
      </c>
      <c r="Q30" s="23">
        <v>0</v>
      </c>
      <c r="R30" s="23" cm="1">
        <f t="array" ref="R30">_xlfn.IFS(H30=1,1,K30=1,1,L30=1,1,M30=1,1,N30=1,1,P30=1,1,TRUE,0)</f>
        <v>1</v>
      </c>
      <c r="S30" s="64">
        <f>IF(AND(G30=1,R30=1),0,R30)</f>
        <v>1</v>
      </c>
      <c r="T30" s="24" t="s">
        <v>2498</v>
      </c>
      <c r="U30" s="49">
        <f>SUBSTITUTE(T30,".",",")*1</f>
        <v>0.72089740261435498</v>
      </c>
      <c r="V30" s="54">
        <f>IF(U30&gt;=0.1, 1, 0)</f>
        <v>1</v>
      </c>
      <c r="W30" s="25">
        <f>IF(U30&gt;=0.2, 1, 0)</f>
        <v>1</v>
      </c>
      <c r="X30" s="25">
        <f>IF(U30&gt;=0.3, 1, 0)</f>
        <v>1</v>
      </c>
      <c r="Y30" s="25">
        <f>IF(U30&gt;=0.4, 1, 0)</f>
        <v>1</v>
      </c>
      <c r="Z30" s="25">
        <f>IF(U30&gt;=0.5, 1, 0)</f>
        <v>1</v>
      </c>
      <c r="AA30" s="25">
        <f>IF(U30&gt;=0.6, 1, 0)</f>
        <v>1</v>
      </c>
      <c r="AB30" s="25">
        <f>IF(U30&gt;=0.7, 1, 0)</f>
        <v>1</v>
      </c>
      <c r="AC30" s="25">
        <f>IF(U30&gt;=0.8, 1, 0)</f>
        <v>0</v>
      </c>
      <c r="AD30" s="55">
        <f>IF(U30&gt;=0.9, 1, 0)</f>
        <v>0</v>
      </c>
    </row>
    <row r="31" spans="1:30" ht="20" customHeight="1" x14ac:dyDescent="0.2">
      <c r="A31" s="20" t="s">
        <v>1311</v>
      </c>
      <c r="B31" s="33" t="str">
        <f>SUBSTITUTE(A31,"/Users/timomiessen/Desktop/imagesdk/nonblackwomen1/","Image_")</f>
        <v>Image_NBW_322.jpg</v>
      </c>
      <c r="C31" s="63" t="s">
        <v>5</v>
      </c>
      <c r="D31" s="22" t="s">
        <v>6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1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1</v>
      </c>
      <c r="Q31" s="23">
        <v>0</v>
      </c>
      <c r="R31" s="23" cm="1">
        <f t="array" ref="R31">_xlfn.IFS(H31=1,1,K31=1,1,L31=1,1,M31=1,1,N31=1,1,P31=1,1,TRUE,0)</f>
        <v>1</v>
      </c>
      <c r="S31" s="64">
        <f>IF(AND(G31=1,R31=1),0,R31)</f>
        <v>1</v>
      </c>
      <c r="T31" s="24" t="s">
        <v>2499</v>
      </c>
      <c r="U31" s="49">
        <f>SUBSTITUTE(T31,".",",")*1</f>
        <v>0.97963994741439797</v>
      </c>
      <c r="V31" s="54">
        <f>IF(U31&gt;=0.1, 1, 0)</f>
        <v>1</v>
      </c>
      <c r="W31" s="25">
        <f>IF(U31&gt;=0.2, 1, 0)</f>
        <v>1</v>
      </c>
      <c r="X31" s="25">
        <f>IF(U31&gt;=0.3, 1, 0)</f>
        <v>1</v>
      </c>
      <c r="Y31" s="25">
        <f>IF(U31&gt;=0.4, 1, 0)</f>
        <v>1</v>
      </c>
      <c r="Z31" s="25">
        <f>IF(U31&gt;=0.5, 1, 0)</f>
        <v>1</v>
      </c>
      <c r="AA31" s="25">
        <f>IF(U31&gt;=0.6, 1, 0)</f>
        <v>1</v>
      </c>
      <c r="AB31" s="25">
        <f>IF(U31&gt;=0.7, 1, 0)</f>
        <v>1</v>
      </c>
      <c r="AC31" s="25">
        <f>IF(U31&gt;=0.8, 1, 0)</f>
        <v>1</v>
      </c>
      <c r="AD31" s="55">
        <f>IF(U31&gt;=0.9, 1, 0)</f>
        <v>1</v>
      </c>
    </row>
    <row r="32" spans="1:30" ht="20" customHeight="1" x14ac:dyDescent="0.2">
      <c r="A32" s="20" t="s">
        <v>1312</v>
      </c>
      <c r="B32" s="33" t="str">
        <f>SUBSTITUTE(A32,"/Users/timomiessen/Desktop/imagesdk/nonblackwomen1/","Image_")</f>
        <v>Image_NBW_323.jpg</v>
      </c>
      <c r="C32" s="63" t="s">
        <v>5</v>
      </c>
      <c r="D32" s="22" t="s">
        <v>6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1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1</v>
      </c>
      <c r="Q32" s="23">
        <v>0</v>
      </c>
      <c r="R32" s="23" cm="1">
        <f t="array" ref="R32">_xlfn.IFS(H32=1,1,K32=1,1,L32=1,1,M32=1,1,N32=1,1,P32=1,1,TRUE,0)</f>
        <v>1</v>
      </c>
      <c r="S32" s="64">
        <f>IF(AND(G32=1,R32=1),0,R32)</f>
        <v>1</v>
      </c>
      <c r="T32" s="24" t="s">
        <v>2500</v>
      </c>
      <c r="U32" s="49">
        <f>SUBSTITUTE(T32,".",",")*1</f>
        <v>0.98081607441417795</v>
      </c>
      <c r="V32" s="54">
        <f>IF(U32&gt;=0.1, 1, 0)</f>
        <v>1</v>
      </c>
      <c r="W32" s="25">
        <f>IF(U32&gt;=0.2, 1, 0)</f>
        <v>1</v>
      </c>
      <c r="X32" s="25">
        <f>IF(U32&gt;=0.3, 1, 0)</f>
        <v>1</v>
      </c>
      <c r="Y32" s="25">
        <f>IF(U32&gt;=0.4, 1, 0)</f>
        <v>1</v>
      </c>
      <c r="Z32" s="25">
        <f>IF(U32&gt;=0.5, 1, 0)</f>
        <v>1</v>
      </c>
      <c r="AA32" s="25">
        <f>IF(U32&gt;=0.6, 1, 0)</f>
        <v>1</v>
      </c>
      <c r="AB32" s="25">
        <f>IF(U32&gt;=0.7, 1, 0)</f>
        <v>1</v>
      </c>
      <c r="AC32" s="25">
        <f>IF(U32&gt;=0.8, 1, 0)</f>
        <v>1</v>
      </c>
      <c r="AD32" s="55">
        <f>IF(U32&gt;=0.9, 1, 0)</f>
        <v>1</v>
      </c>
    </row>
    <row r="33" spans="1:30" ht="20" customHeight="1" x14ac:dyDescent="0.2">
      <c r="A33" s="20" t="s">
        <v>1313</v>
      </c>
      <c r="B33" s="33" t="str">
        <f>SUBSTITUTE(A33,"/Users/timomiessen/Desktop/imagesdk/nonblackwomen1/","Image_")</f>
        <v>Image_NBW_324.jpg</v>
      </c>
      <c r="C33" s="63" t="s">
        <v>5</v>
      </c>
      <c r="D33" s="22" t="s">
        <v>6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1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1</v>
      </c>
      <c r="Q33" s="23">
        <v>0</v>
      </c>
      <c r="R33" s="23" cm="1">
        <f t="array" ref="R33">_xlfn.IFS(H33=1,1,K33=1,1,L33=1,1,M33=1,1,N33=1,1,P33=1,1,TRUE,0)</f>
        <v>1</v>
      </c>
      <c r="S33" s="64">
        <f>IF(AND(G33=1,R33=1),0,R33)</f>
        <v>1</v>
      </c>
      <c r="T33" s="24" t="s">
        <v>2501</v>
      </c>
      <c r="U33" s="49">
        <f>SUBSTITUTE(T33,".",",")*1</f>
        <v>0.99367328081279904</v>
      </c>
      <c r="V33" s="54">
        <f>IF(U33&gt;=0.1, 1, 0)</f>
        <v>1</v>
      </c>
      <c r="W33" s="25">
        <f>IF(U33&gt;=0.2, 1, 0)</f>
        <v>1</v>
      </c>
      <c r="X33" s="25">
        <f>IF(U33&gt;=0.3, 1, 0)</f>
        <v>1</v>
      </c>
      <c r="Y33" s="25">
        <f>IF(U33&gt;=0.4, 1, 0)</f>
        <v>1</v>
      </c>
      <c r="Z33" s="25">
        <f>IF(U33&gt;=0.5, 1, 0)</f>
        <v>1</v>
      </c>
      <c r="AA33" s="25">
        <f>IF(U33&gt;=0.6, 1, 0)</f>
        <v>1</v>
      </c>
      <c r="AB33" s="25">
        <f>IF(U33&gt;=0.7, 1, 0)</f>
        <v>1</v>
      </c>
      <c r="AC33" s="25">
        <f>IF(U33&gt;=0.8, 1, 0)</f>
        <v>1</v>
      </c>
      <c r="AD33" s="55">
        <f>IF(U33&gt;=0.9, 1, 0)</f>
        <v>1</v>
      </c>
    </row>
    <row r="34" spans="1:30" ht="20" customHeight="1" x14ac:dyDescent="0.2">
      <c r="A34" s="20" t="s">
        <v>1314</v>
      </c>
      <c r="B34" s="33" t="str">
        <f>SUBSTITUTE(A34,"/Users/timomiessen/Desktop/imagesdk/nonblackwomen1/","Image_")</f>
        <v>Image_NBW_325.jpg</v>
      </c>
      <c r="C34" s="63" t="s">
        <v>5</v>
      </c>
      <c r="D34" s="22" t="s">
        <v>6</v>
      </c>
      <c r="E34" s="23">
        <v>0</v>
      </c>
      <c r="F34" s="23">
        <v>0</v>
      </c>
      <c r="G34" s="23">
        <v>0</v>
      </c>
      <c r="H34" s="23">
        <v>0</v>
      </c>
      <c r="I34" s="23">
        <v>1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1</v>
      </c>
      <c r="Q34" s="23">
        <v>0</v>
      </c>
      <c r="R34" s="23" cm="1">
        <f t="array" ref="R34">_xlfn.IFS(H34=1,1,K34=1,1,L34=1,1,M34=1,1,N34=1,1,P34=1,1,TRUE,0)</f>
        <v>1</v>
      </c>
      <c r="S34" s="64">
        <f>IF(AND(G34=1,R34=1),0,R34)</f>
        <v>1</v>
      </c>
      <c r="T34" s="24" t="s">
        <v>2502</v>
      </c>
      <c r="U34" s="49">
        <f>SUBSTITUTE(T34,".",",")*1</f>
        <v>0.94458967261016302</v>
      </c>
      <c r="V34" s="54">
        <f>IF(U34&gt;=0.1, 1, 0)</f>
        <v>1</v>
      </c>
      <c r="W34" s="25">
        <f>IF(U34&gt;=0.2, 1, 0)</f>
        <v>1</v>
      </c>
      <c r="X34" s="25">
        <f>IF(U34&gt;=0.3, 1, 0)</f>
        <v>1</v>
      </c>
      <c r="Y34" s="25">
        <f>IF(U34&gt;=0.4, 1, 0)</f>
        <v>1</v>
      </c>
      <c r="Z34" s="25">
        <f>IF(U34&gt;=0.5, 1, 0)</f>
        <v>1</v>
      </c>
      <c r="AA34" s="25">
        <f>IF(U34&gt;=0.6, 1, 0)</f>
        <v>1</v>
      </c>
      <c r="AB34" s="25">
        <f>IF(U34&gt;=0.7, 1, 0)</f>
        <v>1</v>
      </c>
      <c r="AC34" s="25">
        <f>IF(U34&gt;=0.8, 1, 0)</f>
        <v>1</v>
      </c>
      <c r="AD34" s="55">
        <f>IF(U34&gt;=0.9, 1, 0)</f>
        <v>1</v>
      </c>
    </row>
    <row r="35" spans="1:30" ht="20" customHeight="1" x14ac:dyDescent="0.2">
      <c r="A35" s="20" t="s">
        <v>1315</v>
      </c>
      <c r="B35" s="33" t="str">
        <f>SUBSTITUTE(A35,"/Users/timomiessen/Desktop/imagesdk/nonblackwomen1/","Image_")</f>
        <v>Image_NBW_326.jpg</v>
      </c>
      <c r="C35" s="63" t="s">
        <v>5</v>
      </c>
      <c r="D35" s="22" t="s">
        <v>6</v>
      </c>
      <c r="E35" s="23">
        <v>0</v>
      </c>
      <c r="F35" s="23">
        <v>0</v>
      </c>
      <c r="G35" s="23">
        <v>0</v>
      </c>
      <c r="H35" s="23">
        <v>1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 cm="1">
        <f t="array" ref="R35">_xlfn.IFS(H35=1,1,K35=1,1,L35=1,1,M35=1,1,N35=1,1,P35=1,1,TRUE,0)</f>
        <v>1</v>
      </c>
      <c r="S35" s="64">
        <f>IF(AND(G35=1,R35=1),0,R35)</f>
        <v>1</v>
      </c>
      <c r="T35" s="24" t="s">
        <v>2503</v>
      </c>
      <c r="U35" s="49">
        <f>SUBSTITUTE(T35,".",",")*1</f>
        <v>0.196044586598873</v>
      </c>
      <c r="V35" s="54">
        <f>IF(U35&gt;=0.1, 1, 0)</f>
        <v>1</v>
      </c>
      <c r="W35" s="25">
        <f>IF(U35&gt;=0.2, 1, 0)</f>
        <v>0</v>
      </c>
      <c r="X35" s="25">
        <f>IF(U35&gt;=0.3, 1, 0)</f>
        <v>0</v>
      </c>
      <c r="Y35" s="25">
        <f>IF(U35&gt;=0.4, 1, 0)</f>
        <v>0</v>
      </c>
      <c r="Z35" s="25">
        <f>IF(U35&gt;=0.5, 1, 0)</f>
        <v>0</v>
      </c>
      <c r="AA35" s="25">
        <f>IF(U35&gt;=0.6, 1, 0)</f>
        <v>0</v>
      </c>
      <c r="AB35" s="25">
        <f>IF(U35&gt;=0.7, 1, 0)</f>
        <v>0</v>
      </c>
      <c r="AC35" s="25">
        <f>IF(U35&gt;=0.8, 1, 0)</f>
        <v>0</v>
      </c>
      <c r="AD35" s="55">
        <f>IF(U35&gt;=0.9, 1, 0)</f>
        <v>0</v>
      </c>
    </row>
    <row r="36" spans="1:30" ht="20" customHeight="1" x14ac:dyDescent="0.2">
      <c r="A36" s="20" t="s">
        <v>1316</v>
      </c>
      <c r="B36" s="33" t="str">
        <f>SUBSTITUTE(A36,"/Users/timomiessen/Desktop/imagesdk/nonblackwomen1/","Image_")</f>
        <v>Image_NBW_327.jpg</v>
      </c>
      <c r="C36" s="63" t="s">
        <v>5</v>
      </c>
      <c r="D36" s="22" t="s">
        <v>6</v>
      </c>
      <c r="E36" s="23">
        <v>0</v>
      </c>
      <c r="F36" s="23">
        <v>0</v>
      </c>
      <c r="G36" s="23">
        <v>0</v>
      </c>
      <c r="H36" s="23">
        <v>1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1</v>
      </c>
      <c r="Q36" s="23">
        <v>0</v>
      </c>
      <c r="R36" s="23" cm="1">
        <f t="array" ref="R36">_xlfn.IFS(H36=1,1,K36=1,1,L36=1,1,M36=1,1,N36=1,1,P36=1,1,TRUE,0)</f>
        <v>1</v>
      </c>
      <c r="S36" s="64">
        <f>IF(AND(G36=1,R36=1),0,R36)</f>
        <v>1</v>
      </c>
      <c r="T36" s="24" t="s">
        <v>2504</v>
      </c>
      <c r="U36" s="49">
        <f>SUBSTITUTE(T36,".",",")*1</f>
        <v>0.83432039618492104</v>
      </c>
      <c r="V36" s="54">
        <f>IF(U36&gt;=0.1, 1, 0)</f>
        <v>1</v>
      </c>
      <c r="W36" s="25">
        <f>IF(U36&gt;=0.2, 1, 0)</f>
        <v>1</v>
      </c>
      <c r="X36" s="25">
        <f>IF(U36&gt;=0.3, 1, 0)</f>
        <v>1</v>
      </c>
      <c r="Y36" s="25">
        <f>IF(U36&gt;=0.4, 1, 0)</f>
        <v>1</v>
      </c>
      <c r="Z36" s="25">
        <f>IF(U36&gt;=0.5, 1, 0)</f>
        <v>1</v>
      </c>
      <c r="AA36" s="25">
        <f>IF(U36&gt;=0.6, 1, 0)</f>
        <v>1</v>
      </c>
      <c r="AB36" s="25">
        <f>IF(U36&gt;=0.7, 1, 0)</f>
        <v>1</v>
      </c>
      <c r="AC36" s="25">
        <f>IF(U36&gt;=0.8, 1, 0)</f>
        <v>1</v>
      </c>
      <c r="AD36" s="55">
        <f>IF(U36&gt;=0.9, 1, 0)</f>
        <v>0</v>
      </c>
    </row>
    <row r="37" spans="1:30" ht="20" customHeight="1" x14ac:dyDescent="0.2">
      <c r="A37" s="20" t="s">
        <v>1317</v>
      </c>
      <c r="B37" s="33" t="str">
        <f>SUBSTITUTE(A37,"/Users/timomiessen/Desktop/imagesdk/nonblackwomen1/","Image_")</f>
        <v>Image_NBW_328.jpg</v>
      </c>
      <c r="C37" s="63" t="s">
        <v>5</v>
      </c>
      <c r="D37" s="22" t="s">
        <v>6</v>
      </c>
      <c r="E37" s="23">
        <v>0</v>
      </c>
      <c r="F37" s="23">
        <v>0</v>
      </c>
      <c r="G37" s="23">
        <v>0</v>
      </c>
      <c r="H37" s="23">
        <v>1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1</v>
      </c>
      <c r="Q37" s="23">
        <v>0</v>
      </c>
      <c r="R37" s="23" cm="1">
        <f t="array" ref="R37">_xlfn.IFS(H37=1,1,K37=1,1,L37=1,1,M37=1,1,N37=1,1,P37=1,1,TRUE,0)</f>
        <v>1</v>
      </c>
      <c r="S37" s="64">
        <f>IF(AND(G37=1,R37=1),0,R37)</f>
        <v>1</v>
      </c>
      <c r="T37" s="24" t="s">
        <v>2505</v>
      </c>
      <c r="U37" s="49">
        <f>SUBSTITUTE(T37,".",",")*1</f>
        <v>0.619006002321839</v>
      </c>
      <c r="V37" s="54">
        <f>IF(U37&gt;=0.1, 1, 0)</f>
        <v>1</v>
      </c>
      <c r="W37" s="25">
        <f>IF(U37&gt;=0.2, 1, 0)</f>
        <v>1</v>
      </c>
      <c r="X37" s="25">
        <f>IF(U37&gt;=0.3, 1, 0)</f>
        <v>1</v>
      </c>
      <c r="Y37" s="25">
        <f>IF(U37&gt;=0.4, 1, 0)</f>
        <v>1</v>
      </c>
      <c r="Z37" s="25">
        <f>IF(U37&gt;=0.5, 1, 0)</f>
        <v>1</v>
      </c>
      <c r="AA37" s="25">
        <f>IF(U37&gt;=0.6, 1, 0)</f>
        <v>1</v>
      </c>
      <c r="AB37" s="25">
        <f>IF(U37&gt;=0.7, 1, 0)</f>
        <v>0</v>
      </c>
      <c r="AC37" s="25">
        <f>IF(U37&gt;=0.8, 1, 0)</f>
        <v>0</v>
      </c>
      <c r="AD37" s="55">
        <f>IF(U37&gt;=0.9, 1, 0)</f>
        <v>0</v>
      </c>
    </row>
    <row r="38" spans="1:30" ht="20" customHeight="1" x14ac:dyDescent="0.2">
      <c r="A38" s="20" t="s">
        <v>1318</v>
      </c>
      <c r="B38" s="33" t="str">
        <f>SUBSTITUTE(A38,"/Users/timomiessen/Desktop/imagesdk/nonblackwomen1/","Image_")</f>
        <v>Image_NBW_329.jpg</v>
      </c>
      <c r="C38" s="63" t="s">
        <v>5</v>
      </c>
      <c r="D38" s="22" t="s">
        <v>6</v>
      </c>
      <c r="E38" s="23">
        <v>0</v>
      </c>
      <c r="F38" s="23">
        <v>0</v>
      </c>
      <c r="G38" s="23">
        <v>0</v>
      </c>
      <c r="H38" s="23">
        <v>1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1</v>
      </c>
      <c r="Q38" s="23">
        <v>0</v>
      </c>
      <c r="R38" s="23" cm="1">
        <f t="array" ref="R38">_xlfn.IFS(H38=1,1,K38=1,1,L38=1,1,M38=1,1,N38=1,1,P38=1,1,TRUE,0)</f>
        <v>1</v>
      </c>
      <c r="S38" s="64">
        <f>IF(AND(G38=1,R38=1),0,R38)</f>
        <v>1</v>
      </c>
      <c r="T38" s="24" t="s">
        <v>2506</v>
      </c>
      <c r="U38" s="49">
        <f>SUBSTITUTE(T38,".",",")*1</f>
        <v>0.98665159940719604</v>
      </c>
      <c r="V38" s="54">
        <f>IF(U38&gt;=0.1, 1, 0)</f>
        <v>1</v>
      </c>
      <c r="W38" s="25">
        <f>IF(U38&gt;=0.2, 1, 0)</f>
        <v>1</v>
      </c>
      <c r="X38" s="25">
        <f>IF(U38&gt;=0.3, 1, 0)</f>
        <v>1</v>
      </c>
      <c r="Y38" s="25">
        <f>IF(U38&gt;=0.4, 1, 0)</f>
        <v>1</v>
      </c>
      <c r="Z38" s="25">
        <f>IF(U38&gt;=0.5, 1, 0)</f>
        <v>1</v>
      </c>
      <c r="AA38" s="25">
        <f>IF(U38&gt;=0.6, 1, 0)</f>
        <v>1</v>
      </c>
      <c r="AB38" s="25">
        <f>IF(U38&gt;=0.7, 1, 0)</f>
        <v>1</v>
      </c>
      <c r="AC38" s="25">
        <f>IF(U38&gt;=0.8, 1, 0)</f>
        <v>1</v>
      </c>
      <c r="AD38" s="55">
        <f>IF(U38&gt;=0.9, 1, 0)</f>
        <v>1</v>
      </c>
    </row>
    <row r="39" spans="1:30" ht="20" customHeight="1" x14ac:dyDescent="0.2">
      <c r="A39" s="20" t="s">
        <v>1320</v>
      </c>
      <c r="B39" s="33" t="str">
        <f>SUBSTITUTE(A39,"/Users/timomiessen/Desktop/imagesdk/nonblackwomen1/","Image_")</f>
        <v>Image_NBW_330.jpg</v>
      </c>
      <c r="C39" s="63" t="s">
        <v>5</v>
      </c>
      <c r="D39" s="22" t="s">
        <v>6</v>
      </c>
      <c r="E39" s="23">
        <v>0</v>
      </c>
      <c r="F39" s="23">
        <v>0</v>
      </c>
      <c r="G39" s="23">
        <v>0</v>
      </c>
      <c r="H39" s="23">
        <v>1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1</v>
      </c>
      <c r="Q39" s="23">
        <v>0</v>
      </c>
      <c r="R39" s="23" cm="1">
        <f t="array" ref="R39">_xlfn.IFS(H39=1,1,K39=1,1,L39=1,1,M39=1,1,N39=1,1,P39=1,1,TRUE,0)</f>
        <v>1</v>
      </c>
      <c r="S39" s="64">
        <f>IF(AND(G39=1,R39=1),0,R39)</f>
        <v>1</v>
      </c>
      <c r="T39" s="24" t="s">
        <v>2508</v>
      </c>
      <c r="U39" s="49">
        <f>SUBSTITUTE(T39,".",",")*1</f>
        <v>0.99063274450600103</v>
      </c>
      <c r="V39" s="54">
        <f>IF(U39&gt;=0.1, 1, 0)</f>
        <v>1</v>
      </c>
      <c r="W39" s="25">
        <f>IF(U39&gt;=0.2, 1, 0)</f>
        <v>1</v>
      </c>
      <c r="X39" s="25">
        <f>IF(U39&gt;=0.3, 1, 0)</f>
        <v>1</v>
      </c>
      <c r="Y39" s="25">
        <f>IF(U39&gt;=0.4, 1, 0)</f>
        <v>1</v>
      </c>
      <c r="Z39" s="25">
        <f>IF(U39&gt;=0.5, 1, 0)</f>
        <v>1</v>
      </c>
      <c r="AA39" s="25">
        <f>IF(U39&gt;=0.6, 1, 0)</f>
        <v>1</v>
      </c>
      <c r="AB39" s="25">
        <f>IF(U39&gt;=0.7, 1, 0)</f>
        <v>1</v>
      </c>
      <c r="AC39" s="25">
        <f>IF(U39&gt;=0.8, 1, 0)</f>
        <v>1</v>
      </c>
      <c r="AD39" s="55">
        <f>IF(U39&gt;=0.9, 1, 0)</f>
        <v>1</v>
      </c>
    </row>
    <row r="40" spans="1:30" ht="20" customHeight="1" x14ac:dyDescent="0.2">
      <c r="A40" s="20" t="s">
        <v>1321</v>
      </c>
      <c r="B40" s="33" t="str">
        <f>SUBSTITUTE(A40,"/Users/timomiessen/Desktop/imagesdk/nonblackwomen1/","Image_")</f>
        <v>Image_NBW_331.jpg</v>
      </c>
      <c r="C40" s="63" t="s">
        <v>5</v>
      </c>
      <c r="D40" s="22" t="s">
        <v>6</v>
      </c>
      <c r="E40" s="23">
        <v>0</v>
      </c>
      <c r="F40" s="23">
        <v>0</v>
      </c>
      <c r="G40" s="23">
        <v>0</v>
      </c>
      <c r="H40" s="23">
        <v>1</v>
      </c>
      <c r="I40" s="23">
        <v>0</v>
      </c>
      <c r="J40" s="23">
        <v>0</v>
      </c>
      <c r="K40" s="23">
        <v>0</v>
      </c>
      <c r="L40" s="23">
        <v>1</v>
      </c>
      <c r="M40" s="23">
        <v>0</v>
      </c>
      <c r="N40" s="23">
        <v>0</v>
      </c>
      <c r="O40" s="23">
        <v>0</v>
      </c>
      <c r="P40" s="23">
        <v>1</v>
      </c>
      <c r="Q40" s="23">
        <v>0</v>
      </c>
      <c r="R40" s="23" cm="1">
        <f t="array" ref="R40">_xlfn.IFS(H40=1,1,K40=1,1,L40=1,1,M40=1,1,N40=1,1,P40=1,1,TRUE,0)</f>
        <v>1</v>
      </c>
      <c r="S40" s="64">
        <f>IF(AND(G40=1,R40=1),0,R40)</f>
        <v>1</v>
      </c>
      <c r="T40" s="24" t="s">
        <v>2509</v>
      </c>
      <c r="U40" s="49">
        <f>SUBSTITUTE(T40,".",",")*1</f>
        <v>0.95322564244270303</v>
      </c>
      <c r="V40" s="54">
        <f>IF(U40&gt;=0.1, 1, 0)</f>
        <v>1</v>
      </c>
      <c r="W40" s="25">
        <f>IF(U40&gt;=0.2, 1, 0)</f>
        <v>1</v>
      </c>
      <c r="X40" s="25">
        <f>IF(U40&gt;=0.3, 1, 0)</f>
        <v>1</v>
      </c>
      <c r="Y40" s="25">
        <f>IF(U40&gt;=0.4, 1, 0)</f>
        <v>1</v>
      </c>
      <c r="Z40" s="25">
        <f>IF(U40&gt;=0.5, 1, 0)</f>
        <v>1</v>
      </c>
      <c r="AA40" s="25">
        <f>IF(U40&gt;=0.6, 1, 0)</f>
        <v>1</v>
      </c>
      <c r="AB40" s="25">
        <f>IF(U40&gt;=0.7, 1, 0)</f>
        <v>1</v>
      </c>
      <c r="AC40" s="25">
        <f>IF(U40&gt;=0.8, 1, 0)</f>
        <v>1</v>
      </c>
      <c r="AD40" s="55">
        <f>IF(U40&gt;=0.9, 1, 0)</f>
        <v>1</v>
      </c>
    </row>
    <row r="41" spans="1:30" ht="20" customHeight="1" x14ac:dyDescent="0.2">
      <c r="A41" s="20" t="s">
        <v>1322</v>
      </c>
      <c r="B41" s="33" t="str">
        <f>SUBSTITUTE(A41,"/Users/timomiessen/Desktop/imagesdk/nonblackwomen1/","Image_")</f>
        <v>Image_NBW_332.jpg</v>
      </c>
      <c r="C41" s="63" t="s">
        <v>5</v>
      </c>
      <c r="D41" s="22" t="s">
        <v>6</v>
      </c>
      <c r="E41" s="23">
        <v>0</v>
      </c>
      <c r="F41" s="23">
        <v>0</v>
      </c>
      <c r="G41" s="23">
        <v>0</v>
      </c>
      <c r="H41" s="23">
        <v>1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1</v>
      </c>
      <c r="Q41" s="23">
        <v>0</v>
      </c>
      <c r="R41" s="23" cm="1">
        <f t="array" ref="R41">_xlfn.IFS(H41=1,1,K41=1,1,L41=1,1,M41=1,1,N41=1,1,P41=1,1,TRUE,0)</f>
        <v>1</v>
      </c>
      <c r="S41" s="64">
        <f>IF(AND(G41=1,R41=1),0,R41)</f>
        <v>1</v>
      </c>
      <c r="T41" s="24" t="s">
        <v>2510</v>
      </c>
      <c r="U41" s="49">
        <f>SUBSTITUTE(T41,".",",")*1</f>
        <v>0.98618068610085097</v>
      </c>
      <c r="V41" s="54">
        <f>IF(U41&gt;=0.1, 1, 0)</f>
        <v>1</v>
      </c>
      <c r="W41" s="25">
        <f>IF(U41&gt;=0.2, 1, 0)</f>
        <v>1</v>
      </c>
      <c r="X41" s="25">
        <f>IF(U41&gt;=0.3, 1, 0)</f>
        <v>1</v>
      </c>
      <c r="Y41" s="25">
        <f>IF(U41&gt;=0.4, 1, 0)</f>
        <v>1</v>
      </c>
      <c r="Z41" s="25">
        <f>IF(U41&gt;=0.5, 1, 0)</f>
        <v>1</v>
      </c>
      <c r="AA41" s="25">
        <f>IF(U41&gt;=0.6, 1, 0)</f>
        <v>1</v>
      </c>
      <c r="AB41" s="25">
        <f>IF(U41&gt;=0.7, 1, 0)</f>
        <v>1</v>
      </c>
      <c r="AC41" s="25">
        <f>IF(U41&gt;=0.8, 1, 0)</f>
        <v>1</v>
      </c>
      <c r="AD41" s="55">
        <f>IF(U41&gt;=0.9, 1, 0)</f>
        <v>1</v>
      </c>
    </row>
    <row r="42" spans="1:30" ht="20" customHeight="1" x14ac:dyDescent="0.2">
      <c r="A42" s="20" t="s">
        <v>1323</v>
      </c>
      <c r="B42" s="33" t="str">
        <f>SUBSTITUTE(A42,"/Users/timomiessen/Desktop/imagesdk/nonblackwomen1/","Image_")</f>
        <v>Image_NBW_333.jpg</v>
      </c>
      <c r="C42" s="63" t="s">
        <v>5</v>
      </c>
      <c r="D42" s="22" t="s">
        <v>6</v>
      </c>
      <c r="E42" s="23">
        <v>0</v>
      </c>
      <c r="F42" s="23">
        <v>0</v>
      </c>
      <c r="G42" s="23">
        <v>0</v>
      </c>
      <c r="H42" s="23">
        <v>1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1</v>
      </c>
      <c r="Q42" s="23">
        <v>0</v>
      </c>
      <c r="R42" s="23" cm="1">
        <f t="array" ref="R42">_xlfn.IFS(H42=1,1,K42=1,1,L42=1,1,M42=1,1,N42=1,1,P42=1,1,TRUE,0)</f>
        <v>1</v>
      </c>
      <c r="S42" s="64">
        <f>IF(AND(G42=1,R42=1),0,R42)</f>
        <v>1</v>
      </c>
      <c r="T42" s="24" t="s">
        <v>2511</v>
      </c>
      <c r="U42" s="49">
        <f>SUBSTITUTE(T42,".",",")*1</f>
        <v>0.95732749672606499</v>
      </c>
      <c r="V42" s="54">
        <f>IF(U42&gt;=0.1, 1, 0)</f>
        <v>1</v>
      </c>
      <c r="W42" s="25">
        <f>IF(U42&gt;=0.2, 1, 0)</f>
        <v>1</v>
      </c>
      <c r="X42" s="25">
        <f>IF(U42&gt;=0.3, 1, 0)</f>
        <v>1</v>
      </c>
      <c r="Y42" s="25">
        <f>IF(U42&gt;=0.4, 1, 0)</f>
        <v>1</v>
      </c>
      <c r="Z42" s="25">
        <f>IF(U42&gt;=0.5, 1, 0)</f>
        <v>1</v>
      </c>
      <c r="AA42" s="25">
        <f>IF(U42&gt;=0.6, 1, 0)</f>
        <v>1</v>
      </c>
      <c r="AB42" s="25">
        <f>IF(U42&gt;=0.7, 1, 0)</f>
        <v>1</v>
      </c>
      <c r="AC42" s="25">
        <f>IF(U42&gt;=0.8, 1, 0)</f>
        <v>1</v>
      </c>
      <c r="AD42" s="55">
        <f>IF(U42&gt;=0.9, 1, 0)</f>
        <v>1</v>
      </c>
    </row>
    <row r="43" spans="1:30" ht="20" customHeight="1" x14ac:dyDescent="0.2">
      <c r="A43" s="20" t="s">
        <v>1324</v>
      </c>
      <c r="B43" s="33" t="str">
        <f>SUBSTITUTE(A43,"/Users/timomiessen/Desktop/imagesdk/nonblackwomen1/","Image_")</f>
        <v>Image_NBW_334.jpg</v>
      </c>
      <c r="C43" s="63" t="s">
        <v>5</v>
      </c>
      <c r="D43" s="22" t="s">
        <v>6</v>
      </c>
      <c r="E43" s="23">
        <v>0</v>
      </c>
      <c r="F43" s="23">
        <v>0</v>
      </c>
      <c r="G43" s="23">
        <v>0</v>
      </c>
      <c r="H43" s="23">
        <v>1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1</v>
      </c>
      <c r="Q43" s="23">
        <v>0</v>
      </c>
      <c r="R43" s="23" cm="1">
        <f t="array" ref="R43">_xlfn.IFS(H43=1,1,K43=1,1,L43=1,1,M43=1,1,N43=1,1,P43=1,1,TRUE,0)</f>
        <v>1</v>
      </c>
      <c r="S43" s="64">
        <f>IF(AND(G43=1,R43=1),0,R43)</f>
        <v>1</v>
      </c>
      <c r="T43" s="24" t="s">
        <v>2512</v>
      </c>
      <c r="U43" s="49">
        <f>SUBSTITUTE(T43,".",",")*1</f>
        <v>0.96968357544392303</v>
      </c>
      <c r="V43" s="54">
        <f>IF(U43&gt;=0.1, 1, 0)</f>
        <v>1</v>
      </c>
      <c r="W43" s="25">
        <f>IF(U43&gt;=0.2, 1, 0)</f>
        <v>1</v>
      </c>
      <c r="X43" s="25">
        <f>IF(U43&gt;=0.3, 1, 0)</f>
        <v>1</v>
      </c>
      <c r="Y43" s="25">
        <f>IF(U43&gt;=0.4, 1, 0)</f>
        <v>1</v>
      </c>
      <c r="Z43" s="25">
        <f>IF(U43&gt;=0.5, 1, 0)</f>
        <v>1</v>
      </c>
      <c r="AA43" s="25">
        <f>IF(U43&gt;=0.6, 1, 0)</f>
        <v>1</v>
      </c>
      <c r="AB43" s="25">
        <f>IF(U43&gt;=0.7, 1, 0)</f>
        <v>1</v>
      </c>
      <c r="AC43" s="25">
        <f>IF(U43&gt;=0.8, 1, 0)</f>
        <v>1</v>
      </c>
      <c r="AD43" s="55">
        <f>IF(U43&gt;=0.9, 1, 0)</f>
        <v>1</v>
      </c>
    </row>
    <row r="44" spans="1:30" ht="20" customHeight="1" x14ac:dyDescent="0.2">
      <c r="A44" s="20" t="s">
        <v>1325</v>
      </c>
      <c r="B44" s="33" t="str">
        <f>SUBSTITUTE(A44,"/Users/timomiessen/Desktop/imagesdk/nonblackwomen1/","Image_")</f>
        <v>Image_NBW_335.jpg</v>
      </c>
      <c r="C44" s="63" t="s">
        <v>5</v>
      </c>
      <c r="D44" s="22" t="s">
        <v>6</v>
      </c>
      <c r="E44" s="23">
        <v>0</v>
      </c>
      <c r="F44" s="23">
        <v>0</v>
      </c>
      <c r="G44" s="23">
        <v>0</v>
      </c>
      <c r="H44" s="23">
        <v>1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1</v>
      </c>
      <c r="Q44" s="23">
        <v>0</v>
      </c>
      <c r="R44" s="23" cm="1">
        <f t="array" ref="R44">_xlfn.IFS(H44=1,1,K44=1,1,L44=1,1,M44=1,1,N44=1,1,P44=1,1,TRUE,0)</f>
        <v>1</v>
      </c>
      <c r="S44" s="64">
        <f>IF(AND(G44=1,R44=1),0,R44)</f>
        <v>1</v>
      </c>
      <c r="T44" s="24" t="s">
        <v>2513</v>
      </c>
      <c r="U44" s="49">
        <f>SUBSTITUTE(T44,".",",")*1</f>
        <v>0.92285701632499695</v>
      </c>
      <c r="V44" s="54">
        <f>IF(U44&gt;=0.1, 1, 0)</f>
        <v>1</v>
      </c>
      <c r="W44" s="25">
        <f>IF(U44&gt;=0.2, 1, 0)</f>
        <v>1</v>
      </c>
      <c r="X44" s="25">
        <f>IF(U44&gt;=0.3, 1, 0)</f>
        <v>1</v>
      </c>
      <c r="Y44" s="25">
        <f>IF(U44&gt;=0.4, 1, 0)</f>
        <v>1</v>
      </c>
      <c r="Z44" s="25">
        <f>IF(U44&gt;=0.5, 1, 0)</f>
        <v>1</v>
      </c>
      <c r="AA44" s="25">
        <f>IF(U44&gt;=0.6, 1, 0)</f>
        <v>1</v>
      </c>
      <c r="AB44" s="25">
        <f>IF(U44&gt;=0.7, 1, 0)</f>
        <v>1</v>
      </c>
      <c r="AC44" s="25">
        <f>IF(U44&gt;=0.8, 1, 0)</f>
        <v>1</v>
      </c>
      <c r="AD44" s="55">
        <f>IF(U44&gt;=0.9, 1, 0)</f>
        <v>1</v>
      </c>
    </row>
    <row r="45" spans="1:30" ht="20" customHeight="1" x14ac:dyDescent="0.2">
      <c r="A45" s="20" t="s">
        <v>1326</v>
      </c>
      <c r="B45" s="33" t="str">
        <f>SUBSTITUTE(A45,"/Users/timomiessen/Desktop/imagesdk/nonblackwomen1/","Image_")</f>
        <v>Image_NBW_336.jpg</v>
      </c>
      <c r="C45" s="63" t="s">
        <v>5</v>
      </c>
      <c r="D45" s="22" t="s">
        <v>6</v>
      </c>
      <c r="E45" s="23">
        <v>0</v>
      </c>
      <c r="F45" s="23">
        <v>0</v>
      </c>
      <c r="G45" s="23">
        <v>0</v>
      </c>
      <c r="H45" s="23">
        <v>1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1</v>
      </c>
      <c r="Q45" s="23">
        <v>0</v>
      </c>
      <c r="R45" s="23" cm="1">
        <f t="array" ref="R45">_xlfn.IFS(H45=1,1,K45=1,1,L45=1,1,M45=1,1,N45=1,1,P45=1,1,TRUE,0)</f>
        <v>1</v>
      </c>
      <c r="S45" s="64">
        <f>IF(AND(G45=1,R45=1),0,R45)</f>
        <v>1</v>
      </c>
      <c r="T45" s="24" t="s">
        <v>2514</v>
      </c>
      <c r="U45" s="49">
        <f>SUBSTITUTE(T45,".",",")*1</f>
        <v>0.98244743142277002</v>
      </c>
      <c r="V45" s="54">
        <f>IF(U45&gt;=0.1, 1, 0)</f>
        <v>1</v>
      </c>
      <c r="W45" s="25">
        <f>IF(U45&gt;=0.2, 1, 0)</f>
        <v>1</v>
      </c>
      <c r="X45" s="25">
        <f>IF(U45&gt;=0.3, 1, 0)</f>
        <v>1</v>
      </c>
      <c r="Y45" s="25">
        <f>IF(U45&gt;=0.4, 1, 0)</f>
        <v>1</v>
      </c>
      <c r="Z45" s="25">
        <f>IF(U45&gt;=0.5, 1, 0)</f>
        <v>1</v>
      </c>
      <c r="AA45" s="25">
        <f>IF(U45&gt;=0.6, 1, 0)</f>
        <v>1</v>
      </c>
      <c r="AB45" s="25">
        <f>IF(U45&gt;=0.7, 1, 0)</f>
        <v>1</v>
      </c>
      <c r="AC45" s="25">
        <f>IF(U45&gt;=0.8, 1, 0)</f>
        <v>1</v>
      </c>
      <c r="AD45" s="55">
        <f>IF(U45&gt;=0.9, 1, 0)</f>
        <v>1</v>
      </c>
    </row>
    <row r="46" spans="1:30" ht="20" customHeight="1" x14ac:dyDescent="0.2">
      <c r="A46" s="20" t="s">
        <v>1327</v>
      </c>
      <c r="B46" s="33" t="str">
        <f>SUBSTITUTE(A46,"/Users/timomiessen/Desktop/imagesdk/nonblackwomen1/","Image_")</f>
        <v>Image_NBW_337.jpg</v>
      </c>
      <c r="C46" s="63" t="s">
        <v>5</v>
      </c>
      <c r="D46" s="22" t="s">
        <v>6</v>
      </c>
      <c r="E46" s="23">
        <v>0</v>
      </c>
      <c r="F46" s="23">
        <v>0</v>
      </c>
      <c r="G46" s="23">
        <v>0</v>
      </c>
      <c r="H46" s="23">
        <v>1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1</v>
      </c>
      <c r="Q46" s="23">
        <v>0</v>
      </c>
      <c r="R46" s="23" cm="1">
        <f t="array" ref="R46">_xlfn.IFS(H46=1,1,K46=1,1,L46=1,1,M46=1,1,N46=1,1,P46=1,1,TRUE,0)</f>
        <v>1</v>
      </c>
      <c r="S46" s="64">
        <f>IF(AND(G46=1,R46=1),0,R46)</f>
        <v>1</v>
      </c>
      <c r="T46" s="24" t="s">
        <v>2515</v>
      </c>
      <c r="U46" s="49">
        <f>SUBSTITUTE(T46,".",",")*1</f>
        <v>0.97771806269884098</v>
      </c>
      <c r="V46" s="54">
        <f>IF(U46&gt;=0.1, 1, 0)</f>
        <v>1</v>
      </c>
      <c r="W46" s="25">
        <f>IF(U46&gt;=0.2, 1, 0)</f>
        <v>1</v>
      </c>
      <c r="X46" s="25">
        <f>IF(U46&gt;=0.3, 1, 0)</f>
        <v>1</v>
      </c>
      <c r="Y46" s="25">
        <f>IF(U46&gt;=0.4, 1, 0)</f>
        <v>1</v>
      </c>
      <c r="Z46" s="25">
        <f>IF(U46&gt;=0.5, 1, 0)</f>
        <v>1</v>
      </c>
      <c r="AA46" s="25">
        <f>IF(U46&gt;=0.6, 1, 0)</f>
        <v>1</v>
      </c>
      <c r="AB46" s="25">
        <f>IF(U46&gt;=0.7, 1, 0)</f>
        <v>1</v>
      </c>
      <c r="AC46" s="25">
        <f>IF(U46&gt;=0.8, 1, 0)</f>
        <v>1</v>
      </c>
      <c r="AD46" s="55">
        <f>IF(U46&gt;=0.9, 1, 0)</f>
        <v>1</v>
      </c>
    </row>
    <row r="47" spans="1:30" ht="20" customHeight="1" x14ac:dyDescent="0.2">
      <c r="A47" s="20" t="s">
        <v>1328</v>
      </c>
      <c r="B47" s="33" t="str">
        <f>SUBSTITUTE(A47,"/Users/timomiessen/Desktop/imagesdk/nonblackwomen1/","Image_")</f>
        <v>Image_NBW_338.jpg</v>
      </c>
      <c r="C47" s="63" t="s">
        <v>5</v>
      </c>
      <c r="D47" s="22" t="s">
        <v>6</v>
      </c>
      <c r="E47" s="23">
        <v>0</v>
      </c>
      <c r="F47" s="23">
        <v>0</v>
      </c>
      <c r="G47" s="23">
        <v>0</v>
      </c>
      <c r="H47" s="23">
        <v>1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 cm="1">
        <f t="array" ref="R47">_xlfn.IFS(H47=1,1,K47=1,1,L47=1,1,M47=1,1,N47=1,1,P47=1,1,TRUE,0)</f>
        <v>1</v>
      </c>
      <c r="S47" s="64">
        <f>IF(AND(G47=1,R47=1),0,R47)</f>
        <v>1</v>
      </c>
      <c r="T47" s="24" t="s">
        <v>2516</v>
      </c>
      <c r="U47" s="49">
        <f>SUBSTITUTE(T47,".",",")*1</f>
        <v>0.87487303838133801</v>
      </c>
      <c r="V47" s="54">
        <f>IF(U47&gt;=0.1, 1, 0)</f>
        <v>1</v>
      </c>
      <c r="W47" s="25">
        <f>IF(U47&gt;=0.2, 1, 0)</f>
        <v>1</v>
      </c>
      <c r="X47" s="25">
        <f>IF(U47&gt;=0.3, 1, 0)</f>
        <v>1</v>
      </c>
      <c r="Y47" s="25">
        <f>IF(U47&gt;=0.4, 1, 0)</f>
        <v>1</v>
      </c>
      <c r="Z47" s="25">
        <f>IF(U47&gt;=0.5, 1, 0)</f>
        <v>1</v>
      </c>
      <c r="AA47" s="25">
        <f>IF(U47&gt;=0.6, 1, 0)</f>
        <v>1</v>
      </c>
      <c r="AB47" s="25">
        <f>IF(U47&gt;=0.7, 1, 0)</f>
        <v>1</v>
      </c>
      <c r="AC47" s="25">
        <f>IF(U47&gt;=0.8, 1, 0)</f>
        <v>1</v>
      </c>
      <c r="AD47" s="55">
        <f>IF(U47&gt;=0.9, 1, 0)</f>
        <v>0</v>
      </c>
    </row>
    <row r="48" spans="1:30" ht="20" customHeight="1" x14ac:dyDescent="0.2">
      <c r="A48" s="20" t="s">
        <v>1329</v>
      </c>
      <c r="B48" s="33" t="str">
        <f>SUBSTITUTE(A48,"/Users/timomiessen/Desktop/imagesdk/nonblackwomen1/","Image_")</f>
        <v>Image_NBW_339.jpg</v>
      </c>
      <c r="C48" s="63" t="s">
        <v>5</v>
      </c>
      <c r="D48" s="22" t="s">
        <v>6</v>
      </c>
      <c r="E48" s="23">
        <v>0</v>
      </c>
      <c r="F48" s="23">
        <v>0</v>
      </c>
      <c r="G48" s="23">
        <v>0</v>
      </c>
      <c r="H48" s="23">
        <v>1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1</v>
      </c>
      <c r="Q48" s="23">
        <v>0</v>
      </c>
      <c r="R48" s="23" cm="1">
        <f t="array" ref="R48">_xlfn.IFS(H48=1,1,K48=1,1,L48=1,1,M48=1,1,N48=1,1,P48=1,1,TRUE,0)</f>
        <v>1</v>
      </c>
      <c r="S48" s="64">
        <f>IF(AND(G48=1,R48=1),0,R48)</f>
        <v>1</v>
      </c>
      <c r="T48" s="24" t="s">
        <v>2517</v>
      </c>
      <c r="U48" s="49">
        <f>SUBSTITUTE(T48,".",",")*1</f>
        <v>0.86256464570760705</v>
      </c>
      <c r="V48" s="54">
        <f>IF(U48&gt;=0.1, 1, 0)</f>
        <v>1</v>
      </c>
      <c r="W48" s="25">
        <f>IF(U48&gt;=0.2, 1, 0)</f>
        <v>1</v>
      </c>
      <c r="X48" s="25">
        <f>IF(U48&gt;=0.3, 1, 0)</f>
        <v>1</v>
      </c>
      <c r="Y48" s="25">
        <f>IF(U48&gt;=0.4, 1, 0)</f>
        <v>1</v>
      </c>
      <c r="Z48" s="25">
        <f>IF(U48&gt;=0.5, 1, 0)</f>
        <v>1</v>
      </c>
      <c r="AA48" s="25">
        <f>IF(U48&gt;=0.6, 1, 0)</f>
        <v>1</v>
      </c>
      <c r="AB48" s="25">
        <f>IF(U48&gt;=0.7, 1, 0)</f>
        <v>1</v>
      </c>
      <c r="AC48" s="25">
        <f>IF(U48&gt;=0.8, 1, 0)</f>
        <v>1</v>
      </c>
      <c r="AD48" s="55">
        <f>IF(U48&gt;=0.9, 1, 0)</f>
        <v>0</v>
      </c>
    </row>
    <row r="49" spans="1:30" ht="20" customHeight="1" x14ac:dyDescent="0.2">
      <c r="A49" s="20" t="s">
        <v>1331</v>
      </c>
      <c r="B49" s="33" t="str">
        <f>SUBSTITUTE(A49,"/Users/timomiessen/Desktop/imagesdk/nonblackwomen1/","Image_")</f>
        <v>Image_NBW_340.jpg</v>
      </c>
      <c r="C49" s="63" t="s">
        <v>5</v>
      </c>
      <c r="D49" s="22" t="s">
        <v>6</v>
      </c>
      <c r="E49" s="23">
        <v>0</v>
      </c>
      <c r="F49" s="23">
        <v>0</v>
      </c>
      <c r="G49" s="23">
        <v>0</v>
      </c>
      <c r="H49" s="23">
        <v>1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1</v>
      </c>
      <c r="Q49" s="23">
        <v>0</v>
      </c>
      <c r="R49" s="23" cm="1">
        <f t="array" ref="R49">_xlfn.IFS(H49=1,1,K49=1,1,L49=1,1,M49=1,1,N49=1,1,P49=1,1,TRUE,0)</f>
        <v>1</v>
      </c>
      <c r="S49" s="64">
        <f>IF(AND(G49=1,R49=1),0,R49)</f>
        <v>1</v>
      </c>
      <c r="T49" s="24" t="s">
        <v>2519</v>
      </c>
      <c r="U49" s="49">
        <f>SUBSTITUTE(T49,".",",")*1</f>
        <v>0.82079300750046902</v>
      </c>
      <c r="V49" s="54">
        <f>IF(U49&gt;=0.1, 1, 0)</f>
        <v>1</v>
      </c>
      <c r="W49" s="25">
        <f>IF(U49&gt;=0.2, 1, 0)</f>
        <v>1</v>
      </c>
      <c r="X49" s="25">
        <f>IF(U49&gt;=0.3, 1, 0)</f>
        <v>1</v>
      </c>
      <c r="Y49" s="25">
        <f>IF(U49&gt;=0.4, 1, 0)</f>
        <v>1</v>
      </c>
      <c r="Z49" s="25">
        <f>IF(U49&gt;=0.5, 1, 0)</f>
        <v>1</v>
      </c>
      <c r="AA49" s="25">
        <f>IF(U49&gt;=0.6, 1, 0)</f>
        <v>1</v>
      </c>
      <c r="AB49" s="25">
        <f>IF(U49&gt;=0.7, 1, 0)</f>
        <v>1</v>
      </c>
      <c r="AC49" s="25">
        <f>IF(U49&gt;=0.8, 1, 0)</f>
        <v>1</v>
      </c>
      <c r="AD49" s="55">
        <f>IF(U49&gt;=0.9, 1, 0)</f>
        <v>0</v>
      </c>
    </row>
    <row r="50" spans="1:30" ht="20" customHeight="1" x14ac:dyDescent="0.2">
      <c r="A50" s="20" t="s">
        <v>1332</v>
      </c>
      <c r="B50" s="33" t="str">
        <f>SUBSTITUTE(A50,"/Users/timomiessen/Desktop/imagesdk/nonblackwomen1/","Image_")</f>
        <v>Image_NBW_341.jpg</v>
      </c>
      <c r="C50" s="63" t="s">
        <v>5</v>
      </c>
      <c r="D50" s="22" t="s">
        <v>6</v>
      </c>
      <c r="E50" s="23">
        <v>0</v>
      </c>
      <c r="F50" s="23">
        <v>0</v>
      </c>
      <c r="G50" s="23">
        <v>0</v>
      </c>
      <c r="H50" s="23">
        <v>1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1</v>
      </c>
      <c r="Q50" s="23">
        <v>0</v>
      </c>
      <c r="R50" s="23" cm="1">
        <f t="array" ref="R50">_xlfn.IFS(H50=1,1,K50=1,1,L50=1,1,M50=1,1,N50=1,1,P50=1,1,TRUE,0)</f>
        <v>1</v>
      </c>
      <c r="S50" s="64">
        <f>IF(AND(G50=1,R50=1),0,R50)</f>
        <v>1</v>
      </c>
      <c r="T50" s="24" t="s">
        <v>2520</v>
      </c>
      <c r="U50" s="49">
        <f>SUBSTITUTE(T50,".",",")*1</f>
        <v>0.98264942457899396</v>
      </c>
      <c r="V50" s="54">
        <f>IF(U50&gt;=0.1, 1, 0)</f>
        <v>1</v>
      </c>
      <c r="W50" s="25">
        <f>IF(U50&gt;=0.2, 1, 0)</f>
        <v>1</v>
      </c>
      <c r="X50" s="25">
        <f>IF(U50&gt;=0.3, 1, 0)</f>
        <v>1</v>
      </c>
      <c r="Y50" s="25">
        <f>IF(U50&gt;=0.4, 1, 0)</f>
        <v>1</v>
      </c>
      <c r="Z50" s="25">
        <f>IF(U50&gt;=0.5, 1, 0)</f>
        <v>1</v>
      </c>
      <c r="AA50" s="25">
        <f>IF(U50&gt;=0.6, 1, 0)</f>
        <v>1</v>
      </c>
      <c r="AB50" s="25">
        <f>IF(U50&gt;=0.7, 1, 0)</f>
        <v>1</v>
      </c>
      <c r="AC50" s="25">
        <f>IF(U50&gt;=0.8, 1, 0)</f>
        <v>1</v>
      </c>
      <c r="AD50" s="55">
        <f>IF(U50&gt;=0.9, 1, 0)</f>
        <v>1</v>
      </c>
    </row>
    <row r="51" spans="1:30" ht="20" customHeight="1" x14ac:dyDescent="0.2">
      <c r="A51" s="20" t="s">
        <v>1333</v>
      </c>
      <c r="B51" s="33" t="str">
        <f>SUBSTITUTE(A51,"/Users/timomiessen/Desktop/imagesdk/nonblackwomen1/","Image_")</f>
        <v>Image_NBW_342.jpg</v>
      </c>
      <c r="C51" s="63" t="s">
        <v>5</v>
      </c>
      <c r="D51" s="22" t="s">
        <v>6</v>
      </c>
      <c r="E51" s="23">
        <v>0</v>
      </c>
      <c r="F51" s="23">
        <v>0</v>
      </c>
      <c r="G51" s="23">
        <v>0</v>
      </c>
      <c r="H51" s="23">
        <v>1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1</v>
      </c>
      <c r="Q51" s="23">
        <v>0</v>
      </c>
      <c r="R51" s="23" cm="1">
        <f t="array" ref="R51">_xlfn.IFS(H51=1,1,K51=1,1,L51=1,1,M51=1,1,N51=1,1,P51=1,1,TRUE,0)</f>
        <v>1</v>
      </c>
      <c r="S51" s="64">
        <f>IF(AND(G51=1,R51=1),0,R51)</f>
        <v>1</v>
      </c>
      <c r="T51" s="24" t="s">
        <v>2521</v>
      </c>
      <c r="U51" s="49">
        <f>SUBSTITUTE(T51,".",",")*1</f>
        <v>0.99502073531039004</v>
      </c>
      <c r="V51" s="54">
        <f>IF(U51&gt;=0.1, 1, 0)</f>
        <v>1</v>
      </c>
      <c r="W51" s="25">
        <f>IF(U51&gt;=0.2, 1, 0)</f>
        <v>1</v>
      </c>
      <c r="X51" s="25">
        <f>IF(U51&gt;=0.3, 1, 0)</f>
        <v>1</v>
      </c>
      <c r="Y51" s="25">
        <f>IF(U51&gt;=0.4, 1, 0)</f>
        <v>1</v>
      </c>
      <c r="Z51" s="25">
        <f>IF(U51&gt;=0.5, 1, 0)</f>
        <v>1</v>
      </c>
      <c r="AA51" s="25">
        <f>IF(U51&gt;=0.6, 1, 0)</f>
        <v>1</v>
      </c>
      <c r="AB51" s="25">
        <f>IF(U51&gt;=0.7, 1, 0)</f>
        <v>1</v>
      </c>
      <c r="AC51" s="25">
        <f>IF(U51&gt;=0.8, 1, 0)</f>
        <v>1</v>
      </c>
      <c r="AD51" s="55">
        <f>IF(U51&gt;=0.9, 1, 0)</f>
        <v>1</v>
      </c>
    </row>
    <row r="52" spans="1:30" ht="20" customHeight="1" x14ac:dyDescent="0.2">
      <c r="A52" s="20" t="s">
        <v>1334</v>
      </c>
      <c r="B52" s="33" t="str">
        <f>SUBSTITUTE(A52,"/Users/timomiessen/Desktop/imagesdk/nonblackwomen1/","Image_")</f>
        <v>Image_NBW_343.jpg</v>
      </c>
      <c r="C52" s="63" t="s">
        <v>5</v>
      </c>
      <c r="D52" s="22" t="s">
        <v>6</v>
      </c>
      <c r="E52" s="23">
        <v>0</v>
      </c>
      <c r="F52" s="23">
        <v>0</v>
      </c>
      <c r="G52" s="23">
        <v>0</v>
      </c>
      <c r="H52" s="23">
        <v>1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1</v>
      </c>
      <c r="Q52" s="23">
        <v>0</v>
      </c>
      <c r="R52" s="23" cm="1">
        <f t="array" ref="R52">_xlfn.IFS(H52=1,1,K52=1,1,L52=1,1,M52=1,1,N52=1,1,P52=1,1,TRUE,0)</f>
        <v>1</v>
      </c>
      <c r="S52" s="64">
        <f>IF(AND(G52=1,R52=1),0,R52)</f>
        <v>1</v>
      </c>
      <c r="T52" s="24" t="s">
        <v>2522</v>
      </c>
      <c r="U52" s="49">
        <f>SUBSTITUTE(T52,".",",")*1</f>
        <v>0.154284108430147</v>
      </c>
      <c r="V52" s="54">
        <f>IF(U52&gt;=0.1, 1, 0)</f>
        <v>1</v>
      </c>
      <c r="W52" s="25">
        <f>IF(U52&gt;=0.2, 1, 0)</f>
        <v>0</v>
      </c>
      <c r="X52" s="25">
        <f>IF(U52&gt;=0.3, 1, 0)</f>
        <v>0</v>
      </c>
      <c r="Y52" s="25">
        <f>IF(U52&gt;=0.4, 1, 0)</f>
        <v>0</v>
      </c>
      <c r="Z52" s="25">
        <f>IF(U52&gt;=0.5, 1, 0)</f>
        <v>0</v>
      </c>
      <c r="AA52" s="25">
        <f>IF(U52&gt;=0.6, 1, 0)</f>
        <v>0</v>
      </c>
      <c r="AB52" s="25">
        <f>IF(U52&gt;=0.7, 1, 0)</f>
        <v>0</v>
      </c>
      <c r="AC52" s="25">
        <f>IF(U52&gt;=0.8, 1, 0)</f>
        <v>0</v>
      </c>
      <c r="AD52" s="55">
        <f>IF(U52&gt;=0.9, 1, 0)</f>
        <v>0</v>
      </c>
    </row>
    <row r="53" spans="1:30" ht="20" customHeight="1" x14ac:dyDescent="0.2">
      <c r="A53" s="20" t="s">
        <v>1335</v>
      </c>
      <c r="B53" s="33" t="str">
        <f>SUBSTITUTE(A53,"/Users/timomiessen/Desktop/imagesdk/nonblackwomen1/","Image_")</f>
        <v>Image_NBW_344.jpg</v>
      </c>
      <c r="C53" s="63" t="s">
        <v>5</v>
      </c>
      <c r="D53" s="22" t="s">
        <v>6</v>
      </c>
      <c r="E53" s="23">
        <v>0</v>
      </c>
      <c r="F53" s="23">
        <v>0</v>
      </c>
      <c r="G53" s="23">
        <v>0</v>
      </c>
      <c r="H53" s="23">
        <v>1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1</v>
      </c>
      <c r="Q53" s="23">
        <v>0</v>
      </c>
      <c r="R53" s="23" cm="1">
        <f t="array" ref="R53">_xlfn.IFS(H53=1,1,K53=1,1,L53=1,1,M53=1,1,N53=1,1,P53=1,1,TRUE,0)</f>
        <v>1</v>
      </c>
      <c r="S53" s="64">
        <f>IF(AND(G53=1,R53=1),0,R53)</f>
        <v>1</v>
      </c>
      <c r="T53" s="24" t="s">
        <v>2523</v>
      </c>
      <c r="U53" s="49">
        <f>SUBSTITUTE(T53,".",",")*1</f>
        <v>0.99651398963760496</v>
      </c>
      <c r="V53" s="54">
        <f>IF(U53&gt;=0.1, 1, 0)</f>
        <v>1</v>
      </c>
      <c r="W53" s="25">
        <f>IF(U53&gt;=0.2, 1, 0)</f>
        <v>1</v>
      </c>
      <c r="X53" s="25">
        <f>IF(U53&gt;=0.3, 1, 0)</f>
        <v>1</v>
      </c>
      <c r="Y53" s="25">
        <f>IF(U53&gt;=0.4, 1, 0)</f>
        <v>1</v>
      </c>
      <c r="Z53" s="25">
        <f>IF(U53&gt;=0.5, 1, 0)</f>
        <v>1</v>
      </c>
      <c r="AA53" s="25">
        <f>IF(U53&gt;=0.6, 1, 0)</f>
        <v>1</v>
      </c>
      <c r="AB53" s="25">
        <f>IF(U53&gt;=0.7, 1, 0)</f>
        <v>1</v>
      </c>
      <c r="AC53" s="25">
        <f>IF(U53&gt;=0.8, 1, 0)</f>
        <v>1</v>
      </c>
      <c r="AD53" s="55">
        <f>IF(U53&gt;=0.9, 1, 0)</f>
        <v>1</v>
      </c>
    </row>
    <row r="54" spans="1:30" ht="20" customHeight="1" x14ac:dyDescent="0.2">
      <c r="A54" s="20" t="s">
        <v>1336</v>
      </c>
      <c r="B54" s="33" t="str">
        <f>SUBSTITUTE(A54,"/Users/timomiessen/Desktop/imagesdk/nonblackwomen1/","Image_")</f>
        <v>Image_NBW_345.jpg</v>
      </c>
      <c r="C54" s="63" t="s">
        <v>5</v>
      </c>
      <c r="D54" s="22" t="s">
        <v>6</v>
      </c>
      <c r="E54" s="23">
        <v>0</v>
      </c>
      <c r="F54" s="23">
        <v>0</v>
      </c>
      <c r="G54" s="23">
        <v>0</v>
      </c>
      <c r="H54" s="23">
        <v>1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 cm="1">
        <f t="array" ref="R54">_xlfn.IFS(H54=1,1,K54=1,1,L54=1,1,M54=1,1,N54=1,1,P54=1,1,TRUE,0)</f>
        <v>1</v>
      </c>
      <c r="S54" s="64">
        <f>IF(AND(G54=1,R54=1),0,R54)</f>
        <v>1</v>
      </c>
      <c r="T54" s="24" t="s">
        <v>2524</v>
      </c>
      <c r="U54" s="49">
        <f>SUBSTITUTE(T54,".",",")*1</f>
        <v>0.46986399590969002</v>
      </c>
      <c r="V54" s="54">
        <f>IF(U54&gt;=0.1, 1, 0)</f>
        <v>1</v>
      </c>
      <c r="W54" s="25">
        <f>IF(U54&gt;=0.2, 1, 0)</f>
        <v>1</v>
      </c>
      <c r="X54" s="25">
        <f>IF(U54&gt;=0.3, 1, 0)</f>
        <v>1</v>
      </c>
      <c r="Y54" s="25">
        <f>IF(U54&gt;=0.4, 1, 0)</f>
        <v>1</v>
      </c>
      <c r="Z54" s="25">
        <f>IF(U54&gt;=0.5, 1, 0)</f>
        <v>0</v>
      </c>
      <c r="AA54" s="25">
        <f>IF(U54&gt;=0.6, 1, 0)</f>
        <v>0</v>
      </c>
      <c r="AB54" s="25">
        <f>IF(U54&gt;=0.7, 1, 0)</f>
        <v>0</v>
      </c>
      <c r="AC54" s="25">
        <f>IF(U54&gt;=0.8, 1, 0)</f>
        <v>0</v>
      </c>
      <c r="AD54" s="55">
        <f>IF(U54&gt;=0.9, 1, 0)</f>
        <v>0</v>
      </c>
    </row>
    <row r="55" spans="1:30" ht="20" customHeight="1" x14ac:dyDescent="0.2">
      <c r="A55" s="20" t="s">
        <v>1337</v>
      </c>
      <c r="B55" s="33" t="str">
        <f>SUBSTITUTE(A55,"/Users/timomiessen/Desktop/imagesdk/nonblackwomen1/","Image_")</f>
        <v>Image_NBW_346.jpg</v>
      </c>
      <c r="C55" s="63" t="s">
        <v>5</v>
      </c>
      <c r="D55" s="22" t="s">
        <v>6</v>
      </c>
      <c r="E55" s="23">
        <v>0</v>
      </c>
      <c r="F55" s="23">
        <v>0</v>
      </c>
      <c r="G55" s="23">
        <v>0</v>
      </c>
      <c r="H55" s="23">
        <v>1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1</v>
      </c>
      <c r="Q55" s="23">
        <v>0</v>
      </c>
      <c r="R55" s="23" cm="1">
        <f t="array" ref="R55">_xlfn.IFS(H55=1,1,K55=1,1,L55=1,1,M55=1,1,N55=1,1,P55=1,1,TRUE,0)</f>
        <v>1</v>
      </c>
      <c r="S55" s="64">
        <f>IF(AND(G55=1,R55=1),0,R55)</f>
        <v>1</v>
      </c>
      <c r="T55" s="24" t="s">
        <v>2525</v>
      </c>
      <c r="U55" s="49">
        <f>SUBSTITUTE(T55,".",",")*1</f>
        <v>0.82728475332260099</v>
      </c>
      <c r="V55" s="54">
        <f>IF(U55&gt;=0.1, 1, 0)</f>
        <v>1</v>
      </c>
      <c r="W55" s="25">
        <f>IF(U55&gt;=0.2, 1, 0)</f>
        <v>1</v>
      </c>
      <c r="X55" s="25">
        <f>IF(U55&gt;=0.3, 1, 0)</f>
        <v>1</v>
      </c>
      <c r="Y55" s="25">
        <f>IF(U55&gt;=0.4, 1, 0)</f>
        <v>1</v>
      </c>
      <c r="Z55" s="25">
        <f>IF(U55&gt;=0.5, 1, 0)</f>
        <v>1</v>
      </c>
      <c r="AA55" s="25">
        <f>IF(U55&gt;=0.6, 1, 0)</f>
        <v>1</v>
      </c>
      <c r="AB55" s="25">
        <f>IF(U55&gt;=0.7, 1, 0)</f>
        <v>1</v>
      </c>
      <c r="AC55" s="25">
        <f>IF(U55&gt;=0.8, 1, 0)</f>
        <v>1</v>
      </c>
      <c r="AD55" s="55">
        <f>IF(U55&gt;=0.9, 1, 0)</f>
        <v>0</v>
      </c>
    </row>
    <row r="56" spans="1:30" ht="20" customHeight="1" x14ac:dyDescent="0.2">
      <c r="A56" s="20" t="s">
        <v>1338</v>
      </c>
      <c r="B56" s="33" t="str">
        <f>SUBSTITUTE(A56,"/Users/timomiessen/Desktop/imagesdk/nonblackwomen1/","Image_")</f>
        <v>Image_NBW_347.jpg</v>
      </c>
      <c r="C56" s="63" t="s">
        <v>5</v>
      </c>
      <c r="D56" s="22" t="s">
        <v>6</v>
      </c>
      <c r="E56" s="23">
        <v>0</v>
      </c>
      <c r="F56" s="23">
        <v>0</v>
      </c>
      <c r="G56" s="23">
        <v>0</v>
      </c>
      <c r="H56" s="23">
        <v>1</v>
      </c>
      <c r="I56" s="23">
        <v>0</v>
      </c>
      <c r="J56" s="23">
        <v>0</v>
      </c>
      <c r="K56" s="23">
        <v>0</v>
      </c>
      <c r="L56" s="23">
        <v>1</v>
      </c>
      <c r="M56" s="23">
        <v>0</v>
      </c>
      <c r="N56" s="23">
        <v>0</v>
      </c>
      <c r="O56" s="23">
        <v>0</v>
      </c>
      <c r="P56" s="23">
        <v>1</v>
      </c>
      <c r="Q56" s="23">
        <v>0</v>
      </c>
      <c r="R56" s="23" cm="1">
        <f t="array" ref="R56">_xlfn.IFS(H56=1,1,K56=1,1,L56=1,1,M56=1,1,N56=1,1,P56=1,1,TRUE,0)</f>
        <v>1</v>
      </c>
      <c r="S56" s="64">
        <f>IF(AND(G56=1,R56=1),0,R56)</f>
        <v>1</v>
      </c>
      <c r="T56" s="24" t="s">
        <v>2526</v>
      </c>
      <c r="U56" s="49">
        <f>SUBSTITUTE(T56,".",",")*1</f>
        <v>0.98091306723654204</v>
      </c>
      <c r="V56" s="54">
        <f>IF(U56&gt;=0.1, 1, 0)</f>
        <v>1</v>
      </c>
      <c r="W56" s="25">
        <f>IF(U56&gt;=0.2, 1, 0)</f>
        <v>1</v>
      </c>
      <c r="X56" s="25">
        <f>IF(U56&gt;=0.3, 1, 0)</f>
        <v>1</v>
      </c>
      <c r="Y56" s="25">
        <f>IF(U56&gt;=0.4, 1, 0)</f>
        <v>1</v>
      </c>
      <c r="Z56" s="25">
        <f>IF(U56&gt;=0.5, 1, 0)</f>
        <v>1</v>
      </c>
      <c r="AA56" s="25">
        <f>IF(U56&gt;=0.6, 1, 0)</f>
        <v>1</v>
      </c>
      <c r="AB56" s="25">
        <f>IF(U56&gt;=0.7, 1, 0)</f>
        <v>1</v>
      </c>
      <c r="AC56" s="25">
        <f>IF(U56&gt;=0.8, 1, 0)</f>
        <v>1</v>
      </c>
      <c r="AD56" s="55">
        <f>IF(U56&gt;=0.9, 1, 0)</f>
        <v>1</v>
      </c>
    </row>
    <row r="57" spans="1:30" ht="20" customHeight="1" x14ac:dyDescent="0.2">
      <c r="A57" s="20" t="s">
        <v>1339</v>
      </c>
      <c r="B57" s="33" t="str">
        <f>SUBSTITUTE(A57,"/Users/timomiessen/Desktop/imagesdk/nonblackwomen1/","Image_")</f>
        <v>Image_NBW_348.jpg</v>
      </c>
      <c r="C57" s="63" t="s">
        <v>5</v>
      </c>
      <c r="D57" s="22" t="s">
        <v>6</v>
      </c>
      <c r="E57" s="23">
        <v>0</v>
      </c>
      <c r="F57" s="23">
        <v>0</v>
      </c>
      <c r="G57" s="23">
        <v>0</v>
      </c>
      <c r="H57" s="23">
        <v>1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 cm="1">
        <f t="array" ref="R57">_xlfn.IFS(H57=1,1,K57=1,1,L57=1,1,M57=1,1,N57=1,1,P57=1,1,TRUE,0)</f>
        <v>1</v>
      </c>
      <c r="S57" s="64">
        <f>IF(AND(G57=1,R57=1),0,R57)</f>
        <v>1</v>
      </c>
      <c r="T57" s="24" t="s">
        <v>2527</v>
      </c>
      <c r="U57" s="49">
        <f>SUBSTITUTE(T57,".",",")*1</f>
        <v>0.92064219247549695</v>
      </c>
      <c r="V57" s="54">
        <f>IF(U57&gt;=0.1, 1, 0)</f>
        <v>1</v>
      </c>
      <c r="W57" s="25">
        <f>IF(U57&gt;=0.2, 1, 0)</f>
        <v>1</v>
      </c>
      <c r="X57" s="25">
        <f>IF(U57&gt;=0.3, 1, 0)</f>
        <v>1</v>
      </c>
      <c r="Y57" s="25">
        <f>IF(U57&gt;=0.4, 1, 0)</f>
        <v>1</v>
      </c>
      <c r="Z57" s="25">
        <f>IF(U57&gt;=0.5, 1, 0)</f>
        <v>1</v>
      </c>
      <c r="AA57" s="25">
        <f>IF(U57&gt;=0.6, 1, 0)</f>
        <v>1</v>
      </c>
      <c r="AB57" s="25">
        <f>IF(U57&gt;=0.7, 1, 0)</f>
        <v>1</v>
      </c>
      <c r="AC57" s="25">
        <f>IF(U57&gt;=0.8, 1, 0)</f>
        <v>1</v>
      </c>
      <c r="AD57" s="55">
        <f>IF(U57&gt;=0.9, 1, 0)</f>
        <v>1</v>
      </c>
    </row>
    <row r="58" spans="1:30" ht="20" customHeight="1" x14ac:dyDescent="0.2">
      <c r="A58" s="20" t="s">
        <v>1340</v>
      </c>
      <c r="B58" s="33" t="str">
        <f>SUBSTITUTE(A58,"/Users/timomiessen/Desktop/imagesdk/nonblackwomen1/","Image_")</f>
        <v>Image_NBW_349.jpg</v>
      </c>
      <c r="C58" s="63" t="s">
        <v>5</v>
      </c>
      <c r="D58" s="22" t="s">
        <v>6</v>
      </c>
      <c r="E58" s="23">
        <v>0</v>
      </c>
      <c r="F58" s="23">
        <v>0</v>
      </c>
      <c r="G58" s="23">
        <v>0</v>
      </c>
      <c r="H58" s="23">
        <v>1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 cm="1">
        <f t="array" ref="R58">_xlfn.IFS(H58=1,1,K58=1,1,L58=1,1,M58=1,1,N58=1,1,P58=1,1,TRUE,0)</f>
        <v>1</v>
      </c>
      <c r="S58" s="64">
        <f>IF(AND(G58=1,R58=1),0,R58)</f>
        <v>1</v>
      </c>
      <c r="T58" s="24" t="s">
        <v>2528</v>
      </c>
      <c r="U58" s="49">
        <f>SUBSTITUTE(T58,".",",")*1</f>
        <v>0.970219295471906</v>
      </c>
      <c r="V58" s="54">
        <f>IF(U58&gt;=0.1, 1, 0)</f>
        <v>1</v>
      </c>
      <c r="W58" s="25">
        <f>IF(U58&gt;=0.2, 1, 0)</f>
        <v>1</v>
      </c>
      <c r="X58" s="25">
        <f>IF(U58&gt;=0.3, 1, 0)</f>
        <v>1</v>
      </c>
      <c r="Y58" s="25">
        <f>IF(U58&gt;=0.4, 1, 0)</f>
        <v>1</v>
      </c>
      <c r="Z58" s="25">
        <f>IF(U58&gt;=0.5, 1, 0)</f>
        <v>1</v>
      </c>
      <c r="AA58" s="25">
        <f>IF(U58&gt;=0.6, 1, 0)</f>
        <v>1</v>
      </c>
      <c r="AB58" s="25">
        <f>IF(U58&gt;=0.7, 1, 0)</f>
        <v>1</v>
      </c>
      <c r="AC58" s="25">
        <f>IF(U58&gt;=0.8, 1, 0)</f>
        <v>1</v>
      </c>
      <c r="AD58" s="55">
        <f>IF(U58&gt;=0.9, 1, 0)</f>
        <v>1</v>
      </c>
    </row>
    <row r="59" spans="1:30" ht="20" customHeight="1" x14ac:dyDescent="0.2">
      <c r="A59" s="20" t="s">
        <v>1342</v>
      </c>
      <c r="B59" s="33" t="str">
        <f>SUBSTITUTE(A59,"/Users/timomiessen/Desktop/imagesdk/nonblackwomen1/","Image_")</f>
        <v>Image_NBW_350.jpg</v>
      </c>
      <c r="C59" s="63" t="s">
        <v>5</v>
      </c>
      <c r="D59" s="22" t="s">
        <v>6</v>
      </c>
      <c r="E59" s="23">
        <v>0</v>
      </c>
      <c r="F59" s="23">
        <v>0</v>
      </c>
      <c r="G59" s="23">
        <v>0</v>
      </c>
      <c r="H59" s="23">
        <v>1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1</v>
      </c>
      <c r="Q59" s="23">
        <v>0</v>
      </c>
      <c r="R59" s="23" cm="1">
        <f t="array" ref="R59">_xlfn.IFS(H59=1,1,K59=1,1,L59=1,1,M59=1,1,N59=1,1,P59=1,1,TRUE,0)</f>
        <v>1</v>
      </c>
      <c r="S59" s="64">
        <f>IF(AND(G59=1,R59=1),0,R59)</f>
        <v>1</v>
      </c>
      <c r="T59" s="24" t="s">
        <v>2530</v>
      </c>
      <c r="U59" s="49">
        <f>SUBSTITUTE(T59,".",",")*1</f>
        <v>0.341237813234329</v>
      </c>
      <c r="V59" s="54">
        <f>IF(U59&gt;=0.1, 1, 0)</f>
        <v>1</v>
      </c>
      <c r="W59" s="25">
        <f>IF(U59&gt;=0.2, 1, 0)</f>
        <v>1</v>
      </c>
      <c r="X59" s="25">
        <f>IF(U59&gt;=0.3, 1, 0)</f>
        <v>1</v>
      </c>
      <c r="Y59" s="25">
        <f>IF(U59&gt;=0.4, 1, 0)</f>
        <v>0</v>
      </c>
      <c r="Z59" s="25">
        <f>IF(U59&gt;=0.5, 1, 0)</f>
        <v>0</v>
      </c>
      <c r="AA59" s="25">
        <f>IF(U59&gt;=0.6, 1, 0)</f>
        <v>0</v>
      </c>
      <c r="AB59" s="25">
        <f>IF(U59&gt;=0.7, 1, 0)</f>
        <v>0</v>
      </c>
      <c r="AC59" s="25">
        <f>IF(U59&gt;=0.8, 1, 0)</f>
        <v>0</v>
      </c>
      <c r="AD59" s="55">
        <f>IF(U59&gt;=0.9, 1, 0)</f>
        <v>0</v>
      </c>
    </row>
    <row r="60" spans="1:30" ht="20" customHeight="1" x14ac:dyDescent="0.2">
      <c r="A60" s="20" t="s">
        <v>1343</v>
      </c>
      <c r="B60" s="33" t="str">
        <f>SUBSTITUTE(A60,"/Users/timomiessen/Desktop/imagesdk/nonblackwomen1/","Image_")</f>
        <v>Image_NBW_351.jpg</v>
      </c>
      <c r="C60" s="63" t="s">
        <v>5</v>
      </c>
      <c r="D60" s="22" t="s">
        <v>6</v>
      </c>
      <c r="E60" s="23">
        <v>0</v>
      </c>
      <c r="F60" s="23">
        <v>0</v>
      </c>
      <c r="G60" s="23">
        <v>0</v>
      </c>
      <c r="H60" s="23">
        <v>1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1</v>
      </c>
      <c r="Q60" s="23">
        <v>0</v>
      </c>
      <c r="R60" s="23" cm="1">
        <f t="array" ref="R60">_xlfn.IFS(H60=1,1,K60=1,1,L60=1,1,M60=1,1,N60=1,1,P60=1,1,TRUE,0)</f>
        <v>1</v>
      </c>
      <c r="S60" s="64">
        <f>IF(AND(G60=1,R60=1),0,R60)</f>
        <v>1</v>
      </c>
      <c r="T60" s="24" t="s">
        <v>2531</v>
      </c>
      <c r="U60" s="49">
        <f>SUBSTITUTE(T60,".",",")*1</f>
        <v>9.1267231851816094E-2</v>
      </c>
      <c r="V60" s="54">
        <f>IF(U60&gt;=0.1, 1, 0)</f>
        <v>0</v>
      </c>
      <c r="W60" s="25">
        <f>IF(U60&gt;=0.2, 1, 0)</f>
        <v>0</v>
      </c>
      <c r="X60" s="25">
        <f>IF(U60&gt;=0.3, 1, 0)</f>
        <v>0</v>
      </c>
      <c r="Y60" s="25">
        <f>IF(U60&gt;=0.4, 1, 0)</f>
        <v>0</v>
      </c>
      <c r="Z60" s="25">
        <f>IF(U60&gt;=0.5, 1, 0)</f>
        <v>0</v>
      </c>
      <c r="AA60" s="25">
        <f>IF(U60&gt;=0.6, 1, 0)</f>
        <v>0</v>
      </c>
      <c r="AB60" s="25">
        <f>IF(U60&gt;=0.7, 1, 0)</f>
        <v>0</v>
      </c>
      <c r="AC60" s="25">
        <f>IF(U60&gt;=0.8, 1, 0)</f>
        <v>0</v>
      </c>
      <c r="AD60" s="55">
        <f>IF(U60&gt;=0.9, 1, 0)</f>
        <v>0</v>
      </c>
    </row>
    <row r="61" spans="1:30" ht="20" customHeight="1" x14ac:dyDescent="0.2">
      <c r="A61" s="20" t="s">
        <v>1344</v>
      </c>
      <c r="B61" s="33" t="str">
        <f>SUBSTITUTE(A61,"/Users/timomiessen/Desktop/imagesdk/nonblackwomen1/","Image_")</f>
        <v>Image_NBW_352.jpg</v>
      </c>
      <c r="C61" s="63" t="s">
        <v>5</v>
      </c>
      <c r="D61" s="22" t="s">
        <v>6</v>
      </c>
      <c r="E61" s="23">
        <v>0</v>
      </c>
      <c r="F61" s="23">
        <v>0</v>
      </c>
      <c r="G61" s="23">
        <v>0</v>
      </c>
      <c r="H61" s="23">
        <v>1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0</v>
      </c>
      <c r="R61" s="23" cm="1">
        <f t="array" ref="R61">_xlfn.IFS(H61=1,1,K61=1,1,L61=1,1,M61=1,1,N61=1,1,P61=1,1,TRUE,0)</f>
        <v>1</v>
      </c>
      <c r="S61" s="64">
        <f>IF(AND(G61=1,R61=1),0,R61)</f>
        <v>1</v>
      </c>
      <c r="T61" s="24" t="s">
        <v>2532</v>
      </c>
      <c r="U61" s="49">
        <f>SUBSTITUTE(T61,".",",")*1</f>
        <v>0.94600504869595103</v>
      </c>
      <c r="V61" s="54">
        <f>IF(U61&gt;=0.1, 1, 0)</f>
        <v>1</v>
      </c>
      <c r="W61" s="25">
        <f>IF(U61&gt;=0.2, 1, 0)</f>
        <v>1</v>
      </c>
      <c r="X61" s="25">
        <f>IF(U61&gt;=0.3, 1, 0)</f>
        <v>1</v>
      </c>
      <c r="Y61" s="25">
        <f>IF(U61&gt;=0.4, 1, 0)</f>
        <v>1</v>
      </c>
      <c r="Z61" s="25">
        <f>IF(U61&gt;=0.5, 1, 0)</f>
        <v>1</v>
      </c>
      <c r="AA61" s="25">
        <f>IF(U61&gt;=0.6, 1, 0)</f>
        <v>1</v>
      </c>
      <c r="AB61" s="25">
        <f>IF(U61&gt;=0.7, 1, 0)</f>
        <v>1</v>
      </c>
      <c r="AC61" s="25">
        <f>IF(U61&gt;=0.8, 1, 0)</f>
        <v>1</v>
      </c>
      <c r="AD61" s="55">
        <f>IF(U61&gt;=0.9, 1, 0)</f>
        <v>1</v>
      </c>
    </row>
    <row r="62" spans="1:30" ht="20" customHeight="1" x14ac:dyDescent="0.2">
      <c r="A62" s="20" t="s">
        <v>1345</v>
      </c>
      <c r="B62" s="33" t="str">
        <f>SUBSTITUTE(A62,"/Users/timomiessen/Desktop/imagesdk/nonblackwomen1/","Image_")</f>
        <v>Image_NBW_353.jpg</v>
      </c>
      <c r="C62" s="63" t="s">
        <v>5</v>
      </c>
      <c r="D62" s="22" t="s">
        <v>6</v>
      </c>
      <c r="E62" s="23">
        <v>0</v>
      </c>
      <c r="F62" s="23">
        <v>0</v>
      </c>
      <c r="G62" s="23">
        <v>0</v>
      </c>
      <c r="H62" s="23">
        <v>1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 cm="1">
        <f t="array" ref="R62">_xlfn.IFS(H62=1,1,K62=1,1,L62=1,1,M62=1,1,N62=1,1,P62=1,1,TRUE,0)</f>
        <v>1</v>
      </c>
      <c r="S62" s="64">
        <f>IF(AND(G62=1,R62=1),0,R62)</f>
        <v>1</v>
      </c>
      <c r="T62" s="24" t="s">
        <v>2533</v>
      </c>
      <c r="U62" s="49">
        <f>SUBSTITUTE(T62,".",",")*1</f>
        <v>0.98273825831711203</v>
      </c>
      <c r="V62" s="54">
        <f>IF(U62&gt;=0.1, 1, 0)</f>
        <v>1</v>
      </c>
      <c r="W62" s="25">
        <f>IF(U62&gt;=0.2, 1, 0)</f>
        <v>1</v>
      </c>
      <c r="X62" s="25">
        <f>IF(U62&gt;=0.3, 1, 0)</f>
        <v>1</v>
      </c>
      <c r="Y62" s="25">
        <f>IF(U62&gt;=0.4, 1, 0)</f>
        <v>1</v>
      </c>
      <c r="Z62" s="25">
        <f>IF(U62&gt;=0.5, 1, 0)</f>
        <v>1</v>
      </c>
      <c r="AA62" s="25">
        <f>IF(U62&gt;=0.6, 1, 0)</f>
        <v>1</v>
      </c>
      <c r="AB62" s="25">
        <f>IF(U62&gt;=0.7, 1, 0)</f>
        <v>1</v>
      </c>
      <c r="AC62" s="25">
        <f>IF(U62&gt;=0.8, 1, 0)</f>
        <v>1</v>
      </c>
      <c r="AD62" s="55">
        <f>IF(U62&gt;=0.9, 1, 0)</f>
        <v>1</v>
      </c>
    </row>
    <row r="63" spans="1:30" ht="20" customHeight="1" x14ac:dyDescent="0.2">
      <c r="A63" s="20" t="s">
        <v>1346</v>
      </c>
      <c r="B63" s="33" t="str">
        <f>SUBSTITUTE(A63,"/Users/timomiessen/Desktop/imagesdk/nonblackwomen1/","Image_")</f>
        <v>Image_NBW_354.jpg</v>
      </c>
      <c r="C63" s="63" t="s">
        <v>5</v>
      </c>
      <c r="D63" s="22" t="s">
        <v>6</v>
      </c>
      <c r="E63" s="23">
        <v>0</v>
      </c>
      <c r="F63" s="23">
        <v>0</v>
      </c>
      <c r="G63" s="23">
        <v>0</v>
      </c>
      <c r="H63" s="23">
        <v>1</v>
      </c>
      <c r="I63" s="23">
        <v>0</v>
      </c>
      <c r="J63" s="23">
        <v>0</v>
      </c>
      <c r="K63" s="23">
        <v>0</v>
      </c>
      <c r="L63" s="23">
        <v>1</v>
      </c>
      <c r="M63" s="23">
        <v>0</v>
      </c>
      <c r="N63" s="23">
        <v>0</v>
      </c>
      <c r="O63" s="23">
        <v>0</v>
      </c>
      <c r="P63" s="23">
        <v>1</v>
      </c>
      <c r="Q63" s="23">
        <v>0</v>
      </c>
      <c r="R63" s="23" cm="1">
        <f t="array" ref="R63">_xlfn.IFS(H63=1,1,K63=1,1,L63=1,1,M63=1,1,N63=1,1,P63=1,1,TRUE,0)</f>
        <v>1</v>
      </c>
      <c r="S63" s="64">
        <f>IF(AND(G63=1,R63=1),0,R63)</f>
        <v>1</v>
      </c>
      <c r="T63" s="24" t="s">
        <v>2534</v>
      </c>
      <c r="U63" s="49">
        <f>SUBSTITUTE(T63,".",",")*1</f>
        <v>0.99306577444076505</v>
      </c>
      <c r="V63" s="54">
        <f>IF(U63&gt;=0.1, 1, 0)</f>
        <v>1</v>
      </c>
      <c r="W63" s="25">
        <f>IF(U63&gt;=0.2, 1, 0)</f>
        <v>1</v>
      </c>
      <c r="X63" s="25">
        <f>IF(U63&gt;=0.3, 1, 0)</f>
        <v>1</v>
      </c>
      <c r="Y63" s="25">
        <f>IF(U63&gt;=0.4, 1, 0)</f>
        <v>1</v>
      </c>
      <c r="Z63" s="25">
        <f>IF(U63&gt;=0.5, 1, 0)</f>
        <v>1</v>
      </c>
      <c r="AA63" s="25">
        <f>IF(U63&gt;=0.6, 1, 0)</f>
        <v>1</v>
      </c>
      <c r="AB63" s="25">
        <f>IF(U63&gt;=0.7, 1, 0)</f>
        <v>1</v>
      </c>
      <c r="AC63" s="25">
        <f>IF(U63&gt;=0.8, 1, 0)</f>
        <v>1</v>
      </c>
      <c r="AD63" s="55">
        <f>IF(U63&gt;=0.9, 1, 0)</f>
        <v>1</v>
      </c>
    </row>
    <row r="64" spans="1:30" ht="20" customHeight="1" x14ac:dyDescent="0.2">
      <c r="A64" s="20" t="s">
        <v>1347</v>
      </c>
      <c r="B64" s="33" t="str">
        <f>SUBSTITUTE(A64,"/Users/timomiessen/Desktop/imagesdk/nonblackwomen1/","Image_")</f>
        <v>Image_NBW_355.jpg</v>
      </c>
      <c r="C64" s="63" t="s">
        <v>5</v>
      </c>
      <c r="D64" s="22" t="s">
        <v>6</v>
      </c>
      <c r="E64" s="23">
        <v>0</v>
      </c>
      <c r="F64" s="23">
        <v>0</v>
      </c>
      <c r="G64" s="23">
        <v>0</v>
      </c>
      <c r="H64" s="23">
        <v>1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1</v>
      </c>
      <c r="Q64" s="23">
        <v>0</v>
      </c>
      <c r="R64" s="23" cm="1">
        <f t="array" ref="R64">_xlfn.IFS(H64=1,1,K64=1,1,L64=1,1,M64=1,1,N64=1,1,P64=1,1,TRUE,0)</f>
        <v>1</v>
      </c>
      <c r="S64" s="64">
        <f>IF(AND(G64=1,R64=1),0,R64)</f>
        <v>1</v>
      </c>
      <c r="T64" s="24" t="s">
        <v>2535</v>
      </c>
      <c r="U64" s="49">
        <f>SUBSTITUTE(T64,".",",")*1</f>
        <v>0.84336850792169504</v>
      </c>
      <c r="V64" s="54">
        <f>IF(U64&gt;=0.1, 1, 0)</f>
        <v>1</v>
      </c>
      <c r="W64" s="25">
        <f>IF(U64&gt;=0.2, 1, 0)</f>
        <v>1</v>
      </c>
      <c r="X64" s="25">
        <f>IF(U64&gt;=0.3, 1, 0)</f>
        <v>1</v>
      </c>
      <c r="Y64" s="25">
        <f>IF(U64&gt;=0.4, 1, 0)</f>
        <v>1</v>
      </c>
      <c r="Z64" s="25">
        <f>IF(U64&gt;=0.5, 1, 0)</f>
        <v>1</v>
      </c>
      <c r="AA64" s="25">
        <f>IF(U64&gt;=0.6, 1, 0)</f>
        <v>1</v>
      </c>
      <c r="AB64" s="25">
        <f>IF(U64&gt;=0.7, 1, 0)</f>
        <v>1</v>
      </c>
      <c r="AC64" s="25">
        <f>IF(U64&gt;=0.8, 1, 0)</f>
        <v>1</v>
      </c>
      <c r="AD64" s="55">
        <f>IF(U64&gt;=0.9, 1, 0)</f>
        <v>0</v>
      </c>
    </row>
    <row r="65" spans="1:30" ht="20" customHeight="1" x14ac:dyDescent="0.2">
      <c r="A65" s="20" t="s">
        <v>1348</v>
      </c>
      <c r="B65" s="33" t="str">
        <f>SUBSTITUTE(A65,"/Users/timomiessen/Desktop/imagesdk/nonblackwomen1/","Image_")</f>
        <v>Image_NBW_356.jpg</v>
      </c>
      <c r="C65" s="63" t="s">
        <v>5</v>
      </c>
      <c r="D65" s="22" t="s">
        <v>6</v>
      </c>
      <c r="E65" s="23">
        <v>0</v>
      </c>
      <c r="F65" s="23">
        <v>0</v>
      </c>
      <c r="G65" s="23">
        <v>0</v>
      </c>
      <c r="H65" s="23">
        <v>1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1</v>
      </c>
      <c r="Q65" s="23">
        <v>0</v>
      </c>
      <c r="R65" s="23" cm="1">
        <f t="array" ref="R65">_xlfn.IFS(H65=1,1,K65=1,1,L65=1,1,M65=1,1,N65=1,1,P65=1,1,TRUE,0)</f>
        <v>1</v>
      </c>
      <c r="S65" s="64">
        <f>IF(AND(G65=1,R65=1),0,R65)</f>
        <v>1</v>
      </c>
      <c r="T65" s="24" t="s">
        <v>2536</v>
      </c>
      <c r="U65" s="49">
        <f>SUBSTITUTE(T65,".",",")*1</f>
        <v>0.99080268759280399</v>
      </c>
      <c r="V65" s="54">
        <f>IF(U65&gt;=0.1, 1, 0)</f>
        <v>1</v>
      </c>
      <c r="W65" s="25">
        <f>IF(U65&gt;=0.2, 1, 0)</f>
        <v>1</v>
      </c>
      <c r="X65" s="25">
        <f>IF(U65&gt;=0.3, 1, 0)</f>
        <v>1</v>
      </c>
      <c r="Y65" s="25">
        <f>IF(U65&gt;=0.4, 1, 0)</f>
        <v>1</v>
      </c>
      <c r="Z65" s="25">
        <f>IF(U65&gt;=0.5, 1, 0)</f>
        <v>1</v>
      </c>
      <c r="AA65" s="25">
        <f>IF(U65&gt;=0.6, 1, 0)</f>
        <v>1</v>
      </c>
      <c r="AB65" s="25">
        <f>IF(U65&gt;=0.7, 1, 0)</f>
        <v>1</v>
      </c>
      <c r="AC65" s="25">
        <f>IF(U65&gt;=0.8, 1, 0)</f>
        <v>1</v>
      </c>
      <c r="AD65" s="55">
        <f>IF(U65&gt;=0.9, 1, 0)</f>
        <v>1</v>
      </c>
    </row>
    <row r="66" spans="1:30" ht="20" customHeight="1" x14ac:dyDescent="0.2">
      <c r="A66" s="20" t="s">
        <v>1349</v>
      </c>
      <c r="B66" s="33" t="str">
        <f>SUBSTITUTE(A66,"/Users/timomiessen/Desktop/imagesdk/nonblackwomen1/","Image_")</f>
        <v>Image_NBW_357.jpg</v>
      </c>
      <c r="C66" s="63" t="s">
        <v>5</v>
      </c>
      <c r="D66" s="22" t="s">
        <v>6</v>
      </c>
      <c r="E66" s="23">
        <v>0</v>
      </c>
      <c r="F66" s="23">
        <v>0</v>
      </c>
      <c r="G66" s="23">
        <v>0</v>
      </c>
      <c r="H66" s="23">
        <v>1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1</v>
      </c>
      <c r="Q66" s="23">
        <v>0</v>
      </c>
      <c r="R66" s="23" cm="1">
        <f t="array" ref="R66">_xlfn.IFS(H66=1,1,K66=1,1,L66=1,1,M66=1,1,N66=1,1,P66=1,1,TRUE,0)</f>
        <v>1</v>
      </c>
      <c r="S66" s="64">
        <f>IF(AND(G66=1,R66=1),0,R66)</f>
        <v>1</v>
      </c>
      <c r="T66" s="24" t="s">
        <v>2537</v>
      </c>
      <c r="U66" s="49">
        <f>SUBSTITUTE(T66,".",",")*1</f>
        <v>0.89184296131134</v>
      </c>
      <c r="V66" s="54">
        <f>IF(U66&gt;=0.1, 1, 0)</f>
        <v>1</v>
      </c>
      <c r="W66" s="25">
        <f>IF(U66&gt;=0.2, 1, 0)</f>
        <v>1</v>
      </c>
      <c r="X66" s="25">
        <f>IF(U66&gt;=0.3, 1, 0)</f>
        <v>1</v>
      </c>
      <c r="Y66" s="25">
        <f>IF(U66&gt;=0.4, 1, 0)</f>
        <v>1</v>
      </c>
      <c r="Z66" s="25">
        <f>IF(U66&gt;=0.5, 1, 0)</f>
        <v>1</v>
      </c>
      <c r="AA66" s="25">
        <f>IF(U66&gt;=0.6, 1, 0)</f>
        <v>1</v>
      </c>
      <c r="AB66" s="25">
        <f>IF(U66&gt;=0.7, 1, 0)</f>
        <v>1</v>
      </c>
      <c r="AC66" s="25">
        <f>IF(U66&gt;=0.8, 1, 0)</f>
        <v>1</v>
      </c>
      <c r="AD66" s="55">
        <f>IF(U66&gt;=0.9, 1, 0)</f>
        <v>0</v>
      </c>
    </row>
    <row r="67" spans="1:30" ht="20" customHeight="1" x14ac:dyDescent="0.2">
      <c r="A67" s="20" t="s">
        <v>1350</v>
      </c>
      <c r="B67" s="33" t="str">
        <f>SUBSTITUTE(A67,"/Users/timomiessen/Desktop/imagesdk/nonblackwomen1/","Image_")</f>
        <v>Image_NBW_358.jpg</v>
      </c>
      <c r="C67" s="63" t="s">
        <v>5</v>
      </c>
      <c r="D67" s="22" t="s">
        <v>6</v>
      </c>
      <c r="E67" s="23">
        <v>0</v>
      </c>
      <c r="F67" s="23">
        <v>0</v>
      </c>
      <c r="G67" s="23">
        <v>0</v>
      </c>
      <c r="H67" s="23">
        <v>1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 cm="1">
        <f t="array" ref="R67">_xlfn.IFS(H67=1,1,K67=1,1,L67=1,1,M67=1,1,N67=1,1,P67=1,1,TRUE,0)</f>
        <v>1</v>
      </c>
      <c r="S67" s="64">
        <f>IF(AND(G67=1,R67=1),0,R67)</f>
        <v>1</v>
      </c>
      <c r="T67" s="24" t="s">
        <v>2538</v>
      </c>
      <c r="U67" s="49">
        <f>SUBSTITUTE(T67,".",",")*1</f>
        <v>0.87594171613454797</v>
      </c>
      <c r="V67" s="54">
        <f>IF(U67&gt;=0.1, 1, 0)</f>
        <v>1</v>
      </c>
      <c r="W67" s="25">
        <f>IF(U67&gt;=0.2, 1, 0)</f>
        <v>1</v>
      </c>
      <c r="X67" s="25">
        <f>IF(U67&gt;=0.3, 1, 0)</f>
        <v>1</v>
      </c>
      <c r="Y67" s="25">
        <f>IF(U67&gt;=0.4, 1, 0)</f>
        <v>1</v>
      </c>
      <c r="Z67" s="25">
        <f>IF(U67&gt;=0.5, 1, 0)</f>
        <v>1</v>
      </c>
      <c r="AA67" s="25">
        <f>IF(U67&gt;=0.6, 1, 0)</f>
        <v>1</v>
      </c>
      <c r="AB67" s="25">
        <f>IF(U67&gt;=0.7, 1, 0)</f>
        <v>1</v>
      </c>
      <c r="AC67" s="25">
        <f>IF(U67&gt;=0.8, 1, 0)</f>
        <v>1</v>
      </c>
      <c r="AD67" s="55">
        <f>IF(U67&gt;=0.9, 1, 0)</f>
        <v>0</v>
      </c>
    </row>
    <row r="68" spans="1:30" ht="20" customHeight="1" x14ac:dyDescent="0.2">
      <c r="A68" s="20" t="s">
        <v>1351</v>
      </c>
      <c r="B68" s="33" t="str">
        <f>SUBSTITUTE(A68,"/Users/timomiessen/Desktop/imagesdk/nonblackwomen1/","Image_")</f>
        <v>Image_NBW_359.jpg</v>
      </c>
      <c r="C68" s="63" t="s">
        <v>5</v>
      </c>
      <c r="D68" s="22" t="s">
        <v>6</v>
      </c>
      <c r="E68" s="23">
        <v>0</v>
      </c>
      <c r="F68" s="23">
        <v>0</v>
      </c>
      <c r="G68" s="23">
        <v>0</v>
      </c>
      <c r="H68" s="23">
        <v>1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 cm="1">
        <f t="array" ref="R68">_xlfn.IFS(H68=1,1,K68=1,1,L68=1,1,M68=1,1,N68=1,1,P68=1,1,TRUE,0)</f>
        <v>1</v>
      </c>
      <c r="S68" s="64">
        <f>IF(AND(G68=1,R68=1),0,R68)</f>
        <v>1</v>
      </c>
      <c r="T68" s="24" t="s">
        <v>2539</v>
      </c>
      <c r="U68" s="49">
        <f>SUBSTITUTE(T68,".",",")*1</f>
        <v>0.982175052165985</v>
      </c>
      <c r="V68" s="54">
        <f>IF(U68&gt;=0.1, 1, 0)</f>
        <v>1</v>
      </c>
      <c r="W68" s="25">
        <f>IF(U68&gt;=0.2, 1, 0)</f>
        <v>1</v>
      </c>
      <c r="X68" s="25">
        <f>IF(U68&gt;=0.3, 1, 0)</f>
        <v>1</v>
      </c>
      <c r="Y68" s="25">
        <f>IF(U68&gt;=0.4, 1, 0)</f>
        <v>1</v>
      </c>
      <c r="Z68" s="25">
        <f>IF(U68&gt;=0.5, 1, 0)</f>
        <v>1</v>
      </c>
      <c r="AA68" s="25">
        <f>IF(U68&gt;=0.6, 1, 0)</f>
        <v>1</v>
      </c>
      <c r="AB68" s="25">
        <f>IF(U68&gt;=0.7, 1, 0)</f>
        <v>1</v>
      </c>
      <c r="AC68" s="25">
        <f>IF(U68&gt;=0.8, 1, 0)</f>
        <v>1</v>
      </c>
      <c r="AD68" s="55">
        <f>IF(U68&gt;=0.9, 1, 0)</f>
        <v>1</v>
      </c>
    </row>
    <row r="69" spans="1:30" ht="20" customHeight="1" x14ac:dyDescent="0.2">
      <c r="A69" s="20" t="s">
        <v>1353</v>
      </c>
      <c r="B69" s="33" t="str">
        <f>SUBSTITUTE(A69,"/Users/timomiessen/Desktop/imagesdk/nonblackwomen1/","Image_")</f>
        <v>Image_NBW_360.jpg</v>
      </c>
      <c r="C69" s="63" t="s">
        <v>5</v>
      </c>
      <c r="D69" s="22" t="s">
        <v>6</v>
      </c>
      <c r="E69" s="23">
        <v>0</v>
      </c>
      <c r="F69" s="23">
        <v>0</v>
      </c>
      <c r="G69" s="23">
        <v>0</v>
      </c>
      <c r="H69" s="23">
        <v>1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 cm="1">
        <f t="array" ref="R69">_xlfn.IFS(H69=1,1,K69=1,1,L69=1,1,M69=1,1,N69=1,1,P69=1,1,TRUE,0)</f>
        <v>1</v>
      </c>
      <c r="S69" s="64">
        <f>IF(AND(G69=1,R69=1),0,R69)</f>
        <v>1</v>
      </c>
      <c r="T69" s="24" t="s">
        <v>2541</v>
      </c>
      <c r="U69" s="49">
        <f>SUBSTITUTE(T69,".",",")*1</f>
        <v>0.13470829091966099</v>
      </c>
      <c r="V69" s="54">
        <f>IF(U69&gt;=0.1, 1, 0)</f>
        <v>1</v>
      </c>
      <c r="W69" s="25">
        <f>IF(U69&gt;=0.2, 1, 0)</f>
        <v>0</v>
      </c>
      <c r="X69" s="25">
        <f>IF(U69&gt;=0.3, 1, 0)</f>
        <v>0</v>
      </c>
      <c r="Y69" s="25">
        <f>IF(U69&gt;=0.4, 1, 0)</f>
        <v>0</v>
      </c>
      <c r="Z69" s="25">
        <f>IF(U69&gt;=0.5, 1, 0)</f>
        <v>0</v>
      </c>
      <c r="AA69" s="25">
        <f>IF(U69&gt;=0.6, 1, 0)</f>
        <v>0</v>
      </c>
      <c r="AB69" s="25">
        <f>IF(U69&gt;=0.7, 1, 0)</f>
        <v>0</v>
      </c>
      <c r="AC69" s="25">
        <f>IF(U69&gt;=0.8, 1, 0)</f>
        <v>0</v>
      </c>
      <c r="AD69" s="55">
        <f>IF(U69&gt;=0.9, 1, 0)</f>
        <v>0</v>
      </c>
    </row>
    <row r="70" spans="1:30" ht="20" customHeight="1" x14ac:dyDescent="0.2">
      <c r="A70" s="20" t="s">
        <v>1354</v>
      </c>
      <c r="B70" s="33" t="str">
        <f>SUBSTITUTE(A70,"/Users/timomiessen/Desktop/imagesdk/nonblackwomen1/","Image_")</f>
        <v>Image_NBW_361.jpg</v>
      </c>
      <c r="C70" s="63" t="s">
        <v>5</v>
      </c>
      <c r="D70" s="22" t="s">
        <v>6</v>
      </c>
      <c r="E70" s="23">
        <v>0</v>
      </c>
      <c r="F70" s="23">
        <v>0</v>
      </c>
      <c r="G70" s="23">
        <v>0</v>
      </c>
      <c r="H70" s="23">
        <v>1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1</v>
      </c>
      <c r="Q70" s="23">
        <v>0</v>
      </c>
      <c r="R70" s="23" cm="1">
        <f t="array" ref="R70">_xlfn.IFS(H70=1,1,K70=1,1,L70=1,1,M70=1,1,N70=1,1,P70=1,1,TRUE,0)</f>
        <v>1</v>
      </c>
      <c r="S70" s="64">
        <f>IF(AND(G70=1,R70=1),0,R70)</f>
        <v>1</v>
      </c>
      <c r="T70" s="24" t="s">
        <v>2542</v>
      </c>
      <c r="U70" s="49">
        <f>SUBSTITUTE(T70,".",",")*1</f>
        <v>0.98055888526141599</v>
      </c>
      <c r="V70" s="54">
        <f>IF(U70&gt;=0.1, 1, 0)</f>
        <v>1</v>
      </c>
      <c r="W70" s="25">
        <f>IF(U70&gt;=0.2, 1, 0)</f>
        <v>1</v>
      </c>
      <c r="X70" s="25">
        <f>IF(U70&gt;=0.3, 1, 0)</f>
        <v>1</v>
      </c>
      <c r="Y70" s="25">
        <f>IF(U70&gt;=0.4, 1, 0)</f>
        <v>1</v>
      </c>
      <c r="Z70" s="25">
        <f>IF(U70&gt;=0.5, 1, 0)</f>
        <v>1</v>
      </c>
      <c r="AA70" s="25">
        <f>IF(U70&gt;=0.6, 1, 0)</f>
        <v>1</v>
      </c>
      <c r="AB70" s="25">
        <f>IF(U70&gt;=0.7, 1, 0)</f>
        <v>1</v>
      </c>
      <c r="AC70" s="25">
        <f>IF(U70&gt;=0.8, 1, 0)</f>
        <v>1</v>
      </c>
      <c r="AD70" s="55">
        <f>IF(U70&gt;=0.9, 1, 0)</f>
        <v>1</v>
      </c>
    </row>
    <row r="71" spans="1:30" ht="20" customHeight="1" x14ac:dyDescent="0.2">
      <c r="A71" s="20" t="s">
        <v>1355</v>
      </c>
      <c r="B71" s="33" t="str">
        <f>SUBSTITUTE(A71,"/Users/timomiessen/Desktop/imagesdk/nonblackwomen1/","Image_")</f>
        <v>Image_NBW_362.jpg</v>
      </c>
      <c r="C71" s="63" t="s">
        <v>5</v>
      </c>
      <c r="D71" s="22" t="s">
        <v>6</v>
      </c>
      <c r="E71" s="23">
        <v>0</v>
      </c>
      <c r="F71" s="23">
        <v>0</v>
      </c>
      <c r="G71" s="23">
        <v>0</v>
      </c>
      <c r="H71" s="23">
        <v>1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1</v>
      </c>
      <c r="Q71" s="23">
        <v>0</v>
      </c>
      <c r="R71" s="23" cm="1">
        <f t="array" ref="R71">_xlfn.IFS(H71=1,1,K71=1,1,L71=1,1,M71=1,1,N71=1,1,P71=1,1,TRUE,0)</f>
        <v>1</v>
      </c>
      <c r="S71" s="64">
        <f>IF(AND(G71=1,R71=1),0,R71)</f>
        <v>1</v>
      </c>
      <c r="T71" s="24" t="s">
        <v>2543</v>
      </c>
      <c r="U71" s="49">
        <f>SUBSTITUTE(T71,".",",")*1</f>
        <v>0.98937164247035903</v>
      </c>
      <c r="V71" s="54">
        <f>IF(U71&gt;=0.1, 1, 0)</f>
        <v>1</v>
      </c>
      <c r="W71" s="25">
        <f>IF(U71&gt;=0.2, 1, 0)</f>
        <v>1</v>
      </c>
      <c r="X71" s="25">
        <f>IF(U71&gt;=0.3, 1, 0)</f>
        <v>1</v>
      </c>
      <c r="Y71" s="25">
        <f>IF(U71&gt;=0.4, 1, 0)</f>
        <v>1</v>
      </c>
      <c r="Z71" s="25">
        <f>IF(U71&gt;=0.5, 1, 0)</f>
        <v>1</v>
      </c>
      <c r="AA71" s="25">
        <f>IF(U71&gt;=0.6, 1, 0)</f>
        <v>1</v>
      </c>
      <c r="AB71" s="25">
        <f>IF(U71&gt;=0.7, 1, 0)</f>
        <v>1</v>
      </c>
      <c r="AC71" s="25">
        <f>IF(U71&gt;=0.8, 1, 0)</f>
        <v>1</v>
      </c>
      <c r="AD71" s="55">
        <f>IF(U71&gt;=0.9, 1, 0)</f>
        <v>1</v>
      </c>
    </row>
    <row r="72" spans="1:30" ht="20" customHeight="1" x14ac:dyDescent="0.2">
      <c r="A72" s="20" t="s">
        <v>1356</v>
      </c>
      <c r="B72" s="33" t="str">
        <f>SUBSTITUTE(A72,"/Users/timomiessen/Desktop/imagesdk/nonblackwomen1/","Image_")</f>
        <v>Image_NBW_363.jpg</v>
      </c>
      <c r="C72" s="63" t="s">
        <v>5</v>
      </c>
      <c r="D72" s="22" t="s">
        <v>6</v>
      </c>
      <c r="E72" s="23">
        <v>0</v>
      </c>
      <c r="F72" s="23">
        <v>0</v>
      </c>
      <c r="G72" s="23">
        <v>0</v>
      </c>
      <c r="H72" s="23">
        <v>1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1</v>
      </c>
      <c r="Q72" s="23">
        <v>0</v>
      </c>
      <c r="R72" s="23" cm="1">
        <f t="array" ref="R72">_xlfn.IFS(H72=1,1,K72=1,1,L72=1,1,M72=1,1,N72=1,1,P72=1,1,TRUE,0)</f>
        <v>1</v>
      </c>
      <c r="S72" s="64">
        <f>IF(AND(G72=1,R72=1),0,R72)</f>
        <v>1</v>
      </c>
      <c r="T72" s="24" t="s">
        <v>2544</v>
      </c>
      <c r="U72" s="49">
        <f>SUBSTITUTE(T72,".",",")*1</f>
        <v>0.95621249079704196</v>
      </c>
      <c r="V72" s="54">
        <f>IF(U72&gt;=0.1, 1, 0)</f>
        <v>1</v>
      </c>
      <c r="W72" s="25">
        <f>IF(U72&gt;=0.2, 1, 0)</f>
        <v>1</v>
      </c>
      <c r="X72" s="25">
        <f>IF(U72&gt;=0.3, 1, 0)</f>
        <v>1</v>
      </c>
      <c r="Y72" s="25">
        <f>IF(U72&gt;=0.4, 1, 0)</f>
        <v>1</v>
      </c>
      <c r="Z72" s="25">
        <f>IF(U72&gt;=0.5, 1, 0)</f>
        <v>1</v>
      </c>
      <c r="AA72" s="25">
        <f>IF(U72&gt;=0.6, 1, 0)</f>
        <v>1</v>
      </c>
      <c r="AB72" s="25">
        <f>IF(U72&gt;=0.7, 1, 0)</f>
        <v>1</v>
      </c>
      <c r="AC72" s="25">
        <f>IF(U72&gt;=0.8, 1, 0)</f>
        <v>1</v>
      </c>
      <c r="AD72" s="55">
        <f>IF(U72&gt;=0.9, 1, 0)</f>
        <v>1</v>
      </c>
    </row>
    <row r="73" spans="1:30" ht="20" customHeight="1" x14ac:dyDescent="0.2">
      <c r="A73" s="20" t="s">
        <v>1357</v>
      </c>
      <c r="B73" s="33" t="str">
        <f>SUBSTITUTE(A73,"/Users/timomiessen/Desktop/imagesdk/nonblackwomen1/","Image_")</f>
        <v>Image_NBW_364.jpg</v>
      </c>
      <c r="C73" s="63" t="s">
        <v>5</v>
      </c>
      <c r="D73" s="22" t="s">
        <v>6</v>
      </c>
      <c r="E73" s="23">
        <v>0</v>
      </c>
      <c r="F73" s="23">
        <v>0</v>
      </c>
      <c r="G73" s="23">
        <v>0</v>
      </c>
      <c r="H73" s="23">
        <v>1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1</v>
      </c>
      <c r="Q73" s="23">
        <v>0</v>
      </c>
      <c r="R73" s="23" cm="1">
        <f t="array" ref="R73">_xlfn.IFS(H73=1,1,K73=1,1,L73=1,1,M73=1,1,N73=1,1,P73=1,1,TRUE,0)</f>
        <v>1</v>
      </c>
      <c r="S73" s="64">
        <f>IF(AND(G73=1,R73=1),0,R73)</f>
        <v>1</v>
      </c>
      <c r="T73" s="24" t="s">
        <v>2545</v>
      </c>
      <c r="U73" s="49">
        <f>SUBSTITUTE(T73,".",",")*1</f>
        <v>0.75552137196063995</v>
      </c>
      <c r="V73" s="54">
        <f>IF(U73&gt;=0.1, 1, 0)</f>
        <v>1</v>
      </c>
      <c r="W73" s="25">
        <f>IF(U73&gt;=0.2, 1, 0)</f>
        <v>1</v>
      </c>
      <c r="X73" s="25">
        <f>IF(U73&gt;=0.3, 1, 0)</f>
        <v>1</v>
      </c>
      <c r="Y73" s="25">
        <f>IF(U73&gt;=0.4, 1, 0)</f>
        <v>1</v>
      </c>
      <c r="Z73" s="25">
        <f>IF(U73&gt;=0.5, 1, 0)</f>
        <v>1</v>
      </c>
      <c r="AA73" s="25">
        <f>IF(U73&gt;=0.6, 1, 0)</f>
        <v>1</v>
      </c>
      <c r="AB73" s="25">
        <f>IF(U73&gt;=0.7, 1, 0)</f>
        <v>1</v>
      </c>
      <c r="AC73" s="25">
        <f>IF(U73&gt;=0.8, 1, 0)</f>
        <v>0</v>
      </c>
      <c r="AD73" s="55">
        <f>IF(U73&gt;=0.9, 1, 0)</f>
        <v>0</v>
      </c>
    </row>
    <row r="74" spans="1:30" ht="20" customHeight="1" x14ac:dyDescent="0.2">
      <c r="A74" s="20" t="s">
        <v>1360</v>
      </c>
      <c r="B74" s="33" t="str">
        <f>SUBSTITUTE(A74,"/Users/timomiessen/Desktop/imagesdk/nonblackwomen1/","Image_")</f>
        <v>Image_NBW_39.jpg</v>
      </c>
      <c r="C74" s="63" t="s">
        <v>5</v>
      </c>
      <c r="D74" s="22" t="s">
        <v>6</v>
      </c>
      <c r="E74" s="23">
        <v>1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1</v>
      </c>
      <c r="Q74" s="23">
        <v>0</v>
      </c>
      <c r="R74" s="23" cm="1">
        <f t="array" ref="R74">_xlfn.IFS(H74=1,1,K74=1,1,L74=1,1,M74=1,1,N74=1,1,P74=1,1,TRUE,0)</f>
        <v>1</v>
      </c>
      <c r="S74" s="64">
        <f>IF(AND(G74=1,R74=1),0,R74)</f>
        <v>1</v>
      </c>
      <c r="T74" s="24" t="s">
        <v>2548</v>
      </c>
      <c r="U74" s="49">
        <f>SUBSTITUTE(T74,".",",")*1</f>
        <v>0.14745283871889101</v>
      </c>
      <c r="V74" s="54">
        <f>IF(U74&gt;=0.1, 1, 0)</f>
        <v>1</v>
      </c>
      <c r="W74" s="25">
        <f>IF(U74&gt;=0.2, 1, 0)</f>
        <v>0</v>
      </c>
      <c r="X74" s="25">
        <f>IF(U74&gt;=0.3, 1, 0)</f>
        <v>0</v>
      </c>
      <c r="Y74" s="25">
        <f>IF(U74&gt;=0.4, 1, 0)</f>
        <v>0</v>
      </c>
      <c r="Z74" s="25">
        <f>IF(U74&gt;=0.5, 1, 0)</f>
        <v>0</v>
      </c>
      <c r="AA74" s="25">
        <f>IF(U74&gt;=0.6, 1, 0)</f>
        <v>0</v>
      </c>
      <c r="AB74" s="25">
        <f>IF(U74&gt;=0.7, 1, 0)</f>
        <v>0</v>
      </c>
      <c r="AC74" s="25">
        <f>IF(U74&gt;=0.8, 1, 0)</f>
        <v>0</v>
      </c>
      <c r="AD74" s="55">
        <f>IF(U74&gt;=0.9, 1, 0)</f>
        <v>0</v>
      </c>
    </row>
    <row r="75" spans="1:30" ht="20" customHeight="1" x14ac:dyDescent="0.2">
      <c r="A75" s="20" t="s">
        <v>1361</v>
      </c>
      <c r="B75" s="33" t="str">
        <f>SUBSTITUTE(A75,"/Users/timomiessen/Desktop/imagesdk/nonblackwomen1/","Image_")</f>
        <v>Image_NBW_4.jpg</v>
      </c>
      <c r="C75" s="63" t="s">
        <v>5</v>
      </c>
      <c r="D75" s="22" t="s">
        <v>6</v>
      </c>
      <c r="E75" s="23">
        <v>1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1</v>
      </c>
      <c r="O75" s="23">
        <v>0</v>
      </c>
      <c r="P75" s="23">
        <v>0</v>
      </c>
      <c r="Q75" s="23">
        <v>0</v>
      </c>
      <c r="R75" s="23" cm="1">
        <f t="array" ref="R75">_xlfn.IFS(H75=1,1,K75=1,1,L75=1,1,M75=1,1,N75=1,1,P75=1,1,TRUE,0)</f>
        <v>1</v>
      </c>
      <c r="S75" s="64">
        <f>IF(AND(G75=1,R75=1),0,R75)</f>
        <v>1</v>
      </c>
      <c r="T75" s="24" t="s">
        <v>2549</v>
      </c>
      <c r="U75" s="49">
        <f>SUBSTITUTE(T75,".",",")*1</f>
        <v>0.11801481246948201</v>
      </c>
      <c r="V75" s="54">
        <f>IF(U75&gt;=0.1, 1, 0)</f>
        <v>1</v>
      </c>
      <c r="W75" s="25">
        <f>IF(U75&gt;=0.2, 1, 0)</f>
        <v>0</v>
      </c>
      <c r="X75" s="25">
        <f>IF(U75&gt;=0.3, 1, 0)</f>
        <v>0</v>
      </c>
      <c r="Y75" s="25">
        <f>IF(U75&gt;=0.4, 1, 0)</f>
        <v>0</v>
      </c>
      <c r="Z75" s="25">
        <f>IF(U75&gt;=0.5, 1, 0)</f>
        <v>0</v>
      </c>
      <c r="AA75" s="25">
        <f>IF(U75&gt;=0.6, 1, 0)</f>
        <v>0</v>
      </c>
      <c r="AB75" s="25">
        <f>IF(U75&gt;=0.7, 1, 0)</f>
        <v>0</v>
      </c>
      <c r="AC75" s="25">
        <f>IF(U75&gt;=0.8, 1, 0)</f>
        <v>0</v>
      </c>
      <c r="AD75" s="55">
        <f>IF(U75&gt;=0.9, 1, 0)</f>
        <v>0</v>
      </c>
    </row>
    <row r="76" spans="1:30" ht="20" customHeight="1" x14ac:dyDescent="0.2">
      <c r="A76" s="20" t="s">
        <v>1423</v>
      </c>
      <c r="B76" s="33" t="str">
        <f>SUBSTITUTE(A76,"/Users/timomiessen/Desktop/imagesdk/nonblackwomen1/","Image_")</f>
        <v>Image_NBW_96.jpg</v>
      </c>
      <c r="C76" s="63" t="s">
        <v>5</v>
      </c>
      <c r="D76" s="22" t="s">
        <v>6</v>
      </c>
      <c r="E76" s="23">
        <v>1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1</v>
      </c>
      <c r="Q76" s="23">
        <v>0</v>
      </c>
      <c r="R76" s="23" cm="1">
        <f t="array" ref="R76">_xlfn.IFS(H76=1,1,K76=1,1,L76=1,1,M76=1,1,N76=1,1,P76=1,1,TRUE,0)</f>
        <v>1</v>
      </c>
      <c r="S76" s="64">
        <f>IF(AND(G76=1,R76=1),0,R76)</f>
        <v>1</v>
      </c>
      <c r="T76" s="24" t="s">
        <v>2611</v>
      </c>
      <c r="U76" s="49">
        <f>SUBSTITUTE(T76,".",",")*1</f>
        <v>1.10144442878663E-2</v>
      </c>
      <c r="V76" s="54">
        <f>IF(U76&gt;=0.1, 1, 0)</f>
        <v>0</v>
      </c>
      <c r="W76" s="25">
        <f>IF(U76&gt;=0.2, 1, 0)</f>
        <v>0</v>
      </c>
      <c r="X76" s="25">
        <f>IF(U76&gt;=0.3, 1, 0)</f>
        <v>0</v>
      </c>
      <c r="Y76" s="25">
        <f>IF(U76&gt;=0.4, 1, 0)</f>
        <v>0</v>
      </c>
      <c r="Z76" s="25">
        <f>IF(U76&gt;=0.5, 1, 0)</f>
        <v>0</v>
      </c>
      <c r="AA76" s="25">
        <f>IF(U76&gt;=0.6, 1, 0)</f>
        <v>0</v>
      </c>
      <c r="AB76" s="25">
        <f>IF(U76&gt;=0.7, 1, 0)</f>
        <v>0</v>
      </c>
      <c r="AC76" s="25">
        <f>IF(U76&gt;=0.8, 1, 0)</f>
        <v>0</v>
      </c>
      <c r="AD76" s="55">
        <f>IF(U76&gt;=0.9, 1, 0)</f>
        <v>0</v>
      </c>
    </row>
    <row r="77" spans="1:30" ht="20" customHeight="1" x14ac:dyDescent="0.2">
      <c r="A77" s="20" t="s">
        <v>1064</v>
      </c>
      <c r="B77" s="33" t="str">
        <f>SUBSTITUTE(A77,"/Users/timomiessen/Desktop/imagesdk/nonblackwomen1/","Image_")</f>
        <v>Image_NBW_1.jpg</v>
      </c>
      <c r="C77" s="63" t="s">
        <v>5</v>
      </c>
      <c r="D77" s="22" t="s">
        <v>6</v>
      </c>
      <c r="E77" s="23">
        <v>1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 cm="1">
        <f t="array" ref="R77">_xlfn.IFS(H77=1,1,K77=1,1,L77=1,1,M77=1,1,N77=1,1,P77=1,1,TRUE,0)</f>
        <v>0</v>
      </c>
      <c r="S77" s="64">
        <f>IF(AND(G77=1,R77=1),0,R77)</f>
        <v>0</v>
      </c>
      <c r="T77" s="24" t="s">
        <v>2251</v>
      </c>
      <c r="U77" s="49">
        <f>SUBSTITUTE(T77,".",",")*1</f>
        <v>0.52103812992572696</v>
      </c>
      <c r="V77" s="54">
        <f>IF(U77&gt;=0.1, 1, 0)</f>
        <v>1</v>
      </c>
      <c r="W77" s="25">
        <f>IF(U77&gt;=0.2, 1, 0)</f>
        <v>1</v>
      </c>
      <c r="X77" s="25">
        <f>IF(U77&gt;=0.3, 1, 0)</f>
        <v>1</v>
      </c>
      <c r="Y77" s="25">
        <f>IF(U77&gt;=0.4, 1, 0)</f>
        <v>1</v>
      </c>
      <c r="Z77" s="25">
        <f>IF(U77&gt;=0.5, 1, 0)</f>
        <v>1</v>
      </c>
      <c r="AA77" s="25">
        <f>IF(U77&gt;=0.6, 1, 0)</f>
        <v>0</v>
      </c>
      <c r="AB77" s="25">
        <f>IF(U77&gt;=0.7, 1, 0)</f>
        <v>0</v>
      </c>
      <c r="AC77" s="25">
        <f>IF(U77&gt;=0.8, 1, 0)</f>
        <v>0</v>
      </c>
      <c r="AD77" s="55">
        <f>IF(U77&gt;=0.9, 1, 0)</f>
        <v>0</v>
      </c>
    </row>
    <row r="78" spans="1:30" ht="20" customHeight="1" x14ac:dyDescent="0.2">
      <c r="A78" s="20" t="s">
        <v>1065</v>
      </c>
      <c r="B78" s="33" t="str">
        <f>SUBSTITUTE(A78,"/Users/timomiessen/Desktop/imagesdk/nonblackwomen1/","Image_")</f>
        <v>Image_NBW_10.jpg</v>
      </c>
      <c r="C78" s="63" t="s">
        <v>5</v>
      </c>
      <c r="D78" s="22" t="s">
        <v>6</v>
      </c>
      <c r="E78" s="23">
        <v>1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 cm="1">
        <f t="array" ref="R78">_xlfn.IFS(H78=1,1,K78=1,1,L78=1,1,M78=1,1,N78=1,1,P78=1,1,TRUE,0)</f>
        <v>0</v>
      </c>
      <c r="S78" s="64">
        <f>IF(AND(G78=1,R78=1),0,R78)</f>
        <v>0</v>
      </c>
      <c r="T78" s="24" t="s">
        <v>2252</v>
      </c>
      <c r="U78" s="49">
        <f>SUBSTITUTE(T78,".",",")*1</f>
        <v>6.2794592231512E-2</v>
      </c>
      <c r="V78" s="54">
        <f>IF(U78&gt;=0.1, 1, 0)</f>
        <v>0</v>
      </c>
      <c r="W78" s="25">
        <f>IF(U78&gt;=0.2, 1, 0)</f>
        <v>0</v>
      </c>
      <c r="X78" s="25">
        <f>IF(U78&gt;=0.3, 1, 0)</f>
        <v>0</v>
      </c>
      <c r="Y78" s="25">
        <f>IF(U78&gt;=0.4, 1, 0)</f>
        <v>0</v>
      </c>
      <c r="Z78" s="25">
        <f>IF(U78&gt;=0.5, 1, 0)</f>
        <v>0</v>
      </c>
      <c r="AA78" s="25">
        <f>IF(U78&gt;=0.6, 1, 0)</f>
        <v>0</v>
      </c>
      <c r="AB78" s="25">
        <f>IF(U78&gt;=0.7, 1, 0)</f>
        <v>0</v>
      </c>
      <c r="AC78" s="25">
        <f>IF(U78&gt;=0.8, 1, 0)</f>
        <v>0</v>
      </c>
      <c r="AD78" s="55">
        <f>IF(U78&gt;=0.9, 1, 0)</f>
        <v>0</v>
      </c>
    </row>
    <row r="79" spans="1:30" ht="20" customHeight="1" x14ac:dyDescent="0.2">
      <c r="A79" s="20" t="s">
        <v>1066</v>
      </c>
      <c r="B79" s="33" t="str">
        <f>SUBSTITUTE(A79,"/Users/timomiessen/Desktop/imagesdk/nonblackwomen1/","Image_")</f>
        <v>Image_NBW_100.jpg</v>
      </c>
      <c r="C79" s="63" t="s">
        <v>5</v>
      </c>
      <c r="D79" s="22" t="s">
        <v>6</v>
      </c>
      <c r="E79" s="23">
        <v>1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 cm="1">
        <f t="array" ref="R79">_xlfn.IFS(H79=1,1,K79=1,1,L79=1,1,M79=1,1,N79=1,1,P79=1,1,TRUE,0)</f>
        <v>0</v>
      </c>
      <c r="S79" s="64">
        <f>IF(AND(G79=1,R79=1),0,R79)</f>
        <v>0</v>
      </c>
      <c r="T79" s="24" t="s">
        <v>2253</v>
      </c>
      <c r="U79" s="49">
        <f>SUBSTITUTE(T79,".",",")*1</f>
        <v>0.103472225368022</v>
      </c>
      <c r="V79" s="54">
        <f>IF(U79&gt;=0.1, 1, 0)</f>
        <v>1</v>
      </c>
      <c r="W79" s="25">
        <f>IF(U79&gt;=0.2, 1, 0)</f>
        <v>0</v>
      </c>
      <c r="X79" s="25">
        <f>IF(U79&gt;=0.3, 1, 0)</f>
        <v>0</v>
      </c>
      <c r="Y79" s="25">
        <f>IF(U79&gt;=0.4, 1, 0)</f>
        <v>0</v>
      </c>
      <c r="Z79" s="25">
        <f>IF(U79&gt;=0.5, 1, 0)</f>
        <v>0</v>
      </c>
      <c r="AA79" s="25">
        <f>IF(U79&gt;=0.6, 1, 0)</f>
        <v>0</v>
      </c>
      <c r="AB79" s="25">
        <f>IF(U79&gt;=0.7, 1, 0)</f>
        <v>0</v>
      </c>
      <c r="AC79" s="25">
        <f>IF(U79&gt;=0.8, 1, 0)</f>
        <v>0</v>
      </c>
      <c r="AD79" s="55">
        <f>IF(U79&gt;=0.9, 1, 0)</f>
        <v>0</v>
      </c>
    </row>
    <row r="80" spans="1:30" ht="20" customHeight="1" x14ac:dyDescent="0.2">
      <c r="A80" s="20" t="s">
        <v>1067</v>
      </c>
      <c r="B80" s="33" t="str">
        <f>SUBSTITUTE(A80,"/Users/timomiessen/Desktop/imagesdk/nonblackwomen1/","Image_")</f>
        <v>Image_NBW_101.jpg</v>
      </c>
      <c r="C80" s="63" t="s">
        <v>5</v>
      </c>
      <c r="D80" s="22" t="s">
        <v>6</v>
      </c>
      <c r="E80" s="23">
        <v>1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 cm="1">
        <f t="array" ref="R80">_xlfn.IFS(H80=1,1,K80=1,1,L80=1,1,M80=1,1,N80=1,1,P80=1,1,TRUE,0)</f>
        <v>0</v>
      </c>
      <c r="S80" s="64">
        <f>IF(AND(G80=1,R80=1),0,R80)</f>
        <v>0</v>
      </c>
      <c r="T80" s="24" t="s">
        <v>2254</v>
      </c>
      <c r="U80" s="49">
        <f>SUBSTITUTE(T80,".",",")*1</f>
        <v>0.62535077333450295</v>
      </c>
      <c r="V80" s="54">
        <f>IF(U80&gt;=0.1, 1, 0)</f>
        <v>1</v>
      </c>
      <c r="W80" s="25">
        <f>IF(U80&gt;=0.2, 1, 0)</f>
        <v>1</v>
      </c>
      <c r="X80" s="25">
        <f>IF(U80&gt;=0.3, 1, 0)</f>
        <v>1</v>
      </c>
      <c r="Y80" s="25">
        <f>IF(U80&gt;=0.4, 1, 0)</f>
        <v>1</v>
      </c>
      <c r="Z80" s="25">
        <f>IF(U80&gt;=0.5, 1, 0)</f>
        <v>1</v>
      </c>
      <c r="AA80" s="25">
        <f>IF(U80&gt;=0.6, 1, 0)</f>
        <v>1</v>
      </c>
      <c r="AB80" s="25">
        <f>IF(U80&gt;=0.7, 1, 0)</f>
        <v>0</v>
      </c>
      <c r="AC80" s="25">
        <f>IF(U80&gt;=0.8, 1, 0)</f>
        <v>0</v>
      </c>
      <c r="AD80" s="55">
        <f>IF(U80&gt;=0.9, 1, 0)</f>
        <v>0</v>
      </c>
    </row>
    <row r="81" spans="1:30" ht="20" customHeight="1" x14ac:dyDescent="0.2">
      <c r="A81" s="20" t="s">
        <v>1068</v>
      </c>
      <c r="B81" s="33" t="str">
        <f>SUBSTITUTE(A81,"/Users/timomiessen/Desktop/imagesdk/nonblackwomen1/","Image_")</f>
        <v>Image_NBW_102.jpg</v>
      </c>
      <c r="C81" s="63" t="s">
        <v>5</v>
      </c>
      <c r="D81" s="22" t="s">
        <v>6</v>
      </c>
      <c r="E81" s="23">
        <v>1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 cm="1">
        <f t="array" ref="R81">_xlfn.IFS(H81=1,1,K81=1,1,L81=1,1,M81=1,1,N81=1,1,P81=1,1,TRUE,0)</f>
        <v>0</v>
      </c>
      <c r="S81" s="64">
        <f>IF(AND(G81=1,R81=1),0,R81)</f>
        <v>0</v>
      </c>
      <c r="T81" s="24" t="s">
        <v>2255</v>
      </c>
      <c r="U81" s="49">
        <f>SUBSTITUTE(T81,".",",")*1</f>
        <v>2.35647121444344E-2</v>
      </c>
      <c r="V81" s="54">
        <f>IF(U81&gt;=0.1, 1, 0)</f>
        <v>0</v>
      </c>
      <c r="W81" s="25">
        <f>IF(U81&gt;=0.2, 1, 0)</f>
        <v>0</v>
      </c>
      <c r="X81" s="25">
        <f>IF(U81&gt;=0.3, 1, 0)</f>
        <v>0</v>
      </c>
      <c r="Y81" s="25">
        <f>IF(U81&gt;=0.4, 1, 0)</f>
        <v>0</v>
      </c>
      <c r="Z81" s="25">
        <f>IF(U81&gt;=0.5, 1, 0)</f>
        <v>0</v>
      </c>
      <c r="AA81" s="25">
        <f>IF(U81&gt;=0.6, 1, 0)</f>
        <v>0</v>
      </c>
      <c r="AB81" s="25">
        <f>IF(U81&gt;=0.7, 1, 0)</f>
        <v>0</v>
      </c>
      <c r="AC81" s="25">
        <f>IF(U81&gt;=0.8, 1, 0)</f>
        <v>0</v>
      </c>
      <c r="AD81" s="55">
        <f>IF(U81&gt;=0.9, 1, 0)</f>
        <v>0</v>
      </c>
    </row>
    <row r="82" spans="1:30" ht="20" customHeight="1" x14ac:dyDescent="0.2">
      <c r="A82" s="20" t="s">
        <v>1069</v>
      </c>
      <c r="B82" s="33" t="str">
        <f>SUBSTITUTE(A82,"/Users/timomiessen/Desktop/imagesdk/nonblackwomen1/","Image_")</f>
        <v>Image_NBW_103.jpg</v>
      </c>
      <c r="C82" s="63" t="s">
        <v>5</v>
      </c>
      <c r="D82" s="22" t="s">
        <v>6</v>
      </c>
      <c r="E82" s="23">
        <v>1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 cm="1">
        <f t="array" ref="R82">_xlfn.IFS(H82=1,1,K82=1,1,L82=1,1,M82=1,1,N82=1,1,P82=1,1,TRUE,0)</f>
        <v>0</v>
      </c>
      <c r="S82" s="64">
        <f>IF(AND(G82=1,R82=1),0,R82)</f>
        <v>0</v>
      </c>
      <c r="T82" s="24" t="s">
        <v>2256</v>
      </c>
      <c r="U82" s="49">
        <f>SUBSTITUTE(T82,".",",")*1</f>
        <v>4.5170783996581997E-2</v>
      </c>
      <c r="V82" s="54">
        <f>IF(U82&gt;=0.1, 1, 0)</f>
        <v>0</v>
      </c>
      <c r="W82" s="25">
        <f>IF(U82&gt;=0.2, 1, 0)</f>
        <v>0</v>
      </c>
      <c r="X82" s="25">
        <f>IF(U82&gt;=0.3, 1, 0)</f>
        <v>0</v>
      </c>
      <c r="Y82" s="25">
        <f>IF(U82&gt;=0.4, 1, 0)</f>
        <v>0</v>
      </c>
      <c r="Z82" s="25">
        <f>IF(U82&gt;=0.5, 1, 0)</f>
        <v>0</v>
      </c>
      <c r="AA82" s="25">
        <f>IF(U82&gt;=0.6, 1, 0)</f>
        <v>0</v>
      </c>
      <c r="AB82" s="25">
        <f>IF(U82&gt;=0.7, 1, 0)</f>
        <v>0</v>
      </c>
      <c r="AC82" s="25">
        <f>IF(U82&gt;=0.8, 1, 0)</f>
        <v>0</v>
      </c>
      <c r="AD82" s="55">
        <f>IF(U82&gt;=0.9, 1, 0)</f>
        <v>0</v>
      </c>
    </row>
    <row r="83" spans="1:30" ht="20" customHeight="1" x14ac:dyDescent="0.2">
      <c r="A83" s="20" t="s">
        <v>1070</v>
      </c>
      <c r="B83" s="33" t="str">
        <f>SUBSTITUTE(A83,"/Users/timomiessen/Desktop/imagesdk/nonblackwomen1/","Image_")</f>
        <v>Image_NBW_104.jpg</v>
      </c>
      <c r="C83" s="63" t="s">
        <v>5</v>
      </c>
      <c r="D83" s="22" t="s">
        <v>6</v>
      </c>
      <c r="E83" s="23">
        <v>1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 cm="1">
        <f t="array" ref="R83">_xlfn.IFS(H83=1,1,K83=1,1,L83=1,1,M83=1,1,N83=1,1,P83=1,1,TRUE,0)</f>
        <v>0</v>
      </c>
      <c r="S83" s="64">
        <f>IF(AND(G83=1,R83=1),0,R83)</f>
        <v>0</v>
      </c>
      <c r="T83" s="24" t="s">
        <v>2257</v>
      </c>
      <c r="U83" s="49">
        <f>SUBSTITUTE(T83,".",",")*1</f>
        <v>6.2334397807717302E-2</v>
      </c>
      <c r="V83" s="54">
        <f>IF(U83&gt;=0.1, 1, 0)</f>
        <v>0</v>
      </c>
      <c r="W83" s="25">
        <f>IF(U83&gt;=0.2, 1, 0)</f>
        <v>0</v>
      </c>
      <c r="X83" s="25">
        <f>IF(U83&gt;=0.3, 1, 0)</f>
        <v>0</v>
      </c>
      <c r="Y83" s="25">
        <f>IF(U83&gt;=0.4, 1, 0)</f>
        <v>0</v>
      </c>
      <c r="Z83" s="25">
        <f>IF(U83&gt;=0.5, 1, 0)</f>
        <v>0</v>
      </c>
      <c r="AA83" s="25">
        <f>IF(U83&gt;=0.6, 1, 0)</f>
        <v>0</v>
      </c>
      <c r="AB83" s="25">
        <f>IF(U83&gt;=0.7, 1, 0)</f>
        <v>0</v>
      </c>
      <c r="AC83" s="25">
        <f>IF(U83&gt;=0.8, 1, 0)</f>
        <v>0</v>
      </c>
      <c r="AD83" s="55">
        <f>IF(U83&gt;=0.9, 1, 0)</f>
        <v>0</v>
      </c>
    </row>
    <row r="84" spans="1:30" ht="20" customHeight="1" x14ac:dyDescent="0.2">
      <c r="A84" s="20" t="s">
        <v>1071</v>
      </c>
      <c r="B84" s="33" t="str">
        <f>SUBSTITUTE(A84,"/Users/timomiessen/Desktop/imagesdk/nonblackwomen1/","Image_")</f>
        <v>Image_NBW_105.jpg</v>
      </c>
      <c r="C84" s="63" t="s">
        <v>5</v>
      </c>
      <c r="D84" s="22" t="s">
        <v>6</v>
      </c>
      <c r="E84" s="23">
        <v>1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 cm="1">
        <f t="array" ref="R84">_xlfn.IFS(H84=1,1,K84=1,1,L84=1,1,M84=1,1,N84=1,1,P84=1,1,TRUE,0)</f>
        <v>0</v>
      </c>
      <c r="S84" s="64">
        <f>IF(AND(G84=1,R84=1),0,R84)</f>
        <v>0</v>
      </c>
      <c r="T84" s="24" t="s">
        <v>2258</v>
      </c>
      <c r="U84" s="49">
        <f>SUBSTITUTE(T84,".",",")*1</f>
        <v>3.24092712253332E-2</v>
      </c>
      <c r="V84" s="54">
        <f>IF(U84&gt;=0.1, 1, 0)</f>
        <v>0</v>
      </c>
      <c r="W84" s="25">
        <f>IF(U84&gt;=0.2, 1, 0)</f>
        <v>0</v>
      </c>
      <c r="X84" s="25">
        <f>IF(U84&gt;=0.3, 1, 0)</f>
        <v>0</v>
      </c>
      <c r="Y84" s="25">
        <f>IF(U84&gt;=0.4, 1, 0)</f>
        <v>0</v>
      </c>
      <c r="Z84" s="25">
        <f>IF(U84&gt;=0.5, 1, 0)</f>
        <v>0</v>
      </c>
      <c r="AA84" s="25">
        <f>IF(U84&gt;=0.6, 1, 0)</f>
        <v>0</v>
      </c>
      <c r="AB84" s="25">
        <f>IF(U84&gt;=0.7, 1, 0)</f>
        <v>0</v>
      </c>
      <c r="AC84" s="25">
        <f>IF(U84&gt;=0.8, 1, 0)</f>
        <v>0</v>
      </c>
      <c r="AD84" s="55">
        <f>IF(U84&gt;=0.9, 1, 0)</f>
        <v>0</v>
      </c>
    </row>
    <row r="85" spans="1:30" ht="20" customHeight="1" x14ac:dyDescent="0.2">
      <c r="A85" s="20" t="s">
        <v>1072</v>
      </c>
      <c r="B85" s="33" t="str">
        <f>SUBSTITUTE(A85,"/Users/timomiessen/Desktop/imagesdk/nonblackwomen1/","Image_")</f>
        <v>Image_NBW_106.jpg</v>
      </c>
      <c r="C85" s="63" t="s">
        <v>5</v>
      </c>
      <c r="D85" s="22" t="s">
        <v>6</v>
      </c>
      <c r="E85" s="23">
        <v>1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 cm="1">
        <f t="array" ref="R85">_xlfn.IFS(H85=1,1,K85=1,1,L85=1,1,M85=1,1,N85=1,1,P85=1,1,TRUE,0)</f>
        <v>0</v>
      </c>
      <c r="S85" s="64">
        <f>IF(AND(G85=1,R85=1),0,R85)</f>
        <v>0</v>
      </c>
      <c r="T85" s="24" t="s">
        <v>2259</v>
      </c>
      <c r="U85" s="49">
        <f>SUBSTITUTE(T85,".",",")*1</f>
        <v>2.0612582564353901E-2</v>
      </c>
      <c r="V85" s="54">
        <f>IF(U85&gt;=0.1, 1, 0)</f>
        <v>0</v>
      </c>
      <c r="W85" s="25">
        <f>IF(U85&gt;=0.2, 1, 0)</f>
        <v>0</v>
      </c>
      <c r="X85" s="25">
        <f>IF(U85&gt;=0.3, 1, 0)</f>
        <v>0</v>
      </c>
      <c r="Y85" s="25">
        <f>IF(U85&gt;=0.4, 1, 0)</f>
        <v>0</v>
      </c>
      <c r="Z85" s="25">
        <f>IF(U85&gt;=0.5, 1, 0)</f>
        <v>0</v>
      </c>
      <c r="AA85" s="25">
        <f>IF(U85&gt;=0.6, 1, 0)</f>
        <v>0</v>
      </c>
      <c r="AB85" s="25">
        <f>IF(U85&gt;=0.7, 1, 0)</f>
        <v>0</v>
      </c>
      <c r="AC85" s="25">
        <f>IF(U85&gt;=0.8, 1, 0)</f>
        <v>0</v>
      </c>
      <c r="AD85" s="55">
        <f>IF(U85&gt;=0.9, 1, 0)</f>
        <v>0</v>
      </c>
    </row>
    <row r="86" spans="1:30" ht="20" customHeight="1" x14ac:dyDescent="0.2">
      <c r="A86" s="20" t="s">
        <v>1073</v>
      </c>
      <c r="B86" s="33" t="str">
        <f>SUBSTITUTE(A86,"/Users/timomiessen/Desktop/imagesdk/nonblackwomen1/","Image_")</f>
        <v>Image_NBW_107.jpg</v>
      </c>
      <c r="C86" s="63" t="s">
        <v>5</v>
      </c>
      <c r="D86" s="22" t="s">
        <v>6</v>
      </c>
      <c r="E86" s="23">
        <v>1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 cm="1">
        <f t="array" ref="R86">_xlfn.IFS(H86=1,1,K86=1,1,L86=1,1,M86=1,1,N86=1,1,P86=1,1,TRUE,0)</f>
        <v>0</v>
      </c>
      <c r="S86" s="64">
        <f>IF(AND(G86=1,R86=1),0,R86)</f>
        <v>0</v>
      </c>
      <c r="T86" s="24" t="s">
        <v>2260</v>
      </c>
      <c r="U86" s="49">
        <f>SUBSTITUTE(T86,".",",")*1</f>
        <v>1.4545262791216301E-2</v>
      </c>
      <c r="V86" s="54">
        <f>IF(U86&gt;=0.1, 1, 0)</f>
        <v>0</v>
      </c>
      <c r="W86" s="25">
        <f>IF(U86&gt;=0.2, 1, 0)</f>
        <v>0</v>
      </c>
      <c r="X86" s="25">
        <f>IF(U86&gt;=0.3, 1, 0)</f>
        <v>0</v>
      </c>
      <c r="Y86" s="25">
        <f>IF(U86&gt;=0.4, 1, 0)</f>
        <v>0</v>
      </c>
      <c r="Z86" s="25">
        <f>IF(U86&gt;=0.5, 1, 0)</f>
        <v>0</v>
      </c>
      <c r="AA86" s="25">
        <f>IF(U86&gt;=0.6, 1, 0)</f>
        <v>0</v>
      </c>
      <c r="AB86" s="25">
        <f>IF(U86&gt;=0.7, 1, 0)</f>
        <v>0</v>
      </c>
      <c r="AC86" s="25">
        <f>IF(U86&gt;=0.8, 1, 0)</f>
        <v>0</v>
      </c>
      <c r="AD86" s="55">
        <f>IF(U86&gt;=0.9, 1, 0)</f>
        <v>0</v>
      </c>
    </row>
    <row r="87" spans="1:30" ht="20" customHeight="1" x14ac:dyDescent="0.2">
      <c r="A87" s="20" t="s">
        <v>1074</v>
      </c>
      <c r="B87" s="33" t="str">
        <f>SUBSTITUTE(A87,"/Users/timomiessen/Desktop/imagesdk/nonblackwomen1/","Image_")</f>
        <v>Image_NBW_108.jpg</v>
      </c>
      <c r="C87" s="63" t="s">
        <v>5</v>
      </c>
      <c r="D87" s="22" t="s">
        <v>6</v>
      </c>
      <c r="E87" s="23">
        <v>1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 cm="1">
        <f t="array" ref="R87">_xlfn.IFS(H87=1,1,K87=1,1,L87=1,1,M87=1,1,N87=1,1,P87=1,1,TRUE,0)</f>
        <v>0</v>
      </c>
      <c r="S87" s="64">
        <f>IF(AND(G87=1,R87=1),0,R87)</f>
        <v>0</v>
      </c>
      <c r="T87" s="24" t="s">
        <v>2261</v>
      </c>
      <c r="U87" s="49">
        <f>SUBSTITUTE(T87,".",",")*1</f>
        <v>1.7556876409798802E-2</v>
      </c>
      <c r="V87" s="54">
        <f>IF(U87&gt;=0.1, 1, 0)</f>
        <v>0</v>
      </c>
      <c r="W87" s="25">
        <f>IF(U87&gt;=0.2, 1, 0)</f>
        <v>0</v>
      </c>
      <c r="X87" s="25">
        <f>IF(U87&gt;=0.3, 1, 0)</f>
        <v>0</v>
      </c>
      <c r="Y87" s="25">
        <f>IF(U87&gt;=0.4, 1, 0)</f>
        <v>0</v>
      </c>
      <c r="Z87" s="25">
        <f>IF(U87&gt;=0.5, 1, 0)</f>
        <v>0</v>
      </c>
      <c r="AA87" s="25">
        <f>IF(U87&gt;=0.6, 1, 0)</f>
        <v>0</v>
      </c>
      <c r="AB87" s="25">
        <f>IF(U87&gt;=0.7, 1, 0)</f>
        <v>0</v>
      </c>
      <c r="AC87" s="25">
        <f>IF(U87&gt;=0.8, 1, 0)</f>
        <v>0</v>
      </c>
      <c r="AD87" s="55">
        <f>IF(U87&gt;=0.9, 1, 0)</f>
        <v>0</v>
      </c>
    </row>
    <row r="88" spans="1:30" ht="20" customHeight="1" x14ac:dyDescent="0.2">
      <c r="A88" s="20" t="s">
        <v>1075</v>
      </c>
      <c r="B88" s="33" t="str">
        <f>SUBSTITUTE(A88,"/Users/timomiessen/Desktop/imagesdk/nonblackwomen1/","Image_")</f>
        <v>Image_NBW_109.jpg</v>
      </c>
      <c r="C88" s="63" t="s">
        <v>5</v>
      </c>
      <c r="D88" s="22" t="s">
        <v>6</v>
      </c>
      <c r="E88" s="23">
        <v>1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 cm="1">
        <f t="array" ref="R88">_xlfn.IFS(H88=1,1,K88=1,1,L88=1,1,M88=1,1,N88=1,1,P88=1,1,TRUE,0)</f>
        <v>0</v>
      </c>
      <c r="S88" s="64">
        <f>IF(AND(G88=1,R88=1),0,R88)</f>
        <v>0</v>
      </c>
      <c r="T88" s="24" t="s">
        <v>2262</v>
      </c>
      <c r="U88" s="49">
        <f>SUBSTITUTE(T88,".",",")*1</f>
        <v>0.43120947480201699</v>
      </c>
      <c r="V88" s="54">
        <f>IF(U88&gt;=0.1, 1, 0)</f>
        <v>1</v>
      </c>
      <c r="W88" s="25">
        <f>IF(U88&gt;=0.2, 1, 0)</f>
        <v>1</v>
      </c>
      <c r="X88" s="25">
        <f>IF(U88&gt;=0.3, 1, 0)</f>
        <v>1</v>
      </c>
      <c r="Y88" s="25">
        <f>IF(U88&gt;=0.4, 1, 0)</f>
        <v>1</v>
      </c>
      <c r="Z88" s="25">
        <f>IF(U88&gt;=0.5, 1, 0)</f>
        <v>0</v>
      </c>
      <c r="AA88" s="25">
        <f>IF(U88&gt;=0.6, 1, 0)</f>
        <v>0</v>
      </c>
      <c r="AB88" s="25">
        <f>IF(U88&gt;=0.7, 1, 0)</f>
        <v>0</v>
      </c>
      <c r="AC88" s="25">
        <f>IF(U88&gt;=0.8, 1, 0)</f>
        <v>0</v>
      </c>
      <c r="AD88" s="55">
        <f>IF(U88&gt;=0.9, 1, 0)</f>
        <v>0</v>
      </c>
    </row>
    <row r="89" spans="1:30" ht="20" customHeight="1" x14ac:dyDescent="0.2">
      <c r="A89" s="20" t="s">
        <v>1076</v>
      </c>
      <c r="B89" s="33" t="str">
        <f>SUBSTITUTE(A89,"/Users/timomiessen/Desktop/imagesdk/nonblackwomen1/","Image_")</f>
        <v>Image_NBW_11.jpg</v>
      </c>
      <c r="C89" s="63" t="s">
        <v>5</v>
      </c>
      <c r="D89" s="22" t="s">
        <v>6</v>
      </c>
      <c r="E89" s="23">
        <v>1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 cm="1">
        <f t="array" ref="R89">_xlfn.IFS(H89=1,1,K89=1,1,L89=1,1,M89=1,1,N89=1,1,P89=1,1,TRUE,0)</f>
        <v>0</v>
      </c>
      <c r="S89" s="64">
        <f>IF(AND(G89=1,R89=1),0,R89)</f>
        <v>0</v>
      </c>
      <c r="T89" s="24" t="s">
        <v>2263</v>
      </c>
      <c r="U89" s="49">
        <f>SUBSTITUTE(T89,".",",")*1</f>
        <v>2.8647999744862301E-2</v>
      </c>
      <c r="V89" s="54">
        <f>IF(U89&gt;=0.1, 1, 0)</f>
        <v>0</v>
      </c>
      <c r="W89" s="25">
        <f>IF(U89&gt;=0.2, 1, 0)</f>
        <v>0</v>
      </c>
      <c r="X89" s="25">
        <f>IF(U89&gt;=0.3, 1, 0)</f>
        <v>0</v>
      </c>
      <c r="Y89" s="25">
        <f>IF(U89&gt;=0.4, 1, 0)</f>
        <v>0</v>
      </c>
      <c r="Z89" s="25">
        <f>IF(U89&gt;=0.5, 1, 0)</f>
        <v>0</v>
      </c>
      <c r="AA89" s="25">
        <f>IF(U89&gt;=0.6, 1, 0)</f>
        <v>0</v>
      </c>
      <c r="AB89" s="25">
        <f>IF(U89&gt;=0.7, 1, 0)</f>
        <v>0</v>
      </c>
      <c r="AC89" s="25">
        <f>IF(U89&gt;=0.8, 1, 0)</f>
        <v>0</v>
      </c>
      <c r="AD89" s="55">
        <f>IF(U89&gt;=0.9, 1, 0)</f>
        <v>0</v>
      </c>
    </row>
    <row r="90" spans="1:30" ht="20" customHeight="1" x14ac:dyDescent="0.2">
      <c r="A90" s="20" t="s">
        <v>1077</v>
      </c>
      <c r="B90" s="33" t="str">
        <f>SUBSTITUTE(A90,"/Users/timomiessen/Desktop/imagesdk/nonblackwomen1/","Image_")</f>
        <v>Image_NBW_110.jpg</v>
      </c>
      <c r="C90" s="63" t="s">
        <v>5</v>
      </c>
      <c r="D90" s="22" t="s">
        <v>6</v>
      </c>
      <c r="E90" s="23">
        <v>1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 cm="1">
        <f t="array" ref="R90">_xlfn.IFS(H90=1,1,K90=1,1,L90=1,1,M90=1,1,N90=1,1,P90=1,1,TRUE,0)</f>
        <v>0</v>
      </c>
      <c r="S90" s="64">
        <f>IF(AND(G90=1,R90=1),0,R90)</f>
        <v>0</v>
      </c>
      <c r="T90" s="24" t="s">
        <v>2264</v>
      </c>
      <c r="U90" s="49">
        <f>SUBSTITUTE(T90,".",",")*1</f>
        <v>5.1610790193080902E-2</v>
      </c>
      <c r="V90" s="54">
        <f>IF(U90&gt;=0.1, 1, 0)</f>
        <v>0</v>
      </c>
      <c r="W90" s="25">
        <f>IF(U90&gt;=0.2, 1, 0)</f>
        <v>0</v>
      </c>
      <c r="X90" s="25">
        <f>IF(U90&gt;=0.3, 1, 0)</f>
        <v>0</v>
      </c>
      <c r="Y90" s="25">
        <f>IF(U90&gt;=0.4, 1, 0)</f>
        <v>0</v>
      </c>
      <c r="Z90" s="25">
        <f>IF(U90&gt;=0.5, 1, 0)</f>
        <v>0</v>
      </c>
      <c r="AA90" s="25">
        <f>IF(U90&gt;=0.6, 1, 0)</f>
        <v>0</v>
      </c>
      <c r="AB90" s="25">
        <f>IF(U90&gt;=0.7, 1, 0)</f>
        <v>0</v>
      </c>
      <c r="AC90" s="25">
        <f>IF(U90&gt;=0.8, 1, 0)</f>
        <v>0</v>
      </c>
      <c r="AD90" s="55">
        <f>IF(U90&gt;=0.9, 1, 0)</f>
        <v>0</v>
      </c>
    </row>
    <row r="91" spans="1:30" ht="20" customHeight="1" x14ac:dyDescent="0.2">
      <c r="A91" s="20" t="s">
        <v>1078</v>
      </c>
      <c r="B91" s="33" t="str">
        <f>SUBSTITUTE(A91,"/Users/timomiessen/Desktop/imagesdk/nonblackwomen1/","Image_")</f>
        <v>Image_NBW_111.jpg</v>
      </c>
      <c r="C91" s="63" t="s">
        <v>5</v>
      </c>
      <c r="D91" s="22" t="s">
        <v>6</v>
      </c>
      <c r="E91" s="23">
        <v>1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 cm="1">
        <f t="array" ref="R91">_xlfn.IFS(H91=1,1,K91=1,1,L91=1,1,M91=1,1,N91=1,1,P91=1,1,TRUE,0)</f>
        <v>0</v>
      </c>
      <c r="S91" s="64">
        <f>IF(AND(G91=1,R91=1),0,R91)</f>
        <v>0</v>
      </c>
      <c r="T91" s="24" t="s">
        <v>2265</v>
      </c>
      <c r="U91" s="49">
        <f>SUBSTITUTE(T91,".",",")*1</f>
        <v>3.5610351711511598E-2</v>
      </c>
      <c r="V91" s="54">
        <f>IF(U91&gt;=0.1, 1, 0)</f>
        <v>0</v>
      </c>
      <c r="W91" s="25">
        <f>IF(U91&gt;=0.2, 1, 0)</f>
        <v>0</v>
      </c>
      <c r="X91" s="25">
        <f>IF(U91&gt;=0.3, 1, 0)</f>
        <v>0</v>
      </c>
      <c r="Y91" s="25">
        <f>IF(U91&gt;=0.4, 1, 0)</f>
        <v>0</v>
      </c>
      <c r="Z91" s="25">
        <f>IF(U91&gt;=0.5, 1, 0)</f>
        <v>0</v>
      </c>
      <c r="AA91" s="25">
        <f>IF(U91&gt;=0.6, 1, 0)</f>
        <v>0</v>
      </c>
      <c r="AB91" s="25">
        <f>IF(U91&gt;=0.7, 1, 0)</f>
        <v>0</v>
      </c>
      <c r="AC91" s="25">
        <f>IF(U91&gt;=0.8, 1, 0)</f>
        <v>0</v>
      </c>
      <c r="AD91" s="55">
        <f>IF(U91&gt;=0.9, 1, 0)</f>
        <v>0</v>
      </c>
    </row>
    <row r="92" spans="1:30" ht="20" customHeight="1" x14ac:dyDescent="0.2">
      <c r="A92" s="20" t="s">
        <v>1079</v>
      </c>
      <c r="B92" s="33" t="str">
        <f>SUBSTITUTE(A92,"/Users/timomiessen/Desktop/imagesdk/nonblackwomen1/","Image_")</f>
        <v>Image_NBW_112.jpg</v>
      </c>
      <c r="C92" s="63" t="s">
        <v>5</v>
      </c>
      <c r="D92" s="22" t="s">
        <v>6</v>
      </c>
      <c r="E92" s="23">
        <v>1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 cm="1">
        <f t="array" ref="R92">_xlfn.IFS(H92=1,1,K92=1,1,L92=1,1,M92=1,1,N92=1,1,P92=1,1,TRUE,0)</f>
        <v>0</v>
      </c>
      <c r="S92" s="64">
        <f>IF(AND(G92=1,R92=1),0,R92)</f>
        <v>0</v>
      </c>
      <c r="T92" s="24" t="s">
        <v>2266</v>
      </c>
      <c r="U92" s="49">
        <f>SUBSTITUTE(T92,".",",")*1</f>
        <v>1.00865087006241E-2</v>
      </c>
      <c r="V92" s="54">
        <f>IF(U92&gt;=0.1, 1, 0)</f>
        <v>0</v>
      </c>
      <c r="W92" s="25">
        <f>IF(U92&gt;=0.2, 1, 0)</f>
        <v>0</v>
      </c>
      <c r="X92" s="25">
        <f>IF(U92&gt;=0.3, 1, 0)</f>
        <v>0</v>
      </c>
      <c r="Y92" s="25">
        <f>IF(U92&gt;=0.4, 1, 0)</f>
        <v>0</v>
      </c>
      <c r="Z92" s="25">
        <f>IF(U92&gt;=0.5, 1, 0)</f>
        <v>0</v>
      </c>
      <c r="AA92" s="25">
        <f>IF(U92&gt;=0.6, 1, 0)</f>
        <v>0</v>
      </c>
      <c r="AB92" s="25">
        <f>IF(U92&gt;=0.7, 1, 0)</f>
        <v>0</v>
      </c>
      <c r="AC92" s="25">
        <f>IF(U92&gt;=0.8, 1, 0)</f>
        <v>0</v>
      </c>
      <c r="AD92" s="55">
        <f>IF(U92&gt;=0.9, 1, 0)</f>
        <v>0</v>
      </c>
    </row>
    <row r="93" spans="1:30" ht="20" customHeight="1" x14ac:dyDescent="0.2">
      <c r="A93" s="20" t="s">
        <v>1080</v>
      </c>
      <c r="B93" s="33" t="str">
        <f>SUBSTITUTE(A93,"/Users/timomiessen/Desktop/imagesdk/nonblackwomen1/","Image_")</f>
        <v>Image_NBW_113.jpg</v>
      </c>
      <c r="C93" s="63" t="s">
        <v>5</v>
      </c>
      <c r="D93" s="22" t="s">
        <v>6</v>
      </c>
      <c r="E93" s="23">
        <v>1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 cm="1">
        <f t="array" ref="R93">_xlfn.IFS(H93=1,1,K93=1,1,L93=1,1,M93=1,1,N93=1,1,P93=1,1,TRUE,0)</f>
        <v>0</v>
      </c>
      <c r="S93" s="64">
        <f>IF(AND(G93=1,R93=1),0,R93)</f>
        <v>0</v>
      </c>
      <c r="T93" s="24" t="s">
        <v>2267</v>
      </c>
      <c r="U93" s="49">
        <f>SUBSTITUTE(T93,".",",")*1</f>
        <v>7.5796935707330704E-3</v>
      </c>
      <c r="V93" s="54">
        <f>IF(U93&gt;=0.1, 1, 0)</f>
        <v>0</v>
      </c>
      <c r="W93" s="25">
        <f>IF(U93&gt;=0.2, 1, 0)</f>
        <v>0</v>
      </c>
      <c r="X93" s="25">
        <f>IF(U93&gt;=0.3, 1, 0)</f>
        <v>0</v>
      </c>
      <c r="Y93" s="25">
        <f>IF(U93&gt;=0.4, 1, 0)</f>
        <v>0</v>
      </c>
      <c r="Z93" s="25">
        <f>IF(U93&gt;=0.5, 1, 0)</f>
        <v>0</v>
      </c>
      <c r="AA93" s="25">
        <f>IF(U93&gt;=0.6, 1, 0)</f>
        <v>0</v>
      </c>
      <c r="AB93" s="25">
        <f>IF(U93&gt;=0.7, 1, 0)</f>
        <v>0</v>
      </c>
      <c r="AC93" s="25">
        <f>IF(U93&gt;=0.8, 1, 0)</f>
        <v>0</v>
      </c>
      <c r="AD93" s="55">
        <f>IF(U93&gt;=0.9, 1, 0)</f>
        <v>0</v>
      </c>
    </row>
    <row r="94" spans="1:30" ht="20" customHeight="1" x14ac:dyDescent="0.2">
      <c r="A94" s="20" t="s">
        <v>1081</v>
      </c>
      <c r="B94" s="33" t="str">
        <f>SUBSTITUTE(A94,"/Users/timomiessen/Desktop/imagesdk/nonblackwomen1/","Image_")</f>
        <v>Image_NBW_114.jpg</v>
      </c>
      <c r="C94" s="63" t="s">
        <v>5</v>
      </c>
      <c r="D94" s="22" t="s">
        <v>6</v>
      </c>
      <c r="E94" s="23">
        <v>1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 cm="1">
        <f t="array" ref="R94">_xlfn.IFS(H94=1,1,K94=1,1,L94=1,1,M94=1,1,N94=1,1,P94=1,1,TRUE,0)</f>
        <v>0</v>
      </c>
      <c r="S94" s="64">
        <f>IF(AND(G94=1,R94=1),0,R94)</f>
        <v>0</v>
      </c>
      <c r="T94" s="24" t="s">
        <v>2268</v>
      </c>
      <c r="U94" s="49">
        <f>SUBSTITUTE(T94,".",",")*1</f>
        <v>4.4120262376964002E-2</v>
      </c>
      <c r="V94" s="54">
        <f>IF(U94&gt;=0.1, 1, 0)</f>
        <v>0</v>
      </c>
      <c r="W94" s="25">
        <f>IF(U94&gt;=0.2, 1, 0)</f>
        <v>0</v>
      </c>
      <c r="X94" s="25">
        <f>IF(U94&gt;=0.3, 1, 0)</f>
        <v>0</v>
      </c>
      <c r="Y94" s="25">
        <f>IF(U94&gt;=0.4, 1, 0)</f>
        <v>0</v>
      </c>
      <c r="Z94" s="25">
        <f>IF(U94&gt;=0.5, 1, 0)</f>
        <v>0</v>
      </c>
      <c r="AA94" s="25">
        <f>IF(U94&gt;=0.6, 1, 0)</f>
        <v>0</v>
      </c>
      <c r="AB94" s="25">
        <f>IF(U94&gt;=0.7, 1, 0)</f>
        <v>0</v>
      </c>
      <c r="AC94" s="25">
        <f>IF(U94&gt;=0.8, 1, 0)</f>
        <v>0</v>
      </c>
      <c r="AD94" s="55">
        <f>IF(U94&gt;=0.9, 1, 0)</f>
        <v>0</v>
      </c>
    </row>
    <row r="95" spans="1:30" ht="20" customHeight="1" x14ac:dyDescent="0.2">
      <c r="A95" s="20" t="s">
        <v>1083</v>
      </c>
      <c r="B95" s="33" t="str">
        <f>SUBSTITUTE(A95,"/Users/timomiessen/Desktop/imagesdk/nonblackwomen1/","Image_")</f>
        <v>Image_NBW_116.jpg</v>
      </c>
      <c r="C95" s="63" t="s">
        <v>5</v>
      </c>
      <c r="D95" s="22" t="s">
        <v>6</v>
      </c>
      <c r="E95" s="23">
        <v>1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 cm="1">
        <f t="array" ref="R95">_xlfn.IFS(H95=1,1,K95=1,1,L95=1,1,M95=1,1,N95=1,1,P95=1,1,TRUE,0)</f>
        <v>0</v>
      </c>
      <c r="S95" s="64">
        <f>IF(AND(G95=1,R95=1),0,R95)</f>
        <v>0</v>
      </c>
      <c r="T95" s="24" t="s">
        <v>2270</v>
      </c>
      <c r="U95" s="49">
        <f>SUBSTITUTE(T95,".",",")*1</f>
        <v>2.0980393514037101E-2</v>
      </c>
      <c r="V95" s="54">
        <f>IF(U95&gt;=0.1, 1, 0)</f>
        <v>0</v>
      </c>
      <c r="W95" s="25">
        <f>IF(U95&gt;=0.2, 1, 0)</f>
        <v>0</v>
      </c>
      <c r="X95" s="25">
        <f>IF(U95&gt;=0.3, 1, 0)</f>
        <v>0</v>
      </c>
      <c r="Y95" s="25">
        <f>IF(U95&gt;=0.4, 1, 0)</f>
        <v>0</v>
      </c>
      <c r="Z95" s="25">
        <f>IF(U95&gt;=0.5, 1, 0)</f>
        <v>0</v>
      </c>
      <c r="AA95" s="25">
        <f>IF(U95&gt;=0.6, 1, 0)</f>
        <v>0</v>
      </c>
      <c r="AB95" s="25">
        <f>IF(U95&gt;=0.7, 1, 0)</f>
        <v>0</v>
      </c>
      <c r="AC95" s="25">
        <f>IF(U95&gt;=0.8, 1, 0)</f>
        <v>0</v>
      </c>
      <c r="AD95" s="55">
        <f>IF(U95&gt;=0.9, 1, 0)</f>
        <v>0</v>
      </c>
    </row>
    <row r="96" spans="1:30" ht="20" customHeight="1" x14ac:dyDescent="0.2">
      <c r="A96" s="20" t="s">
        <v>1084</v>
      </c>
      <c r="B96" s="33" t="str">
        <f>SUBSTITUTE(A96,"/Users/timomiessen/Desktop/imagesdk/nonblackwomen1/","Image_")</f>
        <v>Image_NBW_117.jpg</v>
      </c>
      <c r="C96" s="63" t="s">
        <v>5</v>
      </c>
      <c r="D96" s="22" t="s">
        <v>6</v>
      </c>
      <c r="E96" s="23">
        <v>1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 cm="1">
        <f t="array" ref="R96">_xlfn.IFS(H96=1,1,K96=1,1,L96=1,1,M96=1,1,N96=1,1,P96=1,1,TRUE,0)</f>
        <v>0</v>
      </c>
      <c r="S96" s="64">
        <f>IF(AND(G96=1,R96=1),0,R96)</f>
        <v>0</v>
      </c>
      <c r="T96" s="24" t="s">
        <v>2271</v>
      </c>
      <c r="U96" s="49">
        <f>SUBSTITUTE(T96,".",",")*1</f>
        <v>8.8004660792648792E-3</v>
      </c>
      <c r="V96" s="54">
        <f>IF(U96&gt;=0.1, 1, 0)</f>
        <v>0</v>
      </c>
      <c r="W96" s="25">
        <f>IF(U96&gt;=0.2, 1, 0)</f>
        <v>0</v>
      </c>
      <c r="X96" s="25">
        <f>IF(U96&gt;=0.3, 1, 0)</f>
        <v>0</v>
      </c>
      <c r="Y96" s="25">
        <f>IF(U96&gt;=0.4, 1, 0)</f>
        <v>0</v>
      </c>
      <c r="Z96" s="25">
        <f>IF(U96&gt;=0.5, 1, 0)</f>
        <v>0</v>
      </c>
      <c r="AA96" s="25">
        <f>IF(U96&gt;=0.6, 1, 0)</f>
        <v>0</v>
      </c>
      <c r="AB96" s="25">
        <f>IF(U96&gt;=0.7, 1, 0)</f>
        <v>0</v>
      </c>
      <c r="AC96" s="25">
        <f>IF(U96&gt;=0.8, 1, 0)</f>
        <v>0</v>
      </c>
      <c r="AD96" s="55">
        <f>IF(U96&gt;=0.9, 1, 0)</f>
        <v>0</v>
      </c>
    </row>
    <row r="97" spans="1:30" ht="20" customHeight="1" x14ac:dyDescent="0.2">
      <c r="A97" s="20" t="s">
        <v>1085</v>
      </c>
      <c r="B97" s="33" t="str">
        <f>SUBSTITUTE(A97,"/Users/timomiessen/Desktop/imagesdk/nonblackwomen1/","Image_")</f>
        <v>Image_NBW_118.jpg</v>
      </c>
      <c r="C97" s="63" t="s">
        <v>5</v>
      </c>
      <c r="D97" s="22" t="s">
        <v>6</v>
      </c>
      <c r="E97" s="23">
        <v>1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 cm="1">
        <f t="array" ref="R97">_xlfn.IFS(H97=1,1,K97=1,1,L97=1,1,M97=1,1,N97=1,1,P97=1,1,TRUE,0)</f>
        <v>0</v>
      </c>
      <c r="S97" s="64">
        <f>IF(AND(G97=1,R97=1),0,R97)</f>
        <v>0</v>
      </c>
      <c r="T97" s="24" t="s">
        <v>2272</v>
      </c>
      <c r="U97" s="49">
        <f>SUBSTITUTE(T97,".",",")*1</f>
        <v>0.115494694560766</v>
      </c>
      <c r="V97" s="54">
        <f>IF(U97&gt;=0.1, 1, 0)</f>
        <v>1</v>
      </c>
      <c r="W97" s="25">
        <f>IF(U97&gt;=0.2, 1, 0)</f>
        <v>0</v>
      </c>
      <c r="X97" s="25">
        <f>IF(U97&gt;=0.3, 1, 0)</f>
        <v>0</v>
      </c>
      <c r="Y97" s="25">
        <f>IF(U97&gt;=0.4, 1, 0)</f>
        <v>0</v>
      </c>
      <c r="Z97" s="25">
        <f>IF(U97&gt;=0.5, 1, 0)</f>
        <v>0</v>
      </c>
      <c r="AA97" s="25">
        <f>IF(U97&gt;=0.6, 1, 0)</f>
        <v>0</v>
      </c>
      <c r="AB97" s="25">
        <f>IF(U97&gt;=0.7, 1, 0)</f>
        <v>0</v>
      </c>
      <c r="AC97" s="25">
        <f>IF(U97&gt;=0.8, 1, 0)</f>
        <v>0</v>
      </c>
      <c r="AD97" s="55">
        <f>IF(U97&gt;=0.9, 1, 0)</f>
        <v>0</v>
      </c>
    </row>
    <row r="98" spans="1:30" ht="20" customHeight="1" x14ac:dyDescent="0.2">
      <c r="A98" s="20" t="s">
        <v>1086</v>
      </c>
      <c r="B98" s="33" t="str">
        <f>SUBSTITUTE(A98,"/Users/timomiessen/Desktop/imagesdk/nonblackwomen1/","Image_")</f>
        <v>Image_NBW_119.jpg</v>
      </c>
      <c r="C98" s="63" t="s">
        <v>5</v>
      </c>
      <c r="D98" s="22" t="s">
        <v>6</v>
      </c>
      <c r="E98" s="23">
        <v>1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 cm="1">
        <f t="array" ref="R98">_xlfn.IFS(H98=1,1,K98=1,1,L98=1,1,M98=1,1,N98=1,1,P98=1,1,TRUE,0)</f>
        <v>0</v>
      </c>
      <c r="S98" s="64">
        <f>IF(AND(G98=1,R98=1),0,R98)</f>
        <v>0</v>
      </c>
      <c r="T98" s="24" t="s">
        <v>2273</v>
      </c>
      <c r="U98" s="49">
        <f>SUBSTITUTE(T98,".",",")*1</f>
        <v>1.37862837873399E-2</v>
      </c>
      <c r="V98" s="54">
        <f>IF(U98&gt;=0.1, 1, 0)</f>
        <v>0</v>
      </c>
      <c r="W98" s="25">
        <f>IF(U98&gt;=0.2, 1, 0)</f>
        <v>0</v>
      </c>
      <c r="X98" s="25">
        <f>IF(U98&gt;=0.3, 1, 0)</f>
        <v>0</v>
      </c>
      <c r="Y98" s="25">
        <f>IF(U98&gt;=0.4, 1, 0)</f>
        <v>0</v>
      </c>
      <c r="Z98" s="25">
        <f>IF(U98&gt;=0.5, 1, 0)</f>
        <v>0</v>
      </c>
      <c r="AA98" s="25">
        <f>IF(U98&gt;=0.6, 1, 0)</f>
        <v>0</v>
      </c>
      <c r="AB98" s="25">
        <f>IF(U98&gt;=0.7, 1, 0)</f>
        <v>0</v>
      </c>
      <c r="AC98" s="25">
        <f>IF(U98&gt;=0.8, 1, 0)</f>
        <v>0</v>
      </c>
      <c r="AD98" s="55">
        <f>IF(U98&gt;=0.9, 1, 0)</f>
        <v>0</v>
      </c>
    </row>
    <row r="99" spans="1:30" ht="20" customHeight="1" x14ac:dyDescent="0.2">
      <c r="A99" s="20" t="s">
        <v>1087</v>
      </c>
      <c r="B99" s="33" t="str">
        <f>SUBSTITUTE(A99,"/Users/timomiessen/Desktop/imagesdk/nonblackwomen1/","Image_")</f>
        <v>Image_NBW_12.jpg</v>
      </c>
      <c r="C99" s="63" t="s">
        <v>5</v>
      </c>
      <c r="D99" s="22" t="s">
        <v>6</v>
      </c>
      <c r="E99" s="23">
        <v>1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 cm="1">
        <f t="array" ref="R99">_xlfn.IFS(H99=1,1,K99=1,1,L99=1,1,M99=1,1,N99=1,1,P99=1,1,TRUE,0)</f>
        <v>0</v>
      </c>
      <c r="S99" s="64">
        <f>IF(AND(G99=1,R99=1),0,R99)</f>
        <v>0</v>
      </c>
      <c r="T99" s="24" t="s">
        <v>2274</v>
      </c>
      <c r="U99" s="49">
        <f>SUBSTITUTE(T99,".",",")*1</f>
        <v>8.27774778008461E-3</v>
      </c>
      <c r="V99" s="54">
        <f>IF(U99&gt;=0.1, 1, 0)</f>
        <v>0</v>
      </c>
      <c r="W99" s="25">
        <f>IF(U99&gt;=0.2, 1, 0)</f>
        <v>0</v>
      </c>
      <c r="X99" s="25">
        <f>IF(U99&gt;=0.3, 1, 0)</f>
        <v>0</v>
      </c>
      <c r="Y99" s="25">
        <f>IF(U99&gt;=0.4, 1, 0)</f>
        <v>0</v>
      </c>
      <c r="Z99" s="25">
        <f>IF(U99&gt;=0.5, 1, 0)</f>
        <v>0</v>
      </c>
      <c r="AA99" s="25">
        <f>IF(U99&gt;=0.6, 1, 0)</f>
        <v>0</v>
      </c>
      <c r="AB99" s="25">
        <f>IF(U99&gt;=0.7, 1, 0)</f>
        <v>0</v>
      </c>
      <c r="AC99" s="25">
        <f>IF(U99&gt;=0.8, 1, 0)</f>
        <v>0</v>
      </c>
      <c r="AD99" s="55">
        <f>IF(U99&gt;=0.9, 1, 0)</f>
        <v>0</v>
      </c>
    </row>
    <row r="100" spans="1:30" ht="20" customHeight="1" x14ac:dyDescent="0.2">
      <c r="A100" s="20" t="s">
        <v>1088</v>
      </c>
      <c r="B100" s="33" t="str">
        <f>SUBSTITUTE(A100,"/Users/timomiessen/Desktop/imagesdk/nonblackwomen1/","Image_")</f>
        <v>Image_NBW_120.jpg</v>
      </c>
      <c r="C100" s="63" t="s">
        <v>5</v>
      </c>
      <c r="D100" s="22" t="s">
        <v>6</v>
      </c>
      <c r="E100" s="23">
        <v>1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 cm="1">
        <f t="array" ref="R100">_xlfn.IFS(H100=1,1,K100=1,1,L100=1,1,M100=1,1,N100=1,1,P100=1,1,TRUE,0)</f>
        <v>0</v>
      </c>
      <c r="S100" s="64">
        <f>IF(AND(G100=1,R100=1),0,R100)</f>
        <v>0</v>
      </c>
      <c r="T100" s="24" t="s">
        <v>2275</v>
      </c>
      <c r="U100" s="49">
        <f>SUBSTITUTE(T100,".",",")*1</f>
        <v>2.1583460737019701E-2</v>
      </c>
      <c r="V100" s="54">
        <f>IF(U100&gt;=0.1, 1, 0)</f>
        <v>0</v>
      </c>
      <c r="W100" s="25">
        <f>IF(U100&gt;=0.2, 1, 0)</f>
        <v>0</v>
      </c>
      <c r="X100" s="25">
        <f>IF(U100&gt;=0.3, 1, 0)</f>
        <v>0</v>
      </c>
      <c r="Y100" s="25">
        <f>IF(U100&gt;=0.4, 1, 0)</f>
        <v>0</v>
      </c>
      <c r="Z100" s="25">
        <f>IF(U100&gt;=0.5, 1, 0)</f>
        <v>0</v>
      </c>
      <c r="AA100" s="25">
        <f>IF(U100&gt;=0.6, 1, 0)</f>
        <v>0</v>
      </c>
      <c r="AB100" s="25">
        <f>IF(U100&gt;=0.7, 1, 0)</f>
        <v>0</v>
      </c>
      <c r="AC100" s="25">
        <f>IF(U100&gt;=0.8, 1, 0)</f>
        <v>0</v>
      </c>
      <c r="AD100" s="55">
        <f>IF(U100&gt;=0.9, 1, 0)</f>
        <v>0</v>
      </c>
    </row>
    <row r="101" spans="1:30" ht="20" customHeight="1" x14ac:dyDescent="0.2">
      <c r="A101" s="20" t="s">
        <v>1089</v>
      </c>
      <c r="B101" s="33" t="str">
        <f>SUBSTITUTE(A101,"/Users/timomiessen/Desktop/imagesdk/nonblackwomen1/","Image_")</f>
        <v>Image_NBW_121.jpg</v>
      </c>
      <c r="C101" s="63" t="s">
        <v>5</v>
      </c>
      <c r="D101" s="22" t="s">
        <v>6</v>
      </c>
      <c r="E101" s="23">
        <v>1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 cm="1">
        <f t="array" ref="R101">_xlfn.IFS(H101=1,1,K101=1,1,L101=1,1,M101=1,1,N101=1,1,P101=1,1,TRUE,0)</f>
        <v>0</v>
      </c>
      <c r="S101" s="64">
        <f>IF(AND(G101=1,R101=1),0,R101)</f>
        <v>0</v>
      </c>
      <c r="T101" s="24" t="s">
        <v>2276</v>
      </c>
      <c r="U101" s="49">
        <f>SUBSTITUTE(T101,".",",")*1</f>
        <v>0.15704162418842299</v>
      </c>
      <c r="V101" s="54">
        <f>IF(U101&gt;=0.1, 1, 0)</f>
        <v>1</v>
      </c>
      <c r="W101" s="25">
        <f>IF(U101&gt;=0.2, 1, 0)</f>
        <v>0</v>
      </c>
      <c r="X101" s="25">
        <f>IF(U101&gt;=0.3, 1, 0)</f>
        <v>0</v>
      </c>
      <c r="Y101" s="25">
        <f>IF(U101&gt;=0.4, 1, 0)</f>
        <v>0</v>
      </c>
      <c r="Z101" s="25">
        <f>IF(U101&gt;=0.5, 1, 0)</f>
        <v>0</v>
      </c>
      <c r="AA101" s="25">
        <f>IF(U101&gt;=0.6, 1, 0)</f>
        <v>0</v>
      </c>
      <c r="AB101" s="25">
        <f>IF(U101&gt;=0.7, 1, 0)</f>
        <v>0</v>
      </c>
      <c r="AC101" s="25">
        <f>IF(U101&gt;=0.8, 1, 0)</f>
        <v>0</v>
      </c>
      <c r="AD101" s="55">
        <f>IF(U101&gt;=0.9, 1, 0)</f>
        <v>0</v>
      </c>
    </row>
    <row r="102" spans="1:30" ht="20" customHeight="1" x14ac:dyDescent="0.2">
      <c r="A102" s="20" t="s">
        <v>1090</v>
      </c>
      <c r="B102" s="33" t="str">
        <f>SUBSTITUTE(A102,"/Users/timomiessen/Desktop/imagesdk/nonblackwomen1/","Image_")</f>
        <v>Image_NBW_122.jpg</v>
      </c>
      <c r="C102" s="63" t="s">
        <v>5</v>
      </c>
      <c r="D102" s="22" t="s">
        <v>6</v>
      </c>
      <c r="E102" s="23">
        <v>1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 cm="1">
        <f t="array" ref="R102">_xlfn.IFS(H102=1,1,K102=1,1,L102=1,1,M102=1,1,N102=1,1,P102=1,1,TRUE,0)</f>
        <v>0</v>
      </c>
      <c r="S102" s="64">
        <f>IF(AND(G102=1,R102=1),0,R102)</f>
        <v>0</v>
      </c>
      <c r="T102" s="24" t="s">
        <v>2277</v>
      </c>
      <c r="U102" s="49">
        <f>SUBSTITUTE(T102,".",",")*1</f>
        <v>1.7679887358099201E-2</v>
      </c>
      <c r="V102" s="54">
        <f>IF(U102&gt;=0.1, 1, 0)</f>
        <v>0</v>
      </c>
      <c r="W102" s="25">
        <f>IF(U102&gt;=0.2, 1, 0)</f>
        <v>0</v>
      </c>
      <c r="X102" s="25">
        <f>IF(U102&gt;=0.3, 1, 0)</f>
        <v>0</v>
      </c>
      <c r="Y102" s="25">
        <f>IF(U102&gt;=0.4, 1, 0)</f>
        <v>0</v>
      </c>
      <c r="Z102" s="25">
        <f>IF(U102&gt;=0.5, 1, 0)</f>
        <v>0</v>
      </c>
      <c r="AA102" s="25">
        <f>IF(U102&gt;=0.6, 1, 0)</f>
        <v>0</v>
      </c>
      <c r="AB102" s="25">
        <f>IF(U102&gt;=0.7, 1, 0)</f>
        <v>0</v>
      </c>
      <c r="AC102" s="25">
        <f>IF(U102&gt;=0.8, 1, 0)</f>
        <v>0</v>
      </c>
      <c r="AD102" s="55">
        <f>IF(U102&gt;=0.9, 1, 0)</f>
        <v>0</v>
      </c>
    </row>
    <row r="103" spans="1:30" ht="20" customHeight="1" x14ac:dyDescent="0.2">
      <c r="A103" s="20" t="s">
        <v>1092</v>
      </c>
      <c r="B103" s="33" t="str">
        <f>SUBSTITUTE(A103,"/Users/timomiessen/Desktop/imagesdk/nonblackwomen1/","Image_")</f>
        <v>Image_NBW_124.jpg</v>
      </c>
      <c r="C103" s="63" t="s">
        <v>5</v>
      </c>
      <c r="D103" s="22" t="s">
        <v>6</v>
      </c>
      <c r="E103" s="23">
        <v>1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 cm="1">
        <f t="array" ref="R103">_xlfn.IFS(H103=1,1,K103=1,1,L103=1,1,M103=1,1,N103=1,1,P103=1,1,TRUE,0)</f>
        <v>0</v>
      </c>
      <c r="S103" s="64">
        <f>IF(AND(G103=1,R103=1),0,R103)</f>
        <v>0</v>
      </c>
      <c r="T103" s="24" t="s">
        <v>2279</v>
      </c>
      <c r="U103" s="49">
        <f>SUBSTITUTE(T103,".",",")*1</f>
        <v>7.7870536595582907E-2</v>
      </c>
      <c r="V103" s="54">
        <f>IF(U103&gt;=0.1, 1, 0)</f>
        <v>0</v>
      </c>
      <c r="W103" s="25">
        <f>IF(U103&gt;=0.2, 1, 0)</f>
        <v>0</v>
      </c>
      <c r="X103" s="25">
        <f>IF(U103&gt;=0.3, 1, 0)</f>
        <v>0</v>
      </c>
      <c r="Y103" s="25">
        <f>IF(U103&gt;=0.4, 1, 0)</f>
        <v>0</v>
      </c>
      <c r="Z103" s="25">
        <f>IF(U103&gt;=0.5, 1, 0)</f>
        <v>0</v>
      </c>
      <c r="AA103" s="25">
        <f>IF(U103&gt;=0.6, 1, 0)</f>
        <v>0</v>
      </c>
      <c r="AB103" s="25">
        <f>IF(U103&gt;=0.7, 1, 0)</f>
        <v>0</v>
      </c>
      <c r="AC103" s="25">
        <f>IF(U103&gt;=0.8, 1, 0)</f>
        <v>0</v>
      </c>
      <c r="AD103" s="55">
        <f>IF(U103&gt;=0.9, 1, 0)</f>
        <v>0</v>
      </c>
    </row>
    <row r="104" spans="1:30" ht="20" customHeight="1" x14ac:dyDescent="0.2">
      <c r="A104" s="20" t="s">
        <v>1093</v>
      </c>
      <c r="B104" s="33" t="str">
        <f>SUBSTITUTE(A104,"/Users/timomiessen/Desktop/imagesdk/nonblackwomen1/","Image_")</f>
        <v>Image_NBW_125.jpg</v>
      </c>
      <c r="C104" s="63" t="s">
        <v>5</v>
      </c>
      <c r="D104" s="22" t="s">
        <v>6</v>
      </c>
      <c r="E104" s="23">
        <v>1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 cm="1">
        <f t="array" ref="R104">_xlfn.IFS(H104=1,1,K104=1,1,L104=1,1,M104=1,1,N104=1,1,P104=1,1,TRUE,0)</f>
        <v>0</v>
      </c>
      <c r="S104" s="64">
        <f>IF(AND(G104=1,R104=1),0,R104)</f>
        <v>0</v>
      </c>
      <c r="T104" s="24" t="s">
        <v>2280</v>
      </c>
      <c r="U104" s="49">
        <f>SUBSTITUTE(T104,".",",")*1</f>
        <v>5.9432894922792903E-3</v>
      </c>
      <c r="V104" s="54">
        <f>IF(U104&gt;=0.1, 1, 0)</f>
        <v>0</v>
      </c>
      <c r="W104" s="25">
        <f>IF(U104&gt;=0.2, 1, 0)</f>
        <v>0</v>
      </c>
      <c r="X104" s="25">
        <f>IF(U104&gt;=0.3, 1, 0)</f>
        <v>0</v>
      </c>
      <c r="Y104" s="25">
        <f>IF(U104&gt;=0.4, 1, 0)</f>
        <v>0</v>
      </c>
      <c r="Z104" s="25">
        <f>IF(U104&gt;=0.5, 1, 0)</f>
        <v>0</v>
      </c>
      <c r="AA104" s="25">
        <f>IF(U104&gt;=0.6, 1, 0)</f>
        <v>0</v>
      </c>
      <c r="AB104" s="25">
        <f>IF(U104&gt;=0.7, 1, 0)</f>
        <v>0</v>
      </c>
      <c r="AC104" s="25">
        <f>IF(U104&gt;=0.8, 1, 0)</f>
        <v>0</v>
      </c>
      <c r="AD104" s="55">
        <f>IF(U104&gt;=0.9, 1, 0)</f>
        <v>0</v>
      </c>
    </row>
    <row r="105" spans="1:30" ht="20" customHeight="1" x14ac:dyDescent="0.2">
      <c r="A105" s="20" t="s">
        <v>1095</v>
      </c>
      <c r="B105" s="33" t="str">
        <f>SUBSTITUTE(A105,"/Users/timomiessen/Desktop/imagesdk/nonblackwomen1/","Image_")</f>
        <v>Image_NBW_127.jpg</v>
      </c>
      <c r="C105" s="63" t="s">
        <v>5</v>
      </c>
      <c r="D105" s="22" t="s">
        <v>6</v>
      </c>
      <c r="E105" s="23">
        <v>1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 cm="1">
        <f t="array" ref="R105">_xlfn.IFS(H105=1,1,K105=1,1,L105=1,1,M105=1,1,N105=1,1,P105=1,1,TRUE,0)</f>
        <v>0</v>
      </c>
      <c r="S105" s="64">
        <f>IF(AND(G105=1,R105=1),0,R105)</f>
        <v>0</v>
      </c>
      <c r="T105" s="24" t="s">
        <v>2282</v>
      </c>
      <c r="U105" s="49">
        <f>SUBSTITUTE(T105,".",",")*1</f>
        <v>7.5859623029828002E-3</v>
      </c>
      <c r="V105" s="54">
        <f>IF(U105&gt;=0.1, 1, 0)</f>
        <v>0</v>
      </c>
      <c r="W105" s="25">
        <f>IF(U105&gt;=0.2, 1, 0)</f>
        <v>0</v>
      </c>
      <c r="X105" s="25">
        <f>IF(U105&gt;=0.3, 1, 0)</f>
        <v>0</v>
      </c>
      <c r="Y105" s="25">
        <f>IF(U105&gt;=0.4, 1, 0)</f>
        <v>0</v>
      </c>
      <c r="Z105" s="25">
        <f>IF(U105&gt;=0.5, 1, 0)</f>
        <v>0</v>
      </c>
      <c r="AA105" s="25">
        <f>IF(U105&gt;=0.6, 1, 0)</f>
        <v>0</v>
      </c>
      <c r="AB105" s="25">
        <f>IF(U105&gt;=0.7, 1, 0)</f>
        <v>0</v>
      </c>
      <c r="AC105" s="25">
        <f>IF(U105&gt;=0.8, 1, 0)</f>
        <v>0</v>
      </c>
      <c r="AD105" s="55">
        <f>IF(U105&gt;=0.9, 1, 0)</f>
        <v>0</v>
      </c>
    </row>
    <row r="106" spans="1:30" ht="20" customHeight="1" x14ac:dyDescent="0.2">
      <c r="A106" s="20" t="s">
        <v>1096</v>
      </c>
      <c r="B106" s="33" t="str">
        <f>SUBSTITUTE(A106,"/Users/timomiessen/Desktop/imagesdk/nonblackwomen1/","Image_")</f>
        <v>Image_NBW_128.jpg</v>
      </c>
      <c r="C106" s="63" t="s">
        <v>5</v>
      </c>
      <c r="D106" s="22" t="s">
        <v>6</v>
      </c>
      <c r="E106" s="23">
        <v>1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 cm="1">
        <f t="array" ref="R106">_xlfn.IFS(H106=1,1,K106=1,1,L106=1,1,M106=1,1,N106=1,1,P106=1,1,TRUE,0)</f>
        <v>0</v>
      </c>
      <c r="S106" s="64">
        <f>IF(AND(G106=1,R106=1),0,R106)</f>
        <v>0</v>
      </c>
      <c r="T106" s="24" t="s">
        <v>2283</v>
      </c>
      <c r="U106" s="49">
        <f>SUBSTITUTE(T106,".",",")*1</f>
        <v>2.4875145405530898E-2</v>
      </c>
      <c r="V106" s="54">
        <f>IF(U106&gt;=0.1, 1, 0)</f>
        <v>0</v>
      </c>
      <c r="W106" s="25">
        <f>IF(U106&gt;=0.2, 1, 0)</f>
        <v>0</v>
      </c>
      <c r="X106" s="25">
        <f>IF(U106&gt;=0.3, 1, 0)</f>
        <v>0</v>
      </c>
      <c r="Y106" s="25">
        <f>IF(U106&gt;=0.4, 1, 0)</f>
        <v>0</v>
      </c>
      <c r="Z106" s="25">
        <f>IF(U106&gt;=0.5, 1, 0)</f>
        <v>0</v>
      </c>
      <c r="AA106" s="25">
        <f>IF(U106&gt;=0.6, 1, 0)</f>
        <v>0</v>
      </c>
      <c r="AB106" s="25">
        <f>IF(U106&gt;=0.7, 1, 0)</f>
        <v>0</v>
      </c>
      <c r="AC106" s="25">
        <f>IF(U106&gt;=0.8, 1, 0)</f>
        <v>0</v>
      </c>
      <c r="AD106" s="55">
        <f>IF(U106&gt;=0.9, 1, 0)</f>
        <v>0</v>
      </c>
    </row>
    <row r="107" spans="1:30" ht="20" customHeight="1" x14ac:dyDescent="0.2">
      <c r="A107" s="20" t="s">
        <v>1097</v>
      </c>
      <c r="B107" s="33" t="str">
        <f>SUBSTITUTE(A107,"/Users/timomiessen/Desktop/imagesdk/nonblackwomen1/","Image_")</f>
        <v>Image_NBW_129.jpg</v>
      </c>
      <c r="C107" s="63" t="s">
        <v>5</v>
      </c>
      <c r="D107" s="22" t="s">
        <v>6</v>
      </c>
      <c r="E107" s="23">
        <v>1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 cm="1">
        <f t="array" ref="R107">_xlfn.IFS(H107=1,1,K107=1,1,L107=1,1,M107=1,1,N107=1,1,P107=1,1,TRUE,0)</f>
        <v>0</v>
      </c>
      <c r="S107" s="64">
        <f>IF(AND(G107=1,R107=1),0,R107)</f>
        <v>0</v>
      </c>
      <c r="T107" s="24" t="s">
        <v>2284</v>
      </c>
      <c r="U107" s="49">
        <f>SUBSTITUTE(T107,".",",")*1</f>
        <v>0.22859217226505199</v>
      </c>
      <c r="V107" s="54">
        <f>IF(U107&gt;=0.1, 1, 0)</f>
        <v>1</v>
      </c>
      <c r="W107" s="25">
        <f>IF(U107&gt;=0.2, 1, 0)</f>
        <v>1</v>
      </c>
      <c r="X107" s="25">
        <f>IF(U107&gt;=0.3, 1, 0)</f>
        <v>0</v>
      </c>
      <c r="Y107" s="25">
        <f>IF(U107&gt;=0.4, 1, 0)</f>
        <v>0</v>
      </c>
      <c r="Z107" s="25">
        <f>IF(U107&gt;=0.5, 1, 0)</f>
        <v>0</v>
      </c>
      <c r="AA107" s="25">
        <f>IF(U107&gt;=0.6, 1, 0)</f>
        <v>0</v>
      </c>
      <c r="AB107" s="25">
        <f>IF(U107&gt;=0.7, 1, 0)</f>
        <v>0</v>
      </c>
      <c r="AC107" s="25">
        <f>IF(U107&gt;=0.8, 1, 0)</f>
        <v>0</v>
      </c>
      <c r="AD107" s="55">
        <f>IF(U107&gt;=0.9, 1, 0)</f>
        <v>0</v>
      </c>
    </row>
    <row r="108" spans="1:30" ht="20" customHeight="1" x14ac:dyDescent="0.2">
      <c r="A108" s="20" t="s">
        <v>1098</v>
      </c>
      <c r="B108" s="33" t="str">
        <f>SUBSTITUTE(A108,"/Users/timomiessen/Desktop/imagesdk/nonblackwomen1/","Image_")</f>
        <v>Image_NBW_13.jpg</v>
      </c>
      <c r="C108" s="63" t="s">
        <v>5</v>
      </c>
      <c r="D108" s="22" t="s">
        <v>6</v>
      </c>
      <c r="E108" s="23">
        <v>1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 cm="1">
        <f t="array" ref="R108">_xlfn.IFS(H108=1,1,K108=1,1,L108=1,1,M108=1,1,N108=1,1,P108=1,1,TRUE,0)</f>
        <v>0</v>
      </c>
      <c r="S108" s="64">
        <f>IF(AND(G108=1,R108=1),0,R108)</f>
        <v>0</v>
      </c>
      <c r="T108" s="24" t="s">
        <v>2285</v>
      </c>
      <c r="U108" s="49">
        <f>SUBSTITUTE(T108,".",",")*1</f>
        <v>1.3276296434924E-2</v>
      </c>
      <c r="V108" s="54">
        <f>IF(U108&gt;=0.1, 1, 0)</f>
        <v>0</v>
      </c>
      <c r="W108" s="25">
        <f>IF(U108&gt;=0.2, 1, 0)</f>
        <v>0</v>
      </c>
      <c r="X108" s="25">
        <f>IF(U108&gt;=0.3, 1, 0)</f>
        <v>0</v>
      </c>
      <c r="Y108" s="25">
        <f>IF(U108&gt;=0.4, 1, 0)</f>
        <v>0</v>
      </c>
      <c r="Z108" s="25">
        <f>IF(U108&gt;=0.5, 1, 0)</f>
        <v>0</v>
      </c>
      <c r="AA108" s="25">
        <f>IF(U108&gt;=0.6, 1, 0)</f>
        <v>0</v>
      </c>
      <c r="AB108" s="25">
        <f>IF(U108&gt;=0.7, 1, 0)</f>
        <v>0</v>
      </c>
      <c r="AC108" s="25">
        <f>IF(U108&gt;=0.8, 1, 0)</f>
        <v>0</v>
      </c>
      <c r="AD108" s="55">
        <f>IF(U108&gt;=0.9, 1, 0)</f>
        <v>0</v>
      </c>
    </row>
    <row r="109" spans="1:30" ht="20" customHeight="1" x14ac:dyDescent="0.2">
      <c r="A109" s="20" t="s">
        <v>1099</v>
      </c>
      <c r="B109" s="33" t="str">
        <f>SUBSTITUTE(A109,"/Users/timomiessen/Desktop/imagesdk/nonblackwomen1/","Image_")</f>
        <v>Image_NBW_130.jpg</v>
      </c>
      <c r="C109" s="63" t="s">
        <v>5</v>
      </c>
      <c r="D109" s="22" t="s">
        <v>6</v>
      </c>
      <c r="E109" s="23">
        <v>1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 cm="1">
        <f t="array" ref="R109">_xlfn.IFS(H109=1,1,K109=1,1,L109=1,1,M109=1,1,N109=1,1,P109=1,1,TRUE,0)</f>
        <v>0</v>
      </c>
      <c r="S109" s="64">
        <f>IF(AND(G109=1,R109=1),0,R109)</f>
        <v>0</v>
      </c>
      <c r="T109" s="24" t="s">
        <v>2286</v>
      </c>
      <c r="U109" s="49">
        <f>SUBSTITUTE(T109,".",",")*1</f>
        <v>0.42175699770450498</v>
      </c>
      <c r="V109" s="54">
        <f>IF(U109&gt;=0.1, 1, 0)</f>
        <v>1</v>
      </c>
      <c r="W109" s="25">
        <f>IF(U109&gt;=0.2, 1, 0)</f>
        <v>1</v>
      </c>
      <c r="X109" s="25">
        <f>IF(U109&gt;=0.3, 1, 0)</f>
        <v>1</v>
      </c>
      <c r="Y109" s="25">
        <f>IF(U109&gt;=0.4, 1, 0)</f>
        <v>1</v>
      </c>
      <c r="Z109" s="25">
        <f>IF(U109&gt;=0.5, 1, 0)</f>
        <v>0</v>
      </c>
      <c r="AA109" s="25">
        <f>IF(U109&gt;=0.6, 1, 0)</f>
        <v>0</v>
      </c>
      <c r="AB109" s="25">
        <f>IF(U109&gt;=0.7, 1, 0)</f>
        <v>0</v>
      </c>
      <c r="AC109" s="25">
        <f>IF(U109&gt;=0.8, 1, 0)</f>
        <v>0</v>
      </c>
      <c r="AD109" s="55">
        <f>IF(U109&gt;=0.9, 1, 0)</f>
        <v>0</v>
      </c>
    </row>
    <row r="110" spans="1:30" ht="20" customHeight="1" x14ac:dyDescent="0.2">
      <c r="A110" s="20" t="s">
        <v>1100</v>
      </c>
      <c r="B110" s="33" t="str">
        <f>SUBSTITUTE(A110,"/Users/timomiessen/Desktop/imagesdk/nonblackwomen1/","Image_")</f>
        <v>Image_NBW_131.jpg</v>
      </c>
      <c r="C110" s="63" t="s">
        <v>5</v>
      </c>
      <c r="D110" s="22" t="s">
        <v>6</v>
      </c>
      <c r="E110" s="23">
        <v>1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 cm="1">
        <f t="array" ref="R110">_xlfn.IFS(H110=1,1,K110=1,1,L110=1,1,M110=1,1,N110=1,1,P110=1,1,TRUE,0)</f>
        <v>0</v>
      </c>
      <c r="S110" s="64">
        <f>IF(AND(G110=1,R110=1),0,R110)</f>
        <v>0</v>
      </c>
      <c r="T110" s="24" t="s">
        <v>2287</v>
      </c>
      <c r="U110" s="49">
        <f>SUBSTITUTE(T110,".",",")*1</f>
        <v>5.5471805855631801E-2</v>
      </c>
      <c r="V110" s="54">
        <f>IF(U110&gt;=0.1, 1, 0)</f>
        <v>0</v>
      </c>
      <c r="W110" s="25">
        <f>IF(U110&gt;=0.2, 1, 0)</f>
        <v>0</v>
      </c>
      <c r="X110" s="25">
        <f>IF(U110&gt;=0.3, 1, 0)</f>
        <v>0</v>
      </c>
      <c r="Y110" s="25">
        <f>IF(U110&gt;=0.4, 1, 0)</f>
        <v>0</v>
      </c>
      <c r="Z110" s="25">
        <f>IF(U110&gt;=0.5, 1, 0)</f>
        <v>0</v>
      </c>
      <c r="AA110" s="25">
        <f>IF(U110&gt;=0.6, 1, 0)</f>
        <v>0</v>
      </c>
      <c r="AB110" s="25">
        <f>IF(U110&gt;=0.7, 1, 0)</f>
        <v>0</v>
      </c>
      <c r="AC110" s="25">
        <f>IF(U110&gt;=0.8, 1, 0)</f>
        <v>0</v>
      </c>
      <c r="AD110" s="55">
        <f>IF(U110&gt;=0.9, 1, 0)</f>
        <v>0</v>
      </c>
    </row>
    <row r="111" spans="1:30" ht="20" customHeight="1" x14ac:dyDescent="0.2">
      <c r="A111" s="20" t="s">
        <v>1101</v>
      </c>
      <c r="B111" s="33" t="str">
        <f>SUBSTITUTE(A111,"/Users/timomiessen/Desktop/imagesdk/nonblackwomen1/","Image_")</f>
        <v>Image_NBW_132.jpg</v>
      </c>
      <c r="C111" s="63" t="s">
        <v>5</v>
      </c>
      <c r="D111" s="22" t="s">
        <v>6</v>
      </c>
      <c r="E111" s="23">
        <v>1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 cm="1">
        <f t="array" ref="R111">_xlfn.IFS(H111=1,1,K111=1,1,L111=1,1,M111=1,1,N111=1,1,P111=1,1,TRUE,0)</f>
        <v>0</v>
      </c>
      <c r="S111" s="64">
        <f>IF(AND(G111=1,R111=1),0,R111)</f>
        <v>0</v>
      </c>
      <c r="T111" s="24" t="s">
        <v>2288</v>
      </c>
      <c r="U111" s="49">
        <f>SUBSTITUTE(T111,".",",")*1</f>
        <v>7.9455900937318802E-2</v>
      </c>
      <c r="V111" s="54">
        <f>IF(U111&gt;=0.1, 1, 0)</f>
        <v>0</v>
      </c>
      <c r="W111" s="25">
        <f>IF(U111&gt;=0.2, 1, 0)</f>
        <v>0</v>
      </c>
      <c r="X111" s="25">
        <f>IF(U111&gt;=0.3, 1, 0)</f>
        <v>0</v>
      </c>
      <c r="Y111" s="25">
        <f>IF(U111&gt;=0.4, 1, 0)</f>
        <v>0</v>
      </c>
      <c r="Z111" s="25">
        <f>IF(U111&gt;=0.5, 1, 0)</f>
        <v>0</v>
      </c>
      <c r="AA111" s="25">
        <f>IF(U111&gt;=0.6, 1, 0)</f>
        <v>0</v>
      </c>
      <c r="AB111" s="25">
        <f>IF(U111&gt;=0.7, 1, 0)</f>
        <v>0</v>
      </c>
      <c r="AC111" s="25">
        <f>IF(U111&gt;=0.8, 1, 0)</f>
        <v>0</v>
      </c>
      <c r="AD111" s="55">
        <f>IF(U111&gt;=0.9, 1, 0)</f>
        <v>0</v>
      </c>
    </row>
    <row r="112" spans="1:30" ht="20" customHeight="1" x14ac:dyDescent="0.2">
      <c r="A112" s="20" t="s">
        <v>1102</v>
      </c>
      <c r="B112" s="33" t="str">
        <f>SUBSTITUTE(A112,"/Users/timomiessen/Desktop/imagesdk/nonblackwomen1/","Image_")</f>
        <v>Image_NBW_133.jpg</v>
      </c>
      <c r="C112" s="63" t="s">
        <v>5</v>
      </c>
      <c r="D112" s="22" t="s">
        <v>6</v>
      </c>
      <c r="E112" s="23">
        <v>1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 cm="1">
        <f t="array" ref="R112">_xlfn.IFS(H112=1,1,K112=1,1,L112=1,1,M112=1,1,N112=1,1,P112=1,1,TRUE,0)</f>
        <v>0</v>
      </c>
      <c r="S112" s="64">
        <f>IF(AND(G112=1,R112=1),0,R112)</f>
        <v>0</v>
      </c>
      <c r="T112" s="24" t="s">
        <v>2289</v>
      </c>
      <c r="U112" s="49">
        <f>SUBSTITUTE(T112,".",",")*1</f>
        <v>8.2974067190661992E-3</v>
      </c>
      <c r="V112" s="54">
        <f>IF(U112&gt;=0.1, 1, 0)</f>
        <v>0</v>
      </c>
      <c r="W112" s="25">
        <f>IF(U112&gt;=0.2, 1, 0)</f>
        <v>0</v>
      </c>
      <c r="X112" s="25">
        <f>IF(U112&gt;=0.3, 1, 0)</f>
        <v>0</v>
      </c>
      <c r="Y112" s="25">
        <f>IF(U112&gt;=0.4, 1, 0)</f>
        <v>0</v>
      </c>
      <c r="Z112" s="25">
        <f>IF(U112&gt;=0.5, 1, 0)</f>
        <v>0</v>
      </c>
      <c r="AA112" s="25">
        <f>IF(U112&gt;=0.6, 1, 0)</f>
        <v>0</v>
      </c>
      <c r="AB112" s="25">
        <f>IF(U112&gt;=0.7, 1, 0)</f>
        <v>0</v>
      </c>
      <c r="AC112" s="25">
        <f>IF(U112&gt;=0.8, 1, 0)</f>
        <v>0</v>
      </c>
      <c r="AD112" s="55">
        <f>IF(U112&gt;=0.9, 1, 0)</f>
        <v>0</v>
      </c>
    </row>
    <row r="113" spans="1:30" ht="20" customHeight="1" x14ac:dyDescent="0.2">
      <c r="A113" s="20" t="s">
        <v>1103</v>
      </c>
      <c r="B113" s="33" t="str">
        <f>SUBSTITUTE(A113,"/Users/timomiessen/Desktop/imagesdk/nonblackwomen1/","Image_")</f>
        <v>Image_NBW_134.jpg</v>
      </c>
      <c r="C113" s="63" t="s">
        <v>5</v>
      </c>
      <c r="D113" s="22" t="s">
        <v>6</v>
      </c>
      <c r="E113" s="23">
        <v>0</v>
      </c>
      <c r="F113" s="23">
        <v>0</v>
      </c>
      <c r="G113" s="23">
        <v>1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 cm="1">
        <f t="array" ref="R113">_xlfn.IFS(H113=1,1,K113=1,1,L113=1,1,M113=1,1,N113=1,1,P113=1,1,TRUE,0)</f>
        <v>0</v>
      </c>
      <c r="S113" s="64">
        <f>IF(AND(G113=1,R113=1),0,R113)</f>
        <v>0</v>
      </c>
      <c r="T113" s="24" t="s">
        <v>2290</v>
      </c>
      <c r="U113" s="49">
        <f>SUBSTITUTE(T113,".",",")*1</f>
        <v>7.1678627282381002E-2</v>
      </c>
      <c r="V113" s="54">
        <f>IF(U113&gt;=0.1, 1, 0)</f>
        <v>0</v>
      </c>
      <c r="W113" s="25">
        <f>IF(U113&gt;=0.2, 1, 0)</f>
        <v>0</v>
      </c>
      <c r="X113" s="25">
        <f>IF(U113&gt;=0.3, 1, 0)</f>
        <v>0</v>
      </c>
      <c r="Y113" s="25">
        <f>IF(U113&gt;=0.4, 1, 0)</f>
        <v>0</v>
      </c>
      <c r="Z113" s="25">
        <f>IF(U113&gt;=0.5, 1, 0)</f>
        <v>0</v>
      </c>
      <c r="AA113" s="25">
        <f>IF(U113&gt;=0.6, 1, 0)</f>
        <v>0</v>
      </c>
      <c r="AB113" s="25">
        <f>IF(U113&gt;=0.7, 1, 0)</f>
        <v>0</v>
      </c>
      <c r="AC113" s="25">
        <f>IF(U113&gt;=0.8, 1, 0)</f>
        <v>0</v>
      </c>
      <c r="AD113" s="55">
        <f>IF(U113&gt;=0.9, 1, 0)</f>
        <v>0</v>
      </c>
    </row>
    <row r="114" spans="1:30" ht="20" customHeight="1" x14ac:dyDescent="0.2">
      <c r="A114" s="20" t="s">
        <v>1104</v>
      </c>
      <c r="B114" s="33" t="str">
        <f>SUBSTITUTE(A114,"/Users/timomiessen/Desktop/imagesdk/nonblackwomen1/","Image_")</f>
        <v>Image_NBW_135.jpg</v>
      </c>
      <c r="C114" s="63" t="s">
        <v>5</v>
      </c>
      <c r="D114" s="22" t="s">
        <v>6</v>
      </c>
      <c r="E114" s="23">
        <v>1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 cm="1">
        <f t="array" ref="R114">_xlfn.IFS(H114=1,1,K114=1,1,L114=1,1,M114=1,1,N114=1,1,P114=1,1,TRUE,0)</f>
        <v>0</v>
      </c>
      <c r="S114" s="64">
        <f>IF(AND(G114=1,R114=1),0,R114)</f>
        <v>0</v>
      </c>
      <c r="T114" s="24" t="s">
        <v>2291</v>
      </c>
      <c r="U114" s="49">
        <f>SUBSTITUTE(T114,".",",")*1</f>
        <v>0.46940827369689903</v>
      </c>
      <c r="V114" s="54">
        <f>IF(U114&gt;=0.1, 1, 0)</f>
        <v>1</v>
      </c>
      <c r="W114" s="25">
        <f>IF(U114&gt;=0.2, 1, 0)</f>
        <v>1</v>
      </c>
      <c r="X114" s="25">
        <f>IF(U114&gt;=0.3, 1, 0)</f>
        <v>1</v>
      </c>
      <c r="Y114" s="25">
        <f>IF(U114&gt;=0.4, 1, 0)</f>
        <v>1</v>
      </c>
      <c r="Z114" s="25">
        <f>IF(U114&gt;=0.5, 1, 0)</f>
        <v>0</v>
      </c>
      <c r="AA114" s="25">
        <f>IF(U114&gt;=0.6, 1, 0)</f>
        <v>0</v>
      </c>
      <c r="AB114" s="25">
        <f>IF(U114&gt;=0.7, 1, 0)</f>
        <v>0</v>
      </c>
      <c r="AC114" s="25">
        <f>IF(U114&gt;=0.8, 1, 0)</f>
        <v>0</v>
      </c>
      <c r="AD114" s="55">
        <f>IF(U114&gt;=0.9, 1, 0)</f>
        <v>0</v>
      </c>
    </row>
    <row r="115" spans="1:30" ht="20" customHeight="1" x14ac:dyDescent="0.2">
      <c r="A115" s="20" t="s">
        <v>1106</v>
      </c>
      <c r="B115" s="33" t="str">
        <f>SUBSTITUTE(A115,"/Users/timomiessen/Desktop/imagesdk/nonblackwomen1/","Image_")</f>
        <v>Image_NBW_137.jpg</v>
      </c>
      <c r="C115" s="63" t="s">
        <v>5</v>
      </c>
      <c r="D115" s="22" t="s">
        <v>6</v>
      </c>
      <c r="E115" s="23">
        <v>1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 cm="1">
        <f t="array" ref="R115">_xlfn.IFS(H115=1,1,K115=1,1,L115=1,1,M115=1,1,N115=1,1,P115=1,1,TRUE,0)</f>
        <v>0</v>
      </c>
      <c r="S115" s="64">
        <f>IF(AND(G115=1,R115=1),0,R115)</f>
        <v>0</v>
      </c>
      <c r="T115" s="24" t="s">
        <v>2293</v>
      </c>
      <c r="U115" s="49">
        <f>SUBSTITUTE(T115,".",",")*1</f>
        <v>1.61671312525868E-2</v>
      </c>
      <c r="V115" s="54">
        <f>IF(U115&gt;=0.1, 1, 0)</f>
        <v>0</v>
      </c>
      <c r="W115" s="25">
        <f>IF(U115&gt;=0.2, 1, 0)</f>
        <v>0</v>
      </c>
      <c r="X115" s="25">
        <f>IF(U115&gt;=0.3, 1, 0)</f>
        <v>0</v>
      </c>
      <c r="Y115" s="25">
        <f>IF(U115&gt;=0.4, 1, 0)</f>
        <v>0</v>
      </c>
      <c r="Z115" s="25">
        <f>IF(U115&gt;=0.5, 1, 0)</f>
        <v>0</v>
      </c>
      <c r="AA115" s="25">
        <f>IF(U115&gt;=0.6, 1, 0)</f>
        <v>0</v>
      </c>
      <c r="AB115" s="25">
        <f>IF(U115&gt;=0.7, 1, 0)</f>
        <v>0</v>
      </c>
      <c r="AC115" s="25">
        <f>IF(U115&gt;=0.8, 1, 0)</f>
        <v>0</v>
      </c>
      <c r="AD115" s="55">
        <f>IF(U115&gt;=0.9, 1, 0)</f>
        <v>0</v>
      </c>
    </row>
    <row r="116" spans="1:30" ht="20" customHeight="1" x14ac:dyDescent="0.2">
      <c r="A116" s="20" t="s">
        <v>1107</v>
      </c>
      <c r="B116" s="33" t="str">
        <f>SUBSTITUTE(A116,"/Users/timomiessen/Desktop/imagesdk/nonblackwomen1/","Image_")</f>
        <v>Image_NBW_138.jpg</v>
      </c>
      <c r="C116" s="63" t="s">
        <v>5</v>
      </c>
      <c r="D116" s="22" t="s">
        <v>6</v>
      </c>
      <c r="E116" s="23">
        <v>1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 cm="1">
        <f t="array" ref="R116">_xlfn.IFS(H116=1,1,K116=1,1,L116=1,1,M116=1,1,N116=1,1,P116=1,1,TRUE,0)</f>
        <v>0</v>
      </c>
      <c r="S116" s="64">
        <f>IF(AND(G116=1,R116=1),0,R116)</f>
        <v>0</v>
      </c>
      <c r="T116" s="24" t="s">
        <v>2294</v>
      </c>
      <c r="U116" s="49">
        <f>SUBSTITUTE(T116,".",",")*1</f>
        <v>1.3863097410649E-2</v>
      </c>
      <c r="V116" s="54">
        <f>IF(U116&gt;=0.1, 1, 0)</f>
        <v>0</v>
      </c>
      <c r="W116" s="25">
        <f>IF(U116&gt;=0.2, 1, 0)</f>
        <v>0</v>
      </c>
      <c r="X116" s="25">
        <f>IF(U116&gt;=0.3, 1, 0)</f>
        <v>0</v>
      </c>
      <c r="Y116" s="25">
        <f>IF(U116&gt;=0.4, 1, 0)</f>
        <v>0</v>
      </c>
      <c r="Z116" s="25">
        <f>IF(U116&gt;=0.5, 1, 0)</f>
        <v>0</v>
      </c>
      <c r="AA116" s="25">
        <f>IF(U116&gt;=0.6, 1, 0)</f>
        <v>0</v>
      </c>
      <c r="AB116" s="25">
        <f>IF(U116&gt;=0.7, 1, 0)</f>
        <v>0</v>
      </c>
      <c r="AC116" s="25">
        <f>IF(U116&gt;=0.8, 1, 0)</f>
        <v>0</v>
      </c>
      <c r="AD116" s="55">
        <f>IF(U116&gt;=0.9, 1, 0)</f>
        <v>0</v>
      </c>
    </row>
    <row r="117" spans="1:30" ht="20" customHeight="1" x14ac:dyDescent="0.2">
      <c r="A117" s="20" t="s">
        <v>1108</v>
      </c>
      <c r="B117" s="33" t="str">
        <f>SUBSTITUTE(A117,"/Users/timomiessen/Desktop/imagesdk/nonblackwomen1/","Image_")</f>
        <v>Image_NBW_139.jpg</v>
      </c>
      <c r="C117" s="63" t="s">
        <v>5</v>
      </c>
      <c r="D117" s="22" t="s">
        <v>6</v>
      </c>
      <c r="E117" s="23">
        <v>1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 cm="1">
        <f t="array" ref="R117">_xlfn.IFS(H117=1,1,K117=1,1,L117=1,1,M117=1,1,N117=1,1,P117=1,1,TRUE,0)</f>
        <v>0</v>
      </c>
      <c r="S117" s="64">
        <f>IF(AND(G117=1,R117=1),0,R117)</f>
        <v>0</v>
      </c>
      <c r="T117" s="24" t="s">
        <v>2295</v>
      </c>
      <c r="U117" s="49">
        <f>SUBSTITUTE(T117,".",",")*1</f>
        <v>1.2906732968986E-2</v>
      </c>
      <c r="V117" s="54">
        <f>IF(U117&gt;=0.1, 1, 0)</f>
        <v>0</v>
      </c>
      <c r="W117" s="25">
        <f>IF(U117&gt;=0.2, 1, 0)</f>
        <v>0</v>
      </c>
      <c r="X117" s="25">
        <f>IF(U117&gt;=0.3, 1, 0)</f>
        <v>0</v>
      </c>
      <c r="Y117" s="25">
        <f>IF(U117&gt;=0.4, 1, 0)</f>
        <v>0</v>
      </c>
      <c r="Z117" s="25">
        <f>IF(U117&gt;=0.5, 1, 0)</f>
        <v>0</v>
      </c>
      <c r="AA117" s="25">
        <f>IF(U117&gt;=0.6, 1, 0)</f>
        <v>0</v>
      </c>
      <c r="AB117" s="25">
        <f>IF(U117&gt;=0.7, 1, 0)</f>
        <v>0</v>
      </c>
      <c r="AC117" s="25">
        <f>IF(U117&gt;=0.8, 1, 0)</f>
        <v>0</v>
      </c>
      <c r="AD117" s="55">
        <f>IF(U117&gt;=0.9, 1, 0)</f>
        <v>0</v>
      </c>
    </row>
    <row r="118" spans="1:30" ht="20" customHeight="1" x14ac:dyDescent="0.2">
      <c r="A118" s="20" t="s">
        <v>1109</v>
      </c>
      <c r="B118" s="33" t="str">
        <f>SUBSTITUTE(A118,"/Users/timomiessen/Desktop/imagesdk/nonblackwomen1/","Image_")</f>
        <v>Image_NBW_14.jpg</v>
      </c>
      <c r="C118" s="63" t="s">
        <v>5</v>
      </c>
      <c r="D118" s="22" t="s">
        <v>6</v>
      </c>
      <c r="E118" s="23">
        <v>1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 cm="1">
        <f t="array" ref="R118">_xlfn.IFS(H118=1,1,K118=1,1,L118=1,1,M118=1,1,N118=1,1,P118=1,1,TRUE,0)</f>
        <v>0</v>
      </c>
      <c r="S118" s="64">
        <f>IF(AND(G118=1,R118=1),0,R118)</f>
        <v>0</v>
      </c>
      <c r="T118" s="24" t="s">
        <v>2296</v>
      </c>
      <c r="U118" s="49">
        <f>SUBSTITUTE(T118,".",",")*1</f>
        <v>4.1016840375959797E-2</v>
      </c>
      <c r="V118" s="54">
        <f>IF(U118&gt;=0.1, 1, 0)</f>
        <v>0</v>
      </c>
      <c r="W118" s="25">
        <f>IF(U118&gt;=0.2, 1, 0)</f>
        <v>0</v>
      </c>
      <c r="X118" s="25">
        <f>IF(U118&gt;=0.3, 1, 0)</f>
        <v>0</v>
      </c>
      <c r="Y118" s="25">
        <f>IF(U118&gt;=0.4, 1, 0)</f>
        <v>0</v>
      </c>
      <c r="Z118" s="25">
        <f>IF(U118&gt;=0.5, 1, 0)</f>
        <v>0</v>
      </c>
      <c r="AA118" s="25">
        <f>IF(U118&gt;=0.6, 1, 0)</f>
        <v>0</v>
      </c>
      <c r="AB118" s="25">
        <f>IF(U118&gt;=0.7, 1, 0)</f>
        <v>0</v>
      </c>
      <c r="AC118" s="25">
        <f>IF(U118&gt;=0.8, 1, 0)</f>
        <v>0</v>
      </c>
      <c r="AD118" s="55">
        <f>IF(U118&gt;=0.9, 1, 0)</f>
        <v>0</v>
      </c>
    </row>
    <row r="119" spans="1:30" ht="20" customHeight="1" x14ac:dyDescent="0.2">
      <c r="A119" s="20" t="s">
        <v>1110</v>
      </c>
      <c r="B119" s="33" t="str">
        <f>SUBSTITUTE(A119,"/Users/timomiessen/Desktop/imagesdk/nonblackwomen1/","Image_")</f>
        <v>Image_NBW_140.jpg</v>
      </c>
      <c r="C119" s="63" t="s">
        <v>5</v>
      </c>
      <c r="D119" s="22" t="s">
        <v>6</v>
      </c>
      <c r="E119" s="23">
        <v>1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 cm="1">
        <f t="array" ref="R119">_xlfn.IFS(H119=1,1,K119=1,1,L119=1,1,M119=1,1,N119=1,1,P119=1,1,TRUE,0)</f>
        <v>0</v>
      </c>
      <c r="S119" s="64">
        <f>IF(AND(G119=1,R119=1),0,R119)</f>
        <v>0</v>
      </c>
      <c r="T119" s="24" t="s">
        <v>2297</v>
      </c>
      <c r="U119" s="49">
        <f>SUBSTITUTE(T119,".",",")*1</f>
        <v>1.8231932073831499E-2</v>
      </c>
      <c r="V119" s="54">
        <f>IF(U119&gt;=0.1, 1, 0)</f>
        <v>0</v>
      </c>
      <c r="W119" s="25">
        <f>IF(U119&gt;=0.2, 1, 0)</f>
        <v>0</v>
      </c>
      <c r="X119" s="25">
        <f>IF(U119&gt;=0.3, 1, 0)</f>
        <v>0</v>
      </c>
      <c r="Y119" s="25">
        <f>IF(U119&gt;=0.4, 1, 0)</f>
        <v>0</v>
      </c>
      <c r="Z119" s="25">
        <f>IF(U119&gt;=0.5, 1, 0)</f>
        <v>0</v>
      </c>
      <c r="AA119" s="25">
        <f>IF(U119&gt;=0.6, 1, 0)</f>
        <v>0</v>
      </c>
      <c r="AB119" s="25">
        <f>IF(U119&gt;=0.7, 1, 0)</f>
        <v>0</v>
      </c>
      <c r="AC119" s="25">
        <f>IF(U119&gt;=0.8, 1, 0)</f>
        <v>0</v>
      </c>
      <c r="AD119" s="55">
        <f>IF(U119&gt;=0.9, 1, 0)</f>
        <v>0</v>
      </c>
    </row>
    <row r="120" spans="1:30" ht="20" customHeight="1" x14ac:dyDescent="0.2">
      <c r="A120" s="20" t="s">
        <v>1111</v>
      </c>
      <c r="B120" s="33" t="str">
        <f>SUBSTITUTE(A120,"/Users/timomiessen/Desktop/imagesdk/nonblackwomen1/","Image_")</f>
        <v>Image_NBW_141.jpg</v>
      </c>
      <c r="C120" s="63" t="s">
        <v>5</v>
      </c>
      <c r="D120" s="22" t="s">
        <v>6</v>
      </c>
      <c r="E120" s="23">
        <v>1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 cm="1">
        <f t="array" ref="R120">_xlfn.IFS(H120=1,1,K120=1,1,L120=1,1,M120=1,1,N120=1,1,P120=1,1,TRUE,0)</f>
        <v>0</v>
      </c>
      <c r="S120" s="64">
        <f>IF(AND(G120=1,R120=1),0,R120)</f>
        <v>0</v>
      </c>
      <c r="T120" s="24" t="s">
        <v>2298</v>
      </c>
      <c r="U120" s="49">
        <f>SUBSTITUTE(T120,".",",")*1</f>
        <v>4.7025334089994403E-2</v>
      </c>
      <c r="V120" s="54">
        <f>IF(U120&gt;=0.1, 1, 0)</f>
        <v>0</v>
      </c>
      <c r="W120" s="25">
        <f>IF(U120&gt;=0.2, 1, 0)</f>
        <v>0</v>
      </c>
      <c r="X120" s="25">
        <f>IF(U120&gt;=0.3, 1, 0)</f>
        <v>0</v>
      </c>
      <c r="Y120" s="25">
        <f>IF(U120&gt;=0.4, 1, 0)</f>
        <v>0</v>
      </c>
      <c r="Z120" s="25">
        <f>IF(U120&gt;=0.5, 1, 0)</f>
        <v>0</v>
      </c>
      <c r="AA120" s="25">
        <f>IF(U120&gt;=0.6, 1, 0)</f>
        <v>0</v>
      </c>
      <c r="AB120" s="25">
        <f>IF(U120&gt;=0.7, 1, 0)</f>
        <v>0</v>
      </c>
      <c r="AC120" s="25">
        <f>IF(U120&gt;=0.8, 1, 0)</f>
        <v>0</v>
      </c>
      <c r="AD120" s="55">
        <f>IF(U120&gt;=0.9, 1, 0)</f>
        <v>0</v>
      </c>
    </row>
    <row r="121" spans="1:30" ht="20" customHeight="1" x14ac:dyDescent="0.2">
      <c r="A121" s="20" t="s">
        <v>1112</v>
      </c>
      <c r="B121" s="33" t="str">
        <f>SUBSTITUTE(A121,"/Users/timomiessen/Desktop/imagesdk/nonblackwomen1/","Image_")</f>
        <v>Image_NBW_142.jpg</v>
      </c>
      <c r="C121" s="63" t="s">
        <v>5</v>
      </c>
      <c r="D121" s="22" t="s">
        <v>6</v>
      </c>
      <c r="E121" s="23">
        <v>1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 cm="1">
        <f t="array" ref="R121">_xlfn.IFS(H121=1,1,K121=1,1,L121=1,1,M121=1,1,N121=1,1,P121=1,1,TRUE,0)</f>
        <v>0</v>
      </c>
      <c r="S121" s="64">
        <f>IF(AND(G121=1,R121=1),0,R121)</f>
        <v>0</v>
      </c>
      <c r="T121" s="24" t="s">
        <v>2299</v>
      </c>
      <c r="U121" s="49">
        <f>SUBSTITUTE(T121,".",",")*1</f>
        <v>1.3300581835210301E-2</v>
      </c>
      <c r="V121" s="54">
        <f>IF(U121&gt;=0.1, 1, 0)</f>
        <v>0</v>
      </c>
      <c r="W121" s="25">
        <f>IF(U121&gt;=0.2, 1, 0)</f>
        <v>0</v>
      </c>
      <c r="X121" s="25">
        <f>IF(U121&gt;=0.3, 1, 0)</f>
        <v>0</v>
      </c>
      <c r="Y121" s="25">
        <f>IF(U121&gt;=0.4, 1, 0)</f>
        <v>0</v>
      </c>
      <c r="Z121" s="25">
        <f>IF(U121&gt;=0.5, 1, 0)</f>
        <v>0</v>
      </c>
      <c r="AA121" s="25">
        <f>IF(U121&gt;=0.6, 1, 0)</f>
        <v>0</v>
      </c>
      <c r="AB121" s="25">
        <f>IF(U121&gt;=0.7, 1, 0)</f>
        <v>0</v>
      </c>
      <c r="AC121" s="25">
        <f>IF(U121&gt;=0.8, 1, 0)</f>
        <v>0</v>
      </c>
      <c r="AD121" s="55">
        <f>IF(U121&gt;=0.9, 1, 0)</f>
        <v>0</v>
      </c>
    </row>
    <row r="122" spans="1:30" ht="20" customHeight="1" x14ac:dyDescent="0.2">
      <c r="A122" s="20" t="s">
        <v>1113</v>
      </c>
      <c r="B122" s="33" t="str">
        <f>SUBSTITUTE(A122,"/Users/timomiessen/Desktop/imagesdk/nonblackwomen1/","Image_")</f>
        <v>Image_NBW_143.jpg</v>
      </c>
      <c r="C122" s="63" t="s">
        <v>5</v>
      </c>
      <c r="D122" s="22" t="s">
        <v>6</v>
      </c>
      <c r="E122" s="23">
        <v>1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 cm="1">
        <f t="array" ref="R122">_xlfn.IFS(H122=1,1,K122=1,1,L122=1,1,M122=1,1,N122=1,1,P122=1,1,TRUE,0)</f>
        <v>0</v>
      </c>
      <c r="S122" s="64">
        <f>IF(AND(G122=1,R122=1),0,R122)</f>
        <v>0</v>
      </c>
      <c r="T122" s="24" t="s">
        <v>2300</v>
      </c>
      <c r="U122" s="49">
        <f>SUBSTITUTE(T122,".",",")*1</f>
        <v>1.14068747498095E-2</v>
      </c>
      <c r="V122" s="54">
        <f>IF(U122&gt;=0.1, 1, 0)</f>
        <v>0</v>
      </c>
      <c r="W122" s="25">
        <f>IF(U122&gt;=0.2, 1, 0)</f>
        <v>0</v>
      </c>
      <c r="X122" s="25">
        <f>IF(U122&gt;=0.3, 1, 0)</f>
        <v>0</v>
      </c>
      <c r="Y122" s="25">
        <f>IF(U122&gt;=0.4, 1, 0)</f>
        <v>0</v>
      </c>
      <c r="Z122" s="25">
        <f>IF(U122&gt;=0.5, 1, 0)</f>
        <v>0</v>
      </c>
      <c r="AA122" s="25">
        <f>IF(U122&gt;=0.6, 1, 0)</f>
        <v>0</v>
      </c>
      <c r="AB122" s="25">
        <f>IF(U122&gt;=0.7, 1, 0)</f>
        <v>0</v>
      </c>
      <c r="AC122" s="25">
        <f>IF(U122&gt;=0.8, 1, 0)</f>
        <v>0</v>
      </c>
      <c r="AD122" s="55">
        <f>IF(U122&gt;=0.9, 1, 0)</f>
        <v>0</v>
      </c>
    </row>
    <row r="123" spans="1:30" ht="20" customHeight="1" x14ac:dyDescent="0.2">
      <c r="A123" s="20" t="s">
        <v>1114</v>
      </c>
      <c r="B123" s="33" t="str">
        <f>SUBSTITUTE(A123,"/Users/timomiessen/Desktop/imagesdk/nonblackwomen1/","Image_")</f>
        <v>Image_NBW_144.jpg</v>
      </c>
      <c r="C123" s="63" t="s">
        <v>5</v>
      </c>
      <c r="D123" s="22" t="s">
        <v>6</v>
      </c>
      <c r="E123" s="23">
        <v>1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 cm="1">
        <f t="array" ref="R123">_xlfn.IFS(H123=1,1,K123=1,1,L123=1,1,M123=1,1,N123=1,1,P123=1,1,TRUE,0)</f>
        <v>0</v>
      </c>
      <c r="S123" s="64">
        <f>IF(AND(G123=1,R123=1),0,R123)</f>
        <v>0</v>
      </c>
      <c r="T123" s="24" t="s">
        <v>2301</v>
      </c>
      <c r="U123" s="49">
        <f>SUBSTITUTE(T123,".",",")*1</f>
        <v>3.1974856741726398E-2</v>
      </c>
      <c r="V123" s="54">
        <f>IF(U123&gt;=0.1, 1, 0)</f>
        <v>0</v>
      </c>
      <c r="W123" s="25">
        <f>IF(U123&gt;=0.2, 1, 0)</f>
        <v>0</v>
      </c>
      <c r="X123" s="25">
        <f>IF(U123&gt;=0.3, 1, 0)</f>
        <v>0</v>
      </c>
      <c r="Y123" s="25">
        <f>IF(U123&gt;=0.4, 1, 0)</f>
        <v>0</v>
      </c>
      <c r="Z123" s="25">
        <f>IF(U123&gt;=0.5, 1, 0)</f>
        <v>0</v>
      </c>
      <c r="AA123" s="25">
        <f>IF(U123&gt;=0.6, 1, 0)</f>
        <v>0</v>
      </c>
      <c r="AB123" s="25">
        <f>IF(U123&gt;=0.7, 1, 0)</f>
        <v>0</v>
      </c>
      <c r="AC123" s="25">
        <f>IF(U123&gt;=0.8, 1, 0)</f>
        <v>0</v>
      </c>
      <c r="AD123" s="55">
        <f>IF(U123&gt;=0.9, 1, 0)</f>
        <v>0</v>
      </c>
    </row>
    <row r="124" spans="1:30" ht="20" customHeight="1" x14ac:dyDescent="0.2">
      <c r="A124" s="20" t="s">
        <v>1115</v>
      </c>
      <c r="B124" s="33" t="str">
        <f>SUBSTITUTE(A124,"/Users/timomiessen/Desktop/imagesdk/nonblackwomen1/","Image_")</f>
        <v>Image_NBW_145.jpg</v>
      </c>
      <c r="C124" s="63" t="s">
        <v>5</v>
      </c>
      <c r="D124" s="22" t="s">
        <v>6</v>
      </c>
      <c r="E124" s="23">
        <v>1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 cm="1">
        <f t="array" ref="R124">_xlfn.IFS(H124=1,1,K124=1,1,L124=1,1,M124=1,1,N124=1,1,P124=1,1,TRUE,0)</f>
        <v>0</v>
      </c>
      <c r="S124" s="64">
        <f>IF(AND(G124=1,R124=1),0,R124)</f>
        <v>0</v>
      </c>
      <c r="T124" s="24" t="s">
        <v>2302</v>
      </c>
      <c r="U124" s="49">
        <f>SUBSTITUTE(T124,".",",")*1</f>
        <v>1.1255516204982901E-2</v>
      </c>
      <c r="V124" s="54">
        <f>IF(U124&gt;=0.1, 1, 0)</f>
        <v>0</v>
      </c>
      <c r="W124" s="25">
        <f>IF(U124&gt;=0.2, 1, 0)</f>
        <v>0</v>
      </c>
      <c r="X124" s="25">
        <f>IF(U124&gt;=0.3, 1, 0)</f>
        <v>0</v>
      </c>
      <c r="Y124" s="25">
        <f>IF(U124&gt;=0.4, 1, 0)</f>
        <v>0</v>
      </c>
      <c r="Z124" s="25">
        <f>IF(U124&gt;=0.5, 1, 0)</f>
        <v>0</v>
      </c>
      <c r="AA124" s="25">
        <f>IF(U124&gt;=0.6, 1, 0)</f>
        <v>0</v>
      </c>
      <c r="AB124" s="25">
        <f>IF(U124&gt;=0.7, 1, 0)</f>
        <v>0</v>
      </c>
      <c r="AC124" s="25">
        <f>IF(U124&gt;=0.8, 1, 0)</f>
        <v>0</v>
      </c>
      <c r="AD124" s="55">
        <f>IF(U124&gt;=0.9, 1, 0)</f>
        <v>0</v>
      </c>
    </row>
    <row r="125" spans="1:30" ht="20" customHeight="1" x14ac:dyDescent="0.2">
      <c r="A125" s="20" t="s">
        <v>1116</v>
      </c>
      <c r="B125" s="33" t="str">
        <f>SUBSTITUTE(A125,"/Users/timomiessen/Desktop/imagesdk/nonblackwomen1/","Image_")</f>
        <v>Image_NBW_146.jpg</v>
      </c>
      <c r="C125" s="63" t="s">
        <v>5</v>
      </c>
      <c r="D125" s="22" t="s">
        <v>6</v>
      </c>
      <c r="E125" s="23">
        <v>1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 cm="1">
        <f t="array" ref="R125">_xlfn.IFS(H125=1,1,K125=1,1,L125=1,1,M125=1,1,N125=1,1,P125=1,1,TRUE,0)</f>
        <v>0</v>
      </c>
      <c r="S125" s="64">
        <f>IF(AND(G125=1,R125=1),0,R125)</f>
        <v>0</v>
      </c>
      <c r="T125" s="24" t="s">
        <v>2303</v>
      </c>
      <c r="U125" s="49">
        <f>SUBSTITUTE(T125,".",",")*1</f>
        <v>0.10881728772073899</v>
      </c>
      <c r="V125" s="54">
        <f>IF(U125&gt;=0.1, 1, 0)</f>
        <v>1</v>
      </c>
      <c r="W125" s="25">
        <f>IF(U125&gt;=0.2, 1, 0)</f>
        <v>0</v>
      </c>
      <c r="X125" s="25">
        <f>IF(U125&gt;=0.3, 1, 0)</f>
        <v>0</v>
      </c>
      <c r="Y125" s="25">
        <f>IF(U125&gt;=0.4, 1, 0)</f>
        <v>0</v>
      </c>
      <c r="Z125" s="25">
        <f>IF(U125&gt;=0.5, 1, 0)</f>
        <v>0</v>
      </c>
      <c r="AA125" s="25">
        <f>IF(U125&gt;=0.6, 1, 0)</f>
        <v>0</v>
      </c>
      <c r="AB125" s="25">
        <f>IF(U125&gt;=0.7, 1, 0)</f>
        <v>0</v>
      </c>
      <c r="AC125" s="25">
        <f>IF(U125&gt;=0.8, 1, 0)</f>
        <v>0</v>
      </c>
      <c r="AD125" s="55">
        <f>IF(U125&gt;=0.9, 1, 0)</f>
        <v>0</v>
      </c>
    </row>
    <row r="126" spans="1:30" ht="20" customHeight="1" x14ac:dyDescent="0.2">
      <c r="A126" s="20" t="s">
        <v>1117</v>
      </c>
      <c r="B126" s="33" t="str">
        <f>SUBSTITUTE(A126,"/Users/timomiessen/Desktop/imagesdk/nonblackwomen1/","Image_")</f>
        <v>Image_NBW_147.jpg</v>
      </c>
      <c r="C126" s="63" t="s">
        <v>5</v>
      </c>
      <c r="D126" s="22" t="s">
        <v>6</v>
      </c>
      <c r="E126" s="23">
        <v>1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 cm="1">
        <f t="array" ref="R126">_xlfn.IFS(H126=1,1,K126=1,1,L126=1,1,M126=1,1,N126=1,1,P126=1,1,TRUE,0)</f>
        <v>0</v>
      </c>
      <c r="S126" s="64">
        <f>IF(AND(G126=1,R126=1),0,R126)</f>
        <v>0</v>
      </c>
      <c r="T126" s="24" t="s">
        <v>2304</v>
      </c>
      <c r="U126" s="49">
        <f>SUBSTITUTE(T126,".",",")*1</f>
        <v>2.8325784951448399E-2</v>
      </c>
      <c r="V126" s="54">
        <f>IF(U126&gt;=0.1, 1, 0)</f>
        <v>0</v>
      </c>
      <c r="W126" s="25">
        <f>IF(U126&gt;=0.2, 1, 0)</f>
        <v>0</v>
      </c>
      <c r="X126" s="25">
        <f>IF(U126&gt;=0.3, 1, 0)</f>
        <v>0</v>
      </c>
      <c r="Y126" s="25">
        <f>IF(U126&gt;=0.4, 1, 0)</f>
        <v>0</v>
      </c>
      <c r="Z126" s="25">
        <f>IF(U126&gt;=0.5, 1, 0)</f>
        <v>0</v>
      </c>
      <c r="AA126" s="25">
        <f>IF(U126&gt;=0.6, 1, 0)</f>
        <v>0</v>
      </c>
      <c r="AB126" s="25">
        <f>IF(U126&gt;=0.7, 1, 0)</f>
        <v>0</v>
      </c>
      <c r="AC126" s="25">
        <f>IF(U126&gt;=0.8, 1, 0)</f>
        <v>0</v>
      </c>
      <c r="AD126" s="55">
        <f>IF(U126&gt;=0.9, 1, 0)</f>
        <v>0</v>
      </c>
    </row>
    <row r="127" spans="1:30" ht="20" customHeight="1" x14ac:dyDescent="0.2">
      <c r="A127" s="20" t="s">
        <v>1118</v>
      </c>
      <c r="B127" s="33" t="str">
        <f>SUBSTITUTE(A127,"/Users/timomiessen/Desktop/imagesdk/nonblackwomen1/","Image_")</f>
        <v>Image_NBW_148.jpg</v>
      </c>
      <c r="C127" s="63" t="s">
        <v>5</v>
      </c>
      <c r="D127" s="22" t="s">
        <v>6</v>
      </c>
      <c r="E127" s="23">
        <v>1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 cm="1">
        <f t="array" ref="R127">_xlfn.IFS(H127=1,1,K127=1,1,L127=1,1,M127=1,1,N127=1,1,P127=1,1,TRUE,0)</f>
        <v>0</v>
      </c>
      <c r="S127" s="64">
        <f>IF(AND(G127=1,R127=1),0,R127)</f>
        <v>0</v>
      </c>
      <c r="T127" s="24" t="s">
        <v>2305</v>
      </c>
      <c r="U127" s="49">
        <f>SUBSTITUTE(T127,".",",")*1</f>
        <v>3.0224689282476899E-2</v>
      </c>
      <c r="V127" s="54">
        <f>IF(U127&gt;=0.1, 1, 0)</f>
        <v>0</v>
      </c>
      <c r="W127" s="25">
        <f>IF(U127&gt;=0.2, 1, 0)</f>
        <v>0</v>
      </c>
      <c r="X127" s="25">
        <f>IF(U127&gt;=0.3, 1, 0)</f>
        <v>0</v>
      </c>
      <c r="Y127" s="25">
        <f>IF(U127&gt;=0.4, 1, 0)</f>
        <v>0</v>
      </c>
      <c r="Z127" s="25">
        <f>IF(U127&gt;=0.5, 1, 0)</f>
        <v>0</v>
      </c>
      <c r="AA127" s="25">
        <f>IF(U127&gt;=0.6, 1, 0)</f>
        <v>0</v>
      </c>
      <c r="AB127" s="25">
        <f>IF(U127&gt;=0.7, 1, 0)</f>
        <v>0</v>
      </c>
      <c r="AC127" s="25">
        <f>IF(U127&gt;=0.8, 1, 0)</f>
        <v>0</v>
      </c>
      <c r="AD127" s="55">
        <f>IF(U127&gt;=0.9, 1, 0)</f>
        <v>0</v>
      </c>
    </row>
    <row r="128" spans="1:30" ht="20" customHeight="1" x14ac:dyDescent="0.2">
      <c r="A128" s="20" t="s">
        <v>1119</v>
      </c>
      <c r="B128" s="33" t="str">
        <f>SUBSTITUTE(A128,"/Users/timomiessen/Desktop/imagesdk/nonblackwomen1/","Image_")</f>
        <v>Image_NBW_149.jpg</v>
      </c>
      <c r="C128" s="63" t="s">
        <v>5</v>
      </c>
      <c r="D128" s="22" t="s">
        <v>6</v>
      </c>
      <c r="E128" s="23">
        <v>1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 cm="1">
        <f t="array" ref="R128">_xlfn.IFS(H128=1,1,K128=1,1,L128=1,1,M128=1,1,N128=1,1,P128=1,1,TRUE,0)</f>
        <v>0</v>
      </c>
      <c r="S128" s="64">
        <f>IF(AND(G128=1,R128=1),0,R128)</f>
        <v>0</v>
      </c>
      <c r="T128" s="24" t="s">
        <v>2306</v>
      </c>
      <c r="U128" s="49">
        <f>SUBSTITUTE(T128,".",",")*1</f>
        <v>3.6662850528955397E-2</v>
      </c>
      <c r="V128" s="54">
        <f>IF(U128&gt;=0.1, 1, 0)</f>
        <v>0</v>
      </c>
      <c r="W128" s="25">
        <f>IF(U128&gt;=0.2, 1, 0)</f>
        <v>0</v>
      </c>
      <c r="X128" s="25">
        <f>IF(U128&gt;=0.3, 1, 0)</f>
        <v>0</v>
      </c>
      <c r="Y128" s="25">
        <f>IF(U128&gt;=0.4, 1, 0)</f>
        <v>0</v>
      </c>
      <c r="Z128" s="25">
        <f>IF(U128&gt;=0.5, 1, 0)</f>
        <v>0</v>
      </c>
      <c r="AA128" s="25">
        <f>IF(U128&gt;=0.6, 1, 0)</f>
        <v>0</v>
      </c>
      <c r="AB128" s="25">
        <f>IF(U128&gt;=0.7, 1, 0)</f>
        <v>0</v>
      </c>
      <c r="AC128" s="25">
        <f>IF(U128&gt;=0.8, 1, 0)</f>
        <v>0</v>
      </c>
      <c r="AD128" s="55">
        <f>IF(U128&gt;=0.9, 1, 0)</f>
        <v>0</v>
      </c>
    </row>
    <row r="129" spans="1:30" ht="20" customHeight="1" x14ac:dyDescent="0.2">
      <c r="A129" s="20" t="s">
        <v>1120</v>
      </c>
      <c r="B129" s="33" t="str">
        <f>SUBSTITUTE(A129,"/Users/timomiessen/Desktop/imagesdk/nonblackwomen1/","Image_")</f>
        <v>Image_NBW_15.jpg</v>
      </c>
      <c r="C129" s="63" t="s">
        <v>5</v>
      </c>
      <c r="D129" s="22" t="s">
        <v>6</v>
      </c>
      <c r="E129" s="23">
        <v>1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 cm="1">
        <f t="array" ref="R129">_xlfn.IFS(H129=1,1,K129=1,1,L129=1,1,M129=1,1,N129=1,1,P129=1,1,TRUE,0)</f>
        <v>0</v>
      </c>
      <c r="S129" s="64">
        <f>IF(AND(G129=1,R129=1),0,R129)</f>
        <v>0</v>
      </c>
      <c r="T129" s="24" t="s">
        <v>2307</v>
      </c>
      <c r="U129" s="49">
        <f>SUBSTITUTE(T129,".",",")*1</f>
        <v>4.6630502678453901E-2</v>
      </c>
      <c r="V129" s="54">
        <f>IF(U129&gt;=0.1, 1, 0)</f>
        <v>0</v>
      </c>
      <c r="W129" s="25">
        <f>IF(U129&gt;=0.2, 1, 0)</f>
        <v>0</v>
      </c>
      <c r="X129" s="25">
        <f>IF(U129&gt;=0.3, 1, 0)</f>
        <v>0</v>
      </c>
      <c r="Y129" s="25">
        <f>IF(U129&gt;=0.4, 1, 0)</f>
        <v>0</v>
      </c>
      <c r="Z129" s="25">
        <f>IF(U129&gt;=0.5, 1, 0)</f>
        <v>0</v>
      </c>
      <c r="AA129" s="25">
        <f>IF(U129&gt;=0.6, 1, 0)</f>
        <v>0</v>
      </c>
      <c r="AB129" s="25">
        <f>IF(U129&gt;=0.7, 1, 0)</f>
        <v>0</v>
      </c>
      <c r="AC129" s="25">
        <f>IF(U129&gt;=0.8, 1, 0)</f>
        <v>0</v>
      </c>
      <c r="AD129" s="55">
        <f>IF(U129&gt;=0.9, 1, 0)</f>
        <v>0</v>
      </c>
    </row>
    <row r="130" spans="1:30" ht="20" customHeight="1" x14ac:dyDescent="0.2">
      <c r="A130" s="20" t="s">
        <v>1121</v>
      </c>
      <c r="B130" s="33" t="str">
        <f>SUBSTITUTE(A130,"/Users/timomiessen/Desktop/imagesdk/nonblackwomen1/","Image_")</f>
        <v>Image_NBW_150.jpg</v>
      </c>
      <c r="C130" s="63" t="s">
        <v>5</v>
      </c>
      <c r="D130" s="22" t="s">
        <v>6</v>
      </c>
      <c r="E130" s="23">
        <v>1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 cm="1">
        <f t="array" ref="R130">_xlfn.IFS(H130=1,1,K130=1,1,L130=1,1,M130=1,1,N130=1,1,P130=1,1,TRUE,0)</f>
        <v>0</v>
      </c>
      <c r="S130" s="64">
        <f>IF(AND(G130=1,R130=1),0,R130)</f>
        <v>0</v>
      </c>
      <c r="T130" s="24" t="s">
        <v>2308</v>
      </c>
      <c r="U130" s="49">
        <f>SUBSTITUTE(T130,".",",")*1</f>
        <v>7.2200531139969798E-2</v>
      </c>
      <c r="V130" s="54">
        <f>IF(U130&gt;=0.1, 1, 0)</f>
        <v>0</v>
      </c>
      <c r="W130" s="25">
        <f>IF(U130&gt;=0.2, 1, 0)</f>
        <v>0</v>
      </c>
      <c r="X130" s="25">
        <f>IF(U130&gt;=0.3, 1, 0)</f>
        <v>0</v>
      </c>
      <c r="Y130" s="25">
        <f>IF(U130&gt;=0.4, 1, 0)</f>
        <v>0</v>
      </c>
      <c r="Z130" s="25">
        <f>IF(U130&gt;=0.5, 1, 0)</f>
        <v>0</v>
      </c>
      <c r="AA130" s="25">
        <f>IF(U130&gt;=0.6, 1, 0)</f>
        <v>0</v>
      </c>
      <c r="AB130" s="25">
        <f>IF(U130&gt;=0.7, 1, 0)</f>
        <v>0</v>
      </c>
      <c r="AC130" s="25">
        <f>IF(U130&gt;=0.8, 1, 0)</f>
        <v>0</v>
      </c>
      <c r="AD130" s="55">
        <f>IF(U130&gt;=0.9, 1, 0)</f>
        <v>0</v>
      </c>
    </row>
    <row r="131" spans="1:30" ht="20" customHeight="1" x14ac:dyDescent="0.2">
      <c r="A131" s="20" t="s">
        <v>1122</v>
      </c>
      <c r="B131" s="33" t="str">
        <f>SUBSTITUTE(A131,"/Users/timomiessen/Desktop/imagesdk/nonblackwomen1/","Image_")</f>
        <v>Image_NBW_151.jpg</v>
      </c>
      <c r="C131" s="63" t="s">
        <v>5</v>
      </c>
      <c r="D131" s="22" t="s">
        <v>6</v>
      </c>
      <c r="E131" s="23">
        <v>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 cm="1">
        <f t="array" ref="R131">_xlfn.IFS(H131=1,1,K131=1,1,L131=1,1,M131=1,1,N131=1,1,P131=1,1,TRUE,0)</f>
        <v>0</v>
      </c>
      <c r="S131" s="64">
        <f>IF(AND(G131=1,R131=1),0,R131)</f>
        <v>0</v>
      </c>
      <c r="T131" s="24" t="s">
        <v>2309</v>
      </c>
      <c r="U131" s="49">
        <f>SUBSTITUTE(T131,".",",")*1</f>
        <v>4.5937864109873702E-2</v>
      </c>
      <c r="V131" s="54">
        <f>IF(U131&gt;=0.1, 1, 0)</f>
        <v>0</v>
      </c>
      <c r="W131" s="25">
        <f>IF(U131&gt;=0.2, 1, 0)</f>
        <v>0</v>
      </c>
      <c r="X131" s="25">
        <f>IF(U131&gt;=0.3, 1, 0)</f>
        <v>0</v>
      </c>
      <c r="Y131" s="25">
        <f>IF(U131&gt;=0.4, 1, 0)</f>
        <v>0</v>
      </c>
      <c r="Z131" s="25">
        <f>IF(U131&gt;=0.5, 1, 0)</f>
        <v>0</v>
      </c>
      <c r="AA131" s="25">
        <f>IF(U131&gt;=0.6, 1, 0)</f>
        <v>0</v>
      </c>
      <c r="AB131" s="25">
        <f>IF(U131&gt;=0.7, 1, 0)</f>
        <v>0</v>
      </c>
      <c r="AC131" s="25">
        <f>IF(U131&gt;=0.8, 1, 0)</f>
        <v>0</v>
      </c>
      <c r="AD131" s="55">
        <f>IF(U131&gt;=0.9, 1, 0)</f>
        <v>0</v>
      </c>
    </row>
    <row r="132" spans="1:30" ht="20" customHeight="1" x14ac:dyDescent="0.2">
      <c r="A132" s="20" t="s">
        <v>1123</v>
      </c>
      <c r="B132" s="33" t="str">
        <f>SUBSTITUTE(A132,"/Users/timomiessen/Desktop/imagesdk/nonblackwomen1/","Image_")</f>
        <v>Image_NBW_152.jpg</v>
      </c>
      <c r="C132" s="63" t="s">
        <v>5</v>
      </c>
      <c r="D132" s="22" t="s">
        <v>6</v>
      </c>
      <c r="E132" s="23">
        <v>1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 cm="1">
        <f t="array" ref="R132">_xlfn.IFS(H132=1,1,K132=1,1,L132=1,1,M132=1,1,N132=1,1,P132=1,1,TRUE,0)</f>
        <v>0</v>
      </c>
      <c r="S132" s="64">
        <f>IF(AND(G132=1,R132=1),0,R132)</f>
        <v>0</v>
      </c>
      <c r="T132" s="24" t="s">
        <v>2310</v>
      </c>
      <c r="U132" s="49">
        <f>SUBSTITUTE(T132,".",",")*1</f>
        <v>3.3207811415195403E-2</v>
      </c>
      <c r="V132" s="54">
        <f>IF(U132&gt;=0.1, 1, 0)</f>
        <v>0</v>
      </c>
      <c r="W132" s="25">
        <f>IF(U132&gt;=0.2, 1, 0)</f>
        <v>0</v>
      </c>
      <c r="X132" s="25">
        <f>IF(U132&gt;=0.3, 1, 0)</f>
        <v>0</v>
      </c>
      <c r="Y132" s="25">
        <f>IF(U132&gt;=0.4, 1, 0)</f>
        <v>0</v>
      </c>
      <c r="Z132" s="25">
        <f>IF(U132&gt;=0.5, 1, 0)</f>
        <v>0</v>
      </c>
      <c r="AA132" s="25">
        <f>IF(U132&gt;=0.6, 1, 0)</f>
        <v>0</v>
      </c>
      <c r="AB132" s="25">
        <f>IF(U132&gt;=0.7, 1, 0)</f>
        <v>0</v>
      </c>
      <c r="AC132" s="25">
        <f>IF(U132&gt;=0.8, 1, 0)</f>
        <v>0</v>
      </c>
      <c r="AD132" s="55">
        <f>IF(U132&gt;=0.9, 1, 0)</f>
        <v>0</v>
      </c>
    </row>
    <row r="133" spans="1:30" ht="20" customHeight="1" x14ac:dyDescent="0.2">
      <c r="A133" s="20" t="s">
        <v>1124</v>
      </c>
      <c r="B133" s="33" t="str">
        <f>SUBSTITUTE(A133,"/Users/timomiessen/Desktop/imagesdk/nonblackwomen1/","Image_")</f>
        <v>Image_NBW_153.jpg</v>
      </c>
      <c r="C133" s="63" t="s">
        <v>5</v>
      </c>
      <c r="D133" s="22" t="s">
        <v>6</v>
      </c>
      <c r="E133" s="23">
        <v>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 cm="1">
        <f t="array" ref="R133">_xlfn.IFS(H133=1,1,K133=1,1,L133=1,1,M133=1,1,N133=1,1,P133=1,1,TRUE,0)</f>
        <v>0</v>
      </c>
      <c r="S133" s="64">
        <f>IF(AND(G133=1,R133=1),0,R133)</f>
        <v>0</v>
      </c>
      <c r="T133" s="24" t="s">
        <v>2311</v>
      </c>
      <c r="U133" s="49">
        <f>SUBSTITUTE(T133,".",",")*1</f>
        <v>7.6652341522276402E-3</v>
      </c>
      <c r="V133" s="54">
        <f>IF(U133&gt;=0.1, 1, 0)</f>
        <v>0</v>
      </c>
      <c r="W133" s="25">
        <f>IF(U133&gt;=0.2, 1, 0)</f>
        <v>0</v>
      </c>
      <c r="X133" s="25">
        <f>IF(U133&gt;=0.3, 1, 0)</f>
        <v>0</v>
      </c>
      <c r="Y133" s="25">
        <f>IF(U133&gt;=0.4, 1, 0)</f>
        <v>0</v>
      </c>
      <c r="Z133" s="25">
        <f>IF(U133&gt;=0.5, 1, 0)</f>
        <v>0</v>
      </c>
      <c r="AA133" s="25">
        <f>IF(U133&gt;=0.6, 1, 0)</f>
        <v>0</v>
      </c>
      <c r="AB133" s="25">
        <f>IF(U133&gt;=0.7, 1, 0)</f>
        <v>0</v>
      </c>
      <c r="AC133" s="25">
        <f>IF(U133&gt;=0.8, 1, 0)</f>
        <v>0</v>
      </c>
      <c r="AD133" s="55">
        <f>IF(U133&gt;=0.9, 1, 0)</f>
        <v>0</v>
      </c>
    </row>
    <row r="134" spans="1:30" ht="20" customHeight="1" x14ac:dyDescent="0.2">
      <c r="A134" s="20" t="s">
        <v>1125</v>
      </c>
      <c r="B134" s="33" t="str">
        <f>SUBSTITUTE(A134,"/Users/timomiessen/Desktop/imagesdk/nonblackwomen1/","Image_")</f>
        <v>Image_NBW_154.jpg</v>
      </c>
      <c r="C134" s="63" t="s">
        <v>5</v>
      </c>
      <c r="D134" s="22" t="s">
        <v>6</v>
      </c>
      <c r="E134" s="23">
        <v>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 cm="1">
        <f t="array" ref="R134">_xlfn.IFS(H134=1,1,K134=1,1,L134=1,1,M134=1,1,N134=1,1,P134=1,1,TRUE,0)</f>
        <v>0</v>
      </c>
      <c r="S134" s="64">
        <f>IF(AND(G134=1,R134=1),0,R134)</f>
        <v>0</v>
      </c>
      <c r="T134" s="24" t="s">
        <v>2312</v>
      </c>
      <c r="U134" s="49">
        <f>SUBSTITUTE(T134,".",",")*1</f>
        <v>3.7505077198147697E-2</v>
      </c>
      <c r="V134" s="54">
        <f>IF(U134&gt;=0.1, 1, 0)</f>
        <v>0</v>
      </c>
      <c r="W134" s="25">
        <f>IF(U134&gt;=0.2, 1, 0)</f>
        <v>0</v>
      </c>
      <c r="X134" s="25">
        <f>IF(U134&gt;=0.3, 1, 0)</f>
        <v>0</v>
      </c>
      <c r="Y134" s="25">
        <f>IF(U134&gt;=0.4, 1, 0)</f>
        <v>0</v>
      </c>
      <c r="Z134" s="25">
        <f>IF(U134&gt;=0.5, 1, 0)</f>
        <v>0</v>
      </c>
      <c r="AA134" s="25">
        <f>IF(U134&gt;=0.6, 1, 0)</f>
        <v>0</v>
      </c>
      <c r="AB134" s="25">
        <f>IF(U134&gt;=0.7, 1, 0)</f>
        <v>0</v>
      </c>
      <c r="AC134" s="25">
        <f>IF(U134&gt;=0.8, 1, 0)</f>
        <v>0</v>
      </c>
      <c r="AD134" s="55">
        <f>IF(U134&gt;=0.9, 1, 0)</f>
        <v>0</v>
      </c>
    </row>
    <row r="135" spans="1:30" ht="20" customHeight="1" x14ac:dyDescent="0.2">
      <c r="A135" s="20" t="s">
        <v>1126</v>
      </c>
      <c r="B135" s="33" t="str">
        <f>SUBSTITUTE(A135,"/Users/timomiessen/Desktop/imagesdk/nonblackwomen1/","Image_")</f>
        <v>Image_NBW_155.jpg</v>
      </c>
      <c r="C135" s="63" t="s">
        <v>5</v>
      </c>
      <c r="D135" s="22" t="s">
        <v>6</v>
      </c>
      <c r="E135" s="23">
        <v>1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 cm="1">
        <f t="array" ref="R135">_xlfn.IFS(H135=1,1,K135=1,1,L135=1,1,M135=1,1,N135=1,1,P135=1,1,TRUE,0)</f>
        <v>0</v>
      </c>
      <c r="S135" s="64">
        <f>IF(AND(G135=1,R135=1),0,R135)</f>
        <v>0</v>
      </c>
      <c r="T135" s="24" t="s">
        <v>2313</v>
      </c>
      <c r="U135" s="49">
        <f>SUBSTITUTE(T135,".",",")*1</f>
        <v>1.9147541839629401E-2</v>
      </c>
      <c r="V135" s="54">
        <f>IF(U135&gt;=0.1, 1, 0)</f>
        <v>0</v>
      </c>
      <c r="W135" s="25">
        <f>IF(U135&gt;=0.2, 1, 0)</f>
        <v>0</v>
      </c>
      <c r="X135" s="25">
        <f>IF(U135&gt;=0.3, 1, 0)</f>
        <v>0</v>
      </c>
      <c r="Y135" s="25">
        <f>IF(U135&gt;=0.4, 1, 0)</f>
        <v>0</v>
      </c>
      <c r="Z135" s="25">
        <f>IF(U135&gt;=0.5, 1, 0)</f>
        <v>0</v>
      </c>
      <c r="AA135" s="25">
        <f>IF(U135&gt;=0.6, 1, 0)</f>
        <v>0</v>
      </c>
      <c r="AB135" s="25">
        <f>IF(U135&gt;=0.7, 1, 0)</f>
        <v>0</v>
      </c>
      <c r="AC135" s="25">
        <f>IF(U135&gt;=0.8, 1, 0)</f>
        <v>0</v>
      </c>
      <c r="AD135" s="55">
        <f>IF(U135&gt;=0.9, 1, 0)</f>
        <v>0</v>
      </c>
    </row>
    <row r="136" spans="1:30" ht="20" customHeight="1" x14ac:dyDescent="0.2">
      <c r="A136" s="20" t="s">
        <v>1127</v>
      </c>
      <c r="B136" s="33" t="str">
        <f>SUBSTITUTE(A136,"/Users/timomiessen/Desktop/imagesdk/nonblackwomen1/","Image_")</f>
        <v>Image_NBW_156.jpg</v>
      </c>
      <c r="C136" s="63" t="s">
        <v>5</v>
      </c>
      <c r="D136" s="22" t="s">
        <v>6</v>
      </c>
      <c r="E136" s="23">
        <v>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 cm="1">
        <f t="array" ref="R136">_xlfn.IFS(H136=1,1,K136=1,1,L136=1,1,M136=1,1,N136=1,1,P136=1,1,TRUE,0)</f>
        <v>0</v>
      </c>
      <c r="S136" s="64">
        <f>IF(AND(G136=1,R136=1),0,R136)</f>
        <v>0</v>
      </c>
      <c r="T136" s="24" t="s">
        <v>2314</v>
      </c>
      <c r="U136" s="49">
        <f>SUBSTITUTE(T136,".",",")*1</f>
        <v>9.9735192954540197E-2</v>
      </c>
      <c r="V136" s="54">
        <f>IF(U136&gt;=0.1, 1, 0)</f>
        <v>0</v>
      </c>
      <c r="W136" s="25">
        <f>IF(U136&gt;=0.2, 1, 0)</f>
        <v>0</v>
      </c>
      <c r="X136" s="25">
        <f>IF(U136&gt;=0.3, 1, 0)</f>
        <v>0</v>
      </c>
      <c r="Y136" s="25">
        <f>IF(U136&gt;=0.4, 1, 0)</f>
        <v>0</v>
      </c>
      <c r="Z136" s="25">
        <f>IF(U136&gt;=0.5, 1, 0)</f>
        <v>0</v>
      </c>
      <c r="AA136" s="25">
        <f>IF(U136&gt;=0.6, 1, 0)</f>
        <v>0</v>
      </c>
      <c r="AB136" s="25">
        <f>IF(U136&gt;=0.7, 1, 0)</f>
        <v>0</v>
      </c>
      <c r="AC136" s="25">
        <f>IF(U136&gt;=0.8, 1, 0)</f>
        <v>0</v>
      </c>
      <c r="AD136" s="55">
        <f>IF(U136&gt;=0.9, 1, 0)</f>
        <v>0</v>
      </c>
    </row>
    <row r="137" spans="1:30" ht="20" customHeight="1" x14ac:dyDescent="0.2">
      <c r="A137" s="20" t="s">
        <v>1464</v>
      </c>
      <c r="B137" s="33" t="str">
        <f>SUBSTITUTE(A137,"/Users/timomiessen/Desktop/imagesdk/nonblackwomen1/","Image_")</f>
        <v>Image_NBW_157.jpg</v>
      </c>
      <c r="C137" s="63" t="s">
        <v>5</v>
      </c>
      <c r="D137" s="22" t="s">
        <v>6</v>
      </c>
      <c r="E137" s="23">
        <v>1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 cm="1">
        <f t="array" ref="R137">_xlfn.IFS(H137=1,1,K137=1,1,L137=1,1,M137=1,1,N137=1,1,P137=1,1,TRUE,0)</f>
        <v>0</v>
      </c>
      <c r="S137" s="64">
        <f>IF(AND(G137=1,R137=1),0,R137)</f>
        <v>0</v>
      </c>
      <c r="T137" s="24" t="s">
        <v>2315</v>
      </c>
      <c r="U137" s="49">
        <f>SUBSTITUTE(T137,".",",")*1</f>
        <v>4.4546730816364198E-2</v>
      </c>
      <c r="V137" s="54">
        <f>IF(U137&gt;=0.1, 1, 0)</f>
        <v>0</v>
      </c>
      <c r="W137" s="25">
        <f>IF(U137&gt;=0.2, 1, 0)</f>
        <v>0</v>
      </c>
      <c r="X137" s="25">
        <f>IF(U137&gt;=0.3, 1, 0)</f>
        <v>0</v>
      </c>
      <c r="Y137" s="25">
        <f>IF(U137&gt;=0.4, 1, 0)</f>
        <v>0</v>
      </c>
      <c r="Z137" s="25">
        <f>IF(U137&gt;=0.5, 1, 0)</f>
        <v>0</v>
      </c>
      <c r="AA137" s="25">
        <f>IF(U137&gt;=0.6, 1, 0)</f>
        <v>0</v>
      </c>
      <c r="AB137" s="25">
        <f>IF(U137&gt;=0.7, 1, 0)</f>
        <v>0</v>
      </c>
      <c r="AC137" s="25">
        <f>IF(U137&gt;=0.8, 1, 0)</f>
        <v>0</v>
      </c>
      <c r="AD137" s="55">
        <f>IF(U137&gt;=0.9, 1, 0)</f>
        <v>0</v>
      </c>
    </row>
    <row r="138" spans="1:30" ht="20" customHeight="1" x14ac:dyDescent="0.2">
      <c r="A138" s="20" t="s">
        <v>1128</v>
      </c>
      <c r="B138" s="33" t="str">
        <f>SUBSTITUTE(A138,"/Users/timomiessen/Desktop/imagesdk/nonblackwomen1/","Image_")</f>
        <v>Image_NBW_158.jpg</v>
      </c>
      <c r="C138" s="63" t="s">
        <v>5</v>
      </c>
      <c r="D138" s="22" t="s">
        <v>6</v>
      </c>
      <c r="E138" s="23">
        <v>0</v>
      </c>
      <c r="F138" s="23">
        <v>1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 cm="1">
        <f t="array" ref="R138">_xlfn.IFS(H138=1,1,K138=1,1,L138=1,1,M138=1,1,N138=1,1,P138=1,1,TRUE,0)</f>
        <v>0</v>
      </c>
      <c r="S138" s="64">
        <f>IF(AND(G138=1,R138=1),0,R138)</f>
        <v>0</v>
      </c>
      <c r="T138" s="24" t="s">
        <v>2316</v>
      </c>
      <c r="U138" s="49">
        <f>SUBSTITUTE(T138,".",",")*1</f>
        <v>3.4735352382995102E-3</v>
      </c>
      <c r="V138" s="54">
        <f>IF(U138&gt;=0.1, 1, 0)</f>
        <v>0</v>
      </c>
      <c r="W138" s="25">
        <f>IF(U138&gt;=0.2, 1, 0)</f>
        <v>0</v>
      </c>
      <c r="X138" s="25">
        <f>IF(U138&gt;=0.3, 1, 0)</f>
        <v>0</v>
      </c>
      <c r="Y138" s="25">
        <f>IF(U138&gt;=0.4, 1, 0)</f>
        <v>0</v>
      </c>
      <c r="Z138" s="25">
        <f>IF(U138&gt;=0.5, 1, 0)</f>
        <v>0</v>
      </c>
      <c r="AA138" s="25">
        <f>IF(U138&gt;=0.6, 1, 0)</f>
        <v>0</v>
      </c>
      <c r="AB138" s="25">
        <f>IF(U138&gt;=0.7, 1, 0)</f>
        <v>0</v>
      </c>
      <c r="AC138" s="25">
        <f>IF(U138&gt;=0.8, 1, 0)</f>
        <v>0</v>
      </c>
      <c r="AD138" s="55">
        <f>IF(U138&gt;=0.9, 1, 0)</f>
        <v>0</v>
      </c>
    </row>
    <row r="139" spans="1:30" ht="20" customHeight="1" x14ac:dyDescent="0.2">
      <c r="A139" s="20" t="s">
        <v>1129</v>
      </c>
      <c r="B139" s="33" t="str">
        <f>SUBSTITUTE(A139,"/Users/timomiessen/Desktop/imagesdk/nonblackwomen1/","Image_")</f>
        <v>Image_NBW_159.jpg</v>
      </c>
      <c r="C139" s="63" t="s">
        <v>5</v>
      </c>
      <c r="D139" s="22" t="s">
        <v>6</v>
      </c>
      <c r="E139" s="23">
        <v>0</v>
      </c>
      <c r="F139" s="23">
        <v>1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 cm="1">
        <f t="array" ref="R139">_xlfn.IFS(H139=1,1,K139=1,1,L139=1,1,M139=1,1,N139=1,1,P139=1,1,TRUE,0)</f>
        <v>0</v>
      </c>
      <c r="S139" s="64">
        <f>IF(AND(G139=1,R139=1),0,R139)</f>
        <v>0</v>
      </c>
      <c r="T139" s="24" t="s">
        <v>2317</v>
      </c>
      <c r="U139" s="49">
        <f>SUBSTITUTE(T139,".",",")*1</f>
        <v>2.1835796535015099E-2</v>
      </c>
      <c r="V139" s="54">
        <f>IF(U139&gt;=0.1, 1, 0)</f>
        <v>0</v>
      </c>
      <c r="W139" s="25">
        <f>IF(U139&gt;=0.2, 1, 0)</f>
        <v>0</v>
      </c>
      <c r="X139" s="25">
        <f>IF(U139&gt;=0.3, 1, 0)</f>
        <v>0</v>
      </c>
      <c r="Y139" s="25">
        <f>IF(U139&gt;=0.4, 1, 0)</f>
        <v>0</v>
      </c>
      <c r="Z139" s="25">
        <f>IF(U139&gt;=0.5, 1, 0)</f>
        <v>0</v>
      </c>
      <c r="AA139" s="25">
        <f>IF(U139&gt;=0.6, 1, 0)</f>
        <v>0</v>
      </c>
      <c r="AB139" s="25">
        <f>IF(U139&gt;=0.7, 1, 0)</f>
        <v>0</v>
      </c>
      <c r="AC139" s="25">
        <f>IF(U139&gt;=0.8, 1, 0)</f>
        <v>0</v>
      </c>
      <c r="AD139" s="55">
        <f>IF(U139&gt;=0.9, 1, 0)</f>
        <v>0</v>
      </c>
    </row>
    <row r="140" spans="1:30" ht="20" customHeight="1" x14ac:dyDescent="0.2">
      <c r="A140" s="20" t="s">
        <v>1130</v>
      </c>
      <c r="B140" s="33" t="str">
        <f>SUBSTITUTE(A140,"/Users/timomiessen/Desktop/imagesdk/nonblackwomen1/","Image_")</f>
        <v>Image_NBW_16.jpg</v>
      </c>
      <c r="C140" s="63" t="s">
        <v>5</v>
      </c>
      <c r="D140" s="22" t="s">
        <v>6</v>
      </c>
      <c r="E140" s="23">
        <v>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 cm="1">
        <f t="array" ref="R140">_xlfn.IFS(H140=1,1,K140=1,1,L140=1,1,M140=1,1,N140=1,1,P140=1,1,TRUE,0)</f>
        <v>0</v>
      </c>
      <c r="S140" s="64">
        <f>IF(AND(G140=1,R140=1),0,R140)</f>
        <v>0</v>
      </c>
      <c r="T140" s="24" t="s">
        <v>2318</v>
      </c>
      <c r="U140" s="49">
        <f>SUBSTITUTE(T140,".",",")*1</f>
        <v>1.29730426706373E-2</v>
      </c>
      <c r="V140" s="54">
        <f>IF(U140&gt;=0.1, 1, 0)</f>
        <v>0</v>
      </c>
      <c r="W140" s="25">
        <f>IF(U140&gt;=0.2, 1, 0)</f>
        <v>0</v>
      </c>
      <c r="X140" s="25">
        <f>IF(U140&gt;=0.3, 1, 0)</f>
        <v>0</v>
      </c>
      <c r="Y140" s="25">
        <f>IF(U140&gt;=0.4, 1, 0)</f>
        <v>0</v>
      </c>
      <c r="Z140" s="25">
        <f>IF(U140&gt;=0.5, 1, 0)</f>
        <v>0</v>
      </c>
      <c r="AA140" s="25">
        <f>IF(U140&gt;=0.6, 1, 0)</f>
        <v>0</v>
      </c>
      <c r="AB140" s="25">
        <f>IF(U140&gt;=0.7, 1, 0)</f>
        <v>0</v>
      </c>
      <c r="AC140" s="25">
        <f>IF(U140&gt;=0.8, 1, 0)</f>
        <v>0</v>
      </c>
      <c r="AD140" s="55">
        <f>IF(U140&gt;=0.9, 1, 0)</f>
        <v>0</v>
      </c>
    </row>
    <row r="141" spans="1:30" ht="20" customHeight="1" x14ac:dyDescent="0.2">
      <c r="A141" s="20" t="s">
        <v>1131</v>
      </c>
      <c r="B141" s="33" t="str">
        <f>SUBSTITUTE(A141,"/Users/timomiessen/Desktop/imagesdk/nonblackwomen1/","Image_")</f>
        <v>Image_NBW_160.jpg</v>
      </c>
      <c r="C141" s="63" t="s">
        <v>5</v>
      </c>
      <c r="D141" s="22" t="s">
        <v>6</v>
      </c>
      <c r="E141" s="23">
        <v>0</v>
      </c>
      <c r="F141" s="23">
        <v>1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 cm="1">
        <f t="array" ref="R141">_xlfn.IFS(H141=1,1,K141=1,1,L141=1,1,M141=1,1,N141=1,1,P141=1,1,TRUE,0)</f>
        <v>0</v>
      </c>
      <c r="S141" s="64">
        <f>IF(AND(G141=1,R141=1),0,R141)</f>
        <v>0</v>
      </c>
      <c r="T141" s="24" t="s">
        <v>2319</v>
      </c>
      <c r="U141" s="49">
        <f>SUBSTITUTE(T141,".",",")*1</f>
        <v>1.3685449026525E-2</v>
      </c>
      <c r="V141" s="54">
        <f>IF(U141&gt;=0.1, 1, 0)</f>
        <v>0</v>
      </c>
      <c r="W141" s="25">
        <f>IF(U141&gt;=0.2, 1, 0)</f>
        <v>0</v>
      </c>
      <c r="X141" s="25">
        <f>IF(U141&gt;=0.3, 1, 0)</f>
        <v>0</v>
      </c>
      <c r="Y141" s="25">
        <f>IF(U141&gt;=0.4, 1, 0)</f>
        <v>0</v>
      </c>
      <c r="Z141" s="25">
        <f>IF(U141&gt;=0.5, 1, 0)</f>
        <v>0</v>
      </c>
      <c r="AA141" s="25">
        <f>IF(U141&gt;=0.6, 1, 0)</f>
        <v>0</v>
      </c>
      <c r="AB141" s="25">
        <f>IF(U141&gt;=0.7, 1, 0)</f>
        <v>0</v>
      </c>
      <c r="AC141" s="25">
        <f>IF(U141&gt;=0.8, 1, 0)</f>
        <v>0</v>
      </c>
      <c r="AD141" s="55">
        <f>IF(U141&gt;=0.9, 1, 0)</f>
        <v>0</v>
      </c>
    </row>
    <row r="142" spans="1:30" ht="20" customHeight="1" x14ac:dyDescent="0.2">
      <c r="A142" s="20" t="s">
        <v>1132</v>
      </c>
      <c r="B142" s="33" t="str">
        <f>SUBSTITUTE(A142,"/Users/timomiessen/Desktop/imagesdk/nonblackwomen1/","Image_")</f>
        <v>Image_NBW_161.jpg</v>
      </c>
      <c r="C142" s="63" t="s">
        <v>5</v>
      </c>
      <c r="D142" s="22" t="s">
        <v>6</v>
      </c>
      <c r="E142" s="23">
        <v>0</v>
      </c>
      <c r="F142" s="23">
        <v>1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 cm="1">
        <f t="array" ref="R142">_xlfn.IFS(H142=1,1,K142=1,1,L142=1,1,M142=1,1,N142=1,1,P142=1,1,TRUE,0)</f>
        <v>0</v>
      </c>
      <c r="S142" s="64">
        <f>IF(AND(G142=1,R142=1),0,R142)</f>
        <v>0</v>
      </c>
      <c r="T142" s="24" t="s">
        <v>2320</v>
      </c>
      <c r="U142" s="49">
        <f>SUBSTITUTE(T142,".",",")*1</f>
        <v>1.1347373016178599E-2</v>
      </c>
      <c r="V142" s="54">
        <f>IF(U142&gt;=0.1, 1, 0)</f>
        <v>0</v>
      </c>
      <c r="W142" s="25">
        <f>IF(U142&gt;=0.2, 1, 0)</f>
        <v>0</v>
      </c>
      <c r="X142" s="25">
        <f>IF(U142&gt;=0.3, 1, 0)</f>
        <v>0</v>
      </c>
      <c r="Y142" s="25">
        <f>IF(U142&gt;=0.4, 1, 0)</f>
        <v>0</v>
      </c>
      <c r="Z142" s="25">
        <f>IF(U142&gt;=0.5, 1, 0)</f>
        <v>0</v>
      </c>
      <c r="AA142" s="25">
        <f>IF(U142&gt;=0.6, 1, 0)</f>
        <v>0</v>
      </c>
      <c r="AB142" s="25">
        <f>IF(U142&gt;=0.7, 1, 0)</f>
        <v>0</v>
      </c>
      <c r="AC142" s="25">
        <f>IF(U142&gt;=0.8, 1, 0)</f>
        <v>0</v>
      </c>
      <c r="AD142" s="55">
        <f>IF(U142&gt;=0.9, 1, 0)</f>
        <v>0</v>
      </c>
    </row>
    <row r="143" spans="1:30" ht="20" customHeight="1" x14ac:dyDescent="0.2">
      <c r="A143" s="20" t="s">
        <v>1134</v>
      </c>
      <c r="B143" s="33" t="str">
        <f>SUBSTITUTE(A143,"/Users/timomiessen/Desktop/imagesdk/nonblackwomen1/","Image_")</f>
        <v>Image_NBW_163.jpg</v>
      </c>
      <c r="C143" s="63" t="s">
        <v>5</v>
      </c>
      <c r="D143" s="22" t="s">
        <v>6</v>
      </c>
      <c r="E143" s="23">
        <v>0</v>
      </c>
      <c r="F143" s="23">
        <v>1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 cm="1">
        <f t="array" ref="R143">_xlfn.IFS(H143=1,1,K143=1,1,L143=1,1,M143=1,1,N143=1,1,P143=1,1,TRUE,0)</f>
        <v>0</v>
      </c>
      <c r="S143" s="64">
        <f>IF(AND(G143=1,R143=1),0,R143)</f>
        <v>0</v>
      </c>
      <c r="T143" s="24" t="s">
        <v>2322</v>
      </c>
      <c r="U143" s="49">
        <f>SUBSTITUTE(T143,".",",")*1</f>
        <v>1.8009569961577598E-2</v>
      </c>
      <c r="V143" s="54">
        <f>IF(U143&gt;=0.1, 1, 0)</f>
        <v>0</v>
      </c>
      <c r="W143" s="25">
        <f>IF(U143&gt;=0.2, 1, 0)</f>
        <v>0</v>
      </c>
      <c r="X143" s="25">
        <f>IF(U143&gt;=0.3, 1, 0)</f>
        <v>0</v>
      </c>
      <c r="Y143" s="25">
        <f>IF(U143&gt;=0.4, 1, 0)</f>
        <v>0</v>
      </c>
      <c r="Z143" s="25">
        <f>IF(U143&gt;=0.5, 1, 0)</f>
        <v>0</v>
      </c>
      <c r="AA143" s="25">
        <f>IF(U143&gt;=0.6, 1, 0)</f>
        <v>0</v>
      </c>
      <c r="AB143" s="25">
        <f>IF(U143&gt;=0.7, 1, 0)</f>
        <v>0</v>
      </c>
      <c r="AC143" s="25">
        <f>IF(U143&gt;=0.8, 1, 0)</f>
        <v>0</v>
      </c>
      <c r="AD143" s="55">
        <f>IF(U143&gt;=0.9, 1, 0)</f>
        <v>0</v>
      </c>
    </row>
    <row r="144" spans="1:30" ht="20" customHeight="1" x14ac:dyDescent="0.2">
      <c r="A144" s="20" t="s">
        <v>1135</v>
      </c>
      <c r="B144" s="33" t="str">
        <f>SUBSTITUTE(A144,"/Users/timomiessen/Desktop/imagesdk/nonblackwomen1/","Image_")</f>
        <v>Image_NBW_164.jpg</v>
      </c>
      <c r="C144" s="63" t="s">
        <v>5</v>
      </c>
      <c r="D144" s="22" t="s">
        <v>6</v>
      </c>
      <c r="E144" s="23">
        <v>0</v>
      </c>
      <c r="F144" s="23">
        <v>1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 cm="1">
        <f t="array" ref="R144">_xlfn.IFS(H144=1,1,K144=1,1,L144=1,1,M144=1,1,N144=1,1,P144=1,1,TRUE,0)</f>
        <v>0</v>
      </c>
      <c r="S144" s="64">
        <f>IF(AND(G144=1,R144=1),0,R144)</f>
        <v>0</v>
      </c>
      <c r="T144" s="24" t="s">
        <v>2323</v>
      </c>
      <c r="U144" s="49">
        <f>SUBSTITUTE(T144,".",",")*1</f>
        <v>1.48623334243893E-2</v>
      </c>
      <c r="V144" s="54">
        <f>IF(U144&gt;=0.1, 1, 0)</f>
        <v>0</v>
      </c>
      <c r="W144" s="25">
        <f>IF(U144&gt;=0.2, 1, 0)</f>
        <v>0</v>
      </c>
      <c r="X144" s="25">
        <f>IF(U144&gt;=0.3, 1, 0)</f>
        <v>0</v>
      </c>
      <c r="Y144" s="25">
        <f>IF(U144&gt;=0.4, 1, 0)</f>
        <v>0</v>
      </c>
      <c r="Z144" s="25">
        <f>IF(U144&gt;=0.5, 1, 0)</f>
        <v>0</v>
      </c>
      <c r="AA144" s="25">
        <f>IF(U144&gt;=0.6, 1, 0)</f>
        <v>0</v>
      </c>
      <c r="AB144" s="25">
        <f>IF(U144&gt;=0.7, 1, 0)</f>
        <v>0</v>
      </c>
      <c r="AC144" s="25">
        <f>IF(U144&gt;=0.8, 1, 0)</f>
        <v>0</v>
      </c>
      <c r="AD144" s="55">
        <f>IF(U144&gt;=0.9, 1, 0)</f>
        <v>0</v>
      </c>
    </row>
    <row r="145" spans="1:30" ht="20" customHeight="1" x14ac:dyDescent="0.2">
      <c r="A145" s="20" t="s">
        <v>1137</v>
      </c>
      <c r="B145" s="33" t="str">
        <f>SUBSTITUTE(A145,"/Users/timomiessen/Desktop/imagesdk/nonblackwomen1/","Image_")</f>
        <v>Image_NBW_166.jpg</v>
      </c>
      <c r="C145" s="63" t="s">
        <v>5</v>
      </c>
      <c r="D145" s="22" t="s">
        <v>6</v>
      </c>
      <c r="E145" s="23">
        <v>0</v>
      </c>
      <c r="F145" s="23">
        <v>1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 cm="1">
        <f t="array" ref="R145">_xlfn.IFS(H145=1,1,K145=1,1,L145=1,1,M145=1,1,N145=1,1,P145=1,1,TRUE,0)</f>
        <v>0</v>
      </c>
      <c r="S145" s="64">
        <f>IF(AND(G145=1,R145=1),0,R145)</f>
        <v>0</v>
      </c>
      <c r="T145" s="24" t="s">
        <v>2325</v>
      </c>
      <c r="U145" s="49">
        <f>SUBSTITUTE(T145,".",",")*1</f>
        <v>7.1939951740205201E-3</v>
      </c>
      <c r="V145" s="54">
        <f>IF(U145&gt;=0.1, 1, 0)</f>
        <v>0</v>
      </c>
      <c r="W145" s="25">
        <f>IF(U145&gt;=0.2, 1, 0)</f>
        <v>0</v>
      </c>
      <c r="X145" s="25">
        <f>IF(U145&gt;=0.3, 1, 0)</f>
        <v>0</v>
      </c>
      <c r="Y145" s="25">
        <f>IF(U145&gt;=0.4, 1, 0)</f>
        <v>0</v>
      </c>
      <c r="Z145" s="25">
        <f>IF(U145&gt;=0.5, 1, 0)</f>
        <v>0</v>
      </c>
      <c r="AA145" s="25">
        <f>IF(U145&gt;=0.6, 1, 0)</f>
        <v>0</v>
      </c>
      <c r="AB145" s="25">
        <f>IF(U145&gt;=0.7, 1, 0)</f>
        <v>0</v>
      </c>
      <c r="AC145" s="25">
        <f>IF(U145&gt;=0.8, 1, 0)</f>
        <v>0</v>
      </c>
      <c r="AD145" s="55">
        <f>IF(U145&gt;=0.9, 1, 0)</f>
        <v>0</v>
      </c>
    </row>
    <row r="146" spans="1:30" ht="20" customHeight="1" x14ac:dyDescent="0.2">
      <c r="A146" s="20" t="s">
        <v>1138</v>
      </c>
      <c r="B146" s="33" t="str">
        <f>SUBSTITUTE(A146,"/Users/timomiessen/Desktop/imagesdk/nonblackwomen1/","Image_")</f>
        <v>Image_NBW_167.jpg</v>
      </c>
      <c r="C146" s="63" t="s">
        <v>5</v>
      </c>
      <c r="D146" s="22" t="s">
        <v>6</v>
      </c>
      <c r="E146" s="23">
        <v>0</v>
      </c>
      <c r="F146" s="23">
        <v>1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 cm="1">
        <f t="array" ref="R146">_xlfn.IFS(H146=1,1,K146=1,1,L146=1,1,M146=1,1,N146=1,1,P146=1,1,TRUE,0)</f>
        <v>0</v>
      </c>
      <c r="S146" s="64">
        <f>IF(AND(G146=1,R146=1),0,R146)</f>
        <v>0</v>
      </c>
      <c r="T146" s="24" t="s">
        <v>2326</v>
      </c>
      <c r="U146" s="49">
        <f>SUBSTITUTE(T146,".",",")*1</f>
        <v>9.4120251014828595E-3</v>
      </c>
      <c r="V146" s="54">
        <f>IF(U146&gt;=0.1, 1, 0)</f>
        <v>0</v>
      </c>
      <c r="W146" s="25">
        <f>IF(U146&gt;=0.2, 1, 0)</f>
        <v>0</v>
      </c>
      <c r="X146" s="25">
        <f>IF(U146&gt;=0.3, 1, 0)</f>
        <v>0</v>
      </c>
      <c r="Y146" s="25">
        <f>IF(U146&gt;=0.4, 1, 0)</f>
        <v>0</v>
      </c>
      <c r="Z146" s="25">
        <f>IF(U146&gt;=0.5, 1, 0)</f>
        <v>0</v>
      </c>
      <c r="AA146" s="25">
        <f>IF(U146&gt;=0.6, 1, 0)</f>
        <v>0</v>
      </c>
      <c r="AB146" s="25">
        <f>IF(U146&gt;=0.7, 1, 0)</f>
        <v>0</v>
      </c>
      <c r="AC146" s="25">
        <f>IF(U146&gt;=0.8, 1, 0)</f>
        <v>0</v>
      </c>
      <c r="AD146" s="55">
        <f>IF(U146&gt;=0.9, 1, 0)</f>
        <v>0</v>
      </c>
    </row>
    <row r="147" spans="1:30" ht="20" customHeight="1" x14ac:dyDescent="0.2">
      <c r="A147" s="20" t="s">
        <v>1139</v>
      </c>
      <c r="B147" s="33" t="str">
        <f>SUBSTITUTE(A147,"/Users/timomiessen/Desktop/imagesdk/nonblackwomen1/","Image_")</f>
        <v>Image_NBW_168.jpg</v>
      </c>
      <c r="C147" s="63" t="s">
        <v>5</v>
      </c>
      <c r="D147" s="22" t="s">
        <v>6</v>
      </c>
      <c r="E147" s="23">
        <v>0</v>
      </c>
      <c r="F147" s="23">
        <v>1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 cm="1">
        <f t="array" ref="R147">_xlfn.IFS(H147=1,1,K147=1,1,L147=1,1,M147=1,1,N147=1,1,P147=1,1,TRUE,0)</f>
        <v>0</v>
      </c>
      <c r="S147" s="64">
        <f>IF(AND(G147=1,R147=1),0,R147)</f>
        <v>0</v>
      </c>
      <c r="T147" s="24" t="s">
        <v>2327</v>
      </c>
      <c r="U147" s="49">
        <f>SUBSTITUTE(T147,".",",")*1</f>
        <v>1.7156156944110899E-2</v>
      </c>
      <c r="V147" s="54">
        <f>IF(U147&gt;=0.1, 1, 0)</f>
        <v>0</v>
      </c>
      <c r="W147" s="25">
        <f>IF(U147&gt;=0.2, 1, 0)</f>
        <v>0</v>
      </c>
      <c r="X147" s="25">
        <f>IF(U147&gt;=0.3, 1, 0)</f>
        <v>0</v>
      </c>
      <c r="Y147" s="25">
        <f>IF(U147&gt;=0.4, 1, 0)</f>
        <v>0</v>
      </c>
      <c r="Z147" s="25">
        <f>IF(U147&gt;=0.5, 1, 0)</f>
        <v>0</v>
      </c>
      <c r="AA147" s="25">
        <f>IF(U147&gt;=0.6, 1, 0)</f>
        <v>0</v>
      </c>
      <c r="AB147" s="25">
        <f>IF(U147&gt;=0.7, 1, 0)</f>
        <v>0</v>
      </c>
      <c r="AC147" s="25">
        <f>IF(U147&gt;=0.8, 1, 0)</f>
        <v>0</v>
      </c>
      <c r="AD147" s="55">
        <f>IF(U147&gt;=0.9, 1, 0)</f>
        <v>0</v>
      </c>
    </row>
    <row r="148" spans="1:30" ht="20" customHeight="1" x14ac:dyDescent="0.2">
      <c r="A148" s="20" t="s">
        <v>1140</v>
      </c>
      <c r="B148" s="33" t="str">
        <f>SUBSTITUTE(A148,"/Users/timomiessen/Desktop/imagesdk/nonblackwomen1/","Image_")</f>
        <v>Image_NBW_169.jpg</v>
      </c>
      <c r="C148" s="63" t="s">
        <v>5</v>
      </c>
      <c r="D148" s="22" t="s">
        <v>6</v>
      </c>
      <c r="E148" s="23">
        <v>0</v>
      </c>
      <c r="F148" s="23">
        <v>1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 cm="1">
        <f t="array" ref="R148">_xlfn.IFS(H148=1,1,K148=1,1,L148=1,1,M148=1,1,N148=1,1,P148=1,1,TRUE,0)</f>
        <v>0</v>
      </c>
      <c r="S148" s="64">
        <f>IF(AND(G148=1,R148=1),0,R148)</f>
        <v>0</v>
      </c>
      <c r="T148" s="24" t="s">
        <v>2328</v>
      </c>
      <c r="U148" s="49">
        <f>SUBSTITUTE(T148,".",",")*1</f>
        <v>1.01080136373639E-2</v>
      </c>
      <c r="V148" s="54">
        <f>IF(U148&gt;=0.1, 1, 0)</f>
        <v>0</v>
      </c>
      <c r="W148" s="25">
        <f>IF(U148&gt;=0.2, 1, 0)</f>
        <v>0</v>
      </c>
      <c r="X148" s="25">
        <f>IF(U148&gt;=0.3, 1, 0)</f>
        <v>0</v>
      </c>
      <c r="Y148" s="25">
        <f>IF(U148&gt;=0.4, 1, 0)</f>
        <v>0</v>
      </c>
      <c r="Z148" s="25">
        <f>IF(U148&gt;=0.5, 1, 0)</f>
        <v>0</v>
      </c>
      <c r="AA148" s="25">
        <f>IF(U148&gt;=0.6, 1, 0)</f>
        <v>0</v>
      </c>
      <c r="AB148" s="25">
        <f>IF(U148&gt;=0.7, 1, 0)</f>
        <v>0</v>
      </c>
      <c r="AC148" s="25">
        <f>IF(U148&gt;=0.8, 1, 0)</f>
        <v>0</v>
      </c>
      <c r="AD148" s="55">
        <f>IF(U148&gt;=0.9, 1, 0)</f>
        <v>0</v>
      </c>
    </row>
    <row r="149" spans="1:30" ht="20" customHeight="1" x14ac:dyDescent="0.2">
      <c r="A149" s="20" t="s">
        <v>1141</v>
      </c>
      <c r="B149" s="33" t="str">
        <f>SUBSTITUTE(A149,"/Users/timomiessen/Desktop/imagesdk/nonblackwomen1/","Image_")</f>
        <v>Image_NBW_17.jpg</v>
      </c>
      <c r="C149" s="63" t="s">
        <v>5</v>
      </c>
      <c r="D149" s="22" t="s">
        <v>6</v>
      </c>
      <c r="E149" s="23">
        <v>1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 cm="1">
        <f t="array" ref="R149">_xlfn.IFS(H149=1,1,K149=1,1,L149=1,1,M149=1,1,N149=1,1,P149=1,1,TRUE,0)</f>
        <v>0</v>
      </c>
      <c r="S149" s="64">
        <f>IF(AND(G149=1,R149=1),0,R149)</f>
        <v>0</v>
      </c>
      <c r="T149" s="24" t="s">
        <v>2329</v>
      </c>
      <c r="U149" s="49">
        <f>SUBSTITUTE(T149,".",",")*1</f>
        <v>0.20547131448984099</v>
      </c>
      <c r="V149" s="54">
        <f>IF(U149&gt;=0.1, 1, 0)</f>
        <v>1</v>
      </c>
      <c r="W149" s="25">
        <f>IF(U149&gt;=0.2, 1, 0)</f>
        <v>1</v>
      </c>
      <c r="X149" s="25">
        <f>IF(U149&gt;=0.3, 1, 0)</f>
        <v>0</v>
      </c>
      <c r="Y149" s="25">
        <f>IF(U149&gt;=0.4, 1, 0)</f>
        <v>0</v>
      </c>
      <c r="Z149" s="25">
        <f>IF(U149&gt;=0.5, 1, 0)</f>
        <v>0</v>
      </c>
      <c r="AA149" s="25">
        <f>IF(U149&gt;=0.6, 1, 0)</f>
        <v>0</v>
      </c>
      <c r="AB149" s="25">
        <f>IF(U149&gt;=0.7, 1, 0)</f>
        <v>0</v>
      </c>
      <c r="AC149" s="25">
        <f>IF(U149&gt;=0.8, 1, 0)</f>
        <v>0</v>
      </c>
      <c r="AD149" s="55">
        <f>IF(U149&gt;=0.9, 1, 0)</f>
        <v>0</v>
      </c>
    </row>
    <row r="150" spans="1:30" ht="20" customHeight="1" x14ac:dyDescent="0.2">
      <c r="A150" s="20" t="s">
        <v>1142</v>
      </c>
      <c r="B150" s="33" t="str">
        <f>SUBSTITUTE(A150,"/Users/timomiessen/Desktop/imagesdk/nonblackwomen1/","Image_")</f>
        <v>Image_NBW_170.jpg</v>
      </c>
      <c r="C150" s="63" t="s">
        <v>5</v>
      </c>
      <c r="D150" s="22" t="s">
        <v>6</v>
      </c>
      <c r="E150" s="23">
        <v>0</v>
      </c>
      <c r="F150" s="23">
        <v>1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 cm="1">
        <f t="array" ref="R150">_xlfn.IFS(H150=1,1,K150=1,1,L150=1,1,M150=1,1,N150=1,1,P150=1,1,TRUE,0)</f>
        <v>0</v>
      </c>
      <c r="S150" s="64">
        <f>IF(AND(G150=1,R150=1),0,R150)</f>
        <v>0</v>
      </c>
      <c r="T150" s="24" t="s">
        <v>2330</v>
      </c>
      <c r="U150" s="49">
        <f>SUBSTITUTE(T150,".",",")*1</f>
        <v>3.5473807714879499E-2</v>
      </c>
      <c r="V150" s="54">
        <f>IF(U150&gt;=0.1, 1, 0)</f>
        <v>0</v>
      </c>
      <c r="W150" s="25">
        <f>IF(U150&gt;=0.2, 1, 0)</f>
        <v>0</v>
      </c>
      <c r="X150" s="25">
        <f>IF(U150&gt;=0.3, 1, 0)</f>
        <v>0</v>
      </c>
      <c r="Y150" s="25">
        <f>IF(U150&gt;=0.4, 1, 0)</f>
        <v>0</v>
      </c>
      <c r="Z150" s="25">
        <f>IF(U150&gt;=0.5, 1, 0)</f>
        <v>0</v>
      </c>
      <c r="AA150" s="25">
        <f>IF(U150&gt;=0.6, 1, 0)</f>
        <v>0</v>
      </c>
      <c r="AB150" s="25">
        <f>IF(U150&gt;=0.7, 1, 0)</f>
        <v>0</v>
      </c>
      <c r="AC150" s="25">
        <f>IF(U150&gt;=0.8, 1, 0)</f>
        <v>0</v>
      </c>
      <c r="AD150" s="55">
        <f>IF(U150&gt;=0.9, 1, 0)</f>
        <v>0</v>
      </c>
    </row>
    <row r="151" spans="1:30" ht="20" customHeight="1" x14ac:dyDescent="0.2">
      <c r="A151" s="20" t="s">
        <v>1143</v>
      </c>
      <c r="B151" s="33" t="str">
        <f>SUBSTITUTE(A151,"/Users/timomiessen/Desktop/imagesdk/nonblackwomen1/","Image_")</f>
        <v>Image_NBW_171.jpg</v>
      </c>
      <c r="C151" s="63" t="s">
        <v>5</v>
      </c>
      <c r="D151" s="22" t="s">
        <v>6</v>
      </c>
      <c r="E151" s="23">
        <v>0</v>
      </c>
      <c r="F151" s="23">
        <v>1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 cm="1">
        <f t="array" ref="R151">_xlfn.IFS(H151=1,1,K151=1,1,L151=1,1,M151=1,1,N151=1,1,P151=1,1,TRUE,0)</f>
        <v>0</v>
      </c>
      <c r="S151" s="64">
        <f>IF(AND(G151=1,R151=1),0,R151)</f>
        <v>0</v>
      </c>
      <c r="T151" s="24" t="s">
        <v>2331</v>
      </c>
      <c r="U151" s="49">
        <f>SUBSTITUTE(T151,".",",")*1</f>
        <v>2.7218217961490099E-2</v>
      </c>
      <c r="V151" s="54">
        <f>IF(U151&gt;=0.1, 1, 0)</f>
        <v>0</v>
      </c>
      <c r="W151" s="25">
        <f>IF(U151&gt;=0.2, 1, 0)</f>
        <v>0</v>
      </c>
      <c r="X151" s="25">
        <f>IF(U151&gt;=0.3, 1, 0)</f>
        <v>0</v>
      </c>
      <c r="Y151" s="25">
        <f>IF(U151&gt;=0.4, 1, 0)</f>
        <v>0</v>
      </c>
      <c r="Z151" s="25">
        <f>IF(U151&gt;=0.5, 1, 0)</f>
        <v>0</v>
      </c>
      <c r="AA151" s="25">
        <f>IF(U151&gt;=0.6, 1, 0)</f>
        <v>0</v>
      </c>
      <c r="AB151" s="25">
        <f>IF(U151&gt;=0.7, 1, 0)</f>
        <v>0</v>
      </c>
      <c r="AC151" s="25">
        <f>IF(U151&gt;=0.8, 1, 0)</f>
        <v>0</v>
      </c>
      <c r="AD151" s="55">
        <f>IF(U151&gt;=0.9, 1, 0)</f>
        <v>0</v>
      </c>
    </row>
    <row r="152" spans="1:30" ht="20" customHeight="1" x14ac:dyDescent="0.2">
      <c r="A152" s="20" t="s">
        <v>1144</v>
      </c>
      <c r="B152" s="33" t="str">
        <f>SUBSTITUTE(A152,"/Users/timomiessen/Desktop/imagesdk/nonblackwomen1/","Image_")</f>
        <v>Image_NBW_172.jpg</v>
      </c>
      <c r="C152" s="63" t="s">
        <v>5</v>
      </c>
      <c r="D152" s="22" t="s">
        <v>6</v>
      </c>
      <c r="E152" s="23">
        <v>0</v>
      </c>
      <c r="F152" s="23">
        <v>1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 cm="1">
        <f t="array" ref="R152">_xlfn.IFS(H152=1,1,K152=1,1,L152=1,1,M152=1,1,N152=1,1,P152=1,1,TRUE,0)</f>
        <v>0</v>
      </c>
      <c r="S152" s="64">
        <f>IF(AND(G152=1,R152=1),0,R152)</f>
        <v>0</v>
      </c>
      <c r="T152" s="24" t="s">
        <v>2332</v>
      </c>
      <c r="U152" s="49">
        <f>SUBSTITUTE(T152,".",",")*1</f>
        <v>9.5984581857919693E-3</v>
      </c>
      <c r="V152" s="54">
        <f>IF(U152&gt;=0.1, 1, 0)</f>
        <v>0</v>
      </c>
      <c r="W152" s="25">
        <f>IF(U152&gt;=0.2, 1, 0)</f>
        <v>0</v>
      </c>
      <c r="X152" s="25">
        <f>IF(U152&gt;=0.3, 1, 0)</f>
        <v>0</v>
      </c>
      <c r="Y152" s="25">
        <f>IF(U152&gt;=0.4, 1, 0)</f>
        <v>0</v>
      </c>
      <c r="Z152" s="25">
        <f>IF(U152&gt;=0.5, 1, 0)</f>
        <v>0</v>
      </c>
      <c r="AA152" s="25">
        <f>IF(U152&gt;=0.6, 1, 0)</f>
        <v>0</v>
      </c>
      <c r="AB152" s="25">
        <f>IF(U152&gt;=0.7, 1, 0)</f>
        <v>0</v>
      </c>
      <c r="AC152" s="25">
        <f>IF(U152&gt;=0.8, 1, 0)</f>
        <v>0</v>
      </c>
      <c r="AD152" s="55">
        <f>IF(U152&gt;=0.9, 1, 0)</f>
        <v>0</v>
      </c>
    </row>
    <row r="153" spans="1:30" ht="20" customHeight="1" x14ac:dyDescent="0.2">
      <c r="A153" s="20" t="s">
        <v>1145</v>
      </c>
      <c r="B153" s="33" t="str">
        <f>SUBSTITUTE(A153,"/Users/timomiessen/Desktop/imagesdk/nonblackwomen1/","Image_")</f>
        <v>Image_NBW_173.jpg</v>
      </c>
      <c r="C153" s="63" t="s">
        <v>5</v>
      </c>
      <c r="D153" s="22" t="s">
        <v>6</v>
      </c>
      <c r="E153" s="23">
        <v>0</v>
      </c>
      <c r="F153" s="23">
        <v>1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 cm="1">
        <f t="array" ref="R153">_xlfn.IFS(H153=1,1,K153=1,1,L153=1,1,M153=1,1,N153=1,1,P153=1,1,TRUE,0)</f>
        <v>0</v>
      </c>
      <c r="S153" s="64">
        <f>IF(AND(G153=1,R153=1),0,R153)</f>
        <v>0</v>
      </c>
      <c r="T153" s="24" t="s">
        <v>2333</v>
      </c>
      <c r="U153" s="49">
        <f>SUBSTITUTE(T153,".",",")*1</f>
        <v>6.4962911419570403E-3</v>
      </c>
      <c r="V153" s="54">
        <f>IF(U153&gt;=0.1, 1, 0)</f>
        <v>0</v>
      </c>
      <c r="W153" s="25">
        <f>IF(U153&gt;=0.2, 1, 0)</f>
        <v>0</v>
      </c>
      <c r="X153" s="25">
        <f>IF(U153&gt;=0.3, 1, 0)</f>
        <v>0</v>
      </c>
      <c r="Y153" s="25">
        <f>IF(U153&gt;=0.4, 1, 0)</f>
        <v>0</v>
      </c>
      <c r="Z153" s="25">
        <f>IF(U153&gt;=0.5, 1, 0)</f>
        <v>0</v>
      </c>
      <c r="AA153" s="25">
        <f>IF(U153&gt;=0.6, 1, 0)</f>
        <v>0</v>
      </c>
      <c r="AB153" s="25">
        <f>IF(U153&gt;=0.7, 1, 0)</f>
        <v>0</v>
      </c>
      <c r="AC153" s="25">
        <f>IF(U153&gt;=0.8, 1, 0)</f>
        <v>0</v>
      </c>
      <c r="AD153" s="55">
        <f>IF(U153&gt;=0.9, 1, 0)</f>
        <v>0</v>
      </c>
    </row>
    <row r="154" spans="1:30" ht="20" customHeight="1" x14ac:dyDescent="0.2">
      <c r="A154" s="20" t="s">
        <v>1146</v>
      </c>
      <c r="B154" s="33" t="str">
        <f>SUBSTITUTE(A154,"/Users/timomiessen/Desktop/imagesdk/nonblackwomen1/","Image_")</f>
        <v>Image_NBW_174.jpg</v>
      </c>
      <c r="C154" s="63" t="s">
        <v>5</v>
      </c>
      <c r="D154" s="22" t="s">
        <v>6</v>
      </c>
      <c r="E154" s="23">
        <v>0</v>
      </c>
      <c r="F154" s="23">
        <v>1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 cm="1">
        <f t="array" ref="R154">_xlfn.IFS(H154=1,1,K154=1,1,L154=1,1,M154=1,1,N154=1,1,P154=1,1,TRUE,0)</f>
        <v>0</v>
      </c>
      <c r="S154" s="64">
        <f>IF(AND(G154=1,R154=1),0,R154)</f>
        <v>0</v>
      </c>
      <c r="T154" s="24" t="s">
        <v>2334</v>
      </c>
      <c r="U154" s="49">
        <f>SUBSTITUTE(T154,".",",")*1</f>
        <v>3.4606661647558198E-2</v>
      </c>
      <c r="V154" s="54">
        <f>IF(U154&gt;=0.1, 1, 0)</f>
        <v>0</v>
      </c>
      <c r="W154" s="25">
        <f>IF(U154&gt;=0.2, 1, 0)</f>
        <v>0</v>
      </c>
      <c r="X154" s="25">
        <f>IF(U154&gt;=0.3, 1, 0)</f>
        <v>0</v>
      </c>
      <c r="Y154" s="25">
        <f>IF(U154&gt;=0.4, 1, 0)</f>
        <v>0</v>
      </c>
      <c r="Z154" s="25">
        <f>IF(U154&gt;=0.5, 1, 0)</f>
        <v>0</v>
      </c>
      <c r="AA154" s="25">
        <f>IF(U154&gt;=0.6, 1, 0)</f>
        <v>0</v>
      </c>
      <c r="AB154" s="25">
        <f>IF(U154&gt;=0.7, 1, 0)</f>
        <v>0</v>
      </c>
      <c r="AC154" s="25">
        <f>IF(U154&gt;=0.8, 1, 0)</f>
        <v>0</v>
      </c>
      <c r="AD154" s="55">
        <f>IF(U154&gt;=0.9, 1, 0)</f>
        <v>0</v>
      </c>
    </row>
    <row r="155" spans="1:30" ht="20" customHeight="1" x14ac:dyDescent="0.2">
      <c r="A155" s="20" t="s">
        <v>1147</v>
      </c>
      <c r="B155" s="33" t="str">
        <f>SUBSTITUTE(A155,"/Users/timomiessen/Desktop/imagesdk/nonblackwomen1/","Image_")</f>
        <v>Image_NBW_175.jpg</v>
      </c>
      <c r="C155" s="63" t="s">
        <v>5</v>
      </c>
      <c r="D155" s="22" t="s">
        <v>6</v>
      </c>
      <c r="E155" s="23">
        <v>0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 cm="1">
        <f t="array" ref="R155">_xlfn.IFS(H155=1,1,K155=1,1,L155=1,1,M155=1,1,N155=1,1,P155=1,1,TRUE,0)</f>
        <v>0</v>
      </c>
      <c r="S155" s="64">
        <f>IF(AND(G155=1,R155=1),0,R155)</f>
        <v>0</v>
      </c>
      <c r="T155" s="24" t="s">
        <v>2335</v>
      </c>
      <c r="U155" s="49">
        <f>SUBSTITUTE(T155,".",",")*1</f>
        <v>7.0375117938965498E-3</v>
      </c>
      <c r="V155" s="54">
        <f>IF(U155&gt;=0.1, 1, 0)</f>
        <v>0</v>
      </c>
      <c r="W155" s="25">
        <f>IF(U155&gt;=0.2, 1, 0)</f>
        <v>0</v>
      </c>
      <c r="X155" s="25">
        <f>IF(U155&gt;=0.3, 1, 0)</f>
        <v>0</v>
      </c>
      <c r="Y155" s="25">
        <f>IF(U155&gt;=0.4, 1, 0)</f>
        <v>0</v>
      </c>
      <c r="Z155" s="25">
        <f>IF(U155&gt;=0.5, 1, 0)</f>
        <v>0</v>
      </c>
      <c r="AA155" s="25">
        <f>IF(U155&gt;=0.6, 1, 0)</f>
        <v>0</v>
      </c>
      <c r="AB155" s="25">
        <f>IF(U155&gt;=0.7, 1, 0)</f>
        <v>0</v>
      </c>
      <c r="AC155" s="25">
        <f>IF(U155&gt;=0.8, 1, 0)</f>
        <v>0</v>
      </c>
      <c r="AD155" s="55">
        <f>IF(U155&gt;=0.9, 1, 0)</f>
        <v>0</v>
      </c>
    </row>
    <row r="156" spans="1:30" ht="20" customHeight="1" x14ac:dyDescent="0.2">
      <c r="A156" s="20" t="s">
        <v>1148</v>
      </c>
      <c r="B156" s="33" t="str">
        <f>SUBSTITUTE(A156,"/Users/timomiessen/Desktop/imagesdk/nonblackwomen1/","Image_")</f>
        <v>Image_NBW_176.jpg</v>
      </c>
      <c r="C156" s="63" t="s">
        <v>5</v>
      </c>
      <c r="D156" s="22" t="s">
        <v>6</v>
      </c>
      <c r="E156" s="23">
        <v>0</v>
      </c>
      <c r="F156" s="23">
        <v>1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 cm="1">
        <f t="array" ref="R156">_xlfn.IFS(H156=1,1,K156=1,1,L156=1,1,M156=1,1,N156=1,1,P156=1,1,TRUE,0)</f>
        <v>0</v>
      </c>
      <c r="S156" s="64">
        <f>IF(AND(G156=1,R156=1),0,R156)</f>
        <v>0</v>
      </c>
      <c r="T156" s="24" t="s">
        <v>2336</v>
      </c>
      <c r="U156" s="49">
        <f>SUBSTITUTE(T156,".",",")*1</f>
        <v>6.36498280800879E-3</v>
      </c>
      <c r="V156" s="54">
        <f>IF(U156&gt;=0.1, 1, 0)</f>
        <v>0</v>
      </c>
      <c r="W156" s="25">
        <f>IF(U156&gt;=0.2, 1, 0)</f>
        <v>0</v>
      </c>
      <c r="X156" s="25">
        <f>IF(U156&gt;=0.3, 1, 0)</f>
        <v>0</v>
      </c>
      <c r="Y156" s="25">
        <f>IF(U156&gt;=0.4, 1, 0)</f>
        <v>0</v>
      </c>
      <c r="Z156" s="25">
        <f>IF(U156&gt;=0.5, 1, 0)</f>
        <v>0</v>
      </c>
      <c r="AA156" s="25">
        <f>IF(U156&gt;=0.6, 1, 0)</f>
        <v>0</v>
      </c>
      <c r="AB156" s="25">
        <f>IF(U156&gt;=0.7, 1, 0)</f>
        <v>0</v>
      </c>
      <c r="AC156" s="25">
        <f>IF(U156&gt;=0.8, 1, 0)</f>
        <v>0</v>
      </c>
      <c r="AD156" s="55">
        <f>IF(U156&gt;=0.9, 1, 0)</f>
        <v>0</v>
      </c>
    </row>
    <row r="157" spans="1:30" ht="20" customHeight="1" x14ac:dyDescent="0.2">
      <c r="A157" s="20" t="s">
        <v>1149</v>
      </c>
      <c r="B157" s="33" t="str">
        <f>SUBSTITUTE(A157,"/Users/timomiessen/Desktop/imagesdk/nonblackwomen1/","Image_")</f>
        <v>Image_NBW_177.jpg</v>
      </c>
      <c r="C157" s="63" t="s">
        <v>5</v>
      </c>
      <c r="D157" s="22" t="s">
        <v>6</v>
      </c>
      <c r="E157" s="23">
        <v>0</v>
      </c>
      <c r="F157" s="23">
        <v>1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 cm="1">
        <f t="array" ref="R157">_xlfn.IFS(H157=1,1,K157=1,1,L157=1,1,M157=1,1,N157=1,1,P157=1,1,TRUE,0)</f>
        <v>0</v>
      </c>
      <c r="S157" s="64">
        <f>IF(AND(G157=1,R157=1),0,R157)</f>
        <v>0</v>
      </c>
      <c r="T157" s="24" t="s">
        <v>2337</v>
      </c>
      <c r="U157" s="49">
        <f>SUBSTITUTE(T157,".",",")*1</f>
        <v>9.0414097066968593E-3</v>
      </c>
      <c r="V157" s="54">
        <f>IF(U157&gt;=0.1, 1, 0)</f>
        <v>0</v>
      </c>
      <c r="W157" s="25">
        <f>IF(U157&gt;=0.2, 1, 0)</f>
        <v>0</v>
      </c>
      <c r="X157" s="25">
        <f>IF(U157&gt;=0.3, 1, 0)</f>
        <v>0</v>
      </c>
      <c r="Y157" s="25">
        <f>IF(U157&gt;=0.4, 1, 0)</f>
        <v>0</v>
      </c>
      <c r="Z157" s="25">
        <f>IF(U157&gt;=0.5, 1, 0)</f>
        <v>0</v>
      </c>
      <c r="AA157" s="25">
        <f>IF(U157&gt;=0.6, 1, 0)</f>
        <v>0</v>
      </c>
      <c r="AB157" s="25">
        <f>IF(U157&gt;=0.7, 1, 0)</f>
        <v>0</v>
      </c>
      <c r="AC157" s="25">
        <f>IF(U157&gt;=0.8, 1, 0)</f>
        <v>0</v>
      </c>
      <c r="AD157" s="55">
        <f>IF(U157&gt;=0.9, 1, 0)</f>
        <v>0</v>
      </c>
    </row>
    <row r="158" spans="1:30" ht="20" customHeight="1" x14ac:dyDescent="0.2">
      <c r="A158" s="20" t="s">
        <v>1150</v>
      </c>
      <c r="B158" s="33" t="str">
        <f>SUBSTITUTE(A158,"/Users/timomiessen/Desktop/imagesdk/nonblackwomen1/","Image_")</f>
        <v>Image_NBW_178.jpg</v>
      </c>
      <c r="C158" s="63" t="s">
        <v>5</v>
      </c>
      <c r="D158" s="22" t="s">
        <v>6</v>
      </c>
      <c r="E158" s="23">
        <v>0</v>
      </c>
      <c r="F158" s="23">
        <v>1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 cm="1">
        <f t="array" ref="R158">_xlfn.IFS(H158=1,1,K158=1,1,L158=1,1,M158=1,1,N158=1,1,P158=1,1,TRUE,0)</f>
        <v>0</v>
      </c>
      <c r="S158" s="64">
        <f>IF(AND(G158=1,R158=1),0,R158)</f>
        <v>0</v>
      </c>
      <c r="T158" s="24" t="s">
        <v>2338</v>
      </c>
      <c r="U158" s="49">
        <f>SUBSTITUTE(T158,".",",")*1</f>
        <v>2.8461708687245801E-2</v>
      </c>
      <c r="V158" s="54">
        <f>IF(U158&gt;=0.1, 1, 0)</f>
        <v>0</v>
      </c>
      <c r="W158" s="25">
        <f>IF(U158&gt;=0.2, 1, 0)</f>
        <v>0</v>
      </c>
      <c r="X158" s="25">
        <f>IF(U158&gt;=0.3, 1, 0)</f>
        <v>0</v>
      </c>
      <c r="Y158" s="25">
        <f>IF(U158&gt;=0.4, 1, 0)</f>
        <v>0</v>
      </c>
      <c r="Z158" s="25">
        <f>IF(U158&gt;=0.5, 1, 0)</f>
        <v>0</v>
      </c>
      <c r="AA158" s="25">
        <f>IF(U158&gt;=0.6, 1, 0)</f>
        <v>0</v>
      </c>
      <c r="AB158" s="25">
        <f>IF(U158&gt;=0.7, 1, 0)</f>
        <v>0</v>
      </c>
      <c r="AC158" s="25">
        <f>IF(U158&gt;=0.8, 1, 0)</f>
        <v>0</v>
      </c>
      <c r="AD158" s="55">
        <f>IF(U158&gt;=0.9, 1, 0)</f>
        <v>0</v>
      </c>
    </row>
    <row r="159" spans="1:30" ht="20" customHeight="1" x14ac:dyDescent="0.2">
      <c r="A159" s="20" t="s">
        <v>1151</v>
      </c>
      <c r="B159" s="33" t="str">
        <f>SUBSTITUTE(A159,"/Users/timomiessen/Desktop/imagesdk/nonblackwomen1/","Image_")</f>
        <v>Image_NBW_179.jpg</v>
      </c>
      <c r="C159" s="63" t="s">
        <v>5</v>
      </c>
      <c r="D159" s="22" t="s">
        <v>6</v>
      </c>
      <c r="E159" s="23">
        <v>0</v>
      </c>
      <c r="F159" s="23">
        <v>1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 cm="1">
        <f t="array" ref="R159">_xlfn.IFS(H159=1,1,K159=1,1,L159=1,1,M159=1,1,N159=1,1,P159=1,1,TRUE,0)</f>
        <v>0</v>
      </c>
      <c r="S159" s="64">
        <f>IF(AND(G159=1,R159=1),0,R159)</f>
        <v>0</v>
      </c>
      <c r="T159" s="24" t="s">
        <v>2339</v>
      </c>
      <c r="U159" s="49">
        <f>SUBSTITUTE(T159,".",",")*1</f>
        <v>0.31336642429232597</v>
      </c>
      <c r="V159" s="54">
        <f>IF(U159&gt;=0.1, 1, 0)</f>
        <v>1</v>
      </c>
      <c r="W159" s="25">
        <f>IF(U159&gt;=0.2, 1, 0)</f>
        <v>1</v>
      </c>
      <c r="X159" s="25">
        <f>IF(U159&gt;=0.3, 1, 0)</f>
        <v>1</v>
      </c>
      <c r="Y159" s="25">
        <f>IF(U159&gt;=0.4, 1, 0)</f>
        <v>0</v>
      </c>
      <c r="Z159" s="25">
        <f>IF(U159&gt;=0.5, 1, 0)</f>
        <v>0</v>
      </c>
      <c r="AA159" s="25">
        <f>IF(U159&gt;=0.6, 1, 0)</f>
        <v>0</v>
      </c>
      <c r="AB159" s="25">
        <f>IF(U159&gt;=0.7, 1, 0)</f>
        <v>0</v>
      </c>
      <c r="AC159" s="25">
        <f>IF(U159&gt;=0.8, 1, 0)</f>
        <v>0</v>
      </c>
      <c r="AD159" s="55">
        <f>IF(U159&gt;=0.9, 1, 0)</f>
        <v>0</v>
      </c>
    </row>
    <row r="160" spans="1:30" ht="20" customHeight="1" x14ac:dyDescent="0.2">
      <c r="A160" s="20" t="s">
        <v>1152</v>
      </c>
      <c r="B160" s="33" t="str">
        <f>SUBSTITUTE(A160,"/Users/timomiessen/Desktop/imagesdk/nonblackwomen1/","Image_")</f>
        <v>Image_NBW_18.jpg</v>
      </c>
      <c r="C160" s="63" t="s">
        <v>5</v>
      </c>
      <c r="D160" s="22" t="s">
        <v>6</v>
      </c>
      <c r="E160" s="23">
        <v>1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 cm="1">
        <f t="array" ref="R160">_xlfn.IFS(H160=1,1,K160=1,1,L160=1,1,M160=1,1,N160=1,1,P160=1,1,TRUE,0)</f>
        <v>0</v>
      </c>
      <c r="S160" s="64">
        <f>IF(AND(G160=1,R160=1),0,R160)</f>
        <v>0</v>
      </c>
      <c r="T160" s="24" t="s">
        <v>2340</v>
      </c>
      <c r="U160" s="49">
        <f>SUBSTITUTE(T160,".",",")*1</f>
        <v>9.3217918183654495E-3</v>
      </c>
      <c r="V160" s="54">
        <f>IF(U160&gt;=0.1, 1, 0)</f>
        <v>0</v>
      </c>
      <c r="W160" s="25">
        <f>IF(U160&gt;=0.2, 1, 0)</f>
        <v>0</v>
      </c>
      <c r="X160" s="25">
        <f>IF(U160&gt;=0.3, 1, 0)</f>
        <v>0</v>
      </c>
      <c r="Y160" s="25">
        <f>IF(U160&gt;=0.4, 1, 0)</f>
        <v>0</v>
      </c>
      <c r="Z160" s="25">
        <f>IF(U160&gt;=0.5, 1, 0)</f>
        <v>0</v>
      </c>
      <c r="AA160" s="25">
        <f>IF(U160&gt;=0.6, 1, 0)</f>
        <v>0</v>
      </c>
      <c r="AB160" s="25">
        <f>IF(U160&gt;=0.7, 1, 0)</f>
        <v>0</v>
      </c>
      <c r="AC160" s="25">
        <f>IF(U160&gt;=0.8, 1, 0)</f>
        <v>0</v>
      </c>
      <c r="AD160" s="55">
        <f>IF(U160&gt;=0.9, 1, 0)</f>
        <v>0</v>
      </c>
    </row>
    <row r="161" spans="1:30" ht="20" customHeight="1" x14ac:dyDescent="0.2">
      <c r="A161" s="20" t="s">
        <v>1153</v>
      </c>
      <c r="B161" s="33" t="str">
        <f>SUBSTITUTE(A161,"/Users/timomiessen/Desktop/imagesdk/nonblackwomen1/","Image_")</f>
        <v>Image_NBW_180.jpg</v>
      </c>
      <c r="C161" s="63" t="s">
        <v>5</v>
      </c>
      <c r="D161" s="22" t="s">
        <v>6</v>
      </c>
      <c r="E161" s="23">
        <v>0</v>
      </c>
      <c r="F161" s="23">
        <v>1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 cm="1">
        <f t="array" ref="R161">_xlfn.IFS(H161=1,1,K161=1,1,L161=1,1,M161=1,1,N161=1,1,P161=1,1,TRUE,0)</f>
        <v>0</v>
      </c>
      <c r="S161" s="64">
        <f>IF(AND(G161=1,R161=1),0,R161)</f>
        <v>0</v>
      </c>
      <c r="T161" s="24" t="s">
        <v>2341</v>
      </c>
      <c r="U161" s="49">
        <f>SUBSTITUTE(T161,".",",")*1</f>
        <v>0.23149160295724799</v>
      </c>
      <c r="V161" s="54">
        <f>IF(U161&gt;=0.1, 1, 0)</f>
        <v>1</v>
      </c>
      <c r="W161" s="25">
        <f>IF(U161&gt;=0.2, 1, 0)</f>
        <v>1</v>
      </c>
      <c r="X161" s="25">
        <f>IF(U161&gt;=0.3, 1, 0)</f>
        <v>0</v>
      </c>
      <c r="Y161" s="25">
        <f>IF(U161&gt;=0.4, 1, 0)</f>
        <v>0</v>
      </c>
      <c r="Z161" s="25">
        <f>IF(U161&gt;=0.5, 1, 0)</f>
        <v>0</v>
      </c>
      <c r="AA161" s="25">
        <f>IF(U161&gt;=0.6, 1, 0)</f>
        <v>0</v>
      </c>
      <c r="AB161" s="25">
        <f>IF(U161&gt;=0.7, 1, 0)</f>
        <v>0</v>
      </c>
      <c r="AC161" s="25">
        <f>IF(U161&gt;=0.8, 1, 0)</f>
        <v>0</v>
      </c>
      <c r="AD161" s="55">
        <f>IF(U161&gt;=0.9, 1, 0)</f>
        <v>0</v>
      </c>
    </row>
    <row r="162" spans="1:30" ht="20" customHeight="1" x14ac:dyDescent="0.2">
      <c r="A162" s="20" t="s">
        <v>1154</v>
      </c>
      <c r="B162" s="33" t="str">
        <f>SUBSTITUTE(A162,"/Users/timomiessen/Desktop/imagesdk/nonblackwomen1/","Image_")</f>
        <v>Image_NBW_181.jpg</v>
      </c>
      <c r="C162" s="63" t="s">
        <v>5</v>
      </c>
      <c r="D162" s="22" t="s">
        <v>6</v>
      </c>
      <c r="E162" s="23">
        <v>0</v>
      </c>
      <c r="F162" s="23">
        <v>1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 cm="1">
        <f t="array" ref="R162">_xlfn.IFS(H162=1,1,K162=1,1,L162=1,1,M162=1,1,N162=1,1,P162=1,1,TRUE,0)</f>
        <v>0</v>
      </c>
      <c r="S162" s="64">
        <f>IF(AND(G162=1,R162=1),0,R162)</f>
        <v>0</v>
      </c>
      <c r="T162" s="24" t="s">
        <v>2342</v>
      </c>
      <c r="U162" s="49">
        <f>SUBSTITUTE(T162,".",",")*1</f>
        <v>2.4608516134321599E-2</v>
      </c>
      <c r="V162" s="54">
        <f>IF(U162&gt;=0.1, 1, 0)</f>
        <v>0</v>
      </c>
      <c r="W162" s="25">
        <f>IF(U162&gt;=0.2, 1, 0)</f>
        <v>0</v>
      </c>
      <c r="X162" s="25">
        <f>IF(U162&gt;=0.3, 1, 0)</f>
        <v>0</v>
      </c>
      <c r="Y162" s="25">
        <f>IF(U162&gt;=0.4, 1, 0)</f>
        <v>0</v>
      </c>
      <c r="Z162" s="25">
        <f>IF(U162&gt;=0.5, 1, 0)</f>
        <v>0</v>
      </c>
      <c r="AA162" s="25">
        <f>IF(U162&gt;=0.6, 1, 0)</f>
        <v>0</v>
      </c>
      <c r="AB162" s="25">
        <f>IF(U162&gt;=0.7, 1, 0)</f>
        <v>0</v>
      </c>
      <c r="AC162" s="25">
        <f>IF(U162&gt;=0.8, 1, 0)</f>
        <v>0</v>
      </c>
      <c r="AD162" s="55">
        <f>IF(U162&gt;=0.9, 1, 0)</f>
        <v>0</v>
      </c>
    </row>
    <row r="163" spans="1:30" ht="20" customHeight="1" x14ac:dyDescent="0.2">
      <c r="A163" s="20" t="s">
        <v>1155</v>
      </c>
      <c r="B163" s="33" t="str">
        <f>SUBSTITUTE(A163,"/Users/timomiessen/Desktop/imagesdk/nonblackwomen1/","Image_")</f>
        <v>Image_NBW_182.jpg</v>
      </c>
      <c r="C163" s="63" t="s">
        <v>5</v>
      </c>
      <c r="D163" s="22" t="s">
        <v>6</v>
      </c>
      <c r="E163" s="23">
        <v>0</v>
      </c>
      <c r="F163" s="23">
        <v>1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 cm="1">
        <f t="array" ref="R163">_xlfn.IFS(H163=1,1,K163=1,1,L163=1,1,M163=1,1,N163=1,1,P163=1,1,TRUE,0)</f>
        <v>0</v>
      </c>
      <c r="S163" s="64">
        <f>IF(AND(G163=1,R163=1),0,R163)</f>
        <v>0</v>
      </c>
      <c r="T163" s="24" t="s">
        <v>2343</v>
      </c>
      <c r="U163" s="49">
        <f>SUBSTITUTE(T163,".",",")*1</f>
        <v>3.3050397410988801E-2</v>
      </c>
      <c r="V163" s="54">
        <f>IF(U163&gt;=0.1, 1, 0)</f>
        <v>0</v>
      </c>
      <c r="W163" s="25">
        <f>IF(U163&gt;=0.2, 1, 0)</f>
        <v>0</v>
      </c>
      <c r="X163" s="25">
        <f>IF(U163&gt;=0.3, 1, 0)</f>
        <v>0</v>
      </c>
      <c r="Y163" s="25">
        <f>IF(U163&gt;=0.4, 1, 0)</f>
        <v>0</v>
      </c>
      <c r="Z163" s="25">
        <f>IF(U163&gt;=0.5, 1, 0)</f>
        <v>0</v>
      </c>
      <c r="AA163" s="25">
        <f>IF(U163&gt;=0.6, 1, 0)</f>
        <v>0</v>
      </c>
      <c r="AB163" s="25">
        <f>IF(U163&gt;=0.7, 1, 0)</f>
        <v>0</v>
      </c>
      <c r="AC163" s="25">
        <f>IF(U163&gt;=0.8, 1, 0)</f>
        <v>0</v>
      </c>
      <c r="AD163" s="55">
        <f>IF(U163&gt;=0.9, 1, 0)</f>
        <v>0</v>
      </c>
    </row>
    <row r="164" spans="1:30" ht="20" customHeight="1" x14ac:dyDescent="0.2">
      <c r="A164" s="20" t="s">
        <v>1156</v>
      </c>
      <c r="B164" s="33" t="str">
        <f>SUBSTITUTE(A164,"/Users/timomiessen/Desktop/imagesdk/nonblackwomen1/","Image_")</f>
        <v>Image_NBW_183.jpg</v>
      </c>
      <c r="C164" s="63" t="s">
        <v>5</v>
      </c>
      <c r="D164" s="22" t="s">
        <v>6</v>
      </c>
      <c r="E164" s="23">
        <v>0</v>
      </c>
      <c r="F164" s="23">
        <v>1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 cm="1">
        <f t="array" ref="R164">_xlfn.IFS(H164=1,1,K164=1,1,L164=1,1,M164=1,1,N164=1,1,P164=1,1,TRUE,0)</f>
        <v>0</v>
      </c>
      <c r="S164" s="64">
        <f>IF(AND(G164=1,R164=1),0,R164)</f>
        <v>0</v>
      </c>
      <c r="T164" s="24" t="s">
        <v>2344</v>
      </c>
      <c r="U164" s="49">
        <f>SUBSTITUTE(T164,".",",")*1</f>
        <v>1.55757223255932E-2</v>
      </c>
      <c r="V164" s="54">
        <f>IF(U164&gt;=0.1, 1, 0)</f>
        <v>0</v>
      </c>
      <c r="W164" s="25">
        <f>IF(U164&gt;=0.2, 1, 0)</f>
        <v>0</v>
      </c>
      <c r="X164" s="25">
        <f>IF(U164&gt;=0.3, 1, 0)</f>
        <v>0</v>
      </c>
      <c r="Y164" s="25">
        <f>IF(U164&gt;=0.4, 1, 0)</f>
        <v>0</v>
      </c>
      <c r="Z164" s="25">
        <f>IF(U164&gt;=0.5, 1, 0)</f>
        <v>0</v>
      </c>
      <c r="AA164" s="25">
        <f>IF(U164&gt;=0.6, 1, 0)</f>
        <v>0</v>
      </c>
      <c r="AB164" s="25">
        <f>IF(U164&gt;=0.7, 1, 0)</f>
        <v>0</v>
      </c>
      <c r="AC164" s="25">
        <f>IF(U164&gt;=0.8, 1, 0)</f>
        <v>0</v>
      </c>
      <c r="AD164" s="55">
        <f>IF(U164&gt;=0.9, 1, 0)</f>
        <v>0</v>
      </c>
    </row>
    <row r="165" spans="1:30" ht="20" customHeight="1" x14ac:dyDescent="0.2">
      <c r="A165" s="20" t="s">
        <v>1157</v>
      </c>
      <c r="B165" s="33" t="str">
        <f>SUBSTITUTE(A165,"/Users/timomiessen/Desktop/imagesdk/nonblackwomen1/","Image_")</f>
        <v>Image_NBW_184.jpg</v>
      </c>
      <c r="C165" s="63" t="s">
        <v>5</v>
      </c>
      <c r="D165" s="22" t="s">
        <v>6</v>
      </c>
      <c r="E165" s="23">
        <v>0</v>
      </c>
      <c r="F165" s="23">
        <v>1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 cm="1">
        <f t="array" ref="R165">_xlfn.IFS(H165=1,1,K165=1,1,L165=1,1,M165=1,1,N165=1,1,P165=1,1,TRUE,0)</f>
        <v>0</v>
      </c>
      <c r="S165" s="64">
        <f>IF(AND(G165=1,R165=1),0,R165)</f>
        <v>0</v>
      </c>
      <c r="T165" s="24" t="s">
        <v>2345</v>
      </c>
      <c r="U165" s="49">
        <f>SUBSTITUTE(T165,".",",")*1</f>
        <v>1.1158077046275101E-2</v>
      </c>
      <c r="V165" s="54">
        <f>IF(U165&gt;=0.1, 1, 0)</f>
        <v>0</v>
      </c>
      <c r="W165" s="25">
        <f>IF(U165&gt;=0.2, 1, 0)</f>
        <v>0</v>
      </c>
      <c r="X165" s="25">
        <f>IF(U165&gt;=0.3, 1, 0)</f>
        <v>0</v>
      </c>
      <c r="Y165" s="25">
        <f>IF(U165&gt;=0.4, 1, 0)</f>
        <v>0</v>
      </c>
      <c r="Z165" s="25">
        <f>IF(U165&gt;=0.5, 1, 0)</f>
        <v>0</v>
      </c>
      <c r="AA165" s="25">
        <f>IF(U165&gt;=0.6, 1, 0)</f>
        <v>0</v>
      </c>
      <c r="AB165" s="25">
        <f>IF(U165&gt;=0.7, 1, 0)</f>
        <v>0</v>
      </c>
      <c r="AC165" s="25">
        <f>IF(U165&gt;=0.8, 1, 0)</f>
        <v>0</v>
      </c>
      <c r="AD165" s="55">
        <f>IF(U165&gt;=0.9, 1, 0)</f>
        <v>0</v>
      </c>
    </row>
    <row r="166" spans="1:30" ht="20" customHeight="1" x14ac:dyDescent="0.2">
      <c r="A166" s="20" t="s">
        <v>1158</v>
      </c>
      <c r="B166" s="33" t="str">
        <f>SUBSTITUTE(A166,"/Users/timomiessen/Desktop/imagesdk/nonblackwomen1/","Image_")</f>
        <v>Image_NBW_185.jpg</v>
      </c>
      <c r="C166" s="63" t="s">
        <v>5</v>
      </c>
      <c r="D166" s="22" t="s">
        <v>6</v>
      </c>
      <c r="E166" s="23">
        <v>0</v>
      </c>
      <c r="F166" s="23">
        <v>1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 cm="1">
        <f t="array" ref="R166">_xlfn.IFS(H166=1,1,K166=1,1,L166=1,1,M166=1,1,N166=1,1,P166=1,1,TRUE,0)</f>
        <v>0</v>
      </c>
      <c r="S166" s="64">
        <f>IF(AND(G166=1,R166=1),0,R166)</f>
        <v>0</v>
      </c>
      <c r="T166" s="24" t="s">
        <v>2346</v>
      </c>
      <c r="U166" s="49">
        <f>SUBSTITUTE(T166,".",",")*1</f>
        <v>3.9039861410856198E-2</v>
      </c>
      <c r="V166" s="54">
        <f>IF(U166&gt;=0.1, 1, 0)</f>
        <v>0</v>
      </c>
      <c r="W166" s="25">
        <f>IF(U166&gt;=0.2, 1, 0)</f>
        <v>0</v>
      </c>
      <c r="X166" s="25">
        <f>IF(U166&gt;=0.3, 1, 0)</f>
        <v>0</v>
      </c>
      <c r="Y166" s="25">
        <f>IF(U166&gt;=0.4, 1, 0)</f>
        <v>0</v>
      </c>
      <c r="Z166" s="25">
        <f>IF(U166&gt;=0.5, 1, 0)</f>
        <v>0</v>
      </c>
      <c r="AA166" s="25">
        <f>IF(U166&gt;=0.6, 1, 0)</f>
        <v>0</v>
      </c>
      <c r="AB166" s="25">
        <f>IF(U166&gt;=0.7, 1, 0)</f>
        <v>0</v>
      </c>
      <c r="AC166" s="25">
        <f>IF(U166&gt;=0.8, 1, 0)</f>
        <v>0</v>
      </c>
      <c r="AD166" s="55">
        <f>IF(U166&gt;=0.9, 1, 0)</f>
        <v>0</v>
      </c>
    </row>
    <row r="167" spans="1:30" ht="20" customHeight="1" x14ac:dyDescent="0.2">
      <c r="A167" s="20" t="s">
        <v>1159</v>
      </c>
      <c r="B167" s="33" t="str">
        <f>SUBSTITUTE(A167,"/Users/timomiessen/Desktop/imagesdk/nonblackwomen1/","Image_")</f>
        <v>Image_NBW_186.jpg</v>
      </c>
      <c r="C167" s="63" t="s">
        <v>5</v>
      </c>
      <c r="D167" s="22" t="s">
        <v>6</v>
      </c>
      <c r="E167" s="23">
        <v>0</v>
      </c>
      <c r="F167" s="23">
        <v>1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 cm="1">
        <f t="array" ref="R167">_xlfn.IFS(H167=1,1,K167=1,1,L167=1,1,M167=1,1,N167=1,1,P167=1,1,TRUE,0)</f>
        <v>0</v>
      </c>
      <c r="S167" s="64">
        <f>IF(AND(G167=1,R167=1),0,R167)</f>
        <v>0</v>
      </c>
      <c r="T167" s="24" t="s">
        <v>2347</v>
      </c>
      <c r="U167" s="49">
        <f>SUBSTITUTE(T167,".",",")*1</f>
        <v>8.1883273087441904E-3</v>
      </c>
      <c r="V167" s="54">
        <f>IF(U167&gt;=0.1, 1, 0)</f>
        <v>0</v>
      </c>
      <c r="W167" s="25">
        <f>IF(U167&gt;=0.2, 1, 0)</f>
        <v>0</v>
      </c>
      <c r="X167" s="25">
        <f>IF(U167&gt;=0.3, 1, 0)</f>
        <v>0</v>
      </c>
      <c r="Y167" s="25">
        <f>IF(U167&gt;=0.4, 1, 0)</f>
        <v>0</v>
      </c>
      <c r="Z167" s="25">
        <f>IF(U167&gt;=0.5, 1, 0)</f>
        <v>0</v>
      </c>
      <c r="AA167" s="25">
        <f>IF(U167&gt;=0.6, 1, 0)</f>
        <v>0</v>
      </c>
      <c r="AB167" s="25">
        <f>IF(U167&gt;=0.7, 1, 0)</f>
        <v>0</v>
      </c>
      <c r="AC167" s="25">
        <f>IF(U167&gt;=0.8, 1, 0)</f>
        <v>0</v>
      </c>
      <c r="AD167" s="55">
        <f>IF(U167&gt;=0.9, 1, 0)</f>
        <v>0</v>
      </c>
    </row>
    <row r="168" spans="1:30" ht="20" customHeight="1" x14ac:dyDescent="0.2">
      <c r="A168" s="20" t="s">
        <v>1160</v>
      </c>
      <c r="B168" s="33" t="str">
        <f>SUBSTITUTE(A168,"/Users/timomiessen/Desktop/imagesdk/nonblackwomen1/","Image_")</f>
        <v>Image_NBW_187.jpg</v>
      </c>
      <c r="C168" s="63" t="s">
        <v>5</v>
      </c>
      <c r="D168" s="22" t="s">
        <v>6</v>
      </c>
      <c r="E168" s="23">
        <v>0</v>
      </c>
      <c r="F168" s="23">
        <v>1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 cm="1">
        <f t="array" ref="R168">_xlfn.IFS(H168=1,1,K168=1,1,L168=1,1,M168=1,1,N168=1,1,P168=1,1,TRUE,0)</f>
        <v>0</v>
      </c>
      <c r="S168" s="64">
        <f>IF(AND(G168=1,R168=1),0,R168)</f>
        <v>0</v>
      </c>
      <c r="T168" s="24" t="s">
        <v>2348</v>
      </c>
      <c r="U168" s="49">
        <f>SUBSTITUTE(T168,".",",")*1</f>
        <v>1.7534865997731599E-2</v>
      </c>
      <c r="V168" s="54">
        <f>IF(U168&gt;=0.1, 1, 0)</f>
        <v>0</v>
      </c>
      <c r="W168" s="25">
        <f>IF(U168&gt;=0.2, 1, 0)</f>
        <v>0</v>
      </c>
      <c r="X168" s="25">
        <f>IF(U168&gt;=0.3, 1, 0)</f>
        <v>0</v>
      </c>
      <c r="Y168" s="25">
        <f>IF(U168&gt;=0.4, 1, 0)</f>
        <v>0</v>
      </c>
      <c r="Z168" s="25">
        <f>IF(U168&gt;=0.5, 1, 0)</f>
        <v>0</v>
      </c>
      <c r="AA168" s="25">
        <f>IF(U168&gt;=0.6, 1, 0)</f>
        <v>0</v>
      </c>
      <c r="AB168" s="25">
        <f>IF(U168&gt;=0.7, 1, 0)</f>
        <v>0</v>
      </c>
      <c r="AC168" s="25">
        <f>IF(U168&gt;=0.8, 1, 0)</f>
        <v>0</v>
      </c>
      <c r="AD168" s="55">
        <f>IF(U168&gt;=0.9, 1, 0)</f>
        <v>0</v>
      </c>
    </row>
    <row r="169" spans="1:30" ht="20" customHeight="1" x14ac:dyDescent="0.2">
      <c r="A169" s="20" t="s">
        <v>1161</v>
      </c>
      <c r="B169" s="33" t="str">
        <f>SUBSTITUTE(A169,"/Users/timomiessen/Desktop/imagesdk/nonblackwomen1/","Image_")</f>
        <v>Image_NBW_188.jpg</v>
      </c>
      <c r="C169" s="63" t="s">
        <v>5</v>
      </c>
      <c r="D169" s="22" t="s">
        <v>6</v>
      </c>
      <c r="E169" s="23">
        <v>0</v>
      </c>
      <c r="F169" s="23">
        <v>1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 cm="1">
        <f t="array" ref="R169">_xlfn.IFS(H169=1,1,K169=1,1,L169=1,1,M169=1,1,N169=1,1,P169=1,1,TRUE,0)</f>
        <v>0</v>
      </c>
      <c r="S169" s="64">
        <f>IF(AND(G169=1,R169=1),0,R169)</f>
        <v>0</v>
      </c>
      <c r="T169" s="24" t="s">
        <v>2349</v>
      </c>
      <c r="U169" s="49">
        <f>SUBSTITUTE(T169,".",",")*1</f>
        <v>1.9541658461093899E-2</v>
      </c>
      <c r="V169" s="54">
        <f>IF(U169&gt;=0.1, 1, 0)</f>
        <v>0</v>
      </c>
      <c r="W169" s="25">
        <f>IF(U169&gt;=0.2, 1, 0)</f>
        <v>0</v>
      </c>
      <c r="X169" s="25">
        <f>IF(U169&gt;=0.3, 1, 0)</f>
        <v>0</v>
      </c>
      <c r="Y169" s="25">
        <f>IF(U169&gt;=0.4, 1, 0)</f>
        <v>0</v>
      </c>
      <c r="Z169" s="25">
        <f>IF(U169&gt;=0.5, 1, 0)</f>
        <v>0</v>
      </c>
      <c r="AA169" s="25">
        <f>IF(U169&gt;=0.6, 1, 0)</f>
        <v>0</v>
      </c>
      <c r="AB169" s="25">
        <f>IF(U169&gt;=0.7, 1, 0)</f>
        <v>0</v>
      </c>
      <c r="AC169" s="25">
        <f>IF(U169&gt;=0.8, 1, 0)</f>
        <v>0</v>
      </c>
      <c r="AD169" s="55">
        <f>IF(U169&gt;=0.9, 1, 0)</f>
        <v>0</v>
      </c>
    </row>
    <row r="170" spans="1:30" ht="20" customHeight="1" x14ac:dyDescent="0.2">
      <c r="A170" s="20" t="s">
        <v>1162</v>
      </c>
      <c r="B170" s="33" t="str">
        <f>SUBSTITUTE(A170,"/Users/timomiessen/Desktop/imagesdk/nonblackwomen1/","Image_")</f>
        <v>Image_NBW_189.jpg</v>
      </c>
      <c r="C170" s="63" t="s">
        <v>5</v>
      </c>
      <c r="D170" s="22" t="s">
        <v>6</v>
      </c>
      <c r="E170" s="23">
        <v>0</v>
      </c>
      <c r="F170" s="23">
        <v>1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 cm="1">
        <f t="array" ref="R170">_xlfn.IFS(H170=1,1,K170=1,1,L170=1,1,M170=1,1,N170=1,1,P170=1,1,TRUE,0)</f>
        <v>0</v>
      </c>
      <c r="S170" s="64">
        <f>IF(AND(G170=1,R170=1),0,R170)</f>
        <v>0</v>
      </c>
      <c r="T170" s="24" t="s">
        <v>2350</v>
      </c>
      <c r="U170" s="49">
        <f>SUBSTITUTE(T170,".",",")*1</f>
        <v>3.3417521975934499E-2</v>
      </c>
      <c r="V170" s="54">
        <f>IF(U170&gt;=0.1, 1, 0)</f>
        <v>0</v>
      </c>
      <c r="W170" s="25">
        <f>IF(U170&gt;=0.2, 1, 0)</f>
        <v>0</v>
      </c>
      <c r="X170" s="25">
        <f>IF(U170&gt;=0.3, 1, 0)</f>
        <v>0</v>
      </c>
      <c r="Y170" s="25">
        <f>IF(U170&gt;=0.4, 1, 0)</f>
        <v>0</v>
      </c>
      <c r="Z170" s="25">
        <f>IF(U170&gt;=0.5, 1, 0)</f>
        <v>0</v>
      </c>
      <c r="AA170" s="25">
        <f>IF(U170&gt;=0.6, 1, 0)</f>
        <v>0</v>
      </c>
      <c r="AB170" s="25">
        <f>IF(U170&gt;=0.7, 1, 0)</f>
        <v>0</v>
      </c>
      <c r="AC170" s="25">
        <f>IF(U170&gt;=0.8, 1, 0)</f>
        <v>0</v>
      </c>
      <c r="AD170" s="55">
        <f>IF(U170&gt;=0.9, 1, 0)</f>
        <v>0</v>
      </c>
    </row>
    <row r="171" spans="1:30" ht="20" customHeight="1" x14ac:dyDescent="0.2">
      <c r="A171" s="20" t="s">
        <v>1163</v>
      </c>
      <c r="B171" s="33" t="str">
        <f>SUBSTITUTE(A171,"/Users/timomiessen/Desktop/imagesdk/nonblackwomen1/","Image_")</f>
        <v>Image_NBW_19.jpg</v>
      </c>
      <c r="C171" s="63" t="s">
        <v>5</v>
      </c>
      <c r="D171" s="22" t="s">
        <v>6</v>
      </c>
      <c r="E171" s="23">
        <v>1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 cm="1">
        <f t="array" ref="R171">_xlfn.IFS(H171=1,1,K171=1,1,L171=1,1,M171=1,1,N171=1,1,P171=1,1,TRUE,0)</f>
        <v>0</v>
      </c>
      <c r="S171" s="64">
        <f>IF(AND(G171=1,R171=1),0,R171)</f>
        <v>0</v>
      </c>
      <c r="T171" s="24" t="s">
        <v>2351</v>
      </c>
      <c r="U171" s="49">
        <f>SUBSTITUTE(T171,".",",")*1</f>
        <v>2.1340911276638501E-2</v>
      </c>
      <c r="V171" s="54">
        <f>IF(U171&gt;=0.1, 1, 0)</f>
        <v>0</v>
      </c>
      <c r="W171" s="25">
        <f>IF(U171&gt;=0.2, 1, 0)</f>
        <v>0</v>
      </c>
      <c r="X171" s="25">
        <f>IF(U171&gt;=0.3, 1, 0)</f>
        <v>0</v>
      </c>
      <c r="Y171" s="25">
        <f>IF(U171&gt;=0.4, 1, 0)</f>
        <v>0</v>
      </c>
      <c r="Z171" s="25">
        <f>IF(U171&gt;=0.5, 1, 0)</f>
        <v>0</v>
      </c>
      <c r="AA171" s="25">
        <f>IF(U171&gt;=0.6, 1, 0)</f>
        <v>0</v>
      </c>
      <c r="AB171" s="25">
        <f>IF(U171&gt;=0.7, 1, 0)</f>
        <v>0</v>
      </c>
      <c r="AC171" s="25">
        <f>IF(U171&gt;=0.8, 1, 0)</f>
        <v>0</v>
      </c>
      <c r="AD171" s="55">
        <f>IF(U171&gt;=0.9, 1, 0)</f>
        <v>0</v>
      </c>
    </row>
    <row r="172" spans="1:30" ht="20" customHeight="1" x14ac:dyDescent="0.2">
      <c r="A172" s="20" t="s">
        <v>1164</v>
      </c>
      <c r="B172" s="33" t="str">
        <f>SUBSTITUTE(A172,"/Users/timomiessen/Desktop/imagesdk/nonblackwomen1/","Image_")</f>
        <v>Image_NBW_190.jpg</v>
      </c>
      <c r="C172" s="63" t="s">
        <v>5</v>
      </c>
      <c r="D172" s="22" t="s">
        <v>6</v>
      </c>
      <c r="E172" s="23">
        <v>0</v>
      </c>
      <c r="F172" s="23">
        <v>1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 cm="1">
        <f t="array" ref="R172">_xlfn.IFS(H172=1,1,K172=1,1,L172=1,1,M172=1,1,N172=1,1,P172=1,1,TRUE,0)</f>
        <v>0</v>
      </c>
      <c r="S172" s="64">
        <f>IF(AND(G172=1,R172=1),0,R172)</f>
        <v>0</v>
      </c>
      <c r="T172" s="24" t="s">
        <v>2352</v>
      </c>
      <c r="U172" s="49">
        <f>SUBSTITUTE(T172,".",",")*1</f>
        <v>2.14694486930966E-2</v>
      </c>
      <c r="V172" s="54">
        <f>IF(U172&gt;=0.1, 1, 0)</f>
        <v>0</v>
      </c>
      <c r="W172" s="25">
        <f>IF(U172&gt;=0.2, 1, 0)</f>
        <v>0</v>
      </c>
      <c r="X172" s="25">
        <f>IF(U172&gt;=0.3, 1, 0)</f>
        <v>0</v>
      </c>
      <c r="Y172" s="25">
        <f>IF(U172&gt;=0.4, 1, 0)</f>
        <v>0</v>
      </c>
      <c r="Z172" s="25">
        <f>IF(U172&gt;=0.5, 1, 0)</f>
        <v>0</v>
      </c>
      <c r="AA172" s="25">
        <f>IF(U172&gt;=0.6, 1, 0)</f>
        <v>0</v>
      </c>
      <c r="AB172" s="25">
        <f>IF(U172&gt;=0.7, 1, 0)</f>
        <v>0</v>
      </c>
      <c r="AC172" s="25">
        <f>IF(U172&gt;=0.8, 1, 0)</f>
        <v>0</v>
      </c>
      <c r="AD172" s="55">
        <f>IF(U172&gt;=0.9, 1, 0)</f>
        <v>0</v>
      </c>
    </row>
    <row r="173" spans="1:30" ht="20" customHeight="1" x14ac:dyDescent="0.2">
      <c r="A173" s="20" t="s">
        <v>1165</v>
      </c>
      <c r="B173" s="33" t="str">
        <f>SUBSTITUTE(A173,"/Users/timomiessen/Desktop/imagesdk/nonblackwomen1/","Image_")</f>
        <v>Image_NBW_191.jpg</v>
      </c>
      <c r="C173" s="63" t="s">
        <v>5</v>
      </c>
      <c r="D173" s="22" t="s">
        <v>6</v>
      </c>
      <c r="E173" s="23">
        <v>0</v>
      </c>
      <c r="F173" s="23">
        <v>1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 cm="1">
        <f t="array" ref="R173">_xlfn.IFS(H173=1,1,K173=1,1,L173=1,1,M173=1,1,N173=1,1,P173=1,1,TRUE,0)</f>
        <v>0</v>
      </c>
      <c r="S173" s="64">
        <f>IF(AND(G173=1,R173=1),0,R173)</f>
        <v>0</v>
      </c>
      <c r="T173" s="24" t="s">
        <v>2353</v>
      </c>
      <c r="U173" s="49">
        <f>SUBSTITUTE(T173,".",",")*1</f>
        <v>7.5633150991052302E-3</v>
      </c>
      <c r="V173" s="54">
        <f>IF(U173&gt;=0.1, 1, 0)</f>
        <v>0</v>
      </c>
      <c r="W173" s="25">
        <f>IF(U173&gt;=0.2, 1, 0)</f>
        <v>0</v>
      </c>
      <c r="X173" s="25">
        <f>IF(U173&gt;=0.3, 1, 0)</f>
        <v>0</v>
      </c>
      <c r="Y173" s="25">
        <f>IF(U173&gt;=0.4, 1, 0)</f>
        <v>0</v>
      </c>
      <c r="Z173" s="25">
        <f>IF(U173&gt;=0.5, 1, 0)</f>
        <v>0</v>
      </c>
      <c r="AA173" s="25">
        <f>IF(U173&gt;=0.6, 1, 0)</f>
        <v>0</v>
      </c>
      <c r="AB173" s="25">
        <f>IF(U173&gt;=0.7, 1, 0)</f>
        <v>0</v>
      </c>
      <c r="AC173" s="25">
        <f>IF(U173&gt;=0.8, 1, 0)</f>
        <v>0</v>
      </c>
      <c r="AD173" s="55">
        <f>IF(U173&gt;=0.9, 1, 0)</f>
        <v>0</v>
      </c>
    </row>
    <row r="174" spans="1:30" ht="20" customHeight="1" x14ac:dyDescent="0.2">
      <c r="A174" s="20" t="s">
        <v>1166</v>
      </c>
      <c r="B174" s="33" t="str">
        <f>SUBSTITUTE(A174,"/Users/timomiessen/Desktop/imagesdk/nonblackwomen1/","Image_")</f>
        <v>Image_NBW_192.jpg</v>
      </c>
      <c r="C174" s="63" t="s">
        <v>5</v>
      </c>
      <c r="D174" s="22" t="s">
        <v>6</v>
      </c>
      <c r="E174" s="23">
        <v>0</v>
      </c>
      <c r="F174" s="23">
        <v>1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 cm="1">
        <f t="array" ref="R174">_xlfn.IFS(H174=1,1,K174=1,1,L174=1,1,M174=1,1,N174=1,1,P174=1,1,TRUE,0)</f>
        <v>0</v>
      </c>
      <c r="S174" s="64">
        <f>IF(AND(G174=1,R174=1),0,R174)</f>
        <v>0</v>
      </c>
      <c r="T174" s="24" t="s">
        <v>2354</v>
      </c>
      <c r="U174" s="49">
        <f>SUBSTITUTE(T174,".",",")*1</f>
        <v>1.9116981886327201E-2</v>
      </c>
      <c r="V174" s="54">
        <f>IF(U174&gt;=0.1, 1, 0)</f>
        <v>0</v>
      </c>
      <c r="W174" s="25">
        <f>IF(U174&gt;=0.2, 1, 0)</f>
        <v>0</v>
      </c>
      <c r="X174" s="25">
        <f>IF(U174&gt;=0.3, 1, 0)</f>
        <v>0</v>
      </c>
      <c r="Y174" s="25">
        <f>IF(U174&gt;=0.4, 1, 0)</f>
        <v>0</v>
      </c>
      <c r="Z174" s="25">
        <f>IF(U174&gt;=0.5, 1, 0)</f>
        <v>0</v>
      </c>
      <c r="AA174" s="25">
        <f>IF(U174&gt;=0.6, 1, 0)</f>
        <v>0</v>
      </c>
      <c r="AB174" s="25">
        <f>IF(U174&gt;=0.7, 1, 0)</f>
        <v>0</v>
      </c>
      <c r="AC174" s="25">
        <f>IF(U174&gt;=0.8, 1, 0)</f>
        <v>0</v>
      </c>
      <c r="AD174" s="55">
        <f>IF(U174&gt;=0.9, 1, 0)</f>
        <v>0</v>
      </c>
    </row>
    <row r="175" spans="1:30" ht="20" customHeight="1" x14ac:dyDescent="0.2">
      <c r="A175" s="20" t="s">
        <v>1167</v>
      </c>
      <c r="B175" s="33" t="str">
        <f>SUBSTITUTE(A175,"/Users/timomiessen/Desktop/imagesdk/nonblackwomen1/","Image_")</f>
        <v>Image_NBW_193.jpg</v>
      </c>
      <c r="C175" s="63" t="s">
        <v>5</v>
      </c>
      <c r="D175" s="22" t="s">
        <v>6</v>
      </c>
      <c r="E175" s="23">
        <v>0</v>
      </c>
      <c r="F175" s="23">
        <v>1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 cm="1">
        <f t="array" ref="R175">_xlfn.IFS(H175=1,1,K175=1,1,L175=1,1,M175=1,1,N175=1,1,P175=1,1,TRUE,0)</f>
        <v>0</v>
      </c>
      <c r="S175" s="64">
        <f>IF(AND(G175=1,R175=1),0,R175)</f>
        <v>0</v>
      </c>
      <c r="T175" s="24" t="s">
        <v>2355</v>
      </c>
      <c r="U175" s="49">
        <f>SUBSTITUTE(T175,".",",")*1</f>
        <v>1.7109937034547301E-2</v>
      </c>
      <c r="V175" s="54">
        <f>IF(U175&gt;=0.1, 1, 0)</f>
        <v>0</v>
      </c>
      <c r="W175" s="25">
        <f>IF(U175&gt;=0.2, 1, 0)</f>
        <v>0</v>
      </c>
      <c r="X175" s="25">
        <f>IF(U175&gt;=0.3, 1, 0)</f>
        <v>0</v>
      </c>
      <c r="Y175" s="25">
        <f>IF(U175&gt;=0.4, 1, 0)</f>
        <v>0</v>
      </c>
      <c r="Z175" s="25">
        <f>IF(U175&gt;=0.5, 1, 0)</f>
        <v>0</v>
      </c>
      <c r="AA175" s="25">
        <f>IF(U175&gt;=0.6, 1, 0)</f>
        <v>0</v>
      </c>
      <c r="AB175" s="25">
        <f>IF(U175&gt;=0.7, 1, 0)</f>
        <v>0</v>
      </c>
      <c r="AC175" s="25">
        <f>IF(U175&gt;=0.8, 1, 0)</f>
        <v>0</v>
      </c>
      <c r="AD175" s="55">
        <f>IF(U175&gt;=0.9, 1, 0)</f>
        <v>0</v>
      </c>
    </row>
    <row r="176" spans="1:30" ht="20" customHeight="1" x14ac:dyDescent="0.2">
      <c r="A176" s="20" t="s">
        <v>1168</v>
      </c>
      <c r="B176" s="33" t="str">
        <f>SUBSTITUTE(A176,"/Users/timomiessen/Desktop/imagesdk/nonblackwomen1/","Image_")</f>
        <v>Image_NBW_194.jpg</v>
      </c>
      <c r="C176" s="63" t="s">
        <v>5</v>
      </c>
      <c r="D176" s="22" t="s">
        <v>6</v>
      </c>
      <c r="E176" s="23">
        <v>0</v>
      </c>
      <c r="F176" s="23">
        <v>1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 cm="1">
        <f t="array" ref="R176">_xlfn.IFS(H176=1,1,K176=1,1,L176=1,1,M176=1,1,N176=1,1,P176=1,1,TRUE,0)</f>
        <v>0</v>
      </c>
      <c r="S176" s="64">
        <f>IF(AND(G176=1,R176=1),0,R176)</f>
        <v>0</v>
      </c>
      <c r="T176" s="24" t="s">
        <v>2356</v>
      </c>
      <c r="U176" s="49">
        <f>SUBSTITUTE(T176,".",",")*1</f>
        <v>2.19287760555744E-2</v>
      </c>
      <c r="V176" s="54">
        <f>IF(U176&gt;=0.1, 1, 0)</f>
        <v>0</v>
      </c>
      <c r="W176" s="25">
        <f>IF(U176&gt;=0.2, 1, 0)</f>
        <v>0</v>
      </c>
      <c r="X176" s="25">
        <f>IF(U176&gt;=0.3, 1, 0)</f>
        <v>0</v>
      </c>
      <c r="Y176" s="25">
        <f>IF(U176&gt;=0.4, 1, 0)</f>
        <v>0</v>
      </c>
      <c r="Z176" s="25">
        <f>IF(U176&gt;=0.5, 1, 0)</f>
        <v>0</v>
      </c>
      <c r="AA176" s="25">
        <f>IF(U176&gt;=0.6, 1, 0)</f>
        <v>0</v>
      </c>
      <c r="AB176" s="25">
        <f>IF(U176&gt;=0.7, 1, 0)</f>
        <v>0</v>
      </c>
      <c r="AC176" s="25">
        <f>IF(U176&gt;=0.8, 1, 0)</f>
        <v>0</v>
      </c>
      <c r="AD176" s="55">
        <f>IF(U176&gt;=0.9, 1, 0)</f>
        <v>0</v>
      </c>
    </row>
    <row r="177" spans="1:30" ht="20" customHeight="1" x14ac:dyDescent="0.2">
      <c r="A177" s="20" t="s">
        <v>1169</v>
      </c>
      <c r="B177" s="33" t="str">
        <f>SUBSTITUTE(A177,"/Users/timomiessen/Desktop/imagesdk/nonblackwomen1/","Image_")</f>
        <v>Image_NBW_195.jpg</v>
      </c>
      <c r="C177" s="63" t="s">
        <v>5</v>
      </c>
      <c r="D177" s="22" t="s">
        <v>6</v>
      </c>
      <c r="E177" s="23">
        <v>0</v>
      </c>
      <c r="F177" s="23">
        <v>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 cm="1">
        <f t="array" ref="R177">_xlfn.IFS(H177=1,1,K177=1,1,L177=1,1,M177=1,1,N177=1,1,P177=1,1,TRUE,0)</f>
        <v>0</v>
      </c>
      <c r="S177" s="64">
        <f>IF(AND(G177=1,R177=1),0,R177)</f>
        <v>0</v>
      </c>
      <c r="T177" s="24" t="s">
        <v>2357</v>
      </c>
      <c r="U177" s="49">
        <f>SUBSTITUTE(T177,".",",")*1</f>
        <v>8.6616156622767407E-2</v>
      </c>
      <c r="V177" s="54">
        <f>IF(U177&gt;=0.1, 1, 0)</f>
        <v>0</v>
      </c>
      <c r="W177" s="25">
        <f>IF(U177&gt;=0.2, 1, 0)</f>
        <v>0</v>
      </c>
      <c r="X177" s="25">
        <f>IF(U177&gt;=0.3, 1, 0)</f>
        <v>0</v>
      </c>
      <c r="Y177" s="25">
        <f>IF(U177&gt;=0.4, 1, 0)</f>
        <v>0</v>
      </c>
      <c r="Z177" s="25">
        <f>IF(U177&gt;=0.5, 1, 0)</f>
        <v>0</v>
      </c>
      <c r="AA177" s="25">
        <f>IF(U177&gt;=0.6, 1, 0)</f>
        <v>0</v>
      </c>
      <c r="AB177" s="25">
        <f>IF(U177&gt;=0.7, 1, 0)</f>
        <v>0</v>
      </c>
      <c r="AC177" s="25">
        <f>IF(U177&gt;=0.8, 1, 0)</f>
        <v>0</v>
      </c>
      <c r="AD177" s="55">
        <f>IF(U177&gt;=0.9, 1, 0)</f>
        <v>0</v>
      </c>
    </row>
    <row r="178" spans="1:30" ht="20" customHeight="1" x14ac:dyDescent="0.2">
      <c r="A178" s="20" t="s">
        <v>1170</v>
      </c>
      <c r="B178" s="33" t="str">
        <f>SUBSTITUTE(A178,"/Users/timomiessen/Desktop/imagesdk/nonblackwomen1/","Image_")</f>
        <v>Image_NBW_196.jpg</v>
      </c>
      <c r="C178" s="63" t="s">
        <v>5</v>
      </c>
      <c r="D178" s="22" t="s">
        <v>6</v>
      </c>
      <c r="E178" s="23">
        <v>0</v>
      </c>
      <c r="F178" s="23">
        <v>1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 cm="1">
        <f t="array" ref="R178">_xlfn.IFS(H178=1,1,K178=1,1,L178=1,1,M178=1,1,N178=1,1,P178=1,1,TRUE,0)</f>
        <v>0</v>
      </c>
      <c r="S178" s="64">
        <f>IF(AND(G178=1,R178=1),0,R178)</f>
        <v>0</v>
      </c>
      <c r="T178" s="24" t="s">
        <v>2358</v>
      </c>
      <c r="U178" s="49">
        <f>SUBSTITUTE(T178,".",",")*1</f>
        <v>1.16720888763666E-2</v>
      </c>
      <c r="V178" s="54">
        <f>IF(U178&gt;=0.1, 1, 0)</f>
        <v>0</v>
      </c>
      <c r="W178" s="25">
        <f>IF(U178&gt;=0.2, 1, 0)</f>
        <v>0</v>
      </c>
      <c r="X178" s="25">
        <f>IF(U178&gt;=0.3, 1, 0)</f>
        <v>0</v>
      </c>
      <c r="Y178" s="25">
        <f>IF(U178&gt;=0.4, 1, 0)</f>
        <v>0</v>
      </c>
      <c r="Z178" s="25">
        <f>IF(U178&gt;=0.5, 1, 0)</f>
        <v>0</v>
      </c>
      <c r="AA178" s="25">
        <f>IF(U178&gt;=0.6, 1, 0)</f>
        <v>0</v>
      </c>
      <c r="AB178" s="25">
        <f>IF(U178&gt;=0.7, 1, 0)</f>
        <v>0</v>
      </c>
      <c r="AC178" s="25">
        <f>IF(U178&gt;=0.8, 1, 0)</f>
        <v>0</v>
      </c>
      <c r="AD178" s="55">
        <f>IF(U178&gt;=0.9, 1, 0)</f>
        <v>0</v>
      </c>
    </row>
    <row r="179" spans="1:30" ht="20" customHeight="1" x14ac:dyDescent="0.2">
      <c r="A179" s="20" t="s">
        <v>1171</v>
      </c>
      <c r="B179" s="33" t="str">
        <f>SUBSTITUTE(A179,"/Users/timomiessen/Desktop/imagesdk/nonblackwomen1/","Image_")</f>
        <v>Image_NBW_197.jpg</v>
      </c>
      <c r="C179" s="63" t="s">
        <v>5</v>
      </c>
      <c r="D179" s="22" t="s">
        <v>6</v>
      </c>
      <c r="E179" s="23">
        <v>0</v>
      </c>
      <c r="F179" s="23">
        <v>1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 cm="1">
        <f t="array" ref="R179">_xlfn.IFS(H179=1,1,K179=1,1,L179=1,1,M179=1,1,N179=1,1,P179=1,1,TRUE,0)</f>
        <v>0</v>
      </c>
      <c r="S179" s="64">
        <f>IF(AND(G179=1,R179=1),0,R179)</f>
        <v>0</v>
      </c>
      <c r="T179" s="24" t="s">
        <v>2359</v>
      </c>
      <c r="U179" s="49">
        <f>SUBSTITUTE(T179,".",",")*1</f>
        <v>4.6561327762901696E-3</v>
      </c>
      <c r="V179" s="54">
        <f>IF(U179&gt;=0.1, 1, 0)</f>
        <v>0</v>
      </c>
      <c r="W179" s="25">
        <f>IF(U179&gt;=0.2, 1, 0)</f>
        <v>0</v>
      </c>
      <c r="X179" s="25">
        <f>IF(U179&gt;=0.3, 1, 0)</f>
        <v>0</v>
      </c>
      <c r="Y179" s="25">
        <f>IF(U179&gt;=0.4, 1, 0)</f>
        <v>0</v>
      </c>
      <c r="Z179" s="25">
        <f>IF(U179&gt;=0.5, 1, 0)</f>
        <v>0</v>
      </c>
      <c r="AA179" s="25">
        <f>IF(U179&gt;=0.6, 1, 0)</f>
        <v>0</v>
      </c>
      <c r="AB179" s="25">
        <f>IF(U179&gt;=0.7, 1, 0)</f>
        <v>0</v>
      </c>
      <c r="AC179" s="25">
        <f>IF(U179&gt;=0.8, 1, 0)</f>
        <v>0</v>
      </c>
      <c r="AD179" s="55">
        <f>IF(U179&gt;=0.9, 1, 0)</f>
        <v>0</v>
      </c>
    </row>
    <row r="180" spans="1:30" ht="20" customHeight="1" x14ac:dyDescent="0.2">
      <c r="A180" s="20" t="s">
        <v>1172</v>
      </c>
      <c r="B180" s="33" t="str">
        <f>SUBSTITUTE(A180,"/Users/timomiessen/Desktop/imagesdk/nonblackwomen1/","Image_")</f>
        <v>Image_NBW_198.jpg</v>
      </c>
      <c r="C180" s="63" t="s">
        <v>5</v>
      </c>
      <c r="D180" s="22" t="s">
        <v>6</v>
      </c>
      <c r="E180" s="23">
        <v>0</v>
      </c>
      <c r="F180" s="23">
        <v>1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 cm="1">
        <f t="array" ref="R180">_xlfn.IFS(H180=1,1,K180=1,1,L180=1,1,M180=1,1,N180=1,1,P180=1,1,TRUE,0)</f>
        <v>0</v>
      </c>
      <c r="S180" s="64">
        <f>IF(AND(G180=1,R180=1),0,R180)</f>
        <v>0</v>
      </c>
      <c r="T180" s="24" t="s">
        <v>2360</v>
      </c>
      <c r="U180" s="49">
        <f>SUBSTITUTE(T180,".",",")*1</f>
        <v>7.5891248881816795E-2</v>
      </c>
      <c r="V180" s="54">
        <f>IF(U180&gt;=0.1, 1, 0)</f>
        <v>0</v>
      </c>
      <c r="W180" s="25">
        <f>IF(U180&gt;=0.2, 1, 0)</f>
        <v>0</v>
      </c>
      <c r="X180" s="25">
        <f>IF(U180&gt;=0.3, 1, 0)</f>
        <v>0</v>
      </c>
      <c r="Y180" s="25">
        <f>IF(U180&gt;=0.4, 1, 0)</f>
        <v>0</v>
      </c>
      <c r="Z180" s="25">
        <f>IF(U180&gt;=0.5, 1, 0)</f>
        <v>0</v>
      </c>
      <c r="AA180" s="25">
        <f>IF(U180&gt;=0.6, 1, 0)</f>
        <v>0</v>
      </c>
      <c r="AB180" s="25">
        <f>IF(U180&gt;=0.7, 1, 0)</f>
        <v>0</v>
      </c>
      <c r="AC180" s="25">
        <f>IF(U180&gt;=0.8, 1, 0)</f>
        <v>0</v>
      </c>
      <c r="AD180" s="55">
        <f>IF(U180&gt;=0.9, 1, 0)</f>
        <v>0</v>
      </c>
    </row>
    <row r="181" spans="1:30" ht="20" customHeight="1" x14ac:dyDescent="0.2">
      <c r="A181" s="20" t="s">
        <v>1173</v>
      </c>
      <c r="B181" s="33" t="str">
        <f>SUBSTITUTE(A181,"/Users/timomiessen/Desktop/imagesdk/nonblackwomen1/","Image_")</f>
        <v>Image_NBW_199.jpg</v>
      </c>
      <c r="C181" s="63" t="s">
        <v>5</v>
      </c>
      <c r="D181" s="22" t="s">
        <v>6</v>
      </c>
      <c r="E181" s="23">
        <v>0</v>
      </c>
      <c r="F181" s="23">
        <v>1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 cm="1">
        <f t="array" ref="R181">_xlfn.IFS(H181=1,1,K181=1,1,L181=1,1,M181=1,1,N181=1,1,P181=1,1,TRUE,0)</f>
        <v>0</v>
      </c>
      <c r="S181" s="64">
        <f>IF(AND(G181=1,R181=1),0,R181)</f>
        <v>0</v>
      </c>
      <c r="T181" s="24" t="s">
        <v>2361</v>
      </c>
      <c r="U181" s="49">
        <f>SUBSTITUTE(T181,".",",")*1</f>
        <v>1.05425082147121E-2</v>
      </c>
      <c r="V181" s="54">
        <f>IF(U181&gt;=0.1, 1, 0)</f>
        <v>0</v>
      </c>
      <c r="W181" s="25">
        <f>IF(U181&gt;=0.2, 1, 0)</f>
        <v>0</v>
      </c>
      <c r="X181" s="25">
        <f>IF(U181&gt;=0.3, 1, 0)</f>
        <v>0</v>
      </c>
      <c r="Y181" s="25">
        <f>IF(U181&gt;=0.4, 1, 0)</f>
        <v>0</v>
      </c>
      <c r="Z181" s="25">
        <f>IF(U181&gt;=0.5, 1, 0)</f>
        <v>0</v>
      </c>
      <c r="AA181" s="25">
        <f>IF(U181&gt;=0.6, 1, 0)</f>
        <v>0</v>
      </c>
      <c r="AB181" s="25">
        <f>IF(U181&gt;=0.7, 1, 0)</f>
        <v>0</v>
      </c>
      <c r="AC181" s="25">
        <f>IF(U181&gt;=0.8, 1, 0)</f>
        <v>0</v>
      </c>
      <c r="AD181" s="55">
        <f>IF(U181&gt;=0.9, 1, 0)</f>
        <v>0</v>
      </c>
    </row>
    <row r="182" spans="1:30" ht="20" customHeight="1" x14ac:dyDescent="0.2">
      <c r="A182" s="20" t="s">
        <v>1174</v>
      </c>
      <c r="B182" s="33" t="str">
        <f>SUBSTITUTE(A182,"/Users/timomiessen/Desktop/imagesdk/nonblackwomen1/","Image_")</f>
        <v>Image_NBW_2.jpg</v>
      </c>
      <c r="C182" s="63" t="s">
        <v>5</v>
      </c>
      <c r="D182" s="22" t="s">
        <v>6</v>
      </c>
      <c r="E182" s="23">
        <v>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 cm="1">
        <f t="array" ref="R182">_xlfn.IFS(H182=1,1,K182=1,1,L182=1,1,M182=1,1,N182=1,1,P182=1,1,TRUE,0)</f>
        <v>0</v>
      </c>
      <c r="S182" s="64">
        <f>IF(AND(G182=1,R182=1),0,R182)</f>
        <v>0</v>
      </c>
      <c r="T182" s="24" t="s">
        <v>2362</v>
      </c>
      <c r="U182" s="49">
        <f>SUBSTITUTE(T182,".",",")*1</f>
        <v>2.5607914198189901E-2</v>
      </c>
      <c r="V182" s="54">
        <f>IF(U182&gt;=0.1, 1, 0)</f>
        <v>0</v>
      </c>
      <c r="W182" s="25">
        <f>IF(U182&gt;=0.2, 1, 0)</f>
        <v>0</v>
      </c>
      <c r="X182" s="25">
        <f>IF(U182&gt;=0.3, 1, 0)</f>
        <v>0</v>
      </c>
      <c r="Y182" s="25">
        <f>IF(U182&gt;=0.4, 1, 0)</f>
        <v>0</v>
      </c>
      <c r="Z182" s="25">
        <f>IF(U182&gt;=0.5, 1, 0)</f>
        <v>0</v>
      </c>
      <c r="AA182" s="25">
        <f>IF(U182&gt;=0.6, 1, 0)</f>
        <v>0</v>
      </c>
      <c r="AB182" s="25">
        <f>IF(U182&gt;=0.7, 1, 0)</f>
        <v>0</v>
      </c>
      <c r="AC182" s="25">
        <f>IF(U182&gt;=0.8, 1, 0)</f>
        <v>0</v>
      </c>
      <c r="AD182" s="55">
        <f>IF(U182&gt;=0.9, 1, 0)</f>
        <v>0</v>
      </c>
    </row>
    <row r="183" spans="1:30" ht="20" customHeight="1" x14ac:dyDescent="0.2">
      <c r="A183" s="20" t="s">
        <v>1175</v>
      </c>
      <c r="B183" s="33" t="str">
        <f>SUBSTITUTE(A183,"/Users/timomiessen/Desktop/imagesdk/nonblackwomen1/","Image_")</f>
        <v>Image_NBW_20.jpg</v>
      </c>
      <c r="C183" s="63" t="s">
        <v>5</v>
      </c>
      <c r="D183" s="22" t="s">
        <v>6</v>
      </c>
      <c r="E183" s="23">
        <v>1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 cm="1">
        <f t="array" ref="R183">_xlfn.IFS(H183=1,1,K183=1,1,L183=1,1,M183=1,1,N183=1,1,P183=1,1,TRUE,0)</f>
        <v>0</v>
      </c>
      <c r="S183" s="64">
        <f>IF(AND(G183=1,R183=1),0,R183)</f>
        <v>0</v>
      </c>
      <c r="T183" s="24" t="s">
        <v>2363</v>
      </c>
      <c r="U183" s="49">
        <f>SUBSTITUTE(T183,".",",")*1</f>
        <v>0.170364540070295</v>
      </c>
      <c r="V183" s="54">
        <f>IF(U183&gt;=0.1, 1, 0)</f>
        <v>1</v>
      </c>
      <c r="W183" s="25">
        <f>IF(U183&gt;=0.2, 1, 0)</f>
        <v>0</v>
      </c>
      <c r="X183" s="25">
        <f>IF(U183&gt;=0.3, 1, 0)</f>
        <v>0</v>
      </c>
      <c r="Y183" s="25">
        <f>IF(U183&gt;=0.4, 1, 0)</f>
        <v>0</v>
      </c>
      <c r="Z183" s="25">
        <f>IF(U183&gt;=0.5, 1, 0)</f>
        <v>0</v>
      </c>
      <c r="AA183" s="25">
        <f>IF(U183&gt;=0.6, 1, 0)</f>
        <v>0</v>
      </c>
      <c r="AB183" s="25">
        <f>IF(U183&gt;=0.7, 1, 0)</f>
        <v>0</v>
      </c>
      <c r="AC183" s="25">
        <f>IF(U183&gt;=0.8, 1, 0)</f>
        <v>0</v>
      </c>
      <c r="AD183" s="55">
        <f>IF(U183&gt;=0.9, 1, 0)</f>
        <v>0</v>
      </c>
    </row>
    <row r="184" spans="1:30" ht="20" customHeight="1" x14ac:dyDescent="0.2">
      <c r="A184" s="20" t="s">
        <v>1176</v>
      </c>
      <c r="B184" s="33" t="str">
        <f>SUBSTITUTE(A184,"/Users/timomiessen/Desktop/imagesdk/nonblackwomen1/","Image_")</f>
        <v>Image_NBW_200.jpg</v>
      </c>
      <c r="C184" s="63" t="s">
        <v>5</v>
      </c>
      <c r="D184" s="22" t="s">
        <v>6</v>
      </c>
      <c r="E184" s="23">
        <v>0</v>
      </c>
      <c r="F184" s="23">
        <v>1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 cm="1">
        <f t="array" ref="R184">_xlfn.IFS(H184=1,1,K184=1,1,L184=1,1,M184=1,1,N184=1,1,P184=1,1,TRUE,0)</f>
        <v>0</v>
      </c>
      <c r="S184" s="64">
        <f>IF(AND(G184=1,R184=1),0,R184)</f>
        <v>0</v>
      </c>
      <c r="T184" s="24" t="s">
        <v>2364</v>
      </c>
      <c r="U184" s="49">
        <f>SUBSTITUTE(T184,".",",")*1</f>
        <v>0.124927163124084</v>
      </c>
      <c r="V184" s="54">
        <f>IF(U184&gt;=0.1, 1, 0)</f>
        <v>1</v>
      </c>
      <c r="W184" s="25">
        <f>IF(U184&gt;=0.2, 1, 0)</f>
        <v>0</v>
      </c>
      <c r="X184" s="25">
        <f>IF(U184&gt;=0.3, 1, 0)</f>
        <v>0</v>
      </c>
      <c r="Y184" s="25">
        <f>IF(U184&gt;=0.4, 1, 0)</f>
        <v>0</v>
      </c>
      <c r="Z184" s="25">
        <f>IF(U184&gt;=0.5, 1, 0)</f>
        <v>0</v>
      </c>
      <c r="AA184" s="25">
        <f>IF(U184&gt;=0.6, 1, 0)</f>
        <v>0</v>
      </c>
      <c r="AB184" s="25">
        <f>IF(U184&gt;=0.7, 1, 0)</f>
        <v>0</v>
      </c>
      <c r="AC184" s="25">
        <f>IF(U184&gt;=0.8, 1, 0)</f>
        <v>0</v>
      </c>
      <c r="AD184" s="55">
        <f>IF(U184&gt;=0.9, 1, 0)</f>
        <v>0</v>
      </c>
    </row>
    <row r="185" spans="1:30" ht="20" customHeight="1" x14ac:dyDescent="0.2">
      <c r="A185" s="20" t="s">
        <v>1177</v>
      </c>
      <c r="B185" s="33" t="str">
        <f>SUBSTITUTE(A185,"/Users/timomiessen/Desktop/imagesdk/nonblackwomen1/","Image_")</f>
        <v>Image_NBW_201.jpg</v>
      </c>
      <c r="C185" s="63" t="s">
        <v>5</v>
      </c>
      <c r="D185" s="22" t="s">
        <v>6</v>
      </c>
      <c r="E185" s="23">
        <v>0</v>
      </c>
      <c r="F185" s="23">
        <v>1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 cm="1">
        <f t="array" ref="R185">_xlfn.IFS(H185=1,1,K185=1,1,L185=1,1,M185=1,1,N185=1,1,P185=1,1,TRUE,0)</f>
        <v>0</v>
      </c>
      <c r="S185" s="64">
        <f>IF(AND(G185=1,R185=1),0,R185)</f>
        <v>0</v>
      </c>
      <c r="T185" s="24" t="s">
        <v>2365</v>
      </c>
      <c r="U185" s="49">
        <f>SUBSTITUTE(T185,".",",")*1</f>
        <v>0.24503885582089399</v>
      </c>
      <c r="V185" s="54">
        <f>IF(U185&gt;=0.1, 1, 0)</f>
        <v>1</v>
      </c>
      <c r="W185" s="25">
        <f>IF(U185&gt;=0.2, 1, 0)</f>
        <v>1</v>
      </c>
      <c r="X185" s="25">
        <f>IF(U185&gt;=0.3, 1, 0)</f>
        <v>0</v>
      </c>
      <c r="Y185" s="25">
        <f>IF(U185&gt;=0.4, 1, 0)</f>
        <v>0</v>
      </c>
      <c r="Z185" s="25">
        <f>IF(U185&gt;=0.5, 1, 0)</f>
        <v>0</v>
      </c>
      <c r="AA185" s="25">
        <f>IF(U185&gt;=0.6, 1, 0)</f>
        <v>0</v>
      </c>
      <c r="AB185" s="25">
        <f>IF(U185&gt;=0.7, 1, 0)</f>
        <v>0</v>
      </c>
      <c r="AC185" s="25">
        <f>IF(U185&gt;=0.8, 1, 0)</f>
        <v>0</v>
      </c>
      <c r="AD185" s="55">
        <f>IF(U185&gt;=0.9, 1, 0)</f>
        <v>0</v>
      </c>
    </row>
    <row r="186" spans="1:30" ht="20" customHeight="1" x14ac:dyDescent="0.2">
      <c r="A186" s="20" t="s">
        <v>1178</v>
      </c>
      <c r="B186" s="33" t="str">
        <f>SUBSTITUTE(A186,"/Users/timomiessen/Desktop/imagesdk/nonblackwomen1/","Image_")</f>
        <v>Image_NBW_202.jpg</v>
      </c>
      <c r="C186" s="63" t="s">
        <v>5</v>
      </c>
      <c r="D186" s="22" t="s">
        <v>6</v>
      </c>
      <c r="E186" s="23">
        <v>0</v>
      </c>
      <c r="F186" s="23">
        <v>1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 cm="1">
        <f t="array" ref="R186">_xlfn.IFS(H186=1,1,K186=1,1,L186=1,1,M186=1,1,N186=1,1,P186=1,1,TRUE,0)</f>
        <v>0</v>
      </c>
      <c r="S186" s="64">
        <f>IF(AND(G186=1,R186=1),0,R186)</f>
        <v>0</v>
      </c>
      <c r="T186" s="24" t="s">
        <v>2366</v>
      </c>
      <c r="U186" s="49">
        <f>SUBSTITUTE(T186,".",",")*1</f>
        <v>4.1098752990365002E-3</v>
      </c>
      <c r="V186" s="54">
        <f>IF(U186&gt;=0.1, 1, 0)</f>
        <v>0</v>
      </c>
      <c r="W186" s="25">
        <f>IF(U186&gt;=0.2, 1, 0)</f>
        <v>0</v>
      </c>
      <c r="X186" s="25">
        <f>IF(U186&gt;=0.3, 1, 0)</f>
        <v>0</v>
      </c>
      <c r="Y186" s="25">
        <f>IF(U186&gt;=0.4, 1, 0)</f>
        <v>0</v>
      </c>
      <c r="Z186" s="25">
        <f>IF(U186&gt;=0.5, 1, 0)</f>
        <v>0</v>
      </c>
      <c r="AA186" s="25">
        <f>IF(U186&gt;=0.6, 1, 0)</f>
        <v>0</v>
      </c>
      <c r="AB186" s="25">
        <f>IF(U186&gt;=0.7, 1, 0)</f>
        <v>0</v>
      </c>
      <c r="AC186" s="25">
        <f>IF(U186&gt;=0.8, 1, 0)</f>
        <v>0</v>
      </c>
      <c r="AD186" s="55">
        <f>IF(U186&gt;=0.9, 1, 0)</f>
        <v>0</v>
      </c>
    </row>
    <row r="187" spans="1:30" ht="20" customHeight="1" x14ac:dyDescent="0.2">
      <c r="A187" s="20" t="s">
        <v>1179</v>
      </c>
      <c r="B187" s="33" t="str">
        <f>SUBSTITUTE(A187,"/Users/timomiessen/Desktop/imagesdk/nonblackwomen1/","Image_")</f>
        <v>Image_NBW_203.jpg</v>
      </c>
      <c r="C187" s="63" t="s">
        <v>5</v>
      </c>
      <c r="D187" s="22" t="s">
        <v>6</v>
      </c>
      <c r="E187" s="23">
        <v>0</v>
      </c>
      <c r="F187" s="23">
        <v>1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 cm="1">
        <f t="array" ref="R187">_xlfn.IFS(H187=1,1,K187=1,1,L187=1,1,M187=1,1,N187=1,1,P187=1,1,TRUE,0)</f>
        <v>0</v>
      </c>
      <c r="S187" s="64">
        <f>IF(AND(G187=1,R187=1),0,R187)</f>
        <v>0</v>
      </c>
      <c r="T187" s="24" t="s">
        <v>2367</v>
      </c>
      <c r="U187" s="49">
        <f>SUBSTITUTE(T187,".",",")*1</f>
        <v>5.1846653223037699E-2</v>
      </c>
      <c r="V187" s="54">
        <f>IF(U187&gt;=0.1, 1, 0)</f>
        <v>0</v>
      </c>
      <c r="W187" s="25">
        <f>IF(U187&gt;=0.2, 1, 0)</f>
        <v>0</v>
      </c>
      <c r="X187" s="25">
        <f>IF(U187&gt;=0.3, 1, 0)</f>
        <v>0</v>
      </c>
      <c r="Y187" s="25">
        <f>IF(U187&gt;=0.4, 1, 0)</f>
        <v>0</v>
      </c>
      <c r="Z187" s="25">
        <f>IF(U187&gt;=0.5, 1, 0)</f>
        <v>0</v>
      </c>
      <c r="AA187" s="25">
        <f>IF(U187&gt;=0.6, 1, 0)</f>
        <v>0</v>
      </c>
      <c r="AB187" s="25">
        <f>IF(U187&gt;=0.7, 1, 0)</f>
        <v>0</v>
      </c>
      <c r="AC187" s="25">
        <f>IF(U187&gt;=0.8, 1, 0)</f>
        <v>0</v>
      </c>
      <c r="AD187" s="55">
        <f>IF(U187&gt;=0.9, 1, 0)</f>
        <v>0</v>
      </c>
    </row>
    <row r="188" spans="1:30" ht="20" customHeight="1" x14ac:dyDescent="0.2">
      <c r="A188" s="20" t="s">
        <v>1180</v>
      </c>
      <c r="B188" s="33" t="str">
        <f>SUBSTITUTE(A188,"/Users/timomiessen/Desktop/imagesdk/nonblackwomen1/","Image_")</f>
        <v>Image_NBW_204.jpg</v>
      </c>
      <c r="C188" s="63" t="s">
        <v>5</v>
      </c>
      <c r="D188" s="22" t="s">
        <v>6</v>
      </c>
      <c r="E188" s="23">
        <v>0</v>
      </c>
      <c r="F188" s="23">
        <v>1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 cm="1">
        <f t="array" ref="R188">_xlfn.IFS(H188=1,1,K188=1,1,L188=1,1,M188=1,1,N188=1,1,P188=1,1,TRUE,0)</f>
        <v>0</v>
      </c>
      <c r="S188" s="64">
        <f>IF(AND(G188=1,R188=1),0,R188)</f>
        <v>0</v>
      </c>
      <c r="T188" s="24" t="s">
        <v>2368</v>
      </c>
      <c r="U188" s="49">
        <f>SUBSTITUTE(T188,".",",")*1</f>
        <v>1.84067906811833E-2</v>
      </c>
      <c r="V188" s="54">
        <f>IF(U188&gt;=0.1, 1, 0)</f>
        <v>0</v>
      </c>
      <c r="W188" s="25">
        <f>IF(U188&gt;=0.2, 1, 0)</f>
        <v>0</v>
      </c>
      <c r="X188" s="25">
        <f>IF(U188&gt;=0.3, 1, 0)</f>
        <v>0</v>
      </c>
      <c r="Y188" s="25">
        <f>IF(U188&gt;=0.4, 1, 0)</f>
        <v>0</v>
      </c>
      <c r="Z188" s="25">
        <f>IF(U188&gt;=0.5, 1, 0)</f>
        <v>0</v>
      </c>
      <c r="AA188" s="25">
        <f>IF(U188&gt;=0.6, 1, 0)</f>
        <v>0</v>
      </c>
      <c r="AB188" s="25">
        <f>IF(U188&gt;=0.7, 1, 0)</f>
        <v>0</v>
      </c>
      <c r="AC188" s="25">
        <f>IF(U188&gt;=0.8, 1, 0)</f>
        <v>0</v>
      </c>
      <c r="AD188" s="55">
        <f>IF(U188&gt;=0.9, 1, 0)</f>
        <v>0</v>
      </c>
    </row>
    <row r="189" spans="1:30" ht="20" customHeight="1" x14ac:dyDescent="0.2">
      <c r="A189" s="20" t="s">
        <v>1181</v>
      </c>
      <c r="B189" s="33" t="str">
        <f>SUBSTITUTE(A189,"/Users/timomiessen/Desktop/imagesdk/nonblackwomen1/","Image_")</f>
        <v>Image_NBW_205.jpg</v>
      </c>
      <c r="C189" s="63" t="s">
        <v>5</v>
      </c>
      <c r="D189" s="22" t="s">
        <v>6</v>
      </c>
      <c r="E189" s="23">
        <v>0</v>
      </c>
      <c r="F189" s="23">
        <v>1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 cm="1">
        <f t="array" ref="R189">_xlfn.IFS(H189=1,1,K189=1,1,L189=1,1,M189=1,1,N189=1,1,P189=1,1,TRUE,0)</f>
        <v>0</v>
      </c>
      <c r="S189" s="64">
        <f>IF(AND(G189=1,R189=1),0,R189)</f>
        <v>0</v>
      </c>
      <c r="T189" s="24" t="s">
        <v>2369</v>
      </c>
      <c r="U189" s="49">
        <f>SUBSTITUTE(T189,".",",")*1</f>
        <v>1.0412459727376699E-2</v>
      </c>
      <c r="V189" s="54">
        <f>IF(U189&gt;=0.1, 1, 0)</f>
        <v>0</v>
      </c>
      <c r="W189" s="25">
        <f>IF(U189&gt;=0.2, 1, 0)</f>
        <v>0</v>
      </c>
      <c r="X189" s="25">
        <f>IF(U189&gt;=0.3, 1, 0)</f>
        <v>0</v>
      </c>
      <c r="Y189" s="25">
        <f>IF(U189&gt;=0.4, 1, 0)</f>
        <v>0</v>
      </c>
      <c r="Z189" s="25">
        <f>IF(U189&gt;=0.5, 1, 0)</f>
        <v>0</v>
      </c>
      <c r="AA189" s="25">
        <f>IF(U189&gt;=0.6, 1, 0)</f>
        <v>0</v>
      </c>
      <c r="AB189" s="25">
        <f>IF(U189&gt;=0.7, 1, 0)</f>
        <v>0</v>
      </c>
      <c r="AC189" s="25">
        <f>IF(U189&gt;=0.8, 1, 0)</f>
        <v>0</v>
      </c>
      <c r="AD189" s="55">
        <f>IF(U189&gt;=0.9, 1, 0)</f>
        <v>0</v>
      </c>
    </row>
    <row r="190" spans="1:30" ht="20" customHeight="1" x14ac:dyDescent="0.2">
      <c r="A190" s="20" t="s">
        <v>1182</v>
      </c>
      <c r="B190" s="33" t="str">
        <f>SUBSTITUTE(A190,"/Users/timomiessen/Desktop/imagesdk/nonblackwomen1/","Image_")</f>
        <v>Image_NBW_206.jpg</v>
      </c>
      <c r="C190" s="63" t="s">
        <v>5</v>
      </c>
      <c r="D190" s="22" t="s">
        <v>6</v>
      </c>
      <c r="E190" s="23">
        <v>0</v>
      </c>
      <c r="F190" s="23">
        <v>1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 cm="1">
        <f t="array" ref="R190">_xlfn.IFS(H190=1,1,K190=1,1,L190=1,1,M190=1,1,N190=1,1,P190=1,1,TRUE,0)</f>
        <v>0</v>
      </c>
      <c r="S190" s="64">
        <f>IF(AND(G190=1,R190=1),0,R190)</f>
        <v>0</v>
      </c>
      <c r="T190" s="24" t="s">
        <v>2370</v>
      </c>
      <c r="U190" s="49">
        <f>SUBSTITUTE(T190,".",",")*1</f>
        <v>6.99690007604658E-3</v>
      </c>
      <c r="V190" s="54">
        <f>IF(U190&gt;=0.1, 1, 0)</f>
        <v>0</v>
      </c>
      <c r="W190" s="25">
        <f>IF(U190&gt;=0.2, 1, 0)</f>
        <v>0</v>
      </c>
      <c r="X190" s="25">
        <f>IF(U190&gt;=0.3, 1, 0)</f>
        <v>0</v>
      </c>
      <c r="Y190" s="25">
        <f>IF(U190&gt;=0.4, 1, 0)</f>
        <v>0</v>
      </c>
      <c r="Z190" s="25">
        <f>IF(U190&gt;=0.5, 1, 0)</f>
        <v>0</v>
      </c>
      <c r="AA190" s="25">
        <f>IF(U190&gt;=0.6, 1, 0)</f>
        <v>0</v>
      </c>
      <c r="AB190" s="25">
        <f>IF(U190&gt;=0.7, 1, 0)</f>
        <v>0</v>
      </c>
      <c r="AC190" s="25">
        <f>IF(U190&gt;=0.8, 1, 0)</f>
        <v>0</v>
      </c>
      <c r="AD190" s="55">
        <f>IF(U190&gt;=0.9, 1, 0)</f>
        <v>0</v>
      </c>
    </row>
    <row r="191" spans="1:30" ht="20" customHeight="1" x14ac:dyDescent="0.2">
      <c r="A191" s="20" t="s">
        <v>1183</v>
      </c>
      <c r="B191" s="33" t="str">
        <f>SUBSTITUTE(A191,"/Users/timomiessen/Desktop/imagesdk/nonblackwomen1/","Image_")</f>
        <v>Image_NBW_207.jpg</v>
      </c>
      <c r="C191" s="63" t="s">
        <v>5</v>
      </c>
      <c r="D191" s="22" t="s">
        <v>6</v>
      </c>
      <c r="E191" s="23">
        <v>0</v>
      </c>
      <c r="F191" s="23">
        <v>1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 cm="1">
        <f t="array" ref="R191">_xlfn.IFS(H191=1,1,K191=1,1,L191=1,1,M191=1,1,N191=1,1,P191=1,1,TRUE,0)</f>
        <v>0</v>
      </c>
      <c r="S191" s="64">
        <f>IF(AND(G191=1,R191=1),0,R191)</f>
        <v>0</v>
      </c>
      <c r="T191" s="24" t="s">
        <v>2371</v>
      </c>
      <c r="U191" s="49">
        <f>SUBSTITUTE(T191,".",",")*1</f>
        <v>0.228895418345928</v>
      </c>
      <c r="V191" s="54">
        <f>IF(U191&gt;=0.1, 1, 0)</f>
        <v>1</v>
      </c>
      <c r="W191" s="25">
        <f>IF(U191&gt;=0.2, 1, 0)</f>
        <v>1</v>
      </c>
      <c r="X191" s="25">
        <f>IF(U191&gt;=0.3, 1, 0)</f>
        <v>0</v>
      </c>
      <c r="Y191" s="25">
        <f>IF(U191&gt;=0.4, 1, 0)</f>
        <v>0</v>
      </c>
      <c r="Z191" s="25">
        <f>IF(U191&gt;=0.5, 1, 0)</f>
        <v>0</v>
      </c>
      <c r="AA191" s="25">
        <f>IF(U191&gt;=0.6, 1, 0)</f>
        <v>0</v>
      </c>
      <c r="AB191" s="25">
        <f>IF(U191&gt;=0.7, 1, 0)</f>
        <v>0</v>
      </c>
      <c r="AC191" s="25">
        <f>IF(U191&gt;=0.8, 1, 0)</f>
        <v>0</v>
      </c>
      <c r="AD191" s="55">
        <f>IF(U191&gt;=0.9, 1, 0)</f>
        <v>0</v>
      </c>
    </row>
    <row r="192" spans="1:30" ht="20" customHeight="1" x14ac:dyDescent="0.2">
      <c r="A192" s="20" t="s">
        <v>1184</v>
      </c>
      <c r="B192" s="33" t="str">
        <f>SUBSTITUTE(A192,"/Users/timomiessen/Desktop/imagesdk/nonblackwomen1/","Image_")</f>
        <v>Image_NBW_208.jpg</v>
      </c>
      <c r="C192" s="63" t="s">
        <v>5</v>
      </c>
      <c r="D192" s="22" t="s">
        <v>6</v>
      </c>
      <c r="E192" s="23">
        <v>0</v>
      </c>
      <c r="F192" s="23">
        <v>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 cm="1">
        <f t="array" ref="R192">_xlfn.IFS(H192=1,1,K192=1,1,L192=1,1,M192=1,1,N192=1,1,P192=1,1,TRUE,0)</f>
        <v>0</v>
      </c>
      <c r="S192" s="64">
        <f>IF(AND(G192=1,R192=1),0,R192)</f>
        <v>0</v>
      </c>
      <c r="T192" s="24" t="s">
        <v>2372</v>
      </c>
      <c r="U192" s="49">
        <f>SUBSTITUTE(T192,".",",")*1</f>
        <v>4.2289365082979202E-3</v>
      </c>
      <c r="V192" s="54">
        <f>IF(U192&gt;=0.1, 1, 0)</f>
        <v>0</v>
      </c>
      <c r="W192" s="25">
        <f>IF(U192&gt;=0.2, 1, 0)</f>
        <v>0</v>
      </c>
      <c r="X192" s="25">
        <f>IF(U192&gt;=0.3, 1, 0)</f>
        <v>0</v>
      </c>
      <c r="Y192" s="25">
        <f>IF(U192&gt;=0.4, 1, 0)</f>
        <v>0</v>
      </c>
      <c r="Z192" s="25">
        <f>IF(U192&gt;=0.5, 1, 0)</f>
        <v>0</v>
      </c>
      <c r="AA192" s="25">
        <f>IF(U192&gt;=0.6, 1, 0)</f>
        <v>0</v>
      </c>
      <c r="AB192" s="25">
        <f>IF(U192&gt;=0.7, 1, 0)</f>
        <v>0</v>
      </c>
      <c r="AC192" s="25">
        <f>IF(U192&gt;=0.8, 1, 0)</f>
        <v>0</v>
      </c>
      <c r="AD192" s="55">
        <f>IF(U192&gt;=0.9, 1, 0)</f>
        <v>0</v>
      </c>
    </row>
    <row r="193" spans="1:30" ht="20" customHeight="1" x14ac:dyDescent="0.2">
      <c r="A193" s="20" t="s">
        <v>1185</v>
      </c>
      <c r="B193" s="33" t="str">
        <f>SUBSTITUTE(A193,"/Users/timomiessen/Desktop/imagesdk/nonblackwomen1/","Image_")</f>
        <v>Image_NBW_209.jpg</v>
      </c>
      <c r="C193" s="63" t="s">
        <v>5</v>
      </c>
      <c r="D193" s="22" t="s">
        <v>6</v>
      </c>
      <c r="E193" s="23">
        <v>0</v>
      </c>
      <c r="F193" s="23">
        <v>1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 cm="1">
        <f t="array" ref="R193">_xlfn.IFS(H193=1,1,K193=1,1,L193=1,1,M193=1,1,N193=1,1,P193=1,1,TRUE,0)</f>
        <v>0</v>
      </c>
      <c r="S193" s="64">
        <f>IF(AND(G193=1,R193=1),0,R193)</f>
        <v>0</v>
      </c>
      <c r="T193" s="24" t="s">
        <v>2373</v>
      </c>
      <c r="U193" s="49">
        <f>SUBSTITUTE(T193,".",",")*1</f>
        <v>1.7172296997159699E-2</v>
      </c>
      <c r="V193" s="54">
        <f>IF(U193&gt;=0.1, 1, 0)</f>
        <v>0</v>
      </c>
      <c r="W193" s="25">
        <f>IF(U193&gt;=0.2, 1, 0)</f>
        <v>0</v>
      </c>
      <c r="X193" s="25">
        <f>IF(U193&gt;=0.3, 1, 0)</f>
        <v>0</v>
      </c>
      <c r="Y193" s="25">
        <f>IF(U193&gt;=0.4, 1, 0)</f>
        <v>0</v>
      </c>
      <c r="Z193" s="25">
        <f>IF(U193&gt;=0.5, 1, 0)</f>
        <v>0</v>
      </c>
      <c r="AA193" s="25">
        <f>IF(U193&gt;=0.6, 1, 0)</f>
        <v>0</v>
      </c>
      <c r="AB193" s="25">
        <f>IF(U193&gt;=0.7, 1, 0)</f>
        <v>0</v>
      </c>
      <c r="AC193" s="25">
        <f>IF(U193&gt;=0.8, 1, 0)</f>
        <v>0</v>
      </c>
      <c r="AD193" s="55">
        <f>IF(U193&gt;=0.9, 1, 0)</f>
        <v>0</v>
      </c>
    </row>
    <row r="194" spans="1:30" ht="20" customHeight="1" x14ac:dyDescent="0.2">
      <c r="A194" s="20" t="s">
        <v>1186</v>
      </c>
      <c r="B194" s="33" t="str">
        <f>SUBSTITUTE(A194,"/Users/timomiessen/Desktop/imagesdk/nonblackwomen1/","Image_")</f>
        <v>Image_NBW_21.jpg</v>
      </c>
      <c r="C194" s="63" t="s">
        <v>5</v>
      </c>
      <c r="D194" s="22" t="s">
        <v>6</v>
      </c>
      <c r="E194" s="23">
        <v>1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 cm="1">
        <f t="array" ref="R194">_xlfn.IFS(H194=1,1,K194=1,1,L194=1,1,M194=1,1,N194=1,1,P194=1,1,TRUE,0)</f>
        <v>0</v>
      </c>
      <c r="S194" s="64">
        <f>IF(AND(G194=1,R194=1),0,R194)</f>
        <v>0</v>
      </c>
      <c r="T194" s="24" t="s">
        <v>2374</v>
      </c>
      <c r="U194" s="49">
        <f>SUBSTITUTE(T194,".",",")*1</f>
        <v>2.0309641957282999E-2</v>
      </c>
      <c r="V194" s="54">
        <f>IF(U194&gt;=0.1, 1, 0)</f>
        <v>0</v>
      </c>
      <c r="W194" s="25">
        <f>IF(U194&gt;=0.2, 1, 0)</f>
        <v>0</v>
      </c>
      <c r="X194" s="25">
        <f>IF(U194&gt;=0.3, 1, 0)</f>
        <v>0</v>
      </c>
      <c r="Y194" s="25">
        <f>IF(U194&gt;=0.4, 1, 0)</f>
        <v>0</v>
      </c>
      <c r="Z194" s="25">
        <f>IF(U194&gt;=0.5, 1, 0)</f>
        <v>0</v>
      </c>
      <c r="AA194" s="25">
        <f>IF(U194&gt;=0.6, 1, 0)</f>
        <v>0</v>
      </c>
      <c r="AB194" s="25">
        <f>IF(U194&gt;=0.7, 1, 0)</f>
        <v>0</v>
      </c>
      <c r="AC194" s="25">
        <f>IF(U194&gt;=0.8, 1, 0)</f>
        <v>0</v>
      </c>
      <c r="AD194" s="55">
        <f>IF(U194&gt;=0.9, 1, 0)</f>
        <v>0</v>
      </c>
    </row>
    <row r="195" spans="1:30" ht="20" customHeight="1" x14ac:dyDescent="0.2">
      <c r="A195" s="20" t="s">
        <v>1187</v>
      </c>
      <c r="B195" s="33" t="str">
        <f>SUBSTITUTE(A195,"/Users/timomiessen/Desktop/imagesdk/nonblackwomen1/","Image_")</f>
        <v>Image_NBW_210.jpg</v>
      </c>
      <c r="C195" s="63" t="s">
        <v>5</v>
      </c>
      <c r="D195" s="22" t="s">
        <v>6</v>
      </c>
      <c r="E195" s="23">
        <v>0</v>
      </c>
      <c r="F195" s="23">
        <v>1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 cm="1">
        <f t="array" ref="R195">_xlfn.IFS(H195=1,1,K195=1,1,L195=1,1,M195=1,1,N195=1,1,P195=1,1,TRUE,0)</f>
        <v>0</v>
      </c>
      <c r="S195" s="64">
        <f>IF(AND(G195=1,R195=1),0,R195)</f>
        <v>0</v>
      </c>
      <c r="T195" s="24" t="s">
        <v>2375</v>
      </c>
      <c r="U195" s="49">
        <f>SUBSTITUTE(T195,".",",")*1</f>
        <v>1.29404917825013E-2</v>
      </c>
      <c r="V195" s="54">
        <f>IF(U195&gt;=0.1, 1, 0)</f>
        <v>0</v>
      </c>
      <c r="W195" s="25">
        <f>IF(U195&gt;=0.2, 1, 0)</f>
        <v>0</v>
      </c>
      <c r="X195" s="25">
        <f>IF(U195&gt;=0.3, 1, 0)</f>
        <v>0</v>
      </c>
      <c r="Y195" s="25">
        <f>IF(U195&gt;=0.4, 1, 0)</f>
        <v>0</v>
      </c>
      <c r="Z195" s="25">
        <f>IF(U195&gt;=0.5, 1, 0)</f>
        <v>0</v>
      </c>
      <c r="AA195" s="25">
        <f>IF(U195&gt;=0.6, 1, 0)</f>
        <v>0</v>
      </c>
      <c r="AB195" s="25">
        <f>IF(U195&gt;=0.7, 1, 0)</f>
        <v>0</v>
      </c>
      <c r="AC195" s="25">
        <f>IF(U195&gt;=0.8, 1, 0)</f>
        <v>0</v>
      </c>
      <c r="AD195" s="55">
        <f>IF(U195&gt;=0.9, 1, 0)</f>
        <v>0</v>
      </c>
    </row>
    <row r="196" spans="1:30" ht="20" customHeight="1" x14ac:dyDescent="0.2">
      <c r="A196" s="20" t="s">
        <v>1188</v>
      </c>
      <c r="B196" s="33" t="str">
        <f>SUBSTITUTE(A196,"/Users/timomiessen/Desktop/imagesdk/nonblackwomen1/","Image_")</f>
        <v>Image_NBW_211.jpg</v>
      </c>
      <c r="C196" s="63" t="s">
        <v>5</v>
      </c>
      <c r="D196" s="22" t="s">
        <v>6</v>
      </c>
      <c r="E196" s="23">
        <v>1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 cm="1">
        <f t="array" ref="R196">_xlfn.IFS(H196=1,1,K196=1,1,L196=1,1,M196=1,1,N196=1,1,P196=1,1,TRUE,0)</f>
        <v>0</v>
      </c>
      <c r="S196" s="64">
        <f>IF(AND(G196=1,R196=1),0,R196)</f>
        <v>0</v>
      </c>
      <c r="T196" s="24" t="s">
        <v>2376</v>
      </c>
      <c r="U196" s="49">
        <f>SUBSTITUTE(T196,".",",")*1</f>
        <v>9.2227817513048597E-3</v>
      </c>
      <c r="V196" s="54">
        <f>IF(U196&gt;=0.1, 1, 0)</f>
        <v>0</v>
      </c>
      <c r="W196" s="25">
        <f>IF(U196&gt;=0.2, 1, 0)</f>
        <v>0</v>
      </c>
      <c r="X196" s="25">
        <f>IF(U196&gt;=0.3, 1, 0)</f>
        <v>0</v>
      </c>
      <c r="Y196" s="25">
        <f>IF(U196&gt;=0.4, 1, 0)</f>
        <v>0</v>
      </c>
      <c r="Z196" s="25">
        <f>IF(U196&gt;=0.5, 1, 0)</f>
        <v>0</v>
      </c>
      <c r="AA196" s="25">
        <f>IF(U196&gt;=0.6, 1, 0)</f>
        <v>0</v>
      </c>
      <c r="AB196" s="25">
        <f>IF(U196&gt;=0.7, 1, 0)</f>
        <v>0</v>
      </c>
      <c r="AC196" s="25">
        <f>IF(U196&gt;=0.8, 1, 0)</f>
        <v>0</v>
      </c>
      <c r="AD196" s="55">
        <f>IF(U196&gt;=0.9, 1, 0)</f>
        <v>0</v>
      </c>
    </row>
    <row r="197" spans="1:30" ht="20" customHeight="1" x14ac:dyDescent="0.2">
      <c r="A197" s="20" t="s">
        <v>1189</v>
      </c>
      <c r="B197" s="33" t="str">
        <f>SUBSTITUTE(A197,"/Users/timomiessen/Desktop/imagesdk/nonblackwomen1/","Image_")</f>
        <v>Image_NBW_212.jpg</v>
      </c>
      <c r="C197" s="63" t="s">
        <v>5</v>
      </c>
      <c r="D197" s="22" t="s">
        <v>6</v>
      </c>
      <c r="E197" s="23">
        <v>0</v>
      </c>
      <c r="F197" s="23">
        <v>1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 cm="1">
        <f t="array" ref="R197">_xlfn.IFS(H197=1,1,K197=1,1,L197=1,1,M197=1,1,N197=1,1,P197=1,1,TRUE,0)</f>
        <v>0</v>
      </c>
      <c r="S197" s="64">
        <f>IF(AND(G197=1,R197=1),0,R197)</f>
        <v>0</v>
      </c>
      <c r="T197" s="24" t="s">
        <v>2377</v>
      </c>
      <c r="U197" s="49">
        <f>SUBSTITUTE(T197,".",",")*1</f>
        <v>1.34088336490094E-2</v>
      </c>
      <c r="V197" s="54">
        <f>IF(U197&gt;=0.1, 1, 0)</f>
        <v>0</v>
      </c>
      <c r="W197" s="25">
        <f>IF(U197&gt;=0.2, 1, 0)</f>
        <v>0</v>
      </c>
      <c r="X197" s="25">
        <f>IF(U197&gt;=0.3, 1, 0)</f>
        <v>0</v>
      </c>
      <c r="Y197" s="25">
        <f>IF(U197&gt;=0.4, 1, 0)</f>
        <v>0</v>
      </c>
      <c r="Z197" s="25">
        <f>IF(U197&gt;=0.5, 1, 0)</f>
        <v>0</v>
      </c>
      <c r="AA197" s="25">
        <f>IF(U197&gt;=0.6, 1, 0)</f>
        <v>0</v>
      </c>
      <c r="AB197" s="25">
        <f>IF(U197&gt;=0.7, 1, 0)</f>
        <v>0</v>
      </c>
      <c r="AC197" s="25">
        <f>IF(U197&gt;=0.8, 1, 0)</f>
        <v>0</v>
      </c>
      <c r="AD197" s="55">
        <f>IF(U197&gt;=0.9, 1, 0)</f>
        <v>0</v>
      </c>
    </row>
    <row r="198" spans="1:30" ht="20" customHeight="1" x14ac:dyDescent="0.2">
      <c r="A198" s="20" t="s">
        <v>1190</v>
      </c>
      <c r="B198" s="33" t="str">
        <f>SUBSTITUTE(A198,"/Users/timomiessen/Desktop/imagesdk/nonblackwomen1/","Image_")</f>
        <v>Image_NBW_213.jpg</v>
      </c>
      <c r="C198" s="63" t="s">
        <v>5</v>
      </c>
      <c r="D198" s="22" t="s">
        <v>6</v>
      </c>
      <c r="E198" s="23">
        <v>0</v>
      </c>
      <c r="F198" s="23">
        <v>1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 cm="1">
        <f t="array" ref="R198">_xlfn.IFS(H198=1,1,K198=1,1,L198=1,1,M198=1,1,N198=1,1,P198=1,1,TRUE,0)</f>
        <v>0</v>
      </c>
      <c r="S198" s="64">
        <f>IF(AND(G198=1,R198=1),0,R198)</f>
        <v>0</v>
      </c>
      <c r="T198" s="24" t="s">
        <v>2378</v>
      </c>
      <c r="U198" s="49">
        <f>SUBSTITUTE(T198,".",",")*1</f>
        <v>4.45082038640975E-3</v>
      </c>
      <c r="V198" s="54">
        <f>IF(U198&gt;=0.1, 1, 0)</f>
        <v>0</v>
      </c>
      <c r="W198" s="25">
        <f>IF(U198&gt;=0.2, 1, 0)</f>
        <v>0</v>
      </c>
      <c r="X198" s="25">
        <f>IF(U198&gt;=0.3, 1, 0)</f>
        <v>0</v>
      </c>
      <c r="Y198" s="25">
        <f>IF(U198&gt;=0.4, 1, 0)</f>
        <v>0</v>
      </c>
      <c r="Z198" s="25">
        <f>IF(U198&gt;=0.5, 1, 0)</f>
        <v>0</v>
      </c>
      <c r="AA198" s="25">
        <f>IF(U198&gt;=0.6, 1, 0)</f>
        <v>0</v>
      </c>
      <c r="AB198" s="25">
        <f>IF(U198&gt;=0.7, 1, 0)</f>
        <v>0</v>
      </c>
      <c r="AC198" s="25">
        <f>IF(U198&gt;=0.8, 1, 0)</f>
        <v>0</v>
      </c>
      <c r="AD198" s="55">
        <f>IF(U198&gt;=0.9, 1, 0)</f>
        <v>0</v>
      </c>
    </row>
    <row r="199" spans="1:30" ht="20" customHeight="1" x14ac:dyDescent="0.2">
      <c r="A199" s="20" t="s">
        <v>1191</v>
      </c>
      <c r="B199" s="33" t="str">
        <f>SUBSTITUTE(A199,"/Users/timomiessen/Desktop/imagesdk/nonblackwomen1/","Image_")</f>
        <v>Image_NBW_214.jpg</v>
      </c>
      <c r="C199" s="63" t="s">
        <v>5</v>
      </c>
      <c r="D199" s="22" t="s">
        <v>6</v>
      </c>
      <c r="E199" s="23">
        <v>1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 cm="1">
        <f t="array" ref="R199">_xlfn.IFS(H199=1,1,K199=1,1,L199=1,1,M199=1,1,N199=1,1,P199=1,1,TRUE,0)</f>
        <v>0</v>
      </c>
      <c r="S199" s="64">
        <f>IF(AND(G199=1,R199=1),0,R199)</f>
        <v>0</v>
      </c>
      <c r="T199" s="24" t="s">
        <v>2379</v>
      </c>
      <c r="U199" s="49">
        <f>SUBSTITUTE(T199,".",",")*1</f>
        <v>4.79548852890729E-2</v>
      </c>
      <c r="V199" s="54">
        <f>IF(U199&gt;=0.1, 1, 0)</f>
        <v>0</v>
      </c>
      <c r="W199" s="25">
        <f>IF(U199&gt;=0.2, 1, 0)</f>
        <v>0</v>
      </c>
      <c r="X199" s="25">
        <f>IF(U199&gt;=0.3, 1, 0)</f>
        <v>0</v>
      </c>
      <c r="Y199" s="25">
        <f>IF(U199&gt;=0.4, 1, 0)</f>
        <v>0</v>
      </c>
      <c r="Z199" s="25">
        <f>IF(U199&gt;=0.5, 1, 0)</f>
        <v>0</v>
      </c>
      <c r="AA199" s="25">
        <f>IF(U199&gt;=0.6, 1, 0)</f>
        <v>0</v>
      </c>
      <c r="AB199" s="25">
        <f>IF(U199&gt;=0.7, 1, 0)</f>
        <v>0</v>
      </c>
      <c r="AC199" s="25">
        <f>IF(U199&gt;=0.8, 1, 0)</f>
        <v>0</v>
      </c>
      <c r="AD199" s="55">
        <f>IF(U199&gt;=0.9, 1, 0)</f>
        <v>0</v>
      </c>
    </row>
    <row r="200" spans="1:30" ht="20" customHeight="1" x14ac:dyDescent="0.2">
      <c r="A200" s="20" t="s">
        <v>1192</v>
      </c>
      <c r="B200" s="33" t="str">
        <f>SUBSTITUTE(A200,"/Users/timomiessen/Desktop/imagesdk/nonblackwomen1/","Image_")</f>
        <v>Image_NBW_215.jpg</v>
      </c>
      <c r="C200" s="63" t="s">
        <v>5</v>
      </c>
      <c r="D200" s="22" t="s">
        <v>6</v>
      </c>
      <c r="E200" s="23">
        <v>0</v>
      </c>
      <c r="F200" s="23">
        <v>1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 cm="1">
        <f t="array" ref="R200">_xlfn.IFS(H200=1,1,K200=1,1,L200=1,1,M200=1,1,N200=1,1,P200=1,1,TRUE,0)</f>
        <v>0</v>
      </c>
      <c r="S200" s="64">
        <f>IF(AND(G200=1,R200=1),0,R200)</f>
        <v>0</v>
      </c>
      <c r="T200" s="24" t="s">
        <v>2380</v>
      </c>
      <c r="U200" s="49">
        <f>SUBSTITUTE(T200,".",",")*1</f>
        <v>4.1120777605101397E-3</v>
      </c>
      <c r="V200" s="54">
        <f>IF(U200&gt;=0.1, 1, 0)</f>
        <v>0</v>
      </c>
      <c r="W200" s="25">
        <f>IF(U200&gt;=0.2, 1, 0)</f>
        <v>0</v>
      </c>
      <c r="X200" s="25">
        <f>IF(U200&gt;=0.3, 1, 0)</f>
        <v>0</v>
      </c>
      <c r="Y200" s="25">
        <f>IF(U200&gt;=0.4, 1, 0)</f>
        <v>0</v>
      </c>
      <c r="Z200" s="25">
        <f>IF(U200&gt;=0.5, 1, 0)</f>
        <v>0</v>
      </c>
      <c r="AA200" s="25">
        <f>IF(U200&gt;=0.6, 1, 0)</f>
        <v>0</v>
      </c>
      <c r="AB200" s="25">
        <f>IF(U200&gt;=0.7, 1, 0)</f>
        <v>0</v>
      </c>
      <c r="AC200" s="25">
        <f>IF(U200&gt;=0.8, 1, 0)</f>
        <v>0</v>
      </c>
      <c r="AD200" s="55">
        <f>IF(U200&gt;=0.9, 1, 0)</f>
        <v>0</v>
      </c>
    </row>
    <row r="201" spans="1:30" ht="20" customHeight="1" x14ac:dyDescent="0.2">
      <c r="A201" s="20" t="s">
        <v>1193</v>
      </c>
      <c r="B201" s="33" t="str">
        <f>SUBSTITUTE(A201,"/Users/timomiessen/Desktop/imagesdk/nonblackwomen1/","Image_")</f>
        <v>Image_NBW_216.jpg</v>
      </c>
      <c r="C201" s="63" t="s">
        <v>5</v>
      </c>
      <c r="D201" s="22" t="s">
        <v>6</v>
      </c>
      <c r="E201" s="23">
        <v>1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 cm="1">
        <f t="array" ref="R201">_xlfn.IFS(H201=1,1,K201=1,1,L201=1,1,M201=1,1,N201=1,1,P201=1,1,TRUE,0)</f>
        <v>0</v>
      </c>
      <c r="S201" s="64">
        <f>IF(AND(G201=1,R201=1),0,R201)</f>
        <v>0</v>
      </c>
      <c r="T201" s="24" t="s">
        <v>2381</v>
      </c>
      <c r="U201" s="49">
        <f>SUBSTITUTE(T201,".",",")*1</f>
        <v>1.17830373346805E-2</v>
      </c>
      <c r="V201" s="54">
        <f>IF(U201&gt;=0.1, 1, 0)</f>
        <v>0</v>
      </c>
      <c r="W201" s="25">
        <f>IF(U201&gt;=0.2, 1, 0)</f>
        <v>0</v>
      </c>
      <c r="X201" s="25">
        <f>IF(U201&gt;=0.3, 1, 0)</f>
        <v>0</v>
      </c>
      <c r="Y201" s="25">
        <f>IF(U201&gt;=0.4, 1, 0)</f>
        <v>0</v>
      </c>
      <c r="Z201" s="25">
        <f>IF(U201&gt;=0.5, 1, 0)</f>
        <v>0</v>
      </c>
      <c r="AA201" s="25">
        <f>IF(U201&gt;=0.6, 1, 0)</f>
        <v>0</v>
      </c>
      <c r="AB201" s="25">
        <f>IF(U201&gt;=0.7, 1, 0)</f>
        <v>0</v>
      </c>
      <c r="AC201" s="25">
        <f>IF(U201&gt;=0.8, 1, 0)</f>
        <v>0</v>
      </c>
      <c r="AD201" s="55">
        <f>IF(U201&gt;=0.9, 1, 0)</f>
        <v>0</v>
      </c>
    </row>
    <row r="202" spans="1:30" ht="20" customHeight="1" x14ac:dyDescent="0.2">
      <c r="A202" s="20" t="s">
        <v>1194</v>
      </c>
      <c r="B202" s="33" t="str">
        <f>SUBSTITUTE(A202,"/Users/timomiessen/Desktop/imagesdk/nonblackwomen1/","Image_")</f>
        <v>Image_NBW_217.jpg</v>
      </c>
      <c r="C202" s="63" t="s">
        <v>5</v>
      </c>
      <c r="D202" s="22" t="s">
        <v>6</v>
      </c>
      <c r="E202" s="23">
        <v>0</v>
      </c>
      <c r="F202" s="23">
        <v>0</v>
      </c>
      <c r="G202" s="23">
        <v>1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1</v>
      </c>
      <c r="P202" s="23">
        <v>0</v>
      </c>
      <c r="Q202" s="23">
        <v>0</v>
      </c>
      <c r="R202" s="23" cm="1">
        <f t="array" ref="R202">_xlfn.IFS(H202=1,1,K202=1,1,L202=1,1,M202=1,1,N202=1,1,P202=1,1,TRUE,0)</f>
        <v>0</v>
      </c>
      <c r="S202" s="64">
        <f>IF(AND(G202=1,R202=1),0,R202)</f>
        <v>0</v>
      </c>
      <c r="T202" s="24" t="s">
        <v>2382</v>
      </c>
      <c r="U202" s="49">
        <f>SUBSTITUTE(T202,".",",")*1</f>
        <v>1.93859974388033E-3</v>
      </c>
      <c r="V202" s="54">
        <f>IF(U202&gt;=0.1, 1, 0)</f>
        <v>0</v>
      </c>
      <c r="W202" s="25">
        <f>IF(U202&gt;=0.2, 1, 0)</f>
        <v>0</v>
      </c>
      <c r="X202" s="25">
        <f>IF(U202&gt;=0.3, 1, 0)</f>
        <v>0</v>
      </c>
      <c r="Y202" s="25">
        <f>IF(U202&gt;=0.4, 1, 0)</f>
        <v>0</v>
      </c>
      <c r="Z202" s="25">
        <f>IF(U202&gt;=0.5, 1, 0)</f>
        <v>0</v>
      </c>
      <c r="AA202" s="25">
        <f>IF(U202&gt;=0.6, 1, 0)</f>
        <v>0</v>
      </c>
      <c r="AB202" s="25">
        <f>IF(U202&gt;=0.7, 1, 0)</f>
        <v>0</v>
      </c>
      <c r="AC202" s="25">
        <f>IF(U202&gt;=0.8, 1, 0)</f>
        <v>0</v>
      </c>
      <c r="AD202" s="55">
        <f>IF(U202&gt;=0.9, 1, 0)</f>
        <v>0</v>
      </c>
    </row>
    <row r="203" spans="1:30" ht="20" customHeight="1" x14ac:dyDescent="0.2">
      <c r="A203" s="20" t="s">
        <v>1195</v>
      </c>
      <c r="B203" s="33" t="str">
        <f>SUBSTITUTE(A203,"/Users/timomiessen/Desktop/imagesdk/nonblackwomen1/","Image_")</f>
        <v>Image_NBW_218.jpg</v>
      </c>
      <c r="C203" s="63" t="s">
        <v>5</v>
      </c>
      <c r="D203" s="22" t="s">
        <v>6</v>
      </c>
      <c r="E203" s="23">
        <v>0</v>
      </c>
      <c r="F203" s="23">
        <v>0</v>
      </c>
      <c r="G203" s="23">
        <v>1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1</v>
      </c>
      <c r="P203" s="23">
        <v>0</v>
      </c>
      <c r="Q203" s="23">
        <v>0</v>
      </c>
      <c r="R203" s="23" cm="1">
        <f t="array" ref="R203">_xlfn.IFS(H203=1,1,K203=1,1,L203=1,1,M203=1,1,N203=1,1,P203=1,1,TRUE,0)</f>
        <v>0</v>
      </c>
      <c r="S203" s="64">
        <f>IF(AND(G203=1,R203=1),0,R203)</f>
        <v>0</v>
      </c>
      <c r="T203" s="24" t="s">
        <v>2383</v>
      </c>
      <c r="U203" s="49">
        <f>SUBSTITUTE(T203,".",",")*1</f>
        <v>0.70438487455248799</v>
      </c>
      <c r="V203" s="54">
        <f>IF(U203&gt;=0.1, 1, 0)</f>
        <v>1</v>
      </c>
      <c r="W203" s="25">
        <f>IF(U203&gt;=0.2, 1, 0)</f>
        <v>1</v>
      </c>
      <c r="X203" s="25">
        <f>IF(U203&gt;=0.3, 1, 0)</f>
        <v>1</v>
      </c>
      <c r="Y203" s="25">
        <f>IF(U203&gt;=0.4, 1, 0)</f>
        <v>1</v>
      </c>
      <c r="Z203" s="25">
        <f>IF(U203&gt;=0.5, 1, 0)</f>
        <v>1</v>
      </c>
      <c r="AA203" s="25">
        <f>IF(U203&gt;=0.6, 1, 0)</f>
        <v>1</v>
      </c>
      <c r="AB203" s="25">
        <f>IF(U203&gt;=0.7, 1, 0)</f>
        <v>1</v>
      </c>
      <c r="AC203" s="25">
        <f>IF(U203&gt;=0.8, 1, 0)</f>
        <v>0</v>
      </c>
      <c r="AD203" s="55">
        <f>IF(U203&gt;=0.9, 1, 0)</f>
        <v>0</v>
      </c>
    </row>
    <row r="204" spans="1:30" ht="20" customHeight="1" x14ac:dyDescent="0.2">
      <c r="A204" s="20" t="s">
        <v>1196</v>
      </c>
      <c r="B204" s="33" t="str">
        <f>SUBSTITUTE(A204,"/Users/timomiessen/Desktop/imagesdk/nonblackwomen1/","Image_")</f>
        <v>Image_NBW_219.jpg</v>
      </c>
      <c r="C204" s="63" t="s">
        <v>5</v>
      </c>
      <c r="D204" s="22" t="s">
        <v>6</v>
      </c>
      <c r="E204" s="23">
        <v>0</v>
      </c>
      <c r="F204" s="23">
        <v>0</v>
      </c>
      <c r="G204" s="23">
        <v>1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1</v>
      </c>
      <c r="P204" s="23">
        <v>1</v>
      </c>
      <c r="Q204" s="23">
        <v>0</v>
      </c>
      <c r="R204" s="23" cm="1">
        <f t="array" ref="R204">_xlfn.IFS(H204=1,1,K204=1,1,L204=1,1,M204=1,1,N204=1,1,P204=1,1,TRUE,0)</f>
        <v>1</v>
      </c>
      <c r="S204" s="64">
        <f>IF(AND(G204=1,R204=1),0,R204)</f>
        <v>0</v>
      </c>
      <c r="T204" s="24" t="s">
        <v>2384</v>
      </c>
      <c r="U204" s="49">
        <f>SUBSTITUTE(T204,".",",")*1</f>
        <v>0.76232201233506203</v>
      </c>
      <c r="V204" s="54">
        <f>IF(U204&gt;=0.1, 1, 0)</f>
        <v>1</v>
      </c>
      <c r="W204" s="25">
        <f>IF(U204&gt;=0.2, 1, 0)</f>
        <v>1</v>
      </c>
      <c r="X204" s="25">
        <f>IF(U204&gt;=0.3, 1, 0)</f>
        <v>1</v>
      </c>
      <c r="Y204" s="25">
        <f>IF(U204&gt;=0.4, 1, 0)</f>
        <v>1</v>
      </c>
      <c r="Z204" s="25">
        <f>IF(U204&gt;=0.5, 1, 0)</f>
        <v>1</v>
      </c>
      <c r="AA204" s="25">
        <f>IF(U204&gt;=0.6, 1, 0)</f>
        <v>1</v>
      </c>
      <c r="AB204" s="25">
        <f>IF(U204&gt;=0.7, 1, 0)</f>
        <v>1</v>
      </c>
      <c r="AC204" s="25">
        <f>IF(U204&gt;=0.8, 1, 0)</f>
        <v>0</v>
      </c>
      <c r="AD204" s="55">
        <f>IF(U204&gt;=0.9, 1, 0)</f>
        <v>0</v>
      </c>
    </row>
    <row r="205" spans="1:30" ht="20" customHeight="1" x14ac:dyDescent="0.2">
      <c r="A205" s="20" t="s">
        <v>1197</v>
      </c>
      <c r="B205" s="33" t="str">
        <f>SUBSTITUTE(A205,"/Users/timomiessen/Desktop/imagesdk/nonblackwomen1/","Image_")</f>
        <v>Image_NBW_22.jpg</v>
      </c>
      <c r="C205" s="63" t="s">
        <v>5</v>
      </c>
      <c r="D205" s="22" t="s">
        <v>6</v>
      </c>
      <c r="E205" s="23">
        <v>1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 cm="1">
        <f t="array" ref="R205">_xlfn.IFS(H205=1,1,K205=1,1,L205=1,1,M205=1,1,N205=1,1,P205=1,1,TRUE,0)</f>
        <v>0</v>
      </c>
      <c r="S205" s="64">
        <f>IF(AND(G205=1,R205=1),0,R205)</f>
        <v>0</v>
      </c>
      <c r="T205" s="24" t="s">
        <v>2385</v>
      </c>
      <c r="U205" s="49">
        <f>SUBSTITUTE(T205,".",",")*1</f>
        <v>9.3490082770586E-2</v>
      </c>
      <c r="V205" s="54">
        <f>IF(U205&gt;=0.1, 1, 0)</f>
        <v>0</v>
      </c>
      <c r="W205" s="25">
        <f>IF(U205&gt;=0.2, 1, 0)</f>
        <v>0</v>
      </c>
      <c r="X205" s="25">
        <f>IF(U205&gt;=0.3, 1, 0)</f>
        <v>0</v>
      </c>
      <c r="Y205" s="25">
        <f>IF(U205&gt;=0.4, 1, 0)</f>
        <v>0</v>
      </c>
      <c r="Z205" s="25">
        <f>IF(U205&gt;=0.5, 1, 0)</f>
        <v>0</v>
      </c>
      <c r="AA205" s="25">
        <f>IF(U205&gt;=0.6, 1, 0)</f>
        <v>0</v>
      </c>
      <c r="AB205" s="25">
        <f>IF(U205&gt;=0.7, 1, 0)</f>
        <v>0</v>
      </c>
      <c r="AC205" s="25">
        <f>IF(U205&gt;=0.8, 1, 0)</f>
        <v>0</v>
      </c>
      <c r="AD205" s="55">
        <f>IF(U205&gt;=0.9, 1, 0)</f>
        <v>0</v>
      </c>
    </row>
    <row r="206" spans="1:30" ht="20" customHeight="1" x14ac:dyDescent="0.2">
      <c r="A206" s="20" t="s">
        <v>1198</v>
      </c>
      <c r="B206" s="33" t="str">
        <f>SUBSTITUTE(A206,"/Users/timomiessen/Desktop/imagesdk/nonblackwomen1/","Image_")</f>
        <v>Image_NBW_220.jpg</v>
      </c>
      <c r="C206" s="63" t="s">
        <v>5</v>
      </c>
      <c r="D206" s="22" t="s">
        <v>6</v>
      </c>
      <c r="E206" s="23">
        <v>0</v>
      </c>
      <c r="F206" s="23">
        <v>0</v>
      </c>
      <c r="G206" s="23">
        <v>1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1</v>
      </c>
      <c r="P206" s="23">
        <v>0</v>
      </c>
      <c r="Q206" s="23">
        <v>0</v>
      </c>
      <c r="R206" s="23" cm="1">
        <f t="array" ref="R206">_xlfn.IFS(H206=1,1,K206=1,1,L206=1,1,M206=1,1,N206=1,1,P206=1,1,TRUE,0)</f>
        <v>0</v>
      </c>
      <c r="S206" s="64">
        <f>IF(AND(G206=1,R206=1),0,R206)</f>
        <v>0</v>
      </c>
      <c r="T206" s="24" t="s">
        <v>2386</v>
      </c>
      <c r="U206" s="49">
        <f>SUBSTITUTE(T206,".",",")*1</f>
        <v>3.1877642497420297E-2</v>
      </c>
      <c r="V206" s="54">
        <f>IF(U206&gt;=0.1, 1, 0)</f>
        <v>0</v>
      </c>
      <c r="W206" s="25">
        <f>IF(U206&gt;=0.2, 1, 0)</f>
        <v>0</v>
      </c>
      <c r="X206" s="25">
        <f>IF(U206&gt;=0.3, 1, 0)</f>
        <v>0</v>
      </c>
      <c r="Y206" s="25">
        <f>IF(U206&gt;=0.4, 1, 0)</f>
        <v>0</v>
      </c>
      <c r="Z206" s="25">
        <f>IF(U206&gt;=0.5, 1, 0)</f>
        <v>0</v>
      </c>
      <c r="AA206" s="25">
        <f>IF(U206&gt;=0.6, 1, 0)</f>
        <v>0</v>
      </c>
      <c r="AB206" s="25">
        <f>IF(U206&gt;=0.7, 1, 0)</f>
        <v>0</v>
      </c>
      <c r="AC206" s="25">
        <f>IF(U206&gt;=0.8, 1, 0)</f>
        <v>0</v>
      </c>
      <c r="AD206" s="55">
        <f>IF(U206&gt;=0.9, 1, 0)</f>
        <v>0</v>
      </c>
    </row>
    <row r="207" spans="1:30" ht="20" customHeight="1" x14ac:dyDescent="0.2">
      <c r="A207" s="20" t="s">
        <v>1199</v>
      </c>
      <c r="B207" s="33" t="str">
        <f>SUBSTITUTE(A207,"/Users/timomiessen/Desktop/imagesdk/nonblackwomen1/","Image_")</f>
        <v>Image_NBW_221.jpg</v>
      </c>
      <c r="C207" s="63" t="s">
        <v>5</v>
      </c>
      <c r="D207" s="22" t="s">
        <v>6</v>
      </c>
      <c r="E207" s="23">
        <v>0</v>
      </c>
      <c r="F207" s="23">
        <v>0</v>
      </c>
      <c r="G207" s="23">
        <v>1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1</v>
      </c>
      <c r="P207" s="23">
        <v>0</v>
      </c>
      <c r="Q207" s="23">
        <v>0</v>
      </c>
      <c r="R207" s="23" cm="1">
        <f t="array" ref="R207">_xlfn.IFS(H207=1,1,K207=1,1,L207=1,1,M207=1,1,N207=1,1,P207=1,1,TRUE,0)</f>
        <v>0</v>
      </c>
      <c r="S207" s="64">
        <f>IF(AND(G207=1,R207=1),0,R207)</f>
        <v>0</v>
      </c>
      <c r="T207" s="24" t="s">
        <v>2387</v>
      </c>
      <c r="U207" s="49">
        <f>SUBSTITUTE(T207,".",",")*1</f>
        <v>0.260602345922961</v>
      </c>
      <c r="V207" s="54">
        <f>IF(U207&gt;=0.1, 1, 0)</f>
        <v>1</v>
      </c>
      <c r="W207" s="25">
        <f>IF(U207&gt;=0.2, 1, 0)</f>
        <v>1</v>
      </c>
      <c r="X207" s="25">
        <f>IF(U207&gt;=0.3, 1, 0)</f>
        <v>0</v>
      </c>
      <c r="Y207" s="25">
        <f>IF(U207&gt;=0.4, 1, 0)</f>
        <v>0</v>
      </c>
      <c r="Z207" s="25">
        <f>IF(U207&gt;=0.5, 1, 0)</f>
        <v>0</v>
      </c>
      <c r="AA207" s="25">
        <f>IF(U207&gt;=0.6, 1, 0)</f>
        <v>0</v>
      </c>
      <c r="AB207" s="25">
        <f>IF(U207&gt;=0.7, 1, 0)</f>
        <v>0</v>
      </c>
      <c r="AC207" s="25">
        <f>IF(U207&gt;=0.8, 1, 0)</f>
        <v>0</v>
      </c>
      <c r="AD207" s="55">
        <f>IF(U207&gt;=0.9, 1, 0)</f>
        <v>0</v>
      </c>
    </row>
    <row r="208" spans="1:30" ht="20" customHeight="1" x14ac:dyDescent="0.2">
      <c r="A208" s="20" t="s">
        <v>1200</v>
      </c>
      <c r="B208" s="33" t="str">
        <f>SUBSTITUTE(A208,"/Users/timomiessen/Desktop/imagesdk/nonblackwomen1/","Image_")</f>
        <v>Image_NBW_222.jpg</v>
      </c>
      <c r="C208" s="63" t="s">
        <v>5</v>
      </c>
      <c r="D208" s="22" t="s">
        <v>6</v>
      </c>
      <c r="E208" s="23">
        <v>0</v>
      </c>
      <c r="F208" s="23">
        <v>0</v>
      </c>
      <c r="G208" s="23">
        <v>1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 cm="1">
        <f t="array" ref="R208">_xlfn.IFS(H208=1,1,K208=1,1,L208=1,1,M208=1,1,N208=1,1,P208=1,1,TRUE,0)</f>
        <v>0</v>
      </c>
      <c r="S208" s="64">
        <f>IF(AND(G208=1,R208=1),0,R208)</f>
        <v>0</v>
      </c>
      <c r="T208" s="24" t="s">
        <v>2388</v>
      </c>
      <c r="U208" s="49">
        <f>SUBSTITUTE(T208,".",",")*1</f>
        <v>3.76490643247962E-2</v>
      </c>
      <c r="V208" s="54">
        <f>IF(U208&gt;=0.1, 1, 0)</f>
        <v>0</v>
      </c>
      <c r="W208" s="25">
        <f>IF(U208&gt;=0.2, 1, 0)</f>
        <v>0</v>
      </c>
      <c r="X208" s="25">
        <f>IF(U208&gt;=0.3, 1, 0)</f>
        <v>0</v>
      </c>
      <c r="Y208" s="25">
        <f>IF(U208&gt;=0.4, 1, 0)</f>
        <v>0</v>
      </c>
      <c r="Z208" s="25">
        <f>IF(U208&gt;=0.5, 1, 0)</f>
        <v>0</v>
      </c>
      <c r="AA208" s="25">
        <f>IF(U208&gt;=0.6, 1, 0)</f>
        <v>0</v>
      </c>
      <c r="AB208" s="25">
        <f>IF(U208&gt;=0.7, 1, 0)</f>
        <v>0</v>
      </c>
      <c r="AC208" s="25">
        <f>IF(U208&gt;=0.8, 1, 0)</f>
        <v>0</v>
      </c>
      <c r="AD208" s="55">
        <f>IF(U208&gt;=0.9, 1, 0)</f>
        <v>0</v>
      </c>
    </row>
    <row r="209" spans="1:30" ht="20" customHeight="1" x14ac:dyDescent="0.2">
      <c r="A209" s="20" t="s">
        <v>1201</v>
      </c>
      <c r="B209" s="33" t="str">
        <f>SUBSTITUTE(A209,"/Users/timomiessen/Desktop/imagesdk/nonblackwomen1/","Image_")</f>
        <v>Image_NBW_223.jpg</v>
      </c>
      <c r="C209" s="63" t="s">
        <v>5</v>
      </c>
      <c r="D209" s="22" t="s">
        <v>6</v>
      </c>
      <c r="E209" s="23">
        <v>0</v>
      </c>
      <c r="F209" s="23">
        <v>0</v>
      </c>
      <c r="G209" s="23">
        <v>1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 cm="1">
        <f t="array" ref="R209">_xlfn.IFS(H209=1,1,K209=1,1,L209=1,1,M209=1,1,N209=1,1,P209=1,1,TRUE,0)</f>
        <v>0</v>
      </c>
      <c r="S209" s="64">
        <f>IF(AND(G209=1,R209=1),0,R209)</f>
        <v>0</v>
      </c>
      <c r="T209" s="24" t="s">
        <v>2389</v>
      </c>
      <c r="U209" s="49">
        <f>SUBSTITUTE(T209,".",",")*1</f>
        <v>0.12433176860213201</v>
      </c>
      <c r="V209" s="54">
        <f>IF(U209&gt;=0.1, 1, 0)</f>
        <v>1</v>
      </c>
      <c r="W209" s="25">
        <f>IF(U209&gt;=0.2, 1, 0)</f>
        <v>0</v>
      </c>
      <c r="X209" s="25">
        <f>IF(U209&gt;=0.3, 1, 0)</f>
        <v>0</v>
      </c>
      <c r="Y209" s="25">
        <f>IF(U209&gt;=0.4, 1, 0)</f>
        <v>0</v>
      </c>
      <c r="Z209" s="25">
        <f>IF(U209&gt;=0.5, 1, 0)</f>
        <v>0</v>
      </c>
      <c r="AA209" s="25">
        <f>IF(U209&gt;=0.6, 1, 0)</f>
        <v>0</v>
      </c>
      <c r="AB209" s="25">
        <f>IF(U209&gt;=0.7, 1, 0)</f>
        <v>0</v>
      </c>
      <c r="AC209" s="25">
        <f>IF(U209&gt;=0.8, 1, 0)</f>
        <v>0</v>
      </c>
      <c r="AD209" s="55">
        <f>IF(U209&gt;=0.9, 1, 0)</f>
        <v>0</v>
      </c>
    </row>
    <row r="210" spans="1:30" ht="20" customHeight="1" x14ac:dyDescent="0.2">
      <c r="A210" s="20" t="s">
        <v>1202</v>
      </c>
      <c r="B210" s="33" t="str">
        <f>SUBSTITUTE(A210,"/Users/timomiessen/Desktop/imagesdk/nonblackwomen1/","Image_")</f>
        <v>Image_NBW_224.jpg</v>
      </c>
      <c r="C210" s="63" t="s">
        <v>5</v>
      </c>
      <c r="D210" s="22" t="s">
        <v>6</v>
      </c>
      <c r="E210" s="23">
        <v>0</v>
      </c>
      <c r="F210" s="23">
        <v>0</v>
      </c>
      <c r="G210" s="23">
        <v>1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 cm="1">
        <f t="array" ref="R210">_xlfn.IFS(H210=1,1,K210=1,1,L210=1,1,M210=1,1,N210=1,1,P210=1,1,TRUE,0)</f>
        <v>0</v>
      </c>
      <c r="S210" s="64">
        <f>IF(AND(G210=1,R210=1),0,R210)</f>
        <v>0</v>
      </c>
      <c r="T210" s="24" t="s">
        <v>2390</v>
      </c>
      <c r="U210" s="49">
        <f>SUBSTITUTE(T210,".",",")*1</f>
        <v>1.4923778828233401E-2</v>
      </c>
      <c r="V210" s="54">
        <f>IF(U210&gt;=0.1, 1, 0)</f>
        <v>0</v>
      </c>
      <c r="W210" s="25">
        <f>IF(U210&gt;=0.2, 1, 0)</f>
        <v>0</v>
      </c>
      <c r="X210" s="25">
        <f>IF(U210&gt;=0.3, 1, 0)</f>
        <v>0</v>
      </c>
      <c r="Y210" s="25">
        <f>IF(U210&gt;=0.4, 1, 0)</f>
        <v>0</v>
      </c>
      <c r="Z210" s="25">
        <f>IF(U210&gt;=0.5, 1, 0)</f>
        <v>0</v>
      </c>
      <c r="AA210" s="25">
        <f>IF(U210&gt;=0.6, 1, 0)</f>
        <v>0</v>
      </c>
      <c r="AB210" s="25">
        <f>IF(U210&gt;=0.7, 1, 0)</f>
        <v>0</v>
      </c>
      <c r="AC210" s="25">
        <f>IF(U210&gt;=0.8, 1, 0)</f>
        <v>0</v>
      </c>
      <c r="AD210" s="55">
        <f>IF(U210&gt;=0.9, 1, 0)</f>
        <v>0</v>
      </c>
    </row>
    <row r="211" spans="1:30" ht="20" customHeight="1" x14ac:dyDescent="0.2">
      <c r="A211" s="20" t="s">
        <v>1203</v>
      </c>
      <c r="B211" s="33" t="str">
        <f>SUBSTITUTE(A211,"/Users/timomiessen/Desktop/imagesdk/nonblackwomen1/","Image_")</f>
        <v>Image_NBW_225.jpg</v>
      </c>
      <c r="C211" s="63" t="s">
        <v>5</v>
      </c>
      <c r="D211" s="22" t="s">
        <v>6</v>
      </c>
      <c r="E211" s="23">
        <v>0</v>
      </c>
      <c r="F211" s="23">
        <v>0</v>
      </c>
      <c r="G211" s="23">
        <v>1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 cm="1">
        <f t="array" ref="R211">_xlfn.IFS(H211=1,1,K211=1,1,L211=1,1,M211=1,1,N211=1,1,P211=1,1,TRUE,0)</f>
        <v>0</v>
      </c>
      <c r="S211" s="64">
        <f>IF(AND(G211=1,R211=1),0,R211)</f>
        <v>0</v>
      </c>
      <c r="T211" s="24" t="s">
        <v>2391</v>
      </c>
      <c r="U211" s="49">
        <f>SUBSTITUTE(T211,".",",")*1</f>
        <v>1.63959693163633E-2</v>
      </c>
      <c r="V211" s="54">
        <f>IF(U211&gt;=0.1, 1, 0)</f>
        <v>0</v>
      </c>
      <c r="W211" s="25">
        <f>IF(U211&gt;=0.2, 1, 0)</f>
        <v>0</v>
      </c>
      <c r="X211" s="25">
        <f>IF(U211&gt;=0.3, 1, 0)</f>
        <v>0</v>
      </c>
      <c r="Y211" s="25">
        <f>IF(U211&gt;=0.4, 1, 0)</f>
        <v>0</v>
      </c>
      <c r="Z211" s="25">
        <f>IF(U211&gt;=0.5, 1, 0)</f>
        <v>0</v>
      </c>
      <c r="AA211" s="25">
        <f>IF(U211&gt;=0.6, 1, 0)</f>
        <v>0</v>
      </c>
      <c r="AB211" s="25">
        <f>IF(U211&gt;=0.7, 1, 0)</f>
        <v>0</v>
      </c>
      <c r="AC211" s="25">
        <f>IF(U211&gt;=0.8, 1, 0)</f>
        <v>0</v>
      </c>
      <c r="AD211" s="55">
        <f>IF(U211&gt;=0.9, 1, 0)</f>
        <v>0</v>
      </c>
    </row>
    <row r="212" spans="1:30" ht="20" customHeight="1" x14ac:dyDescent="0.2">
      <c r="A212" s="20" t="s">
        <v>1204</v>
      </c>
      <c r="B212" s="33" t="str">
        <f>SUBSTITUTE(A212,"/Users/timomiessen/Desktop/imagesdk/nonblackwomen1/","Image_")</f>
        <v>Image_NBW_226.jpg</v>
      </c>
      <c r="C212" s="63" t="s">
        <v>5</v>
      </c>
      <c r="D212" s="22" t="s">
        <v>6</v>
      </c>
      <c r="E212" s="23">
        <v>0</v>
      </c>
      <c r="F212" s="23">
        <v>0</v>
      </c>
      <c r="G212" s="23">
        <v>1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 cm="1">
        <f t="array" ref="R212">_xlfn.IFS(H212=1,1,K212=1,1,L212=1,1,M212=1,1,N212=1,1,P212=1,1,TRUE,0)</f>
        <v>0</v>
      </c>
      <c r="S212" s="64">
        <f>IF(AND(G212=1,R212=1),0,R212)</f>
        <v>0</v>
      </c>
      <c r="T212" s="24" t="s">
        <v>2392</v>
      </c>
      <c r="U212" s="49">
        <f>SUBSTITUTE(T212,".",",")*1</f>
        <v>3.8449337007477801E-3</v>
      </c>
      <c r="V212" s="54">
        <f>IF(U212&gt;=0.1, 1, 0)</f>
        <v>0</v>
      </c>
      <c r="W212" s="25">
        <f>IF(U212&gt;=0.2, 1, 0)</f>
        <v>0</v>
      </c>
      <c r="X212" s="25">
        <f>IF(U212&gt;=0.3, 1, 0)</f>
        <v>0</v>
      </c>
      <c r="Y212" s="25">
        <f>IF(U212&gt;=0.4, 1, 0)</f>
        <v>0</v>
      </c>
      <c r="Z212" s="25">
        <f>IF(U212&gt;=0.5, 1, 0)</f>
        <v>0</v>
      </c>
      <c r="AA212" s="25">
        <f>IF(U212&gt;=0.6, 1, 0)</f>
        <v>0</v>
      </c>
      <c r="AB212" s="25">
        <f>IF(U212&gt;=0.7, 1, 0)</f>
        <v>0</v>
      </c>
      <c r="AC212" s="25">
        <f>IF(U212&gt;=0.8, 1, 0)</f>
        <v>0</v>
      </c>
      <c r="AD212" s="55">
        <f>IF(U212&gt;=0.9, 1, 0)</f>
        <v>0</v>
      </c>
    </row>
    <row r="213" spans="1:30" ht="20" customHeight="1" x14ac:dyDescent="0.2">
      <c r="A213" s="20" t="s">
        <v>1205</v>
      </c>
      <c r="B213" s="33" t="str">
        <f>SUBSTITUTE(A213,"/Users/timomiessen/Desktop/imagesdk/nonblackwomen1/","Image_")</f>
        <v>Image_NBW_227.jpg</v>
      </c>
      <c r="C213" s="63" t="s">
        <v>5</v>
      </c>
      <c r="D213" s="22" t="s">
        <v>6</v>
      </c>
      <c r="E213" s="23">
        <v>0</v>
      </c>
      <c r="F213" s="23">
        <v>0</v>
      </c>
      <c r="G213" s="23">
        <v>1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1</v>
      </c>
      <c r="P213" s="23">
        <v>0</v>
      </c>
      <c r="Q213" s="23">
        <v>0</v>
      </c>
      <c r="R213" s="23" cm="1">
        <f t="array" ref="R213">_xlfn.IFS(H213=1,1,K213=1,1,L213=1,1,M213=1,1,N213=1,1,P213=1,1,TRUE,0)</f>
        <v>0</v>
      </c>
      <c r="S213" s="64">
        <f>IF(AND(G213=1,R213=1),0,R213)</f>
        <v>0</v>
      </c>
      <c r="T213" s="24" t="s">
        <v>2393</v>
      </c>
      <c r="U213" s="49">
        <f>SUBSTITUTE(T213,".",",")*1</f>
        <v>0.13049594685435201</v>
      </c>
      <c r="V213" s="54">
        <f>IF(U213&gt;=0.1, 1, 0)</f>
        <v>1</v>
      </c>
      <c r="W213" s="25">
        <f>IF(U213&gt;=0.2, 1, 0)</f>
        <v>0</v>
      </c>
      <c r="X213" s="25">
        <f>IF(U213&gt;=0.3, 1, 0)</f>
        <v>0</v>
      </c>
      <c r="Y213" s="25">
        <f>IF(U213&gt;=0.4, 1, 0)</f>
        <v>0</v>
      </c>
      <c r="Z213" s="25">
        <f>IF(U213&gt;=0.5, 1, 0)</f>
        <v>0</v>
      </c>
      <c r="AA213" s="25">
        <f>IF(U213&gt;=0.6, 1, 0)</f>
        <v>0</v>
      </c>
      <c r="AB213" s="25">
        <f>IF(U213&gt;=0.7, 1, 0)</f>
        <v>0</v>
      </c>
      <c r="AC213" s="25">
        <f>IF(U213&gt;=0.8, 1, 0)</f>
        <v>0</v>
      </c>
      <c r="AD213" s="55">
        <f>IF(U213&gt;=0.9, 1, 0)</f>
        <v>0</v>
      </c>
    </row>
    <row r="214" spans="1:30" ht="20" customHeight="1" x14ac:dyDescent="0.2">
      <c r="A214" s="20" t="s">
        <v>1206</v>
      </c>
      <c r="B214" s="33" t="str">
        <f>SUBSTITUTE(A214,"/Users/timomiessen/Desktop/imagesdk/nonblackwomen1/","Image_")</f>
        <v>Image_NBW_228.jpg</v>
      </c>
      <c r="C214" s="63" t="s">
        <v>5</v>
      </c>
      <c r="D214" s="22" t="s">
        <v>6</v>
      </c>
      <c r="E214" s="23">
        <v>0</v>
      </c>
      <c r="F214" s="23">
        <v>0</v>
      </c>
      <c r="G214" s="23">
        <v>1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 cm="1">
        <f t="array" ref="R214">_xlfn.IFS(H214=1,1,K214=1,1,L214=1,1,M214=1,1,N214=1,1,P214=1,1,TRUE,0)</f>
        <v>0</v>
      </c>
      <c r="S214" s="64">
        <f>IF(AND(G214=1,R214=1),0,R214)</f>
        <v>0</v>
      </c>
      <c r="T214" s="24" t="s">
        <v>2394</v>
      </c>
      <c r="U214" s="49">
        <f>SUBSTITUTE(T214,".",",")*1</f>
        <v>6.7533652763813699E-3</v>
      </c>
      <c r="V214" s="54">
        <f>IF(U214&gt;=0.1, 1, 0)</f>
        <v>0</v>
      </c>
      <c r="W214" s="25">
        <f>IF(U214&gt;=0.2, 1, 0)</f>
        <v>0</v>
      </c>
      <c r="X214" s="25">
        <f>IF(U214&gt;=0.3, 1, 0)</f>
        <v>0</v>
      </c>
      <c r="Y214" s="25">
        <f>IF(U214&gt;=0.4, 1, 0)</f>
        <v>0</v>
      </c>
      <c r="Z214" s="25">
        <f>IF(U214&gt;=0.5, 1, 0)</f>
        <v>0</v>
      </c>
      <c r="AA214" s="25">
        <f>IF(U214&gt;=0.6, 1, 0)</f>
        <v>0</v>
      </c>
      <c r="AB214" s="25">
        <f>IF(U214&gt;=0.7, 1, 0)</f>
        <v>0</v>
      </c>
      <c r="AC214" s="25">
        <f>IF(U214&gt;=0.8, 1, 0)</f>
        <v>0</v>
      </c>
      <c r="AD214" s="55">
        <f>IF(U214&gt;=0.9, 1, 0)</f>
        <v>0</v>
      </c>
    </row>
    <row r="215" spans="1:30" ht="20" customHeight="1" x14ac:dyDescent="0.2">
      <c r="A215" s="20" t="s">
        <v>1207</v>
      </c>
      <c r="B215" s="33" t="str">
        <f>SUBSTITUTE(A215,"/Users/timomiessen/Desktop/imagesdk/nonblackwomen1/","Image_")</f>
        <v>Image_NBW_229.jpg</v>
      </c>
      <c r="C215" s="63" t="s">
        <v>5</v>
      </c>
      <c r="D215" s="22" t="s">
        <v>6</v>
      </c>
      <c r="E215" s="23">
        <v>0</v>
      </c>
      <c r="F215" s="23">
        <v>0</v>
      </c>
      <c r="G215" s="23">
        <v>1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1</v>
      </c>
      <c r="P215" s="23">
        <v>0</v>
      </c>
      <c r="Q215" s="23">
        <v>0</v>
      </c>
      <c r="R215" s="23" cm="1">
        <f t="array" ref="R215">_xlfn.IFS(H215=1,1,K215=1,1,L215=1,1,M215=1,1,N215=1,1,P215=1,1,TRUE,0)</f>
        <v>0</v>
      </c>
      <c r="S215" s="64">
        <f>IF(AND(G215=1,R215=1),0,R215)</f>
        <v>0</v>
      </c>
      <c r="T215" s="24" t="s">
        <v>2395</v>
      </c>
      <c r="U215" s="49">
        <f>SUBSTITUTE(T215,".",",")*1</f>
        <v>6.2850544229149805E-2</v>
      </c>
      <c r="V215" s="54">
        <f>IF(U215&gt;=0.1, 1, 0)</f>
        <v>0</v>
      </c>
      <c r="W215" s="25">
        <f>IF(U215&gt;=0.2, 1, 0)</f>
        <v>0</v>
      </c>
      <c r="X215" s="25">
        <f>IF(U215&gt;=0.3, 1, 0)</f>
        <v>0</v>
      </c>
      <c r="Y215" s="25">
        <f>IF(U215&gt;=0.4, 1, 0)</f>
        <v>0</v>
      </c>
      <c r="Z215" s="25">
        <f>IF(U215&gt;=0.5, 1, 0)</f>
        <v>0</v>
      </c>
      <c r="AA215" s="25">
        <f>IF(U215&gt;=0.6, 1, 0)</f>
        <v>0</v>
      </c>
      <c r="AB215" s="25">
        <f>IF(U215&gt;=0.7, 1, 0)</f>
        <v>0</v>
      </c>
      <c r="AC215" s="25">
        <f>IF(U215&gt;=0.8, 1, 0)</f>
        <v>0</v>
      </c>
      <c r="AD215" s="55">
        <f>IF(U215&gt;=0.9, 1, 0)</f>
        <v>0</v>
      </c>
    </row>
    <row r="216" spans="1:30" ht="20" customHeight="1" x14ac:dyDescent="0.2">
      <c r="A216" s="20" t="s">
        <v>1208</v>
      </c>
      <c r="B216" s="33" t="str">
        <f>SUBSTITUTE(A216,"/Users/timomiessen/Desktop/imagesdk/nonblackwomen1/","Image_")</f>
        <v>Image_NBW_23.jpg</v>
      </c>
      <c r="C216" s="63" t="s">
        <v>5</v>
      </c>
      <c r="D216" s="22" t="s">
        <v>6</v>
      </c>
      <c r="E216" s="23">
        <v>1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 cm="1">
        <f t="array" ref="R216">_xlfn.IFS(H216=1,1,K216=1,1,L216=1,1,M216=1,1,N216=1,1,P216=1,1,TRUE,0)</f>
        <v>0</v>
      </c>
      <c r="S216" s="64">
        <f>IF(AND(G216=1,R216=1),0,R216)</f>
        <v>0</v>
      </c>
      <c r="T216" s="24" t="s">
        <v>2396</v>
      </c>
      <c r="U216" s="49">
        <f>SUBSTITUTE(T216,".",",")*1</f>
        <v>1.17663621203973E-2</v>
      </c>
      <c r="V216" s="54">
        <f>IF(U216&gt;=0.1, 1, 0)</f>
        <v>0</v>
      </c>
      <c r="W216" s="25">
        <f>IF(U216&gt;=0.2, 1, 0)</f>
        <v>0</v>
      </c>
      <c r="X216" s="25">
        <f>IF(U216&gt;=0.3, 1, 0)</f>
        <v>0</v>
      </c>
      <c r="Y216" s="25">
        <f>IF(U216&gt;=0.4, 1, 0)</f>
        <v>0</v>
      </c>
      <c r="Z216" s="25">
        <f>IF(U216&gt;=0.5, 1, 0)</f>
        <v>0</v>
      </c>
      <c r="AA216" s="25">
        <f>IF(U216&gt;=0.6, 1, 0)</f>
        <v>0</v>
      </c>
      <c r="AB216" s="25">
        <f>IF(U216&gt;=0.7, 1, 0)</f>
        <v>0</v>
      </c>
      <c r="AC216" s="25">
        <f>IF(U216&gt;=0.8, 1, 0)</f>
        <v>0</v>
      </c>
      <c r="AD216" s="55">
        <f>IF(U216&gt;=0.9, 1, 0)</f>
        <v>0</v>
      </c>
    </row>
    <row r="217" spans="1:30" ht="20" customHeight="1" x14ac:dyDescent="0.2">
      <c r="A217" s="20" t="s">
        <v>1209</v>
      </c>
      <c r="B217" s="33" t="str">
        <f>SUBSTITUTE(A217,"/Users/timomiessen/Desktop/imagesdk/nonblackwomen1/","Image_")</f>
        <v>Image_NBW_230.jpg</v>
      </c>
      <c r="C217" s="63" t="s">
        <v>5</v>
      </c>
      <c r="D217" s="22" t="s">
        <v>6</v>
      </c>
      <c r="E217" s="23">
        <v>0</v>
      </c>
      <c r="F217" s="23">
        <v>0</v>
      </c>
      <c r="G217" s="23">
        <v>1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1</v>
      </c>
      <c r="Q217" s="23">
        <v>0</v>
      </c>
      <c r="R217" s="23" cm="1">
        <f t="array" ref="R217">_xlfn.IFS(H217=1,1,K217=1,1,L217=1,1,M217=1,1,N217=1,1,P217=1,1,TRUE,0)</f>
        <v>1</v>
      </c>
      <c r="S217" s="64">
        <f>IF(AND(G217=1,R217=1),0,R217)</f>
        <v>0</v>
      </c>
      <c r="T217" s="24" t="s">
        <v>2397</v>
      </c>
      <c r="U217" s="49">
        <f>SUBSTITUTE(T217,".",",")*1</f>
        <v>6.9535556249320493E-2</v>
      </c>
      <c r="V217" s="54">
        <f>IF(U217&gt;=0.1, 1, 0)</f>
        <v>0</v>
      </c>
      <c r="W217" s="25">
        <f>IF(U217&gt;=0.2, 1, 0)</f>
        <v>0</v>
      </c>
      <c r="X217" s="25">
        <f>IF(U217&gt;=0.3, 1, 0)</f>
        <v>0</v>
      </c>
      <c r="Y217" s="25">
        <f>IF(U217&gt;=0.4, 1, 0)</f>
        <v>0</v>
      </c>
      <c r="Z217" s="25">
        <f>IF(U217&gt;=0.5, 1, 0)</f>
        <v>0</v>
      </c>
      <c r="AA217" s="25">
        <f>IF(U217&gt;=0.6, 1, 0)</f>
        <v>0</v>
      </c>
      <c r="AB217" s="25">
        <f>IF(U217&gt;=0.7, 1, 0)</f>
        <v>0</v>
      </c>
      <c r="AC217" s="25">
        <f>IF(U217&gt;=0.8, 1, 0)</f>
        <v>0</v>
      </c>
      <c r="AD217" s="55">
        <f>IF(U217&gt;=0.9, 1, 0)</f>
        <v>0</v>
      </c>
    </row>
    <row r="218" spans="1:30" ht="20" customHeight="1" x14ac:dyDescent="0.2">
      <c r="A218" s="20" t="s">
        <v>1210</v>
      </c>
      <c r="B218" s="33" t="str">
        <f>SUBSTITUTE(A218,"/Users/timomiessen/Desktop/imagesdk/nonblackwomen1/","Image_")</f>
        <v>Image_NBW_231.jpg</v>
      </c>
      <c r="C218" s="63" t="s">
        <v>5</v>
      </c>
      <c r="D218" s="22" t="s">
        <v>6</v>
      </c>
      <c r="E218" s="23">
        <v>0</v>
      </c>
      <c r="F218" s="23">
        <v>0</v>
      </c>
      <c r="G218" s="23">
        <v>1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1</v>
      </c>
      <c r="P218" s="23">
        <v>0</v>
      </c>
      <c r="Q218" s="23">
        <v>0</v>
      </c>
      <c r="R218" s="23" cm="1">
        <f t="array" ref="R218">_xlfn.IFS(H218=1,1,K218=1,1,L218=1,1,M218=1,1,N218=1,1,P218=1,1,TRUE,0)</f>
        <v>0</v>
      </c>
      <c r="S218" s="64">
        <f>IF(AND(G218=1,R218=1),0,R218)</f>
        <v>0</v>
      </c>
      <c r="T218" s="24" t="s">
        <v>2398</v>
      </c>
      <c r="U218" s="49">
        <f>SUBSTITUTE(T218,".",",")*1</f>
        <v>5.7587049901485401E-2</v>
      </c>
      <c r="V218" s="54">
        <f>IF(U218&gt;=0.1, 1, 0)</f>
        <v>0</v>
      </c>
      <c r="W218" s="25">
        <f>IF(U218&gt;=0.2, 1, 0)</f>
        <v>0</v>
      </c>
      <c r="X218" s="25">
        <f>IF(U218&gt;=0.3, 1, 0)</f>
        <v>0</v>
      </c>
      <c r="Y218" s="25">
        <f>IF(U218&gt;=0.4, 1, 0)</f>
        <v>0</v>
      </c>
      <c r="Z218" s="25">
        <f>IF(U218&gt;=0.5, 1, 0)</f>
        <v>0</v>
      </c>
      <c r="AA218" s="25">
        <f>IF(U218&gt;=0.6, 1, 0)</f>
        <v>0</v>
      </c>
      <c r="AB218" s="25">
        <f>IF(U218&gt;=0.7, 1, 0)</f>
        <v>0</v>
      </c>
      <c r="AC218" s="25">
        <f>IF(U218&gt;=0.8, 1, 0)</f>
        <v>0</v>
      </c>
      <c r="AD218" s="55">
        <f>IF(U218&gt;=0.9, 1, 0)</f>
        <v>0</v>
      </c>
    </row>
    <row r="219" spans="1:30" ht="20" customHeight="1" x14ac:dyDescent="0.2">
      <c r="A219" s="20" t="s">
        <v>1211</v>
      </c>
      <c r="B219" s="33" t="str">
        <f>SUBSTITUTE(A219,"/Users/timomiessen/Desktop/imagesdk/nonblackwomen1/","Image_")</f>
        <v>Image_NBW_232.jpg</v>
      </c>
      <c r="C219" s="63" t="s">
        <v>5</v>
      </c>
      <c r="D219" s="22" t="s">
        <v>6</v>
      </c>
      <c r="E219" s="23">
        <v>0</v>
      </c>
      <c r="F219" s="23">
        <v>0</v>
      </c>
      <c r="G219" s="23">
        <v>1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 cm="1">
        <f t="array" ref="R219">_xlfn.IFS(H219=1,1,K219=1,1,L219=1,1,M219=1,1,N219=1,1,P219=1,1,TRUE,0)</f>
        <v>0</v>
      </c>
      <c r="S219" s="64">
        <f>IF(AND(G219=1,R219=1),0,R219)</f>
        <v>0</v>
      </c>
      <c r="T219" s="24" t="s">
        <v>2399</v>
      </c>
      <c r="U219" s="49">
        <f>SUBSTITUTE(T219,".",",")*1</f>
        <v>0.12864889390766601</v>
      </c>
      <c r="V219" s="54">
        <f>IF(U219&gt;=0.1, 1, 0)</f>
        <v>1</v>
      </c>
      <c r="W219" s="25">
        <f>IF(U219&gt;=0.2, 1, 0)</f>
        <v>0</v>
      </c>
      <c r="X219" s="25">
        <f>IF(U219&gt;=0.3, 1, 0)</f>
        <v>0</v>
      </c>
      <c r="Y219" s="25">
        <f>IF(U219&gt;=0.4, 1, 0)</f>
        <v>0</v>
      </c>
      <c r="Z219" s="25">
        <f>IF(U219&gt;=0.5, 1, 0)</f>
        <v>0</v>
      </c>
      <c r="AA219" s="25">
        <f>IF(U219&gt;=0.6, 1, 0)</f>
        <v>0</v>
      </c>
      <c r="AB219" s="25">
        <f>IF(U219&gt;=0.7, 1, 0)</f>
        <v>0</v>
      </c>
      <c r="AC219" s="25">
        <f>IF(U219&gt;=0.8, 1, 0)</f>
        <v>0</v>
      </c>
      <c r="AD219" s="55">
        <f>IF(U219&gt;=0.9, 1, 0)</f>
        <v>0</v>
      </c>
    </row>
    <row r="220" spans="1:30" ht="20" customHeight="1" x14ac:dyDescent="0.2">
      <c r="A220" s="20" t="s">
        <v>1212</v>
      </c>
      <c r="B220" s="33" t="str">
        <f>SUBSTITUTE(A220,"/Users/timomiessen/Desktop/imagesdk/nonblackwomen1/","Image_")</f>
        <v>Image_NBW_233.jpg</v>
      </c>
      <c r="C220" s="63" t="s">
        <v>5</v>
      </c>
      <c r="D220" s="22" t="s">
        <v>6</v>
      </c>
      <c r="E220" s="23">
        <v>0</v>
      </c>
      <c r="F220" s="23">
        <v>0</v>
      </c>
      <c r="G220" s="23">
        <v>1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1</v>
      </c>
      <c r="P220" s="23">
        <v>0</v>
      </c>
      <c r="Q220" s="23">
        <v>0</v>
      </c>
      <c r="R220" s="23" cm="1">
        <f t="array" ref="R220">_xlfn.IFS(H220=1,1,K220=1,1,L220=1,1,M220=1,1,N220=1,1,P220=1,1,TRUE,0)</f>
        <v>0</v>
      </c>
      <c r="S220" s="64">
        <f>IF(AND(G220=1,R220=1),0,R220)</f>
        <v>0</v>
      </c>
      <c r="T220" s="24" t="s">
        <v>2400</v>
      </c>
      <c r="U220" s="49">
        <f>SUBSTITUTE(T220,".",",")*1</f>
        <v>0.67476363480091095</v>
      </c>
      <c r="V220" s="54">
        <f>IF(U220&gt;=0.1, 1, 0)</f>
        <v>1</v>
      </c>
      <c r="W220" s="25">
        <f>IF(U220&gt;=0.2, 1, 0)</f>
        <v>1</v>
      </c>
      <c r="X220" s="25">
        <f>IF(U220&gt;=0.3, 1, 0)</f>
        <v>1</v>
      </c>
      <c r="Y220" s="25">
        <f>IF(U220&gt;=0.4, 1, 0)</f>
        <v>1</v>
      </c>
      <c r="Z220" s="25">
        <f>IF(U220&gt;=0.5, 1, 0)</f>
        <v>1</v>
      </c>
      <c r="AA220" s="25">
        <f>IF(U220&gt;=0.6, 1, 0)</f>
        <v>1</v>
      </c>
      <c r="AB220" s="25">
        <f>IF(U220&gt;=0.7, 1, 0)</f>
        <v>0</v>
      </c>
      <c r="AC220" s="25">
        <f>IF(U220&gt;=0.8, 1, 0)</f>
        <v>0</v>
      </c>
      <c r="AD220" s="55">
        <f>IF(U220&gt;=0.9, 1, 0)</f>
        <v>0</v>
      </c>
    </row>
    <row r="221" spans="1:30" ht="20" customHeight="1" x14ac:dyDescent="0.2">
      <c r="A221" s="20" t="s">
        <v>1213</v>
      </c>
      <c r="B221" s="33" t="str">
        <f>SUBSTITUTE(A221,"/Users/timomiessen/Desktop/imagesdk/nonblackwomen1/","Image_")</f>
        <v>Image_NBW_234.jpg</v>
      </c>
      <c r="C221" s="63" t="s">
        <v>5</v>
      </c>
      <c r="D221" s="22" t="s">
        <v>6</v>
      </c>
      <c r="E221" s="23">
        <v>0</v>
      </c>
      <c r="F221" s="23">
        <v>0</v>
      </c>
      <c r="G221" s="23">
        <v>1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 cm="1">
        <f t="array" ref="R221">_xlfn.IFS(H221=1,1,K221=1,1,L221=1,1,M221=1,1,N221=1,1,P221=1,1,TRUE,0)</f>
        <v>0</v>
      </c>
      <c r="S221" s="64">
        <f>IF(AND(G221=1,R221=1),0,R221)</f>
        <v>0</v>
      </c>
      <c r="T221" s="24" t="s">
        <v>2401</v>
      </c>
      <c r="U221" s="49">
        <f>SUBSTITUTE(T221,".",",")*1</f>
        <v>1.7753317020833399E-2</v>
      </c>
      <c r="V221" s="54">
        <f>IF(U221&gt;=0.1, 1, 0)</f>
        <v>0</v>
      </c>
      <c r="W221" s="25">
        <f>IF(U221&gt;=0.2, 1, 0)</f>
        <v>0</v>
      </c>
      <c r="X221" s="25">
        <f>IF(U221&gt;=0.3, 1, 0)</f>
        <v>0</v>
      </c>
      <c r="Y221" s="25">
        <f>IF(U221&gt;=0.4, 1, 0)</f>
        <v>0</v>
      </c>
      <c r="Z221" s="25">
        <f>IF(U221&gt;=0.5, 1, 0)</f>
        <v>0</v>
      </c>
      <c r="AA221" s="25">
        <f>IF(U221&gt;=0.6, 1, 0)</f>
        <v>0</v>
      </c>
      <c r="AB221" s="25">
        <f>IF(U221&gt;=0.7, 1, 0)</f>
        <v>0</v>
      </c>
      <c r="AC221" s="25">
        <f>IF(U221&gt;=0.8, 1, 0)</f>
        <v>0</v>
      </c>
      <c r="AD221" s="55">
        <f>IF(U221&gt;=0.9, 1, 0)</f>
        <v>0</v>
      </c>
    </row>
    <row r="222" spans="1:30" ht="20" customHeight="1" x14ac:dyDescent="0.2">
      <c r="A222" s="20" t="s">
        <v>1214</v>
      </c>
      <c r="B222" s="33" t="str">
        <f>SUBSTITUTE(A222,"/Users/timomiessen/Desktop/imagesdk/nonblackwomen1/","Image_")</f>
        <v>Image_NBW_235.jpg</v>
      </c>
      <c r="C222" s="63" t="s">
        <v>5</v>
      </c>
      <c r="D222" s="22" t="s">
        <v>6</v>
      </c>
      <c r="E222" s="23">
        <v>0</v>
      </c>
      <c r="F222" s="23">
        <v>0</v>
      </c>
      <c r="G222" s="23">
        <v>1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 cm="1">
        <f t="array" ref="R222">_xlfn.IFS(H222=1,1,K222=1,1,L222=1,1,M222=1,1,N222=1,1,P222=1,1,TRUE,0)</f>
        <v>0</v>
      </c>
      <c r="S222" s="64">
        <f>IF(AND(G222=1,R222=1),0,R222)</f>
        <v>0</v>
      </c>
      <c r="T222" s="24" t="s">
        <v>2402</v>
      </c>
      <c r="U222" s="49">
        <f>SUBSTITUTE(T222,".",",")*1</f>
        <v>0.68376654386520297</v>
      </c>
      <c r="V222" s="54">
        <f>IF(U222&gt;=0.1, 1, 0)</f>
        <v>1</v>
      </c>
      <c r="W222" s="25">
        <f>IF(U222&gt;=0.2, 1, 0)</f>
        <v>1</v>
      </c>
      <c r="X222" s="25">
        <f>IF(U222&gt;=0.3, 1, 0)</f>
        <v>1</v>
      </c>
      <c r="Y222" s="25">
        <f>IF(U222&gt;=0.4, 1, 0)</f>
        <v>1</v>
      </c>
      <c r="Z222" s="25">
        <f>IF(U222&gt;=0.5, 1, 0)</f>
        <v>1</v>
      </c>
      <c r="AA222" s="25">
        <f>IF(U222&gt;=0.6, 1, 0)</f>
        <v>1</v>
      </c>
      <c r="AB222" s="25">
        <f>IF(U222&gt;=0.7, 1, 0)</f>
        <v>0</v>
      </c>
      <c r="AC222" s="25">
        <f>IF(U222&gt;=0.8, 1, 0)</f>
        <v>0</v>
      </c>
      <c r="AD222" s="55">
        <f>IF(U222&gt;=0.9, 1, 0)</f>
        <v>0</v>
      </c>
    </row>
    <row r="223" spans="1:30" ht="20" customHeight="1" x14ac:dyDescent="0.2">
      <c r="A223" s="20" t="s">
        <v>1215</v>
      </c>
      <c r="B223" s="33" t="str">
        <f>SUBSTITUTE(A223,"/Users/timomiessen/Desktop/imagesdk/nonblackwomen1/","Image_")</f>
        <v>Image_NBW_236.jpg</v>
      </c>
      <c r="C223" s="63" t="s">
        <v>5</v>
      </c>
      <c r="D223" s="22" t="s">
        <v>6</v>
      </c>
      <c r="E223" s="23">
        <v>0</v>
      </c>
      <c r="F223" s="23">
        <v>0</v>
      </c>
      <c r="G223" s="23">
        <v>1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1</v>
      </c>
      <c r="P223" s="23">
        <v>1</v>
      </c>
      <c r="Q223" s="23">
        <v>0</v>
      </c>
      <c r="R223" s="23" cm="1">
        <f t="array" ref="R223">_xlfn.IFS(H223=1,1,K223=1,1,L223=1,1,M223=1,1,N223=1,1,P223=1,1,TRUE,0)</f>
        <v>1</v>
      </c>
      <c r="S223" s="64">
        <f>IF(AND(G223=1,R223=1),0,R223)</f>
        <v>0</v>
      </c>
      <c r="T223" s="24" t="s">
        <v>2403</v>
      </c>
      <c r="U223" s="49">
        <f>SUBSTITUTE(T223,".",",")*1</f>
        <v>0.49538922309875399</v>
      </c>
      <c r="V223" s="54">
        <f>IF(U223&gt;=0.1, 1, 0)</f>
        <v>1</v>
      </c>
      <c r="W223" s="25">
        <f>IF(U223&gt;=0.2, 1, 0)</f>
        <v>1</v>
      </c>
      <c r="X223" s="25">
        <f>IF(U223&gt;=0.3, 1, 0)</f>
        <v>1</v>
      </c>
      <c r="Y223" s="25">
        <f>IF(U223&gt;=0.4, 1, 0)</f>
        <v>1</v>
      </c>
      <c r="Z223" s="25">
        <f>IF(U223&gt;=0.5, 1, 0)</f>
        <v>0</v>
      </c>
      <c r="AA223" s="25">
        <f>IF(U223&gt;=0.6, 1, 0)</f>
        <v>0</v>
      </c>
      <c r="AB223" s="25">
        <f>IF(U223&gt;=0.7, 1, 0)</f>
        <v>0</v>
      </c>
      <c r="AC223" s="25">
        <f>IF(U223&gt;=0.8, 1, 0)</f>
        <v>0</v>
      </c>
      <c r="AD223" s="55">
        <f>IF(U223&gt;=0.9, 1, 0)</f>
        <v>0</v>
      </c>
    </row>
    <row r="224" spans="1:30" ht="20" customHeight="1" x14ac:dyDescent="0.2">
      <c r="A224" s="20" t="s">
        <v>1216</v>
      </c>
      <c r="B224" s="33" t="str">
        <f>SUBSTITUTE(A224,"/Users/timomiessen/Desktop/imagesdk/nonblackwomen1/","Image_")</f>
        <v>Image_NBW_237.jpg</v>
      </c>
      <c r="C224" s="63" t="s">
        <v>5</v>
      </c>
      <c r="D224" s="22" t="s">
        <v>6</v>
      </c>
      <c r="E224" s="23">
        <v>0</v>
      </c>
      <c r="F224" s="23">
        <v>0</v>
      </c>
      <c r="G224" s="23">
        <v>1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1</v>
      </c>
      <c r="Q224" s="23">
        <v>0</v>
      </c>
      <c r="R224" s="23" cm="1">
        <f t="array" ref="R224">_xlfn.IFS(H224=1,1,K224=1,1,L224=1,1,M224=1,1,N224=1,1,P224=1,1,TRUE,0)</f>
        <v>1</v>
      </c>
      <c r="S224" s="64">
        <f>IF(AND(G224=1,R224=1),0,R224)</f>
        <v>0</v>
      </c>
      <c r="T224" s="24" t="s">
        <v>2404</v>
      </c>
      <c r="U224" s="49">
        <f>SUBSTITUTE(T224,".",",")*1</f>
        <v>6.3571514561772305E-2</v>
      </c>
      <c r="V224" s="54">
        <f>IF(U224&gt;=0.1, 1, 0)</f>
        <v>0</v>
      </c>
      <c r="W224" s="25">
        <f>IF(U224&gt;=0.2, 1, 0)</f>
        <v>0</v>
      </c>
      <c r="X224" s="25">
        <f>IF(U224&gt;=0.3, 1, 0)</f>
        <v>0</v>
      </c>
      <c r="Y224" s="25">
        <f>IF(U224&gt;=0.4, 1, 0)</f>
        <v>0</v>
      </c>
      <c r="Z224" s="25">
        <f>IF(U224&gt;=0.5, 1, 0)</f>
        <v>0</v>
      </c>
      <c r="AA224" s="25">
        <f>IF(U224&gt;=0.6, 1, 0)</f>
        <v>0</v>
      </c>
      <c r="AB224" s="25">
        <f>IF(U224&gt;=0.7, 1, 0)</f>
        <v>0</v>
      </c>
      <c r="AC224" s="25">
        <f>IF(U224&gt;=0.8, 1, 0)</f>
        <v>0</v>
      </c>
      <c r="AD224" s="55">
        <f>IF(U224&gt;=0.9, 1, 0)</f>
        <v>0</v>
      </c>
    </row>
    <row r="225" spans="1:30" ht="20" customHeight="1" x14ac:dyDescent="0.2">
      <c r="A225" s="20" t="s">
        <v>1217</v>
      </c>
      <c r="B225" s="33" t="str">
        <f>SUBSTITUTE(A225,"/Users/timomiessen/Desktop/imagesdk/nonblackwomen1/","Image_")</f>
        <v>Image_NBW_238.jpg</v>
      </c>
      <c r="C225" s="63" t="s">
        <v>5</v>
      </c>
      <c r="D225" s="22" t="s">
        <v>6</v>
      </c>
      <c r="E225" s="23">
        <v>0</v>
      </c>
      <c r="F225" s="23">
        <v>0</v>
      </c>
      <c r="G225" s="23">
        <v>1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1</v>
      </c>
      <c r="Q225" s="23">
        <v>0</v>
      </c>
      <c r="R225" s="23" cm="1">
        <f t="array" ref="R225">_xlfn.IFS(H225=1,1,K225=1,1,L225=1,1,M225=1,1,N225=1,1,P225=1,1,TRUE,0)</f>
        <v>1</v>
      </c>
      <c r="S225" s="64">
        <f>IF(AND(G225=1,R225=1),0,R225)</f>
        <v>0</v>
      </c>
      <c r="T225" s="24" t="s">
        <v>2405</v>
      </c>
      <c r="U225" s="49">
        <f>SUBSTITUTE(T225,".",",")*1</f>
        <v>1.2027530116029E-2</v>
      </c>
      <c r="V225" s="54">
        <f>IF(U225&gt;=0.1, 1, 0)</f>
        <v>0</v>
      </c>
      <c r="W225" s="25">
        <f>IF(U225&gt;=0.2, 1, 0)</f>
        <v>0</v>
      </c>
      <c r="X225" s="25">
        <f>IF(U225&gt;=0.3, 1, 0)</f>
        <v>0</v>
      </c>
      <c r="Y225" s="25">
        <f>IF(U225&gt;=0.4, 1, 0)</f>
        <v>0</v>
      </c>
      <c r="Z225" s="25">
        <f>IF(U225&gt;=0.5, 1, 0)</f>
        <v>0</v>
      </c>
      <c r="AA225" s="25">
        <f>IF(U225&gt;=0.6, 1, 0)</f>
        <v>0</v>
      </c>
      <c r="AB225" s="25">
        <f>IF(U225&gt;=0.7, 1, 0)</f>
        <v>0</v>
      </c>
      <c r="AC225" s="25">
        <f>IF(U225&gt;=0.8, 1, 0)</f>
        <v>0</v>
      </c>
      <c r="AD225" s="55">
        <f>IF(U225&gt;=0.9, 1, 0)</f>
        <v>0</v>
      </c>
    </row>
    <row r="226" spans="1:30" ht="20" customHeight="1" x14ac:dyDescent="0.2">
      <c r="A226" s="20" t="s">
        <v>1218</v>
      </c>
      <c r="B226" s="33" t="str">
        <f>SUBSTITUTE(A226,"/Users/timomiessen/Desktop/imagesdk/nonblackwomen1/","Image_")</f>
        <v>Image_NBW_239.jpg</v>
      </c>
      <c r="C226" s="63" t="s">
        <v>5</v>
      </c>
      <c r="D226" s="22" t="s">
        <v>6</v>
      </c>
      <c r="E226" s="23">
        <v>0</v>
      </c>
      <c r="F226" s="23">
        <v>0</v>
      </c>
      <c r="G226" s="23">
        <v>1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1</v>
      </c>
      <c r="P226" s="23">
        <v>0</v>
      </c>
      <c r="Q226" s="23">
        <v>0</v>
      </c>
      <c r="R226" s="23" cm="1">
        <f t="array" ref="R226">_xlfn.IFS(H226=1,1,K226=1,1,L226=1,1,M226=1,1,N226=1,1,P226=1,1,TRUE,0)</f>
        <v>0</v>
      </c>
      <c r="S226" s="64">
        <f>IF(AND(G226=1,R226=1),0,R226)</f>
        <v>0</v>
      </c>
      <c r="T226" s="24" t="s">
        <v>2406</v>
      </c>
      <c r="U226" s="49">
        <f>SUBSTITUTE(T226,".",",")*1</f>
        <v>0.40966605395078598</v>
      </c>
      <c r="V226" s="54">
        <f>IF(U226&gt;=0.1, 1, 0)</f>
        <v>1</v>
      </c>
      <c r="W226" s="25">
        <f>IF(U226&gt;=0.2, 1, 0)</f>
        <v>1</v>
      </c>
      <c r="X226" s="25">
        <f>IF(U226&gt;=0.3, 1, 0)</f>
        <v>1</v>
      </c>
      <c r="Y226" s="25">
        <f>IF(U226&gt;=0.4, 1, 0)</f>
        <v>1</v>
      </c>
      <c r="Z226" s="25">
        <f>IF(U226&gt;=0.5, 1, 0)</f>
        <v>0</v>
      </c>
      <c r="AA226" s="25">
        <f>IF(U226&gt;=0.6, 1, 0)</f>
        <v>0</v>
      </c>
      <c r="AB226" s="25">
        <f>IF(U226&gt;=0.7, 1, 0)</f>
        <v>0</v>
      </c>
      <c r="AC226" s="25">
        <f>IF(U226&gt;=0.8, 1, 0)</f>
        <v>0</v>
      </c>
      <c r="AD226" s="55">
        <f>IF(U226&gt;=0.9, 1, 0)</f>
        <v>0</v>
      </c>
    </row>
    <row r="227" spans="1:30" ht="20" customHeight="1" x14ac:dyDescent="0.2">
      <c r="A227" s="20" t="s">
        <v>1219</v>
      </c>
      <c r="B227" s="33" t="str">
        <f>SUBSTITUTE(A227,"/Users/timomiessen/Desktop/imagesdk/nonblackwomen1/","Image_")</f>
        <v>Image_NBW_24.jpg</v>
      </c>
      <c r="C227" s="63" t="s">
        <v>5</v>
      </c>
      <c r="D227" s="22" t="s">
        <v>6</v>
      </c>
      <c r="E227" s="23">
        <v>1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 cm="1">
        <f t="array" ref="R227">_xlfn.IFS(H227=1,1,K227=1,1,L227=1,1,M227=1,1,N227=1,1,P227=1,1,TRUE,0)</f>
        <v>0</v>
      </c>
      <c r="S227" s="64">
        <f>IF(AND(G227=1,R227=1),0,R227)</f>
        <v>0</v>
      </c>
      <c r="T227" s="24" t="s">
        <v>2407</v>
      </c>
      <c r="U227" s="49">
        <f>SUBSTITUTE(T227,".",",")*1</f>
        <v>2.49528521671891E-2</v>
      </c>
      <c r="V227" s="54">
        <f>IF(U227&gt;=0.1, 1, 0)</f>
        <v>0</v>
      </c>
      <c r="W227" s="25">
        <f>IF(U227&gt;=0.2, 1, 0)</f>
        <v>0</v>
      </c>
      <c r="X227" s="25">
        <f>IF(U227&gt;=0.3, 1, 0)</f>
        <v>0</v>
      </c>
      <c r="Y227" s="25">
        <f>IF(U227&gt;=0.4, 1, 0)</f>
        <v>0</v>
      </c>
      <c r="Z227" s="25">
        <f>IF(U227&gt;=0.5, 1, 0)</f>
        <v>0</v>
      </c>
      <c r="AA227" s="25">
        <f>IF(U227&gt;=0.6, 1, 0)</f>
        <v>0</v>
      </c>
      <c r="AB227" s="25">
        <f>IF(U227&gt;=0.7, 1, 0)</f>
        <v>0</v>
      </c>
      <c r="AC227" s="25">
        <f>IF(U227&gt;=0.8, 1, 0)</f>
        <v>0</v>
      </c>
      <c r="AD227" s="55">
        <f>IF(U227&gt;=0.9, 1, 0)</f>
        <v>0</v>
      </c>
    </row>
    <row r="228" spans="1:30" ht="20" customHeight="1" x14ac:dyDescent="0.2">
      <c r="A228" s="20" t="s">
        <v>1220</v>
      </c>
      <c r="B228" s="33" t="str">
        <f>SUBSTITUTE(A228,"/Users/timomiessen/Desktop/imagesdk/nonblackwomen1/","Image_")</f>
        <v>Image_NBW_240.jpg</v>
      </c>
      <c r="C228" s="63" t="s">
        <v>5</v>
      </c>
      <c r="D228" s="22" t="s">
        <v>6</v>
      </c>
      <c r="E228" s="23">
        <v>0</v>
      </c>
      <c r="F228" s="23">
        <v>0</v>
      </c>
      <c r="G228" s="23">
        <v>1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 cm="1">
        <f t="array" ref="R228">_xlfn.IFS(H228=1,1,K228=1,1,L228=1,1,M228=1,1,N228=1,1,P228=1,1,TRUE,0)</f>
        <v>0</v>
      </c>
      <c r="S228" s="64">
        <f>IF(AND(G228=1,R228=1),0,R228)</f>
        <v>0</v>
      </c>
      <c r="T228" s="24" t="s">
        <v>2408</v>
      </c>
      <c r="U228" s="49">
        <f>SUBSTITUTE(T228,".",",")*1</f>
        <v>7.3458638042211505E-2</v>
      </c>
      <c r="V228" s="54">
        <f>IF(U228&gt;=0.1, 1, 0)</f>
        <v>0</v>
      </c>
      <c r="W228" s="25">
        <f>IF(U228&gt;=0.2, 1, 0)</f>
        <v>0</v>
      </c>
      <c r="X228" s="25">
        <f>IF(U228&gt;=0.3, 1, 0)</f>
        <v>0</v>
      </c>
      <c r="Y228" s="25">
        <f>IF(U228&gt;=0.4, 1, 0)</f>
        <v>0</v>
      </c>
      <c r="Z228" s="25">
        <f>IF(U228&gt;=0.5, 1, 0)</f>
        <v>0</v>
      </c>
      <c r="AA228" s="25">
        <f>IF(U228&gt;=0.6, 1, 0)</f>
        <v>0</v>
      </c>
      <c r="AB228" s="25">
        <f>IF(U228&gt;=0.7, 1, 0)</f>
        <v>0</v>
      </c>
      <c r="AC228" s="25">
        <f>IF(U228&gt;=0.8, 1, 0)</f>
        <v>0</v>
      </c>
      <c r="AD228" s="55">
        <f>IF(U228&gt;=0.9, 1, 0)</f>
        <v>0</v>
      </c>
    </row>
    <row r="229" spans="1:30" ht="20" customHeight="1" x14ac:dyDescent="0.2">
      <c r="A229" s="20" t="s">
        <v>1221</v>
      </c>
      <c r="B229" s="33" t="str">
        <f>SUBSTITUTE(A229,"/Users/timomiessen/Desktop/imagesdk/nonblackwomen1/","Image_")</f>
        <v>Image_NBW_241.jpg</v>
      </c>
      <c r="C229" s="63" t="s">
        <v>5</v>
      </c>
      <c r="D229" s="22" t="s">
        <v>6</v>
      </c>
      <c r="E229" s="23">
        <v>0</v>
      </c>
      <c r="F229" s="23">
        <v>0</v>
      </c>
      <c r="G229" s="23">
        <v>1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1</v>
      </c>
      <c r="P229" s="23">
        <v>0</v>
      </c>
      <c r="Q229" s="23">
        <v>0</v>
      </c>
      <c r="R229" s="23" cm="1">
        <f t="array" ref="R229">_xlfn.IFS(H229=1,1,K229=1,1,L229=1,1,M229=1,1,N229=1,1,P229=1,1,TRUE,0)</f>
        <v>0</v>
      </c>
      <c r="S229" s="64">
        <f>IF(AND(G229=1,R229=1),0,R229)</f>
        <v>0</v>
      </c>
      <c r="T229" s="24" t="s">
        <v>2409</v>
      </c>
      <c r="U229" s="49">
        <f>SUBSTITUTE(T229,".",",")*1</f>
        <v>0.212902165949344</v>
      </c>
      <c r="V229" s="54">
        <f>IF(U229&gt;=0.1, 1, 0)</f>
        <v>1</v>
      </c>
      <c r="W229" s="25">
        <f>IF(U229&gt;=0.2, 1, 0)</f>
        <v>1</v>
      </c>
      <c r="X229" s="25">
        <f>IF(U229&gt;=0.3, 1, 0)</f>
        <v>0</v>
      </c>
      <c r="Y229" s="25">
        <f>IF(U229&gt;=0.4, 1, 0)</f>
        <v>0</v>
      </c>
      <c r="Z229" s="25">
        <f>IF(U229&gt;=0.5, 1, 0)</f>
        <v>0</v>
      </c>
      <c r="AA229" s="25">
        <f>IF(U229&gt;=0.6, 1, 0)</f>
        <v>0</v>
      </c>
      <c r="AB229" s="25">
        <f>IF(U229&gt;=0.7, 1, 0)</f>
        <v>0</v>
      </c>
      <c r="AC229" s="25">
        <f>IF(U229&gt;=0.8, 1, 0)</f>
        <v>0</v>
      </c>
      <c r="AD229" s="55">
        <f>IF(U229&gt;=0.9, 1, 0)</f>
        <v>0</v>
      </c>
    </row>
    <row r="230" spans="1:30" ht="20" customHeight="1" x14ac:dyDescent="0.2">
      <c r="A230" s="20" t="s">
        <v>1222</v>
      </c>
      <c r="B230" s="33" t="str">
        <f>SUBSTITUTE(A230,"/Users/timomiessen/Desktop/imagesdk/nonblackwomen1/","Image_")</f>
        <v>Image_NBW_242.jpg</v>
      </c>
      <c r="C230" s="63" t="s">
        <v>5</v>
      </c>
      <c r="D230" s="22" t="s">
        <v>6</v>
      </c>
      <c r="E230" s="23">
        <v>0</v>
      </c>
      <c r="F230" s="23">
        <v>0</v>
      </c>
      <c r="G230" s="23">
        <v>1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 cm="1">
        <f t="array" ref="R230">_xlfn.IFS(H230=1,1,K230=1,1,L230=1,1,M230=1,1,N230=1,1,P230=1,1,TRUE,0)</f>
        <v>0</v>
      </c>
      <c r="S230" s="64">
        <f>IF(AND(G230=1,R230=1),0,R230)</f>
        <v>0</v>
      </c>
      <c r="T230" s="24" t="s">
        <v>2410</v>
      </c>
      <c r="U230" s="49">
        <f>SUBSTITUTE(T230,".",",")*1</f>
        <v>9.7432537004351602E-2</v>
      </c>
      <c r="V230" s="54">
        <f>IF(U230&gt;=0.1, 1, 0)</f>
        <v>0</v>
      </c>
      <c r="W230" s="25">
        <f>IF(U230&gt;=0.2, 1, 0)</f>
        <v>0</v>
      </c>
      <c r="X230" s="25">
        <f>IF(U230&gt;=0.3, 1, 0)</f>
        <v>0</v>
      </c>
      <c r="Y230" s="25">
        <f>IF(U230&gt;=0.4, 1, 0)</f>
        <v>0</v>
      </c>
      <c r="Z230" s="25">
        <f>IF(U230&gt;=0.5, 1, 0)</f>
        <v>0</v>
      </c>
      <c r="AA230" s="25">
        <f>IF(U230&gt;=0.6, 1, 0)</f>
        <v>0</v>
      </c>
      <c r="AB230" s="25">
        <f>IF(U230&gt;=0.7, 1, 0)</f>
        <v>0</v>
      </c>
      <c r="AC230" s="25">
        <f>IF(U230&gt;=0.8, 1, 0)</f>
        <v>0</v>
      </c>
      <c r="AD230" s="55">
        <f>IF(U230&gt;=0.9, 1, 0)</f>
        <v>0</v>
      </c>
    </row>
    <row r="231" spans="1:30" ht="20" customHeight="1" x14ac:dyDescent="0.2">
      <c r="A231" s="20" t="s">
        <v>1223</v>
      </c>
      <c r="B231" s="33" t="str">
        <f>SUBSTITUTE(A231,"/Users/timomiessen/Desktop/imagesdk/nonblackwomen1/","Image_")</f>
        <v>Image_NBW_243.jpg</v>
      </c>
      <c r="C231" s="63" t="s">
        <v>5</v>
      </c>
      <c r="D231" s="22" t="s">
        <v>6</v>
      </c>
      <c r="E231" s="23">
        <v>0</v>
      </c>
      <c r="F231" s="23">
        <v>0</v>
      </c>
      <c r="G231" s="23">
        <v>1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 cm="1">
        <f t="array" ref="R231">_xlfn.IFS(H231=1,1,K231=1,1,L231=1,1,M231=1,1,N231=1,1,P231=1,1,TRUE,0)</f>
        <v>0</v>
      </c>
      <c r="S231" s="64">
        <f>IF(AND(G231=1,R231=1),0,R231)</f>
        <v>0</v>
      </c>
      <c r="T231" s="24" t="s">
        <v>2411</v>
      </c>
      <c r="U231" s="49">
        <f>SUBSTITUTE(T231,".",",")*1</f>
        <v>2.0614763721823599E-2</v>
      </c>
      <c r="V231" s="54">
        <f>IF(U231&gt;=0.1, 1, 0)</f>
        <v>0</v>
      </c>
      <c r="W231" s="25">
        <f>IF(U231&gt;=0.2, 1, 0)</f>
        <v>0</v>
      </c>
      <c r="X231" s="25">
        <f>IF(U231&gt;=0.3, 1, 0)</f>
        <v>0</v>
      </c>
      <c r="Y231" s="25">
        <f>IF(U231&gt;=0.4, 1, 0)</f>
        <v>0</v>
      </c>
      <c r="Z231" s="25">
        <f>IF(U231&gt;=0.5, 1, 0)</f>
        <v>0</v>
      </c>
      <c r="AA231" s="25">
        <f>IF(U231&gt;=0.6, 1, 0)</f>
        <v>0</v>
      </c>
      <c r="AB231" s="25">
        <f>IF(U231&gt;=0.7, 1, 0)</f>
        <v>0</v>
      </c>
      <c r="AC231" s="25">
        <f>IF(U231&gt;=0.8, 1, 0)</f>
        <v>0</v>
      </c>
      <c r="AD231" s="55">
        <f>IF(U231&gt;=0.9, 1, 0)</f>
        <v>0</v>
      </c>
    </row>
    <row r="232" spans="1:30" ht="20" customHeight="1" x14ac:dyDescent="0.2">
      <c r="A232" s="20" t="s">
        <v>1224</v>
      </c>
      <c r="B232" s="33" t="str">
        <f>SUBSTITUTE(A232,"/Users/timomiessen/Desktop/imagesdk/nonblackwomen1/","Image_")</f>
        <v>Image_NBW_244.jpg</v>
      </c>
      <c r="C232" s="63" t="s">
        <v>5</v>
      </c>
      <c r="D232" s="22" t="s">
        <v>6</v>
      </c>
      <c r="E232" s="23">
        <v>0</v>
      </c>
      <c r="F232" s="23">
        <v>0</v>
      </c>
      <c r="G232" s="23">
        <v>1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1</v>
      </c>
      <c r="R232" s="23" cm="1">
        <f t="array" ref="R232">_xlfn.IFS(H232=1,1,K232=1,1,L232=1,1,M232=1,1,N232=1,1,P232=1,1,TRUE,0)</f>
        <v>0</v>
      </c>
      <c r="S232" s="64">
        <f>IF(AND(G232=1,R232=1),0,R232)</f>
        <v>0</v>
      </c>
      <c r="T232" s="24" t="s">
        <v>2412</v>
      </c>
      <c r="U232" s="49">
        <f>SUBSTITUTE(T232,".",",")*1</f>
        <v>6.3898576423525796E-2</v>
      </c>
      <c r="V232" s="54">
        <f>IF(U232&gt;=0.1, 1, 0)</f>
        <v>0</v>
      </c>
      <c r="W232" s="25">
        <f>IF(U232&gt;=0.2, 1, 0)</f>
        <v>0</v>
      </c>
      <c r="X232" s="25">
        <f>IF(U232&gt;=0.3, 1, 0)</f>
        <v>0</v>
      </c>
      <c r="Y232" s="25">
        <f>IF(U232&gt;=0.4, 1, 0)</f>
        <v>0</v>
      </c>
      <c r="Z232" s="25">
        <f>IF(U232&gt;=0.5, 1, 0)</f>
        <v>0</v>
      </c>
      <c r="AA232" s="25">
        <f>IF(U232&gt;=0.6, 1, 0)</f>
        <v>0</v>
      </c>
      <c r="AB232" s="25">
        <f>IF(U232&gt;=0.7, 1, 0)</f>
        <v>0</v>
      </c>
      <c r="AC232" s="25">
        <f>IF(U232&gt;=0.8, 1, 0)</f>
        <v>0</v>
      </c>
      <c r="AD232" s="55">
        <f>IF(U232&gt;=0.9, 1, 0)</f>
        <v>0</v>
      </c>
    </row>
    <row r="233" spans="1:30" ht="20" customHeight="1" x14ac:dyDescent="0.2">
      <c r="A233" s="20" t="s">
        <v>1225</v>
      </c>
      <c r="B233" s="33" t="str">
        <f>SUBSTITUTE(A233,"/Users/timomiessen/Desktop/imagesdk/nonblackwomen1/","Image_")</f>
        <v>Image_NBW_245.jpg</v>
      </c>
      <c r="C233" s="63" t="s">
        <v>5</v>
      </c>
      <c r="D233" s="22" t="s">
        <v>6</v>
      </c>
      <c r="E233" s="23">
        <v>0</v>
      </c>
      <c r="F233" s="23">
        <v>0</v>
      </c>
      <c r="G233" s="23">
        <v>1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 cm="1">
        <f t="array" ref="R233">_xlfn.IFS(H233=1,1,K233=1,1,L233=1,1,M233=1,1,N233=1,1,P233=1,1,TRUE,0)</f>
        <v>0</v>
      </c>
      <c r="S233" s="64">
        <f>IF(AND(G233=1,R233=1),0,R233)</f>
        <v>0</v>
      </c>
      <c r="T233" s="24" t="s">
        <v>2413</v>
      </c>
      <c r="U233" s="49">
        <f>SUBSTITUTE(T233,".",",")*1</f>
        <v>0.31891555339097899</v>
      </c>
      <c r="V233" s="54">
        <f>IF(U233&gt;=0.1, 1, 0)</f>
        <v>1</v>
      </c>
      <c r="W233" s="25">
        <f>IF(U233&gt;=0.2, 1, 0)</f>
        <v>1</v>
      </c>
      <c r="X233" s="25">
        <f>IF(U233&gt;=0.3, 1, 0)</f>
        <v>1</v>
      </c>
      <c r="Y233" s="25">
        <f>IF(U233&gt;=0.4, 1, 0)</f>
        <v>0</v>
      </c>
      <c r="Z233" s="25">
        <f>IF(U233&gt;=0.5, 1, 0)</f>
        <v>0</v>
      </c>
      <c r="AA233" s="25">
        <f>IF(U233&gt;=0.6, 1, 0)</f>
        <v>0</v>
      </c>
      <c r="AB233" s="25">
        <f>IF(U233&gt;=0.7, 1, 0)</f>
        <v>0</v>
      </c>
      <c r="AC233" s="25">
        <f>IF(U233&gt;=0.8, 1, 0)</f>
        <v>0</v>
      </c>
      <c r="AD233" s="55">
        <f>IF(U233&gt;=0.9, 1, 0)</f>
        <v>0</v>
      </c>
    </row>
    <row r="234" spans="1:30" ht="20" customHeight="1" x14ac:dyDescent="0.2">
      <c r="A234" s="20" t="s">
        <v>1226</v>
      </c>
      <c r="B234" s="33" t="str">
        <f>SUBSTITUTE(A234,"/Users/timomiessen/Desktop/imagesdk/nonblackwomen1/","Image_")</f>
        <v>Image_NBW_246.jpg</v>
      </c>
      <c r="C234" s="63" t="s">
        <v>5</v>
      </c>
      <c r="D234" s="22" t="s">
        <v>6</v>
      </c>
      <c r="E234" s="23">
        <v>0</v>
      </c>
      <c r="F234" s="23">
        <v>0</v>
      </c>
      <c r="G234" s="23">
        <v>1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1</v>
      </c>
      <c r="P234" s="23">
        <v>0</v>
      </c>
      <c r="Q234" s="23">
        <v>0</v>
      </c>
      <c r="R234" s="23" cm="1">
        <f t="array" ref="R234">_xlfn.IFS(H234=1,1,K234=1,1,L234=1,1,M234=1,1,N234=1,1,P234=1,1,TRUE,0)</f>
        <v>0</v>
      </c>
      <c r="S234" s="64">
        <f>IF(AND(G234=1,R234=1),0,R234)</f>
        <v>0</v>
      </c>
      <c r="T234" s="24" t="s">
        <v>2414</v>
      </c>
      <c r="U234" s="49">
        <f>SUBSTITUTE(T234,".",",")*1</f>
        <v>0.77869541943073195</v>
      </c>
      <c r="V234" s="54">
        <f>IF(U234&gt;=0.1, 1, 0)</f>
        <v>1</v>
      </c>
      <c r="W234" s="25">
        <f>IF(U234&gt;=0.2, 1, 0)</f>
        <v>1</v>
      </c>
      <c r="X234" s="25">
        <f>IF(U234&gt;=0.3, 1, 0)</f>
        <v>1</v>
      </c>
      <c r="Y234" s="25">
        <f>IF(U234&gt;=0.4, 1, 0)</f>
        <v>1</v>
      </c>
      <c r="Z234" s="25">
        <f>IF(U234&gt;=0.5, 1, 0)</f>
        <v>1</v>
      </c>
      <c r="AA234" s="25">
        <f>IF(U234&gt;=0.6, 1, 0)</f>
        <v>1</v>
      </c>
      <c r="AB234" s="25">
        <f>IF(U234&gt;=0.7, 1, 0)</f>
        <v>1</v>
      </c>
      <c r="AC234" s="25">
        <f>IF(U234&gt;=0.8, 1, 0)</f>
        <v>0</v>
      </c>
      <c r="AD234" s="55">
        <f>IF(U234&gt;=0.9, 1, 0)</f>
        <v>0</v>
      </c>
    </row>
    <row r="235" spans="1:30" ht="20" customHeight="1" x14ac:dyDescent="0.2">
      <c r="A235" s="20" t="s">
        <v>1227</v>
      </c>
      <c r="B235" s="33" t="str">
        <f>SUBSTITUTE(A235,"/Users/timomiessen/Desktop/imagesdk/nonblackwomen1/","Image_")</f>
        <v>Image_NBW_247.jpg</v>
      </c>
      <c r="C235" s="63" t="s">
        <v>5</v>
      </c>
      <c r="D235" s="22" t="s">
        <v>6</v>
      </c>
      <c r="E235" s="23">
        <v>0</v>
      </c>
      <c r="F235" s="23">
        <v>0</v>
      </c>
      <c r="G235" s="23">
        <v>1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1</v>
      </c>
      <c r="P235" s="23">
        <v>0</v>
      </c>
      <c r="Q235" s="23">
        <v>0</v>
      </c>
      <c r="R235" s="23" cm="1">
        <f t="array" ref="R235">_xlfn.IFS(H235=1,1,K235=1,1,L235=1,1,M235=1,1,N235=1,1,P235=1,1,TRUE,0)</f>
        <v>0</v>
      </c>
      <c r="S235" s="64">
        <f>IF(AND(G235=1,R235=1),0,R235)</f>
        <v>0</v>
      </c>
      <c r="T235" s="24" t="s">
        <v>2415</v>
      </c>
      <c r="U235" s="49">
        <f>SUBSTITUTE(T235,".",",")*1</f>
        <v>0.26274070143699602</v>
      </c>
      <c r="V235" s="54">
        <f>IF(U235&gt;=0.1, 1, 0)</f>
        <v>1</v>
      </c>
      <c r="W235" s="25">
        <f>IF(U235&gt;=0.2, 1, 0)</f>
        <v>1</v>
      </c>
      <c r="X235" s="25">
        <f>IF(U235&gt;=0.3, 1, 0)</f>
        <v>0</v>
      </c>
      <c r="Y235" s="25">
        <f>IF(U235&gt;=0.4, 1, 0)</f>
        <v>0</v>
      </c>
      <c r="Z235" s="25">
        <f>IF(U235&gt;=0.5, 1, 0)</f>
        <v>0</v>
      </c>
      <c r="AA235" s="25">
        <f>IF(U235&gt;=0.6, 1, 0)</f>
        <v>0</v>
      </c>
      <c r="AB235" s="25">
        <f>IF(U235&gt;=0.7, 1, 0)</f>
        <v>0</v>
      </c>
      <c r="AC235" s="25">
        <f>IF(U235&gt;=0.8, 1, 0)</f>
        <v>0</v>
      </c>
      <c r="AD235" s="55">
        <f>IF(U235&gt;=0.9, 1, 0)</f>
        <v>0</v>
      </c>
    </row>
    <row r="236" spans="1:30" ht="20" customHeight="1" x14ac:dyDescent="0.2">
      <c r="A236" s="20" t="s">
        <v>1228</v>
      </c>
      <c r="B236" s="33" t="str">
        <f>SUBSTITUTE(A236,"/Users/timomiessen/Desktop/imagesdk/nonblackwomen1/","Image_")</f>
        <v>Image_NBW_248.jpg</v>
      </c>
      <c r="C236" s="63" t="s">
        <v>5</v>
      </c>
      <c r="D236" s="22" t="s">
        <v>6</v>
      </c>
      <c r="E236" s="23">
        <v>0</v>
      </c>
      <c r="F236" s="23">
        <v>0</v>
      </c>
      <c r="G236" s="23">
        <v>1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1</v>
      </c>
      <c r="P236" s="23">
        <v>0</v>
      </c>
      <c r="Q236" s="23">
        <v>0</v>
      </c>
      <c r="R236" s="23" cm="1">
        <f t="array" ref="R236">_xlfn.IFS(H236=1,1,K236=1,1,L236=1,1,M236=1,1,N236=1,1,P236=1,1,TRUE,0)</f>
        <v>0</v>
      </c>
      <c r="S236" s="64">
        <f>IF(AND(G236=1,R236=1),0,R236)</f>
        <v>0</v>
      </c>
      <c r="T236" s="24" t="s">
        <v>2416</v>
      </c>
      <c r="U236" s="49">
        <f>SUBSTITUTE(T236,".",",")*1</f>
        <v>3.4994803369045202E-2</v>
      </c>
      <c r="V236" s="54">
        <f>IF(U236&gt;=0.1, 1, 0)</f>
        <v>0</v>
      </c>
      <c r="W236" s="25">
        <f>IF(U236&gt;=0.2, 1, 0)</f>
        <v>0</v>
      </c>
      <c r="X236" s="25">
        <f>IF(U236&gt;=0.3, 1, 0)</f>
        <v>0</v>
      </c>
      <c r="Y236" s="25">
        <f>IF(U236&gt;=0.4, 1, 0)</f>
        <v>0</v>
      </c>
      <c r="Z236" s="25">
        <f>IF(U236&gt;=0.5, 1, 0)</f>
        <v>0</v>
      </c>
      <c r="AA236" s="25">
        <f>IF(U236&gt;=0.6, 1, 0)</f>
        <v>0</v>
      </c>
      <c r="AB236" s="25">
        <f>IF(U236&gt;=0.7, 1, 0)</f>
        <v>0</v>
      </c>
      <c r="AC236" s="25">
        <f>IF(U236&gt;=0.8, 1, 0)</f>
        <v>0</v>
      </c>
      <c r="AD236" s="55">
        <f>IF(U236&gt;=0.9, 1, 0)</f>
        <v>0</v>
      </c>
    </row>
    <row r="237" spans="1:30" ht="20" customHeight="1" x14ac:dyDescent="0.2">
      <c r="A237" s="20" t="s">
        <v>1229</v>
      </c>
      <c r="B237" s="33" t="str">
        <f>SUBSTITUTE(A237,"/Users/timomiessen/Desktop/imagesdk/nonblackwomen1/","Image_")</f>
        <v>Image_NBW_249.jpg</v>
      </c>
      <c r="C237" s="63" t="s">
        <v>5</v>
      </c>
      <c r="D237" s="22" t="s">
        <v>6</v>
      </c>
      <c r="E237" s="23">
        <v>0</v>
      </c>
      <c r="F237" s="23">
        <v>0</v>
      </c>
      <c r="G237" s="23">
        <v>1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 cm="1">
        <f t="array" ref="R237">_xlfn.IFS(H237=1,1,K237=1,1,L237=1,1,M237=1,1,N237=1,1,P237=1,1,TRUE,0)</f>
        <v>0</v>
      </c>
      <c r="S237" s="64">
        <f>IF(AND(G237=1,R237=1),0,R237)</f>
        <v>0</v>
      </c>
      <c r="T237" s="24" t="s">
        <v>2417</v>
      </c>
      <c r="U237" s="49">
        <f>SUBSTITUTE(T237,".",",")*1</f>
        <v>5.1632542861625497E-2</v>
      </c>
      <c r="V237" s="54">
        <f>IF(U237&gt;=0.1, 1, 0)</f>
        <v>0</v>
      </c>
      <c r="W237" s="25">
        <f>IF(U237&gt;=0.2, 1, 0)</f>
        <v>0</v>
      </c>
      <c r="X237" s="25">
        <f>IF(U237&gt;=0.3, 1, 0)</f>
        <v>0</v>
      </c>
      <c r="Y237" s="25">
        <f>IF(U237&gt;=0.4, 1, 0)</f>
        <v>0</v>
      </c>
      <c r="Z237" s="25">
        <f>IF(U237&gt;=0.5, 1, 0)</f>
        <v>0</v>
      </c>
      <c r="AA237" s="25">
        <f>IF(U237&gt;=0.6, 1, 0)</f>
        <v>0</v>
      </c>
      <c r="AB237" s="25">
        <f>IF(U237&gt;=0.7, 1, 0)</f>
        <v>0</v>
      </c>
      <c r="AC237" s="25">
        <f>IF(U237&gt;=0.8, 1, 0)</f>
        <v>0</v>
      </c>
      <c r="AD237" s="55">
        <f>IF(U237&gt;=0.9, 1, 0)</f>
        <v>0</v>
      </c>
    </row>
    <row r="238" spans="1:30" ht="20" customHeight="1" x14ac:dyDescent="0.2">
      <c r="A238" s="20" t="s">
        <v>1230</v>
      </c>
      <c r="B238" s="33" t="str">
        <f>SUBSTITUTE(A238,"/Users/timomiessen/Desktop/imagesdk/nonblackwomen1/","Image_")</f>
        <v>Image_NBW_25.jpg</v>
      </c>
      <c r="C238" s="63" t="s">
        <v>5</v>
      </c>
      <c r="D238" s="22" t="s">
        <v>6</v>
      </c>
      <c r="E238" s="23">
        <v>1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 cm="1">
        <f t="array" ref="R238">_xlfn.IFS(H238=1,1,K238=1,1,L238=1,1,M238=1,1,N238=1,1,P238=1,1,TRUE,0)</f>
        <v>0</v>
      </c>
      <c r="S238" s="64">
        <f>IF(AND(G238=1,R238=1),0,R238)</f>
        <v>0</v>
      </c>
      <c r="T238" s="24" t="s">
        <v>2418</v>
      </c>
      <c r="U238" s="49">
        <f>SUBSTITUTE(T238,".",",")*1</f>
        <v>1.22383234556764E-2</v>
      </c>
      <c r="V238" s="54">
        <f>IF(U238&gt;=0.1, 1, 0)</f>
        <v>0</v>
      </c>
      <c r="W238" s="25">
        <f>IF(U238&gt;=0.2, 1, 0)</f>
        <v>0</v>
      </c>
      <c r="X238" s="25">
        <f>IF(U238&gt;=0.3, 1, 0)</f>
        <v>0</v>
      </c>
      <c r="Y238" s="25">
        <f>IF(U238&gt;=0.4, 1, 0)</f>
        <v>0</v>
      </c>
      <c r="Z238" s="25">
        <f>IF(U238&gt;=0.5, 1, 0)</f>
        <v>0</v>
      </c>
      <c r="AA238" s="25">
        <f>IF(U238&gt;=0.6, 1, 0)</f>
        <v>0</v>
      </c>
      <c r="AB238" s="25">
        <f>IF(U238&gt;=0.7, 1, 0)</f>
        <v>0</v>
      </c>
      <c r="AC238" s="25">
        <f>IF(U238&gt;=0.8, 1, 0)</f>
        <v>0</v>
      </c>
      <c r="AD238" s="55">
        <f>IF(U238&gt;=0.9, 1, 0)</f>
        <v>0</v>
      </c>
    </row>
    <row r="239" spans="1:30" ht="20" customHeight="1" x14ac:dyDescent="0.2">
      <c r="A239" s="20" t="s">
        <v>1231</v>
      </c>
      <c r="B239" s="33" t="str">
        <f>SUBSTITUTE(A239,"/Users/timomiessen/Desktop/imagesdk/nonblackwomen1/","Image_")</f>
        <v>Image_NBW_250.jpg</v>
      </c>
      <c r="C239" s="63" t="s">
        <v>5</v>
      </c>
      <c r="D239" s="22" t="s">
        <v>6</v>
      </c>
      <c r="E239" s="23">
        <v>0</v>
      </c>
      <c r="F239" s="23">
        <v>0</v>
      </c>
      <c r="G239" s="23">
        <v>1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1</v>
      </c>
      <c r="P239" s="23">
        <v>0</v>
      </c>
      <c r="Q239" s="23">
        <v>0</v>
      </c>
      <c r="R239" s="23" cm="1">
        <f t="array" ref="R239">_xlfn.IFS(H239=1,1,K239=1,1,L239=1,1,M239=1,1,N239=1,1,P239=1,1,TRUE,0)</f>
        <v>0</v>
      </c>
      <c r="S239" s="64">
        <f>IF(AND(G239=1,R239=1),0,R239)</f>
        <v>0</v>
      </c>
      <c r="T239" s="24" t="s">
        <v>2419</v>
      </c>
      <c r="U239" s="49">
        <f>SUBSTITUTE(T239,".",",")*1</f>
        <v>0.118015699088573</v>
      </c>
      <c r="V239" s="54">
        <f>IF(U239&gt;=0.1, 1, 0)</f>
        <v>1</v>
      </c>
      <c r="W239" s="25">
        <f>IF(U239&gt;=0.2, 1, 0)</f>
        <v>0</v>
      </c>
      <c r="X239" s="25">
        <f>IF(U239&gt;=0.3, 1, 0)</f>
        <v>0</v>
      </c>
      <c r="Y239" s="25">
        <f>IF(U239&gt;=0.4, 1, 0)</f>
        <v>0</v>
      </c>
      <c r="Z239" s="25">
        <f>IF(U239&gt;=0.5, 1, 0)</f>
        <v>0</v>
      </c>
      <c r="AA239" s="25">
        <f>IF(U239&gt;=0.6, 1, 0)</f>
        <v>0</v>
      </c>
      <c r="AB239" s="25">
        <f>IF(U239&gt;=0.7, 1, 0)</f>
        <v>0</v>
      </c>
      <c r="AC239" s="25">
        <f>IF(U239&gt;=0.8, 1, 0)</f>
        <v>0</v>
      </c>
      <c r="AD239" s="55">
        <f>IF(U239&gt;=0.9, 1, 0)</f>
        <v>0</v>
      </c>
    </row>
    <row r="240" spans="1:30" ht="20" customHeight="1" x14ac:dyDescent="0.2">
      <c r="A240" s="20" t="s">
        <v>1232</v>
      </c>
      <c r="B240" s="33" t="str">
        <f>SUBSTITUTE(A240,"/Users/timomiessen/Desktop/imagesdk/nonblackwomen1/","Image_")</f>
        <v>Image_NBW_251.jpg</v>
      </c>
      <c r="C240" s="63" t="s">
        <v>5</v>
      </c>
      <c r="D240" s="22" t="s">
        <v>6</v>
      </c>
      <c r="E240" s="23">
        <v>0</v>
      </c>
      <c r="F240" s="23">
        <v>0</v>
      </c>
      <c r="G240" s="23">
        <v>1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1</v>
      </c>
      <c r="R240" s="23" cm="1">
        <f t="array" ref="R240">_xlfn.IFS(H240=1,1,K240=1,1,L240=1,1,M240=1,1,N240=1,1,P240=1,1,TRUE,0)</f>
        <v>0</v>
      </c>
      <c r="S240" s="64">
        <f>IF(AND(G240=1,R240=1),0,R240)</f>
        <v>0</v>
      </c>
      <c r="T240" s="24" t="s">
        <v>2420</v>
      </c>
      <c r="U240" s="49">
        <f>SUBSTITUTE(T240,".",",")*1</f>
        <v>6.2285332009196198E-2</v>
      </c>
      <c r="V240" s="54">
        <f>IF(U240&gt;=0.1, 1, 0)</f>
        <v>0</v>
      </c>
      <c r="W240" s="25">
        <f>IF(U240&gt;=0.2, 1, 0)</f>
        <v>0</v>
      </c>
      <c r="X240" s="25">
        <f>IF(U240&gt;=0.3, 1, 0)</f>
        <v>0</v>
      </c>
      <c r="Y240" s="25">
        <f>IF(U240&gt;=0.4, 1, 0)</f>
        <v>0</v>
      </c>
      <c r="Z240" s="25">
        <f>IF(U240&gt;=0.5, 1, 0)</f>
        <v>0</v>
      </c>
      <c r="AA240" s="25">
        <f>IF(U240&gt;=0.6, 1, 0)</f>
        <v>0</v>
      </c>
      <c r="AB240" s="25">
        <f>IF(U240&gt;=0.7, 1, 0)</f>
        <v>0</v>
      </c>
      <c r="AC240" s="25">
        <f>IF(U240&gt;=0.8, 1, 0)</f>
        <v>0</v>
      </c>
      <c r="AD240" s="55">
        <f>IF(U240&gt;=0.9, 1, 0)</f>
        <v>0</v>
      </c>
    </row>
    <row r="241" spans="1:30" ht="20" customHeight="1" x14ac:dyDescent="0.2">
      <c r="A241" s="20" t="s">
        <v>1233</v>
      </c>
      <c r="B241" s="33" t="str">
        <f>SUBSTITUTE(A241,"/Users/timomiessen/Desktop/imagesdk/nonblackwomen1/","Image_")</f>
        <v>Image_NBW_252.jpg</v>
      </c>
      <c r="C241" s="63" t="s">
        <v>5</v>
      </c>
      <c r="D241" s="22" t="s">
        <v>6</v>
      </c>
      <c r="E241" s="23">
        <v>0</v>
      </c>
      <c r="F241" s="23">
        <v>0</v>
      </c>
      <c r="G241" s="23">
        <v>1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1</v>
      </c>
      <c r="R241" s="23" cm="1">
        <f t="array" ref="R241">_xlfn.IFS(H241=1,1,K241=1,1,L241=1,1,M241=1,1,N241=1,1,P241=1,1,TRUE,0)</f>
        <v>0</v>
      </c>
      <c r="S241" s="64">
        <f>IF(AND(G241=1,R241=1),0,R241)</f>
        <v>0</v>
      </c>
      <c r="T241" s="24" t="s">
        <v>2421</v>
      </c>
      <c r="U241" s="49">
        <f>SUBSTITUTE(T241,".",",")*1</f>
        <v>0.86965148895978905</v>
      </c>
      <c r="V241" s="54">
        <f>IF(U241&gt;=0.1, 1, 0)</f>
        <v>1</v>
      </c>
      <c r="W241" s="25">
        <f>IF(U241&gt;=0.2, 1, 0)</f>
        <v>1</v>
      </c>
      <c r="X241" s="25">
        <f>IF(U241&gt;=0.3, 1, 0)</f>
        <v>1</v>
      </c>
      <c r="Y241" s="25">
        <f>IF(U241&gt;=0.4, 1, 0)</f>
        <v>1</v>
      </c>
      <c r="Z241" s="25">
        <f>IF(U241&gt;=0.5, 1, 0)</f>
        <v>1</v>
      </c>
      <c r="AA241" s="25">
        <f>IF(U241&gt;=0.6, 1, 0)</f>
        <v>1</v>
      </c>
      <c r="AB241" s="25">
        <f>IF(U241&gt;=0.7, 1, 0)</f>
        <v>1</v>
      </c>
      <c r="AC241" s="25">
        <f>IF(U241&gt;=0.8, 1, 0)</f>
        <v>1</v>
      </c>
      <c r="AD241" s="55">
        <f>IF(U241&gt;=0.9, 1, 0)</f>
        <v>0</v>
      </c>
    </row>
    <row r="242" spans="1:30" ht="20" customHeight="1" x14ac:dyDescent="0.2">
      <c r="A242" s="20" t="s">
        <v>1234</v>
      </c>
      <c r="B242" s="33" t="str">
        <f>SUBSTITUTE(A242,"/Users/timomiessen/Desktop/imagesdk/nonblackwomen1/","Image_")</f>
        <v>Image_NBW_253.jpg</v>
      </c>
      <c r="C242" s="63" t="s">
        <v>5</v>
      </c>
      <c r="D242" s="22" t="s">
        <v>6</v>
      </c>
      <c r="E242" s="23">
        <v>0</v>
      </c>
      <c r="F242" s="23">
        <v>0</v>
      </c>
      <c r="G242" s="23">
        <v>1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 cm="1">
        <f t="array" ref="R242">_xlfn.IFS(H242=1,1,K242=1,1,L242=1,1,M242=1,1,N242=1,1,P242=1,1,TRUE,0)</f>
        <v>0</v>
      </c>
      <c r="S242" s="64">
        <f>IF(AND(G242=1,R242=1),0,R242)</f>
        <v>0</v>
      </c>
      <c r="T242" s="24" t="s">
        <v>2422</v>
      </c>
      <c r="U242" s="49">
        <f>SUBSTITUTE(T242,".",",")*1</f>
        <v>1.5675185248255698E-2</v>
      </c>
      <c r="V242" s="54">
        <f>IF(U242&gt;=0.1, 1, 0)</f>
        <v>0</v>
      </c>
      <c r="W242" s="25">
        <f>IF(U242&gt;=0.2, 1, 0)</f>
        <v>0</v>
      </c>
      <c r="X242" s="25">
        <f>IF(U242&gt;=0.3, 1, 0)</f>
        <v>0</v>
      </c>
      <c r="Y242" s="25">
        <f>IF(U242&gt;=0.4, 1, 0)</f>
        <v>0</v>
      </c>
      <c r="Z242" s="25">
        <f>IF(U242&gt;=0.5, 1, 0)</f>
        <v>0</v>
      </c>
      <c r="AA242" s="25">
        <f>IF(U242&gt;=0.6, 1, 0)</f>
        <v>0</v>
      </c>
      <c r="AB242" s="25">
        <f>IF(U242&gt;=0.7, 1, 0)</f>
        <v>0</v>
      </c>
      <c r="AC242" s="25">
        <f>IF(U242&gt;=0.8, 1, 0)</f>
        <v>0</v>
      </c>
      <c r="AD242" s="55">
        <f>IF(U242&gt;=0.9, 1, 0)</f>
        <v>0</v>
      </c>
    </row>
    <row r="243" spans="1:30" ht="20" customHeight="1" x14ac:dyDescent="0.2">
      <c r="A243" s="20" t="s">
        <v>1235</v>
      </c>
      <c r="B243" s="33" t="str">
        <f>SUBSTITUTE(A243,"/Users/timomiessen/Desktop/imagesdk/nonblackwomen1/","Image_")</f>
        <v>Image_NBW_254.jpg</v>
      </c>
      <c r="C243" s="63" t="s">
        <v>5</v>
      </c>
      <c r="D243" s="22" t="s">
        <v>6</v>
      </c>
      <c r="E243" s="23">
        <v>0</v>
      </c>
      <c r="F243" s="23">
        <v>0</v>
      </c>
      <c r="G243" s="23">
        <v>1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1</v>
      </c>
      <c r="P243" s="23">
        <v>0</v>
      </c>
      <c r="Q243" s="23">
        <v>0</v>
      </c>
      <c r="R243" s="23" cm="1">
        <f t="array" ref="R243">_xlfn.IFS(H243=1,1,K243=1,1,L243=1,1,M243=1,1,N243=1,1,P243=1,1,TRUE,0)</f>
        <v>0</v>
      </c>
      <c r="S243" s="64">
        <f>IF(AND(G243=1,R243=1),0,R243)</f>
        <v>0</v>
      </c>
      <c r="T243" s="24" t="s">
        <v>2423</v>
      </c>
      <c r="U243" s="49">
        <f>SUBSTITUTE(T243,".",",")*1</f>
        <v>0.54759446484968</v>
      </c>
      <c r="V243" s="54">
        <f>IF(U243&gt;=0.1, 1, 0)</f>
        <v>1</v>
      </c>
      <c r="W243" s="25">
        <f>IF(U243&gt;=0.2, 1, 0)</f>
        <v>1</v>
      </c>
      <c r="X243" s="25">
        <f>IF(U243&gt;=0.3, 1, 0)</f>
        <v>1</v>
      </c>
      <c r="Y243" s="25">
        <f>IF(U243&gt;=0.4, 1, 0)</f>
        <v>1</v>
      </c>
      <c r="Z243" s="25">
        <f>IF(U243&gt;=0.5, 1, 0)</f>
        <v>1</v>
      </c>
      <c r="AA243" s="25">
        <f>IF(U243&gt;=0.6, 1, 0)</f>
        <v>0</v>
      </c>
      <c r="AB243" s="25">
        <f>IF(U243&gt;=0.7, 1, 0)</f>
        <v>0</v>
      </c>
      <c r="AC243" s="25">
        <f>IF(U243&gt;=0.8, 1, 0)</f>
        <v>0</v>
      </c>
      <c r="AD243" s="55">
        <f>IF(U243&gt;=0.9, 1, 0)</f>
        <v>0</v>
      </c>
    </row>
    <row r="244" spans="1:30" ht="20" customHeight="1" x14ac:dyDescent="0.2">
      <c r="A244" s="20" t="s">
        <v>1236</v>
      </c>
      <c r="B244" s="33" t="str">
        <f>SUBSTITUTE(A244,"/Users/timomiessen/Desktop/imagesdk/nonblackwomen1/","Image_")</f>
        <v>Image_NBW_255.jpg</v>
      </c>
      <c r="C244" s="63" t="s">
        <v>5</v>
      </c>
      <c r="D244" s="22" t="s">
        <v>6</v>
      </c>
      <c r="E244" s="23">
        <v>0</v>
      </c>
      <c r="F244" s="23">
        <v>0</v>
      </c>
      <c r="G244" s="23">
        <v>1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1</v>
      </c>
      <c r="P244" s="23">
        <v>0</v>
      </c>
      <c r="Q244" s="23">
        <v>0</v>
      </c>
      <c r="R244" s="23" cm="1">
        <f t="array" ref="R244">_xlfn.IFS(H244=1,1,K244=1,1,L244=1,1,M244=1,1,N244=1,1,P244=1,1,TRUE,0)</f>
        <v>0</v>
      </c>
      <c r="S244" s="64">
        <f>IF(AND(G244=1,R244=1),0,R244)</f>
        <v>0</v>
      </c>
      <c r="T244" s="24" t="s">
        <v>2424</v>
      </c>
      <c r="U244" s="49">
        <f>SUBSTITUTE(T244,".",",")*1</f>
        <v>0.68852869048714604</v>
      </c>
      <c r="V244" s="54">
        <f>IF(U244&gt;=0.1, 1, 0)</f>
        <v>1</v>
      </c>
      <c r="W244" s="25">
        <f>IF(U244&gt;=0.2, 1, 0)</f>
        <v>1</v>
      </c>
      <c r="X244" s="25">
        <f>IF(U244&gt;=0.3, 1, 0)</f>
        <v>1</v>
      </c>
      <c r="Y244" s="25">
        <f>IF(U244&gt;=0.4, 1, 0)</f>
        <v>1</v>
      </c>
      <c r="Z244" s="25">
        <f>IF(U244&gt;=0.5, 1, 0)</f>
        <v>1</v>
      </c>
      <c r="AA244" s="25">
        <f>IF(U244&gt;=0.6, 1, 0)</f>
        <v>1</v>
      </c>
      <c r="AB244" s="25">
        <f>IF(U244&gt;=0.7, 1, 0)</f>
        <v>0</v>
      </c>
      <c r="AC244" s="25">
        <f>IF(U244&gt;=0.8, 1, 0)</f>
        <v>0</v>
      </c>
      <c r="AD244" s="55">
        <f>IF(U244&gt;=0.9, 1, 0)</f>
        <v>0</v>
      </c>
    </row>
    <row r="245" spans="1:30" ht="20" customHeight="1" x14ac:dyDescent="0.2">
      <c r="A245" s="20" t="s">
        <v>1237</v>
      </c>
      <c r="B245" s="33" t="str">
        <f>SUBSTITUTE(A245,"/Users/timomiessen/Desktop/imagesdk/nonblackwomen1/","Image_")</f>
        <v>Image_NBW_256.jpg</v>
      </c>
      <c r="C245" s="63" t="s">
        <v>5</v>
      </c>
      <c r="D245" s="22" t="s">
        <v>6</v>
      </c>
      <c r="E245" s="23">
        <v>0</v>
      </c>
      <c r="F245" s="23">
        <v>0</v>
      </c>
      <c r="G245" s="23">
        <v>1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 cm="1">
        <f t="array" ref="R245">_xlfn.IFS(H245=1,1,K245=1,1,L245=1,1,M245=1,1,N245=1,1,P245=1,1,TRUE,0)</f>
        <v>0</v>
      </c>
      <c r="S245" s="64">
        <f>IF(AND(G245=1,R245=1),0,R245)</f>
        <v>0</v>
      </c>
      <c r="T245" s="24" t="s">
        <v>2425</v>
      </c>
      <c r="U245" s="49">
        <f>SUBSTITUTE(T245,".",",")*1</f>
        <v>1.72404944896698E-2</v>
      </c>
      <c r="V245" s="54">
        <f>IF(U245&gt;=0.1, 1, 0)</f>
        <v>0</v>
      </c>
      <c r="W245" s="25">
        <f>IF(U245&gt;=0.2, 1, 0)</f>
        <v>0</v>
      </c>
      <c r="X245" s="25">
        <f>IF(U245&gt;=0.3, 1, 0)</f>
        <v>0</v>
      </c>
      <c r="Y245" s="25">
        <f>IF(U245&gt;=0.4, 1, 0)</f>
        <v>0</v>
      </c>
      <c r="Z245" s="25">
        <f>IF(U245&gt;=0.5, 1, 0)</f>
        <v>0</v>
      </c>
      <c r="AA245" s="25">
        <f>IF(U245&gt;=0.6, 1, 0)</f>
        <v>0</v>
      </c>
      <c r="AB245" s="25">
        <f>IF(U245&gt;=0.7, 1, 0)</f>
        <v>0</v>
      </c>
      <c r="AC245" s="25">
        <f>IF(U245&gt;=0.8, 1, 0)</f>
        <v>0</v>
      </c>
      <c r="AD245" s="55">
        <f>IF(U245&gt;=0.9, 1, 0)</f>
        <v>0</v>
      </c>
    </row>
    <row r="246" spans="1:30" ht="20" customHeight="1" x14ac:dyDescent="0.2">
      <c r="A246" s="20" t="s">
        <v>1238</v>
      </c>
      <c r="B246" s="33" t="str">
        <f>SUBSTITUTE(A246,"/Users/timomiessen/Desktop/imagesdk/nonblackwomen1/","Image_")</f>
        <v>Image_NBW_257.jpg</v>
      </c>
      <c r="C246" s="63" t="s">
        <v>5</v>
      </c>
      <c r="D246" s="22" t="s">
        <v>6</v>
      </c>
      <c r="E246" s="23">
        <v>0</v>
      </c>
      <c r="F246" s="23">
        <v>0</v>
      </c>
      <c r="G246" s="23">
        <v>1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1</v>
      </c>
      <c r="Q246" s="23">
        <v>0</v>
      </c>
      <c r="R246" s="23" cm="1">
        <f t="array" ref="R246">_xlfn.IFS(H246=1,1,K246=1,1,L246=1,1,M246=1,1,N246=1,1,P246=1,1,TRUE,0)</f>
        <v>1</v>
      </c>
      <c r="S246" s="64">
        <f>IF(AND(G246=1,R246=1),0,R246)</f>
        <v>0</v>
      </c>
      <c r="T246" s="24" t="s">
        <v>2426</v>
      </c>
      <c r="U246" s="49">
        <f>SUBSTITUTE(T246,".",",")*1</f>
        <v>2.8713620267808399E-2</v>
      </c>
      <c r="V246" s="54">
        <f>IF(U246&gt;=0.1, 1, 0)</f>
        <v>0</v>
      </c>
      <c r="W246" s="25">
        <f>IF(U246&gt;=0.2, 1, 0)</f>
        <v>0</v>
      </c>
      <c r="X246" s="25">
        <f>IF(U246&gt;=0.3, 1, 0)</f>
        <v>0</v>
      </c>
      <c r="Y246" s="25">
        <f>IF(U246&gt;=0.4, 1, 0)</f>
        <v>0</v>
      </c>
      <c r="Z246" s="25">
        <f>IF(U246&gt;=0.5, 1, 0)</f>
        <v>0</v>
      </c>
      <c r="AA246" s="25">
        <f>IF(U246&gt;=0.6, 1, 0)</f>
        <v>0</v>
      </c>
      <c r="AB246" s="25">
        <f>IF(U246&gt;=0.7, 1, 0)</f>
        <v>0</v>
      </c>
      <c r="AC246" s="25">
        <f>IF(U246&gt;=0.8, 1, 0)</f>
        <v>0</v>
      </c>
      <c r="AD246" s="55">
        <f>IF(U246&gt;=0.9, 1, 0)</f>
        <v>0</v>
      </c>
    </row>
    <row r="247" spans="1:30" ht="20" customHeight="1" x14ac:dyDescent="0.2">
      <c r="A247" s="20" t="s">
        <v>1239</v>
      </c>
      <c r="B247" s="33" t="str">
        <f>SUBSTITUTE(A247,"/Users/timomiessen/Desktop/imagesdk/nonblackwomen1/","Image_")</f>
        <v>Image_NBW_258.jpg</v>
      </c>
      <c r="C247" s="63" t="s">
        <v>5</v>
      </c>
      <c r="D247" s="22" t="s">
        <v>6</v>
      </c>
      <c r="E247" s="23">
        <v>0</v>
      </c>
      <c r="F247" s="23">
        <v>0</v>
      </c>
      <c r="G247" s="23">
        <v>1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1</v>
      </c>
      <c r="P247" s="23">
        <v>0</v>
      </c>
      <c r="Q247" s="23">
        <v>0</v>
      </c>
      <c r="R247" s="23" cm="1">
        <f t="array" ref="R247">_xlfn.IFS(H247=1,1,K247=1,1,L247=1,1,M247=1,1,N247=1,1,P247=1,1,TRUE,0)</f>
        <v>0</v>
      </c>
      <c r="S247" s="64">
        <f>IF(AND(G247=1,R247=1),0,R247)</f>
        <v>0</v>
      </c>
      <c r="T247" s="24" t="s">
        <v>2427</v>
      </c>
      <c r="U247" s="49">
        <f>SUBSTITUTE(T247,".",",")*1</f>
        <v>5.4857376962900101E-3</v>
      </c>
      <c r="V247" s="54">
        <f>IF(U247&gt;=0.1, 1, 0)</f>
        <v>0</v>
      </c>
      <c r="W247" s="25">
        <f>IF(U247&gt;=0.2, 1, 0)</f>
        <v>0</v>
      </c>
      <c r="X247" s="25">
        <f>IF(U247&gt;=0.3, 1, 0)</f>
        <v>0</v>
      </c>
      <c r="Y247" s="25">
        <f>IF(U247&gt;=0.4, 1, 0)</f>
        <v>0</v>
      </c>
      <c r="Z247" s="25">
        <f>IF(U247&gt;=0.5, 1, 0)</f>
        <v>0</v>
      </c>
      <c r="AA247" s="25">
        <f>IF(U247&gt;=0.6, 1, 0)</f>
        <v>0</v>
      </c>
      <c r="AB247" s="25">
        <f>IF(U247&gt;=0.7, 1, 0)</f>
        <v>0</v>
      </c>
      <c r="AC247" s="25">
        <f>IF(U247&gt;=0.8, 1, 0)</f>
        <v>0</v>
      </c>
      <c r="AD247" s="55">
        <f>IF(U247&gt;=0.9, 1, 0)</f>
        <v>0</v>
      </c>
    </row>
    <row r="248" spans="1:30" ht="20" customHeight="1" x14ac:dyDescent="0.2">
      <c r="A248" s="20" t="s">
        <v>1240</v>
      </c>
      <c r="B248" s="33" t="str">
        <f>SUBSTITUTE(A248,"/Users/timomiessen/Desktop/imagesdk/nonblackwomen1/","Image_")</f>
        <v>Image_NBW_259.jpg</v>
      </c>
      <c r="C248" s="63" t="s">
        <v>5</v>
      </c>
      <c r="D248" s="22" t="s">
        <v>6</v>
      </c>
      <c r="E248" s="23">
        <v>0</v>
      </c>
      <c r="F248" s="23">
        <v>0</v>
      </c>
      <c r="G248" s="23">
        <v>1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 cm="1">
        <f t="array" ref="R248">_xlfn.IFS(H248=1,1,K248=1,1,L248=1,1,M248=1,1,N248=1,1,P248=1,1,TRUE,0)</f>
        <v>0</v>
      </c>
      <c r="S248" s="64">
        <f>IF(AND(G248=1,R248=1),0,R248)</f>
        <v>0</v>
      </c>
      <c r="T248" s="24" t="s">
        <v>2428</v>
      </c>
      <c r="U248" s="49">
        <f>SUBSTITUTE(T248,".",",")*1</f>
        <v>4.05053300783038E-2</v>
      </c>
      <c r="V248" s="54">
        <f>IF(U248&gt;=0.1, 1, 0)</f>
        <v>0</v>
      </c>
      <c r="W248" s="25">
        <f>IF(U248&gt;=0.2, 1, 0)</f>
        <v>0</v>
      </c>
      <c r="X248" s="25">
        <f>IF(U248&gt;=0.3, 1, 0)</f>
        <v>0</v>
      </c>
      <c r="Y248" s="25">
        <f>IF(U248&gt;=0.4, 1, 0)</f>
        <v>0</v>
      </c>
      <c r="Z248" s="25">
        <f>IF(U248&gt;=0.5, 1, 0)</f>
        <v>0</v>
      </c>
      <c r="AA248" s="25">
        <f>IF(U248&gt;=0.6, 1, 0)</f>
        <v>0</v>
      </c>
      <c r="AB248" s="25">
        <f>IF(U248&gt;=0.7, 1, 0)</f>
        <v>0</v>
      </c>
      <c r="AC248" s="25">
        <f>IF(U248&gt;=0.8, 1, 0)</f>
        <v>0</v>
      </c>
      <c r="AD248" s="55">
        <f>IF(U248&gt;=0.9, 1, 0)</f>
        <v>0</v>
      </c>
    </row>
    <row r="249" spans="1:30" ht="20" customHeight="1" x14ac:dyDescent="0.2">
      <c r="A249" s="20" t="s">
        <v>1241</v>
      </c>
      <c r="B249" s="33" t="str">
        <f>SUBSTITUTE(A249,"/Users/timomiessen/Desktop/imagesdk/nonblackwomen1/","Image_")</f>
        <v>Image_NBW_26.jpg</v>
      </c>
      <c r="C249" s="63" t="s">
        <v>5</v>
      </c>
      <c r="D249" s="22" t="s">
        <v>6</v>
      </c>
      <c r="E249" s="23">
        <v>1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 cm="1">
        <f t="array" ref="R249">_xlfn.IFS(H249=1,1,K249=1,1,L249=1,1,M249=1,1,N249=1,1,P249=1,1,TRUE,0)</f>
        <v>0</v>
      </c>
      <c r="S249" s="64">
        <f>IF(AND(G249=1,R249=1),0,R249)</f>
        <v>0</v>
      </c>
      <c r="T249" s="24" t="s">
        <v>2429</v>
      </c>
      <c r="U249" s="49">
        <f>SUBSTITUTE(T249,".",",")*1</f>
        <v>0.14788615331053701</v>
      </c>
      <c r="V249" s="54">
        <f>IF(U249&gt;=0.1, 1, 0)</f>
        <v>1</v>
      </c>
      <c r="W249" s="25">
        <f>IF(U249&gt;=0.2, 1, 0)</f>
        <v>0</v>
      </c>
      <c r="X249" s="25">
        <f>IF(U249&gt;=0.3, 1, 0)</f>
        <v>0</v>
      </c>
      <c r="Y249" s="25">
        <f>IF(U249&gt;=0.4, 1, 0)</f>
        <v>0</v>
      </c>
      <c r="Z249" s="25">
        <f>IF(U249&gt;=0.5, 1, 0)</f>
        <v>0</v>
      </c>
      <c r="AA249" s="25">
        <f>IF(U249&gt;=0.6, 1, 0)</f>
        <v>0</v>
      </c>
      <c r="AB249" s="25">
        <f>IF(U249&gt;=0.7, 1, 0)</f>
        <v>0</v>
      </c>
      <c r="AC249" s="25">
        <f>IF(U249&gt;=0.8, 1, 0)</f>
        <v>0</v>
      </c>
      <c r="AD249" s="55">
        <f>IF(U249&gt;=0.9, 1, 0)</f>
        <v>0</v>
      </c>
    </row>
    <row r="250" spans="1:30" ht="20" customHeight="1" x14ac:dyDescent="0.2">
      <c r="A250" s="20" t="s">
        <v>1242</v>
      </c>
      <c r="B250" s="33" t="str">
        <f>SUBSTITUTE(A250,"/Users/timomiessen/Desktop/imagesdk/nonblackwomen1/","Image_")</f>
        <v>Image_NBW_260.jpg</v>
      </c>
      <c r="C250" s="63" t="s">
        <v>5</v>
      </c>
      <c r="D250" s="22" t="s">
        <v>6</v>
      </c>
      <c r="E250" s="23">
        <v>0</v>
      </c>
      <c r="F250" s="23">
        <v>0</v>
      </c>
      <c r="G250" s="23">
        <v>1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1</v>
      </c>
      <c r="Q250" s="23">
        <v>0</v>
      </c>
      <c r="R250" s="23" cm="1">
        <f t="array" ref="R250">_xlfn.IFS(H250=1,1,K250=1,1,L250=1,1,M250=1,1,N250=1,1,P250=1,1,TRUE,0)</f>
        <v>1</v>
      </c>
      <c r="S250" s="64">
        <f>IF(AND(G250=1,R250=1),0,R250)</f>
        <v>0</v>
      </c>
      <c r="T250" s="24" t="s">
        <v>2430</v>
      </c>
      <c r="U250" s="49">
        <f>SUBSTITUTE(T250,".",",")*1</f>
        <v>9.2421257868409105E-3</v>
      </c>
      <c r="V250" s="54">
        <f>IF(U250&gt;=0.1, 1, 0)</f>
        <v>0</v>
      </c>
      <c r="W250" s="25">
        <f>IF(U250&gt;=0.2, 1, 0)</f>
        <v>0</v>
      </c>
      <c r="X250" s="25">
        <f>IF(U250&gt;=0.3, 1, 0)</f>
        <v>0</v>
      </c>
      <c r="Y250" s="25">
        <f>IF(U250&gt;=0.4, 1, 0)</f>
        <v>0</v>
      </c>
      <c r="Z250" s="25">
        <f>IF(U250&gt;=0.5, 1, 0)</f>
        <v>0</v>
      </c>
      <c r="AA250" s="25">
        <f>IF(U250&gt;=0.6, 1, 0)</f>
        <v>0</v>
      </c>
      <c r="AB250" s="25">
        <f>IF(U250&gt;=0.7, 1, 0)</f>
        <v>0</v>
      </c>
      <c r="AC250" s="25">
        <f>IF(U250&gt;=0.8, 1, 0)</f>
        <v>0</v>
      </c>
      <c r="AD250" s="55">
        <f>IF(U250&gt;=0.9, 1, 0)</f>
        <v>0</v>
      </c>
    </row>
    <row r="251" spans="1:30" ht="20" customHeight="1" x14ac:dyDescent="0.2">
      <c r="A251" s="20" t="s">
        <v>1243</v>
      </c>
      <c r="B251" s="33" t="str">
        <f>SUBSTITUTE(A251,"/Users/timomiessen/Desktop/imagesdk/nonblackwomen1/","Image_")</f>
        <v>Image_NBW_261.jpg</v>
      </c>
      <c r="C251" s="63" t="s">
        <v>5</v>
      </c>
      <c r="D251" s="22" t="s">
        <v>6</v>
      </c>
      <c r="E251" s="23">
        <v>0</v>
      </c>
      <c r="F251" s="23">
        <v>0</v>
      </c>
      <c r="G251" s="23">
        <v>1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1</v>
      </c>
      <c r="Q251" s="23">
        <v>0</v>
      </c>
      <c r="R251" s="23" cm="1">
        <f t="array" ref="R251">_xlfn.IFS(H251=1,1,K251=1,1,L251=1,1,M251=1,1,N251=1,1,P251=1,1,TRUE,0)</f>
        <v>1</v>
      </c>
      <c r="S251" s="64">
        <f>IF(AND(G251=1,R251=1),0,R251)</f>
        <v>0</v>
      </c>
      <c r="T251" s="24" t="s">
        <v>2431</v>
      </c>
      <c r="U251" s="49">
        <f>SUBSTITUTE(T251,".",",")*1</f>
        <v>0.38271102681755997</v>
      </c>
      <c r="V251" s="54">
        <f>IF(U251&gt;=0.1, 1, 0)</f>
        <v>1</v>
      </c>
      <c r="W251" s="25">
        <f>IF(U251&gt;=0.2, 1, 0)</f>
        <v>1</v>
      </c>
      <c r="X251" s="25">
        <f>IF(U251&gt;=0.3, 1, 0)</f>
        <v>1</v>
      </c>
      <c r="Y251" s="25">
        <f>IF(U251&gt;=0.4, 1, 0)</f>
        <v>0</v>
      </c>
      <c r="Z251" s="25">
        <f>IF(U251&gt;=0.5, 1, 0)</f>
        <v>0</v>
      </c>
      <c r="AA251" s="25">
        <f>IF(U251&gt;=0.6, 1, 0)</f>
        <v>0</v>
      </c>
      <c r="AB251" s="25">
        <f>IF(U251&gt;=0.7, 1, 0)</f>
        <v>0</v>
      </c>
      <c r="AC251" s="25">
        <f>IF(U251&gt;=0.8, 1, 0)</f>
        <v>0</v>
      </c>
      <c r="AD251" s="55">
        <f>IF(U251&gt;=0.9, 1, 0)</f>
        <v>0</v>
      </c>
    </row>
    <row r="252" spans="1:30" ht="20" customHeight="1" x14ac:dyDescent="0.2">
      <c r="A252" s="20" t="s">
        <v>1244</v>
      </c>
      <c r="B252" s="33" t="str">
        <f>SUBSTITUTE(A252,"/Users/timomiessen/Desktop/imagesdk/nonblackwomen1/","Image_")</f>
        <v>Image_NBW_262.jpg</v>
      </c>
      <c r="C252" s="63" t="s">
        <v>5</v>
      </c>
      <c r="D252" s="22" t="s">
        <v>6</v>
      </c>
      <c r="E252" s="23">
        <v>0</v>
      </c>
      <c r="F252" s="23">
        <v>0</v>
      </c>
      <c r="G252" s="23">
        <v>1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 cm="1">
        <f t="array" ref="R252">_xlfn.IFS(H252=1,1,K252=1,1,L252=1,1,M252=1,1,N252=1,1,P252=1,1,TRUE,0)</f>
        <v>0</v>
      </c>
      <c r="S252" s="64">
        <f>IF(AND(G252=1,R252=1),0,R252)</f>
        <v>0</v>
      </c>
      <c r="T252" s="24" t="s">
        <v>2432</v>
      </c>
      <c r="U252" s="49">
        <f>SUBSTITUTE(T252,".",",")*1</f>
        <v>1.7323985463008201E-2</v>
      </c>
      <c r="V252" s="54">
        <f>IF(U252&gt;=0.1, 1, 0)</f>
        <v>0</v>
      </c>
      <c r="W252" s="25">
        <f>IF(U252&gt;=0.2, 1, 0)</f>
        <v>0</v>
      </c>
      <c r="X252" s="25">
        <f>IF(U252&gt;=0.3, 1, 0)</f>
        <v>0</v>
      </c>
      <c r="Y252" s="25">
        <f>IF(U252&gt;=0.4, 1, 0)</f>
        <v>0</v>
      </c>
      <c r="Z252" s="25">
        <f>IF(U252&gt;=0.5, 1, 0)</f>
        <v>0</v>
      </c>
      <c r="AA252" s="25">
        <f>IF(U252&gt;=0.6, 1, 0)</f>
        <v>0</v>
      </c>
      <c r="AB252" s="25">
        <f>IF(U252&gt;=0.7, 1, 0)</f>
        <v>0</v>
      </c>
      <c r="AC252" s="25">
        <f>IF(U252&gt;=0.8, 1, 0)</f>
        <v>0</v>
      </c>
      <c r="AD252" s="55">
        <f>IF(U252&gt;=0.9, 1, 0)</f>
        <v>0</v>
      </c>
    </row>
    <row r="253" spans="1:30" ht="20" customHeight="1" x14ac:dyDescent="0.2">
      <c r="A253" s="20" t="s">
        <v>1245</v>
      </c>
      <c r="B253" s="33" t="str">
        <f>SUBSTITUTE(A253,"/Users/timomiessen/Desktop/imagesdk/nonblackwomen1/","Image_")</f>
        <v>Image_NBW_263.jpg</v>
      </c>
      <c r="C253" s="63" t="s">
        <v>5</v>
      </c>
      <c r="D253" s="22" t="s">
        <v>6</v>
      </c>
      <c r="E253" s="23">
        <v>0</v>
      </c>
      <c r="F253" s="23">
        <v>0</v>
      </c>
      <c r="G253" s="23">
        <v>1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1</v>
      </c>
      <c r="Q253" s="23">
        <v>0</v>
      </c>
      <c r="R253" s="23" cm="1">
        <f t="array" ref="R253">_xlfn.IFS(H253=1,1,K253=1,1,L253=1,1,M253=1,1,N253=1,1,P253=1,1,TRUE,0)</f>
        <v>1</v>
      </c>
      <c r="S253" s="64">
        <f>IF(AND(G253=1,R253=1),0,R253)</f>
        <v>0</v>
      </c>
      <c r="T253" s="24" t="s">
        <v>2433</v>
      </c>
      <c r="U253" s="49">
        <f>SUBSTITUTE(T253,".",",")*1</f>
        <v>0.49475518241524602</v>
      </c>
      <c r="V253" s="54">
        <f>IF(U253&gt;=0.1, 1, 0)</f>
        <v>1</v>
      </c>
      <c r="W253" s="25">
        <f>IF(U253&gt;=0.2, 1, 0)</f>
        <v>1</v>
      </c>
      <c r="X253" s="25">
        <f>IF(U253&gt;=0.3, 1, 0)</f>
        <v>1</v>
      </c>
      <c r="Y253" s="25">
        <f>IF(U253&gt;=0.4, 1, 0)</f>
        <v>1</v>
      </c>
      <c r="Z253" s="25">
        <f>IF(U253&gt;=0.5, 1, 0)</f>
        <v>0</v>
      </c>
      <c r="AA253" s="25">
        <f>IF(U253&gt;=0.6, 1, 0)</f>
        <v>0</v>
      </c>
      <c r="AB253" s="25">
        <f>IF(U253&gt;=0.7, 1, 0)</f>
        <v>0</v>
      </c>
      <c r="AC253" s="25">
        <f>IF(U253&gt;=0.8, 1, 0)</f>
        <v>0</v>
      </c>
      <c r="AD253" s="55">
        <f>IF(U253&gt;=0.9, 1, 0)</f>
        <v>0</v>
      </c>
    </row>
    <row r="254" spans="1:30" ht="20" customHeight="1" x14ac:dyDescent="0.2">
      <c r="A254" s="20" t="s">
        <v>1246</v>
      </c>
      <c r="B254" s="33" t="str">
        <f>SUBSTITUTE(A254,"/Users/timomiessen/Desktop/imagesdk/nonblackwomen1/","Image_")</f>
        <v>Image_NBW_264.jpg</v>
      </c>
      <c r="C254" s="63" t="s">
        <v>5</v>
      </c>
      <c r="D254" s="22" t="s">
        <v>6</v>
      </c>
      <c r="E254" s="23">
        <v>0</v>
      </c>
      <c r="F254" s="23">
        <v>0</v>
      </c>
      <c r="G254" s="23">
        <v>1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1</v>
      </c>
      <c r="P254" s="23">
        <v>1</v>
      </c>
      <c r="Q254" s="23">
        <v>0</v>
      </c>
      <c r="R254" s="23" cm="1">
        <f t="array" ref="R254">_xlfn.IFS(H254=1,1,K254=1,1,L254=1,1,M254=1,1,N254=1,1,P254=1,1,TRUE,0)</f>
        <v>1</v>
      </c>
      <c r="S254" s="64">
        <f>IF(AND(G254=1,R254=1),0,R254)</f>
        <v>0</v>
      </c>
      <c r="T254" s="24" t="s">
        <v>2434</v>
      </c>
      <c r="U254" s="49">
        <f>SUBSTITUTE(T254,".",",")*1</f>
        <v>0.70452338084578503</v>
      </c>
      <c r="V254" s="54">
        <f>IF(U254&gt;=0.1, 1, 0)</f>
        <v>1</v>
      </c>
      <c r="W254" s="25">
        <f>IF(U254&gt;=0.2, 1, 0)</f>
        <v>1</v>
      </c>
      <c r="X254" s="25">
        <f>IF(U254&gt;=0.3, 1, 0)</f>
        <v>1</v>
      </c>
      <c r="Y254" s="25">
        <f>IF(U254&gt;=0.4, 1, 0)</f>
        <v>1</v>
      </c>
      <c r="Z254" s="25">
        <f>IF(U254&gt;=0.5, 1, 0)</f>
        <v>1</v>
      </c>
      <c r="AA254" s="25">
        <f>IF(U254&gt;=0.6, 1, 0)</f>
        <v>1</v>
      </c>
      <c r="AB254" s="25">
        <f>IF(U254&gt;=0.7, 1, 0)</f>
        <v>1</v>
      </c>
      <c r="AC254" s="25">
        <f>IF(U254&gt;=0.8, 1, 0)</f>
        <v>0</v>
      </c>
      <c r="AD254" s="55">
        <f>IF(U254&gt;=0.9, 1, 0)</f>
        <v>0</v>
      </c>
    </row>
    <row r="255" spans="1:30" ht="20" customHeight="1" x14ac:dyDescent="0.2">
      <c r="A255" s="20" t="s">
        <v>1247</v>
      </c>
      <c r="B255" s="33" t="str">
        <f>SUBSTITUTE(A255,"/Users/timomiessen/Desktop/imagesdk/nonblackwomen1/","Image_")</f>
        <v>Image_NBW_265.jpg</v>
      </c>
      <c r="C255" s="63" t="s">
        <v>5</v>
      </c>
      <c r="D255" s="22" t="s">
        <v>6</v>
      </c>
      <c r="E255" s="23">
        <v>0</v>
      </c>
      <c r="F255" s="23">
        <v>0</v>
      </c>
      <c r="G255" s="23">
        <v>1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1</v>
      </c>
      <c r="P255" s="23">
        <v>0</v>
      </c>
      <c r="Q255" s="23">
        <v>0</v>
      </c>
      <c r="R255" s="23" cm="1">
        <f t="array" ref="R255">_xlfn.IFS(H255=1,1,K255=1,1,L255=1,1,M255=1,1,N255=1,1,P255=1,1,TRUE,0)</f>
        <v>0</v>
      </c>
      <c r="S255" s="64">
        <f>IF(AND(G255=1,R255=1),0,R255)</f>
        <v>0</v>
      </c>
      <c r="T255" s="24" t="s">
        <v>2435</v>
      </c>
      <c r="U255" s="49">
        <f>SUBSTITUTE(T255,".",",")*1</f>
        <v>0.235801957547664</v>
      </c>
      <c r="V255" s="54">
        <f>IF(U255&gt;=0.1, 1, 0)</f>
        <v>1</v>
      </c>
      <c r="W255" s="25">
        <f>IF(U255&gt;=0.2, 1, 0)</f>
        <v>1</v>
      </c>
      <c r="X255" s="25">
        <f>IF(U255&gt;=0.3, 1, 0)</f>
        <v>0</v>
      </c>
      <c r="Y255" s="25">
        <f>IF(U255&gt;=0.4, 1, 0)</f>
        <v>0</v>
      </c>
      <c r="Z255" s="25">
        <f>IF(U255&gt;=0.5, 1, 0)</f>
        <v>0</v>
      </c>
      <c r="AA255" s="25">
        <f>IF(U255&gt;=0.6, 1, 0)</f>
        <v>0</v>
      </c>
      <c r="AB255" s="25">
        <f>IF(U255&gt;=0.7, 1, 0)</f>
        <v>0</v>
      </c>
      <c r="AC255" s="25">
        <f>IF(U255&gt;=0.8, 1, 0)</f>
        <v>0</v>
      </c>
      <c r="AD255" s="55">
        <f>IF(U255&gt;=0.9, 1, 0)</f>
        <v>0</v>
      </c>
    </row>
    <row r="256" spans="1:30" ht="20" customHeight="1" x14ac:dyDescent="0.2">
      <c r="A256" s="20" t="s">
        <v>1248</v>
      </c>
      <c r="B256" s="33" t="str">
        <f>SUBSTITUTE(A256,"/Users/timomiessen/Desktop/imagesdk/nonblackwomen1/","Image_")</f>
        <v>Image_NBW_266.jpg</v>
      </c>
      <c r="C256" s="63" t="s">
        <v>5</v>
      </c>
      <c r="D256" s="22" t="s">
        <v>6</v>
      </c>
      <c r="E256" s="23">
        <v>0</v>
      </c>
      <c r="F256" s="23">
        <v>0</v>
      </c>
      <c r="G256" s="23">
        <v>1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 cm="1">
        <f t="array" ref="R256">_xlfn.IFS(H256=1,1,K256=1,1,L256=1,1,M256=1,1,N256=1,1,P256=1,1,TRUE,0)</f>
        <v>0</v>
      </c>
      <c r="S256" s="64">
        <f>IF(AND(G256=1,R256=1),0,R256)</f>
        <v>0</v>
      </c>
      <c r="T256" s="24" t="s">
        <v>2436</v>
      </c>
      <c r="U256" s="49">
        <f>SUBSTITUTE(T256,".",",")*1</f>
        <v>4.2308792471885598E-2</v>
      </c>
      <c r="V256" s="54">
        <f>IF(U256&gt;=0.1, 1, 0)</f>
        <v>0</v>
      </c>
      <c r="W256" s="25">
        <f>IF(U256&gt;=0.2, 1, 0)</f>
        <v>0</v>
      </c>
      <c r="X256" s="25">
        <f>IF(U256&gt;=0.3, 1, 0)</f>
        <v>0</v>
      </c>
      <c r="Y256" s="25">
        <f>IF(U256&gt;=0.4, 1, 0)</f>
        <v>0</v>
      </c>
      <c r="Z256" s="25">
        <f>IF(U256&gt;=0.5, 1, 0)</f>
        <v>0</v>
      </c>
      <c r="AA256" s="25">
        <f>IF(U256&gt;=0.6, 1, 0)</f>
        <v>0</v>
      </c>
      <c r="AB256" s="25">
        <f>IF(U256&gt;=0.7, 1, 0)</f>
        <v>0</v>
      </c>
      <c r="AC256" s="25">
        <f>IF(U256&gt;=0.8, 1, 0)</f>
        <v>0</v>
      </c>
      <c r="AD256" s="55">
        <f>IF(U256&gt;=0.9, 1, 0)</f>
        <v>0</v>
      </c>
    </row>
    <row r="257" spans="1:30" ht="20" customHeight="1" x14ac:dyDescent="0.2">
      <c r="A257" s="20" t="s">
        <v>1249</v>
      </c>
      <c r="B257" s="33" t="str">
        <f>SUBSTITUTE(A257,"/Users/timomiessen/Desktop/imagesdk/nonblackwomen1/","Image_")</f>
        <v>Image_NBW_267.jpg</v>
      </c>
      <c r="C257" s="63" t="s">
        <v>5</v>
      </c>
      <c r="D257" s="22" t="s">
        <v>6</v>
      </c>
      <c r="E257" s="23">
        <v>0</v>
      </c>
      <c r="F257" s="23">
        <v>0</v>
      </c>
      <c r="G257" s="23">
        <v>1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1</v>
      </c>
      <c r="P257" s="23">
        <v>0</v>
      </c>
      <c r="Q257" s="23">
        <v>0</v>
      </c>
      <c r="R257" s="23" cm="1">
        <f t="array" ref="R257">_xlfn.IFS(H257=1,1,K257=1,1,L257=1,1,M257=1,1,N257=1,1,P257=1,1,TRUE,0)</f>
        <v>0</v>
      </c>
      <c r="S257" s="64">
        <f>IF(AND(G257=1,R257=1),0,R257)</f>
        <v>0</v>
      </c>
      <c r="T257" s="24" t="s">
        <v>2437</v>
      </c>
      <c r="U257" s="49">
        <f>SUBSTITUTE(T257,".",",")*1</f>
        <v>1.3338446151465099E-2</v>
      </c>
      <c r="V257" s="54">
        <f>IF(U257&gt;=0.1, 1, 0)</f>
        <v>0</v>
      </c>
      <c r="W257" s="25">
        <f>IF(U257&gt;=0.2, 1, 0)</f>
        <v>0</v>
      </c>
      <c r="X257" s="25">
        <f>IF(U257&gt;=0.3, 1, 0)</f>
        <v>0</v>
      </c>
      <c r="Y257" s="25">
        <f>IF(U257&gt;=0.4, 1, 0)</f>
        <v>0</v>
      </c>
      <c r="Z257" s="25">
        <f>IF(U257&gt;=0.5, 1, 0)</f>
        <v>0</v>
      </c>
      <c r="AA257" s="25">
        <f>IF(U257&gt;=0.6, 1, 0)</f>
        <v>0</v>
      </c>
      <c r="AB257" s="25">
        <f>IF(U257&gt;=0.7, 1, 0)</f>
        <v>0</v>
      </c>
      <c r="AC257" s="25">
        <f>IF(U257&gt;=0.8, 1, 0)</f>
        <v>0</v>
      </c>
      <c r="AD257" s="55">
        <f>IF(U257&gt;=0.9, 1, 0)</f>
        <v>0</v>
      </c>
    </row>
    <row r="258" spans="1:30" ht="20" customHeight="1" x14ac:dyDescent="0.2">
      <c r="A258" s="20" t="s">
        <v>1250</v>
      </c>
      <c r="B258" s="33" t="str">
        <f>SUBSTITUTE(A258,"/Users/timomiessen/Desktop/imagesdk/nonblackwomen1/","Image_")</f>
        <v>Image_NBW_268.jpg</v>
      </c>
      <c r="C258" s="63" t="s">
        <v>5</v>
      </c>
      <c r="D258" s="22" t="s">
        <v>6</v>
      </c>
      <c r="E258" s="23">
        <v>0</v>
      </c>
      <c r="F258" s="23">
        <v>0</v>
      </c>
      <c r="G258" s="23">
        <v>1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 cm="1">
        <f t="array" ref="R258">_xlfn.IFS(H258=1,1,K258=1,1,L258=1,1,M258=1,1,N258=1,1,P258=1,1,TRUE,0)</f>
        <v>0</v>
      </c>
      <c r="S258" s="64">
        <f>IF(AND(G258=1,R258=1),0,R258)</f>
        <v>0</v>
      </c>
      <c r="T258" s="24" t="s">
        <v>2438</v>
      </c>
      <c r="U258" s="49">
        <f>SUBSTITUTE(T258,".",",")*1</f>
        <v>1.84979625046253E-2</v>
      </c>
      <c r="V258" s="54">
        <f>IF(U258&gt;=0.1, 1, 0)</f>
        <v>0</v>
      </c>
      <c r="W258" s="25">
        <f>IF(U258&gt;=0.2, 1, 0)</f>
        <v>0</v>
      </c>
      <c r="X258" s="25">
        <f>IF(U258&gt;=0.3, 1, 0)</f>
        <v>0</v>
      </c>
      <c r="Y258" s="25">
        <f>IF(U258&gt;=0.4, 1, 0)</f>
        <v>0</v>
      </c>
      <c r="Z258" s="25">
        <f>IF(U258&gt;=0.5, 1, 0)</f>
        <v>0</v>
      </c>
      <c r="AA258" s="25">
        <f>IF(U258&gt;=0.6, 1, 0)</f>
        <v>0</v>
      </c>
      <c r="AB258" s="25">
        <f>IF(U258&gt;=0.7, 1, 0)</f>
        <v>0</v>
      </c>
      <c r="AC258" s="25">
        <f>IF(U258&gt;=0.8, 1, 0)</f>
        <v>0</v>
      </c>
      <c r="AD258" s="55">
        <f>IF(U258&gt;=0.9, 1, 0)</f>
        <v>0</v>
      </c>
    </row>
    <row r="259" spans="1:30" ht="20" customHeight="1" x14ac:dyDescent="0.2">
      <c r="A259" s="20" t="s">
        <v>1251</v>
      </c>
      <c r="B259" s="33" t="str">
        <f>SUBSTITUTE(A259,"/Users/timomiessen/Desktop/imagesdk/nonblackwomen1/","Image_")</f>
        <v>Image_NBW_269.jpg</v>
      </c>
      <c r="C259" s="63" t="s">
        <v>5</v>
      </c>
      <c r="D259" s="22" t="s">
        <v>6</v>
      </c>
      <c r="E259" s="23">
        <v>0</v>
      </c>
      <c r="F259" s="23">
        <v>0</v>
      </c>
      <c r="G259" s="23">
        <v>1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 cm="1">
        <f t="array" ref="R259">_xlfn.IFS(H259=1,1,K259=1,1,L259=1,1,M259=1,1,N259=1,1,P259=1,1,TRUE,0)</f>
        <v>0</v>
      </c>
      <c r="S259" s="64">
        <f>IF(AND(G259=1,R259=1),0,R259)</f>
        <v>0</v>
      </c>
      <c r="T259" s="24" t="s">
        <v>2439</v>
      </c>
      <c r="U259" s="49">
        <f>SUBSTITUTE(T259,".",",")*1</f>
        <v>2.0522536709904601E-2</v>
      </c>
      <c r="V259" s="54">
        <f>IF(U259&gt;=0.1, 1, 0)</f>
        <v>0</v>
      </c>
      <c r="W259" s="25">
        <f>IF(U259&gt;=0.2, 1, 0)</f>
        <v>0</v>
      </c>
      <c r="X259" s="25">
        <f>IF(U259&gt;=0.3, 1, 0)</f>
        <v>0</v>
      </c>
      <c r="Y259" s="25">
        <f>IF(U259&gt;=0.4, 1, 0)</f>
        <v>0</v>
      </c>
      <c r="Z259" s="25">
        <f>IF(U259&gt;=0.5, 1, 0)</f>
        <v>0</v>
      </c>
      <c r="AA259" s="25">
        <f>IF(U259&gt;=0.6, 1, 0)</f>
        <v>0</v>
      </c>
      <c r="AB259" s="25">
        <f>IF(U259&gt;=0.7, 1, 0)</f>
        <v>0</v>
      </c>
      <c r="AC259" s="25">
        <f>IF(U259&gt;=0.8, 1, 0)</f>
        <v>0</v>
      </c>
      <c r="AD259" s="55">
        <f>IF(U259&gt;=0.9, 1, 0)</f>
        <v>0</v>
      </c>
    </row>
    <row r="260" spans="1:30" ht="20" customHeight="1" x14ac:dyDescent="0.2">
      <c r="A260" s="20" t="s">
        <v>1252</v>
      </c>
      <c r="B260" s="33" t="str">
        <f>SUBSTITUTE(A260,"/Users/timomiessen/Desktop/imagesdk/nonblackwomen1/","Image_")</f>
        <v>Image_NBW_27.jpg</v>
      </c>
      <c r="C260" s="63" t="s">
        <v>5</v>
      </c>
      <c r="D260" s="22" t="s">
        <v>6</v>
      </c>
      <c r="E260" s="23">
        <v>1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 cm="1">
        <f t="array" ref="R260">_xlfn.IFS(H260=1,1,K260=1,1,L260=1,1,M260=1,1,N260=1,1,P260=1,1,TRUE,0)</f>
        <v>0</v>
      </c>
      <c r="S260" s="64">
        <f>IF(AND(G260=1,R260=1),0,R260)</f>
        <v>0</v>
      </c>
      <c r="T260" s="24" t="s">
        <v>2440</v>
      </c>
      <c r="U260" s="49">
        <f>SUBSTITUTE(T260,".",",")*1</f>
        <v>0.14372152462601601</v>
      </c>
      <c r="V260" s="54">
        <f>IF(U260&gt;=0.1, 1, 0)</f>
        <v>1</v>
      </c>
      <c r="W260" s="25">
        <f>IF(U260&gt;=0.2, 1, 0)</f>
        <v>0</v>
      </c>
      <c r="X260" s="25">
        <f>IF(U260&gt;=0.3, 1, 0)</f>
        <v>0</v>
      </c>
      <c r="Y260" s="25">
        <f>IF(U260&gt;=0.4, 1, 0)</f>
        <v>0</v>
      </c>
      <c r="Z260" s="25">
        <f>IF(U260&gt;=0.5, 1, 0)</f>
        <v>0</v>
      </c>
      <c r="AA260" s="25">
        <f>IF(U260&gt;=0.6, 1, 0)</f>
        <v>0</v>
      </c>
      <c r="AB260" s="25">
        <f>IF(U260&gt;=0.7, 1, 0)</f>
        <v>0</v>
      </c>
      <c r="AC260" s="25">
        <f>IF(U260&gt;=0.8, 1, 0)</f>
        <v>0</v>
      </c>
      <c r="AD260" s="55">
        <f>IF(U260&gt;=0.9, 1, 0)</f>
        <v>0</v>
      </c>
    </row>
    <row r="261" spans="1:30" ht="20" customHeight="1" x14ac:dyDescent="0.2">
      <c r="A261" s="20" t="s">
        <v>1253</v>
      </c>
      <c r="B261" s="33" t="str">
        <f>SUBSTITUTE(A261,"/Users/timomiessen/Desktop/imagesdk/nonblackwomen1/","Image_")</f>
        <v>Image_NBW_270.jpg</v>
      </c>
      <c r="C261" s="63" t="s">
        <v>5</v>
      </c>
      <c r="D261" s="22" t="s">
        <v>6</v>
      </c>
      <c r="E261" s="23">
        <v>0</v>
      </c>
      <c r="F261" s="23">
        <v>0</v>
      </c>
      <c r="G261" s="23">
        <v>1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1</v>
      </c>
      <c r="P261" s="23">
        <v>1</v>
      </c>
      <c r="Q261" s="23">
        <v>0</v>
      </c>
      <c r="R261" s="23" cm="1">
        <f t="array" ref="R261">_xlfn.IFS(H261=1,1,K261=1,1,L261=1,1,M261=1,1,N261=1,1,P261=1,1,TRUE,0)</f>
        <v>1</v>
      </c>
      <c r="S261" s="64">
        <f>IF(AND(G261=1,R261=1),0,R261)</f>
        <v>0</v>
      </c>
      <c r="T261" s="24" t="s">
        <v>2441</v>
      </c>
      <c r="U261" s="49">
        <f>SUBSTITUTE(T261,".",",")*1</f>
        <v>0.85876428562914897</v>
      </c>
      <c r="V261" s="54">
        <f>IF(U261&gt;=0.1, 1, 0)</f>
        <v>1</v>
      </c>
      <c r="W261" s="25">
        <f>IF(U261&gt;=0.2, 1, 0)</f>
        <v>1</v>
      </c>
      <c r="X261" s="25">
        <f>IF(U261&gt;=0.3, 1, 0)</f>
        <v>1</v>
      </c>
      <c r="Y261" s="25">
        <f>IF(U261&gt;=0.4, 1, 0)</f>
        <v>1</v>
      </c>
      <c r="Z261" s="25">
        <f>IF(U261&gt;=0.5, 1, 0)</f>
        <v>1</v>
      </c>
      <c r="AA261" s="25">
        <f>IF(U261&gt;=0.6, 1, 0)</f>
        <v>1</v>
      </c>
      <c r="AB261" s="25">
        <f>IF(U261&gt;=0.7, 1, 0)</f>
        <v>1</v>
      </c>
      <c r="AC261" s="25">
        <f>IF(U261&gt;=0.8, 1, 0)</f>
        <v>1</v>
      </c>
      <c r="AD261" s="55">
        <f>IF(U261&gt;=0.9, 1, 0)</f>
        <v>0</v>
      </c>
    </row>
    <row r="262" spans="1:30" ht="20" customHeight="1" x14ac:dyDescent="0.2">
      <c r="A262" s="20" t="s">
        <v>1254</v>
      </c>
      <c r="B262" s="33" t="str">
        <f>SUBSTITUTE(A262,"/Users/timomiessen/Desktop/imagesdk/nonblackwomen1/","Image_")</f>
        <v>Image_NBW_271.jpg</v>
      </c>
      <c r="C262" s="63" t="s">
        <v>5</v>
      </c>
      <c r="D262" s="22" t="s">
        <v>6</v>
      </c>
      <c r="E262" s="23">
        <v>0</v>
      </c>
      <c r="F262" s="23">
        <v>0</v>
      </c>
      <c r="G262" s="23">
        <v>1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 cm="1">
        <f t="array" ref="R262">_xlfn.IFS(H262=1,1,K262=1,1,L262=1,1,M262=1,1,N262=1,1,P262=1,1,TRUE,0)</f>
        <v>0</v>
      </c>
      <c r="S262" s="64">
        <f>IF(AND(G262=1,R262=1),0,R262)</f>
        <v>0</v>
      </c>
      <c r="T262" s="24" t="s">
        <v>2442</v>
      </c>
      <c r="U262" s="49">
        <f>SUBSTITUTE(T262,".",",")*1</f>
        <v>7.6691659633070196E-3</v>
      </c>
      <c r="V262" s="54">
        <f>IF(U262&gt;=0.1, 1, 0)</f>
        <v>0</v>
      </c>
      <c r="W262" s="25">
        <f>IF(U262&gt;=0.2, 1, 0)</f>
        <v>0</v>
      </c>
      <c r="X262" s="25">
        <f>IF(U262&gt;=0.3, 1, 0)</f>
        <v>0</v>
      </c>
      <c r="Y262" s="25">
        <f>IF(U262&gt;=0.4, 1, 0)</f>
        <v>0</v>
      </c>
      <c r="Z262" s="25">
        <f>IF(U262&gt;=0.5, 1, 0)</f>
        <v>0</v>
      </c>
      <c r="AA262" s="25">
        <f>IF(U262&gt;=0.6, 1, 0)</f>
        <v>0</v>
      </c>
      <c r="AB262" s="25">
        <f>IF(U262&gt;=0.7, 1, 0)</f>
        <v>0</v>
      </c>
      <c r="AC262" s="25">
        <f>IF(U262&gt;=0.8, 1, 0)</f>
        <v>0</v>
      </c>
      <c r="AD262" s="55">
        <f>IF(U262&gt;=0.9, 1, 0)</f>
        <v>0</v>
      </c>
    </row>
    <row r="263" spans="1:30" ht="20" customHeight="1" x14ac:dyDescent="0.2">
      <c r="A263" s="20" t="s">
        <v>1255</v>
      </c>
      <c r="B263" s="33" t="str">
        <f>SUBSTITUTE(A263,"/Users/timomiessen/Desktop/imagesdk/nonblackwomen1/","Image_")</f>
        <v>Image_NBW_272.jpg</v>
      </c>
      <c r="C263" s="63" t="s">
        <v>5</v>
      </c>
      <c r="D263" s="22" t="s">
        <v>6</v>
      </c>
      <c r="E263" s="23">
        <v>0</v>
      </c>
      <c r="F263" s="23">
        <v>0</v>
      </c>
      <c r="G263" s="23">
        <v>1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1</v>
      </c>
      <c r="P263" s="23">
        <v>0</v>
      </c>
      <c r="Q263" s="23">
        <v>0</v>
      </c>
      <c r="R263" s="23" cm="1">
        <f t="array" ref="R263">_xlfn.IFS(H263=1,1,K263=1,1,L263=1,1,M263=1,1,N263=1,1,P263=1,1,TRUE,0)</f>
        <v>0</v>
      </c>
      <c r="S263" s="64">
        <f>IF(AND(G263=1,R263=1),0,R263)</f>
        <v>0</v>
      </c>
      <c r="T263" s="24" t="s">
        <v>2443</v>
      </c>
      <c r="U263" s="49">
        <f>SUBSTITUTE(T263,".",",")*1</f>
        <v>0.48622500617057002</v>
      </c>
      <c r="V263" s="54">
        <f>IF(U263&gt;=0.1, 1, 0)</f>
        <v>1</v>
      </c>
      <c r="W263" s="25">
        <f>IF(U263&gt;=0.2, 1, 0)</f>
        <v>1</v>
      </c>
      <c r="X263" s="25">
        <f>IF(U263&gt;=0.3, 1, 0)</f>
        <v>1</v>
      </c>
      <c r="Y263" s="25">
        <f>IF(U263&gt;=0.4, 1, 0)</f>
        <v>1</v>
      </c>
      <c r="Z263" s="25">
        <f>IF(U263&gt;=0.5, 1, 0)</f>
        <v>0</v>
      </c>
      <c r="AA263" s="25">
        <f>IF(U263&gt;=0.6, 1, 0)</f>
        <v>0</v>
      </c>
      <c r="AB263" s="25">
        <f>IF(U263&gt;=0.7, 1, 0)</f>
        <v>0</v>
      </c>
      <c r="AC263" s="25">
        <f>IF(U263&gt;=0.8, 1, 0)</f>
        <v>0</v>
      </c>
      <c r="AD263" s="55">
        <f>IF(U263&gt;=0.9, 1, 0)</f>
        <v>0</v>
      </c>
    </row>
    <row r="264" spans="1:30" ht="20" customHeight="1" x14ac:dyDescent="0.2">
      <c r="A264" s="20" t="s">
        <v>1256</v>
      </c>
      <c r="B264" s="33" t="str">
        <f>SUBSTITUTE(A264,"/Users/timomiessen/Desktop/imagesdk/nonblackwomen1/","Image_")</f>
        <v>Image_NBW_273.jpg</v>
      </c>
      <c r="C264" s="63" t="s">
        <v>5</v>
      </c>
      <c r="D264" s="22" t="s">
        <v>6</v>
      </c>
      <c r="E264" s="23">
        <v>0</v>
      </c>
      <c r="F264" s="23">
        <v>0</v>
      </c>
      <c r="G264" s="23">
        <v>1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 cm="1">
        <f t="array" ref="R264">_xlfn.IFS(H264=1,1,K264=1,1,L264=1,1,M264=1,1,N264=1,1,P264=1,1,TRUE,0)</f>
        <v>0</v>
      </c>
      <c r="S264" s="64">
        <f>IF(AND(G264=1,R264=1),0,R264)</f>
        <v>0</v>
      </c>
      <c r="T264" s="24" t="s">
        <v>2444</v>
      </c>
      <c r="U264" s="49">
        <f>SUBSTITUTE(T264,".",",")*1</f>
        <v>1.7399317119270501E-2</v>
      </c>
      <c r="V264" s="54">
        <f>IF(U264&gt;=0.1, 1, 0)</f>
        <v>0</v>
      </c>
      <c r="W264" s="25">
        <f>IF(U264&gt;=0.2, 1, 0)</f>
        <v>0</v>
      </c>
      <c r="X264" s="25">
        <f>IF(U264&gt;=0.3, 1, 0)</f>
        <v>0</v>
      </c>
      <c r="Y264" s="25">
        <f>IF(U264&gt;=0.4, 1, 0)</f>
        <v>0</v>
      </c>
      <c r="Z264" s="25">
        <f>IF(U264&gt;=0.5, 1, 0)</f>
        <v>0</v>
      </c>
      <c r="AA264" s="25">
        <f>IF(U264&gt;=0.6, 1, 0)</f>
        <v>0</v>
      </c>
      <c r="AB264" s="25">
        <f>IF(U264&gt;=0.7, 1, 0)</f>
        <v>0</v>
      </c>
      <c r="AC264" s="25">
        <f>IF(U264&gt;=0.8, 1, 0)</f>
        <v>0</v>
      </c>
      <c r="AD264" s="55">
        <f>IF(U264&gt;=0.9, 1, 0)</f>
        <v>0</v>
      </c>
    </row>
    <row r="265" spans="1:30" ht="20" customHeight="1" x14ac:dyDescent="0.2">
      <c r="A265" s="20" t="s">
        <v>1257</v>
      </c>
      <c r="B265" s="33" t="str">
        <f>SUBSTITUTE(A265,"/Users/timomiessen/Desktop/imagesdk/nonblackwomen1/","Image_")</f>
        <v>Image_NBW_274.jpg</v>
      </c>
      <c r="C265" s="63" t="s">
        <v>5</v>
      </c>
      <c r="D265" s="22" t="s">
        <v>6</v>
      </c>
      <c r="E265" s="23">
        <v>0</v>
      </c>
      <c r="F265" s="23">
        <v>0</v>
      </c>
      <c r="G265" s="23">
        <v>1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1</v>
      </c>
      <c r="Q265" s="23">
        <v>0</v>
      </c>
      <c r="R265" s="23" cm="1">
        <f t="array" ref="R265">_xlfn.IFS(H265=1,1,K265=1,1,L265=1,1,M265=1,1,N265=1,1,P265=1,1,TRUE,0)</f>
        <v>1</v>
      </c>
      <c r="S265" s="64">
        <f>IF(AND(G265=1,R265=1),0,R265)</f>
        <v>0</v>
      </c>
      <c r="T265" s="24" t="s">
        <v>2445</v>
      </c>
      <c r="U265" s="49">
        <f>SUBSTITUTE(T265,".",",")*1</f>
        <v>0.57018472626805305</v>
      </c>
      <c r="V265" s="54">
        <f>IF(U265&gt;=0.1, 1, 0)</f>
        <v>1</v>
      </c>
      <c r="W265" s="25">
        <f>IF(U265&gt;=0.2, 1, 0)</f>
        <v>1</v>
      </c>
      <c r="X265" s="25">
        <f>IF(U265&gt;=0.3, 1, 0)</f>
        <v>1</v>
      </c>
      <c r="Y265" s="25">
        <f>IF(U265&gt;=0.4, 1, 0)</f>
        <v>1</v>
      </c>
      <c r="Z265" s="25">
        <f>IF(U265&gt;=0.5, 1, 0)</f>
        <v>1</v>
      </c>
      <c r="AA265" s="25">
        <f>IF(U265&gt;=0.6, 1, 0)</f>
        <v>0</v>
      </c>
      <c r="AB265" s="25">
        <f>IF(U265&gt;=0.7, 1, 0)</f>
        <v>0</v>
      </c>
      <c r="AC265" s="25">
        <f>IF(U265&gt;=0.8, 1, 0)</f>
        <v>0</v>
      </c>
      <c r="AD265" s="55">
        <f>IF(U265&gt;=0.9, 1, 0)</f>
        <v>0</v>
      </c>
    </row>
    <row r="266" spans="1:30" ht="20" customHeight="1" x14ac:dyDescent="0.2">
      <c r="A266" s="20" t="s">
        <v>1258</v>
      </c>
      <c r="B266" s="33" t="str">
        <f>SUBSTITUTE(A266,"/Users/timomiessen/Desktop/imagesdk/nonblackwomen1/","Image_")</f>
        <v>Image_NBW_275.jpg</v>
      </c>
      <c r="C266" s="63" t="s">
        <v>5</v>
      </c>
      <c r="D266" s="22" t="s">
        <v>6</v>
      </c>
      <c r="E266" s="23">
        <v>0</v>
      </c>
      <c r="F266" s="23">
        <v>0</v>
      </c>
      <c r="G266" s="23">
        <v>1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1</v>
      </c>
      <c r="R266" s="23" cm="1">
        <f t="array" ref="R266">_xlfn.IFS(H266=1,1,K266=1,1,L266=1,1,M266=1,1,N266=1,1,P266=1,1,TRUE,0)</f>
        <v>0</v>
      </c>
      <c r="S266" s="64">
        <f>IF(AND(G266=1,R266=1),0,R266)</f>
        <v>0</v>
      </c>
      <c r="T266" s="24" t="s">
        <v>2446</v>
      </c>
      <c r="U266" s="49">
        <f>SUBSTITUTE(T266,".",",")*1</f>
        <v>7.5415560975670801E-2</v>
      </c>
      <c r="V266" s="54">
        <f>IF(U266&gt;=0.1, 1, 0)</f>
        <v>0</v>
      </c>
      <c r="W266" s="25">
        <f>IF(U266&gt;=0.2, 1, 0)</f>
        <v>0</v>
      </c>
      <c r="X266" s="25">
        <f>IF(U266&gt;=0.3, 1, 0)</f>
        <v>0</v>
      </c>
      <c r="Y266" s="25">
        <f>IF(U266&gt;=0.4, 1, 0)</f>
        <v>0</v>
      </c>
      <c r="Z266" s="25">
        <f>IF(U266&gt;=0.5, 1, 0)</f>
        <v>0</v>
      </c>
      <c r="AA266" s="25">
        <f>IF(U266&gt;=0.6, 1, 0)</f>
        <v>0</v>
      </c>
      <c r="AB266" s="25">
        <f>IF(U266&gt;=0.7, 1, 0)</f>
        <v>0</v>
      </c>
      <c r="AC266" s="25">
        <f>IF(U266&gt;=0.8, 1, 0)</f>
        <v>0</v>
      </c>
      <c r="AD266" s="55">
        <f>IF(U266&gt;=0.9, 1, 0)</f>
        <v>0</v>
      </c>
    </row>
    <row r="267" spans="1:30" ht="20" customHeight="1" x14ac:dyDescent="0.2">
      <c r="A267" s="20" t="s">
        <v>1259</v>
      </c>
      <c r="B267" s="33" t="str">
        <f>SUBSTITUTE(A267,"/Users/timomiessen/Desktop/imagesdk/nonblackwomen1/","Image_")</f>
        <v>Image_NBW_276.jpg</v>
      </c>
      <c r="C267" s="63" t="s">
        <v>5</v>
      </c>
      <c r="D267" s="22" t="s">
        <v>6</v>
      </c>
      <c r="E267" s="23">
        <v>0</v>
      </c>
      <c r="F267" s="23">
        <v>0</v>
      </c>
      <c r="G267" s="23">
        <v>1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1</v>
      </c>
      <c r="Q267" s="23">
        <v>0</v>
      </c>
      <c r="R267" s="23" cm="1">
        <f t="array" ref="R267">_xlfn.IFS(H267=1,1,K267=1,1,L267=1,1,M267=1,1,N267=1,1,P267=1,1,TRUE,0)</f>
        <v>1</v>
      </c>
      <c r="S267" s="64">
        <f>IF(AND(G267=1,R267=1),0,R267)</f>
        <v>0</v>
      </c>
      <c r="T267" s="24" t="s">
        <v>2447</v>
      </c>
      <c r="U267" s="49">
        <f>SUBSTITUTE(T267,".",",")*1</f>
        <v>2.6682021707529199E-2</v>
      </c>
      <c r="V267" s="54">
        <f>IF(U267&gt;=0.1, 1, 0)</f>
        <v>0</v>
      </c>
      <c r="W267" s="25">
        <f>IF(U267&gt;=0.2, 1, 0)</f>
        <v>0</v>
      </c>
      <c r="X267" s="25">
        <f>IF(U267&gt;=0.3, 1, 0)</f>
        <v>0</v>
      </c>
      <c r="Y267" s="25">
        <f>IF(U267&gt;=0.4, 1, 0)</f>
        <v>0</v>
      </c>
      <c r="Z267" s="25">
        <f>IF(U267&gt;=0.5, 1, 0)</f>
        <v>0</v>
      </c>
      <c r="AA267" s="25">
        <f>IF(U267&gt;=0.6, 1, 0)</f>
        <v>0</v>
      </c>
      <c r="AB267" s="25">
        <f>IF(U267&gt;=0.7, 1, 0)</f>
        <v>0</v>
      </c>
      <c r="AC267" s="25">
        <f>IF(U267&gt;=0.8, 1, 0)</f>
        <v>0</v>
      </c>
      <c r="AD267" s="55">
        <f>IF(U267&gt;=0.9, 1, 0)</f>
        <v>0</v>
      </c>
    </row>
    <row r="268" spans="1:30" ht="20" customHeight="1" x14ac:dyDescent="0.2">
      <c r="A268" s="20" t="s">
        <v>1260</v>
      </c>
      <c r="B268" s="33" t="str">
        <f>SUBSTITUTE(A268,"/Users/timomiessen/Desktop/imagesdk/nonblackwomen1/","Image_")</f>
        <v>Image_NBW_277.jpg</v>
      </c>
      <c r="C268" s="63" t="s">
        <v>5</v>
      </c>
      <c r="D268" s="22" t="s">
        <v>6</v>
      </c>
      <c r="E268" s="23">
        <v>0</v>
      </c>
      <c r="F268" s="23">
        <v>0</v>
      </c>
      <c r="G268" s="23">
        <v>1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1</v>
      </c>
      <c r="Q268" s="23">
        <v>0</v>
      </c>
      <c r="R268" s="23" cm="1">
        <f t="array" ref="R268">_xlfn.IFS(H268=1,1,K268=1,1,L268=1,1,M268=1,1,N268=1,1,P268=1,1,TRUE,0)</f>
        <v>1</v>
      </c>
      <c r="S268" s="64">
        <f>IF(AND(G268=1,R268=1),0,R268)</f>
        <v>0</v>
      </c>
      <c r="T268" s="24" t="s">
        <v>2448</v>
      </c>
      <c r="U268" s="49">
        <f>SUBSTITUTE(T268,".",",")*1</f>
        <v>8.1482592504471506E-3</v>
      </c>
      <c r="V268" s="54">
        <f>IF(U268&gt;=0.1, 1, 0)</f>
        <v>0</v>
      </c>
      <c r="W268" s="25">
        <f>IF(U268&gt;=0.2, 1, 0)</f>
        <v>0</v>
      </c>
      <c r="X268" s="25">
        <f>IF(U268&gt;=0.3, 1, 0)</f>
        <v>0</v>
      </c>
      <c r="Y268" s="25">
        <f>IF(U268&gt;=0.4, 1, 0)</f>
        <v>0</v>
      </c>
      <c r="Z268" s="25">
        <f>IF(U268&gt;=0.5, 1, 0)</f>
        <v>0</v>
      </c>
      <c r="AA268" s="25">
        <f>IF(U268&gt;=0.6, 1, 0)</f>
        <v>0</v>
      </c>
      <c r="AB268" s="25">
        <f>IF(U268&gt;=0.7, 1, 0)</f>
        <v>0</v>
      </c>
      <c r="AC268" s="25">
        <f>IF(U268&gt;=0.8, 1, 0)</f>
        <v>0</v>
      </c>
      <c r="AD268" s="55">
        <f>IF(U268&gt;=0.9, 1, 0)</f>
        <v>0</v>
      </c>
    </row>
    <row r="269" spans="1:30" ht="20" customHeight="1" x14ac:dyDescent="0.2">
      <c r="A269" s="20" t="s">
        <v>1261</v>
      </c>
      <c r="B269" s="33" t="str">
        <f>SUBSTITUTE(A269,"/Users/timomiessen/Desktop/imagesdk/nonblackwomen1/","Image_")</f>
        <v>Image_NBW_278.jpg</v>
      </c>
      <c r="C269" s="63" t="s">
        <v>5</v>
      </c>
      <c r="D269" s="22" t="s">
        <v>6</v>
      </c>
      <c r="E269" s="23">
        <v>0</v>
      </c>
      <c r="F269" s="23">
        <v>0</v>
      </c>
      <c r="G269" s="23">
        <v>1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</v>
      </c>
      <c r="P269" s="23">
        <v>0</v>
      </c>
      <c r="Q269" s="23">
        <v>0</v>
      </c>
      <c r="R269" s="23" cm="1">
        <f t="array" ref="R269">_xlfn.IFS(H269=1,1,K269=1,1,L269=1,1,M269=1,1,N269=1,1,P269=1,1,TRUE,0)</f>
        <v>0</v>
      </c>
      <c r="S269" s="64">
        <f>IF(AND(G269=1,R269=1),0,R269)</f>
        <v>0</v>
      </c>
      <c r="T269" s="24" t="s">
        <v>2449</v>
      </c>
      <c r="U269" s="49">
        <f>SUBSTITUTE(T269,".",",")*1</f>
        <v>0.52739046514034205</v>
      </c>
      <c r="V269" s="54">
        <f>IF(U269&gt;=0.1, 1, 0)</f>
        <v>1</v>
      </c>
      <c r="W269" s="25">
        <f>IF(U269&gt;=0.2, 1, 0)</f>
        <v>1</v>
      </c>
      <c r="X269" s="25">
        <f>IF(U269&gt;=0.3, 1, 0)</f>
        <v>1</v>
      </c>
      <c r="Y269" s="25">
        <f>IF(U269&gt;=0.4, 1, 0)</f>
        <v>1</v>
      </c>
      <c r="Z269" s="25">
        <f>IF(U269&gt;=0.5, 1, 0)</f>
        <v>1</v>
      </c>
      <c r="AA269" s="25">
        <f>IF(U269&gt;=0.6, 1, 0)</f>
        <v>0</v>
      </c>
      <c r="AB269" s="25">
        <f>IF(U269&gt;=0.7, 1, 0)</f>
        <v>0</v>
      </c>
      <c r="AC269" s="25">
        <f>IF(U269&gt;=0.8, 1, 0)</f>
        <v>0</v>
      </c>
      <c r="AD269" s="55">
        <f>IF(U269&gt;=0.9, 1, 0)</f>
        <v>0</v>
      </c>
    </row>
    <row r="270" spans="1:30" ht="20" customHeight="1" x14ac:dyDescent="0.2">
      <c r="A270" s="20" t="s">
        <v>1262</v>
      </c>
      <c r="B270" s="33" t="str">
        <f>SUBSTITUTE(A270,"/Users/timomiessen/Desktop/imagesdk/nonblackwomen1/","Image_")</f>
        <v>Image_NBW_279.jpg</v>
      </c>
      <c r="C270" s="63" t="s">
        <v>5</v>
      </c>
      <c r="D270" s="22" t="s">
        <v>6</v>
      </c>
      <c r="E270" s="23">
        <v>0</v>
      </c>
      <c r="F270" s="23">
        <v>0</v>
      </c>
      <c r="G270" s="23">
        <v>1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 cm="1">
        <f t="array" ref="R270">_xlfn.IFS(H270=1,1,K270=1,1,L270=1,1,M270=1,1,N270=1,1,P270=1,1,TRUE,0)</f>
        <v>0</v>
      </c>
      <c r="S270" s="64">
        <f>IF(AND(G270=1,R270=1),0,R270)</f>
        <v>0</v>
      </c>
      <c r="T270" s="24" t="s">
        <v>2450</v>
      </c>
      <c r="U270" s="49">
        <f>SUBSTITUTE(T270,".",",")*1</f>
        <v>0.15214610472321499</v>
      </c>
      <c r="V270" s="54">
        <f>IF(U270&gt;=0.1, 1, 0)</f>
        <v>1</v>
      </c>
      <c r="W270" s="25">
        <f>IF(U270&gt;=0.2, 1, 0)</f>
        <v>0</v>
      </c>
      <c r="X270" s="25">
        <f>IF(U270&gt;=0.3, 1, 0)</f>
        <v>0</v>
      </c>
      <c r="Y270" s="25">
        <f>IF(U270&gt;=0.4, 1, 0)</f>
        <v>0</v>
      </c>
      <c r="Z270" s="25">
        <f>IF(U270&gt;=0.5, 1, 0)</f>
        <v>0</v>
      </c>
      <c r="AA270" s="25">
        <f>IF(U270&gt;=0.6, 1, 0)</f>
        <v>0</v>
      </c>
      <c r="AB270" s="25">
        <f>IF(U270&gt;=0.7, 1, 0)</f>
        <v>0</v>
      </c>
      <c r="AC270" s="25">
        <f>IF(U270&gt;=0.8, 1, 0)</f>
        <v>0</v>
      </c>
      <c r="AD270" s="55">
        <f>IF(U270&gt;=0.9, 1, 0)</f>
        <v>0</v>
      </c>
    </row>
    <row r="271" spans="1:30" ht="20" customHeight="1" x14ac:dyDescent="0.2">
      <c r="A271" s="20" t="s">
        <v>1263</v>
      </c>
      <c r="B271" s="33" t="str">
        <f>SUBSTITUTE(A271,"/Users/timomiessen/Desktop/imagesdk/nonblackwomen1/","Image_")</f>
        <v>Image_NBW_28.jpg</v>
      </c>
      <c r="C271" s="63" t="s">
        <v>5</v>
      </c>
      <c r="D271" s="22" t="s">
        <v>6</v>
      </c>
      <c r="E271" s="23">
        <v>1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 cm="1">
        <f t="array" ref="R271">_xlfn.IFS(H271=1,1,K271=1,1,L271=1,1,M271=1,1,N271=1,1,P271=1,1,TRUE,0)</f>
        <v>0</v>
      </c>
      <c r="S271" s="64">
        <f>IF(AND(G271=1,R271=1),0,R271)</f>
        <v>0</v>
      </c>
      <c r="T271" s="24" t="s">
        <v>2451</v>
      </c>
      <c r="U271" s="49">
        <f>SUBSTITUTE(T271,".",",")*1</f>
        <v>1.7966817598789899E-2</v>
      </c>
      <c r="V271" s="54">
        <f>IF(U271&gt;=0.1, 1, 0)</f>
        <v>0</v>
      </c>
      <c r="W271" s="25">
        <f>IF(U271&gt;=0.2, 1, 0)</f>
        <v>0</v>
      </c>
      <c r="X271" s="25">
        <f>IF(U271&gt;=0.3, 1, 0)</f>
        <v>0</v>
      </c>
      <c r="Y271" s="25">
        <f>IF(U271&gt;=0.4, 1, 0)</f>
        <v>0</v>
      </c>
      <c r="Z271" s="25">
        <f>IF(U271&gt;=0.5, 1, 0)</f>
        <v>0</v>
      </c>
      <c r="AA271" s="25">
        <f>IF(U271&gt;=0.6, 1, 0)</f>
        <v>0</v>
      </c>
      <c r="AB271" s="25">
        <f>IF(U271&gt;=0.7, 1, 0)</f>
        <v>0</v>
      </c>
      <c r="AC271" s="25">
        <f>IF(U271&gt;=0.8, 1, 0)</f>
        <v>0</v>
      </c>
      <c r="AD271" s="55">
        <f>IF(U271&gt;=0.9, 1, 0)</f>
        <v>0</v>
      </c>
    </row>
    <row r="272" spans="1:30" ht="20" customHeight="1" x14ac:dyDescent="0.2">
      <c r="A272" s="20" t="s">
        <v>1264</v>
      </c>
      <c r="B272" s="33" t="str">
        <f>SUBSTITUTE(A272,"/Users/timomiessen/Desktop/imagesdk/nonblackwomen1/","Image_")</f>
        <v>Image_NBW_280.jpg</v>
      </c>
      <c r="C272" s="63" t="s">
        <v>5</v>
      </c>
      <c r="D272" s="22" t="s">
        <v>6</v>
      </c>
      <c r="E272" s="23">
        <v>0</v>
      </c>
      <c r="F272" s="23">
        <v>0</v>
      </c>
      <c r="G272" s="23">
        <v>1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 cm="1">
        <f t="array" ref="R272">_xlfn.IFS(H272=1,1,K272=1,1,L272=1,1,M272=1,1,N272=1,1,P272=1,1,TRUE,0)</f>
        <v>0</v>
      </c>
      <c r="S272" s="64">
        <f>IF(AND(G272=1,R272=1),0,R272)</f>
        <v>0</v>
      </c>
      <c r="T272" s="24" t="s">
        <v>2452</v>
      </c>
      <c r="U272" s="49">
        <f>SUBSTITUTE(T272,".",",")*1</f>
        <v>2.4117597378790299E-2</v>
      </c>
      <c r="V272" s="54">
        <f>IF(U272&gt;=0.1, 1, 0)</f>
        <v>0</v>
      </c>
      <c r="W272" s="25">
        <f>IF(U272&gt;=0.2, 1, 0)</f>
        <v>0</v>
      </c>
      <c r="X272" s="25">
        <f>IF(U272&gt;=0.3, 1, 0)</f>
        <v>0</v>
      </c>
      <c r="Y272" s="25">
        <f>IF(U272&gt;=0.4, 1, 0)</f>
        <v>0</v>
      </c>
      <c r="Z272" s="25">
        <f>IF(U272&gt;=0.5, 1, 0)</f>
        <v>0</v>
      </c>
      <c r="AA272" s="25">
        <f>IF(U272&gt;=0.6, 1, 0)</f>
        <v>0</v>
      </c>
      <c r="AB272" s="25">
        <f>IF(U272&gt;=0.7, 1, 0)</f>
        <v>0</v>
      </c>
      <c r="AC272" s="25">
        <f>IF(U272&gt;=0.8, 1, 0)</f>
        <v>0</v>
      </c>
      <c r="AD272" s="55">
        <f>IF(U272&gt;=0.9, 1, 0)</f>
        <v>0</v>
      </c>
    </row>
    <row r="273" spans="1:30" ht="20" customHeight="1" x14ac:dyDescent="0.2">
      <c r="A273" s="20" t="s">
        <v>1265</v>
      </c>
      <c r="B273" s="33" t="str">
        <f>SUBSTITUTE(A273,"/Users/timomiessen/Desktop/imagesdk/nonblackwomen1/","Image_")</f>
        <v>Image_NBW_281.jpg</v>
      </c>
      <c r="C273" s="63" t="s">
        <v>5</v>
      </c>
      <c r="D273" s="22" t="s">
        <v>6</v>
      </c>
      <c r="E273" s="23">
        <v>0</v>
      </c>
      <c r="F273" s="23">
        <v>0</v>
      </c>
      <c r="G273" s="23">
        <v>1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1</v>
      </c>
      <c r="P273" s="23">
        <v>0</v>
      </c>
      <c r="Q273" s="23">
        <v>0</v>
      </c>
      <c r="R273" s="23" cm="1">
        <f t="array" ref="R273">_xlfn.IFS(H273=1,1,K273=1,1,L273=1,1,M273=1,1,N273=1,1,P273=1,1,TRUE,0)</f>
        <v>0</v>
      </c>
      <c r="S273" s="64">
        <f>IF(AND(G273=1,R273=1),0,R273)</f>
        <v>0</v>
      </c>
      <c r="T273" s="24" t="s">
        <v>2453</v>
      </c>
      <c r="U273" s="49">
        <f>SUBSTITUTE(T273,".",",")*1</f>
        <v>9.9585537798702703E-2</v>
      </c>
      <c r="V273" s="54">
        <f>IF(U273&gt;=0.1, 1, 0)</f>
        <v>0</v>
      </c>
      <c r="W273" s="25">
        <f>IF(U273&gt;=0.2, 1, 0)</f>
        <v>0</v>
      </c>
      <c r="X273" s="25">
        <f>IF(U273&gt;=0.3, 1, 0)</f>
        <v>0</v>
      </c>
      <c r="Y273" s="25">
        <f>IF(U273&gt;=0.4, 1, 0)</f>
        <v>0</v>
      </c>
      <c r="Z273" s="25">
        <f>IF(U273&gt;=0.5, 1, 0)</f>
        <v>0</v>
      </c>
      <c r="AA273" s="25">
        <f>IF(U273&gt;=0.6, 1, 0)</f>
        <v>0</v>
      </c>
      <c r="AB273" s="25">
        <f>IF(U273&gt;=0.7, 1, 0)</f>
        <v>0</v>
      </c>
      <c r="AC273" s="25">
        <f>IF(U273&gt;=0.8, 1, 0)</f>
        <v>0</v>
      </c>
      <c r="AD273" s="55">
        <f>IF(U273&gt;=0.9, 1, 0)</f>
        <v>0</v>
      </c>
    </row>
    <row r="274" spans="1:30" ht="20" customHeight="1" x14ac:dyDescent="0.2">
      <c r="A274" s="20" t="s">
        <v>1266</v>
      </c>
      <c r="B274" s="33" t="str">
        <f>SUBSTITUTE(A274,"/Users/timomiessen/Desktop/imagesdk/nonblackwomen1/","Image_")</f>
        <v>Image_NBW_282.jpg</v>
      </c>
      <c r="C274" s="63" t="s">
        <v>5</v>
      </c>
      <c r="D274" s="22" t="s">
        <v>6</v>
      </c>
      <c r="E274" s="23">
        <v>0</v>
      </c>
      <c r="F274" s="23">
        <v>0</v>
      </c>
      <c r="G274" s="23">
        <v>1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1</v>
      </c>
      <c r="P274" s="23">
        <v>0</v>
      </c>
      <c r="Q274" s="23">
        <v>0</v>
      </c>
      <c r="R274" s="23" cm="1">
        <f t="array" ref="R274">_xlfn.IFS(H274=1,1,K274=1,1,L274=1,1,M274=1,1,N274=1,1,P274=1,1,TRUE,0)</f>
        <v>0</v>
      </c>
      <c r="S274" s="64">
        <f>IF(AND(G274=1,R274=1),0,R274)</f>
        <v>0</v>
      </c>
      <c r="T274" s="24" t="s">
        <v>2454</v>
      </c>
      <c r="U274" s="49">
        <f>SUBSTITUTE(T274,".",",")*1</f>
        <v>0.13959639519452999</v>
      </c>
      <c r="V274" s="54">
        <f>IF(U274&gt;=0.1, 1, 0)</f>
        <v>1</v>
      </c>
      <c r="W274" s="25">
        <f>IF(U274&gt;=0.2, 1, 0)</f>
        <v>0</v>
      </c>
      <c r="X274" s="25">
        <f>IF(U274&gt;=0.3, 1, 0)</f>
        <v>0</v>
      </c>
      <c r="Y274" s="25">
        <f>IF(U274&gt;=0.4, 1, 0)</f>
        <v>0</v>
      </c>
      <c r="Z274" s="25">
        <f>IF(U274&gt;=0.5, 1, 0)</f>
        <v>0</v>
      </c>
      <c r="AA274" s="25">
        <f>IF(U274&gt;=0.6, 1, 0)</f>
        <v>0</v>
      </c>
      <c r="AB274" s="25">
        <f>IF(U274&gt;=0.7, 1, 0)</f>
        <v>0</v>
      </c>
      <c r="AC274" s="25">
        <f>IF(U274&gt;=0.8, 1, 0)</f>
        <v>0</v>
      </c>
      <c r="AD274" s="55">
        <f>IF(U274&gt;=0.9, 1, 0)</f>
        <v>0</v>
      </c>
    </row>
    <row r="275" spans="1:30" ht="20" customHeight="1" x14ac:dyDescent="0.2">
      <c r="A275" s="20" t="s">
        <v>1267</v>
      </c>
      <c r="B275" s="33" t="str">
        <f>SUBSTITUTE(A275,"/Users/timomiessen/Desktop/imagesdk/nonblackwomen1/","Image_")</f>
        <v>Image_NBW_283.jpg</v>
      </c>
      <c r="C275" s="63" t="s">
        <v>5</v>
      </c>
      <c r="D275" s="22" t="s">
        <v>6</v>
      </c>
      <c r="E275" s="23">
        <v>0</v>
      </c>
      <c r="F275" s="23">
        <v>0</v>
      </c>
      <c r="G275" s="23">
        <v>1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1</v>
      </c>
      <c r="P275" s="23">
        <v>1</v>
      </c>
      <c r="Q275" s="23">
        <v>0</v>
      </c>
      <c r="R275" s="23" cm="1">
        <f t="array" ref="R275">_xlfn.IFS(H275=1,1,K275=1,1,L275=1,1,M275=1,1,N275=1,1,P275=1,1,TRUE,0)</f>
        <v>1</v>
      </c>
      <c r="S275" s="64">
        <f>IF(AND(G275=1,R275=1),0,R275)</f>
        <v>0</v>
      </c>
      <c r="T275" s="24" t="s">
        <v>2455</v>
      </c>
      <c r="U275" s="49">
        <f>SUBSTITUTE(T275,".",",")*1</f>
        <v>0.27637200802564599</v>
      </c>
      <c r="V275" s="54">
        <f>IF(U275&gt;=0.1, 1, 0)</f>
        <v>1</v>
      </c>
      <c r="W275" s="25">
        <f>IF(U275&gt;=0.2, 1, 0)</f>
        <v>1</v>
      </c>
      <c r="X275" s="25">
        <f>IF(U275&gt;=0.3, 1, 0)</f>
        <v>0</v>
      </c>
      <c r="Y275" s="25">
        <f>IF(U275&gt;=0.4, 1, 0)</f>
        <v>0</v>
      </c>
      <c r="Z275" s="25">
        <f>IF(U275&gt;=0.5, 1, 0)</f>
        <v>0</v>
      </c>
      <c r="AA275" s="25">
        <f>IF(U275&gt;=0.6, 1, 0)</f>
        <v>0</v>
      </c>
      <c r="AB275" s="25">
        <f>IF(U275&gt;=0.7, 1, 0)</f>
        <v>0</v>
      </c>
      <c r="AC275" s="25">
        <f>IF(U275&gt;=0.8, 1, 0)</f>
        <v>0</v>
      </c>
      <c r="AD275" s="55">
        <f>IF(U275&gt;=0.9, 1, 0)</f>
        <v>0</v>
      </c>
    </row>
    <row r="276" spans="1:30" ht="20" customHeight="1" x14ac:dyDescent="0.2">
      <c r="A276" s="20" t="s">
        <v>1268</v>
      </c>
      <c r="B276" s="33" t="str">
        <f>SUBSTITUTE(A276,"/Users/timomiessen/Desktop/imagesdk/nonblackwomen1/","Image_")</f>
        <v>Image_NBW_284.jpg</v>
      </c>
      <c r="C276" s="63" t="s">
        <v>5</v>
      </c>
      <c r="D276" s="22" t="s">
        <v>6</v>
      </c>
      <c r="E276" s="23">
        <v>0</v>
      </c>
      <c r="F276" s="23">
        <v>0</v>
      </c>
      <c r="G276" s="23">
        <v>1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1</v>
      </c>
      <c r="Q276" s="23">
        <v>0</v>
      </c>
      <c r="R276" s="23" cm="1">
        <f t="array" ref="R276">_xlfn.IFS(H276=1,1,K276=1,1,L276=1,1,M276=1,1,N276=1,1,P276=1,1,TRUE,0)</f>
        <v>1</v>
      </c>
      <c r="S276" s="64">
        <f>IF(AND(G276=1,R276=1),0,R276)</f>
        <v>0</v>
      </c>
      <c r="T276" s="24" t="s">
        <v>2456</v>
      </c>
      <c r="U276" s="49">
        <f>SUBSTITUTE(T276,".",",")*1</f>
        <v>0.231674536131322</v>
      </c>
      <c r="V276" s="54">
        <f>IF(U276&gt;=0.1, 1, 0)</f>
        <v>1</v>
      </c>
      <c r="W276" s="25">
        <f>IF(U276&gt;=0.2, 1, 0)</f>
        <v>1</v>
      </c>
      <c r="X276" s="25">
        <f>IF(U276&gt;=0.3, 1, 0)</f>
        <v>0</v>
      </c>
      <c r="Y276" s="25">
        <f>IF(U276&gt;=0.4, 1, 0)</f>
        <v>0</v>
      </c>
      <c r="Z276" s="25">
        <f>IF(U276&gt;=0.5, 1, 0)</f>
        <v>0</v>
      </c>
      <c r="AA276" s="25">
        <f>IF(U276&gt;=0.6, 1, 0)</f>
        <v>0</v>
      </c>
      <c r="AB276" s="25">
        <f>IF(U276&gt;=0.7, 1, 0)</f>
        <v>0</v>
      </c>
      <c r="AC276" s="25">
        <f>IF(U276&gt;=0.8, 1, 0)</f>
        <v>0</v>
      </c>
      <c r="AD276" s="55">
        <f>IF(U276&gt;=0.9, 1, 0)</f>
        <v>0</v>
      </c>
    </row>
    <row r="277" spans="1:30" ht="20" customHeight="1" x14ac:dyDescent="0.2">
      <c r="A277" s="20" t="s">
        <v>1269</v>
      </c>
      <c r="B277" s="33" t="str">
        <f>SUBSTITUTE(A277,"/Users/timomiessen/Desktop/imagesdk/nonblackwomen1/","Image_")</f>
        <v>Image_NBW_285.jpg</v>
      </c>
      <c r="C277" s="63" t="s">
        <v>5</v>
      </c>
      <c r="D277" s="22" t="s">
        <v>6</v>
      </c>
      <c r="E277" s="23">
        <v>0</v>
      </c>
      <c r="F277" s="23">
        <v>0</v>
      </c>
      <c r="G277" s="23">
        <v>1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1</v>
      </c>
      <c r="Q277" s="23">
        <v>0</v>
      </c>
      <c r="R277" s="23" cm="1">
        <f t="array" ref="R277">_xlfn.IFS(H277=1,1,K277=1,1,L277=1,1,M277=1,1,N277=1,1,P277=1,1,TRUE,0)</f>
        <v>1</v>
      </c>
      <c r="S277" s="64">
        <f>IF(AND(G277=1,R277=1),0,R277)</f>
        <v>0</v>
      </c>
      <c r="T277" s="24" t="s">
        <v>2457</v>
      </c>
      <c r="U277" s="49">
        <f>SUBSTITUTE(T277,".",",")*1</f>
        <v>1.8792325165122699E-2</v>
      </c>
      <c r="V277" s="54">
        <f>IF(U277&gt;=0.1, 1, 0)</f>
        <v>0</v>
      </c>
      <c r="W277" s="25">
        <f>IF(U277&gt;=0.2, 1, 0)</f>
        <v>0</v>
      </c>
      <c r="X277" s="25">
        <f>IF(U277&gt;=0.3, 1, 0)</f>
        <v>0</v>
      </c>
      <c r="Y277" s="25">
        <f>IF(U277&gt;=0.4, 1, 0)</f>
        <v>0</v>
      </c>
      <c r="Z277" s="25">
        <f>IF(U277&gt;=0.5, 1, 0)</f>
        <v>0</v>
      </c>
      <c r="AA277" s="25">
        <f>IF(U277&gt;=0.6, 1, 0)</f>
        <v>0</v>
      </c>
      <c r="AB277" s="25">
        <f>IF(U277&gt;=0.7, 1, 0)</f>
        <v>0</v>
      </c>
      <c r="AC277" s="25">
        <f>IF(U277&gt;=0.8, 1, 0)</f>
        <v>0</v>
      </c>
      <c r="AD277" s="55">
        <f>IF(U277&gt;=0.9, 1, 0)</f>
        <v>0</v>
      </c>
    </row>
    <row r="278" spans="1:30" ht="20" customHeight="1" x14ac:dyDescent="0.2">
      <c r="A278" s="20" t="s">
        <v>1270</v>
      </c>
      <c r="B278" s="33" t="str">
        <f>SUBSTITUTE(A278,"/Users/timomiessen/Desktop/imagesdk/nonblackwomen1/","Image_")</f>
        <v>Image_NBW_286.jpg</v>
      </c>
      <c r="C278" s="63" t="s">
        <v>5</v>
      </c>
      <c r="D278" s="22" t="s">
        <v>6</v>
      </c>
      <c r="E278" s="23">
        <v>0</v>
      </c>
      <c r="F278" s="23">
        <v>0</v>
      </c>
      <c r="G278" s="23">
        <v>1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 cm="1">
        <f t="array" ref="R278">_xlfn.IFS(H278=1,1,K278=1,1,L278=1,1,M278=1,1,N278=1,1,P278=1,1,TRUE,0)</f>
        <v>0</v>
      </c>
      <c r="S278" s="64">
        <f>IF(AND(G278=1,R278=1),0,R278)</f>
        <v>0</v>
      </c>
      <c r="T278" s="24" t="s">
        <v>2458</v>
      </c>
      <c r="U278" s="49">
        <f>SUBSTITUTE(T278,".",",")*1</f>
        <v>1.08869432006031E-2</v>
      </c>
      <c r="V278" s="54">
        <f>IF(U278&gt;=0.1, 1, 0)</f>
        <v>0</v>
      </c>
      <c r="W278" s="25">
        <f>IF(U278&gt;=0.2, 1, 0)</f>
        <v>0</v>
      </c>
      <c r="X278" s="25">
        <f>IF(U278&gt;=0.3, 1, 0)</f>
        <v>0</v>
      </c>
      <c r="Y278" s="25">
        <f>IF(U278&gt;=0.4, 1, 0)</f>
        <v>0</v>
      </c>
      <c r="Z278" s="25">
        <f>IF(U278&gt;=0.5, 1, 0)</f>
        <v>0</v>
      </c>
      <c r="AA278" s="25">
        <f>IF(U278&gt;=0.6, 1, 0)</f>
        <v>0</v>
      </c>
      <c r="AB278" s="25">
        <f>IF(U278&gt;=0.7, 1, 0)</f>
        <v>0</v>
      </c>
      <c r="AC278" s="25">
        <f>IF(U278&gt;=0.8, 1, 0)</f>
        <v>0</v>
      </c>
      <c r="AD278" s="55">
        <f>IF(U278&gt;=0.9, 1, 0)</f>
        <v>0</v>
      </c>
    </row>
    <row r="279" spans="1:30" ht="20" customHeight="1" x14ac:dyDescent="0.2">
      <c r="A279" s="20" t="s">
        <v>1271</v>
      </c>
      <c r="B279" s="33" t="str">
        <f>SUBSTITUTE(A279,"/Users/timomiessen/Desktop/imagesdk/nonblackwomen1/","Image_")</f>
        <v>Image_NBW_287.jpg</v>
      </c>
      <c r="C279" s="63" t="s">
        <v>5</v>
      </c>
      <c r="D279" s="22" t="s">
        <v>6</v>
      </c>
      <c r="E279" s="23">
        <v>0</v>
      </c>
      <c r="F279" s="23">
        <v>0</v>
      </c>
      <c r="G279" s="23">
        <v>1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1</v>
      </c>
      <c r="P279" s="23">
        <v>0</v>
      </c>
      <c r="Q279" s="23">
        <v>0</v>
      </c>
      <c r="R279" s="23" cm="1">
        <f t="array" ref="R279">_xlfn.IFS(H279=1,1,K279=1,1,L279=1,1,M279=1,1,N279=1,1,P279=1,1,TRUE,0)</f>
        <v>0</v>
      </c>
      <c r="S279" s="64">
        <f>IF(AND(G279=1,R279=1),0,R279)</f>
        <v>0</v>
      </c>
      <c r="T279" s="24" t="s">
        <v>2459</v>
      </c>
      <c r="U279" s="49">
        <f>SUBSTITUTE(T279,".",",")*1</f>
        <v>0.130261931568384</v>
      </c>
      <c r="V279" s="54">
        <f>IF(U279&gt;=0.1, 1, 0)</f>
        <v>1</v>
      </c>
      <c r="W279" s="25">
        <f>IF(U279&gt;=0.2, 1, 0)</f>
        <v>0</v>
      </c>
      <c r="X279" s="25">
        <f>IF(U279&gt;=0.3, 1, 0)</f>
        <v>0</v>
      </c>
      <c r="Y279" s="25">
        <f>IF(U279&gt;=0.4, 1, 0)</f>
        <v>0</v>
      </c>
      <c r="Z279" s="25">
        <f>IF(U279&gt;=0.5, 1, 0)</f>
        <v>0</v>
      </c>
      <c r="AA279" s="25">
        <f>IF(U279&gt;=0.6, 1, 0)</f>
        <v>0</v>
      </c>
      <c r="AB279" s="25">
        <f>IF(U279&gt;=0.7, 1, 0)</f>
        <v>0</v>
      </c>
      <c r="AC279" s="25">
        <f>IF(U279&gt;=0.8, 1, 0)</f>
        <v>0</v>
      </c>
      <c r="AD279" s="55">
        <f>IF(U279&gt;=0.9, 1, 0)</f>
        <v>0</v>
      </c>
    </row>
    <row r="280" spans="1:30" ht="20" customHeight="1" x14ac:dyDescent="0.2">
      <c r="A280" s="20" t="s">
        <v>1273</v>
      </c>
      <c r="B280" s="33" t="str">
        <f>SUBSTITUTE(A280,"/Users/timomiessen/Desktop/imagesdk/nonblackwomen1/","Image_")</f>
        <v>Image_NBW_289.jpg</v>
      </c>
      <c r="C280" s="63" t="s">
        <v>5</v>
      </c>
      <c r="D280" s="22" t="s">
        <v>6</v>
      </c>
      <c r="E280" s="23">
        <v>1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 cm="1">
        <f t="array" ref="R280">_xlfn.IFS(H280=1,1,K280=1,1,L280=1,1,M280=1,1,N280=1,1,P280=1,1,TRUE,0)</f>
        <v>0</v>
      </c>
      <c r="S280" s="64">
        <f>IF(AND(G280=1,R280=1),0,R280)</f>
        <v>0</v>
      </c>
      <c r="T280" s="24" t="s">
        <v>2461</v>
      </c>
      <c r="U280" s="49">
        <f>SUBSTITUTE(T280,".",",")*1</f>
        <v>9.0419454500079103E-3</v>
      </c>
      <c r="V280" s="54">
        <f>IF(U280&gt;=0.1, 1, 0)</f>
        <v>0</v>
      </c>
      <c r="W280" s="25">
        <f>IF(U280&gt;=0.2, 1, 0)</f>
        <v>0</v>
      </c>
      <c r="X280" s="25">
        <f>IF(U280&gt;=0.3, 1, 0)</f>
        <v>0</v>
      </c>
      <c r="Y280" s="25">
        <f>IF(U280&gt;=0.4, 1, 0)</f>
        <v>0</v>
      </c>
      <c r="Z280" s="25">
        <f>IF(U280&gt;=0.5, 1, 0)</f>
        <v>0</v>
      </c>
      <c r="AA280" s="25">
        <f>IF(U280&gt;=0.6, 1, 0)</f>
        <v>0</v>
      </c>
      <c r="AB280" s="25">
        <f>IF(U280&gt;=0.7, 1, 0)</f>
        <v>0</v>
      </c>
      <c r="AC280" s="25">
        <f>IF(U280&gt;=0.8, 1, 0)</f>
        <v>0</v>
      </c>
      <c r="AD280" s="55">
        <f>IF(U280&gt;=0.9, 1, 0)</f>
        <v>0</v>
      </c>
    </row>
    <row r="281" spans="1:30" ht="20" customHeight="1" x14ac:dyDescent="0.2">
      <c r="A281" s="20" t="s">
        <v>1274</v>
      </c>
      <c r="B281" s="33" t="str">
        <f>SUBSTITUTE(A281,"/Users/timomiessen/Desktop/imagesdk/nonblackwomen1/","Image_")</f>
        <v>Image_NBW_29.jpg</v>
      </c>
      <c r="C281" s="63" t="s">
        <v>5</v>
      </c>
      <c r="D281" s="22" t="s">
        <v>6</v>
      </c>
      <c r="E281" s="23">
        <v>1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 cm="1">
        <f t="array" ref="R281">_xlfn.IFS(H281=1,1,K281=1,1,L281=1,1,M281=1,1,N281=1,1,P281=1,1,TRUE,0)</f>
        <v>0</v>
      </c>
      <c r="S281" s="64">
        <f>IF(AND(G281=1,R281=1),0,R281)</f>
        <v>0</v>
      </c>
      <c r="T281" s="24" t="s">
        <v>2462</v>
      </c>
      <c r="U281" s="49">
        <f>SUBSTITUTE(T281,".",",")*1</f>
        <v>0.42473091185092898</v>
      </c>
      <c r="V281" s="54">
        <f>IF(U281&gt;=0.1, 1, 0)</f>
        <v>1</v>
      </c>
      <c r="W281" s="25">
        <f>IF(U281&gt;=0.2, 1, 0)</f>
        <v>1</v>
      </c>
      <c r="X281" s="25">
        <f>IF(U281&gt;=0.3, 1, 0)</f>
        <v>1</v>
      </c>
      <c r="Y281" s="25">
        <f>IF(U281&gt;=0.4, 1, 0)</f>
        <v>1</v>
      </c>
      <c r="Z281" s="25">
        <f>IF(U281&gt;=0.5, 1, 0)</f>
        <v>0</v>
      </c>
      <c r="AA281" s="25">
        <f>IF(U281&gt;=0.6, 1, 0)</f>
        <v>0</v>
      </c>
      <c r="AB281" s="25">
        <f>IF(U281&gt;=0.7, 1, 0)</f>
        <v>0</v>
      </c>
      <c r="AC281" s="25">
        <f>IF(U281&gt;=0.8, 1, 0)</f>
        <v>0</v>
      </c>
      <c r="AD281" s="55">
        <f>IF(U281&gt;=0.9, 1, 0)</f>
        <v>0</v>
      </c>
    </row>
    <row r="282" spans="1:30" ht="20" customHeight="1" x14ac:dyDescent="0.2">
      <c r="A282" s="20" t="s">
        <v>1275</v>
      </c>
      <c r="B282" s="33" t="str">
        <f>SUBSTITUTE(A282,"/Users/timomiessen/Desktop/imagesdk/nonblackwomen1/","Image_")</f>
        <v>Image_NBW_290.jpg</v>
      </c>
      <c r="C282" s="63" t="s">
        <v>5</v>
      </c>
      <c r="D282" s="22" t="s">
        <v>6</v>
      </c>
      <c r="E282" s="23">
        <v>1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 cm="1">
        <f t="array" ref="R282">_xlfn.IFS(H282=1,1,K282=1,1,L282=1,1,M282=1,1,N282=1,1,P282=1,1,TRUE,0)</f>
        <v>0</v>
      </c>
      <c r="S282" s="64">
        <f>IF(AND(G282=1,R282=1),0,R282)</f>
        <v>0</v>
      </c>
      <c r="T282" s="24" t="s">
        <v>2463</v>
      </c>
      <c r="U282" s="49">
        <f>SUBSTITUTE(T282,".",",")*1</f>
        <v>0.20360356941819099</v>
      </c>
      <c r="V282" s="54">
        <f>IF(U282&gt;=0.1, 1, 0)</f>
        <v>1</v>
      </c>
      <c r="W282" s="25">
        <f>IF(U282&gt;=0.2, 1, 0)</f>
        <v>1</v>
      </c>
      <c r="X282" s="25">
        <f>IF(U282&gt;=0.3, 1, 0)</f>
        <v>0</v>
      </c>
      <c r="Y282" s="25">
        <f>IF(U282&gt;=0.4, 1, 0)</f>
        <v>0</v>
      </c>
      <c r="Z282" s="25">
        <f>IF(U282&gt;=0.5, 1, 0)</f>
        <v>0</v>
      </c>
      <c r="AA282" s="25">
        <f>IF(U282&gt;=0.6, 1, 0)</f>
        <v>0</v>
      </c>
      <c r="AB282" s="25">
        <f>IF(U282&gt;=0.7, 1, 0)</f>
        <v>0</v>
      </c>
      <c r="AC282" s="25">
        <f>IF(U282&gt;=0.8, 1, 0)</f>
        <v>0</v>
      </c>
      <c r="AD282" s="55">
        <f>IF(U282&gt;=0.9, 1, 0)</f>
        <v>0</v>
      </c>
    </row>
    <row r="283" spans="1:30" ht="20" customHeight="1" x14ac:dyDescent="0.2">
      <c r="A283" s="20" t="s">
        <v>1276</v>
      </c>
      <c r="B283" s="33" t="str">
        <f>SUBSTITUTE(A283,"/Users/timomiessen/Desktop/imagesdk/nonblackwomen1/","Image_")</f>
        <v>Image_NBW_291.jpg</v>
      </c>
      <c r="C283" s="63" t="s">
        <v>5</v>
      </c>
      <c r="D283" s="22" t="s">
        <v>6</v>
      </c>
      <c r="E283" s="23">
        <v>1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 cm="1">
        <f t="array" ref="R283">_xlfn.IFS(H283=1,1,K283=1,1,L283=1,1,M283=1,1,N283=1,1,P283=1,1,TRUE,0)</f>
        <v>0</v>
      </c>
      <c r="S283" s="64">
        <f>IF(AND(G283=1,R283=1),0,R283)</f>
        <v>0</v>
      </c>
      <c r="T283" s="24" t="s">
        <v>2464</v>
      </c>
      <c r="U283" s="49">
        <f>SUBSTITUTE(T283,".",",")*1</f>
        <v>9.5420995727181407E-2</v>
      </c>
      <c r="V283" s="54">
        <f>IF(U283&gt;=0.1, 1, 0)</f>
        <v>0</v>
      </c>
      <c r="W283" s="25">
        <f>IF(U283&gt;=0.2, 1, 0)</f>
        <v>0</v>
      </c>
      <c r="X283" s="25">
        <f>IF(U283&gt;=0.3, 1, 0)</f>
        <v>0</v>
      </c>
      <c r="Y283" s="25">
        <f>IF(U283&gt;=0.4, 1, 0)</f>
        <v>0</v>
      </c>
      <c r="Z283" s="25">
        <f>IF(U283&gt;=0.5, 1, 0)</f>
        <v>0</v>
      </c>
      <c r="AA283" s="25">
        <f>IF(U283&gt;=0.6, 1, 0)</f>
        <v>0</v>
      </c>
      <c r="AB283" s="25">
        <f>IF(U283&gt;=0.7, 1, 0)</f>
        <v>0</v>
      </c>
      <c r="AC283" s="25">
        <f>IF(U283&gt;=0.8, 1, 0)</f>
        <v>0</v>
      </c>
      <c r="AD283" s="55">
        <f>IF(U283&gt;=0.9, 1, 0)</f>
        <v>0</v>
      </c>
    </row>
    <row r="284" spans="1:30" ht="20" customHeight="1" x14ac:dyDescent="0.2">
      <c r="A284" s="20" t="s">
        <v>1277</v>
      </c>
      <c r="B284" s="33" t="str">
        <f>SUBSTITUTE(A284,"/Users/timomiessen/Desktop/imagesdk/nonblackwomen1/","Image_")</f>
        <v>Image_NBW_292.jpg</v>
      </c>
      <c r="C284" s="63" t="s">
        <v>5</v>
      </c>
      <c r="D284" s="22" t="s">
        <v>6</v>
      </c>
      <c r="E284" s="23">
        <v>1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 cm="1">
        <f t="array" ref="R284">_xlfn.IFS(H284=1,1,K284=1,1,L284=1,1,M284=1,1,N284=1,1,P284=1,1,TRUE,0)</f>
        <v>0</v>
      </c>
      <c r="S284" s="64">
        <f>IF(AND(G284=1,R284=1),0,R284)</f>
        <v>0</v>
      </c>
      <c r="T284" s="24" t="s">
        <v>2465</v>
      </c>
      <c r="U284" s="49">
        <f>SUBSTITUTE(T284,".",",")*1</f>
        <v>0.69333165138959796</v>
      </c>
      <c r="V284" s="54">
        <f>IF(U284&gt;=0.1, 1, 0)</f>
        <v>1</v>
      </c>
      <c r="W284" s="25">
        <f>IF(U284&gt;=0.2, 1, 0)</f>
        <v>1</v>
      </c>
      <c r="X284" s="25">
        <f>IF(U284&gt;=0.3, 1, 0)</f>
        <v>1</v>
      </c>
      <c r="Y284" s="25">
        <f>IF(U284&gt;=0.4, 1, 0)</f>
        <v>1</v>
      </c>
      <c r="Z284" s="25">
        <f>IF(U284&gt;=0.5, 1, 0)</f>
        <v>1</v>
      </c>
      <c r="AA284" s="25">
        <f>IF(U284&gt;=0.6, 1, 0)</f>
        <v>1</v>
      </c>
      <c r="AB284" s="25">
        <f>IF(U284&gt;=0.7, 1, 0)</f>
        <v>0</v>
      </c>
      <c r="AC284" s="25">
        <f>IF(U284&gt;=0.8, 1, 0)</f>
        <v>0</v>
      </c>
      <c r="AD284" s="55">
        <f>IF(U284&gt;=0.9, 1, 0)</f>
        <v>0</v>
      </c>
    </row>
    <row r="285" spans="1:30" ht="20" customHeight="1" x14ac:dyDescent="0.2">
      <c r="A285" s="20" t="s">
        <v>1279</v>
      </c>
      <c r="B285" s="33" t="str">
        <f>SUBSTITUTE(A285,"/Users/timomiessen/Desktop/imagesdk/nonblackwomen1/","Image_")</f>
        <v>Image_NBW_294.jpg</v>
      </c>
      <c r="C285" s="63" t="s">
        <v>5</v>
      </c>
      <c r="D285" s="22" t="s">
        <v>6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1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 cm="1">
        <f t="array" ref="R285">_xlfn.IFS(H285=1,1,K285=1,1,L285=1,1,M285=1,1,N285=1,1,P285=1,1,TRUE,0)</f>
        <v>0</v>
      </c>
      <c r="S285" s="64">
        <f>IF(AND(G285=1,R285=1),0,R285)</f>
        <v>0</v>
      </c>
      <c r="T285" s="24" t="s">
        <v>2467</v>
      </c>
      <c r="U285" s="49">
        <f>SUBSTITUTE(T285,".",",")*1</f>
        <v>0.79424555972218502</v>
      </c>
      <c r="V285" s="54">
        <f>IF(U285&gt;=0.1, 1, 0)</f>
        <v>1</v>
      </c>
      <c r="W285" s="25">
        <f>IF(U285&gt;=0.2, 1, 0)</f>
        <v>1</v>
      </c>
      <c r="X285" s="25">
        <f>IF(U285&gt;=0.3, 1, 0)</f>
        <v>1</v>
      </c>
      <c r="Y285" s="25">
        <f>IF(U285&gt;=0.4, 1, 0)</f>
        <v>1</v>
      </c>
      <c r="Z285" s="25">
        <f>IF(U285&gt;=0.5, 1, 0)</f>
        <v>1</v>
      </c>
      <c r="AA285" s="25">
        <f>IF(U285&gt;=0.6, 1, 0)</f>
        <v>1</v>
      </c>
      <c r="AB285" s="25">
        <f>IF(U285&gt;=0.7, 1, 0)</f>
        <v>1</v>
      </c>
      <c r="AC285" s="25">
        <f>IF(U285&gt;=0.8, 1, 0)</f>
        <v>0</v>
      </c>
      <c r="AD285" s="55">
        <f>IF(U285&gt;=0.9, 1, 0)</f>
        <v>0</v>
      </c>
    </row>
    <row r="286" spans="1:30" ht="20" customHeight="1" x14ac:dyDescent="0.2">
      <c r="A286" s="20" t="s">
        <v>1280</v>
      </c>
      <c r="B286" s="33" t="str">
        <f>SUBSTITUTE(A286,"/Users/timomiessen/Desktop/imagesdk/nonblackwomen1/","Image_")</f>
        <v>Image_NBW_295.jpg</v>
      </c>
      <c r="C286" s="63" t="s">
        <v>5</v>
      </c>
      <c r="D286" s="22" t="s">
        <v>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1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 cm="1">
        <f t="array" ref="R286">_xlfn.IFS(H286=1,1,K286=1,1,L286=1,1,M286=1,1,N286=1,1,P286=1,1,TRUE,0)</f>
        <v>0</v>
      </c>
      <c r="S286" s="64">
        <f>IF(AND(G286=1,R286=1),0,R286)</f>
        <v>0</v>
      </c>
      <c r="T286" s="24" t="s">
        <v>2468</v>
      </c>
      <c r="U286" s="49">
        <f>SUBSTITUTE(T286,".",",")*1</f>
        <v>0.61466575413942304</v>
      </c>
      <c r="V286" s="54">
        <f>IF(U286&gt;=0.1, 1, 0)</f>
        <v>1</v>
      </c>
      <c r="W286" s="25">
        <f>IF(U286&gt;=0.2, 1, 0)</f>
        <v>1</v>
      </c>
      <c r="X286" s="25">
        <f>IF(U286&gt;=0.3, 1, 0)</f>
        <v>1</v>
      </c>
      <c r="Y286" s="25">
        <f>IF(U286&gt;=0.4, 1, 0)</f>
        <v>1</v>
      </c>
      <c r="Z286" s="25">
        <f>IF(U286&gt;=0.5, 1, 0)</f>
        <v>1</v>
      </c>
      <c r="AA286" s="25">
        <f>IF(U286&gt;=0.6, 1, 0)</f>
        <v>1</v>
      </c>
      <c r="AB286" s="25">
        <f>IF(U286&gt;=0.7, 1, 0)</f>
        <v>0</v>
      </c>
      <c r="AC286" s="25">
        <f>IF(U286&gt;=0.8, 1, 0)</f>
        <v>0</v>
      </c>
      <c r="AD286" s="55">
        <f>IF(U286&gt;=0.9, 1, 0)</f>
        <v>0</v>
      </c>
    </row>
    <row r="287" spans="1:30" ht="20" customHeight="1" x14ac:dyDescent="0.2">
      <c r="A287" s="20" t="s">
        <v>1284</v>
      </c>
      <c r="B287" s="33" t="str">
        <f>SUBSTITUTE(A287,"/Users/timomiessen/Desktop/imagesdk/nonblackwomen1/","Image_")</f>
        <v>Image_NBW_299.jpg</v>
      </c>
      <c r="C287" s="63" t="s">
        <v>5</v>
      </c>
      <c r="D287" s="22" t="s">
        <v>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1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 cm="1">
        <f t="array" ref="R287">_xlfn.IFS(H287=1,1,K287=1,1,L287=1,1,M287=1,1,N287=1,1,P287=1,1,TRUE,0)</f>
        <v>0</v>
      </c>
      <c r="S287" s="64">
        <f>IF(AND(G287=1,R287=1),0,R287)</f>
        <v>0</v>
      </c>
      <c r="T287" s="24" t="s">
        <v>2472</v>
      </c>
      <c r="U287" s="49">
        <f>SUBSTITUTE(T287,".",",")*1</f>
        <v>0.95158209558576301</v>
      </c>
      <c r="V287" s="54">
        <f>IF(U287&gt;=0.1, 1, 0)</f>
        <v>1</v>
      </c>
      <c r="W287" s="25">
        <f>IF(U287&gt;=0.2, 1, 0)</f>
        <v>1</v>
      </c>
      <c r="X287" s="25">
        <f>IF(U287&gt;=0.3, 1, 0)</f>
        <v>1</v>
      </c>
      <c r="Y287" s="25">
        <f>IF(U287&gt;=0.4, 1, 0)</f>
        <v>1</v>
      </c>
      <c r="Z287" s="25">
        <f>IF(U287&gt;=0.5, 1, 0)</f>
        <v>1</v>
      </c>
      <c r="AA287" s="25">
        <f>IF(U287&gt;=0.6, 1, 0)</f>
        <v>1</v>
      </c>
      <c r="AB287" s="25">
        <f>IF(U287&gt;=0.7, 1, 0)</f>
        <v>1</v>
      </c>
      <c r="AC287" s="25">
        <f>IF(U287&gt;=0.8, 1, 0)</f>
        <v>1</v>
      </c>
      <c r="AD287" s="55">
        <f>IF(U287&gt;=0.9, 1, 0)</f>
        <v>1</v>
      </c>
    </row>
    <row r="288" spans="1:30" ht="20" customHeight="1" x14ac:dyDescent="0.2">
      <c r="A288" s="20" t="s">
        <v>1285</v>
      </c>
      <c r="B288" s="33" t="str">
        <f>SUBSTITUTE(A288,"/Users/timomiessen/Desktop/imagesdk/nonblackwomen1/","Image_")</f>
        <v>Image_NBW_3.jpg</v>
      </c>
      <c r="C288" s="63" t="s">
        <v>5</v>
      </c>
      <c r="D288" s="22" t="s">
        <v>6</v>
      </c>
      <c r="E288" s="23">
        <v>1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 cm="1">
        <f t="array" ref="R288">_xlfn.IFS(H288=1,1,K288=1,1,L288=1,1,M288=1,1,N288=1,1,P288=1,1,TRUE,0)</f>
        <v>0</v>
      </c>
      <c r="S288" s="64">
        <f>IF(AND(G288=1,R288=1),0,R288)</f>
        <v>0</v>
      </c>
      <c r="T288" s="24" t="s">
        <v>2473</v>
      </c>
      <c r="U288" s="49">
        <f>SUBSTITUTE(T288,".",",")*1</f>
        <v>6.2184522394090804E-3</v>
      </c>
      <c r="V288" s="54">
        <f>IF(U288&gt;=0.1, 1, 0)</f>
        <v>0</v>
      </c>
      <c r="W288" s="25">
        <f>IF(U288&gt;=0.2, 1, 0)</f>
        <v>0</v>
      </c>
      <c r="X288" s="25">
        <f>IF(U288&gt;=0.3, 1, 0)</f>
        <v>0</v>
      </c>
      <c r="Y288" s="25">
        <f>IF(U288&gt;=0.4, 1, 0)</f>
        <v>0</v>
      </c>
      <c r="Z288" s="25">
        <f>IF(U288&gt;=0.5, 1, 0)</f>
        <v>0</v>
      </c>
      <c r="AA288" s="25">
        <f>IF(U288&gt;=0.6, 1, 0)</f>
        <v>0</v>
      </c>
      <c r="AB288" s="25">
        <f>IF(U288&gt;=0.7, 1, 0)</f>
        <v>0</v>
      </c>
      <c r="AC288" s="25">
        <f>IF(U288&gt;=0.8, 1, 0)</f>
        <v>0</v>
      </c>
      <c r="AD288" s="55">
        <f>IF(U288&gt;=0.9, 1, 0)</f>
        <v>0</v>
      </c>
    </row>
    <row r="289" spans="1:30" ht="20" customHeight="1" x14ac:dyDescent="0.2">
      <c r="A289" s="20" t="s">
        <v>1286</v>
      </c>
      <c r="B289" s="33" t="str">
        <f>SUBSTITUTE(A289,"/Users/timomiessen/Desktop/imagesdk/nonblackwomen1/","Image_")</f>
        <v>Image_NBW_30.jpg</v>
      </c>
      <c r="C289" s="63" t="s">
        <v>5</v>
      </c>
      <c r="D289" s="22" t="s">
        <v>6</v>
      </c>
      <c r="E289" s="23">
        <v>1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 cm="1">
        <f t="array" ref="R289">_xlfn.IFS(H289=1,1,K289=1,1,L289=1,1,M289=1,1,N289=1,1,P289=1,1,TRUE,0)</f>
        <v>0</v>
      </c>
      <c r="S289" s="64">
        <f>IF(AND(G289=1,R289=1),0,R289)</f>
        <v>0</v>
      </c>
      <c r="T289" s="24" t="s">
        <v>2474</v>
      </c>
      <c r="U289" s="49">
        <f>SUBSTITUTE(T289,".",",")*1</f>
        <v>1.5657556359656101E-3</v>
      </c>
      <c r="V289" s="54">
        <f>IF(U289&gt;=0.1, 1, 0)</f>
        <v>0</v>
      </c>
      <c r="W289" s="25">
        <f>IF(U289&gt;=0.2, 1, 0)</f>
        <v>0</v>
      </c>
      <c r="X289" s="25">
        <f>IF(U289&gt;=0.3, 1, 0)</f>
        <v>0</v>
      </c>
      <c r="Y289" s="25">
        <f>IF(U289&gt;=0.4, 1, 0)</f>
        <v>0</v>
      </c>
      <c r="Z289" s="25">
        <f>IF(U289&gt;=0.5, 1, 0)</f>
        <v>0</v>
      </c>
      <c r="AA289" s="25">
        <f>IF(U289&gt;=0.6, 1, 0)</f>
        <v>0</v>
      </c>
      <c r="AB289" s="25">
        <f>IF(U289&gt;=0.7, 1, 0)</f>
        <v>0</v>
      </c>
      <c r="AC289" s="25">
        <f>IF(U289&gt;=0.8, 1, 0)</f>
        <v>0</v>
      </c>
      <c r="AD289" s="55">
        <f>IF(U289&gt;=0.9, 1, 0)</f>
        <v>0</v>
      </c>
    </row>
    <row r="290" spans="1:30" ht="20" customHeight="1" x14ac:dyDescent="0.2">
      <c r="A290" s="20" t="s">
        <v>1287</v>
      </c>
      <c r="B290" s="33" t="str">
        <f>SUBSTITUTE(A290,"/Users/timomiessen/Desktop/imagesdk/nonblackwomen1/","Image_")</f>
        <v>Image_NBW_300.jpg</v>
      </c>
      <c r="C290" s="63" t="s">
        <v>5</v>
      </c>
      <c r="D290" s="22" t="s">
        <v>6</v>
      </c>
      <c r="E290" s="23">
        <v>0</v>
      </c>
      <c r="F290" s="23">
        <v>0</v>
      </c>
      <c r="G290" s="23">
        <v>0</v>
      </c>
      <c r="H290" s="23">
        <v>0</v>
      </c>
      <c r="I290" s="23">
        <v>1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 cm="1">
        <f t="array" ref="R290">_xlfn.IFS(H290=1,1,K290=1,1,L290=1,1,M290=1,1,N290=1,1,P290=1,1,TRUE,0)</f>
        <v>0</v>
      </c>
      <c r="S290" s="64">
        <f>IF(AND(G290=1,R290=1),0,R290)</f>
        <v>0</v>
      </c>
      <c r="T290" s="24" t="s">
        <v>2475</v>
      </c>
      <c r="U290" s="49">
        <f>SUBSTITUTE(T290,".",",")*1</f>
        <v>0.95287271589040701</v>
      </c>
      <c r="V290" s="54">
        <f>IF(U290&gt;=0.1, 1, 0)</f>
        <v>1</v>
      </c>
      <c r="W290" s="25">
        <f>IF(U290&gt;=0.2, 1, 0)</f>
        <v>1</v>
      </c>
      <c r="X290" s="25">
        <f>IF(U290&gt;=0.3, 1, 0)</f>
        <v>1</v>
      </c>
      <c r="Y290" s="25">
        <f>IF(U290&gt;=0.4, 1, 0)</f>
        <v>1</v>
      </c>
      <c r="Z290" s="25">
        <f>IF(U290&gt;=0.5, 1, 0)</f>
        <v>1</v>
      </c>
      <c r="AA290" s="25">
        <f>IF(U290&gt;=0.6, 1, 0)</f>
        <v>1</v>
      </c>
      <c r="AB290" s="25">
        <f>IF(U290&gt;=0.7, 1, 0)</f>
        <v>1</v>
      </c>
      <c r="AC290" s="25">
        <f>IF(U290&gt;=0.8, 1, 0)</f>
        <v>1</v>
      </c>
      <c r="AD290" s="55">
        <f>IF(U290&gt;=0.9, 1, 0)</f>
        <v>1</v>
      </c>
    </row>
    <row r="291" spans="1:30" ht="20" customHeight="1" x14ac:dyDescent="0.2">
      <c r="A291" s="20" t="s">
        <v>1291</v>
      </c>
      <c r="B291" s="33" t="str">
        <f>SUBSTITUTE(A291,"/Users/timomiessen/Desktop/imagesdk/nonblackwomen1/","Image_")</f>
        <v>Image_NBW_304.jpg</v>
      </c>
      <c r="C291" s="63" t="s">
        <v>5</v>
      </c>
      <c r="D291" s="22" t="s">
        <v>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1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 cm="1">
        <f t="array" ref="R291">_xlfn.IFS(H291=1,1,K291=1,1,L291=1,1,M291=1,1,N291=1,1,P291=1,1,TRUE,0)</f>
        <v>0</v>
      </c>
      <c r="S291" s="64">
        <f>IF(AND(G291=1,R291=1),0,R291)</f>
        <v>0</v>
      </c>
      <c r="T291" s="24" t="s">
        <v>2479</v>
      </c>
      <c r="U291" s="49">
        <f>SUBSTITUTE(T291,".",",")*1</f>
        <v>0.80293948948383298</v>
      </c>
      <c r="V291" s="54">
        <f>IF(U291&gt;=0.1, 1, 0)</f>
        <v>1</v>
      </c>
      <c r="W291" s="25">
        <f>IF(U291&gt;=0.2, 1, 0)</f>
        <v>1</v>
      </c>
      <c r="X291" s="25">
        <f>IF(U291&gt;=0.3, 1, 0)</f>
        <v>1</v>
      </c>
      <c r="Y291" s="25">
        <f>IF(U291&gt;=0.4, 1, 0)</f>
        <v>1</v>
      </c>
      <c r="Z291" s="25">
        <f>IF(U291&gt;=0.5, 1, 0)</f>
        <v>1</v>
      </c>
      <c r="AA291" s="25">
        <f>IF(U291&gt;=0.6, 1, 0)</f>
        <v>1</v>
      </c>
      <c r="AB291" s="25">
        <f>IF(U291&gt;=0.7, 1, 0)</f>
        <v>1</v>
      </c>
      <c r="AC291" s="25">
        <f>IF(U291&gt;=0.8, 1, 0)</f>
        <v>1</v>
      </c>
      <c r="AD291" s="55">
        <f>IF(U291&gt;=0.9, 1, 0)</f>
        <v>0</v>
      </c>
    </row>
    <row r="292" spans="1:30" ht="20" customHeight="1" x14ac:dyDescent="0.2">
      <c r="A292" s="20" t="s">
        <v>1294</v>
      </c>
      <c r="B292" s="33" t="str">
        <f>SUBSTITUTE(A292,"/Users/timomiessen/Desktop/imagesdk/nonblackwomen1/","Image_")</f>
        <v>Image_NBW_307.jpg</v>
      </c>
      <c r="C292" s="63" t="s">
        <v>5</v>
      </c>
      <c r="D292" s="22" t="s">
        <v>6</v>
      </c>
      <c r="E292" s="23">
        <v>0</v>
      </c>
      <c r="F292" s="23">
        <v>0</v>
      </c>
      <c r="G292" s="23">
        <v>1</v>
      </c>
      <c r="H292" s="23">
        <v>0</v>
      </c>
      <c r="I292" s="23">
        <v>0</v>
      </c>
      <c r="J292" s="23">
        <v>1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1</v>
      </c>
      <c r="Q292" s="23">
        <v>0</v>
      </c>
      <c r="R292" s="23" cm="1">
        <f t="array" ref="R292">_xlfn.IFS(H292=1,1,K292=1,1,L292=1,1,M292=1,1,N292=1,1,P292=1,1,TRUE,0)</f>
        <v>1</v>
      </c>
      <c r="S292" s="64">
        <f>IF(AND(G292=1,R292=1),0,R292)</f>
        <v>0</v>
      </c>
      <c r="T292" s="24" t="s">
        <v>2482</v>
      </c>
      <c r="U292" s="49">
        <f>SUBSTITUTE(T292,".",",")*1</f>
        <v>0.967149458825588</v>
      </c>
      <c r="V292" s="54">
        <f>IF(U292&gt;=0.1, 1, 0)</f>
        <v>1</v>
      </c>
      <c r="W292" s="25">
        <f>IF(U292&gt;=0.2, 1, 0)</f>
        <v>1</v>
      </c>
      <c r="X292" s="25">
        <f>IF(U292&gt;=0.3, 1, 0)</f>
        <v>1</v>
      </c>
      <c r="Y292" s="25">
        <f>IF(U292&gt;=0.4, 1, 0)</f>
        <v>1</v>
      </c>
      <c r="Z292" s="25">
        <f>IF(U292&gt;=0.5, 1, 0)</f>
        <v>1</v>
      </c>
      <c r="AA292" s="25">
        <f>IF(U292&gt;=0.6, 1, 0)</f>
        <v>1</v>
      </c>
      <c r="AB292" s="25">
        <f>IF(U292&gt;=0.7, 1, 0)</f>
        <v>1</v>
      </c>
      <c r="AC292" s="25">
        <f>IF(U292&gt;=0.8, 1, 0)</f>
        <v>1</v>
      </c>
      <c r="AD292" s="55">
        <f>IF(U292&gt;=0.9, 1, 0)</f>
        <v>1</v>
      </c>
    </row>
    <row r="293" spans="1:30" ht="20" customHeight="1" x14ac:dyDescent="0.2">
      <c r="A293" s="20" t="s">
        <v>1297</v>
      </c>
      <c r="B293" s="33" t="str">
        <f>SUBSTITUTE(A293,"/Users/timomiessen/Desktop/imagesdk/nonblackwomen1/","Image_")</f>
        <v>Image_NBW_31.jpg</v>
      </c>
      <c r="C293" s="63" t="s">
        <v>5</v>
      </c>
      <c r="D293" s="22" t="s">
        <v>6</v>
      </c>
      <c r="E293" s="23">
        <v>1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 cm="1">
        <f t="array" ref="R293">_xlfn.IFS(H293=1,1,K293=1,1,L293=1,1,M293=1,1,N293=1,1,P293=1,1,TRUE,0)</f>
        <v>0</v>
      </c>
      <c r="S293" s="64">
        <f>IF(AND(G293=1,R293=1),0,R293)</f>
        <v>0</v>
      </c>
      <c r="T293" s="24" t="s">
        <v>2485</v>
      </c>
      <c r="U293" s="49">
        <f>SUBSTITUTE(T293,".",",")*1</f>
        <v>0.62835549563169402</v>
      </c>
      <c r="V293" s="54">
        <f>IF(U293&gt;=0.1, 1, 0)</f>
        <v>1</v>
      </c>
      <c r="W293" s="25">
        <f>IF(U293&gt;=0.2, 1, 0)</f>
        <v>1</v>
      </c>
      <c r="X293" s="25">
        <f>IF(U293&gt;=0.3, 1, 0)</f>
        <v>1</v>
      </c>
      <c r="Y293" s="25">
        <f>IF(U293&gt;=0.4, 1, 0)</f>
        <v>1</v>
      </c>
      <c r="Z293" s="25">
        <f>IF(U293&gt;=0.5, 1, 0)</f>
        <v>1</v>
      </c>
      <c r="AA293" s="25">
        <f>IF(U293&gt;=0.6, 1, 0)</f>
        <v>1</v>
      </c>
      <c r="AB293" s="25">
        <f>IF(U293&gt;=0.7, 1, 0)</f>
        <v>0</v>
      </c>
      <c r="AC293" s="25">
        <f>IF(U293&gt;=0.8, 1, 0)</f>
        <v>0</v>
      </c>
      <c r="AD293" s="55">
        <f>IF(U293&gt;=0.9, 1, 0)</f>
        <v>0</v>
      </c>
    </row>
    <row r="294" spans="1:30" ht="20" customHeight="1" x14ac:dyDescent="0.2">
      <c r="A294" s="20" t="s">
        <v>1298</v>
      </c>
      <c r="B294" s="33" t="str">
        <f>SUBSTITUTE(A294,"/Users/timomiessen/Desktop/imagesdk/nonblackwomen1/","Image_")</f>
        <v>Image_NBW_310.jpg</v>
      </c>
      <c r="C294" s="63" t="s">
        <v>5</v>
      </c>
      <c r="D294" s="22" t="s">
        <v>6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1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 cm="1">
        <f t="array" ref="R294">_xlfn.IFS(H294=1,1,K294=1,1,L294=1,1,M294=1,1,N294=1,1,P294=1,1,TRUE,0)</f>
        <v>0</v>
      </c>
      <c r="S294" s="64">
        <f>IF(AND(G294=1,R294=1),0,R294)</f>
        <v>0</v>
      </c>
      <c r="T294" s="24" t="s">
        <v>2486</v>
      </c>
      <c r="U294" s="49">
        <f>SUBSTITUTE(T294,".",",")*1</f>
        <v>0.28743840754032102</v>
      </c>
      <c r="V294" s="54">
        <f>IF(U294&gt;=0.1, 1, 0)</f>
        <v>1</v>
      </c>
      <c r="W294" s="25">
        <f>IF(U294&gt;=0.2, 1, 0)</f>
        <v>1</v>
      </c>
      <c r="X294" s="25">
        <f>IF(U294&gt;=0.3, 1, 0)</f>
        <v>0</v>
      </c>
      <c r="Y294" s="25">
        <f>IF(U294&gt;=0.4, 1, 0)</f>
        <v>0</v>
      </c>
      <c r="Z294" s="25">
        <f>IF(U294&gt;=0.5, 1, 0)</f>
        <v>0</v>
      </c>
      <c r="AA294" s="25">
        <f>IF(U294&gt;=0.6, 1, 0)</f>
        <v>0</v>
      </c>
      <c r="AB294" s="25">
        <f>IF(U294&gt;=0.7, 1, 0)</f>
        <v>0</v>
      </c>
      <c r="AC294" s="25">
        <f>IF(U294&gt;=0.8, 1, 0)</f>
        <v>0</v>
      </c>
      <c r="AD294" s="55">
        <f>IF(U294&gt;=0.9, 1, 0)</f>
        <v>0</v>
      </c>
    </row>
    <row r="295" spans="1:30" ht="20" customHeight="1" x14ac:dyDescent="0.2">
      <c r="A295" s="20" t="s">
        <v>1307</v>
      </c>
      <c r="B295" s="33" t="str">
        <f>SUBSTITUTE(A295,"/Users/timomiessen/Desktop/imagesdk/nonblackwomen1/","Image_")</f>
        <v>Image_NBW_319.jpg</v>
      </c>
      <c r="C295" s="63" t="s">
        <v>5</v>
      </c>
      <c r="D295" s="22" t="s">
        <v>6</v>
      </c>
      <c r="E295" s="23">
        <v>0</v>
      </c>
      <c r="F295" s="23">
        <v>0</v>
      </c>
      <c r="G295" s="23">
        <v>0</v>
      </c>
      <c r="H295" s="23">
        <v>0</v>
      </c>
      <c r="I295" s="23">
        <v>1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 cm="1">
        <f t="array" ref="R295">_xlfn.IFS(H295=1,1,K295=1,1,L295=1,1,M295=1,1,N295=1,1,P295=1,1,TRUE,0)</f>
        <v>0</v>
      </c>
      <c r="S295" s="64">
        <f>IF(AND(G295=1,R295=1),0,R295)</f>
        <v>0</v>
      </c>
      <c r="T295" s="24" t="s">
        <v>2495</v>
      </c>
      <c r="U295" s="49">
        <f>SUBSTITUTE(T295,".",",")*1</f>
        <v>0.62225364893674795</v>
      </c>
      <c r="V295" s="54">
        <f>IF(U295&gt;=0.1, 1, 0)</f>
        <v>1</v>
      </c>
      <c r="W295" s="25">
        <f>IF(U295&gt;=0.2, 1, 0)</f>
        <v>1</v>
      </c>
      <c r="X295" s="25">
        <f>IF(U295&gt;=0.3, 1, 0)</f>
        <v>1</v>
      </c>
      <c r="Y295" s="25">
        <f>IF(U295&gt;=0.4, 1, 0)</f>
        <v>1</v>
      </c>
      <c r="Z295" s="25">
        <f>IF(U295&gt;=0.5, 1, 0)</f>
        <v>1</v>
      </c>
      <c r="AA295" s="25">
        <f>IF(U295&gt;=0.6, 1, 0)</f>
        <v>1</v>
      </c>
      <c r="AB295" s="25">
        <f>IF(U295&gt;=0.7, 1, 0)</f>
        <v>0</v>
      </c>
      <c r="AC295" s="25">
        <f>IF(U295&gt;=0.8, 1, 0)</f>
        <v>0</v>
      </c>
      <c r="AD295" s="55">
        <f>IF(U295&gt;=0.9, 1, 0)</f>
        <v>0</v>
      </c>
    </row>
    <row r="296" spans="1:30" ht="20" customHeight="1" x14ac:dyDescent="0.2">
      <c r="A296" s="20" t="s">
        <v>1308</v>
      </c>
      <c r="B296" s="33" t="str">
        <f>SUBSTITUTE(A296,"/Users/timomiessen/Desktop/imagesdk/nonblackwomen1/","Image_")</f>
        <v>Image_NBW_32.jpg</v>
      </c>
      <c r="C296" s="63" t="s">
        <v>5</v>
      </c>
      <c r="D296" s="22" t="s">
        <v>6</v>
      </c>
      <c r="E296" s="23">
        <v>1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 cm="1">
        <f t="array" ref="R296">_xlfn.IFS(H296=1,1,K296=1,1,L296=1,1,M296=1,1,N296=1,1,P296=1,1,TRUE,0)</f>
        <v>0</v>
      </c>
      <c r="S296" s="64">
        <f>IF(AND(G296=1,R296=1),0,R296)</f>
        <v>0</v>
      </c>
      <c r="T296" s="24" t="s">
        <v>2496</v>
      </c>
      <c r="U296" s="49">
        <f>SUBSTITUTE(T296,".",",")*1</f>
        <v>1.9375378265976899E-2</v>
      </c>
      <c r="V296" s="54">
        <f>IF(U296&gt;=0.1, 1, 0)</f>
        <v>0</v>
      </c>
      <c r="W296" s="25">
        <f>IF(U296&gt;=0.2, 1, 0)</f>
        <v>0</v>
      </c>
      <c r="X296" s="25">
        <f>IF(U296&gt;=0.3, 1, 0)</f>
        <v>0</v>
      </c>
      <c r="Y296" s="25">
        <f>IF(U296&gt;=0.4, 1, 0)</f>
        <v>0</v>
      </c>
      <c r="Z296" s="25">
        <f>IF(U296&gt;=0.5, 1, 0)</f>
        <v>0</v>
      </c>
      <c r="AA296" s="25">
        <f>IF(U296&gt;=0.6, 1, 0)</f>
        <v>0</v>
      </c>
      <c r="AB296" s="25">
        <f>IF(U296&gt;=0.7, 1, 0)</f>
        <v>0</v>
      </c>
      <c r="AC296" s="25">
        <f>IF(U296&gt;=0.8, 1, 0)</f>
        <v>0</v>
      </c>
      <c r="AD296" s="55">
        <f>IF(U296&gt;=0.9, 1, 0)</f>
        <v>0</v>
      </c>
    </row>
    <row r="297" spans="1:30" ht="20" customHeight="1" x14ac:dyDescent="0.2">
      <c r="A297" s="20" t="s">
        <v>1319</v>
      </c>
      <c r="B297" s="33" t="str">
        <f>SUBSTITUTE(A297,"/Users/timomiessen/Desktop/imagesdk/nonblackwomen1/","Image_")</f>
        <v>Image_NBW_33.jpg</v>
      </c>
      <c r="C297" s="63" t="s">
        <v>5</v>
      </c>
      <c r="D297" s="22" t="s">
        <v>6</v>
      </c>
      <c r="E297" s="23">
        <v>1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 cm="1">
        <f t="array" ref="R297">_xlfn.IFS(H297=1,1,K297=1,1,L297=1,1,M297=1,1,N297=1,1,P297=1,1,TRUE,0)</f>
        <v>0</v>
      </c>
      <c r="S297" s="64">
        <f>IF(AND(G297=1,R297=1),0,R297)</f>
        <v>0</v>
      </c>
      <c r="T297" s="24" t="s">
        <v>2507</v>
      </c>
      <c r="U297" s="49">
        <f>SUBSTITUTE(T297,".",",")*1</f>
        <v>0.375545464456081</v>
      </c>
      <c r="V297" s="54">
        <f>IF(U297&gt;=0.1, 1, 0)</f>
        <v>1</v>
      </c>
      <c r="W297" s="25">
        <f>IF(U297&gt;=0.2, 1, 0)</f>
        <v>1</v>
      </c>
      <c r="X297" s="25">
        <f>IF(U297&gt;=0.3, 1, 0)</f>
        <v>1</v>
      </c>
      <c r="Y297" s="25">
        <f>IF(U297&gt;=0.4, 1, 0)</f>
        <v>0</v>
      </c>
      <c r="Z297" s="25">
        <f>IF(U297&gt;=0.5, 1, 0)</f>
        <v>0</v>
      </c>
      <c r="AA297" s="25">
        <f>IF(U297&gt;=0.6, 1, 0)</f>
        <v>0</v>
      </c>
      <c r="AB297" s="25">
        <f>IF(U297&gt;=0.7, 1, 0)</f>
        <v>0</v>
      </c>
      <c r="AC297" s="25">
        <f>IF(U297&gt;=0.8, 1, 0)</f>
        <v>0</v>
      </c>
      <c r="AD297" s="55">
        <f>IF(U297&gt;=0.9, 1, 0)</f>
        <v>0</v>
      </c>
    </row>
    <row r="298" spans="1:30" ht="20" customHeight="1" x14ac:dyDescent="0.2">
      <c r="A298" s="20" t="s">
        <v>1330</v>
      </c>
      <c r="B298" s="33" t="str">
        <f>SUBSTITUTE(A298,"/Users/timomiessen/Desktop/imagesdk/nonblackwomen1/","Image_")</f>
        <v>Image_NBW_34.jpg</v>
      </c>
      <c r="C298" s="63" t="s">
        <v>5</v>
      </c>
      <c r="D298" s="22" t="s">
        <v>6</v>
      </c>
      <c r="E298" s="23">
        <v>1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 cm="1">
        <f t="array" ref="R298">_xlfn.IFS(H298=1,1,K298=1,1,L298=1,1,M298=1,1,N298=1,1,P298=1,1,TRUE,0)</f>
        <v>0</v>
      </c>
      <c r="S298" s="64">
        <f>IF(AND(G298=1,R298=1),0,R298)</f>
        <v>0</v>
      </c>
      <c r="T298" s="24" t="s">
        <v>2518</v>
      </c>
      <c r="U298" s="49">
        <f>SUBSTITUTE(T298,".",",")*1</f>
        <v>0.39865772426128299</v>
      </c>
      <c r="V298" s="54">
        <f>IF(U298&gt;=0.1, 1, 0)</f>
        <v>1</v>
      </c>
      <c r="W298" s="25">
        <f>IF(U298&gt;=0.2, 1, 0)</f>
        <v>1</v>
      </c>
      <c r="X298" s="25">
        <f>IF(U298&gt;=0.3, 1, 0)</f>
        <v>1</v>
      </c>
      <c r="Y298" s="25">
        <f>IF(U298&gt;=0.4, 1, 0)</f>
        <v>0</v>
      </c>
      <c r="Z298" s="25">
        <f>IF(U298&gt;=0.5, 1, 0)</f>
        <v>0</v>
      </c>
      <c r="AA298" s="25">
        <f>IF(U298&gt;=0.6, 1, 0)</f>
        <v>0</v>
      </c>
      <c r="AB298" s="25">
        <f>IF(U298&gt;=0.7, 1, 0)</f>
        <v>0</v>
      </c>
      <c r="AC298" s="25">
        <f>IF(U298&gt;=0.8, 1, 0)</f>
        <v>0</v>
      </c>
      <c r="AD298" s="55">
        <f>IF(U298&gt;=0.9, 1, 0)</f>
        <v>0</v>
      </c>
    </row>
    <row r="299" spans="1:30" ht="20" customHeight="1" x14ac:dyDescent="0.2">
      <c r="A299" s="20" t="s">
        <v>1341</v>
      </c>
      <c r="B299" s="33" t="str">
        <f>SUBSTITUTE(A299,"/Users/timomiessen/Desktop/imagesdk/nonblackwomen1/","Image_")</f>
        <v>Image_NBW_35.jpg</v>
      </c>
      <c r="C299" s="63" t="s">
        <v>5</v>
      </c>
      <c r="D299" s="22" t="s">
        <v>6</v>
      </c>
      <c r="E299" s="23">
        <v>1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 cm="1">
        <f t="array" ref="R299">_xlfn.IFS(H299=1,1,K299=1,1,L299=1,1,M299=1,1,N299=1,1,P299=1,1,TRUE,0)</f>
        <v>0</v>
      </c>
      <c r="S299" s="64">
        <f>IF(AND(G299=1,R299=1),0,R299)</f>
        <v>0</v>
      </c>
      <c r="T299" s="24" t="s">
        <v>2529</v>
      </c>
      <c r="U299" s="49">
        <f>SUBSTITUTE(T299,".",",")*1</f>
        <v>2.90634976699948E-2</v>
      </c>
      <c r="V299" s="54">
        <f>IF(U299&gt;=0.1, 1, 0)</f>
        <v>0</v>
      </c>
      <c r="W299" s="25">
        <f>IF(U299&gt;=0.2, 1, 0)</f>
        <v>0</v>
      </c>
      <c r="X299" s="25">
        <f>IF(U299&gt;=0.3, 1, 0)</f>
        <v>0</v>
      </c>
      <c r="Y299" s="25">
        <f>IF(U299&gt;=0.4, 1, 0)</f>
        <v>0</v>
      </c>
      <c r="Z299" s="25">
        <f>IF(U299&gt;=0.5, 1, 0)</f>
        <v>0</v>
      </c>
      <c r="AA299" s="25">
        <f>IF(U299&gt;=0.6, 1, 0)</f>
        <v>0</v>
      </c>
      <c r="AB299" s="25">
        <f>IF(U299&gt;=0.7, 1, 0)</f>
        <v>0</v>
      </c>
      <c r="AC299" s="25">
        <f>IF(U299&gt;=0.8, 1, 0)</f>
        <v>0</v>
      </c>
      <c r="AD299" s="55">
        <f>IF(U299&gt;=0.9, 1, 0)</f>
        <v>0</v>
      </c>
    </row>
    <row r="300" spans="1:30" ht="20" customHeight="1" x14ac:dyDescent="0.2">
      <c r="A300" s="20" t="s">
        <v>1352</v>
      </c>
      <c r="B300" s="33" t="str">
        <f>SUBSTITUTE(A300,"/Users/timomiessen/Desktop/imagesdk/nonblackwomen1/","Image_")</f>
        <v>Image_NBW_36.jpg</v>
      </c>
      <c r="C300" s="63" t="s">
        <v>5</v>
      </c>
      <c r="D300" s="22" t="s">
        <v>6</v>
      </c>
      <c r="E300" s="23">
        <v>1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 cm="1">
        <f t="array" ref="R300">_xlfn.IFS(H300=1,1,K300=1,1,L300=1,1,M300=1,1,N300=1,1,P300=1,1,TRUE,0)</f>
        <v>0</v>
      </c>
      <c r="S300" s="64">
        <f>IF(AND(G300=1,R300=1),0,R300)</f>
        <v>0</v>
      </c>
      <c r="T300" s="24" t="s">
        <v>2540</v>
      </c>
      <c r="U300" s="49">
        <f>SUBSTITUTE(T300,".",",")*1</f>
        <v>2.42357179522514E-2</v>
      </c>
      <c r="V300" s="54">
        <f>IF(U300&gt;=0.1, 1, 0)</f>
        <v>0</v>
      </c>
      <c r="W300" s="25">
        <f>IF(U300&gt;=0.2, 1, 0)</f>
        <v>0</v>
      </c>
      <c r="X300" s="25">
        <f>IF(U300&gt;=0.3, 1, 0)</f>
        <v>0</v>
      </c>
      <c r="Y300" s="25">
        <f>IF(U300&gt;=0.4, 1, 0)</f>
        <v>0</v>
      </c>
      <c r="Z300" s="25">
        <f>IF(U300&gt;=0.5, 1, 0)</f>
        <v>0</v>
      </c>
      <c r="AA300" s="25">
        <f>IF(U300&gt;=0.6, 1, 0)</f>
        <v>0</v>
      </c>
      <c r="AB300" s="25">
        <f>IF(U300&gt;=0.7, 1, 0)</f>
        <v>0</v>
      </c>
      <c r="AC300" s="25">
        <f>IF(U300&gt;=0.8, 1, 0)</f>
        <v>0</v>
      </c>
      <c r="AD300" s="55">
        <f>IF(U300&gt;=0.9, 1, 0)</f>
        <v>0</v>
      </c>
    </row>
    <row r="301" spans="1:30" ht="20" customHeight="1" x14ac:dyDescent="0.2">
      <c r="A301" s="20" t="s">
        <v>1358</v>
      </c>
      <c r="B301" s="33" t="str">
        <f>SUBSTITUTE(A301,"/Users/timomiessen/Desktop/imagesdk/nonblackwomen1/","Image_")</f>
        <v>Image_NBW_37.jpg</v>
      </c>
      <c r="C301" s="63" t="s">
        <v>5</v>
      </c>
      <c r="D301" s="22" t="s">
        <v>6</v>
      </c>
      <c r="E301" s="23">
        <v>1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 cm="1">
        <f t="array" ref="R301">_xlfn.IFS(H301=1,1,K301=1,1,L301=1,1,M301=1,1,N301=1,1,P301=1,1,TRUE,0)</f>
        <v>0</v>
      </c>
      <c r="S301" s="64">
        <f>IF(AND(G301=1,R301=1),0,R301)</f>
        <v>0</v>
      </c>
      <c r="T301" s="24" t="s">
        <v>2546</v>
      </c>
      <c r="U301" s="49">
        <f>SUBSTITUTE(T301,".",",")*1</f>
        <v>2.0221099257469101E-2</v>
      </c>
      <c r="V301" s="54">
        <f>IF(U301&gt;=0.1, 1, 0)</f>
        <v>0</v>
      </c>
      <c r="W301" s="25">
        <f>IF(U301&gt;=0.2, 1, 0)</f>
        <v>0</v>
      </c>
      <c r="X301" s="25">
        <f>IF(U301&gt;=0.3, 1, 0)</f>
        <v>0</v>
      </c>
      <c r="Y301" s="25">
        <f>IF(U301&gt;=0.4, 1, 0)</f>
        <v>0</v>
      </c>
      <c r="Z301" s="25">
        <f>IF(U301&gt;=0.5, 1, 0)</f>
        <v>0</v>
      </c>
      <c r="AA301" s="25">
        <f>IF(U301&gt;=0.6, 1, 0)</f>
        <v>0</v>
      </c>
      <c r="AB301" s="25">
        <f>IF(U301&gt;=0.7, 1, 0)</f>
        <v>0</v>
      </c>
      <c r="AC301" s="25">
        <f>IF(U301&gt;=0.8, 1, 0)</f>
        <v>0</v>
      </c>
      <c r="AD301" s="55">
        <f>IF(U301&gt;=0.9, 1, 0)</f>
        <v>0</v>
      </c>
    </row>
    <row r="302" spans="1:30" ht="20" customHeight="1" x14ac:dyDescent="0.2">
      <c r="A302" s="20" t="s">
        <v>1359</v>
      </c>
      <c r="B302" s="33" t="str">
        <f>SUBSTITUTE(A302,"/Users/timomiessen/Desktop/imagesdk/nonblackwomen1/","Image_")</f>
        <v>Image_NBW_38.jpg</v>
      </c>
      <c r="C302" s="63" t="s">
        <v>5</v>
      </c>
      <c r="D302" s="22" t="s">
        <v>6</v>
      </c>
      <c r="E302" s="23">
        <v>1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 cm="1">
        <f t="array" ref="R302">_xlfn.IFS(H302=1,1,K302=1,1,L302=1,1,M302=1,1,N302=1,1,P302=1,1,TRUE,0)</f>
        <v>0</v>
      </c>
      <c r="S302" s="64">
        <f>IF(AND(G302=1,R302=1),0,R302)</f>
        <v>0</v>
      </c>
      <c r="T302" s="24" t="s">
        <v>2547</v>
      </c>
      <c r="U302" s="49">
        <f>SUBSTITUTE(T302,".",",")*1</f>
        <v>8.0050963442772592E-3</v>
      </c>
      <c r="V302" s="54">
        <f>IF(U302&gt;=0.1, 1, 0)</f>
        <v>0</v>
      </c>
      <c r="W302" s="25">
        <f>IF(U302&gt;=0.2, 1, 0)</f>
        <v>0</v>
      </c>
      <c r="X302" s="25">
        <f>IF(U302&gt;=0.3, 1, 0)</f>
        <v>0</v>
      </c>
      <c r="Y302" s="25">
        <f>IF(U302&gt;=0.4, 1, 0)</f>
        <v>0</v>
      </c>
      <c r="Z302" s="25">
        <f>IF(U302&gt;=0.5, 1, 0)</f>
        <v>0</v>
      </c>
      <c r="AA302" s="25">
        <f>IF(U302&gt;=0.6, 1, 0)</f>
        <v>0</v>
      </c>
      <c r="AB302" s="25">
        <f>IF(U302&gt;=0.7, 1, 0)</f>
        <v>0</v>
      </c>
      <c r="AC302" s="25">
        <f>IF(U302&gt;=0.8, 1, 0)</f>
        <v>0</v>
      </c>
      <c r="AD302" s="55">
        <f>IF(U302&gt;=0.9, 1, 0)</f>
        <v>0</v>
      </c>
    </row>
    <row r="303" spans="1:30" ht="20" customHeight="1" x14ac:dyDescent="0.2">
      <c r="A303" s="20" t="s">
        <v>1362</v>
      </c>
      <c r="B303" s="33" t="str">
        <f>SUBSTITUTE(A303,"/Users/timomiessen/Desktop/imagesdk/nonblackwomen1/","Image_")</f>
        <v>Image_NBW_40.jpg</v>
      </c>
      <c r="C303" s="63" t="s">
        <v>5</v>
      </c>
      <c r="D303" s="22" t="s">
        <v>6</v>
      </c>
      <c r="E303" s="23">
        <v>1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 cm="1">
        <f t="array" ref="R303">_xlfn.IFS(H303=1,1,K303=1,1,L303=1,1,M303=1,1,N303=1,1,P303=1,1,TRUE,0)</f>
        <v>0</v>
      </c>
      <c r="S303" s="64">
        <f>IF(AND(G303=1,R303=1),0,R303)</f>
        <v>0</v>
      </c>
      <c r="T303" s="24" t="s">
        <v>2550</v>
      </c>
      <c r="U303" s="49">
        <f>SUBSTITUTE(T303,".",",")*1</f>
        <v>0.71594937145709903</v>
      </c>
      <c r="V303" s="54">
        <f>IF(U303&gt;=0.1, 1, 0)</f>
        <v>1</v>
      </c>
      <c r="W303" s="25">
        <f>IF(U303&gt;=0.2, 1, 0)</f>
        <v>1</v>
      </c>
      <c r="X303" s="25">
        <f>IF(U303&gt;=0.3, 1, 0)</f>
        <v>1</v>
      </c>
      <c r="Y303" s="25">
        <f>IF(U303&gt;=0.4, 1, 0)</f>
        <v>1</v>
      </c>
      <c r="Z303" s="25">
        <f>IF(U303&gt;=0.5, 1, 0)</f>
        <v>1</v>
      </c>
      <c r="AA303" s="25">
        <f>IF(U303&gt;=0.6, 1, 0)</f>
        <v>1</v>
      </c>
      <c r="AB303" s="25">
        <f>IF(U303&gt;=0.7, 1, 0)</f>
        <v>1</v>
      </c>
      <c r="AC303" s="25">
        <f>IF(U303&gt;=0.8, 1, 0)</f>
        <v>0</v>
      </c>
      <c r="AD303" s="55">
        <f>IF(U303&gt;=0.9, 1, 0)</f>
        <v>0</v>
      </c>
    </row>
    <row r="304" spans="1:30" ht="20" customHeight="1" x14ac:dyDescent="0.2">
      <c r="A304" s="20" t="s">
        <v>1363</v>
      </c>
      <c r="B304" s="33" t="str">
        <f>SUBSTITUTE(A304,"/Users/timomiessen/Desktop/imagesdk/nonblackwomen1/","Image_")</f>
        <v>Image_NBW_41.jpg</v>
      </c>
      <c r="C304" s="63" t="s">
        <v>5</v>
      </c>
      <c r="D304" s="22" t="s">
        <v>6</v>
      </c>
      <c r="E304" s="23">
        <v>1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 cm="1">
        <f t="array" ref="R304">_xlfn.IFS(H304=1,1,K304=1,1,L304=1,1,M304=1,1,N304=1,1,P304=1,1,TRUE,0)</f>
        <v>0</v>
      </c>
      <c r="S304" s="64">
        <f>IF(AND(G304=1,R304=1),0,R304)</f>
        <v>0</v>
      </c>
      <c r="T304" s="24" t="s">
        <v>2551</v>
      </c>
      <c r="U304" s="49">
        <f>SUBSTITUTE(T304,".",",")*1</f>
        <v>7.5069845188409003E-3</v>
      </c>
      <c r="V304" s="54">
        <f>IF(U304&gt;=0.1, 1, 0)</f>
        <v>0</v>
      </c>
      <c r="W304" s="25">
        <f>IF(U304&gt;=0.2, 1, 0)</f>
        <v>0</v>
      </c>
      <c r="X304" s="25">
        <f>IF(U304&gt;=0.3, 1, 0)</f>
        <v>0</v>
      </c>
      <c r="Y304" s="25">
        <f>IF(U304&gt;=0.4, 1, 0)</f>
        <v>0</v>
      </c>
      <c r="Z304" s="25">
        <f>IF(U304&gt;=0.5, 1, 0)</f>
        <v>0</v>
      </c>
      <c r="AA304" s="25">
        <f>IF(U304&gt;=0.6, 1, 0)</f>
        <v>0</v>
      </c>
      <c r="AB304" s="25">
        <f>IF(U304&gt;=0.7, 1, 0)</f>
        <v>0</v>
      </c>
      <c r="AC304" s="25">
        <f>IF(U304&gt;=0.8, 1, 0)</f>
        <v>0</v>
      </c>
      <c r="AD304" s="55">
        <f>IF(U304&gt;=0.9, 1, 0)</f>
        <v>0</v>
      </c>
    </row>
    <row r="305" spans="1:30" ht="20" customHeight="1" x14ac:dyDescent="0.2">
      <c r="A305" s="20" t="s">
        <v>1364</v>
      </c>
      <c r="B305" s="33" t="str">
        <f>SUBSTITUTE(A305,"/Users/timomiessen/Desktop/imagesdk/nonblackwomen1/","Image_")</f>
        <v>Image_NBW_42.jpg</v>
      </c>
      <c r="C305" s="63" t="s">
        <v>5</v>
      </c>
      <c r="D305" s="22" t="s">
        <v>6</v>
      </c>
      <c r="E305" s="23">
        <v>1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 cm="1">
        <f t="array" ref="R305">_xlfn.IFS(H305=1,1,K305=1,1,L305=1,1,M305=1,1,N305=1,1,P305=1,1,TRUE,0)</f>
        <v>0</v>
      </c>
      <c r="S305" s="64">
        <f>IF(AND(G305=1,R305=1),0,R305)</f>
        <v>0</v>
      </c>
      <c r="T305" s="24" t="s">
        <v>2552</v>
      </c>
      <c r="U305" s="49">
        <f>SUBSTITUTE(T305,".",",")*1</f>
        <v>7.7250353060662703E-3</v>
      </c>
      <c r="V305" s="54">
        <f>IF(U305&gt;=0.1, 1, 0)</f>
        <v>0</v>
      </c>
      <c r="W305" s="25">
        <f>IF(U305&gt;=0.2, 1, 0)</f>
        <v>0</v>
      </c>
      <c r="X305" s="25">
        <f>IF(U305&gt;=0.3, 1, 0)</f>
        <v>0</v>
      </c>
      <c r="Y305" s="25">
        <f>IF(U305&gt;=0.4, 1, 0)</f>
        <v>0</v>
      </c>
      <c r="Z305" s="25">
        <f>IF(U305&gt;=0.5, 1, 0)</f>
        <v>0</v>
      </c>
      <c r="AA305" s="25">
        <f>IF(U305&gt;=0.6, 1, 0)</f>
        <v>0</v>
      </c>
      <c r="AB305" s="25">
        <f>IF(U305&gt;=0.7, 1, 0)</f>
        <v>0</v>
      </c>
      <c r="AC305" s="25">
        <f>IF(U305&gt;=0.8, 1, 0)</f>
        <v>0</v>
      </c>
      <c r="AD305" s="55">
        <f>IF(U305&gt;=0.9, 1, 0)</f>
        <v>0</v>
      </c>
    </row>
    <row r="306" spans="1:30" ht="20" customHeight="1" x14ac:dyDescent="0.2">
      <c r="A306" s="20" t="s">
        <v>1365</v>
      </c>
      <c r="B306" s="33" t="str">
        <f>SUBSTITUTE(A306,"/Users/timomiessen/Desktop/imagesdk/nonblackwomen1/","Image_")</f>
        <v>Image_NBW_43.jpg</v>
      </c>
      <c r="C306" s="63" t="s">
        <v>5</v>
      </c>
      <c r="D306" s="22" t="s">
        <v>6</v>
      </c>
      <c r="E306" s="23">
        <v>1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 cm="1">
        <f t="array" ref="R306">_xlfn.IFS(H306=1,1,K306=1,1,L306=1,1,M306=1,1,N306=1,1,P306=1,1,TRUE,0)</f>
        <v>0</v>
      </c>
      <c r="S306" s="64">
        <f>IF(AND(G306=1,R306=1),0,R306)</f>
        <v>0</v>
      </c>
      <c r="T306" s="24" t="s">
        <v>2553</v>
      </c>
      <c r="U306" s="49">
        <f>SUBSTITUTE(T306,".",",")*1</f>
        <v>1.6602999996393902E-2</v>
      </c>
      <c r="V306" s="54">
        <f>IF(U306&gt;=0.1, 1, 0)</f>
        <v>0</v>
      </c>
      <c r="W306" s="25">
        <f>IF(U306&gt;=0.2, 1, 0)</f>
        <v>0</v>
      </c>
      <c r="X306" s="25">
        <f>IF(U306&gt;=0.3, 1, 0)</f>
        <v>0</v>
      </c>
      <c r="Y306" s="25">
        <f>IF(U306&gt;=0.4, 1, 0)</f>
        <v>0</v>
      </c>
      <c r="Z306" s="25">
        <f>IF(U306&gt;=0.5, 1, 0)</f>
        <v>0</v>
      </c>
      <c r="AA306" s="25">
        <f>IF(U306&gt;=0.6, 1, 0)</f>
        <v>0</v>
      </c>
      <c r="AB306" s="25">
        <f>IF(U306&gt;=0.7, 1, 0)</f>
        <v>0</v>
      </c>
      <c r="AC306" s="25">
        <f>IF(U306&gt;=0.8, 1, 0)</f>
        <v>0</v>
      </c>
      <c r="AD306" s="55">
        <f>IF(U306&gt;=0.9, 1, 0)</f>
        <v>0</v>
      </c>
    </row>
    <row r="307" spans="1:30" ht="20" customHeight="1" x14ac:dyDescent="0.2">
      <c r="A307" s="20" t="s">
        <v>1366</v>
      </c>
      <c r="B307" s="33" t="str">
        <f>SUBSTITUTE(A307,"/Users/timomiessen/Desktop/imagesdk/nonblackwomen1/","Image_")</f>
        <v>Image_NBW_44.jpg</v>
      </c>
      <c r="C307" s="63" t="s">
        <v>5</v>
      </c>
      <c r="D307" s="22" t="s">
        <v>6</v>
      </c>
      <c r="E307" s="23">
        <v>1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 cm="1">
        <f t="array" ref="R307">_xlfn.IFS(H307=1,1,K307=1,1,L307=1,1,M307=1,1,N307=1,1,P307=1,1,TRUE,0)</f>
        <v>0</v>
      </c>
      <c r="S307" s="64">
        <f>IF(AND(G307=1,R307=1),0,R307)</f>
        <v>0</v>
      </c>
      <c r="T307" s="24" t="s">
        <v>2554</v>
      </c>
      <c r="U307" s="49">
        <f>SUBSTITUTE(T307,".",",")*1</f>
        <v>1.3679494615644199E-2</v>
      </c>
      <c r="V307" s="54">
        <f>IF(U307&gt;=0.1, 1, 0)</f>
        <v>0</v>
      </c>
      <c r="W307" s="25">
        <f>IF(U307&gt;=0.2, 1, 0)</f>
        <v>0</v>
      </c>
      <c r="X307" s="25">
        <f>IF(U307&gt;=0.3, 1, 0)</f>
        <v>0</v>
      </c>
      <c r="Y307" s="25">
        <f>IF(U307&gt;=0.4, 1, 0)</f>
        <v>0</v>
      </c>
      <c r="Z307" s="25">
        <f>IF(U307&gt;=0.5, 1, 0)</f>
        <v>0</v>
      </c>
      <c r="AA307" s="25">
        <f>IF(U307&gt;=0.6, 1, 0)</f>
        <v>0</v>
      </c>
      <c r="AB307" s="25">
        <f>IF(U307&gt;=0.7, 1, 0)</f>
        <v>0</v>
      </c>
      <c r="AC307" s="25">
        <f>IF(U307&gt;=0.8, 1, 0)</f>
        <v>0</v>
      </c>
      <c r="AD307" s="55">
        <f>IF(U307&gt;=0.9, 1, 0)</f>
        <v>0</v>
      </c>
    </row>
    <row r="308" spans="1:30" ht="20" customHeight="1" x14ac:dyDescent="0.2">
      <c r="A308" s="20" t="s">
        <v>1367</v>
      </c>
      <c r="B308" s="33" t="str">
        <f>SUBSTITUTE(A308,"/Users/timomiessen/Desktop/imagesdk/nonblackwomen1/","Image_")</f>
        <v>Image_NBW_45.jpg</v>
      </c>
      <c r="C308" s="63" t="s">
        <v>5</v>
      </c>
      <c r="D308" s="22" t="s">
        <v>6</v>
      </c>
      <c r="E308" s="23">
        <v>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 cm="1">
        <f t="array" ref="R308">_xlfn.IFS(H308=1,1,K308=1,1,L308=1,1,M308=1,1,N308=1,1,P308=1,1,TRUE,0)</f>
        <v>0</v>
      </c>
      <c r="S308" s="64">
        <f>IF(AND(G308=1,R308=1),0,R308)</f>
        <v>0</v>
      </c>
      <c r="T308" s="24" t="s">
        <v>2555</v>
      </c>
      <c r="U308" s="49">
        <f>SUBSTITUTE(T308,".",",")*1</f>
        <v>1.8436950165778399E-2</v>
      </c>
      <c r="V308" s="54">
        <f>IF(U308&gt;=0.1, 1, 0)</f>
        <v>0</v>
      </c>
      <c r="W308" s="25">
        <f>IF(U308&gt;=0.2, 1, 0)</f>
        <v>0</v>
      </c>
      <c r="X308" s="25">
        <f>IF(U308&gt;=0.3, 1, 0)</f>
        <v>0</v>
      </c>
      <c r="Y308" s="25">
        <f>IF(U308&gt;=0.4, 1, 0)</f>
        <v>0</v>
      </c>
      <c r="Z308" s="25">
        <f>IF(U308&gt;=0.5, 1, 0)</f>
        <v>0</v>
      </c>
      <c r="AA308" s="25">
        <f>IF(U308&gt;=0.6, 1, 0)</f>
        <v>0</v>
      </c>
      <c r="AB308" s="25">
        <f>IF(U308&gt;=0.7, 1, 0)</f>
        <v>0</v>
      </c>
      <c r="AC308" s="25">
        <f>IF(U308&gt;=0.8, 1, 0)</f>
        <v>0</v>
      </c>
      <c r="AD308" s="55">
        <f>IF(U308&gt;=0.9, 1, 0)</f>
        <v>0</v>
      </c>
    </row>
    <row r="309" spans="1:30" ht="20" customHeight="1" x14ac:dyDescent="0.2">
      <c r="A309" s="20" t="s">
        <v>1368</v>
      </c>
      <c r="B309" s="33" t="str">
        <f>SUBSTITUTE(A309,"/Users/timomiessen/Desktop/imagesdk/nonblackwomen1/","Image_")</f>
        <v>Image_NBW_46.jpg</v>
      </c>
      <c r="C309" s="63" t="s">
        <v>5</v>
      </c>
      <c r="D309" s="22" t="s">
        <v>6</v>
      </c>
      <c r="E309" s="23">
        <v>1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 cm="1">
        <f t="array" ref="R309">_xlfn.IFS(H309=1,1,K309=1,1,L309=1,1,M309=1,1,N309=1,1,P309=1,1,TRUE,0)</f>
        <v>0</v>
      </c>
      <c r="S309" s="64">
        <f>IF(AND(G309=1,R309=1),0,R309)</f>
        <v>0</v>
      </c>
      <c r="T309" s="24" t="s">
        <v>2556</v>
      </c>
      <c r="U309" s="49">
        <f>SUBSTITUTE(T309,".",",")*1</f>
        <v>1.4178351033478901E-2</v>
      </c>
      <c r="V309" s="54">
        <f>IF(U309&gt;=0.1, 1, 0)</f>
        <v>0</v>
      </c>
      <c r="W309" s="25">
        <f>IF(U309&gt;=0.2, 1, 0)</f>
        <v>0</v>
      </c>
      <c r="X309" s="25">
        <f>IF(U309&gt;=0.3, 1, 0)</f>
        <v>0</v>
      </c>
      <c r="Y309" s="25">
        <f>IF(U309&gt;=0.4, 1, 0)</f>
        <v>0</v>
      </c>
      <c r="Z309" s="25">
        <f>IF(U309&gt;=0.5, 1, 0)</f>
        <v>0</v>
      </c>
      <c r="AA309" s="25">
        <f>IF(U309&gt;=0.6, 1, 0)</f>
        <v>0</v>
      </c>
      <c r="AB309" s="25">
        <f>IF(U309&gt;=0.7, 1, 0)</f>
        <v>0</v>
      </c>
      <c r="AC309" s="25">
        <f>IF(U309&gt;=0.8, 1, 0)</f>
        <v>0</v>
      </c>
      <c r="AD309" s="55">
        <f>IF(U309&gt;=0.9, 1, 0)</f>
        <v>0</v>
      </c>
    </row>
    <row r="310" spans="1:30" ht="20" customHeight="1" x14ac:dyDescent="0.2">
      <c r="A310" s="20" t="s">
        <v>1369</v>
      </c>
      <c r="B310" s="33" t="str">
        <f>SUBSTITUTE(A310,"/Users/timomiessen/Desktop/imagesdk/nonblackwomen1/","Image_")</f>
        <v>Image_NBW_47.jpg</v>
      </c>
      <c r="C310" s="63" t="s">
        <v>5</v>
      </c>
      <c r="D310" s="22" t="s">
        <v>6</v>
      </c>
      <c r="E310" s="23">
        <v>1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1</v>
      </c>
      <c r="R310" s="23" cm="1">
        <f t="array" ref="R310">_xlfn.IFS(H310=1,1,K310=1,1,L310=1,1,M310=1,1,N310=1,1,P310=1,1,TRUE,0)</f>
        <v>0</v>
      </c>
      <c r="S310" s="64">
        <f>IF(AND(G310=1,R310=1),0,R310)</f>
        <v>0</v>
      </c>
      <c r="T310" s="24" t="s">
        <v>2557</v>
      </c>
      <c r="U310" s="49">
        <f>SUBSTITUTE(T310,".",",")*1</f>
        <v>8.9927326887845896E-2</v>
      </c>
      <c r="V310" s="54">
        <f>IF(U310&gt;=0.1, 1, 0)</f>
        <v>0</v>
      </c>
      <c r="W310" s="25">
        <f>IF(U310&gt;=0.2, 1, 0)</f>
        <v>0</v>
      </c>
      <c r="X310" s="25">
        <f>IF(U310&gt;=0.3, 1, 0)</f>
        <v>0</v>
      </c>
      <c r="Y310" s="25">
        <f>IF(U310&gt;=0.4, 1, 0)</f>
        <v>0</v>
      </c>
      <c r="Z310" s="25">
        <f>IF(U310&gt;=0.5, 1, 0)</f>
        <v>0</v>
      </c>
      <c r="AA310" s="25">
        <f>IF(U310&gt;=0.6, 1, 0)</f>
        <v>0</v>
      </c>
      <c r="AB310" s="25">
        <f>IF(U310&gt;=0.7, 1, 0)</f>
        <v>0</v>
      </c>
      <c r="AC310" s="25">
        <f>IF(U310&gt;=0.8, 1, 0)</f>
        <v>0</v>
      </c>
      <c r="AD310" s="55">
        <f>IF(U310&gt;=0.9, 1, 0)</f>
        <v>0</v>
      </c>
    </row>
    <row r="311" spans="1:30" ht="20" customHeight="1" x14ac:dyDescent="0.2">
      <c r="A311" s="20" t="s">
        <v>1370</v>
      </c>
      <c r="B311" s="33" t="str">
        <f>SUBSTITUTE(A311,"/Users/timomiessen/Desktop/imagesdk/nonblackwomen1/","Image_")</f>
        <v>Image_NBW_48.jpg</v>
      </c>
      <c r="C311" s="63" t="s">
        <v>5</v>
      </c>
      <c r="D311" s="22" t="s">
        <v>6</v>
      </c>
      <c r="E311" s="23">
        <v>1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 cm="1">
        <f t="array" ref="R311">_xlfn.IFS(H311=1,1,K311=1,1,L311=1,1,M311=1,1,N311=1,1,P311=1,1,TRUE,0)</f>
        <v>0</v>
      </c>
      <c r="S311" s="64">
        <f>IF(AND(G311=1,R311=1),0,R311)</f>
        <v>0</v>
      </c>
      <c r="T311" s="24" t="s">
        <v>2558</v>
      </c>
      <c r="U311" s="49">
        <f>SUBSTITUTE(T311,".",",")*1</f>
        <v>8.3619801327586105E-2</v>
      </c>
      <c r="V311" s="54">
        <f>IF(U311&gt;=0.1, 1, 0)</f>
        <v>0</v>
      </c>
      <c r="W311" s="25">
        <f>IF(U311&gt;=0.2, 1, 0)</f>
        <v>0</v>
      </c>
      <c r="X311" s="25">
        <f>IF(U311&gt;=0.3, 1, 0)</f>
        <v>0</v>
      </c>
      <c r="Y311" s="25">
        <f>IF(U311&gt;=0.4, 1, 0)</f>
        <v>0</v>
      </c>
      <c r="Z311" s="25">
        <f>IF(U311&gt;=0.5, 1, 0)</f>
        <v>0</v>
      </c>
      <c r="AA311" s="25">
        <f>IF(U311&gt;=0.6, 1, 0)</f>
        <v>0</v>
      </c>
      <c r="AB311" s="25">
        <f>IF(U311&gt;=0.7, 1, 0)</f>
        <v>0</v>
      </c>
      <c r="AC311" s="25">
        <f>IF(U311&gt;=0.8, 1, 0)</f>
        <v>0</v>
      </c>
      <c r="AD311" s="55">
        <f>IF(U311&gt;=0.9, 1, 0)</f>
        <v>0</v>
      </c>
    </row>
    <row r="312" spans="1:30" ht="20" customHeight="1" x14ac:dyDescent="0.2">
      <c r="A312" s="20" t="s">
        <v>1371</v>
      </c>
      <c r="B312" s="33" t="str">
        <f>SUBSTITUTE(A312,"/Users/timomiessen/Desktop/imagesdk/nonblackwomen1/","Image_")</f>
        <v>Image_NBW_49.jpg</v>
      </c>
      <c r="C312" s="63" t="s">
        <v>5</v>
      </c>
      <c r="D312" s="22" t="s">
        <v>6</v>
      </c>
      <c r="E312" s="23">
        <v>1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 cm="1">
        <f t="array" ref="R312">_xlfn.IFS(H312=1,1,K312=1,1,L312=1,1,M312=1,1,N312=1,1,P312=1,1,TRUE,0)</f>
        <v>0</v>
      </c>
      <c r="S312" s="64">
        <f>IF(AND(G312=1,R312=1),0,R312)</f>
        <v>0</v>
      </c>
      <c r="T312" s="24" t="s">
        <v>2559</v>
      </c>
      <c r="U312" s="49">
        <f>SUBSTITUTE(T312,".",",")*1</f>
        <v>1.9132851622998701E-2</v>
      </c>
      <c r="V312" s="54">
        <f>IF(U312&gt;=0.1, 1, 0)</f>
        <v>0</v>
      </c>
      <c r="W312" s="25">
        <f>IF(U312&gt;=0.2, 1, 0)</f>
        <v>0</v>
      </c>
      <c r="X312" s="25">
        <f>IF(U312&gt;=0.3, 1, 0)</f>
        <v>0</v>
      </c>
      <c r="Y312" s="25">
        <f>IF(U312&gt;=0.4, 1, 0)</f>
        <v>0</v>
      </c>
      <c r="Z312" s="25">
        <f>IF(U312&gt;=0.5, 1, 0)</f>
        <v>0</v>
      </c>
      <c r="AA312" s="25">
        <f>IF(U312&gt;=0.6, 1, 0)</f>
        <v>0</v>
      </c>
      <c r="AB312" s="25">
        <f>IF(U312&gt;=0.7, 1, 0)</f>
        <v>0</v>
      </c>
      <c r="AC312" s="25">
        <f>IF(U312&gt;=0.8, 1, 0)</f>
        <v>0</v>
      </c>
      <c r="AD312" s="55">
        <f>IF(U312&gt;=0.9, 1, 0)</f>
        <v>0</v>
      </c>
    </row>
    <row r="313" spans="1:30" ht="20" customHeight="1" x14ac:dyDescent="0.2">
      <c r="A313" s="20" t="s">
        <v>1372</v>
      </c>
      <c r="B313" s="33" t="str">
        <f>SUBSTITUTE(A313,"/Users/timomiessen/Desktop/imagesdk/nonblackwomen1/","Image_")</f>
        <v>Image_NBW_5.jpg</v>
      </c>
      <c r="C313" s="63" t="s">
        <v>5</v>
      </c>
      <c r="D313" s="22" t="s">
        <v>6</v>
      </c>
      <c r="E313" s="23">
        <v>1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 cm="1">
        <f t="array" ref="R313">_xlfn.IFS(H313=1,1,K313=1,1,L313=1,1,M313=1,1,N313=1,1,P313=1,1,TRUE,0)</f>
        <v>0</v>
      </c>
      <c r="S313" s="64">
        <f>IF(AND(G313=1,R313=1),0,R313)</f>
        <v>0</v>
      </c>
      <c r="T313" s="24" t="s">
        <v>2560</v>
      </c>
      <c r="U313" s="49">
        <f>SUBSTITUTE(T313,".",",")*1</f>
        <v>3.04241320118308E-2</v>
      </c>
      <c r="V313" s="54">
        <f>IF(U313&gt;=0.1, 1, 0)</f>
        <v>0</v>
      </c>
      <c r="W313" s="25">
        <f>IF(U313&gt;=0.2, 1, 0)</f>
        <v>0</v>
      </c>
      <c r="X313" s="25">
        <f>IF(U313&gt;=0.3, 1, 0)</f>
        <v>0</v>
      </c>
      <c r="Y313" s="25">
        <f>IF(U313&gt;=0.4, 1, 0)</f>
        <v>0</v>
      </c>
      <c r="Z313" s="25">
        <f>IF(U313&gt;=0.5, 1, 0)</f>
        <v>0</v>
      </c>
      <c r="AA313" s="25">
        <f>IF(U313&gt;=0.6, 1, 0)</f>
        <v>0</v>
      </c>
      <c r="AB313" s="25">
        <f>IF(U313&gt;=0.7, 1, 0)</f>
        <v>0</v>
      </c>
      <c r="AC313" s="25">
        <f>IF(U313&gt;=0.8, 1, 0)</f>
        <v>0</v>
      </c>
      <c r="AD313" s="55">
        <f>IF(U313&gt;=0.9, 1, 0)</f>
        <v>0</v>
      </c>
    </row>
    <row r="314" spans="1:30" ht="20" customHeight="1" x14ac:dyDescent="0.2">
      <c r="A314" s="20" t="s">
        <v>1373</v>
      </c>
      <c r="B314" s="33" t="str">
        <f>SUBSTITUTE(A314,"/Users/timomiessen/Desktop/imagesdk/nonblackwomen1/","Image_")</f>
        <v>Image_NBW_50.jpg</v>
      </c>
      <c r="C314" s="63" t="s">
        <v>5</v>
      </c>
      <c r="D314" s="22" t="s">
        <v>6</v>
      </c>
      <c r="E314" s="23">
        <v>1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 cm="1">
        <f t="array" ref="R314">_xlfn.IFS(H314=1,1,K314=1,1,L314=1,1,M314=1,1,N314=1,1,P314=1,1,TRUE,0)</f>
        <v>0</v>
      </c>
      <c r="S314" s="64">
        <f>IF(AND(G314=1,R314=1),0,R314)</f>
        <v>0</v>
      </c>
      <c r="T314" s="24" t="s">
        <v>2561</v>
      </c>
      <c r="U314" s="49">
        <f>SUBSTITUTE(T314,".",",")*1</f>
        <v>0.119746660813689</v>
      </c>
      <c r="V314" s="54">
        <f>IF(U314&gt;=0.1, 1, 0)</f>
        <v>1</v>
      </c>
      <c r="W314" s="25">
        <f>IF(U314&gt;=0.2, 1, 0)</f>
        <v>0</v>
      </c>
      <c r="X314" s="25">
        <f>IF(U314&gt;=0.3, 1, 0)</f>
        <v>0</v>
      </c>
      <c r="Y314" s="25">
        <f>IF(U314&gt;=0.4, 1, 0)</f>
        <v>0</v>
      </c>
      <c r="Z314" s="25">
        <f>IF(U314&gt;=0.5, 1, 0)</f>
        <v>0</v>
      </c>
      <c r="AA314" s="25">
        <f>IF(U314&gt;=0.6, 1, 0)</f>
        <v>0</v>
      </c>
      <c r="AB314" s="25">
        <f>IF(U314&gt;=0.7, 1, 0)</f>
        <v>0</v>
      </c>
      <c r="AC314" s="25">
        <f>IF(U314&gt;=0.8, 1, 0)</f>
        <v>0</v>
      </c>
      <c r="AD314" s="55">
        <f>IF(U314&gt;=0.9, 1, 0)</f>
        <v>0</v>
      </c>
    </row>
    <row r="315" spans="1:30" ht="20" customHeight="1" x14ac:dyDescent="0.2">
      <c r="A315" s="20" t="s">
        <v>1374</v>
      </c>
      <c r="B315" s="33" t="str">
        <f>SUBSTITUTE(A315,"/Users/timomiessen/Desktop/imagesdk/nonblackwomen1/","Image_")</f>
        <v>Image_NBW_51.jpg</v>
      </c>
      <c r="C315" s="63" t="s">
        <v>5</v>
      </c>
      <c r="D315" s="22" t="s">
        <v>6</v>
      </c>
      <c r="E315" s="23">
        <v>1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 cm="1">
        <f t="array" ref="R315">_xlfn.IFS(H315=1,1,K315=1,1,L315=1,1,M315=1,1,N315=1,1,P315=1,1,TRUE,0)</f>
        <v>0</v>
      </c>
      <c r="S315" s="64">
        <f>IF(AND(G315=1,R315=1),0,R315)</f>
        <v>0</v>
      </c>
      <c r="T315" s="24" t="s">
        <v>2562</v>
      </c>
      <c r="U315" s="49">
        <f>SUBSTITUTE(T315,".",",")*1</f>
        <v>0.121424045413732</v>
      </c>
      <c r="V315" s="54">
        <f>IF(U315&gt;=0.1, 1, 0)</f>
        <v>1</v>
      </c>
      <c r="W315" s="25">
        <f>IF(U315&gt;=0.2, 1, 0)</f>
        <v>0</v>
      </c>
      <c r="X315" s="25">
        <f>IF(U315&gt;=0.3, 1, 0)</f>
        <v>0</v>
      </c>
      <c r="Y315" s="25">
        <f>IF(U315&gt;=0.4, 1, 0)</f>
        <v>0</v>
      </c>
      <c r="Z315" s="25">
        <f>IF(U315&gt;=0.5, 1, 0)</f>
        <v>0</v>
      </c>
      <c r="AA315" s="25">
        <f>IF(U315&gt;=0.6, 1, 0)</f>
        <v>0</v>
      </c>
      <c r="AB315" s="25">
        <f>IF(U315&gt;=0.7, 1, 0)</f>
        <v>0</v>
      </c>
      <c r="AC315" s="25">
        <f>IF(U315&gt;=0.8, 1, 0)</f>
        <v>0</v>
      </c>
      <c r="AD315" s="55">
        <f>IF(U315&gt;=0.9, 1, 0)</f>
        <v>0</v>
      </c>
    </row>
    <row r="316" spans="1:30" ht="20" customHeight="1" x14ac:dyDescent="0.2">
      <c r="A316" s="20" t="s">
        <v>1375</v>
      </c>
      <c r="B316" s="33" t="str">
        <f>SUBSTITUTE(A316,"/Users/timomiessen/Desktop/imagesdk/nonblackwomen1/","Image_")</f>
        <v>Image_NBW_52.jpg</v>
      </c>
      <c r="C316" s="63" t="s">
        <v>5</v>
      </c>
      <c r="D316" s="22" t="s">
        <v>6</v>
      </c>
      <c r="E316" s="23">
        <v>1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 cm="1">
        <f t="array" ref="R316">_xlfn.IFS(H316=1,1,K316=1,1,L316=1,1,M316=1,1,N316=1,1,P316=1,1,TRUE,0)</f>
        <v>0</v>
      </c>
      <c r="S316" s="64">
        <f>IF(AND(G316=1,R316=1),0,R316)</f>
        <v>0</v>
      </c>
      <c r="T316" s="24" t="s">
        <v>2563</v>
      </c>
      <c r="U316" s="49">
        <f>SUBSTITUTE(T316,".",",")*1</f>
        <v>1.63219976238906E-2</v>
      </c>
      <c r="V316" s="54">
        <f>IF(U316&gt;=0.1, 1, 0)</f>
        <v>0</v>
      </c>
      <c r="W316" s="25">
        <f>IF(U316&gt;=0.2, 1, 0)</f>
        <v>0</v>
      </c>
      <c r="X316" s="25">
        <f>IF(U316&gt;=0.3, 1, 0)</f>
        <v>0</v>
      </c>
      <c r="Y316" s="25">
        <f>IF(U316&gt;=0.4, 1, 0)</f>
        <v>0</v>
      </c>
      <c r="Z316" s="25">
        <f>IF(U316&gt;=0.5, 1, 0)</f>
        <v>0</v>
      </c>
      <c r="AA316" s="25">
        <f>IF(U316&gt;=0.6, 1, 0)</f>
        <v>0</v>
      </c>
      <c r="AB316" s="25">
        <f>IF(U316&gt;=0.7, 1, 0)</f>
        <v>0</v>
      </c>
      <c r="AC316" s="25">
        <f>IF(U316&gt;=0.8, 1, 0)</f>
        <v>0</v>
      </c>
      <c r="AD316" s="55">
        <f>IF(U316&gt;=0.9, 1, 0)</f>
        <v>0</v>
      </c>
    </row>
    <row r="317" spans="1:30" ht="20" customHeight="1" x14ac:dyDescent="0.2">
      <c r="A317" s="20" t="s">
        <v>1376</v>
      </c>
      <c r="B317" s="33" t="str">
        <f>SUBSTITUTE(A317,"/Users/timomiessen/Desktop/imagesdk/nonblackwomen1/","Image_")</f>
        <v>Image_NBW_53.jpg</v>
      </c>
      <c r="C317" s="63" t="s">
        <v>5</v>
      </c>
      <c r="D317" s="22" t="s">
        <v>6</v>
      </c>
      <c r="E317" s="23">
        <v>1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 cm="1">
        <f t="array" ref="R317">_xlfn.IFS(H317=1,1,K317=1,1,L317=1,1,M317=1,1,N317=1,1,P317=1,1,TRUE,0)</f>
        <v>0</v>
      </c>
      <c r="S317" s="64">
        <f>IF(AND(G317=1,R317=1),0,R317)</f>
        <v>0</v>
      </c>
      <c r="T317" s="24" t="s">
        <v>2564</v>
      </c>
      <c r="U317" s="49">
        <f>SUBSTITUTE(T317,".",",")*1</f>
        <v>4.1571481153368901E-2</v>
      </c>
      <c r="V317" s="54">
        <f>IF(U317&gt;=0.1, 1, 0)</f>
        <v>0</v>
      </c>
      <c r="W317" s="25">
        <f>IF(U317&gt;=0.2, 1, 0)</f>
        <v>0</v>
      </c>
      <c r="X317" s="25">
        <f>IF(U317&gt;=0.3, 1, 0)</f>
        <v>0</v>
      </c>
      <c r="Y317" s="25">
        <f>IF(U317&gt;=0.4, 1, 0)</f>
        <v>0</v>
      </c>
      <c r="Z317" s="25">
        <f>IF(U317&gt;=0.5, 1, 0)</f>
        <v>0</v>
      </c>
      <c r="AA317" s="25">
        <f>IF(U317&gt;=0.6, 1, 0)</f>
        <v>0</v>
      </c>
      <c r="AB317" s="25">
        <f>IF(U317&gt;=0.7, 1, 0)</f>
        <v>0</v>
      </c>
      <c r="AC317" s="25">
        <f>IF(U317&gt;=0.8, 1, 0)</f>
        <v>0</v>
      </c>
      <c r="AD317" s="55">
        <f>IF(U317&gt;=0.9, 1, 0)</f>
        <v>0</v>
      </c>
    </row>
    <row r="318" spans="1:30" ht="20" customHeight="1" x14ac:dyDescent="0.2">
      <c r="A318" s="20" t="s">
        <v>1377</v>
      </c>
      <c r="B318" s="33" t="str">
        <f>SUBSTITUTE(A318,"/Users/timomiessen/Desktop/imagesdk/nonblackwomen1/","Image_")</f>
        <v>Image_NBW_54.jpg</v>
      </c>
      <c r="C318" s="63" t="s">
        <v>5</v>
      </c>
      <c r="D318" s="22" t="s">
        <v>6</v>
      </c>
      <c r="E318" s="23">
        <v>1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 cm="1">
        <f t="array" ref="R318">_xlfn.IFS(H318=1,1,K318=1,1,L318=1,1,M318=1,1,N318=1,1,P318=1,1,TRUE,0)</f>
        <v>0</v>
      </c>
      <c r="S318" s="64">
        <f>IF(AND(G318=1,R318=1),0,R318)</f>
        <v>0</v>
      </c>
      <c r="T318" s="24" t="s">
        <v>2565</v>
      </c>
      <c r="U318" s="49">
        <f>SUBSTITUTE(T318,".",",")*1</f>
        <v>0.121407851576805</v>
      </c>
      <c r="V318" s="54">
        <f>IF(U318&gt;=0.1, 1, 0)</f>
        <v>1</v>
      </c>
      <c r="W318" s="25">
        <f>IF(U318&gt;=0.2, 1, 0)</f>
        <v>0</v>
      </c>
      <c r="X318" s="25">
        <f>IF(U318&gt;=0.3, 1, 0)</f>
        <v>0</v>
      </c>
      <c r="Y318" s="25">
        <f>IF(U318&gt;=0.4, 1, 0)</f>
        <v>0</v>
      </c>
      <c r="Z318" s="25">
        <f>IF(U318&gt;=0.5, 1, 0)</f>
        <v>0</v>
      </c>
      <c r="AA318" s="25">
        <f>IF(U318&gt;=0.6, 1, 0)</f>
        <v>0</v>
      </c>
      <c r="AB318" s="25">
        <f>IF(U318&gt;=0.7, 1, 0)</f>
        <v>0</v>
      </c>
      <c r="AC318" s="25">
        <f>IF(U318&gt;=0.8, 1, 0)</f>
        <v>0</v>
      </c>
      <c r="AD318" s="55">
        <f>IF(U318&gt;=0.9, 1, 0)</f>
        <v>0</v>
      </c>
    </row>
    <row r="319" spans="1:30" ht="20" customHeight="1" x14ac:dyDescent="0.2">
      <c r="A319" s="20" t="s">
        <v>1378</v>
      </c>
      <c r="B319" s="33" t="str">
        <f>SUBSTITUTE(A319,"/Users/timomiessen/Desktop/imagesdk/nonblackwomen1/","Image_")</f>
        <v>Image_NBW_55.jpg</v>
      </c>
      <c r="C319" s="63" t="s">
        <v>5</v>
      </c>
      <c r="D319" s="22" t="s">
        <v>6</v>
      </c>
      <c r="E319" s="23">
        <v>1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 cm="1">
        <f t="array" ref="R319">_xlfn.IFS(H319=1,1,K319=1,1,L319=1,1,M319=1,1,N319=1,1,P319=1,1,TRUE,0)</f>
        <v>0</v>
      </c>
      <c r="S319" s="64">
        <f>IF(AND(G319=1,R319=1),0,R319)</f>
        <v>0</v>
      </c>
      <c r="T319" s="24" t="s">
        <v>2566</v>
      </c>
      <c r="U319" s="49">
        <f>SUBSTITUTE(T319,".",",")*1</f>
        <v>1.14814303815364E-2</v>
      </c>
      <c r="V319" s="54">
        <f>IF(U319&gt;=0.1, 1, 0)</f>
        <v>0</v>
      </c>
      <c r="W319" s="25">
        <f>IF(U319&gt;=0.2, 1, 0)</f>
        <v>0</v>
      </c>
      <c r="X319" s="25">
        <f>IF(U319&gt;=0.3, 1, 0)</f>
        <v>0</v>
      </c>
      <c r="Y319" s="25">
        <f>IF(U319&gt;=0.4, 1, 0)</f>
        <v>0</v>
      </c>
      <c r="Z319" s="25">
        <f>IF(U319&gt;=0.5, 1, 0)</f>
        <v>0</v>
      </c>
      <c r="AA319" s="25">
        <f>IF(U319&gt;=0.6, 1, 0)</f>
        <v>0</v>
      </c>
      <c r="AB319" s="25">
        <f>IF(U319&gt;=0.7, 1, 0)</f>
        <v>0</v>
      </c>
      <c r="AC319" s="25">
        <f>IF(U319&gt;=0.8, 1, 0)</f>
        <v>0</v>
      </c>
      <c r="AD319" s="55">
        <f>IF(U319&gt;=0.9, 1, 0)</f>
        <v>0</v>
      </c>
    </row>
    <row r="320" spans="1:30" ht="20" customHeight="1" x14ac:dyDescent="0.2">
      <c r="A320" s="20" t="s">
        <v>1379</v>
      </c>
      <c r="B320" s="33" t="str">
        <f>SUBSTITUTE(A320,"/Users/timomiessen/Desktop/imagesdk/nonblackwomen1/","Image_")</f>
        <v>Image_NBW_56.jpg</v>
      </c>
      <c r="C320" s="63" t="s">
        <v>5</v>
      </c>
      <c r="D320" s="22" t="s">
        <v>6</v>
      </c>
      <c r="E320" s="23">
        <v>1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 cm="1">
        <f t="array" ref="R320">_xlfn.IFS(H320=1,1,K320=1,1,L320=1,1,M320=1,1,N320=1,1,P320=1,1,TRUE,0)</f>
        <v>0</v>
      </c>
      <c r="S320" s="64">
        <f>IF(AND(G320=1,R320=1),0,R320)</f>
        <v>0</v>
      </c>
      <c r="T320" s="24" t="s">
        <v>2567</v>
      </c>
      <c r="U320" s="49">
        <f>SUBSTITUTE(T320,".",",")*1</f>
        <v>7.8893831232562592E-3</v>
      </c>
      <c r="V320" s="54">
        <f>IF(U320&gt;=0.1, 1, 0)</f>
        <v>0</v>
      </c>
      <c r="W320" s="25">
        <f>IF(U320&gt;=0.2, 1, 0)</f>
        <v>0</v>
      </c>
      <c r="X320" s="25">
        <f>IF(U320&gt;=0.3, 1, 0)</f>
        <v>0</v>
      </c>
      <c r="Y320" s="25">
        <f>IF(U320&gt;=0.4, 1, 0)</f>
        <v>0</v>
      </c>
      <c r="Z320" s="25">
        <f>IF(U320&gt;=0.5, 1, 0)</f>
        <v>0</v>
      </c>
      <c r="AA320" s="25">
        <f>IF(U320&gt;=0.6, 1, 0)</f>
        <v>0</v>
      </c>
      <c r="AB320" s="25">
        <f>IF(U320&gt;=0.7, 1, 0)</f>
        <v>0</v>
      </c>
      <c r="AC320" s="25">
        <f>IF(U320&gt;=0.8, 1, 0)</f>
        <v>0</v>
      </c>
      <c r="AD320" s="55">
        <f>IF(U320&gt;=0.9, 1, 0)</f>
        <v>0</v>
      </c>
    </row>
    <row r="321" spans="1:30" ht="20" customHeight="1" x14ac:dyDescent="0.2">
      <c r="A321" s="20" t="s">
        <v>1380</v>
      </c>
      <c r="B321" s="33" t="str">
        <f>SUBSTITUTE(A321,"/Users/timomiessen/Desktop/imagesdk/nonblackwomen1/","Image_")</f>
        <v>Image_NBW_57.jpg</v>
      </c>
      <c r="C321" s="63" t="s">
        <v>5</v>
      </c>
      <c r="D321" s="22" t="s">
        <v>6</v>
      </c>
      <c r="E321" s="23">
        <v>1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 cm="1">
        <f t="array" ref="R321">_xlfn.IFS(H321=1,1,K321=1,1,L321=1,1,M321=1,1,N321=1,1,P321=1,1,TRUE,0)</f>
        <v>0</v>
      </c>
      <c r="S321" s="64">
        <f>IF(AND(G321=1,R321=1),0,R321)</f>
        <v>0</v>
      </c>
      <c r="T321" s="24" t="s">
        <v>2568</v>
      </c>
      <c r="U321" s="49">
        <f>SUBSTITUTE(T321,".",",")*1</f>
        <v>1.11005343496799E-2</v>
      </c>
      <c r="V321" s="54">
        <f>IF(U321&gt;=0.1, 1, 0)</f>
        <v>0</v>
      </c>
      <c r="W321" s="25">
        <f>IF(U321&gt;=0.2, 1, 0)</f>
        <v>0</v>
      </c>
      <c r="X321" s="25">
        <f>IF(U321&gt;=0.3, 1, 0)</f>
        <v>0</v>
      </c>
      <c r="Y321" s="25">
        <f>IF(U321&gt;=0.4, 1, 0)</f>
        <v>0</v>
      </c>
      <c r="Z321" s="25">
        <f>IF(U321&gt;=0.5, 1, 0)</f>
        <v>0</v>
      </c>
      <c r="AA321" s="25">
        <f>IF(U321&gt;=0.6, 1, 0)</f>
        <v>0</v>
      </c>
      <c r="AB321" s="25">
        <f>IF(U321&gt;=0.7, 1, 0)</f>
        <v>0</v>
      </c>
      <c r="AC321" s="25">
        <f>IF(U321&gt;=0.8, 1, 0)</f>
        <v>0</v>
      </c>
      <c r="AD321" s="55">
        <f>IF(U321&gt;=0.9, 1, 0)</f>
        <v>0</v>
      </c>
    </row>
    <row r="322" spans="1:30" ht="20" customHeight="1" x14ac:dyDescent="0.2">
      <c r="A322" s="20" t="s">
        <v>1381</v>
      </c>
      <c r="B322" s="33" t="str">
        <f>SUBSTITUTE(A322,"/Users/timomiessen/Desktop/imagesdk/nonblackwomen1/","Image_")</f>
        <v>Image_NBW_58.jpg</v>
      </c>
      <c r="C322" s="63" t="s">
        <v>5</v>
      </c>
      <c r="D322" s="22" t="s">
        <v>6</v>
      </c>
      <c r="E322" s="23">
        <v>1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1</v>
      </c>
      <c r="R322" s="23" cm="1">
        <f t="array" ref="R322">_xlfn.IFS(H322=1,1,K322=1,1,L322=1,1,M322=1,1,N322=1,1,P322=1,1,TRUE,0)</f>
        <v>0</v>
      </c>
      <c r="S322" s="64">
        <f>IF(AND(G322=1,R322=1),0,R322)</f>
        <v>0</v>
      </c>
      <c r="T322" s="24" t="s">
        <v>2569</v>
      </c>
      <c r="U322" s="49">
        <f>SUBSTITUTE(T322,".",",")*1</f>
        <v>2.52748574130237E-2</v>
      </c>
      <c r="V322" s="54">
        <f>IF(U322&gt;=0.1, 1, 0)</f>
        <v>0</v>
      </c>
      <c r="W322" s="25">
        <f>IF(U322&gt;=0.2, 1, 0)</f>
        <v>0</v>
      </c>
      <c r="X322" s="25">
        <f>IF(U322&gt;=0.3, 1, 0)</f>
        <v>0</v>
      </c>
      <c r="Y322" s="25">
        <f>IF(U322&gt;=0.4, 1, 0)</f>
        <v>0</v>
      </c>
      <c r="Z322" s="25">
        <f>IF(U322&gt;=0.5, 1, 0)</f>
        <v>0</v>
      </c>
      <c r="AA322" s="25">
        <f>IF(U322&gt;=0.6, 1, 0)</f>
        <v>0</v>
      </c>
      <c r="AB322" s="25">
        <f>IF(U322&gt;=0.7, 1, 0)</f>
        <v>0</v>
      </c>
      <c r="AC322" s="25">
        <f>IF(U322&gt;=0.8, 1, 0)</f>
        <v>0</v>
      </c>
      <c r="AD322" s="55">
        <f>IF(U322&gt;=0.9, 1, 0)</f>
        <v>0</v>
      </c>
    </row>
    <row r="323" spans="1:30" ht="20" customHeight="1" x14ac:dyDescent="0.2">
      <c r="A323" s="20" t="s">
        <v>1382</v>
      </c>
      <c r="B323" s="33" t="str">
        <f>SUBSTITUTE(A323,"/Users/timomiessen/Desktop/imagesdk/nonblackwomen1/","Image_")</f>
        <v>Image_NBW_59.jpg</v>
      </c>
      <c r="C323" s="63" t="s">
        <v>5</v>
      </c>
      <c r="D323" s="22" t="s">
        <v>6</v>
      </c>
      <c r="E323" s="23">
        <v>1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 cm="1">
        <f t="array" ref="R323">_xlfn.IFS(H323=1,1,K323=1,1,L323=1,1,M323=1,1,N323=1,1,P323=1,1,TRUE,0)</f>
        <v>0</v>
      </c>
      <c r="S323" s="64">
        <f>IF(AND(G323=1,R323=1),0,R323)</f>
        <v>0</v>
      </c>
      <c r="T323" s="24" t="s">
        <v>2570</v>
      </c>
      <c r="U323" s="49">
        <f>SUBSTITUTE(T323,".",",")*1</f>
        <v>8.8507470209151506E-3</v>
      </c>
      <c r="V323" s="54">
        <f>IF(U323&gt;=0.1, 1, 0)</f>
        <v>0</v>
      </c>
      <c r="W323" s="25">
        <f>IF(U323&gt;=0.2, 1, 0)</f>
        <v>0</v>
      </c>
      <c r="X323" s="25">
        <f>IF(U323&gt;=0.3, 1, 0)</f>
        <v>0</v>
      </c>
      <c r="Y323" s="25">
        <f>IF(U323&gt;=0.4, 1, 0)</f>
        <v>0</v>
      </c>
      <c r="Z323" s="25">
        <f>IF(U323&gt;=0.5, 1, 0)</f>
        <v>0</v>
      </c>
      <c r="AA323" s="25">
        <f>IF(U323&gt;=0.6, 1, 0)</f>
        <v>0</v>
      </c>
      <c r="AB323" s="25">
        <f>IF(U323&gt;=0.7, 1, 0)</f>
        <v>0</v>
      </c>
      <c r="AC323" s="25">
        <f>IF(U323&gt;=0.8, 1, 0)</f>
        <v>0</v>
      </c>
      <c r="AD323" s="55">
        <f>IF(U323&gt;=0.9, 1, 0)</f>
        <v>0</v>
      </c>
    </row>
    <row r="324" spans="1:30" ht="20" customHeight="1" x14ac:dyDescent="0.2">
      <c r="A324" s="20" t="s">
        <v>1383</v>
      </c>
      <c r="B324" s="33" t="str">
        <f>SUBSTITUTE(A324,"/Users/timomiessen/Desktop/imagesdk/nonblackwomen1/","Image_")</f>
        <v>Image_NBW_6.jpg</v>
      </c>
      <c r="C324" s="63" t="s">
        <v>5</v>
      </c>
      <c r="D324" s="22" t="s">
        <v>6</v>
      </c>
      <c r="E324" s="23">
        <v>1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 cm="1">
        <f t="array" ref="R324">_xlfn.IFS(H324=1,1,K324=1,1,L324=1,1,M324=1,1,N324=1,1,P324=1,1,TRUE,0)</f>
        <v>0</v>
      </c>
      <c r="S324" s="64">
        <f>IF(AND(G324=1,R324=1),0,R324)</f>
        <v>0</v>
      </c>
      <c r="T324" s="24" t="s">
        <v>2571</v>
      </c>
      <c r="U324" s="49">
        <f>SUBSTITUTE(T324,".",",")*1</f>
        <v>1.82682112790644E-2</v>
      </c>
      <c r="V324" s="54">
        <f>IF(U324&gt;=0.1, 1, 0)</f>
        <v>0</v>
      </c>
      <c r="W324" s="25">
        <f>IF(U324&gt;=0.2, 1, 0)</f>
        <v>0</v>
      </c>
      <c r="X324" s="25">
        <f>IF(U324&gt;=0.3, 1, 0)</f>
        <v>0</v>
      </c>
      <c r="Y324" s="25">
        <f>IF(U324&gt;=0.4, 1, 0)</f>
        <v>0</v>
      </c>
      <c r="Z324" s="25">
        <f>IF(U324&gt;=0.5, 1, 0)</f>
        <v>0</v>
      </c>
      <c r="AA324" s="25">
        <f>IF(U324&gt;=0.6, 1, 0)</f>
        <v>0</v>
      </c>
      <c r="AB324" s="25">
        <f>IF(U324&gt;=0.7, 1, 0)</f>
        <v>0</v>
      </c>
      <c r="AC324" s="25">
        <f>IF(U324&gt;=0.8, 1, 0)</f>
        <v>0</v>
      </c>
      <c r="AD324" s="55">
        <f>IF(U324&gt;=0.9, 1, 0)</f>
        <v>0</v>
      </c>
    </row>
    <row r="325" spans="1:30" ht="20" customHeight="1" x14ac:dyDescent="0.2">
      <c r="A325" s="20" t="s">
        <v>1384</v>
      </c>
      <c r="B325" s="33" t="str">
        <f>SUBSTITUTE(A325,"/Users/timomiessen/Desktop/imagesdk/nonblackwomen1/","Image_")</f>
        <v>Image_NBW_60.jpg</v>
      </c>
      <c r="C325" s="63" t="s">
        <v>5</v>
      </c>
      <c r="D325" s="22" t="s">
        <v>6</v>
      </c>
      <c r="E325" s="23">
        <v>1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 cm="1">
        <f t="array" ref="R325">_xlfn.IFS(H325=1,1,K325=1,1,L325=1,1,M325=1,1,N325=1,1,P325=1,1,TRUE,0)</f>
        <v>0</v>
      </c>
      <c r="S325" s="64">
        <f>IF(AND(G325=1,R325=1),0,R325)</f>
        <v>0</v>
      </c>
      <c r="T325" s="24" t="s">
        <v>2572</v>
      </c>
      <c r="U325" s="49">
        <f>SUBSTITUTE(T325,".",",")*1</f>
        <v>3.57959307730197E-2</v>
      </c>
      <c r="V325" s="54">
        <f>IF(U325&gt;=0.1, 1, 0)</f>
        <v>0</v>
      </c>
      <c r="W325" s="25">
        <f>IF(U325&gt;=0.2, 1, 0)</f>
        <v>0</v>
      </c>
      <c r="X325" s="25">
        <f>IF(U325&gt;=0.3, 1, 0)</f>
        <v>0</v>
      </c>
      <c r="Y325" s="25">
        <f>IF(U325&gt;=0.4, 1, 0)</f>
        <v>0</v>
      </c>
      <c r="Z325" s="25">
        <f>IF(U325&gt;=0.5, 1, 0)</f>
        <v>0</v>
      </c>
      <c r="AA325" s="25">
        <f>IF(U325&gt;=0.6, 1, 0)</f>
        <v>0</v>
      </c>
      <c r="AB325" s="25">
        <f>IF(U325&gt;=0.7, 1, 0)</f>
        <v>0</v>
      </c>
      <c r="AC325" s="25">
        <f>IF(U325&gt;=0.8, 1, 0)</f>
        <v>0</v>
      </c>
      <c r="AD325" s="55">
        <f>IF(U325&gt;=0.9, 1, 0)</f>
        <v>0</v>
      </c>
    </row>
    <row r="326" spans="1:30" ht="20" customHeight="1" x14ac:dyDescent="0.2">
      <c r="A326" s="20" t="s">
        <v>1385</v>
      </c>
      <c r="B326" s="33" t="str">
        <f>SUBSTITUTE(A326,"/Users/timomiessen/Desktop/imagesdk/nonblackwomen1/","Image_")</f>
        <v>Image_NBW_61.jpg</v>
      </c>
      <c r="C326" s="63" t="s">
        <v>5</v>
      </c>
      <c r="D326" s="22" t="s">
        <v>6</v>
      </c>
      <c r="E326" s="23">
        <v>1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 cm="1">
        <f t="array" ref="R326">_xlfn.IFS(H326=1,1,K326=1,1,L326=1,1,M326=1,1,N326=1,1,P326=1,1,TRUE,0)</f>
        <v>0</v>
      </c>
      <c r="S326" s="64">
        <f>IF(AND(G326=1,R326=1),0,R326)</f>
        <v>0</v>
      </c>
      <c r="T326" s="24" t="s">
        <v>2573</v>
      </c>
      <c r="U326" s="49">
        <f>SUBSTITUTE(T326,".",",")*1</f>
        <v>1.75685347057878E-2</v>
      </c>
      <c r="V326" s="54">
        <f>IF(U326&gt;=0.1, 1, 0)</f>
        <v>0</v>
      </c>
      <c r="W326" s="25">
        <f>IF(U326&gt;=0.2, 1, 0)</f>
        <v>0</v>
      </c>
      <c r="X326" s="25">
        <f>IF(U326&gt;=0.3, 1, 0)</f>
        <v>0</v>
      </c>
      <c r="Y326" s="25">
        <f>IF(U326&gt;=0.4, 1, 0)</f>
        <v>0</v>
      </c>
      <c r="Z326" s="25">
        <f>IF(U326&gt;=0.5, 1, 0)</f>
        <v>0</v>
      </c>
      <c r="AA326" s="25">
        <f>IF(U326&gt;=0.6, 1, 0)</f>
        <v>0</v>
      </c>
      <c r="AB326" s="25">
        <f>IF(U326&gt;=0.7, 1, 0)</f>
        <v>0</v>
      </c>
      <c r="AC326" s="25">
        <f>IF(U326&gt;=0.8, 1, 0)</f>
        <v>0</v>
      </c>
      <c r="AD326" s="55">
        <f>IF(U326&gt;=0.9, 1, 0)</f>
        <v>0</v>
      </c>
    </row>
    <row r="327" spans="1:30" ht="20" customHeight="1" x14ac:dyDescent="0.2">
      <c r="A327" s="20" t="s">
        <v>1386</v>
      </c>
      <c r="B327" s="33" t="str">
        <f>SUBSTITUTE(A327,"/Users/timomiessen/Desktop/imagesdk/nonblackwomen1/","Image_")</f>
        <v>Image_NBW_62.jpg</v>
      </c>
      <c r="C327" s="63" t="s">
        <v>5</v>
      </c>
      <c r="D327" s="22" t="s">
        <v>6</v>
      </c>
      <c r="E327" s="23">
        <v>1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 cm="1">
        <f t="array" ref="R327">_xlfn.IFS(H327=1,1,K327=1,1,L327=1,1,M327=1,1,N327=1,1,P327=1,1,TRUE,0)</f>
        <v>0</v>
      </c>
      <c r="S327" s="64">
        <f>IF(AND(G327=1,R327=1),0,R327)</f>
        <v>0</v>
      </c>
      <c r="T327" s="24" t="s">
        <v>2574</v>
      </c>
      <c r="U327" s="49">
        <f>SUBSTITUTE(T327,".",",")*1</f>
        <v>1.40466722659766E-2</v>
      </c>
      <c r="V327" s="54">
        <f>IF(U327&gt;=0.1, 1, 0)</f>
        <v>0</v>
      </c>
      <c r="W327" s="25">
        <f>IF(U327&gt;=0.2, 1, 0)</f>
        <v>0</v>
      </c>
      <c r="X327" s="25">
        <f>IF(U327&gt;=0.3, 1, 0)</f>
        <v>0</v>
      </c>
      <c r="Y327" s="25">
        <f>IF(U327&gt;=0.4, 1, 0)</f>
        <v>0</v>
      </c>
      <c r="Z327" s="25">
        <f>IF(U327&gt;=0.5, 1, 0)</f>
        <v>0</v>
      </c>
      <c r="AA327" s="25">
        <f>IF(U327&gt;=0.6, 1, 0)</f>
        <v>0</v>
      </c>
      <c r="AB327" s="25">
        <f>IF(U327&gt;=0.7, 1, 0)</f>
        <v>0</v>
      </c>
      <c r="AC327" s="25">
        <f>IF(U327&gt;=0.8, 1, 0)</f>
        <v>0</v>
      </c>
      <c r="AD327" s="55">
        <f>IF(U327&gt;=0.9, 1, 0)</f>
        <v>0</v>
      </c>
    </row>
    <row r="328" spans="1:30" ht="20" customHeight="1" x14ac:dyDescent="0.2">
      <c r="A328" s="20" t="s">
        <v>1387</v>
      </c>
      <c r="B328" s="33" t="str">
        <f>SUBSTITUTE(A328,"/Users/timomiessen/Desktop/imagesdk/nonblackwomen1/","Image_")</f>
        <v>Image_NBW_63.jpg</v>
      </c>
      <c r="C328" s="63" t="s">
        <v>5</v>
      </c>
      <c r="D328" s="22" t="s">
        <v>6</v>
      </c>
      <c r="E328" s="23">
        <v>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 cm="1">
        <f t="array" ref="R328">_xlfn.IFS(H328=1,1,K328=1,1,L328=1,1,M328=1,1,N328=1,1,P328=1,1,TRUE,0)</f>
        <v>0</v>
      </c>
      <c r="S328" s="64">
        <f>IF(AND(G328=1,R328=1),0,R328)</f>
        <v>0</v>
      </c>
      <c r="T328" s="24" t="s">
        <v>2575</v>
      </c>
      <c r="U328" s="49">
        <f>SUBSTITUTE(T328,".",",")*1</f>
        <v>1.5842831460758999E-2</v>
      </c>
      <c r="V328" s="54">
        <f>IF(U328&gt;=0.1, 1, 0)</f>
        <v>0</v>
      </c>
      <c r="W328" s="25">
        <f>IF(U328&gt;=0.2, 1, 0)</f>
        <v>0</v>
      </c>
      <c r="X328" s="25">
        <f>IF(U328&gt;=0.3, 1, 0)</f>
        <v>0</v>
      </c>
      <c r="Y328" s="25">
        <f>IF(U328&gt;=0.4, 1, 0)</f>
        <v>0</v>
      </c>
      <c r="Z328" s="25">
        <f>IF(U328&gt;=0.5, 1, 0)</f>
        <v>0</v>
      </c>
      <c r="AA328" s="25">
        <f>IF(U328&gt;=0.6, 1, 0)</f>
        <v>0</v>
      </c>
      <c r="AB328" s="25">
        <f>IF(U328&gt;=0.7, 1, 0)</f>
        <v>0</v>
      </c>
      <c r="AC328" s="25">
        <f>IF(U328&gt;=0.8, 1, 0)</f>
        <v>0</v>
      </c>
      <c r="AD328" s="55">
        <f>IF(U328&gt;=0.9, 1, 0)</f>
        <v>0</v>
      </c>
    </row>
    <row r="329" spans="1:30" ht="20" customHeight="1" x14ac:dyDescent="0.2">
      <c r="A329" s="20" t="s">
        <v>1388</v>
      </c>
      <c r="B329" s="33" t="str">
        <f>SUBSTITUTE(A329,"/Users/timomiessen/Desktop/imagesdk/nonblackwomen1/","Image_")</f>
        <v>Image_NBW_64.jpg</v>
      </c>
      <c r="C329" s="63" t="s">
        <v>5</v>
      </c>
      <c r="D329" s="22" t="s">
        <v>6</v>
      </c>
      <c r="E329" s="23">
        <v>1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 cm="1">
        <f t="array" ref="R329">_xlfn.IFS(H329=1,1,K329=1,1,L329=1,1,M329=1,1,N329=1,1,P329=1,1,TRUE,0)</f>
        <v>0</v>
      </c>
      <c r="S329" s="64">
        <f>IF(AND(G329=1,R329=1),0,R329)</f>
        <v>0</v>
      </c>
      <c r="T329" s="24" t="s">
        <v>2576</v>
      </c>
      <c r="U329" s="49">
        <f>SUBSTITUTE(T329,".",",")*1</f>
        <v>0.15800860524177501</v>
      </c>
      <c r="V329" s="54">
        <f>IF(U329&gt;=0.1, 1, 0)</f>
        <v>1</v>
      </c>
      <c r="W329" s="25">
        <f>IF(U329&gt;=0.2, 1, 0)</f>
        <v>0</v>
      </c>
      <c r="X329" s="25">
        <f>IF(U329&gt;=0.3, 1, 0)</f>
        <v>0</v>
      </c>
      <c r="Y329" s="25">
        <f>IF(U329&gt;=0.4, 1, 0)</f>
        <v>0</v>
      </c>
      <c r="Z329" s="25">
        <f>IF(U329&gt;=0.5, 1, 0)</f>
        <v>0</v>
      </c>
      <c r="AA329" s="25">
        <f>IF(U329&gt;=0.6, 1, 0)</f>
        <v>0</v>
      </c>
      <c r="AB329" s="25">
        <f>IF(U329&gt;=0.7, 1, 0)</f>
        <v>0</v>
      </c>
      <c r="AC329" s="25">
        <f>IF(U329&gt;=0.8, 1, 0)</f>
        <v>0</v>
      </c>
      <c r="AD329" s="55">
        <f>IF(U329&gt;=0.9, 1, 0)</f>
        <v>0</v>
      </c>
    </row>
    <row r="330" spans="1:30" ht="20" customHeight="1" x14ac:dyDescent="0.2">
      <c r="A330" s="20" t="s">
        <v>1389</v>
      </c>
      <c r="B330" s="33" t="str">
        <f>SUBSTITUTE(A330,"/Users/timomiessen/Desktop/imagesdk/nonblackwomen1/","Image_")</f>
        <v>Image_NBW_65.jpg</v>
      </c>
      <c r="C330" s="63" t="s">
        <v>5</v>
      </c>
      <c r="D330" s="22" t="s">
        <v>6</v>
      </c>
      <c r="E330" s="23">
        <v>1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 cm="1">
        <f t="array" ref="R330">_xlfn.IFS(H330=1,1,K330=1,1,L330=1,1,M330=1,1,N330=1,1,P330=1,1,TRUE,0)</f>
        <v>0</v>
      </c>
      <c r="S330" s="64">
        <f>IF(AND(G330=1,R330=1),0,R330)</f>
        <v>0</v>
      </c>
      <c r="T330" s="24" t="s">
        <v>2577</v>
      </c>
      <c r="U330" s="49">
        <f>SUBSTITUTE(T330,".",",")*1</f>
        <v>1.96779146790504E-2</v>
      </c>
      <c r="V330" s="54">
        <f>IF(U330&gt;=0.1, 1, 0)</f>
        <v>0</v>
      </c>
      <c r="W330" s="25">
        <f>IF(U330&gt;=0.2, 1, 0)</f>
        <v>0</v>
      </c>
      <c r="X330" s="25">
        <f>IF(U330&gt;=0.3, 1, 0)</f>
        <v>0</v>
      </c>
      <c r="Y330" s="25">
        <f>IF(U330&gt;=0.4, 1, 0)</f>
        <v>0</v>
      </c>
      <c r="Z330" s="25">
        <f>IF(U330&gt;=0.5, 1, 0)</f>
        <v>0</v>
      </c>
      <c r="AA330" s="25">
        <f>IF(U330&gt;=0.6, 1, 0)</f>
        <v>0</v>
      </c>
      <c r="AB330" s="25">
        <f>IF(U330&gt;=0.7, 1, 0)</f>
        <v>0</v>
      </c>
      <c r="AC330" s="25">
        <f>IF(U330&gt;=0.8, 1, 0)</f>
        <v>0</v>
      </c>
      <c r="AD330" s="55">
        <f>IF(U330&gt;=0.9, 1, 0)</f>
        <v>0</v>
      </c>
    </row>
    <row r="331" spans="1:30" ht="20" customHeight="1" x14ac:dyDescent="0.2">
      <c r="A331" s="20" t="s">
        <v>1390</v>
      </c>
      <c r="B331" s="33" t="str">
        <f>SUBSTITUTE(A331,"/Users/timomiessen/Desktop/imagesdk/nonblackwomen1/","Image_")</f>
        <v>Image_NBW_66.jpg</v>
      </c>
      <c r="C331" s="63" t="s">
        <v>5</v>
      </c>
      <c r="D331" s="22" t="s">
        <v>6</v>
      </c>
      <c r="E331" s="23">
        <v>1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 cm="1">
        <f t="array" ref="R331">_xlfn.IFS(H331=1,1,K331=1,1,L331=1,1,M331=1,1,N331=1,1,P331=1,1,TRUE,0)</f>
        <v>0</v>
      </c>
      <c r="S331" s="64">
        <f>IF(AND(G331=1,R331=1),0,R331)</f>
        <v>0</v>
      </c>
      <c r="T331" s="24" t="s">
        <v>2578</v>
      </c>
      <c r="U331" s="49">
        <f>SUBSTITUTE(T331,".",",")*1</f>
        <v>1.3319967314600899E-2</v>
      </c>
      <c r="V331" s="54">
        <f>IF(U331&gt;=0.1, 1, 0)</f>
        <v>0</v>
      </c>
      <c r="W331" s="25">
        <f>IF(U331&gt;=0.2, 1, 0)</f>
        <v>0</v>
      </c>
      <c r="X331" s="25">
        <f>IF(U331&gt;=0.3, 1, 0)</f>
        <v>0</v>
      </c>
      <c r="Y331" s="25">
        <f>IF(U331&gt;=0.4, 1, 0)</f>
        <v>0</v>
      </c>
      <c r="Z331" s="25">
        <f>IF(U331&gt;=0.5, 1, 0)</f>
        <v>0</v>
      </c>
      <c r="AA331" s="25">
        <f>IF(U331&gt;=0.6, 1, 0)</f>
        <v>0</v>
      </c>
      <c r="AB331" s="25">
        <f>IF(U331&gt;=0.7, 1, 0)</f>
        <v>0</v>
      </c>
      <c r="AC331" s="25">
        <f>IF(U331&gt;=0.8, 1, 0)</f>
        <v>0</v>
      </c>
      <c r="AD331" s="55">
        <f>IF(U331&gt;=0.9, 1, 0)</f>
        <v>0</v>
      </c>
    </row>
    <row r="332" spans="1:30" ht="20" customHeight="1" x14ac:dyDescent="0.2">
      <c r="A332" s="20" t="s">
        <v>1391</v>
      </c>
      <c r="B332" s="33" t="str">
        <f>SUBSTITUTE(A332,"/Users/timomiessen/Desktop/imagesdk/nonblackwomen1/","Image_")</f>
        <v>Image_NBW_67.jpg</v>
      </c>
      <c r="C332" s="63" t="s">
        <v>5</v>
      </c>
      <c r="D332" s="22" t="s">
        <v>6</v>
      </c>
      <c r="E332" s="23">
        <v>1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 cm="1">
        <f t="array" ref="R332">_xlfn.IFS(H332=1,1,K332=1,1,L332=1,1,M332=1,1,N332=1,1,P332=1,1,TRUE,0)</f>
        <v>0</v>
      </c>
      <c r="S332" s="64">
        <f>IF(AND(G332=1,R332=1),0,R332)</f>
        <v>0</v>
      </c>
      <c r="T332" s="24" t="s">
        <v>2579</v>
      </c>
      <c r="U332" s="49">
        <f>SUBSTITUTE(T332,".",",")*1</f>
        <v>0.122010502964258</v>
      </c>
      <c r="V332" s="54">
        <f>IF(U332&gt;=0.1, 1, 0)</f>
        <v>1</v>
      </c>
      <c r="W332" s="25">
        <f>IF(U332&gt;=0.2, 1, 0)</f>
        <v>0</v>
      </c>
      <c r="X332" s="25">
        <f>IF(U332&gt;=0.3, 1, 0)</f>
        <v>0</v>
      </c>
      <c r="Y332" s="25">
        <f>IF(U332&gt;=0.4, 1, 0)</f>
        <v>0</v>
      </c>
      <c r="Z332" s="25">
        <f>IF(U332&gt;=0.5, 1, 0)</f>
        <v>0</v>
      </c>
      <c r="AA332" s="25">
        <f>IF(U332&gt;=0.6, 1, 0)</f>
        <v>0</v>
      </c>
      <c r="AB332" s="25">
        <f>IF(U332&gt;=0.7, 1, 0)</f>
        <v>0</v>
      </c>
      <c r="AC332" s="25">
        <f>IF(U332&gt;=0.8, 1, 0)</f>
        <v>0</v>
      </c>
      <c r="AD332" s="55">
        <f>IF(U332&gt;=0.9, 1, 0)</f>
        <v>0</v>
      </c>
    </row>
    <row r="333" spans="1:30" ht="20" customHeight="1" x14ac:dyDescent="0.2">
      <c r="A333" s="20" t="s">
        <v>1392</v>
      </c>
      <c r="B333" s="33" t="str">
        <f>SUBSTITUTE(A333,"/Users/timomiessen/Desktop/imagesdk/nonblackwomen1/","Image_")</f>
        <v>Image_NBW_68.jpg</v>
      </c>
      <c r="C333" s="63" t="s">
        <v>5</v>
      </c>
      <c r="D333" s="22" t="s">
        <v>6</v>
      </c>
      <c r="E333" s="23">
        <v>1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 cm="1">
        <f t="array" ref="R333">_xlfn.IFS(H333=1,1,K333=1,1,L333=1,1,M333=1,1,N333=1,1,P333=1,1,TRUE,0)</f>
        <v>0</v>
      </c>
      <c r="S333" s="64">
        <f>IF(AND(G333=1,R333=1),0,R333)</f>
        <v>0</v>
      </c>
      <c r="T333" s="24" t="s">
        <v>2580</v>
      </c>
      <c r="U333" s="49">
        <f>SUBSTITUTE(T333,".",",")*1</f>
        <v>1.09348269179463E-2</v>
      </c>
      <c r="V333" s="54">
        <f>IF(U333&gt;=0.1, 1, 0)</f>
        <v>0</v>
      </c>
      <c r="W333" s="25">
        <f>IF(U333&gt;=0.2, 1, 0)</f>
        <v>0</v>
      </c>
      <c r="X333" s="25">
        <f>IF(U333&gt;=0.3, 1, 0)</f>
        <v>0</v>
      </c>
      <c r="Y333" s="25">
        <f>IF(U333&gt;=0.4, 1, 0)</f>
        <v>0</v>
      </c>
      <c r="Z333" s="25">
        <f>IF(U333&gt;=0.5, 1, 0)</f>
        <v>0</v>
      </c>
      <c r="AA333" s="25">
        <f>IF(U333&gt;=0.6, 1, 0)</f>
        <v>0</v>
      </c>
      <c r="AB333" s="25">
        <f>IF(U333&gt;=0.7, 1, 0)</f>
        <v>0</v>
      </c>
      <c r="AC333" s="25">
        <f>IF(U333&gt;=0.8, 1, 0)</f>
        <v>0</v>
      </c>
      <c r="AD333" s="55">
        <f>IF(U333&gt;=0.9, 1, 0)</f>
        <v>0</v>
      </c>
    </row>
    <row r="334" spans="1:30" ht="20" customHeight="1" x14ac:dyDescent="0.2">
      <c r="A334" s="20" t="s">
        <v>1393</v>
      </c>
      <c r="B334" s="33" t="str">
        <f>SUBSTITUTE(A334,"/Users/timomiessen/Desktop/imagesdk/nonblackwomen1/","Image_")</f>
        <v>Image_NBW_69.jpg</v>
      </c>
      <c r="C334" s="63" t="s">
        <v>5</v>
      </c>
      <c r="D334" s="22" t="s">
        <v>6</v>
      </c>
      <c r="E334" s="23">
        <v>1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 cm="1">
        <f t="array" ref="R334">_xlfn.IFS(H334=1,1,K334=1,1,L334=1,1,M334=1,1,N334=1,1,P334=1,1,TRUE,0)</f>
        <v>0</v>
      </c>
      <c r="S334" s="64">
        <f>IF(AND(G334=1,R334=1),0,R334)</f>
        <v>0</v>
      </c>
      <c r="T334" s="24" t="s">
        <v>2581</v>
      </c>
      <c r="U334" s="49">
        <f>SUBSTITUTE(T334,".",",")*1</f>
        <v>6.0427678748965201E-2</v>
      </c>
      <c r="V334" s="54">
        <f>IF(U334&gt;=0.1, 1, 0)</f>
        <v>0</v>
      </c>
      <c r="W334" s="25">
        <f>IF(U334&gt;=0.2, 1, 0)</f>
        <v>0</v>
      </c>
      <c r="X334" s="25">
        <f>IF(U334&gt;=0.3, 1, 0)</f>
        <v>0</v>
      </c>
      <c r="Y334" s="25">
        <f>IF(U334&gt;=0.4, 1, 0)</f>
        <v>0</v>
      </c>
      <c r="Z334" s="25">
        <f>IF(U334&gt;=0.5, 1, 0)</f>
        <v>0</v>
      </c>
      <c r="AA334" s="25">
        <f>IF(U334&gt;=0.6, 1, 0)</f>
        <v>0</v>
      </c>
      <c r="AB334" s="25">
        <f>IF(U334&gt;=0.7, 1, 0)</f>
        <v>0</v>
      </c>
      <c r="AC334" s="25">
        <f>IF(U334&gt;=0.8, 1, 0)</f>
        <v>0</v>
      </c>
      <c r="AD334" s="55">
        <f>IF(U334&gt;=0.9, 1, 0)</f>
        <v>0</v>
      </c>
    </row>
    <row r="335" spans="1:30" ht="20" customHeight="1" x14ac:dyDescent="0.2">
      <c r="A335" s="20" t="s">
        <v>1394</v>
      </c>
      <c r="B335" s="33" t="str">
        <f>SUBSTITUTE(A335,"/Users/timomiessen/Desktop/imagesdk/nonblackwomen1/","Image_")</f>
        <v>Image_NBW_7.jpg</v>
      </c>
      <c r="C335" s="63" t="s">
        <v>5</v>
      </c>
      <c r="D335" s="22" t="s">
        <v>6</v>
      </c>
      <c r="E335" s="23">
        <v>1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 cm="1">
        <f t="array" ref="R335">_xlfn.IFS(H335=1,1,K335=1,1,L335=1,1,M335=1,1,N335=1,1,P335=1,1,TRUE,0)</f>
        <v>0</v>
      </c>
      <c r="S335" s="64">
        <f>IF(AND(G335=1,R335=1),0,R335)</f>
        <v>0</v>
      </c>
      <c r="T335" s="24" t="s">
        <v>2582</v>
      </c>
      <c r="U335" s="49">
        <f>SUBSTITUTE(T335,".",",")*1</f>
        <v>4.9275646451860597E-2</v>
      </c>
      <c r="V335" s="54">
        <f>IF(U335&gt;=0.1, 1, 0)</f>
        <v>0</v>
      </c>
      <c r="W335" s="25">
        <f>IF(U335&gt;=0.2, 1, 0)</f>
        <v>0</v>
      </c>
      <c r="X335" s="25">
        <f>IF(U335&gt;=0.3, 1, 0)</f>
        <v>0</v>
      </c>
      <c r="Y335" s="25">
        <f>IF(U335&gt;=0.4, 1, 0)</f>
        <v>0</v>
      </c>
      <c r="Z335" s="25">
        <f>IF(U335&gt;=0.5, 1, 0)</f>
        <v>0</v>
      </c>
      <c r="AA335" s="25">
        <f>IF(U335&gt;=0.6, 1, 0)</f>
        <v>0</v>
      </c>
      <c r="AB335" s="25">
        <f>IF(U335&gt;=0.7, 1, 0)</f>
        <v>0</v>
      </c>
      <c r="AC335" s="25">
        <f>IF(U335&gt;=0.8, 1, 0)</f>
        <v>0</v>
      </c>
      <c r="AD335" s="55">
        <f>IF(U335&gt;=0.9, 1, 0)</f>
        <v>0</v>
      </c>
    </row>
    <row r="336" spans="1:30" ht="20" customHeight="1" x14ac:dyDescent="0.2">
      <c r="A336" s="20" t="s">
        <v>1395</v>
      </c>
      <c r="B336" s="33" t="str">
        <f>SUBSTITUTE(A336,"/Users/timomiessen/Desktop/imagesdk/nonblackwomen1/","Image_")</f>
        <v>Image_NBW_70.jpg</v>
      </c>
      <c r="C336" s="63" t="s">
        <v>5</v>
      </c>
      <c r="D336" s="22" t="s">
        <v>6</v>
      </c>
      <c r="E336" s="23">
        <v>1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 cm="1">
        <f t="array" ref="R336">_xlfn.IFS(H336=1,1,K336=1,1,L336=1,1,M336=1,1,N336=1,1,P336=1,1,TRUE,0)</f>
        <v>0</v>
      </c>
      <c r="S336" s="64">
        <f>IF(AND(G336=1,R336=1),0,R336)</f>
        <v>0</v>
      </c>
      <c r="T336" s="24" t="s">
        <v>2583</v>
      </c>
      <c r="U336" s="49">
        <f>SUBSTITUTE(T336,".",",")*1</f>
        <v>6.0695810243487303E-2</v>
      </c>
      <c r="V336" s="54">
        <f>IF(U336&gt;=0.1, 1, 0)</f>
        <v>0</v>
      </c>
      <c r="W336" s="25">
        <f>IF(U336&gt;=0.2, 1, 0)</f>
        <v>0</v>
      </c>
      <c r="X336" s="25">
        <f>IF(U336&gt;=0.3, 1, 0)</f>
        <v>0</v>
      </c>
      <c r="Y336" s="25">
        <f>IF(U336&gt;=0.4, 1, 0)</f>
        <v>0</v>
      </c>
      <c r="Z336" s="25">
        <f>IF(U336&gt;=0.5, 1, 0)</f>
        <v>0</v>
      </c>
      <c r="AA336" s="25">
        <f>IF(U336&gt;=0.6, 1, 0)</f>
        <v>0</v>
      </c>
      <c r="AB336" s="25">
        <f>IF(U336&gt;=0.7, 1, 0)</f>
        <v>0</v>
      </c>
      <c r="AC336" s="25">
        <f>IF(U336&gt;=0.8, 1, 0)</f>
        <v>0</v>
      </c>
      <c r="AD336" s="55">
        <f>IF(U336&gt;=0.9, 1, 0)</f>
        <v>0</v>
      </c>
    </row>
    <row r="337" spans="1:30" ht="20" customHeight="1" x14ac:dyDescent="0.2">
      <c r="A337" s="20" t="s">
        <v>1396</v>
      </c>
      <c r="B337" s="33" t="str">
        <f>SUBSTITUTE(A337,"/Users/timomiessen/Desktop/imagesdk/nonblackwomen1/","Image_")</f>
        <v>Image_NBW_71.jpg</v>
      </c>
      <c r="C337" s="63" t="s">
        <v>5</v>
      </c>
      <c r="D337" s="22" t="s">
        <v>6</v>
      </c>
      <c r="E337" s="23">
        <v>1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 cm="1">
        <f t="array" ref="R337">_xlfn.IFS(H337=1,1,K337=1,1,L337=1,1,M337=1,1,N337=1,1,P337=1,1,TRUE,0)</f>
        <v>0</v>
      </c>
      <c r="S337" s="64">
        <f>IF(AND(G337=1,R337=1),0,R337)</f>
        <v>0</v>
      </c>
      <c r="T337" s="24" t="s">
        <v>2584</v>
      </c>
      <c r="U337" s="49">
        <f>SUBSTITUTE(T337,".",",")*1</f>
        <v>0.19801054522395101</v>
      </c>
      <c r="V337" s="54">
        <f>IF(U337&gt;=0.1, 1, 0)</f>
        <v>1</v>
      </c>
      <c r="W337" s="25">
        <f>IF(U337&gt;=0.2, 1, 0)</f>
        <v>0</v>
      </c>
      <c r="X337" s="25">
        <f>IF(U337&gt;=0.3, 1, 0)</f>
        <v>0</v>
      </c>
      <c r="Y337" s="25">
        <f>IF(U337&gt;=0.4, 1, 0)</f>
        <v>0</v>
      </c>
      <c r="Z337" s="25">
        <f>IF(U337&gt;=0.5, 1, 0)</f>
        <v>0</v>
      </c>
      <c r="AA337" s="25">
        <f>IF(U337&gt;=0.6, 1, 0)</f>
        <v>0</v>
      </c>
      <c r="AB337" s="25">
        <f>IF(U337&gt;=0.7, 1, 0)</f>
        <v>0</v>
      </c>
      <c r="AC337" s="25">
        <f>IF(U337&gt;=0.8, 1, 0)</f>
        <v>0</v>
      </c>
      <c r="AD337" s="55">
        <f>IF(U337&gt;=0.9, 1, 0)</f>
        <v>0</v>
      </c>
    </row>
    <row r="338" spans="1:30" ht="20" customHeight="1" x14ac:dyDescent="0.2">
      <c r="A338" s="20" t="s">
        <v>1397</v>
      </c>
      <c r="B338" s="33" t="str">
        <f>SUBSTITUTE(A338,"/Users/timomiessen/Desktop/imagesdk/nonblackwomen1/","Image_")</f>
        <v>Image_NBW_72.jpg</v>
      </c>
      <c r="C338" s="63" t="s">
        <v>5</v>
      </c>
      <c r="D338" s="22" t="s">
        <v>6</v>
      </c>
      <c r="E338" s="23">
        <v>1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 cm="1">
        <f t="array" ref="R338">_xlfn.IFS(H338=1,1,K338=1,1,L338=1,1,M338=1,1,N338=1,1,P338=1,1,TRUE,0)</f>
        <v>0</v>
      </c>
      <c r="S338" s="64">
        <f>IF(AND(G338=1,R338=1),0,R338)</f>
        <v>0</v>
      </c>
      <c r="T338" s="24" t="s">
        <v>2585</v>
      </c>
      <c r="U338" s="49">
        <f>SUBSTITUTE(T338,".",",")*1</f>
        <v>5.7103228289633899E-2</v>
      </c>
      <c r="V338" s="54">
        <f>IF(U338&gt;=0.1, 1, 0)</f>
        <v>0</v>
      </c>
      <c r="W338" s="25">
        <f>IF(U338&gt;=0.2, 1, 0)</f>
        <v>0</v>
      </c>
      <c r="X338" s="25">
        <f>IF(U338&gt;=0.3, 1, 0)</f>
        <v>0</v>
      </c>
      <c r="Y338" s="25">
        <f>IF(U338&gt;=0.4, 1, 0)</f>
        <v>0</v>
      </c>
      <c r="Z338" s="25">
        <f>IF(U338&gt;=0.5, 1, 0)</f>
        <v>0</v>
      </c>
      <c r="AA338" s="25">
        <f>IF(U338&gt;=0.6, 1, 0)</f>
        <v>0</v>
      </c>
      <c r="AB338" s="25">
        <f>IF(U338&gt;=0.7, 1, 0)</f>
        <v>0</v>
      </c>
      <c r="AC338" s="25">
        <f>IF(U338&gt;=0.8, 1, 0)</f>
        <v>0</v>
      </c>
      <c r="AD338" s="55">
        <f>IF(U338&gt;=0.9, 1, 0)</f>
        <v>0</v>
      </c>
    </row>
    <row r="339" spans="1:30" ht="20" customHeight="1" x14ac:dyDescent="0.2">
      <c r="A339" s="20" t="s">
        <v>1398</v>
      </c>
      <c r="B339" s="33" t="str">
        <f>SUBSTITUTE(A339,"/Users/timomiessen/Desktop/imagesdk/nonblackwomen1/","Image_")</f>
        <v>Image_NBW_73.jpg</v>
      </c>
      <c r="C339" s="63" t="s">
        <v>5</v>
      </c>
      <c r="D339" s="22" t="s">
        <v>6</v>
      </c>
      <c r="E339" s="23">
        <v>1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 cm="1">
        <f t="array" ref="R339">_xlfn.IFS(H339=1,1,K339=1,1,L339=1,1,M339=1,1,N339=1,1,P339=1,1,TRUE,0)</f>
        <v>0</v>
      </c>
      <c r="S339" s="64">
        <f>IF(AND(G339=1,R339=1),0,R339)</f>
        <v>0</v>
      </c>
      <c r="T339" s="24" t="s">
        <v>2586</v>
      </c>
      <c r="U339" s="49">
        <f>SUBSTITUTE(T339,".",",")*1</f>
        <v>1.34406315628439E-2</v>
      </c>
      <c r="V339" s="54">
        <f>IF(U339&gt;=0.1, 1, 0)</f>
        <v>0</v>
      </c>
      <c r="W339" s="25">
        <f>IF(U339&gt;=0.2, 1, 0)</f>
        <v>0</v>
      </c>
      <c r="X339" s="25">
        <f>IF(U339&gt;=0.3, 1, 0)</f>
        <v>0</v>
      </c>
      <c r="Y339" s="25">
        <f>IF(U339&gt;=0.4, 1, 0)</f>
        <v>0</v>
      </c>
      <c r="Z339" s="25">
        <f>IF(U339&gt;=0.5, 1, 0)</f>
        <v>0</v>
      </c>
      <c r="AA339" s="25">
        <f>IF(U339&gt;=0.6, 1, 0)</f>
        <v>0</v>
      </c>
      <c r="AB339" s="25">
        <f>IF(U339&gt;=0.7, 1, 0)</f>
        <v>0</v>
      </c>
      <c r="AC339" s="25">
        <f>IF(U339&gt;=0.8, 1, 0)</f>
        <v>0</v>
      </c>
      <c r="AD339" s="55">
        <f>IF(U339&gt;=0.9, 1, 0)</f>
        <v>0</v>
      </c>
    </row>
    <row r="340" spans="1:30" ht="20" customHeight="1" x14ac:dyDescent="0.2">
      <c r="A340" s="20" t="s">
        <v>1399</v>
      </c>
      <c r="B340" s="33" t="str">
        <f>SUBSTITUTE(A340,"/Users/timomiessen/Desktop/imagesdk/nonblackwomen1/","Image_")</f>
        <v>Image_NBW_74.jpg</v>
      </c>
      <c r="C340" s="63" t="s">
        <v>5</v>
      </c>
      <c r="D340" s="22" t="s">
        <v>6</v>
      </c>
      <c r="E340" s="23">
        <v>1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 cm="1">
        <f t="array" ref="R340">_xlfn.IFS(H340=1,1,K340=1,1,L340=1,1,M340=1,1,N340=1,1,P340=1,1,TRUE,0)</f>
        <v>0</v>
      </c>
      <c r="S340" s="64">
        <f>IF(AND(G340=1,R340=1),0,R340)</f>
        <v>0</v>
      </c>
      <c r="T340" s="24" t="s">
        <v>2587</v>
      </c>
      <c r="U340" s="49">
        <f>SUBSTITUTE(T340,".",",")*1</f>
        <v>2.92627764865756E-2</v>
      </c>
      <c r="V340" s="54">
        <f>IF(U340&gt;=0.1, 1, 0)</f>
        <v>0</v>
      </c>
      <c r="W340" s="25">
        <f>IF(U340&gt;=0.2, 1, 0)</f>
        <v>0</v>
      </c>
      <c r="X340" s="25">
        <f>IF(U340&gt;=0.3, 1, 0)</f>
        <v>0</v>
      </c>
      <c r="Y340" s="25">
        <f>IF(U340&gt;=0.4, 1, 0)</f>
        <v>0</v>
      </c>
      <c r="Z340" s="25">
        <f>IF(U340&gt;=0.5, 1, 0)</f>
        <v>0</v>
      </c>
      <c r="AA340" s="25">
        <f>IF(U340&gt;=0.6, 1, 0)</f>
        <v>0</v>
      </c>
      <c r="AB340" s="25">
        <f>IF(U340&gt;=0.7, 1, 0)</f>
        <v>0</v>
      </c>
      <c r="AC340" s="25">
        <f>IF(U340&gt;=0.8, 1, 0)</f>
        <v>0</v>
      </c>
      <c r="AD340" s="55">
        <f>IF(U340&gt;=0.9, 1, 0)</f>
        <v>0</v>
      </c>
    </row>
    <row r="341" spans="1:30" ht="20" customHeight="1" x14ac:dyDescent="0.2">
      <c r="A341" s="20" t="s">
        <v>1400</v>
      </c>
      <c r="B341" s="33" t="str">
        <f>SUBSTITUTE(A341,"/Users/timomiessen/Desktop/imagesdk/nonblackwomen1/","Image_")</f>
        <v>Image_NBW_75.jpg</v>
      </c>
      <c r="C341" s="63" t="s">
        <v>5</v>
      </c>
      <c r="D341" s="22" t="s">
        <v>6</v>
      </c>
      <c r="E341" s="23">
        <v>1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3">
        <v>0</v>
      </c>
      <c r="Q341" s="23">
        <v>0</v>
      </c>
      <c r="R341" s="23" cm="1">
        <f t="array" ref="R341">_xlfn.IFS(H341=1,1,K341=1,1,L341=1,1,M341=1,1,N341=1,1,P341=1,1,TRUE,0)</f>
        <v>0</v>
      </c>
      <c r="S341" s="64">
        <f>IF(AND(G341=1,R341=1),0,R341)</f>
        <v>0</v>
      </c>
      <c r="T341" s="24" t="s">
        <v>2588</v>
      </c>
      <c r="U341" s="49">
        <f>SUBSTITUTE(T341,".",",")*1</f>
        <v>6.6523162648081696E-2</v>
      </c>
      <c r="V341" s="54">
        <f>IF(U341&gt;=0.1, 1, 0)</f>
        <v>0</v>
      </c>
      <c r="W341" s="25">
        <f>IF(U341&gt;=0.2, 1, 0)</f>
        <v>0</v>
      </c>
      <c r="X341" s="25">
        <f>IF(U341&gt;=0.3, 1, 0)</f>
        <v>0</v>
      </c>
      <c r="Y341" s="25">
        <f>IF(U341&gt;=0.4, 1, 0)</f>
        <v>0</v>
      </c>
      <c r="Z341" s="25">
        <f>IF(U341&gt;=0.5, 1, 0)</f>
        <v>0</v>
      </c>
      <c r="AA341" s="25">
        <f>IF(U341&gt;=0.6, 1, 0)</f>
        <v>0</v>
      </c>
      <c r="AB341" s="25">
        <f>IF(U341&gt;=0.7, 1, 0)</f>
        <v>0</v>
      </c>
      <c r="AC341" s="25">
        <f>IF(U341&gt;=0.8, 1, 0)</f>
        <v>0</v>
      </c>
      <c r="AD341" s="55">
        <f>IF(U341&gt;=0.9, 1, 0)</f>
        <v>0</v>
      </c>
    </row>
    <row r="342" spans="1:30" ht="20" customHeight="1" x14ac:dyDescent="0.2">
      <c r="A342" s="20" t="s">
        <v>1401</v>
      </c>
      <c r="B342" s="33" t="str">
        <f>SUBSTITUTE(A342,"/Users/timomiessen/Desktop/imagesdk/nonblackwomen1/","Image_")</f>
        <v>Image_NBW_76.jpg</v>
      </c>
      <c r="C342" s="63" t="s">
        <v>5</v>
      </c>
      <c r="D342" s="22" t="s">
        <v>6</v>
      </c>
      <c r="E342" s="23">
        <v>1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3">
        <v>0</v>
      </c>
      <c r="P342" s="23">
        <v>0</v>
      </c>
      <c r="Q342" s="23">
        <v>0</v>
      </c>
      <c r="R342" s="23" cm="1">
        <f t="array" ref="R342">_xlfn.IFS(H342=1,1,K342=1,1,L342=1,1,M342=1,1,N342=1,1,P342=1,1,TRUE,0)</f>
        <v>0</v>
      </c>
      <c r="S342" s="64">
        <f>IF(AND(G342=1,R342=1),0,R342)</f>
        <v>0</v>
      </c>
      <c r="T342" s="24" t="s">
        <v>2589</v>
      </c>
      <c r="U342" s="49">
        <f>SUBSTITUTE(T342,".",",")*1</f>
        <v>1.11818443983793E-2</v>
      </c>
      <c r="V342" s="54">
        <f>IF(U342&gt;=0.1, 1, 0)</f>
        <v>0</v>
      </c>
      <c r="W342" s="25">
        <f>IF(U342&gt;=0.2, 1, 0)</f>
        <v>0</v>
      </c>
      <c r="X342" s="25">
        <f>IF(U342&gt;=0.3, 1, 0)</f>
        <v>0</v>
      </c>
      <c r="Y342" s="25">
        <f>IF(U342&gt;=0.4, 1, 0)</f>
        <v>0</v>
      </c>
      <c r="Z342" s="25">
        <f>IF(U342&gt;=0.5, 1, 0)</f>
        <v>0</v>
      </c>
      <c r="AA342" s="25">
        <f>IF(U342&gt;=0.6, 1, 0)</f>
        <v>0</v>
      </c>
      <c r="AB342" s="25">
        <f>IF(U342&gt;=0.7, 1, 0)</f>
        <v>0</v>
      </c>
      <c r="AC342" s="25">
        <f>IF(U342&gt;=0.8, 1, 0)</f>
        <v>0</v>
      </c>
      <c r="AD342" s="55">
        <f>IF(U342&gt;=0.9, 1, 0)</f>
        <v>0</v>
      </c>
    </row>
    <row r="343" spans="1:30" ht="20" customHeight="1" x14ac:dyDescent="0.2">
      <c r="A343" s="20" t="s">
        <v>1402</v>
      </c>
      <c r="B343" s="33" t="str">
        <f>SUBSTITUTE(A343,"/Users/timomiessen/Desktop/imagesdk/nonblackwomen1/","Image_")</f>
        <v>Image_NBW_77.jpg</v>
      </c>
      <c r="C343" s="63" t="s">
        <v>5</v>
      </c>
      <c r="D343" s="22" t="s">
        <v>6</v>
      </c>
      <c r="E343" s="23">
        <v>1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>
        <v>0</v>
      </c>
      <c r="M343" s="23">
        <v>0</v>
      </c>
      <c r="N343" s="23">
        <v>0</v>
      </c>
      <c r="O343" s="23">
        <v>0</v>
      </c>
      <c r="P343" s="23">
        <v>0</v>
      </c>
      <c r="Q343" s="23">
        <v>0</v>
      </c>
      <c r="R343" s="23" cm="1">
        <f t="array" ref="R343">_xlfn.IFS(H343=1,1,K343=1,1,L343=1,1,M343=1,1,N343=1,1,P343=1,1,TRUE,0)</f>
        <v>0</v>
      </c>
      <c r="S343" s="64">
        <f>IF(AND(G343=1,R343=1),0,R343)</f>
        <v>0</v>
      </c>
      <c r="T343" s="24" t="s">
        <v>2590</v>
      </c>
      <c r="U343" s="49">
        <f>SUBSTITUTE(T343,".",",")*1</f>
        <v>4.8622899688780301E-2</v>
      </c>
      <c r="V343" s="54">
        <f>IF(U343&gt;=0.1, 1, 0)</f>
        <v>0</v>
      </c>
      <c r="W343" s="25">
        <f>IF(U343&gt;=0.2, 1, 0)</f>
        <v>0</v>
      </c>
      <c r="X343" s="25">
        <f>IF(U343&gt;=0.3, 1, 0)</f>
        <v>0</v>
      </c>
      <c r="Y343" s="25">
        <f>IF(U343&gt;=0.4, 1, 0)</f>
        <v>0</v>
      </c>
      <c r="Z343" s="25">
        <f>IF(U343&gt;=0.5, 1, 0)</f>
        <v>0</v>
      </c>
      <c r="AA343" s="25">
        <f>IF(U343&gt;=0.6, 1, 0)</f>
        <v>0</v>
      </c>
      <c r="AB343" s="25">
        <f>IF(U343&gt;=0.7, 1, 0)</f>
        <v>0</v>
      </c>
      <c r="AC343" s="25">
        <f>IF(U343&gt;=0.8, 1, 0)</f>
        <v>0</v>
      </c>
      <c r="AD343" s="55">
        <f>IF(U343&gt;=0.9, 1, 0)</f>
        <v>0</v>
      </c>
    </row>
    <row r="344" spans="1:30" ht="20" customHeight="1" x14ac:dyDescent="0.2">
      <c r="A344" s="20" t="s">
        <v>1403</v>
      </c>
      <c r="B344" s="33" t="str">
        <f>SUBSTITUTE(A344,"/Users/timomiessen/Desktop/imagesdk/nonblackwomen1/","Image_")</f>
        <v>Image_NBW_78.jpg</v>
      </c>
      <c r="C344" s="63" t="s">
        <v>5</v>
      </c>
      <c r="D344" s="22" t="s">
        <v>6</v>
      </c>
      <c r="E344" s="23">
        <v>1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3" cm="1">
        <f t="array" ref="R344">_xlfn.IFS(H344=1,1,K344=1,1,L344=1,1,M344=1,1,N344=1,1,P344=1,1,TRUE,0)</f>
        <v>0</v>
      </c>
      <c r="S344" s="64">
        <f>IF(AND(G344=1,R344=1),0,R344)</f>
        <v>0</v>
      </c>
      <c r="T344" s="24" t="s">
        <v>2591</v>
      </c>
      <c r="U344" s="49">
        <f>SUBSTITUTE(T344,".",",")*1</f>
        <v>1.85965518467128E-2</v>
      </c>
      <c r="V344" s="54">
        <f>IF(U344&gt;=0.1, 1, 0)</f>
        <v>0</v>
      </c>
      <c r="W344" s="25">
        <f>IF(U344&gt;=0.2, 1, 0)</f>
        <v>0</v>
      </c>
      <c r="X344" s="25">
        <f>IF(U344&gt;=0.3, 1, 0)</f>
        <v>0</v>
      </c>
      <c r="Y344" s="25">
        <f>IF(U344&gt;=0.4, 1, 0)</f>
        <v>0</v>
      </c>
      <c r="Z344" s="25">
        <f>IF(U344&gt;=0.5, 1, 0)</f>
        <v>0</v>
      </c>
      <c r="AA344" s="25">
        <f>IF(U344&gt;=0.6, 1, 0)</f>
        <v>0</v>
      </c>
      <c r="AB344" s="25">
        <f>IF(U344&gt;=0.7, 1, 0)</f>
        <v>0</v>
      </c>
      <c r="AC344" s="25">
        <f>IF(U344&gt;=0.8, 1, 0)</f>
        <v>0</v>
      </c>
      <c r="AD344" s="55">
        <f>IF(U344&gt;=0.9, 1, 0)</f>
        <v>0</v>
      </c>
    </row>
    <row r="345" spans="1:30" ht="20" customHeight="1" x14ac:dyDescent="0.2">
      <c r="A345" s="20" t="s">
        <v>1404</v>
      </c>
      <c r="B345" s="33" t="str">
        <f>SUBSTITUTE(A345,"/Users/timomiessen/Desktop/imagesdk/nonblackwomen1/","Image_")</f>
        <v>Image_NBW_79.jpg</v>
      </c>
      <c r="C345" s="63" t="s">
        <v>5</v>
      </c>
      <c r="D345" s="22" t="s">
        <v>6</v>
      </c>
      <c r="E345" s="23">
        <v>1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0</v>
      </c>
      <c r="Q345" s="23">
        <v>0</v>
      </c>
      <c r="R345" s="23" cm="1">
        <f t="array" ref="R345">_xlfn.IFS(H345=1,1,K345=1,1,L345=1,1,M345=1,1,N345=1,1,P345=1,1,TRUE,0)</f>
        <v>0</v>
      </c>
      <c r="S345" s="64">
        <f>IF(AND(G345=1,R345=1),0,R345)</f>
        <v>0</v>
      </c>
      <c r="T345" s="24" t="s">
        <v>2592</v>
      </c>
      <c r="U345" s="49">
        <f>SUBSTITUTE(T345,".",",")*1</f>
        <v>0.46538655832409798</v>
      </c>
      <c r="V345" s="54">
        <f>IF(U345&gt;=0.1, 1, 0)</f>
        <v>1</v>
      </c>
      <c r="W345" s="25">
        <f>IF(U345&gt;=0.2, 1, 0)</f>
        <v>1</v>
      </c>
      <c r="X345" s="25">
        <f>IF(U345&gt;=0.3, 1, 0)</f>
        <v>1</v>
      </c>
      <c r="Y345" s="25">
        <f>IF(U345&gt;=0.4, 1, 0)</f>
        <v>1</v>
      </c>
      <c r="Z345" s="25">
        <f>IF(U345&gt;=0.5, 1, 0)</f>
        <v>0</v>
      </c>
      <c r="AA345" s="25">
        <f>IF(U345&gt;=0.6, 1, 0)</f>
        <v>0</v>
      </c>
      <c r="AB345" s="25">
        <f>IF(U345&gt;=0.7, 1, 0)</f>
        <v>0</v>
      </c>
      <c r="AC345" s="25">
        <f>IF(U345&gt;=0.8, 1, 0)</f>
        <v>0</v>
      </c>
      <c r="AD345" s="55">
        <f>IF(U345&gt;=0.9, 1, 0)</f>
        <v>0</v>
      </c>
    </row>
    <row r="346" spans="1:30" ht="20" customHeight="1" x14ac:dyDescent="0.2">
      <c r="A346" s="20" t="s">
        <v>1405</v>
      </c>
      <c r="B346" s="33" t="str">
        <f>SUBSTITUTE(A346,"/Users/timomiessen/Desktop/imagesdk/nonblackwomen1/","Image_")</f>
        <v>Image_NBW_8.jpg</v>
      </c>
      <c r="C346" s="63" t="s">
        <v>5</v>
      </c>
      <c r="D346" s="22" t="s">
        <v>6</v>
      </c>
      <c r="E346" s="23">
        <v>1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 cm="1">
        <f t="array" ref="R346">_xlfn.IFS(H346=1,1,K346=1,1,L346=1,1,M346=1,1,N346=1,1,P346=1,1,TRUE,0)</f>
        <v>0</v>
      </c>
      <c r="S346" s="64">
        <f>IF(AND(G346=1,R346=1),0,R346)</f>
        <v>0</v>
      </c>
      <c r="T346" s="24" t="s">
        <v>2593</v>
      </c>
      <c r="U346" s="49">
        <f>SUBSTITUTE(T346,".",",")*1</f>
        <v>2.2772773168980999E-2</v>
      </c>
      <c r="V346" s="54">
        <f>IF(U346&gt;=0.1, 1, 0)</f>
        <v>0</v>
      </c>
      <c r="W346" s="25">
        <f>IF(U346&gt;=0.2, 1, 0)</f>
        <v>0</v>
      </c>
      <c r="X346" s="25">
        <f>IF(U346&gt;=0.3, 1, 0)</f>
        <v>0</v>
      </c>
      <c r="Y346" s="25">
        <f>IF(U346&gt;=0.4, 1, 0)</f>
        <v>0</v>
      </c>
      <c r="Z346" s="25">
        <f>IF(U346&gt;=0.5, 1, 0)</f>
        <v>0</v>
      </c>
      <c r="AA346" s="25">
        <f>IF(U346&gt;=0.6, 1, 0)</f>
        <v>0</v>
      </c>
      <c r="AB346" s="25">
        <f>IF(U346&gt;=0.7, 1, 0)</f>
        <v>0</v>
      </c>
      <c r="AC346" s="25">
        <f>IF(U346&gt;=0.8, 1, 0)</f>
        <v>0</v>
      </c>
      <c r="AD346" s="55">
        <f>IF(U346&gt;=0.9, 1, 0)</f>
        <v>0</v>
      </c>
    </row>
    <row r="347" spans="1:30" ht="20" customHeight="1" x14ac:dyDescent="0.2">
      <c r="A347" s="20" t="s">
        <v>1406</v>
      </c>
      <c r="B347" s="33" t="str">
        <f>SUBSTITUTE(A347,"/Users/timomiessen/Desktop/imagesdk/nonblackwomen1/","Image_")</f>
        <v>Image_NBW_80.jpg</v>
      </c>
      <c r="C347" s="63" t="s">
        <v>5</v>
      </c>
      <c r="D347" s="22" t="s">
        <v>6</v>
      </c>
      <c r="E347" s="23">
        <v>1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0</v>
      </c>
      <c r="R347" s="23" cm="1">
        <f t="array" ref="R347">_xlfn.IFS(H347=1,1,K347=1,1,L347=1,1,M347=1,1,N347=1,1,P347=1,1,TRUE,0)</f>
        <v>0</v>
      </c>
      <c r="S347" s="64">
        <f>IF(AND(G347=1,R347=1),0,R347)</f>
        <v>0</v>
      </c>
      <c r="T347" s="24" t="s">
        <v>2594</v>
      </c>
      <c r="U347" s="49">
        <f>SUBSTITUTE(T347,".",",")*1</f>
        <v>0.20003952458500801</v>
      </c>
      <c r="V347" s="54">
        <f>IF(U347&gt;=0.1, 1, 0)</f>
        <v>1</v>
      </c>
      <c r="W347" s="25">
        <f>IF(U347&gt;=0.2, 1, 0)</f>
        <v>1</v>
      </c>
      <c r="X347" s="25">
        <f>IF(U347&gt;=0.3, 1, 0)</f>
        <v>0</v>
      </c>
      <c r="Y347" s="25">
        <f>IF(U347&gt;=0.4, 1, 0)</f>
        <v>0</v>
      </c>
      <c r="Z347" s="25">
        <f>IF(U347&gt;=0.5, 1, 0)</f>
        <v>0</v>
      </c>
      <c r="AA347" s="25">
        <f>IF(U347&gt;=0.6, 1, 0)</f>
        <v>0</v>
      </c>
      <c r="AB347" s="25">
        <f>IF(U347&gt;=0.7, 1, 0)</f>
        <v>0</v>
      </c>
      <c r="AC347" s="25">
        <f>IF(U347&gt;=0.8, 1, 0)</f>
        <v>0</v>
      </c>
      <c r="AD347" s="55">
        <f>IF(U347&gt;=0.9, 1, 0)</f>
        <v>0</v>
      </c>
    </row>
    <row r="348" spans="1:30" ht="20" customHeight="1" x14ac:dyDescent="0.2">
      <c r="A348" s="20" t="s">
        <v>1407</v>
      </c>
      <c r="B348" s="33" t="str">
        <f>SUBSTITUTE(A348,"/Users/timomiessen/Desktop/imagesdk/nonblackwomen1/","Image_")</f>
        <v>Image_NBW_81.jpg</v>
      </c>
      <c r="C348" s="63" t="s">
        <v>5</v>
      </c>
      <c r="D348" s="22" t="s">
        <v>6</v>
      </c>
      <c r="E348" s="23">
        <v>1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23">
        <v>0</v>
      </c>
      <c r="P348" s="23">
        <v>0</v>
      </c>
      <c r="Q348" s="23">
        <v>0</v>
      </c>
      <c r="R348" s="23" cm="1">
        <f t="array" ref="R348">_xlfn.IFS(H348=1,1,K348=1,1,L348=1,1,M348=1,1,N348=1,1,P348=1,1,TRUE,0)</f>
        <v>0</v>
      </c>
      <c r="S348" s="64">
        <f>IF(AND(G348=1,R348=1),0,R348)</f>
        <v>0</v>
      </c>
      <c r="T348" s="24" t="s">
        <v>2595</v>
      </c>
      <c r="U348" s="49">
        <f>SUBSTITUTE(T348,".",",")*1</f>
        <v>0.13265812397003099</v>
      </c>
      <c r="V348" s="54">
        <f>IF(U348&gt;=0.1, 1, 0)</f>
        <v>1</v>
      </c>
      <c r="W348" s="25">
        <f>IF(U348&gt;=0.2, 1, 0)</f>
        <v>0</v>
      </c>
      <c r="X348" s="25">
        <f>IF(U348&gt;=0.3, 1, 0)</f>
        <v>0</v>
      </c>
      <c r="Y348" s="25">
        <f>IF(U348&gt;=0.4, 1, 0)</f>
        <v>0</v>
      </c>
      <c r="Z348" s="25">
        <f>IF(U348&gt;=0.5, 1, 0)</f>
        <v>0</v>
      </c>
      <c r="AA348" s="25">
        <f>IF(U348&gt;=0.6, 1, 0)</f>
        <v>0</v>
      </c>
      <c r="AB348" s="25">
        <f>IF(U348&gt;=0.7, 1, 0)</f>
        <v>0</v>
      </c>
      <c r="AC348" s="25">
        <f>IF(U348&gt;=0.8, 1, 0)</f>
        <v>0</v>
      </c>
      <c r="AD348" s="55">
        <f>IF(U348&gt;=0.9, 1, 0)</f>
        <v>0</v>
      </c>
    </row>
    <row r="349" spans="1:30" ht="20" customHeight="1" x14ac:dyDescent="0.2">
      <c r="A349" s="20" t="s">
        <v>1408</v>
      </c>
      <c r="B349" s="33" t="str">
        <f>SUBSTITUTE(A349,"/Users/timomiessen/Desktop/imagesdk/nonblackwomen1/","Image_")</f>
        <v>Image_NBW_82.jpg</v>
      </c>
      <c r="C349" s="63" t="s">
        <v>5</v>
      </c>
      <c r="D349" s="22" t="s">
        <v>6</v>
      </c>
      <c r="E349" s="23">
        <v>1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23">
        <v>0</v>
      </c>
      <c r="P349" s="23">
        <v>0</v>
      </c>
      <c r="Q349" s="23">
        <v>0</v>
      </c>
      <c r="R349" s="23" cm="1">
        <f t="array" ref="R349">_xlfn.IFS(H349=1,1,K349=1,1,L349=1,1,M349=1,1,N349=1,1,P349=1,1,TRUE,0)</f>
        <v>0</v>
      </c>
      <c r="S349" s="64">
        <f>IF(AND(G349=1,R349=1),0,R349)</f>
        <v>0</v>
      </c>
      <c r="T349" s="24" t="s">
        <v>2596</v>
      </c>
      <c r="U349" s="49">
        <f>SUBSTITUTE(T349,".",",")*1</f>
        <v>9.1104537714272703E-3</v>
      </c>
      <c r="V349" s="54">
        <f>IF(U349&gt;=0.1, 1, 0)</f>
        <v>0</v>
      </c>
      <c r="W349" s="25">
        <f>IF(U349&gt;=0.2, 1, 0)</f>
        <v>0</v>
      </c>
      <c r="X349" s="25">
        <f>IF(U349&gt;=0.3, 1, 0)</f>
        <v>0</v>
      </c>
      <c r="Y349" s="25">
        <f>IF(U349&gt;=0.4, 1, 0)</f>
        <v>0</v>
      </c>
      <c r="Z349" s="25">
        <f>IF(U349&gt;=0.5, 1, 0)</f>
        <v>0</v>
      </c>
      <c r="AA349" s="25">
        <f>IF(U349&gt;=0.6, 1, 0)</f>
        <v>0</v>
      </c>
      <c r="AB349" s="25">
        <f>IF(U349&gt;=0.7, 1, 0)</f>
        <v>0</v>
      </c>
      <c r="AC349" s="25">
        <f>IF(U349&gt;=0.8, 1, 0)</f>
        <v>0</v>
      </c>
      <c r="AD349" s="55">
        <f>IF(U349&gt;=0.9, 1, 0)</f>
        <v>0</v>
      </c>
    </row>
    <row r="350" spans="1:30" ht="20" customHeight="1" x14ac:dyDescent="0.2">
      <c r="A350" s="20" t="s">
        <v>1409</v>
      </c>
      <c r="B350" s="33" t="str">
        <f>SUBSTITUTE(A350,"/Users/timomiessen/Desktop/imagesdk/nonblackwomen1/","Image_")</f>
        <v>Image_NBW_83.jpg</v>
      </c>
      <c r="C350" s="63" t="s">
        <v>5</v>
      </c>
      <c r="D350" s="22" t="s">
        <v>6</v>
      </c>
      <c r="E350" s="23">
        <v>1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23">
        <v>0</v>
      </c>
      <c r="P350" s="23">
        <v>0</v>
      </c>
      <c r="Q350" s="23">
        <v>0</v>
      </c>
      <c r="R350" s="23" cm="1">
        <f t="array" ref="R350">_xlfn.IFS(H350=1,1,K350=1,1,L350=1,1,M350=1,1,N350=1,1,P350=1,1,TRUE,0)</f>
        <v>0</v>
      </c>
      <c r="S350" s="64">
        <f>IF(AND(G350=1,R350=1),0,R350)</f>
        <v>0</v>
      </c>
      <c r="T350" s="24" t="s">
        <v>2597</v>
      </c>
      <c r="U350" s="49">
        <f>SUBSTITUTE(T350,".",",")*1</f>
        <v>2.1098298486322099E-2</v>
      </c>
      <c r="V350" s="54">
        <f>IF(U350&gt;=0.1, 1, 0)</f>
        <v>0</v>
      </c>
      <c r="W350" s="25">
        <f>IF(U350&gt;=0.2, 1, 0)</f>
        <v>0</v>
      </c>
      <c r="X350" s="25">
        <f>IF(U350&gt;=0.3, 1, 0)</f>
        <v>0</v>
      </c>
      <c r="Y350" s="25">
        <f>IF(U350&gt;=0.4, 1, 0)</f>
        <v>0</v>
      </c>
      <c r="Z350" s="25">
        <f>IF(U350&gt;=0.5, 1, 0)</f>
        <v>0</v>
      </c>
      <c r="AA350" s="25">
        <f>IF(U350&gt;=0.6, 1, 0)</f>
        <v>0</v>
      </c>
      <c r="AB350" s="25">
        <f>IF(U350&gt;=0.7, 1, 0)</f>
        <v>0</v>
      </c>
      <c r="AC350" s="25">
        <f>IF(U350&gt;=0.8, 1, 0)</f>
        <v>0</v>
      </c>
      <c r="AD350" s="55">
        <f>IF(U350&gt;=0.9, 1, 0)</f>
        <v>0</v>
      </c>
    </row>
    <row r="351" spans="1:30" ht="20" customHeight="1" x14ac:dyDescent="0.2">
      <c r="A351" s="20" t="s">
        <v>1410</v>
      </c>
      <c r="B351" s="33" t="str">
        <f>SUBSTITUTE(A351,"/Users/timomiessen/Desktop/imagesdk/nonblackwomen1/","Image_")</f>
        <v>Image_NBW_84.jpg</v>
      </c>
      <c r="C351" s="63" t="s">
        <v>5</v>
      </c>
      <c r="D351" s="22" t="s">
        <v>6</v>
      </c>
      <c r="E351" s="23">
        <v>1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23">
        <v>0</v>
      </c>
      <c r="P351" s="23">
        <v>0</v>
      </c>
      <c r="Q351" s="23">
        <v>0</v>
      </c>
      <c r="R351" s="23" cm="1">
        <f t="array" ref="R351">_xlfn.IFS(H351=1,1,K351=1,1,L351=1,1,M351=1,1,N351=1,1,P351=1,1,TRUE,0)</f>
        <v>0</v>
      </c>
      <c r="S351" s="64">
        <f>IF(AND(G351=1,R351=1),0,R351)</f>
        <v>0</v>
      </c>
      <c r="T351" s="24" t="s">
        <v>2598</v>
      </c>
      <c r="U351" s="49">
        <f>SUBSTITUTE(T351,".",",")*1</f>
        <v>8.5140604525804506E-2</v>
      </c>
      <c r="V351" s="54">
        <f>IF(U351&gt;=0.1, 1, 0)</f>
        <v>0</v>
      </c>
      <c r="W351" s="25">
        <f>IF(U351&gt;=0.2, 1, 0)</f>
        <v>0</v>
      </c>
      <c r="X351" s="25">
        <f>IF(U351&gt;=0.3, 1, 0)</f>
        <v>0</v>
      </c>
      <c r="Y351" s="25">
        <f>IF(U351&gt;=0.4, 1, 0)</f>
        <v>0</v>
      </c>
      <c r="Z351" s="25">
        <f>IF(U351&gt;=0.5, 1, 0)</f>
        <v>0</v>
      </c>
      <c r="AA351" s="25">
        <f>IF(U351&gt;=0.6, 1, 0)</f>
        <v>0</v>
      </c>
      <c r="AB351" s="25">
        <f>IF(U351&gt;=0.7, 1, 0)</f>
        <v>0</v>
      </c>
      <c r="AC351" s="25">
        <f>IF(U351&gt;=0.8, 1, 0)</f>
        <v>0</v>
      </c>
      <c r="AD351" s="55">
        <f>IF(U351&gt;=0.9, 1, 0)</f>
        <v>0</v>
      </c>
    </row>
    <row r="352" spans="1:30" ht="20" customHeight="1" x14ac:dyDescent="0.2">
      <c r="A352" s="20" t="s">
        <v>1411</v>
      </c>
      <c r="B352" s="33" t="str">
        <f>SUBSTITUTE(A352,"/Users/timomiessen/Desktop/imagesdk/nonblackwomen1/","Image_")</f>
        <v>Image_NBW_85.jpg</v>
      </c>
      <c r="C352" s="63" t="s">
        <v>5</v>
      </c>
      <c r="D352" s="22" t="s">
        <v>6</v>
      </c>
      <c r="E352" s="23">
        <v>1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23">
        <v>0</v>
      </c>
      <c r="P352" s="23">
        <v>0</v>
      </c>
      <c r="Q352" s="23">
        <v>0</v>
      </c>
      <c r="R352" s="23" cm="1">
        <f t="array" ref="R352">_xlfn.IFS(H352=1,1,K352=1,1,L352=1,1,M352=1,1,N352=1,1,P352=1,1,TRUE,0)</f>
        <v>0</v>
      </c>
      <c r="S352" s="64">
        <f>IF(AND(G352=1,R352=1),0,R352)</f>
        <v>0</v>
      </c>
      <c r="T352" s="24" t="s">
        <v>2599</v>
      </c>
      <c r="U352" s="49">
        <f>SUBSTITUTE(T352,".",",")*1</f>
        <v>0.39032208919525102</v>
      </c>
      <c r="V352" s="54">
        <f>IF(U352&gt;=0.1, 1, 0)</f>
        <v>1</v>
      </c>
      <c r="W352" s="25">
        <f>IF(U352&gt;=0.2, 1, 0)</f>
        <v>1</v>
      </c>
      <c r="X352" s="25">
        <f>IF(U352&gt;=0.3, 1, 0)</f>
        <v>1</v>
      </c>
      <c r="Y352" s="25">
        <f>IF(U352&gt;=0.4, 1, 0)</f>
        <v>0</v>
      </c>
      <c r="Z352" s="25">
        <f>IF(U352&gt;=0.5, 1, 0)</f>
        <v>0</v>
      </c>
      <c r="AA352" s="25">
        <f>IF(U352&gt;=0.6, 1, 0)</f>
        <v>0</v>
      </c>
      <c r="AB352" s="25">
        <f>IF(U352&gt;=0.7, 1, 0)</f>
        <v>0</v>
      </c>
      <c r="AC352" s="25">
        <f>IF(U352&gt;=0.8, 1, 0)</f>
        <v>0</v>
      </c>
      <c r="AD352" s="55">
        <f>IF(U352&gt;=0.9, 1, 0)</f>
        <v>0</v>
      </c>
    </row>
    <row r="353" spans="1:30" ht="20" customHeight="1" x14ac:dyDescent="0.2">
      <c r="A353" s="20" t="s">
        <v>1412</v>
      </c>
      <c r="B353" s="33" t="str">
        <f>SUBSTITUTE(A353,"/Users/timomiessen/Desktop/imagesdk/nonblackwomen1/","Image_")</f>
        <v>Image_NBW_86.jpg</v>
      </c>
      <c r="C353" s="63" t="s">
        <v>5</v>
      </c>
      <c r="D353" s="22" t="s">
        <v>6</v>
      </c>
      <c r="E353" s="23">
        <v>1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 cm="1">
        <f t="array" ref="R353">_xlfn.IFS(H353=1,1,K353=1,1,L353=1,1,M353=1,1,N353=1,1,P353=1,1,TRUE,0)</f>
        <v>0</v>
      </c>
      <c r="S353" s="64">
        <f>IF(AND(G353=1,R353=1),0,R353)</f>
        <v>0</v>
      </c>
      <c r="T353" s="24" t="s">
        <v>2600</v>
      </c>
      <c r="U353" s="49">
        <f>SUBSTITUTE(T353,".",",")*1</f>
        <v>0.12096128985285701</v>
      </c>
      <c r="V353" s="54">
        <f>IF(U353&gt;=0.1, 1, 0)</f>
        <v>1</v>
      </c>
      <c r="W353" s="25">
        <f>IF(U353&gt;=0.2, 1, 0)</f>
        <v>0</v>
      </c>
      <c r="X353" s="25">
        <f>IF(U353&gt;=0.3, 1, 0)</f>
        <v>0</v>
      </c>
      <c r="Y353" s="25">
        <f>IF(U353&gt;=0.4, 1, 0)</f>
        <v>0</v>
      </c>
      <c r="Z353" s="25">
        <f>IF(U353&gt;=0.5, 1, 0)</f>
        <v>0</v>
      </c>
      <c r="AA353" s="25">
        <f>IF(U353&gt;=0.6, 1, 0)</f>
        <v>0</v>
      </c>
      <c r="AB353" s="25">
        <f>IF(U353&gt;=0.7, 1, 0)</f>
        <v>0</v>
      </c>
      <c r="AC353" s="25">
        <f>IF(U353&gt;=0.8, 1, 0)</f>
        <v>0</v>
      </c>
      <c r="AD353" s="55">
        <f>IF(U353&gt;=0.9, 1, 0)</f>
        <v>0</v>
      </c>
    </row>
    <row r="354" spans="1:30" ht="20" customHeight="1" x14ac:dyDescent="0.2">
      <c r="A354" s="20" t="s">
        <v>1413</v>
      </c>
      <c r="B354" s="33" t="str">
        <f>SUBSTITUTE(A354,"/Users/timomiessen/Desktop/imagesdk/nonblackwomen1/","Image_")</f>
        <v>Image_NBW_87.jpg</v>
      </c>
      <c r="C354" s="63" t="s">
        <v>5</v>
      </c>
      <c r="D354" s="22" t="s">
        <v>6</v>
      </c>
      <c r="E354" s="23">
        <v>1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 cm="1">
        <f t="array" ref="R354">_xlfn.IFS(H354=1,1,K354=1,1,L354=1,1,M354=1,1,N354=1,1,P354=1,1,TRUE,0)</f>
        <v>0</v>
      </c>
      <c r="S354" s="64">
        <f>IF(AND(G354=1,R354=1),0,R354)</f>
        <v>0</v>
      </c>
      <c r="T354" s="24" t="s">
        <v>2601</v>
      </c>
      <c r="U354" s="49">
        <f>SUBSTITUTE(T354,".",",")*1</f>
        <v>1.5096315182745399E-2</v>
      </c>
      <c r="V354" s="54">
        <f>IF(U354&gt;=0.1, 1, 0)</f>
        <v>0</v>
      </c>
      <c r="W354" s="25">
        <f>IF(U354&gt;=0.2, 1, 0)</f>
        <v>0</v>
      </c>
      <c r="X354" s="25">
        <f>IF(U354&gt;=0.3, 1, 0)</f>
        <v>0</v>
      </c>
      <c r="Y354" s="25">
        <f>IF(U354&gt;=0.4, 1, 0)</f>
        <v>0</v>
      </c>
      <c r="Z354" s="25">
        <f>IF(U354&gt;=0.5, 1, 0)</f>
        <v>0</v>
      </c>
      <c r="AA354" s="25">
        <f>IF(U354&gt;=0.6, 1, 0)</f>
        <v>0</v>
      </c>
      <c r="AB354" s="25">
        <f>IF(U354&gt;=0.7, 1, 0)</f>
        <v>0</v>
      </c>
      <c r="AC354" s="25">
        <f>IF(U354&gt;=0.8, 1, 0)</f>
        <v>0</v>
      </c>
      <c r="AD354" s="55">
        <f>IF(U354&gt;=0.9, 1, 0)</f>
        <v>0</v>
      </c>
    </row>
    <row r="355" spans="1:30" ht="20" customHeight="1" x14ac:dyDescent="0.2">
      <c r="A355" s="20" t="s">
        <v>1414</v>
      </c>
      <c r="B355" s="33" t="str">
        <f>SUBSTITUTE(A355,"/Users/timomiessen/Desktop/imagesdk/nonblackwomen1/","Image_")</f>
        <v>Image_NBW_88.jpg</v>
      </c>
      <c r="C355" s="63" t="s">
        <v>5</v>
      </c>
      <c r="D355" s="22" t="s">
        <v>6</v>
      </c>
      <c r="E355" s="23">
        <v>1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  <c r="R355" s="23" cm="1">
        <f t="array" ref="R355">_xlfn.IFS(H355=1,1,K355=1,1,L355=1,1,M355=1,1,N355=1,1,P355=1,1,TRUE,0)</f>
        <v>0</v>
      </c>
      <c r="S355" s="64">
        <f>IF(AND(G355=1,R355=1),0,R355)</f>
        <v>0</v>
      </c>
      <c r="T355" s="24" t="s">
        <v>2602</v>
      </c>
      <c r="U355" s="49">
        <f>SUBSTITUTE(T355,".",",")*1</f>
        <v>4.5499792322516398E-3</v>
      </c>
      <c r="V355" s="54">
        <f>IF(U355&gt;=0.1, 1, 0)</f>
        <v>0</v>
      </c>
      <c r="W355" s="25">
        <f>IF(U355&gt;=0.2, 1, 0)</f>
        <v>0</v>
      </c>
      <c r="X355" s="25">
        <f>IF(U355&gt;=0.3, 1, 0)</f>
        <v>0</v>
      </c>
      <c r="Y355" s="25">
        <f>IF(U355&gt;=0.4, 1, 0)</f>
        <v>0</v>
      </c>
      <c r="Z355" s="25">
        <f>IF(U355&gt;=0.5, 1, 0)</f>
        <v>0</v>
      </c>
      <c r="AA355" s="25">
        <f>IF(U355&gt;=0.6, 1, 0)</f>
        <v>0</v>
      </c>
      <c r="AB355" s="25">
        <f>IF(U355&gt;=0.7, 1, 0)</f>
        <v>0</v>
      </c>
      <c r="AC355" s="25">
        <f>IF(U355&gt;=0.8, 1, 0)</f>
        <v>0</v>
      </c>
      <c r="AD355" s="55">
        <f>IF(U355&gt;=0.9, 1, 0)</f>
        <v>0</v>
      </c>
    </row>
    <row r="356" spans="1:30" ht="20" customHeight="1" x14ac:dyDescent="0.2">
      <c r="A356" s="20" t="s">
        <v>1415</v>
      </c>
      <c r="B356" s="33" t="str">
        <f>SUBSTITUTE(A356,"/Users/timomiessen/Desktop/imagesdk/nonblackwomen1/","Image_")</f>
        <v>Image_NBW_89.jpg</v>
      </c>
      <c r="C356" s="63" t="s">
        <v>5</v>
      </c>
      <c r="D356" s="22" t="s">
        <v>6</v>
      </c>
      <c r="E356" s="23">
        <v>1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 cm="1">
        <f t="array" ref="R356">_xlfn.IFS(H356=1,1,K356=1,1,L356=1,1,M356=1,1,N356=1,1,P356=1,1,TRUE,0)</f>
        <v>0</v>
      </c>
      <c r="S356" s="64">
        <f>IF(AND(G356=1,R356=1),0,R356)</f>
        <v>0</v>
      </c>
      <c r="T356" s="24" t="s">
        <v>2603</v>
      </c>
      <c r="U356" s="49">
        <f>SUBSTITUTE(T356,".",",")*1</f>
        <v>4.2743870988488197E-2</v>
      </c>
      <c r="V356" s="54">
        <f>IF(U356&gt;=0.1, 1, 0)</f>
        <v>0</v>
      </c>
      <c r="W356" s="25">
        <f>IF(U356&gt;=0.2, 1, 0)</f>
        <v>0</v>
      </c>
      <c r="X356" s="25">
        <f>IF(U356&gt;=0.3, 1, 0)</f>
        <v>0</v>
      </c>
      <c r="Y356" s="25">
        <f>IF(U356&gt;=0.4, 1, 0)</f>
        <v>0</v>
      </c>
      <c r="Z356" s="25">
        <f>IF(U356&gt;=0.5, 1, 0)</f>
        <v>0</v>
      </c>
      <c r="AA356" s="25">
        <f>IF(U356&gt;=0.6, 1, 0)</f>
        <v>0</v>
      </c>
      <c r="AB356" s="25">
        <f>IF(U356&gt;=0.7, 1, 0)</f>
        <v>0</v>
      </c>
      <c r="AC356" s="25">
        <f>IF(U356&gt;=0.8, 1, 0)</f>
        <v>0</v>
      </c>
      <c r="AD356" s="55">
        <f>IF(U356&gt;=0.9, 1, 0)</f>
        <v>0</v>
      </c>
    </row>
    <row r="357" spans="1:30" ht="20" customHeight="1" x14ac:dyDescent="0.2">
      <c r="A357" s="20" t="s">
        <v>1416</v>
      </c>
      <c r="B357" s="33" t="str">
        <f>SUBSTITUTE(A357,"/Users/timomiessen/Desktop/imagesdk/nonblackwomen1/","Image_")</f>
        <v>Image_NBW_9.jpg</v>
      </c>
      <c r="C357" s="63" t="s">
        <v>5</v>
      </c>
      <c r="D357" s="22" t="s">
        <v>6</v>
      </c>
      <c r="E357" s="23">
        <v>1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 cm="1">
        <f t="array" ref="R357">_xlfn.IFS(H357=1,1,K357=1,1,L357=1,1,M357=1,1,N357=1,1,P357=1,1,TRUE,0)</f>
        <v>0</v>
      </c>
      <c r="S357" s="64">
        <f>IF(AND(G357=1,R357=1),0,R357)</f>
        <v>0</v>
      </c>
      <c r="T357" s="24" t="s">
        <v>2604</v>
      </c>
      <c r="U357" s="49">
        <f>SUBSTITUTE(T357,".",",")*1</f>
        <v>2.1478756796568601E-2</v>
      </c>
      <c r="V357" s="54">
        <f>IF(U357&gt;=0.1, 1, 0)</f>
        <v>0</v>
      </c>
      <c r="W357" s="25">
        <f>IF(U357&gt;=0.2, 1, 0)</f>
        <v>0</v>
      </c>
      <c r="X357" s="25">
        <f>IF(U357&gt;=0.3, 1, 0)</f>
        <v>0</v>
      </c>
      <c r="Y357" s="25">
        <f>IF(U357&gt;=0.4, 1, 0)</f>
        <v>0</v>
      </c>
      <c r="Z357" s="25">
        <f>IF(U357&gt;=0.5, 1, 0)</f>
        <v>0</v>
      </c>
      <c r="AA357" s="25">
        <f>IF(U357&gt;=0.6, 1, 0)</f>
        <v>0</v>
      </c>
      <c r="AB357" s="25">
        <f>IF(U357&gt;=0.7, 1, 0)</f>
        <v>0</v>
      </c>
      <c r="AC357" s="25">
        <f>IF(U357&gt;=0.8, 1, 0)</f>
        <v>0</v>
      </c>
      <c r="AD357" s="55">
        <f>IF(U357&gt;=0.9, 1, 0)</f>
        <v>0</v>
      </c>
    </row>
    <row r="358" spans="1:30" ht="20" customHeight="1" x14ac:dyDescent="0.2">
      <c r="A358" s="20" t="s">
        <v>1417</v>
      </c>
      <c r="B358" s="33" t="str">
        <f>SUBSTITUTE(A358,"/Users/timomiessen/Desktop/imagesdk/nonblackwomen1/","Image_")</f>
        <v>Image_NBW_90.jpg</v>
      </c>
      <c r="C358" s="63" t="s">
        <v>5</v>
      </c>
      <c r="D358" s="22" t="s">
        <v>6</v>
      </c>
      <c r="E358" s="23">
        <v>1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23">
        <v>0</v>
      </c>
      <c r="P358" s="23">
        <v>0</v>
      </c>
      <c r="Q358" s="23">
        <v>0</v>
      </c>
      <c r="R358" s="23" cm="1">
        <f t="array" ref="R358">_xlfn.IFS(H358=1,1,K358=1,1,L358=1,1,M358=1,1,N358=1,1,P358=1,1,TRUE,0)</f>
        <v>0</v>
      </c>
      <c r="S358" s="64">
        <f>IF(AND(G358=1,R358=1),0,R358)</f>
        <v>0</v>
      </c>
      <c r="T358" s="24" t="s">
        <v>2605</v>
      </c>
      <c r="U358" s="49">
        <f>SUBSTITUTE(T358,".",",")*1</f>
        <v>7.0294385775923701E-2</v>
      </c>
      <c r="V358" s="54">
        <f>IF(U358&gt;=0.1, 1, 0)</f>
        <v>0</v>
      </c>
      <c r="W358" s="25">
        <f>IF(U358&gt;=0.2, 1, 0)</f>
        <v>0</v>
      </c>
      <c r="X358" s="25">
        <f>IF(U358&gt;=0.3, 1, 0)</f>
        <v>0</v>
      </c>
      <c r="Y358" s="25">
        <f>IF(U358&gt;=0.4, 1, 0)</f>
        <v>0</v>
      </c>
      <c r="Z358" s="25">
        <f>IF(U358&gt;=0.5, 1, 0)</f>
        <v>0</v>
      </c>
      <c r="AA358" s="25">
        <f>IF(U358&gt;=0.6, 1, 0)</f>
        <v>0</v>
      </c>
      <c r="AB358" s="25">
        <f>IF(U358&gt;=0.7, 1, 0)</f>
        <v>0</v>
      </c>
      <c r="AC358" s="25">
        <f>IF(U358&gt;=0.8, 1, 0)</f>
        <v>0</v>
      </c>
      <c r="AD358" s="55">
        <f>IF(U358&gt;=0.9, 1, 0)</f>
        <v>0</v>
      </c>
    </row>
    <row r="359" spans="1:30" ht="20" customHeight="1" x14ac:dyDescent="0.2">
      <c r="A359" s="20" t="s">
        <v>1418</v>
      </c>
      <c r="B359" s="33" t="str">
        <f>SUBSTITUTE(A359,"/Users/timomiessen/Desktop/imagesdk/nonblackwomen1/","Image_")</f>
        <v>Image_NBW_91.jpg</v>
      </c>
      <c r="C359" s="63" t="s">
        <v>5</v>
      </c>
      <c r="D359" s="22" t="s">
        <v>6</v>
      </c>
      <c r="E359" s="23">
        <v>1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3" cm="1">
        <f t="array" ref="R359">_xlfn.IFS(H359=1,1,K359=1,1,L359=1,1,M359=1,1,N359=1,1,P359=1,1,TRUE,0)</f>
        <v>0</v>
      </c>
      <c r="S359" s="64">
        <f>IF(AND(G359=1,R359=1),0,R359)</f>
        <v>0</v>
      </c>
      <c r="T359" s="24" t="s">
        <v>2606</v>
      </c>
      <c r="U359" s="49">
        <f>SUBSTITUTE(T359,".",",")*1</f>
        <v>5.9124294668436002E-2</v>
      </c>
      <c r="V359" s="54">
        <f>IF(U359&gt;=0.1, 1, 0)</f>
        <v>0</v>
      </c>
      <c r="W359" s="25">
        <f>IF(U359&gt;=0.2, 1, 0)</f>
        <v>0</v>
      </c>
      <c r="X359" s="25">
        <f>IF(U359&gt;=0.3, 1, 0)</f>
        <v>0</v>
      </c>
      <c r="Y359" s="25">
        <f>IF(U359&gt;=0.4, 1, 0)</f>
        <v>0</v>
      </c>
      <c r="Z359" s="25">
        <f>IF(U359&gt;=0.5, 1, 0)</f>
        <v>0</v>
      </c>
      <c r="AA359" s="25">
        <f>IF(U359&gt;=0.6, 1, 0)</f>
        <v>0</v>
      </c>
      <c r="AB359" s="25">
        <f>IF(U359&gt;=0.7, 1, 0)</f>
        <v>0</v>
      </c>
      <c r="AC359" s="25">
        <f>IF(U359&gt;=0.8, 1, 0)</f>
        <v>0</v>
      </c>
      <c r="AD359" s="55">
        <f>IF(U359&gt;=0.9, 1, 0)</f>
        <v>0</v>
      </c>
    </row>
    <row r="360" spans="1:30" ht="20" customHeight="1" x14ac:dyDescent="0.2">
      <c r="A360" s="20" t="s">
        <v>1419</v>
      </c>
      <c r="B360" s="33" t="str">
        <f>SUBSTITUTE(A360,"/Users/timomiessen/Desktop/imagesdk/nonblackwomen1/","Image_")</f>
        <v>Image_NBW_92.jpg</v>
      </c>
      <c r="C360" s="63" t="s">
        <v>5</v>
      </c>
      <c r="D360" s="22" t="s">
        <v>6</v>
      </c>
      <c r="E360" s="23">
        <v>1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 cm="1">
        <f t="array" ref="R360">_xlfn.IFS(H360=1,1,K360=1,1,L360=1,1,M360=1,1,N360=1,1,P360=1,1,TRUE,0)</f>
        <v>0</v>
      </c>
      <c r="S360" s="64">
        <f>IF(AND(G360=1,R360=1),0,R360)</f>
        <v>0</v>
      </c>
      <c r="T360" s="24" t="s">
        <v>2607</v>
      </c>
      <c r="U360" s="49">
        <f>SUBSTITUTE(T360,".",",")*1</f>
        <v>1.43866781145334E-2</v>
      </c>
      <c r="V360" s="54">
        <f>IF(U360&gt;=0.1, 1, 0)</f>
        <v>0</v>
      </c>
      <c r="W360" s="25">
        <f>IF(U360&gt;=0.2, 1, 0)</f>
        <v>0</v>
      </c>
      <c r="X360" s="25">
        <f>IF(U360&gt;=0.3, 1, 0)</f>
        <v>0</v>
      </c>
      <c r="Y360" s="25">
        <f>IF(U360&gt;=0.4, 1, 0)</f>
        <v>0</v>
      </c>
      <c r="Z360" s="25">
        <f>IF(U360&gt;=0.5, 1, 0)</f>
        <v>0</v>
      </c>
      <c r="AA360" s="25">
        <f>IF(U360&gt;=0.6, 1, 0)</f>
        <v>0</v>
      </c>
      <c r="AB360" s="25">
        <f>IF(U360&gt;=0.7, 1, 0)</f>
        <v>0</v>
      </c>
      <c r="AC360" s="25">
        <f>IF(U360&gt;=0.8, 1, 0)</f>
        <v>0</v>
      </c>
      <c r="AD360" s="55">
        <f>IF(U360&gt;=0.9, 1, 0)</f>
        <v>0</v>
      </c>
    </row>
    <row r="361" spans="1:30" ht="20" customHeight="1" x14ac:dyDescent="0.2">
      <c r="A361" s="20" t="s">
        <v>1420</v>
      </c>
      <c r="B361" s="33" t="str">
        <f>SUBSTITUTE(A361,"/Users/timomiessen/Desktop/imagesdk/nonblackwomen1/","Image_")</f>
        <v>Image_NBW_93.jpg</v>
      </c>
      <c r="C361" s="63" t="s">
        <v>5</v>
      </c>
      <c r="D361" s="22" t="s">
        <v>6</v>
      </c>
      <c r="E361" s="23">
        <v>1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>
        <v>0</v>
      </c>
      <c r="M361" s="23">
        <v>0</v>
      </c>
      <c r="N361" s="23">
        <v>0</v>
      </c>
      <c r="O361" s="23">
        <v>0</v>
      </c>
      <c r="P361" s="23">
        <v>0</v>
      </c>
      <c r="Q361" s="23">
        <v>0</v>
      </c>
      <c r="R361" s="23" cm="1">
        <f t="array" ref="R361">_xlfn.IFS(H361=1,1,K361=1,1,L361=1,1,M361=1,1,N361=1,1,P361=1,1,TRUE,0)</f>
        <v>0</v>
      </c>
      <c r="S361" s="64">
        <f>IF(AND(G361=1,R361=1),0,R361)</f>
        <v>0</v>
      </c>
      <c r="T361" s="24" t="s">
        <v>2608</v>
      </c>
      <c r="U361" s="49">
        <f>SUBSTITUTE(T361,".",",")*1</f>
        <v>3.0276698525994999E-2</v>
      </c>
      <c r="V361" s="54">
        <f>IF(U361&gt;=0.1, 1, 0)</f>
        <v>0</v>
      </c>
      <c r="W361" s="25">
        <f>IF(U361&gt;=0.2, 1, 0)</f>
        <v>0</v>
      </c>
      <c r="X361" s="25">
        <f>IF(U361&gt;=0.3, 1, 0)</f>
        <v>0</v>
      </c>
      <c r="Y361" s="25">
        <f>IF(U361&gt;=0.4, 1, 0)</f>
        <v>0</v>
      </c>
      <c r="Z361" s="25">
        <f>IF(U361&gt;=0.5, 1, 0)</f>
        <v>0</v>
      </c>
      <c r="AA361" s="25">
        <f>IF(U361&gt;=0.6, 1, 0)</f>
        <v>0</v>
      </c>
      <c r="AB361" s="25">
        <f>IF(U361&gt;=0.7, 1, 0)</f>
        <v>0</v>
      </c>
      <c r="AC361" s="25">
        <f>IF(U361&gt;=0.8, 1, 0)</f>
        <v>0</v>
      </c>
      <c r="AD361" s="55">
        <f>IF(U361&gt;=0.9, 1, 0)</f>
        <v>0</v>
      </c>
    </row>
    <row r="362" spans="1:30" ht="20" customHeight="1" x14ac:dyDescent="0.2">
      <c r="A362" s="20" t="s">
        <v>1421</v>
      </c>
      <c r="B362" s="33" t="str">
        <f>SUBSTITUTE(A362,"/Users/timomiessen/Desktop/imagesdk/nonblackwomen1/","Image_")</f>
        <v>Image_NBW_94.jpg</v>
      </c>
      <c r="C362" s="63" t="s">
        <v>5</v>
      </c>
      <c r="D362" s="22" t="s">
        <v>6</v>
      </c>
      <c r="E362" s="23">
        <v>1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0</v>
      </c>
      <c r="R362" s="23" cm="1">
        <f t="array" ref="R362">_xlfn.IFS(H362=1,1,K362=1,1,L362=1,1,M362=1,1,N362=1,1,P362=1,1,TRUE,0)</f>
        <v>0</v>
      </c>
      <c r="S362" s="64">
        <f>IF(AND(G362=1,R362=1),0,R362)</f>
        <v>0</v>
      </c>
      <c r="T362" s="24" t="s">
        <v>2609</v>
      </c>
      <c r="U362" s="49">
        <f>SUBSTITUTE(T362,".",",")*1</f>
        <v>5.6480437051504798E-3</v>
      </c>
      <c r="V362" s="54">
        <f>IF(U362&gt;=0.1, 1, 0)</f>
        <v>0</v>
      </c>
      <c r="W362" s="25">
        <f>IF(U362&gt;=0.2, 1, 0)</f>
        <v>0</v>
      </c>
      <c r="X362" s="25">
        <f>IF(U362&gt;=0.3, 1, 0)</f>
        <v>0</v>
      </c>
      <c r="Y362" s="25">
        <f>IF(U362&gt;=0.4, 1, 0)</f>
        <v>0</v>
      </c>
      <c r="Z362" s="25">
        <f>IF(U362&gt;=0.5, 1, 0)</f>
        <v>0</v>
      </c>
      <c r="AA362" s="25">
        <f>IF(U362&gt;=0.6, 1, 0)</f>
        <v>0</v>
      </c>
      <c r="AB362" s="25">
        <f>IF(U362&gt;=0.7, 1, 0)</f>
        <v>0</v>
      </c>
      <c r="AC362" s="25">
        <f>IF(U362&gt;=0.8, 1, 0)</f>
        <v>0</v>
      </c>
      <c r="AD362" s="55">
        <f>IF(U362&gt;=0.9, 1, 0)</f>
        <v>0</v>
      </c>
    </row>
    <row r="363" spans="1:30" ht="20" customHeight="1" x14ac:dyDescent="0.2">
      <c r="A363" s="20" t="s">
        <v>1422</v>
      </c>
      <c r="B363" s="33" t="str">
        <f>SUBSTITUTE(A363,"/Users/timomiessen/Desktop/imagesdk/nonblackwomen1/","Image_")</f>
        <v>Image_NBW_95.jpg</v>
      </c>
      <c r="C363" s="63" t="s">
        <v>5</v>
      </c>
      <c r="D363" s="22" t="s">
        <v>6</v>
      </c>
      <c r="E363" s="23">
        <v>1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3">
        <v>0</v>
      </c>
      <c r="P363" s="23">
        <v>0</v>
      </c>
      <c r="Q363" s="23">
        <v>0</v>
      </c>
      <c r="R363" s="23" cm="1">
        <f t="array" ref="R363">_xlfn.IFS(H363=1,1,K363=1,1,L363=1,1,M363=1,1,N363=1,1,P363=1,1,TRUE,0)</f>
        <v>0</v>
      </c>
      <c r="S363" s="64">
        <f>IF(AND(G363=1,R363=1),0,R363)</f>
        <v>0</v>
      </c>
      <c r="T363" s="24" t="s">
        <v>2610</v>
      </c>
      <c r="U363" s="49">
        <f>SUBSTITUTE(T363,".",",")*1</f>
        <v>7.3062952607870102E-2</v>
      </c>
      <c r="V363" s="54">
        <f>IF(U363&gt;=0.1, 1, 0)</f>
        <v>0</v>
      </c>
      <c r="W363" s="25">
        <f>IF(U363&gt;=0.2, 1, 0)</f>
        <v>0</v>
      </c>
      <c r="X363" s="25">
        <f>IF(U363&gt;=0.3, 1, 0)</f>
        <v>0</v>
      </c>
      <c r="Y363" s="25">
        <f>IF(U363&gt;=0.4, 1, 0)</f>
        <v>0</v>
      </c>
      <c r="Z363" s="25">
        <f>IF(U363&gt;=0.5, 1, 0)</f>
        <v>0</v>
      </c>
      <c r="AA363" s="25">
        <f>IF(U363&gt;=0.6, 1, 0)</f>
        <v>0</v>
      </c>
      <c r="AB363" s="25">
        <f>IF(U363&gt;=0.7, 1, 0)</f>
        <v>0</v>
      </c>
      <c r="AC363" s="25">
        <f>IF(U363&gt;=0.8, 1, 0)</f>
        <v>0</v>
      </c>
      <c r="AD363" s="55">
        <f>IF(U363&gt;=0.9, 1, 0)</f>
        <v>0</v>
      </c>
    </row>
    <row r="364" spans="1:30" ht="20" customHeight="1" x14ac:dyDescent="0.2">
      <c r="A364" s="20" t="s">
        <v>1424</v>
      </c>
      <c r="B364" s="33" t="str">
        <f>SUBSTITUTE(A364,"/Users/timomiessen/Desktop/imagesdk/nonblackwomen1/","Image_")</f>
        <v>Image_NBW_97.jpg</v>
      </c>
      <c r="C364" s="63" t="s">
        <v>5</v>
      </c>
      <c r="D364" s="22" t="s">
        <v>6</v>
      </c>
      <c r="E364" s="23">
        <v>1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23">
        <v>0</v>
      </c>
      <c r="P364" s="23">
        <v>0</v>
      </c>
      <c r="Q364" s="23">
        <v>0</v>
      </c>
      <c r="R364" s="23" cm="1">
        <f t="array" ref="R364">_xlfn.IFS(H364=1,1,K364=1,1,L364=1,1,M364=1,1,N364=1,1,P364=1,1,TRUE,0)</f>
        <v>0</v>
      </c>
      <c r="S364" s="64">
        <f>IF(AND(G364=1,R364=1),0,R364)</f>
        <v>0</v>
      </c>
      <c r="T364" s="24" t="s">
        <v>2612</v>
      </c>
      <c r="U364" s="49">
        <f>SUBSTITUTE(T364,".",",")*1</f>
        <v>2.2705182433128301E-2</v>
      </c>
      <c r="V364" s="54">
        <f>IF(U364&gt;=0.1, 1, 0)</f>
        <v>0</v>
      </c>
      <c r="W364" s="25">
        <f>IF(U364&gt;=0.2, 1, 0)</f>
        <v>0</v>
      </c>
      <c r="X364" s="25">
        <f>IF(U364&gt;=0.3, 1, 0)</f>
        <v>0</v>
      </c>
      <c r="Y364" s="25">
        <f>IF(U364&gt;=0.4, 1, 0)</f>
        <v>0</v>
      </c>
      <c r="Z364" s="25">
        <f>IF(U364&gt;=0.5, 1, 0)</f>
        <v>0</v>
      </c>
      <c r="AA364" s="25">
        <f>IF(U364&gt;=0.6, 1, 0)</f>
        <v>0</v>
      </c>
      <c r="AB364" s="25">
        <f>IF(U364&gt;=0.7, 1, 0)</f>
        <v>0</v>
      </c>
      <c r="AC364" s="25">
        <f>IF(U364&gt;=0.8, 1, 0)</f>
        <v>0</v>
      </c>
      <c r="AD364" s="55">
        <f>IF(U364&gt;=0.9, 1, 0)</f>
        <v>0</v>
      </c>
    </row>
    <row r="365" spans="1:30" ht="20" customHeight="1" x14ac:dyDescent="0.2">
      <c r="A365" s="20" t="s">
        <v>1425</v>
      </c>
      <c r="B365" s="33" t="str">
        <f>SUBSTITUTE(A365,"/Users/timomiessen/Desktop/imagesdk/nonblackwomen1/","Image_")</f>
        <v>Image_NBW_98.jpg</v>
      </c>
      <c r="C365" s="63" t="s">
        <v>5</v>
      </c>
      <c r="D365" s="22" t="s">
        <v>6</v>
      </c>
      <c r="E365" s="23">
        <v>1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3" cm="1">
        <f t="array" ref="R365">_xlfn.IFS(H365=1,1,K365=1,1,L365=1,1,M365=1,1,N365=1,1,P365=1,1,TRUE,0)</f>
        <v>0</v>
      </c>
      <c r="S365" s="64">
        <f>IF(AND(G365=1,R365=1),0,R365)</f>
        <v>0</v>
      </c>
      <c r="T365" s="24" t="s">
        <v>2613</v>
      </c>
      <c r="U365" s="49">
        <f>SUBSTITUTE(T365,".",",")*1</f>
        <v>1.3527765870094299E-2</v>
      </c>
      <c r="V365" s="54">
        <f>IF(U365&gt;=0.1, 1, 0)</f>
        <v>0</v>
      </c>
      <c r="W365" s="25">
        <f>IF(U365&gt;=0.2, 1, 0)</f>
        <v>0</v>
      </c>
      <c r="X365" s="25">
        <f>IF(U365&gt;=0.3, 1, 0)</f>
        <v>0</v>
      </c>
      <c r="Y365" s="25">
        <f>IF(U365&gt;=0.4, 1, 0)</f>
        <v>0</v>
      </c>
      <c r="Z365" s="25">
        <f>IF(U365&gt;=0.5, 1, 0)</f>
        <v>0</v>
      </c>
      <c r="AA365" s="25">
        <f>IF(U365&gt;=0.6, 1, 0)</f>
        <v>0</v>
      </c>
      <c r="AB365" s="25">
        <f>IF(U365&gt;=0.7, 1, 0)</f>
        <v>0</v>
      </c>
      <c r="AC365" s="25">
        <f>IF(U365&gt;=0.8, 1, 0)</f>
        <v>0</v>
      </c>
      <c r="AD365" s="55">
        <f>IF(U365&gt;=0.9, 1, 0)</f>
        <v>0</v>
      </c>
    </row>
    <row r="366" spans="1:30" ht="20" customHeight="1" x14ac:dyDescent="0.2">
      <c r="A366" s="20" t="s">
        <v>1426</v>
      </c>
      <c r="B366" s="33" t="str">
        <f>SUBSTITUTE(A366,"/Users/timomiessen/Desktop/imagesdk/nonblackwomen1/","Image_")</f>
        <v>Image_NBW_99.jpg</v>
      </c>
      <c r="C366" s="63" t="s">
        <v>5</v>
      </c>
      <c r="D366" s="22" t="s">
        <v>6</v>
      </c>
      <c r="E366" s="23">
        <v>1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  <c r="R366" s="23" cm="1">
        <f t="array" ref="R366">_xlfn.IFS(H366=1,1,K366=1,1,L366=1,1,M366=1,1,N366=1,1,P366=1,1,TRUE,0)</f>
        <v>0</v>
      </c>
      <c r="S366" s="64">
        <f>IF(AND(G366=1,R366=1),0,R366)</f>
        <v>0</v>
      </c>
      <c r="T366" s="24" t="s">
        <v>2614</v>
      </c>
      <c r="U366" s="49">
        <f>SUBSTITUTE(T366,".",",")*1</f>
        <v>1.4749153051525301E-2</v>
      </c>
      <c r="V366" s="54">
        <f>IF(U366&gt;=0.1, 1, 0)</f>
        <v>0</v>
      </c>
      <c r="W366" s="25">
        <f>IF(U366&gt;=0.2, 1, 0)</f>
        <v>0</v>
      </c>
      <c r="X366" s="25">
        <f>IF(U366&gt;=0.3, 1, 0)</f>
        <v>0</v>
      </c>
      <c r="Y366" s="25">
        <f>IF(U366&gt;=0.4, 1, 0)</f>
        <v>0</v>
      </c>
      <c r="Z366" s="25">
        <f>IF(U366&gt;=0.5, 1, 0)</f>
        <v>0</v>
      </c>
      <c r="AA366" s="25">
        <f>IF(U366&gt;=0.6, 1, 0)</f>
        <v>0</v>
      </c>
      <c r="AB366" s="25">
        <f>IF(U366&gt;=0.7, 1, 0)</f>
        <v>0</v>
      </c>
      <c r="AC366" s="25">
        <f>IF(U366&gt;=0.8, 1, 0)</f>
        <v>0</v>
      </c>
      <c r="AD366" s="55">
        <f>IF(U366&gt;=0.9, 1, 0)</f>
        <v>0</v>
      </c>
    </row>
    <row r="367" spans="1:30" ht="20" customHeight="1" x14ac:dyDescent="0.2">
      <c r="A367" s="20"/>
      <c r="B367" s="33"/>
      <c r="C367" s="63"/>
      <c r="D367" s="22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64"/>
      <c r="T367" s="24"/>
      <c r="U367" s="49"/>
      <c r="V367" s="54"/>
      <c r="W367" s="25"/>
      <c r="X367" s="25"/>
      <c r="Y367" s="25"/>
      <c r="Z367" s="25"/>
      <c r="AA367" s="25"/>
      <c r="AB367" s="25"/>
      <c r="AC367" s="25"/>
      <c r="AD367" s="55"/>
    </row>
    <row r="368" spans="1:30" ht="20" customHeight="1" x14ac:dyDescent="0.2">
      <c r="A368" s="20"/>
      <c r="B368" s="33"/>
      <c r="C368" s="63"/>
      <c r="D368" s="22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64"/>
      <c r="T368" s="24"/>
      <c r="U368" s="49"/>
      <c r="V368" s="54"/>
      <c r="W368" s="25"/>
      <c r="X368" s="25"/>
      <c r="Y368" s="25"/>
      <c r="Z368" s="25"/>
      <c r="AA368" s="25"/>
      <c r="AB368" s="25"/>
      <c r="AC368" s="25"/>
      <c r="AD368" s="55"/>
    </row>
    <row r="369" spans="1:30" ht="20" customHeight="1" x14ac:dyDescent="0.2">
      <c r="A369" s="20"/>
      <c r="B369" s="33"/>
      <c r="C369" s="63"/>
      <c r="D369" s="22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64"/>
      <c r="T369" s="24"/>
      <c r="U369" s="49"/>
      <c r="V369" s="54"/>
      <c r="W369" s="25"/>
      <c r="X369" s="25"/>
      <c r="Y369" s="25"/>
      <c r="Z369" s="25"/>
      <c r="AA369" s="25"/>
      <c r="AB369" s="25"/>
      <c r="AC369" s="25"/>
      <c r="AD369" s="55"/>
    </row>
    <row r="370" spans="1:30" ht="20" customHeight="1" x14ac:dyDescent="0.2">
      <c r="A370" s="20"/>
      <c r="B370" s="33"/>
      <c r="C370" s="63"/>
      <c r="D370" s="22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64"/>
      <c r="T370" s="24"/>
      <c r="U370" s="49"/>
      <c r="V370" s="54"/>
      <c r="W370" s="25"/>
      <c r="X370" s="25"/>
      <c r="Y370" s="25"/>
      <c r="Z370" s="25"/>
      <c r="AA370" s="25"/>
      <c r="AB370" s="25"/>
      <c r="AC370" s="25"/>
      <c r="AD370" s="55"/>
    </row>
    <row r="371" spans="1:30" ht="20" customHeight="1" x14ac:dyDescent="0.2">
      <c r="A371" s="20"/>
      <c r="B371" s="33"/>
      <c r="C371" s="63"/>
      <c r="D371" s="22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64"/>
      <c r="T371" s="24"/>
      <c r="U371" s="49"/>
      <c r="V371" s="54"/>
      <c r="W371" s="25"/>
      <c r="X371" s="25"/>
      <c r="Y371" s="25"/>
      <c r="Z371" s="25"/>
      <c r="AA371" s="25"/>
      <c r="AB371" s="25"/>
      <c r="AC371" s="25"/>
      <c r="AD371" s="55"/>
    </row>
    <row r="372" spans="1:30" ht="20" customHeight="1" x14ac:dyDescent="0.2">
      <c r="A372" s="20"/>
      <c r="B372" s="33"/>
      <c r="C372" s="63"/>
      <c r="D372" s="22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64"/>
      <c r="T372" s="24"/>
      <c r="U372" s="49"/>
      <c r="V372" s="54"/>
      <c r="W372" s="25"/>
      <c r="X372" s="25"/>
      <c r="Y372" s="25"/>
      <c r="Z372" s="25"/>
      <c r="AA372" s="25"/>
      <c r="AB372" s="25"/>
      <c r="AC372" s="25"/>
      <c r="AD372" s="55"/>
    </row>
    <row r="373" spans="1:30" ht="20" customHeight="1" x14ac:dyDescent="0.2">
      <c r="A373" s="20"/>
      <c r="B373" s="33"/>
      <c r="C373" s="63"/>
      <c r="D373" s="22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64"/>
      <c r="T373" s="24"/>
      <c r="U373" s="49"/>
      <c r="V373" s="54"/>
      <c r="W373" s="25"/>
      <c r="X373" s="25"/>
      <c r="Y373" s="25"/>
      <c r="Z373" s="25"/>
      <c r="AA373" s="25"/>
      <c r="AB373" s="25"/>
      <c r="AC373" s="25"/>
      <c r="AD373" s="55"/>
    </row>
    <row r="374" spans="1:30" ht="20" customHeight="1" x14ac:dyDescent="0.2">
      <c r="A374" s="20"/>
      <c r="B374" s="33"/>
      <c r="C374" s="63"/>
      <c r="D374" s="22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64"/>
      <c r="T374" s="24"/>
      <c r="U374" s="49"/>
      <c r="V374" s="54"/>
      <c r="W374" s="25"/>
      <c r="X374" s="25"/>
      <c r="Y374" s="25"/>
      <c r="Z374" s="25"/>
      <c r="AA374" s="25"/>
      <c r="AB374" s="25"/>
      <c r="AC374" s="25"/>
      <c r="AD374" s="55"/>
    </row>
    <row r="375" spans="1:30" ht="20" customHeight="1" x14ac:dyDescent="0.2">
      <c r="A375" s="20"/>
      <c r="B375" s="33"/>
      <c r="C375" s="63"/>
      <c r="D375" s="22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64"/>
      <c r="T375" s="24"/>
      <c r="U375" s="49"/>
      <c r="V375" s="54"/>
      <c r="W375" s="25"/>
      <c r="X375" s="25"/>
      <c r="Y375" s="25"/>
      <c r="Z375" s="25"/>
      <c r="AA375" s="25"/>
      <c r="AB375" s="25"/>
      <c r="AC375" s="25"/>
      <c r="AD375" s="55"/>
    </row>
    <row r="376" spans="1:30" ht="20" customHeight="1" x14ac:dyDescent="0.2">
      <c r="A376" s="20"/>
      <c r="B376" s="33"/>
      <c r="C376" s="63"/>
      <c r="D376" s="22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64"/>
      <c r="T376" s="24"/>
      <c r="U376" s="49"/>
      <c r="V376" s="54"/>
      <c r="W376" s="25"/>
      <c r="X376" s="25"/>
      <c r="Y376" s="25"/>
      <c r="Z376" s="25"/>
      <c r="AA376" s="25"/>
      <c r="AB376" s="25"/>
      <c r="AC376" s="25"/>
      <c r="AD376" s="55"/>
    </row>
    <row r="377" spans="1:30" ht="20" customHeight="1" x14ac:dyDescent="0.2">
      <c r="A377" s="20"/>
      <c r="B377" s="33"/>
      <c r="C377" s="63"/>
      <c r="D377" s="22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64"/>
      <c r="T377" s="24"/>
      <c r="U377" s="49"/>
      <c r="V377" s="54"/>
      <c r="W377" s="25"/>
      <c r="X377" s="25"/>
      <c r="Y377" s="25"/>
      <c r="Z377" s="25"/>
      <c r="AA377" s="25"/>
      <c r="AB377" s="25"/>
      <c r="AC377" s="25"/>
      <c r="AD377" s="55"/>
    </row>
    <row r="378" spans="1:30" ht="20" customHeight="1" x14ac:dyDescent="0.2">
      <c r="A378" s="20"/>
      <c r="B378" s="33"/>
      <c r="C378" s="63"/>
      <c r="D378" s="22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64"/>
      <c r="T378" s="24"/>
      <c r="U378" s="49"/>
      <c r="V378" s="54"/>
      <c r="W378" s="25"/>
      <c r="X378" s="25"/>
      <c r="Y378" s="25"/>
      <c r="Z378" s="25"/>
      <c r="AA378" s="25"/>
      <c r="AB378" s="25"/>
      <c r="AC378" s="25"/>
      <c r="AD378" s="55"/>
    </row>
    <row r="379" spans="1:30" ht="20" customHeight="1" x14ac:dyDescent="0.2">
      <c r="A379" s="20"/>
      <c r="B379" s="33"/>
      <c r="C379" s="63"/>
      <c r="D379" s="22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64"/>
      <c r="T379" s="24"/>
      <c r="U379" s="49"/>
      <c r="V379" s="54"/>
      <c r="W379" s="25"/>
      <c r="X379" s="25"/>
      <c r="Y379" s="25"/>
      <c r="Z379" s="25"/>
      <c r="AA379" s="25"/>
      <c r="AB379" s="25"/>
      <c r="AC379" s="25"/>
      <c r="AD379" s="55"/>
    </row>
    <row r="380" spans="1:30" ht="20" customHeight="1" x14ac:dyDescent="0.2">
      <c r="A380" s="20"/>
      <c r="B380" s="33"/>
      <c r="C380" s="63"/>
      <c r="D380" s="22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64"/>
      <c r="T380" s="24"/>
      <c r="U380" s="49"/>
      <c r="V380" s="54"/>
      <c r="W380" s="25"/>
      <c r="X380" s="25"/>
      <c r="Y380" s="25"/>
      <c r="Z380" s="25"/>
      <c r="AA380" s="25"/>
      <c r="AB380" s="25"/>
      <c r="AC380" s="25"/>
      <c r="AD380" s="55"/>
    </row>
    <row r="381" spans="1:30" ht="20" customHeight="1" x14ac:dyDescent="0.2">
      <c r="A381" s="20"/>
      <c r="B381" s="33"/>
      <c r="C381" s="63"/>
      <c r="D381" s="22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64"/>
      <c r="T381" s="24"/>
      <c r="U381" s="49"/>
      <c r="V381" s="54"/>
      <c r="W381" s="25"/>
      <c r="X381" s="25"/>
      <c r="Y381" s="25"/>
      <c r="Z381" s="25"/>
      <c r="AA381" s="25"/>
      <c r="AB381" s="25"/>
      <c r="AC381" s="25"/>
      <c r="AD381" s="55"/>
    </row>
    <row r="382" spans="1:30" ht="20" customHeight="1" x14ac:dyDescent="0.2">
      <c r="A382" s="20"/>
      <c r="B382" s="33"/>
      <c r="C382" s="63"/>
      <c r="D382" s="22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64"/>
      <c r="T382" s="24"/>
      <c r="U382" s="49"/>
      <c r="V382" s="54"/>
      <c r="W382" s="25"/>
      <c r="X382" s="25"/>
      <c r="Y382" s="25"/>
      <c r="Z382" s="25"/>
      <c r="AA382" s="25"/>
      <c r="AB382" s="25"/>
      <c r="AC382" s="25"/>
      <c r="AD382" s="55"/>
    </row>
    <row r="383" spans="1:30" ht="20" customHeight="1" x14ac:dyDescent="0.2">
      <c r="A383" s="20"/>
      <c r="B383" s="33"/>
      <c r="C383" s="63"/>
      <c r="D383" s="22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64"/>
      <c r="T383" s="24"/>
      <c r="U383" s="49"/>
      <c r="V383" s="54"/>
      <c r="W383" s="25"/>
      <c r="X383" s="25"/>
      <c r="Y383" s="25"/>
      <c r="Z383" s="25"/>
      <c r="AA383" s="25"/>
      <c r="AB383" s="25"/>
      <c r="AC383" s="25"/>
      <c r="AD383" s="55"/>
    </row>
    <row r="384" spans="1:30" ht="20" customHeight="1" x14ac:dyDescent="0.2">
      <c r="A384" s="20"/>
      <c r="B384" s="33"/>
      <c r="C384" s="63"/>
      <c r="D384" s="22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64"/>
      <c r="T384" s="24"/>
      <c r="U384" s="49"/>
      <c r="V384" s="54"/>
      <c r="W384" s="25"/>
      <c r="X384" s="25"/>
      <c r="Y384" s="25"/>
      <c r="Z384" s="25"/>
      <c r="AA384" s="25"/>
      <c r="AB384" s="25"/>
      <c r="AC384" s="25"/>
      <c r="AD384" s="55"/>
    </row>
    <row r="385" spans="1:30" ht="20" customHeight="1" x14ac:dyDescent="0.2">
      <c r="A385" s="20"/>
      <c r="B385" s="33"/>
      <c r="C385" s="63"/>
      <c r="D385" s="22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64"/>
      <c r="T385" s="24"/>
      <c r="U385" s="49"/>
      <c r="V385" s="54"/>
      <c r="W385" s="25"/>
      <c r="X385" s="25"/>
      <c r="Y385" s="25"/>
      <c r="Z385" s="25"/>
      <c r="AA385" s="25"/>
      <c r="AB385" s="25"/>
      <c r="AC385" s="25"/>
      <c r="AD385" s="55"/>
    </row>
    <row r="386" spans="1:30" ht="20" customHeight="1" x14ac:dyDescent="0.2">
      <c r="A386" s="20"/>
      <c r="B386" s="33"/>
      <c r="C386" s="63"/>
      <c r="D386" s="22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64"/>
      <c r="T386" s="24"/>
      <c r="U386" s="49"/>
      <c r="V386" s="54"/>
      <c r="W386" s="25"/>
      <c r="X386" s="25"/>
      <c r="Y386" s="25"/>
      <c r="Z386" s="25"/>
      <c r="AA386" s="25"/>
      <c r="AB386" s="25"/>
      <c r="AC386" s="25"/>
      <c r="AD386" s="55"/>
    </row>
    <row r="387" spans="1:30" ht="20" customHeight="1" x14ac:dyDescent="0.2">
      <c r="A387" s="20"/>
      <c r="B387" s="33"/>
      <c r="C387" s="63"/>
      <c r="D387" s="22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64"/>
      <c r="T387" s="24"/>
      <c r="U387" s="49"/>
      <c r="V387" s="54"/>
      <c r="W387" s="25"/>
      <c r="X387" s="25"/>
      <c r="Y387" s="25"/>
      <c r="Z387" s="25"/>
      <c r="AA387" s="25"/>
      <c r="AB387" s="25"/>
      <c r="AC387" s="25"/>
      <c r="AD387" s="55"/>
    </row>
    <row r="388" spans="1:30" ht="20" customHeight="1" x14ac:dyDescent="0.2">
      <c r="A388" s="20"/>
      <c r="B388" s="33"/>
      <c r="C388" s="63"/>
      <c r="D388" s="22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64"/>
      <c r="T388" s="24"/>
      <c r="U388" s="49"/>
      <c r="V388" s="54"/>
      <c r="W388" s="25"/>
      <c r="X388" s="25"/>
      <c r="Y388" s="25"/>
      <c r="Z388" s="25"/>
      <c r="AA388" s="25"/>
      <c r="AB388" s="25"/>
      <c r="AC388" s="25"/>
      <c r="AD388" s="55"/>
    </row>
    <row r="389" spans="1:30" ht="20" customHeight="1" x14ac:dyDescent="0.2">
      <c r="A389" s="20"/>
      <c r="B389" s="33"/>
      <c r="C389" s="63"/>
      <c r="D389" s="22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64"/>
      <c r="T389" s="24"/>
      <c r="U389" s="49"/>
      <c r="V389" s="54"/>
      <c r="W389" s="25"/>
      <c r="X389" s="25"/>
      <c r="Y389" s="25"/>
      <c r="Z389" s="25"/>
      <c r="AA389" s="25"/>
      <c r="AB389" s="25"/>
      <c r="AC389" s="25"/>
      <c r="AD389" s="55"/>
    </row>
    <row r="390" spans="1:30" ht="20" customHeight="1" x14ac:dyDescent="0.2">
      <c r="A390" s="20"/>
      <c r="B390" s="33"/>
      <c r="C390" s="63"/>
      <c r="D390" s="22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64"/>
      <c r="T390" s="24"/>
      <c r="U390" s="49"/>
      <c r="V390" s="54"/>
      <c r="W390" s="25"/>
      <c r="X390" s="25"/>
      <c r="Y390" s="25"/>
      <c r="Z390" s="25"/>
      <c r="AA390" s="25"/>
      <c r="AB390" s="25"/>
      <c r="AC390" s="25"/>
      <c r="AD390" s="55"/>
    </row>
    <row r="391" spans="1:30" ht="20" customHeight="1" x14ac:dyDescent="0.2">
      <c r="A391" s="20"/>
      <c r="B391" s="33"/>
      <c r="C391" s="63"/>
      <c r="D391" s="22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64"/>
      <c r="T391" s="24"/>
      <c r="U391" s="49"/>
      <c r="V391" s="54"/>
      <c r="W391" s="25"/>
      <c r="X391" s="25"/>
      <c r="Y391" s="25"/>
      <c r="Z391" s="25"/>
      <c r="AA391" s="25"/>
      <c r="AB391" s="25"/>
      <c r="AC391" s="25"/>
      <c r="AD391" s="55"/>
    </row>
    <row r="392" spans="1:30" ht="20" customHeight="1" x14ac:dyDescent="0.2">
      <c r="A392" s="20"/>
      <c r="B392" s="33"/>
      <c r="C392" s="63"/>
      <c r="D392" s="22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64"/>
      <c r="T392" s="24"/>
      <c r="U392" s="49"/>
      <c r="V392" s="54"/>
      <c r="W392" s="25"/>
      <c r="X392" s="25"/>
      <c r="Y392" s="25"/>
      <c r="Z392" s="25"/>
      <c r="AA392" s="25"/>
      <c r="AB392" s="25"/>
      <c r="AC392" s="25"/>
      <c r="AD392" s="55"/>
    </row>
    <row r="393" spans="1:30" ht="20" customHeight="1" x14ac:dyDescent="0.2">
      <c r="A393" s="20"/>
      <c r="B393" s="33"/>
      <c r="C393" s="63"/>
      <c r="D393" s="22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64"/>
      <c r="T393" s="24"/>
      <c r="U393" s="49"/>
      <c r="V393" s="54"/>
      <c r="W393" s="25"/>
      <c r="X393" s="25"/>
      <c r="Y393" s="25"/>
      <c r="Z393" s="25"/>
      <c r="AA393" s="25"/>
      <c r="AB393" s="25"/>
      <c r="AC393" s="25"/>
      <c r="AD393" s="55"/>
    </row>
    <row r="394" spans="1:30" ht="20" customHeight="1" x14ac:dyDescent="0.2">
      <c r="A394" s="20"/>
      <c r="B394" s="33"/>
      <c r="C394" s="63"/>
      <c r="D394" s="22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64"/>
      <c r="T394" s="24"/>
      <c r="U394" s="49"/>
      <c r="V394" s="54"/>
      <c r="W394" s="25"/>
      <c r="X394" s="25"/>
      <c r="Y394" s="25"/>
      <c r="Z394" s="25"/>
      <c r="AA394" s="25"/>
      <c r="AB394" s="25"/>
      <c r="AC394" s="25"/>
      <c r="AD394" s="55"/>
    </row>
    <row r="395" spans="1:30" ht="20" customHeight="1" x14ac:dyDescent="0.2">
      <c r="A395" s="20"/>
      <c r="B395" s="33"/>
      <c r="C395" s="63"/>
      <c r="D395" s="22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64"/>
      <c r="T395" s="24"/>
      <c r="U395" s="49"/>
      <c r="V395" s="54"/>
      <c r="W395" s="25"/>
      <c r="X395" s="25"/>
      <c r="Y395" s="25"/>
      <c r="Z395" s="25"/>
      <c r="AA395" s="25"/>
      <c r="AB395" s="25"/>
      <c r="AC395" s="25"/>
      <c r="AD395" s="55"/>
    </row>
    <row r="396" spans="1:30" ht="20" customHeight="1" x14ac:dyDescent="0.2">
      <c r="A396" s="20"/>
      <c r="B396" s="33"/>
      <c r="C396" s="63"/>
      <c r="D396" s="22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64"/>
      <c r="T396" s="24"/>
      <c r="U396" s="49"/>
      <c r="V396" s="54"/>
      <c r="W396" s="25"/>
      <c r="X396" s="25"/>
      <c r="Y396" s="25"/>
      <c r="Z396" s="25"/>
      <c r="AA396" s="25"/>
      <c r="AB396" s="25"/>
      <c r="AC396" s="25"/>
      <c r="AD396" s="55"/>
    </row>
    <row r="397" spans="1:30" ht="20" customHeight="1" x14ac:dyDescent="0.2">
      <c r="A397" s="20"/>
      <c r="B397" s="33"/>
      <c r="C397" s="63"/>
      <c r="D397" s="22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64"/>
      <c r="T397" s="24"/>
      <c r="U397" s="49"/>
      <c r="V397" s="54"/>
      <c r="W397" s="25"/>
      <c r="X397" s="25"/>
      <c r="Y397" s="25"/>
      <c r="Z397" s="25"/>
      <c r="AA397" s="25"/>
      <c r="AB397" s="25"/>
      <c r="AC397" s="25"/>
      <c r="AD397" s="55"/>
    </row>
    <row r="398" spans="1:30" ht="20" customHeight="1" x14ac:dyDescent="0.2">
      <c r="A398" s="20"/>
      <c r="B398" s="33"/>
      <c r="C398" s="63"/>
      <c r="D398" s="22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64"/>
      <c r="T398" s="24"/>
      <c r="U398" s="49"/>
      <c r="V398" s="54"/>
      <c r="W398" s="25"/>
      <c r="X398" s="25"/>
      <c r="Y398" s="25"/>
      <c r="Z398" s="25"/>
      <c r="AA398" s="25"/>
      <c r="AB398" s="25"/>
      <c r="AC398" s="25"/>
      <c r="AD398" s="55"/>
    </row>
    <row r="399" spans="1:30" ht="20" customHeight="1" x14ac:dyDescent="0.2">
      <c r="A399" s="20"/>
      <c r="B399" s="33"/>
      <c r="C399" s="63"/>
      <c r="D399" s="22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64"/>
      <c r="T399" s="24"/>
      <c r="U399" s="49"/>
      <c r="V399" s="54"/>
      <c r="W399" s="25"/>
      <c r="X399" s="25"/>
      <c r="Y399" s="25"/>
      <c r="Z399" s="25"/>
      <c r="AA399" s="25"/>
      <c r="AB399" s="25"/>
      <c r="AC399" s="25"/>
      <c r="AD399" s="55"/>
    </row>
    <row r="400" spans="1:30" ht="20" customHeight="1" x14ac:dyDescent="0.2">
      <c r="A400" s="20"/>
      <c r="B400" s="33"/>
      <c r="C400" s="63"/>
      <c r="D400" s="22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64"/>
      <c r="T400" s="24"/>
      <c r="U400" s="49"/>
      <c r="V400" s="54"/>
      <c r="W400" s="25"/>
      <c r="X400" s="25"/>
      <c r="Y400" s="25"/>
      <c r="Z400" s="25"/>
      <c r="AA400" s="25"/>
      <c r="AB400" s="25"/>
      <c r="AC400" s="25"/>
      <c r="AD400" s="55"/>
    </row>
    <row r="401" spans="1:30" ht="20" customHeight="1" x14ac:dyDescent="0.2">
      <c r="A401" s="20"/>
      <c r="B401" s="33"/>
      <c r="C401" s="63"/>
      <c r="D401" s="22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64"/>
      <c r="T401" s="24"/>
      <c r="U401" s="49"/>
      <c r="V401" s="54"/>
      <c r="W401" s="25"/>
      <c r="X401" s="25"/>
      <c r="Y401" s="25"/>
      <c r="Z401" s="25"/>
      <c r="AA401" s="25"/>
      <c r="AB401" s="25"/>
      <c r="AC401" s="25"/>
      <c r="AD401" s="55"/>
    </row>
    <row r="402" spans="1:30" ht="20" customHeight="1" x14ac:dyDescent="0.2">
      <c r="A402" s="20"/>
      <c r="B402" s="33"/>
      <c r="C402" s="63"/>
      <c r="D402" s="22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64"/>
      <c r="T402" s="24"/>
      <c r="U402" s="49"/>
      <c r="V402" s="54"/>
      <c r="W402" s="25"/>
      <c r="X402" s="25"/>
      <c r="Y402" s="25"/>
      <c r="Z402" s="25"/>
      <c r="AA402" s="25"/>
      <c r="AB402" s="25"/>
      <c r="AC402" s="25"/>
      <c r="AD402" s="55"/>
    </row>
    <row r="403" spans="1:30" ht="20" customHeight="1" x14ac:dyDescent="0.2">
      <c r="A403" s="20"/>
      <c r="B403" s="33"/>
      <c r="C403" s="63"/>
      <c r="D403" s="22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64"/>
      <c r="T403" s="24"/>
      <c r="U403" s="49"/>
      <c r="V403" s="54"/>
      <c r="W403" s="25"/>
      <c r="X403" s="25"/>
      <c r="Y403" s="25"/>
      <c r="Z403" s="25"/>
      <c r="AA403" s="25"/>
      <c r="AB403" s="25"/>
      <c r="AC403" s="25"/>
      <c r="AD403" s="55"/>
    </row>
    <row r="404" spans="1:30" ht="20" customHeight="1" x14ac:dyDescent="0.2">
      <c r="A404" s="20"/>
      <c r="B404" s="33"/>
      <c r="C404" s="63"/>
      <c r="D404" s="22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64"/>
      <c r="T404" s="24"/>
      <c r="U404" s="49"/>
      <c r="V404" s="54"/>
      <c r="W404" s="25"/>
      <c r="X404" s="25"/>
      <c r="Y404" s="25"/>
      <c r="Z404" s="25"/>
      <c r="AA404" s="25"/>
      <c r="AB404" s="25"/>
      <c r="AC404" s="25"/>
      <c r="AD404" s="55"/>
    </row>
    <row r="405" spans="1:30" ht="20" customHeight="1" x14ac:dyDescent="0.2">
      <c r="A405" s="20"/>
      <c r="B405" s="33"/>
      <c r="C405" s="63"/>
      <c r="D405" s="22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64"/>
      <c r="T405" s="24"/>
      <c r="U405" s="49"/>
      <c r="V405" s="54"/>
      <c r="W405" s="25"/>
      <c r="X405" s="25"/>
      <c r="Y405" s="25"/>
      <c r="Z405" s="25"/>
      <c r="AA405" s="25"/>
      <c r="AB405" s="25"/>
      <c r="AC405" s="25"/>
      <c r="AD405" s="55"/>
    </row>
    <row r="406" spans="1:30" ht="20" customHeight="1" x14ac:dyDescent="0.2">
      <c r="A406" s="20"/>
      <c r="B406" s="33"/>
      <c r="C406" s="63"/>
      <c r="D406" s="22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64"/>
      <c r="T406" s="24"/>
      <c r="U406" s="49"/>
      <c r="V406" s="54"/>
      <c r="W406" s="25"/>
      <c r="X406" s="25"/>
      <c r="Y406" s="25"/>
      <c r="Z406" s="25"/>
      <c r="AA406" s="25"/>
      <c r="AB406" s="25"/>
      <c r="AC406" s="25"/>
      <c r="AD406" s="55"/>
    </row>
    <row r="407" spans="1:30" ht="20" customHeight="1" x14ac:dyDescent="0.2">
      <c r="A407" s="20"/>
      <c r="B407" s="33"/>
      <c r="C407" s="63"/>
      <c r="D407" s="22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64"/>
      <c r="T407" s="24"/>
      <c r="U407" s="49"/>
      <c r="V407" s="54"/>
      <c r="W407" s="25"/>
      <c r="X407" s="25"/>
      <c r="Y407" s="25"/>
      <c r="Z407" s="25"/>
      <c r="AA407" s="25"/>
      <c r="AB407" s="25"/>
      <c r="AC407" s="25"/>
      <c r="AD407" s="55"/>
    </row>
    <row r="408" spans="1:30" ht="20" customHeight="1" x14ac:dyDescent="0.2">
      <c r="A408" s="20"/>
      <c r="B408" s="33"/>
      <c r="C408" s="63"/>
      <c r="D408" s="22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64"/>
      <c r="T408" s="24"/>
      <c r="U408" s="49"/>
      <c r="V408" s="54"/>
      <c r="W408" s="25"/>
      <c r="X408" s="25"/>
      <c r="Y408" s="25"/>
      <c r="Z408" s="25"/>
      <c r="AA408" s="25"/>
      <c r="AB408" s="25"/>
      <c r="AC408" s="25"/>
      <c r="AD408" s="55"/>
    </row>
    <row r="409" spans="1:30" ht="20" customHeight="1" x14ac:dyDescent="0.2">
      <c r="A409" s="20"/>
      <c r="B409" s="33"/>
      <c r="C409" s="63"/>
      <c r="D409" s="22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64"/>
      <c r="T409" s="24"/>
      <c r="U409" s="49"/>
      <c r="V409" s="54"/>
      <c r="W409" s="25"/>
      <c r="X409" s="25"/>
      <c r="Y409" s="25"/>
      <c r="Z409" s="25"/>
      <c r="AA409" s="25"/>
      <c r="AB409" s="25"/>
      <c r="AC409" s="25"/>
      <c r="AD409" s="55"/>
    </row>
    <row r="410" spans="1:30" ht="20" customHeight="1" x14ac:dyDescent="0.2">
      <c r="A410" s="20"/>
      <c r="B410" s="33"/>
      <c r="C410" s="63"/>
      <c r="D410" s="22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64"/>
      <c r="T410" s="24"/>
      <c r="U410" s="49"/>
      <c r="V410" s="54"/>
      <c r="W410" s="25"/>
      <c r="X410" s="25"/>
      <c r="Y410" s="25"/>
      <c r="Z410" s="25"/>
      <c r="AA410" s="25"/>
      <c r="AB410" s="25"/>
      <c r="AC410" s="25"/>
      <c r="AD410" s="55"/>
    </row>
    <row r="411" spans="1:30" ht="20" customHeight="1" x14ac:dyDescent="0.2">
      <c r="A411" s="20"/>
      <c r="B411" s="33"/>
      <c r="C411" s="63"/>
      <c r="D411" s="22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64"/>
      <c r="T411" s="24"/>
      <c r="U411" s="49"/>
      <c r="V411" s="54"/>
      <c r="W411" s="25"/>
      <c r="X411" s="25"/>
      <c r="Y411" s="25"/>
      <c r="Z411" s="25"/>
      <c r="AA411" s="25"/>
      <c r="AB411" s="25"/>
      <c r="AC411" s="25"/>
      <c r="AD411" s="55"/>
    </row>
    <row r="412" spans="1:30" ht="20" customHeight="1" x14ac:dyDescent="0.2">
      <c r="A412" s="20"/>
      <c r="B412" s="33"/>
      <c r="C412" s="63"/>
      <c r="D412" s="22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64"/>
      <c r="T412" s="24"/>
      <c r="U412" s="49"/>
      <c r="V412" s="54"/>
      <c r="W412" s="25"/>
      <c r="X412" s="25"/>
      <c r="Y412" s="25"/>
      <c r="Z412" s="25"/>
      <c r="AA412" s="25"/>
      <c r="AB412" s="25"/>
      <c r="AC412" s="25"/>
      <c r="AD412" s="55"/>
    </row>
    <row r="413" spans="1:30" ht="20" customHeight="1" x14ac:dyDescent="0.2">
      <c r="A413" s="20"/>
      <c r="B413" s="33"/>
      <c r="C413" s="63"/>
      <c r="D413" s="22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64"/>
      <c r="T413" s="24"/>
      <c r="U413" s="49"/>
      <c r="V413" s="54"/>
      <c r="W413" s="25"/>
      <c r="X413" s="25"/>
      <c r="Y413" s="25"/>
      <c r="Z413" s="25"/>
      <c r="AA413" s="25"/>
      <c r="AB413" s="25"/>
      <c r="AC413" s="25"/>
      <c r="AD413" s="55"/>
    </row>
    <row r="414" spans="1:30" ht="20" customHeight="1" x14ac:dyDescent="0.2">
      <c r="A414" s="20"/>
      <c r="B414" s="33"/>
      <c r="C414" s="63"/>
      <c r="D414" s="22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64"/>
      <c r="T414" s="24"/>
      <c r="U414" s="49"/>
      <c r="V414" s="54"/>
      <c r="W414" s="25"/>
      <c r="X414" s="25"/>
      <c r="Y414" s="25"/>
      <c r="Z414" s="25"/>
      <c r="AA414" s="25"/>
      <c r="AB414" s="25"/>
      <c r="AC414" s="25"/>
      <c r="AD414" s="55"/>
    </row>
    <row r="415" spans="1:30" ht="20" customHeight="1" x14ac:dyDescent="0.2">
      <c r="A415" s="20"/>
      <c r="B415" s="33"/>
      <c r="C415" s="63"/>
      <c r="D415" s="22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64"/>
      <c r="T415" s="24"/>
      <c r="U415" s="49"/>
      <c r="V415" s="54"/>
      <c r="W415" s="25"/>
      <c r="X415" s="25"/>
      <c r="Y415" s="25"/>
      <c r="Z415" s="25"/>
      <c r="AA415" s="25"/>
      <c r="AB415" s="25"/>
      <c r="AC415" s="25"/>
      <c r="AD415" s="55"/>
    </row>
    <row r="416" spans="1:30" ht="20" customHeight="1" x14ac:dyDescent="0.2">
      <c r="A416" s="20"/>
      <c r="B416" s="33"/>
      <c r="C416" s="63"/>
      <c r="D416" s="22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64"/>
      <c r="T416" s="24"/>
      <c r="U416" s="49"/>
      <c r="V416" s="54"/>
      <c r="W416" s="25"/>
      <c r="X416" s="25"/>
      <c r="Y416" s="25"/>
      <c r="Z416" s="25"/>
      <c r="AA416" s="25"/>
      <c r="AB416" s="25"/>
      <c r="AC416" s="25"/>
      <c r="AD416" s="55"/>
    </row>
    <row r="417" spans="1:30" ht="20" customHeight="1" x14ac:dyDescent="0.2">
      <c r="A417" s="20"/>
      <c r="B417" s="33"/>
      <c r="C417" s="63"/>
      <c r="D417" s="22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64"/>
      <c r="T417" s="24"/>
      <c r="U417" s="49"/>
      <c r="V417" s="54"/>
      <c r="W417" s="25"/>
      <c r="X417" s="25"/>
      <c r="Y417" s="25"/>
      <c r="Z417" s="25"/>
      <c r="AA417" s="25"/>
      <c r="AB417" s="25"/>
      <c r="AC417" s="25"/>
      <c r="AD417" s="55"/>
    </row>
    <row r="418" spans="1:30" ht="20" customHeight="1" x14ac:dyDescent="0.2">
      <c r="A418" s="20"/>
      <c r="B418" s="33"/>
      <c r="C418" s="63"/>
      <c r="D418" s="22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64"/>
      <c r="T418" s="24"/>
      <c r="U418" s="49"/>
      <c r="V418" s="54"/>
      <c r="W418" s="25"/>
      <c r="X418" s="25"/>
      <c r="Y418" s="25"/>
      <c r="Z418" s="25"/>
      <c r="AA418" s="25"/>
      <c r="AB418" s="25"/>
      <c r="AC418" s="25"/>
      <c r="AD418" s="55"/>
    </row>
    <row r="419" spans="1:30" ht="20" customHeight="1" x14ac:dyDescent="0.2">
      <c r="A419" s="20"/>
      <c r="B419" s="33"/>
      <c r="C419" s="63"/>
      <c r="D419" s="22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64"/>
      <c r="T419" s="24"/>
      <c r="U419" s="49"/>
      <c r="V419" s="54"/>
      <c r="W419" s="25"/>
      <c r="X419" s="25"/>
      <c r="Y419" s="25"/>
      <c r="Z419" s="25"/>
      <c r="AA419" s="25"/>
      <c r="AB419" s="25"/>
      <c r="AC419" s="25"/>
      <c r="AD419" s="55"/>
    </row>
    <row r="420" spans="1:30" ht="20" customHeight="1" x14ac:dyDescent="0.2">
      <c r="A420" s="20"/>
      <c r="B420" s="33"/>
      <c r="C420" s="63"/>
      <c r="D420" s="22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64"/>
      <c r="T420" s="24"/>
      <c r="U420" s="49"/>
      <c r="V420" s="54"/>
      <c r="W420" s="25"/>
      <c r="X420" s="25"/>
      <c r="Y420" s="25"/>
      <c r="Z420" s="25"/>
      <c r="AA420" s="25"/>
      <c r="AB420" s="25"/>
      <c r="AC420" s="25"/>
      <c r="AD420" s="55"/>
    </row>
    <row r="421" spans="1:30" ht="20" customHeight="1" x14ac:dyDescent="0.2">
      <c r="A421" s="20"/>
      <c r="B421" s="33"/>
      <c r="C421" s="63"/>
      <c r="D421" s="22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64"/>
      <c r="T421" s="24"/>
      <c r="U421" s="49"/>
      <c r="V421" s="54"/>
      <c r="W421" s="25"/>
      <c r="X421" s="25"/>
      <c r="Y421" s="25"/>
      <c r="Z421" s="25"/>
      <c r="AA421" s="25"/>
      <c r="AB421" s="25"/>
      <c r="AC421" s="25"/>
      <c r="AD421" s="55"/>
    </row>
    <row r="422" spans="1:30" ht="20" customHeight="1" x14ac:dyDescent="0.2">
      <c r="A422" s="20"/>
      <c r="B422" s="33"/>
      <c r="C422" s="63"/>
      <c r="D422" s="22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64"/>
      <c r="T422" s="24"/>
      <c r="U422" s="49"/>
      <c r="V422" s="54"/>
      <c r="W422" s="25"/>
      <c r="X422" s="25"/>
      <c r="Y422" s="25"/>
      <c r="Z422" s="25"/>
      <c r="AA422" s="25"/>
      <c r="AB422" s="25"/>
      <c r="AC422" s="25"/>
      <c r="AD422" s="55"/>
    </row>
    <row r="423" spans="1:30" ht="20" customHeight="1" x14ac:dyDescent="0.2">
      <c r="A423" s="20"/>
      <c r="B423" s="33"/>
      <c r="C423" s="63"/>
      <c r="D423" s="22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64"/>
      <c r="T423" s="24"/>
      <c r="U423" s="49"/>
      <c r="V423" s="54"/>
      <c r="W423" s="25"/>
      <c r="X423" s="25"/>
      <c r="Y423" s="25"/>
      <c r="Z423" s="25"/>
      <c r="AA423" s="25"/>
      <c r="AB423" s="25"/>
      <c r="AC423" s="25"/>
      <c r="AD423" s="55"/>
    </row>
    <row r="424" spans="1:30" ht="20" customHeight="1" x14ac:dyDescent="0.2">
      <c r="A424" s="20"/>
      <c r="B424" s="33"/>
      <c r="C424" s="63"/>
      <c r="D424" s="22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64"/>
      <c r="T424" s="24"/>
      <c r="U424" s="49"/>
      <c r="V424" s="54"/>
      <c r="W424" s="25"/>
      <c r="X424" s="25"/>
      <c r="Y424" s="25"/>
      <c r="Z424" s="25"/>
      <c r="AA424" s="25"/>
      <c r="AB424" s="25"/>
      <c r="AC424" s="25"/>
      <c r="AD424" s="55"/>
    </row>
    <row r="425" spans="1:30" ht="20" customHeight="1" x14ac:dyDescent="0.2">
      <c r="A425" s="20"/>
      <c r="B425" s="33"/>
      <c r="C425" s="63"/>
      <c r="D425" s="22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64"/>
      <c r="T425" s="24"/>
      <c r="U425" s="49"/>
      <c r="V425" s="54"/>
      <c r="W425" s="25"/>
      <c r="X425" s="25"/>
      <c r="Y425" s="25"/>
      <c r="Z425" s="25"/>
      <c r="AA425" s="25"/>
      <c r="AB425" s="25"/>
      <c r="AC425" s="25"/>
      <c r="AD425" s="55"/>
    </row>
    <row r="426" spans="1:30" ht="20" customHeight="1" x14ac:dyDescent="0.2">
      <c r="A426" s="20"/>
      <c r="B426" s="33"/>
      <c r="C426" s="63"/>
      <c r="D426" s="22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64"/>
      <c r="T426" s="24"/>
      <c r="U426" s="49"/>
      <c r="V426" s="54"/>
      <c r="W426" s="25"/>
      <c r="X426" s="25"/>
      <c r="Y426" s="25"/>
      <c r="Z426" s="25"/>
      <c r="AA426" s="25"/>
      <c r="AB426" s="25"/>
      <c r="AC426" s="25"/>
      <c r="AD426" s="55"/>
    </row>
    <row r="427" spans="1:30" ht="20" customHeight="1" x14ac:dyDescent="0.2">
      <c r="A427" s="20"/>
      <c r="B427" s="33"/>
      <c r="C427" s="63"/>
      <c r="D427" s="22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64"/>
      <c r="T427" s="24"/>
      <c r="U427" s="49"/>
      <c r="V427" s="54"/>
      <c r="W427" s="25"/>
      <c r="X427" s="25"/>
      <c r="Y427" s="25"/>
      <c r="Z427" s="25"/>
      <c r="AA427" s="25"/>
      <c r="AB427" s="25"/>
      <c r="AC427" s="25"/>
      <c r="AD427" s="55"/>
    </row>
    <row r="428" spans="1:30" ht="20" customHeight="1" x14ac:dyDescent="0.2">
      <c r="A428" s="20"/>
      <c r="B428" s="33"/>
      <c r="C428" s="63"/>
      <c r="D428" s="22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64"/>
      <c r="T428" s="24"/>
      <c r="U428" s="49"/>
      <c r="V428" s="54"/>
      <c r="W428" s="25"/>
      <c r="X428" s="25"/>
      <c r="Y428" s="25"/>
      <c r="Z428" s="25"/>
      <c r="AA428" s="25"/>
      <c r="AB428" s="25"/>
      <c r="AC428" s="25"/>
      <c r="AD428" s="55"/>
    </row>
    <row r="429" spans="1:30" ht="20" customHeight="1" x14ac:dyDescent="0.2">
      <c r="A429" s="20"/>
      <c r="B429" s="33"/>
      <c r="C429" s="63"/>
      <c r="D429" s="22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64"/>
      <c r="T429" s="24"/>
      <c r="U429" s="49"/>
      <c r="V429" s="54"/>
      <c r="W429" s="25"/>
      <c r="X429" s="25"/>
      <c r="Y429" s="25"/>
      <c r="Z429" s="25"/>
      <c r="AA429" s="25"/>
      <c r="AB429" s="25"/>
      <c r="AC429" s="25"/>
      <c r="AD429" s="55"/>
    </row>
    <row r="430" spans="1:30" ht="20" customHeight="1" x14ac:dyDescent="0.2">
      <c r="A430" s="20"/>
      <c r="B430" s="33"/>
      <c r="C430" s="63"/>
      <c r="D430" s="22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64"/>
      <c r="T430" s="24"/>
      <c r="U430" s="49"/>
      <c r="V430" s="54"/>
      <c r="W430" s="25"/>
      <c r="X430" s="25"/>
      <c r="Y430" s="25"/>
      <c r="Z430" s="25"/>
      <c r="AA430" s="25"/>
      <c r="AB430" s="25"/>
      <c r="AC430" s="25"/>
      <c r="AD430" s="55"/>
    </row>
    <row r="431" spans="1:30" ht="20" customHeight="1" x14ac:dyDescent="0.2">
      <c r="A431" s="20"/>
      <c r="B431" s="33"/>
      <c r="C431" s="63"/>
      <c r="D431" s="22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64"/>
      <c r="T431" s="24"/>
      <c r="U431" s="49"/>
      <c r="V431" s="54"/>
      <c r="W431" s="25"/>
      <c r="X431" s="25"/>
      <c r="Y431" s="25"/>
      <c r="Z431" s="25"/>
      <c r="AA431" s="25"/>
      <c r="AB431" s="25"/>
      <c r="AC431" s="25"/>
      <c r="AD431" s="55"/>
    </row>
    <row r="432" spans="1:30" ht="20" customHeight="1" x14ac:dyDescent="0.2">
      <c r="A432" s="20"/>
      <c r="B432" s="33"/>
      <c r="C432" s="63"/>
      <c r="D432" s="22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64"/>
      <c r="T432" s="24"/>
      <c r="U432" s="49"/>
      <c r="V432" s="54"/>
      <c r="W432" s="25"/>
      <c r="X432" s="25"/>
      <c r="Y432" s="25"/>
      <c r="Z432" s="25"/>
      <c r="AA432" s="25"/>
      <c r="AB432" s="25"/>
      <c r="AC432" s="25"/>
      <c r="AD432" s="55"/>
    </row>
    <row r="433" spans="1:30" ht="20" customHeight="1" x14ac:dyDescent="0.2">
      <c r="A433" s="20"/>
      <c r="B433" s="33"/>
      <c r="C433" s="63"/>
      <c r="D433" s="22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64"/>
      <c r="T433" s="24"/>
      <c r="U433" s="49"/>
      <c r="V433" s="54"/>
      <c r="W433" s="25"/>
      <c r="X433" s="25"/>
      <c r="Y433" s="25"/>
      <c r="Z433" s="25"/>
      <c r="AA433" s="25"/>
      <c r="AB433" s="25"/>
      <c r="AC433" s="25"/>
      <c r="AD433" s="55"/>
    </row>
    <row r="434" spans="1:30" ht="20" customHeight="1" x14ac:dyDescent="0.2">
      <c r="A434" s="20"/>
      <c r="B434" s="33"/>
      <c r="C434" s="63"/>
      <c r="D434" s="22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64"/>
      <c r="T434" s="24"/>
      <c r="U434" s="49"/>
      <c r="V434" s="54"/>
      <c r="W434" s="25"/>
      <c r="X434" s="25"/>
      <c r="Y434" s="25"/>
      <c r="Z434" s="25"/>
      <c r="AA434" s="25"/>
      <c r="AB434" s="25"/>
      <c r="AC434" s="25"/>
      <c r="AD434" s="55"/>
    </row>
    <row r="435" spans="1:30" ht="20" customHeight="1" x14ac:dyDescent="0.2">
      <c r="A435" s="20"/>
      <c r="B435" s="33"/>
      <c r="C435" s="63"/>
      <c r="D435" s="22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64"/>
      <c r="T435" s="24"/>
      <c r="U435" s="49"/>
      <c r="V435" s="54"/>
      <c r="W435" s="25"/>
      <c r="X435" s="25"/>
      <c r="Y435" s="25"/>
      <c r="Z435" s="25"/>
      <c r="AA435" s="25"/>
      <c r="AB435" s="25"/>
      <c r="AC435" s="25"/>
      <c r="AD435" s="55"/>
    </row>
    <row r="436" spans="1:30" ht="20" customHeight="1" x14ac:dyDescent="0.2">
      <c r="A436" s="20"/>
      <c r="B436" s="33"/>
      <c r="C436" s="63"/>
      <c r="D436" s="22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64"/>
      <c r="T436" s="24"/>
      <c r="U436" s="49"/>
      <c r="V436" s="54"/>
      <c r="W436" s="25"/>
      <c r="X436" s="25"/>
      <c r="Y436" s="25"/>
      <c r="Z436" s="25"/>
      <c r="AA436" s="25"/>
      <c r="AB436" s="25"/>
      <c r="AC436" s="25"/>
      <c r="AD436" s="55"/>
    </row>
    <row r="437" spans="1:30" ht="20" customHeight="1" x14ac:dyDescent="0.2">
      <c r="A437" s="20"/>
      <c r="B437" s="33"/>
      <c r="C437" s="63"/>
      <c r="D437" s="22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64"/>
      <c r="T437" s="24"/>
      <c r="U437" s="49"/>
      <c r="V437" s="54"/>
      <c r="W437" s="25"/>
      <c r="X437" s="25"/>
      <c r="Y437" s="25"/>
      <c r="Z437" s="25"/>
      <c r="AA437" s="25"/>
      <c r="AB437" s="25"/>
      <c r="AC437" s="25"/>
      <c r="AD437" s="55"/>
    </row>
    <row r="438" spans="1:30" ht="20" customHeight="1" x14ac:dyDescent="0.2">
      <c r="A438" s="20"/>
      <c r="B438" s="33"/>
      <c r="C438" s="63"/>
      <c r="D438" s="22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64"/>
      <c r="T438" s="24"/>
      <c r="U438" s="49"/>
      <c r="V438" s="54"/>
      <c r="W438" s="25"/>
      <c r="X438" s="25"/>
      <c r="Y438" s="25"/>
      <c r="Z438" s="25"/>
      <c r="AA438" s="25"/>
      <c r="AB438" s="25"/>
      <c r="AC438" s="25"/>
      <c r="AD438" s="55"/>
    </row>
    <row r="439" spans="1:30" ht="20" customHeight="1" x14ac:dyDescent="0.2">
      <c r="A439" s="20"/>
      <c r="B439" s="33"/>
      <c r="C439" s="63"/>
      <c r="D439" s="22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64"/>
      <c r="T439" s="24"/>
      <c r="U439" s="49"/>
      <c r="V439" s="54"/>
      <c r="W439" s="25"/>
      <c r="X439" s="25"/>
      <c r="Y439" s="25"/>
      <c r="Z439" s="25"/>
      <c r="AA439" s="25"/>
      <c r="AB439" s="25"/>
      <c r="AC439" s="25"/>
      <c r="AD439" s="55"/>
    </row>
    <row r="440" spans="1:30" ht="20" customHeight="1" x14ac:dyDescent="0.2">
      <c r="A440" s="20"/>
      <c r="B440" s="33"/>
      <c r="C440" s="63"/>
      <c r="D440" s="22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64"/>
      <c r="T440" s="24"/>
      <c r="U440" s="49"/>
      <c r="V440" s="54"/>
      <c r="W440" s="25"/>
      <c r="X440" s="25"/>
      <c r="Y440" s="25"/>
      <c r="Z440" s="25"/>
      <c r="AA440" s="25"/>
      <c r="AB440" s="25"/>
      <c r="AC440" s="25"/>
      <c r="AD440" s="55"/>
    </row>
    <row r="441" spans="1:30" ht="20" customHeight="1" x14ac:dyDescent="0.2">
      <c r="A441" s="20"/>
      <c r="B441" s="33"/>
      <c r="C441" s="63"/>
      <c r="D441" s="22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64"/>
      <c r="T441" s="24"/>
      <c r="U441" s="49"/>
      <c r="V441" s="54"/>
      <c r="W441" s="25"/>
      <c r="X441" s="25"/>
      <c r="Y441" s="25"/>
      <c r="Z441" s="25"/>
      <c r="AA441" s="25"/>
      <c r="AB441" s="25"/>
      <c r="AC441" s="25"/>
      <c r="AD441" s="55"/>
    </row>
    <row r="442" spans="1:30" ht="20" customHeight="1" x14ac:dyDescent="0.2">
      <c r="A442" s="20"/>
      <c r="B442" s="33"/>
      <c r="C442" s="63"/>
      <c r="D442" s="22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64"/>
      <c r="T442" s="24"/>
      <c r="U442" s="49"/>
      <c r="V442" s="54"/>
      <c r="W442" s="25"/>
      <c r="X442" s="25"/>
      <c r="Y442" s="25"/>
      <c r="Z442" s="25"/>
      <c r="AA442" s="25"/>
      <c r="AB442" s="25"/>
      <c r="AC442" s="25"/>
      <c r="AD442" s="55"/>
    </row>
    <row r="443" spans="1:30" ht="20" customHeight="1" x14ac:dyDescent="0.2">
      <c r="A443" s="20"/>
      <c r="B443" s="33"/>
      <c r="C443" s="63"/>
      <c r="D443" s="22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64"/>
      <c r="T443" s="24"/>
      <c r="U443" s="49"/>
      <c r="V443" s="54"/>
      <c r="W443" s="25"/>
      <c r="X443" s="25"/>
      <c r="Y443" s="25"/>
      <c r="Z443" s="25"/>
      <c r="AA443" s="25"/>
      <c r="AB443" s="25"/>
      <c r="AC443" s="25"/>
      <c r="AD443" s="55"/>
    </row>
    <row r="444" spans="1:30" ht="20" customHeight="1" x14ac:dyDescent="0.2">
      <c r="A444" s="20"/>
      <c r="B444" s="33"/>
      <c r="C444" s="63"/>
      <c r="D444" s="22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64"/>
      <c r="T444" s="24"/>
      <c r="U444" s="49"/>
      <c r="V444" s="54"/>
      <c r="W444" s="25"/>
      <c r="X444" s="25"/>
      <c r="Y444" s="25"/>
      <c r="Z444" s="25"/>
      <c r="AA444" s="25"/>
      <c r="AB444" s="25"/>
      <c r="AC444" s="25"/>
      <c r="AD444" s="55"/>
    </row>
    <row r="445" spans="1:30" ht="20" customHeight="1" x14ac:dyDescent="0.2">
      <c r="A445" s="20"/>
      <c r="B445" s="33"/>
      <c r="C445" s="63"/>
      <c r="D445" s="22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64"/>
      <c r="T445" s="24"/>
      <c r="U445" s="49"/>
      <c r="V445" s="54"/>
      <c r="W445" s="25"/>
      <c r="X445" s="25"/>
      <c r="Y445" s="25"/>
      <c r="Z445" s="25"/>
      <c r="AA445" s="25"/>
      <c r="AB445" s="25"/>
      <c r="AC445" s="25"/>
      <c r="AD445" s="55"/>
    </row>
    <row r="446" spans="1:30" ht="20" customHeight="1" x14ac:dyDescent="0.2">
      <c r="A446" s="20"/>
      <c r="B446" s="33"/>
      <c r="C446" s="63"/>
      <c r="D446" s="22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64"/>
      <c r="T446" s="24"/>
      <c r="U446" s="49"/>
      <c r="V446" s="54"/>
      <c r="W446" s="25"/>
      <c r="X446" s="25"/>
      <c r="Y446" s="25"/>
      <c r="Z446" s="25"/>
      <c r="AA446" s="25"/>
      <c r="AB446" s="25"/>
      <c r="AC446" s="25"/>
      <c r="AD446" s="55"/>
    </row>
    <row r="447" spans="1:30" ht="20" customHeight="1" x14ac:dyDescent="0.2">
      <c r="A447" s="20"/>
      <c r="B447" s="33"/>
      <c r="C447" s="63"/>
      <c r="D447" s="22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64"/>
      <c r="T447" s="24"/>
      <c r="U447" s="49"/>
      <c r="V447" s="54"/>
      <c r="W447" s="25"/>
      <c r="X447" s="25"/>
      <c r="Y447" s="25"/>
      <c r="Z447" s="25"/>
      <c r="AA447" s="25"/>
      <c r="AB447" s="25"/>
      <c r="AC447" s="25"/>
      <c r="AD447" s="55"/>
    </row>
    <row r="448" spans="1:30" ht="20" customHeight="1" x14ac:dyDescent="0.2">
      <c r="A448" s="20"/>
      <c r="B448" s="33"/>
      <c r="C448" s="63"/>
      <c r="D448" s="22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64"/>
      <c r="T448" s="24"/>
      <c r="U448" s="49"/>
      <c r="V448" s="54"/>
      <c r="W448" s="25"/>
      <c r="X448" s="25"/>
      <c r="Y448" s="25"/>
      <c r="Z448" s="25"/>
      <c r="AA448" s="25"/>
      <c r="AB448" s="25"/>
      <c r="AC448" s="25"/>
      <c r="AD448" s="55"/>
    </row>
    <row r="449" spans="1:30" ht="20" customHeight="1" x14ac:dyDescent="0.2">
      <c r="A449" s="20"/>
      <c r="B449" s="33"/>
      <c r="C449" s="63"/>
      <c r="D449" s="22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64"/>
      <c r="T449" s="24"/>
      <c r="U449" s="49"/>
      <c r="V449" s="54"/>
      <c r="W449" s="25"/>
      <c r="X449" s="25"/>
      <c r="Y449" s="25"/>
      <c r="Z449" s="25"/>
      <c r="AA449" s="25"/>
      <c r="AB449" s="25"/>
      <c r="AC449" s="25"/>
      <c r="AD449" s="55"/>
    </row>
    <row r="450" spans="1:30" ht="20" customHeight="1" x14ac:dyDescent="0.2">
      <c r="A450" s="20"/>
      <c r="B450" s="33"/>
      <c r="C450" s="63"/>
      <c r="D450" s="22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64"/>
      <c r="T450" s="24"/>
      <c r="U450" s="49"/>
      <c r="V450" s="54"/>
      <c r="W450" s="25"/>
      <c r="X450" s="25"/>
      <c r="Y450" s="25"/>
      <c r="Z450" s="25"/>
      <c r="AA450" s="25"/>
      <c r="AB450" s="25"/>
      <c r="AC450" s="25"/>
      <c r="AD450" s="55"/>
    </row>
    <row r="451" spans="1:30" ht="20" customHeight="1" x14ac:dyDescent="0.2">
      <c r="A451" s="20"/>
      <c r="B451" s="33"/>
      <c r="C451" s="63"/>
      <c r="D451" s="22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64"/>
      <c r="T451" s="24"/>
      <c r="U451" s="49"/>
      <c r="V451" s="54"/>
      <c r="W451" s="25"/>
      <c r="X451" s="25"/>
      <c r="Y451" s="25"/>
      <c r="Z451" s="25"/>
      <c r="AA451" s="25"/>
      <c r="AB451" s="25"/>
      <c r="AC451" s="25"/>
      <c r="AD451" s="55"/>
    </row>
    <row r="452" spans="1:30" ht="20" customHeight="1" x14ac:dyDescent="0.2">
      <c r="A452" s="20"/>
      <c r="B452" s="33"/>
      <c r="C452" s="63"/>
      <c r="D452" s="22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64"/>
      <c r="T452" s="24"/>
      <c r="U452" s="49"/>
      <c r="V452" s="54"/>
      <c r="W452" s="25"/>
      <c r="X452" s="25"/>
      <c r="Y452" s="25"/>
      <c r="Z452" s="25"/>
      <c r="AA452" s="25"/>
      <c r="AB452" s="25"/>
      <c r="AC452" s="25"/>
      <c r="AD452" s="55"/>
    </row>
    <row r="453" spans="1:30" ht="20" customHeight="1" x14ac:dyDescent="0.2">
      <c r="A453" s="20"/>
      <c r="B453" s="33"/>
      <c r="C453" s="63"/>
      <c r="D453" s="22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64"/>
      <c r="T453" s="24"/>
      <c r="U453" s="49"/>
      <c r="V453" s="54"/>
      <c r="W453" s="25"/>
      <c r="X453" s="25"/>
      <c r="Y453" s="25"/>
      <c r="Z453" s="25"/>
      <c r="AA453" s="25"/>
      <c r="AB453" s="25"/>
      <c r="AC453" s="25"/>
      <c r="AD453" s="55"/>
    </row>
    <row r="454" spans="1:30" ht="20" customHeight="1" x14ac:dyDescent="0.2">
      <c r="A454" s="20"/>
      <c r="B454" s="33"/>
      <c r="C454" s="63"/>
      <c r="D454" s="22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64"/>
      <c r="T454" s="24"/>
      <c r="U454" s="49"/>
      <c r="V454" s="54"/>
      <c r="W454" s="25"/>
      <c r="X454" s="25"/>
      <c r="Y454" s="25"/>
      <c r="Z454" s="25"/>
      <c r="AA454" s="25"/>
      <c r="AB454" s="25"/>
      <c r="AC454" s="25"/>
      <c r="AD454" s="55"/>
    </row>
    <row r="455" spans="1:30" ht="20" customHeight="1" x14ac:dyDescent="0.2">
      <c r="A455" s="20"/>
      <c r="B455" s="33"/>
      <c r="C455" s="63"/>
      <c r="D455" s="22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64"/>
      <c r="T455" s="24"/>
      <c r="U455" s="49"/>
      <c r="V455" s="54"/>
      <c r="W455" s="25"/>
      <c r="X455" s="25"/>
      <c r="Y455" s="25"/>
      <c r="Z455" s="25"/>
      <c r="AA455" s="25"/>
      <c r="AB455" s="25"/>
      <c r="AC455" s="25"/>
      <c r="AD455" s="55"/>
    </row>
    <row r="456" spans="1:30" ht="20" customHeight="1" x14ac:dyDescent="0.2">
      <c r="A456" s="20"/>
      <c r="B456" s="33"/>
      <c r="C456" s="63"/>
      <c r="D456" s="22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64"/>
      <c r="T456" s="24"/>
      <c r="U456" s="49"/>
      <c r="V456" s="54"/>
      <c r="W456" s="25"/>
      <c r="X456" s="25"/>
      <c r="Y456" s="25"/>
      <c r="Z456" s="25"/>
      <c r="AA456" s="25"/>
      <c r="AB456" s="25"/>
      <c r="AC456" s="25"/>
      <c r="AD456" s="55"/>
    </row>
    <row r="457" spans="1:30" ht="20" customHeight="1" x14ac:dyDescent="0.2">
      <c r="A457" s="20"/>
      <c r="B457" s="33"/>
      <c r="C457" s="63"/>
      <c r="D457" s="22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64"/>
      <c r="T457" s="24"/>
      <c r="U457" s="49"/>
      <c r="V457" s="54"/>
      <c r="W457" s="25"/>
      <c r="X457" s="25"/>
      <c r="Y457" s="25"/>
      <c r="Z457" s="25"/>
      <c r="AA457" s="25"/>
      <c r="AB457" s="25"/>
      <c r="AC457" s="25"/>
      <c r="AD457" s="55"/>
    </row>
    <row r="458" spans="1:30" ht="20" customHeight="1" x14ac:dyDescent="0.2">
      <c r="A458" s="20"/>
      <c r="B458" s="33"/>
      <c r="C458" s="63"/>
      <c r="D458" s="22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64"/>
      <c r="T458" s="24"/>
      <c r="U458" s="49"/>
      <c r="V458" s="54"/>
      <c r="W458" s="25"/>
      <c r="X458" s="25"/>
      <c r="Y458" s="25"/>
      <c r="Z458" s="25"/>
      <c r="AA458" s="25"/>
      <c r="AB458" s="25"/>
      <c r="AC458" s="25"/>
      <c r="AD458" s="55"/>
    </row>
    <row r="459" spans="1:30" ht="20" customHeight="1" x14ac:dyDescent="0.2">
      <c r="A459" s="20"/>
      <c r="B459" s="33"/>
      <c r="C459" s="63"/>
      <c r="D459" s="22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64"/>
      <c r="T459" s="24"/>
      <c r="U459" s="49"/>
      <c r="V459" s="54"/>
      <c r="W459" s="25"/>
      <c r="X459" s="25"/>
      <c r="Y459" s="25"/>
      <c r="Z459" s="25"/>
      <c r="AA459" s="25"/>
      <c r="AB459" s="25"/>
      <c r="AC459" s="25"/>
      <c r="AD459" s="55"/>
    </row>
    <row r="460" spans="1:30" ht="20" customHeight="1" x14ac:dyDescent="0.2">
      <c r="A460" s="20"/>
      <c r="B460" s="33"/>
      <c r="C460" s="63"/>
      <c r="D460" s="22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64"/>
      <c r="T460" s="24"/>
      <c r="U460" s="49"/>
      <c r="V460" s="54"/>
      <c r="W460" s="25"/>
      <c r="X460" s="25"/>
      <c r="Y460" s="25"/>
      <c r="Z460" s="25"/>
      <c r="AA460" s="25"/>
      <c r="AB460" s="25"/>
      <c r="AC460" s="25"/>
      <c r="AD460" s="55"/>
    </row>
    <row r="461" spans="1:30" ht="20" customHeight="1" x14ac:dyDescent="0.2">
      <c r="A461" s="20"/>
      <c r="B461" s="33"/>
      <c r="C461" s="63"/>
      <c r="D461" s="22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64"/>
      <c r="T461" s="24"/>
      <c r="U461" s="49"/>
      <c r="V461" s="54"/>
      <c r="W461" s="25"/>
      <c r="X461" s="25"/>
      <c r="Y461" s="25"/>
      <c r="Z461" s="25"/>
      <c r="AA461" s="25"/>
      <c r="AB461" s="25"/>
      <c r="AC461" s="25"/>
      <c r="AD461" s="55"/>
    </row>
    <row r="462" spans="1:30" ht="20" customHeight="1" x14ac:dyDescent="0.2">
      <c r="A462" s="20"/>
      <c r="B462" s="33"/>
      <c r="C462" s="63"/>
      <c r="D462" s="22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64"/>
      <c r="T462" s="24"/>
      <c r="U462" s="49"/>
      <c r="V462" s="54"/>
      <c r="W462" s="25"/>
      <c r="X462" s="25"/>
      <c r="Y462" s="25"/>
      <c r="Z462" s="25"/>
      <c r="AA462" s="25"/>
      <c r="AB462" s="25"/>
      <c r="AC462" s="25"/>
      <c r="AD462" s="55"/>
    </row>
    <row r="463" spans="1:30" ht="20" customHeight="1" x14ac:dyDescent="0.2">
      <c r="A463" s="20"/>
      <c r="B463" s="33"/>
      <c r="C463" s="63"/>
      <c r="D463" s="22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64"/>
      <c r="T463" s="24"/>
      <c r="U463" s="49"/>
      <c r="V463" s="54"/>
      <c r="W463" s="25"/>
      <c r="X463" s="25"/>
      <c r="Y463" s="25"/>
      <c r="Z463" s="25"/>
      <c r="AA463" s="25"/>
      <c r="AB463" s="25"/>
      <c r="AC463" s="25"/>
      <c r="AD463" s="55"/>
    </row>
    <row r="464" spans="1:30" ht="20" customHeight="1" x14ac:dyDescent="0.2">
      <c r="A464" s="20"/>
      <c r="B464" s="33"/>
      <c r="C464" s="63"/>
      <c r="D464" s="22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64"/>
      <c r="T464" s="24"/>
      <c r="U464" s="49"/>
      <c r="V464" s="54"/>
      <c r="W464" s="25"/>
      <c r="X464" s="25"/>
      <c r="Y464" s="25"/>
      <c r="Z464" s="25"/>
      <c r="AA464" s="25"/>
      <c r="AB464" s="25"/>
      <c r="AC464" s="25"/>
      <c r="AD464" s="55"/>
    </row>
    <row r="465" spans="1:30" ht="20" customHeight="1" x14ac:dyDescent="0.2">
      <c r="A465" s="20"/>
      <c r="B465" s="33"/>
      <c r="C465" s="63"/>
      <c r="D465" s="22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64"/>
      <c r="T465" s="24"/>
      <c r="U465" s="49"/>
      <c r="V465" s="54"/>
      <c r="W465" s="25"/>
      <c r="X465" s="25"/>
      <c r="Y465" s="25"/>
      <c r="Z465" s="25"/>
      <c r="AA465" s="25"/>
      <c r="AB465" s="25"/>
      <c r="AC465" s="25"/>
      <c r="AD465" s="55"/>
    </row>
    <row r="466" spans="1:30" ht="20" customHeight="1" x14ac:dyDescent="0.2">
      <c r="A466" s="20"/>
      <c r="B466" s="33"/>
      <c r="C466" s="63"/>
      <c r="D466" s="22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64"/>
      <c r="T466" s="24"/>
      <c r="U466" s="49"/>
      <c r="V466" s="54"/>
      <c r="W466" s="25"/>
      <c r="X466" s="25"/>
      <c r="Y466" s="25"/>
      <c r="Z466" s="25"/>
      <c r="AA466" s="25"/>
      <c r="AB466" s="25"/>
      <c r="AC466" s="25"/>
      <c r="AD466" s="55"/>
    </row>
    <row r="467" spans="1:30" ht="20" customHeight="1" x14ac:dyDescent="0.2">
      <c r="A467" s="20"/>
      <c r="B467" s="33"/>
      <c r="C467" s="63"/>
      <c r="D467" s="22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64"/>
      <c r="T467" s="24"/>
      <c r="U467" s="49"/>
      <c r="V467" s="54"/>
      <c r="W467" s="25"/>
      <c r="X467" s="25"/>
      <c r="Y467" s="25"/>
      <c r="Z467" s="25"/>
      <c r="AA467" s="25"/>
      <c r="AB467" s="25"/>
      <c r="AC467" s="25"/>
      <c r="AD467" s="55"/>
    </row>
    <row r="468" spans="1:30" ht="20" customHeight="1" x14ac:dyDescent="0.2">
      <c r="A468" s="20"/>
      <c r="B468" s="33"/>
      <c r="C468" s="63"/>
      <c r="D468" s="22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64"/>
      <c r="T468" s="24"/>
      <c r="U468" s="49"/>
      <c r="V468" s="54"/>
      <c r="W468" s="25"/>
      <c r="X468" s="25"/>
      <c r="Y468" s="25"/>
      <c r="Z468" s="25"/>
      <c r="AA468" s="25"/>
      <c r="AB468" s="25"/>
      <c r="AC468" s="25"/>
      <c r="AD468" s="55"/>
    </row>
    <row r="469" spans="1:30" ht="20" customHeight="1" x14ac:dyDescent="0.2">
      <c r="A469" s="20"/>
      <c r="B469" s="33"/>
      <c r="C469" s="63"/>
      <c r="D469" s="22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64"/>
      <c r="T469" s="24"/>
      <c r="U469" s="49"/>
      <c r="V469" s="54"/>
      <c r="W469" s="25"/>
      <c r="X469" s="25"/>
      <c r="Y469" s="25"/>
      <c r="Z469" s="25"/>
      <c r="AA469" s="25"/>
      <c r="AB469" s="25"/>
      <c r="AC469" s="25"/>
      <c r="AD469" s="55"/>
    </row>
    <row r="470" spans="1:30" ht="20" customHeight="1" x14ac:dyDescent="0.2">
      <c r="A470" s="20"/>
      <c r="B470" s="33"/>
      <c r="C470" s="63"/>
      <c r="D470" s="22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64"/>
      <c r="T470" s="24"/>
      <c r="U470" s="49"/>
      <c r="V470" s="54"/>
      <c r="W470" s="25"/>
      <c r="X470" s="25"/>
      <c r="Y470" s="25"/>
      <c r="Z470" s="25"/>
      <c r="AA470" s="25"/>
      <c r="AB470" s="25"/>
      <c r="AC470" s="25"/>
      <c r="AD470" s="55"/>
    </row>
    <row r="471" spans="1:30" ht="20" customHeight="1" x14ac:dyDescent="0.2">
      <c r="A471" s="20"/>
      <c r="B471" s="33"/>
      <c r="C471" s="63"/>
      <c r="D471" s="22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64"/>
      <c r="T471" s="24"/>
      <c r="U471" s="49"/>
      <c r="V471" s="54"/>
      <c r="W471" s="25"/>
      <c r="X471" s="25"/>
      <c r="Y471" s="25"/>
      <c r="Z471" s="25"/>
      <c r="AA471" s="25"/>
      <c r="AB471" s="25"/>
      <c r="AC471" s="25"/>
      <c r="AD471" s="55"/>
    </row>
    <row r="472" spans="1:30" ht="20" customHeight="1" x14ac:dyDescent="0.2">
      <c r="A472" s="20"/>
      <c r="B472" s="33"/>
      <c r="C472" s="63"/>
      <c r="D472" s="22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64"/>
      <c r="T472" s="24"/>
      <c r="U472" s="49"/>
      <c r="V472" s="54"/>
      <c r="W472" s="25"/>
      <c r="X472" s="25"/>
      <c r="Y472" s="25"/>
      <c r="Z472" s="25"/>
      <c r="AA472" s="25"/>
      <c r="AB472" s="25"/>
      <c r="AC472" s="25"/>
      <c r="AD472" s="55"/>
    </row>
    <row r="473" spans="1:30" ht="20" customHeight="1" x14ac:dyDescent="0.2">
      <c r="A473" s="20"/>
      <c r="B473" s="33"/>
      <c r="C473" s="63"/>
      <c r="D473" s="22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64"/>
      <c r="T473" s="24"/>
      <c r="U473" s="49"/>
      <c r="V473" s="54"/>
      <c r="W473" s="25"/>
      <c r="X473" s="25"/>
      <c r="Y473" s="25"/>
      <c r="Z473" s="25"/>
      <c r="AA473" s="25"/>
      <c r="AB473" s="25"/>
      <c r="AC473" s="25"/>
      <c r="AD473" s="55"/>
    </row>
    <row r="474" spans="1:30" ht="20" customHeight="1" x14ac:dyDescent="0.2">
      <c r="A474" s="20"/>
      <c r="B474" s="33"/>
      <c r="C474" s="63"/>
      <c r="D474" s="22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64"/>
      <c r="T474" s="24"/>
      <c r="U474" s="49"/>
      <c r="V474" s="54"/>
      <c r="W474" s="25"/>
      <c r="X474" s="25"/>
      <c r="Y474" s="25"/>
      <c r="Z474" s="25"/>
      <c r="AA474" s="25"/>
      <c r="AB474" s="25"/>
      <c r="AC474" s="25"/>
      <c r="AD474" s="55"/>
    </row>
    <row r="475" spans="1:30" ht="20" customHeight="1" x14ac:dyDescent="0.2">
      <c r="A475" s="20"/>
      <c r="B475" s="33"/>
      <c r="C475" s="63"/>
      <c r="D475" s="22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64"/>
      <c r="T475" s="24"/>
      <c r="U475" s="49"/>
      <c r="V475" s="54"/>
      <c r="W475" s="25"/>
      <c r="X475" s="25"/>
      <c r="Y475" s="25"/>
      <c r="Z475" s="25"/>
      <c r="AA475" s="25"/>
      <c r="AB475" s="25"/>
      <c r="AC475" s="25"/>
      <c r="AD475" s="55"/>
    </row>
    <row r="476" spans="1:30" ht="20" customHeight="1" x14ac:dyDescent="0.2">
      <c r="A476" s="20"/>
      <c r="B476" s="33"/>
      <c r="C476" s="63"/>
      <c r="D476" s="22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64"/>
      <c r="T476" s="24"/>
      <c r="U476" s="49"/>
      <c r="V476" s="54"/>
      <c r="W476" s="25"/>
      <c r="X476" s="25"/>
      <c r="Y476" s="25"/>
      <c r="Z476" s="25"/>
      <c r="AA476" s="25"/>
      <c r="AB476" s="25"/>
      <c r="AC476" s="25"/>
      <c r="AD476" s="55"/>
    </row>
    <row r="477" spans="1:30" ht="20" customHeight="1" x14ac:dyDescent="0.2">
      <c r="A477" s="20"/>
      <c r="B477" s="33"/>
      <c r="C477" s="63"/>
      <c r="D477" s="22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64"/>
      <c r="T477" s="24"/>
      <c r="U477" s="49"/>
      <c r="V477" s="54"/>
      <c r="W477" s="25"/>
      <c r="X477" s="25"/>
      <c r="Y477" s="25"/>
      <c r="Z477" s="25"/>
      <c r="AA477" s="25"/>
      <c r="AB477" s="25"/>
      <c r="AC477" s="25"/>
      <c r="AD477" s="55"/>
    </row>
    <row r="478" spans="1:30" ht="20" customHeight="1" x14ac:dyDescent="0.2">
      <c r="A478" s="20"/>
      <c r="B478" s="33"/>
      <c r="C478" s="63"/>
      <c r="D478" s="22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64"/>
      <c r="T478" s="24"/>
      <c r="U478" s="49"/>
      <c r="V478" s="54"/>
      <c r="W478" s="25"/>
      <c r="X478" s="25"/>
      <c r="Y478" s="25"/>
      <c r="Z478" s="25"/>
      <c r="AA478" s="25"/>
      <c r="AB478" s="25"/>
      <c r="AC478" s="25"/>
      <c r="AD478" s="55"/>
    </row>
    <row r="479" spans="1:30" ht="20" customHeight="1" x14ac:dyDescent="0.2">
      <c r="A479" s="20"/>
      <c r="B479" s="33"/>
      <c r="C479" s="63"/>
      <c r="D479" s="22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64"/>
      <c r="T479" s="24"/>
      <c r="U479" s="49"/>
      <c r="V479" s="54"/>
      <c r="W479" s="25"/>
      <c r="X479" s="25"/>
      <c r="Y479" s="25"/>
      <c r="Z479" s="25"/>
      <c r="AA479" s="25"/>
      <c r="AB479" s="25"/>
      <c r="AC479" s="25"/>
      <c r="AD479" s="55"/>
    </row>
    <row r="480" spans="1:30" ht="20" customHeight="1" x14ac:dyDescent="0.2">
      <c r="A480" s="20"/>
      <c r="B480" s="33"/>
      <c r="C480" s="63"/>
      <c r="D480" s="22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64"/>
      <c r="T480" s="24"/>
      <c r="U480" s="49"/>
      <c r="V480" s="54"/>
      <c r="W480" s="25"/>
      <c r="X480" s="25"/>
      <c r="Y480" s="25"/>
      <c r="Z480" s="25"/>
      <c r="AA480" s="25"/>
      <c r="AB480" s="25"/>
      <c r="AC480" s="25"/>
      <c r="AD480" s="55"/>
    </row>
    <row r="481" spans="1:30" ht="20" customHeight="1" x14ac:dyDescent="0.2">
      <c r="A481" s="20"/>
      <c r="B481" s="33"/>
      <c r="C481" s="63"/>
      <c r="D481" s="22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64"/>
      <c r="T481" s="24"/>
      <c r="U481" s="49"/>
      <c r="V481" s="54"/>
      <c r="W481" s="25"/>
      <c r="X481" s="25"/>
      <c r="Y481" s="25"/>
      <c r="Z481" s="25"/>
      <c r="AA481" s="25"/>
      <c r="AB481" s="25"/>
      <c r="AC481" s="25"/>
      <c r="AD481" s="55"/>
    </row>
    <row r="482" spans="1:30" ht="20" customHeight="1" x14ac:dyDescent="0.2">
      <c r="A482" s="20"/>
      <c r="B482" s="33"/>
      <c r="C482" s="63"/>
      <c r="D482" s="22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64"/>
      <c r="T482" s="24"/>
      <c r="U482" s="49"/>
      <c r="V482" s="54"/>
      <c r="W482" s="25"/>
      <c r="X482" s="25"/>
      <c r="Y482" s="25"/>
      <c r="Z482" s="25"/>
      <c r="AA482" s="25"/>
      <c r="AB482" s="25"/>
      <c r="AC482" s="25"/>
      <c r="AD482" s="55"/>
    </row>
    <row r="483" spans="1:30" ht="20" customHeight="1" x14ac:dyDescent="0.2">
      <c r="A483" s="20"/>
      <c r="B483" s="33"/>
      <c r="C483" s="63"/>
      <c r="D483" s="22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64"/>
      <c r="T483" s="24"/>
      <c r="U483" s="49"/>
      <c r="V483" s="54"/>
      <c r="W483" s="25"/>
      <c r="X483" s="25"/>
      <c r="Y483" s="25"/>
      <c r="Z483" s="25"/>
      <c r="AA483" s="25"/>
      <c r="AB483" s="25"/>
      <c r="AC483" s="25"/>
      <c r="AD483" s="55"/>
    </row>
    <row r="484" spans="1:30" ht="20" customHeight="1" x14ac:dyDescent="0.2">
      <c r="A484" s="20"/>
      <c r="B484" s="33"/>
      <c r="C484" s="63"/>
      <c r="D484" s="22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64"/>
      <c r="T484" s="24"/>
      <c r="U484" s="49"/>
      <c r="V484" s="54"/>
      <c r="W484" s="25"/>
      <c r="X484" s="25"/>
      <c r="Y484" s="25"/>
      <c r="Z484" s="25"/>
      <c r="AA484" s="25"/>
      <c r="AB484" s="25"/>
      <c r="AC484" s="25"/>
      <c r="AD484" s="55"/>
    </row>
    <row r="485" spans="1:30" ht="20" customHeight="1" x14ac:dyDescent="0.2">
      <c r="A485" s="20"/>
      <c r="B485" s="33"/>
      <c r="C485" s="63"/>
      <c r="D485" s="22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64"/>
      <c r="T485" s="24"/>
      <c r="U485" s="49"/>
      <c r="V485" s="54"/>
      <c r="W485" s="25"/>
      <c r="X485" s="25"/>
      <c r="Y485" s="25"/>
      <c r="Z485" s="25"/>
      <c r="AA485" s="25"/>
      <c r="AB485" s="25"/>
      <c r="AC485" s="25"/>
      <c r="AD485" s="55"/>
    </row>
    <row r="486" spans="1:30" ht="20" customHeight="1" x14ac:dyDescent="0.2">
      <c r="A486" s="20"/>
      <c r="B486" s="33"/>
      <c r="C486" s="63"/>
      <c r="D486" s="22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64"/>
      <c r="T486" s="24"/>
      <c r="U486" s="49"/>
      <c r="V486" s="54"/>
      <c r="W486" s="25"/>
      <c r="X486" s="25"/>
      <c r="Y486" s="25"/>
      <c r="Z486" s="25"/>
      <c r="AA486" s="25"/>
      <c r="AB486" s="25"/>
      <c r="AC486" s="25"/>
      <c r="AD486" s="55"/>
    </row>
    <row r="487" spans="1:30" ht="20" customHeight="1" x14ac:dyDescent="0.2">
      <c r="A487" s="20"/>
      <c r="B487" s="33"/>
      <c r="C487" s="63"/>
      <c r="D487" s="22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64"/>
      <c r="T487" s="24"/>
      <c r="U487" s="49"/>
      <c r="V487" s="54"/>
      <c r="W487" s="25"/>
      <c r="X487" s="25"/>
      <c r="Y487" s="25"/>
      <c r="Z487" s="25"/>
      <c r="AA487" s="25"/>
      <c r="AB487" s="25"/>
      <c r="AC487" s="25"/>
      <c r="AD487" s="55"/>
    </row>
    <row r="488" spans="1:30" ht="20" customHeight="1" x14ac:dyDescent="0.2">
      <c r="A488" s="20"/>
      <c r="B488" s="33"/>
      <c r="C488" s="63"/>
      <c r="D488" s="22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64"/>
      <c r="T488" s="24"/>
      <c r="U488" s="49"/>
      <c r="V488" s="54"/>
      <c r="W488" s="25"/>
      <c r="X488" s="25"/>
      <c r="Y488" s="25"/>
      <c r="Z488" s="25"/>
      <c r="AA488" s="25"/>
      <c r="AB488" s="25"/>
      <c r="AC488" s="25"/>
      <c r="AD488" s="55"/>
    </row>
    <row r="489" spans="1:30" ht="20" customHeight="1" x14ac:dyDescent="0.2">
      <c r="A489" s="20"/>
      <c r="B489" s="33"/>
      <c r="C489" s="63"/>
      <c r="D489" s="22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64"/>
      <c r="T489" s="24"/>
      <c r="U489" s="49"/>
      <c r="V489" s="54"/>
      <c r="W489" s="25"/>
      <c r="X489" s="25"/>
      <c r="Y489" s="25"/>
      <c r="Z489" s="25"/>
      <c r="AA489" s="25"/>
      <c r="AB489" s="25"/>
      <c r="AC489" s="25"/>
      <c r="AD489" s="55"/>
    </row>
    <row r="490" spans="1:30" ht="20" customHeight="1" x14ac:dyDescent="0.2">
      <c r="A490" s="20"/>
      <c r="B490" s="33"/>
      <c r="C490" s="63"/>
      <c r="D490" s="22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64"/>
      <c r="T490" s="24"/>
      <c r="U490" s="49"/>
      <c r="V490" s="54"/>
      <c r="W490" s="25"/>
      <c r="X490" s="25"/>
      <c r="Y490" s="25"/>
      <c r="Z490" s="25"/>
      <c r="AA490" s="25"/>
      <c r="AB490" s="25"/>
      <c r="AC490" s="25"/>
      <c r="AD490" s="55"/>
    </row>
    <row r="491" spans="1:30" ht="20" customHeight="1" x14ac:dyDescent="0.2">
      <c r="A491" s="20"/>
      <c r="B491" s="33"/>
      <c r="C491" s="63"/>
      <c r="D491" s="22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64"/>
      <c r="T491" s="24"/>
      <c r="U491" s="49"/>
      <c r="V491" s="54"/>
      <c r="W491" s="25"/>
      <c r="X491" s="25"/>
      <c r="Y491" s="25"/>
      <c r="Z491" s="25"/>
      <c r="AA491" s="25"/>
      <c r="AB491" s="25"/>
      <c r="AC491" s="25"/>
      <c r="AD491" s="55"/>
    </row>
    <row r="492" spans="1:30" ht="20" customHeight="1" x14ac:dyDescent="0.2">
      <c r="A492" s="20"/>
      <c r="B492" s="33"/>
      <c r="C492" s="63"/>
      <c r="D492" s="22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64"/>
      <c r="T492" s="24"/>
      <c r="U492" s="49"/>
      <c r="V492" s="54"/>
      <c r="W492" s="25"/>
      <c r="X492" s="25"/>
      <c r="Y492" s="25"/>
      <c r="Z492" s="25"/>
      <c r="AA492" s="25"/>
      <c r="AB492" s="25"/>
      <c r="AC492" s="25"/>
      <c r="AD492" s="55"/>
    </row>
    <row r="493" spans="1:30" ht="20" customHeight="1" x14ac:dyDescent="0.2">
      <c r="A493" s="20"/>
      <c r="B493" s="33"/>
      <c r="C493" s="63"/>
      <c r="D493" s="22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64"/>
      <c r="T493" s="24"/>
      <c r="U493" s="49"/>
      <c r="V493" s="54"/>
      <c r="W493" s="25"/>
      <c r="X493" s="25"/>
      <c r="Y493" s="25"/>
      <c r="Z493" s="25"/>
      <c r="AA493" s="25"/>
      <c r="AB493" s="25"/>
      <c r="AC493" s="25"/>
      <c r="AD493" s="55"/>
    </row>
    <row r="494" spans="1:30" ht="20" customHeight="1" x14ac:dyDescent="0.2">
      <c r="A494" s="20"/>
      <c r="B494" s="33"/>
      <c r="C494" s="63"/>
      <c r="D494" s="22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64"/>
      <c r="T494" s="24"/>
      <c r="U494" s="49"/>
      <c r="V494" s="54"/>
      <c r="W494" s="25"/>
      <c r="X494" s="25"/>
      <c r="Y494" s="25"/>
      <c r="Z494" s="25"/>
      <c r="AA494" s="25"/>
      <c r="AB494" s="25"/>
      <c r="AC494" s="25"/>
      <c r="AD494" s="55"/>
    </row>
    <row r="495" spans="1:30" ht="20" customHeight="1" x14ac:dyDescent="0.2">
      <c r="A495" s="20"/>
      <c r="B495" s="33"/>
      <c r="C495" s="63"/>
      <c r="D495" s="22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64"/>
      <c r="T495" s="24"/>
      <c r="U495" s="49"/>
      <c r="V495" s="54"/>
      <c r="W495" s="25"/>
      <c r="X495" s="25"/>
      <c r="Y495" s="25"/>
      <c r="Z495" s="25"/>
      <c r="AA495" s="25"/>
      <c r="AB495" s="25"/>
      <c r="AC495" s="25"/>
      <c r="AD495" s="55"/>
    </row>
    <row r="496" spans="1:30" ht="20" customHeight="1" x14ac:dyDescent="0.2">
      <c r="A496" s="20"/>
      <c r="B496" s="33"/>
      <c r="C496" s="63"/>
      <c r="D496" s="22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64"/>
      <c r="T496" s="24"/>
      <c r="U496" s="49"/>
      <c r="V496" s="54"/>
      <c r="W496" s="25"/>
      <c r="X496" s="25"/>
      <c r="Y496" s="25"/>
      <c r="Z496" s="25"/>
      <c r="AA496" s="25"/>
      <c r="AB496" s="25"/>
      <c r="AC496" s="25"/>
      <c r="AD496" s="55"/>
    </row>
    <row r="497" spans="1:30" ht="20" customHeight="1" x14ac:dyDescent="0.2">
      <c r="A497" s="20"/>
      <c r="B497" s="33"/>
      <c r="C497" s="63"/>
      <c r="D497" s="22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64"/>
      <c r="T497" s="24"/>
      <c r="U497" s="49"/>
      <c r="V497" s="54"/>
      <c r="W497" s="25"/>
      <c r="X497" s="25"/>
      <c r="Y497" s="25"/>
      <c r="Z497" s="25"/>
      <c r="AA497" s="25"/>
      <c r="AB497" s="25"/>
      <c r="AC497" s="25"/>
      <c r="AD497" s="55"/>
    </row>
    <row r="498" spans="1:30" ht="20" customHeight="1" x14ac:dyDescent="0.2">
      <c r="A498" s="20"/>
      <c r="B498" s="33"/>
      <c r="C498" s="63"/>
      <c r="D498" s="22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64"/>
      <c r="T498" s="24"/>
      <c r="U498" s="49"/>
      <c r="V498" s="54"/>
      <c r="W498" s="25"/>
      <c r="X498" s="25"/>
      <c r="Y498" s="25"/>
      <c r="Z498" s="25"/>
      <c r="AA498" s="25"/>
      <c r="AB498" s="25"/>
      <c r="AC498" s="25"/>
      <c r="AD498" s="55"/>
    </row>
    <row r="499" spans="1:30" ht="20" customHeight="1" x14ac:dyDescent="0.2">
      <c r="A499" s="20"/>
      <c r="B499" s="33"/>
      <c r="C499" s="63"/>
      <c r="D499" s="22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64"/>
      <c r="T499" s="24"/>
      <c r="U499" s="49"/>
      <c r="V499" s="54"/>
      <c r="W499" s="25"/>
      <c r="X499" s="25"/>
      <c r="Y499" s="25"/>
      <c r="Z499" s="25"/>
      <c r="AA499" s="25"/>
      <c r="AB499" s="25"/>
      <c r="AC499" s="25"/>
      <c r="AD499" s="55"/>
    </row>
    <row r="500" spans="1:30" ht="20" customHeight="1" x14ac:dyDescent="0.2">
      <c r="A500" s="20"/>
      <c r="B500" s="33"/>
      <c r="C500" s="63"/>
      <c r="D500" s="22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64"/>
      <c r="T500" s="24"/>
      <c r="U500" s="49"/>
      <c r="V500" s="54"/>
      <c r="W500" s="25"/>
      <c r="X500" s="25"/>
      <c r="Y500" s="25"/>
      <c r="Z500" s="25"/>
      <c r="AA500" s="25"/>
      <c r="AB500" s="25"/>
      <c r="AC500" s="25"/>
      <c r="AD500" s="55"/>
    </row>
    <row r="501" spans="1:30" ht="20" customHeight="1" x14ac:dyDescent="0.2">
      <c r="A501" s="20"/>
      <c r="B501" s="33"/>
      <c r="C501" s="63"/>
      <c r="D501" s="22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64"/>
      <c r="T501" s="24"/>
      <c r="U501" s="49"/>
      <c r="V501" s="54"/>
      <c r="W501" s="25"/>
      <c r="X501" s="25"/>
      <c r="Y501" s="25"/>
      <c r="Z501" s="25"/>
      <c r="AA501" s="25"/>
      <c r="AB501" s="25"/>
      <c r="AC501" s="25"/>
      <c r="AD501" s="55"/>
    </row>
    <row r="502" spans="1:30" ht="20" customHeight="1" x14ac:dyDescent="0.2">
      <c r="A502" s="20"/>
      <c r="B502" s="33"/>
      <c r="C502" s="63"/>
      <c r="D502" s="22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64"/>
      <c r="T502" s="24"/>
      <c r="U502" s="49"/>
      <c r="V502" s="54"/>
      <c r="W502" s="25"/>
      <c r="X502" s="25"/>
      <c r="Y502" s="25"/>
      <c r="Z502" s="25"/>
      <c r="AA502" s="25"/>
      <c r="AB502" s="25"/>
      <c r="AC502" s="25"/>
      <c r="AD502" s="55"/>
    </row>
    <row r="503" spans="1:30" ht="20" customHeight="1" x14ac:dyDescent="0.2">
      <c r="A503" s="20"/>
      <c r="B503" s="33"/>
      <c r="C503" s="63"/>
      <c r="D503" s="22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64"/>
      <c r="T503" s="24"/>
      <c r="U503" s="49"/>
      <c r="V503" s="54"/>
      <c r="W503" s="25"/>
      <c r="X503" s="25"/>
      <c r="Y503" s="25"/>
      <c r="Z503" s="25"/>
      <c r="AA503" s="25"/>
      <c r="AB503" s="25"/>
      <c r="AC503" s="25"/>
      <c r="AD503" s="55"/>
    </row>
    <row r="504" spans="1:30" ht="20" customHeight="1" x14ac:dyDescent="0.2">
      <c r="A504" s="20"/>
      <c r="B504" s="33"/>
      <c r="C504" s="63"/>
      <c r="D504" s="22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64"/>
      <c r="T504" s="24"/>
      <c r="U504" s="49"/>
      <c r="V504" s="54"/>
      <c r="W504" s="25"/>
      <c r="X504" s="25"/>
      <c r="Y504" s="25"/>
      <c r="Z504" s="25"/>
      <c r="AA504" s="25"/>
      <c r="AB504" s="25"/>
      <c r="AC504" s="25"/>
      <c r="AD504" s="55"/>
    </row>
    <row r="505" spans="1:30" ht="20" customHeight="1" x14ac:dyDescent="0.2">
      <c r="A505" s="20"/>
      <c r="B505" s="33"/>
      <c r="C505" s="63"/>
      <c r="D505" s="22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64"/>
      <c r="T505" s="24"/>
      <c r="U505" s="49"/>
      <c r="V505" s="54"/>
      <c r="W505" s="25"/>
      <c r="X505" s="25"/>
      <c r="Y505" s="25"/>
      <c r="Z505" s="25"/>
      <c r="AA505" s="25"/>
      <c r="AB505" s="25"/>
      <c r="AC505" s="25"/>
      <c r="AD505" s="55"/>
    </row>
    <row r="506" spans="1:30" ht="20" customHeight="1" x14ac:dyDescent="0.2">
      <c r="A506" s="20"/>
      <c r="B506" s="33"/>
      <c r="C506" s="63"/>
      <c r="D506" s="22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64"/>
      <c r="T506" s="24"/>
      <c r="U506" s="49"/>
      <c r="V506" s="54"/>
      <c r="W506" s="25"/>
      <c r="X506" s="25"/>
      <c r="Y506" s="25"/>
      <c r="Z506" s="25"/>
      <c r="AA506" s="25"/>
      <c r="AB506" s="25"/>
      <c r="AC506" s="25"/>
      <c r="AD506" s="55"/>
    </row>
    <row r="507" spans="1:30" ht="20" customHeight="1" x14ac:dyDescent="0.2">
      <c r="A507" s="20"/>
      <c r="B507" s="33"/>
      <c r="C507" s="63"/>
      <c r="D507" s="22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64"/>
      <c r="T507" s="24"/>
      <c r="U507" s="49"/>
      <c r="V507" s="54"/>
      <c r="W507" s="25"/>
      <c r="X507" s="25"/>
      <c r="Y507" s="25"/>
      <c r="Z507" s="25"/>
      <c r="AA507" s="25"/>
      <c r="AB507" s="25"/>
      <c r="AC507" s="25"/>
      <c r="AD507" s="55"/>
    </row>
    <row r="508" spans="1:30" ht="20" customHeight="1" x14ac:dyDescent="0.2">
      <c r="A508" s="20"/>
      <c r="B508" s="33"/>
      <c r="C508" s="63"/>
      <c r="D508" s="22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64"/>
      <c r="T508" s="24"/>
      <c r="U508" s="49"/>
      <c r="V508" s="54"/>
      <c r="W508" s="25"/>
      <c r="X508" s="25"/>
      <c r="Y508" s="25"/>
      <c r="Z508" s="25"/>
      <c r="AA508" s="25"/>
      <c r="AB508" s="25"/>
      <c r="AC508" s="25"/>
      <c r="AD508" s="55"/>
    </row>
    <row r="509" spans="1:30" ht="20" customHeight="1" x14ac:dyDescent="0.2">
      <c r="A509" s="20"/>
      <c r="B509" s="33"/>
      <c r="C509" s="63"/>
      <c r="D509" s="22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64"/>
      <c r="T509" s="24"/>
      <c r="U509" s="49"/>
      <c r="V509" s="54"/>
      <c r="W509" s="25"/>
      <c r="X509" s="25"/>
      <c r="Y509" s="25"/>
      <c r="Z509" s="25"/>
      <c r="AA509" s="25"/>
      <c r="AB509" s="25"/>
      <c r="AC509" s="25"/>
      <c r="AD509" s="55"/>
    </row>
    <row r="510" spans="1:30" ht="20" customHeight="1" x14ac:dyDescent="0.2">
      <c r="A510" s="20"/>
      <c r="B510" s="33"/>
      <c r="C510" s="63"/>
      <c r="D510" s="22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64"/>
      <c r="T510" s="24"/>
      <c r="U510" s="49"/>
      <c r="V510" s="54"/>
      <c r="W510" s="25"/>
      <c r="X510" s="25"/>
      <c r="Y510" s="25"/>
      <c r="Z510" s="25"/>
      <c r="AA510" s="25"/>
      <c r="AB510" s="25"/>
      <c r="AC510" s="25"/>
      <c r="AD510" s="55"/>
    </row>
    <row r="511" spans="1:30" ht="20" customHeight="1" x14ac:dyDescent="0.2">
      <c r="A511" s="20"/>
      <c r="B511" s="33"/>
      <c r="C511" s="63"/>
      <c r="D511" s="22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64"/>
      <c r="T511" s="24"/>
      <c r="U511" s="49"/>
      <c r="V511" s="54"/>
      <c r="W511" s="25"/>
      <c r="X511" s="25"/>
      <c r="Y511" s="25"/>
      <c r="Z511" s="25"/>
      <c r="AA511" s="25"/>
      <c r="AB511" s="25"/>
      <c r="AC511" s="25"/>
      <c r="AD511" s="55"/>
    </row>
    <row r="512" spans="1:30" ht="20" customHeight="1" x14ac:dyDescent="0.2">
      <c r="A512" s="20"/>
      <c r="B512" s="33"/>
      <c r="C512" s="63"/>
      <c r="D512" s="22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64"/>
      <c r="T512" s="24"/>
      <c r="U512" s="49"/>
      <c r="V512" s="54"/>
      <c r="W512" s="25"/>
      <c r="X512" s="25"/>
      <c r="Y512" s="25"/>
      <c r="Z512" s="25"/>
      <c r="AA512" s="25"/>
      <c r="AB512" s="25"/>
      <c r="AC512" s="25"/>
      <c r="AD512" s="55"/>
    </row>
    <row r="513" spans="1:30" ht="20" customHeight="1" x14ac:dyDescent="0.2">
      <c r="A513" s="20"/>
      <c r="B513" s="33"/>
      <c r="C513" s="63"/>
      <c r="D513" s="22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64"/>
      <c r="T513" s="24"/>
      <c r="U513" s="49"/>
      <c r="V513" s="54"/>
      <c r="W513" s="25"/>
      <c r="X513" s="25"/>
      <c r="Y513" s="25"/>
      <c r="Z513" s="25"/>
      <c r="AA513" s="25"/>
      <c r="AB513" s="25"/>
      <c r="AC513" s="25"/>
      <c r="AD513" s="55"/>
    </row>
    <row r="514" spans="1:30" ht="20" customHeight="1" x14ac:dyDescent="0.2">
      <c r="A514" s="20"/>
      <c r="B514" s="33"/>
      <c r="C514" s="63"/>
      <c r="D514" s="22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64"/>
      <c r="T514" s="24"/>
      <c r="U514" s="49"/>
      <c r="V514" s="54"/>
      <c r="W514" s="25"/>
      <c r="X514" s="25"/>
      <c r="Y514" s="25"/>
      <c r="Z514" s="25"/>
      <c r="AA514" s="25"/>
      <c r="AB514" s="25"/>
      <c r="AC514" s="25"/>
      <c r="AD514" s="55"/>
    </row>
    <row r="515" spans="1:30" ht="20" customHeight="1" x14ac:dyDescent="0.2">
      <c r="A515" s="20"/>
      <c r="B515" s="33"/>
      <c r="C515" s="63"/>
      <c r="D515" s="22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64"/>
      <c r="T515" s="24"/>
      <c r="U515" s="49"/>
      <c r="V515" s="54"/>
      <c r="W515" s="25"/>
      <c r="X515" s="25"/>
      <c r="Y515" s="25"/>
      <c r="Z515" s="25"/>
      <c r="AA515" s="25"/>
      <c r="AB515" s="25"/>
      <c r="AC515" s="25"/>
      <c r="AD515" s="55"/>
    </row>
    <row r="516" spans="1:30" ht="20" customHeight="1" x14ac:dyDescent="0.2">
      <c r="A516" s="20"/>
      <c r="B516" s="33"/>
      <c r="C516" s="63"/>
      <c r="D516" s="22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64"/>
      <c r="T516" s="24"/>
      <c r="U516" s="49"/>
      <c r="V516" s="54"/>
      <c r="W516" s="25"/>
      <c r="X516" s="25"/>
      <c r="Y516" s="25"/>
      <c r="Z516" s="25"/>
      <c r="AA516" s="25"/>
      <c r="AB516" s="25"/>
      <c r="AC516" s="25"/>
      <c r="AD516" s="55"/>
    </row>
    <row r="517" spans="1:30" ht="20" customHeight="1" x14ac:dyDescent="0.2">
      <c r="A517" s="20"/>
      <c r="B517" s="33"/>
      <c r="C517" s="63"/>
      <c r="D517" s="22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64"/>
      <c r="T517" s="24"/>
      <c r="U517" s="49"/>
      <c r="V517" s="54"/>
      <c r="W517" s="25"/>
      <c r="X517" s="25"/>
      <c r="Y517" s="25"/>
      <c r="Z517" s="25"/>
      <c r="AA517" s="25"/>
      <c r="AB517" s="25"/>
      <c r="AC517" s="25"/>
      <c r="AD517" s="55"/>
    </row>
    <row r="518" spans="1:30" ht="20" customHeight="1" x14ac:dyDescent="0.2">
      <c r="A518" s="20"/>
      <c r="B518" s="33"/>
      <c r="C518" s="63"/>
      <c r="D518" s="22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64"/>
      <c r="T518" s="24"/>
      <c r="U518" s="49"/>
      <c r="V518" s="54"/>
      <c r="W518" s="25"/>
      <c r="X518" s="25"/>
      <c r="Y518" s="25"/>
      <c r="Z518" s="25"/>
      <c r="AA518" s="25"/>
      <c r="AB518" s="25"/>
      <c r="AC518" s="25"/>
      <c r="AD518" s="55"/>
    </row>
    <row r="519" spans="1:30" ht="20" customHeight="1" x14ac:dyDescent="0.2">
      <c r="A519" s="20"/>
      <c r="B519" s="33"/>
      <c r="C519" s="63"/>
      <c r="D519" s="22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64"/>
      <c r="T519" s="24"/>
      <c r="U519" s="49"/>
      <c r="V519" s="54"/>
      <c r="W519" s="25"/>
      <c r="X519" s="25"/>
      <c r="Y519" s="25"/>
      <c r="Z519" s="25"/>
      <c r="AA519" s="25"/>
      <c r="AB519" s="25"/>
      <c r="AC519" s="25"/>
      <c r="AD519" s="55"/>
    </row>
    <row r="520" spans="1:30" ht="20" customHeight="1" x14ac:dyDescent="0.2">
      <c r="A520" s="20"/>
      <c r="B520" s="33"/>
      <c r="C520" s="63"/>
      <c r="D520" s="22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64"/>
      <c r="T520" s="24"/>
      <c r="U520" s="49"/>
      <c r="V520" s="54"/>
      <c r="W520" s="25"/>
      <c r="X520" s="25"/>
      <c r="Y520" s="25"/>
      <c r="Z520" s="25"/>
      <c r="AA520" s="25"/>
      <c r="AB520" s="25"/>
      <c r="AC520" s="25"/>
      <c r="AD520" s="55"/>
    </row>
    <row r="521" spans="1:30" ht="20" customHeight="1" x14ac:dyDescent="0.2">
      <c r="A521" s="20"/>
      <c r="B521" s="33"/>
      <c r="C521" s="63"/>
      <c r="D521" s="22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64"/>
      <c r="T521" s="24"/>
      <c r="U521" s="49"/>
      <c r="V521" s="54"/>
      <c r="W521" s="25"/>
      <c r="X521" s="25"/>
      <c r="Y521" s="25"/>
      <c r="Z521" s="25"/>
      <c r="AA521" s="25"/>
      <c r="AB521" s="25"/>
      <c r="AC521" s="25"/>
      <c r="AD521" s="55"/>
    </row>
    <row r="522" spans="1:30" ht="20" customHeight="1" x14ac:dyDescent="0.2">
      <c r="A522" s="20"/>
      <c r="B522" s="33"/>
      <c r="C522" s="63"/>
      <c r="D522" s="22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64"/>
      <c r="T522" s="24"/>
      <c r="U522" s="49"/>
      <c r="V522" s="54"/>
      <c r="W522" s="25"/>
      <c r="X522" s="25"/>
      <c r="Y522" s="25"/>
      <c r="Z522" s="25"/>
      <c r="AA522" s="25"/>
      <c r="AB522" s="25"/>
      <c r="AC522" s="25"/>
      <c r="AD522" s="55"/>
    </row>
    <row r="523" spans="1:30" ht="20" customHeight="1" x14ac:dyDescent="0.2">
      <c r="A523" s="20"/>
      <c r="B523" s="33"/>
      <c r="C523" s="63"/>
      <c r="D523" s="22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64"/>
      <c r="T523" s="24"/>
      <c r="U523" s="49"/>
      <c r="V523" s="54"/>
      <c r="W523" s="25"/>
      <c r="X523" s="25"/>
      <c r="Y523" s="25"/>
      <c r="Z523" s="25"/>
      <c r="AA523" s="25"/>
      <c r="AB523" s="25"/>
      <c r="AC523" s="25"/>
      <c r="AD523" s="55"/>
    </row>
    <row r="524" spans="1:30" ht="20" customHeight="1" x14ac:dyDescent="0.2">
      <c r="A524" s="20"/>
      <c r="B524" s="33"/>
      <c r="C524" s="63"/>
      <c r="D524" s="22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64"/>
      <c r="T524" s="24"/>
      <c r="U524" s="49"/>
      <c r="V524" s="54"/>
      <c r="W524" s="25"/>
      <c r="X524" s="25"/>
      <c r="Y524" s="25"/>
      <c r="Z524" s="25"/>
      <c r="AA524" s="25"/>
      <c r="AB524" s="25"/>
      <c r="AC524" s="25"/>
      <c r="AD524" s="55"/>
    </row>
    <row r="525" spans="1:30" ht="20" customHeight="1" x14ac:dyDescent="0.2">
      <c r="A525" s="20"/>
      <c r="B525" s="33"/>
      <c r="C525" s="63"/>
      <c r="D525" s="22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64"/>
      <c r="T525" s="24"/>
      <c r="U525" s="49"/>
      <c r="V525" s="54"/>
      <c r="W525" s="25"/>
      <c r="X525" s="25"/>
      <c r="Y525" s="25"/>
      <c r="Z525" s="25"/>
      <c r="AA525" s="25"/>
      <c r="AB525" s="25"/>
      <c r="AC525" s="25"/>
      <c r="AD525" s="55"/>
    </row>
    <row r="526" spans="1:30" ht="20" customHeight="1" x14ac:dyDescent="0.2">
      <c r="A526" s="20"/>
      <c r="B526" s="33"/>
      <c r="C526" s="63"/>
      <c r="D526" s="22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64"/>
      <c r="T526" s="24"/>
      <c r="U526" s="49"/>
      <c r="V526" s="54"/>
      <c r="W526" s="25"/>
      <c r="X526" s="25"/>
      <c r="Y526" s="25"/>
      <c r="Z526" s="25"/>
      <c r="AA526" s="25"/>
      <c r="AB526" s="25"/>
      <c r="AC526" s="25"/>
      <c r="AD526" s="55"/>
    </row>
    <row r="527" spans="1:30" ht="20" customHeight="1" x14ac:dyDescent="0.2">
      <c r="A527" s="20"/>
      <c r="B527" s="33"/>
      <c r="C527" s="63"/>
      <c r="D527" s="22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64"/>
      <c r="T527" s="24"/>
      <c r="U527" s="49"/>
      <c r="V527" s="54"/>
      <c r="W527" s="25"/>
      <c r="X527" s="25"/>
      <c r="Y527" s="25"/>
      <c r="Z527" s="25"/>
      <c r="AA527" s="25"/>
      <c r="AB527" s="25"/>
      <c r="AC527" s="25"/>
      <c r="AD527" s="55"/>
    </row>
    <row r="528" spans="1:30" ht="20" customHeight="1" x14ac:dyDescent="0.2">
      <c r="A528" s="20"/>
      <c r="B528" s="33"/>
      <c r="C528" s="63"/>
      <c r="D528" s="22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64"/>
      <c r="T528" s="24"/>
      <c r="U528" s="49"/>
      <c r="V528" s="54"/>
      <c r="W528" s="25"/>
      <c r="X528" s="25"/>
      <c r="Y528" s="25"/>
      <c r="Z528" s="25"/>
      <c r="AA528" s="25"/>
      <c r="AB528" s="25"/>
      <c r="AC528" s="25"/>
      <c r="AD528" s="55"/>
    </row>
    <row r="529" spans="1:30" ht="20" customHeight="1" x14ac:dyDescent="0.2">
      <c r="A529" s="20"/>
      <c r="B529" s="33"/>
      <c r="C529" s="63"/>
      <c r="D529" s="22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64"/>
      <c r="T529" s="24"/>
      <c r="U529" s="49"/>
      <c r="V529" s="54"/>
      <c r="W529" s="25"/>
      <c r="X529" s="25"/>
      <c r="Y529" s="25"/>
      <c r="Z529" s="25"/>
      <c r="AA529" s="25"/>
      <c r="AB529" s="25"/>
      <c r="AC529" s="25"/>
      <c r="AD529" s="55"/>
    </row>
    <row r="530" spans="1:30" ht="20" customHeight="1" x14ac:dyDescent="0.2">
      <c r="A530" s="20"/>
      <c r="B530" s="33"/>
      <c r="C530" s="63"/>
      <c r="D530" s="22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64"/>
      <c r="T530" s="24"/>
      <c r="U530" s="49"/>
      <c r="V530" s="54"/>
      <c r="W530" s="25"/>
      <c r="X530" s="25"/>
      <c r="Y530" s="25"/>
      <c r="Z530" s="25"/>
      <c r="AA530" s="25"/>
      <c r="AB530" s="25"/>
      <c r="AC530" s="25"/>
      <c r="AD530" s="55"/>
    </row>
    <row r="531" spans="1:30" ht="20" customHeight="1" x14ac:dyDescent="0.2">
      <c r="A531" s="20"/>
      <c r="B531" s="33"/>
      <c r="C531" s="63"/>
      <c r="D531" s="22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64"/>
      <c r="T531" s="24"/>
      <c r="U531" s="49"/>
      <c r="V531" s="54"/>
      <c r="W531" s="25"/>
      <c r="X531" s="25"/>
      <c r="Y531" s="25"/>
      <c r="Z531" s="25"/>
      <c r="AA531" s="25"/>
      <c r="AB531" s="25"/>
      <c r="AC531" s="25"/>
      <c r="AD531" s="55"/>
    </row>
    <row r="532" spans="1:30" ht="20" customHeight="1" x14ac:dyDescent="0.2">
      <c r="A532" s="20"/>
      <c r="B532" s="33"/>
      <c r="C532" s="63"/>
      <c r="D532" s="22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64"/>
      <c r="T532" s="24"/>
      <c r="U532" s="49"/>
      <c r="V532" s="54"/>
      <c r="W532" s="25"/>
      <c r="X532" s="25"/>
      <c r="Y532" s="25"/>
      <c r="Z532" s="25"/>
      <c r="AA532" s="25"/>
      <c r="AB532" s="25"/>
      <c r="AC532" s="25"/>
      <c r="AD532" s="55"/>
    </row>
    <row r="533" spans="1:30" ht="20" customHeight="1" x14ac:dyDescent="0.2">
      <c r="A533" s="20"/>
      <c r="B533" s="33"/>
      <c r="C533" s="63"/>
      <c r="D533" s="22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64"/>
      <c r="T533" s="24"/>
      <c r="U533" s="49"/>
      <c r="V533" s="54"/>
      <c r="W533" s="25"/>
      <c r="X533" s="25"/>
      <c r="Y533" s="25"/>
      <c r="Z533" s="25"/>
      <c r="AA533" s="25"/>
      <c r="AB533" s="25"/>
      <c r="AC533" s="25"/>
      <c r="AD533" s="55"/>
    </row>
    <row r="534" spans="1:30" ht="20" customHeight="1" x14ac:dyDescent="0.2">
      <c r="A534" s="20"/>
      <c r="B534" s="33"/>
      <c r="C534" s="63"/>
      <c r="D534" s="22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64"/>
      <c r="T534" s="24"/>
      <c r="U534" s="49"/>
      <c r="V534" s="54"/>
      <c r="W534" s="25"/>
      <c r="X534" s="25"/>
      <c r="Y534" s="25"/>
      <c r="Z534" s="25"/>
      <c r="AA534" s="25"/>
      <c r="AB534" s="25"/>
      <c r="AC534" s="25"/>
      <c r="AD534" s="55"/>
    </row>
    <row r="535" spans="1:30" ht="20" customHeight="1" x14ac:dyDescent="0.2">
      <c r="A535" s="20"/>
      <c r="B535" s="33"/>
      <c r="C535" s="63"/>
      <c r="D535" s="22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64"/>
      <c r="T535" s="24"/>
      <c r="U535" s="49"/>
      <c r="V535" s="54"/>
      <c r="W535" s="25"/>
      <c r="X535" s="25"/>
      <c r="Y535" s="25"/>
      <c r="Z535" s="25"/>
      <c r="AA535" s="25"/>
      <c r="AB535" s="25"/>
      <c r="AC535" s="25"/>
      <c r="AD535" s="55"/>
    </row>
    <row r="536" spans="1:30" ht="20" customHeight="1" x14ac:dyDescent="0.2">
      <c r="A536" s="20"/>
      <c r="B536" s="33"/>
      <c r="C536" s="63"/>
      <c r="D536" s="22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64"/>
      <c r="T536" s="24"/>
      <c r="U536" s="49"/>
      <c r="V536" s="54"/>
      <c r="W536" s="25"/>
      <c r="X536" s="25"/>
      <c r="Y536" s="25"/>
      <c r="Z536" s="25"/>
      <c r="AA536" s="25"/>
      <c r="AB536" s="25"/>
      <c r="AC536" s="25"/>
      <c r="AD536" s="55"/>
    </row>
    <row r="537" spans="1:30" ht="20" customHeight="1" x14ac:dyDescent="0.2">
      <c r="A537" s="20"/>
      <c r="B537" s="33"/>
      <c r="C537" s="63"/>
      <c r="D537" s="22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64"/>
      <c r="T537" s="24"/>
      <c r="U537" s="49"/>
      <c r="V537" s="54"/>
      <c r="W537" s="25"/>
      <c r="X537" s="25"/>
      <c r="Y537" s="25"/>
      <c r="Z537" s="25"/>
      <c r="AA537" s="25"/>
      <c r="AB537" s="25"/>
      <c r="AC537" s="25"/>
      <c r="AD537" s="55"/>
    </row>
    <row r="538" spans="1:30" ht="20" customHeight="1" x14ac:dyDescent="0.2">
      <c r="A538" s="20"/>
      <c r="B538" s="33"/>
      <c r="C538" s="63"/>
      <c r="D538" s="22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64"/>
      <c r="T538" s="24"/>
      <c r="U538" s="49"/>
      <c r="V538" s="54"/>
      <c r="W538" s="25"/>
      <c r="X538" s="25"/>
      <c r="Y538" s="25"/>
      <c r="Z538" s="25"/>
      <c r="AA538" s="25"/>
      <c r="AB538" s="25"/>
      <c r="AC538" s="25"/>
      <c r="AD538" s="55"/>
    </row>
    <row r="539" spans="1:30" ht="20" customHeight="1" x14ac:dyDescent="0.2">
      <c r="A539" s="20"/>
      <c r="B539" s="33"/>
      <c r="C539" s="63"/>
      <c r="D539" s="22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64"/>
      <c r="T539" s="24"/>
      <c r="U539" s="49"/>
      <c r="V539" s="54"/>
      <c r="W539" s="25"/>
      <c r="X539" s="25"/>
      <c r="Y539" s="25"/>
      <c r="Z539" s="25"/>
      <c r="AA539" s="25"/>
      <c r="AB539" s="25"/>
      <c r="AC539" s="25"/>
      <c r="AD539" s="55"/>
    </row>
    <row r="540" spans="1:30" ht="20" customHeight="1" x14ac:dyDescent="0.2">
      <c r="A540" s="20"/>
      <c r="B540" s="33"/>
      <c r="C540" s="63"/>
      <c r="D540" s="22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64"/>
      <c r="T540" s="24"/>
      <c r="U540" s="49"/>
      <c r="V540" s="54"/>
      <c r="W540" s="25"/>
      <c r="X540" s="25"/>
      <c r="Y540" s="25"/>
      <c r="Z540" s="25"/>
      <c r="AA540" s="25"/>
      <c r="AB540" s="25"/>
      <c r="AC540" s="25"/>
      <c r="AD540" s="55"/>
    </row>
    <row r="541" spans="1:30" ht="20" customHeight="1" x14ac:dyDescent="0.2">
      <c r="A541" s="20"/>
      <c r="B541" s="33"/>
      <c r="C541" s="63"/>
      <c r="D541" s="22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64"/>
      <c r="T541" s="24"/>
      <c r="U541" s="49"/>
      <c r="V541" s="54"/>
      <c r="W541" s="25"/>
      <c r="X541" s="25"/>
      <c r="Y541" s="25"/>
      <c r="Z541" s="25"/>
      <c r="AA541" s="25"/>
      <c r="AB541" s="25"/>
      <c r="AC541" s="25"/>
      <c r="AD541" s="55"/>
    </row>
    <row r="542" spans="1:30" ht="20" customHeight="1" x14ac:dyDescent="0.2">
      <c r="A542" s="20"/>
      <c r="B542" s="33"/>
      <c r="C542" s="63"/>
      <c r="D542" s="22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64"/>
      <c r="T542" s="24"/>
      <c r="U542" s="49"/>
      <c r="V542" s="54"/>
      <c r="W542" s="25"/>
      <c r="X542" s="25"/>
      <c r="Y542" s="25"/>
      <c r="Z542" s="25"/>
      <c r="AA542" s="25"/>
      <c r="AB542" s="25"/>
      <c r="AC542" s="25"/>
      <c r="AD542" s="55"/>
    </row>
    <row r="543" spans="1:30" ht="20" customHeight="1" x14ac:dyDescent="0.2">
      <c r="A543" s="20"/>
      <c r="B543" s="33"/>
      <c r="C543" s="63"/>
      <c r="D543" s="22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64"/>
      <c r="T543" s="24"/>
      <c r="U543" s="49"/>
      <c r="V543" s="54"/>
      <c r="W543" s="25"/>
      <c r="X543" s="25"/>
      <c r="Y543" s="25"/>
      <c r="Z543" s="25"/>
      <c r="AA543" s="25"/>
      <c r="AB543" s="25"/>
      <c r="AC543" s="25"/>
      <c r="AD543" s="55"/>
    </row>
    <row r="544" spans="1:30" ht="20" customHeight="1" x14ac:dyDescent="0.2">
      <c r="A544" s="20"/>
      <c r="B544" s="33"/>
      <c r="C544" s="63"/>
      <c r="D544" s="22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64"/>
      <c r="T544" s="24"/>
      <c r="U544" s="49"/>
      <c r="V544" s="54"/>
      <c r="W544" s="25"/>
      <c r="X544" s="25"/>
      <c r="Y544" s="25"/>
      <c r="Z544" s="25"/>
      <c r="AA544" s="25"/>
      <c r="AB544" s="25"/>
      <c r="AC544" s="25"/>
      <c r="AD544" s="55"/>
    </row>
    <row r="545" spans="1:30" ht="20" customHeight="1" x14ac:dyDescent="0.2">
      <c r="A545" s="20"/>
      <c r="B545" s="33"/>
      <c r="C545" s="63"/>
      <c r="D545" s="22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64"/>
      <c r="T545" s="24"/>
      <c r="U545" s="49"/>
      <c r="V545" s="54"/>
      <c r="W545" s="25"/>
      <c r="X545" s="25"/>
      <c r="Y545" s="25"/>
      <c r="Z545" s="25"/>
      <c r="AA545" s="25"/>
      <c r="AB545" s="25"/>
      <c r="AC545" s="25"/>
      <c r="AD545" s="55"/>
    </row>
    <row r="546" spans="1:30" ht="20" customHeight="1" x14ac:dyDescent="0.2">
      <c r="A546" s="20"/>
      <c r="B546" s="33"/>
      <c r="C546" s="63"/>
      <c r="D546" s="22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64"/>
      <c r="T546" s="24"/>
      <c r="U546" s="49"/>
      <c r="V546" s="54"/>
      <c r="W546" s="25"/>
      <c r="X546" s="25"/>
      <c r="Y546" s="25"/>
      <c r="Z546" s="25"/>
      <c r="AA546" s="25"/>
      <c r="AB546" s="25"/>
      <c r="AC546" s="25"/>
      <c r="AD546" s="55"/>
    </row>
    <row r="547" spans="1:30" ht="20" customHeight="1" x14ac:dyDescent="0.2">
      <c r="A547" s="20"/>
      <c r="B547" s="33"/>
      <c r="C547" s="63"/>
      <c r="D547" s="22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64"/>
      <c r="T547" s="24"/>
      <c r="U547" s="49"/>
      <c r="V547" s="54"/>
      <c r="W547" s="25"/>
      <c r="X547" s="25"/>
      <c r="Y547" s="25"/>
      <c r="Z547" s="25"/>
      <c r="AA547" s="25"/>
      <c r="AB547" s="25"/>
      <c r="AC547" s="25"/>
      <c r="AD547" s="55"/>
    </row>
    <row r="548" spans="1:30" ht="20" customHeight="1" x14ac:dyDescent="0.2">
      <c r="A548" s="20"/>
      <c r="B548" s="33"/>
      <c r="C548" s="63"/>
      <c r="D548" s="22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64"/>
      <c r="T548" s="24"/>
      <c r="U548" s="49"/>
      <c r="V548" s="54"/>
      <c r="W548" s="25"/>
      <c r="X548" s="25"/>
      <c r="Y548" s="25"/>
      <c r="Z548" s="25"/>
      <c r="AA548" s="25"/>
      <c r="AB548" s="25"/>
      <c r="AC548" s="25"/>
      <c r="AD548" s="55"/>
    </row>
    <row r="549" spans="1:30" ht="20" customHeight="1" x14ac:dyDescent="0.2">
      <c r="A549" s="20"/>
      <c r="B549" s="33"/>
      <c r="C549" s="63"/>
      <c r="D549" s="22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64"/>
      <c r="T549" s="24"/>
      <c r="U549" s="49"/>
      <c r="V549" s="54"/>
      <c r="W549" s="25"/>
      <c r="X549" s="25"/>
      <c r="Y549" s="25"/>
      <c r="Z549" s="25"/>
      <c r="AA549" s="25"/>
      <c r="AB549" s="25"/>
      <c r="AC549" s="25"/>
      <c r="AD549" s="55"/>
    </row>
    <row r="550" spans="1:30" ht="20" customHeight="1" x14ac:dyDescent="0.2">
      <c r="A550" s="20"/>
      <c r="B550" s="33"/>
      <c r="C550" s="63"/>
      <c r="D550" s="22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64"/>
      <c r="T550" s="24"/>
      <c r="U550" s="49"/>
      <c r="V550" s="54"/>
      <c r="W550" s="25"/>
      <c r="X550" s="25"/>
      <c r="Y550" s="25"/>
      <c r="Z550" s="25"/>
      <c r="AA550" s="25"/>
      <c r="AB550" s="25"/>
      <c r="AC550" s="25"/>
      <c r="AD550" s="55"/>
    </row>
    <row r="551" spans="1:30" ht="20" customHeight="1" x14ac:dyDescent="0.2">
      <c r="A551" s="20"/>
      <c r="B551" s="33"/>
      <c r="C551" s="63"/>
      <c r="D551" s="22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64"/>
      <c r="T551" s="24"/>
      <c r="U551" s="49"/>
      <c r="V551" s="54"/>
      <c r="W551" s="25"/>
      <c r="X551" s="25"/>
      <c r="Y551" s="25"/>
      <c r="Z551" s="25"/>
      <c r="AA551" s="25"/>
      <c r="AB551" s="25"/>
      <c r="AC551" s="25"/>
      <c r="AD551" s="55"/>
    </row>
    <row r="552" spans="1:30" ht="20" customHeight="1" x14ac:dyDescent="0.2">
      <c r="A552" s="20"/>
      <c r="B552" s="33"/>
      <c r="C552" s="63"/>
      <c r="D552" s="22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64"/>
      <c r="T552" s="24"/>
      <c r="U552" s="49"/>
      <c r="V552" s="54"/>
      <c r="W552" s="25"/>
      <c r="X552" s="25"/>
      <c r="Y552" s="25"/>
      <c r="Z552" s="25"/>
      <c r="AA552" s="25"/>
      <c r="AB552" s="25"/>
      <c r="AC552" s="25"/>
      <c r="AD552" s="55"/>
    </row>
    <row r="553" spans="1:30" ht="20" customHeight="1" x14ac:dyDescent="0.2">
      <c r="A553" s="20"/>
      <c r="B553" s="33"/>
      <c r="C553" s="63"/>
      <c r="D553" s="22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64"/>
      <c r="T553" s="24"/>
      <c r="U553" s="49"/>
      <c r="V553" s="54"/>
      <c r="W553" s="25"/>
      <c r="X553" s="25"/>
      <c r="Y553" s="25"/>
      <c r="Z553" s="25"/>
      <c r="AA553" s="25"/>
      <c r="AB553" s="25"/>
      <c r="AC553" s="25"/>
      <c r="AD553" s="55"/>
    </row>
    <row r="554" spans="1:30" ht="20" customHeight="1" x14ac:dyDescent="0.2">
      <c r="A554" s="20"/>
      <c r="B554" s="33"/>
      <c r="C554" s="63"/>
      <c r="D554" s="22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64"/>
      <c r="T554" s="24"/>
      <c r="U554" s="49"/>
      <c r="V554" s="54"/>
      <c r="W554" s="25"/>
      <c r="X554" s="25"/>
      <c r="Y554" s="25"/>
      <c r="Z554" s="25"/>
      <c r="AA554" s="25"/>
      <c r="AB554" s="25"/>
      <c r="AC554" s="25"/>
      <c r="AD554" s="55"/>
    </row>
    <row r="555" spans="1:30" ht="20" customHeight="1" x14ac:dyDescent="0.2">
      <c r="A555" s="20"/>
      <c r="B555" s="33"/>
      <c r="C555" s="63"/>
      <c r="D555" s="22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64"/>
      <c r="T555" s="24"/>
      <c r="U555" s="49"/>
      <c r="V555" s="54"/>
      <c r="W555" s="25"/>
      <c r="X555" s="25"/>
      <c r="Y555" s="25"/>
      <c r="Z555" s="25"/>
      <c r="AA555" s="25"/>
      <c r="AB555" s="25"/>
      <c r="AC555" s="25"/>
      <c r="AD555" s="55"/>
    </row>
    <row r="556" spans="1:30" ht="20" customHeight="1" x14ac:dyDescent="0.2">
      <c r="A556" s="20"/>
      <c r="B556" s="33"/>
      <c r="C556" s="63"/>
      <c r="D556" s="22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64"/>
      <c r="T556" s="24"/>
      <c r="U556" s="49"/>
      <c r="V556" s="54"/>
      <c r="W556" s="25"/>
      <c r="X556" s="25"/>
      <c r="Y556" s="25"/>
      <c r="Z556" s="25"/>
      <c r="AA556" s="25"/>
      <c r="AB556" s="25"/>
      <c r="AC556" s="25"/>
      <c r="AD556" s="55"/>
    </row>
    <row r="557" spans="1:30" ht="20" customHeight="1" x14ac:dyDescent="0.2">
      <c r="A557" s="20"/>
      <c r="B557" s="33"/>
      <c r="C557" s="63"/>
      <c r="D557" s="22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64"/>
      <c r="T557" s="24"/>
      <c r="U557" s="49"/>
      <c r="V557" s="54"/>
      <c r="W557" s="25"/>
      <c r="X557" s="25"/>
      <c r="Y557" s="25"/>
      <c r="Z557" s="25"/>
      <c r="AA557" s="25"/>
      <c r="AB557" s="25"/>
      <c r="AC557" s="25"/>
      <c r="AD557" s="55"/>
    </row>
    <row r="558" spans="1:30" ht="20" customHeight="1" x14ac:dyDescent="0.2">
      <c r="A558" s="20"/>
      <c r="B558" s="33"/>
      <c r="C558" s="63"/>
      <c r="D558" s="22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64"/>
      <c r="T558" s="24"/>
      <c r="U558" s="49"/>
      <c r="V558" s="54"/>
      <c r="W558" s="25"/>
      <c r="X558" s="25"/>
      <c r="Y558" s="25"/>
      <c r="Z558" s="25"/>
      <c r="AA558" s="25"/>
      <c r="AB558" s="25"/>
      <c r="AC558" s="25"/>
      <c r="AD558" s="55"/>
    </row>
    <row r="559" spans="1:30" ht="20" customHeight="1" x14ac:dyDescent="0.2">
      <c r="A559" s="20"/>
      <c r="B559" s="33"/>
      <c r="C559" s="63"/>
      <c r="D559" s="22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64"/>
      <c r="T559" s="24"/>
      <c r="U559" s="49"/>
      <c r="V559" s="54"/>
      <c r="W559" s="25"/>
      <c r="X559" s="25"/>
      <c r="Y559" s="25"/>
      <c r="Z559" s="25"/>
      <c r="AA559" s="25"/>
      <c r="AB559" s="25"/>
      <c r="AC559" s="25"/>
      <c r="AD559" s="55"/>
    </row>
    <row r="560" spans="1:30" ht="20" customHeight="1" x14ac:dyDescent="0.2">
      <c r="A560" s="20"/>
      <c r="B560" s="33"/>
      <c r="C560" s="63"/>
      <c r="D560" s="22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64"/>
      <c r="T560" s="24"/>
      <c r="U560" s="49"/>
      <c r="V560" s="54"/>
      <c r="W560" s="25"/>
      <c r="X560" s="25"/>
      <c r="Y560" s="25"/>
      <c r="Z560" s="25"/>
      <c r="AA560" s="25"/>
      <c r="AB560" s="25"/>
      <c r="AC560" s="25"/>
      <c r="AD560" s="55"/>
    </row>
    <row r="561" spans="1:30" ht="20" customHeight="1" x14ac:dyDescent="0.2">
      <c r="A561" s="20"/>
      <c r="B561" s="33"/>
      <c r="C561" s="63"/>
      <c r="D561" s="22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64"/>
      <c r="T561" s="24"/>
      <c r="U561" s="49"/>
      <c r="V561" s="54"/>
      <c r="W561" s="25"/>
      <c r="X561" s="25"/>
      <c r="Y561" s="25"/>
      <c r="Z561" s="25"/>
      <c r="AA561" s="25"/>
      <c r="AB561" s="25"/>
      <c r="AC561" s="25"/>
      <c r="AD561" s="55"/>
    </row>
    <row r="562" spans="1:30" ht="20" customHeight="1" x14ac:dyDescent="0.2">
      <c r="A562" s="20"/>
      <c r="B562" s="33"/>
      <c r="C562" s="63"/>
      <c r="D562" s="22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64"/>
      <c r="T562" s="24"/>
      <c r="U562" s="49"/>
      <c r="V562" s="54"/>
      <c r="W562" s="25"/>
      <c r="X562" s="25"/>
      <c r="Y562" s="25"/>
      <c r="Z562" s="25"/>
      <c r="AA562" s="25"/>
      <c r="AB562" s="25"/>
      <c r="AC562" s="25"/>
      <c r="AD562" s="55"/>
    </row>
    <row r="563" spans="1:30" ht="20" customHeight="1" x14ac:dyDescent="0.2">
      <c r="A563" s="20"/>
      <c r="B563" s="33"/>
      <c r="C563" s="63"/>
      <c r="D563" s="22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64"/>
      <c r="T563" s="24"/>
      <c r="U563" s="49"/>
      <c r="V563" s="54"/>
      <c r="W563" s="25"/>
      <c r="X563" s="25"/>
      <c r="Y563" s="25"/>
      <c r="Z563" s="25"/>
      <c r="AA563" s="25"/>
      <c r="AB563" s="25"/>
      <c r="AC563" s="25"/>
      <c r="AD563" s="55"/>
    </row>
    <row r="564" spans="1:30" ht="20" customHeight="1" x14ac:dyDescent="0.2">
      <c r="A564" s="20"/>
      <c r="B564" s="33"/>
      <c r="C564" s="63"/>
      <c r="D564" s="22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64"/>
      <c r="T564" s="24"/>
      <c r="U564" s="49"/>
      <c r="V564" s="54"/>
      <c r="W564" s="25"/>
      <c r="X564" s="25"/>
      <c r="Y564" s="25"/>
      <c r="Z564" s="25"/>
      <c r="AA564" s="25"/>
      <c r="AB564" s="25"/>
      <c r="AC564" s="25"/>
      <c r="AD564" s="55"/>
    </row>
    <row r="565" spans="1:30" ht="20" customHeight="1" x14ac:dyDescent="0.2">
      <c r="A565" s="20"/>
      <c r="B565" s="33"/>
      <c r="C565" s="63"/>
      <c r="D565" s="22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64"/>
      <c r="T565" s="24"/>
      <c r="U565" s="49"/>
      <c r="V565" s="54"/>
      <c r="W565" s="25"/>
      <c r="X565" s="25"/>
      <c r="Y565" s="25"/>
      <c r="Z565" s="25"/>
      <c r="AA565" s="25"/>
      <c r="AB565" s="25"/>
      <c r="AC565" s="25"/>
      <c r="AD565" s="55"/>
    </row>
    <row r="566" spans="1:30" ht="20" customHeight="1" x14ac:dyDescent="0.2">
      <c r="A566" s="20"/>
      <c r="B566" s="33"/>
      <c r="C566" s="63"/>
      <c r="D566" s="22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64"/>
      <c r="T566" s="24"/>
      <c r="U566" s="49"/>
      <c r="V566" s="54"/>
      <c r="W566" s="25"/>
      <c r="X566" s="25"/>
      <c r="Y566" s="25"/>
      <c r="Z566" s="25"/>
      <c r="AA566" s="25"/>
      <c r="AB566" s="25"/>
      <c r="AC566" s="25"/>
      <c r="AD566" s="55"/>
    </row>
    <row r="567" spans="1:30" ht="20" customHeight="1" x14ac:dyDescent="0.2">
      <c r="A567" s="20"/>
      <c r="B567" s="33"/>
      <c r="C567" s="63"/>
      <c r="D567" s="22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64"/>
      <c r="T567" s="24"/>
      <c r="U567" s="49"/>
      <c r="V567" s="54"/>
      <c r="W567" s="25"/>
      <c r="X567" s="25"/>
      <c r="Y567" s="25"/>
      <c r="Z567" s="25"/>
      <c r="AA567" s="25"/>
      <c r="AB567" s="25"/>
      <c r="AC567" s="25"/>
      <c r="AD567" s="55"/>
    </row>
    <row r="568" spans="1:30" ht="20" customHeight="1" x14ac:dyDescent="0.2">
      <c r="A568" s="20"/>
      <c r="B568" s="33"/>
      <c r="C568" s="63"/>
      <c r="D568" s="22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64"/>
      <c r="T568" s="24"/>
      <c r="U568" s="49"/>
      <c r="V568" s="54"/>
      <c r="W568" s="25"/>
      <c r="X568" s="25"/>
      <c r="Y568" s="25"/>
      <c r="Z568" s="25"/>
      <c r="AA568" s="25"/>
      <c r="AB568" s="25"/>
      <c r="AC568" s="25"/>
      <c r="AD568" s="55"/>
    </row>
    <row r="569" spans="1:30" ht="20" customHeight="1" x14ac:dyDescent="0.2">
      <c r="A569" s="20"/>
      <c r="B569" s="33"/>
      <c r="C569" s="63"/>
      <c r="D569" s="22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64"/>
      <c r="T569" s="24"/>
      <c r="U569" s="49"/>
      <c r="V569" s="54"/>
      <c r="W569" s="25"/>
      <c r="X569" s="25"/>
      <c r="Y569" s="25"/>
      <c r="Z569" s="25"/>
      <c r="AA569" s="25"/>
      <c r="AB569" s="25"/>
      <c r="AC569" s="25"/>
      <c r="AD569" s="55"/>
    </row>
    <row r="570" spans="1:30" ht="20" customHeight="1" x14ac:dyDescent="0.2">
      <c r="A570" s="20"/>
      <c r="B570" s="33"/>
      <c r="C570" s="63"/>
      <c r="D570" s="22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64"/>
      <c r="T570" s="24"/>
      <c r="U570" s="49"/>
      <c r="V570" s="54"/>
      <c r="W570" s="25"/>
      <c r="X570" s="25"/>
      <c r="Y570" s="25"/>
      <c r="Z570" s="25"/>
      <c r="AA570" s="25"/>
      <c r="AB570" s="25"/>
      <c r="AC570" s="25"/>
      <c r="AD570" s="55"/>
    </row>
    <row r="571" spans="1:30" ht="20" customHeight="1" x14ac:dyDescent="0.2">
      <c r="A571" s="20"/>
      <c r="B571" s="33"/>
      <c r="C571" s="63"/>
      <c r="D571" s="22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64"/>
      <c r="T571" s="24"/>
      <c r="U571" s="49"/>
      <c r="V571" s="54"/>
      <c r="W571" s="25"/>
      <c r="X571" s="25"/>
      <c r="Y571" s="25"/>
      <c r="Z571" s="25"/>
      <c r="AA571" s="25"/>
      <c r="AB571" s="25"/>
      <c r="AC571" s="25"/>
      <c r="AD571" s="55"/>
    </row>
    <row r="572" spans="1:30" ht="20" customHeight="1" x14ac:dyDescent="0.2">
      <c r="A572" s="20"/>
      <c r="B572" s="33"/>
      <c r="C572" s="63"/>
      <c r="D572" s="22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64"/>
      <c r="T572" s="24"/>
      <c r="U572" s="49"/>
      <c r="V572" s="54"/>
      <c r="W572" s="25"/>
      <c r="X572" s="25"/>
      <c r="Y572" s="25"/>
      <c r="Z572" s="25"/>
      <c r="AA572" s="25"/>
      <c r="AB572" s="25"/>
      <c r="AC572" s="25"/>
      <c r="AD572" s="55"/>
    </row>
    <row r="573" spans="1:30" ht="20" customHeight="1" x14ac:dyDescent="0.2">
      <c r="A573" s="20"/>
      <c r="B573" s="33"/>
      <c r="C573" s="63"/>
      <c r="D573" s="22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64"/>
      <c r="T573" s="24"/>
      <c r="U573" s="49"/>
      <c r="V573" s="54"/>
      <c r="W573" s="25"/>
      <c r="X573" s="25"/>
      <c r="Y573" s="25"/>
      <c r="Z573" s="25"/>
      <c r="AA573" s="25"/>
      <c r="AB573" s="25"/>
      <c r="AC573" s="25"/>
      <c r="AD573" s="55"/>
    </row>
    <row r="574" spans="1:30" ht="20" customHeight="1" x14ac:dyDescent="0.2">
      <c r="A574" s="20"/>
      <c r="B574" s="33"/>
      <c r="C574" s="63"/>
      <c r="D574" s="22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64"/>
      <c r="T574" s="24"/>
      <c r="U574" s="49"/>
      <c r="V574" s="54"/>
      <c r="W574" s="25"/>
      <c r="X574" s="25"/>
      <c r="Y574" s="25"/>
      <c r="Z574" s="25"/>
      <c r="AA574" s="25"/>
      <c r="AB574" s="25"/>
      <c r="AC574" s="25"/>
      <c r="AD574" s="55"/>
    </row>
    <row r="575" spans="1:30" ht="20" customHeight="1" x14ac:dyDescent="0.2">
      <c r="A575" s="20"/>
      <c r="B575" s="33"/>
      <c r="C575" s="63"/>
      <c r="D575" s="22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64"/>
      <c r="T575" s="24"/>
      <c r="U575" s="49"/>
      <c r="V575" s="54"/>
      <c r="W575" s="25"/>
      <c r="X575" s="25"/>
      <c r="Y575" s="25"/>
      <c r="Z575" s="25"/>
      <c r="AA575" s="25"/>
      <c r="AB575" s="25"/>
      <c r="AC575" s="25"/>
      <c r="AD575" s="55"/>
    </row>
    <row r="576" spans="1:30" ht="20" customHeight="1" x14ac:dyDescent="0.2">
      <c r="A576" s="20"/>
      <c r="B576" s="33"/>
      <c r="C576" s="63"/>
      <c r="D576" s="22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64"/>
      <c r="T576" s="24"/>
      <c r="U576" s="49"/>
      <c r="V576" s="54"/>
      <c r="W576" s="25"/>
      <c r="X576" s="25"/>
      <c r="Y576" s="25"/>
      <c r="Z576" s="25"/>
      <c r="AA576" s="25"/>
      <c r="AB576" s="25"/>
      <c r="AC576" s="25"/>
      <c r="AD576" s="55"/>
    </row>
    <row r="577" spans="1:30" ht="20" customHeight="1" x14ac:dyDescent="0.2">
      <c r="A577" s="20"/>
      <c r="B577" s="33"/>
      <c r="C577" s="63"/>
      <c r="D577" s="22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64"/>
      <c r="T577" s="24"/>
      <c r="U577" s="49"/>
      <c r="V577" s="54"/>
      <c r="W577" s="25"/>
      <c r="X577" s="25"/>
      <c r="Y577" s="25"/>
      <c r="Z577" s="25"/>
      <c r="AA577" s="25"/>
      <c r="AB577" s="25"/>
      <c r="AC577" s="25"/>
      <c r="AD577" s="55"/>
    </row>
    <row r="578" spans="1:30" ht="20" customHeight="1" x14ac:dyDescent="0.2">
      <c r="A578" s="20"/>
      <c r="B578" s="33"/>
      <c r="C578" s="63"/>
      <c r="D578" s="22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64"/>
      <c r="T578" s="24"/>
      <c r="U578" s="49"/>
      <c r="V578" s="54"/>
      <c r="W578" s="25"/>
      <c r="X578" s="25"/>
      <c r="Y578" s="25"/>
      <c r="Z578" s="25"/>
      <c r="AA578" s="25"/>
      <c r="AB578" s="25"/>
      <c r="AC578" s="25"/>
      <c r="AD578" s="55"/>
    </row>
    <row r="579" spans="1:30" ht="20" customHeight="1" x14ac:dyDescent="0.2">
      <c r="A579" s="20"/>
      <c r="B579" s="33"/>
      <c r="C579" s="63"/>
      <c r="D579" s="22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64"/>
      <c r="T579" s="24"/>
      <c r="U579" s="49"/>
      <c r="V579" s="54"/>
      <c r="W579" s="25"/>
      <c r="X579" s="25"/>
      <c r="Y579" s="25"/>
      <c r="Z579" s="25"/>
      <c r="AA579" s="25"/>
      <c r="AB579" s="25"/>
      <c r="AC579" s="25"/>
      <c r="AD579" s="55"/>
    </row>
    <row r="580" spans="1:30" ht="20" customHeight="1" x14ac:dyDescent="0.2">
      <c r="A580" s="20"/>
      <c r="B580" s="33"/>
      <c r="C580" s="63"/>
      <c r="D580" s="22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64"/>
      <c r="T580" s="24"/>
      <c r="U580" s="49"/>
      <c r="V580" s="54"/>
      <c r="W580" s="25"/>
      <c r="X580" s="25"/>
      <c r="Y580" s="25"/>
      <c r="Z580" s="25"/>
      <c r="AA580" s="25"/>
      <c r="AB580" s="25"/>
      <c r="AC580" s="25"/>
      <c r="AD580" s="55"/>
    </row>
    <row r="581" spans="1:30" ht="20" customHeight="1" x14ac:dyDescent="0.2">
      <c r="A581" s="20"/>
      <c r="B581" s="33"/>
      <c r="C581" s="63"/>
      <c r="D581" s="22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64"/>
      <c r="T581" s="24"/>
      <c r="U581" s="49"/>
      <c r="V581" s="54"/>
      <c r="W581" s="25"/>
      <c r="X581" s="25"/>
      <c r="Y581" s="25"/>
      <c r="Z581" s="25"/>
      <c r="AA581" s="25"/>
      <c r="AB581" s="25"/>
      <c r="AC581" s="25"/>
      <c r="AD581" s="55"/>
    </row>
    <row r="582" spans="1:30" ht="20" customHeight="1" x14ac:dyDescent="0.2">
      <c r="A582" s="20"/>
      <c r="B582" s="33"/>
      <c r="C582" s="63"/>
      <c r="D582" s="22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64"/>
      <c r="T582" s="24"/>
      <c r="U582" s="49"/>
      <c r="V582" s="54"/>
      <c r="W582" s="25"/>
      <c r="X582" s="25"/>
      <c r="Y582" s="25"/>
      <c r="Z582" s="25"/>
      <c r="AA582" s="25"/>
      <c r="AB582" s="25"/>
      <c r="AC582" s="25"/>
      <c r="AD582" s="55"/>
    </row>
    <row r="583" spans="1:30" ht="20" customHeight="1" x14ac:dyDescent="0.2">
      <c r="A583" s="20"/>
      <c r="B583" s="33"/>
      <c r="C583" s="63"/>
      <c r="D583" s="22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64"/>
      <c r="T583" s="24"/>
      <c r="U583" s="49"/>
      <c r="V583" s="54"/>
      <c r="W583" s="25"/>
      <c r="X583" s="25"/>
      <c r="Y583" s="25"/>
      <c r="Z583" s="25"/>
      <c r="AA583" s="25"/>
      <c r="AB583" s="25"/>
      <c r="AC583" s="25"/>
      <c r="AD583" s="55"/>
    </row>
    <row r="584" spans="1:30" ht="20" customHeight="1" x14ac:dyDescent="0.2">
      <c r="A584" s="20"/>
      <c r="B584" s="33"/>
      <c r="C584" s="63"/>
      <c r="D584" s="22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64"/>
      <c r="T584" s="24"/>
      <c r="U584" s="49"/>
      <c r="V584" s="54"/>
      <c r="W584" s="25"/>
      <c r="X584" s="25"/>
      <c r="Y584" s="25"/>
      <c r="Z584" s="25"/>
      <c r="AA584" s="25"/>
      <c r="AB584" s="25"/>
      <c r="AC584" s="25"/>
      <c r="AD584" s="55"/>
    </row>
    <row r="585" spans="1:30" ht="20" customHeight="1" x14ac:dyDescent="0.2">
      <c r="A585" s="20"/>
      <c r="B585" s="33"/>
      <c r="C585" s="63"/>
      <c r="D585" s="22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64"/>
      <c r="T585" s="24"/>
      <c r="U585" s="49"/>
      <c r="V585" s="54"/>
      <c r="W585" s="25"/>
      <c r="X585" s="25"/>
      <c r="Y585" s="25"/>
      <c r="Z585" s="25"/>
      <c r="AA585" s="25"/>
      <c r="AB585" s="25"/>
      <c r="AC585" s="25"/>
      <c r="AD585" s="55"/>
    </row>
    <row r="586" spans="1:30" ht="20" customHeight="1" x14ac:dyDescent="0.2">
      <c r="A586" s="20"/>
      <c r="B586" s="33"/>
      <c r="C586" s="63"/>
      <c r="D586" s="22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64"/>
      <c r="T586" s="24"/>
      <c r="U586" s="49"/>
      <c r="V586" s="54"/>
      <c r="W586" s="25"/>
      <c r="X586" s="25"/>
      <c r="Y586" s="25"/>
      <c r="Z586" s="25"/>
      <c r="AA586" s="25"/>
      <c r="AB586" s="25"/>
      <c r="AC586" s="25"/>
      <c r="AD586" s="55"/>
    </row>
    <row r="587" spans="1:30" ht="20" customHeight="1" x14ac:dyDescent="0.2">
      <c r="A587" s="20"/>
      <c r="B587" s="33"/>
      <c r="C587" s="63"/>
      <c r="D587" s="22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64"/>
      <c r="T587" s="24"/>
      <c r="U587" s="49"/>
      <c r="V587" s="54"/>
      <c r="W587" s="25"/>
      <c r="X587" s="25"/>
      <c r="Y587" s="25"/>
      <c r="Z587" s="25"/>
      <c r="AA587" s="25"/>
      <c r="AB587" s="25"/>
      <c r="AC587" s="25"/>
      <c r="AD587" s="55"/>
    </row>
    <row r="588" spans="1:30" ht="20" customHeight="1" x14ac:dyDescent="0.2">
      <c r="A588" s="20"/>
      <c r="B588" s="33"/>
      <c r="C588" s="63"/>
      <c r="D588" s="22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64"/>
      <c r="T588" s="24"/>
      <c r="U588" s="49"/>
      <c r="V588" s="54"/>
      <c r="W588" s="25"/>
      <c r="X588" s="25"/>
      <c r="Y588" s="25"/>
      <c r="Z588" s="25"/>
      <c r="AA588" s="25"/>
      <c r="AB588" s="25"/>
      <c r="AC588" s="25"/>
      <c r="AD588" s="55"/>
    </row>
    <row r="589" spans="1:30" ht="20" customHeight="1" x14ac:dyDescent="0.2">
      <c r="A589" s="20"/>
      <c r="B589" s="33"/>
      <c r="C589" s="63"/>
      <c r="D589" s="22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64"/>
      <c r="T589" s="24"/>
      <c r="U589" s="49"/>
      <c r="V589" s="54"/>
      <c r="W589" s="25"/>
      <c r="X589" s="25"/>
      <c r="Y589" s="25"/>
      <c r="Z589" s="25"/>
      <c r="AA589" s="25"/>
      <c r="AB589" s="25"/>
      <c r="AC589" s="25"/>
      <c r="AD589" s="55"/>
    </row>
    <row r="590" spans="1:30" ht="20" customHeight="1" x14ac:dyDescent="0.2">
      <c r="A590" s="20"/>
      <c r="B590" s="33"/>
      <c r="C590" s="63"/>
      <c r="D590" s="22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64"/>
      <c r="T590" s="24"/>
      <c r="U590" s="49"/>
      <c r="V590" s="54"/>
      <c r="W590" s="25"/>
      <c r="X590" s="25"/>
      <c r="Y590" s="25"/>
      <c r="Z590" s="25"/>
      <c r="AA590" s="25"/>
      <c r="AB590" s="25"/>
      <c r="AC590" s="25"/>
      <c r="AD590" s="55"/>
    </row>
    <row r="591" spans="1:30" ht="20" customHeight="1" x14ac:dyDescent="0.2">
      <c r="A591" s="20"/>
      <c r="B591" s="33"/>
      <c r="C591" s="63"/>
      <c r="D591" s="22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64"/>
      <c r="T591" s="24"/>
      <c r="U591" s="49"/>
      <c r="V591" s="54"/>
      <c r="W591" s="25"/>
      <c r="X591" s="25"/>
      <c r="Y591" s="25"/>
      <c r="Z591" s="25"/>
      <c r="AA591" s="25"/>
      <c r="AB591" s="25"/>
      <c r="AC591" s="25"/>
      <c r="AD591" s="55"/>
    </row>
    <row r="592" spans="1:30" ht="20" customHeight="1" x14ac:dyDescent="0.2">
      <c r="A592" s="20"/>
      <c r="B592" s="33"/>
      <c r="C592" s="63"/>
      <c r="D592" s="22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64"/>
      <c r="T592" s="24"/>
      <c r="U592" s="49"/>
      <c r="V592" s="54"/>
      <c r="W592" s="25"/>
      <c r="X592" s="25"/>
      <c r="Y592" s="25"/>
      <c r="Z592" s="25"/>
      <c r="AA592" s="25"/>
      <c r="AB592" s="25"/>
      <c r="AC592" s="25"/>
      <c r="AD592" s="55"/>
    </row>
    <row r="593" spans="1:30" ht="20" customHeight="1" x14ac:dyDescent="0.2">
      <c r="A593" s="20"/>
      <c r="B593" s="33"/>
      <c r="C593" s="63"/>
      <c r="D593" s="22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64"/>
      <c r="T593" s="24"/>
      <c r="U593" s="49"/>
      <c r="V593" s="54"/>
      <c r="W593" s="25"/>
      <c r="X593" s="25"/>
      <c r="Y593" s="25"/>
      <c r="Z593" s="25"/>
      <c r="AA593" s="25"/>
      <c r="AB593" s="25"/>
      <c r="AC593" s="25"/>
      <c r="AD593" s="55"/>
    </row>
    <row r="594" spans="1:30" ht="20" customHeight="1" x14ac:dyDescent="0.2">
      <c r="A594" s="20"/>
      <c r="B594" s="33"/>
      <c r="C594" s="63"/>
      <c r="D594" s="22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64"/>
      <c r="T594" s="24"/>
      <c r="U594" s="49"/>
      <c r="V594" s="54"/>
      <c r="W594" s="25"/>
      <c r="X594" s="25"/>
      <c r="Y594" s="25"/>
      <c r="Z594" s="25"/>
      <c r="AA594" s="25"/>
      <c r="AB594" s="25"/>
      <c r="AC594" s="25"/>
      <c r="AD594" s="55"/>
    </row>
    <row r="595" spans="1:30" ht="20" customHeight="1" x14ac:dyDescent="0.2">
      <c r="A595" s="20"/>
      <c r="B595" s="33"/>
      <c r="C595" s="63"/>
      <c r="D595" s="22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64"/>
      <c r="T595" s="24"/>
      <c r="U595" s="49"/>
      <c r="V595" s="54"/>
      <c r="W595" s="25"/>
      <c r="X595" s="25"/>
      <c r="Y595" s="25"/>
      <c r="Z595" s="25"/>
      <c r="AA595" s="25"/>
      <c r="AB595" s="25"/>
      <c r="AC595" s="25"/>
      <c r="AD595" s="55"/>
    </row>
    <row r="596" spans="1:30" ht="20" customHeight="1" x14ac:dyDescent="0.2">
      <c r="A596" s="20"/>
      <c r="B596" s="33"/>
      <c r="C596" s="63"/>
      <c r="D596" s="22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64"/>
      <c r="T596" s="24"/>
      <c r="U596" s="49"/>
      <c r="V596" s="54"/>
      <c r="W596" s="25"/>
      <c r="X596" s="25"/>
      <c r="Y596" s="25"/>
      <c r="Z596" s="25"/>
      <c r="AA596" s="25"/>
      <c r="AB596" s="25"/>
      <c r="AC596" s="25"/>
      <c r="AD596" s="55"/>
    </row>
    <row r="597" spans="1:30" ht="20" customHeight="1" x14ac:dyDescent="0.2">
      <c r="A597" s="20"/>
      <c r="B597" s="33"/>
      <c r="C597" s="63"/>
      <c r="D597" s="22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64"/>
      <c r="T597" s="24"/>
      <c r="U597" s="49"/>
      <c r="V597" s="54"/>
      <c r="W597" s="25"/>
      <c r="X597" s="25"/>
      <c r="Y597" s="25"/>
      <c r="Z597" s="25"/>
      <c r="AA597" s="25"/>
      <c r="AB597" s="25"/>
      <c r="AC597" s="25"/>
      <c r="AD597" s="55"/>
    </row>
    <row r="598" spans="1:30" ht="20" customHeight="1" x14ac:dyDescent="0.2">
      <c r="A598" s="20"/>
      <c r="B598" s="33"/>
      <c r="C598" s="63"/>
      <c r="D598" s="22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64"/>
      <c r="T598" s="24"/>
      <c r="U598" s="49"/>
      <c r="V598" s="54"/>
      <c r="W598" s="25"/>
      <c r="X598" s="25"/>
      <c r="Y598" s="25"/>
      <c r="Z598" s="25"/>
      <c r="AA598" s="25"/>
      <c r="AB598" s="25"/>
      <c r="AC598" s="25"/>
      <c r="AD598" s="55"/>
    </row>
    <row r="599" spans="1:30" ht="20" customHeight="1" x14ac:dyDescent="0.2">
      <c r="A599" s="20"/>
      <c r="B599" s="33"/>
      <c r="C599" s="63"/>
      <c r="D599" s="22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64"/>
      <c r="T599" s="24"/>
      <c r="U599" s="49"/>
      <c r="V599" s="54"/>
      <c r="W599" s="25"/>
      <c r="X599" s="25"/>
      <c r="Y599" s="25"/>
      <c r="Z599" s="25"/>
      <c r="AA599" s="25"/>
      <c r="AB599" s="25"/>
      <c r="AC599" s="25"/>
      <c r="AD599" s="55"/>
    </row>
    <row r="600" spans="1:30" ht="20" customHeight="1" x14ac:dyDescent="0.2">
      <c r="A600" s="20"/>
      <c r="B600" s="33"/>
      <c r="C600" s="63"/>
      <c r="D600" s="22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64"/>
      <c r="T600" s="24"/>
      <c r="U600" s="49"/>
      <c r="V600" s="54"/>
      <c r="W600" s="25"/>
      <c r="X600" s="25"/>
      <c r="Y600" s="25"/>
      <c r="Z600" s="25"/>
      <c r="AA600" s="25"/>
      <c r="AB600" s="25"/>
      <c r="AC600" s="25"/>
      <c r="AD600" s="55"/>
    </row>
    <row r="601" spans="1:30" ht="20" customHeight="1" x14ac:dyDescent="0.2">
      <c r="A601" s="20"/>
      <c r="B601" s="33"/>
      <c r="C601" s="63"/>
      <c r="D601" s="22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64"/>
      <c r="T601" s="24"/>
      <c r="U601" s="49"/>
      <c r="V601" s="54"/>
      <c r="W601" s="25"/>
      <c r="X601" s="25"/>
      <c r="Y601" s="25"/>
      <c r="Z601" s="25"/>
      <c r="AA601" s="25"/>
      <c r="AB601" s="25"/>
      <c r="AC601" s="25"/>
      <c r="AD601" s="55"/>
    </row>
    <row r="602" spans="1:30" ht="20" customHeight="1" x14ac:dyDescent="0.2">
      <c r="A602" s="20"/>
      <c r="B602" s="33"/>
      <c r="C602" s="63"/>
      <c r="D602" s="22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64"/>
      <c r="T602" s="24"/>
      <c r="U602" s="49"/>
      <c r="V602" s="54"/>
      <c r="W602" s="25"/>
      <c r="X602" s="25"/>
      <c r="Y602" s="25"/>
      <c r="Z602" s="25"/>
      <c r="AA602" s="25"/>
      <c r="AB602" s="25"/>
      <c r="AC602" s="25"/>
      <c r="AD602" s="55"/>
    </row>
    <row r="603" spans="1:30" ht="20" customHeight="1" x14ac:dyDescent="0.2">
      <c r="A603" s="20"/>
      <c r="B603" s="33"/>
      <c r="C603" s="63"/>
      <c r="D603" s="22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64"/>
      <c r="T603" s="24"/>
      <c r="U603" s="49"/>
      <c r="V603" s="54"/>
      <c r="W603" s="25"/>
      <c r="X603" s="25"/>
      <c r="Y603" s="25"/>
      <c r="Z603" s="25"/>
      <c r="AA603" s="25"/>
      <c r="AB603" s="25"/>
      <c r="AC603" s="25"/>
      <c r="AD603" s="55"/>
    </row>
    <row r="604" spans="1:30" ht="20" customHeight="1" x14ac:dyDescent="0.2">
      <c r="A604" s="20"/>
      <c r="B604" s="33"/>
      <c r="C604" s="63"/>
      <c r="D604" s="22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64"/>
      <c r="T604" s="24"/>
      <c r="U604" s="49"/>
      <c r="V604" s="54"/>
      <c r="W604" s="25"/>
      <c r="X604" s="25"/>
      <c r="Y604" s="25"/>
      <c r="Z604" s="25"/>
      <c r="AA604" s="25"/>
      <c r="AB604" s="25"/>
      <c r="AC604" s="25"/>
      <c r="AD604" s="55"/>
    </row>
    <row r="605" spans="1:30" ht="20" customHeight="1" x14ac:dyDescent="0.2">
      <c r="A605" s="20"/>
      <c r="B605" s="33"/>
      <c r="C605" s="63"/>
      <c r="D605" s="22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64"/>
      <c r="T605" s="24"/>
      <c r="U605" s="49"/>
      <c r="V605" s="54"/>
      <c r="W605" s="25"/>
      <c r="X605" s="25"/>
      <c r="Y605" s="25"/>
      <c r="Z605" s="25"/>
      <c r="AA605" s="25"/>
      <c r="AB605" s="25"/>
      <c r="AC605" s="25"/>
      <c r="AD605" s="55"/>
    </row>
    <row r="606" spans="1:30" ht="20" customHeight="1" x14ac:dyDescent="0.2">
      <c r="A606" s="20"/>
      <c r="B606" s="33"/>
      <c r="C606" s="63"/>
      <c r="D606" s="22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64"/>
      <c r="T606" s="24"/>
      <c r="U606" s="49"/>
      <c r="V606" s="54"/>
      <c r="W606" s="25"/>
      <c r="X606" s="25"/>
      <c r="Y606" s="25"/>
      <c r="Z606" s="25"/>
      <c r="AA606" s="25"/>
      <c r="AB606" s="25"/>
      <c r="AC606" s="25"/>
      <c r="AD606" s="55"/>
    </row>
    <row r="607" spans="1:30" ht="20" customHeight="1" x14ac:dyDescent="0.2">
      <c r="A607" s="20"/>
      <c r="B607" s="33"/>
      <c r="C607" s="63"/>
      <c r="D607" s="22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64"/>
      <c r="T607" s="24"/>
      <c r="U607" s="49"/>
      <c r="V607" s="54"/>
      <c r="W607" s="25"/>
      <c r="X607" s="25"/>
      <c r="Y607" s="25"/>
      <c r="Z607" s="25"/>
      <c r="AA607" s="25"/>
      <c r="AB607" s="25"/>
      <c r="AC607" s="25"/>
      <c r="AD607" s="55"/>
    </row>
    <row r="608" spans="1:30" ht="20" customHeight="1" x14ac:dyDescent="0.2">
      <c r="A608" s="20"/>
      <c r="B608" s="33"/>
      <c r="C608" s="63"/>
      <c r="D608" s="22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64"/>
      <c r="T608" s="24"/>
      <c r="U608" s="49"/>
      <c r="V608" s="54"/>
      <c r="W608" s="25"/>
      <c r="X608" s="25"/>
      <c r="Y608" s="25"/>
      <c r="Z608" s="25"/>
      <c r="AA608" s="25"/>
      <c r="AB608" s="25"/>
      <c r="AC608" s="25"/>
      <c r="AD608" s="55"/>
    </row>
    <row r="609" spans="1:30" ht="20" customHeight="1" x14ac:dyDescent="0.2">
      <c r="A609" s="20"/>
      <c r="B609" s="33"/>
      <c r="C609" s="63"/>
      <c r="D609" s="22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64"/>
      <c r="T609" s="24"/>
      <c r="U609" s="49"/>
      <c r="V609" s="54"/>
      <c r="W609" s="25"/>
      <c r="X609" s="25"/>
      <c r="Y609" s="25"/>
      <c r="Z609" s="25"/>
      <c r="AA609" s="25"/>
      <c r="AB609" s="25"/>
      <c r="AC609" s="25"/>
      <c r="AD609" s="55"/>
    </row>
    <row r="610" spans="1:30" ht="20" customHeight="1" x14ac:dyDescent="0.2">
      <c r="A610" s="20"/>
      <c r="B610" s="33"/>
      <c r="C610" s="63"/>
      <c r="D610" s="22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64"/>
      <c r="T610" s="24"/>
      <c r="U610" s="49"/>
      <c r="V610" s="54"/>
      <c r="W610" s="25"/>
      <c r="X610" s="25"/>
      <c r="Y610" s="25"/>
      <c r="Z610" s="25"/>
      <c r="AA610" s="25"/>
      <c r="AB610" s="25"/>
      <c r="AC610" s="25"/>
      <c r="AD610" s="55"/>
    </row>
    <row r="611" spans="1:30" ht="20" customHeight="1" x14ac:dyDescent="0.2">
      <c r="A611" s="20"/>
      <c r="B611" s="33"/>
      <c r="C611" s="63"/>
      <c r="D611" s="22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64"/>
      <c r="T611" s="24"/>
      <c r="U611" s="49"/>
      <c r="V611" s="54"/>
      <c r="W611" s="25"/>
      <c r="X611" s="25"/>
      <c r="Y611" s="25"/>
      <c r="Z611" s="25"/>
      <c r="AA611" s="25"/>
      <c r="AB611" s="25"/>
      <c r="AC611" s="25"/>
      <c r="AD611" s="55"/>
    </row>
    <row r="612" spans="1:30" ht="20" customHeight="1" x14ac:dyDescent="0.2">
      <c r="A612" s="20"/>
      <c r="B612" s="33"/>
      <c r="C612" s="63"/>
      <c r="D612" s="22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64"/>
      <c r="T612" s="24"/>
      <c r="U612" s="49"/>
      <c r="V612" s="54"/>
      <c r="W612" s="25"/>
      <c r="X612" s="25"/>
      <c r="Y612" s="25"/>
      <c r="Z612" s="25"/>
      <c r="AA612" s="25"/>
      <c r="AB612" s="25"/>
      <c r="AC612" s="25"/>
      <c r="AD612" s="55"/>
    </row>
    <row r="613" spans="1:30" ht="20" customHeight="1" x14ac:dyDescent="0.2">
      <c r="A613" s="20"/>
      <c r="B613" s="33"/>
      <c r="C613" s="63"/>
      <c r="D613" s="22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64"/>
      <c r="T613" s="24"/>
      <c r="U613" s="49"/>
      <c r="V613" s="54"/>
      <c r="W613" s="25"/>
      <c r="X613" s="25"/>
      <c r="Y613" s="25"/>
      <c r="Z613" s="25"/>
      <c r="AA613" s="25"/>
      <c r="AB613" s="25"/>
      <c r="AC613" s="25"/>
      <c r="AD613" s="55"/>
    </row>
    <row r="614" spans="1:30" ht="20" customHeight="1" x14ac:dyDescent="0.2">
      <c r="A614" s="20"/>
      <c r="B614" s="33"/>
      <c r="C614" s="63"/>
      <c r="D614" s="22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64"/>
      <c r="T614" s="24"/>
      <c r="U614" s="49"/>
      <c r="V614" s="54"/>
      <c r="W614" s="25"/>
      <c r="X614" s="25"/>
      <c r="Y614" s="25"/>
      <c r="Z614" s="25"/>
      <c r="AA614" s="25"/>
      <c r="AB614" s="25"/>
      <c r="AC614" s="25"/>
      <c r="AD614" s="55"/>
    </row>
    <row r="615" spans="1:30" ht="20" customHeight="1" x14ac:dyDescent="0.2">
      <c r="A615" s="20"/>
      <c r="B615" s="33"/>
      <c r="C615" s="63"/>
      <c r="D615" s="22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64"/>
      <c r="T615" s="24"/>
      <c r="U615" s="49"/>
      <c r="V615" s="54"/>
      <c r="W615" s="25"/>
      <c r="X615" s="25"/>
      <c r="Y615" s="25"/>
      <c r="Z615" s="25"/>
      <c r="AA615" s="25"/>
      <c r="AB615" s="25"/>
      <c r="AC615" s="25"/>
      <c r="AD615" s="55"/>
    </row>
    <row r="616" spans="1:30" ht="20" customHeight="1" x14ac:dyDescent="0.2">
      <c r="A616" s="20"/>
      <c r="B616" s="33"/>
      <c r="C616" s="63"/>
      <c r="D616" s="22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64"/>
      <c r="T616" s="24"/>
      <c r="U616" s="49"/>
      <c r="V616" s="54"/>
      <c r="W616" s="25"/>
      <c r="X616" s="25"/>
      <c r="Y616" s="25"/>
      <c r="Z616" s="25"/>
      <c r="AA616" s="25"/>
      <c r="AB616" s="25"/>
      <c r="AC616" s="25"/>
      <c r="AD616" s="55"/>
    </row>
    <row r="617" spans="1:30" ht="20" customHeight="1" x14ac:dyDescent="0.2">
      <c r="A617" s="20"/>
      <c r="B617" s="33"/>
      <c r="C617" s="63"/>
      <c r="D617" s="22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64"/>
      <c r="T617" s="24"/>
      <c r="U617" s="49"/>
      <c r="V617" s="54"/>
      <c r="W617" s="25"/>
      <c r="X617" s="25"/>
      <c r="Y617" s="25"/>
      <c r="Z617" s="25"/>
      <c r="AA617" s="25"/>
      <c r="AB617" s="25"/>
      <c r="AC617" s="25"/>
      <c r="AD617" s="55"/>
    </row>
    <row r="618" spans="1:30" ht="20" customHeight="1" x14ac:dyDescent="0.2">
      <c r="A618" s="20"/>
      <c r="B618" s="33"/>
      <c r="C618" s="63"/>
      <c r="D618" s="22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64"/>
      <c r="T618" s="24"/>
      <c r="U618" s="49"/>
      <c r="V618" s="54"/>
      <c r="W618" s="25"/>
      <c r="X618" s="25"/>
      <c r="Y618" s="25"/>
      <c r="Z618" s="25"/>
      <c r="AA618" s="25"/>
      <c r="AB618" s="25"/>
      <c r="AC618" s="25"/>
      <c r="AD618" s="55"/>
    </row>
    <row r="619" spans="1:30" ht="20" customHeight="1" x14ac:dyDescent="0.2">
      <c r="A619" s="20"/>
      <c r="B619" s="33"/>
      <c r="C619" s="63"/>
      <c r="D619" s="22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64"/>
      <c r="T619" s="24"/>
      <c r="U619" s="49"/>
      <c r="V619" s="54"/>
      <c r="W619" s="25"/>
      <c r="X619" s="25"/>
      <c r="Y619" s="25"/>
      <c r="Z619" s="25"/>
      <c r="AA619" s="25"/>
      <c r="AB619" s="25"/>
      <c r="AC619" s="25"/>
      <c r="AD619" s="55"/>
    </row>
    <row r="620" spans="1:30" ht="20" customHeight="1" x14ac:dyDescent="0.2">
      <c r="A620" s="20"/>
      <c r="B620" s="33"/>
      <c r="C620" s="63"/>
      <c r="D620" s="22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64"/>
      <c r="T620" s="24"/>
      <c r="U620" s="49"/>
      <c r="V620" s="54"/>
      <c r="W620" s="25"/>
      <c r="X620" s="25"/>
      <c r="Y620" s="25"/>
      <c r="Z620" s="25"/>
      <c r="AA620" s="25"/>
      <c r="AB620" s="25"/>
      <c r="AC620" s="25"/>
      <c r="AD620" s="55"/>
    </row>
    <row r="621" spans="1:30" ht="20" customHeight="1" x14ac:dyDescent="0.2">
      <c r="A621" s="20"/>
      <c r="B621" s="33"/>
      <c r="C621" s="63"/>
      <c r="D621" s="22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64"/>
      <c r="T621" s="24"/>
      <c r="U621" s="49"/>
      <c r="V621" s="54"/>
      <c r="W621" s="25"/>
      <c r="X621" s="25"/>
      <c r="Y621" s="25"/>
      <c r="Z621" s="25"/>
      <c r="AA621" s="25"/>
      <c r="AB621" s="25"/>
      <c r="AC621" s="25"/>
      <c r="AD621" s="55"/>
    </row>
    <row r="622" spans="1:30" ht="20" customHeight="1" x14ac:dyDescent="0.2">
      <c r="A622" s="20"/>
      <c r="B622" s="33"/>
      <c r="C622" s="63"/>
      <c r="D622" s="22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64"/>
      <c r="T622" s="24"/>
      <c r="U622" s="49"/>
      <c r="V622" s="54"/>
      <c r="W622" s="25"/>
      <c r="X622" s="25"/>
      <c r="Y622" s="25"/>
      <c r="Z622" s="25"/>
      <c r="AA622" s="25"/>
      <c r="AB622" s="25"/>
      <c r="AC622" s="25"/>
      <c r="AD622" s="55"/>
    </row>
    <row r="623" spans="1:30" ht="20" customHeight="1" x14ac:dyDescent="0.2">
      <c r="A623" s="20"/>
      <c r="B623" s="33"/>
      <c r="C623" s="63"/>
      <c r="D623" s="22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64"/>
      <c r="T623" s="24"/>
      <c r="U623" s="49"/>
      <c r="V623" s="54"/>
      <c r="W623" s="25"/>
      <c r="X623" s="25"/>
      <c r="Y623" s="25"/>
      <c r="Z623" s="25"/>
      <c r="AA623" s="25"/>
      <c r="AB623" s="25"/>
      <c r="AC623" s="25"/>
      <c r="AD623" s="55"/>
    </row>
    <row r="624" spans="1:30" ht="20" customHeight="1" x14ac:dyDescent="0.2">
      <c r="A624" s="20"/>
      <c r="B624" s="33"/>
      <c r="C624" s="63"/>
      <c r="D624" s="22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64"/>
      <c r="T624" s="24"/>
      <c r="U624" s="49"/>
      <c r="V624" s="54"/>
      <c r="W624" s="25"/>
      <c r="X624" s="25"/>
      <c r="Y624" s="25"/>
      <c r="Z624" s="25"/>
      <c r="AA624" s="25"/>
      <c r="AB624" s="25"/>
      <c r="AC624" s="25"/>
      <c r="AD624" s="55"/>
    </row>
    <row r="625" spans="1:30" ht="20" customHeight="1" x14ac:dyDescent="0.2">
      <c r="A625" s="20"/>
      <c r="B625" s="33"/>
      <c r="C625" s="63"/>
      <c r="D625" s="22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64"/>
      <c r="T625" s="24"/>
      <c r="U625" s="49"/>
      <c r="V625" s="54"/>
      <c r="W625" s="25"/>
      <c r="X625" s="25"/>
      <c r="Y625" s="25"/>
      <c r="Z625" s="25"/>
      <c r="AA625" s="25"/>
      <c r="AB625" s="25"/>
      <c r="AC625" s="25"/>
      <c r="AD625" s="55"/>
    </row>
    <row r="626" spans="1:30" ht="20" customHeight="1" x14ac:dyDescent="0.2">
      <c r="A626" s="20"/>
      <c r="B626" s="33"/>
      <c r="C626" s="63"/>
      <c r="D626" s="22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64"/>
      <c r="T626" s="24"/>
      <c r="U626" s="49"/>
      <c r="V626" s="54"/>
      <c r="W626" s="25"/>
      <c r="X626" s="25"/>
      <c r="Y626" s="25"/>
      <c r="Z626" s="25"/>
      <c r="AA626" s="25"/>
      <c r="AB626" s="25"/>
      <c r="AC626" s="25"/>
      <c r="AD626" s="55"/>
    </row>
    <row r="627" spans="1:30" ht="20" customHeight="1" x14ac:dyDescent="0.2">
      <c r="A627" s="20"/>
      <c r="B627" s="33"/>
      <c r="C627" s="63"/>
      <c r="D627" s="22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64"/>
      <c r="T627" s="24"/>
      <c r="U627" s="49"/>
      <c r="V627" s="54"/>
      <c r="W627" s="25"/>
      <c r="X627" s="25"/>
      <c r="Y627" s="25"/>
      <c r="Z627" s="25"/>
      <c r="AA627" s="25"/>
      <c r="AB627" s="25"/>
      <c r="AC627" s="25"/>
      <c r="AD627" s="55"/>
    </row>
    <row r="628" spans="1:30" ht="20" customHeight="1" x14ac:dyDescent="0.2">
      <c r="A628" s="20"/>
      <c r="B628" s="33"/>
      <c r="C628" s="63"/>
      <c r="D628" s="22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64"/>
      <c r="T628" s="24"/>
      <c r="U628" s="49"/>
      <c r="V628" s="54"/>
      <c r="W628" s="25"/>
      <c r="X628" s="25"/>
      <c r="Y628" s="25"/>
      <c r="Z628" s="25"/>
      <c r="AA628" s="25"/>
      <c r="AB628" s="25"/>
      <c r="AC628" s="25"/>
      <c r="AD628" s="55"/>
    </row>
    <row r="629" spans="1:30" ht="20" customHeight="1" x14ac:dyDescent="0.2">
      <c r="A629" s="20"/>
      <c r="B629" s="33"/>
      <c r="C629" s="63"/>
      <c r="D629" s="22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64"/>
      <c r="T629" s="24"/>
      <c r="U629" s="49"/>
      <c r="V629" s="54"/>
      <c r="W629" s="25"/>
      <c r="X629" s="25"/>
      <c r="Y629" s="25"/>
      <c r="Z629" s="25"/>
      <c r="AA629" s="25"/>
      <c r="AB629" s="25"/>
      <c r="AC629" s="25"/>
      <c r="AD629" s="55"/>
    </row>
    <row r="630" spans="1:30" ht="20" customHeight="1" x14ac:dyDescent="0.2">
      <c r="A630" s="20"/>
      <c r="B630" s="33"/>
      <c r="C630" s="63"/>
      <c r="D630" s="22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64"/>
      <c r="T630" s="24"/>
      <c r="U630" s="49"/>
      <c r="V630" s="54"/>
      <c r="W630" s="25"/>
      <c r="X630" s="25"/>
      <c r="Y630" s="25"/>
      <c r="Z630" s="25"/>
      <c r="AA630" s="25"/>
      <c r="AB630" s="25"/>
      <c r="AC630" s="25"/>
      <c r="AD630" s="55"/>
    </row>
    <row r="631" spans="1:30" ht="20" customHeight="1" x14ac:dyDescent="0.2">
      <c r="A631" s="20"/>
      <c r="B631" s="33"/>
      <c r="C631" s="63"/>
      <c r="D631" s="22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64"/>
      <c r="T631" s="24"/>
      <c r="U631" s="49"/>
      <c r="V631" s="54"/>
      <c r="W631" s="25"/>
      <c r="X631" s="25"/>
      <c r="Y631" s="25"/>
      <c r="Z631" s="25"/>
      <c r="AA631" s="25"/>
      <c r="AB631" s="25"/>
      <c r="AC631" s="25"/>
      <c r="AD631" s="55"/>
    </row>
    <row r="632" spans="1:30" ht="20" customHeight="1" x14ac:dyDescent="0.2">
      <c r="A632" s="20"/>
      <c r="B632" s="33"/>
      <c r="C632" s="63"/>
      <c r="D632" s="22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64"/>
      <c r="T632" s="24"/>
      <c r="U632" s="49"/>
      <c r="V632" s="54"/>
      <c r="W632" s="25"/>
      <c r="X632" s="25"/>
      <c r="Y632" s="25"/>
      <c r="Z632" s="25"/>
      <c r="AA632" s="25"/>
      <c r="AB632" s="25"/>
      <c r="AC632" s="25"/>
      <c r="AD632" s="55"/>
    </row>
    <row r="633" spans="1:30" ht="20" customHeight="1" x14ac:dyDescent="0.2">
      <c r="A633" s="20"/>
      <c r="B633" s="33"/>
      <c r="C633" s="63"/>
      <c r="D633" s="22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64"/>
      <c r="T633" s="24"/>
      <c r="U633" s="49"/>
      <c r="V633" s="54"/>
      <c r="W633" s="25"/>
      <c r="X633" s="25"/>
      <c r="Y633" s="25"/>
      <c r="Z633" s="25"/>
      <c r="AA633" s="25"/>
      <c r="AB633" s="25"/>
      <c r="AC633" s="25"/>
      <c r="AD633" s="55"/>
    </row>
    <row r="634" spans="1:30" ht="20" customHeight="1" x14ac:dyDescent="0.2">
      <c r="A634" s="20"/>
      <c r="B634" s="33"/>
      <c r="C634" s="63"/>
      <c r="D634" s="22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64"/>
      <c r="T634" s="24"/>
      <c r="U634" s="49"/>
      <c r="V634" s="54"/>
      <c r="W634" s="25"/>
      <c r="X634" s="25"/>
      <c r="Y634" s="25"/>
      <c r="Z634" s="25"/>
      <c r="AA634" s="25"/>
      <c r="AB634" s="25"/>
      <c r="AC634" s="25"/>
      <c r="AD634" s="55"/>
    </row>
    <row r="635" spans="1:30" ht="20" customHeight="1" x14ac:dyDescent="0.2">
      <c r="A635" s="20"/>
      <c r="B635" s="33"/>
      <c r="C635" s="63"/>
      <c r="D635" s="22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64"/>
      <c r="T635" s="24"/>
      <c r="U635" s="49"/>
      <c r="V635" s="54"/>
      <c r="W635" s="25"/>
      <c r="X635" s="25"/>
      <c r="Y635" s="25"/>
      <c r="Z635" s="25"/>
      <c r="AA635" s="25"/>
      <c r="AB635" s="25"/>
      <c r="AC635" s="25"/>
      <c r="AD635" s="55"/>
    </row>
    <row r="636" spans="1:30" ht="20" customHeight="1" x14ac:dyDescent="0.2">
      <c r="A636" s="20"/>
      <c r="B636" s="33"/>
      <c r="C636" s="63"/>
      <c r="D636" s="22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64"/>
      <c r="T636" s="24"/>
      <c r="U636" s="49"/>
      <c r="V636" s="54"/>
      <c r="W636" s="25"/>
      <c r="X636" s="25"/>
      <c r="Y636" s="25"/>
      <c r="Z636" s="25"/>
      <c r="AA636" s="25"/>
      <c r="AB636" s="25"/>
      <c r="AC636" s="25"/>
      <c r="AD636" s="55"/>
    </row>
    <row r="637" spans="1:30" ht="20" customHeight="1" x14ac:dyDescent="0.2">
      <c r="A637" s="20"/>
      <c r="B637" s="33"/>
      <c r="C637" s="63"/>
      <c r="D637" s="22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64"/>
      <c r="T637" s="24"/>
      <c r="U637" s="49"/>
      <c r="V637" s="54"/>
      <c r="W637" s="25"/>
      <c r="X637" s="25"/>
      <c r="Y637" s="25"/>
      <c r="Z637" s="25"/>
      <c r="AA637" s="25"/>
      <c r="AB637" s="25"/>
      <c r="AC637" s="25"/>
      <c r="AD637" s="55"/>
    </row>
    <row r="638" spans="1:30" ht="20" customHeight="1" x14ac:dyDescent="0.2">
      <c r="A638" s="20"/>
      <c r="B638" s="33"/>
      <c r="C638" s="63"/>
      <c r="D638" s="22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64"/>
      <c r="T638" s="24"/>
      <c r="U638" s="49"/>
      <c r="V638" s="54"/>
      <c r="W638" s="25"/>
      <c r="X638" s="25"/>
      <c r="Y638" s="25"/>
      <c r="Z638" s="25"/>
      <c r="AA638" s="25"/>
      <c r="AB638" s="25"/>
      <c r="AC638" s="25"/>
      <c r="AD638" s="55"/>
    </row>
    <row r="639" spans="1:30" ht="20" customHeight="1" x14ac:dyDescent="0.2">
      <c r="A639" s="20"/>
      <c r="B639" s="33"/>
      <c r="C639" s="63"/>
      <c r="D639" s="22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64"/>
      <c r="T639" s="24"/>
      <c r="U639" s="49"/>
      <c r="V639" s="54"/>
      <c r="W639" s="25"/>
      <c r="X639" s="25"/>
      <c r="Y639" s="25"/>
      <c r="Z639" s="25"/>
      <c r="AA639" s="25"/>
      <c r="AB639" s="25"/>
      <c r="AC639" s="25"/>
      <c r="AD639" s="55"/>
    </row>
    <row r="640" spans="1:30" ht="20" customHeight="1" x14ac:dyDescent="0.2">
      <c r="A640" s="20"/>
      <c r="B640" s="33"/>
      <c r="C640" s="63"/>
      <c r="D640" s="22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64"/>
      <c r="T640" s="24"/>
      <c r="U640" s="49"/>
      <c r="V640" s="54"/>
      <c r="W640" s="25"/>
      <c r="X640" s="25"/>
      <c r="Y640" s="25"/>
      <c r="Z640" s="25"/>
      <c r="AA640" s="25"/>
      <c r="AB640" s="25"/>
      <c r="AC640" s="25"/>
      <c r="AD640" s="55"/>
    </row>
    <row r="641" spans="1:30" ht="20" customHeight="1" x14ac:dyDescent="0.2">
      <c r="A641" s="20"/>
      <c r="B641" s="33"/>
      <c r="C641" s="63"/>
      <c r="D641" s="22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64"/>
      <c r="T641" s="24"/>
      <c r="U641" s="49"/>
      <c r="V641" s="54"/>
      <c r="W641" s="25"/>
      <c r="X641" s="25"/>
      <c r="Y641" s="25"/>
      <c r="Z641" s="25"/>
      <c r="AA641" s="25"/>
      <c r="AB641" s="25"/>
      <c r="AC641" s="25"/>
      <c r="AD641" s="55"/>
    </row>
    <row r="642" spans="1:30" ht="20" customHeight="1" x14ac:dyDescent="0.2">
      <c r="A642" s="20"/>
      <c r="B642" s="33"/>
      <c r="C642" s="63"/>
      <c r="D642" s="22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64"/>
      <c r="T642" s="24"/>
      <c r="U642" s="49"/>
      <c r="V642" s="54"/>
      <c r="W642" s="25"/>
      <c r="X642" s="25"/>
      <c r="Y642" s="25"/>
      <c r="Z642" s="25"/>
      <c r="AA642" s="25"/>
      <c r="AB642" s="25"/>
      <c r="AC642" s="25"/>
      <c r="AD642" s="55"/>
    </row>
    <row r="643" spans="1:30" ht="20" customHeight="1" x14ac:dyDescent="0.2">
      <c r="A643" s="20"/>
      <c r="B643" s="33"/>
      <c r="C643" s="63"/>
      <c r="D643" s="22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64"/>
      <c r="T643" s="24"/>
      <c r="U643" s="49"/>
      <c r="V643" s="54"/>
      <c r="W643" s="25"/>
      <c r="X643" s="25"/>
      <c r="Y643" s="25"/>
      <c r="Z643" s="25"/>
      <c r="AA643" s="25"/>
      <c r="AB643" s="25"/>
      <c r="AC643" s="25"/>
      <c r="AD643" s="55"/>
    </row>
    <row r="644" spans="1:30" ht="20" customHeight="1" x14ac:dyDescent="0.2">
      <c r="A644" s="20"/>
      <c r="B644" s="33"/>
      <c r="C644" s="63"/>
      <c r="D644" s="22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64"/>
      <c r="T644" s="24"/>
      <c r="U644" s="49"/>
      <c r="V644" s="54"/>
      <c r="W644" s="25"/>
      <c r="X644" s="25"/>
      <c r="Y644" s="25"/>
      <c r="Z644" s="25"/>
      <c r="AA644" s="25"/>
      <c r="AB644" s="25"/>
      <c r="AC644" s="25"/>
      <c r="AD644" s="55"/>
    </row>
    <row r="645" spans="1:30" ht="20" customHeight="1" x14ac:dyDescent="0.2">
      <c r="A645" s="20"/>
      <c r="B645" s="33"/>
      <c r="C645" s="63"/>
      <c r="D645" s="22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64"/>
      <c r="T645" s="24"/>
      <c r="U645" s="49"/>
      <c r="V645" s="54"/>
      <c r="W645" s="25"/>
      <c r="X645" s="25"/>
      <c r="Y645" s="25"/>
      <c r="Z645" s="25"/>
      <c r="AA645" s="25"/>
      <c r="AB645" s="25"/>
      <c r="AC645" s="25"/>
      <c r="AD645" s="55"/>
    </row>
    <row r="646" spans="1:30" ht="20" customHeight="1" x14ac:dyDescent="0.2">
      <c r="A646" s="20"/>
      <c r="B646" s="33"/>
      <c r="C646" s="63"/>
      <c r="D646" s="22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64"/>
      <c r="T646" s="24"/>
      <c r="U646" s="49"/>
      <c r="V646" s="54"/>
      <c r="W646" s="25"/>
      <c r="X646" s="25"/>
      <c r="Y646" s="25"/>
      <c r="Z646" s="25"/>
      <c r="AA646" s="25"/>
      <c r="AB646" s="25"/>
      <c r="AC646" s="25"/>
      <c r="AD646" s="55"/>
    </row>
    <row r="647" spans="1:30" ht="20" customHeight="1" x14ac:dyDescent="0.2">
      <c r="A647" s="20"/>
      <c r="B647" s="33"/>
      <c r="C647" s="63"/>
      <c r="D647" s="22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64"/>
      <c r="T647" s="24"/>
      <c r="U647" s="49"/>
      <c r="V647" s="54"/>
      <c r="W647" s="25"/>
      <c r="X647" s="25"/>
      <c r="Y647" s="25"/>
      <c r="Z647" s="25"/>
      <c r="AA647" s="25"/>
      <c r="AB647" s="25"/>
      <c r="AC647" s="25"/>
      <c r="AD647" s="55"/>
    </row>
    <row r="648" spans="1:30" ht="20" customHeight="1" x14ac:dyDescent="0.2">
      <c r="A648" s="20"/>
      <c r="B648" s="33"/>
      <c r="C648" s="63"/>
      <c r="D648" s="22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64"/>
      <c r="T648" s="24"/>
      <c r="U648" s="49"/>
      <c r="V648" s="54"/>
      <c r="W648" s="25"/>
      <c r="X648" s="25"/>
      <c r="Y648" s="25"/>
      <c r="Z648" s="25"/>
      <c r="AA648" s="25"/>
      <c r="AB648" s="25"/>
      <c r="AC648" s="25"/>
      <c r="AD648" s="55"/>
    </row>
    <row r="649" spans="1:30" ht="20" customHeight="1" x14ac:dyDescent="0.2">
      <c r="A649" s="20"/>
      <c r="B649" s="33"/>
      <c r="C649" s="63"/>
      <c r="D649" s="22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64"/>
      <c r="T649" s="24"/>
      <c r="U649" s="49"/>
      <c r="V649" s="54"/>
      <c r="W649" s="25"/>
      <c r="X649" s="25"/>
      <c r="Y649" s="25"/>
      <c r="Z649" s="25"/>
      <c r="AA649" s="25"/>
      <c r="AB649" s="25"/>
      <c r="AC649" s="25"/>
      <c r="AD649" s="55"/>
    </row>
    <row r="650" spans="1:30" ht="20" customHeight="1" x14ac:dyDescent="0.2">
      <c r="A650" s="20"/>
      <c r="B650" s="33"/>
      <c r="C650" s="63"/>
      <c r="D650" s="22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64"/>
      <c r="T650" s="24"/>
      <c r="U650" s="49"/>
      <c r="V650" s="54"/>
      <c r="W650" s="25"/>
      <c r="X650" s="25"/>
      <c r="Y650" s="25"/>
      <c r="Z650" s="25"/>
      <c r="AA650" s="25"/>
      <c r="AB650" s="25"/>
      <c r="AC650" s="25"/>
      <c r="AD650" s="55"/>
    </row>
    <row r="651" spans="1:30" ht="20" customHeight="1" x14ac:dyDescent="0.2">
      <c r="A651" s="20"/>
      <c r="B651" s="33"/>
      <c r="C651" s="63"/>
      <c r="D651" s="22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64"/>
      <c r="T651" s="24"/>
      <c r="U651" s="49"/>
      <c r="V651" s="54"/>
      <c r="W651" s="25"/>
      <c r="X651" s="25"/>
      <c r="Y651" s="25"/>
      <c r="Z651" s="25"/>
      <c r="AA651" s="25"/>
      <c r="AB651" s="25"/>
      <c r="AC651" s="25"/>
      <c r="AD651" s="55"/>
    </row>
    <row r="652" spans="1:30" ht="20" customHeight="1" x14ac:dyDescent="0.2">
      <c r="A652" s="20"/>
      <c r="B652" s="33"/>
      <c r="C652" s="63"/>
      <c r="D652" s="22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64"/>
      <c r="T652" s="24"/>
      <c r="U652" s="49"/>
      <c r="V652" s="54"/>
      <c r="W652" s="25"/>
      <c r="X652" s="25"/>
      <c r="Y652" s="25"/>
      <c r="Z652" s="25"/>
      <c r="AA652" s="25"/>
      <c r="AB652" s="25"/>
      <c r="AC652" s="25"/>
      <c r="AD652" s="55"/>
    </row>
    <row r="653" spans="1:30" ht="20" customHeight="1" x14ac:dyDescent="0.2">
      <c r="A653" s="20"/>
      <c r="B653" s="33"/>
      <c r="C653" s="63"/>
      <c r="D653" s="22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64"/>
      <c r="T653" s="24"/>
      <c r="U653" s="49"/>
      <c r="V653" s="54"/>
      <c r="W653" s="25"/>
      <c r="X653" s="25"/>
      <c r="Y653" s="25"/>
      <c r="Z653" s="25"/>
      <c r="AA653" s="25"/>
      <c r="AB653" s="25"/>
      <c r="AC653" s="25"/>
      <c r="AD653" s="55"/>
    </row>
    <row r="654" spans="1:30" ht="20" customHeight="1" x14ac:dyDescent="0.2">
      <c r="A654" s="20"/>
      <c r="B654" s="33"/>
      <c r="C654" s="63"/>
      <c r="D654" s="22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64"/>
      <c r="T654" s="24"/>
      <c r="U654" s="49"/>
      <c r="V654" s="54"/>
      <c r="W654" s="25"/>
      <c r="X654" s="25"/>
      <c r="Y654" s="25"/>
      <c r="Z654" s="25"/>
      <c r="AA654" s="25"/>
      <c r="AB654" s="25"/>
      <c r="AC654" s="25"/>
      <c r="AD654" s="55"/>
    </row>
    <row r="655" spans="1:30" ht="20" customHeight="1" x14ac:dyDescent="0.2">
      <c r="A655" s="20"/>
      <c r="B655" s="33"/>
      <c r="C655" s="63"/>
      <c r="D655" s="22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64"/>
      <c r="T655" s="24"/>
      <c r="U655" s="49"/>
      <c r="V655" s="54"/>
      <c r="W655" s="25"/>
      <c r="X655" s="25"/>
      <c r="Y655" s="25"/>
      <c r="Z655" s="25"/>
      <c r="AA655" s="25"/>
      <c r="AB655" s="25"/>
      <c r="AC655" s="25"/>
      <c r="AD655" s="55"/>
    </row>
    <row r="656" spans="1:30" ht="20" customHeight="1" x14ac:dyDescent="0.2">
      <c r="A656" s="20"/>
      <c r="B656" s="33"/>
      <c r="C656" s="63"/>
      <c r="D656" s="22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64"/>
      <c r="T656" s="24"/>
      <c r="U656" s="49"/>
      <c r="V656" s="54"/>
      <c r="W656" s="25"/>
      <c r="X656" s="25"/>
      <c r="Y656" s="25"/>
      <c r="Z656" s="25"/>
      <c r="AA656" s="25"/>
      <c r="AB656" s="25"/>
      <c r="AC656" s="25"/>
      <c r="AD656" s="55"/>
    </row>
    <row r="657" spans="1:30" ht="20" customHeight="1" x14ac:dyDescent="0.2">
      <c r="A657" s="20"/>
      <c r="B657" s="33"/>
      <c r="C657" s="63"/>
      <c r="D657" s="22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64"/>
      <c r="T657" s="24"/>
      <c r="U657" s="49"/>
      <c r="V657" s="54"/>
      <c r="W657" s="25"/>
      <c r="X657" s="25"/>
      <c r="Y657" s="25"/>
      <c r="Z657" s="25"/>
      <c r="AA657" s="25"/>
      <c r="AB657" s="25"/>
      <c r="AC657" s="25"/>
      <c r="AD657" s="55"/>
    </row>
    <row r="658" spans="1:30" ht="20" customHeight="1" x14ac:dyDescent="0.2">
      <c r="A658" s="20"/>
      <c r="B658" s="33"/>
      <c r="C658" s="63"/>
      <c r="D658" s="22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64"/>
      <c r="T658" s="24"/>
      <c r="U658" s="49"/>
      <c r="V658" s="54"/>
      <c r="W658" s="25"/>
      <c r="X658" s="25"/>
      <c r="Y658" s="25"/>
      <c r="Z658" s="25"/>
      <c r="AA658" s="25"/>
      <c r="AB658" s="25"/>
      <c r="AC658" s="25"/>
      <c r="AD658" s="55"/>
    </row>
    <row r="659" spans="1:30" ht="20" customHeight="1" x14ac:dyDescent="0.2">
      <c r="A659" s="20"/>
      <c r="B659" s="33"/>
      <c r="C659" s="63"/>
      <c r="D659" s="22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64"/>
      <c r="T659" s="24"/>
      <c r="U659" s="49"/>
      <c r="V659" s="54"/>
      <c r="W659" s="25"/>
      <c r="X659" s="25"/>
      <c r="Y659" s="25"/>
      <c r="Z659" s="25"/>
      <c r="AA659" s="25"/>
      <c r="AB659" s="25"/>
      <c r="AC659" s="25"/>
      <c r="AD659" s="55"/>
    </row>
    <row r="660" spans="1:30" ht="20" customHeight="1" x14ac:dyDescent="0.2">
      <c r="A660" s="20"/>
      <c r="B660" s="33"/>
      <c r="C660" s="63"/>
      <c r="D660" s="22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64"/>
      <c r="T660" s="24"/>
      <c r="U660" s="49"/>
      <c r="V660" s="54"/>
      <c r="W660" s="25"/>
      <c r="X660" s="25"/>
      <c r="Y660" s="25"/>
      <c r="Z660" s="25"/>
      <c r="AA660" s="25"/>
      <c r="AB660" s="25"/>
      <c r="AC660" s="25"/>
      <c r="AD660" s="55"/>
    </row>
    <row r="661" spans="1:30" ht="20" customHeight="1" x14ac:dyDescent="0.2">
      <c r="A661" s="20"/>
      <c r="B661" s="33"/>
      <c r="C661" s="63"/>
      <c r="D661" s="22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64"/>
      <c r="T661" s="24"/>
      <c r="U661" s="49"/>
      <c r="V661" s="54"/>
      <c r="W661" s="25"/>
      <c r="X661" s="25"/>
      <c r="Y661" s="25"/>
      <c r="Z661" s="25"/>
      <c r="AA661" s="25"/>
      <c r="AB661" s="25"/>
      <c r="AC661" s="25"/>
      <c r="AD661" s="55"/>
    </row>
    <row r="662" spans="1:30" ht="20" customHeight="1" x14ac:dyDescent="0.2">
      <c r="A662" s="20"/>
      <c r="B662" s="33"/>
      <c r="C662" s="63"/>
      <c r="D662" s="22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64"/>
      <c r="T662" s="24"/>
      <c r="U662" s="49"/>
      <c r="V662" s="54"/>
      <c r="W662" s="25"/>
      <c r="X662" s="25"/>
      <c r="Y662" s="25"/>
      <c r="Z662" s="25"/>
      <c r="AA662" s="25"/>
      <c r="AB662" s="25"/>
      <c r="AC662" s="25"/>
      <c r="AD662" s="55"/>
    </row>
    <row r="663" spans="1:30" ht="20" customHeight="1" x14ac:dyDescent="0.2">
      <c r="A663" s="20"/>
      <c r="B663" s="33"/>
      <c r="C663" s="63"/>
      <c r="D663" s="22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64"/>
      <c r="T663" s="24"/>
      <c r="U663" s="49"/>
      <c r="V663" s="54"/>
      <c r="W663" s="25"/>
      <c r="X663" s="25"/>
      <c r="Y663" s="25"/>
      <c r="Z663" s="25"/>
      <c r="AA663" s="25"/>
      <c r="AB663" s="25"/>
      <c r="AC663" s="25"/>
      <c r="AD663" s="55"/>
    </row>
    <row r="664" spans="1:30" ht="20" customHeight="1" x14ac:dyDescent="0.2">
      <c r="A664" s="20"/>
      <c r="B664" s="33"/>
      <c r="C664" s="63"/>
      <c r="D664" s="22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64"/>
      <c r="T664" s="24"/>
      <c r="U664" s="49"/>
      <c r="V664" s="54"/>
      <c r="W664" s="25"/>
      <c r="X664" s="25"/>
      <c r="Y664" s="25"/>
      <c r="Z664" s="25"/>
      <c r="AA664" s="25"/>
      <c r="AB664" s="25"/>
      <c r="AC664" s="25"/>
      <c r="AD664" s="55"/>
    </row>
    <row r="665" spans="1:30" ht="20" customHeight="1" x14ac:dyDescent="0.2">
      <c r="A665" s="20"/>
      <c r="B665" s="33"/>
      <c r="C665" s="63"/>
      <c r="D665" s="22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64"/>
      <c r="T665" s="24"/>
      <c r="U665" s="49"/>
      <c r="V665" s="54"/>
      <c r="W665" s="25"/>
      <c r="X665" s="25"/>
      <c r="Y665" s="25"/>
      <c r="Z665" s="25"/>
      <c r="AA665" s="25"/>
      <c r="AB665" s="25"/>
      <c r="AC665" s="25"/>
      <c r="AD665" s="55"/>
    </row>
    <row r="666" spans="1:30" ht="20" customHeight="1" x14ac:dyDescent="0.2">
      <c r="A666" s="20"/>
      <c r="B666" s="33"/>
      <c r="C666" s="63"/>
      <c r="D666" s="22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64"/>
      <c r="T666" s="24"/>
      <c r="U666" s="49"/>
      <c r="V666" s="54"/>
      <c r="W666" s="25"/>
      <c r="X666" s="25"/>
      <c r="Y666" s="25"/>
      <c r="Z666" s="25"/>
      <c r="AA666" s="25"/>
      <c r="AB666" s="25"/>
      <c r="AC666" s="25"/>
      <c r="AD666" s="55"/>
    </row>
    <row r="667" spans="1:30" ht="20" customHeight="1" x14ac:dyDescent="0.2">
      <c r="A667" s="20"/>
      <c r="B667" s="33"/>
      <c r="C667" s="63"/>
      <c r="D667" s="22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64"/>
      <c r="T667" s="24"/>
      <c r="U667" s="49"/>
      <c r="V667" s="54"/>
      <c r="W667" s="25"/>
      <c r="X667" s="25"/>
      <c r="Y667" s="25"/>
      <c r="Z667" s="25"/>
      <c r="AA667" s="25"/>
      <c r="AB667" s="25"/>
      <c r="AC667" s="25"/>
      <c r="AD667" s="55"/>
    </row>
    <row r="668" spans="1:30" ht="20" customHeight="1" x14ac:dyDescent="0.2">
      <c r="A668" s="20"/>
      <c r="B668" s="33"/>
      <c r="C668" s="63"/>
      <c r="D668" s="22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64"/>
      <c r="T668" s="24"/>
      <c r="U668" s="49"/>
      <c r="V668" s="54"/>
      <c r="W668" s="25"/>
      <c r="X668" s="25"/>
      <c r="Y668" s="25"/>
      <c r="Z668" s="25"/>
      <c r="AA668" s="25"/>
      <c r="AB668" s="25"/>
      <c r="AC668" s="25"/>
      <c r="AD668" s="55"/>
    </row>
    <row r="669" spans="1:30" ht="20" customHeight="1" x14ac:dyDescent="0.2">
      <c r="A669" s="20"/>
      <c r="B669" s="33"/>
      <c r="C669" s="63"/>
      <c r="D669" s="22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64"/>
      <c r="T669" s="24"/>
      <c r="U669" s="49"/>
      <c r="V669" s="54"/>
      <c r="W669" s="25"/>
      <c r="X669" s="25"/>
      <c r="Y669" s="25"/>
      <c r="Z669" s="25"/>
      <c r="AA669" s="25"/>
      <c r="AB669" s="25"/>
      <c r="AC669" s="25"/>
      <c r="AD669" s="55"/>
    </row>
    <row r="670" spans="1:30" ht="20" customHeight="1" x14ac:dyDescent="0.2">
      <c r="A670" s="20"/>
      <c r="B670" s="33"/>
      <c r="C670" s="63"/>
      <c r="D670" s="22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64"/>
      <c r="T670" s="24"/>
      <c r="U670" s="49"/>
      <c r="V670" s="54"/>
      <c r="W670" s="25"/>
      <c r="X670" s="25"/>
      <c r="Y670" s="25"/>
      <c r="Z670" s="25"/>
      <c r="AA670" s="25"/>
      <c r="AB670" s="25"/>
      <c r="AC670" s="25"/>
      <c r="AD670" s="55"/>
    </row>
    <row r="671" spans="1:30" ht="20" customHeight="1" x14ac:dyDescent="0.2">
      <c r="A671" s="20"/>
      <c r="B671" s="33"/>
      <c r="C671" s="63"/>
      <c r="D671" s="22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64"/>
      <c r="T671" s="24"/>
      <c r="U671" s="49"/>
      <c r="V671" s="54"/>
      <c r="W671" s="25"/>
      <c r="X671" s="25"/>
      <c r="Y671" s="25"/>
      <c r="Z671" s="25"/>
      <c r="AA671" s="25"/>
      <c r="AB671" s="25"/>
      <c r="AC671" s="25"/>
      <c r="AD671" s="55"/>
    </row>
    <row r="672" spans="1:30" ht="20" customHeight="1" x14ac:dyDescent="0.2">
      <c r="A672" s="20"/>
      <c r="B672" s="33"/>
      <c r="C672" s="63"/>
      <c r="D672" s="22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64"/>
      <c r="T672" s="24"/>
      <c r="U672" s="49"/>
      <c r="V672" s="54"/>
      <c r="W672" s="25"/>
      <c r="X672" s="25"/>
      <c r="Y672" s="25"/>
      <c r="Z672" s="25"/>
      <c r="AA672" s="25"/>
      <c r="AB672" s="25"/>
      <c r="AC672" s="25"/>
      <c r="AD672" s="55"/>
    </row>
    <row r="673" spans="1:30" ht="20" customHeight="1" x14ac:dyDescent="0.2">
      <c r="A673" s="20"/>
      <c r="B673" s="33"/>
      <c r="C673" s="63"/>
      <c r="D673" s="22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64"/>
      <c r="T673" s="24"/>
      <c r="U673" s="49"/>
      <c r="V673" s="54"/>
      <c r="W673" s="25"/>
      <c r="X673" s="25"/>
      <c r="Y673" s="25"/>
      <c r="Z673" s="25"/>
      <c r="AA673" s="25"/>
      <c r="AB673" s="25"/>
      <c r="AC673" s="25"/>
      <c r="AD673" s="55"/>
    </row>
    <row r="674" spans="1:30" ht="20" customHeight="1" x14ac:dyDescent="0.2">
      <c r="A674" s="20"/>
      <c r="B674" s="33"/>
      <c r="C674" s="63"/>
      <c r="D674" s="22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64"/>
      <c r="T674" s="24"/>
      <c r="U674" s="49"/>
      <c r="V674" s="54"/>
      <c r="W674" s="25"/>
      <c r="X674" s="25"/>
      <c r="Y674" s="25"/>
      <c r="Z674" s="25"/>
      <c r="AA674" s="25"/>
      <c r="AB674" s="25"/>
      <c r="AC674" s="25"/>
      <c r="AD674" s="55"/>
    </row>
    <row r="675" spans="1:30" ht="20" customHeight="1" x14ac:dyDescent="0.2">
      <c r="A675" s="20"/>
      <c r="B675" s="33"/>
      <c r="C675" s="63"/>
      <c r="D675" s="22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64"/>
      <c r="T675" s="24"/>
      <c r="U675" s="49"/>
      <c r="V675" s="54"/>
      <c r="W675" s="25"/>
      <c r="X675" s="25"/>
      <c r="Y675" s="25"/>
      <c r="Z675" s="25"/>
      <c r="AA675" s="25"/>
      <c r="AB675" s="25"/>
      <c r="AC675" s="25"/>
      <c r="AD675" s="55"/>
    </row>
    <row r="676" spans="1:30" ht="20" customHeight="1" x14ac:dyDescent="0.2">
      <c r="A676" s="20"/>
      <c r="B676" s="33"/>
      <c r="C676" s="63"/>
      <c r="D676" s="22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64"/>
      <c r="T676" s="24"/>
      <c r="U676" s="49"/>
      <c r="V676" s="54"/>
      <c r="W676" s="25"/>
      <c r="X676" s="25"/>
      <c r="Y676" s="25"/>
      <c r="Z676" s="25"/>
      <c r="AA676" s="25"/>
      <c r="AB676" s="25"/>
      <c r="AC676" s="25"/>
      <c r="AD676" s="55"/>
    </row>
    <row r="677" spans="1:30" ht="20" customHeight="1" x14ac:dyDescent="0.2">
      <c r="A677" s="20"/>
      <c r="B677" s="33"/>
      <c r="C677" s="63"/>
      <c r="D677" s="22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64"/>
      <c r="T677" s="24"/>
      <c r="U677" s="49"/>
      <c r="V677" s="54"/>
      <c r="W677" s="25"/>
      <c r="X677" s="25"/>
      <c r="Y677" s="25"/>
      <c r="Z677" s="25"/>
      <c r="AA677" s="25"/>
      <c r="AB677" s="25"/>
      <c r="AC677" s="25"/>
      <c r="AD677" s="55"/>
    </row>
    <row r="678" spans="1:30" ht="20" customHeight="1" x14ac:dyDescent="0.2">
      <c r="A678" s="20"/>
      <c r="B678" s="33"/>
      <c r="C678" s="63"/>
      <c r="D678" s="22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64"/>
      <c r="T678" s="24"/>
      <c r="U678" s="49"/>
      <c r="V678" s="54"/>
      <c r="W678" s="25"/>
      <c r="X678" s="25"/>
      <c r="Y678" s="25"/>
      <c r="Z678" s="25"/>
      <c r="AA678" s="25"/>
      <c r="AB678" s="25"/>
      <c r="AC678" s="25"/>
      <c r="AD678" s="55"/>
    </row>
    <row r="679" spans="1:30" ht="20" customHeight="1" x14ac:dyDescent="0.2">
      <c r="A679" s="20"/>
      <c r="B679" s="33"/>
      <c r="C679" s="63"/>
      <c r="D679" s="22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64"/>
      <c r="T679" s="24"/>
      <c r="U679" s="49"/>
      <c r="V679" s="54"/>
      <c r="W679" s="25"/>
      <c r="X679" s="25"/>
      <c r="Y679" s="25"/>
      <c r="Z679" s="25"/>
      <c r="AA679" s="25"/>
      <c r="AB679" s="25"/>
      <c r="AC679" s="25"/>
      <c r="AD679" s="55"/>
    </row>
    <row r="680" spans="1:30" ht="20" customHeight="1" x14ac:dyDescent="0.2">
      <c r="A680" s="20"/>
      <c r="B680" s="33"/>
      <c r="C680" s="63"/>
      <c r="D680" s="22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64"/>
      <c r="T680" s="24"/>
      <c r="U680" s="49"/>
      <c r="V680" s="54"/>
      <c r="W680" s="25"/>
      <c r="X680" s="25"/>
      <c r="Y680" s="25"/>
      <c r="Z680" s="25"/>
      <c r="AA680" s="25"/>
      <c r="AB680" s="25"/>
      <c r="AC680" s="25"/>
      <c r="AD680" s="55"/>
    </row>
    <row r="681" spans="1:30" ht="20" customHeight="1" x14ac:dyDescent="0.2">
      <c r="A681" s="20"/>
      <c r="B681" s="33"/>
      <c r="C681" s="63"/>
      <c r="D681" s="22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64"/>
      <c r="T681" s="24"/>
      <c r="U681" s="49"/>
      <c r="V681" s="54"/>
      <c r="W681" s="25"/>
      <c r="X681" s="25"/>
      <c r="Y681" s="25"/>
      <c r="Z681" s="25"/>
      <c r="AA681" s="25"/>
      <c r="AB681" s="25"/>
      <c r="AC681" s="25"/>
      <c r="AD681" s="55"/>
    </row>
    <row r="682" spans="1:30" ht="20" customHeight="1" x14ac:dyDescent="0.2">
      <c r="A682" s="20"/>
      <c r="B682" s="33"/>
      <c r="C682" s="63"/>
      <c r="D682" s="22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64"/>
      <c r="T682" s="24"/>
      <c r="U682" s="49"/>
      <c r="V682" s="54"/>
      <c r="W682" s="25"/>
      <c r="X682" s="25"/>
      <c r="Y682" s="25"/>
      <c r="Z682" s="25"/>
      <c r="AA682" s="25"/>
      <c r="AB682" s="25"/>
      <c r="AC682" s="25"/>
      <c r="AD682" s="55"/>
    </row>
    <row r="683" spans="1:30" ht="20" customHeight="1" x14ac:dyDescent="0.2">
      <c r="A683" s="20"/>
      <c r="B683" s="33"/>
      <c r="C683" s="63"/>
      <c r="D683" s="22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64"/>
      <c r="T683" s="24"/>
      <c r="U683" s="49"/>
      <c r="V683" s="54"/>
      <c r="W683" s="25"/>
      <c r="X683" s="25"/>
      <c r="Y683" s="25"/>
      <c r="Z683" s="25"/>
      <c r="AA683" s="25"/>
      <c r="AB683" s="25"/>
      <c r="AC683" s="25"/>
      <c r="AD683" s="55"/>
    </row>
    <row r="684" spans="1:30" ht="20" customHeight="1" x14ac:dyDescent="0.2">
      <c r="A684" s="20"/>
      <c r="B684" s="33"/>
      <c r="C684" s="63"/>
      <c r="D684" s="22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64"/>
      <c r="T684" s="24"/>
      <c r="U684" s="49"/>
      <c r="V684" s="54"/>
      <c r="W684" s="25"/>
      <c r="X684" s="25"/>
      <c r="Y684" s="25"/>
      <c r="Z684" s="25"/>
      <c r="AA684" s="25"/>
      <c r="AB684" s="25"/>
      <c r="AC684" s="25"/>
      <c r="AD684" s="55"/>
    </row>
    <row r="685" spans="1:30" ht="20" customHeight="1" x14ac:dyDescent="0.2">
      <c r="A685" s="20"/>
      <c r="B685" s="33"/>
      <c r="C685" s="63"/>
      <c r="D685" s="22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64"/>
      <c r="T685" s="24"/>
      <c r="U685" s="49"/>
      <c r="V685" s="54"/>
      <c r="W685" s="25"/>
      <c r="X685" s="25"/>
      <c r="Y685" s="25"/>
      <c r="Z685" s="25"/>
      <c r="AA685" s="25"/>
      <c r="AB685" s="25"/>
      <c r="AC685" s="25"/>
      <c r="AD685" s="55"/>
    </row>
    <row r="686" spans="1:30" ht="20" customHeight="1" x14ac:dyDescent="0.2">
      <c r="A686" s="20"/>
      <c r="B686" s="33"/>
      <c r="C686" s="63"/>
      <c r="D686" s="22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64"/>
      <c r="T686" s="24"/>
      <c r="U686" s="49"/>
      <c r="V686" s="54"/>
      <c r="W686" s="25"/>
      <c r="X686" s="25"/>
      <c r="Y686" s="25"/>
      <c r="Z686" s="25"/>
      <c r="AA686" s="25"/>
      <c r="AB686" s="25"/>
      <c r="AC686" s="25"/>
      <c r="AD686" s="55"/>
    </row>
    <row r="687" spans="1:30" ht="20" customHeight="1" x14ac:dyDescent="0.2">
      <c r="A687" s="20"/>
      <c r="B687" s="33"/>
      <c r="C687" s="63"/>
      <c r="D687" s="22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64"/>
      <c r="T687" s="24"/>
      <c r="U687" s="49"/>
      <c r="V687" s="54"/>
      <c r="W687" s="25"/>
      <c r="X687" s="25"/>
      <c r="Y687" s="25"/>
      <c r="Z687" s="25"/>
      <c r="AA687" s="25"/>
      <c r="AB687" s="25"/>
      <c r="AC687" s="25"/>
      <c r="AD687" s="55"/>
    </row>
    <row r="688" spans="1:30" ht="20" customHeight="1" x14ac:dyDescent="0.2">
      <c r="A688" s="20"/>
      <c r="B688" s="33"/>
      <c r="C688" s="63"/>
      <c r="D688" s="22"/>
      <c r="E688" s="23"/>
      <c r="F688" s="23"/>
      <c r="G688" s="23"/>
      <c r="H688" s="26"/>
      <c r="I688" s="23"/>
      <c r="J688" s="23"/>
      <c r="K688" s="23"/>
      <c r="L688" s="26"/>
      <c r="M688" s="23"/>
      <c r="N688" s="23"/>
      <c r="O688" s="23"/>
      <c r="P688" s="26"/>
      <c r="Q688" s="23"/>
      <c r="R688" s="23"/>
      <c r="S688" s="64"/>
      <c r="T688" s="24"/>
      <c r="U688" s="49"/>
      <c r="V688" s="54"/>
      <c r="W688" s="25"/>
      <c r="X688" s="25"/>
      <c r="Y688" s="25"/>
      <c r="Z688" s="25"/>
      <c r="AA688" s="25"/>
      <c r="AB688" s="25"/>
      <c r="AC688" s="25"/>
      <c r="AD688" s="55"/>
    </row>
    <row r="689" spans="1:30" ht="20" customHeight="1" x14ac:dyDescent="0.2">
      <c r="A689" s="20"/>
      <c r="B689" s="33"/>
      <c r="C689" s="63"/>
      <c r="D689" s="22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64"/>
      <c r="T689" s="24"/>
      <c r="U689" s="49"/>
      <c r="V689" s="54"/>
      <c r="W689" s="25"/>
      <c r="X689" s="25"/>
      <c r="Y689" s="25"/>
      <c r="Z689" s="25"/>
      <c r="AA689" s="25"/>
      <c r="AB689" s="25"/>
      <c r="AC689" s="25"/>
      <c r="AD689" s="55"/>
    </row>
    <row r="690" spans="1:30" ht="20" customHeight="1" x14ac:dyDescent="0.2">
      <c r="A690" s="20"/>
      <c r="B690" s="33"/>
      <c r="C690" s="63"/>
      <c r="D690" s="22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64"/>
      <c r="T690" s="24"/>
      <c r="U690" s="49"/>
      <c r="V690" s="54"/>
      <c r="W690" s="25"/>
      <c r="X690" s="25"/>
      <c r="Y690" s="25"/>
      <c r="Z690" s="25"/>
      <c r="AA690" s="25"/>
      <c r="AB690" s="25"/>
      <c r="AC690" s="25"/>
      <c r="AD690" s="55"/>
    </row>
    <row r="691" spans="1:30" ht="20" customHeight="1" x14ac:dyDescent="0.2">
      <c r="A691" s="20"/>
      <c r="B691" s="33"/>
      <c r="C691" s="63"/>
      <c r="D691" s="22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64"/>
      <c r="T691" s="24"/>
      <c r="U691" s="49"/>
      <c r="V691" s="54"/>
      <c r="W691" s="25"/>
      <c r="X691" s="25"/>
      <c r="Y691" s="25"/>
      <c r="Z691" s="25"/>
      <c r="AA691" s="25"/>
      <c r="AB691" s="25"/>
      <c r="AC691" s="25"/>
      <c r="AD691" s="55"/>
    </row>
    <row r="692" spans="1:30" ht="20" customHeight="1" x14ac:dyDescent="0.2">
      <c r="A692" s="20"/>
      <c r="B692" s="33"/>
      <c r="C692" s="63"/>
      <c r="D692" s="22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64"/>
      <c r="T692" s="24"/>
      <c r="U692" s="49"/>
      <c r="V692" s="54"/>
      <c r="W692" s="25"/>
      <c r="X692" s="25"/>
      <c r="Y692" s="25"/>
      <c r="Z692" s="25"/>
      <c r="AA692" s="25"/>
      <c r="AB692" s="25"/>
      <c r="AC692" s="25"/>
      <c r="AD692" s="55"/>
    </row>
    <row r="693" spans="1:30" ht="20" customHeight="1" x14ac:dyDescent="0.2">
      <c r="A693" s="20"/>
      <c r="B693" s="33"/>
      <c r="C693" s="63"/>
      <c r="D693" s="22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64"/>
      <c r="T693" s="24"/>
      <c r="U693" s="49"/>
      <c r="V693" s="54"/>
      <c r="W693" s="25"/>
      <c r="X693" s="25"/>
      <c r="Y693" s="25"/>
      <c r="Z693" s="25"/>
      <c r="AA693" s="25"/>
      <c r="AB693" s="25"/>
      <c r="AC693" s="25"/>
      <c r="AD693" s="55"/>
    </row>
    <row r="694" spans="1:30" ht="20" customHeight="1" x14ac:dyDescent="0.2">
      <c r="A694" s="20"/>
      <c r="B694" s="33"/>
      <c r="C694" s="63"/>
      <c r="D694" s="22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64"/>
      <c r="T694" s="24"/>
      <c r="U694" s="49"/>
      <c r="V694" s="54"/>
      <c r="W694" s="25"/>
      <c r="X694" s="25"/>
      <c r="Y694" s="25"/>
      <c r="Z694" s="25"/>
      <c r="AA694" s="25"/>
      <c r="AB694" s="25"/>
      <c r="AC694" s="25"/>
      <c r="AD694" s="55"/>
    </row>
    <row r="695" spans="1:30" ht="20" customHeight="1" x14ac:dyDescent="0.2">
      <c r="A695" s="20"/>
      <c r="B695" s="33"/>
      <c r="C695" s="63"/>
      <c r="D695" s="22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64"/>
      <c r="T695" s="24"/>
      <c r="U695" s="49"/>
      <c r="V695" s="54"/>
      <c r="W695" s="25"/>
      <c r="X695" s="25"/>
      <c r="Y695" s="25"/>
      <c r="Z695" s="25"/>
      <c r="AA695" s="25"/>
      <c r="AB695" s="25"/>
      <c r="AC695" s="25"/>
      <c r="AD695" s="55"/>
    </row>
    <row r="696" spans="1:30" ht="20" customHeight="1" x14ac:dyDescent="0.2">
      <c r="A696" s="20"/>
      <c r="B696" s="33"/>
      <c r="C696" s="63"/>
      <c r="D696" s="22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64"/>
      <c r="T696" s="24"/>
      <c r="U696" s="49"/>
      <c r="V696" s="54"/>
      <c r="W696" s="25"/>
      <c r="X696" s="25"/>
      <c r="Y696" s="25"/>
      <c r="Z696" s="25"/>
      <c r="AA696" s="25"/>
      <c r="AB696" s="25"/>
      <c r="AC696" s="25"/>
      <c r="AD696" s="55"/>
    </row>
    <row r="697" spans="1:30" ht="20" customHeight="1" x14ac:dyDescent="0.2">
      <c r="A697" s="20"/>
      <c r="B697" s="33"/>
      <c r="C697" s="63"/>
      <c r="D697" s="22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64"/>
      <c r="T697" s="24"/>
      <c r="U697" s="49"/>
      <c r="V697" s="54"/>
      <c r="W697" s="25"/>
      <c r="X697" s="25"/>
      <c r="Y697" s="25"/>
      <c r="Z697" s="25"/>
      <c r="AA697" s="25"/>
      <c r="AB697" s="25"/>
      <c r="AC697" s="25"/>
      <c r="AD697" s="55"/>
    </row>
    <row r="698" spans="1:30" ht="20" customHeight="1" x14ac:dyDescent="0.2">
      <c r="A698" s="20"/>
      <c r="B698" s="33"/>
      <c r="C698" s="63"/>
      <c r="D698" s="22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64"/>
      <c r="T698" s="24"/>
      <c r="U698" s="49"/>
      <c r="V698" s="54"/>
      <c r="W698" s="25"/>
      <c r="X698" s="25"/>
      <c r="Y698" s="25"/>
      <c r="Z698" s="25"/>
      <c r="AA698" s="25"/>
      <c r="AB698" s="25"/>
      <c r="AC698" s="25"/>
      <c r="AD698" s="55"/>
    </row>
    <row r="699" spans="1:30" ht="20" customHeight="1" x14ac:dyDescent="0.2">
      <c r="A699" s="20"/>
      <c r="B699" s="33"/>
      <c r="C699" s="63"/>
      <c r="D699" s="22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64"/>
      <c r="T699" s="24"/>
      <c r="U699" s="49"/>
      <c r="V699" s="54"/>
      <c r="W699" s="25"/>
      <c r="X699" s="25"/>
      <c r="Y699" s="25"/>
      <c r="Z699" s="25"/>
      <c r="AA699" s="25"/>
      <c r="AB699" s="25"/>
      <c r="AC699" s="25"/>
      <c r="AD699" s="55"/>
    </row>
    <row r="700" spans="1:30" ht="20" customHeight="1" x14ac:dyDescent="0.2">
      <c r="A700" s="20"/>
      <c r="B700" s="33"/>
      <c r="C700" s="63"/>
      <c r="D700" s="22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64"/>
      <c r="T700" s="24"/>
      <c r="U700" s="49"/>
      <c r="V700" s="54"/>
      <c r="W700" s="25"/>
      <c r="X700" s="25"/>
      <c r="Y700" s="25"/>
      <c r="Z700" s="25"/>
      <c r="AA700" s="25"/>
      <c r="AB700" s="25"/>
      <c r="AC700" s="25"/>
      <c r="AD700" s="55"/>
    </row>
    <row r="701" spans="1:30" ht="20" customHeight="1" x14ac:dyDescent="0.2">
      <c r="A701" s="20"/>
      <c r="B701" s="33"/>
      <c r="C701" s="63"/>
      <c r="D701" s="22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64"/>
      <c r="T701" s="24"/>
      <c r="U701" s="49"/>
      <c r="V701" s="54"/>
      <c r="W701" s="25"/>
      <c r="X701" s="25"/>
      <c r="Y701" s="25"/>
      <c r="Z701" s="25"/>
      <c r="AA701" s="25"/>
      <c r="AB701" s="25"/>
      <c r="AC701" s="25"/>
      <c r="AD701" s="55"/>
    </row>
    <row r="702" spans="1:30" ht="20" customHeight="1" x14ac:dyDescent="0.2">
      <c r="A702" s="20"/>
      <c r="B702" s="33"/>
      <c r="C702" s="63"/>
      <c r="D702" s="22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64"/>
      <c r="T702" s="24"/>
      <c r="U702" s="49"/>
      <c r="V702" s="54"/>
      <c r="W702" s="25"/>
      <c r="X702" s="25"/>
      <c r="Y702" s="25"/>
      <c r="Z702" s="25"/>
      <c r="AA702" s="25"/>
      <c r="AB702" s="25"/>
      <c r="AC702" s="25"/>
      <c r="AD702" s="55"/>
    </row>
    <row r="703" spans="1:30" ht="20" customHeight="1" x14ac:dyDescent="0.2">
      <c r="A703" s="20"/>
      <c r="B703" s="33"/>
      <c r="C703" s="63"/>
      <c r="D703" s="22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64"/>
      <c r="T703" s="24"/>
      <c r="U703" s="49"/>
      <c r="V703" s="54"/>
      <c r="W703" s="25"/>
      <c r="X703" s="25"/>
      <c r="Y703" s="25"/>
      <c r="Z703" s="25"/>
      <c r="AA703" s="25"/>
      <c r="AB703" s="25"/>
      <c r="AC703" s="25"/>
      <c r="AD703" s="55"/>
    </row>
    <row r="704" spans="1:30" ht="20" customHeight="1" x14ac:dyDescent="0.2">
      <c r="A704" s="20"/>
      <c r="B704" s="33"/>
      <c r="C704" s="63"/>
      <c r="D704" s="22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64"/>
      <c r="T704" s="24"/>
      <c r="U704" s="49"/>
      <c r="V704" s="54"/>
      <c r="W704" s="25"/>
      <c r="X704" s="25"/>
      <c r="Y704" s="25"/>
      <c r="Z704" s="25"/>
      <c r="AA704" s="25"/>
      <c r="AB704" s="25"/>
      <c r="AC704" s="25"/>
      <c r="AD704" s="55"/>
    </row>
    <row r="705" spans="1:30" ht="20" customHeight="1" x14ac:dyDescent="0.2">
      <c r="A705" s="20"/>
      <c r="B705" s="33"/>
      <c r="C705" s="63"/>
      <c r="D705" s="22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64"/>
      <c r="T705" s="24"/>
      <c r="U705" s="49"/>
      <c r="V705" s="54"/>
      <c r="W705" s="25"/>
      <c r="X705" s="25"/>
      <c r="Y705" s="25"/>
      <c r="Z705" s="25"/>
      <c r="AA705" s="25"/>
      <c r="AB705" s="25"/>
      <c r="AC705" s="25"/>
      <c r="AD705" s="55"/>
    </row>
    <row r="706" spans="1:30" ht="20" customHeight="1" x14ac:dyDescent="0.2">
      <c r="A706" s="20"/>
      <c r="B706" s="33"/>
      <c r="C706" s="63"/>
      <c r="D706" s="22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64"/>
      <c r="T706" s="24"/>
      <c r="U706" s="49"/>
      <c r="V706" s="54"/>
      <c r="W706" s="25"/>
      <c r="X706" s="25"/>
      <c r="Y706" s="25"/>
      <c r="Z706" s="25"/>
      <c r="AA706" s="25"/>
      <c r="AB706" s="25"/>
      <c r="AC706" s="25"/>
      <c r="AD706" s="55"/>
    </row>
    <row r="707" spans="1:30" ht="20" customHeight="1" x14ac:dyDescent="0.2">
      <c r="A707" s="20"/>
      <c r="B707" s="33"/>
      <c r="C707" s="63"/>
      <c r="D707" s="22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64"/>
      <c r="T707" s="24"/>
      <c r="U707" s="49"/>
      <c r="V707" s="54"/>
      <c r="W707" s="25"/>
      <c r="X707" s="25"/>
      <c r="Y707" s="25"/>
      <c r="Z707" s="25"/>
      <c r="AA707" s="25"/>
      <c r="AB707" s="25"/>
      <c r="AC707" s="25"/>
      <c r="AD707" s="55"/>
    </row>
    <row r="708" spans="1:30" ht="20" customHeight="1" x14ac:dyDescent="0.2">
      <c r="A708" s="20"/>
      <c r="B708" s="33"/>
      <c r="C708" s="63"/>
      <c r="D708" s="22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64"/>
      <c r="T708" s="24"/>
      <c r="U708" s="49"/>
      <c r="V708" s="54"/>
      <c r="W708" s="25"/>
      <c r="X708" s="25"/>
      <c r="Y708" s="25"/>
      <c r="Z708" s="25"/>
      <c r="AA708" s="25"/>
      <c r="AB708" s="25"/>
      <c r="AC708" s="25"/>
      <c r="AD708" s="55"/>
    </row>
    <row r="709" spans="1:30" ht="20" customHeight="1" x14ac:dyDescent="0.2">
      <c r="A709" s="20"/>
      <c r="B709" s="33"/>
      <c r="C709" s="63"/>
      <c r="D709" s="22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64"/>
      <c r="T709" s="24"/>
      <c r="U709" s="49"/>
      <c r="V709" s="54"/>
      <c r="W709" s="25"/>
      <c r="X709" s="25"/>
      <c r="Y709" s="25"/>
      <c r="Z709" s="25"/>
      <c r="AA709" s="25"/>
      <c r="AB709" s="25"/>
      <c r="AC709" s="25"/>
      <c r="AD709" s="55"/>
    </row>
    <row r="710" spans="1:30" ht="20" customHeight="1" x14ac:dyDescent="0.2">
      <c r="A710" s="20"/>
      <c r="B710" s="33"/>
      <c r="C710" s="63"/>
      <c r="D710" s="22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64"/>
      <c r="T710" s="24"/>
      <c r="U710" s="49"/>
      <c r="V710" s="54"/>
      <c r="W710" s="25"/>
      <c r="X710" s="25"/>
      <c r="Y710" s="25"/>
      <c r="Z710" s="25"/>
      <c r="AA710" s="25"/>
      <c r="AB710" s="25"/>
      <c r="AC710" s="25"/>
      <c r="AD710" s="55"/>
    </row>
    <row r="711" spans="1:30" ht="20" customHeight="1" x14ac:dyDescent="0.2">
      <c r="A711" s="20"/>
      <c r="B711" s="33"/>
      <c r="C711" s="63"/>
      <c r="D711" s="22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64"/>
      <c r="T711" s="24"/>
      <c r="U711" s="49"/>
      <c r="V711" s="54"/>
      <c r="W711" s="25"/>
      <c r="X711" s="25"/>
      <c r="Y711" s="25"/>
      <c r="Z711" s="25"/>
      <c r="AA711" s="25"/>
      <c r="AB711" s="25"/>
      <c r="AC711" s="25"/>
      <c r="AD711" s="55"/>
    </row>
    <row r="712" spans="1:30" ht="20" customHeight="1" x14ac:dyDescent="0.2">
      <c r="A712" s="20"/>
      <c r="B712" s="33"/>
      <c r="C712" s="63"/>
      <c r="D712" s="22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64"/>
      <c r="T712" s="24"/>
      <c r="U712" s="49"/>
      <c r="V712" s="54"/>
      <c r="W712" s="25"/>
      <c r="X712" s="25"/>
      <c r="Y712" s="25"/>
      <c r="Z712" s="25"/>
      <c r="AA712" s="25"/>
      <c r="AB712" s="25"/>
      <c r="AC712" s="25"/>
      <c r="AD712" s="55"/>
    </row>
    <row r="713" spans="1:30" ht="20" customHeight="1" x14ac:dyDescent="0.2">
      <c r="A713" s="20"/>
      <c r="B713" s="33"/>
      <c r="C713" s="63"/>
      <c r="D713" s="22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64"/>
      <c r="T713" s="24"/>
      <c r="U713" s="49"/>
      <c r="V713" s="54"/>
      <c r="W713" s="25"/>
      <c r="X713" s="25"/>
      <c r="Y713" s="25"/>
      <c r="Z713" s="25"/>
      <c r="AA713" s="25"/>
      <c r="AB713" s="25"/>
      <c r="AC713" s="25"/>
      <c r="AD713" s="55"/>
    </row>
    <row r="714" spans="1:30" ht="20" customHeight="1" x14ac:dyDescent="0.2">
      <c r="A714" s="20"/>
      <c r="B714" s="33"/>
      <c r="C714" s="63"/>
      <c r="D714" s="22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64"/>
      <c r="T714" s="24"/>
      <c r="U714" s="49"/>
      <c r="V714" s="54"/>
      <c r="W714" s="25"/>
      <c r="X714" s="25"/>
      <c r="Y714" s="25"/>
      <c r="Z714" s="25"/>
      <c r="AA714" s="25"/>
      <c r="AB714" s="25"/>
      <c r="AC714" s="25"/>
      <c r="AD714" s="55"/>
    </row>
    <row r="715" spans="1:30" ht="20" customHeight="1" x14ac:dyDescent="0.2">
      <c r="A715" s="20"/>
      <c r="B715" s="33"/>
      <c r="C715" s="63"/>
      <c r="D715" s="22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64"/>
      <c r="T715" s="24"/>
      <c r="U715" s="49"/>
      <c r="V715" s="54"/>
      <c r="W715" s="25"/>
      <c r="X715" s="25"/>
      <c r="Y715" s="25"/>
      <c r="Z715" s="25"/>
      <c r="AA715" s="25"/>
      <c r="AB715" s="25"/>
      <c r="AC715" s="25"/>
      <c r="AD715" s="55"/>
    </row>
    <row r="716" spans="1:30" ht="20" customHeight="1" x14ac:dyDescent="0.2">
      <c r="A716" s="20"/>
      <c r="B716" s="33"/>
      <c r="C716" s="63"/>
      <c r="D716" s="22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64"/>
      <c r="T716" s="24"/>
      <c r="U716" s="49"/>
      <c r="V716" s="54"/>
      <c r="W716" s="25"/>
      <c r="X716" s="25"/>
      <c r="Y716" s="25"/>
      <c r="Z716" s="25"/>
      <c r="AA716" s="25"/>
      <c r="AB716" s="25"/>
      <c r="AC716" s="25"/>
      <c r="AD716" s="55"/>
    </row>
    <row r="717" spans="1:30" ht="20" customHeight="1" x14ac:dyDescent="0.2">
      <c r="A717" s="20"/>
      <c r="B717" s="33"/>
      <c r="C717" s="63"/>
      <c r="D717" s="22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64"/>
      <c r="T717" s="24"/>
      <c r="U717" s="49"/>
      <c r="V717" s="54"/>
      <c r="W717" s="25"/>
      <c r="X717" s="25"/>
      <c r="Y717" s="25"/>
      <c r="Z717" s="25"/>
      <c r="AA717" s="25"/>
      <c r="AB717" s="25"/>
      <c r="AC717" s="25"/>
      <c r="AD717" s="55"/>
    </row>
    <row r="718" spans="1:30" ht="20" customHeight="1" x14ac:dyDescent="0.2">
      <c r="A718" s="20"/>
      <c r="B718" s="33"/>
      <c r="C718" s="63"/>
      <c r="D718" s="22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64"/>
      <c r="T718" s="24"/>
      <c r="U718" s="49"/>
      <c r="V718" s="54"/>
      <c r="W718" s="25"/>
      <c r="X718" s="25"/>
      <c r="Y718" s="25"/>
      <c r="Z718" s="25"/>
      <c r="AA718" s="25"/>
      <c r="AB718" s="25"/>
      <c r="AC718" s="25"/>
      <c r="AD718" s="55"/>
    </row>
    <row r="719" spans="1:30" ht="20" customHeight="1" x14ac:dyDescent="0.2">
      <c r="A719" s="20"/>
      <c r="B719" s="33"/>
      <c r="C719" s="63"/>
      <c r="D719" s="22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64"/>
      <c r="T719" s="24"/>
      <c r="U719" s="49"/>
      <c r="V719" s="54"/>
      <c r="W719" s="25"/>
      <c r="X719" s="25"/>
      <c r="Y719" s="25"/>
      <c r="Z719" s="25"/>
      <c r="AA719" s="25"/>
      <c r="AB719" s="25"/>
      <c r="AC719" s="25"/>
      <c r="AD719" s="55"/>
    </row>
    <row r="720" spans="1:30" ht="20" customHeight="1" x14ac:dyDescent="0.2">
      <c r="A720" s="20"/>
      <c r="B720" s="33"/>
      <c r="C720" s="63"/>
      <c r="D720" s="22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64"/>
      <c r="T720" s="24"/>
      <c r="U720" s="49"/>
      <c r="V720" s="54"/>
      <c r="W720" s="25"/>
      <c r="X720" s="25"/>
      <c r="Y720" s="25"/>
      <c r="Z720" s="25"/>
      <c r="AA720" s="25"/>
      <c r="AB720" s="25"/>
      <c r="AC720" s="25"/>
      <c r="AD720" s="55"/>
    </row>
    <row r="721" spans="1:30" ht="20" customHeight="1" x14ac:dyDescent="0.2">
      <c r="A721" s="20"/>
      <c r="B721" s="33"/>
      <c r="C721" s="63"/>
      <c r="D721" s="22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64"/>
      <c r="T721" s="24"/>
      <c r="U721" s="49"/>
      <c r="V721" s="54"/>
      <c r="W721" s="25"/>
      <c r="X721" s="25"/>
      <c r="Y721" s="25"/>
      <c r="Z721" s="25"/>
      <c r="AA721" s="25"/>
      <c r="AB721" s="25"/>
      <c r="AC721" s="25"/>
      <c r="AD721" s="55"/>
    </row>
    <row r="722" spans="1:30" ht="20" customHeight="1" x14ac:dyDescent="0.2">
      <c r="A722" s="20"/>
      <c r="B722" s="33"/>
      <c r="C722" s="63"/>
      <c r="D722" s="22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64"/>
      <c r="T722" s="24"/>
      <c r="U722" s="49"/>
      <c r="V722" s="54"/>
      <c r="W722" s="25"/>
      <c r="X722" s="25"/>
      <c r="Y722" s="25"/>
      <c r="Z722" s="25"/>
      <c r="AA722" s="25"/>
      <c r="AB722" s="25"/>
      <c r="AC722" s="25"/>
      <c r="AD722" s="55"/>
    </row>
    <row r="723" spans="1:30" ht="20" customHeight="1" x14ac:dyDescent="0.2">
      <c r="A723" s="20"/>
      <c r="B723" s="33"/>
      <c r="C723" s="63"/>
      <c r="D723" s="22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64"/>
      <c r="T723" s="24"/>
      <c r="U723" s="49"/>
      <c r="V723" s="54"/>
      <c r="W723" s="25"/>
      <c r="X723" s="25"/>
      <c r="Y723" s="25"/>
      <c r="Z723" s="25"/>
      <c r="AA723" s="25"/>
      <c r="AB723" s="25"/>
      <c r="AC723" s="25"/>
      <c r="AD723" s="55"/>
    </row>
    <row r="724" spans="1:30" ht="20" customHeight="1" x14ac:dyDescent="0.2">
      <c r="A724" s="20"/>
      <c r="B724" s="33"/>
      <c r="C724" s="63"/>
      <c r="D724" s="22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64"/>
      <c r="T724" s="24"/>
      <c r="U724" s="49"/>
      <c r="V724" s="54"/>
      <c r="W724" s="25"/>
      <c r="X724" s="25"/>
      <c r="Y724" s="25"/>
      <c r="Z724" s="25"/>
      <c r="AA724" s="25"/>
      <c r="AB724" s="25"/>
      <c r="AC724" s="25"/>
      <c r="AD724" s="55"/>
    </row>
    <row r="725" spans="1:30" ht="20" customHeight="1" x14ac:dyDescent="0.2">
      <c r="A725" s="20"/>
      <c r="B725" s="33"/>
      <c r="C725" s="63"/>
      <c r="D725" s="22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64"/>
      <c r="T725" s="24"/>
      <c r="U725" s="49"/>
      <c r="V725" s="54"/>
      <c r="W725" s="25"/>
      <c r="X725" s="25"/>
      <c r="Y725" s="25"/>
      <c r="Z725" s="25"/>
      <c r="AA725" s="25"/>
      <c r="AB725" s="25"/>
      <c r="AC725" s="25"/>
      <c r="AD725" s="55"/>
    </row>
    <row r="726" spans="1:30" ht="20" customHeight="1" x14ac:dyDescent="0.2">
      <c r="A726" s="20"/>
      <c r="B726" s="33"/>
      <c r="C726" s="63"/>
      <c r="D726" s="22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64"/>
      <c r="T726" s="24"/>
      <c r="U726" s="49"/>
      <c r="V726" s="54"/>
      <c r="W726" s="25"/>
      <c r="X726" s="25"/>
      <c r="Y726" s="25"/>
      <c r="Z726" s="25"/>
      <c r="AA726" s="25"/>
      <c r="AB726" s="25"/>
      <c r="AC726" s="25"/>
      <c r="AD726" s="55"/>
    </row>
    <row r="727" spans="1:30" ht="20" customHeight="1" x14ac:dyDescent="0.2">
      <c r="A727" s="20"/>
      <c r="B727" s="33"/>
      <c r="C727" s="63"/>
      <c r="D727" s="22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64"/>
      <c r="T727" s="24"/>
      <c r="U727" s="49"/>
      <c r="V727" s="54"/>
      <c r="W727" s="25"/>
      <c r="X727" s="25"/>
      <c r="Y727" s="25"/>
      <c r="Z727" s="25"/>
      <c r="AA727" s="25"/>
      <c r="AB727" s="25"/>
      <c r="AC727" s="25"/>
      <c r="AD727" s="55"/>
    </row>
    <row r="728" spans="1:30" ht="20" customHeight="1" x14ac:dyDescent="0.2">
      <c r="A728" s="20"/>
      <c r="B728" s="33"/>
      <c r="C728" s="63"/>
      <c r="D728" s="22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64"/>
      <c r="T728" s="24"/>
      <c r="U728" s="49"/>
      <c r="V728" s="54"/>
      <c r="W728" s="25"/>
      <c r="X728" s="25"/>
      <c r="Y728" s="25"/>
      <c r="Z728" s="25"/>
      <c r="AA728" s="25"/>
      <c r="AB728" s="25"/>
      <c r="AC728" s="25"/>
      <c r="AD728" s="55"/>
    </row>
    <row r="729" spans="1:30" ht="20" customHeight="1" x14ac:dyDescent="0.2">
      <c r="A729" s="20"/>
      <c r="B729" s="33"/>
      <c r="C729" s="63"/>
      <c r="D729" s="22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64"/>
      <c r="T729" s="24"/>
      <c r="U729" s="49"/>
      <c r="V729" s="54"/>
      <c r="W729" s="25"/>
      <c r="X729" s="25"/>
      <c r="Y729" s="25"/>
      <c r="Z729" s="25"/>
      <c r="AA729" s="25"/>
      <c r="AB729" s="25"/>
      <c r="AC729" s="25"/>
      <c r="AD729" s="55"/>
    </row>
    <row r="730" spans="1:30" ht="20" customHeight="1" x14ac:dyDescent="0.2">
      <c r="A730" s="20"/>
      <c r="B730" s="33"/>
      <c r="C730" s="63"/>
      <c r="D730" s="22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64"/>
      <c r="T730" s="24"/>
      <c r="U730" s="49"/>
      <c r="V730" s="54"/>
      <c r="W730" s="25"/>
      <c r="X730" s="25"/>
      <c r="Y730" s="25"/>
      <c r="Z730" s="25"/>
      <c r="AA730" s="25"/>
      <c r="AB730" s="25"/>
      <c r="AC730" s="25"/>
      <c r="AD730" s="55"/>
    </row>
    <row r="731" spans="1:30" ht="20" customHeight="1" x14ac:dyDescent="0.2">
      <c r="A731" s="20"/>
      <c r="B731" s="33"/>
      <c r="C731" s="63"/>
      <c r="D731" s="22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64"/>
      <c r="T731" s="24"/>
      <c r="U731" s="49"/>
      <c r="V731" s="54"/>
      <c r="W731" s="25"/>
      <c r="X731" s="25"/>
      <c r="Y731" s="25"/>
      <c r="Z731" s="25"/>
      <c r="AA731" s="25"/>
      <c r="AB731" s="25"/>
      <c r="AC731" s="25"/>
      <c r="AD731" s="55"/>
    </row>
    <row r="732" spans="1:30" ht="20" customHeight="1" x14ac:dyDescent="0.2">
      <c r="A732" s="20"/>
      <c r="B732" s="33"/>
      <c r="C732" s="63"/>
      <c r="D732" s="22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64"/>
      <c r="T732" s="24"/>
      <c r="U732" s="49"/>
      <c r="V732" s="54"/>
      <c r="W732" s="25"/>
      <c r="X732" s="25"/>
      <c r="Y732" s="25"/>
      <c r="Z732" s="25"/>
      <c r="AA732" s="25"/>
      <c r="AB732" s="25"/>
      <c r="AC732" s="25"/>
      <c r="AD732" s="55"/>
    </row>
    <row r="733" spans="1:30" ht="20" customHeight="1" x14ac:dyDescent="0.2">
      <c r="A733" s="20"/>
      <c r="B733" s="33"/>
      <c r="C733" s="63"/>
      <c r="D733" s="22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64"/>
      <c r="T733" s="24"/>
      <c r="U733" s="49"/>
      <c r="V733" s="54"/>
      <c r="W733" s="25"/>
      <c r="X733" s="25"/>
      <c r="Y733" s="25"/>
      <c r="Z733" s="25"/>
      <c r="AA733" s="25"/>
      <c r="AB733" s="25"/>
      <c r="AC733" s="25"/>
      <c r="AD733" s="55"/>
    </row>
    <row r="734" spans="1:30" ht="20" customHeight="1" x14ac:dyDescent="0.2">
      <c r="A734" s="20"/>
      <c r="B734" s="33"/>
      <c r="C734" s="63"/>
      <c r="D734" s="22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64"/>
      <c r="T734" s="24"/>
      <c r="U734" s="49"/>
      <c r="V734" s="54"/>
      <c r="W734" s="25"/>
      <c r="X734" s="25"/>
      <c r="Y734" s="25"/>
      <c r="Z734" s="25"/>
      <c r="AA734" s="25"/>
      <c r="AB734" s="25"/>
      <c r="AC734" s="25"/>
      <c r="AD734" s="55"/>
    </row>
    <row r="735" spans="1:30" ht="20" customHeight="1" x14ac:dyDescent="0.2">
      <c r="A735" s="20"/>
      <c r="B735" s="33"/>
      <c r="C735" s="63"/>
      <c r="D735" s="22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64"/>
      <c r="T735" s="24"/>
      <c r="U735" s="49"/>
      <c r="V735" s="54"/>
      <c r="W735" s="25"/>
      <c r="X735" s="25"/>
      <c r="Y735" s="25"/>
      <c r="Z735" s="25"/>
      <c r="AA735" s="25"/>
      <c r="AB735" s="25"/>
      <c r="AC735" s="25"/>
      <c r="AD735" s="55"/>
    </row>
    <row r="736" spans="1:30" ht="20" customHeight="1" x14ac:dyDescent="0.2">
      <c r="A736" s="20"/>
      <c r="B736" s="33"/>
      <c r="C736" s="63"/>
      <c r="D736" s="22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64"/>
      <c r="T736" s="24"/>
      <c r="U736" s="49"/>
      <c r="V736" s="54"/>
      <c r="W736" s="25"/>
      <c r="X736" s="25"/>
      <c r="Y736" s="25"/>
      <c r="Z736" s="25"/>
      <c r="AA736" s="25"/>
      <c r="AB736" s="25"/>
      <c r="AC736" s="25"/>
      <c r="AD736" s="55"/>
    </row>
    <row r="737" spans="1:30" ht="20" customHeight="1" x14ac:dyDescent="0.2">
      <c r="A737" s="20"/>
      <c r="B737" s="33"/>
      <c r="C737" s="63"/>
      <c r="D737" s="22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64"/>
      <c r="T737" s="24"/>
      <c r="U737" s="49"/>
      <c r="V737" s="54"/>
      <c r="W737" s="25"/>
      <c r="X737" s="25"/>
      <c r="Y737" s="25"/>
      <c r="Z737" s="25"/>
      <c r="AA737" s="25"/>
      <c r="AB737" s="25"/>
      <c r="AC737" s="25"/>
      <c r="AD737" s="55"/>
    </row>
    <row r="738" spans="1:30" ht="20" customHeight="1" x14ac:dyDescent="0.2">
      <c r="A738" s="20"/>
      <c r="B738" s="33"/>
      <c r="C738" s="63"/>
      <c r="D738" s="22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64"/>
      <c r="T738" s="24"/>
      <c r="U738" s="49"/>
      <c r="V738" s="54"/>
      <c r="W738" s="25"/>
      <c r="X738" s="25"/>
      <c r="Y738" s="25"/>
      <c r="Z738" s="25"/>
      <c r="AA738" s="25"/>
      <c r="AB738" s="25"/>
      <c r="AC738" s="25"/>
      <c r="AD738" s="55"/>
    </row>
    <row r="739" spans="1:30" ht="20" customHeight="1" x14ac:dyDescent="0.2">
      <c r="A739" s="20"/>
      <c r="B739" s="33"/>
      <c r="C739" s="63"/>
      <c r="D739" s="22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64"/>
      <c r="T739" s="24"/>
      <c r="U739" s="49"/>
      <c r="V739" s="54"/>
      <c r="W739" s="25"/>
      <c r="X739" s="25"/>
      <c r="Y739" s="25"/>
      <c r="Z739" s="25"/>
      <c r="AA739" s="25"/>
      <c r="AB739" s="25"/>
      <c r="AC739" s="25"/>
      <c r="AD739" s="55"/>
    </row>
    <row r="740" spans="1:30" ht="20" customHeight="1" x14ac:dyDescent="0.2">
      <c r="A740" s="20"/>
      <c r="B740" s="33"/>
      <c r="C740" s="63"/>
      <c r="D740" s="22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64"/>
      <c r="T740" s="24"/>
      <c r="U740" s="49"/>
      <c r="V740" s="54"/>
      <c r="W740" s="25"/>
      <c r="X740" s="25"/>
      <c r="Y740" s="25"/>
      <c r="Z740" s="25"/>
      <c r="AA740" s="25"/>
      <c r="AB740" s="25"/>
      <c r="AC740" s="25"/>
      <c r="AD740" s="55"/>
    </row>
    <row r="741" spans="1:30" ht="20" customHeight="1" x14ac:dyDescent="0.2">
      <c r="A741" s="20"/>
      <c r="B741" s="33"/>
      <c r="C741" s="63"/>
      <c r="D741" s="22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64"/>
      <c r="T741" s="24"/>
      <c r="U741" s="49"/>
      <c r="V741" s="54"/>
      <c r="W741" s="25"/>
      <c r="X741" s="25"/>
      <c r="Y741" s="25"/>
      <c r="Z741" s="25"/>
      <c r="AA741" s="25"/>
      <c r="AB741" s="25"/>
      <c r="AC741" s="25"/>
      <c r="AD741" s="55"/>
    </row>
    <row r="742" spans="1:30" ht="20" customHeight="1" x14ac:dyDescent="0.2">
      <c r="A742" s="20"/>
      <c r="B742" s="33"/>
      <c r="C742" s="63"/>
      <c r="D742" s="22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64"/>
      <c r="T742" s="24"/>
      <c r="U742" s="49"/>
      <c r="V742" s="54"/>
      <c r="W742" s="25"/>
      <c r="X742" s="25"/>
      <c r="Y742" s="25"/>
      <c r="Z742" s="25"/>
      <c r="AA742" s="25"/>
      <c r="AB742" s="25"/>
      <c r="AC742" s="25"/>
      <c r="AD742" s="55"/>
    </row>
    <row r="743" spans="1:30" ht="20" customHeight="1" x14ac:dyDescent="0.2">
      <c r="A743" s="20"/>
      <c r="B743" s="33"/>
      <c r="C743" s="63"/>
      <c r="D743" s="22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64"/>
      <c r="T743" s="24"/>
      <c r="U743" s="49"/>
      <c r="V743" s="54"/>
      <c r="W743" s="25"/>
      <c r="X743" s="25"/>
      <c r="Y743" s="25"/>
      <c r="Z743" s="25"/>
      <c r="AA743" s="25"/>
      <c r="AB743" s="25"/>
      <c r="AC743" s="25"/>
      <c r="AD743" s="55"/>
    </row>
    <row r="744" spans="1:30" ht="20" customHeight="1" x14ac:dyDescent="0.2">
      <c r="A744" s="20"/>
      <c r="B744" s="33"/>
      <c r="C744" s="63"/>
      <c r="D744" s="22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64"/>
      <c r="T744" s="24"/>
      <c r="U744" s="49"/>
      <c r="V744" s="54"/>
      <c r="W744" s="25"/>
      <c r="X744" s="25"/>
      <c r="Y744" s="25"/>
      <c r="Z744" s="25"/>
      <c r="AA744" s="25"/>
      <c r="AB744" s="25"/>
      <c r="AC744" s="25"/>
      <c r="AD744" s="55"/>
    </row>
    <row r="745" spans="1:30" ht="20" customHeight="1" x14ac:dyDescent="0.2">
      <c r="A745" s="20"/>
      <c r="B745" s="33"/>
      <c r="C745" s="63"/>
      <c r="D745" s="22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64"/>
      <c r="T745" s="24"/>
      <c r="U745" s="49"/>
      <c r="V745" s="54"/>
      <c r="W745" s="25"/>
      <c r="X745" s="25"/>
      <c r="Y745" s="25"/>
      <c r="Z745" s="25"/>
      <c r="AA745" s="25"/>
      <c r="AB745" s="25"/>
      <c r="AC745" s="25"/>
      <c r="AD745" s="55"/>
    </row>
    <row r="746" spans="1:30" ht="20" customHeight="1" x14ac:dyDescent="0.2">
      <c r="A746" s="20"/>
      <c r="B746" s="33"/>
      <c r="C746" s="63"/>
      <c r="D746" s="22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64"/>
      <c r="T746" s="24"/>
      <c r="U746" s="49"/>
      <c r="V746" s="54"/>
      <c r="W746" s="25"/>
      <c r="X746" s="25"/>
      <c r="Y746" s="25"/>
      <c r="Z746" s="25"/>
      <c r="AA746" s="25"/>
      <c r="AB746" s="25"/>
      <c r="AC746" s="25"/>
      <c r="AD746" s="55"/>
    </row>
    <row r="747" spans="1:30" ht="20" customHeight="1" x14ac:dyDescent="0.2">
      <c r="A747" s="20"/>
      <c r="B747" s="33"/>
      <c r="C747" s="63"/>
      <c r="D747" s="22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64"/>
      <c r="T747" s="24"/>
      <c r="U747" s="49"/>
      <c r="V747" s="54"/>
      <c r="W747" s="25"/>
      <c r="X747" s="25"/>
      <c r="Y747" s="25"/>
      <c r="Z747" s="25"/>
      <c r="AA747" s="25"/>
      <c r="AB747" s="25"/>
      <c r="AC747" s="25"/>
      <c r="AD747" s="55"/>
    </row>
    <row r="748" spans="1:30" ht="20" customHeight="1" x14ac:dyDescent="0.2">
      <c r="A748" s="20"/>
      <c r="B748" s="33"/>
      <c r="C748" s="63"/>
      <c r="D748" s="22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64"/>
      <c r="T748" s="24"/>
      <c r="U748" s="49"/>
      <c r="V748" s="54"/>
      <c r="W748" s="25"/>
      <c r="X748" s="25"/>
      <c r="Y748" s="25"/>
      <c r="Z748" s="25"/>
      <c r="AA748" s="25"/>
      <c r="AB748" s="25"/>
      <c r="AC748" s="25"/>
      <c r="AD748" s="55"/>
    </row>
    <row r="749" spans="1:30" ht="20" customHeight="1" x14ac:dyDescent="0.2">
      <c r="A749" s="20"/>
      <c r="B749" s="33"/>
      <c r="C749" s="63"/>
      <c r="D749" s="22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64"/>
      <c r="T749" s="24"/>
      <c r="U749" s="49"/>
      <c r="V749" s="54"/>
      <c r="W749" s="25"/>
      <c r="X749" s="25"/>
      <c r="Y749" s="25"/>
      <c r="Z749" s="25"/>
      <c r="AA749" s="25"/>
      <c r="AB749" s="25"/>
      <c r="AC749" s="25"/>
      <c r="AD749" s="55"/>
    </row>
    <row r="750" spans="1:30" ht="20" customHeight="1" x14ac:dyDescent="0.2">
      <c r="A750" s="20"/>
      <c r="B750" s="33"/>
      <c r="C750" s="63"/>
      <c r="D750" s="22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64"/>
      <c r="T750" s="24"/>
      <c r="U750" s="49"/>
      <c r="V750" s="54"/>
      <c r="W750" s="25"/>
      <c r="X750" s="25"/>
      <c r="Y750" s="25"/>
      <c r="Z750" s="25"/>
      <c r="AA750" s="25"/>
      <c r="AB750" s="25"/>
      <c r="AC750" s="25"/>
      <c r="AD750" s="55"/>
    </row>
    <row r="751" spans="1:30" ht="20" customHeight="1" x14ac:dyDescent="0.2">
      <c r="A751" s="20"/>
      <c r="B751" s="33"/>
      <c r="C751" s="63"/>
      <c r="D751" s="22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64"/>
      <c r="T751" s="24"/>
      <c r="U751" s="49"/>
      <c r="V751" s="54"/>
      <c r="W751" s="25"/>
      <c r="X751" s="25"/>
      <c r="Y751" s="25"/>
      <c r="Z751" s="25"/>
      <c r="AA751" s="25"/>
      <c r="AB751" s="25"/>
      <c r="AC751" s="25"/>
      <c r="AD751" s="55"/>
    </row>
    <row r="752" spans="1:30" ht="20" customHeight="1" x14ac:dyDescent="0.2">
      <c r="A752" s="20"/>
      <c r="B752" s="33"/>
      <c r="C752" s="63"/>
      <c r="D752" s="22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64"/>
      <c r="T752" s="24"/>
      <c r="U752" s="49"/>
      <c r="V752" s="54"/>
      <c r="W752" s="25"/>
      <c r="X752" s="25"/>
      <c r="Y752" s="25"/>
      <c r="Z752" s="25"/>
      <c r="AA752" s="25"/>
      <c r="AB752" s="25"/>
      <c r="AC752" s="25"/>
      <c r="AD752" s="55"/>
    </row>
    <row r="753" spans="1:30" ht="20" customHeight="1" x14ac:dyDescent="0.2">
      <c r="A753" s="20"/>
      <c r="B753" s="33"/>
      <c r="C753" s="63"/>
      <c r="D753" s="22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64"/>
      <c r="T753" s="24"/>
      <c r="U753" s="49"/>
      <c r="V753" s="54"/>
      <c r="W753" s="25"/>
      <c r="X753" s="25"/>
      <c r="Y753" s="25"/>
      <c r="Z753" s="25"/>
      <c r="AA753" s="25"/>
      <c r="AB753" s="25"/>
      <c r="AC753" s="25"/>
      <c r="AD753" s="55"/>
    </row>
    <row r="754" spans="1:30" ht="20" customHeight="1" x14ac:dyDescent="0.2">
      <c r="A754" s="20"/>
      <c r="B754" s="33"/>
      <c r="C754" s="63"/>
      <c r="D754" s="22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64"/>
      <c r="T754" s="24"/>
      <c r="U754" s="49"/>
      <c r="V754" s="54"/>
      <c r="W754" s="25"/>
      <c r="X754" s="25"/>
      <c r="Y754" s="25"/>
      <c r="Z754" s="25"/>
      <c r="AA754" s="25"/>
      <c r="AB754" s="25"/>
      <c r="AC754" s="25"/>
      <c r="AD754" s="55"/>
    </row>
    <row r="755" spans="1:30" ht="20" customHeight="1" x14ac:dyDescent="0.2">
      <c r="A755" s="20"/>
      <c r="B755" s="33"/>
      <c r="C755" s="63"/>
      <c r="D755" s="22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64"/>
      <c r="T755" s="24"/>
      <c r="U755" s="49"/>
      <c r="V755" s="54"/>
      <c r="W755" s="25"/>
      <c r="X755" s="25"/>
      <c r="Y755" s="25"/>
      <c r="Z755" s="25"/>
      <c r="AA755" s="25"/>
      <c r="AB755" s="25"/>
      <c r="AC755" s="25"/>
      <c r="AD755" s="55"/>
    </row>
    <row r="756" spans="1:30" ht="20" customHeight="1" x14ac:dyDescent="0.2">
      <c r="A756" s="20"/>
      <c r="B756" s="33"/>
      <c r="C756" s="63"/>
      <c r="D756" s="22"/>
      <c r="E756" s="27"/>
      <c r="F756" s="27"/>
      <c r="G756" s="27"/>
      <c r="H756" s="27"/>
      <c r="I756" s="27"/>
      <c r="J756" s="23"/>
      <c r="K756" s="27"/>
      <c r="L756" s="27"/>
      <c r="M756" s="27"/>
      <c r="N756" s="27"/>
      <c r="O756" s="27"/>
      <c r="P756" s="27"/>
      <c r="Q756" s="27"/>
      <c r="R756" s="23"/>
      <c r="S756" s="64"/>
      <c r="T756" s="24"/>
      <c r="U756" s="49"/>
      <c r="V756" s="54"/>
      <c r="W756" s="25"/>
      <c r="X756" s="25"/>
      <c r="Y756" s="25"/>
      <c r="Z756" s="25"/>
      <c r="AA756" s="25"/>
      <c r="AB756" s="25"/>
      <c r="AC756" s="25"/>
      <c r="AD756" s="55"/>
    </row>
    <row r="757" spans="1:30" ht="20" customHeight="1" x14ac:dyDescent="0.2">
      <c r="A757" s="20"/>
      <c r="B757" s="33"/>
      <c r="C757" s="63"/>
      <c r="D757" s="22"/>
      <c r="E757" s="27"/>
      <c r="F757" s="27"/>
      <c r="G757" s="27"/>
      <c r="H757" s="27"/>
      <c r="I757" s="27"/>
      <c r="J757" s="23"/>
      <c r="K757" s="27"/>
      <c r="L757" s="27"/>
      <c r="M757" s="27"/>
      <c r="N757" s="27"/>
      <c r="O757" s="27"/>
      <c r="P757" s="27"/>
      <c r="Q757" s="27"/>
      <c r="R757" s="23"/>
      <c r="S757" s="64"/>
      <c r="T757" s="24"/>
      <c r="U757" s="49"/>
      <c r="V757" s="54"/>
      <c r="W757" s="25"/>
      <c r="X757" s="25"/>
      <c r="Y757" s="25"/>
      <c r="Z757" s="25"/>
      <c r="AA757" s="25"/>
      <c r="AB757" s="25"/>
      <c r="AC757" s="25"/>
      <c r="AD757" s="55"/>
    </row>
    <row r="758" spans="1:30" ht="20" customHeight="1" x14ac:dyDescent="0.2">
      <c r="A758" s="20"/>
      <c r="B758" s="33"/>
      <c r="C758" s="63"/>
      <c r="D758" s="22"/>
      <c r="E758" s="27"/>
      <c r="F758" s="27"/>
      <c r="G758" s="27"/>
      <c r="H758" s="27"/>
      <c r="I758" s="27"/>
      <c r="J758" s="23"/>
      <c r="K758" s="27"/>
      <c r="L758" s="27"/>
      <c r="M758" s="27"/>
      <c r="N758" s="27"/>
      <c r="O758" s="27"/>
      <c r="P758" s="27"/>
      <c r="Q758" s="27"/>
      <c r="R758" s="23"/>
      <c r="S758" s="64"/>
      <c r="T758" s="24"/>
      <c r="U758" s="49"/>
      <c r="V758" s="54"/>
      <c r="W758" s="25"/>
      <c r="X758" s="25"/>
      <c r="Y758" s="25"/>
      <c r="Z758" s="25"/>
      <c r="AA758" s="25"/>
      <c r="AB758" s="25"/>
      <c r="AC758" s="25"/>
      <c r="AD758" s="55"/>
    </row>
    <row r="759" spans="1:30" ht="20" customHeight="1" x14ac:dyDescent="0.2">
      <c r="A759" s="20"/>
      <c r="B759" s="33"/>
      <c r="C759" s="63"/>
      <c r="D759" s="22"/>
      <c r="E759" s="27"/>
      <c r="F759" s="27"/>
      <c r="G759" s="27"/>
      <c r="H759" s="27"/>
      <c r="I759" s="27"/>
      <c r="J759" s="23"/>
      <c r="K759" s="27"/>
      <c r="L759" s="27"/>
      <c r="M759" s="27"/>
      <c r="N759" s="27"/>
      <c r="O759" s="27"/>
      <c r="P759" s="27"/>
      <c r="Q759" s="27"/>
      <c r="R759" s="23"/>
      <c r="S759" s="64"/>
      <c r="T759" s="24"/>
      <c r="U759" s="49"/>
      <c r="V759" s="54"/>
      <c r="W759" s="25"/>
      <c r="X759" s="25"/>
      <c r="Y759" s="25"/>
      <c r="Z759" s="25"/>
      <c r="AA759" s="25"/>
      <c r="AB759" s="25"/>
      <c r="AC759" s="25"/>
      <c r="AD759" s="55"/>
    </row>
    <row r="760" spans="1:30" ht="20" customHeight="1" x14ac:dyDescent="0.2">
      <c r="A760" s="20"/>
      <c r="B760" s="33"/>
      <c r="C760" s="63"/>
      <c r="D760" s="22"/>
      <c r="E760" s="27"/>
      <c r="F760" s="27"/>
      <c r="G760" s="27"/>
      <c r="H760" s="27"/>
      <c r="I760" s="27"/>
      <c r="J760" s="23"/>
      <c r="K760" s="27"/>
      <c r="L760" s="27"/>
      <c r="M760" s="27"/>
      <c r="N760" s="27"/>
      <c r="O760" s="27"/>
      <c r="P760" s="27"/>
      <c r="Q760" s="27"/>
      <c r="R760" s="23"/>
      <c r="S760" s="64"/>
      <c r="T760" s="24"/>
      <c r="U760" s="49"/>
      <c r="V760" s="54"/>
      <c r="W760" s="25"/>
      <c r="X760" s="25"/>
      <c r="Y760" s="25"/>
      <c r="Z760" s="25"/>
      <c r="AA760" s="25"/>
      <c r="AB760" s="25"/>
      <c r="AC760" s="25"/>
      <c r="AD760" s="55"/>
    </row>
    <row r="761" spans="1:30" ht="20" customHeight="1" x14ac:dyDescent="0.2">
      <c r="A761" s="20"/>
      <c r="B761" s="33"/>
      <c r="C761" s="63"/>
      <c r="D761" s="22"/>
      <c r="E761" s="27"/>
      <c r="F761" s="27"/>
      <c r="G761" s="27"/>
      <c r="H761" s="27"/>
      <c r="I761" s="27"/>
      <c r="J761" s="23"/>
      <c r="K761" s="27"/>
      <c r="L761" s="27"/>
      <c r="M761" s="27"/>
      <c r="N761" s="27"/>
      <c r="O761" s="27"/>
      <c r="P761" s="27"/>
      <c r="Q761" s="27"/>
      <c r="R761" s="23"/>
      <c r="S761" s="64"/>
      <c r="T761" s="24"/>
      <c r="U761" s="49"/>
      <c r="V761" s="54"/>
      <c r="W761" s="25"/>
      <c r="X761" s="25"/>
      <c r="Y761" s="25"/>
      <c r="Z761" s="25"/>
      <c r="AA761" s="25"/>
      <c r="AB761" s="25"/>
      <c r="AC761" s="25"/>
      <c r="AD761" s="55"/>
    </row>
    <row r="762" spans="1:30" ht="20" customHeight="1" x14ac:dyDescent="0.2">
      <c r="A762" s="20"/>
      <c r="B762" s="33"/>
      <c r="C762" s="63"/>
      <c r="D762" s="22"/>
      <c r="E762" s="27"/>
      <c r="F762" s="27"/>
      <c r="G762" s="27"/>
      <c r="H762" s="27"/>
      <c r="I762" s="27"/>
      <c r="J762" s="23"/>
      <c r="K762" s="27"/>
      <c r="L762" s="27"/>
      <c r="M762" s="27"/>
      <c r="N762" s="27"/>
      <c r="O762" s="27"/>
      <c r="P762" s="27"/>
      <c r="Q762" s="27"/>
      <c r="R762" s="23"/>
      <c r="S762" s="64"/>
      <c r="T762" s="24"/>
      <c r="U762" s="49"/>
      <c r="V762" s="54"/>
      <c r="W762" s="25"/>
      <c r="X762" s="25"/>
      <c r="Y762" s="25"/>
      <c r="Z762" s="25"/>
      <c r="AA762" s="25"/>
      <c r="AB762" s="25"/>
      <c r="AC762" s="25"/>
      <c r="AD762" s="55"/>
    </row>
    <row r="763" spans="1:30" ht="20" customHeight="1" x14ac:dyDescent="0.2">
      <c r="A763" s="20"/>
      <c r="B763" s="33"/>
      <c r="C763" s="63"/>
      <c r="D763" s="22"/>
      <c r="E763" s="27"/>
      <c r="F763" s="27"/>
      <c r="G763" s="27"/>
      <c r="H763" s="27"/>
      <c r="I763" s="27"/>
      <c r="J763" s="23"/>
      <c r="K763" s="27"/>
      <c r="L763" s="27"/>
      <c r="M763" s="27"/>
      <c r="N763" s="27"/>
      <c r="O763" s="27"/>
      <c r="P763" s="27"/>
      <c r="Q763" s="27"/>
      <c r="R763" s="23"/>
      <c r="S763" s="64"/>
      <c r="T763" s="24"/>
      <c r="U763" s="49"/>
      <c r="V763" s="54"/>
      <c r="W763" s="25"/>
      <c r="X763" s="25"/>
      <c r="Y763" s="25"/>
      <c r="Z763" s="25"/>
      <c r="AA763" s="25"/>
      <c r="AB763" s="25"/>
      <c r="AC763" s="25"/>
      <c r="AD763" s="55"/>
    </row>
    <row r="764" spans="1:30" ht="20" customHeight="1" x14ac:dyDescent="0.2">
      <c r="A764" s="20"/>
      <c r="B764" s="33"/>
      <c r="C764" s="63"/>
      <c r="D764" s="22"/>
      <c r="E764" s="27"/>
      <c r="F764" s="27"/>
      <c r="G764" s="27"/>
      <c r="H764" s="27"/>
      <c r="I764" s="27"/>
      <c r="J764" s="23"/>
      <c r="K764" s="27"/>
      <c r="L764" s="27"/>
      <c r="M764" s="27"/>
      <c r="N764" s="27"/>
      <c r="O764" s="27"/>
      <c r="P764" s="27"/>
      <c r="Q764" s="27"/>
      <c r="R764" s="23"/>
      <c r="S764" s="64"/>
      <c r="T764" s="24"/>
      <c r="U764" s="49"/>
      <c r="V764" s="54"/>
      <c r="W764" s="25"/>
      <c r="X764" s="25"/>
      <c r="Y764" s="25"/>
      <c r="Z764" s="25"/>
      <c r="AA764" s="25"/>
      <c r="AB764" s="25"/>
      <c r="AC764" s="25"/>
      <c r="AD764" s="55"/>
    </row>
    <row r="765" spans="1:30" ht="20" customHeight="1" x14ac:dyDescent="0.2">
      <c r="A765" s="20"/>
      <c r="B765" s="33"/>
      <c r="C765" s="63"/>
      <c r="D765" s="22"/>
      <c r="E765" s="27"/>
      <c r="F765" s="27"/>
      <c r="G765" s="27"/>
      <c r="H765" s="27"/>
      <c r="I765" s="27"/>
      <c r="J765" s="23"/>
      <c r="K765" s="27"/>
      <c r="L765" s="27"/>
      <c r="M765" s="27"/>
      <c r="N765" s="27"/>
      <c r="O765" s="27"/>
      <c r="P765" s="27"/>
      <c r="Q765" s="27"/>
      <c r="R765" s="23"/>
      <c r="S765" s="64"/>
      <c r="T765" s="24"/>
      <c r="U765" s="49"/>
      <c r="V765" s="54"/>
      <c r="W765" s="25"/>
      <c r="X765" s="25"/>
      <c r="Y765" s="25"/>
      <c r="Z765" s="25"/>
      <c r="AA765" s="25"/>
      <c r="AB765" s="25"/>
      <c r="AC765" s="25"/>
      <c r="AD765" s="55"/>
    </row>
    <row r="766" spans="1:30" ht="20" customHeight="1" x14ac:dyDescent="0.2">
      <c r="A766" s="20"/>
      <c r="B766" s="33"/>
      <c r="C766" s="63"/>
      <c r="D766" s="22"/>
      <c r="E766" s="27"/>
      <c r="F766" s="27"/>
      <c r="G766" s="27"/>
      <c r="H766" s="27"/>
      <c r="I766" s="27"/>
      <c r="J766" s="23"/>
      <c r="K766" s="27"/>
      <c r="L766" s="27"/>
      <c r="M766" s="27"/>
      <c r="N766" s="27"/>
      <c r="O766" s="27"/>
      <c r="P766" s="27"/>
      <c r="Q766" s="27"/>
      <c r="R766" s="23"/>
      <c r="S766" s="64"/>
      <c r="T766" s="24"/>
      <c r="U766" s="49"/>
      <c r="V766" s="54"/>
      <c r="W766" s="25"/>
      <c r="X766" s="25"/>
      <c r="Y766" s="25"/>
      <c r="Z766" s="25"/>
      <c r="AA766" s="25"/>
      <c r="AB766" s="25"/>
      <c r="AC766" s="25"/>
      <c r="AD766" s="55"/>
    </row>
    <row r="767" spans="1:30" ht="20" customHeight="1" x14ac:dyDescent="0.2">
      <c r="A767" s="20"/>
      <c r="B767" s="33"/>
      <c r="C767" s="63"/>
      <c r="D767" s="22"/>
      <c r="E767" s="27"/>
      <c r="F767" s="27"/>
      <c r="G767" s="27"/>
      <c r="H767" s="27"/>
      <c r="I767" s="27"/>
      <c r="J767" s="23"/>
      <c r="K767" s="27"/>
      <c r="L767" s="27"/>
      <c r="M767" s="27"/>
      <c r="N767" s="27"/>
      <c r="O767" s="27"/>
      <c r="P767" s="27"/>
      <c r="Q767" s="27"/>
      <c r="R767" s="23"/>
      <c r="S767" s="64"/>
      <c r="T767" s="24"/>
      <c r="U767" s="49"/>
      <c r="V767" s="54"/>
      <c r="W767" s="25"/>
      <c r="X767" s="25"/>
      <c r="Y767" s="25"/>
      <c r="Z767" s="25"/>
      <c r="AA767" s="25"/>
      <c r="AB767" s="25"/>
      <c r="AC767" s="25"/>
      <c r="AD767" s="55"/>
    </row>
    <row r="768" spans="1:30" ht="20" customHeight="1" x14ac:dyDescent="0.2">
      <c r="A768" s="20"/>
      <c r="B768" s="33"/>
      <c r="C768" s="63"/>
      <c r="D768" s="22"/>
      <c r="E768" s="27"/>
      <c r="F768" s="27"/>
      <c r="G768" s="27"/>
      <c r="H768" s="27"/>
      <c r="I768" s="27"/>
      <c r="J768" s="23"/>
      <c r="K768" s="27"/>
      <c r="L768" s="27"/>
      <c r="M768" s="27"/>
      <c r="N768" s="27"/>
      <c r="O768" s="27"/>
      <c r="P768" s="27"/>
      <c r="Q768" s="27"/>
      <c r="R768" s="23"/>
      <c r="S768" s="64"/>
      <c r="T768" s="24"/>
      <c r="U768" s="49"/>
      <c r="V768" s="54"/>
      <c r="W768" s="25"/>
      <c r="X768" s="25"/>
      <c r="Y768" s="25"/>
      <c r="Z768" s="25"/>
      <c r="AA768" s="25"/>
      <c r="AB768" s="25"/>
      <c r="AC768" s="25"/>
      <c r="AD768" s="55"/>
    </row>
    <row r="769" spans="1:30" ht="20" customHeight="1" x14ac:dyDescent="0.2">
      <c r="A769" s="20"/>
      <c r="B769" s="33"/>
      <c r="C769" s="63"/>
      <c r="D769" s="22"/>
      <c r="E769" s="27"/>
      <c r="F769" s="27"/>
      <c r="G769" s="27"/>
      <c r="H769" s="27"/>
      <c r="I769" s="27"/>
      <c r="J769" s="23"/>
      <c r="K769" s="27"/>
      <c r="L769" s="27"/>
      <c r="M769" s="27"/>
      <c r="N769" s="27"/>
      <c r="O769" s="27"/>
      <c r="P769" s="27"/>
      <c r="Q769" s="27"/>
      <c r="R769" s="23"/>
      <c r="S769" s="64"/>
      <c r="T769" s="24"/>
      <c r="U769" s="49"/>
      <c r="V769" s="54"/>
      <c r="W769" s="25"/>
      <c r="X769" s="25"/>
      <c r="Y769" s="25"/>
      <c r="Z769" s="25"/>
      <c r="AA769" s="25"/>
      <c r="AB769" s="25"/>
      <c r="AC769" s="25"/>
      <c r="AD769" s="55"/>
    </row>
    <row r="770" spans="1:30" ht="20" customHeight="1" x14ac:dyDescent="0.2">
      <c r="A770" s="20"/>
      <c r="B770" s="33"/>
      <c r="C770" s="63"/>
      <c r="D770" s="22"/>
      <c r="E770" s="27"/>
      <c r="F770" s="27"/>
      <c r="G770" s="27"/>
      <c r="H770" s="27"/>
      <c r="I770" s="27"/>
      <c r="J770" s="23"/>
      <c r="K770" s="27"/>
      <c r="L770" s="27"/>
      <c r="M770" s="27"/>
      <c r="N770" s="27"/>
      <c r="O770" s="27"/>
      <c r="P770" s="27"/>
      <c r="Q770" s="27"/>
      <c r="R770" s="23"/>
      <c r="S770" s="64"/>
      <c r="T770" s="24"/>
      <c r="U770" s="49"/>
      <c r="V770" s="54"/>
      <c r="W770" s="25"/>
      <c r="X770" s="25"/>
      <c r="Y770" s="25"/>
      <c r="Z770" s="25"/>
      <c r="AA770" s="25"/>
      <c r="AB770" s="25"/>
      <c r="AC770" s="25"/>
      <c r="AD770" s="55"/>
    </row>
    <row r="771" spans="1:30" ht="20" customHeight="1" x14ac:dyDescent="0.2">
      <c r="A771" s="20"/>
      <c r="B771" s="33"/>
      <c r="C771" s="63"/>
      <c r="D771" s="22"/>
      <c r="E771" s="27"/>
      <c r="F771" s="27"/>
      <c r="G771" s="27"/>
      <c r="H771" s="27"/>
      <c r="I771" s="27"/>
      <c r="J771" s="23"/>
      <c r="K771" s="27"/>
      <c r="L771" s="27"/>
      <c r="M771" s="27"/>
      <c r="N771" s="27"/>
      <c r="O771" s="27"/>
      <c r="P771" s="27"/>
      <c r="Q771" s="27"/>
      <c r="R771" s="23"/>
      <c r="S771" s="64"/>
      <c r="T771" s="24"/>
      <c r="U771" s="49"/>
      <c r="V771" s="54"/>
      <c r="W771" s="25"/>
      <c r="X771" s="25"/>
      <c r="Y771" s="25"/>
      <c r="Z771" s="25"/>
      <c r="AA771" s="25"/>
      <c r="AB771" s="25"/>
      <c r="AC771" s="25"/>
      <c r="AD771" s="55"/>
    </row>
    <row r="772" spans="1:30" ht="20" customHeight="1" x14ac:dyDescent="0.2">
      <c r="A772" s="20"/>
      <c r="B772" s="33"/>
      <c r="C772" s="63"/>
      <c r="D772" s="22"/>
      <c r="E772" s="27"/>
      <c r="F772" s="27"/>
      <c r="G772" s="27"/>
      <c r="H772" s="27"/>
      <c r="I772" s="27"/>
      <c r="J772" s="23"/>
      <c r="K772" s="27"/>
      <c r="L772" s="27"/>
      <c r="M772" s="27"/>
      <c r="N772" s="27"/>
      <c r="O772" s="27"/>
      <c r="P772" s="27"/>
      <c r="Q772" s="27"/>
      <c r="R772" s="23"/>
      <c r="S772" s="64"/>
      <c r="T772" s="24"/>
      <c r="U772" s="49"/>
      <c r="V772" s="54"/>
      <c r="W772" s="25"/>
      <c r="X772" s="25"/>
      <c r="Y772" s="25"/>
      <c r="Z772" s="25"/>
      <c r="AA772" s="25"/>
      <c r="AB772" s="25"/>
      <c r="AC772" s="25"/>
      <c r="AD772" s="55"/>
    </row>
    <row r="773" spans="1:30" ht="20" customHeight="1" x14ac:dyDescent="0.2">
      <c r="A773" s="20"/>
      <c r="B773" s="33"/>
      <c r="C773" s="63"/>
      <c r="D773" s="22"/>
      <c r="E773" s="27"/>
      <c r="F773" s="27"/>
      <c r="G773" s="27"/>
      <c r="H773" s="27"/>
      <c r="I773" s="27"/>
      <c r="J773" s="23"/>
      <c r="K773" s="27"/>
      <c r="L773" s="27"/>
      <c r="M773" s="27"/>
      <c r="N773" s="27"/>
      <c r="O773" s="27"/>
      <c r="P773" s="27"/>
      <c r="Q773" s="27"/>
      <c r="R773" s="23"/>
      <c r="S773" s="64"/>
      <c r="T773" s="24"/>
      <c r="U773" s="49"/>
      <c r="V773" s="54"/>
      <c r="W773" s="25"/>
      <c r="X773" s="25"/>
      <c r="Y773" s="25"/>
      <c r="Z773" s="25"/>
      <c r="AA773" s="25"/>
      <c r="AB773" s="25"/>
      <c r="AC773" s="25"/>
      <c r="AD773" s="55"/>
    </row>
    <row r="774" spans="1:30" ht="20" customHeight="1" x14ac:dyDescent="0.2">
      <c r="A774" s="20"/>
      <c r="B774" s="33"/>
      <c r="C774" s="63"/>
      <c r="D774" s="22"/>
      <c r="E774" s="27"/>
      <c r="F774" s="27"/>
      <c r="G774" s="27"/>
      <c r="H774" s="27"/>
      <c r="I774" s="27"/>
      <c r="J774" s="23"/>
      <c r="K774" s="27"/>
      <c r="L774" s="27"/>
      <c r="M774" s="27"/>
      <c r="N774" s="27"/>
      <c r="O774" s="27"/>
      <c r="P774" s="27"/>
      <c r="Q774" s="27"/>
      <c r="R774" s="23"/>
      <c r="S774" s="64"/>
      <c r="T774" s="24"/>
      <c r="U774" s="49"/>
      <c r="V774" s="54"/>
      <c r="W774" s="25"/>
      <c r="X774" s="25"/>
      <c r="Y774" s="25"/>
      <c r="Z774" s="25"/>
      <c r="AA774" s="25"/>
      <c r="AB774" s="25"/>
      <c r="AC774" s="25"/>
      <c r="AD774" s="55"/>
    </row>
    <row r="775" spans="1:30" ht="20" customHeight="1" x14ac:dyDescent="0.2">
      <c r="A775" s="20"/>
      <c r="B775" s="33"/>
      <c r="C775" s="63"/>
      <c r="D775" s="22"/>
      <c r="E775" s="27"/>
      <c r="F775" s="27"/>
      <c r="G775" s="27"/>
      <c r="H775" s="27"/>
      <c r="I775" s="27"/>
      <c r="J775" s="23"/>
      <c r="K775" s="27"/>
      <c r="L775" s="27"/>
      <c r="M775" s="27"/>
      <c r="N775" s="27"/>
      <c r="O775" s="27"/>
      <c r="P775" s="27"/>
      <c r="Q775" s="27"/>
      <c r="R775" s="23"/>
      <c r="S775" s="64"/>
      <c r="T775" s="24"/>
      <c r="U775" s="49"/>
      <c r="V775" s="54"/>
      <c r="W775" s="25"/>
      <c r="X775" s="25"/>
      <c r="Y775" s="25"/>
      <c r="Z775" s="25"/>
      <c r="AA775" s="25"/>
      <c r="AB775" s="25"/>
      <c r="AC775" s="25"/>
      <c r="AD775" s="55"/>
    </row>
    <row r="776" spans="1:30" ht="20" customHeight="1" x14ac:dyDescent="0.2">
      <c r="A776" s="20"/>
      <c r="B776" s="33"/>
      <c r="C776" s="63"/>
      <c r="D776" s="22"/>
      <c r="E776" s="27"/>
      <c r="F776" s="27"/>
      <c r="G776" s="27"/>
      <c r="H776" s="27"/>
      <c r="I776" s="27"/>
      <c r="J776" s="23"/>
      <c r="K776" s="27"/>
      <c r="L776" s="27"/>
      <c r="M776" s="27"/>
      <c r="N776" s="27"/>
      <c r="O776" s="27"/>
      <c r="P776" s="27"/>
      <c r="Q776" s="27"/>
      <c r="R776" s="23"/>
      <c r="S776" s="64"/>
      <c r="T776" s="24"/>
      <c r="U776" s="49"/>
      <c r="V776" s="54"/>
      <c r="W776" s="25"/>
      <c r="X776" s="25"/>
      <c r="Y776" s="25"/>
      <c r="Z776" s="25"/>
      <c r="AA776" s="25"/>
      <c r="AB776" s="25"/>
      <c r="AC776" s="25"/>
      <c r="AD776" s="55"/>
    </row>
    <row r="777" spans="1:30" ht="20" customHeight="1" x14ac:dyDescent="0.2">
      <c r="A777" s="20"/>
      <c r="B777" s="33"/>
      <c r="C777" s="63"/>
      <c r="D777" s="22"/>
      <c r="E777" s="27"/>
      <c r="F777" s="27"/>
      <c r="G777" s="27"/>
      <c r="H777" s="27"/>
      <c r="I777" s="27"/>
      <c r="J777" s="23"/>
      <c r="K777" s="27"/>
      <c r="L777" s="27"/>
      <c r="M777" s="27"/>
      <c r="N777" s="27"/>
      <c r="O777" s="27"/>
      <c r="P777" s="27"/>
      <c r="Q777" s="27"/>
      <c r="R777" s="23"/>
      <c r="S777" s="64"/>
      <c r="T777" s="24"/>
      <c r="U777" s="49"/>
      <c r="V777" s="54"/>
      <c r="W777" s="25"/>
      <c r="X777" s="25"/>
      <c r="Y777" s="25"/>
      <c r="Z777" s="25"/>
      <c r="AA777" s="25"/>
      <c r="AB777" s="25"/>
      <c r="AC777" s="25"/>
      <c r="AD777" s="55"/>
    </row>
    <row r="778" spans="1:30" ht="20" customHeight="1" x14ac:dyDescent="0.2">
      <c r="A778" s="20"/>
      <c r="B778" s="33"/>
      <c r="C778" s="63"/>
      <c r="D778" s="22"/>
      <c r="E778" s="27"/>
      <c r="F778" s="27"/>
      <c r="G778" s="27"/>
      <c r="H778" s="27"/>
      <c r="I778" s="27"/>
      <c r="J778" s="23"/>
      <c r="K778" s="27"/>
      <c r="L778" s="27"/>
      <c r="M778" s="27"/>
      <c r="N778" s="27"/>
      <c r="O778" s="27"/>
      <c r="P778" s="27"/>
      <c r="Q778" s="27"/>
      <c r="R778" s="23"/>
      <c r="S778" s="64"/>
      <c r="T778" s="24"/>
      <c r="U778" s="49"/>
      <c r="V778" s="54"/>
      <c r="W778" s="25"/>
      <c r="X778" s="25"/>
      <c r="Y778" s="25"/>
      <c r="Z778" s="25"/>
      <c r="AA778" s="25"/>
      <c r="AB778" s="25"/>
      <c r="AC778" s="25"/>
      <c r="AD778" s="55"/>
    </row>
    <row r="779" spans="1:30" ht="20" customHeight="1" x14ac:dyDescent="0.2">
      <c r="A779" s="20"/>
      <c r="B779" s="33"/>
      <c r="C779" s="63"/>
      <c r="D779" s="22"/>
      <c r="E779" s="27"/>
      <c r="F779" s="27"/>
      <c r="G779" s="27"/>
      <c r="H779" s="27"/>
      <c r="I779" s="27"/>
      <c r="J779" s="23"/>
      <c r="K779" s="27"/>
      <c r="L779" s="27"/>
      <c r="M779" s="27"/>
      <c r="N779" s="27"/>
      <c r="O779" s="27"/>
      <c r="P779" s="27"/>
      <c r="Q779" s="27"/>
      <c r="R779" s="23"/>
      <c r="S779" s="64"/>
      <c r="T779" s="24"/>
      <c r="U779" s="49"/>
      <c r="V779" s="54"/>
      <c r="W779" s="25"/>
      <c r="X779" s="25"/>
      <c r="Y779" s="25"/>
      <c r="Z779" s="25"/>
      <c r="AA779" s="25"/>
      <c r="AB779" s="25"/>
      <c r="AC779" s="25"/>
      <c r="AD779" s="55"/>
    </row>
    <row r="780" spans="1:30" ht="20" customHeight="1" x14ac:dyDescent="0.2">
      <c r="A780" s="20"/>
      <c r="B780" s="33"/>
      <c r="C780" s="63"/>
      <c r="D780" s="22"/>
      <c r="E780" s="27"/>
      <c r="F780" s="27"/>
      <c r="G780" s="27"/>
      <c r="H780" s="27"/>
      <c r="I780" s="27"/>
      <c r="J780" s="23"/>
      <c r="K780" s="27"/>
      <c r="L780" s="27"/>
      <c r="M780" s="27"/>
      <c r="N780" s="27"/>
      <c r="O780" s="27"/>
      <c r="P780" s="27"/>
      <c r="Q780" s="27"/>
      <c r="R780" s="23"/>
      <c r="S780" s="64"/>
      <c r="T780" s="24"/>
      <c r="U780" s="49"/>
      <c r="V780" s="54"/>
      <c r="W780" s="25"/>
      <c r="X780" s="25"/>
      <c r="Y780" s="25"/>
      <c r="Z780" s="25"/>
      <c r="AA780" s="25"/>
      <c r="AB780" s="25"/>
      <c r="AC780" s="25"/>
      <c r="AD780" s="55"/>
    </row>
    <row r="781" spans="1:30" ht="20" customHeight="1" x14ac:dyDescent="0.2">
      <c r="A781" s="20"/>
      <c r="B781" s="33"/>
      <c r="C781" s="63"/>
      <c r="D781" s="22"/>
      <c r="E781" s="27"/>
      <c r="F781" s="27"/>
      <c r="G781" s="27"/>
      <c r="H781" s="27"/>
      <c r="I781" s="27"/>
      <c r="J781" s="23"/>
      <c r="K781" s="27"/>
      <c r="L781" s="27"/>
      <c r="M781" s="27"/>
      <c r="N781" s="27"/>
      <c r="O781" s="27"/>
      <c r="P781" s="27"/>
      <c r="Q781" s="27"/>
      <c r="R781" s="23"/>
      <c r="S781" s="64"/>
      <c r="T781" s="24"/>
      <c r="U781" s="49"/>
      <c r="V781" s="54"/>
      <c r="W781" s="25"/>
      <c r="X781" s="25"/>
      <c r="Y781" s="25"/>
      <c r="Z781" s="25"/>
      <c r="AA781" s="25"/>
      <c r="AB781" s="25"/>
      <c r="AC781" s="25"/>
      <c r="AD781" s="55"/>
    </row>
    <row r="782" spans="1:30" ht="20" customHeight="1" x14ac:dyDescent="0.2">
      <c r="A782" s="20"/>
      <c r="B782" s="33"/>
      <c r="C782" s="63"/>
      <c r="D782" s="22"/>
      <c r="E782" s="27"/>
      <c r="F782" s="27"/>
      <c r="G782" s="27"/>
      <c r="H782" s="27"/>
      <c r="I782" s="27"/>
      <c r="J782" s="23"/>
      <c r="K782" s="27"/>
      <c r="L782" s="27"/>
      <c r="M782" s="27"/>
      <c r="N782" s="27"/>
      <c r="O782" s="27"/>
      <c r="P782" s="27"/>
      <c r="Q782" s="27"/>
      <c r="R782" s="23"/>
      <c r="S782" s="64"/>
      <c r="T782" s="24"/>
      <c r="U782" s="49"/>
      <c r="V782" s="54"/>
      <c r="W782" s="25"/>
      <c r="X782" s="25"/>
      <c r="Y782" s="25"/>
      <c r="Z782" s="25"/>
      <c r="AA782" s="25"/>
      <c r="AB782" s="25"/>
      <c r="AC782" s="25"/>
      <c r="AD782" s="55"/>
    </row>
    <row r="783" spans="1:30" ht="20" customHeight="1" x14ac:dyDescent="0.2">
      <c r="A783" s="20"/>
      <c r="B783" s="33"/>
      <c r="C783" s="63"/>
      <c r="D783" s="22"/>
      <c r="E783" s="27"/>
      <c r="F783" s="27"/>
      <c r="G783" s="27"/>
      <c r="H783" s="27"/>
      <c r="I783" s="27"/>
      <c r="J783" s="23"/>
      <c r="K783" s="27"/>
      <c r="L783" s="27"/>
      <c r="M783" s="27"/>
      <c r="N783" s="27"/>
      <c r="O783" s="27"/>
      <c r="P783" s="27"/>
      <c r="Q783" s="27"/>
      <c r="R783" s="23"/>
      <c r="S783" s="64"/>
      <c r="T783" s="24"/>
      <c r="U783" s="49"/>
      <c r="V783" s="54"/>
      <c r="W783" s="25"/>
      <c r="X783" s="25"/>
      <c r="Y783" s="25"/>
      <c r="Z783" s="25"/>
      <c r="AA783" s="25"/>
      <c r="AB783" s="25"/>
      <c r="AC783" s="25"/>
      <c r="AD783" s="55"/>
    </row>
    <row r="784" spans="1:30" ht="20" customHeight="1" x14ac:dyDescent="0.2">
      <c r="A784" s="20"/>
      <c r="B784" s="33"/>
      <c r="C784" s="63"/>
      <c r="D784" s="22"/>
      <c r="E784" s="27"/>
      <c r="F784" s="27"/>
      <c r="G784" s="27"/>
      <c r="H784" s="27"/>
      <c r="I784" s="27"/>
      <c r="J784" s="23"/>
      <c r="K784" s="27"/>
      <c r="L784" s="27"/>
      <c r="M784" s="27"/>
      <c r="N784" s="27"/>
      <c r="O784" s="27"/>
      <c r="P784" s="27"/>
      <c r="Q784" s="27"/>
      <c r="R784" s="23"/>
      <c r="S784" s="64"/>
      <c r="T784" s="24"/>
      <c r="U784" s="49"/>
      <c r="V784" s="54"/>
      <c r="W784" s="25"/>
      <c r="X784" s="25"/>
      <c r="Y784" s="25"/>
      <c r="Z784" s="25"/>
      <c r="AA784" s="25"/>
      <c r="AB784" s="25"/>
      <c r="AC784" s="25"/>
      <c r="AD784" s="55"/>
    </row>
    <row r="785" spans="1:30" ht="20" customHeight="1" x14ac:dyDescent="0.2">
      <c r="A785" s="20"/>
      <c r="B785" s="33"/>
      <c r="C785" s="63"/>
      <c r="D785" s="22"/>
      <c r="E785" s="27"/>
      <c r="F785" s="27"/>
      <c r="G785" s="27"/>
      <c r="H785" s="27"/>
      <c r="I785" s="27"/>
      <c r="J785" s="23"/>
      <c r="K785" s="27"/>
      <c r="L785" s="27"/>
      <c r="M785" s="27"/>
      <c r="N785" s="27"/>
      <c r="O785" s="27"/>
      <c r="P785" s="27"/>
      <c r="Q785" s="27"/>
      <c r="R785" s="23"/>
      <c r="S785" s="64"/>
      <c r="T785" s="24"/>
      <c r="U785" s="49"/>
      <c r="V785" s="54"/>
      <c r="W785" s="25"/>
      <c r="X785" s="25"/>
      <c r="Y785" s="25"/>
      <c r="Z785" s="25"/>
      <c r="AA785" s="25"/>
      <c r="AB785" s="25"/>
      <c r="AC785" s="25"/>
      <c r="AD785" s="55"/>
    </row>
    <row r="786" spans="1:30" ht="20" customHeight="1" x14ac:dyDescent="0.2">
      <c r="A786" s="20"/>
      <c r="B786" s="33"/>
      <c r="C786" s="63"/>
      <c r="D786" s="22"/>
      <c r="E786" s="27"/>
      <c r="F786" s="27"/>
      <c r="G786" s="27"/>
      <c r="H786" s="27"/>
      <c r="I786" s="27"/>
      <c r="J786" s="23"/>
      <c r="K786" s="27"/>
      <c r="L786" s="27"/>
      <c r="M786" s="27"/>
      <c r="N786" s="27"/>
      <c r="O786" s="27"/>
      <c r="P786" s="27"/>
      <c r="Q786" s="27"/>
      <c r="R786" s="23"/>
      <c r="S786" s="64"/>
      <c r="T786" s="24"/>
      <c r="U786" s="49"/>
      <c r="V786" s="54"/>
      <c r="W786" s="25"/>
      <c r="X786" s="25"/>
      <c r="Y786" s="25"/>
      <c r="Z786" s="25"/>
      <c r="AA786" s="25"/>
      <c r="AB786" s="25"/>
      <c r="AC786" s="25"/>
      <c r="AD786" s="55"/>
    </row>
    <row r="787" spans="1:30" ht="20" customHeight="1" x14ac:dyDescent="0.2">
      <c r="A787" s="20"/>
      <c r="B787" s="33"/>
      <c r="C787" s="63"/>
      <c r="D787" s="22"/>
      <c r="E787" s="27"/>
      <c r="F787" s="27"/>
      <c r="G787" s="27"/>
      <c r="H787" s="27"/>
      <c r="I787" s="27"/>
      <c r="J787" s="23"/>
      <c r="K787" s="27"/>
      <c r="L787" s="27"/>
      <c r="M787" s="27"/>
      <c r="N787" s="27"/>
      <c r="O787" s="27"/>
      <c r="P787" s="27"/>
      <c r="Q787" s="27"/>
      <c r="R787" s="23"/>
      <c r="S787" s="64"/>
      <c r="T787" s="24"/>
      <c r="U787" s="49"/>
      <c r="V787" s="54"/>
      <c r="W787" s="25"/>
      <c r="X787" s="25"/>
      <c r="Y787" s="25"/>
      <c r="Z787" s="25"/>
      <c r="AA787" s="25"/>
      <c r="AB787" s="25"/>
      <c r="AC787" s="25"/>
      <c r="AD787" s="55"/>
    </row>
    <row r="788" spans="1:30" ht="20" customHeight="1" x14ac:dyDescent="0.2">
      <c r="A788" s="20"/>
      <c r="B788" s="33"/>
      <c r="C788" s="63"/>
      <c r="D788" s="22"/>
      <c r="E788" s="27"/>
      <c r="F788" s="27"/>
      <c r="G788" s="27"/>
      <c r="H788" s="27"/>
      <c r="I788" s="27"/>
      <c r="J788" s="23"/>
      <c r="K788" s="27"/>
      <c r="L788" s="27"/>
      <c r="M788" s="27"/>
      <c r="N788" s="27"/>
      <c r="O788" s="27"/>
      <c r="P788" s="27"/>
      <c r="Q788" s="27"/>
      <c r="R788" s="23"/>
      <c r="S788" s="64"/>
      <c r="T788" s="24"/>
      <c r="U788" s="49"/>
      <c r="V788" s="54"/>
      <c r="W788" s="25"/>
      <c r="X788" s="25"/>
      <c r="Y788" s="25"/>
      <c r="Z788" s="25"/>
      <c r="AA788" s="25"/>
      <c r="AB788" s="25"/>
      <c r="AC788" s="25"/>
      <c r="AD788" s="55"/>
    </row>
    <row r="789" spans="1:30" ht="20" customHeight="1" x14ac:dyDescent="0.2">
      <c r="A789" s="20"/>
      <c r="B789" s="33"/>
      <c r="C789" s="63"/>
      <c r="D789" s="22"/>
      <c r="E789" s="27"/>
      <c r="F789" s="27"/>
      <c r="G789" s="27"/>
      <c r="H789" s="27"/>
      <c r="I789" s="27"/>
      <c r="J789" s="23"/>
      <c r="K789" s="27"/>
      <c r="L789" s="27"/>
      <c r="M789" s="27"/>
      <c r="N789" s="27"/>
      <c r="O789" s="27"/>
      <c r="P789" s="27"/>
      <c r="Q789" s="27"/>
      <c r="R789" s="23"/>
      <c r="S789" s="64"/>
      <c r="T789" s="24"/>
      <c r="U789" s="49"/>
      <c r="V789" s="54"/>
      <c r="W789" s="25"/>
      <c r="X789" s="25"/>
      <c r="Y789" s="25"/>
      <c r="Z789" s="25"/>
      <c r="AA789" s="25"/>
      <c r="AB789" s="25"/>
      <c r="AC789" s="25"/>
      <c r="AD789" s="55"/>
    </row>
    <row r="790" spans="1:30" ht="20" customHeight="1" x14ac:dyDescent="0.2">
      <c r="A790" s="20"/>
      <c r="B790" s="33"/>
      <c r="C790" s="63"/>
      <c r="D790" s="22"/>
      <c r="E790" s="27"/>
      <c r="F790" s="27"/>
      <c r="G790" s="27"/>
      <c r="H790" s="27"/>
      <c r="I790" s="27"/>
      <c r="J790" s="23"/>
      <c r="K790" s="27"/>
      <c r="L790" s="27"/>
      <c r="M790" s="27"/>
      <c r="N790" s="27"/>
      <c r="O790" s="27"/>
      <c r="P790" s="27"/>
      <c r="Q790" s="27"/>
      <c r="R790" s="23"/>
      <c r="S790" s="64"/>
      <c r="T790" s="24"/>
      <c r="U790" s="49"/>
      <c r="V790" s="54"/>
      <c r="W790" s="25"/>
      <c r="X790" s="25"/>
      <c r="Y790" s="25"/>
      <c r="Z790" s="25"/>
      <c r="AA790" s="25"/>
      <c r="AB790" s="25"/>
      <c r="AC790" s="25"/>
      <c r="AD790" s="55"/>
    </row>
    <row r="791" spans="1:30" ht="20" customHeight="1" x14ac:dyDescent="0.2">
      <c r="A791" s="20"/>
      <c r="B791" s="33"/>
      <c r="C791" s="63"/>
      <c r="D791" s="22"/>
      <c r="E791" s="27"/>
      <c r="F791" s="27"/>
      <c r="G791" s="27"/>
      <c r="H791" s="27"/>
      <c r="I791" s="27"/>
      <c r="J791" s="23"/>
      <c r="K791" s="27"/>
      <c r="L791" s="27"/>
      <c r="M791" s="27"/>
      <c r="N791" s="27"/>
      <c r="O791" s="27"/>
      <c r="P791" s="27"/>
      <c r="Q791" s="27"/>
      <c r="R791" s="23"/>
      <c r="S791" s="64"/>
      <c r="T791" s="24"/>
      <c r="U791" s="49"/>
      <c r="V791" s="54"/>
      <c r="W791" s="25"/>
      <c r="X791" s="25"/>
      <c r="Y791" s="25"/>
      <c r="Z791" s="25"/>
      <c r="AA791" s="25"/>
      <c r="AB791" s="25"/>
      <c r="AC791" s="25"/>
      <c r="AD791" s="55"/>
    </row>
    <row r="792" spans="1:30" ht="20" customHeight="1" x14ac:dyDescent="0.2">
      <c r="A792" s="20"/>
      <c r="B792" s="33"/>
      <c r="C792" s="63"/>
      <c r="D792" s="22"/>
      <c r="E792" s="27"/>
      <c r="F792" s="27"/>
      <c r="G792" s="27"/>
      <c r="H792" s="27"/>
      <c r="I792" s="27"/>
      <c r="J792" s="23"/>
      <c r="K792" s="27"/>
      <c r="L792" s="27"/>
      <c r="M792" s="27"/>
      <c r="N792" s="27"/>
      <c r="O792" s="27"/>
      <c r="P792" s="27"/>
      <c r="Q792" s="27"/>
      <c r="R792" s="23"/>
      <c r="S792" s="64"/>
      <c r="T792" s="24"/>
      <c r="U792" s="49"/>
      <c r="V792" s="54"/>
      <c r="W792" s="25"/>
      <c r="X792" s="25"/>
      <c r="Y792" s="25"/>
      <c r="Z792" s="25"/>
      <c r="AA792" s="25"/>
      <c r="AB792" s="25"/>
      <c r="AC792" s="25"/>
      <c r="AD792" s="55"/>
    </row>
    <row r="793" spans="1:30" ht="20" customHeight="1" x14ac:dyDescent="0.2">
      <c r="A793" s="20"/>
      <c r="B793" s="33"/>
      <c r="C793" s="63"/>
      <c r="D793" s="22"/>
      <c r="E793" s="27"/>
      <c r="F793" s="27"/>
      <c r="G793" s="27"/>
      <c r="H793" s="27"/>
      <c r="I793" s="27"/>
      <c r="J793" s="23"/>
      <c r="K793" s="27"/>
      <c r="L793" s="27"/>
      <c r="M793" s="27"/>
      <c r="N793" s="27"/>
      <c r="O793" s="27"/>
      <c r="P793" s="27"/>
      <c r="Q793" s="27"/>
      <c r="R793" s="23"/>
      <c r="S793" s="64"/>
      <c r="T793" s="24"/>
      <c r="U793" s="49"/>
      <c r="V793" s="54"/>
      <c r="W793" s="25"/>
      <c r="X793" s="25"/>
      <c r="Y793" s="25"/>
      <c r="Z793" s="25"/>
      <c r="AA793" s="25"/>
      <c r="AB793" s="25"/>
      <c r="AC793" s="25"/>
      <c r="AD793" s="55"/>
    </row>
    <row r="794" spans="1:30" ht="20" customHeight="1" x14ac:dyDescent="0.2">
      <c r="A794" s="20"/>
      <c r="B794" s="33"/>
      <c r="C794" s="63"/>
      <c r="D794" s="22"/>
      <c r="E794" s="27"/>
      <c r="F794" s="27"/>
      <c r="G794" s="27"/>
      <c r="H794" s="27"/>
      <c r="I794" s="27"/>
      <c r="J794" s="23"/>
      <c r="K794" s="27"/>
      <c r="L794" s="27"/>
      <c r="M794" s="27"/>
      <c r="N794" s="27"/>
      <c r="O794" s="27"/>
      <c r="P794" s="27"/>
      <c r="Q794" s="27"/>
      <c r="R794" s="23"/>
      <c r="S794" s="64"/>
      <c r="T794" s="24"/>
      <c r="U794" s="49"/>
      <c r="V794" s="54"/>
      <c r="W794" s="25"/>
      <c r="X794" s="25"/>
      <c r="Y794" s="25"/>
      <c r="Z794" s="25"/>
      <c r="AA794" s="25"/>
      <c r="AB794" s="25"/>
      <c r="AC794" s="25"/>
      <c r="AD794" s="55"/>
    </row>
    <row r="795" spans="1:30" ht="20" customHeight="1" x14ac:dyDescent="0.2">
      <c r="A795" s="20"/>
      <c r="B795" s="33"/>
      <c r="C795" s="63"/>
      <c r="D795" s="22"/>
      <c r="E795" s="27"/>
      <c r="F795" s="27"/>
      <c r="G795" s="27"/>
      <c r="H795" s="27"/>
      <c r="I795" s="27"/>
      <c r="J795" s="23"/>
      <c r="K795" s="27"/>
      <c r="L795" s="27"/>
      <c r="M795" s="27"/>
      <c r="N795" s="27"/>
      <c r="O795" s="27"/>
      <c r="P795" s="27"/>
      <c r="Q795" s="27"/>
      <c r="R795" s="23"/>
      <c r="S795" s="64"/>
      <c r="T795" s="24"/>
      <c r="U795" s="49"/>
      <c r="V795" s="54"/>
      <c r="W795" s="25"/>
      <c r="X795" s="25"/>
      <c r="Y795" s="25"/>
      <c r="Z795" s="25"/>
      <c r="AA795" s="25"/>
      <c r="AB795" s="25"/>
      <c r="AC795" s="25"/>
      <c r="AD795" s="55"/>
    </row>
    <row r="796" spans="1:30" ht="20" customHeight="1" x14ac:dyDescent="0.2">
      <c r="A796" s="20"/>
      <c r="B796" s="33"/>
      <c r="C796" s="63"/>
      <c r="D796" s="22"/>
      <c r="E796" s="27"/>
      <c r="F796" s="27"/>
      <c r="G796" s="27"/>
      <c r="H796" s="27"/>
      <c r="I796" s="27"/>
      <c r="J796" s="23"/>
      <c r="K796" s="27"/>
      <c r="L796" s="27"/>
      <c r="M796" s="27"/>
      <c r="N796" s="27"/>
      <c r="O796" s="27"/>
      <c r="P796" s="27"/>
      <c r="Q796" s="27"/>
      <c r="R796" s="23"/>
      <c r="S796" s="64"/>
      <c r="T796" s="24"/>
      <c r="U796" s="49"/>
      <c r="V796" s="54"/>
      <c r="W796" s="25"/>
      <c r="X796" s="25"/>
      <c r="Y796" s="25"/>
      <c r="Z796" s="25"/>
      <c r="AA796" s="25"/>
      <c r="AB796" s="25"/>
      <c r="AC796" s="25"/>
      <c r="AD796" s="55"/>
    </row>
    <row r="797" spans="1:30" ht="20" customHeight="1" x14ac:dyDescent="0.2">
      <c r="A797" s="20"/>
      <c r="B797" s="33"/>
      <c r="C797" s="63"/>
      <c r="D797" s="22"/>
      <c r="E797" s="27"/>
      <c r="F797" s="27"/>
      <c r="G797" s="27"/>
      <c r="H797" s="27"/>
      <c r="I797" s="27"/>
      <c r="J797" s="23"/>
      <c r="K797" s="27"/>
      <c r="L797" s="27"/>
      <c r="M797" s="27"/>
      <c r="N797" s="27"/>
      <c r="O797" s="27"/>
      <c r="P797" s="27"/>
      <c r="Q797" s="27"/>
      <c r="R797" s="23"/>
      <c r="S797" s="64"/>
      <c r="T797" s="24"/>
      <c r="U797" s="49"/>
      <c r="V797" s="54"/>
      <c r="W797" s="25"/>
      <c r="X797" s="25"/>
      <c r="Y797" s="25"/>
      <c r="Z797" s="25"/>
      <c r="AA797" s="25"/>
      <c r="AB797" s="25"/>
      <c r="AC797" s="25"/>
      <c r="AD797" s="55"/>
    </row>
    <row r="798" spans="1:30" ht="20" customHeight="1" x14ac:dyDescent="0.2">
      <c r="A798" s="20"/>
      <c r="B798" s="33"/>
      <c r="C798" s="63"/>
      <c r="D798" s="22"/>
      <c r="E798" s="27"/>
      <c r="F798" s="27"/>
      <c r="G798" s="27"/>
      <c r="H798" s="27"/>
      <c r="I798" s="27"/>
      <c r="J798" s="23"/>
      <c r="K798" s="27"/>
      <c r="L798" s="27"/>
      <c r="M798" s="27"/>
      <c r="N798" s="27"/>
      <c r="O798" s="27"/>
      <c r="P798" s="27"/>
      <c r="Q798" s="27"/>
      <c r="R798" s="23"/>
      <c r="S798" s="64"/>
      <c r="T798" s="24"/>
      <c r="U798" s="49"/>
      <c r="V798" s="54"/>
      <c r="W798" s="25"/>
      <c r="X798" s="25"/>
      <c r="Y798" s="25"/>
      <c r="Z798" s="25"/>
      <c r="AA798" s="25"/>
      <c r="AB798" s="25"/>
      <c r="AC798" s="25"/>
      <c r="AD798" s="55"/>
    </row>
    <row r="799" spans="1:30" ht="20" customHeight="1" x14ac:dyDescent="0.2">
      <c r="A799" s="20"/>
      <c r="B799" s="33"/>
      <c r="C799" s="63"/>
      <c r="D799" s="22"/>
      <c r="E799" s="27"/>
      <c r="F799" s="27"/>
      <c r="G799" s="27"/>
      <c r="H799" s="27"/>
      <c r="I799" s="27"/>
      <c r="J799" s="23"/>
      <c r="K799" s="27"/>
      <c r="L799" s="27"/>
      <c r="M799" s="27"/>
      <c r="N799" s="27"/>
      <c r="O799" s="27"/>
      <c r="P799" s="27"/>
      <c r="Q799" s="27"/>
      <c r="R799" s="23"/>
      <c r="S799" s="64"/>
      <c r="T799" s="24"/>
      <c r="U799" s="49"/>
      <c r="V799" s="54"/>
      <c r="W799" s="25"/>
      <c r="X799" s="25"/>
      <c r="Y799" s="25"/>
      <c r="Z799" s="25"/>
      <c r="AA799" s="25"/>
      <c r="AB799" s="25"/>
      <c r="AC799" s="25"/>
      <c r="AD799" s="55"/>
    </row>
    <row r="800" spans="1:30" ht="20" customHeight="1" x14ac:dyDescent="0.2">
      <c r="A800" s="20"/>
      <c r="B800" s="33"/>
      <c r="C800" s="63"/>
      <c r="D800" s="22"/>
      <c r="E800" s="27"/>
      <c r="F800" s="27"/>
      <c r="G800" s="27"/>
      <c r="H800" s="27"/>
      <c r="I800" s="27"/>
      <c r="J800" s="23"/>
      <c r="K800" s="27"/>
      <c r="L800" s="27"/>
      <c r="M800" s="27"/>
      <c r="N800" s="27"/>
      <c r="O800" s="27"/>
      <c r="P800" s="27"/>
      <c r="Q800" s="27"/>
      <c r="R800" s="23"/>
      <c r="S800" s="64"/>
      <c r="T800" s="24"/>
      <c r="U800" s="49"/>
      <c r="V800" s="54"/>
      <c r="W800" s="25"/>
      <c r="X800" s="25"/>
      <c r="Y800" s="25"/>
      <c r="Z800" s="25"/>
      <c r="AA800" s="25"/>
      <c r="AB800" s="25"/>
      <c r="AC800" s="25"/>
      <c r="AD800" s="55"/>
    </row>
    <row r="801" spans="1:30" ht="20" customHeight="1" x14ac:dyDescent="0.2">
      <c r="A801" s="20"/>
      <c r="B801" s="33"/>
      <c r="C801" s="63"/>
      <c r="D801" s="22"/>
      <c r="E801" s="27"/>
      <c r="F801" s="27"/>
      <c r="G801" s="27"/>
      <c r="H801" s="27"/>
      <c r="I801" s="27"/>
      <c r="J801" s="23"/>
      <c r="K801" s="27"/>
      <c r="L801" s="27"/>
      <c r="M801" s="27"/>
      <c r="N801" s="27"/>
      <c r="O801" s="27"/>
      <c r="P801" s="27"/>
      <c r="Q801" s="27"/>
      <c r="R801" s="23"/>
      <c r="S801" s="64"/>
      <c r="T801" s="24"/>
      <c r="U801" s="49"/>
      <c r="V801" s="54"/>
      <c r="W801" s="25"/>
      <c r="X801" s="25"/>
      <c r="Y801" s="25"/>
      <c r="Z801" s="25"/>
      <c r="AA801" s="25"/>
      <c r="AB801" s="25"/>
      <c r="AC801" s="25"/>
      <c r="AD801" s="55"/>
    </row>
    <row r="802" spans="1:30" ht="20" customHeight="1" x14ac:dyDescent="0.2">
      <c r="A802" s="20"/>
      <c r="B802" s="33"/>
      <c r="C802" s="63"/>
      <c r="D802" s="22"/>
      <c r="E802" s="27"/>
      <c r="F802" s="27"/>
      <c r="G802" s="27"/>
      <c r="H802" s="27"/>
      <c r="I802" s="27"/>
      <c r="J802" s="23"/>
      <c r="K802" s="27"/>
      <c r="L802" s="27"/>
      <c r="M802" s="27"/>
      <c r="N802" s="27"/>
      <c r="O802" s="27"/>
      <c r="P802" s="27"/>
      <c r="Q802" s="27"/>
      <c r="R802" s="23"/>
      <c r="S802" s="64"/>
      <c r="T802" s="24"/>
      <c r="U802" s="49"/>
      <c r="V802" s="54"/>
      <c r="W802" s="25"/>
      <c r="X802" s="25"/>
      <c r="Y802" s="25"/>
      <c r="Z802" s="25"/>
      <c r="AA802" s="25"/>
      <c r="AB802" s="25"/>
      <c r="AC802" s="25"/>
      <c r="AD802" s="55"/>
    </row>
    <row r="803" spans="1:30" ht="20" customHeight="1" x14ac:dyDescent="0.2">
      <c r="A803" s="20"/>
      <c r="B803" s="33"/>
      <c r="C803" s="63"/>
      <c r="D803" s="22"/>
      <c r="E803" s="27"/>
      <c r="F803" s="27"/>
      <c r="G803" s="27"/>
      <c r="H803" s="27"/>
      <c r="I803" s="27"/>
      <c r="J803" s="23"/>
      <c r="K803" s="27"/>
      <c r="L803" s="27"/>
      <c r="M803" s="27"/>
      <c r="N803" s="27"/>
      <c r="O803" s="27"/>
      <c r="P803" s="27"/>
      <c r="Q803" s="27"/>
      <c r="R803" s="23"/>
      <c r="S803" s="64"/>
      <c r="T803" s="24"/>
      <c r="U803" s="49"/>
      <c r="V803" s="54"/>
      <c r="W803" s="25"/>
      <c r="X803" s="25"/>
      <c r="Y803" s="25"/>
      <c r="Z803" s="25"/>
      <c r="AA803" s="25"/>
      <c r="AB803" s="25"/>
      <c r="AC803" s="25"/>
      <c r="AD803" s="55"/>
    </row>
    <row r="804" spans="1:30" ht="20" customHeight="1" x14ac:dyDescent="0.2">
      <c r="A804" s="20"/>
      <c r="B804" s="33"/>
      <c r="C804" s="63"/>
      <c r="D804" s="22"/>
      <c r="E804" s="27"/>
      <c r="F804" s="27"/>
      <c r="G804" s="27"/>
      <c r="H804" s="27"/>
      <c r="I804" s="27"/>
      <c r="J804" s="23"/>
      <c r="K804" s="27"/>
      <c r="L804" s="27"/>
      <c r="M804" s="27"/>
      <c r="N804" s="27"/>
      <c r="O804" s="27"/>
      <c r="P804" s="27"/>
      <c r="Q804" s="27"/>
      <c r="R804" s="23"/>
      <c r="S804" s="64"/>
      <c r="T804" s="24"/>
      <c r="U804" s="49"/>
      <c r="V804" s="54"/>
      <c r="W804" s="25"/>
      <c r="X804" s="25"/>
      <c r="Y804" s="25"/>
      <c r="Z804" s="25"/>
      <c r="AA804" s="25"/>
      <c r="AB804" s="25"/>
      <c r="AC804" s="25"/>
      <c r="AD804" s="55"/>
    </row>
    <row r="805" spans="1:30" ht="20" customHeight="1" x14ac:dyDescent="0.2">
      <c r="A805" s="20"/>
      <c r="B805" s="33"/>
      <c r="C805" s="63"/>
      <c r="D805" s="22"/>
      <c r="E805" s="27"/>
      <c r="F805" s="27"/>
      <c r="G805" s="27"/>
      <c r="H805" s="27"/>
      <c r="I805" s="27"/>
      <c r="J805" s="23"/>
      <c r="K805" s="27"/>
      <c r="L805" s="27"/>
      <c r="M805" s="27"/>
      <c r="N805" s="27"/>
      <c r="O805" s="27"/>
      <c r="P805" s="27"/>
      <c r="Q805" s="27"/>
      <c r="R805" s="23"/>
      <c r="S805" s="64"/>
      <c r="T805" s="24"/>
      <c r="U805" s="49"/>
      <c r="V805" s="54"/>
      <c r="W805" s="25"/>
      <c r="X805" s="25"/>
      <c r="Y805" s="25"/>
      <c r="Z805" s="25"/>
      <c r="AA805" s="25"/>
      <c r="AB805" s="25"/>
      <c r="AC805" s="25"/>
      <c r="AD805" s="55"/>
    </row>
    <row r="806" spans="1:30" ht="20" customHeight="1" x14ac:dyDescent="0.2">
      <c r="A806" s="20"/>
      <c r="B806" s="33"/>
      <c r="C806" s="63"/>
      <c r="D806" s="22"/>
      <c r="E806" s="27"/>
      <c r="F806" s="27"/>
      <c r="G806" s="27"/>
      <c r="H806" s="27"/>
      <c r="I806" s="27"/>
      <c r="J806" s="23"/>
      <c r="K806" s="27"/>
      <c r="L806" s="27"/>
      <c r="M806" s="27"/>
      <c r="N806" s="27"/>
      <c r="O806" s="27"/>
      <c r="P806" s="27"/>
      <c r="Q806" s="27"/>
      <c r="R806" s="23"/>
      <c r="S806" s="64"/>
      <c r="T806" s="24"/>
      <c r="U806" s="49"/>
      <c r="V806" s="54"/>
      <c r="W806" s="25"/>
      <c r="X806" s="25"/>
      <c r="Y806" s="25"/>
      <c r="Z806" s="25"/>
      <c r="AA806" s="25"/>
      <c r="AB806" s="25"/>
      <c r="AC806" s="25"/>
      <c r="AD806" s="55"/>
    </row>
    <row r="807" spans="1:30" ht="20" customHeight="1" x14ac:dyDescent="0.2">
      <c r="A807" s="20"/>
      <c r="B807" s="33"/>
      <c r="C807" s="63"/>
      <c r="D807" s="22"/>
      <c r="E807" s="27"/>
      <c r="F807" s="27"/>
      <c r="G807" s="27"/>
      <c r="H807" s="27"/>
      <c r="I807" s="27"/>
      <c r="J807" s="23"/>
      <c r="K807" s="27"/>
      <c r="L807" s="27"/>
      <c r="M807" s="27"/>
      <c r="N807" s="27"/>
      <c r="O807" s="27"/>
      <c r="P807" s="27"/>
      <c r="Q807" s="27"/>
      <c r="R807" s="23"/>
      <c r="S807" s="64"/>
      <c r="T807" s="24"/>
      <c r="U807" s="49"/>
      <c r="V807" s="54"/>
      <c r="W807" s="25"/>
      <c r="X807" s="25"/>
      <c r="Y807" s="25"/>
      <c r="Z807" s="25"/>
      <c r="AA807" s="25"/>
      <c r="AB807" s="25"/>
      <c r="AC807" s="25"/>
      <c r="AD807" s="55"/>
    </row>
    <row r="808" spans="1:30" ht="20" customHeight="1" x14ac:dyDescent="0.2">
      <c r="A808" s="20"/>
      <c r="B808" s="33"/>
      <c r="C808" s="63"/>
      <c r="D808" s="22"/>
      <c r="E808" s="27"/>
      <c r="F808" s="27"/>
      <c r="G808" s="27"/>
      <c r="H808" s="27"/>
      <c r="I808" s="27"/>
      <c r="J808" s="23"/>
      <c r="K808" s="27"/>
      <c r="L808" s="27"/>
      <c r="M808" s="27"/>
      <c r="N808" s="27"/>
      <c r="O808" s="27"/>
      <c r="P808" s="27"/>
      <c r="Q808" s="27"/>
      <c r="R808" s="23"/>
      <c r="S808" s="64"/>
      <c r="T808" s="24"/>
      <c r="U808" s="49"/>
      <c r="V808" s="54"/>
      <c r="W808" s="25"/>
      <c r="X808" s="25"/>
      <c r="Y808" s="25"/>
      <c r="Z808" s="25"/>
      <c r="AA808" s="25"/>
      <c r="AB808" s="25"/>
      <c r="AC808" s="25"/>
      <c r="AD808" s="55"/>
    </row>
    <row r="809" spans="1:30" ht="20" customHeight="1" x14ac:dyDescent="0.2">
      <c r="A809" s="20"/>
      <c r="B809" s="33"/>
      <c r="C809" s="63"/>
      <c r="D809" s="22"/>
      <c r="E809" s="27"/>
      <c r="F809" s="27"/>
      <c r="G809" s="27"/>
      <c r="H809" s="27"/>
      <c r="I809" s="27"/>
      <c r="J809" s="23"/>
      <c r="K809" s="27"/>
      <c r="L809" s="27"/>
      <c r="M809" s="27"/>
      <c r="N809" s="27"/>
      <c r="O809" s="27"/>
      <c r="P809" s="27"/>
      <c r="Q809" s="27"/>
      <c r="R809" s="23"/>
      <c r="S809" s="64"/>
      <c r="T809" s="24"/>
      <c r="U809" s="49"/>
      <c r="V809" s="54"/>
      <c r="W809" s="25"/>
      <c r="X809" s="25"/>
      <c r="Y809" s="25"/>
      <c r="Z809" s="25"/>
      <c r="AA809" s="25"/>
      <c r="AB809" s="25"/>
      <c r="AC809" s="25"/>
      <c r="AD809" s="55"/>
    </row>
    <row r="810" spans="1:30" ht="20" customHeight="1" x14ac:dyDescent="0.2">
      <c r="A810" s="20"/>
      <c r="B810" s="33"/>
      <c r="C810" s="63"/>
      <c r="D810" s="22"/>
      <c r="E810" s="27"/>
      <c r="F810" s="27"/>
      <c r="G810" s="27"/>
      <c r="H810" s="27"/>
      <c r="I810" s="27"/>
      <c r="J810" s="23"/>
      <c r="K810" s="27"/>
      <c r="L810" s="27"/>
      <c r="M810" s="27"/>
      <c r="N810" s="27"/>
      <c r="O810" s="27"/>
      <c r="P810" s="27"/>
      <c r="Q810" s="27"/>
      <c r="R810" s="23"/>
      <c r="S810" s="64"/>
      <c r="T810" s="24"/>
      <c r="U810" s="49"/>
      <c r="V810" s="54"/>
      <c r="W810" s="25"/>
      <c r="X810" s="25"/>
      <c r="Y810" s="25"/>
      <c r="Z810" s="25"/>
      <c r="AA810" s="25"/>
      <c r="AB810" s="25"/>
      <c r="AC810" s="25"/>
      <c r="AD810" s="55"/>
    </row>
    <row r="811" spans="1:30" ht="20" customHeight="1" x14ac:dyDescent="0.2">
      <c r="A811" s="20"/>
      <c r="B811" s="33"/>
      <c r="C811" s="63"/>
      <c r="D811" s="22"/>
      <c r="E811" s="27"/>
      <c r="F811" s="27"/>
      <c r="G811" s="27"/>
      <c r="H811" s="27"/>
      <c r="I811" s="27"/>
      <c r="J811" s="23"/>
      <c r="K811" s="27"/>
      <c r="L811" s="27"/>
      <c r="M811" s="27"/>
      <c r="N811" s="27"/>
      <c r="O811" s="27"/>
      <c r="P811" s="27"/>
      <c r="Q811" s="27"/>
      <c r="R811" s="23"/>
      <c r="S811" s="64"/>
      <c r="T811" s="24"/>
      <c r="U811" s="49"/>
      <c r="V811" s="54"/>
      <c r="W811" s="25"/>
      <c r="X811" s="25"/>
      <c r="Y811" s="25"/>
      <c r="Z811" s="25"/>
      <c r="AA811" s="25"/>
      <c r="AB811" s="25"/>
      <c r="AC811" s="25"/>
      <c r="AD811" s="55"/>
    </row>
    <row r="812" spans="1:30" ht="20" customHeight="1" x14ac:dyDescent="0.2">
      <c r="A812" s="20"/>
      <c r="B812" s="33"/>
      <c r="C812" s="63"/>
      <c r="D812" s="22"/>
      <c r="E812" s="27"/>
      <c r="F812" s="27"/>
      <c r="G812" s="27"/>
      <c r="H812" s="27"/>
      <c r="I812" s="27"/>
      <c r="J812" s="23"/>
      <c r="K812" s="27"/>
      <c r="L812" s="27"/>
      <c r="M812" s="27"/>
      <c r="N812" s="27"/>
      <c r="O812" s="27"/>
      <c r="P812" s="27"/>
      <c r="Q812" s="27"/>
      <c r="R812" s="23"/>
      <c r="S812" s="64"/>
      <c r="T812" s="24"/>
      <c r="U812" s="49"/>
      <c r="V812" s="54"/>
      <c r="W812" s="25"/>
      <c r="X812" s="25"/>
      <c r="Y812" s="25"/>
      <c r="Z812" s="25"/>
      <c r="AA812" s="25"/>
      <c r="AB812" s="25"/>
      <c r="AC812" s="25"/>
      <c r="AD812" s="55"/>
    </row>
    <row r="813" spans="1:30" ht="20" customHeight="1" x14ac:dyDescent="0.2">
      <c r="A813" s="20"/>
      <c r="B813" s="33"/>
      <c r="C813" s="63"/>
      <c r="D813" s="22"/>
      <c r="E813" s="27"/>
      <c r="F813" s="27"/>
      <c r="G813" s="27"/>
      <c r="H813" s="27"/>
      <c r="I813" s="27"/>
      <c r="J813" s="23"/>
      <c r="K813" s="27"/>
      <c r="L813" s="27"/>
      <c r="M813" s="27"/>
      <c r="N813" s="27"/>
      <c r="O813" s="27"/>
      <c r="P813" s="27"/>
      <c r="Q813" s="27"/>
      <c r="R813" s="23"/>
      <c r="S813" s="64"/>
      <c r="T813" s="24"/>
      <c r="U813" s="49"/>
      <c r="V813" s="54"/>
      <c r="W813" s="25"/>
      <c r="X813" s="25"/>
      <c r="Y813" s="25"/>
      <c r="Z813" s="25"/>
      <c r="AA813" s="25"/>
      <c r="AB813" s="25"/>
      <c r="AC813" s="25"/>
      <c r="AD813" s="55"/>
    </row>
    <row r="814" spans="1:30" ht="20" customHeight="1" x14ac:dyDescent="0.2">
      <c r="A814" s="20"/>
      <c r="B814" s="33"/>
      <c r="C814" s="63"/>
      <c r="D814" s="22"/>
      <c r="E814" s="27"/>
      <c r="F814" s="27"/>
      <c r="G814" s="27"/>
      <c r="H814" s="27"/>
      <c r="I814" s="27"/>
      <c r="J814" s="23"/>
      <c r="K814" s="27"/>
      <c r="L814" s="27"/>
      <c r="M814" s="27"/>
      <c r="N814" s="27"/>
      <c r="O814" s="27"/>
      <c r="P814" s="27"/>
      <c r="Q814" s="27"/>
      <c r="R814" s="23"/>
      <c r="S814" s="64"/>
      <c r="T814" s="24"/>
      <c r="U814" s="49"/>
      <c r="V814" s="54"/>
      <c r="W814" s="25"/>
      <c r="X814" s="25"/>
      <c r="Y814" s="25"/>
      <c r="Z814" s="25"/>
      <c r="AA814" s="25"/>
      <c r="AB814" s="25"/>
      <c r="AC814" s="25"/>
      <c r="AD814" s="55"/>
    </row>
    <row r="815" spans="1:30" ht="20" customHeight="1" x14ac:dyDescent="0.2">
      <c r="A815" s="20"/>
      <c r="B815" s="33"/>
      <c r="C815" s="63"/>
      <c r="D815" s="22"/>
      <c r="E815" s="27"/>
      <c r="F815" s="27"/>
      <c r="G815" s="27"/>
      <c r="H815" s="27"/>
      <c r="I815" s="27"/>
      <c r="J815" s="23"/>
      <c r="K815" s="27"/>
      <c r="L815" s="27"/>
      <c r="M815" s="27"/>
      <c r="N815" s="27"/>
      <c r="O815" s="27"/>
      <c r="P815" s="27"/>
      <c r="Q815" s="27"/>
      <c r="R815" s="23"/>
      <c r="S815" s="64"/>
      <c r="T815" s="24"/>
      <c r="U815" s="49"/>
      <c r="V815" s="54"/>
      <c r="W815" s="25"/>
      <c r="X815" s="25"/>
      <c r="Y815" s="25"/>
      <c r="Z815" s="25"/>
      <c r="AA815" s="25"/>
      <c r="AB815" s="25"/>
      <c r="AC815" s="25"/>
      <c r="AD815" s="55"/>
    </row>
    <row r="816" spans="1:30" ht="20" customHeight="1" x14ac:dyDescent="0.2">
      <c r="A816" s="20"/>
      <c r="B816" s="33"/>
      <c r="C816" s="63"/>
      <c r="D816" s="22"/>
      <c r="E816" s="27"/>
      <c r="F816" s="27"/>
      <c r="G816" s="27"/>
      <c r="H816" s="27"/>
      <c r="I816" s="27"/>
      <c r="J816" s="23"/>
      <c r="K816" s="27"/>
      <c r="L816" s="27"/>
      <c r="M816" s="27"/>
      <c r="N816" s="27"/>
      <c r="O816" s="27"/>
      <c r="P816" s="27"/>
      <c r="Q816" s="27"/>
      <c r="R816" s="23"/>
      <c r="S816" s="64"/>
      <c r="T816" s="24"/>
      <c r="U816" s="49"/>
      <c r="V816" s="54"/>
      <c r="W816" s="25"/>
      <c r="X816" s="25"/>
      <c r="Y816" s="25"/>
      <c r="Z816" s="25"/>
      <c r="AA816" s="25"/>
      <c r="AB816" s="25"/>
      <c r="AC816" s="25"/>
      <c r="AD816" s="55"/>
    </row>
    <row r="817" spans="1:30" ht="20" customHeight="1" x14ac:dyDescent="0.2">
      <c r="A817" s="20"/>
      <c r="B817" s="33"/>
      <c r="C817" s="63"/>
      <c r="D817" s="22"/>
      <c r="E817" s="27"/>
      <c r="F817" s="27"/>
      <c r="G817" s="27"/>
      <c r="H817" s="27"/>
      <c r="I817" s="27"/>
      <c r="J817" s="23"/>
      <c r="K817" s="27"/>
      <c r="L817" s="27"/>
      <c r="M817" s="27"/>
      <c r="N817" s="27"/>
      <c r="O817" s="27"/>
      <c r="P817" s="27"/>
      <c r="Q817" s="27"/>
      <c r="R817" s="23"/>
      <c r="S817" s="64"/>
      <c r="T817" s="24"/>
      <c r="U817" s="49"/>
      <c r="V817" s="54"/>
      <c r="W817" s="25"/>
      <c r="X817" s="25"/>
      <c r="Y817" s="25"/>
      <c r="Z817" s="25"/>
      <c r="AA817" s="25"/>
      <c r="AB817" s="25"/>
      <c r="AC817" s="25"/>
      <c r="AD817" s="55"/>
    </row>
    <row r="818" spans="1:30" ht="20" customHeight="1" x14ac:dyDescent="0.2">
      <c r="A818" s="20"/>
      <c r="B818" s="33"/>
      <c r="C818" s="63"/>
      <c r="D818" s="22"/>
      <c r="E818" s="27"/>
      <c r="F818" s="27"/>
      <c r="G818" s="27"/>
      <c r="H818" s="27"/>
      <c r="I818" s="27"/>
      <c r="J818" s="23"/>
      <c r="K818" s="27"/>
      <c r="L818" s="27"/>
      <c r="M818" s="27"/>
      <c r="N818" s="27"/>
      <c r="O818" s="27"/>
      <c r="P818" s="27"/>
      <c r="Q818" s="27"/>
      <c r="R818" s="23"/>
      <c r="S818" s="64"/>
      <c r="T818" s="24"/>
      <c r="U818" s="49"/>
      <c r="V818" s="54"/>
      <c r="W818" s="25"/>
      <c r="X818" s="25"/>
      <c r="Y818" s="25"/>
      <c r="Z818" s="25"/>
      <c r="AA818" s="25"/>
      <c r="AB818" s="25"/>
      <c r="AC818" s="25"/>
      <c r="AD818" s="55"/>
    </row>
    <row r="819" spans="1:30" ht="20" customHeight="1" x14ac:dyDescent="0.2">
      <c r="A819" s="20"/>
      <c r="B819" s="33"/>
      <c r="C819" s="63"/>
      <c r="D819" s="22"/>
      <c r="E819" s="27"/>
      <c r="F819" s="27"/>
      <c r="G819" s="27"/>
      <c r="H819" s="27"/>
      <c r="I819" s="27"/>
      <c r="J819" s="23"/>
      <c r="K819" s="27"/>
      <c r="L819" s="27"/>
      <c r="M819" s="27"/>
      <c r="N819" s="27"/>
      <c r="O819" s="27"/>
      <c r="P819" s="27"/>
      <c r="Q819" s="27"/>
      <c r="R819" s="23"/>
      <c r="S819" s="64"/>
      <c r="T819" s="24"/>
      <c r="U819" s="49"/>
      <c r="V819" s="54"/>
      <c r="W819" s="25"/>
      <c r="X819" s="25"/>
      <c r="Y819" s="25"/>
      <c r="Z819" s="25"/>
      <c r="AA819" s="25"/>
      <c r="AB819" s="25"/>
      <c r="AC819" s="25"/>
      <c r="AD819" s="55"/>
    </row>
    <row r="820" spans="1:30" ht="20" customHeight="1" x14ac:dyDescent="0.2">
      <c r="A820" s="20"/>
      <c r="B820" s="33"/>
      <c r="C820" s="63"/>
      <c r="D820" s="22"/>
      <c r="E820" s="27"/>
      <c r="F820" s="27"/>
      <c r="G820" s="27"/>
      <c r="H820" s="27"/>
      <c r="I820" s="27"/>
      <c r="J820" s="23"/>
      <c r="K820" s="27"/>
      <c r="L820" s="27"/>
      <c r="M820" s="27"/>
      <c r="N820" s="27"/>
      <c r="O820" s="27"/>
      <c r="P820" s="27"/>
      <c r="Q820" s="27"/>
      <c r="R820" s="23"/>
      <c r="S820" s="64"/>
      <c r="T820" s="24"/>
      <c r="U820" s="49"/>
      <c r="V820" s="54"/>
      <c r="W820" s="25"/>
      <c r="X820" s="25"/>
      <c r="Y820" s="25"/>
      <c r="Z820" s="25"/>
      <c r="AA820" s="25"/>
      <c r="AB820" s="25"/>
      <c r="AC820" s="25"/>
      <c r="AD820" s="55"/>
    </row>
    <row r="821" spans="1:30" ht="20" customHeight="1" x14ac:dyDescent="0.2">
      <c r="A821" s="20"/>
      <c r="B821" s="33"/>
      <c r="C821" s="63"/>
      <c r="D821" s="22"/>
      <c r="E821" s="27"/>
      <c r="F821" s="27"/>
      <c r="G821" s="27"/>
      <c r="H821" s="27"/>
      <c r="I821" s="27"/>
      <c r="J821" s="23"/>
      <c r="K821" s="27"/>
      <c r="L821" s="27"/>
      <c r="M821" s="27"/>
      <c r="N821" s="27"/>
      <c r="O821" s="27"/>
      <c r="P821" s="27"/>
      <c r="Q821" s="27"/>
      <c r="R821" s="23"/>
      <c r="S821" s="64"/>
      <c r="T821" s="24"/>
      <c r="U821" s="49"/>
      <c r="V821" s="54"/>
      <c r="W821" s="25"/>
      <c r="X821" s="25"/>
      <c r="Y821" s="25"/>
      <c r="Z821" s="25"/>
      <c r="AA821" s="25"/>
      <c r="AB821" s="25"/>
      <c r="AC821" s="25"/>
      <c r="AD821" s="55"/>
    </row>
    <row r="822" spans="1:30" ht="20" customHeight="1" x14ac:dyDescent="0.2">
      <c r="A822" s="20"/>
      <c r="B822" s="33"/>
      <c r="C822" s="63"/>
      <c r="D822" s="22"/>
      <c r="E822" s="27"/>
      <c r="F822" s="27"/>
      <c r="G822" s="27"/>
      <c r="H822" s="27"/>
      <c r="I822" s="27"/>
      <c r="J822" s="23"/>
      <c r="K822" s="27"/>
      <c r="L822" s="27"/>
      <c r="M822" s="27"/>
      <c r="N822" s="27"/>
      <c r="O822" s="27"/>
      <c r="P822" s="27"/>
      <c r="Q822" s="27"/>
      <c r="R822" s="23"/>
      <c r="S822" s="64"/>
      <c r="T822" s="24"/>
      <c r="U822" s="49"/>
      <c r="V822" s="54"/>
      <c r="W822" s="25"/>
      <c r="X822" s="25"/>
      <c r="Y822" s="25"/>
      <c r="Z822" s="25"/>
      <c r="AA822" s="25"/>
      <c r="AB822" s="25"/>
      <c r="AC822" s="25"/>
      <c r="AD822" s="55"/>
    </row>
    <row r="823" spans="1:30" ht="20" customHeight="1" x14ac:dyDescent="0.2">
      <c r="A823" s="20"/>
      <c r="B823" s="33"/>
      <c r="C823" s="63"/>
      <c r="D823" s="22"/>
      <c r="E823" s="27"/>
      <c r="F823" s="27"/>
      <c r="G823" s="27"/>
      <c r="H823" s="27"/>
      <c r="I823" s="27"/>
      <c r="J823" s="23"/>
      <c r="K823" s="27"/>
      <c r="L823" s="27"/>
      <c r="M823" s="27"/>
      <c r="N823" s="27"/>
      <c r="O823" s="27"/>
      <c r="P823" s="27"/>
      <c r="Q823" s="27"/>
      <c r="R823" s="23"/>
      <c r="S823" s="64"/>
      <c r="T823" s="24"/>
      <c r="U823" s="49"/>
      <c r="V823" s="54"/>
      <c r="W823" s="25"/>
      <c r="X823" s="25"/>
      <c r="Y823" s="25"/>
      <c r="Z823" s="25"/>
      <c r="AA823" s="25"/>
      <c r="AB823" s="25"/>
      <c r="AC823" s="25"/>
      <c r="AD823" s="55"/>
    </row>
    <row r="824" spans="1:30" ht="20" customHeight="1" x14ac:dyDescent="0.2">
      <c r="A824" s="20"/>
      <c r="B824" s="33"/>
      <c r="C824" s="63"/>
      <c r="D824" s="22"/>
      <c r="E824" s="27"/>
      <c r="F824" s="27"/>
      <c r="G824" s="27"/>
      <c r="H824" s="27"/>
      <c r="I824" s="27"/>
      <c r="J824" s="23"/>
      <c r="K824" s="27"/>
      <c r="L824" s="27"/>
      <c r="M824" s="27"/>
      <c r="N824" s="27"/>
      <c r="O824" s="27"/>
      <c r="P824" s="27"/>
      <c r="Q824" s="27"/>
      <c r="R824" s="23"/>
      <c r="S824" s="64"/>
      <c r="T824" s="24"/>
      <c r="U824" s="49"/>
      <c r="V824" s="54"/>
      <c r="W824" s="25"/>
      <c r="X824" s="25"/>
      <c r="Y824" s="25"/>
      <c r="Z824" s="25"/>
      <c r="AA824" s="25"/>
      <c r="AB824" s="25"/>
      <c r="AC824" s="25"/>
      <c r="AD824" s="55"/>
    </row>
    <row r="825" spans="1:30" ht="20" customHeight="1" x14ac:dyDescent="0.2">
      <c r="A825" s="20"/>
      <c r="B825" s="33"/>
      <c r="C825" s="63"/>
      <c r="D825" s="22"/>
      <c r="E825" s="27"/>
      <c r="F825" s="27"/>
      <c r="G825" s="27"/>
      <c r="H825" s="27"/>
      <c r="I825" s="27"/>
      <c r="J825" s="23"/>
      <c r="K825" s="27"/>
      <c r="L825" s="27"/>
      <c r="M825" s="27"/>
      <c r="N825" s="27"/>
      <c r="O825" s="27"/>
      <c r="P825" s="27"/>
      <c r="Q825" s="27"/>
      <c r="R825" s="23"/>
      <c r="S825" s="64"/>
      <c r="T825" s="24"/>
      <c r="U825" s="49"/>
      <c r="V825" s="54"/>
      <c r="W825" s="25"/>
      <c r="X825" s="25"/>
      <c r="Y825" s="25"/>
      <c r="Z825" s="25"/>
      <c r="AA825" s="25"/>
      <c r="AB825" s="25"/>
      <c r="AC825" s="25"/>
      <c r="AD825" s="55"/>
    </row>
    <row r="826" spans="1:30" ht="20" customHeight="1" x14ac:dyDescent="0.2">
      <c r="A826" s="20"/>
      <c r="B826" s="33"/>
      <c r="C826" s="63"/>
      <c r="D826" s="22"/>
      <c r="E826" s="27"/>
      <c r="F826" s="27"/>
      <c r="G826" s="27"/>
      <c r="H826" s="27"/>
      <c r="I826" s="27"/>
      <c r="J826" s="23"/>
      <c r="K826" s="27"/>
      <c r="L826" s="27"/>
      <c r="M826" s="27"/>
      <c r="N826" s="27"/>
      <c r="O826" s="27"/>
      <c r="P826" s="27"/>
      <c r="Q826" s="27"/>
      <c r="R826" s="23"/>
      <c r="S826" s="64"/>
      <c r="T826" s="24"/>
      <c r="U826" s="49"/>
      <c r="V826" s="54"/>
      <c r="W826" s="25"/>
      <c r="X826" s="25"/>
      <c r="Y826" s="25"/>
      <c r="Z826" s="25"/>
      <c r="AA826" s="25"/>
      <c r="AB826" s="25"/>
      <c r="AC826" s="25"/>
      <c r="AD826" s="55"/>
    </row>
    <row r="827" spans="1:30" ht="20" customHeight="1" x14ac:dyDescent="0.2">
      <c r="A827" s="20"/>
      <c r="B827" s="33"/>
      <c r="C827" s="63"/>
      <c r="D827" s="22"/>
      <c r="E827" s="27"/>
      <c r="F827" s="27"/>
      <c r="G827" s="27"/>
      <c r="H827" s="27"/>
      <c r="I827" s="27"/>
      <c r="J827" s="23"/>
      <c r="K827" s="27"/>
      <c r="L827" s="27"/>
      <c r="M827" s="27"/>
      <c r="N827" s="27"/>
      <c r="O827" s="27"/>
      <c r="P827" s="27"/>
      <c r="Q827" s="27"/>
      <c r="R827" s="23"/>
      <c r="S827" s="64"/>
      <c r="T827" s="24"/>
      <c r="U827" s="49"/>
      <c r="V827" s="54"/>
      <c r="W827" s="25"/>
      <c r="X827" s="25"/>
      <c r="Y827" s="25"/>
      <c r="Z827" s="25"/>
      <c r="AA827" s="25"/>
      <c r="AB827" s="25"/>
      <c r="AC827" s="25"/>
      <c r="AD827" s="55"/>
    </row>
    <row r="828" spans="1:30" ht="20" customHeight="1" x14ac:dyDescent="0.2">
      <c r="A828" s="20"/>
      <c r="B828" s="33"/>
      <c r="C828" s="63"/>
      <c r="D828" s="22"/>
      <c r="E828" s="27"/>
      <c r="F828" s="27"/>
      <c r="G828" s="27"/>
      <c r="H828" s="27"/>
      <c r="I828" s="27"/>
      <c r="J828" s="23"/>
      <c r="K828" s="27"/>
      <c r="L828" s="27"/>
      <c r="M828" s="27"/>
      <c r="N828" s="27"/>
      <c r="O828" s="27"/>
      <c r="P828" s="27"/>
      <c r="Q828" s="27"/>
      <c r="R828" s="23"/>
      <c r="S828" s="64"/>
      <c r="T828" s="24"/>
      <c r="U828" s="49"/>
      <c r="V828" s="54"/>
      <c r="W828" s="25"/>
      <c r="X828" s="25"/>
      <c r="Y828" s="25"/>
      <c r="Z828" s="25"/>
      <c r="AA828" s="25"/>
      <c r="AB828" s="25"/>
      <c r="AC828" s="25"/>
      <c r="AD828" s="55"/>
    </row>
    <row r="829" spans="1:30" ht="20" customHeight="1" x14ac:dyDescent="0.2">
      <c r="A829" s="20"/>
      <c r="B829" s="33"/>
      <c r="C829" s="63"/>
      <c r="D829" s="22"/>
      <c r="E829" s="27"/>
      <c r="F829" s="27"/>
      <c r="G829" s="27"/>
      <c r="H829" s="27"/>
      <c r="I829" s="27"/>
      <c r="J829" s="23"/>
      <c r="K829" s="27"/>
      <c r="L829" s="27"/>
      <c r="M829" s="27"/>
      <c r="N829" s="27"/>
      <c r="O829" s="27"/>
      <c r="P829" s="27"/>
      <c r="Q829" s="27"/>
      <c r="R829" s="23"/>
      <c r="S829" s="64"/>
      <c r="T829" s="24"/>
      <c r="U829" s="49"/>
      <c r="V829" s="54"/>
      <c r="W829" s="25"/>
      <c r="X829" s="25"/>
      <c r="Y829" s="25"/>
      <c r="Z829" s="25"/>
      <c r="AA829" s="25"/>
      <c r="AB829" s="25"/>
      <c r="AC829" s="25"/>
      <c r="AD829" s="55"/>
    </row>
    <row r="830" spans="1:30" ht="20" customHeight="1" x14ac:dyDescent="0.2">
      <c r="A830" s="20"/>
      <c r="B830" s="33"/>
      <c r="C830" s="63"/>
      <c r="D830" s="22"/>
      <c r="E830" s="27"/>
      <c r="F830" s="27"/>
      <c r="G830" s="27"/>
      <c r="H830" s="27"/>
      <c r="I830" s="27"/>
      <c r="J830" s="23"/>
      <c r="K830" s="27"/>
      <c r="L830" s="27"/>
      <c r="M830" s="27"/>
      <c r="N830" s="27"/>
      <c r="O830" s="27"/>
      <c r="P830" s="27"/>
      <c r="Q830" s="27"/>
      <c r="R830" s="23"/>
      <c r="S830" s="64"/>
      <c r="T830" s="24"/>
      <c r="U830" s="49"/>
      <c r="V830" s="54"/>
      <c r="W830" s="25"/>
      <c r="X830" s="25"/>
      <c r="Y830" s="25"/>
      <c r="Z830" s="25"/>
      <c r="AA830" s="25"/>
      <c r="AB830" s="25"/>
      <c r="AC830" s="25"/>
      <c r="AD830" s="55"/>
    </row>
    <row r="831" spans="1:30" ht="20" customHeight="1" x14ac:dyDescent="0.2">
      <c r="A831" s="20"/>
      <c r="B831" s="33"/>
      <c r="C831" s="63"/>
      <c r="D831" s="22"/>
      <c r="E831" s="27"/>
      <c r="F831" s="27"/>
      <c r="G831" s="27"/>
      <c r="H831" s="27"/>
      <c r="I831" s="27"/>
      <c r="J831" s="23"/>
      <c r="K831" s="27"/>
      <c r="L831" s="27"/>
      <c r="M831" s="27"/>
      <c r="N831" s="27"/>
      <c r="O831" s="27"/>
      <c r="P831" s="27"/>
      <c r="Q831" s="27"/>
      <c r="R831" s="23"/>
      <c r="S831" s="64"/>
      <c r="T831" s="24"/>
      <c r="U831" s="49"/>
      <c r="V831" s="54"/>
      <c r="W831" s="25"/>
      <c r="X831" s="25"/>
      <c r="Y831" s="25"/>
      <c r="Z831" s="25"/>
      <c r="AA831" s="25"/>
      <c r="AB831" s="25"/>
      <c r="AC831" s="25"/>
      <c r="AD831" s="55"/>
    </row>
    <row r="832" spans="1:30" ht="20" customHeight="1" x14ac:dyDescent="0.2">
      <c r="A832" s="20"/>
      <c r="B832" s="33"/>
      <c r="C832" s="63"/>
      <c r="D832" s="22"/>
      <c r="E832" s="27"/>
      <c r="F832" s="27"/>
      <c r="G832" s="27"/>
      <c r="H832" s="27"/>
      <c r="I832" s="27"/>
      <c r="J832" s="23"/>
      <c r="K832" s="27"/>
      <c r="L832" s="27"/>
      <c r="M832" s="27"/>
      <c r="N832" s="27"/>
      <c r="O832" s="27"/>
      <c r="P832" s="27"/>
      <c r="Q832" s="27"/>
      <c r="R832" s="23"/>
      <c r="S832" s="64"/>
      <c r="T832" s="24"/>
      <c r="U832" s="49"/>
      <c r="V832" s="54"/>
      <c r="W832" s="25"/>
      <c r="X832" s="25"/>
      <c r="Y832" s="25"/>
      <c r="Z832" s="25"/>
      <c r="AA832" s="25"/>
      <c r="AB832" s="25"/>
      <c r="AC832" s="25"/>
      <c r="AD832" s="55"/>
    </row>
    <row r="833" spans="1:30" ht="20" customHeight="1" x14ac:dyDescent="0.2">
      <c r="A833" s="20"/>
      <c r="B833" s="33"/>
      <c r="C833" s="63"/>
      <c r="D833" s="22"/>
      <c r="E833" s="27"/>
      <c r="F833" s="27"/>
      <c r="G833" s="27"/>
      <c r="H833" s="27"/>
      <c r="I833" s="27"/>
      <c r="J833" s="23"/>
      <c r="K833" s="27"/>
      <c r="L833" s="27"/>
      <c r="M833" s="27"/>
      <c r="N833" s="27"/>
      <c r="O833" s="27"/>
      <c r="P833" s="27"/>
      <c r="Q833" s="27"/>
      <c r="R833" s="23"/>
      <c r="S833" s="64"/>
      <c r="T833" s="24"/>
      <c r="U833" s="49"/>
      <c r="V833" s="54"/>
      <c r="W833" s="25"/>
      <c r="X833" s="25"/>
      <c r="Y833" s="25"/>
      <c r="Z833" s="25"/>
      <c r="AA833" s="25"/>
      <c r="AB833" s="25"/>
      <c r="AC833" s="25"/>
      <c r="AD833" s="55"/>
    </row>
    <row r="834" spans="1:30" ht="20" customHeight="1" x14ac:dyDescent="0.2">
      <c r="A834" s="20"/>
      <c r="B834" s="33"/>
      <c r="C834" s="63"/>
      <c r="D834" s="22"/>
      <c r="E834" s="27"/>
      <c r="F834" s="27"/>
      <c r="G834" s="27"/>
      <c r="H834" s="27"/>
      <c r="I834" s="27"/>
      <c r="J834" s="23"/>
      <c r="K834" s="27"/>
      <c r="L834" s="27"/>
      <c r="M834" s="27"/>
      <c r="N834" s="27"/>
      <c r="O834" s="27"/>
      <c r="P834" s="27"/>
      <c r="Q834" s="27"/>
      <c r="R834" s="23"/>
      <c r="S834" s="64"/>
      <c r="T834" s="24"/>
      <c r="U834" s="49"/>
      <c r="V834" s="54"/>
      <c r="W834" s="25"/>
      <c r="X834" s="25"/>
      <c r="Y834" s="25"/>
      <c r="Z834" s="25"/>
      <c r="AA834" s="25"/>
      <c r="AB834" s="25"/>
      <c r="AC834" s="25"/>
      <c r="AD834" s="55"/>
    </row>
    <row r="835" spans="1:30" ht="20" customHeight="1" x14ac:dyDescent="0.2">
      <c r="A835" s="20"/>
      <c r="B835" s="33"/>
      <c r="C835" s="63"/>
      <c r="D835" s="22"/>
      <c r="E835" s="27"/>
      <c r="F835" s="27"/>
      <c r="G835" s="27"/>
      <c r="H835" s="27"/>
      <c r="I835" s="27"/>
      <c r="J835" s="23"/>
      <c r="K835" s="27"/>
      <c r="L835" s="27"/>
      <c r="M835" s="27"/>
      <c r="N835" s="27"/>
      <c r="O835" s="27"/>
      <c r="P835" s="27"/>
      <c r="Q835" s="27"/>
      <c r="R835" s="23"/>
      <c r="S835" s="64"/>
      <c r="T835" s="24"/>
      <c r="U835" s="49"/>
      <c r="V835" s="54"/>
      <c r="W835" s="25"/>
      <c r="X835" s="25"/>
      <c r="Y835" s="25"/>
      <c r="Z835" s="25"/>
      <c r="AA835" s="25"/>
      <c r="AB835" s="25"/>
      <c r="AC835" s="25"/>
      <c r="AD835" s="55"/>
    </row>
    <row r="836" spans="1:30" ht="20" customHeight="1" x14ac:dyDescent="0.2">
      <c r="A836" s="20"/>
      <c r="B836" s="33"/>
      <c r="C836" s="63"/>
      <c r="D836" s="22"/>
      <c r="E836" s="27"/>
      <c r="F836" s="27"/>
      <c r="G836" s="27"/>
      <c r="H836" s="27"/>
      <c r="I836" s="27"/>
      <c r="J836" s="23"/>
      <c r="K836" s="27"/>
      <c r="L836" s="27"/>
      <c r="M836" s="27"/>
      <c r="N836" s="27"/>
      <c r="O836" s="27"/>
      <c r="P836" s="27"/>
      <c r="Q836" s="27"/>
      <c r="R836" s="23"/>
      <c r="S836" s="64"/>
      <c r="T836" s="24"/>
      <c r="U836" s="49"/>
      <c r="V836" s="54"/>
      <c r="W836" s="25"/>
      <c r="X836" s="25"/>
      <c r="Y836" s="25"/>
      <c r="Z836" s="25"/>
      <c r="AA836" s="25"/>
      <c r="AB836" s="25"/>
      <c r="AC836" s="25"/>
      <c r="AD836" s="55"/>
    </row>
    <row r="837" spans="1:30" ht="20" customHeight="1" x14ac:dyDescent="0.2">
      <c r="A837" s="20"/>
      <c r="B837" s="33"/>
      <c r="C837" s="63"/>
      <c r="D837" s="22"/>
      <c r="E837" s="27"/>
      <c r="F837" s="27"/>
      <c r="G837" s="27"/>
      <c r="H837" s="27"/>
      <c r="I837" s="27"/>
      <c r="J837" s="23"/>
      <c r="K837" s="27"/>
      <c r="L837" s="27"/>
      <c r="M837" s="27"/>
      <c r="N837" s="27"/>
      <c r="O837" s="27"/>
      <c r="P837" s="27"/>
      <c r="Q837" s="27"/>
      <c r="R837" s="23"/>
      <c r="S837" s="64"/>
      <c r="T837" s="24"/>
      <c r="U837" s="49"/>
      <c r="V837" s="54"/>
      <c r="W837" s="25"/>
      <c r="X837" s="25"/>
      <c r="Y837" s="25"/>
      <c r="Z837" s="25"/>
      <c r="AA837" s="25"/>
      <c r="AB837" s="25"/>
      <c r="AC837" s="25"/>
      <c r="AD837" s="55"/>
    </row>
    <row r="838" spans="1:30" ht="20" customHeight="1" x14ac:dyDescent="0.2">
      <c r="A838" s="20"/>
      <c r="B838" s="33"/>
      <c r="C838" s="63"/>
      <c r="D838" s="22"/>
      <c r="E838" s="27"/>
      <c r="F838" s="27"/>
      <c r="G838" s="27"/>
      <c r="H838" s="27"/>
      <c r="I838" s="27"/>
      <c r="J838" s="23"/>
      <c r="K838" s="27"/>
      <c r="L838" s="27"/>
      <c r="M838" s="27"/>
      <c r="N838" s="27"/>
      <c r="O838" s="27"/>
      <c r="P838" s="27"/>
      <c r="Q838" s="27"/>
      <c r="R838" s="23"/>
      <c r="S838" s="64"/>
      <c r="T838" s="24"/>
      <c r="U838" s="49"/>
      <c r="V838" s="54"/>
      <c r="W838" s="25"/>
      <c r="X838" s="25"/>
      <c r="Y838" s="25"/>
      <c r="Z838" s="25"/>
      <c r="AA838" s="25"/>
      <c r="AB838" s="25"/>
      <c r="AC838" s="25"/>
      <c r="AD838" s="55"/>
    </row>
    <row r="839" spans="1:30" ht="20" customHeight="1" x14ac:dyDescent="0.2">
      <c r="A839" s="20"/>
      <c r="B839" s="33"/>
      <c r="C839" s="63"/>
      <c r="D839" s="22"/>
      <c r="E839" s="27"/>
      <c r="F839" s="27"/>
      <c r="G839" s="27"/>
      <c r="H839" s="27"/>
      <c r="I839" s="27"/>
      <c r="J839" s="23"/>
      <c r="K839" s="27"/>
      <c r="L839" s="27"/>
      <c r="M839" s="27"/>
      <c r="N839" s="27"/>
      <c r="O839" s="27"/>
      <c r="P839" s="27"/>
      <c r="Q839" s="27"/>
      <c r="R839" s="23"/>
      <c r="S839" s="64"/>
      <c r="T839" s="24"/>
      <c r="U839" s="49"/>
      <c r="V839" s="54"/>
      <c r="W839" s="25"/>
      <c r="X839" s="25"/>
      <c r="Y839" s="25"/>
      <c r="Z839" s="25"/>
      <c r="AA839" s="25"/>
      <c r="AB839" s="25"/>
      <c r="AC839" s="25"/>
      <c r="AD839" s="55"/>
    </row>
    <row r="840" spans="1:30" ht="20" customHeight="1" x14ac:dyDescent="0.2">
      <c r="A840" s="20"/>
      <c r="B840" s="33"/>
      <c r="C840" s="63"/>
      <c r="D840" s="22"/>
      <c r="E840" s="27"/>
      <c r="F840" s="27"/>
      <c r="G840" s="27"/>
      <c r="H840" s="27"/>
      <c r="I840" s="27"/>
      <c r="J840" s="23"/>
      <c r="K840" s="27"/>
      <c r="L840" s="27"/>
      <c r="M840" s="27"/>
      <c r="N840" s="27"/>
      <c r="O840" s="27"/>
      <c r="P840" s="27"/>
      <c r="Q840" s="27"/>
      <c r="R840" s="23"/>
      <c r="S840" s="64"/>
      <c r="T840" s="24"/>
      <c r="U840" s="49"/>
      <c r="V840" s="54"/>
      <c r="W840" s="25"/>
      <c r="X840" s="25"/>
      <c r="Y840" s="25"/>
      <c r="Z840" s="25"/>
      <c r="AA840" s="25"/>
      <c r="AB840" s="25"/>
      <c r="AC840" s="25"/>
      <c r="AD840" s="55"/>
    </row>
    <row r="841" spans="1:30" ht="20" customHeight="1" x14ac:dyDescent="0.2">
      <c r="A841" s="20"/>
      <c r="B841" s="33"/>
      <c r="C841" s="63"/>
      <c r="D841" s="22"/>
      <c r="E841" s="27"/>
      <c r="F841" s="27"/>
      <c r="G841" s="27"/>
      <c r="H841" s="27"/>
      <c r="I841" s="27"/>
      <c r="J841" s="23"/>
      <c r="K841" s="27"/>
      <c r="L841" s="27"/>
      <c r="M841" s="27"/>
      <c r="N841" s="27"/>
      <c r="O841" s="27"/>
      <c r="P841" s="27"/>
      <c r="Q841" s="27"/>
      <c r="R841" s="23"/>
      <c r="S841" s="64"/>
      <c r="T841" s="24"/>
      <c r="U841" s="49"/>
      <c r="V841" s="54"/>
      <c r="W841" s="25"/>
      <c r="X841" s="25"/>
      <c r="Y841" s="25"/>
      <c r="Z841" s="25"/>
      <c r="AA841" s="25"/>
      <c r="AB841" s="25"/>
      <c r="AC841" s="25"/>
      <c r="AD841" s="55"/>
    </row>
    <row r="842" spans="1:30" ht="20" customHeight="1" x14ac:dyDescent="0.2">
      <c r="A842" s="20"/>
      <c r="B842" s="33"/>
      <c r="C842" s="63"/>
      <c r="D842" s="22"/>
      <c r="E842" s="27"/>
      <c r="F842" s="27"/>
      <c r="G842" s="27"/>
      <c r="H842" s="27"/>
      <c r="I842" s="27"/>
      <c r="J842" s="23"/>
      <c r="K842" s="27"/>
      <c r="L842" s="27"/>
      <c r="M842" s="27"/>
      <c r="N842" s="27"/>
      <c r="O842" s="27"/>
      <c r="P842" s="27"/>
      <c r="Q842" s="27"/>
      <c r="R842" s="23"/>
      <c r="S842" s="64"/>
      <c r="T842" s="24"/>
      <c r="U842" s="49"/>
      <c r="V842" s="54"/>
      <c r="W842" s="25"/>
      <c r="X842" s="25"/>
      <c r="Y842" s="25"/>
      <c r="Z842" s="25"/>
      <c r="AA842" s="25"/>
      <c r="AB842" s="25"/>
      <c r="AC842" s="25"/>
      <c r="AD842" s="55"/>
    </row>
    <row r="843" spans="1:30" ht="20" customHeight="1" x14ac:dyDescent="0.2">
      <c r="A843" s="20"/>
      <c r="B843" s="33"/>
      <c r="C843" s="63"/>
      <c r="D843" s="22"/>
      <c r="E843" s="27"/>
      <c r="F843" s="27"/>
      <c r="G843" s="27"/>
      <c r="H843" s="27"/>
      <c r="I843" s="27"/>
      <c r="J843" s="23"/>
      <c r="K843" s="27"/>
      <c r="L843" s="27"/>
      <c r="M843" s="27"/>
      <c r="N843" s="27"/>
      <c r="O843" s="27"/>
      <c r="P843" s="27"/>
      <c r="Q843" s="27"/>
      <c r="R843" s="23"/>
      <c r="S843" s="64"/>
      <c r="T843" s="24"/>
      <c r="U843" s="49"/>
      <c r="V843" s="54"/>
      <c r="W843" s="25"/>
      <c r="X843" s="25"/>
      <c r="Y843" s="25"/>
      <c r="Z843" s="25"/>
      <c r="AA843" s="25"/>
      <c r="AB843" s="25"/>
      <c r="AC843" s="25"/>
      <c r="AD843" s="55"/>
    </row>
    <row r="844" spans="1:30" ht="20" customHeight="1" x14ac:dyDescent="0.2">
      <c r="A844" s="20"/>
      <c r="B844" s="33"/>
      <c r="C844" s="63"/>
      <c r="D844" s="22"/>
      <c r="E844" s="27"/>
      <c r="F844" s="27"/>
      <c r="G844" s="27"/>
      <c r="H844" s="27"/>
      <c r="I844" s="27"/>
      <c r="J844" s="23"/>
      <c r="K844" s="27"/>
      <c r="L844" s="27"/>
      <c r="M844" s="27"/>
      <c r="N844" s="27"/>
      <c r="O844" s="27"/>
      <c r="P844" s="27"/>
      <c r="Q844" s="27"/>
      <c r="R844" s="23"/>
      <c r="S844" s="64"/>
      <c r="T844" s="24"/>
      <c r="U844" s="49"/>
      <c r="V844" s="54"/>
      <c r="W844" s="25"/>
      <c r="X844" s="25"/>
      <c r="Y844" s="25"/>
      <c r="Z844" s="25"/>
      <c r="AA844" s="25"/>
      <c r="AB844" s="25"/>
      <c r="AC844" s="25"/>
      <c r="AD844" s="55"/>
    </row>
    <row r="845" spans="1:30" ht="20" customHeight="1" x14ac:dyDescent="0.2">
      <c r="A845" s="20"/>
      <c r="B845" s="33"/>
      <c r="C845" s="63"/>
      <c r="D845" s="22"/>
      <c r="E845" s="27"/>
      <c r="F845" s="27"/>
      <c r="G845" s="27"/>
      <c r="H845" s="27"/>
      <c r="I845" s="27"/>
      <c r="J845" s="23"/>
      <c r="K845" s="27"/>
      <c r="L845" s="27"/>
      <c r="M845" s="27"/>
      <c r="N845" s="27"/>
      <c r="O845" s="27"/>
      <c r="P845" s="27"/>
      <c r="Q845" s="27"/>
      <c r="R845" s="23"/>
      <c r="S845" s="64"/>
      <c r="T845" s="24"/>
      <c r="U845" s="49"/>
      <c r="V845" s="54"/>
      <c r="W845" s="25"/>
      <c r="X845" s="25"/>
      <c r="Y845" s="25"/>
      <c r="Z845" s="25"/>
      <c r="AA845" s="25"/>
      <c r="AB845" s="25"/>
      <c r="AC845" s="25"/>
      <c r="AD845" s="55"/>
    </row>
    <row r="846" spans="1:30" ht="20" customHeight="1" x14ac:dyDescent="0.2">
      <c r="A846" s="20"/>
      <c r="B846" s="33"/>
      <c r="C846" s="63"/>
      <c r="D846" s="22"/>
      <c r="E846" s="27"/>
      <c r="F846" s="27"/>
      <c r="G846" s="27"/>
      <c r="H846" s="27"/>
      <c r="I846" s="27"/>
      <c r="J846" s="23"/>
      <c r="K846" s="27"/>
      <c r="L846" s="27"/>
      <c r="M846" s="27"/>
      <c r="N846" s="27"/>
      <c r="O846" s="27"/>
      <c r="P846" s="27"/>
      <c r="Q846" s="27"/>
      <c r="R846" s="23"/>
      <c r="S846" s="64"/>
      <c r="T846" s="24"/>
      <c r="U846" s="49"/>
      <c r="V846" s="54"/>
      <c r="W846" s="25"/>
      <c r="X846" s="25"/>
      <c r="Y846" s="25"/>
      <c r="Z846" s="25"/>
      <c r="AA846" s="25"/>
      <c r="AB846" s="25"/>
      <c r="AC846" s="25"/>
      <c r="AD846" s="55"/>
    </row>
    <row r="847" spans="1:30" ht="20" customHeight="1" x14ac:dyDescent="0.2">
      <c r="A847" s="20"/>
      <c r="B847" s="33"/>
      <c r="C847" s="63"/>
      <c r="D847" s="22"/>
      <c r="E847" s="27"/>
      <c r="F847" s="27"/>
      <c r="G847" s="27"/>
      <c r="H847" s="27"/>
      <c r="I847" s="27"/>
      <c r="J847" s="23"/>
      <c r="K847" s="27"/>
      <c r="L847" s="27"/>
      <c r="M847" s="27"/>
      <c r="N847" s="27"/>
      <c r="O847" s="27"/>
      <c r="P847" s="27"/>
      <c r="Q847" s="27"/>
      <c r="R847" s="23"/>
      <c r="S847" s="64"/>
      <c r="T847" s="24"/>
      <c r="U847" s="49"/>
      <c r="V847" s="54"/>
      <c r="W847" s="25"/>
      <c r="X847" s="25"/>
      <c r="Y847" s="25"/>
      <c r="Z847" s="25"/>
      <c r="AA847" s="25"/>
      <c r="AB847" s="25"/>
      <c r="AC847" s="25"/>
      <c r="AD847" s="55"/>
    </row>
    <row r="848" spans="1:30" ht="20" customHeight="1" x14ac:dyDescent="0.2">
      <c r="A848" s="20"/>
      <c r="B848" s="33"/>
      <c r="C848" s="63"/>
      <c r="D848" s="22"/>
      <c r="E848" s="27"/>
      <c r="F848" s="27"/>
      <c r="G848" s="27"/>
      <c r="H848" s="27"/>
      <c r="I848" s="27"/>
      <c r="J848" s="23"/>
      <c r="K848" s="27"/>
      <c r="L848" s="27"/>
      <c r="M848" s="27"/>
      <c r="N848" s="27"/>
      <c r="O848" s="27"/>
      <c r="P848" s="27"/>
      <c r="Q848" s="27"/>
      <c r="R848" s="23"/>
      <c r="S848" s="64"/>
      <c r="T848" s="24"/>
      <c r="U848" s="49"/>
      <c r="V848" s="54"/>
      <c r="W848" s="25"/>
      <c r="X848" s="25"/>
      <c r="Y848" s="25"/>
      <c r="Z848" s="25"/>
      <c r="AA848" s="25"/>
      <c r="AB848" s="25"/>
      <c r="AC848" s="25"/>
      <c r="AD848" s="55"/>
    </row>
    <row r="849" spans="1:30" ht="20" customHeight="1" x14ac:dyDescent="0.2">
      <c r="A849" s="20"/>
      <c r="B849" s="33"/>
      <c r="C849" s="63"/>
      <c r="D849" s="22"/>
      <c r="E849" s="27"/>
      <c r="F849" s="27"/>
      <c r="G849" s="27"/>
      <c r="H849" s="27"/>
      <c r="I849" s="27"/>
      <c r="J849" s="23"/>
      <c r="K849" s="27"/>
      <c r="L849" s="27"/>
      <c r="M849" s="27"/>
      <c r="N849" s="27"/>
      <c r="O849" s="27"/>
      <c r="P849" s="27"/>
      <c r="Q849" s="27"/>
      <c r="R849" s="23"/>
      <c r="S849" s="64"/>
      <c r="T849" s="24"/>
      <c r="U849" s="49"/>
      <c r="V849" s="54"/>
      <c r="W849" s="25"/>
      <c r="X849" s="25"/>
      <c r="Y849" s="25"/>
      <c r="Z849" s="25"/>
      <c r="AA849" s="25"/>
      <c r="AB849" s="25"/>
      <c r="AC849" s="25"/>
      <c r="AD849" s="55"/>
    </row>
    <row r="850" spans="1:30" ht="20" customHeight="1" x14ac:dyDescent="0.2">
      <c r="A850" s="20"/>
      <c r="B850" s="33"/>
      <c r="C850" s="63"/>
      <c r="D850" s="22"/>
      <c r="E850" s="27"/>
      <c r="F850" s="27"/>
      <c r="G850" s="27"/>
      <c r="H850" s="27"/>
      <c r="I850" s="27"/>
      <c r="J850" s="23"/>
      <c r="K850" s="27"/>
      <c r="L850" s="27"/>
      <c r="M850" s="27"/>
      <c r="N850" s="27"/>
      <c r="O850" s="27"/>
      <c r="P850" s="27"/>
      <c r="Q850" s="27"/>
      <c r="R850" s="23"/>
      <c r="S850" s="64"/>
      <c r="T850" s="24"/>
      <c r="U850" s="49"/>
      <c r="V850" s="54"/>
      <c r="W850" s="25"/>
      <c r="X850" s="25"/>
      <c r="Y850" s="25"/>
      <c r="Z850" s="25"/>
      <c r="AA850" s="25"/>
      <c r="AB850" s="25"/>
      <c r="AC850" s="25"/>
      <c r="AD850" s="55"/>
    </row>
    <row r="851" spans="1:30" ht="20" customHeight="1" x14ac:dyDescent="0.2">
      <c r="A851" s="20"/>
      <c r="B851" s="33"/>
      <c r="C851" s="63"/>
      <c r="D851" s="22"/>
      <c r="E851" s="27"/>
      <c r="F851" s="27"/>
      <c r="G851" s="27"/>
      <c r="H851" s="27"/>
      <c r="I851" s="27"/>
      <c r="J851" s="23"/>
      <c r="K851" s="27"/>
      <c r="L851" s="27"/>
      <c r="M851" s="27"/>
      <c r="N851" s="27"/>
      <c r="O851" s="27"/>
      <c r="P851" s="27"/>
      <c r="Q851" s="27"/>
      <c r="R851" s="23"/>
      <c r="S851" s="64"/>
      <c r="T851" s="24"/>
      <c r="U851" s="49"/>
      <c r="V851" s="54"/>
      <c r="W851" s="25"/>
      <c r="X851" s="25"/>
      <c r="Y851" s="25"/>
      <c r="Z851" s="25"/>
      <c r="AA851" s="25"/>
      <c r="AB851" s="25"/>
      <c r="AC851" s="25"/>
      <c r="AD851" s="55"/>
    </row>
    <row r="852" spans="1:30" ht="20" customHeight="1" x14ac:dyDescent="0.2">
      <c r="A852" s="20"/>
      <c r="B852" s="33"/>
      <c r="C852" s="63"/>
      <c r="D852" s="22"/>
      <c r="E852" s="27"/>
      <c r="F852" s="27"/>
      <c r="G852" s="27"/>
      <c r="H852" s="27"/>
      <c r="I852" s="27"/>
      <c r="J852" s="23"/>
      <c r="K852" s="27"/>
      <c r="L852" s="27"/>
      <c r="M852" s="27"/>
      <c r="N852" s="27"/>
      <c r="O852" s="27"/>
      <c r="P852" s="27"/>
      <c r="Q852" s="27"/>
      <c r="R852" s="23"/>
      <c r="S852" s="64"/>
      <c r="T852" s="24"/>
      <c r="U852" s="49"/>
      <c r="V852" s="54"/>
      <c r="W852" s="25"/>
      <c r="X852" s="25"/>
      <c r="Y852" s="25"/>
      <c r="Z852" s="25"/>
      <c r="AA852" s="25"/>
      <c r="AB852" s="25"/>
      <c r="AC852" s="25"/>
      <c r="AD852" s="55"/>
    </row>
    <row r="853" spans="1:30" ht="20" customHeight="1" x14ac:dyDescent="0.2">
      <c r="A853" s="20"/>
      <c r="B853" s="33"/>
      <c r="C853" s="63"/>
      <c r="D853" s="22"/>
      <c r="E853" s="27"/>
      <c r="F853" s="27"/>
      <c r="G853" s="27"/>
      <c r="H853" s="27"/>
      <c r="I853" s="27"/>
      <c r="J853" s="23"/>
      <c r="K853" s="27"/>
      <c r="L853" s="27"/>
      <c r="M853" s="27"/>
      <c r="N853" s="27"/>
      <c r="O853" s="27"/>
      <c r="P853" s="27"/>
      <c r="Q853" s="27"/>
      <c r="R853" s="23"/>
      <c r="S853" s="64"/>
      <c r="T853" s="24"/>
      <c r="U853" s="49"/>
      <c r="V853" s="54"/>
      <c r="W853" s="25"/>
      <c r="X853" s="25"/>
      <c r="Y853" s="25"/>
      <c r="Z853" s="25"/>
      <c r="AA853" s="25"/>
      <c r="AB853" s="25"/>
      <c r="AC853" s="25"/>
      <c r="AD853" s="55"/>
    </row>
    <row r="854" spans="1:30" ht="20" customHeight="1" x14ac:dyDescent="0.2">
      <c r="A854" s="20"/>
      <c r="B854" s="33"/>
      <c r="C854" s="63"/>
      <c r="D854" s="22"/>
      <c r="E854" s="27"/>
      <c r="F854" s="27"/>
      <c r="G854" s="27"/>
      <c r="H854" s="27"/>
      <c r="I854" s="27"/>
      <c r="J854" s="23"/>
      <c r="K854" s="27"/>
      <c r="L854" s="27"/>
      <c r="M854" s="27"/>
      <c r="N854" s="27"/>
      <c r="O854" s="27"/>
      <c r="P854" s="27"/>
      <c r="Q854" s="27"/>
      <c r="R854" s="23"/>
      <c r="S854" s="64"/>
      <c r="T854" s="24"/>
      <c r="U854" s="49"/>
      <c r="V854" s="54"/>
      <c r="W854" s="25"/>
      <c r="X854" s="25"/>
      <c r="Y854" s="25"/>
      <c r="Z854" s="25"/>
      <c r="AA854" s="25"/>
      <c r="AB854" s="25"/>
      <c r="AC854" s="25"/>
      <c r="AD854" s="55"/>
    </row>
    <row r="855" spans="1:30" ht="20" customHeight="1" x14ac:dyDescent="0.2">
      <c r="A855" s="20"/>
      <c r="B855" s="33"/>
      <c r="C855" s="63"/>
      <c r="D855" s="22"/>
      <c r="E855" s="27"/>
      <c r="F855" s="27"/>
      <c r="G855" s="27"/>
      <c r="H855" s="27"/>
      <c r="I855" s="27"/>
      <c r="J855" s="23"/>
      <c r="K855" s="27"/>
      <c r="L855" s="27"/>
      <c r="M855" s="27"/>
      <c r="N855" s="27"/>
      <c r="O855" s="27"/>
      <c r="P855" s="27"/>
      <c r="Q855" s="27"/>
      <c r="R855" s="23"/>
      <c r="S855" s="64"/>
      <c r="T855" s="24"/>
      <c r="U855" s="49"/>
      <c r="V855" s="54"/>
      <c r="W855" s="25"/>
      <c r="X855" s="25"/>
      <c r="Y855" s="25"/>
      <c r="Z855" s="25"/>
      <c r="AA855" s="25"/>
      <c r="AB855" s="25"/>
      <c r="AC855" s="25"/>
      <c r="AD855" s="55"/>
    </row>
    <row r="856" spans="1:30" ht="20" customHeight="1" x14ac:dyDescent="0.2">
      <c r="A856" s="20"/>
      <c r="B856" s="33"/>
      <c r="C856" s="63"/>
      <c r="D856" s="22"/>
      <c r="E856" s="27"/>
      <c r="F856" s="27"/>
      <c r="G856" s="27"/>
      <c r="H856" s="27"/>
      <c r="I856" s="27"/>
      <c r="J856" s="23"/>
      <c r="K856" s="27"/>
      <c r="L856" s="27"/>
      <c r="M856" s="27"/>
      <c r="N856" s="27"/>
      <c r="O856" s="27"/>
      <c r="P856" s="27"/>
      <c r="Q856" s="27"/>
      <c r="R856" s="23"/>
      <c r="S856" s="64"/>
      <c r="T856" s="24"/>
      <c r="U856" s="49"/>
      <c r="V856" s="54"/>
      <c r="W856" s="25"/>
      <c r="X856" s="25"/>
      <c r="Y856" s="25"/>
      <c r="Z856" s="25"/>
      <c r="AA856" s="25"/>
      <c r="AB856" s="25"/>
      <c r="AC856" s="25"/>
      <c r="AD856" s="55"/>
    </row>
    <row r="857" spans="1:30" ht="20" customHeight="1" x14ac:dyDescent="0.2">
      <c r="A857" s="20"/>
      <c r="B857" s="33"/>
      <c r="C857" s="63"/>
      <c r="D857" s="22"/>
      <c r="E857" s="27"/>
      <c r="F857" s="27"/>
      <c r="G857" s="27"/>
      <c r="H857" s="27"/>
      <c r="I857" s="27"/>
      <c r="J857" s="23"/>
      <c r="K857" s="27"/>
      <c r="L857" s="27"/>
      <c r="M857" s="27"/>
      <c r="N857" s="27"/>
      <c r="O857" s="27"/>
      <c r="P857" s="27"/>
      <c r="Q857" s="27"/>
      <c r="R857" s="23"/>
      <c r="S857" s="64"/>
      <c r="T857" s="24"/>
      <c r="U857" s="49"/>
      <c r="V857" s="54"/>
      <c r="W857" s="25"/>
      <c r="X857" s="25"/>
      <c r="Y857" s="25"/>
      <c r="Z857" s="25"/>
      <c r="AA857" s="25"/>
      <c r="AB857" s="25"/>
      <c r="AC857" s="25"/>
      <c r="AD857" s="55"/>
    </row>
    <row r="858" spans="1:30" ht="20" customHeight="1" x14ac:dyDescent="0.2">
      <c r="A858" s="20"/>
      <c r="B858" s="33"/>
      <c r="C858" s="63"/>
      <c r="D858" s="22"/>
      <c r="E858" s="27"/>
      <c r="F858" s="27"/>
      <c r="G858" s="27"/>
      <c r="H858" s="27"/>
      <c r="I858" s="27"/>
      <c r="J858" s="23"/>
      <c r="K858" s="27"/>
      <c r="L858" s="27"/>
      <c r="M858" s="27"/>
      <c r="N858" s="27"/>
      <c r="O858" s="27"/>
      <c r="P858" s="27"/>
      <c r="Q858" s="27"/>
      <c r="R858" s="23"/>
      <c r="S858" s="64"/>
      <c r="T858" s="24"/>
      <c r="U858" s="49"/>
      <c r="V858" s="54"/>
      <c r="W858" s="25"/>
      <c r="X858" s="25"/>
      <c r="Y858" s="25"/>
      <c r="Z858" s="25"/>
      <c r="AA858" s="25"/>
      <c r="AB858" s="25"/>
      <c r="AC858" s="25"/>
      <c r="AD858" s="55"/>
    </row>
    <row r="859" spans="1:30" ht="20" customHeight="1" x14ac:dyDescent="0.2">
      <c r="A859" s="20"/>
      <c r="B859" s="33"/>
      <c r="C859" s="63"/>
      <c r="D859" s="22"/>
      <c r="E859" s="27"/>
      <c r="F859" s="27"/>
      <c r="G859" s="27"/>
      <c r="H859" s="27"/>
      <c r="I859" s="27"/>
      <c r="J859" s="23"/>
      <c r="K859" s="27"/>
      <c r="L859" s="27"/>
      <c r="M859" s="27"/>
      <c r="N859" s="27"/>
      <c r="O859" s="27"/>
      <c r="P859" s="27"/>
      <c r="Q859" s="27"/>
      <c r="R859" s="23"/>
      <c r="S859" s="64"/>
      <c r="T859" s="24"/>
      <c r="U859" s="49"/>
      <c r="V859" s="54"/>
      <c r="W859" s="25"/>
      <c r="X859" s="25"/>
      <c r="Y859" s="25"/>
      <c r="Z859" s="25"/>
      <c r="AA859" s="25"/>
      <c r="AB859" s="25"/>
      <c r="AC859" s="25"/>
      <c r="AD859" s="55"/>
    </row>
    <row r="860" spans="1:30" ht="20" customHeight="1" x14ac:dyDescent="0.2">
      <c r="A860" s="20"/>
      <c r="B860" s="33"/>
      <c r="C860" s="63"/>
      <c r="D860" s="22"/>
      <c r="E860" s="27"/>
      <c r="F860" s="27"/>
      <c r="G860" s="27"/>
      <c r="H860" s="27"/>
      <c r="I860" s="27"/>
      <c r="J860" s="23"/>
      <c r="K860" s="27"/>
      <c r="L860" s="27"/>
      <c r="M860" s="27"/>
      <c r="N860" s="27"/>
      <c r="O860" s="27"/>
      <c r="P860" s="27"/>
      <c r="Q860" s="27"/>
      <c r="R860" s="23"/>
      <c r="S860" s="64"/>
      <c r="T860" s="24"/>
      <c r="U860" s="49"/>
      <c r="V860" s="54"/>
      <c r="W860" s="25"/>
      <c r="X860" s="25"/>
      <c r="Y860" s="25"/>
      <c r="Z860" s="25"/>
      <c r="AA860" s="25"/>
      <c r="AB860" s="25"/>
      <c r="AC860" s="25"/>
      <c r="AD860" s="55"/>
    </row>
    <row r="861" spans="1:30" ht="20" customHeight="1" x14ac:dyDescent="0.2">
      <c r="A861" s="20"/>
      <c r="B861" s="33"/>
      <c r="C861" s="63"/>
      <c r="D861" s="22"/>
      <c r="E861" s="27"/>
      <c r="F861" s="27"/>
      <c r="G861" s="27"/>
      <c r="H861" s="27"/>
      <c r="I861" s="27"/>
      <c r="J861" s="23"/>
      <c r="K861" s="27"/>
      <c r="L861" s="27"/>
      <c r="M861" s="27"/>
      <c r="N861" s="27"/>
      <c r="O861" s="27"/>
      <c r="P861" s="27"/>
      <c r="Q861" s="27"/>
      <c r="R861" s="23"/>
      <c r="S861" s="64"/>
      <c r="T861" s="24"/>
      <c r="U861" s="49"/>
      <c r="V861" s="54"/>
      <c r="W861" s="25"/>
      <c r="X861" s="25"/>
      <c r="Y861" s="25"/>
      <c r="Z861" s="25"/>
      <c r="AA861" s="25"/>
      <c r="AB861" s="25"/>
      <c r="AC861" s="25"/>
      <c r="AD861" s="55"/>
    </row>
    <row r="862" spans="1:30" ht="20" customHeight="1" x14ac:dyDescent="0.2">
      <c r="A862" s="20"/>
      <c r="B862" s="33"/>
      <c r="C862" s="63"/>
      <c r="D862" s="22"/>
      <c r="E862" s="27"/>
      <c r="F862" s="27"/>
      <c r="G862" s="27"/>
      <c r="H862" s="27"/>
      <c r="I862" s="27"/>
      <c r="J862" s="23"/>
      <c r="K862" s="27"/>
      <c r="L862" s="27"/>
      <c r="M862" s="27"/>
      <c r="N862" s="27"/>
      <c r="O862" s="27"/>
      <c r="P862" s="27"/>
      <c r="Q862" s="27"/>
      <c r="R862" s="23"/>
      <c r="S862" s="64"/>
      <c r="T862" s="24"/>
      <c r="U862" s="49"/>
      <c r="V862" s="54"/>
      <c r="W862" s="25"/>
      <c r="X862" s="25"/>
      <c r="Y862" s="25"/>
      <c r="Z862" s="25"/>
      <c r="AA862" s="25"/>
      <c r="AB862" s="25"/>
      <c r="AC862" s="25"/>
      <c r="AD862" s="55"/>
    </row>
    <row r="863" spans="1:30" ht="20" customHeight="1" x14ac:dyDescent="0.2">
      <c r="A863" s="20"/>
      <c r="B863" s="33"/>
      <c r="C863" s="63"/>
      <c r="D863" s="22"/>
      <c r="E863" s="27"/>
      <c r="F863" s="27"/>
      <c r="G863" s="27"/>
      <c r="H863" s="27"/>
      <c r="I863" s="27"/>
      <c r="J863" s="23"/>
      <c r="K863" s="27"/>
      <c r="L863" s="27"/>
      <c r="M863" s="27"/>
      <c r="N863" s="27"/>
      <c r="O863" s="27"/>
      <c r="P863" s="27"/>
      <c r="Q863" s="27"/>
      <c r="R863" s="23"/>
      <c r="S863" s="64"/>
      <c r="T863" s="24"/>
      <c r="U863" s="49"/>
      <c r="V863" s="54"/>
      <c r="W863" s="25"/>
      <c r="X863" s="25"/>
      <c r="Y863" s="25"/>
      <c r="Z863" s="25"/>
      <c r="AA863" s="25"/>
      <c r="AB863" s="25"/>
      <c r="AC863" s="25"/>
      <c r="AD863" s="55"/>
    </row>
    <row r="864" spans="1:30" ht="20" customHeight="1" x14ac:dyDescent="0.2">
      <c r="A864" s="20"/>
      <c r="B864" s="33"/>
      <c r="C864" s="63"/>
      <c r="D864" s="22"/>
      <c r="E864" s="27"/>
      <c r="F864" s="27"/>
      <c r="G864" s="27"/>
      <c r="H864" s="27"/>
      <c r="I864" s="27"/>
      <c r="J864" s="23"/>
      <c r="K864" s="27"/>
      <c r="L864" s="27"/>
      <c r="M864" s="27"/>
      <c r="N864" s="27"/>
      <c r="O864" s="27"/>
      <c r="P864" s="27"/>
      <c r="Q864" s="27"/>
      <c r="R864" s="23"/>
      <c r="S864" s="64"/>
      <c r="T864" s="24"/>
      <c r="U864" s="49"/>
      <c r="V864" s="54"/>
      <c r="W864" s="25"/>
      <c r="X864" s="25"/>
      <c r="Y864" s="25"/>
      <c r="Z864" s="25"/>
      <c r="AA864" s="25"/>
      <c r="AB864" s="25"/>
      <c r="AC864" s="25"/>
      <c r="AD864" s="55"/>
    </row>
    <row r="865" spans="1:30" ht="20" customHeight="1" x14ac:dyDescent="0.2">
      <c r="A865" s="20"/>
      <c r="B865" s="33"/>
      <c r="C865" s="63"/>
      <c r="D865" s="22"/>
      <c r="E865" s="27"/>
      <c r="F865" s="27"/>
      <c r="G865" s="27"/>
      <c r="H865" s="27"/>
      <c r="I865" s="27"/>
      <c r="J865" s="23"/>
      <c r="K865" s="27"/>
      <c r="L865" s="27"/>
      <c r="M865" s="27"/>
      <c r="N865" s="27"/>
      <c r="O865" s="27"/>
      <c r="P865" s="27"/>
      <c r="Q865" s="27"/>
      <c r="R865" s="23"/>
      <c r="S865" s="64"/>
      <c r="T865" s="24"/>
      <c r="U865" s="49"/>
      <c r="V865" s="54"/>
      <c r="W865" s="25"/>
      <c r="X865" s="25"/>
      <c r="Y865" s="25"/>
      <c r="Z865" s="25"/>
      <c r="AA865" s="25"/>
      <c r="AB865" s="25"/>
      <c r="AC865" s="25"/>
      <c r="AD865" s="55"/>
    </row>
    <row r="866" spans="1:30" ht="20" customHeight="1" x14ac:dyDescent="0.2">
      <c r="A866" s="20"/>
      <c r="B866" s="33"/>
      <c r="C866" s="63"/>
      <c r="D866" s="22"/>
      <c r="E866" s="27"/>
      <c r="F866" s="27"/>
      <c r="G866" s="27"/>
      <c r="H866" s="27"/>
      <c r="I866" s="27"/>
      <c r="J866" s="23"/>
      <c r="K866" s="27"/>
      <c r="L866" s="27"/>
      <c r="M866" s="27"/>
      <c r="N866" s="27"/>
      <c r="O866" s="27"/>
      <c r="P866" s="27"/>
      <c r="Q866" s="27"/>
      <c r="R866" s="23"/>
      <c r="S866" s="64"/>
      <c r="T866" s="24"/>
      <c r="U866" s="49"/>
      <c r="V866" s="54"/>
      <c r="W866" s="25"/>
      <c r="X866" s="25"/>
      <c r="Y866" s="25"/>
      <c r="Z866" s="25"/>
      <c r="AA866" s="25"/>
      <c r="AB866" s="25"/>
      <c r="AC866" s="25"/>
      <c r="AD866" s="55"/>
    </row>
    <row r="867" spans="1:30" ht="20" customHeight="1" x14ac:dyDescent="0.2">
      <c r="A867" s="20"/>
      <c r="B867" s="33"/>
      <c r="C867" s="63"/>
      <c r="D867" s="22"/>
      <c r="E867" s="27"/>
      <c r="F867" s="27"/>
      <c r="G867" s="27"/>
      <c r="H867" s="27"/>
      <c r="I867" s="27"/>
      <c r="J867" s="23"/>
      <c r="K867" s="27"/>
      <c r="L867" s="27"/>
      <c r="M867" s="27"/>
      <c r="N867" s="27"/>
      <c r="O867" s="27"/>
      <c r="P867" s="27"/>
      <c r="Q867" s="27"/>
      <c r="R867" s="23"/>
      <c r="S867" s="64"/>
      <c r="T867" s="24"/>
      <c r="U867" s="49"/>
      <c r="V867" s="54"/>
      <c r="W867" s="25"/>
      <c r="X867" s="25"/>
      <c r="Y867" s="25"/>
      <c r="Z867" s="25"/>
      <c r="AA867" s="25"/>
      <c r="AB867" s="25"/>
      <c r="AC867" s="25"/>
      <c r="AD867" s="55"/>
    </row>
    <row r="868" spans="1:30" ht="20" customHeight="1" x14ac:dyDescent="0.2">
      <c r="A868" s="20"/>
      <c r="B868" s="33"/>
      <c r="C868" s="63"/>
      <c r="D868" s="22"/>
      <c r="E868" s="27"/>
      <c r="F868" s="27"/>
      <c r="G868" s="27"/>
      <c r="H868" s="27"/>
      <c r="I868" s="27"/>
      <c r="J868" s="23"/>
      <c r="K868" s="27"/>
      <c r="L868" s="27"/>
      <c r="M868" s="27"/>
      <c r="N868" s="27"/>
      <c r="O868" s="27"/>
      <c r="P868" s="27"/>
      <c r="Q868" s="27"/>
      <c r="R868" s="23"/>
      <c r="S868" s="64"/>
      <c r="T868" s="24"/>
      <c r="U868" s="49"/>
      <c r="V868" s="54"/>
      <c r="W868" s="25"/>
      <c r="X868" s="25"/>
      <c r="Y868" s="25"/>
      <c r="Z868" s="25"/>
      <c r="AA868" s="25"/>
      <c r="AB868" s="25"/>
      <c r="AC868" s="25"/>
      <c r="AD868" s="55"/>
    </row>
    <row r="869" spans="1:30" ht="20" customHeight="1" x14ac:dyDescent="0.2">
      <c r="A869" s="20"/>
      <c r="B869" s="33"/>
      <c r="C869" s="63"/>
      <c r="D869" s="22"/>
      <c r="E869" s="27"/>
      <c r="F869" s="27"/>
      <c r="G869" s="27"/>
      <c r="H869" s="27"/>
      <c r="I869" s="27"/>
      <c r="J869" s="23"/>
      <c r="K869" s="27"/>
      <c r="L869" s="27"/>
      <c r="M869" s="27"/>
      <c r="N869" s="27"/>
      <c r="O869" s="27"/>
      <c r="P869" s="27"/>
      <c r="Q869" s="27"/>
      <c r="R869" s="23"/>
      <c r="S869" s="64"/>
      <c r="T869" s="24"/>
      <c r="U869" s="49"/>
      <c r="V869" s="54"/>
      <c r="W869" s="25"/>
      <c r="X869" s="25"/>
      <c r="Y869" s="25"/>
      <c r="Z869" s="25"/>
      <c r="AA869" s="25"/>
      <c r="AB869" s="25"/>
      <c r="AC869" s="25"/>
      <c r="AD869" s="55"/>
    </row>
    <row r="870" spans="1:30" ht="20" customHeight="1" x14ac:dyDescent="0.2">
      <c r="A870" s="20"/>
      <c r="B870" s="33"/>
      <c r="C870" s="63"/>
      <c r="D870" s="22"/>
      <c r="E870" s="27"/>
      <c r="F870" s="27"/>
      <c r="G870" s="27"/>
      <c r="H870" s="27"/>
      <c r="I870" s="27"/>
      <c r="J870" s="23"/>
      <c r="K870" s="27"/>
      <c r="L870" s="27"/>
      <c r="M870" s="27"/>
      <c r="N870" s="27"/>
      <c r="O870" s="27"/>
      <c r="P870" s="27"/>
      <c r="Q870" s="27"/>
      <c r="R870" s="23"/>
      <c r="S870" s="64"/>
      <c r="T870" s="24"/>
      <c r="U870" s="49"/>
      <c r="V870" s="54"/>
      <c r="W870" s="25"/>
      <c r="X870" s="25"/>
      <c r="Y870" s="25"/>
      <c r="Z870" s="25"/>
      <c r="AA870" s="25"/>
      <c r="AB870" s="25"/>
      <c r="AC870" s="25"/>
      <c r="AD870" s="55"/>
    </row>
    <row r="871" spans="1:30" ht="20" customHeight="1" x14ac:dyDescent="0.2">
      <c r="A871" s="20"/>
      <c r="B871" s="33"/>
      <c r="C871" s="63"/>
      <c r="D871" s="22"/>
      <c r="E871" s="27"/>
      <c r="F871" s="27"/>
      <c r="G871" s="27"/>
      <c r="H871" s="27"/>
      <c r="I871" s="27"/>
      <c r="J871" s="23"/>
      <c r="K871" s="27"/>
      <c r="L871" s="27"/>
      <c r="M871" s="27"/>
      <c r="N871" s="27"/>
      <c r="O871" s="27"/>
      <c r="P871" s="27"/>
      <c r="Q871" s="27"/>
      <c r="R871" s="23"/>
      <c r="S871" s="64"/>
      <c r="T871" s="24"/>
      <c r="U871" s="49"/>
      <c r="V871" s="54"/>
      <c r="W871" s="25"/>
      <c r="X871" s="25"/>
      <c r="Y871" s="25"/>
      <c r="Z871" s="25"/>
      <c r="AA871" s="25"/>
      <c r="AB871" s="25"/>
      <c r="AC871" s="25"/>
      <c r="AD871" s="55"/>
    </row>
    <row r="872" spans="1:30" ht="20" customHeight="1" x14ac:dyDescent="0.2">
      <c r="A872" s="20"/>
      <c r="B872" s="33"/>
      <c r="C872" s="63"/>
      <c r="D872" s="22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3"/>
      <c r="S872" s="64"/>
      <c r="T872" s="24"/>
      <c r="U872" s="49"/>
      <c r="V872" s="54"/>
      <c r="W872" s="25"/>
      <c r="X872" s="25"/>
      <c r="Y872" s="25"/>
      <c r="Z872" s="25"/>
      <c r="AA872" s="25"/>
      <c r="AB872" s="25"/>
      <c r="AC872" s="25"/>
      <c r="AD872" s="55"/>
    </row>
    <row r="873" spans="1:30" ht="20" customHeight="1" x14ac:dyDescent="0.2">
      <c r="A873" s="20"/>
      <c r="B873" s="33"/>
      <c r="C873" s="63"/>
      <c r="D873" s="22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3"/>
      <c r="S873" s="64"/>
      <c r="T873" s="24"/>
      <c r="U873" s="49"/>
      <c r="V873" s="54"/>
      <c r="W873" s="25"/>
      <c r="X873" s="25"/>
      <c r="Y873" s="25"/>
      <c r="Z873" s="25"/>
      <c r="AA873" s="25"/>
      <c r="AB873" s="25"/>
      <c r="AC873" s="25"/>
      <c r="AD873" s="55"/>
    </row>
    <row r="874" spans="1:30" ht="20" customHeight="1" x14ac:dyDescent="0.2">
      <c r="A874" s="20"/>
      <c r="B874" s="33"/>
      <c r="C874" s="63"/>
      <c r="D874" s="22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3"/>
      <c r="S874" s="64"/>
      <c r="T874" s="24"/>
      <c r="U874" s="49"/>
      <c r="V874" s="54"/>
      <c r="W874" s="25"/>
      <c r="X874" s="25"/>
      <c r="Y874" s="25"/>
      <c r="Z874" s="25"/>
      <c r="AA874" s="25"/>
      <c r="AB874" s="25"/>
      <c r="AC874" s="25"/>
      <c r="AD874" s="55"/>
    </row>
    <row r="875" spans="1:30" ht="20" customHeight="1" x14ac:dyDescent="0.2">
      <c r="A875" s="20"/>
      <c r="B875" s="33"/>
      <c r="C875" s="63"/>
      <c r="D875" s="22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3"/>
      <c r="S875" s="64"/>
      <c r="T875" s="24"/>
      <c r="U875" s="49"/>
      <c r="V875" s="54"/>
      <c r="W875" s="25"/>
      <c r="X875" s="25"/>
      <c r="Y875" s="25"/>
      <c r="Z875" s="25"/>
      <c r="AA875" s="25"/>
      <c r="AB875" s="25"/>
      <c r="AC875" s="25"/>
      <c r="AD875" s="55"/>
    </row>
    <row r="876" spans="1:30" ht="20" customHeight="1" x14ac:dyDescent="0.2">
      <c r="A876" s="20"/>
      <c r="B876" s="33"/>
      <c r="C876" s="63"/>
      <c r="D876" s="22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3"/>
      <c r="S876" s="64"/>
      <c r="T876" s="24"/>
      <c r="U876" s="49"/>
      <c r="V876" s="54"/>
      <c r="W876" s="25"/>
      <c r="X876" s="25"/>
      <c r="Y876" s="25"/>
      <c r="Z876" s="25"/>
      <c r="AA876" s="25"/>
      <c r="AB876" s="25"/>
      <c r="AC876" s="25"/>
      <c r="AD876" s="55"/>
    </row>
    <row r="877" spans="1:30" ht="20" customHeight="1" x14ac:dyDescent="0.2">
      <c r="A877" s="20"/>
      <c r="B877" s="33"/>
      <c r="C877" s="63"/>
      <c r="D877" s="22"/>
      <c r="E877" s="27"/>
      <c r="F877" s="27"/>
      <c r="G877" s="27"/>
      <c r="H877" s="27"/>
      <c r="I877" s="27"/>
      <c r="J877" s="23"/>
      <c r="K877" s="27"/>
      <c r="L877" s="27"/>
      <c r="M877" s="27"/>
      <c r="N877" s="27"/>
      <c r="O877" s="27"/>
      <c r="P877" s="27"/>
      <c r="Q877" s="27"/>
      <c r="R877" s="23"/>
      <c r="S877" s="64"/>
      <c r="T877" s="24"/>
      <c r="U877" s="49"/>
      <c r="V877" s="54"/>
      <c r="W877" s="25"/>
      <c r="X877" s="25"/>
      <c r="Y877" s="25"/>
      <c r="Z877" s="25"/>
      <c r="AA877" s="25"/>
      <c r="AB877" s="25"/>
      <c r="AC877" s="25"/>
      <c r="AD877" s="55"/>
    </row>
    <row r="878" spans="1:30" ht="20" customHeight="1" x14ac:dyDescent="0.2">
      <c r="A878" s="20"/>
      <c r="B878" s="33"/>
      <c r="C878" s="63"/>
      <c r="D878" s="22"/>
      <c r="E878" s="27"/>
      <c r="F878" s="27"/>
      <c r="G878" s="27"/>
      <c r="H878" s="27"/>
      <c r="I878" s="27"/>
      <c r="J878" s="23"/>
      <c r="K878" s="27"/>
      <c r="L878" s="27"/>
      <c r="M878" s="27"/>
      <c r="N878" s="27"/>
      <c r="O878" s="27"/>
      <c r="P878" s="27"/>
      <c r="Q878" s="27"/>
      <c r="R878" s="23"/>
      <c r="S878" s="64"/>
      <c r="T878" s="24"/>
      <c r="U878" s="49"/>
      <c r="V878" s="54"/>
      <c r="W878" s="25"/>
      <c r="X878" s="25"/>
      <c r="Y878" s="25"/>
      <c r="Z878" s="25"/>
      <c r="AA878" s="25"/>
      <c r="AB878" s="25"/>
      <c r="AC878" s="25"/>
      <c r="AD878" s="55"/>
    </row>
    <row r="879" spans="1:30" ht="20" customHeight="1" x14ac:dyDescent="0.2">
      <c r="A879" s="20"/>
      <c r="B879" s="33"/>
      <c r="C879" s="63"/>
      <c r="D879" s="22"/>
      <c r="E879" s="27"/>
      <c r="F879" s="27"/>
      <c r="G879" s="27"/>
      <c r="H879" s="27"/>
      <c r="I879" s="27"/>
      <c r="J879" s="23"/>
      <c r="K879" s="27"/>
      <c r="L879" s="27"/>
      <c r="M879" s="27"/>
      <c r="N879" s="27"/>
      <c r="O879" s="27"/>
      <c r="P879" s="27"/>
      <c r="Q879" s="27"/>
      <c r="R879" s="23"/>
      <c r="S879" s="64"/>
      <c r="T879" s="24"/>
      <c r="U879" s="49"/>
      <c r="V879" s="54"/>
      <c r="W879" s="25"/>
      <c r="X879" s="25"/>
      <c r="Y879" s="25"/>
      <c r="Z879" s="25"/>
      <c r="AA879" s="25"/>
      <c r="AB879" s="25"/>
      <c r="AC879" s="25"/>
      <c r="AD879" s="55"/>
    </row>
    <row r="880" spans="1:30" ht="20" customHeight="1" x14ac:dyDescent="0.2">
      <c r="A880" s="20"/>
      <c r="B880" s="33"/>
      <c r="C880" s="63"/>
      <c r="D880" s="22"/>
      <c r="E880" s="27"/>
      <c r="F880" s="27"/>
      <c r="G880" s="27"/>
      <c r="H880" s="27"/>
      <c r="I880" s="27"/>
      <c r="J880" s="23"/>
      <c r="K880" s="27"/>
      <c r="L880" s="27"/>
      <c r="M880" s="27"/>
      <c r="N880" s="27"/>
      <c r="O880" s="27"/>
      <c r="P880" s="27"/>
      <c r="Q880" s="27"/>
      <c r="R880" s="23"/>
      <c r="S880" s="64"/>
      <c r="T880" s="24"/>
      <c r="U880" s="49"/>
      <c r="V880" s="54"/>
      <c r="W880" s="25"/>
      <c r="X880" s="25"/>
      <c r="Y880" s="25"/>
      <c r="Z880" s="25"/>
      <c r="AA880" s="25"/>
      <c r="AB880" s="25"/>
      <c r="AC880" s="25"/>
      <c r="AD880" s="55"/>
    </row>
    <row r="881" spans="1:30" ht="20" customHeight="1" x14ac:dyDescent="0.2">
      <c r="A881" s="20"/>
      <c r="B881" s="33"/>
      <c r="C881" s="63"/>
      <c r="D881" s="22"/>
      <c r="E881" s="27"/>
      <c r="F881" s="27"/>
      <c r="G881" s="27"/>
      <c r="H881" s="27"/>
      <c r="I881" s="27"/>
      <c r="J881" s="23"/>
      <c r="K881" s="27"/>
      <c r="L881" s="27"/>
      <c r="M881" s="27"/>
      <c r="N881" s="27"/>
      <c r="O881" s="27"/>
      <c r="P881" s="27"/>
      <c r="Q881" s="27"/>
      <c r="R881" s="23"/>
      <c r="S881" s="64"/>
      <c r="T881" s="24"/>
      <c r="U881" s="49"/>
      <c r="V881" s="54"/>
      <c r="W881" s="25"/>
      <c r="X881" s="25"/>
      <c r="Y881" s="25"/>
      <c r="Z881" s="25"/>
      <c r="AA881" s="25"/>
      <c r="AB881" s="25"/>
      <c r="AC881" s="25"/>
      <c r="AD881" s="55"/>
    </row>
    <row r="882" spans="1:30" ht="20" customHeight="1" x14ac:dyDescent="0.2">
      <c r="A882" s="20"/>
      <c r="B882" s="33"/>
      <c r="C882" s="63"/>
      <c r="D882" s="22"/>
      <c r="E882" s="27"/>
      <c r="F882" s="27"/>
      <c r="G882" s="27"/>
      <c r="H882" s="27"/>
      <c r="I882" s="27"/>
      <c r="J882" s="23"/>
      <c r="K882" s="27"/>
      <c r="L882" s="27"/>
      <c r="M882" s="27"/>
      <c r="N882" s="27"/>
      <c r="O882" s="27"/>
      <c r="P882" s="27"/>
      <c r="Q882" s="27"/>
      <c r="R882" s="23"/>
      <c r="S882" s="64"/>
      <c r="T882" s="24"/>
      <c r="U882" s="49"/>
      <c r="V882" s="54"/>
      <c r="W882" s="25"/>
      <c r="X882" s="25"/>
      <c r="Y882" s="25"/>
      <c r="Z882" s="25"/>
      <c r="AA882" s="25"/>
      <c r="AB882" s="25"/>
      <c r="AC882" s="25"/>
      <c r="AD882" s="55"/>
    </row>
    <row r="883" spans="1:30" ht="20" customHeight="1" x14ac:dyDescent="0.2">
      <c r="A883" s="20"/>
      <c r="B883" s="33"/>
      <c r="C883" s="63"/>
      <c r="D883" s="22"/>
      <c r="E883" s="27"/>
      <c r="F883" s="27"/>
      <c r="G883" s="27"/>
      <c r="H883" s="27"/>
      <c r="I883" s="27"/>
      <c r="J883" s="23"/>
      <c r="K883" s="27"/>
      <c r="L883" s="27"/>
      <c r="M883" s="27"/>
      <c r="N883" s="27"/>
      <c r="O883" s="27"/>
      <c r="P883" s="27"/>
      <c r="Q883" s="27"/>
      <c r="R883" s="23"/>
      <c r="S883" s="64"/>
      <c r="T883" s="24"/>
      <c r="U883" s="49"/>
      <c r="V883" s="54"/>
      <c r="W883" s="25"/>
      <c r="X883" s="25"/>
      <c r="Y883" s="25"/>
      <c r="Z883" s="25"/>
      <c r="AA883" s="25"/>
      <c r="AB883" s="25"/>
      <c r="AC883" s="25"/>
      <c r="AD883" s="55"/>
    </row>
    <row r="884" spans="1:30" ht="20" customHeight="1" x14ac:dyDescent="0.2">
      <c r="A884" s="20"/>
      <c r="B884" s="33"/>
      <c r="C884" s="63"/>
      <c r="D884" s="22"/>
      <c r="E884" s="27"/>
      <c r="F884" s="27"/>
      <c r="G884" s="27"/>
      <c r="H884" s="27"/>
      <c r="I884" s="27"/>
      <c r="J884" s="23"/>
      <c r="K884" s="27"/>
      <c r="L884" s="27"/>
      <c r="M884" s="27"/>
      <c r="N884" s="27"/>
      <c r="O884" s="27"/>
      <c r="P884" s="27"/>
      <c r="Q884" s="27"/>
      <c r="R884" s="23"/>
      <c r="S884" s="64"/>
      <c r="T884" s="24"/>
      <c r="U884" s="49"/>
      <c r="V884" s="54"/>
      <c r="W884" s="25"/>
      <c r="X884" s="25"/>
      <c r="Y884" s="25"/>
      <c r="Z884" s="25"/>
      <c r="AA884" s="25"/>
      <c r="AB884" s="25"/>
      <c r="AC884" s="25"/>
      <c r="AD884" s="55"/>
    </row>
    <row r="885" spans="1:30" ht="20" customHeight="1" x14ac:dyDescent="0.2">
      <c r="A885" s="20"/>
      <c r="B885" s="33"/>
      <c r="C885" s="63"/>
      <c r="D885" s="22"/>
      <c r="E885" s="27"/>
      <c r="F885" s="27"/>
      <c r="G885" s="27"/>
      <c r="H885" s="27"/>
      <c r="I885" s="27"/>
      <c r="J885" s="23"/>
      <c r="K885" s="27"/>
      <c r="L885" s="27"/>
      <c r="M885" s="27"/>
      <c r="N885" s="27"/>
      <c r="O885" s="27"/>
      <c r="P885" s="27"/>
      <c r="Q885" s="27"/>
      <c r="R885" s="23"/>
      <c r="S885" s="64"/>
      <c r="T885" s="24"/>
      <c r="U885" s="49"/>
      <c r="V885" s="54"/>
      <c r="W885" s="25"/>
      <c r="X885" s="25"/>
      <c r="Y885" s="25"/>
      <c r="Z885" s="25"/>
      <c r="AA885" s="25"/>
      <c r="AB885" s="25"/>
      <c r="AC885" s="25"/>
      <c r="AD885" s="55"/>
    </row>
    <row r="886" spans="1:30" ht="20" customHeight="1" x14ac:dyDescent="0.2">
      <c r="A886" s="20"/>
      <c r="B886" s="33"/>
      <c r="C886" s="63"/>
      <c r="D886" s="22"/>
      <c r="E886" s="27"/>
      <c r="F886" s="27"/>
      <c r="G886" s="27"/>
      <c r="H886" s="27"/>
      <c r="I886" s="27"/>
      <c r="J886" s="23"/>
      <c r="K886" s="27"/>
      <c r="L886" s="27"/>
      <c r="M886" s="27"/>
      <c r="N886" s="27"/>
      <c r="O886" s="27"/>
      <c r="P886" s="27"/>
      <c r="Q886" s="27"/>
      <c r="R886" s="23"/>
      <c r="S886" s="64"/>
      <c r="T886" s="24"/>
      <c r="U886" s="49"/>
      <c r="V886" s="54"/>
      <c r="W886" s="25"/>
      <c r="X886" s="25"/>
      <c r="Y886" s="25"/>
      <c r="Z886" s="25"/>
      <c r="AA886" s="25"/>
      <c r="AB886" s="25"/>
      <c r="AC886" s="25"/>
      <c r="AD886" s="55"/>
    </row>
    <row r="887" spans="1:30" ht="20" customHeight="1" x14ac:dyDescent="0.2">
      <c r="A887" s="20"/>
      <c r="B887" s="33"/>
      <c r="C887" s="63"/>
      <c r="D887" s="22"/>
      <c r="E887" s="27"/>
      <c r="F887" s="27"/>
      <c r="G887" s="27"/>
      <c r="H887" s="27"/>
      <c r="I887" s="27"/>
      <c r="J887" s="23"/>
      <c r="K887" s="27"/>
      <c r="L887" s="27"/>
      <c r="M887" s="27"/>
      <c r="N887" s="27"/>
      <c r="O887" s="27"/>
      <c r="P887" s="27"/>
      <c r="Q887" s="27"/>
      <c r="R887" s="23"/>
      <c r="S887" s="64"/>
      <c r="T887" s="24"/>
      <c r="U887" s="49"/>
      <c r="V887" s="54"/>
      <c r="W887" s="25"/>
      <c r="X887" s="25"/>
      <c r="Y887" s="25"/>
      <c r="Z887" s="25"/>
      <c r="AA887" s="25"/>
      <c r="AB887" s="25"/>
      <c r="AC887" s="25"/>
      <c r="AD887" s="55"/>
    </row>
    <row r="888" spans="1:30" ht="20" customHeight="1" x14ac:dyDescent="0.2">
      <c r="A888" s="20"/>
      <c r="B888" s="33"/>
      <c r="C888" s="63"/>
      <c r="D888" s="22"/>
      <c r="E888" s="27"/>
      <c r="F888" s="27"/>
      <c r="G888" s="27"/>
      <c r="H888" s="27"/>
      <c r="I888" s="27"/>
      <c r="J888" s="23"/>
      <c r="K888" s="27"/>
      <c r="L888" s="27"/>
      <c r="M888" s="27"/>
      <c r="N888" s="27"/>
      <c r="O888" s="27"/>
      <c r="P888" s="27"/>
      <c r="Q888" s="27"/>
      <c r="R888" s="23"/>
      <c r="S888" s="64"/>
      <c r="T888" s="24"/>
      <c r="U888" s="49"/>
      <c r="V888" s="54"/>
      <c r="W888" s="25"/>
      <c r="X888" s="25"/>
      <c r="Y888" s="25"/>
      <c r="Z888" s="25"/>
      <c r="AA888" s="25"/>
      <c r="AB888" s="25"/>
      <c r="AC888" s="25"/>
      <c r="AD888" s="55"/>
    </row>
    <row r="889" spans="1:30" ht="20" customHeight="1" x14ac:dyDescent="0.2">
      <c r="A889" s="20"/>
      <c r="B889" s="33"/>
      <c r="C889" s="63"/>
      <c r="D889" s="22"/>
      <c r="E889" s="27"/>
      <c r="F889" s="27"/>
      <c r="G889" s="27"/>
      <c r="H889" s="27"/>
      <c r="I889" s="27"/>
      <c r="J889" s="23"/>
      <c r="K889" s="27"/>
      <c r="L889" s="27"/>
      <c r="M889" s="27"/>
      <c r="N889" s="27"/>
      <c r="O889" s="27"/>
      <c r="P889" s="27"/>
      <c r="Q889" s="27"/>
      <c r="R889" s="23"/>
      <c r="S889" s="64"/>
      <c r="T889" s="24"/>
      <c r="U889" s="49"/>
      <c r="V889" s="54"/>
      <c r="W889" s="25"/>
      <c r="X889" s="25"/>
      <c r="Y889" s="25"/>
      <c r="Z889" s="25"/>
      <c r="AA889" s="25"/>
      <c r="AB889" s="25"/>
      <c r="AC889" s="25"/>
      <c r="AD889" s="55"/>
    </row>
    <row r="890" spans="1:30" ht="20" customHeight="1" x14ac:dyDescent="0.2">
      <c r="A890" s="20"/>
      <c r="B890" s="33"/>
      <c r="C890" s="63"/>
      <c r="D890" s="22"/>
      <c r="E890" s="27"/>
      <c r="F890" s="27"/>
      <c r="G890" s="27"/>
      <c r="H890" s="27"/>
      <c r="I890" s="27"/>
      <c r="J890" s="23"/>
      <c r="K890" s="27"/>
      <c r="L890" s="27"/>
      <c r="M890" s="27"/>
      <c r="N890" s="27"/>
      <c r="O890" s="27"/>
      <c r="P890" s="27"/>
      <c r="Q890" s="27"/>
      <c r="R890" s="23"/>
      <c r="S890" s="64"/>
      <c r="T890" s="24"/>
      <c r="U890" s="49"/>
      <c r="V890" s="54"/>
      <c r="W890" s="25"/>
      <c r="X890" s="25"/>
      <c r="Y890" s="25"/>
      <c r="Z890" s="25"/>
      <c r="AA890" s="25"/>
      <c r="AB890" s="25"/>
      <c r="AC890" s="25"/>
      <c r="AD890" s="55"/>
    </row>
    <row r="891" spans="1:30" ht="20" customHeight="1" x14ac:dyDescent="0.2">
      <c r="A891" s="20"/>
      <c r="B891" s="33"/>
      <c r="C891" s="63"/>
      <c r="D891" s="22"/>
      <c r="E891" s="27"/>
      <c r="F891" s="27"/>
      <c r="G891" s="27"/>
      <c r="H891" s="27"/>
      <c r="I891" s="27"/>
      <c r="J891" s="23"/>
      <c r="K891" s="27"/>
      <c r="L891" s="27"/>
      <c r="M891" s="27"/>
      <c r="N891" s="27"/>
      <c r="O891" s="27"/>
      <c r="P891" s="27"/>
      <c r="Q891" s="27"/>
      <c r="R891" s="23"/>
      <c r="S891" s="64"/>
      <c r="T891" s="24"/>
      <c r="U891" s="49"/>
      <c r="V891" s="54"/>
      <c r="W891" s="25"/>
      <c r="X891" s="25"/>
      <c r="Y891" s="25"/>
      <c r="Z891" s="25"/>
      <c r="AA891" s="25"/>
      <c r="AB891" s="25"/>
      <c r="AC891" s="25"/>
      <c r="AD891" s="55"/>
    </row>
    <row r="892" spans="1:30" ht="20" customHeight="1" x14ac:dyDescent="0.2">
      <c r="A892" s="20"/>
      <c r="B892" s="33"/>
      <c r="C892" s="63"/>
      <c r="D892" s="22"/>
      <c r="E892" s="27"/>
      <c r="F892" s="27"/>
      <c r="G892" s="27"/>
      <c r="H892" s="27"/>
      <c r="I892" s="27"/>
      <c r="J892" s="23"/>
      <c r="K892" s="27"/>
      <c r="L892" s="27"/>
      <c r="M892" s="27"/>
      <c r="N892" s="27"/>
      <c r="O892" s="27"/>
      <c r="P892" s="27"/>
      <c r="Q892" s="27"/>
      <c r="R892" s="23"/>
      <c r="S892" s="64"/>
      <c r="T892" s="24"/>
      <c r="U892" s="49"/>
      <c r="V892" s="54"/>
      <c r="W892" s="25"/>
      <c r="X892" s="25"/>
      <c r="Y892" s="25"/>
      <c r="Z892" s="25"/>
      <c r="AA892" s="25"/>
      <c r="AB892" s="25"/>
      <c r="AC892" s="25"/>
      <c r="AD892" s="55"/>
    </row>
    <row r="893" spans="1:30" ht="20" customHeight="1" x14ac:dyDescent="0.2">
      <c r="A893" s="20"/>
      <c r="B893" s="33"/>
      <c r="C893" s="63"/>
      <c r="D893" s="22"/>
      <c r="E893" s="27"/>
      <c r="F893" s="27"/>
      <c r="G893" s="27"/>
      <c r="H893" s="27"/>
      <c r="I893" s="27"/>
      <c r="J893" s="23"/>
      <c r="K893" s="27"/>
      <c r="L893" s="27"/>
      <c r="M893" s="27"/>
      <c r="N893" s="27"/>
      <c r="O893" s="27"/>
      <c r="P893" s="27"/>
      <c r="Q893" s="27"/>
      <c r="R893" s="23"/>
      <c r="S893" s="64"/>
      <c r="T893" s="24"/>
      <c r="U893" s="49"/>
      <c r="V893" s="54"/>
      <c r="W893" s="25"/>
      <c r="X893" s="25"/>
      <c r="Y893" s="25"/>
      <c r="Z893" s="25"/>
      <c r="AA893" s="25"/>
      <c r="AB893" s="25"/>
      <c r="AC893" s="25"/>
      <c r="AD893" s="55"/>
    </row>
    <row r="894" spans="1:30" ht="20" customHeight="1" x14ac:dyDescent="0.2">
      <c r="A894" s="20"/>
      <c r="B894" s="33"/>
      <c r="C894" s="63"/>
      <c r="D894" s="22"/>
      <c r="E894" s="27"/>
      <c r="F894" s="27"/>
      <c r="G894" s="27"/>
      <c r="H894" s="27"/>
      <c r="I894" s="27"/>
      <c r="J894" s="23"/>
      <c r="K894" s="27"/>
      <c r="L894" s="27"/>
      <c r="M894" s="27"/>
      <c r="N894" s="27"/>
      <c r="O894" s="27"/>
      <c r="P894" s="27"/>
      <c r="Q894" s="27"/>
      <c r="R894" s="23"/>
      <c r="S894" s="64"/>
      <c r="T894" s="24"/>
      <c r="U894" s="49"/>
      <c r="V894" s="54"/>
      <c r="W894" s="25"/>
      <c r="X894" s="25"/>
      <c r="Y894" s="25"/>
      <c r="Z894" s="25"/>
      <c r="AA894" s="25"/>
      <c r="AB894" s="25"/>
      <c r="AC894" s="25"/>
      <c r="AD894" s="55"/>
    </row>
    <row r="895" spans="1:30" ht="20" customHeight="1" x14ac:dyDescent="0.2">
      <c r="A895" s="20"/>
      <c r="B895" s="33"/>
      <c r="C895" s="63"/>
      <c r="D895" s="22"/>
      <c r="E895" s="27"/>
      <c r="F895" s="27"/>
      <c r="G895" s="27"/>
      <c r="H895" s="27"/>
      <c r="I895" s="27"/>
      <c r="J895" s="23"/>
      <c r="K895" s="27"/>
      <c r="L895" s="27"/>
      <c r="M895" s="27"/>
      <c r="N895" s="27"/>
      <c r="O895" s="27"/>
      <c r="P895" s="27"/>
      <c r="Q895" s="27"/>
      <c r="R895" s="23"/>
      <c r="S895" s="64"/>
      <c r="T895" s="24"/>
      <c r="U895" s="49"/>
      <c r="V895" s="54"/>
      <c r="W895" s="25"/>
      <c r="X895" s="25"/>
      <c r="Y895" s="25"/>
      <c r="Z895" s="25"/>
      <c r="AA895" s="25"/>
      <c r="AB895" s="25"/>
      <c r="AC895" s="25"/>
      <c r="AD895" s="55"/>
    </row>
    <row r="896" spans="1:30" ht="20" customHeight="1" x14ac:dyDescent="0.2">
      <c r="A896" s="20"/>
      <c r="B896" s="33"/>
      <c r="C896" s="63"/>
      <c r="D896" s="22"/>
      <c r="E896" s="27"/>
      <c r="F896" s="27"/>
      <c r="G896" s="27"/>
      <c r="H896" s="27"/>
      <c r="I896" s="27"/>
      <c r="J896" s="23"/>
      <c r="K896" s="27"/>
      <c r="L896" s="27"/>
      <c r="M896" s="27"/>
      <c r="N896" s="27"/>
      <c r="O896" s="27"/>
      <c r="P896" s="27"/>
      <c r="Q896" s="27"/>
      <c r="R896" s="23"/>
      <c r="S896" s="64"/>
      <c r="T896" s="24"/>
      <c r="U896" s="49"/>
      <c r="V896" s="54"/>
      <c r="W896" s="25"/>
      <c r="X896" s="25"/>
      <c r="Y896" s="25"/>
      <c r="Z896" s="25"/>
      <c r="AA896" s="25"/>
      <c r="AB896" s="25"/>
      <c r="AC896" s="25"/>
      <c r="AD896" s="55"/>
    </row>
    <row r="897" spans="1:30" ht="20" customHeight="1" x14ac:dyDescent="0.2">
      <c r="A897" s="20"/>
      <c r="B897" s="33"/>
      <c r="C897" s="63"/>
      <c r="D897" s="22"/>
      <c r="E897" s="27"/>
      <c r="F897" s="27"/>
      <c r="G897" s="27"/>
      <c r="H897" s="27"/>
      <c r="I897" s="27"/>
      <c r="J897" s="23"/>
      <c r="K897" s="27"/>
      <c r="L897" s="27"/>
      <c r="M897" s="27"/>
      <c r="N897" s="27"/>
      <c r="O897" s="27"/>
      <c r="P897" s="27"/>
      <c r="Q897" s="27"/>
      <c r="R897" s="23"/>
      <c r="S897" s="64"/>
      <c r="T897" s="24"/>
      <c r="U897" s="49"/>
      <c r="V897" s="54"/>
      <c r="W897" s="25"/>
      <c r="X897" s="25"/>
      <c r="Y897" s="25"/>
      <c r="Z897" s="25"/>
      <c r="AA897" s="25"/>
      <c r="AB897" s="25"/>
      <c r="AC897" s="25"/>
      <c r="AD897" s="55"/>
    </row>
    <row r="898" spans="1:30" ht="20" customHeight="1" x14ac:dyDescent="0.2">
      <c r="A898" s="20"/>
      <c r="B898" s="33"/>
      <c r="C898" s="63"/>
      <c r="D898" s="22"/>
      <c r="E898" s="27"/>
      <c r="F898" s="27"/>
      <c r="G898" s="27"/>
      <c r="H898" s="27"/>
      <c r="I898" s="27"/>
      <c r="J898" s="23"/>
      <c r="K898" s="27"/>
      <c r="L898" s="27"/>
      <c r="M898" s="27"/>
      <c r="N898" s="27"/>
      <c r="O898" s="27"/>
      <c r="P898" s="27"/>
      <c r="Q898" s="27"/>
      <c r="R898" s="23"/>
      <c r="S898" s="64"/>
      <c r="T898" s="24"/>
      <c r="U898" s="49"/>
      <c r="V898" s="54"/>
      <c r="W898" s="25"/>
      <c r="X898" s="25"/>
      <c r="Y898" s="25"/>
      <c r="Z898" s="25"/>
      <c r="AA898" s="25"/>
      <c r="AB898" s="25"/>
      <c r="AC898" s="25"/>
      <c r="AD898" s="55"/>
    </row>
    <row r="899" spans="1:30" ht="20" customHeight="1" x14ac:dyDescent="0.2">
      <c r="A899" s="20"/>
      <c r="B899" s="33"/>
      <c r="C899" s="63"/>
      <c r="D899" s="22"/>
      <c r="E899" s="27"/>
      <c r="F899" s="27"/>
      <c r="G899" s="27"/>
      <c r="H899" s="27"/>
      <c r="I899" s="27"/>
      <c r="J899" s="23"/>
      <c r="K899" s="27"/>
      <c r="L899" s="27"/>
      <c r="M899" s="27"/>
      <c r="N899" s="27"/>
      <c r="O899" s="27"/>
      <c r="P899" s="27"/>
      <c r="Q899" s="27"/>
      <c r="R899" s="23"/>
      <c r="S899" s="64"/>
      <c r="T899" s="24"/>
      <c r="U899" s="49"/>
      <c r="V899" s="54"/>
      <c r="W899" s="25"/>
      <c r="X899" s="25"/>
      <c r="Y899" s="25"/>
      <c r="Z899" s="25"/>
      <c r="AA899" s="25"/>
      <c r="AB899" s="25"/>
      <c r="AC899" s="25"/>
      <c r="AD899" s="55"/>
    </row>
    <row r="900" spans="1:30" ht="20" customHeight="1" x14ac:dyDescent="0.2">
      <c r="A900" s="20"/>
      <c r="B900" s="33"/>
      <c r="C900" s="63"/>
      <c r="D900" s="22"/>
      <c r="E900" s="27"/>
      <c r="F900" s="27"/>
      <c r="G900" s="27"/>
      <c r="H900" s="27"/>
      <c r="I900" s="27"/>
      <c r="J900" s="23"/>
      <c r="K900" s="27"/>
      <c r="L900" s="27"/>
      <c r="M900" s="27"/>
      <c r="N900" s="27"/>
      <c r="O900" s="27"/>
      <c r="P900" s="27"/>
      <c r="Q900" s="27"/>
      <c r="R900" s="23"/>
      <c r="S900" s="64"/>
      <c r="T900" s="24"/>
      <c r="U900" s="49"/>
      <c r="V900" s="54"/>
      <c r="W900" s="25"/>
      <c r="X900" s="25"/>
      <c r="Y900" s="25"/>
      <c r="Z900" s="25"/>
      <c r="AA900" s="25"/>
      <c r="AB900" s="25"/>
      <c r="AC900" s="25"/>
      <c r="AD900" s="55"/>
    </row>
    <row r="901" spans="1:30" ht="20" customHeight="1" x14ac:dyDescent="0.2">
      <c r="A901" s="20"/>
      <c r="B901" s="33"/>
      <c r="C901" s="63"/>
      <c r="D901" s="22"/>
      <c r="E901" s="27"/>
      <c r="F901" s="27"/>
      <c r="G901" s="27"/>
      <c r="H901" s="27"/>
      <c r="I901" s="27"/>
      <c r="J901" s="23"/>
      <c r="K901" s="27"/>
      <c r="L901" s="27"/>
      <c r="M901" s="27"/>
      <c r="N901" s="27"/>
      <c r="O901" s="27"/>
      <c r="P901" s="27"/>
      <c r="Q901" s="27"/>
      <c r="R901" s="23"/>
      <c r="S901" s="64"/>
      <c r="T901" s="24"/>
      <c r="U901" s="49"/>
      <c r="V901" s="54"/>
      <c r="W901" s="25"/>
      <c r="X901" s="25"/>
      <c r="Y901" s="25"/>
      <c r="Z901" s="25"/>
      <c r="AA901" s="25"/>
      <c r="AB901" s="25"/>
      <c r="AC901" s="25"/>
      <c r="AD901" s="55"/>
    </row>
    <row r="902" spans="1:30" ht="20" customHeight="1" x14ac:dyDescent="0.2">
      <c r="A902" s="20"/>
      <c r="B902" s="33"/>
      <c r="C902" s="63"/>
      <c r="D902" s="22"/>
      <c r="E902" s="27"/>
      <c r="F902" s="27"/>
      <c r="G902" s="27"/>
      <c r="H902" s="27"/>
      <c r="I902" s="27"/>
      <c r="J902" s="23"/>
      <c r="K902" s="27"/>
      <c r="L902" s="27"/>
      <c r="M902" s="27"/>
      <c r="N902" s="27"/>
      <c r="O902" s="27"/>
      <c r="P902" s="27"/>
      <c r="Q902" s="27"/>
      <c r="R902" s="23"/>
      <c r="S902" s="64"/>
      <c r="T902" s="24"/>
      <c r="U902" s="49"/>
      <c r="V902" s="54"/>
      <c r="W902" s="25"/>
      <c r="X902" s="25"/>
      <c r="Y902" s="25"/>
      <c r="Z902" s="25"/>
      <c r="AA902" s="25"/>
      <c r="AB902" s="25"/>
      <c r="AC902" s="25"/>
      <c r="AD902" s="55"/>
    </row>
    <row r="903" spans="1:30" ht="20" customHeight="1" x14ac:dyDescent="0.2">
      <c r="A903" s="20"/>
      <c r="B903" s="33"/>
      <c r="C903" s="63"/>
      <c r="D903" s="22"/>
      <c r="E903" s="27"/>
      <c r="F903" s="27"/>
      <c r="G903" s="27"/>
      <c r="H903" s="27"/>
      <c r="I903" s="27"/>
      <c r="J903" s="23"/>
      <c r="K903" s="27"/>
      <c r="L903" s="27"/>
      <c r="M903" s="27"/>
      <c r="N903" s="27"/>
      <c r="O903" s="27"/>
      <c r="P903" s="27"/>
      <c r="Q903" s="27"/>
      <c r="R903" s="23"/>
      <c r="S903" s="64"/>
      <c r="T903" s="24"/>
      <c r="U903" s="49"/>
      <c r="V903" s="54"/>
      <c r="W903" s="25"/>
      <c r="X903" s="25"/>
      <c r="Y903" s="25"/>
      <c r="Z903" s="25"/>
      <c r="AA903" s="25"/>
      <c r="AB903" s="25"/>
      <c r="AC903" s="25"/>
      <c r="AD903" s="55"/>
    </row>
    <row r="904" spans="1:30" ht="20" customHeight="1" x14ac:dyDescent="0.2">
      <c r="A904" s="20"/>
      <c r="B904" s="33"/>
      <c r="C904" s="63"/>
      <c r="D904" s="22"/>
      <c r="E904" s="27"/>
      <c r="F904" s="27"/>
      <c r="G904" s="27"/>
      <c r="H904" s="27"/>
      <c r="I904" s="27"/>
      <c r="J904" s="23"/>
      <c r="K904" s="27"/>
      <c r="L904" s="27"/>
      <c r="M904" s="27"/>
      <c r="N904" s="27"/>
      <c r="O904" s="27"/>
      <c r="P904" s="27"/>
      <c r="Q904" s="27"/>
      <c r="R904" s="23"/>
      <c r="S904" s="64"/>
      <c r="T904" s="24"/>
      <c r="U904" s="49"/>
      <c r="V904" s="54"/>
      <c r="W904" s="25"/>
      <c r="X904" s="25"/>
      <c r="Y904" s="25"/>
      <c r="Z904" s="25"/>
      <c r="AA904" s="25"/>
      <c r="AB904" s="25"/>
      <c r="AC904" s="25"/>
      <c r="AD904" s="55"/>
    </row>
    <row r="905" spans="1:30" ht="20" customHeight="1" x14ac:dyDescent="0.2">
      <c r="A905" s="20"/>
      <c r="B905" s="33"/>
      <c r="C905" s="63"/>
      <c r="D905" s="22"/>
      <c r="E905" s="27"/>
      <c r="F905" s="27"/>
      <c r="G905" s="27"/>
      <c r="H905" s="27"/>
      <c r="I905" s="27"/>
      <c r="J905" s="23"/>
      <c r="K905" s="27"/>
      <c r="L905" s="27"/>
      <c r="M905" s="27"/>
      <c r="N905" s="27"/>
      <c r="O905" s="27"/>
      <c r="P905" s="27"/>
      <c r="Q905" s="27"/>
      <c r="R905" s="23"/>
      <c r="S905" s="64"/>
      <c r="T905" s="24"/>
      <c r="U905" s="49"/>
      <c r="V905" s="54"/>
      <c r="W905" s="25"/>
      <c r="X905" s="25"/>
      <c r="Y905" s="25"/>
      <c r="Z905" s="25"/>
      <c r="AA905" s="25"/>
      <c r="AB905" s="25"/>
      <c r="AC905" s="25"/>
      <c r="AD905" s="55"/>
    </row>
    <row r="906" spans="1:30" ht="20" customHeight="1" x14ac:dyDescent="0.2">
      <c r="A906" s="20"/>
      <c r="B906" s="33"/>
      <c r="C906" s="63"/>
      <c r="D906" s="22"/>
      <c r="E906" s="27"/>
      <c r="F906" s="27"/>
      <c r="G906" s="27"/>
      <c r="H906" s="27"/>
      <c r="I906" s="27"/>
      <c r="J906" s="23"/>
      <c r="K906" s="27"/>
      <c r="L906" s="27"/>
      <c r="M906" s="27"/>
      <c r="N906" s="27"/>
      <c r="O906" s="27"/>
      <c r="P906" s="27"/>
      <c r="Q906" s="27"/>
      <c r="R906" s="23"/>
      <c r="S906" s="64"/>
      <c r="T906" s="24"/>
      <c r="U906" s="49"/>
      <c r="V906" s="54"/>
      <c r="W906" s="25"/>
      <c r="X906" s="25"/>
      <c r="Y906" s="25"/>
      <c r="Z906" s="25"/>
      <c r="AA906" s="25"/>
      <c r="AB906" s="25"/>
      <c r="AC906" s="25"/>
      <c r="AD906" s="55"/>
    </row>
    <row r="907" spans="1:30" ht="20" customHeight="1" x14ac:dyDescent="0.2">
      <c r="A907" s="20"/>
      <c r="B907" s="33"/>
      <c r="C907" s="63"/>
      <c r="D907" s="22"/>
      <c r="E907" s="27"/>
      <c r="F907" s="27"/>
      <c r="G907" s="27"/>
      <c r="H907" s="27"/>
      <c r="I907" s="27"/>
      <c r="J907" s="23"/>
      <c r="K907" s="27"/>
      <c r="L907" s="27"/>
      <c r="M907" s="27"/>
      <c r="N907" s="27"/>
      <c r="O907" s="27"/>
      <c r="P907" s="27"/>
      <c r="Q907" s="27"/>
      <c r="R907" s="23"/>
      <c r="S907" s="64"/>
      <c r="T907" s="24"/>
      <c r="U907" s="49"/>
      <c r="V907" s="54"/>
      <c r="W907" s="25"/>
      <c r="X907" s="25"/>
      <c r="Y907" s="25"/>
      <c r="Z907" s="25"/>
      <c r="AA907" s="25"/>
      <c r="AB907" s="25"/>
      <c r="AC907" s="25"/>
      <c r="AD907" s="55"/>
    </row>
    <row r="908" spans="1:30" ht="20" customHeight="1" x14ac:dyDescent="0.2">
      <c r="A908" s="20"/>
      <c r="B908" s="33"/>
      <c r="C908" s="63"/>
      <c r="D908" s="22"/>
      <c r="E908" s="27"/>
      <c r="F908" s="27"/>
      <c r="G908" s="27"/>
      <c r="H908" s="27"/>
      <c r="I908" s="27"/>
      <c r="J908" s="23"/>
      <c r="K908" s="27"/>
      <c r="L908" s="27"/>
      <c r="M908" s="27"/>
      <c r="N908" s="27"/>
      <c r="O908" s="27"/>
      <c r="P908" s="27"/>
      <c r="Q908" s="27"/>
      <c r="R908" s="23"/>
      <c r="S908" s="64"/>
      <c r="T908" s="24"/>
      <c r="U908" s="49"/>
      <c r="V908" s="54"/>
      <c r="W908" s="25"/>
      <c r="X908" s="25"/>
      <c r="Y908" s="25"/>
      <c r="Z908" s="25"/>
      <c r="AA908" s="25"/>
      <c r="AB908" s="25"/>
      <c r="AC908" s="25"/>
      <c r="AD908" s="55"/>
    </row>
    <row r="909" spans="1:30" ht="20" customHeight="1" x14ac:dyDescent="0.2">
      <c r="A909" s="20"/>
      <c r="B909" s="33"/>
      <c r="C909" s="63"/>
      <c r="D909" s="22"/>
      <c r="E909" s="27"/>
      <c r="F909" s="27"/>
      <c r="G909" s="27"/>
      <c r="H909" s="27"/>
      <c r="I909" s="27"/>
      <c r="J909" s="23"/>
      <c r="K909" s="27"/>
      <c r="L909" s="27"/>
      <c r="M909" s="27"/>
      <c r="N909" s="27"/>
      <c r="O909" s="27"/>
      <c r="P909" s="27"/>
      <c r="Q909" s="27"/>
      <c r="R909" s="23"/>
      <c r="S909" s="64"/>
      <c r="T909" s="24"/>
      <c r="U909" s="49"/>
      <c r="V909" s="54"/>
      <c r="W909" s="25"/>
      <c r="X909" s="25"/>
      <c r="Y909" s="25"/>
      <c r="Z909" s="25"/>
      <c r="AA909" s="25"/>
      <c r="AB909" s="25"/>
      <c r="AC909" s="25"/>
      <c r="AD909" s="55"/>
    </row>
    <row r="910" spans="1:30" ht="20" customHeight="1" x14ac:dyDescent="0.2">
      <c r="A910" s="20"/>
      <c r="B910" s="33"/>
      <c r="C910" s="63"/>
      <c r="D910" s="22"/>
      <c r="E910" s="27"/>
      <c r="F910" s="27"/>
      <c r="G910" s="27"/>
      <c r="H910" s="27"/>
      <c r="I910" s="27"/>
      <c r="J910" s="23"/>
      <c r="K910" s="27"/>
      <c r="L910" s="27"/>
      <c r="M910" s="27"/>
      <c r="N910" s="27"/>
      <c r="O910" s="27"/>
      <c r="P910" s="27"/>
      <c r="Q910" s="27"/>
      <c r="R910" s="23"/>
      <c r="S910" s="64"/>
      <c r="T910" s="24"/>
      <c r="U910" s="49"/>
      <c r="V910" s="54"/>
      <c r="W910" s="25"/>
      <c r="X910" s="25"/>
      <c r="Y910" s="25"/>
      <c r="Z910" s="25"/>
      <c r="AA910" s="25"/>
      <c r="AB910" s="25"/>
      <c r="AC910" s="25"/>
      <c r="AD910" s="55"/>
    </row>
    <row r="911" spans="1:30" ht="20" customHeight="1" x14ac:dyDescent="0.2">
      <c r="A911" s="20"/>
      <c r="B911" s="33"/>
      <c r="C911" s="63"/>
      <c r="D911" s="22"/>
      <c r="E911" s="27"/>
      <c r="F911" s="27"/>
      <c r="G911" s="27"/>
      <c r="H911" s="27"/>
      <c r="I911" s="27"/>
      <c r="J911" s="23"/>
      <c r="K911" s="27"/>
      <c r="L911" s="27"/>
      <c r="M911" s="27"/>
      <c r="N911" s="27"/>
      <c r="O911" s="27"/>
      <c r="P911" s="27"/>
      <c r="Q911" s="27"/>
      <c r="R911" s="23"/>
      <c r="S911" s="64"/>
      <c r="T911" s="24"/>
      <c r="U911" s="49"/>
      <c r="V911" s="54"/>
      <c r="W911" s="25"/>
      <c r="X911" s="25"/>
      <c r="Y911" s="25"/>
      <c r="Z911" s="25"/>
      <c r="AA911" s="25"/>
      <c r="AB911" s="25"/>
      <c r="AC911" s="25"/>
      <c r="AD911" s="55"/>
    </row>
    <row r="912" spans="1:30" ht="20" customHeight="1" x14ac:dyDescent="0.2">
      <c r="A912" s="20"/>
      <c r="B912" s="33"/>
      <c r="C912" s="63"/>
      <c r="D912" s="22"/>
      <c r="E912" s="27"/>
      <c r="F912" s="27"/>
      <c r="G912" s="27"/>
      <c r="H912" s="27"/>
      <c r="I912" s="27"/>
      <c r="J912" s="23"/>
      <c r="K912" s="27"/>
      <c r="L912" s="27"/>
      <c r="M912" s="27"/>
      <c r="N912" s="27"/>
      <c r="O912" s="27"/>
      <c r="P912" s="27"/>
      <c r="Q912" s="27"/>
      <c r="R912" s="23"/>
      <c r="S912" s="64"/>
      <c r="T912" s="24"/>
      <c r="U912" s="49"/>
      <c r="V912" s="54"/>
      <c r="W912" s="25"/>
      <c r="X912" s="25"/>
      <c r="Y912" s="25"/>
      <c r="Z912" s="25"/>
      <c r="AA912" s="25"/>
      <c r="AB912" s="25"/>
      <c r="AC912" s="25"/>
      <c r="AD912" s="55"/>
    </row>
    <row r="913" spans="1:30" ht="20" customHeight="1" x14ac:dyDescent="0.2">
      <c r="A913" s="20"/>
      <c r="B913" s="33"/>
      <c r="C913" s="63"/>
      <c r="D913" s="22"/>
      <c r="E913" s="27"/>
      <c r="F913" s="27"/>
      <c r="G913" s="27"/>
      <c r="H913" s="27"/>
      <c r="I913" s="27"/>
      <c r="J913" s="23"/>
      <c r="K913" s="27"/>
      <c r="L913" s="27"/>
      <c r="M913" s="27"/>
      <c r="N913" s="27"/>
      <c r="O913" s="27"/>
      <c r="P913" s="27"/>
      <c r="Q913" s="27"/>
      <c r="R913" s="23"/>
      <c r="S913" s="64"/>
      <c r="T913" s="24"/>
      <c r="U913" s="49"/>
      <c r="V913" s="54"/>
      <c r="W913" s="25"/>
      <c r="X913" s="25"/>
      <c r="Y913" s="25"/>
      <c r="Z913" s="25"/>
      <c r="AA913" s="25"/>
      <c r="AB913" s="25"/>
      <c r="AC913" s="25"/>
      <c r="AD913" s="55"/>
    </row>
    <row r="914" spans="1:30" ht="20" customHeight="1" x14ac:dyDescent="0.2">
      <c r="A914" s="20"/>
      <c r="B914" s="33"/>
      <c r="C914" s="63"/>
      <c r="D914" s="22"/>
      <c r="E914" s="27"/>
      <c r="F914" s="27"/>
      <c r="G914" s="27"/>
      <c r="H914" s="27"/>
      <c r="I914" s="27"/>
      <c r="J914" s="23"/>
      <c r="K914" s="27"/>
      <c r="L914" s="27"/>
      <c r="M914" s="27"/>
      <c r="N914" s="27"/>
      <c r="O914" s="27"/>
      <c r="P914" s="27"/>
      <c r="Q914" s="27"/>
      <c r="R914" s="23"/>
      <c r="S914" s="64"/>
      <c r="T914" s="24"/>
      <c r="U914" s="49"/>
      <c r="V914" s="54"/>
      <c r="W914" s="25"/>
      <c r="X914" s="25"/>
      <c r="Y914" s="25"/>
      <c r="Z914" s="25"/>
      <c r="AA914" s="25"/>
      <c r="AB914" s="25"/>
      <c r="AC914" s="25"/>
      <c r="AD914" s="55"/>
    </row>
    <row r="915" spans="1:30" ht="20" customHeight="1" x14ac:dyDescent="0.2">
      <c r="A915" s="20"/>
      <c r="B915" s="33"/>
      <c r="C915" s="63"/>
      <c r="D915" s="22"/>
      <c r="E915" s="27"/>
      <c r="F915" s="27"/>
      <c r="G915" s="27"/>
      <c r="H915" s="27"/>
      <c r="I915" s="27"/>
      <c r="J915" s="23"/>
      <c r="K915" s="27"/>
      <c r="L915" s="27"/>
      <c r="M915" s="27"/>
      <c r="N915" s="27"/>
      <c r="O915" s="27"/>
      <c r="P915" s="27"/>
      <c r="Q915" s="27"/>
      <c r="R915" s="23"/>
      <c r="S915" s="64"/>
      <c r="T915" s="24"/>
      <c r="U915" s="49"/>
      <c r="V915" s="54"/>
      <c r="W915" s="25"/>
      <c r="X915" s="25"/>
      <c r="Y915" s="25"/>
      <c r="Z915" s="25"/>
      <c r="AA915" s="25"/>
      <c r="AB915" s="25"/>
      <c r="AC915" s="25"/>
      <c r="AD915" s="55"/>
    </row>
    <row r="916" spans="1:30" ht="20" customHeight="1" x14ac:dyDescent="0.2">
      <c r="A916" s="20"/>
      <c r="B916" s="33"/>
      <c r="C916" s="63"/>
      <c r="D916" s="22"/>
      <c r="E916" s="27"/>
      <c r="F916" s="27"/>
      <c r="G916" s="27"/>
      <c r="H916" s="27"/>
      <c r="I916" s="27"/>
      <c r="J916" s="23"/>
      <c r="K916" s="27"/>
      <c r="L916" s="27"/>
      <c r="M916" s="27"/>
      <c r="N916" s="27"/>
      <c r="O916" s="27"/>
      <c r="P916" s="27"/>
      <c r="Q916" s="27"/>
      <c r="R916" s="23"/>
      <c r="S916" s="64"/>
      <c r="T916" s="24"/>
      <c r="U916" s="49"/>
      <c r="V916" s="54"/>
      <c r="W916" s="25"/>
      <c r="X916" s="25"/>
      <c r="Y916" s="25"/>
      <c r="Z916" s="25"/>
      <c r="AA916" s="25"/>
      <c r="AB916" s="25"/>
      <c r="AC916" s="25"/>
      <c r="AD916" s="55"/>
    </row>
    <row r="917" spans="1:30" ht="20" customHeight="1" x14ac:dyDescent="0.2">
      <c r="A917" s="20"/>
      <c r="B917" s="33"/>
      <c r="C917" s="63"/>
      <c r="D917" s="22"/>
      <c r="E917" s="27"/>
      <c r="F917" s="27"/>
      <c r="G917" s="27"/>
      <c r="H917" s="27"/>
      <c r="I917" s="27"/>
      <c r="J917" s="23"/>
      <c r="K917" s="27"/>
      <c r="L917" s="27"/>
      <c r="M917" s="27"/>
      <c r="N917" s="27"/>
      <c r="O917" s="27"/>
      <c r="P917" s="27"/>
      <c r="Q917" s="27"/>
      <c r="R917" s="23"/>
      <c r="S917" s="64"/>
      <c r="T917" s="24"/>
      <c r="U917" s="49"/>
      <c r="V917" s="54"/>
      <c r="W917" s="25"/>
      <c r="X917" s="25"/>
      <c r="Y917" s="25"/>
      <c r="Z917" s="25"/>
      <c r="AA917" s="25"/>
      <c r="AB917" s="25"/>
      <c r="AC917" s="25"/>
      <c r="AD917" s="55"/>
    </row>
    <row r="918" spans="1:30" ht="20" customHeight="1" x14ac:dyDescent="0.2">
      <c r="A918" s="20"/>
      <c r="B918" s="33"/>
      <c r="C918" s="63"/>
      <c r="D918" s="22"/>
      <c r="E918" s="27"/>
      <c r="F918" s="27"/>
      <c r="G918" s="27"/>
      <c r="H918" s="27"/>
      <c r="I918" s="27"/>
      <c r="J918" s="23"/>
      <c r="K918" s="27"/>
      <c r="L918" s="27"/>
      <c r="M918" s="27"/>
      <c r="N918" s="27"/>
      <c r="O918" s="27"/>
      <c r="P918" s="27"/>
      <c r="Q918" s="27"/>
      <c r="R918" s="23"/>
      <c r="S918" s="64"/>
      <c r="T918" s="24"/>
      <c r="U918" s="49"/>
      <c r="V918" s="54"/>
      <c r="W918" s="25"/>
      <c r="X918" s="25"/>
      <c r="Y918" s="25"/>
      <c r="Z918" s="25"/>
      <c r="AA918" s="25"/>
      <c r="AB918" s="25"/>
      <c r="AC918" s="25"/>
      <c r="AD918" s="55"/>
    </row>
    <row r="919" spans="1:30" ht="20" customHeight="1" x14ac:dyDescent="0.2">
      <c r="A919" s="20"/>
      <c r="B919" s="33"/>
      <c r="C919" s="63"/>
      <c r="D919" s="22"/>
      <c r="E919" s="27"/>
      <c r="F919" s="27"/>
      <c r="G919" s="27"/>
      <c r="H919" s="27"/>
      <c r="I919" s="27"/>
      <c r="J919" s="23"/>
      <c r="K919" s="27"/>
      <c r="L919" s="27"/>
      <c r="M919" s="27"/>
      <c r="N919" s="27"/>
      <c r="O919" s="27"/>
      <c r="P919" s="27"/>
      <c r="Q919" s="27"/>
      <c r="R919" s="23"/>
      <c r="S919" s="64"/>
      <c r="T919" s="24"/>
      <c r="U919" s="49"/>
      <c r="V919" s="54"/>
      <c r="W919" s="25"/>
      <c r="X919" s="25"/>
      <c r="Y919" s="25"/>
      <c r="Z919" s="25"/>
      <c r="AA919" s="25"/>
      <c r="AB919" s="25"/>
      <c r="AC919" s="25"/>
      <c r="AD919" s="55"/>
    </row>
    <row r="920" spans="1:30" ht="20" customHeight="1" x14ac:dyDescent="0.2">
      <c r="A920" s="20"/>
      <c r="B920" s="33"/>
      <c r="C920" s="63"/>
      <c r="D920" s="22"/>
      <c r="E920" s="27"/>
      <c r="F920" s="27"/>
      <c r="G920" s="27"/>
      <c r="H920" s="27"/>
      <c r="I920" s="27"/>
      <c r="J920" s="23"/>
      <c r="K920" s="27"/>
      <c r="L920" s="27"/>
      <c r="M920" s="27"/>
      <c r="N920" s="27"/>
      <c r="O920" s="27"/>
      <c r="P920" s="27"/>
      <c r="Q920" s="27"/>
      <c r="R920" s="23"/>
      <c r="S920" s="64"/>
      <c r="T920" s="24"/>
      <c r="U920" s="49"/>
      <c r="V920" s="54"/>
      <c r="W920" s="25"/>
      <c r="X920" s="25"/>
      <c r="Y920" s="25"/>
      <c r="Z920" s="25"/>
      <c r="AA920" s="25"/>
      <c r="AB920" s="25"/>
      <c r="AC920" s="25"/>
      <c r="AD920" s="55"/>
    </row>
    <row r="921" spans="1:30" ht="20" customHeight="1" x14ac:dyDescent="0.2">
      <c r="A921" s="20"/>
      <c r="B921" s="33"/>
      <c r="C921" s="63"/>
      <c r="D921" s="22"/>
      <c r="E921" s="27"/>
      <c r="F921" s="27"/>
      <c r="G921" s="27"/>
      <c r="H921" s="27"/>
      <c r="I921" s="27"/>
      <c r="J921" s="23"/>
      <c r="K921" s="27"/>
      <c r="L921" s="27"/>
      <c r="M921" s="27"/>
      <c r="N921" s="27"/>
      <c r="O921" s="27"/>
      <c r="P921" s="27"/>
      <c r="Q921" s="27"/>
      <c r="R921" s="23"/>
      <c r="S921" s="64"/>
      <c r="T921" s="24"/>
      <c r="U921" s="49"/>
      <c r="V921" s="54"/>
      <c r="W921" s="25"/>
      <c r="X921" s="25"/>
      <c r="Y921" s="25"/>
      <c r="Z921" s="25"/>
      <c r="AA921" s="25"/>
      <c r="AB921" s="25"/>
      <c r="AC921" s="25"/>
      <c r="AD921" s="55"/>
    </row>
    <row r="922" spans="1:30" ht="20" customHeight="1" x14ac:dyDescent="0.2">
      <c r="A922" s="20"/>
      <c r="B922" s="33"/>
      <c r="C922" s="63"/>
      <c r="D922" s="22"/>
      <c r="E922" s="27"/>
      <c r="F922" s="27"/>
      <c r="G922" s="27"/>
      <c r="H922" s="27"/>
      <c r="I922" s="27"/>
      <c r="J922" s="23"/>
      <c r="K922" s="27"/>
      <c r="L922" s="27"/>
      <c r="M922" s="27"/>
      <c r="N922" s="27"/>
      <c r="O922" s="27"/>
      <c r="P922" s="27"/>
      <c r="Q922" s="27"/>
      <c r="R922" s="23"/>
      <c r="S922" s="64"/>
      <c r="T922" s="24"/>
      <c r="U922" s="49"/>
      <c r="V922" s="54"/>
      <c r="W922" s="25"/>
      <c r="X922" s="25"/>
      <c r="Y922" s="25"/>
      <c r="Z922" s="25"/>
      <c r="AA922" s="25"/>
      <c r="AB922" s="25"/>
      <c r="AC922" s="25"/>
      <c r="AD922" s="55"/>
    </row>
    <row r="923" spans="1:30" ht="20" customHeight="1" x14ac:dyDescent="0.2">
      <c r="A923" s="20"/>
      <c r="B923" s="33"/>
      <c r="C923" s="63"/>
      <c r="D923" s="22"/>
      <c r="E923" s="27"/>
      <c r="F923" s="27"/>
      <c r="G923" s="27"/>
      <c r="H923" s="27"/>
      <c r="I923" s="27"/>
      <c r="J923" s="23"/>
      <c r="K923" s="27"/>
      <c r="L923" s="27"/>
      <c r="M923" s="27"/>
      <c r="N923" s="27"/>
      <c r="O923" s="27"/>
      <c r="P923" s="27"/>
      <c r="Q923" s="27"/>
      <c r="R923" s="23"/>
      <c r="S923" s="64"/>
      <c r="T923" s="24"/>
      <c r="U923" s="49"/>
      <c r="V923" s="54"/>
      <c r="W923" s="25"/>
      <c r="X923" s="25"/>
      <c r="Y923" s="25"/>
      <c r="Z923" s="25"/>
      <c r="AA923" s="25"/>
      <c r="AB923" s="25"/>
      <c r="AC923" s="25"/>
      <c r="AD923" s="55"/>
    </row>
    <row r="924" spans="1:30" ht="20" customHeight="1" x14ac:dyDescent="0.2">
      <c r="A924" s="20"/>
      <c r="B924" s="33"/>
      <c r="C924" s="63"/>
      <c r="D924" s="22"/>
      <c r="E924" s="27"/>
      <c r="F924" s="27"/>
      <c r="G924" s="27"/>
      <c r="H924" s="27"/>
      <c r="I924" s="27"/>
      <c r="J924" s="23"/>
      <c r="K924" s="27"/>
      <c r="L924" s="27"/>
      <c r="M924" s="27"/>
      <c r="N924" s="27"/>
      <c r="O924" s="27"/>
      <c r="P924" s="27"/>
      <c r="Q924" s="27"/>
      <c r="R924" s="23"/>
      <c r="S924" s="64"/>
      <c r="T924" s="24"/>
      <c r="U924" s="49"/>
      <c r="V924" s="54"/>
      <c r="W924" s="25"/>
      <c r="X924" s="25"/>
      <c r="Y924" s="25"/>
      <c r="Z924" s="25"/>
      <c r="AA924" s="25"/>
      <c r="AB924" s="25"/>
      <c r="AC924" s="25"/>
      <c r="AD924" s="55"/>
    </row>
    <row r="925" spans="1:30" ht="20" customHeight="1" x14ac:dyDescent="0.2">
      <c r="A925" s="20"/>
      <c r="B925" s="33"/>
      <c r="C925" s="63"/>
      <c r="D925" s="22"/>
      <c r="E925" s="27"/>
      <c r="F925" s="27"/>
      <c r="G925" s="27"/>
      <c r="H925" s="27"/>
      <c r="I925" s="27"/>
      <c r="J925" s="23"/>
      <c r="K925" s="27"/>
      <c r="L925" s="27"/>
      <c r="M925" s="27"/>
      <c r="N925" s="27"/>
      <c r="O925" s="27"/>
      <c r="P925" s="27"/>
      <c r="Q925" s="27"/>
      <c r="R925" s="23"/>
      <c r="S925" s="64"/>
      <c r="T925" s="24"/>
      <c r="U925" s="49"/>
      <c r="V925" s="54"/>
      <c r="W925" s="25"/>
      <c r="X925" s="25"/>
      <c r="Y925" s="25"/>
      <c r="Z925" s="25"/>
      <c r="AA925" s="25"/>
      <c r="AB925" s="25"/>
      <c r="AC925" s="25"/>
      <c r="AD925" s="55"/>
    </row>
    <row r="926" spans="1:30" ht="20" customHeight="1" x14ac:dyDescent="0.2">
      <c r="A926" s="20"/>
      <c r="B926" s="33"/>
      <c r="C926" s="63"/>
      <c r="D926" s="22"/>
      <c r="E926" s="27"/>
      <c r="F926" s="27"/>
      <c r="G926" s="27"/>
      <c r="H926" s="27"/>
      <c r="I926" s="27"/>
      <c r="J926" s="23"/>
      <c r="K926" s="27"/>
      <c r="L926" s="27"/>
      <c r="M926" s="27"/>
      <c r="N926" s="27"/>
      <c r="O926" s="27"/>
      <c r="P926" s="27"/>
      <c r="Q926" s="27"/>
      <c r="R926" s="23"/>
      <c r="S926" s="64"/>
      <c r="T926" s="24"/>
      <c r="U926" s="49"/>
      <c r="V926" s="54"/>
      <c r="W926" s="25"/>
      <c r="X926" s="25"/>
      <c r="Y926" s="25"/>
      <c r="Z926" s="25"/>
      <c r="AA926" s="25"/>
      <c r="AB926" s="25"/>
      <c r="AC926" s="25"/>
      <c r="AD926" s="55"/>
    </row>
    <row r="927" spans="1:30" ht="20" customHeight="1" x14ac:dyDescent="0.2">
      <c r="A927" s="20"/>
      <c r="B927" s="33"/>
      <c r="C927" s="63"/>
      <c r="D927" s="22"/>
      <c r="E927" s="27"/>
      <c r="F927" s="27"/>
      <c r="G927" s="27"/>
      <c r="H927" s="27"/>
      <c r="I927" s="27"/>
      <c r="J927" s="23"/>
      <c r="K927" s="27"/>
      <c r="L927" s="27"/>
      <c r="M927" s="27"/>
      <c r="N927" s="27"/>
      <c r="O927" s="27"/>
      <c r="P927" s="27"/>
      <c r="Q927" s="27"/>
      <c r="R927" s="23"/>
      <c r="S927" s="64"/>
      <c r="T927" s="24"/>
      <c r="U927" s="49"/>
      <c r="V927" s="54"/>
      <c r="W927" s="25"/>
      <c r="X927" s="25"/>
      <c r="Y927" s="25"/>
      <c r="Z927" s="25"/>
      <c r="AA927" s="25"/>
      <c r="AB927" s="25"/>
      <c r="AC927" s="25"/>
      <c r="AD927" s="55"/>
    </row>
    <row r="928" spans="1:30" ht="20" customHeight="1" x14ac:dyDescent="0.2">
      <c r="A928" s="20"/>
      <c r="B928" s="33"/>
      <c r="C928" s="63"/>
      <c r="D928" s="22"/>
      <c r="E928" s="27"/>
      <c r="F928" s="27"/>
      <c r="G928" s="27"/>
      <c r="H928" s="27"/>
      <c r="I928" s="27"/>
      <c r="J928" s="23"/>
      <c r="K928" s="27"/>
      <c r="L928" s="27"/>
      <c r="M928" s="27"/>
      <c r="N928" s="27"/>
      <c r="O928" s="27"/>
      <c r="P928" s="27"/>
      <c r="Q928" s="27"/>
      <c r="R928" s="23"/>
      <c r="S928" s="64"/>
      <c r="T928" s="24"/>
      <c r="U928" s="49"/>
      <c r="V928" s="54"/>
      <c r="W928" s="25"/>
      <c r="X928" s="25"/>
      <c r="Y928" s="25"/>
      <c r="Z928" s="25"/>
      <c r="AA928" s="25"/>
      <c r="AB928" s="25"/>
      <c r="AC928" s="25"/>
      <c r="AD928" s="55"/>
    </row>
    <row r="929" spans="1:30" ht="20" customHeight="1" x14ac:dyDescent="0.2">
      <c r="A929" s="20"/>
      <c r="B929" s="33"/>
      <c r="C929" s="63"/>
      <c r="D929" s="22"/>
      <c r="E929" s="27"/>
      <c r="F929" s="27"/>
      <c r="G929" s="27"/>
      <c r="H929" s="27"/>
      <c r="I929" s="27"/>
      <c r="J929" s="23"/>
      <c r="K929" s="27"/>
      <c r="L929" s="27"/>
      <c r="M929" s="27"/>
      <c r="N929" s="27"/>
      <c r="O929" s="27"/>
      <c r="P929" s="27"/>
      <c r="Q929" s="27"/>
      <c r="R929" s="23"/>
      <c r="S929" s="64"/>
      <c r="T929" s="24"/>
      <c r="U929" s="49"/>
      <c r="V929" s="54"/>
      <c r="W929" s="25"/>
      <c r="X929" s="25"/>
      <c r="Y929" s="25"/>
      <c r="Z929" s="25"/>
      <c r="AA929" s="25"/>
      <c r="AB929" s="25"/>
      <c r="AC929" s="25"/>
      <c r="AD929" s="55"/>
    </row>
    <row r="930" spans="1:30" ht="20" customHeight="1" x14ac:dyDescent="0.2">
      <c r="A930" s="20"/>
      <c r="B930" s="33"/>
      <c r="C930" s="63"/>
      <c r="D930" s="22"/>
      <c r="E930" s="27"/>
      <c r="F930" s="27"/>
      <c r="G930" s="27"/>
      <c r="H930" s="27"/>
      <c r="I930" s="27"/>
      <c r="J930" s="23"/>
      <c r="K930" s="27"/>
      <c r="L930" s="27"/>
      <c r="M930" s="27"/>
      <c r="N930" s="27"/>
      <c r="O930" s="27"/>
      <c r="P930" s="27"/>
      <c r="Q930" s="27"/>
      <c r="R930" s="23"/>
      <c r="S930" s="64"/>
      <c r="T930" s="24"/>
      <c r="U930" s="49"/>
      <c r="V930" s="54"/>
      <c r="W930" s="25"/>
      <c r="X930" s="25"/>
      <c r="Y930" s="25"/>
      <c r="Z930" s="25"/>
      <c r="AA930" s="25"/>
      <c r="AB930" s="25"/>
      <c r="AC930" s="25"/>
      <c r="AD930" s="55"/>
    </row>
    <row r="931" spans="1:30" ht="20" customHeight="1" x14ac:dyDescent="0.2">
      <c r="A931" s="20"/>
      <c r="B931" s="33"/>
      <c r="C931" s="63"/>
      <c r="D931" s="22"/>
      <c r="E931" s="27"/>
      <c r="F931" s="27"/>
      <c r="G931" s="27"/>
      <c r="H931" s="27"/>
      <c r="I931" s="27"/>
      <c r="J931" s="23"/>
      <c r="K931" s="27"/>
      <c r="L931" s="27"/>
      <c r="M931" s="27"/>
      <c r="N931" s="27"/>
      <c r="O931" s="27"/>
      <c r="P931" s="27"/>
      <c r="Q931" s="27"/>
      <c r="R931" s="23"/>
      <c r="S931" s="64"/>
      <c r="T931" s="24"/>
      <c r="U931" s="49"/>
      <c r="V931" s="54"/>
      <c r="W931" s="25"/>
      <c r="X931" s="25"/>
      <c r="Y931" s="25"/>
      <c r="Z931" s="25"/>
      <c r="AA931" s="25"/>
      <c r="AB931" s="25"/>
      <c r="AC931" s="25"/>
      <c r="AD931" s="55"/>
    </row>
    <row r="932" spans="1:30" ht="20" customHeight="1" x14ac:dyDescent="0.2">
      <c r="A932" s="20"/>
      <c r="B932" s="33"/>
      <c r="C932" s="63"/>
      <c r="D932" s="22"/>
      <c r="E932" s="27"/>
      <c r="F932" s="27"/>
      <c r="G932" s="27"/>
      <c r="H932" s="27"/>
      <c r="I932" s="27"/>
      <c r="J932" s="23"/>
      <c r="K932" s="27"/>
      <c r="L932" s="27"/>
      <c r="M932" s="27"/>
      <c r="N932" s="27"/>
      <c r="O932" s="27"/>
      <c r="P932" s="27"/>
      <c r="Q932" s="27"/>
      <c r="R932" s="23"/>
      <c r="S932" s="64"/>
      <c r="T932" s="24"/>
      <c r="U932" s="49"/>
      <c r="V932" s="54"/>
      <c r="W932" s="25"/>
      <c r="X932" s="25"/>
      <c r="Y932" s="25"/>
      <c r="Z932" s="25"/>
      <c r="AA932" s="25"/>
      <c r="AB932" s="25"/>
      <c r="AC932" s="25"/>
      <c r="AD932" s="55"/>
    </row>
    <row r="933" spans="1:30" ht="20" customHeight="1" x14ac:dyDescent="0.2">
      <c r="A933" s="20"/>
      <c r="B933" s="33"/>
      <c r="C933" s="63"/>
      <c r="D933" s="22"/>
      <c r="E933" s="27"/>
      <c r="F933" s="27"/>
      <c r="G933" s="27"/>
      <c r="H933" s="27"/>
      <c r="I933" s="27"/>
      <c r="J933" s="23"/>
      <c r="K933" s="27"/>
      <c r="L933" s="27"/>
      <c r="M933" s="27"/>
      <c r="N933" s="27"/>
      <c r="O933" s="27"/>
      <c r="P933" s="27"/>
      <c r="Q933" s="27"/>
      <c r="R933" s="23"/>
      <c r="S933" s="64"/>
      <c r="T933" s="24"/>
      <c r="U933" s="49"/>
      <c r="V933" s="54"/>
      <c r="W933" s="25"/>
      <c r="X933" s="25"/>
      <c r="Y933" s="25"/>
      <c r="Z933" s="25"/>
      <c r="AA933" s="25"/>
      <c r="AB933" s="25"/>
      <c r="AC933" s="25"/>
      <c r="AD933" s="55"/>
    </row>
    <row r="934" spans="1:30" ht="20" customHeight="1" x14ac:dyDescent="0.2">
      <c r="A934" s="20"/>
      <c r="B934" s="33"/>
      <c r="C934" s="63"/>
      <c r="D934" s="22"/>
      <c r="E934" s="27"/>
      <c r="F934" s="27"/>
      <c r="G934" s="27"/>
      <c r="H934" s="27"/>
      <c r="I934" s="27"/>
      <c r="J934" s="23"/>
      <c r="K934" s="27"/>
      <c r="L934" s="27"/>
      <c r="M934" s="27"/>
      <c r="N934" s="27"/>
      <c r="O934" s="27"/>
      <c r="P934" s="27"/>
      <c r="Q934" s="27"/>
      <c r="R934" s="23"/>
      <c r="S934" s="64"/>
      <c r="T934" s="24"/>
      <c r="U934" s="49"/>
      <c r="V934" s="54"/>
      <c r="W934" s="25"/>
      <c r="X934" s="25"/>
      <c r="Y934" s="25"/>
      <c r="Z934" s="25"/>
      <c r="AA934" s="25"/>
      <c r="AB934" s="25"/>
      <c r="AC934" s="25"/>
      <c r="AD934" s="55"/>
    </row>
    <row r="935" spans="1:30" ht="20" customHeight="1" x14ac:dyDescent="0.2">
      <c r="A935" s="20"/>
      <c r="B935" s="33"/>
      <c r="C935" s="63"/>
      <c r="D935" s="22"/>
      <c r="E935" s="27"/>
      <c r="F935" s="27"/>
      <c r="G935" s="27"/>
      <c r="H935" s="27"/>
      <c r="I935" s="27"/>
      <c r="J935" s="23"/>
      <c r="K935" s="27"/>
      <c r="L935" s="27"/>
      <c r="M935" s="27"/>
      <c r="N935" s="27"/>
      <c r="O935" s="27"/>
      <c r="P935" s="27"/>
      <c r="Q935" s="27"/>
      <c r="R935" s="23"/>
      <c r="S935" s="64"/>
      <c r="T935" s="24"/>
      <c r="U935" s="49"/>
      <c r="V935" s="54"/>
      <c r="W935" s="25"/>
      <c r="X935" s="25"/>
      <c r="Y935" s="25"/>
      <c r="Z935" s="25"/>
      <c r="AA935" s="25"/>
      <c r="AB935" s="25"/>
      <c r="AC935" s="25"/>
      <c r="AD935" s="55"/>
    </row>
    <row r="936" spans="1:30" ht="20" customHeight="1" x14ac:dyDescent="0.2">
      <c r="A936" s="20"/>
      <c r="B936" s="33"/>
      <c r="C936" s="63"/>
      <c r="D936" s="22"/>
      <c r="E936" s="27"/>
      <c r="F936" s="27"/>
      <c r="G936" s="27"/>
      <c r="H936" s="27"/>
      <c r="I936" s="27"/>
      <c r="J936" s="23"/>
      <c r="K936" s="27"/>
      <c r="L936" s="27"/>
      <c r="M936" s="27"/>
      <c r="N936" s="27"/>
      <c r="O936" s="27"/>
      <c r="P936" s="27"/>
      <c r="Q936" s="27"/>
      <c r="R936" s="23"/>
      <c r="S936" s="64"/>
      <c r="T936" s="24"/>
      <c r="U936" s="49"/>
      <c r="V936" s="54"/>
      <c r="W936" s="25"/>
      <c r="X936" s="25"/>
      <c r="Y936" s="25"/>
      <c r="Z936" s="25"/>
      <c r="AA936" s="25"/>
      <c r="AB936" s="25"/>
      <c r="AC936" s="25"/>
      <c r="AD936" s="55"/>
    </row>
    <row r="937" spans="1:30" ht="20" customHeight="1" x14ac:dyDescent="0.2">
      <c r="A937" s="20"/>
      <c r="B937" s="33"/>
      <c r="C937" s="63"/>
      <c r="D937" s="22"/>
      <c r="E937" s="27"/>
      <c r="F937" s="27"/>
      <c r="G937" s="27"/>
      <c r="H937" s="27"/>
      <c r="I937" s="27"/>
      <c r="J937" s="23"/>
      <c r="K937" s="27"/>
      <c r="L937" s="27"/>
      <c r="M937" s="27"/>
      <c r="N937" s="27"/>
      <c r="O937" s="27"/>
      <c r="P937" s="27"/>
      <c r="Q937" s="27"/>
      <c r="R937" s="23"/>
      <c r="S937" s="64"/>
      <c r="T937" s="24"/>
      <c r="U937" s="49"/>
      <c r="V937" s="54"/>
      <c r="W937" s="25"/>
      <c r="X937" s="25"/>
      <c r="Y937" s="25"/>
      <c r="Z937" s="25"/>
      <c r="AA937" s="25"/>
      <c r="AB937" s="25"/>
      <c r="AC937" s="25"/>
      <c r="AD937" s="55"/>
    </row>
    <row r="938" spans="1:30" ht="20" customHeight="1" x14ac:dyDescent="0.2">
      <c r="A938" s="20"/>
      <c r="B938" s="33"/>
      <c r="C938" s="63"/>
      <c r="D938" s="22"/>
      <c r="E938" s="27"/>
      <c r="F938" s="27"/>
      <c r="G938" s="27"/>
      <c r="H938" s="27"/>
      <c r="I938" s="27"/>
      <c r="J938" s="23"/>
      <c r="K938" s="27"/>
      <c r="L938" s="27"/>
      <c r="M938" s="27"/>
      <c r="N938" s="27"/>
      <c r="O938" s="27"/>
      <c r="P938" s="27"/>
      <c r="Q938" s="27"/>
      <c r="R938" s="23"/>
      <c r="S938" s="64"/>
      <c r="T938" s="24"/>
      <c r="U938" s="49"/>
      <c r="V938" s="54"/>
      <c r="W938" s="25"/>
      <c r="X938" s="25"/>
      <c r="Y938" s="25"/>
      <c r="Z938" s="25"/>
      <c r="AA938" s="25"/>
      <c r="AB938" s="25"/>
      <c r="AC938" s="25"/>
      <c r="AD938" s="55"/>
    </row>
    <row r="939" spans="1:30" ht="20" customHeight="1" x14ac:dyDescent="0.2">
      <c r="A939" s="20"/>
      <c r="B939" s="33"/>
      <c r="C939" s="63"/>
      <c r="D939" s="22"/>
      <c r="E939" s="27"/>
      <c r="F939" s="27"/>
      <c r="G939" s="27"/>
      <c r="H939" s="27"/>
      <c r="I939" s="27"/>
      <c r="J939" s="23"/>
      <c r="K939" s="27"/>
      <c r="L939" s="27"/>
      <c r="M939" s="27"/>
      <c r="N939" s="27"/>
      <c r="O939" s="27"/>
      <c r="P939" s="27"/>
      <c r="Q939" s="27"/>
      <c r="R939" s="23"/>
      <c r="S939" s="64"/>
      <c r="T939" s="24"/>
      <c r="U939" s="49"/>
      <c r="V939" s="54"/>
      <c r="W939" s="25"/>
      <c r="X939" s="25"/>
      <c r="Y939" s="25"/>
      <c r="Z939" s="25"/>
      <c r="AA939" s="25"/>
      <c r="AB939" s="25"/>
      <c r="AC939" s="25"/>
      <c r="AD939" s="55"/>
    </row>
    <row r="940" spans="1:30" ht="20" customHeight="1" x14ac:dyDescent="0.2">
      <c r="A940" s="20"/>
      <c r="B940" s="33"/>
      <c r="C940" s="63"/>
      <c r="D940" s="22"/>
      <c r="E940" s="27"/>
      <c r="F940" s="27"/>
      <c r="G940" s="27"/>
      <c r="H940" s="27"/>
      <c r="I940" s="27"/>
      <c r="J940" s="23"/>
      <c r="K940" s="27"/>
      <c r="L940" s="27"/>
      <c r="M940" s="27"/>
      <c r="N940" s="27"/>
      <c r="O940" s="27"/>
      <c r="P940" s="27"/>
      <c r="Q940" s="27"/>
      <c r="R940" s="23"/>
      <c r="S940" s="64"/>
      <c r="T940" s="24"/>
      <c r="U940" s="49"/>
      <c r="V940" s="54"/>
      <c r="W940" s="25"/>
      <c r="X940" s="25"/>
      <c r="Y940" s="25"/>
      <c r="Z940" s="25"/>
      <c r="AA940" s="25"/>
      <c r="AB940" s="25"/>
      <c r="AC940" s="25"/>
      <c r="AD940" s="55"/>
    </row>
    <row r="941" spans="1:30" ht="20" customHeight="1" x14ac:dyDescent="0.2">
      <c r="A941" s="20"/>
      <c r="B941" s="33"/>
      <c r="C941" s="63"/>
      <c r="D941" s="22"/>
      <c r="E941" s="27"/>
      <c r="F941" s="27"/>
      <c r="G941" s="27"/>
      <c r="H941" s="27"/>
      <c r="I941" s="27"/>
      <c r="J941" s="23"/>
      <c r="K941" s="27"/>
      <c r="L941" s="27"/>
      <c r="M941" s="27"/>
      <c r="N941" s="27"/>
      <c r="O941" s="27"/>
      <c r="P941" s="27"/>
      <c r="Q941" s="27"/>
      <c r="R941" s="23"/>
      <c r="S941" s="64"/>
      <c r="T941" s="24"/>
      <c r="U941" s="49"/>
      <c r="V941" s="54"/>
      <c r="W941" s="25"/>
      <c r="X941" s="25"/>
      <c r="Y941" s="25"/>
      <c r="Z941" s="25"/>
      <c r="AA941" s="25"/>
      <c r="AB941" s="25"/>
      <c r="AC941" s="25"/>
      <c r="AD941" s="55"/>
    </row>
    <row r="942" spans="1:30" ht="20" customHeight="1" x14ac:dyDescent="0.2">
      <c r="A942" s="20"/>
      <c r="B942" s="33"/>
      <c r="C942" s="63"/>
      <c r="D942" s="22"/>
      <c r="E942" s="27"/>
      <c r="F942" s="27"/>
      <c r="G942" s="27"/>
      <c r="H942" s="27"/>
      <c r="I942" s="27"/>
      <c r="J942" s="23"/>
      <c r="K942" s="27"/>
      <c r="L942" s="27"/>
      <c r="M942" s="27"/>
      <c r="N942" s="27"/>
      <c r="O942" s="27"/>
      <c r="P942" s="27"/>
      <c r="Q942" s="27"/>
      <c r="R942" s="23"/>
      <c r="S942" s="64"/>
      <c r="T942" s="24"/>
      <c r="U942" s="49"/>
      <c r="V942" s="54"/>
      <c r="W942" s="25"/>
      <c r="X942" s="25"/>
      <c r="Y942" s="25"/>
      <c r="Z942" s="25"/>
      <c r="AA942" s="25"/>
      <c r="AB942" s="25"/>
      <c r="AC942" s="25"/>
      <c r="AD942" s="55"/>
    </row>
    <row r="943" spans="1:30" ht="20" customHeight="1" x14ac:dyDescent="0.2">
      <c r="A943" s="20"/>
      <c r="B943" s="33"/>
      <c r="C943" s="63"/>
      <c r="D943" s="22"/>
      <c r="E943" s="27"/>
      <c r="F943" s="27"/>
      <c r="G943" s="27"/>
      <c r="H943" s="27"/>
      <c r="I943" s="27"/>
      <c r="J943" s="23"/>
      <c r="K943" s="27"/>
      <c r="L943" s="27"/>
      <c r="M943" s="27"/>
      <c r="N943" s="27"/>
      <c r="O943" s="27"/>
      <c r="P943" s="27"/>
      <c r="Q943" s="27"/>
      <c r="R943" s="23"/>
      <c r="S943" s="64"/>
      <c r="T943" s="24"/>
      <c r="U943" s="49"/>
      <c r="V943" s="54"/>
      <c r="W943" s="25"/>
      <c r="X943" s="25"/>
      <c r="Y943" s="25"/>
      <c r="Z943" s="25"/>
      <c r="AA943" s="25"/>
      <c r="AB943" s="25"/>
      <c r="AC943" s="25"/>
      <c r="AD943" s="55"/>
    </row>
    <row r="944" spans="1:30" ht="20" customHeight="1" x14ac:dyDescent="0.2">
      <c r="A944" s="20"/>
      <c r="B944" s="33"/>
      <c r="C944" s="63"/>
      <c r="D944" s="22"/>
      <c r="E944" s="27"/>
      <c r="F944" s="27"/>
      <c r="G944" s="27"/>
      <c r="H944" s="27"/>
      <c r="I944" s="27"/>
      <c r="J944" s="23"/>
      <c r="K944" s="27"/>
      <c r="L944" s="27"/>
      <c r="M944" s="27"/>
      <c r="N944" s="27"/>
      <c r="O944" s="27"/>
      <c r="P944" s="27"/>
      <c r="Q944" s="27"/>
      <c r="R944" s="23"/>
      <c r="S944" s="64"/>
      <c r="T944" s="24"/>
      <c r="U944" s="49"/>
      <c r="V944" s="54"/>
      <c r="W944" s="25"/>
      <c r="X944" s="25"/>
      <c r="Y944" s="25"/>
      <c r="Z944" s="25"/>
      <c r="AA944" s="25"/>
      <c r="AB944" s="25"/>
      <c r="AC944" s="25"/>
      <c r="AD944" s="55"/>
    </row>
    <row r="945" spans="1:30" ht="20" customHeight="1" x14ac:dyDescent="0.2">
      <c r="A945" s="20"/>
      <c r="B945" s="33"/>
      <c r="C945" s="63"/>
      <c r="D945" s="22"/>
      <c r="E945" s="27"/>
      <c r="F945" s="27"/>
      <c r="G945" s="27"/>
      <c r="H945" s="27"/>
      <c r="I945" s="27"/>
      <c r="J945" s="23"/>
      <c r="K945" s="27"/>
      <c r="L945" s="27"/>
      <c r="M945" s="27"/>
      <c r="N945" s="27"/>
      <c r="O945" s="27"/>
      <c r="P945" s="27"/>
      <c r="Q945" s="27"/>
      <c r="R945" s="23"/>
      <c r="S945" s="64"/>
      <c r="T945" s="24"/>
      <c r="U945" s="49"/>
      <c r="V945" s="54"/>
      <c r="W945" s="25"/>
      <c r="X945" s="25"/>
      <c r="Y945" s="25"/>
      <c r="Z945" s="25"/>
      <c r="AA945" s="25"/>
      <c r="AB945" s="25"/>
      <c r="AC945" s="25"/>
      <c r="AD945" s="55"/>
    </row>
    <row r="946" spans="1:30" ht="20" customHeight="1" x14ac:dyDescent="0.2">
      <c r="A946" s="20"/>
      <c r="B946" s="33"/>
      <c r="C946" s="63"/>
      <c r="D946" s="22"/>
      <c r="E946" s="27"/>
      <c r="F946" s="27"/>
      <c r="G946" s="27"/>
      <c r="H946" s="27"/>
      <c r="I946" s="27"/>
      <c r="J946" s="23"/>
      <c r="K946" s="27"/>
      <c r="L946" s="27"/>
      <c r="M946" s="27"/>
      <c r="N946" s="27"/>
      <c r="O946" s="27"/>
      <c r="P946" s="27"/>
      <c r="Q946" s="27"/>
      <c r="R946" s="23"/>
      <c r="S946" s="64"/>
      <c r="T946" s="24"/>
      <c r="U946" s="49"/>
      <c r="V946" s="54"/>
      <c r="W946" s="25"/>
      <c r="X946" s="25"/>
      <c r="Y946" s="25"/>
      <c r="Z946" s="25"/>
      <c r="AA946" s="25"/>
      <c r="AB946" s="25"/>
      <c r="AC946" s="25"/>
      <c r="AD946" s="55"/>
    </row>
    <row r="947" spans="1:30" ht="20" customHeight="1" x14ac:dyDescent="0.2">
      <c r="A947" s="20"/>
      <c r="B947" s="33"/>
      <c r="C947" s="63"/>
      <c r="D947" s="22"/>
      <c r="E947" s="27"/>
      <c r="F947" s="27"/>
      <c r="G947" s="27"/>
      <c r="H947" s="27"/>
      <c r="I947" s="27"/>
      <c r="J947" s="23"/>
      <c r="K947" s="27"/>
      <c r="L947" s="27"/>
      <c r="M947" s="27"/>
      <c r="N947" s="27"/>
      <c r="O947" s="27"/>
      <c r="P947" s="27"/>
      <c r="Q947" s="27"/>
      <c r="R947" s="23"/>
      <c r="S947" s="64"/>
      <c r="T947" s="24"/>
      <c r="U947" s="49"/>
      <c r="V947" s="54"/>
      <c r="W947" s="25"/>
      <c r="X947" s="25"/>
      <c r="Y947" s="25"/>
      <c r="Z947" s="25"/>
      <c r="AA947" s="25"/>
      <c r="AB947" s="25"/>
      <c r="AC947" s="25"/>
      <c r="AD947" s="55"/>
    </row>
    <row r="948" spans="1:30" ht="20" customHeight="1" x14ac:dyDescent="0.2">
      <c r="A948" s="20"/>
      <c r="B948" s="33"/>
      <c r="C948" s="63"/>
      <c r="D948" s="22"/>
      <c r="E948" s="27"/>
      <c r="F948" s="27"/>
      <c r="G948" s="27"/>
      <c r="H948" s="27"/>
      <c r="I948" s="27"/>
      <c r="J948" s="23"/>
      <c r="K948" s="27"/>
      <c r="L948" s="27"/>
      <c r="M948" s="27"/>
      <c r="N948" s="27"/>
      <c r="O948" s="27"/>
      <c r="P948" s="27"/>
      <c r="Q948" s="27"/>
      <c r="R948" s="23"/>
      <c r="S948" s="64"/>
      <c r="T948" s="24"/>
      <c r="U948" s="49"/>
      <c r="V948" s="54"/>
      <c r="W948" s="25"/>
      <c r="X948" s="25"/>
      <c r="Y948" s="25"/>
      <c r="Z948" s="25"/>
      <c r="AA948" s="25"/>
      <c r="AB948" s="25"/>
      <c r="AC948" s="25"/>
      <c r="AD948" s="55"/>
    </row>
    <row r="949" spans="1:30" ht="20" customHeight="1" x14ac:dyDescent="0.2">
      <c r="A949" s="20"/>
      <c r="B949" s="33"/>
      <c r="C949" s="63"/>
      <c r="D949" s="22"/>
      <c r="E949" s="27"/>
      <c r="F949" s="27"/>
      <c r="G949" s="27"/>
      <c r="H949" s="27"/>
      <c r="I949" s="27"/>
      <c r="J949" s="23"/>
      <c r="K949" s="27"/>
      <c r="L949" s="27"/>
      <c r="M949" s="27"/>
      <c r="N949" s="27"/>
      <c r="O949" s="27"/>
      <c r="P949" s="27"/>
      <c r="Q949" s="27"/>
      <c r="R949" s="23"/>
      <c r="S949" s="64"/>
      <c r="T949" s="24"/>
      <c r="U949" s="49"/>
      <c r="V949" s="54"/>
      <c r="W949" s="25"/>
      <c r="X949" s="25"/>
      <c r="Y949" s="25"/>
      <c r="Z949" s="25"/>
      <c r="AA949" s="25"/>
      <c r="AB949" s="25"/>
      <c r="AC949" s="25"/>
      <c r="AD949" s="55"/>
    </row>
    <row r="950" spans="1:30" ht="20" customHeight="1" x14ac:dyDescent="0.2">
      <c r="A950" s="20"/>
      <c r="B950" s="33"/>
      <c r="C950" s="63"/>
      <c r="D950" s="22"/>
      <c r="E950" s="27"/>
      <c r="F950" s="27"/>
      <c r="G950" s="27"/>
      <c r="H950" s="27"/>
      <c r="I950" s="27"/>
      <c r="J950" s="23"/>
      <c r="K950" s="27"/>
      <c r="L950" s="27"/>
      <c r="M950" s="27"/>
      <c r="N950" s="27"/>
      <c r="O950" s="27"/>
      <c r="P950" s="27"/>
      <c r="Q950" s="27"/>
      <c r="R950" s="23"/>
      <c r="S950" s="64"/>
      <c r="T950" s="24"/>
      <c r="U950" s="49"/>
      <c r="V950" s="54"/>
      <c r="W950" s="25"/>
      <c r="X950" s="25"/>
      <c r="Y950" s="25"/>
      <c r="Z950" s="25"/>
      <c r="AA950" s="25"/>
      <c r="AB950" s="25"/>
      <c r="AC950" s="25"/>
      <c r="AD950" s="55"/>
    </row>
    <row r="951" spans="1:30" ht="20" customHeight="1" x14ac:dyDescent="0.2">
      <c r="A951" s="20"/>
      <c r="B951" s="33"/>
      <c r="C951" s="63"/>
      <c r="D951" s="22"/>
      <c r="E951" s="27"/>
      <c r="F951" s="27"/>
      <c r="G951" s="27"/>
      <c r="H951" s="27"/>
      <c r="I951" s="27"/>
      <c r="J951" s="23"/>
      <c r="K951" s="27"/>
      <c r="L951" s="27"/>
      <c r="M951" s="27"/>
      <c r="N951" s="27"/>
      <c r="O951" s="27"/>
      <c r="P951" s="27"/>
      <c r="Q951" s="27"/>
      <c r="R951" s="23"/>
      <c r="S951" s="64"/>
      <c r="T951" s="24"/>
      <c r="U951" s="49"/>
      <c r="V951" s="54"/>
      <c r="W951" s="25"/>
      <c r="X951" s="25"/>
      <c r="Y951" s="25"/>
      <c r="Z951" s="25"/>
      <c r="AA951" s="25"/>
      <c r="AB951" s="25"/>
      <c r="AC951" s="25"/>
      <c r="AD951" s="55"/>
    </row>
    <row r="952" spans="1:30" ht="20" customHeight="1" x14ac:dyDescent="0.2">
      <c r="A952" s="20"/>
      <c r="B952" s="33"/>
      <c r="C952" s="63"/>
      <c r="D952" s="22"/>
      <c r="E952" s="27"/>
      <c r="F952" s="27"/>
      <c r="G952" s="27"/>
      <c r="H952" s="27"/>
      <c r="I952" s="27"/>
      <c r="J952" s="23"/>
      <c r="K952" s="27"/>
      <c r="L952" s="27"/>
      <c r="M952" s="27"/>
      <c r="N952" s="27"/>
      <c r="O952" s="27"/>
      <c r="P952" s="27"/>
      <c r="Q952" s="27"/>
      <c r="R952" s="23"/>
      <c r="S952" s="64"/>
      <c r="T952" s="24"/>
      <c r="U952" s="49"/>
      <c r="V952" s="54"/>
      <c r="W952" s="25"/>
      <c r="X952" s="25"/>
      <c r="Y952" s="25"/>
      <c r="Z952" s="25"/>
      <c r="AA952" s="25"/>
      <c r="AB952" s="25"/>
      <c r="AC952" s="25"/>
      <c r="AD952" s="55"/>
    </row>
    <row r="953" spans="1:30" ht="20" customHeight="1" x14ac:dyDescent="0.2">
      <c r="A953" s="20"/>
      <c r="B953" s="33"/>
      <c r="C953" s="63"/>
      <c r="D953" s="22"/>
      <c r="E953" s="27"/>
      <c r="F953" s="27"/>
      <c r="G953" s="27"/>
      <c r="H953" s="27"/>
      <c r="I953" s="27"/>
      <c r="J953" s="23"/>
      <c r="K953" s="27"/>
      <c r="L953" s="27"/>
      <c r="M953" s="27"/>
      <c r="N953" s="27"/>
      <c r="O953" s="27"/>
      <c r="P953" s="27"/>
      <c r="Q953" s="27"/>
      <c r="R953" s="23"/>
      <c r="S953" s="64"/>
      <c r="T953" s="24"/>
      <c r="U953" s="49"/>
      <c r="V953" s="54"/>
      <c r="W953" s="25"/>
      <c r="X953" s="25"/>
      <c r="Y953" s="25"/>
      <c r="Z953" s="25"/>
      <c r="AA953" s="25"/>
      <c r="AB953" s="25"/>
      <c r="AC953" s="25"/>
      <c r="AD953" s="55"/>
    </row>
    <row r="954" spans="1:30" ht="20" customHeight="1" x14ac:dyDescent="0.2">
      <c r="A954" s="20"/>
      <c r="B954" s="33"/>
      <c r="C954" s="63"/>
      <c r="D954" s="22"/>
      <c r="E954" s="27"/>
      <c r="F954" s="27"/>
      <c r="G954" s="27"/>
      <c r="H954" s="27"/>
      <c r="I954" s="27"/>
      <c r="J954" s="23"/>
      <c r="K954" s="27"/>
      <c r="L954" s="27"/>
      <c r="M954" s="27"/>
      <c r="N954" s="27"/>
      <c r="O954" s="27"/>
      <c r="P954" s="27"/>
      <c r="Q954" s="27"/>
      <c r="R954" s="23"/>
      <c r="S954" s="64"/>
      <c r="T954" s="24"/>
      <c r="U954" s="49"/>
      <c r="V954" s="54"/>
      <c r="W954" s="25"/>
      <c r="X954" s="25"/>
      <c r="Y954" s="25"/>
      <c r="Z954" s="25"/>
      <c r="AA954" s="25"/>
      <c r="AB954" s="25"/>
      <c r="AC954" s="25"/>
      <c r="AD954" s="55"/>
    </row>
    <row r="955" spans="1:30" ht="20" customHeight="1" x14ac:dyDescent="0.2">
      <c r="A955" s="20"/>
      <c r="B955" s="33"/>
      <c r="C955" s="63"/>
      <c r="D955" s="22"/>
      <c r="E955" s="27"/>
      <c r="F955" s="27"/>
      <c r="G955" s="27"/>
      <c r="H955" s="27"/>
      <c r="I955" s="27"/>
      <c r="J955" s="23"/>
      <c r="K955" s="27"/>
      <c r="L955" s="27"/>
      <c r="M955" s="27"/>
      <c r="N955" s="27"/>
      <c r="O955" s="27"/>
      <c r="P955" s="27"/>
      <c r="Q955" s="27"/>
      <c r="R955" s="23"/>
      <c r="S955" s="64"/>
      <c r="T955" s="24"/>
      <c r="U955" s="49"/>
      <c r="V955" s="54"/>
      <c r="W955" s="25"/>
      <c r="X955" s="25"/>
      <c r="Y955" s="25"/>
      <c r="Z955" s="25"/>
      <c r="AA955" s="25"/>
      <c r="AB955" s="25"/>
      <c r="AC955" s="25"/>
      <c r="AD955" s="55"/>
    </row>
    <row r="956" spans="1:30" ht="20" customHeight="1" x14ac:dyDescent="0.2">
      <c r="A956" s="20"/>
      <c r="B956" s="33"/>
      <c r="C956" s="63"/>
      <c r="D956" s="22"/>
      <c r="E956" s="27"/>
      <c r="F956" s="27"/>
      <c r="G956" s="27"/>
      <c r="H956" s="27"/>
      <c r="I956" s="27"/>
      <c r="J956" s="23"/>
      <c r="K956" s="27"/>
      <c r="L956" s="27"/>
      <c r="M956" s="27"/>
      <c r="N956" s="27"/>
      <c r="O956" s="27"/>
      <c r="P956" s="27"/>
      <c r="Q956" s="27"/>
      <c r="R956" s="23"/>
      <c r="S956" s="64"/>
      <c r="T956" s="24"/>
      <c r="U956" s="49"/>
      <c r="V956" s="54"/>
      <c r="W956" s="25"/>
      <c r="X956" s="25"/>
      <c r="Y956" s="25"/>
      <c r="Z956" s="25"/>
      <c r="AA956" s="25"/>
      <c r="AB956" s="25"/>
      <c r="AC956" s="25"/>
      <c r="AD956" s="55"/>
    </row>
    <row r="957" spans="1:30" ht="20" customHeight="1" x14ac:dyDescent="0.2">
      <c r="A957" s="20"/>
      <c r="B957" s="33"/>
      <c r="C957" s="63"/>
      <c r="D957" s="22"/>
      <c r="E957" s="27"/>
      <c r="F957" s="27"/>
      <c r="G957" s="27"/>
      <c r="H957" s="27"/>
      <c r="I957" s="27"/>
      <c r="J957" s="23"/>
      <c r="K957" s="27"/>
      <c r="L957" s="27"/>
      <c r="M957" s="27"/>
      <c r="N957" s="27"/>
      <c r="O957" s="27"/>
      <c r="P957" s="27"/>
      <c r="Q957" s="27"/>
      <c r="R957" s="23"/>
      <c r="S957" s="64"/>
      <c r="T957" s="24"/>
      <c r="U957" s="49"/>
      <c r="V957" s="54"/>
      <c r="W957" s="25"/>
      <c r="X957" s="25"/>
      <c r="Y957" s="25"/>
      <c r="Z957" s="25"/>
      <c r="AA957" s="25"/>
      <c r="AB957" s="25"/>
      <c r="AC957" s="25"/>
      <c r="AD957" s="55"/>
    </row>
    <row r="958" spans="1:30" ht="20" customHeight="1" x14ac:dyDescent="0.2">
      <c r="A958" s="20"/>
      <c r="B958" s="33"/>
      <c r="C958" s="63"/>
      <c r="D958" s="22"/>
      <c r="E958" s="27"/>
      <c r="F958" s="27"/>
      <c r="G958" s="27"/>
      <c r="H958" s="27"/>
      <c r="I958" s="27"/>
      <c r="J958" s="23"/>
      <c r="K958" s="27"/>
      <c r="L958" s="27"/>
      <c r="M958" s="27"/>
      <c r="N958" s="27"/>
      <c r="O958" s="27"/>
      <c r="P958" s="27"/>
      <c r="Q958" s="27"/>
      <c r="R958" s="23"/>
      <c r="S958" s="64"/>
      <c r="T958" s="24"/>
      <c r="U958" s="49"/>
      <c r="V958" s="54"/>
      <c r="W958" s="25"/>
      <c r="X958" s="25"/>
      <c r="Y958" s="25"/>
      <c r="Z958" s="25"/>
      <c r="AA958" s="25"/>
      <c r="AB958" s="25"/>
      <c r="AC958" s="25"/>
      <c r="AD958" s="55"/>
    </row>
    <row r="959" spans="1:30" ht="20" customHeight="1" x14ac:dyDescent="0.2">
      <c r="A959" s="20"/>
      <c r="B959" s="33"/>
      <c r="C959" s="63"/>
      <c r="D959" s="22"/>
      <c r="E959" s="27"/>
      <c r="F959" s="27"/>
      <c r="G959" s="27"/>
      <c r="H959" s="27"/>
      <c r="I959" s="27"/>
      <c r="J959" s="23"/>
      <c r="K959" s="27"/>
      <c r="L959" s="27"/>
      <c r="M959" s="27"/>
      <c r="N959" s="27"/>
      <c r="O959" s="27"/>
      <c r="P959" s="27"/>
      <c r="Q959" s="27"/>
      <c r="R959" s="23"/>
      <c r="S959" s="64"/>
      <c r="T959" s="24"/>
      <c r="U959" s="49"/>
      <c r="V959" s="54"/>
      <c r="W959" s="25"/>
      <c r="X959" s="25"/>
      <c r="Y959" s="25"/>
      <c r="Z959" s="25"/>
      <c r="AA959" s="25"/>
      <c r="AB959" s="25"/>
      <c r="AC959" s="25"/>
      <c r="AD959" s="55"/>
    </row>
    <row r="960" spans="1:30" ht="20" customHeight="1" x14ac:dyDescent="0.2">
      <c r="A960" s="20"/>
      <c r="B960" s="33"/>
      <c r="C960" s="63"/>
      <c r="D960" s="22"/>
      <c r="E960" s="27"/>
      <c r="F960" s="27"/>
      <c r="G960" s="27"/>
      <c r="H960" s="27"/>
      <c r="I960" s="27"/>
      <c r="J960" s="23"/>
      <c r="K960" s="27"/>
      <c r="L960" s="27"/>
      <c r="M960" s="27"/>
      <c r="N960" s="27"/>
      <c r="O960" s="27"/>
      <c r="P960" s="27"/>
      <c r="Q960" s="27"/>
      <c r="R960" s="23"/>
      <c r="S960" s="64"/>
      <c r="T960" s="24"/>
      <c r="U960" s="49"/>
      <c r="V960" s="54"/>
      <c r="W960" s="25"/>
      <c r="X960" s="25"/>
      <c r="Y960" s="25"/>
      <c r="Z960" s="25"/>
      <c r="AA960" s="25"/>
      <c r="AB960" s="25"/>
      <c r="AC960" s="25"/>
      <c r="AD960" s="55"/>
    </row>
    <row r="961" spans="1:30" ht="20" customHeight="1" x14ac:dyDescent="0.2">
      <c r="A961" s="20"/>
      <c r="B961" s="33"/>
      <c r="C961" s="63"/>
      <c r="D961" s="22"/>
      <c r="E961" s="27"/>
      <c r="F961" s="27"/>
      <c r="G961" s="27"/>
      <c r="H961" s="27"/>
      <c r="I961" s="27"/>
      <c r="J961" s="23"/>
      <c r="K961" s="27"/>
      <c r="L961" s="27"/>
      <c r="M961" s="27"/>
      <c r="N961" s="27"/>
      <c r="O961" s="27"/>
      <c r="P961" s="27"/>
      <c r="Q961" s="27"/>
      <c r="R961" s="23"/>
      <c r="S961" s="64"/>
      <c r="T961" s="24"/>
      <c r="U961" s="49"/>
      <c r="V961" s="54"/>
      <c r="W961" s="25"/>
      <c r="X961" s="25"/>
      <c r="Y961" s="25"/>
      <c r="Z961" s="25"/>
      <c r="AA961" s="25"/>
      <c r="AB961" s="25"/>
      <c r="AC961" s="25"/>
      <c r="AD961" s="55"/>
    </row>
    <row r="962" spans="1:30" ht="20" customHeight="1" x14ac:dyDescent="0.2">
      <c r="A962" s="20"/>
      <c r="B962" s="33"/>
      <c r="C962" s="63"/>
      <c r="D962" s="22"/>
      <c r="E962" s="27"/>
      <c r="F962" s="27"/>
      <c r="G962" s="27"/>
      <c r="H962" s="27"/>
      <c r="I962" s="27"/>
      <c r="J962" s="23"/>
      <c r="K962" s="27"/>
      <c r="L962" s="27"/>
      <c r="M962" s="27"/>
      <c r="N962" s="27"/>
      <c r="O962" s="27"/>
      <c r="P962" s="27"/>
      <c r="Q962" s="27"/>
      <c r="R962" s="23"/>
      <c r="S962" s="64"/>
      <c r="T962" s="24"/>
      <c r="U962" s="49"/>
      <c r="V962" s="54"/>
      <c r="W962" s="25"/>
      <c r="X962" s="25"/>
      <c r="Y962" s="25"/>
      <c r="Z962" s="25"/>
      <c r="AA962" s="25"/>
      <c r="AB962" s="25"/>
      <c r="AC962" s="25"/>
      <c r="AD962" s="55"/>
    </row>
    <row r="963" spans="1:30" ht="20" customHeight="1" x14ac:dyDescent="0.2">
      <c r="A963" s="20"/>
      <c r="B963" s="33"/>
      <c r="C963" s="63"/>
      <c r="D963" s="22"/>
      <c r="E963" s="27"/>
      <c r="F963" s="27"/>
      <c r="G963" s="27"/>
      <c r="H963" s="27"/>
      <c r="I963" s="27"/>
      <c r="J963" s="23"/>
      <c r="K963" s="27"/>
      <c r="L963" s="27"/>
      <c r="M963" s="27"/>
      <c r="N963" s="27"/>
      <c r="O963" s="27"/>
      <c r="P963" s="27"/>
      <c r="Q963" s="27"/>
      <c r="R963" s="23"/>
      <c r="S963" s="64"/>
      <c r="T963" s="24"/>
      <c r="U963" s="49"/>
      <c r="V963" s="54"/>
      <c r="W963" s="25"/>
      <c r="X963" s="25"/>
      <c r="Y963" s="25"/>
      <c r="Z963" s="25"/>
      <c r="AA963" s="25"/>
      <c r="AB963" s="25"/>
      <c r="AC963" s="25"/>
      <c r="AD963" s="55"/>
    </row>
    <row r="964" spans="1:30" ht="20" customHeight="1" x14ac:dyDescent="0.2">
      <c r="A964" s="20"/>
      <c r="B964" s="33"/>
      <c r="C964" s="63"/>
      <c r="D964" s="22"/>
      <c r="E964" s="27"/>
      <c r="F964" s="27"/>
      <c r="G964" s="27"/>
      <c r="H964" s="27"/>
      <c r="I964" s="27"/>
      <c r="J964" s="23"/>
      <c r="K964" s="27"/>
      <c r="L964" s="27"/>
      <c r="M964" s="27"/>
      <c r="N964" s="27"/>
      <c r="O964" s="27"/>
      <c r="P964" s="27"/>
      <c r="Q964" s="27"/>
      <c r="R964" s="23"/>
      <c r="S964" s="64"/>
      <c r="T964" s="24"/>
      <c r="U964" s="49"/>
      <c r="V964" s="54"/>
      <c r="W964" s="25"/>
      <c r="X964" s="25"/>
      <c r="Y964" s="25"/>
      <c r="Z964" s="25"/>
      <c r="AA964" s="25"/>
      <c r="AB964" s="25"/>
      <c r="AC964" s="25"/>
      <c r="AD964" s="55"/>
    </row>
    <row r="965" spans="1:30" ht="20" customHeight="1" x14ac:dyDescent="0.2">
      <c r="A965" s="20"/>
      <c r="B965" s="33"/>
      <c r="C965" s="63"/>
      <c r="D965" s="22"/>
      <c r="E965" s="27"/>
      <c r="F965" s="27"/>
      <c r="G965" s="27"/>
      <c r="H965" s="27"/>
      <c r="I965" s="27"/>
      <c r="J965" s="23"/>
      <c r="K965" s="27"/>
      <c r="L965" s="27"/>
      <c r="M965" s="27"/>
      <c r="N965" s="27"/>
      <c r="O965" s="27"/>
      <c r="P965" s="27"/>
      <c r="Q965" s="27"/>
      <c r="R965" s="23"/>
      <c r="S965" s="64"/>
      <c r="T965" s="24"/>
      <c r="U965" s="49"/>
      <c r="V965" s="54"/>
      <c r="W965" s="25"/>
      <c r="X965" s="25"/>
      <c r="Y965" s="25"/>
      <c r="Z965" s="25"/>
      <c r="AA965" s="25"/>
      <c r="AB965" s="25"/>
      <c r="AC965" s="25"/>
      <c r="AD965" s="55"/>
    </row>
    <row r="966" spans="1:30" ht="20" customHeight="1" x14ac:dyDescent="0.2">
      <c r="A966" s="20"/>
      <c r="B966" s="33"/>
      <c r="C966" s="63"/>
      <c r="D966" s="22"/>
      <c r="E966" s="27"/>
      <c r="F966" s="27"/>
      <c r="G966" s="27"/>
      <c r="H966" s="27"/>
      <c r="I966" s="27"/>
      <c r="J966" s="23"/>
      <c r="K966" s="27"/>
      <c r="L966" s="27"/>
      <c r="M966" s="27"/>
      <c r="N966" s="27"/>
      <c r="O966" s="27"/>
      <c r="P966" s="27"/>
      <c r="Q966" s="27"/>
      <c r="R966" s="23"/>
      <c r="S966" s="64"/>
      <c r="T966" s="24"/>
      <c r="U966" s="49"/>
      <c r="V966" s="54"/>
      <c r="W966" s="25"/>
      <c r="X966" s="25"/>
      <c r="Y966" s="25"/>
      <c r="Z966" s="25"/>
      <c r="AA966" s="25"/>
      <c r="AB966" s="25"/>
      <c r="AC966" s="25"/>
      <c r="AD966" s="55"/>
    </row>
    <row r="967" spans="1:30" ht="20" customHeight="1" x14ac:dyDescent="0.2">
      <c r="A967" s="20"/>
      <c r="B967" s="33"/>
      <c r="C967" s="63"/>
      <c r="D967" s="22"/>
      <c r="E967" s="27"/>
      <c r="F967" s="27"/>
      <c r="G967" s="27"/>
      <c r="H967" s="27"/>
      <c r="I967" s="27"/>
      <c r="J967" s="23"/>
      <c r="K967" s="27"/>
      <c r="L967" s="27"/>
      <c r="M967" s="27"/>
      <c r="N967" s="27"/>
      <c r="O967" s="27"/>
      <c r="P967" s="27"/>
      <c r="Q967" s="27"/>
      <c r="R967" s="23"/>
      <c r="S967" s="64"/>
      <c r="T967" s="24"/>
      <c r="U967" s="49"/>
      <c r="V967" s="54"/>
      <c r="W967" s="25"/>
      <c r="X967" s="25"/>
      <c r="Y967" s="25"/>
      <c r="Z967" s="25"/>
      <c r="AA967" s="25"/>
      <c r="AB967" s="25"/>
      <c r="AC967" s="25"/>
      <c r="AD967" s="55"/>
    </row>
    <row r="968" spans="1:30" ht="20" customHeight="1" x14ac:dyDescent="0.2">
      <c r="A968" s="20"/>
      <c r="B968" s="33"/>
      <c r="C968" s="63"/>
      <c r="D968" s="22"/>
      <c r="E968" s="27"/>
      <c r="F968" s="27"/>
      <c r="G968" s="27"/>
      <c r="H968" s="27"/>
      <c r="I968" s="27"/>
      <c r="J968" s="23"/>
      <c r="K968" s="27"/>
      <c r="L968" s="27"/>
      <c r="M968" s="27"/>
      <c r="N968" s="27"/>
      <c r="O968" s="27"/>
      <c r="P968" s="27"/>
      <c r="Q968" s="27"/>
      <c r="R968" s="23"/>
      <c r="S968" s="64"/>
      <c r="T968" s="24"/>
      <c r="U968" s="49"/>
      <c r="V968" s="54"/>
      <c r="W968" s="25"/>
      <c r="X968" s="25"/>
      <c r="Y968" s="25"/>
      <c r="Z968" s="25"/>
      <c r="AA968" s="25"/>
      <c r="AB968" s="25"/>
      <c r="AC968" s="25"/>
      <c r="AD968" s="55"/>
    </row>
    <row r="969" spans="1:30" ht="20" customHeight="1" x14ac:dyDescent="0.2">
      <c r="A969" s="20"/>
      <c r="B969" s="33"/>
      <c r="C969" s="63"/>
      <c r="D969" s="22"/>
      <c r="E969" s="27"/>
      <c r="F969" s="27"/>
      <c r="G969" s="27"/>
      <c r="H969" s="27"/>
      <c r="I969" s="27"/>
      <c r="J969" s="23"/>
      <c r="K969" s="27"/>
      <c r="L969" s="27"/>
      <c r="M969" s="27"/>
      <c r="N969" s="27"/>
      <c r="O969" s="27"/>
      <c r="P969" s="27"/>
      <c r="Q969" s="27"/>
      <c r="R969" s="23"/>
      <c r="S969" s="64"/>
      <c r="T969" s="24"/>
      <c r="U969" s="49"/>
      <c r="V969" s="54"/>
      <c r="W969" s="25"/>
      <c r="X969" s="25"/>
      <c r="Y969" s="25"/>
      <c r="Z969" s="25"/>
      <c r="AA969" s="25"/>
      <c r="AB969" s="25"/>
      <c r="AC969" s="25"/>
      <c r="AD969" s="55"/>
    </row>
    <row r="970" spans="1:30" ht="20" customHeight="1" x14ac:dyDescent="0.2">
      <c r="A970" s="20"/>
      <c r="B970" s="33"/>
      <c r="C970" s="63"/>
      <c r="D970" s="22"/>
      <c r="E970" s="27"/>
      <c r="F970" s="27"/>
      <c r="G970" s="27"/>
      <c r="H970" s="27"/>
      <c r="I970" s="27"/>
      <c r="J970" s="23"/>
      <c r="K970" s="27"/>
      <c r="L970" s="27"/>
      <c r="M970" s="27"/>
      <c r="N970" s="27"/>
      <c r="O970" s="27"/>
      <c r="P970" s="27"/>
      <c r="Q970" s="27"/>
      <c r="R970" s="23"/>
      <c r="S970" s="64"/>
      <c r="T970" s="24"/>
      <c r="U970" s="49"/>
      <c r="V970" s="54"/>
      <c r="W970" s="25"/>
      <c r="X970" s="25"/>
      <c r="Y970" s="25"/>
      <c r="Z970" s="25"/>
      <c r="AA970" s="25"/>
      <c r="AB970" s="25"/>
      <c r="AC970" s="25"/>
      <c r="AD970" s="55"/>
    </row>
    <row r="971" spans="1:30" ht="20" customHeight="1" x14ac:dyDescent="0.2">
      <c r="A971" s="20"/>
      <c r="B971" s="33"/>
      <c r="C971" s="63"/>
      <c r="D971" s="22"/>
      <c r="E971" s="27"/>
      <c r="F971" s="27"/>
      <c r="G971" s="27"/>
      <c r="H971" s="27"/>
      <c r="I971" s="27"/>
      <c r="J971" s="23"/>
      <c r="K971" s="27"/>
      <c r="L971" s="27"/>
      <c r="M971" s="27"/>
      <c r="N971" s="27"/>
      <c r="O971" s="27"/>
      <c r="P971" s="27"/>
      <c r="Q971" s="27"/>
      <c r="R971" s="23"/>
      <c r="S971" s="64"/>
      <c r="T971" s="24"/>
      <c r="U971" s="49"/>
      <c r="V971" s="54"/>
      <c r="W971" s="25"/>
      <c r="X971" s="25"/>
      <c r="Y971" s="25"/>
      <c r="Z971" s="25"/>
      <c r="AA971" s="25"/>
      <c r="AB971" s="25"/>
      <c r="AC971" s="25"/>
      <c r="AD971" s="55"/>
    </row>
    <row r="972" spans="1:30" ht="20" customHeight="1" x14ac:dyDescent="0.2">
      <c r="A972" s="20"/>
      <c r="B972" s="33"/>
      <c r="C972" s="63"/>
      <c r="D972" s="22"/>
      <c r="E972" s="27"/>
      <c r="F972" s="27"/>
      <c r="G972" s="27"/>
      <c r="H972" s="27"/>
      <c r="I972" s="27"/>
      <c r="J972" s="23"/>
      <c r="K972" s="27"/>
      <c r="L972" s="27"/>
      <c r="M972" s="27"/>
      <c r="N972" s="27"/>
      <c r="O972" s="27"/>
      <c r="P972" s="27"/>
      <c r="Q972" s="27"/>
      <c r="R972" s="23"/>
      <c r="S972" s="64"/>
      <c r="T972" s="24"/>
      <c r="U972" s="49"/>
      <c r="V972" s="54"/>
      <c r="W972" s="25"/>
      <c r="X972" s="25"/>
      <c r="Y972" s="25"/>
      <c r="Z972" s="25"/>
      <c r="AA972" s="25"/>
      <c r="AB972" s="25"/>
      <c r="AC972" s="25"/>
      <c r="AD972" s="55"/>
    </row>
    <row r="973" spans="1:30" ht="20" customHeight="1" x14ac:dyDescent="0.2">
      <c r="A973" s="20"/>
      <c r="B973" s="33"/>
      <c r="C973" s="63"/>
      <c r="D973" s="22"/>
      <c r="E973" s="27"/>
      <c r="F973" s="27"/>
      <c r="G973" s="27"/>
      <c r="H973" s="27"/>
      <c r="I973" s="27"/>
      <c r="J973" s="23"/>
      <c r="K973" s="27"/>
      <c r="L973" s="27"/>
      <c r="M973" s="27"/>
      <c r="N973" s="27"/>
      <c r="O973" s="27"/>
      <c r="P973" s="27"/>
      <c r="Q973" s="27"/>
      <c r="R973" s="23"/>
      <c r="S973" s="64"/>
      <c r="T973" s="24"/>
      <c r="U973" s="49"/>
      <c r="V973" s="54"/>
      <c r="W973" s="25"/>
      <c r="X973" s="25"/>
      <c r="Y973" s="25"/>
      <c r="Z973" s="25"/>
      <c r="AA973" s="25"/>
      <c r="AB973" s="25"/>
      <c r="AC973" s="25"/>
      <c r="AD973" s="55"/>
    </row>
    <row r="974" spans="1:30" ht="20" customHeight="1" x14ac:dyDescent="0.2">
      <c r="A974" s="20"/>
      <c r="B974" s="33"/>
      <c r="C974" s="63"/>
      <c r="D974" s="22"/>
      <c r="E974" s="27"/>
      <c r="F974" s="27"/>
      <c r="G974" s="27"/>
      <c r="H974" s="27"/>
      <c r="I974" s="27"/>
      <c r="J974" s="23"/>
      <c r="K974" s="27"/>
      <c r="L974" s="27"/>
      <c r="M974" s="27"/>
      <c r="N974" s="27"/>
      <c r="O974" s="27"/>
      <c r="P974" s="27"/>
      <c r="Q974" s="27"/>
      <c r="R974" s="23"/>
      <c r="S974" s="64"/>
      <c r="T974" s="24"/>
      <c r="U974" s="49"/>
      <c r="V974" s="54"/>
      <c r="W974" s="25"/>
      <c r="X974" s="25"/>
      <c r="Y974" s="25"/>
      <c r="Z974" s="25"/>
      <c r="AA974" s="25"/>
      <c r="AB974" s="25"/>
      <c r="AC974" s="25"/>
      <c r="AD974" s="55"/>
    </row>
    <row r="975" spans="1:30" ht="20" customHeight="1" x14ac:dyDescent="0.2">
      <c r="A975" s="20"/>
      <c r="B975" s="33"/>
      <c r="C975" s="63"/>
      <c r="D975" s="22"/>
      <c r="E975" s="27"/>
      <c r="F975" s="27"/>
      <c r="G975" s="27"/>
      <c r="H975" s="27"/>
      <c r="I975" s="27"/>
      <c r="J975" s="23"/>
      <c r="K975" s="27"/>
      <c r="L975" s="27"/>
      <c r="M975" s="27"/>
      <c r="N975" s="27"/>
      <c r="O975" s="27"/>
      <c r="P975" s="27"/>
      <c r="Q975" s="27"/>
      <c r="R975" s="23"/>
      <c r="S975" s="64"/>
      <c r="T975" s="24"/>
      <c r="U975" s="49"/>
      <c r="V975" s="54"/>
      <c r="W975" s="25"/>
      <c r="X975" s="25"/>
      <c r="Y975" s="25"/>
      <c r="Z975" s="25"/>
      <c r="AA975" s="25"/>
      <c r="AB975" s="25"/>
      <c r="AC975" s="25"/>
      <c r="AD975" s="55"/>
    </row>
    <row r="976" spans="1:30" ht="20" customHeight="1" x14ac:dyDescent="0.2">
      <c r="A976" s="20"/>
      <c r="B976" s="33"/>
      <c r="C976" s="63"/>
      <c r="D976" s="22"/>
      <c r="E976" s="27"/>
      <c r="F976" s="27"/>
      <c r="G976" s="27"/>
      <c r="H976" s="27"/>
      <c r="I976" s="27"/>
      <c r="J976" s="23"/>
      <c r="K976" s="27"/>
      <c r="L976" s="27"/>
      <c r="M976" s="27"/>
      <c r="N976" s="27"/>
      <c r="O976" s="27"/>
      <c r="P976" s="27"/>
      <c r="Q976" s="27"/>
      <c r="R976" s="23"/>
      <c r="S976" s="64"/>
      <c r="T976" s="24"/>
      <c r="U976" s="49"/>
      <c r="V976" s="54"/>
      <c r="W976" s="25"/>
      <c r="X976" s="25"/>
      <c r="Y976" s="25"/>
      <c r="Z976" s="25"/>
      <c r="AA976" s="25"/>
      <c r="AB976" s="25"/>
      <c r="AC976" s="25"/>
      <c r="AD976" s="55"/>
    </row>
    <row r="977" spans="1:30" ht="20" customHeight="1" x14ac:dyDescent="0.2">
      <c r="A977" s="20"/>
      <c r="B977" s="33"/>
      <c r="C977" s="63"/>
      <c r="D977" s="22"/>
      <c r="E977" s="27"/>
      <c r="F977" s="27"/>
      <c r="G977" s="27"/>
      <c r="H977" s="27"/>
      <c r="I977" s="27"/>
      <c r="J977" s="23"/>
      <c r="K977" s="27"/>
      <c r="L977" s="27"/>
      <c r="M977" s="27"/>
      <c r="N977" s="27"/>
      <c r="O977" s="27"/>
      <c r="P977" s="27"/>
      <c r="Q977" s="27"/>
      <c r="R977" s="23"/>
      <c r="S977" s="64"/>
      <c r="T977" s="24"/>
      <c r="U977" s="49"/>
      <c r="V977" s="54"/>
      <c r="W977" s="25"/>
      <c r="X977" s="25"/>
      <c r="Y977" s="25"/>
      <c r="Z977" s="25"/>
      <c r="AA977" s="25"/>
      <c r="AB977" s="25"/>
      <c r="AC977" s="25"/>
      <c r="AD977" s="55"/>
    </row>
    <row r="978" spans="1:30" ht="20" customHeight="1" x14ac:dyDescent="0.2">
      <c r="A978" s="20"/>
      <c r="B978" s="33"/>
      <c r="C978" s="63"/>
      <c r="D978" s="22"/>
      <c r="E978" s="27"/>
      <c r="F978" s="27"/>
      <c r="G978" s="27"/>
      <c r="H978" s="27"/>
      <c r="I978" s="27"/>
      <c r="J978" s="23"/>
      <c r="K978" s="27"/>
      <c r="L978" s="27"/>
      <c r="M978" s="27"/>
      <c r="N978" s="27"/>
      <c r="O978" s="27"/>
      <c r="P978" s="27"/>
      <c r="Q978" s="27"/>
      <c r="R978" s="23"/>
      <c r="S978" s="64"/>
      <c r="T978" s="24"/>
      <c r="U978" s="49"/>
      <c r="V978" s="54"/>
      <c r="W978" s="25"/>
      <c r="X978" s="25"/>
      <c r="Y978" s="25"/>
      <c r="Z978" s="25"/>
      <c r="AA978" s="25"/>
      <c r="AB978" s="25"/>
      <c r="AC978" s="25"/>
      <c r="AD978" s="55"/>
    </row>
    <row r="979" spans="1:30" ht="20" customHeight="1" x14ac:dyDescent="0.2">
      <c r="A979" s="20"/>
      <c r="B979" s="33"/>
      <c r="C979" s="63"/>
      <c r="D979" s="22"/>
      <c r="E979" s="27"/>
      <c r="F979" s="27"/>
      <c r="G979" s="27"/>
      <c r="H979" s="27"/>
      <c r="I979" s="27"/>
      <c r="J979" s="23"/>
      <c r="K979" s="27"/>
      <c r="L979" s="27"/>
      <c r="M979" s="27"/>
      <c r="N979" s="27"/>
      <c r="O979" s="27"/>
      <c r="P979" s="27"/>
      <c r="Q979" s="27"/>
      <c r="R979" s="23"/>
      <c r="S979" s="64"/>
      <c r="T979" s="24"/>
      <c r="U979" s="49"/>
      <c r="V979" s="54"/>
      <c r="W979" s="25"/>
      <c r="X979" s="25"/>
      <c r="Y979" s="25"/>
      <c r="Z979" s="25"/>
      <c r="AA979" s="25"/>
      <c r="AB979" s="25"/>
      <c r="AC979" s="25"/>
      <c r="AD979" s="55"/>
    </row>
    <row r="980" spans="1:30" ht="20" customHeight="1" x14ac:dyDescent="0.2">
      <c r="A980" s="20"/>
      <c r="B980" s="33"/>
      <c r="C980" s="63"/>
      <c r="D980" s="22"/>
      <c r="E980" s="27"/>
      <c r="F980" s="27"/>
      <c r="G980" s="27"/>
      <c r="H980" s="27"/>
      <c r="I980" s="27"/>
      <c r="J980" s="23"/>
      <c r="K980" s="27"/>
      <c r="L980" s="27"/>
      <c r="M980" s="27"/>
      <c r="N980" s="27"/>
      <c r="O980" s="27"/>
      <c r="P980" s="27"/>
      <c r="Q980" s="27"/>
      <c r="R980" s="23"/>
      <c r="S980" s="64"/>
      <c r="T980" s="24"/>
      <c r="U980" s="49"/>
      <c r="V980" s="54"/>
      <c r="W980" s="25"/>
      <c r="X980" s="25"/>
      <c r="Y980" s="25"/>
      <c r="Z980" s="25"/>
      <c r="AA980" s="25"/>
      <c r="AB980" s="25"/>
      <c r="AC980" s="25"/>
      <c r="AD980" s="55"/>
    </row>
    <row r="981" spans="1:30" ht="20" customHeight="1" x14ac:dyDescent="0.2">
      <c r="A981" s="20"/>
      <c r="B981" s="33"/>
      <c r="C981" s="63"/>
      <c r="D981" s="22"/>
      <c r="E981" s="27"/>
      <c r="F981" s="27"/>
      <c r="G981" s="27"/>
      <c r="H981" s="27"/>
      <c r="I981" s="27"/>
      <c r="J981" s="23"/>
      <c r="K981" s="27"/>
      <c r="L981" s="27"/>
      <c r="M981" s="27"/>
      <c r="N981" s="27"/>
      <c r="O981" s="27"/>
      <c r="P981" s="27"/>
      <c r="Q981" s="27"/>
      <c r="R981" s="23"/>
      <c r="S981" s="64"/>
      <c r="T981" s="24"/>
      <c r="U981" s="49"/>
      <c r="V981" s="54"/>
      <c r="W981" s="25"/>
      <c r="X981" s="25"/>
      <c r="Y981" s="25"/>
      <c r="Z981" s="25"/>
      <c r="AA981" s="25"/>
      <c r="AB981" s="25"/>
      <c r="AC981" s="25"/>
      <c r="AD981" s="55"/>
    </row>
    <row r="982" spans="1:30" ht="20" customHeight="1" x14ac:dyDescent="0.2">
      <c r="A982" s="20"/>
      <c r="B982" s="33"/>
      <c r="C982" s="63"/>
      <c r="D982" s="22"/>
      <c r="E982" s="27"/>
      <c r="F982" s="27"/>
      <c r="G982" s="27"/>
      <c r="H982" s="27"/>
      <c r="I982" s="27"/>
      <c r="J982" s="23"/>
      <c r="K982" s="27"/>
      <c r="L982" s="27"/>
      <c r="M982" s="27"/>
      <c r="N982" s="27"/>
      <c r="O982" s="27"/>
      <c r="P982" s="27"/>
      <c r="Q982" s="27"/>
      <c r="R982" s="23"/>
      <c r="S982" s="64"/>
      <c r="T982" s="24"/>
      <c r="U982" s="49"/>
      <c r="V982" s="54"/>
      <c r="W982" s="25"/>
      <c r="X982" s="25"/>
      <c r="Y982" s="25"/>
      <c r="Z982" s="25"/>
      <c r="AA982" s="25"/>
      <c r="AB982" s="25"/>
      <c r="AC982" s="25"/>
      <c r="AD982" s="55"/>
    </row>
    <row r="983" spans="1:30" ht="20" customHeight="1" x14ac:dyDescent="0.2">
      <c r="A983" s="20"/>
      <c r="B983" s="33"/>
      <c r="C983" s="63"/>
      <c r="D983" s="22"/>
      <c r="E983" s="27"/>
      <c r="F983" s="27"/>
      <c r="G983" s="27"/>
      <c r="H983" s="27"/>
      <c r="I983" s="27"/>
      <c r="J983" s="23"/>
      <c r="K983" s="27"/>
      <c r="L983" s="27"/>
      <c r="M983" s="27"/>
      <c r="N983" s="27"/>
      <c r="O983" s="27"/>
      <c r="P983" s="27"/>
      <c r="Q983" s="27"/>
      <c r="R983" s="23"/>
      <c r="S983" s="64"/>
      <c r="T983" s="24"/>
      <c r="U983" s="49"/>
      <c r="V983" s="54"/>
      <c r="W983" s="25"/>
      <c r="X983" s="25"/>
      <c r="Y983" s="25"/>
      <c r="Z983" s="25"/>
      <c r="AA983" s="25"/>
      <c r="AB983" s="25"/>
      <c r="AC983" s="25"/>
      <c r="AD983" s="55"/>
    </row>
    <row r="984" spans="1:30" ht="20" customHeight="1" x14ac:dyDescent="0.2">
      <c r="A984" s="20"/>
      <c r="B984" s="33"/>
      <c r="C984" s="63"/>
      <c r="D984" s="22"/>
      <c r="E984" s="27"/>
      <c r="F984" s="27"/>
      <c r="G984" s="27"/>
      <c r="H984" s="27"/>
      <c r="I984" s="27"/>
      <c r="J984" s="23"/>
      <c r="K984" s="27"/>
      <c r="L984" s="27"/>
      <c r="M984" s="27"/>
      <c r="N984" s="27"/>
      <c r="O984" s="27"/>
      <c r="P984" s="27"/>
      <c r="Q984" s="27"/>
      <c r="R984" s="23"/>
      <c r="S984" s="64"/>
      <c r="T984" s="24"/>
      <c r="U984" s="49"/>
      <c r="V984" s="54"/>
      <c r="W984" s="25"/>
      <c r="X984" s="25"/>
      <c r="Y984" s="25"/>
      <c r="Z984" s="25"/>
      <c r="AA984" s="25"/>
      <c r="AB984" s="25"/>
      <c r="AC984" s="25"/>
      <c r="AD984" s="55"/>
    </row>
    <row r="985" spans="1:30" ht="20" customHeight="1" x14ac:dyDescent="0.2">
      <c r="A985" s="20"/>
      <c r="B985" s="33"/>
      <c r="C985" s="63"/>
      <c r="D985" s="22"/>
      <c r="E985" s="27"/>
      <c r="F985" s="27"/>
      <c r="G985" s="27"/>
      <c r="H985" s="27"/>
      <c r="I985" s="27"/>
      <c r="J985" s="23"/>
      <c r="K985" s="27"/>
      <c r="L985" s="27"/>
      <c r="M985" s="27"/>
      <c r="N985" s="27"/>
      <c r="O985" s="27"/>
      <c r="P985" s="27"/>
      <c r="Q985" s="27"/>
      <c r="R985" s="23"/>
      <c r="S985" s="64"/>
      <c r="T985" s="24"/>
      <c r="U985" s="49"/>
      <c r="V985" s="54"/>
      <c r="W985" s="25"/>
      <c r="X985" s="25"/>
      <c r="Y985" s="25"/>
      <c r="Z985" s="25"/>
      <c r="AA985" s="25"/>
      <c r="AB985" s="25"/>
      <c r="AC985" s="25"/>
      <c r="AD985" s="55"/>
    </row>
    <row r="986" spans="1:30" ht="20" customHeight="1" x14ac:dyDescent="0.2">
      <c r="A986" s="20"/>
      <c r="B986" s="33"/>
      <c r="C986" s="63"/>
      <c r="D986" s="22"/>
      <c r="E986" s="27"/>
      <c r="F986" s="27"/>
      <c r="G986" s="27"/>
      <c r="H986" s="27"/>
      <c r="I986" s="27"/>
      <c r="J986" s="23"/>
      <c r="K986" s="27"/>
      <c r="L986" s="27"/>
      <c r="M986" s="27"/>
      <c r="N986" s="27"/>
      <c r="O986" s="27"/>
      <c r="P986" s="27"/>
      <c r="Q986" s="27"/>
      <c r="R986" s="23"/>
      <c r="S986" s="64"/>
      <c r="T986" s="24"/>
      <c r="U986" s="49"/>
      <c r="V986" s="54"/>
      <c r="W986" s="25"/>
      <c r="X986" s="25"/>
      <c r="Y986" s="25"/>
      <c r="Z986" s="25"/>
      <c r="AA986" s="25"/>
      <c r="AB986" s="25"/>
      <c r="AC986" s="25"/>
      <c r="AD986" s="55"/>
    </row>
    <row r="987" spans="1:30" ht="20" customHeight="1" x14ac:dyDescent="0.2">
      <c r="A987" s="20"/>
      <c r="B987" s="33"/>
      <c r="C987" s="63"/>
      <c r="D987" s="22"/>
      <c r="E987" s="27"/>
      <c r="F987" s="27"/>
      <c r="G987" s="27"/>
      <c r="H987" s="27"/>
      <c r="I987" s="27"/>
      <c r="J987" s="23"/>
      <c r="K987" s="27"/>
      <c r="L987" s="27"/>
      <c r="M987" s="27"/>
      <c r="N987" s="27"/>
      <c r="O987" s="27"/>
      <c r="P987" s="27"/>
      <c r="Q987" s="27"/>
      <c r="R987" s="23"/>
      <c r="S987" s="64"/>
      <c r="T987" s="24"/>
      <c r="U987" s="49"/>
      <c r="V987" s="54"/>
      <c r="W987" s="25"/>
      <c r="X987" s="25"/>
      <c r="Y987" s="25"/>
      <c r="Z987" s="25"/>
      <c r="AA987" s="25"/>
      <c r="AB987" s="25"/>
      <c r="AC987" s="25"/>
      <c r="AD987" s="55"/>
    </row>
    <row r="988" spans="1:30" ht="20" customHeight="1" x14ac:dyDescent="0.2">
      <c r="A988" s="20"/>
      <c r="B988" s="33"/>
      <c r="C988" s="63"/>
      <c r="D988" s="22"/>
      <c r="E988" s="27"/>
      <c r="F988" s="27"/>
      <c r="G988" s="27"/>
      <c r="H988" s="27"/>
      <c r="I988" s="27"/>
      <c r="J988" s="23"/>
      <c r="K988" s="27"/>
      <c r="L988" s="27"/>
      <c r="M988" s="27"/>
      <c r="N988" s="27"/>
      <c r="O988" s="27"/>
      <c r="P988" s="27"/>
      <c r="Q988" s="27"/>
      <c r="R988" s="23"/>
      <c r="S988" s="64"/>
      <c r="T988" s="24"/>
      <c r="U988" s="49"/>
      <c r="V988" s="54"/>
      <c r="W988" s="25"/>
      <c r="X988" s="25"/>
      <c r="Y988" s="25"/>
      <c r="Z988" s="25"/>
      <c r="AA988" s="25"/>
      <c r="AB988" s="25"/>
      <c r="AC988" s="25"/>
      <c r="AD988" s="55"/>
    </row>
    <row r="989" spans="1:30" ht="20" customHeight="1" x14ac:dyDescent="0.2">
      <c r="A989" s="20"/>
      <c r="B989" s="33"/>
      <c r="C989" s="63"/>
      <c r="D989" s="22"/>
      <c r="E989" s="27"/>
      <c r="F989" s="27"/>
      <c r="G989" s="27"/>
      <c r="H989" s="27"/>
      <c r="I989" s="27"/>
      <c r="J989" s="23"/>
      <c r="K989" s="27"/>
      <c r="L989" s="27"/>
      <c r="M989" s="27"/>
      <c r="N989" s="27"/>
      <c r="O989" s="27"/>
      <c r="P989" s="27"/>
      <c r="Q989" s="27"/>
      <c r="R989" s="23"/>
      <c r="S989" s="64"/>
      <c r="T989" s="24"/>
      <c r="U989" s="49"/>
      <c r="V989" s="54"/>
      <c r="W989" s="25"/>
      <c r="X989" s="25"/>
      <c r="Y989" s="25"/>
      <c r="Z989" s="25"/>
      <c r="AA989" s="25"/>
      <c r="AB989" s="25"/>
      <c r="AC989" s="25"/>
      <c r="AD989" s="55"/>
    </row>
    <row r="990" spans="1:30" ht="20" customHeight="1" x14ac:dyDescent="0.2">
      <c r="A990" s="20"/>
      <c r="B990" s="33"/>
      <c r="C990" s="63"/>
      <c r="D990" s="22"/>
      <c r="E990" s="27"/>
      <c r="F990" s="27"/>
      <c r="G990" s="27"/>
      <c r="H990" s="27"/>
      <c r="I990" s="27"/>
      <c r="J990" s="23"/>
      <c r="K990" s="27"/>
      <c r="L990" s="27"/>
      <c r="M990" s="27"/>
      <c r="N990" s="27"/>
      <c r="O990" s="27"/>
      <c r="P990" s="27"/>
      <c r="Q990" s="27"/>
      <c r="R990" s="23"/>
      <c r="S990" s="64"/>
      <c r="T990" s="24"/>
      <c r="U990" s="49"/>
      <c r="V990" s="54"/>
      <c r="W990" s="25"/>
      <c r="X990" s="25"/>
      <c r="Y990" s="25"/>
      <c r="Z990" s="25"/>
      <c r="AA990" s="25"/>
      <c r="AB990" s="25"/>
      <c r="AC990" s="25"/>
      <c r="AD990" s="55"/>
    </row>
    <row r="991" spans="1:30" ht="20" customHeight="1" x14ac:dyDescent="0.2">
      <c r="A991" s="20"/>
      <c r="B991" s="33"/>
      <c r="C991" s="63"/>
      <c r="D991" s="22"/>
      <c r="E991" s="27"/>
      <c r="F991" s="27"/>
      <c r="G991" s="27"/>
      <c r="H991" s="27"/>
      <c r="I991" s="27"/>
      <c r="J991" s="23"/>
      <c r="K991" s="27"/>
      <c r="L991" s="27"/>
      <c r="M991" s="27"/>
      <c r="N991" s="27"/>
      <c r="O991" s="27"/>
      <c r="P991" s="27"/>
      <c r="Q991" s="27"/>
      <c r="R991" s="23"/>
      <c r="S991" s="64"/>
      <c r="T991" s="24"/>
      <c r="U991" s="49"/>
      <c r="V991" s="54"/>
      <c r="W991" s="25"/>
      <c r="X991" s="25"/>
      <c r="Y991" s="25"/>
      <c r="Z991" s="25"/>
      <c r="AA991" s="25"/>
      <c r="AB991" s="25"/>
      <c r="AC991" s="25"/>
      <c r="AD991" s="55"/>
    </row>
    <row r="992" spans="1:30" ht="20" customHeight="1" x14ac:dyDescent="0.2">
      <c r="A992" s="20"/>
      <c r="B992" s="33"/>
      <c r="C992" s="63"/>
      <c r="D992" s="22"/>
      <c r="E992" s="27"/>
      <c r="F992" s="27"/>
      <c r="G992" s="27"/>
      <c r="H992" s="27"/>
      <c r="I992" s="27"/>
      <c r="J992" s="23"/>
      <c r="K992" s="27"/>
      <c r="L992" s="27"/>
      <c r="M992" s="27"/>
      <c r="N992" s="27"/>
      <c r="O992" s="27"/>
      <c r="P992" s="27"/>
      <c r="Q992" s="27"/>
      <c r="R992" s="23"/>
      <c r="S992" s="64"/>
      <c r="T992" s="24"/>
      <c r="U992" s="49"/>
      <c r="V992" s="54"/>
      <c r="W992" s="25"/>
      <c r="X992" s="25"/>
      <c r="Y992" s="25"/>
      <c r="Z992" s="25"/>
      <c r="AA992" s="25"/>
      <c r="AB992" s="25"/>
      <c r="AC992" s="25"/>
      <c r="AD992" s="55"/>
    </row>
    <row r="993" spans="1:30" ht="20" customHeight="1" x14ac:dyDescent="0.2">
      <c r="A993" s="20"/>
      <c r="B993" s="33"/>
      <c r="C993" s="63"/>
      <c r="D993" s="22"/>
      <c r="E993" s="27"/>
      <c r="F993" s="27"/>
      <c r="G993" s="27"/>
      <c r="H993" s="27"/>
      <c r="I993" s="27"/>
      <c r="J993" s="23"/>
      <c r="K993" s="27"/>
      <c r="L993" s="27"/>
      <c r="M993" s="27"/>
      <c r="N993" s="27"/>
      <c r="O993" s="27"/>
      <c r="P993" s="27"/>
      <c r="Q993" s="27"/>
      <c r="R993" s="23"/>
      <c r="S993" s="64"/>
      <c r="T993" s="24"/>
      <c r="U993" s="49"/>
      <c r="V993" s="54"/>
      <c r="W993" s="25"/>
      <c r="X993" s="25"/>
      <c r="Y993" s="25"/>
      <c r="Z993" s="25"/>
      <c r="AA993" s="25"/>
      <c r="AB993" s="25"/>
      <c r="AC993" s="25"/>
      <c r="AD993" s="55"/>
    </row>
    <row r="994" spans="1:30" ht="20" customHeight="1" x14ac:dyDescent="0.2">
      <c r="A994" s="20"/>
      <c r="B994" s="33"/>
      <c r="C994" s="63"/>
      <c r="D994" s="22"/>
      <c r="E994" s="27"/>
      <c r="F994" s="27"/>
      <c r="G994" s="27"/>
      <c r="H994" s="27"/>
      <c r="I994" s="27"/>
      <c r="J994" s="23"/>
      <c r="K994" s="27"/>
      <c r="L994" s="27"/>
      <c r="M994" s="27"/>
      <c r="N994" s="27"/>
      <c r="O994" s="27"/>
      <c r="P994" s="27"/>
      <c r="Q994" s="27"/>
      <c r="R994" s="23"/>
      <c r="S994" s="64"/>
      <c r="T994" s="24"/>
      <c r="U994" s="49"/>
      <c r="V994" s="54"/>
      <c r="W994" s="25"/>
      <c r="X994" s="25"/>
      <c r="Y994" s="25"/>
      <c r="Z994" s="25"/>
      <c r="AA994" s="25"/>
      <c r="AB994" s="25"/>
      <c r="AC994" s="25"/>
      <c r="AD994" s="55"/>
    </row>
    <row r="995" spans="1:30" ht="20" customHeight="1" x14ac:dyDescent="0.2">
      <c r="A995" s="20"/>
      <c r="B995" s="33"/>
      <c r="C995" s="63"/>
      <c r="D995" s="22"/>
      <c r="E995" s="27"/>
      <c r="F995" s="27"/>
      <c r="G995" s="27"/>
      <c r="H995" s="27"/>
      <c r="I995" s="27"/>
      <c r="J995" s="23"/>
      <c r="K995" s="27"/>
      <c r="L995" s="27"/>
      <c r="M995" s="27"/>
      <c r="N995" s="27"/>
      <c r="O995" s="27"/>
      <c r="P995" s="27"/>
      <c r="Q995" s="27"/>
      <c r="R995" s="23"/>
      <c r="S995" s="64"/>
      <c r="T995" s="24"/>
      <c r="U995" s="49"/>
      <c r="V995" s="54"/>
      <c r="W995" s="25"/>
      <c r="X995" s="25"/>
      <c r="Y995" s="25"/>
      <c r="Z995" s="25"/>
      <c r="AA995" s="25"/>
      <c r="AB995" s="25"/>
      <c r="AC995" s="25"/>
      <c r="AD995" s="55"/>
    </row>
    <row r="996" spans="1:30" ht="20" customHeight="1" x14ac:dyDescent="0.2">
      <c r="A996" s="20"/>
      <c r="B996" s="33"/>
      <c r="C996" s="63"/>
      <c r="D996" s="22"/>
      <c r="E996" s="27"/>
      <c r="F996" s="27"/>
      <c r="G996" s="27"/>
      <c r="H996" s="27"/>
      <c r="I996" s="27"/>
      <c r="J996" s="23"/>
      <c r="K996" s="27"/>
      <c r="L996" s="27"/>
      <c r="M996" s="27"/>
      <c r="N996" s="27"/>
      <c r="O996" s="27"/>
      <c r="P996" s="27"/>
      <c r="Q996" s="27"/>
      <c r="R996" s="23"/>
      <c r="S996" s="64"/>
      <c r="T996" s="24"/>
      <c r="U996" s="49"/>
      <c r="V996" s="54"/>
      <c r="W996" s="25"/>
      <c r="X996" s="25"/>
      <c r="Y996" s="25"/>
      <c r="Z996" s="25"/>
      <c r="AA996" s="25"/>
      <c r="AB996" s="25"/>
      <c r="AC996" s="25"/>
      <c r="AD996" s="55"/>
    </row>
    <row r="997" spans="1:30" ht="20" customHeight="1" x14ac:dyDescent="0.2">
      <c r="A997" s="20"/>
      <c r="B997" s="33"/>
      <c r="C997" s="63"/>
      <c r="D997" s="22"/>
      <c r="E997" s="27"/>
      <c r="F997" s="27"/>
      <c r="G997" s="27"/>
      <c r="H997" s="27"/>
      <c r="I997" s="27"/>
      <c r="J997" s="23"/>
      <c r="K997" s="27"/>
      <c r="L997" s="27"/>
      <c r="M997" s="27"/>
      <c r="N997" s="27"/>
      <c r="O997" s="27"/>
      <c r="P997" s="27"/>
      <c r="Q997" s="27"/>
      <c r="R997" s="23"/>
      <c r="S997" s="64"/>
      <c r="T997" s="24"/>
      <c r="U997" s="49"/>
      <c r="V997" s="54"/>
      <c r="W997" s="25"/>
      <c r="X997" s="25"/>
      <c r="Y997" s="25"/>
      <c r="Z997" s="25"/>
      <c r="AA997" s="25"/>
      <c r="AB997" s="25"/>
      <c r="AC997" s="25"/>
      <c r="AD997" s="55"/>
    </row>
    <row r="998" spans="1:30" ht="20" customHeight="1" x14ac:dyDescent="0.2">
      <c r="A998" s="20"/>
      <c r="B998" s="33"/>
      <c r="C998" s="63"/>
      <c r="D998" s="22"/>
      <c r="E998" s="27"/>
      <c r="F998" s="27"/>
      <c r="G998" s="27"/>
      <c r="H998" s="27"/>
      <c r="I998" s="27"/>
      <c r="J998" s="23"/>
      <c r="K998" s="27"/>
      <c r="L998" s="27"/>
      <c r="M998" s="27"/>
      <c r="N998" s="27"/>
      <c r="O998" s="27"/>
      <c r="P998" s="27"/>
      <c r="Q998" s="27"/>
      <c r="R998" s="23"/>
      <c r="S998" s="64"/>
      <c r="T998" s="24"/>
      <c r="U998" s="49"/>
      <c r="V998" s="54"/>
      <c r="W998" s="25"/>
      <c r="X998" s="25"/>
      <c r="Y998" s="25"/>
      <c r="Z998" s="25"/>
      <c r="AA998" s="25"/>
      <c r="AB998" s="25"/>
      <c r="AC998" s="25"/>
      <c r="AD998" s="55"/>
    </row>
    <row r="999" spans="1:30" ht="20" customHeight="1" x14ac:dyDescent="0.2">
      <c r="A999" s="20"/>
      <c r="B999" s="33"/>
      <c r="C999" s="63"/>
      <c r="D999" s="22"/>
      <c r="E999" s="27"/>
      <c r="F999" s="27"/>
      <c r="G999" s="27"/>
      <c r="H999" s="27"/>
      <c r="I999" s="27"/>
      <c r="J999" s="23"/>
      <c r="K999" s="27"/>
      <c r="L999" s="27"/>
      <c r="M999" s="27"/>
      <c r="N999" s="27"/>
      <c r="O999" s="27"/>
      <c r="P999" s="27"/>
      <c r="Q999" s="27"/>
      <c r="R999" s="23"/>
      <c r="S999" s="64"/>
      <c r="T999" s="24"/>
      <c r="U999" s="49"/>
      <c r="V999" s="54"/>
      <c r="W999" s="25"/>
      <c r="X999" s="25"/>
      <c r="Y999" s="25"/>
      <c r="Z999" s="25"/>
      <c r="AA999" s="25"/>
      <c r="AB999" s="25"/>
      <c r="AC999" s="25"/>
      <c r="AD999" s="55"/>
    </row>
    <row r="1000" spans="1:30" ht="20" customHeight="1" x14ac:dyDescent="0.2">
      <c r="A1000" s="20"/>
      <c r="B1000" s="33"/>
      <c r="C1000" s="63"/>
      <c r="D1000" s="22"/>
      <c r="E1000" s="27"/>
      <c r="F1000" s="27"/>
      <c r="G1000" s="27"/>
      <c r="H1000" s="27"/>
      <c r="I1000" s="27"/>
      <c r="J1000" s="23"/>
      <c r="K1000" s="27"/>
      <c r="L1000" s="27"/>
      <c r="M1000" s="27"/>
      <c r="N1000" s="27"/>
      <c r="O1000" s="27"/>
      <c r="P1000" s="27"/>
      <c r="Q1000" s="27"/>
      <c r="R1000" s="23"/>
      <c r="S1000" s="64"/>
      <c r="T1000" s="24"/>
      <c r="U1000" s="49"/>
      <c r="V1000" s="54"/>
      <c r="W1000" s="25"/>
      <c r="X1000" s="25"/>
      <c r="Y1000" s="25"/>
      <c r="Z1000" s="25"/>
      <c r="AA1000" s="25"/>
      <c r="AB1000" s="25"/>
      <c r="AC1000" s="25"/>
      <c r="AD1000" s="55"/>
    </row>
    <row r="1001" spans="1:30" ht="20" customHeight="1" x14ac:dyDescent="0.2">
      <c r="A1001" s="20"/>
      <c r="B1001" s="33"/>
      <c r="C1001" s="63"/>
      <c r="D1001" s="22"/>
      <c r="E1001" s="27"/>
      <c r="F1001" s="27"/>
      <c r="G1001" s="27"/>
      <c r="H1001" s="27"/>
      <c r="I1001" s="27"/>
      <c r="J1001" s="23"/>
      <c r="K1001" s="27"/>
      <c r="L1001" s="27"/>
      <c r="M1001" s="27"/>
      <c r="N1001" s="27"/>
      <c r="O1001" s="27"/>
      <c r="P1001" s="27"/>
      <c r="Q1001" s="27"/>
      <c r="R1001" s="23"/>
      <c r="S1001" s="64"/>
      <c r="T1001" s="24"/>
      <c r="U1001" s="49"/>
      <c r="V1001" s="54"/>
      <c r="W1001" s="25"/>
      <c r="X1001" s="25"/>
      <c r="Y1001" s="25"/>
      <c r="Z1001" s="25"/>
      <c r="AA1001" s="25"/>
      <c r="AB1001" s="25"/>
      <c r="AC1001" s="25"/>
      <c r="AD1001" s="55"/>
    </row>
    <row r="1002" spans="1:30" ht="20" customHeight="1" x14ac:dyDescent="0.2">
      <c r="A1002" s="20"/>
      <c r="B1002" s="33"/>
      <c r="C1002" s="63"/>
      <c r="D1002" s="22"/>
      <c r="E1002" s="27"/>
      <c r="F1002" s="27"/>
      <c r="G1002" s="27"/>
      <c r="H1002" s="27"/>
      <c r="I1002" s="27"/>
      <c r="J1002" s="23"/>
      <c r="K1002" s="27"/>
      <c r="L1002" s="27"/>
      <c r="M1002" s="27"/>
      <c r="N1002" s="27"/>
      <c r="O1002" s="27"/>
      <c r="P1002" s="27"/>
      <c r="Q1002" s="27"/>
      <c r="R1002" s="23"/>
      <c r="S1002" s="64"/>
      <c r="T1002" s="24"/>
      <c r="U1002" s="49"/>
      <c r="V1002" s="54"/>
      <c r="W1002" s="25"/>
      <c r="X1002" s="25"/>
      <c r="Y1002" s="25"/>
      <c r="Z1002" s="25"/>
      <c r="AA1002" s="25"/>
      <c r="AB1002" s="25"/>
      <c r="AC1002" s="25"/>
      <c r="AD1002" s="55"/>
    </row>
    <row r="1003" spans="1:30" ht="20" customHeight="1" x14ac:dyDescent="0.2">
      <c r="A1003" s="20"/>
      <c r="B1003" s="33"/>
      <c r="C1003" s="63"/>
      <c r="D1003" s="22"/>
      <c r="E1003" s="27"/>
      <c r="F1003" s="27"/>
      <c r="G1003" s="27"/>
      <c r="H1003" s="27"/>
      <c r="I1003" s="27"/>
      <c r="J1003" s="23"/>
      <c r="K1003" s="27"/>
      <c r="L1003" s="27"/>
      <c r="M1003" s="27"/>
      <c r="N1003" s="27"/>
      <c r="O1003" s="27"/>
      <c r="P1003" s="27"/>
      <c r="Q1003" s="27"/>
      <c r="R1003" s="23"/>
      <c r="S1003" s="64"/>
      <c r="T1003" s="24"/>
      <c r="U1003" s="49"/>
      <c r="V1003" s="54"/>
      <c r="W1003" s="25"/>
      <c r="X1003" s="25"/>
      <c r="Y1003" s="25"/>
      <c r="Z1003" s="25"/>
      <c r="AA1003" s="25"/>
      <c r="AB1003" s="25"/>
      <c r="AC1003" s="25"/>
      <c r="AD1003" s="55"/>
    </row>
    <row r="1004" spans="1:30" ht="20" customHeight="1" x14ac:dyDescent="0.2">
      <c r="A1004" s="20"/>
      <c r="B1004" s="33"/>
      <c r="C1004" s="63"/>
      <c r="D1004" s="22"/>
      <c r="E1004" s="27"/>
      <c r="F1004" s="27"/>
      <c r="G1004" s="27"/>
      <c r="H1004" s="27"/>
      <c r="I1004" s="27"/>
      <c r="J1004" s="23"/>
      <c r="K1004" s="27"/>
      <c r="L1004" s="27"/>
      <c r="M1004" s="27"/>
      <c r="N1004" s="27"/>
      <c r="O1004" s="27"/>
      <c r="P1004" s="27"/>
      <c r="Q1004" s="27"/>
      <c r="R1004" s="23"/>
      <c r="S1004" s="64"/>
      <c r="T1004" s="24"/>
      <c r="U1004" s="49"/>
      <c r="V1004" s="54"/>
      <c r="W1004" s="25"/>
      <c r="X1004" s="25"/>
      <c r="Y1004" s="25"/>
      <c r="Z1004" s="25"/>
      <c r="AA1004" s="25"/>
      <c r="AB1004" s="25"/>
      <c r="AC1004" s="25"/>
      <c r="AD1004" s="55"/>
    </row>
    <row r="1005" spans="1:30" ht="20" customHeight="1" x14ac:dyDescent="0.2">
      <c r="A1005" s="20"/>
      <c r="B1005" s="33"/>
      <c r="C1005" s="63"/>
      <c r="D1005" s="22"/>
      <c r="E1005" s="27"/>
      <c r="F1005" s="27"/>
      <c r="G1005" s="27"/>
      <c r="H1005" s="27"/>
      <c r="I1005" s="27"/>
      <c r="J1005" s="23"/>
      <c r="K1005" s="27"/>
      <c r="L1005" s="27"/>
      <c r="M1005" s="27"/>
      <c r="N1005" s="27"/>
      <c r="O1005" s="27"/>
      <c r="P1005" s="27"/>
      <c r="Q1005" s="27"/>
      <c r="R1005" s="23"/>
      <c r="S1005" s="64"/>
      <c r="T1005" s="24"/>
      <c r="U1005" s="49"/>
      <c r="V1005" s="54"/>
      <c r="W1005" s="25"/>
      <c r="X1005" s="25"/>
      <c r="Y1005" s="25"/>
      <c r="Z1005" s="25"/>
      <c r="AA1005" s="25"/>
      <c r="AB1005" s="25"/>
      <c r="AC1005" s="25"/>
      <c r="AD1005" s="55"/>
    </row>
    <row r="1006" spans="1:30" ht="20" customHeight="1" x14ac:dyDescent="0.2">
      <c r="A1006" s="20"/>
      <c r="B1006" s="33"/>
      <c r="C1006" s="63"/>
      <c r="D1006" s="22"/>
      <c r="E1006" s="27"/>
      <c r="F1006" s="27"/>
      <c r="G1006" s="27"/>
      <c r="H1006" s="27"/>
      <c r="I1006" s="27"/>
      <c r="J1006" s="23"/>
      <c r="K1006" s="27"/>
      <c r="L1006" s="27"/>
      <c r="M1006" s="27"/>
      <c r="N1006" s="27"/>
      <c r="O1006" s="27"/>
      <c r="P1006" s="27"/>
      <c r="Q1006" s="27"/>
      <c r="R1006" s="23"/>
      <c r="S1006" s="64"/>
      <c r="T1006" s="24"/>
      <c r="U1006" s="49"/>
      <c r="V1006" s="54"/>
      <c r="W1006" s="25"/>
      <c r="X1006" s="25"/>
      <c r="Y1006" s="25"/>
      <c r="Z1006" s="25"/>
      <c r="AA1006" s="25"/>
      <c r="AB1006" s="25"/>
      <c r="AC1006" s="25"/>
      <c r="AD1006" s="55"/>
    </row>
    <row r="1007" spans="1:30" ht="20" customHeight="1" x14ac:dyDescent="0.2">
      <c r="A1007" s="20"/>
      <c r="B1007" s="33"/>
      <c r="C1007" s="63"/>
      <c r="D1007" s="22"/>
      <c r="E1007" s="27"/>
      <c r="F1007" s="27"/>
      <c r="G1007" s="27"/>
      <c r="H1007" s="27"/>
      <c r="I1007" s="27"/>
      <c r="J1007" s="23"/>
      <c r="K1007" s="27"/>
      <c r="L1007" s="27"/>
      <c r="M1007" s="27"/>
      <c r="N1007" s="27"/>
      <c r="O1007" s="27"/>
      <c r="P1007" s="27"/>
      <c r="Q1007" s="27"/>
      <c r="R1007" s="23"/>
      <c r="S1007" s="64"/>
      <c r="T1007" s="24"/>
      <c r="U1007" s="49"/>
      <c r="V1007" s="54"/>
      <c r="W1007" s="25"/>
      <c r="X1007" s="25"/>
      <c r="Y1007" s="25"/>
      <c r="Z1007" s="25"/>
      <c r="AA1007" s="25"/>
      <c r="AB1007" s="25"/>
      <c r="AC1007" s="25"/>
      <c r="AD1007" s="55"/>
    </row>
    <row r="1008" spans="1:30" ht="20" customHeight="1" x14ac:dyDescent="0.2">
      <c r="A1008" s="20"/>
      <c r="B1008" s="33"/>
      <c r="C1008" s="63"/>
      <c r="D1008" s="22"/>
      <c r="E1008" s="27"/>
      <c r="F1008" s="27"/>
      <c r="G1008" s="27"/>
      <c r="H1008" s="27"/>
      <c r="I1008" s="27"/>
      <c r="J1008" s="23"/>
      <c r="K1008" s="27"/>
      <c r="L1008" s="27"/>
      <c r="M1008" s="27"/>
      <c r="N1008" s="27"/>
      <c r="O1008" s="27"/>
      <c r="P1008" s="27"/>
      <c r="Q1008" s="27"/>
      <c r="R1008" s="23"/>
      <c r="S1008" s="64"/>
      <c r="T1008" s="24"/>
      <c r="U1008" s="49"/>
      <c r="V1008" s="54"/>
      <c r="W1008" s="25"/>
      <c r="X1008" s="25"/>
      <c r="Y1008" s="25"/>
      <c r="Z1008" s="25"/>
      <c r="AA1008" s="25"/>
      <c r="AB1008" s="25"/>
      <c r="AC1008" s="25"/>
      <c r="AD1008" s="55"/>
    </row>
    <row r="1009" spans="1:30" ht="20" customHeight="1" x14ac:dyDescent="0.2">
      <c r="A1009" s="20"/>
      <c r="B1009" s="33"/>
      <c r="C1009" s="63"/>
      <c r="D1009" s="22"/>
      <c r="E1009" s="27"/>
      <c r="F1009" s="27"/>
      <c r="G1009" s="27"/>
      <c r="H1009" s="27"/>
      <c r="I1009" s="27"/>
      <c r="J1009" s="23"/>
      <c r="K1009" s="27"/>
      <c r="L1009" s="27"/>
      <c r="M1009" s="27"/>
      <c r="N1009" s="27"/>
      <c r="O1009" s="27"/>
      <c r="P1009" s="27"/>
      <c r="Q1009" s="27"/>
      <c r="R1009" s="23"/>
      <c r="S1009" s="64"/>
      <c r="T1009" s="24"/>
      <c r="U1009" s="49"/>
      <c r="V1009" s="54"/>
      <c r="W1009" s="25"/>
      <c r="X1009" s="25"/>
      <c r="Y1009" s="25"/>
      <c r="Z1009" s="25"/>
      <c r="AA1009" s="25"/>
      <c r="AB1009" s="25"/>
      <c r="AC1009" s="25"/>
      <c r="AD1009" s="55"/>
    </row>
    <row r="1010" spans="1:30" ht="20" customHeight="1" x14ac:dyDescent="0.2">
      <c r="A1010" s="20"/>
      <c r="B1010" s="33"/>
      <c r="C1010" s="63"/>
      <c r="D1010" s="22"/>
      <c r="E1010" s="27"/>
      <c r="F1010" s="27"/>
      <c r="G1010" s="27"/>
      <c r="H1010" s="27"/>
      <c r="I1010" s="27"/>
      <c r="J1010" s="23"/>
      <c r="K1010" s="27"/>
      <c r="L1010" s="27"/>
      <c r="M1010" s="27"/>
      <c r="N1010" s="27"/>
      <c r="O1010" s="27"/>
      <c r="P1010" s="27"/>
      <c r="Q1010" s="27"/>
      <c r="R1010" s="23"/>
      <c r="S1010" s="64"/>
      <c r="T1010" s="24"/>
      <c r="U1010" s="49"/>
      <c r="V1010" s="54"/>
      <c r="W1010" s="25"/>
      <c r="X1010" s="25"/>
      <c r="Y1010" s="25"/>
      <c r="Z1010" s="25"/>
      <c r="AA1010" s="25"/>
      <c r="AB1010" s="25"/>
      <c r="AC1010" s="25"/>
      <c r="AD1010" s="55"/>
    </row>
    <row r="1011" spans="1:30" ht="20" customHeight="1" x14ac:dyDescent="0.2">
      <c r="A1011" s="20"/>
      <c r="B1011" s="33"/>
      <c r="C1011" s="63"/>
      <c r="D1011" s="22"/>
      <c r="E1011" s="27"/>
      <c r="F1011" s="27"/>
      <c r="G1011" s="27"/>
      <c r="H1011" s="27"/>
      <c r="I1011" s="27"/>
      <c r="J1011" s="23"/>
      <c r="K1011" s="27"/>
      <c r="L1011" s="27"/>
      <c r="M1011" s="27"/>
      <c r="N1011" s="27"/>
      <c r="O1011" s="27"/>
      <c r="P1011" s="27"/>
      <c r="Q1011" s="27"/>
      <c r="R1011" s="23"/>
      <c r="S1011" s="64"/>
      <c r="T1011" s="24"/>
      <c r="U1011" s="49"/>
      <c r="V1011" s="54"/>
      <c r="W1011" s="25"/>
      <c r="X1011" s="25"/>
      <c r="Y1011" s="25"/>
      <c r="Z1011" s="25"/>
      <c r="AA1011" s="25"/>
      <c r="AB1011" s="25"/>
      <c r="AC1011" s="25"/>
      <c r="AD1011" s="55"/>
    </row>
    <row r="1012" spans="1:30" ht="20" customHeight="1" x14ac:dyDescent="0.2">
      <c r="A1012" s="20"/>
      <c r="B1012" s="33"/>
      <c r="C1012" s="63"/>
      <c r="D1012" s="22"/>
      <c r="E1012" s="27"/>
      <c r="F1012" s="27"/>
      <c r="G1012" s="27"/>
      <c r="H1012" s="27"/>
      <c r="I1012" s="27"/>
      <c r="J1012" s="23"/>
      <c r="K1012" s="27"/>
      <c r="L1012" s="27"/>
      <c r="M1012" s="27"/>
      <c r="N1012" s="27"/>
      <c r="O1012" s="27"/>
      <c r="P1012" s="27"/>
      <c r="Q1012" s="27"/>
      <c r="R1012" s="23"/>
      <c r="S1012" s="64"/>
      <c r="T1012" s="24"/>
      <c r="U1012" s="49"/>
      <c r="V1012" s="54"/>
      <c r="W1012" s="25"/>
      <c r="X1012" s="25"/>
      <c r="Y1012" s="25"/>
      <c r="Z1012" s="25"/>
      <c r="AA1012" s="25"/>
      <c r="AB1012" s="25"/>
      <c r="AC1012" s="25"/>
      <c r="AD1012" s="55"/>
    </row>
    <row r="1013" spans="1:30" ht="20" customHeight="1" x14ac:dyDescent="0.2">
      <c r="A1013" s="20"/>
      <c r="B1013" s="33"/>
      <c r="C1013" s="63"/>
      <c r="D1013" s="22"/>
      <c r="E1013" s="27"/>
      <c r="F1013" s="27"/>
      <c r="G1013" s="27"/>
      <c r="H1013" s="27"/>
      <c r="I1013" s="27"/>
      <c r="J1013" s="23"/>
      <c r="K1013" s="27"/>
      <c r="L1013" s="27"/>
      <c r="M1013" s="27"/>
      <c r="N1013" s="27"/>
      <c r="O1013" s="27"/>
      <c r="P1013" s="27"/>
      <c r="Q1013" s="27"/>
      <c r="R1013" s="23"/>
      <c r="S1013" s="64"/>
      <c r="T1013" s="24"/>
      <c r="U1013" s="49"/>
      <c r="V1013" s="54"/>
      <c r="W1013" s="25"/>
      <c r="X1013" s="25"/>
      <c r="Y1013" s="25"/>
      <c r="Z1013" s="25"/>
      <c r="AA1013" s="25"/>
      <c r="AB1013" s="25"/>
      <c r="AC1013" s="25"/>
      <c r="AD1013" s="55"/>
    </row>
    <row r="1014" spans="1:30" ht="20" customHeight="1" x14ac:dyDescent="0.2">
      <c r="A1014" s="20"/>
      <c r="B1014" s="33"/>
      <c r="C1014" s="63"/>
      <c r="D1014" s="22"/>
      <c r="E1014" s="27"/>
      <c r="F1014" s="27"/>
      <c r="G1014" s="27"/>
      <c r="H1014" s="27"/>
      <c r="I1014" s="27"/>
      <c r="J1014" s="23"/>
      <c r="K1014" s="27"/>
      <c r="L1014" s="27"/>
      <c r="M1014" s="27"/>
      <c r="N1014" s="27"/>
      <c r="O1014" s="27"/>
      <c r="P1014" s="27"/>
      <c r="Q1014" s="27"/>
      <c r="R1014" s="23"/>
      <c r="S1014" s="64"/>
      <c r="T1014" s="24"/>
      <c r="U1014" s="49"/>
      <c r="V1014" s="54"/>
      <c r="W1014" s="25"/>
      <c r="X1014" s="25"/>
      <c r="Y1014" s="25"/>
      <c r="Z1014" s="25"/>
      <c r="AA1014" s="25"/>
      <c r="AB1014" s="25"/>
      <c r="AC1014" s="25"/>
      <c r="AD1014" s="55"/>
    </row>
    <row r="1015" spans="1:30" ht="20" customHeight="1" x14ac:dyDescent="0.2">
      <c r="A1015" s="20"/>
      <c r="B1015" s="33"/>
      <c r="C1015" s="63"/>
      <c r="D1015" s="22"/>
      <c r="E1015" s="27"/>
      <c r="F1015" s="27"/>
      <c r="G1015" s="27"/>
      <c r="H1015" s="27"/>
      <c r="I1015" s="27"/>
      <c r="J1015" s="23"/>
      <c r="K1015" s="27"/>
      <c r="L1015" s="27"/>
      <c r="M1015" s="27"/>
      <c r="N1015" s="27"/>
      <c r="O1015" s="27"/>
      <c r="P1015" s="27"/>
      <c r="Q1015" s="27"/>
      <c r="R1015" s="23"/>
      <c r="S1015" s="64"/>
      <c r="T1015" s="24"/>
      <c r="U1015" s="49"/>
      <c r="V1015" s="54"/>
      <c r="W1015" s="25"/>
      <c r="X1015" s="25"/>
      <c r="Y1015" s="25"/>
      <c r="Z1015" s="25"/>
      <c r="AA1015" s="25"/>
      <c r="AB1015" s="25"/>
      <c r="AC1015" s="25"/>
      <c r="AD1015" s="55"/>
    </row>
    <row r="1016" spans="1:30" ht="20" customHeight="1" x14ac:dyDescent="0.2">
      <c r="A1016" s="20"/>
      <c r="B1016" s="33"/>
      <c r="C1016" s="63"/>
      <c r="D1016" s="22"/>
      <c r="E1016" s="27"/>
      <c r="F1016" s="27"/>
      <c r="G1016" s="27"/>
      <c r="H1016" s="27"/>
      <c r="I1016" s="27"/>
      <c r="J1016" s="23"/>
      <c r="K1016" s="27"/>
      <c r="L1016" s="27"/>
      <c r="M1016" s="27"/>
      <c r="N1016" s="27"/>
      <c r="O1016" s="27"/>
      <c r="P1016" s="27"/>
      <c r="Q1016" s="27"/>
      <c r="R1016" s="23"/>
      <c r="S1016" s="64"/>
      <c r="T1016" s="24"/>
      <c r="U1016" s="49"/>
      <c r="V1016" s="54"/>
      <c r="W1016" s="25"/>
      <c r="X1016" s="25"/>
      <c r="Y1016" s="25"/>
      <c r="Z1016" s="25"/>
      <c r="AA1016" s="25"/>
      <c r="AB1016" s="25"/>
      <c r="AC1016" s="25"/>
      <c r="AD1016" s="55"/>
    </row>
    <row r="1017" spans="1:30" ht="20" customHeight="1" x14ac:dyDescent="0.2">
      <c r="A1017" s="20"/>
      <c r="B1017" s="33"/>
      <c r="C1017" s="63"/>
      <c r="D1017" s="22"/>
      <c r="E1017" s="27"/>
      <c r="F1017" s="27"/>
      <c r="G1017" s="27"/>
      <c r="H1017" s="27"/>
      <c r="I1017" s="27"/>
      <c r="J1017" s="23"/>
      <c r="K1017" s="27"/>
      <c r="L1017" s="27"/>
      <c r="M1017" s="27"/>
      <c r="N1017" s="27"/>
      <c r="O1017" s="27"/>
      <c r="P1017" s="27"/>
      <c r="Q1017" s="27"/>
      <c r="R1017" s="23"/>
      <c r="S1017" s="64"/>
      <c r="T1017" s="24"/>
      <c r="U1017" s="49"/>
      <c r="V1017" s="54"/>
      <c r="W1017" s="25"/>
      <c r="X1017" s="25"/>
      <c r="Y1017" s="25"/>
      <c r="Z1017" s="25"/>
      <c r="AA1017" s="25"/>
      <c r="AB1017" s="25"/>
      <c r="AC1017" s="25"/>
      <c r="AD1017" s="55"/>
    </row>
    <row r="1018" spans="1:30" ht="20" customHeight="1" x14ac:dyDescent="0.2">
      <c r="A1018" s="20"/>
      <c r="B1018" s="33"/>
      <c r="C1018" s="63"/>
      <c r="D1018" s="22"/>
      <c r="E1018" s="27"/>
      <c r="F1018" s="27"/>
      <c r="G1018" s="27"/>
      <c r="H1018" s="27"/>
      <c r="I1018" s="27"/>
      <c r="J1018" s="23"/>
      <c r="K1018" s="27"/>
      <c r="L1018" s="27"/>
      <c r="M1018" s="27"/>
      <c r="N1018" s="27"/>
      <c r="O1018" s="27"/>
      <c r="P1018" s="27"/>
      <c r="Q1018" s="27"/>
      <c r="R1018" s="23"/>
      <c r="S1018" s="64"/>
      <c r="T1018" s="24"/>
      <c r="U1018" s="49"/>
      <c r="V1018" s="54"/>
      <c r="W1018" s="25"/>
      <c r="X1018" s="25"/>
      <c r="Y1018" s="25"/>
      <c r="Z1018" s="25"/>
      <c r="AA1018" s="25"/>
      <c r="AB1018" s="25"/>
      <c r="AC1018" s="25"/>
      <c r="AD1018" s="55"/>
    </row>
    <row r="1019" spans="1:30" ht="20" customHeight="1" x14ac:dyDescent="0.2">
      <c r="A1019" s="20"/>
      <c r="B1019" s="33"/>
      <c r="C1019" s="63"/>
      <c r="D1019" s="22"/>
      <c r="E1019" s="27"/>
      <c r="F1019" s="27"/>
      <c r="G1019" s="27"/>
      <c r="H1019" s="27"/>
      <c r="I1019" s="27"/>
      <c r="J1019" s="23"/>
      <c r="K1019" s="27"/>
      <c r="L1019" s="27"/>
      <c r="M1019" s="27"/>
      <c r="N1019" s="27"/>
      <c r="O1019" s="27"/>
      <c r="P1019" s="27"/>
      <c r="Q1019" s="27"/>
      <c r="R1019" s="23"/>
      <c r="S1019" s="64"/>
      <c r="T1019" s="24"/>
      <c r="U1019" s="49"/>
      <c r="V1019" s="54"/>
      <c r="W1019" s="25"/>
      <c r="X1019" s="25"/>
      <c r="Y1019" s="25"/>
      <c r="Z1019" s="25"/>
      <c r="AA1019" s="25"/>
      <c r="AB1019" s="25"/>
      <c r="AC1019" s="25"/>
      <c r="AD1019" s="55"/>
    </row>
    <row r="1020" spans="1:30" ht="20" customHeight="1" x14ac:dyDescent="0.2">
      <c r="A1020" s="20"/>
      <c r="B1020" s="33"/>
      <c r="C1020" s="63"/>
      <c r="D1020" s="22"/>
      <c r="E1020" s="27"/>
      <c r="F1020" s="27"/>
      <c r="G1020" s="27"/>
      <c r="H1020" s="27"/>
      <c r="I1020" s="27"/>
      <c r="J1020" s="23"/>
      <c r="K1020" s="27"/>
      <c r="L1020" s="27"/>
      <c r="M1020" s="27"/>
      <c r="N1020" s="27"/>
      <c r="O1020" s="27"/>
      <c r="P1020" s="27"/>
      <c r="Q1020" s="27"/>
      <c r="R1020" s="23"/>
      <c r="S1020" s="64"/>
      <c r="T1020" s="24"/>
      <c r="U1020" s="49"/>
      <c r="V1020" s="54"/>
      <c r="W1020" s="25"/>
      <c r="X1020" s="25"/>
      <c r="Y1020" s="25"/>
      <c r="Z1020" s="25"/>
      <c r="AA1020" s="25"/>
      <c r="AB1020" s="25"/>
      <c r="AC1020" s="25"/>
      <c r="AD1020" s="55"/>
    </row>
    <row r="1021" spans="1:30" ht="20" customHeight="1" x14ac:dyDescent="0.2">
      <c r="A1021" s="20"/>
      <c r="B1021" s="33"/>
      <c r="C1021" s="63"/>
      <c r="D1021" s="22"/>
      <c r="E1021" s="27"/>
      <c r="F1021" s="27"/>
      <c r="G1021" s="27"/>
      <c r="H1021" s="27"/>
      <c r="I1021" s="27"/>
      <c r="J1021" s="23"/>
      <c r="K1021" s="27"/>
      <c r="L1021" s="27"/>
      <c r="M1021" s="27"/>
      <c r="N1021" s="27"/>
      <c r="O1021" s="27"/>
      <c r="P1021" s="27"/>
      <c r="Q1021" s="27"/>
      <c r="R1021" s="23"/>
      <c r="S1021" s="64"/>
      <c r="T1021" s="24"/>
      <c r="U1021" s="49"/>
      <c r="V1021" s="54"/>
      <c r="W1021" s="25"/>
      <c r="X1021" s="25"/>
      <c r="Y1021" s="25"/>
      <c r="Z1021" s="25"/>
      <c r="AA1021" s="25"/>
      <c r="AB1021" s="25"/>
      <c r="AC1021" s="25"/>
      <c r="AD1021" s="55"/>
    </row>
    <row r="1022" spans="1:30" ht="20" customHeight="1" x14ac:dyDescent="0.2">
      <c r="A1022" s="20"/>
      <c r="B1022" s="33"/>
      <c r="C1022" s="63"/>
      <c r="D1022" s="22"/>
      <c r="E1022" s="27"/>
      <c r="F1022" s="27"/>
      <c r="G1022" s="27"/>
      <c r="H1022" s="27"/>
      <c r="I1022" s="27"/>
      <c r="J1022" s="23"/>
      <c r="K1022" s="27"/>
      <c r="L1022" s="27"/>
      <c r="M1022" s="27"/>
      <c r="N1022" s="27"/>
      <c r="O1022" s="27"/>
      <c r="P1022" s="27"/>
      <c r="Q1022" s="27"/>
      <c r="R1022" s="23"/>
      <c r="S1022" s="64"/>
      <c r="T1022" s="24"/>
      <c r="U1022" s="49"/>
      <c r="V1022" s="54"/>
      <c r="W1022" s="25"/>
      <c r="X1022" s="25"/>
      <c r="Y1022" s="25"/>
      <c r="Z1022" s="25"/>
      <c r="AA1022" s="25"/>
      <c r="AB1022" s="25"/>
      <c r="AC1022" s="25"/>
      <c r="AD1022" s="55"/>
    </row>
    <row r="1023" spans="1:30" ht="20" customHeight="1" x14ac:dyDescent="0.2">
      <c r="A1023" s="20"/>
      <c r="B1023" s="33"/>
      <c r="C1023" s="63"/>
      <c r="D1023" s="22"/>
      <c r="E1023" s="27"/>
      <c r="F1023" s="27"/>
      <c r="G1023" s="27"/>
      <c r="H1023" s="27"/>
      <c r="I1023" s="27"/>
      <c r="J1023" s="23"/>
      <c r="K1023" s="27"/>
      <c r="L1023" s="27"/>
      <c r="M1023" s="27"/>
      <c r="N1023" s="27"/>
      <c r="O1023" s="27"/>
      <c r="P1023" s="27"/>
      <c r="Q1023" s="27"/>
      <c r="R1023" s="23"/>
      <c r="S1023" s="64"/>
      <c r="T1023" s="24"/>
      <c r="U1023" s="49"/>
      <c r="V1023" s="54"/>
      <c r="W1023" s="25"/>
      <c r="X1023" s="25"/>
      <c r="Y1023" s="25"/>
      <c r="Z1023" s="25"/>
      <c r="AA1023" s="25"/>
      <c r="AB1023" s="25"/>
      <c r="AC1023" s="25"/>
      <c r="AD1023" s="55"/>
    </row>
    <row r="1024" spans="1:30" ht="20" customHeight="1" x14ac:dyDescent="0.2">
      <c r="A1024" s="20"/>
      <c r="B1024" s="33"/>
      <c r="C1024" s="63"/>
      <c r="D1024" s="22"/>
      <c r="E1024" s="27"/>
      <c r="F1024" s="27"/>
      <c r="G1024" s="27"/>
      <c r="H1024" s="27"/>
      <c r="I1024" s="27"/>
      <c r="J1024" s="23"/>
      <c r="K1024" s="27"/>
      <c r="L1024" s="27"/>
      <c r="M1024" s="27"/>
      <c r="N1024" s="27"/>
      <c r="O1024" s="27"/>
      <c r="P1024" s="27"/>
      <c r="Q1024" s="27"/>
      <c r="R1024" s="23"/>
      <c r="S1024" s="64"/>
      <c r="T1024" s="24"/>
      <c r="U1024" s="49"/>
      <c r="V1024" s="54"/>
      <c r="W1024" s="25"/>
      <c r="X1024" s="25"/>
      <c r="Y1024" s="25"/>
      <c r="Z1024" s="25"/>
      <c r="AA1024" s="25"/>
      <c r="AB1024" s="25"/>
      <c r="AC1024" s="25"/>
      <c r="AD1024" s="55"/>
    </row>
    <row r="1025" spans="1:30" ht="20" customHeight="1" x14ac:dyDescent="0.2">
      <c r="A1025" s="20"/>
      <c r="B1025" s="33"/>
      <c r="C1025" s="63"/>
      <c r="D1025" s="22"/>
      <c r="E1025" s="27"/>
      <c r="F1025" s="27"/>
      <c r="G1025" s="27"/>
      <c r="H1025" s="27"/>
      <c r="I1025" s="27"/>
      <c r="J1025" s="23"/>
      <c r="K1025" s="27"/>
      <c r="L1025" s="27"/>
      <c r="M1025" s="27"/>
      <c r="N1025" s="27"/>
      <c r="O1025" s="27"/>
      <c r="P1025" s="27"/>
      <c r="Q1025" s="27"/>
      <c r="R1025" s="23"/>
      <c r="S1025" s="64"/>
      <c r="T1025" s="24"/>
      <c r="U1025" s="49"/>
      <c r="V1025" s="54"/>
      <c r="W1025" s="25"/>
      <c r="X1025" s="25"/>
      <c r="Y1025" s="25"/>
      <c r="Z1025" s="25"/>
      <c r="AA1025" s="25"/>
      <c r="AB1025" s="25"/>
      <c r="AC1025" s="25"/>
      <c r="AD1025" s="55"/>
    </row>
    <row r="1026" spans="1:30" ht="20" customHeight="1" x14ac:dyDescent="0.2">
      <c r="A1026" s="20"/>
      <c r="B1026" s="33"/>
      <c r="C1026" s="63"/>
      <c r="D1026" s="22"/>
      <c r="E1026" s="27"/>
      <c r="F1026" s="27"/>
      <c r="G1026" s="27"/>
      <c r="H1026" s="27"/>
      <c r="I1026" s="27"/>
      <c r="J1026" s="23"/>
      <c r="K1026" s="27"/>
      <c r="L1026" s="27"/>
      <c r="M1026" s="27"/>
      <c r="N1026" s="27"/>
      <c r="O1026" s="27"/>
      <c r="P1026" s="27"/>
      <c r="Q1026" s="27"/>
      <c r="R1026" s="23"/>
      <c r="S1026" s="64"/>
      <c r="T1026" s="24"/>
      <c r="U1026" s="49"/>
      <c r="V1026" s="54"/>
      <c r="W1026" s="25"/>
      <c r="X1026" s="25"/>
      <c r="Y1026" s="25"/>
      <c r="Z1026" s="25"/>
      <c r="AA1026" s="25"/>
      <c r="AB1026" s="25"/>
      <c r="AC1026" s="25"/>
      <c r="AD1026" s="55"/>
    </row>
    <row r="1027" spans="1:30" ht="20" customHeight="1" x14ac:dyDescent="0.2">
      <c r="A1027" s="20"/>
      <c r="B1027" s="33"/>
      <c r="C1027" s="63"/>
      <c r="D1027" s="22"/>
      <c r="E1027" s="27"/>
      <c r="F1027" s="27"/>
      <c r="G1027" s="27"/>
      <c r="H1027" s="27"/>
      <c r="I1027" s="27"/>
      <c r="J1027" s="23"/>
      <c r="K1027" s="27"/>
      <c r="L1027" s="27"/>
      <c r="M1027" s="27"/>
      <c r="N1027" s="27"/>
      <c r="O1027" s="27"/>
      <c r="P1027" s="27"/>
      <c r="Q1027" s="27"/>
      <c r="R1027" s="23"/>
      <c r="S1027" s="64"/>
      <c r="T1027" s="24"/>
      <c r="U1027" s="49"/>
      <c r="V1027" s="54"/>
      <c r="W1027" s="25"/>
      <c r="X1027" s="25"/>
      <c r="Y1027" s="25"/>
      <c r="Z1027" s="25"/>
      <c r="AA1027" s="25"/>
      <c r="AB1027" s="25"/>
      <c r="AC1027" s="25"/>
      <c r="AD1027" s="55"/>
    </row>
    <row r="1028" spans="1:30" ht="20" customHeight="1" x14ac:dyDescent="0.2">
      <c r="A1028" s="20"/>
      <c r="B1028" s="33"/>
      <c r="C1028" s="63"/>
      <c r="D1028" s="22"/>
      <c r="E1028" s="27"/>
      <c r="F1028" s="27"/>
      <c r="G1028" s="27"/>
      <c r="H1028" s="27"/>
      <c r="I1028" s="27"/>
      <c r="J1028" s="23"/>
      <c r="K1028" s="27"/>
      <c r="L1028" s="27"/>
      <c r="M1028" s="27"/>
      <c r="N1028" s="27"/>
      <c r="O1028" s="27"/>
      <c r="P1028" s="27"/>
      <c r="Q1028" s="27"/>
      <c r="R1028" s="23"/>
      <c r="S1028" s="64"/>
      <c r="T1028" s="24"/>
      <c r="U1028" s="49"/>
      <c r="V1028" s="54"/>
      <c r="W1028" s="25"/>
      <c r="X1028" s="25"/>
      <c r="Y1028" s="25"/>
      <c r="Z1028" s="25"/>
      <c r="AA1028" s="25"/>
      <c r="AB1028" s="25"/>
      <c r="AC1028" s="25"/>
      <c r="AD1028" s="55"/>
    </row>
    <row r="1029" spans="1:30" ht="20" customHeight="1" x14ac:dyDescent="0.2">
      <c r="A1029" s="20"/>
      <c r="B1029" s="33"/>
      <c r="C1029" s="63"/>
      <c r="D1029" s="22"/>
      <c r="E1029" s="27"/>
      <c r="F1029" s="27"/>
      <c r="G1029" s="27"/>
      <c r="H1029" s="27"/>
      <c r="I1029" s="27"/>
      <c r="J1029" s="23"/>
      <c r="K1029" s="27"/>
      <c r="L1029" s="27"/>
      <c r="M1029" s="27"/>
      <c r="N1029" s="27"/>
      <c r="O1029" s="27"/>
      <c r="P1029" s="27"/>
      <c r="Q1029" s="27"/>
      <c r="R1029" s="23"/>
      <c r="S1029" s="64"/>
      <c r="T1029" s="24"/>
      <c r="U1029" s="49"/>
      <c r="V1029" s="54"/>
      <c r="W1029" s="25"/>
      <c r="X1029" s="25"/>
      <c r="Y1029" s="25"/>
      <c r="Z1029" s="25"/>
      <c r="AA1029" s="25"/>
      <c r="AB1029" s="25"/>
      <c r="AC1029" s="25"/>
      <c r="AD1029" s="55"/>
    </row>
    <row r="1030" spans="1:30" ht="20" customHeight="1" x14ac:dyDescent="0.2">
      <c r="A1030" s="20"/>
      <c r="B1030" s="33"/>
      <c r="C1030" s="63"/>
      <c r="D1030" s="22"/>
      <c r="E1030" s="27"/>
      <c r="F1030" s="27"/>
      <c r="G1030" s="27"/>
      <c r="H1030" s="27"/>
      <c r="I1030" s="27"/>
      <c r="J1030" s="23"/>
      <c r="K1030" s="27"/>
      <c r="L1030" s="27"/>
      <c r="M1030" s="27"/>
      <c r="N1030" s="27"/>
      <c r="O1030" s="27"/>
      <c r="P1030" s="27"/>
      <c r="Q1030" s="27"/>
      <c r="R1030" s="23"/>
      <c r="S1030" s="64"/>
      <c r="T1030" s="24"/>
      <c r="U1030" s="49"/>
      <c r="V1030" s="54"/>
      <c r="W1030" s="25"/>
      <c r="X1030" s="25"/>
      <c r="Y1030" s="25"/>
      <c r="Z1030" s="25"/>
      <c r="AA1030" s="25"/>
      <c r="AB1030" s="25"/>
      <c r="AC1030" s="25"/>
      <c r="AD1030" s="55"/>
    </row>
    <row r="1031" spans="1:30" ht="20" customHeight="1" x14ac:dyDescent="0.2">
      <c r="A1031" s="20"/>
      <c r="B1031" s="33"/>
      <c r="C1031" s="63"/>
      <c r="D1031" s="22"/>
      <c r="E1031" s="27"/>
      <c r="F1031" s="27"/>
      <c r="G1031" s="27"/>
      <c r="H1031" s="27"/>
      <c r="I1031" s="27"/>
      <c r="J1031" s="23"/>
      <c r="K1031" s="27"/>
      <c r="L1031" s="27"/>
      <c r="M1031" s="27"/>
      <c r="N1031" s="27"/>
      <c r="O1031" s="27"/>
      <c r="P1031" s="27"/>
      <c r="Q1031" s="27"/>
      <c r="R1031" s="23"/>
      <c r="S1031" s="64"/>
      <c r="T1031" s="24"/>
      <c r="U1031" s="49"/>
      <c r="V1031" s="54"/>
      <c r="W1031" s="25"/>
      <c r="X1031" s="25"/>
      <c r="Y1031" s="25"/>
      <c r="Z1031" s="25"/>
      <c r="AA1031" s="25"/>
      <c r="AB1031" s="25"/>
      <c r="AC1031" s="25"/>
      <c r="AD1031" s="55"/>
    </row>
    <row r="1032" spans="1:30" ht="20" customHeight="1" x14ac:dyDescent="0.2">
      <c r="A1032" s="20"/>
      <c r="B1032" s="33"/>
      <c r="C1032" s="63"/>
      <c r="D1032" s="22"/>
      <c r="E1032" s="27"/>
      <c r="F1032" s="27"/>
      <c r="G1032" s="27"/>
      <c r="H1032" s="27"/>
      <c r="I1032" s="27"/>
      <c r="J1032" s="23"/>
      <c r="K1032" s="27"/>
      <c r="L1032" s="27"/>
      <c r="M1032" s="27"/>
      <c r="N1032" s="27"/>
      <c r="O1032" s="27"/>
      <c r="P1032" s="27"/>
      <c r="Q1032" s="27"/>
      <c r="R1032" s="23"/>
      <c r="S1032" s="64"/>
      <c r="T1032" s="24"/>
      <c r="U1032" s="49"/>
      <c r="V1032" s="54"/>
      <c r="W1032" s="25"/>
      <c r="X1032" s="25"/>
      <c r="Y1032" s="25"/>
      <c r="Z1032" s="25"/>
      <c r="AA1032" s="25"/>
      <c r="AB1032" s="25"/>
      <c r="AC1032" s="25"/>
      <c r="AD1032" s="55"/>
    </row>
    <row r="1033" spans="1:30" ht="20" customHeight="1" x14ac:dyDescent="0.2">
      <c r="A1033" s="20"/>
      <c r="B1033" s="33"/>
      <c r="C1033" s="63"/>
      <c r="D1033" s="22"/>
      <c r="E1033" s="27"/>
      <c r="F1033" s="27"/>
      <c r="G1033" s="27"/>
      <c r="H1033" s="27"/>
      <c r="I1033" s="27"/>
      <c r="J1033" s="23"/>
      <c r="K1033" s="27"/>
      <c r="L1033" s="27"/>
      <c r="M1033" s="27"/>
      <c r="N1033" s="27"/>
      <c r="O1033" s="27"/>
      <c r="P1033" s="27"/>
      <c r="Q1033" s="27"/>
      <c r="R1033" s="23"/>
      <c r="S1033" s="64"/>
      <c r="T1033" s="24"/>
      <c r="U1033" s="49"/>
      <c r="V1033" s="54"/>
      <c r="W1033" s="25"/>
      <c r="X1033" s="25"/>
      <c r="Y1033" s="25"/>
      <c r="Z1033" s="25"/>
      <c r="AA1033" s="25"/>
      <c r="AB1033" s="25"/>
      <c r="AC1033" s="25"/>
      <c r="AD1033" s="55"/>
    </row>
    <row r="1034" spans="1:30" ht="20" customHeight="1" x14ac:dyDescent="0.2">
      <c r="A1034" s="20"/>
      <c r="B1034" s="33"/>
      <c r="C1034" s="63"/>
      <c r="D1034" s="22"/>
      <c r="E1034" s="27"/>
      <c r="F1034" s="27"/>
      <c r="G1034" s="27"/>
      <c r="H1034" s="27"/>
      <c r="I1034" s="27"/>
      <c r="J1034" s="23"/>
      <c r="K1034" s="27"/>
      <c r="L1034" s="27"/>
      <c r="M1034" s="27"/>
      <c r="N1034" s="27"/>
      <c r="O1034" s="27"/>
      <c r="P1034" s="27"/>
      <c r="Q1034" s="27"/>
      <c r="R1034" s="23"/>
      <c r="S1034" s="64"/>
      <c r="T1034" s="24"/>
      <c r="U1034" s="49"/>
      <c r="V1034" s="54"/>
      <c r="W1034" s="25"/>
      <c r="X1034" s="25"/>
      <c r="Y1034" s="25"/>
      <c r="Z1034" s="25"/>
      <c r="AA1034" s="25"/>
      <c r="AB1034" s="25"/>
      <c r="AC1034" s="25"/>
      <c r="AD1034" s="55"/>
    </row>
    <row r="1035" spans="1:30" ht="20" customHeight="1" x14ac:dyDescent="0.2">
      <c r="A1035" s="20"/>
      <c r="B1035" s="33"/>
      <c r="C1035" s="63"/>
      <c r="D1035" s="22"/>
      <c r="E1035" s="27"/>
      <c r="F1035" s="27"/>
      <c r="G1035" s="27"/>
      <c r="H1035" s="27"/>
      <c r="I1035" s="27"/>
      <c r="J1035" s="23"/>
      <c r="K1035" s="27"/>
      <c r="L1035" s="27"/>
      <c r="M1035" s="27"/>
      <c r="N1035" s="27"/>
      <c r="O1035" s="27"/>
      <c r="P1035" s="27"/>
      <c r="Q1035" s="27"/>
      <c r="R1035" s="23"/>
      <c r="S1035" s="64"/>
      <c r="T1035" s="24"/>
      <c r="U1035" s="49"/>
      <c r="V1035" s="54"/>
      <c r="W1035" s="25"/>
      <c r="X1035" s="25"/>
      <c r="Y1035" s="25"/>
      <c r="Z1035" s="25"/>
      <c r="AA1035" s="25"/>
      <c r="AB1035" s="25"/>
      <c r="AC1035" s="25"/>
      <c r="AD1035" s="55"/>
    </row>
    <row r="1036" spans="1:30" ht="20" customHeight="1" x14ac:dyDescent="0.2">
      <c r="A1036" s="20"/>
      <c r="B1036" s="33"/>
      <c r="C1036" s="63"/>
      <c r="D1036" s="22"/>
      <c r="E1036" s="27"/>
      <c r="F1036" s="27"/>
      <c r="G1036" s="27"/>
      <c r="H1036" s="27"/>
      <c r="I1036" s="27"/>
      <c r="J1036" s="23"/>
      <c r="K1036" s="27"/>
      <c r="L1036" s="27"/>
      <c r="M1036" s="27"/>
      <c r="N1036" s="27"/>
      <c r="O1036" s="27"/>
      <c r="P1036" s="27"/>
      <c r="Q1036" s="27"/>
      <c r="R1036" s="23"/>
      <c r="S1036" s="64"/>
      <c r="T1036" s="24"/>
      <c r="U1036" s="49"/>
      <c r="V1036" s="54"/>
      <c r="W1036" s="25"/>
      <c r="X1036" s="25"/>
      <c r="Y1036" s="25"/>
      <c r="Z1036" s="25"/>
      <c r="AA1036" s="25"/>
      <c r="AB1036" s="25"/>
      <c r="AC1036" s="25"/>
      <c r="AD1036" s="55"/>
    </row>
    <row r="1037" spans="1:30" ht="20" customHeight="1" x14ac:dyDescent="0.2">
      <c r="A1037" s="20"/>
      <c r="B1037" s="33"/>
      <c r="C1037" s="63"/>
      <c r="D1037" s="22"/>
      <c r="E1037" s="27"/>
      <c r="F1037" s="27"/>
      <c r="G1037" s="27"/>
      <c r="H1037" s="27"/>
      <c r="I1037" s="27"/>
      <c r="J1037" s="23"/>
      <c r="K1037" s="27"/>
      <c r="L1037" s="27"/>
      <c r="M1037" s="27"/>
      <c r="N1037" s="27"/>
      <c r="O1037" s="27"/>
      <c r="P1037" s="27"/>
      <c r="Q1037" s="27"/>
      <c r="R1037" s="23"/>
      <c r="S1037" s="64"/>
      <c r="T1037" s="24"/>
      <c r="U1037" s="49"/>
      <c r="V1037" s="54"/>
      <c r="W1037" s="25"/>
      <c r="X1037" s="25"/>
      <c r="Y1037" s="25"/>
      <c r="Z1037" s="25"/>
      <c r="AA1037" s="25"/>
      <c r="AB1037" s="25"/>
      <c r="AC1037" s="25"/>
      <c r="AD1037" s="55"/>
    </row>
    <row r="1038" spans="1:30" ht="20" customHeight="1" x14ac:dyDescent="0.2">
      <c r="A1038" s="20"/>
      <c r="B1038" s="33"/>
      <c r="C1038" s="63"/>
      <c r="D1038" s="22"/>
      <c r="E1038" s="27"/>
      <c r="F1038" s="27"/>
      <c r="G1038" s="27"/>
      <c r="H1038" s="27"/>
      <c r="I1038" s="27"/>
      <c r="J1038" s="23"/>
      <c r="K1038" s="27"/>
      <c r="L1038" s="27"/>
      <c r="M1038" s="27"/>
      <c r="N1038" s="27"/>
      <c r="O1038" s="27"/>
      <c r="P1038" s="27"/>
      <c r="Q1038" s="27"/>
      <c r="R1038" s="23"/>
      <c r="S1038" s="64"/>
      <c r="T1038" s="24"/>
      <c r="U1038" s="49"/>
      <c r="V1038" s="54"/>
      <c r="W1038" s="25"/>
      <c r="X1038" s="25"/>
      <c r="Y1038" s="25"/>
      <c r="Z1038" s="25"/>
      <c r="AA1038" s="25"/>
      <c r="AB1038" s="25"/>
      <c r="AC1038" s="25"/>
      <c r="AD1038" s="55"/>
    </row>
    <row r="1039" spans="1:30" ht="20" customHeight="1" x14ac:dyDescent="0.2">
      <c r="A1039" s="20"/>
      <c r="B1039" s="33"/>
      <c r="C1039" s="63"/>
      <c r="D1039" s="22"/>
      <c r="E1039" s="27"/>
      <c r="F1039" s="27"/>
      <c r="G1039" s="27"/>
      <c r="H1039" s="27"/>
      <c r="I1039" s="27"/>
      <c r="J1039" s="23"/>
      <c r="K1039" s="27"/>
      <c r="L1039" s="27"/>
      <c r="M1039" s="27"/>
      <c r="N1039" s="27"/>
      <c r="O1039" s="27"/>
      <c r="P1039" s="27"/>
      <c r="Q1039" s="27"/>
      <c r="R1039" s="23"/>
      <c r="S1039" s="64"/>
      <c r="T1039" s="24"/>
      <c r="U1039" s="49"/>
      <c r="V1039" s="54"/>
      <c r="W1039" s="25"/>
      <c r="X1039" s="25"/>
      <c r="Y1039" s="25"/>
      <c r="Z1039" s="25"/>
      <c r="AA1039" s="25"/>
      <c r="AB1039" s="25"/>
      <c r="AC1039" s="25"/>
      <c r="AD1039" s="55"/>
    </row>
    <row r="1040" spans="1:30" ht="20" customHeight="1" x14ac:dyDescent="0.2">
      <c r="A1040" s="20"/>
      <c r="B1040" s="33"/>
      <c r="C1040" s="63"/>
      <c r="D1040" s="22"/>
      <c r="E1040" s="27"/>
      <c r="F1040" s="27"/>
      <c r="G1040" s="27"/>
      <c r="H1040" s="27"/>
      <c r="I1040" s="27"/>
      <c r="J1040" s="23"/>
      <c r="K1040" s="27"/>
      <c r="L1040" s="27"/>
      <c r="M1040" s="27"/>
      <c r="N1040" s="27"/>
      <c r="O1040" s="27"/>
      <c r="P1040" s="27"/>
      <c r="Q1040" s="27"/>
      <c r="R1040" s="23"/>
      <c r="S1040" s="64"/>
      <c r="T1040" s="24"/>
      <c r="U1040" s="49"/>
      <c r="V1040" s="54"/>
      <c r="W1040" s="25"/>
      <c r="X1040" s="25"/>
      <c r="Y1040" s="25"/>
      <c r="Z1040" s="25"/>
      <c r="AA1040" s="25"/>
      <c r="AB1040" s="25"/>
      <c r="AC1040" s="25"/>
      <c r="AD1040" s="55"/>
    </row>
    <row r="1041" spans="1:30" ht="20" customHeight="1" x14ac:dyDescent="0.2">
      <c r="A1041" s="20"/>
      <c r="B1041" s="33"/>
      <c r="C1041" s="63"/>
      <c r="D1041" s="22"/>
      <c r="E1041" s="27"/>
      <c r="F1041" s="27"/>
      <c r="G1041" s="27"/>
      <c r="H1041" s="27"/>
      <c r="I1041" s="27"/>
      <c r="J1041" s="23"/>
      <c r="K1041" s="27"/>
      <c r="L1041" s="27"/>
      <c r="M1041" s="27"/>
      <c r="N1041" s="27"/>
      <c r="O1041" s="27"/>
      <c r="P1041" s="27"/>
      <c r="Q1041" s="27"/>
      <c r="R1041" s="23"/>
      <c r="S1041" s="64"/>
      <c r="T1041" s="24"/>
      <c r="U1041" s="49"/>
      <c r="V1041" s="54"/>
      <c r="W1041" s="25"/>
      <c r="X1041" s="25"/>
      <c r="Y1041" s="25"/>
      <c r="Z1041" s="25"/>
      <c r="AA1041" s="25"/>
      <c r="AB1041" s="25"/>
      <c r="AC1041" s="25"/>
      <c r="AD1041" s="55"/>
    </row>
    <row r="1042" spans="1:30" ht="20" customHeight="1" x14ac:dyDescent="0.2">
      <c r="A1042" s="20"/>
      <c r="B1042" s="33"/>
      <c r="C1042" s="63"/>
      <c r="D1042" s="22"/>
      <c r="E1042" s="27"/>
      <c r="F1042" s="27"/>
      <c r="G1042" s="27"/>
      <c r="H1042" s="27"/>
      <c r="I1042" s="27"/>
      <c r="J1042" s="23"/>
      <c r="K1042" s="27"/>
      <c r="L1042" s="27"/>
      <c r="M1042" s="27"/>
      <c r="N1042" s="27"/>
      <c r="O1042" s="27"/>
      <c r="P1042" s="27"/>
      <c r="Q1042" s="27"/>
      <c r="R1042" s="23"/>
      <c r="S1042" s="64"/>
      <c r="T1042" s="24"/>
      <c r="U1042" s="49"/>
      <c r="V1042" s="54"/>
      <c r="W1042" s="25"/>
      <c r="X1042" s="25"/>
      <c r="Y1042" s="25"/>
      <c r="Z1042" s="25"/>
      <c r="AA1042" s="25"/>
      <c r="AB1042" s="25"/>
      <c r="AC1042" s="25"/>
      <c r="AD1042" s="55"/>
    </row>
    <row r="1043" spans="1:30" ht="20" customHeight="1" x14ac:dyDescent="0.2">
      <c r="A1043" s="20"/>
      <c r="B1043" s="33"/>
      <c r="C1043" s="63"/>
      <c r="D1043" s="22"/>
      <c r="E1043" s="27"/>
      <c r="F1043" s="27"/>
      <c r="G1043" s="27"/>
      <c r="H1043" s="27"/>
      <c r="I1043" s="27"/>
      <c r="J1043" s="23"/>
      <c r="K1043" s="27"/>
      <c r="L1043" s="27"/>
      <c r="M1043" s="27"/>
      <c r="N1043" s="27"/>
      <c r="O1043" s="27"/>
      <c r="P1043" s="27"/>
      <c r="Q1043" s="27"/>
      <c r="R1043" s="23"/>
      <c r="S1043" s="64"/>
      <c r="T1043" s="24"/>
      <c r="U1043" s="49"/>
      <c r="V1043" s="54"/>
      <c r="W1043" s="25"/>
      <c r="X1043" s="25"/>
      <c r="Y1043" s="25"/>
      <c r="Z1043" s="25"/>
      <c r="AA1043" s="25"/>
      <c r="AB1043" s="25"/>
      <c r="AC1043" s="25"/>
      <c r="AD1043" s="55"/>
    </row>
    <row r="1044" spans="1:30" ht="20" customHeight="1" x14ac:dyDescent="0.2">
      <c r="A1044" s="20"/>
      <c r="B1044" s="33"/>
      <c r="C1044" s="63"/>
      <c r="D1044" s="22"/>
      <c r="E1044" s="27"/>
      <c r="F1044" s="27"/>
      <c r="G1044" s="27"/>
      <c r="H1044" s="27"/>
      <c r="I1044" s="27"/>
      <c r="J1044" s="23"/>
      <c r="K1044" s="27"/>
      <c r="L1044" s="27"/>
      <c r="M1044" s="27"/>
      <c r="N1044" s="27"/>
      <c r="O1044" s="27"/>
      <c r="P1044" s="27"/>
      <c r="Q1044" s="27"/>
      <c r="R1044" s="23"/>
      <c r="S1044" s="64"/>
      <c r="T1044" s="24"/>
      <c r="U1044" s="49"/>
      <c r="V1044" s="54"/>
      <c r="W1044" s="25"/>
      <c r="X1044" s="25"/>
      <c r="Y1044" s="25"/>
      <c r="Z1044" s="25"/>
      <c r="AA1044" s="25"/>
      <c r="AB1044" s="25"/>
      <c r="AC1044" s="25"/>
      <c r="AD1044" s="55"/>
    </row>
    <row r="1045" spans="1:30" ht="20" customHeight="1" x14ac:dyDescent="0.2">
      <c r="A1045" s="20"/>
      <c r="B1045" s="33"/>
      <c r="C1045" s="63"/>
      <c r="D1045" s="22"/>
      <c r="E1045" s="27"/>
      <c r="F1045" s="27"/>
      <c r="G1045" s="27"/>
      <c r="H1045" s="27"/>
      <c r="I1045" s="27"/>
      <c r="J1045" s="23"/>
      <c r="K1045" s="27"/>
      <c r="L1045" s="27"/>
      <c r="M1045" s="27"/>
      <c r="N1045" s="27"/>
      <c r="O1045" s="27"/>
      <c r="P1045" s="27"/>
      <c r="Q1045" s="27"/>
      <c r="R1045" s="23"/>
      <c r="S1045" s="64"/>
      <c r="T1045" s="24"/>
      <c r="U1045" s="49"/>
      <c r="V1045" s="54"/>
      <c r="W1045" s="25"/>
      <c r="X1045" s="25"/>
      <c r="Y1045" s="25"/>
      <c r="Z1045" s="25"/>
      <c r="AA1045" s="25"/>
      <c r="AB1045" s="25"/>
      <c r="AC1045" s="25"/>
      <c r="AD1045" s="55"/>
    </row>
    <row r="1046" spans="1:30" ht="20" customHeight="1" x14ac:dyDescent="0.2">
      <c r="A1046" s="20"/>
      <c r="B1046" s="33"/>
      <c r="C1046" s="63"/>
      <c r="D1046" s="22"/>
      <c r="E1046" s="27"/>
      <c r="F1046" s="27"/>
      <c r="G1046" s="27"/>
      <c r="H1046" s="27"/>
      <c r="I1046" s="27"/>
      <c r="J1046" s="23"/>
      <c r="K1046" s="27"/>
      <c r="L1046" s="27"/>
      <c r="M1046" s="27"/>
      <c r="N1046" s="27"/>
      <c r="O1046" s="27"/>
      <c r="P1046" s="27"/>
      <c r="Q1046" s="27"/>
      <c r="R1046" s="23"/>
      <c r="S1046" s="64"/>
      <c r="T1046" s="24"/>
      <c r="U1046" s="49"/>
      <c r="V1046" s="54"/>
      <c r="W1046" s="25"/>
      <c r="X1046" s="25"/>
      <c r="Y1046" s="25"/>
      <c r="Z1046" s="25"/>
      <c r="AA1046" s="25"/>
      <c r="AB1046" s="25"/>
      <c r="AC1046" s="25"/>
      <c r="AD1046" s="55"/>
    </row>
    <row r="1047" spans="1:30" ht="20" customHeight="1" x14ac:dyDescent="0.2">
      <c r="A1047" s="20"/>
      <c r="B1047" s="33"/>
      <c r="C1047" s="63"/>
      <c r="D1047" s="22"/>
      <c r="E1047" s="27"/>
      <c r="F1047" s="27"/>
      <c r="G1047" s="27"/>
      <c r="H1047" s="27"/>
      <c r="I1047" s="27"/>
      <c r="J1047" s="23"/>
      <c r="K1047" s="27"/>
      <c r="L1047" s="27"/>
      <c r="M1047" s="27"/>
      <c r="N1047" s="27"/>
      <c r="O1047" s="27"/>
      <c r="P1047" s="27"/>
      <c r="Q1047" s="27"/>
      <c r="R1047" s="23"/>
      <c r="S1047" s="64"/>
      <c r="T1047" s="24"/>
      <c r="U1047" s="49"/>
      <c r="V1047" s="54"/>
      <c r="W1047" s="25"/>
      <c r="X1047" s="25"/>
      <c r="Y1047" s="25"/>
      <c r="Z1047" s="25"/>
      <c r="AA1047" s="25"/>
      <c r="AB1047" s="25"/>
      <c r="AC1047" s="25"/>
      <c r="AD1047" s="55"/>
    </row>
    <row r="1048" spans="1:30" ht="20" customHeight="1" x14ac:dyDescent="0.2">
      <c r="A1048" s="20"/>
      <c r="B1048" s="33"/>
      <c r="C1048" s="63"/>
      <c r="D1048" s="22"/>
      <c r="E1048" s="27"/>
      <c r="F1048" s="27"/>
      <c r="G1048" s="27"/>
      <c r="H1048" s="27"/>
      <c r="I1048" s="27"/>
      <c r="J1048" s="23"/>
      <c r="K1048" s="27"/>
      <c r="L1048" s="27"/>
      <c r="M1048" s="27"/>
      <c r="N1048" s="27"/>
      <c r="O1048" s="27"/>
      <c r="P1048" s="27"/>
      <c r="Q1048" s="27"/>
      <c r="R1048" s="23"/>
      <c r="S1048" s="64"/>
      <c r="T1048" s="24"/>
      <c r="U1048" s="49"/>
      <c r="V1048" s="54"/>
      <c r="W1048" s="25"/>
      <c r="X1048" s="25"/>
      <c r="Y1048" s="25"/>
      <c r="Z1048" s="25"/>
      <c r="AA1048" s="25"/>
      <c r="AB1048" s="25"/>
      <c r="AC1048" s="25"/>
      <c r="AD1048" s="55"/>
    </row>
    <row r="1049" spans="1:30" ht="20" customHeight="1" x14ac:dyDescent="0.2">
      <c r="A1049" s="20"/>
      <c r="B1049" s="33"/>
      <c r="C1049" s="63"/>
      <c r="D1049" s="22"/>
      <c r="E1049" s="27"/>
      <c r="F1049" s="27"/>
      <c r="G1049" s="27"/>
      <c r="H1049" s="27"/>
      <c r="I1049" s="27"/>
      <c r="J1049" s="23"/>
      <c r="K1049" s="27"/>
      <c r="L1049" s="27"/>
      <c r="M1049" s="27"/>
      <c r="N1049" s="27"/>
      <c r="O1049" s="27"/>
      <c r="P1049" s="27"/>
      <c r="Q1049" s="27"/>
      <c r="R1049" s="23"/>
      <c r="S1049" s="64"/>
      <c r="T1049" s="24"/>
      <c r="U1049" s="49"/>
      <c r="V1049" s="54"/>
      <c r="W1049" s="25"/>
      <c r="X1049" s="25"/>
      <c r="Y1049" s="25"/>
      <c r="Z1049" s="25"/>
      <c r="AA1049" s="25"/>
      <c r="AB1049" s="25"/>
      <c r="AC1049" s="25"/>
      <c r="AD1049" s="55"/>
    </row>
    <row r="1050" spans="1:30" ht="20" customHeight="1" x14ac:dyDescent="0.2">
      <c r="A1050" s="20"/>
      <c r="B1050" s="33"/>
      <c r="C1050" s="63"/>
      <c r="D1050" s="22"/>
      <c r="E1050" s="27"/>
      <c r="F1050" s="27"/>
      <c r="G1050" s="27"/>
      <c r="H1050" s="27"/>
      <c r="I1050" s="27"/>
      <c r="J1050" s="23"/>
      <c r="K1050" s="27"/>
      <c r="L1050" s="27"/>
      <c r="M1050" s="27"/>
      <c r="N1050" s="27"/>
      <c r="O1050" s="27"/>
      <c r="P1050" s="27"/>
      <c r="Q1050" s="27"/>
      <c r="R1050" s="23"/>
      <c r="S1050" s="64"/>
      <c r="T1050" s="24"/>
      <c r="U1050" s="49"/>
      <c r="V1050" s="54"/>
      <c r="W1050" s="25"/>
      <c r="X1050" s="25"/>
      <c r="Y1050" s="25"/>
      <c r="Z1050" s="25"/>
      <c r="AA1050" s="25"/>
      <c r="AB1050" s="25"/>
      <c r="AC1050" s="25"/>
      <c r="AD1050" s="55"/>
    </row>
    <row r="1051" spans="1:30" ht="20" customHeight="1" x14ac:dyDescent="0.2">
      <c r="A1051" s="20"/>
      <c r="B1051" s="33"/>
      <c r="C1051" s="63"/>
      <c r="D1051" s="22"/>
      <c r="E1051" s="27"/>
      <c r="F1051" s="27"/>
      <c r="G1051" s="27"/>
      <c r="H1051" s="27"/>
      <c r="I1051" s="27"/>
      <c r="J1051" s="23"/>
      <c r="K1051" s="27"/>
      <c r="L1051" s="27"/>
      <c r="M1051" s="27"/>
      <c r="N1051" s="27"/>
      <c r="O1051" s="27"/>
      <c r="P1051" s="27"/>
      <c r="Q1051" s="27"/>
      <c r="R1051" s="23"/>
      <c r="S1051" s="64"/>
      <c r="T1051" s="24"/>
      <c r="U1051" s="49"/>
      <c r="V1051" s="54"/>
      <c r="W1051" s="25"/>
      <c r="X1051" s="25"/>
      <c r="Y1051" s="25"/>
      <c r="Z1051" s="25"/>
      <c r="AA1051" s="25"/>
      <c r="AB1051" s="25"/>
      <c r="AC1051" s="25"/>
      <c r="AD1051" s="55"/>
    </row>
    <row r="1052" spans="1:30" ht="20" customHeight="1" x14ac:dyDescent="0.2">
      <c r="A1052" s="20"/>
      <c r="B1052" s="33"/>
      <c r="C1052" s="63"/>
      <c r="D1052" s="22"/>
      <c r="E1052" s="27"/>
      <c r="F1052" s="27"/>
      <c r="G1052" s="27"/>
      <c r="H1052" s="27"/>
      <c r="I1052" s="27"/>
      <c r="J1052" s="23"/>
      <c r="K1052" s="27"/>
      <c r="L1052" s="27"/>
      <c r="M1052" s="27"/>
      <c r="N1052" s="27"/>
      <c r="O1052" s="27"/>
      <c r="P1052" s="27"/>
      <c r="Q1052" s="27"/>
      <c r="R1052" s="23"/>
      <c r="S1052" s="64"/>
      <c r="T1052" s="24"/>
      <c r="U1052" s="49"/>
      <c r="V1052" s="54"/>
      <c r="W1052" s="25"/>
      <c r="X1052" s="25"/>
      <c r="Y1052" s="25"/>
      <c r="Z1052" s="25"/>
      <c r="AA1052" s="25"/>
      <c r="AB1052" s="25"/>
      <c r="AC1052" s="25"/>
      <c r="AD1052" s="55"/>
    </row>
    <row r="1053" spans="1:30" ht="20" customHeight="1" x14ac:dyDescent="0.2">
      <c r="A1053" s="20"/>
      <c r="B1053" s="33"/>
      <c r="C1053" s="63"/>
      <c r="D1053" s="22"/>
      <c r="E1053" s="27"/>
      <c r="F1053" s="27"/>
      <c r="G1053" s="27"/>
      <c r="H1053" s="27"/>
      <c r="I1053" s="27"/>
      <c r="J1053" s="23"/>
      <c r="K1053" s="27"/>
      <c r="L1053" s="27"/>
      <c r="M1053" s="27"/>
      <c r="N1053" s="27"/>
      <c r="O1053" s="27"/>
      <c r="P1053" s="27"/>
      <c r="Q1053" s="27"/>
      <c r="R1053" s="23"/>
      <c r="S1053" s="64"/>
      <c r="T1053" s="24"/>
      <c r="U1053" s="49"/>
      <c r="V1053" s="54"/>
      <c r="W1053" s="25"/>
      <c r="X1053" s="25"/>
      <c r="Y1053" s="25"/>
      <c r="Z1053" s="25"/>
      <c r="AA1053" s="25"/>
      <c r="AB1053" s="25"/>
      <c r="AC1053" s="25"/>
      <c r="AD1053" s="55"/>
    </row>
    <row r="1054" spans="1:30" ht="20" customHeight="1" x14ac:dyDescent="0.2">
      <c r="A1054" s="20"/>
      <c r="B1054" s="33"/>
      <c r="C1054" s="63"/>
      <c r="D1054" s="22"/>
      <c r="E1054" s="27"/>
      <c r="F1054" s="27"/>
      <c r="G1054" s="27"/>
      <c r="H1054" s="27"/>
      <c r="I1054" s="27"/>
      <c r="J1054" s="23"/>
      <c r="K1054" s="27"/>
      <c r="L1054" s="27"/>
      <c r="M1054" s="27"/>
      <c r="N1054" s="27"/>
      <c r="O1054" s="27"/>
      <c r="P1054" s="27"/>
      <c r="Q1054" s="27"/>
      <c r="R1054" s="23"/>
      <c r="S1054" s="64"/>
      <c r="T1054" s="24"/>
      <c r="U1054" s="49"/>
      <c r="V1054" s="54"/>
      <c r="W1054" s="25"/>
      <c r="X1054" s="25"/>
      <c r="Y1054" s="25"/>
      <c r="Z1054" s="25"/>
      <c r="AA1054" s="25"/>
      <c r="AB1054" s="25"/>
      <c r="AC1054" s="25"/>
      <c r="AD1054" s="55"/>
    </row>
    <row r="1055" spans="1:30" ht="20" customHeight="1" x14ac:dyDescent="0.2">
      <c r="A1055" s="20"/>
      <c r="B1055" s="33"/>
      <c r="C1055" s="63"/>
      <c r="D1055" s="22"/>
      <c r="E1055" s="27"/>
      <c r="F1055" s="27"/>
      <c r="G1055" s="27"/>
      <c r="H1055" s="27"/>
      <c r="I1055" s="27"/>
      <c r="J1055" s="23"/>
      <c r="K1055" s="27"/>
      <c r="L1055" s="27"/>
      <c r="M1055" s="27"/>
      <c r="N1055" s="27"/>
      <c r="O1055" s="27"/>
      <c r="P1055" s="27"/>
      <c r="Q1055" s="27"/>
      <c r="R1055" s="23"/>
      <c r="S1055" s="64"/>
      <c r="T1055" s="24"/>
      <c r="U1055" s="49"/>
      <c r="V1055" s="54"/>
      <c r="W1055" s="25"/>
      <c r="X1055" s="25"/>
      <c r="Y1055" s="25"/>
      <c r="Z1055" s="25"/>
      <c r="AA1055" s="25"/>
      <c r="AB1055" s="25"/>
      <c r="AC1055" s="25"/>
      <c r="AD1055" s="55"/>
    </row>
    <row r="1056" spans="1:30" ht="20" customHeight="1" x14ac:dyDescent="0.2">
      <c r="A1056" s="20"/>
      <c r="B1056" s="33"/>
      <c r="C1056" s="63"/>
      <c r="D1056" s="22"/>
      <c r="E1056" s="27"/>
      <c r="F1056" s="27"/>
      <c r="G1056" s="27"/>
      <c r="H1056" s="27"/>
      <c r="I1056" s="27"/>
      <c r="J1056" s="23"/>
      <c r="K1056" s="27"/>
      <c r="L1056" s="27"/>
      <c r="M1056" s="27"/>
      <c r="N1056" s="27"/>
      <c r="O1056" s="27"/>
      <c r="P1056" s="27"/>
      <c r="Q1056" s="27"/>
      <c r="R1056" s="23"/>
      <c r="S1056" s="64"/>
      <c r="T1056" s="24"/>
      <c r="U1056" s="49"/>
      <c r="V1056" s="54"/>
      <c r="W1056" s="25"/>
      <c r="X1056" s="25"/>
      <c r="Y1056" s="25"/>
      <c r="Z1056" s="25"/>
      <c r="AA1056" s="25"/>
      <c r="AB1056" s="25"/>
      <c r="AC1056" s="25"/>
      <c r="AD1056" s="55"/>
    </row>
    <row r="1057" spans="1:30" ht="20" customHeight="1" x14ac:dyDescent="0.2">
      <c r="A1057" s="20"/>
      <c r="B1057" s="33"/>
      <c r="C1057" s="63"/>
      <c r="D1057" s="22"/>
      <c r="E1057" s="27"/>
      <c r="F1057" s="27"/>
      <c r="G1057" s="27"/>
      <c r="H1057" s="27"/>
      <c r="I1057" s="27"/>
      <c r="J1057" s="23"/>
      <c r="K1057" s="27"/>
      <c r="L1057" s="27"/>
      <c r="M1057" s="27"/>
      <c r="N1057" s="27"/>
      <c r="O1057" s="27"/>
      <c r="P1057" s="27"/>
      <c r="Q1057" s="27"/>
      <c r="R1057" s="23"/>
      <c r="S1057" s="64"/>
      <c r="T1057" s="24"/>
      <c r="U1057" s="49"/>
      <c r="V1057" s="54"/>
      <c r="W1057" s="25"/>
      <c r="X1057" s="25"/>
      <c r="Y1057" s="25"/>
      <c r="Z1057" s="25"/>
      <c r="AA1057" s="25"/>
      <c r="AB1057" s="25"/>
      <c r="AC1057" s="25"/>
      <c r="AD1057" s="55"/>
    </row>
    <row r="1058" spans="1:30" ht="20" customHeight="1" x14ac:dyDescent="0.2">
      <c r="A1058" s="20"/>
      <c r="B1058" s="33"/>
      <c r="C1058" s="63"/>
      <c r="D1058" s="22"/>
      <c r="E1058" s="27"/>
      <c r="F1058" s="27"/>
      <c r="G1058" s="27"/>
      <c r="H1058" s="27"/>
      <c r="I1058" s="27"/>
      <c r="J1058" s="23"/>
      <c r="K1058" s="27"/>
      <c r="L1058" s="27"/>
      <c r="M1058" s="27"/>
      <c r="N1058" s="27"/>
      <c r="O1058" s="27"/>
      <c r="P1058" s="27"/>
      <c r="Q1058" s="27"/>
      <c r="R1058" s="23"/>
      <c r="S1058" s="64"/>
      <c r="T1058" s="24"/>
      <c r="U1058" s="49"/>
      <c r="V1058" s="54"/>
      <c r="W1058" s="25"/>
      <c r="X1058" s="25"/>
      <c r="Y1058" s="25"/>
      <c r="Z1058" s="25"/>
      <c r="AA1058" s="25"/>
      <c r="AB1058" s="25"/>
      <c r="AC1058" s="25"/>
      <c r="AD1058" s="55"/>
    </row>
    <row r="1059" spans="1:30" ht="20" customHeight="1" x14ac:dyDescent="0.2">
      <c r="A1059" s="20"/>
      <c r="B1059" s="33"/>
      <c r="C1059" s="63"/>
      <c r="D1059" s="22"/>
      <c r="E1059" s="27"/>
      <c r="F1059" s="27"/>
      <c r="G1059" s="27"/>
      <c r="H1059" s="27"/>
      <c r="I1059" s="27"/>
      <c r="J1059" s="23"/>
      <c r="K1059" s="27"/>
      <c r="L1059" s="27"/>
      <c r="M1059" s="27"/>
      <c r="N1059" s="27"/>
      <c r="O1059" s="27"/>
      <c r="P1059" s="27"/>
      <c r="Q1059" s="27"/>
      <c r="R1059" s="23"/>
      <c r="S1059" s="64"/>
      <c r="T1059" s="24"/>
      <c r="U1059" s="49"/>
      <c r="V1059" s="54"/>
      <c r="W1059" s="25"/>
      <c r="X1059" s="25"/>
      <c r="Y1059" s="25"/>
      <c r="Z1059" s="25"/>
      <c r="AA1059" s="25"/>
      <c r="AB1059" s="25"/>
      <c r="AC1059" s="25"/>
      <c r="AD1059" s="55"/>
    </row>
    <row r="1060" spans="1:30" ht="20" customHeight="1" x14ac:dyDescent="0.2">
      <c r="A1060" s="20"/>
      <c r="B1060" s="33"/>
      <c r="C1060" s="63"/>
      <c r="D1060" s="22"/>
      <c r="E1060" s="27"/>
      <c r="F1060" s="27"/>
      <c r="G1060" s="27"/>
      <c r="H1060" s="27"/>
      <c r="I1060" s="27"/>
      <c r="J1060" s="23"/>
      <c r="K1060" s="27"/>
      <c r="L1060" s="27"/>
      <c r="M1060" s="27"/>
      <c r="N1060" s="27"/>
      <c r="O1060" s="27"/>
      <c r="P1060" s="27"/>
      <c r="Q1060" s="27"/>
      <c r="R1060" s="23"/>
      <c r="S1060" s="64"/>
      <c r="T1060" s="24"/>
      <c r="U1060" s="49"/>
      <c r="V1060" s="54"/>
      <c r="W1060" s="25"/>
      <c r="X1060" s="25"/>
      <c r="Y1060" s="25"/>
      <c r="Z1060" s="25"/>
      <c r="AA1060" s="25"/>
      <c r="AB1060" s="25"/>
      <c r="AC1060" s="25"/>
      <c r="AD1060" s="55"/>
    </row>
    <row r="1061" spans="1:30" ht="20" customHeight="1" x14ac:dyDescent="0.2">
      <c r="A1061" s="20"/>
      <c r="B1061" s="33"/>
      <c r="C1061" s="63"/>
      <c r="D1061" s="22"/>
      <c r="E1061" s="27"/>
      <c r="F1061" s="27"/>
      <c r="G1061" s="27"/>
      <c r="H1061" s="27"/>
      <c r="I1061" s="27"/>
      <c r="J1061" s="23"/>
      <c r="K1061" s="27"/>
      <c r="L1061" s="27"/>
      <c r="M1061" s="27"/>
      <c r="N1061" s="27"/>
      <c r="O1061" s="27"/>
      <c r="P1061" s="27"/>
      <c r="Q1061" s="27"/>
      <c r="R1061" s="23"/>
      <c r="S1061" s="64"/>
      <c r="T1061" s="24"/>
      <c r="U1061" s="49"/>
      <c r="V1061" s="54"/>
      <c r="W1061" s="25"/>
      <c r="X1061" s="25"/>
      <c r="Y1061" s="25"/>
      <c r="Z1061" s="25"/>
      <c r="AA1061" s="25"/>
      <c r="AB1061" s="25"/>
      <c r="AC1061" s="25"/>
      <c r="AD1061" s="55"/>
    </row>
    <row r="1062" spans="1:30" ht="20" customHeight="1" x14ac:dyDescent="0.2">
      <c r="A1062" s="20"/>
      <c r="B1062" s="33"/>
      <c r="C1062" s="63"/>
      <c r="D1062" s="22"/>
      <c r="E1062" s="27"/>
      <c r="F1062" s="27"/>
      <c r="G1062" s="27"/>
      <c r="H1062" s="27"/>
      <c r="I1062" s="27"/>
      <c r="J1062" s="23"/>
      <c r="K1062" s="27"/>
      <c r="L1062" s="27"/>
      <c r="M1062" s="27"/>
      <c r="N1062" s="27"/>
      <c r="O1062" s="27"/>
      <c r="P1062" s="27"/>
      <c r="Q1062" s="27"/>
      <c r="R1062" s="23"/>
      <c r="S1062" s="64"/>
      <c r="T1062" s="24"/>
      <c r="U1062" s="49"/>
      <c r="V1062" s="54"/>
      <c r="W1062" s="25"/>
      <c r="X1062" s="25"/>
      <c r="Y1062" s="25"/>
      <c r="Z1062" s="25"/>
      <c r="AA1062" s="25"/>
      <c r="AB1062" s="25"/>
      <c r="AC1062" s="25"/>
      <c r="AD1062" s="55"/>
    </row>
    <row r="1063" spans="1:30" ht="20" customHeight="1" x14ac:dyDescent="0.2">
      <c r="A1063" s="20"/>
      <c r="B1063" s="33"/>
      <c r="C1063" s="63"/>
      <c r="D1063" s="22"/>
      <c r="E1063" s="27"/>
      <c r="F1063" s="27"/>
      <c r="G1063" s="27"/>
      <c r="H1063" s="27"/>
      <c r="I1063" s="27"/>
      <c r="J1063" s="23"/>
      <c r="K1063" s="27"/>
      <c r="L1063" s="27"/>
      <c r="M1063" s="27"/>
      <c r="N1063" s="27"/>
      <c r="O1063" s="27"/>
      <c r="P1063" s="27"/>
      <c r="Q1063" s="27"/>
      <c r="R1063" s="23"/>
      <c r="S1063" s="64"/>
      <c r="T1063" s="24"/>
      <c r="U1063" s="49"/>
      <c r="V1063" s="54"/>
      <c r="W1063" s="25"/>
      <c r="X1063" s="25"/>
      <c r="Y1063" s="25"/>
      <c r="Z1063" s="25"/>
      <c r="AA1063" s="25"/>
      <c r="AB1063" s="25"/>
      <c r="AC1063" s="25"/>
      <c r="AD1063" s="55"/>
    </row>
    <row r="1064" spans="1:30" ht="20" customHeight="1" x14ac:dyDescent="0.2">
      <c r="A1064" s="20"/>
      <c r="B1064" s="33"/>
      <c r="C1064" s="63"/>
      <c r="D1064" s="22"/>
      <c r="E1064" s="27"/>
      <c r="F1064" s="27"/>
      <c r="G1064" s="27"/>
      <c r="H1064" s="27"/>
      <c r="I1064" s="27"/>
      <c r="J1064" s="23"/>
      <c r="K1064" s="27"/>
      <c r="L1064" s="27"/>
      <c r="M1064" s="27"/>
      <c r="N1064" s="27"/>
      <c r="O1064" s="27"/>
      <c r="P1064" s="27"/>
      <c r="Q1064" s="27"/>
      <c r="R1064" s="23"/>
      <c r="S1064" s="64"/>
      <c r="T1064" s="24"/>
      <c r="U1064" s="49"/>
      <c r="V1064" s="54"/>
      <c r="W1064" s="25"/>
      <c r="X1064" s="25"/>
      <c r="Y1064" s="25"/>
      <c r="Z1064" s="25"/>
      <c r="AA1064" s="25"/>
      <c r="AB1064" s="25"/>
      <c r="AC1064" s="25"/>
      <c r="AD1064" s="55"/>
    </row>
    <row r="1065" spans="1:30" ht="20" customHeight="1" x14ac:dyDescent="0.2">
      <c r="A1065" s="20"/>
      <c r="B1065" s="33"/>
      <c r="C1065" s="63"/>
      <c r="D1065" s="22"/>
      <c r="E1065" s="27"/>
      <c r="F1065" s="27"/>
      <c r="G1065" s="27"/>
      <c r="H1065" s="27"/>
      <c r="I1065" s="27"/>
      <c r="J1065" s="23"/>
      <c r="K1065" s="27"/>
      <c r="L1065" s="27"/>
      <c r="M1065" s="27"/>
      <c r="N1065" s="27"/>
      <c r="O1065" s="27"/>
      <c r="P1065" s="27"/>
      <c r="Q1065" s="27"/>
      <c r="R1065" s="23"/>
      <c r="S1065" s="64"/>
      <c r="T1065" s="24"/>
      <c r="U1065" s="49"/>
      <c r="V1065" s="54"/>
      <c r="W1065" s="25"/>
      <c r="X1065" s="25"/>
      <c r="Y1065" s="25"/>
      <c r="Z1065" s="25"/>
      <c r="AA1065" s="25"/>
      <c r="AB1065" s="25"/>
      <c r="AC1065" s="25"/>
      <c r="AD1065" s="55"/>
    </row>
    <row r="1066" spans="1:30" ht="20" customHeight="1" x14ac:dyDescent="0.2">
      <c r="A1066" s="20"/>
      <c r="B1066" s="33"/>
      <c r="C1066" s="63"/>
      <c r="D1066" s="22"/>
      <c r="E1066" s="27"/>
      <c r="F1066" s="27"/>
      <c r="G1066" s="27"/>
      <c r="H1066" s="27"/>
      <c r="I1066" s="27"/>
      <c r="J1066" s="23"/>
      <c r="K1066" s="27"/>
      <c r="L1066" s="27"/>
      <c r="M1066" s="27"/>
      <c r="N1066" s="27"/>
      <c r="O1066" s="27"/>
      <c r="P1066" s="27"/>
      <c r="Q1066" s="27"/>
      <c r="R1066" s="23"/>
      <c r="S1066" s="64"/>
      <c r="T1066" s="24"/>
      <c r="U1066" s="49"/>
      <c r="V1066" s="54"/>
      <c r="W1066" s="25"/>
      <c r="X1066" s="25"/>
      <c r="Y1066" s="25"/>
      <c r="Z1066" s="25"/>
      <c r="AA1066" s="25"/>
      <c r="AB1066" s="25"/>
      <c r="AC1066" s="25"/>
      <c r="AD1066" s="55"/>
    </row>
    <row r="1067" spans="1:30" ht="20" customHeight="1" x14ac:dyDescent="0.2">
      <c r="A1067" s="20"/>
      <c r="B1067" s="33"/>
      <c r="C1067" s="63"/>
      <c r="D1067" s="22"/>
      <c r="E1067" s="27"/>
      <c r="F1067" s="27"/>
      <c r="G1067" s="27"/>
      <c r="H1067" s="27"/>
      <c r="I1067" s="27"/>
      <c r="J1067" s="23"/>
      <c r="K1067" s="27"/>
      <c r="L1067" s="27"/>
      <c r="M1067" s="27"/>
      <c r="N1067" s="27"/>
      <c r="O1067" s="27"/>
      <c r="P1067" s="27"/>
      <c r="Q1067" s="27"/>
      <c r="R1067" s="23"/>
      <c r="S1067" s="64"/>
      <c r="T1067" s="24"/>
      <c r="U1067" s="49"/>
      <c r="V1067" s="54"/>
      <c r="W1067" s="25"/>
      <c r="X1067" s="25"/>
      <c r="Y1067" s="25"/>
      <c r="Z1067" s="25"/>
      <c r="AA1067" s="25"/>
      <c r="AB1067" s="25"/>
      <c r="AC1067" s="25"/>
      <c r="AD1067" s="55"/>
    </row>
    <row r="1068" spans="1:30" ht="20" customHeight="1" x14ac:dyDescent="0.2">
      <c r="A1068" s="20"/>
      <c r="B1068" s="33"/>
      <c r="C1068" s="63"/>
      <c r="D1068" s="22"/>
      <c r="E1068" s="27"/>
      <c r="F1068" s="27"/>
      <c r="G1068" s="27"/>
      <c r="H1068" s="27"/>
      <c r="I1068" s="27"/>
      <c r="J1068" s="23"/>
      <c r="K1068" s="27"/>
      <c r="L1068" s="27"/>
      <c r="M1068" s="27"/>
      <c r="N1068" s="27"/>
      <c r="O1068" s="27"/>
      <c r="P1068" s="27"/>
      <c r="Q1068" s="27"/>
      <c r="R1068" s="23"/>
      <c r="S1068" s="64"/>
      <c r="T1068" s="24"/>
      <c r="U1068" s="49"/>
      <c r="V1068" s="54"/>
      <c r="W1068" s="25"/>
      <c r="X1068" s="25"/>
      <c r="Y1068" s="25"/>
      <c r="Z1068" s="25"/>
      <c r="AA1068" s="25"/>
      <c r="AB1068" s="25"/>
      <c r="AC1068" s="25"/>
      <c r="AD1068" s="55"/>
    </row>
    <row r="1069" spans="1:30" ht="20" customHeight="1" x14ac:dyDescent="0.2">
      <c r="A1069" s="20"/>
      <c r="B1069" s="33"/>
      <c r="C1069" s="63"/>
      <c r="D1069" s="22"/>
      <c r="E1069" s="27"/>
      <c r="F1069" s="27"/>
      <c r="G1069" s="27"/>
      <c r="H1069" s="27"/>
      <c r="I1069" s="27"/>
      <c r="J1069" s="23"/>
      <c r="K1069" s="27"/>
      <c r="L1069" s="27"/>
      <c r="M1069" s="27"/>
      <c r="N1069" s="27"/>
      <c r="O1069" s="27"/>
      <c r="P1069" s="27"/>
      <c r="Q1069" s="27"/>
      <c r="R1069" s="23"/>
      <c r="S1069" s="64"/>
      <c r="T1069" s="24"/>
      <c r="U1069" s="49"/>
      <c r="V1069" s="54"/>
      <c r="W1069" s="25"/>
      <c r="X1069" s="25"/>
      <c r="Y1069" s="25"/>
      <c r="Z1069" s="25"/>
      <c r="AA1069" s="25"/>
      <c r="AB1069" s="25"/>
      <c r="AC1069" s="25"/>
      <c r="AD1069" s="55"/>
    </row>
    <row r="1070" spans="1:30" ht="20" customHeight="1" x14ac:dyDescent="0.2">
      <c r="A1070" s="20"/>
      <c r="B1070" s="33"/>
      <c r="C1070" s="63"/>
      <c r="D1070" s="22"/>
      <c r="E1070" s="27"/>
      <c r="F1070" s="27"/>
      <c r="G1070" s="27"/>
      <c r="H1070" s="27"/>
      <c r="I1070" s="27"/>
      <c r="J1070" s="23"/>
      <c r="K1070" s="27"/>
      <c r="L1070" s="27"/>
      <c r="M1070" s="27"/>
      <c r="N1070" s="27"/>
      <c r="O1070" s="27"/>
      <c r="P1070" s="27"/>
      <c r="Q1070" s="27"/>
      <c r="R1070" s="23"/>
      <c r="S1070" s="64"/>
      <c r="T1070" s="24"/>
      <c r="U1070" s="49"/>
      <c r="V1070" s="54"/>
      <c r="W1070" s="25"/>
      <c r="X1070" s="25"/>
      <c r="Y1070" s="25"/>
      <c r="Z1070" s="25"/>
      <c r="AA1070" s="25"/>
      <c r="AB1070" s="25"/>
      <c r="AC1070" s="25"/>
      <c r="AD1070" s="55"/>
    </row>
    <row r="1071" spans="1:30" ht="20" customHeight="1" x14ac:dyDescent="0.2">
      <c r="A1071" s="20"/>
      <c r="B1071" s="33"/>
      <c r="C1071" s="63"/>
      <c r="D1071" s="22"/>
      <c r="E1071" s="27"/>
      <c r="F1071" s="27"/>
      <c r="G1071" s="27"/>
      <c r="H1071" s="27"/>
      <c r="I1071" s="27"/>
      <c r="J1071" s="23"/>
      <c r="K1071" s="27"/>
      <c r="L1071" s="27"/>
      <c r="M1071" s="27"/>
      <c r="N1071" s="27"/>
      <c r="O1071" s="27"/>
      <c r="P1071" s="27"/>
      <c r="Q1071" s="27"/>
      <c r="R1071" s="23"/>
      <c r="S1071" s="64"/>
      <c r="T1071" s="24"/>
      <c r="U1071" s="49"/>
      <c r="V1071" s="54"/>
      <c r="W1071" s="25"/>
      <c r="X1071" s="25"/>
      <c r="Y1071" s="25"/>
      <c r="Z1071" s="25"/>
      <c r="AA1071" s="25"/>
      <c r="AB1071" s="25"/>
      <c r="AC1071" s="25"/>
      <c r="AD1071" s="55"/>
    </row>
    <row r="1072" spans="1:30" ht="20" customHeight="1" x14ac:dyDescent="0.2">
      <c r="A1072" s="20"/>
      <c r="B1072" s="33"/>
      <c r="C1072" s="63"/>
      <c r="D1072" s="22"/>
      <c r="E1072" s="27"/>
      <c r="F1072" s="27"/>
      <c r="G1072" s="27"/>
      <c r="H1072" s="27"/>
      <c r="I1072" s="27"/>
      <c r="J1072" s="23"/>
      <c r="K1072" s="27"/>
      <c r="L1072" s="27"/>
      <c r="M1072" s="27"/>
      <c r="N1072" s="27"/>
      <c r="O1072" s="27"/>
      <c r="P1072" s="27"/>
      <c r="Q1072" s="27"/>
      <c r="R1072" s="23"/>
      <c r="S1072" s="64"/>
      <c r="T1072" s="24"/>
      <c r="U1072" s="49"/>
      <c r="V1072" s="54"/>
      <c r="W1072" s="25"/>
      <c r="X1072" s="25"/>
      <c r="Y1072" s="25"/>
      <c r="Z1072" s="25"/>
      <c r="AA1072" s="25"/>
      <c r="AB1072" s="25"/>
      <c r="AC1072" s="25"/>
      <c r="AD1072" s="55"/>
    </row>
    <row r="1073" spans="1:30" ht="20" customHeight="1" x14ac:dyDescent="0.2">
      <c r="A1073" s="20"/>
      <c r="B1073" s="33"/>
      <c r="C1073" s="63"/>
      <c r="D1073" s="22"/>
      <c r="E1073" s="27"/>
      <c r="F1073" s="27"/>
      <c r="G1073" s="27"/>
      <c r="H1073" s="27"/>
      <c r="I1073" s="27"/>
      <c r="J1073" s="23"/>
      <c r="K1073" s="27"/>
      <c r="L1073" s="27"/>
      <c r="M1073" s="27"/>
      <c r="N1073" s="27"/>
      <c r="O1073" s="27"/>
      <c r="P1073" s="27"/>
      <c r="Q1073" s="27"/>
      <c r="R1073" s="23"/>
      <c r="S1073" s="64"/>
      <c r="T1073" s="24"/>
      <c r="U1073" s="49"/>
      <c r="V1073" s="54"/>
      <c r="W1073" s="25"/>
      <c r="X1073" s="25"/>
      <c r="Y1073" s="25"/>
      <c r="Z1073" s="25"/>
      <c r="AA1073" s="25"/>
      <c r="AB1073" s="25"/>
      <c r="AC1073" s="25"/>
      <c r="AD1073" s="55"/>
    </row>
    <row r="1074" spans="1:30" ht="20" customHeight="1" x14ac:dyDescent="0.2">
      <c r="A1074" s="20"/>
      <c r="B1074" s="33"/>
      <c r="C1074" s="63"/>
      <c r="D1074" s="22"/>
      <c r="E1074" s="27"/>
      <c r="F1074" s="27"/>
      <c r="G1074" s="27"/>
      <c r="H1074" s="27"/>
      <c r="I1074" s="27"/>
      <c r="J1074" s="23"/>
      <c r="K1074" s="27"/>
      <c r="L1074" s="27"/>
      <c r="M1074" s="27"/>
      <c r="N1074" s="27"/>
      <c r="O1074" s="27"/>
      <c r="P1074" s="27"/>
      <c r="Q1074" s="27"/>
      <c r="R1074" s="23"/>
      <c r="S1074" s="64"/>
      <c r="T1074" s="24"/>
      <c r="U1074" s="49"/>
      <c r="V1074" s="54"/>
      <c r="W1074" s="25"/>
      <c r="X1074" s="25"/>
      <c r="Y1074" s="25"/>
      <c r="Z1074" s="25"/>
      <c r="AA1074" s="25"/>
      <c r="AB1074" s="25"/>
      <c r="AC1074" s="25"/>
      <c r="AD1074" s="55"/>
    </row>
    <row r="1075" spans="1:30" ht="20" customHeight="1" x14ac:dyDescent="0.2">
      <c r="A1075" s="20"/>
      <c r="B1075" s="33"/>
      <c r="C1075" s="63"/>
      <c r="D1075" s="22"/>
      <c r="E1075" s="27"/>
      <c r="F1075" s="27"/>
      <c r="G1075" s="27"/>
      <c r="H1075" s="27"/>
      <c r="I1075" s="27"/>
      <c r="J1075" s="23"/>
      <c r="K1075" s="27"/>
      <c r="L1075" s="27"/>
      <c r="M1075" s="27"/>
      <c r="N1075" s="27"/>
      <c r="O1075" s="27"/>
      <c r="P1075" s="27"/>
      <c r="Q1075" s="27"/>
      <c r="R1075" s="23"/>
      <c r="S1075" s="64"/>
      <c r="T1075" s="24"/>
      <c r="U1075" s="49"/>
      <c r="V1075" s="54"/>
      <c r="W1075" s="25"/>
      <c r="X1075" s="25"/>
      <c r="Y1075" s="25"/>
      <c r="Z1075" s="25"/>
      <c r="AA1075" s="25"/>
      <c r="AB1075" s="25"/>
      <c r="AC1075" s="25"/>
      <c r="AD1075" s="55"/>
    </row>
    <row r="1076" spans="1:30" ht="20" customHeight="1" x14ac:dyDescent="0.2">
      <c r="A1076" s="20"/>
      <c r="B1076" s="33"/>
      <c r="C1076" s="63"/>
      <c r="D1076" s="22"/>
      <c r="E1076" s="27"/>
      <c r="F1076" s="27"/>
      <c r="G1076" s="27"/>
      <c r="H1076" s="27"/>
      <c r="I1076" s="27"/>
      <c r="J1076" s="23"/>
      <c r="K1076" s="27"/>
      <c r="L1076" s="27"/>
      <c r="M1076" s="27"/>
      <c r="N1076" s="27"/>
      <c r="O1076" s="27"/>
      <c r="P1076" s="27"/>
      <c r="Q1076" s="27"/>
      <c r="R1076" s="23"/>
      <c r="S1076" s="64"/>
      <c r="T1076" s="24"/>
      <c r="U1076" s="49"/>
      <c r="V1076" s="54"/>
      <c r="W1076" s="25"/>
      <c r="X1076" s="25"/>
      <c r="Y1076" s="25"/>
      <c r="Z1076" s="25"/>
      <c r="AA1076" s="25"/>
      <c r="AB1076" s="25"/>
      <c r="AC1076" s="25"/>
      <c r="AD1076" s="55"/>
    </row>
    <row r="1077" spans="1:30" ht="20" customHeight="1" x14ac:dyDescent="0.2">
      <c r="A1077" s="20"/>
      <c r="B1077" s="33"/>
      <c r="C1077" s="63"/>
      <c r="D1077" s="22"/>
      <c r="E1077" s="27"/>
      <c r="F1077" s="27"/>
      <c r="G1077" s="27"/>
      <c r="H1077" s="27"/>
      <c r="I1077" s="27"/>
      <c r="J1077" s="23"/>
      <c r="K1077" s="27"/>
      <c r="L1077" s="27"/>
      <c r="M1077" s="27"/>
      <c r="N1077" s="27"/>
      <c r="O1077" s="27"/>
      <c r="P1077" s="27"/>
      <c r="Q1077" s="27"/>
      <c r="R1077" s="23"/>
      <c r="S1077" s="64"/>
      <c r="T1077" s="24"/>
      <c r="U1077" s="49"/>
      <c r="V1077" s="54"/>
      <c r="W1077" s="25"/>
      <c r="X1077" s="25"/>
      <c r="Y1077" s="25"/>
      <c r="Z1077" s="25"/>
      <c r="AA1077" s="25"/>
      <c r="AB1077" s="25"/>
      <c r="AC1077" s="25"/>
      <c r="AD1077" s="55"/>
    </row>
    <row r="1078" spans="1:30" ht="20" customHeight="1" x14ac:dyDescent="0.2">
      <c r="A1078" s="20"/>
      <c r="B1078" s="33"/>
      <c r="C1078" s="63"/>
      <c r="D1078" s="22"/>
      <c r="E1078" s="27"/>
      <c r="F1078" s="27"/>
      <c r="G1078" s="27"/>
      <c r="H1078" s="27"/>
      <c r="I1078" s="27"/>
      <c r="J1078" s="23"/>
      <c r="K1078" s="27"/>
      <c r="L1078" s="27"/>
      <c r="M1078" s="27"/>
      <c r="N1078" s="27"/>
      <c r="O1078" s="27"/>
      <c r="P1078" s="27"/>
      <c r="Q1078" s="27"/>
      <c r="R1078" s="23"/>
      <c r="S1078" s="64"/>
      <c r="T1078" s="24"/>
      <c r="U1078" s="49"/>
      <c r="V1078" s="54"/>
      <c r="W1078" s="25"/>
      <c r="X1078" s="25"/>
      <c r="Y1078" s="25"/>
      <c r="Z1078" s="25"/>
      <c r="AA1078" s="25"/>
      <c r="AB1078" s="25"/>
      <c r="AC1078" s="25"/>
      <c r="AD1078" s="55"/>
    </row>
    <row r="1079" spans="1:30" ht="20" customHeight="1" x14ac:dyDescent="0.2">
      <c r="A1079" s="20"/>
      <c r="B1079" s="33"/>
      <c r="C1079" s="63"/>
      <c r="D1079" s="22"/>
      <c r="E1079" s="27"/>
      <c r="F1079" s="27"/>
      <c r="G1079" s="27"/>
      <c r="H1079" s="27"/>
      <c r="I1079" s="27"/>
      <c r="J1079" s="23"/>
      <c r="K1079" s="27"/>
      <c r="L1079" s="27"/>
      <c r="M1079" s="27"/>
      <c r="N1079" s="27"/>
      <c r="O1079" s="27"/>
      <c r="P1079" s="27"/>
      <c r="Q1079" s="27"/>
      <c r="R1079" s="23"/>
      <c r="S1079" s="64"/>
      <c r="T1079" s="24"/>
      <c r="U1079" s="49"/>
      <c r="V1079" s="54"/>
      <c r="W1079" s="25"/>
      <c r="X1079" s="25"/>
      <c r="Y1079" s="25"/>
      <c r="Z1079" s="25"/>
      <c r="AA1079" s="25"/>
      <c r="AB1079" s="25"/>
      <c r="AC1079" s="25"/>
      <c r="AD1079" s="55"/>
    </row>
    <row r="1080" spans="1:30" ht="20" customHeight="1" x14ac:dyDescent="0.2">
      <c r="A1080" s="20"/>
      <c r="B1080" s="33"/>
      <c r="C1080" s="63"/>
      <c r="D1080" s="22"/>
      <c r="E1080" s="27"/>
      <c r="F1080" s="27"/>
      <c r="G1080" s="27"/>
      <c r="H1080" s="27"/>
      <c r="I1080" s="27"/>
      <c r="J1080" s="23"/>
      <c r="K1080" s="27"/>
      <c r="L1080" s="27"/>
      <c r="M1080" s="27"/>
      <c r="N1080" s="27"/>
      <c r="O1080" s="27"/>
      <c r="P1080" s="27"/>
      <c r="Q1080" s="27"/>
      <c r="R1080" s="23"/>
      <c r="S1080" s="64"/>
      <c r="T1080" s="24"/>
      <c r="U1080" s="49"/>
      <c r="V1080" s="54"/>
      <c r="W1080" s="25"/>
      <c r="X1080" s="25"/>
      <c r="Y1080" s="25"/>
      <c r="Z1080" s="25"/>
      <c r="AA1080" s="25"/>
      <c r="AB1080" s="25"/>
      <c r="AC1080" s="25"/>
      <c r="AD1080" s="55"/>
    </row>
    <row r="1081" spans="1:30" ht="20" customHeight="1" x14ac:dyDescent="0.2">
      <c r="A1081" s="20"/>
      <c r="B1081" s="33"/>
      <c r="C1081" s="63"/>
      <c r="D1081" s="22"/>
      <c r="E1081" s="27"/>
      <c r="F1081" s="27"/>
      <c r="G1081" s="27"/>
      <c r="H1081" s="27"/>
      <c r="I1081" s="27"/>
      <c r="J1081" s="23"/>
      <c r="K1081" s="27"/>
      <c r="L1081" s="27"/>
      <c r="M1081" s="27"/>
      <c r="N1081" s="27"/>
      <c r="O1081" s="27"/>
      <c r="P1081" s="27"/>
      <c r="Q1081" s="27"/>
      <c r="R1081" s="23"/>
      <c r="S1081" s="64"/>
      <c r="T1081" s="24"/>
      <c r="U1081" s="49"/>
      <c r="V1081" s="54"/>
      <c r="W1081" s="25"/>
      <c r="X1081" s="25"/>
      <c r="Y1081" s="25"/>
      <c r="Z1081" s="25"/>
      <c r="AA1081" s="25"/>
      <c r="AB1081" s="25"/>
      <c r="AC1081" s="25"/>
      <c r="AD1081" s="55"/>
    </row>
    <row r="1082" spans="1:30" ht="20" customHeight="1" x14ac:dyDescent="0.2">
      <c r="A1082" s="20"/>
      <c r="B1082" s="33"/>
      <c r="C1082" s="63"/>
      <c r="D1082" s="22"/>
      <c r="E1082" s="27"/>
      <c r="F1082" s="27"/>
      <c r="G1082" s="27"/>
      <c r="H1082" s="27"/>
      <c r="I1082" s="27"/>
      <c r="J1082" s="23"/>
      <c r="K1082" s="27"/>
      <c r="L1082" s="27"/>
      <c r="M1082" s="27"/>
      <c r="N1082" s="27"/>
      <c r="O1082" s="27"/>
      <c r="P1082" s="27"/>
      <c r="Q1082" s="27"/>
      <c r="R1082" s="23"/>
      <c r="S1082" s="64"/>
      <c r="T1082" s="24"/>
      <c r="U1082" s="49"/>
      <c r="V1082" s="54"/>
      <c r="W1082" s="25"/>
      <c r="X1082" s="25"/>
      <c r="Y1082" s="25"/>
      <c r="Z1082" s="25"/>
      <c r="AA1082" s="25"/>
      <c r="AB1082" s="25"/>
      <c r="AC1082" s="25"/>
      <c r="AD1082" s="55"/>
    </row>
    <row r="1083" spans="1:30" ht="20" customHeight="1" x14ac:dyDescent="0.2">
      <c r="A1083" s="20"/>
      <c r="B1083" s="33"/>
      <c r="C1083" s="63"/>
      <c r="D1083" s="22"/>
      <c r="E1083" s="27"/>
      <c r="F1083" s="27"/>
      <c r="G1083" s="27"/>
      <c r="H1083" s="27"/>
      <c r="I1083" s="27"/>
      <c r="J1083" s="23"/>
      <c r="K1083" s="27"/>
      <c r="L1083" s="27"/>
      <c r="M1083" s="27"/>
      <c r="N1083" s="27"/>
      <c r="O1083" s="27"/>
      <c r="P1083" s="27"/>
      <c r="Q1083" s="27"/>
      <c r="R1083" s="23"/>
      <c r="S1083" s="64"/>
      <c r="T1083" s="24"/>
      <c r="U1083" s="49"/>
      <c r="V1083" s="54"/>
      <c r="W1083" s="25"/>
      <c r="X1083" s="25"/>
      <c r="Y1083" s="25"/>
      <c r="Z1083" s="25"/>
      <c r="AA1083" s="25"/>
      <c r="AB1083" s="25"/>
      <c r="AC1083" s="25"/>
      <c r="AD1083" s="55"/>
    </row>
    <row r="1084" spans="1:30" ht="20" customHeight="1" x14ac:dyDescent="0.2">
      <c r="A1084" s="20"/>
      <c r="B1084" s="33"/>
      <c r="C1084" s="63"/>
      <c r="D1084" s="22"/>
      <c r="E1084" s="27"/>
      <c r="F1084" s="27"/>
      <c r="G1084" s="27"/>
      <c r="H1084" s="27"/>
      <c r="I1084" s="27"/>
      <c r="J1084" s="23"/>
      <c r="K1084" s="27"/>
      <c r="L1084" s="27"/>
      <c r="M1084" s="27"/>
      <c r="N1084" s="27"/>
      <c r="O1084" s="27"/>
      <c r="P1084" s="27"/>
      <c r="Q1084" s="27"/>
      <c r="R1084" s="23"/>
      <c r="S1084" s="64"/>
      <c r="T1084" s="24"/>
      <c r="U1084" s="49"/>
      <c r="V1084" s="54"/>
      <c r="W1084" s="25"/>
      <c r="X1084" s="25"/>
      <c r="Y1084" s="25"/>
      <c r="Z1084" s="25"/>
      <c r="AA1084" s="25"/>
      <c r="AB1084" s="25"/>
      <c r="AC1084" s="25"/>
      <c r="AD1084" s="55"/>
    </row>
    <row r="1085" spans="1:30" ht="20" customHeight="1" x14ac:dyDescent="0.2">
      <c r="A1085" s="20"/>
      <c r="B1085" s="33"/>
      <c r="C1085" s="63"/>
      <c r="D1085" s="22"/>
      <c r="E1085" s="27"/>
      <c r="F1085" s="27"/>
      <c r="G1085" s="27"/>
      <c r="H1085" s="27"/>
      <c r="I1085" s="27"/>
      <c r="J1085" s="23"/>
      <c r="K1085" s="27"/>
      <c r="L1085" s="27"/>
      <c r="M1085" s="27"/>
      <c r="N1085" s="27"/>
      <c r="O1085" s="27"/>
      <c r="P1085" s="27"/>
      <c r="Q1085" s="27"/>
      <c r="R1085" s="23"/>
      <c r="S1085" s="64"/>
      <c r="T1085" s="24"/>
      <c r="U1085" s="49"/>
      <c r="V1085" s="54"/>
      <c r="W1085" s="25"/>
      <c r="X1085" s="25"/>
      <c r="Y1085" s="25"/>
      <c r="Z1085" s="25"/>
      <c r="AA1085" s="25"/>
      <c r="AB1085" s="25"/>
      <c r="AC1085" s="25"/>
      <c r="AD1085" s="55"/>
    </row>
    <row r="1086" spans="1:30" ht="20" customHeight="1" x14ac:dyDescent="0.2">
      <c r="A1086" s="20"/>
      <c r="B1086" s="33"/>
      <c r="C1086" s="63"/>
      <c r="D1086" s="22"/>
      <c r="E1086" s="27"/>
      <c r="F1086" s="27"/>
      <c r="G1086" s="27"/>
      <c r="H1086" s="27"/>
      <c r="I1086" s="27"/>
      <c r="J1086" s="23"/>
      <c r="K1086" s="27"/>
      <c r="L1086" s="27"/>
      <c r="M1086" s="27"/>
      <c r="N1086" s="27"/>
      <c r="O1086" s="27"/>
      <c r="P1086" s="27"/>
      <c r="Q1086" s="27"/>
      <c r="R1086" s="23"/>
      <c r="S1086" s="64"/>
      <c r="T1086" s="24"/>
      <c r="U1086" s="49"/>
      <c r="V1086" s="54"/>
      <c r="W1086" s="25"/>
      <c r="X1086" s="25"/>
      <c r="Y1086" s="25"/>
      <c r="Z1086" s="25"/>
      <c r="AA1086" s="25"/>
      <c r="AB1086" s="25"/>
      <c r="AC1086" s="25"/>
      <c r="AD1086" s="55"/>
    </row>
    <row r="1087" spans="1:30" ht="20" customHeight="1" x14ac:dyDescent="0.2">
      <c r="A1087" s="20"/>
      <c r="B1087" s="33"/>
      <c r="C1087" s="63"/>
      <c r="D1087" s="22"/>
      <c r="E1087" s="27"/>
      <c r="F1087" s="27"/>
      <c r="G1087" s="27"/>
      <c r="H1087" s="27"/>
      <c r="I1087" s="27"/>
      <c r="J1087" s="23"/>
      <c r="K1087" s="27"/>
      <c r="L1087" s="27"/>
      <c r="M1087" s="27"/>
      <c r="N1087" s="27"/>
      <c r="O1087" s="27"/>
      <c r="P1087" s="27"/>
      <c r="Q1087" s="27"/>
      <c r="R1087" s="23"/>
      <c r="S1087" s="64"/>
      <c r="T1087" s="24"/>
      <c r="U1087" s="49"/>
      <c r="V1087" s="54"/>
      <c r="W1087" s="25"/>
      <c r="X1087" s="25"/>
      <c r="Y1087" s="25"/>
      <c r="Z1087" s="25"/>
      <c r="AA1087" s="25"/>
      <c r="AB1087" s="25"/>
      <c r="AC1087" s="25"/>
      <c r="AD1087" s="55"/>
    </row>
    <row r="1088" spans="1:30" ht="20" customHeight="1" x14ac:dyDescent="0.2">
      <c r="A1088" s="20"/>
      <c r="B1088" s="33"/>
      <c r="C1088" s="63"/>
      <c r="D1088" s="22"/>
      <c r="E1088" s="27"/>
      <c r="F1088" s="27"/>
      <c r="G1088" s="27"/>
      <c r="H1088" s="27"/>
      <c r="I1088" s="27"/>
      <c r="J1088" s="23"/>
      <c r="K1088" s="27"/>
      <c r="L1088" s="27"/>
      <c r="M1088" s="27"/>
      <c r="N1088" s="27"/>
      <c r="O1088" s="27"/>
      <c r="P1088" s="27"/>
      <c r="Q1088" s="27"/>
      <c r="R1088" s="23"/>
      <c r="S1088" s="64"/>
      <c r="T1088" s="24"/>
      <c r="U1088" s="49"/>
      <c r="V1088" s="54"/>
      <c r="W1088" s="25"/>
      <c r="X1088" s="25"/>
      <c r="Y1088" s="25"/>
      <c r="Z1088" s="25"/>
      <c r="AA1088" s="25"/>
      <c r="AB1088" s="25"/>
      <c r="AC1088" s="25"/>
      <c r="AD1088" s="55"/>
    </row>
    <row r="1089" spans="1:30" ht="20" customHeight="1" x14ac:dyDescent="0.2">
      <c r="A1089" s="20"/>
      <c r="B1089" s="33"/>
      <c r="C1089" s="63"/>
      <c r="D1089" s="22"/>
      <c r="E1089" s="27"/>
      <c r="F1089" s="27"/>
      <c r="G1089" s="27"/>
      <c r="H1089" s="27"/>
      <c r="I1089" s="27"/>
      <c r="J1089" s="23"/>
      <c r="K1089" s="27"/>
      <c r="L1089" s="27"/>
      <c r="M1089" s="27"/>
      <c r="N1089" s="27"/>
      <c r="O1089" s="27"/>
      <c r="P1089" s="27"/>
      <c r="Q1089" s="27"/>
      <c r="R1089" s="23"/>
      <c r="S1089" s="64"/>
      <c r="T1089" s="24"/>
      <c r="U1089" s="49"/>
      <c r="V1089" s="54"/>
      <c r="W1089" s="25"/>
      <c r="X1089" s="25"/>
      <c r="Y1089" s="25"/>
      <c r="Z1089" s="25"/>
      <c r="AA1089" s="25"/>
      <c r="AB1089" s="25"/>
      <c r="AC1089" s="25"/>
      <c r="AD1089" s="55"/>
    </row>
    <row r="1090" spans="1:30" ht="20" customHeight="1" x14ac:dyDescent="0.2">
      <c r="A1090" s="20"/>
      <c r="B1090" s="33"/>
      <c r="C1090" s="63"/>
      <c r="D1090" s="22"/>
      <c r="E1090" s="27"/>
      <c r="F1090" s="27"/>
      <c r="G1090" s="27"/>
      <c r="H1090" s="27"/>
      <c r="I1090" s="27"/>
      <c r="J1090" s="23"/>
      <c r="K1090" s="27"/>
      <c r="L1090" s="27"/>
      <c r="M1090" s="27"/>
      <c r="N1090" s="27"/>
      <c r="O1090" s="27"/>
      <c r="P1090" s="27"/>
      <c r="Q1090" s="27"/>
      <c r="R1090" s="23"/>
      <c r="S1090" s="64"/>
      <c r="T1090" s="24"/>
      <c r="U1090" s="49"/>
      <c r="V1090" s="54"/>
      <c r="W1090" s="25"/>
      <c r="X1090" s="25"/>
      <c r="Y1090" s="25"/>
      <c r="Z1090" s="25"/>
      <c r="AA1090" s="25"/>
      <c r="AB1090" s="25"/>
      <c r="AC1090" s="25"/>
      <c r="AD1090" s="55"/>
    </row>
    <row r="1091" spans="1:30" ht="20" customHeight="1" x14ac:dyDescent="0.2">
      <c r="A1091" s="20"/>
      <c r="B1091" s="33"/>
      <c r="C1091" s="63"/>
      <c r="D1091" s="22"/>
      <c r="E1091" s="27"/>
      <c r="F1091" s="27"/>
      <c r="G1091" s="27"/>
      <c r="H1091" s="27"/>
      <c r="I1091" s="27"/>
      <c r="J1091" s="23"/>
      <c r="K1091" s="27"/>
      <c r="L1091" s="27"/>
      <c r="M1091" s="27"/>
      <c r="N1091" s="27"/>
      <c r="O1091" s="27"/>
      <c r="P1091" s="27"/>
      <c r="Q1091" s="27"/>
      <c r="R1091" s="23"/>
      <c r="S1091" s="64"/>
      <c r="T1091" s="24"/>
      <c r="U1091" s="49"/>
      <c r="V1091" s="54"/>
      <c r="W1091" s="25"/>
      <c r="X1091" s="25"/>
      <c r="Y1091" s="25"/>
      <c r="Z1091" s="25"/>
      <c r="AA1091" s="25"/>
      <c r="AB1091" s="25"/>
      <c r="AC1091" s="25"/>
      <c r="AD1091" s="55"/>
    </row>
    <row r="1092" spans="1:30" ht="20" customHeight="1" x14ac:dyDescent="0.2">
      <c r="A1092" s="20"/>
      <c r="B1092" s="33"/>
      <c r="C1092" s="63"/>
      <c r="D1092" s="22"/>
      <c r="E1092" s="27"/>
      <c r="F1092" s="27"/>
      <c r="G1092" s="27"/>
      <c r="H1092" s="27"/>
      <c r="I1092" s="27"/>
      <c r="J1092" s="23"/>
      <c r="K1092" s="27"/>
      <c r="L1092" s="27"/>
      <c r="M1092" s="27"/>
      <c r="N1092" s="27"/>
      <c r="O1092" s="27"/>
      <c r="P1092" s="27"/>
      <c r="Q1092" s="27"/>
      <c r="R1092" s="23"/>
      <c r="S1092" s="64"/>
      <c r="T1092" s="24"/>
      <c r="U1092" s="49"/>
      <c r="V1092" s="54"/>
      <c r="W1092" s="25"/>
      <c r="X1092" s="25"/>
      <c r="Y1092" s="25"/>
      <c r="Z1092" s="25"/>
      <c r="AA1092" s="25"/>
      <c r="AB1092" s="25"/>
      <c r="AC1092" s="25"/>
      <c r="AD1092" s="55"/>
    </row>
    <row r="1093" spans="1:30" ht="20" customHeight="1" x14ac:dyDescent="0.2">
      <c r="A1093" s="20"/>
      <c r="B1093" s="33"/>
      <c r="C1093" s="63"/>
      <c r="D1093" s="22"/>
      <c r="E1093" s="27"/>
      <c r="F1093" s="27"/>
      <c r="G1093" s="27"/>
      <c r="H1093" s="27"/>
      <c r="I1093" s="27"/>
      <c r="J1093" s="23"/>
      <c r="K1093" s="27"/>
      <c r="L1093" s="27"/>
      <c r="M1093" s="27"/>
      <c r="N1093" s="27"/>
      <c r="O1093" s="27"/>
      <c r="P1093" s="27"/>
      <c r="Q1093" s="27"/>
      <c r="R1093" s="23"/>
      <c r="S1093" s="64"/>
      <c r="T1093" s="24"/>
      <c r="U1093" s="49"/>
      <c r="V1093" s="54"/>
      <c r="W1093" s="25"/>
      <c r="X1093" s="25"/>
      <c r="Y1093" s="25"/>
      <c r="Z1093" s="25"/>
      <c r="AA1093" s="25"/>
      <c r="AB1093" s="25"/>
      <c r="AC1093" s="25"/>
      <c r="AD1093" s="55"/>
    </row>
    <row r="1094" spans="1:30" ht="20" customHeight="1" x14ac:dyDescent="0.2">
      <c r="A1094" s="20"/>
      <c r="B1094" s="33"/>
      <c r="C1094" s="63"/>
      <c r="D1094" s="22"/>
      <c r="E1094" s="27"/>
      <c r="F1094" s="27"/>
      <c r="G1094" s="27"/>
      <c r="H1094" s="27"/>
      <c r="I1094" s="27"/>
      <c r="J1094" s="23"/>
      <c r="K1094" s="27"/>
      <c r="L1094" s="27"/>
      <c r="M1094" s="27"/>
      <c r="N1094" s="27"/>
      <c r="O1094" s="27"/>
      <c r="P1094" s="27"/>
      <c r="Q1094" s="27"/>
      <c r="R1094" s="23"/>
      <c r="S1094" s="64"/>
      <c r="T1094" s="24"/>
      <c r="U1094" s="49"/>
      <c r="V1094" s="54"/>
      <c r="W1094" s="25"/>
      <c r="X1094" s="25"/>
      <c r="Y1094" s="25"/>
      <c r="Z1094" s="25"/>
      <c r="AA1094" s="25"/>
      <c r="AB1094" s="25"/>
      <c r="AC1094" s="25"/>
      <c r="AD1094" s="55"/>
    </row>
    <row r="1095" spans="1:30" ht="20" customHeight="1" x14ac:dyDescent="0.2">
      <c r="A1095" s="20"/>
      <c r="B1095" s="33"/>
      <c r="C1095" s="63"/>
      <c r="D1095" s="22"/>
      <c r="E1095" s="27"/>
      <c r="F1095" s="27"/>
      <c r="G1095" s="27"/>
      <c r="H1095" s="27"/>
      <c r="I1095" s="27"/>
      <c r="J1095" s="23"/>
      <c r="K1095" s="27"/>
      <c r="L1095" s="27"/>
      <c r="M1095" s="27"/>
      <c r="N1095" s="27"/>
      <c r="O1095" s="27"/>
      <c r="P1095" s="27"/>
      <c r="Q1095" s="27"/>
      <c r="R1095" s="23"/>
      <c r="S1095" s="64"/>
      <c r="T1095" s="24"/>
      <c r="U1095" s="49"/>
      <c r="V1095" s="54"/>
      <c r="W1095" s="25"/>
      <c r="X1095" s="25"/>
      <c r="Y1095" s="25"/>
      <c r="Z1095" s="25"/>
      <c r="AA1095" s="25"/>
      <c r="AB1095" s="25"/>
      <c r="AC1095" s="25"/>
      <c r="AD1095" s="55"/>
    </row>
    <row r="1096" spans="1:30" ht="20" customHeight="1" x14ac:dyDescent="0.2">
      <c r="A1096" s="20"/>
      <c r="B1096" s="33"/>
      <c r="C1096" s="63"/>
      <c r="D1096" s="22"/>
      <c r="E1096" s="27"/>
      <c r="F1096" s="27"/>
      <c r="G1096" s="27"/>
      <c r="H1096" s="27"/>
      <c r="I1096" s="27"/>
      <c r="J1096" s="23"/>
      <c r="K1096" s="27"/>
      <c r="L1096" s="27"/>
      <c r="M1096" s="27"/>
      <c r="N1096" s="27"/>
      <c r="O1096" s="27"/>
      <c r="P1096" s="27"/>
      <c r="Q1096" s="27"/>
      <c r="R1096" s="23"/>
      <c r="S1096" s="64"/>
      <c r="T1096" s="24"/>
      <c r="U1096" s="49"/>
      <c r="V1096" s="54"/>
      <c r="W1096" s="25"/>
      <c r="X1096" s="25"/>
      <c r="Y1096" s="25"/>
      <c r="Z1096" s="25"/>
      <c r="AA1096" s="25"/>
      <c r="AB1096" s="25"/>
      <c r="AC1096" s="25"/>
      <c r="AD1096" s="55"/>
    </row>
    <row r="1097" spans="1:30" ht="20" customHeight="1" x14ac:dyDescent="0.2">
      <c r="A1097" s="20"/>
      <c r="B1097" s="33"/>
      <c r="C1097" s="63"/>
      <c r="D1097" s="22"/>
      <c r="E1097" s="27"/>
      <c r="F1097" s="27"/>
      <c r="G1097" s="27"/>
      <c r="H1097" s="27"/>
      <c r="I1097" s="27"/>
      <c r="J1097" s="23"/>
      <c r="K1097" s="27"/>
      <c r="L1097" s="27"/>
      <c r="M1097" s="27"/>
      <c r="N1097" s="27"/>
      <c r="O1097" s="27"/>
      <c r="P1097" s="27"/>
      <c r="Q1097" s="27"/>
      <c r="R1097" s="23"/>
      <c r="S1097" s="64"/>
      <c r="T1097" s="24"/>
      <c r="U1097" s="49"/>
      <c r="V1097" s="54"/>
      <c r="W1097" s="25"/>
      <c r="X1097" s="25"/>
      <c r="Y1097" s="25"/>
      <c r="Z1097" s="25"/>
      <c r="AA1097" s="25"/>
      <c r="AB1097" s="25"/>
      <c r="AC1097" s="25"/>
      <c r="AD1097" s="55"/>
    </row>
    <row r="1098" spans="1:30" ht="20" customHeight="1" x14ac:dyDescent="0.2">
      <c r="A1098" s="20"/>
      <c r="B1098" s="33"/>
      <c r="C1098" s="63"/>
      <c r="D1098" s="22"/>
      <c r="E1098" s="27"/>
      <c r="F1098" s="27"/>
      <c r="G1098" s="27"/>
      <c r="H1098" s="27"/>
      <c r="I1098" s="27"/>
      <c r="J1098" s="23"/>
      <c r="K1098" s="27"/>
      <c r="L1098" s="27"/>
      <c r="M1098" s="27"/>
      <c r="N1098" s="27"/>
      <c r="O1098" s="27"/>
      <c r="P1098" s="27"/>
      <c r="Q1098" s="27"/>
      <c r="R1098" s="23"/>
      <c r="S1098" s="64"/>
      <c r="T1098" s="24"/>
      <c r="U1098" s="49"/>
      <c r="V1098" s="54"/>
      <c r="W1098" s="25"/>
      <c r="X1098" s="25"/>
      <c r="Y1098" s="25"/>
      <c r="Z1098" s="25"/>
      <c r="AA1098" s="25"/>
      <c r="AB1098" s="25"/>
      <c r="AC1098" s="25"/>
      <c r="AD1098" s="55"/>
    </row>
    <row r="1099" spans="1:30" ht="20" customHeight="1" x14ac:dyDescent="0.2">
      <c r="A1099" s="20"/>
      <c r="B1099" s="33"/>
      <c r="C1099" s="63"/>
      <c r="D1099" s="22"/>
      <c r="E1099" s="27"/>
      <c r="F1099" s="27"/>
      <c r="G1099" s="27"/>
      <c r="H1099" s="27"/>
      <c r="I1099" s="27"/>
      <c r="J1099" s="23"/>
      <c r="K1099" s="27"/>
      <c r="L1099" s="27"/>
      <c r="M1099" s="27"/>
      <c r="N1099" s="27"/>
      <c r="O1099" s="27"/>
      <c r="P1099" s="27"/>
      <c r="Q1099" s="27"/>
      <c r="R1099" s="23"/>
      <c r="S1099" s="64"/>
      <c r="T1099" s="24"/>
      <c r="U1099" s="49"/>
      <c r="V1099" s="54"/>
      <c r="W1099" s="25"/>
      <c r="X1099" s="25"/>
      <c r="Y1099" s="25"/>
      <c r="Z1099" s="25"/>
      <c r="AA1099" s="25"/>
      <c r="AB1099" s="25"/>
      <c r="AC1099" s="25"/>
      <c r="AD1099" s="55"/>
    </row>
    <row r="1100" spans="1:30" ht="20" customHeight="1" x14ac:dyDescent="0.2">
      <c r="A1100" s="20"/>
      <c r="B1100" s="33"/>
      <c r="C1100" s="63"/>
      <c r="D1100" s="22"/>
      <c r="E1100" s="27"/>
      <c r="F1100" s="27"/>
      <c r="G1100" s="27"/>
      <c r="H1100" s="27"/>
      <c r="I1100" s="27"/>
      <c r="J1100" s="23"/>
      <c r="K1100" s="27"/>
      <c r="L1100" s="27"/>
      <c r="M1100" s="27"/>
      <c r="N1100" s="27"/>
      <c r="O1100" s="27"/>
      <c r="P1100" s="27"/>
      <c r="Q1100" s="27"/>
      <c r="R1100" s="23"/>
      <c r="S1100" s="64"/>
      <c r="T1100" s="24"/>
      <c r="U1100" s="49"/>
      <c r="V1100" s="54"/>
      <c r="W1100" s="25"/>
      <c r="X1100" s="25"/>
      <c r="Y1100" s="25"/>
      <c r="Z1100" s="25"/>
      <c r="AA1100" s="25"/>
      <c r="AB1100" s="25"/>
      <c r="AC1100" s="25"/>
      <c r="AD1100" s="55"/>
    </row>
    <row r="1101" spans="1:30" ht="20" customHeight="1" x14ac:dyDescent="0.2">
      <c r="A1101" s="20"/>
      <c r="B1101" s="33"/>
      <c r="C1101" s="63"/>
      <c r="D1101" s="22"/>
      <c r="E1101" s="27"/>
      <c r="F1101" s="27"/>
      <c r="G1101" s="27"/>
      <c r="H1101" s="27"/>
      <c r="I1101" s="27"/>
      <c r="J1101" s="23"/>
      <c r="K1101" s="27"/>
      <c r="L1101" s="27"/>
      <c r="M1101" s="27"/>
      <c r="N1101" s="27"/>
      <c r="O1101" s="27"/>
      <c r="P1101" s="27"/>
      <c r="Q1101" s="27"/>
      <c r="R1101" s="23"/>
      <c r="S1101" s="64"/>
      <c r="T1101" s="24"/>
      <c r="U1101" s="49"/>
      <c r="V1101" s="54"/>
      <c r="W1101" s="25"/>
      <c r="X1101" s="25"/>
      <c r="Y1101" s="25"/>
      <c r="Z1101" s="25"/>
      <c r="AA1101" s="25"/>
      <c r="AB1101" s="25"/>
      <c r="AC1101" s="25"/>
      <c r="AD1101" s="55"/>
    </row>
    <row r="1102" spans="1:30" ht="20" customHeight="1" x14ac:dyDescent="0.2">
      <c r="A1102" s="20"/>
      <c r="B1102" s="33"/>
      <c r="C1102" s="63"/>
      <c r="D1102" s="22"/>
      <c r="E1102" s="27"/>
      <c r="F1102" s="27"/>
      <c r="G1102" s="27"/>
      <c r="H1102" s="27"/>
      <c r="I1102" s="27"/>
      <c r="J1102" s="23"/>
      <c r="K1102" s="27"/>
      <c r="L1102" s="27"/>
      <c r="M1102" s="27"/>
      <c r="N1102" s="27"/>
      <c r="O1102" s="27"/>
      <c r="P1102" s="27"/>
      <c r="Q1102" s="27"/>
      <c r="R1102" s="23"/>
      <c r="S1102" s="64"/>
      <c r="T1102" s="24"/>
      <c r="U1102" s="49"/>
      <c r="V1102" s="54"/>
      <c r="W1102" s="25"/>
      <c r="X1102" s="25"/>
      <c r="Y1102" s="25"/>
      <c r="Z1102" s="25"/>
      <c r="AA1102" s="25"/>
      <c r="AB1102" s="25"/>
      <c r="AC1102" s="25"/>
      <c r="AD1102" s="55"/>
    </row>
    <row r="1103" spans="1:30" ht="20" customHeight="1" x14ac:dyDescent="0.2">
      <c r="A1103" s="20"/>
      <c r="B1103" s="33"/>
      <c r="C1103" s="63"/>
      <c r="D1103" s="22"/>
      <c r="E1103" s="27"/>
      <c r="F1103" s="27"/>
      <c r="G1103" s="27"/>
      <c r="H1103" s="27"/>
      <c r="I1103" s="27"/>
      <c r="J1103" s="23"/>
      <c r="K1103" s="27"/>
      <c r="L1103" s="27"/>
      <c r="M1103" s="27"/>
      <c r="N1103" s="27"/>
      <c r="O1103" s="27"/>
      <c r="P1103" s="27"/>
      <c r="Q1103" s="27"/>
      <c r="R1103" s="23"/>
      <c r="S1103" s="64"/>
      <c r="T1103" s="24"/>
      <c r="U1103" s="49"/>
      <c r="V1103" s="54"/>
      <c r="W1103" s="25"/>
      <c r="X1103" s="25"/>
      <c r="Y1103" s="25"/>
      <c r="Z1103" s="25"/>
      <c r="AA1103" s="25"/>
      <c r="AB1103" s="25"/>
      <c r="AC1103" s="25"/>
      <c r="AD1103" s="55"/>
    </row>
    <row r="1104" spans="1:30" ht="20" customHeight="1" x14ac:dyDescent="0.2">
      <c r="A1104" s="20"/>
      <c r="B1104" s="33"/>
      <c r="C1104" s="63"/>
      <c r="D1104" s="22"/>
      <c r="E1104" s="27"/>
      <c r="F1104" s="27"/>
      <c r="G1104" s="27"/>
      <c r="H1104" s="27"/>
      <c r="I1104" s="27"/>
      <c r="J1104" s="23"/>
      <c r="K1104" s="27"/>
      <c r="L1104" s="27"/>
      <c r="M1104" s="27"/>
      <c r="N1104" s="27"/>
      <c r="O1104" s="27"/>
      <c r="P1104" s="27"/>
      <c r="Q1104" s="27"/>
      <c r="R1104" s="23"/>
      <c r="S1104" s="64"/>
      <c r="T1104" s="24"/>
      <c r="U1104" s="49"/>
      <c r="V1104" s="54"/>
      <c r="W1104" s="25"/>
      <c r="X1104" s="25"/>
      <c r="Y1104" s="25"/>
      <c r="Z1104" s="25"/>
      <c r="AA1104" s="25"/>
      <c r="AB1104" s="25"/>
      <c r="AC1104" s="25"/>
      <c r="AD1104" s="55"/>
    </row>
    <row r="1105" spans="1:30" ht="20" customHeight="1" x14ac:dyDescent="0.2">
      <c r="A1105" s="20"/>
      <c r="B1105" s="33"/>
      <c r="C1105" s="63"/>
      <c r="D1105" s="22"/>
      <c r="E1105" s="27"/>
      <c r="F1105" s="27"/>
      <c r="G1105" s="27"/>
      <c r="H1105" s="27"/>
      <c r="I1105" s="27"/>
      <c r="J1105" s="23"/>
      <c r="K1105" s="27"/>
      <c r="L1105" s="27"/>
      <c r="M1105" s="27"/>
      <c r="N1105" s="27"/>
      <c r="O1105" s="27"/>
      <c r="P1105" s="27"/>
      <c r="Q1105" s="27"/>
      <c r="R1105" s="23"/>
      <c r="S1105" s="64"/>
      <c r="T1105" s="24"/>
      <c r="U1105" s="49"/>
      <c r="V1105" s="54"/>
      <c r="W1105" s="25"/>
      <c r="X1105" s="25"/>
      <c r="Y1105" s="25"/>
      <c r="Z1105" s="25"/>
      <c r="AA1105" s="25"/>
      <c r="AB1105" s="25"/>
      <c r="AC1105" s="25"/>
      <c r="AD1105" s="55"/>
    </row>
    <row r="1106" spans="1:30" ht="20" customHeight="1" x14ac:dyDescent="0.2">
      <c r="A1106" s="20"/>
      <c r="B1106" s="33"/>
      <c r="C1106" s="63"/>
      <c r="D1106" s="22"/>
      <c r="E1106" s="27"/>
      <c r="F1106" s="27"/>
      <c r="G1106" s="27"/>
      <c r="H1106" s="27"/>
      <c r="I1106" s="27"/>
      <c r="J1106" s="23"/>
      <c r="K1106" s="27"/>
      <c r="L1106" s="27"/>
      <c r="M1106" s="27"/>
      <c r="N1106" s="27"/>
      <c r="O1106" s="27"/>
      <c r="P1106" s="27"/>
      <c r="Q1106" s="27"/>
      <c r="R1106" s="23"/>
      <c r="S1106" s="64"/>
      <c r="T1106" s="24"/>
      <c r="U1106" s="49"/>
      <c r="V1106" s="54"/>
      <c r="W1106" s="25"/>
      <c r="X1106" s="25"/>
      <c r="Y1106" s="25"/>
      <c r="Z1106" s="25"/>
      <c r="AA1106" s="25"/>
      <c r="AB1106" s="25"/>
      <c r="AC1106" s="25"/>
      <c r="AD1106" s="55"/>
    </row>
    <row r="1107" spans="1:30" ht="20" customHeight="1" x14ac:dyDescent="0.2">
      <c r="A1107" s="20"/>
      <c r="B1107" s="33"/>
      <c r="C1107" s="63"/>
      <c r="D1107" s="22"/>
      <c r="E1107" s="27"/>
      <c r="F1107" s="27"/>
      <c r="G1107" s="27"/>
      <c r="H1107" s="27"/>
      <c r="I1107" s="27"/>
      <c r="J1107" s="23"/>
      <c r="K1107" s="27"/>
      <c r="L1107" s="27"/>
      <c r="M1107" s="27"/>
      <c r="N1107" s="27"/>
      <c r="O1107" s="27"/>
      <c r="P1107" s="27"/>
      <c r="Q1107" s="27"/>
      <c r="R1107" s="23"/>
      <c r="S1107" s="64"/>
      <c r="T1107" s="24"/>
      <c r="U1107" s="49"/>
      <c r="V1107" s="54"/>
      <c r="W1107" s="25"/>
      <c r="X1107" s="25"/>
      <c r="Y1107" s="25"/>
      <c r="Z1107" s="25"/>
      <c r="AA1107" s="25"/>
      <c r="AB1107" s="25"/>
      <c r="AC1107" s="25"/>
      <c r="AD1107" s="55"/>
    </row>
    <row r="1108" spans="1:30" ht="20" customHeight="1" x14ac:dyDescent="0.2">
      <c r="A1108" s="20"/>
      <c r="B1108" s="33"/>
      <c r="C1108" s="63"/>
      <c r="D1108" s="22"/>
      <c r="E1108" s="27"/>
      <c r="F1108" s="27"/>
      <c r="G1108" s="27"/>
      <c r="H1108" s="27"/>
      <c r="I1108" s="27"/>
      <c r="J1108" s="23"/>
      <c r="K1108" s="27"/>
      <c r="L1108" s="27"/>
      <c r="M1108" s="27"/>
      <c r="N1108" s="27"/>
      <c r="O1108" s="27"/>
      <c r="P1108" s="27"/>
      <c r="Q1108" s="27"/>
      <c r="R1108" s="23"/>
      <c r="S1108" s="64"/>
      <c r="T1108" s="24"/>
      <c r="U1108" s="49"/>
      <c r="V1108" s="54"/>
      <c r="W1108" s="25"/>
      <c r="X1108" s="25"/>
      <c r="Y1108" s="25"/>
      <c r="Z1108" s="25"/>
      <c r="AA1108" s="25"/>
      <c r="AB1108" s="25"/>
      <c r="AC1108" s="25"/>
      <c r="AD1108" s="55"/>
    </row>
    <row r="1109" spans="1:30" ht="20" customHeight="1" x14ac:dyDescent="0.2">
      <c r="A1109" s="20"/>
      <c r="B1109" s="33"/>
      <c r="C1109" s="63"/>
      <c r="D1109" s="22"/>
      <c r="E1109" s="27"/>
      <c r="F1109" s="27"/>
      <c r="G1109" s="27"/>
      <c r="H1109" s="27"/>
      <c r="I1109" s="27"/>
      <c r="J1109" s="23"/>
      <c r="K1109" s="27"/>
      <c r="L1109" s="27"/>
      <c r="M1109" s="27"/>
      <c r="N1109" s="27"/>
      <c r="O1109" s="27"/>
      <c r="P1109" s="27"/>
      <c r="Q1109" s="27"/>
      <c r="R1109" s="23"/>
      <c r="S1109" s="64"/>
      <c r="T1109" s="24"/>
      <c r="U1109" s="49"/>
      <c r="V1109" s="54"/>
      <c r="W1109" s="25"/>
      <c r="X1109" s="25"/>
      <c r="Y1109" s="25"/>
      <c r="Z1109" s="25"/>
      <c r="AA1109" s="25"/>
      <c r="AB1109" s="25"/>
      <c r="AC1109" s="25"/>
      <c r="AD1109" s="55"/>
    </row>
    <row r="1110" spans="1:30" ht="20" customHeight="1" x14ac:dyDescent="0.2">
      <c r="A1110" s="20"/>
      <c r="B1110" s="33"/>
      <c r="C1110" s="63"/>
      <c r="D1110" s="22"/>
      <c r="E1110" s="27"/>
      <c r="F1110" s="27"/>
      <c r="G1110" s="27"/>
      <c r="H1110" s="27"/>
      <c r="I1110" s="27"/>
      <c r="J1110" s="23"/>
      <c r="K1110" s="27"/>
      <c r="L1110" s="27"/>
      <c r="M1110" s="27"/>
      <c r="N1110" s="27"/>
      <c r="O1110" s="27"/>
      <c r="P1110" s="27"/>
      <c r="Q1110" s="27"/>
      <c r="R1110" s="23"/>
      <c r="S1110" s="64"/>
      <c r="T1110" s="24"/>
      <c r="U1110" s="49"/>
      <c r="V1110" s="54"/>
      <c r="W1110" s="25"/>
      <c r="X1110" s="25"/>
      <c r="Y1110" s="25"/>
      <c r="Z1110" s="25"/>
      <c r="AA1110" s="25"/>
      <c r="AB1110" s="25"/>
      <c r="AC1110" s="25"/>
      <c r="AD1110" s="55"/>
    </row>
    <row r="1111" spans="1:30" ht="20" customHeight="1" x14ac:dyDescent="0.2">
      <c r="A1111" s="20"/>
      <c r="B1111" s="33"/>
      <c r="C1111" s="63"/>
      <c r="D1111" s="22"/>
      <c r="E1111" s="27"/>
      <c r="F1111" s="27"/>
      <c r="G1111" s="27"/>
      <c r="H1111" s="27"/>
      <c r="I1111" s="27"/>
      <c r="J1111" s="23"/>
      <c r="K1111" s="27"/>
      <c r="L1111" s="27"/>
      <c r="M1111" s="27"/>
      <c r="N1111" s="27"/>
      <c r="O1111" s="27"/>
      <c r="P1111" s="27"/>
      <c r="Q1111" s="27"/>
      <c r="R1111" s="23"/>
      <c r="S1111" s="64"/>
      <c r="T1111" s="24"/>
      <c r="U1111" s="49"/>
      <c r="V1111" s="54"/>
      <c r="W1111" s="25"/>
      <c r="X1111" s="25"/>
      <c r="Y1111" s="25"/>
      <c r="Z1111" s="25"/>
      <c r="AA1111" s="25"/>
      <c r="AB1111" s="25"/>
      <c r="AC1111" s="25"/>
      <c r="AD1111" s="55"/>
    </row>
    <row r="1112" spans="1:30" ht="20" customHeight="1" x14ac:dyDescent="0.2">
      <c r="A1112" s="20"/>
      <c r="B1112" s="33"/>
      <c r="C1112" s="63"/>
      <c r="D1112" s="22"/>
      <c r="E1112" s="27"/>
      <c r="F1112" s="27"/>
      <c r="G1112" s="27"/>
      <c r="H1112" s="27"/>
      <c r="I1112" s="27"/>
      <c r="J1112" s="23"/>
      <c r="K1112" s="27"/>
      <c r="L1112" s="27"/>
      <c r="M1112" s="27"/>
      <c r="N1112" s="27"/>
      <c r="O1112" s="27"/>
      <c r="P1112" s="27"/>
      <c r="Q1112" s="27"/>
      <c r="R1112" s="23"/>
      <c r="S1112" s="64"/>
      <c r="T1112" s="24"/>
      <c r="U1112" s="49"/>
      <c r="V1112" s="54"/>
      <c r="W1112" s="25"/>
      <c r="X1112" s="25"/>
      <c r="Y1112" s="25"/>
      <c r="Z1112" s="25"/>
      <c r="AA1112" s="25"/>
      <c r="AB1112" s="25"/>
      <c r="AC1112" s="25"/>
      <c r="AD1112" s="55"/>
    </row>
    <row r="1113" spans="1:30" ht="20" customHeight="1" x14ac:dyDescent="0.2">
      <c r="A1113" s="20"/>
      <c r="B1113" s="33"/>
      <c r="C1113" s="63"/>
      <c r="D1113" s="22"/>
      <c r="E1113" s="27"/>
      <c r="F1113" s="27"/>
      <c r="G1113" s="27"/>
      <c r="H1113" s="27"/>
      <c r="I1113" s="27"/>
      <c r="J1113" s="23"/>
      <c r="K1113" s="27"/>
      <c r="L1113" s="27"/>
      <c r="M1113" s="27"/>
      <c r="N1113" s="27"/>
      <c r="O1113" s="27"/>
      <c r="P1113" s="27"/>
      <c r="Q1113" s="27"/>
      <c r="R1113" s="23"/>
      <c r="S1113" s="64"/>
      <c r="T1113" s="24"/>
      <c r="U1113" s="49"/>
      <c r="V1113" s="54"/>
      <c r="W1113" s="25"/>
      <c r="X1113" s="25"/>
      <c r="Y1113" s="25"/>
      <c r="Z1113" s="25"/>
      <c r="AA1113" s="25"/>
      <c r="AB1113" s="25"/>
      <c r="AC1113" s="25"/>
      <c r="AD1113" s="55"/>
    </row>
    <row r="1114" spans="1:30" ht="20" customHeight="1" x14ac:dyDescent="0.2">
      <c r="A1114" s="20"/>
      <c r="B1114" s="33"/>
      <c r="C1114" s="63"/>
      <c r="D1114" s="22"/>
      <c r="E1114" s="27"/>
      <c r="F1114" s="27"/>
      <c r="G1114" s="27"/>
      <c r="H1114" s="27"/>
      <c r="I1114" s="27"/>
      <c r="J1114" s="23"/>
      <c r="K1114" s="27"/>
      <c r="L1114" s="27"/>
      <c r="M1114" s="27"/>
      <c r="N1114" s="27"/>
      <c r="O1114" s="27"/>
      <c r="P1114" s="27"/>
      <c r="Q1114" s="27"/>
      <c r="R1114" s="23"/>
      <c r="S1114" s="64"/>
      <c r="T1114" s="24"/>
      <c r="U1114" s="49"/>
      <c r="V1114" s="54"/>
      <c r="W1114" s="25"/>
      <c r="X1114" s="25"/>
      <c r="Y1114" s="25"/>
      <c r="Z1114" s="25"/>
      <c r="AA1114" s="25"/>
      <c r="AB1114" s="25"/>
      <c r="AC1114" s="25"/>
      <c r="AD1114" s="55"/>
    </row>
    <row r="1115" spans="1:30" ht="20" customHeight="1" x14ac:dyDescent="0.2">
      <c r="A1115" s="20"/>
      <c r="B1115" s="33"/>
      <c r="C1115" s="63"/>
      <c r="D1115" s="22"/>
      <c r="E1115" s="27"/>
      <c r="F1115" s="27"/>
      <c r="G1115" s="27"/>
      <c r="H1115" s="27"/>
      <c r="I1115" s="27"/>
      <c r="J1115" s="23"/>
      <c r="K1115" s="27"/>
      <c r="L1115" s="27"/>
      <c r="M1115" s="27"/>
      <c r="N1115" s="27"/>
      <c r="O1115" s="27"/>
      <c r="P1115" s="27"/>
      <c r="Q1115" s="27"/>
      <c r="R1115" s="23"/>
      <c r="S1115" s="64"/>
      <c r="T1115" s="24"/>
      <c r="U1115" s="49"/>
      <c r="V1115" s="54"/>
      <c r="W1115" s="25"/>
      <c r="X1115" s="25"/>
      <c r="Y1115" s="25"/>
      <c r="Z1115" s="25"/>
      <c r="AA1115" s="25"/>
      <c r="AB1115" s="25"/>
      <c r="AC1115" s="25"/>
      <c r="AD1115" s="55"/>
    </row>
    <row r="1116" spans="1:30" ht="20" customHeight="1" x14ac:dyDescent="0.2">
      <c r="A1116" s="20"/>
      <c r="B1116" s="33"/>
      <c r="C1116" s="63"/>
      <c r="D1116" s="22"/>
      <c r="E1116" s="27"/>
      <c r="F1116" s="27"/>
      <c r="G1116" s="27"/>
      <c r="H1116" s="27"/>
      <c r="I1116" s="27"/>
      <c r="J1116" s="23"/>
      <c r="K1116" s="27"/>
      <c r="L1116" s="27"/>
      <c r="M1116" s="27"/>
      <c r="N1116" s="27"/>
      <c r="O1116" s="27"/>
      <c r="P1116" s="27"/>
      <c r="Q1116" s="27"/>
      <c r="R1116" s="23"/>
      <c r="S1116" s="64"/>
      <c r="T1116" s="24"/>
      <c r="U1116" s="49"/>
      <c r="V1116" s="54"/>
      <c r="W1116" s="25"/>
      <c r="X1116" s="25"/>
      <c r="Y1116" s="25"/>
      <c r="Z1116" s="25"/>
      <c r="AA1116" s="25"/>
      <c r="AB1116" s="25"/>
      <c r="AC1116" s="25"/>
      <c r="AD1116" s="55"/>
    </row>
    <row r="1117" spans="1:30" ht="20" customHeight="1" x14ac:dyDescent="0.2">
      <c r="A1117" s="20"/>
      <c r="B1117" s="33"/>
      <c r="C1117" s="63"/>
      <c r="D1117" s="22"/>
      <c r="E1117" s="27"/>
      <c r="F1117" s="27"/>
      <c r="G1117" s="27"/>
      <c r="H1117" s="27"/>
      <c r="I1117" s="27"/>
      <c r="J1117" s="23"/>
      <c r="K1117" s="27"/>
      <c r="L1117" s="27"/>
      <c r="M1117" s="27"/>
      <c r="N1117" s="27"/>
      <c r="O1117" s="27"/>
      <c r="P1117" s="27"/>
      <c r="Q1117" s="27"/>
      <c r="R1117" s="23"/>
      <c r="S1117" s="64"/>
      <c r="T1117" s="24"/>
      <c r="U1117" s="49"/>
      <c r="V1117" s="54"/>
      <c r="W1117" s="25"/>
      <c r="X1117" s="25"/>
      <c r="Y1117" s="25"/>
      <c r="Z1117" s="25"/>
      <c r="AA1117" s="25"/>
      <c r="AB1117" s="25"/>
      <c r="AC1117" s="25"/>
      <c r="AD1117" s="55"/>
    </row>
    <row r="1118" spans="1:30" ht="20" customHeight="1" x14ac:dyDescent="0.2">
      <c r="A1118" s="20"/>
      <c r="B1118" s="33"/>
      <c r="C1118" s="63"/>
      <c r="D1118" s="22"/>
      <c r="E1118" s="27"/>
      <c r="F1118" s="27"/>
      <c r="G1118" s="27"/>
      <c r="H1118" s="27"/>
      <c r="I1118" s="27"/>
      <c r="J1118" s="23"/>
      <c r="K1118" s="27"/>
      <c r="L1118" s="27"/>
      <c r="M1118" s="27"/>
      <c r="N1118" s="27"/>
      <c r="O1118" s="27"/>
      <c r="P1118" s="27"/>
      <c r="Q1118" s="27"/>
      <c r="R1118" s="23"/>
      <c r="S1118" s="64"/>
      <c r="T1118" s="24"/>
      <c r="U1118" s="49"/>
      <c r="V1118" s="54"/>
      <c r="W1118" s="25"/>
      <c r="X1118" s="25"/>
      <c r="Y1118" s="25"/>
      <c r="Z1118" s="25"/>
      <c r="AA1118" s="25"/>
      <c r="AB1118" s="25"/>
      <c r="AC1118" s="25"/>
      <c r="AD1118" s="55"/>
    </row>
    <row r="1119" spans="1:30" ht="20" customHeight="1" x14ac:dyDescent="0.2">
      <c r="A1119" s="20"/>
      <c r="B1119" s="33"/>
      <c r="C1119" s="63"/>
      <c r="D1119" s="22"/>
      <c r="E1119" s="27"/>
      <c r="F1119" s="27"/>
      <c r="G1119" s="27"/>
      <c r="H1119" s="27"/>
      <c r="I1119" s="27"/>
      <c r="J1119" s="23"/>
      <c r="K1119" s="27"/>
      <c r="L1119" s="27"/>
      <c r="M1119" s="27"/>
      <c r="N1119" s="27"/>
      <c r="O1119" s="27"/>
      <c r="P1119" s="27"/>
      <c r="Q1119" s="27"/>
      <c r="R1119" s="23"/>
      <c r="S1119" s="64"/>
      <c r="T1119" s="24"/>
      <c r="U1119" s="49"/>
      <c r="V1119" s="54"/>
      <c r="W1119" s="25"/>
      <c r="X1119" s="25"/>
      <c r="Y1119" s="25"/>
      <c r="Z1119" s="25"/>
      <c r="AA1119" s="25"/>
      <c r="AB1119" s="25"/>
      <c r="AC1119" s="25"/>
      <c r="AD1119" s="55"/>
    </row>
    <row r="1120" spans="1:30" ht="20" customHeight="1" x14ac:dyDescent="0.2">
      <c r="A1120" s="20"/>
      <c r="B1120" s="33"/>
      <c r="C1120" s="63"/>
      <c r="D1120" s="22"/>
      <c r="E1120" s="27"/>
      <c r="F1120" s="27"/>
      <c r="G1120" s="27"/>
      <c r="H1120" s="27"/>
      <c r="I1120" s="27"/>
      <c r="J1120" s="23"/>
      <c r="K1120" s="27"/>
      <c r="L1120" s="27"/>
      <c r="M1120" s="27"/>
      <c r="N1120" s="27"/>
      <c r="O1120" s="27"/>
      <c r="P1120" s="27"/>
      <c r="Q1120" s="27"/>
      <c r="R1120" s="23"/>
      <c r="S1120" s="64"/>
      <c r="T1120" s="24"/>
      <c r="U1120" s="49"/>
      <c r="V1120" s="54"/>
      <c r="W1120" s="25"/>
      <c r="X1120" s="25"/>
      <c r="Y1120" s="25"/>
      <c r="Z1120" s="25"/>
      <c r="AA1120" s="25"/>
      <c r="AB1120" s="25"/>
      <c r="AC1120" s="25"/>
      <c r="AD1120" s="55"/>
    </row>
    <row r="1121" spans="1:30" ht="20" customHeight="1" x14ac:dyDescent="0.2">
      <c r="A1121" s="20"/>
      <c r="B1121" s="33"/>
      <c r="C1121" s="63"/>
      <c r="D1121" s="22"/>
      <c r="E1121" s="27"/>
      <c r="F1121" s="27"/>
      <c r="G1121" s="27"/>
      <c r="H1121" s="27"/>
      <c r="I1121" s="27"/>
      <c r="J1121" s="23"/>
      <c r="K1121" s="27"/>
      <c r="L1121" s="27"/>
      <c r="M1121" s="27"/>
      <c r="N1121" s="27"/>
      <c r="O1121" s="27"/>
      <c r="P1121" s="27"/>
      <c r="Q1121" s="27"/>
      <c r="R1121" s="23"/>
      <c r="S1121" s="64"/>
      <c r="T1121" s="24"/>
      <c r="U1121" s="49"/>
      <c r="V1121" s="54"/>
      <c r="W1121" s="25"/>
      <c r="X1121" s="25"/>
      <c r="Y1121" s="25"/>
      <c r="Z1121" s="25"/>
      <c r="AA1121" s="25"/>
      <c r="AB1121" s="25"/>
      <c r="AC1121" s="25"/>
      <c r="AD1121" s="55"/>
    </row>
    <row r="1122" spans="1:30" ht="20" customHeight="1" x14ac:dyDescent="0.2">
      <c r="A1122" s="20"/>
      <c r="B1122" s="33"/>
      <c r="C1122" s="63"/>
      <c r="D1122" s="22"/>
      <c r="E1122" s="27"/>
      <c r="F1122" s="27"/>
      <c r="G1122" s="27"/>
      <c r="H1122" s="27"/>
      <c r="I1122" s="27"/>
      <c r="J1122" s="23"/>
      <c r="K1122" s="27"/>
      <c r="L1122" s="27"/>
      <c r="M1122" s="27"/>
      <c r="N1122" s="27"/>
      <c r="O1122" s="27"/>
      <c r="P1122" s="27"/>
      <c r="Q1122" s="27"/>
      <c r="R1122" s="23"/>
      <c r="S1122" s="64"/>
      <c r="T1122" s="24"/>
      <c r="U1122" s="49"/>
      <c r="V1122" s="54"/>
      <c r="W1122" s="25"/>
      <c r="X1122" s="25"/>
      <c r="Y1122" s="25"/>
      <c r="Z1122" s="25"/>
      <c r="AA1122" s="25"/>
      <c r="AB1122" s="25"/>
      <c r="AC1122" s="25"/>
      <c r="AD1122" s="55"/>
    </row>
    <row r="1123" spans="1:30" ht="20" customHeight="1" x14ac:dyDescent="0.2">
      <c r="A1123" s="20"/>
      <c r="B1123" s="33"/>
      <c r="C1123" s="63"/>
      <c r="D1123" s="22"/>
      <c r="E1123" s="27"/>
      <c r="F1123" s="27"/>
      <c r="G1123" s="27"/>
      <c r="H1123" s="27"/>
      <c r="I1123" s="27"/>
      <c r="J1123" s="23"/>
      <c r="K1123" s="27"/>
      <c r="L1123" s="27"/>
      <c r="M1123" s="27"/>
      <c r="N1123" s="27"/>
      <c r="O1123" s="27"/>
      <c r="P1123" s="27"/>
      <c r="Q1123" s="27"/>
      <c r="R1123" s="23"/>
      <c r="S1123" s="64"/>
      <c r="T1123" s="24"/>
      <c r="U1123" s="49"/>
      <c r="V1123" s="54"/>
      <c r="W1123" s="25"/>
      <c r="X1123" s="25"/>
      <c r="Y1123" s="25"/>
      <c r="Z1123" s="25"/>
      <c r="AA1123" s="25"/>
      <c r="AB1123" s="25"/>
      <c r="AC1123" s="25"/>
      <c r="AD1123" s="55"/>
    </row>
    <row r="1124" spans="1:30" ht="20" customHeight="1" x14ac:dyDescent="0.2">
      <c r="A1124" s="20"/>
      <c r="B1124" s="33"/>
      <c r="C1124" s="63"/>
      <c r="D1124" s="22"/>
      <c r="E1124" s="27"/>
      <c r="F1124" s="27"/>
      <c r="G1124" s="27"/>
      <c r="H1124" s="27"/>
      <c r="I1124" s="27"/>
      <c r="J1124" s="23"/>
      <c r="K1124" s="27"/>
      <c r="L1124" s="27"/>
      <c r="M1124" s="27"/>
      <c r="N1124" s="27"/>
      <c r="O1124" s="27"/>
      <c r="P1124" s="27"/>
      <c r="Q1124" s="27"/>
      <c r="R1124" s="23"/>
      <c r="S1124" s="64"/>
      <c r="T1124" s="24"/>
      <c r="U1124" s="49"/>
      <c r="V1124" s="54"/>
      <c r="W1124" s="25"/>
      <c r="X1124" s="25"/>
      <c r="Y1124" s="25"/>
      <c r="Z1124" s="25"/>
      <c r="AA1124" s="25"/>
      <c r="AB1124" s="25"/>
      <c r="AC1124" s="25"/>
      <c r="AD1124" s="55"/>
    </row>
    <row r="1125" spans="1:30" ht="20" customHeight="1" x14ac:dyDescent="0.2">
      <c r="A1125" s="20"/>
      <c r="B1125" s="33"/>
      <c r="C1125" s="63"/>
      <c r="D1125" s="22"/>
      <c r="E1125" s="23"/>
      <c r="F1125" s="23"/>
      <c r="G1125" s="23"/>
      <c r="H1125" s="23"/>
      <c r="I1125" s="23"/>
      <c r="J1125" s="23"/>
      <c r="K1125" s="23"/>
      <c r="L1125" s="23"/>
      <c r="M1125" s="23"/>
      <c r="N1125" s="27"/>
      <c r="O1125" s="23"/>
      <c r="P1125" s="23"/>
      <c r="Q1125" s="23"/>
      <c r="R1125" s="23"/>
      <c r="S1125" s="64"/>
      <c r="T1125" s="24"/>
      <c r="U1125" s="49"/>
      <c r="V1125" s="54"/>
      <c r="W1125" s="25"/>
      <c r="X1125" s="25"/>
      <c r="Y1125" s="25"/>
      <c r="Z1125" s="25"/>
      <c r="AA1125" s="25"/>
      <c r="AB1125" s="25"/>
      <c r="AC1125" s="25"/>
      <c r="AD1125" s="55"/>
    </row>
    <row r="1126" spans="1:30" ht="20" customHeight="1" x14ac:dyDescent="0.2">
      <c r="A1126" s="20"/>
      <c r="B1126" s="33"/>
      <c r="C1126" s="63"/>
      <c r="D1126" s="22"/>
      <c r="E1126" s="23"/>
      <c r="F1126" s="23"/>
      <c r="G1126" s="23"/>
      <c r="H1126" s="23"/>
      <c r="I1126" s="23"/>
      <c r="J1126" s="23"/>
      <c r="K1126" s="23"/>
      <c r="L1126" s="23"/>
      <c r="M1126" s="23"/>
      <c r="N1126" s="27"/>
      <c r="O1126" s="23"/>
      <c r="P1126" s="23"/>
      <c r="Q1126" s="23"/>
      <c r="R1126" s="23"/>
      <c r="S1126" s="64"/>
      <c r="T1126" s="24"/>
      <c r="U1126" s="49"/>
      <c r="V1126" s="54"/>
      <c r="W1126" s="25"/>
      <c r="X1126" s="25"/>
      <c r="Y1126" s="25"/>
      <c r="Z1126" s="25"/>
      <c r="AA1126" s="25"/>
      <c r="AB1126" s="25"/>
      <c r="AC1126" s="25"/>
      <c r="AD1126" s="55"/>
    </row>
    <row r="1127" spans="1:30" ht="20" customHeight="1" x14ac:dyDescent="0.2">
      <c r="A1127" s="20"/>
      <c r="B1127" s="33"/>
      <c r="C1127" s="63"/>
      <c r="D1127" s="22"/>
      <c r="E1127" s="23"/>
      <c r="F1127" s="23"/>
      <c r="G1127" s="23"/>
      <c r="H1127" s="23"/>
      <c r="I1127" s="23"/>
      <c r="J1127" s="23"/>
      <c r="K1127" s="23"/>
      <c r="L1127" s="23"/>
      <c r="M1127" s="23"/>
      <c r="N1127" s="27"/>
      <c r="O1127" s="23"/>
      <c r="P1127" s="23"/>
      <c r="Q1127" s="23"/>
      <c r="R1127" s="23"/>
      <c r="S1127" s="64"/>
      <c r="T1127" s="24"/>
      <c r="U1127" s="49"/>
      <c r="V1127" s="54"/>
      <c r="W1127" s="25"/>
      <c r="X1127" s="25"/>
      <c r="Y1127" s="25"/>
      <c r="Z1127" s="25"/>
      <c r="AA1127" s="25"/>
      <c r="AB1127" s="25"/>
      <c r="AC1127" s="25"/>
      <c r="AD1127" s="55"/>
    </row>
    <row r="1128" spans="1:30" ht="20" customHeight="1" x14ac:dyDescent="0.2">
      <c r="A1128" s="20"/>
      <c r="B1128" s="33"/>
      <c r="C1128" s="63"/>
      <c r="D1128" s="22"/>
      <c r="E1128" s="23"/>
      <c r="F1128" s="23"/>
      <c r="G1128" s="23"/>
      <c r="H1128" s="23"/>
      <c r="I1128" s="23"/>
      <c r="J1128" s="23"/>
      <c r="K1128" s="23"/>
      <c r="L1128" s="23"/>
      <c r="M1128" s="23"/>
      <c r="N1128" s="27"/>
      <c r="O1128" s="23"/>
      <c r="P1128" s="23"/>
      <c r="Q1128" s="23"/>
      <c r="R1128" s="23"/>
      <c r="S1128" s="64"/>
      <c r="T1128" s="24"/>
      <c r="U1128" s="49"/>
      <c r="V1128" s="54"/>
      <c r="W1128" s="25"/>
      <c r="X1128" s="25"/>
      <c r="Y1128" s="25"/>
      <c r="Z1128" s="25"/>
      <c r="AA1128" s="25"/>
      <c r="AB1128" s="25"/>
      <c r="AC1128" s="25"/>
      <c r="AD1128" s="55"/>
    </row>
    <row r="1129" spans="1:30" ht="20" customHeight="1" x14ac:dyDescent="0.2">
      <c r="A1129" s="20"/>
      <c r="B1129" s="33"/>
      <c r="C1129" s="63"/>
      <c r="D1129" s="22"/>
      <c r="E1129" s="23"/>
      <c r="F1129" s="23"/>
      <c r="G1129" s="23"/>
      <c r="H1129" s="23"/>
      <c r="I1129" s="23"/>
      <c r="J1129" s="23"/>
      <c r="K1129" s="23"/>
      <c r="L1129" s="23"/>
      <c r="M1129" s="23"/>
      <c r="N1129" s="27"/>
      <c r="O1129" s="23"/>
      <c r="P1129" s="23"/>
      <c r="Q1129" s="23"/>
      <c r="R1129" s="23"/>
      <c r="S1129" s="64"/>
      <c r="T1129" s="24"/>
      <c r="U1129" s="49"/>
      <c r="V1129" s="54"/>
      <c r="W1129" s="25"/>
      <c r="X1129" s="25"/>
      <c r="Y1129" s="25"/>
      <c r="Z1129" s="25"/>
      <c r="AA1129" s="25"/>
      <c r="AB1129" s="25"/>
      <c r="AC1129" s="25"/>
      <c r="AD1129" s="55"/>
    </row>
    <row r="1130" spans="1:30" ht="20" customHeight="1" x14ac:dyDescent="0.2">
      <c r="A1130" s="20"/>
      <c r="B1130" s="33"/>
      <c r="C1130" s="63"/>
      <c r="D1130" s="22"/>
      <c r="E1130" s="23"/>
      <c r="F1130" s="23"/>
      <c r="G1130" s="23"/>
      <c r="H1130" s="23"/>
      <c r="I1130" s="23"/>
      <c r="J1130" s="23"/>
      <c r="K1130" s="23"/>
      <c r="L1130" s="23"/>
      <c r="M1130" s="23"/>
      <c r="N1130" s="27"/>
      <c r="O1130" s="23"/>
      <c r="P1130" s="23"/>
      <c r="Q1130" s="23"/>
      <c r="R1130" s="23"/>
      <c r="S1130" s="64"/>
      <c r="T1130" s="24"/>
      <c r="U1130" s="49"/>
      <c r="V1130" s="54"/>
      <c r="W1130" s="25"/>
      <c r="X1130" s="25"/>
      <c r="Y1130" s="25"/>
      <c r="Z1130" s="25"/>
      <c r="AA1130" s="25"/>
      <c r="AB1130" s="25"/>
      <c r="AC1130" s="25"/>
      <c r="AD1130" s="55"/>
    </row>
    <row r="1131" spans="1:30" ht="20" customHeight="1" x14ac:dyDescent="0.2">
      <c r="A1131" s="20"/>
      <c r="B1131" s="33"/>
      <c r="C1131" s="63"/>
      <c r="D1131" s="22"/>
      <c r="E1131" s="23"/>
      <c r="F1131" s="23"/>
      <c r="G1131" s="23"/>
      <c r="H1131" s="23"/>
      <c r="I1131" s="23"/>
      <c r="J1131" s="23"/>
      <c r="K1131" s="23"/>
      <c r="L1131" s="23"/>
      <c r="M1131" s="23"/>
      <c r="N1131" s="27"/>
      <c r="O1131" s="23"/>
      <c r="P1131" s="23"/>
      <c r="Q1131" s="23"/>
      <c r="R1131" s="23"/>
      <c r="S1131" s="64"/>
      <c r="T1131" s="24"/>
      <c r="U1131" s="49"/>
      <c r="V1131" s="54"/>
      <c r="W1131" s="25"/>
      <c r="X1131" s="25"/>
      <c r="Y1131" s="25"/>
      <c r="Z1131" s="25"/>
      <c r="AA1131" s="25"/>
      <c r="AB1131" s="25"/>
      <c r="AC1131" s="25"/>
      <c r="AD1131" s="55"/>
    </row>
    <row r="1132" spans="1:30" ht="20" customHeight="1" x14ac:dyDescent="0.2">
      <c r="A1132" s="20"/>
      <c r="B1132" s="33"/>
      <c r="C1132" s="63"/>
      <c r="D1132" s="22"/>
      <c r="E1132" s="23"/>
      <c r="F1132" s="23"/>
      <c r="G1132" s="23"/>
      <c r="H1132" s="23"/>
      <c r="I1132" s="23"/>
      <c r="J1132" s="23"/>
      <c r="K1132" s="23"/>
      <c r="L1132" s="23"/>
      <c r="M1132" s="23"/>
      <c r="N1132" s="27"/>
      <c r="O1132" s="23"/>
      <c r="P1132" s="23"/>
      <c r="Q1132" s="23"/>
      <c r="R1132" s="23"/>
      <c r="S1132" s="64"/>
      <c r="T1132" s="24"/>
      <c r="U1132" s="49"/>
      <c r="V1132" s="54"/>
      <c r="W1132" s="25"/>
      <c r="X1132" s="25"/>
      <c r="Y1132" s="25"/>
      <c r="Z1132" s="25"/>
      <c r="AA1132" s="25"/>
      <c r="AB1132" s="25"/>
      <c r="AC1132" s="25"/>
      <c r="AD1132" s="55"/>
    </row>
    <row r="1133" spans="1:30" ht="20" customHeight="1" x14ac:dyDescent="0.2">
      <c r="A1133" s="20"/>
      <c r="B1133" s="33"/>
      <c r="C1133" s="63"/>
      <c r="D1133" s="22"/>
      <c r="E1133" s="23"/>
      <c r="F1133" s="23"/>
      <c r="G1133" s="26"/>
      <c r="H1133" s="23"/>
      <c r="I1133" s="23"/>
      <c r="J1133" s="23"/>
      <c r="K1133" s="23"/>
      <c r="L1133" s="23"/>
      <c r="M1133" s="23"/>
      <c r="N1133" s="27"/>
      <c r="O1133" s="23"/>
      <c r="P1133" s="23"/>
      <c r="Q1133" s="23"/>
      <c r="R1133" s="23"/>
      <c r="S1133" s="64"/>
      <c r="T1133" s="24"/>
      <c r="U1133" s="49"/>
      <c r="V1133" s="54"/>
      <c r="W1133" s="25"/>
      <c r="X1133" s="25"/>
      <c r="Y1133" s="25"/>
      <c r="Z1133" s="25"/>
      <c r="AA1133" s="25"/>
      <c r="AB1133" s="25"/>
      <c r="AC1133" s="25"/>
      <c r="AD1133" s="55"/>
    </row>
    <row r="1134" spans="1:30" ht="20" customHeight="1" x14ac:dyDescent="0.2">
      <c r="A1134" s="20"/>
      <c r="B1134" s="33"/>
      <c r="C1134" s="63"/>
      <c r="D1134" s="22"/>
      <c r="E1134" s="23"/>
      <c r="F1134" s="23"/>
      <c r="G1134" s="26"/>
      <c r="H1134" s="23"/>
      <c r="I1134" s="23"/>
      <c r="J1134" s="23"/>
      <c r="K1134" s="23"/>
      <c r="L1134" s="23"/>
      <c r="M1134" s="23"/>
      <c r="N1134" s="27"/>
      <c r="O1134" s="23"/>
      <c r="P1134" s="23"/>
      <c r="Q1134" s="23"/>
      <c r="R1134" s="23"/>
      <c r="S1134" s="64"/>
      <c r="T1134" s="24"/>
      <c r="U1134" s="49"/>
      <c r="V1134" s="54"/>
      <c r="W1134" s="25"/>
      <c r="X1134" s="25"/>
      <c r="Y1134" s="25"/>
      <c r="Z1134" s="25"/>
      <c r="AA1134" s="25"/>
      <c r="AB1134" s="25"/>
      <c r="AC1134" s="25"/>
      <c r="AD1134" s="55"/>
    </row>
    <row r="1135" spans="1:30" ht="20" customHeight="1" x14ac:dyDescent="0.2">
      <c r="A1135" s="20"/>
      <c r="B1135" s="33"/>
      <c r="C1135" s="63"/>
      <c r="D1135" s="22"/>
      <c r="E1135" s="23"/>
      <c r="F1135" s="23"/>
      <c r="G1135" s="26"/>
      <c r="H1135" s="23"/>
      <c r="I1135" s="23"/>
      <c r="J1135" s="23"/>
      <c r="K1135" s="23"/>
      <c r="L1135" s="23"/>
      <c r="M1135" s="23"/>
      <c r="N1135" s="27"/>
      <c r="O1135" s="23"/>
      <c r="P1135" s="23"/>
      <c r="Q1135" s="23"/>
      <c r="R1135" s="23"/>
      <c r="S1135" s="64"/>
      <c r="T1135" s="24"/>
      <c r="U1135" s="49"/>
      <c r="V1135" s="54"/>
      <c r="W1135" s="25"/>
      <c r="X1135" s="25"/>
      <c r="Y1135" s="25"/>
      <c r="Z1135" s="25"/>
      <c r="AA1135" s="25"/>
      <c r="AB1135" s="25"/>
      <c r="AC1135" s="25"/>
      <c r="AD1135" s="55"/>
    </row>
    <row r="1136" spans="1:30" ht="20" customHeight="1" x14ac:dyDescent="0.2">
      <c r="A1136" s="20"/>
      <c r="B1136" s="33"/>
      <c r="C1136" s="63"/>
      <c r="D1136" s="22"/>
      <c r="E1136" s="23"/>
      <c r="F1136" s="23"/>
      <c r="G1136" s="26"/>
      <c r="H1136" s="23"/>
      <c r="I1136" s="23"/>
      <c r="J1136" s="23"/>
      <c r="K1136" s="23"/>
      <c r="L1136" s="23"/>
      <c r="M1136" s="23"/>
      <c r="N1136" s="27"/>
      <c r="O1136" s="23"/>
      <c r="P1136" s="23"/>
      <c r="Q1136" s="23"/>
      <c r="R1136" s="23"/>
      <c r="S1136" s="64"/>
      <c r="T1136" s="24"/>
      <c r="U1136" s="49"/>
      <c r="V1136" s="54"/>
      <c r="W1136" s="25"/>
      <c r="X1136" s="25"/>
      <c r="Y1136" s="25"/>
      <c r="Z1136" s="25"/>
      <c r="AA1136" s="25"/>
      <c r="AB1136" s="25"/>
      <c r="AC1136" s="25"/>
      <c r="AD1136" s="55"/>
    </row>
    <row r="1137" spans="1:30" ht="20" customHeight="1" x14ac:dyDescent="0.2">
      <c r="A1137" s="20"/>
      <c r="B1137" s="33"/>
      <c r="C1137" s="63"/>
      <c r="D1137" s="22"/>
      <c r="E1137" s="23"/>
      <c r="F1137" s="23"/>
      <c r="G1137" s="26"/>
      <c r="H1137" s="23"/>
      <c r="I1137" s="23"/>
      <c r="J1137" s="23"/>
      <c r="K1137" s="23"/>
      <c r="L1137" s="23"/>
      <c r="M1137" s="23"/>
      <c r="N1137" s="27"/>
      <c r="O1137" s="23"/>
      <c r="P1137" s="23"/>
      <c r="Q1137" s="23"/>
      <c r="R1137" s="23"/>
      <c r="S1137" s="64"/>
      <c r="T1137" s="24"/>
      <c r="U1137" s="49"/>
      <c r="V1137" s="54"/>
      <c r="W1137" s="25"/>
      <c r="X1137" s="25"/>
      <c r="Y1137" s="25"/>
      <c r="Z1137" s="25"/>
      <c r="AA1137" s="25"/>
      <c r="AB1137" s="25"/>
      <c r="AC1137" s="25"/>
      <c r="AD1137" s="55"/>
    </row>
    <row r="1138" spans="1:30" ht="20" customHeight="1" x14ac:dyDescent="0.2">
      <c r="A1138" s="20"/>
      <c r="B1138" s="33"/>
      <c r="C1138" s="63"/>
      <c r="D1138" s="22"/>
      <c r="E1138" s="23"/>
      <c r="F1138" s="23"/>
      <c r="G1138" s="26"/>
      <c r="H1138" s="23"/>
      <c r="I1138" s="23"/>
      <c r="J1138" s="23"/>
      <c r="K1138" s="23"/>
      <c r="L1138" s="23"/>
      <c r="M1138" s="23"/>
      <c r="N1138" s="27"/>
      <c r="O1138" s="23"/>
      <c r="P1138" s="23"/>
      <c r="Q1138" s="23"/>
      <c r="R1138" s="23"/>
      <c r="S1138" s="64"/>
      <c r="T1138" s="24"/>
      <c r="U1138" s="49"/>
      <c r="V1138" s="54"/>
      <c r="W1138" s="25"/>
      <c r="X1138" s="25"/>
      <c r="Y1138" s="25"/>
      <c r="Z1138" s="25"/>
      <c r="AA1138" s="25"/>
      <c r="AB1138" s="25"/>
      <c r="AC1138" s="25"/>
      <c r="AD1138" s="55"/>
    </row>
    <row r="1139" spans="1:30" ht="20" customHeight="1" x14ac:dyDescent="0.2">
      <c r="A1139" s="20"/>
      <c r="B1139" s="33"/>
      <c r="C1139" s="63"/>
      <c r="D1139" s="22"/>
      <c r="E1139" s="23"/>
      <c r="F1139" s="23"/>
      <c r="G1139" s="26"/>
      <c r="H1139" s="23"/>
      <c r="I1139" s="23"/>
      <c r="J1139" s="23"/>
      <c r="K1139" s="23"/>
      <c r="L1139" s="23"/>
      <c r="M1139" s="23"/>
      <c r="N1139" s="27"/>
      <c r="O1139" s="23"/>
      <c r="P1139" s="23"/>
      <c r="Q1139" s="23"/>
      <c r="R1139" s="23"/>
      <c r="S1139" s="64"/>
      <c r="T1139" s="24"/>
      <c r="U1139" s="49"/>
      <c r="V1139" s="54"/>
      <c r="W1139" s="25"/>
      <c r="X1139" s="25"/>
      <c r="Y1139" s="25"/>
      <c r="Z1139" s="25"/>
      <c r="AA1139" s="25"/>
      <c r="AB1139" s="25"/>
      <c r="AC1139" s="25"/>
      <c r="AD1139" s="55"/>
    </row>
    <row r="1140" spans="1:30" ht="20" customHeight="1" x14ac:dyDescent="0.2">
      <c r="A1140" s="20"/>
      <c r="B1140" s="33"/>
      <c r="C1140" s="63"/>
      <c r="D1140" s="22"/>
      <c r="E1140" s="23"/>
      <c r="F1140" s="23"/>
      <c r="G1140" s="26"/>
      <c r="H1140" s="23"/>
      <c r="I1140" s="23"/>
      <c r="J1140" s="23"/>
      <c r="K1140" s="23"/>
      <c r="L1140" s="23"/>
      <c r="M1140" s="23"/>
      <c r="N1140" s="27"/>
      <c r="O1140" s="23"/>
      <c r="P1140" s="23"/>
      <c r="Q1140" s="23"/>
      <c r="R1140" s="23"/>
      <c r="S1140" s="64"/>
      <c r="T1140" s="24"/>
      <c r="U1140" s="49"/>
      <c r="V1140" s="54"/>
      <c r="W1140" s="25"/>
      <c r="X1140" s="25"/>
      <c r="Y1140" s="25"/>
      <c r="Z1140" s="25"/>
      <c r="AA1140" s="25"/>
      <c r="AB1140" s="25"/>
      <c r="AC1140" s="25"/>
      <c r="AD1140" s="55"/>
    </row>
    <row r="1141" spans="1:30" ht="20" customHeight="1" x14ac:dyDescent="0.2">
      <c r="A1141" s="20"/>
      <c r="B1141" s="33"/>
      <c r="C1141" s="63"/>
      <c r="D1141" s="22"/>
      <c r="E1141" s="23"/>
      <c r="F1141" s="23"/>
      <c r="G1141" s="26"/>
      <c r="H1141" s="23"/>
      <c r="I1141" s="23"/>
      <c r="J1141" s="23"/>
      <c r="K1141" s="23"/>
      <c r="L1141" s="23"/>
      <c r="M1141" s="23"/>
      <c r="N1141" s="27"/>
      <c r="O1141" s="23"/>
      <c r="P1141" s="23"/>
      <c r="Q1141" s="23"/>
      <c r="R1141" s="23"/>
      <c r="S1141" s="64"/>
      <c r="T1141" s="24"/>
      <c r="U1141" s="49"/>
      <c r="V1141" s="54"/>
      <c r="W1141" s="25"/>
      <c r="X1141" s="25"/>
      <c r="Y1141" s="25"/>
      <c r="Z1141" s="25"/>
      <c r="AA1141" s="25"/>
      <c r="AB1141" s="25"/>
      <c r="AC1141" s="25"/>
      <c r="AD1141" s="55"/>
    </row>
    <row r="1142" spans="1:30" ht="20" customHeight="1" x14ac:dyDescent="0.2">
      <c r="A1142" s="20"/>
      <c r="B1142" s="33"/>
      <c r="C1142" s="63"/>
      <c r="D1142" s="22"/>
      <c r="E1142" s="23"/>
      <c r="F1142" s="23"/>
      <c r="G1142" s="26"/>
      <c r="H1142" s="23"/>
      <c r="I1142" s="23"/>
      <c r="J1142" s="23"/>
      <c r="K1142" s="23"/>
      <c r="L1142" s="23"/>
      <c r="M1142" s="23"/>
      <c r="N1142" s="27"/>
      <c r="O1142" s="23"/>
      <c r="P1142" s="23"/>
      <c r="Q1142" s="23"/>
      <c r="R1142" s="23"/>
      <c r="S1142" s="64"/>
      <c r="T1142" s="24"/>
      <c r="U1142" s="49"/>
      <c r="V1142" s="54"/>
      <c r="W1142" s="25"/>
      <c r="X1142" s="25"/>
      <c r="Y1142" s="25"/>
      <c r="Z1142" s="25"/>
      <c r="AA1142" s="25"/>
      <c r="AB1142" s="25"/>
      <c r="AC1142" s="25"/>
      <c r="AD1142" s="55"/>
    </row>
    <row r="1143" spans="1:30" ht="20" customHeight="1" x14ac:dyDescent="0.2">
      <c r="A1143" s="20"/>
      <c r="B1143" s="33"/>
      <c r="C1143" s="63"/>
      <c r="D1143" s="22"/>
      <c r="E1143" s="23"/>
      <c r="F1143" s="23"/>
      <c r="G1143" s="26"/>
      <c r="H1143" s="23"/>
      <c r="I1143" s="23"/>
      <c r="J1143" s="23"/>
      <c r="K1143" s="23"/>
      <c r="L1143" s="23"/>
      <c r="M1143" s="23"/>
      <c r="N1143" s="27"/>
      <c r="O1143" s="23"/>
      <c r="P1143" s="23"/>
      <c r="Q1143" s="23"/>
      <c r="R1143" s="23"/>
      <c r="S1143" s="64"/>
      <c r="T1143" s="24"/>
      <c r="U1143" s="49"/>
      <c r="V1143" s="54"/>
      <c r="W1143" s="25"/>
      <c r="X1143" s="25"/>
      <c r="Y1143" s="25"/>
      <c r="Z1143" s="25"/>
      <c r="AA1143" s="25"/>
      <c r="AB1143" s="25"/>
      <c r="AC1143" s="25"/>
      <c r="AD1143" s="55"/>
    </row>
    <row r="1144" spans="1:30" ht="20" customHeight="1" x14ac:dyDescent="0.2">
      <c r="A1144" s="20"/>
      <c r="B1144" s="33"/>
      <c r="C1144" s="63"/>
      <c r="D1144" s="22"/>
      <c r="E1144" s="23"/>
      <c r="F1144" s="23"/>
      <c r="G1144" s="26"/>
      <c r="H1144" s="23"/>
      <c r="I1144" s="23"/>
      <c r="J1144" s="23"/>
      <c r="K1144" s="23"/>
      <c r="L1144" s="23"/>
      <c r="M1144" s="23"/>
      <c r="N1144" s="27"/>
      <c r="O1144" s="23"/>
      <c r="P1144" s="23"/>
      <c r="Q1144" s="23"/>
      <c r="R1144" s="23"/>
      <c r="S1144" s="64"/>
      <c r="T1144" s="24"/>
      <c r="U1144" s="49"/>
      <c r="V1144" s="54"/>
      <c r="W1144" s="25"/>
      <c r="X1144" s="25"/>
      <c r="Y1144" s="25"/>
      <c r="Z1144" s="25"/>
      <c r="AA1144" s="25"/>
      <c r="AB1144" s="25"/>
      <c r="AC1144" s="25"/>
      <c r="AD1144" s="55"/>
    </row>
    <row r="1145" spans="1:30" ht="20" customHeight="1" x14ac:dyDescent="0.2">
      <c r="A1145" s="20"/>
      <c r="B1145" s="33"/>
      <c r="C1145" s="63"/>
      <c r="D1145" s="22"/>
      <c r="E1145" s="23"/>
      <c r="F1145" s="23"/>
      <c r="G1145" s="26"/>
      <c r="H1145" s="23"/>
      <c r="I1145" s="23"/>
      <c r="J1145" s="23"/>
      <c r="K1145" s="23"/>
      <c r="L1145" s="23"/>
      <c r="M1145" s="23"/>
      <c r="N1145" s="27"/>
      <c r="O1145" s="23"/>
      <c r="P1145" s="23"/>
      <c r="Q1145" s="23"/>
      <c r="R1145" s="23"/>
      <c r="S1145" s="64"/>
      <c r="T1145" s="24"/>
      <c r="U1145" s="49"/>
      <c r="V1145" s="54"/>
      <c r="W1145" s="25"/>
      <c r="X1145" s="25"/>
      <c r="Y1145" s="25"/>
      <c r="Z1145" s="25"/>
      <c r="AA1145" s="25"/>
      <c r="AB1145" s="25"/>
      <c r="AC1145" s="25"/>
      <c r="AD1145" s="55"/>
    </row>
    <row r="1146" spans="1:30" ht="20" customHeight="1" x14ac:dyDescent="0.2">
      <c r="A1146" s="20"/>
      <c r="B1146" s="33"/>
      <c r="C1146" s="63"/>
      <c r="D1146" s="22"/>
      <c r="E1146" s="23"/>
      <c r="F1146" s="23"/>
      <c r="G1146" s="26"/>
      <c r="H1146" s="23"/>
      <c r="I1146" s="23"/>
      <c r="J1146" s="23"/>
      <c r="K1146" s="23"/>
      <c r="L1146" s="23"/>
      <c r="M1146" s="23"/>
      <c r="N1146" s="27"/>
      <c r="O1146" s="23"/>
      <c r="P1146" s="23"/>
      <c r="Q1146" s="23"/>
      <c r="R1146" s="23"/>
      <c r="S1146" s="64"/>
      <c r="T1146" s="24"/>
      <c r="U1146" s="49"/>
      <c r="V1146" s="54"/>
      <c r="W1146" s="25"/>
      <c r="X1146" s="25"/>
      <c r="Y1146" s="25"/>
      <c r="Z1146" s="25"/>
      <c r="AA1146" s="25"/>
      <c r="AB1146" s="25"/>
      <c r="AC1146" s="25"/>
      <c r="AD1146" s="55"/>
    </row>
    <row r="1147" spans="1:30" ht="20" customHeight="1" x14ac:dyDescent="0.2">
      <c r="A1147" s="20"/>
      <c r="B1147" s="33"/>
      <c r="C1147" s="63"/>
      <c r="D1147" s="22"/>
      <c r="E1147" s="23"/>
      <c r="F1147" s="23"/>
      <c r="G1147" s="26"/>
      <c r="H1147" s="23"/>
      <c r="I1147" s="23"/>
      <c r="J1147" s="23"/>
      <c r="K1147" s="23"/>
      <c r="L1147" s="23"/>
      <c r="M1147" s="23"/>
      <c r="N1147" s="27"/>
      <c r="O1147" s="23"/>
      <c r="P1147" s="23"/>
      <c r="Q1147" s="23"/>
      <c r="R1147" s="23"/>
      <c r="S1147" s="64"/>
      <c r="T1147" s="24"/>
      <c r="U1147" s="49"/>
      <c r="V1147" s="54"/>
      <c r="W1147" s="25"/>
      <c r="X1147" s="25"/>
      <c r="Y1147" s="25"/>
      <c r="Z1147" s="25"/>
      <c r="AA1147" s="25"/>
      <c r="AB1147" s="25"/>
      <c r="AC1147" s="25"/>
      <c r="AD1147" s="55"/>
    </row>
    <row r="1148" spans="1:30" ht="20" customHeight="1" x14ac:dyDescent="0.2">
      <c r="A1148" s="20"/>
      <c r="B1148" s="33"/>
      <c r="C1148" s="63"/>
      <c r="D1148" s="22"/>
      <c r="E1148" s="23"/>
      <c r="F1148" s="23"/>
      <c r="G1148" s="26"/>
      <c r="H1148" s="23"/>
      <c r="I1148" s="23"/>
      <c r="J1148" s="23"/>
      <c r="K1148" s="23"/>
      <c r="L1148" s="23"/>
      <c r="M1148" s="23"/>
      <c r="N1148" s="27"/>
      <c r="O1148" s="23"/>
      <c r="P1148" s="23"/>
      <c r="Q1148" s="23"/>
      <c r="R1148" s="23"/>
      <c r="S1148" s="64"/>
      <c r="T1148" s="24"/>
      <c r="U1148" s="49"/>
      <c r="V1148" s="54"/>
      <c r="W1148" s="25"/>
      <c r="X1148" s="25"/>
      <c r="Y1148" s="25"/>
      <c r="Z1148" s="25"/>
      <c r="AA1148" s="25"/>
      <c r="AB1148" s="25"/>
      <c r="AC1148" s="25"/>
      <c r="AD1148" s="55"/>
    </row>
    <row r="1149" spans="1:30" ht="20" customHeight="1" x14ac:dyDescent="0.2">
      <c r="A1149" s="20"/>
      <c r="B1149" s="33"/>
      <c r="C1149" s="63"/>
      <c r="D1149" s="22"/>
      <c r="E1149" s="23"/>
      <c r="F1149" s="23"/>
      <c r="G1149" s="26"/>
      <c r="H1149" s="23"/>
      <c r="I1149" s="23"/>
      <c r="J1149" s="23"/>
      <c r="K1149" s="23"/>
      <c r="L1149" s="23"/>
      <c r="M1149" s="23"/>
      <c r="N1149" s="27"/>
      <c r="O1149" s="23"/>
      <c r="P1149" s="23"/>
      <c r="Q1149" s="23"/>
      <c r="R1149" s="23"/>
      <c r="S1149" s="64"/>
      <c r="T1149" s="24"/>
      <c r="U1149" s="49"/>
      <c r="V1149" s="54"/>
      <c r="W1149" s="25"/>
      <c r="X1149" s="25"/>
      <c r="Y1149" s="25"/>
      <c r="Z1149" s="25"/>
      <c r="AA1149" s="25"/>
      <c r="AB1149" s="25"/>
      <c r="AC1149" s="25"/>
      <c r="AD1149" s="55"/>
    </row>
    <row r="1150" spans="1:30" ht="20" customHeight="1" x14ac:dyDescent="0.2">
      <c r="A1150" s="20"/>
      <c r="B1150" s="33"/>
      <c r="C1150" s="63"/>
      <c r="D1150" s="22"/>
      <c r="E1150" s="23"/>
      <c r="F1150" s="23"/>
      <c r="G1150" s="26"/>
      <c r="H1150" s="23"/>
      <c r="I1150" s="23"/>
      <c r="J1150" s="23"/>
      <c r="K1150" s="23"/>
      <c r="L1150" s="23"/>
      <c r="M1150" s="23"/>
      <c r="N1150" s="27"/>
      <c r="O1150" s="23"/>
      <c r="P1150" s="23"/>
      <c r="Q1150" s="23"/>
      <c r="R1150" s="23"/>
      <c r="S1150" s="64"/>
      <c r="T1150" s="24"/>
      <c r="U1150" s="49"/>
      <c r="V1150" s="54"/>
      <c r="W1150" s="25"/>
      <c r="X1150" s="25"/>
      <c r="Y1150" s="25"/>
      <c r="Z1150" s="25"/>
      <c r="AA1150" s="25"/>
      <c r="AB1150" s="25"/>
      <c r="AC1150" s="25"/>
      <c r="AD1150" s="55"/>
    </row>
    <row r="1151" spans="1:30" ht="20" customHeight="1" x14ac:dyDescent="0.2">
      <c r="A1151" s="20"/>
      <c r="B1151" s="33"/>
      <c r="C1151" s="63"/>
      <c r="D1151" s="22"/>
      <c r="E1151" s="23"/>
      <c r="F1151" s="23"/>
      <c r="G1151" s="26"/>
      <c r="H1151" s="23"/>
      <c r="I1151" s="23"/>
      <c r="J1151" s="23"/>
      <c r="K1151" s="23"/>
      <c r="L1151" s="23"/>
      <c r="M1151" s="23"/>
      <c r="N1151" s="27"/>
      <c r="O1151" s="23"/>
      <c r="P1151" s="23"/>
      <c r="Q1151" s="23"/>
      <c r="R1151" s="23"/>
      <c r="S1151" s="64"/>
      <c r="T1151" s="24"/>
      <c r="U1151" s="49"/>
      <c r="V1151" s="54"/>
      <c r="W1151" s="25"/>
      <c r="X1151" s="25"/>
      <c r="Y1151" s="25"/>
      <c r="Z1151" s="25"/>
      <c r="AA1151" s="25"/>
      <c r="AB1151" s="25"/>
      <c r="AC1151" s="25"/>
      <c r="AD1151" s="55"/>
    </row>
    <row r="1152" spans="1:30" ht="20" customHeight="1" x14ac:dyDescent="0.2">
      <c r="A1152" s="20"/>
      <c r="B1152" s="33"/>
      <c r="C1152" s="63"/>
      <c r="D1152" s="22"/>
      <c r="E1152" s="23"/>
      <c r="F1152" s="23"/>
      <c r="G1152" s="26"/>
      <c r="H1152" s="23"/>
      <c r="I1152" s="23"/>
      <c r="J1152" s="23"/>
      <c r="K1152" s="23"/>
      <c r="L1152" s="23"/>
      <c r="M1152" s="23"/>
      <c r="N1152" s="27"/>
      <c r="O1152" s="23"/>
      <c r="P1152" s="23"/>
      <c r="Q1152" s="23"/>
      <c r="R1152" s="23"/>
      <c r="S1152" s="64"/>
      <c r="T1152" s="24"/>
      <c r="U1152" s="49"/>
      <c r="V1152" s="54"/>
      <c r="W1152" s="25"/>
      <c r="X1152" s="25"/>
      <c r="Y1152" s="25"/>
      <c r="Z1152" s="25"/>
      <c r="AA1152" s="25"/>
      <c r="AB1152" s="25"/>
      <c r="AC1152" s="25"/>
      <c r="AD1152" s="55"/>
    </row>
    <row r="1153" spans="1:30" ht="20" customHeight="1" x14ac:dyDescent="0.2">
      <c r="A1153" s="20"/>
      <c r="B1153" s="33"/>
      <c r="C1153" s="63"/>
      <c r="D1153" s="22"/>
      <c r="E1153" s="23"/>
      <c r="F1153" s="23"/>
      <c r="G1153" s="23"/>
      <c r="H1153" s="23"/>
      <c r="I1153" s="23"/>
      <c r="J1153" s="23"/>
      <c r="K1153" s="23"/>
      <c r="L1153" s="23"/>
      <c r="M1153" s="23"/>
      <c r="N1153" s="27"/>
      <c r="O1153" s="23"/>
      <c r="P1153" s="23"/>
      <c r="Q1153" s="23"/>
      <c r="R1153" s="23"/>
      <c r="S1153" s="64"/>
      <c r="T1153" s="24"/>
      <c r="U1153" s="49"/>
      <c r="V1153" s="54"/>
      <c r="W1153" s="25"/>
      <c r="X1153" s="25"/>
      <c r="Y1153" s="25"/>
      <c r="Z1153" s="25"/>
      <c r="AA1153" s="25"/>
      <c r="AB1153" s="25"/>
      <c r="AC1153" s="25"/>
      <c r="AD1153" s="55"/>
    </row>
    <row r="1154" spans="1:30" ht="20" customHeight="1" x14ac:dyDescent="0.2">
      <c r="A1154" s="20"/>
      <c r="B1154" s="33"/>
      <c r="C1154" s="63"/>
      <c r="D1154" s="22"/>
      <c r="E1154" s="23"/>
      <c r="F1154" s="23"/>
      <c r="G1154" s="23"/>
      <c r="H1154" s="23"/>
      <c r="I1154" s="23"/>
      <c r="J1154" s="23"/>
      <c r="K1154" s="23"/>
      <c r="L1154" s="23"/>
      <c r="M1154" s="23"/>
      <c r="N1154" s="27"/>
      <c r="O1154" s="23"/>
      <c r="P1154" s="23"/>
      <c r="Q1154" s="23"/>
      <c r="R1154" s="23"/>
      <c r="S1154" s="64"/>
      <c r="T1154" s="24"/>
      <c r="U1154" s="49"/>
      <c r="V1154" s="54"/>
      <c r="W1154" s="25"/>
      <c r="X1154" s="25"/>
      <c r="Y1154" s="25"/>
      <c r="Z1154" s="25"/>
      <c r="AA1154" s="25"/>
      <c r="AB1154" s="25"/>
      <c r="AC1154" s="25"/>
      <c r="AD1154" s="55"/>
    </row>
    <row r="1155" spans="1:30" ht="20" customHeight="1" x14ac:dyDescent="0.2">
      <c r="A1155" s="20"/>
      <c r="B1155" s="33"/>
      <c r="C1155" s="63"/>
      <c r="D1155" s="22"/>
      <c r="E1155" s="23"/>
      <c r="F1155" s="23"/>
      <c r="G1155" s="23"/>
      <c r="H1155" s="23"/>
      <c r="I1155" s="23"/>
      <c r="J1155" s="23"/>
      <c r="K1155" s="23"/>
      <c r="L1155" s="23"/>
      <c r="M1155" s="23"/>
      <c r="N1155" s="27"/>
      <c r="O1155" s="23"/>
      <c r="P1155" s="23"/>
      <c r="Q1155" s="23"/>
      <c r="R1155" s="23"/>
      <c r="S1155" s="64"/>
      <c r="T1155" s="24"/>
      <c r="U1155" s="49"/>
      <c r="V1155" s="54"/>
      <c r="W1155" s="25"/>
      <c r="X1155" s="25"/>
      <c r="Y1155" s="25"/>
      <c r="Z1155" s="25"/>
      <c r="AA1155" s="25"/>
      <c r="AB1155" s="25"/>
      <c r="AC1155" s="25"/>
      <c r="AD1155" s="55"/>
    </row>
    <row r="1156" spans="1:30" ht="20" customHeight="1" x14ac:dyDescent="0.2">
      <c r="A1156" s="20"/>
      <c r="B1156" s="33"/>
      <c r="C1156" s="63"/>
      <c r="D1156" s="22"/>
      <c r="E1156" s="23"/>
      <c r="F1156" s="23"/>
      <c r="G1156" s="23"/>
      <c r="H1156" s="23"/>
      <c r="I1156" s="23"/>
      <c r="J1156" s="23"/>
      <c r="K1156" s="23"/>
      <c r="L1156" s="23"/>
      <c r="M1156" s="23"/>
      <c r="N1156" s="27"/>
      <c r="O1156" s="23"/>
      <c r="P1156" s="23"/>
      <c r="Q1156" s="23"/>
      <c r="R1156" s="23"/>
      <c r="S1156" s="64"/>
      <c r="T1156" s="24"/>
      <c r="U1156" s="49"/>
      <c r="V1156" s="54"/>
      <c r="W1156" s="25"/>
      <c r="X1156" s="25"/>
      <c r="Y1156" s="25"/>
      <c r="Z1156" s="25"/>
      <c r="AA1156" s="25"/>
      <c r="AB1156" s="25"/>
      <c r="AC1156" s="25"/>
      <c r="AD1156" s="55"/>
    </row>
    <row r="1157" spans="1:30" ht="20" customHeight="1" x14ac:dyDescent="0.2">
      <c r="A1157" s="20"/>
      <c r="B1157" s="33"/>
      <c r="C1157" s="63"/>
      <c r="D1157" s="22"/>
      <c r="E1157" s="23"/>
      <c r="F1157" s="23"/>
      <c r="G1157" s="23"/>
      <c r="H1157" s="23"/>
      <c r="I1157" s="23"/>
      <c r="J1157" s="23"/>
      <c r="K1157" s="23"/>
      <c r="L1157" s="23"/>
      <c r="M1157" s="23"/>
      <c r="N1157" s="27"/>
      <c r="O1157" s="23"/>
      <c r="P1157" s="23"/>
      <c r="Q1157" s="23"/>
      <c r="R1157" s="23"/>
      <c r="S1157" s="64"/>
      <c r="T1157" s="24"/>
      <c r="U1157" s="49"/>
      <c r="V1157" s="54"/>
      <c r="W1157" s="25"/>
      <c r="X1157" s="25"/>
      <c r="Y1157" s="25"/>
      <c r="Z1157" s="25"/>
      <c r="AA1157" s="25"/>
      <c r="AB1157" s="25"/>
      <c r="AC1157" s="25"/>
      <c r="AD1157" s="55"/>
    </row>
    <row r="1158" spans="1:30" ht="20" customHeight="1" x14ac:dyDescent="0.2">
      <c r="A1158" s="20"/>
      <c r="B1158" s="33"/>
      <c r="C1158" s="63"/>
      <c r="D1158" s="22"/>
      <c r="E1158" s="23"/>
      <c r="F1158" s="23"/>
      <c r="G1158" s="23"/>
      <c r="H1158" s="23"/>
      <c r="I1158" s="23"/>
      <c r="J1158" s="23"/>
      <c r="K1158" s="23"/>
      <c r="L1158" s="23"/>
      <c r="M1158" s="23"/>
      <c r="N1158" s="27"/>
      <c r="O1158" s="23"/>
      <c r="P1158" s="23"/>
      <c r="Q1158" s="23"/>
      <c r="R1158" s="23"/>
      <c r="S1158" s="64"/>
      <c r="T1158" s="24"/>
      <c r="U1158" s="49"/>
      <c r="V1158" s="54"/>
      <c r="W1158" s="25"/>
      <c r="X1158" s="25"/>
      <c r="Y1158" s="25"/>
      <c r="Z1158" s="25"/>
      <c r="AA1158" s="25"/>
      <c r="AB1158" s="25"/>
      <c r="AC1158" s="25"/>
      <c r="AD1158" s="55"/>
    </row>
    <row r="1159" spans="1:30" ht="20" customHeight="1" x14ac:dyDescent="0.2">
      <c r="A1159" s="20"/>
      <c r="B1159" s="33"/>
      <c r="C1159" s="63"/>
      <c r="D1159" s="22"/>
      <c r="E1159" s="23"/>
      <c r="F1159" s="23"/>
      <c r="G1159" s="23"/>
      <c r="H1159" s="23"/>
      <c r="I1159" s="23"/>
      <c r="J1159" s="23"/>
      <c r="K1159" s="23"/>
      <c r="L1159" s="23"/>
      <c r="M1159" s="23"/>
      <c r="N1159" s="27"/>
      <c r="O1159" s="23"/>
      <c r="P1159" s="23"/>
      <c r="Q1159" s="23"/>
      <c r="R1159" s="23"/>
      <c r="S1159" s="64"/>
      <c r="T1159" s="24"/>
      <c r="U1159" s="49"/>
      <c r="V1159" s="54"/>
      <c r="W1159" s="25"/>
      <c r="X1159" s="25"/>
      <c r="Y1159" s="25"/>
      <c r="Z1159" s="25"/>
      <c r="AA1159" s="25"/>
      <c r="AB1159" s="25"/>
      <c r="AC1159" s="25"/>
      <c r="AD1159" s="55"/>
    </row>
    <row r="1160" spans="1:30" ht="20" customHeight="1" x14ac:dyDescent="0.2">
      <c r="A1160" s="20"/>
      <c r="B1160" s="33"/>
      <c r="C1160" s="63"/>
      <c r="D1160" s="22"/>
      <c r="E1160" s="23"/>
      <c r="F1160" s="23"/>
      <c r="G1160" s="23"/>
      <c r="H1160" s="23"/>
      <c r="I1160" s="23"/>
      <c r="J1160" s="23"/>
      <c r="K1160" s="23"/>
      <c r="L1160" s="23"/>
      <c r="M1160" s="23"/>
      <c r="N1160" s="27"/>
      <c r="O1160" s="23"/>
      <c r="P1160" s="23"/>
      <c r="Q1160" s="23"/>
      <c r="R1160" s="23"/>
      <c r="S1160" s="64"/>
      <c r="T1160" s="24"/>
      <c r="U1160" s="49"/>
      <c r="V1160" s="54"/>
      <c r="W1160" s="25"/>
      <c r="X1160" s="25"/>
      <c r="Y1160" s="25"/>
      <c r="Z1160" s="25"/>
      <c r="AA1160" s="25"/>
      <c r="AB1160" s="25"/>
      <c r="AC1160" s="25"/>
      <c r="AD1160" s="55"/>
    </row>
    <row r="1161" spans="1:30" ht="20" customHeight="1" x14ac:dyDescent="0.2">
      <c r="A1161" s="20"/>
      <c r="B1161" s="33"/>
      <c r="C1161" s="63"/>
      <c r="D1161" s="22"/>
      <c r="E1161" s="23"/>
      <c r="F1161" s="23"/>
      <c r="G1161" s="23"/>
      <c r="H1161" s="23"/>
      <c r="I1161" s="23"/>
      <c r="J1161" s="23"/>
      <c r="K1161" s="23"/>
      <c r="L1161" s="23"/>
      <c r="M1161" s="23"/>
      <c r="N1161" s="27"/>
      <c r="O1161" s="23"/>
      <c r="P1161" s="23"/>
      <c r="Q1161" s="23"/>
      <c r="R1161" s="23"/>
      <c r="S1161" s="64"/>
      <c r="T1161" s="24"/>
      <c r="U1161" s="49"/>
      <c r="V1161" s="54"/>
      <c r="W1161" s="25"/>
      <c r="X1161" s="25"/>
      <c r="Y1161" s="25"/>
      <c r="Z1161" s="25"/>
      <c r="AA1161" s="25"/>
      <c r="AB1161" s="25"/>
      <c r="AC1161" s="25"/>
      <c r="AD1161" s="55"/>
    </row>
    <row r="1162" spans="1:30" ht="20" customHeight="1" x14ac:dyDescent="0.2">
      <c r="A1162" s="20"/>
      <c r="B1162" s="33"/>
      <c r="C1162" s="63"/>
      <c r="D1162" s="22"/>
      <c r="E1162" s="23"/>
      <c r="F1162" s="23"/>
      <c r="G1162" s="23"/>
      <c r="H1162" s="23"/>
      <c r="I1162" s="23"/>
      <c r="J1162" s="23"/>
      <c r="K1162" s="23"/>
      <c r="L1162" s="23"/>
      <c r="M1162" s="23"/>
      <c r="N1162" s="27"/>
      <c r="O1162" s="23"/>
      <c r="P1162" s="23"/>
      <c r="Q1162" s="23"/>
      <c r="R1162" s="23"/>
      <c r="S1162" s="64"/>
      <c r="T1162" s="24"/>
      <c r="U1162" s="49"/>
      <c r="V1162" s="54"/>
      <c r="W1162" s="25"/>
      <c r="X1162" s="25"/>
      <c r="Y1162" s="25"/>
      <c r="Z1162" s="25"/>
      <c r="AA1162" s="25"/>
      <c r="AB1162" s="25"/>
      <c r="AC1162" s="25"/>
      <c r="AD1162" s="55"/>
    </row>
    <row r="1163" spans="1:30" ht="20" customHeight="1" x14ac:dyDescent="0.2">
      <c r="A1163" s="20"/>
      <c r="B1163" s="33"/>
      <c r="C1163" s="63"/>
      <c r="D1163" s="22"/>
      <c r="E1163" s="23"/>
      <c r="F1163" s="23"/>
      <c r="G1163" s="23"/>
      <c r="H1163" s="23"/>
      <c r="I1163" s="23"/>
      <c r="J1163" s="23"/>
      <c r="K1163" s="23"/>
      <c r="L1163" s="23"/>
      <c r="M1163" s="23"/>
      <c r="N1163" s="27"/>
      <c r="O1163" s="23"/>
      <c r="P1163" s="23"/>
      <c r="Q1163" s="23"/>
      <c r="R1163" s="23"/>
      <c r="S1163" s="64"/>
      <c r="T1163" s="24"/>
      <c r="U1163" s="49"/>
      <c r="V1163" s="54"/>
      <c r="W1163" s="25"/>
      <c r="X1163" s="25"/>
      <c r="Y1163" s="25"/>
      <c r="Z1163" s="25"/>
      <c r="AA1163" s="25"/>
      <c r="AB1163" s="25"/>
      <c r="AC1163" s="25"/>
      <c r="AD1163" s="55"/>
    </row>
    <row r="1164" spans="1:30" ht="20" customHeight="1" x14ac:dyDescent="0.2">
      <c r="A1164" s="20"/>
      <c r="B1164" s="33"/>
      <c r="C1164" s="63"/>
      <c r="D1164" s="22"/>
      <c r="E1164" s="23"/>
      <c r="F1164" s="23"/>
      <c r="G1164" s="23"/>
      <c r="H1164" s="23"/>
      <c r="I1164" s="23"/>
      <c r="J1164" s="23"/>
      <c r="K1164" s="23"/>
      <c r="L1164" s="23"/>
      <c r="M1164" s="23"/>
      <c r="N1164" s="27"/>
      <c r="O1164" s="23"/>
      <c r="P1164" s="23"/>
      <c r="Q1164" s="23"/>
      <c r="R1164" s="23"/>
      <c r="S1164" s="64"/>
      <c r="T1164" s="24"/>
      <c r="U1164" s="49"/>
      <c r="V1164" s="54"/>
      <c r="W1164" s="25"/>
      <c r="X1164" s="25"/>
      <c r="Y1164" s="25"/>
      <c r="Z1164" s="25"/>
      <c r="AA1164" s="25"/>
      <c r="AB1164" s="25"/>
      <c r="AC1164" s="25"/>
      <c r="AD1164" s="55"/>
    </row>
    <row r="1165" spans="1:30" ht="20" customHeight="1" x14ac:dyDescent="0.2">
      <c r="A1165" s="20"/>
      <c r="B1165" s="33"/>
      <c r="C1165" s="63"/>
      <c r="D1165" s="22"/>
      <c r="E1165" s="23"/>
      <c r="F1165" s="23"/>
      <c r="G1165" s="23"/>
      <c r="H1165" s="23"/>
      <c r="I1165" s="23"/>
      <c r="J1165" s="23"/>
      <c r="K1165" s="23"/>
      <c r="L1165" s="23"/>
      <c r="M1165" s="23"/>
      <c r="N1165" s="27"/>
      <c r="O1165" s="23"/>
      <c r="P1165" s="23"/>
      <c r="Q1165" s="23"/>
      <c r="R1165" s="23"/>
      <c r="S1165" s="64"/>
      <c r="T1165" s="24"/>
      <c r="U1165" s="49"/>
      <c r="V1165" s="54"/>
      <c r="W1165" s="25"/>
      <c r="X1165" s="25"/>
      <c r="Y1165" s="25"/>
      <c r="Z1165" s="25"/>
      <c r="AA1165" s="25"/>
      <c r="AB1165" s="25"/>
      <c r="AC1165" s="25"/>
      <c r="AD1165" s="55"/>
    </row>
    <row r="1166" spans="1:30" ht="20" customHeight="1" x14ac:dyDescent="0.2">
      <c r="A1166" s="20"/>
      <c r="B1166" s="33"/>
      <c r="C1166" s="63"/>
      <c r="D1166" s="22"/>
      <c r="E1166" s="23"/>
      <c r="F1166" s="23"/>
      <c r="G1166" s="23"/>
      <c r="H1166" s="23"/>
      <c r="I1166" s="23"/>
      <c r="J1166" s="23"/>
      <c r="K1166" s="23"/>
      <c r="L1166" s="23"/>
      <c r="M1166" s="23"/>
      <c r="N1166" s="27"/>
      <c r="O1166" s="23"/>
      <c r="P1166" s="23"/>
      <c r="Q1166" s="23"/>
      <c r="R1166" s="23"/>
      <c r="S1166" s="64"/>
      <c r="T1166" s="24"/>
      <c r="U1166" s="49"/>
      <c r="V1166" s="54"/>
      <c r="W1166" s="25"/>
      <c r="X1166" s="25"/>
      <c r="Y1166" s="25"/>
      <c r="Z1166" s="25"/>
      <c r="AA1166" s="25"/>
      <c r="AB1166" s="25"/>
      <c r="AC1166" s="25"/>
      <c r="AD1166" s="55"/>
    </row>
    <row r="1167" spans="1:30" ht="20" customHeight="1" x14ac:dyDescent="0.2">
      <c r="A1167" s="20"/>
      <c r="B1167" s="33"/>
      <c r="C1167" s="63"/>
      <c r="D1167" s="22"/>
      <c r="E1167" s="23"/>
      <c r="F1167" s="23"/>
      <c r="G1167" s="23"/>
      <c r="H1167" s="23"/>
      <c r="I1167" s="23"/>
      <c r="J1167" s="23"/>
      <c r="K1167" s="23"/>
      <c r="L1167" s="23"/>
      <c r="M1167" s="23"/>
      <c r="N1167" s="27"/>
      <c r="O1167" s="23"/>
      <c r="P1167" s="23"/>
      <c r="Q1167" s="23"/>
      <c r="R1167" s="23"/>
      <c r="S1167" s="64"/>
      <c r="T1167" s="24"/>
      <c r="U1167" s="49"/>
      <c r="V1167" s="54"/>
      <c r="W1167" s="25"/>
      <c r="X1167" s="25"/>
      <c r="Y1167" s="25"/>
      <c r="Z1167" s="25"/>
      <c r="AA1167" s="25"/>
      <c r="AB1167" s="25"/>
      <c r="AC1167" s="25"/>
      <c r="AD1167" s="55"/>
    </row>
    <row r="1168" spans="1:30" ht="20" customHeight="1" x14ac:dyDescent="0.2">
      <c r="A1168" s="20"/>
      <c r="B1168" s="33"/>
      <c r="C1168" s="63"/>
      <c r="D1168" s="22"/>
      <c r="E1168" s="23"/>
      <c r="F1168" s="23"/>
      <c r="G1168" s="23"/>
      <c r="H1168" s="23"/>
      <c r="I1168" s="23"/>
      <c r="J1168" s="23"/>
      <c r="K1168" s="23"/>
      <c r="L1168" s="23"/>
      <c r="M1168" s="23"/>
      <c r="N1168" s="27"/>
      <c r="O1168" s="23"/>
      <c r="P1168" s="23"/>
      <c r="Q1168" s="23"/>
      <c r="R1168" s="23"/>
      <c r="S1168" s="64"/>
      <c r="T1168" s="24"/>
      <c r="U1168" s="49"/>
      <c r="V1168" s="54"/>
      <c r="W1168" s="25"/>
      <c r="X1168" s="25"/>
      <c r="Y1168" s="25"/>
      <c r="Z1168" s="25"/>
      <c r="AA1168" s="25"/>
      <c r="AB1168" s="25"/>
      <c r="AC1168" s="25"/>
      <c r="AD1168" s="55"/>
    </row>
    <row r="1169" spans="1:30" ht="20" customHeight="1" x14ac:dyDescent="0.2">
      <c r="A1169" s="20"/>
      <c r="B1169" s="33"/>
      <c r="C1169" s="63"/>
      <c r="D1169" s="22"/>
      <c r="E1169" s="23"/>
      <c r="F1169" s="23"/>
      <c r="G1169" s="23"/>
      <c r="H1169" s="23"/>
      <c r="I1169" s="23"/>
      <c r="J1169" s="23"/>
      <c r="K1169" s="23"/>
      <c r="L1169" s="23"/>
      <c r="M1169" s="23"/>
      <c r="N1169" s="27"/>
      <c r="O1169" s="23"/>
      <c r="P1169" s="23"/>
      <c r="Q1169" s="23"/>
      <c r="R1169" s="23"/>
      <c r="S1169" s="64"/>
      <c r="T1169" s="24"/>
      <c r="U1169" s="49"/>
      <c r="V1169" s="54"/>
      <c r="W1169" s="25"/>
      <c r="X1169" s="25"/>
      <c r="Y1169" s="25"/>
      <c r="Z1169" s="25"/>
      <c r="AA1169" s="25"/>
      <c r="AB1169" s="25"/>
      <c r="AC1169" s="25"/>
      <c r="AD1169" s="55"/>
    </row>
    <row r="1170" spans="1:30" ht="20" customHeight="1" x14ac:dyDescent="0.2">
      <c r="A1170" s="20"/>
      <c r="B1170" s="33"/>
      <c r="C1170" s="63"/>
      <c r="D1170" s="22"/>
      <c r="E1170" s="23"/>
      <c r="F1170" s="23"/>
      <c r="G1170" s="23"/>
      <c r="H1170" s="23"/>
      <c r="I1170" s="23"/>
      <c r="J1170" s="23"/>
      <c r="K1170" s="23"/>
      <c r="L1170" s="23"/>
      <c r="M1170" s="23"/>
      <c r="N1170" s="27"/>
      <c r="O1170" s="23"/>
      <c r="P1170" s="23"/>
      <c r="Q1170" s="23"/>
      <c r="R1170" s="23"/>
      <c r="S1170" s="64"/>
      <c r="T1170" s="24"/>
      <c r="U1170" s="49"/>
      <c r="V1170" s="54"/>
      <c r="W1170" s="25"/>
      <c r="X1170" s="25"/>
      <c r="Y1170" s="25"/>
      <c r="Z1170" s="25"/>
      <c r="AA1170" s="25"/>
      <c r="AB1170" s="25"/>
      <c r="AC1170" s="25"/>
      <c r="AD1170" s="55"/>
    </row>
    <row r="1171" spans="1:30" ht="20" customHeight="1" x14ac:dyDescent="0.2">
      <c r="A1171" s="20"/>
      <c r="B1171" s="33"/>
      <c r="C1171" s="63"/>
      <c r="D1171" s="22"/>
      <c r="E1171" s="23"/>
      <c r="F1171" s="23"/>
      <c r="G1171" s="23"/>
      <c r="H1171" s="23"/>
      <c r="I1171" s="23"/>
      <c r="J1171" s="23"/>
      <c r="K1171" s="23"/>
      <c r="L1171" s="23"/>
      <c r="M1171" s="23"/>
      <c r="N1171" s="27"/>
      <c r="O1171" s="23"/>
      <c r="P1171" s="23"/>
      <c r="Q1171" s="23"/>
      <c r="R1171" s="23"/>
      <c r="S1171" s="64"/>
      <c r="T1171" s="24"/>
      <c r="U1171" s="49"/>
      <c r="V1171" s="54"/>
      <c r="W1171" s="25"/>
      <c r="X1171" s="25"/>
      <c r="Y1171" s="25"/>
      <c r="Z1171" s="25"/>
      <c r="AA1171" s="25"/>
      <c r="AB1171" s="25"/>
      <c r="AC1171" s="25"/>
      <c r="AD1171" s="55"/>
    </row>
    <row r="1172" spans="1:30" ht="20" customHeight="1" x14ac:dyDescent="0.2">
      <c r="A1172" s="20"/>
      <c r="B1172" s="33"/>
      <c r="C1172" s="63"/>
      <c r="D1172" s="22"/>
      <c r="E1172" s="23"/>
      <c r="F1172" s="23"/>
      <c r="G1172" s="23"/>
      <c r="H1172" s="23"/>
      <c r="I1172" s="23"/>
      <c r="J1172" s="23"/>
      <c r="K1172" s="23"/>
      <c r="L1172" s="23"/>
      <c r="M1172" s="23"/>
      <c r="N1172" s="27"/>
      <c r="O1172" s="23"/>
      <c r="P1172" s="23"/>
      <c r="Q1172" s="23"/>
      <c r="R1172" s="23"/>
      <c r="S1172" s="64"/>
      <c r="T1172" s="24"/>
      <c r="U1172" s="49"/>
      <c r="V1172" s="54"/>
      <c r="W1172" s="25"/>
      <c r="X1172" s="25"/>
      <c r="Y1172" s="25"/>
      <c r="Z1172" s="25"/>
      <c r="AA1172" s="25"/>
      <c r="AB1172" s="25"/>
      <c r="AC1172" s="25"/>
      <c r="AD1172" s="55"/>
    </row>
    <row r="1173" spans="1:30" ht="20" customHeight="1" x14ac:dyDescent="0.2">
      <c r="A1173" s="20"/>
      <c r="B1173" s="33"/>
      <c r="C1173" s="63"/>
      <c r="D1173" s="22"/>
      <c r="E1173" s="23"/>
      <c r="F1173" s="23"/>
      <c r="G1173" s="23"/>
      <c r="H1173" s="23"/>
      <c r="I1173" s="23"/>
      <c r="J1173" s="23"/>
      <c r="K1173" s="23"/>
      <c r="L1173" s="23"/>
      <c r="M1173" s="23"/>
      <c r="N1173" s="27"/>
      <c r="O1173" s="23"/>
      <c r="P1173" s="23"/>
      <c r="Q1173" s="23"/>
      <c r="R1173" s="23"/>
      <c r="S1173" s="64"/>
      <c r="T1173" s="24"/>
      <c r="U1173" s="49"/>
      <c r="V1173" s="54"/>
      <c r="W1173" s="25"/>
      <c r="X1173" s="25"/>
      <c r="Y1173" s="25"/>
      <c r="Z1173" s="25"/>
      <c r="AA1173" s="25"/>
      <c r="AB1173" s="25"/>
      <c r="AC1173" s="25"/>
      <c r="AD1173" s="55"/>
    </row>
    <row r="1174" spans="1:30" ht="20" customHeight="1" x14ac:dyDescent="0.2">
      <c r="A1174" s="20"/>
      <c r="B1174" s="33"/>
      <c r="C1174" s="63"/>
      <c r="D1174" s="22"/>
      <c r="E1174" s="23"/>
      <c r="F1174" s="23"/>
      <c r="G1174" s="23"/>
      <c r="H1174" s="23"/>
      <c r="I1174" s="23"/>
      <c r="J1174" s="23"/>
      <c r="K1174" s="23"/>
      <c r="L1174" s="23"/>
      <c r="M1174" s="23"/>
      <c r="N1174" s="27"/>
      <c r="O1174" s="23"/>
      <c r="P1174" s="23"/>
      <c r="Q1174" s="23"/>
      <c r="R1174" s="23"/>
      <c r="S1174" s="64"/>
      <c r="T1174" s="24"/>
      <c r="U1174" s="49"/>
      <c r="V1174" s="54"/>
      <c r="W1174" s="25"/>
      <c r="X1174" s="25"/>
      <c r="Y1174" s="25"/>
      <c r="Z1174" s="25"/>
      <c r="AA1174" s="25"/>
      <c r="AB1174" s="25"/>
      <c r="AC1174" s="25"/>
      <c r="AD1174" s="55"/>
    </row>
    <row r="1175" spans="1:30" ht="20" customHeight="1" x14ac:dyDescent="0.2">
      <c r="A1175" s="20"/>
      <c r="B1175" s="33"/>
      <c r="C1175" s="63"/>
      <c r="D1175" s="22"/>
      <c r="E1175" s="23"/>
      <c r="F1175" s="23"/>
      <c r="G1175" s="23"/>
      <c r="H1175" s="23"/>
      <c r="I1175" s="23"/>
      <c r="J1175" s="23"/>
      <c r="K1175" s="23"/>
      <c r="L1175" s="23"/>
      <c r="M1175" s="23"/>
      <c r="N1175" s="27"/>
      <c r="O1175" s="23"/>
      <c r="P1175" s="23"/>
      <c r="Q1175" s="23"/>
      <c r="R1175" s="23"/>
      <c r="S1175" s="64"/>
      <c r="T1175" s="24"/>
      <c r="U1175" s="49"/>
      <c r="V1175" s="54"/>
      <c r="W1175" s="25"/>
      <c r="X1175" s="25"/>
      <c r="Y1175" s="25"/>
      <c r="Z1175" s="25"/>
      <c r="AA1175" s="25"/>
      <c r="AB1175" s="25"/>
      <c r="AC1175" s="25"/>
      <c r="AD1175" s="55"/>
    </row>
    <row r="1176" spans="1:30" ht="20" customHeight="1" x14ac:dyDescent="0.2">
      <c r="A1176" s="20"/>
      <c r="B1176" s="33"/>
      <c r="C1176" s="63"/>
      <c r="D1176" s="22"/>
      <c r="E1176" s="23"/>
      <c r="F1176" s="23"/>
      <c r="G1176" s="23"/>
      <c r="H1176" s="23"/>
      <c r="I1176" s="23"/>
      <c r="J1176" s="23"/>
      <c r="K1176" s="23"/>
      <c r="L1176" s="23"/>
      <c r="M1176" s="23"/>
      <c r="N1176" s="27"/>
      <c r="O1176" s="23"/>
      <c r="P1176" s="23"/>
      <c r="Q1176" s="23"/>
      <c r="R1176" s="23"/>
      <c r="S1176" s="64"/>
      <c r="T1176" s="24"/>
      <c r="U1176" s="49"/>
      <c r="V1176" s="54"/>
      <c r="W1176" s="25"/>
      <c r="X1176" s="25"/>
      <c r="Y1176" s="25"/>
      <c r="Z1176" s="25"/>
      <c r="AA1176" s="25"/>
      <c r="AB1176" s="25"/>
      <c r="AC1176" s="25"/>
      <c r="AD1176" s="55"/>
    </row>
    <row r="1177" spans="1:30" ht="20" customHeight="1" x14ac:dyDescent="0.2">
      <c r="A1177" s="20"/>
      <c r="B1177" s="33"/>
      <c r="C1177" s="63"/>
      <c r="D1177" s="22"/>
      <c r="E1177" s="23"/>
      <c r="F1177" s="23"/>
      <c r="G1177" s="23"/>
      <c r="H1177" s="23"/>
      <c r="I1177" s="23"/>
      <c r="J1177" s="23"/>
      <c r="K1177" s="23"/>
      <c r="L1177" s="23"/>
      <c r="M1177" s="23"/>
      <c r="N1177" s="27"/>
      <c r="O1177" s="23"/>
      <c r="P1177" s="23"/>
      <c r="Q1177" s="23"/>
      <c r="R1177" s="23"/>
      <c r="S1177" s="64"/>
      <c r="T1177" s="24"/>
      <c r="U1177" s="49"/>
      <c r="V1177" s="54"/>
      <c r="W1177" s="25"/>
      <c r="X1177" s="25"/>
      <c r="Y1177" s="25"/>
      <c r="Z1177" s="25"/>
      <c r="AA1177" s="25"/>
      <c r="AB1177" s="25"/>
      <c r="AC1177" s="25"/>
      <c r="AD1177" s="55"/>
    </row>
    <row r="1178" spans="1:30" ht="20" customHeight="1" x14ac:dyDescent="0.2">
      <c r="A1178" s="20"/>
      <c r="B1178" s="33"/>
      <c r="C1178" s="63"/>
      <c r="D1178" s="22"/>
      <c r="E1178" s="23"/>
      <c r="F1178" s="23"/>
      <c r="G1178" s="23"/>
      <c r="H1178" s="23"/>
      <c r="I1178" s="23"/>
      <c r="J1178" s="23"/>
      <c r="K1178" s="23"/>
      <c r="L1178" s="23"/>
      <c r="M1178" s="23"/>
      <c r="N1178" s="27"/>
      <c r="O1178" s="23"/>
      <c r="P1178" s="23"/>
      <c r="Q1178" s="23"/>
      <c r="R1178" s="23"/>
      <c r="S1178" s="64"/>
      <c r="T1178" s="24"/>
      <c r="U1178" s="49"/>
      <c r="V1178" s="54"/>
      <c r="W1178" s="25"/>
      <c r="X1178" s="25"/>
      <c r="Y1178" s="25"/>
      <c r="Z1178" s="25"/>
      <c r="AA1178" s="25"/>
      <c r="AB1178" s="25"/>
      <c r="AC1178" s="25"/>
      <c r="AD1178" s="55"/>
    </row>
    <row r="1179" spans="1:30" ht="20" customHeight="1" x14ac:dyDescent="0.2">
      <c r="A1179" s="20"/>
      <c r="B1179" s="33"/>
      <c r="C1179" s="63"/>
      <c r="D1179" s="22"/>
      <c r="E1179" s="23"/>
      <c r="F1179" s="23"/>
      <c r="G1179" s="23"/>
      <c r="H1179" s="23"/>
      <c r="I1179" s="23"/>
      <c r="J1179" s="23"/>
      <c r="K1179" s="23"/>
      <c r="L1179" s="23"/>
      <c r="M1179" s="23"/>
      <c r="N1179" s="27"/>
      <c r="O1179" s="23"/>
      <c r="P1179" s="23"/>
      <c r="Q1179" s="23"/>
      <c r="R1179" s="23"/>
      <c r="S1179" s="64"/>
      <c r="T1179" s="24"/>
      <c r="U1179" s="49"/>
      <c r="V1179" s="54"/>
      <c r="W1179" s="25"/>
      <c r="X1179" s="25"/>
      <c r="Y1179" s="25"/>
      <c r="Z1179" s="25"/>
      <c r="AA1179" s="25"/>
      <c r="AB1179" s="25"/>
      <c r="AC1179" s="25"/>
      <c r="AD1179" s="55"/>
    </row>
    <row r="1180" spans="1:30" ht="20" customHeight="1" x14ac:dyDescent="0.2">
      <c r="A1180" s="20"/>
      <c r="B1180" s="33"/>
      <c r="C1180" s="63"/>
      <c r="D1180" s="22"/>
      <c r="E1180" s="23"/>
      <c r="F1180" s="23"/>
      <c r="G1180" s="23"/>
      <c r="H1180" s="23"/>
      <c r="I1180" s="23"/>
      <c r="J1180" s="23"/>
      <c r="K1180" s="23"/>
      <c r="L1180" s="23"/>
      <c r="M1180" s="23"/>
      <c r="N1180" s="27"/>
      <c r="O1180" s="23"/>
      <c r="P1180" s="23"/>
      <c r="Q1180" s="23"/>
      <c r="R1180" s="23"/>
      <c r="S1180" s="64"/>
      <c r="T1180" s="24"/>
      <c r="U1180" s="49"/>
      <c r="V1180" s="54"/>
      <c r="W1180" s="25"/>
      <c r="X1180" s="25"/>
      <c r="Y1180" s="25"/>
      <c r="Z1180" s="25"/>
      <c r="AA1180" s="25"/>
      <c r="AB1180" s="25"/>
      <c r="AC1180" s="25"/>
      <c r="AD1180" s="55"/>
    </row>
    <row r="1181" spans="1:30" ht="20" customHeight="1" x14ac:dyDescent="0.2">
      <c r="A1181" s="20"/>
      <c r="B1181" s="33"/>
      <c r="C1181" s="63"/>
      <c r="D1181" s="22"/>
      <c r="E1181" s="23"/>
      <c r="F1181" s="23"/>
      <c r="G1181" s="23"/>
      <c r="H1181" s="23"/>
      <c r="I1181" s="23"/>
      <c r="J1181" s="23"/>
      <c r="K1181" s="23"/>
      <c r="L1181" s="23"/>
      <c r="M1181" s="23"/>
      <c r="N1181" s="27"/>
      <c r="O1181" s="23"/>
      <c r="P1181" s="23"/>
      <c r="Q1181" s="23"/>
      <c r="R1181" s="23"/>
      <c r="S1181" s="64"/>
      <c r="T1181" s="24"/>
      <c r="U1181" s="49"/>
      <c r="V1181" s="54"/>
      <c r="W1181" s="25"/>
      <c r="X1181" s="25"/>
      <c r="Y1181" s="25"/>
      <c r="Z1181" s="25"/>
      <c r="AA1181" s="25"/>
      <c r="AB1181" s="25"/>
      <c r="AC1181" s="25"/>
      <c r="AD1181" s="55"/>
    </row>
    <row r="1182" spans="1:30" ht="20" customHeight="1" x14ac:dyDescent="0.2">
      <c r="A1182" s="20"/>
      <c r="B1182" s="33"/>
      <c r="C1182" s="63"/>
      <c r="D1182" s="22"/>
      <c r="E1182" s="23"/>
      <c r="F1182" s="23"/>
      <c r="G1182" s="23"/>
      <c r="H1182" s="23"/>
      <c r="I1182" s="23"/>
      <c r="J1182" s="23"/>
      <c r="K1182" s="23"/>
      <c r="L1182" s="23"/>
      <c r="M1182" s="23"/>
      <c r="N1182" s="27"/>
      <c r="O1182" s="23"/>
      <c r="P1182" s="23"/>
      <c r="Q1182" s="23"/>
      <c r="R1182" s="23"/>
      <c r="S1182" s="64"/>
      <c r="T1182" s="24"/>
      <c r="U1182" s="49"/>
      <c r="V1182" s="54"/>
      <c r="W1182" s="25"/>
      <c r="X1182" s="25"/>
      <c r="Y1182" s="25"/>
      <c r="Z1182" s="25"/>
      <c r="AA1182" s="25"/>
      <c r="AB1182" s="25"/>
      <c r="AC1182" s="25"/>
      <c r="AD1182" s="55"/>
    </row>
    <row r="1183" spans="1:30" ht="20" customHeight="1" x14ac:dyDescent="0.2">
      <c r="A1183" s="20"/>
      <c r="B1183" s="33"/>
      <c r="C1183" s="63"/>
      <c r="D1183" s="22"/>
      <c r="E1183" s="23"/>
      <c r="F1183" s="23"/>
      <c r="G1183" s="23"/>
      <c r="H1183" s="23"/>
      <c r="I1183" s="23"/>
      <c r="J1183" s="23"/>
      <c r="K1183" s="23"/>
      <c r="L1183" s="23"/>
      <c r="M1183" s="23"/>
      <c r="N1183" s="27"/>
      <c r="O1183" s="23"/>
      <c r="P1183" s="23"/>
      <c r="Q1183" s="23"/>
      <c r="R1183" s="23"/>
      <c r="S1183" s="64"/>
      <c r="T1183" s="24"/>
      <c r="U1183" s="49"/>
      <c r="V1183" s="54"/>
      <c r="W1183" s="25"/>
      <c r="X1183" s="25"/>
      <c r="Y1183" s="25"/>
      <c r="Z1183" s="25"/>
      <c r="AA1183" s="25"/>
      <c r="AB1183" s="25"/>
      <c r="AC1183" s="25"/>
      <c r="AD1183" s="55"/>
    </row>
    <row r="1184" spans="1:30" ht="20" customHeight="1" x14ac:dyDescent="0.2">
      <c r="A1184" s="20"/>
      <c r="B1184" s="33"/>
      <c r="C1184" s="63"/>
      <c r="D1184" s="22"/>
      <c r="E1184" s="23"/>
      <c r="F1184" s="23"/>
      <c r="G1184" s="23"/>
      <c r="H1184" s="23"/>
      <c r="I1184" s="23"/>
      <c r="J1184" s="23"/>
      <c r="K1184" s="23"/>
      <c r="L1184" s="23"/>
      <c r="M1184" s="23"/>
      <c r="N1184" s="27"/>
      <c r="O1184" s="23"/>
      <c r="P1184" s="23"/>
      <c r="Q1184" s="23"/>
      <c r="R1184" s="23"/>
      <c r="S1184" s="64"/>
      <c r="T1184" s="24"/>
      <c r="U1184" s="49"/>
      <c r="V1184" s="54"/>
      <c r="W1184" s="25"/>
      <c r="X1184" s="25"/>
      <c r="Y1184" s="25"/>
      <c r="Z1184" s="25"/>
      <c r="AA1184" s="25"/>
      <c r="AB1184" s="25"/>
      <c r="AC1184" s="25"/>
      <c r="AD1184" s="55"/>
    </row>
    <row r="1185" spans="1:30" ht="20" customHeight="1" x14ac:dyDescent="0.2">
      <c r="A1185" s="20"/>
      <c r="B1185" s="33"/>
      <c r="C1185" s="63"/>
      <c r="D1185" s="22"/>
      <c r="E1185" s="23"/>
      <c r="F1185" s="23"/>
      <c r="G1185" s="23"/>
      <c r="H1185" s="23"/>
      <c r="I1185" s="23"/>
      <c r="J1185" s="23"/>
      <c r="K1185" s="23"/>
      <c r="L1185" s="23"/>
      <c r="M1185" s="23"/>
      <c r="N1185" s="27"/>
      <c r="O1185" s="23"/>
      <c r="P1185" s="23"/>
      <c r="Q1185" s="23"/>
      <c r="R1185" s="23"/>
      <c r="S1185" s="64"/>
      <c r="T1185" s="24"/>
      <c r="U1185" s="49"/>
      <c r="V1185" s="54"/>
      <c r="W1185" s="25"/>
      <c r="X1185" s="25"/>
      <c r="Y1185" s="25"/>
      <c r="Z1185" s="25"/>
      <c r="AA1185" s="25"/>
      <c r="AB1185" s="25"/>
      <c r="AC1185" s="25"/>
      <c r="AD1185" s="55"/>
    </row>
    <row r="1186" spans="1:30" ht="20" customHeight="1" x14ac:dyDescent="0.2">
      <c r="A1186" s="20"/>
      <c r="B1186" s="33"/>
      <c r="C1186" s="63"/>
      <c r="D1186" s="22"/>
      <c r="E1186" s="23"/>
      <c r="F1186" s="23"/>
      <c r="G1186" s="23"/>
      <c r="H1186" s="23"/>
      <c r="I1186" s="23"/>
      <c r="J1186" s="23"/>
      <c r="K1186" s="23"/>
      <c r="L1186" s="23"/>
      <c r="M1186" s="23"/>
      <c r="N1186" s="27"/>
      <c r="O1186" s="23"/>
      <c r="P1186" s="23"/>
      <c r="Q1186" s="23"/>
      <c r="R1186" s="23"/>
      <c r="S1186" s="64"/>
      <c r="T1186" s="24"/>
      <c r="U1186" s="49"/>
      <c r="V1186" s="54"/>
      <c r="W1186" s="25"/>
      <c r="X1186" s="25"/>
      <c r="Y1186" s="25"/>
      <c r="Z1186" s="25"/>
      <c r="AA1186" s="25"/>
      <c r="AB1186" s="25"/>
      <c r="AC1186" s="25"/>
      <c r="AD1186" s="55"/>
    </row>
    <row r="1187" spans="1:30" ht="20" customHeight="1" x14ac:dyDescent="0.2">
      <c r="A1187" s="20"/>
      <c r="B1187" s="33"/>
      <c r="C1187" s="63"/>
      <c r="D1187" s="22"/>
      <c r="E1187" s="23"/>
      <c r="F1187" s="23"/>
      <c r="G1187" s="23"/>
      <c r="H1187" s="23"/>
      <c r="I1187" s="23"/>
      <c r="J1187" s="23"/>
      <c r="K1187" s="23"/>
      <c r="L1187" s="23"/>
      <c r="M1187" s="23"/>
      <c r="N1187" s="27"/>
      <c r="O1187" s="23"/>
      <c r="P1187" s="23"/>
      <c r="Q1187" s="23"/>
      <c r="R1187" s="23"/>
      <c r="S1187" s="64"/>
      <c r="T1187" s="24"/>
      <c r="U1187" s="49"/>
      <c r="V1187" s="54"/>
      <c r="W1187" s="25"/>
      <c r="X1187" s="25"/>
      <c r="Y1187" s="25"/>
      <c r="Z1187" s="25"/>
      <c r="AA1187" s="25"/>
      <c r="AB1187" s="25"/>
      <c r="AC1187" s="25"/>
      <c r="AD1187" s="55"/>
    </row>
    <row r="1188" spans="1:30" ht="20" customHeight="1" x14ac:dyDescent="0.2">
      <c r="A1188" s="20"/>
      <c r="B1188" s="33"/>
      <c r="C1188" s="63"/>
      <c r="D1188" s="22"/>
      <c r="E1188" s="23"/>
      <c r="F1188" s="23"/>
      <c r="G1188" s="23"/>
      <c r="H1188" s="23"/>
      <c r="I1188" s="23"/>
      <c r="J1188" s="23"/>
      <c r="K1188" s="23"/>
      <c r="L1188" s="23"/>
      <c r="M1188" s="23"/>
      <c r="N1188" s="27"/>
      <c r="O1188" s="23"/>
      <c r="P1188" s="23"/>
      <c r="Q1188" s="23"/>
      <c r="R1188" s="23"/>
      <c r="S1188" s="64"/>
      <c r="T1188" s="24"/>
      <c r="U1188" s="49"/>
      <c r="V1188" s="54"/>
      <c r="W1188" s="25"/>
      <c r="X1188" s="25"/>
      <c r="Y1188" s="25"/>
      <c r="Z1188" s="25"/>
      <c r="AA1188" s="25"/>
      <c r="AB1188" s="25"/>
      <c r="AC1188" s="25"/>
      <c r="AD1188" s="55"/>
    </row>
    <row r="1189" spans="1:30" ht="20" customHeight="1" x14ac:dyDescent="0.2">
      <c r="A1189" s="20"/>
      <c r="B1189" s="33"/>
      <c r="C1189" s="63"/>
      <c r="D1189" s="22"/>
      <c r="E1189" s="23"/>
      <c r="F1189" s="23"/>
      <c r="G1189" s="23"/>
      <c r="H1189" s="23"/>
      <c r="I1189" s="23"/>
      <c r="J1189" s="23"/>
      <c r="K1189" s="23"/>
      <c r="L1189" s="23"/>
      <c r="M1189" s="23"/>
      <c r="N1189" s="27"/>
      <c r="O1189" s="23"/>
      <c r="P1189" s="23"/>
      <c r="Q1189" s="23"/>
      <c r="R1189" s="23"/>
      <c r="S1189" s="64"/>
      <c r="T1189" s="24"/>
      <c r="U1189" s="49"/>
      <c r="V1189" s="54"/>
      <c r="W1189" s="25"/>
      <c r="X1189" s="25"/>
      <c r="Y1189" s="25"/>
      <c r="Z1189" s="25"/>
      <c r="AA1189" s="25"/>
      <c r="AB1189" s="25"/>
      <c r="AC1189" s="25"/>
      <c r="AD1189" s="55"/>
    </row>
    <row r="1190" spans="1:30" ht="20" customHeight="1" x14ac:dyDescent="0.2">
      <c r="A1190" s="20"/>
      <c r="B1190" s="33"/>
      <c r="C1190" s="63"/>
      <c r="D1190" s="22"/>
      <c r="E1190" s="23"/>
      <c r="F1190" s="23"/>
      <c r="G1190" s="23"/>
      <c r="H1190" s="23"/>
      <c r="I1190" s="23"/>
      <c r="J1190" s="23"/>
      <c r="K1190" s="23"/>
      <c r="L1190" s="23"/>
      <c r="M1190" s="23"/>
      <c r="N1190" s="27"/>
      <c r="O1190" s="23"/>
      <c r="P1190" s="23"/>
      <c r="Q1190" s="23"/>
      <c r="R1190" s="23"/>
      <c r="S1190" s="64"/>
      <c r="T1190" s="24"/>
      <c r="U1190" s="49"/>
      <c r="V1190" s="54"/>
      <c r="W1190" s="25"/>
      <c r="X1190" s="25"/>
      <c r="Y1190" s="25"/>
      <c r="Z1190" s="25"/>
      <c r="AA1190" s="25"/>
      <c r="AB1190" s="25"/>
      <c r="AC1190" s="25"/>
      <c r="AD1190" s="55"/>
    </row>
    <row r="1191" spans="1:30" ht="20" customHeight="1" x14ac:dyDescent="0.2">
      <c r="A1191" s="20"/>
      <c r="B1191" s="33"/>
      <c r="C1191" s="63"/>
      <c r="D1191" s="22"/>
      <c r="E1191" s="23"/>
      <c r="F1191" s="23"/>
      <c r="G1191" s="23"/>
      <c r="H1191" s="23"/>
      <c r="I1191" s="23"/>
      <c r="J1191" s="23"/>
      <c r="K1191" s="23"/>
      <c r="L1191" s="23"/>
      <c r="M1191" s="23"/>
      <c r="N1191" s="27"/>
      <c r="O1191" s="23"/>
      <c r="P1191" s="23"/>
      <c r="Q1191" s="23"/>
      <c r="R1191" s="23"/>
      <c r="S1191" s="64"/>
      <c r="T1191" s="24"/>
      <c r="U1191" s="49"/>
      <c r="V1191" s="54"/>
      <c r="W1191" s="25"/>
      <c r="X1191" s="25"/>
      <c r="Y1191" s="25"/>
      <c r="Z1191" s="25"/>
      <c r="AA1191" s="25"/>
      <c r="AB1191" s="25"/>
      <c r="AC1191" s="25"/>
      <c r="AD1191" s="55"/>
    </row>
    <row r="1192" spans="1:30" ht="20" customHeight="1" x14ac:dyDescent="0.2">
      <c r="A1192" s="20"/>
      <c r="B1192" s="33"/>
      <c r="C1192" s="63"/>
      <c r="D1192" s="22"/>
      <c r="E1192" s="23"/>
      <c r="F1192" s="23"/>
      <c r="G1192" s="23"/>
      <c r="H1192" s="23"/>
      <c r="I1192" s="23"/>
      <c r="J1192" s="23"/>
      <c r="K1192" s="23"/>
      <c r="L1192" s="23"/>
      <c r="M1192" s="23"/>
      <c r="N1192" s="27"/>
      <c r="O1192" s="23"/>
      <c r="P1192" s="23"/>
      <c r="Q1192" s="23"/>
      <c r="R1192" s="23"/>
      <c r="S1192" s="64"/>
      <c r="T1192" s="24"/>
      <c r="U1192" s="49"/>
      <c r="V1192" s="54"/>
      <c r="W1192" s="25"/>
      <c r="X1192" s="25"/>
      <c r="Y1192" s="25"/>
      <c r="Z1192" s="25"/>
      <c r="AA1192" s="25"/>
      <c r="AB1192" s="25"/>
      <c r="AC1192" s="25"/>
      <c r="AD1192" s="55"/>
    </row>
    <row r="1193" spans="1:30" ht="20" customHeight="1" x14ac:dyDescent="0.2">
      <c r="A1193" s="20"/>
      <c r="B1193" s="33"/>
      <c r="C1193" s="63"/>
      <c r="D1193" s="22"/>
      <c r="E1193" s="23"/>
      <c r="F1193" s="23"/>
      <c r="G1193" s="23"/>
      <c r="H1193" s="23"/>
      <c r="I1193" s="23"/>
      <c r="J1193" s="23"/>
      <c r="K1193" s="23"/>
      <c r="L1193" s="23"/>
      <c r="M1193" s="23"/>
      <c r="N1193" s="27"/>
      <c r="O1193" s="23"/>
      <c r="P1193" s="23"/>
      <c r="Q1193" s="23"/>
      <c r="R1193" s="23"/>
      <c r="S1193" s="64"/>
      <c r="T1193" s="24"/>
      <c r="U1193" s="49"/>
      <c r="V1193" s="54"/>
      <c r="W1193" s="25"/>
      <c r="X1193" s="25"/>
      <c r="Y1193" s="25"/>
      <c r="Z1193" s="25"/>
      <c r="AA1193" s="25"/>
      <c r="AB1193" s="25"/>
      <c r="AC1193" s="25"/>
      <c r="AD1193" s="55"/>
    </row>
    <row r="1194" spans="1:30" ht="20" customHeight="1" x14ac:dyDescent="0.2">
      <c r="A1194" s="20"/>
      <c r="B1194" s="33"/>
      <c r="C1194" s="63"/>
      <c r="D1194" s="22"/>
      <c r="E1194" s="23"/>
      <c r="F1194" s="23"/>
      <c r="G1194" s="23"/>
      <c r="H1194" s="23"/>
      <c r="I1194" s="23"/>
      <c r="J1194" s="23"/>
      <c r="K1194" s="23"/>
      <c r="L1194" s="23"/>
      <c r="M1194" s="23"/>
      <c r="N1194" s="27"/>
      <c r="O1194" s="23"/>
      <c r="P1194" s="23"/>
      <c r="Q1194" s="23"/>
      <c r="R1194" s="23"/>
      <c r="S1194" s="64"/>
      <c r="T1194" s="24"/>
      <c r="U1194" s="49"/>
      <c r="V1194" s="54"/>
      <c r="W1194" s="25"/>
      <c r="X1194" s="25"/>
      <c r="Y1194" s="25"/>
      <c r="Z1194" s="25"/>
      <c r="AA1194" s="25"/>
      <c r="AB1194" s="25"/>
      <c r="AC1194" s="25"/>
      <c r="AD1194" s="55"/>
    </row>
    <row r="1195" spans="1:30" ht="20" customHeight="1" x14ac:dyDescent="0.2">
      <c r="A1195" s="20"/>
      <c r="B1195" s="33"/>
      <c r="C1195" s="63"/>
      <c r="D1195" s="22"/>
      <c r="E1195" s="23"/>
      <c r="F1195" s="23"/>
      <c r="G1195" s="23"/>
      <c r="H1195" s="23"/>
      <c r="I1195" s="23"/>
      <c r="J1195" s="23"/>
      <c r="K1195" s="23"/>
      <c r="L1195" s="23"/>
      <c r="M1195" s="23"/>
      <c r="N1195" s="27"/>
      <c r="O1195" s="23"/>
      <c r="P1195" s="23"/>
      <c r="Q1195" s="23"/>
      <c r="R1195" s="23"/>
      <c r="S1195" s="64"/>
      <c r="T1195" s="24"/>
      <c r="U1195" s="49"/>
      <c r="V1195" s="54"/>
      <c r="W1195" s="25"/>
      <c r="X1195" s="25"/>
      <c r="Y1195" s="25"/>
      <c r="Z1195" s="25"/>
      <c r="AA1195" s="25"/>
      <c r="AB1195" s="25"/>
      <c r="AC1195" s="25"/>
      <c r="AD1195" s="55"/>
    </row>
    <row r="1196" spans="1:30" ht="20" customHeight="1" x14ac:dyDescent="0.2">
      <c r="A1196" s="20"/>
      <c r="B1196" s="33"/>
      <c r="C1196" s="63"/>
      <c r="D1196" s="22"/>
      <c r="E1196" s="23"/>
      <c r="F1196" s="23"/>
      <c r="G1196" s="23"/>
      <c r="H1196" s="23"/>
      <c r="I1196" s="23"/>
      <c r="J1196" s="23"/>
      <c r="K1196" s="23"/>
      <c r="L1196" s="23"/>
      <c r="M1196" s="23"/>
      <c r="N1196" s="27"/>
      <c r="O1196" s="23"/>
      <c r="P1196" s="23"/>
      <c r="Q1196" s="23"/>
      <c r="R1196" s="23"/>
      <c r="S1196" s="64"/>
      <c r="T1196" s="24"/>
      <c r="U1196" s="49"/>
      <c r="V1196" s="54"/>
      <c r="W1196" s="25"/>
      <c r="X1196" s="25"/>
      <c r="Y1196" s="25"/>
      <c r="Z1196" s="25"/>
      <c r="AA1196" s="25"/>
      <c r="AB1196" s="25"/>
      <c r="AC1196" s="25"/>
      <c r="AD1196" s="55"/>
    </row>
    <row r="1197" spans="1:30" ht="20" customHeight="1" x14ac:dyDescent="0.2">
      <c r="A1197" s="20"/>
      <c r="B1197" s="33"/>
      <c r="C1197" s="63"/>
      <c r="D1197" s="22"/>
      <c r="E1197" s="23"/>
      <c r="F1197" s="23"/>
      <c r="G1197" s="23"/>
      <c r="H1197" s="23"/>
      <c r="I1197" s="23"/>
      <c r="J1197" s="23"/>
      <c r="K1197" s="23"/>
      <c r="L1197" s="23"/>
      <c r="M1197" s="23"/>
      <c r="N1197" s="27"/>
      <c r="O1197" s="23"/>
      <c r="P1197" s="23"/>
      <c r="Q1197" s="23"/>
      <c r="R1197" s="23"/>
      <c r="S1197" s="64"/>
      <c r="T1197" s="24"/>
      <c r="U1197" s="49"/>
      <c r="V1197" s="54"/>
      <c r="W1197" s="25"/>
      <c r="X1197" s="25"/>
      <c r="Y1197" s="25"/>
      <c r="Z1197" s="25"/>
      <c r="AA1197" s="25"/>
      <c r="AB1197" s="25"/>
      <c r="AC1197" s="25"/>
      <c r="AD1197" s="55"/>
    </row>
    <row r="1198" spans="1:30" ht="20" customHeight="1" x14ac:dyDescent="0.2">
      <c r="A1198" s="20"/>
      <c r="B1198" s="33"/>
      <c r="C1198" s="63"/>
      <c r="D1198" s="22"/>
      <c r="E1198" s="23"/>
      <c r="F1198" s="23"/>
      <c r="G1198" s="23"/>
      <c r="H1198" s="23"/>
      <c r="I1198" s="23"/>
      <c r="J1198" s="23"/>
      <c r="K1198" s="23"/>
      <c r="L1198" s="23"/>
      <c r="M1198" s="23"/>
      <c r="N1198" s="27"/>
      <c r="O1198" s="23"/>
      <c r="P1198" s="23"/>
      <c r="Q1198" s="23"/>
      <c r="R1198" s="23"/>
      <c r="S1198" s="64"/>
      <c r="T1198" s="24"/>
      <c r="U1198" s="49"/>
      <c r="V1198" s="54"/>
      <c r="W1198" s="25"/>
      <c r="X1198" s="25"/>
      <c r="Y1198" s="25"/>
      <c r="Z1198" s="25"/>
      <c r="AA1198" s="25"/>
      <c r="AB1198" s="25"/>
      <c r="AC1198" s="25"/>
      <c r="AD1198" s="55"/>
    </row>
    <row r="1199" spans="1:30" ht="20" customHeight="1" x14ac:dyDescent="0.2">
      <c r="A1199" s="20"/>
      <c r="B1199" s="33"/>
      <c r="C1199" s="63"/>
      <c r="D1199" s="22"/>
      <c r="E1199" s="23"/>
      <c r="F1199" s="23"/>
      <c r="G1199" s="23"/>
      <c r="H1199" s="23"/>
      <c r="I1199" s="23"/>
      <c r="J1199" s="23"/>
      <c r="K1199" s="23"/>
      <c r="L1199" s="23"/>
      <c r="M1199" s="23"/>
      <c r="N1199" s="27"/>
      <c r="O1199" s="23"/>
      <c r="P1199" s="23"/>
      <c r="Q1199" s="23"/>
      <c r="R1199" s="23"/>
      <c r="S1199" s="64"/>
      <c r="T1199" s="24"/>
      <c r="U1199" s="49"/>
      <c r="V1199" s="54"/>
      <c r="W1199" s="25"/>
      <c r="X1199" s="25"/>
      <c r="Y1199" s="25"/>
      <c r="Z1199" s="25"/>
      <c r="AA1199" s="25"/>
      <c r="AB1199" s="25"/>
      <c r="AC1199" s="25"/>
      <c r="AD1199" s="55"/>
    </row>
    <row r="1200" spans="1:30" ht="20" customHeight="1" x14ac:dyDescent="0.2">
      <c r="A1200" s="20"/>
      <c r="B1200" s="33"/>
      <c r="C1200" s="63"/>
      <c r="D1200" s="22"/>
      <c r="E1200" s="23"/>
      <c r="F1200" s="23"/>
      <c r="G1200" s="23"/>
      <c r="H1200" s="23"/>
      <c r="I1200" s="23"/>
      <c r="J1200" s="23"/>
      <c r="K1200" s="23"/>
      <c r="L1200" s="23"/>
      <c r="M1200" s="23"/>
      <c r="N1200" s="27"/>
      <c r="O1200" s="23"/>
      <c r="P1200" s="23"/>
      <c r="Q1200" s="23"/>
      <c r="R1200" s="23"/>
      <c r="S1200" s="64"/>
      <c r="T1200" s="24"/>
      <c r="U1200" s="49"/>
      <c r="V1200" s="54"/>
      <c r="W1200" s="25"/>
      <c r="X1200" s="25"/>
      <c r="Y1200" s="25"/>
      <c r="Z1200" s="25"/>
      <c r="AA1200" s="25"/>
      <c r="AB1200" s="25"/>
      <c r="AC1200" s="25"/>
      <c r="AD1200" s="55"/>
    </row>
    <row r="1201" spans="1:30" ht="20" customHeight="1" x14ac:dyDescent="0.2">
      <c r="A1201" s="20"/>
      <c r="B1201" s="33"/>
      <c r="C1201" s="63"/>
      <c r="D1201" s="22"/>
      <c r="E1201" s="23"/>
      <c r="F1201" s="23"/>
      <c r="G1201" s="23"/>
      <c r="H1201" s="23"/>
      <c r="I1201" s="23"/>
      <c r="J1201" s="23"/>
      <c r="K1201" s="23"/>
      <c r="L1201" s="23"/>
      <c r="M1201" s="23"/>
      <c r="N1201" s="27"/>
      <c r="O1201" s="23"/>
      <c r="P1201" s="23"/>
      <c r="Q1201" s="23"/>
      <c r="R1201" s="23"/>
      <c r="S1201" s="64"/>
      <c r="T1201" s="24"/>
      <c r="U1201" s="49"/>
      <c r="V1201" s="54"/>
      <c r="W1201" s="25"/>
      <c r="X1201" s="25"/>
      <c r="Y1201" s="25"/>
      <c r="Z1201" s="25"/>
      <c r="AA1201" s="25"/>
      <c r="AB1201" s="25"/>
      <c r="AC1201" s="25"/>
      <c r="AD1201" s="55"/>
    </row>
    <row r="1202" spans="1:30" ht="20" customHeight="1" x14ac:dyDescent="0.2">
      <c r="A1202" s="20"/>
      <c r="B1202" s="33"/>
      <c r="C1202" s="63"/>
      <c r="D1202" s="22"/>
      <c r="E1202" s="23"/>
      <c r="F1202" s="23"/>
      <c r="G1202" s="23"/>
      <c r="H1202" s="23"/>
      <c r="I1202" s="23"/>
      <c r="J1202" s="23"/>
      <c r="K1202" s="23"/>
      <c r="L1202" s="23"/>
      <c r="M1202" s="23"/>
      <c r="N1202" s="27"/>
      <c r="O1202" s="23"/>
      <c r="P1202" s="23"/>
      <c r="Q1202" s="23"/>
      <c r="R1202" s="23"/>
      <c r="S1202" s="64"/>
      <c r="T1202" s="24"/>
      <c r="U1202" s="49"/>
      <c r="V1202" s="54"/>
      <c r="W1202" s="25"/>
      <c r="X1202" s="25"/>
      <c r="Y1202" s="25"/>
      <c r="Z1202" s="25"/>
      <c r="AA1202" s="25"/>
      <c r="AB1202" s="25"/>
      <c r="AC1202" s="25"/>
      <c r="AD1202" s="55"/>
    </row>
    <row r="1203" spans="1:30" ht="20" customHeight="1" x14ac:dyDescent="0.2">
      <c r="A1203" s="20"/>
      <c r="B1203" s="33"/>
      <c r="C1203" s="63"/>
      <c r="D1203" s="22"/>
      <c r="E1203" s="23"/>
      <c r="F1203" s="23"/>
      <c r="G1203" s="23"/>
      <c r="H1203" s="23"/>
      <c r="I1203" s="23"/>
      <c r="J1203" s="23"/>
      <c r="K1203" s="23"/>
      <c r="L1203" s="23"/>
      <c r="M1203" s="23"/>
      <c r="N1203" s="27"/>
      <c r="O1203" s="23"/>
      <c r="P1203" s="23"/>
      <c r="Q1203" s="23"/>
      <c r="R1203" s="23"/>
      <c r="S1203" s="64"/>
      <c r="T1203" s="24"/>
      <c r="U1203" s="49"/>
      <c r="V1203" s="54"/>
      <c r="W1203" s="25"/>
      <c r="X1203" s="25"/>
      <c r="Y1203" s="25"/>
      <c r="Z1203" s="25"/>
      <c r="AA1203" s="25"/>
      <c r="AB1203" s="25"/>
      <c r="AC1203" s="25"/>
      <c r="AD1203" s="55"/>
    </row>
    <row r="1204" spans="1:30" ht="20" customHeight="1" x14ac:dyDescent="0.2">
      <c r="A1204" s="20"/>
      <c r="B1204" s="33"/>
      <c r="C1204" s="63"/>
      <c r="D1204" s="22"/>
      <c r="E1204" s="23"/>
      <c r="F1204" s="23"/>
      <c r="G1204" s="23"/>
      <c r="H1204" s="23"/>
      <c r="I1204" s="23"/>
      <c r="J1204" s="23"/>
      <c r="K1204" s="23"/>
      <c r="L1204" s="23"/>
      <c r="M1204" s="23"/>
      <c r="N1204" s="27"/>
      <c r="O1204" s="23"/>
      <c r="P1204" s="23"/>
      <c r="Q1204" s="23"/>
      <c r="R1204" s="23"/>
      <c r="S1204" s="64"/>
      <c r="T1204" s="24"/>
      <c r="U1204" s="49"/>
      <c r="V1204" s="54"/>
      <c r="W1204" s="25"/>
      <c r="X1204" s="25"/>
      <c r="Y1204" s="25"/>
      <c r="Z1204" s="25"/>
      <c r="AA1204" s="25"/>
      <c r="AB1204" s="25"/>
      <c r="AC1204" s="25"/>
      <c r="AD1204" s="55"/>
    </row>
    <row r="1205" spans="1:30" ht="20" customHeight="1" x14ac:dyDescent="0.2">
      <c r="A1205" s="20"/>
      <c r="B1205" s="33"/>
      <c r="C1205" s="63"/>
      <c r="D1205" s="22"/>
      <c r="E1205" s="23"/>
      <c r="F1205" s="23"/>
      <c r="G1205" s="23"/>
      <c r="H1205" s="23"/>
      <c r="I1205" s="23"/>
      <c r="J1205" s="23"/>
      <c r="K1205" s="23"/>
      <c r="L1205" s="23"/>
      <c r="M1205" s="23"/>
      <c r="N1205" s="27"/>
      <c r="O1205" s="23"/>
      <c r="P1205" s="23"/>
      <c r="Q1205" s="23"/>
      <c r="R1205" s="23"/>
      <c r="S1205" s="64"/>
      <c r="T1205" s="24"/>
      <c r="U1205" s="49"/>
      <c r="V1205" s="54"/>
      <c r="W1205" s="25"/>
      <c r="X1205" s="25"/>
      <c r="Y1205" s="25"/>
      <c r="Z1205" s="25"/>
      <c r="AA1205" s="25"/>
      <c r="AB1205" s="25"/>
      <c r="AC1205" s="25"/>
      <c r="AD1205" s="55"/>
    </row>
    <row r="1206" spans="1:30" ht="20" customHeight="1" x14ac:dyDescent="0.2">
      <c r="A1206" s="20"/>
      <c r="B1206" s="33"/>
      <c r="C1206" s="63"/>
      <c r="D1206" s="22"/>
      <c r="E1206" s="23"/>
      <c r="F1206" s="23"/>
      <c r="G1206" s="23"/>
      <c r="H1206" s="23"/>
      <c r="I1206" s="23"/>
      <c r="J1206" s="23"/>
      <c r="K1206" s="23"/>
      <c r="L1206" s="23"/>
      <c r="M1206" s="23"/>
      <c r="N1206" s="27"/>
      <c r="O1206" s="23"/>
      <c r="P1206" s="23"/>
      <c r="Q1206" s="23"/>
      <c r="R1206" s="23"/>
      <c r="S1206" s="64"/>
      <c r="T1206" s="24"/>
      <c r="U1206" s="49"/>
      <c r="V1206" s="54"/>
      <c r="W1206" s="25"/>
      <c r="X1206" s="25"/>
      <c r="Y1206" s="25"/>
      <c r="Z1206" s="25"/>
      <c r="AA1206" s="25"/>
      <c r="AB1206" s="25"/>
      <c r="AC1206" s="25"/>
      <c r="AD1206" s="55"/>
    </row>
    <row r="1207" spans="1:30" ht="20" customHeight="1" x14ac:dyDescent="0.2">
      <c r="A1207" s="20"/>
      <c r="B1207" s="33"/>
      <c r="C1207" s="63"/>
      <c r="D1207" s="22"/>
      <c r="E1207" s="23"/>
      <c r="F1207" s="23"/>
      <c r="G1207" s="23"/>
      <c r="H1207" s="23"/>
      <c r="I1207" s="23"/>
      <c r="J1207" s="23"/>
      <c r="K1207" s="23"/>
      <c r="L1207" s="23"/>
      <c r="M1207" s="23"/>
      <c r="N1207" s="27"/>
      <c r="O1207" s="23"/>
      <c r="P1207" s="23"/>
      <c r="Q1207" s="23"/>
      <c r="R1207" s="23"/>
      <c r="S1207" s="64"/>
      <c r="T1207" s="24"/>
      <c r="U1207" s="49"/>
      <c r="V1207" s="54"/>
      <c r="W1207" s="25"/>
      <c r="X1207" s="25"/>
      <c r="Y1207" s="25"/>
      <c r="Z1207" s="25"/>
      <c r="AA1207" s="25"/>
      <c r="AB1207" s="25"/>
      <c r="AC1207" s="25"/>
      <c r="AD1207" s="55"/>
    </row>
    <row r="1208" spans="1:30" ht="20" customHeight="1" x14ac:dyDescent="0.2">
      <c r="A1208" s="20"/>
      <c r="B1208" s="33"/>
      <c r="C1208" s="63"/>
      <c r="D1208" s="22"/>
      <c r="E1208" s="23"/>
      <c r="F1208" s="23"/>
      <c r="G1208" s="23"/>
      <c r="H1208" s="23"/>
      <c r="I1208" s="23"/>
      <c r="J1208" s="23"/>
      <c r="K1208" s="23"/>
      <c r="L1208" s="23"/>
      <c r="M1208" s="23"/>
      <c r="N1208" s="27"/>
      <c r="O1208" s="23"/>
      <c r="P1208" s="23"/>
      <c r="Q1208" s="23"/>
      <c r="R1208" s="23"/>
      <c r="S1208" s="64"/>
      <c r="T1208" s="24"/>
      <c r="U1208" s="49"/>
      <c r="V1208" s="54"/>
      <c r="W1208" s="25"/>
      <c r="X1208" s="25"/>
      <c r="Y1208" s="25"/>
      <c r="Z1208" s="25"/>
      <c r="AA1208" s="25"/>
      <c r="AB1208" s="25"/>
      <c r="AC1208" s="25"/>
      <c r="AD1208" s="55"/>
    </row>
    <row r="1209" spans="1:30" ht="20" customHeight="1" x14ac:dyDescent="0.2">
      <c r="A1209" s="20"/>
      <c r="B1209" s="33"/>
      <c r="C1209" s="63"/>
      <c r="D1209" s="22"/>
      <c r="E1209" s="23"/>
      <c r="F1209" s="23"/>
      <c r="G1209" s="23"/>
      <c r="H1209" s="23"/>
      <c r="I1209" s="23"/>
      <c r="J1209" s="23"/>
      <c r="K1209" s="23"/>
      <c r="L1209" s="23"/>
      <c r="M1209" s="23"/>
      <c r="N1209" s="27"/>
      <c r="O1209" s="23"/>
      <c r="P1209" s="23"/>
      <c r="Q1209" s="23"/>
      <c r="R1209" s="23"/>
      <c r="S1209" s="64"/>
      <c r="T1209" s="24"/>
      <c r="U1209" s="49"/>
      <c r="V1209" s="54"/>
      <c r="W1209" s="25"/>
      <c r="X1209" s="25"/>
      <c r="Y1209" s="25"/>
      <c r="Z1209" s="25"/>
      <c r="AA1209" s="25"/>
      <c r="AB1209" s="25"/>
      <c r="AC1209" s="25"/>
      <c r="AD1209" s="55"/>
    </row>
    <row r="1210" spans="1:30" ht="20" customHeight="1" x14ac:dyDescent="0.2">
      <c r="A1210" s="20"/>
      <c r="B1210" s="33"/>
      <c r="C1210" s="63"/>
      <c r="D1210" s="22"/>
      <c r="E1210" s="23"/>
      <c r="F1210" s="23"/>
      <c r="G1210" s="23"/>
      <c r="H1210" s="23"/>
      <c r="I1210" s="23"/>
      <c r="J1210" s="23"/>
      <c r="K1210" s="23"/>
      <c r="L1210" s="23"/>
      <c r="M1210" s="23"/>
      <c r="N1210" s="27"/>
      <c r="O1210" s="23"/>
      <c r="P1210" s="23"/>
      <c r="Q1210" s="23"/>
      <c r="R1210" s="23"/>
      <c r="S1210" s="64"/>
      <c r="T1210" s="24"/>
      <c r="U1210" s="49"/>
      <c r="V1210" s="54"/>
      <c r="W1210" s="25"/>
      <c r="X1210" s="25"/>
      <c r="Y1210" s="25"/>
      <c r="Z1210" s="25"/>
      <c r="AA1210" s="25"/>
      <c r="AB1210" s="25"/>
      <c r="AC1210" s="25"/>
      <c r="AD1210" s="55"/>
    </row>
    <row r="1211" spans="1:30" ht="20" customHeight="1" x14ac:dyDescent="0.2">
      <c r="A1211" s="20"/>
      <c r="B1211" s="33"/>
      <c r="C1211" s="63"/>
      <c r="D1211" s="22"/>
      <c r="E1211" s="23"/>
      <c r="F1211" s="23"/>
      <c r="G1211" s="23"/>
      <c r="H1211" s="23"/>
      <c r="I1211" s="23"/>
      <c r="J1211" s="23"/>
      <c r="K1211" s="23"/>
      <c r="L1211" s="23"/>
      <c r="M1211" s="23"/>
      <c r="N1211" s="27"/>
      <c r="O1211" s="23"/>
      <c r="P1211" s="23"/>
      <c r="Q1211" s="23"/>
      <c r="R1211" s="23"/>
      <c r="S1211" s="64"/>
      <c r="T1211" s="24"/>
      <c r="U1211" s="49"/>
      <c r="V1211" s="54"/>
      <c r="W1211" s="25"/>
      <c r="X1211" s="25"/>
      <c r="Y1211" s="25"/>
      <c r="Z1211" s="25"/>
      <c r="AA1211" s="25"/>
      <c r="AB1211" s="25"/>
      <c r="AC1211" s="25"/>
      <c r="AD1211" s="55"/>
    </row>
    <row r="1212" spans="1:30" ht="20" customHeight="1" x14ac:dyDescent="0.2">
      <c r="A1212" s="20"/>
      <c r="B1212" s="33"/>
      <c r="C1212" s="63"/>
      <c r="D1212" s="22"/>
      <c r="E1212" s="23"/>
      <c r="F1212" s="23"/>
      <c r="G1212" s="23"/>
      <c r="H1212" s="23"/>
      <c r="I1212" s="23"/>
      <c r="J1212" s="23"/>
      <c r="K1212" s="23"/>
      <c r="L1212" s="23"/>
      <c r="M1212" s="23"/>
      <c r="N1212" s="27"/>
      <c r="O1212" s="23"/>
      <c r="P1212" s="23"/>
      <c r="Q1212" s="23"/>
      <c r="R1212" s="23"/>
      <c r="S1212" s="64"/>
      <c r="T1212" s="24"/>
      <c r="U1212" s="49"/>
      <c r="V1212" s="54"/>
      <c r="W1212" s="25"/>
      <c r="X1212" s="25"/>
      <c r="Y1212" s="25"/>
      <c r="Z1212" s="25"/>
      <c r="AA1212" s="25"/>
      <c r="AB1212" s="25"/>
      <c r="AC1212" s="25"/>
      <c r="AD1212" s="55"/>
    </row>
    <row r="1213" spans="1:30" ht="20" customHeight="1" x14ac:dyDescent="0.2">
      <c r="A1213" s="20"/>
      <c r="B1213" s="33"/>
      <c r="C1213" s="63"/>
      <c r="D1213" s="22"/>
      <c r="E1213" s="23"/>
      <c r="F1213" s="23"/>
      <c r="G1213" s="23"/>
      <c r="H1213" s="23"/>
      <c r="I1213" s="23"/>
      <c r="J1213" s="23"/>
      <c r="K1213" s="23"/>
      <c r="L1213" s="23"/>
      <c r="M1213" s="23"/>
      <c r="N1213" s="27"/>
      <c r="O1213" s="23"/>
      <c r="P1213" s="23"/>
      <c r="Q1213" s="23"/>
      <c r="R1213" s="23"/>
      <c r="S1213" s="64"/>
      <c r="T1213" s="24"/>
      <c r="U1213" s="49"/>
      <c r="V1213" s="54"/>
      <c r="W1213" s="25"/>
      <c r="X1213" s="25"/>
      <c r="Y1213" s="25"/>
      <c r="Z1213" s="25"/>
      <c r="AA1213" s="25"/>
      <c r="AB1213" s="25"/>
      <c r="AC1213" s="25"/>
      <c r="AD1213" s="55"/>
    </row>
    <row r="1214" spans="1:30" ht="20" customHeight="1" x14ac:dyDescent="0.2">
      <c r="A1214" s="20"/>
      <c r="B1214" s="33"/>
      <c r="C1214" s="63"/>
      <c r="D1214" s="22"/>
      <c r="E1214" s="23"/>
      <c r="F1214" s="23"/>
      <c r="G1214" s="23"/>
      <c r="H1214" s="23"/>
      <c r="I1214" s="23"/>
      <c r="J1214" s="23"/>
      <c r="K1214" s="23"/>
      <c r="L1214" s="23"/>
      <c r="M1214" s="23"/>
      <c r="N1214" s="27"/>
      <c r="O1214" s="23"/>
      <c r="P1214" s="23"/>
      <c r="Q1214" s="23"/>
      <c r="R1214" s="23"/>
      <c r="S1214" s="64"/>
      <c r="T1214" s="24"/>
      <c r="U1214" s="49"/>
      <c r="V1214" s="54"/>
      <c r="W1214" s="25"/>
      <c r="X1214" s="25"/>
      <c r="Y1214" s="25"/>
      <c r="Z1214" s="25"/>
      <c r="AA1214" s="25"/>
      <c r="AB1214" s="25"/>
      <c r="AC1214" s="25"/>
      <c r="AD1214" s="55"/>
    </row>
    <row r="1215" spans="1:30" ht="20" customHeight="1" x14ac:dyDescent="0.2">
      <c r="A1215" s="20"/>
      <c r="B1215" s="33"/>
      <c r="C1215" s="63"/>
      <c r="D1215" s="22"/>
      <c r="E1215" s="23"/>
      <c r="F1215" s="23"/>
      <c r="G1215" s="23"/>
      <c r="H1215" s="23"/>
      <c r="I1215" s="23"/>
      <c r="J1215" s="23"/>
      <c r="K1215" s="23"/>
      <c r="L1215" s="23"/>
      <c r="M1215" s="23"/>
      <c r="N1215" s="27"/>
      <c r="O1215" s="23"/>
      <c r="P1215" s="23"/>
      <c r="Q1215" s="23"/>
      <c r="R1215" s="23"/>
      <c r="S1215" s="64"/>
      <c r="T1215" s="24"/>
      <c r="U1215" s="49"/>
      <c r="V1215" s="54"/>
      <c r="W1215" s="25"/>
      <c r="X1215" s="25"/>
      <c r="Y1215" s="25"/>
      <c r="Z1215" s="25"/>
      <c r="AA1215" s="25"/>
      <c r="AB1215" s="25"/>
      <c r="AC1215" s="25"/>
      <c r="AD1215" s="55"/>
    </row>
    <row r="1216" spans="1:30" ht="20" customHeight="1" x14ac:dyDescent="0.2">
      <c r="A1216" s="20"/>
      <c r="B1216" s="33"/>
      <c r="C1216" s="63"/>
      <c r="D1216" s="22"/>
      <c r="E1216" s="23"/>
      <c r="F1216" s="23"/>
      <c r="G1216" s="23"/>
      <c r="H1216" s="23"/>
      <c r="I1216" s="23"/>
      <c r="J1216" s="23"/>
      <c r="K1216" s="23"/>
      <c r="L1216" s="23"/>
      <c r="M1216" s="23"/>
      <c r="N1216" s="27"/>
      <c r="O1216" s="23"/>
      <c r="P1216" s="23"/>
      <c r="Q1216" s="23"/>
      <c r="R1216" s="23"/>
      <c r="S1216" s="64"/>
      <c r="T1216" s="24"/>
      <c r="U1216" s="49"/>
      <c r="V1216" s="54"/>
      <c r="W1216" s="25"/>
      <c r="X1216" s="25"/>
      <c r="Y1216" s="25"/>
      <c r="Z1216" s="25"/>
      <c r="AA1216" s="25"/>
      <c r="AB1216" s="25"/>
      <c r="AC1216" s="25"/>
      <c r="AD1216" s="55"/>
    </row>
    <row r="1217" spans="1:30" ht="20" customHeight="1" x14ac:dyDescent="0.2">
      <c r="A1217" s="20"/>
      <c r="B1217" s="33"/>
      <c r="C1217" s="63"/>
      <c r="D1217" s="22"/>
      <c r="E1217" s="23"/>
      <c r="F1217" s="23"/>
      <c r="G1217" s="23"/>
      <c r="H1217" s="23"/>
      <c r="I1217" s="23"/>
      <c r="J1217" s="23"/>
      <c r="K1217" s="23"/>
      <c r="L1217" s="23"/>
      <c r="M1217" s="23"/>
      <c r="N1217" s="27"/>
      <c r="O1217" s="23"/>
      <c r="P1217" s="23"/>
      <c r="Q1217" s="23"/>
      <c r="R1217" s="23"/>
      <c r="S1217" s="64"/>
      <c r="T1217" s="24"/>
      <c r="U1217" s="49"/>
      <c r="V1217" s="54"/>
      <c r="W1217" s="25"/>
      <c r="X1217" s="25"/>
      <c r="Y1217" s="25"/>
      <c r="Z1217" s="25"/>
      <c r="AA1217" s="25"/>
      <c r="AB1217" s="25"/>
      <c r="AC1217" s="25"/>
      <c r="AD1217" s="55"/>
    </row>
    <row r="1218" spans="1:30" ht="20" customHeight="1" x14ac:dyDescent="0.2">
      <c r="A1218" s="20"/>
      <c r="B1218" s="33"/>
      <c r="C1218" s="63"/>
      <c r="D1218" s="22"/>
      <c r="E1218" s="23"/>
      <c r="F1218" s="23"/>
      <c r="G1218" s="23"/>
      <c r="H1218" s="23"/>
      <c r="I1218" s="23"/>
      <c r="J1218" s="23"/>
      <c r="K1218" s="23"/>
      <c r="L1218" s="23"/>
      <c r="M1218" s="23"/>
      <c r="N1218" s="27"/>
      <c r="O1218" s="23"/>
      <c r="P1218" s="23"/>
      <c r="Q1218" s="23"/>
      <c r="R1218" s="23"/>
      <c r="S1218" s="64"/>
      <c r="T1218" s="24"/>
      <c r="U1218" s="49"/>
      <c r="V1218" s="54"/>
      <c r="W1218" s="25"/>
      <c r="X1218" s="25"/>
      <c r="Y1218" s="25"/>
      <c r="Z1218" s="25"/>
      <c r="AA1218" s="25"/>
      <c r="AB1218" s="25"/>
      <c r="AC1218" s="25"/>
      <c r="AD1218" s="55"/>
    </row>
    <row r="1219" spans="1:30" ht="20" customHeight="1" x14ac:dyDescent="0.2">
      <c r="A1219" s="20"/>
      <c r="B1219" s="33"/>
      <c r="C1219" s="63"/>
      <c r="D1219" s="22"/>
      <c r="E1219" s="23"/>
      <c r="F1219" s="23"/>
      <c r="G1219" s="23"/>
      <c r="H1219" s="23"/>
      <c r="I1219" s="23"/>
      <c r="J1219" s="23"/>
      <c r="K1219" s="23"/>
      <c r="L1219" s="23"/>
      <c r="M1219" s="23"/>
      <c r="N1219" s="27"/>
      <c r="O1219" s="23"/>
      <c r="P1219" s="23"/>
      <c r="Q1219" s="23"/>
      <c r="R1219" s="23"/>
      <c r="S1219" s="64"/>
      <c r="T1219" s="24"/>
      <c r="U1219" s="49"/>
      <c r="V1219" s="54"/>
      <c r="W1219" s="25"/>
      <c r="X1219" s="25"/>
      <c r="Y1219" s="25"/>
      <c r="Z1219" s="25"/>
      <c r="AA1219" s="25"/>
      <c r="AB1219" s="25"/>
      <c r="AC1219" s="25"/>
      <c r="AD1219" s="55"/>
    </row>
    <row r="1220" spans="1:30" ht="20" customHeight="1" x14ac:dyDescent="0.2">
      <c r="A1220" s="20"/>
      <c r="B1220" s="33"/>
      <c r="C1220" s="63"/>
      <c r="D1220" s="22"/>
      <c r="E1220" s="23"/>
      <c r="F1220" s="23"/>
      <c r="G1220" s="23"/>
      <c r="H1220" s="23"/>
      <c r="I1220" s="23"/>
      <c r="J1220" s="23"/>
      <c r="K1220" s="23"/>
      <c r="L1220" s="23"/>
      <c r="M1220" s="23"/>
      <c r="N1220" s="27"/>
      <c r="O1220" s="23"/>
      <c r="P1220" s="23"/>
      <c r="Q1220" s="23"/>
      <c r="R1220" s="23"/>
      <c r="S1220" s="64"/>
      <c r="T1220" s="24"/>
      <c r="U1220" s="49"/>
      <c r="V1220" s="54"/>
      <c r="W1220" s="25"/>
      <c r="X1220" s="25"/>
      <c r="Y1220" s="25"/>
      <c r="Z1220" s="25"/>
      <c r="AA1220" s="25"/>
      <c r="AB1220" s="25"/>
      <c r="AC1220" s="25"/>
      <c r="AD1220" s="55"/>
    </row>
    <row r="1221" spans="1:30" ht="20" customHeight="1" x14ac:dyDescent="0.2">
      <c r="A1221" s="20"/>
      <c r="B1221" s="33"/>
      <c r="C1221" s="63"/>
      <c r="D1221" s="22"/>
      <c r="E1221" s="23"/>
      <c r="F1221" s="23"/>
      <c r="G1221" s="23"/>
      <c r="H1221" s="23"/>
      <c r="I1221" s="23"/>
      <c r="J1221" s="23"/>
      <c r="K1221" s="23"/>
      <c r="L1221" s="23"/>
      <c r="M1221" s="23"/>
      <c r="N1221" s="27"/>
      <c r="O1221" s="23"/>
      <c r="P1221" s="23"/>
      <c r="Q1221" s="23"/>
      <c r="R1221" s="23"/>
      <c r="S1221" s="64"/>
      <c r="T1221" s="24"/>
      <c r="U1221" s="49"/>
      <c r="V1221" s="54"/>
      <c r="W1221" s="25"/>
      <c r="X1221" s="25"/>
      <c r="Y1221" s="25"/>
      <c r="Z1221" s="25"/>
      <c r="AA1221" s="25"/>
      <c r="AB1221" s="25"/>
      <c r="AC1221" s="25"/>
      <c r="AD1221" s="55"/>
    </row>
    <row r="1222" spans="1:30" ht="20" customHeight="1" x14ac:dyDescent="0.2">
      <c r="A1222" s="20"/>
      <c r="B1222" s="33"/>
      <c r="C1222" s="63"/>
      <c r="D1222" s="22"/>
      <c r="E1222" s="23"/>
      <c r="F1222" s="23"/>
      <c r="G1222" s="23"/>
      <c r="H1222" s="23"/>
      <c r="I1222" s="23"/>
      <c r="J1222" s="23"/>
      <c r="K1222" s="23"/>
      <c r="L1222" s="23"/>
      <c r="M1222" s="23"/>
      <c r="N1222" s="27"/>
      <c r="O1222" s="23"/>
      <c r="P1222" s="23"/>
      <c r="Q1222" s="23"/>
      <c r="R1222" s="23"/>
      <c r="S1222" s="64"/>
      <c r="T1222" s="24"/>
      <c r="U1222" s="49"/>
      <c r="V1222" s="54"/>
      <c r="W1222" s="25"/>
      <c r="X1222" s="25"/>
      <c r="Y1222" s="25"/>
      <c r="Z1222" s="25"/>
      <c r="AA1222" s="25"/>
      <c r="AB1222" s="25"/>
      <c r="AC1222" s="25"/>
      <c r="AD1222" s="55"/>
    </row>
    <row r="1223" spans="1:30" ht="20" customHeight="1" x14ac:dyDescent="0.2">
      <c r="A1223" s="20"/>
      <c r="B1223" s="33"/>
      <c r="C1223" s="63"/>
      <c r="D1223" s="22"/>
      <c r="E1223" s="23"/>
      <c r="F1223" s="23"/>
      <c r="G1223" s="23"/>
      <c r="H1223" s="23"/>
      <c r="I1223" s="23"/>
      <c r="J1223" s="23"/>
      <c r="K1223" s="23"/>
      <c r="L1223" s="23"/>
      <c r="M1223" s="23"/>
      <c r="N1223" s="27"/>
      <c r="O1223" s="23"/>
      <c r="P1223" s="23"/>
      <c r="Q1223" s="23"/>
      <c r="R1223" s="23"/>
      <c r="S1223" s="64"/>
      <c r="T1223" s="24"/>
      <c r="U1223" s="49"/>
      <c r="V1223" s="54"/>
      <c r="W1223" s="25"/>
      <c r="X1223" s="25"/>
      <c r="Y1223" s="25"/>
      <c r="Z1223" s="25"/>
      <c r="AA1223" s="25"/>
      <c r="AB1223" s="25"/>
      <c r="AC1223" s="25"/>
      <c r="AD1223" s="55"/>
    </row>
    <row r="1224" spans="1:30" ht="20" customHeight="1" x14ac:dyDescent="0.2">
      <c r="A1224" s="20"/>
      <c r="B1224" s="33"/>
      <c r="C1224" s="63"/>
      <c r="D1224" s="22"/>
      <c r="E1224" s="23"/>
      <c r="F1224" s="23"/>
      <c r="G1224" s="23"/>
      <c r="H1224" s="23"/>
      <c r="I1224" s="23"/>
      <c r="J1224" s="23"/>
      <c r="K1224" s="23"/>
      <c r="L1224" s="23"/>
      <c r="M1224" s="23"/>
      <c r="N1224" s="27"/>
      <c r="O1224" s="23"/>
      <c r="P1224" s="23"/>
      <c r="Q1224" s="23"/>
      <c r="R1224" s="23"/>
      <c r="S1224" s="64"/>
      <c r="T1224" s="24"/>
      <c r="U1224" s="49"/>
      <c r="V1224" s="54"/>
      <c r="W1224" s="25"/>
      <c r="X1224" s="25"/>
      <c r="Y1224" s="25"/>
      <c r="Z1224" s="25"/>
      <c r="AA1224" s="25"/>
      <c r="AB1224" s="25"/>
      <c r="AC1224" s="25"/>
      <c r="AD1224" s="55"/>
    </row>
    <row r="1225" spans="1:30" ht="20" customHeight="1" x14ac:dyDescent="0.2">
      <c r="A1225" s="20"/>
      <c r="B1225" s="33"/>
      <c r="C1225" s="63"/>
      <c r="D1225" s="22"/>
      <c r="E1225" s="23"/>
      <c r="F1225" s="23"/>
      <c r="G1225" s="23"/>
      <c r="H1225" s="23"/>
      <c r="I1225" s="23"/>
      <c r="J1225" s="23"/>
      <c r="K1225" s="23"/>
      <c r="L1225" s="23"/>
      <c r="M1225" s="23"/>
      <c r="N1225" s="27"/>
      <c r="O1225" s="23"/>
      <c r="P1225" s="23"/>
      <c r="Q1225" s="23"/>
      <c r="R1225" s="23"/>
      <c r="S1225" s="64"/>
      <c r="T1225" s="24"/>
      <c r="U1225" s="49"/>
      <c r="V1225" s="54"/>
      <c r="W1225" s="25"/>
      <c r="X1225" s="25"/>
      <c r="Y1225" s="25"/>
      <c r="Z1225" s="25"/>
      <c r="AA1225" s="25"/>
      <c r="AB1225" s="25"/>
      <c r="AC1225" s="25"/>
      <c r="AD1225" s="55"/>
    </row>
    <row r="1226" spans="1:30" ht="20" customHeight="1" x14ac:dyDescent="0.2">
      <c r="A1226" s="20"/>
      <c r="B1226" s="33"/>
      <c r="C1226" s="63"/>
      <c r="D1226" s="22"/>
      <c r="E1226" s="23"/>
      <c r="F1226" s="23"/>
      <c r="G1226" s="23"/>
      <c r="H1226" s="23"/>
      <c r="I1226" s="23"/>
      <c r="J1226" s="23"/>
      <c r="K1226" s="23"/>
      <c r="L1226" s="23"/>
      <c r="M1226" s="23"/>
      <c r="N1226" s="27"/>
      <c r="O1226" s="23"/>
      <c r="P1226" s="23"/>
      <c r="Q1226" s="23"/>
      <c r="R1226" s="23"/>
      <c r="S1226" s="64"/>
      <c r="T1226" s="24"/>
      <c r="U1226" s="49"/>
      <c r="V1226" s="54"/>
      <c r="W1226" s="25"/>
      <c r="X1226" s="25"/>
      <c r="Y1226" s="25"/>
      <c r="Z1226" s="25"/>
      <c r="AA1226" s="25"/>
      <c r="AB1226" s="25"/>
      <c r="AC1226" s="25"/>
      <c r="AD1226" s="55"/>
    </row>
    <row r="1227" spans="1:30" ht="20" customHeight="1" x14ac:dyDescent="0.2">
      <c r="A1227" s="20"/>
      <c r="B1227" s="33"/>
      <c r="C1227" s="63"/>
      <c r="D1227" s="22"/>
      <c r="E1227" s="23"/>
      <c r="F1227" s="23"/>
      <c r="G1227" s="23"/>
      <c r="H1227" s="23"/>
      <c r="I1227" s="23"/>
      <c r="J1227" s="23"/>
      <c r="K1227" s="23"/>
      <c r="L1227" s="23"/>
      <c r="M1227" s="23"/>
      <c r="N1227" s="27"/>
      <c r="O1227" s="23"/>
      <c r="P1227" s="23"/>
      <c r="Q1227" s="23"/>
      <c r="R1227" s="23"/>
      <c r="S1227" s="64"/>
      <c r="T1227" s="24"/>
      <c r="U1227" s="49"/>
      <c r="V1227" s="54"/>
      <c r="W1227" s="25"/>
      <c r="X1227" s="25"/>
      <c r="Y1227" s="25"/>
      <c r="Z1227" s="25"/>
      <c r="AA1227" s="25"/>
      <c r="AB1227" s="25"/>
      <c r="AC1227" s="25"/>
      <c r="AD1227" s="55"/>
    </row>
    <row r="1228" spans="1:30" ht="20" customHeight="1" x14ac:dyDescent="0.2">
      <c r="A1228" s="20"/>
      <c r="B1228" s="33"/>
      <c r="C1228" s="63"/>
      <c r="D1228" s="22"/>
      <c r="E1228" s="23"/>
      <c r="F1228" s="23"/>
      <c r="G1228" s="23"/>
      <c r="H1228" s="23"/>
      <c r="I1228" s="23"/>
      <c r="J1228" s="23"/>
      <c r="K1228" s="23"/>
      <c r="L1228" s="23"/>
      <c r="M1228" s="23"/>
      <c r="N1228" s="27"/>
      <c r="O1228" s="23"/>
      <c r="P1228" s="23"/>
      <c r="Q1228" s="23"/>
      <c r="R1228" s="23"/>
      <c r="S1228" s="64"/>
      <c r="T1228" s="24"/>
      <c r="U1228" s="49"/>
      <c r="V1228" s="54"/>
      <c r="W1228" s="25"/>
      <c r="X1228" s="25"/>
      <c r="Y1228" s="25"/>
      <c r="Z1228" s="25"/>
      <c r="AA1228" s="25"/>
      <c r="AB1228" s="25"/>
      <c r="AC1228" s="25"/>
      <c r="AD1228" s="55"/>
    </row>
    <row r="1229" spans="1:30" ht="20" customHeight="1" x14ac:dyDescent="0.2">
      <c r="A1229" s="20"/>
      <c r="B1229" s="33"/>
      <c r="C1229" s="63"/>
      <c r="D1229" s="22"/>
      <c r="E1229" s="23"/>
      <c r="F1229" s="23"/>
      <c r="G1229" s="23"/>
      <c r="H1229" s="23"/>
      <c r="I1229" s="23"/>
      <c r="J1229" s="23"/>
      <c r="K1229" s="23"/>
      <c r="L1229" s="23"/>
      <c r="M1229" s="23"/>
      <c r="N1229" s="27"/>
      <c r="O1229" s="23"/>
      <c r="P1229" s="23"/>
      <c r="Q1229" s="23"/>
      <c r="R1229" s="23"/>
      <c r="S1229" s="64"/>
      <c r="T1229" s="24"/>
      <c r="U1229" s="49"/>
      <c r="V1229" s="54"/>
      <c r="W1229" s="25"/>
      <c r="X1229" s="25"/>
      <c r="Y1229" s="25"/>
      <c r="Z1229" s="25"/>
      <c r="AA1229" s="25"/>
      <c r="AB1229" s="25"/>
      <c r="AC1229" s="25"/>
      <c r="AD1229" s="55"/>
    </row>
    <row r="1230" spans="1:30" ht="20" customHeight="1" x14ac:dyDescent="0.2">
      <c r="A1230" s="20"/>
      <c r="B1230" s="33"/>
      <c r="C1230" s="63"/>
      <c r="D1230" s="22"/>
      <c r="E1230" s="23"/>
      <c r="F1230" s="23"/>
      <c r="G1230" s="23"/>
      <c r="H1230" s="23"/>
      <c r="I1230" s="23"/>
      <c r="J1230" s="23"/>
      <c r="K1230" s="23"/>
      <c r="L1230" s="23"/>
      <c r="M1230" s="23"/>
      <c r="N1230" s="27"/>
      <c r="O1230" s="23"/>
      <c r="P1230" s="23"/>
      <c r="Q1230" s="23"/>
      <c r="R1230" s="23"/>
      <c r="S1230" s="64"/>
      <c r="T1230" s="24"/>
      <c r="U1230" s="49"/>
      <c r="V1230" s="54"/>
      <c r="W1230" s="25"/>
      <c r="X1230" s="25"/>
      <c r="Y1230" s="25"/>
      <c r="Z1230" s="25"/>
      <c r="AA1230" s="25"/>
      <c r="AB1230" s="25"/>
      <c r="AC1230" s="25"/>
      <c r="AD1230" s="55"/>
    </row>
    <row r="1231" spans="1:30" ht="20" customHeight="1" x14ac:dyDescent="0.2">
      <c r="A1231" s="20"/>
      <c r="B1231" s="33"/>
      <c r="C1231" s="63"/>
      <c r="D1231" s="22"/>
      <c r="E1231" s="23"/>
      <c r="F1231" s="23"/>
      <c r="G1231" s="23"/>
      <c r="H1231" s="23"/>
      <c r="I1231" s="23"/>
      <c r="J1231" s="23"/>
      <c r="K1231" s="23"/>
      <c r="L1231" s="23"/>
      <c r="M1231" s="23"/>
      <c r="N1231" s="27"/>
      <c r="O1231" s="23"/>
      <c r="P1231" s="23"/>
      <c r="Q1231" s="23"/>
      <c r="R1231" s="23"/>
      <c r="S1231" s="64"/>
      <c r="T1231" s="24"/>
      <c r="U1231" s="49"/>
      <c r="V1231" s="54"/>
      <c r="W1231" s="25"/>
      <c r="X1231" s="25"/>
      <c r="Y1231" s="25"/>
      <c r="Z1231" s="25"/>
      <c r="AA1231" s="25"/>
      <c r="AB1231" s="25"/>
      <c r="AC1231" s="25"/>
      <c r="AD1231" s="55"/>
    </row>
    <row r="1232" spans="1:30" ht="20" customHeight="1" x14ac:dyDescent="0.2">
      <c r="A1232" s="20"/>
      <c r="B1232" s="33"/>
      <c r="C1232" s="63"/>
      <c r="D1232" s="22"/>
      <c r="E1232" s="23"/>
      <c r="F1232" s="23"/>
      <c r="G1232" s="23"/>
      <c r="H1232" s="23"/>
      <c r="I1232" s="23"/>
      <c r="J1232" s="23"/>
      <c r="K1232" s="23"/>
      <c r="L1232" s="23"/>
      <c r="M1232" s="23"/>
      <c r="N1232" s="27"/>
      <c r="O1232" s="23"/>
      <c r="P1232" s="23"/>
      <c r="Q1232" s="23"/>
      <c r="R1232" s="23"/>
      <c r="S1232" s="64"/>
      <c r="T1232" s="24"/>
      <c r="U1232" s="49"/>
      <c r="V1232" s="54"/>
      <c r="W1232" s="25"/>
      <c r="X1232" s="25"/>
      <c r="Y1232" s="25"/>
      <c r="Z1232" s="25"/>
      <c r="AA1232" s="25"/>
      <c r="AB1232" s="25"/>
      <c r="AC1232" s="25"/>
      <c r="AD1232" s="55"/>
    </row>
    <row r="1233" spans="1:30" ht="20" customHeight="1" x14ac:dyDescent="0.2">
      <c r="A1233" s="20"/>
      <c r="B1233" s="33"/>
      <c r="C1233" s="63"/>
      <c r="D1233" s="22"/>
      <c r="E1233" s="23"/>
      <c r="F1233" s="23"/>
      <c r="G1233" s="23"/>
      <c r="H1233" s="23"/>
      <c r="I1233" s="23"/>
      <c r="J1233" s="23"/>
      <c r="K1233" s="23"/>
      <c r="L1233" s="23"/>
      <c r="M1233" s="23"/>
      <c r="N1233" s="27"/>
      <c r="O1233" s="23"/>
      <c r="P1233" s="23"/>
      <c r="Q1233" s="23"/>
      <c r="R1233" s="23"/>
      <c r="S1233" s="64"/>
      <c r="T1233" s="24"/>
      <c r="U1233" s="49"/>
      <c r="V1233" s="54"/>
      <c r="W1233" s="25"/>
      <c r="X1233" s="25"/>
      <c r="Y1233" s="25"/>
      <c r="Z1233" s="25"/>
      <c r="AA1233" s="25"/>
      <c r="AB1233" s="25"/>
      <c r="AC1233" s="25"/>
      <c r="AD1233" s="55"/>
    </row>
    <row r="1234" spans="1:30" ht="20" customHeight="1" x14ac:dyDescent="0.2">
      <c r="A1234" s="20"/>
      <c r="B1234" s="33"/>
      <c r="C1234" s="63"/>
      <c r="D1234" s="22"/>
      <c r="E1234" s="23"/>
      <c r="F1234" s="23"/>
      <c r="G1234" s="23"/>
      <c r="H1234" s="23"/>
      <c r="I1234" s="23"/>
      <c r="J1234" s="23"/>
      <c r="K1234" s="23"/>
      <c r="L1234" s="23"/>
      <c r="M1234" s="23"/>
      <c r="N1234" s="27"/>
      <c r="O1234" s="23"/>
      <c r="P1234" s="23"/>
      <c r="Q1234" s="23"/>
      <c r="R1234" s="23"/>
      <c r="S1234" s="64"/>
      <c r="T1234" s="24"/>
      <c r="U1234" s="49"/>
      <c r="V1234" s="54"/>
      <c r="W1234" s="25"/>
      <c r="X1234" s="25"/>
      <c r="Y1234" s="25"/>
      <c r="Z1234" s="25"/>
      <c r="AA1234" s="25"/>
      <c r="AB1234" s="25"/>
      <c r="AC1234" s="25"/>
      <c r="AD1234" s="55"/>
    </row>
    <row r="1235" spans="1:30" ht="20" customHeight="1" x14ac:dyDescent="0.2">
      <c r="A1235" s="20"/>
      <c r="B1235" s="33"/>
      <c r="C1235" s="63"/>
      <c r="D1235" s="22"/>
      <c r="E1235" s="23"/>
      <c r="F1235" s="23"/>
      <c r="G1235" s="23"/>
      <c r="H1235" s="23"/>
      <c r="I1235" s="23"/>
      <c r="J1235" s="23"/>
      <c r="K1235" s="23"/>
      <c r="L1235" s="23"/>
      <c r="M1235" s="23"/>
      <c r="N1235" s="27"/>
      <c r="O1235" s="23"/>
      <c r="P1235" s="23"/>
      <c r="Q1235" s="23"/>
      <c r="R1235" s="23"/>
      <c r="S1235" s="64"/>
      <c r="T1235" s="24"/>
      <c r="U1235" s="49"/>
      <c r="V1235" s="54"/>
      <c r="W1235" s="25"/>
      <c r="X1235" s="25"/>
      <c r="Y1235" s="25"/>
      <c r="Z1235" s="25"/>
      <c r="AA1235" s="25"/>
      <c r="AB1235" s="25"/>
      <c r="AC1235" s="25"/>
      <c r="AD1235" s="55"/>
    </row>
    <row r="1236" spans="1:30" ht="20" customHeight="1" x14ac:dyDescent="0.2">
      <c r="A1236" s="20"/>
      <c r="B1236" s="33"/>
      <c r="C1236" s="63"/>
      <c r="D1236" s="22"/>
      <c r="E1236" s="23"/>
      <c r="F1236" s="23"/>
      <c r="G1236" s="23"/>
      <c r="H1236" s="23"/>
      <c r="I1236" s="23"/>
      <c r="J1236" s="23"/>
      <c r="K1236" s="23"/>
      <c r="L1236" s="23"/>
      <c r="M1236" s="23"/>
      <c r="N1236" s="27"/>
      <c r="O1236" s="23"/>
      <c r="P1236" s="23"/>
      <c r="Q1236" s="23"/>
      <c r="R1236" s="23"/>
      <c r="S1236" s="64"/>
      <c r="T1236" s="24"/>
      <c r="U1236" s="49"/>
      <c r="V1236" s="54"/>
      <c r="W1236" s="25"/>
      <c r="X1236" s="25"/>
      <c r="Y1236" s="25"/>
      <c r="Z1236" s="25"/>
      <c r="AA1236" s="25"/>
      <c r="AB1236" s="25"/>
      <c r="AC1236" s="25"/>
      <c r="AD1236" s="55"/>
    </row>
    <row r="1237" spans="1:30" ht="20" customHeight="1" x14ac:dyDescent="0.2">
      <c r="A1237" s="20"/>
      <c r="B1237" s="33"/>
      <c r="C1237" s="63"/>
      <c r="D1237" s="22"/>
      <c r="E1237" s="23"/>
      <c r="F1237" s="23"/>
      <c r="G1237" s="23"/>
      <c r="H1237" s="23"/>
      <c r="I1237" s="23"/>
      <c r="J1237" s="23"/>
      <c r="K1237" s="23"/>
      <c r="L1237" s="23"/>
      <c r="M1237" s="23"/>
      <c r="N1237" s="27"/>
      <c r="O1237" s="23"/>
      <c r="P1237" s="23"/>
      <c r="Q1237" s="23"/>
      <c r="R1237" s="23"/>
      <c r="S1237" s="64"/>
      <c r="T1237" s="24"/>
      <c r="U1237" s="49"/>
      <c r="V1237" s="54"/>
      <c r="W1237" s="25"/>
      <c r="X1237" s="25"/>
      <c r="Y1237" s="25"/>
      <c r="Z1237" s="25"/>
      <c r="AA1237" s="25"/>
      <c r="AB1237" s="25"/>
      <c r="AC1237" s="25"/>
      <c r="AD1237" s="55"/>
    </row>
    <row r="1238" spans="1:30" ht="20" customHeight="1" x14ac:dyDescent="0.2">
      <c r="A1238" s="20"/>
      <c r="B1238" s="33"/>
      <c r="C1238" s="63"/>
      <c r="D1238" s="22"/>
      <c r="E1238" s="23"/>
      <c r="F1238" s="23"/>
      <c r="G1238" s="23"/>
      <c r="H1238" s="23"/>
      <c r="I1238" s="23"/>
      <c r="J1238" s="23"/>
      <c r="K1238" s="23"/>
      <c r="L1238" s="23"/>
      <c r="M1238" s="23"/>
      <c r="N1238" s="27"/>
      <c r="O1238" s="23"/>
      <c r="P1238" s="23"/>
      <c r="Q1238" s="23"/>
      <c r="R1238" s="23"/>
      <c r="S1238" s="64"/>
      <c r="T1238" s="24"/>
      <c r="U1238" s="49"/>
      <c r="V1238" s="54"/>
      <c r="W1238" s="25"/>
      <c r="X1238" s="25"/>
      <c r="Y1238" s="25"/>
      <c r="Z1238" s="25"/>
      <c r="AA1238" s="25"/>
      <c r="AB1238" s="25"/>
      <c r="AC1238" s="25"/>
      <c r="AD1238" s="55"/>
    </row>
    <row r="1239" spans="1:30" ht="20" customHeight="1" x14ac:dyDescent="0.2">
      <c r="A1239" s="20"/>
      <c r="B1239" s="33"/>
      <c r="C1239" s="63"/>
      <c r="D1239" s="22"/>
      <c r="E1239" s="23"/>
      <c r="F1239" s="23"/>
      <c r="G1239" s="23"/>
      <c r="H1239" s="23"/>
      <c r="I1239" s="23"/>
      <c r="J1239" s="23"/>
      <c r="K1239" s="23"/>
      <c r="L1239" s="23"/>
      <c r="M1239" s="23"/>
      <c r="N1239" s="27"/>
      <c r="O1239" s="23"/>
      <c r="P1239" s="23"/>
      <c r="Q1239" s="23"/>
      <c r="R1239" s="23"/>
      <c r="S1239" s="64"/>
      <c r="T1239" s="24"/>
      <c r="U1239" s="49"/>
      <c r="V1239" s="54"/>
      <c r="W1239" s="25"/>
      <c r="X1239" s="25"/>
      <c r="Y1239" s="25"/>
      <c r="Z1239" s="25"/>
      <c r="AA1239" s="25"/>
      <c r="AB1239" s="25"/>
      <c r="AC1239" s="25"/>
      <c r="AD1239" s="55"/>
    </row>
    <row r="1240" spans="1:30" ht="20" customHeight="1" x14ac:dyDescent="0.2">
      <c r="A1240" s="20"/>
      <c r="B1240" s="33"/>
      <c r="C1240" s="63"/>
      <c r="D1240" s="22"/>
      <c r="E1240" s="23"/>
      <c r="F1240" s="23"/>
      <c r="G1240" s="23"/>
      <c r="H1240" s="23"/>
      <c r="I1240" s="23"/>
      <c r="J1240" s="23"/>
      <c r="K1240" s="23"/>
      <c r="L1240" s="23"/>
      <c r="M1240" s="23"/>
      <c r="N1240" s="27"/>
      <c r="O1240" s="23"/>
      <c r="P1240" s="23"/>
      <c r="Q1240" s="23"/>
      <c r="R1240" s="23"/>
      <c r="S1240" s="64"/>
      <c r="T1240" s="24"/>
      <c r="U1240" s="49"/>
      <c r="V1240" s="54"/>
      <c r="W1240" s="25"/>
      <c r="X1240" s="25"/>
      <c r="Y1240" s="25"/>
      <c r="Z1240" s="25"/>
      <c r="AA1240" s="25"/>
      <c r="AB1240" s="25"/>
      <c r="AC1240" s="25"/>
      <c r="AD1240" s="55"/>
    </row>
    <row r="1241" spans="1:30" ht="20" customHeight="1" x14ac:dyDescent="0.2">
      <c r="A1241" s="20"/>
      <c r="B1241" s="33"/>
      <c r="C1241" s="63"/>
      <c r="D1241" s="22"/>
      <c r="E1241" s="23"/>
      <c r="F1241" s="23"/>
      <c r="G1241" s="23"/>
      <c r="H1241" s="23"/>
      <c r="I1241" s="23"/>
      <c r="J1241" s="23"/>
      <c r="K1241" s="23"/>
      <c r="L1241" s="23"/>
      <c r="M1241" s="23"/>
      <c r="N1241" s="27"/>
      <c r="O1241" s="23"/>
      <c r="P1241" s="23"/>
      <c r="Q1241" s="23"/>
      <c r="R1241" s="23"/>
      <c r="S1241" s="64"/>
      <c r="T1241" s="24"/>
      <c r="U1241" s="49"/>
      <c r="V1241" s="54"/>
      <c r="W1241" s="25"/>
      <c r="X1241" s="25"/>
      <c r="Y1241" s="25"/>
      <c r="Z1241" s="25"/>
      <c r="AA1241" s="25"/>
      <c r="AB1241" s="25"/>
      <c r="AC1241" s="25"/>
      <c r="AD1241" s="55"/>
    </row>
    <row r="1242" spans="1:30" ht="20" customHeight="1" x14ac:dyDescent="0.2">
      <c r="A1242" s="20"/>
      <c r="B1242" s="33"/>
      <c r="C1242" s="63"/>
      <c r="D1242" s="22"/>
      <c r="E1242" s="23"/>
      <c r="F1242" s="23"/>
      <c r="G1242" s="23"/>
      <c r="H1242" s="23"/>
      <c r="I1242" s="23"/>
      <c r="J1242" s="23"/>
      <c r="K1242" s="23"/>
      <c r="L1242" s="23"/>
      <c r="M1242" s="23"/>
      <c r="N1242" s="27"/>
      <c r="O1242" s="23"/>
      <c r="P1242" s="23"/>
      <c r="Q1242" s="23"/>
      <c r="R1242" s="23"/>
      <c r="S1242" s="64"/>
      <c r="T1242" s="24"/>
      <c r="U1242" s="49"/>
      <c r="V1242" s="54"/>
      <c r="W1242" s="25"/>
      <c r="X1242" s="25"/>
      <c r="Y1242" s="25"/>
      <c r="Z1242" s="25"/>
      <c r="AA1242" s="25"/>
      <c r="AB1242" s="25"/>
      <c r="AC1242" s="25"/>
      <c r="AD1242" s="55"/>
    </row>
    <row r="1243" spans="1:30" ht="20" customHeight="1" x14ac:dyDescent="0.2">
      <c r="A1243" s="20"/>
      <c r="B1243" s="33"/>
      <c r="C1243" s="63"/>
      <c r="D1243" s="22"/>
      <c r="E1243" s="23"/>
      <c r="F1243" s="23"/>
      <c r="G1243" s="23"/>
      <c r="H1243" s="23"/>
      <c r="I1243" s="23"/>
      <c r="J1243" s="23"/>
      <c r="K1243" s="23"/>
      <c r="L1243" s="23"/>
      <c r="M1243" s="23"/>
      <c r="N1243" s="27"/>
      <c r="O1243" s="23"/>
      <c r="P1243" s="23"/>
      <c r="Q1243" s="23"/>
      <c r="R1243" s="23"/>
      <c r="S1243" s="64"/>
      <c r="T1243" s="24"/>
      <c r="U1243" s="49"/>
      <c r="V1243" s="54"/>
      <c r="W1243" s="25"/>
      <c r="X1243" s="25"/>
      <c r="Y1243" s="25"/>
      <c r="Z1243" s="25"/>
      <c r="AA1243" s="25"/>
      <c r="AB1243" s="25"/>
      <c r="AC1243" s="25"/>
      <c r="AD1243" s="55"/>
    </row>
    <row r="1244" spans="1:30" ht="20" customHeight="1" x14ac:dyDescent="0.2">
      <c r="A1244" s="20"/>
      <c r="B1244" s="33"/>
      <c r="C1244" s="63"/>
      <c r="D1244" s="22"/>
      <c r="E1244" s="23"/>
      <c r="F1244" s="23"/>
      <c r="G1244" s="23"/>
      <c r="H1244" s="23"/>
      <c r="I1244" s="23"/>
      <c r="J1244" s="23"/>
      <c r="K1244" s="23"/>
      <c r="L1244" s="23"/>
      <c r="M1244" s="23"/>
      <c r="N1244" s="27"/>
      <c r="O1244" s="23"/>
      <c r="P1244" s="23"/>
      <c r="Q1244" s="23"/>
      <c r="R1244" s="23"/>
      <c r="S1244" s="64"/>
      <c r="T1244" s="24"/>
      <c r="U1244" s="49"/>
      <c r="V1244" s="54"/>
      <c r="W1244" s="25"/>
      <c r="X1244" s="25"/>
      <c r="Y1244" s="25"/>
      <c r="Z1244" s="25"/>
      <c r="AA1244" s="25"/>
      <c r="AB1244" s="25"/>
      <c r="AC1244" s="25"/>
      <c r="AD1244" s="55"/>
    </row>
    <row r="1245" spans="1:30" ht="20" customHeight="1" x14ac:dyDescent="0.2">
      <c r="A1245" s="20"/>
      <c r="B1245" s="33"/>
      <c r="C1245" s="63"/>
      <c r="D1245" s="22"/>
      <c r="E1245" s="23"/>
      <c r="F1245" s="23"/>
      <c r="G1245" s="23"/>
      <c r="H1245" s="23"/>
      <c r="I1245" s="23"/>
      <c r="J1245" s="23"/>
      <c r="K1245" s="23"/>
      <c r="L1245" s="23"/>
      <c r="M1245" s="23"/>
      <c r="N1245" s="27"/>
      <c r="O1245" s="23"/>
      <c r="P1245" s="23"/>
      <c r="Q1245" s="23"/>
      <c r="R1245" s="23"/>
      <c r="S1245" s="64"/>
      <c r="T1245" s="24"/>
      <c r="U1245" s="49"/>
      <c r="V1245" s="54"/>
      <c r="W1245" s="25"/>
      <c r="X1245" s="25"/>
      <c r="Y1245" s="25"/>
      <c r="Z1245" s="25"/>
      <c r="AA1245" s="25"/>
      <c r="AB1245" s="25"/>
      <c r="AC1245" s="25"/>
      <c r="AD1245" s="55"/>
    </row>
    <row r="1246" spans="1:30" ht="20" customHeight="1" x14ac:dyDescent="0.2">
      <c r="A1246" s="20"/>
      <c r="B1246" s="33"/>
      <c r="C1246" s="63"/>
      <c r="D1246" s="22"/>
      <c r="E1246" s="23"/>
      <c r="F1246" s="23"/>
      <c r="G1246" s="23"/>
      <c r="H1246" s="23"/>
      <c r="I1246" s="23"/>
      <c r="J1246" s="23"/>
      <c r="K1246" s="23"/>
      <c r="L1246" s="23"/>
      <c r="M1246" s="23"/>
      <c r="N1246" s="27"/>
      <c r="O1246" s="23"/>
      <c r="P1246" s="23"/>
      <c r="Q1246" s="23"/>
      <c r="R1246" s="23"/>
      <c r="S1246" s="64"/>
      <c r="T1246" s="24"/>
      <c r="U1246" s="49"/>
      <c r="V1246" s="54"/>
      <c r="W1246" s="25"/>
      <c r="X1246" s="25"/>
      <c r="Y1246" s="25"/>
      <c r="Z1246" s="25"/>
      <c r="AA1246" s="25"/>
      <c r="AB1246" s="25"/>
      <c r="AC1246" s="25"/>
      <c r="AD1246" s="55"/>
    </row>
    <row r="1247" spans="1:30" ht="20" customHeight="1" x14ac:dyDescent="0.2">
      <c r="A1247" s="20"/>
      <c r="B1247" s="33"/>
      <c r="C1247" s="63"/>
      <c r="D1247" s="22"/>
      <c r="E1247" s="23"/>
      <c r="F1247" s="23"/>
      <c r="G1247" s="23"/>
      <c r="H1247" s="23"/>
      <c r="I1247" s="23"/>
      <c r="J1247" s="23"/>
      <c r="K1247" s="23"/>
      <c r="L1247" s="23"/>
      <c r="M1247" s="23"/>
      <c r="N1247" s="27"/>
      <c r="O1247" s="23"/>
      <c r="P1247" s="23"/>
      <c r="Q1247" s="23"/>
      <c r="R1247" s="23"/>
      <c r="S1247" s="64"/>
      <c r="T1247" s="24"/>
      <c r="U1247" s="49"/>
      <c r="V1247" s="54"/>
      <c r="W1247" s="25"/>
      <c r="X1247" s="25"/>
      <c r="Y1247" s="25"/>
      <c r="Z1247" s="25"/>
      <c r="AA1247" s="25"/>
      <c r="AB1247" s="25"/>
      <c r="AC1247" s="25"/>
      <c r="AD1247" s="55"/>
    </row>
    <row r="1248" spans="1:30" ht="20" customHeight="1" x14ac:dyDescent="0.2">
      <c r="A1248" s="20"/>
      <c r="B1248" s="33"/>
      <c r="C1248" s="63"/>
      <c r="D1248" s="22"/>
      <c r="E1248" s="23"/>
      <c r="F1248" s="23"/>
      <c r="G1248" s="23"/>
      <c r="H1248" s="23"/>
      <c r="I1248" s="23"/>
      <c r="J1248" s="23"/>
      <c r="K1248" s="23"/>
      <c r="L1248" s="23"/>
      <c r="M1248" s="23"/>
      <c r="N1248" s="27"/>
      <c r="O1248" s="23"/>
      <c r="P1248" s="23"/>
      <c r="Q1248" s="23"/>
      <c r="R1248" s="23"/>
      <c r="S1248" s="64"/>
      <c r="T1248" s="24"/>
      <c r="U1248" s="49"/>
      <c r="V1248" s="54"/>
      <c r="W1248" s="25"/>
      <c r="X1248" s="25"/>
      <c r="Y1248" s="25"/>
      <c r="Z1248" s="25"/>
      <c r="AA1248" s="25"/>
      <c r="AB1248" s="25"/>
      <c r="AC1248" s="25"/>
      <c r="AD1248" s="55"/>
    </row>
    <row r="1249" spans="1:30" ht="20" customHeight="1" x14ac:dyDescent="0.2">
      <c r="A1249" s="20"/>
      <c r="B1249" s="33"/>
      <c r="C1249" s="63"/>
      <c r="D1249" s="22"/>
      <c r="E1249" s="23"/>
      <c r="F1249" s="23"/>
      <c r="G1249" s="23"/>
      <c r="H1249" s="23"/>
      <c r="I1249" s="23"/>
      <c r="J1249" s="23"/>
      <c r="K1249" s="23"/>
      <c r="L1249" s="23"/>
      <c r="M1249" s="23"/>
      <c r="N1249" s="27"/>
      <c r="O1249" s="23"/>
      <c r="P1249" s="23"/>
      <c r="Q1249" s="23"/>
      <c r="R1249" s="23"/>
      <c r="S1249" s="64"/>
      <c r="T1249" s="24"/>
      <c r="U1249" s="49"/>
      <c r="V1249" s="54"/>
      <c r="W1249" s="25"/>
      <c r="X1249" s="25"/>
      <c r="Y1249" s="25"/>
      <c r="Z1249" s="25"/>
      <c r="AA1249" s="25"/>
      <c r="AB1249" s="25"/>
      <c r="AC1249" s="25"/>
      <c r="AD1249" s="55"/>
    </row>
    <row r="1250" spans="1:30" ht="20" customHeight="1" x14ac:dyDescent="0.2">
      <c r="A1250" s="20"/>
      <c r="B1250" s="33"/>
      <c r="C1250" s="63"/>
      <c r="D1250" s="22"/>
      <c r="E1250" s="23"/>
      <c r="F1250" s="23"/>
      <c r="G1250" s="23"/>
      <c r="H1250" s="23"/>
      <c r="I1250" s="23"/>
      <c r="J1250" s="23"/>
      <c r="K1250" s="23"/>
      <c r="L1250" s="23"/>
      <c r="M1250" s="23"/>
      <c r="N1250" s="27"/>
      <c r="O1250" s="23"/>
      <c r="P1250" s="23"/>
      <c r="Q1250" s="23"/>
      <c r="R1250" s="23"/>
      <c r="S1250" s="64"/>
      <c r="T1250" s="24"/>
      <c r="U1250" s="49"/>
      <c r="V1250" s="54"/>
      <c r="W1250" s="25"/>
      <c r="X1250" s="25"/>
      <c r="Y1250" s="25"/>
      <c r="Z1250" s="25"/>
      <c r="AA1250" s="25"/>
      <c r="AB1250" s="25"/>
      <c r="AC1250" s="25"/>
      <c r="AD1250" s="55"/>
    </row>
    <row r="1251" spans="1:30" ht="20" customHeight="1" x14ac:dyDescent="0.2">
      <c r="A1251" s="20"/>
      <c r="B1251" s="33"/>
      <c r="C1251" s="63"/>
      <c r="D1251" s="22"/>
      <c r="E1251" s="23"/>
      <c r="F1251" s="23"/>
      <c r="G1251" s="23"/>
      <c r="H1251" s="23"/>
      <c r="I1251" s="23"/>
      <c r="J1251" s="23"/>
      <c r="K1251" s="23"/>
      <c r="L1251" s="23"/>
      <c r="M1251" s="23"/>
      <c r="N1251" s="27"/>
      <c r="O1251" s="23"/>
      <c r="P1251" s="23"/>
      <c r="Q1251" s="23"/>
      <c r="R1251" s="23"/>
      <c r="S1251" s="64"/>
      <c r="T1251" s="24"/>
      <c r="U1251" s="49"/>
      <c r="V1251" s="54"/>
      <c r="W1251" s="25"/>
      <c r="X1251" s="25"/>
      <c r="Y1251" s="25"/>
      <c r="Z1251" s="25"/>
      <c r="AA1251" s="25"/>
      <c r="AB1251" s="25"/>
      <c r="AC1251" s="25"/>
      <c r="AD1251" s="55"/>
    </row>
    <row r="1252" spans="1:30" ht="20" customHeight="1" x14ac:dyDescent="0.2">
      <c r="A1252" s="20"/>
      <c r="B1252" s="33"/>
      <c r="C1252" s="63"/>
      <c r="D1252" s="22"/>
      <c r="E1252" s="23"/>
      <c r="F1252" s="23"/>
      <c r="G1252" s="23"/>
      <c r="H1252" s="23"/>
      <c r="I1252" s="23"/>
      <c r="J1252" s="23"/>
      <c r="K1252" s="23"/>
      <c r="L1252" s="23"/>
      <c r="M1252" s="23"/>
      <c r="N1252" s="27"/>
      <c r="O1252" s="23"/>
      <c r="P1252" s="23"/>
      <c r="Q1252" s="23"/>
      <c r="R1252" s="23"/>
      <c r="S1252" s="64"/>
      <c r="T1252" s="24"/>
      <c r="U1252" s="49"/>
      <c r="V1252" s="54"/>
      <c r="W1252" s="25"/>
      <c r="X1252" s="25"/>
      <c r="Y1252" s="25"/>
      <c r="Z1252" s="25"/>
      <c r="AA1252" s="25"/>
      <c r="AB1252" s="25"/>
      <c r="AC1252" s="25"/>
      <c r="AD1252" s="55"/>
    </row>
    <row r="1253" spans="1:30" ht="20" customHeight="1" x14ac:dyDescent="0.2">
      <c r="A1253" s="20"/>
      <c r="B1253" s="33"/>
      <c r="C1253" s="63"/>
      <c r="D1253" s="22"/>
      <c r="E1253" s="23"/>
      <c r="F1253" s="23"/>
      <c r="G1253" s="23"/>
      <c r="H1253" s="23"/>
      <c r="I1253" s="23"/>
      <c r="J1253" s="23"/>
      <c r="K1253" s="23"/>
      <c r="L1253" s="23"/>
      <c r="M1253" s="23"/>
      <c r="N1253" s="27"/>
      <c r="O1253" s="23"/>
      <c r="P1253" s="23"/>
      <c r="Q1253" s="23"/>
      <c r="R1253" s="23"/>
      <c r="S1253" s="64"/>
      <c r="T1253" s="24"/>
      <c r="U1253" s="49"/>
      <c r="V1253" s="54"/>
      <c r="W1253" s="25"/>
      <c r="X1253" s="25"/>
      <c r="Y1253" s="25"/>
      <c r="Z1253" s="25"/>
      <c r="AA1253" s="25"/>
      <c r="AB1253" s="25"/>
      <c r="AC1253" s="25"/>
      <c r="AD1253" s="55"/>
    </row>
    <row r="1254" spans="1:30" ht="20" customHeight="1" x14ac:dyDescent="0.2">
      <c r="A1254" s="20"/>
      <c r="B1254" s="33"/>
      <c r="C1254" s="63"/>
      <c r="D1254" s="22"/>
      <c r="E1254" s="23"/>
      <c r="F1254" s="23"/>
      <c r="G1254" s="23"/>
      <c r="H1254" s="23"/>
      <c r="I1254" s="23"/>
      <c r="J1254" s="23"/>
      <c r="K1254" s="23"/>
      <c r="L1254" s="23"/>
      <c r="M1254" s="23"/>
      <c r="N1254" s="27"/>
      <c r="O1254" s="23"/>
      <c r="P1254" s="23"/>
      <c r="Q1254" s="23"/>
      <c r="R1254" s="23"/>
      <c r="S1254" s="64"/>
      <c r="T1254" s="24"/>
      <c r="U1254" s="49"/>
      <c r="V1254" s="54"/>
      <c r="W1254" s="25"/>
      <c r="X1254" s="25"/>
      <c r="Y1254" s="25"/>
      <c r="Z1254" s="25"/>
      <c r="AA1254" s="25"/>
      <c r="AB1254" s="25"/>
      <c r="AC1254" s="25"/>
      <c r="AD1254" s="55"/>
    </row>
    <row r="1255" spans="1:30" ht="20" customHeight="1" x14ac:dyDescent="0.2">
      <c r="A1255" s="20"/>
      <c r="B1255" s="33"/>
      <c r="C1255" s="63"/>
      <c r="D1255" s="22"/>
      <c r="E1255" s="23"/>
      <c r="F1255" s="23"/>
      <c r="G1255" s="23"/>
      <c r="H1255" s="23"/>
      <c r="I1255" s="23"/>
      <c r="J1255" s="23"/>
      <c r="K1255" s="23"/>
      <c r="L1255" s="23"/>
      <c r="M1255" s="23"/>
      <c r="N1255" s="27"/>
      <c r="O1255" s="23"/>
      <c r="P1255" s="23"/>
      <c r="Q1255" s="23"/>
      <c r="R1255" s="23"/>
      <c r="S1255" s="64"/>
      <c r="T1255" s="24"/>
      <c r="U1255" s="49"/>
      <c r="V1255" s="54"/>
      <c r="W1255" s="25"/>
      <c r="X1255" s="25"/>
      <c r="Y1255" s="25"/>
      <c r="Z1255" s="25"/>
      <c r="AA1255" s="25"/>
      <c r="AB1255" s="25"/>
      <c r="AC1255" s="25"/>
      <c r="AD1255" s="55"/>
    </row>
    <row r="1256" spans="1:30" ht="20" customHeight="1" x14ac:dyDescent="0.2">
      <c r="A1256" s="20"/>
      <c r="B1256" s="33"/>
      <c r="C1256" s="63"/>
      <c r="D1256" s="22"/>
      <c r="E1256" s="23"/>
      <c r="F1256" s="23"/>
      <c r="G1256" s="23"/>
      <c r="H1256" s="23"/>
      <c r="I1256" s="23"/>
      <c r="J1256" s="23"/>
      <c r="K1256" s="23"/>
      <c r="L1256" s="23"/>
      <c r="M1256" s="23"/>
      <c r="N1256" s="27"/>
      <c r="O1256" s="23"/>
      <c r="P1256" s="23"/>
      <c r="Q1256" s="23"/>
      <c r="R1256" s="23"/>
      <c r="S1256" s="64"/>
      <c r="T1256" s="24"/>
      <c r="U1256" s="49"/>
      <c r="V1256" s="54"/>
      <c r="W1256" s="25"/>
      <c r="X1256" s="25"/>
      <c r="Y1256" s="25"/>
      <c r="Z1256" s="25"/>
      <c r="AA1256" s="25"/>
      <c r="AB1256" s="25"/>
      <c r="AC1256" s="25"/>
      <c r="AD1256" s="55"/>
    </row>
    <row r="1257" spans="1:30" ht="20" customHeight="1" x14ac:dyDescent="0.2">
      <c r="A1257" s="20"/>
      <c r="B1257" s="33"/>
      <c r="C1257" s="63"/>
      <c r="D1257" s="22"/>
      <c r="E1257" s="23"/>
      <c r="F1257" s="23"/>
      <c r="G1257" s="23"/>
      <c r="H1257" s="23"/>
      <c r="I1257" s="23"/>
      <c r="J1257" s="23"/>
      <c r="K1257" s="23"/>
      <c r="L1257" s="23"/>
      <c r="M1257" s="23"/>
      <c r="N1257" s="27"/>
      <c r="O1257" s="23"/>
      <c r="P1257" s="23"/>
      <c r="Q1257" s="23"/>
      <c r="R1257" s="23"/>
      <c r="S1257" s="64"/>
      <c r="T1257" s="24"/>
      <c r="U1257" s="49"/>
      <c r="V1257" s="54"/>
      <c r="W1257" s="25"/>
      <c r="X1257" s="25"/>
      <c r="Y1257" s="25"/>
      <c r="Z1257" s="25"/>
      <c r="AA1257" s="25"/>
      <c r="AB1257" s="25"/>
      <c r="AC1257" s="25"/>
      <c r="AD1257" s="55"/>
    </row>
    <row r="1258" spans="1:30" ht="20" customHeight="1" x14ac:dyDescent="0.2">
      <c r="A1258" s="20"/>
      <c r="B1258" s="33"/>
      <c r="C1258" s="63"/>
      <c r="D1258" s="22"/>
      <c r="E1258" s="23"/>
      <c r="F1258" s="23"/>
      <c r="G1258" s="23"/>
      <c r="H1258" s="23"/>
      <c r="I1258" s="23"/>
      <c r="J1258" s="23"/>
      <c r="K1258" s="23"/>
      <c r="L1258" s="23"/>
      <c r="M1258" s="23"/>
      <c r="N1258" s="27"/>
      <c r="O1258" s="23"/>
      <c r="P1258" s="23"/>
      <c r="Q1258" s="23"/>
      <c r="R1258" s="23"/>
      <c r="S1258" s="64"/>
      <c r="T1258" s="24"/>
      <c r="U1258" s="49"/>
      <c r="V1258" s="54"/>
      <c r="W1258" s="25"/>
      <c r="X1258" s="25"/>
      <c r="Y1258" s="25"/>
      <c r="Z1258" s="25"/>
      <c r="AA1258" s="25"/>
      <c r="AB1258" s="25"/>
      <c r="AC1258" s="25"/>
      <c r="AD1258" s="55"/>
    </row>
    <row r="1259" spans="1:30" ht="20" customHeight="1" x14ac:dyDescent="0.2">
      <c r="A1259" s="20"/>
      <c r="B1259" s="33"/>
      <c r="C1259" s="63"/>
      <c r="D1259" s="22"/>
      <c r="E1259" s="23"/>
      <c r="F1259" s="23"/>
      <c r="G1259" s="23"/>
      <c r="H1259" s="23"/>
      <c r="I1259" s="23"/>
      <c r="J1259" s="23"/>
      <c r="K1259" s="23"/>
      <c r="L1259" s="23"/>
      <c r="M1259" s="23"/>
      <c r="N1259" s="27"/>
      <c r="O1259" s="23"/>
      <c r="P1259" s="23"/>
      <c r="Q1259" s="23"/>
      <c r="R1259" s="23"/>
      <c r="S1259" s="64"/>
      <c r="T1259" s="24"/>
      <c r="U1259" s="49"/>
      <c r="V1259" s="54"/>
      <c r="W1259" s="25"/>
      <c r="X1259" s="25"/>
      <c r="Y1259" s="25"/>
      <c r="Z1259" s="25"/>
      <c r="AA1259" s="25"/>
      <c r="AB1259" s="25"/>
      <c r="AC1259" s="25"/>
      <c r="AD1259" s="55"/>
    </row>
    <row r="1260" spans="1:30" ht="20" customHeight="1" x14ac:dyDescent="0.2">
      <c r="A1260" s="20"/>
      <c r="B1260" s="33"/>
      <c r="C1260" s="63"/>
      <c r="D1260" s="22"/>
      <c r="E1260" s="23"/>
      <c r="F1260" s="23"/>
      <c r="G1260" s="23"/>
      <c r="H1260" s="23"/>
      <c r="I1260" s="23"/>
      <c r="J1260" s="23"/>
      <c r="K1260" s="23"/>
      <c r="L1260" s="23"/>
      <c r="M1260" s="23"/>
      <c r="N1260" s="27"/>
      <c r="O1260" s="23"/>
      <c r="P1260" s="23"/>
      <c r="Q1260" s="23"/>
      <c r="R1260" s="23"/>
      <c r="S1260" s="64"/>
      <c r="T1260" s="24"/>
      <c r="U1260" s="49"/>
      <c r="V1260" s="54"/>
      <c r="W1260" s="25"/>
      <c r="X1260" s="25"/>
      <c r="Y1260" s="25"/>
      <c r="Z1260" s="25"/>
      <c r="AA1260" s="25"/>
      <c r="AB1260" s="25"/>
      <c r="AC1260" s="25"/>
      <c r="AD1260" s="55"/>
    </row>
    <row r="1261" spans="1:30" ht="20" customHeight="1" x14ac:dyDescent="0.2">
      <c r="A1261" s="20"/>
      <c r="B1261" s="33"/>
      <c r="C1261" s="63"/>
      <c r="D1261" s="22"/>
      <c r="E1261" s="23"/>
      <c r="F1261" s="23"/>
      <c r="G1261" s="23"/>
      <c r="H1261" s="23"/>
      <c r="I1261" s="23"/>
      <c r="J1261" s="23"/>
      <c r="K1261" s="23"/>
      <c r="L1261" s="23"/>
      <c r="M1261" s="23"/>
      <c r="N1261" s="27"/>
      <c r="O1261" s="23"/>
      <c r="P1261" s="23"/>
      <c r="Q1261" s="23"/>
      <c r="R1261" s="23"/>
      <c r="S1261" s="64"/>
      <c r="T1261" s="24"/>
      <c r="U1261" s="49"/>
      <c r="V1261" s="54"/>
      <c r="W1261" s="25"/>
      <c r="X1261" s="25"/>
      <c r="Y1261" s="25"/>
      <c r="Z1261" s="25"/>
      <c r="AA1261" s="25"/>
      <c r="AB1261" s="25"/>
      <c r="AC1261" s="25"/>
      <c r="AD1261" s="55"/>
    </row>
    <row r="1262" spans="1:30" ht="20" customHeight="1" x14ac:dyDescent="0.2">
      <c r="A1262" s="20"/>
      <c r="B1262" s="33"/>
      <c r="C1262" s="63"/>
      <c r="D1262" s="22"/>
      <c r="E1262" s="23"/>
      <c r="F1262" s="23"/>
      <c r="G1262" s="23"/>
      <c r="H1262" s="23"/>
      <c r="I1262" s="23"/>
      <c r="J1262" s="23"/>
      <c r="K1262" s="23"/>
      <c r="L1262" s="23"/>
      <c r="M1262" s="23"/>
      <c r="N1262" s="27"/>
      <c r="O1262" s="23"/>
      <c r="P1262" s="23"/>
      <c r="Q1262" s="23"/>
      <c r="R1262" s="23"/>
      <c r="S1262" s="64"/>
      <c r="T1262" s="24"/>
      <c r="U1262" s="49"/>
      <c r="V1262" s="54"/>
      <c r="W1262" s="25"/>
      <c r="X1262" s="25"/>
      <c r="Y1262" s="25"/>
      <c r="Z1262" s="25"/>
      <c r="AA1262" s="25"/>
      <c r="AB1262" s="25"/>
      <c r="AC1262" s="25"/>
      <c r="AD1262" s="55"/>
    </row>
    <row r="1263" spans="1:30" ht="20" customHeight="1" x14ac:dyDescent="0.2">
      <c r="A1263" s="20"/>
      <c r="B1263" s="33"/>
      <c r="C1263" s="63"/>
      <c r="D1263" s="22"/>
      <c r="E1263" s="23"/>
      <c r="F1263" s="23"/>
      <c r="G1263" s="23"/>
      <c r="H1263" s="23"/>
      <c r="I1263" s="23"/>
      <c r="J1263" s="23"/>
      <c r="K1263" s="23"/>
      <c r="L1263" s="23"/>
      <c r="M1263" s="23"/>
      <c r="N1263" s="27"/>
      <c r="O1263" s="23"/>
      <c r="P1263" s="23"/>
      <c r="Q1263" s="23"/>
      <c r="R1263" s="23"/>
      <c r="S1263" s="64"/>
      <c r="T1263" s="24"/>
      <c r="U1263" s="49"/>
      <c r="V1263" s="54"/>
      <c r="W1263" s="25"/>
      <c r="X1263" s="25"/>
      <c r="Y1263" s="25"/>
      <c r="Z1263" s="25"/>
      <c r="AA1263" s="25"/>
      <c r="AB1263" s="25"/>
      <c r="AC1263" s="25"/>
      <c r="AD1263" s="55"/>
    </row>
    <row r="1264" spans="1:30" ht="20" customHeight="1" x14ac:dyDescent="0.2">
      <c r="A1264" s="20"/>
      <c r="B1264" s="33"/>
      <c r="C1264" s="63"/>
      <c r="D1264" s="22"/>
      <c r="E1264" s="23"/>
      <c r="F1264" s="23"/>
      <c r="G1264" s="23"/>
      <c r="H1264" s="23"/>
      <c r="I1264" s="23"/>
      <c r="J1264" s="23"/>
      <c r="K1264" s="23"/>
      <c r="L1264" s="23"/>
      <c r="M1264" s="23"/>
      <c r="N1264" s="27"/>
      <c r="O1264" s="23"/>
      <c r="P1264" s="23"/>
      <c r="Q1264" s="23"/>
      <c r="R1264" s="23"/>
      <c r="S1264" s="64"/>
      <c r="T1264" s="24"/>
      <c r="U1264" s="49"/>
      <c r="V1264" s="54"/>
      <c r="W1264" s="25"/>
      <c r="X1264" s="25"/>
      <c r="Y1264" s="25"/>
      <c r="Z1264" s="25"/>
      <c r="AA1264" s="25"/>
      <c r="AB1264" s="25"/>
      <c r="AC1264" s="25"/>
      <c r="AD1264" s="55"/>
    </row>
    <row r="1265" spans="1:30" ht="20" customHeight="1" x14ac:dyDescent="0.2">
      <c r="A1265" s="20"/>
      <c r="B1265" s="33"/>
      <c r="C1265" s="63"/>
      <c r="D1265" s="22"/>
      <c r="E1265" s="23"/>
      <c r="F1265" s="23"/>
      <c r="G1265" s="23"/>
      <c r="H1265" s="23"/>
      <c r="I1265" s="23"/>
      <c r="J1265" s="23"/>
      <c r="K1265" s="23"/>
      <c r="L1265" s="23"/>
      <c r="M1265" s="23"/>
      <c r="N1265" s="27"/>
      <c r="O1265" s="23"/>
      <c r="P1265" s="23"/>
      <c r="Q1265" s="23"/>
      <c r="R1265" s="23"/>
      <c r="S1265" s="64"/>
      <c r="T1265" s="24"/>
      <c r="U1265" s="49"/>
      <c r="V1265" s="54"/>
      <c r="W1265" s="25"/>
      <c r="X1265" s="25"/>
      <c r="Y1265" s="25"/>
      <c r="Z1265" s="25"/>
      <c r="AA1265" s="25"/>
      <c r="AB1265" s="25"/>
      <c r="AC1265" s="25"/>
      <c r="AD1265" s="55"/>
    </row>
    <row r="1266" spans="1:30" ht="20" customHeight="1" x14ac:dyDescent="0.2">
      <c r="A1266" s="20"/>
      <c r="B1266" s="33"/>
      <c r="C1266" s="63"/>
      <c r="D1266" s="22"/>
      <c r="E1266" s="23"/>
      <c r="F1266" s="23"/>
      <c r="G1266" s="23"/>
      <c r="H1266" s="23"/>
      <c r="I1266" s="23"/>
      <c r="J1266" s="23"/>
      <c r="K1266" s="23"/>
      <c r="L1266" s="23"/>
      <c r="M1266" s="23"/>
      <c r="N1266" s="27"/>
      <c r="O1266" s="23"/>
      <c r="P1266" s="23"/>
      <c r="Q1266" s="23"/>
      <c r="R1266" s="23"/>
      <c r="S1266" s="64"/>
      <c r="T1266" s="24"/>
      <c r="U1266" s="49"/>
      <c r="V1266" s="54"/>
      <c r="W1266" s="25"/>
      <c r="X1266" s="25"/>
      <c r="Y1266" s="25"/>
      <c r="Z1266" s="25"/>
      <c r="AA1266" s="25"/>
      <c r="AB1266" s="25"/>
      <c r="AC1266" s="25"/>
      <c r="AD1266" s="55"/>
    </row>
    <row r="1267" spans="1:30" ht="20" customHeight="1" x14ac:dyDescent="0.2">
      <c r="A1267" s="20"/>
      <c r="B1267" s="33"/>
      <c r="C1267" s="63"/>
      <c r="D1267" s="22"/>
      <c r="E1267" s="23"/>
      <c r="F1267" s="23"/>
      <c r="G1267" s="23"/>
      <c r="H1267" s="23"/>
      <c r="I1267" s="23"/>
      <c r="J1267" s="23"/>
      <c r="K1267" s="23"/>
      <c r="L1267" s="23"/>
      <c r="M1267" s="23"/>
      <c r="N1267" s="27"/>
      <c r="O1267" s="23"/>
      <c r="P1267" s="23"/>
      <c r="Q1267" s="23"/>
      <c r="R1267" s="23"/>
      <c r="S1267" s="64"/>
      <c r="T1267" s="24"/>
      <c r="U1267" s="49"/>
      <c r="V1267" s="54"/>
      <c r="W1267" s="25"/>
      <c r="X1267" s="25"/>
      <c r="Y1267" s="25"/>
      <c r="Z1267" s="25"/>
      <c r="AA1267" s="25"/>
      <c r="AB1267" s="25"/>
      <c r="AC1267" s="25"/>
      <c r="AD1267" s="55"/>
    </row>
    <row r="1268" spans="1:30" ht="20" customHeight="1" x14ac:dyDescent="0.2">
      <c r="A1268" s="20"/>
      <c r="B1268" s="33"/>
      <c r="C1268" s="63"/>
      <c r="D1268" s="22"/>
      <c r="E1268" s="23"/>
      <c r="F1268" s="23"/>
      <c r="G1268" s="23"/>
      <c r="H1268" s="23"/>
      <c r="I1268" s="23"/>
      <c r="J1268" s="23"/>
      <c r="K1268" s="23"/>
      <c r="L1268" s="23"/>
      <c r="M1268" s="23"/>
      <c r="N1268" s="27"/>
      <c r="O1268" s="23"/>
      <c r="P1268" s="23"/>
      <c r="Q1268" s="23"/>
      <c r="R1268" s="23"/>
      <c r="S1268" s="64"/>
      <c r="T1268" s="24"/>
      <c r="U1268" s="49"/>
      <c r="V1268" s="54"/>
      <c r="W1268" s="25"/>
      <c r="X1268" s="25"/>
      <c r="Y1268" s="25"/>
      <c r="Z1268" s="25"/>
      <c r="AA1268" s="25"/>
      <c r="AB1268" s="25"/>
      <c r="AC1268" s="25"/>
      <c r="AD1268" s="55"/>
    </row>
    <row r="1269" spans="1:30" ht="20" customHeight="1" x14ac:dyDescent="0.2">
      <c r="A1269" s="20"/>
      <c r="B1269" s="33"/>
      <c r="C1269" s="63"/>
      <c r="D1269" s="22"/>
      <c r="E1269" s="23"/>
      <c r="F1269" s="23"/>
      <c r="G1269" s="23"/>
      <c r="H1269" s="23"/>
      <c r="I1269" s="23"/>
      <c r="J1269" s="23"/>
      <c r="K1269" s="23"/>
      <c r="L1269" s="23"/>
      <c r="M1269" s="23"/>
      <c r="N1269" s="27"/>
      <c r="O1269" s="23"/>
      <c r="P1269" s="23"/>
      <c r="Q1269" s="23"/>
      <c r="R1269" s="23"/>
      <c r="S1269" s="64"/>
      <c r="T1269" s="24"/>
      <c r="U1269" s="49"/>
      <c r="V1269" s="54"/>
      <c r="W1269" s="25"/>
      <c r="X1269" s="25"/>
      <c r="Y1269" s="25"/>
      <c r="Z1269" s="25"/>
      <c r="AA1269" s="25"/>
      <c r="AB1269" s="25"/>
      <c r="AC1269" s="25"/>
      <c r="AD1269" s="55"/>
    </row>
    <row r="1270" spans="1:30" ht="20" customHeight="1" x14ac:dyDescent="0.2">
      <c r="A1270" s="20"/>
      <c r="B1270" s="33"/>
      <c r="C1270" s="63"/>
      <c r="D1270" s="22"/>
      <c r="E1270" s="23"/>
      <c r="F1270" s="23"/>
      <c r="G1270" s="23"/>
      <c r="H1270" s="23"/>
      <c r="I1270" s="23"/>
      <c r="J1270" s="23"/>
      <c r="K1270" s="23"/>
      <c r="L1270" s="23"/>
      <c r="M1270" s="23"/>
      <c r="N1270" s="27"/>
      <c r="O1270" s="23"/>
      <c r="P1270" s="23"/>
      <c r="Q1270" s="23"/>
      <c r="R1270" s="23"/>
      <c r="S1270" s="64"/>
      <c r="T1270" s="24"/>
      <c r="U1270" s="49"/>
      <c r="V1270" s="54"/>
      <c r="W1270" s="25"/>
      <c r="X1270" s="25"/>
      <c r="Y1270" s="25"/>
      <c r="Z1270" s="25"/>
      <c r="AA1270" s="25"/>
      <c r="AB1270" s="25"/>
      <c r="AC1270" s="25"/>
      <c r="AD1270" s="55"/>
    </row>
    <row r="1271" spans="1:30" ht="20" customHeight="1" x14ac:dyDescent="0.2">
      <c r="A1271" s="20"/>
      <c r="B1271" s="33"/>
      <c r="C1271" s="63"/>
      <c r="D1271" s="22"/>
      <c r="E1271" s="23"/>
      <c r="F1271" s="23"/>
      <c r="G1271" s="23"/>
      <c r="H1271" s="23"/>
      <c r="I1271" s="23"/>
      <c r="J1271" s="23"/>
      <c r="K1271" s="23"/>
      <c r="L1271" s="23"/>
      <c r="M1271" s="23"/>
      <c r="N1271" s="27"/>
      <c r="O1271" s="23"/>
      <c r="P1271" s="23"/>
      <c r="Q1271" s="23"/>
      <c r="R1271" s="23"/>
      <c r="S1271" s="64"/>
      <c r="T1271" s="24"/>
      <c r="U1271" s="49"/>
      <c r="V1271" s="54"/>
      <c r="W1271" s="25"/>
      <c r="X1271" s="25"/>
      <c r="Y1271" s="25"/>
      <c r="Z1271" s="25"/>
      <c r="AA1271" s="25"/>
      <c r="AB1271" s="25"/>
      <c r="AC1271" s="25"/>
      <c r="AD1271" s="55"/>
    </row>
    <row r="1272" spans="1:30" ht="20" customHeight="1" x14ac:dyDescent="0.2">
      <c r="A1272" s="20"/>
      <c r="B1272" s="33"/>
      <c r="C1272" s="63"/>
      <c r="D1272" s="22"/>
      <c r="E1272" s="23"/>
      <c r="F1272" s="23"/>
      <c r="G1272" s="23"/>
      <c r="H1272" s="23"/>
      <c r="I1272" s="23"/>
      <c r="J1272" s="23"/>
      <c r="K1272" s="23"/>
      <c r="L1272" s="23"/>
      <c r="M1272" s="23"/>
      <c r="N1272" s="27"/>
      <c r="O1272" s="23"/>
      <c r="P1272" s="23"/>
      <c r="Q1272" s="23"/>
      <c r="R1272" s="23"/>
      <c r="S1272" s="64"/>
      <c r="T1272" s="24"/>
      <c r="U1272" s="49"/>
      <c r="V1272" s="54"/>
      <c r="W1272" s="25"/>
      <c r="X1272" s="25"/>
      <c r="Y1272" s="25"/>
      <c r="Z1272" s="25"/>
      <c r="AA1272" s="25"/>
      <c r="AB1272" s="25"/>
      <c r="AC1272" s="25"/>
      <c r="AD1272" s="55"/>
    </row>
    <row r="1273" spans="1:30" ht="20" customHeight="1" x14ac:dyDescent="0.2">
      <c r="A1273" s="20"/>
      <c r="B1273" s="33"/>
      <c r="C1273" s="63"/>
      <c r="D1273" s="22"/>
      <c r="E1273" s="23"/>
      <c r="F1273" s="23"/>
      <c r="G1273" s="23"/>
      <c r="H1273" s="23"/>
      <c r="I1273" s="23"/>
      <c r="J1273" s="23"/>
      <c r="K1273" s="23"/>
      <c r="L1273" s="23"/>
      <c r="M1273" s="23"/>
      <c r="N1273" s="27"/>
      <c r="O1273" s="23"/>
      <c r="P1273" s="23"/>
      <c r="Q1273" s="23"/>
      <c r="R1273" s="23"/>
      <c r="S1273" s="64"/>
      <c r="T1273" s="24"/>
      <c r="U1273" s="49"/>
      <c r="V1273" s="54"/>
      <c r="W1273" s="25"/>
      <c r="X1273" s="25"/>
      <c r="Y1273" s="25"/>
      <c r="Z1273" s="25"/>
      <c r="AA1273" s="25"/>
      <c r="AB1273" s="25"/>
      <c r="AC1273" s="25"/>
      <c r="AD1273" s="55"/>
    </row>
    <row r="1274" spans="1:30" ht="20" customHeight="1" x14ac:dyDescent="0.2">
      <c r="A1274" s="20"/>
      <c r="B1274" s="33"/>
      <c r="C1274" s="63"/>
      <c r="D1274" s="22"/>
      <c r="E1274" s="23"/>
      <c r="F1274" s="23"/>
      <c r="G1274" s="23"/>
      <c r="H1274" s="23"/>
      <c r="I1274" s="23"/>
      <c r="J1274" s="23"/>
      <c r="K1274" s="23"/>
      <c r="L1274" s="23"/>
      <c r="M1274" s="23"/>
      <c r="N1274" s="27"/>
      <c r="O1274" s="23"/>
      <c r="P1274" s="23"/>
      <c r="Q1274" s="23"/>
      <c r="R1274" s="23"/>
      <c r="S1274" s="64"/>
      <c r="T1274" s="24"/>
      <c r="U1274" s="49"/>
      <c r="V1274" s="54"/>
      <c r="W1274" s="25"/>
      <c r="X1274" s="25"/>
      <c r="Y1274" s="25"/>
      <c r="Z1274" s="25"/>
      <c r="AA1274" s="25"/>
      <c r="AB1274" s="25"/>
      <c r="AC1274" s="25"/>
      <c r="AD1274" s="55"/>
    </row>
    <row r="1275" spans="1:30" ht="20" customHeight="1" x14ac:dyDescent="0.2">
      <c r="A1275" s="20"/>
      <c r="B1275" s="33"/>
      <c r="C1275" s="63"/>
      <c r="D1275" s="22"/>
      <c r="E1275" s="23"/>
      <c r="F1275" s="23"/>
      <c r="G1275" s="23"/>
      <c r="H1275" s="23"/>
      <c r="I1275" s="23"/>
      <c r="J1275" s="23"/>
      <c r="K1275" s="23"/>
      <c r="L1275" s="23"/>
      <c r="M1275" s="23"/>
      <c r="N1275" s="27"/>
      <c r="O1275" s="23"/>
      <c r="P1275" s="23"/>
      <c r="Q1275" s="23"/>
      <c r="R1275" s="23"/>
      <c r="S1275" s="64"/>
      <c r="T1275" s="24"/>
      <c r="U1275" s="49"/>
      <c r="V1275" s="54"/>
      <c r="W1275" s="25"/>
      <c r="X1275" s="25"/>
      <c r="Y1275" s="25"/>
      <c r="Z1275" s="25"/>
      <c r="AA1275" s="25"/>
      <c r="AB1275" s="25"/>
      <c r="AC1275" s="25"/>
      <c r="AD1275" s="55"/>
    </row>
    <row r="1276" spans="1:30" ht="20" customHeight="1" x14ac:dyDescent="0.2">
      <c r="A1276" s="20"/>
      <c r="B1276" s="33"/>
      <c r="C1276" s="63"/>
      <c r="D1276" s="22"/>
      <c r="E1276" s="23"/>
      <c r="F1276" s="23"/>
      <c r="G1276" s="23"/>
      <c r="H1276" s="23"/>
      <c r="I1276" s="23"/>
      <c r="J1276" s="23"/>
      <c r="K1276" s="23"/>
      <c r="L1276" s="23"/>
      <c r="M1276" s="23"/>
      <c r="N1276" s="27"/>
      <c r="O1276" s="23"/>
      <c r="P1276" s="23"/>
      <c r="Q1276" s="23"/>
      <c r="R1276" s="23"/>
      <c r="S1276" s="64"/>
      <c r="T1276" s="24"/>
      <c r="U1276" s="49"/>
      <c r="V1276" s="54"/>
      <c r="W1276" s="25"/>
      <c r="X1276" s="25"/>
      <c r="Y1276" s="25"/>
      <c r="Z1276" s="25"/>
      <c r="AA1276" s="25"/>
      <c r="AB1276" s="25"/>
      <c r="AC1276" s="25"/>
      <c r="AD1276" s="55"/>
    </row>
    <row r="1277" spans="1:30" ht="20" customHeight="1" x14ac:dyDescent="0.2">
      <c r="A1277" s="20"/>
      <c r="B1277" s="33"/>
      <c r="C1277" s="63"/>
      <c r="D1277" s="22"/>
      <c r="E1277" s="23"/>
      <c r="F1277" s="23"/>
      <c r="G1277" s="23"/>
      <c r="H1277" s="23"/>
      <c r="I1277" s="23"/>
      <c r="J1277" s="23"/>
      <c r="K1277" s="23"/>
      <c r="L1277" s="23"/>
      <c r="M1277" s="23"/>
      <c r="N1277" s="27"/>
      <c r="O1277" s="23"/>
      <c r="P1277" s="23"/>
      <c r="Q1277" s="23"/>
      <c r="R1277" s="23"/>
      <c r="S1277" s="64"/>
      <c r="T1277" s="24"/>
      <c r="U1277" s="49"/>
      <c r="V1277" s="54"/>
      <c r="W1277" s="25"/>
      <c r="X1277" s="25"/>
      <c r="Y1277" s="25"/>
      <c r="Z1277" s="25"/>
      <c r="AA1277" s="25"/>
      <c r="AB1277" s="25"/>
      <c r="AC1277" s="25"/>
      <c r="AD1277" s="55"/>
    </row>
    <row r="1278" spans="1:30" ht="20" customHeight="1" x14ac:dyDescent="0.2">
      <c r="A1278" s="20"/>
      <c r="B1278" s="33"/>
      <c r="C1278" s="63"/>
      <c r="D1278" s="22"/>
      <c r="E1278" s="23"/>
      <c r="F1278" s="23"/>
      <c r="G1278" s="23"/>
      <c r="H1278" s="23"/>
      <c r="I1278" s="23"/>
      <c r="J1278" s="23"/>
      <c r="K1278" s="23"/>
      <c r="L1278" s="23"/>
      <c r="M1278" s="23"/>
      <c r="N1278" s="27"/>
      <c r="O1278" s="23"/>
      <c r="P1278" s="23"/>
      <c r="Q1278" s="23"/>
      <c r="R1278" s="23"/>
      <c r="S1278" s="64"/>
      <c r="T1278" s="24"/>
      <c r="U1278" s="49"/>
      <c r="V1278" s="54"/>
      <c r="W1278" s="25"/>
      <c r="X1278" s="25"/>
      <c r="Y1278" s="25"/>
      <c r="Z1278" s="25"/>
      <c r="AA1278" s="25"/>
      <c r="AB1278" s="25"/>
      <c r="AC1278" s="25"/>
      <c r="AD1278" s="55"/>
    </row>
    <row r="1279" spans="1:30" ht="20" customHeight="1" x14ac:dyDescent="0.2">
      <c r="A1279" s="20"/>
      <c r="B1279" s="33"/>
      <c r="C1279" s="63"/>
      <c r="D1279" s="22"/>
      <c r="E1279" s="23"/>
      <c r="F1279" s="23"/>
      <c r="G1279" s="23"/>
      <c r="H1279" s="23"/>
      <c r="I1279" s="23"/>
      <c r="J1279" s="23"/>
      <c r="K1279" s="23"/>
      <c r="L1279" s="23"/>
      <c r="M1279" s="23"/>
      <c r="N1279" s="27"/>
      <c r="O1279" s="23"/>
      <c r="P1279" s="23"/>
      <c r="Q1279" s="23"/>
      <c r="R1279" s="23"/>
      <c r="S1279" s="64"/>
      <c r="T1279" s="24"/>
      <c r="U1279" s="49"/>
      <c r="V1279" s="54"/>
      <c r="W1279" s="25"/>
      <c r="X1279" s="25"/>
      <c r="Y1279" s="25"/>
      <c r="Z1279" s="25"/>
      <c r="AA1279" s="25"/>
      <c r="AB1279" s="25"/>
      <c r="AC1279" s="25"/>
      <c r="AD1279" s="55"/>
    </row>
    <row r="1280" spans="1:30" ht="20" customHeight="1" x14ac:dyDescent="0.2">
      <c r="A1280" s="20"/>
      <c r="B1280" s="33"/>
      <c r="C1280" s="63"/>
      <c r="D1280" s="22"/>
      <c r="E1280" s="23"/>
      <c r="F1280" s="23"/>
      <c r="G1280" s="23"/>
      <c r="H1280" s="23"/>
      <c r="I1280" s="23"/>
      <c r="J1280" s="23"/>
      <c r="K1280" s="23"/>
      <c r="L1280" s="23"/>
      <c r="M1280" s="23"/>
      <c r="N1280" s="27"/>
      <c r="O1280" s="23"/>
      <c r="P1280" s="23"/>
      <c r="Q1280" s="23"/>
      <c r="R1280" s="23"/>
      <c r="S1280" s="64"/>
      <c r="T1280" s="24"/>
      <c r="U1280" s="49"/>
      <c r="V1280" s="54"/>
      <c r="W1280" s="25"/>
      <c r="X1280" s="25"/>
      <c r="Y1280" s="25"/>
      <c r="Z1280" s="25"/>
      <c r="AA1280" s="25"/>
      <c r="AB1280" s="25"/>
      <c r="AC1280" s="25"/>
      <c r="AD1280" s="55"/>
    </row>
    <row r="1281" spans="1:30" ht="20" customHeight="1" x14ac:dyDescent="0.2">
      <c r="A1281" s="20"/>
      <c r="B1281" s="33"/>
      <c r="C1281" s="63"/>
      <c r="D1281" s="22"/>
      <c r="E1281" s="23"/>
      <c r="F1281" s="23"/>
      <c r="G1281" s="23"/>
      <c r="H1281" s="23"/>
      <c r="I1281" s="23"/>
      <c r="J1281" s="23"/>
      <c r="K1281" s="23"/>
      <c r="L1281" s="23"/>
      <c r="M1281" s="23"/>
      <c r="N1281" s="27"/>
      <c r="O1281" s="23"/>
      <c r="P1281" s="23"/>
      <c r="Q1281" s="23"/>
      <c r="R1281" s="23"/>
      <c r="S1281" s="64"/>
      <c r="T1281" s="24"/>
      <c r="U1281" s="49"/>
      <c r="V1281" s="54"/>
      <c r="W1281" s="25"/>
      <c r="X1281" s="25"/>
      <c r="Y1281" s="25"/>
      <c r="Z1281" s="25"/>
      <c r="AA1281" s="25"/>
      <c r="AB1281" s="25"/>
      <c r="AC1281" s="25"/>
      <c r="AD1281" s="55"/>
    </row>
    <row r="1282" spans="1:30" ht="20" customHeight="1" x14ac:dyDescent="0.2">
      <c r="A1282" s="20"/>
      <c r="B1282" s="33"/>
      <c r="C1282" s="63"/>
      <c r="D1282" s="22"/>
      <c r="E1282" s="23"/>
      <c r="F1282" s="23"/>
      <c r="G1282" s="23"/>
      <c r="H1282" s="23"/>
      <c r="I1282" s="23"/>
      <c r="J1282" s="23"/>
      <c r="K1282" s="23"/>
      <c r="L1282" s="23"/>
      <c r="M1282" s="23"/>
      <c r="N1282" s="27"/>
      <c r="O1282" s="23"/>
      <c r="P1282" s="23"/>
      <c r="Q1282" s="23"/>
      <c r="R1282" s="23"/>
      <c r="S1282" s="64"/>
      <c r="T1282" s="24"/>
      <c r="U1282" s="49"/>
      <c r="V1282" s="54"/>
      <c r="W1282" s="25"/>
      <c r="X1282" s="25"/>
      <c r="Y1282" s="25"/>
      <c r="Z1282" s="25"/>
      <c r="AA1282" s="25"/>
      <c r="AB1282" s="25"/>
      <c r="AC1282" s="25"/>
      <c r="AD1282" s="55"/>
    </row>
    <row r="1283" spans="1:30" ht="20" customHeight="1" x14ac:dyDescent="0.2">
      <c r="A1283" s="20"/>
      <c r="B1283" s="33"/>
      <c r="C1283" s="63"/>
      <c r="D1283" s="22"/>
      <c r="E1283" s="23"/>
      <c r="F1283" s="23"/>
      <c r="G1283" s="23"/>
      <c r="H1283" s="23"/>
      <c r="I1283" s="23"/>
      <c r="J1283" s="23"/>
      <c r="K1283" s="23"/>
      <c r="L1283" s="23"/>
      <c r="M1283" s="23"/>
      <c r="N1283" s="27"/>
      <c r="O1283" s="23"/>
      <c r="P1283" s="23"/>
      <c r="Q1283" s="23"/>
      <c r="R1283" s="23"/>
      <c r="S1283" s="64"/>
      <c r="T1283" s="24"/>
      <c r="U1283" s="49"/>
      <c r="V1283" s="54"/>
      <c r="W1283" s="25"/>
      <c r="X1283" s="25"/>
      <c r="Y1283" s="25"/>
      <c r="Z1283" s="25"/>
      <c r="AA1283" s="25"/>
      <c r="AB1283" s="25"/>
      <c r="AC1283" s="25"/>
      <c r="AD1283" s="55"/>
    </row>
    <row r="1284" spans="1:30" ht="20" customHeight="1" x14ac:dyDescent="0.2">
      <c r="A1284" s="20"/>
      <c r="B1284" s="33"/>
      <c r="C1284" s="63"/>
      <c r="D1284" s="22"/>
      <c r="E1284" s="23"/>
      <c r="F1284" s="23"/>
      <c r="G1284" s="23"/>
      <c r="H1284" s="23"/>
      <c r="I1284" s="23"/>
      <c r="J1284" s="23"/>
      <c r="K1284" s="23"/>
      <c r="L1284" s="23"/>
      <c r="M1284" s="23"/>
      <c r="N1284" s="27"/>
      <c r="O1284" s="23"/>
      <c r="P1284" s="23"/>
      <c r="Q1284" s="23"/>
      <c r="R1284" s="23"/>
      <c r="S1284" s="64"/>
      <c r="T1284" s="24"/>
      <c r="U1284" s="49"/>
      <c r="V1284" s="54"/>
      <c r="W1284" s="25"/>
      <c r="X1284" s="25"/>
      <c r="Y1284" s="25"/>
      <c r="Z1284" s="25"/>
      <c r="AA1284" s="25"/>
      <c r="AB1284" s="25"/>
      <c r="AC1284" s="25"/>
      <c r="AD1284" s="55"/>
    </row>
    <row r="1285" spans="1:30" ht="20" customHeight="1" x14ac:dyDescent="0.2">
      <c r="A1285" s="20"/>
      <c r="B1285" s="33"/>
      <c r="C1285" s="63"/>
      <c r="D1285" s="22"/>
      <c r="E1285" s="23"/>
      <c r="F1285" s="23"/>
      <c r="G1285" s="23"/>
      <c r="H1285" s="23"/>
      <c r="I1285" s="23"/>
      <c r="J1285" s="23"/>
      <c r="K1285" s="23"/>
      <c r="L1285" s="23"/>
      <c r="M1285" s="23"/>
      <c r="N1285" s="27"/>
      <c r="O1285" s="23"/>
      <c r="P1285" s="23"/>
      <c r="Q1285" s="23"/>
      <c r="R1285" s="23"/>
      <c r="S1285" s="64"/>
      <c r="T1285" s="24"/>
      <c r="U1285" s="49"/>
      <c r="V1285" s="54"/>
      <c r="W1285" s="25"/>
      <c r="X1285" s="25"/>
      <c r="Y1285" s="25"/>
      <c r="Z1285" s="25"/>
      <c r="AA1285" s="25"/>
      <c r="AB1285" s="25"/>
      <c r="AC1285" s="25"/>
      <c r="AD1285" s="55"/>
    </row>
    <row r="1286" spans="1:30" ht="20" customHeight="1" x14ac:dyDescent="0.2">
      <c r="A1286" s="20"/>
      <c r="B1286" s="33"/>
      <c r="C1286" s="63"/>
      <c r="D1286" s="22"/>
      <c r="E1286" s="23"/>
      <c r="F1286" s="23"/>
      <c r="G1286" s="23"/>
      <c r="H1286" s="23"/>
      <c r="I1286" s="23"/>
      <c r="J1286" s="23"/>
      <c r="K1286" s="23"/>
      <c r="L1286" s="23"/>
      <c r="M1286" s="23"/>
      <c r="N1286" s="27"/>
      <c r="O1286" s="23"/>
      <c r="P1286" s="23"/>
      <c r="Q1286" s="23"/>
      <c r="R1286" s="23"/>
      <c r="S1286" s="64"/>
      <c r="T1286" s="24"/>
      <c r="U1286" s="49"/>
      <c r="V1286" s="54"/>
      <c r="W1286" s="25"/>
      <c r="X1286" s="25"/>
      <c r="Y1286" s="25"/>
      <c r="Z1286" s="25"/>
      <c r="AA1286" s="25"/>
      <c r="AB1286" s="25"/>
      <c r="AC1286" s="25"/>
      <c r="AD1286" s="55"/>
    </row>
    <row r="1287" spans="1:30" ht="20" customHeight="1" x14ac:dyDescent="0.2">
      <c r="A1287" s="20"/>
      <c r="B1287" s="33"/>
      <c r="C1287" s="63"/>
      <c r="D1287" s="22"/>
      <c r="E1287" s="23"/>
      <c r="F1287" s="23"/>
      <c r="G1287" s="23"/>
      <c r="H1287" s="23"/>
      <c r="I1287" s="23"/>
      <c r="J1287" s="23"/>
      <c r="K1287" s="23"/>
      <c r="L1287" s="23"/>
      <c r="M1287" s="23"/>
      <c r="N1287" s="27"/>
      <c r="O1287" s="23"/>
      <c r="P1287" s="23"/>
      <c r="Q1287" s="23"/>
      <c r="R1287" s="23"/>
      <c r="S1287" s="64"/>
      <c r="T1287" s="24"/>
      <c r="U1287" s="49"/>
      <c r="V1287" s="54"/>
      <c r="W1287" s="25"/>
      <c r="X1287" s="25"/>
      <c r="Y1287" s="25"/>
      <c r="Z1287" s="25"/>
      <c r="AA1287" s="25"/>
      <c r="AB1287" s="25"/>
      <c r="AC1287" s="25"/>
      <c r="AD1287" s="55"/>
    </row>
    <row r="1288" spans="1:30" ht="20" customHeight="1" x14ac:dyDescent="0.2">
      <c r="A1288" s="20"/>
      <c r="B1288" s="33"/>
      <c r="C1288" s="63"/>
      <c r="D1288" s="22"/>
      <c r="E1288" s="23"/>
      <c r="F1288" s="23"/>
      <c r="G1288" s="23"/>
      <c r="H1288" s="23"/>
      <c r="I1288" s="23"/>
      <c r="J1288" s="23"/>
      <c r="K1288" s="23"/>
      <c r="L1288" s="23"/>
      <c r="M1288" s="23"/>
      <c r="N1288" s="27"/>
      <c r="O1288" s="23"/>
      <c r="P1288" s="23"/>
      <c r="Q1288" s="23"/>
      <c r="R1288" s="23"/>
      <c r="S1288" s="64"/>
      <c r="T1288" s="24"/>
      <c r="U1288" s="49"/>
      <c r="V1288" s="54"/>
      <c r="W1288" s="25"/>
      <c r="X1288" s="25"/>
      <c r="Y1288" s="25"/>
      <c r="Z1288" s="25"/>
      <c r="AA1288" s="25"/>
      <c r="AB1288" s="25"/>
      <c r="AC1288" s="25"/>
      <c r="AD1288" s="55"/>
    </row>
    <row r="1289" spans="1:30" ht="20" customHeight="1" x14ac:dyDescent="0.2">
      <c r="A1289" s="20"/>
      <c r="B1289" s="33"/>
      <c r="C1289" s="63"/>
      <c r="D1289" s="22"/>
      <c r="E1289" s="23"/>
      <c r="F1289" s="23"/>
      <c r="G1289" s="23"/>
      <c r="H1289" s="23"/>
      <c r="I1289" s="23"/>
      <c r="J1289" s="23"/>
      <c r="K1289" s="23"/>
      <c r="L1289" s="23"/>
      <c r="M1289" s="23"/>
      <c r="N1289" s="27"/>
      <c r="O1289" s="23"/>
      <c r="P1289" s="23"/>
      <c r="Q1289" s="23"/>
      <c r="R1289" s="23"/>
      <c r="S1289" s="64"/>
      <c r="T1289" s="24"/>
      <c r="U1289" s="49"/>
      <c r="V1289" s="54"/>
      <c r="W1289" s="25"/>
      <c r="X1289" s="25"/>
      <c r="Y1289" s="25"/>
      <c r="Z1289" s="25"/>
      <c r="AA1289" s="25"/>
      <c r="AB1289" s="25"/>
      <c r="AC1289" s="25"/>
      <c r="AD1289" s="55"/>
    </row>
    <row r="1290" spans="1:30" ht="20" customHeight="1" x14ac:dyDescent="0.2">
      <c r="A1290" s="20"/>
      <c r="B1290" s="33"/>
      <c r="C1290" s="63"/>
      <c r="D1290" s="22"/>
      <c r="E1290" s="23"/>
      <c r="F1290" s="23"/>
      <c r="G1290" s="23"/>
      <c r="H1290" s="23"/>
      <c r="I1290" s="23"/>
      <c r="J1290" s="23"/>
      <c r="K1290" s="23"/>
      <c r="L1290" s="23"/>
      <c r="M1290" s="23"/>
      <c r="N1290" s="27"/>
      <c r="O1290" s="23"/>
      <c r="P1290" s="23"/>
      <c r="Q1290" s="23"/>
      <c r="R1290" s="23"/>
      <c r="S1290" s="64"/>
      <c r="T1290" s="24"/>
      <c r="U1290" s="49"/>
      <c r="V1290" s="54"/>
      <c r="W1290" s="25"/>
      <c r="X1290" s="25"/>
      <c r="Y1290" s="25"/>
      <c r="Z1290" s="25"/>
      <c r="AA1290" s="25"/>
      <c r="AB1290" s="25"/>
      <c r="AC1290" s="25"/>
      <c r="AD1290" s="55"/>
    </row>
    <row r="1291" spans="1:30" ht="20" customHeight="1" x14ac:dyDescent="0.2">
      <c r="A1291" s="20"/>
      <c r="B1291" s="33"/>
      <c r="C1291" s="63"/>
      <c r="D1291" s="22"/>
      <c r="E1291" s="23"/>
      <c r="F1291" s="23"/>
      <c r="G1291" s="23"/>
      <c r="H1291" s="23"/>
      <c r="I1291" s="23"/>
      <c r="J1291" s="23"/>
      <c r="K1291" s="23"/>
      <c r="L1291" s="23"/>
      <c r="M1291" s="23"/>
      <c r="N1291" s="27"/>
      <c r="O1291" s="23"/>
      <c r="P1291" s="23"/>
      <c r="Q1291" s="23"/>
      <c r="R1291" s="23"/>
      <c r="S1291" s="64"/>
      <c r="T1291" s="24"/>
      <c r="U1291" s="49"/>
      <c r="V1291" s="54"/>
      <c r="W1291" s="25"/>
      <c r="X1291" s="25"/>
      <c r="Y1291" s="25"/>
      <c r="Z1291" s="25"/>
      <c r="AA1291" s="25"/>
      <c r="AB1291" s="25"/>
      <c r="AC1291" s="25"/>
      <c r="AD1291" s="55"/>
    </row>
    <row r="1292" spans="1:30" ht="20" customHeight="1" x14ac:dyDescent="0.2">
      <c r="A1292" s="20"/>
      <c r="B1292" s="33"/>
      <c r="C1292" s="63"/>
      <c r="D1292" s="22"/>
      <c r="E1292" s="23"/>
      <c r="F1292" s="23"/>
      <c r="G1292" s="23"/>
      <c r="H1292" s="23"/>
      <c r="I1292" s="23"/>
      <c r="J1292" s="23"/>
      <c r="K1292" s="23"/>
      <c r="L1292" s="23"/>
      <c r="M1292" s="23"/>
      <c r="N1292" s="27"/>
      <c r="O1292" s="23"/>
      <c r="P1292" s="23"/>
      <c r="Q1292" s="23"/>
      <c r="R1292" s="23"/>
      <c r="S1292" s="64"/>
      <c r="T1292" s="24"/>
      <c r="U1292" s="49"/>
      <c r="V1292" s="54"/>
      <c r="W1292" s="25"/>
      <c r="X1292" s="25"/>
      <c r="Y1292" s="25"/>
      <c r="Z1292" s="25"/>
      <c r="AA1292" s="25"/>
      <c r="AB1292" s="25"/>
      <c r="AC1292" s="25"/>
      <c r="AD1292" s="55"/>
    </row>
    <row r="1293" spans="1:30" ht="20" customHeight="1" x14ac:dyDescent="0.2">
      <c r="A1293" s="20"/>
      <c r="B1293" s="33"/>
      <c r="C1293" s="63"/>
      <c r="D1293" s="22"/>
      <c r="E1293" s="23"/>
      <c r="F1293" s="23"/>
      <c r="G1293" s="23"/>
      <c r="H1293" s="23"/>
      <c r="I1293" s="23"/>
      <c r="J1293" s="23"/>
      <c r="K1293" s="23"/>
      <c r="L1293" s="23"/>
      <c r="M1293" s="23"/>
      <c r="N1293" s="27"/>
      <c r="O1293" s="23"/>
      <c r="P1293" s="23"/>
      <c r="Q1293" s="23"/>
      <c r="R1293" s="23"/>
      <c r="S1293" s="64"/>
      <c r="T1293" s="24"/>
      <c r="U1293" s="49"/>
      <c r="V1293" s="54"/>
      <c r="W1293" s="25"/>
      <c r="X1293" s="25"/>
      <c r="Y1293" s="25"/>
      <c r="Z1293" s="25"/>
      <c r="AA1293" s="25"/>
      <c r="AB1293" s="25"/>
      <c r="AC1293" s="25"/>
      <c r="AD1293" s="55"/>
    </row>
    <row r="1294" spans="1:30" ht="20" customHeight="1" x14ac:dyDescent="0.2">
      <c r="A1294" s="20"/>
      <c r="B1294" s="33"/>
      <c r="C1294" s="63"/>
      <c r="D1294" s="22"/>
      <c r="E1294" s="23"/>
      <c r="F1294" s="23"/>
      <c r="G1294" s="23"/>
      <c r="H1294" s="23"/>
      <c r="I1294" s="23"/>
      <c r="J1294" s="23"/>
      <c r="K1294" s="23"/>
      <c r="L1294" s="23"/>
      <c r="M1294" s="23"/>
      <c r="N1294" s="27"/>
      <c r="O1294" s="23"/>
      <c r="P1294" s="23"/>
      <c r="Q1294" s="23"/>
      <c r="R1294" s="23"/>
      <c r="S1294" s="64"/>
      <c r="T1294" s="24"/>
      <c r="U1294" s="49"/>
      <c r="V1294" s="54"/>
      <c r="W1294" s="25"/>
      <c r="X1294" s="25"/>
      <c r="Y1294" s="25"/>
      <c r="Z1294" s="25"/>
      <c r="AA1294" s="25"/>
      <c r="AB1294" s="25"/>
      <c r="AC1294" s="25"/>
      <c r="AD1294" s="55"/>
    </row>
    <row r="1295" spans="1:30" ht="20" customHeight="1" x14ac:dyDescent="0.2">
      <c r="A1295" s="20"/>
      <c r="B1295" s="33"/>
      <c r="C1295" s="63"/>
      <c r="D1295" s="22"/>
      <c r="E1295" s="23"/>
      <c r="F1295" s="23"/>
      <c r="G1295" s="23"/>
      <c r="H1295" s="23"/>
      <c r="I1295" s="23"/>
      <c r="J1295" s="23"/>
      <c r="K1295" s="23"/>
      <c r="L1295" s="23"/>
      <c r="M1295" s="23"/>
      <c r="N1295" s="27"/>
      <c r="O1295" s="23"/>
      <c r="P1295" s="23"/>
      <c r="Q1295" s="23"/>
      <c r="R1295" s="23"/>
      <c r="S1295" s="64"/>
      <c r="T1295" s="24"/>
      <c r="U1295" s="49"/>
      <c r="V1295" s="54"/>
      <c r="W1295" s="25"/>
      <c r="X1295" s="25"/>
      <c r="Y1295" s="25"/>
      <c r="Z1295" s="25"/>
      <c r="AA1295" s="25"/>
      <c r="AB1295" s="25"/>
      <c r="AC1295" s="25"/>
      <c r="AD1295" s="55"/>
    </row>
    <row r="1296" spans="1:30" ht="20" customHeight="1" x14ac:dyDescent="0.2">
      <c r="A1296" s="20"/>
      <c r="B1296" s="33"/>
      <c r="C1296" s="63"/>
      <c r="D1296" s="22"/>
      <c r="E1296" s="23"/>
      <c r="F1296" s="23"/>
      <c r="G1296" s="23"/>
      <c r="H1296" s="23"/>
      <c r="I1296" s="23"/>
      <c r="J1296" s="23"/>
      <c r="K1296" s="23"/>
      <c r="L1296" s="23"/>
      <c r="M1296" s="23"/>
      <c r="N1296" s="27"/>
      <c r="O1296" s="23"/>
      <c r="P1296" s="23"/>
      <c r="Q1296" s="23"/>
      <c r="R1296" s="23"/>
      <c r="S1296" s="64"/>
      <c r="T1296" s="24"/>
      <c r="U1296" s="49"/>
      <c r="V1296" s="54"/>
      <c r="W1296" s="25"/>
      <c r="X1296" s="25"/>
      <c r="Y1296" s="25"/>
      <c r="Z1296" s="25"/>
      <c r="AA1296" s="25"/>
      <c r="AB1296" s="25"/>
      <c r="AC1296" s="25"/>
      <c r="AD1296" s="55"/>
    </row>
    <row r="1297" spans="1:30" ht="20" customHeight="1" x14ac:dyDescent="0.2">
      <c r="A1297" s="20"/>
      <c r="B1297" s="33"/>
      <c r="C1297" s="63"/>
      <c r="D1297" s="22"/>
      <c r="E1297" s="23"/>
      <c r="F1297" s="23"/>
      <c r="G1297" s="23"/>
      <c r="H1297" s="23"/>
      <c r="I1297" s="23"/>
      <c r="J1297" s="23"/>
      <c r="K1297" s="23"/>
      <c r="L1297" s="23"/>
      <c r="M1297" s="23"/>
      <c r="N1297" s="27"/>
      <c r="O1297" s="23"/>
      <c r="P1297" s="23"/>
      <c r="Q1297" s="23"/>
      <c r="R1297" s="23"/>
      <c r="S1297" s="64"/>
      <c r="T1297" s="24"/>
      <c r="U1297" s="49"/>
      <c r="V1297" s="54"/>
      <c r="W1297" s="25"/>
      <c r="X1297" s="25"/>
      <c r="Y1297" s="25"/>
      <c r="Z1297" s="25"/>
      <c r="AA1297" s="25"/>
      <c r="AB1297" s="25"/>
      <c r="AC1297" s="25"/>
      <c r="AD1297" s="55"/>
    </row>
    <row r="1298" spans="1:30" ht="20" customHeight="1" x14ac:dyDescent="0.2">
      <c r="A1298" s="20"/>
      <c r="B1298" s="33"/>
      <c r="C1298" s="63"/>
      <c r="D1298" s="22"/>
      <c r="E1298" s="23"/>
      <c r="F1298" s="23"/>
      <c r="G1298" s="23"/>
      <c r="H1298" s="23"/>
      <c r="I1298" s="23"/>
      <c r="J1298" s="23"/>
      <c r="K1298" s="23"/>
      <c r="L1298" s="23"/>
      <c r="M1298" s="23"/>
      <c r="N1298" s="27"/>
      <c r="O1298" s="23"/>
      <c r="P1298" s="23"/>
      <c r="Q1298" s="23"/>
      <c r="R1298" s="23"/>
      <c r="S1298" s="64"/>
      <c r="T1298" s="24"/>
      <c r="U1298" s="49"/>
      <c r="V1298" s="54"/>
      <c r="W1298" s="25"/>
      <c r="X1298" s="25"/>
      <c r="Y1298" s="25"/>
      <c r="Z1298" s="25"/>
      <c r="AA1298" s="25"/>
      <c r="AB1298" s="25"/>
      <c r="AC1298" s="25"/>
      <c r="AD1298" s="55"/>
    </row>
    <row r="1299" spans="1:30" ht="20" customHeight="1" x14ac:dyDescent="0.2">
      <c r="A1299" s="20"/>
      <c r="B1299" s="33"/>
      <c r="C1299" s="63"/>
      <c r="D1299" s="22"/>
      <c r="E1299" s="23"/>
      <c r="F1299" s="23"/>
      <c r="G1299" s="23"/>
      <c r="H1299" s="23"/>
      <c r="I1299" s="23"/>
      <c r="J1299" s="23"/>
      <c r="K1299" s="23"/>
      <c r="L1299" s="23"/>
      <c r="M1299" s="23"/>
      <c r="N1299" s="27"/>
      <c r="O1299" s="23"/>
      <c r="P1299" s="23"/>
      <c r="Q1299" s="23"/>
      <c r="R1299" s="23"/>
      <c r="S1299" s="64"/>
      <c r="T1299" s="24"/>
      <c r="U1299" s="49"/>
      <c r="V1299" s="54"/>
      <c r="W1299" s="25"/>
      <c r="X1299" s="25"/>
      <c r="Y1299" s="25"/>
      <c r="Z1299" s="25"/>
      <c r="AA1299" s="25"/>
      <c r="AB1299" s="25"/>
      <c r="AC1299" s="25"/>
      <c r="AD1299" s="55"/>
    </row>
    <row r="1300" spans="1:30" ht="20" customHeight="1" x14ac:dyDescent="0.2">
      <c r="A1300" s="20"/>
      <c r="B1300" s="33"/>
      <c r="C1300" s="63"/>
      <c r="D1300" s="22"/>
      <c r="E1300" s="23"/>
      <c r="F1300" s="23"/>
      <c r="G1300" s="23"/>
      <c r="H1300" s="23"/>
      <c r="I1300" s="23"/>
      <c r="J1300" s="23"/>
      <c r="K1300" s="23"/>
      <c r="L1300" s="23"/>
      <c r="M1300" s="23"/>
      <c r="N1300" s="27"/>
      <c r="O1300" s="23"/>
      <c r="P1300" s="23"/>
      <c r="Q1300" s="23"/>
      <c r="R1300" s="23"/>
      <c r="S1300" s="64"/>
      <c r="T1300" s="24"/>
      <c r="U1300" s="49"/>
      <c r="V1300" s="54"/>
      <c r="W1300" s="25"/>
      <c r="X1300" s="25"/>
      <c r="Y1300" s="25"/>
      <c r="Z1300" s="25"/>
      <c r="AA1300" s="25"/>
      <c r="AB1300" s="25"/>
      <c r="AC1300" s="25"/>
      <c r="AD1300" s="55"/>
    </row>
    <row r="1301" spans="1:30" ht="20" customHeight="1" x14ac:dyDescent="0.2">
      <c r="A1301" s="20"/>
      <c r="B1301" s="33"/>
      <c r="C1301" s="63"/>
      <c r="D1301" s="22"/>
      <c r="E1301" s="23"/>
      <c r="F1301" s="23"/>
      <c r="G1301" s="23"/>
      <c r="H1301" s="23"/>
      <c r="I1301" s="23"/>
      <c r="J1301" s="23"/>
      <c r="K1301" s="23"/>
      <c r="L1301" s="23"/>
      <c r="M1301" s="23"/>
      <c r="N1301" s="27"/>
      <c r="O1301" s="23"/>
      <c r="P1301" s="23"/>
      <c r="Q1301" s="23"/>
      <c r="R1301" s="23"/>
      <c r="S1301" s="64"/>
      <c r="T1301" s="24"/>
      <c r="U1301" s="49"/>
      <c r="V1301" s="54"/>
      <c r="W1301" s="25"/>
      <c r="X1301" s="25"/>
      <c r="Y1301" s="25"/>
      <c r="Z1301" s="25"/>
      <c r="AA1301" s="25"/>
      <c r="AB1301" s="25"/>
      <c r="AC1301" s="25"/>
      <c r="AD1301" s="55"/>
    </row>
    <row r="1302" spans="1:30" ht="20" customHeight="1" x14ac:dyDescent="0.2">
      <c r="A1302" s="20"/>
      <c r="B1302" s="33"/>
      <c r="C1302" s="63"/>
      <c r="D1302" s="22"/>
      <c r="E1302" s="23"/>
      <c r="F1302" s="23"/>
      <c r="G1302" s="23"/>
      <c r="H1302" s="23"/>
      <c r="I1302" s="23"/>
      <c r="J1302" s="23"/>
      <c r="K1302" s="23"/>
      <c r="L1302" s="23"/>
      <c r="M1302" s="23"/>
      <c r="N1302" s="27"/>
      <c r="O1302" s="23"/>
      <c r="P1302" s="23"/>
      <c r="Q1302" s="23"/>
      <c r="R1302" s="23"/>
      <c r="S1302" s="64"/>
      <c r="T1302" s="24"/>
      <c r="U1302" s="49"/>
      <c r="V1302" s="54"/>
      <c r="W1302" s="25"/>
      <c r="X1302" s="25"/>
      <c r="Y1302" s="25"/>
      <c r="Z1302" s="25"/>
      <c r="AA1302" s="25"/>
      <c r="AB1302" s="25"/>
      <c r="AC1302" s="25"/>
      <c r="AD1302" s="55"/>
    </row>
    <row r="1303" spans="1:30" ht="20" customHeight="1" x14ac:dyDescent="0.2">
      <c r="A1303" s="20"/>
      <c r="B1303" s="33"/>
      <c r="C1303" s="63"/>
      <c r="D1303" s="22"/>
      <c r="E1303" s="23"/>
      <c r="F1303" s="23"/>
      <c r="G1303" s="23"/>
      <c r="H1303" s="23"/>
      <c r="I1303" s="23"/>
      <c r="J1303" s="23"/>
      <c r="K1303" s="23"/>
      <c r="L1303" s="23"/>
      <c r="M1303" s="23"/>
      <c r="N1303" s="27"/>
      <c r="O1303" s="23"/>
      <c r="P1303" s="23"/>
      <c r="Q1303" s="23"/>
      <c r="R1303" s="23"/>
      <c r="S1303" s="64"/>
      <c r="T1303" s="24"/>
      <c r="U1303" s="49"/>
      <c r="V1303" s="54"/>
      <c r="W1303" s="25"/>
      <c r="X1303" s="25"/>
      <c r="Y1303" s="25"/>
      <c r="Z1303" s="25"/>
      <c r="AA1303" s="25"/>
      <c r="AB1303" s="25"/>
      <c r="AC1303" s="25"/>
      <c r="AD1303" s="55"/>
    </row>
    <row r="1304" spans="1:30" ht="20" customHeight="1" x14ac:dyDescent="0.2">
      <c r="A1304" s="20"/>
      <c r="B1304" s="33"/>
      <c r="C1304" s="63"/>
      <c r="D1304" s="22"/>
      <c r="E1304" s="23"/>
      <c r="F1304" s="23"/>
      <c r="G1304" s="23"/>
      <c r="H1304" s="23"/>
      <c r="I1304" s="23"/>
      <c r="J1304" s="23"/>
      <c r="K1304" s="23"/>
      <c r="L1304" s="23"/>
      <c r="M1304" s="23"/>
      <c r="N1304" s="27"/>
      <c r="O1304" s="23"/>
      <c r="P1304" s="23"/>
      <c r="Q1304" s="23"/>
      <c r="R1304" s="23"/>
      <c r="S1304" s="64"/>
      <c r="T1304" s="24"/>
      <c r="U1304" s="49"/>
      <c r="V1304" s="54"/>
      <c r="W1304" s="25"/>
      <c r="X1304" s="25"/>
      <c r="Y1304" s="25"/>
      <c r="Z1304" s="25"/>
      <c r="AA1304" s="25"/>
      <c r="AB1304" s="25"/>
      <c r="AC1304" s="25"/>
      <c r="AD1304" s="55"/>
    </row>
    <row r="1305" spans="1:30" ht="20" customHeight="1" x14ac:dyDescent="0.2">
      <c r="A1305" s="20"/>
      <c r="B1305" s="33"/>
      <c r="C1305" s="63"/>
      <c r="D1305" s="22"/>
      <c r="E1305" s="23"/>
      <c r="F1305" s="23"/>
      <c r="G1305" s="23"/>
      <c r="H1305" s="23"/>
      <c r="I1305" s="23"/>
      <c r="J1305" s="23"/>
      <c r="K1305" s="23"/>
      <c r="L1305" s="23"/>
      <c r="M1305" s="23"/>
      <c r="N1305" s="27"/>
      <c r="O1305" s="23"/>
      <c r="P1305" s="23"/>
      <c r="Q1305" s="23"/>
      <c r="R1305" s="23"/>
      <c r="S1305" s="64"/>
      <c r="T1305" s="24"/>
      <c r="U1305" s="49"/>
      <c r="V1305" s="54"/>
      <c r="W1305" s="25"/>
      <c r="X1305" s="25"/>
      <c r="Y1305" s="25"/>
      <c r="Z1305" s="25"/>
      <c r="AA1305" s="25"/>
      <c r="AB1305" s="25"/>
      <c r="AC1305" s="25"/>
      <c r="AD1305" s="55"/>
    </row>
    <row r="1306" spans="1:30" ht="20" customHeight="1" x14ac:dyDescent="0.2">
      <c r="A1306" s="20"/>
      <c r="B1306" s="33"/>
      <c r="C1306" s="63"/>
      <c r="D1306" s="22"/>
      <c r="E1306" s="23"/>
      <c r="F1306" s="23"/>
      <c r="G1306" s="23"/>
      <c r="H1306" s="23"/>
      <c r="I1306" s="23"/>
      <c r="J1306" s="23"/>
      <c r="K1306" s="23"/>
      <c r="L1306" s="23"/>
      <c r="M1306" s="23"/>
      <c r="N1306" s="27"/>
      <c r="O1306" s="23"/>
      <c r="P1306" s="23"/>
      <c r="Q1306" s="23"/>
      <c r="R1306" s="23"/>
      <c r="S1306" s="64"/>
      <c r="T1306" s="24"/>
      <c r="U1306" s="49"/>
      <c r="V1306" s="54"/>
      <c r="W1306" s="25"/>
      <c r="X1306" s="25"/>
      <c r="Y1306" s="25"/>
      <c r="Z1306" s="25"/>
      <c r="AA1306" s="25"/>
      <c r="AB1306" s="25"/>
      <c r="AC1306" s="25"/>
      <c r="AD1306" s="55"/>
    </row>
    <row r="1307" spans="1:30" ht="20" customHeight="1" x14ac:dyDescent="0.2">
      <c r="A1307" s="20"/>
      <c r="B1307" s="33"/>
      <c r="C1307" s="63"/>
      <c r="D1307" s="22"/>
      <c r="E1307" s="23"/>
      <c r="F1307" s="23"/>
      <c r="G1307" s="23"/>
      <c r="H1307" s="23"/>
      <c r="I1307" s="23"/>
      <c r="J1307" s="23"/>
      <c r="K1307" s="23"/>
      <c r="L1307" s="23"/>
      <c r="M1307" s="23"/>
      <c r="N1307" s="27"/>
      <c r="O1307" s="23"/>
      <c r="P1307" s="23"/>
      <c r="Q1307" s="23"/>
      <c r="R1307" s="23"/>
      <c r="S1307" s="64"/>
      <c r="T1307" s="24"/>
      <c r="U1307" s="49"/>
      <c r="V1307" s="54"/>
      <c r="W1307" s="25"/>
      <c r="X1307" s="25"/>
      <c r="Y1307" s="25"/>
      <c r="Z1307" s="25"/>
      <c r="AA1307" s="25"/>
      <c r="AB1307" s="25"/>
      <c r="AC1307" s="25"/>
      <c r="AD1307" s="55"/>
    </row>
    <row r="1308" spans="1:30" ht="20" customHeight="1" x14ac:dyDescent="0.2">
      <c r="A1308" s="20"/>
      <c r="B1308" s="33"/>
      <c r="C1308" s="63"/>
      <c r="D1308" s="22"/>
      <c r="E1308" s="23"/>
      <c r="F1308" s="23"/>
      <c r="G1308" s="23"/>
      <c r="H1308" s="23"/>
      <c r="I1308" s="23"/>
      <c r="J1308" s="23"/>
      <c r="K1308" s="23"/>
      <c r="L1308" s="23"/>
      <c r="M1308" s="23"/>
      <c r="N1308" s="27"/>
      <c r="O1308" s="23"/>
      <c r="P1308" s="23"/>
      <c r="Q1308" s="23"/>
      <c r="R1308" s="23"/>
      <c r="S1308" s="64"/>
      <c r="T1308" s="24"/>
      <c r="U1308" s="49"/>
      <c r="V1308" s="54"/>
      <c r="W1308" s="25"/>
      <c r="X1308" s="25"/>
      <c r="Y1308" s="25"/>
      <c r="Z1308" s="25"/>
      <c r="AA1308" s="25"/>
      <c r="AB1308" s="25"/>
      <c r="AC1308" s="25"/>
      <c r="AD1308" s="55"/>
    </row>
    <row r="1309" spans="1:30" ht="20" customHeight="1" x14ac:dyDescent="0.2">
      <c r="A1309" s="20"/>
      <c r="B1309" s="33"/>
      <c r="C1309" s="63"/>
      <c r="D1309" s="22"/>
      <c r="E1309" s="23"/>
      <c r="F1309" s="23"/>
      <c r="G1309" s="23"/>
      <c r="H1309" s="23"/>
      <c r="I1309" s="23"/>
      <c r="J1309" s="23"/>
      <c r="K1309" s="23"/>
      <c r="L1309" s="23"/>
      <c r="M1309" s="23"/>
      <c r="N1309" s="27"/>
      <c r="O1309" s="23"/>
      <c r="P1309" s="23"/>
      <c r="Q1309" s="23"/>
      <c r="R1309" s="23"/>
      <c r="S1309" s="64"/>
      <c r="T1309" s="24"/>
      <c r="U1309" s="49"/>
      <c r="V1309" s="54"/>
      <c r="W1309" s="25"/>
      <c r="X1309" s="25"/>
      <c r="Y1309" s="25"/>
      <c r="Z1309" s="25"/>
      <c r="AA1309" s="25"/>
      <c r="AB1309" s="25"/>
      <c r="AC1309" s="25"/>
      <c r="AD1309" s="55"/>
    </row>
    <row r="1310" spans="1:30" ht="20" customHeight="1" x14ac:dyDescent="0.2">
      <c r="A1310" s="20"/>
      <c r="B1310" s="33"/>
      <c r="C1310" s="63"/>
      <c r="D1310" s="22"/>
      <c r="E1310" s="23"/>
      <c r="F1310" s="23"/>
      <c r="G1310" s="23"/>
      <c r="H1310" s="23"/>
      <c r="I1310" s="23"/>
      <c r="J1310" s="23"/>
      <c r="K1310" s="23"/>
      <c r="L1310" s="23"/>
      <c r="M1310" s="23"/>
      <c r="N1310" s="27"/>
      <c r="O1310" s="23"/>
      <c r="P1310" s="23"/>
      <c r="Q1310" s="23"/>
      <c r="R1310" s="23"/>
      <c r="S1310" s="64"/>
      <c r="T1310" s="24"/>
      <c r="U1310" s="49"/>
      <c r="V1310" s="54"/>
      <c r="W1310" s="25"/>
      <c r="X1310" s="25"/>
      <c r="Y1310" s="25"/>
      <c r="Z1310" s="25"/>
      <c r="AA1310" s="25"/>
      <c r="AB1310" s="25"/>
      <c r="AC1310" s="25"/>
      <c r="AD1310" s="55"/>
    </row>
    <row r="1311" spans="1:30" ht="20" customHeight="1" x14ac:dyDescent="0.2">
      <c r="A1311" s="20"/>
      <c r="B1311" s="33"/>
      <c r="C1311" s="63"/>
      <c r="D1311" s="22"/>
      <c r="E1311" s="23"/>
      <c r="F1311" s="23"/>
      <c r="G1311" s="23"/>
      <c r="H1311" s="23"/>
      <c r="I1311" s="23"/>
      <c r="J1311" s="23"/>
      <c r="K1311" s="23"/>
      <c r="L1311" s="23"/>
      <c r="M1311" s="23"/>
      <c r="N1311" s="27"/>
      <c r="O1311" s="23"/>
      <c r="P1311" s="23"/>
      <c r="Q1311" s="23"/>
      <c r="R1311" s="23"/>
      <c r="S1311" s="64"/>
      <c r="T1311" s="24"/>
      <c r="U1311" s="49"/>
      <c r="V1311" s="54"/>
      <c r="W1311" s="25"/>
      <c r="X1311" s="25"/>
      <c r="Y1311" s="25"/>
      <c r="Z1311" s="25"/>
      <c r="AA1311" s="25"/>
      <c r="AB1311" s="25"/>
      <c r="AC1311" s="25"/>
      <c r="AD1311" s="55"/>
    </row>
    <row r="1312" spans="1:30" ht="20" customHeight="1" x14ac:dyDescent="0.2">
      <c r="A1312" s="20"/>
      <c r="B1312" s="33"/>
      <c r="C1312" s="63"/>
      <c r="D1312" s="22"/>
      <c r="E1312" s="23"/>
      <c r="F1312" s="23"/>
      <c r="G1312" s="23"/>
      <c r="H1312" s="23"/>
      <c r="I1312" s="23"/>
      <c r="J1312" s="23"/>
      <c r="K1312" s="23"/>
      <c r="L1312" s="23"/>
      <c r="M1312" s="23"/>
      <c r="N1312" s="27"/>
      <c r="O1312" s="23"/>
      <c r="P1312" s="23"/>
      <c r="Q1312" s="23"/>
      <c r="R1312" s="23"/>
      <c r="S1312" s="64"/>
      <c r="T1312" s="24"/>
      <c r="U1312" s="49"/>
      <c r="V1312" s="54"/>
      <c r="W1312" s="25"/>
      <c r="X1312" s="25"/>
      <c r="Y1312" s="25"/>
      <c r="Z1312" s="25"/>
      <c r="AA1312" s="25"/>
      <c r="AB1312" s="25"/>
      <c r="AC1312" s="25"/>
      <c r="AD1312" s="55"/>
    </row>
    <row r="1313" spans="1:30" ht="20" customHeight="1" x14ac:dyDescent="0.2">
      <c r="A1313" s="20"/>
      <c r="B1313" s="33"/>
      <c r="C1313" s="63"/>
      <c r="D1313" s="22"/>
      <c r="E1313" s="23"/>
      <c r="F1313" s="23"/>
      <c r="G1313" s="23"/>
      <c r="H1313" s="23"/>
      <c r="I1313" s="23"/>
      <c r="J1313" s="23"/>
      <c r="K1313" s="23"/>
      <c r="L1313" s="23"/>
      <c r="M1313" s="23"/>
      <c r="N1313" s="27"/>
      <c r="O1313" s="23"/>
      <c r="P1313" s="23"/>
      <c r="Q1313" s="23"/>
      <c r="R1313" s="23"/>
      <c r="S1313" s="64"/>
      <c r="T1313" s="24"/>
      <c r="U1313" s="49"/>
      <c r="V1313" s="54"/>
      <c r="W1313" s="25"/>
      <c r="X1313" s="25"/>
      <c r="Y1313" s="25"/>
      <c r="Z1313" s="25"/>
      <c r="AA1313" s="25"/>
      <c r="AB1313" s="25"/>
      <c r="AC1313" s="25"/>
      <c r="AD1313" s="55"/>
    </row>
    <row r="1314" spans="1:30" ht="20" customHeight="1" x14ac:dyDescent="0.2">
      <c r="A1314" s="20"/>
      <c r="B1314" s="33"/>
      <c r="C1314" s="63"/>
      <c r="D1314" s="22"/>
      <c r="E1314" s="23"/>
      <c r="F1314" s="23"/>
      <c r="G1314" s="23"/>
      <c r="H1314" s="23"/>
      <c r="I1314" s="23"/>
      <c r="J1314" s="23"/>
      <c r="K1314" s="23"/>
      <c r="L1314" s="23"/>
      <c r="M1314" s="23"/>
      <c r="N1314" s="27"/>
      <c r="O1314" s="23"/>
      <c r="P1314" s="23"/>
      <c r="Q1314" s="23"/>
      <c r="R1314" s="23"/>
      <c r="S1314" s="64"/>
      <c r="T1314" s="24"/>
      <c r="U1314" s="49"/>
      <c r="V1314" s="54"/>
      <c r="W1314" s="25"/>
      <c r="X1314" s="25"/>
      <c r="Y1314" s="25"/>
      <c r="Z1314" s="25"/>
      <c r="AA1314" s="25"/>
      <c r="AB1314" s="25"/>
      <c r="AC1314" s="25"/>
      <c r="AD1314" s="55"/>
    </row>
    <row r="1315" spans="1:30" ht="20" customHeight="1" x14ac:dyDescent="0.2">
      <c r="A1315" s="20"/>
      <c r="B1315" s="33"/>
      <c r="C1315" s="63"/>
      <c r="D1315" s="22"/>
      <c r="E1315" s="23"/>
      <c r="F1315" s="23"/>
      <c r="G1315" s="23"/>
      <c r="H1315" s="23"/>
      <c r="I1315" s="23"/>
      <c r="J1315" s="23"/>
      <c r="K1315" s="23"/>
      <c r="L1315" s="23"/>
      <c r="M1315" s="23"/>
      <c r="N1315" s="27"/>
      <c r="O1315" s="23"/>
      <c r="P1315" s="23"/>
      <c r="Q1315" s="23"/>
      <c r="R1315" s="23"/>
      <c r="S1315" s="64"/>
      <c r="T1315" s="24"/>
      <c r="U1315" s="49"/>
      <c r="V1315" s="54"/>
      <c r="W1315" s="25"/>
      <c r="X1315" s="25"/>
      <c r="Y1315" s="25"/>
      <c r="Z1315" s="25"/>
      <c r="AA1315" s="25"/>
      <c r="AB1315" s="25"/>
      <c r="AC1315" s="25"/>
      <c r="AD1315" s="55"/>
    </row>
    <row r="1316" spans="1:30" ht="20" customHeight="1" x14ac:dyDescent="0.2">
      <c r="A1316" s="20"/>
      <c r="B1316" s="33"/>
      <c r="C1316" s="63"/>
      <c r="D1316" s="22"/>
      <c r="E1316" s="23"/>
      <c r="F1316" s="23"/>
      <c r="G1316" s="23"/>
      <c r="H1316" s="23"/>
      <c r="I1316" s="23"/>
      <c r="J1316" s="23"/>
      <c r="K1316" s="23"/>
      <c r="L1316" s="23"/>
      <c r="M1316" s="23"/>
      <c r="N1316" s="27"/>
      <c r="O1316" s="23"/>
      <c r="P1316" s="23"/>
      <c r="Q1316" s="23"/>
      <c r="R1316" s="23"/>
      <c r="S1316" s="64"/>
      <c r="T1316" s="24"/>
      <c r="U1316" s="49"/>
      <c r="V1316" s="54"/>
      <c r="W1316" s="25"/>
      <c r="X1316" s="25"/>
      <c r="Y1316" s="25"/>
      <c r="Z1316" s="25"/>
      <c r="AA1316" s="25"/>
      <c r="AB1316" s="25"/>
      <c r="AC1316" s="25"/>
      <c r="AD1316" s="55"/>
    </row>
    <row r="1317" spans="1:30" ht="20" customHeight="1" x14ac:dyDescent="0.2">
      <c r="A1317" s="20"/>
      <c r="B1317" s="33"/>
      <c r="C1317" s="63"/>
      <c r="D1317" s="22"/>
      <c r="E1317" s="23"/>
      <c r="F1317" s="23"/>
      <c r="G1317" s="23"/>
      <c r="H1317" s="23"/>
      <c r="I1317" s="23"/>
      <c r="J1317" s="23"/>
      <c r="K1317" s="23"/>
      <c r="L1317" s="23"/>
      <c r="M1317" s="23"/>
      <c r="N1317" s="27"/>
      <c r="O1317" s="23"/>
      <c r="P1317" s="23"/>
      <c r="Q1317" s="23"/>
      <c r="R1317" s="23"/>
      <c r="S1317" s="64"/>
      <c r="T1317" s="24"/>
      <c r="U1317" s="49"/>
      <c r="V1317" s="54"/>
      <c r="W1317" s="25"/>
      <c r="X1317" s="25"/>
      <c r="Y1317" s="25"/>
      <c r="Z1317" s="25"/>
      <c r="AA1317" s="25"/>
      <c r="AB1317" s="25"/>
      <c r="AC1317" s="25"/>
      <c r="AD1317" s="55"/>
    </row>
    <row r="1318" spans="1:30" ht="20" customHeight="1" x14ac:dyDescent="0.2">
      <c r="A1318" s="20"/>
      <c r="B1318" s="33"/>
      <c r="C1318" s="63"/>
      <c r="D1318" s="22"/>
      <c r="E1318" s="23"/>
      <c r="F1318" s="23"/>
      <c r="G1318" s="23"/>
      <c r="H1318" s="23"/>
      <c r="I1318" s="23"/>
      <c r="J1318" s="23"/>
      <c r="K1318" s="23"/>
      <c r="L1318" s="23"/>
      <c r="M1318" s="23"/>
      <c r="N1318" s="27"/>
      <c r="O1318" s="23"/>
      <c r="P1318" s="23"/>
      <c r="Q1318" s="23"/>
      <c r="R1318" s="23"/>
      <c r="S1318" s="64"/>
      <c r="T1318" s="24"/>
      <c r="U1318" s="49"/>
      <c r="V1318" s="54"/>
      <c r="W1318" s="25"/>
      <c r="X1318" s="25"/>
      <c r="Y1318" s="25"/>
      <c r="Z1318" s="25"/>
      <c r="AA1318" s="25"/>
      <c r="AB1318" s="25"/>
      <c r="AC1318" s="25"/>
      <c r="AD1318" s="55"/>
    </row>
    <row r="1319" spans="1:30" ht="20" customHeight="1" x14ac:dyDescent="0.2">
      <c r="A1319" s="20"/>
      <c r="B1319" s="33"/>
      <c r="C1319" s="63"/>
      <c r="D1319" s="22"/>
      <c r="E1319" s="23"/>
      <c r="F1319" s="23"/>
      <c r="G1319" s="23"/>
      <c r="H1319" s="23"/>
      <c r="I1319" s="23"/>
      <c r="J1319" s="23"/>
      <c r="K1319" s="23"/>
      <c r="L1319" s="23"/>
      <c r="M1319" s="23"/>
      <c r="N1319" s="27"/>
      <c r="O1319" s="23"/>
      <c r="P1319" s="23"/>
      <c r="Q1319" s="23"/>
      <c r="R1319" s="23"/>
      <c r="S1319" s="64"/>
      <c r="T1319" s="24"/>
      <c r="U1319" s="49"/>
      <c r="V1319" s="54"/>
      <c r="W1319" s="25"/>
      <c r="X1319" s="25"/>
      <c r="Y1319" s="25"/>
      <c r="Z1319" s="25"/>
      <c r="AA1319" s="25"/>
      <c r="AB1319" s="25"/>
      <c r="AC1319" s="25"/>
      <c r="AD1319" s="55"/>
    </row>
    <row r="1320" spans="1:30" ht="20" customHeight="1" x14ac:dyDescent="0.2">
      <c r="A1320" s="20"/>
      <c r="B1320" s="33"/>
      <c r="C1320" s="63"/>
      <c r="D1320" s="22"/>
      <c r="E1320" s="23"/>
      <c r="F1320" s="23"/>
      <c r="G1320" s="23"/>
      <c r="H1320" s="23"/>
      <c r="I1320" s="23"/>
      <c r="J1320" s="23"/>
      <c r="K1320" s="23"/>
      <c r="L1320" s="23"/>
      <c r="M1320" s="23"/>
      <c r="N1320" s="27"/>
      <c r="O1320" s="23"/>
      <c r="P1320" s="23"/>
      <c r="Q1320" s="23"/>
      <c r="R1320" s="23"/>
      <c r="S1320" s="64"/>
      <c r="T1320" s="24"/>
      <c r="U1320" s="49"/>
      <c r="V1320" s="54"/>
      <c r="W1320" s="25"/>
      <c r="X1320" s="25"/>
      <c r="Y1320" s="25"/>
      <c r="Z1320" s="25"/>
      <c r="AA1320" s="25"/>
      <c r="AB1320" s="25"/>
      <c r="AC1320" s="25"/>
      <c r="AD1320" s="55"/>
    </row>
    <row r="1321" spans="1:30" ht="20" customHeight="1" x14ac:dyDescent="0.2">
      <c r="A1321" s="20"/>
      <c r="B1321" s="33"/>
      <c r="C1321" s="63"/>
      <c r="D1321" s="22"/>
      <c r="E1321" s="23"/>
      <c r="F1321" s="23"/>
      <c r="G1321" s="23"/>
      <c r="H1321" s="23"/>
      <c r="I1321" s="23"/>
      <c r="J1321" s="23"/>
      <c r="K1321" s="23"/>
      <c r="L1321" s="23"/>
      <c r="M1321" s="23"/>
      <c r="N1321" s="27"/>
      <c r="O1321" s="23"/>
      <c r="P1321" s="23"/>
      <c r="Q1321" s="23"/>
      <c r="R1321" s="23"/>
      <c r="S1321" s="64"/>
      <c r="T1321" s="24"/>
      <c r="U1321" s="49"/>
      <c r="V1321" s="54"/>
      <c r="W1321" s="25"/>
      <c r="X1321" s="25"/>
      <c r="Y1321" s="25"/>
      <c r="Z1321" s="25"/>
      <c r="AA1321" s="25"/>
      <c r="AB1321" s="25"/>
      <c r="AC1321" s="25"/>
      <c r="AD1321" s="55"/>
    </row>
    <row r="1322" spans="1:30" ht="20" customHeight="1" x14ac:dyDescent="0.2">
      <c r="A1322" s="20"/>
      <c r="B1322" s="33"/>
      <c r="C1322" s="63"/>
      <c r="D1322" s="22"/>
      <c r="E1322" s="23"/>
      <c r="F1322" s="23"/>
      <c r="G1322" s="23"/>
      <c r="H1322" s="23"/>
      <c r="I1322" s="23"/>
      <c r="J1322" s="23"/>
      <c r="K1322" s="23"/>
      <c r="L1322" s="23"/>
      <c r="M1322" s="23"/>
      <c r="N1322" s="27"/>
      <c r="O1322" s="23"/>
      <c r="P1322" s="23"/>
      <c r="Q1322" s="23"/>
      <c r="R1322" s="23"/>
      <c r="S1322" s="64"/>
      <c r="T1322" s="24"/>
      <c r="U1322" s="49"/>
      <c r="V1322" s="54"/>
      <c r="W1322" s="25"/>
      <c r="X1322" s="25"/>
      <c r="Y1322" s="25"/>
      <c r="Z1322" s="25"/>
      <c r="AA1322" s="25"/>
      <c r="AB1322" s="25"/>
      <c r="AC1322" s="25"/>
      <c r="AD1322" s="55"/>
    </row>
    <row r="1323" spans="1:30" ht="20" customHeight="1" x14ac:dyDescent="0.2">
      <c r="A1323" s="20"/>
      <c r="B1323" s="33"/>
      <c r="C1323" s="63"/>
      <c r="D1323" s="22"/>
      <c r="E1323" s="23"/>
      <c r="F1323" s="23"/>
      <c r="G1323" s="23"/>
      <c r="H1323" s="23"/>
      <c r="I1323" s="23"/>
      <c r="J1323" s="23"/>
      <c r="K1323" s="23"/>
      <c r="L1323" s="23"/>
      <c r="M1323" s="23"/>
      <c r="N1323" s="27"/>
      <c r="O1323" s="23"/>
      <c r="P1323" s="23"/>
      <c r="Q1323" s="23"/>
      <c r="R1323" s="23"/>
      <c r="S1323" s="64"/>
      <c r="T1323" s="24"/>
      <c r="U1323" s="49"/>
      <c r="V1323" s="54"/>
      <c r="W1323" s="25"/>
      <c r="X1323" s="25"/>
      <c r="Y1323" s="25"/>
      <c r="Z1323" s="25"/>
      <c r="AA1323" s="25"/>
      <c r="AB1323" s="25"/>
      <c r="AC1323" s="25"/>
      <c r="AD1323" s="55"/>
    </row>
    <row r="1324" spans="1:30" ht="20" customHeight="1" x14ac:dyDescent="0.2">
      <c r="A1324" s="20"/>
      <c r="B1324" s="33"/>
      <c r="C1324" s="63"/>
      <c r="D1324" s="22"/>
      <c r="E1324" s="23"/>
      <c r="F1324" s="23"/>
      <c r="G1324" s="23"/>
      <c r="H1324" s="23"/>
      <c r="I1324" s="23"/>
      <c r="J1324" s="23"/>
      <c r="K1324" s="23"/>
      <c r="L1324" s="23"/>
      <c r="M1324" s="23"/>
      <c r="N1324" s="27"/>
      <c r="O1324" s="23"/>
      <c r="P1324" s="23"/>
      <c r="Q1324" s="23"/>
      <c r="R1324" s="23"/>
      <c r="S1324" s="64"/>
      <c r="T1324" s="24"/>
      <c r="U1324" s="49"/>
      <c r="V1324" s="54"/>
      <c r="W1324" s="25"/>
      <c r="X1324" s="25"/>
      <c r="Y1324" s="25"/>
      <c r="Z1324" s="25"/>
      <c r="AA1324" s="25"/>
      <c r="AB1324" s="25"/>
      <c r="AC1324" s="25"/>
      <c r="AD1324" s="55"/>
    </row>
    <row r="1325" spans="1:30" ht="20" customHeight="1" x14ac:dyDescent="0.2">
      <c r="A1325" s="20"/>
      <c r="B1325" s="33"/>
      <c r="C1325" s="63"/>
      <c r="D1325" s="22"/>
      <c r="E1325" s="23"/>
      <c r="F1325" s="23"/>
      <c r="G1325" s="23"/>
      <c r="H1325" s="23"/>
      <c r="I1325" s="23"/>
      <c r="J1325" s="23"/>
      <c r="K1325" s="23"/>
      <c r="L1325" s="23"/>
      <c r="M1325" s="23"/>
      <c r="N1325" s="27"/>
      <c r="O1325" s="23"/>
      <c r="P1325" s="23"/>
      <c r="Q1325" s="23"/>
      <c r="R1325" s="23"/>
      <c r="S1325" s="64"/>
      <c r="T1325" s="24"/>
      <c r="U1325" s="49"/>
      <c r="V1325" s="54"/>
      <c r="W1325" s="25"/>
      <c r="X1325" s="25"/>
      <c r="Y1325" s="25"/>
      <c r="Z1325" s="25"/>
      <c r="AA1325" s="25"/>
      <c r="AB1325" s="25"/>
      <c r="AC1325" s="25"/>
      <c r="AD1325" s="55"/>
    </row>
    <row r="1326" spans="1:30" ht="20" customHeight="1" x14ac:dyDescent="0.2">
      <c r="A1326" s="20"/>
      <c r="B1326" s="33"/>
      <c r="C1326" s="63"/>
      <c r="D1326" s="22"/>
      <c r="E1326" s="23"/>
      <c r="F1326" s="23"/>
      <c r="G1326" s="23"/>
      <c r="H1326" s="23"/>
      <c r="I1326" s="23"/>
      <c r="J1326" s="23"/>
      <c r="K1326" s="23"/>
      <c r="L1326" s="23"/>
      <c r="M1326" s="23"/>
      <c r="N1326" s="27"/>
      <c r="O1326" s="23"/>
      <c r="P1326" s="23"/>
      <c r="Q1326" s="23"/>
      <c r="R1326" s="23"/>
      <c r="S1326" s="64"/>
      <c r="T1326" s="24"/>
      <c r="U1326" s="49"/>
      <c r="V1326" s="54"/>
      <c r="W1326" s="25"/>
      <c r="X1326" s="25"/>
      <c r="Y1326" s="25"/>
      <c r="Z1326" s="25"/>
      <c r="AA1326" s="25"/>
      <c r="AB1326" s="25"/>
      <c r="AC1326" s="25"/>
      <c r="AD1326" s="55"/>
    </row>
    <row r="1327" spans="1:30" ht="20" customHeight="1" x14ac:dyDescent="0.2">
      <c r="A1327" s="20"/>
      <c r="B1327" s="33"/>
      <c r="C1327" s="63"/>
      <c r="D1327" s="22"/>
      <c r="E1327" s="23"/>
      <c r="F1327" s="23"/>
      <c r="G1327" s="23"/>
      <c r="H1327" s="23"/>
      <c r="I1327" s="23"/>
      <c r="J1327" s="23"/>
      <c r="K1327" s="23"/>
      <c r="L1327" s="23"/>
      <c r="M1327" s="23"/>
      <c r="N1327" s="27"/>
      <c r="O1327" s="23"/>
      <c r="P1327" s="23"/>
      <c r="Q1327" s="23"/>
      <c r="R1327" s="23"/>
      <c r="S1327" s="64"/>
      <c r="T1327" s="24"/>
      <c r="U1327" s="49"/>
      <c r="V1327" s="54"/>
      <c r="W1327" s="25"/>
      <c r="X1327" s="25"/>
      <c r="Y1327" s="25"/>
      <c r="Z1327" s="25"/>
      <c r="AA1327" s="25"/>
      <c r="AB1327" s="25"/>
      <c r="AC1327" s="25"/>
      <c r="AD1327" s="55"/>
    </row>
    <row r="1328" spans="1:30" ht="20" customHeight="1" x14ac:dyDescent="0.2">
      <c r="A1328" s="20"/>
      <c r="B1328" s="33"/>
      <c r="C1328" s="63"/>
      <c r="D1328" s="22"/>
      <c r="E1328" s="23"/>
      <c r="F1328" s="23"/>
      <c r="G1328" s="23"/>
      <c r="H1328" s="23"/>
      <c r="I1328" s="23"/>
      <c r="J1328" s="23"/>
      <c r="K1328" s="23"/>
      <c r="L1328" s="23"/>
      <c r="M1328" s="23"/>
      <c r="N1328" s="27"/>
      <c r="O1328" s="23"/>
      <c r="P1328" s="23"/>
      <c r="Q1328" s="23"/>
      <c r="R1328" s="23"/>
      <c r="S1328" s="64"/>
      <c r="T1328" s="24"/>
      <c r="U1328" s="49"/>
      <c r="V1328" s="54"/>
      <c r="W1328" s="25"/>
      <c r="X1328" s="25"/>
      <c r="Y1328" s="25"/>
      <c r="Z1328" s="25"/>
      <c r="AA1328" s="25"/>
      <c r="AB1328" s="25"/>
      <c r="AC1328" s="25"/>
      <c r="AD1328" s="55"/>
    </row>
    <row r="1329" spans="1:30" ht="20" customHeight="1" x14ac:dyDescent="0.2">
      <c r="A1329" s="20"/>
      <c r="B1329" s="33"/>
      <c r="C1329" s="63"/>
      <c r="D1329" s="22"/>
      <c r="E1329" s="23"/>
      <c r="F1329" s="23"/>
      <c r="G1329" s="23"/>
      <c r="H1329" s="23"/>
      <c r="I1329" s="23"/>
      <c r="J1329" s="23"/>
      <c r="K1329" s="23"/>
      <c r="L1329" s="23"/>
      <c r="M1329" s="23"/>
      <c r="N1329" s="27"/>
      <c r="O1329" s="23"/>
      <c r="P1329" s="23"/>
      <c r="Q1329" s="23"/>
      <c r="R1329" s="23"/>
      <c r="S1329" s="64"/>
      <c r="T1329" s="24"/>
      <c r="U1329" s="49"/>
      <c r="V1329" s="54"/>
      <c r="W1329" s="25"/>
      <c r="X1329" s="25"/>
      <c r="Y1329" s="25"/>
      <c r="Z1329" s="25"/>
      <c r="AA1329" s="25"/>
      <c r="AB1329" s="25"/>
      <c r="AC1329" s="25"/>
      <c r="AD1329" s="55"/>
    </row>
    <row r="1330" spans="1:30" ht="20" customHeight="1" x14ac:dyDescent="0.2">
      <c r="A1330" s="20"/>
      <c r="B1330" s="33"/>
      <c r="C1330" s="63"/>
      <c r="D1330" s="22"/>
      <c r="E1330" s="23"/>
      <c r="F1330" s="23"/>
      <c r="G1330" s="23"/>
      <c r="H1330" s="23"/>
      <c r="I1330" s="23"/>
      <c r="J1330" s="23"/>
      <c r="K1330" s="23"/>
      <c r="L1330" s="23"/>
      <c r="M1330" s="23"/>
      <c r="N1330" s="27"/>
      <c r="O1330" s="23"/>
      <c r="P1330" s="23"/>
      <c r="Q1330" s="23"/>
      <c r="R1330" s="23"/>
      <c r="S1330" s="64"/>
      <c r="T1330" s="24"/>
      <c r="U1330" s="49"/>
      <c r="V1330" s="54"/>
      <c r="W1330" s="25"/>
      <c r="X1330" s="25"/>
      <c r="Y1330" s="25"/>
      <c r="Z1330" s="25"/>
      <c r="AA1330" s="25"/>
      <c r="AB1330" s="25"/>
      <c r="AC1330" s="25"/>
      <c r="AD1330" s="55"/>
    </row>
    <row r="1331" spans="1:30" ht="20" customHeight="1" x14ac:dyDescent="0.2">
      <c r="A1331" s="20"/>
      <c r="B1331" s="33"/>
      <c r="C1331" s="63"/>
      <c r="D1331" s="22"/>
      <c r="E1331" s="23"/>
      <c r="F1331" s="23"/>
      <c r="G1331" s="23"/>
      <c r="H1331" s="23"/>
      <c r="I1331" s="23"/>
      <c r="J1331" s="23"/>
      <c r="K1331" s="23"/>
      <c r="L1331" s="23"/>
      <c r="M1331" s="23"/>
      <c r="N1331" s="27"/>
      <c r="O1331" s="23"/>
      <c r="P1331" s="23"/>
      <c r="Q1331" s="23"/>
      <c r="R1331" s="23"/>
      <c r="S1331" s="64"/>
      <c r="T1331" s="24"/>
      <c r="U1331" s="49"/>
      <c r="V1331" s="54"/>
      <c r="W1331" s="25"/>
      <c r="X1331" s="25"/>
      <c r="Y1331" s="25"/>
      <c r="Z1331" s="25"/>
      <c r="AA1331" s="25"/>
      <c r="AB1331" s="25"/>
      <c r="AC1331" s="25"/>
      <c r="AD1331" s="55"/>
    </row>
    <row r="1332" spans="1:30" ht="20" customHeight="1" x14ac:dyDescent="0.2">
      <c r="A1332" s="20"/>
      <c r="B1332" s="33"/>
      <c r="C1332" s="63"/>
      <c r="D1332" s="22"/>
      <c r="E1332" s="23"/>
      <c r="F1332" s="23"/>
      <c r="G1332" s="23"/>
      <c r="H1332" s="23"/>
      <c r="I1332" s="23"/>
      <c r="J1332" s="23"/>
      <c r="K1332" s="23"/>
      <c r="L1332" s="23"/>
      <c r="M1332" s="23"/>
      <c r="N1332" s="27"/>
      <c r="O1332" s="23"/>
      <c r="P1332" s="23"/>
      <c r="Q1332" s="23"/>
      <c r="R1332" s="23"/>
      <c r="S1332" s="64"/>
      <c r="T1332" s="24"/>
      <c r="U1332" s="49"/>
      <c r="V1332" s="54"/>
      <c r="W1332" s="25"/>
      <c r="X1332" s="25"/>
      <c r="Y1332" s="25"/>
      <c r="Z1332" s="25"/>
      <c r="AA1332" s="25"/>
      <c r="AB1332" s="25"/>
      <c r="AC1332" s="25"/>
      <c r="AD1332" s="55"/>
    </row>
    <row r="1333" spans="1:30" ht="20" customHeight="1" x14ac:dyDescent="0.2">
      <c r="A1333" s="20"/>
      <c r="B1333" s="33"/>
      <c r="C1333" s="63"/>
      <c r="D1333" s="22"/>
      <c r="E1333" s="23"/>
      <c r="F1333" s="23"/>
      <c r="G1333" s="23"/>
      <c r="H1333" s="23"/>
      <c r="I1333" s="23"/>
      <c r="J1333" s="23"/>
      <c r="K1333" s="23"/>
      <c r="L1333" s="23"/>
      <c r="M1333" s="23"/>
      <c r="N1333" s="27"/>
      <c r="O1333" s="23"/>
      <c r="P1333" s="23"/>
      <c r="Q1333" s="23"/>
      <c r="R1333" s="23"/>
      <c r="S1333" s="64"/>
      <c r="T1333" s="24"/>
      <c r="U1333" s="49"/>
      <c r="V1333" s="54"/>
      <c r="W1333" s="25"/>
      <c r="X1333" s="25"/>
      <c r="Y1333" s="25"/>
      <c r="Z1333" s="25"/>
      <c r="AA1333" s="25"/>
      <c r="AB1333" s="25"/>
      <c r="AC1333" s="25"/>
      <c r="AD1333" s="55"/>
    </row>
    <row r="1334" spans="1:30" ht="20" customHeight="1" x14ac:dyDescent="0.2">
      <c r="A1334" s="20"/>
      <c r="B1334" s="33"/>
      <c r="C1334" s="63"/>
      <c r="D1334" s="22"/>
      <c r="E1334" s="23"/>
      <c r="F1334" s="23"/>
      <c r="G1334" s="23"/>
      <c r="H1334" s="23"/>
      <c r="I1334" s="23"/>
      <c r="J1334" s="23"/>
      <c r="K1334" s="23"/>
      <c r="L1334" s="23"/>
      <c r="M1334" s="23"/>
      <c r="N1334" s="27"/>
      <c r="O1334" s="23"/>
      <c r="P1334" s="23"/>
      <c r="Q1334" s="23"/>
      <c r="R1334" s="23"/>
      <c r="S1334" s="64"/>
      <c r="T1334" s="24"/>
      <c r="U1334" s="49"/>
      <c r="V1334" s="54"/>
      <c r="W1334" s="25"/>
      <c r="X1334" s="25"/>
      <c r="Y1334" s="25"/>
      <c r="Z1334" s="25"/>
      <c r="AA1334" s="25"/>
      <c r="AB1334" s="25"/>
      <c r="AC1334" s="25"/>
      <c r="AD1334" s="55"/>
    </row>
    <row r="1335" spans="1:30" ht="20" customHeight="1" x14ac:dyDescent="0.2">
      <c r="A1335" s="20"/>
      <c r="B1335" s="33"/>
      <c r="C1335" s="63"/>
      <c r="D1335" s="22"/>
      <c r="E1335" s="23"/>
      <c r="F1335" s="23"/>
      <c r="G1335" s="23"/>
      <c r="H1335" s="23"/>
      <c r="I1335" s="23"/>
      <c r="J1335" s="23"/>
      <c r="K1335" s="23"/>
      <c r="L1335" s="23"/>
      <c r="M1335" s="23"/>
      <c r="N1335" s="27"/>
      <c r="O1335" s="23"/>
      <c r="P1335" s="23"/>
      <c r="Q1335" s="23"/>
      <c r="R1335" s="23"/>
      <c r="S1335" s="64"/>
      <c r="T1335" s="24"/>
      <c r="U1335" s="49"/>
      <c r="V1335" s="54"/>
      <c r="W1335" s="25"/>
      <c r="X1335" s="25"/>
      <c r="Y1335" s="25"/>
      <c r="Z1335" s="25"/>
      <c r="AA1335" s="25"/>
      <c r="AB1335" s="25"/>
      <c r="AC1335" s="25"/>
      <c r="AD1335" s="55"/>
    </row>
    <row r="1336" spans="1:30" ht="20" customHeight="1" x14ac:dyDescent="0.2">
      <c r="A1336" s="20"/>
      <c r="B1336" s="33"/>
      <c r="C1336" s="63"/>
      <c r="D1336" s="22"/>
      <c r="E1336" s="23"/>
      <c r="F1336" s="23"/>
      <c r="G1336" s="23"/>
      <c r="H1336" s="23"/>
      <c r="I1336" s="23"/>
      <c r="J1336" s="23"/>
      <c r="K1336" s="23"/>
      <c r="L1336" s="23"/>
      <c r="M1336" s="23"/>
      <c r="N1336" s="27"/>
      <c r="O1336" s="23"/>
      <c r="P1336" s="23"/>
      <c r="Q1336" s="23"/>
      <c r="R1336" s="23"/>
      <c r="S1336" s="64"/>
      <c r="T1336" s="24"/>
      <c r="U1336" s="49"/>
      <c r="V1336" s="54"/>
      <c r="W1336" s="25"/>
      <c r="X1336" s="25"/>
      <c r="Y1336" s="25"/>
      <c r="Z1336" s="25"/>
      <c r="AA1336" s="25"/>
      <c r="AB1336" s="25"/>
      <c r="AC1336" s="25"/>
      <c r="AD1336" s="55"/>
    </row>
    <row r="1337" spans="1:30" ht="20" customHeight="1" x14ac:dyDescent="0.2">
      <c r="A1337" s="20"/>
      <c r="B1337" s="33"/>
      <c r="C1337" s="63"/>
      <c r="D1337" s="22"/>
      <c r="E1337" s="23"/>
      <c r="F1337" s="23"/>
      <c r="G1337" s="23"/>
      <c r="H1337" s="23"/>
      <c r="I1337" s="23"/>
      <c r="J1337" s="23"/>
      <c r="K1337" s="23"/>
      <c r="L1337" s="23"/>
      <c r="M1337" s="23"/>
      <c r="N1337" s="27"/>
      <c r="O1337" s="23"/>
      <c r="P1337" s="23"/>
      <c r="Q1337" s="23"/>
      <c r="R1337" s="23"/>
      <c r="S1337" s="64"/>
      <c r="T1337" s="24"/>
      <c r="U1337" s="49"/>
      <c r="V1337" s="54"/>
      <c r="W1337" s="25"/>
      <c r="X1337" s="25"/>
      <c r="Y1337" s="25"/>
      <c r="Z1337" s="25"/>
      <c r="AA1337" s="25"/>
      <c r="AB1337" s="25"/>
      <c r="AC1337" s="25"/>
      <c r="AD1337" s="55"/>
    </row>
    <row r="1338" spans="1:30" ht="20" customHeight="1" x14ac:dyDescent="0.2">
      <c r="A1338" s="20"/>
      <c r="B1338" s="33"/>
      <c r="C1338" s="63"/>
      <c r="D1338" s="22"/>
      <c r="E1338" s="23"/>
      <c r="F1338" s="23"/>
      <c r="G1338" s="23"/>
      <c r="H1338" s="23"/>
      <c r="I1338" s="23"/>
      <c r="J1338" s="23"/>
      <c r="K1338" s="23"/>
      <c r="L1338" s="23"/>
      <c r="M1338" s="23"/>
      <c r="N1338" s="27"/>
      <c r="O1338" s="23"/>
      <c r="P1338" s="23"/>
      <c r="Q1338" s="23"/>
      <c r="R1338" s="23"/>
      <c r="S1338" s="64"/>
      <c r="T1338" s="24"/>
      <c r="U1338" s="49"/>
      <c r="V1338" s="54"/>
      <c r="W1338" s="25"/>
      <c r="X1338" s="25"/>
      <c r="Y1338" s="25"/>
      <c r="Z1338" s="25"/>
      <c r="AA1338" s="25"/>
      <c r="AB1338" s="25"/>
      <c r="AC1338" s="25"/>
      <c r="AD1338" s="55"/>
    </row>
    <row r="1339" spans="1:30" ht="20" customHeight="1" x14ac:dyDescent="0.2">
      <c r="A1339" s="20"/>
      <c r="B1339" s="33"/>
      <c r="C1339" s="63"/>
      <c r="D1339" s="22"/>
      <c r="E1339" s="23"/>
      <c r="F1339" s="23"/>
      <c r="G1339" s="23"/>
      <c r="H1339" s="23"/>
      <c r="I1339" s="23"/>
      <c r="J1339" s="23"/>
      <c r="K1339" s="23"/>
      <c r="L1339" s="23"/>
      <c r="M1339" s="23"/>
      <c r="N1339" s="27"/>
      <c r="O1339" s="23"/>
      <c r="P1339" s="23"/>
      <c r="Q1339" s="23"/>
      <c r="R1339" s="23"/>
      <c r="S1339" s="64"/>
      <c r="T1339" s="24"/>
      <c r="U1339" s="49"/>
      <c r="V1339" s="54"/>
      <c r="W1339" s="25"/>
      <c r="X1339" s="25"/>
      <c r="Y1339" s="25"/>
      <c r="Z1339" s="25"/>
      <c r="AA1339" s="25"/>
      <c r="AB1339" s="25"/>
      <c r="AC1339" s="25"/>
      <c r="AD1339" s="55"/>
    </row>
    <row r="1340" spans="1:30" ht="20" customHeight="1" x14ac:dyDescent="0.2">
      <c r="A1340" s="20"/>
      <c r="B1340" s="33"/>
      <c r="C1340" s="63"/>
      <c r="D1340" s="22"/>
      <c r="E1340" s="23"/>
      <c r="F1340" s="23"/>
      <c r="G1340" s="23"/>
      <c r="H1340" s="23"/>
      <c r="I1340" s="23"/>
      <c r="J1340" s="23"/>
      <c r="K1340" s="23"/>
      <c r="L1340" s="23"/>
      <c r="M1340" s="23"/>
      <c r="N1340" s="27"/>
      <c r="O1340" s="23"/>
      <c r="P1340" s="23"/>
      <c r="Q1340" s="23"/>
      <c r="R1340" s="23"/>
      <c r="S1340" s="64"/>
      <c r="T1340" s="24"/>
      <c r="U1340" s="49"/>
      <c r="V1340" s="54"/>
      <c r="W1340" s="25"/>
      <c r="X1340" s="25"/>
      <c r="Y1340" s="25"/>
      <c r="Z1340" s="25"/>
      <c r="AA1340" s="25"/>
      <c r="AB1340" s="25"/>
      <c r="AC1340" s="25"/>
      <c r="AD1340" s="55"/>
    </row>
    <row r="1341" spans="1:30" ht="20" customHeight="1" x14ac:dyDescent="0.2">
      <c r="A1341" s="20"/>
      <c r="B1341" s="33"/>
      <c r="C1341" s="63"/>
      <c r="D1341" s="22"/>
      <c r="E1341" s="23"/>
      <c r="F1341" s="23"/>
      <c r="G1341" s="23"/>
      <c r="H1341" s="23"/>
      <c r="I1341" s="23"/>
      <c r="J1341" s="23"/>
      <c r="K1341" s="23"/>
      <c r="L1341" s="23"/>
      <c r="M1341" s="23"/>
      <c r="N1341" s="27"/>
      <c r="O1341" s="23"/>
      <c r="P1341" s="23"/>
      <c r="Q1341" s="23"/>
      <c r="R1341" s="23"/>
      <c r="S1341" s="64"/>
      <c r="T1341" s="24"/>
      <c r="U1341" s="49"/>
      <c r="V1341" s="54"/>
      <c r="W1341" s="25"/>
      <c r="X1341" s="25"/>
      <c r="Y1341" s="25"/>
      <c r="Z1341" s="25"/>
      <c r="AA1341" s="25"/>
      <c r="AB1341" s="25"/>
      <c r="AC1341" s="25"/>
      <c r="AD1341" s="55"/>
    </row>
    <row r="1342" spans="1:30" ht="20" customHeight="1" x14ac:dyDescent="0.2">
      <c r="A1342" s="20"/>
      <c r="B1342" s="33"/>
      <c r="C1342" s="63"/>
      <c r="D1342" s="22"/>
      <c r="E1342" s="23"/>
      <c r="F1342" s="23"/>
      <c r="G1342" s="23"/>
      <c r="H1342" s="23"/>
      <c r="I1342" s="23"/>
      <c r="J1342" s="23"/>
      <c r="K1342" s="23"/>
      <c r="L1342" s="23"/>
      <c r="M1342" s="23"/>
      <c r="N1342" s="27"/>
      <c r="O1342" s="23"/>
      <c r="P1342" s="23"/>
      <c r="Q1342" s="23"/>
      <c r="R1342" s="23"/>
      <c r="S1342" s="64"/>
      <c r="T1342" s="24"/>
      <c r="U1342" s="49"/>
      <c r="V1342" s="54"/>
      <c r="W1342" s="25"/>
      <c r="X1342" s="25"/>
      <c r="Y1342" s="25"/>
      <c r="Z1342" s="25"/>
      <c r="AA1342" s="25"/>
      <c r="AB1342" s="25"/>
      <c r="AC1342" s="25"/>
      <c r="AD1342" s="55"/>
    </row>
    <row r="1343" spans="1:30" ht="20" customHeight="1" x14ac:dyDescent="0.2">
      <c r="A1343" s="20"/>
      <c r="B1343" s="33"/>
      <c r="C1343" s="63"/>
      <c r="D1343" s="22"/>
      <c r="E1343" s="23"/>
      <c r="F1343" s="23"/>
      <c r="G1343" s="23"/>
      <c r="H1343" s="23"/>
      <c r="I1343" s="23"/>
      <c r="J1343" s="23"/>
      <c r="K1343" s="23"/>
      <c r="L1343" s="23"/>
      <c r="M1343" s="23"/>
      <c r="N1343" s="27"/>
      <c r="O1343" s="23"/>
      <c r="P1343" s="23"/>
      <c r="Q1343" s="23"/>
      <c r="R1343" s="23"/>
      <c r="S1343" s="64"/>
      <c r="T1343" s="24"/>
      <c r="U1343" s="49"/>
      <c r="V1343" s="54"/>
      <c r="W1343" s="25"/>
      <c r="X1343" s="25"/>
      <c r="Y1343" s="25"/>
      <c r="Z1343" s="25"/>
      <c r="AA1343" s="25"/>
      <c r="AB1343" s="25"/>
      <c r="AC1343" s="25"/>
      <c r="AD1343" s="55"/>
    </row>
    <row r="1344" spans="1:30" ht="20" customHeight="1" x14ac:dyDescent="0.2">
      <c r="A1344" s="20"/>
      <c r="B1344" s="33"/>
      <c r="C1344" s="63"/>
      <c r="D1344" s="22"/>
      <c r="E1344" s="23"/>
      <c r="F1344" s="23"/>
      <c r="G1344" s="23"/>
      <c r="H1344" s="23"/>
      <c r="I1344" s="23"/>
      <c r="J1344" s="23"/>
      <c r="K1344" s="23"/>
      <c r="L1344" s="23"/>
      <c r="M1344" s="23"/>
      <c r="N1344" s="27"/>
      <c r="O1344" s="23"/>
      <c r="P1344" s="23"/>
      <c r="Q1344" s="23"/>
      <c r="R1344" s="23"/>
      <c r="S1344" s="64"/>
      <c r="T1344" s="24"/>
      <c r="U1344" s="49"/>
      <c r="V1344" s="54"/>
      <c r="W1344" s="25"/>
      <c r="X1344" s="25"/>
      <c r="Y1344" s="25"/>
      <c r="Z1344" s="25"/>
      <c r="AA1344" s="25"/>
      <c r="AB1344" s="25"/>
      <c r="AC1344" s="25"/>
      <c r="AD1344" s="55"/>
    </row>
    <row r="1345" spans="1:30" ht="20" customHeight="1" x14ac:dyDescent="0.2">
      <c r="A1345" s="20"/>
      <c r="B1345" s="33"/>
      <c r="C1345" s="63"/>
      <c r="D1345" s="22"/>
      <c r="E1345" s="23"/>
      <c r="F1345" s="23"/>
      <c r="G1345" s="23"/>
      <c r="H1345" s="23"/>
      <c r="I1345" s="23"/>
      <c r="J1345" s="23"/>
      <c r="K1345" s="23"/>
      <c r="L1345" s="23"/>
      <c r="M1345" s="23"/>
      <c r="N1345" s="27"/>
      <c r="O1345" s="23"/>
      <c r="P1345" s="23"/>
      <c r="Q1345" s="23"/>
      <c r="R1345" s="23"/>
      <c r="S1345" s="64"/>
      <c r="T1345" s="24"/>
      <c r="U1345" s="49"/>
      <c r="V1345" s="54"/>
      <c r="W1345" s="25"/>
      <c r="X1345" s="25"/>
      <c r="Y1345" s="25"/>
      <c r="Z1345" s="25"/>
      <c r="AA1345" s="25"/>
      <c r="AB1345" s="25"/>
      <c r="AC1345" s="25"/>
      <c r="AD1345" s="55"/>
    </row>
    <row r="1346" spans="1:30" ht="20" customHeight="1" x14ac:dyDescent="0.2">
      <c r="A1346" s="20"/>
      <c r="B1346" s="33"/>
      <c r="C1346" s="63"/>
      <c r="D1346" s="22"/>
      <c r="E1346" s="23"/>
      <c r="F1346" s="23"/>
      <c r="G1346" s="23"/>
      <c r="H1346" s="23"/>
      <c r="I1346" s="23"/>
      <c r="J1346" s="23"/>
      <c r="K1346" s="23"/>
      <c r="L1346" s="23"/>
      <c r="M1346" s="23"/>
      <c r="N1346" s="27"/>
      <c r="O1346" s="23"/>
      <c r="P1346" s="23"/>
      <c r="Q1346" s="23"/>
      <c r="R1346" s="23"/>
      <c r="S1346" s="64"/>
      <c r="T1346" s="24"/>
      <c r="U1346" s="49"/>
      <c r="V1346" s="54"/>
      <c r="W1346" s="25"/>
      <c r="X1346" s="25"/>
      <c r="Y1346" s="25"/>
      <c r="Z1346" s="25"/>
      <c r="AA1346" s="25"/>
      <c r="AB1346" s="25"/>
      <c r="AC1346" s="25"/>
      <c r="AD1346" s="55"/>
    </row>
    <row r="1347" spans="1:30" ht="20" customHeight="1" x14ac:dyDescent="0.2">
      <c r="A1347" s="20"/>
      <c r="B1347" s="33"/>
      <c r="C1347" s="63"/>
      <c r="D1347" s="22"/>
      <c r="E1347" s="23"/>
      <c r="F1347" s="23"/>
      <c r="G1347" s="23"/>
      <c r="H1347" s="23"/>
      <c r="I1347" s="23"/>
      <c r="J1347" s="23"/>
      <c r="K1347" s="23"/>
      <c r="L1347" s="23"/>
      <c r="M1347" s="23"/>
      <c r="N1347" s="27"/>
      <c r="O1347" s="23"/>
      <c r="P1347" s="23"/>
      <c r="Q1347" s="23"/>
      <c r="R1347" s="23"/>
      <c r="S1347" s="64"/>
      <c r="T1347" s="24"/>
      <c r="U1347" s="49"/>
      <c r="V1347" s="54"/>
      <c r="W1347" s="25"/>
      <c r="X1347" s="25"/>
      <c r="Y1347" s="25"/>
      <c r="Z1347" s="25"/>
      <c r="AA1347" s="25"/>
      <c r="AB1347" s="25"/>
      <c r="AC1347" s="25"/>
      <c r="AD1347" s="55"/>
    </row>
    <row r="1348" spans="1:30" ht="20" customHeight="1" x14ac:dyDescent="0.2">
      <c r="A1348" s="20"/>
      <c r="B1348" s="33"/>
      <c r="C1348" s="63"/>
      <c r="D1348" s="22"/>
      <c r="E1348" s="23"/>
      <c r="F1348" s="23"/>
      <c r="G1348" s="23"/>
      <c r="H1348" s="23"/>
      <c r="I1348" s="23"/>
      <c r="J1348" s="23"/>
      <c r="K1348" s="23"/>
      <c r="L1348" s="23"/>
      <c r="M1348" s="23"/>
      <c r="N1348" s="27"/>
      <c r="O1348" s="23"/>
      <c r="P1348" s="23"/>
      <c r="Q1348" s="23"/>
      <c r="R1348" s="23"/>
      <c r="S1348" s="64"/>
      <c r="T1348" s="24"/>
      <c r="U1348" s="49"/>
      <c r="V1348" s="54"/>
      <c r="W1348" s="25"/>
      <c r="X1348" s="25"/>
      <c r="Y1348" s="25"/>
      <c r="Z1348" s="25"/>
      <c r="AA1348" s="25"/>
      <c r="AB1348" s="25"/>
      <c r="AC1348" s="25"/>
      <c r="AD1348" s="55"/>
    </row>
    <row r="1349" spans="1:30" ht="20" customHeight="1" x14ac:dyDescent="0.2">
      <c r="A1349" s="20"/>
      <c r="B1349" s="33"/>
      <c r="C1349" s="63"/>
      <c r="D1349" s="22"/>
      <c r="E1349" s="23"/>
      <c r="F1349" s="23"/>
      <c r="G1349" s="23"/>
      <c r="H1349" s="23"/>
      <c r="I1349" s="23"/>
      <c r="J1349" s="23"/>
      <c r="K1349" s="23"/>
      <c r="L1349" s="23"/>
      <c r="M1349" s="23"/>
      <c r="N1349" s="27"/>
      <c r="O1349" s="23"/>
      <c r="P1349" s="23"/>
      <c r="Q1349" s="23"/>
      <c r="R1349" s="23"/>
      <c r="S1349" s="64"/>
      <c r="T1349" s="24"/>
      <c r="U1349" s="49"/>
      <c r="V1349" s="54"/>
      <c r="W1349" s="25"/>
      <c r="X1349" s="25"/>
      <c r="Y1349" s="25"/>
      <c r="Z1349" s="25"/>
      <c r="AA1349" s="25"/>
      <c r="AB1349" s="25"/>
      <c r="AC1349" s="25"/>
      <c r="AD1349" s="55"/>
    </row>
    <row r="1350" spans="1:30" ht="20" customHeight="1" x14ac:dyDescent="0.2">
      <c r="A1350" s="20"/>
      <c r="B1350" s="33"/>
      <c r="C1350" s="63"/>
      <c r="D1350" s="22"/>
      <c r="E1350" s="23"/>
      <c r="F1350" s="23"/>
      <c r="G1350" s="23"/>
      <c r="H1350" s="23"/>
      <c r="I1350" s="23"/>
      <c r="J1350" s="23"/>
      <c r="K1350" s="23"/>
      <c r="L1350" s="23"/>
      <c r="M1350" s="23"/>
      <c r="N1350" s="27"/>
      <c r="O1350" s="23"/>
      <c r="P1350" s="23"/>
      <c r="Q1350" s="23"/>
      <c r="R1350" s="23"/>
      <c r="S1350" s="64"/>
      <c r="T1350" s="24"/>
      <c r="U1350" s="49"/>
      <c r="V1350" s="54"/>
      <c r="W1350" s="25"/>
      <c r="X1350" s="25"/>
      <c r="Y1350" s="25"/>
      <c r="Z1350" s="25"/>
      <c r="AA1350" s="25"/>
      <c r="AB1350" s="25"/>
      <c r="AC1350" s="25"/>
      <c r="AD1350" s="55"/>
    </row>
    <row r="1351" spans="1:30" ht="20" customHeight="1" x14ac:dyDescent="0.2">
      <c r="A1351" s="20"/>
      <c r="B1351" s="33"/>
      <c r="C1351" s="63"/>
      <c r="D1351" s="22"/>
      <c r="E1351" s="23"/>
      <c r="F1351" s="23"/>
      <c r="G1351" s="23"/>
      <c r="H1351" s="23"/>
      <c r="I1351" s="23"/>
      <c r="J1351" s="23"/>
      <c r="K1351" s="23"/>
      <c r="L1351" s="23"/>
      <c r="M1351" s="23"/>
      <c r="N1351" s="27"/>
      <c r="O1351" s="23"/>
      <c r="P1351" s="23"/>
      <c r="Q1351" s="23"/>
      <c r="R1351" s="23"/>
      <c r="S1351" s="64"/>
      <c r="T1351" s="24"/>
      <c r="U1351" s="49"/>
      <c r="V1351" s="54"/>
      <c r="W1351" s="25"/>
      <c r="X1351" s="25"/>
      <c r="Y1351" s="25"/>
      <c r="Z1351" s="25"/>
      <c r="AA1351" s="25"/>
      <c r="AB1351" s="25"/>
      <c r="AC1351" s="25"/>
      <c r="AD1351" s="55"/>
    </row>
    <row r="1352" spans="1:30" ht="20" customHeight="1" x14ac:dyDescent="0.2">
      <c r="A1352" s="20"/>
      <c r="B1352" s="33"/>
      <c r="C1352" s="63"/>
      <c r="D1352" s="22"/>
      <c r="E1352" s="23"/>
      <c r="F1352" s="23"/>
      <c r="G1352" s="23"/>
      <c r="H1352" s="23"/>
      <c r="I1352" s="23"/>
      <c r="J1352" s="23"/>
      <c r="K1352" s="23"/>
      <c r="L1352" s="23"/>
      <c r="M1352" s="23"/>
      <c r="N1352" s="27"/>
      <c r="O1352" s="23"/>
      <c r="P1352" s="23"/>
      <c r="Q1352" s="23"/>
      <c r="R1352" s="23"/>
      <c r="S1352" s="64"/>
      <c r="T1352" s="24"/>
      <c r="U1352" s="49"/>
      <c r="V1352" s="54"/>
      <c r="W1352" s="25"/>
      <c r="X1352" s="25"/>
      <c r="Y1352" s="25"/>
      <c r="Z1352" s="25"/>
      <c r="AA1352" s="25"/>
      <c r="AB1352" s="25"/>
      <c r="AC1352" s="25"/>
      <c r="AD1352" s="55"/>
    </row>
    <row r="1353" spans="1:30" ht="20" customHeight="1" x14ac:dyDescent="0.2">
      <c r="A1353" s="20"/>
      <c r="B1353" s="33"/>
      <c r="C1353" s="63"/>
      <c r="D1353" s="22"/>
      <c r="E1353" s="23"/>
      <c r="F1353" s="23"/>
      <c r="G1353" s="23"/>
      <c r="H1353" s="23"/>
      <c r="I1353" s="23"/>
      <c r="J1353" s="23"/>
      <c r="K1353" s="23"/>
      <c r="L1353" s="23"/>
      <c r="M1353" s="23"/>
      <c r="N1353" s="27"/>
      <c r="O1353" s="23"/>
      <c r="P1353" s="23"/>
      <c r="Q1353" s="23"/>
      <c r="R1353" s="23"/>
      <c r="S1353" s="64"/>
      <c r="T1353" s="24"/>
      <c r="U1353" s="49"/>
      <c r="V1353" s="54"/>
      <c r="W1353" s="25"/>
      <c r="X1353" s="25"/>
      <c r="Y1353" s="25"/>
      <c r="Z1353" s="25"/>
      <c r="AA1353" s="25"/>
      <c r="AB1353" s="25"/>
      <c r="AC1353" s="25"/>
      <c r="AD1353" s="55"/>
    </row>
    <row r="1354" spans="1:30" ht="20" customHeight="1" x14ac:dyDescent="0.2">
      <c r="A1354" s="20"/>
      <c r="B1354" s="33"/>
      <c r="C1354" s="63"/>
      <c r="D1354" s="22"/>
      <c r="E1354" s="23"/>
      <c r="F1354" s="23"/>
      <c r="G1354" s="23"/>
      <c r="H1354" s="23"/>
      <c r="I1354" s="23"/>
      <c r="J1354" s="23"/>
      <c r="K1354" s="23"/>
      <c r="L1354" s="23"/>
      <c r="M1354" s="23"/>
      <c r="N1354" s="27"/>
      <c r="O1354" s="23"/>
      <c r="P1354" s="23"/>
      <c r="Q1354" s="23"/>
      <c r="R1354" s="23"/>
      <c r="S1354" s="64"/>
      <c r="T1354" s="24"/>
      <c r="U1354" s="49"/>
      <c r="V1354" s="54"/>
      <c r="W1354" s="25"/>
      <c r="X1354" s="25"/>
      <c r="Y1354" s="25"/>
      <c r="Z1354" s="25"/>
      <c r="AA1354" s="25"/>
      <c r="AB1354" s="25"/>
      <c r="AC1354" s="25"/>
      <c r="AD1354" s="55"/>
    </row>
    <row r="1355" spans="1:30" ht="20" customHeight="1" x14ac:dyDescent="0.2">
      <c r="A1355" s="20"/>
      <c r="B1355" s="33"/>
      <c r="C1355" s="63"/>
      <c r="D1355" s="22"/>
      <c r="E1355" s="23"/>
      <c r="F1355" s="23"/>
      <c r="G1355" s="23"/>
      <c r="H1355" s="23"/>
      <c r="I1355" s="23"/>
      <c r="J1355" s="23"/>
      <c r="K1355" s="23"/>
      <c r="L1355" s="23"/>
      <c r="M1355" s="23"/>
      <c r="N1355" s="27"/>
      <c r="O1355" s="23"/>
      <c r="P1355" s="23"/>
      <c r="Q1355" s="23"/>
      <c r="R1355" s="23"/>
      <c r="S1355" s="64"/>
      <c r="T1355" s="24"/>
      <c r="U1355" s="49"/>
      <c r="V1355" s="54"/>
      <c r="W1355" s="25"/>
      <c r="X1355" s="25"/>
      <c r="Y1355" s="25"/>
      <c r="Z1355" s="25"/>
      <c r="AA1355" s="25"/>
      <c r="AB1355" s="25"/>
      <c r="AC1355" s="25"/>
      <c r="AD1355" s="55"/>
    </row>
    <row r="1356" spans="1:30" ht="20" customHeight="1" x14ac:dyDescent="0.2">
      <c r="A1356" s="20"/>
      <c r="B1356" s="33"/>
      <c r="C1356" s="63"/>
      <c r="D1356" s="22"/>
      <c r="E1356" s="23"/>
      <c r="F1356" s="23"/>
      <c r="G1356" s="23"/>
      <c r="H1356" s="23"/>
      <c r="I1356" s="23"/>
      <c r="J1356" s="23"/>
      <c r="K1356" s="23"/>
      <c r="L1356" s="23"/>
      <c r="M1356" s="23"/>
      <c r="N1356" s="27"/>
      <c r="O1356" s="23"/>
      <c r="P1356" s="23"/>
      <c r="Q1356" s="23"/>
      <c r="R1356" s="23"/>
      <c r="S1356" s="64"/>
      <c r="T1356" s="24"/>
      <c r="U1356" s="49"/>
      <c r="V1356" s="54"/>
      <c r="W1356" s="25"/>
      <c r="X1356" s="25"/>
      <c r="Y1356" s="25"/>
      <c r="Z1356" s="25"/>
      <c r="AA1356" s="25"/>
      <c r="AB1356" s="25"/>
      <c r="AC1356" s="25"/>
      <c r="AD1356" s="55"/>
    </row>
    <row r="1357" spans="1:30" ht="20" customHeight="1" x14ac:dyDescent="0.2">
      <c r="A1357" s="20"/>
      <c r="B1357" s="33"/>
      <c r="C1357" s="63"/>
      <c r="D1357" s="22"/>
      <c r="E1357" s="23"/>
      <c r="F1357" s="23"/>
      <c r="G1357" s="23"/>
      <c r="H1357" s="23"/>
      <c r="I1357" s="23"/>
      <c r="J1357" s="23"/>
      <c r="K1357" s="23"/>
      <c r="L1357" s="23"/>
      <c r="M1357" s="23"/>
      <c r="N1357" s="27"/>
      <c r="O1357" s="23"/>
      <c r="P1357" s="23"/>
      <c r="Q1357" s="23"/>
      <c r="R1357" s="23"/>
      <c r="S1357" s="64"/>
      <c r="T1357" s="24"/>
      <c r="U1357" s="49"/>
      <c r="V1357" s="54"/>
      <c r="W1357" s="25"/>
      <c r="X1357" s="25"/>
      <c r="Y1357" s="25"/>
      <c r="Z1357" s="25"/>
      <c r="AA1357" s="25"/>
      <c r="AB1357" s="25"/>
      <c r="AC1357" s="25"/>
      <c r="AD1357" s="55"/>
    </row>
    <row r="1358" spans="1:30" ht="20" customHeight="1" x14ac:dyDescent="0.2">
      <c r="A1358" s="20"/>
      <c r="B1358" s="33"/>
      <c r="C1358" s="63"/>
      <c r="D1358" s="22"/>
      <c r="E1358" s="23"/>
      <c r="F1358" s="23"/>
      <c r="G1358" s="23"/>
      <c r="H1358" s="23"/>
      <c r="I1358" s="23"/>
      <c r="J1358" s="23"/>
      <c r="K1358" s="23"/>
      <c r="L1358" s="23"/>
      <c r="M1358" s="23"/>
      <c r="N1358" s="27"/>
      <c r="O1358" s="23"/>
      <c r="P1358" s="23"/>
      <c r="Q1358" s="23"/>
      <c r="R1358" s="23"/>
      <c r="S1358" s="64"/>
      <c r="T1358" s="24"/>
      <c r="U1358" s="49"/>
      <c r="V1358" s="54"/>
      <c r="W1358" s="25"/>
      <c r="X1358" s="25"/>
      <c r="Y1358" s="25"/>
      <c r="Z1358" s="25"/>
      <c r="AA1358" s="25"/>
      <c r="AB1358" s="25"/>
      <c r="AC1358" s="25"/>
      <c r="AD1358" s="55"/>
    </row>
    <row r="1359" spans="1:30" ht="20" customHeight="1" x14ac:dyDescent="0.2">
      <c r="A1359" s="20"/>
      <c r="B1359" s="33"/>
      <c r="C1359" s="63"/>
      <c r="D1359" s="22"/>
      <c r="E1359" s="23"/>
      <c r="F1359" s="23"/>
      <c r="G1359" s="23"/>
      <c r="H1359" s="23"/>
      <c r="I1359" s="23"/>
      <c r="J1359" s="23"/>
      <c r="K1359" s="23"/>
      <c r="L1359" s="23"/>
      <c r="M1359" s="23"/>
      <c r="N1359" s="27"/>
      <c r="O1359" s="23"/>
      <c r="P1359" s="23"/>
      <c r="Q1359" s="23"/>
      <c r="R1359" s="23"/>
      <c r="S1359" s="64"/>
      <c r="T1359" s="24"/>
      <c r="U1359" s="49"/>
      <c r="V1359" s="54"/>
      <c r="W1359" s="25"/>
      <c r="X1359" s="25"/>
      <c r="Y1359" s="25"/>
      <c r="Z1359" s="25"/>
      <c r="AA1359" s="25"/>
      <c r="AB1359" s="25"/>
      <c r="AC1359" s="25"/>
      <c r="AD1359" s="55"/>
    </row>
    <row r="1360" spans="1:30" ht="20" customHeight="1" x14ac:dyDescent="0.2">
      <c r="A1360" s="20"/>
      <c r="B1360" s="33"/>
      <c r="C1360" s="63"/>
      <c r="D1360" s="22"/>
      <c r="E1360" s="23"/>
      <c r="F1360" s="23"/>
      <c r="G1360" s="23"/>
      <c r="H1360" s="23"/>
      <c r="I1360" s="23"/>
      <c r="J1360" s="23"/>
      <c r="K1360" s="23"/>
      <c r="L1360" s="23"/>
      <c r="M1360" s="23"/>
      <c r="N1360" s="27"/>
      <c r="O1360" s="23"/>
      <c r="P1360" s="23"/>
      <c r="Q1360" s="23"/>
      <c r="R1360" s="23"/>
      <c r="S1360" s="64"/>
      <c r="T1360" s="24"/>
      <c r="U1360" s="49"/>
      <c r="V1360" s="54"/>
      <c r="W1360" s="25"/>
      <c r="X1360" s="25"/>
      <c r="Y1360" s="25"/>
      <c r="Z1360" s="25"/>
      <c r="AA1360" s="25"/>
      <c r="AB1360" s="25"/>
      <c r="AC1360" s="25"/>
      <c r="AD1360" s="55"/>
    </row>
    <row r="1361" spans="1:30" ht="20" customHeight="1" x14ac:dyDescent="0.2">
      <c r="A1361" s="20"/>
      <c r="B1361" s="33"/>
      <c r="C1361" s="63"/>
      <c r="D1361" s="22"/>
      <c r="E1361" s="23"/>
      <c r="F1361" s="23"/>
      <c r="G1361" s="23"/>
      <c r="H1361" s="23"/>
      <c r="I1361" s="23"/>
      <c r="J1361" s="23"/>
      <c r="K1361" s="23"/>
      <c r="L1361" s="23"/>
      <c r="M1361" s="23"/>
      <c r="N1361" s="27"/>
      <c r="O1361" s="23"/>
      <c r="P1361" s="23"/>
      <c r="Q1361" s="23"/>
      <c r="R1361" s="23"/>
      <c r="S1361" s="64"/>
      <c r="T1361" s="24"/>
      <c r="U1361" s="49"/>
      <c r="V1361" s="54"/>
      <c r="W1361" s="25"/>
      <c r="X1361" s="25"/>
      <c r="Y1361" s="25"/>
      <c r="Z1361" s="25"/>
      <c r="AA1361" s="25"/>
      <c r="AB1361" s="25"/>
      <c r="AC1361" s="25"/>
      <c r="AD1361" s="55"/>
    </row>
    <row r="1362" spans="1:30" ht="20" customHeight="1" x14ac:dyDescent="0.2">
      <c r="A1362" s="20"/>
      <c r="B1362" s="33"/>
      <c r="C1362" s="63"/>
      <c r="D1362" s="22"/>
      <c r="E1362" s="23"/>
      <c r="F1362" s="23"/>
      <c r="G1362" s="23"/>
      <c r="H1362" s="23"/>
      <c r="I1362" s="23"/>
      <c r="J1362" s="23"/>
      <c r="K1362" s="23"/>
      <c r="L1362" s="23"/>
      <c r="M1362" s="23"/>
      <c r="N1362" s="27"/>
      <c r="O1362" s="23"/>
      <c r="P1362" s="23"/>
      <c r="Q1362" s="23"/>
      <c r="R1362" s="23"/>
      <c r="S1362" s="64"/>
      <c r="T1362" s="24"/>
      <c r="U1362" s="49"/>
      <c r="V1362" s="54"/>
      <c r="W1362" s="25"/>
      <c r="X1362" s="25"/>
      <c r="Y1362" s="25"/>
      <c r="Z1362" s="25"/>
      <c r="AA1362" s="25"/>
      <c r="AB1362" s="25"/>
      <c r="AC1362" s="25"/>
      <c r="AD1362" s="55"/>
    </row>
    <row r="1363" spans="1:30" ht="20" customHeight="1" x14ac:dyDescent="0.2">
      <c r="A1363" s="20"/>
      <c r="B1363" s="33"/>
      <c r="C1363" s="63"/>
      <c r="D1363" s="22"/>
      <c r="E1363" s="23"/>
      <c r="F1363" s="23"/>
      <c r="G1363" s="23"/>
      <c r="H1363" s="23"/>
      <c r="I1363" s="23"/>
      <c r="J1363" s="23"/>
      <c r="K1363" s="23"/>
      <c r="L1363" s="23"/>
      <c r="M1363" s="23"/>
      <c r="N1363" s="27"/>
      <c r="O1363" s="23"/>
      <c r="P1363" s="23"/>
      <c r="Q1363" s="23"/>
      <c r="R1363" s="23"/>
      <c r="S1363" s="64"/>
      <c r="T1363" s="24"/>
      <c r="U1363" s="49"/>
      <c r="V1363" s="54"/>
      <c r="W1363" s="25"/>
      <c r="X1363" s="25"/>
      <c r="Y1363" s="25"/>
      <c r="Z1363" s="25"/>
      <c r="AA1363" s="25"/>
      <c r="AB1363" s="25"/>
      <c r="AC1363" s="25"/>
      <c r="AD1363" s="55"/>
    </row>
    <row r="1364" spans="1:30" ht="20" customHeight="1" x14ac:dyDescent="0.2">
      <c r="A1364" s="20"/>
      <c r="B1364" s="33"/>
      <c r="C1364" s="63"/>
      <c r="D1364" s="22"/>
      <c r="E1364" s="23"/>
      <c r="F1364" s="23"/>
      <c r="G1364" s="23"/>
      <c r="H1364" s="23"/>
      <c r="I1364" s="23"/>
      <c r="J1364" s="23"/>
      <c r="K1364" s="23"/>
      <c r="L1364" s="23"/>
      <c r="M1364" s="23"/>
      <c r="N1364" s="27"/>
      <c r="O1364" s="23"/>
      <c r="P1364" s="23"/>
      <c r="Q1364" s="23"/>
      <c r="R1364" s="23"/>
      <c r="S1364" s="64"/>
      <c r="T1364" s="24"/>
      <c r="U1364" s="49"/>
      <c r="V1364" s="54"/>
      <c r="W1364" s="25"/>
      <c r="X1364" s="25"/>
      <c r="Y1364" s="25"/>
      <c r="Z1364" s="25"/>
      <c r="AA1364" s="25"/>
      <c r="AB1364" s="25"/>
      <c r="AC1364" s="25"/>
      <c r="AD1364" s="55"/>
    </row>
    <row r="1365" spans="1:30" ht="20" customHeight="1" x14ac:dyDescent="0.2">
      <c r="A1365" s="20"/>
      <c r="B1365" s="33"/>
      <c r="C1365" s="63"/>
      <c r="D1365" s="22"/>
      <c r="E1365" s="23"/>
      <c r="F1365" s="23"/>
      <c r="G1365" s="23"/>
      <c r="H1365" s="23"/>
      <c r="I1365" s="23"/>
      <c r="J1365" s="23"/>
      <c r="K1365" s="23"/>
      <c r="L1365" s="23"/>
      <c r="M1365" s="23"/>
      <c r="N1365" s="27"/>
      <c r="O1365" s="23"/>
      <c r="P1365" s="23"/>
      <c r="Q1365" s="23"/>
      <c r="R1365" s="23"/>
      <c r="S1365" s="64"/>
      <c r="T1365" s="24"/>
      <c r="U1365" s="49"/>
      <c r="V1365" s="54"/>
      <c r="W1365" s="25"/>
      <c r="X1365" s="25"/>
      <c r="Y1365" s="25"/>
      <c r="Z1365" s="25"/>
      <c r="AA1365" s="25"/>
      <c r="AB1365" s="25"/>
      <c r="AC1365" s="25"/>
      <c r="AD1365" s="55"/>
    </row>
    <row r="1366" spans="1:30" ht="20" customHeight="1" x14ac:dyDescent="0.2">
      <c r="A1366" s="20"/>
      <c r="B1366" s="33"/>
      <c r="C1366" s="63"/>
      <c r="D1366" s="22"/>
      <c r="E1366" s="23"/>
      <c r="F1366" s="23"/>
      <c r="G1366" s="23"/>
      <c r="H1366" s="23"/>
      <c r="I1366" s="23"/>
      <c r="J1366" s="23"/>
      <c r="K1366" s="23"/>
      <c r="L1366" s="23"/>
      <c r="M1366" s="23"/>
      <c r="N1366" s="27"/>
      <c r="O1366" s="23"/>
      <c r="P1366" s="23"/>
      <c r="Q1366" s="23"/>
      <c r="R1366" s="23"/>
      <c r="S1366" s="64"/>
      <c r="T1366" s="24"/>
      <c r="U1366" s="49"/>
      <c r="V1366" s="54"/>
      <c r="W1366" s="25"/>
      <c r="X1366" s="25"/>
      <c r="Y1366" s="25"/>
      <c r="Z1366" s="25"/>
      <c r="AA1366" s="25"/>
      <c r="AB1366" s="25"/>
      <c r="AC1366" s="25"/>
      <c r="AD1366" s="55"/>
    </row>
    <row r="1367" spans="1:30" ht="20" customHeight="1" x14ac:dyDescent="0.2">
      <c r="A1367" s="20"/>
      <c r="B1367" s="33"/>
      <c r="C1367" s="63"/>
      <c r="D1367" s="22"/>
      <c r="E1367" s="23"/>
      <c r="F1367" s="23"/>
      <c r="G1367" s="23"/>
      <c r="H1367" s="23"/>
      <c r="I1367" s="23"/>
      <c r="J1367" s="23"/>
      <c r="K1367" s="23"/>
      <c r="L1367" s="23"/>
      <c r="M1367" s="23"/>
      <c r="N1367" s="27"/>
      <c r="O1367" s="23"/>
      <c r="P1367" s="23"/>
      <c r="Q1367" s="23"/>
      <c r="R1367" s="23"/>
      <c r="S1367" s="64"/>
      <c r="T1367" s="24"/>
      <c r="U1367" s="49"/>
      <c r="V1367" s="54"/>
      <c r="W1367" s="25"/>
      <c r="X1367" s="25"/>
      <c r="Y1367" s="25"/>
      <c r="Z1367" s="25"/>
      <c r="AA1367" s="25"/>
      <c r="AB1367" s="25"/>
      <c r="AC1367" s="25"/>
      <c r="AD1367" s="55"/>
    </row>
    <row r="1368" spans="1:30" ht="20" customHeight="1" x14ac:dyDescent="0.2">
      <c r="A1368" s="20"/>
      <c r="B1368" s="33"/>
      <c r="C1368" s="63"/>
      <c r="D1368" s="22"/>
      <c r="E1368" s="23"/>
      <c r="F1368" s="23"/>
      <c r="G1368" s="23"/>
      <c r="H1368" s="23"/>
      <c r="I1368" s="23"/>
      <c r="J1368" s="23"/>
      <c r="K1368" s="23"/>
      <c r="L1368" s="23"/>
      <c r="M1368" s="23"/>
      <c r="N1368" s="27"/>
      <c r="O1368" s="23"/>
      <c r="P1368" s="23"/>
      <c r="Q1368" s="23"/>
      <c r="R1368" s="23"/>
      <c r="S1368" s="64"/>
      <c r="T1368" s="24"/>
      <c r="U1368" s="49"/>
      <c r="V1368" s="54"/>
      <c r="W1368" s="25"/>
      <c r="X1368" s="25"/>
      <c r="Y1368" s="25"/>
      <c r="Z1368" s="25"/>
      <c r="AA1368" s="25"/>
      <c r="AB1368" s="25"/>
      <c r="AC1368" s="25"/>
      <c r="AD1368" s="55"/>
    </row>
    <row r="1369" spans="1:30" ht="20" customHeight="1" x14ac:dyDescent="0.2">
      <c r="A1369" s="20"/>
      <c r="B1369" s="33"/>
      <c r="C1369" s="63"/>
      <c r="D1369" s="22"/>
      <c r="E1369" s="23"/>
      <c r="F1369" s="23"/>
      <c r="G1369" s="23"/>
      <c r="H1369" s="23"/>
      <c r="I1369" s="23"/>
      <c r="J1369" s="23"/>
      <c r="K1369" s="23"/>
      <c r="L1369" s="23"/>
      <c r="M1369" s="23"/>
      <c r="N1369" s="27"/>
      <c r="O1369" s="23"/>
      <c r="P1369" s="23"/>
      <c r="Q1369" s="23"/>
      <c r="R1369" s="23"/>
      <c r="S1369" s="64"/>
      <c r="T1369" s="24"/>
      <c r="U1369" s="49"/>
      <c r="V1369" s="54"/>
      <c r="W1369" s="25"/>
      <c r="X1369" s="25"/>
      <c r="Y1369" s="25"/>
      <c r="Z1369" s="25"/>
      <c r="AA1369" s="25"/>
      <c r="AB1369" s="25"/>
      <c r="AC1369" s="25"/>
      <c r="AD1369" s="55"/>
    </row>
    <row r="1370" spans="1:30" ht="20" customHeight="1" x14ac:dyDescent="0.2">
      <c r="A1370" s="20"/>
      <c r="B1370" s="33"/>
      <c r="C1370" s="63"/>
      <c r="D1370" s="22"/>
      <c r="E1370" s="23"/>
      <c r="F1370" s="23"/>
      <c r="G1370" s="23"/>
      <c r="H1370" s="23"/>
      <c r="I1370" s="23"/>
      <c r="J1370" s="23"/>
      <c r="K1370" s="23"/>
      <c r="L1370" s="23"/>
      <c r="M1370" s="23"/>
      <c r="N1370" s="27"/>
      <c r="O1370" s="23"/>
      <c r="P1370" s="23"/>
      <c r="Q1370" s="23"/>
      <c r="R1370" s="23"/>
      <c r="S1370" s="64"/>
      <c r="T1370" s="24"/>
      <c r="U1370" s="49"/>
      <c r="V1370" s="54"/>
      <c r="W1370" s="25"/>
      <c r="X1370" s="25"/>
      <c r="Y1370" s="25"/>
      <c r="Z1370" s="25"/>
      <c r="AA1370" s="25"/>
      <c r="AB1370" s="25"/>
      <c r="AC1370" s="25"/>
      <c r="AD1370" s="55"/>
    </row>
    <row r="1371" spans="1:30" ht="20" customHeight="1" x14ac:dyDescent="0.2">
      <c r="A1371" s="20"/>
      <c r="B1371" s="33"/>
      <c r="C1371" s="63"/>
      <c r="D1371" s="22"/>
      <c r="E1371" s="23"/>
      <c r="F1371" s="23"/>
      <c r="G1371" s="23"/>
      <c r="H1371" s="23"/>
      <c r="I1371" s="23"/>
      <c r="J1371" s="23"/>
      <c r="K1371" s="23"/>
      <c r="L1371" s="23"/>
      <c r="M1371" s="23"/>
      <c r="N1371" s="27"/>
      <c r="O1371" s="23"/>
      <c r="P1371" s="23"/>
      <c r="Q1371" s="23"/>
      <c r="R1371" s="23"/>
      <c r="S1371" s="64"/>
      <c r="T1371" s="24"/>
      <c r="U1371" s="49"/>
      <c r="V1371" s="54"/>
      <c r="W1371" s="25"/>
      <c r="X1371" s="25"/>
      <c r="Y1371" s="25"/>
      <c r="Z1371" s="25"/>
      <c r="AA1371" s="25"/>
      <c r="AB1371" s="25"/>
      <c r="AC1371" s="25"/>
      <c r="AD1371" s="55"/>
    </row>
    <row r="1372" spans="1:30" ht="20" customHeight="1" x14ac:dyDescent="0.2">
      <c r="A1372" s="20"/>
      <c r="B1372" s="33"/>
      <c r="C1372" s="63"/>
      <c r="D1372" s="22"/>
      <c r="E1372" s="23"/>
      <c r="F1372" s="23"/>
      <c r="G1372" s="23"/>
      <c r="H1372" s="23"/>
      <c r="I1372" s="23"/>
      <c r="J1372" s="23"/>
      <c r="K1372" s="23"/>
      <c r="L1372" s="23"/>
      <c r="M1372" s="23"/>
      <c r="N1372" s="27"/>
      <c r="O1372" s="23"/>
      <c r="P1372" s="23"/>
      <c r="Q1372" s="23"/>
      <c r="R1372" s="23"/>
      <c r="S1372" s="64"/>
      <c r="T1372" s="24"/>
      <c r="U1372" s="49"/>
      <c r="V1372" s="54"/>
      <c r="W1372" s="25"/>
      <c r="X1372" s="25"/>
      <c r="Y1372" s="25"/>
      <c r="Z1372" s="25"/>
      <c r="AA1372" s="25"/>
      <c r="AB1372" s="25"/>
      <c r="AC1372" s="25"/>
      <c r="AD1372" s="55"/>
    </row>
    <row r="1373" spans="1:30" ht="20" customHeight="1" x14ac:dyDescent="0.2">
      <c r="A1373" s="20"/>
      <c r="B1373" s="33"/>
      <c r="C1373" s="63"/>
      <c r="D1373" s="22"/>
      <c r="E1373" s="23"/>
      <c r="F1373" s="23"/>
      <c r="G1373" s="23"/>
      <c r="H1373" s="23"/>
      <c r="I1373" s="23"/>
      <c r="J1373" s="23"/>
      <c r="K1373" s="23"/>
      <c r="L1373" s="23"/>
      <c r="M1373" s="23"/>
      <c r="N1373" s="27"/>
      <c r="O1373" s="23"/>
      <c r="P1373" s="23"/>
      <c r="Q1373" s="23"/>
      <c r="R1373" s="23"/>
      <c r="S1373" s="64"/>
      <c r="T1373" s="24"/>
      <c r="U1373" s="49"/>
      <c r="V1373" s="54"/>
      <c r="W1373" s="25"/>
      <c r="X1373" s="25"/>
      <c r="Y1373" s="25"/>
      <c r="Z1373" s="25"/>
      <c r="AA1373" s="25"/>
      <c r="AB1373" s="25"/>
      <c r="AC1373" s="25"/>
      <c r="AD1373" s="55"/>
    </row>
    <row r="1374" spans="1:30" ht="20" customHeight="1" x14ac:dyDescent="0.2">
      <c r="A1374" s="20"/>
      <c r="B1374" s="33"/>
      <c r="C1374" s="63"/>
      <c r="D1374" s="22"/>
      <c r="E1374" s="23"/>
      <c r="F1374" s="23"/>
      <c r="G1374" s="23"/>
      <c r="H1374" s="23"/>
      <c r="I1374" s="23"/>
      <c r="J1374" s="23"/>
      <c r="K1374" s="23"/>
      <c r="L1374" s="23"/>
      <c r="M1374" s="23"/>
      <c r="N1374" s="27"/>
      <c r="O1374" s="23"/>
      <c r="P1374" s="23"/>
      <c r="Q1374" s="23"/>
      <c r="R1374" s="23"/>
      <c r="S1374" s="64"/>
      <c r="T1374" s="24"/>
      <c r="U1374" s="49"/>
      <c r="V1374" s="54"/>
      <c r="W1374" s="25"/>
      <c r="X1374" s="25"/>
      <c r="Y1374" s="25"/>
      <c r="Z1374" s="25"/>
      <c r="AA1374" s="25"/>
      <c r="AB1374" s="25"/>
      <c r="AC1374" s="25"/>
      <c r="AD1374" s="55"/>
    </row>
    <row r="1375" spans="1:30" ht="20" customHeight="1" x14ac:dyDescent="0.2">
      <c r="A1375" s="20"/>
      <c r="B1375" s="33"/>
      <c r="C1375" s="63"/>
      <c r="D1375" s="22"/>
      <c r="E1375" s="23"/>
      <c r="F1375" s="23"/>
      <c r="G1375" s="23"/>
      <c r="H1375" s="23"/>
      <c r="I1375" s="23"/>
      <c r="J1375" s="23"/>
      <c r="K1375" s="23"/>
      <c r="L1375" s="23"/>
      <c r="M1375" s="23"/>
      <c r="N1375" s="27"/>
      <c r="O1375" s="23"/>
      <c r="P1375" s="23"/>
      <c r="Q1375" s="23"/>
      <c r="R1375" s="23"/>
      <c r="S1375" s="64"/>
      <c r="T1375" s="24"/>
      <c r="U1375" s="49"/>
      <c r="V1375" s="54"/>
      <c r="W1375" s="25"/>
      <c r="X1375" s="25"/>
      <c r="Y1375" s="25"/>
      <c r="Z1375" s="25"/>
      <c r="AA1375" s="25"/>
      <c r="AB1375" s="25"/>
      <c r="AC1375" s="25"/>
      <c r="AD1375" s="55"/>
    </row>
    <row r="1376" spans="1:30" ht="20" customHeight="1" x14ac:dyDescent="0.2">
      <c r="A1376" s="20"/>
      <c r="B1376" s="33"/>
      <c r="C1376" s="63"/>
      <c r="D1376" s="22"/>
      <c r="E1376" s="23"/>
      <c r="F1376" s="23"/>
      <c r="G1376" s="23"/>
      <c r="H1376" s="23"/>
      <c r="I1376" s="23"/>
      <c r="J1376" s="23"/>
      <c r="K1376" s="23"/>
      <c r="L1376" s="23"/>
      <c r="M1376" s="23"/>
      <c r="N1376" s="27"/>
      <c r="O1376" s="23"/>
      <c r="P1376" s="23"/>
      <c r="Q1376" s="23"/>
      <c r="R1376" s="23"/>
      <c r="S1376" s="64"/>
      <c r="T1376" s="24"/>
      <c r="U1376" s="49"/>
      <c r="V1376" s="54"/>
      <c r="W1376" s="25"/>
      <c r="X1376" s="25"/>
      <c r="Y1376" s="25"/>
      <c r="Z1376" s="25"/>
      <c r="AA1376" s="25"/>
      <c r="AB1376" s="25"/>
      <c r="AC1376" s="25"/>
      <c r="AD1376" s="55"/>
    </row>
    <row r="1377" spans="1:30" ht="20" customHeight="1" x14ac:dyDescent="0.2">
      <c r="A1377" s="20"/>
      <c r="B1377" s="33"/>
      <c r="C1377" s="63"/>
      <c r="D1377" s="22"/>
      <c r="E1377" s="23"/>
      <c r="F1377" s="23"/>
      <c r="G1377" s="23"/>
      <c r="H1377" s="23"/>
      <c r="I1377" s="23"/>
      <c r="J1377" s="23"/>
      <c r="K1377" s="23"/>
      <c r="L1377" s="23"/>
      <c r="M1377" s="23"/>
      <c r="N1377" s="27"/>
      <c r="O1377" s="23"/>
      <c r="P1377" s="23"/>
      <c r="Q1377" s="23"/>
      <c r="R1377" s="23"/>
      <c r="S1377" s="64"/>
      <c r="T1377" s="24"/>
      <c r="U1377" s="49"/>
      <c r="V1377" s="54"/>
      <c r="W1377" s="25"/>
      <c r="X1377" s="25"/>
      <c r="Y1377" s="25"/>
      <c r="Z1377" s="25"/>
      <c r="AA1377" s="25"/>
      <c r="AB1377" s="25"/>
      <c r="AC1377" s="25"/>
      <c r="AD1377" s="55"/>
    </row>
    <row r="1378" spans="1:30" ht="20" customHeight="1" x14ac:dyDescent="0.2">
      <c r="A1378" s="20"/>
      <c r="B1378" s="33"/>
      <c r="C1378" s="63"/>
      <c r="D1378" s="22"/>
      <c r="E1378" s="23"/>
      <c r="F1378" s="23"/>
      <c r="G1378" s="23"/>
      <c r="H1378" s="23"/>
      <c r="I1378" s="23"/>
      <c r="J1378" s="23"/>
      <c r="K1378" s="23"/>
      <c r="L1378" s="23"/>
      <c r="M1378" s="23"/>
      <c r="N1378" s="27"/>
      <c r="O1378" s="23"/>
      <c r="P1378" s="23"/>
      <c r="Q1378" s="23"/>
      <c r="R1378" s="23"/>
      <c r="S1378" s="64"/>
      <c r="T1378" s="24"/>
      <c r="U1378" s="49"/>
      <c r="V1378" s="54"/>
      <c r="W1378" s="25"/>
      <c r="X1378" s="25"/>
      <c r="Y1378" s="25"/>
      <c r="Z1378" s="25"/>
      <c r="AA1378" s="25"/>
      <c r="AB1378" s="25"/>
      <c r="AC1378" s="25"/>
      <c r="AD1378" s="55"/>
    </row>
    <row r="1379" spans="1:30" ht="20" customHeight="1" x14ac:dyDescent="0.2">
      <c r="A1379" s="20"/>
      <c r="B1379" s="33"/>
      <c r="C1379" s="63"/>
      <c r="D1379" s="22"/>
      <c r="E1379" s="23"/>
      <c r="F1379" s="23"/>
      <c r="G1379" s="23"/>
      <c r="H1379" s="23"/>
      <c r="I1379" s="23"/>
      <c r="J1379" s="23"/>
      <c r="K1379" s="23"/>
      <c r="L1379" s="23"/>
      <c r="M1379" s="23"/>
      <c r="N1379" s="27"/>
      <c r="O1379" s="23"/>
      <c r="P1379" s="23"/>
      <c r="Q1379" s="23"/>
      <c r="R1379" s="23"/>
      <c r="S1379" s="64"/>
      <c r="T1379" s="24"/>
      <c r="U1379" s="49"/>
      <c r="V1379" s="54"/>
      <c r="W1379" s="25"/>
      <c r="X1379" s="25"/>
      <c r="Y1379" s="25"/>
      <c r="Z1379" s="25"/>
      <c r="AA1379" s="25"/>
      <c r="AB1379" s="25"/>
      <c r="AC1379" s="25"/>
      <c r="AD1379" s="55"/>
    </row>
    <row r="1380" spans="1:30" ht="20" customHeight="1" x14ac:dyDescent="0.2">
      <c r="A1380" s="20"/>
      <c r="B1380" s="33"/>
      <c r="C1380" s="63"/>
      <c r="D1380" s="22"/>
      <c r="E1380" s="23"/>
      <c r="F1380" s="23"/>
      <c r="G1380" s="23"/>
      <c r="H1380" s="23"/>
      <c r="I1380" s="23"/>
      <c r="J1380" s="23"/>
      <c r="K1380" s="23"/>
      <c r="L1380" s="23"/>
      <c r="M1380" s="23"/>
      <c r="N1380" s="27"/>
      <c r="O1380" s="23"/>
      <c r="P1380" s="23"/>
      <c r="Q1380" s="23"/>
      <c r="R1380" s="23"/>
      <c r="S1380" s="64"/>
      <c r="T1380" s="24"/>
      <c r="U1380" s="49"/>
      <c r="V1380" s="54"/>
      <c r="W1380" s="25"/>
      <c r="X1380" s="25"/>
      <c r="Y1380" s="25"/>
      <c r="Z1380" s="25"/>
      <c r="AA1380" s="25"/>
      <c r="AB1380" s="25"/>
      <c r="AC1380" s="25"/>
      <c r="AD1380" s="55"/>
    </row>
    <row r="1381" spans="1:30" ht="20" customHeight="1" x14ac:dyDescent="0.2">
      <c r="A1381" s="20"/>
      <c r="B1381" s="33"/>
      <c r="C1381" s="63"/>
      <c r="D1381" s="22"/>
      <c r="E1381" s="23"/>
      <c r="F1381" s="23"/>
      <c r="G1381" s="23"/>
      <c r="H1381" s="23"/>
      <c r="I1381" s="23"/>
      <c r="J1381" s="23"/>
      <c r="K1381" s="23"/>
      <c r="L1381" s="23"/>
      <c r="M1381" s="23"/>
      <c r="N1381" s="27"/>
      <c r="O1381" s="23"/>
      <c r="P1381" s="23"/>
      <c r="Q1381" s="23"/>
      <c r="R1381" s="23"/>
      <c r="S1381" s="64"/>
      <c r="T1381" s="24"/>
      <c r="U1381" s="49"/>
      <c r="V1381" s="54"/>
      <c r="W1381" s="25"/>
      <c r="X1381" s="25"/>
      <c r="Y1381" s="25"/>
      <c r="Z1381" s="25"/>
      <c r="AA1381" s="25"/>
      <c r="AB1381" s="25"/>
      <c r="AC1381" s="25"/>
      <c r="AD1381" s="55"/>
    </row>
    <row r="1382" spans="1:30" ht="20" customHeight="1" x14ac:dyDescent="0.2">
      <c r="A1382" s="20"/>
      <c r="B1382" s="33"/>
      <c r="C1382" s="63"/>
      <c r="D1382" s="22"/>
      <c r="E1382" s="23"/>
      <c r="F1382" s="23"/>
      <c r="G1382" s="23"/>
      <c r="H1382" s="23"/>
      <c r="I1382" s="23"/>
      <c r="J1382" s="23"/>
      <c r="K1382" s="23"/>
      <c r="L1382" s="23"/>
      <c r="M1382" s="23"/>
      <c r="N1382" s="27"/>
      <c r="O1382" s="23"/>
      <c r="P1382" s="23"/>
      <c r="Q1382" s="23"/>
      <c r="R1382" s="23"/>
      <c r="S1382" s="64"/>
      <c r="T1382" s="24"/>
      <c r="U1382" s="49"/>
      <c r="V1382" s="54"/>
      <c r="W1382" s="25"/>
      <c r="X1382" s="25"/>
      <c r="Y1382" s="25"/>
      <c r="Z1382" s="25"/>
      <c r="AA1382" s="25"/>
      <c r="AB1382" s="25"/>
      <c r="AC1382" s="25"/>
      <c r="AD1382" s="55"/>
    </row>
    <row r="1383" spans="1:30" ht="20" customHeight="1" x14ac:dyDescent="0.2">
      <c r="A1383" s="20"/>
      <c r="B1383" s="33"/>
      <c r="C1383" s="63"/>
      <c r="D1383" s="22"/>
      <c r="E1383" s="23"/>
      <c r="F1383" s="23"/>
      <c r="G1383" s="23"/>
      <c r="H1383" s="23"/>
      <c r="I1383" s="23"/>
      <c r="J1383" s="23"/>
      <c r="K1383" s="23"/>
      <c r="L1383" s="23"/>
      <c r="M1383" s="23"/>
      <c r="N1383" s="27"/>
      <c r="O1383" s="23"/>
      <c r="P1383" s="23"/>
      <c r="Q1383" s="23"/>
      <c r="R1383" s="23"/>
      <c r="S1383" s="64"/>
      <c r="T1383" s="24"/>
      <c r="U1383" s="49"/>
      <c r="V1383" s="54"/>
      <c r="W1383" s="25"/>
      <c r="X1383" s="25"/>
      <c r="Y1383" s="25"/>
      <c r="Z1383" s="25"/>
      <c r="AA1383" s="25"/>
      <c r="AB1383" s="25"/>
      <c r="AC1383" s="25"/>
      <c r="AD1383" s="55"/>
    </row>
    <row r="1384" spans="1:30" ht="20" customHeight="1" x14ac:dyDescent="0.2">
      <c r="A1384" s="20"/>
      <c r="B1384" s="33"/>
      <c r="C1384" s="63"/>
      <c r="D1384" s="22"/>
      <c r="E1384" s="23"/>
      <c r="F1384" s="23"/>
      <c r="G1384" s="23"/>
      <c r="H1384" s="23"/>
      <c r="I1384" s="23"/>
      <c r="J1384" s="23"/>
      <c r="K1384" s="23"/>
      <c r="L1384" s="23"/>
      <c r="M1384" s="23"/>
      <c r="N1384" s="27"/>
      <c r="O1384" s="23"/>
      <c r="P1384" s="23"/>
      <c r="Q1384" s="23"/>
      <c r="R1384" s="23"/>
      <c r="S1384" s="64"/>
      <c r="T1384" s="24"/>
      <c r="U1384" s="49"/>
      <c r="V1384" s="54"/>
      <c r="W1384" s="25"/>
      <c r="X1384" s="25"/>
      <c r="Y1384" s="25"/>
      <c r="Z1384" s="25"/>
      <c r="AA1384" s="25"/>
      <c r="AB1384" s="25"/>
      <c r="AC1384" s="25"/>
      <c r="AD1384" s="55"/>
    </row>
    <row r="1385" spans="1:30" ht="20" customHeight="1" x14ac:dyDescent="0.2">
      <c r="A1385" s="20"/>
      <c r="B1385" s="33"/>
      <c r="C1385" s="63"/>
      <c r="D1385" s="22"/>
      <c r="E1385" s="23"/>
      <c r="F1385" s="23"/>
      <c r="G1385" s="23"/>
      <c r="H1385" s="23"/>
      <c r="I1385" s="23"/>
      <c r="J1385" s="23"/>
      <c r="K1385" s="23"/>
      <c r="L1385" s="23"/>
      <c r="M1385" s="23"/>
      <c r="N1385" s="27"/>
      <c r="O1385" s="23"/>
      <c r="P1385" s="23"/>
      <c r="Q1385" s="23"/>
      <c r="R1385" s="23"/>
      <c r="S1385" s="64"/>
      <c r="T1385" s="24"/>
      <c r="U1385" s="49"/>
      <c r="V1385" s="54"/>
      <c r="W1385" s="25"/>
      <c r="X1385" s="25"/>
      <c r="Y1385" s="25"/>
      <c r="Z1385" s="25"/>
      <c r="AA1385" s="25"/>
      <c r="AB1385" s="25"/>
      <c r="AC1385" s="25"/>
      <c r="AD1385" s="55"/>
    </row>
    <row r="1386" spans="1:30" ht="20" customHeight="1" x14ac:dyDescent="0.2">
      <c r="A1386" s="20"/>
      <c r="B1386" s="33"/>
      <c r="C1386" s="63"/>
      <c r="D1386" s="22"/>
      <c r="E1386" s="23"/>
      <c r="F1386" s="23"/>
      <c r="G1386" s="23"/>
      <c r="H1386" s="23"/>
      <c r="I1386" s="23"/>
      <c r="J1386" s="23"/>
      <c r="K1386" s="23"/>
      <c r="L1386" s="23"/>
      <c r="M1386" s="23"/>
      <c r="N1386" s="27"/>
      <c r="O1386" s="23"/>
      <c r="P1386" s="23"/>
      <c r="Q1386" s="23"/>
      <c r="R1386" s="23"/>
      <c r="S1386" s="64"/>
      <c r="T1386" s="24"/>
      <c r="U1386" s="49"/>
      <c r="V1386" s="54"/>
      <c r="W1386" s="25"/>
      <c r="X1386" s="25"/>
      <c r="Y1386" s="25"/>
      <c r="Z1386" s="25"/>
      <c r="AA1386" s="25"/>
      <c r="AB1386" s="25"/>
      <c r="AC1386" s="25"/>
      <c r="AD1386" s="55"/>
    </row>
    <row r="1387" spans="1:30" ht="20" customHeight="1" x14ac:dyDescent="0.2">
      <c r="A1387" s="20"/>
      <c r="B1387" s="33"/>
      <c r="C1387" s="63"/>
      <c r="D1387" s="22"/>
      <c r="E1387" s="23"/>
      <c r="F1387" s="23"/>
      <c r="G1387" s="23"/>
      <c r="H1387" s="23"/>
      <c r="I1387" s="23"/>
      <c r="J1387" s="23"/>
      <c r="K1387" s="23"/>
      <c r="L1387" s="23"/>
      <c r="M1387" s="23"/>
      <c r="N1387" s="27"/>
      <c r="O1387" s="23"/>
      <c r="P1387" s="23"/>
      <c r="Q1387" s="23"/>
      <c r="R1387" s="23"/>
      <c r="S1387" s="64"/>
      <c r="T1387" s="24"/>
      <c r="U1387" s="49"/>
      <c r="V1387" s="54"/>
      <c r="W1387" s="25"/>
      <c r="X1387" s="25"/>
      <c r="Y1387" s="25"/>
      <c r="Z1387" s="25"/>
      <c r="AA1387" s="25"/>
      <c r="AB1387" s="25"/>
      <c r="AC1387" s="25"/>
      <c r="AD1387" s="55"/>
    </row>
    <row r="1388" spans="1:30" ht="20" customHeight="1" x14ac:dyDescent="0.2">
      <c r="A1388" s="20"/>
      <c r="B1388" s="33"/>
      <c r="C1388" s="63"/>
      <c r="D1388" s="22"/>
      <c r="E1388" s="23"/>
      <c r="F1388" s="23"/>
      <c r="G1388" s="23"/>
      <c r="H1388" s="23"/>
      <c r="I1388" s="23"/>
      <c r="J1388" s="23"/>
      <c r="K1388" s="23"/>
      <c r="L1388" s="23"/>
      <c r="M1388" s="23"/>
      <c r="N1388" s="27"/>
      <c r="O1388" s="23"/>
      <c r="P1388" s="23"/>
      <c r="Q1388" s="23"/>
      <c r="R1388" s="23"/>
      <c r="S1388" s="64"/>
      <c r="T1388" s="24"/>
      <c r="U1388" s="49"/>
      <c r="V1388" s="54"/>
      <c r="W1388" s="25"/>
      <c r="X1388" s="25"/>
      <c r="Y1388" s="25"/>
      <c r="Z1388" s="25"/>
      <c r="AA1388" s="25"/>
      <c r="AB1388" s="25"/>
      <c r="AC1388" s="25"/>
      <c r="AD1388" s="55"/>
    </row>
    <row r="1389" spans="1:30" ht="20" customHeight="1" x14ac:dyDescent="0.2">
      <c r="A1389" s="20"/>
      <c r="B1389" s="33"/>
      <c r="C1389" s="63"/>
      <c r="D1389" s="22"/>
      <c r="E1389" s="23"/>
      <c r="F1389" s="23"/>
      <c r="G1389" s="23"/>
      <c r="H1389" s="23"/>
      <c r="I1389" s="23"/>
      <c r="J1389" s="23"/>
      <c r="K1389" s="23"/>
      <c r="L1389" s="23"/>
      <c r="M1389" s="23"/>
      <c r="N1389" s="27"/>
      <c r="O1389" s="23"/>
      <c r="P1389" s="23"/>
      <c r="Q1389" s="23"/>
      <c r="R1389" s="23"/>
      <c r="S1389" s="64"/>
      <c r="T1389" s="24"/>
      <c r="U1389" s="49"/>
      <c r="V1389" s="54"/>
      <c r="W1389" s="25"/>
      <c r="X1389" s="25"/>
      <c r="Y1389" s="25"/>
      <c r="Z1389" s="25"/>
      <c r="AA1389" s="25"/>
      <c r="AB1389" s="25"/>
      <c r="AC1389" s="25"/>
      <c r="AD1389" s="55"/>
    </row>
    <row r="1390" spans="1:30" ht="20" customHeight="1" x14ac:dyDescent="0.2">
      <c r="A1390" s="20"/>
      <c r="B1390" s="33"/>
      <c r="C1390" s="63"/>
      <c r="D1390" s="22"/>
      <c r="E1390" s="23"/>
      <c r="F1390" s="23"/>
      <c r="G1390" s="23"/>
      <c r="H1390" s="23"/>
      <c r="I1390" s="23"/>
      <c r="J1390" s="23"/>
      <c r="K1390" s="23"/>
      <c r="L1390" s="23"/>
      <c r="M1390" s="23"/>
      <c r="N1390" s="27"/>
      <c r="O1390" s="23"/>
      <c r="P1390" s="23"/>
      <c r="Q1390" s="23"/>
      <c r="R1390" s="23"/>
      <c r="S1390" s="64"/>
      <c r="T1390" s="24"/>
      <c r="U1390" s="49"/>
      <c r="V1390" s="54"/>
      <c r="W1390" s="25"/>
      <c r="X1390" s="25"/>
      <c r="Y1390" s="25"/>
      <c r="Z1390" s="25"/>
      <c r="AA1390" s="25"/>
      <c r="AB1390" s="25"/>
      <c r="AC1390" s="25"/>
      <c r="AD1390" s="55"/>
    </row>
    <row r="1391" spans="1:30" ht="20" customHeight="1" x14ac:dyDescent="0.2">
      <c r="A1391" s="20"/>
      <c r="B1391" s="33"/>
      <c r="C1391" s="63"/>
      <c r="D1391" s="22"/>
      <c r="E1391" s="23"/>
      <c r="F1391" s="23"/>
      <c r="G1391" s="23"/>
      <c r="H1391" s="23"/>
      <c r="I1391" s="23"/>
      <c r="J1391" s="23"/>
      <c r="K1391" s="23"/>
      <c r="L1391" s="23"/>
      <c r="M1391" s="23"/>
      <c r="N1391" s="27"/>
      <c r="O1391" s="23"/>
      <c r="P1391" s="23"/>
      <c r="Q1391" s="23"/>
      <c r="R1391" s="23"/>
      <c r="S1391" s="64"/>
      <c r="T1391" s="24"/>
      <c r="U1391" s="49"/>
      <c r="V1391" s="54"/>
      <c r="W1391" s="25"/>
      <c r="X1391" s="25"/>
      <c r="Y1391" s="25"/>
      <c r="Z1391" s="25"/>
      <c r="AA1391" s="25"/>
      <c r="AB1391" s="25"/>
      <c r="AC1391" s="25"/>
      <c r="AD1391" s="55"/>
    </row>
    <row r="1392" spans="1:30" ht="20" customHeight="1" x14ac:dyDescent="0.2">
      <c r="A1392" s="20"/>
      <c r="B1392" s="33"/>
      <c r="C1392" s="63"/>
      <c r="D1392" s="22"/>
      <c r="E1392" s="23"/>
      <c r="F1392" s="23"/>
      <c r="G1392" s="23"/>
      <c r="H1392" s="23"/>
      <c r="I1392" s="23"/>
      <c r="J1392" s="23"/>
      <c r="K1392" s="23"/>
      <c r="L1392" s="23"/>
      <c r="M1392" s="23"/>
      <c r="N1392" s="27"/>
      <c r="O1392" s="23"/>
      <c r="P1392" s="23"/>
      <c r="Q1392" s="23"/>
      <c r="R1392" s="23"/>
      <c r="S1392" s="64"/>
      <c r="T1392" s="24"/>
      <c r="U1392" s="49"/>
      <c r="V1392" s="54"/>
      <c r="W1392" s="25"/>
      <c r="X1392" s="25"/>
      <c r="Y1392" s="25"/>
      <c r="Z1392" s="25"/>
      <c r="AA1392" s="25"/>
      <c r="AB1392" s="25"/>
      <c r="AC1392" s="25"/>
      <c r="AD1392" s="55"/>
    </row>
    <row r="1393" spans="1:30" ht="20" customHeight="1" x14ac:dyDescent="0.2">
      <c r="A1393" s="20"/>
      <c r="B1393" s="33"/>
      <c r="C1393" s="63"/>
      <c r="D1393" s="22"/>
      <c r="E1393" s="23"/>
      <c r="F1393" s="23"/>
      <c r="G1393" s="23"/>
      <c r="H1393" s="23"/>
      <c r="I1393" s="23"/>
      <c r="J1393" s="23"/>
      <c r="K1393" s="23"/>
      <c r="L1393" s="23"/>
      <c r="M1393" s="23"/>
      <c r="N1393" s="27"/>
      <c r="O1393" s="23"/>
      <c r="P1393" s="23"/>
      <c r="Q1393" s="23"/>
      <c r="R1393" s="23"/>
      <c r="S1393" s="64"/>
      <c r="T1393" s="24"/>
      <c r="U1393" s="49"/>
      <c r="V1393" s="54"/>
      <c r="W1393" s="25"/>
      <c r="X1393" s="25"/>
      <c r="Y1393" s="25"/>
      <c r="Z1393" s="25"/>
      <c r="AA1393" s="25"/>
      <c r="AB1393" s="25"/>
      <c r="AC1393" s="25"/>
      <c r="AD1393" s="55"/>
    </row>
    <row r="1394" spans="1:30" ht="20" customHeight="1" x14ac:dyDescent="0.2">
      <c r="A1394" s="20"/>
      <c r="B1394" s="33"/>
      <c r="C1394" s="63"/>
      <c r="D1394" s="22"/>
      <c r="E1394" s="23"/>
      <c r="F1394" s="23"/>
      <c r="G1394" s="23"/>
      <c r="H1394" s="23"/>
      <c r="I1394" s="23"/>
      <c r="J1394" s="23"/>
      <c r="K1394" s="23"/>
      <c r="L1394" s="23"/>
      <c r="M1394" s="23"/>
      <c r="N1394" s="27"/>
      <c r="O1394" s="23"/>
      <c r="P1394" s="23"/>
      <c r="Q1394" s="23"/>
      <c r="R1394" s="23"/>
      <c r="S1394" s="64"/>
      <c r="T1394" s="24"/>
      <c r="U1394" s="49"/>
      <c r="V1394" s="54"/>
      <c r="W1394" s="25"/>
      <c r="X1394" s="25"/>
      <c r="Y1394" s="25"/>
      <c r="Z1394" s="25"/>
      <c r="AA1394" s="25"/>
      <c r="AB1394" s="25"/>
      <c r="AC1394" s="25"/>
      <c r="AD1394" s="55"/>
    </row>
    <row r="1395" spans="1:30" ht="20" customHeight="1" x14ac:dyDescent="0.2">
      <c r="A1395" s="20"/>
      <c r="B1395" s="33"/>
      <c r="C1395" s="63"/>
      <c r="D1395" s="22"/>
      <c r="E1395" s="23"/>
      <c r="F1395" s="23"/>
      <c r="G1395" s="23"/>
      <c r="H1395" s="23"/>
      <c r="I1395" s="23"/>
      <c r="J1395" s="23"/>
      <c r="K1395" s="23"/>
      <c r="L1395" s="23"/>
      <c r="M1395" s="23"/>
      <c r="N1395" s="27"/>
      <c r="O1395" s="23"/>
      <c r="P1395" s="23"/>
      <c r="Q1395" s="23"/>
      <c r="R1395" s="23"/>
      <c r="S1395" s="64"/>
      <c r="T1395" s="24"/>
      <c r="U1395" s="49"/>
      <c r="V1395" s="54"/>
      <c r="W1395" s="25"/>
      <c r="X1395" s="25"/>
      <c r="Y1395" s="25"/>
      <c r="Z1395" s="25"/>
      <c r="AA1395" s="25"/>
      <c r="AB1395" s="25"/>
      <c r="AC1395" s="25"/>
      <c r="AD1395" s="55"/>
    </row>
    <row r="1396" spans="1:30" ht="20" customHeight="1" x14ac:dyDescent="0.2">
      <c r="A1396" s="20"/>
      <c r="B1396" s="33"/>
      <c r="C1396" s="63"/>
      <c r="D1396" s="22"/>
      <c r="E1396" s="23"/>
      <c r="F1396" s="23"/>
      <c r="G1396" s="23"/>
      <c r="H1396" s="23"/>
      <c r="I1396" s="23"/>
      <c r="J1396" s="23"/>
      <c r="K1396" s="23"/>
      <c r="L1396" s="23"/>
      <c r="M1396" s="23"/>
      <c r="N1396" s="27"/>
      <c r="O1396" s="23"/>
      <c r="P1396" s="23"/>
      <c r="Q1396" s="23"/>
      <c r="R1396" s="23"/>
      <c r="S1396" s="64"/>
      <c r="T1396" s="24"/>
      <c r="U1396" s="49"/>
      <c r="V1396" s="54"/>
      <c r="W1396" s="25"/>
      <c r="X1396" s="25"/>
      <c r="Y1396" s="25"/>
      <c r="Z1396" s="25"/>
      <c r="AA1396" s="25"/>
      <c r="AB1396" s="25"/>
      <c r="AC1396" s="25"/>
      <c r="AD1396" s="55"/>
    </row>
    <row r="1397" spans="1:30" ht="20" customHeight="1" x14ac:dyDescent="0.2">
      <c r="A1397" s="20"/>
      <c r="B1397" s="33"/>
      <c r="C1397" s="63"/>
      <c r="D1397" s="22"/>
      <c r="E1397" s="23"/>
      <c r="F1397" s="23"/>
      <c r="G1397" s="23"/>
      <c r="H1397" s="23"/>
      <c r="I1397" s="23"/>
      <c r="J1397" s="23"/>
      <c r="K1397" s="23"/>
      <c r="L1397" s="23"/>
      <c r="M1397" s="23"/>
      <c r="N1397" s="27"/>
      <c r="O1397" s="23"/>
      <c r="P1397" s="23"/>
      <c r="Q1397" s="23"/>
      <c r="R1397" s="23"/>
      <c r="S1397" s="64"/>
      <c r="T1397" s="24"/>
      <c r="U1397" s="49"/>
      <c r="V1397" s="54"/>
      <c r="W1397" s="25"/>
      <c r="X1397" s="25"/>
      <c r="Y1397" s="25"/>
      <c r="Z1397" s="25"/>
      <c r="AA1397" s="25"/>
      <c r="AB1397" s="25"/>
      <c r="AC1397" s="25"/>
      <c r="AD1397" s="55"/>
    </row>
    <row r="1398" spans="1:30" ht="20" customHeight="1" x14ac:dyDescent="0.2">
      <c r="A1398" s="20"/>
      <c r="B1398" s="33"/>
      <c r="C1398" s="63"/>
      <c r="D1398" s="22"/>
      <c r="E1398" s="23"/>
      <c r="F1398" s="23"/>
      <c r="G1398" s="23"/>
      <c r="H1398" s="23"/>
      <c r="I1398" s="23"/>
      <c r="J1398" s="23"/>
      <c r="K1398" s="23"/>
      <c r="L1398" s="23"/>
      <c r="M1398" s="23"/>
      <c r="N1398" s="27"/>
      <c r="O1398" s="23"/>
      <c r="P1398" s="23"/>
      <c r="Q1398" s="23"/>
      <c r="R1398" s="23"/>
      <c r="S1398" s="64"/>
      <c r="T1398" s="24"/>
      <c r="U1398" s="49"/>
      <c r="V1398" s="54"/>
      <c r="W1398" s="25"/>
      <c r="X1398" s="25"/>
      <c r="Y1398" s="25"/>
      <c r="Z1398" s="25"/>
      <c r="AA1398" s="25"/>
      <c r="AB1398" s="25"/>
      <c r="AC1398" s="25"/>
      <c r="AD1398" s="55"/>
    </row>
    <row r="1399" spans="1:30" ht="20" customHeight="1" x14ac:dyDescent="0.2">
      <c r="A1399" s="20"/>
      <c r="B1399" s="33"/>
      <c r="C1399" s="63"/>
      <c r="D1399" s="22"/>
      <c r="E1399" s="23"/>
      <c r="F1399" s="23"/>
      <c r="G1399" s="23"/>
      <c r="H1399" s="23"/>
      <c r="I1399" s="23"/>
      <c r="J1399" s="23"/>
      <c r="K1399" s="23"/>
      <c r="L1399" s="23"/>
      <c r="M1399" s="23"/>
      <c r="N1399" s="27"/>
      <c r="O1399" s="23"/>
      <c r="P1399" s="23"/>
      <c r="Q1399" s="23"/>
      <c r="R1399" s="23"/>
      <c r="S1399" s="64"/>
      <c r="T1399" s="24"/>
      <c r="U1399" s="49"/>
      <c r="V1399" s="54"/>
      <c r="W1399" s="25"/>
      <c r="X1399" s="25"/>
      <c r="Y1399" s="25"/>
      <c r="Z1399" s="25"/>
      <c r="AA1399" s="25"/>
      <c r="AB1399" s="25"/>
      <c r="AC1399" s="25"/>
      <c r="AD1399" s="55"/>
    </row>
    <row r="1400" spans="1:30" ht="20" customHeight="1" x14ac:dyDescent="0.2">
      <c r="A1400" s="20"/>
      <c r="B1400" s="33"/>
      <c r="C1400" s="63"/>
      <c r="D1400" s="22"/>
      <c r="E1400" s="23"/>
      <c r="F1400" s="23"/>
      <c r="G1400" s="23"/>
      <c r="H1400" s="23"/>
      <c r="I1400" s="23"/>
      <c r="J1400" s="23"/>
      <c r="K1400" s="23"/>
      <c r="L1400" s="23"/>
      <c r="M1400" s="23"/>
      <c r="N1400" s="27"/>
      <c r="O1400" s="23"/>
      <c r="P1400" s="23"/>
      <c r="Q1400" s="23"/>
      <c r="R1400" s="23"/>
      <c r="S1400" s="64"/>
      <c r="T1400" s="24"/>
      <c r="U1400" s="49"/>
      <c r="V1400" s="54"/>
      <c r="W1400" s="25"/>
      <c r="X1400" s="25"/>
      <c r="Y1400" s="25"/>
      <c r="Z1400" s="25"/>
      <c r="AA1400" s="25"/>
      <c r="AB1400" s="25"/>
      <c r="AC1400" s="25"/>
      <c r="AD1400" s="55"/>
    </row>
    <row r="1401" spans="1:30" ht="20" customHeight="1" x14ac:dyDescent="0.2">
      <c r="A1401" s="20"/>
      <c r="B1401" s="33"/>
      <c r="C1401" s="63"/>
      <c r="D1401" s="22"/>
      <c r="E1401" s="23"/>
      <c r="F1401" s="23"/>
      <c r="G1401" s="23"/>
      <c r="H1401" s="23"/>
      <c r="I1401" s="23"/>
      <c r="J1401" s="23"/>
      <c r="K1401" s="23"/>
      <c r="L1401" s="23"/>
      <c r="M1401" s="23"/>
      <c r="N1401" s="27"/>
      <c r="O1401" s="23"/>
      <c r="P1401" s="23"/>
      <c r="Q1401" s="23"/>
      <c r="R1401" s="23"/>
      <c r="S1401" s="64"/>
      <c r="T1401" s="24"/>
      <c r="U1401" s="49"/>
      <c r="V1401" s="54"/>
      <c r="W1401" s="25"/>
      <c r="X1401" s="25"/>
      <c r="Y1401" s="25"/>
      <c r="Z1401" s="25"/>
      <c r="AA1401" s="25"/>
      <c r="AB1401" s="25"/>
      <c r="AC1401" s="25"/>
      <c r="AD1401" s="55"/>
    </row>
    <row r="1402" spans="1:30" ht="20" customHeight="1" x14ac:dyDescent="0.2">
      <c r="A1402" s="20"/>
      <c r="B1402" s="33"/>
      <c r="C1402" s="63"/>
      <c r="D1402" s="22"/>
      <c r="E1402" s="23"/>
      <c r="F1402" s="23"/>
      <c r="G1402" s="23"/>
      <c r="H1402" s="23"/>
      <c r="I1402" s="23"/>
      <c r="J1402" s="23"/>
      <c r="K1402" s="23"/>
      <c r="L1402" s="23"/>
      <c r="M1402" s="23"/>
      <c r="N1402" s="27"/>
      <c r="O1402" s="23"/>
      <c r="P1402" s="23"/>
      <c r="Q1402" s="23"/>
      <c r="R1402" s="23"/>
      <c r="S1402" s="64"/>
      <c r="T1402" s="24"/>
      <c r="U1402" s="49"/>
      <c r="V1402" s="54"/>
      <c r="W1402" s="25"/>
      <c r="X1402" s="25"/>
      <c r="Y1402" s="25"/>
      <c r="Z1402" s="25"/>
      <c r="AA1402" s="25"/>
      <c r="AB1402" s="25"/>
      <c r="AC1402" s="25"/>
      <c r="AD1402" s="55"/>
    </row>
    <row r="1403" spans="1:30" ht="20" customHeight="1" x14ac:dyDescent="0.2">
      <c r="A1403" s="20"/>
      <c r="B1403" s="33"/>
      <c r="C1403" s="63"/>
      <c r="D1403" s="22"/>
      <c r="E1403" s="23"/>
      <c r="F1403" s="23"/>
      <c r="G1403" s="23"/>
      <c r="H1403" s="23"/>
      <c r="I1403" s="23"/>
      <c r="J1403" s="23"/>
      <c r="K1403" s="23"/>
      <c r="L1403" s="23"/>
      <c r="M1403" s="23"/>
      <c r="N1403" s="27"/>
      <c r="O1403" s="23"/>
      <c r="P1403" s="23"/>
      <c r="Q1403" s="23"/>
      <c r="R1403" s="23"/>
      <c r="S1403" s="64"/>
      <c r="T1403" s="24"/>
      <c r="U1403" s="49"/>
      <c r="V1403" s="54"/>
      <c r="W1403" s="25"/>
      <c r="X1403" s="25"/>
      <c r="Y1403" s="25"/>
      <c r="Z1403" s="25"/>
      <c r="AA1403" s="25"/>
      <c r="AB1403" s="25"/>
      <c r="AC1403" s="25"/>
      <c r="AD1403" s="55"/>
    </row>
    <row r="1404" spans="1:30" ht="20" customHeight="1" x14ac:dyDescent="0.2">
      <c r="A1404" s="20"/>
      <c r="B1404" s="33"/>
      <c r="C1404" s="63"/>
      <c r="D1404" s="22"/>
      <c r="E1404" s="23"/>
      <c r="F1404" s="23"/>
      <c r="G1404" s="23"/>
      <c r="H1404" s="23"/>
      <c r="I1404" s="23"/>
      <c r="J1404" s="23"/>
      <c r="K1404" s="23"/>
      <c r="L1404" s="23"/>
      <c r="M1404" s="23"/>
      <c r="N1404" s="27"/>
      <c r="O1404" s="23"/>
      <c r="P1404" s="23"/>
      <c r="Q1404" s="23"/>
      <c r="R1404" s="23"/>
      <c r="S1404" s="64"/>
      <c r="T1404" s="24"/>
      <c r="U1404" s="49"/>
      <c r="V1404" s="54"/>
      <c r="W1404" s="25"/>
      <c r="X1404" s="25"/>
      <c r="Y1404" s="25"/>
      <c r="Z1404" s="25"/>
      <c r="AA1404" s="25"/>
      <c r="AB1404" s="25"/>
      <c r="AC1404" s="25"/>
      <c r="AD1404" s="55"/>
    </row>
    <row r="1405" spans="1:30" ht="20" customHeight="1" x14ac:dyDescent="0.2">
      <c r="A1405" s="20"/>
      <c r="B1405" s="33"/>
      <c r="C1405" s="63"/>
      <c r="D1405" s="22"/>
      <c r="E1405" s="23"/>
      <c r="F1405" s="23"/>
      <c r="G1405" s="23"/>
      <c r="H1405" s="23"/>
      <c r="I1405" s="23"/>
      <c r="J1405" s="23"/>
      <c r="K1405" s="23"/>
      <c r="L1405" s="23"/>
      <c r="M1405" s="23"/>
      <c r="N1405" s="27"/>
      <c r="O1405" s="23"/>
      <c r="P1405" s="23"/>
      <c r="Q1405" s="23"/>
      <c r="R1405" s="23"/>
      <c r="S1405" s="64"/>
      <c r="T1405" s="24"/>
      <c r="U1405" s="49"/>
      <c r="V1405" s="54"/>
      <c r="W1405" s="25"/>
      <c r="X1405" s="25"/>
      <c r="Y1405" s="25"/>
      <c r="Z1405" s="25"/>
      <c r="AA1405" s="25"/>
      <c r="AB1405" s="25"/>
      <c r="AC1405" s="25"/>
      <c r="AD1405" s="55"/>
    </row>
    <row r="1406" spans="1:30" ht="20" customHeight="1" x14ac:dyDescent="0.2">
      <c r="A1406" s="20"/>
      <c r="B1406" s="33"/>
      <c r="C1406" s="63"/>
      <c r="D1406" s="22"/>
      <c r="E1406" s="23"/>
      <c r="F1406" s="23"/>
      <c r="G1406" s="23"/>
      <c r="H1406" s="23"/>
      <c r="I1406" s="23"/>
      <c r="J1406" s="23"/>
      <c r="K1406" s="23"/>
      <c r="L1406" s="23"/>
      <c r="M1406" s="23"/>
      <c r="N1406" s="27"/>
      <c r="O1406" s="23"/>
      <c r="P1406" s="23"/>
      <c r="Q1406" s="23"/>
      <c r="R1406" s="23"/>
      <c r="S1406" s="64"/>
      <c r="T1406" s="24"/>
      <c r="U1406" s="49"/>
      <c r="V1406" s="54"/>
      <c r="W1406" s="25"/>
      <c r="X1406" s="25"/>
      <c r="Y1406" s="25"/>
      <c r="Z1406" s="25"/>
      <c r="AA1406" s="25"/>
      <c r="AB1406" s="25"/>
      <c r="AC1406" s="25"/>
      <c r="AD1406" s="55"/>
    </row>
    <row r="1407" spans="1:30" ht="20" customHeight="1" x14ac:dyDescent="0.2">
      <c r="A1407" s="20"/>
      <c r="B1407" s="33"/>
      <c r="C1407" s="63"/>
      <c r="D1407" s="22"/>
      <c r="E1407" s="23"/>
      <c r="F1407" s="23"/>
      <c r="G1407" s="23"/>
      <c r="H1407" s="23"/>
      <c r="I1407" s="23"/>
      <c r="J1407" s="23"/>
      <c r="K1407" s="23"/>
      <c r="L1407" s="23"/>
      <c r="M1407" s="23"/>
      <c r="N1407" s="27"/>
      <c r="O1407" s="23"/>
      <c r="P1407" s="23"/>
      <c r="Q1407" s="23"/>
      <c r="R1407" s="23"/>
      <c r="S1407" s="64"/>
      <c r="T1407" s="24"/>
      <c r="U1407" s="49"/>
      <c r="V1407" s="54"/>
      <c r="W1407" s="25"/>
      <c r="X1407" s="25"/>
      <c r="Y1407" s="25"/>
      <c r="Z1407" s="25"/>
      <c r="AA1407" s="25"/>
      <c r="AB1407" s="25"/>
      <c r="AC1407" s="25"/>
      <c r="AD1407" s="55"/>
    </row>
    <row r="1408" spans="1:30" ht="20" customHeight="1" x14ac:dyDescent="0.2">
      <c r="A1408" s="20"/>
      <c r="B1408" s="33"/>
      <c r="C1408" s="63"/>
      <c r="D1408" s="22"/>
      <c r="E1408" s="23"/>
      <c r="F1408" s="23"/>
      <c r="G1408" s="23"/>
      <c r="H1408" s="23"/>
      <c r="I1408" s="23"/>
      <c r="J1408" s="23"/>
      <c r="K1408" s="23"/>
      <c r="L1408" s="23"/>
      <c r="M1408" s="23"/>
      <c r="N1408" s="27"/>
      <c r="O1408" s="23"/>
      <c r="P1408" s="23"/>
      <c r="Q1408" s="23"/>
      <c r="R1408" s="23"/>
      <c r="S1408" s="64"/>
      <c r="T1408" s="24"/>
      <c r="U1408" s="49"/>
      <c r="V1408" s="54"/>
      <c r="W1408" s="25"/>
      <c r="X1408" s="25"/>
      <c r="Y1408" s="25"/>
      <c r="Z1408" s="25"/>
      <c r="AA1408" s="25"/>
      <c r="AB1408" s="25"/>
      <c r="AC1408" s="25"/>
      <c r="AD1408" s="55"/>
    </row>
    <row r="1409" spans="1:30" ht="20" customHeight="1" x14ac:dyDescent="0.2">
      <c r="A1409" s="20"/>
      <c r="B1409" s="33"/>
      <c r="C1409" s="63"/>
      <c r="D1409" s="22"/>
      <c r="E1409" s="23"/>
      <c r="F1409" s="23"/>
      <c r="G1409" s="23"/>
      <c r="H1409" s="23"/>
      <c r="I1409" s="23"/>
      <c r="J1409" s="23"/>
      <c r="K1409" s="23"/>
      <c r="L1409" s="23"/>
      <c r="M1409" s="23"/>
      <c r="N1409" s="27"/>
      <c r="O1409" s="23"/>
      <c r="P1409" s="23"/>
      <c r="Q1409" s="23"/>
      <c r="R1409" s="23"/>
      <c r="S1409" s="64"/>
      <c r="T1409" s="24"/>
      <c r="U1409" s="49"/>
      <c r="V1409" s="54"/>
      <c r="W1409" s="25"/>
      <c r="X1409" s="25"/>
      <c r="Y1409" s="25"/>
      <c r="Z1409" s="25"/>
      <c r="AA1409" s="25"/>
      <c r="AB1409" s="25"/>
      <c r="AC1409" s="25"/>
      <c r="AD1409" s="55"/>
    </row>
    <row r="1410" spans="1:30" ht="20" customHeight="1" x14ac:dyDescent="0.2">
      <c r="A1410" s="20"/>
      <c r="B1410" s="33"/>
      <c r="C1410" s="63"/>
      <c r="D1410" s="22"/>
      <c r="E1410" s="23"/>
      <c r="F1410" s="23"/>
      <c r="G1410" s="23"/>
      <c r="H1410" s="23"/>
      <c r="I1410" s="23"/>
      <c r="J1410" s="23"/>
      <c r="K1410" s="23"/>
      <c r="L1410" s="23"/>
      <c r="M1410" s="23"/>
      <c r="N1410" s="27"/>
      <c r="O1410" s="23"/>
      <c r="P1410" s="23"/>
      <c r="Q1410" s="23"/>
      <c r="R1410" s="23"/>
      <c r="S1410" s="64"/>
      <c r="T1410" s="24"/>
      <c r="U1410" s="49"/>
      <c r="V1410" s="54"/>
      <c r="W1410" s="25"/>
      <c r="X1410" s="25"/>
      <c r="Y1410" s="25"/>
      <c r="Z1410" s="25"/>
      <c r="AA1410" s="25"/>
      <c r="AB1410" s="25"/>
      <c r="AC1410" s="25"/>
      <c r="AD1410" s="55"/>
    </row>
    <row r="1411" spans="1:30" ht="20" customHeight="1" x14ac:dyDescent="0.2">
      <c r="A1411" s="20"/>
      <c r="B1411" s="33"/>
      <c r="C1411" s="63"/>
      <c r="D1411" s="22"/>
      <c r="E1411" s="23"/>
      <c r="F1411" s="23"/>
      <c r="G1411" s="23"/>
      <c r="H1411" s="23"/>
      <c r="I1411" s="23"/>
      <c r="J1411" s="23"/>
      <c r="K1411" s="23"/>
      <c r="L1411" s="23"/>
      <c r="M1411" s="23"/>
      <c r="N1411" s="27"/>
      <c r="O1411" s="23"/>
      <c r="P1411" s="23"/>
      <c r="Q1411" s="23"/>
      <c r="R1411" s="23"/>
      <c r="S1411" s="64"/>
      <c r="T1411" s="24"/>
      <c r="U1411" s="49"/>
      <c r="V1411" s="54"/>
      <c r="W1411" s="25"/>
      <c r="X1411" s="25"/>
      <c r="Y1411" s="25"/>
      <c r="Z1411" s="25"/>
      <c r="AA1411" s="25"/>
      <c r="AB1411" s="25"/>
      <c r="AC1411" s="25"/>
      <c r="AD1411" s="55"/>
    </row>
    <row r="1412" spans="1:30" ht="20" customHeight="1" x14ac:dyDescent="0.2">
      <c r="A1412" s="20"/>
      <c r="B1412" s="33"/>
      <c r="C1412" s="63"/>
      <c r="D1412" s="22"/>
      <c r="E1412" s="23"/>
      <c r="F1412" s="23"/>
      <c r="G1412" s="23"/>
      <c r="H1412" s="23"/>
      <c r="I1412" s="23"/>
      <c r="J1412" s="23"/>
      <c r="K1412" s="23"/>
      <c r="L1412" s="23"/>
      <c r="M1412" s="23"/>
      <c r="N1412" s="27"/>
      <c r="O1412" s="23"/>
      <c r="P1412" s="23"/>
      <c r="Q1412" s="23"/>
      <c r="R1412" s="23"/>
      <c r="S1412" s="64"/>
      <c r="T1412" s="24"/>
      <c r="U1412" s="49"/>
      <c r="V1412" s="54"/>
      <c r="W1412" s="25"/>
      <c r="X1412" s="25"/>
      <c r="Y1412" s="25"/>
      <c r="Z1412" s="25"/>
      <c r="AA1412" s="25"/>
      <c r="AB1412" s="25"/>
      <c r="AC1412" s="25"/>
      <c r="AD1412" s="55"/>
    </row>
    <row r="1413" spans="1:30" ht="20" customHeight="1" x14ac:dyDescent="0.2">
      <c r="A1413" s="20"/>
      <c r="B1413" s="33"/>
      <c r="C1413" s="63"/>
      <c r="D1413" s="22"/>
      <c r="E1413" s="23"/>
      <c r="F1413" s="23"/>
      <c r="G1413" s="23"/>
      <c r="H1413" s="23"/>
      <c r="I1413" s="23"/>
      <c r="J1413" s="23"/>
      <c r="K1413" s="23"/>
      <c r="L1413" s="23"/>
      <c r="M1413" s="23"/>
      <c r="N1413" s="27"/>
      <c r="O1413" s="23"/>
      <c r="P1413" s="23"/>
      <c r="Q1413" s="23"/>
      <c r="R1413" s="23"/>
      <c r="S1413" s="64"/>
      <c r="T1413" s="24"/>
      <c r="U1413" s="49"/>
      <c r="V1413" s="54"/>
      <c r="W1413" s="25"/>
      <c r="X1413" s="25"/>
      <c r="Y1413" s="25"/>
      <c r="Z1413" s="25"/>
      <c r="AA1413" s="25"/>
      <c r="AB1413" s="25"/>
      <c r="AC1413" s="25"/>
      <c r="AD1413" s="55"/>
    </row>
    <row r="1414" spans="1:30" ht="20" customHeight="1" x14ac:dyDescent="0.2">
      <c r="A1414" s="20"/>
      <c r="B1414" s="33"/>
      <c r="C1414" s="63"/>
      <c r="D1414" s="22"/>
      <c r="E1414" s="23"/>
      <c r="F1414" s="23"/>
      <c r="G1414" s="23"/>
      <c r="H1414" s="23"/>
      <c r="I1414" s="23"/>
      <c r="J1414" s="23"/>
      <c r="K1414" s="23"/>
      <c r="L1414" s="23"/>
      <c r="M1414" s="23"/>
      <c r="N1414" s="27"/>
      <c r="O1414" s="23"/>
      <c r="P1414" s="23"/>
      <c r="Q1414" s="23"/>
      <c r="R1414" s="23"/>
      <c r="S1414" s="64"/>
      <c r="T1414" s="24"/>
      <c r="U1414" s="49"/>
      <c r="V1414" s="54"/>
      <c r="W1414" s="25"/>
      <c r="X1414" s="25"/>
      <c r="Y1414" s="25"/>
      <c r="Z1414" s="25"/>
      <c r="AA1414" s="25"/>
      <c r="AB1414" s="25"/>
      <c r="AC1414" s="25"/>
      <c r="AD1414" s="55"/>
    </row>
    <row r="1415" spans="1:30" ht="20" customHeight="1" x14ac:dyDescent="0.2">
      <c r="A1415" s="20"/>
      <c r="B1415" s="33"/>
      <c r="C1415" s="63"/>
      <c r="D1415" s="22"/>
      <c r="E1415" s="23"/>
      <c r="F1415" s="23"/>
      <c r="G1415" s="23"/>
      <c r="H1415" s="23"/>
      <c r="I1415" s="23"/>
      <c r="J1415" s="23"/>
      <c r="K1415" s="23"/>
      <c r="L1415" s="23"/>
      <c r="M1415" s="23"/>
      <c r="N1415" s="27"/>
      <c r="O1415" s="23"/>
      <c r="P1415" s="23"/>
      <c r="Q1415" s="23"/>
      <c r="R1415" s="23"/>
      <c r="S1415" s="64"/>
      <c r="T1415" s="24"/>
      <c r="U1415" s="49"/>
      <c r="V1415" s="54"/>
      <c r="W1415" s="25"/>
      <c r="X1415" s="25"/>
      <c r="Y1415" s="25"/>
      <c r="Z1415" s="25"/>
      <c r="AA1415" s="25"/>
      <c r="AB1415" s="25"/>
      <c r="AC1415" s="25"/>
      <c r="AD1415" s="55"/>
    </row>
    <row r="1416" spans="1:30" ht="20" customHeight="1" x14ac:dyDescent="0.2">
      <c r="A1416" s="20"/>
      <c r="B1416" s="33"/>
      <c r="C1416" s="63"/>
      <c r="D1416" s="22"/>
      <c r="E1416" s="23"/>
      <c r="F1416" s="23"/>
      <c r="G1416" s="23"/>
      <c r="H1416" s="23"/>
      <c r="I1416" s="23"/>
      <c r="J1416" s="23"/>
      <c r="K1416" s="23"/>
      <c r="L1416" s="23"/>
      <c r="M1416" s="23"/>
      <c r="N1416" s="27"/>
      <c r="O1416" s="23"/>
      <c r="P1416" s="23"/>
      <c r="Q1416" s="23"/>
      <c r="R1416" s="23"/>
      <c r="S1416" s="64"/>
      <c r="T1416" s="24"/>
      <c r="U1416" s="49"/>
      <c r="V1416" s="54"/>
      <c r="W1416" s="25"/>
      <c r="X1416" s="25"/>
      <c r="Y1416" s="25"/>
      <c r="Z1416" s="25"/>
      <c r="AA1416" s="25"/>
      <c r="AB1416" s="25"/>
      <c r="AC1416" s="25"/>
      <c r="AD1416" s="55"/>
    </row>
    <row r="1417" spans="1:30" ht="20" customHeight="1" x14ac:dyDescent="0.2">
      <c r="A1417" s="20"/>
      <c r="B1417" s="33"/>
      <c r="C1417" s="63"/>
      <c r="D1417" s="22"/>
      <c r="E1417" s="23"/>
      <c r="F1417" s="23"/>
      <c r="G1417" s="23"/>
      <c r="H1417" s="23"/>
      <c r="I1417" s="23"/>
      <c r="J1417" s="23"/>
      <c r="K1417" s="23"/>
      <c r="L1417" s="23"/>
      <c r="M1417" s="23"/>
      <c r="N1417" s="27"/>
      <c r="O1417" s="23"/>
      <c r="P1417" s="23"/>
      <c r="Q1417" s="23"/>
      <c r="R1417" s="23"/>
      <c r="S1417" s="64"/>
      <c r="T1417" s="24"/>
      <c r="U1417" s="49"/>
      <c r="V1417" s="54"/>
      <c r="W1417" s="25"/>
      <c r="X1417" s="25"/>
      <c r="Y1417" s="25"/>
      <c r="Z1417" s="25"/>
      <c r="AA1417" s="25"/>
      <c r="AB1417" s="25"/>
      <c r="AC1417" s="25"/>
      <c r="AD1417" s="55"/>
    </row>
    <row r="1418" spans="1:30" ht="20" customHeight="1" x14ac:dyDescent="0.2">
      <c r="A1418" s="20"/>
      <c r="B1418" s="33"/>
      <c r="C1418" s="63"/>
      <c r="D1418" s="22"/>
      <c r="E1418" s="23"/>
      <c r="F1418" s="23"/>
      <c r="G1418" s="23"/>
      <c r="H1418" s="23"/>
      <c r="I1418" s="23"/>
      <c r="J1418" s="23"/>
      <c r="K1418" s="23"/>
      <c r="L1418" s="23"/>
      <c r="M1418" s="23"/>
      <c r="N1418" s="27"/>
      <c r="O1418" s="23"/>
      <c r="P1418" s="23"/>
      <c r="Q1418" s="23"/>
      <c r="R1418" s="23"/>
      <c r="S1418" s="64"/>
      <c r="T1418" s="24"/>
      <c r="U1418" s="49"/>
      <c r="V1418" s="54"/>
      <c r="W1418" s="25"/>
      <c r="X1418" s="25"/>
      <c r="Y1418" s="25"/>
      <c r="Z1418" s="25"/>
      <c r="AA1418" s="25"/>
      <c r="AB1418" s="25"/>
      <c r="AC1418" s="25"/>
      <c r="AD1418" s="55"/>
    </row>
    <row r="1419" spans="1:30" ht="20" customHeight="1" x14ac:dyDescent="0.2">
      <c r="A1419" s="20"/>
      <c r="B1419" s="33"/>
      <c r="C1419" s="63"/>
      <c r="D1419" s="22"/>
      <c r="E1419" s="23"/>
      <c r="F1419" s="23"/>
      <c r="G1419" s="23"/>
      <c r="H1419" s="23"/>
      <c r="I1419" s="23"/>
      <c r="J1419" s="23"/>
      <c r="K1419" s="23"/>
      <c r="L1419" s="23"/>
      <c r="M1419" s="23"/>
      <c r="N1419" s="27"/>
      <c r="O1419" s="23"/>
      <c r="P1419" s="23"/>
      <c r="Q1419" s="23"/>
      <c r="R1419" s="23"/>
      <c r="S1419" s="64"/>
      <c r="T1419" s="24"/>
      <c r="U1419" s="49"/>
      <c r="V1419" s="54"/>
      <c r="W1419" s="25"/>
      <c r="X1419" s="25"/>
      <c r="Y1419" s="25"/>
      <c r="Z1419" s="25"/>
      <c r="AA1419" s="25"/>
      <c r="AB1419" s="25"/>
      <c r="AC1419" s="25"/>
      <c r="AD1419" s="55"/>
    </row>
    <row r="1420" spans="1:30" ht="20" customHeight="1" x14ac:dyDescent="0.2">
      <c r="A1420" s="20"/>
      <c r="B1420" s="33"/>
      <c r="C1420" s="63"/>
      <c r="D1420" s="22"/>
      <c r="E1420" s="23"/>
      <c r="F1420" s="23"/>
      <c r="G1420" s="23"/>
      <c r="H1420" s="23"/>
      <c r="I1420" s="23"/>
      <c r="J1420" s="23"/>
      <c r="K1420" s="23"/>
      <c r="L1420" s="23"/>
      <c r="M1420" s="23"/>
      <c r="N1420" s="27"/>
      <c r="O1420" s="23"/>
      <c r="P1420" s="23"/>
      <c r="Q1420" s="23"/>
      <c r="R1420" s="23"/>
      <c r="S1420" s="64"/>
      <c r="T1420" s="24"/>
      <c r="U1420" s="49"/>
      <c r="V1420" s="54"/>
      <c r="W1420" s="25"/>
      <c r="X1420" s="25"/>
      <c r="Y1420" s="25"/>
      <c r="Z1420" s="25"/>
      <c r="AA1420" s="25"/>
      <c r="AB1420" s="25"/>
      <c r="AC1420" s="25"/>
      <c r="AD1420" s="55"/>
    </row>
    <row r="1421" spans="1:30" ht="20" customHeight="1" x14ac:dyDescent="0.2">
      <c r="A1421" s="20"/>
      <c r="B1421" s="33"/>
      <c r="C1421" s="63"/>
      <c r="D1421" s="22"/>
      <c r="E1421" s="23"/>
      <c r="F1421" s="23"/>
      <c r="G1421" s="23"/>
      <c r="H1421" s="23"/>
      <c r="I1421" s="23"/>
      <c r="J1421" s="23"/>
      <c r="K1421" s="23"/>
      <c r="L1421" s="23"/>
      <c r="M1421" s="23"/>
      <c r="N1421" s="27"/>
      <c r="O1421" s="23"/>
      <c r="P1421" s="23"/>
      <c r="Q1421" s="23"/>
      <c r="R1421" s="23"/>
      <c r="S1421" s="64"/>
      <c r="T1421" s="24"/>
      <c r="U1421" s="49"/>
      <c r="V1421" s="54"/>
      <c r="W1421" s="25"/>
      <c r="X1421" s="25"/>
      <c r="Y1421" s="25"/>
      <c r="Z1421" s="25"/>
      <c r="AA1421" s="25"/>
      <c r="AB1421" s="25"/>
      <c r="AC1421" s="25"/>
      <c r="AD1421" s="55"/>
    </row>
    <row r="1422" spans="1:30" ht="20" customHeight="1" x14ac:dyDescent="0.2">
      <c r="A1422" s="20"/>
      <c r="B1422" s="33"/>
      <c r="C1422" s="63"/>
      <c r="D1422" s="22"/>
      <c r="E1422" s="23"/>
      <c r="F1422" s="23"/>
      <c r="G1422" s="23"/>
      <c r="H1422" s="23"/>
      <c r="I1422" s="23"/>
      <c r="J1422" s="23"/>
      <c r="K1422" s="23"/>
      <c r="L1422" s="23"/>
      <c r="M1422" s="23"/>
      <c r="N1422" s="27"/>
      <c r="O1422" s="23"/>
      <c r="P1422" s="23"/>
      <c r="Q1422" s="23"/>
      <c r="R1422" s="23"/>
      <c r="S1422" s="64"/>
      <c r="T1422" s="24"/>
      <c r="U1422" s="49"/>
      <c r="V1422" s="54"/>
      <c r="W1422" s="25"/>
      <c r="X1422" s="25"/>
      <c r="Y1422" s="25"/>
      <c r="Z1422" s="25"/>
      <c r="AA1422" s="25"/>
      <c r="AB1422" s="25"/>
      <c r="AC1422" s="25"/>
      <c r="AD1422" s="55"/>
    </row>
    <row r="1423" spans="1:30" ht="20" customHeight="1" x14ac:dyDescent="0.2">
      <c r="A1423" s="20"/>
      <c r="B1423" s="33"/>
      <c r="C1423" s="63"/>
      <c r="D1423" s="22"/>
      <c r="E1423" s="23"/>
      <c r="F1423" s="23"/>
      <c r="G1423" s="23"/>
      <c r="H1423" s="23"/>
      <c r="I1423" s="23"/>
      <c r="J1423" s="23"/>
      <c r="K1423" s="23"/>
      <c r="L1423" s="23"/>
      <c r="M1423" s="23"/>
      <c r="N1423" s="27"/>
      <c r="O1423" s="23"/>
      <c r="P1423" s="23"/>
      <c r="Q1423" s="23"/>
      <c r="R1423" s="23"/>
      <c r="S1423" s="64"/>
      <c r="T1423" s="24"/>
      <c r="U1423" s="49"/>
      <c r="V1423" s="54"/>
      <c r="W1423" s="25"/>
      <c r="X1423" s="25"/>
      <c r="Y1423" s="25"/>
      <c r="Z1423" s="25"/>
      <c r="AA1423" s="25"/>
      <c r="AB1423" s="25"/>
      <c r="AC1423" s="25"/>
      <c r="AD1423" s="55"/>
    </row>
    <row r="1424" spans="1:30" ht="20" customHeight="1" x14ac:dyDescent="0.2">
      <c r="A1424" s="20"/>
      <c r="B1424" s="33"/>
      <c r="C1424" s="63"/>
      <c r="D1424" s="22"/>
      <c r="E1424" s="23"/>
      <c r="F1424" s="23"/>
      <c r="G1424" s="23"/>
      <c r="H1424" s="23"/>
      <c r="I1424" s="23"/>
      <c r="J1424" s="23"/>
      <c r="K1424" s="23"/>
      <c r="L1424" s="23"/>
      <c r="M1424" s="23"/>
      <c r="N1424" s="27"/>
      <c r="O1424" s="23"/>
      <c r="P1424" s="23"/>
      <c r="Q1424" s="23"/>
      <c r="R1424" s="23"/>
      <c r="S1424" s="64"/>
      <c r="T1424" s="24"/>
      <c r="U1424" s="49"/>
      <c r="V1424" s="54"/>
      <c r="W1424" s="25"/>
      <c r="X1424" s="25"/>
      <c r="Y1424" s="25"/>
      <c r="Z1424" s="25"/>
      <c r="AA1424" s="25"/>
      <c r="AB1424" s="25"/>
      <c r="AC1424" s="25"/>
      <c r="AD1424" s="55"/>
    </row>
    <row r="1425" spans="1:30" ht="20" customHeight="1" x14ac:dyDescent="0.2">
      <c r="A1425" s="20"/>
      <c r="B1425" s="33"/>
      <c r="C1425" s="63"/>
      <c r="D1425" s="22"/>
      <c r="E1425" s="23"/>
      <c r="F1425" s="23"/>
      <c r="G1425" s="23"/>
      <c r="H1425" s="23"/>
      <c r="I1425" s="23"/>
      <c r="J1425" s="23"/>
      <c r="K1425" s="23"/>
      <c r="L1425" s="23"/>
      <c r="M1425" s="23"/>
      <c r="N1425" s="27"/>
      <c r="O1425" s="23"/>
      <c r="P1425" s="23"/>
      <c r="Q1425" s="23"/>
      <c r="R1425" s="23"/>
      <c r="S1425" s="64"/>
      <c r="T1425" s="24"/>
      <c r="U1425" s="49"/>
      <c r="V1425" s="54"/>
      <c r="W1425" s="25"/>
      <c r="X1425" s="25"/>
      <c r="Y1425" s="25"/>
      <c r="Z1425" s="25"/>
      <c r="AA1425" s="25"/>
      <c r="AB1425" s="25"/>
      <c r="AC1425" s="25"/>
      <c r="AD1425" s="55"/>
    </row>
    <row r="1426" spans="1:30" ht="20" customHeight="1" x14ac:dyDescent="0.2">
      <c r="A1426" s="20"/>
      <c r="B1426" s="33"/>
      <c r="C1426" s="63"/>
      <c r="D1426" s="22"/>
      <c r="E1426" s="23"/>
      <c r="F1426" s="23"/>
      <c r="G1426" s="23"/>
      <c r="H1426" s="23"/>
      <c r="I1426" s="23"/>
      <c r="J1426" s="23"/>
      <c r="K1426" s="23"/>
      <c r="L1426" s="23"/>
      <c r="M1426" s="23"/>
      <c r="N1426" s="27"/>
      <c r="O1426" s="23"/>
      <c r="P1426" s="23"/>
      <c r="Q1426" s="23"/>
      <c r="R1426" s="23"/>
      <c r="S1426" s="64"/>
      <c r="T1426" s="24"/>
      <c r="U1426" s="49"/>
      <c r="V1426" s="54"/>
      <c r="W1426" s="25"/>
      <c r="X1426" s="25"/>
      <c r="Y1426" s="25"/>
      <c r="Z1426" s="25"/>
      <c r="AA1426" s="25"/>
      <c r="AB1426" s="25"/>
      <c r="AC1426" s="25"/>
      <c r="AD1426" s="55"/>
    </row>
    <row r="1427" spans="1:30" ht="20" customHeight="1" x14ac:dyDescent="0.2">
      <c r="A1427" s="20"/>
      <c r="B1427" s="33"/>
      <c r="C1427" s="63"/>
      <c r="D1427" s="22"/>
      <c r="E1427" s="23"/>
      <c r="F1427" s="23"/>
      <c r="G1427" s="23"/>
      <c r="H1427" s="23"/>
      <c r="I1427" s="23"/>
      <c r="J1427" s="23"/>
      <c r="K1427" s="23"/>
      <c r="L1427" s="23"/>
      <c r="M1427" s="23"/>
      <c r="N1427" s="27"/>
      <c r="O1427" s="23"/>
      <c r="P1427" s="23"/>
      <c r="Q1427" s="23"/>
      <c r="R1427" s="23"/>
      <c r="S1427" s="64"/>
      <c r="T1427" s="24"/>
      <c r="U1427" s="49"/>
      <c r="V1427" s="54"/>
      <c r="W1427" s="25"/>
      <c r="X1427" s="25"/>
      <c r="Y1427" s="25"/>
      <c r="Z1427" s="25"/>
      <c r="AA1427" s="25"/>
      <c r="AB1427" s="25"/>
      <c r="AC1427" s="25"/>
      <c r="AD1427" s="55"/>
    </row>
    <row r="1428" spans="1:30" ht="20" customHeight="1" x14ac:dyDescent="0.2">
      <c r="A1428" s="20"/>
      <c r="B1428" s="33"/>
      <c r="C1428" s="63"/>
      <c r="D1428" s="22"/>
      <c r="E1428" s="23"/>
      <c r="F1428" s="23"/>
      <c r="G1428" s="23"/>
      <c r="H1428" s="23"/>
      <c r="I1428" s="23"/>
      <c r="J1428" s="23"/>
      <c r="K1428" s="23"/>
      <c r="L1428" s="23"/>
      <c r="M1428" s="23"/>
      <c r="N1428" s="27"/>
      <c r="O1428" s="23"/>
      <c r="P1428" s="23"/>
      <c r="Q1428" s="23"/>
      <c r="R1428" s="23"/>
      <c r="S1428" s="64"/>
      <c r="T1428" s="24"/>
      <c r="U1428" s="49"/>
      <c r="V1428" s="54"/>
      <c r="W1428" s="25"/>
      <c r="X1428" s="25"/>
      <c r="Y1428" s="25"/>
      <c r="Z1428" s="25"/>
      <c r="AA1428" s="25"/>
      <c r="AB1428" s="25"/>
      <c r="AC1428" s="25"/>
      <c r="AD1428" s="55"/>
    </row>
    <row r="1429" spans="1:30" ht="20" customHeight="1" x14ac:dyDescent="0.2">
      <c r="A1429" s="20"/>
      <c r="B1429" s="33"/>
      <c r="C1429" s="63"/>
      <c r="D1429" s="22"/>
      <c r="E1429" s="23"/>
      <c r="F1429" s="23"/>
      <c r="G1429" s="23"/>
      <c r="H1429" s="23"/>
      <c r="I1429" s="23"/>
      <c r="J1429" s="23"/>
      <c r="K1429" s="23"/>
      <c r="L1429" s="23"/>
      <c r="M1429" s="23"/>
      <c r="N1429" s="27"/>
      <c r="O1429" s="23"/>
      <c r="P1429" s="23"/>
      <c r="Q1429" s="23"/>
      <c r="R1429" s="23"/>
      <c r="S1429" s="64"/>
      <c r="T1429" s="24"/>
      <c r="U1429" s="49"/>
      <c r="V1429" s="54"/>
      <c r="W1429" s="25"/>
      <c r="X1429" s="25"/>
      <c r="Y1429" s="25"/>
      <c r="Z1429" s="25"/>
      <c r="AA1429" s="25"/>
      <c r="AB1429" s="25"/>
      <c r="AC1429" s="25"/>
      <c r="AD1429" s="55"/>
    </row>
    <row r="1430" spans="1:30" ht="20" customHeight="1" x14ac:dyDescent="0.2">
      <c r="A1430" s="20"/>
      <c r="B1430" s="33"/>
      <c r="C1430" s="63"/>
      <c r="D1430" s="22"/>
      <c r="E1430" s="23"/>
      <c r="F1430" s="23"/>
      <c r="G1430" s="23"/>
      <c r="H1430" s="23"/>
      <c r="I1430" s="23"/>
      <c r="J1430" s="23"/>
      <c r="K1430" s="23"/>
      <c r="L1430" s="23"/>
      <c r="M1430" s="23"/>
      <c r="N1430" s="27"/>
      <c r="O1430" s="23"/>
      <c r="P1430" s="23"/>
      <c r="Q1430" s="23"/>
      <c r="R1430" s="23"/>
      <c r="S1430" s="64"/>
      <c r="T1430" s="24"/>
      <c r="U1430" s="49"/>
      <c r="V1430" s="54"/>
      <c r="W1430" s="25"/>
      <c r="X1430" s="25"/>
      <c r="Y1430" s="25"/>
      <c r="Z1430" s="25"/>
      <c r="AA1430" s="25"/>
      <c r="AB1430" s="25"/>
      <c r="AC1430" s="25"/>
      <c r="AD1430" s="55"/>
    </row>
    <row r="1431" spans="1:30" ht="20" customHeight="1" x14ac:dyDescent="0.2">
      <c r="A1431" s="20"/>
      <c r="B1431" s="33"/>
      <c r="C1431" s="63"/>
      <c r="D1431" s="22"/>
      <c r="E1431" s="23"/>
      <c r="F1431" s="23"/>
      <c r="G1431" s="23"/>
      <c r="H1431" s="23"/>
      <c r="I1431" s="23"/>
      <c r="J1431" s="23"/>
      <c r="K1431" s="23"/>
      <c r="L1431" s="23"/>
      <c r="M1431" s="23"/>
      <c r="N1431" s="27"/>
      <c r="O1431" s="23"/>
      <c r="P1431" s="23"/>
      <c r="Q1431" s="23"/>
      <c r="R1431" s="23"/>
      <c r="S1431" s="64"/>
      <c r="T1431" s="24"/>
      <c r="U1431" s="49"/>
      <c r="V1431" s="54"/>
      <c r="W1431" s="25"/>
      <c r="X1431" s="25"/>
      <c r="Y1431" s="25"/>
      <c r="Z1431" s="25"/>
      <c r="AA1431" s="25"/>
      <c r="AB1431" s="25"/>
      <c r="AC1431" s="25"/>
      <c r="AD1431" s="55"/>
    </row>
    <row r="1432" spans="1:30" ht="20" customHeight="1" x14ac:dyDescent="0.2">
      <c r="A1432" s="20"/>
      <c r="B1432" s="33"/>
      <c r="C1432" s="63"/>
      <c r="D1432" s="22"/>
      <c r="E1432" s="23"/>
      <c r="F1432" s="23"/>
      <c r="G1432" s="23"/>
      <c r="H1432" s="23"/>
      <c r="I1432" s="23"/>
      <c r="J1432" s="23"/>
      <c r="K1432" s="23"/>
      <c r="L1432" s="23"/>
      <c r="M1432" s="23"/>
      <c r="N1432" s="27"/>
      <c r="O1432" s="23"/>
      <c r="P1432" s="23"/>
      <c r="Q1432" s="23"/>
      <c r="R1432" s="23"/>
      <c r="S1432" s="64"/>
      <c r="T1432" s="24"/>
      <c r="U1432" s="49"/>
      <c r="V1432" s="54"/>
      <c r="W1432" s="25"/>
      <c r="X1432" s="25"/>
      <c r="Y1432" s="25"/>
      <c r="Z1432" s="25"/>
      <c r="AA1432" s="25"/>
      <c r="AB1432" s="25"/>
      <c r="AC1432" s="25"/>
      <c r="AD1432" s="55"/>
    </row>
    <row r="1433" spans="1:30" ht="20" customHeight="1" x14ac:dyDescent="0.2">
      <c r="A1433" s="20"/>
      <c r="B1433" s="33"/>
      <c r="C1433" s="63"/>
      <c r="D1433" s="22"/>
      <c r="E1433" s="23"/>
      <c r="F1433" s="23"/>
      <c r="G1433" s="23"/>
      <c r="H1433" s="23"/>
      <c r="I1433" s="23"/>
      <c r="J1433" s="23"/>
      <c r="K1433" s="23"/>
      <c r="L1433" s="23"/>
      <c r="M1433" s="23"/>
      <c r="N1433" s="27"/>
      <c r="O1433" s="23"/>
      <c r="P1433" s="23"/>
      <c r="Q1433" s="23"/>
      <c r="R1433" s="23"/>
      <c r="S1433" s="64"/>
      <c r="T1433" s="24"/>
      <c r="U1433" s="49"/>
      <c r="V1433" s="54"/>
      <c r="W1433" s="25"/>
      <c r="X1433" s="25"/>
      <c r="Y1433" s="25"/>
      <c r="Z1433" s="25"/>
      <c r="AA1433" s="25"/>
      <c r="AB1433" s="25"/>
      <c r="AC1433" s="25"/>
      <c r="AD1433" s="55"/>
    </row>
    <row r="1434" spans="1:30" ht="20" customHeight="1" x14ac:dyDescent="0.2">
      <c r="A1434" s="20"/>
      <c r="B1434" s="33"/>
      <c r="C1434" s="63"/>
      <c r="D1434" s="22"/>
      <c r="E1434" s="23"/>
      <c r="F1434" s="23"/>
      <c r="G1434" s="23"/>
      <c r="H1434" s="23"/>
      <c r="I1434" s="23"/>
      <c r="J1434" s="23"/>
      <c r="K1434" s="23"/>
      <c r="L1434" s="23"/>
      <c r="M1434" s="23"/>
      <c r="N1434" s="27"/>
      <c r="O1434" s="23"/>
      <c r="P1434" s="23"/>
      <c r="Q1434" s="23"/>
      <c r="R1434" s="23"/>
      <c r="S1434" s="64"/>
      <c r="T1434" s="24"/>
      <c r="U1434" s="49"/>
      <c r="V1434" s="54"/>
      <c r="W1434" s="25"/>
      <c r="X1434" s="25"/>
      <c r="Y1434" s="25"/>
      <c r="Z1434" s="25"/>
      <c r="AA1434" s="25"/>
      <c r="AB1434" s="25"/>
      <c r="AC1434" s="25"/>
      <c r="AD1434" s="55"/>
    </row>
    <row r="1435" spans="1:30" ht="20" customHeight="1" x14ac:dyDescent="0.2">
      <c r="A1435" s="20"/>
      <c r="B1435" s="33"/>
      <c r="C1435" s="63"/>
      <c r="D1435" s="22"/>
      <c r="E1435" s="23"/>
      <c r="F1435" s="23"/>
      <c r="G1435" s="23"/>
      <c r="H1435" s="23"/>
      <c r="I1435" s="23"/>
      <c r="J1435" s="23"/>
      <c r="K1435" s="23"/>
      <c r="L1435" s="23"/>
      <c r="M1435" s="23"/>
      <c r="N1435" s="27"/>
      <c r="O1435" s="23"/>
      <c r="P1435" s="23"/>
      <c r="Q1435" s="23"/>
      <c r="R1435" s="23"/>
      <c r="S1435" s="64"/>
      <c r="T1435" s="24"/>
      <c r="U1435" s="49"/>
      <c r="V1435" s="54"/>
      <c r="W1435" s="25"/>
      <c r="X1435" s="25"/>
      <c r="Y1435" s="25"/>
      <c r="Z1435" s="25"/>
      <c r="AA1435" s="25"/>
      <c r="AB1435" s="25"/>
      <c r="AC1435" s="25"/>
      <c r="AD1435" s="55"/>
    </row>
    <row r="1436" spans="1:30" ht="20" customHeight="1" x14ac:dyDescent="0.2">
      <c r="A1436" s="20"/>
      <c r="B1436" s="33"/>
      <c r="C1436" s="63"/>
      <c r="D1436" s="22"/>
      <c r="E1436" s="23"/>
      <c r="F1436" s="23"/>
      <c r="G1436" s="23"/>
      <c r="H1436" s="23"/>
      <c r="I1436" s="23"/>
      <c r="J1436" s="23"/>
      <c r="K1436" s="23"/>
      <c r="L1436" s="23"/>
      <c r="M1436" s="23"/>
      <c r="N1436" s="27"/>
      <c r="O1436" s="23"/>
      <c r="P1436" s="23"/>
      <c r="Q1436" s="23"/>
      <c r="R1436" s="23"/>
      <c r="S1436" s="64"/>
      <c r="T1436" s="24"/>
      <c r="U1436" s="49"/>
      <c r="V1436" s="54"/>
      <c r="W1436" s="25"/>
      <c r="X1436" s="25"/>
      <c r="Y1436" s="25"/>
      <c r="Z1436" s="25"/>
      <c r="AA1436" s="25"/>
      <c r="AB1436" s="25"/>
      <c r="AC1436" s="25"/>
      <c r="AD1436" s="55"/>
    </row>
    <row r="1437" spans="1:30" ht="20" customHeight="1" x14ac:dyDescent="0.2">
      <c r="A1437" s="20"/>
      <c r="B1437" s="33"/>
      <c r="C1437" s="63"/>
      <c r="D1437" s="22"/>
      <c r="E1437" s="23"/>
      <c r="F1437" s="23"/>
      <c r="G1437" s="23"/>
      <c r="H1437" s="23"/>
      <c r="I1437" s="23"/>
      <c r="J1437" s="23"/>
      <c r="K1437" s="23"/>
      <c r="L1437" s="23"/>
      <c r="M1437" s="23"/>
      <c r="N1437" s="27"/>
      <c r="O1437" s="23"/>
      <c r="P1437" s="23"/>
      <c r="Q1437" s="23"/>
      <c r="R1437" s="23"/>
      <c r="S1437" s="64"/>
      <c r="T1437" s="24"/>
      <c r="U1437" s="49"/>
      <c r="V1437" s="54"/>
      <c r="W1437" s="25"/>
      <c r="X1437" s="25"/>
      <c r="Y1437" s="25"/>
      <c r="Z1437" s="25"/>
      <c r="AA1437" s="25"/>
      <c r="AB1437" s="25"/>
      <c r="AC1437" s="25"/>
      <c r="AD1437" s="55"/>
    </row>
    <row r="1438" spans="1:30" ht="20" customHeight="1" x14ac:dyDescent="0.2">
      <c r="A1438" s="20"/>
      <c r="B1438" s="33"/>
      <c r="C1438" s="63"/>
      <c r="D1438" s="22"/>
      <c r="E1438" s="23"/>
      <c r="F1438" s="23"/>
      <c r="G1438" s="23"/>
      <c r="H1438" s="23"/>
      <c r="I1438" s="23"/>
      <c r="J1438" s="23"/>
      <c r="K1438" s="23"/>
      <c r="L1438" s="23"/>
      <c r="M1438" s="23"/>
      <c r="N1438" s="27"/>
      <c r="O1438" s="23"/>
      <c r="P1438" s="23"/>
      <c r="Q1438" s="23"/>
      <c r="R1438" s="23"/>
      <c r="S1438" s="64"/>
      <c r="T1438" s="24"/>
      <c r="U1438" s="49"/>
      <c r="V1438" s="54"/>
      <c r="W1438" s="25"/>
      <c r="X1438" s="25"/>
      <c r="Y1438" s="25"/>
      <c r="Z1438" s="25"/>
      <c r="AA1438" s="25"/>
      <c r="AB1438" s="25"/>
      <c r="AC1438" s="25"/>
      <c r="AD1438" s="55"/>
    </row>
    <row r="1439" spans="1:30" ht="20" customHeight="1" x14ac:dyDescent="0.2">
      <c r="A1439" s="20"/>
      <c r="B1439" s="33"/>
      <c r="C1439" s="63"/>
      <c r="D1439" s="22"/>
      <c r="E1439" s="23"/>
      <c r="F1439" s="23"/>
      <c r="G1439" s="23"/>
      <c r="H1439" s="23"/>
      <c r="I1439" s="23"/>
      <c r="J1439" s="23"/>
      <c r="K1439" s="23"/>
      <c r="L1439" s="23"/>
      <c r="M1439" s="23"/>
      <c r="N1439" s="27"/>
      <c r="O1439" s="23"/>
      <c r="P1439" s="23"/>
      <c r="Q1439" s="23"/>
      <c r="R1439" s="23"/>
      <c r="S1439" s="64"/>
      <c r="T1439" s="24"/>
      <c r="U1439" s="49"/>
      <c r="V1439" s="54"/>
      <c r="W1439" s="25"/>
      <c r="X1439" s="25"/>
      <c r="Y1439" s="25"/>
      <c r="Z1439" s="25"/>
      <c r="AA1439" s="25"/>
      <c r="AB1439" s="25"/>
      <c r="AC1439" s="25"/>
      <c r="AD1439" s="55"/>
    </row>
    <row r="1440" spans="1:30" ht="20" customHeight="1" x14ac:dyDescent="0.2">
      <c r="A1440" s="20"/>
      <c r="B1440" s="33"/>
      <c r="C1440" s="63"/>
      <c r="D1440" s="22"/>
      <c r="E1440" s="23"/>
      <c r="F1440" s="23"/>
      <c r="G1440" s="23"/>
      <c r="H1440" s="23"/>
      <c r="I1440" s="23"/>
      <c r="J1440" s="23"/>
      <c r="K1440" s="23"/>
      <c r="L1440" s="23"/>
      <c r="M1440" s="23"/>
      <c r="N1440" s="27"/>
      <c r="O1440" s="23"/>
      <c r="P1440" s="23"/>
      <c r="Q1440" s="23"/>
      <c r="R1440" s="23"/>
      <c r="S1440" s="64"/>
      <c r="T1440" s="24"/>
      <c r="U1440" s="49"/>
      <c r="V1440" s="54"/>
      <c r="W1440" s="25"/>
      <c r="X1440" s="25"/>
      <c r="Y1440" s="25"/>
      <c r="Z1440" s="25"/>
      <c r="AA1440" s="25"/>
      <c r="AB1440" s="25"/>
      <c r="AC1440" s="25"/>
      <c r="AD1440" s="55"/>
    </row>
    <row r="1441" spans="1:30" ht="20" customHeight="1" x14ac:dyDescent="0.2">
      <c r="A1441" s="20"/>
      <c r="B1441" s="33"/>
      <c r="C1441" s="63"/>
      <c r="D1441" s="22"/>
      <c r="E1441" s="23"/>
      <c r="F1441" s="23"/>
      <c r="G1441" s="23"/>
      <c r="H1441" s="23"/>
      <c r="I1441" s="23"/>
      <c r="J1441" s="23"/>
      <c r="K1441" s="23"/>
      <c r="L1441" s="23"/>
      <c r="M1441" s="23"/>
      <c r="N1441" s="27"/>
      <c r="O1441" s="23"/>
      <c r="P1441" s="23"/>
      <c r="Q1441" s="23"/>
      <c r="R1441" s="23"/>
      <c r="S1441" s="64"/>
      <c r="T1441" s="24"/>
      <c r="U1441" s="49"/>
      <c r="V1441" s="54"/>
      <c r="W1441" s="25"/>
      <c r="X1441" s="25"/>
      <c r="Y1441" s="25"/>
      <c r="Z1441" s="25"/>
      <c r="AA1441" s="25"/>
      <c r="AB1441" s="25"/>
      <c r="AC1441" s="25"/>
      <c r="AD1441" s="55"/>
    </row>
    <row r="1442" spans="1:30" ht="20" customHeight="1" x14ac:dyDescent="0.2">
      <c r="A1442" s="20"/>
      <c r="B1442" s="33"/>
      <c r="C1442" s="63"/>
      <c r="D1442" s="22"/>
      <c r="E1442" s="23"/>
      <c r="F1442" s="23"/>
      <c r="G1442" s="23"/>
      <c r="H1442" s="23"/>
      <c r="I1442" s="23"/>
      <c r="J1442" s="23"/>
      <c r="K1442" s="23"/>
      <c r="L1442" s="23"/>
      <c r="M1442" s="23"/>
      <c r="N1442" s="27"/>
      <c r="O1442" s="23"/>
      <c r="P1442" s="23"/>
      <c r="Q1442" s="23"/>
      <c r="R1442" s="23"/>
      <c r="S1442" s="64"/>
      <c r="T1442" s="24"/>
      <c r="U1442" s="49"/>
      <c r="V1442" s="54"/>
      <c r="W1442" s="25"/>
      <c r="X1442" s="25"/>
      <c r="Y1442" s="25"/>
      <c r="Z1442" s="25"/>
      <c r="AA1442" s="25"/>
      <c r="AB1442" s="25"/>
      <c r="AC1442" s="25"/>
      <c r="AD1442" s="55"/>
    </row>
    <row r="1443" spans="1:30" ht="20" customHeight="1" x14ac:dyDescent="0.2">
      <c r="A1443" s="20"/>
      <c r="B1443" s="33"/>
      <c r="C1443" s="63"/>
      <c r="D1443" s="22"/>
      <c r="E1443" s="23"/>
      <c r="F1443" s="23"/>
      <c r="G1443" s="23"/>
      <c r="H1443" s="23"/>
      <c r="I1443" s="23"/>
      <c r="J1443" s="23"/>
      <c r="K1443" s="23"/>
      <c r="L1443" s="23"/>
      <c r="M1443" s="23"/>
      <c r="N1443" s="27"/>
      <c r="O1443" s="23"/>
      <c r="P1443" s="23"/>
      <c r="Q1443" s="23"/>
      <c r="R1443" s="23"/>
      <c r="S1443" s="64"/>
      <c r="T1443" s="24"/>
      <c r="U1443" s="49"/>
      <c r="V1443" s="54"/>
      <c r="W1443" s="25"/>
      <c r="X1443" s="25"/>
      <c r="Y1443" s="25"/>
      <c r="Z1443" s="25"/>
      <c r="AA1443" s="25"/>
      <c r="AB1443" s="25"/>
      <c r="AC1443" s="25"/>
      <c r="AD1443" s="55"/>
    </row>
    <row r="1444" spans="1:30" ht="20" customHeight="1" x14ac:dyDescent="0.2">
      <c r="A1444" s="20"/>
      <c r="B1444" s="33"/>
      <c r="C1444" s="63"/>
      <c r="D1444" s="22"/>
      <c r="E1444" s="23"/>
      <c r="F1444" s="23"/>
      <c r="G1444" s="23"/>
      <c r="H1444" s="23"/>
      <c r="I1444" s="23"/>
      <c r="J1444" s="23"/>
      <c r="K1444" s="23"/>
      <c r="L1444" s="23"/>
      <c r="M1444" s="23"/>
      <c r="N1444" s="27"/>
      <c r="O1444" s="23"/>
      <c r="P1444" s="23"/>
      <c r="Q1444" s="23"/>
      <c r="R1444" s="23"/>
      <c r="S1444" s="64"/>
      <c r="T1444" s="24"/>
      <c r="U1444" s="49"/>
      <c r="V1444" s="54"/>
      <c r="W1444" s="25"/>
      <c r="X1444" s="25"/>
      <c r="Y1444" s="25"/>
      <c r="Z1444" s="25"/>
      <c r="AA1444" s="25"/>
      <c r="AB1444" s="25"/>
      <c r="AC1444" s="25"/>
      <c r="AD1444" s="55"/>
    </row>
    <row r="1445" spans="1:30" ht="20" customHeight="1" x14ac:dyDescent="0.2">
      <c r="A1445" s="20"/>
      <c r="B1445" s="33"/>
      <c r="C1445" s="63"/>
      <c r="D1445" s="22"/>
      <c r="E1445" s="23"/>
      <c r="F1445" s="23"/>
      <c r="G1445" s="23"/>
      <c r="H1445" s="23"/>
      <c r="I1445" s="23"/>
      <c r="J1445" s="23"/>
      <c r="K1445" s="23"/>
      <c r="L1445" s="23"/>
      <c r="M1445" s="23"/>
      <c r="N1445" s="27"/>
      <c r="O1445" s="23"/>
      <c r="P1445" s="23"/>
      <c r="Q1445" s="23"/>
      <c r="R1445" s="23"/>
      <c r="S1445" s="64"/>
      <c r="T1445" s="24"/>
      <c r="U1445" s="49"/>
      <c r="V1445" s="54"/>
      <c r="W1445" s="25"/>
      <c r="X1445" s="25"/>
      <c r="Y1445" s="25"/>
      <c r="Z1445" s="25"/>
      <c r="AA1445" s="25"/>
      <c r="AB1445" s="25"/>
      <c r="AC1445" s="25"/>
      <c r="AD1445" s="55"/>
    </row>
    <row r="1446" spans="1:30" ht="20" customHeight="1" x14ac:dyDescent="0.2">
      <c r="A1446" s="20"/>
      <c r="B1446" s="33"/>
      <c r="C1446" s="63"/>
      <c r="D1446" s="22"/>
      <c r="E1446" s="23"/>
      <c r="F1446" s="23"/>
      <c r="G1446" s="23"/>
      <c r="H1446" s="23"/>
      <c r="I1446" s="23"/>
      <c r="J1446" s="23"/>
      <c r="K1446" s="23"/>
      <c r="L1446" s="23"/>
      <c r="M1446" s="23"/>
      <c r="N1446" s="27"/>
      <c r="O1446" s="23"/>
      <c r="P1446" s="23"/>
      <c r="Q1446" s="23"/>
      <c r="R1446" s="23"/>
      <c r="S1446" s="64"/>
      <c r="T1446" s="24"/>
      <c r="U1446" s="49"/>
      <c r="V1446" s="54"/>
      <c r="W1446" s="25"/>
      <c r="X1446" s="25"/>
      <c r="Y1446" s="25"/>
      <c r="Z1446" s="25"/>
      <c r="AA1446" s="25"/>
      <c r="AB1446" s="25"/>
      <c r="AC1446" s="25"/>
      <c r="AD1446" s="55"/>
    </row>
    <row r="1447" spans="1:30" ht="20" customHeight="1" x14ac:dyDescent="0.2">
      <c r="A1447" s="20"/>
      <c r="B1447" s="33"/>
      <c r="C1447" s="63"/>
      <c r="D1447" s="22"/>
      <c r="E1447" s="23"/>
      <c r="F1447" s="23"/>
      <c r="G1447" s="23"/>
      <c r="H1447" s="23"/>
      <c r="I1447" s="23"/>
      <c r="J1447" s="23"/>
      <c r="K1447" s="23"/>
      <c r="L1447" s="23"/>
      <c r="M1447" s="23"/>
      <c r="N1447" s="27"/>
      <c r="O1447" s="23"/>
      <c r="P1447" s="23"/>
      <c r="Q1447" s="23"/>
      <c r="R1447" s="23"/>
      <c r="S1447" s="64"/>
      <c r="T1447" s="24"/>
      <c r="U1447" s="49"/>
      <c r="V1447" s="54"/>
      <c r="W1447" s="25"/>
      <c r="X1447" s="25"/>
      <c r="Y1447" s="25"/>
      <c r="Z1447" s="25"/>
      <c r="AA1447" s="25"/>
      <c r="AB1447" s="25"/>
      <c r="AC1447" s="25"/>
      <c r="AD1447" s="55"/>
    </row>
    <row r="1448" spans="1:30" ht="20" customHeight="1" x14ac:dyDescent="0.2">
      <c r="A1448" s="20"/>
      <c r="B1448" s="33"/>
      <c r="C1448" s="63"/>
      <c r="D1448" s="22"/>
      <c r="E1448" s="23"/>
      <c r="F1448" s="23"/>
      <c r="G1448" s="23"/>
      <c r="H1448" s="23"/>
      <c r="I1448" s="23"/>
      <c r="J1448" s="23"/>
      <c r="K1448" s="23"/>
      <c r="L1448" s="23"/>
      <c r="M1448" s="23"/>
      <c r="N1448" s="27"/>
      <c r="O1448" s="23"/>
      <c r="P1448" s="23"/>
      <c r="Q1448" s="23"/>
      <c r="R1448" s="23"/>
      <c r="S1448" s="64"/>
      <c r="T1448" s="24"/>
      <c r="U1448" s="49"/>
      <c r="V1448" s="54"/>
      <c r="W1448" s="25"/>
      <c r="X1448" s="25"/>
      <c r="Y1448" s="25"/>
      <c r="Z1448" s="25"/>
      <c r="AA1448" s="25"/>
      <c r="AB1448" s="25"/>
      <c r="AC1448" s="25"/>
      <c r="AD1448" s="55"/>
    </row>
    <row r="1449" spans="1:30" ht="20" customHeight="1" x14ac:dyDescent="0.2">
      <c r="A1449" s="20"/>
      <c r="B1449" s="33"/>
      <c r="C1449" s="63"/>
      <c r="D1449" s="22"/>
      <c r="E1449" s="23"/>
      <c r="F1449" s="23"/>
      <c r="G1449" s="23"/>
      <c r="H1449" s="23"/>
      <c r="I1449" s="23"/>
      <c r="J1449" s="23"/>
      <c r="K1449" s="23"/>
      <c r="L1449" s="23"/>
      <c r="M1449" s="23"/>
      <c r="N1449" s="27"/>
      <c r="O1449" s="23"/>
      <c r="P1449" s="23"/>
      <c r="Q1449" s="23"/>
      <c r="R1449" s="23"/>
      <c r="S1449" s="64"/>
      <c r="T1449" s="24"/>
      <c r="U1449" s="49"/>
      <c r="V1449" s="54"/>
      <c r="W1449" s="25"/>
      <c r="X1449" s="25"/>
      <c r="Y1449" s="25"/>
      <c r="Z1449" s="25"/>
      <c r="AA1449" s="25"/>
      <c r="AB1449" s="25"/>
      <c r="AC1449" s="25"/>
      <c r="AD1449" s="55"/>
    </row>
    <row r="1450" spans="1:30" ht="20" customHeight="1" x14ac:dyDescent="0.2">
      <c r="A1450" s="20"/>
      <c r="B1450" s="33"/>
      <c r="C1450" s="63"/>
      <c r="D1450" s="22"/>
      <c r="E1450" s="23"/>
      <c r="F1450" s="23"/>
      <c r="G1450" s="23"/>
      <c r="H1450" s="23"/>
      <c r="I1450" s="23"/>
      <c r="J1450" s="23"/>
      <c r="K1450" s="23"/>
      <c r="L1450" s="23"/>
      <c r="M1450" s="23"/>
      <c r="N1450" s="27"/>
      <c r="O1450" s="23"/>
      <c r="P1450" s="23"/>
      <c r="Q1450" s="23"/>
      <c r="R1450" s="23"/>
      <c r="S1450" s="64"/>
      <c r="T1450" s="24"/>
      <c r="U1450" s="49"/>
      <c r="V1450" s="54"/>
      <c r="W1450" s="25"/>
      <c r="X1450" s="25"/>
      <c r="Y1450" s="25"/>
      <c r="Z1450" s="25"/>
      <c r="AA1450" s="25"/>
      <c r="AB1450" s="25"/>
      <c r="AC1450" s="25"/>
      <c r="AD1450" s="55"/>
    </row>
    <row r="1451" spans="1:30" ht="20" customHeight="1" x14ac:dyDescent="0.2">
      <c r="A1451" s="20"/>
      <c r="B1451" s="33"/>
      <c r="C1451" s="63"/>
      <c r="D1451" s="22"/>
      <c r="E1451" s="23"/>
      <c r="F1451" s="23"/>
      <c r="G1451" s="23"/>
      <c r="H1451" s="23"/>
      <c r="I1451" s="23"/>
      <c r="J1451" s="23"/>
      <c r="K1451" s="23"/>
      <c r="L1451" s="23"/>
      <c r="M1451" s="23"/>
      <c r="N1451" s="27"/>
      <c r="O1451" s="23"/>
      <c r="P1451" s="23"/>
      <c r="Q1451" s="23"/>
      <c r="R1451" s="23"/>
      <c r="S1451" s="64"/>
      <c r="T1451" s="24"/>
      <c r="U1451" s="49"/>
      <c r="V1451" s="54"/>
      <c r="W1451" s="25"/>
      <c r="X1451" s="25"/>
      <c r="Y1451" s="25"/>
      <c r="Z1451" s="25"/>
      <c r="AA1451" s="25"/>
      <c r="AB1451" s="25"/>
      <c r="AC1451" s="25"/>
      <c r="AD1451" s="55"/>
    </row>
    <row r="1452" spans="1:30" ht="20" customHeight="1" x14ac:dyDescent="0.2">
      <c r="A1452" s="20"/>
      <c r="B1452" s="33"/>
      <c r="C1452" s="63"/>
      <c r="D1452" s="22"/>
      <c r="E1452" s="23"/>
      <c r="F1452" s="23"/>
      <c r="G1452" s="23"/>
      <c r="H1452" s="23"/>
      <c r="I1452" s="23"/>
      <c r="J1452" s="23"/>
      <c r="K1452" s="23"/>
      <c r="L1452" s="23"/>
      <c r="M1452" s="23"/>
      <c r="N1452" s="27"/>
      <c r="O1452" s="23"/>
      <c r="P1452" s="23"/>
      <c r="Q1452" s="23"/>
      <c r="R1452" s="23"/>
      <c r="S1452" s="64"/>
      <c r="T1452" s="24"/>
      <c r="U1452" s="49"/>
      <c r="V1452" s="54"/>
      <c r="W1452" s="25"/>
      <c r="X1452" s="25"/>
      <c r="Y1452" s="25"/>
      <c r="Z1452" s="25"/>
      <c r="AA1452" s="25"/>
      <c r="AB1452" s="25"/>
      <c r="AC1452" s="25"/>
      <c r="AD1452" s="55"/>
    </row>
    <row r="1453" spans="1:30" ht="20" customHeight="1" x14ac:dyDescent="0.2">
      <c r="A1453" s="20"/>
      <c r="B1453" s="33"/>
      <c r="C1453" s="63"/>
      <c r="D1453" s="22"/>
      <c r="E1453" s="23"/>
      <c r="F1453" s="23"/>
      <c r="G1453" s="23"/>
      <c r="H1453" s="23"/>
      <c r="I1453" s="23"/>
      <c r="J1453" s="23"/>
      <c r="K1453" s="23"/>
      <c r="L1453" s="23"/>
      <c r="M1453" s="23"/>
      <c r="N1453" s="27"/>
      <c r="O1453" s="23"/>
      <c r="P1453" s="23"/>
      <c r="Q1453" s="23"/>
      <c r="R1453" s="23"/>
      <c r="S1453" s="64"/>
      <c r="T1453" s="24"/>
      <c r="U1453" s="49"/>
      <c r="V1453" s="54"/>
      <c r="W1453" s="25"/>
      <c r="X1453" s="25"/>
      <c r="Y1453" s="25"/>
      <c r="Z1453" s="25"/>
      <c r="AA1453" s="25"/>
      <c r="AB1453" s="25"/>
      <c r="AC1453" s="25"/>
      <c r="AD1453" s="55"/>
    </row>
    <row r="1454" spans="1:30" ht="20" customHeight="1" x14ac:dyDescent="0.2">
      <c r="A1454" s="20"/>
      <c r="B1454" s="33"/>
      <c r="C1454" s="63"/>
      <c r="D1454" s="22"/>
      <c r="E1454" s="23"/>
      <c r="F1454" s="23"/>
      <c r="G1454" s="23"/>
      <c r="H1454" s="23"/>
      <c r="I1454" s="23"/>
      <c r="J1454" s="23"/>
      <c r="K1454" s="23"/>
      <c r="L1454" s="23"/>
      <c r="M1454" s="23"/>
      <c r="N1454" s="27"/>
      <c r="O1454" s="23"/>
      <c r="P1454" s="23"/>
      <c r="Q1454" s="23"/>
      <c r="R1454" s="23"/>
      <c r="S1454" s="64"/>
      <c r="T1454" s="24"/>
      <c r="U1454" s="49"/>
      <c r="V1454" s="54"/>
      <c r="W1454" s="25"/>
      <c r="X1454" s="25"/>
      <c r="Y1454" s="25"/>
      <c r="Z1454" s="25"/>
      <c r="AA1454" s="25"/>
      <c r="AB1454" s="25"/>
      <c r="AC1454" s="25"/>
      <c r="AD1454" s="55"/>
    </row>
    <row r="1455" spans="1:30" ht="20" customHeight="1" x14ac:dyDescent="0.2">
      <c r="A1455" s="20"/>
      <c r="B1455" s="33"/>
      <c r="C1455" s="63"/>
      <c r="D1455" s="22"/>
      <c r="E1455" s="23"/>
      <c r="F1455" s="23"/>
      <c r="G1455" s="23"/>
      <c r="H1455" s="23"/>
      <c r="I1455" s="23"/>
      <c r="J1455" s="23"/>
      <c r="K1455" s="23"/>
      <c r="L1455" s="23"/>
      <c r="M1455" s="23"/>
      <c r="N1455" s="27"/>
      <c r="O1455" s="23"/>
      <c r="P1455" s="23"/>
      <c r="Q1455" s="23"/>
      <c r="R1455" s="23"/>
      <c r="S1455" s="64"/>
      <c r="T1455" s="24"/>
      <c r="U1455" s="49"/>
      <c r="V1455" s="54"/>
      <c r="W1455" s="25"/>
      <c r="X1455" s="25"/>
      <c r="Y1455" s="25"/>
      <c r="Z1455" s="25"/>
      <c r="AA1455" s="25"/>
      <c r="AB1455" s="25"/>
      <c r="AC1455" s="25"/>
      <c r="AD1455" s="55"/>
    </row>
    <row r="1456" spans="1:30" ht="20" customHeight="1" x14ac:dyDescent="0.2">
      <c r="A1456" s="20"/>
      <c r="B1456" s="33"/>
      <c r="C1456" s="63"/>
      <c r="D1456" s="22"/>
      <c r="E1456" s="23"/>
      <c r="F1456" s="23"/>
      <c r="G1456" s="23"/>
      <c r="H1456" s="23"/>
      <c r="I1456" s="23"/>
      <c r="J1456" s="23"/>
      <c r="K1456" s="23"/>
      <c r="L1456" s="23"/>
      <c r="M1456" s="23"/>
      <c r="N1456" s="27"/>
      <c r="O1456" s="23"/>
      <c r="P1456" s="23"/>
      <c r="Q1456" s="23"/>
      <c r="R1456" s="23"/>
      <c r="S1456" s="64"/>
      <c r="T1456" s="24"/>
      <c r="U1456" s="49"/>
      <c r="V1456" s="54"/>
      <c r="W1456" s="25"/>
      <c r="X1456" s="25"/>
      <c r="Y1456" s="25"/>
      <c r="Z1456" s="25"/>
      <c r="AA1456" s="25"/>
      <c r="AB1456" s="25"/>
      <c r="AC1456" s="25"/>
      <c r="AD1456" s="55"/>
    </row>
    <row r="1457" spans="1:30" ht="20" customHeight="1" x14ac:dyDescent="0.2">
      <c r="A1457" s="20"/>
      <c r="B1457" s="33"/>
      <c r="C1457" s="63"/>
      <c r="D1457" s="22"/>
      <c r="E1457" s="23"/>
      <c r="F1457" s="23"/>
      <c r="G1457" s="23"/>
      <c r="H1457" s="23"/>
      <c r="I1457" s="23"/>
      <c r="J1457" s="23"/>
      <c r="K1457" s="23"/>
      <c r="L1457" s="23"/>
      <c r="M1457" s="23"/>
      <c r="N1457" s="27"/>
      <c r="O1457" s="23"/>
      <c r="P1457" s="23"/>
      <c r="Q1457" s="23"/>
      <c r="R1457" s="23"/>
      <c r="S1457" s="64"/>
      <c r="T1457" s="24"/>
      <c r="U1457" s="49"/>
      <c r="V1457" s="54"/>
      <c r="W1457" s="25"/>
      <c r="X1457" s="25"/>
      <c r="Y1457" s="25"/>
      <c r="Z1457" s="25"/>
      <c r="AA1457" s="25"/>
      <c r="AB1457" s="25"/>
      <c r="AC1457" s="25"/>
      <c r="AD1457" s="55"/>
    </row>
    <row r="1458" spans="1:30" ht="20" customHeight="1" thickBot="1" x14ac:dyDescent="0.25">
      <c r="A1458" s="20"/>
      <c r="B1458" s="34"/>
      <c r="C1458" s="65"/>
      <c r="D1458" s="66"/>
      <c r="E1458" s="67"/>
      <c r="F1458" s="67"/>
      <c r="G1458" s="67"/>
      <c r="H1458" s="67"/>
      <c r="I1458" s="67"/>
      <c r="J1458" s="67"/>
      <c r="K1458" s="67"/>
      <c r="L1458" s="67"/>
      <c r="M1458" s="67"/>
      <c r="N1458" s="68"/>
      <c r="O1458" s="67"/>
      <c r="P1458" s="67"/>
      <c r="Q1458" s="67"/>
      <c r="R1458" s="67"/>
      <c r="S1458" s="69"/>
      <c r="T1458" s="24"/>
      <c r="U1458" s="50"/>
      <c r="V1458" s="56"/>
      <c r="W1458" s="57"/>
      <c r="X1458" s="57"/>
      <c r="Y1458" s="57"/>
      <c r="Z1458" s="57"/>
      <c r="AA1458" s="57"/>
      <c r="AB1458" s="57"/>
      <c r="AC1458" s="57"/>
      <c r="AD1458" s="58"/>
    </row>
    <row r="1459" spans="1:30" ht="20" customHeight="1" x14ac:dyDescent="0.2">
      <c r="A1459" s="18"/>
      <c r="B1459" s="21"/>
      <c r="C1459" s="18"/>
      <c r="D1459" s="18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AD1459" s="26"/>
    </row>
    <row r="1460" spans="1:30" ht="20" customHeight="1" x14ac:dyDescent="0.2">
      <c r="A1460" s="18"/>
      <c r="B1460" s="21"/>
      <c r="C1460" s="18"/>
      <c r="D1460" s="18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AD1460" s="26"/>
    </row>
    <row r="1461" spans="1:30" ht="20" customHeight="1" x14ac:dyDescent="0.2">
      <c r="A1461" s="18"/>
      <c r="B1461" s="21"/>
      <c r="C1461" s="18"/>
      <c r="D1461" s="18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AD1461" s="26"/>
    </row>
    <row r="1462" spans="1:30" ht="20" customHeight="1" x14ac:dyDescent="0.2">
      <c r="A1462" s="18"/>
      <c r="B1462" s="21"/>
      <c r="C1462" s="18"/>
      <c r="D1462" s="18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AD1462" s="26"/>
    </row>
    <row r="1463" spans="1:30" ht="20" customHeight="1" x14ac:dyDescent="0.2">
      <c r="A1463" s="18"/>
      <c r="B1463" s="21"/>
      <c r="C1463" s="18"/>
      <c r="D1463" s="18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AD1463" s="26"/>
    </row>
    <row r="1464" spans="1:30" ht="20" customHeight="1" x14ac:dyDescent="0.2">
      <c r="A1464" s="18"/>
      <c r="B1464" s="21"/>
      <c r="C1464" s="18"/>
      <c r="D1464" s="18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AD1464" s="26"/>
    </row>
    <row r="1465" spans="1:30" ht="20" customHeight="1" x14ac:dyDescent="0.2">
      <c r="A1465" s="18"/>
      <c r="B1465" s="21"/>
      <c r="C1465" s="18"/>
      <c r="D1465" s="18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AD1465" s="26"/>
    </row>
    <row r="1466" spans="1:30" ht="20" customHeight="1" x14ac:dyDescent="0.2">
      <c r="A1466" s="18"/>
      <c r="B1466" s="21"/>
      <c r="C1466" s="18"/>
      <c r="D1466" s="18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AD1466" s="26"/>
    </row>
    <row r="1467" spans="1:30" ht="20" customHeight="1" x14ac:dyDescent="0.2">
      <c r="A1467" s="18"/>
      <c r="B1467" s="21"/>
      <c r="C1467" s="18"/>
      <c r="D1467" s="18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AD1467" s="26"/>
    </row>
    <row r="1468" spans="1:30" ht="20" customHeight="1" x14ac:dyDescent="0.2">
      <c r="A1468" s="18"/>
      <c r="B1468" s="21"/>
      <c r="C1468" s="18"/>
      <c r="D1468" s="18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AD1468" s="26"/>
    </row>
    <row r="1469" spans="1:30" ht="20" customHeight="1" x14ac:dyDescent="0.2">
      <c r="A1469" s="18"/>
      <c r="B1469" s="21"/>
      <c r="C1469" s="18"/>
      <c r="D1469" s="18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AD1469" s="26"/>
    </row>
    <row r="1470" spans="1:30" ht="20" customHeight="1" x14ac:dyDescent="0.2">
      <c r="A1470" s="18"/>
      <c r="B1470" s="21"/>
      <c r="C1470" s="18"/>
      <c r="D1470" s="18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AD1470" s="26"/>
    </row>
    <row r="1471" spans="1:30" ht="20" customHeight="1" x14ac:dyDescent="0.2">
      <c r="A1471" s="18"/>
      <c r="B1471" s="21"/>
      <c r="C1471" s="18"/>
      <c r="D1471" s="18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AD1471" s="26"/>
    </row>
    <row r="1472" spans="1:30" ht="20" customHeight="1" x14ac:dyDescent="0.2">
      <c r="A1472" s="18"/>
      <c r="B1472" s="21"/>
      <c r="C1472" s="18"/>
      <c r="D1472" s="18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AD1472" s="26"/>
    </row>
    <row r="1473" spans="1:30" ht="20" customHeight="1" x14ac:dyDescent="0.2">
      <c r="A1473" s="18"/>
      <c r="B1473" s="21"/>
      <c r="C1473" s="18"/>
      <c r="D1473" s="18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AD1473" s="26"/>
    </row>
    <row r="1474" spans="1:30" ht="20" customHeight="1" x14ac:dyDescent="0.2">
      <c r="A1474" s="18"/>
      <c r="B1474" s="21"/>
      <c r="C1474" s="18"/>
      <c r="D1474" s="18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AD1474" s="26"/>
    </row>
    <row r="1475" spans="1:30" ht="20" customHeight="1" x14ac:dyDescent="0.2">
      <c r="A1475" s="18"/>
      <c r="B1475" s="21"/>
      <c r="C1475" s="18"/>
      <c r="D1475" s="18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AD1475" s="26"/>
    </row>
    <row r="1476" spans="1:30" ht="20" customHeight="1" x14ac:dyDescent="0.2">
      <c r="A1476" s="18"/>
      <c r="B1476" s="21"/>
      <c r="C1476" s="18"/>
      <c r="D1476" s="18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AD1476" s="26"/>
    </row>
    <row r="1477" spans="1:30" ht="20" customHeight="1" x14ac:dyDescent="0.2">
      <c r="A1477" s="18"/>
      <c r="B1477" s="21"/>
      <c r="C1477" s="18"/>
      <c r="D1477" s="18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AD1477" s="26"/>
    </row>
    <row r="1478" spans="1:30" ht="20" customHeight="1" x14ac:dyDescent="0.2">
      <c r="A1478" s="18"/>
      <c r="B1478" s="21"/>
      <c r="C1478" s="18"/>
      <c r="D1478" s="18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AD1478" s="26"/>
    </row>
    <row r="1479" spans="1:30" ht="20" customHeight="1" x14ac:dyDescent="0.2">
      <c r="A1479" s="18"/>
      <c r="B1479" s="21"/>
      <c r="C1479" s="18"/>
      <c r="D1479" s="18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AD1479" s="26"/>
    </row>
    <row r="1480" spans="1:30" ht="20" customHeight="1" x14ac:dyDescent="0.2">
      <c r="A1480" s="18"/>
      <c r="B1480" s="21"/>
      <c r="C1480" s="18"/>
      <c r="D1480" s="18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AD1480" s="26"/>
    </row>
    <row r="1481" spans="1:30" ht="20" customHeight="1" x14ac:dyDescent="0.2">
      <c r="A1481" s="18"/>
      <c r="B1481" s="21"/>
      <c r="C1481" s="18"/>
      <c r="D1481" s="18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AD1481" s="26"/>
    </row>
    <row r="1482" spans="1:30" ht="20" customHeight="1" x14ac:dyDescent="0.2">
      <c r="A1482" s="18"/>
      <c r="B1482" s="21"/>
      <c r="C1482" s="18"/>
      <c r="D1482" s="18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AD1482" s="26"/>
    </row>
    <row r="1483" spans="1:30" ht="20" customHeight="1" x14ac:dyDescent="0.2">
      <c r="A1483" s="18"/>
      <c r="B1483" s="21"/>
      <c r="C1483" s="18"/>
      <c r="D1483" s="18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AD1483" s="26"/>
    </row>
    <row r="1484" spans="1:30" ht="20" customHeight="1" x14ac:dyDescent="0.2">
      <c r="A1484" s="18"/>
      <c r="B1484" s="21"/>
      <c r="C1484" s="18"/>
      <c r="D1484" s="18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AD1484" s="26"/>
    </row>
    <row r="1485" spans="1:30" ht="20" customHeight="1" x14ac:dyDescent="0.2">
      <c r="A1485" s="18"/>
      <c r="B1485" s="21"/>
      <c r="C1485" s="18"/>
      <c r="D1485" s="18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AD1485" s="26"/>
    </row>
    <row r="1486" spans="1:30" ht="20" customHeight="1" x14ac:dyDescent="0.2">
      <c r="A1486" s="18"/>
      <c r="B1486" s="21"/>
      <c r="C1486" s="18"/>
      <c r="D1486" s="18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AD1486" s="26"/>
    </row>
    <row r="1487" spans="1:30" ht="20" customHeight="1" x14ac:dyDescent="0.2">
      <c r="A1487" s="18"/>
      <c r="B1487" s="21"/>
      <c r="C1487" s="18"/>
      <c r="D1487" s="18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AD1487" s="26"/>
    </row>
    <row r="1488" spans="1:30" ht="20" customHeight="1" x14ac:dyDescent="0.2">
      <c r="A1488" s="18"/>
      <c r="B1488" s="21"/>
      <c r="C1488" s="18"/>
      <c r="D1488" s="18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AD1488" s="26"/>
    </row>
    <row r="1489" spans="1:30" ht="20" customHeight="1" x14ac:dyDescent="0.2">
      <c r="A1489" s="18"/>
      <c r="B1489" s="21"/>
      <c r="C1489" s="18"/>
      <c r="D1489" s="18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AD1489" s="26"/>
    </row>
    <row r="1490" spans="1:30" ht="20" customHeight="1" x14ac:dyDescent="0.2">
      <c r="A1490" s="18"/>
      <c r="B1490" s="21"/>
      <c r="C1490" s="18"/>
      <c r="D1490" s="18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AD1490" s="26"/>
    </row>
    <row r="1491" spans="1:30" ht="20" customHeight="1" x14ac:dyDescent="0.2">
      <c r="A1491" s="18"/>
      <c r="B1491" s="21"/>
      <c r="C1491" s="18"/>
      <c r="D1491" s="18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AD1491" s="26"/>
    </row>
    <row r="1492" spans="1:30" ht="20" customHeight="1" x14ac:dyDescent="0.2">
      <c r="A1492" s="18"/>
      <c r="B1492" s="21"/>
      <c r="C1492" s="18"/>
      <c r="D1492" s="18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AD1492" s="26"/>
    </row>
    <row r="1493" spans="1:30" ht="20" customHeight="1" x14ac:dyDescent="0.2">
      <c r="A1493" s="18"/>
      <c r="B1493" s="21"/>
      <c r="C1493" s="18"/>
      <c r="D1493" s="18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AD1493" s="26"/>
    </row>
    <row r="1494" spans="1:30" ht="20" customHeight="1" x14ac:dyDescent="0.2">
      <c r="A1494" s="18"/>
      <c r="B1494" s="21"/>
      <c r="C1494" s="18"/>
      <c r="D1494" s="18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AD1494" s="26"/>
    </row>
    <row r="1495" spans="1:30" ht="20" customHeight="1" x14ac:dyDescent="0.2">
      <c r="A1495" s="18"/>
      <c r="B1495" s="21"/>
      <c r="C1495" s="18"/>
      <c r="D1495" s="18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AD1495" s="26"/>
    </row>
    <row r="1496" spans="1:30" ht="20" customHeight="1" x14ac:dyDescent="0.2">
      <c r="A1496" s="18"/>
      <c r="B1496" s="21"/>
      <c r="C1496" s="18"/>
      <c r="D1496" s="18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AD1496" s="26"/>
    </row>
    <row r="1497" spans="1:30" ht="20" customHeight="1" x14ac:dyDescent="0.2">
      <c r="A1497" s="18"/>
      <c r="B1497" s="21"/>
      <c r="C1497" s="18"/>
      <c r="D1497" s="18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AD1497" s="26"/>
    </row>
    <row r="1498" spans="1:30" ht="20" customHeight="1" x14ac:dyDescent="0.2">
      <c r="A1498" s="18"/>
      <c r="B1498" s="21"/>
      <c r="C1498" s="18"/>
      <c r="D1498" s="18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AD1498" s="26"/>
    </row>
    <row r="1499" spans="1:30" ht="20" customHeight="1" x14ac:dyDescent="0.2">
      <c r="A1499" s="18"/>
      <c r="B1499" s="21"/>
      <c r="C1499" s="18"/>
      <c r="D1499" s="18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AD1499" s="26"/>
    </row>
    <row r="1500" spans="1:30" ht="20" customHeight="1" x14ac:dyDescent="0.2">
      <c r="A1500" s="18"/>
      <c r="B1500" s="21"/>
      <c r="C1500" s="18"/>
      <c r="D1500" s="18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AD1500" s="26"/>
    </row>
    <row r="1501" spans="1:30" ht="20" customHeight="1" x14ac:dyDescent="0.2">
      <c r="A1501" s="18"/>
      <c r="B1501" s="21"/>
      <c r="C1501" s="18"/>
      <c r="D1501" s="18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AD1501" s="26"/>
    </row>
    <row r="1502" spans="1:30" ht="20" customHeight="1" x14ac:dyDescent="0.2">
      <c r="A1502" s="18"/>
      <c r="B1502" s="21"/>
      <c r="C1502" s="18"/>
      <c r="D1502" s="18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AD1502" s="26"/>
    </row>
    <row r="1503" spans="1:30" ht="20" customHeight="1" x14ac:dyDescent="0.2">
      <c r="A1503" s="18"/>
      <c r="B1503" s="21"/>
      <c r="C1503" s="18"/>
      <c r="D1503" s="18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AD1503" s="26"/>
    </row>
    <row r="1504" spans="1:30" ht="20" customHeight="1" x14ac:dyDescent="0.2">
      <c r="A1504" s="18"/>
      <c r="B1504" s="21"/>
      <c r="C1504" s="18"/>
      <c r="D1504" s="18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AD1504" s="26"/>
    </row>
    <row r="1505" spans="1:30" ht="20" customHeight="1" x14ac:dyDescent="0.2">
      <c r="A1505" s="18"/>
      <c r="B1505" s="21"/>
      <c r="C1505" s="18"/>
      <c r="D1505" s="18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AD1505" s="26"/>
    </row>
    <row r="1506" spans="1:30" ht="20" customHeight="1" x14ac:dyDescent="0.2">
      <c r="A1506" s="18"/>
      <c r="B1506" s="21"/>
      <c r="C1506" s="18"/>
      <c r="D1506" s="18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AD1506" s="26"/>
    </row>
    <row r="1507" spans="1:30" ht="20" customHeight="1" x14ac:dyDescent="0.2">
      <c r="A1507" s="18"/>
      <c r="B1507" s="21"/>
      <c r="C1507" s="18"/>
      <c r="D1507" s="18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AD1507" s="26"/>
    </row>
    <row r="1508" spans="1:30" ht="20" customHeight="1" x14ac:dyDescent="0.2">
      <c r="A1508" s="18"/>
      <c r="B1508" s="21"/>
      <c r="C1508" s="18"/>
      <c r="D1508" s="18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AD1508" s="26"/>
    </row>
    <row r="1509" spans="1:30" ht="20" customHeight="1" x14ac:dyDescent="0.2">
      <c r="A1509" s="18"/>
      <c r="B1509" s="21"/>
      <c r="C1509" s="18"/>
      <c r="D1509" s="18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AD1509" s="26"/>
    </row>
    <row r="1510" spans="1:30" ht="20" customHeight="1" x14ac:dyDescent="0.2">
      <c r="A1510" s="18"/>
      <c r="B1510" s="21"/>
      <c r="C1510" s="18"/>
      <c r="D1510" s="18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AD1510" s="26"/>
    </row>
    <row r="1511" spans="1:30" ht="20" customHeight="1" x14ac:dyDescent="0.2">
      <c r="A1511" s="18"/>
      <c r="B1511" s="21"/>
      <c r="C1511" s="18"/>
      <c r="D1511" s="18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AD1511" s="26"/>
    </row>
    <row r="1512" spans="1:30" ht="20" customHeight="1" x14ac:dyDescent="0.2">
      <c r="A1512" s="18"/>
      <c r="B1512" s="21"/>
      <c r="C1512" s="18"/>
      <c r="D1512" s="18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AD1512" s="26"/>
    </row>
    <row r="1513" spans="1:30" ht="20" customHeight="1" x14ac:dyDescent="0.2">
      <c r="A1513" s="18"/>
      <c r="B1513" s="21"/>
      <c r="C1513" s="18"/>
      <c r="D1513" s="18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AD1513" s="26"/>
    </row>
    <row r="1514" spans="1:30" ht="20" customHeight="1" x14ac:dyDescent="0.2">
      <c r="A1514" s="18"/>
      <c r="B1514" s="21"/>
      <c r="C1514" s="18"/>
      <c r="D1514" s="18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AD1514" s="26"/>
    </row>
    <row r="1515" spans="1:30" ht="20" customHeight="1" x14ac:dyDescent="0.2">
      <c r="A1515" s="18"/>
      <c r="B1515" s="21"/>
      <c r="C1515" s="18"/>
      <c r="D1515" s="18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AD1515" s="26"/>
    </row>
    <row r="1516" spans="1:30" ht="20" customHeight="1" x14ac:dyDescent="0.2">
      <c r="A1516" s="18"/>
      <c r="B1516" s="21"/>
      <c r="C1516" s="18"/>
      <c r="D1516" s="18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AD1516" s="26"/>
    </row>
    <row r="1517" spans="1:30" ht="20" customHeight="1" x14ac:dyDescent="0.2">
      <c r="A1517" s="18"/>
      <c r="B1517" s="21"/>
      <c r="C1517" s="18"/>
      <c r="D1517" s="18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AD1517" s="26"/>
    </row>
    <row r="1518" spans="1:30" ht="20" customHeight="1" x14ac:dyDescent="0.2">
      <c r="A1518" s="18"/>
      <c r="B1518" s="21"/>
      <c r="C1518" s="18"/>
      <c r="D1518" s="18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AD1518" s="26"/>
    </row>
    <row r="1519" spans="1:30" ht="20" customHeight="1" x14ac:dyDescent="0.2">
      <c r="A1519" s="18"/>
      <c r="B1519" s="21"/>
      <c r="C1519" s="18"/>
      <c r="D1519" s="18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AD1519" s="26"/>
    </row>
    <row r="1520" spans="1:30" ht="20" customHeight="1" x14ac:dyDescent="0.2">
      <c r="A1520" s="18"/>
      <c r="B1520" s="21"/>
      <c r="C1520" s="18"/>
      <c r="D1520" s="18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AD1520" s="26"/>
    </row>
    <row r="1521" spans="1:30" ht="20" customHeight="1" x14ac:dyDescent="0.2">
      <c r="A1521" s="18"/>
      <c r="B1521" s="21"/>
      <c r="C1521" s="18"/>
      <c r="D1521" s="18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AD1521" s="26"/>
    </row>
    <row r="1522" spans="1:30" ht="20" customHeight="1" x14ac:dyDescent="0.2">
      <c r="A1522" s="18"/>
      <c r="B1522" s="21"/>
      <c r="C1522" s="18"/>
      <c r="D1522" s="18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AD1522" s="26"/>
    </row>
    <row r="1523" spans="1:30" ht="20" customHeight="1" x14ac:dyDescent="0.2">
      <c r="A1523" s="18"/>
      <c r="B1523" s="21"/>
      <c r="C1523" s="18"/>
      <c r="D1523" s="18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AD1523" s="26"/>
    </row>
    <row r="1524" spans="1:30" ht="20" customHeight="1" x14ac:dyDescent="0.2">
      <c r="A1524" s="18"/>
      <c r="B1524" s="21"/>
      <c r="C1524" s="18"/>
      <c r="D1524" s="18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AD1524" s="26"/>
    </row>
    <row r="1525" spans="1:30" ht="20" customHeight="1" x14ac:dyDescent="0.2">
      <c r="A1525" s="18"/>
      <c r="B1525" s="21"/>
      <c r="C1525" s="18"/>
      <c r="D1525" s="18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AD1525" s="26"/>
    </row>
    <row r="1526" spans="1:30" ht="20" customHeight="1" x14ac:dyDescent="0.2">
      <c r="A1526" s="18"/>
      <c r="B1526" s="21"/>
      <c r="C1526" s="18"/>
      <c r="D1526" s="18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AD1526" s="26"/>
    </row>
    <row r="1527" spans="1:30" ht="20" customHeight="1" x14ac:dyDescent="0.2">
      <c r="A1527" s="18"/>
      <c r="B1527" s="21"/>
      <c r="C1527" s="18"/>
      <c r="D1527" s="18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AD1527" s="26"/>
    </row>
    <row r="1528" spans="1:30" ht="20" customHeight="1" x14ac:dyDescent="0.2">
      <c r="A1528" s="18"/>
      <c r="B1528" s="21"/>
      <c r="C1528" s="18"/>
      <c r="D1528" s="18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AD1528" s="26"/>
    </row>
    <row r="1529" spans="1:30" ht="20" customHeight="1" x14ac:dyDescent="0.2">
      <c r="A1529" s="18"/>
      <c r="B1529" s="21"/>
      <c r="C1529" s="18"/>
      <c r="D1529" s="18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AD1529" s="26"/>
    </row>
    <row r="1530" spans="1:30" ht="20" customHeight="1" x14ac:dyDescent="0.2">
      <c r="A1530" s="18"/>
      <c r="B1530" s="21"/>
      <c r="C1530" s="18"/>
      <c r="D1530" s="18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AD1530" s="26"/>
    </row>
    <row r="1531" spans="1:30" ht="20" customHeight="1" x14ac:dyDescent="0.2">
      <c r="A1531" s="18"/>
      <c r="B1531" s="21"/>
      <c r="C1531" s="18"/>
      <c r="D1531" s="18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AD1531" s="26"/>
    </row>
    <row r="1532" spans="1:30" ht="20" customHeight="1" x14ac:dyDescent="0.2">
      <c r="A1532" s="18"/>
      <c r="B1532" s="21"/>
      <c r="C1532" s="18"/>
      <c r="D1532" s="18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AD1532" s="26"/>
    </row>
    <row r="1533" spans="1:30" ht="20" customHeight="1" x14ac:dyDescent="0.2">
      <c r="A1533" s="18"/>
      <c r="B1533" s="21"/>
      <c r="C1533" s="18"/>
      <c r="D1533" s="18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AD1533" s="26"/>
    </row>
    <row r="1534" spans="1:30" ht="20" customHeight="1" x14ac:dyDescent="0.2">
      <c r="A1534" s="18"/>
      <c r="B1534" s="21"/>
      <c r="C1534" s="18"/>
      <c r="D1534" s="18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AD1534" s="26"/>
    </row>
    <row r="1535" spans="1:30" ht="20" customHeight="1" x14ac:dyDescent="0.2">
      <c r="A1535" s="18"/>
      <c r="B1535" s="21"/>
      <c r="C1535" s="18"/>
      <c r="D1535" s="18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AD1535" s="26"/>
    </row>
    <row r="1536" spans="1:30" ht="20" customHeight="1" x14ac:dyDescent="0.2">
      <c r="A1536" s="18"/>
      <c r="B1536" s="21"/>
      <c r="C1536" s="18"/>
      <c r="D1536" s="18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AD1536" s="26"/>
    </row>
    <row r="1537" spans="1:30" ht="20" customHeight="1" x14ac:dyDescent="0.2">
      <c r="A1537" s="18"/>
      <c r="B1537" s="21"/>
      <c r="C1537" s="18"/>
      <c r="D1537" s="18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AD1537" s="26"/>
    </row>
    <row r="1538" spans="1:30" ht="20" customHeight="1" x14ac:dyDescent="0.2">
      <c r="A1538" s="18"/>
      <c r="B1538" s="21"/>
      <c r="C1538" s="18"/>
      <c r="D1538" s="18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AD1538" s="26"/>
    </row>
    <row r="1539" spans="1:30" ht="20" customHeight="1" x14ac:dyDescent="0.2">
      <c r="A1539" s="18"/>
      <c r="B1539" s="21"/>
      <c r="C1539" s="18"/>
      <c r="D1539" s="18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AD1539" s="26"/>
    </row>
    <row r="1540" spans="1:30" ht="20" customHeight="1" x14ac:dyDescent="0.2">
      <c r="A1540" s="18"/>
      <c r="B1540" s="21"/>
      <c r="C1540" s="18"/>
      <c r="D1540" s="18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AD1540" s="26"/>
    </row>
    <row r="1541" spans="1:30" ht="20" customHeight="1" x14ac:dyDescent="0.2">
      <c r="A1541" s="18"/>
      <c r="B1541" s="21"/>
      <c r="C1541" s="18"/>
      <c r="D1541" s="18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AD1541" s="26"/>
    </row>
    <row r="1542" spans="1:30" ht="20" customHeight="1" x14ac:dyDescent="0.2">
      <c r="A1542" s="18"/>
      <c r="B1542" s="21"/>
      <c r="C1542" s="18"/>
      <c r="D1542" s="18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AD1542" s="26"/>
    </row>
    <row r="1543" spans="1:30" ht="20" customHeight="1" x14ac:dyDescent="0.2">
      <c r="A1543" s="18"/>
      <c r="B1543" s="21"/>
      <c r="C1543" s="18"/>
      <c r="D1543" s="18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AD1543" s="26"/>
    </row>
    <row r="1544" spans="1:30" ht="20" customHeight="1" x14ac:dyDescent="0.2">
      <c r="A1544" s="18"/>
      <c r="B1544" s="21"/>
      <c r="C1544" s="18"/>
      <c r="D1544" s="18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AD1544" s="26"/>
    </row>
    <row r="1545" spans="1:30" ht="20" customHeight="1" x14ac:dyDescent="0.2">
      <c r="A1545" s="18"/>
      <c r="B1545" s="21"/>
      <c r="C1545" s="18"/>
      <c r="D1545" s="18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AD1545" s="26"/>
    </row>
    <row r="1546" spans="1:30" ht="20" customHeight="1" x14ac:dyDescent="0.2">
      <c r="A1546" s="18"/>
      <c r="B1546" s="21"/>
      <c r="C1546" s="18"/>
      <c r="D1546" s="18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AD1546" s="26"/>
    </row>
    <row r="1547" spans="1:30" ht="20" customHeight="1" x14ac:dyDescent="0.2">
      <c r="A1547" s="18"/>
      <c r="B1547" s="21"/>
      <c r="C1547" s="18"/>
      <c r="D1547" s="18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AD1547" s="26"/>
    </row>
    <row r="1548" spans="1:30" ht="20" customHeight="1" x14ac:dyDescent="0.2">
      <c r="AD1548" s="26"/>
    </row>
    <row r="1549" spans="1:30" ht="20" customHeight="1" x14ac:dyDescent="0.2">
      <c r="AD1549" s="26"/>
    </row>
    <row r="1550" spans="1:30" ht="20" customHeight="1" x14ac:dyDescent="0.2">
      <c r="AD1550" s="26"/>
    </row>
  </sheetData>
  <mergeCells count="2">
    <mergeCell ref="C1:S1"/>
    <mergeCell ref="V1:AD1"/>
  </mergeCell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B94BD-7F6F-294D-BD05-1015D29FB37C}">
  <dimension ref="A1:AD1550"/>
  <sheetViews>
    <sheetView topLeftCell="B1" workbookViewId="0">
      <selection sqref="A1:XFD1048576"/>
    </sheetView>
  </sheetViews>
  <sheetFormatPr baseColWidth="10" defaultColWidth="15.83203125" defaultRowHeight="16" x14ac:dyDescent="0.2"/>
  <cols>
    <col min="1" max="1" width="15.83203125" style="29" hidden="1" customWidth="1"/>
    <col min="2" max="2" width="17.83203125" style="29" bestFit="1" customWidth="1"/>
    <col min="3" max="8" width="15.83203125" style="29"/>
    <col min="9" max="10" width="18.5" style="29" bestFit="1" customWidth="1"/>
    <col min="11" max="12" width="15.83203125" style="29"/>
    <col min="13" max="13" width="18.5" style="29" bestFit="1" customWidth="1"/>
    <col min="14" max="14" width="20.6640625" style="29" bestFit="1" customWidth="1"/>
    <col min="15" max="17" width="15.83203125" style="29"/>
    <col min="18" max="18" width="24.6640625" style="29" bestFit="1" customWidth="1"/>
    <col min="19" max="19" width="15.83203125" style="29"/>
    <col min="20" max="20" width="15.83203125" style="26" hidden="1" customWidth="1"/>
    <col min="21" max="21" width="17.83203125" style="32" bestFit="1" customWidth="1"/>
    <col min="22" max="29" width="15.83203125" style="28"/>
    <col min="30" max="30" width="15.83203125" style="30"/>
    <col min="31" max="16384" width="15.83203125" style="26"/>
  </cols>
  <sheetData>
    <row r="1" spans="1:30" ht="20" customHeight="1" thickBot="1" x14ac:dyDescent="0.25">
      <c r="C1" s="41" t="s">
        <v>2968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3"/>
      <c r="U1" s="44" t="s">
        <v>2969</v>
      </c>
      <c r="V1" s="36" t="s">
        <v>2970</v>
      </c>
      <c r="W1" s="36"/>
      <c r="X1" s="36"/>
      <c r="Y1" s="36"/>
      <c r="Z1" s="36"/>
      <c r="AA1" s="36"/>
      <c r="AB1" s="36"/>
      <c r="AC1" s="36"/>
      <c r="AD1" s="37"/>
    </row>
    <row r="2" spans="1:30" s="19" customFormat="1" ht="20" customHeight="1" thickBot="1" x14ac:dyDescent="0.25">
      <c r="A2" s="17"/>
      <c r="B2" s="35" t="s">
        <v>7</v>
      </c>
      <c r="C2" s="38" t="s">
        <v>0</v>
      </c>
      <c r="D2" s="39" t="s">
        <v>1460</v>
      </c>
      <c r="E2" s="39" t="s">
        <v>1</v>
      </c>
      <c r="F2" s="39" t="s">
        <v>2</v>
      </c>
      <c r="G2" s="39" t="s">
        <v>3</v>
      </c>
      <c r="H2" s="39" t="s">
        <v>1465</v>
      </c>
      <c r="I2" s="39" t="s">
        <v>2965</v>
      </c>
      <c r="J2" s="39" t="s">
        <v>2966</v>
      </c>
      <c r="K2" s="39" t="s">
        <v>1470</v>
      </c>
      <c r="L2" s="39" t="s">
        <v>1466</v>
      </c>
      <c r="M2" s="39" t="s">
        <v>1471</v>
      </c>
      <c r="N2" s="39" t="s">
        <v>1472</v>
      </c>
      <c r="O2" s="39" t="s">
        <v>1467</v>
      </c>
      <c r="P2" s="39" t="s">
        <v>1468</v>
      </c>
      <c r="Q2" s="39" t="s">
        <v>1469</v>
      </c>
      <c r="R2" s="39" t="s">
        <v>2971</v>
      </c>
      <c r="S2" s="40" t="s">
        <v>2972</v>
      </c>
      <c r="T2" s="19" t="s">
        <v>1478</v>
      </c>
      <c r="U2" s="44" t="s">
        <v>1478</v>
      </c>
      <c r="V2" s="45" t="s">
        <v>1484</v>
      </c>
      <c r="W2" s="46" t="s">
        <v>1485</v>
      </c>
      <c r="X2" s="46" t="s">
        <v>1486</v>
      </c>
      <c r="Y2" s="46" t="s">
        <v>1487</v>
      </c>
      <c r="Z2" s="46" t="s">
        <v>1488</v>
      </c>
      <c r="AA2" s="46" t="s">
        <v>1489</v>
      </c>
      <c r="AB2" s="46" t="s">
        <v>1490</v>
      </c>
      <c r="AC2" s="46" t="s">
        <v>1491</v>
      </c>
      <c r="AD2" s="47" t="s">
        <v>1492</v>
      </c>
    </row>
    <row r="3" spans="1:30" ht="20" customHeight="1" x14ac:dyDescent="0.2">
      <c r="A3" s="20" t="s">
        <v>899</v>
      </c>
      <c r="B3" s="33" t="str">
        <f>SUBSTITUTE(A3,"/Users/timomiessen/Desktop/imagesdk/nonblackmen1/","Image_")</f>
        <v>Image_NBM_251.jpg</v>
      </c>
      <c r="C3" s="59" t="s">
        <v>4</v>
      </c>
      <c r="D3" s="60" t="s">
        <v>6</v>
      </c>
      <c r="E3" s="61">
        <v>0</v>
      </c>
      <c r="F3" s="61">
        <v>0</v>
      </c>
      <c r="G3" s="61">
        <v>0</v>
      </c>
      <c r="H3" s="61">
        <v>0</v>
      </c>
      <c r="I3" s="61">
        <v>0</v>
      </c>
      <c r="J3" s="61">
        <v>0</v>
      </c>
      <c r="K3" s="61">
        <v>1</v>
      </c>
      <c r="L3" s="61">
        <v>0</v>
      </c>
      <c r="M3" s="61">
        <v>0</v>
      </c>
      <c r="N3" s="61">
        <v>0</v>
      </c>
      <c r="O3" s="61">
        <v>0</v>
      </c>
      <c r="P3" s="61">
        <v>0</v>
      </c>
      <c r="Q3" s="61">
        <v>0</v>
      </c>
      <c r="R3" s="61" cm="1">
        <f t="array" ref="R3">_xlfn.IFS(H3=1,1,K3=1,1,L3=1,1,M3=1,1,N3=1,1,P3=1,1,TRUE,0)</f>
        <v>1</v>
      </c>
      <c r="S3" s="62">
        <f>IF(AND(G3=1,R3=1),0,R3)</f>
        <v>1</v>
      </c>
      <c r="T3" s="24" t="s">
        <v>2784</v>
      </c>
      <c r="U3" s="48">
        <f>SUBSTITUTE(T3,".",",")*1</f>
        <v>0.225158620625734</v>
      </c>
      <c r="V3" s="51">
        <f>IF(U3&gt;=0.1, 1, 0)</f>
        <v>1</v>
      </c>
      <c r="W3" s="52">
        <f>IF(U3&gt;=0.2, 1, 0)</f>
        <v>1</v>
      </c>
      <c r="X3" s="52">
        <f>IF(U3&gt;=0.3, 1, 0)</f>
        <v>0</v>
      </c>
      <c r="Y3" s="52">
        <f>IF(U3&gt;=0.4, 1, 0)</f>
        <v>0</v>
      </c>
      <c r="Z3" s="52">
        <f>IF(U3&gt;=0.5, 1, 0)</f>
        <v>0</v>
      </c>
      <c r="AA3" s="52">
        <f>IF(U3&gt;=0.6, 1, 0)</f>
        <v>0</v>
      </c>
      <c r="AB3" s="52">
        <f>IF(U3&gt;=0.7, 1, 0)</f>
        <v>0</v>
      </c>
      <c r="AC3" s="52">
        <f>IF(U3&gt;=0.8, 1, 0)</f>
        <v>0</v>
      </c>
      <c r="AD3" s="53">
        <f>IF(U3&gt;=0.9, 1, 0)</f>
        <v>0</v>
      </c>
    </row>
    <row r="4" spans="1:30" ht="20" customHeight="1" x14ac:dyDescent="0.2">
      <c r="A4" s="20" t="s">
        <v>900</v>
      </c>
      <c r="B4" s="33" t="str">
        <f>SUBSTITUTE(A4,"/Users/timomiessen/Desktop/imagesdk/nonblackmen1/","Image_")</f>
        <v>Image_NBM_252.jpg</v>
      </c>
      <c r="C4" s="63" t="s">
        <v>4</v>
      </c>
      <c r="D4" s="22" t="s">
        <v>6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1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 cm="1">
        <f t="array" ref="R4">_xlfn.IFS(H4=1,1,K4=1,1,L4=1,1,M4=1,1,N4=1,1,P4=1,1,TRUE,0)</f>
        <v>1</v>
      </c>
      <c r="S4" s="64">
        <f>IF(AND(G4=1,R4=1),0,R4)</f>
        <v>1</v>
      </c>
      <c r="T4" s="24" t="s">
        <v>2785</v>
      </c>
      <c r="U4" s="49">
        <f>SUBSTITUTE(T4,".",",")*1</f>
        <v>0.204634249443188</v>
      </c>
      <c r="V4" s="54">
        <f>IF(U4&gt;=0.1, 1, 0)</f>
        <v>1</v>
      </c>
      <c r="W4" s="25">
        <f>IF(U4&gt;=0.2, 1, 0)</f>
        <v>1</v>
      </c>
      <c r="X4" s="25">
        <f>IF(U4&gt;=0.3, 1, 0)</f>
        <v>0</v>
      </c>
      <c r="Y4" s="25">
        <f>IF(U4&gt;=0.4, 1, 0)</f>
        <v>0</v>
      </c>
      <c r="Z4" s="25">
        <f>IF(U4&gt;=0.5, 1, 0)</f>
        <v>0</v>
      </c>
      <c r="AA4" s="25">
        <f>IF(U4&gt;=0.6, 1, 0)</f>
        <v>0</v>
      </c>
      <c r="AB4" s="25">
        <f>IF(U4&gt;=0.7, 1, 0)</f>
        <v>0</v>
      </c>
      <c r="AC4" s="25">
        <f>IF(U4&gt;=0.8, 1, 0)</f>
        <v>0</v>
      </c>
      <c r="AD4" s="55">
        <f>IF(U4&gt;=0.9, 1, 0)</f>
        <v>0</v>
      </c>
    </row>
    <row r="5" spans="1:30" ht="20" customHeight="1" x14ac:dyDescent="0.2">
      <c r="A5" s="20" t="s">
        <v>901</v>
      </c>
      <c r="B5" s="33" t="str">
        <f>SUBSTITUTE(A5,"/Users/timomiessen/Desktop/imagesdk/nonblackmen1/","Image_")</f>
        <v>Image_NBM_253.jpg</v>
      </c>
      <c r="C5" s="63" t="s">
        <v>4</v>
      </c>
      <c r="D5" s="22" t="s">
        <v>6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1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 cm="1">
        <f t="array" ref="R5">_xlfn.IFS(H5=1,1,K5=1,1,L5=1,1,M5=1,1,N5=1,1,P5=1,1,TRUE,0)</f>
        <v>1</v>
      </c>
      <c r="S5" s="64">
        <f>IF(AND(G5=1,R5=1),0,R5)</f>
        <v>1</v>
      </c>
      <c r="T5" s="24" t="s">
        <v>2786</v>
      </c>
      <c r="U5" s="49">
        <f>SUBSTITUTE(T5,".",",")*1</f>
        <v>0.31575442105531598</v>
      </c>
      <c r="V5" s="54">
        <f>IF(U5&gt;=0.1, 1, 0)</f>
        <v>1</v>
      </c>
      <c r="W5" s="25">
        <f>IF(U5&gt;=0.2, 1, 0)</f>
        <v>1</v>
      </c>
      <c r="X5" s="25">
        <f>IF(U5&gt;=0.3, 1, 0)</f>
        <v>1</v>
      </c>
      <c r="Y5" s="25">
        <f>IF(U5&gt;=0.4, 1, 0)</f>
        <v>0</v>
      </c>
      <c r="Z5" s="25">
        <f>IF(U5&gt;=0.5, 1, 0)</f>
        <v>0</v>
      </c>
      <c r="AA5" s="25">
        <f>IF(U5&gt;=0.6, 1, 0)</f>
        <v>0</v>
      </c>
      <c r="AB5" s="25">
        <f>IF(U5&gt;=0.7, 1, 0)</f>
        <v>0</v>
      </c>
      <c r="AC5" s="25">
        <f>IF(U5&gt;=0.8, 1, 0)</f>
        <v>0</v>
      </c>
      <c r="AD5" s="55">
        <f>IF(U5&gt;=0.9, 1, 0)</f>
        <v>0</v>
      </c>
    </row>
    <row r="6" spans="1:30" ht="20" customHeight="1" x14ac:dyDescent="0.2">
      <c r="A6" s="20" t="s">
        <v>902</v>
      </c>
      <c r="B6" s="33" t="str">
        <f>SUBSTITUTE(A6,"/Users/timomiessen/Desktop/imagesdk/nonblackmen1/","Image_")</f>
        <v>Image_NBM_254.jpg</v>
      </c>
      <c r="C6" s="63" t="s">
        <v>4</v>
      </c>
      <c r="D6" s="22" t="s">
        <v>6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1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 cm="1">
        <f t="array" ref="R6">_xlfn.IFS(H6=1,1,K6=1,1,L6=1,1,M6=1,1,N6=1,1,P6=1,1,TRUE,0)</f>
        <v>1</v>
      </c>
      <c r="S6" s="64">
        <f>IF(AND(G6=1,R6=1),0,R6)</f>
        <v>1</v>
      </c>
      <c r="T6" s="24" t="s">
        <v>2787</v>
      </c>
      <c r="U6" s="49">
        <f>SUBSTITUTE(T6,".",",")*1</f>
        <v>0.28460000175982703</v>
      </c>
      <c r="V6" s="54">
        <f>IF(U6&gt;=0.1, 1, 0)</f>
        <v>1</v>
      </c>
      <c r="W6" s="25">
        <f>IF(U6&gt;=0.2, 1, 0)</f>
        <v>1</v>
      </c>
      <c r="X6" s="25">
        <f>IF(U6&gt;=0.3, 1, 0)</f>
        <v>0</v>
      </c>
      <c r="Y6" s="25">
        <f>IF(U6&gt;=0.4, 1, 0)</f>
        <v>0</v>
      </c>
      <c r="Z6" s="25">
        <f>IF(U6&gt;=0.5, 1, 0)</f>
        <v>0</v>
      </c>
      <c r="AA6" s="25">
        <f>IF(U6&gt;=0.6, 1, 0)</f>
        <v>0</v>
      </c>
      <c r="AB6" s="25">
        <f>IF(U6&gt;=0.7, 1, 0)</f>
        <v>0</v>
      </c>
      <c r="AC6" s="25">
        <f>IF(U6&gt;=0.8, 1, 0)</f>
        <v>0</v>
      </c>
      <c r="AD6" s="55">
        <f>IF(U6&gt;=0.9, 1, 0)</f>
        <v>0</v>
      </c>
    </row>
    <row r="7" spans="1:30" ht="20" customHeight="1" x14ac:dyDescent="0.2">
      <c r="A7" s="20" t="s">
        <v>904</v>
      </c>
      <c r="B7" s="33" t="str">
        <f>SUBSTITUTE(A7,"/Users/timomiessen/Desktop/imagesdk/nonblackmen1/","Image_")</f>
        <v>Image_NBM_256.jpg</v>
      </c>
      <c r="C7" s="63" t="s">
        <v>4</v>
      </c>
      <c r="D7" s="22" t="s">
        <v>6</v>
      </c>
      <c r="E7" s="23">
        <v>0</v>
      </c>
      <c r="F7" s="23">
        <v>0</v>
      </c>
      <c r="G7" s="23">
        <v>0</v>
      </c>
      <c r="H7" s="23">
        <v>0</v>
      </c>
      <c r="I7" s="23">
        <v>1</v>
      </c>
      <c r="J7" s="23">
        <v>0</v>
      </c>
      <c r="K7" s="23">
        <v>1</v>
      </c>
      <c r="L7" s="23">
        <v>0</v>
      </c>
      <c r="M7" s="23">
        <v>0</v>
      </c>
      <c r="N7" s="23">
        <v>0</v>
      </c>
      <c r="O7" s="23">
        <v>0</v>
      </c>
      <c r="P7" s="23">
        <v>1</v>
      </c>
      <c r="Q7" s="23">
        <v>0</v>
      </c>
      <c r="R7" s="23" cm="1">
        <f t="array" ref="R7">_xlfn.IFS(H7=1,1,K7=1,1,L7=1,1,M7=1,1,N7=1,1,P7=1,1,TRUE,0)</f>
        <v>1</v>
      </c>
      <c r="S7" s="64">
        <f>IF(AND(G7=1,R7=1),0,R7)</f>
        <v>1</v>
      </c>
      <c r="T7" s="24" t="s">
        <v>2789</v>
      </c>
      <c r="U7" s="49">
        <f>SUBSTITUTE(T7,".",",")*1</f>
        <v>0.95660789869725704</v>
      </c>
      <c r="V7" s="54">
        <f>IF(U7&gt;=0.1, 1, 0)</f>
        <v>1</v>
      </c>
      <c r="W7" s="25">
        <f>IF(U7&gt;=0.2, 1, 0)</f>
        <v>1</v>
      </c>
      <c r="X7" s="25">
        <f>IF(U7&gt;=0.3, 1, 0)</f>
        <v>1</v>
      </c>
      <c r="Y7" s="25">
        <f>IF(U7&gt;=0.4, 1, 0)</f>
        <v>1</v>
      </c>
      <c r="Z7" s="25">
        <f>IF(U7&gt;=0.5, 1, 0)</f>
        <v>1</v>
      </c>
      <c r="AA7" s="25">
        <f>IF(U7&gt;=0.6, 1, 0)</f>
        <v>1</v>
      </c>
      <c r="AB7" s="25">
        <f>IF(U7&gt;=0.7, 1, 0)</f>
        <v>1</v>
      </c>
      <c r="AC7" s="25">
        <f>IF(U7&gt;=0.8, 1, 0)</f>
        <v>1</v>
      </c>
      <c r="AD7" s="55">
        <f>IF(U7&gt;=0.9, 1, 0)</f>
        <v>1</v>
      </c>
    </row>
    <row r="8" spans="1:30" ht="20" customHeight="1" x14ac:dyDescent="0.2">
      <c r="A8" s="20" t="s">
        <v>905</v>
      </c>
      <c r="B8" s="33" t="str">
        <f>SUBSTITUTE(A8,"/Users/timomiessen/Desktop/imagesdk/nonblackmen1/","Image_")</f>
        <v>Image_NBM_257.jpg</v>
      </c>
      <c r="C8" s="63" t="s">
        <v>4</v>
      </c>
      <c r="D8" s="22" t="s">
        <v>6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1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 cm="1">
        <f t="array" ref="R8">_xlfn.IFS(H8=1,1,K8=1,1,L8=1,1,M8=1,1,N8=1,1,P8=1,1,TRUE,0)</f>
        <v>1</v>
      </c>
      <c r="S8" s="64">
        <f>IF(AND(G8=1,R8=1),0,R8)</f>
        <v>1</v>
      </c>
      <c r="T8" s="24" t="s">
        <v>2790</v>
      </c>
      <c r="U8" s="49">
        <f>SUBSTITUTE(T8,".",",")*1</f>
        <v>0.16915637999773001</v>
      </c>
      <c r="V8" s="54">
        <f>IF(U8&gt;=0.1, 1, 0)</f>
        <v>1</v>
      </c>
      <c r="W8" s="25">
        <f>IF(U8&gt;=0.2, 1, 0)</f>
        <v>0</v>
      </c>
      <c r="X8" s="25">
        <f>IF(U8&gt;=0.3, 1, 0)</f>
        <v>0</v>
      </c>
      <c r="Y8" s="25">
        <f>IF(U8&gt;=0.4, 1, 0)</f>
        <v>0</v>
      </c>
      <c r="Z8" s="25">
        <f>IF(U8&gt;=0.5, 1, 0)</f>
        <v>0</v>
      </c>
      <c r="AA8" s="25">
        <f>IF(U8&gt;=0.6, 1, 0)</f>
        <v>0</v>
      </c>
      <c r="AB8" s="25">
        <f>IF(U8&gt;=0.7, 1, 0)</f>
        <v>0</v>
      </c>
      <c r="AC8" s="25">
        <f>IF(U8&gt;=0.8, 1, 0)</f>
        <v>0</v>
      </c>
      <c r="AD8" s="55">
        <f>IF(U8&gt;=0.9, 1, 0)</f>
        <v>0</v>
      </c>
    </row>
    <row r="9" spans="1:30" ht="20" customHeight="1" x14ac:dyDescent="0.2">
      <c r="A9" s="20" t="s">
        <v>906</v>
      </c>
      <c r="B9" s="33" t="str">
        <f>SUBSTITUTE(A9,"/Users/timomiessen/Desktop/imagesdk/nonblackmen1/","Image_")</f>
        <v>Image_NBM_258.jpg</v>
      </c>
      <c r="C9" s="63" t="s">
        <v>4</v>
      </c>
      <c r="D9" s="22" t="s">
        <v>6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1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 cm="1">
        <f t="array" ref="R9">_xlfn.IFS(H9=1,1,K9=1,1,L9=1,1,M9=1,1,N9=1,1,P9=1,1,TRUE,0)</f>
        <v>1</v>
      </c>
      <c r="S9" s="64">
        <f>IF(AND(G9=1,R9=1),0,R9)</f>
        <v>1</v>
      </c>
      <c r="T9" s="24" t="s">
        <v>2791</v>
      </c>
      <c r="U9" s="49">
        <f>SUBSTITUTE(T9,".",",")*1</f>
        <v>0.11185928923077799</v>
      </c>
      <c r="V9" s="54">
        <f>IF(U9&gt;=0.1, 1, 0)</f>
        <v>1</v>
      </c>
      <c r="W9" s="25">
        <f>IF(U9&gt;=0.2, 1, 0)</f>
        <v>0</v>
      </c>
      <c r="X9" s="25">
        <f>IF(U9&gt;=0.3, 1, 0)</f>
        <v>0</v>
      </c>
      <c r="Y9" s="25">
        <f>IF(U9&gt;=0.4, 1, 0)</f>
        <v>0</v>
      </c>
      <c r="Z9" s="25">
        <f>IF(U9&gt;=0.5, 1, 0)</f>
        <v>0</v>
      </c>
      <c r="AA9" s="25">
        <f>IF(U9&gt;=0.6, 1, 0)</f>
        <v>0</v>
      </c>
      <c r="AB9" s="25">
        <f>IF(U9&gt;=0.7, 1, 0)</f>
        <v>0</v>
      </c>
      <c r="AC9" s="25">
        <f>IF(U9&gt;=0.8, 1, 0)</f>
        <v>0</v>
      </c>
      <c r="AD9" s="55">
        <f>IF(U9&gt;=0.9, 1, 0)</f>
        <v>0</v>
      </c>
    </row>
    <row r="10" spans="1:30" ht="20" customHeight="1" x14ac:dyDescent="0.2">
      <c r="A10" s="20" t="s">
        <v>907</v>
      </c>
      <c r="B10" s="33" t="str">
        <f>SUBSTITUTE(A10,"/Users/timomiessen/Desktop/imagesdk/nonblackmen1/","Image_")</f>
        <v>Image_NBM_259.jpg</v>
      </c>
      <c r="C10" s="63" t="s">
        <v>4</v>
      </c>
      <c r="D10" s="22" t="s">
        <v>6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1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 cm="1">
        <f t="array" ref="R10">_xlfn.IFS(H10=1,1,K10=1,1,L10=1,1,M10=1,1,N10=1,1,P10=1,1,TRUE,0)</f>
        <v>1</v>
      </c>
      <c r="S10" s="64">
        <f>IF(AND(G10=1,R10=1),0,R10)</f>
        <v>1</v>
      </c>
      <c r="T10" s="24" t="s">
        <v>2792</v>
      </c>
      <c r="U10" s="49">
        <f>SUBSTITUTE(T10,".",",")*1</f>
        <v>0.20777381025254699</v>
      </c>
      <c r="V10" s="54">
        <f>IF(U10&gt;=0.1, 1, 0)</f>
        <v>1</v>
      </c>
      <c r="W10" s="25">
        <f>IF(U10&gt;=0.2, 1, 0)</f>
        <v>1</v>
      </c>
      <c r="X10" s="25">
        <f>IF(U10&gt;=0.3, 1, 0)</f>
        <v>0</v>
      </c>
      <c r="Y10" s="25">
        <f>IF(U10&gt;=0.4, 1, 0)</f>
        <v>0</v>
      </c>
      <c r="Z10" s="25">
        <f>IF(U10&gt;=0.5, 1, 0)</f>
        <v>0</v>
      </c>
      <c r="AA10" s="25">
        <f>IF(U10&gt;=0.6, 1, 0)</f>
        <v>0</v>
      </c>
      <c r="AB10" s="25">
        <f>IF(U10&gt;=0.7, 1, 0)</f>
        <v>0</v>
      </c>
      <c r="AC10" s="25">
        <f>IF(U10&gt;=0.8, 1, 0)</f>
        <v>0</v>
      </c>
      <c r="AD10" s="55">
        <f>IF(U10&gt;=0.9, 1, 0)</f>
        <v>0</v>
      </c>
    </row>
    <row r="11" spans="1:30" ht="20" customHeight="1" x14ac:dyDescent="0.2">
      <c r="A11" s="20" t="s">
        <v>909</v>
      </c>
      <c r="B11" s="33" t="str">
        <f>SUBSTITUTE(A11,"/Users/timomiessen/Desktop/imagesdk/nonblackmen1/","Image_")</f>
        <v>Image_NBM_260.jpg</v>
      </c>
      <c r="C11" s="63" t="s">
        <v>4</v>
      </c>
      <c r="D11" s="22" t="s">
        <v>6</v>
      </c>
      <c r="E11" s="23">
        <v>0</v>
      </c>
      <c r="F11" s="23">
        <v>0</v>
      </c>
      <c r="G11" s="23">
        <v>0</v>
      </c>
      <c r="H11" s="23">
        <v>1</v>
      </c>
      <c r="I11" s="23">
        <v>0</v>
      </c>
      <c r="J11" s="23">
        <v>0</v>
      </c>
      <c r="K11" s="23">
        <v>1</v>
      </c>
      <c r="L11" s="23">
        <v>0</v>
      </c>
      <c r="M11" s="23">
        <v>0</v>
      </c>
      <c r="N11" s="23">
        <v>0</v>
      </c>
      <c r="O11" s="23">
        <v>0</v>
      </c>
      <c r="P11" s="23">
        <v>1</v>
      </c>
      <c r="Q11" s="23">
        <v>0</v>
      </c>
      <c r="R11" s="23" cm="1">
        <f t="array" ref="R11">_xlfn.IFS(H11=1,1,K11=1,1,L11=1,1,M11=1,1,N11=1,1,P11=1,1,TRUE,0)</f>
        <v>1</v>
      </c>
      <c r="S11" s="64">
        <f>IF(AND(G11=1,R11=1),0,R11)</f>
        <v>1</v>
      </c>
      <c r="T11" s="24" t="s">
        <v>2794</v>
      </c>
      <c r="U11" s="49">
        <f>SUBSTITUTE(T11,".",",")*1</f>
        <v>0.218224707990884</v>
      </c>
      <c r="V11" s="54">
        <f>IF(U11&gt;=0.1, 1, 0)</f>
        <v>1</v>
      </c>
      <c r="W11" s="25">
        <f>IF(U11&gt;=0.2, 1, 0)</f>
        <v>1</v>
      </c>
      <c r="X11" s="25">
        <f>IF(U11&gt;=0.3, 1, 0)</f>
        <v>0</v>
      </c>
      <c r="Y11" s="25">
        <f>IF(U11&gt;=0.4, 1, 0)</f>
        <v>0</v>
      </c>
      <c r="Z11" s="25">
        <f>IF(U11&gt;=0.5, 1, 0)</f>
        <v>0</v>
      </c>
      <c r="AA11" s="25">
        <f>IF(U11&gt;=0.6, 1, 0)</f>
        <v>0</v>
      </c>
      <c r="AB11" s="25">
        <f>IF(U11&gt;=0.7, 1, 0)</f>
        <v>0</v>
      </c>
      <c r="AC11" s="25">
        <f>IF(U11&gt;=0.8, 1, 0)</f>
        <v>0</v>
      </c>
      <c r="AD11" s="55">
        <f>IF(U11&gt;=0.9, 1, 0)</f>
        <v>0</v>
      </c>
    </row>
    <row r="12" spans="1:30" ht="20" customHeight="1" x14ac:dyDescent="0.2">
      <c r="A12" s="20" t="s">
        <v>910</v>
      </c>
      <c r="B12" s="33" t="str">
        <f>SUBSTITUTE(A12,"/Users/timomiessen/Desktop/imagesdk/nonblackmen1/","Image_")</f>
        <v>Image_NBM_261.jpg</v>
      </c>
      <c r="C12" s="63" t="s">
        <v>4</v>
      </c>
      <c r="D12" s="22" t="s">
        <v>6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1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 cm="1">
        <f t="array" ref="R12">_xlfn.IFS(H12=1,1,K12=1,1,L12=1,1,M12=1,1,N12=1,1,P12=1,1,TRUE,0)</f>
        <v>1</v>
      </c>
      <c r="S12" s="64">
        <f>IF(AND(G12=1,R12=1),0,R12)</f>
        <v>1</v>
      </c>
      <c r="T12" s="24" t="s">
        <v>2795</v>
      </c>
      <c r="U12" s="49">
        <f>SUBSTITUTE(T12,".",",")*1</f>
        <v>0.29266115650534602</v>
      </c>
      <c r="V12" s="54">
        <f>IF(U12&gt;=0.1, 1, 0)</f>
        <v>1</v>
      </c>
      <c r="W12" s="25">
        <f>IF(U12&gt;=0.2, 1, 0)</f>
        <v>1</v>
      </c>
      <c r="X12" s="25">
        <f>IF(U12&gt;=0.3, 1, 0)</f>
        <v>0</v>
      </c>
      <c r="Y12" s="25">
        <f>IF(U12&gt;=0.4, 1, 0)</f>
        <v>0</v>
      </c>
      <c r="Z12" s="25">
        <f>IF(U12&gt;=0.5, 1, 0)</f>
        <v>0</v>
      </c>
      <c r="AA12" s="25">
        <f>IF(U12&gt;=0.6, 1, 0)</f>
        <v>0</v>
      </c>
      <c r="AB12" s="25">
        <f>IF(U12&gt;=0.7, 1, 0)</f>
        <v>0</v>
      </c>
      <c r="AC12" s="25">
        <f>IF(U12&gt;=0.8, 1, 0)</f>
        <v>0</v>
      </c>
      <c r="AD12" s="55">
        <f>IF(U12&gt;=0.9, 1, 0)</f>
        <v>0</v>
      </c>
    </row>
    <row r="13" spans="1:30" ht="20" customHeight="1" x14ac:dyDescent="0.2">
      <c r="A13" s="20" t="s">
        <v>911</v>
      </c>
      <c r="B13" s="33" t="str">
        <f>SUBSTITUTE(A13,"/Users/timomiessen/Desktop/imagesdk/nonblackmen1/","Image_")</f>
        <v>Image_NBM_262.jpg</v>
      </c>
      <c r="C13" s="63" t="s">
        <v>4</v>
      </c>
      <c r="D13" s="22" t="s">
        <v>6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1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 cm="1">
        <f t="array" ref="R13">_xlfn.IFS(H13=1,1,K13=1,1,L13=1,1,M13=1,1,N13=1,1,P13=1,1,TRUE,0)</f>
        <v>1</v>
      </c>
      <c r="S13" s="64">
        <f>IF(AND(G13=1,R13=1),0,R13)</f>
        <v>1</v>
      </c>
      <c r="T13" s="24" t="s">
        <v>2796</v>
      </c>
      <c r="U13" s="49">
        <f>SUBSTITUTE(T13,".",",")*1</f>
        <v>0.23744564689695799</v>
      </c>
      <c r="V13" s="54">
        <f>IF(U13&gt;=0.1, 1, 0)</f>
        <v>1</v>
      </c>
      <c r="W13" s="25">
        <f>IF(U13&gt;=0.2, 1, 0)</f>
        <v>1</v>
      </c>
      <c r="X13" s="25">
        <f>IF(U13&gt;=0.3, 1, 0)</f>
        <v>0</v>
      </c>
      <c r="Y13" s="25">
        <f>IF(U13&gt;=0.4, 1, 0)</f>
        <v>0</v>
      </c>
      <c r="Z13" s="25">
        <f>IF(U13&gt;=0.5, 1, 0)</f>
        <v>0</v>
      </c>
      <c r="AA13" s="25">
        <f>IF(U13&gt;=0.6, 1, 0)</f>
        <v>0</v>
      </c>
      <c r="AB13" s="25">
        <f>IF(U13&gt;=0.7, 1, 0)</f>
        <v>0</v>
      </c>
      <c r="AC13" s="25">
        <f>IF(U13&gt;=0.8, 1, 0)</f>
        <v>0</v>
      </c>
      <c r="AD13" s="55">
        <f>IF(U13&gt;=0.9, 1, 0)</f>
        <v>0</v>
      </c>
    </row>
    <row r="14" spans="1:30" ht="20" customHeight="1" x14ac:dyDescent="0.2">
      <c r="A14" s="20" t="s">
        <v>912</v>
      </c>
      <c r="B14" s="33" t="str">
        <f>SUBSTITUTE(A14,"/Users/timomiessen/Desktop/imagesdk/nonblackmen1/","Image_")</f>
        <v>Image_NBM_263.jpg</v>
      </c>
      <c r="C14" s="63" t="s">
        <v>4</v>
      </c>
      <c r="D14" s="22" t="s">
        <v>6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1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 cm="1">
        <f t="array" ref="R14">_xlfn.IFS(H14=1,1,K14=1,1,L14=1,1,M14=1,1,N14=1,1,P14=1,1,TRUE,0)</f>
        <v>1</v>
      </c>
      <c r="S14" s="64">
        <f>IF(AND(G14=1,R14=1),0,R14)</f>
        <v>1</v>
      </c>
      <c r="T14" s="24" t="s">
        <v>2797</v>
      </c>
      <c r="U14" s="49">
        <f>SUBSTITUTE(T14,".",",")*1</f>
        <v>0.48996346443891498</v>
      </c>
      <c r="V14" s="54">
        <f>IF(U14&gt;=0.1, 1, 0)</f>
        <v>1</v>
      </c>
      <c r="W14" s="25">
        <f>IF(U14&gt;=0.2, 1, 0)</f>
        <v>1</v>
      </c>
      <c r="X14" s="25">
        <f>IF(U14&gt;=0.3, 1, 0)</f>
        <v>1</v>
      </c>
      <c r="Y14" s="25">
        <f>IF(U14&gt;=0.4, 1, 0)</f>
        <v>1</v>
      </c>
      <c r="Z14" s="25">
        <f>IF(U14&gt;=0.5, 1, 0)</f>
        <v>0</v>
      </c>
      <c r="AA14" s="25">
        <f>IF(U14&gt;=0.6, 1, 0)</f>
        <v>0</v>
      </c>
      <c r="AB14" s="25">
        <f>IF(U14&gt;=0.7, 1, 0)</f>
        <v>0</v>
      </c>
      <c r="AC14" s="25">
        <f>IF(U14&gt;=0.8, 1, 0)</f>
        <v>0</v>
      </c>
      <c r="AD14" s="55">
        <f>IF(U14&gt;=0.9, 1, 0)</f>
        <v>0</v>
      </c>
    </row>
    <row r="15" spans="1:30" ht="20" customHeight="1" x14ac:dyDescent="0.2">
      <c r="A15" s="20" t="s">
        <v>913</v>
      </c>
      <c r="B15" s="33" t="str">
        <f>SUBSTITUTE(A15,"/Users/timomiessen/Desktop/imagesdk/nonblackmen1/","Image_")</f>
        <v>Image_NBM_264.jpg</v>
      </c>
      <c r="C15" s="63" t="s">
        <v>4</v>
      </c>
      <c r="D15" s="22" t="s">
        <v>6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1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 cm="1">
        <f t="array" ref="R15">_xlfn.IFS(H15=1,1,K15=1,1,L15=1,1,M15=1,1,N15=1,1,P15=1,1,TRUE,0)</f>
        <v>1</v>
      </c>
      <c r="S15" s="64">
        <f>IF(AND(G15=1,R15=1),0,R15)</f>
        <v>1</v>
      </c>
      <c r="T15" s="24" t="s">
        <v>2798</v>
      </c>
      <c r="U15" s="49">
        <f>SUBSTITUTE(T15,".",",")*1</f>
        <v>0.10761677846312501</v>
      </c>
      <c r="V15" s="54">
        <f>IF(U15&gt;=0.1, 1, 0)</f>
        <v>1</v>
      </c>
      <c r="W15" s="25">
        <f>IF(U15&gt;=0.2, 1, 0)</f>
        <v>0</v>
      </c>
      <c r="X15" s="25">
        <f>IF(U15&gt;=0.3, 1, 0)</f>
        <v>0</v>
      </c>
      <c r="Y15" s="25">
        <f>IF(U15&gt;=0.4, 1, 0)</f>
        <v>0</v>
      </c>
      <c r="Z15" s="25">
        <f>IF(U15&gt;=0.5, 1, 0)</f>
        <v>0</v>
      </c>
      <c r="AA15" s="25">
        <f>IF(U15&gt;=0.6, 1, 0)</f>
        <v>0</v>
      </c>
      <c r="AB15" s="25">
        <f>IF(U15&gt;=0.7, 1, 0)</f>
        <v>0</v>
      </c>
      <c r="AC15" s="25">
        <f>IF(U15&gt;=0.8, 1, 0)</f>
        <v>0</v>
      </c>
      <c r="AD15" s="55">
        <f>IF(U15&gt;=0.9, 1, 0)</f>
        <v>0</v>
      </c>
    </row>
    <row r="16" spans="1:30" ht="20" customHeight="1" x14ac:dyDescent="0.2">
      <c r="A16" s="20" t="s">
        <v>914</v>
      </c>
      <c r="B16" s="33" t="str">
        <f>SUBSTITUTE(A16,"/Users/timomiessen/Desktop/imagesdk/nonblackmen1/","Image_")</f>
        <v>Image_NBM_265.jpg</v>
      </c>
      <c r="C16" s="63" t="s">
        <v>4</v>
      </c>
      <c r="D16" s="22" t="s">
        <v>6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1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 cm="1">
        <f t="array" ref="R16">_xlfn.IFS(H16=1,1,K16=1,1,L16=1,1,M16=1,1,N16=1,1,P16=1,1,TRUE,0)</f>
        <v>1</v>
      </c>
      <c r="S16" s="64">
        <f>IF(AND(G16=1,R16=1),0,R16)</f>
        <v>1</v>
      </c>
      <c r="T16" s="24" t="s">
        <v>2799</v>
      </c>
      <c r="U16" s="49">
        <f>SUBSTITUTE(T16,".",",")*1</f>
        <v>0.53943008184432895</v>
      </c>
      <c r="V16" s="54">
        <f>IF(U16&gt;=0.1, 1, 0)</f>
        <v>1</v>
      </c>
      <c r="W16" s="25">
        <f>IF(U16&gt;=0.2, 1, 0)</f>
        <v>1</v>
      </c>
      <c r="X16" s="25">
        <f>IF(U16&gt;=0.3, 1, 0)</f>
        <v>1</v>
      </c>
      <c r="Y16" s="25">
        <f>IF(U16&gt;=0.4, 1, 0)</f>
        <v>1</v>
      </c>
      <c r="Z16" s="25">
        <f>IF(U16&gt;=0.5, 1, 0)</f>
        <v>1</v>
      </c>
      <c r="AA16" s="25">
        <f>IF(U16&gt;=0.6, 1, 0)</f>
        <v>0</v>
      </c>
      <c r="AB16" s="25">
        <f>IF(U16&gt;=0.7, 1, 0)</f>
        <v>0</v>
      </c>
      <c r="AC16" s="25">
        <f>IF(U16&gt;=0.8, 1, 0)</f>
        <v>0</v>
      </c>
      <c r="AD16" s="55">
        <f>IF(U16&gt;=0.9, 1, 0)</f>
        <v>0</v>
      </c>
    </row>
    <row r="17" spans="1:30" ht="20" customHeight="1" x14ac:dyDescent="0.2">
      <c r="A17" s="20" t="s">
        <v>915</v>
      </c>
      <c r="B17" s="33" t="str">
        <f>SUBSTITUTE(A17,"/Users/timomiessen/Desktop/imagesdk/nonblackmen1/","Image_")</f>
        <v>Image_NBM_266.jpg</v>
      </c>
      <c r="C17" s="63" t="s">
        <v>4</v>
      </c>
      <c r="D17" s="22" t="s">
        <v>6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1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 cm="1">
        <f t="array" ref="R17">_xlfn.IFS(H17=1,1,K17=1,1,L17=1,1,M17=1,1,N17=1,1,P17=1,1,TRUE,0)</f>
        <v>1</v>
      </c>
      <c r="S17" s="64">
        <f>IF(AND(G17=1,R17=1),0,R17)</f>
        <v>1</v>
      </c>
      <c r="T17" s="24" t="s">
        <v>2800</v>
      </c>
      <c r="U17" s="49">
        <f>SUBSTITUTE(T17,".",",")*1</f>
        <v>0.45564244687557198</v>
      </c>
      <c r="V17" s="54">
        <f>IF(U17&gt;=0.1, 1, 0)</f>
        <v>1</v>
      </c>
      <c r="W17" s="25">
        <f>IF(U17&gt;=0.2, 1, 0)</f>
        <v>1</v>
      </c>
      <c r="X17" s="25">
        <f>IF(U17&gt;=0.3, 1, 0)</f>
        <v>1</v>
      </c>
      <c r="Y17" s="25">
        <f>IF(U17&gt;=0.4, 1, 0)</f>
        <v>1</v>
      </c>
      <c r="Z17" s="25">
        <f>IF(U17&gt;=0.5, 1, 0)</f>
        <v>0</v>
      </c>
      <c r="AA17" s="25">
        <f>IF(U17&gt;=0.6, 1, 0)</f>
        <v>0</v>
      </c>
      <c r="AB17" s="25">
        <f>IF(U17&gt;=0.7, 1, 0)</f>
        <v>0</v>
      </c>
      <c r="AC17" s="25">
        <f>IF(U17&gt;=0.8, 1, 0)</f>
        <v>0</v>
      </c>
      <c r="AD17" s="55">
        <f>IF(U17&gt;=0.9, 1, 0)</f>
        <v>0</v>
      </c>
    </row>
    <row r="18" spans="1:30" ht="20" customHeight="1" x14ac:dyDescent="0.2">
      <c r="A18" s="20" t="s">
        <v>916</v>
      </c>
      <c r="B18" s="33" t="str">
        <f>SUBSTITUTE(A18,"/Users/timomiessen/Desktop/imagesdk/nonblackmen1/","Image_")</f>
        <v>Image_NBM_267.jpg</v>
      </c>
      <c r="C18" s="63" t="s">
        <v>4</v>
      </c>
      <c r="D18" s="22" t="s">
        <v>6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1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 cm="1">
        <f t="array" ref="R18">_xlfn.IFS(H18=1,1,K18=1,1,L18=1,1,M18=1,1,N18=1,1,P18=1,1,TRUE,0)</f>
        <v>1</v>
      </c>
      <c r="S18" s="64">
        <f>IF(AND(G18=1,R18=1),0,R18)</f>
        <v>1</v>
      </c>
      <c r="T18" s="24" t="s">
        <v>2801</v>
      </c>
      <c r="U18" s="49">
        <f>SUBSTITUTE(T18,".",",")*1</f>
        <v>0.32768611609935699</v>
      </c>
      <c r="V18" s="54">
        <f>IF(U18&gt;=0.1, 1, 0)</f>
        <v>1</v>
      </c>
      <c r="W18" s="25">
        <f>IF(U18&gt;=0.2, 1, 0)</f>
        <v>1</v>
      </c>
      <c r="X18" s="25">
        <f>IF(U18&gt;=0.3, 1, 0)</f>
        <v>1</v>
      </c>
      <c r="Y18" s="25">
        <f>IF(U18&gt;=0.4, 1, 0)</f>
        <v>0</v>
      </c>
      <c r="Z18" s="25">
        <f>IF(U18&gt;=0.5, 1, 0)</f>
        <v>0</v>
      </c>
      <c r="AA18" s="25">
        <f>IF(U18&gt;=0.6, 1, 0)</f>
        <v>0</v>
      </c>
      <c r="AB18" s="25">
        <f>IF(U18&gt;=0.7, 1, 0)</f>
        <v>0</v>
      </c>
      <c r="AC18" s="25">
        <f>IF(U18&gt;=0.8, 1, 0)</f>
        <v>0</v>
      </c>
      <c r="AD18" s="55">
        <f>IF(U18&gt;=0.9, 1, 0)</f>
        <v>0</v>
      </c>
    </row>
    <row r="19" spans="1:30" ht="20" customHeight="1" x14ac:dyDescent="0.2">
      <c r="A19" s="20" t="s">
        <v>917</v>
      </c>
      <c r="B19" s="33" t="str">
        <f>SUBSTITUTE(A19,"/Users/timomiessen/Desktop/imagesdk/nonblackmen1/","Image_")</f>
        <v>Image_NBM_268.jpg</v>
      </c>
      <c r="C19" s="63" t="s">
        <v>4</v>
      </c>
      <c r="D19" s="22" t="s">
        <v>6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1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 cm="1">
        <f t="array" ref="R19">_xlfn.IFS(H19=1,1,K19=1,1,L19=1,1,M19=1,1,N19=1,1,P19=1,1,TRUE,0)</f>
        <v>1</v>
      </c>
      <c r="S19" s="64">
        <f>IF(AND(G19=1,R19=1),0,R19)</f>
        <v>1</v>
      </c>
      <c r="T19" s="24" t="s">
        <v>2802</v>
      </c>
      <c r="U19" s="49">
        <f>SUBSTITUTE(T19,".",",")*1</f>
        <v>0.287371456623077</v>
      </c>
      <c r="V19" s="54">
        <f>IF(U19&gt;=0.1, 1, 0)</f>
        <v>1</v>
      </c>
      <c r="W19" s="25">
        <f>IF(U19&gt;=0.2, 1, 0)</f>
        <v>1</v>
      </c>
      <c r="X19" s="25">
        <f>IF(U19&gt;=0.3, 1, 0)</f>
        <v>0</v>
      </c>
      <c r="Y19" s="25">
        <f>IF(U19&gt;=0.4, 1, 0)</f>
        <v>0</v>
      </c>
      <c r="Z19" s="25">
        <f>IF(U19&gt;=0.5, 1, 0)</f>
        <v>0</v>
      </c>
      <c r="AA19" s="25">
        <f>IF(U19&gt;=0.6, 1, 0)</f>
        <v>0</v>
      </c>
      <c r="AB19" s="25">
        <f>IF(U19&gt;=0.7, 1, 0)</f>
        <v>0</v>
      </c>
      <c r="AC19" s="25">
        <f>IF(U19&gt;=0.8, 1, 0)</f>
        <v>0</v>
      </c>
      <c r="AD19" s="55">
        <f>IF(U19&gt;=0.9, 1, 0)</f>
        <v>0</v>
      </c>
    </row>
    <row r="20" spans="1:30" ht="20" customHeight="1" x14ac:dyDescent="0.2">
      <c r="A20" s="20" t="s">
        <v>918</v>
      </c>
      <c r="B20" s="33" t="str">
        <f>SUBSTITUTE(A20,"/Users/timomiessen/Desktop/imagesdk/nonblackmen1/","Image_")</f>
        <v>Image_NBM_269.jpg</v>
      </c>
      <c r="C20" s="63" t="s">
        <v>4</v>
      </c>
      <c r="D20" s="22" t="s">
        <v>6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1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 cm="1">
        <f t="array" ref="R20">_xlfn.IFS(H20=1,1,K20=1,1,L20=1,1,M20=1,1,N20=1,1,P20=1,1,TRUE,0)</f>
        <v>1</v>
      </c>
      <c r="S20" s="64">
        <f>IF(AND(G20=1,R20=1),0,R20)</f>
        <v>1</v>
      </c>
      <c r="T20" s="24" t="s">
        <v>2803</v>
      </c>
      <c r="U20" s="49">
        <f>SUBSTITUTE(T20,".",",")*1</f>
        <v>3.1794352456927299E-2</v>
      </c>
      <c r="V20" s="54">
        <f>IF(U20&gt;=0.1, 1, 0)</f>
        <v>0</v>
      </c>
      <c r="W20" s="25">
        <f>IF(U20&gt;=0.2, 1, 0)</f>
        <v>0</v>
      </c>
      <c r="X20" s="25">
        <f>IF(U20&gt;=0.3, 1, 0)</f>
        <v>0</v>
      </c>
      <c r="Y20" s="25">
        <f>IF(U20&gt;=0.4, 1, 0)</f>
        <v>0</v>
      </c>
      <c r="Z20" s="25">
        <f>IF(U20&gt;=0.5, 1, 0)</f>
        <v>0</v>
      </c>
      <c r="AA20" s="25">
        <f>IF(U20&gt;=0.6, 1, 0)</f>
        <v>0</v>
      </c>
      <c r="AB20" s="25">
        <f>IF(U20&gt;=0.7, 1, 0)</f>
        <v>0</v>
      </c>
      <c r="AC20" s="25">
        <f>IF(U20&gt;=0.8, 1, 0)</f>
        <v>0</v>
      </c>
      <c r="AD20" s="55">
        <f>IF(U20&gt;=0.9, 1, 0)</f>
        <v>0</v>
      </c>
    </row>
    <row r="21" spans="1:30" ht="20" customHeight="1" x14ac:dyDescent="0.2">
      <c r="A21" s="20" t="s">
        <v>920</v>
      </c>
      <c r="B21" s="33" t="str">
        <f>SUBSTITUTE(A21,"/Users/timomiessen/Desktop/imagesdk/nonblackmen1/","Image_")</f>
        <v>Image_NBM_270.jpg</v>
      </c>
      <c r="C21" s="63" t="s">
        <v>4</v>
      </c>
      <c r="D21" s="22" t="s">
        <v>6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1</v>
      </c>
      <c r="L21" s="23">
        <v>0</v>
      </c>
      <c r="M21" s="23">
        <v>0</v>
      </c>
      <c r="N21" s="23">
        <v>0</v>
      </c>
      <c r="O21" s="23">
        <v>0</v>
      </c>
      <c r="P21" s="23">
        <v>1</v>
      </c>
      <c r="Q21" s="23">
        <v>0</v>
      </c>
      <c r="R21" s="23" cm="1">
        <f t="array" ref="R21">_xlfn.IFS(H21=1,1,K21=1,1,L21=1,1,M21=1,1,N21=1,1,P21=1,1,TRUE,0)</f>
        <v>1</v>
      </c>
      <c r="S21" s="64">
        <f>IF(AND(G21=1,R21=1),0,R21)</f>
        <v>1</v>
      </c>
      <c r="T21" s="24" t="s">
        <v>2805</v>
      </c>
      <c r="U21" s="49">
        <f>SUBSTITUTE(T21,".",",")*1</f>
        <v>0.57338406145572596</v>
      </c>
      <c r="V21" s="54">
        <f>IF(U21&gt;=0.1, 1, 0)</f>
        <v>1</v>
      </c>
      <c r="W21" s="25">
        <f>IF(U21&gt;=0.2, 1, 0)</f>
        <v>1</v>
      </c>
      <c r="X21" s="25">
        <f>IF(U21&gt;=0.3, 1, 0)</f>
        <v>1</v>
      </c>
      <c r="Y21" s="25">
        <f>IF(U21&gt;=0.4, 1, 0)</f>
        <v>1</v>
      </c>
      <c r="Z21" s="25">
        <f>IF(U21&gt;=0.5, 1, 0)</f>
        <v>1</v>
      </c>
      <c r="AA21" s="25">
        <f>IF(U21&gt;=0.6, 1, 0)</f>
        <v>0</v>
      </c>
      <c r="AB21" s="25">
        <f>IF(U21&gt;=0.7, 1, 0)</f>
        <v>0</v>
      </c>
      <c r="AC21" s="25">
        <f>IF(U21&gt;=0.8, 1, 0)</f>
        <v>0</v>
      </c>
      <c r="AD21" s="55">
        <f>IF(U21&gt;=0.9, 1, 0)</f>
        <v>0</v>
      </c>
    </row>
    <row r="22" spans="1:30" ht="20" customHeight="1" x14ac:dyDescent="0.2">
      <c r="A22" s="20" t="s">
        <v>921</v>
      </c>
      <c r="B22" s="33" t="str">
        <f>SUBSTITUTE(A22,"/Users/timomiessen/Desktop/imagesdk/nonblackmen1/","Image_")</f>
        <v>Image_NBM_271.jpg</v>
      </c>
      <c r="C22" s="63" t="s">
        <v>4</v>
      </c>
      <c r="D22" s="22" t="s">
        <v>6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1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 cm="1">
        <f t="array" ref="R22">_xlfn.IFS(H22=1,1,K22=1,1,L22=1,1,M22=1,1,N22=1,1,P22=1,1,TRUE,0)</f>
        <v>1</v>
      </c>
      <c r="S22" s="64">
        <f>IF(AND(G22=1,R22=1),0,R22)</f>
        <v>1</v>
      </c>
      <c r="T22" s="24" t="s">
        <v>2806</v>
      </c>
      <c r="U22" s="49">
        <f>SUBSTITUTE(T22,".",",")*1</f>
        <v>0.106313827447593</v>
      </c>
      <c r="V22" s="54">
        <f>IF(U22&gt;=0.1, 1, 0)</f>
        <v>1</v>
      </c>
      <c r="W22" s="25">
        <f>IF(U22&gt;=0.2, 1, 0)</f>
        <v>0</v>
      </c>
      <c r="X22" s="25">
        <f>IF(U22&gt;=0.3, 1, 0)</f>
        <v>0</v>
      </c>
      <c r="Y22" s="25">
        <f>IF(U22&gt;=0.4, 1, 0)</f>
        <v>0</v>
      </c>
      <c r="Z22" s="25">
        <f>IF(U22&gt;=0.5, 1, 0)</f>
        <v>0</v>
      </c>
      <c r="AA22" s="25">
        <f>IF(U22&gt;=0.6, 1, 0)</f>
        <v>0</v>
      </c>
      <c r="AB22" s="25">
        <f>IF(U22&gt;=0.7, 1, 0)</f>
        <v>0</v>
      </c>
      <c r="AC22" s="25">
        <f>IF(U22&gt;=0.8, 1, 0)</f>
        <v>0</v>
      </c>
      <c r="AD22" s="55">
        <f>IF(U22&gt;=0.9, 1, 0)</f>
        <v>0</v>
      </c>
    </row>
    <row r="23" spans="1:30" ht="20" customHeight="1" x14ac:dyDescent="0.2">
      <c r="A23" s="20" t="s">
        <v>922</v>
      </c>
      <c r="B23" s="33" t="str">
        <f>SUBSTITUTE(A23,"/Users/timomiessen/Desktop/imagesdk/nonblackmen1/","Image_")</f>
        <v>Image_NBM_272.jpg</v>
      </c>
      <c r="C23" s="63" t="s">
        <v>4</v>
      </c>
      <c r="D23" s="22" t="s">
        <v>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1</v>
      </c>
      <c r="L23" s="23">
        <v>0</v>
      </c>
      <c r="M23" s="23">
        <v>0</v>
      </c>
      <c r="N23" s="23">
        <v>0</v>
      </c>
      <c r="O23" s="23">
        <v>0</v>
      </c>
      <c r="P23" s="23">
        <v>1</v>
      </c>
      <c r="Q23" s="23">
        <v>0</v>
      </c>
      <c r="R23" s="23" cm="1">
        <f t="array" ref="R23">_xlfn.IFS(H23=1,1,K23=1,1,L23=1,1,M23=1,1,N23=1,1,P23=1,1,TRUE,0)</f>
        <v>1</v>
      </c>
      <c r="S23" s="64">
        <f>IF(AND(G23=1,R23=1),0,R23)</f>
        <v>1</v>
      </c>
      <c r="T23" s="24" t="s">
        <v>2807</v>
      </c>
      <c r="U23" s="49">
        <f>SUBSTITUTE(T23,".",",")*1</f>
        <v>0.11358329281210899</v>
      </c>
      <c r="V23" s="54">
        <f>IF(U23&gt;=0.1, 1, 0)</f>
        <v>1</v>
      </c>
      <c r="W23" s="25">
        <f>IF(U23&gt;=0.2, 1, 0)</f>
        <v>0</v>
      </c>
      <c r="X23" s="25">
        <f>IF(U23&gt;=0.3, 1, 0)</f>
        <v>0</v>
      </c>
      <c r="Y23" s="25">
        <f>IF(U23&gt;=0.4, 1, 0)</f>
        <v>0</v>
      </c>
      <c r="Z23" s="25">
        <f>IF(U23&gt;=0.5, 1, 0)</f>
        <v>0</v>
      </c>
      <c r="AA23" s="25">
        <f>IF(U23&gt;=0.6, 1, 0)</f>
        <v>0</v>
      </c>
      <c r="AB23" s="25">
        <f>IF(U23&gt;=0.7, 1, 0)</f>
        <v>0</v>
      </c>
      <c r="AC23" s="25">
        <f>IF(U23&gt;=0.8, 1, 0)</f>
        <v>0</v>
      </c>
      <c r="AD23" s="55">
        <f>IF(U23&gt;=0.9, 1, 0)</f>
        <v>0</v>
      </c>
    </row>
    <row r="24" spans="1:30" ht="20" customHeight="1" x14ac:dyDescent="0.2">
      <c r="A24" s="20" t="s">
        <v>923</v>
      </c>
      <c r="B24" s="33" t="str">
        <f>SUBSTITUTE(A24,"/Users/timomiessen/Desktop/imagesdk/nonblackmen1/","Image_")</f>
        <v>Image_NBM_273.jpg</v>
      </c>
      <c r="C24" s="63" t="s">
        <v>4</v>
      </c>
      <c r="D24" s="22" t="s">
        <v>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1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 cm="1">
        <f t="array" ref="R24">_xlfn.IFS(H24=1,1,K24=1,1,L24=1,1,M24=1,1,N24=1,1,P24=1,1,TRUE,0)</f>
        <v>1</v>
      </c>
      <c r="S24" s="64">
        <f>IF(AND(G24=1,R24=1),0,R24)</f>
        <v>1</v>
      </c>
      <c r="T24" s="24" t="s">
        <v>2808</v>
      </c>
      <c r="U24" s="49">
        <f>SUBSTITUTE(T24,".",",")*1</f>
        <v>0.169884793460369</v>
      </c>
      <c r="V24" s="54">
        <f>IF(U24&gt;=0.1, 1, 0)</f>
        <v>1</v>
      </c>
      <c r="W24" s="25">
        <f>IF(U24&gt;=0.2, 1, 0)</f>
        <v>0</v>
      </c>
      <c r="X24" s="25">
        <f>IF(U24&gt;=0.3, 1, 0)</f>
        <v>0</v>
      </c>
      <c r="Y24" s="25">
        <f>IF(U24&gt;=0.4, 1, 0)</f>
        <v>0</v>
      </c>
      <c r="Z24" s="25">
        <f>IF(U24&gt;=0.5, 1, 0)</f>
        <v>0</v>
      </c>
      <c r="AA24" s="25">
        <f>IF(U24&gt;=0.6, 1, 0)</f>
        <v>0</v>
      </c>
      <c r="AB24" s="25">
        <f>IF(U24&gt;=0.7, 1, 0)</f>
        <v>0</v>
      </c>
      <c r="AC24" s="25">
        <f>IF(U24&gt;=0.8, 1, 0)</f>
        <v>0</v>
      </c>
      <c r="AD24" s="55">
        <f>IF(U24&gt;=0.9, 1, 0)</f>
        <v>0</v>
      </c>
    </row>
    <row r="25" spans="1:30" ht="20" customHeight="1" x14ac:dyDescent="0.2">
      <c r="A25" s="20" t="s">
        <v>924</v>
      </c>
      <c r="B25" s="33" t="str">
        <f>SUBSTITUTE(A25,"/Users/timomiessen/Desktop/imagesdk/nonblackmen1/","Image_")</f>
        <v>Image_NBM_274.jpg</v>
      </c>
      <c r="C25" s="63" t="s">
        <v>4</v>
      </c>
      <c r="D25" s="22" t="s">
        <v>6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1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 cm="1">
        <f t="array" ref="R25">_xlfn.IFS(H25=1,1,K25=1,1,L25=1,1,M25=1,1,N25=1,1,P25=1,1,TRUE,0)</f>
        <v>1</v>
      </c>
      <c r="S25" s="64">
        <f>IF(AND(G25=1,R25=1),0,R25)</f>
        <v>1</v>
      </c>
      <c r="T25" s="24" t="s">
        <v>2809</v>
      </c>
      <c r="U25" s="49">
        <f>SUBSTITUTE(T25,".",",")*1</f>
        <v>5.3193851374089697E-2</v>
      </c>
      <c r="V25" s="54">
        <f>IF(U25&gt;=0.1, 1, 0)</f>
        <v>0</v>
      </c>
      <c r="W25" s="25">
        <f>IF(U25&gt;=0.2, 1, 0)</f>
        <v>0</v>
      </c>
      <c r="X25" s="25">
        <f>IF(U25&gt;=0.3, 1, 0)</f>
        <v>0</v>
      </c>
      <c r="Y25" s="25">
        <f>IF(U25&gt;=0.4, 1, 0)</f>
        <v>0</v>
      </c>
      <c r="Z25" s="25">
        <f>IF(U25&gt;=0.5, 1, 0)</f>
        <v>0</v>
      </c>
      <c r="AA25" s="25">
        <f>IF(U25&gt;=0.6, 1, 0)</f>
        <v>0</v>
      </c>
      <c r="AB25" s="25">
        <f>IF(U25&gt;=0.7, 1, 0)</f>
        <v>0</v>
      </c>
      <c r="AC25" s="25">
        <f>IF(U25&gt;=0.8, 1, 0)</f>
        <v>0</v>
      </c>
      <c r="AD25" s="55">
        <f>IF(U25&gt;=0.9, 1, 0)</f>
        <v>0</v>
      </c>
    </row>
    <row r="26" spans="1:30" ht="20" customHeight="1" x14ac:dyDescent="0.2">
      <c r="A26" s="20" t="s">
        <v>925</v>
      </c>
      <c r="B26" s="33" t="str">
        <f>SUBSTITUTE(A26,"/Users/timomiessen/Desktop/imagesdk/nonblackmen1/","Image_")</f>
        <v>Image_NBM_275.jpg</v>
      </c>
      <c r="C26" s="63" t="s">
        <v>4</v>
      </c>
      <c r="D26" s="22" t="s">
        <v>6</v>
      </c>
      <c r="E26" s="23">
        <v>0</v>
      </c>
      <c r="F26" s="23">
        <v>0</v>
      </c>
      <c r="G26" s="23">
        <v>0</v>
      </c>
      <c r="H26" s="23">
        <v>0</v>
      </c>
      <c r="I26" s="23">
        <v>1</v>
      </c>
      <c r="J26" s="23">
        <v>0</v>
      </c>
      <c r="K26" s="23">
        <v>1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 cm="1">
        <f t="array" ref="R26">_xlfn.IFS(H26=1,1,K26=1,1,L26=1,1,M26=1,1,N26=1,1,P26=1,1,TRUE,0)</f>
        <v>1</v>
      </c>
      <c r="S26" s="64">
        <f>IF(AND(G26=1,R26=1),0,R26)</f>
        <v>1</v>
      </c>
      <c r="T26" s="24" t="s">
        <v>2810</v>
      </c>
      <c r="U26" s="49">
        <f>SUBSTITUTE(T26,".",",")*1</f>
        <v>0.367605502717196</v>
      </c>
      <c r="V26" s="54">
        <f>IF(U26&gt;=0.1, 1, 0)</f>
        <v>1</v>
      </c>
      <c r="W26" s="25">
        <f>IF(U26&gt;=0.2, 1, 0)</f>
        <v>1</v>
      </c>
      <c r="X26" s="25">
        <f>IF(U26&gt;=0.3, 1, 0)</f>
        <v>1</v>
      </c>
      <c r="Y26" s="25">
        <f>IF(U26&gt;=0.4, 1, 0)</f>
        <v>0</v>
      </c>
      <c r="Z26" s="25">
        <f>IF(U26&gt;=0.5, 1, 0)</f>
        <v>0</v>
      </c>
      <c r="AA26" s="25">
        <f>IF(U26&gt;=0.6, 1, 0)</f>
        <v>0</v>
      </c>
      <c r="AB26" s="25">
        <f>IF(U26&gt;=0.7, 1, 0)</f>
        <v>0</v>
      </c>
      <c r="AC26" s="25">
        <f>IF(U26&gt;=0.8, 1, 0)</f>
        <v>0</v>
      </c>
      <c r="AD26" s="55">
        <f>IF(U26&gt;=0.9, 1, 0)</f>
        <v>0</v>
      </c>
    </row>
    <row r="27" spans="1:30" ht="20" customHeight="1" x14ac:dyDescent="0.2">
      <c r="A27" s="20" t="s">
        <v>926</v>
      </c>
      <c r="B27" s="33" t="str">
        <f>SUBSTITUTE(A27,"/Users/timomiessen/Desktop/imagesdk/nonblackmen1/","Image_")</f>
        <v>Image_NBM_276.jpg</v>
      </c>
      <c r="C27" s="63" t="s">
        <v>4</v>
      </c>
      <c r="D27" s="22" t="s">
        <v>6</v>
      </c>
      <c r="E27" s="23">
        <v>0</v>
      </c>
      <c r="F27" s="23">
        <v>0</v>
      </c>
      <c r="G27" s="23">
        <v>0</v>
      </c>
      <c r="H27" s="23">
        <v>0</v>
      </c>
      <c r="I27" s="23">
        <v>1</v>
      </c>
      <c r="J27" s="23">
        <v>0</v>
      </c>
      <c r="K27" s="23">
        <v>1</v>
      </c>
      <c r="L27" s="23">
        <v>0</v>
      </c>
      <c r="M27" s="23">
        <v>0</v>
      </c>
      <c r="N27" s="23">
        <v>0</v>
      </c>
      <c r="O27" s="23">
        <v>0</v>
      </c>
      <c r="P27" s="23">
        <v>1</v>
      </c>
      <c r="Q27" s="23">
        <v>0</v>
      </c>
      <c r="R27" s="23" cm="1">
        <f t="array" ref="R27">_xlfn.IFS(H27=1,1,K27=1,1,L27=1,1,M27=1,1,N27=1,1,P27=1,1,TRUE,0)</f>
        <v>1</v>
      </c>
      <c r="S27" s="64">
        <f>IF(AND(G27=1,R27=1),0,R27)</f>
        <v>1</v>
      </c>
      <c r="T27" s="24" t="s">
        <v>2811</v>
      </c>
      <c r="U27" s="49">
        <f>SUBSTITUTE(T27,".",",")*1</f>
        <v>0.19589363085106001</v>
      </c>
      <c r="V27" s="54">
        <f>IF(U27&gt;=0.1, 1, 0)</f>
        <v>1</v>
      </c>
      <c r="W27" s="25">
        <f>IF(U27&gt;=0.2, 1, 0)</f>
        <v>0</v>
      </c>
      <c r="X27" s="25">
        <f>IF(U27&gt;=0.3, 1, 0)</f>
        <v>0</v>
      </c>
      <c r="Y27" s="25">
        <f>IF(U27&gt;=0.4, 1, 0)</f>
        <v>0</v>
      </c>
      <c r="Z27" s="25">
        <f>IF(U27&gt;=0.5, 1, 0)</f>
        <v>0</v>
      </c>
      <c r="AA27" s="25">
        <f>IF(U27&gt;=0.6, 1, 0)</f>
        <v>0</v>
      </c>
      <c r="AB27" s="25">
        <f>IF(U27&gt;=0.7, 1, 0)</f>
        <v>0</v>
      </c>
      <c r="AC27" s="25">
        <f>IF(U27&gt;=0.8, 1, 0)</f>
        <v>0</v>
      </c>
      <c r="AD27" s="55">
        <f>IF(U27&gt;=0.9, 1, 0)</f>
        <v>0</v>
      </c>
    </row>
    <row r="28" spans="1:30" ht="20" customHeight="1" x14ac:dyDescent="0.2">
      <c r="A28" s="20" t="s">
        <v>927</v>
      </c>
      <c r="B28" s="33" t="str">
        <f>SUBSTITUTE(A28,"/Users/timomiessen/Desktop/imagesdk/nonblackmen1/","Image_")</f>
        <v>Image_NBM_277.jpg</v>
      </c>
      <c r="C28" s="63" t="s">
        <v>4</v>
      </c>
      <c r="D28" s="22" t="s">
        <v>6</v>
      </c>
      <c r="E28" s="23">
        <v>0</v>
      </c>
      <c r="F28" s="23">
        <v>0</v>
      </c>
      <c r="G28" s="23">
        <v>0</v>
      </c>
      <c r="H28" s="23">
        <v>0</v>
      </c>
      <c r="I28" s="23">
        <v>1</v>
      </c>
      <c r="J28" s="23">
        <v>0</v>
      </c>
      <c r="K28" s="23">
        <v>1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 cm="1">
        <f t="array" ref="R28">_xlfn.IFS(H28=1,1,K28=1,1,L28=1,1,M28=1,1,N28=1,1,P28=1,1,TRUE,0)</f>
        <v>1</v>
      </c>
      <c r="S28" s="64">
        <f>IF(AND(G28=1,R28=1),0,R28)</f>
        <v>1</v>
      </c>
      <c r="T28" s="24" t="s">
        <v>2812</v>
      </c>
      <c r="U28" s="49">
        <f>SUBSTITUTE(T28,".",",")*1</f>
        <v>0.122588023543357</v>
      </c>
      <c r="V28" s="54">
        <f>IF(U28&gt;=0.1, 1, 0)</f>
        <v>1</v>
      </c>
      <c r="W28" s="25">
        <f>IF(U28&gt;=0.2, 1, 0)</f>
        <v>0</v>
      </c>
      <c r="X28" s="25">
        <f>IF(U28&gt;=0.3, 1, 0)</f>
        <v>0</v>
      </c>
      <c r="Y28" s="25">
        <f>IF(U28&gt;=0.4, 1, 0)</f>
        <v>0</v>
      </c>
      <c r="Z28" s="25">
        <f>IF(U28&gt;=0.5, 1, 0)</f>
        <v>0</v>
      </c>
      <c r="AA28" s="25">
        <f>IF(U28&gt;=0.6, 1, 0)</f>
        <v>0</v>
      </c>
      <c r="AB28" s="25">
        <f>IF(U28&gt;=0.7, 1, 0)</f>
        <v>0</v>
      </c>
      <c r="AC28" s="25">
        <f>IF(U28&gt;=0.8, 1, 0)</f>
        <v>0</v>
      </c>
      <c r="AD28" s="55">
        <f>IF(U28&gt;=0.9, 1, 0)</f>
        <v>0</v>
      </c>
    </row>
    <row r="29" spans="1:30" ht="20" customHeight="1" x14ac:dyDescent="0.2">
      <c r="A29" s="20" t="s">
        <v>928</v>
      </c>
      <c r="B29" s="33" t="str">
        <f>SUBSTITUTE(A29,"/Users/timomiessen/Desktop/imagesdk/nonblackmen1/","Image_")</f>
        <v>Image_NBM_278.jpg</v>
      </c>
      <c r="C29" s="63" t="s">
        <v>4</v>
      </c>
      <c r="D29" s="22" t="s">
        <v>6</v>
      </c>
      <c r="E29" s="23">
        <v>0</v>
      </c>
      <c r="F29" s="23">
        <v>0</v>
      </c>
      <c r="G29" s="23">
        <v>0</v>
      </c>
      <c r="H29" s="23">
        <v>0</v>
      </c>
      <c r="I29" s="23">
        <v>1</v>
      </c>
      <c r="J29" s="23">
        <v>0</v>
      </c>
      <c r="K29" s="23">
        <v>1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 cm="1">
        <f t="array" ref="R29">_xlfn.IFS(H29=1,1,K29=1,1,L29=1,1,M29=1,1,N29=1,1,P29=1,1,TRUE,0)</f>
        <v>1</v>
      </c>
      <c r="S29" s="64">
        <f>IF(AND(G29=1,R29=1),0,R29)</f>
        <v>1</v>
      </c>
      <c r="T29" s="24" t="s">
        <v>2813</v>
      </c>
      <c r="U29" s="49">
        <f>SUBSTITUTE(T29,".",",")*1</f>
        <v>0.16579649597406301</v>
      </c>
      <c r="V29" s="54">
        <f>IF(U29&gt;=0.1, 1, 0)</f>
        <v>1</v>
      </c>
      <c r="W29" s="25">
        <f>IF(U29&gt;=0.2, 1, 0)</f>
        <v>0</v>
      </c>
      <c r="X29" s="25">
        <f>IF(U29&gt;=0.3, 1, 0)</f>
        <v>0</v>
      </c>
      <c r="Y29" s="25">
        <f>IF(U29&gt;=0.4, 1, 0)</f>
        <v>0</v>
      </c>
      <c r="Z29" s="25">
        <f>IF(U29&gt;=0.5, 1, 0)</f>
        <v>0</v>
      </c>
      <c r="AA29" s="25">
        <f>IF(U29&gt;=0.6, 1, 0)</f>
        <v>0</v>
      </c>
      <c r="AB29" s="25">
        <f>IF(U29&gt;=0.7, 1, 0)</f>
        <v>0</v>
      </c>
      <c r="AC29" s="25">
        <f>IF(U29&gt;=0.8, 1, 0)</f>
        <v>0</v>
      </c>
      <c r="AD29" s="55">
        <f>IF(U29&gt;=0.9, 1, 0)</f>
        <v>0</v>
      </c>
    </row>
    <row r="30" spans="1:30" ht="20" customHeight="1" x14ac:dyDescent="0.2">
      <c r="A30" s="20" t="s">
        <v>929</v>
      </c>
      <c r="B30" s="33" t="str">
        <f>SUBSTITUTE(A30,"/Users/timomiessen/Desktop/imagesdk/nonblackmen1/","Image_")</f>
        <v>Image_NBM_279.jpg</v>
      </c>
      <c r="C30" s="63" t="s">
        <v>4</v>
      </c>
      <c r="D30" s="22" t="s">
        <v>6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1</v>
      </c>
      <c r="L30" s="23">
        <v>0</v>
      </c>
      <c r="M30" s="23">
        <v>0</v>
      </c>
      <c r="N30" s="23">
        <v>0</v>
      </c>
      <c r="O30" s="23">
        <v>0</v>
      </c>
      <c r="P30" s="23">
        <v>1</v>
      </c>
      <c r="Q30" s="23">
        <v>0</v>
      </c>
      <c r="R30" s="23" cm="1">
        <f t="array" ref="R30">_xlfn.IFS(H30=1,1,K30=1,1,L30=1,1,M30=1,1,N30=1,1,P30=1,1,TRUE,0)</f>
        <v>1</v>
      </c>
      <c r="S30" s="64">
        <f>IF(AND(G30=1,R30=1),0,R30)</f>
        <v>1</v>
      </c>
      <c r="T30" s="24" t="s">
        <v>2814</v>
      </c>
      <c r="U30" s="49">
        <f>SUBSTITUTE(T30,".",",")*1</f>
        <v>0.15452212840318599</v>
      </c>
      <c r="V30" s="54">
        <f>IF(U30&gt;=0.1, 1, 0)</f>
        <v>1</v>
      </c>
      <c r="W30" s="25">
        <f>IF(U30&gt;=0.2, 1, 0)</f>
        <v>0</v>
      </c>
      <c r="X30" s="25">
        <f>IF(U30&gt;=0.3, 1, 0)</f>
        <v>0</v>
      </c>
      <c r="Y30" s="25">
        <f>IF(U30&gt;=0.4, 1, 0)</f>
        <v>0</v>
      </c>
      <c r="Z30" s="25">
        <f>IF(U30&gt;=0.5, 1, 0)</f>
        <v>0</v>
      </c>
      <c r="AA30" s="25">
        <f>IF(U30&gt;=0.6, 1, 0)</f>
        <v>0</v>
      </c>
      <c r="AB30" s="25">
        <f>IF(U30&gt;=0.7, 1, 0)</f>
        <v>0</v>
      </c>
      <c r="AC30" s="25">
        <f>IF(U30&gt;=0.8, 1, 0)</f>
        <v>0</v>
      </c>
      <c r="AD30" s="55">
        <f>IF(U30&gt;=0.9, 1, 0)</f>
        <v>0</v>
      </c>
    </row>
    <row r="31" spans="1:30" ht="20" customHeight="1" x14ac:dyDescent="0.2">
      <c r="A31" s="20" t="s">
        <v>931</v>
      </c>
      <c r="B31" s="33" t="str">
        <f>SUBSTITUTE(A31,"/Users/timomiessen/Desktop/imagesdk/nonblackmen1/","Image_")</f>
        <v>Image_NBM_280.jpg</v>
      </c>
      <c r="C31" s="63" t="s">
        <v>4</v>
      </c>
      <c r="D31" s="22" t="s">
        <v>6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1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 cm="1">
        <f t="array" ref="R31">_xlfn.IFS(H31=1,1,K31=1,1,L31=1,1,M31=1,1,N31=1,1,P31=1,1,TRUE,0)</f>
        <v>1</v>
      </c>
      <c r="S31" s="64">
        <f>IF(AND(G31=1,R31=1),0,R31)</f>
        <v>1</v>
      </c>
      <c r="T31" s="24" t="s">
        <v>2816</v>
      </c>
      <c r="U31" s="49">
        <f>SUBSTITUTE(T31,".",",")*1</f>
        <v>0.18875547125935499</v>
      </c>
      <c r="V31" s="54">
        <f>IF(U31&gt;=0.1, 1, 0)</f>
        <v>1</v>
      </c>
      <c r="W31" s="25">
        <f>IF(U31&gt;=0.2, 1, 0)</f>
        <v>0</v>
      </c>
      <c r="X31" s="25">
        <f>IF(U31&gt;=0.3, 1, 0)</f>
        <v>0</v>
      </c>
      <c r="Y31" s="25">
        <f>IF(U31&gt;=0.4, 1, 0)</f>
        <v>0</v>
      </c>
      <c r="Z31" s="25">
        <f>IF(U31&gt;=0.5, 1, 0)</f>
        <v>0</v>
      </c>
      <c r="AA31" s="25">
        <f>IF(U31&gt;=0.6, 1, 0)</f>
        <v>0</v>
      </c>
      <c r="AB31" s="25">
        <f>IF(U31&gt;=0.7, 1, 0)</f>
        <v>0</v>
      </c>
      <c r="AC31" s="25">
        <f>IF(U31&gt;=0.8, 1, 0)</f>
        <v>0</v>
      </c>
      <c r="AD31" s="55">
        <f>IF(U31&gt;=0.9, 1, 0)</f>
        <v>0</v>
      </c>
    </row>
    <row r="32" spans="1:30" ht="20" customHeight="1" x14ac:dyDescent="0.2">
      <c r="A32" s="20" t="s">
        <v>932</v>
      </c>
      <c r="B32" s="33" t="str">
        <f>SUBSTITUTE(A32,"/Users/timomiessen/Desktop/imagesdk/nonblackmen1/","Image_")</f>
        <v>Image_NBM_281.jpg</v>
      </c>
      <c r="C32" s="63" t="s">
        <v>4</v>
      </c>
      <c r="D32" s="22" t="s">
        <v>6</v>
      </c>
      <c r="E32" s="23">
        <v>0</v>
      </c>
      <c r="F32" s="23">
        <v>0</v>
      </c>
      <c r="G32" s="23">
        <v>0</v>
      </c>
      <c r="H32" s="23">
        <v>0</v>
      </c>
      <c r="I32" s="23">
        <v>1</v>
      </c>
      <c r="J32" s="23">
        <v>0</v>
      </c>
      <c r="K32" s="23">
        <v>1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 cm="1">
        <f t="array" ref="R32">_xlfn.IFS(H32=1,1,K32=1,1,L32=1,1,M32=1,1,N32=1,1,P32=1,1,TRUE,0)</f>
        <v>1</v>
      </c>
      <c r="S32" s="64">
        <f>IF(AND(G32=1,R32=1),0,R32)</f>
        <v>1</v>
      </c>
      <c r="T32" s="24" t="s">
        <v>2817</v>
      </c>
      <c r="U32" s="49">
        <f>SUBSTITUTE(T32,".",",")*1</f>
        <v>0.148724425584077</v>
      </c>
      <c r="V32" s="54">
        <f>IF(U32&gt;=0.1, 1, 0)</f>
        <v>1</v>
      </c>
      <c r="W32" s="25">
        <f>IF(U32&gt;=0.2, 1, 0)</f>
        <v>0</v>
      </c>
      <c r="X32" s="25">
        <f>IF(U32&gt;=0.3, 1, 0)</f>
        <v>0</v>
      </c>
      <c r="Y32" s="25">
        <f>IF(U32&gt;=0.4, 1, 0)</f>
        <v>0</v>
      </c>
      <c r="Z32" s="25">
        <f>IF(U32&gt;=0.5, 1, 0)</f>
        <v>0</v>
      </c>
      <c r="AA32" s="25">
        <f>IF(U32&gt;=0.6, 1, 0)</f>
        <v>0</v>
      </c>
      <c r="AB32" s="25">
        <f>IF(U32&gt;=0.7, 1, 0)</f>
        <v>0</v>
      </c>
      <c r="AC32" s="25">
        <f>IF(U32&gt;=0.8, 1, 0)</f>
        <v>0</v>
      </c>
      <c r="AD32" s="55">
        <f>IF(U32&gt;=0.9, 1, 0)</f>
        <v>0</v>
      </c>
    </row>
    <row r="33" spans="1:30" ht="20" customHeight="1" x14ac:dyDescent="0.2">
      <c r="A33" s="20" t="s">
        <v>933</v>
      </c>
      <c r="B33" s="33" t="str">
        <f>SUBSTITUTE(A33,"/Users/timomiessen/Desktop/imagesdk/nonblackmen1/","Image_")</f>
        <v>Image_NBM_282.jpg</v>
      </c>
      <c r="C33" s="63" t="s">
        <v>4</v>
      </c>
      <c r="D33" s="22" t="s">
        <v>6</v>
      </c>
      <c r="E33" s="23">
        <v>0</v>
      </c>
      <c r="F33" s="23">
        <v>0</v>
      </c>
      <c r="G33" s="23">
        <v>0</v>
      </c>
      <c r="H33" s="23">
        <v>0</v>
      </c>
      <c r="I33" s="23">
        <v>1</v>
      </c>
      <c r="J33" s="23">
        <v>0</v>
      </c>
      <c r="K33" s="23">
        <v>1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 cm="1">
        <f t="array" ref="R33">_xlfn.IFS(H33=1,1,K33=1,1,L33=1,1,M33=1,1,N33=1,1,P33=1,1,TRUE,0)</f>
        <v>1</v>
      </c>
      <c r="S33" s="64">
        <f>IF(AND(G33=1,R33=1),0,R33)</f>
        <v>1</v>
      </c>
      <c r="T33" s="24" t="s">
        <v>2818</v>
      </c>
      <c r="U33" s="49">
        <f>SUBSTITUTE(T33,".",",")*1</f>
        <v>1.26329574268311E-2</v>
      </c>
      <c r="V33" s="54">
        <f>IF(U33&gt;=0.1, 1, 0)</f>
        <v>0</v>
      </c>
      <c r="W33" s="25">
        <f>IF(U33&gt;=0.2, 1, 0)</f>
        <v>0</v>
      </c>
      <c r="X33" s="25">
        <f>IF(U33&gt;=0.3, 1, 0)</f>
        <v>0</v>
      </c>
      <c r="Y33" s="25">
        <f>IF(U33&gt;=0.4, 1, 0)</f>
        <v>0</v>
      </c>
      <c r="Z33" s="25">
        <f>IF(U33&gt;=0.5, 1, 0)</f>
        <v>0</v>
      </c>
      <c r="AA33" s="25">
        <f>IF(U33&gt;=0.6, 1, 0)</f>
        <v>0</v>
      </c>
      <c r="AB33" s="25">
        <f>IF(U33&gt;=0.7, 1, 0)</f>
        <v>0</v>
      </c>
      <c r="AC33" s="25">
        <f>IF(U33&gt;=0.8, 1, 0)</f>
        <v>0</v>
      </c>
      <c r="AD33" s="55">
        <f>IF(U33&gt;=0.9, 1, 0)</f>
        <v>0</v>
      </c>
    </row>
    <row r="34" spans="1:30" ht="20" customHeight="1" x14ac:dyDescent="0.2">
      <c r="A34" s="20" t="s">
        <v>935</v>
      </c>
      <c r="B34" s="33" t="str">
        <f>SUBSTITUTE(A34,"/Users/timomiessen/Desktop/imagesdk/nonblackmen1/","Image_")</f>
        <v>Image_NBM_284.jpg</v>
      </c>
      <c r="C34" s="63" t="s">
        <v>4</v>
      </c>
      <c r="D34" s="22" t="s">
        <v>6</v>
      </c>
      <c r="E34" s="23">
        <v>0</v>
      </c>
      <c r="F34" s="23">
        <v>0</v>
      </c>
      <c r="G34" s="23">
        <v>0</v>
      </c>
      <c r="H34" s="23">
        <v>0</v>
      </c>
      <c r="I34" s="23">
        <v>1</v>
      </c>
      <c r="J34" s="23">
        <v>0</v>
      </c>
      <c r="K34" s="23">
        <v>1</v>
      </c>
      <c r="L34" s="23">
        <v>0</v>
      </c>
      <c r="M34" s="23">
        <v>0</v>
      </c>
      <c r="N34" s="23">
        <v>0</v>
      </c>
      <c r="O34" s="23">
        <v>0</v>
      </c>
      <c r="P34" s="23">
        <v>1</v>
      </c>
      <c r="Q34" s="23">
        <v>0</v>
      </c>
      <c r="R34" s="23" cm="1">
        <f t="array" ref="R34">_xlfn.IFS(H34=1,1,K34=1,1,L34=1,1,M34=1,1,N34=1,1,P34=1,1,TRUE,0)</f>
        <v>1</v>
      </c>
      <c r="S34" s="64">
        <f>IF(AND(G34=1,R34=1),0,R34)</f>
        <v>1</v>
      </c>
      <c r="T34" s="24" t="s">
        <v>2820</v>
      </c>
      <c r="U34" s="49">
        <f>SUBSTITUTE(T34,".",",")*1</f>
        <v>0.669419765472412</v>
      </c>
      <c r="V34" s="54">
        <f>IF(U34&gt;=0.1, 1, 0)</f>
        <v>1</v>
      </c>
      <c r="W34" s="25">
        <f>IF(U34&gt;=0.2, 1, 0)</f>
        <v>1</v>
      </c>
      <c r="X34" s="25">
        <f>IF(U34&gt;=0.3, 1, 0)</f>
        <v>1</v>
      </c>
      <c r="Y34" s="25">
        <f>IF(U34&gt;=0.4, 1, 0)</f>
        <v>1</v>
      </c>
      <c r="Z34" s="25">
        <f>IF(U34&gt;=0.5, 1, 0)</f>
        <v>1</v>
      </c>
      <c r="AA34" s="25">
        <f>IF(U34&gt;=0.6, 1, 0)</f>
        <v>1</v>
      </c>
      <c r="AB34" s="25">
        <f>IF(U34&gt;=0.7, 1, 0)</f>
        <v>0</v>
      </c>
      <c r="AC34" s="25">
        <f>IF(U34&gt;=0.8, 1, 0)</f>
        <v>0</v>
      </c>
      <c r="AD34" s="55">
        <f>IF(U34&gt;=0.9, 1, 0)</f>
        <v>0</v>
      </c>
    </row>
    <row r="35" spans="1:30" ht="20" customHeight="1" x14ac:dyDescent="0.2">
      <c r="A35" s="20" t="s">
        <v>937</v>
      </c>
      <c r="B35" s="33" t="str">
        <f>SUBSTITUTE(A35,"/Users/timomiessen/Desktop/imagesdk/nonblackmen1/","Image_")</f>
        <v>Image_NBM_286.jpg</v>
      </c>
      <c r="C35" s="63" t="s">
        <v>4</v>
      </c>
      <c r="D35" s="22" t="s">
        <v>6</v>
      </c>
      <c r="E35" s="23">
        <v>0</v>
      </c>
      <c r="F35" s="23">
        <v>0</v>
      </c>
      <c r="G35" s="23">
        <v>0</v>
      </c>
      <c r="H35" s="23">
        <v>0</v>
      </c>
      <c r="I35" s="23">
        <v>1</v>
      </c>
      <c r="J35" s="23">
        <v>0</v>
      </c>
      <c r="K35" s="23">
        <v>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 cm="1">
        <f t="array" ref="R35">_xlfn.IFS(H35=1,1,K35=1,1,L35=1,1,M35=1,1,N35=1,1,P35=1,1,TRUE,0)</f>
        <v>1</v>
      </c>
      <c r="S35" s="64">
        <f>IF(AND(G35=1,R35=1),0,R35)</f>
        <v>1</v>
      </c>
      <c r="T35" s="24" t="s">
        <v>2822</v>
      </c>
      <c r="U35" s="49">
        <f>SUBSTITUTE(T35,".",",")*1</f>
        <v>0.20138907805085099</v>
      </c>
      <c r="V35" s="54">
        <f>IF(U35&gt;=0.1, 1, 0)</f>
        <v>1</v>
      </c>
      <c r="W35" s="25">
        <f>IF(U35&gt;=0.2, 1, 0)</f>
        <v>1</v>
      </c>
      <c r="X35" s="25">
        <f>IF(U35&gt;=0.3, 1, 0)</f>
        <v>0</v>
      </c>
      <c r="Y35" s="25">
        <f>IF(U35&gt;=0.4, 1, 0)</f>
        <v>0</v>
      </c>
      <c r="Z35" s="25">
        <f>IF(U35&gt;=0.5, 1, 0)</f>
        <v>0</v>
      </c>
      <c r="AA35" s="25">
        <f>IF(U35&gt;=0.6, 1, 0)</f>
        <v>0</v>
      </c>
      <c r="AB35" s="25">
        <f>IF(U35&gt;=0.7, 1, 0)</f>
        <v>0</v>
      </c>
      <c r="AC35" s="25">
        <f>IF(U35&gt;=0.8, 1, 0)</f>
        <v>0</v>
      </c>
      <c r="AD35" s="55">
        <f>IF(U35&gt;=0.9, 1, 0)</f>
        <v>0</v>
      </c>
    </row>
    <row r="36" spans="1:30" ht="20" customHeight="1" x14ac:dyDescent="0.2">
      <c r="A36" s="20" t="s">
        <v>938</v>
      </c>
      <c r="B36" s="33" t="str">
        <f>SUBSTITUTE(A36,"/Users/timomiessen/Desktop/imagesdk/nonblackmen1/","Image_")</f>
        <v>Image_NBM_287.jpg</v>
      </c>
      <c r="C36" s="63" t="s">
        <v>4</v>
      </c>
      <c r="D36" s="22" t="s">
        <v>6</v>
      </c>
      <c r="E36" s="23">
        <v>0</v>
      </c>
      <c r="F36" s="23">
        <v>0</v>
      </c>
      <c r="G36" s="23">
        <v>0</v>
      </c>
      <c r="H36" s="23">
        <v>0</v>
      </c>
      <c r="I36" s="23">
        <v>1</v>
      </c>
      <c r="J36" s="23">
        <v>0</v>
      </c>
      <c r="K36" s="23">
        <v>1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 cm="1">
        <f t="array" ref="R36">_xlfn.IFS(H36=1,1,K36=1,1,L36=1,1,M36=1,1,N36=1,1,P36=1,1,TRUE,0)</f>
        <v>1</v>
      </c>
      <c r="S36" s="64">
        <f>IF(AND(G36=1,R36=1),0,R36)</f>
        <v>1</v>
      </c>
      <c r="T36" s="24" t="s">
        <v>2823</v>
      </c>
      <c r="U36" s="49">
        <f>SUBSTITUTE(T36,".",",")*1</f>
        <v>0.16754809394478701</v>
      </c>
      <c r="V36" s="54">
        <f>IF(U36&gt;=0.1, 1, 0)</f>
        <v>1</v>
      </c>
      <c r="W36" s="25">
        <f>IF(U36&gt;=0.2, 1, 0)</f>
        <v>0</v>
      </c>
      <c r="X36" s="25">
        <f>IF(U36&gt;=0.3, 1, 0)</f>
        <v>0</v>
      </c>
      <c r="Y36" s="25">
        <f>IF(U36&gt;=0.4, 1, 0)</f>
        <v>0</v>
      </c>
      <c r="Z36" s="25">
        <f>IF(U36&gt;=0.5, 1, 0)</f>
        <v>0</v>
      </c>
      <c r="AA36" s="25">
        <f>IF(U36&gt;=0.6, 1, 0)</f>
        <v>0</v>
      </c>
      <c r="AB36" s="25">
        <f>IF(U36&gt;=0.7, 1, 0)</f>
        <v>0</v>
      </c>
      <c r="AC36" s="25">
        <f>IF(U36&gt;=0.8, 1, 0)</f>
        <v>0</v>
      </c>
      <c r="AD36" s="55">
        <f>IF(U36&gt;=0.9, 1, 0)</f>
        <v>0</v>
      </c>
    </row>
    <row r="37" spans="1:30" ht="20" customHeight="1" x14ac:dyDescent="0.2">
      <c r="A37" s="20" t="s">
        <v>939</v>
      </c>
      <c r="B37" s="33" t="str">
        <f>SUBSTITUTE(A37,"/Users/timomiessen/Desktop/imagesdk/nonblackmen1/","Image_")</f>
        <v>Image_NBM_288.jpg</v>
      </c>
      <c r="C37" s="63" t="s">
        <v>4</v>
      </c>
      <c r="D37" s="22" t="s">
        <v>6</v>
      </c>
      <c r="E37" s="23">
        <v>0</v>
      </c>
      <c r="F37" s="23">
        <v>0</v>
      </c>
      <c r="G37" s="23">
        <v>0</v>
      </c>
      <c r="H37" s="23">
        <v>0</v>
      </c>
      <c r="I37" s="23">
        <v>1</v>
      </c>
      <c r="J37" s="23">
        <v>0</v>
      </c>
      <c r="K37" s="23">
        <v>1</v>
      </c>
      <c r="L37" s="23">
        <v>0</v>
      </c>
      <c r="M37" s="23">
        <v>0</v>
      </c>
      <c r="N37" s="23">
        <v>0</v>
      </c>
      <c r="O37" s="23">
        <v>0</v>
      </c>
      <c r="P37" s="23">
        <v>1</v>
      </c>
      <c r="Q37" s="23">
        <v>0</v>
      </c>
      <c r="R37" s="23" cm="1">
        <f t="array" ref="R37">_xlfn.IFS(H37=1,1,K37=1,1,L37=1,1,M37=1,1,N37=1,1,P37=1,1,TRUE,0)</f>
        <v>1</v>
      </c>
      <c r="S37" s="64">
        <f>IF(AND(G37=1,R37=1),0,R37)</f>
        <v>1</v>
      </c>
      <c r="T37" s="24" t="s">
        <v>2824</v>
      </c>
      <c r="U37" s="49">
        <f>SUBSTITUTE(T37,".",",")*1</f>
        <v>0.26799160987138698</v>
      </c>
      <c r="V37" s="54">
        <f>IF(U37&gt;=0.1, 1, 0)</f>
        <v>1</v>
      </c>
      <c r="W37" s="25">
        <f>IF(U37&gt;=0.2, 1, 0)</f>
        <v>1</v>
      </c>
      <c r="X37" s="25">
        <f>IF(U37&gt;=0.3, 1, 0)</f>
        <v>0</v>
      </c>
      <c r="Y37" s="25">
        <f>IF(U37&gt;=0.4, 1, 0)</f>
        <v>0</v>
      </c>
      <c r="Z37" s="25">
        <f>IF(U37&gt;=0.5, 1, 0)</f>
        <v>0</v>
      </c>
      <c r="AA37" s="25">
        <f>IF(U37&gt;=0.6, 1, 0)</f>
        <v>0</v>
      </c>
      <c r="AB37" s="25">
        <f>IF(U37&gt;=0.7, 1, 0)</f>
        <v>0</v>
      </c>
      <c r="AC37" s="25">
        <f>IF(U37&gt;=0.8, 1, 0)</f>
        <v>0</v>
      </c>
      <c r="AD37" s="55">
        <f>IF(U37&gt;=0.9, 1, 0)</f>
        <v>0</v>
      </c>
    </row>
    <row r="38" spans="1:30" ht="20" customHeight="1" x14ac:dyDescent="0.2">
      <c r="A38" s="20" t="s">
        <v>940</v>
      </c>
      <c r="B38" s="33" t="str">
        <f>SUBSTITUTE(A38,"/Users/timomiessen/Desktop/imagesdk/nonblackmen1/","Image_")</f>
        <v>Image_NBM_289.jpg</v>
      </c>
      <c r="C38" s="63" t="s">
        <v>4</v>
      </c>
      <c r="D38" s="22" t="s">
        <v>6</v>
      </c>
      <c r="E38" s="23">
        <v>0</v>
      </c>
      <c r="F38" s="23">
        <v>0</v>
      </c>
      <c r="G38" s="23">
        <v>0</v>
      </c>
      <c r="H38" s="23">
        <v>0</v>
      </c>
      <c r="I38" s="23">
        <v>1</v>
      </c>
      <c r="J38" s="23">
        <v>0</v>
      </c>
      <c r="K38" s="23">
        <v>1</v>
      </c>
      <c r="L38" s="23">
        <v>0</v>
      </c>
      <c r="M38" s="23">
        <v>0</v>
      </c>
      <c r="N38" s="23">
        <v>0</v>
      </c>
      <c r="O38" s="23">
        <v>0</v>
      </c>
      <c r="P38" s="23">
        <v>1</v>
      </c>
      <c r="Q38" s="23">
        <v>0</v>
      </c>
      <c r="R38" s="23" cm="1">
        <f t="array" ref="R38">_xlfn.IFS(H38=1,1,K38=1,1,L38=1,1,M38=1,1,N38=1,1,P38=1,1,TRUE,0)</f>
        <v>1</v>
      </c>
      <c r="S38" s="64">
        <f>IF(AND(G38=1,R38=1),0,R38)</f>
        <v>1</v>
      </c>
      <c r="T38" s="24" t="s">
        <v>2825</v>
      </c>
      <c r="U38" s="49">
        <f>SUBSTITUTE(T38,".",",")*1</f>
        <v>0.735835760831832</v>
      </c>
      <c r="V38" s="54">
        <f>IF(U38&gt;=0.1, 1, 0)</f>
        <v>1</v>
      </c>
      <c r="W38" s="25">
        <f>IF(U38&gt;=0.2, 1, 0)</f>
        <v>1</v>
      </c>
      <c r="X38" s="25">
        <f>IF(U38&gt;=0.3, 1, 0)</f>
        <v>1</v>
      </c>
      <c r="Y38" s="25">
        <f>IF(U38&gt;=0.4, 1, 0)</f>
        <v>1</v>
      </c>
      <c r="Z38" s="25">
        <f>IF(U38&gt;=0.5, 1, 0)</f>
        <v>1</v>
      </c>
      <c r="AA38" s="25">
        <f>IF(U38&gt;=0.6, 1, 0)</f>
        <v>1</v>
      </c>
      <c r="AB38" s="25">
        <f>IF(U38&gt;=0.7, 1, 0)</f>
        <v>1</v>
      </c>
      <c r="AC38" s="25">
        <f>IF(U38&gt;=0.8, 1, 0)</f>
        <v>0</v>
      </c>
      <c r="AD38" s="55">
        <f>IF(U38&gt;=0.9, 1, 0)</f>
        <v>0</v>
      </c>
    </row>
    <row r="39" spans="1:30" ht="20" customHeight="1" x14ac:dyDescent="0.2">
      <c r="A39" s="20" t="s">
        <v>942</v>
      </c>
      <c r="B39" s="33" t="str">
        <f>SUBSTITUTE(A39,"/Users/timomiessen/Desktop/imagesdk/nonblackmen1/","Image_")</f>
        <v>Image_NBM_290.jpg</v>
      </c>
      <c r="C39" s="63" t="s">
        <v>4</v>
      </c>
      <c r="D39" s="22" t="s">
        <v>6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1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 cm="1">
        <f t="array" ref="R39">_xlfn.IFS(H39=1,1,K39=1,1,L39=1,1,M39=1,1,N39=1,1,P39=1,1,TRUE,0)</f>
        <v>1</v>
      </c>
      <c r="S39" s="64">
        <f>IF(AND(G39=1,R39=1),0,R39)</f>
        <v>1</v>
      </c>
      <c r="T39" s="24" t="s">
        <v>2827</v>
      </c>
      <c r="U39" s="49">
        <f>SUBSTITUTE(T39,".",",")*1</f>
        <v>0.16478887200355499</v>
      </c>
      <c r="V39" s="54">
        <f>IF(U39&gt;=0.1, 1, 0)</f>
        <v>1</v>
      </c>
      <c r="W39" s="25">
        <f>IF(U39&gt;=0.2, 1, 0)</f>
        <v>0</v>
      </c>
      <c r="X39" s="25">
        <f>IF(U39&gt;=0.3, 1, 0)</f>
        <v>0</v>
      </c>
      <c r="Y39" s="25">
        <f>IF(U39&gt;=0.4, 1, 0)</f>
        <v>0</v>
      </c>
      <c r="Z39" s="25">
        <f>IF(U39&gt;=0.5, 1, 0)</f>
        <v>0</v>
      </c>
      <c r="AA39" s="25">
        <f>IF(U39&gt;=0.6, 1, 0)</f>
        <v>0</v>
      </c>
      <c r="AB39" s="25">
        <f>IF(U39&gt;=0.7, 1, 0)</f>
        <v>0</v>
      </c>
      <c r="AC39" s="25">
        <f>IF(U39&gt;=0.8, 1, 0)</f>
        <v>0</v>
      </c>
      <c r="AD39" s="55">
        <f>IF(U39&gt;=0.9, 1, 0)</f>
        <v>0</v>
      </c>
    </row>
    <row r="40" spans="1:30" ht="20" customHeight="1" x14ac:dyDescent="0.2">
      <c r="A40" s="20" t="s">
        <v>944</v>
      </c>
      <c r="B40" s="33" t="str">
        <f>SUBSTITUTE(A40,"/Users/timomiessen/Desktop/imagesdk/nonblackmen1/","Image_")</f>
        <v>Image_NBM_292.jpg</v>
      </c>
      <c r="C40" s="63" t="s">
        <v>4</v>
      </c>
      <c r="D40" s="22" t="s">
        <v>6</v>
      </c>
      <c r="E40" s="23">
        <v>0</v>
      </c>
      <c r="F40" s="23">
        <v>0</v>
      </c>
      <c r="G40" s="23">
        <v>0</v>
      </c>
      <c r="H40" s="23">
        <v>0</v>
      </c>
      <c r="I40" s="23">
        <v>1</v>
      </c>
      <c r="J40" s="23">
        <v>0</v>
      </c>
      <c r="K40" s="23">
        <v>1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 cm="1">
        <f t="array" ref="R40">_xlfn.IFS(H40=1,1,K40=1,1,L40=1,1,M40=1,1,N40=1,1,P40=1,1,TRUE,0)</f>
        <v>1</v>
      </c>
      <c r="S40" s="64">
        <f>IF(AND(G40=1,R40=1),0,R40)</f>
        <v>1</v>
      </c>
      <c r="T40" s="24" t="s">
        <v>2829</v>
      </c>
      <c r="U40" s="49">
        <f>SUBSTITUTE(T40,".",",")*1</f>
        <v>4.4638630002736997E-2</v>
      </c>
      <c r="V40" s="54">
        <f>IF(U40&gt;=0.1, 1, 0)</f>
        <v>0</v>
      </c>
      <c r="W40" s="25">
        <f>IF(U40&gt;=0.2, 1, 0)</f>
        <v>0</v>
      </c>
      <c r="X40" s="25">
        <f>IF(U40&gt;=0.3, 1, 0)</f>
        <v>0</v>
      </c>
      <c r="Y40" s="25">
        <f>IF(U40&gt;=0.4, 1, 0)</f>
        <v>0</v>
      </c>
      <c r="Z40" s="25">
        <f>IF(U40&gt;=0.5, 1, 0)</f>
        <v>0</v>
      </c>
      <c r="AA40" s="25">
        <f>IF(U40&gt;=0.6, 1, 0)</f>
        <v>0</v>
      </c>
      <c r="AB40" s="25">
        <f>IF(U40&gt;=0.7, 1, 0)</f>
        <v>0</v>
      </c>
      <c r="AC40" s="25">
        <f>IF(U40&gt;=0.8, 1, 0)</f>
        <v>0</v>
      </c>
      <c r="AD40" s="55">
        <f>IF(U40&gt;=0.9, 1, 0)</f>
        <v>0</v>
      </c>
    </row>
    <row r="41" spans="1:30" ht="20" customHeight="1" x14ac:dyDescent="0.2">
      <c r="A41" s="20" t="s">
        <v>945</v>
      </c>
      <c r="B41" s="33" t="str">
        <f>SUBSTITUTE(A41,"/Users/timomiessen/Desktop/imagesdk/nonblackmen1/","Image_")</f>
        <v>Image_NBM_293.jpg</v>
      </c>
      <c r="C41" s="63" t="s">
        <v>4</v>
      </c>
      <c r="D41" s="22" t="s">
        <v>6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1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 cm="1">
        <f t="array" ref="R41">_xlfn.IFS(H41=1,1,K41=1,1,L41=1,1,M41=1,1,N41=1,1,P41=1,1,TRUE,0)</f>
        <v>1</v>
      </c>
      <c r="S41" s="64">
        <f>IF(AND(G41=1,R41=1),0,R41)</f>
        <v>1</v>
      </c>
      <c r="T41" s="24" t="s">
        <v>2830</v>
      </c>
      <c r="U41" s="49">
        <f>SUBSTITUTE(T41,".",",")*1</f>
        <v>8.2173412665724699E-2</v>
      </c>
      <c r="V41" s="54">
        <f>IF(U41&gt;=0.1, 1, 0)</f>
        <v>0</v>
      </c>
      <c r="W41" s="25">
        <f>IF(U41&gt;=0.2, 1, 0)</f>
        <v>0</v>
      </c>
      <c r="X41" s="25">
        <f>IF(U41&gt;=0.3, 1, 0)</f>
        <v>0</v>
      </c>
      <c r="Y41" s="25">
        <f>IF(U41&gt;=0.4, 1, 0)</f>
        <v>0</v>
      </c>
      <c r="Z41" s="25">
        <f>IF(U41&gt;=0.5, 1, 0)</f>
        <v>0</v>
      </c>
      <c r="AA41" s="25">
        <f>IF(U41&gt;=0.6, 1, 0)</f>
        <v>0</v>
      </c>
      <c r="AB41" s="25">
        <f>IF(U41&gt;=0.7, 1, 0)</f>
        <v>0</v>
      </c>
      <c r="AC41" s="25">
        <f>IF(U41&gt;=0.8, 1, 0)</f>
        <v>0</v>
      </c>
      <c r="AD41" s="55">
        <f>IF(U41&gt;=0.9, 1, 0)</f>
        <v>0</v>
      </c>
    </row>
    <row r="42" spans="1:30" ht="20" customHeight="1" x14ac:dyDescent="0.2">
      <c r="A42" s="20" t="s">
        <v>946</v>
      </c>
      <c r="B42" s="33" t="str">
        <f>SUBSTITUTE(A42,"/Users/timomiessen/Desktop/imagesdk/nonblackmen1/","Image_")</f>
        <v>Image_NBM_294.jpg</v>
      </c>
      <c r="C42" s="63" t="s">
        <v>4</v>
      </c>
      <c r="D42" s="22" t="s">
        <v>6</v>
      </c>
      <c r="E42" s="23">
        <v>0</v>
      </c>
      <c r="F42" s="23">
        <v>0</v>
      </c>
      <c r="G42" s="23">
        <v>0</v>
      </c>
      <c r="H42" s="23">
        <v>0</v>
      </c>
      <c r="I42" s="23">
        <v>1</v>
      </c>
      <c r="J42" s="23">
        <v>0</v>
      </c>
      <c r="K42" s="23">
        <v>1</v>
      </c>
      <c r="L42" s="23">
        <v>0</v>
      </c>
      <c r="M42" s="23">
        <v>0</v>
      </c>
      <c r="N42" s="23">
        <v>0</v>
      </c>
      <c r="O42" s="23">
        <v>0</v>
      </c>
      <c r="P42" s="23">
        <v>1</v>
      </c>
      <c r="Q42" s="23">
        <v>0</v>
      </c>
      <c r="R42" s="23" cm="1">
        <f t="array" ref="R42">_xlfn.IFS(H42=1,1,K42=1,1,L42=1,1,M42=1,1,N42=1,1,P42=1,1,TRUE,0)</f>
        <v>1</v>
      </c>
      <c r="S42" s="64">
        <f>IF(AND(G42=1,R42=1),0,R42)</f>
        <v>1</v>
      </c>
      <c r="T42" s="24" t="s">
        <v>2831</v>
      </c>
      <c r="U42" s="49">
        <f>SUBSTITUTE(T42,".",",")*1</f>
        <v>0.19759305194020199</v>
      </c>
      <c r="V42" s="54">
        <f>IF(U42&gt;=0.1, 1, 0)</f>
        <v>1</v>
      </c>
      <c r="W42" s="25">
        <f>IF(U42&gt;=0.2, 1, 0)</f>
        <v>0</v>
      </c>
      <c r="X42" s="25">
        <f>IF(U42&gt;=0.3, 1, 0)</f>
        <v>0</v>
      </c>
      <c r="Y42" s="25">
        <f>IF(U42&gt;=0.4, 1, 0)</f>
        <v>0</v>
      </c>
      <c r="Z42" s="25">
        <f>IF(U42&gt;=0.5, 1, 0)</f>
        <v>0</v>
      </c>
      <c r="AA42" s="25">
        <f>IF(U42&gt;=0.6, 1, 0)</f>
        <v>0</v>
      </c>
      <c r="AB42" s="25">
        <f>IF(U42&gt;=0.7, 1, 0)</f>
        <v>0</v>
      </c>
      <c r="AC42" s="25">
        <f>IF(U42&gt;=0.8, 1, 0)</f>
        <v>0</v>
      </c>
      <c r="AD42" s="55">
        <f>IF(U42&gt;=0.9, 1, 0)</f>
        <v>0</v>
      </c>
    </row>
    <row r="43" spans="1:30" ht="20" customHeight="1" x14ac:dyDescent="0.2">
      <c r="A43" s="20" t="s">
        <v>947</v>
      </c>
      <c r="B43" s="33" t="str">
        <f>SUBSTITUTE(A43,"/Users/timomiessen/Desktop/imagesdk/nonblackmen1/","Image_")</f>
        <v>Image_NBM_295.jpg</v>
      </c>
      <c r="C43" s="63" t="s">
        <v>4</v>
      </c>
      <c r="D43" s="22" t="s">
        <v>6</v>
      </c>
      <c r="E43" s="23">
        <v>0</v>
      </c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 cm="1">
        <f t="array" ref="R43">_xlfn.IFS(H43=1,1,K43=1,1,L43=1,1,M43=1,1,N43=1,1,P43=1,1,TRUE,0)</f>
        <v>1</v>
      </c>
      <c r="S43" s="64">
        <f>IF(AND(G43=1,R43=1),0,R43)</f>
        <v>1</v>
      </c>
      <c r="T43" s="24" t="s">
        <v>2832</v>
      </c>
      <c r="U43" s="49">
        <f>SUBSTITUTE(T43,".",",")*1</f>
        <v>0.96659103035926797</v>
      </c>
      <c r="V43" s="54">
        <f>IF(U43&gt;=0.1, 1, 0)</f>
        <v>1</v>
      </c>
      <c r="W43" s="25">
        <f>IF(U43&gt;=0.2, 1, 0)</f>
        <v>1</v>
      </c>
      <c r="X43" s="25">
        <f>IF(U43&gt;=0.3, 1, 0)</f>
        <v>1</v>
      </c>
      <c r="Y43" s="25">
        <f>IF(U43&gt;=0.4, 1, 0)</f>
        <v>1</v>
      </c>
      <c r="Z43" s="25">
        <f>IF(U43&gt;=0.5, 1, 0)</f>
        <v>1</v>
      </c>
      <c r="AA43" s="25">
        <f>IF(U43&gt;=0.6, 1, 0)</f>
        <v>1</v>
      </c>
      <c r="AB43" s="25">
        <f>IF(U43&gt;=0.7, 1, 0)</f>
        <v>1</v>
      </c>
      <c r="AC43" s="25">
        <f>IF(U43&gt;=0.8, 1, 0)</f>
        <v>1</v>
      </c>
      <c r="AD43" s="55">
        <f>IF(U43&gt;=0.9, 1, 0)</f>
        <v>1</v>
      </c>
    </row>
    <row r="44" spans="1:30" ht="20" customHeight="1" x14ac:dyDescent="0.2">
      <c r="A44" s="20" t="s">
        <v>948</v>
      </c>
      <c r="B44" s="33" t="str">
        <f>SUBSTITUTE(A44,"/Users/timomiessen/Desktop/imagesdk/nonblackmen1/","Image_")</f>
        <v>Image_NBM_296.jpg</v>
      </c>
      <c r="C44" s="63" t="s">
        <v>4</v>
      </c>
      <c r="D44" s="22" t="s">
        <v>6</v>
      </c>
      <c r="E44" s="23">
        <v>0</v>
      </c>
      <c r="F44" s="23">
        <v>0</v>
      </c>
      <c r="G44" s="23">
        <v>0</v>
      </c>
      <c r="H44" s="23">
        <v>0</v>
      </c>
      <c r="I44" s="23">
        <v>1</v>
      </c>
      <c r="J44" s="23">
        <v>0</v>
      </c>
      <c r="K44" s="23">
        <v>1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 cm="1">
        <f t="array" ref="R44">_xlfn.IFS(H44=1,1,K44=1,1,L44=1,1,M44=1,1,N44=1,1,P44=1,1,TRUE,0)</f>
        <v>1</v>
      </c>
      <c r="S44" s="64">
        <f>IF(AND(G44=1,R44=1),0,R44)</f>
        <v>1</v>
      </c>
      <c r="T44" s="24" t="s">
        <v>2833</v>
      </c>
      <c r="U44" s="49">
        <f>SUBSTITUTE(T44,".",",")*1</f>
        <v>0.15000840276479699</v>
      </c>
      <c r="V44" s="54">
        <f>IF(U44&gt;=0.1, 1, 0)</f>
        <v>1</v>
      </c>
      <c r="W44" s="25">
        <f>IF(U44&gt;=0.2, 1, 0)</f>
        <v>0</v>
      </c>
      <c r="X44" s="25">
        <f>IF(U44&gt;=0.3, 1, 0)</f>
        <v>0</v>
      </c>
      <c r="Y44" s="25">
        <f>IF(U44&gt;=0.4, 1, 0)</f>
        <v>0</v>
      </c>
      <c r="Z44" s="25">
        <f>IF(U44&gt;=0.5, 1, 0)</f>
        <v>0</v>
      </c>
      <c r="AA44" s="25">
        <f>IF(U44&gt;=0.6, 1, 0)</f>
        <v>0</v>
      </c>
      <c r="AB44" s="25">
        <f>IF(U44&gt;=0.7, 1, 0)</f>
        <v>0</v>
      </c>
      <c r="AC44" s="25">
        <f>IF(U44&gt;=0.8, 1, 0)</f>
        <v>0</v>
      </c>
      <c r="AD44" s="55">
        <f>IF(U44&gt;=0.9, 1, 0)</f>
        <v>0</v>
      </c>
    </row>
    <row r="45" spans="1:30" ht="20" customHeight="1" x14ac:dyDescent="0.2">
      <c r="A45" s="20" t="s">
        <v>950</v>
      </c>
      <c r="B45" s="33" t="str">
        <f>SUBSTITUTE(A45,"/Users/timomiessen/Desktop/imagesdk/nonblackmen1/","Image_")</f>
        <v>Image_NBM_298.jpg</v>
      </c>
      <c r="C45" s="63" t="s">
        <v>4</v>
      </c>
      <c r="D45" s="22" t="s">
        <v>6</v>
      </c>
      <c r="E45" s="23">
        <v>0</v>
      </c>
      <c r="F45" s="23">
        <v>0</v>
      </c>
      <c r="G45" s="23">
        <v>0</v>
      </c>
      <c r="H45" s="23">
        <v>0</v>
      </c>
      <c r="I45" s="23">
        <v>1</v>
      </c>
      <c r="J45" s="23">
        <v>0</v>
      </c>
      <c r="K45" s="23">
        <v>1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 cm="1">
        <f t="array" ref="R45">_xlfn.IFS(H45=1,1,K45=1,1,L45=1,1,M45=1,1,N45=1,1,P45=1,1,TRUE,0)</f>
        <v>1</v>
      </c>
      <c r="S45" s="64">
        <f>IF(AND(G45=1,R45=1),0,R45)</f>
        <v>1</v>
      </c>
      <c r="T45" s="24" t="s">
        <v>2835</v>
      </c>
      <c r="U45" s="49">
        <f>SUBSTITUTE(T45,".",",")*1</f>
        <v>0.326756671071052</v>
      </c>
      <c r="V45" s="54">
        <f>IF(U45&gt;=0.1, 1, 0)</f>
        <v>1</v>
      </c>
      <c r="W45" s="25">
        <f>IF(U45&gt;=0.2, 1, 0)</f>
        <v>1</v>
      </c>
      <c r="X45" s="25">
        <f>IF(U45&gt;=0.3, 1, 0)</f>
        <v>1</v>
      </c>
      <c r="Y45" s="25">
        <f>IF(U45&gt;=0.4, 1, 0)</f>
        <v>0</v>
      </c>
      <c r="Z45" s="25">
        <f>IF(U45&gt;=0.5, 1, 0)</f>
        <v>0</v>
      </c>
      <c r="AA45" s="25">
        <f>IF(U45&gt;=0.6, 1, 0)</f>
        <v>0</v>
      </c>
      <c r="AB45" s="25">
        <f>IF(U45&gt;=0.7, 1, 0)</f>
        <v>0</v>
      </c>
      <c r="AC45" s="25">
        <f>IF(U45&gt;=0.8, 1, 0)</f>
        <v>0</v>
      </c>
      <c r="AD45" s="55">
        <f>IF(U45&gt;=0.9, 1, 0)</f>
        <v>0</v>
      </c>
    </row>
    <row r="46" spans="1:30" ht="20" customHeight="1" x14ac:dyDescent="0.2">
      <c r="A46" s="20" t="s">
        <v>951</v>
      </c>
      <c r="B46" s="33" t="str">
        <f>SUBSTITUTE(A46,"/Users/timomiessen/Desktop/imagesdk/nonblackmen1/","Image_")</f>
        <v>Image_NBM_299.jpg</v>
      </c>
      <c r="C46" s="63" t="s">
        <v>4</v>
      </c>
      <c r="D46" s="22" t="s">
        <v>6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1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 cm="1">
        <f t="array" ref="R46">_xlfn.IFS(H46=1,1,K46=1,1,L46=1,1,M46=1,1,N46=1,1,P46=1,1,TRUE,0)</f>
        <v>1</v>
      </c>
      <c r="S46" s="64">
        <f>IF(AND(G46=1,R46=1),0,R46)</f>
        <v>1</v>
      </c>
      <c r="T46" s="24" t="s">
        <v>2836</v>
      </c>
      <c r="U46" s="49">
        <f>SUBSTITUTE(T46,".",",")*1</f>
        <v>0.39647419750690399</v>
      </c>
      <c r="V46" s="54">
        <f>IF(U46&gt;=0.1, 1, 0)</f>
        <v>1</v>
      </c>
      <c r="W46" s="25">
        <f>IF(U46&gt;=0.2, 1, 0)</f>
        <v>1</v>
      </c>
      <c r="X46" s="25">
        <f>IF(U46&gt;=0.3, 1, 0)</f>
        <v>1</v>
      </c>
      <c r="Y46" s="25">
        <f>IF(U46&gt;=0.4, 1, 0)</f>
        <v>0</v>
      </c>
      <c r="Z46" s="25">
        <f>IF(U46&gt;=0.5, 1, 0)</f>
        <v>0</v>
      </c>
      <c r="AA46" s="25">
        <f>IF(U46&gt;=0.6, 1, 0)</f>
        <v>0</v>
      </c>
      <c r="AB46" s="25">
        <f>IF(U46&gt;=0.7, 1, 0)</f>
        <v>0</v>
      </c>
      <c r="AC46" s="25">
        <f>IF(U46&gt;=0.8, 1, 0)</f>
        <v>0</v>
      </c>
      <c r="AD46" s="55">
        <f>IF(U46&gt;=0.9, 1, 0)</f>
        <v>0</v>
      </c>
    </row>
    <row r="47" spans="1:30" ht="20" customHeight="1" x14ac:dyDescent="0.2">
      <c r="A47" s="20" t="s">
        <v>954</v>
      </c>
      <c r="B47" s="33" t="str">
        <f>SUBSTITUTE(A47,"/Users/timomiessen/Desktop/imagesdk/nonblackmen1/","Image_")</f>
        <v>Image_NBM_300.jpg</v>
      </c>
      <c r="C47" s="63" t="s">
        <v>4</v>
      </c>
      <c r="D47" s="22" t="s">
        <v>6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1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 cm="1">
        <f t="array" ref="R47">_xlfn.IFS(H47=1,1,K47=1,1,L47=1,1,M47=1,1,N47=1,1,P47=1,1,TRUE,0)</f>
        <v>1</v>
      </c>
      <c r="S47" s="64">
        <f>IF(AND(G47=1,R47=1),0,R47)</f>
        <v>1</v>
      </c>
      <c r="T47" s="24" t="s">
        <v>2839</v>
      </c>
      <c r="U47" s="49">
        <f>SUBSTITUTE(T47,".",",")*1</f>
        <v>0.11051375698298201</v>
      </c>
      <c r="V47" s="54">
        <f>IF(U47&gt;=0.1, 1, 0)</f>
        <v>1</v>
      </c>
      <c r="W47" s="25">
        <f>IF(U47&gt;=0.2, 1, 0)</f>
        <v>0</v>
      </c>
      <c r="X47" s="25">
        <f>IF(U47&gt;=0.3, 1, 0)</f>
        <v>0</v>
      </c>
      <c r="Y47" s="25">
        <f>IF(U47&gt;=0.4, 1, 0)</f>
        <v>0</v>
      </c>
      <c r="Z47" s="25">
        <f>IF(U47&gt;=0.5, 1, 0)</f>
        <v>0</v>
      </c>
      <c r="AA47" s="25">
        <f>IF(U47&gt;=0.6, 1, 0)</f>
        <v>0</v>
      </c>
      <c r="AB47" s="25">
        <f>IF(U47&gt;=0.7, 1, 0)</f>
        <v>0</v>
      </c>
      <c r="AC47" s="25">
        <f>IF(U47&gt;=0.8, 1, 0)</f>
        <v>0</v>
      </c>
      <c r="AD47" s="55">
        <f>IF(U47&gt;=0.9, 1, 0)</f>
        <v>0</v>
      </c>
    </row>
    <row r="48" spans="1:30" ht="20" customHeight="1" x14ac:dyDescent="0.2">
      <c r="A48" s="20" t="s">
        <v>955</v>
      </c>
      <c r="B48" s="33" t="str">
        <f>SUBSTITUTE(A48,"/Users/timomiessen/Desktop/imagesdk/nonblackmen1/","Image_")</f>
        <v>Image_NBM_301.jpg</v>
      </c>
      <c r="C48" s="63" t="s">
        <v>4</v>
      </c>
      <c r="D48" s="22" t="s">
        <v>6</v>
      </c>
      <c r="E48" s="23">
        <v>0</v>
      </c>
      <c r="F48" s="23">
        <v>0</v>
      </c>
      <c r="G48" s="23">
        <v>0</v>
      </c>
      <c r="H48" s="23">
        <v>0</v>
      </c>
      <c r="I48" s="23">
        <v>1</v>
      </c>
      <c r="J48" s="23">
        <v>0</v>
      </c>
      <c r="K48" s="23">
        <v>1</v>
      </c>
      <c r="L48" s="23">
        <v>0</v>
      </c>
      <c r="M48" s="23">
        <v>0</v>
      </c>
      <c r="N48" s="23">
        <v>0</v>
      </c>
      <c r="O48" s="23">
        <v>0</v>
      </c>
      <c r="P48" s="23">
        <v>1</v>
      </c>
      <c r="Q48" s="23">
        <v>0</v>
      </c>
      <c r="R48" s="23" cm="1">
        <f t="array" ref="R48">_xlfn.IFS(H48=1,1,K48=1,1,L48=1,1,M48=1,1,N48=1,1,P48=1,1,TRUE,0)</f>
        <v>1</v>
      </c>
      <c r="S48" s="64">
        <f>IF(AND(G48=1,R48=1),0,R48)</f>
        <v>1</v>
      </c>
      <c r="T48" s="24" t="s">
        <v>2840</v>
      </c>
      <c r="U48" s="49">
        <f>SUBSTITUTE(T48,".",",")*1</f>
        <v>0.67519674077629999</v>
      </c>
      <c r="V48" s="54">
        <f>IF(U48&gt;=0.1, 1, 0)</f>
        <v>1</v>
      </c>
      <c r="W48" s="25">
        <f>IF(U48&gt;=0.2, 1, 0)</f>
        <v>1</v>
      </c>
      <c r="X48" s="25">
        <f>IF(U48&gt;=0.3, 1, 0)</f>
        <v>1</v>
      </c>
      <c r="Y48" s="25">
        <f>IF(U48&gt;=0.4, 1, 0)</f>
        <v>1</v>
      </c>
      <c r="Z48" s="25">
        <f>IF(U48&gt;=0.5, 1, 0)</f>
        <v>1</v>
      </c>
      <c r="AA48" s="25">
        <f>IF(U48&gt;=0.6, 1, 0)</f>
        <v>1</v>
      </c>
      <c r="AB48" s="25">
        <f>IF(U48&gt;=0.7, 1, 0)</f>
        <v>0</v>
      </c>
      <c r="AC48" s="25">
        <f>IF(U48&gt;=0.8, 1, 0)</f>
        <v>0</v>
      </c>
      <c r="AD48" s="55">
        <f>IF(U48&gt;=0.9, 1, 0)</f>
        <v>0</v>
      </c>
    </row>
    <row r="49" spans="1:30" ht="20" customHeight="1" x14ac:dyDescent="0.2">
      <c r="A49" s="20" t="s">
        <v>956</v>
      </c>
      <c r="B49" s="33" t="str">
        <f>SUBSTITUTE(A49,"/Users/timomiessen/Desktop/imagesdk/nonblackmen1/","Image_")</f>
        <v>Image_NBM_302.jpg</v>
      </c>
      <c r="C49" s="63" t="s">
        <v>4</v>
      </c>
      <c r="D49" s="22" t="s">
        <v>6</v>
      </c>
      <c r="E49" s="23">
        <v>0</v>
      </c>
      <c r="F49" s="23">
        <v>0</v>
      </c>
      <c r="G49" s="23">
        <v>0</v>
      </c>
      <c r="H49" s="23">
        <v>0</v>
      </c>
      <c r="I49" s="23">
        <v>1</v>
      </c>
      <c r="J49" s="23">
        <v>0</v>
      </c>
      <c r="K49" s="23">
        <v>1</v>
      </c>
      <c r="L49" s="23">
        <v>0</v>
      </c>
      <c r="M49" s="23">
        <v>0</v>
      </c>
      <c r="N49" s="23">
        <v>0</v>
      </c>
      <c r="O49" s="23">
        <v>0</v>
      </c>
      <c r="P49" s="23">
        <v>1</v>
      </c>
      <c r="Q49" s="23">
        <v>0</v>
      </c>
      <c r="R49" s="23" cm="1">
        <f t="array" ref="R49">_xlfn.IFS(H49=1,1,K49=1,1,L49=1,1,M49=1,1,N49=1,1,P49=1,1,TRUE,0)</f>
        <v>1</v>
      </c>
      <c r="S49" s="64">
        <f>IF(AND(G49=1,R49=1),0,R49)</f>
        <v>1</v>
      </c>
      <c r="T49" s="24" t="s">
        <v>2841</v>
      </c>
      <c r="U49" s="49">
        <f>SUBSTITUTE(T49,".",",")*1</f>
        <v>0.52690361440181699</v>
      </c>
      <c r="V49" s="54">
        <f>IF(U49&gt;=0.1, 1, 0)</f>
        <v>1</v>
      </c>
      <c r="W49" s="25">
        <f>IF(U49&gt;=0.2, 1, 0)</f>
        <v>1</v>
      </c>
      <c r="X49" s="25">
        <f>IF(U49&gt;=0.3, 1, 0)</f>
        <v>1</v>
      </c>
      <c r="Y49" s="25">
        <f>IF(U49&gt;=0.4, 1, 0)</f>
        <v>1</v>
      </c>
      <c r="Z49" s="25">
        <f>IF(U49&gt;=0.5, 1, 0)</f>
        <v>1</v>
      </c>
      <c r="AA49" s="25">
        <f>IF(U49&gt;=0.6, 1, 0)</f>
        <v>0</v>
      </c>
      <c r="AB49" s="25">
        <f>IF(U49&gt;=0.7, 1, 0)</f>
        <v>0</v>
      </c>
      <c r="AC49" s="25">
        <f>IF(U49&gt;=0.8, 1, 0)</f>
        <v>0</v>
      </c>
      <c r="AD49" s="55">
        <f>IF(U49&gt;=0.9, 1, 0)</f>
        <v>0</v>
      </c>
    </row>
    <row r="50" spans="1:30" ht="20" customHeight="1" x14ac:dyDescent="0.2">
      <c r="A50" s="20" t="s">
        <v>957</v>
      </c>
      <c r="B50" s="33" t="str">
        <f>SUBSTITUTE(A50,"/Users/timomiessen/Desktop/imagesdk/nonblackmen1/","Image_")</f>
        <v>Image_NBM_303.jpg</v>
      </c>
      <c r="C50" s="63" t="s">
        <v>4</v>
      </c>
      <c r="D50" s="22" t="s">
        <v>6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1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 cm="1">
        <f t="array" ref="R50">_xlfn.IFS(H50=1,1,K50=1,1,L50=1,1,M50=1,1,N50=1,1,P50=1,1,TRUE,0)</f>
        <v>1</v>
      </c>
      <c r="S50" s="64">
        <f>IF(AND(G50=1,R50=1),0,R50)</f>
        <v>1</v>
      </c>
      <c r="T50" s="24" t="s">
        <v>2842</v>
      </c>
      <c r="U50" s="49">
        <f>SUBSTITUTE(T50,".",",")*1</f>
        <v>0.30369061231613098</v>
      </c>
      <c r="V50" s="54">
        <f>IF(U50&gt;=0.1, 1, 0)</f>
        <v>1</v>
      </c>
      <c r="W50" s="25">
        <f>IF(U50&gt;=0.2, 1, 0)</f>
        <v>1</v>
      </c>
      <c r="X50" s="25">
        <f>IF(U50&gt;=0.3, 1, 0)</f>
        <v>1</v>
      </c>
      <c r="Y50" s="25">
        <f>IF(U50&gt;=0.4, 1, 0)</f>
        <v>0</v>
      </c>
      <c r="Z50" s="25">
        <f>IF(U50&gt;=0.5, 1, 0)</f>
        <v>0</v>
      </c>
      <c r="AA50" s="25">
        <f>IF(U50&gt;=0.6, 1, 0)</f>
        <v>0</v>
      </c>
      <c r="AB50" s="25">
        <f>IF(U50&gt;=0.7, 1, 0)</f>
        <v>0</v>
      </c>
      <c r="AC50" s="25">
        <f>IF(U50&gt;=0.8, 1, 0)</f>
        <v>0</v>
      </c>
      <c r="AD50" s="55">
        <f>IF(U50&gt;=0.9, 1, 0)</f>
        <v>0</v>
      </c>
    </row>
    <row r="51" spans="1:30" ht="20" customHeight="1" x14ac:dyDescent="0.2">
      <c r="A51" s="20" t="s">
        <v>958</v>
      </c>
      <c r="B51" s="33" t="str">
        <f>SUBSTITUTE(A51,"/Users/timomiessen/Desktop/imagesdk/nonblackmen1/","Image_")</f>
        <v>Image_NBM_304.jpg</v>
      </c>
      <c r="C51" s="63" t="s">
        <v>4</v>
      </c>
      <c r="D51" s="22" t="s">
        <v>6</v>
      </c>
      <c r="E51" s="23">
        <v>0</v>
      </c>
      <c r="F51" s="23">
        <v>0</v>
      </c>
      <c r="G51" s="23">
        <v>0</v>
      </c>
      <c r="H51" s="23">
        <v>0</v>
      </c>
      <c r="I51" s="23">
        <v>1</v>
      </c>
      <c r="J51" s="23">
        <v>0</v>
      </c>
      <c r="K51" s="23">
        <v>1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 cm="1">
        <f t="array" ref="R51">_xlfn.IFS(H51=1,1,K51=1,1,L51=1,1,M51=1,1,N51=1,1,P51=1,1,TRUE,0)</f>
        <v>1</v>
      </c>
      <c r="S51" s="64">
        <f>IF(AND(G51=1,R51=1),0,R51)</f>
        <v>1</v>
      </c>
      <c r="T51" s="24" t="s">
        <v>2843</v>
      </c>
      <c r="U51" s="49">
        <f>SUBSTITUTE(T51,".",",")*1</f>
        <v>0.28393181040882998</v>
      </c>
      <c r="V51" s="54">
        <f>IF(U51&gt;=0.1, 1, 0)</f>
        <v>1</v>
      </c>
      <c r="W51" s="25">
        <f>IF(U51&gt;=0.2, 1, 0)</f>
        <v>1</v>
      </c>
      <c r="X51" s="25">
        <f>IF(U51&gt;=0.3, 1, 0)</f>
        <v>0</v>
      </c>
      <c r="Y51" s="25">
        <f>IF(U51&gt;=0.4, 1, 0)</f>
        <v>0</v>
      </c>
      <c r="Z51" s="25">
        <f>IF(U51&gt;=0.5, 1, 0)</f>
        <v>0</v>
      </c>
      <c r="AA51" s="25">
        <f>IF(U51&gt;=0.6, 1, 0)</f>
        <v>0</v>
      </c>
      <c r="AB51" s="25">
        <f>IF(U51&gt;=0.7, 1, 0)</f>
        <v>0</v>
      </c>
      <c r="AC51" s="25">
        <f>IF(U51&gt;=0.8, 1, 0)</f>
        <v>0</v>
      </c>
      <c r="AD51" s="55">
        <f>IF(U51&gt;=0.9, 1, 0)</f>
        <v>0</v>
      </c>
    </row>
    <row r="52" spans="1:30" ht="20" customHeight="1" x14ac:dyDescent="0.2">
      <c r="A52" s="20" t="s">
        <v>959</v>
      </c>
      <c r="B52" s="33" t="str">
        <f>SUBSTITUTE(A52,"/Users/timomiessen/Desktop/imagesdk/nonblackmen1/","Image_")</f>
        <v>Image_NBM_305.jpg</v>
      </c>
      <c r="C52" s="63" t="s">
        <v>4</v>
      </c>
      <c r="D52" s="22" t="s">
        <v>6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1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 cm="1">
        <f t="array" ref="R52">_xlfn.IFS(H52=1,1,K52=1,1,L52=1,1,M52=1,1,N52=1,1,P52=1,1,TRUE,0)</f>
        <v>1</v>
      </c>
      <c r="S52" s="64">
        <f>IF(AND(G52=1,R52=1),0,R52)</f>
        <v>1</v>
      </c>
      <c r="T52" s="24" t="s">
        <v>2844</v>
      </c>
      <c r="U52" s="49">
        <f>SUBSTITUTE(T52,".",",")*1</f>
        <v>4.3569653760641799E-2</v>
      </c>
      <c r="V52" s="54">
        <f>IF(U52&gt;=0.1, 1, 0)</f>
        <v>0</v>
      </c>
      <c r="W52" s="25">
        <f>IF(U52&gt;=0.2, 1, 0)</f>
        <v>0</v>
      </c>
      <c r="X52" s="25">
        <f>IF(U52&gt;=0.3, 1, 0)</f>
        <v>0</v>
      </c>
      <c r="Y52" s="25">
        <f>IF(U52&gt;=0.4, 1, 0)</f>
        <v>0</v>
      </c>
      <c r="Z52" s="25">
        <f>IF(U52&gt;=0.5, 1, 0)</f>
        <v>0</v>
      </c>
      <c r="AA52" s="25">
        <f>IF(U52&gt;=0.6, 1, 0)</f>
        <v>0</v>
      </c>
      <c r="AB52" s="25">
        <f>IF(U52&gt;=0.7, 1, 0)</f>
        <v>0</v>
      </c>
      <c r="AC52" s="25">
        <f>IF(U52&gt;=0.8, 1, 0)</f>
        <v>0</v>
      </c>
      <c r="AD52" s="55">
        <f>IF(U52&gt;=0.9, 1, 0)</f>
        <v>0</v>
      </c>
    </row>
    <row r="53" spans="1:30" ht="20" customHeight="1" x14ac:dyDescent="0.2">
      <c r="A53" s="20" t="s">
        <v>960</v>
      </c>
      <c r="B53" s="33" t="str">
        <f>SUBSTITUTE(A53,"/Users/timomiessen/Desktop/imagesdk/nonblackmen1/","Image_")</f>
        <v>Image_NBM_306.jpg</v>
      </c>
      <c r="C53" s="63" t="s">
        <v>4</v>
      </c>
      <c r="D53" s="22" t="s">
        <v>6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1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 cm="1">
        <f t="array" ref="R53">_xlfn.IFS(H53=1,1,K53=1,1,L53=1,1,M53=1,1,N53=1,1,P53=1,1,TRUE,0)</f>
        <v>1</v>
      </c>
      <c r="S53" s="64">
        <f>IF(AND(G53=1,R53=1),0,R53)</f>
        <v>1</v>
      </c>
      <c r="T53" s="24" t="s">
        <v>2845</v>
      </c>
      <c r="U53" s="49">
        <f>SUBSTITUTE(T53,".",",")*1</f>
        <v>6.4592079259455204E-2</v>
      </c>
      <c r="V53" s="54">
        <f>IF(U53&gt;=0.1, 1, 0)</f>
        <v>0</v>
      </c>
      <c r="W53" s="25">
        <f>IF(U53&gt;=0.2, 1, 0)</f>
        <v>0</v>
      </c>
      <c r="X53" s="25">
        <f>IF(U53&gt;=0.3, 1, 0)</f>
        <v>0</v>
      </c>
      <c r="Y53" s="25">
        <f>IF(U53&gt;=0.4, 1, 0)</f>
        <v>0</v>
      </c>
      <c r="Z53" s="25">
        <f>IF(U53&gt;=0.5, 1, 0)</f>
        <v>0</v>
      </c>
      <c r="AA53" s="25">
        <f>IF(U53&gt;=0.6, 1, 0)</f>
        <v>0</v>
      </c>
      <c r="AB53" s="25">
        <f>IF(U53&gt;=0.7, 1, 0)</f>
        <v>0</v>
      </c>
      <c r="AC53" s="25">
        <f>IF(U53&gt;=0.8, 1, 0)</f>
        <v>0</v>
      </c>
      <c r="AD53" s="55">
        <f>IF(U53&gt;=0.9, 1, 0)</f>
        <v>0</v>
      </c>
    </row>
    <row r="54" spans="1:30" ht="20" customHeight="1" x14ac:dyDescent="0.2">
      <c r="A54" s="20" t="s">
        <v>961</v>
      </c>
      <c r="B54" s="33" t="str">
        <f>SUBSTITUTE(A54,"/Users/timomiessen/Desktop/imagesdk/nonblackmen1/","Image_")</f>
        <v>Image_NBM_307.jpg</v>
      </c>
      <c r="C54" s="63" t="s">
        <v>4</v>
      </c>
      <c r="D54" s="22" t="s">
        <v>6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1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 cm="1">
        <f t="array" ref="R54">_xlfn.IFS(H54=1,1,K54=1,1,L54=1,1,M54=1,1,N54=1,1,P54=1,1,TRUE,0)</f>
        <v>1</v>
      </c>
      <c r="S54" s="64">
        <f>IF(AND(G54=1,R54=1),0,R54)</f>
        <v>1</v>
      </c>
      <c r="T54" s="24" t="s">
        <v>2846</v>
      </c>
      <c r="U54" s="49">
        <f>SUBSTITUTE(T54,".",",")*1</f>
        <v>0.66480970382690396</v>
      </c>
      <c r="V54" s="54">
        <f>IF(U54&gt;=0.1, 1, 0)</f>
        <v>1</v>
      </c>
      <c r="W54" s="25">
        <f>IF(U54&gt;=0.2, 1, 0)</f>
        <v>1</v>
      </c>
      <c r="X54" s="25">
        <f>IF(U54&gt;=0.3, 1, 0)</f>
        <v>1</v>
      </c>
      <c r="Y54" s="25">
        <f>IF(U54&gt;=0.4, 1, 0)</f>
        <v>1</v>
      </c>
      <c r="Z54" s="25">
        <f>IF(U54&gt;=0.5, 1, 0)</f>
        <v>1</v>
      </c>
      <c r="AA54" s="25">
        <f>IF(U54&gt;=0.6, 1, 0)</f>
        <v>1</v>
      </c>
      <c r="AB54" s="25">
        <f>IF(U54&gt;=0.7, 1, 0)</f>
        <v>0</v>
      </c>
      <c r="AC54" s="25">
        <f>IF(U54&gt;=0.8, 1, 0)</f>
        <v>0</v>
      </c>
      <c r="AD54" s="55">
        <f>IF(U54&gt;=0.9, 1, 0)</f>
        <v>0</v>
      </c>
    </row>
    <row r="55" spans="1:30" ht="20" customHeight="1" x14ac:dyDescent="0.2">
      <c r="A55" s="20" t="s">
        <v>962</v>
      </c>
      <c r="B55" s="33" t="str">
        <f>SUBSTITUTE(A55,"/Users/timomiessen/Desktop/imagesdk/nonblackmen1/","Image_")</f>
        <v>Image_NBM_308.jpg</v>
      </c>
      <c r="C55" s="63" t="s">
        <v>4</v>
      </c>
      <c r="D55" s="22" t="s">
        <v>6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1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 cm="1">
        <f t="array" ref="R55">_xlfn.IFS(H55=1,1,K55=1,1,L55=1,1,M55=1,1,N55=1,1,P55=1,1,TRUE,0)</f>
        <v>1</v>
      </c>
      <c r="S55" s="64">
        <f>IF(AND(G55=1,R55=1),0,R55)</f>
        <v>1</v>
      </c>
      <c r="T55" s="24" t="s">
        <v>2847</v>
      </c>
      <c r="U55" s="49">
        <f>SUBSTITUTE(T55,".",",")*1</f>
        <v>0.69291704893112105</v>
      </c>
      <c r="V55" s="54">
        <f>IF(U55&gt;=0.1, 1, 0)</f>
        <v>1</v>
      </c>
      <c r="W55" s="25">
        <f>IF(U55&gt;=0.2, 1, 0)</f>
        <v>1</v>
      </c>
      <c r="X55" s="25">
        <f>IF(U55&gt;=0.3, 1, 0)</f>
        <v>1</v>
      </c>
      <c r="Y55" s="25">
        <f>IF(U55&gt;=0.4, 1, 0)</f>
        <v>1</v>
      </c>
      <c r="Z55" s="25">
        <f>IF(U55&gt;=0.5, 1, 0)</f>
        <v>1</v>
      </c>
      <c r="AA55" s="25">
        <f>IF(U55&gt;=0.6, 1, 0)</f>
        <v>1</v>
      </c>
      <c r="AB55" s="25">
        <f>IF(U55&gt;=0.7, 1, 0)</f>
        <v>0</v>
      </c>
      <c r="AC55" s="25">
        <f>IF(U55&gt;=0.8, 1, 0)</f>
        <v>0</v>
      </c>
      <c r="AD55" s="55">
        <f>IF(U55&gt;=0.9, 1, 0)</f>
        <v>0</v>
      </c>
    </row>
    <row r="56" spans="1:30" ht="20" customHeight="1" x14ac:dyDescent="0.2">
      <c r="A56" s="20" t="s">
        <v>963</v>
      </c>
      <c r="B56" s="33" t="str">
        <f>SUBSTITUTE(A56,"/Users/timomiessen/Desktop/imagesdk/nonblackmen1/","Image_")</f>
        <v>Image_NBM_309.jpg</v>
      </c>
      <c r="C56" s="63" t="s">
        <v>4</v>
      </c>
      <c r="D56" s="22" t="s">
        <v>6</v>
      </c>
      <c r="E56" s="23">
        <v>0</v>
      </c>
      <c r="F56" s="23">
        <v>0</v>
      </c>
      <c r="G56" s="23">
        <v>0</v>
      </c>
      <c r="H56" s="23">
        <v>1</v>
      </c>
      <c r="I56" s="23">
        <v>0</v>
      </c>
      <c r="J56" s="23">
        <v>0</v>
      </c>
      <c r="K56" s="23">
        <v>1</v>
      </c>
      <c r="L56" s="23">
        <v>0</v>
      </c>
      <c r="M56" s="23">
        <v>0</v>
      </c>
      <c r="N56" s="23">
        <v>0</v>
      </c>
      <c r="O56" s="23">
        <v>0</v>
      </c>
      <c r="P56" s="23">
        <v>1</v>
      </c>
      <c r="Q56" s="23">
        <v>0</v>
      </c>
      <c r="R56" s="23" cm="1">
        <f t="array" ref="R56">_xlfn.IFS(H56=1,1,K56=1,1,L56=1,1,M56=1,1,N56=1,1,P56=1,1,TRUE,0)</f>
        <v>1</v>
      </c>
      <c r="S56" s="64">
        <f>IF(AND(G56=1,R56=1),0,R56)</f>
        <v>1</v>
      </c>
      <c r="T56" s="24" t="s">
        <v>2848</v>
      </c>
      <c r="U56" s="49">
        <f>SUBSTITUTE(T56,".",",")*1</f>
        <v>0.954015493392944</v>
      </c>
      <c r="V56" s="54">
        <f>IF(U56&gt;=0.1, 1, 0)</f>
        <v>1</v>
      </c>
      <c r="W56" s="25">
        <f>IF(U56&gt;=0.2, 1, 0)</f>
        <v>1</v>
      </c>
      <c r="X56" s="25">
        <f>IF(U56&gt;=0.3, 1, 0)</f>
        <v>1</v>
      </c>
      <c r="Y56" s="25">
        <f>IF(U56&gt;=0.4, 1, 0)</f>
        <v>1</v>
      </c>
      <c r="Z56" s="25">
        <f>IF(U56&gt;=0.5, 1, 0)</f>
        <v>1</v>
      </c>
      <c r="AA56" s="25">
        <f>IF(U56&gt;=0.6, 1, 0)</f>
        <v>1</v>
      </c>
      <c r="AB56" s="25">
        <f>IF(U56&gt;=0.7, 1, 0)</f>
        <v>1</v>
      </c>
      <c r="AC56" s="25">
        <f>IF(U56&gt;=0.8, 1, 0)</f>
        <v>1</v>
      </c>
      <c r="AD56" s="55">
        <f>IF(U56&gt;=0.9, 1, 0)</f>
        <v>1</v>
      </c>
    </row>
    <row r="57" spans="1:30" ht="20" customHeight="1" x14ac:dyDescent="0.2">
      <c r="A57" s="20" t="s">
        <v>965</v>
      </c>
      <c r="B57" s="33" t="str">
        <f>SUBSTITUTE(A57,"/Users/timomiessen/Desktop/imagesdk/nonblackmen1/","Image_")</f>
        <v>Image_NBM_310.jpg</v>
      </c>
      <c r="C57" s="63" t="s">
        <v>4</v>
      </c>
      <c r="D57" s="22" t="s">
        <v>6</v>
      </c>
      <c r="E57" s="23">
        <v>0</v>
      </c>
      <c r="F57" s="23">
        <v>0</v>
      </c>
      <c r="G57" s="23">
        <v>0</v>
      </c>
      <c r="H57" s="23">
        <v>1</v>
      </c>
      <c r="I57" s="23">
        <v>0</v>
      </c>
      <c r="J57" s="23">
        <v>0</v>
      </c>
      <c r="K57" s="23">
        <v>1</v>
      </c>
      <c r="L57" s="23">
        <v>0</v>
      </c>
      <c r="M57" s="23">
        <v>0</v>
      </c>
      <c r="N57" s="23">
        <v>0</v>
      </c>
      <c r="O57" s="23">
        <v>0</v>
      </c>
      <c r="P57" s="23">
        <v>1</v>
      </c>
      <c r="Q57" s="23">
        <v>0</v>
      </c>
      <c r="R57" s="23" cm="1">
        <f t="array" ref="R57">_xlfn.IFS(H57=1,1,K57=1,1,L57=1,1,M57=1,1,N57=1,1,P57=1,1,TRUE,0)</f>
        <v>1</v>
      </c>
      <c r="S57" s="64">
        <f>IF(AND(G57=1,R57=1),0,R57)</f>
        <v>1</v>
      </c>
      <c r="T57" s="24" t="s">
        <v>2850</v>
      </c>
      <c r="U57" s="49">
        <f>SUBSTITUTE(T57,".",",")*1</f>
        <v>0.84069358184933596</v>
      </c>
      <c r="V57" s="54">
        <f>IF(U57&gt;=0.1, 1, 0)</f>
        <v>1</v>
      </c>
      <c r="W57" s="25">
        <f>IF(U57&gt;=0.2, 1, 0)</f>
        <v>1</v>
      </c>
      <c r="X57" s="25">
        <f>IF(U57&gt;=0.3, 1, 0)</f>
        <v>1</v>
      </c>
      <c r="Y57" s="25">
        <f>IF(U57&gt;=0.4, 1, 0)</f>
        <v>1</v>
      </c>
      <c r="Z57" s="25">
        <f>IF(U57&gt;=0.5, 1, 0)</f>
        <v>1</v>
      </c>
      <c r="AA57" s="25">
        <f>IF(U57&gt;=0.6, 1, 0)</f>
        <v>1</v>
      </c>
      <c r="AB57" s="25">
        <f>IF(U57&gt;=0.7, 1, 0)</f>
        <v>1</v>
      </c>
      <c r="AC57" s="25">
        <f>IF(U57&gt;=0.8, 1, 0)</f>
        <v>1</v>
      </c>
      <c r="AD57" s="55">
        <f>IF(U57&gt;=0.9, 1, 0)</f>
        <v>0</v>
      </c>
    </row>
    <row r="58" spans="1:30" ht="20" customHeight="1" x14ac:dyDescent="0.2">
      <c r="A58" s="20" t="s">
        <v>966</v>
      </c>
      <c r="B58" s="33" t="str">
        <f>SUBSTITUTE(A58,"/Users/timomiessen/Desktop/imagesdk/nonblackmen1/","Image_")</f>
        <v>Image_NBM_311.jpg</v>
      </c>
      <c r="C58" s="63" t="s">
        <v>4</v>
      </c>
      <c r="D58" s="22" t="s">
        <v>6</v>
      </c>
      <c r="E58" s="23">
        <v>0</v>
      </c>
      <c r="F58" s="23">
        <v>0</v>
      </c>
      <c r="G58" s="23">
        <v>0</v>
      </c>
      <c r="H58" s="23">
        <v>1</v>
      </c>
      <c r="I58" s="23">
        <v>0</v>
      </c>
      <c r="J58" s="23">
        <v>0</v>
      </c>
      <c r="K58" s="23">
        <v>1</v>
      </c>
      <c r="L58" s="23">
        <v>0</v>
      </c>
      <c r="M58" s="23">
        <v>0</v>
      </c>
      <c r="N58" s="23">
        <v>0</v>
      </c>
      <c r="O58" s="23">
        <v>0</v>
      </c>
      <c r="P58" s="23">
        <v>1</v>
      </c>
      <c r="Q58" s="23">
        <v>0</v>
      </c>
      <c r="R58" s="23" cm="1">
        <f t="array" ref="R58">_xlfn.IFS(H58=1,1,K58=1,1,L58=1,1,M58=1,1,N58=1,1,P58=1,1,TRUE,0)</f>
        <v>1</v>
      </c>
      <c r="S58" s="64">
        <f>IF(AND(G58=1,R58=1),0,R58)</f>
        <v>1</v>
      </c>
      <c r="T58" s="24" t="s">
        <v>2851</v>
      </c>
      <c r="U58" s="49">
        <f>SUBSTITUTE(T58,".",",")*1</f>
        <v>0.90813375264406204</v>
      </c>
      <c r="V58" s="54">
        <f>IF(U58&gt;=0.1, 1, 0)</f>
        <v>1</v>
      </c>
      <c r="W58" s="25">
        <f>IF(U58&gt;=0.2, 1, 0)</f>
        <v>1</v>
      </c>
      <c r="X58" s="25">
        <f>IF(U58&gt;=0.3, 1, 0)</f>
        <v>1</v>
      </c>
      <c r="Y58" s="25">
        <f>IF(U58&gt;=0.4, 1, 0)</f>
        <v>1</v>
      </c>
      <c r="Z58" s="25">
        <f>IF(U58&gt;=0.5, 1, 0)</f>
        <v>1</v>
      </c>
      <c r="AA58" s="25">
        <f>IF(U58&gt;=0.6, 1, 0)</f>
        <v>1</v>
      </c>
      <c r="AB58" s="25">
        <f>IF(U58&gt;=0.7, 1, 0)</f>
        <v>1</v>
      </c>
      <c r="AC58" s="25">
        <f>IF(U58&gt;=0.8, 1, 0)</f>
        <v>1</v>
      </c>
      <c r="AD58" s="55">
        <f>IF(U58&gt;=0.9, 1, 0)</f>
        <v>1</v>
      </c>
    </row>
    <row r="59" spans="1:30" ht="20" customHeight="1" x14ac:dyDescent="0.2">
      <c r="A59" s="20" t="s">
        <v>967</v>
      </c>
      <c r="B59" s="33" t="str">
        <f>SUBSTITUTE(A59,"/Users/timomiessen/Desktop/imagesdk/nonblackmen1/","Image_")</f>
        <v>Image_NBM_312.jpg</v>
      </c>
      <c r="C59" s="63" t="s">
        <v>4</v>
      </c>
      <c r="D59" s="22" t="s">
        <v>6</v>
      </c>
      <c r="E59" s="23">
        <v>0</v>
      </c>
      <c r="F59" s="23">
        <v>0</v>
      </c>
      <c r="G59" s="23">
        <v>0</v>
      </c>
      <c r="H59" s="23">
        <v>1</v>
      </c>
      <c r="I59" s="23">
        <v>0</v>
      </c>
      <c r="J59" s="23">
        <v>0</v>
      </c>
      <c r="K59" s="23">
        <v>1</v>
      </c>
      <c r="L59" s="23">
        <v>0</v>
      </c>
      <c r="M59" s="23">
        <v>0</v>
      </c>
      <c r="N59" s="23">
        <v>0</v>
      </c>
      <c r="O59" s="23">
        <v>0</v>
      </c>
      <c r="P59" s="23">
        <v>1</v>
      </c>
      <c r="Q59" s="23">
        <v>0</v>
      </c>
      <c r="R59" s="23" cm="1">
        <f t="array" ref="R59">_xlfn.IFS(H59=1,1,K59=1,1,L59=1,1,M59=1,1,N59=1,1,P59=1,1,TRUE,0)</f>
        <v>1</v>
      </c>
      <c r="S59" s="64">
        <f>IF(AND(G59=1,R59=1),0,R59)</f>
        <v>1</v>
      </c>
      <c r="T59" s="24" t="s">
        <v>2852</v>
      </c>
      <c r="U59" s="49">
        <f>SUBSTITUTE(T59,".",",")*1</f>
        <v>0.324416473507881</v>
      </c>
      <c r="V59" s="54">
        <f>IF(U59&gt;=0.1, 1, 0)</f>
        <v>1</v>
      </c>
      <c r="W59" s="25">
        <f>IF(U59&gt;=0.2, 1, 0)</f>
        <v>1</v>
      </c>
      <c r="X59" s="25">
        <f>IF(U59&gt;=0.3, 1, 0)</f>
        <v>1</v>
      </c>
      <c r="Y59" s="25">
        <f>IF(U59&gt;=0.4, 1, 0)</f>
        <v>0</v>
      </c>
      <c r="Z59" s="25">
        <f>IF(U59&gt;=0.5, 1, 0)</f>
        <v>0</v>
      </c>
      <c r="AA59" s="25">
        <f>IF(U59&gt;=0.6, 1, 0)</f>
        <v>0</v>
      </c>
      <c r="AB59" s="25">
        <f>IF(U59&gt;=0.7, 1, 0)</f>
        <v>0</v>
      </c>
      <c r="AC59" s="25">
        <f>IF(U59&gt;=0.8, 1, 0)</f>
        <v>0</v>
      </c>
      <c r="AD59" s="55">
        <f>IF(U59&gt;=0.9, 1, 0)</f>
        <v>0</v>
      </c>
    </row>
    <row r="60" spans="1:30" ht="20" customHeight="1" x14ac:dyDescent="0.2">
      <c r="A60" s="20" t="s">
        <v>968</v>
      </c>
      <c r="B60" s="33" t="str">
        <f>SUBSTITUTE(A60,"/Users/timomiessen/Desktop/imagesdk/nonblackmen1/","Image_")</f>
        <v>Image_NBM_313.jpg</v>
      </c>
      <c r="C60" s="63" t="s">
        <v>4</v>
      </c>
      <c r="D60" s="22" t="s">
        <v>6</v>
      </c>
      <c r="E60" s="23">
        <v>0</v>
      </c>
      <c r="F60" s="23">
        <v>0</v>
      </c>
      <c r="G60" s="23">
        <v>0</v>
      </c>
      <c r="H60" s="23">
        <v>1</v>
      </c>
      <c r="I60" s="23">
        <v>0</v>
      </c>
      <c r="J60" s="23">
        <v>0</v>
      </c>
      <c r="K60" s="23">
        <v>1</v>
      </c>
      <c r="L60" s="23">
        <v>0</v>
      </c>
      <c r="M60" s="23">
        <v>0</v>
      </c>
      <c r="N60" s="23">
        <v>0</v>
      </c>
      <c r="O60" s="23">
        <v>0</v>
      </c>
      <c r="P60" s="23">
        <v>1</v>
      </c>
      <c r="Q60" s="23">
        <v>0</v>
      </c>
      <c r="R60" s="23" cm="1">
        <f t="array" ref="R60">_xlfn.IFS(H60=1,1,K60=1,1,L60=1,1,M60=1,1,N60=1,1,P60=1,1,TRUE,0)</f>
        <v>1</v>
      </c>
      <c r="S60" s="64">
        <f>IF(AND(G60=1,R60=1),0,R60)</f>
        <v>1</v>
      </c>
      <c r="T60" s="24" t="s">
        <v>2853</v>
      </c>
      <c r="U60" s="49">
        <f>SUBSTITUTE(T60,".",",")*1</f>
        <v>0.52701903879642398</v>
      </c>
      <c r="V60" s="54">
        <f>IF(U60&gt;=0.1, 1, 0)</f>
        <v>1</v>
      </c>
      <c r="W60" s="25">
        <f>IF(U60&gt;=0.2, 1, 0)</f>
        <v>1</v>
      </c>
      <c r="X60" s="25">
        <f>IF(U60&gt;=0.3, 1, 0)</f>
        <v>1</v>
      </c>
      <c r="Y60" s="25">
        <f>IF(U60&gt;=0.4, 1, 0)</f>
        <v>1</v>
      </c>
      <c r="Z60" s="25">
        <f>IF(U60&gt;=0.5, 1, 0)</f>
        <v>1</v>
      </c>
      <c r="AA60" s="25">
        <f>IF(U60&gt;=0.6, 1, 0)</f>
        <v>0</v>
      </c>
      <c r="AB60" s="25">
        <f>IF(U60&gt;=0.7, 1, 0)</f>
        <v>0</v>
      </c>
      <c r="AC60" s="25">
        <f>IF(U60&gt;=0.8, 1, 0)</f>
        <v>0</v>
      </c>
      <c r="AD60" s="55">
        <f>IF(U60&gt;=0.9, 1, 0)</f>
        <v>0</v>
      </c>
    </row>
    <row r="61" spans="1:30" ht="20" customHeight="1" x14ac:dyDescent="0.2">
      <c r="A61" s="20" t="s">
        <v>969</v>
      </c>
      <c r="B61" s="33" t="str">
        <f>SUBSTITUTE(A61,"/Users/timomiessen/Desktop/imagesdk/nonblackmen1/","Image_")</f>
        <v>Image_NBM_314.jpg</v>
      </c>
      <c r="C61" s="63" t="s">
        <v>4</v>
      </c>
      <c r="D61" s="22" t="s">
        <v>6</v>
      </c>
      <c r="E61" s="23">
        <v>0</v>
      </c>
      <c r="F61" s="23">
        <v>0</v>
      </c>
      <c r="G61" s="23">
        <v>0</v>
      </c>
      <c r="H61" s="23">
        <v>1</v>
      </c>
      <c r="I61" s="23">
        <v>0</v>
      </c>
      <c r="J61" s="23">
        <v>0</v>
      </c>
      <c r="K61" s="23">
        <v>1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0</v>
      </c>
      <c r="R61" s="23" cm="1">
        <f t="array" ref="R61">_xlfn.IFS(H61=1,1,K61=1,1,L61=1,1,M61=1,1,N61=1,1,P61=1,1,TRUE,0)</f>
        <v>1</v>
      </c>
      <c r="S61" s="64">
        <f>IF(AND(G61=1,R61=1),0,R61)</f>
        <v>1</v>
      </c>
      <c r="T61" s="24" t="s">
        <v>2854</v>
      </c>
      <c r="U61" s="49">
        <f>SUBSTITUTE(T61,".",",")*1</f>
        <v>0.86003467906266395</v>
      </c>
      <c r="V61" s="54">
        <f>IF(U61&gt;=0.1, 1, 0)</f>
        <v>1</v>
      </c>
      <c r="W61" s="25">
        <f>IF(U61&gt;=0.2, 1, 0)</f>
        <v>1</v>
      </c>
      <c r="X61" s="25">
        <f>IF(U61&gt;=0.3, 1, 0)</f>
        <v>1</v>
      </c>
      <c r="Y61" s="25">
        <f>IF(U61&gt;=0.4, 1, 0)</f>
        <v>1</v>
      </c>
      <c r="Z61" s="25">
        <f>IF(U61&gt;=0.5, 1, 0)</f>
        <v>1</v>
      </c>
      <c r="AA61" s="25">
        <f>IF(U61&gt;=0.6, 1, 0)</f>
        <v>1</v>
      </c>
      <c r="AB61" s="25">
        <f>IF(U61&gt;=0.7, 1, 0)</f>
        <v>1</v>
      </c>
      <c r="AC61" s="25">
        <f>IF(U61&gt;=0.8, 1, 0)</f>
        <v>1</v>
      </c>
      <c r="AD61" s="55">
        <f>IF(U61&gt;=0.9, 1, 0)</f>
        <v>0</v>
      </c>
    </row>
    <row r="62" spans="1:30" ht="20" customHeight="1" x14ac:dyDescent="0.2">
      <c r="A62" s="20" t="s">
        <v>970</v>
      </c>
      <c r="B62" s="33" t="str">
        <f>SUBSTITUTE(A62,"/Users/timomiessen/Desktop/imagesdk/nonblackmen1/","Image_")</f>
        <v>Image_NBM_315.jpg</v>
      </c>
      <c r="C62" s="63" t="s">
        <v>4</v>
      </c>
      <c r="D62" s="22" t="s">
        <v>6</v>
      </c>
      <c r="E62" s="23">
        <v>0</v>
      </c>
      <c r="F62" s="23">
        <v>0</v>
      </c>
      <c r="G62" s="23">
        <v>0</v>
      </c>
      <c r="H62" s="23">
        <v>1</v>
      </c>
      <c r="I62" s="23">
        <v>0</v>
      </c>
      <c r="J62" s="23">
        <v>0</v>
      </c>
      <c r="K62" s="23">
        <v>1</v>
      </c>
      <c r="L62" s="23">
        <v>0</v>
      </c>
      <c r="M62" s="23">
        <v>0</v>
      </c>
      <c r="N62" s="23">
        <v>0</v>
      </c>
      <c r="O62" s="23">
        <v>0</v>
      </c>
      <c r="P62" s="23">
        <v>1</v>
      </c>
      <c r="Q62" s="23">
        <v>0</v>
      </c>
      <c r="R62" s="23" cm="1">
        <f t="array" ref="R62">_xlfn.IFS(H62=1,1,K62=1,1,L62=1,1,M62=1,1,N62=1,1,P62=1,1,TRUE,0)</f>
        <v>1</v>
      </c>
      <c r="S62" s="64">
        <f>IF(AND(G62=1,R62=1),0,R62)</f>
        <v>1</v>
      </c>
      <c r="T62" s="24" t="s">
        <v>2855</v>
      </c>
      <c r="U62" s="49">
        <f>SUBSTITUTE(T62,".",",")*1</f>
        <v>0.84218319505453099</v>
      </c>
      <c r="V62" s="54">
        <f>IF(U62&gt;=0.1, 1, 0)</f>
        <v>1</v>
      </c>
      <c r="W62" s="25">
        <f>IF(U62&gt;=0.2, 1, 0)</f>
        <v>1</v>
      </c>
      <c r="X62" s="25">
        <f>IF(U62&gt;=0.3, 1, 0)</f>
        <v>1</v>
      </c>
      <c r="Y62" s="25">
        <f>IF(U62&gt;=0.4, 1, 0)</f>
        <v>1</v>
      </c>
      <c r="Z62" s="25">
        <f>IF(U62&gt;=0.5, 1, 0)</f>
        <v>1</v>
      </c>
      <c r="AA62" s="25">
        <f>IF(U62&gt;=0.6, 1, 0)</f>
        <v>1</v>
      </c>
      <c r="AB62" s="25">
        <f>IF(U62&gt;=0.7, 1, 0)</f>
        <v>1</v>
      </c>
      <c r="AC62" s="25">
        <f>IF(U62&gt;=0.8, 1, 0)</f>
        <v>1</v>
      </c>
      <c r="AD62" s="55">
        <f>IF(U62&gt;=0.9, 1, 0)</f>
        <v>0</v>
      </c>
    </row>
    <row r="63" spans="1:30" ht="20" customHeight="1" x14ac:dyDescent="0.2">
      <c r="A63" s="20" t="s">
        <v>971</v>
      </c>
      <c r="B63" s="33" t="str">
        <f>SUBSTITUTE(A63,"/Users/timomiessen/Desktop/imagesdk/nonblackmen1/","Image_")</f>
        <v>Image_NBM_316.jpg</v>
      </c>
      <c r="C63" s="63" t="s">
        <v>4</v>
      </c>
      <c r="D63" s="22" t="s">
        <v>6</v>
      </c>
      <c r="E63" s="23">
        <v>0</v>
      </c>
      <c r="F63" s="23">
        <v>0</v>
      </c>
      <c r="G63" s="23">
        <v>0</v>
      </c>
      <c r="H63" s="23">
        <v>1</v>
      </c>
      <c r="I63" s="23">
        <v>0</v>
      </c>
      <c r="J63" s="23">
        <v>0</v>
      </c>
      <c r="K63" s="23">
        <v>1</v>
      </c>
      <c r="L63" s="23">
        <v>0</v>
      </c>
      <c r="M63" s="23">
        <v>0</v>
      </c>
      <c r="N63" s="23">
        <v>0</v>
      </c>
      <c r="O63" s="23">
        <v>0</v>
      </c>
      <c r="P63" s="23">
        <v>1</v>
      </c>
      <c r="Q63" s="23">
        <v>0</v>
      </c>
      <c r="R63" s="23" cm="1">
        <f t="array" ref="R63">_xlfn.IFS(H63=1,1,K63=1,1,L63=1,1,M63=1,1,N63=1,1,P63=1,1,TRUE,0)</f>
        <v>1</v>
      </c>
      <c r="S63" s="64">
        <f>IF(AND(G63=1,R63=1),0,R63)</f>
        <v>1</v>
      </c>
      <c r="T63" s="24" t="s">
        <v>2856</v>
      </c>
      <c r="U63" s="49">
        <f>SUBSTITUTE(T63,".",",")*1</f>
        <v>0.86498803272843305</v>
      </c>
      <c r="V63" s="54">
        <f>IF(U63&gt;=0.1, 1, 0)</f>
        <v>1</v>
      </c>
      <c r="W63" s="25">
        <f>IF(U63&gt;=0.2, 1, 0)</f>
        <v>1</v>
      </c>
      <c r="X63" s="25">
        <f>IF(U63&gt;=0.3, 1, 0)</f>
        <v>1</v>
      </c>
      <c r="Y63" s="25">
        <f>IF(U63&gt;=0.4, 1, 0)</f>
        <v>1</v>
      </c>
      <c r="Z63" s="25">
        <f>IF(U63&gt;=0.5, 1, 0)</f>
        <v>1</v>
      </c>
      <c r="AA63" s="25">
        <f>IF(U63&gt;=0.6, 1, 0)</f>
        <v>1</v>
      </c>
      <c r="AB63" s="25">
        <f>IF(U63&gt;=0.7, 1, 0)</f>
        <v>1</v>
      </c>
      <c r="AC63" s="25">
        <f>IF(U63&gt;=0.8, 1, 0)</f>
        <v>1</v>
      </c>
      <c r="AD63" s="55">
        <f>IF(U63&gt;=0.9, 1, 0)</f>
        <v>0</v>
      </c>
    </row>
    <row r="64" spans="1:30" ht="20" customHeight="1" x14ac:dyDescent="0.2">
      <c r="A64" s="20" t="s">
        <v>972</v>
      </c>
      <c r="B64" s="33" t="str">
        <f>SUBSTITUTE(A64,"/Users/timomiessen/Desktop/imagesdk/nonblackmen1/","Image_")</f>
        <v>Image_NBM_317.jpg</v>
      </c>
      <c r="C64" s="63" t="s">
        <v>4</v>
      </c>
      <c r="D64" s="22" t="s">
        <v>6</v>
      </c>
      <c r="E64" s="23">
        <v>0</v>
      </c>
      <c r="F64" s="23">
        <v>0</v>
      </c>
      <c r="G64" s="23">
        <v>0</v>
      </c>
      <c r="H64" s="23">
        <v>1</v>
      </c>
      <c r="I64" s="23">
        <v>0</v>
      </c>
      <c r="J64" s="23">
        <v>0</v>
      </c>
      <c r="K64" s="23">
        <v>1</v>
      </c>
      <c r="L64" s="23">
        <v>0</v>
      </c>
      <c r="M64" s="23">
        <v>0</v>
      </c>
      <c r="N64" s="23">
        <v>0</v>
      </c>
      <c r="O64" s="23">
        <v>0</v>
      </c>
      <c r="P64" s="23">
        <v>1</v>
      </c>
      <c r="Q64" s="23">
        <v>0</v>
      </c>
      <c r="R64" s="23" cm="1">
        <f t="array" ref="R64">_xlfn.IFS(H64=1,1,K64=1,1,L64=1,1,M64=1,1,N64=1,1,P64=1,1,TRUE,0)</f>
        <v>1</v>
      </c>
      <c r="S64" s="64">
        <f>IF(AND(G64=1,R64=1),0,R64)</f>
        <v>1</v>
      </c>
      <c r="T64" s="24" t="s">
        <v>2857</v>
      </c>
      <c r="U64" s="49">
        <f>SUBSTITUTE(T64,".",",")*1</f>
        <v>0.71077565103769302</v>
      </c>
      <c r="V64" s="54">
        <f>IF(U64&gt;=0.1, 1, 0)</f>
        <v>1</v>
      </c>
      <c r="W64" s="25">
        <f>IF(U64&gt;=0.2, 1, 0)</f>
        <v>1</v>
      </c>
      <c r="X64" s="25">
        <f>IF(U64&gt;=0.3, 1, 0)</f>
        <v>1</v>
      </c>
      <c r="Y64" s="25">
        <f>IF(U64&gt;=0.4, 1, 0)</f>
        <v>1</v>
      </c>
      <c r="Z64" s="25">
        <f>IF(U64&gt;=0.5, 1, 0)</f>
        <v>1</v>
      </c>
      <c r="AA64" s="25">
        <f>IF(U64&gt;=0.6, 1, 0)</f>
        <v>1</v>
      </c>
      <c r="AB64" s="25">
        <f>IF(U64&gt;=0.7, 1, 0)</f>
        <v>1</v>
      </c>
      <c r="AC64" s="25">
        <f>IF(U64&gt;=0.8, 1, 0)</f>
        <v>0</v>
      </c>
      <c r="AD64" s="55">
        <f>IF(U64&gt;=0.9, 1, 0)</f>
        <v>0</v>
      </c>
    </row>
    <row r="65" spans="1:30" ht="20" customHeight="1" x14ac:dyDescent="0.2">
      <c r="A65" s="20" t="s">
        <v>973</v>
      </c>
      <c r="B65" s="33" t="str">
        <f>SUBSTITUTE(A65,"/Users/timomiessen/Desktop/imagesdk/nonblackmen1/","Image_")</f>
        <v>Image_NBM_318.jpg</v>
      </c>
      <c r="C65" s="63" t="s">
        <v>4</v>
      </c>
      <c r="D65" s="22" t="s">
        <v>6</v>
      </c>
      <c r="E65" s="23">
        <v>0</v>
      </c>
      <c r="F65" s="23">
        <v>0</v>
      </c>
      <c r="G65" s="23">
        <v>0</v>
      </c>
      <c r="H65" s="23">
        <v>1</v>
      </c>
      <c r="I65" s="23">
        <v>0</v>
      </c>
      <c r="J65" s="23">
        <v>0</v>
      </c>
      <c r="K65" s="23">
        <v>1</v>
      </c>
      <c r="L65" s="23">
        <v>0</v>
      </c>
      <c r="M65" s="23">
        <v>0</v>
      </c>
      <c r="N65" s="23">
        <v>0</v>
      </c>
      <c r="O65" s="23">
        <v>0</v>
      </c>
      <c r="P65" s="23">
        <v>1</v>
      </c>
      <c r="Q65" s="23">
        <v>0</v>
      </c>
      <c r="R65" s="23" cm="1">
        <f t="array" ref="R65">_xlfn.IFS(H65=1,1,K65=1,1,L65=1,1,M65=1,1,N65=1,1,P65=1,1,TRUE,0)</f>
        <v>1</v>
      </c>
      <c r="S65" s="64">
        <f>IF(AND(G65=1,R65=1),0,R65)</f>
        <v>1</v>
      </c>
      <c r="T65" s="24" t="s">
        <v>2858</v>
      </c>
      <c r="U65" s="49">
        <f>SUBSTITUTE(T65,".",",")*1</f>
        <v>0.87810777127742701</v>
      </c>
      <c r="V65" s="54">
        <f>IF(U65&gt;=0.1, 1, 0)</f>
        <v>1</v>
      </c>
      <c r="W65" s="25">
        <f>IF(U65&gt;=0.2, 1, 0)</f>
        <v>1</v>
      </c>
      <c r="X65" s="25">
        <f>IF(U65&gt;=0.3, 1, 0)</f>
        <v>1</v>
      </c>
      <c r="Y65" s="25">
        <f>IF(U65&gt;=0.4, 1, 0)</f>
        <v>1</v>
      </c>
      <c r="Z65" s="25">
        <f>IF(U65&gt;=0.5, 1, 0)</f>
        <v>1</v>
      </c>
      <c r="AA65" s="25">
        <f>IF(U65&gt;=0.6, 1, 0)</f>
        <v>1</v>
      </c>
      <c r="AB65" s="25">
        <f>IF(U65&gt;=0.7, 1, 0)</f>
        <v>1</v>
      </c>
      <c r="AC65" s="25">
        <f>IF(U65&gt;=0.8, 1, 0)</f>
        <v>1</v>
      </c>
      <c r="AD65" s="55">
        <f>IF(U65&gt;=0.9, 1, 0)</f>
        <v>0</v>
      </c>
    </row>
    <row r="66" spans="1:30" ht="20" customHeight="1" x14ac:dyDescent="0.2">
      <c r="A66" s="20" t="s">
        <v>974</v>
      </c>
      <c r="B66" s="33" t="str">
        <f>SUBSTITUTE(A66,"/Users/timomiessen/Desktop/imagesdk/nonblackmen1/","Image_")</f>
        <v>Image_NBM_319.jpg</v>
      </c>
      <c r="C66" s="63" t="s">
        <v>4</v>
      </c>
      <c r="D66" s="22" t="s">
        <v>6</v>
      </c>
      <c r="E66" s="23">
        <v>0</v>
      </c>
      <c r="F66" s="23">
        <v>0</v>
      </c>
      <c r="G66" s="23">
        <v>0</v>
      </c>
      <c r="H66" s="23">
        <v>1</v>
      </c>
      <c r="I66" s="23">
        <v>0</v>
      </c>
      <c r="J66" s="23">
        <v>0</v>
      </c>
      <c r="K66" s="23">
        <v>1</v>
      </c>
      <c r="L66" s="23">
        <v>0</v>
      </c>
      <c r="M66" s="23">
        <v>0</v>
      </c>
      <c r="N66" s="23">
        <v>0</v>
      </c>
      <c r="O66" s="23">
        <v>0</v>
      </c>
      <c r="P66" s="23">
        <v>1</v>
      </c>
      <c r="Q66" s="23">
        <v>0</v>
      </c>
      <c r="R66" s="23" cm="1">
        <f t="array" ref="R66">_xlfn.IFS(H66=1,1,K66=1,1,L66=1,1,M66=1,1,N66=1,1,P66=1,1,TRUE,0)</f>
        <v>1</v>
      </c>
      <c r="S66" s="64">
        <f>IF(AND(G66=1,R66=1),0,R66)</f>
        <v>1</v>
      </c>
      <c r="T66" s="24" t="s">
        <v>2859</v>
      </c>
      <c r="U66" s="49">
        <f>SUBSTITUTE(T66,".",",")*1</f>
        <v>0.72394926100969303</v>
      </c>
      <c r="V66" s="54">
        <f>IF(U66&gt;=0.1, 1, 0)</f>
        <v>1</v>
      </c>
      <c r="W66" s="25">
        <f>IF(U66&gt;=0.2, 1, 0)</f>
        <v>1</v>
      </c>
      <c r="X66" s="25">
        <f>IF(U66&gt;=0.3, 1, 0)</f>
        <v>1</v>
      </c>
      <c r="Y66" s="25">
        <f>IF(U66&gt;=0.4, 1, 0)</f>
        <v>1</v>
      </c>
      <c r="Z66" s="25">
        <f>IF(U66&gt;=0.5, 1, 0)</f>
        <v>1</v>
      </c>
      <c r="AA66" s="25">
        <f>IF(U66&gt;=0.6, 1, 0)</f>
        <v>1</v>
      </c>
      <c r="AB66" s="25">
        <f>IF(U66&gt;=0.7, 1, 0)</f>
        <v>1</v>
      </c>
      <c r="AC66" s="25">
        <f>IF(U66&gt;=0.8, 1, 0)</f>
        <v>0</v>
      </c>
      <c r="AD66" s="55">
        <f>IF(U66&gt;=0.9, 1, 0)</f>
        <v>0</v>
      </c>
    </row>
    <row r="67" spans="1:30" ht="20" customHeight="1" x14ac:dyDescent="0.2">
      <c r="A67" s="20" t="s">
        <v>976</v>
      </c>
      <c r="B67" s="33" t="str">
        <f>SUBSTITUTE(A67,"/Users/timomiessen/Desktop/imagesdk/nonblackmen1/","Image_")</f>
        <v>Image_NBM_320.jpg</v>
      </c>
      <c r="C67" s="63" t="s">
        <v>4</v>
      </c>
      <c r="D67" s="22" t="s">
        <v>6</v>
      </c>
      <c r="E67" s="23">
        <v>0</v>
      </c>
      <c r="F67" s="23">
        <v>0</v>
      </c>
      <c r="G67" s="23">
        <v>0</v>
      </c>
      <c r="H67" s="23">
        <v>1</v>
      </c>
      <c r="I67" s="23">
        <v>0</v>
      </c>
      <c r="J67" s="23">
        <v>0</v>
      </c>
      <c r="K67" s="23">
        <v>1</v>
      </c>
      <c r="L67" s="23">
        <v>0</v>
      </c>
      <c r="M67" s="23">
        <v>0</v>
      </c>
      <c r="N67" s="23">
        <v>0</v>
      </c>
      <c r="O67" s="23">
        <v>0</v>
      </c>
      <c r="P67" s="23">
        <v>1</v>
      </c>
      <c r="Q67" s="23">
        <v>0</v>
      </c>
      <c r="R67" s="23" cm="1">
        <f t="array" ref="R67">_xlfn.IFS(H67=1,1,K67=1,1,L67=1,1,M67=1,1,N67=1,1,P67=1,1,TRUE,0)</f>
        <v>1</v>
      </c>
      <c r="S67" s="64">
        <f>IF(AND(G67=1,R67=1),0,R67)</f>
        <v>1</v>
      </c>
      <c r="T67" s="24" t="s">
        <v>2861</v>
      </c>
      <c r="U67" s="49">
        <f>SUBSTITUTE(T67,".",",")*1</f>
        <v>0.83334952592849698</v>
      </c>
      <c r="V67" s="54">
        <f>IF(U67&gt;=0.1, 1, 0)</f>
        <v>1</v>
      </c>
      <c r="W67" s="25">
        <f>IF(U67&gt;=0.2, 1, 0)</f>
        <v>1</v>
      </c>
      <c r="X67" s="25">
        <f>IF(U67&gt;=0.3, 1, 0)</f>
        <v>1</v>
      </c>
      <c r="Y67" s="25">
        <f>IF(U67&gt;=0.4, 1, 0)</f>
        <v>1</v>
      </c>
      <c r="Z67" s="25">
        <f>IF(U67&gt;=0.5, 1, 0)</f>
        <v>1</v>
      </c>
      <c r="AA67" s="25">
        <f>IF(U67&gt;=0.6, 1, 0)</f>
        <v>1</v>
      </c>
      <c r="AB67" s="25">
        <f>IF(U67&gt;=0.7, 1, 0)</f>
        <v>1</v>
      </c>
      <c r="AC67" s="25">
        <f>IF(U67&gt;=0.8, 1, 0)</f>
        <v>1</v>
      </c>
      <c r="AD67" s="55">
        <f>IF(U67&gt;=0.9, 1, 0)</f>
        <v>0</v>
      </c>
    </row>
    <row r="68" spans="1:30" ht="20" customHeight="1" x14ac:dyDescent="0.2">
      <c r="A68" s="20" t="s">
        <v>977</v>
      </c>
      <c r="B68" s="33" t="str">
        <f>SUBSTITUTE(A68,"/Users/timomiessen/Desktop/imagesdk/nonblackmen1/","Image_")</f>
        <v>Image_NBM_321.jpg</v>
      </c>
      <c r="C68" s="63" t="s">
        <v>4</v>
      </c>
      <c r="D68" s="22" t="s">
        <v>6</v>
      </c>
      <c r="E68" s="23">
        <v>0</v>
      </c>
      <c r="F68" s="23">
        <v>0</v>
      </c>
      <c r="G68" s="23">
        <v>0</v>
      </c>
      <c r="H68" s="23">
        <v>1</v>
      </c>
      <c r="I68" s="23">
        <v>0</v>
      </c>
      <c r="J68" s="23">
        <v>0</v>
      </c>
      <c r="K68" s="23">
        <v>1</v>
      </c>
      <c r="L68" s="23">
        <v>0</v>
      </c>
      <c r="M68" s="23">
        <v>0</v>
      </c>
      <c r="N68" s="23">
        <v>0</v>
      </c>
      <c r="O68" s="23">
        <v>0</v>
      </c>
      <c r="P68" s="23">
        <v>1</v>
      </c>
      <c r="Q68" s="23">
        <v>0</v>
      </c>
      <c r="R68" s="23" cm="1">
        <f t="array" ref="R68">_xlfn.IFS(H68=1,1,K68=1,1,L68=1,1,M68=1,1,N68=1,1,P68=1,1,TRUE,0)</f>
        <v>1</v>
      </c>
      <c r="S68" s="64">
        <f>IF(AND(G68=1,R68=1),0,R68)</f>
        <v>1</v>
      </c>
      <c r="T68" s="24" t="s">
        <v>2862</v>
      </c>
      <c r="U68" s="49">
        <f>SUBSTITUTE(T68,".",",")*1</f>
        <v>0.73624675720930099</v>
      </c>
      <c r="V68" s="54">
        <f>IF(U68&gt;=0.1, 1, 0)</f>
        <v>1</v>
      </c>
      <c r="W68" s="25">
        <f>IF(U68&gt;=0.2, 1, 0)</f>
        <v>1</v>
      </c>
      <c r="X68" s="25">
        <f>IF(U68&gt;=0.3, 1, 0)</f>
        <v>1</v>
      </c>
      <c r="Y68" s="25">
        <f>IF(U68&gt;=0.4, 1, 0)</f>
        <v>1</v>
      </c>
      <c r="Z68" s="25">
        <f>IF(U68&gt;=0.5, 1, 0)</f>
        <v>1</v>
      </c>
      <c r="AA68" s="25">
        <f>IF(U68&gt;=0.6, 1, 0)</f>
        <v>1</v>
      </c>
      <c r="AB68" s="25">
        <f>IF(U68&gt;=0.7, 1, 0)</f>
        <v>1</v>
      </c>
      <c r="AC68" s="25">
        <f>IF(U68&gt;=0.8, 1, 0)</f>
        <v>0</v>
      </c>
      <c r="AD68" s="55">
        <f>IF(U68&gt;=0.9, 1, 0)</f>
        <v>0</v>
      </c>
    </row>
    <row r="69" spans="1:30" ht="20" customHeight="1" x14ac:dyDescent="0.2">
      <c r="A69" s="20" t="s">
        <v>978</v>
      </c>
      <c r="B69" s="33" t="str">
        <f>SUBSTITUTE(A69,"/Users/timomiessen/Desktop/imagesdk/nonblackmen1/","Image_")</f>
        <v>Image_NBM_322.jpg</v>
      </c>
      <c r="C69" s="63" t="s">
        <v>4</v>
      </c>
      <c r="D69" s="22" t="s">
        <v>6</v>
      </c>
      <c r="E69" s="23">
        <v>0</v>
      </c>
      <c r="F69" s="23">
        <v>0</v>
      </c>
      <c r="G69" s="23">
        <v>0</v>
      </c>
      <c r="H69" s="23">
        <v>1</v>
      </c>
      <c r="I69" s="23">
        <v>0</v>
      </c>
      <c r="J69" s="23">
        <v>0</v>
      </c>
      <c r="K69" s="23">
        <v>1</v>
      </c>
      <c r="L69" s="23">
        <v>0</v>
      </c>
      <c r="M69" s="23">
        <v>0</v>
      </c>
      <c r="N69" s="23">
        <v>0</v>
      </c>
      <c r="O69" s="23">
        <v>0</v>
      </c>
      <c r="P69" s="23">
        <v>1</v>
      </c>
      <c r="Q69" s="23">
        <v>0</v>
      </c>
      <c r="R69" s="23" cm="1">
        <f t="array" ref="R69">_xlfn.IFS(H69=1,1,K69=1,1,L69=1,1,M69=1,1,N69=1,1,P69=1,1,TRUE,0)</f>
        <v>1</v>
      </c>
      <c r="S69" s="64">
        <f>IF(AND(G69=1,R69=1),0,R69)</f>
        <v>1</v>
      </c>
      <c r="T69" s="24" t="s">
        <v>2863</v>
      </c>
      <c r="U69" s="49">
        <f>SUBSTITUTE(T69,".",",")*1</f>
        <v>0.86753904074430399</v>
      </c>
      <c r="V69" s="54">
        <f>IF(U69&gt;=0.1, 1, 0)</f>
        <v>1</v>
      </c>
      <c r="W69" s="25">
        <f>IF(U69&gt;=0.2, 1, 0)</f>
        <v>1</v>
      </c>
      <c r="X69" s="25">
        <f>IF(U69&gt;=0.3, 1, 0)</f>
        <v>1</v>
      </c>
      <c r="Y69" s="25">
        <f>IF(U69&gt;=0.4, 1, 0)</f>
        <v>1</v>
      </c>
      <c r="Z69" s="25">
        <f>IF(U69&gt;=0.5, 1, 0)</f>
        <v>1</v>
      </c>
      <c r="AA69" s="25">
        <f>IF(U69&gt;=0.6, 1, 0)</f>
        <v>1</v>
      </c>
      <c r="AB69" s="25">
        <f>IF(U69&gt;=0.7, 1, 0)</f>
        <v>1</v>
      </c>
      <c r="AC69" s="25">
        <f>IF(U69&gt;=0.8, 1, 0)</f>
        <v>1</v>
      </c>
      <c r="AD69" s="55">
        <f>IF(U69&gt;=0.9, 1, 0)</f>
        <v>0</v>
      </c>
    </row>
    <row r="70" spans="1:30" ht="20" customHeight="1" x14ac:dyDescent="0.2">
      <c r="A70" s="20" t="s">
        <v>979</v>
      </c>
      <c r="B70" s="33" t="str">
        <f>SUBSTITUTE(A70,"/Users/timomiessen/Desktop/imagesdk/nonblackmen1/","Image_")</f>
        <v>Image_NBM_323.jpg</v>
      </c>
      <c r="C70" s="63" t="s">
        <v>4</v>
      </c>
      <c r="D70" s="22" t="s">
        <v>6</v>
      </c>
      <c r="E70" s="23">
        <v>0</v>
      </c>
      <c r="F70" s="23">
        <v>0</v>
      </c>
      <c r="G70" s="23">
        <v>0</v>
      </c>
      <c r="H70" s="23">
        <v>1</v>
      </c>
      <c r="I70" s="23">
        <v>0</v>
      </c>
      <c r="J70" s="23">
        <v>0</v>
      </c>
      <c r="K70" s="23">
        <v>1</v>
      </c>
      <c r="L70" s="23">
        <v>0</v>
      </c>
      <c r="M70" s="23">
        <v>0</v>
      </c>
      <c r="N70" s="23">
        <v>0</v>
      </c>
      <c r="O70" s="23">
        <v>0</v>
      </c>
      <c r="P70" s="23">
        <v>1</v>
      </c>
      <c r="Q70" s="23">
        <v>0</v>
      </c>
      <c r="R70" s="23" cm="1">
        <f t="array" ref="R70">_xlfn.IFS(H70=1,1,K70=1,1,L70=1,1,M70=1,1,N70=1,1,P70=1,1,TRUE,0)</f>
        <v>1</v>
      </c>
      <c r="S70" s="64">
        <f>IF(AND(G70=1,R70=1),0,R70)</f>
        <v>1</v>
      </c>
      <c r="T70" s="24" t="s">
        <v>2864</v>
      </c>
      <c r="U70" s="49">
        <f>SUBSTITUTE(T70,".",",")*1</f>
        <v>0.95609736442565896</v>
      </c>
      <c r="V70" s="54">
        <f>IF(U70&gt;=0.1, 1, 0)</f>
        <v>1</v>
      </c>
      <c r="W70" s="25">
        <f>IF(U70&gt;=0.2, 1, 0)</f>
        <v>1</v>
      </c>
      <c r="X70" s="25">
        <f>IF(U70&gt;=0.3, 1, 0)</f>
        <v>1</v>
      </c>
      <c r="Y70" s="25">
        <f>IF(U70&gt;=0.4, 1, 0)</f>
        <v>1</v>
      </c>
      <c r="Z70" s="25">
        <f>IF(U70&gt;=0.5, 1, 0)</f>
        <v>1</v>
      </c>
      <c r="AA70" s="25">
        <f>IF(U70&gt;=0.6, 1, 0)</f>
        <v>1</v>
      </c>
      <c r="AB70" s="25">
        <f>IF(U70&gt;=0.7, 1, 0)</f>
        <v>1</v>
      </c>
      <c r="AC70" s="25">
        <f>IF(U70&gt;=0.8, 1, 0)</f>
        <v>1</v>
      </c>
      <c r="AD70" s="55">
        <f>IF(U70&gt;=0.9, 1, 0)</f>
        <v>1</v>
      </c>
    </row>
    <row r="71" spans="1:30" ht="20" customHeight="1" x14ac:dyDescent="0.2">
      <c r="A71" s="20" t="s">
        <v>980</v>
      </c>
      <c r="B71" s="33" t="str">
        <f>SUBSTITUTE(A71,"/Users/timomiessen/Desktop/imagesdk/nonblackmen1/","Image_")</f>
        <v>Image_NBM_324.jpg</v>
      </c>
      <c r="C71" s="63" t="s">
        <v>4</v>
      </c>
      <c r="D71" s="22" t="s">
        <v>6</v>
      </c>
      <c r="E71" s="23">
        <v>0</v>
      </c>
      <c r="F71" s="23">
        <v>0</v>
      </c>
      <c r="G71" s="23">
        <v>0</v>
      </c>
      <c r="H71" s="23">
        <v>1</v>
      </c>
      <c r="I71" s="23">
        <v>0</v>
      </c>
      <c r="J71" s="23">
        <v>0</v>
      </c>
      <c r="K71" s="23">
        <v>1</v>
      </c>
      <c r="L71" s="23">
        <v>0</v>
      </c>
      <c r="M71" s="23">
        <v>0</v>
      </c>
      <c r="N71" s="23">
        <v>0</v>
      </c>
      <c r="O71" s="23">
        <v>0</v>
      </c>
      <c r="P71" s="23">
        <v>1</v>
      </c>
      <c r="Q71" s="23">
        <v>0</v>
      </c>
      <c r="R71" s="23" cm="1">
        <f t="array" ref="R71">_xlfn.IFS(H71=1,1,K71=1,1,L71=1,1,M71=1,1,N71=1,1,P71=1,1,TRUE,0)</f>
        <v>1</v>
      </c>
      <c r="S71" s="64">
        <f>IF(AND(G71=1,R71=1),0,R71)</f>
        <v>1</v>
      </c>
      <c r="T71" s="24" t="s">
        <v>2865</v>
      </c>
      <c r="U71" s="49">
        <f>SUBSTITUTE(T71,".",",")*1</f>
        <v>0.78108114749193103</v>
      </c>
      <c r="V71" s="54">
        <f>IF(U71&gt;=0.1, 1, 0)</f>
        <v>1</v>
      </c>
      <c r="W71" s="25">
        <f>IF(U71&gt;=0.2, 1, 0)</f>
        <v>1</v>
      </c>
      <c r="X71" s="25">
        <f>IF(U71&gt;=0.3, 1, 0)</f>
        <v>1</v>
      </c>
      <c r="Y71" s="25">
        <f>IF(U71&gt;=0.4, 1, 0)</f>
        <v>1</v>
      </c>
      <c r="Z71" s="25">
        <f>IF(U71&gt;=0.5, 1, 0)</f>
        <v>1</v>
      </c>
      <c r="AA71" s="25">
        <f>IF(U71&gt;=0.6, 1, 0)</f>
        <v>1</v>
      </c>
      <c r="AB71" s="25">
        <f>IF(U71&gt;=0.7, 1, 0)</f>
        <v>1</v>
      </c>
      <c r="AC71" s="25">
        <f>IF(U71&gt;=0.8, 1, 0)</f>
        <v>0</v>
      </c>
      <c r="AD71" s="55">
        <f>IF(U71&gt;=0.9, 1, 0)</f>
        <v>0</v>
      </c>
    </row>
    <row r="72" spans="1:30" ht="20" customHeight="1" x14ac:dyDescent="0.2">
      <c r="A72" s="20" t="s">
        <v>981</v>
      </c>
      <c r="B72" s="33" t="str">
        <f>SUBSTITUTE(A72,"/Users/timomiessen/Desktop/imagesdk/nonblackmen1/","Image_")</f>
        <v>Image_NBM_325.jpg</v>
      </c>
      <c r="C72" s="63" t="s">
        <v>4</v>
      </c>
      <c r="D72" s="22" t="s">
        <v>6</v>
      </c>
      <c r="E72" s="23">
        <v>0</v>
      </c>
      <c r="F72" s="23">
        <v>0</v>
      </c>
      <c r="G72" s="23">
        <v>0</v>
      </c>
      <c r="H72" s="23">
        <v>1</v>
      </c>
      <c r="I72" s="23">
        <v>0</v>
      </c>
      <c r="J72" s="23">
        <v>0</v>
      </c>
      <c r="K72" s="23">
        <v>1</v>
      </c>
      <c r="L72" s="23">
        <v>0</v>
      </c>
      <c r="M72" s="23">
        <v>0</v>
      </c>
      <c r="N72" s="23">
        <v>0</v>
      </c>
      <c r="O72" s="23">
        <v>0</v>
      </c>
      <c r="P72" s="23">
        <v>1</v>
      </c>
      <c r="Q72" s="23">
        <v>0</v>
      </c>
      <c r="R72" s="23" cm="1">
        <f t="array" ref="R72">_xlfn.IFS(H72=1,1,K72=1,1,L72=1,1,M72=1,1,N72=1,1,P72=1,1,TRUE,0)</f>
        <v>1</v>
      </c>
      <c r="S72" s="64">
        <f>IF(AND(G72=1,R72=1),0,R72)</f>
        <v>1</v>
      </c>
      <c r="T72" s="24" t="s">
        <v>2866</v>
      </c>
      <c r="U72" s="49">
        <f>SUBSTITUTE(T72,".",",")*1</f>
        <v>0.75354370474815302</v>
      </c>
      <c r="V72" s="54">
        <f>IF(U72&gt;=0.1, 1, 0)</f>
        <v>1</v>
      </c>
      <c r="W72" s="25">
        <f>IF(U72&gt;=0.2, 1, 0)</f>
        <v>1</v>
      </c>
      <c r="X72" s="25">
        <f>IF(U72&gt;=0.3, 1, 0)</f>
        <v>1</v>
      </c>
      <c r="Y72" s="25">
        <f>IF(U72&gt;=0.4, 1, 0)</f>
        <v>1</v>
      </c>
      <c r="Z72" s="25">
        <f>IF(U72&gt;=0.5, 1, 0)</f>
        <v>1</v>
      </c>
      <c r="AA72" s="25">
        <f>IF(U72&gt;=0.6, 1, 0)</f>
        <v>1</v>
      </c>
      <c r="AB72" s="25">
        <f>IF(U72&gt;=0.7, 1, 0)</f>
        <v>1</v>
      </c>
      <c r="AC72" s="25">
        <f>IF(U72&gt;=0.8, 1, 0)</f>
        <v>0</v>
      </c>
      <c r="AD72" s="55">
        <f>IF(U72&gt;=0.9, 1, 0)</f>
        <v>0</v>
      </c>
    </row>
    <row r="73" spans="1:30" ht="20" customHeight="1" x14ac:dyDescent="0.2">
      <c r="A73" s="20" t="s">
        <v>982</v>
      </c>
      <c r="B73" s="33" t="str">
        <f>SUBSTITUTE(A73,"/Users/timomiessen/Desktop/imagesdk/nonblackmen1/","Image_")</f>
        <v>Image_NBM_326.jpg</v>
      </c>
      <c r="C73" s="63" t="s">
        <v>4</v>
      </c>
      <c r="D73" s="22" t="s">
        <v>6</v>
      </c>
      <c r="E73" s="23">
        <v>0</v>
      </c>
      <c r="F73" s="23">
        <v>0</v>
      </c>
      <c r="G73" s="23">
        <v>0</v>
      </c>
      <c r="H73" s="23">
        <v>1</v>
      </c>
      <c r="I73" s="23">
        <v>0</v>
      </c>
      <c r="J73" s="23">
        <v>0</v>
      </c>
      <c r="K73" s="23">
        <v>1</v>
      </c>
      <c r="L73" s="23">
        <v>0</v>
      </c>
      <c r="M73" s="23">
        <v>0</v>
      </c>
      <c r="N73" s="23">
        <v>0</v>
      </c>
      <c r="O73" s="23">
        <v>0</v>
      </c>
      <c r="P73" s="23">
        <v>1</v>
      </c>
      <c r="Q73" s="23">
        <v>0</v>
      </c>
      <c r="R73" s="23" cm="1">
        <f t="array" ref="R73">_xlfn.IFS(H73=1,1,K73=1,1,L73=1,1,M73=1,1,N73=1,1,P73=1,1,TRUE,0)</f>
        <v>1</v>
      </c>
      <c r="S73" s="64">
        <f>IF(AND(G73=1,R73=1),0,R73)</f>
        <v>1</v>
      </c>
      <c r="T73" s="24" t="s">
        <v>2867</v>
      </c>
      <c r="U73" s="49">
        <f>SUBSTITUTE(T73,".",",")*1</f>
        <v>0.54743693023920004</v>
      </c>
      <c r="V73" s="54">
        <f>IF(U73&gt;=0.1, 1, 0)</f>
        <v>1</v>
      </c>
      <c r="W73" s="25">
        <f>IF(U73&gt;=0.2, 1, 0)</f>
        <v>1</v>
      </c>
      <c r="X73" s="25">
        <f>IF(U73&gt;=0.3, 1, 0)</f>
        <v>1</v>
      </c>
      <c r="Y73" s="25">
        <f>IF(U73&gt;=0.4, 1, 0)</f>
        <v>1</v>
      </c>
      <c r="Z73" s="25">
        <f>IF(U73&gt;=0.5, 1, 0)</f>
        <v>1</v>
      </c>
      <c r="AA73" s="25">
        <f>IF(U73&gt;=0.6, 1, 0)</f>
        <v>0</v>
      </c>
      <c r="AB73" s="25">
        <f>IF(U73&gt;=0.7, 1, 0)</f>
        <v>0</v>
      </c>
      <c r="AC73" s="25">
        <f>IF(U73&gt;=0.8, 1, 0)</f>
        <v>0</v>
      </c>
      <c r="AD73" s="55">
        <f>IF(U73&gt;=0.9, 1, 0)</f>
        <v>0</v>
      </c>
    </row>
    <row r="74" spans="1:30" ht="20" customHeight="1" x14ac:dyDescent="0.2">
      <c r="A74" s="20" t="s">
        <v>983</v>
      </c>
      <c r="B74" s="33" t="str">
        <f>SUBSTITUTE(A74,"/Users/timomiessen/Desktop/imagesdk/nonblackmen1/","Image_")</f>
        <v>Image_NBM_327.jpg</v>
      </c>
      <c r="C74" s="63" t="s">
        <v>4</v>
      </c>
      <c r="D74" s="22" t="s">
        <v>6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1</v>
      </c>
      <c r="L74" s="23">
        <v>0</v>
      </c>
      <c r="M74" s="23">
        <v>0</v>
      </c>
      <c r="N74" s="23">
        <v>0</v>
      </c>
      <c r="O74" s="23">
        <v>0</v>
      </c>
      <c r="P74" s="23">
        <v>1</v>
      </c>
      <c r="Q74" s="23">
        <v>0</v>
      </c>
      <c r="R74" s="23" cm="1">
        <f t="array" ref="R74">_xlfn.IFS(H74=1,1,K74=1,1,L74=1,1,M74=1,1,N74=1,1,P74=1,1,TRUE,0)</f>
        <v>1</v>
      </c>
      <c r="S74" s="64">
        <f>IF(AND(G74=1,R74=1),0,R74)</f>
        <v>1</v>
      </c>
      <c r="T74" s="24" t="s">
        <v>2868</v>
      </c>
      <c r="U74" s="49">
        <f>SUBSTITUTE(T74,".",",")*1</f>
        <v>0.62972584366798401</v>
      </c>
      <c r="V74" s="54">
        <f>IF(U74&gt;=0.1, 1, 0)</f>
        <v>1</v>
      </c>
      <c r="W74" s="25">
        <f>IF(U74&gt;=0.2, 1, 0)</f>
        <v>1</v>
      </c>
      <c r="X74" s="25">
        <f>IF(U74&gt;=0.3, 1, 0)</f>
        <v>1</v>
      </c>
      <c r="Y74" s="25">
        <f>IF(U74&gt;=0.4, 1, 0)</f>
        <v>1</v>
      </c>
      <c r="Z74" s="25">
        <f>IF(U74&gt;=0.5, 1, 0)</f>
        <v>1</v>
      </c>
      <c r="AA74" s="25">
        <f>IF(U74&gt;=0.6, 1, 0)</f>
        <v>1</v>
      </c>
      <c r="AB74" s="25">
        <f>IF(U74&gt;=0.7, 1, 0)</f>
        <v>0</v>
      </c>
      <c r="AC74" s="25">
        <f>IF(U74&gt;=0.8, 1, 0)</f>
        <v>0</v>
      </c>
      <c r="AD74" s="55">
        <f>IF(U74&gt;=0.9, 1, 0)</f>
        <v>0</v>
      </c>
    </row>
    <row r="75" spans="1:30" ht="20" customHeight="1" x14ac:dyDescent="0.2">
      <c r="A75" s="20" t="s">
        <v>984</v>
      </c>
      <c r="B75" s="33" t="str">
        <f>SUBSTITUTE(A75,"/Users/timomiessen/Desktop/imagesdk/nonblackmen1/","Image_")</f>
        <v>Image_NBM_328.jpg</v>
      </c>
      <c r="C75" s="63" t="s">
        <v>4</v>
      </c>
      <c r="D75" s="22" t="s">
        <v>6</v>
      </c>
      <c r="E75" s="23">
        <v>0</v>
      </c>
      <c r="F75" s="23">
        <v>0</v>
      </c>
      <c r="G75" s="23">
        <v>0</v>
      </c>
      <c r="H75" s="23">
        <v>1</v>
      </c>
      <c r="I75" s="23">
        <v>0</v>
      </c>
      <c r="J75" s="23">
        <v>0</v>
      </c>
      <c r="K75" s="23">
        <v>1</v>
      </c>
      <c r="L75" s="23">
        <v>0</v>
      </c>
      <c r="M75" s="23">
        <v>0</v>
      </c>
      <c r="N75" s="23">
        <v>0</v>
      </c>
      <c r="O75" s="23">
        <v>0</v>
      </c>
      <c r="P75" s="23">
        <v>1</v>
      </c>
      <c r="Q75" s="23">
        <v>0</v>
      </c>
      <c r="R75" s="23" cm="1">
        <f t="array" ref="R75">_xlfn.IFS(H75=1,1,K75=1,1,L75=1,1,M75=1,1,N75=1,1,P75=1,1,TRUE,0)</f>
        <v>1</v>
      </c>
      <c r="S75" s="64">
        <f>IF(AND(G75=1,R75=1),0,R75)</f>
        <v>1</v>
      </c>
      <c r="T75" s="24" t="s">
        <v>2869</v>
      </c>
      <c r="U75" s="49">
        <f>SUBSTITUTE(T75,".",",")*1</f>
        <v>0.84506673552095801</v>
      </c>
      <c r="V75" s="54">
        <f>IF(U75&gt;=0.1, 1, 0)</f>
        <v>1</v>
      </c>
      <c r="W75" s="25">
        <f>IF(U75&gt;=0.2, 1, 0)</f>
        <v>1</v>
      </c>
      <c r="X75" s="25">
        <f>IF(U75&gt;=0.3, 1, 0)</f>
        <v>1</v>
      </c>
      <c r="Y75" s="25">
        <f>IF(U75&gt;=0.4, 1, 0)</f>
        <v>1</v>
      </c>
      <c r="Z75" s="25">
        <f>IF(U75&gt;=0.5, 1, 0)</f>
        <v>1</v>
      </c>
      <c r="AA75" s="25">
        <f>IF(U75&gt;=0.6, 1, 0)</f>
        <v>1</v>
      </c>
      <c r="AB75" s="25">
        <f>IF(U75&gt;=0.7, 1, 0)</f>
        <v>1</v>
      </c>
      <c r="AC75" s="25">
        <f>IF(U75&gt;=0.8, 1, 0)</f>
        <v>1</v>
      </c>
      <c r="AD75" s="55">
        <f>IF(U75&gt;=0.9, 1, 0)</f>
        <v>0</v>
      </c>
    </row>
    <row r="76" spans="1:30" ht="20" customHeight="1" x14ac:dyDescent="0.2">
      <c r="A76" s="20" t="s">
        <v>985</v>
      </c>
      <c r="B76" s="33" t="str">
        <f>SUBSTITUTE(A76,"/Users/timomiessen/Desktop/imagesdk/nonblackmen1/","Image_")</f>
        <v>Image_NBM_329.jpg</v>
      </c>
      <c r="C76" s="63" t="s">
        <v>4</v>
      </c>
      <c r="D76" s="22" t="s">
        <v>6</v>
      </c>
      <c r="E76" s="23">
        <v>0</v>
      </c>
      <c r="F76" s="23">
        <v>0</v>
      </c>
      <c r="G76" s="23">
        <v>0</v>
      </c>
      <c r="H76" s="23">
        <v>1</v>
      </c>
      <c r="I76" s="23">
        <v>0</v>
      </c>
      <c r="J76" s="23">
        <v>0</v>
      </c>
      <c r="K76" s="23">
        <v>1</v>
      </c>
      <c r="L76" s="23">
        <v>0</v>
      </c>
      <c r="M76" s="23">
        <v>0</v>
      </c>
      <c r="N76" s="23">
        <v>0</v>
      </c>
      <c r="O76" s="23">
        <v>0</v>
      </c>
      <c r="P76" s="23">
        <v>1</v>
      </c>
      <c r="Q76" s="23">
        <v>0</v>
      </c>
      <c r="R76" s="23" cm="1">
        <f t="array" ref="R76">_xlfn.IFS(H76=1,1,K76=1,1,L76=1,1,M76=1,1,N76=1,1,P76=1,1,TRUE,0)</f>
        <v>1</v>
      </c>
      <c r="S76" s="64">
        <f>IF(AND(G76=1,R76=1),0,R76)</f>
        <v>1</v>
      </c>
      <c r="T76" s="24" t="s">
        <v>2870</v>
      </c>
      <c r="U76" s="49">
        <f>SUBSTITUTE(T76,".",",")*1</f>
        <v>0.894295454025268</v>
      </c>
      <c r="V76" s="54">
        <f>IF(U76&gt;=0.1, 1, 0)</f>
        <v>1</v>
      </c>
      <c r="W76" s="25">
        <f>IF(U76&gt;=0.2, 1, 0)</f>
        <v>1</v>
      </c>
      <c r="X76" s="25">
        <f>IF(U76&gt;=0.3, 1, 0)</f>
        <v>1</v>
      </c>
      <c r="Y76" s="25">
        <f>IF(U76&gt;=0.4, 1, 0)</f>
        <v>1</v>
      </c>
      <c r="Z76" s="25">
        <f>IF(U76&gt;=0.5, 1, 0)</f>
        <v>1</v>
      </c>
      <c r="AA76" s="25">
        <f>IF(U76&gt;=0.6, 1, 0)</f>
        <v>1</v>
      </c>
      <c r="AB76" s="25">
        <f>IF(U76&gt;=0.7, 1, 0)</f>
        <v>1</v>
      </c>
      <c r="AC76" s="25">
        <f>IF(U76&gt;=0.8, 1, 0)</f>
        <v>1</v>
      </c>
      <c r="AD76" s="55">
        <f>IF(U76&gt;=0.9, 1, 0)</f>
        <v>0</v>
      </c>
    </row>
    <row r="77" spans="1:30" ht="20" customHeight="1" x14ac:dyDescent="0.2">
      <c r="A77" s="20" t="s">
        <v>987</v>
      </c>
      <c r="B77" s="33" t="str">
        <f>SUBSTITUTE(A77,"/Users/timomiessen/Desktop/imagesdk/nonblackmen1/","Image_")</f>
        <v>Image_NBM_330.jpg</v>
      </c>
      <c r="C77" s="63" t="s">
        <v>4</v>
      </c>
      <c r="D77" s="22" t="s">
        <v>6</v>
      </c>
      <c r="E77" s="23">
        <v>0</v>
      </c>
      <c r="F77" s="23">
        <v>0</v>
      </c>
      <c r="G77" s="23">
        <v>0</v>
      </c>
      <c r="H77" s="23">
        <v>1</v>
      </c>
      <c r="I77" s="23">
        <v>0</v>
      </c>
      <c r="J77" s="23">
        <v>0</v>
      </c>
      <c r="K77" s="23">
        <v>1</v>
      </c>
      <c r="L77" s="23">
        <v>0</v>
      </c>
      <c r="M77" s="23">
        <v>0</v>
      </c>
      <c r="N77" s="23">
        <v>0</v>
      </c>
      <c r="O77" s="23">
        <v>0</v>
      </c>
      <c r="P77" s="23">
        <v>1</v>
      </c>
      <c r="Q77" s="23">
        <v>0</v>
      </c>
      <c r="R77" s="23" cm="1">
        <f t="array" ref="R77">_xlfn.IFS(H77=1,1,K77=1,1,L77=1,1,M77=1,1,N77=1,1,P77=1,1,TRUE,0)</f>
        <v>1</v>
      </c>
      <c r="S77" s="64">
        <f>IF(AND(G77=1,R77=1),0,R77)</f>
        <v>1</v>
      </c>
      <c r="T77" s="24" t="s">
        <v>2872</v>
      </c>
      <c r="U77" s="49">
        <f>SUBSTITUTE(T77,".",",")*1</f>
        <v>0.72486780211329405</v>
      </c>
      <c r="V77" s="54">
        <f>IF(U77&gt;=0.1, 1, 0)</f>
        <v>1</v>
      </c>
      <c r="W77" s="25">
        <f>IF(U77&gt;=0.2, 1, 0)</f>
        <v>1</v>
      </c>
      <c r="X77" s="25">
        <f>IF(U77&gt;=0.3, 1, 0)</f>
        <v>1</v>
      </c>
      <c r="Y77" s="25">
        <f>IF(U77&gt;=0.4, 1, 0)</f>
        <v>1</v>
      </c>
      <c r="Z77" s="25">
        <f>IF(U77&gt;=0.5, 1, 0)</f>
        <v>1</v>
      </c>
      <c r="AA77" s="25">
        <f>IF(U77&gt;=0.6, 1, 0)</f>
        <v>1</v>
      </c>
      <c r="AB77" s="25">
        <f>IF(U77&gt;=0.7, 1, 0)</f>
        <v>1</v>
      </c>
      <c r="AC77" s="25">
        <f>IF(U77&gt;=0.8, 1, 0)</f>
        <v>0</v>
      </c>
      <c r="AD77" s="55">
        <f>IF(U77&gt;=0.9, 1, 0)</f>
        <v>0</v>
      </c>
    </row>
    <row r="78" spans="1:30" ht="20" customHeight="1" x14ac:dyDescent="0.2">
      <c r="A78" s="20" t="s">
        <v>988</v>
      </c>
      <c r="B78" s="33" t="str">
        <f>SUBSTITUTE(A78,"/Users/timomiessen/Desktop/imagesdk/nonblackmen1/","Image_")</f>
        <v>Image_NBM_331.jpg</v>
      </c>
      <c r="C78" s="63" t="s">
        <v>4</v>
      </c>
      <c r="D78" s="22" t="s">
        <v>6</v>
      </c>
      <c r="E78" s="23">
        <v>0</v>
      </c>
      <c r="F78" s="23">
        <v>0</v>
      </c>
      <c r="G78" s="23">
        <v>0</v>
      </c>
      <c r="H78" s="23">
        <v>1</v>
      </c>
      <c r="I78" s="23">
        <v>0</v>
      </c>
      <c r="J78" s="23">
        <v>0</v>
      </c>
      <c r="K78" s="23">
        <v>1</v>
      </c>
      <c r="L78" s="23">
        <v>0</v>
      </c>
      <c r="M78" s="23">
        <v>0</v>
      </c>
      <c r="N78" s="23">
        <v>0</v>
      </c>
      <c r="O78" s="23">
        <v>0</v>
      </c>
      <c r="P78" s="23">
        <v>1</v>
      </c>
      <c r="Q78" s="23">
        <v>0</v>
      </c>
      <c r="R78" s="23" cm="1">
        <f t="array" ref="R78">_xlfn.IFS(H78=1,1,K78=1,1,L78=1,1,M78=1,1,N78=1,1,P78=1,1,TRUE,0)</f>
        <v>1</v>
      </c>
      <c r="S78" s="64">
        <f>IF(AND(G78=1,R78=1),0,R78)</f>
        <v>1</v>
      </c>
      <c r="T78" s="24" t="s">
        <v>2873</v>
      </c>
      <c r="U78" s="49">
        <f>SUBSTITUTE(T78,".",",")*1</f>
        <v>0.512210158631205</v>
      </c>
      <c r="V78" s="54">
        <f>IF(U78&gt;=0.1, 1, 0)</f>
        <v>1</v>
      </c>
      <c r="W78" s="25">
        <f>IF(U78&gt;=0.2, 1, 0)</f>
        <v>1</v>
      </c>
      <c r="X78" s="25">
        <f>IF(U78&gt;=0.3, 1, 0)</f>
        <v>1</v>
      </c>
      <c r="Y78" s="25">
        <f>IF(U78&gt;=0.4, 1, 0)</f>
        <v>1</v>
      </c>
      <c r="Z78" s="25">
        <f>IF(U78&gt;=0.5, 1, 0)</f>
        <v>1</v>
      </c>
      <c r="AA78" s="25">
        <f>IF(U78&gt;=0.6, 1, 0)</f>
        <v>0</v>
      </c>
      <c r="AB78" s="25">
        <f>IF(U78&gt;=0.7, 1, 0)</f>
        <v>0</v>
      </c>
      <c r="AC78" s="25">
        <f>IF(U78&gt;=0.8, 1, 0)</f>
        <v>0</v>
      </c>
      <c r="AD78" s="55">
        <f>IF(U78&gt;=0.9, 1, 0)</f>
        <v>0</v>
      </c>
    </row>
    <row r="79" spans="1:30" ht="20" customHeight="1" x14ac:dyDescent="0.2">
      <c r="A79" s="20" t="s">
        <v>989</v>
      </c>
      <c r="B79" s="33" t="str">
        <f>SUBSTITUTE(A79,"/Users/timomiessen/Desktop/imagesdk/nonblackmen1/","Image_")</f>
        <v>Image_NBM_332.jpg</v>
      </c>
      <c r="C79" s="63" t="s">
        <v>4</v>
      </c>
      <c r="D79" s="22" t="s">
        <v>6</v>
      </c>
      <c r="E79" s="23">
        <v>0</v>
      </c>
      <c r="F79" s="23">
        <v>0</v>
      </c>
      <c r="G79" s="23">
        <v>0</v>
      </c>
      <c r="H79" s="23">
        <v>1</v>
      </c>
      <c r="I79" s="23">
        <v>0</v>
      </c>
      <c r="J79" s="23">
        <v>0</v>
      </c>
      <c r="K79" s="23">
        <v>1</v>
      </c>
      <c r="L79" s="23">
        <v>0</v>
      </c>
      <c r="M79" s="23">
        <v>0</v>
      </c>
      <c r="N79" s="23">
        <v>0</v>
      </c>
      <c r="O79" s="23">
        <v>0</v>
      </c>
      <c r="P79" s="23">
        <v>1</v>
      </c>
      <c r="Q79" s="23">
        <v>0</v>
      </c>
      <c r="R79" s="23" cm="1">
        <f t="array" ref="R79">_xlfn.IFS(H79=1,1,K79=1,1,L79=1,1,M79=1,1,N79=1,1,P79=1,1,TRUE,0)</f>
        <v>1</v>
      </c>
      <c r="S79" s="64">
        <f>IF(AND(G79=1,R79=1),0,R79)</f>
        <v>1</v>
      </c>
      <c r="T79" s="24" t="s">
        <v>2874</v>
      </c>
      <c r="U79" s="49">
        <f>SUBSTITUTE(T79,".",",")*1</f>
        <v>0.68715381203219295</v>
      </c>
      <c r="V79" s="54">
        <f>IF(U79&gt;=0.1, 1, 0)</f>
        <v>1</v>
      </c>
      <c r="W79" s="25">
        <f>IF(U79&gt;=0.2, 1, 0)</f>
        <v>1</v>
      </c>
      <c r="X79" s="25">
        <f>IF(U79&gt;=0.3, 1, 0)</f>
        <v>1</v>
      </c>
      <c r="Y79" s="25">
        <f>IF(U79&gt;=0.4, 1, 0)</f>
        <v>1</v>
      </c>
      <c r="Z79" s="25">
        <f>IF(U79&gt;=0.5, 1, 0)</f>
        <v>1</v>
      </c>
      <c r="AA79" s="25">
        <f>IF(U79&gt;=0.6, 1, 0)</f>
        <v>1</v>
      </c>
      <c r="AB79" s="25">
        <f>IF(U79&gt;=0.7, 1, 0)</f>
        <v>0</v>
      </c>
      <c r="AC79" s="25">
        <f>IF(U79&gt;=0.8, 1, 0)</f>
        <v>0</v>
      </c>
      <c r="AD79" s="55">
        <f>IF(U79&gt;=0.9, 1, 0)</f>
        <v>0</v>
      </c>
    </row>
    <row r="80" spans="1:30" ht="20" customHeight="1" x14ac:dyDescent="0.2">
      <c r="A80" s="20" t="s">
        <v>990</v>
      </c>
      <c r="B80" s="33" t="str">
        <f>SUBSTITUTE(A80,"/Users/timomiessen/Desktop/imagesdk/nonblackmen1/","Image_")</f>
        <v>Image_NBM_333.jpg</v>
      </c>
      <c r="C80" s="63" t="s">
        <v>4</v>
      </c>
      <c r="D80" s="22" t="s">
        <v>6</v>
      </c>
      <c r="E80" s="23">
        <v>0</v>
      </c>
      <c r="F80" s="23">
        <v>0</v>
      </c>
      <c r="G80" s="23">
        <v>0</v>
      </c>
      <c r="H80" s="23">
        <v>1</v>
      </c>
      <c r="I80" s="23">
        <v>0</v>
      </c>
      <c r="J80" s="23">
        <v>0</v>
      </c>
      <c r="K80" s="23">
        <v>1</v>
      </c>
      <c r="L80" s="23">
        <v>0</v>
      </c>
      <c r="M80" s="23">
        <v>0</v>
      </c>
      <c r="N80" s="23">
        <v>0</v>
      </c>
      <c r="O80" s="23">
        <v>0</v>
      </c>
      <c r="P80" s="23">
        <v>1</v>
      </c>
      <c r="Q80" s="23">
        <v>0</v>
      </c>
      <c r="R80" s="23" cm="1">
        <f t="array" ref="R80">_xlfn.IFS(H80=1,1,K80=1,1,L80=1,1,M80=1,1,N80=1,1,P80=1,1,TRUE,0)</f>
        <v>1</v>
      </c>
      <c r="S80" s="64">
        <f>IF(AND(G80=1,R80=1),0,R80)</f>
        <v>1</v>
      </c>
      <c r="T80" s="24" t="s">
        <v>2875</v>
      </c>
      <c r="U80" s="49">
        <f>SUBSTITUTE(T80,".",",")*1</f>
        <v>0.73057011142372996</v>
      </c>
      <c r="V80" s="54">
        <f>IF(U80&gt;=0.1, 1, 0)</f>
        <v>1</v>
      </c>
      <c r="W80" s="25">
        <f>IF(U80&gt;=0.2, 1, 0)</f>
        <v>1</v>
      </c>
      <c r="X80" s="25">
        <f>IF(U80&gt;=0.3, 1, 0)</f>
        <v>1</v>
      </c>
      <c r="Y80" s="25">
        <f>IF(U80&gt;=0.4, 1, 0)</f>
        <v>1</v>
      </c>
      <c r="Z80" s="25">
        <f>IF(U80&gt;=0.5, 1, 0)</f>
        <v>1</v>
      </c>
      <c r="AA80" s="25">
        <f>IF(U80&gt;=0.6, 1, 0)</f>
        <v>1</v>
      </c>
      <c r="AB80" s="25">
        <f>IF(U80&gt;=0.7, 1, 0)</f>
        <v>1</v>
      </c>
      <c r="AC80" s="25">
        <f>IF(U80&gt;=0.8, 1, 0)</f>
        <v>0</v>
      </c>
      <c r="AD80" s="55">
        <f>IF(U80&gt;=0.9, 1, 0)</f>
        <v>0</v>
      </c>
    </row>
    <row r="81" spans="1:30" ht="20" customHeight="1" x14ac:dyDescent="0.2">
      <c r="A81" s="20" t="s">
        <v>991</v>
      </c>
      <c r="B81" s="33" t="str">
        <f>SUBSTITUTE(A81,"/Users/timomiessen/Desktop/imagesdk/nonblackmen1/","Image_")</f>
        <v>Image_NBM_334.jpg</v>
      </c>
      <c r="C81" s="63" t="s">
        <v>4</v>
      </c>
      <c r="D81" s="22" t="s">
        <v>6</v>
      </c>
      <c r="E81" s="23">
        <v>0</v>
      </c>
      <c r="F81" s="23">
        <v>0</v>
      </c>
      <c r="G81" s="23">
        <v>0</v>
      </c>
      <c r="H81" s="23">
        <v>1</v>
      </c>
      <c r="I81" s="23">
        <v>0</v>
      </c>
      <c r="J81" s="23">
        <v>0</v>
      </c>
      <c r="K81" s="23">
        <v>1</v>
      </c>
      <c r="L81" s="23">
        <v>0</v>
      </c>
      <c r="M81" s="23">
        <v>0</v>
      </c>
      <c r="N81" s="23">
        <v>0</v>
      </c>
      <c r="O81" s="23">
        <v>0</v>
      </c>
      <c r="P81" s="23">
        <v>1</v>
      </c>
      <c r="Q81" s="23">
        <v>0</v>
      </c>
      <c r="R81" s="23" cm="1">
        <f t="array" ref="R81">_xlfn.IFS(H81=1,1,K81=1,1,L81=1,1,M81=1,1,N81=1,1,P81=1,1,TRUE,0)</f>
        <v>1</v>
      </c>
      <c r="S81" s="64">
        <f>IF(AND(G81=1,R81=1),0,R81)</f>
        <v>1</v>
      </c>
      <c r="T81" s="24" t="s">
        <v>2876</v>
      </c>
      <c r="U81" s="49">
        <f>SUBSTITUTE(T81,".",",")*1</f>
        <v>0.28846002370119</v>
      </c>
      <c r="V81" s="54">
        <f>IF(U81&gt;=0.1, 1, 0)</f>
        <v>1</v>
      </c>
      <c r="W81" s="25">
        <f>IF(U81&gt;=0.2, 1, 0)</f>
        <v>1</v>
      </c>
      <c r="X81" s="25">
        <f>IF(U81&gt;=0.3, 1, 0)</f>
        <v>0</v>
      </c>
      <c r="Y81" s="25">
        <f>IF(U81&gt;=0.4, 1, 0)</f>
        <v>0</v>
      </c>
      <c r="Z81" s="25">
        <f>IF(U81&gt;=0.5, 1, 0)</f>
        <v>0</v>
      </c>
      <c r="AA81" s="25">
        <f>IF(U81&gt;=0.6, 1, 0)</f>
        <v>0</v>
      </c>
      <c r="AB81" s="25">
        <f>IF(U81&gt;=0.7, 1, 0)</f>
        <v>0</v>
      </c>
      <c r="AC81" s="25">
        <f>IF(U81&gt;=0.8, 1, 0)</f>
        <v>0</v>
      </c>
      <c r="AD81" s="55">
        <f>IF(U81&gt;=0.9, 1, 0)</f>
        <v>0</v>
      </c>
    </row>
    <row r="82" spans="1:30" ht="20" customHeight="1" x14ac:dyDescent="0.2">
      <c r="A82" s="20" t="s">
        <v>731</v>
      </c>
      <c r="B82" s="33" t="str">
        <f>SUBSTITUTE(A82,"/Users/timomiessen/Desktop/imagesdk/nonblackmen1/","Image_")</f>
        <v>Image_NBM_1.jpg</v>
      </c>
      <c r="C82" s="63" t="s">
        <v>4</v>
      </c>
      <c r="D82" s="22" t="s">
        <v>6</v>
      </c>
      <c r="E82" s="23">
        <v>1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 cm="1">
        <f t="array" ref="R82">_xlfn.IFS(H82=1,1,K82=1,1,L82=1,1,M82=1,1,N82=1,1,P82=1,1,TRUE,0)</f>
        <v>0</v>
      </c>
      <c r="S82" s="64">
        <f>IF(AND(G82=1,R82=1),0,R82)</f>
        <v>0</v>
      </c>
      <c r="T82" s="24" t="s">
        <v>2615</v>
      </c>
      <c r="U82" s="49">
        <f>SUBSTITUTE(T82,".",",")*1</f>
        <v>0.115524716675281</v>
      </c>
      <c r="V82" s="54">
        <f>IF(U82&gt;=0.1, 1, 0)</f>
        <v>1</v>
      </c>
      <c r="W82" s="25">
        <f>IF(U82&gt;=0.2, 1, 0)</f>
        <v>0</v>
      </c>
      <c r="X82" s="25">
        <f>IF(U82&gt;=0.3, 1, 0)</f>
        <v>0</v>
      </c>
      <c r="Y82" s="25">
        <f>IF(U82&gt;=0.4, 1, 0)</f>
        <v>0</v>
      </c>
      <c r="Z82" s="25">
        <f>IF(U82&gt;=0.5, 1, 0)</f>
        <v>0</v>
      </c>
      <c r="AA82" s="25">
        <f>IF(U82&gt;=0.6, 1, 0)</f>
        <v>0</v>
      </c>
      <c r="AB82" s="25">
        <f>IF(U82&gt;=0.7, 1, 0)</f>
        <v>0</v>
      </c>
      <c r="AC82" s="25">
        <f>IF(U82&gt;=0.8, 1, 0)</f>
        <v>0</v>
      </c>
      <c r="AD82" s="55">
        <f>IF(U82&gt;=0.9, 1, 0)</f>
        <v>0</v>
      </c>
    </row>
    <row r="83" spans="1:30" ht="20" customHeight="1" x14ac:dyDescent="0.2">
      <c r="A83" s="20" t="s">
        <v>732</v>
      </c>
      <c r="B83" s="33" t="str">
        <f>SUBSTITUTE(A83,"/Users/timomiessen/Desktop/imagesdk/nonblackmen1/","Image_")</f>
        <v>Image_NBM_10.jpg</v>
      </c>
      <c r="C83" s="63" t="s">
        <v>4</v>
      </c>
      <c r="D83" s="22" t="s">
        <v>6</v>
      </c>
      <c r="E83" s="23">
        <v>1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 cm="1">
        <f t="array" ref="R83">_xlfn.IFS(H83=1,1,K83=1,1,L83=1,1,M83=1,1,N83=1,1,P83=1,1,TRUE,0)</f>
        <v>0</v>
      </c>
      <c r="S83" s="64">
        <f>IF(AND(G83=1,R83=1),0,R83)</f>
        <v>0</v>
      </c>
      <c r="T83" s="24" t="s">
        <v>2616</v>
      </c>
      <c r="U83" s="49">
        <f>SUBSTITUTE(T83,".",",")*1</f>
        <v>3.0048170126974499E-2</v>
      </c>
      <c r="V83" s="54">
        <f>IF(U83&gt;=0.1, 1, 0)</f>
        <v>0</v>
      </c>
      <c r="W83" s="25">
        <f>IF(U83&gt;=0.2, 1, 0)</f>
        <v>0</v>
      </c>
      <c r="X83" s="25">
        <f>IF(U83&gt;=0.3, 1, 0)</f>
        <v>0</v>
      </c>
      <c r="Y83" s="25">
        <f>IF(U83&gt;=0.4, 1, 0)</f>
        <v>0</v>
      </c>
      <c r="Z83" s="25">
        <f>IF(U83&gt;=0.5, 1, 0)</f>
        <v>0</v>
      </c>
      <c r="AA83" s="25">
        <f>IF(U83&gt;=0.6, 1, 0)</f>
        <v>0</v>
      </c>
      <c r="AB83" s="25">
        <f>IF(U83&gt;=0.7, 1, 0)</f>
        <v>0</v>
      </c>
      <c r="AC83" s="25">
        <f>IF(U83&gt;=0.8, 1, 0)</f>
        <v>0</v>
      </c>
      <c r="AD83" s="55">
        <f>IF(U83&gt;=0.9, 1, 0)</f>
        <v>0</v>
      </c>
    </row>
    <row r="84" spans="1:30" ht="20" customHeight="1" x14ac:dyDescent="0.2">
      <c r="A84" s="20" t="s">
        <v>733</v>
      </c>
      <c r="B84" s="33" t="str">
        <f>SUBSTITUTE(A84,"/Users/timomiessen/Desktop/imagesdk/nonblackmen1/","Image_")</f>
        <v>Image_NBM_100.jpg</v>
      </c>
      <c r="C84" s="63" t="s">
        <v>4</v>
      </c>
      <c r="D84" s="22" t="s">
        <v>6</v>
      </c>
      <c r="E84" s="23">
        <v>1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 cm="1">
        <f t="array" ref="R84">_xlfn.IFS(H84=1,1,K84=1,1,L84=1,1,M84=1,1,N84=1,1,P84=1,1,TRUE,0)</f>
        <v>0</v>
      </c>
      <c r="S84" s="64">
        <f>IF(AND(G84=1,R84=1),0,R84)</f>
        <v>0</v>
      </c>
      <c r="T84" s="24" t="s">
        <v>2617</v>
      </c>
      <c r="U84" s="49">
        <f>SUBSTITUTE(T84,".",",")*1</f>
        <v>1.47807723842561E-2</v>
      </c>
      <c r="V84" s="54">
        <f>IF(U84&gt;=0.1, 1, 0)</f>
        <v>0</v>
      </c>
      <c r="W84" s="25">
        <f>IF(U84&gt;=0.2, 1, 0)</f>
        <v>0</v>
      </c>
      <c r="X84" s="25">
        <f>IF(U84&gt;=0.3, 1, 0)</f>
        <v>0</v>
      </c>
      <c r="Y84" s="25">
        <f>IF(U84&gt;=0.4, 1, 0)</f>
        <v>0</v>
      </c>
      <c r="Z84" s="25">
        <f>IF(U84&gt;=0.5, 1, 0)</f>
        <v>0</v>
      </c>
      <c r="AA84" s="25">
        <f>IF(U84&gt;=0.6, 1, 0)</f>
        <v>0</v>
      </c>
      <c r="AB84" s="25">
        <f>IF(U84&gt;=0.7, 1, 0)</f>
        <v>0</v>
      </c>
      <c r="AC84" s="25">
        <f>IF(U84&gt;=0.8, 1, 0)</f>
        <v>0</v>
      </c>
      <c r="AD84" s="55">
        <f>IF(U84&gt;=0.9, 1, 0)</f>
        <v>0</v>
      </c>
    </row>
    <row r="85" spans="1:30" ht="20" customHeight="1" x14ac:dyDescent="0.2">
      <c r="A85" s="20" t="s">
        <v>734</v>
      </c>
      <c r="B85" s="33" t="str">
        <f>SUBSTITUTE(A85,"/Users/timomiessen/Desktop/imagesdk/nonblackmen1/","Image_")</f>
        <v>Image_NBM_101.jpg</v>
      </c>
      <c r="C85" s="63" t="s">
        <v>4</v>
      </c>
      <c r="D85" s="22" t="s">
        <v>6</v>
      </c>
      <c r="E85" s="23">
        <v>1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 cm="1">
        <f t="array" ref="R85">_xlfn.IFS(H85=1,1,K85=1,1,L85=1,1,M85=1,1,N85=1,1,P85=1,1,TRUE,0)</f>
        <v>0</v>
      </c>
      <c r="S85" s="64">
        <f>IF(AND(G85=1,R85=1),0,R85)</f>
        <v>0</v>
      </c>
      <c r="T85" s="24" t="s">
        <v>2618</v>
      </c>
      <c r="U85" s="49">
        <f>SUBSTITUTE(T85,".",",")*1</f>
        <v>7.2123831138014793E-2</v>
      </c>
      <c r="V85" s="54">
        <f>IF(U85&gt;=0.1, 1, 0)</f>
        <v>0</v>
      </c>
      <c r="W85" s="25">
        <f>IF(U85&gt;=0.2, 1, 0)</f>
        <v>0</v>
      </c>
      <c r="X85" s="25">
        <f>IF(U85&gt;=0.3, 1, 0)</f>
        <v>0</v>
      </c>
      <c r="Y85" s="25">
        <f>IF(U85&gt;=0.4, 1, 0)</f>
        <v>0</v>
      </c>
      <c r="Z85" s="25">
        <f>IF(U85&gt;=0.5, 1, 0)</f>
        <v>0</v>
      </c>
      <c r="AA85" s="25">
        <f>IF(U85&gt;=0.6, 1, 0)</f>
        <v>0</v>
      </c>
      <c r="AB85" s="25">
        <f>IF(U85&gt;=0.7, 1, 0)</f>
        <v>0</v>
      </c>
      <c r="AC85" s="25">
        <f>IF(U85&gt;=0.8, 1, 0)</f>
        <v>0</v>
      </c>
      <c r="AD85" s="55">
        <f>IF(U85&gt;=0.9, 1, 0)</f>
        <v>0</v>
      </c>
    </row>
    <row r="86" spans="1:30" ht="20" customHeight="1" x14ac:dyDescent="0.2">
      <c r="A86" s="20" t="s">
        <v>735</v>
      </c>
      <c r="B86" s="33" t="str">
        <f>SUBSTITUTE(A86,"/Users/timomiessen/Desktop/imagesdk/nonblackmen1/","Image_")</f>
        <v>Image_NBM_102.jpg</v>
      </c>
      <c r="C86" s="63" t="s">
        <v>4</v>
      </c>
      <c r="D86" s="22" t="s">
        <v>6</v>
      </c>
      <c r="E86" s="23">
        <v>1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 cm="1">
        <f t="array" ref="R86">_xlfn.IFS(H86=1,1,K86=1,1,L86=1,1,M86=1,1,N86=1,1,P86=1,1,TRUE,0)</f>
        <v>0</v>
      </c>
      <c r="S86" s="64">
        <f>IF(AND(G86=1,R86=1),0,R86)</f>
        <v>0</v>
      </c>
      <c r="T86" s="24" t="s">
        <v>2619</v>
      </c>
      <c r="U86" s="49">
        <f>SUBSTITUTE(T86,".",",")*1</f>
        <v>0.10468805674463499</v>
      </c>
      <c r="V86" s="54">
        <f>IF(U86&gt;=0.1, 1, 0)</f>
        <v>1</v>
      </c>
      <c r="W86" s="25">
        <f>IF(U86&gt;=0.2, 1, 0)</f>
        <v>0</v>
      </c>
      <c r="X86" s="25">
        <f>IF(U86&gt;=0.3, 1, 0)</f>
        <v>0</v>
      </c>
      <c r="Y86" s="25">
        <f>IF(U86&gt;=0.4, 1, 0)</f>
        <v>0</v>
      </c>
      <c r="Z86" s="25">
        <f>IF(U86&gt;=0.5, 1, 0)</f>
        <v>0</v>
      </c>
      <c r="AA86" s="25">
        <f>IF(U86&gt;=0.6, 1, 0)</f>
        <v>0</v>
      </c>
      <c r="AB86" s="25">
        <f>IF(U86&gt;=0.7, 1, 0)</f>
        <v>0</v>
      </c>
      <c r="AC86" s="25">
        <f>IF(U86&gt;=0.8, 1, 0)</f>
        <v>0</v>
      </c>
      <c r="AD86" s="55">
        <f>IF(U86&gt;=0.9, 1, 0)</f>
        <v>0</v>
      </c>
    </row>
    <row r="87" spans="1:30" ht="20" customHeight="1" x14ac:dyDescent="0.2">
      <c r="A87" s="20" t="s">
        <v>736</v>
      </c>
      <c r="B87" s="33" t="str">
        <f>SUBSTITUTE(A87,"/Users/timomiessen/Desktop/imagesdk/nonblackmen1/","Image_")</f>
        <v>Image_NBM_103.jpg</v>
      </c>
      <c r="C87" s="63" t="s">
        <v>4</v>
      </c>
      <c r="D87" s="22" t="s">
        <v>6</v>
      </c>
      <c r="E87" s="23">
        <v>1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 cm="1">
        <f t="array" ref="R87">_xlfn.IFS(H87=1,1,K87=1,1,L87=1,1,M87=1,1,N87=1,1,P87=1,1,TRUE,0)</f>
        <v>0</v>
      </c>
      <c r="S87" s="64">
        <f>IF(AND(G87=1,R87=1),0,R87)</f>
        <v>0</v>
      </c>
      <c r="T87" s="24" t="s">
        <v>2620</v>
      </c>
      <c r="U87" s="49">
        <f>SUBSTITUTE(T87,".",",")*1</f>
        <v>9.6608370076864906E-3</v>
      </c>
      <c r="V87" s="54">
        <f>IF(U87&gt;=0.1, 1, 0)</f>
        <v>0</v>
      </c>
      <c r="W87" s="25">
        <f>IF(U87&gt;=0.2, 1, 0)</f>
        <v>0</v>
      </c>
      <c r="X87" s="25">
        <f>IF(U87&gt;=0.3, 1, 0)</f>
        <v>0</v>
      </c>
      <c r="Y87" s="25">
        <f>IF(U87&gt;=0.4, 1, 0)</f>
        <v>0</v>
      </c>
      <c r="Z87" s="25">
        <f>IF(U87&gt;=0.5, 1, 0)</f>
        <v>0</v>
      </c>
      <c r="AA87" s="25">
        <f>IF(U87&gt;=0.6, 1, 0)</f>
        <v>0</v>
      </c>
      <c r="AB87" s="25">
        <f>IF(U87&gt;=0.7, 1, 0)</f>
        <v>0</v>
      </c>
      <c r="AC87" s="25">
        <f>IF(U87&gt;=0.8, 1, 0)</f>
        <v>0</v>
      </c>
      <c r="AD87" s="55">
        <f>IF(U87&gt;=0.9, 1, 0)</f>
        <v>0</v>
      </c>
    </row>
    <row r="88" spans="1:30" ht="20" customHeight="1" x14ac:dyDescent="0.2">
      <c r="A88" s="20" t="s">
        <v>737</v>
      </c>
      <c r="B88" s="33" t="str">
        <f>SUBSTITUTE(A88,"/Users/timomiessen/Desktop/imagesdk/nonblackmen1/","Image_")</f>
        <v>Image_NBM_104.jpg</v>
      </c>
      <c r="C88" s="63" t="s">
        <v>4</v>
      </c>
      <c r="D88" s="22" t="s">
        <v>6</v>
      </c>
      <c r="E88" s="23">
        <v>1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 cm="1">
        <f t="array" ref="R88">_xlfn.IFS(H88=1,1,K88=1,1,L88=1,1,M88=1,1,N88=1,1,P88=1,1,TRUE,0)</f>
        <v>0</v>
      </c>
      <c r="S88" s="64">
        <f>IF(AND(G88=1,R88=1),0,R88)</f>
        <v>0</v>
      </c>
      <c r="T88" s="24" t="s">
        <v>2621</v>
      </c>
      <c r="U88" s="49">
        <f>SUBSTITUTE(T88,".",",")*1</f>
        <v>1.6181237529963199E-2</v>
      </c>
      <c r="V88" s="54">
        <f>IF(U88&gt;=0.1, 1, 0)</f>
        <v>0</v>
      </c>
      <c r="W88" s="25">
        <f>IF(U88&gt;=0.2, 1, 0)</f>
        <v>0</v>
      </c>
      <c r="X88" s="25">
        <f>IF(U88&gt;=0.3, 1, 0)</f>
        <v>0</v>
      </c>
      <c r="Y88" s="25">
        <f>IF(U88&gt;=0.4, 1, 0)</f>
        <v>0</v>
      </c>
      <c r="Z88" s="25">
        <f>IF(U88&gt;=0.5, 1, 0)</f>
        <v>0</v>
      </c>
      <c r="AA88" s="25">
        <f>IF(U88&gt;=0.6, 1, 0)</f>
        <v>0</v>
      </c>
      <c r="AB88" s="25">
        <f>IF(U88&gt;=0.7, 1, 0)</f>
        <v>0</v>
      </c>
      <c r="AC88" s="25">
        <f>IF(U88&gt;=0.8, 1, 0)</f>
        <v>0</v>
      </c>
      <c r="AD88" s="55">
        <f>IF(U88&gt;=0.9, 1, 0)</f>
        <v>0</v>
      </c>
    </row>
    <row r="89" spans="1:30" ht="20" customHeight="1" x14ac:dyDescent="0.2">
      <c r="A89" s="20" t="s">
        <v>738</v>
      </c>
      <c r="B89" s="33" t="str">
        <f>SUBSTITUTE(A89,"/Users/timomiessen/Desktop/imagesdk/nonblackmen1/","Image_")</f>
        <v>Image_NBM_105.jpg</v>
      </c>
      <c r="C89" s="63" t="s">
        <v>4</v>
      </c>
      <c r="D89" s="22" t="s">
        <v>6</v>
      </c>
      <c r="E89" s="23">
        <v>1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 cm="1">
        <f t="array" ref="R89">_xlfn.IFS(H89=1,1,K89=1,1,L89=1,1,M89=1,1,N89=1,1,P89=1,1,TRUE,0)</f>
        <v>0</v>
      </c>
      <c r="S89" s="64">
        <f>IF(AND(G89=1,R89=1),0,R89)</f>
        <v>0</v>
      </c>
      <c r="T89" s="24" t="s">
        <v>2622</v>
      </c>
      <c r="U89" s="49">
        <f>SUBSTITUTE(T89,".",",")*1</f>
        <v>3.27836126089096E-2</v>
      </c>
      <c r="V89" s="54">
        <f>IF(U89&gt;=0.1, 1, 0)</f>
        <v>0</v>
      </c>
      <c r="W89" s="25">
        <f>IF(U89&gt;=0.2, 1, 0)</f>
        <v>0</v>
      </c>
      <c r="X89" s="25">
        <f>IF(U89&gt;=0.3, 1, 0)</f>
        <v>0</v>
      </c>
      <c r="Y89" s="25">
        <f>IF(U89&gt;=0.4, 1, 0)</f>
        <v>0</v>
      </c>
      <c r="Z89" s="25">
        <f>IF(U89&gt;=0.5, 1, 0)</f>
        <v>0</v>
      </c>
      <c r="AA89" s="25">
        <f>IF(U89&gt;=0.6, 1, 0)</f>
        <v>0</v>
      </c>
      <c r="AB89" s="25">
        <f>IF(U89&gt;=0.7, 1, 0)</f>
        <v>0</v>
      </c>
      <c r="AC89" s="25">
        <f>IF(U89&gt;=0.8, 1, 0)</f>
        <v>0</v>
      </c>
      <c r="AD89" s="55">
        <f>IF(U89&gt;=0.9, 1, 0)</f>
        <v>0</v>
      </c>
    </row>
    <row r="90" spans="1:30" ht="20" customHeight="1" x14ac:dyDescent="0.2">
      <c r="A90" s="20" t="s">
        <v>739</v>
      </c>
      <c r="B90" s="33" t="str">
        <f>SUBSTITUTE(A90,"/Users/timomiessen/Desktop/imagesdk/nonblackmen1/","Image_")</f>
        <v>Image_NBM_106.jpg</v>
      </c>
      <c r="C90" s="63" t="s">
        <v>4</v>
      </c>
      <c r="D90" s="22" t="s">
        <v>6</v>
      </c>
      <c r="E90" s="23">
        <v>1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 cm="1">
        <f t="array" ref="R90">_xlfn.IFS(H90=1,1,K90=1,1,L90=1,1,M90=1,1,N90=1,1,P90=1,1,TRUE,0)</f>
        <v>0</v>
      </c>
      <c r="S90" s="64">
        <f>IF(AND(G90=1,R90=1),0,R90)</f>
        <v>0</v>
      </c>
      <c r="T90" s="24" t="s">
        <v>2623</v>
      </c>
      <c r="U90" s="49">
        <f>SUBSTITUTE(T90,".",",")*1</f>
        <v>1.4771595131605799E-2</v>
      </c>
      <c r="V90" s="54">
        <f>IF(U90&gt;=0.1, 1, 0)</f>
        <v>0</v>
      </c>
      <c r="W90" s="25">
        <f>IF(U90&gt;=0.2, 1, 0)</f>
        <v>0</v>
      </c>
      <c r="X90" s="25">
        <f>IF(U90&gt;=0.3, 1, 0)</f>
        <v>0</v>
      </c>
      <c r="Y90" s="25">
        <f>IF(U90&gt;=0.4, 1, 0)</f>
        <v>0</v>
      </c>
      <c r="Z90" s="25">
        <f>IF(U90&gt;=0.5, 1, 0)</f>
        <v>0</v>
      </c>
      <c r="AA90" s="25">
        <f>IF(U90&gt;=0.6, 1, 0)</f>
        <v>0</v>
      </c>
      <c r="AB90" s="25">
        <f>IF(U90&gt;=0.7, 1, 0)</f>
        <v>0</v>
      </c>
      <c r="AC90" s="25">
        <f>IF(U90&gt;=0.8, 1, 0)</f>
        <v>0</v>
      </c>
      <c r="AD90" s="55">
        <f>IF(U90&gt;=0.9, 1, 0)</f>
        <v>0</v>
      </c>
    </row>
    <row r="91" spans="1:30" ht="20" customHeight="1" x14ac:dyDescent="0.2">
      <c r="A91" s="20" t="s">
        <v>740</v>
      </c>
      <c r="B91" s="33" t="str">
        <f>SUBSTITUTE(A91,"/Users/timomiessen/Desktop/imagesdk/nonblackmen1/","Image_")</f>
        <v>Image_NBM_107.jpg</v>
      </c>
      <c r="C91" s="63" t="s">
        <v>4</v>
      </c>
      <c r="D91" s="22" t="s">
        <v>6</v>
      </c>
      <c r="E91" s="23">
        <v>1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 cm="1">
        <f t="array" ref="R91">_xlfn.IFS(H91=1,1,K91=1,1,L91=1,1,M91=1,1,N91=1,1,P91=1,1,TRUE,0)</f>
        <v>0</v>
      </c>
      <c r="S91" s="64">
        <f>IF(AND(G91=1,R91=1),0,R91)</f>
        <v>0</v>
      </c>
      <c r="T91" s="24" t="s">
        <v>2624</v>
      </c>
      <c r="U91" s="49">
        <f>SUBSTITUTE(T91,".",",")*1</f>
        <v>1.5984738245606402E-2</v>
      </c>
      <c r="V91" s="54">
        <f>IF(U91&gt;=0.1, 1, 0)</f>
        <v>0</v>
      </c>
      <c r="W91" s="25">
        <f>IF(U91&gt;=0.2, 1, 0)</f>
        <v>0</v>
      </c>
      <c r="X91" s="25">
        <f>IF(U91&gt;=0.3, 1, 0)</f>
        <v>0</v>
      </c>
      <c r="Y91" s="25">
        <f>IF(U91&gt;=0.4, 1, 0)</f>
        <v>0</v>
      </c>
      <c r="Z91" s="25">
        <f>IF(U91&gt;=0.5, 1, 0)</f>
        <v>0</v>
      </c>
      <c r="AA91" s="25">
        <f>IF(U91&gt;=0.6, 1, 0)</f>
        <v>0</v>
      </c>
      <c r="AB91" s="25">
        <f>IF(U91&gt;=0.7, 1, 0)</f>
        <v>0</v>
      </c>
      <c r="AC91" s="25">
        <f>IF(U91&gt;=0.8, 1, 0)</f>
        <v>0</v>
      </c>
      <c r="AD91" s="55">
        <f>IF(U91&gt;=0.9, 1, 0)</f>
        <v>0</v>
      </c>
    </row>
    <row r="92" spans="1:30" ht="20" customHeight="1" x14ac:dyDescent="0.2">
      <c r="A92" s="20" t="s">
        <v>741</v>
      </c>
      <c r="B92" s="33" t="str">
        <f>SUBSTITUTE(A92,"/Users/timomiessen/Desktop/imagesdk/nonblackmen1/","Image_")</f>
        <v>Image_NBM_108.jpg</v>
      </c>
      <c r="C92" s="63" t="s">
        <v>4</v>
      </c>
      <c r="D92" s="22" t="s">
        <v>6</v>
      </c>
      <c r="E92" s="23">
        <v>1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 cm="1">
        <f t="array" ref="R92">_xlfn.IFS(H92=1,1,K92=1,1,L92=1,1,M92=1,1,N92=1,1,P92=1,1,TRUE,0)</f>
        <v>0</v>
      </c>
      <c r="S92" s="64">
        <f>IF(AND(G92=1,R92=1),0,R92)</f>
        <v>0</v>
      </c>
      <c r="T92" s="24" t="s">
        <v>2625</v>
      </c>
      <c r="U92" s="49">
        <f>SUBSTITUTE(T92,".",",")*1</f>
        <v>2.6318444870412301E-2</v>
      </c>
      <c r="V92" s="54">
        <f>IF(U92&gt;=0.1, 1, 0)</f>
        <v>0</v>
      </c>
      <c r="W92" s="25">
        <f>IF(U92&gt;=0.2, 1, 0)</f>
        <v>0</v>
      </c>
      <c r="X92" s="25">
        <f>IF(U92&gt;=0.3, 1, 0)</f>
        <v>0</v>
      </c>
      <c r="Y92" s="25">
        <f>IF(U92&gt;=0.4, 1, 0)</f>
        <v>0</v>
      </c>
      <c r="Z92" s="25">
        <f>IF(U92&gt;=0.5, 1, 0)</f>
        <v>0</v>
      </c>
      <c r="AA92" s="25">
        <f>IF(U92&gt;=0.6, 1, 0)</f>
        <v>0</v>
      </c>
      <c r="AB92" s="25">
        <f>IF(U92&gt;=0.7, 1, 0)</f>
        <v>0</v>
      </c>
      <c r="AC92" s="25">
        <f>IF(U92&gt;=0.8, 1, 0)</f>
        <v>0</v>
      </c>
      <c r="AD92" s="55">
        <f>IF(U92&gt;=0.9, 1, 0)</f>
        <v>0</v>
      </c>
    </row>
    <row r="93" spans="1:30" ht="20" customHeight="1" x14ac:dyDescent="0.2">
      <c r="A93" s="20" t="s">
        <v>742</v>
      </c>
      <c r="B93" s="33" t="str">
        <f>SUBSTITUTE(A93,"/Users/timomiessen/Desktop/imagesdk/nonblackmen1/","Image_")</f>
        <v>Image_NBM_109.jpg</v>
      </c>
      <c r="C93" s="63" t="s">
        <v>4</v>
      </c>
      <c r="D93" s="22" t="s">
        <v>6</v>
      </c>
      <c r="E93" s="23">
        <v>1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 cm="1">
        <f t="array" ref="R93">_xlfn.IFS(H93=1,1,K93=1,1,L93=1,1,M93=1,1,N93=1,1,P93=1,1,TRUE,0)</f>
        <v>0</v>
      </c>
      <c r="S93" s="64">
        <f>IF(AND(G93=1,R93=1),0,R93)</f>
        <v>0</v>
      </c>
      <c r="T93" s="24" t="s">
        <v>2626</v>
      </c>
      <c r="U93" s="49">
        <f>SUBSTITUTE(T93,".",",")*1</f>
        <v>7.9801459796726704E-3</v>
      </c>
      <c r="V93" s="54">
        <f>IF(U93&gt;=0.1, 1, 0)</f>
        <v>0</v>
      </c>
      <c r="W93" s="25">
        <f>IF(U93&gt;=0.2, 1, 0)</f>
        <v>0</v>
      </c>
      <c r="X93" s="25">
        <f>IF(U93&gt;=0.3, 1, 0)</f>
        <v>0</v>
      </c>
      <c r="Y93" s="25">
        <f>IF(U93&gt;=0.4, 1, 0)</f>
        <v>0</v>
      </c>
      <c r="Z93" s="25">
        <f>IF(U93&gt;=0.5, 1, 0)</f>
        <v>0</v>
      </c>
      <c r="AA93" s="25">
        <f>IF(U93&gt;=0.6, 1, 0)</f>
        <v>0</v>
      </c>
      <c r="AB93" s="25">
        <f>IF(U93&gt;=0.7, 1, 0)</f>
        <v>0</v>
      </c>
      <c r="AC93" s="25">
        <f>IF(U93&gt;=0.8, 1, 0)</f>
        <v>0</v>
      </c>
      <c r="AD93" s="55">
        <f>IF(U93&gt;=0.9, 1, 0)</f>
        <v>0</v>
      </c>
    </row>
    <row r="94" spans="1:30" ht="20" customHeight="1" x14ac:dyDescent="0.2">
      <c r="A94" s="20" t="s">
        <v>743</v>
      </c>
      <c r="B94" s="33" t="str">
        <f>SUBSTITUTE(A94,"/Users/timomiessen/Desktop/imagesdk/nonblackmen1/","Image_")</f>
        <v>Image_NBM_11.jpg</v>
      </c>
      <c r="C94" s="63" t="s">
        <v>4</v>
      </c>
      <c r="D94" s="22" t="s">
        <v>6</v>
      </c>
      <c r="E94" s="23">
        <v>1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 cm="1">
        <f t="array" ref="R94">_xlfn.IFS(H94=1,1,K94=1,1,L94=1,1,M94=1,1,N94=1,1,P94=1,1,TRUE,0)</f>
        <v>0</v>
      </c>
      <c r="S94" s="64">
        <f>IF(AND(G94=1,R94=1),0,R94)</f>
        <v>0</v>
      </c>
      <c r="T94" s="24" t="s">
        <v>2627</v>
      </c>
      <c r="U94" s="49">
        <f>SUBSTITUTE(T94,".",",")*1</f>
        <v>0.100501265376806</v>
      </c>
      <c r="V94" s="54">
        <f>IF(U94&gt;=0.1, 1, 0)</f>
        <v>1</v>
      </c>
      <c r="W94" s="25">
        <f>IF(U94&gt;=0.2, 1, 0)</f>
        <v>0</v>
      </c>
      <c r="X94" s="25">
        <f>IF(U94&gt;=0.3, 1, 0)</f>
        <v>0</v>
      </c>
      <c r="Y94" s="25">
        <f>IF(U94&gt;=0.4, 1, 0)</f>
        <v>0</v>
      </c>
      <c r="Z94" s="25">
        <f>IF(U94&gt;=0.5, 1, 0)</f>
        <v>0</v>
      </c>
      <c r="AA94" s="25">
        <f>IF(U94&gt;=0.6, 1, 0)</f>
        <v>0</v>
      </c>
      <c r="AB94" s="25">
        <f>IF(U94&gt;=0.7, 1, 0)</f>
        <v>0</v>
      </c>
      <c r="AC94" s="25">
        <f>IF(U94&gt;=0.8, 1, 0)</f>
        <v>0</v>
      </c>
      <c r="AD94" s="55">
        <f>IF(U94&gt;=0.9, 1, 0)</f>
        <v>0</v>
      </c>
    </row>
    <row r="95" spans="1:30" ht="20" customHeight="1" x14ac:dyDescent="0.2">
      <c r="A95" s="20" t="s">
        <v>744</v>
      </c>
      <c r="B95" s="33" t="str">
        <f>SUBSTITUTE(A95,"/Users/timomiessen/Desktop/imagesdk/nonblackmen1/","Image_")</f>
        <v>Image_NBM_110.jpg</v>
      </c>
      <c r="C95" s="63" t="s">
        <v>4</v>
      </c>
      <c r="D95" s="22" t="s">
        <v>6</v>
      </c>
      <c r="E95" s="23">
        <v>1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 cm="1">
        <f t="array" ref="R95">_xlfn.IFS(H95=1,1,K95=1,1,L95=1,1,M95=1,1,N95=1,1,P95=1,1,TRUE,0)</f>
        <v>0</v>
      </c>
      <c r="S95" s="64">
        <f>IF(AND(G95=1,R95=1),0,R95)</f>
        <v>0</v>
      </c>
      <c r="T95" s="24" t="s">
        <v>2628</v>
      </c>
      <c r="U95" s="49">
        <f>SUBSTITUTE(T95,".",",")*1</f>
        <v>9.83558744192123E-2</v>
      </c>
      <c r="V95" s="54">
        <f>IF(U95&gt;=0.1, 1, 0)</f>
        <v>0</v>
      </c>
      <c r="W95" s="25">
        <f>IF(U95&gt;=0.2, 1, 0)</f>
        <v>0</v>
      </c>
      <c r="X95" s="25">
        <f>IF(U95&gt;=0.3, 1, 0)</f>
        <v>0</v>
      </c>
      <c r="Y95" s="25">
        <f>IF(U95&gt;=0.4, 1, 0)</f>
        <v>0</v>
      </c>
      <c r="Z95" s="25">
        <f>IF(U95&gt;=0.5, 1, 0)</f>
        <v>0</v>
      </c>
      <c r="AA95" s="25">
        <f>IF(U95&gt;=0.6, 1, 0)</f>
        <v>0</v>
      </c>
      <c r="AB95" s="25">
        <f>IF(U95&gt;=0.7, 1, 0)</f>
        <v>0</v>
      </c>
      <c r="AC95" s="25">
        <f>IF(U95&gt;=0.8, 1, 0)</f>
        <v>0</v>
      </c>
      <c r="AD95" s="55">
        <f>IF(U95&gt;=0.9, 1, 0)</f>
        <v>0</v>
      </c>
    </row>
    <row r="96" spans="1:30" ht="20" customHeight="1" x14ac:dyDescent="0.2">
      <c r="A96" s="20" t="s">
        <v>745</v>
      </c>
      <c r="B96" s="33" t="str">
        <f>SUBSTITUTE(A96,"/Users/timomiessen/Desktop/imagesdk/nonblackmen1/","Image_")</f>
        <v>Image_NBM_111.jpg</v>
      </c>
      <c r="C96" s="63" t="s">
        <v>4</v>
      </c>
      <c r="D96" s="22" t="s">
        <v>6</v>
      </c>
      <c r="E96" s="23">
        <v>1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 cm="1">
        <f t="array" ref="R96">_xlfn.IFS(H96=1,1,K96=1,1,L96=1,1,M96=1,1,N96=1,1,P96=1,1,TRUE,0)</f>
        <v>0</v>
      </c>
      <c r="S96" s="64">
        <f>IF(AND(G96=1,R96=1),0,R96)</f>
        <v>0</v>
      </c>
      <c r="T96" s="24" t="s">
        <v>2629</v>
      </c>
      <c r="U96" s="49">
        <f>SUBSTITUTE(T96,".",",")*1</f>
        <v>3.0090434243902502E-2</v>
      </c>
      <c r="V96" s="54">
        <f>IF(U96&gt;=0.1, 1, 0)</f>
        <v>0</v>
      </c>
      <c r="W96" s="25">
        <f>IF(U96&gt;=0.2, 1, 0)</f>
        <v>0</v>
      </c>
      <c r="X96" s="25">
        <f>IF(U96&gt;=0.3, 1, 0)</f>
        <v>0</v>
      </c>
      <c r="Y96" s="25">
        <f>IF(U96&gt;=0.4, 1, 0)</f>
        <v>0</v>
      </c>
      <c r="Z96" s="25">
        <f>IF(U96&gt;=0.5, 1, 0)</f>
        <v>0</v>
      </c>
      <c r="AA96" s="25">
        <f>IF(U96&gt;=0.6, 1, 0)</f>
        <v>0</v>
      </c>
      <c r="AB96" s="25">
        <f>IF(U96&gt;=0.7, 1, 0)</f>
        <v>0</v>
      </c>
      <c r="AC96" s="25">
        <f>IF(U96&gt;=0.8, 1, 0)</f>
        <v>0</v>
      </c>
      <c r="AD96" s="55">
        <f>IF(U96&gt;=0.9, 1, 0)</f>
        <v>0</v>
      </c>
    </row>
    <row r="97" spans="1:30" ht="20" customHeight="1" x14ac:dyDescent="0.2">
      <c r="A97" s="20" t="s">
        <v>746</v>
      </c>
      <c r="B97" s="33" t="str">
        <f>SUBSTITUTE(A97,"/Users/timomiessen/Desktop/imagesdk/nonblackmen1/","Image_")</f>
        <v>Image_NBM_112.jpg</v>
      </c>
      <c r="C97" s="63" t="s">
        <v>4</v>
      </c>
      <c r="D97" s="22" t="s">
        <v>6</v>
      </c>
      <c r="E97" s="23">
        <v>1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 cm="1">
        <f t="array" ref="R97">_xlfn.IFS(H97=1,1,K97=1,1,L97=1,1,M97=1,1,N97=1,1,P97=1,1,TRUE,0)</f>
        <v>0</v>
      </c>
      <c r="S97" s="64">
        <f>IF(AND(G97=1,R97=1),0,R97)</f>
        <v>0</v>
      </c>
      <c r="T97" s="24" t="s">
        <v>2630</v>
      </c>
      <c r="U97" s="49">
        <f>SUBSTITUTE(T97,".",",")*1</f>
        <v>5.08613255806267E-3</v>
      </c>
      <c r="V97" s="54">
        <f>IF(U97&gt;=0.1, 1, 0)</f>
        <v>0</v>
      </c>
      <c r="W97" s="25">
        <f>IF(U97&gt;=0.2, 1, 0)</f>
        <v>0</v>
      </c>
      <c r="X97" s="25">
        <f>IF(U97&gt;=0.3, 1, 0)</f>
        <v>0</v>
      </c>
      <c r="Y97" s="25">
        <f>IF(U97&gt;=0.4, 1, 0)</f>
        <v>0</v>
      </c>
      <c r="Z97" s="25">
        <f>IF(U97&gt;=0.5, 1, 0)</f>
        <v>0</v>
      </c>
      <c r="AA97" s="25">
        <f>IF(U97&gt;=0.6, 1, 0)</f>
        <v>0</v>
      </c>
      <c r="AB97" s="25">
        <f>IF(U97&gt;=0.7, 1, 0)</f>
        <v>0</v>
      </c>
      <c r="AC97" s="25">
        <f>IF(U97&gt;=0.8, 1, 0)</f>
        <v>0</v>
      </c>
      <c r="AD97" s="55">
        <f>IF(U97&gt;=0.9, 1, 0)</f>
        <v>0</v>
      </c>
    </row>
    <row r="98" spans="1:30" ht="20" customHeight="1" x14ac:dyDescent="0.2">
      <c r="A98" s="20" t="s">
        <v>747</v>
      </c>
      <c r="B98" s="33" t="str">
        <f>SUBSTITUTE(A98,"/Users/timomiessen/Desktop/imagesdk/nonblackmen1/","Image_")</f>
        <v>Image_NBM_113.jpg</v>
      </c>
      <c r="C98" s="63" t="s">
        <v>4</v>
      </c>
      <c r="D98" s="22" t="s">
        <v>6</v>
      </c>
      <c r="E98" s="23">
        <v>1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 cm="1">
        <f t="array" ref="R98">_xlfn.IFS(H98=1,1,K98=1,1,L98=1,1,M98=1,1,N98=1,1,P98=1,1,TRUE,0)</f>
        <v>0</v>
      </c>
      <c r="S98" s="64">
        <f>IF(AND(G98=1,R98=1),0,R98)</f>
        <v>0</v>
      </c>
      <c r="T98" s="24" t="s">
        <v>2631</v>
      </c>
      <c r="U98" s="49">
        <f>SUBSTITUTE(T98,".",",")*1</f>
        <v>0.14298049360513601</v>
      </c>
      <c r="V98" s="54">
        <f>IF(U98&gt;=0.1, 1, 0)</f>
        <v>1</v>
      </c>
      <c r="W98" s="25">
        <f>IF(U98&gt;=0.2, 1, 0)</f>
        <v>0</v>
      </c>
      <c r="X98" s="25">
        <f>IF(U98&gt;=0.3, 1, 0)</f>
        <v>0</v>
      </c>
      <c r="Y98" s="25">
        <f>IF(U98&gt;=0.4, 1, 0)</f>
        <v>0</v>
      </c>
      <c r="Z98" s="25">
        <f>IF(U98&gt;=0.5, 1, 0)</f>
        <v>0</v>
      </c>
      <c r="AA98" s="25">
        <f>IF(U98&gt;=0.6, 1, 0)</f>
        <v>0</v>
      </c>
      <c r="AB98" s="25">
        <f>IF(U98&gt;=0.7, 1, 0)</f>
        <v>0</v>
      </c>
      <c r="AC98" s="25">
        <f>IF(U98&gt;=0.8, 1, 0)</f>
        <v>0</v>
      </c>
      <c r="AD98" s="55">
        <f>IF(U98&gt;=0.9, 1, 0)</f>
        <v>0</v>
      </c>
    </row>
    <row r="99" spans="1:30" ht="20" customHeight="1" x14ac:dyDescent="0.2">
      <c r="A99" s="20" t="s">
        <v>748</v>
      </c>
      <c r="B99" s="33" t="str">
        <f>SUBSTITUTE(A99,"/Users/timomiessen/Desktop/imagesdk/nonblackmen1/","Image_")</f>
        <v>Image_NBM_114.jpg</v>
      </c>
      <c r="C99" s="63" t="s">
        <v>4</v>
      </c>
      <c r="D99" s="22" t="s">
        <v>6</v>
      </c>
      <c r="E99" s="23">
        <v>1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 cm="1">
        <f t="array" ref="R99">_xlfn.IFS(H99=1,1,K99=1,1,L99=1,1,M99=1,1,N99=1,1,P99=1,1,TRUE,0)</f>
        <v>0</v>
      </c>
      <c r="S99" s="64">
        <f>IF(AND(G99=1,R99=1),0,R99)</f>
        <v>0</v>
      </c>
      <c r="T99" s="24" t="s">
        <v>2632</v>
      </c>
      <c r="U99" s="49">
        <f>SUBSTITUTE(T99,".",",")*1</f>
        <v>1.48792944382876E-2</v>
      </c>
      <c r="V99" s="54">
        <f>IF(U99&gt;=0.1, 1, 0)</f>
        <v>0</v>
      </c>
      <c r="W99" s="25">
        <f>IF(U99&gt;=0.2, 1, 0)</f>
        <v>0</v>
      </c>
      <c r="X99" s="25">
        <f>IF(U99&gt;=0.3, 1, 0)</f>
        <v>0</v>
      </c>
      <c r="Y99" s="25">
        <f>IF(U99&gt;=0.4, 1, 0)</f>
        <v>0</v>
      </c>
      <c r="Z99" s="25">
        <f>IF(U99&gt;=0.5, 1, 0)</f>
        <v>0</v>
      </c>
      <c r="AA99" s="25">
        <f>IF(U99&gt;=0.6, 1, 0)</f>
        <v>0</v>
      </c>
      <c r="AB99" s="25">
        <f>IF(U99&gt;=0.7, 1, 0)</f>
        <v>0</v>
      </c>
      <c r="AC99" s="25">
        <f>IF(U99&gt;=0.8, 1, 0)</f>
        <v>0</v>
      </c>
      <c r="AD99" s="55">
        <f>IF(U99&gt;=0.9, 1, 0)</f>
        <v>0</v>
      </c>
    </row>
    <row r="100" spans="1:30" ht="20" customHeight="1" x14ac:dyDescent="0.2">
      <c r="A100" s="20" t="s">
        <v>749</v>
      </c>
      <c r="B100" s="33" t="str">
        <f>SUBSTITUTE(A100,"/Users/timomiessen/Desktop/imagesdk/nonblackmen1/","Image_")</f>
        <v>Image_NBM_115.jpg</v>
      </c>
      <c r="C100" s="63" t="s">
        <v>4</v>
      </c>
      <c r="D100" s="22" t="s">
        <v>6</v>
      </c>
      <c r="E100" s="23">
        <v>1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 cm="1">
        <f t="array" ref="R100">_xlfn.IFS(H100=1,1,K100=1,1,L100=1,1,M100=1,1,N100=1,1,P100=1,1,TRUE,0)</f>
        <v>0</v>
      </c>
      <c r="S100" s="64">
        <f>IF(AND(G100=1,R100=1),0,R100)</f>
        <v>0</v>
      </c>
      <c r="T100" s="24" t="s">
        <v>2633</v>
      </c>
      <c r="U100" s="49">
        <f>SUBSTITUTE(T100,".",",")*1</f>
        <v>1.4093135483562899E-2</v>
      </c>
      <c r="V100" s="54">
        <f>IF(U100&gt;=0.1, 1, 0)</f>
        <v>0</v>
      </c>
      <c r="W100" s="25">
        <f>IF(U100&gt;=0.2, 1, 0)</f>
        <v>0</v>
      </c>
      <c r="X100" s="25">
        <f>IF(U100&gt;=0.3, 1, 0)</f>
        <v>0</v>
      </c>
      <c r="Y100" s="25">
        <f>IF(U100&gt;=0.4, 1, 0)</f>
        <v>0</v>
      </c>
      <c r="Z100" s="25">
        <f>IF(U100&gt;=0.5, 1, 0)</f>
        <v>0</v>
      </c>
      <c r="AA100" s="25">
        <f>IF(U100&gt;=0.6, 1, 0)</f>
        <v>0</v>
      </c>
      <c r="AB100" s="25">
        <f>IF(U100&gt;=0.7, 1, 0)</f>
        <v>0</v>
      </c>
      <c r="AC100" s="25">
        <f>IF(U100&gt;=0.8, 1, 0)</f>
        <v>0</v>
      </c>
      <c r="AD100" s="55">
        <f>IF(U100&gt;=0.9, 1, 0)</f>
        <v>0</v>
      </c>
    </row>
    <row r="101" spans="1:30" ht="20" customHeight="1" x14ac:dyDescent="0.2">
      <c r="A101" s="20" t="s">
        <v>750</v>
      </c>
      <c r="B101" s="33" t="str">
        <f>SUBSTITUTE(A101,"/Users/timomiessen/Desktop/imagesdk/nonblackmen1/","Image_")</f>
        <v>Image_NBM_116.jpg</v>
      </c>
      <c r="C101" s="63" t="s">
        <v>4</v>
      </c>
      <c r="D101" s="22" t="s">
        <v>6</v>
      </c>
      <c r="E101" s="23">
        <v>1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 cm="1">
        <f t="array" ref="R101">_xlfn.IFS(H101=1,1,K101=1,1,L101=1,1,M101=1,1,N101=1,1,P101=1,1,TRUE,0)</f>
        <v>0</v>
      </c>
      <c r="S101" s="64">
        <f>IF(AND(G101=1,R101=1),0,R101)</f>
        <v>0</v>
      </c>
      <c r="T101" s="24" t="s">
        <v>2634</v>
      </c>
      <c r="U101" s="49">
        <f>SUBSTITUTE(T101,".",",")*1</f>
        <v>1.7727534985169699E-2</v>
      </c>
      <c r="V101" s="54">
        <f>IF(U101&gt;=0.1, 1, 0)</f>
        <v>0</v>
      </c>
      <c r="W101" s="25">
        <f>IF(U101&gt;=0.2, 1, 0)</f>
        <v>0</v>
      </c>
      <c r="X101" s="25">
        <f>IF(U101&gt;=0.3, 1, 0)</f>
        <v>0</v>
      </c>
      <c r="Y101" s="25">
        <f>IF(U101&gt;=0.4, 1, 0)</f>
        <v>0</v>
      </c>
      <c r="Z101" s="25">
        <f>IF(U101&gt;=0.5, 1, 0)</f>
        <v>0</v>
      </c>
      <c r="AA101" s="25">
        <f>IF(U101&gt;=0.6, 1, 0)</f>
        <v>0</v>
      </c>
      <c r="AB101" s="25">
        <f>IF(U101&gt;=0.7, 1, 0)</f>
        <v>0</v>
      </c>
      <c r="AC101" s="25">
        <f>IF(U101&gt;=0.8, 1, 0)</f>
        <v>0</v>
      </c>
      <c r="AD101" s="55">
        <f>IF(U101&gt;=0.9, 1, 0)</f>
        <v>0</v>
      </c>
    </row>
    <row r="102" spans="1:30" ht="20" customHeight="1" x14ac:dyDescent="0.2">
      <c r="A102" s="20" t="s">
        <v>751</v>
      </c>
      <c r="B102" s="33" t="str">
        <f>SUBSTITUTE(A102,"/Users/timomiessen/Desktop/imagesdk/nonblackmen1/","Image_")</f>
        <v>Image_NBM_117.jpg</v>
      </c>
      <c r="C102" s="63" t="s">
        <v>4</v>
      </c>
      <c r="D102" s="22" t="s">
        <v>6</v>
      </c>
      <c r="E102" s="23">
        <v>1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 cm="1">
        <f t="array" ref="R102">_xlfn.IFS(H102=1,1,K102=1,1,L102=1,1,M102=1,1,N102=1,1,P102=1,1,TRUE,0)</f>
        <v>0</v>
      </c>
      <c r="S102" s="64">
        <f>IF(AND(G102=1,R102=1),0,R102)</f>
        <v>0</v>
      </c>
      <c r="T102" s="24" t="s">
        <v>2635</v>
      </c>
      <c r="U102" s="49">
        <f>SUBSTITUTE(T102,".",",")*1</f>
        <v>9.7039213869720697E-3</v>
      </c>
      <c r="V102" s="54">
        <f>IF(U102&gt;=0.1, 1, 0)</f>
        <v>0</v>
      </c>
      <c r="W102" s="25">
        <f>IF(U102&gt;=0.2, 1, 0)</f>
        <v>0</v>
      </c>
      <c r="X102" s="25">
        <f>IF(U102&gt;=0.3, 1, 0)</f>
        <v>0</v>
      </c>
      <c r="Y102" s="25">
        <f>IF(U102&gt;=0.4, 1, 0)</f>
        <v>0</v>
      </c>
      <c r="Z102" s="25">
        <f>IF(U102&gt;=0.5, 1, 0)</f>
        <v>0</v>
      </c>
      <c r="AA102" s="25">
        <f>IF(U102&gt;=0.6, 1, 0)</f>
        <v>0</v>
      </c>
      <c r="AB102" s="25">
        <f>IF(U102&gt;=0.7, 1, 0)</f>
        <v>0</v>
      </c>
      <c r="AC102" s="25">
        <f>IF(U102&gt;=0.8, 1, 0)</f>
        <v>0</v>
      </c>
      <c r="AD102" s="55">
        <f>IF(U102&gt;=0.9, 1, 0)</f>
        <v>0</v>
      </c>
    </row>
    <row r="103" spans="1:30" ht="20" customHeight="1" x14ac:dyDescent="0.2">
      <c r="A103" s="20" t="s">
        <v>752</v>
      </c>
      <c r="B103" s="33" t="str">
        <f>SUBSTITUTE(A103,"/Users/timomiessen/Desktop/imagesdk/nonblackmen1/","Image_")</f>
        <v>Image_NBM_118.jpg</v>
      </c>
      <c r="C103" s="63" t="s">
        <v>4</v>
      </c>
      <c r="D103" s="22" t="s">
        <v>6</v>
      </c>
      <c r="E103" s="23">
        <v>1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 cm="1">
        <f t="array" ref="R103">_xlfn.IFS(H103=1,1,K103=1,1,L103=1,1,M103=1,1,N103=1,1,P103=1,1,TRUE,0)</f>
        <v>0</v>
      </c>
      <c r="S103" s="64">
        <f>IF(AND(G103=1,R103=1),0,R103)</f>
        <v>0</v>
      </c>
      <c r="T103" s="24" t="s">
        <v>2636</v>
      </c>
      <c r="U103" s="49">
        <f>SUBSTITUTE(T103,".",",")*1</f>
        <v>1.93315292708575E-2</v>
      </c>
      <c r="V103" s="54">
        <f>IF(U103&gt;=0.1, 1, 0)</f>
        <v>0</v>
      </c>
      <c r="W103" s="25">
        <f>IF(U103&gt;=0.2, 1, 0)</f>
        <v>0</v>
      </c>
      <c r="X103" s="25">
        <f>IF(U103&gt;=0.3, 1, 0)</f>
        <v>0</v>
      </c>
      <c r="Y103" s="25">
        <f>IF(U103&gt;=0.4, 1, 0)</f>
        <v>0</v>
      </c>
      <c r="Z103" s="25">
        <f>IF(U103&gt;=0.5, 1, 0)</f>
        <v>0</v>
      </c>
      <c r="AA103" s="25">
        <f>IF(U103&gt;=0.6, 1, 0)</f>
        <v>0</v>
      </c>
      <c r="AB103" s="25">
        <f>IF(U103&gt;=0.7, 1, 0)</f>
        <v>0</v>
      </c>
      <c r="AC103" s="25">
        <f>IF(U103&gt;=0.8, 1, 0)</f>
        <v>0</v>
      </c>
      <c r="AD103" s="55">
        <f>IF(U103&gt;=0.9, 1, 0)</f>
        <v>0</v>
      </c>
    </row>
    <row r="104" spans="1:30" ht="20" customHeight="1" x14ac:dyDescent="0.2">
      <c r="A104" s="20" t="s">
        <v>753</v>
      </c>
      <c r="B104" s="33" t="str">
        <f>SUBSTITUTE(A104,"/Users/timomiessen/Desktop/imagesdk/nonblackmen1/","Image_")</f>
        <v>Image_NBM_119.jpg</v>
      </c>
      <c r="C104" s="63" t="s">
        <v>4</v>
      </c>
      <c r="D104" s="22" t="s">
        <v>6</v>
      </c>
      <c r="E104" s="23">
        <v>1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 cm="1">
        <f t="array" ref="R104">_xlfn.IFS(H104=1,1,K104=1,1,L104=1,1,M104=1,1,N104=1,1,P104=1,1,TRUE,0)</f>
        <v>0</v>
      </c>
      <c r="S104" s="64">
        <f>IF(AND(G104=1,R104=1),0,R104)</f>
        <v>0</v>
      </c>
      <c r="T104" s="24" t="s">
        <v>2637</v>
      </c>
      <c r="U104" s="49">
        <f>SUBSTITUTE(T104,".",",")*1</f>
        <v>7.1123134344816194E-2</v>
      </c>
      <c r="V104" s="54">
        <f>IF(U104&gt;=0.1, 1, 0)</f>
        <v>0</v>
      </c>
      <c r="W104" s="25">
        <f>IF(U104&gt;=0.2, 1, 0)</f>
        <v>0</v>
      </c>
      <c r="X104" s="25">
        <f>IF(U104&gt;=0.3, 1, 0)</f>
        <v>0</v>
      </c>
      <c r="Y104" s="25">
        <f>IF(U104&gt;=0.4, 1, 0)</f>
        <v>0</v>
      </c>
      <c r="Z104" s="25">
        <f>IF(U104&gt;=0.5, 1, 0)</f>
        <v>0</v>
      </c>
      <c r="AA104" s="25">
        <f>IF(U104&gt;=0.6, 1, 0)</f>
        <v>0</v>
      </c>
      <c r="AB104" s="25">
        <f>IF(U104&gt;=0.7, 1, 0)</f>
        <v>0</v>
      </c>
      <c r="AC104" s="25">
        <f>IF(U104&gt;=0.8, 1, 0)</f>
        <v>0</v>
      </c>
      <c r="AD104" s="55">
        <f>IF(U104&gt;=0.9, 1, 0)</f>
        <v>0</v>
      </c>
    </row>
    <row r="105" spans="1:30" ht="20" customHeight="1" x14ac:dyDescent="0.2">
      <c r="A105" s="20" t="s">
        <v>754</v>
      </c>
      <c r="B105" s="33" t="str">
        <f>SUBSTITUTE(A105,"/Users/timomiessen/Desktop/imagesdk/nonblackmen1/","Image_")</f>
        <v>Image_NBM_12.jpg</v>
      </c>
      <c r="C105" s="63" t="s">
        <v>4</v>
      </c>
      <c r="D105" s="22" t="s">
        <v>6</v>
      </c>
      <c r="E105" s="23">
        <v>1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 cm="1">
        <f t="array" ref="R105">_xlfn.IFS(H105=1,1,K105=1,1,L105=1,1,M105=1,1,N105=1,1,P105=1,1,TRUE,0)</f>
        <v>0</v>
      </c>
      <c r="S105" s="64">
        <f>IF(AND(G105=1,R105=1),0,R105)</f>
        <v>0</v>
      </c>
      <c r="T105" s="24" t="s">
        <v>2638</v>
      </c>
      <c r="U105" s="49">
        <f>SUBSTITUTE(T105,".",",")*1</f>
        <v>5.6712421355769004E-3</v>
      </c>
      <c r="V105" s="54">
        <f>IF(U105&gt;=0.1, 1, 0)</f>
        <v>0</v>
      </c>
      <c r="W105" s="25">
        <f>IF(U105&gt;=0.2, 1, 0)</f>
        <v>0</v>
      </c>
      <c r="X105" s="25">
        <f>IF(U105&gt;=0.3, 1, 0)</f>
        <v>0</v>
      </c>
      <c r="Y105" s="25">
        <f>IF(U105&gt;=0.4, 1, 0)</f>
        <v>0</v>
      </c>
      <c r="Z105" s="25">
        <f>IF(U105&gt;=0.5, 1, 0)</f>
        <v>0</v>
      </c>
      <c r="AA105" s="25">
        <f>IF(U105&gt;=0.6, 1, 0)</f>
        <v>0</v>
      </c>
      <c r="AB105" s="25">
        <f>IF(U105&gt;=0.7, 1, 0)</f>
        <v>0</v>
      </c>
      <c r="AC105" s="25">
        <f>IF(U105&gt;=0.8, 1, 0)</f>
        <v>0</v>
      </c>
      <c r="AD105" s="55">
        <f>IF(U105&gt;=0.9, 1, 0)</f>
        <v>0</v>
      </c>
    </row>
    <row r="106" spans="1:30" ht="20" customHeight="1" x14ac:dyDescent="0.2">
      <c r="A106" s="20" t="s">
        <v>755</v>
      </c>
      <c r="B106" s="33" t="str">
        <f>SUBSTITUTE(A106,"/Users/timomiessen/Desktop/imagesdk/nonblackmen1/","Image_")</f>
        <v>Image_NBM_120.jpg</v>
      </c>
      <c r="C106" s="63" t="s">
        <v>4</v>
      </c>
      <c r="D106" s="22" t="s">
        <v>6</v>
      </c>
      <c r="E106" s="23">
        <v>1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 cm="1">
        <f t="array" ref="R106">_xlfn.IFS(H106=1,1,K106=1,1,L106=1,1,M106=1,1,N106=1,1,P106=1,1,TRUE,0)</f>
        <v>0</v>
      </c>
      <c r="S106" s="64">
        <f>IF(AND(G106=1,R106=1),0,R106)</f>
        <v>0</v>
      </c>
      <c r="T106" s="24" t="s">
        <v>2639</v>
      </c>
      <c r="U106" s="49">
        <f>SUBSTITUTE(T106,".",",")*1</f>
        <v>0.74573659151792504</v>
      </c>
      <c r="V106" s="54">
        <f>IF(U106&gt;=0.1, 1, 0)</f>
        <v>1</v>
      </c>
      <c r="W106" s="25">
        <f>IF(U106&gt;=0.2, 1, 0)</f>
        <v>1</v>
      </c>
      <c r="X106" s="25">
        <f>IF(U106&gt;=0.3, 1, 0)</f>
        <v>1</v>
      </c>
      <c r="Y106" s="25">
        <f>IF(U106&gt;=0.4, 1, 0)</f>
        <v>1</v>
      </c>
      <c r="Z106" s="25">
        <f>IF(U106&gt;=0.5, 1, 0)</f>
        <v>1</v>
      </c>
      <c r="AA106" s="25">
        <f>IF(U106&gt;=0.6, 1, 0)</f>
        <v>1</v>
      </c>
      <c r="AB106" s="25">
        <f>IF(U106&gt;=0.7, 1, 0)</f>
        <v>1</v>
      </c>
      <c r="AC106" s="25">
        <f>IF(U106&gt;=0.8, 1, 0)</f>
        <v>0</v>
      </c>
      <c r="AD106" s="55">
        <f>IF(U106&gt;=0.9, 1, 0)</f>
        <v>0</v>
      </c>
    </row>
    <row r="107" spans="1:30" ht="20" customHeight="1" x14ac:dyDescent="0.2">
      <c r="A107" s="20" t="s">
        <v>756</v>
      </c>
      <c r="B107" s="33" t="str">
        <f>SUBSTITUTE(A107,"/Users/timomiessen/Desktop/imagesdk/nonblackmen1/","Image_")</f>
        <v>Image_NBM_121.jpg</v>
      </c>
      <c r="C107" s="63" t="s">
        <v>4</v>
      </c>
      <c r="D107" s="22" t="s">
        <v>6</v>
      </c>
      <c r="E107" s="23">
        <v>1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 cm="1">
        <f t="array" ref="R107">_xlfn.IFS(H107=1,1,K107=1,1,L107=1,1,M107=1,1,N107=1,1,P107=1,1,TRUE,0)</f>
        <v>0</v>
      </c>
      <c r="S107" s="64">
        <f>IF(AND(G107=1,R107=1),0,R107)</f>
        <v>0</v>
      </c>
      <c r="T107" s="24" t="s">
        <v>2640</v>
      </c>
      <c r="U107" s="49">
        <f>SUBSTITUTE(T107,".",",")*1</f>
        <v>1.7645007697865301E-2</v>
      </c>
      <c r="V107" s="54">
        <f>IF(U107&gt;=0.1, 1, 0)</f>
        <v>0</v>
      </c>
      <c r="W107" s="25">
        <f>IF(U107&gt;=0.2, 1, 0)</f>
        <v>0</v>
      </c>
      <c r="X107" s="25">
        <f>IF(U107&gt;=0.3, 1, 0)</f>
        <v>0</v>
      </c>
      <c r="Y107" s="25">
        <f>IF(U107&gt;=0.4, 1, 0)</f>
        <v>0</v>
      </c>
      <c r="Z107" s="25">
        <f>IF(U107&gt;=0.5, 1, 0)</f>
        <v>0</v>
      </c>
      <c r="AA107" s="25">
        <f>IF(U107&gt;=0.6, 1, 0)</f>
        <v>0</v>
      </c>
      <c r="AB107" s="25">
        <f>IF(U107&gt;=0.7, 1, 0)</f>
        <v>0</v>
      </c>
      <c r="AC107" s="25">
        <f>IF(U107&gt;=0.8, 1, 0)</f>
        <v>0</v>
      </c>
      <c r="AD107" s="55">
        <f>IF(U107&gt;=0.9, 1, 0)</f>
        <v>0</v>
      </c>
    </row>
    <row r="108" spans="1:30" ht="20" customHeight="1" x14ac:dyDescent="0.2">
      <c r="A108" s="20" t="s">
        <v>757</v>
      </c>
      <c r="B108" s="33" t="str">
        <f>SUBSTITUTE(A108,"/Users/timomiessen/Desktop/imagesdk/nonblackmen1/","Image_")</f>
        <v>Image_NBM_122.jpg</v>
      </c>
      <c r="C108" s="63" t="s">
        <v>4</v>
      </c>
      <c r="D108" s="22" t="s">
        <v>6</v>
      </c>
      <c r="E108" s="23">
        <v>1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 cm="1">
        <f t="array" ref="R108">_xlfn.IFS(H108=1,1,K108=1,1,L108=1,1,M108=1,1,N108=1,1,P108=1,1,TRUE,0)</f>
        <v>0</v>
      </c>
      <c r="S108" s="64">
        <f>IF(AND(G108=1,R108=1),0,R108)</f>
        <v>0</v>
      </c>
      <c r="T108" s="24" t="s">
        <v>2641</v>
      </c>
      <c r="U108" s="49">
        <f>SUBSTITUTE(T108,".",",")*1</f>
        <v>2.12664054706692E-2</v>
      </c>
      <c r="V108" s="54">
        <f>IF(U108&gt;=0.1, 1, 0)</f>
        <v>0</v>
      </c>
      <c r="W108" s="25">
        <f>IF(U108&gt;=0.2, 1, 0)</f>
        <v>0</v>
      </c>
      <c r="X108" s="25">
        <f>IF(U108&gt;=0.3, 1, 0)</f>
        <v>0</v>
      </c>
      <c r="Y108" s="25">
        <f>IF(U108&gt;=0.4, 1, 0)</f>
        <v>0</v>
      </c>
      <c r="Z108" s="25">
        <f>IF(U108&gt;=0.5, 1, 0)</f>
        <v>0</v>
      </c>
      <c r="AA108" s="25">
        <f>IF(U108&gt;=0.6, 1, 0)</f>
        <v>0</v>
      </c>
      <c r="AB108" s="25">
        <f>IF(U108&gt;=0.7, 1, 0)</f>
        <v>0</v>
      </c>
      <c r="AC108" s="25">
        <f>IF(U108&gt;=0.8, 1, 0)</f>
        <v>0</v>
      </c>
      <c r="AD108" s="55">
        <f>IF(U108&gt;=0.9, 1, 0)</f>
        <v>0</v>
      </c>
    </row>
    <row r="109" spans="1:30" ht="20" customHeight="1" x14ac:dyDescent="0.2">
      <c r="A109" s="20" t="s">
        <v>758</v>
      </c>
      <c r="B109" s="33" t="str">
        <f>SUBSTITUTE(A109,"/Users/timomiessen/Desktop/imagesdk/nonblackmen1/","Image_")</f>
        <v>Image_NBM_123.jpg</v>
      </c>
      <c r="C109" s="63" t="s">
        <v>4</v>
      </c>
      <c r="D109" s="22" t="s">
        <v>6</v>
      </c>
      <c r="E109" s="23">
        <v>1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 cm="1">
        <f t="array" ref="R109">_xlfn.IFS(H109=1,1,K109=1,1,L109=1,1,M109=1,1,N109=1,1,P109=1,1,TRUE,0)</f>
        <v>0</v>
      </c>
      <c r="S109" s="64">
        <f>IF(AND(G109=1,R109=1),0,R109)</f>
        <v>0</v>
      </c>
      <c r="T109" s="24" t="s">
        <v>2642</v>
      </c>
      <c r="U109" s="49">
        <f>SUBSTITUTE(T109,".",",")*1</f>
        <v>5.9336857870221103E-2</v>
      </c>
      <c r="V109" s="54">
        <f>IF(U109&gt;=0.1, 1, 0)</f>
        <v>0</v>
      </c>
      <c r="W109" s="25">
        <f>IF(U109&gt;=0.2, 1, 0)</f>
        <v>0</v>
      </c>
      <c r="X109" s="25">
        <f>IF(U109&gt;=0.3, 1, 0)</f>
        <v>0</v>
      </c>
      <c r="Y109" s="25">
        <f>IF(U109&gt;=0.4, 1, 0)</f>
        <v>0</v>
      </c>
      <c r="Z109" s="25">
        <f>IF(U109&gt;=0.5, 1, 0)</f>
        <v>0</v>
      </c>
      <c r="AA109" s="25">
        <f>IF(U109&gt;=0.6, 1, 0)</f>
        <v>0</v>
      </c>
      <c r="AB109" s="25">
        <f>IF(U109&gt;=0.7, 1, 0)</f>
        <v>0</v>
      </c>
      <c r="AC109" s="25">
        <f>IF(U109&gt;=0.8, 1, 0)</f>
        <v>0</v>
      </c>
      <c r="AD109" s="55">
        <f>IF(U109&gt;=0.9, 1, 0)</f>
        <v>0</v>
      </c>
    </row>
    <row r="110" spans="1:30" ht="20" customHeight="1" x14ac:dyDescent="0.2">
      <c r="A110" s="20" t="s">
        <v>759</v>
      </c>
      <c r="B110" s="33" t="str">
        <f>SUBSTITUTE(A110,"/Users/timomiessen/Desktop/imagesdk/nonblackmen1/","Image_")</f>
        <v>Image_NBM_124.jpg</v>
      </c>
      <c r="C110" s="63" t="s">
        <v>4</v>
      </c>
      <c r="D110" s="22" t="s">
        <v>6</v>
      </c>
      <c r="E110" s="23">
        <v>1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 cm="1">
        <f t="array" ref="R110">_xlfn.IFS(H110=1,1,K110=1,1,L110=1,1,M110=1,1,N110=1,1,P110=1,1,TRUE,0)</f>
        <v>0</v>
      </c>
      <c r="S110" s="64">
        <f>IF(AND(G110=1,R110=1),0,R110)</f>
        <v>0</v>
      </c>
      <c r="T110" s="24" t="s">
        <v>2643</v>
      </c>
      <c r="U110" s="49">
        <f>SUBSTITUTE(T110,".",",")*1</f>
        <v>0.17969421669840799</v>
      </c>
      <c r="V110" s="54">
        <f>IF(U110&gt;=0.1, 1, 0)</f>
        <v>1</v>
      </c>
      <c r="W110" s="25">
        <f>IF(U110&gt;=0.2, 1, 0)</f>
        <v>0</v>
      </c>
      <c r="X110" s="25">
        <f>IF(U110&gt;=0.3, 1, 0)</f>
        <v>0</v>
      </c>
      <c r="Y110" s="25">
        <f>IF(U110&gt;=0.4, 1, 0)</f>
        <v>0</v>
      </c>
      <c r="Z110" s="25">
        <f>IF(U110&gt;=0.5, 1, 0)</f>
        <v>0</v>
      </c>
      <c r="AA110" s="25">
        <f>IF(U110&gt;=0.6, 1, 0)</f>
        <v>0</v>
      </c>
      <c r="AB110" s="25">
        <f>IF(U110&gt;=0.7, 1, 0)</f>
        <v>0</v>
      </c>
      <c r="AC110" s="25">
        <f>IF(U110&gt;=0.8, 1, 0)</f>
        <v>0</v>
      </c>
      <c r="AD110" s="55">
        <f>IF(U110&gt;=0.9, 1, 0)</f>
        <v>0</v>
      </c>
    </row>
    <row r="111" spans="1:30" ht="20" customHeight="1" x14ac:dyDescent="0.2">
      <c r="A111" s="20" t="s">
        <v>760</v>
      </c>
      <c r="B111" s="33" t="str">
        <f>SUBSTITUTE(A111,"/Users/timomiessen/Desktop/imagesdk/nonblackmen1/","Image_")</f>
        <v>Image_NBM_125.jpg</v>
      </c>
      <c r="C111" s="63" t="s">
        <v>4</v>
      </c>
      <c r="D111" s="22" t="s">
        <v>6</v>
      </c>
      <c r="E111" s="23">
        <v>1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 cm="1">
        <f t="array" ref="R111">_xlfn.IFS(H111=1,1,K111=1,1,L111=1,1,M111=1,1,N111=1,1,P111=1,1,TRUE,0)</f>
        <v>0</v>
      </c>
      <c r="S111" s="64">
        <f>IF(AND(G111=1,R111=1),0,R111)</f>
        <v>0</v>
      </c>
      <c r="T111" s="24" t="s">
        <v>2644</v>
      </c>
      <c r="U111" s="49">
        <f>SUBSTITUTE(T111,".",",")*1</f>
        <v>6.2751879449933698E-3</v>
      </c>
      <c r="V111" s="54">
        <f>IF(U111&gt;=0.1, 1, 0)</f>
        <v>0</v>
      </c>
      <c r="W111" s="25">
        <f>IF(U111&gt;=0.2, 1, 0)</f>
        <v>0</v>
      </c>
      <c r="X111" s="25">
        <f>IF(U111&gt;=0.3, 1, 0)</f>
        <v>0</v>
      </c>
      <c r="Y111" s="25">
        <f>IF(U111&gt;=0.4, 1, 0)</f>
        <v>0</v>
      </c>
      <c r="Z111" s="25">
        <f>IF(U111&gt;=0.5, 1, 0)</f>
        <v>0</v>
      </c>
      <c r="AA111" s="25">
        <f>IF(U111&gt;=0.6, 1, 0)</f>
        <v>0</v>
      </c>
      <c r="AB111" s="25">
        <f>IF(U111&gt;=0.7, 1, 0)</f>
        <v>0</v>
      </c>
      <c r="AC111" s="25">
        <f>IF(U111&gt;=0.8, 1, 0)</f>
        <v>0</v>
      </c>
      <c r="AD111" s="55">
        <f>IF(U111&gt;=0.9, 1, 0)</f>
        <v>0</v>
      </c>
    </row>
    <row r="112" spans="1:30" ht="20" customHeight="1" x14ac:dyDescent="0.2">
      <c r="A112" s="20" t="s">
        <v>761</v>
      </c>
      <c r="B112" s="33" t="str">
        <f>SUBSTITUTE(A112,"/Users/timomiessen/Desktop/imagesdk/nonblackmen1/","Image_")</f>
        <v>Image_NBM_126.jpg</v>
      </c>
      <c r="C112" s="63" t="s">
        <v>4</v>
      </c>
      <c r="D112" s="22" t="s">
        <v>6</v>
      </c>
      <c r="E112" s="23">
        <v>1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 cm="1">
        <f t="array" ref="R112">_xlfn.IFS(H112=1,1,K112=1,1,L112=1,1,M112=1,1,N112=1,1,P112=1,1,TRUE,0)</f>
        <v>0</v>
      </c>
      <c r="S112" s="64">
        <f>IF(AND(G112=1,R112=1),0,R112)</f>
        <v>0</v>
      </c>
      <c r="T112" s="24" t="s">
        <v>2645</v>
      </c>
      <c r="U112" s="49">
        <f>SUBSTITUTE(T112,".",",")*1</f>
        <v>1.38678383082151E-2</v>
      </c>
      <c r="V112" s="54">
        <f>IF(U112&gt;=0.1, 1, 0)</f>
        <v>0</v>
      </c>
      <c r="W112" s="25">
        <f>IF(U112&gt;=0.2, 1, 0)</f>
        <v>0</v>
      </c>
      <c r="X112" s="25">
        <f>IF(U112&gt;=0.3, 1, 0)</f>
        <v>0</v>
      </c>
      <c r="Y112" s="25">
        <f>IF(U112&gt;=0.4, 1, 0)</f>
        <v>0</v>
      </c>
      <c r="Z112" s="25">
        <f>IF(U112&gt;=0.5, 1, 0)</f>
        <v>0</v>
      </c>
      <c r="AA112" s="25">
        <f>IF(U112&gt;=0.6, 1, 0)</f>
        <v>0</v>
      </c>
      <c r="AB112" s="25">
        <f>IF(U112&gt;=0.7, 1, 0)</f>
        <v>0</v>
      </c>
      <c r="AC112" s="25">
        <f>IF(U112&gt;=0.8, 1, 0)</f>
        <v>0</v>
      </c>
      <c r="AD112" s="55">
        <f>IF(U112&gt;=0.9, 1, 0)</f>
        <v>0</v>
      </c>
    </row>
    <row r="113" spans="1:30" ht="20" customHeight="1" x14ac:dyDescent="0.2">
      <c r="A113" s="20" t="s">
        <v>762</v>
      </c>
      <c r="B113" s="33" t="str">
        <f>SUBSTITUTE(A113,"/Users/timomiessen/Desktop/imagesdk/nonblackmen1/","Image_")</f>
        <v>Image_NBM_127.jpg</v>
      </c>
      <c r="C113" s="63" t="s">
        <v>4</v>
      </c>
      <c r="D113" s="22" t="s">
        <v>6</v>
      </c>
      <c r="E113" s="23">
        <v>1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 cm="1">
        <f t="array" ref="R113">_xlfn.IFS(H113=1,1,K113=1,1,L113=1,1,M113=1,1,N113=1,1,P113=1,1,TRUE,0)</f>
        <v>0</v>
      </c>
      <c r="S113" s="64">
        <f>IF(AND(G113=1,R113=1),0,R113)</f>
        <v>0</v>
      </c>
      <c r="T113" s="24" t="s">
        <v>2646</v>
      </c>
      <c r="U113" s="49">
        <f>SUBSTITUTE(T113,".",",")*1</f>
        <v>1.8563344143330999E-2</v>
      </c>
      <c r="V113" s="54">
        <f>IF(U113&gt;=0.1, 1, 0)</f>
        <v>0</v>
      </c>
      <c r="W113" s="25">
        <f>IF(U113&gt;=0.2, 1, 0)</f>
        <v>0</v>
      </c>
      <c r="X113" s="25">
        <f>IF(U113&gt;=0.3, 1, 0)</f>
        <v>0</v>
      </c>
      <c r="Y113" s="25">
        <f>IF(U113&gt;=0.4, 1, 0)</f>
        <v>0</v>
      </c>
      <c r="Z113" s="25">
        <f>IF(U113&gt;=0.5, 1, 0)</f>
        <v>0</v>
      </c>
      <c r="AA113" s="25">
        <f>IF(U113&gt;=0.6, 1, 0)</f>
        <v>0</v>
      </c>
      <c r="AB113" s="25">
        <f>IF(U113&gt;=0.7, 1, 0)</f>
        <v>0</v>
      </c>
      <c r="AC113" s="25">
        <f>IF(U113&gt;=0.8, 1, 0)</f>
        <v>0</v>
      </c>
      <c r="AD113" s="55">
        <f>IF(U113&gt;=0.9, 1, 0)</f>
        <v>0</v>
      </c>
    </row>
    <row r="114" spans="1:30" ht="20" customHeight="1" x14ac:dyDescent="0.2">
      <c r="A114" s="20" t="s">
        <v>763</v>
      </c>
      <c r="B114" s="33" t="str">
        <f>SUBSTITUTE(A114,"/Users/timomiessen/Desktop/imagesdk/nonblackmen1/","Image_")</f>
        <v>Image_NBM_128.jpg</v>
      </c>
      <c r="C114" s="63" t="s">
        <v>4</v>
      </c>
      <c r="D114" s="22" t="s">
        <v>6</v>
      </c>
      <c r="E114" s="23">
        <v>1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 cm="1">
        <f t="array" ref="R114">_xlfn.IFS(H114=1,1,K114=1,1,L114=1,1,M114=1,1,N114=1,1,P114=1,1,TRUE,0)</f>
        <v>0</v>
      </c>
      <c r="S114" s="64">
        <f>IF(AND(G114=1,R114=1),0,R114)</f>
        <v>0</v>
      </c>
      <c r="T114" s="24" t="s">
        <v>2647</v>
      </c>
      <c r="U114" s="49">
        <f>SUBSTITUTE(T114,".",",")*1</f>
        <v>1.27958793891593E-2</v>
      </c>
      <c r="V114" s="54">
        <f>IF(U114&gt;=0.1, 1, 0)</f>
        <v>0</v>
      </c>
      <c r="W114" s="25">
        <f>IF(U114&gt;=0.2, 1, 0)</f>
        <v>0</v>
      </c>
      <c r="X114" s="25">
        <f>IF(U114&gt;=0.3, 1, 0)</f>
        <v>0</v>
      </c>
      <c r="Y114" s="25">
        <f>IF(U114&gt;=0.4, 1, 0)</f>
        <v>0</v>
      </c>
      <c r="Z114" s="25">
        <f>IF(U114&gt;=0.5, 1, 0)</f>
        <v>0</v>
      </c>
      <c r="AA114" s="25">
        <f>IF(U114&gt;=0.6, 1, 0)</f>
        <v>0</v>
      </c>
      <c r="AB114" s="25">
        <f>IF(U114&gt;=0.7, 1, 0)</f>
        <v>0</v>
      </c>
      <c r="AC114" s="25">
        <f>IF(U114&gt;=0.8, 1, 0)</f>
        <v>0</v>
      </c>
      <c r="AD114" s="55">
        <f>IF(U114&gt;=0.9, 1, 0)</f>
        <v>0</v>
      </c>
    </row>
    <row r="115" spans="1:30" ht="20" customHeight="1" x14ac:dyDescent="0.2">
      <c r="A115" s="20" t="s">
        <v>764</v>
      </c>
      <c r="B115" s="33" t="str">
        <f>SUBSTITUTE(A115,"/Users/timomiessen/Desktop/imagesdk/nonblackmen1/","Image_")</f>
        <v>Image_NBM_129.jpg</v>
      </c>
      <c r="C115" s="63" t="s">
        <v>4</v>
      </c>
      <c r="D115" s="22" t="s">
        <v>6</v>
      </c>
      <c r="E115" s="23">
        <v>1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 cm="1">
        <f t="array" ref="R115">_xlfn.IFS(H115=1,1,K115=1,1,L115=1,1,M115=1,1,N115=1,1,P115=1,1,TRUE,0)</f>
        <v>0</v>
      </c>
      <c r="S115" s="64">
        <f>IF(AND(G115=1,R115=1),0,R115)</f>
        <v>0</v>
      </c>
      <c r="T115" s="24" t="s">
        <v>2648</v>
      </c>
      <c r="U115" s="49">
        <f>SUBSTITUTE(T115,".",",")*1</f>
        <v>7.6886906754225397E-3</v>
      </c>
      <c r="V115" s="54">
        <f>IF(U115&gt;=0.1, 1, 0)</f>
        <v>0</v>
      </c>
      <c r="W115" s="25">
        <f>IF(U115&gt;=0.2, 1, 0)</f>
        <v>0</v>
      </c>
      <c r="X115" s="25">
        <f>IF(U115&gt;=0.3, 1, 0)</f>
        <v>0</v>
      </c>
      <c r="Y115" s="25">
        <f>IF(U115&gt;=0.4, 1, 0)</f>
        <v>0</v>
      </c>
      <c r="Z115" s="25">
        <f>IF(U115&gt;=0.5, 1, 0)</f>
        <v>0</v>
      </c>
      <c r="AA115" s="25">
        <f>IF(U115&gt;=0.6, 1, 0)</f>
        <v>0</v>
      </c>
      <c r="AB115" s="25">
        <f>IF(U115&gt;=0.7, 1, 0)</f>
        <v>0</v>
      </c>
      <c r="AC115" s="25">
        <f>IF(U115&gt;=0.8, 1, 0)</f>
        <v>0</v>
      </c>
      <c r="AD115" s="55">
        <f>IF(U115&gt;=0.9, 1, 0)</f>
        <v>0</v>
      </c>
    </row>
    <row r="116" spans="1:30" ht="20" customHeight="1" x14ac:dyDescent="0.2">
      <c r="A116" s="20" t="s">
        <v>765</v>
      </c>
      <c r="B116" s="33" t="str">
        <f>SUBSTITUTE(A116,"/Users/timomiessen/Desktop/imagesdk/nonblackmen1/","Image_")</f>
        <v>Image_NBM_13.jpg</v>
      </c>
      <c r="C116" s="63" t="s">
        <v>4</v>
      </c>
      <c r="D116" s="22" t="s">
        <v>6</v>
      </c>
      <c r="E116" s="23">
        <v>1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 cm="1">
        <f t="array" ref="R116">_xlfn.IFS(H116=1,1,K116=1,1,L116=1,1,M116=1,1,N116=1,1,P116=1,1,TRUE,0)</f>
        <v>0</v>
      </c>
      <c r="S116" s="64">
        <f>IF(AND(G116=1,R116=1),0,R116)</f>
        <v>0</v>
      </c>
      <c r="T116" s="24" t="s">
        <v>2649</v>
      </c>
      <c r="U116" s="49">
        <f>SUBSTITUTE(T116,".",",")*1</f>
        <v>1.5262927860021499E-2</v>
      </c>
      <c r="V116" s="54">
        <f>IF(U116&gt;=0.1, 1, 0)</f>
        <v>0</v>
      </c>
      <c r="W116" s="25">
        <f>IF(U116&gt;=0.2, 1, 0)</f>
        <v>0</v>
      </c>
      <c r="X116" s="25">
        <f>IF(U116&gt;=0.3, 1, 0)</f>
        <v>0</v>
      </c>
      <c r="Y116" s="25">
        <f>IF(U116&gt;=0.4, 1, 0)</f>
        <v>0</v>
      </c>
      <c r="Z116" s="25">
        <f>IF(U116&gt;=0.5, 1, 0)</f>
        <v>0</v>
      </c>
      <c r="AA116" s="25">
        <f>IF(U116&gt;=0.6, 1, 0)</f>
        <v>0</v>
      </c>
      <c r="AB116" s="25">
        <f>IF(U116&gt;=0.7, 1, 0)</f>
        <v>0</v>
      </c>
      <c r="AC116" s="25">
        <f>IF(U116&gt;=0.8, 1, 0)</f>
        <v>0</v>
      </c>
      <c r="AD116" s="55">
        <f>IF(U116&gt;=0.9, 1, 0)</f>
        <v>0</v>
      </c>
    </row>
    <row r="117" spans="1:30" ht="20" customHeight="1" x14ac:dyDescent="0.2">
      <c r="A117" s="20" t="s">
        <v>1461</v>
      </c>
      <c r="B117" s="33" t="str">
        <f>SUBSTITUTE(A117,"/Users/timomiessen/Desktop/imagesdk/nonblackmen1/","Image_")</f>
        <v>Image_NBM_130.jpg</v>
      </c>
      <c r="C117" s="63" t="s">
        <v>4</v>
      </c>
      <c r="D117" s="22" t="s">
        <v>6</v>
      </c>
      <c r="E117" s="23">
        <v>0</v>
      </c>
      <c r="F117" s="23">
        <v>1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 cm="1">
        <f t="array" ref="R117">_xlfn.IFS(H117=1,1,K117=1,1,L117=1,1,M117=1,1,N117=1,1,P117=1,1,TRUE,0)</f>
        <v>0</v>
      </c>
      <c r="S117" s="64">
        <f>IF(AND(G117=1,R117=1),0,R117)</f>
        <v>0</v>
      </c>
      <c r="T117" s="24" t="s">
        <v>2650</v>
      </c>
      <c r="U117" s="49">
        <f>SUBSTITUTE(T117,".",",")*1</f>
        <v>1.12929744645953E-2</v>
      </c>
      <c r="V117" s="54">
        <f>IF(U117&gt;=0.1, 1, 0)</f>
        <v>0</v>
      </c>
      <c r="W117" s="25">
        <f>IF(U117&gt;=0.2, 1, 0)</f>
        <v>0</v>
      </c>
      <c r="X117" s="25">
        <f>IF(U117&gt;=0.3, 1, 0)</f>
        <v>0</v>
      </c>
      <c r="Y117" s="25">
        <f>IF(U117&gt;=0.4, 1, 0)</f>
        <v>0</v>
      </c>
      <c r="Z117" s="25">
        <f>IF(U117&gt;=0.5, 1, 0)</f>
        <v>0</v>
      </c>
      <c r="AA117" s="25">
        <f>IF(U117&gt;=0.6, 1, 0)</f>
        <v>0</v>
      </c>
      <c r="AB117" s="25">
        <f>IF(U117&gt;=0.7, 1, 0)</f>
        <v>0</v>
      </c>
      <c r="AC117" s="25">
        <f>IF(U117&gt;=0.8, 1, 0)</f>
        <v>0</v>
      </c>
      <c r="AD117" s="55">
        <f>IF(U117&gt;=0.9, 1, 0)</f>
        <v>0</v>
      </c>
    </row>
    <row r="118" spans="1:30" ht="20" customHeight="1" x14ac:dyDescent="0.2">
      <c r="A118" s="20" t="s">
        <v>766</v>
      </c>
      <c r="B118" s="33" t="str">
        <f>SUBSTITUTE(A118,"/Users/timomiessen/Desktop/imagesdk/nonblackmen1/","Image_")</f>
        <v>Image_NBM_131.jpg</v>
      </c>
      <c r="C118" s="63" t="s">
        <v>4</v>
      </c>
      <c r="D118" s="22" t="s">
        <v>6</v>
      </c>
      <c r="E118" s="23">
        <v>0</v>
      </c>
      <c r="F118" s="23">
        <v>1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 cm="1">
        <f t="array" ref="R118">_xlfn.IFS(H118=1,1,K118=1,1,L118=1,1,M118=1,1,N118=1,1,P118=1,1,TRUE,0)</f>
        <v>0</v>
      </c>
      <c r="S118" s="64">
        <f>IF(AND(G118=1,R118=1),0,R118)</f>
        <v>0</v>
      </c>
      <c r="T118" s="24" t="s">
        <v>2651</v>
      </c>
      <c r="U118" s="49">
        <f>SUBSTITUTE(T118,".",",")*1</f>
        <v>1.6776675824075899E-2</v>
      </c>
      <c r="V118" s="54">
        <f>IF(U118&gt;=0.1, 1, 0)</f>
        <v>0</v>
      </c>
      <c r="W118" s="25">
        <f>IF(U118&gt;=0.2, 1, 0)</f>
        <v>0</v>
      </c>
      <c r="X118" s="25">
        <f>IF(U118&gt;=0.3, 1, 0)</f>
        <v>0</v>
      </c>
      <c r="Y118" s="25">
        <f>IF(U118&gt;=0.4, 1, 0)</f>
        <v>0</v>
      </c>
      <c r="Z118" s="25">
        <f>IF(U118&gt;=0.5, 1, 0)</f>
        <v>0</v>
      </c>
      <c r="AA118" s="25">
        <f>IF(U118&gt;=0.6, 1, 0)</f>
        <v>0</v>
      </c>
      <c r="AB118" s="25">
        <f>IF(U118&gt;=0.7, 1, 0)</f>
        <v>0</v>
      </c>
      <c r="AC118" s="25">
        <f>IF(U118&gt;=0.8, 1, 0)</f>
        <v>0</v>
      </c>
      <c r="AD118" s="55">
        <f>IF(U118&gt;=0.9, 1, 0)</f>
        <v>0</v>
      </c>
    </row>
    <row r="119" spans="1:30" ht="20" customHeight="1" x14ac:dyDescent="0.2">
      <c r="A119" s="20" t="s">
        <v>767</v>
      </c>
      <c r="B119" s="33" t="str">
        <f>SUBSTITUTE(A119,"/Users/timomiessen/Desktop/imagesdk/nonblackmen1/","Image_")</f>
        <v>Image_NBM_132.jpg</v>
      </c>
      <c r="C119" s="63" t="s">
        <v>4</v>
      </c>
      <c r="D119" s="22" t="s">
        <v>6</v>
      </c>
      <c r="E119" s="23">
        <v>0</v>
      </c>
      <c r="F119" s="23">
        <v>1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 cm="1">
        <f t="array" ref="R119">_xlfn.IFS(H119=1,1,K119=1,1,L119=1,1,M119=1,1,N119=1,1,P119=1,1,TRUE,0)</f>
        <v>0</v>
      </c>
      <c r="S119" s="64">
        <f>IF(AND(G119=1,R119=1),0,R119)</f>
        <v>0</v>
      </c>
      <c r="T119" s="24" t="s">
        <v>2652</v>
      </c>
      <c r="U119" s="49">
        <f>SUBSTITUTE(T119,".",",")*1</f>
        <v>1.11915990710258E-2</v>
      </c>
      <c r="V119" s="54">
        <f>IF(U119&gt;=0.1, 1, 0)</f>
        <v>0</v>
      </c>
      <c r="W119" s="25">
        <f>IF(U119&gt;=0.2, 1, 0)</f>
        <v>0</v>
      </c>
      <c r="X119" s="25">
        <f>IF(U119&gt;=0.3, 1, 0)</f>
        <v>0</v>
      </c>
      <c r="Y119" s="25">
        <f>IF(U119&gt;=0.4, 1, 0)</f>
        <v>0</v>
      </c>
      <c r="Z119" s="25">
        <f>IF(U119&gt;=0.5, 1, 0)</f>
        <v>0</v>
      </c>
      <c r="AA119" s="25">
        <f>IF(U119&gt;=0.6, 1, 0)</f>
        <v>0</v>
      </c>
      <c r="AB119" s="25">
        <f>IF(U119&gt;=0.7, 1, 0)</f>
        <v>0</v>
      </c>
      <c r="AC119" s="25">
        <f>IF(U119&gt;=0.8, 1, 0)</f>
        <v>0</v>
      </c>
      <c r="AD119" s="55">
        <f>IF(U119&gt;=0.9, 1, 0)</f>
        <v>0</v>
      </c>
    </row>
    <row r="120" spans="1:30" ht="20" customHeight="1" x14ac:dyDescent="0.2">
      <c r="A120" s="20" t="s">
        <v>768</v>
      </c>
      <c r="B120" s="33" t="str">
        <f>SUBSTITUTE(A120,"/Users/timomiessen/Desktop/imagesdk/nonblackmen1/","Image_")</f>
        <v>Image_NBM_133.jpg</v>
      </c>
      <c r="C120" s="63" t="s">
        <v>4</v>
      </c>
      <c r="D120" s="22" t="s">
        <v>6</v>
      </c>
      <c r="E120" s="23">
        <v>0</v>
      </c>
      <c r="F120" s="23">
        <v>1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 cm="1">
        <f t="array" ref="R120">_xlfn.IFS(H120=1,1,K120=1,1,L120=1,1,M120=1,1,N120=1,1,P120=1,1,TRUE,0)</f>
        <v>0</v>
      </c>
      <c r="S120" s="64">
        <f>IF(AND(G120=1,R120=1),0,R120)</f>
        <v>0</v>
      </c>
      <c r="T120" s="24" t="s">
        <v>2653</v>
      </c>
      <c r="U120" s="49">
        <f>SUBSTITUTE(T120,".",",")*1</f>
        <v>6.9800305645912799E-3</v>
      </c>
      <c r="V120" s="54">
        <f>IF(U120&gt;=0.1, 1, 0)</f>
        <v>0</v>
      </c>
      <c r="W120" s="25">
        <f>IF(U120&gt;=0.2, 1, 0)</f>
        <v>0</v>
      </c>
      <c r="X120" s="25">
        <f>IF(U120&gt;=0.3, 1, 0)</f>
        <v>0</v>
      </c>
      <c r="Y120" s="25">
        <f>IF(U120&gt;=0.4, 1, 0)</f>
        <v>0</v>
      </c>
      <c r="Z120" s="25">
        <f>IF(U120&gt;=0.5, 1, 0)</f>
        <v>0</v>
      </c>
      <c r="AA120" s="25">
        <f>IF(U120&gt;=0.6, 1, 0)</f>
        <v>0</v>
      </c>
      <c r="AB120" s="25">
        <f>IF(U120&gt;=0.7, 1, 0)</f>
        <v>0</v>
      </c>
      <c r="AC120" s="25">
        <f>IF(U120&gt;=0.8, 1, 0)</f>
        <v>0</v>
      </c>
      <c r="AD120" s="55">
        <f>IF(U120&gt;=0.9, 1, 0)</f>
        <v>0</v>
      </c>
    </row>
    <row r="121" spans="1:30" ht="20" customHeight="1" x14ac:dyDescent="0.2">
      <c r="A121" s="20" t="s">
        <v>769</v>
      </c>
      <c r="B121" s="33" t="str">
        <f>SUBSTITUTE(A121,"/Users/timomiessen/Desktop/imagesdk/nonblackmen1/","Image_")</f>
        <v>Image_NBM_134.jpg</v>
      </c>
      <c r="C121" s="63" t="s">
        <v>4</v>
      </c>
      <c r="D121" s="22" t="s">
        <v>6</v>
      </c>
      <c r="E121" s="23">
        <v>0</v>
      </c>
      <c r="F121" s="23">
        <v>1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 cm="1">
        <f t="array" ref="R121">_xlfn.IFS(H121=1,1,K121=1,1,L121=1,1,M121=1,1,N121=1,1,P121=1,1,TRUE,0)</f>
        <v>0</v>
      </c>
      <c r="S121" s="64">
        <f>IF(AND(G121=1,R121=1),0,R121)</f>
        <v>0</v>
      </c>
      <c r="T121" s="24" t="s">
        <v>2654</v>
      </c>
      <c r="U121" s="49">
        <f>SUBSTITUTE(T121,".",",")*1</f>
        <v>3.5819379845634098E-3</v>
      </c>
      <c r="V121" s="54">
        <f>IF(U121&gt;=0.1, 1, 0)</f>
        <v>0</v>
      </c>
      <c r="W121" s="25">
        <f>IF(U121&gt;=0.2, 1, 0)</f>
        <v>0</v>
      </c>
      <c r="X121" s="25">
        <f>IF(U121&gt;=0.3, 1, 0)</f>
        <v>0</v>
      </c>
      <c r="Y121" s="25">
        <f>IF(U121&gt;=0.4, 1, 0)</f>
        <v>0</v>
      </c>
      <c r="Z121" s="25">
        <f>IF(U121&gt;=0.5, 1, 0)</f>
        <v>0</v>
      </c>
      <c r="AA121" s="25">
        <f>IF(U121&gt;=0.6, 1, 0)</f>
        <v>0</v>
      </c>
      <c r="AB121" s="25">
        <f>IF(U121&gt;=0.7, 1, 0)</f>
        <v>0</v>
      </c>
      <c r="AC121" s="25">
        <f>IF(U121&gt;=0.8, 1, 0)</f>
        <v>0</v>
      </c>
      <c r="AD121" s="55">
        <f>IF(U121&gt;=0.9, 1, 0)</f>
        <v>0</v>
      </c>
    </row>
    <row r="122" spans="1:30" ht="20" customHeight="1" x14ac:dyDescent="0.2">
      <c r="A122" s="20" t="s">
        <v>770</v>
      </c>
      <c r="B122" s="33" t="str">
        <f>SUBSTITUTE(A122,"/Users/timomiessen/Desktop/imagesdk/nonblackmen1/","Image_")</f>
        <v>Image_NBM_135.jpg</v>
      </c>
      <c r="C122" s="63" t="s">
        <v>4</v>
      </c>
      <c r="D122" s="22" t="s">
        <v>6</v>
      </c>
      <c r="E122" s="23">
        <v>0</v>
      </c>
      <c r="F122" s="23">
        <v>1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 cm="1">
        <f t="array" ref="R122">_xlfn.IFS(H122=1,1,K122=1,1,L122=1,1,M122=1,1,N122=1,1,P122=1,1,TRUE,0)</f>
        <v>0</v>
      </c>
      <c r="S122" s="64">
        <f>IF(AND(G122=1,R122=1),0,R122)</f>
        <v>0</v>
      </c>
      <c r="T122" s="24" t="s">
        <v>2655</v>
      </c>
      <c r="U122" s="49">
        <f>SUBSTITUTE(T122,".",",")*1</f>
        <v>3.8290196098387198E-3</v>
      </c>
      <c r="V122" s="54">
        <f>IF(U122&gt;=0.1, 1, 0)</f>
        <v>0</v>
      </c>
      <c r="W122" s="25">
        <f>IF(U122&gt;=0.2, 1, 0)</f>
        <v>0</v>
      </c>
      <c r="X122" s="25">
        <f>IF(U122&gt;=0.3, 1, 0)</f>
        <v>0</v>
      </c>
      <c r="Y122" s="25">
        <f>IF(U122&gt;=0.4, 1, 0)</f>
        <v>0</v>
      </c>
      <c r="Z122" s="25">
        <f>IF(U122&gt;=0.5, 1, 0)</f>
        <v>0</v>
      </c>
      <c r="AA122" s="25">
        <f>IF(U122&gt;=0.6, 1, 0)</f>
        <v>0</v>
      </c>
      <c r="AB122" s="25">
        <f>IF(U122&gt;=0.7, 1, 0)</f>
        <v>0</v>
      </c>
      <c r="AC122" s="25">
        <f>IF(U122&gt;=0.8, 1, 0)</f>
        <v>0</v>
      </c>
      <c r="AD122" s="55">
        <f>IF(U122&gt;=0.9, 1, 0)</f>
        <v>0</v>
      </c>
    </row>
    <row r="123" spans="1:30" ht="20" customHeight="1" x14ac:dyDescent="0.2">
      <c r="A123" s="20" t="s">
        <v>771</v>
      </c>
      <c r="B123" s="33" t="str">
        <f>SUBSTITUTE(A123,"/Users/timomiessen/Desktop/imagesdk/nonblackmen1/","Image_")</f>
        <v>Image_NBM_136.jpg</v>
      </c>
      <c r="C123" s="63" t="s">
        <v>4</v>
      </c>
      <c r="D123" s="22" t="s">
        <v>6</v>
      </c>
      <c r="E123" s="23">
        <v>0</v>
      </c>
      <c r="F123" s="23">
        <v>1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 cm="1">
        <f t="array" ref="R123">_xlfn.IFS(H123=1,1,K123=1,1,L123=1,1,M123=1,1,N123=1,1,P123=1,1,TRUE,0)</f>
        <v>0</v>
      </c>
      <c r="S123" s="64">
        <f>IF(AND(G123=1,R123=1),0,R123)</f>
        <v>0</v>
      </c>
      <c r="T123" s="24" t="s">
        <v>2656</v>
      </c>
      <c r="U123" s="49">
        <f>SUBSTITUTE(T123,".",",")*1</f>
        <v>1.9532078877091401E-2</v>
      </c>
      <c r="V123" s="54">
        <f>IF(U123&gt;=0.1, 1, 0)</f>
        <v>0</v>
      </c>
      <c r="W123" s="25">
        <f>IF(U123&gt;=0.2, 1, 0)</f>
        <v>0</v>
      </c>
      <c r="X123" s="25">
        <f>IF(U123&gt;=0.3, 1, 0)</f>
        <v>0</v>
      </c>
      <c r="Y123" s="25">
        <f>IF(U123&gt;=0.4, 1, 0)</f>
        <v>0</v>
      </c>
      <c r="Z123" s="25">
        <f>IF(U123&gt;=0.5, 1, 0)</f>
        <v>0</v>
      </c>
      <c r="AA123" s="25">
        <f>IF(U123&gt;=0.6, 1, 0)</f>
        <v>0</v>
      </c>
      <c r="AB123" s="25">
        <f>IF(U123&gt;=0.7, 1, 0)</f>
        <v>0</v>
      </c>
      <c r="AC123" s="25">
        <f>IF(U123&gt;=0.8, 1, 0)</f>
        <v>0</v>
      </c>
      <c r="AD123" s="55">
        <f>IF(U123&gt;=0.9, 1, 0)</f>
        <v>0</v>
      </c>
    </row>
    <row r="124" spans="1:30" ht="20" customHeight="1" x14ac:dyDescent="0.2">
      <c r="A124" s="20" t="s">
        <v>772</v>
      </c>
      <c r="B124" s="33" t="str">
        <f>SUBSTITUTE(A124,"/Users/timomiessen/Desktop/imagesdk/nonblackmen1/","Image_")</f>
        <v>Image_NBM_137.jpg</v>
      </c>
      <c r="C124" s="63" t="s">
        <v>4</v>
      </c>
      <c r="D124" s="22" t="s">
        <v>6</v>
      </c>
      <c r="E124" s="23">
        <v>0</v>
      </c>
      <c r="F124" s="23">
        <v>1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 cm="1">
        <f t="array" ref="R124">_xlfn.IFS(H124=1,1,K124=1,1,L124=1,1,M124=1,1,N124=1,1,P124=1,1,TRUE,0)</f>
        <v>0</v>
      </c>
      <c r="S124" s="64">
        <f>IF(AND(G124=1,R124=1),0,R124)</f>
        <v>0</v>
      </c>
      <c r="T124" s="24" t="s">
        <v>2657</v>
      </c>
      <c r="U124" s="49">
        <f>SUBSTITUTE(T124,".",",")*1</f>
        <v>7.2207156568765599E-2</v>
      </c>
      <c r="V124" s="54">
        <f>IF(U124&gt;=0.1, 1, 0)</f>
        <v>0</v>
      </c>
      <c r="W124" s="25">
        <f>IF(U124&gt;=0.2, 1, 0)</f>
        <v>0</v>
      </c>
      <c r="X124" s="25">
        <f>IF(U124&gt;=0.3, 1, 0)</f>
        <v>0</v>
      </c>
      <c r="Y124" s="25">
        <f>IF(U124&gt;=0.4, 1, 0)</f>
        <v>0</v>
      </c>
      <c r="Z124" s="25">
        <f>IF(U124&gt;=0.5, 1, 0)</f>
        <v>0</v>
      </c>
      <c r="AA124" s="25">
        <f>IF(U124&gt;=0.6, 1, 0)</f>
        <v>0</v>
      </c>
      <c r="AB124" s="25">
        <f>IF(U124&gt;=0.7, 1, 0)</f>
        <v>0</v>
      </c>
      <c r="AC124" s="25">
        <f>IF(U124&gt;=0.8, 1, 0)</f>
        <v>0</v>
      </c>
      <c r="AD124" s="55">
        <f>IF(U124&gt;=0.9, 1, 0)</f>
        <v>0</v>
      </c>
    </row>
    <row r="125" spans="1:30" ht="20" customHeight="1" x14ac:dyDescent="0.2">
      <c r="A125" s="20" t="s">
        <v>773</v>
      </c>
      <c r="B125" s="33" t="str">
        <f>SUBSTITUTE(A125,"/Users/timomiessen/Desktop/imagesdk/nonblackmen1/","Image_")</f>
        <v>Image_NBM_138.jpg</v>
      </c>
      <c r="C125" s="63" t="s">
        <v>4</v>
      </c>
      <c r="D125" s="22" t="s">
        <v>6</v>
      </c>
      <c r="E125" s="23">
        <v>0</v>
      </c>
      <c r="F125" s="23">
        <v>1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 cm="1">
        <f t="array" ref="R125">_xlfn.IFS(H125=1,1,K125=1,1,L125=1,1,M125=1,1,N125=1,1,P125=1,1,TRUE,0)</f>
        <v>0</v>
      </c>
      <c r="S125" s="64">
        <f>IF(AND(G125=1,R125=1),0,R125)</f>
        <v>0</v>
      </c>
      <c r="T125" s="24" t="s">
        <v>2658</v>
      </c>
      <c r="U125" s="49">
        <f>SUBSTITUTE(T125,".",",")*1</f>
        <v>9.0378340333700097E-2</v>
      </c>
      <c r="V125" s="54">
        <f>IF(U125&gt;=0.1, 1, 0)</f>
        <v>0</v>
      </c>
      <c r="W125" s="25">
        <f>IF(U125&gt;=0.2, 1, 0)</f>
        <v>0</v>
      </c>
      <c r="X125" s="25">
        <f>IF(U125&gt;=0.3, 1, 0)</f>
        <v>0</v>
      </c>
      <c r="Y125" s="25">
        <f>IF(U125&gt;=0.4, 1, 0)</f>
        <v>0</v>
      </c>
      <c r="Z125" s="25">
        <f>IF(U125&gt;=0.5, 1, 0)</f>
        <v>0</v>
      </c>
      <c r="AA125" s="25">
        <f>IF(U125&gt;=0.6, 1, 0)</f>
        <v>0</v>
      </c>
      <c r="AB125" s="25">
        <f>IF(U125&gt;=0.7, 1, 0)</f>
        <v>0</v>
      </c>
      <c r="AC125" s="25">
        <f>IF(U125&gt;=0.8, 1, 0)</f>
        <v>0</v>
      </c>
      <c r="AD125" s="55">
        <f>IF(U125&gt;=0.9, 1, 0)</f>
        <v>0</v>
      </c>
    </row>
    <row r="126" spans="1:30" ht="20" customHeight="1" x14ac:dyDescent="0.2">
      <c r="A126" s="20" t="s">
        <v>774</v>
      </c>
      <c r="B126" s="33" t="str">
        <f>SUBSTITUTE(A126,"/Users/timomiessen/Desktop/imagesdk/nonblackmen1/","Image_")</f>
        <v>Image_NBM_139.jpg</v>
      </c>
      <c r="C126" s="63" t="s">
        <v>4</v>
      </c>
      <c r="D126" s="22" t="s">
        <v>6</v>
      </c>
      <c r="E126" s="23">
        <v>0</v>
      </c>
      <c r="F126" s="23">
        <v>1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 cm="1">
        <f t="array" ref="R126">_xlfn.IFS(H126=1,1,K126=1,1,L126=1,1,M126=1,1,N126=1,1,P126=1,1,TRUE,0)</f>
        <v>0</v>
      </c>
      <c r="S126" s="64">
        <f>IF(AND(G126=1,R126=1),0,R126)</f>
        <v>0</v>
      </c>
      <c r="T126" s="24" t="s">
        <v>2659</v>
      </c>
      <c r="U126" s="49">
        <f>SUBSTITUTE(T126,".",",")*1</f>
        <v>0.11152186058461599</v>
      </c>
      <c r="V126" s="54">
        <f>IF(U126&gt;=0.1, 1, 0)</f>
        <v>1</v>
      </c>
      <c r="W126" s="25">
        <f>IF(U126&gt;=0.2, 1, 0)</f>
        <v>0</v>
      </c>
      <c r="X126" s="25">
        <f>IF(U126&gt;=0.3, 1, 0)</f>
        <v>0</v>
      </c>
      <c r="Y126" s="25">
        <f>IF(U126&gt;=0.4, 1, 0)</f>
        <v>0</v>
      </c>
      <c r="Z126" s="25">
        <f>IF(U126&gt;=0.5, 1, 0)</f>
        <v>0</v>
      </c>
      <c r="AA126" s="25">
        <f>IF(U126&gt;=0.6, 1, 0)</f>
        <v>0</v>
      </c>
      <c r="AB126" s="25">
        <f>IF(U126&gt;=0.7, 1, 0)</f>
        <v>0</v>
      </c>
      <c r="AC126" s="25">
        <f>IF(U126&gt;=0.8, 1, 0)</f>
        <v>0</v>
      </c>
      <c r="AD126" s="55">
        <f>IF(U126&gt;=0.9, 1, 0)</f>
        <v>0</v>
      </c>
    </row>
    <row r="127" spans="1:30" ht="20" customHeight="1" x14ac:dyDescent="0.2">
      <c r="A127" s="20" t="s">
        <v>775</v>
      </c>
      <c r="B127" s="33" t="str">
        <f>SUBSTITUTE(A127,"/Users/timomiessen/Desktop/imagesdk/nonblackmen1/","Image_")</f>
        <v>Image_NBM_14.jpg</v>
      </c>
      <c r="C127" s="63" t="s">
        <v>4</v>
      </c>
      <c r="D127" s="22" t="s">
        <v>6</v>
      </c>
      <c r="E127" s="23">
        <v>1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 cm="1">
        <f t="array" ref="R127">_xlfn.IFS(H127=1,1,K127=1,1,L127=1,1,M127=1,1,N127=1,1,P127=1,1,TRUE,0)</f>
        <v>0</v>
      </c>
      <c r="S127" s="64">
        <f>IF(AND(G127=1,R127=1),0,R127)</f>
        <v>0</v>
      </c>
      <c r="T127" s="24" t="s">
        <v>2660</v>
      </c>
      <c r="U127" s="49">
        <f>SUBSTITUTE(T127,".",",")*1</f>
        <v>4.83672153204679E-2</v>
      </c>
      <c r="V127" s="54">
        <f>IF(U127&gt;=0.1, 1, 0)</f>
        <v>0</v>
      </c>
      <c r="W127" s="25">
        <f>IF(U127&gt;=0.2, 1, 0)</f>
        <v>0</v>
      </c>
      <c r="X127" s="25">
        <f>IF(U127&gt;=0.3, 1, 0)</f>
        <v>0</v>
      </c>
      <c r="Y127" s="25">
        <f>IF(U127&gt;=0.4, 1, 0)</f>
        <v>0</v>
      </c>
      <c r="Z127" s="25">
        <f>IF(U127&gt;=0.5, 1, 0)</f>
        <v>0</v>
      </c>
      <c r="AA127" s="25">
        <f>IF(U127&gt;=0.6, 1, 0)</f>
        <v>0</v>
      </c>
      <c r="AB127" s="25">
        <f>IF(U127&gt;=0.7, 1, 0)</f>
        <v>0</v>
      </c>
      <c r="AC127" s="25">
        <f>IF(U127&gt;=0.8, 1, 0)</f>
        <v>0</v>
      </c>
      <c r="AD127" s="55">
        <f>IF(U127&gt;=0.9, 1, 0)</f>
        <v>0</v>
      </c>
    </row>
    <row r="128" spans="1:30" ht="20" customHeight="1" x14ac:dyDescent="0.2">
      <c r="A128" s="20" t="s">
        <v>776</v>
      </c>
      <c r="B128" s="33" t="str">
        <f>SUBSTITUTE(A128,"/Users/timomiessen/Desktop/imagesdk/nonblackmen1/","Image_")</f>
        <v>Image_NBM_140.jpg</v>
      </c>
      <c r="C128" s="63" t="s">
        <v>4</v>
      </c>
      <c r="D128" s="22" t="s">
        <v>6</v>
      </c>
      <c r="E128" s="23">
        <v>0</v>
      </c>
      <c r="F128" s="23">
        <v>1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 cm="1">
        <f t="array" ref="R128">_xlfn.IFS(H128=1,1,K128=1,1,L128=1,1,M128=1,1,N128=1,1,P128=1,1,TRUE,0)</f>
        <v>0</v>
      </c>
      <c r="S128" s="64">
        <f>IF(AND(G128=1,R128=1),0,R128)</f>
        <v>0</v>
      </c>
      <c r="T128" s="24" t="s">
        <v>2661</v>
      </c>
      <c r="U128" s="49">
        <f>SUBSTITUTE(T128,".",",")*1</f>
        <v>3.1919540837407098E-2</v>
      </c>
      <c r="V128" s="54">
        <f>IF(U128&gt;=0.1, 1, 0)</f>
        <v>0</v>
      </c>
      <c r="W128" s="25">
        <f>IF(U128&gt;=0.2, 1, 0)</f>
        <v>0</v>
      </c>
      <c r="X128" s="25">
        <f>IF(U128&gt;=0.3, 1, 0)</f>
        <v>0</v>
      </c>
      <c r="Y128" s="25">
        <f>IF(U128&gt;=0.4, 1, 0)</f>
        <v>0</v>
      </c>
      <c r="Z128" s="25">
        <f>IF(U128&gt;=0.5, 1, 0)</f>
        <v>0</v>
      </c>
      <c r="AA128" s="25">
        <f>IF(U128&gt;=0.6, 1, 0)</f>
        <v>0</v>
      </c>
      <c r="AB128" s="25">
        <f>IF(U128&gt;=0.7, 1, 0)</f>
        <v>0</v>
      </c>
      <c r="AC128" s="25">
        <f>IF(U128&gt;=0.8, 1, 0)</f>
        <v>0</v>
      </c>
      <c r="AD128" s="55">
        <f>IF(U128&gt;=0.9, 1, 0)</f>
        <v>0</v>
      </c>
    </row>
    <row r="129" spans="1:30" ht="20" customHeight="1" x14ac:dyDescent="0.2">
      <c r="A129" s="20" t="s">
        <v>777</v>
      </c>
      <c r="B129" s="33" t="str">
        <f>SUBSTITUTE(A129,"/Users/timomiessen/Desktop/imagesdk/nonblackmen1/","Image_")</f>
        <v>Image_NBM_141.jpg</v>
      </c>
      <c r="C129" s="63" t="s">
        <v>4</v>
      </c>
      <c r="D129" s="22" t="s">
        <v>6</v>
      </c>
      <c r="E129" s="23">
        <v>0</v>
      </c>
      <c r="F129" s="23">
        <v>1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 cm="1">
        <f t="array" ref="R129">_xlfn.IFS(H129=1,1,K129=1,1,L129=1,1,M129=1,1,N129=1,1,P129=1,1,TRUE,0)</f>
        <v>0</v>
      </c>
      <c r="S129" s="64">
        <f>IF(AND(G129=1,R129=1),0,R129)</f>
        <v>0</v>
      </c>
      <c r="T129" s="24" t="s">
        <v>2662</v>
      </c>
      <c r="U129" s="49">
        <f>SUBSTITUTE(T129,".",",")*1</f>
        <v>3.4068488515913403E-2</v>
      </c>
      <c r="V129" s="54">
        <f>IF(U129&gt;=0.1, 1, 0)</f>
        <v>0</v>
      </c>
      <c r="W129" s="25">
        <f>IF(U129&gt;=0.2, 1, 0)</f>
        <v>0</v>
      </c>
      <c r="X129" s="25">
        <f>IF(U129&gt;=0.3, 1, 0)</f>
        <v>0</v>
      </c>
      <c r="Y129" s="25">
        <f>IF(U129&gt;=0.4, 1, 0)</f>
        <v>0</v>
      </c>
      <c r="Z129" s="25">
        <f>IF(U129&gt;=0.5, 1, 0)</f>
        <v>0</v>
      </c>
      <c r="AA129" s="25">
        <f>IF(U129&gt;=0.6, 1, 0)</f>
        <v>0</v>
      </c>
      <c r="AB129" s="25">
        <f>IF(U129&gt;=0.7, 1, 0)</f>
        <v>0</v>
      </c>
      <c r="AC129" s="25">
        <f>IF(U129&gt;=0.8, 1, 0)</f>
        <v>0</v>
      </c>
      <c r="AD129" s="55">
        <f>IF(U129&gt;=0.9, 1, 0)</f>
        <v>0</v>
      </c>
    </row>
    <row r="130" spans="1:30" ht="20" customHeight="1" x14ac:dyDescent="0.2">
      <c r="A130" s="20" t="s">
        <v>778</v>
      </c>
      <c r="B130" s="33" t="str">
        <f>SUBSTITUTE(A130,"/Users/timomiessen/Desktop/imagesdk/nonblackmen1/","Image_")</f>
        <v>Image_NBM_142.jpg</v>
      </c>
      <c r="C130" s="63" t="s">
        <v>4</v>
      </c>
      <c r="D130" s="22" t="s">
        <v>6</v>
      </c>
      <c r="E130" s="23">
        <v>0</v>
      </c>
      <c r="F130" s="23">
        <v>1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 cm="1">
        <f t="array" ref="R130">_xlfn.IFS(H130=1,1,K130=1,1,L130=1,1,M130=1,1,N130=1,1,P130=1,1,TRUE,0)</f>
        <v>0</v>
      </c>
      <c r="S130" s="64">
        <f>IF(AND(G130=1,R130=1),0,R130)</f>
        <v>0</v>
      </c>
      <c r="T130" s="24" t="s">
        <v>2663</v>
      </c>
      <c r="U130" s="49">
        <f>SUBSTITUTE(T130,".",",")*1</f>
        <v>5.6491252034902503E-2</v>
      </c>
      <c r="V130" s="54">
        <f>IF(U130&gt;=0.1, 1, 0)</f>
        <v>0</v>
      </c>
      <c r="W130" s="25">
        <f>IF(U130&gt;=0.2, 1, 0)</f>
        <v>0</v>
      </c>
      <c r="X130" s="25">
        <f>IF(U130&gt;=0.3, 1, 0)</f>
        <v>0</v>
      </c>
      <c r="Y130" s="25">
        <f>IF(U130&gt;=0.4, 1, 0)</f>
        <v>0</v>
      </c>
      <c r="Z130" s="25">
        <f>IF(U130&gt;=0.5, 1, 0)</f>
        <v>0</v>
      </c>
      <c r="AA130" s="25">
        <f>IF(U130&gt;=0.6, 1, 0)</f>
        <v>0</v>
      </c>
      <c r="AB130" s="25">
        <f>IF(U130&gt;=0.7, 1, 0)</f>
        <v>0</v>
      </c>
      <c r="AC130" s="25">
        <f>IF(U130&gt;=0.8, 1, 0)</f>
        <v>0</v>
      </c>
      <c r="AD130" s="55">
        <f>IF(U130&gt;=0.9, 1, 0)</f>
        <v>0</v>
      </c>
    </row>
    <row r="131" spans="1:30" ht="20" customHeight="1" x14ac:dyDescent="0.2">
      <c r="A131" s="20" t="s">
        <v>779</v>
      </c>
      <c r="B131" s="33" t="str">
        <f>SUBSTITUTE(A131,"/Users/timomiessen/Desktop/imagesdk/nonblackmen1/","Image_")</f>
        <v>Image_NBM_143.jpg</v>
      </c>
      <c r="C131" s="63" t="s">
        <v>4</v>
      </c>
      <c r="D131" s="22" t="s">
        <v>6</v>
      </c>
      <c r="E131" s="23">
        <v>0</v>
      </c>
      <c r="F131" s="23">
        <v>1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 cm="1">
        <f t="array" ref="R131">_xlfn.IFS(H131=1,1,K131=1,1,L131=1,1,M131=1,1,N131=1,1,P131=1,1,TRUE,0)</f>
        <v>0</v>
      </c>
      <c r="S131" s="64">
        <f>IF(AND(G131=1,R131=1),0,R131)</f>
        <v>0</v>
      </c>
      <c r="T131" s="24" t="s">
        <v>2664</v>
      </c>
      <c r="U131" s="49">
        <f>SUBSTITUTE(T131,".",",")*1</f>
        <v>5.3948907181620598E-2</v>
      </c>
      <c r="V131" s="54">
        <f>IF(U131&gt;=0.1, 1, 0)</f>
        <v>0</v>
      </c>
      <c r="W131" s="25">
        <f>IF(U131&gt;=0.2, 1, 0)</f>
        <v>0</v>
      </c>
      <c r="X131" s="25">
        <f>IF(U131&gt;=0.3, 1, 0)</f>
        <v>0</v>
      </c>
      <c r="Y131" s="25">
        <f>IF(U131&gt;=0.4, 1, 0)</f>
        <v>0</v>
      </c>
      <c r="Z131" s="25">
        <f>IF(U131&gt;=0.5, 1, 0)</f>
        <v>0</v>
      </c>
      <c r="AA131" s="25">
        <f>IF(U131&gt;=0.6, 1, 0)</f>
        <v>0</v>
      </c>
      <c r="AB131" s="25">
        <f>IF(U131&gt;=0.7, 1, 0)</f>
        <v>0</v>
      </c>
      <c r="AC131" s="25">
        <f>IF(U131&gt;=0.8, 1, 0)</f>
        <v>0</v>
      </c>
      <c r="AD131" s="55">
        <f>IF(U131&gt;=0.9, 1, 0)</f>
        <v>0</v>
      </c>
    </row>
    <row r="132" spans="1:30" ht="20" customHeight="1" x14ac:dyDescent="0.2">
      <c r="A132" s="20" t="s">
        <v>780</v>
      </c>
      <c r="B132" s="33" t="str">
        <f>SUBSTITUTE(A132,"/Users/timomiessen/Desktop/imagesdk/nonblackmen1/","Image_")</f>
        <v>Image_NBM_144.jpg</v>
      </c>
      <c r="C132" s="63" t="s">
        <v>4</v>
      </c>
      <c r="D132" s="22" t="s">
        <v>6</v>
      </c>
      <c r="E132" s="23">
        <v>0</v>
      </c>
      <c r="F132" s="23">
        <v>1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 cm="1">
        <f t="array" ref="R132">_xlfn.IFS(H132=1,1,K132=1,1,L132=1,1,M132=1,1,N132=1,1,P132=1,1,TRUE,0)</f>
        <v>0</v>
      </c>
      <c r="S132" s="64">
        <f>IF(AND(G132=1,R132=1),0,R132)</f>
        <v>0</v>
      </c>
      <c r="T132" s="24" t="s">
        <v>2665</v>
      </c>
      <c r="U132" s="49">
        <f>SUBSTITUTE(T132,".",",")*1</f>
        <v>5.1028795540332697E-2</v>
      </c>
      <c r="V132" s="54">
        <f>IF(U132&gt;=0.1, 1, 0)</f>
        <v>0</v>
      </c>
      <c r="W132" s="25">
        <f>IF(U132&gt;=0.2, 1, 0)</f>
        <v>0</v>
      </c>
      <c r="X132" s="25">
        <f>IF(U132&gt;=0.3, 1, 0)</f>
        <v>0</v>
      </c>
      <c r="Y132" s="25">
        <f>IF(U132&gt;=0.4, 1, 0)</f>
        <v>0</v>
      </c>
      <c r="Z132" s="25">
        <f>IF(U132&gt;=0.5, 1, 0)</f>
        <v>0</v>
      </c>
      <c r="AA132" s="25">
        <f>IF(U132&gt;=0.6, 1, 0)</f>
        <v>0</v>
      </c>
      <c r="AB132" s="25">
        <f>IF(U132&gt;=0.7, 1, 0)</f>
        <v>0</v>
      </c>
      <c r="AC132" s="25">
        <f>IF(U132&gt;=0.8, 1, 0)</f>
        <v>0</v>
      </c>
      <c r="AD132" s="55">
        <f>IF(U132&gt;=0.9, 1, 0)</f>
        <v>0</v>
      </c>
    </row>
    <row r="133" spans="1:30" ht="20" customHeight="1" x14ac:dyDescent="0.2">
      <c r="A133" s="20" t="s">
        <v>781</v>
      </c>
      <c r="B133" s="33" t="str">
        <f>SUBSTITUTE(A133,"/Users/timomiessen/Desktop/imagesdk/nonblackmen1/","Image_")</f>
        <v>Image_NBM_145.jpg</v>
      </c>
      <c r="C133" s="63" t="s">
        <v>4</v>
      </c>
      <c r="D133" s="22" t="s">
        <v>6</v>
      </c>
      <c r="E133" s="23">
        <v>0</v>
      </c>
      <c r="F133" s="23">
        <v>1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 cm="1">
        <f t="array" ref="R133">_xlfn.IFS(H133=1,1,K133=1,1,L133=1,1,M133=1,1,N133=1,1,P133=1,1,TRUE,0)</f>
        <v>0</v>
      </c>
      <c r="S133" s="64">
        <f>IF(AND(G133=1,R133=1),0,R133)</f>
        <v>0</v>
      </c>
      <c r="T133" s="24" t="s">
        <v>2666</v>
      </c>
      <c r="U133" s="49">
        <f>SUBSTITUTE(T133,".",",")*1</f>
        <v>2.3526187054812901E-2</v>
      </c>
      <c r="V133" s="54">
        <f>IF(U133&gt;=0.1, 1, 0)</f>
        <v>0</v>
      </c>
      <c r="W133" s="25">
        <f>IF(U133&gt;=0.2, 1, 0)</f>
        <v>0</v>
      </c>
      <c r="X133" s="25">
        <f>IF(U133&gt;=0.3, 1, 0)</f>
        <v>0</v>
      </c>
      <c r="Y133" s="25">
        <f>IF(U133&gt;=0.4, 1, 0)</f>
        <v>0</v>
      </c>
      <c r="Z133" s="25">
        <f>IF(U133&gt;=0.5, 1, 0)</f>
        <v>0</v>
      </c>
      <c r="AA133" s="25">
        <f>IF(U133&gt;=0.6, 1, 0)</f>
        <v>0</v>
      </c>
      <c r="AB133" s="25">
        <f>IF(U133&gt;=0.7, 1, 0)</f>
        <v>0</v>
      </c>
      <c r="AC133" s="25">
        <f>IF(U133&gt;=0.8, 1, 0)</f>
        <v>0</v>
      </c>
      <c r="AD133" s="55">
        <f>IF(U133&gt;=0.9, 1, 0)</f>
        <v>0</v>
      </c>
    </row>
    <row r="134" spans="1:30" ht="20" customHeight="1" x14ac:dyDescent="0.2">
      <c r="A134" s="20" t="s">
        <v>782</v>
      </c>
      <c r="B134" s="33" t="str">
        <f>SUBSTITUTE(A134,"/Users/timomiessen/Desktop/imagesdk/nonblackmen1/","Image_")</f>
        <v>Image_NBM_146.jpg</v>
      </c>
      <c r="C134" s="63" t="s">
        <v>4</v>
      </c>
      <c r="D134" s="22" t="s">
        <v>6</v>
      </c>
      <c r="E134" s="23">
        <v>0</v>
      </c>
      <c r="F134" s="23">
        <v>1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 cm="1">
        <f t="array" ref="R134">_xlfn.IFS(H134=1,1,K134=1,1,L134=1,1,M134=1,1,N134=1,1,P134=1,1,TRUE,0)</f>
        <v>0</v>
      </c>
      <c r="S134" s="64">
        <f>IF(AND(G134=1,R134=1),0,R134)</f>
        <v>0</v>
      </c>
      <c r="T134" s="24" t="s">
        <v>2667</v>
      </c>
      <c r="U134" s="49">
        <f>SUBSTITUTE(T134,".",",")*1</f>
        <v>4.8958177212625699E-3</v>
      </c>
      <c r="V134" s="54">
        <f>IF(U134&gt;=0.1, 1, 0)</f>
        <v>0</v>
      </c>
      <c r="W134" s="25">
        <f>IF(U134&gt;=0.2, 1, 0)</f>
        <v>0</v>
      </c>
      <c r="X134" s="25">
        <f>IF(U134&gt;=0.3, 1, 0)</f>
        <v>0</v>
      </c>
      <c r="Y134" s="25">
        <f>IF(U134&gt;=0.4, 1, 0)</f>
        <v>0</v>
      </c>
      <c r="Z134" s="25">
        <f>IF(U134&gt;=0.5, 1, 0)</f>
        <v>0</v>
      </c>
      <c r="AA134" s="25">
        <f>IF(U134&gt;=0.6, 1, 0)</f>
        <v>0</v>
      </c>
      <c r="AB134" s="25">
        <f>IF(U134&gt;=0.7, 1, 0)</f>
        <v>0</v>
      </c>
      <c r="AC134" s="25">
        <f>IF(U134&gt;=0.8, 1, 0)</f>
        <v>0</v>
      </c>
      <c r="AD134" s="55">
        <f>IF(U134&gt;=0.9, 1, 0)</f>
        <v>0</v>
      </c>
    </row>
    <row r="135" spans="1:30" ht="20" customHeight="1" x14ac:dyDescent="0.2">
      <c r="A135" s="20" t="s">
        <v>783</v>
      </c>
      <c r="B135" s="33" t="str">
        <f>SUBSTITUTE(A135,"/Users/timomiessen/Desktop/imagesdk/nonblackmen1/","Image_")</f>
        <v>Image_NBM_147.jpg</v>
      </c>
      <c r="C135" s="63" t="s">
        <v>4</v>
      </c>
      <c r="D135" s="22" t="s">
        <v>6</v>
      </c>
      <c r="E135" s="23">
        <v>0</v>
      </c>
      <c r="F135" s="23">
        <v>1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 cm="1">
        <f t="array" ref="R135">_xlfn.IFS(H135=1,1,K135=1,1,L135=1,1,M135=1,1,N135=1,1,P135=1,1,TRUE,0)</f>
        <v>0</v>
      </c>
      <c r="S135" s="64">
        <f>IF(AND(G135=1,R135=1),0,R135)</f>
        <v>0</v>
      </c>
      <c r="T135" s="24" t="s">
        <v>2668</v>
      </c>
      <c r="U135" s="49">
        <f>SUBSTITUTE(T135,".",",")*1</f>
        <v>6.8081093486398398E-3</v>
      </c>
      <c r="V135" s="54">
        <f>IF(U135&gt;=0.1, 1, 0)</f>
        <v>0</v>
      </c>
      <c r="W135" s="25">
        <f>IF(U135&gt;=0.2, 1, 0)</f>
        <v>0</v>
      </c>
      <c r="X135" s="25">
        <f>IF(U135&gt;=0.3, 1, 0)</f>
        <v>0</v>
      </c>
      <c r="Y135" s="25">
        <f>IF(U135&gt;=0.4, 1, 0)</f>
        <v>0</v>
      </c>
      <c r="Z135" s="25">
        <f>IF(U135&gt;=0.5, 1, 0)</f>
        <v>0</v>
      </c>
      <c r="AA135" s="25">
        <f>IF(U135&gt;=0.6, 1, 0)</f>
        <v>0</v>
      </c>
      <c r="AB135" s="25">
        <f>IF(U135&gt;=0.7, 1, 0)</f>
        <v>0</v>
      </c>
      <c r="AC135" s="25">
        <f>IF(U135&gt;=0.8, 1, 0)</f>
        <v>0</v>
      </c>
      <c r="AD135" s="55">
        <f>IF(U135&gt;=0.9, 1, 0)</f>
        <v>0</v>
      </c>
    </row>
    <row r="136" spans="1:30" ht="20" customHeight="1" x14ac:dyDescent="0.2">
      <c r="A136" s="20" t="s">
        <v>784</v>
      </c>
      <c r="B136" s="33" t="str">
        <f>SUBSTITUTE(A136,"/Users/timomiessen/Desktop/imagesdk/nonblackmen1/","Image_")</f>
        <v>Image_NBM_148.jpg</v>
      </c>
      <c r="C136" s="63" t="s">
        <v>4</v>
      </c>
      <c r="D136" s="22" t="s">
        <v>6</v>
      </c>
      <c r="E136" s="23">
        <v>0</v>
      </c>
      <c r="F136" s="23">
        <v>1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 cm="1">
        <f t="array" ref="R136">_xlfn.IFS(H136=1,1,K136=1,1,L136=1,1,M136=1,1,N136=1,1,P136=1,1,TRUE,0)</f>
        <v>0</v>
      </c>
      <c r="S136" s="64">
        <f>IF(AND(G136=1,R136=1),0,R136)</f>
        <v>0</v>
      </c>
      <c r="T136" s="24" t="s">
        <v>2669</v>
      </c>
      <c r="U136" s="49">
        <f>SUBSTITUTE(T136,".",",")*1</f>
        <v>0.107974350452423</v>
      </c>
      <c r="V136" s="54">
        <f>IF(U136&gt;=0.1, 1, 0)</f>
        <v>1</v>
      </c>
      <c r="W136" s="25">
        <f>IF(U136&gt;=0.2, 1, 0)</f>
        <v>0</v>
      </c>
      <c r="X136" s="25">
        <f>IF(U136&gt;=0.3, 1, 0)</f>
        <v>0</v>
      </c>
      <c r="Y136" s="25">
        <f>IF(U136&gt;=0.4, 1, 0)</f>
        <v>0</v>
      </c>
      <c r="Z136" s="25">
        <f>IF(U136&gt;=0.5, 1, 0)</f>
        <v>0</v>
      </c>
      <c r="AA136" s="25">
        <f>IF(U136&gt;=0.6, 1, 0)</f>
        <v>0</v>
      </c>
      <c r="AB136" s="25">
        <f>IF(U136&gt;=0.7, 1, 0)</f>
        <v>0</v>
      </c>
      <c r="AC136" s="25">
        <f>IF(U136&gt;=0.8, 1, 0)</f>
        <v>0</v>
      </c>
      <c r="AD136" s="55">
        <f>IF(U136&gt;=0.9, 1, 0)</f>
        <v>0</v>
      </c>
    </row>
    <row r="137" spans="1:30" ht="20" customHeight="1" x14ac:dyDescent="0.2">
      <c r="A137" s="20" t="s">
        <v>785</v>
      </c>
      <c r="B137" s="33" t="str">
        <f>SUBSTITUTE(A137,"/Users/timomiessen/Desktop/imagesdk/nonblackmen1/","Image_")</f>
        <v>Image_NBM_149.jpg</v>
      </c>
      <c r="C137" s="63" t="s">
        <v>4</v>
      </c>
      <c r="D137" s="22" t="s">
        <v>6</v>
      </c>
      <c r="E137" s="23">
        <v>0</v>
      </c>
      <c r="F137" s="23">
        <v>1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 cm="1">
        <f t="array" ref="R137">_xlfn.IFS(H137=1,1,K137=1,1,L137=1,1,M137=1,1,N137=1,1,P137=1,1,TRUE,0)</f>
        <v>0</v>
      </c>
      <c r="S137" s="64">
        <f>IF(AND(G137=1,R137=1),0,R137)</f>
        <v>0</v>
      </c>
      <c r="T137" s="24" t="s">
        <v>2670</v>
      </c>
      <c r="U137" s="49">
        <f>SUBSTITUTE(T137,".",",")*1</f>
        <v>1.6107622999697899E-2</v>
      </c>
      <c r="V137" s="54">
        <f>IF(U137&gt;=0.1, 1, 0)</f>
        <v>0</v>
      </c>
      <c r="W137" s="25">
        <f>IF(U137&gt;=0.2, 1, 0)</f>
        <v>0</v>
      </c>
      <c r="X137" s="25">
        <f>IF(U137&gt;=0.3, 1, 0)</f>
        <v>0</v>
      </c>
      <c r="Y137" s="25">
        <f>IF(U137&gt;=0.4, 1, 0)</f>
        <v>0</v>
      </c>
      <c r="Z137" s="25">
        <f>IF(U137&gt;=0.5, 1, 0)</f>
        <v>0</v>
      </c>
      <c r="AA137" s="25">
        <f>IF(U137&gt;=0.6, 1, 0)</f>
        <v>0</v>
      </c>
      <c r="AB137" s="25">
        <f>IF(U137&gt;=0.7, 1, 0)</f>
        <v>0</v>
      </c>
      <c r="AC137" s="25">
        <f>IF(U137&gt;=0.8, 1, 0)</f>
        <v>0</v>
      </c>
      <c r="AD137" s="55">
        <f>IF(U137&gt;=0.9, 1, 0)</f>
        <v>0</v>
      </c>
    </row>
    <row r="138" spans="1:30" ht="20" customHeight="1" x14ac:dyDescent="0.2">
      <c r="A138" s="20" t="s">
        <v>786</v>
      </c>
      <c r="B138" s="33" t="str">
        <f>SUBSTITUTE(A138,"/Users/timomiessen/Desktop/imagesdk/nonblackmen1/","Image_")</f>
        <v>Image_NBM_15.jpg</v>
      </c>
      <c r="C138" s="63" t="s">
        <v>4</v>
      </c>
      <c r="D138" s="22" t="s">
        <v>6</v>
      </c>
      <c r="E138" s="23">
        <v>1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 cm="1">
        <f t="array" ref="R138">_xlfn.IFS(H138=1,1,K138=1,1,L138=1,1,M138=1,1,N138=1,1,P138=1,1,TRUE,0)</f>
        <v>0</v>
      </c>
      <c r="S138" s="64">
        <f>IF(AND(G138=1,R138=1),0,R138)</f>
        <v>0</v>
      </c>
      <c r="T138" s="24" t="s">
        <v>2671</v>
      </c>
      <c r="U138" s="49">
        <f>SUBSTITUTE(T138,".",",")*1</f>
        <v>2.4904531426727699E-2</v>
      </c>
      <c r="V138" s="54">
        <f>IF(U138&gt;=0.1, 1, 0)</f>
        <v>0</v>
      </c>
      <c r="W138" s="25">
        <f>IF(U138&gt;=0.2, 1, 0)</f>
        <v>0</v>
      </c>
      <c r="X138" s="25">
        <f>IF(U138&gt;=0.3, 1, 0)</f>
        <v>0</v>
      </c>
      <c r="Y138" s="25">
        <f>IF(U138&gt;=0.4, 1, 0)</f>
        <v>0</v>
      </c>
      <c r="Z138" s="25">
        <f>IF(U138&gt;=0.5, 1, 0)</f>
        <v>0</v>
      </c>
      <c r="AA138" s="25">
        <f>IF(U138&gt;=0.6, 1, 0)</f>
        <v>0</v>
      </c>
      <c r="AB138" s="25">
        <f>IF(U138&gt;=0.7, 1, 0)</f>
        <v>0</v>
      </c>
      <c r="AC138" s="25">
        <f>IF(U138&gt;=0.8, 1, 0)</f>
        <v>0</v>
      </c>
      <c r="AD138" s="55">
        <f>IF(U138&gt;=0.9, 1, 0)</f>
        <v>0</v>
      </c>
    </row>
    <row r="139" spans="1:30" ht="20" customHeight="1" x14ac:dyDescent="0.2">
      <c r="A139" s="20" t="s">
        <v>787</v>
      </c>
      <c r="B139" s="33" t="str">
        <f>SUBSTITUTE(A139,"/Users/timomiessen/Desktop/imagesdk/nonblackmen1/","Image_")</f>
        <v>Image_NBM_150.jpg</v>
      </c>
      <c r="C139" s="63" t="s">
        <v>4</v>
      </c>
      <c r="D139" s="22" t="s">
        <v>6</v>
      </c>
      <c r="E139" s="23">
        <v>0</v>
      </c>
      <c r="F139" s="23">
        <v>1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 cm="1">
        <f t="array" ref="R139">_xlfn.IFS(H139=1,1,K139=1,1,L139=1,1,M139=1,1,N139=1,1,P139=1,1,TRUE,0)</f>
        <v>0</v>
      </c>
      <c r="S139" s="64">
        <f>IF(AND(G139=1,R139=1),0,R139)</f>
        <v>0</v>
      </c>
      <c r="T139" s="24" t="s">
        <v>2672</v>
      </c>
      <c r="U139" s="49">
        <f>SUBSTITUTE(T139,".",",")*1</f>
        <v>3.7024680525064399E-2</v>
      </c>
      <c r="V139" s="54">
        <f>IF(U139&gt;=0.1, 1, 0)</f>
        <v>0</v>
      </c>
      <c r="W139" s="25">
        <f>IF(U139&gt;=0.2, 1, 0)</f>
        <v>0</v>
      </c>
      <c r="X139" s="25">
        <f>IF(U139&gt;=0.3, 1, 0)</f>
        <v>0</v>
      </c>
      <c r="Y139" s="25">
        <f>IF(U139&gt;=0.4, 1, 0)</f>
        <v>0</v>
      </c>
      <c r="Z139" s="25">
        <f>IF(U139&gt;=0.5, 1, 0)</f>
        <v>0</v>
      </c>
      <c r="AA139" s="25">
        <f>IF(U139&gt;=0.6, 1, 0)</f>
        <v>0</v>
      </c>
      <c r="AB139" s="25">
        <f>IF(U139&gt;=0.7, 1, 0)</f>
        <v>0</v>
      </c>
      <c r="AC139" s="25">
        <f>IF(U139&gt;=0.8, 1, 0)</f>
        <v>0</v>
      </c>
      <c r="AD139" s="55">
        <f>IF(U139&gt;=0.9, 1, 0)</f>
        <v>0</v>
      </c>
    </row>
    <row r="140" spans="1:30" ht="20" customHeight="1" x14ac:dyDescent="0.2">
      <c r="A140" s="20" t="s">
        <v>788</v>
      </c>
      <c r="B140" s="33" t="str">
        <f>SUBSTITUTE(A140,"/Users/timomiessen/Desktop/imagesdk/nonblackmen1/","Image_")</f>
        <v>Image_NBM_151.jpg</v>
      </c>
      <c r="C140" s="63" t="s">
        <v>4</v>
      </c>
      <c r="D140" s="22" t="s">
        <v>6</v>
      </c>
      <c r="E140" s="23">
        <v>0</v>
      </c>
      <c r="F140" s="23">
        <v>1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 cm="1">
        <f t="array" ref="R140">_xlfn.IFS(H140=1,1,K140=1,1,L140=1,1,M140=1,1,N140=1,1,P140=1,1,TRUE,0)</f>
        <v>0</v>
      </c>
      <c r="S140" s="64">
        <f>IF(AND(G140=1,R140=1),0,R140)</f>
        <v>0</v>
      </c>
      <c r="T140" s="24" t="s">
        <v>2673</v>
      </c>
      <c r="U140" s="49">
        <f>SUBSTITUTE(T140,".",",")*1</f>
        <v>3.3722341991961002E-2</v>
      </c>
      <c r="V140" s="54">
        <f>IF(U140&gt;=0.1, 1, 0)</f>
        <v>0</v>
      </c>
      <c r="W140" s="25">
        <f>IF(U140&gt;=0.2, 1, 0)</f>
        <v>0</v>
      </c>
      <c r="X140" s="25">
        <f>IF(U140&gt;=0.3, 1, 0)</f>
        <v>0</v>
      </c>
      <c r="Y140" s="25">
        <f>IF(U140&gt;=0.4, 1, 0)</f>
        <v>0</v>
      </c>
      <c r="Z140" s="25">
        <f>IF(U140&gt;=0.5, 1, 0)</f>
        <v>0</v>
      </c>
      <c r="AA140" s="25">
        <f>IF(U140&gt;=0.6, 1, 0)</f>
        <v>0</v>
      </c>
      <c r="AB140" s="25">
        <f>IF(U140&gt;=0.7, 1, 0)</f>
        <v>0</v>
      </c>
      <c r="AC140" s="25">
        <f>IF(U140&gt;=0.8, 1, 0)</f>
        <v>0</v>
      </c>
      <c r="AD140" s="55">
        <f>IF(U140&gt;=0.9, 1, 0)</f>
        <v>0</v>
      </c>
    </row>
    <row r="141" spans="1:30" ht="20" customHeight="1" x14ac:dyDescent="0.2">
      <c r="A141" s="20" t="s">
        <v>789</v>
      </c>
      <c r="B141" s="33" t="str">
        <f>SUBSTITUTE(A141,"/Users/timomiessen/Desktop/imagesdk/nonblackmen1/","Image_")</f>
        <v>Image_NBM_152.jpg</v>
      </c>
      <c r="C141" s="63" t="s">
        <v>4</v>
      </c>
      <c r="D141" s="22" t="s">
        <v>6</v>
      </c>
      <c r="E141" s="23">
        <v>0</v>
      </c>
      <c r="F141" s="23">
        <v>1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 cm="1">
        <f t="array" ref="R141">_xlfn.IFS(H141=1,1,K141=1,1,L141=1,1,M141=1,1,N141=1,1,P141=1,1,TRUE,0)</f>
        <v>0</v>
      </c>
      <c r="S141" s="64">
        <f>IF(AND(G141=1,R141=1),0,R141)</f>
        <v>0</v>
      </c>
      <c r="T141" s="24" t="s">
        <v>2674</v>
      </c>
      <c r="U141" s="49">
        <f>SUBSTITUTE(T141,".",",")*1</f>
        <v>8.0127764958888292E-3</v>
      </c>
      <c r="V141" s="54">
        <f>IF(U141&gt;=0.1, 1, 0)</f>
        <v>0</v>
      </c>
      <c r="W141" s="25">
        <f>IF(U141&gt;=0.2, 1, 0)</f>
        <v>0</v>
      </c>
      <c r="X141" s="25">
        <f>IF(U141&gt;=0.3, 1, 0)</f>
        <v>0</v>
      </c>
      <c r="Y141" s="25">
        <f>IF(U141&gt;=0.4, 1, 0)</f>
        <v>0</v>
      </c>
      <c r="Z141" s="25">
        <f>IF(U141&gt;=0.5, 1, 0)</f>
        <v>0</v>
      </c>
      <c r="AA141" s="25">
        <f>IF(U141&gt;=0.6, 1, 0)</f>
        <v>0</v>
      </c>
      <c r="AB141" s="25">
        <f>IF(U141&gt;=0.7, 1, 0)</f>
        <v>0</v>
      </c>
      <c r="AC141" s="25">
        <f>IF(U141&gt;=0.8, 1, 0)</f>
        <v>0</v>
      </c>
      <c r="AD141" s="55">
        <f>IF(U141&gt;=0.9, 1, 0)</f>
        <v>0</v>
      </c>
    </row>
    <row r="142" spans="1:30" ht="20" customHeight="1" x14ac:dyDescent="0.2">
      <c r="A142" s="20" t="s">
        <v>790</v>
      </c>
      <c r="B142" s="33" t="str">
        <f>SUBSTITUTE(A142,"/Users/timomiessen/Desktop/imagesdk/nonblackmen1/","Image_")</f>
        <v>Image_NBM_153.jpg</v>
      </c>
      <c r="C142" s="63" t="s">
        <v>4</v>
      </c>
      <c r="D142" s="22" t="s">
        <v>6</v>
      </c>
      <c r="E142" s="23">
        <v>0</v>
      </c>
      <c r="F142" s="23">
        <v>1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 cm="1">
        <f t="array" ref="R142">_xlfn.IFS(H142=1,1,K142=1,1,L142=1,1,M142=1,1,N142=1,1,P142=1,1,TRUE,0)</f>
        <v>0</v>
      </c>
      <c r="S142" s="64">
        <f>IF(AND(G142=1,R142=1),0,R142)</f>
        <v>0</v>
      </c>
      <c r="T142" s="24" t="s">
        <v>2675</v>
      </c>
      <c r="U142" s="49">
        <f>SUBSTITUTE(T142,".",",")*1</f>
        <v>2.3639626801013901E-2</v>
      </c>
      <c r="V142" s="54">
        <f>IF(U142&gt;=0.1, 1, 0)</f>
        <v>0</v>
      </c>
      <c r="W142" s="25">
        <f>IF(U142&gt;=0.2, 1, 0)</f>
        <v>0</v>
      </c>
      <c r="X142" s="25">
        <f>IF(U142&gt;=0.3, 1, 0)</f>
        <v>0</v>
      </c>
      <c r="Y142" s="25">
        <f>IF(U142&gt;=0.4, 1, 0)</f>
        <v>0</v>
      </c>
      <c r="Z142" s="25">
        <f>IF(U142&gt;=0.5, 1, 0)</f>
        <v>0</v>
      </c>
      <c r="AA142" s="25">
        <f>IF(U142&gt;=0.6, 1, 0)</f>
        <v>0</v>
      </c>
      <c r="AB142" s="25">
        <f>IF(U142&gt;=0.7, 1, 0)</f>
        <v>0</v>
      </c>
      <c r="AC142" s="25">
        <f>IF(U142&gt;=0.8, 1, 0)</f>
        <v>0</v>
      </c>
      <c r="AD142" s="55">
        <f>IF(U142&gt;=0.9, 1, 0)</f>
        <v>0</v>
      </c>
    </row>
    <row r="143" spans="1:30" ht="20" customHeight="1" x14ac:dyDescent="0.2">
      <c r="A143" s="20" t="s">
        <v>791</v>
      </c>
      <c r="B143" s="33" t="str">
        <f>SUBSTITUTE(A143,"/Users/timomiessen/Desktop/imagesdk/nonblackmen1/","Image_")</f>
        <v>Image_NBM_154.jpg</v>
      </c>
      <c r="C143" s="63" t="s">
        <v>4</v>
      </c>
      <c r="D143" s="22" t="s">
        <v>6</v>
      </c>
      <c r="E143" s="23">
        <v>0</v>
      </c>
      <c r="F143" s="23">
        <v>1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 cm="1">
        <f t="array" ref="R143">_xlfn.IFS(H143=1,1,K143=1,1,L143=1,1,M143=1,1,N143=1,1,P143=1,1,TRUE,0)</f>
        <v>0</v>
      </c>
      <c r="S143" s="64">
        <f>IF(AND(G143=1,R143=1),0,R143)</f>
        <v>0</v>
      </c>
      <c r="T143" s="24" t="s">
        <v>2676</v>
      </c>
      <c r="U143" s="49">
        <f>SUBSTITUTE(T143,".",",")*1</f>
        <v>6.3679078593850094E-2</v>
      </c>
      <c r="V143" s="54">
        <f>IF(U143&gt;=0.1, 1, 0)</f>
        <v>0</v>
      </c>
      <c r="W143" s="25">
        <f>IF(U143&gt;=0.2, 1, 0)</f>
        <v>0</v>
      </c>
      <c r="X143" s="25">
        <f>IF(U143&gt;=0.3, 1, 0)</f>
        <v>0</v>
      </c>
      <c r="Y143" s="25">
        <f>IF(U143&gt;=0.4, 1, 0)</f>
        <v>0</v>
      </c>
      <c r="Z143" s="25">
        <f>IF(U143&gt;=0.5, 1, 0)</f>
        <v>0</v>
      </c>
      <c r="AA143" s="25">
        <f>IF(U143&gt;=0.6, 1, 0)</f>
        <v>0</v>
      </c>
      <c r="AB143" s="25">
        <f>IF(U143&gt;=0.7, 1, 0)</f>
        <v>0</v>
      </c>
      <c r="AC143" s="25">
        <f>IF(U143&gt;=0.8, 1, 0)</f>
        <v>0</v>
      </c>
      <c r="AD143" s="55">
        <f>IF(U143&gt;=0.9, 1, 0)</f>
        <v>0</v>
      </c>
    </row>
    <row r="144" spans="1:30" ht="20" customHeight="1" x14ac:dyDescent="0.2">
      <c r="A144" s="20" t="s">
        <v>792</v>
      </c>
      <c r="B144" s="33" t="str">
        <f>SUBSTITUTE(A144,"/Users/timomiessen/Desktop/imagesdk/nonblackmen1/","Image_")</f>
        <v>Image_NBM_155.jpg</v>
      </c>
      <c r="C144" s="63" t="s">
        <v>4</v>
      </c>
      <c r="D144" s="22" t="s">
        <v>6</v>
      </c>
      <c r="E144" s="23">
        <v>0</v>
      </c>
      <c r="F144" s="23">
        <v>1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 cm="1">
        <f t="array" ref="R144">_xlfn.IFS(H144=1,1,K144=1,1,L144=1,1,M144=1,1,N144=1,1,P144=1,1,TRUE,0)</f>
        <v>0</v>
      </c>
      <c r="S144" s="64">
        <f>IF(AND(G144=1,R144=1),0,R144)</f>
        <v>0</v>
      </c>
      <c r="T144" s="24" t="s">
        <v>2677</v>
      </c>
      <c r="U144" s="49">
        <f>SUBSTITUTE(T144,".",",")*1</f>
        <v>1.1461883084848501E-2</v>
      </c>
      <c r="V144" s="54">
        <f>IF(U144&gt;=0.1, 1, 0)</f>
        <v>0</v>
      </c>
      <c r="W144" s="25">
        <f>IF(U144&gt;=0.2, 1, 0)</f>
        <v>0</v>
      </c>
      <c r="X144" s="25">
        <f>IF(U144&gt;=0.3, 1, 0)</f>
        <v>0</v>
      </c>
      <c r="Y144" s="25">
        <f>IF(U144&gt;=0.4, 1, 0)</f>
        <v>0</v>
      </c>
      <c r="Z144" s="25">
        <f>IF(U144&gt;=0.5, 1, 0)</f>
        <v>0</v>
      </c>
      <c r="AA144" s="25">
        <f>IF(U144&gt;=0.6, 1, 0)</f>
        <v>0</v>
      </c>
      <c r="AB144" s="25">
        <f>IF(U144&gt;=0.7, 1, 0)</f>
        <v>0</v>
      </c>
      <c r="AC144" s="25">
        <f>IF(U144&gt;=0.8, 1, 0)</f>
        <v>0</v>
      </c>
      <c r="AD144" s="55">
        <f>IF(U144&gt;=0.9, 1, 0)</f>
        <v>0</v>
      </c>
    </row>
    <row r="145" spans="1:30" ht="20" customHeight="1" x14ac:dyDescent="0.2">
      <c r="A145" s="20" t="s">
        <v>793</v>
      </c>
      <c r="B145" s="33" t="str">
        <f>SUBSTITUTE(A145,"/Users/timomiessen/Desktop/imagesdk/nonblackmen1/","Image_")</f>
        <v>Image_NBM_156.jpg</v>
      </c>
      <c r="C145" s="63" t="s">
        <v>4</v>
      </c>
      <c r="D145" s="22" t="s">
        <v>6</v>
      </c>
      <c r="E145" s="23">
        <v>0</v>
      </c>
      <c r="F145" s="23">
        <v>1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 cm="1">
        <f t="array" ref="R145">_xlfn.IFS(H145=1,1,K145=1,1,L145=1,1,M145=1,1,N145=1,1,P145=1,1,TRUE,0)</f>
        <v>0</v>
      </c>
      <c r="S145" s="64">
        <f>IF(AND(G145=1,R145=1),0,R145)</f>
        <v>0</v>
      </c>
      <c r="T145" s="24" t="s">
        <v>2678</v>
      </c>
      <c r="U145" s="49">
        <f>SUBSTITUTE(T145,".",",")*1</f>
        <v>7.9157683067023702E-3</v>
      </c>
      <c r="V145" s="54">
        <f>IF(U145&gt;=0.1, 1, 0)</f>
        <v>0</v>
      </c>
      <c r="W145" s="25">
        <f>IF(U145&gt;=0.2, 1, 0)</f>
        <v>0</v>
      </c>
      <c r="X145" s="25">
        <f>IF(U145&gt;=0.3, 1, 0)</f>
        <v>0</v>
      </c>
      <c r="Y145" s="25">
        <f>IF(U145&gt;=0.4, 1, 0)</f>
        <v>0</v>
      </c>
      <c r="Z145" s="25">
        <f>IF(U145&gt;=0.5, 1, 0)</f>
        <v>0</v>
      </c>
      <c r="AA145" s="25">
        <f>IF(U145&gt;=0.6, 1, 0)</f>
        <v>0</v>
      </c>
      <c r="AB145" s="25">
        <f>IF(U145&gt;=0.7, 1, 0)</f>
        <v>0</v>
      </c>
      <c r="AC145" s="25">
        <f>IF(U145&gt;=0.8, 1, 0)</f>
        <v>0</v>
      </c>
      <c r="AD145" s="55">
        <f>IF(U145&gt;=0.9, 1, 0)</f>
        <v>0</v>
      </c>
    </row>
    <row r="146" spans="1:30" ht="20" customHeight="1" x14ac:dyDescent="0.2">
      <c r="A146" s="20" t="s">
        <v>794</v>
      </c>
      <c r="B146" s="33" t="str">
        <f>SUBSTITUTE(A146,"/Users/timomiessen/Desktop/imagesdk/nonblackmen1/","Image_")</f>
        <v>Image_NBM_157.jpg</v>
      </c>
      <c r="C146" s="63" t="s">
        <v>4</v>
      </c>
      <c r="D146" s="22" t="s">
        <v>6</v>
      </c>
      <c r="E146" s="23">
        <v>0</v>
      </c>
      <c r="F146" s="23">
        <v>1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 cm="1">
        <f t="array" ref="R146">_xlfn.IFS(H146=1,1,K146=1,1,L146=1,1,M146=1,1,N146=1,1,P146=1,1,TRUE,0)</f>
        <v>0</v>
      </c>
      <c r="S146" s="64">
        <f>IF(AND(G146=1,R146=1),0,R146)</f>
        <v>0</v>
      </c>
      <c r="T146" s="24" t="s">
        <v>2679</v>
      </c>
      <c r="U146" s="49">
        <f>SUBSTITUTE(T146,".",",")*1</f>
        <v>9.5166633836924995E-3</v>
      </c>
      <c r="V146" s="54">
        <f>IF(U146&gt;=0.1, 1, 0)</f>
        <v>0</v>
      </c>
      <c r="W146" s="25">
        <f>IF(U146&gt;=0.2, 1, 0)</f>
        <v>0</v>
      </c>
      <c r="X146" s="25">
        <f>IF(U146&gt;=0.3, 1, 0)</f>
        <v>0</v>
      </c>
      <c r="Y146" s="25">
        <f>IF(U146&gt;=0.4, 1, 0)</f>
        <v>0</v>
      </c>
      <c r="Z146" s="25">
        <f>IF(U146&gt;=0.5, 1, 0)</f>
        <v>0</v>
      </c>
      <c r="AA146" s="25">
        <f>IF(U146&gt;=0.6, 1, 0)</f>
        <v>0</v>
      </c>
      <c r="AB146" s="25">
        <f>IF(U146&gt;=0.7, 1, 0)</f>
        <v>0</v>
      </c>
      <c r="AC146" s="25">
        <f>IF(U146&gt;=0.8, 1, 0)</f>
        <v>0</v>
      </c>
      <c r="AD146" s="55">
        <f>IF(U146&gt;=0.9, 1, 0)</f>
        <v>0</v>
      </c>
    </row>
    <row r="147" spans="1:30" ht="20" customHeight="1" x14ac:dyDescent="0.2">
      <c r="A147" s="20" t="s">
        <v>795</v>
      </c>
      <c r="B147" s="33" t="str">
        <f>SUBSTITUTE(A147,"/Users/timomiessen/Desktop/imagesdk/nonblackmen1/","Image_")</f>
        <v>Image_NBM_158.jpg</v>
      </c>
      <c r="C147" s="63" t="s">
        <v>4</v>
      </c>
      <c r="D147" s="22" t="s">
        <v>6</v>
      </c>
      <c r="E147" s="23">
        <v>0</v>
      </c>
      <c r="F147" s="23">
        <v>1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 cm="1">
        <f t="array" ref="R147">_xlfn.IFS(H147=1,1,K147=1,1,L147=1,1,M147=1,1,N147=1,1,P147=1,1,TRUE,0)</f>
        <v>0</v>
      </c>
      <c r="S147" s="64">
        <f>IF(AND(G147=1,R147=1),0,R147)</f>
        <v>0</v>
      </c>
      <c r="T147" s="24" t="s">
        <v>2680</v>
      </c>
      <c r="U147" s="49">
        <f>SUBSTITUTE(T147,".",",")*1</f>
        <v>1.38984550721943E-2</v>
      </c>
      <c r="V147" s="54">
        <f>IF(U147&gt;=0.1, 1, 0)</f>
        <v>0</v>
      </c>
      <c r="W147" s="25">
        <f>IF(U147&gt;=0.2, 1, 0)</f>
        <v>0</v>
      </c>
      <c r="X147" s="25">
        <f>IF(U147&gt;=0.3, 1, 0)</f>
        <v>0</v>
      </c>
      <c r="Y147" s="25">
        <f>IF(U147&gt;=0.4, 1, 0)</f>
        <v>0</v>
      </c>
      <c r="Z147" s="25">
        <f>IF(U147&gt;=0.5, 1, 0)</f>
        <v>0</v>
      </c>
      <c r="AA147" s="25">
        <f>IF(U147&gt;=0.6, 1, 0)</f>
        <v>0</v>
      </c>
      <c r="AB147" s="25">
        <f>IF(U147&gt;=0.7, 1, 0)</f>
        <v>0</v>
      </c>
      <c r="AC147" s="25">
        <f>IF(U147&gt;=0.8, 1, 0)</f>
        <v>0</v>
      </c>
      <c r="AD147" s="55">
        <f>IF(U147&gt;=0.9, 1, 0)</f>
        <v>0</v>
      </c>
    </row>
    <row r="148" spans="1:30" ht="20" customHeight="1" x14ac:dyDescent="0.2">
      <c r="A148" s="20" t="s">
        <v>796</v>
      </c>
      <c r="B148" s="33" t="str">
        <f>SUBSTITUTE(A148,"/Users/timomiessen/Desktop/imagesdk/nonblackmen1/","Image_")</f>
        <v>Image_NBM_159.jpg</v>
      </c>
      <c r="C148" s="63" t="s">
        <v>4</v>
      </c>
      <c r="D148" s="22" t="s">
        <v>6</v>
      </c>
      <c r="E148" s="23">
        <v>0</v>
      </c>
      <c r="F148" s="23">
        <v>1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 cm="1">
        <f t="array" ref="R148">_xlfn.IFS(H148=1,1,K148=1,1,L148=1,1,M148=1,1,N148=1,1,P148=1,1,TRUE,0)</f>
        <v>0</v>
      </c>
      <c r="S148" s="64">
        <f>IF(AND(G148=1,R148=1),0,R148)</f>
        <v>0</v>
      </c>
      <c r="T148" s="24" t="s">
        <v>2681</v>
      </c>
      <c r="U148" s="49">
        <f>SUBSTITUTE(T148,".",",")*1</f>
        <v>6.9759182631969396E-2</v>
      </c>
      <c r="V148" s="54">
        <f>IF(U148&gt;=0.1, 1, 0)</f>
        <v>0</v>
      </c>
      <c r="W148" s="25">
        <f>IF(U148&gt;=0.2, 1, 0)</f>
        <v>0</v>
      </c>
      <c r="X148" s="25">
        <f>IF(U148&gt;=0.3, 1, 0)</f>
        <v>0</v>
      </c>
      <c r="Y148" s="25">
        <f>IF(U148&gt;=0.4, 1, 0)</f>
        <v>0</v>
      </c>
      <c r="Z148" s="25">
        <f>IF(U148&gt;=0.5, 1, 0)</f>
        <v>0</v>
      </c>
      <c r="AA148" s="25">
        <f>IF(U148&gt;=0.6, 1, 0)</f>
        <v>0</v>
      </c>
      <c r="AB148" s="25">
        <f>IF(U148&gt;=0.7, 1, 0)</f>
        <v>0</v>
      </c>
      <c r="AC148" s="25">
        <f>IF(U148&gt;=0.8, 1, 0)</f>
        <v>0</v>
      </c>
      <c r="AD148" s="55">
        <f>IF(U148&gt;=0.9, 1, 0)</f>
        <v>0</v>
      </c>
    </row>
    <row r="149" spans="1:30" ht="20" customHeight="1" x14ac:dyDescent="0.2">
      <c r="A149" s="20" t="s">
        <v>797</v>
      </c>
      <c r="B149" s="33" t="str">
        <f>SUBSTITUTE(A149,"/Users/timomiessen/Desktop/imagesdk/nonblackmen1/","Image_")</f>
        <v>Image_NBM_16.jpg</v>
      </c>
      <c r="C149" s="63" t="s">
        <v>4</v>
      </c>
      <c r="D149" s="22" t="s">
        <v>6</v>
      </c>
      <c r="E149" s="23">
        <v>1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 cm="1">
        <f t="array" ref="R149">_xlfn.IFS(H149=1,1,K149=1,1,L149=1,1,M149=1,1,N149=1,1,P149=1,1,TRUE,0)</f>
        <v>0</v>
      </c>
      <c r="S149" s="64">
        <f>IF(AND(G149=1,R149=1),0,R149)</f>
        <v>0</v>
      </c>
      <c r="T149" s="24" t="s">
        <v>2682</v>
      </c>
      <c r="U149" s="49">
        <f>SUBSTITUTE(T149,".",",")*1</f>
        <v>1.37977665290236E-2</v>
      </c>
      <c r="V149" s="54">
        <f>IF(U149&gt;=0.1, 1, 0)</f>
        <v>0</v>
      </c>
      <c r="W149" s="25">
        <f>IF(U149&gt;=0.2, 1, 0)</f>
        <v>0</v>
      </c>
      <c r="X149" s="25">
        <f>IF(U149&gt;=0.3, 1, 0)</f>
        <v>0</v>
      </c>
      <c r="Y149" s="25">
        <f>IF(U149&gt;=0.4, 1, 0)</f>
        <v>0</v>
      </c>
      <c r="Z149" s="25">
        <f>IF(U149&gt;=0.5, 1, 0)</f>
        <v>0</v>
      </c>
      <c r="AA149" s="25">
        <f>IF(U149&gt;=0.6, 1, 0)</f>
        <v>0</v>
      </c>
      <c r="AB149" s="25">
        <f>IF(U149&gt;=0.7, 1, 0)</f>
        <v>0</v>
      </c>
      <c r="AC149" s="25">
        <f>IF(U149&gt;=0.8, 1, 0)</f>
        <v>0</v>
      </c>
      <c r="AD149" s="55">
        <f>IF(U149&gt;=0.9, 1, 0)</f>
        <v>0</v>
      </c>
    </row>
    <row r="150" spans="1:30" ht="20" customHeight="1" x14ac:dyDescent="0.2">
      <c r="A150" s="20" t="s">
        <v>798</v>
      </c>
      <c r="B150" s="33" t="str">
        <f>SUBSTITUTE(A150,"/Users/timomiessen/Desktop/imagesdk/nonblackmen1/","Image_")</f>
        <v>Image_NBM_160.jpg</v>
      </c>
      <c r="C150" s="63" t="s">
        <v>4</v>
      </c>
      <c r="D150" s="22" t="s">
        <v>6</v>
      </c>
      <c r="E150" s="23">
        <v>0</v>
      </c>
      <c r="F150" s="23">
        <v>1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 cm="1">
        <f t="array" ref="R150">_xlfn.IFS(H150=1,1,K150=1,1,L150=1,1,M150=1,1,N150=1,1,P150=1,1,TRUE,0)</f>
        <v>0</v>
      </c>
      <c r="S150" s="64">
        <f>IF(AND(G150=1,R150=1),0,R150)</f>
        <v>0</v>
      </c>
      <c r="T150" s="24" t="s">
        <v>2683</v>
      </c>
      <c r="U150" s="49">
        <f>SUBSTITUTE(T150,".",",")*1</f>
        <v>3.8050310686230599E-3</v>
      </c>
      <c r="V150" s="54">
        <f>IF(U150&gt;=0.1, 1, 0)</f>
        <v>0</v>
      </c>
      <c r="W150" s="25">
        <f>IF(U150&gt;=0.2, 1, 0)</f>
        <v>0</v>
      </c>
      <c r="X150" s="25">
        <f>IF(U150&gt;=0.3, 1, 0)</f>
        <v>0</v>
      </c>
      <c r="Y150" s="25">
        <f>IF(U150&gt;=0.4, 1, 0)</f>
        <v>0</v>
      </c>
      <c r="Z150" s="25">
        <f>IF(U150&gt;=0.5, 1, 0)</f>
        <v>0</v>
      </c>
      <c r="AA150" s="25">
        <f>IF(U150&gt;=0.6, 1, 0)</f>
        <v>0</v>
      </c>
      <c r="AB150" s="25">
        <f>IF(U150&gt;=0.7, 1, 0)</f>
        <v>0</v>
      </c>
      <c r="AC150" s="25">
        <f>IF(U150&gt;=0.8, 1, 0)</f>
        <v>0</v>
      </c>
      <c r="AD150" s="55">
        <f>IF(U150&gt;=0.9, 1, 0)</f>
        <v>0</v>
      </c>
    </row>
    <row r="151" spans="1:30" ht="20" customHeight="1" x14ac:dyDescent="0.2">
      <c r="A151" s="20" t="s">
        <v>799</v>
      </c>
      <c r="B151" s="33" t="str">
        <f>SUBSTITUTE(A151,"/Users/timomiessen/Desktop/imagesdk/nonblackmen1/","Image_")</f>
        <v>Image_NBM_161.jpg</v>
      </c>
      <c r="C151" s="63" t="s">
        <v>4</v>
      </c>
      <c r="D151" s="22" t="s">
        <v>6</v>
      </c>
      <c r="E151" s="23">
        <v>0</v>
      </c>
      <c r="F151" s="23">
        <v>1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 cm="1">
        <f t="array" ref="R151">_xlfn.IFS(H151=1,1,K151=1,1,L151=1,1,M151=1,1,N151=1,1,P151=1,1,TRUE,0)</f>
        <v>0</v>
      </c>
      <c r="S151" s="64">
        <f>IF(AND(G151=1,R151=1),0,R151)</f>
        <v>0</v>
      </c>
      <c r="T151" s="24" t="s">
        <v>2684</v>
      </c>
      <c r="U151" s="49">
        <f>SUBSTITUTE(T151,".",",")*1</f>
        <v>1.51767081115394E-2</v>
      </c>
      <c r="V151" s="54">
        <f>IF(U151&gt;=0.1, 1, 0)</f>
        <v>0</v>
      </c>
      <c r="W151" s="25">
        <f>IF(U151&gt;=0.2, 1, 0)</f>
        <v>0</v>
      </c>
      <c r="X151" s="25">
        <f>IF(U151&gt;=0.3, 1, 0)</f>
        <v>0</v>
      </c>
      <c r="Y151" s="25">
        <f>IF(U151&gt;=0.4, 1, 0)</f>
        <v>0</v>
      </c>
      <c r="Z151" s="25">
        <f>IF(U151&gt;=0.5, 1, 0)</f>
        <v>0</v>
      </c>
      <c r="AA151" s="25">
        <f>IF(U151&gt;=0.6, 1, 0)</f>
        <v>0</v>
      </c>
      <c r="AB151" s="25">
        <f>IF(U151&gt;=0.7, 1, 0)</f>
        <v>0</v>
      </c>
      <c r="AC151" s="25">
        <f>IF(U151&gt;=0.8, 1, 0)</f>
        <v>0</v>
      </c>
      <c r="AD151" s="55">
        <f>IF(U151&gt;=0.9, 1, 0)</f>
        <v>0</v>
      </c>
    </row>
    <row r="152" spans="1:30" ht="20" customHeight="1" x14ac:dyDescent="0.2">
      <c r="A152" s="20" t="s">
        <v>800</v>
      </c>
      <c r="B152" s="33" t="str">
        <f>SUBSTITUTE(A152,"/Users/timomiessen/Desktop/imagesdk/nonblackmen1/","Image_")</f>
        <v>Image_NBM_162.jpg</v>
      </c>
      <c r="C152" s="63" t="s">
        <v>4</v>
      </c>
      <c r="D152" s="22" t="s">
        <v>6</v>
      </c>
      <c r="E152" s="23">
        <v>0</v>
      </c>
      <c r="F152" s="23">
        <v>1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 cm="1">
        <f t="array" ref="R152">_xlfn.IFS(H152=1,1,K152=1,1,L152=1,1,M152=1,1,N152=1,1,P152=1,1,TRUE,0)</f>
        <v>0</v>
      </c>
      <c r="S152" s="64">
        <f>IF(AND(G152=1,R152=1),0,R152)</f>
        <v>0</v>
      </c>
      <c r="T152" s="24" t="s">
        <v>2685</v>
      </c>
      <c r="U152" s="49">
        <f>SUBSTITUTE(T152,".",",")*1</f>
        <v>1.34268512483686E-2</v>
      </c>
      <c r="V152" s="54">
        <f>IF(U152&gt;=0.1, 1, 0)</f>
        <v>0</v>
      </c>
      <c r="W152" s="25">
        <f>IF(U152&gt;=0.2, 1, 0)</f>
        <v>0</v>
      </c>
      <c r="X152" s="25">
        <f>IF(U152&gt;=0.3, 1, 0)</f>
        <v>0</v>
      </c>
      <c r="Y152" s="25">
        <f>IF(U152&gt;=0.4, 1, 0)</f>
        <v>0</v>
      </c>
      <c r="Z152" s="25">
        <f>IF(U152&gt;=0.5, 1, 0)</f>
        <v>0</v>
      </c>
      <c r="AA152" s="25">
        <f>IF(U152&gt;=0.6, 1, 0)</f>
        <v>0</v>
      </c>
      <c r="AB152" s="25">
        <f>IF(U152&gt;=0.7, 1, 0)</f>
        <v>0</v>
      </c>
      <c r="AC152" s="25">
        <f>IF(U152&gt;=0.8, 1, 0)</f>
        <v>0</v>
      </c>
      <c r="AD152" s="55">
        <f>IF(U152&gt;=0.9, 1, 0)</f>
        <v>0</v>
      </c>
    </row>
    <row r="153" spans="1:30" ht="20" customHeight="1" x14ac:dyDescent="0.2">
      <c r="A153" s="20" t="s">
        <v>801</v>
      </c>
      <c r="B153" s="33" t="str">
        <f>SUBSTITUTE(A153,"/Users/timomiessen/Desktop/imagesdk/nonblackmen1/","Image_")</f>
        <v>Image_NBM_163.jpg</v>
      </c>
      <c r="C153" s="63" t="s">
        <v>4</v>
      </c>
      <c r="D153" s="22" t="s">
        <v>6</v>
      </c>
      <c r="E153" s="23">
        <v>0</v>
      </c>
      <c r="F153" s="23">
        <v>1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 cm="1">
        <f t="array" ref="R153">_xlfn.IFS(H153=1,1,K153=1,1,L153=1,1,M153=1,1,N153=1,1,P153=1,1,TRUE,0)</f>
        <v>0</v>
      </c>
      <c r="S153" s="64">
        <f>IF(AND(G153=1,R153=1),0,R153)</f>
        <v>0</v>
      </c>
      <c r="T153" s="24" t="s">
        <v>2686</v>
      </c>
      <c r="U153" s="49">
        <f>SUBSTITUTE(T153,".",",")*1</f>
        <v>5.55165414698421E-3</v>
      </c>
      <c r="V153" s="54">
        <f>IF(U153&gt;=0.1, 1, 0)</f>
        <v>0</v>
      </c>
      <c r="W153" s="25">
        <f>IF(U153&gt;=0.2, 1, 0)</f>
        <v>0</v>
      </c>
      <c r="X153" s="25">
        <f>IF(U153&gt;=0.3, 1, 0)</f>
        <v>0</v>
      </c>
      <c r="Y153" s="25">
        <f>IF(U153&gt;=0.4, 1, 0)</f>
        <v>0</v>
      </c>
      <c r="Z153" s="25">
        <f>IF(U153&gt;=0.5, 1, 0)</f>
        <v>0</v>
      </c>
      <c r="AA153" s="25">
        <f>IF(U153&gt;=0.6, 1, 0)</f>
        <v>0</v>
      </c>
      <c r="AB153" s="25">
        <f>IF(U153&gt;=0.7, 1, 0)</f>
        <v>0</v>
      </c>
      <c r="AC153" s="25">
        <f>IF(U153&gt;=0.8, 1, 0)</f>
        <v>0</v>
      </c>
      <c r="AD153" s="55">
        <f>IF(U153&gt;=0.9, 1, 0)</f>
        <v>0</v>
      </c>
    </row>
    <row r="154" spans="1:30" ht="20" customHeight="1" x14ac:dyDescent="0.2">
      <c r="A154" s="20" t="s">
        <v>802</v>
      </c>
      <c r="B154" s="33" t="str">
        <f>SUBSTITUTE(A154,"/Users/timomiessen/Desktop/imagesdk/nonblackmen1/","Image_")</f>
        <v>Image_NBM_164.jpg</v>
      </c>
      <c r="C154" s="63" t="s">
        <v>4</v>
      </c>
      <c r="D154" s="22" t="s">
        <v>6</v>
      </c>
      <c r="E154" s="23">
        <v>0</v>
      </c>
      <c r="F154" s="23">
        <v>1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 cm="1">
        <f t="array" ref="R154">_xlfn.IFS(H154=1,1,K154=1,1,L154=1,1,M154=1,1,N154=1,1,P154=1,1,TRUE,0)</f>
        <v>0</v>
      </c>
      <c r="S154" s="64">
        <f>IF(AND(G154=1,R154=1),0,R154)</f>
        <v>0</v>
      </c>
      <c r="T154" s="24" t="s">
        <v>2687</v>
      </c>
      <c r="U154" s="49">
        <f>SUBSTITUTE(T154,".",",")*1</f>
        <v>2.72618695162236E-2</v>
      </c>
      <c r="V154" s="54">
        <f>IF(U154&gt;=0.1, 1, 0)</f>
        <v>0</v>
      </c>
      <c r="W154" s="25">
        <f>IF(U154&gt;=0.2, 1, 0)</f>
        <v>0</v>
      </c>
      <c r="X154" s="25">
        <f>IF(U154&gt;=0.3, 1, 0)</f>
        <v>0</v>
      </c>
      <c r="Y154" s="25">
        <f>IF(U154&gt;=0.4, 1, 0)</f>
        <v>0</v>
      </c>
      <c r="Z154" s="25">
        <f>IF(U154&gt;=0.5, 1, 0)</f>
        <v>0</v>
      </c>
      <c r="AA154" s="25">
        <f>IF(U154&gt;=0.6, 1, 0)</f>
        <v>0</v>
      </c>
      <c r="AB154" s="25">
        <f>IF(U154&gt;=0.7, 1, 0)</f>
        <v>0</v>
      </c>
      <c r="AC154" s="25">
        <f>IF(U154&gt;=0.8, 1, 0)</f>
        <v>0</v>
      </c>
      <c r="AD154" s="55">
        <f>IF(U154&gt;=0.9, 1, 0)</f>
        <v>0</v>
      </c>
    </row>
    <row r="155" spans="1:30" ht="20" customHeight="1" x14ac:dyDescent="0.2">
      <c r="A155" s="20" t="s">
        <v>803</v>
      </c>
      <c r="B155" s="33" t="str">
        <f>SUBSTITUTE(A155,"/Users/timomiessen/Desktop/imagesdk/nonblackmen1/","Image_")</f>
        <v>Image_NBM_165.jpg</v>
      </c>
      <c r="C155" s="63" t="s">
        <v>4</v>
      </c>
      <c r="D155" s="22" t="s">
        <v>6</v>
      </c>
      <c r="E155" s="23">
        <v>0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 cm="1">
        <f t="array" ref="R155">_xlfn.IFS(H155=1,1,K155=1,1,L155=1,1,M155=1,1,N155=1,1,P155=1,1,TRUE,0)</f>
        <v>0</v>
      </c>
      <c r="S155" s="64">
        <f>IF(AND(G155=1,R155=1),0,R155)</f>
        <v>0</v>
      </c>
      <c r="T155" s="24" t="s">
        <v>2688</v>
      </c>
      <c r="U155" s="49">
        <f>SUBSTITUTE(T155,".",",")*1</f>
        <v>8.5908036679029395E-2</v>
      </c>
      <c r="V155" s="54">
        <f>IF(U155&gt;=0.1, 1, 0)</f>
        <v>0</v>
      </c>
      <c r="W155" s="25">
        <f>IF(U155&gt;=0.2, 1, 0)</f>
        <v>0</v>
      </c>
      <c r="X155" s="25">
        <f>IF(U155&gt;=0.3, 1, 0)</f>
        <v>0</v>
      </c>
      <c r="Y155" s="25">
        <f>IF(U155&gt;=0.4, 1, 0)</f>
        <v>0</v>
      </c>
      <c r="Z155" s="25">
        <f>IF(U155&gt;=0.5, 1, 0)</f>
        <v>0</v>
      </c>
      <c r="AA155" s="25">
        <f>IF(U155&gt;=0.6, 1, 0)</f>
        <v>0</v>
      </c>
      <c r="AB155" s="25">
        <f>IF(U155&gt;=0.7, 1, 0)</f>
        <v>0</v>
      </c>
      <c r="AC155" s="25">
        <f>IF(U155&gt;=0.8, 1, 0)</f>
        <v>0</v>
      </c>
      <c r="AD155" s="55">
        <f>IF(U155&gt;=0.9, 1, 0)</f>
        <v>0</v>
      </c>
    </row>
    <row r="156" spans="1:30" ht="20" customHeight="1" x14ac:dyDescent="0.2">
      <c r="A156" s="20" t="s">
        <v>804</v>
      </c>
      <c r="B156" s="33" t="str">
        <f>SUBSTITUTE(A156,"/Users/timomiessen/Desktop/imagesdk/nonblackmen1/","Image_")</f>
        <v>Image_NBM_166.jpg</v>
      </c>
      <c r="C156" s="63" t="s">
        <v>4</v>
      </c>
      <c r="D156" s="22" t="s">
        <v>6</v>
      </c>
      <c r="E156" s="23">
        <v>0</v>
      </c>
      <c r="F156" s="23">
        <v>1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 cm="1">
        <f t="array" ref="R156">_xlfn.IFS(H156=1,1,K156=1,1,L156=1,1,M156=1,1,N156=1,1,P156=1,1,TRUE,0)</f>
        <v>0</v>
      </c>
      <c r="S156" s="64">
        <f>IF(AND(G156=1,R156=1),0,R156)</f>
        <v>0</v>
      </c>
      <c r="T156" s="24" t="s">
        <v>2689</v>
      </c>
      <c r="U156" s="49">
        <f>SUBSTITUTE(T156,".",",")*1</f>
        <v>1.2369496282189999E-2</v>
      </c>
      <c r="V156" s="54">
        <f>IF(U156&gt;=0.1, 1, 0)</f>
        <v>0</v>
      </c>
      <c r="W156" s="25">
        <f>IF(U156&gt;=0.2, 1, 0)</f>
        <v>0</v>
      </c>
      <c r="X156" s="25">
        <f>IF(U156&gt;=0.3, 1, 0)</f>
        <v>0</v>
      </c>
      <c r="Y156" s="25">
        <f>IF(U156&gt;=0.4, 1, 0)</f>
        <v>0</v>
      </c>
      <c r="Z156" s="25">
        <f>IF(U156&gt;=0.5, 1, 0)</f>
        <v>0</v>
      </c>
      <c r="AA156" s="25">
        <f>IF(U156&gt;=0.6, 1, 0)</f>
        <v>0</v>
      </c>
      <c r="AB156" s="25">
        <f>IF(U156&gt;=0.7, 1, 0)</f>
        <v>0</v>
      </c>
      <c r="AC156" s="25">
        <f>IF(U156&gt;=0.8, 1, 0)</f>
        <v>0</v>
      </c>
      <c r="AD156" s="55">
        <f>IF(U156&gt;=0.9, 1, 0)</f>
        <v>0</v>
      </c>
    </row>
    <row r="157" spans="1:30" ht="20" customHeight="1" x14ac:dyDescent="0.2">
      <c r="A157" s="20" t="s">
        <v>805</v>
      </c>
      <c r="B157" s="33" t="str">
        <f>SUBSTITUTE(A157,"/Users/timomiessen/Desktop/imagesdk/nonblackmen1/","Image_")</f>
        <v>Image_NBM_167.jpg</v>
      </c>
      <c r="C157" s="63" t="s">
        <v>4</v>
      </c>
      <c r="D157" s="22" t="s">
        <v>6</v>
      </c>
      <c r="E157" s="23">
        <v>0</v>
      </c>
      <c r="F157" s="23">
        <v>1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 cm="1">
        <f t="array" ref="R157">_xlfn.IFS(H157=1,1,K157=1,1,L157=1,1,M157=1,1,N157=1,1,P157=1,1,TRUE,0)</f>
        <v>0</v>
      </c>
      <c r="S157" s="64">
        <f>IF(AND(G157=1,R157=1),0,R157)</f>
        <v>0</v>
      </c>
      <c r="T157" s="24" t="s">
        <v>2690</v>
      </c>
      <c r="U157" s="49">
        <f>SUBSTITUTE(T157,".",",")*1</f>
        <v>1.59729882143437E-2</v>
      </c>
      <c r="V157" s="54">
        <f>IF(U157&gt;=0.1, 1, 0)</f>
        <v>0</v>
      </c>
      <c r="W157" s="25">
        <f>IF(U157&gt;=0.2, 1, 0)</f>
        <v>0</v>
      </c>
      <c r="X157" s="25">
        <f>IF(U157&gt;=0.3, 1, 0)</f>
        <v>0</v>
      </c>
      <c r="Y157" s="25">
        <f>IF(U157&gt;=0.4, 1, 0)</f>
        <v>0</v>
      </c>
      <c r="Z157" s="25">
        <f>IF(U157&gt;=0.5, 1, 0)</f>
        <v>0</v>
      </c>
      <c r="AA157" s="25">
        <f>IF(U157&gt;=0.6, 1, 0)</f>
        <v>0</v>
      </c>
      <c r="AB157" s="25">
        <f>IF(U157&gt;=0.7, 1, 0)</f>
        <v>0</v>
      </c>
      <c r="AC157" s="25">
        <f>IF(U157&gt;=0.8, 1, 0)</f>
        <v>0</v>
      </c>
      <c r="AD157" s="55">
        <f>IF(U157&gt;=0.9, 1, 0)</f>
        <v>0</v>
      </c>
    </row>
    <row r="158" spans="1:30" ht="20" customHeight="1" x14ac:dyDescent="0.2">
      <c r="A158" s="20" t="s">
        <v>806</v>
      </c>
      <c r="B158" s="33" t="str">
        <f>SUBSTITUTE(A158,"/Users/timomiessen/Desktop/imagesdk/nonblackmen1/","Image_")</f>
        <v>Image_NBM_168.jpg</v>
      </c>
      <c r="C158" s="63" t="s">
        <v>4</v>
      </c>
      <c r="D158" s="22" t="s">
        <v>6</v>
      </c>
      <c r="E158" s="23">
        <v>0</v>
      </c>
      <c r="F158" s="23">
        <v>1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 cm="1">
        <f t="array" ref="R158">_xlfn.IFS(H158=1,1,K158=1,1,L158=1,1,M158=1,1,N158=1,1,P158=1,1,TRUE,0)</f>
        <v>0</v>
      </c>
      <c r="S158" s="64">
        <f>IF(AND(G158=1,R158=1),0,R158)</f>
        <v>0</v>
      </c>
      <c r="T158" s="24" t="s">
        <v>2691</v>
      </c>
      <c r="U158" s="49">
        <f>SUBSTITUTE(T158,".",",")*1</f>
        <v>1.04982003103941E-2</v>
      </c>
      <c r="V158" s="54">
        <f>IF(U158&gt;=0.1, 1, 0)</f>
        <v>0</v>
      </c>
      <c r="W158" s="25">
        <f>IF(U158&gt;=0.2, 1, 0)</f>
        <v>0</v>
      </c>
      <c r="X158" s="25">
        <f>IF(U158&gt;=0.3, 1, 0)</f>
        <v>0</v>
      </c>
      <c r="Y158" s="25">
        <f>IF(U158&gt;=0.4, 1, 0)</f>
        <v>0</v>
      </c>
      <c r="Z158" s="25">
        <f>IF(U158&gt;=0.5, 1, 0)</f>
        <v>0</v>
      </c>
      <c r="AA158" s="25">
        <f>IF(U158&gt;=0.6, 1, 0)</f>
        <v>0</v>
      </c>
      <c r="AB158" s="25">
        <f>IF(U158&gt;=0.7, 1, 0)</f>
        <v>0</v>
      </c>
      <c r="AC158" s="25">
        <f>IF(U158&gt;=0.8, 1, 0)</f>
        <v>0</v>
      </c>
      <c r="AD158" s="55">
        <f>IF(U158&gt;=0.9, 1, 0)</f>
        <v>0</v>
      </c>
    </row>
    <row r="159" spans="1:30" ht="20" customHeight="1" x14ac:dyDescent="0.2">
      <c r="A159" s="20" t="s">
        <v>807</v>
      </c>
      <c r="B159" s="33" t="str">
        <f>SUBSTITUTE(A159,"/Users/timomiessen/Desktop/imagesdk/nonblackmen1/","Image_")</f>
        <v>Image_NBM_169.jpg</v>
      </c>
      <c r="C159" s="63" t="s">
        <v>4</v>
      </c>
      <c r="D159" s="22" t="s">
        <v>6</v>
      </c>
      <c r="E159" s="23">
        <v>0</v>
      </c>
      <c r="F159" s="23">
        <v>1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 cm="1">
        <f t="array" ref="R159">_xlfn.IFS(H159=1,1,K159=1,1,L159=1,1,M159=1,1,N159=1,1,P159=1,1,TRUE,0)</f>
        <v>0</v>
      </c>
      <c r="S159" s="64">
        <f>IF(AND(G159=1,R159=1),0,R159)</f>
        <v>0</v>
      </c>
      <c r="T159" s="24" t="s">
        <v>2692</v>
      </c>
      <c r="U159" s="49">
        <f>SUBSTITUTE(T159,".",",")*1</f>
        <v>7.5653810054063797E-3</v>
      </c>
      <c r="V159" s="54">
        <f>IF(U159&gt;=0.1, 1, 0)</f>
        <v>0</v>
      </c>
      <c r="W159" s="25">
        <f>IF(U159&gt;=0.2, 1, 0)</f>
        <v>0</v>
      </c>
      <c r="X159" s="25">
        <f>IF(U159&gt;=0.3, 1, 0)</f>
        <v>0</v>
      </c>
      <c r="Y159" s="25">
        <f>IF(U159&gt;=0.4, 1, 0)</f>
        <v>0</v>
      </c>
      <c r="Z159" s="25">
        <f>IF(U159&gt;=0.5, 1, 0)</f>
        <v>0</v>
      </c>
      <c r="AA159" s="25">
        <f>IF(U159&gt;=0.6, 1, 0)</f>
        <v>0</v>
      </c>
      <c r="AB159" s="25">
        <f>IF(U159&gt;=0.7, 1, 0)</f>
        <v>0</v>
      </c>
      <c r="AC159" s="25">
        <f>IF(U159&gt;=0.8, 1, 0)</f>
        <v>0</v>
      </c>
      <c r="AD159" s="55">
        <f>IF(U159&gt;=0.9, 1, 0)</f>
        <v>0</v>
      </c>
    </row>
    <row r="160" spans="1:30" ht="20" customHeight="1" x14ac:dyDescent="0.2">
      <c r="A160" s="20" t="s">
        <v>808</v>
      </c>
      <c r="B160" s="33" t="str">
        <f>SUBSTITUTE(A160,"/Users/timomiessen/Desktop/imagesdk/nonblackmen1/","Image_")</f>
        <v>Image_NBM_17.jpg</v>
      </c>
      <c r="C160" s="63" t="s">
        <v>4</v>
      </c>
      <c r="D160" s="22" t="s">
        <v>6</v>
      </c>
      <c r="E160" s="23">
        <v>1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 cm="1">
        <f t="array" ref="R160">_xlfn.IFS(H160=1,1,K160=1,1,L160=1,1,M160=1,1,N160=1,1,P160=1,1,TRUE,0)</f>
        <v>0</v>
      </c>
      <c r="S160" s="64">
        <f>IF(AND(G160=1,R160=1),0,R160)</f>
        <v>0</v>
      </c>
      <c r="T160" s="24" t="s">
        <v>2693</v>
      </c>
      <c r="U160" s="49">
        <f>SUBSTITUTE(T160,".",",")*1</f>
        <v>2.2169195115566202E-2</v>
      </c>
      <c r="V160" s="54">
        <f>IF(U160&gt;=0.1, 1, 0)</f>
        <v>0</v>
      </c>
      <c r="W160" s="25">
        <f>IF(U160&gt;=0.2, 1, 0)</f>
        <v>0</v>
      </c>
      <c r="X160" s="25">
        <f>IF(U160&gt;=0.3, 1, 0)</f>
        <v>0</v>
      </c>
      <c r="Y160" s="25">
        <f>IF(U160&gt;=0.4, 1, 0)</f>
        <v>0</v>
      </c>
      <c r="Z160" s="25">
        <f>IF(U160&gt;=0.5, 1, 0)</f>
        <v>0</v>
      </c>
      <c r="AA160" s="25">
        <f>IF(U160&gt;=0.6, 1, 0)</f>
        <v>0</v>
      </c>
      <c r="AB160" s="25">
        <f>IF(U160&gt;=0.7, 1, 0)</f>
        <v>0</v>
      </c>
      <c r="AC160" s="25">
        <f>IF(U160&gt;=0.8, 1, 0)</f>
        <v>0</v>
      </c>
      <c r="AD160" s="55">
        <f>IF(U160&gt;=0.9, 1, 0)</f>
        <v>0</v>
      </c>
    </row>
    <row r="161" spans="1:30" ht="20" customHeight="1" x14ac:dyDescent="0.2">
      <c r="A161" s="20" t="s">
        <v>809</v>
      </c>
      <c r="B161" s="33" t="str">
        <f>SUBSTITUTE(A161,"/Users/timomiessen/Desktop/imagesdk/nonblackmen1/","Image_")</f>
        <v>Image_NBM_170.jpg</v>
      </c>
      <c r="C161" s="63" t="s">
        <v>4</v>
      </c>
      <c r="D161" s="22" t="s">
        <v>6</v>
      </c>
      <c r="E161" s="23">
        <v>0</v>
      </c>
      <c r="F161" s="23">
        <v>1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 cm="1">
        <f t="array" ref="R161">_xlfn.IFS(H161=1,1,K161=1,1,L161=1,1,M161=1,1,N161=1,1,P161=1,1,TRUE,0)</f>
        <v>0</v>
      </c>
      <c r="S161" s="64">
        <f>IF(AND(G161=1,R161=1),0,R161)</f>
        <v>0</v>
      </c>
      <c r="T161" s="24" t="s">
        <v>2694</v>
      </c>
      <c r="U161" s="49">
        <f>SUBSTITUTE(T161,".",",")*1</f>
        <v>9.20656067319214E-3</v>
      </c>
      <c r="V161" s="54">
        <f>IF(U161&gt;=0.1, 1, 0)</f>
        <v>0</v>
      </c>
      <c r="W161" s="25">
        <f>IF(U161&gt;=0.2, 1, 0)</f>
        <v>0</v>
      </c>
      <c r="X161" s="25">
        <f>IF(U161&gt;=0.3, 1, 0)</f>
        <v>0</v>
      </c>
      <c r="Y161" s="25">
        <f>IF(U161&gt;=0.4, 1, 0)</f>
        <v>0</v>
      </c>
      <c r="Z161" s="25">
        <f>IF(U161&gt;=0.5, 1, 0)</f>
        <v>0</v>
      </c>
      <c r="AA161" s="25">
        <f>IF(U161&gt;=0.6, 1, 0)</f>
        <v>0</v>
      </c>
      <c r="AB161" s="25">
        <f>IF(U161&gt;=0.7, 1, 0)</f>
        <v>0</v>
      </c>
      <c r="AC161" s="25">
        <f>IF(U161&gt;=0.8, 1, 0)</f>
        <v>0</v>
      </c>
      <c r="AD161" s="55">
        <f>IF(U161&gt;=0.9, 1, 0)</f>
        <v>0</v>
      </c>
    </row>
    <row r="162" spans="1:30" ht="20" customHeight="1" x14ac:dyDescent="0.2">
      <c r="A162" s="20" t="s">
        <v>810</v>
      </c>
      <c r="B162" s="33" t="str">
        <f>SUBSTITUTE(A162,"/Users/timomiessen/Desktop/imagesdk/nonblackmen1/","Image_")</f>
        <v>Image_NBM_171.jpg</v>
      </c>
      <c r="C162" s="63" t="s">
        <v>4</v>
      </c>
      <c r="D162" s="22" t="s">
        <v>6</v>
      </c>
      <c r="E162" s="23">
        <v>0</v>
      </c>
      <c r="F162" s="23">
        <v>1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 cm="1">
        <f t="array" ref="R162">_xlfn.IFS(H162=1,1,K162=1,1,L162=1,1,M162=1,1,N162=1,1,P162=1,1,TRUE,0)</f>
        <v>0</v>
      </c>
      <c r="S162" s="64">
        <f>IF(AND(G162=1,R162=1),0,R162)</f>
        <v>0</v>
      </c>
      <c r="T162" s="24" t="s">
        <v>2695</v>
      </c>
      <c r="U162" s="49">
        <f>SUBSTITUTE(T162,".",",")*1</f>
        <v>3.22680240496993E-2</v>
      </c>
      <c r="V162" s="54">
        <f>IF(U162&gt;=0.1, 1, 0)</f>
        <v>0</v>
      </c>
      <c r="W162" s="25">
        <f>IF(U162&gt;=0.2, 1, 0)</f>
        <v>0</v>
      </c>
      <c r="X162" s="25">
        <f>IF(U162&gt;=0.3, 1, 0)</f>
        <v>0</v>
      </c>
      <c r="Y162" s="25">
        <f>IF(U162&gt;=0.4, 1, 0)</f>
        <v>0</v>
      </c>
      <c r="Z162" s="25">
        <f>IF(U162&gt;=0.5, 1, 0)</f>
        <v>0</v>
      </c>
      <c r="AA162" s="25">
        <f>IF(U162&gt;=0.6, 1, 0)</f>
        <v>0</v>
      </c>
      <c r="AB162" s="25">
        <f>IF(U162&gt;=0.7, 1, 0)</f>
        <v>0</v>
      </c>
      <c r="AC162" s="25">
        <f>IF(U162&gt;=0.8, 1, 0)</f>
        <v>0</v>
      </c>
      <c r="AD162" s="55">
        <f>IF(U162&gt;=0.9, 1, 0)</f>
        <v>0</v>
      </c>
    </row>
    <row r="163" spans="1:30" ht="20" customHeight="1" x14ac:dyDescent="0.2">
      <c r="A163" s="20" t="s">
        <v>811</v>
      </c>
      <c r="B163" s="33" t="str">
        <f>SUBSTITUTE(A163,"/Users/timomiessen/Desktop/imagesdk/nonblackmen1/","Image_")</f>
        <v>Image_NBM_172.jpg</v>
      </c>
      <c r="C163" s="63" t="s">
        <v>4</v>
      </c>
      <c r="D163" s="22" t="s">
        <v>6</v>
      </c>
      <c r="E163" s="23">
        <v>0</v>
      </c>
      <c r="F163" s="23">
        <v>1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 cm="1">
        <f t="array" ref="R163">_xlfn.IFS(H163=1,1,K163=1,1,L163=1,1,M163=1,1,N163=1,1,P163=1,1,TRUE,0)</f>
        <v>0</v>
      </c>
      <c r="S163" s="64">
        <f>IF(AND(G163=1,R163=1),0,R163)</f>
        <v>0</v>
      </c>
      <c r="T163" s="24" t="s">
        <v>2696</v>
      </c>
      <c r="U163" s="49">
        <f>SUBSTITUTE(T163,".",",")*1</f>
        <v>2.1403187885880401E-2</v>
      </c>
      <c r="V163" s="54">
        <f>IF(U163&gt;=0.1, 1, 0)</f>
        <v>0</v>
      </c>
      <c r="W163" s="25">
        <f>IF(U163&gt;=0.2, 1, 0)</f>
        <v>0</v>
      </c>
      <c r="X163" s="25">
        <f>IF(U163&gt;=0.3, 1, 0)</f>
        <v>0</v>
      </c>
      <c r="Y163" s="25">
        <f>IF(U163&gt;=0.4, 1, 0)</f>
        <v>0</v>
      </c>
      <c r="Z163" s="25">
        <f>IF(U163&gt;=0.5, 1, 0)</f>
        <v>0</v>
      </c>
      <c r="AA163" s="25">
        <f>IF(U163&gt;=0.6, 1, 0)</f>
        <v>0</v>
      </c>
      <c r="AB163" s="25">
        <f>IF(U163&gt;=0.7, 1, 0)</f>
        <v>0</v>
      </c>
      <c r="AC163" s="25">
        <f>IF(U163&gt;=0.8, 1, 0)</f>
        <v>0</v>
      </c>
      <c r="AD163" s="55">
        <f>IF(U163&gt;=0.9, 1, 0)</f>
        <v>0</v>
      </c>
    </row>
    <row r="164" spans="1:30" ht="20" customHeight="1" x14ac:dyDescent="0.2">
      <c r="A164" s="20" t="s">
        <v>812</v>
      </c>
      <c r="B164" s="33" t="str">
        <f>SUBSTITUTE(A164,"/Users/timomiessen/Desktop/imagesdk/nonblackmen1/","Image_")</f>
        <v>Image_NBM_173.jpg</v>
      </c>
      <c r="C164" s="63" t="s">
        <v>4</v>
      </c>
      <c r="D164" s="22" t="s">
        <v>6</v>
      </c>
      <c r="E164" s="23">
        <v>0</v>
      </c>
      <c r="F164" s="23">
        <v>1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 cm="1">
        <f t="array" ref="R164">_xlfn.IFS(H164=1,1,K164=1,1,L164=1,1,M164=1,1,N164=1,1,P164=1,1,TRUE,0)</f>
        <v>0</v>
      </c>
      <c r="S164" s="64">
        <f>IF(AND(G164=1,R164=1),0,R164)</f>
        <v>0</v>
      </c>
      <c r="T164" s="24" t="s">
        <v>2697</v>
      </c>
      <c r="U164" s="49">
        <f>SUBSTITUTE(T164,".",",")*1</f>
        <v>8.5548718925565394E-3</v>
      </c>
      <c r="V164" s="54">
        <f>IF(U164&gt;=0.1, 1, 0)</f>
        <v>0</v>
      </c>
      <c r="W164" s="25">
        <f>IF(U164&gt;=0.2, 1, 0)</f>
        <v>0</v>
      </c>
      <c r="X164" s="25">
        <f>IF(U164&gt;=0.3, 1, 0)</f>
        <v>0</v>
      </c>
      <c r="Y164" s="25">
        <f>IF(U164&gt;=0.4, 1, 0)</f>
        <v>0</v>
      </c>
      <c r="Z164" s="25">
        <f>IF(U164&gt;=0.5, 1, 0)</f>
        <v>0</v>
      </c>
      <c r="AA164" s="25">
        <f>IF(U164&gt;=0.6, 1, 0)</f>
        <v>0</v>
      </c>
      <c r="AB164" s="25">
        <f>IF(U164&gt;=0.7, 1, 0)</f>
        <v>0</v>
      </c>
      <c r="AC164" s="25">
        <f>IF(U164&gt;=0.8, 1, 0)</f>
        <v>0</v>
      </c>
      <c r="AD164" s="55">
        <f>IF(U164&gt;=0.9, 1, 0)</f>
        <v>0</v>
      </c>
    </row>
    <row r="165" spans="1:30" ht="20" customHeight="1" x14ac:dyDescent="0.2">
      <c r="A165" s="20" t="s">
        <v>813</v>
      </c>
      <c r="B165" s="33" t="str">
        <f>SUBSTITUTE(A165,"/Users/timomiessen/Desktop/imagesdk/nonblackmen1/","Image_")</f>
        <v>Image_NBM_174.jpg</v>
      </c>
      <c r="C165" s="63" t="s">
        <v>4</v>
      </c>
      <c r="D165" s="22" t="s">
        <v>6</v>
      </c>
      <c r="E165" s="23">
        <v>0</v>
      </c>
      <c r="F165" s="23">
        <v>1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 cm="1">
        <f t="array" ref="R165">_xlfn.IFS(H165=1,1,K165=1,1,L165=1,1,M165=1,1,N165=1,1,P165=1,1,TRUE,0)</f>
        <v>0</v>
      </c>
      <c r="S165" s="64">
        <f>IF(AND(G165=1,R165=1),0,R165)</f>
        <v>0</v>
      </c>
      <c r="T165" s="24" t="s">
        <v>2698</v>
      </c>
      <c r="U165" s="49">
        <f>SUBSTITUTE(T165,".",",")*1</f>
        <v>2.16650431975722E-2</v>
      </c>
      <c r="V165" s="54">
        <f>IF(U165&gt;=0.1, 1, 0)</f>
        <v>0</v>
      </c>
      <c r="W165" s="25">
        <f>IF(U165&gt;=0.2, 1, 0)</f>
        <v>0</v>
      </c>
      <c r="X165" s="25">
        <f>IF(U165&gt;=0.3, 1, 0)</f>
        <v>0</v>
      </c>
      <c r="Y165" s="25">
        <f>IF(U165&gt;=0.4, 1, 0)</f>
        <v>0</v>
      </c>
      <c r="Z165" s="25">
        <f>IF(U165&gt;=0.5, 1, 0)</f>
        <v>0</v>
      </c>
      <c r="AA165" s="25">
        <f>IF(U165&gt;=0.6, 1, 0)</f>
        <v>0</v>
      </c>
      <c r="AB165" s="25">
        <f>IF(U165&gt;=0.7, 1, 0)</f>
        <v>0</v>
      </c>
      <c r="AC165" s="25">
        <f>IF(U165&gt;=0.8, 1, 0)</f>
        <v>0</v>
      </c>
      <c r="AD165" s="55">
        <f>IF(U165&gt;=0.9, 1, 0)</f>
        <v>0</v>
      </c>
    </row>
    <row r="166" spans="1:30" ht="20" customHeight="1" x14ac:dyDescent="0.2">
      <c r="A166" s="20" t="s">
        <v>814</v>
      </c>
      <c r="B166" s="33" t="str">
        <f>SUBSTITUTE(A166,"/Users/timomiessen/Desktop/imagesdk/nonblackmen1/","Image_")</f>
        <v>Image_NBM_175.jpg</v>
      </c>
      <c r="C166" s="63" t="s">
        <v>4</v>
      </c>
      <c r="D166" s="22" t="s">
        <v>6</v>
      </c>
      <c r="E166" s="23">
        <v>0</v>
      </c>
      <c r="F166" s="23">
        <v>1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 cm="1">
        <f t="array" ref="R166">_xlfn.IFS(H166=1,1,K166=1,1,L166=1,1,M166=1,1,N166=1,1,P166=1,1,TRUE,0)</f>
        <v>0</v>
      </c>
      <c r="S166" s="64">
        <f>IF(AND(G166=1,R166=1),0,R166)</f>
        <v>0</v>
      </c>
      <c r="T166" s="24" t="s">
        <v>2699</v>
      </c>
      <c r="U166" s="49">
        <f>SUBSTITUTE(T166,".",",")*1</f>
        <v>8.1657074624672497E-3</v>
      </c>
      <c r="V166" s="54">
        <f>IF(U166&gt;=0.1, 1, 0)</f>
        <v>0</v>
      </c>
      <c r="W166" s="25">
        <f>IF(U166&gt;=0.2, 1, 0)</f>
        <v>0</v>
      </c>
      <c r="X166" s="25">
        <f>IF(U166&gt;=0.3, 1, 0)</f>
        <v>0</v>
      </c>
      <c r="Y166" s="25">
        <f>IF(U166&gt;=0.4, 1, 0)</f>
        <v>0</v>
      </c>
      <c r="Z166" s="25">
        <f>IF(U166&gt;=0.5, 1, 0)</f>
        <v>0</v>
      </c>
      <c r="AA166" s="25">
        <f>IF(U166&gt;=0.6, 1, 0)</f>
        <v>0</v>
      </c>
      <c r="AB166" s="25">
        <f>IF(U166&gt;=0.7, 1, 0)</f>
        <v>0</v>
      </c>
      <c r="AC166" s="25">
        <f>IF(U166&gt;=0.8, 1, 0)</f>
        <v>0</v>
      </c>
      <c r="AD166" s="55">
        <f>IF(U166&gt;=0.9, 1, 0)</f>
        <v>0</v>
      </c>
    </row>
    <row r="167" spans="1:30" ht="20" customHeight="1" x14ac:dyDescent="0.2">
      <c r="A167" s="20" t="s">
        <v>815</v>
      </c>
      <c r="B167" s="33" t="str">
        <f>SUBSTITUTE(A167,"/Users/timomiessen/Desktop/imagesdk/nonblackmen1/","Image_")</f>
        <v>Image_NBM_176.jpg</v>
      </c>
      <c r="C167" s="63" t="s">
        <v>4</v>
      </c>
      <c r="D167" s="22" t="s">
        <v>6</v>
      </c>
      <c r="E167" s="23">
        <v>0</v>
      </c>
      <c r="F167" s="23">
        <v>1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 cm="1">
        <f t="array" ref="R167">_xlfn.IFS(H167=1,1,K167=1,1,L167=1,1,M167=1,1,N167=1,1,P167=1,1,TRUE,0)</f>
        <v>0</v>
      </c>
      <c r="S167" s="64">
        <f>IF(AND(G167=1,R167=1),0,R167)</f>
        <v>0</v>
      </c>
      <c r="T167" s="24" t="s">
        <v>2700</v>
      </c>
      <c r="U167" s="49">
        <f>SUBSTITUTE(T167,".",",")*1</f>
        <v>1.9795198459178199E-2</v>
      </c>
      <c r="V167" s="54">
        <f>IF(U167&gt;=0.1, 1, 0)</f>
        <v>0</v>
      </c>
      <c r="W167" s="25">
        <f>IF(U167&gt;=0.2, 1, 0)</f>
        <v>0</v>
      </c>
      <c r="X167" s="25">
        <f>IF(U167&gt;=0.3, 1, 0)</f>
        <v>0</v>
      </c>
      <c r="Y167" s="25">
        <f>IF(U167&gt;=0.4, 1, 0)</f>
        <v>0</v>
      </c>
      <c r="Z167" s="25">
        <f>IF(U167&gt;=0.5, 1, 0)</f>
        <v>0</v>
      </c>
      <c r="AA167" s="25">
        <f>IF(U167&gt;=0.6, 1, 0)</f>
        <v>0</v>
      </c>
      <c r="AB167" s="25">
        <f>IF(U167&gt;=0.7, 1, 0)</f>
        <v>0</v>
      </c>
      <c r="AC167" s="25">
        <f>IF(U167&gt;=0.8, 1, 0)</f>
        <v>0</v>
      </c>
      <c r="AD167" s="55">
        <f>IF(U167&gt;=0.9, 1, 0)</f>
        <v>0</v>
      </c>
    </row>
    <row r="168" spans="1:30" ht="20" customHeight="1" x14ac:dyDescent="0.2">
      <c r="A168" s="20" t="s">
        <v>816</v>
      </c>
      <c r="B168" s="33" t="str">
        <f>SUBSTITUTE(A168,"/Users/timomiessen/Desktop/imagesdk/nonblackmen1/","Image_")</f>
        <v>Image_NBM_177.jpg</v>
      </c>
      <c r="C168" s="63" t="s">
        <v>4</v>
      </c>
      <c r="D168" s="22" t="s">
        <v>6</v>
      </c>
      <c r="E168" s="23">
        <v>0</v>
      </c>
      <c r="F168" s="23">
        <v>1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 cm="1">
        <f t="array" ref="R168">_xlfn.IFS(H168=1,1,K168=1,1,L168=1,1,M168=1,1,N168=1,1,P168=1,1,TRUE,0)</f>
        <v>0</v>
      </c>
      <c r="S168" s="64">
        <f>IF(AND(G168=1,R168=1),0,R168)</f>
        <v>0</v>
      </c>
      <c r="T168" s="24" t="s">
        <v>2701</v>
      </c>
      <c r="U168" s="49">
        <f>SUBSTITUTE(T168,".",",")*1</f>
        <v>1.1214328696951201E-2</v>
      </c>
      <c r="V168" s="54">
        <f>IF(U168&gt;=0.1, 1, 0)</f>
        <v>0</v>
      </c>
      <c r="W168" s="25">
        <f>IF(U168&gt;=0.2, 1, 0)</f>
        <v>0</v>
      </c>
      <c r="X168" s="25">
        <f>IF(U168&gt;=0.3, 1, 0)</f>
        <v>0</v>
      </c>
      <c r="Y168" s="25">
        <f>IF(U168&gt;=0.4, 1, 0)</f>
        <v>0</v>
      </c>
      <c r="Z168" s="25">
        <f>IF(U168&gt;=0.5, 1, 0)</f>
        <v>0</v>
      </c>
      <c r="AA168" s="25">
        <f>IF(U168&gt;=0.6, 1, 0)</f>
        <v>0</v>
      </c>
      <c r="AB168" s="25">
        <f>IF(U168&gt;=0.7, 1, 0)</f>
        <v>0</v>
      </c>
      <c r="AC168" s="25">
        <f>IF(U168&gt;=0.8, 1, 0)</f>
        <v>0</v>
      </c>
      <c r="AD168" s="55">
        <f>IF(U168&gt;=0.9, 1, 0)</f>
        <v>0</v>
      </c>
    </row>
    <row r="169" spans="1:30" ht="20" customHeight="1" x14ac:dyDescent="0.2">
      <c r="A169" s="20" t="s">
        <v>817</v>
      </c>
      <c r="B169" s="33" t="str">
        <f>SUBSTITUTE(A169,"/Users/timomiessen/Desktop/imagesdk/nonblackmen1/","Image_")</f>
        <v>Image_NBM_178.jpg</v>
      </c>
      <c r="C169" s="63" t="s">
        <v>4</v>
      </c>
      <c r="D169" s="22" t="s">
        <v>6</v>
      </c>
      <c r="E169" s="23">
        <v>0</v>
      </c>
      <c r="F169" s="23">
        <v>1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 cm="1">
        <f t="array" ref="R169">_xlfn.IFS(H169=1,1,K169=1,1,L169=1,1,M169=1,1,N169=1,1,P169=1,1,TRUE,0)</f>
        <v>0</v>
      </c>
      <c r="S169" s="64">
        <f>IF(AND(G169=1,R169=1),0,R169)</f>
        <v>0</v>
      </c>
      <c r="T169" s="24" t="s">
        <v>2702</v>
      </c>
      <c r="U169" s="49">
        <f>SUBSTITUTE(T169,".",",")*1</f>
        <v>1.05263993609696E-2</v>
      </c>
      <c r="V169" s="54">
        <f>IF(U169&gt;=0.1, 1, 0)</f>
        <v>0</v>
      </c>
      <c r="W169" s="25">
        <f>IF(U169&gt;=0.2, 1, 0)</f>
        <v>0</v>
      </c>
      <c r="X169" s="25">
        <f>IF(U169&gt;=0.3, 1, 0)</f>
        <v>0</v>
      </c>
      <c r="Y169" s="25">
        <f>IF(U169&gt;=0.4, 1, 0)</f>
        <v>0</v>
      </c>
      <c r="Z169" s="25">
        <f>IF(U169&gt;=0.5, 1, 0)</f>
        <v>0</v>
      </c>
      <c r="AA169" s="25">
        <f>IF(U169&gt;=0.6, 1, 0)</f>
        <v>0</v>
      </c>
      <c r="AB169" s="25">
        <f>IF(U169&gt;=0.7, 1, 0)</f>
        <v>0</v>
      </c>
      <c r="AC169" s="25">
        <f>IF(U169&gt;=0.8, 1, 0)</f>
        <v>0</v>
      </c>
      <c r="AD169" s="55">
        <f>IF(U169&gt;=0.9, 1, 0)</f>
        <v>0</v>
      </c>
    </row>
    <row r="170" spans="1:30" ht="20" customHeight="1" x14ac:dyDescent="0.2">
      <c r="A170" s="20" t="s">
        <v>818</v>
      </c>
      <c r="B170" s="33" t="str">
        <f>SUBSTITUTE(A170,"/Users/timomiessen/Desktop/imagesdk/nonblackmen1/","Image_")</f>
        <v>Image_NBM_179.jpg</v>
      </c>
      <c r="C170" s="63" t="s">
        <v>4</v>
      </c>
      <c r="D170" s="22" t="s">
        <v>6</v>
      </c>
      <c r="E170" s="23">
        <v>0</v>
      </c>
      <c r="F170" s="23">
        <v>1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 cm="1">
        <f t="array" ref="R170">_xlfn.IFS(H170=1,1,K170=1,1,L170=1,1,M170=1,1,N170=1,1,P170=1,1,TRUE,0)</f>
        <v>0</v>
      </c>
      <c r="S170" s="64">
        <f>IF(AND(G170=1,R170=1),0,R170)</f>
        <v>0</v>
      </c>
      <c r="T170" s="24" t="s">
        <v>2703</v>
      </c>
      <c r="U170" s="49">
        <f>SUBSTITUTE(T170,".",",")*1</f>
        <v>6.0125695308670402E-3</v>
      </c>
      <c r="V170" s="54">
        <f>IF(U170&gt;=0.1, 1, 0)</f>
        <v>0</v>
      </c>
      <c r="W170" s="25">
        <f>IF(U170&gt;=0.2, 1, 0)</f>
        <v>0</v>
      </c>
      <c r="X170" s="25">
        <f>IF(U170&gt;=0.3, 1, 0)</f>
        <v>0</v>
      </c>
      <c r="Y170" s="25">
        <f>IF(U170&gt;=0.4, 1, 0)</f>
        <v>0</v>
      </c>
      <c r="Z170" s="25">
        <f>IF(U170&gt;=0.5, 1, 0)</f>
        <v>0</v>
      </c>
      <c r="AA170" s="25">
        <f>IF(U170&gt;=0.6, 1, 0)</f>
        <v>0</v>
      </c>
      <c r="AB170" s="25">
        <f>IF(U170&gt;=0.7, 1, 0)</f>
        <v>0</v>
      </c>
      <c r="AC170" s="25">
        <f>IF(U170&gt;=0.8, 1, 0)</f>
        <v>0</v>
      </c>
      <c r="AD170" s="55">
        <f>IF(U170&gt;=0.9, 1, 0)</f>
        <v>0</v>
      </c>
    </row>
    <row r="171" spans="1:30" ht="20" customHeight="1" x14ac:dyDescent="0.2">
      <c r="A171" s="20" t="s">
        <v>819</v>
      </c>
      <c r="B171" s="33" t="str">
        <f>SUBSTITUTE(A171,"/Users/timomiessen/Desktop/imagesdk/nonblackmen1/","Image_")</f>
        <v>Image_NBM_18.jpg</v>
      </c>
      <c r="C171" s="63" t="s">
        <v>4</v>
      </c>
      <c r="D171" s="22" t="s">
        <v>6</v>
      </c>
      <c r="E171" s="23">
        <v>1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 cm="1">
        <f t="array" ref="R171">_xlfn.IFS(H171=1,1,K171=1,1,L171=1,1,M171=1,1,N171=1,1,P171=1,1,TRUE,0)</f>
        <v>0</v>
      </c>
      <c r="S171" s="64">
        <f>IF(AND(G171=1,R171=1),0,R171)</f>
        <v>0</v>
      </c>
      <c r="T171" s="24" t="s">
        <v>2704</v>
      </c>
      <c r="U171" s="49">
        <f>SUBSTITUTE(T171,".",",")*1</f>
        <v>4.3657888658344697E-2</v>
      </c>
      <c r="V171" s="54">
        <f>IF(U171&gt;=0.1, 1, 0)</f>
        <v>0</v>
      </c>
      <c r="W171" s="25">
        <f>IF(U171&gt;=0.2, 1, 0)</f>
        <v>0</v>
      </c>
      <c r="X171" s="25">
        <f>IF(U171&gt;=0.3, 1, 0)</f>
        <v>0</v>
      </c>
      <c r="Y171" s="25">
        <f>IF(U171&gt;=0.4, 1, 0)</f>
        <v>0</v>
      </c>
      <c r="Z171" s="25">
        <f>IF(U171&gt;=0.5, 1, 0)</f>
        <v>0</v>
      </c>
      <c r="AA171" s="25">
        <f>IF(U171&gt;=0.6, 1, 0)</f>
        <v>0</v>
      </c>
      <c r="AB171" s="25">
        <f>IF(U171&gt;=0.7, 1, 0)</f>
        <v>0</v>
      </c>
      <c r="AC171" s="25">
        <f>IF(U171&gt;=0.8, 1, 0)</f>
        <v>0</v>
      </c>
      <c r="AD171" s="55">
        <f>IF(U171&gt;=0.9, 1, 0)</f>
        <v>0</v>
      </c>
    </row>
    <row r="172" spans="1:30" ht="20" customHeight="1" x14ac:dyDescent="0.2">
      <c r="A172" s="20" t="s">
        <v>820</v>
      </c>
      <c r="B172" s="33" t="str">
        <f>SUBSTITUTE(A172,"/Users/timomiessen/Desktop/imagesdk/nonblackmen1/","Image_")</f>
        <v>Image_NBM_180.jpg</v>
      </c>
      <c r="C172" s="63" t="s">
        <v>4</v>
      </c>
      <c r="D172" s="22" t="s">
        <v>6</v>
      </c>
      <c r="E172" s="23">
        <v>0</v>
      </c>
      <c r="F172" s="23">
        <v>1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 cm="1">
        <f t="array" ref="R172">_xlfn.IFS(H172=1,1,K172=1,1,L172=1,1,M172=1,1,N172=1,1,P172=1,1,TRUE,0)</f>
        <v>0</v>
      </c>
      <c r="S172" s="64">
        <f>IF(AND(G172=1,R172=1),0,R172)</f>
        <v>0</v>
      </c>
      <c r="T172" s="24" t="s">
        <v>2705</v>
      </c>
      <c r="U172" s="49">
        <f>SUBSTITUTE(T172,".",",")*1</f>
        <v>7.3061342118307896E-3</v>
      </c>
      <c r="V172" s="54">
        <f>IF(U172&gt;=0.1, 1, 0)</f>
        <v>0</v>
      </c>
      <c r="W172" s="25">
        <f>IF(U172&gt;=0.2, 1, 0)</f>
        <v>0</v>
      </c>
      <c r="X172" s="25">
        <f>IF(U172&gt;=0.3, 1, 0)</f>
        <v>0</v>
      </c>
      <c r="Y172" s="25">
        <f>IF(U172&gt;=0.4, 1, 0)</f>
        <v>0</v>
      </c>
      <c r="Z172" s="25">
        <f>IF(U172&gt;=0.5, 1, 0)</f>
        <v>0</v>
      </c>
      <c r="AA172" s="25">
        <f>IF(U172&gt;=0.6, 1, 0)</f>
        <v>0</v>
      </c>
      <c r="AB172" s="25">
        <f>IF(U172&gt;=0.7, 1, 0)</f>
        <v>0</v>
      </c>
      <c r="AC172" s="25">
        <f>IF(U172&gt;=0.8, 1, 0)</f>
        <v>0</v>
      </c>
      <c r="AD172" s="55">
        <f>IF(U172&gt;=0.9, 1, 0)</f>
        <v>0</v>
      </c>
    </row>
    <row r="173" spans="1:30" ht="20" customHeight="1" x14ac:dyDescent="0.2">
      <c r="A173" s="20" t="s">
        <v>821</v>
      </c>
      <c r="B173" s="33" t="str">
        <f>SUBSTITUTE(A173,"/Users/timomiessen/Desktop/imagesdk/nonblackmen1/","Image_")</f>
        <v>Image_NBM_181.jpg</v>
      </c>
      <c r="C173" s="63" t="s">
        <v>4</v>
      </c>
      <c r="D173" s="22" t="s">
        <v>6</v>
      </c>
      <c r="E173" s="23">
        <v>0</v>
      </c>
      <c r="F173" s="23">
        <v>1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 cm="1">
        <f t="array" ref="R173">_xlfn.IFS(H173=1,1,K173=1,1,L173=1,1,M173=1,1,N173=1,1,P173=1,1,TRUE,0)</f>
        <v>0</v>
      </c>
      <c r="S173" s="64">
        <f>IF(AND(G173=1,R173=1),0,R173)</f>
        <v>0</v>
      </c>
      <c r="T173" s="24" t="s">
        <v>2706</v>
      </c>
      <c r="U173" s="49">
        <f>SUBSTITUTE(T173,".",",")*1</f>
        <v>6.3083623535931102E-3</v>
      </c>
      <c r="V173" s="54">
        <f>IF(U173&gt;=0.1, 1, 0)</f>
        <v>0</v>
      </c>
      <c r="W173" s="25">
        <f>IF(U173&gt;=0.2, 1, 0)</f>
        <v>0</v>
      </c>
      <c r="X173" s="25">
        <f>IF(U173&gt;=0.3, 1, 0)</f>
        <v>0</v>
      </c>
      <c r="Y173" s="25">
        <f>IF(U173&gt;=0.4, 1, 0)</f>
        <v>0</v>
      </c>
      <c r="Z173" s="25">
        <f>IF(U173&gt;=0.5, 1, 0)</f>
        <v>0</v>
      </c>
      <c r="AA173" s="25">
        <f>IF(U173&gt;=0.6, 1, 0)</f>
        <v>0</v>
      </c>
      <c r="AB173" s="25">
        <f>IF(U173&gt;=0.7, 1, 0)</f>
        <v>0</v>
      </c>
      <c r="AC173" s="25">
        <f>IF(U173&gt;=0.8, 1, 0)</f>
        <v>0</v>
      </c>
      <c r="AD173" s="55">
        <f>IF(U173&gt;=0.9, 1, 0)</f>
        <v>0</v>
      </c>
    </row>
    <row r="174" spans="1:30" ht="20" customHeight="1" x14ac:dyDescent="0.2">
      <c r="A174" s="20" t="s">
        <v>822</v>
      </c>
      <c r="B174" s="33" t="str">
        <f>SUBSTITUTE(A174,"/Users/timomiessen/Desktop/imagesdk/nonblackmen1/","Image_")</f>
        <v>Image_NBM_182.jpg</v>
      </c>
      <c r="C174" s="63" t="s">
        <v>4</v>
      </c>
      <c r="D174" s="22" t="s">
        <v>6</v>
      </c>
      <c r="E174" s="23">
        <v>0</v>
      </c>
      <c r="F174" s="23">
        <v>1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 cm="1">
        <f t="array" ref="R174">_xlfn.IFS(H174=1,1,K174=1,1,L174=1,1,M174=1,1,N174=1,1,P174=1,1,TRUE,0)</f>
        <v>0</v>
      </c>
      <c r="S174" s="64">
        <f>IF(AND(G174=1,R174=1),0,R174)</f>
        <v>0</v>
      </c>
      <c r="T174" s="24" t="s">
        <v>2707</v>
      </c>
      <c r="U174" s="49">
        <f>SUBSTITUTE(T174,".",",")*1</f>
        <v>1.3889722060412101E-2</v>
      </c>
      <c r="V174" s="54">
        <f>IF(U174&gt;=0.1, 1, 0)</f>
        <v>0</v>
      </c>
      <c r="W174" s="25">
        <f>IF(U174&gt;=0.2, 1, 0)</f>
        <v>0</v>
      </c>
      <c r="X174" s="25">
        <f>IF(U174&gt;=0.3, 1, 0)</f>
        <v>0</v>
      </c>
      <c r="Y174" s="25">
        <f>IF(U174&gt;=0.4, 1, 0)</f>
        <v>0</v>
      </c>
      <c r="Z174" s="25">
        <f>IF(U174&gt;=0.5, 1, 0)</f>
        <v>0</v>
      </c>
      <c r="AA174" s="25">
        <f>IF(U174&gt;=0.6, 1, 0)</f>
        <v>0</v>
      </c>
      <c r="AB174" s="25">
        <f>IF(U174&gt;=0.7, 1, 0)</f>
        <v>0</v>
      </c>
      <c r="AC174" s="25">
        <f>IF(U174&gt;=0.8, 1, 0)</f>
        <v>0</v>
      </c>
      <c r="AD174" s="55">
        <f>IF(U174&gt;=0.9, 1, 0)</f>
        <v>0</v>
      </c>
    </row>
    <row r="175" spans="1:30" ht="20" customHeight="1" x14ac:dyDescent="0.2">
      <c r="A175" s="20" t="s">
        <v>823</v>
      </c>
      <c r="B175" s="33" t="str">
        <f>SUBSTITUTE(A175,"/Users/timomiessen/Desktop/imagesdk/nonblackmen1/","Image_")</f>
        <v>Image_NBM_183.jpg</v>
      </c>
      <c r="C175" s="63" t="s">
        <v>4</v>
      </c>
      <c r="D175" s="22" t="s">
        <v>6</v>
      </c>
      <c r="E175" s="23">
        <v>0</v>
      </c>
      <c r="F175" s="23">
        <v>1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 cm="1">
        <f t="array" ref="R175">_xlfn.IFS(H175=1,1,K175=1,1,L175=1,1,M175=1,1,N175=1,1,P175=1,1,TRUE,0)</f>
        <v>0</v>
      </c>
      <c r="S175" s="64">
        <f>IF(AND(G175=1,R175=1),0,R175)</f>
        <v>0</v>
      </c>
      <c r="T175" s="24" t="s">
        <v>2708</v>
      </c>
      <c r="U175" s="49">
        <f>SUBSTITUTE(T175,".",",")*1</f>
        <v>4.2240497423335901E-3</v>
      </c>
      <c r="V175" s="54">
        <f>IF(U175&gt;=0.1, 1, 0)</f>
        <v>0</v>
      </c>
      <c r="W175" s="25">
        <f>IF(U175&gt;=0.2, 1, 0)</f>
        <v>0</v>
      </c>
      <c r="X175" s="25">
        <f>IF(U175&gt;=0.3, 1, 0)</f>
        <v>0</v>
      </c>
      <c r="Y175" s="25">
        <f>IF(U175&gt;=0.4, 1, 0)</f>
        <v>0</v>
      </c>
      <c r="Z175" s="25">
        <f>IF(U175&gt;=0.5, 1, 0)</f>
        <v>0</v>
      </c>
      <c r="AA175" s="25">
        <f>IF(U175&gt;=0.6, 1, 0)</f>
        <v>0</v>
      </c>
      <c r="AB175" s="25">
        <f>IF(U175&gt;=0.7, 1, 0)</f>
        <v>0</v>
      </c>
      <c r="AC175" s="25">
        <f>IF(U175&gt;=0.8, 1, 0)</f>
        <v>0</v>
      </c>
      <c r="AD175" s="55">
        <f>IF(U175&gt;=0.9, 1, 0)</f>
        <v>0</v>
      </c>
    </row>
    <row r="176" spans="1:30" ht="20" customHeight="1" x14ac:dyDescent="0.2">
      <c r="A176" s="20" t="s">
        <v>824</v>
      </c>
      <c r="B176" s="33" t="str">
        <f>SUBSTITUTE(A176,"/Users/timomiessen/Desktop/imagesdk/nonblackmen1/","Image_")</f>
        <v>Image_NBM_184.jpg</v>
      </c>
      <c r="C176" s="63" t="s">
        <v>4</v>
      </c>
      <c r="D176" s="22" t="s">
        <v>6</v>
      </c>
      <c r="E176" s="23">
        <v>0</v>
      </c>
      <c r="F176" s="23">
        <v>1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 cm="1">
        <f t="array" ref="R176">_xlfn.IFS(H176=1,1,K176=1,1,L176=1,1,M176=1,1,N176=1,1,P176=1,1,TRUE,0)</f>
        <v>0</v>
      </c>
      <c r="S176" s="64">
        <f>IF(AND(G176=1,R176=1),0,R176)</f>
        <v>0</v>
      </c>
      <c r="T176" s="24" t="s">
        <v>2709</v>
      </c>
      <c r="U176" s="49">
        <f>SUBSTITUTE(T176,".",",")*1</f>
        <v>3.94266349030658E-3</v>
      </c>
      <c r="V176" s="54">
        <f>IF(U176&gt;=0.1, 1, 0)</f>
        <v>0</v>
      </c>
      <c r="W176" s="25">
        <f>IF(U176&gt;=0.2, 1, 0)</f>
        <v>0</v>
      </c>
      <c r="X176" s="25">
        <f>IF(U176&gt;=0.3, 1, 0)</f>
        <v>0</v>
      </c>
      <c r="Y176" s="25">
        <f>IF(U176&gt;=0.4, 1, 0)</f>
        <v>0</v>
      </c>
      <c r="Z176" s="25">
        <f>IF(U176&gt;=0.5, 1, 0)</f>
        <v>0</v>
      </c>
      <c r="AA176" s="25">
        <f>IF(U176&gt;=0.6, 1, 0)</f>
        <v>0</v>
      </c>
      <c r="AB176" s="25">
        <f>IF(U176&gt;=0.7, 1, 0)</f>
        <v>0</v>
      </c>
      <c r="AC176" s="25">
        <f>IF(U176&gt;=0.8, 1, 0)</f>
        <v>0</v>
      </c>
      <c r="AD176" s="55">
        <f>IF(U176&gt;=0.9, 1, 0)</f>
        <v>0</v>
      </c>
    </row>
    <row r="177" spans="1:30" ht="20" customHeight="1" x14ac:dyDescent="0.2">
      <c r="A177" s="20" t="s">
        <v>825</v>
      </c>
      <c r="B177" s="33" t="str">
        <f>SUBSTITUTE(A177,"/Users/timomiessen/Desktop/imagesdk/nonblackmen1/","Image_")</f>
        <v>Image_NBM_185.jpg</v>
      </c>
      <c r="C177" s="63" t="s">
        <v>4</v>
      </c>
      <c r="D177" s="22" t="s">
        <v>6</v>
      </c>
      <c r="E177" s="23">
        <v>0</v>
      </c>
      <c r="F177" s="23">
        <v>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 cm="1">
        <f t="array" ref="R177">_xlfn.IFS(H177=1,1,K177=1,1,L177=1,1,M177=1,1,N177=1,1,P177=1,1,TRUE,0)</f>
        <v>0</v>
      </c>
      <c r="S177" s="64">
        <f>IF(AND(G177=1,R177=1),0,R177)</f>
        <v>0</v>
      </c>
      <c r="T177" s="24" t="s">
        <v>2710</v>
      </c>
      <c r="U177" s="49">
        <f>SUBSTITUTE(T177,".",",")*1</f>
        <v>3.05868927389383E-2</v>
      </c>
      <c r="V177" s="54">
        <f>IF(U177&gt;=0.1, 1, 0)</f>
        <v>0</v>
      </c>
      <c r="W177" s="25">
        <f>IF(U177&gt;=0.2, 1, 0)</f>
        <v>0</v>
      </c>
      <c r="X177" s="25">
        <f>IF(U177&gt;=0.3, 1, 0)</f>
        <v>0</v>
      </c>
      <c r="Y177" s="25">
        <f>IF(U177&gt;=0.4, 1, 0)</f>
        <v>0</v>
      </c>
      <c r="Z177" s="25">
        <f>IF(U177&gt;=0.5, 1, 0)</f>
        <v>0</v>
      </c>
      <c r="AA177" s="25">
        <f>IF(U177&gt;=0.6, 1, 0)</f>
        <v>0</v>
      </c>
      <c r="AB177" s="25">
        <f>IF(U177&gt;=0.7, 1, 0)</f>
        <v>0</v>
      </c>
      <c r="AC177" s="25">
        <f>IF(U177&gt;=0.8, 1, 0)</f>
        <v>0</v>
      </c>
      <c r="AD177" s="55">
        <f>IF(U177&gt;=0.9, 1, 0)</f>
        <v>0</v>
      </c>
    </row>
    <row r="178" spans="1:30" ht="20" customHeight="1" x14ac:dyDescent="0.2">
      <c r="A178" s="20" t="s">
        <v>826</v>
      </c>
      <c r="B178" s="33" t="str">
        <f>SUBSTITUTE(A178,"/Users/timomiessen/Desktop/imagesdk/nonblackmen1/","Image_")</f>
        <v>Image_NBM_186.jpg</v>
      </c>
      <c r="C178" s="63" t="s">
        <v>4</v>
      </c>
      <c r="D178" s="22" t="s">
        <v>6</v>
      </c>
      <c r="E178" s="23">
        <v>0</v>
      </c>
      <c r="F178" s="23">
        <v>1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 cm="1">
        <f t="array" ref="R178">_xlfn.IFS(H178=1,1,K178=1,1,L178=1,1,M178=1,1,N178=1,1,P178=1,1,TRUE,0)</f>
        <v>0</v>
      </c>
      <c r="S178" s="64">
        <f>IF(AND(G178=1,R178=1),0,R178)</f>
        <v>0</v>
      </c>
      <c r="T178" s="24" t="s">
        <v>2711</v>
      </c>
      <c r="U178" s="49">
        <f>SUBSTITUTE(T178,".",",")*1</f>
        <v>1.26377996057271E-2</v>
      </c>
      <c r="V178" s="54">
        <f>IF(U178&gt;=0.1, 1, 0)</f>
        <v>0</v>
      </c>
      <c r="W178" s="25">
        <f>IF(U178&gt;=0.2, 1, 0)</f>
        <v>0</v>
      </c>
      <c r="X178" s="25">
        <f>IF(U178&gt;=0.3, 1, 0)</f>
        <v>0</v>
      </c>
      <c r="Y178" s="25">
        <f>IF(U178&gt;=0.4, 1, 0)</f>
        <v>0</v>
      </c>
      <c r="Z178" s="25">
        <f>IF(U178&gt;=0.5, 1, 0)</f>
        <v>0</v>
      </c>
      <c r="AA178" s="25">
        <f>IF(U178&gt;=0.6, 1, 0)</f>
        <v>0</v>
      </c>
      <c r="AB178" s="25">
        <f>IF(U178&gt;=0.7, 1, 0)</f>
        <v>0</v>
      </c>
      <c r="AC178" s="25">
        <f>IF(U178&gt;=0.8, 1, 0)</f>
        <v>0</v>
      </c>
      <c r="AD178" s="55">
        <f>IF(U178&gt;=0.9, 1, 0)</f>
        <v>0</v>
      </c>
    </row>
    <row r="179" spans="1:30" ht="20" customHeight="1" x14ac:dyDescent="0.2">
      <c r="A179" s="20" t="s">
        <v>827</v>
      </c>
      <c r="B179" s="33" t="str">
        <f>SUBSTITUTE(A179,"/Users/timomiessen/Desktop/imagesdk/nonblackmen1/","Image_")</f>
        <v>Image_NBM_187.jpg</v>
      </c>
      <c r="C179" s="63" t="s">
        <v>4</v>
      </c>
      <c r="D179" s="22" t="s">
        <v>6</v>
      </c>
      <c r="E179" s="23">
        <v>0</v>
      </c>
      <c r="F179" s="23">
        <v>1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 cm="1">
        <f t="array" ref="R179">_xlfn.IFS(H179=1,1,K179=1,1,L179=1,1,M179=1,1,N179=1,1,P179=1,1,TRUE,0)</f>
        <v>0</v>
      </c>
      <c r="S179" s="64">
        <f>IF(AND(G179=1,R179=1),0,R179)</f>
        <v>0</v>
      </c>
      <c r="T179" s="24" t="s">
        <v>2712</v>
      </c>
      <c r="U179" s="49">
        <f>SUBSTITUTE(T179,".",",")*1</f>
        <v>3.1175292097032001E-2</v>
      </c>
      <c r="V179" s="54">
        <f>IF(U179&gt;=0.1, 1, 0)</f>
        <v>0</v>
      </c>
      <c r="W179" s="25">
        <f>IF(U179&gt;=0.2, 1, 0)</f>
        <v>0</v>
      </c>
      <c r="X179" s="25">
        <f>IF(U179&gt;=0.3, 1, 0)</f>
        <v>0</v>
      </c>
      <c r="Y179" s="25">
        <f>IF(U179&gt;=0.4, 1, 0)</f>
        <v>0</v>
      </c>
      <c r="Z179" s="25">
        <f>IF(U179&gt;=0.5, 1, 0)</f>
        <v>0</v>
      </c>
      <c r="AA179" s="25">
        <f>IF(U179&gt;=0.6, 1, 0)</f>
        <v>0</v>
      </c>
      <c r="AB179" s="25">
        <f>IF(U179&gt;=0.7, 1, 0)</f>
        <v>0</v>
      </c>
      <c r="AC179" s="25">
        <f>IF(U179&gt;=0.8, 1, 0)</f>
        <v>0</v>
      </c>
      <c r="AD179" s="55">
        <f>IF(U179&gt;=0.9, 1, 0)</f>
        <v>0</v>
      </c>
    </row>
    <row r="180" spans="1:30" ht="20" customHeight="1" x14ac:dyDescent="0.2">
      <c r="A180" s="20" t="s">
        <v>828</v>
      </c>
      <c r="B180" s="33" t="str">
        <f>SUBSTITUTE(A180,"/Users/timomiessen/Desktop/imagesdk/nonblackmen1/","Image_")</f>
        <v>Image_NBM_188.jpg</v>
      </c>
      <c r="C180" s="63" t="s">
        <v>4</v>
      </c>
      <c r="D180" s="22" t="s">
        <v>6</v>
      </c>
      <c r="E180" s="23">
        <v>0</v>
      </c>
      <c r="F180" s="23">
        <v>1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 cm="1">
        <f t="array" ref="R180">_xlfn.IFS(H180=1,1,K180=1,1,L180=1,1,M180=1,1,N180=1,1,P180=1,1,TRUE,0)</f>
        <v>0</v>
      </c>
      <c r="S180" s="64">
        <f>IF(AND(G180=1,R180=1),0,R180)</f>
        <v>0</v>
      </c>
      <c r="T180" s="24" t="s">
        <v>2713</v>
      </c>
      <c r="U180" s="49">
        <f>SUBSTITUTE(T180,".",",")*1</f>
        <v>5.6604617275297598E-3</v>
      </c>
      <c r="V180" s="54">
        <f>IF(U180&gt;=0.1, 1, 0)</f>
        <v>0</v>
      </c>
      <c r="W180" s="25">
        <f>IF(U180&gt;=0.2, 1, 0)</f>
        <v>0</v>
      </c>
      <c r="X180" s="25">
        <f>IF(U180&gt;=0.3, 1, 0)</f>
        <v>0</v>
      </c>
      <c r="Y180" s="25">
        <f>IF(U180&gt;=0.4, 1, 0)</f>
        <v>0</v>
      </c>
      <c r="Z180" s="25">
        <f>IF(U180&gt;=0.5, 1, 0)</f>
        <v>0</v>
      </c>
      <c r="AA180" s="25">
        <f>IF(U180&gt;=0.6, 1, 0)</f>
        <v>0</v>
      </c>
      <c r="AB180" s="25">
        <f>IF(U180&gt;=0.7, 1, 0)</f>
        <v>0</v>
      </c>
      <c r="AC180" s="25">
        <f>IF(U180&gt;=0.8, 1, 0)</f>
        <v>0</v>
      </c>
      <c r="AD180" s="55">
        <f>IF(U180&gt;=0.9, 1, 0)</f>
        <v>0</v>
      </c>
    </row>
    <row r="181" spans="1:30" ht="20" customHeight="1" x14ac:dyDescent="0.2">
      <c r="A181" s="20" t="s">
        <v>829</v>
      </c>
      <c r="B181" s="33" t="str">
        <f>SUBSTITUTE(A181,"/Users/timomiessen/Desktop/imagesdk/nonblackmen1/","Image_")</f>
        <v>Image_NBM_189.jpg</v>
      </c>
      <c r="C181" s="63" t="s">
        <v>4</v>
      </c>
      <c r="D181" s="22" t="s">
        <v>6</v>
      </c>
      <c r="E181" s="23">
        <v>0</v>
      </c>
      <c r="F181" s="23">
        <v>1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 cm="1">
        <f t="array" ref="R181">_xlfn.IFS(H181=1,1,K181=1,1,L181=1,1,M181=1,1,N181=1,1,P181=1,1,TRUE,0)</f>
        <v>0</v>
      </c>
      <c r="S181" s="64">
        <f>IF(AND(G181=1,R181=1),0,R181)</f>
        <v>0</v>
      </c>
      <c r="T181" s="24" t="s">
        <v>2714</v>
      </c>
      <c r="U181" s="49">
        <f>SUBSTITUTE(T181,".",",")*1</f>
        <v>5.9703171718865598E-3</v>
      </c>
      <c r="V181" s="54">
        <f>IF(U181&gt;=0.1, 1, 0)</f>
        <v>0</v>
      </c>
      <c r="W181" s="25">
        <f>IF(U181&gt;=0.2, 1, 0)</f>
        <v>0</v>
      </c>
      <c r="X181" s="25">
        <f>IF(U181&gt;=0.3, 1, 0)</f>
        <v>0</v>
      </c>
      <c r="Y181" s="25">
        <f>IF(U181&gt;=0.4, 1, 0)</f>
        <v>0</v>
      </c>
      <c r="Z181" s="25">
        <f>IF(U181&gt;=0.5, 1, 0)</f>
        <v>0</v>
      </c>
      <c r="AA181" s="25">
        <f>IF(U181&gt;=0.6, 1, 0)</f>
        <v>0</v>
      </c>
      <c r="AB181" s="25">
        <f>IF(U181&gt;=0.7, 1, 0)</f>
        <v>0</v>
      </c>
      <c r="AC181" s="25">
        <f>IF(U181&gt;=0.8, 1, 0)</f>
        <v>0</v>
      </c>
      <c r="AD181" s="55">
        <f>IF(U181&gt;=0.9, 1, 0)</f>
        <v>0</v>
      </c>
    </row>
    <row r="182" spans="1:30" ht="20" customHeight="1" x14ac:dyDescent="0.2">
      <c r="A182" s="20" t="s">
        <v>830</v>
      </c>
      <c r="B182" s="33" t="str">
        <f>SUBSTITUTE(A182,"/Users/timomiessen/Desktop/imagesdk/nonblackmen1/","Image_")</f>
        <v>Image_NBM_19.jpg</v>
      </c>
      <c r="C182" s="63" t="s">
        <v>4</v>
      </c>
      <c r="D182" s="22" t="s">
        <v>6</v>
      </c>
      <c r="E182" s="23">
        <v>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 cm="1">
        <f t="array" ref="R182">_xlfn.IFS(H182=1,1,K182=1,1,L182=1,1,M182=1,1,N182=1,1,P182=1,1,TRUE,0)</f>
        <v>0</v>
      </c>
      <c r="S182" s="64">
        <f>IF(AND(G182=1,R182=1),0,R182)</f>
        <v>0</v>
      </c>
      <c r="T182" s="24" t="s">
        <v>2715</v>
      </c>
      <c r="U182" s="49">
        <f>SUBSTITUTE(T182,".",",")*1</f>
        <v>1.1364795733243199E-2</v>
      </c>
      <c r="V182" s="54">
        <f>IF(U182&gt;=0.1, 1, 0)</f>
        <v>0</v>
      </c>
      <c r="W182" s="25">
        <f>IF(U182&gt;=0.2, 1, 0)</f>
        <v>0</v>
      </c>
      <c r="X182" s="25">
        <f>IF(U182&gt;=0.3, 1, 0)</f>
        <v>0</v>
      </c>
      <c r="Y182" s="25">
        <f>IF(U182&gt;=0.4, 1, 0)</f>
        <v>0</v>
      </c>
      <c r="Z182" s="25">
        <f>IF(U182&gt;=0.5, 1, 0)</f>
        <v>0</v>
      </c>
      <c r="AA182" s="25">
        <f>IF(U182&gt;=0.6, 1, 0)</f>
        <v>0</v>
      </c>
      <c r="AB182" s="25">
        <f>IF(U182&gt;=0.7, 1, 0)</f>
        <v>0</v>
      </c>
      <c r="AC182" s="25">
        <f>IF(U182&gt;=0.8, 1, 0)</f>
        <v>0</v>
      </c>
      <c r="AD182" s="55">
        <f>IF(U182&gt;=0.9, 1, 0)</f>
        <v>0</v>
      </c>
    </row>
    <row r="183" spans="1:30" ht="20" customHeight="1" x14ac:dyDescent="0.2">
      <c r="A183" s="20" t="s">
        <v>831</v>
      </c>
      <c r="B183" s="33" t="str">
        <f>SUBSTITUTE(A183,"/Users/timomiessen/Desktop/imagesdk/nonblackmen1/","Image_")</f>
        <v>Image_NBM_190.jpg</v>
      </c>
      <c r="C183" s="63" t="s">
        <v>4</v>
      </c>
      <c r="D183" s="22" t="s">
        <v>6</v>
      </c>
      <c r="E183" s="23">
        <v>0</v>
      </c>
      <c r="F183" s="23">
        <v>1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 cm="1">
        <f t="array" ref="R183">_xlfn.IFS(H183=1,1,K183=1,1,L183=1,1,M183=1,1,N183=1,1,P183=1,1,TRUE,0)</f>
        <v>0</v>
      </c>
      <c r="S183" s="64">
        <f>IF(AND(G183=1,R183=1),0,R183)</f>
        <v>0</v>
      </c>
      <c r="T183" s="24" t="s">
        <v>2716</v>
      </c>
      <c r="U183" s="49">
        <f>SUBSTITUTE(T183,".",",")*1</f>
        <v>1.5428881160914801E-2</v>
      </c>
      <c r="V183" s="54">
        <f>IF(U183&gt;=0.1, 1, 0)</f>
        <v>0</v>
      </c>
      <c r="W183" s="25">
        <f>IF(U183&gt;=0.2, 1, 0)</f>
        <v>0</v>
      </c>
      <c r="X183" s="25">
        <f>IF(U183&gt;=0.3, 1, 0)</f>
        <v>0</v>
      </c>
      <c r="Y183" s="25">
        <f>IF(U183&gt;=0.4, 1, 0)</f>
        <v>0</v>
      </c>
      <c r="Z183" s="25">
        <f>IF(U183&gt;=0.5, 1, 0)</f>
        <v>0</v>
      </c>
      <c r="AA183" s="25">
        <f>IF(U183&gt;=0.6, 1, 0)</f>
        <v>0</v>
      </c>
      <c r="AB183" s="25">
        <f>IF(U183&gt;=0.7, 1, 0)</f>
        <v>0</v>
      </c>
      <c r="AC183" s="25">
        <f>IF(U183&gt;=0.8, 1, 0)</f>
        <v>0</v>
      </c>
      <c r="AD183" s="55">
        <f>IF(U183&gt;=0.9, 1, 0)</f>
        <v>0</v>
      </c>
    </row>
    <row r="184" spans="1:30" ht="20" customHeight="1" x14ac:dyDescent="0.2">
      <c r="A184" s="20" t="s">
        <v>832</v>
      </c>
      <c r="B184" s="33" t="str">
        <f>SUBSTITUTE(A184,"/Users/timomiessen/Desktop/imagesdk/nonblackmen1/","Image_")</f>
        <v>Image_NBM_191.jpg</v>
      </c>
      <c r="C184" s="63" t="s">
        <v>4</v>
      </c>
      <c r="D184" s="22" t="s">
        <v>6</v>
      </c>
      <c r="E184" s="23">
        <v>0</v>
      </c>
      <c r="F184" s="23">
        <v>0</v>
      </c>
      <c r="G184" s="23">
        <v>1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 cm="1">
        <f t="array" ref="R184">_xlfn.IFS(H184=1,1,K184=1,1,L184=1,1,M184=1,1,N184=1,1,P184=1,1,TRUE,0)</f>
        <v>0</v>
      </c>
      <c r="S184" s="64">
        <f>IF(AND(G184=1,R184=1),0,R184)</f>
        <v>0</v>
      </c>
      <c r="T184" s="24" t="s">
        <v>2717</v>
      </c>
      <c r="U184" s="49">
        <f>SUBSTITUTE(T184,".",",")*1</f>
        <v>2.4352275766432199E-2</v>
      </c>
      <c r="V184" s="54">
        <f>IF(U184&gt;=0.1, 1, 0)</f>
        <v>0</v>
      </c>
      <c r="W184" s="25">
        <f>IF(U184&gt;=0.2, 1, 0)</f>
        <v>0</v>
      </c>
      <c r="X184" s="25">
        <f>IF(U184&gt;=0.3, 1, 0)</f>
        <v>0</v>
      </c>
      <c r="Y184" s="25">
        <f>IF(U184&gt;=0.4, 1, 0)</f>
        <v>0</v>
      </c>
      <c r="Z184" s="25">
        <f>IF(U184&gt;=0.5, 1, 0)</f>
        <v>0</v>
      </c>
      <c r="AA184" s="25">
        <f>IF(U184&gt;=0.6, 1, 0)</f>
        <v>0</v>
      </c>
      <c r="AB184" s="25">
        <f>IF(U184&gt;=0.7, 1, 0)</f>
        <v>0</v>
      </c>
      <c r="AC184" s="25">
        <f>IF(U184&gt;=0.8, 1, 0)</f>
        <v>0</v>
      </c>
      <c r="AD184" s="55">
        <f>IF(U184&gt;=0.9, 1, 0)</f>
        <v>0</v>
      </c>
    </row>
    <row r="185" spans="1:30" ht="20" customHeight="1" x14ac:dyDescent="0.2">
      <c r="A185" s="20" t="s">
        <v>833</v>
      </c>
      <c r="B185" s="33" t="str">
        <f>SUBSTITUTE(A185,"/Users/timomiessen/Desktop/imagesdk/nonblackmen1/","Image_")</f>
        <v>Image_NBM_192.jpg</v>
      </c>
      <c r="C185" s="63" t="s">
        <v>4</v>
      </c>
      <c r="D185" s="22" t="s">
        <v>6</v>
      </c>
      <c r="E185" s="23">
        <v>0</v>
      </c>
      <c r="F185" s="23">
        <v>0</v>
      </c>
      <c r="G185" s="23">
        <v>1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 cm="1">
        <f t="array" ref="R185">_xlfn.IFS(H185=1,1,K185=1,1,L185=1,1,M185=1,1,N185=1,1,P185=1,1,TRUE,0)</f>
        <v>0</v>
      </c>
      <c r="S185" s="64">
        <f>IF(AND(G185=1,R185=1),0,R185)</f>
        <v>0</v>
      </c>
      <c r="T185" s="24" t="s">
        <v>2718</v>
      </c>
      <c r="U185" s="49">
        <f>SUBSTITUTE(T185,".",",")*1</f>
        <v>1.665147440508E-2</v>
      </c>
      <c r="V185" s="54">
        <f>IF(U185&gt;=0.1, 1, 0)</f>
        <v>0</v>
      </c>
      <c r="W185" s="25">
        <f>IF(U185&gt;=0.2, 1, 0)</f>
        <v>0</v>
      </c>
      <c r="X185" s="25">
        <f>IF(U185&gt;=0.3, 1, 0)</f>
        <v>0</v>
      </c>
      <c r="Y185" s="25">
        <f>IF(U185&gt;=0.4, 1, 0)</f>
        <v>0</v>
      </c>
      <c r="Z185" s="25">
        <f>IF(U185&gt;=0.5, 1, 0)</f>
        <v>0</v>
      </c>
      <c r="AA185" s="25">
        <f>IF(U185&gt;=0.6, 1, 0)</f>
        <v>0</v>
      </c>
      <c r="AB185" s="25">
        <f>IF(U185&gt;=0.7, 1, 0)</f>
        <v>0</v>
      </c>
      <c r="AC185" s="25">
        <f>IF(U185&gt;=0.8, 1, 0)</f>
        <v>0</v>
      </c>
      <c r="AD185" s="55">
        <f>IF(U185&gt;=0.9, 1, 0)</f>
        <v>0</v>
      </c>
    </row>
    <row r="186" spans="1:30" ht="20" customHeight="1" x14ac:dyDescent="0.2">
      <c r="A186" s="20" t="s">
        <v>834</v>
      </c>
      <c r="B186" s="33" t="str">
        <f>SUBSTITUTE(A186,"/Users/timomiessen/Desktop/imagesdk/nonblackmen1/","Image_")</f>
        <v>Image_NBM_193.jpg</v>
      </c>
      <c r="C186" s="63" t="s">
        <v>4</v>
      </c>
      <c r="D186" s="22" t="s">
        <v>6</v>
      </c>
      <c r="E186" s="23">
        <v>0</v>
      </c>
      <c r="F186" s="23">
        <v>0</v>
      </c>
      <c r="G186" s="23">
        <v>1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 cm="1">
        <f t="array" ref="R186">_xlfn.IFS(H186=1,1,K186=1,1,L186=1,1,M186=1,1,N186=1,1,P186=1,1,TRUE,0)</f>
        <v>0</v>
      </c>
      <c r="S186" s="64">
        <f>IF(AND(G186=1,R186=1),0,R186)</f>
        <v>0</v>
      </c>
      <c r="T186" s="24" t="s">
        <v>2719</v>
      </c>
      <c r="U186" s="49">
        <f>SUBSTITUTE(T186,".",",")*1</f>
        <v>7.2226649150252301E-2</v>
      </c>
      <c r="V186" s="54">
        <f>IF(U186&gt;=0.1, 1, 0)</f>
        <v>0</v>
      </c>
      <c r="W186" s="25">
        <f>IF(U186&gt;=0.2, 1, 0)</f>
        <v>0</v>
      </c>
      <c r="X186" s="25">
        <f>IF(U186&gt;=0.3, 1, 0)</f>
        <v>0</v>
      </c>
      <c r="Y186" s="25">
        <f>IF(U186&gt;=0.4, 1, 0)</f>
        <v>0</v>
      </c>
      <c r="Z186" s="25">
        <f>IF(U186&gt;=0.5, 1, 0)</f>
        <v>0</v>
      </c>
      <c r="AA186" s="25">
        <f>IF(U186&gt;=0.6, 1, 0)</f>
        <v>0</v>
      </c>
      <c r="AB186" s="25">
        <f>IF(U186&gt;=0.7, 1, 0)</f>
        <v>0</v>
      </c>
      <c r="AC186" s="25">
        <f>IF(U186&gt;=0.8, 1, 0)</f>
        <v>0</v>
      </c>
      <c r="AD186" s="55">
        <f>IF(U186&gt;=0.9, 1, 0)</f>
        <v>0</v>
      </c>
    </row>
    <row r="187" spans="1:30" ht="20" customHeight="1" x14ac:dyDescent="0.2">
      <c r="A187" s="20" t="s">
        <v>835</v>
      </c>
      <c r="B187" s="33" t="str">
        <f>SUBSTITUTE(A187,"/Users/timomiessen/Desktop/imagesdk/nonblackmen1/","Image_")</f>
        <v>Image_NBM_194.jpg</v>
      </c>
      <c r="C187" s="63" t="s">
        <v>4</v>
      </c>
      <c r="D187" s="22" t="s">
        <v>6</v>
      </c>
      <c r="E187" s="23">
        <v>0</v>
      </c>
      <c r="F187" s="23">
        <v>0</v>
      </c>
      <c r="G187" s="23">
        <v>1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 cm="1">
        <f t="array" ref="R187">_xlfn.IFS(H187=1,1,K187=1,1,L187=1,1,M187=1,1,N187=1,1,P187=1,1,TRUE,0)</f>
        <v>0</v>
      </c>
      <c r="S187" s="64">
        <f>IF(AND(G187=1,R187=1),0,R187)</f>
        <v>0</v>
      </c>
      <c r="T187" s="24" t="s">
        <v>2720</v>
      </c>
      <c r="U187" s="49">
        <f>SUBSTITUTE(T187,".",",")*1</f>
        <v>1.9846991170197701E-2</v>
      </c>
      <c r="V187" s="54">
        <f>IF(U187&gt;=0.1, 1, 0)</f>
        <v>0</v>
      </c>
      <c r="W187" s="25">
        <f>IF(U187&gt;=0.2, 1, 0)</f>
        <v>0</v>
      </c>
      <c r="X187" s="25">
        <f>IF(U187&gt;=0.3, 1, 0)</f>
        <v>0</v>
      </c>
      <c r="Y187" s="25">
        <f>IF(U187&gt;=0.4, 1, 0)</f>
        <v>0</v>
      </c>
      <c r="Z187" s="25">
        <f>IF(U187&gt;=0.5, 1, 0)</f>
        <v>0</v>
      </c>
      <c r="AA187" s="25">
        <f>IF(U187&gt;=0.6, 1, 0)</f>
        <v>0</v>
      </c>
      <c r="AB187" s="25">
        <f>IF(U187&gt;=0.7, 1, 0)</f>
        <v>0</v>
      </c>
      <c r="AC187" s="25">
        <f>IF(U187&gt;=0.8, 1, 0)</f>
        <v>0</v>
      </c>
      <c r="AD187" s="55">
        <f>IF(U187&gt;=0.9, 1, 0)</f>
        <v>0</v>
      </c>
    </row>
    <row r="188" spans="1:30" ht="20" customHeight="1" x14ac:dyDescent="0.2">
      <c r="A188" s="20" t="s">
        <v>836</v>
      </c>
      <c r="B188" s="33" t="str">
        <f>SUBSTITUTE(A188,"/Users/timomiessen/Desktop/imagesdk/nonblackmen1/","Image_")</f>
        <v>Image_NBM_195.jpg</v>
      </c>
      <c r="C188" s="63" t="s">
        <v>4</v>
      </c>
      <c r="D188" s="22" t="s">
        <v>6</v>
      </c>
      <c r="E188" s="23">
        <v>0</v>
      </c>
      <c r="F188" s="23">
        <v>0</v>
      </c>
      <c r="G188" s="23">
        <v>1</v>
      </c>
      <c r="H188" s="23">
        <v>0</v>
      </c>
      <c r="I188" s="23">
        <v>0</v>
      </c>
      <c r="J188" s="23">
        <v>0</v>
      </c>
      <c r="K188" s="23">
        <v>1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 cm="1">
        <f t="array" ref="R188">_xlfn.IFS(H188=1,1,K188=1,1,L188=1,1,M188=1,1,N188=1,1,P188=1,1,TRUE,0)</f>
        <v>1</v>
      </c>
      <c r="S188" s="64">
        <f>IF(AND(G188=1,R188=1),0,R188)</f>
        <v>0</v>
      </c>
      <c r="T188" s="24" t="s">
        <v>2721</v>
      </c>
      <c r="U188" s="49">
        <f>SUBSTITUTE(T188,".",",")*1</f>
        <v>0.336030572652816</v>
      </c>
      <c r="V188" s="54">
        <f>IF(U188&gt;=0.1, 1, 0)</f>
        <v>1</v>
      </c>
      <c r="W188" s="25">
        <f>IF(U188&gt;=0.2, 1, 0)</f>
        <v>1</v>
      </c>
      <c r="X188" s="25">
        <f>IF(U188&gt;=0.3, 1, 0)</f>
        <v>1</v>
      </c>
      <c r="Y188" s="25">
        <f>IF(U188&gt;=0.4, 1, 0)</f>
        <v>0</v>
      </c>
      <c r="Z188" s="25">
        <f>IF(U188&gt;=0.5, 1, 0)</f>
        <v>0</v>
      </c>
      <c r="AA188" s="25">
        <f>IF(U188&gt;=0.6, 1, 0)</f>
        <v>0</v>
      </c>
      <c r="AB188" s="25">
        <f>IF(U188&gt;=0.7, 1, 0)</f>
        <v>0</v>
      </c>
      <c r="AC188" s="25">
        <f>IF(U188&gt;=0.8, 1, 0)</f>
        <v>0</v>
      </c>
      <c r="AD188" s="55">
        <f>IF(U188&gt;=0.9, 1, 0)</f>
        <v>0</v>
      </c>
    </row>
    <row r="189" spans="1:30" ht="20" customHeight="1" x14ac:dyDescent="0.2">
      <c r="A189" s="20" t="s">
        <v>837</v>
      </c>
      <c r="B189" s="33" t="str">
        <f>SUBSTITUTE(A189,"/Users/timomiessen/Desktop/imagesdk/nonblackmen1/","Image_")</f>
        <v>Image_NBM_196.jpg</v>
      </c>
      <c r="C189" s="63" t="s">
        <v>4</v>
      </c>
      <c r="D189" s="22" t="s">
        <v>6</v>
      </c>
      <c r="E189" s="23">
        <v>0</v>
      </c>
      <c r="F189" s="23">
        <v>0</v>
      </c>
      <c r="G189" s="23">
        <v>1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 cm="1">
        <f t="array" ref="R189">_xlfn.IFS(H189=1,1,K189=1,1,L189=1,1,M189=1,1,N189=1,1,P189=1,1,TRUE,0)</f>
        <v>0</v>
      </c>
      <c r="S189" s="64">
        <f>IF(AND(G189=1,R189=1),0,R189)</f>
        <v>0</v>
      </c>
      <c r="T189" s="24" t="s">
        <v>2722</v>
      </c>
      <c r="U189" s="49">
        <f>SUBSTITUTE(T189,".",",")*1</f>
        <v>7.7525817323475998E-3</v>
      </c>
      <c r="V189" s="54">
        <f>IF(U189&gt;=0.1, 1, 0)</f>
        <v>0</v>
      </c>
      <c r="W189" s="25">
        <f>IF(U189&gt;=0.2, 1, 0)</f>
        <v>0</v>
      </c>
      <c r="X189" s="25">
        <f>IF(U189&gt;=0.3, 1, 0)</f>
        <v>0</v>
      </c>
      <c r="Y189" s="25">
        <f>IF(U189&gt;=0.4, 1, 0)</f>
        <v>0</v>
      </c>
      <c r="Z189" s="25">
        <f>IF(U189&gt;=0.5, 1, 0)</f>
        <v>0</v>
      </c>
      <c r="AA189" s="25">
        <f>IF(U189&gt;=0.6, 1, 0)</f>
        <v>0</v>
      </c>
      <c r="AB189" s="25">
        <f>IF(U189&gt;=0.7, 1, 0)</f>
        <v>0</v>
      </c>
      <c r="AC189" s="25">
        <f>IF(U189&gt;=0.8, 1, 0)</f>
        <v>0</v>
      </c>
      <c r="AD189" s="55">
        <f>IF(U189&gt;=0.9, 1, 0)</f>
        <v>0</v>
      </c>
    </row>
    <row r="190" spans="1:30" ht="20" customHeight="1" x14ac:dyDescent="0.2">
      <c r="A190" s="20" t="s">
        <v>838</v>
      </c>
      <c r="B190" s="33" t="str">
        <f>SUBSTITUTE(A190,"/Users/timomiessen/Desktop/imagesdk/nonblackmen1/","Image_")</f>
        <v>Image_NBM_197.jpg</v>
      </c>
      <c r="C190" s="63" t="s">
        <v>4</v>
      </c>
      <c r="D190" s="22" t="s">
        <v>6</v>
      </c>
      <c r="E190" s="23">
        <v>0</v>
      </c>
      <c r="F190" s="23">
        <v>0</v>
      </c>
      <c r="G190" s="23">
        <v>1</v>
      </c>
      <c r="H190" s="23">
        <v>0</v>
      </c>
      <c r="I190" s="23">
        <v>0</v>
      </c>
      <c r="J190" s="23">
        <v>0</v>
      </c>
      <c r="K190" s="23">
        <v>1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 cm="1">
        <f t="array" ref="R190">_xlfn.IFS(H190=1,1,K190=1,1,L190=1,1,M190=1,1,N190=1,1,P190=1,1,TRUE,0)</f>
        <v>1</v>
      </c>
      <c r="S190" s="64">
        <f>IF(AND(G190=1,R190=1),0,R190)</f>
        <v>0</v>
      </c>
      <c r="T190" s="24" t="s">
        <v>2723</v>
      </c>
      <c r="U190" s="49">
        <f>SUBSTITUTE(T190,".",",")*1</f>
        <v>4.0528816170990398E-2</v>
      </c>
      <c r="V190" s="54">
        <f>IF(U190&gt;=0.1, 1, 0)</f>
        <v>0</v>
      </c>
      <c r="W190" s="25">
        <f>IF(U190&gt;=0.2, 1, 0)</f>
        <v>0</v>
      </c>
      <c r="X190" s="25">
        <f>IF(U190&gt;=0.3, 1, 0)</f>
        <v>0</v>
      </c>
      <c r="Y190" s="25">
        <f>IF(U190&gt;=0.4, 1, 0)</f>
        <v>0</v>
      </c>
      <c r="Z190" s="25">
        <f>IF(U190&gt;=0.5, 1, 0)</f>
        <v>0</v>
      </c>
      <c r="AA190" s="25">
        <f>IF(U190&gt;=0.6, 1, 0)</f>
        <v>0</v>
      </c>
      <c r="AB190" s="25">
        <f>IF(U190&gt;=0.7, 1, 0)</f>
        <v>0</v>
      </c>
      <c r="AC190" s="25">
        <f>IF(U190&gt;=0.8, 1, 0)</f>
        <v>0</v>
      </c>
      <c r="AD190" s="55">
        <f>IF(U190&gt;=0.9, 1, 0)</f>
        <v>0</v>
      </c>
    </row>
    <row r="191" spans="1:30" ht="20" customHeight="1" x14ac:dyDescent="0.2">
      <c r="A191" s="20" t="s">
        <v>839</v>
      </c>
      <c r="B191" s="33" t="str">
        <f>SUBSTITUTE(A191,"/Users/timomiessen/Desktop/imagesdk/nonblackmen1/","Image_")</f>
        <v>Image_NBM_198.jpg</v>
      </c>
      <c r="C191" s="63" t="s">
        <v>4</v>
      </c>
      <c r="D191" s="22" t="s">
        <v>6</v>
      </c>
      <c r="E191" s="23">
        <v>0</v>
      </c>
      <c r="F191" s="23">
        <v>0</v>
      </c>
      <c r="G191" s="23">
        <v>1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 cm="1">
        <f t="array" ref="R191">_xlfn.IFS(H191=1,1,K191=1,1,L191=1,1,M191=1,1,N191=1,1,P191=1,1,TRUE,0)</f>
        <v>0</v>
      </c>
      <c r="S191" s="64">
        <f>IF(AND(G191=1,R191=1),0,R191)</f>
        <v>0</v>
      </c>
      <c r="T191" s="24" t="s">
        <v>2724</v>
      </c>
      <c r="U191" s="49">
        <f>SUBSTITUTE(T191,".",",")*1</f>
        <v>0.10137701220810399</v>
      </c>
      <c r="V191" s="54">
        <f>IF(U191&gt;=0.1, 1, 0)</f>
        <v>1</v>
      </c>
      <c r="W191" s="25">
        <f>IF(U191&gt;=0.2, 1, 0)</f>
        <v>0</v>
      </c>
      <c r="X191" s="25">
        <f>IF(U191&gt;=0.3, 1, 0)</f>
        <v>0</v>
      </c>
      <c r="Y191" s="25">
        <f>IF(U191&gt;=0.4, 1, 0)</f>
        <v>0</v>
      </c>
      <c r="Z191" s="25">
        <f>IF(U191&gt;=0.5, 1, 0)</f>
        <v>0</v>
      </c>
      <c r="AA191" s="25">
        <f>IF(U191&gt;=0.6, 1, 0)</f>
        <v>0</v>
      </c>
      <c r="AB191" s="25">
        <f>IF(U191&gt;=0.7, 1, 0)</f>
        <v>0</v>
      </c>
      <c r="AC191" s="25">
        <f>IF(U191&gt;=0.8, 1, 0)</f>
        <v>0</v>
      </c>
      <c r="AD191" s="55">
        <f>IF(U191&gt;=0.9, 1, 0)</f>
        <v>0</v>
      </c>
    </row>
    <row r="192" spans="1:30" ht="20" customHeight="1" x14ac:dyDescent="0.2">
      <c r="A192" s="20" t="s">
        <v>840</v>
      </c>
      <c r="B192" s="33" t="str">
        <f>SUBSTITUTE(A192,"/Users/timomiessen/Desktop/imagesdk/nonblackmen1/","Image_")</f>
        <v>Image_NBM_199.jpg</v>
      </c>
      <c r="C192" s="63" t="s">
        <v>4</v>
      </c>
      <c r="D192" s="22" t="s">
        <v>6</v>
      </c>
      <c r="E192" s="23">
        <v>0</v>
      </c>
      <c r="F192" s="23">
        <v>0</v>
      </c>
      <c r="G192" s="23">
        <v>1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 cm="1">
        <f t="array" ref="R192">_xlfn.IFS(H192=1,1,K192=1,1,L192=1,1,M192=1,1,N192=1,1,P192=1,1,TRUE,0)</f>
        <v>0</v>
      </c>
      <c r="S192" s="64">
        <f>IF(AND(G192=1,R192=1),0,R192)</f>
        <v>0</v>
      </c>
      <c r="T192" s="24" t="s">
        <v>2725</v>
      </c>
      <c r="U192" s="49">
        <f>SUBSTITUTE(T192,".",",")*1</f>
        <v>1.60604701377451E-2</v>
      </c>
      <c r="V192" s="54">
        <f>IF(U192&gt;=0.1, 1, 0)</f>
        <v>0</v>
      </c>
      <c r="W192" s="25">
        <f>IF(U192&gt;=0.2, 1, 0)</f>
        <v>0</v>
      </c>
      <c r="X192" s="25">
        <f>IF(U192&gt;=0.3, 1, 0)</f>
        <v>0</v>
      </c>
      <c r="Y192" s="25">
        <f>IF(U192&gt;=0.4, 1, 0)</f>
        <v>0</v>
      </c>
      <c r="Z192" s="25">
        <f>IF(U192&gt;=0.5, 1, 0)</f>
        <v>0</v>
      </c>
      <c r="AA192" s="25">
        <f>IF(U192&gt;=0.6, 1, 0)</f>
        <v>0</v>
      </c>
      <c r="AB192" s="25">
        <f>IF(U192&gt;=0.7, 1, 0)</f>
        <v>0</v>
      </c>
      <c r="AC192" s="25">
        <f>IF(U192&gt;=0.8, 1, 0)</f>
        <v>0</v>
      </c>
      <c r="AD192" s="55">
        <f>IF(U192&gt;=0.9, 1, 0)</f>
        <v>0</v>
      </c>
    </row>
    <row r="193" spans="1:30" ht="20" customHeight="1" x14ac:dyDescent="0.2">
      <c r="A193" s="20" t="s">
        <v>841</v>
      </c>
      <c r="B193" s="33" t="str">
        <f>SUBSTITUTE(A193,"/Users/timomiessen/Desktop/imagesdk/nonblackmen1/","Image_")</f>
        <v>Image_NBM_2.jpg</v>
      </c>
      <c r="C193" s="63" t="s">
        <v>4</v>
      </c>
      <c r="D193" s="22" t="s">
        <v>6</v>
      </c>
      <c r="E193" s="23">
        <v>1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 cm="1">
        <f t="array" ref="R193">_xlfn.IFS(H193=1,1,K193=1,1,L193=1,1,M193=1,1,N193=1,1,P193=1,1,TRUE,0)</f>
        <v>0</v>
      </c>
      <c r="S193" s="64">
        <f>IF(AND(G193=1,R193=1),0,R193)</f>
        <v>0</v>
      </c>
      <c r="T193" s="24" t="s">
        <v>2726</v>
      </c>
      <c r="U193" s="49">
        <f>SUBSTITUTE(T193,".",",")*1</f>
        <v>7.0136906579136807E-2</v>
      </c>
      <c r="V193" s="54">
        <f>IF(U193&gt;=0.1, 1, 0)</f>
        <v>0</v>
      </c>
      <c r="W193" s="25">
        <f>IF(U193&gt;=0.2, 1, 0)</f>
        <v>0</v>
      </c>
      <c r="X193" s="25">
        <f>IF(U193&gt;=0.3, 1, 0)</f>
        <v>0</v>
      </c>
      <c r="Y193" s="25">
        <f>IF(U193&gt;=0.4, 1, 0)</f>
        <v>0</v>
      </c>
      <c r="Z193" s="25">
        <f>IF(U193&gt;=0.5, 1, 0)</f>
        <v>0</v>
      </c>
      <c r="AA193" s="25">
        <f>IF(U193&gt;=0.6, 1, 0)</f>
        <v>0</v>
      </c>
      <c r="AB193" s="25">
        <f>IF(U193&gt;=0.7, 1, 0)</f>
        <v>0</v>
      </c>
      <c r="AC193" s="25">
        <f>IF(U193&gt;=0.8, 1, 0)</f>
        <v>0</v>
      </c>
      <c r="AD193" s="55">
        <f>IF(U193&gt;=0.9, 1, 0)</f>
        <v>0</v>
      </c>
    </row>
    <row r="194" spans="1:30" ht="20" customHeight="1" x14ac:dyDescent="0.2">
      <c r="A194" s="20" t="s">
        <v>842</v>
      </c>
      <c r="B194" s="33" t="str">
        <f>SUBSTITUTE(A194,"/Users/timomiessen/Desktop/imagesdk/nonblackmen1/","Image_")</f>
        <v>Image_NBM_20.jpg</v>
      </c>
      <c r="C194" s="63" t="s">
        <v>4</v>
      </c>
      <c r="D194" s="22" t="s">
        <v>6</v>
      </c>
      <c r="E194" s="23">
        <v>1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 cm="1">
        <f t="array" ref="R194">_xlfn.IFS(H194=1,1,K194=1,1,L194=1,1,M194=1,1,N194=1,1,P194=1,1,TRUE,0)</f>
        <v>0</v>
      </c>
      <c r="S194" s="64">
        <f>IF(AND(G194=1,R194=1),0,R194)</f>
        <v>0</v>
      </c>
      <c r="T194" s="24" t="s">
        <v>2727</v>
      </c>
      <c r="U194" s="49">
        <f>SUBSTITUTE(T194,".",",")*1</f>
        <v>4.48752511292696E-2</v>
      </c>
      <c r="V194" s="54">
        <f>IF(U194&gt;=0.1, 1, 0)</f>
        <v>0</v>
      </c>
      <c r="W194" s="25">
        <f>IF(U194&gt;=0.2, 1, 0)</f>
        <v>0</v>
      </c>
      <c r="X194" s="25">
        <f>IF(U194&gt;=0.3, 1, 0)</f>
        <v>0</v>
      </c>
      <c r="Y194" s="25">
        <f>IF(U194&gt;=0.4, 1, 0)</f>
        <v>0</v>
      </c>
      <c r="Z194" s="25">
        <f>IF(U194&gt;=0.5, 1, 0)</f>
        <v>0</v>
      </c>
      <c r="AA194" s="25">
        <f>IF(U194&gt;=0.6, 1, 0)</f>
        <v>0</v>
      </c>
      <c r="AB194" s="25">
        <f>IF(U194&gt;=0.7, 1, 0)</f>
        <v>0</v>
      </c>
      <c r="AC194" s="25">
        <f>IF(U194&gt;=0.8, 1, 0)</f>
        <v>0</v>
      </c>
      <c r="AD194" s="55">
        <f>IF(U194&gt;=0.9, 1, 0)</f>
        <v>0</v>
      </c>
    </row>
    <row r="195" spans="1:30" ht="20" customHeight="1" x14ac:dyDescent="0.2">
      <c r="A195" s="20" t="s">
        <v>843</v>
      </c>
      <c r="B195" s="33" t="str">
        <f>SUBSTITUTE(A195,"/Users/timomiessen/Desktop/imagesdk/nonblackmen1/","Image_")</f>
        <v>Image_NBM_200.jpg</v>
      </c>
      <c r="C195" s="63" t="s">
        <v>4</v>
      </c>
      <c r="D195" s="22" t="s">
        <v>6</v>
      </c>
      <c r="E195" s="23">
        <v>0</v>
      </c>
      <c r="F195" s="23">
        <v>0</v>
      </c>
      <c r="G195" s="23">
        <v>1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 cm="1">
        <f t="array" ref="R195">_xlfn.IFS(H195=1,1,K195=1,1,L195=1,1,M195=1,1,N195=1,1,P195=1,1,TRUE,0)</f>
        <v>0</v>
      </c>
      <c r="S195" s="64">
        <f>IF(AND(G195=1,R195=1),0,R195)</f>
        <v>0</v>
      </c>
      <c r="T195" s="24" t="s">
        <v>2728</v>
      </c>
      <c r="U195" s="49">
        <f>SUBSTITUTE(T195,".",",")*1</f>
        <v>9.9491931498050606E-2</v>
      </c>
      <c r="V195" s="54">
        <f>IF(U195&gt;=0.1, 1, 0)</f>
        <v>0</v>
      </c>
      <c r="W195" s="25">
        <f>IF(U195&gt;=0.2, 1, 0)</f>
        <v>0</v>
      </c>
      <c r="X195" s="25">
        <f>IF(U195&gt;=0.3, 1, 0)</f>
        <v>0</v>
      </c>
      <c r="Y195" s="25">
        <f>IF(U195&gt;=0.4, 1, 0)</f>
        <v>0</v>
      </c>
      <c r="Z195" s="25">
        <f>IF(U195&gt;=0.5, 1, 0)</f>
        <v>0</v>
      </c>
      <c r="AA195" s="25">
        <f>IF(U195&gt;=0.6, 1, 0)</f>
        <v>0</v>
      </c>
      <c r="AB195" s="25">
        <f>IF(U195&gt;=0.7, 1, 0)</f>
        <v>0</v>
      </c>
      <c r="AC195" s="25">
        <f>IF(U195&gt;=0.8, 1, 0)</f>
        <v>0</v>
      </c>
      <c r="AD195" s="55">
        <f>IF(U195&gt;=0.9, 1, 0)</f>
        <v>0</v>
      </c>
    </row>
    <row r="196" spans="1:30" ht="20" customHeight="1" x14ac:dyDescent="0.2">
      <c r="A196" s="20" t="s">
        <v>844</v>
      </c>
      <c r="B196" s="33" t="str">
        <f>SUBSTITUTE(A196,"/Users/timomiessen/Desktop/imagesdk/nonblackmen1/","Image_")</f>
        <v>Image_NBM_201.jpg</v>
      </c>
      <c r="C196" s="63" t="s">
        <v>4</v>
      </c>
      <c r="D196" s="22" t="s">
        <v>6</v>
      </c>
      <c r="E196" s="23">
        <v>0</v>
      </c>
      <c r="F196" s="23">
        <v>0</v>
      </c>
      <c r="G196" s="23">
        <v>1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 cm="1">
        <f t="array" ref="R196">_xlfn.IFS(H196=1,1,K196=1,1,L196=1,1,M196=1,1,N196=1,1,P196=1,1,TRUE,0)</f>
        <v>0</v>
      </c>
      <c r="S196" s="64">
        <f>IF(AND(G196=1,R196=1),0,R196)</f>
        <v>0</v>
      </c>
      <c r="T196" s="24" t="s">
        <v>2729</v>
      </c>
      <c r="U196" s="49">
        <f>SUBSTITUTE(T196,".",",")*1</f>
        <v>0.51894058287143696</v>
      </c>
      <c r="V196" s="54">
        <f>IF(U196&gt;=0.1, 1, 0)</f>
        <v>1</v>
      </c>
      <c r="W196" s="25">
        <f>IF(U196&gt;=0.2, 1, 0)</f>
        <v>1</v>
      </c>
      <c r="X196" s="25">
        <f>IF(U196&gt;=0.3, 1, 0)</f>
        <v>1</v>
      </c>
      <c r="Y196" s="25">
        <f>IF(U196&gt;=0.4, 1, 0)</f>
        <v>1</v>
      </c>
      <c r="Z196" s="25">
        <f>IF(U196&gt;=0.5, 1, 0)</f>
        <v>1</v>
      </c>
      <c r="AA196" s="25">
        <f>IF(U196&gt;=0.6, 1, 0)</f>
        <v>0</v>
      </c>
      <c r="AB196" s="25">
        <f>IF(U196&gt;=0.7, 1, 0)</f>
        <v>0</v>
      </c>
      <c r="AC196" s="25">
        <f>IF(U196&gt;=0.8, 1, 0)</f>
        <v>0</v>
      </c>
      <c r="AD196" s="55">
        <f>IF(U196&gt;=0.9, 1, 0)</f>
        <v>0</v>
      </c>
    </row>
    <row r="197" spans="1:30" ht="20" customHeight="1" x14ac:dyDescent="0.2">
      <c r="A197" s="20" t="s">
        <v>845</v>
      </c>
      <c r="B197" s="33" t="str">
        <f>SUBSTITUTE(A197,"/Users/timomiessen/Desktop/imagesdk/nonblackmen1/","Image_")</f>
        <v>Image_NBM_202.jpg</v>
      </c>
      <c r="C197" s="63" t="s">
        <v>4</v>
      </c>
      <c r="D197" s="22" t="s">
        <v>6</v>
      </c>
      <c r="E197" s="23">
        <v>0</v>
      </c>
      <c r="F197" s="23">
        <v>0</v>
      </c>
      <c r="G197" s="23">
        <v>1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 cm="1">
        <f t="array" ref="R197">_xlfn.IFS(H197=1,1,K197=1,1,L197=1,1,M197=1,1,N197=1,1,P197=1,1,TRUE,0)</f>
        <v>0</v>
      </c>
      <c r="S197" s="64">
        <f>IF(AND(G197=1,R197=1),0,R197)</f>
        <v>0</v>
      </c>
      <c r="T197" s="24" t="s">
        <v>2730</v>
      </c>
      <c r="U197" s="49">
        <f>SUBSTITUTE(T197,".",",")*1</f>
        <v>2.95817581936717E-2</v>
      </c>
      <c r="V197" s="54">
        <f>IF(U197&gt;=0.1, 1, 0)</f>
        <v>0</v>
      </c>
      <c r="W197" s="25">
        <f>IF(U197&gt;=0.2, 1, 0)</f>
        <v>0</v>
      </c>
      <c r="X197" s="25">
        <f>IF(U197&gt;=0.3, 1, 0)</f>
        <v>0</v>
      </c>
      <c r="Y197" s="25">
        <f>IF(U197&gt;=0.4, 1, 0)</f>
        <v>0</v>
      </c>
      <c r="Z197" s="25">
        <f>IF(U197&gt;=0.5, 1, 0)</f>
        <v>0</v>
      </c>
      <c r="AA197" s="25">
        <f>IF(U197&gt;=0.6, 1, 0)</f>
        <v>0</v>
      </c>
      <c r="AB197" s="25">
        <f>IF(U197&gt;=0.7, 1, 0)</f>
        <v>0</v>
      </c>
      <c r="AC197" s="25">
        <f>IF(U197&gt;=0.8, 1, 0)</f>
        <v>0</v>
      </c>
      <c r="AD197" s="55">
        <f>IF(U197&gt;=0.9, 1, 0)</f>
        <v>0</v>
      </c>
    </row>
    <row r="198" spans="1:30" ht="20" customHeight="1" x14ac:dyDescent="0.2">
      <c r="A198" s="20" t="s">
        <v>846</v>
      </c>
      <c r="B198" s="33" t="str">
        <f>SUBSTITUTE(A198,"/Users/timomiessen/Desktop/imagesdk/nonblackmen1/","Image_")</f>
        <v>Image_NBM_203.jpg</v>
      </c>
      <c r="C198" s="63" t="s">
        <v>4</v>
      </c>
      <c r="D198" s="22" t="s">
        <v>6</v>
      </c>
      <c r="E198" s="23">
        <v>0</v>
      </c>
      <c r="F198" s="23">
        <v>0</v>
      </c>
      <c r="G198" s="23">
        <v>1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1</v>
      </c>
      <c r="Q198" s="23">
        <v>0</v>
      </c>
      <c r="R198" s="23" cm="1">
        <f t="array" ref="R198">_xlfn.IFS(H198=1,1,K198=1,1,L198=1,1,M198=1,1,N198=1,1,P198=1,1,TRUE,0)</f>
        <v>1</v>
      </c>
      <c r="S198" s="64">
        <f>IF(AND(G198=1,R198=1),0,R198)</f>
        <v>0</v>
      </c>
      <c r="T198" s="24" t="s">
        <v>2731</v>
      </c>
      <c r="U198" s="49">
        <f>SUBSTITUTE(T198,".",",")*1</f>
        <v>0.37788342311978301</v>
      </c>
      <c r="V198" s="54">
        <f>IF(U198&gt;=0.1, 1, 0)</f>
        <v>1</v>
      </c>
      <c r="W198" s="25">
        <f>IF(U198&gt;=0.2, 1, 0)</f>
        <v>1</v>
      </c>
      <c r="X198" s="25">
        <f>IF(U198&gt;=0.3, 1, 0)</f>
        <v>1</v>
      </c>
      <c r="Y198" s="25">
        <f>IF(U198&gt;=0.4, 1, 0)</f>
        <v>0</v>
      </c>
      <c r="Z198" s="25">
        <f>IF(U198&gt;=0.5, 1, 0)</f>
        <v>0</v>
      </c>
      <c r="AA198" s="25">
        <f>IF(U198&gt;=0.6, 1, 0)</f>
        <v>0</v>
      </c>
      <c r="AB198" s="25">
        <f>IF(U198&gt;=0.7, 1, 0)</f>
        <v>0</v>
      </c>
      <c r="AC198" s="25">
        <f>IF(U198&gt;=0.8, 1, 0)</f>
        <v>0</v>
      </c>
      <c r="AD198" s="55">
        <f>IF(U198&gt;=0.9, 1, 0)</f>
        <v>0</v>
      </c>
    </row>
    <row r="199" spans="1:30" ht="20" customHeight="1" x14ac:dyDescent="0.2">
      <c r="A199" s="20" t="s">
        <v>847</v>
      </c>
      <c r="B199" s="33" t="str">
        <f>SUBSTITUTE(A199,"/Users/timomiessen/Desktop/imagesdk/nonblackmen1/","Image_")</f>
        <v>Image_NBM_204.jpg</v>
      </c>
      <c r="C199" s="63" t="s">
        <v>4</v>
      </c>
      <c r="D199" s="22" t="s">
        <v>6</v>
      </c>
      <c r="E199" s="23">
        <v>0</v>
      </c>
      <c r="F199" s="23">
        <v>0</v>
      </c>
      <c r="G199" s="23">
        <v>1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 cm="1">
        <f t="array" ref="R199">_xlfn.IFS(H199=1,1,K199=1,1,L199=1,1,M199=1,1,N199=1,1,P199=1,1,TRUE,0)</f>
        <v>0</v>
      </c>
      <c r="S199" s="64">
        <f>IF(AND(G199=1,R199=1),0,R199)</f>
        <v>0</v>
      </c>
      <c r="T199" s="24" t="s">
        <v>2732</v>
      </c>
      <c r="U199" s="49">
        <f>SUBSTITUTE(T199,".",",")*1</f>
        <v>3.0660925433039599E-2</v>
      </c>
      <c r="V199" s="54">
        <f>IF(U199&gt;=0.1, 1, 0)</f>
        <v>0</v>
      </c>
      <c r="W199" s="25">
        <f>IF(U199&gt;=0.2, 1, 0)</f>
        <v>0</v>
      </c>
      <c r="X199" s="25">
        <f>IF(U199&gt;=0.3, 1, 0)</f>
        <v>0</v>
      </c>
      <c r="Y199" s="25">
        <f>IF(U199&gt;=0.4, 1, 0)</f>
        <v>0</v>
      </c>
      <c r="Z199" s="25">
        <f>IF(U199&gt;=0.5, 1, 0)</f>
        <v>0</v>
      </c>
      <c r="AA199" s="25">
        <f>IF(U199&gt;=0.6, 1, 0)</f>
        <v>0</v>
      </c>
      <c r="AB199" s="25">
        <f>IF(U199&gt;=0.7, 1, 0)</f>
        <v>0</v>
      </c>
      <c r="AC199" s="25">
        <f>IF(U199&gt;=0.8, 1, 0)</f>
        <v>0</v>
      </c>
      <c r="AD199" s="55">
        <f>IF(U199&gt;=0.9, 1, 0)</f>
        <v>0</v>
      </c>
    </row>
    <row r="200" spans="1:30" ht="20" customHeight="1" x14ac:dyDescent="0.2">
      <c r="A200" s="20" t="s">
        <v>848</v>
      </c>
      <c r="B200" s="33" t="str">
        <f>SUBSTITUTE(A200,"/Users/timomiessen/Desktop/imagesdk/nonblackmen1/","Image_")</f>
        <v>Image_NBM_205.jpg</v>
      </c>
      <c r="C200" s="63" t="s">
        <v>4</v>
      </c>
      <c r="D200" s="22" t="s">
        <v>6</v>
      </c>
      <c r="E200" s="23">
        <v>0</v>
      </c>
      <c r="F200" s="23">
        <v>0</v>
      </c>
      <c r="G200" s="23">
        <v>1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 cm="1">
        <f t="array" ref="R200">_xlfn.IFS(H200=1,1,K200=1,1,L200=1,1,M200=1,1,N200=1,1,P200=1,1,TRUE,0)</f>
        <v>0</v>
      </c>
      <c r="S200" s="64">
        <f>IF(AND(G200=1,R200=1),0,R200)</f>
        <v>0</v>
      </c>
      <c r="T200" s="24" t="s">
        <v>2733</v>
      </c>
      <c r="U200" s="49">
        <f>SUBSTITUTE(T200,".",",")*1</f>
        <v>3.42912599444389E-2</v>
      </c>
      <c r="V200" s="54">
        <f>IF(U200&gt;=0.1, 1, 0)</f>
        <v>0</v>
      </c>
      <c r="W200" s="25">
        <f>IF(U200&gt;=0.2, 1, 0)</f>
        <v>0</v>
      </c>
      <c r="X200" s="25">
        <f>IF(U200&gt;=0.3, 1, 0)</f>
        <v>0</v>
      </c>
      <c r="Y200" s="25">
        <f>IF(U200&gt;=0.4, 1, 0)</f>
        <v>0</v>
      </c>
      <c r="Z200" s="25">
        <f>IF(U200&gt;=0.5, 1, 0)</f>
        <v>0</v>
      </c>
      <c r="AA200" s="25">
        <f>IF(U200&gt;=0.6, 1, 0)</f>
        <v>0</v>
      </c>
      <c r="AB200" s="25">
        <f>IF(U200&gt;=0.7, 1, 0)</f>
        <v>0</v>
      </c>
      <c r="AC200" s="25">
        <f>IF(U200&gt;=0.8, 1, 0)</f>
        <v>0</v>
      </c>
      <c r="AD200" s="55">
        <f>IF(U200&gt;=0.9, 1, 0)</f>
        <v>0</v>
      </c>
    </row>
    <row r="201" spans="1:30" ht="20" customHeight="1" x14ac:dyDescent="0.2">
      <c r="A201" s="20" t="s">
        <v>849</v>
      </c>
      <c r="B201" s="33" t="str">
        <f>SUBSTITUTE(A201,"/Users/timomiessen/Desktop/imagesdk/nonblackmen1/","Image_")</f>
        <v>Image_NBM_206.jpg</v>
      </c>
      <c r="C201" s="63" t="s">
        <v>4</v>
      </c>
      <c r="D201" s="22" t="s">
        <v>6</v>
      </c>
      <c r="E201" s="23">
        <v>0</v>
      </c>
      <c r="F201" s="23">
        <v>0</v>
      </c>
      <c r="G201" s="23">
        <v>1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 cm="1">
        <f t="array" ref="R201">_xlfn.IFS(H201=1,1,K201=1,1,L201=1,1,M201=1,1,N201=1,1,P201=1,1,TRUE,0)</f>
        <v>0</v>
      </c>
      <c r="S201" s="64">
        <f>IF(AND(G201=1,R201=1),0,R201)</f>
        <v>0</v>
      </c>
      <c r="T201" s="24" t="s">
        <v>2734</v>
      </c>
      <c r="U201" s="49">
        <f>SUBSTITUTE(T201,".",",")*1</f>
        <v>0.14491172507405201</v>
      </c>
      <c r="V201" s="54">
        <f>IF(U201&gt;=0.1, 1, 0)</f>
        <v>1</v>
      </c>
      <c r="W201" s="25">
        <f>IF(U201&gt;=0.2, 1, 0)</f>
        <v>0</v>
      </c>
      <c r="X201" s="25">
        <f>IF(U201&gt;=0.3, 1, 0)</f>
        <v>0</v>
      </c>
      <c r="Y201" s="25">
        <f>IF(U201&gt;=0.4, 1, 0)</f>
        <v>0</v>
      </c>
      <c r="Z201" s="25">
        <f>IF(U201&gt;=0.5, 1, 0)</f>
        <v>0</v>
      </c>
      <c r="AA201" s="25">
        <f>IF(U201&gt;=0.6, 1, 0)</f>
        <v>0</v>
      </c>
      <c r="AB201" s="25">
        <f>IF(U201&gt;=0.7, 1, 0)</f>
        <v>0</v>
      </c>
      <c r="AC201" s="25">
        <f>IF(U201&gt;=0.8, 1, 0)</f>
        <v>0</v>
      </c>
      <c r="AD201" s="55">
        <f>IF(U201&gt;=0.9, 1, 0)</f>
        <v>0</v>
      </c>
    </row>
    <row r="202" spans="1:30" ht="20" customHeight="1" x14ac:dyDescent="0.2">
      <c r="A202" s="20" t="s">
        <v>850</v>
      </c>
      <c r="B202" s="33" t="str">
        <f>SUBSTITUTE(A202,"/Users/timomiessen/Desktop/imagesdk/nonblackmen1/","Image_")</f>
        <v>Image_NBM_207.jpg</v>
      </c>
      <c r="C202" s="63" t="s">
        <v>4</v>
      </c>
      <c r="D202" s="22" t="s">
        <v>6</v>
      </c>
      <c r="E202" s="23">
        <v>0</v>
      </c>
      <c r="F202" s="23">
        <v>0</v>
      </c>
      <c r="G202" s="23">
        <v>1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 cm="1">
        <f t="array" ref="R202">_xlfn.IFS(H202=1,1,K202=1,1,L202=1,1,M202=1,1,N202=1,1,P202=1,1,TRUE,0)</f>
        <v>0</v>
      </c>
      <c r="S202" s="64">
        <f>IF(AND(G202=1,R202=1),0,R202)</f>
        <v>0</v>
      </c>
      <c r="T202" s="24" t="s">
        <v>2735</v>
      </c>
      <c r="U202" s="49">
        <f>SUBSTITUTE(T202,".",",")*1</f>
        <v>7.19400774687528E-3</v>
      </c>
      <c r="V202" s="54">
        <f>IF(U202&gt;=0.1, 1, 0)</f>
        <v>0</v>
      </c>
      <c r="W202" s="25">
        <f>IF(U202&gt;=0.2, 1, 0)</f>
        <v>0</v>
      </c>
      <c r="X202" s="25">
        <f>IF(U202&gt;=0.3, 1, 0)</f>
        <v>0</v>
      </c>
      <c r="Y202" s="25">
        <f>IF(U202&gt;=0.4, 1, 0)</f>
        <v>0</v>
      </c>
      <c r="Z202" s="25">
        <f>IF(U202&gt;=0.5, 1, 0)</f>
        <v>0</v>
      </c>
      <c r="AA202" s="25">
        <f>IF(U202&gt;=0.6, 1, 0)</f>
        <v>0</v>
      </c>
      <c r="AB202" s="25">
        <f>IF(U202&gt;=0.7, 1, 0)</f>
        <v>0</v>
      </c>
      <c r="AC202" s="25">
        <f>IF(U202&gt;=0.8, 1, 0)</f>
        <v>0</v>
      </c>
      <c r="AD202" s="55">
        <f>IF(U202&gt;=0.9, 1, 0)</f>
        <v>0</v>
      </c>
    </row>
    <row r="203" spans="1:30" ht="20" customHeight="1" x14ac:dyDescent="0.2">
      <c r="A203" s="20" t="s">
        <v>851</v>
      </c>
      <c r="B203" s="33" t="str">
        <f>SUBSTITUTE(A203,"/Users/timomiessen/Desktop/imagesdk/nonblackmen1/","Image_")</f>
        <v>Image_NBM_208.jpg</v>
      </c>
      <c r="C203" s="63" t="s">
        <v>4</v>
      </c>
      <c r="D203" s="22" t="s">
        <v>6</v>
      </c>
      <c r="E203" s="23">
        <v>0</v>
      </c>
      <c r="F203" s="23">
        <v>0</v>
      </c>
      <c r="G203" s="23">
        <v>1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 cm="1">
        <f t="array" ref="R203">_xlfn.IFS(H203=1,1,K203=1,1,L203=1,1,M203=1,1,N203=1,1,P203=1,1,TRUE,0)</f>
        <v>0</v>
      </c>
      <c r="S203" s="64">
        <f>IF(AND(G203=1,R203=1),0,R203)</f>
        <v>0</v>
      </c>
      <c r="T203" s="24" t="s">
        <v>2736</v>
      </c>
      <c r="U203" s="49">
        <f>SUBSTITUTE(T203,".",",")*1</f>
        <v>1.4807551633566601E-2</v>
      </c>
      <c r="V203" s="54">
        <f>IF(U203&gt;=0.1, 1, 0)</f>
        <v>0</v>
      </c>
      <c r="W203" s="25">
        <f>IF(U203&gt;=0.2, 1, 0)</f>
        <v>0</v>
      </c>
      <c r="X203" s="25">
        <f>IF(U203&gt;=0.3, 1, 0)</f>
        <v>0</v>
      </c>
      <c r="Y203" s="25">
        <f>IF(U203&gt;=0.4, 1, 0)</f>
        <v>0</v>
      </c>
      <c r="Z203" s="25">
        <f>IF(U203&gt;=0.5, 1, 0)</f>
        <v>0</v>
      </c>
      <c r="AA203" s="25">
        <f>IF(U203&gt;=0.6, 1, 0)</f>
        <v>0</v>
      </c>
      <c r="AB203" s="25">
        <f>IF(U203&gt;=0.7, 1, 0)</f>
        <v>0</v>
      </c>
      <c r="AC203" s="25">
        <f>IF(U203&gt;=0.8, 1, 0)</f>
        <v>0</v>
      </c>
      <c r="AD203" s="55">
        <f>IF(U203&gt;=0.9, 1, 0)</f>
        <v>0</v>
      </c>
    </row>
    <row r="204" spans="1:30" ht="20" customHeight="1" x14ac:dyDescent="0.2">
      <c r="A204" s="20" t="s">
        <v>852</v>
      </c>
      <c r="B204" s="33" t="str">
        <f>SUBSTITUTE(A204,"/Users/timomiessen/Desktop/imagesdk/nonblackmen1/","Image_")</f>
        <v>Image_NBM_209.jpg</v>
      </c>
      <c r="C204" s="63" t="s">
        <v>4</v>
      </c>
      <c r="D204" s="22" t="s">
        <v>6</v>
      </c>
      <c r="E204" s="23">
        <v>0</v>
      </c>
      <c r="F204" s="23">
        <v>0</v>
      </c>
      <c r="G204" s="23">
        <v>1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 cm="1">
        <f t="array" ref="R204">_xlfn.IFS(H204=1,1,K204=1,1,L204=1,1,M204=1,1,N204=1,1,P204=1,1,TRUE,0)</f>
        <v>0</v>
      </c>
      <c r="S204" s="64">
        <f>IF(AND(G204=1,R204=1),0,R204)</f>
        <v>0</v>
      </c>
      <c r="T204" s="24" t="s">
        <v>2737</v>
      </c>
      <c r="U204" s="49">
        <f>SUBSTITUTE(T204,".",",")*1</f>
        <v>2.73264164570719E-3</v>
      </c>
      <c r="V204" s="54">
        <f>IF(U204&gt;=0.1, 1, 0)</f>
        <v>0</v>
      </c>
      <c r="W204" s="25">
        <f>IF(U204&gt;=0.2, 1, 0)</f>
        <v>0</v>
      </c>
      <c r="X204" s="25">
        <f>IF(U204&gt;=0.3, 1, 0)</f>
        <v>0</v>
      </c>
      <c r="Y204" s="25">
        <f>IF(U204&gt;=0.4, 1, 0)</f>
        <v>0</v>
      </c>
      <c r="Z204" s="25">
        <f>IF(U204&gt;=0.5, 1, 0)</f>
        <v>0</v>
      </c>
      <c r="AA204" s="25">
        <f>IF(U204&gt;=0.6, 1, 0)</f>
        <v>0</v>
      </c>
      <c r="AB204" s="25">
        <f>IF(U204&gt;=0.7, 1, 0)</f>
        <v>0</v>
      </c>
      <c r="AC204" s="25">
        <f>IF(U204&gt;=0.8, 1, 0)</f>
        <v>0</v>
      </c>
      <c r="AD204" s="55">
        <f>IF(U204&gt;=0.9, 1, 0)</f>
        <v>0</v>
      </c>
    </row>
    <row r="205" spans="1:30" ht="20" customHeight="1" x14ac:dyDescent="0.2">
      <c r="A205" s="20" t="s">
        <v>853</v>
      </c>
      <c r="B205" s="33" t="str">
        <f>SUBSTITUTE(A205,"/Users/timomiessen/Desktop/imagesdk/nonblackmen1/","Image_")</f>
        <v>Image_NBM_21.jpg</v>
      </c>
      <c r="C205" s="63" t="s">
        <v>4</v>
      </c>
      <c r="D205" s="22" t="s">
        <v>6</v>
      </c>
      <c r="E205" s="23">
        <v>1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 cm="1">
        <f t="array" ref="R205">_xlfn.IFS(H205=1,1,K205=1,1,L205=1,1,M205=1,1,N205=1,1,P205=1,1,TRUE,0)</f>
        <v>0</v>
      </c>
      <c r="S205" s="64">
        <f>IF(AND(G205=1,R205=1),0,R205)</f>
        <v>0</v>
      </c>
      <c r="T205" s="24" t="s">
        <v>2738</v>
      </c>
      <c r="U205" s="49">
        <f>SUBSTITUTE(T205,".",",")*1</f>
        <v>1.39027065597474E-2</v>
      </c>
      <c r="V205" s="54">
        <f>IF(U205&gt;=0.1, 1, 0)</f>
        <v>0</v>
      </c>
      <c r="W205" s="25">
        <f>IF(U205&gt;=0.2, 1, 0)</f>
        <v>0</v>
      </c>
      <c r="X205" s="25">
        <f>IF(U205&gt;=0.3, 1, 0)</f>
        <v>0</v>
      </c>
      <c r="Y205" s="25">
        <f>IF(U205&gt;=0.4, 1, 0)</f>
        <v>0</v>
      </c>
      <c r="Z205" s="25">
        <f>IF(U205&gt;=0.5, 1, 0)</f>
        <v>0</v>
      </c>
      <c r="AA205" s="25">
        <f>IF(U205&gt;=0.6, 1, 0)</f>
        <v>0</v>
      </c>
      <c r="AB205" s="25">
        <f>IF(U205&gt;=0.7, 1, 0)</f>
        <v>0</v>
      </c>
      <c r="AC205" s="25">
        <f>IF(U205&gt;=0.8, 1, 0)</f>
        <v>0</v>
      </c>
      <c r="AD205" s="55">
        <f>IF(U205&gt;=0.9, 1, 0)</f>
        <v>0</v>
      </c>
    </row>
    <row r="206" spans="1:30" ht="20" customHeight="1" x14ac:dyDescent="0.2">
      <c r="A206" s="20" t="s">
        <v>854</v>
      </c>
      <c r="B206" s="33" t="str">
        <f>SUBSTITUTE(A206,"/Users/timomiessen/Desktop/imagesdk/nonblackmen1/","Image_")</f>
        <v>Image_NBM_210.jpg</v>
      </c>
      <c r="C206" s="63" t="s">
        <v>4</v>
      </c>
      <c r="D206" s="22" t="s">
        <v>6</v>
      </c>
      <c r="E206" s="23">
        <v>0</v>
      </c>
      <c r="F206" s="23">
        <v>0</v>
      </c>
      <c r="G206" s="23">
        <v>1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 cm="1">
        <f t="array" ref="R206">_xlfn.IFS(H206=1,1,K206=1,1,L206=1,1,M206=1,1,N206=1,1,P206=1,1,TRUE,0)</f>
        <v>0</v>
      </c>
      <c r="S206" s="64">
        <f>IF(AND(G206=1,R206=1),0,R206)</f>
        <v>0</v>
      </c>
      <c r="T206" s="24" t="s">
        <v>2739</v>
      </c>
      <c r="U206" s="49">
        <f>SUBSTITUTE(T206,".",",")*1</f>
        <v>3.1589927151799202E-2</v>
      </c>
      <c r="V206" s="54">
        <f>IF(U206&gt;=0.1, 1, 0)</f>
        <v>0</v>
      </c>
      <c r="W206" s="25">
        <f>IF(U206&gt;=0.2, 1, 0)</f>
        <v>0</v>
      </c>
      <c r="X206" s="25">
        <f>IF(U206&gt;=0.3, 1, 0)</f>
        <v>0</v>
      </c>
      <c r="Y206" s="25">
        <f>IF(U206&gt;=0.4, 1, 0)</f>
        <v>0</v>
      </c>
      <c r="Z206" s="25">
        <f>IF(U206&gt;=0.5, 1, 0)</f>
        <v>0</v>
      </c>
      <c r="AA206" s="25">
        <f>IF(U206&gt;=0.6, 1, 0)</f>
        <v>0</v>
      </c>
      <c r="AB206" s="25">
        <f>IF(U206&gt;=0.7, 1, 0)</f>
        <v>0</v>
      </c>
      <c r="AC206" s="25">
        <f>IF(U206&gt;=0.8, 1, 0)</f>
        <v>0</v>
      </c>
      <c r="AD206" s="55">
        <f>IF(U206&gt;=0.9, 1, 0)</f>
        <v>0</v>
      </c>
    </row>
    <row r="207" spans="1:30" ht="20" customHeight="1" x14ac:dyDescent="0.2">
      <c r="A207" s="20" t="s">
        <v>855</v>
      </c>
      <c r="B207" s="33" t="str">
        <f>SUBSTITUTE(A207,"/Users/timomiessen/Desktop/imagesdk/nonblackmen1/","Image_")</f>
        <v>Image_NBM_211.jpg</v>
      </c>
      <c r="C207" s="63" t="s">
        <v>4</v>
      </c>
      <c r="D207" s="22" t="s">
        <v>6</v>
      </c>
      <c r="E207" s="23">
        <v>0</v>
      </c>
      <c r="F207" s="23">
        <v>0</v>
      </c>
      <c r="G207" s="23">
        <v>1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 cm="1">
        <f t="array" ref="R207">_xlfn.IFS(H207=1,1,K207=1,1,L207=1,1,M207=1,1,N207=1,1,P207=1,1,TRUE,0)</f>
        <v>0</v>
      </c>
      <c r="S207" s="64">
        <f>IF(AND(G207=1,R207=1),0,R207)</f>
        <v>0</v>
      </c>
      <c r="T207" s="24" t="s">
        <v>2740</v>
      </c>
      <c r="U207" s="49">
        <f>SUBSTITUTE(T207,".",",")*1</f>
        <v>5.6522928178310297E-2</v>
      </c>
      <c r="V207" s="54">
        <f>IF(U207&gt;=0.1, 1, 0)</f>
        <v>0</v>
      </c>
      <c r="W207" s="25">
        <f>IF(U207&gt;=0.2, 1, 0)</f>
        <v>0</v>
      </c>
      <c r="X207" s="25">
        <f>IF(U207&gt;=0.3, 1, 0)</f>
        <v>0</v>
      </c>
      <c r="Y207" s="25">
        <f>IF(U207&gt;=0.4, 1, 0)</f>
        <v>0</v>
      </c>
      <c r="Z207" s="25">
        <f>IF(U207&gt;=0.5, 1, 0)</f>
        <v>0</v>
      </c>
      <c r="AA207" s="25">
        <f>IF(U207&gt;=0.6, 1, 0)</f>
        <v>0</v>
      </c>
      <c r="AB207" s="25">
        <f>IF(U207&gt;=0.7, 1, 0)</f>
        <v>0</v>
      </c>
      <c r="AC207" s="25">
        <f>IF(U207&gt;=0.8, 1, 0)</f>
        <v>0</v>
      </c>
      <c r="AD207" s="55">
        <f>IF(U207&gt;=0.9, 1, 0)</f>
        <v>0</v>
      </c>
    </row>
    <row r="208" spans="1:30" ht="20" customHeight="1" x14ac:dyDescent="0.2">
      <c r="A208" s="20" t="s">
        <v>856</v>
      </c>
      <c r="B208" s="33" t="str">
        <f>SUBSTITUTE(A208,"/Users/timomiessen/Desktop/imagesdk/nonblackmen1/","Image_")</f>
        <v>Image_NBM_212.jpg</v>
      </c>
      <c r="C208" s="63" t="s">
        <v>4</v>
      </c>
      <c r="D208" s="22" t="s">
        <v>6</v>
      </c>
      <c r="E208" s="23">
        <v>0</v>
      </c>
      <c r="F208" s="23">
        <v>0</v>
      </c>
      <c r="G208" s="23">
        <v>1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 cm="1">
        <f t="array" ref="R208">_xlfn.IFS(H208=1,1,K208=1,1,L208=1,1,M208=1,1,N208=1,1,P208=1,1,TRUE,0)</f>
        <v>0</v>
      </c>
      <c r="S208" s="64">
        <f>IF(AND(G208=1,R208=1),0,R208)</f>
        <v>0</v>
      </c>
      <c r="T208" s="24" t="s">
        <v>2741</v>
      </c>
      <c r="U208" s="49">
        <f>SUBSTITUTE(T208,".",",")*1</f>
        <v>8.3128251135349204E-2</v>
      </c>
      <c r="V208" s="54">
        <f>IF(U208&gt;=0.1, 1, 0)</f>
        <v>0</v>
      </c>
      <c r="W208" s="25">
        <f>IF(U208&gt;=0.2, 1, 0)</f>
        <v>0</v>
      </c>
      <c r="X208" s="25">
        <f>IF(U208&gt;=0.3, 1, 0)</f>
        <v>0</v>
      </c>
      <c r="Y208" s="25">
        <f>IF(U208&gt;=0.4, 1, 0)</f>
        <v>0</v>
      </c>
      <c r="Z208" s="25">
        <f>IF(U208&gt;=0.5, 1, 0)</f>
        <v>0</v>
      </c>
      <c r="AA208" s="25">
        <f>IF(U208&gt;=0.6, 1, 0)</f>
        <v>0</v>
      </c>
      <c r="AB208" s="25">
        <f>IF(U208&gt;=0.7, 1, 0)</f>
        <v>0</v>
      </c>
      <c r="AC208" s="25">
        <f>IF(U208&gt;=0.8, 1, 0)</f>
        <v>0</v>
      </c>
      <c r="AD208" s="55">
        <f>IF(U208&gt;=0.9, 1, 0)</f>
        <v>0</v>
      </c>
    </row>
    <row r="209" spans="1:30" ht="20" customHeight="1" x14ac:dyDescent="0.2">
      <c r="A209" s="20" t="s">
        <v>857</v>
      </c>
      <c r="B209" s="33" t="str">
        <f>SUBSTITUTE(A209,"/Users/timomiessen/Desktop/imagesdk/nonblackmen1/","Image_")</f>
        <v>Image_NBM_213.jpg</v>
      </c>
      <c r="C209" s="63" t="s">
        <v>4</v>
      </c>
      <c r="D209" s="22" t="s">
        <v>6</v>
      </c>
      <c r="E209" s="23">
        <v>0</v>
      </c>
      <c r="F209" s="23">
        <v>0</v>
      </c>
      <c r="G209" s="23">
        <v>1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 cm="1">
        <f t="array" ref="R209">_xlfn.IFS(H209=1,1,K209=1,1,L209=1,1,M209=1,1,N209=1,1,P209=1,1,TRUE,0)</f>
        <v>0</v>
      </c>
      <c r="S209" s="64">
        <f>IF(AND(G209=1,R209=1),0,R209)</f>
        <v>0</v>
      </c>
      <c r="T209" s="24" t="s">
        <v>2742</v>
      </c>
      <c r="U209" s="49">
        <f>SUBSTITUTE(T209,".",",")*1</f>
        <v>7.6793470419943305E-2</v>
      </c>
      <c r="V209" s="54">
        <f>IF(U209&gt;=0.1, 1, 0)</f>
        <v>0</v>
      </c>
      <c r="W209" s="25">
        <f>IF(U209&gt;=0.2, 1, 0)</f>
        <v>0</v>
      </c>
      <c r="X209" s="25">
        <f>IF(U209&gt;=0.3, 1, 0)</f>
        <v>0</v>
      </c>
      <c r="Y209" s="25">
        <f>IF(U209&gt;=0.4, 1, 0)</f>
        <v>0</v>
      </c>
      <c r="Z209" s="25">
        <f>IF(U209&gt;=0.5, 1, 0)</f>
        <v>0</v>
      </c>
      <c r="AA209" s="25">
        <f>IF(U209&gt;=0.6, 1, 0)</f>
        <v>0</v>
      </c>
      <c r="AB209" s="25">
        <f>IF(U209&gt;=0.7, 1, 0)</f>
        <v>0</v>
      </c>
      <c r="AC209" s="25">
        <f>IF(U209&gt;=0.8, 1, 0)</f>
        <v>0</v>
      </c>
      <c r="AD209" s="55">
        <f>IF(U209&gt;=0.9, 1, 0)</f>
        <v>0</v>
      </c>
    </row>
    <row r="210" spans="1:30" ht="20" customHeight="1" x14ac:dyDescent="0.2">
      <c r="A210" s="20" t="s">
        <v>858</v>
      </c>
      <c r="B210" s="33" t="str">
        <f>SUBSTITUTE(A210,"/Users/timomiessen/Desktop/imagesdk/nonblackmen1/","Image_")</f>
        <v>Image_NBM_214.jpg</v>
      </c>
      <c r="C210" s="63" t="s">
        <v>4</v>
      </c>
      <c r="D210" s="22" t="s">
        <v>6</v>
      </c>
      <c r="E210" s="23">
        <v>0</v>
      </c>
      <c r="F210" s="23">
        <v>0</v>
      </c>
      <c r="G210" s="23">
        <v>1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 cm="1">
        <f t="array" ref="R210">_xlfn.IFS(H210=1,1,K210=1,1,L210=1,1,M210=1,1,N210=1,1,P210=1,1,TRUE,0)</f>
        <v>0</v>
      </c>
      <c r="S210" s="64">
        <f>IF(AND(G210=1,R210=1),0,R210)</f>
        <v>0</v>
      </c>
      <c r="T210" s="24" t="s">
        <v>2743</v>
      </c>
      <c r="U210" s="49">
        <f>SUBSTITUTE(T210,".",",")*1</f>
        <v>0.21630061790347099</v>
      </c>
      <c r="V210" s="54">
        <f>IF(U210&gt;=0.1, 1, 0)</f>
        <v>1</v>
      </c>
      <c r="W210" s="25">
        <f>IF(U210&gt;=0.2, 1, 0)</f>
        <v>1</v>
      </c>
      <c r="X210" s="25">
        <f>IF(U210&gt;=0.3, 1, 0)</f>
        <v>0</v>
      </c>
      <c r="Y210" s="25">
        <f>IF(U210&gt;=0.4, 1, 0)</f>
        <v>0</v>
      </c>
      <c r="Z210" s="25">
        <f>IF(U210&gt;=0.5, 1, 0)</f>
        <v>0</v>
      </c>
      <c r="AA210" s="25">
        <f>IF(U210&gt;=0.6, 1, 0)</f>
        <v>0</v>
      </c>
      <c r="AB210" s="25">
        <f>IF(U210&gt;=0.7, 1, 0)</f>
        <v>0</v>
      </c>
      <c r="AC210" s="25">
        <f>IF(U210&gt;=0.8, 1, 0)</f>
        <v>0</v>
      </c>
      <c r="AD210" s="55">
        <f>IF(U210&gt;=0.9, 1, 0)</f>
        <v>0</v>
      </c>
    </row>
    <row r="211" spans="1:30" ht="20" customHeight="1" x14ac:dyDescent="0.2">
      <c r="A211" s="20" t="s">
        <v>859</v>
      </c>
      <c r="B211" s="33" t="str">
        <f>SUBSTITUTE(A211,"/Users/timomiessen/Desktop/imagesdk/nonblackmen1/","Image_")</f>
        <v>Image_NBM_215.jpg</v>
      </c>
      <c r="C211" s="63" t="s">
        <v>4</v>
      </c>
      <c r="D211" s="22" t="s">
        <v>6</v>
      </c>
      <c r="E211" s="23">
        <v>0</v>
      </c>
      <c r="F211" s="23">
        <v>0</v>
      </c>
      <c r="G211" s="23">
        <v>1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 cm="1">
        <f t="array" ref="R211">_xlfn.IFS(H211=1,1,K211=1,1,L211=1,1,M211=1,1,N211=1,1,P211=1,1,TRUE,0)</f>
        <v>0</v>
      </c>
      <c r="S211" s="64">
        <f>IF(AND(G211=1,R211=1),0,R211)</f>
        <v>0</v>
      </c>
      <c r="T211" s="24" t="s">
        <v>2744</v>
      </c>
      <c r="U211" s="49">
        <f>SUBSTITUTE(T211,".",",")*1</f>
        <v>1.22982515022158E-2</v>
      </c>
      <c r="V211" s="54">
        <f>IF(U211&gt;=0.1, 1, 0)</f>
        <v>0</v>
      </c>
      <c r="W211" s="25">
        <f>IF(U211&gt;=0.2, 1, 0)</f>
        <v>0</v>
      </c>
      <c r="X211" s="25">
        <f>IF(U211&gt;=0.3, 1, 0)</f>
        <v>0</v>
      </c>
      <c r="Y211" s="25">
        <f>IF(U211&gt;=0.4, 1, 0)</f>
        <v>0</v>
      </c>
      <c r="Z211" s="25">
        <f>IF(U211&gt;=0.5, 1, 0)</f>
        <v>0</v>
      </c>
      <c r="AA211" s="25">
        <f>IF(U211&gt;=0.6, 1, 0)</f>
        <v>0</v>
      </c>
      <c r="AB211" s="25">
        <f>IF(U211&gt;=0.7, 1, 0)</f>
        <v>0</v>
      </c>
      <c r="AC211" s="25">
        <f>IF(U211&gt;=0.8, 1, 0)</f>
        <v>0</v>
      </c>
      <c r="AD211" s="55">
        <f>IF(U211&gt;=0.9, 1, 0)</f>
        <v>0</v>
      </c>
    </row>
    <row r="212" spans="1:30" ht="20" customHeight="1" x14ac:dyDescent="0.2">
      <c r="A212" s="20" t="s">
        <v>860</v>
      </c>
      <c r="B212" s="33" t="str">
        <f>SUBSTITUTE(A212,"/Users/timomiessen/Desktop/imagesdk/nonblackmen1/","Image_")</f>
        <v>Image_NBM_216.jpg</v>
      </c>
      <c r="C212" s="63" t="s">
        <v>4</v>
      </c>
      <c r="D212" s="22" t="s">
        <v>6</v>
      </c>
      <c r="E212" s="23">
        <v>0</v>
      </c>
      <c r="F212" s="23">
        <v>0</v>
      </c>
      <c r="G212" s="23">
        <v>1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 cm="1">
        <f t="array" ref="R212">_xlfn.IFS(H212=1,1,K212=1,1,L212=1,1,M212=1,1,N212=1,1,P212=1,1,TRUE,0)</f>
        <v>0</v>
      </c>
      <c r="S212" s="64">
        <f>IF(AND(G212=1,R212=1),0,R212)</f>
        <v>0</v>
      </c>
      <c r="T212" s="24" t="s">
        <v>2745</v>
      </c>
      <c r="U212" s="49">
        <f>SUBSTITUTE(T212,".",",")*1</f>
        <v>1.53510868549346E-2</v>
      </c>
      <c r="V212" s="54">
        <f>IF(U212&gt;=0.1, 1, 0)</f>
        <v>0</v>
      </c>
      <c r="W212" s="25">
        <f>IF(U212&gt;=0.2, 1, 0)</f>
        <v>0</v>
      </c>
      <c r="X212" s="25">
        <f>IF(U212&gt;=0.3, 1, 0)</f>
        <v>0</v>
      </c>
      <c r="Y212" s="25">
        <f>IF(U212&gt;=0.4, 1, 0)</f>
        <v>0</v>
      </c>
      <c r="Z212" s="25">
        <f>IF(U212&gt;=0.5, 1, 0)</f>
        <v>0</v>
      </c>
      <c r="AA212" s="25">
        <f>IF(U212&gt;=0.6, 1, 0)</f>
        <v>0</v>
      </c>
      <c r="AB212" s="25">
        <f>IF(U212&gt;=0.7, 1, 0)</f>
        <v>0</v>
      </c>
      <c r="AC212" s="25">
        <f>IF(U212&gt;=0.8, 1, 0)</f>
        <v>0</v>
      </c>
      <c r="AD212" s="55">
        <f>IF(U212&gt;=0.9, 1, 0)</f>
        <v>0</v>
      </c>
    </row>
    <row r="213" spans="1:30" ht="20" customHeight="1" x14ac:dyDescent="0.2">
      <c r="A213" s="20" t="s">
        <v>861</v>
      </c>
      <c r="B213" s="33" t="str">
        <f>SUBSTITUTE(A213,"/Users/timomiessen/Desktop/imagesdk/nonblackmen1/","Image_")</f>
        <v>Image_NBM_217.jpg</v>
      </c>
      <c r="C213" s="63" t="s">
        <v>4</v>
      </c>
      <c r="D213" s="22" t="s">
        <v>6</v>
      </c>
      <c r="E213" s="23">
        <v>0</v>
      </c>
      <c r="F213" s="23">
        <v>0</v>
      </c>
      <c r="G213" s="23">
        <v>1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 cm="1">
        <f t="array" ref="R213">_xlfn.IFS(H213=1,1,K213=1,1,L213=1,1,M213=1,1,N213=1,1,P213=1,1,TRUE,0)</f>
        <v>0</v>
      </c>
      <c r="S213" s="64">
        <f>IF(AND(G213=1,R213=1),0,R213)</f>
        <v>0</v>
      </c>
      <c r="T213" s="24" t="s">
        <v>2746</v>
      </c>
      <c r="U213" s="49">
        <f>SUBSTITUTE(T213,".",",")*1</f>
        <v>7.7736421953886704E-3</v>
      </c>
      <c r="V213" s="54">
        <f>IF(U213&gt;=0.1, 1, 0)</f>
        <v>0</v>
      </c>
      <c r="W213" s="25">
        <f>IF(U213&gt;=0.2, 1, 0)</f>
        <v>0</v>
      </c>
      <c r="X213" s="25">
        <f>IF(U213&gt;=0.3, 1, 0)</f>
        <v>0</v>
      </c>
      <c r="Y213" s="25">
        <f>IF(U213&gt;=0.4, 1, 0)</f>
        <v>0</v>
      </c>
      <c r="Z213" s="25">
        <f>IF(U213&gt;=0.5, 1, 0)</f>
        <v>0</v>
      </c>
      <c r="AA213" s="25">
        <f>IF(U213&gt;=0.6, 1, 0)</f>
        <v>0</v>
      </c>
      <c r="AB213" s="25">
        <f>IF(U213&gt;=0.7, 1, 0)</f>
        <v>0</v>
      </c>
      <c r="AC213" s="25">
        <f>IF(U213&gt;=0.8, 1, 0)</f>
        <v>0</v>
      </c>
      <c r="AD213" s="55">
        <f>IF(U213&gt;=0.9, 1, 0)</f>
        <v>0</v>
      </c>
    </row>
    <row r="214" spans="1:30" ht="20" customHeight="1" x14ac:dyDescent="0.2">
      <c r="A214" s="20" t="s">
        <v>862</v>
      </c>
      <c r="B214" s="33" t="str">
        <f>SUBSTITUTE(A214,"/Users/timomiessen/Desktop/imagesdk/nonblackmen1/","Image_")</f>
        <v>Image_NBM_218.jpg</v>
      </c>
      <c r="C214" s="63" t="s">
        <v>4</v>
      </c>
      <c r="D214" s="22" t="s">
        <v>6</v>
      </c>
      <c r="E214" s="23">
        <v>0</v>
      </c>
      <c r="F214" s="23">
        <v>0</v>
      </c>
      <c r="G214" s="23">
        <v>1</v>
      </c>
      <c r="H214" s="23">
        <v>0</v>
      </c>
      <c r="I214" s="23">
        <v>0</v>
      </c>
      <c r="J214" s="23">
        <v>0</v>
      </c>
      <c r="K214" s="23">
        <v>1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 cm="1">
        <f t="array" ref="R214">_xlfn.IFS(H214=1,1,K214=1,1,L214=1,1,M214=1,1,N214=1,1,P214=1,1,TRUE,0)</f>
        <v>1</v>
      </c>
      <c r="S214" s="64">
        <f>IF(AND(G214=1,R214=1),0,R214)</f>
        <v>0</v>
      </c>
      <c r="T214" s="24" t="s">
        <v>2747</v>
      </c>
      <c r="U214" s="49">
        <f>SUBSTITUTE(T214,".",",")*1</f>
        <v>0.156272277235984</v>
      </c>
      <c r="V214" s="54">
        <f>IF(U214&gt;=0.1, 1, 0)</f>
        <v>1</v>
      </c>
      <c r="W214" s="25">
        <f>IF(U214&gt;=0.2, 1, 0)</f>
        <v>0</v>
      </c>
      <c r="X214" s="25">
        <f>IF(U214&gt;=0.3, 1, 0)</f>
        <v>0</v>
      </c>
      <c r="Y214" s="25">
        <f>IF(U214&gt;=0.4, 1, 0)</f>
        <v>0</v>
      </c>
      <c r="Z214" s="25">
        <f>IF(U214&gt;=0.5, 1, 0)</f>
        <v>0</v>
      </c>
      <c r="AA214" s="25">
        <f>IF(U214&gt;=0.6, 1, 0)</f>
        <v>0</v>
      </c>
      <c r="AB214" s="25">
        <f>IF(U214&gt;=0.7, 1, 0)</f>
        <v>0</v>
      </c>
      <c r="AC214" s="25">
        <f>IF(U214&gt;=0.8, 1, 0)</f>
        <v>0</v>
      </c>
      <c r="AD214" s="55">
        <f>IF(U214&gt;=0.9, 1, 0)</f>
        <v>0</v>
      </c>
    </row>
    <row r="215" spans="1:30" ht="20" customHeight="1" x14ac:dyDescent="0.2">
      <c r="A215" s="20" t="s">
        <v>863</v>
      </c>
      <c r="B215" s="33" t="str">
        <f>SUBSTITUTE(A215,"/Users/timomiessen/Desktop/imagesdk/nonblackmen1/","Image_")</f>
        <v>Image_NBM_219.jpg</v>
      </c>
      <c r="C215" s="63" t="s">
        <v>4</v>
      </c>
      <c r="D215" s="22" t="s">
        <v>6</v>
      </c>
      <c r="E215" s="23">
        <v>0</v>
      </c>
      <c r="F215" s="23">
        <v>0</v>
      </c>
      <c r="G215" s="23">
        <v>1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 cm="1">
        <f t="array" ref="R215">_xlfn.IFS(H215=1,1,K215=1,1,L215=1,1,M215=1,1,N215=1,1,P215=1,1,TRUE,0)</f>
        <v>0</v>
      </c>
      <c r="S215" s="64">
        <f>IF(AND(G215=1,R215=1),0,R215)</f>
        <v>0</v>
      </c>
      <c r="T215" s="24" t="s">
        <v>2748</v>
      </c>
      <c r="U215" s="49">
        <f>SUBSTITUTE(T215,".",",")*1</f>
        <v>0.41570071876048997</v>
      </c>
      <c r="V215" s="54">
        <f>IF(U215&gt;=0.1, 1, 0)</f>
        <v>1</v>
      </c>
      <c r="W215" s="25">
        <f>IF(U215&gt;=0.2, 1, 0)</f>
        <v>1</v>
      </c>
      <c r="X215" s="25">
        <f>IF(U215&gt;=0.3, 1, 0)</f>
        <v>1</v>
      </c>
      <c r="Y215" s="25">
        <f>IF(U215&gt;=0.4, 1, 0)</f>
        <v>1</v>
      </c>
      <c r="Z215" s="25">
        <f>IF(U215&gt;=0.5, 1, 0)</f>
        <v>0</v>
      </c>
      <c r="AA215" s="25">
        <f>IF(U215&gt;=0.6, 1, 0)</f>
        <v>0</v>
      </c>
      <c r="AB215" s="25">
        <f>IF(U215&gt;=0.7, 1, 0)</f>
        <v>0</v>
      </c>
      <c r="AC215" s="25">
        <f>IF(U215&gt;=0.8, 1, 0)</f>
        <v>0</v>
      </c>
      <c r="AD215" s="55">
        <f>IF(U215&gt;=0.9, 1, 0)</f>
        <v>0</v>
      </c>
    </row>
    <row r="216" spans="1:30" ht="20" customHeight="1" x14ac:dyDescent="0.2">
      <c r="A216" s="20" t="s">
        <v>864</v>
      </c>
      <c r="B216" s="33" t="str">
        <f>SUBSTITUTE(A216,"/Users/timomiessen/Desktop/imagesdk/nonblackmen1/","Image_")</f>
        <v>Image_NBM_22.jpg</v>
      </c>
      <c r="C216" s="63" t="s">
        <v>4</v>
      </c>
      <c r="D216" s="22" t="s">
        <v>6</v>
      </c>
      <c r="E216" s="23">
        <v>1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 cm="1">
        <f t="array" ref="R216">_xlfn.IFS(H216=1,1,K216=1,1,L216=1,1,M216=1,1,N216=1,1,P216=1,1,TRUE,0)</f>
        <v>0</v>
      </c>
      <c r="S216" s="64">
        <f>IF(AND(G216=1,R216=1),0,R216)</f>
        <v>0</v>
      </c>
      <c r="T216" s="24" t="s">
        <v>2749</v>
      </c>
      <c r="U216" s="49">
        <f>SUBSTITUTE(T216,".",",")*1</f>
        <v>0.35620246455073301</v>
      </c>
      <c r="V216" s="54">
        <f>IF(U216&gt;=0.1, 1, 0)</f>
        <v>1</v>
      </c>
      <c r="W216" s="25">
        <f>IF(U216&gt;=0.2, 1, 0)</f>
        <v>1</v>
      </c>
      <c r="X216" s="25">
        <f>IF(U216&gt;=0.3, 1, 0)</f>
        <v>1</v>
      </c>
      <c r="Y216" s="25">
        <f>IF(U216&gt;=0.4, 1, 0)</f>
        <v>0</v>
      </c>
      <c r="Z216" s="25">
        <f>IF(U216&gt;=0.5, 1, 0)</f>
        <v>0</v>
      </c>
      <c r="AA216" s="25">
        <f>IF(U216&gt;=0.6, 1, 0)</f>
        <v>0</v>
      </c>
      <c r="AB216" s="25">
        <f>IF(U216&gt;=0.7, 1, 0)</f>
        <v>0</v>
      </c>
      <c r="AC216" s="25">
        <f>IF(U216&gt;=0.8, 1, 0)</f>
        <v>0</v>
      </c>
      <c r="AD216" s="55">
        <f>IF(U216&gt;=0.9, 1, 0)</f>
        <v>0</v>
      </c>
    </row>
    <row r="217" spans="1:30" ht="20" customHeight="1" x14ac:dyDescent="0.2">
      <c r="A217" s="20" t="s">
        <v>865</v>
      </c>
      <c r="B217" s="33" t="str">
        <f>SUBSTITUTE(A217,"/Users/timomiessen/Desktop/imagesdk/nonblackmen1/","Image_")</f>
        <v>Image_NBM_220.jpg</v>
      </c>
      <c r="C217" s="63" t="s">
        <v>4</v>
      </c>
      <c r="D217" s="22" t="s">
        <v>6</v>
      </c>
      <c r="E217" s="23">
        <v>0</v>
      </c>
      <c r="F217" s="23">
        <v>0</v>
      </c>
      <c r="G217" s="23">
        <v>1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 cm="1">
        <f t="array" ref="R217">_xlfn.IFS(H217=1,1,K217=1,1,L217=1,1,M217=1,1,N217=1,1,P217=1,1,TRUE,0)</f>
        <v>0</v>
      </c>
      <c r="S217" s="64">
        <f>IF(AND(G217=1,R217=1),0,R217)</f>
        <v>0</v>
      </c>
      <c r="T217" s="24" t="s">
        <v>2750</v>
      </c>
      <c r="U217" s="49">
        <f>SUBSTITUTE(T217,".",",")*1</f>
        <v>5.9663390740752199E-2</v>
      </c>
      <c r="V217" s="54">
        <f>IF(U217&gt;=0.1, 1, 0)</f>
        <v>0</v>
      </c>
      <c r="W217" s="25">
        <f>IF(U217&gt;=0.2, 1, 0)</f>
        <v>0</v>
      </c>
      <c r="X217" s="25">
        <f>IF(U217&gt;=0.3, 1, 0)</f>
        <v>0</v>
      </c>
      <c r="Y217" s="25">
        <f>IF(U217&gt;=0.4, 1, 0)</f>
        <v>0</v>
      </c>
      <c r="Z217" s="25">
        <f>IF(U217&gt;=0.5, 1, 0)</f>
        <v>0</v>
      </c>
      <c r="AA217" s="25">
        <f>IF(U217&gt;=0.6, 1, 0)</f>
        <v>0</v>
      </c>
      <c r="AB217" s="25">
        <f>IF(U217&gt;=0.7, 1, 0)</f>
        <v>0</v>
      </c>
      <c r="AC217" s="25">
        <f>IF(U217&gt;=0.8, 1, 0)</f>
        <v>0</v>
      </c>
      <c r="AD217" s="55">
        <f>IF(U217&gt;=0.9, 1, 0)</f>
        <v>0</v>
      </c>
    </row>
    <row r="218" spans="1:30" ht="20" customHeight="1" x14ac:dyDescent="0.2">
      <c r="A218" s="20" t="s">
        <v>866</v>
      </c>
      <c r="B218" s="33" t="str">
        <f>SUBSTITUTE(A218,"/Users/timomiessen/Desktop/imagesdk/nonblackmen1/","Image_")</f>
        <v>Image_NBM_221.jpg</v>
      </c>
      <c r="C218" s="63" t="s">
        <v>4</v>
      </c>
      <c r="D218" s="22" t="s">
        <v>6</v>
      </c>
      <c r="E218" s="23">
        <v>0</v>
      </c>
      <c r="F218" s="23">
        <v>0</v>
      </c>
      <c r="G218" s="23">
        <v>1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 cm="1">
        <f t="array" ref="R218">_xlfn.IFS(H218=1,1,K218=1,1,L218=1,1,M218=1,1,N218=1,1,P218=1,1,TRUE,0)</f>
        <v>0</v>
      </c>
      <c r="S218" s="64">
        <f>IF(AND(G218=1,R218=1),0,R218)</f>
        <v>0</v>
      </c>
      <c r="T218" s="24" t="s">
        <v>2751</v>
      </c>
      <c r="U218" s="49">
        <f>SUBSTITUTE(T218,".",",")*1</f>
        <v>1.2029482983052699E-2</v>
      </c>
      <c r="V218" s="54">
        <f>IF(U218&gt;=0.1, 1, 0)</f>
        <v>0</v>
      </c>
      <c r="W218" s="25">
        <f>IF(U218&gt;=0.2, 1, 0)</f>
        <v>0</v>
      </c>
      <c r="X218" s="25">
        <f>IF(U218&gt;=0.3, 1, 0)</f>
        <v>0</v>
      </c>
      <c r="Y218" s="25">
        <f>IF(U218&gt;=0.4, 1, 0)</f>
        <v>0</v>
      </c>
      <c r="Z218" s="25">
        <f>IF(U218&gt;=0.5, 1, 0)</f>
        <v>0</v>
      </c>
      <c r="AA218" s="25">
        <f>IF(U218&gt;=0.6, 1, 0)</f>
        <v>0</v>
      </c>
      <c r="AB218" s="25">
        <f>IF(U218&gt;=0.7, 1, 0)</f>
        <v>0</v>
      </c>
      <c r="AC218" s="25">
        <f>IF(U218&gt;=0.8, 1, 0)</f>
        <v>0</v>
      </c>
      <c r="AD218" s="55">
        <f>IF(U218&gt;=0.9, 1, 0)</f>
        <v>0</v>
      </c>
    </row>
    <row r="219" spans="1:30" ht="20" customHeight="1" x14ac:dyDescent="0.2">
      <c r="A219" s="20" t="s">
        <v>867</v>
      </c>
      <c r="B219" s="33" t="str">
        <f>SUBSTITUTE(A219,"/Users/timomiessen/Desktop/imagesdk/nonblackmen1/","Image_")</f>
        <v>Image_NBM_222.jpg</v>
      </c>
      <c r="C219" s="63" t="s">
        <v>4</v>
      </c>
      <c r="D219" s="22" t="s">
        <v>6</v>
      </c>
      <c r="E219" s="23">
        <v>0</v>
      </c>
      <c r="F219" s="23">
        <v>0</v>
      </c>
      <c r="G219" s="23">
        <v>1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 cm="1">
        <f t="array" ref="R219">_xlfn.IFS(H219=1,1,K219=1,1,L219=1,1,M219=1,1,N219=1,1,P219=1,1,TRUE,0)</f>
        <v>0</v>
      </c>
      <c r="S219" s="64">
        <f>IF(AND(G219=1,R219=1),0,R219)</f>
        <v>0</v>
      </c>
      <c r="T219" s="24" t="s">
        <v>2752</v>
      </c>
      <c r="U219" s="49">
        <f>SUBSTITUTE(T219,".",",")*1</f>
        <v>1.5764466952532499E-2</v>
      </c>
      <c r="V219" s="54">
        <f>IF(U219&gt;=0.1, 1, 0)</f>
        <v>0</v>
      </c>
      <c r="W219" s="25">
        <f>IF(U219&gt;=0.2, 1, 0)</f>
        <v>0</v>
      </c>
      <c r="X219" s="25">
        <f>IF(U219&gt;=0.3, 1, 0)</f>
        <v>0</v>
      </c>
      <c r="Y219" s="25">
        <f>IF(U219&gt;=0.4, 1, 0)</f>
        <v>0</v>
      </c>
      <c r="Z219" s="25">
        <f>IF(U219&gt;=0.5, 1, 0)</f>
        <v>0</v>
      </c>
      <c r="AA219" s="25">
        <f>IF(U219&gt;=0.6, 1, 0)</f>
        <v>0</v>
      </c>
      <c r="AB219" s="25">
        <f>IF(U219&gt;=0.7, 1, 0)</f>
        <v>0</v>
      </c>
      <c r="AC219" s="25">
        <f>IF(U219&gt;=0.8, 1, 0)</f>
        <v>0</v>
      </c>
      <c r="AD219" s="55">
        <f>IF(U219&gt;=0.9, 1, 0)</f>
        <v>0</v>
      </c>
    </row>
    <row r="220" spans="1:30" ht="20" customHeight="1" x14ac:dyDescent="0.2">
      <c r="A220" s="20" t="s">
        <v>868</v>
      </c>
      <c r="B220" s="33" t="str">
        <f>SUBSTITUTE(A220,"/Users/timomiessen/Desktop/imagesdk/nonblackmen1/","Image_")</f>
        <v>Image_NBM_223.jpg</v>
      </c>
      <c r="C220" s="63" t="s">
        <v>4</v>
      </c>
      <c r="D220" s="22" t="s">
        <v>6</v>
      </c>
      <c r="E220" s="23">
        <v>0</v>
      </c>
      <c r="F220" s="23">
        <v>0</v>
      </c>
      <c r="G220" s="23">
        <v>1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 cm="1">
        <f t="array" ref="R220">_xlfn.IFS(H220=1,1,K220=1,1,L220=1,1,M220=1,1,N220=1,1,P220=1,1,TRUE,0)</f>
        <v>0</v>
      </c>
      <c r="S220" s="64">
        <f>IF(AND(G220=1,R220=1),0,R220)</f>
        <v>0</v>
      </c>
      <c r="T220" s="24" t="s">
        <v>2753</v>
      </c>
      <c r="U220" s="49">
        <f>SUBSTITUTE(T220,".",",")*1</f>
        <v>6.7954137921333299E-2</v>
      </c>
      <c r="V220" s="54">
        <f>IF(U220&gt;=0.1, 1, 0)</f>
        <v>0</v>
      </c>
      <c r="W220" s="25">
        <f>IF(U220&gt;=0.2, 1, 0)</f>
        <v>0</v>
      </c>
      <c r="X220" s="25">
        <f>IF(U220&gt;=0.3, 1, 0)</f>
        <v>0</v>
      </c>
      <c r="Y220" s="25">
        <f>IF(U220&gt;=0.4, 1, 0)</f>
        <v>0</v>
      </c>
      <c r="Z220" s="25">
        <f>IF(U220&gt;=0.5, 1, 0)</f>
        <v>0</v>
      </c>
      <c r="AA220" s="25">
        <f>IF(U220&gt;=0.6, 1, 0)</f>
        <v>0</v>
      </c>
      <c r="AB220" s="25">
        <f>IF(U220&gt;=0.7, 1, 0)</f>
        <v>0</v>
      </c>
      <c r="AC220" s="25">
        <f>IF(U220&gt;=0.8, 1, 0)</f>
        <v>0</v>
      </c>
      <c r="AD220" s="55">
        <f>IF(U220&gt;=0.9, 1, 0)</f>
        <v>0</v>
      </c>
    </row>
    <row r="221" spans="1:30" ht="20" customHeight="1" x14ac:dyDescent="0.2">
      <c r="A221" s="20" t="s">
        <v>869</v>
      </c>
      <c r="B221" s="33" t="str">
        <f>SUBSTITUTE(A221,"/Users/timomiessen/Desktop/imagesdk/nonblackmen1/","Image_")</f>
        <v>Image_NBM_224.jpg</v>
      </c>
      <c r="C221" s="63" t="s">
        <v>4</v>
      </c>
      <c r="D221" s="22" t="s">
        <v>6</v>
      </c>
      <c r="E221" s="23">
        <v>0</v>
      </c>
      <c r="F221" s="23">
        <v>0</v>
      </c>
      <c r="G221" s="23">
        <v>1</v>
      </c>
      <c r="H221" s="23">
        <v>0</v>
      </c>
      <c r="I221" s="23">
        <v>0</v>
      </c>
      <c r="J221" s="23">
        <v>0</v>
      </c>
      <c r="K221" s="23">
        <v>1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 cm="1">
        <f t="array" ref="R221">_xlfn.IFS(H221=1,1,K221=1,1,L221=1,1,M221=1,1,N221=1,1,P221=1,1,TRUE,0)</f>
        <v>1</v>
      </c>
      <c r="S221" s="64">
        <f>IF(AND(G221=1,R221=1),0,R221)</f>
        <v>0</v>
      </c>
      <c r="T221" s="24" t="s">
        <v>2754</v>
      </c>
      <c r="U221" s="49">
        <f>SUBSTITUTE(T221,".",",")*1</f>
        <v>0.24074349924921901</v>
      </c>
      <c r="V221" s="54">
        <f>IF(U221&gt;=0.1, 1, 0)</f>
        <v>1</v>
      </c>
      <c r="W221" s="25">
        <f>IF(U221&gt;=0.2, 1, 0)</f>
        <v>1</v>
      </c>
      <c r="X221" s="25">
        <f>IF(U221&gt;=0.3, 1, 0)</f>
        <v>0</v>
      </c>
      <c r="Y221" s="25">
        <f>IF(U221&gt;=0.4, 1, 0)</f>
        <v>0</v>
      </c>
      <c r="Z221" s="25">
        <f>IF(U221&gt;=0.5, 1, 0)</f>
        <v>0</v>
      </c>
      <c r="AA221" s="25">
        <f>IF(U221&gt;=0.6, 1, 0)</f>
        <v>0</v>
      </c>
      <c r="AB221" s="25">
        <f>IF(U221&gt;=0.7, 1, 0)</f>
        <v>0</v>
      </c>
      <c r="AC221" s="25">
        <f>IF(U221&gt;=0.8, 1, 0)</f>
        <v>0</v>
      </c>
      <c r="AD221" s="55">
        <f>IF(U221&gt;=0.9, 1, 0)</f>
        <v>0</v>
      </c>
    </row>
    <row r="222" spans="1:30" ht="20" customHeight="1" x14ac:dyDescent="0.2">
      <c r="A222" s="20" t="s">
        <v>870</v>
      </c>
      <c r="B222" s="33" t="str">
        <f>SUBSTITUTE(A222,"/Users/timomiessen/Desktop/imagesdk/nonblackmen1/","Image_")</f>
        <v>Image_NBM_225.jpg</v>
      </c>
      <c r="C222" s="63" t="s">
        <v>4</v>
      </c>
      <c r="D222" s="22" t="s">
        <v>6</v>
      </c>
      <c r="E222" s="23">
        <v>0</v>
      </c>
      <c r="F222" s="23">
        <v>0</v>
      </c>
      <c r="G222" s="23">
        <v>1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 cm="1">
        <f t="array" ref="R222">_xlfn.IFS(H222=1,1,K222=1,1,L222=1,1,M222=1,1,N222=1,1,P222=1,1,TRUE,0)</f>
        <v>0</v>
      </c>
      <c r="S222" s="64">
        <f>IF(AND(G222=1,R222=1),0,R222)</f>
        <v>0</v>
      </c>
      <c r="T222" s="24" t="s">
        <v>2755</v>
      </c>
      <c r="U222" s="49">
        <f>SUBSTITUTE(T222,".",",")*1</f>
        <v>1.95711811538785E-2</v>
      </c>
      <c r="V222" s="54">
        <f>IF(U222&gt;=0.1, 1, 0)</f>
        <v>0</v>
      </c>
      <c r="W222" s="25">
        <f>IF(U222&gt;=0.2, 1, 0)</f>
        <v>0</v>
      </c>
      <c r="X222" s="25">
        <f>IF(U222&gt;=0.3, 1, 0)</f>
        <v>0</v>
      </c>
      <c r="Y222" s="25">
        <f>IF(U222&gt;=0.4, 1, 0)</f>
        <v>0</v>
      </c>
      <c r="Z222" s="25">
        <f>IF(U222&gt;=0.5, 1, 0)</f>
        <v>0</v>
      </c>
      <c r="AA222" s="25">
        <f>IF(U222&gt;=0.6, 1, 0)</f>
        <v>0</v>
      </c>
      <c r="AB222" s="25">
        <f>IF(U222&gt;=0.7, 1, 0)</f>
        <v>0</v>
      </c>
      <c r="AC222" s="25">
        <f>IF(U222&gt;=0.8, 1, 0)</f>
        <v>0</v>
      </c>
      <c r="AD222" s="55">
        <f>IF(U222&gt;=0.9, 1, 0)</f>
        <v>0</v>
      </c>
    </row>
    <row r="223" spans="1:30" ht="20" customHeight="1" x14ac:dyDescent="0.2">
      <c r="A223" s="20" t="s">
        <v>871</v>
      </c>
      <c r="B223" s="33" t="str">
        <f>SUBSTITUTE(A223,"/Users/timomiessen/Desktop/imagesdk/nonblackmen1/","Image_")</f>
        <v>Image_NBM_226.jpg</v>
      </c>
      <c r="C223" s="63" t="s">
        <v>4</v>
      </c>
      <c r="D223" s="22" t="s">
        <v>6</v>
      </c>
      <c r="E223" s="23">
        <v>0</v>
      </c>
      <c r="F223" s="23">
        <v>0</v>
      </c>
      <c r="G223" s="23">
        <v>1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 cm="1">
        <f t="array" ref="R223">_xlfn.IFS(H223=1,1,K223=1,1,L223=1,1,M223=1,1,N223=1,1,P223=1,1,TRUE,0)</f>
        <v>0</v>
      </c>
      <c r="S223" s="64">
        <f>IF(AND(G223=1,R223=1),0,R223)</f>
        <v>0</v>
      </c>
      <c r="T223" s="24" t="s">
        <v>2756</v>
      </c>
      <c r="U223" s="49">
        <f>SUBSTITUTE(T223,".",",")*1</f>
        <v>4.1126636788249002E-2</v>
      </c>
      <c r="V223" s="54">
        <f>IF(U223&gt;=0.1, 1, 0)</f>
        <v>0</v>
      </c>
      <c r="W223" s="25">
        <f>IF(U223&gt;=0.2, 1, 0)</f>
        <v>0</v>
      </c>
      <c r="X223" s="25">
        <f>IF(U223&gt;=0.3, 1, 0)</f>
        <v>0</v>
      </c>
      <c r="Y223" s="25">
        <f>IF(U223&gt;=0.4, 1, 0)</f>
        <v>0</v>
      </c>
      <c r="Z223" s="25">
        <f>IF(U223&gt;=0.5, 1, 0)</f>
        <v>0</v>
      </c>
      <c r="AA223" s="25">
        <f>IF(U223&gt;=0.6, 1, 0)</f>
        <v>0</v>
      </c>
      <c r="AB223" s="25">
        <f>IF(U223&gt;=0.7, 1, 0)</f>
        <v>0</v>
      </c>
      <c r="AC223" s="25">
        <f>IF(U223&gt;=0.8, 1, 0)</f>
        <v>0</v>
      </c>
      <c r="AD223" s="55">
        <f>IF(U223&gt;=0.9, 1, 0)</f>
        <v>0</v>
      </c>
    </row>
    <row r="224" spans="1:30" ht="20" customHeight="1" x14ac:dyDescent="0.2">
      <c r="A224" s="20" t="s">
        <v>872</v>
      </c>
      <c r="B224" s="33" t="str">
        <f>SUBSTITUTE(A224,"/Users/timomiessen/Desktop/imagesdk/nonblackmen1/","Image_")</f>
        <v>Image_NBM_227.jpg</v>
      </c>
      <c r="C224" s="63" t="s">
        <v>4</v>
      </c>
      <c r="D224" s="22" t="s">
        <v>6</v>
      </c>
      <c r="E224" s="23">
        <v>0</v>
      </c>
      <c r="F224" s="23">
        <v>0</v>
      </c>
      <c r="G224" s="23">
        <v>1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 cm="1">
        <f t="array" ref="R224">_xlfn.IFS(H224=1,1,K224=1,1,L224=1,1,M224=1,1,N224=1,1,P224=1,1,TRUE,0)</f>
        <v>0</v>
      </c>
      <c r="S224" s="64">
        <f>IF(AND(G224=1,R224=1),0,R224)</f>
        <v>0</v>
      </c>
      <c r="T224" s="24" t="s">
        <v>2757</v>
      </c>
      <c r="U224" s="49">
        <f>SUBSTITUTE(T224,".",",")*1</f>
        <v>1.8867011182010101E-2</v>
      </c>
      <c r="V224" s="54">
        <f>IF(U224&gt;=0.1, 1, 0)</f>
        <v>0</v>
      </c>
      <c r="W224" s="25">
        <f>IF(U224&gt;=0.2, 1, 0)</f>
        <v>0</v>
      </c>
      <c r="X224" s="25">
        <f>IF(U224&gt;=0.3, 1, 0)</f>
        <v>0</v>
      </c>
      <c r="Y224" s="25">
        <f>IF(U224&gt;=0.4, 1, 0)</f>
        <v>0</v>
      </c>
      <c r="Z224" s="25">
        <f>IF(U224&gt;=0.5, 1, 0)</f>
        <v>0</v>
      </c>
      <c r="AA224" s="25">
        <f>IF(U224&gt;=0.6, 1, 0)</f>
        <v>0</v>
      </c>
      <c r="AB224" s="25">
        <f>IF(U224&gt;=0.7, 1, 0)</f>
        <v>0</v>
      </c>
      <c r="AC224" s="25">
        <f>IF(U224&gt;=0.8, 1, 0)</f>
        <v>0</v>
      </c>
      <c r="AD224" s="55">
        <f>IF(U224&gt;=0.9, 1, 0)</f>
        <v>0</v>
      </c>
    </row>
    <row r="225" spans="1:30" ht="20" customHeight="1" x14ac:dyDescent="0.2">
      <c r="A225" s="20" t="s">
        <v>873</v>
      </c>
      <c r="B225" s="33" t="str">
        <f>SUBSTITUTE(A225,"/Users/timomiessen/Desktop/imagesdk/nonblackmen1/","Image_")</f>
        <v>Image_NBM_228.jpg</v>
      </c>
      <c r="C225" s="63" t="s">
        <v>4</v>
      </c>
      <c r="D225" s="22" t="s">
        <v>6</v>
      </c>
      <c r="E225" s="23">
        <v>0</v>
      </c>
      <c r="F225" s="23">
        <v>0</v>
      </c>
      <c r="G225" s="23">
        <v>1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 cm="1">
        <f t="array" ref="R225">_xlfn.IFS(H225=1,1,K225=1,1,L225=1,1,M225=1,1,N225=1,1,P225=1,1,TRUE,0)</f>
        <v>0</v>
      </c>
      <c r="S225" s="64">
        <f>IF(AND(G225=1,R225=1),0,R225)</f>
        <v>0</v>
      </c>
      <c r="T225" s="24" t="s">
        <v>2758</v>
      </c>
      <c r="U225" s="49">
        <f>SUBSTITUTE(T225,".",",")*1</f>
        <v>9.0146377682685797E-2</v>
      </c>
      <c r="V225" s="54">
        <f>IF(U225&gt;=0.1, 1, 0)</f>
        <v>0</v>
      </c>
      <c r="W225" s="25">
        <f>IF(U225&gt;=0.2, 1, 0)</f>
        <v>0</v>
      </c>
      <c r="X225" s="25">
        <f>IF(U225&gt;=0.3, 1, 0)</f>
        <v>0</v>
      </c>
      <c r="Y225" s="25">
        <f>IF(U225&gt;=0.4, 1, 0)</f>
        <v>0</v>
      </c>
      <c r="Z225" s="25">
        <f>IF(U225&gt;=0.5, 1, 0)</f>
        <v>0</v>
      </c>
      <c r="AA225" s="25">
        <f>IF(U225&gt;=0.6, 1, 0)</f>
        <v>0</v>
      </c>
      <c r="AB225" s="25">
        <f>IF(U225&gt;=0.7, 1, 0)</f>
        <v>0</v>
      </c>
      <c r="AC225" s="25">
        <f>IF(U225&gt;=0.8, 1, 0)</f>
        <v>0</v>
      </c>
      <c r="AD225" s="55">
        <f>IF(U225&gt;=0.9, 1, 0)</f>
        <v>0</v>
      </c>
    </row>
    <row r="226" spans="1:30" ht="20" customHeight="1" x14ac:dyDescent="0.2">
      <c r="A226" s="20" t="s">
        <v>874</v>
      </c>
      <c r="B226" s="33" t="str">
        <f>SUBSTITUTE(A226,"/Users/timomiessen/Desktop/imagesdk/nonblackmen1/","Image_")</f>
        <v>Image_NBM_229.jpg</v>
      </c>
      <c r="C226" s="63" t="s">
        <v>4</v>
      </c>
      <c r="D226" s="22" t="s">
        <v>6</v>
      </c>
      <c r="E226" s="23">
        <v>0</v>
      </c>
      <c r="F226" s="23">
        <v>0</v>
      </c>
      <c r="G226" s="23">
        <v>1</v>
      </c>
      <c r="H226" s="23">
        <v>0</v>
      </c>
      <c r="I226" s="23">
        <v>0</v>
      </c>
      <c r="J226" s="23">
        <v>0</v>
      </c>
      <c r="K226" s="23">
        <v>1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 cm="1">
        <f t="array" ref="R226">_xlfn.IFS(H226=1,1,K226=1,1,L226=1,1,M226=1,1,N226=1,1,P226=1,1,TRUE,0)</f>
        <v>1</v>
      </c>
      <c r="S226" s="64">
        <f>IF(AND(G226=1,R226=1),0,R226)</f>
        <v>0</v>
      </c>
      <c r="T226" s="24" t="s">
        <v>2759</v>
      </c>
      <c r="U226" s="49">
        <f>SUBSTITUTE(T226,".",",")*1</f>
        <v>0.10789283737540201</v>
      </c>
      <c r="V226" s="54">
        <f>IF(U226&gt;=0.1, 1, 0)</f>
        <v>1</v>
      </c>
      <c r="W226" s="25">
        <f>IF(U226&gt;=0.2, 1, 0)</f>
        <v>0</v>
      </c>
      <c r="X226" s="25">
        <f>IF(U226&gt;=0.3, 1, 0)</f>
        <v>0</v>
      </c>
      <c r="Y226" s="25">
        <f>IF(U226&gt;=0.4, 1, 0)</f>
        <v>0</v>
      </c>
      <c r="Z226" s="25">
        <f>IF(U226&gt;=0.5, 1, 0)</f>
        <v>0</v>
      </c>
      <c r="AA226" s="25">
        <f>IF(U226&gt;=0.6, 1, 0)</f>
        <v>0</v>
      </c>
      <c r="AB226" s="25">
        <f>IF(U226&gt;=0.7, 1, 0)</f>
        <v>0</v>
      </c>
      <c r="AC226" s="25">
        <f>IF(U226&gt;=0.8, 1, 0)</f>
        <v>0</v>
      </c>
      <c r="AD226" s="55">
        <f>IF(U226&gt;=0.9, 1, 0)</f>
        <v>0</v>
      </c>
    </row>
    <row r="227" spans="1:30" ht="20" customHeight="1" x14ac:dyDescent="0.2">
      <c r="A227" s="20" t="s">
        <v>875</v>
      </c>
      <c r="B227" s="33" t="str">
        <f>SUBSTITUTE(A227,"/Users/timomiessen/Desktop/imagesdk/nonblackmen1/","Image_")</f>
        <v>Image_NBM_23.jpg</v>
      </c>
      <c r="C227" s="63" t="s">
        <v>4</v>
      </c>
      <c r="D227" s="22" t="s">
        <v>6</v>
      </c>
      <c r="E227" s="23">
        <v>1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 cm="1">
        <f t="array" ref="R227">_xlfn.IFS(H227=1,1,K227=1,1,L227=1,1,M227=1,1,N227=1,1,P227=1,1,TRUE,0)</f>
        <v>0</v>
      </c>
      <c r="S227" s="64">
        <f>IF(AND(G227=1,R227=1),0,R227)</f>
        <v>0</v>
      </c>
      <c r="T227" s="24" t="s">
        <v>2760</v>
      </c>
      <c r="U227" s="49">
        <f>SUBSTITUTE(T227,".",",")*1</f>
        <v>1.19226868264377E-2</v>
      </c>
      <c r="V227" s="54">
        <f>IF(U227&gt;=0.1, 1, 0)</f>
        <v>0</v>
      </c>
      <c r="W227" s="25">
        <f>IF(U227&gt;=0.2, 1, 0)</f>
        <v>0</v>
      </c>
      <c r="X227" s="25">
        <f>IF(U227&gt;=0.3, 1, 0)</f>
        <v>0</v>
      </c>
      <c r="Y227" s="25">
        <f>IF(U227&gt;=0.4, 1, 0)</f>
        <v>0</v>
      </c>
      <c r="Z227" s="25">
        <f>IF(U227&gt;=0.5, 1, 0)</f>
        <v>0</v>
      </c>
      <c r="AA227" s="25">
        <f>IF(U227&gt;=0.6, 1, 0)</f>
        <v>0</v>
      </c>
      <c r="AB227" s="25">
        <f>IF(U227&gt;=0.7, 1, 0)</f>
        <v>0</v>
      </c>
      <c r="AC227" s="25">
        <f>IF(U227&gt;=0.8, 1, 0)</f>
        <v>0</v>
      </c>
      <c r="AD227" s="55">
        <f>IF(U227&gt;=0.9, 1, 0)</f>
        <v>0</v>
      </c>
    </row>
    <row r="228" spans="1:30" ht="20" customHeight="1" x14ac:dyDescent="0.2">
      <c r="A228" s="20" t="s">
        <v>876</v>
      </c>
      <c r="B228" s="33" t="str">
        <f>SUBSTITUTE(A228,"/Users/timomiessen/Desktop/imagesdk/nonblackmen1/","Image_")</f>
        <v>Image_NBM_230.jpg</v>
      </c>
      <c r="C228" s="63" t="s">
        <v>4</v>
      </c>
      <c r="D228" s="22" t="s">
        <v>6</v>
      </c>
      <c r="E228" s="23">
        <v>0</v>
      </c>
      <c r="F228" s="23">
        <v>0</v>
      </c>
      <c r="G228" s="23">
        <v>1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 cm="1">
        <f t="array" ref="R228">_xlfn.IFS(H228=1,1,K228=1,1,L228=1,1,M228=1,1,N228=1,1,P228=1,1,TRUE,0)</f>
        <v>0</v>
      </c>
      <c r="S228" s="64">
        <f>IF(AND(G228=1,R228=1),0,R228)</f>
        <v>0</v>
      </c>
      <c r="T228" s="24" t="s">
        <v>2761</v>
      </c>
      <c r="U228" s="49">
        <f>SUBSTITUTE(T228,".",",")*1</f>
        <v>2.7900099754333399E-2</v>
      </c>
      <c r="V228" s="54">
        <f>IF(U228&gt;=0.1, 1, 0)</f>
        <v>0</v>
      </c>
      <c r="W228" s="25">
        <f>IF(U228&gt;=0.2, 1, 0)</f>
        <v>0</v>
      </c>
      <c r="X228" s="25">
        <f>IF(U228&gt;=0.3, 1, 0)</f>
        <v>0</v>
      </c>
      <c r="Y228" s="25">
        <f>IF(U228&gt;=0.4, 1, 0)</f>
        <v>0</v>
      </c>
      <c r="Z228" s="25">
        <f>IF(U228&gt;=0.5, 1, 0)</f>
        <v>0</v>
      </c>
      <c r="AA228" s="25">
        <f>IF(U228&gt;=0.6, 1, 0)</f>
        <v>0</v>
      </c>
      <c r="AB228" s="25">
        <f>IF(U228&gt;=0.7, 1, 0)</f>
        <v>0</v>
      </c>
      <c r="AC228" s="25">
        <f>IF(U228&gt;=0.8, 1, 0)</f>
        <v>0</v>
      </c>
      <c r="AD228" s="55">
        <f>IF(U228&gt;=0.9, 1, 0)</f>
        <v>0</v>
      </c>
    </row>
    <row r="229" spans="1:30" ht="20" customHeight="1" x14ac:dyDescent="0.2">
      <c r="A229" s="20" t="s">
        <v>877</v>
      </c>
      <c r="B229" s="33" t="str">
        <f>SUBSTITUTE(A229,"/Users/timomiessen/Desktop/imagesdk/nonblackmen1/","Image_")</f>
        <v>Image_NBM_231.jpg</v>
      </c>
      <c r="C229" s="63" t="s">
        <v>4</v>
      </c>
      <c r="D229" s="22" t="s">
        <v>6</v>
      </c>
      <c r="E229" s="23">
        <v>0</v>
      </c>
      <c r="F229" s="23">
        <v>0</v>
      </c>
      <c r="G229" s="23">
        <v>1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1</v>
      </c>
      <c r="Q229" s="23">
        <v>0</v>
      </c>
      <c r="R229" s="23" cm="1">
        <f t="array" ref="R229">_xlfn.IFS(H229=1,1,K229=1,1,L229=1,1,M229=1,1,N229=1,1,P229=1,1,TRUE,0)</f>
        <v>1</v>
      </c>
      <c r="S229" s="64">
        <f>IF(AND(G229=1,R229=1),0,R229)</f>
        <v>0</v>
      </c>
      <c r="T229" s="24" t="s">
        <v>2762</v>
      </c>
      <c r="U229" s="49">
        <f>SUBSTITUTE(T229,".",",")*1</f>
        <v>4.7816121950745496E-3</v>
      </c>
      <c r="V229" s="54">
        <f>IF(U229&gt;=0.1, 1, 0)</f>
        <v>0</v>
      </c>
      <c r="W229" s="25">
        <f>IF(U229&gt;=0.2, 1, 0)</f>
        <v>0</v>
      </c>
      <c r="X229" s="25">
        <f>IF(U229&gt;=0.3, 1, 0)</f>
        <v>0</v>
      </c>
      <c r="Y229" s="25">
        <f>IF(U229&gt;=0.4, 1, 0)</f>
        <v>0</v>
      </c>
      <c r="Z229" s="25">
        <f>IF(U229&gt;=0.5, 1, 0)</f>
        <v>0</v>
      </c>
      <c r="AA229" s="25">
        <f>IF(U229&gt;=0.6, 1, 0)</f>
        <v>0</v>
      </c>
      <c r="AB229" s="25">
        <f>IF(U229&gt;=0.7, 1, 0)</f>
        <v>0</v>
      </c>
      <c r="AC229" s="25">
        <f>IF(U229&gt;=0.8, 1, 0)</f>
        <v>0</v>
      </c>
      <c r="AD229" s="55">
        <f>IF(U229&gt;=0.9, 1, 0)</f>
        <v>0</v>
      </c>
    </row>
    <row r="230" spans="1:30" ht="20" customHeight="1" x14ac:dyDescent="0.2">
      <c r="A230" s="20" t="s">
        <v>878</v>
      </c>
      <c r="B230" s="33" t="str">
        <f>SUBSTITUTE(A230,"/Users/timomiessen/Desktop/imagesdk/nonblackmen1/","Image_")</f>
        <v>Image_NBM_232.jpg</v>
      </c>
      <c r="C230" s="63" t="s">
        <v>4</v>
      </c>
      <c r="D230" s="22" t="s">
        <v>6</v>
      </c>
      <c r="E230" s="23">
        <v>0</v>
      </c>
      <c r="F230" s="23">
        <v>0</v>
      </c>
      <c r="G230" s="23">
        <v>1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1</v>
      </c>
      <c r="Q230" s="23">
        <v>0</v>
      </c>
      <c r="R230" s="23" cm="1">
        <f t="array" ref="R230">_xlfn.IFS(H230=1,1,K230=1,1,L230=1,1,M230=1,1,N230=1,1,P230=1,1,TRUE,0)</f>
        <v>1</v>
      </c>
      <c r="S230" s="64">
        <f>IF(AND(G230=1,R230=1),0,R230)</f>
        <v>0</v>
      </c>
      <c r="T230" s="24" t="s">
        <v>2763</v>
      </c>
      <c r="U230" s="49">
        <f>SUBSTITUTE(T230,".",",")*1</f>
        <v>3.3702561631798703E-2</v>
      </c>
      <c r="V230" s="54">
        <f>IF(U230&gt;=0.1, 1, 0)</f>
        <v>0</v>
      </c>
      <c r="W230" s="25">
        <f>IF(U230&gt;=0.2, 1, 0)</f>
        <v>0</v>
      </c>
      <c r="X230" s="25">
        <f>IF(U230&gt;=0.3, 1, 0)</f>
        <v>0</v>
      </c>
      <c r="Y230" s="25">
        <f>IF(U230&gt;=0.4, 1, 0)</f>
        <v>0</v>
      </c>
      <c r="Z230" s="25">
        <f>IF(U230&gt;=0.5, 1, 0)</f>
        <v>0</v>
      </c>
      <c r="AA230" s="25">
        <f>IF(U230&gt;=0.6, 1, 0)</f>
        <v>0</v>
      </c>
      <c r="AB230" s="25">
        <f>IF(U230&gt;=0.7, 1, 0)</f>
        <v>0</v>
      </c>
      <c r="AC230" s="25">
        <f>IF(U230&gt;=0.8, 1, 0)</f>
        <v>0</v>
      </c>
      <c r="AD230" s="55">
        <f>IF(U230&gt;=0.9, 1, 0)</f>
        <v>0</v>
      </c>
    </row>
    <row r="231" spans="1:30" ht="20" customHeight="1" x14ac:dyDescent="0.2">
      <c r="A231" s="20" t="s">
        <v>879</v>
      </c>
      <c r="B231" s="33" t="str">
        <f>SUBSTITUTE(A231,"/Users/timomiessen/Desktop/imagesdk/nonblackmen1/","Image_")</f>
        <v>Image_NBM_233.jpg</v>
      </c>
      <c r="C231" s="63" t="s">
        <v>4</v>
      </c>
      <c r="D231" s="22" t="s">
        <v>6</v>
      </c>
      <c r="E231" s="23">
        <v>0</v>
      </c>
      <c r="F231" s="23">
        <v>0</v>
      </c>
      <c r="G231" s="23">
        <v>1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 cm="1">
        <f t="array" ref="R231">_xlfn.IFS(H231=1,1,K231=1,1,L231=1,1,M231=1,1,N231=1,1,P231=1,1,TRUE,0)</f>
        <v>0</v>
      </c>
      <c r="S231" s="64">
        <f>IF(AND(G231=1,R231=1),0,R231)</f>
        <v>0</v>
      </c>
      <c r="T231" s="24" t="s">
        <v>2764</v>
      </c>
      <c r="U231" s="49">
        <f>SUBSTITUTE(T231,".",",")*1</f>
        <v>3.7468336988240397E-2</v>
      </c>
      <c r="V231" s="54">
        <f>IF(U231&gt;=0.1, 1, 0)</f>
        <v>0</v>
      </c>
      <c r="W231" s="25">
        <f>IF(U231&gt;=0.2, 1, 0)</f>
        <v>0</v>
      </c>
      <c r="X231" s="25">
        <f>IF(U231&gt;=0.3, 1, 0)</f>
        <v>0</v>
      </c>
      <c r="Y231" s="25">
        <f>IF(U231&gt;=0.4, 1, 0)</f>
        <v>0</v>
      </c>
      <c r="Z231" s="25">
        <f>IF(U231&gt;=0.5, 1, 0)</f>
        <v>0</v>
      </c>
      <c r="AA231" s="25">
        <f>IF(U231&gt;=0.6, 1, 0)</f>
        <v>0</v>
      </c>
      <c r="AB231" s="25">
        <f>IF(U231&gt;=0.7, 1, 0)</f>
        <v>0</v>
      </c>
      <c r="AC231" s="25">
        <f>IF(U231&gt;=0.8, 1, 0)</f>
        <v>0</v>
      </c>
      <c r="AD231" s="55">
        <f>IF(U231&gt;=0.9, 1, 0)</f>
        <v>0</v>
      </c>
    </row>
    <row r="232" spans="1:30" ht="20" customHeight="1" x14ac:dyDescent="0.2">
      <c r="A232" s="20" t="s">
        <v>880</v>
      </c>
      <c r="B232" s="33" t="str">
        <f>SUBSTITUTE(A232,"/Users/timomiessen/Desktop/imagesdk/nonblackmen1/","Image_")</f>
        <v>Image_NBM_234.jpg</v>
      </c>
      <c r="C232" s="63" t="s">
        <v>4</v>
      </c>
      <c r="D232" s="22" t="s">
        <v>6</v>
      </c>
      <c r="E232" s="23">
        <v>0</v>
      </c>
      <c r="F232" s="23">
        <v>0</v>
      </c>
      <c r="G232" s="23">
        <v>1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 cm="1">
        <f t="array" ref="R232">_xlfn.IFS(H232=1,1,K232=1,1,L232=1,1,M232=1,1,N232=1,1,P232=1,1,TRUE,0)</f>
        <v>0</v>
      </c>
      <c r="S232" s="64">
        <f>IF(AND(G232=1,R232=1),0,R232)</f>
        <v>0</v>
      </c>
      <c r="T232" s="24" t="s">
        <v>2765</v>
      </c>
      <c r="U232" s="49">
        <f>SUBSTITUTE(T232,".",",")*1</f>
        <v>1.53186027891933E-2</v>
      </c>
      <c r="V232" s="54">
        <f>IF(U232&gt;=0.1, 1, 0)</f>
        <v>0</v>
      </c>
      <c r="W232" s="25">
        <f>IF(U232&gt;=0.2, 1, 0)</f>
        <v>0</v>
      </c>
      <c r="X232" s="25">
        <f>IF(U232&gt;=0.3, 1, 0)</f>
        <v>0</v>
      </c>
      <c r="Y232" s="25">
        <f>IF(U232&gt;=0.4, 1, 0)</f>
        <v>0</v>
      </c>
      <c r="Z232" s="25">
        <f>IF(U232&gt;=0.5, 1, 0)</f>
        <v>0</v>
      </c>
      <c r="AA232" s="25">
        <f>IF(U232&gt;=0.6, 1, 0)</f>
        <v>0</v>
      </c>
      <c r="AB232" s="25">
        <f>IF(U232&gt;=0.7, 1, 0)</f>
        <v>0</v>
      </c>
      <c r="AC232" s="25">
        <f>IF(U232&gt;=0.8, 1, 0)</f>
        <v>0</v>
      </c>
      <c r="AD232" s="55">
        <f>IF(U232&gt;=0.9, 1, 0)</f>
        <v>0</v>
      </c>
    </row>
    <row r="233" spans="1:30" ht="20" customHeight="1" x14ac:dyDescent="0.2">
      <c r="A233" s="20" t="s">
        <v>881</v>
      </c>
      <c r="B233" s="33" t="str">
        <f>SUBSTITUTE(A233,"/Users/timomiessen/Desktop/imagesdk/nonblackmen1/","Image_")</f>
        <v>Image_NBM_235.jpg</v>
      </c>
      <c r="C233" s="63" t="s">
        <v>4</v>
      </c>
      <c r="D233" s="22" t="s">
        <v>6</v>
      </c>
      <c r="E233" s="23">
        <v>0</v>
      </c>
      <c r="F233" s="23">
        <v>0</v>
      </c>
      <c r="G233" s="23">
        <v>1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 cm="1">
        <f t="array" ref="R233">_xlfn.IFS(H233=1,1,K233=1,1,L233=1,1,M233=1,1,N233=1,1,P233=1,1,TRUE,0)</f>
        <v>0</v>
      </c>
      <c r="S233" s="64">
        <f>IF(AND(G233=1,R233=1),0,R233)</f>
        <v>0</v>
      </c>
      <c r="T233" s="24" t="s">
        <v>2766</v>
      </c>
      <c r="U233" s="49">
        <f>SUBSTITUTE(T233,".",",")*1</f>
        <v>0.21201854199171</v>
      </c>
      <c r="V233" s="54">
        <f>IF(U233&gt;=0.1, 1, 0)</f>
        <v>1</v>
      </c>
      <c r="W233" s="25">
        <f>IF(U233&gt;=0.2, 1, 0)</f>
        <v>1</v>
      </c>
      <c r="X233" s="25">
        <f>IF(U233&gt;=0.3, 1, 0)</f>
        <v>0</v>
      </c>
      <c r="Y233" s="25">
        <f>IF(U233&gt;=0.4, 1, 0)</f>
        <v>0</v>
      </c>
      <c r="Z233" s="25">
        <f>IF(U233&gt;=0.5, 1, 0)</f>
        <v>0</v>
      </c>
      <c r="AA233" s="25">
        <f>IF(U233&gt;=0.6, 1, 0)</f>
        <v>0</v>
      </c>
      <c r="AB233" s="25">
        <f>IF(U233&gt;=0.7, 1, 0)</f>
        <v>0</v>
      </c>
      <c r="AC233" s="25">
        <f>IF(U233&gt;=0.8, 1, 0)</f>
        <v>0</v>
      </c>
      <c r="AD233" s="55">
        <f>IF(U233&gt;=0.9, 1, 0)</f>
        <v>0</v>
      </c>
    </row>
    <row r="234" spans="1:30" ht="20" customHeight="1" x14ac:dyDescent="0.2">
      <c r="A234" s="20" t="s">
        <v>882</v>
      </c>
      <c r="B234" s="33" t="str">
        <f>SUBSTITUTE(A234,"/Users/timomiessen/Desktop/imagesdk/nonblackmen1/","Image_")</f>
        <v>Image_NBM_236.jpg</v>
      </c>
      <c r="C234" s="63" t="s">
        <v>4</v>
      </c>
      <c r="D234" s="22" t="s">
        <v>6</v>
      </c>
      <c r="E234" s="23">
        <v>0</v>
      </c>
      <c r="F234" s="23">
        <v>0</v>
      </c>
      <c r="G234" s="23">
        <v>1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 cm="1">
        <f t="array" ref="R234">_xlfn.IFS(H234=1,1,K234=1,1,L234=1,1,M234=1,1,N234=1,1,P234=1,1,TRUE,0)</f>
        <v>0</v>
      </c>
      <c r="S234" s="64">
        <f>IF(AND(G234=1,R234=1),0,R234)</f>
        <v>0</v>
      </c>
      <c r="T234" s="24" t="s">
        <v>2767</v>
      </c>
      <c r="U234" s="49">
        <f>SUBSTITUTE(T234,".",",")*1</f>
        <v>1.6214850358664899E-2</v>
      </c>
      <c r="V234" s="54">
        <f>IF(U234&gt;=0.1, 1, 0)</f>
        <v>0</v>
      </c>
      <c r="W234" s="25">
        <f>IF(U234&gt;=0.2, 1, 0)</f>
        <v>0</v>
      </c>
      <c r="X234" s="25">
        <f>IF(U234&gt;=0.3, 1, 0)</f>
        <v>0</v>
      </c>
      <c r="Y234" s="25">
        <f>IF(U234&gt;=0.4, 1, 0)</f>
        <v>0</v>
      </c>
      <c r="Z234" s="25">
        <f>IF(U234&gt;=0.5, 1, 0)</f>
        <v>0</v>
      </c>
      <c r="AA234" s="25">
        <f>IF(U234&gt;=0.6, 1, 0)</f>
        <v>0</v>
      </c>
      <c r="AB234" s="25">
        <f>IF(U234&gt;=0.7, 1, 0)</f>
        <v>0</v>
      </c>
      <c r="AC234" s="25">
        <f>IF(U234&gt;=0.8, 1, 0)</f>
        <v>0</v>
      </c>
      <c r="AD234" s="55">
        <f>IF(U234&gt;=0.9, 1, 0)</f>
        <v>0</v>
      </c>
    </row>
    <row r="235" spans="1:30" ht="20" customHeight="1" x14ac:dyDescent="0.2">
      <c r="A235" s="20" t="s">
        <v>883</v>
      </c>
      <c r="B235" s="33" t="str">
        <f>SUBSTITUTE(A235,"/Users/timomiessen/Desktop/imagesdk/nonblackmen1/","Image_")</f>
        <v>Image_NBM_237.jpg</v>
      </c>
      <c r="C235" s="63" t="s">
        <v>4</v>
      </c>
      <c r="D235" s="22" t="s">
        <v>6</v>
      </c>
      <c r="E235" s="23">
        <v>0</v>
      </c>
      <c r="F235" s="23">
        <v>0</v>
      </c>
      <c r="G235" s="23">
        <v>1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 cm="1">
        <f t="array" ref="R235">_xlfn.IFS(H235=1,1,K235=1,1,L235=1,1,M235=1,1,N235=1,1,P235=1,1,TRUE,0)</f>
        <v>0</v>
      </c>
      <c r="S235" s="64">
        <f>IF(AND(G235=1,R235=1),0,R235)</f>
        <v>0</v>
      </c>
      <c r="T235" s="24" t="s">
        <v>2768</v>
      </c>
      <c r="U235" s="49">
        <f>SUBSTITUTE(T235,".",",")*1</f>
        <v>1.5970849432051099E-2</v>
      </c>
      <c r="V235" s="54">
        <f>IF(U235&gt;=0.1, 1, 0)</f>
        <v>0</v>
      </c>
      <c r="W235" s="25">
        <f>IF(U235&gt;=0.2, 1, 0)</f>
        <v>0</v>
      </c>
      <c r="X235" s="25">
        <f>IF(U235&gt;=0.3, 1, 0)</f>
        <v>0</v>
      </c>
      <c r="Y235" s="25">
        <f>IF(U235&gt;=0.4, 1, 0)</f>
        <v>0</v>
      </c>
      <c r="Z235" s="25">
        <f>IF(U235&gt;=0.5, 1, 0)</f>
        <v>0</v>
      </c>
      <c r="AA235" s="25">
        <f>IF(U235&gt;=0.6, 1, 0)</f>
        <v>0</v>
      </c>
      <c r="AB235" s="25">
        <f>IF(U235&gt;=0.7, 1, 0)</f>
        <v>0</v>
      </c>
      <c r="AC235" s="25">
        <f>IF(U235&gt;=0.8, 1, 0)</f>
        <v>0</v>
      </c>
      <c r="AD235" s="55">
        <f>IF(U235&gt;=0.9, 1, 0)</f>
        <v>0</v>
      </c>
    </row>
    <row r="236" spans="1:30" ht="20" customHeight="1" x14ac:dyDescent="0.2">
      <c r="A236" s="20" t="s">
        <v>884</v>
      </c>
      <c r="B236" s="33" t="str">
        <f>SUBSTITUTE(A236,"/Users/timomiessen/Desktop/imagesdk/nonblackmen1/","Image_")</f>
        <v>Image_NBM_238.jpg</v>
      </c>
      <c r="C236" s="63" t="s">
        <v>4</v>
      </c>
      <c r="D236" s="22" t="s">
        <v>6</v>
      </c>
      <c r="E236" s="23">
        <v>0</v>
      </c>
      <c r="F236" s="23">
        <v>0</v>
      </c>
      <c r="G236" s="23">
        <v>1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 cm="1">
        <f t="array" ref="R236">_xlfn.IFS(H236=1,1,K236=1,1,L236=1,1,M236=1,1,N236=1,1,P236=1,1,TRUE,0)</f>
        <v>0</v>
      </c>
      <c r="S236" s="64">
        <f>IF(AND(G236=1,R236=1),0,R236)</f>
        <v>0</v>
      </c>
      <c r="T236" s="24" t="s">
        <v>2769</v>
      </c>
      <c r="U236" s="49">
        <f>SUBSTITUTE(T236,".",",")*1</f>
        <v>4.2680012062191901E-2</v>
      </c>
      <c r="V236" s="54">
        <f>IF(U236&gt;=0.1, 1, 0)</f>
        <v>0</v>
      </c>
      <c r="W236" s="25">
        <f>IF(U236&gt;=0.2, 1, 0)</f>
        <v>0</v>
      </c>
      <c r="X236" s="25">
        <f>IF(U236&gt;=0.3, 1, 0)</f>
        <v>0</v>
      </c>
      <c r="Y236" s="25">
        <f>IF(U236&gt;=0.4, 1, 0)</f>
        <v>0</v>
      </c>
      <c r="Z236" s="25">
        <f>IF(U236&gt;=0.5, 1, 0)</f>
        <v>0</v>
      </c>
      <c r="AA236" s="25">
        <f>IF(U236&gt;=0.6, 1, 0)</f>
        <v>0</v>
      </c>
      <c r="AB236" s="25">
        <f>IF(U236&gt;=0.7, 1, 0)</f>
        <v>0</v>
      </c>
      <c r="AC236" s="25">
        <f>IF(U236&gt;=0.8, 1, 0)</f>
        <v>0</v>
      </c>
      <c r="AD236" s="55">
        <f>IF(U236&gt;=0.9, 1, 0)</f>
        <v>0</v>
      </c>
    </row>
    <row r="237" spans="1:30" ht="20" customHeight="1" x14ac:dyDescent="0.2">
      <c r="A237" s="20" t="s">
        <v>885</v>
      </c>
      <c r="B237" s="33" t="str">
        <f>SUBSTITUTE(A237,"/Users/timomiessen/Desktop/imagesdk/nonblackmen1/","Image_")</f>
        <v>Image_NBM_239.jpg</v>
      </c>
      <c r="C237" s="63" t="s">
        <v>4</v>
      </c>
      <c r="D237" s="22" t="s">
        <v>6</v>
      </c>
      <c r="E237" s="23">
        <v>0</v>
      </c>
      <c r="F237" s="23">
        <v>0</v>
      </c>
      <c r="G237" s="23">
        <v>1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 cm="1">
        <f t="array" ref="R237">_xlfn.IFS(H237=1,1,K237=1,1,L237=1,1,M237=1,1,N237=1,1,P237=1,1,TRUE,0)</f>
        <v>0</v>
      </c>
      <c r="S237" s="64">
        <f>IF(AND(G237=1,R237=1),0,R237)</f>
        <v>0</v>
      </c>
      <c r="T237" s="24" t="s">
        <v>2770</v>
      </c>
      <c r="U237" s="49">
        <f>SUBSTITUTE(T237,".",",")*1</f>
        <v>0.10601107776165</v>
      </c>
      <c r="V237" s="54">
        <f>IF(U237&gt;=0.1, 1, 0)</f>
        <v>1</v>
      </c>
      <c r="W237" s="25">
        <f>IF(U237&gt;=0.2, 1, 0)</f>
        <v>0</v>
      </c>
      <c r="X237" s="25">
        <f>IF(U237&gt;=0.3, 1, 0)</f>
        <v>0</v>
      </c>
      <c r="Y237" s="25">
        <f>IF(U237&gt;=0.4, 1, 0)</f>
        <v>0</v>
      </c>
      <c r="Z237" s="25">
        <f>IF(U237&gt;=0.5, 1, 0)</f>
        <v>0</v>
      </c>
      <c r="AA237" s="25">
        <f>IF(U237&gt;=0.6, 1, 0)</f>
        <v>0</v>
      </c>
      <c r="AB237" s="25">
        <f>IF(U237&gt;=0.7, 1, 0)</f>
        <v>0</v>
      </c>
      <c r="AC237" s="25">
        <f>IF(U237&gt;=0.8, 1, 0)</f>
        <v>0</v>
      </c>
      <c r="AD237" s="55">
        <f>IF(U237&gt;=0.9, 1, 0)</f>
        <v>0</v>
      </c>
    </row>
    <row r="238" spans="1:30" ht="20" customHeight="1" x14ac:dyDescent="0.2">
      <c r="A238" s="20" t="s">
        <v>886</v>
      </c>
      <c r="B238" s="33" t="str">
        <f>SUBSTITUTE(A238,"/Users/timomiessen/Desktop/imagesdk/nonblackmen1/","Image_")</f>
        <v>Image_NBM_24.jpg</v>
      </c>
      <c r="C238" s="63" t="s">
        <v>4</v>
      </c>
      <c r="D238" s="22" t="s">
        <v>6</v>
      </c>
      <c r="E238" s="23">
        <v>1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 cm="1">
        <f t="array" ref="R238">_xlfn.IFS(H238=1,1,K238=1,1,L238=1,1,M238=1,1,N238=1,1,P238=1,1,TRUE,0)</f>
        <v>0</v>
      </c>
      <c r="S238" s="64">
        <f>IF(AND(G238=1,R238=1),0,R238)</f>
        <v>0</v>
      </c>
      <c r="T238" s="24" t="s">
        <v>2771</v>
      </c>
      <c r="U238" s="49">
        <f>SUBSTITUTE(T238,".",",")*1</f>
        <v>0.156197624281048</v>
      </c>
      <c r="V238" s="54">
        <f>IF(U238&gt;=0.1, 1, 0)</f>
        <v>1</v>
      </c>
      <c r="W238" s="25">
        <f>IF(U238&gt;=0.2, 1, 0)</f>
        <v>0</v>
      </c>
      <c r="X238" s="25">
        <f>IF(U238&gt;=0.3, 1, 0)</f>
        <v>0</v>
      </c>
      <c r="Y238" s="25">
        <f>IF(U238&gt;=0.4, 1, 0)</f>
        <v>0</v>
      </c>
      <c r="Z238" s="25">
        <f>IF(U238&gt;=0.5, 1, 0)</f>
        <v>0</v>
      </c>
      <c r="AA238" s="25">
        <f>IF(U238&gt;=0.6, 1, 0)</f>
        <v>0</v>
      </c>
      <c r="AB238" s="25">
        <f>IF(U238&gt;=0.7, 1, 0)</f>
        <v>0</v>
      </c>
      <c r="AC238" s="25">
        <f>IF(U238&gt;=0.8, 1, 0)</f>
        <v>0</v>
      </c>
      <c r="AD238" s="55">
        <f>IF(U238&gt;=0.9, 1, 0)</f>
        <v>0</v>
      </c>
    </row>
    <row r="239" spans="1:30" ht="20" customHeight="1" x14ac:dyDescent="0.2">
      <c r="A239" s="20" t="s">
        <v>887</v>
      </c>
      <c r="B239" s="33" t="str">
        <f>SUBSTITUTE(A239,"/Users/timomiessen/Desktop/imagesdk/nonblackmen1/","Image_")</f>
        <v>Image_NBM_240.jpg</v>
      </c>
      <c r="C239" s="63" t="s">
        <v>4</v>
      </c>
      <c r="D239" s="22" t="s">
        <v>6</v>
      </c>
      <c r="E239" s="23">
        <v>0</v>
      </c>
      <c r="F239" s="23">
        <v>0</v>
      </c>
      <c r="G239" s="23">
        <v>1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 cm="1">
        <f t="array" ref="R239">_xlfn.IFS(H239=1,1,K239=1,1,L239=1,1,M239=1,1,N239=1,1,P239=1,1,TRUE,0)</f>
        <v>0</v>
      </c>
      <c r="S239" s="64">
        <f>IF(AND(G239=1,R239=1),0,R239)</f>
        <v>0</v>
      </c>
      <c r="T239" s="24" t="s">
        <v>2772</v>
      </c>
      <c r="U239" s="49">
        <f>SUBSTITUTE(T239,".",",")*1</f>
        <v>1.5006595756858501E-2</v>
      </c>
      <c r="V239" s="54">
        <f>IF(U239&gt;=0.1, 1, 0)</f>
        <v>0</v>
      </c>
      <c r="W239" s="25">
        <f>IF(U239&gt;=0.2, 1, 0)</f>
        <v>0</v>
      </c>
      <c r="X239" s="25">
        <f>IF(U239&gt;=0.3, 1, 0)</f>
        <v>0</v>
      </c>
      <c r="Y239" s="25">
        <f>IF(U239&gt;=0.4, 1, 0)</f>
        <v>0</v>
      </c>
      <c r="Z239" s="25">
        <f>IF(U239&gt;=0.5, 1, 0)</f>
        <v>0</v>
      </c>
      <c r="AA239" s="25">
        <f>IF(U239&gt;=0.6, 1, 0)</f>
        <v>0</v>
      </c>
      <c r="AB239" s="25">
        <f>IF(U239&gt;=0.7, 1, 0)</f>
        <v>0</v>
      </c>
      <c r="AC239" s="25">
        <f>IF(U239&gt;=0.8, 1, 0)</f>
        <v>0</v>
      </c>
      <c r="AD239" s="55">
        <f>IF(U239&gt;=0.9, 1, 0)</f>
        <v>0</v>
      </c>
    </row>
    <row r="240" spans="1:30" ht="20" customHeight="1" x14ac:dyDescent="0.2">
      <c r="A240" s="20" t="s">
        <v>888</v>
      </c>
      <c r="B240" s="33" t="str">
        <f>SUBSTITUTE(A240,"/Users/timomiessen/Desktop/imagesdk/nonblackmen1/","Image_")</f>
        <v>Image_NBM_241.jpg</v>
      </c>
      <c r="C240" s="63" t="s">
        <v>4</v>
      </c>
      <c r="D240" s="22" t="s">
        <v>6</v>
      </c>
      <c r="E240" s="23">
        <v>0</v>
      </c>
      <c r="F240" s="23">
        <v>0</v>
      </c>
      <c r="G240" s="23">
        <v>1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 cm="1">
        <f t="array" ref="R240">_xlfn.IFS(H240=1,1,K240=1,1,L240=1,1,M240=1,1,N240=1,1,P240=1,1,TRUE,0)</f>
        <v>0</v>
      </c>
      <c r="S240" s="64">
        <f>IF(AND(G240=1,R240=1),0,R240)</f>
        <v>0</v>
      </c>
      <c r="T240" s="24" t="s">
        <v>2773</v>
      </c>
      <c r="U240" s="49">
        <f>SUBSTITUTE(T240,".",",")*1</f>
        <v>4.82467040419578E-2</v>
      </c>
      <c r="V240" s="54">
        <f>IF(U240&gt;=0.1, 1, 0)</f>
        <v>0</v>
      </c>
      <c r="W240" s="25">
        <f>IF(U240&gt;=0.2, 1, 0)</f>
        <v>0</v>
      </c>
      <c r="X240" s="25">
        <f>IF(U240&gt;=0.3, 1, 0)</f>
        <v>0</v>
      </c>
      <c r="Y240" s="25">
        <f>IF(U240&gt;=0.4, 1, 0)</f>
        <v>0</v>
      </c>
      <c r="Z240" s="25">
        <f>IF(U240&gt;=0.5, 1, 0)</f>
        <v>0</v>
      </c>
      <c r="AA240" s="25">
        <f>IF(U240&gt;=0.6, 1, 0)</f>
        <v>0</v>
      </c>
      <c r="AB240" s="25">
        <f>IF(U240&gt;=0.7, 1, 0)</f>
        <v>0</v>
      </c>
      <c r="AC240" s="25">
        <f>IF(U240&gt;=0.8, 1, 0)</f>
        <v>0</v>
      </c>
      <c r="AD240" s="55">
        <f>IF(U240&gt;=0.9, 1, 0)</f>
        <v>0</v>
      </c>
    </row>
    <row r="241" spans="1:30" ht="20" customHeight="1" x14ac:dyDescent="0.2">
      <c r="A241" s="20" t="s">
        <v>889</v>
      </c>
      <c r="B241" s="33" t="str">
        <f>SUBSTITUTE(A241,"/Users/timomiessen/Desktop/imagesdk/nonblackmen1/","Image_")</f>
        <v>Image_NBM_242.jpg</v>
      </c>
      <c r="C241" s="63" t="s">
        <v>4</v>
      </c>
      <c r="D241" s="22" t="s">
        <v>6</v>
      </c>
      <c r="E241" s="23">
        <v>0</v>
      </c>
      <c r="F241" s="23">
        <v>0</v>
      </c>
      <c r="G241" s="23">
        <v>1</v>
      </c>
      <c r="H241" s="23">
        <v>0</v>
      </c>
      <c r="I241" s="23">
        <v>0</v>
      </c>
      <c r="J241" s="23">
        <v>0</v>
      </c>
      <c r="K241" s="23">
        <v>1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 cm="1">
        <f t="array" ref="R241">_xlfn.IFS(H241=1,1,K241=1,1,L241=1,1,M241=1,1,N241=1,1,P241=1,1,TRUE,0)</f>
        <v>1</v>
      </c>
      <c r="S241" s="64">
        <f>IF(AND(G241=1,R241=1),0,R241)</f>
        <v>0</v>
      </c>
      <c r="T241" s="24" t="s">
        <v>2774</v>
      </c>
      <c r="U241" s="49">
        <f>SUBSTITUTE(T241,".",",")*1</f>
        <v>0.18989975843578499</v>
      </c>
      <c r="V241" s="54">
        <f>IF(U241&gt;=0.1, 1, 0)</f>
        <v>1</v>
      </c>
      <c r="W241" s="25">
        <f>IF(U241&gt;=0.2, 1, 0)</f>
        <v>0</v>
      </c>
      <c r="X241" s="25">
        <f>IF(U241&gt;=0.3, 1, 0)</f>
        <v>0</v>
      </c>
      <c r="Y241" s="25">
        <f>IF(U241&gt;=0.4, 1, 0)</f>
        <v>0</v>
      </c>
      <c r="Z241" s="25">
        <f>IF(U241&gt;=0.5, 1, 0)</f>
        <v>0</v>
      </c>
      <c r="AA241" s="25">
        <f>IF(U241&gt;=0.6, 1, 0)</f>
        <v>0</v>
      </c>
      <c r="AB241" s="25">
        <f>IF(U241&gt;=0.7, 1, 0)</f>
        <v>0</v>
      </c>
      <c r="AC241" s="25">
        <f>IF(U241&gt;=0.8, 1, 0)</f>
        <v>0</v>
      </c>
      <c r="AD241" s="55">
        <f>IF(U241&gt;=0.9, 1, 0)</f>
        <v>0</v>
      </c>
    </row>
    <row r="242" spans="1:30" ht="20" customHeight="1" x14ac:dyDescent="0.2">
      <c r="A242" s="20" t="s">
        <v>890</v>
      </c>
      <c r="B242" s="33" t="str">
        <f>SUBSTITUTE(A242,"/Users/timomiessen/Desktop/imagesdk/nonblackmen1/","Image_")</f>
        <v>Image_NBM_243.jpg</v>
      </c>
      <c r="C242" s="63" t="s">
        <v>4</v>
      </c>
      <c r="D242" s="22" t="s">
        <v>6</v>
      </c>
      <c r="E242" s="23">
        <v>0</v>
      </c>
      <c r="F242" s="23">
        <v>0</v>
      </c>
      <c r="G242" s="23">
        <v>1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 cm="1">
        <f t="array" ref="R242">_xlfn.IFS(H242=1,1,K242=1,1,L242=1,1,M242=1,1,N242=1,1,P242=1,1,TRUE,0)</f>
        <v>0</v>
      </c>
      <c r="S242" s="64">
        <f>IF(AND(G242=1,R242=1),0,R242)</f>
        <v>0</v>
      </c>
      <c r="T242" s="24" t="s">
        <v>2775</v>
      </c>
      <c r="U242" s="49">
        <f>SUBSTITUTE(T242,".",",")*1</f>
        <v>6.8392748013138702E-2</v>
      </c>
      <c r="V242" s="54">
        <f>IF(U242&gt;=0.1, 1, 0)</f>
        <v>0</v>
      </c>
      <c r="W242" s="25">
        <f>IF(U242&gt;=0.2, 1, 0)</f>
        <v>0</v>
      </c>
      <c r="X242" s="25">
        <f>IF(U242&gt;=0.3, 1, 0)</f>
        <v>0</v>
      </c>
      <c r="Y242" s="25">
        <f>IF(U242&gt;=0.4, 1, 0)</f>
        <v>0</v>
      </c>
      <c r="Z242" s="25">
        <f>IF(U242&gt;=0.5, 1, 0)</f>
        <v>0</v>
      </c>
      <c r="AA242" s="25">
        <f>IF(U242&gt;=0.6, 1, 0)</f>
        <v>0</v>
      </c>
      <c r="AB242" s="25">
        <f>IF(U242&gt;=0.7, 1, 0)</f>
        <v>0</v>
      </c>
      <c r="AC242" s="25">
        <f>IF(U242&gt;=0.8, 1, 0)</f>
        <v>0</v>
      </c>
      <c r="AD242" s="55">
        <f>IF(U242&gt;=0.9, 1, 0)</f>
        <v>0</v>
      </c>
    </row>
    <row r="243" spans="1:30" ht="20" customHeight="1" x14ac:dyDescent="0.2">
      <c r="A243" s="20" t="s">
        <v>891</v>
      </c>
      <c r="B243" s="33" t="str">
        <f>SUBSTITUTE(A243,"/Users/timomiessen/Desktop/imagesdk/nonblackmen1/","Image_")</f>
        <v>Image_NBM_244.jpg</v>
      </c>
      <c r="C243" s="63" t="s">
        <v>4</v>
      </c>
      <c r="D243" s="22" t="s">
        <v>6</v>
      </c>
      <c r="E243" s="23">
        <v>0</v>
      </c>
      <c r="F243" s="23">
        <v>0</v>
      </c>
      <c r="G243" s="23">
        <v>1</v>
      </c>
      <c r="H243" s="23">
        <v>0</v>
      </c>
      <c r="I243" s="23">
        <v>0</v>
      </c>
      <c r="J243" s="23">
        <v>0</v>
      </c>
      <c r="K243" s="23">
        <v>1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 cm="1">
        <f t="array" ref="R243">_xlfn.IFS(H243=1,1,K243=1,1,L243=1,1,M243=1,1,N243=1,1,P243=1,1,TRUE,0)</f>
        <v>1</v>
      </c>
      <c r="S243" s="64">
        <f>IF(AND(G243=1,R243=1),0,R243)</f>
        <v>0</v>
      </c>
      <c r="T243" s="24" t="s">
        <v>2776</v>
      </c>
      <c r="U243" s="49">
        <f>SUBSTITUTE(T243,".",",")*1</f>
        <v>0.63997384905815102</v>
      </c>
      <c r="V243" s="54">
        <f>IF(U243&gt;=0.1, 1, 0)</f>
        <v>1</v>
      </c>
      <c r="W243" s="25">
        <f>IF(U243&gt;=0.2, 1, 0)</f>
        <v>1</v>
      </c>
      <c r="X243" s="25">
        <f>IF(U243&gt;=0.3, 1, 0)</f>
        <v>1</v>
      </c>
      <c r="Y243" s="25">
        <f>IF(U243&gt;=0.4, 1, 0)</f>
        <v>1</v>
      </c>
      <c r="Z243" s="25">
        <f>IF(U243&gt;=0.5, 1, 0)</f>
        <v>1</v>
      </c>
      <c r="AA243" s="25">
        <f>IF(U243&gt;=0.6, 1, 0)</f>
        <v>1</v>
      </c>
      <c r="AB243" s="25">
        <f>IF(U243&gt;=0.7, 1, 0)</f>
        <v>0</v>
      </c>
      <c r="AC243" s="25">
        <f>IF(U243&gt;=0.8, 1, 0)</f>
        <v>0</v>
      </c>
      <c r="AD243" s="55">
        <f>IF(U243&gt;=0.9, 1, 0)</f>
        <v>0</v>
      </c>
    </row>
    <row r="244" spans="1:30" ht="20" customHeight="1" x14ac:dyDescent="0.2">
      <c r="A244" s="20" t="s">
        <v>892</v>
      </c>
      <c r="B244" s="33" t="str">
        <f>SUBSTITUTE(A244,"/Users/timomiessen/Desktop/imagesdk/nonblackmen1/","Image_")</f>
        <v>Image_NBM_245.jpg</v>
      </c>
      <c r="C244" s="63" t="s">
        <v>4</v>
      </c>
      <c r="D244" s="22" t="s">
        <v>6</v>
      </c>
      <c r="E244" s="23">
        <v>0</v>
      </c>
      <c r="F244" s="23">
        <v>0</v>
      </c>
      <c r="G244" s="23">
        <v>1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 cm="1">
        <f t="array" ref="R244">_xlfn.IFS(H244=1,1,K244=1,1,L244=1,1,M244=1,1,N244=1,1,P244=1,1,TRUE,0)</f>
        <v>0</v>
      </c>
      <c r="S244" s="64">
        <f>IF(AND(G244=1,R244=1),0,R244)</f>
        <v>0</v>
      </c>
      <c r="T244" s="24" t="s">
        <v>2777</v>
      </c>
      <c r="U244" s="49">
        <f>SUBSTITUTE(T244,".",",")*1</f>
        <v>3.3427907153964001E-2</v>
      </c>
      <c r="V244" s="54">
        <f>IF(U244&gt;=0.1, 1, 0)</f>
        <v>0</v>
      </c>
      <c r="W244" s="25">
        <f>IF(U244&gt;=0.2, 1, 0)</f>
        <v>0</v>
      </c>
      <c r="X244" s="25">
        <f>IF(U244&gt;=0.3, 1, 0)</f>
        <v>0</v>
      </c>
      <c r="Y244" s="25">
        <f>IF(U244&gt;=0.4, 1, 0)</f>
        <v>0</v>
      </c>
      <c r="Z244" s="25">
        <f>IF(U244&gt;=0.5, 1, 0)</f>
        <v>0</v>
      </c>
      <c r="AA244" s="25">
        <f>IF(U244&gt;=0.6, 1, 0)</f>
        <v>0</v>
      </c>
      <c r="AB244" s="25">
        <f>IF(U244&gt;=0.7, 1, 0)</f>
        <v>0</v>
      </c>
      <c r="AC244" s="25">
        <f>IF(U244&gt;=0.8, 1, 0)</f>
        <v>0</v>
      </c>
      <c r="AD244" s="55">
        <f>IF(U244&gt;=0.9, 1, 0)</f>
        <v>0</v>
      </c>
    </row>
    <row r="245" spans="1:30" ht="20" customHeight="1" x14ac:dyDescent="0.2">
      <c r="A245" s="20" t="s">
        <v>893</v>
      </c>
      <c r="B245" s="33" t="str">
        <f>SUBSTITUTE(A245,"/Users/timomiessen/Desktop/imagesdk/nonblackmen1/","Image_")</f>
        <v>Image_NBM_246.jpg</v>
      </c>
      <c r="C245" s="63" t="s">
        <v>4</v>
      </c>
      <c r="D245" s="22" t="s">
        <v>6</v>
      </c>
      <c r="E245" s="23">
        <v>0</v>
      </c>
      <c r="F245" s="23">
        <v>0</v>
      </c>
      <c r="G245" s="23">
        <v>1</v>
      </c>
      <c r="H245" s="23">
        <v>0</v>
      </c>
      <c r="I245" s="23">
        <v>0</v>
      </c>
      <c r="J245" s="23">
        <v>0</v>
      </c>
      <c r="K245" s="23">
        <v>1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 cm="1">
        <f t="array" ref="R245">_xlfn.IFS(H245=1,1,K245=1,1,L245=1,1,M245=1,1,N245=1,1,P245=1,1,TRUE,0)</f>
        <v>1</v>
      </c>
      <c r="S245" s="64">
        <f>IF(AND(G245=1,R245=1),0,R245)</f>
        <v>0</v>
      </c>
      <c r="T245" s="24" t="s">
        <v>2778</v>
      </c>
      <c r="U245" s="49">
        <f>SUBSTITUTE(T245,".",",")*1</f>
        <v>5.8684822171926498E-2</v>
      </c>
      <c r="V245" s="54">
        <f>IF(U245&gt;=0.1, 1, 0)</f>
        <v>0</v>
      </c>
      <c r="W245" s="25">
        <f>IF(U245&gt;=0.2, 1, 0)</f>
        <v>0</v>
      </c>
      <c r="X245" s="25">
        <f>IF(U245&gt;=0.3, 1, 0)</f>
        <v>0</v>
      </c>
      <c r="Y245" s="25">
        <f>IF(U245&gt;=0.4, 1, 0)</f>
        <v>0</v>
      </c>
      <c r="Z245" s="25">
        <f>IF(U245&gt;=0.5, 1, 0)</f>
        <v>0</v>
      </c>
      <c r="AA245" s="25">
        <f>IF(U245&gt;=0.6, 1, 0)</f>
        <v>0</v>
      </c>
      <c r="AB245" s="25">
        <f>IF(U245&gt;=0.7, 1, 0)</f>
        <v>0</v>
      </c>
      <c r="AC245" s="25">
        <f>IF(U245&gt;=0.8, 1, 0)</f>
        <v>0</v>
      </c>
      <c r="AD245" s="55">
        <f>IF(U245&gt;=0.9, 1, 0)</f>
        <v>0</v>
      </c>
    </row>
    <row r="246" spans="1:30" ht="20" customHeight="1" x14ac:dyDescent="0.2">
      <c r="A246" s="20" t="s">
        <v>894</v>
      </c>
      <c r="B246" s="33" t="str">
        <f>SUBSTITUTE(A246,"/Users/timomiessen/Desktop/imagesdk/nonblackmen1/","Image_")</f>
        <v>Image_NBM_247.jpg</v>
      </c>
      <c r="C246" s="63" t="s">
        <v>4</v>
      </c>
      <c r="D246" s="22" t="s">
        <v>6</v>
      </c>
      <c r="E246" s="23">
        <v>0</v>
      </c>
      <c r="F246" s="23">
        <v>0</v>
      </c>
      <c r="G246" s="23">
        <v>1</v>
      </c>
      <c r="H246" s="23">
        <v>0</v>
      </c>
      <c r="I246" s="23">
        <v>0</v>
      </c>
      <c r="J246" s="23">
        <v>0</v>
      </c>
      <c r="K246" s="23">
        <v>1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 cm="1">
        <f t="array" ref="R246">_xlfn.IFS(H246=1,1,K246=1,1,L246=1,1,M246=1,1,N246=1,1,P246=1,1,TRUE,0)</f>
        <v>1</v>
      </c>
      <c r="S246" s="64">
        <f>IF(AND(G246=1,R246=1),0,R246)</f>
        <v>0</v>
      </c>
      <c r="T246" s="24" t="s">
        <v>2779</v>
      </c>
      <c r="U246" s="49">
        <f>SUBSTITUTE(T246,".",",")*1</f>
        <v>8.9400126598775304E-2</v>
      </c>
      <c r="V246" s="54">
        <f>IF(U246&gt;=0.1, 1, 0)</f>
        <v>0</v>
      </c>
      <c r="W246" s="25">
        <f>IF(U246&gt;=0.2, 1, 0)</f>
        <v>0</v>
      </c>
      <c r="X246" s="25">
        <f>IF(U246&gt;=0.3, 1, 0)</f>
        <v>0</v>
      </c>
      <c r="Y246" s="25">
        <f>IF(U246&gt;=0.4, 1, 0)</f>
        <v>0</v>
      </c>
      <c r="Z246" s="25">
        <f>IF(U246&gt;=0.5, 1, 0)</f>
        <v>0</v>
      </c>
      <c r="AA246" s="25">
        <f>IF(U246&gt;=0.6, 1, 0)</f>
        <v>0</v>
      </c>
      <c r="AB246" s="25">
        <f>IF(U246&gt;=0.7, 1, 0)</f>
        <v>0</v>
      </c>
      <c r="AC246" s="25">
        <f>IF(U246&gt;=0.8, 1, 0)</f>
        <v>0</v>
      </c>
      <c r="AD246" s="55">
        <f>IF(U246&gt;=0.9, 1, 0)</f>
        <v>0</v>
      </c>
    </row>
    <row r="247" spans="1:30" ht="20" customHeight="1" x14ac:dyDescent="0.2">
      <c r="A247" s="20" t="s">
        <v>895</v>
      </c>
      <c r="B247" s="33" t="str">
        <f>SUBSTITUTE(A247,"/Users/timomiessen/Desktop/imagesdk/nonblackmen1/","Image_")</f>
        <v>Image_NBM_248.jpg</v>
      </c>
      <c r="C247" s="63" t="s">
        <v>4</v>
      </c>
      <c r="D247" s="22" t="s">
        <v>6</v>
      </c>
      <c r="E247" s="23">
        <v>0</v>
      </c>
      <c r="F247" s="23">
        <v>0</v>
      </c>
      <c r="G247" s="23">
        <v>1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 cm="1">
        <f t="array" ref="R247">_xlfn.IFS(H247=1,1,K247=1,1,L247=1,1,M247=1,1,N247=1,1,P247=1,1,TRUE,0)</f>
        <v>0</v>
      </c>
      <c r="S247" s="64">
        <f>IF(AND(G247=1,R247=1),0,R247)</f>
        <v>0</v>
      </c>
      <c r="T247" s="24" t="s">
        <v>2780</v>
      </c>
      <c r="U247" s="49">
        <f>SUBSTITUTE(T247,".",",")*1</f>
        <v>1.33496886119246E-2</v>
      </c>
      <c r="V247" s="54">
        <f>IF(U247&gt;=0.1, 1, 0)</f>
        <v>0</v>
      </c>
      <c r="W247" s="25">
        <f>IF(U247&gt;=0.2, 1, 0)</f>
        <v>0</v>
      </c>
      <c r="X247" s="25">
        <f>IF(U247&gt;=0.3, 1, 0)</f>
        <v>0</v>
      </c>
      <c r="Y247" s="25">
        <f>IF(U247&gt;=0.4, 1, 0)</f>
        <v>0</v>
      </c>
      <c r="Z247" s="25">
        <f>IF(U247&gt;=0.5, 1, 0)</f>
        <v>0</v>
      </c>
      <c r="AA247" s="25">
        <f>IF(U247&gt;=0.6, 1, 0)</f>
        <v>0</v>
      </c>
      <c r="AB247" s="25">
        <f>IF(U247&gt;=0.7, 1, 0)</f>
        <v>0</v>
      </c>
      <c r="AC247" s="25">
        <f>IF(U247&gt;=0.8, 1, 0)</f>
        <v>0</v>
      </c>
      <c r="AD247" s="55">
        <f>IF(U247&gt;=0.9, 1, 0)</f>
        <v>0</v>
      </c>
    </row>
    <row r="248" spans="1:30" ht="20" customHeight="1" x14ac:dyDescent="0.2">
      <c r="A248" s="20" t="s">
        <v>896</v>
      </c>
      <c r="B248" s="33" t="str">
        <f>SUBSTITUTE(A248,"/Users/timomiessen/Desktop/imagesdk/nonblackmen1/","Image_")</f>
        <v>Image_NBM_249.jpg</v>
      </c>
      <c r="C248" s="63" t="s">
        <v>4</v>
      </c>
      <c r="D248" s="22" t="s">
        <v>6</v>
      </c>
      <c r="E248" s="23">
        <v>0</v>
      </c>
      <c r="F248" s="23">
        <v>0</v>
      </c>
      <c r="G248" s="23">
        <v>1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 cm="1">
        <f t="array" ref="R248">_xlfn.IFS(H248=1,1,K248=1,1,L248=1,1,M248=1,1,N248=1,1,P248=1,1,TRUE,0)</f>
        <v>0</v>
      </c>
      <c r="S248" s="64">
        <f>IF(AND(G248=1,R248=1),0,R248)</f>
        <v>0</v>
      </c>
      <c r="T248" s="24" t="s">
        <v>2781</v>
      </c>
      <c r="U248" s="49">
        <f>SUBSTITUTE(T248,".",",")*1</f>
        <v>8.7177944369614107E-3</v>
      </c>
      <c r="V248" s="54">
        <f>IF(U248&gt;=0.1, 1, 0)</f>
        <v>0</v>
      </c>
      <c r="W248" s="25">
        <f>IF(U248&gt;=0.2, 1, 0)</f>
        <v>0</v>
      </c>
      <c r="X248" s="25">
        <f>IF(U248&gt;=0.3, 1, 0)</f>
        <v>0</v>
      </c>
      <c r="Y248" s="25">
        <f>IF(U248&gt;=0.4, 1, 0)</f>
        <v>0</v>
      </c>
      <c r="Z248" s="25">
        <f>IF(U248&gt;=0.5, 1, 0)</f>
        <v>0</v>
      </c>
      <c r="AA248" s="25">
        <f>IF(U248&gt;=0.6, 1, 0)</f>
        <v>0</v>
      </c>
      <c r="AB248" s="25">
        <f>IF(U248&gt;=0.7, 1, 0)</f>
        <v>0</v>
      </c>
      <c r="AC248" s="25">
        <f>IF(U248&gt;=0.8, 1, 0)</f>
        <v>0</v>
      </c>
      <c r="AD248" s="55">
        <f>IF(U248&gt;=0.9, 1, 0)</f>
        <v>0</v>
      </c>
    </row>
    <row r="249" spans="1:30" ht="20" customHeight="1" x14ac:dyDescent="0.2">
      <c r="A249" s="20" t="s">
        <v>897</v>
      </c>
      <c r="B249" s="33" t="str">
        <f>SUBSTITUTE(A249,"/Users/timomiessen/Desktop/imagesdk/nonblackmen1/","Image_")</f>
        <v>Image_NBM_25.jpg</v>
      </c>
      <c r="C249" s="63" t="s">
        <v>4</v>
      </c>
      <c r="D249" s="22" t="s">
        <v>6</v>
      </c>
      <c r="E249" s="23">
        <v>1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 cm="1">
        <f t="array" ref="R249">_xlfn.IFS(H249=1,1,K249=1,1,L249=1,1,M249=1,1,N249=1,1,P249=1,1,TRUE,0)</f>
        <v>0</v>
      </c>
      <c r="S249" s="64">
        <f>IF(AND(G249=1,R249=1),0,R249)</f>
        <v>0</v>
      </c>
      <c r="T249" s="24" t="s">
        <v>2782</v>
      </c>
      <c r="U249" s="49">
        <f>SUBSTITUTE(T249,".",",")*1</f>
        <v>1.41732534393668E-2</v>
      </c>
      <c r="V249" s="54">
        <f>IF(U249&gt;=0.1, 1, 0)</f>
        <v>0</v>
      </c>
      <c r="W249" s="25">
        <f>IF(U249&gt;=0.2, 1, 0)</f>
        <v>0</v>
      </c>
      <c r="X249" s="25">
        <f>IF(U249&gt;=0.3, 1, 0)</f>
        <v>0</v>
      </c>
      <c r="Y249" s="25">
        <f>IF(U249&gt;=0.4, 1, 0)</f>
        <v>0</v>
      </c>
      <c r="Z249" s="25">
        <f>IF(U249&gt;=0.5, 1, 0)</f>
        <v>0</v>
      </c>
      <c r="AA249" s="25">
        <f>IF(U249&gt;=0.6, 1, 0)</f>
        <v>0</v>
      </c>
      <c r="AB249" s="25">
        <f>IF(U249&gt;=0.7, 1, 0)</f>
        <v>0</v>
      </c>
      <c r="AC249" s="25">
        <f>IF(U249&gt;=0.8, 1, 0)</f>
        <v>0</v>
      </c>
      <c r="AD249" s="55">
        <f>IF(U249&gt;=0.9, 1, 0)</f>
        <v>0</v>
      </c>
    </row>
    <row r="250" spans="1:30" ht="20" customHeight="1" x14ac:dyDescent="0.2">
      <c r="A250" s="20" t="s">
        <v>898</v>
      </c>
      <c r="B250" s="33" t="str">
        <f>SUBSTITUTE(A250,"/Users/timomiessen/Desktop/imagesdk/nonblackmen1/","Image_")</f>
        <v>Image_NBM_250.jpg</v>
      </c>
      <c r="C250" s="63" t="s">
        <v>4</v>
      </c>
      <c r="D250" s="22" t="s">
        <v>6</v>
      </c>
      <c r="E250" s="23">
        <v>0</v>
      </c>
      <c r="F250" s="23">
        <v>0</v>
      </c>
      <c r="G250" s="23">
        <v>1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 cm="1">
        <f t="array" ref="R250">_xlfn.IFS(H250=1,1,K250=1,1,L250=1,1,M250=1,1,N250=1,1,P250=1,1,TRUE,0)</f>
        <v>0</v>
      </c>
      <c r="S250" s="64">
        <f>IF(AND(G250=1,R250=1),0,R250)</f>
        <v>0</v>
      </c>
      <c r="T250" s="24" t="s">
        <v>2783</v>
      </c>
      <c r="U250" s="49">
        <f>SUBSTITUTE(T250,".",",")*1</f>
        <v>1.5734850428998401E-2</v>
      </c>
      <c r="V250" s="54">
        <f>IF(U250&gt;=0.1, 1, 0)</f>
        <v>0</v>
      </c>
      <c r="W250" s="25">
        <f>IF(U250&gt;=0.2, 1, 0)</f>
        <v>0</v>
      </c>
      <c r="X250" s="25">
        <f>IF(U250&gt;=0.3, 1, 0)</f>
        <v>0</v>
      </c>
      <c r="Y250" s="25">
        <f>IF(U250&gt;=0.4, 1, 0)</f>
        <v>0</v>
      </c>
      <c r="Z250" s="25">
        <f>IF(U250&gt;=0.5, 1, 0)</f>
        <v>0</v>
      </c>
      <c r="AA250" s="25">
        <f>IF(U250&gt;=0.6, 1, 0)</f>
        <v>0</v>
      </c>
      <c r="AB250" s="25">
        <f>IF(U250&gt;=0.7, 1, 0)</f>
        <v>0</v>
      </c>
      <c r="AC250" s="25">
        <f>IF(U250&gt;=0.8, 1, 0)</f>
        <v>0</v>
      </c>
      <c r="AD250" s="55">
        <f>IF(U250&gt;=0.9, 1, 0)</f>
        <v>0</v>
      </c>
    </row>
    <row r="251" spans="1:30" ht="20" customHeight="1" x14ac:dyDescent="0.2">
      <c r="A251" s="20" t="s">
        <v>903</v>
      </c>
      <c r="B251" s="33" t="str">
        <f>SUBSTITUTE(A251,"/Users/timomiessen/Desktop/imagesdk/nonblackmen1/","Image_")</f>
        <v>Image_NBM_255.jpg</v>
      </c>
      <c r="C251" s="63" t="s">
        <v>4</v>
      </c>
      <c r="D251" s="22" t="s">
        <v>6</v>
      </c>
      <c r="E251" s="23">
        <v>0</v>
      </c>
      <c r="F251" s="23">
        <v>0</v>
      </c>
      <c r="G251" s="23">
        <v>1</v>
      </c>
      <c r="H251" s="23">
        <v>0</v>
      </c>
      <c r="I251" s="23">
        <v>0</v>
      </c>
      <c r="J251" s="23">
        <v>0</v>
      </c>
      <c r="K251" s="23">
        <v>1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 cm="1">
        <f t="array" ref="R251">_xlfn.IFS(H251=1,1,K251=1,1,L251=1,1,M251=1,1,N251=1,1,P251=1,1,TRUE,0)</f>
        <v>1</v>
      </c>
      <c r="S251" s="64">
        <f>IF(AND(G251=1,R251=1),0,R251)</f>
        <v>0</v>
      </c>
      <c r="T251" s="24" t="s">
        <v>2788</v>
      </c>
      <c r="U251" s="49">
        <f>SUBSTITUTE(T251,".",",")*1</f>
        <v>6.4819909632205894E-2</v>
      </c>
      <c r="V251" s="54">
        <f>IF(U251&gt;=0.1, 1, 0)</f>
        <v>0</v>
      </c>
      <c r="W251" s="25">
        <f>IF(U251&gt;=0.2, 1, 0)</f>
        <v>0</v>
      </c>
      <c r="X251" s="25">
        <f>IF(U251&gt;=0.3, 1, 0)</f>
        <v>0</v>
      </c>
      <c r="Y251" s="25">
        <f>IF(U251&gt;=0.4, 1, 0)</f>
        <v>0</v>
      </c>
      <c r="Z251" s="25">
        <f>IF(U251&gt;=0.5, 1, 0)</f>
        <v>0</v>
      </c>
      <c r="AA251" s="25">
        <f>IF(U251&gt;=0.6, 1, 0)</f>
        <v>0</v>
      </c>
      <c r="AB251" s="25">
        <f>IF(U251&gt;=0.7, 1, 0)</f>
        <v>0</v>
      </c>
      <c r="AC251" s="25">
        <f>IF(U251&gt;=0.8, 1, 0)</f>
        <v>0</v>
      </c>
      <c r="AD251" s="55">
        <f>IF(U251&gt;=0.9, 1, 0)</f>
        <v>0</v>
      </c>
    </row>
    <row r="252" spans="1:30" ht="20" customHeight="1" x14ac:dyDescent="0.2">
      <c r="A252" s="20" t="s">
        <v>908</v>
      </c>
      <c r="B252" s="33" t="str">
        <f>SUBSTITUTE(A252,"/Users/timomiessen/Desktop/imagesdk/nonblackmen1/","Image_")</f>
        <v>Image_NBM_26.jpg</v>
      </c>
      <c r="C252" s="63" t="s">
        <v>4</v>
      </c>
      <c r="D252" s="22" t="s">
        <v>6</v>
      </c>
      <c r="E252" s="23">
        <v>1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 cm="1">
        <f t="array" ref="R252">_xlfn.IFS(H252=1,1,K252=1,1,L252=1,1,M252=1,1,N252=1,1,P252=1,1,TRUE,0)</f>
        <v>0</v>
      </c>
      <c r="S252" s="64">
        <f>IF(AND(G252=1,R252=1),0,R252)</f>
        <v>0</v>
      </c>
      <c r="T252" s="24" t="s">
        <v>2793</v>
      </c>
      <c r="U252" s="49">
        <f>SUBSTITUTE(T252,".",",")*1</f>
        <v>2.1264039678499098E-3</v>
      </c>
      <c r="V252" s="54">
        <f>IF(U252&gt;=0.1, 1, 0)</f>
        <v>0</v>
      </c>
      <c r="W252" s="25">
        <f>IF(U252&gt;=0.2, 1, 0)</f>
        <v>0</v>
      </c>
      <c r="X252" s="25">
        <f>IF(U252&gt;=0.3, 1, 0)</f>
        <v>0</v>
      </c>
      <c r="Y252" s="25">
        <f>IF(U252&gt;=0.4, 1, 0)</f>
        <v>0</v>
      </c>
      <c r="Z252" s="25">
        <f>IF(U252&gt;=0.5, 1, 0)</f>
        <v>0</v>
      </c>
      <c r="AA252" s="25">
        <f>IF(U252&gt;=0.6, 1, 0)</f>
        <v>0</v>
      </c>
      <c r="AB252" s="25">
        <f>IF(U252&gt;=0.7, 1, 0)</f>
        <v>0</v>
      </c>
      <c r="AC252" s="25">
        <f>IF(U252&gt;=0.8, 1, 0)</f>
        <v>0</v>
      </c>
      <c r="AD252" s="55">
        <f>IF(U252&gt;=0.9, 1, 0)</f>
        <v>0</v>
      </c>
    </row>
    <row r="253" spans="1:30" ht="20" customHeight="1" x14ac:dyDescent="0.2">
      <c r="A253" s="20" t="s">
        <v>919</v>
      </c>
      <c r="B253" s="33" t="str">
        <f>SUBSTITUTE(A253,"/Users/timomiessen/Desktop/imagesdk/nonblackmen1/","Image_")</f>
        <v>Image_NBM_27.jpg</v>
      </c>
      <c r="C253" s="63" t="s">
        <v>4</v>
      </c>
      <c r="D253" s="22" t="s">
        <v>6</v>
      </c>
      <c r="E253" s="23">
        <v>1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 cm="1">
        <f t="array" ref="R253">_xlfn.IFS(H253=1,1,K253=1,1,L253=1,1,M253=1,1,N253=1,1,P253=1,1,TRUE,0)</f>
        <v>0</v>
      </c>
      <c r="S253" s="64">
        <f>IF(AND(G253=1,R253=1),0,R253)</f>
        <v>0</v>
      </c>
      <c r="T253" s="24" t="s">
        <v>2804</v>
      </c>
      <c r="U253" s="49">
        <f>SUBSTITUTE(T253,".",",")*1</f>
        <v>4.4861642643809298E-2</v>
      </c>
      <c r="V253" s="54">
        <f>IF(U253&gt;=0.1, 1, 0)</f>
        <v>0</v>
      </c>
      <c r="W253" s="25">
        <f>IF(U253&gt;=0.2, 1, 0)</f>
        <v>0</v>
      </c>
      <c r="X253" s="25">
        <f>IF(U253&gt;=0.3, 1, 0)</f>
        <v>0</v>
      </c>
      <c r="Y253" s="25">
        <f>IF(U253&gt;=0.4, 1, 0)</f>
        <v>0</v>
      </c>
      <c r="Z253" s="25">
        <f>IF(U253&gt;=0.5, 1, 0)</f>
        <v>0</v>
      </c>
      <c r="AA253" s="25">
        <f>IF(U253&gt;=0.6, 1, 0)</f>
        <v>0</v>
      </c>
      <c r="AB253" s="25">
        <f>IF(U253&gt;=0.7, 1, 0)</f>
        <v>0</v>
      </c>
      <c r="AC253" s="25">
        <f>IF(U253&gt;=0.8, 1, 0)</f>
        <v>0</v>
      </c>
      <c r="AD253" s="55">
        <f>IF(U253&gt;=0.9, 1, 0)</f>
        <v>0</v>
      </c>
    </row>
    <row r="254" spans="1:30" ht="20" customHeight="1" x14ac:dyDescent="0.2">
      <c r="A254" s="20" t="s">
        <v>930</v>
      </c>
      <c r="B254" s="33" t="str">
        <f>SUBSTITUTE(A254,"/Users/timomiessen/Desktop/imagesdk/nonblackmen1/","Image_")</f>
        <v>Image_NBM_28.jpg</v>
      </c>
      <c r="C254" s="63" t="s">
        <v>4</v>
      </c>
      <c r="D254" s="22" t="s">
        <v>6</v>
      </c>
      <c r="E254" s="23">
        <v>1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 cm="1">
        <f t="array" ref="R254">_xlfn.IFS(H254=1,1,K254=1,1,L254=1,1,M254=1,1,N254=1,1,P254=1,1,TRUE,0)</f>
        <v>0</v>
      </c>
      <c r="S254" s="64">
        <f>IF(AND(G254=1,R254=1),0,R254)</f>
        <v>0</v>
      </c>
      <c r="T254" s="24" t="s">
        <v>2815</v>
      </c>
      <c r="U254" s="49">
        <f>SUBSTITUTE(T254,".",",")*1</f>
        <v>5.6739829014986701E-3</v>
      </c>
      <c r="V254" s="54">
        <f>IF(U254&gt;=0.1, 1, 0)</f>
        <v>0</v>
      </c>
      <c r="W254" s="25">
        <f>IF(U254&gt;=0.2, 1, 0)</f>
        <v>0</v>
      </c>
      <c r="X254" s="25">
        <f>IF(U254&gt;=0.3, 1, 0)</f>
        <v>0</v>
      </c>
      <c r="Y254" s="25">
        <f>IF(U254&gt;=0.4, 1, 0)</f>
        <v>0</v>
      </c>
      <c r="Z254" s="25">
        <f>IF(U254&gt;=0.5, 1, 0)</f>
        <v>0</v>
      </c>
      <c r="AA254" s="25">
        <f>IF(U254&gt;=0.6, 1, 0)</f>
        <v>0</v>
      </c>
      <c r="AB254" s="25">
        <f>IF(U254&gt;=0.7, 1, 0)</f>
        <v>0</v>
      </c>
      <c r="AC254" s="25">
        <f>IF(U254&gt;=0.8, 1, 0)</f>
        <v>0</v>
      </c>
      <c r="AD254" s="55">
        <f>IF(U254&gt;=0.9, 1, 0)</f>
        <v>0</v>
      </c>
    </row>
    <row r="255" spans="1:30" ht="20" customHeight="1" x14ac:dyDescent="0.2">
      <c r="A255" s="20" t="s">
        <v>934</v>
      </c>
      <c r="B255" s="33" t="str">
        <f>SUBSTITUTE(A255,"/Users/timomiessen/Desktop/imagesdk/nonblackmen1/","Image_")</f>
        <v>Image_NBM_283.jpg</v>
      </c>
      <c r="C255" s="63" t="s">
        <v>4</v>
      </c>
      <c r="D255" s="22" t="s">
        <v>6</v>
      </c>
      <c r="E255" s="23">
        <v>1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 cm="1">
        <f t="array" ref="R255">_xlfn.IFS(H255=1,1,K255=1,1,L255=1,1,M255=1,1,N255=1,1,P255=1,1,TRUE,0)</f>
        <v>0</v>
      </c>
      <c r="S255" s="64">
        <f>IF(AND(G255=1,R255=1),0,R255)</f>
        <v>0</v>
      </c>
      <c r="T255" s="24" t="s">
        <v>2819</v>
      </c>
      <c r="U255" s="49">
        <f>SUBSTITUTE(T255,".",",")*1</f>
        <v>1.3710046652704399E-2</v>
      </c>
      <c r="V255" s="54">
        <f>IF(U255&gt;=0.1, 1, 0)</f>
        <v>0</v>
      </c>
      <c r="W255" s="25">
        <f>IF(U255&gt;=0.2, 1, 0)</f>
        <v>0</v>
      </c>
      <c r="X255" s="25">
        <f>IF(U255&gt;=0.3, 1, 0)</f>
        <v>0</v>
      </c>
      <c r="Y255" s="25">
        <f>IF(U255&gt;=0.4, 1, 0)</f>
        <v>0</v>
      </c>
      <c r="Z255" s="25">
        <f>IF(U255&gt;=0.5, 1, 0)</f>
        <v>0</v>
      </c>
      <c r="AA255" s="25">
        <f>IF(U255&gt;=0.6, 1, 0)</f>
        <v>0</v>
      </c>
      <c r="AB255" s="25">
        <f>IF(U255&gt;=0.7, 1, 0)</f>
        <v>0</v>
      </c>
      <c r="AC255" s="25">
        <f>IF(U255&gt;=0.8, 1, 0)</f>
        <v>0</v>
      </c>
      <c r="AD255" s="55">
        <f>IF(U255&gt;=0.9, 1, 0)</f>
        <v>0</v>
      </c>
    </row>
    <row r="256" spans="1:30" ht="20" customHeight="1" x14ac:dyDescent="0.2">
      <c r="A256" s="20" t="s">
        <v>936</v>
      </c>
      <c r="B256" s="33" t="str">
        <f>SUBSTITUTE(A256,"/Users/timomiessen/Desktop/imagesdk/nonblackmen1/","Image_")</f>
        <v>Image_NBM_285.jpg</v>
      </c>
      <c r="C256" s="63" t="s">
        <v>4</v>
      </c>
      <c r="D256" s="22" t="s">
        <v>6</v>
      </c>
      <c r="E256" s="23">
        <v>0</v>
      </c>
      <c r="F256" s="23">
        <v>0</v>
      </c>
      <c r="G256" s="23">
        <v>1</v>
      </c>
      <c r="H256" s="23">
        <v>0</v>
      </c>
      <c r="I256" s="23">
        <v>0</v>
      </c>
      <c r="J256" s="23">
        <v>0</v>
      </c>
      <c r="K256" s="23">
        <v>1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 cm="1">
        <f t="array" ref="R256">_xlfn.IFS(H256=1,1,K256=1,1,L256=1,1,M256=1,1,N256=1,1,P256=1,1,TRUE,0)</f>
        <v>1</v>
      </c>
      <c r="S256" s="64">
        <f>IF(AND(G256=1,R256=1),0,R256)</f>
        <v>0</v>
      </c>
      <c r="T256" s="24" t="s">
        <v>2821</v>
      </c>
      <c r="U256" s="49">
        <f>SUBSTITUTE(T256,".",",")*1</f>
        <v>0.24983182549476601</v>
      </c>
      <c r="V256" s="54">
        <f>IF(U256&gt;=0.1, 1, 0)</f>
        <v>1</v>
      </c>
      <c r="W256" s="25">
        <f>IF(U256&gt;=0.2, 1, 0)</f>
        <v>1</v>
      </c>
      <c r="X256" s="25">
        <f>IF(U256&gt;=0.3, 1, 0)</f>
        <v>0</v>
      </c>
      <c r="Y256" s="25">
        <f>IF(U256&gt;=0.4, 1, 0)</f>
        <v>0</v>
      </c>
      <c r="Z256" s="25">
        <f>IF(U256&gt;=0.5, 1, 0)</f>
        <v>0</v>
      </c>
      <c r="AA256" s="25">
        <f>IF(U256&gt;=0.6, 1, 0)</f>
        <v>0</v>
      </c>
      <c r="AB256" s="25">
        <f>IF(U256&gt;=0.7, 1, 0)</f>
        <v>0</v>
      </c>
      <c r="AC256" s="25">
        <f>IF(U256&gt;=0.8, 1, 0)</f>
        <v>0</v>
      </c>
      <c r="AD256" s="55">
        <f>IF(U256&gt;=0.9, 1, 0)</f>
        <v>0</v>
      </c>
    </row>
    <row r="257" spans="1:30" ht="20" customHeight="1" x14ac:dyDescent="0.2">
      <c r="A257" s="20" t="s">
        <v>941</v>
      </c>
      <c r="B257" s="33" t="str">
        <f>SUBSTITUTE(A257,"/Users/timomiessen/Desktop/imagesdk/nonblackmen1/","Image_")</f>
        <v>Image_NBM_29.jpg</v>
      </c>
      <c r="C257" s="63" t="s">
        <v>4</v>
      </c>
      <c r="D257" s="22" t="s">
        <v>6</v>
      </c>
      <c r="E257" s="23">
        <v>1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 cm="1">
        <f t="array" ref="R257">_xlfn.IFS(H257=1,1,K257=1,1,L257=1,1,M257=1,1,N257=1,1,P257=1,1,TRUE,0)</f>
        <v>0</v>
      </c>
      <c r="S257" s="64">
        <f>IF(AND(G257=1,R257=1),0,R257)</f>
        <v>0</v>
      </c>
      <c r="T257" s="24" t="s">
        <v>2826</v>
      </c>
      <c r="U257" s="49">
        <f>SUBSTITUTE(T257,".",",")*1</f>
        <v>3.5654373466968502E-2</v>
      </c>
      <c r="V257" s="54">
        <f>IF(U257&gt;=0.1, 1, 0)</f>
        <v>0</v>
      </c>
      <c r="W257" s="25">
        <f>IF(U257&gt;=0.2, 1, 0)</f>
        <v>0</v>
      </c>
      <c r="X257" s="25">
        <f>IF(U257&gt;=0.3, 1, 0)</f>
        <v>0</v>
      </c>
      <c r="Y257" s="25">
        <f>IF(U257&gt;=0.4, 1, 0)</f>
        <v>0</v>
      </c>
      <c r="Z257" s="25">
        <f>IF(U257&gt;=0.5, 1, 0)</f>
        <v>0</v>
      </c>
      <c r="AA257" s="25">
        <f>IF(U257&gt;=0.6, 1, 0)</f>
        <v>0</v>
      </c>
      <c r="AB257" s="25">
        <f>IF(U257&gt;=0.7, 1, 0)</f>
        <v>0</v>
      </c>
      <c r="AC257" s="25">
        <f>IF(U257&gt;=0.8, 1, 0)</f>
        <v>0</v>
      </c>
      <c r="AD257" s="55">
        <f>IF(U257&gt;=0.9, 1, 0)</f>
        <v>0</v>
      </c>
    </row>
    <row r="258" spans="1:30" ht="20" customHeight="1" x14ac:dyDescent="0.2">
      <c r="A258" s="20" t="s">
        <v>943</v>
      </c>
      <c r="B258" s="33" t="str">
        <f>SUBSTITUTE(A258,"/Users/timomiessen/Desktop/imagesdk/nonblackmen1/","Image_")</f>
        <v>Image_NBM_291.jpg</v>
      </c>
      <c r="C258" s="63" t="s">
        <v>4</v>
      </c>
      <c r="D258" s="22" t="s">
        <v>6</v>
      </c>
      <c r="E258" s="23">
        <v>0</v>
      </c>
      <c r="F258" s="23">
        <v>0</v>
      </c>
      <c r="G258" s="23">
        <v>1</v>
      </c>
      <c r="H258" s="23">
        <v>0</v>
      </c>
      <c r="I258" s="23">
        <v>1</v>
      </c>
      <c r="J258" s="23">
        <v>0</v>
      </c>
      <c r="K258" s="23">
        <v>1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 cm="1">
        <f t="array" ref="R258">_xlfn.IFS(H258=1,1,K258=1,1,L258=1,1,M258=1,1,N258=1,1,P258=1,1,TRUE,0)</f>
        <v>1</v>
      </c>
      <c r="S258" s="64">
        <f>IF(AND(G258=1,R258=1),0,R258)</f>
        <v>0</v>
      </c>
      <c r="T258" s="24" t="s">
        <v>2828</v>
      </c>
      <c r="U258" s="49">
        <f>SUBSTITUTE(T258,".",",")*1</f>
        <v>1.2787477578967799E-2</v>
      </c>
      <c r="V258" s="54">
        <f>IF(U258&gt;=0.1, 1, 0)</f>
        <v>0</v>
      </c>
      <c r="W258" s="25">
        <f>IF(U258&gt;=0.2, 1, 0)</f>
        <v>0</v>
      </c>
      <c r="X258" s="25">
        <f>IF(U258&gt;=0.3, 1, 0)</f>
        <v>0</v>
      </c>
      <c r="Y258" s="25">
        <f>IF(U258&gt;=0.4, 1, 0)</f>
        <v>0</v>
      </c>
      <c r="Z258" s="25">
        <f>IF(U258&gt;=0.5, 1, 0)</f>
        <v>0</v>
      </c>
      <c r="AA258" s="25">
        <f>IF(U258&gt;=0.6, 1, 0)</f>
        <v>0</v>
      </c>
      <c r="AB258" s="25">
        <f>IF(U258&gt;=0.7, 1, 0)</f>
        <v>0</v>
      </c>
      <c r="AC258" s="25">
        <f>IF(U258&gt;=0.8, 1, 0)</f>
        <v>0</v>
      </c>
      <c r="AD258" s="55">
        <f>IF(U258&gt;=0.9, 1, 0)</f>
        <v>0</v>
      </c>
    </row>
    <row r="259" spans="1:30" ht="20" customHeight="1" x14ac:dyDescent="0.2">
      <c r="A259" s="20" t="s">
        <v>949</v>
      </c>
      <c r="B259" s="33" t="str">
        <f>SUBSTITUTE(A259,"/Users/timomiessen/Desktop/imagesdk/nonblackmen1/","Image_")</f>
        <v>Image_NBM_297.jpg</v>
      </c>
      <c r="C259" s="63" t="s">
        <v>4</v>
      </c>
      <c r="D259" s="22" t="s">
        <v>6</v>
      </c>
      <c r="E259" s="23">
        <v>0</v>
      </c>
      <c r="F259" s="23">
        <v>0</v>
      </c>
      <c r="G259" s="23">
        <v>1</v>
      </c>
      <c r="H259" s="23">
        <v>0</v>
      </c>
      <c r="I259" s="23">
        <v>0</v>
      </c>
      <c r="J259" s="23">
        <v>0</v>
      </c>
      <c r="K259" s="23">
        <v>1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 cm="1">
        <f t="array" ref="R259">_xlfn.IFS(H259=1,1,K259=1,1,L259=1,1,M259=1,1,N259=1,1,P259=1,1,TRUE,0)</f>
        <v>1</v>
      </c>
      <c r="S259" s="64">
        <f>IF(AND(G259=1,R259=1),0,R259)</f>
        <v>0</v>
      </c>
      <c r="T259" s="24" t="s">
        <v>2834</v>
      </c>
      <c r="U259" s="49">
        <f>SUBSTITUTE(T259,".",",")*1</f>
        <v>0.36278849095106103</v>
      </c>
      <c r="V259" s="54">
        <f>IF(U259&gt;=0.1, 1, 0)</f>
        <v>1</v>
      </c>
      <c r="W259" s="25">
        <f>IF(U259&gt;=0.2, 1, 0)</f>
        <v>1</v>
      </c>
      <c r="X259" s="25">
        <f>IF(U259&gt;=0.3, 1, 0)</f>
        <v>1</v>
      </c>
      <c r="Y259" s="25">
        <f>IF(U259&gt;=0.4, 1, 0)</f>
        <v>0</v>
      </c>
      <c r="Z259" s="25">
        <f>IF(U259&gt;=0.5, 1, 0)</f>
        <v>0</v>
      </c>
      <c r="AA259" s="25">
        <f>IF(U259&gt;=0.6, 1, 0)</f>
        <v>0</v>
      </c>
      <c r="AB259" s="25">
        <f>IF(U259&gt;=0.7, 1, 0)</f>
        <v>0</v>
      </c>
      <c r="AC259" s="25">
        <f>IF(U259&gt;=0.8, 1, 0)</f>
        <v>0</v>
      </c>
      <c r="AD259" s="55">
        <f>IF(U259&gt;=0.9, 1, 0)</f>
        <v>0</v>
      </c>
    </row>
    <row r="260" spans="1:30" ht="20" customHeight="1" x14ac:dyDescent="0.2">
      <c r="A260" s="20" t="s">
        <v>952</v>
      </c>
      <c r="B260" s="33" t="str">
        <f>SUBSTITUTE(A260,"/Users/timomiessen/Desktop/imagesdk/nonblackmen1/","Image_")</f>
        <v>Image_NBM_3.jpg</v>
      </c>
      <c r="C260" s="63" t="s">
        <v>4</v>
      </c>
      <c r="D260" s="22" t="s">
        <v>6</v>
      </c>
      <c r="E260" s="23">
        <v>1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 cm="1">
        <f t="array" ref="R260">_xlfn.IFS(H260=1,1,K260=1,1,L260=1,1,M260=1,1,N260=1,1,P260=1,1,TRUE,0)</f>
        <v>0</v>
      </c>
      <c r="S260" s="64">
        <f>IF(AND(G260=1,R260=1),0,R260)</f>
        <v>0</v>
      </c>
      <c r="T260" s="24" t="s">
        <v>2837</v>
      </c>
      <c r="U260" s="49">
        <f>SUBSTITUTE(T260,".",",")*1</f>
        <v>6.9448329508304596E-2</v>
      </c>
      <c r="V260" s="54">
        <f>IF(U260&gt;=0.1, 1, 0)</f>
        <v>0</v>
      </c>
      <c r="W260" s="25">
        <f>IF(U260&gt;=0.2, 1, 0)</f>
        <v>0</v>
      </c>
      <c r="X260" s="25">
        <f>IF(U260&gt;=0.3, 1, 0)</f>
        <v>0</v>
      </c>
      <c r="Y260" s="25">
        <f>IF(U260&gt;=0.4, 1, 0)</f>
        <v>0</v>
      </c>
      <c r="Z260" s="25">
        <f>IF(U260&gt;=0.5, 1, 0)</f>
        <v>0</v>
      </c>
      <c r="AA260" s="25">
        <f>IF(U260&gt;=0.6, 1, 0)</f>
        <v>0</v>
      </c>
      <c r="AB260" s="25">
        <f>IF(U260&gt;=0.7, 1, 0)</f>
        <v>0</v>
      </c>
      <c r="AC260" s="25">
        <f>IF(U260&gt;=0.8, 1, 0)</f>
        <v>0</v>
      </c>
      <c r="AD260" s="55">
        <f>IF(U260&gt;=0.9, 1, 0)</f>
        <v>0</v>
      </c>
    </row>
    <row r="261" spans="1:30" ht="20" customHeight="1" x14ac:dyDescent="0.2">
      <c r="A261" s="20" t="s">
        <v>953</v>
      </c>
      <c r="B261" s="33" t="str">
        <f>SUBSTITUTE(A261,"/Users/timomiessen/Desktop/imagesdk/nonblackmen1/","Image_")</f>
        <v>Image_NBM_30.jpg</v>
      </c>
      <c r="C261" s="63" t="s">
        <v>4</v>
      </c>
      <c r="D261" s="22" t="s">
        <v>6</v>
      </c>
      <c r="E261" s="23">
        <v>1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 cm="1">
        <f t="array" ref="R261">_xlfn.IFS(H261=1,1,K261=1,1,L261=1,1,M261=1,1,N261=1,1,P261=1,1,TRUE,0)</f>
        <v>0</v>
      </c>
      <c r="S261" s="64">
        <f>IF(AND(G261=1,R261=1),0,R261)</f>
        <v>0</v>
      </c>
      <c r="T261" s="24" t="s">
        <v>2838</v>
      </c>
      <c r="U261" s="49">
        <f>SUBSTITUTE(T261,".",",")*1</f>
        <v>1.09735238365828E-2</v>
      </c>
      <c r="V261" s="54">
        <f>IF(U261&gt;=0.1, 1, 0)</f>
        <v>0</v>
      </c>
      <c r="W261" s="25">
        <f>IF(U261&gt;=0.2, 1, 0)</f>
        <v>0</v>
      </c>
      <c r="X261" s="25">
        <f>IF(U261&gt;=0.3, 1, 0)</f>
        <v>0</v>
      </c>
      <c r="Y261" s="25">
        <f>IF(U261&gt;=0.4, 1, 0)</f>
        <v>0</v>
      </c>
      <c r="Z261" s="25">
        <f>IF(U261&gt;=0.5, 1, 0)</f>
        <v>0</v>
      </c>
      <c r="AA261" s="25">
        <f>IF(U261&gt;=0.6, 1, 0)</f>
        <v>0</v>
      </c>
      <c r="AB261" s="25">
        <f>IF(U261&gt;=0.7, 1, 0)</f>
        <v>0</v>
      </c>
      <c r="AC261" s="25">
        <f>IF(U261&gt;=0.8, 1, 0)</f>
        <v>0</v>
      </c>
      <c r="AD261" s="55">
        <f>IF(U261&gt;=0.9, 1, 0)</f>
        <v>0</v>
      </c>
    </row>
    <row r="262" spans="1:30" ht="20" customHeight="1" x14ac:dyDescent="0.2">
      <c r="A262" s="20" t="s">
        <v>964</v>
      </c>
      <c r="B262" s="33" t="str">
        <f>SUBSTITUTE(A262,"/Users/timomiessen/Desktop/imagesdk/nonblackmen1/","Image_")</f>
        <v>Image_NBM_31.jpg</v>
      </c>
      <c r="C262" s="63" t="s">
        <v>4</v>
      </c>
      <c r="D262" s="22" t="s">
        <v>6</v>
      </c>
      <c r="E262" s="23">
        <v>1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 cm="1">
        <f t="array" ref="R262">_xlfn.IFS(H262=1,1,K262=1,1,L262=1,1,M262=1,1,N262=1,1,P262=1,1,TRUE,0)</f>
        <v>0</v>
      </c>
      <c r="S262" s="64">
        <f>IF(AND(G262=1,R262=1),0,R262)</f>
        <v>0</v>
      </c>
      <c r="T262" s="24" t="s">
        <v>2849</v>
      </c>
      <c r="U262" s="49">
        <f>SUBSTITUTE(T262,".",",")*1</f>
        <v>0.11865581944584799</v>
      </c>
      <c r="V262" s="54">
        <f>IF(U262&gt;=0.1, 1, 0)</f>
        <v>1</v>
      </c>
      <c r="W262" s="25">
        <f>IF(U262&gt;=0.2, 1, 0)</f>
        <v>0</v>
      </c>
      <c r="X262" s="25">
        <f>IF(U262&gt;=0.3, 1, 0)</f>
        <v>0</v>
      </c>
      <c r="Y262" s="25">
        <f>IF(U262&gt;=0.4, 1, 0)</f>
        <v>0</v>
      </c>
      <c r="Z262" s="25">
        <f>IF(U262&gt;=0.5, 1, 0)</f>
        <v>0</v>
      </c>
      <c r="AA262" s="25">
        <f>IF(U262&gt;=0.6, 1, 0)</f>
        <v>0</v>
      </c>
      <c r="AB262" s="25">
        <f>IF(U262&gt;=0.7, 1, 0)</f>
        <v>0</v>
      </c>
      <c r="AC262" s="25">
        <f>IF(U262&gt;=0.8, 1, 0)</f>
        <v>0</v>
      </c>
      <c r="AD262" s="55">
        <f>IF(U262&gt;=0.9, 1, 0)</f>
        <v>0</v>
      </c>
    </row>
    <row r="263" spans="1:30" ht="20" customHeight="1" x14ac:dyDescent="0.2">
      <c r="A263" s="20" t="s">
        <v>975</v>
      </c>
      <c r="B263" s="33" t="str">
        <f>SUBSTITUTE(A263,"/Users/timomiessen/Desktop/imagesdk/nonblackmen1/","Image_")</f>
        <v>Image_NBM_32.jpg</v>
      </c>
      <c r="C263" s="63" t="s">
        <v>4</v>
      </c>
      <c r="D263" s="22" t="s">
        <v>6</v>
      </c>
      <c r="E263" s="23">
        <v>1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 cm="1">
        <f t="array" ref="R263">_xlfn.IFS(H263=1,1,K263=1,1,L263=1,1,M263=1,1,N263=1,1,P263=1,1,TRUE,0)</f>
        <v>0</v>
      </c>
      <c r="S263" s="64">
        <f>IF(AND(G263=1,R263=1),0,R263)</f>
        <v>0</v>
      </c>
      <c r="T263" s="24" t="s">
        <v>2860</v>
      </c>
      <c r="U263" s="49">
        <f>SUBSTITUTE(T263,".",",")*1</f>
        <v>0.65903440117835999</v>
      </c>
      <c r="V263" s="54">
        <f>IF(U263&gt;=0.1, 1, 0)</f>
        <v>1</v>
      </c>
      <c r="W263" s="25">
        <f>IF(U263&gt;=0.2, 1, 0)</f>
        <v>1</v>
      </c>
      <c r="X263" s="25">
        <f>IF(U263&gt;=0.3, 1, 0)</f>
        <v>1</v>
      </c>
      <c r="Y263" s="25">
        <f>IF(U263&gt;=0.4, 1, 0)</f>
        <v>1</v>
      </c>
      <c r="Z263" s="25">
        <f>IF(U263&gt;=0.5, 1, 0)</f>
        <v>1</v>
      </c>
      <c r="AA263" s="25">
        <f>IF(U263&gt;=0.6, 1, 0)</f>
        <v>1</v>
      </c>
      <c r="AB263" s="25">
        <f>IF(U263&gt;=0.7, 1, 0)</f>
        <v>0</v>
      </c>
      <c r="AC263" s="25">
        <f>IF(U263&gt;=0.8, 1, 0)</f>
        <v>0</v>
      </c>
      <c r="AD263" s="55">
        <f>IF(U263&gt;=0.9, 1, 0)</f>
        <v>0</v>
      </c>
    </row>
    <row r="264" spans="1:30" ht="20" customHeight="1" x14ac:dyDescent="0.2">
      <c r="A264" s="20" t="s">
        <v>986</v>
      </c>
      <c r="B264" s="33" t="str">
        <f>SUBSTITUTE(A264,"/Users/timomiessen/Desktop/imagesdk/nonblackmen1/","Image_")</f>
        <v>Image_NBM_33.jpg</v>
      </c>
      <c r="C264" s="63" t="s">
        <v>4</v>
      </c>
      <c r="D264" s="22" t="s">
        <v>6</v>
      </c>
      <c r="E264" s="23">
        <v>1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 cm="1">
        <f t="array" ref="R264">_xlfn.IFS(H264=1,1,K264=1,1,L264=1,1,M264=1,1,N264=1,1,P264=1,1,TRUE,0)</f>
        <v>0</v>
      </c>
      <c r="S264" s="64">
        <f>IF(AND(G264=1,R264=1),0,R264)</f>
        <v>0</v>
      </c>
      <c r="T264" s="24" t="s">
        <v>2871</v>
      </c>
      <c r="U264" s="49">
        <f>SUBSTITUTE(T264,".",",")*1</f>
        <v>1.9671205081976898E-3</v>
      </c>
      <c r="V264" s="54">
        <f>IF(U264&gt;=0.1, 1, 0)</f>
        <v>0</v>
      </c>
      <c r="W264" s="25">
        <f>IF(U264&gt;=0.2, 1, 0)</f>
        <v>0</v>
      </c>
      <c r="X264" s="25">
        <f>IF(U264&gt;=0.3, 1, 0)</f>
        <v>0</v>
      </c>
      <c r="Y264" s="25">
        <f>IF(U264&gt;=0.4, 1, 0)</f>
        <v>0</v>
      </c>
      <c r="Z264" s="25">
        <f>IF(U264&gt;=0.5, 1, 0)</f>
        <v>0</v>
      </c>
      <c r="AA264" s="25">
        <f>IF(U264&gt;=0.6, 1, 0)</f>
        <v>0</v>
      </c>
      <c r="AB264" s="25">
        <f>IF(U264&gt;=0.7, 1, 0)</f>
        <v>0</v>
      </c>
      <c r="AC264" s="25">
        <f>IF(U264&gt;=0.8, 1, 0)</f>
        <v>0</v>
      </c>
      <c r="AD264" s="55">
        <f>IF(U264&gt;=0.9, 1, 0)</f>
        <v>0</v>
      </c>
    </row>
    <row r="265" spans="1:30" ht="20" customHeight="1" x14ac:dyDescent="0.2">
      <c r="A265" s="20" t="s">
        <v>992</v>
      </c>
      <c r="B265" s="33" t="str">
        <f>SUBSTITUTE(A265,"/Users/timomiessen/Desktop/imagesdk/nonblackmen1/","Image_")</f>
        <v>Image_NBM_34.jpg</v>
      </c>
      <c r="C265" s="63" t="s">
        <v>4</v>
      </c>
      <c r="D265" s="22" t="s">
        <v>6</v>
      </c>
      <c r="E265" s="23">
        <v>1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 cm="1">
        <f t="array" ref="R265">_xlfn.IFS(H265=1,1,K265=1,1,L265=1,1,M265=1,1,N265=1,1,P265=1,1,TRUE,0)</f>
        <v>0</v>
      </c>
      <c r="S265" s="64">
        <f>IF(AND(G265=1,R265=1),0,R265)</f>
        <v>0</v>
      </c>
      <c r="T265" s="24" t="s">
        <v>2877</v>
      </c>
      <c r="U265" s="49">
        <f>SUBSTITUTE(T265,".",",")*1</f>
        <v>0.25948894023895203</v>
      </c>
      <c r="V265" s="54">
        <f>IF(U265&gt;=0.1, 1, 0)</f>
        <v>1</v>
      </c>
      <c r="W265" s="25">
        <f>IF(U265&gt;=0.2, 1, 0)</f>
        <v>1</v>
      </c>
      <c r="X265" s="25">
        <f>IF(U265&gt;=0.3, 1, 0)</f>
        <v>0</v>
      </c>
      <c r="Y265" s="25">
        <f>IF(U265&gt;=0.4, 1, 0)</f>
        <v>0</v>
      </c>
      <c r="Z265" s="25">
        <f>IF(U265&gt;=0.5, 1, 0)</f>
        <v>0</v>
      </c>
      <c r="AA265" s="25">
        <f>IF(U265&gt;=0.6, 1, 0)</f>
        <v>0</v>
      </c>
      <c r="AB265" s="25">
        <f>IF(U265&gt;=0.7, 1, 0)</f>
        <v>0</v>
      </c>
      <c r="AC265" s="25">
        <f>IF(U265&gt;=0.8, 1, 0)</f>
        <v>0</v>
      </c>
      <c r="AD265" s="55">
        <f>IF(U265&gt;=0.9, 1, 0)</f>
        <v>0</v>
      </c>
    </row>
    <row r="266" spans="1:30" ht="20" customHeight="1" x14ac:dyDescent="0.2">
      <c r="A266" s="20" t="s">
        <v>993</v>
      </c>
      <c r="B266" s="33" t="str">
        <f>SUBSTITUTE(A266,"/Users/timomiessen/Desktop/imagesdk/nonblackmen1/","Image_")</f>
        <v>Image_NBM_35.jpg</v>
      </c>
      <c r="C266" s="63" t="s">
        <v>4</v>
      </c>
      <c r="D266" s="22" t="s">
        <v>6</v>
      </c>
      <c r="E266" s="23">
        <v>1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 cm="1">
        <f t="array" ref="R266">_xlfn.IFS(H266=1,1,K266=1,1,L266=1,1,M266=1,1,N266=1,1,P266=1,1,TRUE,0)</f>
        <v>0</v>
      </c>
      <c r="S266" s="64">
        <f>IF(AND(G266=1,R266=1),0,R266)</f>
        <v>0</v>
      </c>
      <c r="T266" s="24" t="s">
        <v>2878</v>
      </c>
      <c r="U266" s="49">
        <f>SUBSTITUTE(T266,".",",")*1</f>
        <v>2.5545136537402799E-2</v>
      </c>
      <c r="V266" s="54">
        <f>IF(U266&gt;=0.1, 1, 0)</f>
        <v>0</v>
      </c>
      <c r="W266" s="25">
        <f>IF(U266&gt;=0.2, 1, 0)</f>
        <v>0</v>
      </c>
      <c r="X266" s="25">
        <f>IF(U266&gt;=0.3, 1, 0)</f>
        <v>0</v>
      </c>
      <c r="Y266" s="25">
        <f>IF(U266&gt;=0.4, 1, 0)</f>
        <v>0</v>
      </c>
      <c r="Z266" s="25">
        <f>IF(U266&gt;=0.5, 1, 0)</f>
        <v>0</v>
      </c>
      <c r="AA266" s="25">
        <f>IF(U266&gt;=0.6, 1, 0)</f>
        <v>0</v>
      </c>
      <c r="AB266" s="25">
        <f>IF(U266&gt;=0.7, 1, 0)</f>
        <v>0</v>
      </c>
      <c r="AC266" s="25">
        <f>IF(U266&gt;=0.8, 1, 0)</f>
        <v>0</v>
      </c>
      <c r="AD266" s="55">
        <f>IF(U266&gt;=0.9, 1, 0)</f>
        <v>0</v>
      </c>
    </row>
    <row r="267" spans="1:30" ht="20" customHeight="1" x14ac:dyDescent="0.2">
      <c r="A267" s="20" t="s">
        <v>994</v>
      </c>
      <c r="B267" s="33" t="str">
        <f>SUBSTITUTE(A267,"/Users/timomiessen/Desktop/imagesdk/nonblackmen1/","Image_")</f>
        <v>Image_NBM_36.jpg</v>
      </c>
      <c r="C267" s="63" t="s">
        <v>4</v>
      </c>
      <c r="D267" s="22" t="s">
        <v>6</v>
      </c>
      <c r="E267" s="23">
        <v>1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 cm="1">
        <f t="array" ref="R267">_xlfn.IFS(H267=1,1,K267=1,1,L267=1,1,M267=1,1,N267=1,1,P267=1,1,TRUE,0)</f>
        <v>0</v>
      </c>
      <c r="S267" s="64">
        <f>IF(AND(G267=1,R267=1),0,R267)</f>
        <v>0</v>
      </c>
      <c r="T267" s="24" t="s">
        <v>2879</v>
      </c>
      <c r="U267" s="49">
        <f>SUBSTITUTE(T267,".",",")*1</f>
        <v>1.1046562343835799E-2</v>
      </c>
      <c r="V267" s="54">
        <f>IF(U267&gt;=0.1, 1, 0)</f>
        <v>0</v>
      </c>
      <c r="W267" s="25">
        <f>IF(U267&gt;=0.2, 1, 0)</f>
        <v>0</v>
      </c>
      <c r="X267" s="25">
        <f>IF(U267&gt;=0.3, 1, 0)</f>
        <v>0</v>
      </c>
      <c r="Y267" s="25">
        <f>IF(U267&gt;=0.4, 1, 0)</f>
        <v>0</v>
      </c>
      <c r="Z267" s="25">
        <f>IF(U267&gt;=0.5, 1, 0)</f>
        <v>0</v>
      </c>
      <c r="AA267" s="25">
        <f>IF(U267&gt;=0.6, 1, 0)</f>
        <v>0</v>
      </c>
      <c r="AB267" s="25">
        <f>IF(U267&gt;=0.7, 1, 0)</f>
        <v>0</v>
      </c>
      <c r="AC267" s="25">
        <f>IF(U267&gt;=0.8, 1, 0)</f>
        <v>0</v>
      </c>
      <c r="AD267" s="55">
        <f>IF(U267&gt;=0.9, 1, 0)</f>
        <v>0</v>
      </c>
    </row>
    <row r="268" spans="1:30" ht="20" customHeight="1" x14ac:dyDescent="0.2">
      <c r="A268" s="20" t="s">
        <v>995</v>
      </c>
      <c r="B268" s="33" t="str">
        <f>SUBSTITUTE(A268,"/Users/timomiessen/Desktop/imagesdk/nonblackmen1/","Image_")</f>
        <v>Image_NBM_37.jpg</v>
      </c>
      <c r="C268" s="63" t="s">
        <v>4</v>
      </c>
      <c r="D268" s="22" t="s">
        <v>6</v>
      </c>
      <c r="E268" s="23">
        <v>1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 cm="1">
        <f t="array" ref="R268">_xlfn.IFS(H268=1,1,K268=1,1,L268=1,1,M268=1,1,N268=1,1,P268=1,1,TRUE,0)</f>
        <v>0</v>
      </c>
      <c r="S268" s="64">
        <f>IF(AND(G268=1,R268=1),0,R268)</f>
        <v>0</v>
      </c>
      <c r="T268" s="24" t="s">
        <v>2880</v>
      </c>
      <c r="U268" s="49">
        <f>SUBSTITUTE(T268,".",",")*1</f>
        <v>5.6025523663265596E-3</v>
      </c>
      <c r="V268" s="54">
        <f>IF(U268&gt;=0.1, 1, 0)</f>
        <v>0</v>
      </c>
      <c r="W268" s="25">
        <f>IF(U268&gt;=0.2, 1, 0)</f>
        <v>0</v>
      </c>
      <c r="X268" s="25">
        <f>IF(U268&gt;=0.3, 1, 0)</f>
        <v>0</v>
      </c>
      <c r="Y268" s="25">
        <f>IF(U268&gt;=0.4, 1, 0)</f>
        <v>0</v>
      </c>
      <c r="Z268" s="25">
        <f>IF(U268&gt;=0.5, 1, 0)</f>
        <v>0</v>
      </c>
      <c r="AA268" s="25">
        <f>IF(U268&gt;=0.6, 1, 0)</f>
        <v>0</v>
      </c>
      <c r="AB268" s="25">
        <f>IF(U268&gt;=0.7, 1, 0)</f>
        <v>0</v>
      </c>
      <c r="AC268" s="25">
        <f>IF(U268&gt;=0.8, 1, 0)</f>
        <v>0</v>
      </c>
      <c r="AD268" s="55">
        <f>IF(U268&gt;=0.9, 1, 0)</f>
        <v>0</v>
      </c>
    </row>
    <row r="269" spans="1:30" ht="20" customHeight="1" x14ac:dyDescent="0.2">
      <c r="A269" s="20" t="s">
        <v>996</v>
      </c>
      <c r="B269" s="33" t="str">
        <f>SUBSTITUTE(A269,"/Users/timomiessen/Desktop/imagesdk/nonblackmen1/","Image_")</f>
        <v>Image_NBM_38.jpg</v>
      </c>
      <c r="C269" s="63" t="s">
        <v>4</v>
      </c>
      <c r="D269" s="22" t="s">
        <v>6</v>
      </c>
      <c r="E269" s="23">
        <v>1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 cm="1">
        <f t="array" ref="R269">_xlfn.IFS(H269=1,1,K269=1,1,L269=1,1,M269=1,1,N269=1,1,P269=1,1,TRUE,0)</f>
        <v>0</v>
      </c>
      <c r="S269" s="64">
        <f>IF(AND(G269=1,R269=1),0,R269)</f>
        <v>0</v>
      </c>
      <c r="T269" s="24" t="s">
        <v>2881</v>
      </c>
      <c r="U269" s="49">
        <f>SUBSTITUTE(T269,".",",")*1</f>
        <v>4.4272353872656801E-2</v>
      </c>
      <c r="V269" s="54">
        <f>IF(U269&gt;=0.1, 1, 0)</f>
        <v>0</v>
      </c>
      <c r="W269" s="25">
        <f>IF(U269&gt;=0.2, 1, 0)</f>
        <v>0</v>
      </c>
      <c r="X269" s="25">
        <f>IF(U269&gt;=0.3, 1, 0)</f>
        <v>0</v>
      </c>
      <c r="Y269" s="25">
        <f>IF(U269&gt;=0.4, 1, 0)</f>
        <v>0</v>
      </c>
      <c r="Z269" s="25">
        <f>IF(U269&gt;=0.5, 1, 0)</f>
        <v>0</v>
      </c>
      <c r="AA269" s="25">
        <f>IF(U269&gt;=0.6, 1, 0)</f>
        <v>0</v>
      </c>
      <c r="AB269" s="25">
        <f>IF(U269&gt;=0.7, 1, 0)</f>
        <v>0</v>
      </c>
      <c r="AC269" s="25">
        <f>IF(U269&gt;=0.8, 1, 0)</f>
        <v>0</v>
      </c>
      <c r="AD269" s="55">
        <f>IF(U269&gt;=0.9, 1, 0)</f>
        <v>0</v>
      </c>
    </row>
    <row r="270" spans="1:30" ht="20" customHeight="1" x14ac:dyDescent="0.2">
      <c r="A270" s="20" t="s">
        <v>997</v>
      </c>
      <c r="B270" s="33" t="str">
        <f>SUBSTITUTE(A270,"/Users/timomiessen/Desktop/imagesdk/nonblackmen1/","Image_")</f>
        <v>Image_NBM_39.jpg</v>
      </c>
      <c r="C270" s="63" t="s">
        <v>4</v>
      </c>
      <c r="D270" s="22" t="s">
        <v>6</v>
      </c>
      <c r="E270" s="23">
        <v>1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 cm="1">
        <f t="array" ref="R270">_xlfn.IFS(H270=1,1,K270=1,1,L270=1,1,M270=1,1,N270=1,1,P270=1,1,TRUE,0)</f>
        <v>0</v>
      </c>
      <c r="S270" s="64">
        <f>IF(AND(G270=1,R270=1),0,R270)</f>
        <v>0</v>
      </c>
      <c r="T270" s="24" t="s">
        <v>2882</v>
      </c>
      <c r="U270" s="49">
        <f>SUBSTITUTE(T270,".",",")*1</f>
        <v>8.6466846987605095E-3</v>
      </c>
      <c r="V270" s="54">
        <f>IF(U270&gt;=0.1, 1, 0)</f>
        <v>0</v>
      </c>
      <c r="W270" s="25">
        <f>IF(U270&gt;=0.2, 1, 0)</f>
        <v>0</v>
      </c>
      <c r="X270" s="25">
        <f>IF(U270&gt;=0.3, 1, 0)</f>
        <v>0</v>
      </c>
      <c r="Y270" s="25">
        <f>IF(U270&gt;=0.4, 1, 0)</f>
        <v>0</v>
      </c>
      <c r="Z270" s="25">
        <f>IF(U270&gt;=0.5, 1, 0)</f>
        <v>0</v>
      </c>
      <c r="AA270" s="25">
        <f>IF(U270&gt;=0.6, 1, 0)</f>
        <v>0</v>
      </c>
      <c r="AB270" s="25">
        <f>IF(U270&gt;=0.7, 1, 0)</f>
        <v>0</v>
      </c>
      <c r="AC270" s="25">
        <f>IF(U270&gt;=0.8, 1, 0)</f>
        <v>0</v>
      </c>
      <c r="AD270" s="55">
        <f>IF(U270&gt;=0.9, 1, 0)</f>
        <v>0</v>
      </c>
    </row>
    <row r="271" spans="1:30" ht="20" customHeight="1" x14ac:dyDescent="0.2">
      <c r="A271" s="20" t="s">
        <v>998</v>
      </c>
      <c r="B271" s="33" t="str">
        <f>SUBSTITUTE(A271,"/Users/timomiessen/Desktop/imagesdk/nonblackmen1/","Image_")</f>
        <v>Image_NBM_4.jpg</v>
      </c>
      <c r="C271" s="63" t="s">
        <v>4</v>
      </c>
      <c r="D271" s="22" t="s">
        <v>6</v>
      </c>
      <c r="E271" s="23">
        <v>1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 cm="1">
        <f t="array" ref="R271">_xlfn.IFS(H271=1,1,K271=1,1,L271=1,1,M271=1,1,N271=1,1,P271=1,1,TRUE,0)</f>
        <v>0</v>
      </c>
      <c r="S271" s="64">
        <f>IF(AND(G271=1,R271=1),0,R271)</f>
        <v>0</v>
      </c>
      <c r="T271" s="24" t="s">
        <v>2883</v>
      </c>
      <c r="U271" s="49">
        <f>SUBSTITUTE(T271,".",",")*1</f>
        <v>5.8479456929489901E-3</v>
      </c>
      <c r="V271" s="54">
        <f>IF(U271&gt;=0.1, 1, 0)</f>
        <v>0</v>
      </c>
      <c r="W271" s="25">
        <f>IF(U271&gt;=0.2, 1, 0)</f>
        <v>0</v>
      </c>
      <c r="X271" s="25">
        <f>IF(U271&gt;=0.3, 1, 0)</f>
        <v>0</v>
      </c>
      <c r="Y271" s="25">
        <f>IF(U271&gt;=0.4, 1, 0)</f>
        <v>0</v>
      </c>
      <c r="Z271" s="25">
        <f>IF(U271&gt;=0.5, 1, 0)</f>
        <v>0</v>
      </c>
      <c r="AA271" s="25">
        <f>IF(U271&gt;=0.6, 1, 0)</f>
        <v>0</v>
      </c>
      <c r="AB271" s="25">
        <f>IF(U271&gt;=0.7, 1, 0)</f>
        <v>0</v>
      </c>
      <c r="AC271" s="25">
        <f>IF(U271&gt;=0.8, 1, 0)</f>
        <v>0</v>
      </c>
      <c r="AD271" s="55">
        <f>IF(U271&gt;=0.9, 1, 0)</f>
        <v>0</v>
      </c>
    </row>
    <row r="272" spans="1:30" ht="20" customHeight="1" x14ac:dyDescent="0.2">
      <c r="A272" s="20" t="s">
        <v>999</v>
      </c>
      <c r="B272" s="33" t="str">
        <f>SUBSTITUTE(A272,"/Users/timomiessen/Desktop/imagesdk/nonblackmen1/","Image_")</f>
        <v>Image_NBM_40.jpg</v>
      </c>
      <c r="C272" s="63" t="s">
        <v>4</v>
      </c>
      <c r="D272" s="22" t="s">
        <v>6</v>
      </c>
      <c r="E272" s="23">
        <v>1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 cm="1">
        <f t="array" ref="R272">_xlfn.IFS(H272=1,1,K272=1,1,L272=1,1,M272=1,1,N272=1,1,P272=1,1,TRUE,0)</f>
        <v>0</v>
      </c>
      <c r="S272" s="64">
        <f>IF(AND(G272=1,R272=1),0,R272)</f>
        <v>0</v>
      </c>
      <c r="T272" s="24" t="s">
        <v>2884</v>
      </c>
      <c r="U272" s="49">
        <f>SUBSTITUTE(T272,".",",")*1</f>
        <v>1.07192397117614E-2</v>
      </c>
      <c r="V272" s="54">
        <f>IF(U272&gt;=0.1, 1, 0)</f>
        <v>0</v>
      </c>
      <c r="W272" s="25">
        <f>IF(U272&gt;=0.2, 1, 0)</f>
        <v>0</v>
      </c>
      <c r="X272" s="25">
        <f>IF(U272&gt;=0.3, 1, 0)</f>
        <v>0</v>
      </c>
      <c r="Y272" s="25">
        <f>IF(U272&gt;=0.4, 1, 0)</f>
        <v>0</v>
      </c>
      <c r="Z272" s="25">
        <f>IF(U272&gt;=0.5, 1, 0)</f>
        <v>0</v>
      </c>
      <c r="AA272" s="25">
        <f>IF(U272&gt;=0.6, 1, 0)</f>
        <v>0</v>
      </c>
      <c r="AB272" s="25">
        <f>IF(U272&gt;=0.7, 1, 0)</f>
        <v>0</v>
      </c>
      <c r="AC272" s="25">
        <f>IF(U272&gt;=0.8, 1, 0)</f>
        <v>0</v>
      </c>
      <c r="AD272" s="55">
        <f>IF(U272&gt;=0.9, 1, 0)</f>
        <v>0</v>
      </c>
    </row>
    <row r="273" spans="1:30" ht="20" customHeight="1" x14ac:dyDescent="0.2">
      <c r="A273" s="20" t="s">
        <v>1000</v>
      </c>
      <c r="B273" s="33" t="str">
        <f>SUBSTITUTE(A273,"/Users/timomiessen/Desktop/imagesdk/nonblackmen1/","Image_")</f>
        <v>Image_NBM_41.jpg</v>
      </c>
      <c r="C273" s="63" t="s">
        <v>4</v>
      </c>
      <c r="D273" s="22" t="s">
        <v>6</v>
      </c>
      <c r="E273" s="23">
        <v>1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 cm="1">
        <f t="array" ref="R273">_xlfn.IFS(H273=1,1,K273=1,1,L273=1,1,M273=1,1,N273=1,1,P273=1,1,TRUE,0)</f>
        <v>0</v>
      </c>
      <c r="S273" s="64">
        <f>IF(AND(G273=1,R273=1),0,R273)</f>
        <v>0</v>
      </c>
      <c r="T273" s="24" t="s">
        <v>2885</v>
      </c>
      <c r="U273" s="49">
        <f>SUBSTITUTE(T273,".",",")*1</f>
        <v>3.5357133019715499E-2</v>
      </c>
      <c r="V273" s="54">
        <f>IF(U273&gt;=0.1, 1, 0)</f>
        <v>0</v>
      </c>
      <c r="W273" s="25">
        <f>IF(U273&gt;=0.2, 1, 0)</f>
        <v>0</v>
      </c>
      <c r="X273" s="25">
        <f>IF(U273&gt;=0.3, 1, 0)</f>
        <v>0</v>
      </c>
      <c r="Y273" s="25">
        <f>IF(U273&gt;=0.4, 1, 0)</f>
        <v>0</v>
      </c>
      <c r="Z273" s="25">
        <f>IF(U273&gt;=0.5, 1, 0)</f>
        <v>0</v>
      </c>
      <c r="AA273" s="25">
        <f>IF(U273&gt;=0.6, 1, 0)</f>
        <v>0</v>
      </c>
      <c r="AB273" s="25">
        <f>IF(U273&gt;=0.7, 1, 0)</f>
        <v>0</v>
      </c>
      <c r="AC273" s="25">
        <f>IF(U273&gt;=0.8, 1, 0)</f>
        <v>0</v>
      </c>
      <c r="AD273" s="55">
        <f>IF(U273&gt;=0.9, 1, 0)</f>
        <v>0</v>
      </c>
    </row>
    <row r="274" spans="1:30" ht="20" customHeight="1" x14ac:dyDescent="0.2">
      <c r="A274" s="20" t="s">
        <v>1001</v>
      </c>
      <c r="B274" s="33" t="str">
        <f>SUBSTITUTE(A274,"/Users/timomiessen/Desktop/imagesdk/nonblackmen1/","Image_")</f>
        <v>Image_NBM_42.jpg</v>
      </c>
      <c r="C274" s="63" t="s">
        <v>4</v>
      </c>
      <c r="D274" s="22" t="s">
        <v>6</v>
      </c>
      <c r="E274" s="23">
        <v>1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 cm="1">
        <f t="array" ref="R274">_xlfn.IFS(H274=1,1,K274=1,1,L274=1,1,M274=1,1,N274=1,1,P274=1,1,TRUE,0)</f>
        <v>0</v>
      </c>
      <c r="S274" s="64">
        <f>IF(AND(G274=1,R274=1),0,R274)</f>
        <v>0</v>
      </c>
      <c r="T274" s="24" t="s">
        <v>2886</v>
      </c>
      <c r="U274" s="49">
        <f>SUBSTITUTE(T274,".",",")*1</f>
        <v>6.84924330562353E-2</v>
      </c>
      <c r="V274" s="54">
        <f>IF(U274&gt;=0.1, 1, 0)</f>
        <v>0</v>
      </c>
      <c r="W274" s="25">
        <f>IF(U274&gt;=0.2, 1, 0)</f>
        <v>0</v>
      </c>
      <c r="X274" s="25">
        <f>IF(U274&gt;=0.3, 1, 0)</f>
        <v>0</v>
      </c>
      <c r="Y274" s="25">
        <f>IF(U274&gt;=0.4, 1, 0)</f>
        <v>0</v>
      </c>
      <c r="Z274" s="25">
        <f>IF(U274&gt;=0.5, 1, 0)</f>
        <v>0</v>
      </c>
      <c r="AA274" s="25">
        <f>IF(U274&gt;=0.6, 1, 0)</f>
        <v>0</v>
      </c>
      <c r="AB274" s="25">
        <f>IF(U274&gt;=0.7, 1, 0)</f>
        <v>0</v>
      </c>
      <c r="AC274" s="25">
        <f>IF(U274&gt;=0.8, 1, 0)</f>
        <v>0</v>
      </c>
      <c r="AD274" s="55">
        <f>IF(U274&gt;=0.9, 1, 0)</f>
        <v>0</v>
      </c>
    </row>
    <row r="275" spans="1:30" ht="20" customHeight="1" x14ac:dyDescent="0.2">
      <c r="A275" s="20" t="s">
        <v>1002</v>
      </c>
      <c r="B275" s="33" t="str">
        <f>SUBSTITUTE(A275,"/Users/timomiessen/Desktop/imagesdk/nonblackmen1/","Image_")</f>
        <v>Image_NBM_43.jpg</v>
      </c>
      <c r="C275" s="63" t="s">
        <v>4</v>
      </c>
      <c r="D275" s="22" t="s">
        <v>6</v>
      </c>
      <c r="E275" s="23">
        <v>1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 cm="1">
        <f t="array" ref="R275">_xlfn.IFS(H275=1,1,K275=1,1,L275=1,1,M275=1,1,N275=1,1,P275=1,1,TRUE,0)</f>
        <v>0</v>
      </c>
      <c r="S275" s="64">
        <f>IF(AND(G275=1,R275=1),0,R275)</f>
        <v>0</v>
      </c>
      <c r="T275" s="24" t="s">
        <v>2887</v>
      </c>
      <c r="U275" s="49">
        <f>SUBSTITUTE(T275,".",",")*1</f>
        <v>1.50579708861187E-2</v>
      </c>
      <c r="V275" s="54">
        <f>IF(U275&gt;=0.1, 1, 0)</f>
        <v>0</v>
      </c>
      <c r="W275" s="25">
        <f>IF(U275&gt;=0.2, 1, 0)</f>
        <v>0</v>
      </c>
      <c r="X275" s="25">
        <f>IF(U275&gt;=0.3, 1, 0)</f>
        <v>0</v>
      </c>
      <c r="Y275" s="25">
        <f>IF(U275&gt;=0.4, 1, 0)</f>
        <v>0</v>
      </c>
      <c r="Z275" s="25">
        <f>IF(U275&gt;=0.5, 1, 0)</f>
        <v>0</v>
      </c>
      <c r="AA275" s="25">
        <f>IF(U275&gt;=0.6, 1, 0)</f>
        <v>0</v>
      </c>
      <c r="AB275" s="25">
        <f>IF(U275&gt;=0.7, 1, 0)</f>
        <v>0</v>
      </c>
      <c r="AC275" s="25">
        <f>IF(U275&gt;=0.8, 1, 0)</f>
        <v>0</v>
      </c>
      <c r="AD275" s="55">
        <f>IF(U275&gt;=0.9, 1, 0)</f>
        <v>0</v>
      </c>
    </row>
    <row r="276" spans="1:30" ht="20" customHeight="1" x14ac:dyDescent="0.2">
      <c r="A276" s="20" t="s">
        <v>1003</v>
      </c>
      <c r="B276" s="33" t="str">
        <f>SUBSTITUTE(A276,"/Users/timomiessen/Desktop/imagesdk/nonblackmen1/","Image_")</f>
        <v>Image_NBM_44.jpg</v>
      </c>
      <c r="C276" s="63" t="s">
        <v>4</v>
      </c>
      <c r="D276" s="22" t="s">
        <v>6</v>
      </c>
      <c r="E276" s="23">
        <v>1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 cm="1">
        <f t="array" ref="R276">_xlfn.IFS(H276=1,1,K276=1,1,L276=1,1,M276=1,1,N276=1,1,P276=1,1,TRUE,0)</f>
        <v>0</v>
      </c>
      <c r="S276" s="64">
        <f>IF(AND(G276=1,R276=1),0,R276)</f>
        <v>0</v>
      </c>
      <c r="T276" s="24" t="s">
        <v>2888</v>
      </c>
      <c r="U276" s="49">
        <f>SUBSTITUTE(T276,".",",")*1</f>
        <v>1.5417176298797099E-2</v>
      </c>
      <c r="V276" s="54">
        <f>IF(U276&gt;=0.1, 1, 0)</f>
        <v>0</v>
      </c>
      <c r="W276" s="25">
        <f>IF(U276&gt;=0.2, 1, 0)</f>
        <v>0</v>
      </c>
      <c r="X276" s="25">
        <f>IF(U276&gt;=0.3, 1, 0)</f>
        <v>0</v>
      </c>
      <c r="Y276" s="25">
        <f>IF(U276&gt;=0.4, 1, 0)</f>
        <v>0</v>
      </c>
      <c r="Z276" s="25">
        <f>IF(U276&gt;=0.5, 1, 0)</f>
        <v>0</v>
      </c>
      <c r="AA276" s="25">
        <f>IF(U276&gt;=0.6, 1, 0)</f>
        <v>0</v>
      </c>
      <c r="AB276" s="25">
        <f>IF(U276&gt;=0.7, 1, 0)</f>
        <v>0</v>
      </c>
      <c r="AC276" s="25">
        <f>IF(U276&gt;=0.8, 1, 0)</f>
        <v>0</v>
      </c>
      <c r="AD276" s="55">
        <f>IF(U276&gt;=0.9, 1, 0)</f>
        <v>0</v>
      </c>
    </row>
    <row r="277" spans="1:30" ht="20" customHeight="1" x14ac:dyDescent="0.2">
      <c r="A277" s="20" t="s">
        <v>1004</v>
      </c>
      <c r="B277" s="33" t="str">
        <f>SUBSTITUTE(A277,"/Users/timomiessen/Desktop/imagesdk/nonblackmen1/","Image_")</f>
        <v>Image_NBM_45.jpg</v>
      </c>
      <c r="C277" s="63" t="s">
        <v>4</v>
      </c>
      <c r="D277" s="22" t="s">
        <v>6</v>
      </c>
      <c r="E277" s="23">
        <v>1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 cm="1">
        <f t="array" ref="R277">_xlfn.IFS(H277=1,1,K277=1,1,L277=1,1,M277=1,1,N277=1,1,P277=1,1,TRUE,0)</f>
        <v>0</v>
      </c>
      <c r="S277" s="64">
        <f>IF(AND(G277=1,R277=1),0,R277)</f>
        <v>0</v>
      </c>
      <c r="T277" s="24" t="s">
        <v>2889</v>
      </c>
      <c r="U277" s="49">
        <f>SUBSTITUTE(T277,".",",")*1</f>
        <v>3.0534562189131899E-2</v>
      </c>
      <c r="V277" s="54">
        <f>IF(U277&gt;=0.1, 1, 0)</f>
        <v>0</v>
      </c>
      <c r="W277" s="25">
        <f>IF(U277&gt;=0.2, 1, 0)</f>
        <v>0</v>
      </c>
      <c r="X277" s="25">
        <f>IF(U277&gt;=0.3, 1, 0)</f>
        <v>0</v>
      </c>
      <c r="Y277" s="25">
        <f>IF(U277&gt;=0.4, 1, 0)</f>
        <v>0</v>
      </c>
      <c r="Z277" s="25">
        <f>IF(U277&gt;=0.5, 1, 0)</f>
        <v>0</v>
      </c>
      <c r="AA277" s="25">
        <f>IF(U277&gt;=0.6, 1, 0)</f>
        <v>0</v>
      </c>
      <c r="AB277" s="25">
        <f>IF(U277&gt;=0.7, 1, 0)</f>
        <v>0</v>
      </c>
      <c r="AC277" s="25">
        <f>IF(U277&gt;=0.8, 1, 0)</f>
        <v>0</v>
      </c>
      <c r="AD277" s="55">
        <f>IF(U277&gt;=0.9, 1, 0)</f>
        <v>0</v>
      </c>
    </row>
    <row r="278" spans="1:30" ht="20" customHeight="1" x14ac:dyDescent="0.2">
      <c r="A278" s="20" t="s">
        <v>1005</v>
      </c>
      <c r="B278" s="33" t="str">
        <f>SUBSTITUTE(A278,"/Users/timomiessen/Desktop/imagesdk/nonblackmen1/","Image_")</f>
        <v>Image_NBM_46.jpg</v>
      </c>
      <c r="C278" s="63" t="s">
        <v>4</v>
      </c>
      <c r="D278" s="22" t="s">
        <v>6</v>
      </c>
      <c r="E278" s="23">
        <v>1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 cm="1">
        <f t="array" ref="R278">_xlfn.IFS(H278=1,1,K278=1,1,L278=1,1,M278=1,1,N278=1,1,P278=1,1,TRUE,0)</f>
        <v>0</v>
      </c>
      <c r="S278" s="64">
        <f>IF(AND(G278=1,R278=1),0,R278)</f>
        <v>0</v>
      </c>
      <c r="T278" s="24" t="s">
        <v>2890</v>
      </c>
      <c r="U278" s="49">
        <f>SUBSTITUTE(T278,".",",")*1</f>
        <v>0.168690845370292</v>
      </c>
      <c r="V278" s="54">
        <f>IF(U278&gt;=0.1, 1, 0)</f>
        <v>1</v>
      </c>
      <c r="W278" s="25">
        <f>IF(U278&gt;=0.2, 1, 0)</f>
        <v>0</v>
      </c>
      <c r="X278" s="25">
        <f>IF(U278&gt;=0.3, 1, 0)</f>
        <v>0</v>
      </c>
      <c r="Y278" s="25">
        <f>IF(U278&gt;=0.4, 1, 0)</f>
        <v>0</v>
      </c>
      <c r="Z278" s="25">
        <f>IF(U278&gt;=0.5, 1, 0)</f>
        <v>0</v>
      </c>
      <c r="AA278" s="25">
        <f>IF(U278&gt;=0.6, 1, 0)</f>
        <v>0</v>
      </c>
      <c r="AB278" s="25">
        <f>IF(U278&gt;=0.7, 1, 0)</f>
        <v>0</v>
      </c>
      <c r="AC278" s="25">
        <f>IF(U278&gt;=0.8, 1, 0)</f>
        <v>0</v>
      </c>
      <c r="AD278" s="55">
        <f>IF(U278&gt;=0.9, 1, 0)</f>
        <v>0</v>
      </c>
    </row>
    <row r="279" spans="1:30" ht="20" customHeight="1" x14ac:dyDescent="0.2">
      <c r="A279" s="20" t="s">
        <v>1006</v>
      </c>
      <c r="B279" s="33" t="str">
        <f>SUBSTITUTE(A279,"/Users/timomiessen/Desktop/imagesdk/nonblackmen1/","Image_")</f>
        <v>Image_NBM_47.jpg</v>
      </c>
      <c r="C279" s="63" t="s">
        <v>4</v>
      </c>
      <c r="D279" s="22" t="s">
        <v>6</v>
      </c>
      <c r="E279" s="23">
        <v>1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 cm="1">
        <f t="array" ref="R279">_xlfn.IFS(H279=1,1,K279=1,1,L279=1,1,M279=1,1,N279=1,1,P279=1,1,TRUE,0)</f>
        <v>0</v>
      </c>
      <c r="S279" s="64">
        <f>IF(AND(G279=1,R279=1),0,R279)</f>
        <v>0</v>
      </c>
      <c r="T279" s="24" t="s">
        <v>2891</v>
      </c>
      <c r="U279" s="49">
        <f>SUBSTITUTE(T279,".",",")*1</f>
        <v>1.6694315243512298E-2</v>
      </c>
      <c r="V279" s="54">
        <f>IF(U279&gt;=0.1, 1, 0)</f>
        <v>0</v>
      </c>
      <c r="W279" s="25">
        <f>IF(U279&gt;=0.2, 1, 0)</f>
        <v>0</v>
      </c>
      <c r="X279" s="25">
        <f>IF(U279&gt;=0.3, 1, 0)</f>
        <v>0</v>
      </c>
      <c r="Y279" s="25">
        <f>IF(U279&gt;=0.4, 1, 0)</f>
        <v>0</v>
      </c>
      <c r="Z279" s="25">
        <f>IF(U279&gt;=0.5, 1, 0)</f>
        <v>0</v>
      </c>
      <c r="AA279" s="25">
        <f>IF(U279&gt;=0.6, 1, 0)</f>
        <v>0</v>
      </c>
      <c r="AB279" s="25">
        <f>IF(U279&gt;=0.7, 1, 0)</f>
        <v>0</v>
      </c>
      <c r="AC279" s="25">
        <f>IF(U279&gt;=0.8, 1, 0)</f>
        <v>0</v>
      </c>
      <c r="AD279" s="55">
        <f>IF(U279&gt;=0.9, 1, 0)</f>
        <v>0</v>
      </c>
    </row>
    <row r="280" spans="1:30" ht="20" customHeight="1" x14ac:dyDescent="0.2">
      <c r="A280" s="20" t="s">
        <v>1007</v>
      </c>
      <c r="B280" s="33" t="str">
        <f>SUBSTITUTE(A280,"/Users/timomiessen/Desktop/imagesdk/nonblackmen1/","Image_")</f>
        <v>Image_NBM_48.jpg</v>
      </c>
      <c r="C280" s="63" t="s">
        <v>4</v>
      </c>
      <c r="D280" s="22" t="s">
        <v>6</v>
      </c>
      <c r="E280" s="23">
        <v>1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 cm="1">
        <f t="array" ref="R280">_xlfn.IFS(H280=1,1,K280=1,1,L280=1,1,M280=1,1,N280=1,1,P280=1,1,TRUE,0)</f>
        <v>0</v>
      </c>
      <c r="S280" s="64">
        <f>IF(AND(G280=1,R280=1),0,R280)</f>
        <v>0</v>
      </c>
      <c r="T280" s="24" t="s">
        <v>2892</v>
      </c>
      <c r="U280" s="49">
        <f>SUBSTITUTE(T280,".",",")*1</f>
        <v>2.6618060190230601E-2</v>
      </c>
      <c r="V280" s="54">
        <f>IF(U280&gt;=0.1, 1, 0)</f>
        <v>0</v>
      </c>
      <c r="W280" s="25">
        <f>IF(U280&gt;=0.2, 1, 0)</f>
        <v>0</v>
      </c>
      <c r="X280" s="25">
        <f>IF(U280&gt;=0.3, 1, 0)</f>
        <v>0</v>
      </c>
      <c r="Y280" s="25">
        <f>IF(U280&gt;=0.4, 1, 0)</f>
        <v>0</v>
      </c>
      <c r="Z280" s="25">
        <f>IF(U280&gt;=0.5, 1, 0)</f>
        <v>0</v>
      </c>
      <c r="AA280" s="25">
        <f>IF(U280&gt;=0.6, 1, 0)</f>
        <v>0</v>
      </c>
      <c r="AB280" s="25">
        <f>IF(U280&gt;=0.7, 1, 0)</f>
        <v>0</v>
      </c>
      <c r="AC280" s="25">
        <f>IF(U280&gt;=0.8, 1, 0)</f>
        <v>0</v>
      </c>
      <c r="AD280" s="55">
        <f>IF(U280&gt;=0.9, 1, 0)</f>
        <v>0</v>
      </c>
    </row>
    <row r="281" spans="1:30" ht="20" customHeight="1" x14ac:dyDescent="0.2">
      <c r="A281" s="20" t="s">
        <v>1008</v>
      </c>
      <c r="B281" s="33" t="str">
        <f>SUBSTITUTE(A281,"/Users/timomiessen/Desktop/imagesdk/nonblackmen1/","Image_")</f>
        <v>Image_NBM_49.jpg</v>
      </c>
      <c r="C281" s="63" t="s">
        <v>4</v>
      </c>
      <c r="D281" s="22" t="s">
        <v>6</v>
      </c>
      <c r="E281" s="23">
        <v>1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 cm="1">
        <f t="array" ref="R281">_xlfn.IFS(H281=1,1,K281=1,1,L281=1,1,M281=1,1,N281=1,1,P281=1,1,TRUE,0)</f>
        <v>0</v>
      </c>
      <c r="S281" s="64">
        <f>IF(AND(G281=1,R281=1),0,R281)</f>
        <v>0</v>
      </c>
      <c r="T281" s="24" t="s">
        <v>2893</v>
      </c>
      <c r="U281" s="49">
        <f>SUBSTITUTE(T281,".",",")*1</f>
        <v>2.2111766040325099E-2</v>
      </c>
      <c r="V281" s="54">
        <f>IF(U281&gt;=0.1, 1, 0)</f>
        <v>0</v>
      </c>
      <c r="W281" s="25">
        <f>IF(U281&gt;=0.2, 1, 0)</f>
        <v>0</v>
      </c>
      <c r="X281" s="25">
        <f>IF(U281&gt;=0.3, 1, 0)</f>
        <v>0</v>
      </c>
      <c r="Y281" s="25">
        <f>IF(U281&gt;=0.4, 1, 0)</f>
        <v>0</v>
      </c>
      <c r="Z281" s="25">
        <f>IF(U281&gt;=0.5, 1, 0)</f>
        <v>0</v>
      </c>
      <c r="AA281" s="25">
        <f>IF(U281&gt;=0.6, 1, 0)</f>
        <v>0</v>
      </c>
      <c r="AB281" s="25">
        <f>IF(U281&gt;=0.7, 1, 0)</f>
        <v>0</v>
      </c>
      <c r="AC281" s="25">
        <f>IF(U281&gt;=0.8, 1, 0)</f>
        <v>0</v>
      </c>
      <c r="AD281" s="55">
        <f>IF(U281&gt;=0.9, 1, 0)</f>
        <v>0</v>
      </c>
    </row>
    <row r="282" spans="1:30" ht="20" customHeight="1" x14ac:dyDescent="0.2">
      <c r="A282" s="20" t="s">
        <v>1009</v>
      </c>
      <c r="B282" s="33" t="str">
        <f>SUBSTITUTE(A282,"/Users/timomiessen/Desktop/imagesdk/nonblackmen1/","Image_")</f>
        <v>Image_NBM_5.jpg</v>
      </c>
      <c r="C282" s="63" t="s">
        <v>4</v>
      </c>
      <c r="D282" s="22" t="s">
        <v>6</v>
      </c>
      <c r="E282" s="23">
        <v>1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 cm="1">
        <f t="array" ref="R282">_xlfn.IFS(H282=1,1,K282=1,1,L282=1,1,M282=1,1,N282=1,1,P282=1,1,TRUE,0)</f>
        <v>0</v>
      </c>
      <c r="S282" s="64">
        <f>IF(AND(G282=1,R282=1),0,R282)</f>
        <v>0</v>
      </c>
      <c r="T282" s="24" t="s">
        <v>2894</v>
      </c>
      <c r="U282" s="49">
        <f>SUBSTITUTE(T282,".",",")*1</f>
        <v>4.4065618421882304E-3</v>
      </c>
      <c r="V282" s="54">
        <f>IF(U282&gt;=0.1, 1, 0)</f>
        <v>0</v>
      </c>
      <c r="W282" s="25">
        <f>IF(U282&gt;=0.2, 1, 0)</f>
        <v>0</v>
      </c>
      <c r="X282" s="25">
        <f>IF(U282&gt;=0.3, 1, 0)</f>
        <v>0</v>
      </c>
      <c r="Y282" s="25">
        <f>IF(U282&gt;=0.4, 1, 0)</f>
        <v>0</v>
      </c>
      <c r="Z282" s="25">
        <f>IF(U282&gt;=0.5, 1, 0)</f>
        <v>0</v>
      </c>
      <c r="AA282" s="25">
        <f>IF(U282&gt;=0.6, 1, 0)</f>
        <v>0</v>
      </c>
      <c r="AB282" s="25">
        <f>IF(U282&gt;=0.7, 1, 0)</f>
        <v>0</v>
      </c>
      <c r="AC282" s="25">
        <f>IF(U282&gt;=0.8, 1, 0)</f>
        <v>0</v>
      </c>
      <c r="AD282" s="55">
        <f>IF(U282&gt;=0.9, 1, 0)</f>
        <v>0</v>
      </c>
    </row>
    <row r="283" spans="1:30" ht="20" customHeight="1" x14ac:dyDescent="0.2">
      <c r="A283" s="20" t="s">
        <v>1010</v>
      </c>
      <c r="B283" s="33" t="str">
        <f>SUBSTITUTE(A283,"/Users/timomiessen/Desktop/imagesdk/nonblackmen1/","Image_")</f>
        <v>Image_NBM_50.jpg</v>
      </c>
      <c r="C283" s="63" t="s">
        <v>4</v>
      </c>
      <c r="D283" s="22" t="s">
        <v>6</v>
      </c>
      <c r="E283" s="23">
        <v>1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 cm="1">
        <f t="array" ref="R283">_xlfn.IFS(H283=1,1,K283=1,1,L283=1,1,M283=1,1,N283=1,1,P283=1,1,TRUE,0)</f>
        <v>0</v>
      </c>
      <c r="S283" s="64">
        <f>IF(AND(G283=1,R283=1),0,R283)</f>
        <v>0</v>
      </c>
      <c r="T283" s="24" t="s">
        <v>2895</v>
      </c>
      <c r="U283" s="49">
        <f>SUBSTITUTE(T283,".",",")*1</f>
        <v>3.08450302109122E-2</v>
      </c>
      <c r="V283" s="54">
        <f>IF(U283&gt;=0.1, 1, 0)</f>
        <v>0</v>
      </c>
      <c r="W283" s="25">
        <f>IF(U283&gt;=0.2, 1, 0)</f>
        <v>0</v>
      </c>
      <c r="X283" s="25">
        <f>IF(U283&gt;=0.3, 1, 0)</f>
        <v>0</v>
      </c>
      <c r="Y283" s="25">
        <f>IF(U283&gt;=0.4, 1, 0)</f>
        <v>0</v>
      </c>
      <c r="Z283" s="25">
        <f>IF(U283&gt;=0.5, 1, 0)</f>
        <v>0</v>
      </c>
      <c r="AA283" s="25">
        <f>IF(U283&gt;=0.6, 1, 0)</f>
        <v>0</v>
      </c>
      <c r="AB283" s="25">
        <f>IF(U283&gt;=0.7, 1, 0)</f>
        <v>0</v>
      </c>
      <c r="AC283" s="25">
        <f>IF(U283&gt;=0.8, 1, 0)</f>
        <v>0</v>
      </c>
      <c r="AD283" s="55">
        <f>IF(U283&gt;=0.9, 1, 0)</f>
        <v>0</v>
      </c>
    </row>
    <row r="284" spans="1:30" ht="20" customHeight="1" x14ac:dyDescent="0.2">
      <c r="A284" s="20" t="s">
        <v>1011</v>
      </c>
      <c r="B284" s="33" t="str">
        <f>SUBSTITUTE(A284,"/Users/timomiessen/Desktop/imagesdk/nonblackmen1/","Image_")</f>
        <v>Image_NBM_51.jpg</v>
      </c>
      <c r="C284" s="63" t="s">
        <v>4</v>
      </c>
      <c r="D284" s="22" t="s">
        <v>6</v>
      </c>
      <c r="E284" s="23">
        <v>1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 cm="1">
        <f t="array" ref="R284">_xlfn.IFS(H284=1,1,K284=1,1,L284=1,1,M284=1,1,N284=1,1,P284=1,1,TRUE,0)</f>
        <v>0</v>
      </c>
      <c r="S284" s="64">
        <f>IF(AND(G284=1,R284=1),0,R284)</f>
        <v>0</v>
      </c>
      <c r="T284" s="24" t="s">
        <v>2896</v>
      </c>
      <c r="U284" s="49">
        <f>SUBSTITUTE(T284,".",",")*1</f>
        <v>1.13097745925188E-2</v>
      </c>
      <c r="V284" s="54">
        <f>IF(U284&gt;=0.1, 1, 0)</f>
        <v>0</v>
      </c>
      <c r="W284" s="25">
        <f>IF(U284&gt;=0.2, 1, 0)</f>
        <v>0</v>
      </c>
      <c r="X284" s="25">
        <f>IF(U284&gt;=0.3, 1, 0)</f>
        <v>0</v>
      </c>
      <c r="Y284" s="25">
        <f>IF(U284&gt;=0.4, 1, 0)</f>
        <v>0</v>
      </c>
      <c r="Z284" s="25">
        <f>IF(U284&gt;=0.5, 1, 0)</f>
        <v>0</v>
      </c>
      <c r="AA284" s="25">
        <f>IF(U284&gt;=0.6, 1, 0)</f>
        <v>0</v>
      </c>
      <c r="AB284" s="25">
        <f>IF(U284&gt;=0.7, 1, 0)</f>
        <v>0</v>
      </c>
      <c r="AC284" s="25">
        <f>IF(U284&gt;=0.8, 1, 0)</f>
        <v>0</v>
      </c>
      <c r="AD284" s="55">
        <f>IF(U284&gt;=0.9, 1, 0)</f>
        <v>0</v>
      </c>
    </row>
    <row r="285" spans="1:30" ht="20" customHeight="1" x14ac:dyDescent="0.2">
      <c r="A285" s="20" t="s">
        <v>1012</v>
      </c>
      <c r="B285" s="33" t="str">
        <f>SUBSTITUTE(A285,"/Users/timomiessen/Desktop/imagesdk/nonblackmen1/","Image_")</f>
        <v>Image_NBM_52.jpg</v>
      </c>
      <c r="C285" s="63" t="s">
        <v>4</v>
      </c>
      <c r="D285" s="22" t="s">
        <v>6</v>
      </c>
      <c r="E285" s="23">
        <v>1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 cm="1">
        <f t="array" ref="R285">_xlfn.IFS(H285=1,1,K285=1,1,L285=1,1,M285=1,1,N285=1,1,P285=1,1,TRUE,0)</f>
        <v>0</v>
      </c>
      <c r="S285" s="64">
        <f>IF(AND(G285=1,R285=1),0,R285)</f>
        <v>0</v>
      </c>
      <c r="T285" s="24" t="s">
        <v>2897</v>
      </c>
      <c r="U285" s="49">
        <f>SUBSTITUTE(T285,".",",")*1</f>
        <v>8.57865065336227E-2</v>
      </c>
      <c r="V285" s="54">
        <f>IF(U285&gt;=0.1, 1, 0)</f>
        <v>0</v>
      </c>
      <c r="W285" s="25">
        <f>IF(U285&gt;=0.2, 1, 0)</f>
        <v>0</v>
      </c>
      <c r="X285" s="25">
        <f>IF(U285&gt;=0.3, 1, 0)</f>
        <v>0</v>
      </c>
      <c r="Y285" s="25">
        <f>IF(U285&gt;=0.4, 1, 0)</f>
        <v>0</v>
      </c>
      <c r="Z285" s="25">
        <f>IF(U285&gt;=0.5, 1, 0)</f>
        <v>0</v>
      </c>
      <c r="AA285" s="25">
        <f>IF(U285&gt;=0.6, 1, 0)</f>
        <v>0</v>
      </c>
      <c r="AB285" s="25">
        <f>IF(U285&gt;=0.7, 1, 0)</f>
        <v>0</v>
      </c>
      <c r="AC285" s="25">
        <f>IF(U285&gt;=0.8, 1, 0)</f>
        <v>0</v>
      </c>
      <c r="AD285" s="55">
        <f>IF(U285&gt;=0.9, 1, 0)</f>
        <v>0</v>
      </c>
    </row>
    <row r="286" spans="1:30" ht="20" customHeight="1" x14ac:dyDescent="0.2">
      <c r="A286" s="20" t="s">
        <v>1013</v>
      </c>
      <c r="B286" s="33" t="str">
        <f>SUBSTITUTE(A286,"/Users/timomiessen/Desktop/imagesdk/nonblackmen1/","Image_")</f>
        <v>Image_NBM_53.jpg</v>
      </c>
      <c r="C286" s="63" t="s">
        <v>4</v>
      </c>
      <c r="D286" s="22" t="s">
        <v>6</v>
      </c>
      <c r="E286" s="23">
        <v>1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 cm="1">
        <f t="array" ref="R286">_xlfn.IFS(H286=1,1,K286=1,1,L286=1,1,M286=1,1,N286=1,1,P286=1,1,TRUE,0)</f>
        <v>0</v>
      </c>
      <c r="S286" s="64">
        <f>IF(AND(G286=1,R286=1),0,R286)</f>
        <v>0</v>
      </c>
      <c r="T286" s="24" t="s">
        <v>2898</v>
      </c>
      <c r="U286" s="49">
        <f>SUBSTITUTE(T286,".",",")*1</f>
        <v>6.2038507312536196E-3</v>
      </c>
      <c r="V286" s="54">
        <f>IF(U286&gt;=0.1, 1, 0)</f>
        <v>0</v>
      </c>
      <c r="W286" s="25">
        <f>IF(U286&gt;=0.2, 1, 0)</f>
        <v>0</v>
      </c>
      <c r="X286" s="25">
        <f>IF(U286&gt;=0.3, 1, 0)</f>
        <v>0</v>
      </c>
      <c r="Y286" s="25">
        <f>IF(U286&gt;=0.4, 1, 0)</f>
        <v>0</v>
      </c>
      <c r="Z286" s="25">
        <f>IF(U286&gt;=0.5, 1, 0)</f>
        <v>0</v>
      </c>
      <c r="AA286" s="25">
        <f>IF(U286&gt;=0.6, 1, 0)</f>
        <v>0</v>
      </c>
      <c r="AB286" s="25">
        <f>IF(U286&gt;=0.7, 1, 0)</f>
        <v>0</v>
      </c>
      <c r="AC286" s="25">
        <f>IF(U286&gt;=0.8, 1, 0)</f>
        <v>0</v>
      </c>
      <c r="AD286" s="55">
        <f>IF(U286&gt;=0.9, 1, 0)</f>
        <v>0</v>
      </c>
    </row>
    <row r="287" spans="1:30" ht="20" customHeight="1" x14ac:dyDescent="0.2">
      <c r="A287" s="20" t="s">
        <v>1014</v>
      </c>
      <c r="B287" s="33" t="str">
        <f>SUBSTITUTE(A287,"/Users/timomiessen/Desktop/imagesdk/nonblackmen1/","Image_")</f>
        <v>Image_NBM_54.jpg</v>
      </c>
      <c r="C287" s="63" t="s">
        <v>4</v>
      </c>
      <c r="D287" s="22" t="s">
        <v>6</v>
      </c>
      <c r="E287" s="23">
        <v>1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 cm="1">
        <f t="array" ref="R287">_xlfn.IFS(H287=1,1,K287=1,1,L287=1,1,M287=1,1,N287=1,1,P287=1,1,TRUE,0)</f>
        <v>0</v>
      </c>
      <c r="S287" s="64">
        <f>IF(AND(G287=1,R287=1),0,R287)</f>
        <v>0</v>
      </c>
      <c r="T287" s="24" t="s">
        <v>2899</v>
      </c>
      <c r="U287" s="49">
        <f>SUBSTITUTE(T287,".",",")*1</f>
        <v>0.103087345138192</v>
      </c>
      <c r="V287" s="54">
        <f>IF(U287&gt;=0.1, 1, 0)</f>
        <v>1</v>
      </c>
      <c r="W287" s="25">
        <f>IF(U287&gt;=0.2, 1, 0)</f>
        <v>0</v>
      </c>
      <c r="X287" s="25">
        <f>IF(U287&gt;=0.3, 1, 0)</f>
        <v>0</v>
      </c>
      <c r="Y287" s="25">
        <f>IF(U287&gt;=0.4, 1, 0)</f>
        <v>0</v>
      </c>
      <c r="Z287" s="25">
        <f>IF(U287&gt;=0.5, 1, 0)</f>
        <v>0</v>
      </c>
      <c r="AA287" s="25">
        <f>IF(U287&gt;=0.6, 1, 0)</f>
        <v>0</v>
      </c>
      <c r="AB287" s="25">
        <f>IF(U287&gt;=0.7, 1, 0)</f>
        <v>0</v>
      </c>
      <c r="AC287" s="25">
        <f>IF(U287&gt;=0.8, 1, 0)</f>
        <v>0</v>
      </c>
      <c r="AD287" s="55">
        <f>IF(U287&gt;=0.9, 1, 0)</f>
        <v>0</v>
      </c>
    </row>
    <row r="288" spans="1:30" ht="20" customHeight="1" x14ac:dyDescent="0.2">
      <c r="A288" s="20" t="s">
        <v>1015</v>
      </c>
      <c r="B288" s="33" t="str">
        <f>SUBSTITUTE(A288,"/Users/timomiessen/Desktop/imagesdk/nonblackmen1/","Image_")</f>
        <v>Image_NBM_55.jpg</v>
      </c>
      <c r="C288" s="63" t="s">
        <v>4</v>
      </c>
      <c r="D288" s="22" t="s">
        <v>6</v>
      </c>
      <c r="E288" s="23">
        <v>1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 cm="1">
        <f t="array" ref="R288">_xlfn.IFS(H288=1,1,K288=1,1,L288=1,1,M288=1,1,N288=1,1,P288=1,1,TRUE,0)</f>
        <v>0</v>
      </c>
      <c r="S288" s="64">
        <f>IF(AND(G288=1,R288=1),0,R288)</f>
        <v>0</v>
      </c>
      <c r="T288" s="24" t="s">
        <v>2900</v>
      </c>
      <c r="U288" s="49">
        <f>SUBSTITUTE(T288,".",",")*1</f>
        <v>0.26389962248504101</v>
      </c>
      <c r="V288" s="54">
        <f>IF(U288&gt;=0.1, 1, 0)</f>
        <v>1</v>
      </c>
      <c r="W288" s="25">
        <f>IF(U288&gt;=0.2, 1, 0)</f>
        <v>1</v>
      </c>
      <c r="X288" s="25">
        <f>IF(U288&gt;=0.3, 1, 0)</f>
        <v>0</v>
      </c>
      <c r="Y288" s="25">
        <f>IF(U288&gt;=0.4, 1, 0)</f>
        <v>0</v>
      </c>
      <c r="Z288" s="25">
        <f>IF(U288&gt;=0.5, 1, 0)</f>
        <v>0</v>
      </c>
      <c r="AA288" s="25">
        <f>IF(U288&gt;=0.6, 1, 0)</f>
        <v>0</v>
      </c>
      <c r="AB288" s="25">
        <f>IF(U288&gt;=0.7, 1, 0)</f>
        <v>0</v>
      </c>
      <c r="AC288" s="25">
        <f>IF(U288&gt;=0.8, 1, 0)</f>
        <v>0</v>
      </c>
      <c r="AD288" s="55">
        <f>IF(U288&gt;=0.9, 1, 0)</f>
        <v>0</v>
      </c>
    </row>
    <row r="289" spans="1:30" ht="20" customHeight="1" x14ac:dyDescent="0.2">
      <c r="A289" s="20" t="s">
        <v>1016</v>
      </c>
      <c r="B289" s="33" t="str">
        <f>SUBSTITUTE(A289,"/Users/timomiessen/Desktop/imagesdk/nonblackmen1/","Image_")</f>
        <v>Image_NBM_56.jpg</v>
      </c>
      <c r="C289" s="63" t="s">
        <v>4</v>
      </c>
      <c r="D289" s="22" t="s">
        <v>6</v>
      </c>
      <c r="E289" s="23">
        <v>1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 cm="1">
        <f t="array" ref="R289">_xlfn.IFS(H289=1,1,K289=1,1,L289=1,1,M289=1,1,N289=1,1,P289=1,1,TRUE,0)</f>
        <v>0</v>
      </c>
      <c r="S289" s="64">
        <f>IF(AND(G289=1,R289=1),0,R289)</f>
        <v>0</v>
      </c>
      <c r="T289" s="24" t="s">
        <v>2901</v>
      </c>
      <c r="U289" s="49">
        <f>SUBSTITUTE(T289,".",",")*1</f>
        <v>0.53748926520347595</v>
      </c>
      <c r="V289" s="54">
        <f>IF(U289&gt;=0.1, 1, 0)</f>
        <v>1</v>
      </c>
      <c r="W289" s="25">
        <f>IF(U289&gt;=0.2, 1, 0)</f>
        <v>1</v>
      </c>
      <c r="X289" s="25">
        <f>IF(U289&gt;=0.3, 1, 0)</f>
        <v>1</v>
      </c>
      <c r="Y289" s="25">
        <f>IF(U289&gt;=0.4, 1, 0)</f>
        <v>1</v>
      </c>
      <c r="Z289" s="25">
        <f>IF(U289&gt;=0.5, 1, 0)</f>
        <v>1</v>
      </c>
      <c r="AA289" s="25">
        <f>IF(U289&gt;=0.6, 1, 0)</f>
        <v>0</v>
      </c>
      <c r="AB289" s="25">
        <f>IF(U289&gt;=0.7, 1, 0)</f>
        <v>0</v>
      </c>
      <c r="AC289" s="25">
        <f>IF(U289&gt;=0.8, 1, 0)</f>
        <v>0</v>
      </c>
      <c r="AD289" s="55">
        <f>IF(U289&gt;=0.9, 1, 0)</f>
        <v>0</v>
      </c>
    </row>
    <row r="290" spans="1:30" ht="20" customHeight="1" x14ac:dyDescent="0.2">
      <c r="A290" s="20" t="s">
        <v>1017</v>
      </c>
      <c r="B290" s="33" t="str">
        <f>SUBSTITUTE(A290,"/Users/timomiessen/Desktop/imagesdk/nonblackmen1/","Image_")</f>
        <v>Image_NBM_57.jpg</v>
      </c>
      <c r="C290" s="63" t="s">
        <v>4</v>
      </c>
      <c r="D290" s="22" t="s">
        <v>6</v>
      </c>
      <c r="E290" s="23">
        <v>1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 cm="1">
        <f t="array" ref="R290">_xlfn.IFS(H290=1,1,K290=1,1,L290=1,1,M290=1,1,N290=1,1,P290=1,1,TRUE,0)</f>
        <v>0</v>
      </c>
      <c r="S290" s="64">
        <f>IF(AND(G290=1,R290=1),0,R290)</f>
        <v>0</v>
      </c>
      <c r="T290" s="24" t="s">
        <v>2902</v>
      </c>
      <c r="U290" s="49">
        <f>SUBSTITUTE(T290,".",",")*1</f>
        <v>3.6529296543449101E-2</v>
      </c>
      <c r="V290" s="54">
        <f>IF(U290&gt;=0.1, 1, 0)</f>
        <v>0</v>
      </c>
      <c r="W290" s="25">
        <f>IF(U290&gt;=0.2, 1, 0)</f>
        <v>0</v>
      </c>
      <c r="X290" s="25">
        <f>IF(U290&gt;=0.3, 1, 0)</f>
        <v>0</v>
      </c>
      <c r="Y290" s="25">
        <f>IF(U290&gt;=0.4, 1, 0)</f>
        <v>0</v>
      </c>
      <c r="Z290" s="25">
        <f>IF(U290&gt;=0.5, 1, 0)</f>
        <v>0</v>
      </c>
      <c r="AA290" s="25">
        <f>IF(U290&gt;=0.6, 1, 0)</f>
        <v>0</v>
      </c>
      <c r="AB290" s="25">
        <f>IF(U290&gt;=0.7, 1, 0)</f>
        <v>0</v>
      </c>
      <c r="AC290" s="25">
        <f>IF(U290&gt;=0.8, 1, 0)</f>
        <v>0</v>
      </c>
      <c r="AD290" s="55">
        <f>IF(U290&gt;=0.9, 1, 0)</f>
        <v>0</v>
      </c>
    </row>
    <row r="291" spans="1:30" ht="20" customHeight="1" x14ac:dyDescent="0.2">
      <c r="A291" s="20" t="s">
        <v>1018</v>
      </c>
      <c r="B291" s="33" t="str">
        <f>SUBSTITUTE(A291,"/Users/timomiessen/Desktop/imagesdk/nonblackmen1/","Image_")</f>
        <v>Image_NBM_58.jpg</v>
      </c>
      <c r="C291" s="63" t="s">
        <v>4</v>
      </c>
      <c r="D291" s="22" t="s">
        <v>6</v>
      </c>
      <c r="E291" s="23">
        <v>1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 cm="1">
        <f t="array" ref="R291">_xlfn.IFS(H291=1,1,K291=1,1,L291=1,1,M291=1,1,N291=1,1,P291=1,1,TRUE,0)</f>
        <v>0</v>
      </c>
      <c r="S291" s="64">
        <f>IF(AND(G291=1,R291=1),0,R291)</f>
        <v>0</v>
      </c>
      <c r="T291" s="24" t="s">
        <v>2903</v>
      </c>
      <c r="U291" s="49">
        <f>SUBSTITUTE(T291,".",",")*1</f>
        <v>3.6619019694626297E-2</v>
      </c>
      <c r="V291" s="54">
        <f>IF(U291&gt;=0.1, 1, 0)</f>
        <v>0</v>
      </c>
      <c r="W291" s="25">
        <f>IF(U291&gt;=0.2, 1, 0)</f>
        <v>0</v>
      </c>
      <c r="X291" s="25">
        <f>IF(U291&gt;=0.3, 1, 0)</f>
        <v>0</v>
      </c>
      <c r="Y291" s="25">
        <f>IF(U291&gt;=0.4, 1, 0)</f>
        <v>0</v>
      </c>
      <c r="Z291" s="25">
        <f>IF(U291&gt;=0.5, 1, 0)</f>
        <v>0</v>
      </c>
      <c r="AA291" s="25">
        <f>IF(U291&gt;=0.6, 1, 0)</f>
        <v>0</v>
      </c>
      <c r="AB291" s="25">
        <f>IF(U291&gt;=0.7, 1, 0)</f>
        <v>0</v>
      </c>
      <c r="AC291" s="25">
        <f>IF(U291&gt;=0.8, 1, 0)</f>
        <v>0</v>
      </c>
      <c r="AD291" s="55">
        <f>IF(U291&gt;=0.9, 1, 0)</f>
        <v>0</v>
      </c>
    </row>
    <row r="292" spans="1:30" ht="20" customHeight="1" x14ac:dyDescent="0.2">
      <c r="A292" s="20" t="s">
        <v>1019</v>
      </c>
      <c r="B292" s="33" t="str">
        <f>SUBSTITUTE(A292,"/Users/timomiessen/Desktop/imagesdk/nonblackmen1/","Image_")</f>
        <v>Image_NBM_59.jpg</v>
      </c>
      <c r="C292" s="63" t="s">
        <v>4</v>
      </c>
      <c r="D292" s="22" t="s">
        <v>6</v>
      </c>
      <c r="E292" s="23">
        <v>1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 cm="1">
        <f t="array" ref="R292">_xlfn.IFS(H292=1,1,K292=1,1,L292=1,1,M292=1,1,N292=1,1,P292=1,1,TRUE,0)</f>
        <v>0</v>
      </c>
      <c r="S292" s="64">
        <f>IF(AND(G292=1,R292=1),0,R292)</f>
        <v>0</v>
      </c>
      <c r="T292" s="24" t="s">
        <v>2904</v>
      </c>
      <c r="U292" s="49">
        <f>SUBSTITUTE(T292,".",",")*1</f>
        <v>7.6165188103914205E-2</v>
      </c>
      <c r="V292" s="54">
        <f>IF(U292&gt;=0.1, 1, 0)</f>
        <v>0</v>
      </c>
      <c r="W292" s="25">
        <f>IF(U292&gt;=0.2, 1, 0)</f>
        <v>0</v>
      </c>
      <c r="X292" s="25">
        <f>IF(U292&gt;=0.3, 1, 0)</f>
        <v>0</v>
      </c>
      <c r="Y292" s="25">
        <f>IF(U292&gt;=0.4, 1, 0)</f>
        <v>0</v>
      </c>
      <c r="Z292" s="25">
        <f>IF(U292&gt;=0.5, 1, 0)</f>
        <v>0</v>
      </c>
      <c r="AA292" s="25">
        <f>IF(U292&gt;=0.6, 1, 0)</f>
        <v>0</v>
      </c>
      <c r="AB292" s="25">
        <f>IF(U292&gt;=0.7, 1, 0)</f>
        <v>0</v>
      </c>
      <c r="AC292" s="25">
        <f>IF(U292&gt;=0.8, 1, 0)</f>
        <v>0</v>
      </c>
      <c r="AD292" s="55">
        <f>IF(U292&gt;=0.9, 1, 0)</f>
        <v>0</v>
      </c>
    </row>
    <row r="293" spans="1:30" ht="20" customHeight="1" x14ac:dyDescent="0.2">
      <c r="A293" s="20" t="s">
        <v>1020</v>
      </c>
      <c r="B293" s="33" t="str">
        <f>SUBSTITUTE(A293,"/Users/timomiessen/Desktop/imagesdk/nonblackmen1/","Image_")</f>
        <v>Image_NBM_6.jpg</v>
      </c>
      <c r="C293" s="63" t="s">
        <v>4</v>
      </c>
      <c r="D293" s="22" t="s">
        <v>6</v>
      </c>
      <c r="E293" s="23">
        <v>1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 cm="1">
        <f t="array" ref="R293">_xlfn.IFS(H293=1,1,K293=1,1,L293=1,1,M293=1,1,N293=1,1,P293=1,1,TRUE,0)</f>
        <v>0</v>
      </c>
      <c r="S293" s="64">
        <f>IF(AND(G293=1,R293=1),0,R293)</f>
        <v>0</v>
      </c>
      <c r="T293" s="24" t="s">
        <v>2905</v>
      </c>
      <c r="U293" s="49">
        <f>SUBSTITUTE(T293,".",",")*1</f>
        <v>1.75453561823815E-2</v>
      </c>
      <c r="V293" s="54">
        <f>IF(U293&gt;=0.1, 1, 0)</f>
        <v>0</v>
      </c>
      <c r="W293" s="25">
        <f>IF(U293&gt;=0.2, 1, 0)</f>
        <v>0</v>
      </c>
      <c r="X293" s="25">
        <f>IF(U293&gt;=0.3, 1, 0)</f>
        <v>0</v>
      </c>
      <c r="Y293" s="25">
        <f>IF(U293&gt;=0.4, 1, 0)</f>
        <v>0</v>
      </c>
      <c r="Z293" s="25">
        <f>IF(U293&gt;=0.5, 1, 0)</f>
        <v>0</v>
      </c>
      <c r="AA293" s="25">
        <f>IF(U293&gt;=0.6, 1, 0)</f>
        <v>0</v>
      </c>
      <c r="AB293" s="25">
        <f>IF(U293&gt;=0.7, 1, 0)</f>
        <v>0</v>
      </c>
      <c r="AC293" s="25">
        <f>IF(U293&gt;=0.8, 1, 0)</f>
        <v>0</v>
      </c>
      <c r="AD293" s="55">
        <f>IF(U293&gt;=0.9, 1, 0)</f>
        <v>0</v>
      </c>
    </row>
    <row r="294" spans="1:30" ht="20" customHeight="1" x14ac:dyDescent="0.2">
      <c r="A294" s="20" t="s">
        <v>1021</v>
      </c>
      <c r="B294" s="33" t="str">
        <f>SUBSTITUTE(A294,"/Users/timomiessen/Desktop/imagesdk/nonblackmen1/","Image_")</f>
        <v>Image_NBM_60.jpg</v>
      </c>
      <c r="C294" s="63" t="s">
        <v>4</v>
      </c>
      <c r="D294" s="22" t="s">
        <v>6</v>
      </c>
      <c r="E294" s="23">
        <v>1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 cm="1">
        <f t="array" ref="R294">_xlfn.IFS(H294=1,1,K294=1,1,L294=1,1,M294=1,1,N294=1,1,P294=1,1,TRUE,0)</f>
        <v>0</v>
      </c>
      <c r="S294" s="64">
        <f>IF(AND(G294=1,R294=1),0,R294)</f>
        <v>0</v>
      </c>
      <c r="T294" s="24" t="s">
        <v>2906</v>
      </c>
      <c r="U294" s="49">
        <f>SUBSTITUTE(T294,".",",")*1</f>
        <v>3.98760996758937E-2</v>
      </c>
      <c r="V294" s="54">
        <f>IF(U294&gt;=0.1, 1, 0)</f>
        <v>0</v>
      </c>
      <c r="W294" s="25">
        <f>IF(U294&gt;=0.2, 1, 0)</f>
        <v>0</v>
      </c>
      <c r="X294" s="25">
        <f>IF(U294&gt;=0.3, 1, 0)</f>
        <v>0</v>
      </c>
      <c r="Y294" s="25">
        <f>IF(U294&gt;=0.4, 1, 0)</f>
        <v>0</v>
      </c>
      <c r="Z294" s="25">
        <f>IF(U294&gt;=0.5, 1, 0)</f>
        <v>0</v>
      </c>
      <c r="AA294" s="25">
        <f>IF(U294&gt;=0.6, 1, 0)</f>
        <v>0</v>
      </c>
      <c r="AB294" s="25">
        <f>IF(U294&gt;=0.7, 1, 0)</f>
        <v>0</v>
      </c>
      <c r="AC294" s="25">
        <f>IF(U294&gt;=0.8, 1, 0)</f>
        <v>0</v>
      </c>
      <c r="AD294" s="55">
        <f>IF(U294&gt;=0.9, 1, 0)</f>
        <v>0</v>
      </c>
    </row>
    <row r="295" spans="1:30" ht="20" customHeight="1" x14ac:dyDescent="0.2">
      <c r="A295" s="20" t="s">
        <v>1022</v>
      </c>
      <c r="B295" s="33" t="str">
        <f>SUBSTITUTE(A295,"/Users/timomiessen/Desktop/imagesdk/nonblackmen1/","Image_")</f>
        <v>Image_NBM_61.jpg</v>
      </c>
      <c r="C295" s="63" t="s">
        <v>4</v>
      </c>
      <c r="D295" s="22" t="s">
        <v>6</v>
      </c>
      <c r="E295" s="23">
        <v>1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 cm="1">
        <f t="array" ref="R295">_xlfn.IFS(H295=1,1,K295=1,1,L295=1,1,M295=1,1,N295=1,1,P295=1,1,TRUE,0)</f>
        <v>0</v>
      </c>
      <c r="S295" s="64">
        <f>IF(AND(G295=1,R295=1),0,R295)</f>
        <v>0</v>
      </c>
      <c r="T295" s="24" t="s">
        <v>2907</v>
      </c>
      <c r="U295" s="49">
        <f>SUBSTITUTE(T295,".",",")*1</f>
        <v>1.42874023877084E-2</v>
      </c>
      <c r="V295" s="54">
        <f>IF(U295&gt;=0.1, 1, 0)</f>
        <v>0</v>
      </c>
      <c r="W295" s="25">
        <f>IF(U295&gt;=0.2, 1, 0)</f>
        <v>0</v>
      </c>
      <c r="X295" s="25">
        <f>IF(U295&gt;=0.3, 1, 0)</f>
        <v>0</v>
      </c>
      <c r="Y295" s="25">
        <f>IF(U295&gt;=0.4, 1, 0)</f>
        <v>0</v>
      </c>
      <c r="Z295" s="25">
        <f>IF(U295&gt;=0.5, 1, 0)</f>
        <v>0</v>
      </c>
      <c r="AA295" s="25">
        <f>IF(U295&gt;=0.6, 1, 0)</f>
        <v>0</v>
      </c>
      <c r="AB295" s="25">
        <f>IF(U295&gt;=0.7, 1, 0)</f>
        <v>0</v>
      </c>
      <c r="AC295" s="25">
        <f>IF(U295&gt;=0.8, 1, 0)</f>
        <v>0</v>
      </c>
      <c r="AD295" s="55">
        <f>IF(U295&gt;=0.9, 1, 0)</f>
        <v>0</v>
      </c>
    </row>
    <row r="296" spans="1:30" ht="20" customHeight="1" x14ac:dyDescent="0.2">
      <c r="A296" s="20" t="s">
        <v>1023</v>
      </c>
      <c r="B296" s="33" t="str">
        <f>SUBSTITUTE(A296,"/Users/timomiessen/Desktop/imagesdk/nonblackmen1/","Image_")</f>
        <v>Image_NBM_62.jpg</v>
      </c>
      <c r="C296" s="63" t="s">
        <v>4</v>
      </c>
      <c r="D296" s="22" t="s">
        <v>6</v>
      </c>
      <c r="E296" s="23">
        <v>1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 cm="1">
        <f t="array" ref="R296">_xlfn.IFS(H296=1,1,K296=1,1,L296=1,1,M296=1,1,N296=1,1,P296=1,1,TRUE,0)</f>
        <v>0</v>
      </c>
      <c r="S296" s="64">
        <f>IF(AND(G296=1,R296=1),0,R296)</f>
        <v>0</v>
      </c>
      <c r="T296" s="24" t="s">
        <v>2908</v>
      </c>
      <c r="U296" s="49">
        <f>SUBSTITUTE(T296,".",",")*1</f>
        <v>5.4125427268445396E-3</v>
      </c>
      <c r="V296" s="54">
        <f>IF(U296&gt;=0.1, 1, 0)</f>
        <v>0</v>
      </c>
      <c r="W296" s="25">
        <f>IF(U296&gt;=0.2, 1, 0)</f>
        <v>0</v>
      </c>
      <c r="X296" s="25">
        <f>IF(U296&gt;=0.3, 1, 0)</f>
        <v>0</v>
      </c>
      <c r="Y296" s="25">
        <f>IF(U296&gt;=0.4, 1, 0)</f>
        <v>0</v>
      </c>
      <c r="Z296" s="25">
        <f>IF(U296&gt;=0.5, 1, 0)</f>
        <v>0</v>
      </c>
      <c r="AA296" s="25">
        <f>IF(U296&gt;=0.6, 1, 0)</f>
        <v>0</v>
      </c>
      <c r="AB296" s="25">
        <f>IF(U296&gt;=0.7, 1, 0)</f>
        <v>0</v>
      </c>
      <c r="AC296" s="25">
        <f>IF(U296&gt;=0.8, 1, 0)</f>
        <v>0</v>
      </c>
      <c r="AD296" s="55">
        <f>IF(U296&gt;=0.9, 1, 0)</f>
        <v>0</v>
      </c>
    </row>
    <row r="297" spans="1:30" ht="20" customHeight="1" x14ac:dyDescent="0.2">
      <c r="A297" s="20" t="s">
        <v>1024</v>
      </c>
      <c r="B297" s="33" t="str">
        <f>SUBSTITUTE(A297,"/Users/timomiessen/Desktop/imagesdk/nonblackmen1/","Image_")</f>
        <v>Image_NBM_63.jpg</v>
      </c>
      <c r="C297" s="63" t="s">
        <v>4</v>
      </c>
      <c r="D297" s="22" t="s">
        <v>6</v>
      </c>
      <c r="E297" s="23">
        <v>1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 cm="1">
        <f t="array" ref="R297">_xlfn.IFS(H297=1,1,K297=1,1,L297=1,1,M297=1,1,N297=1,1,P297=1,1,TRUE,0)</f>
        <v>0</v>
      </c>
      <c r="S297" s="64">
        <f>IF(AND(G297=1,R297=1),0,R297)</f>
        <v>0</v>
      </c>
      <c r="T297" s="24" t="s">
        <v>2909</v>
      </c>
      <c r="U297" s="49">
        <f>SUBSTITUTE(T297,".",",")*1</f>
        <v>2.2932630963623499E-2</v>
      </c>
      <c r="V297" s="54">
        <f>IF(U297&gt;=0.1, 1, 0)</f>
        <v>0</v>
      </c>
      <c r="W297" s="25">
        <f>IF(U297&gt;=0.2, 1, 0)</f>
        <v>0</v>
      </c>
      <c r="X297" s="25">
        <f>IF(U297&gt;=0.3, 1, 0)</f>
        <v>0</v>
      </c>
      <c r="Y297" s="25">
        <f>IF(U297&gt;=0.4, 1, 0)</f>
        <v>0</v>
      </c>
      <c r="Z297" s="25">
        <f>IF(U297&gt;=0.5, 1, 0)</f>
        <v>0</v>
      </c>
      <c r="AA297" s="25">
        <f>IF(U297&gt;=0.6, 1, 0)</f>
        <v>0</v>
      </c>
      <c r="AB297" s="25">
        <f>IF(U297&gt;=0.7, 1, 0)</f>
        <v>0</v>
      </c>
      <c r="AC297" s="25">
        <f>IF(U297&gt;=0.8, 1, 0)</f>
        <v>0</v>
      </c>
      <c r="AD297" s="55">
        <f>IF(U297&gt;=0.9, 1, 0)</f>
        <v>0</v>
      </c>
    </row>
    <row r="298" spans="1:30" ht="20" customHeight="1" x14ac:dyDescent="0.2">
      <c r="A298" s="20" t="s">
        <v>1025</v>
      </c>
      <c r="B298" s="33" t="str">
        <f>SUBSTITUTE(A298,"/Users/timomiessen/Desktop/imagesdk/nonblackmen1/","Image_")</f>
        <v>Image_NBM_64.jpg</v>
      </c>
      <c r="C298" s="63" t="s">
        <v>4</v>
      </c>
      <c r="D298" s="22" t="s">
        <v>6</v>
      </c>
      <c r="E298" s="23">
        <v>1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 cm="1">
        <f t="array" ref="R298">_xlfn.IFS(H298=1,1,K298=1,1,L298=1,1,M298=1,1,N298=1,1,P298=1,1,TRUE,0)</f>
        <v>0</v>
      </c>
      <c r="S298" s="64">
        <f>IF(AND(G298=1,R298=1),0,R298)</f>
        <v>0</v>
      </c>
      <c r="T298" s="24" t="s">
        <v>2910</v>
      </c>
      <c r="U298" s="49">
        <f>SUBSTITUTE(T298,".",",")*1</f>
        <v>6.4950949745252702E-3</v>
      </c>
      <c r="V298" s="54">
        <f>IF(U298&gt;=0.1, 1, 0)</f>
        <v>0</v>
      </c>
      <c r="W298" s="25">
        <f>IF(U298&gt;=0.2, 1, 0)</f>
        <v>0</v>
      </c>
      <c r="X298" s="25">
        <f>IF(U298&gt;=0.3, 1, 0)</f>
        <v>0</v>
      </c>
      <c r="Y298" s="25">
        <f>IF(U298&gt;=0.4, 1, 0)</f>
        <v>0</v>
      </c>
      <c r="Z298" s="25">
        <f>IF(U298&gt;=0.5, 1, 0)</f>
        <v>0</v>
      </c>
      <c r="AA298" s="25">
        <f>IF(U298&gt;=0.6, 1, 0)</f>
        <v>0</v>
      </c>
      <c r="AB298" s="25">
        <f>IF(U298&gt;=0.7, 1, 0)</f>
        <v>0</v>
      </c>
      <c r="AC298" s="25">
        <f>IF(U298&gt;=0.8, 1, 0)</f>
        <v>0</v>
      </c>
      <c r="AD298" s="55">
        <f>IF(U298&gt;=0.9, 1, 0)</f>
        <v>0</v>
      </c>
    </row>
    <row r="299" spans="1:30" ht="20" customHeight="1" x14ac:dyDescent="0.2">
      <c r="A299" s="20" t="s">
        <v>1026</v>
      </c>
      <c r="B299" s="33" t="str">
        <f>SUBSTITUTE(A299,"/Users/timomiessen/Desktop/imagesdk/nonblackmen1/","Image_")</f>
        <v>Image_NBM_65.jpg</v>
      </c>
      <c r="C299" s="63" t="s">
        <v>4</v>
      </c>
      <c r="D299" s="22" t="s">
        <v>6</v>
      </c>
      <c r="E299" s="23">
        <v>1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 cm="1">
        <f t="array" ref="R299">_xlfn.IFS(H299=1,1,K299=1,1,L299=1,1,M299=1,1,N299=1,1,P299=1,1,TRUE,0)</f>
        <v>0</v>
      </c>
      <c r="S299" s="64">
        <f>IF(AND(G299=1,R299=1),0,R299)</f>
        <v>0</v>
      </c>
      <c r="T299" s="24" t="s">
        <v>2911</v>
      </c>
      <c r="U299" s="49">
        <f>SUBSTITUTE(T299,".",",")*1</f>
        <v>5.57303139939904E-2</v>
      </c>
      <c r="V299" s="54">
        <f>IF(U299&gt;=0.1, 1, 0)</f>
        <v>0</v>
      </c>
      <c r="W299" s="25">
        <f>IF(U299&gt;=0.2, 1, 0)</f>
        <v>0</v>
      </c>
      <c r="X299" s="25">
        <f>IF(U299&gt;=0.3, 1, 0)</f>
        <v>0</v>
      </c>
      <c r="Y299" s="25">
        <f>IF(U299&gt;=0.4, 1, 0)</f>
        <v>0</v>
      </c>
      <c r="Z299" s="25">
        <f>IF(U299&gt;=0.5, 1, 0)</f>
        <v>0</v>
      </c>
      <c r="AA299" s="25">
        <f>IF(U299&gt;=0.6, 1, 0)</f>
        <v>0</v>
      </c>
      <c r="AB299" s="25">
        <f>IF(U299&gt;=0.7, 1, 0)</f>
        <v>0</v>
      </c>
      <c r="AC299" s="25">
        <f>IF(U299&gt;=0.8, 1, 0)</f>
        <v>0</v>
      </c>
      <c r="AD299" s="55">
        <f>IF(U299&gt;=0.9, 1, 0)</f>
        <v>0</v>
      </c>
    </row>
    <row r="300" spans="1:30" ht="20" customHeight="1" x14ac:dyDescent="0.2">
      <c r="A300" s="20" t="s">
        <v>1027</v>
      </c>
      <c r="B300" s="33" t="str">
        <f>SUBSTITUTE(A300,"/Users/timomiessen/Desktop/imagesdk/nonblackmen1/","Image_")</f>
        <v>Image_NBM_66.jpg</v>
      </c>
      <c r="C300" s="63" t="s">
        <v>4</v>
      </c>
      <c r="D300" s="22" t="s">
        <v>6</v>
      </c>
      <c r="E300" s="23">
        <v>1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 cm="1">
        <f t="array" ref="R300">_xlfn.IFS(H300=1,1,K300=1,1,L300=1,1,M300=1,1,N300=1,1,P300=1,1,TRUE,0)</f>
        <v>0</v>
      </c>
      <c r="S300" s="64">
        <f>IF(AND(G300=1,R300=1),0,R300)</f>
        <v>0</v>
      </c>
      <c r="T300" s="24" t="s">
        <v>2912</v>
      </c>
      <c r="U300" s="49">
        <f>SUBSTITUTE(T300,".",",")*1</f>
        <v>7.79813374392688E-2</v>
      </c>
      <c r="V300" s="54">
        <f>IF(U300&gt;=0.1, 1, 0)</f>
        <v>0</v>
      </c>
      <c r="W300" s="25">
        <f>IF(U300&gt;=0.2, 1, 0)</f>
        <v>0</v>
      </c>
      <c r="X300" s="25">
        <f>IF(U300&gt;=0.3, 1, 0)</f>
        <v>0</v>
      </c>
      <c r="Y300" s="25">
        <f>IF(U300&gt;=0.4, 1, 0)</f>
        <v>0</v>
      </c>
      <c r="Z300" s="25">
        <f>IF(U300&gt;=0.5, 1, 0)</f>
        <v>0</v>
      </c>
      <c r="AA300" s="25">
        <f>IF(U300&gt;=0.6, 1, 0)</f>
        <v>0</v>
      </c>
      <c r="AB300" s="25">
        <f>IF(U300&gt;=0.7, 1, 0)</f>
        <v>0</v>
      </c>
      <c r="AC300" s="25">
        <f>IF(U300&gt;=0.8, 1, 0)</f>
        <v>0</v>
      </c>
      <c r="AD300" s="55">
        <f>IF(U300&gt;=0.9, 1, 0)</f>
        <v>0</v>
      </c>
    </row>
    <row r="301" spans="1:30" ht="20" customHeight="1" x14ac:dyDescent="0.2">
      <c r="A301" s="20" t="s">
        <v>1028</v>
      </c>
      <c r="B301" s="33" t="str">
        <f>SUBSTITUTE(A301,"/Users/timomiessen/Desktop/imagesdk/nonblackmen1/","Image_")</f>
        <v>Image_NBM_67.jpg</v>
      </c>
      <c r="C301" s="63" t="s">
        <v>4</v>
      </c>
      <c r="D301" s="22" t="s">
        <v>6</v>
      </c>
      <c r="E301" s="23">
        <v>1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 cm="1">
        <f t="array" ref="R301">_xlfn.IFS(H301=1,1,K301=1,1,L301=1,1,M301=1,1,N301=1,1,P301=1,1,TRUE,0)</f>
        <v>0</v>
      </c>
      <c r="S301" s="64">
        <f>IF(AND(G301=1,R301=1),0,R301)</f>
        <v>0</v>
      </c>
      <c r="T301" s="24" t="s">
        <v>2913</v>
      </c>
      <c r="U301" s="49">
        <f>SUBSTITUTE(T301,".",",")*1</f>
        <v>3.67514987010508E-3</v>
      </c>
      <c r="V301" s="54">
        <f>IF(U301&gt;=0.1, 1, 0)</f>
        <v>0</v>
      </c>
      <c r="W301" s="25">
        <f>IF(U301&gt;=0.2, 1, 0)</f>
        <v>0</v>
      </c>
      <c r="X301" s="25">
        <f>IF(U301&gt;=0.3, 1, 0)</f>
        <v>0</v>
      </c>
      <c r="Y301" s="25">
        <f>IF(U301&gt;=0.4, 1, 0)</f>
        <v>0</v>
      </c>
      <c r="Z301" s="25">
        <f>IF(U301&gt;=0.5, 1, 0)</f>
        <v>0</v>
      </c>
      <c r="AA301" s="25">
        <f>IF(U301&gt;=0.6, 1, 0)</f>
        <v>0</v>
      </c>
      <c r="AB301" s="25">
        <f>IF(U301&gt;=0.7, 1, 0)</f>
        <v>0</v>
      </c>
      <c r="AC301" s="25">
        <f>IF(U301&gt;=0.8, 1, 0)</f>
        <v>0</v>
      </c>
      <c r="AD301" s="55">
        <f>IF(U301&gt;=0.9, 1, 0)</f>
        <v>0</v>
      </c>
    </row>
    <row r="302" spans="1:30" ht="20" customHeight="1" x14ac:dyDescent="0.2">
      <c r="A302" s="20" t="s">
        <v>1029</v>
      </c>
      <c r="B302" s="33" t="str">
        <f>SUBSTITUTE(A302,"/Users/timomiessen/Desktop/imagesdk/nonblackmen1/","Image_")</f>
        <v>Image_NBM_68.jpg</v>
      </c>
      <c r="C302" s="63" t="s">
        <v>4</v>
      </c>
      <c r="D302" s="22" t="s">
        <v>6</v>
      </c>
      <c r="E302" s="23">
        <v>1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 cm="1">
        <f t="array" ref="R302">_xlfn.IFS(H302=1,1,K302=1,1,L302=1,1,M302=1,1,N302=1,1,P302=1,1,TRUE,0)</f>
        <v>0</v>
      </c>
      <c r="S302" s="64">
        <f>IF(AND(G302=1,R302=1),0,R302)</f>
        <v>0</v>
      </c>
      <c r="T302" s="24" t="s">
        <v>2914</v>
      </c>
      <c r="U302" s="49">
        <f>SUBSTITUTE(T302,".",",")*1</f>
        <v>2.2576171904802302E-2</v>
      </c>
      <c r="V302" s="54">
        <f>IF(U302&gt;=0.1, 1, 0)</f>
        <v>0</v>
      </c>
      <c r="W302" s="25">
        <f>IF(U302&gt;=0.2, 1, 0)</f>
        <v>0</v>
      </c>
      <c r="X302" s="25">
        <f>IF(U302&gt;=0.3, 1, 0)</f>
        <v>0</v>
      </c>
      <c r="Y302" s="25">
        <f>IF(U302&gt;=0.4, 1, 0)</f>
        <v>0</v>
      </c>
      <c r="Z302" s="25">
        <f>IF(U302&gt;=0.5, 1, 0)</f>
        <v>0</v>
      </c>
      <c r="AA302" s="25">
        <f>IF(U302&gt;=0.6, 1, 0)</f>
        <v>0</v>
      </c>
      <c r="AB302" s="25">
        <f>IF(U302&gt;=0.7, 1, 0)</f>
        <v>0</v>
      </c>
      <c r="AC302" s="25">
        <f>IF(U302&gt;=0.8, 1, 0)</f>
        <v>0</v>
      </c>
      <c r="AD302" s="55">
        <f>IF(U302&gt;=0.9, 1, 0)</f>
        <v>0</v>
      </c>
    </row>
    <row r="303" spans="1:30" ht="20" customHeight="1" x14ac:dyDescent="0.2">
      <c r="A303" s="20" t="s">
        <v>1030</v>
      </c>
      <c r="B303" s="33" t="str">
        <f>SUBSTITUTE(A303,"/Users/timomiessen/Desktop/imagesdk/nonblackmen1/","Image_")</f>
        <v>Image_NBM_69.jpg</v>
      </c>
      <c r="C303" s="63" t="s">
        <v>4</v>
      </c>
      <c r="D303" s="22" t="s">
        <v>6</v>
      </c>
      <c r="E303" s="23">
        <v>1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 cm="1">
        <f t="array" ref="R303">_xlfn.IFS(H303=1,1,K303=1,1,L303=1,1,M303=1,1,N303=1,1,P303=1,1,TRUE,0)</f>
        <v>0</v>
      </c>
      <c r="S303" s="64">
        <f>IF(AND(G303=1,R303=1),0,R303)</f>
        <v>0</v>
      </c>
      <c r="T303" s="24" t="s">
        <v>2915</v>
      </c>
      <c r="U303" s="49">
        <f>SUBSTITUTE(T303,".",",")*1</f>
        <v>3.4988034516572897E-2</v>
      </c>
      <c r="V303" s="54">
        <f>IF(U303&gt;=0.1, 1, 0)</f>
        <v>0</v>
      </c>
      <c r="W303" s="25">
        <f>IF(U303&gt;=0.2, 1, 0)</f>
        <v>0</v>
      </c>
      <c r="X303" s="25">
        <f>IF(U303&gt;=0.3, 1, 0)</f>
        <v>0</v>
      </c>
      <c r="Y303" s="25">
        <f>IF(U303&gt;=0.4, 1, 0)</f>
        <v>0</v>
      </c>
      <c r="Z303" s="25">
        <f>IF(U303&gt;=0.5, 1, 0)</f>
        <v>0</v>
      </c>
      <c r="AA303" s="25">
        <f>IF(U303&gt;=0.6, 1, 0)</f>
        <v>0</v>
      </c>
      <c r="AB303" s="25">
        <f>IF(U303&gt;=0.7, 1, 0)</f>
        <v>0</v>
      </c>
      <c r="AC303" s="25">
        <f>IF(U303&gt;=0.8, 1, 0)</f>
        <v>0</v>
      </c>
      <c r="AD303" s="55">
        <f>IF(U303&gt;=0.9, 1, 0)</f>
        <v>0</v>
      </c>
    </row>
    <row r="304" spans="1:30" ht="20" customHeight="1" x14ac:dyDescent="0.2">
      <c r="A304" s="20" t="s">
        <v>1031</v>
      </c>
      <c r="B304" s="33" t="str">
        <f>SUBSTITUTE(A304,"/Users/timomiessen/Desktop/imagesdk/nonblackmen1/","Image_")</f>
        <v>Image_NBM_7.jpg</v>
      </c>
      <c r="C304" s="63" t="s">
        <v>4</v>
      </c>
      <c r="D304" s="22" t="s">
        <v>6</v>
      </c>
      <c r="E304" s="23">
        <v>1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 cm="1">
        <f t="array" ref="R304">_xlfn.IFS(H304=1,1,K304=1,1,L304=1,1,M304=1,1,N304=1,1,P304=1,1,TRUE,0)</f>
        <v>0</v>
      </c>
      <c r="S304" s="64">
        <f>IF(AND(G304=1,R304=1),0,R304)</f>
        <v>0</v>
      </c>
      <c r="T304" s="24" t="s">
        <v>2916</v>
      </c>
      <c r="U304" s="49">
        <f>SUBSTITUTE(T304,".",",")*1</f>
        <v>6.90703187137842E-3</v>
      </c>
      <c r="V304" s="54">
        <f>IF(U304&gt;=0.1, 1, 0)</f>
        <v>0</v>
      </c>
      <c r="W304" s="25">
        <f>IF(U304&gt;=0.2, 1, 0)</f>
        <v>0</v>
      </c>
      <c r="X304" s="25">
        <f>IF(U304&gt;=0.3, 1, 0)</f>
        <v>0</v>
      </c>
      <c r="Y304" s="25">
        <f>IF(U304&gt;=0.4, 1, 0)</f>
        <v>0</v>
      </c>
      <c r="Z304" s="25">
        <f>IF(U304&gt;=0.5, 1, 0)</f>
        <v>0</v>
      </c>
      <c r="AA304" s="25">
        <f>IF(U304&gt;=0.6, 1, 0)</f>
        <v>0</v>
      </c>
      <c r="AB304" s="25">
        <f>IF(U304&gt;=0.7, 1, 0)</f>
        <v>0</v>
      </c>
      <c r="AC304" s="25">
        <f>IF(U304&gt;=0.8, 1, 0)</f>
        <v>0</v>
      </c>
      <c r="AD304" s="55">
        <f>IF(U304&gt;=0.9, 1, 0)</f>
        <v>0</v>
      </c>
    </row>
    <row r="305" spans="1:30" ht="20" customHeight="1" x14ac:dyDescent="0.2">
      <c r="A305" s="20" t="s">
        <v>1032</v>
      </c>
      <c r="B305" s="33" t="str">
        <f>SUBSTITUTE(A305,"/Users/timomiessen/Desktop/imagesdk/nonblackmen1/","Image_")</f>
        <v>Image_NBM_70.jpg</v>
      </c>
      <c r="C305" s="63" t="s">
        <v>4</v>
      </c>
      <c r="D305" s="22" t="s">
        <v>6</v>
      </c>
      <c r="E305" s="23">
        <v>1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 cm="1">
        <f t="array" ref="R305">_xlfn.IFS(H305=1,1,K305=1,1,L305=1,1,M305=1,1,N305=1,1,P305=1,1,TRUE,0)</f>
        <v>0</v>
      </c>
      <c r="S305" s="64">
        <f>IF(AND(G305=1,R305=1),0,R305)</f>
        <v>0</v>
      </c>
      <c r="T305" s="24" t="s">
        <v>2917</v>
      </c>
      <c r="U305" s="49">
        <f>SUBSTITUTE(T305,".",",")*1</f>
        <v>2.4577045813202799E-2</v>
      </c>
      <c r="V305" s="54">
        <f>IF(U305&gt;=0.1, 1, 0)</f>
        <v>0</v>
      </c>
      <c r="W305" s="25">
        <f>IF(U305&gt;=0.2, 1, 0)</f>
        <v>0</v>
      </c>
      <c r="X305" s="25">
        <f>IF(U305&gt;=0.3, 1, 0)</f>
        <v>0</v>
      </c>
      <c r="Y305" s="25">
        <f>IF(U305&gt;=0.4, 1, 0)</f>
        <v>0</v>
      </c>
      <c r="Z305" s="25">
        <f>IF(U305&gt;=0.5, 1, 0)</f>
        <v>0</v>
      </c>
      <c r="AA305" s="25">
        <f>IF(U305&gt;=0.6, 1, 0)</f>
        <v>0</v>
      </c>
      <c r="AB305" s="25">
        <f>IF(U305&gt;=0.7, 1, 0)</f>
        <v>0</v>
      </c>
      <c r="AC305" s="25">
        <f>IF(U305&gt;=0.8, 1, 0)</f>
        <v>0</v>
      </c>
      <c r="AD305" s="55">
        <f>IF(U305&gt;=0.9, 1, 0)</f>
        <v>0</v>
      </c>
    </row>
    <row r="306" spans="1:30" ht="20" customHeight="1" x14ac:dyDescent="0.2">
      <c r="A306" s="20" t="s">
        <v>1033</v>
      </c>
      <c r="B306" s="33" t="str">
        <f>SUBSTITUTE(A306,"/Users/timomiessen/Desktop/imagesdk/nonblackmen1/","Image_")</f>
        <v>Image_NBM_71.jpg</v>
      </c>
      <c r="C306" s="63" t="s">
        <v>4</v>
      </c>
      <c r="D306" s="22" t="s">
        <v>6</v>
      </c>
      <c r="E306" s="23">
        <v>1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 cm="1">
        <f t="array" ref="R306">_xlfn.IFS(H306=1,1,K306=1,1,L306=1,1,M306=1,1,N306=1,1,P306=1,1,TRUE,0)</f>
        <v>0</v>
      </c>
      <c r="S306" s="64">
        <f>IF(AND(G306=1,R306=1),0,R306)</f>
        <v>0</v>
      </c>
      <c r="T306" s="24" t="s">
        <v>2918</v>
      </c>
      <c r="U306" s="49">
        <f>SUBSTITUTE(T306,".",",")*1</f>
        <v>0.11196619272232</v>
      </c>
      <c r="V306" s="54">
        <f>IF(U306&gt;=0.1, 1, 0)</f>
        <v>1</v>
      </c>
      <c r="W306" s="25">
        <f>IF(U306&gt;=0.2, 1, 0)</f>
        <v>0</v>
      </c>
      <c r="X306" s="25">
        <f>IF(U306&gt;=0.3, 1, 0)</f>
        <v>0</v>
      </c>
      <c r="Y306" s="25">
        <f>IF(U306&gt;=0.4, 1, 0)</f>
        <v>0</v>
      </c>
      <c r="Z306" s="25">
        <f>IF(U306&gt;=0.5, 1, 0)</f>
        <v>0</v>
      </c>
      <c r="AA306" s="25">
        <f>IF(U306&gt;=0.6, 1, 0)</f>
        <v>0</v>
      </c>
      <c r="AB306" s="25">
        <f>IF(U306&gt;=0.7, 1, 0)</f>
        <v>0</v>
      </c>
      <c r="AC306" s="25">
        <f>IF(U306&gt;=0.8, 1, 0)</f>
        <v>0</v>
      </c>
      <c r="AD306" s="55">
        <f>IF(U306&gt;=0.9, 1, 0)</f>
        <v>0</v>
      </c>
    </row>
    <row r="307" spans="1:30" ht="20" customHeight="1" x14ac:dyDescent="0.2">
      <c r="A307" s="20" t="s">
        <v>1034</v>
      </c>
      <c r="B307" s="33" t="str">
        <f>SUBSTITUTE(A307,"/Users/timomiessen/Desktop/imagesdk/nonblackmen1/","Image_")</f>
        <v>Image_NBM_72.jpg</v>
      </c>
      <c r="C307" s="63" t="s">
        <v>4</v>
      </c>
      <c r="D307" s="22" t="s">
        <v>6</v>
      </c>
      <c r="E307" s="23">
        <v>1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 cm="1">
        <f t="array" ref="R307">_xlfn.IFS(H307=1,1,K307=1,1,L307=1,1,M307=1,1,N307=1,1,P307=1,1,TRUE,0)</f>
        <v>0</v>
      </c>
      <c r="S307" s="64">
        <f>IF(AND(G307=1,R307=1),0,R307)</f>
        <v>0</v>
      </c>
      <c r="T307" s="24" t="s">
        <v>2919</v>
      </c>
      <c r="U307" s="49">
        <f>SUBSTITUTE(T307,".",",")*1</f>
        <v>3.9785113476682402E-3</v>
      </c>
      <c r="V307" s="54">
        <f>IF(U307&gt;=0.1, 1, 0)</f>
        <v>0</v>
      </c>
      <c r="W307" s="25">
        <f>IF(U307&gt;=0.2, 1, 0)</f>
        <v>0</v>
      </c>
      <c r="X307" s="25">
        <f>IF(U307&gt;=0.3, 1, 0)</f>
        <v>0</v>
      </c>
      <c r="Y307" s="25">
        <f>IF(U307&gt;=0.4, 1, 0)</f>
        <v>0</v>
      </c>
      <c r="Z307" s="25">
        <f>IF(U307&gt;=0.5, 1, 0)</f>
        <v>0</v>
      </c>
      <c r="AA307" s="25">
        <f>IF(U307&gt;=0.6, 1, 0)</f>
        <v>0</v>
      </c>
      <c r="AB307" s="25">
        <f>IF(U307&gt;=0.7, 1, 0)</f>
        <v>0</v>
      </c>
      <c r="AC307" s="25">
        <f>IF(U307&gt;=0.8, 1, 0)</f>
        <v>0</v>
      </c>
      <c r="AD307" s="55">
        <f>IF(U307&gt;=0.9, 1, 0)</f>
        <v>0</v>
      </c>
    </row>
    <row r="308" spans="1:30" ht="20" customHeight="1" x14ac:dyDescent="0.2">
      <c r="A308" s="20" t="s">
        <v>1035</v>
      </c>
      <c r="B308" s="33" t="str">
        <f>SUBSTITUTE(A308,"/Users/timomiessen/Desktop/imagesdk/nonblackmen1/","Image_")</f>
        <v>Image_NBM_73.jpg</v>
      </c>
      <c r="C308" s="63" t="s">
        <v>4</v>
      </c>
      <c r="D308" s="22" t="s">
        <v>6</v>
      </c>
      <c r="E308" s="23">
        <v>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 cm="1">
        <f t="array" ref="R308">_xlfn.IFS(H308=1,1,K308=1,1,L308=1,1,M308=1,1,N308=1,1,P308=1,1,TRUE,0)</f>
        <v>0</v>
      </c>
      <c r="S308" s="64">
        <f>IF(AND(G308=1,R308=1),0,R308)</f>
        <v>0</v>
      </c>
      <c r="T308" s="24" t="s">
        <v>2920</v>
      </c>
      <c r="U308" s="49">
        <f>SUBSTITUTE(T308,".",",")*1</f>
        <v>4.7740446752868497E-3</v>
      </c>
      <c r="V308" s="54">
        <f>IF(U308&gt;=0.1, 1, 0)</f>
        <v>0</v>
      </c>
      <c r="W308" s="25">
        <f>IF(U308&gt;=0.2, 1, 0)</f>
        <v>0</v>
      </c>
      <c r="X308" s="25">
        <f>IF(U308&gt;=0.3, 1, 0)</f>
        <v>0</v>
      </c>
      <c r="Y308" s="25">
        <f>IF(U308&gt;=0.4, 1, 0)</f>
        <v>0</v>
      </c>
      <c r="Z308" s="25">
        <f>IF(U308&gt;=0.5, 1, 0)</f>
        <v>0</v>
      </c>
      <c r="AA308" s="25">
        <f>IF(U308&gt;=0.6, 1, 0)</f>
        <v>0</v>
      </c>
      <c r="AB308" s="25">
        <f>IF(U308&gt;=0.7, 1, 0)</f>
        <v>0</v>
      </c>
      <c r="AC308" s="25">
        <f>IF(U308&gt;=0.8, 1, 0)</f>
        <v>0</v>
      </c>
      <c r="AD308" s="55">
        <f>IF(U308&gt;=0.9, 1, 0)</f>
        <v>0</v>
      </c>
    </row>
    <row r="309" spans="1:30" ht="20" customHeight="1" x14ac:dyDescent="0.2">
      <c r="A309" s="20" t="s">
        <v>1036</v>
      </c>
      <c r="B309" s="33" t="str">
        <f>SUBSTITUTE(A309,"/Users/timomiessen/Desktop/imagesdk/nonblackmen1/","Image_")</f>
        <v>Image_NBM_74.jpg</v>
      </c>
      <c r="C309" s="63" t="s">
        <v>4</v>
      </c>
      <c r="D309" s="22" t="s">
        <v>6</v>
      </c>
      <c r="E309" s="23">
        <v>1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 cm="1">
        <f t="array" ref="R309">_xlfn.IFS(H309=1,1,K309=1,1,L309=1,1,M309=1,1,N309=1,1,P309=1,1,TRUE,0)</f>
        <v>0</v>
      </c>
      <c r="S309" s="64">
        <f>IF(AND(G309=1,R309=1),0,R309)</f>
        <v>0</v>
      </c>
      <c r="T309" s="24" t="s">
        <v>2921</v>
      </c>
      <c r="U309" s="49">
        <f>SUBSTITUTE(T309,".",",")*1</f>
        <v>3.0766336247324898E-2</v>
      </c>
      <c r="V309" s="54">
        <f>IF(U309&gt;=0.1, 1, 0)</f>
        <v>0</v>
      </c>
      <c r="W309" s="25">
        <f>IF(U309&gt;=0.2, 1, 0)</f>
        <v>0</v>
      </c>
      <c r="X309" s="25">
        <f>IF(U309&gt;=0.3, 1, 0)</f>
        <v>0</v>
      </c>
      <c r="Y309" s="25">
        <f>IF(U309&gt;=0.4, 1, 0)</f>
        <v>0</v>
      </c>
      <c r="Z309" s="25">
        <f>IF(U309&gt;=0.5, 1, 0)</f>
        <v>0</v>
      </c>
      <c r="AA309" s="25">
        <f>IF(U309&gt;=0.6, 1, 0)</f>
        <v>0</v>
      </c>
      <c r="AB309" s="25">
        <f>IF(U309&gt;=0.7, 1, 0)</f>
        <v>0</v>
      </c>
      <c r="AC309" s="25">
        <f>IF(U309&gt;=0.8, 1, 0)</f>
        <v>0</v>
      </c>
      <c r="AD309" s="55">
        <f>IF(U309&gt;=0.9, 1, 0)</f>
        <v>0</v>
      </c>
    </row>
    <row r="310" spans="1:30" ht="20" customHeight="1" x14ac:dyDescent="0.2">
      <c r="A310" s="20" t="s">
        <v>1037</v>
      </c>
      <c r="B310" s="33" t="str">
        <f>SUBSTITUTE(A310,"/Users/timomiessen/Desktop/imagesdk/nonblackmen1/","Image_")</f>
        <v>Image_NBM_75.jpg</v>
      </c>
      <c r="C310" s="63" t="s">
        <v>4</v>
      </c>
      <c r="D310" s="22" t="s">
        <v>6</v>
      </c>
      <c r="E310" s="23">
        <v>1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 cm="1">
        <f t="array" ref="R310">_xlfn.IFS(H310=1,1,K310=1,1,L310=1,1,M310=1,1,N310=1,1,P310=1,1,TRUE,0)</f>
        <v>0</v>
      </c>
      <c r="S310" s="64">
        <f>IF(AND(G310=1,R310=1),0,R310)</f>
        <v>0</v>
      </c>
      <c r="T310" s="24" t="s">
        <v>2922</v>
      </c>
      <c r="U310" s="49">
        <f>SUBSTITUTE(T310,".",",")*1</f>
        <v>3.5485528642311601E-3</v>
      </c>
      <c r="V310" s="54">
        <f>IF(U310&gt;=0.1, 1, 0)</f>
        <v>0</v>
      </c>
      <c r="W310" s="25">
        <f>IF(U310&gt;=0.2, 1, 0)</f>
        <v>0</v>
      </c>
      <c r="X310" s="25">
        <f>IF(U310&gt;=0.3, 1, 0)</f>
        <v>0</v>
      </c>
      <c r="Y310" s="25">
        <f>IF(U310&gt;=0.4, 1, 0)</f>
        <v>0</v>
      </c>
      <c r="Z310" s="25">
        <f>IF(U310&gt;=0.5, 1, 0)</f>
        <v>0</v>
      </c>
      <c r="AA310" s="25">
        <f>IF(U310&gt;=0.6, 1, 0)</f>
        <v>0</v>
      </c>
      <c r="AB310" s="25">
        <f>IF(U310&gt;=0.7, 1, 0)</f>
        <v>0</v>
      </c>
      <c r="AC310" s="25">
        <f>IF(U310&gt;=0.8, 1, 0)</f>
        <v>0</v>
      </c>
      <c r="AD310" s="55">
        <f>IF(U310&gt;=0.9, 1, 0)</f>
        <v>0</v>
      </c>
    </row>
    <row r="311" spans="1:30" ht="20" customHeight="1" x14ac:dyDescent="0.2">
      <c r="A311" s="20" t="s">
        <v>1038</v>
      </c>
      <c r="B311" s="33" t="str">
        <f>SUBSTITUTE(A311,"/Users/timomiessen/Desktop/imagesdk/nonblackmen1/","Image_")</f>
        <v>Image_NBM_76.jpg</v>
      </c>
      <c r="C311" s="63" t="s">
        <v>4</v>
      </c>
      <c r="D311" s="22" t="s">
        <v>6</v>
      </c>
      <c r="E311" s="23">
        <v>1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 cm="1">
        <f t="array" ref="R311">_xlfn.IFS(H311=1,1,K311=1,1,L311=1,1,M311=1,1,N311=1,1,P311=1,1,TRUE,0)</f>
        <v>0</v>
      </c>
      <c r="S311" s="64">
        <f>IF(AND(G311=1,R311=1),0,R311)</f>
        <v>0</v>
      </c>
      <c r="T311" s="24" t="s">
        <v>2923</v>
      </c>
      <c r="U311" s="49">
        <f>SUBSTITUTE(T311,".",",")*1</f>
        <v>2.2752625984139699E-2</v>
      </c>
      <c r="V311" s="54">
        <f>IF(U311&gt;=0.1, 1, 0)</f>
        <v>0</v>
      </c>
      <c r="W311" s="25">
        <f>IF(U311&gt;=0.2, 1, 0)</f>
        <v>0</v>
      </c>
      <c r="X311" s="25">
        <f>IF(U311&gt;=0.3, 1, 0)</f>
        <v>0</v>
      </c>
      <c r="Y311" s="25">
        <f>IF(U311&gt;=0.4, 1, 0)</f>
        <v>0</v>
      </c>
      <c r="Z311" s="25">
        <f>IF(U311&gt;=0.5, 1, 0)</f>
        <v>0</v>
      </c>
      <c r="AA311" s="25">
        <f>IF(U311&gt;=0.6, 1, 0)</f>
        <v>0</v>
      </c>
      <c r="AB311" s="25">
        <f>IF(U311&gt;=0.7, 1, 0)</f>
        <v>0</v>
      </c>
      <c r="AC311" s="25">
        <f>IF(U311&gt;=0.8, 1, 0)</f>
        <v>0</v>
      </c>
      <c r="AD311" s="55">
        <f>IF(U311&gt;=0.9, 1, 0)</f>
        <v>0</v>
      </c>
    </row>
    <row r="312" spans="1:30" ht="20" customHeight="1" x14ac:dyDescent="0.2">
      <c r="A312" s="20" t="s">
        <v>1039</v>
      </c>
      <c r="B312" s="33" t="str">
        <f>SUBSTITUTE(A312,"/Users/timomiessen/Desktop/imagesdk/nonblackmen1/","Image_")</f>
        <v>Image_NBM_77.jpg</v>
      </c>
      <c r="C312" s="63" t="s">
        <v>4</v>
      </c>
      <c r="D312" s="22" t="s">
        <v>6</v>
      </c>
      <c r="E312" s="23">
        <v>1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 cm="1">
        <f t="array" ref="R312">_xlfn.IFS(H312=1,1,K312=1,1,L312=1,1,M312=1,1,N312=1,1,P312=1,1,TRUE,0)</f>
        <v>0</v>
      </c>
      <c r="S312" s="64">
        <f>IF(AND(G312=1,R312=1),0,R312)</f>
        <v>0</v>
      </c>
      <c r="T312" s="24" t="s">
        <v>2924</v>
      </c>
      <c r="U312" s="49">
        <f>SUBSTITUTE(T312,".",",")*1</f>
        <v>2.59791072458028E-2</v>
      </c>
      <c r="V312" s="54">
        <f>IF(U312&gt;=0.1, 1, 0)</f>
        <v>0</v>
      </c>
      <c r="W312" s="25">
        <f>IF(U312&gt;=0.2, 1, 0)</f>
        <v>0</v>
      </c>
      <c r="X312" s="25">
        <f>IF(U312&gt;=0.3, 1, 0)</f>
        <v>0</v>
      </c>
      <c r="Y312" s="25">
        <f>IF(U312&gt;=0.4, 1, 0)</f>
        <v>0</v>
      </c>
      <c r="Z312" s="25">
        <f>IF(U312&gt;=0.5, 1, 0)</f>
        <v>0</v>
      </c>
      <c r="AA312" s="25">
        <f>IF(U312&gt;=0.6, 1, 0)</f>
        <v>0</v>
      </c>
      <c r="AB312" s="25">
        <f>IF(U312&gt;=0.7, 1, 0)</f>
        <v>0</v>
      </c>
      <c r="AC312" s="25">
        <f>IF(U312&gt;=0.8, 1, 0)</f>
        <v>0</v>
      </c>
      <c r="AD312" s="55">
        <f>IF(U312&gt;=0.9, 1, 0)</f>
        <v>0</v>
      </c>
    </row>
    <row r="313" spans="1:30" ht="20" customHeight="1" x14ac:dyDescent="0.2">
      <c r="A313" s="20" t="s">
        <v>1040</v>
      </c>
      <c r="B313" s="33" t="str">
        <f>SUBSTITUTE(A313,"/Users/timomiessen/Desktop/imagesdk/nonblackmen1/","Image_")</f>
        <v>Image_NBM_78.jpg</v>
      </c>
      <c r="C313" s="63" t="s">
        <v>4</v>
      </c>
      <c r="D313" s="22" t="s">
        <v>6</v>
      </c>
      <c r="E313" s="23">
        <v>1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 cm="1">
        <f t="array" ref="R313">_xlfn.IFS(H313=1,1,K313=1,1,L313=1,1,M313=1,1,N313=1,1,P313=1,1,TRUE,0)</f>
        <v>0</v>
      </c>
      <c r="S313" s="64">
        <f>IF(AND(G313=1,R313=1),0,R313)</f>
        <v>0</v>
      </c>
      <c r="T313" s="24" t="s">
        <v>2925</v>
      </c>
      <c r="U313" s="49">
        <f>SUBSTITUTE(T313,".",",")*1</f>
        <v>9.7532076761126504E-2</v>
      </c>
      <c r="V313" s="54">
        <f>IF(U313&gt;=0.1, 1, 0)</f>
        <v>0</v>
      </c>
      <c r="W313" s="25">
        <f>IF(U313&gt;=0.2, 1, 0)</f>
        <v>0</v>
      </c>
      <c r="X313" s="25">
        <f>IF(U313&gt;=0.3, 1, 0)</f>
        <v>0</v>
      </c>
      <c r="Y313" s="25">
        <f>IF(U313&gt;=0.4, 1, 0)</f>
        <v>0</v>
      </c>
      <c r="Z313" s="25">
        <f>IF(U313&gt;=0.5, 1, 0)</f>
        <v>0</v>
      </c>
      <c r="AA313" s="25">
        <f>IF(U313&gt;=0.6, 1, 0)</f>
        <v>0</v>
      </c>
      <c r="AB313" s="25">
        <f>IF(U313&gt;=0.7, 1, 0)</f>
        <v>0</v>
      </c>
      <c r="AC313" s="25">
        <f>IF(U313&gt;=0.8, 1, 0)</f>
        <v>0</v>
      </c>
      <c r="AD313" s="55">
        <f>IF(U313&gt;=0.9, 1, 0)</f>
        <v>0</v>
      </c>
    </row>
    <row r="314" spans="1:30" ht="20" customHeight="1" x14ac:dyDescent="0.2">
      <c r="A314" s="20" t="s">
        <v>1041</v>
      </c>
      <c r="B314" s="33" t="str">
        <f>SUBSTITUTE(A314,"/Users/timomiessen/Desktop/imagesdk/nonblackmen1/","Image_")</f>
        <v>Image_NBM_79.jpg</v>
      </c>
      <c r="C314" s="63" t="s">
        <v>4</v>
      </c>
      <c r="D314" s="22" t="s">
        <v>6</v>
      </c>
      <c r="E314" s="23">
        <v>1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 cm="1">
        <f t="array" ref="R314">_xlfn.IFS(H314=1,1,K314=1,1,L314=1,1,M314=1,1,N314=1,1,P314=1,1,TRUE,0)</f>
        <v>0</v>
      </c>
      <c r="S314" s="64">
        <f>IF(AND(G314=1,R314=1),0,R314)</f>
        <v>0</v>
      </c>
      <c r="T314" s="24" t="s">
        <v>2926</v>
      </c>
      <c r="U314" s="49">
        <f>SUBSTITUTE(T314,".",",")*1</f>
        <v>2.3772736079990801E-2</v>
      </c>
      <c r="V314" s="54">
        <f>IF(U314&gt;=0.1, 1, 0)</f>
        <v>0</v>
      </c>
      <c r="W314" s="25">
        <f>IF(U314&gt;=0.2, 1, 0)</f>
        <v>0</v>
      </c>
      <c r="X314" s="25">
        <f>IF(U314&gt;=0.3, 1, 0)</f>
        <v>0</v>
      </c>
      <c r="Y314" s="25">
        <f>IF(U314&gt;=0.4, 1, 0)</f>
        <v>0</v>
      </c>
      <c r="Z314" s="25">
        <f>IF(U314&gt;=0.5, 1, 0)</f>
        <v>0</v>
      </c>
      <c r="AA314" s="25">
        <f>IF(U314&gt;=0.6, 1, 0)</f>
        <v>0</v>
      </c>
      <c r="AB314" s="25">
        <f>IF(U314&gt;=0.7, 1, 0)</f>
        <v>0</v>
      </c>
      <c r="AC314" s="25">
        <f>IF(U314&gt;=0.8, 1, 0)</f>
        <v>0</v>
      </c>
      <c r="AD314" s="55">
        <f>IF(U314&gt;=0.9, 1, 0)</f>
        <v>0</v>
      </c>
    </row>
    <row r="315" spans="1:30" ht="20" customHeight="1" x14ac:dyDescent="0.2">
      <c r="A315" s="20" t="s">
        <v>1042</v>
      </c>
      <c r="B315" s="33" t="str">
        <f>SUBSTITUTE(A315,"/Users/timomiessen/Desktop/imagesdk/nonblackmen1/","Image_")</f>
        <v>Image_NBM_8.jpg</v>
      </c>
      <c r="C315" s="63" t="s">
        <v>4</v>
      </c>
      <c r="D315" s="22" t="s">
        <v>6</v>
      </c>
      <c r="E315" s="23">
        <v>1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 cm="1">
        <f t="array" ref="R315">_xlfn.IFS(H315=1,1,K315=1,1,L315=1,1,M315=1,1,N315=1,1,P315=1,1,TRUE,0)</f>
        <v>0</v>
      </c>
      <c r="S315" s="64">
        <f>IF(AND(G315=1,R315=1),0,R315)</f>
        <v>0</v>
      </c>
      <c r="T315" s="24" t="s">
        <v>2927</v>
      </c>
      <c r="U315" s="49">
        <f>SUBSTITUTE(T315,".",",")*1</f>
        <v>4.4479159405454898E-3</v>
      </c>
      <c r="V315" s="54">
        <f>IF(U315&gt;=0.1, 1, 0)</f>
        <v>0</v>
      </c>
      <c r="W315" s="25">
        <f>IF(U315&gt;=0.2, 1, 0)</f>
        <v>0</v>
      </c>
      <c r="X315" s="25">
        <f>IF(U315&gt;=0.3, 1, 0)</f>
        <v>0</v>
      </c>
      <c r="Y315" s="25">
        <f>IF(U315&gt;=0.4, 1, 0)</f>
        <v>0</v>
      </c>
      <c r="Z315" s="25">
        <f>IF(U315&gt;=0.5, 1, 0)</f>
        <v>0</v>
      </c>
      <c r="AA315" s="25">
        <f>IF(U315&gt;=0.6, 1, 0)</f>
        <v>0</v>
      </c>
      <c r="AB315" s="25">
        <f>IF(U315&gt;=0.7, 1, 0)</f>
        <v>0</v>
      </c>
      <c r="AC315" s="25">
        <f>IF(U315&gt;=0.8, 1, 0)</f>
        <v>0</v>
      </c>
      <c r="AD315" s="55">
        <f>IF(U315&gt;=0.9, 1, 0)</f>
        <v>0</v>
      </c>
    </row>
    <row r="316" spans="1:30" ht="20" customHeight="1" x14ac:dyDescent="0.2">
      <c r="A316" s="20" t="s">
        <v>1043</v>
      </c>
      <c r="B316" s="33" t="str">
        <f>SUBSTITUTE(A316,"/Users/timomiessen/Desktop/imagesdk/nonblackmen1/","Image_")</f>
        <v>Image_NBM_80.jpg</v>
      </c>
      <c r="C316" s="63" t="s">
        <v>4</v>
      </c>
      <c r="D316" s="22" t="s">
        <v>6</v>
      </c>
      <c r="E316" s="23">
        <v>1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 cm="1">
        <f t="array" ref="R316">_xlfn.IFS(H316=1,1,K316=1,1,L316=1,1,M316=1,1,N316=1,1,P316=1,1,TRUE,0)</f>
        <v>0</v>
      </c>
      <c r="S316" s="64">
        <f>IF(AND(G316=1,R316=1),0,R316)</f>
        <v>0</v>
      </c>
      <c r="T316" s="24" t="s">
        <v>2928</v>
      </c>
      <c r="U316" s="49">
        <f>SUBSTITUTE(T316,".",",")*1</f>
        <v>3.02865812554955E-2</v>
      </c>
      <c r="V316" s="54">
        <f>IF(U316&gt;=0.1, 1, 0)</f>
        <v>0</v>
      </c>
      <c r="W316" s="25">
        <f>IF(U316&gt;=0.2, 1, 0)</f>
        <v>0</v>
      </c>
      <c r="X316" s="25">
        <f>IF(U316&gt;=0.3, 1, 0)</f>
        <v>0</v>
      </c>
      <c r="Y316" s="25">
        <f>IF(U316&gt;=0.4, 1, 0)</f>
        <v>0</v>
      </c>
      <c r="Z316" s="25">
        <f>IF(U316&gt;=0.5, 1, 0)</f>
        <v>0</v>
      </c>
      <c r="AA316" s="25">
        <f>IF(U316&gt;=0.6, 1, 0)</f>
        <v>0</v>
      </c>
      <c r="AB316" s="25">
        <f>IF(U316&gt;=0.7, 1, 0)</f>
        <v>0</v>
      </c>
      <c r="AC316" s="25">
        <f>IF(U316&gt;=0.8, 1, 0)</f>
        <v>0</v>
      </c>
      <c r="AD316" s="55">
        <f>IF(U316&gt;=0.9, 1, 0)</f>
        <v>0</v>
      </c>
    </row>
    <row r="317" spans="1:30" ht="20" customHeight="1" x14ac:dyDescent="0.2">
      <c r="A317" s="20" t="s">
        <v>1044</v>
      </c>
      <c r="B317" s="33" t="str">
        <f>SUBSTITUTE(A317,"/Users/timomiessen/Desktop/imagesdk/nonblackmen1/","Image_")</f>
        <v>Image_NBM_81.jpg</v>
      </c>
      <c r="C317" s="63" t="s">
        <v>4</v>
      </c>
      <c r="D317" s="22" t="s">
        <v>6</v>
      </c>
      <c r="E317" s="23">
        <v>1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 cm="1">
        <f t="array" ref="R317">_xlfn.IFS(H317=1,1,K317=1,1,L317=1,1,M317=1,1,N317=1,1,P317=1,1,TRUE,0)</f>
        <v>0</v>
      </c>
      <c r="S317" s="64">
        <f>IF(AND(G317=1,R317=1),0,R317)</f>
        <v>0</v>
      </c>
      <c r="T317" s="24" t="s">
        <v>2929</v>
      </c>
      <c r="U317" s="49">
        <f>SUBSTITUTE(T317,".",",")*1</f>
        <v>6.4876360120251697E-3</v>
      </c>
      <c r="V317" s="54">
        <f>IF(U317&gt;=0.1, 1, 0)</f>
        <v>0</v>
      </c>
      <c r="W317" s="25">
        <f>IF(U317&gt;=0.2, 1, 0)</f>
        <v>0</v>
      </c>
      <c r="X317" s="25">
        <f>IF(U317&gt;=0.3, 1, 0)</f>
        <v>0</v>
      </c>
      <c r="Y317" s="25">
        <f>IF(U317&gt;=0.4, 1, 0)</f>
        <v>0</v>
      </c>
      <c r="Z317" s="25">
        <f>IF(U317&gt;=0.5, 1, 0)</f>
        <v>0</v>
      </c>
      <c r="AA317" s="25">
        <f>IF(U317&gt;=0.6, 1, 0)</f>
        <v>0</v>
      </c>
      <c r="AB317" s="25">
        <f>IF(U317&gt;=0.7, 1, 0)</f>
        <v>0</v>
      </c>
      <c r="AC317" s="25">
        <f>IF(U317&gt;=0.8, 1, 0)</f>
        <v>0</v>
      </c>
      <c r="AD317" s="55">
        <f>IF(U317&gt;=0.9, 1, 0)</f>
        <v>0</v>
      </c>
    </row>
    <row r="318" spans="1:30" ht="20" customHeight="1" x14ac:dyDescent="0.2">
      <c r="A318" s="20" t="s">
        <v>1045</v>
      </c>
      <c r="B318" s="33" t="str">
        <f>SUBSTITUTE(A318,"/Users/timomiessen/Desktop/imagesdk/nonblackmen1/","Image_")</f>
        <v>Image_NBM_82.jpg</v>
      </c>
      <c r="C318" s="63" t="s">
        <v>4</v>
      </c>
      <c r="D318" s="22" t="s">
        <v>6</v>
      </c>
      <c r="E318" s="23">
        <v>1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 cm="1">
        <f t="array" ref="R318">_xlfn.IFS(H318=1,1,K318=1,1,L318=1,1,M318=1,1,N318=1,1,P318=1,1,TRUE,0)</f>
        <v>0</v>
      </c>
      <c r="S318" s="64">
        <f>IF(AND(G318=1,R318=1),0,R318)</f>
        <v>0</v>
      </c>
      <c r="T318" s="24" t="s">
        <v>2930</v>
      </c>
      <c r="U318" s="49">
        <f>SUBSTITUTE(T318,".",",")*1</f>
        <v>2.48446241021156E-2</v>
      </c>
      <c r="V318" s="54">
        <f>IF(U318&gt;=0.1, 1, 0)</f>
        <v>0</v>
      </c>
      <c r="W318" s="25">
        <f>IF(U318&gt;=0.2, 1, 0)</f>
        <v>0</v>
      </c>
      <c r="X318" s="25">
        <f>IF(U318&gt;=0.3, 1, 0)</f>
        <v>0</v>
      </c>
      <c r="Y318" s="25">
        <f>IF(U318&gt;=0.4, 1, 0)</f>
        <v>0</v>
      </c>
      <c r="Z318" s="25">
        <f>IF(U318&gt;=0.5, 1, 0)</f>
        <v>0</v>
      </c>
      <c r="AA318" s="25">
        <f>IF(U318&gt;=0.6, 1, 0)</f>
        <v>0</v>
      </c>
      <c r="AB318" s="25">
        <f>IF(U318&gt;=0.7, 1, 0)</f>
        <v>0</v>
      </c>
      <c r="AC318" s="25">
        <f>IF(U318&gt;=0.8, 1, 0)</f>
        <v>0</v>
      </c>
      <c r="AD318" s="55">
        <f>IF(U318&gt;=0.9, 1, 0)</f>
        <v>0</v>
      </c>
    </row>
    <row r="319" spans="1:30" ht="20" customHeight="1" x14ac:dyDescent="0.2">
      <c r="A319" s="20" t="s">
        <v>1046</v>
      </c>
      <c r="B319" s="33" t="str">
        <f>SUBSTITUTE(A319,"/Users/timomiessen/Desktop/imagesdk/nonblackmen1/","Image_")</f>
        <v>Image_NBM_83.jpg</v>
      </c>
      <c r="C319" s="63" t="s">
        <v>4</v>
      </c>
      <c r="D319" s="22" t="s">
        <v>6</v>
      </c>
      <c r="E319" s="23">
        <v>1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 cm="1">
        <f t="array" ref="R319">_xlfn.IFS(H319=1,1,K319=1,1,L319=1,1,M319=1,1,N319=1,1,P319=1,1,TRUE,0)</f>
        <v>0</v>
      </c>
      <c r="S319" s="64">
        <f>IF(AND(G319=1,R319=1),0,R319)</f>
        <v>0</v>
      </c>
      <c r="T319" s="24" t="s">
        <v>2931</v>
      </c>
      <c r="U319" s="49">
        <f>SUBSTITUTE(T319,".",",")*1</f>
        <v>6.8326074630021993E-2</v>
      </c>
      <c r="V319" s="54">
        <f>IF(U319&gt;=0.1, 1, 0)</f>
        <v>0</v>
      </c>
      <c r="W319" s="25">
        <f>IF(U319&gt;=0.2, 1, 0)</f>
        <v>0</v>
      </c>
      <c r="X319" s="25">
        <f>IF(U319&gt;=0.3, 1, 0)</f>
        <v>0</v>
      </c>
      <c r="Y319" s="25">
        <f>IF(U319&gt;=0.4, 1, 0)</f>
        <v>0</v>
      </c>
      <c r="Z319" s="25">
        <f>IF(U319&gt;=0.5, 1, 0)</f>
        <v>0</v>
      </c>
      <c r="AA319" s="25">
        <f>IF(U319&gt;=0.6, 1, 0)</f>
        <v>0</v>
      </c>
      <c r="AB319" s="25">
        <f>IF(U319&gt;=0.7, 1, 0)</f>
        <v>0</v>
      </c>
      <c r="AC319" s="25">
        <f>IF(U319&gt;=0.8, 1, 0)</f>
        <v>0</v>
      </c>
      <c r="AD319" s="55">
        <f>IF(U319&gt;=0.9, 1, 0)</f>
        <v>0</v>
      </c>
    </row>
    <row r="320" spans="1:30" ht="20" customHeight="1" x14ac:dyDescent="0.2">
      <c r="A320" s="20" t="s">
        <v>1047</v>
      </c>
      <c r="B320" s="33" t="str">
        <f>SUBSTITUTE(A320,"/Users/timomiessen/Desktop/imagesdk/nonblackmen1/","Image_")</f>
        <v>Image_NBM_84.jpg</v>
      </c>
      <c r="C320" s="63" t="s">
        <v>4</v>
      </c>
      <c r="D320" s="22" t="s">
        <v>6</v>
      </c>
      <c r="E320" s="23">
        <v>1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 cm="1">
        <f t="array" ref="R320">_xlfn.IFS(H320=1,1,K320=1,1,L320=1,1,M320=1,1,N320=1,1,P320=1,1,TRUE,0)</f>
        <v>0</v>
      </c>
      <c r="S320" s="64">
        <f>IF(AND(G320=1,R320=1),0,R320)</f>
        <v>0</v>
      </c>
      <c r="T320" s="24" t="s">
        <v>2932</v>
      </c>
      <c r="U320" s="49">
        <f>SUBSTITUTE(T320,".",",")*1</f>
        <v>1.3380040414631301E-2</v>
      </c>
      <c r="V320" s="54">
        <f>IF(U320&gt;=0.1, 1, 0)</f>
        <v>0</v>
      </c>
      <c r="W320" s="25">
        <f>IF(U320&gt;=0.2, 1, 0)</f>
        <v>0</v>
      </c>
      <c r="X320" s="25">
        <f>IF(U320&gt;=0.3, 1, 0)</f>
        <v>0</v>
      </c>
      <c r="Y320" s="25">
        <f>IF(U320&gt;=0.4, 1, 0)</f>
        <v>0</v>
      </c>
      <c r="Z320" s="25">
        <f>IF(U320&gt;=0.5, 1, 0)</f>
        <v>0</v>
      </c>
      <c r="AA320" s="25">
        <f>IF(U320&gt;=0.6, 1, 0)</f>
        <v>0</v>
      </c>
      <c r="AB320" s="25">
        <f>IF(U320&gt;=0.7, 1, 0)</f>
        <v>0</v>
      </c>
      <c r="AC320" s="25">
        <f>IF(U320&gt;=0.8, 1, 0)</f>
        <v>0</v>
      </c>
      <c r="AD320" s="55">
        <f>IF(U320&gt;=0.9, 1, 0)</f>
        <v>0</v>
      </c>
    </row>
    <row r="321" spans="1:30" ht="20" customHeight="1" x14ac:dyDescent="0.2">
      <c r="A321" s="20" t="s">
        <v>1048</v>
      </c>
      <c r="B321" s="33" t="str">
        <f>SUBSTITUTE(A321,"/Users/timomiessen/Desktop/imagesdk/nonblackmen1/","Image_")</f>
        <v>Image_NBM_85.jpg</v>
      </c>
      <c r="C321" s="63" t="s">
        <v>4</v>
      </c>
      <c r="D321" s="22" t="s">
        <v>6</v>
      </c>
      <c r="E321" s="23">
        <v>1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 cm="1">
        <f t="array" ref="R321">_xlfn.IFS(H321=1,1,K321=1,1,L321=1,1,M321=1,1,N321=1,1,P321=1,1,TRUE,0)</f>
        <v>0</v>
      </c>
      <c r="S321" s="64">
        <f>IF(AND(G321=1,R321=1),0,R321)</f>
        <v>0</v>
      </c>
      <c r="T321" s="24" t="s">
        <v>2933</v>
      </c>
      <c r="U321" s="49">
        <f>SUBSTITUTE(T321,".",",")*1</f>
        <v>1.1281168670393501E-2</v>
      </c>
      <c r="V321" s="54">
        <f>IF(U321&gt;=0.1, 1, 0)</f>
        <v>0</v>
      </c>
      <c r="W321" s="25">
        <f>IF(U321&gt;=0.2, 1, 0)</f>
        <v>0</v>
      </c>
      <c r="X321" s="25">
        <f>IF(U321&gt;=0.3, 1, 0)</f>
        <v>0</v>
      </c>
      <c r="Y321" s="25">
        <f>IF(U321&gt;=0.4, 1, 0)</f>
        <v>0</v>
      </c>
      <c r="Z321" s="25">
        <f>IF(U321&gt;=0.5, 1, 0)</f>
        <v>0</v>
      </c>
      <c r="AA321" s="25">
        <f>IF(U321&gt;=0.6, 1, 0)</f>
        <v>0</v>
      </c>
      <c r="AB321" s="25">
        <f>IF(U321&gt;=0.7, 1, 0)</f>
        <v>0</v>
      </c>
      <c r="AC321" s="25">
        <f>IF(U321&gt;=0.8, 1, 0)</f>
        <v>0</v>
      </c>
      <c r="AD321" s="55">
        <f>IF(U321&gt;=0.9, 1, 0)</f>
        <v>0</v>
      </c>
    </row>
    <row r="322" spans="1:30" ht="20" customHeight="1" x14ac:dyDescent="0.2">
      <c r="A322" s="20" t="s">
        <v>1049</v>
      </c>
      <c r="B322" s="33" t="str">
        <f>SUBSTITUTE(A322,"/Users/timomiessen/Desktop/imagesdk/nonblackmen1/","Image_")</f>
        <v>Image_NBM_86.jpg</v>
      </c>
      <c r="C322" s="63" t="s">
        <v>4</v>
      </c>
      <c r="D322" s="22" t="s">
        <v>6</v>
      </c>
      <c r="E322" s="23">
        <v>1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 cm="1">
        <f t="array" ref="R322">_xlfn.IFS(H322=1,1,K322=1,1,L322=1,1,M322=1,1,N322=1,1,P322=1,1,TRUE,0)</f>
        <v>0</v>
      </c>
      <c r="S322" s="64">
        <f>IF(AND(G322=1,R322=1),0,R322)</f>
        <v>0</v>
      </c>
      <c r="T322" s="24" t="s">
        <v>2934</v>
      </c>
      <c r="U322" s="49">
        <f>SUBSTITUTE(T322,".",",")*1</f>
        <v>1.7990640830248501E-2</v>
      </c>
      <c r="V322" s="54">
        <f>IF(U322&gt;=0.1, 1, 0)</f>
        <v>0</v>
      </c>
      <c r="W322" s="25">
        <f>IF(U322&gt;=0.2, 1, 0)</f>
        <v>0</v>
      </c>
      <c r="X322" s="25">
        <f>IF(U322&gt;=0.3, 1, 0)</f>
        <v>0</v>
      </c>
      <c r="Y322" s="25">
        <f>IF(U322&gt;=0.4, 1, 0)</f>
        <v>0</v>
      </c>
      <c r="Z322" s="25">
        <f>IF(U322&gt;=0.5, 1, 0)</f>
        <v>0</v>
      </c>
      <c r="AA322" s="25">
        <f>IF(U322&gt;=0.6, 1, 0)</f>
        <v>0</v>
      </c>
      <c r="AB322" s="25">
        <f>IF(U322&gt;=0.7, 1, 0)</f>
        <v>0</v>
      </c>
      <c r="AC322" s="25">
        <f>IF(U322&gt;=0.8, 1, 0)</f>
        <v>0</v>
      </c>
      <c r="AD322" s="55">
        <f>IF(U322&gt;=0.9, 1, 0)</f>
        <v>0</v>
      </c>
    </row>
    <row r="323" spans="1:30" ht="20" customHeight="1" x14ac:dyDescent="0.2">
      <c r="A323" s="20" t="s">
        <v>1050</v>
      </c>
      <c r="B323" s="33" t="str">
        <f>SUBSTITUTE(A323,"/Users/timomiessen/Desktop/imagesdk/nonblackmen1/","Image_")</f>
        <v>Image_NBM_87.jpg</v>
      </c>
      <c r="C323" s="63" t="s">
        <v>4</v>
      </c>
      <c r="D323" s="22" t="s">
        <v>6</v>
      </c>
      <c r="E323" s="23">
        <v>1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 cm="1">
        <f t="array" ref="R323">_xlfn.IFS(H323=1,1,K323=1,1,L323=1,1,M323=1,1,N323=1,1,P323=1,1,TRUE,0)</f>
        <v>0</v>
      </c>
      <c r="S323" s="64">
        <f>IF(AND(G323=1,R323=1),0,R323)</f>
        <v>0</v>
      </c>
      <c r="T323" s="24" t="s">
        <v>2935</v>
      </c>
      <c r="U323" s="49">
        <f>SUBSTITUTE(T323,".",",")*1</f>
        <v>1.8463841173797801E-2</v>
      </c>
      <c r="V323" s="54">
        <f>IF(U323&gt;=0.1, 1, 0)</f>
        <v>0</v>
      </c>
      <c r="W323" s="25">
        <f>IF(U323&gt;=0.2, 1, 0)</f>
        <v>0</v>
      </c>
      <c r="X323" s="25">
        <f>IF(U323&gt;=0.3, 1, 0)</f>
        <v>0</v>
      </c>
      <c r="Y323" s="25">
        <f>IF(U323&gt;=0.4, 1, 0)</f>
        <v>0</v>
      </c>
      <c r="Z323" s="25">
        <f>IF(U323&gt;=0.5, 1, 0)</f>
        <v>0</v>
      </c>
      <c r="AA323" s="25">
        <f>IF(U323&gt;=0.6, 1, 0)</f>
        <v>0</v>
      </c>
      <c r="AB323" s="25">
        <f>IF(U323&gt;=0.7, 1, 0)</f>
        <v>0</v>
      </c>
      <c r="AC323" s="25">
        <f>IF(U323&gt;=0.8, 1, 0)</f>
        <v>0</v>
      </c>
      <c r="AD323" s="55">
        <f>IF(U323&gt;=0.9, 1, 0)</f>
        <v>0</v>
      </c>
    </row>
    <row r="324" spans="1:30" ht="20" customHeight="1" x14ac:dyDescent="0.2">
      <c r="A324" s="20" t="s">
        <v>1051</v>
      </c>
      <c r="B324" s="33" t="str">
        <f>SUBSTITUTE(A324,"/Users/timomiessen/Desktop/imagesdk/nonblackmen1/","Image_")</f>
        <v>Image_NBM_88.jpg</v>
      </c>
      <c r="C324" s="63" t="s">
        <v>4</v>
      </c>
      <c r="D324" s="22" t="s">
        <v>6</v>
      </c>
      <c r="E324" s="23">
        <v>1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 cm="1">
        <f t="array" ref="R324">_xlfn.IFS(H324=1,1,K324=1,1,L324=1,1,M324=1,1,N324=1,1,P324=1,1,TRUE,0)</f>
        <v>0</v>
      </c>
      <c r="S324" s="64">
        <f>IF(AND(G324=1,R324=1),0,R324)</f>
        <v>0</v>
      </c>
      <c r="T324" s="24" t="s">
        <v>2936</v>
      </c>
      <c r="U324" s="49">
        <f>SUBSTITUTE(T324,".",",")*1</f>
        <v>1.70766280498355E-2</v>
      </c>
      <c r="V324" s="54">
        <f>IF(U324&gt;=0.1, 1, 0)</f>
        <v>0</v>
      </c>
      <c r="W324" s="25">
        <f>IF(U324&gt;=0.2, 1, 0)</f>
        <v>0</v>
      </c>
      <c r="X324" s="25">
        <f>IF(U324&gt;=0.3, 1, 0)</f>
        <v>0</v>
      </c>
      <c r="Y324" s="25">
        <f>IF(U324&gt;=0.4, 1, 0)</f>
        <v>0</v>
      </c>
      <c r="Z324" s="25">
        <f>IF(U324&gt;=0.5, 1, 0)</f>
        <v>0</v>
      </c>
      <c r="AA324" s="25">
        <f>IF(U324&gt;=0.6, 1, 0)</f>
        <v>0</v>
      </c>
      <c r="AB324" s="25">
        <f>IF(U324&gt;=0.7, 1, 0)</f>
        <v>0</v>
      </c>
      <c r="AC324" s="25">
        <f>IF(U324&gt;=0.8, 1, 0)</f>
        <v>0</v>
      </c>
      <c r="AD324" s="55">
        <f>IF(U324&gt;=0.9, 1, 0)</f>
        <v>0</v>
      </c>
    </row>
    <row r="325" spans="1:30" ht="20" customHeight="1" x14ac:dyDescent="0.2">
      <c r="A325" s="20" t="s">
        <v>1052</v>
      </c>
      <c r="B325" s="33" t="str">
        <f>SUBSTITUTE(A325,"/Users/timomiessen/Desktop/imagesdk/nonblackmen1/","Image_")</f>
        <v>Image_NBM_89.jpg</v>
      </c>
      <c r="C325" s="63" t="s">
        <v>4</v>
      </c>
      <c r="D325" s="22" t="s">
        <v>6</v>
      </c>
      <c r="E325" s="23">
        <v>1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 cm="1">
        <f t="array" ref="R325">_xlfn.IFS(H325=1,1,K325=1,1,L325=1,1,M325=1,1,N325=1,1,P325=1,1,TRUE,0)</f>
        <v>0</v>
      </c>
      <c r="S325" s="64">
        <f>IF(AND(G325=1,R325=1),0,R325)</f>
        <v>0</v>
      </c>
      <c r="T325" s="24" t="s">
        <v>2937</v>
      </c>
      <c r="U325" s="49">
        <f>SUBSTITUTE(T325,".",",")*1</f>
        <v>2.44384482502937E-2</v>
      </c>
      <c r="V325" s="54">
        <f>IF(U325&gt;=0.1, 1, 0)</f>
        <v>0</v>
      </c>
      <c r="W325" s="25">
        <f>IF(U325&gt;=0.2, 1, 0)</f>
        <v>0</v>
      </c>
      <c r="X325" s="25">
        <f>IF(U325&gt;=0.3, 1, 0)</f>
        <v>0</v>
      </c>
      <c r="Y325" s="25">
        <f>IF(U325&gt;=0.4, 1, 0)</f>
        <v>0</v>
      </c>
      <c r="Z325" s="25">
        <f>IF(U325&gt;=0.5, 1, 0)</f>
        <v>0</v>
      </c>
      <c r="AA325" s="25">
        <f>IF(U325&gt;=0.6, 1, 0)</f>
        <v>0</v>
      </c>
      <c r="AB325" s="25">
        <f>IF(U325&gt;=0.7, 1, 0)</f>
        <v>0</v>
      </c>
      <c r="AC325" s="25">
        <f>IF(U325&gt;=0.8, 1, 0)</f>
        <v>0</v>
      </c>
      <c r="AD325" s="55">
        <f>IF(U325&gt;=0.9, 1, 0)</f>
        <v>0</v>
      </c>
    </row>
    <row r="326" spans="1:30" ht="20" customHeight="1" x14ac:dyDescent="0.2">
      <c r="A326" s="20" t="s">
        <v>1053</v>
      </c>
      <c r="B326" s="33" t="str">
        <f>SUBSTITUTE(A326,"/Users/timomiessen/Desktop/imagesdk/nonblackmen1/","Image_")</f>
        <v>Image_NBM_9.jpg</v>
      </c>
      <c r="C326" s="63" t="s">
        <v>4</v>
      </c>
      <c r="D326" s="22" t="s">
        <v>6</v>
      </c>
      <c r="E326" s="23">
        <v>1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 cm="1">
        <f t="array" ref="R326">_xlfn.IFS(H326=1,1,K326=1,1,L326=1,1,M326=1,1,N326=1,1,P326=1,1,TRUE,0)</f>
        <v>0</v>
      </c>
      <c r="S326" s="64">
        <f>IF(AND(G326=1,R326=1),0,R326)</f>
        <v>0</v>
      </c>
      <c r="T326" s="24" t="s">
        <v>2938</v>
      </c>
      <c r="U326" s="49">
        <f>SUBSTITUTE(T326,".",",")*1</f>
        <v>1.5480767702683799E-2</v>
      </c>
      <c r="V326" s="54">
        <f>IF(U326&gt;=0.1, 1, 0)</f>
        <v>0</v>
      </c>
      <c r="W326" s="25">
        <f>IF(U326&gt;=0.2, 1, 0)</f>
        <v>0</v>
      </c>
      <c r="X326" s="25">
        <f>IF(U326&gt;=0.3, 1, 0)</f>
        <v>0</v>
      </c>
      <c r="Y326" s="25">
        <f>IF(U326&gt;=0.4, 1, 0)</f>
        <v>0</v>
      </c>
      <c r="Z326" s="25">
        <f>IF(U326&gt;=0.5, 1, 0)</f>
        <v>0</v>
      </c>
      <c r="AA326" s="25">
        <f>IF(U326&gt;=0.6, 1, 0)</f>
        <v>0</v>
      </c>
      <c r="AB326" s="25">
        <f>IF(U326&gt;=0.7, 1, 0)</f>
        <v>0</v>
      </c>
      <c r="AC326" s="25">
        <f>IF(U326&gt;=0.8, 1, 0)</f>
        <v>0</v>
      </c>
      <c r="AD326" s="55">
        <f>IF(U326&gt;=0.9, 1, 0)</f>
        <v>0</v>
      </c>
    </row>
    <row r="327" spans="1:30" ht="20" customHeight="1" x14ac:dyDescent="0.2">
      <c r="A327" s="20" t="s">
        <v>1054</v>
      </c>
      <c r="B327" s="33" t="str">
        <f>SUBSTITUTE(A327,"/Users/timomiessen/Desktop/imagesdk/nonblackmen1/","Image_")</f>
        <v>Image_NBM_90.jpg</v>
      </c>
      <c r="C327" s="63" t="s">
        <v>4</v>
      </c>
      <c r="D327" s="22" t="s">
        <v>6</v>
      </c>
      <c r="E327" s="23">
        <v>1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 cm="1">
        <f t="array" ref="R327">_xlfn.IFS(H327=1,1,K327=1,1,L327=1,1,M327=1,1,N327=1,1,P327=1,1,TRUE,0)</f>
        <v>0</v>
      </c>
      <c r="S327" s="64">
        <f>IF(AND(G327=1,R327=1),0,R327)</f>
        <v>0</v>
      </c>
      <c r="T327" s="24" t="s">
        <v>2939</v>
      </c>
      <c r="U327" s="49">
        <f>SUBSTITUTE(T327,".",",")*1</f>
        <v>0.25156590342521601</v>
      </c>
      <c r="V327" s="54">
        <f>IF(U327&gt;=0.1, 1, 0)</f>
        <v>1</v>
      </c>
      <c r="W327" s="25">
        <f>IF(U327&gt;=0.2, 1, 0)</f>
        <v>1</v>
      </c>
      <c r="X327" s="25">
        <f>IF(U327&gt;=0.3, 1, 0)</f>
        <v>0</v>
      </c>
      <c r="Y327" s="25">
        <f>IF(U327&gt;=0.4, 1, 0)</f>
        <v>0</v>
      </c>
      <c r="Z327" s="25">
        <f>IF(U327&gt;=0.5, 1, 0)</f>
        <v>0</v>
      </c>
      <c r="AA327" s="25">
        <f>IF(U327&gt;=0.6, 1, 0)</f>
        <v>0</v>
      </c>
      <c r="AB327" s="25">
        <f>IF(U327&gt;=0.7, 1, 0)</f>
        <v>0</v>
      </c>
      <c r="AC327" s="25">
        <f>IF(U327&gt;=0.8, 1, 0)</f>
        <v>0</v>
      </c>
      <c r="AD327" s="55">
        <f>IF(U327&gt;=0.9, 1, 0)</f>
        <v>0</v>
      </c>
    </row>
    <row r="328" spans="1:30" ht="20" customHeight="1" x14ac:dyDescent="0.2">
      <c r="A328" s="20" t="s">
        <v>1055</v>
      </c>
      <c r="B328" s="33" t="str">
        <f>SUBSTITUTE(A328,"/Users/timomiessen/Desktop/imagesdk/nonblackmen1/","Image_")</f>
        <v>Image_NBM_91.jpg</v>
      </c>
      <c r="C328" s="63" t="s">
        <v>4</v>
      </c>
      <c r="D328" s="22" t="s">
        <v>6</v>
      </c>
      <c r="E328" s="23">
        <v>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 cm="1">
        <f t="array" ref="R328">_xlfn.IFS(H328=1,1,K328=1,1,L328=1,1,M328=1,1,N328=1,1,P328=1,1,TRUE,0)</f>
        <v>0</v>
      </c>
      <c r="S328" s="64">
        <f>IF(AND(G328=1,R328=1),0,R328)</f>
        <v>0</v>
      </c>
      <c r="T328" s="24" t="s">
        <v>2940</v>
      </c>
      <c r="U328" s="49">
        <f>SUBSTITUTE(T328,".",",")*1</f>
        <v>1.84765439480543E-2</v>
      </c>
      <c r="V328" s="54">
        <f>IF(U328&gt;=0.1, 1, 0)</f>
        <v>0</v>
      </c>
      <c r="W328" s="25">
        <f>IF(U328&gt;=0.2, 1, 0)</f>
        <v>0</v>
      </c>
      <c r="X328" s="25">
        <f>IF(U328&gt;=0.3, 1, 0)</f>
        <v>0</v>
      </c>
      <c r="Y328" s="25">
        <f>IF(U328&gt;=0.4, 1, 0)</f>
        <v>0</v>
      </c>
      <c r="Z328" s="25">
        <f>IF(U328&gt;=0.5, 1, 0)</f>
        <v>0</v>
      </c>
      <c r="AA328" s="25">
        <f>IF(U328&gt;=0.6, 1, 0)</f>
        <v>0</v>
      </c>
      <c r="AB328" s="25">
        <f>IF(U328&gt;=0.7, 1, 0)</f>
        <v>0</v>
      </c>
      <c r="AC328" s="25">
        <f>IF(U328&gt;=0.8, 1, 0)</f>
        <v>0</v>
      </c>
      <c r="AD328" s="55">
        <f>IF(U328&gt;=0.9, 1, 0)</f>
        <v>0</v>
      </c>
    </row>
    <row r="329" spans="1:30" ht="20" customHeight="1" x14ac:dyDescent="0.2">
      <c r="A329" s="20" t="s">
        <v>1056</v>
      </c>
      <c r="B329" s="33" t="str">
        <f>SUBSTITUTE(A329,"/Users/timomiessen/Desktop/imagesdk/nonblackmen1/","Image_")</f>
        <v>Image_NBM_92.jpg</v>
      </c>
      <c r="C329" s="63" t="s">
        <v>4</v>
      </c>
      <c r="D329" s="22" t="s">
        <v>6</v>
      </c>
      <c r="E329" s="23">
        <v>1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 cm="1">
        <f t="array" ref="R329">_xlfn.IFS(H329=1,1,K329=1,1,L329=1,1,M329=1,1,N329=1,1,P329=1,1,TRUE,0)</f>
        <v>0</v>
      </c>
      <c r="S329" s="64">
        <f>IF(AND(G329=1,R329=1),0,R329)</f>
        <v>0</v>
      </c>
      <c r="T329" s="24" t="s">
        <v>2941</v>
      </c>
      <c r="U329" s="49">
        <f>SUBSTITUTE(T329,".",",")*1</f>
        <v>0.13888149708509401</v>
      </c>
      <c r="V329" s="54">
        <f>IF(U329&gt;=0.1, 1, 0)</f>
        <v>1</v>
      </c>
      <c r="W329" s="25">
        <f>IF(U329&gt;=0.2, 1, 0)</f>
        <v>0</v>
      </c>
      <c r="X329" s="25">
        <f>IF(U329&gt;=0.3, 1, 0)</f>
        <v>0</v>
      </c>
      <c r="Y329" s="25">
        <f>IF(U329&gt;=0.4, 1, 0)</f>
        <v>0</v>
      </c>
      <c r="Z329" s="25">
        <f>IF(U329&gt;=0.5, 1, 0)</f>
        <v>0</v>
      </c>
      <c r="AA329" s="25">
        <f>IF(U329&gt;=0.6, 1, 0)</f>
        <v>0</v>
      </c>
      <c r="AB329" s="25">
        <f>IF(U329&gt;=0.7, 1, 0)</f>
        <v>0</v>
      </c>
      <c r="AC329" s="25">
        <f>IF(U329&gt;=0.8, 1, 0)</f>
        <v>0</v>
      </c>
      <c r="AD329" s="55">
        <f>IF(U329&gt;=0.9, 1, 0)</f>
        <v>0</v>
      </c>
    </row>
    <row r="330" spans="1:30" ht="20" customHeight="1" x14ac:dyDescent="0.2">
      <c r="A330" s="20" t="s">
        <v>1057</v>
      </c>
      <c r="B330" s="33" t="str">
        <f>SUBSTITUTE(A330,"/Users/timomiessen/Desktop/imagesdk/nonblackmen1/","Image_")</f>
        <v>Image_NBM_93.jpg</v>
      </c>
      <c r="C330" s="63" t="s">
        <v>4</v>
      </c>
      <c r="D330" s="22" t="s">
        <v>6</v>
      </c>
      <c r="E330" s="23">
        <v>1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 cm="1">
        <f t="array" ref="R330">_xlfn.IFS(H330=1,1,K330=1,1,L330=1,1,M330=1,1,N330=1,1,P330=1,1,TRUE,0)</f>
        <v>0</v>
      </c>
      <c r="S330" s="64">
        <f>IF(AND(G330=1,R330=1),0,R330)</f>
        <v>0</v>
      </c>
      <c r="T330" s="24" t="s">
        <v>2942</v>
      </c>
      <c r="U330" s="49">
        <f>SUBSTITUTE(T330,".",",")*1</f>
        <v>3.1103863380849299E-2</v>
      </c>
      <c r="V330" s="54">
        <f>IF(U330&gt;=0.1, 1, 0)</f>
        <v>0</v>
      </c>
      <c r="W330" s="25">
        <f>IF(U330&gt;=0.2, 1, 0)</f>
        <v>0</v>
      </c>
      <c r="X330" s="25">
        <f>IF(U330&gt;=0.3, 1, 0)</f>
        <v>0</v>
      </c>
      <c r="Y330" s="25">
        <f>IF(U330&gt;=0.4, 1, 0)</f>
        <v>0</v>
      </c>
      <c r="Z330" s="25">
        <f>IF(U330&gt;=0.5, 1, 0)</f>
        <v>0</v>
      </c>
      <c r="AA330" s="25">
        <f>IF(U330&gt;=0.6, 1, 0)</f>
        <v>0</v>
      </c>
      <c r="AB330" s="25">
        <f>IF(U330&gt;=0.7, 1, 0)</f>
        <v>0</v>
      </c>
      <c r="AC330" s="25">
        <f>IF(U330&gt;=0.8, 1, 0)</f>
        <v>0</v>
      </c>
      <c r="AD330" s="55">
        <f>IF(U330&gt;=0.9, 1, 0)</f>
        <v>0</v>
      </c>
    </row>
    <row r="331" spans="1:30" ht="20" customHeight="1" x14ac:dyDescent="0.2">
      <c r="A331" s="20" t="s">
        <v>1058</v>
      </c>
      <c r="B331" s="33" t="str">
        <f>SUBSTITUTE(A331,"/Users/timomiessen/Desktop/imagesdk/nonblackmen1/","Image_")</f>
        <v>Image_NBM_94.jpg</v>
      </c>
      <c r="C331" s="63" t="s">
        <v>4</v>
      </c>
      <c r="D331" s="22" t="s">
        <v>6</v>
      </c>
      <c r="E331" s="23">
        <v>1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 cm="1">
        <f t="array" ref="R331">_xlfn.IFS(H331=1,1,K331=1,1,L331=1,1,M331=1,1,N331=1,1,P331=1,1,TRUE,0)</f>
        <v>0</v>
      </c>
      <c r="S331" s="64">
        <f>IF(AND(G331=1,R331=1),0,R331)</f>
        <v>0</v>
      </c>
      <c r="T331" s="24" t="s">
        <v>2943</v>
      </c>
      <c r="U331" s="49">
        <f>SUBSTITUTE(T331,".",",")*1</f>
        <v>6.2922472134232493E-2</v>
      </c>
      <c r="V331" s="54">
        <f>IF(U331&gt;=0.1, 1, 0)</f>
        <v>0</v>
      </c>
      <c r="W331" s="25">
        <f>IF(U331&gt;=0.2, 1, 0)</f>
        <v>0</v>
      </c>
      <c r="X331" s="25">
        <f>IF(U331&gt;=0.3, 1, 0)</f>
        <v>0</v>
      </c>
      <c r="Y331" s="25">
        <f>IF(U331&gt;=0.4, 1, 0)</f>
        <v>0</v>
      </c>
      <c r="Z331" s="25">
        <f>IF(U331&gt;=0.5, 1, 0)</f>
        <v>0</v>
      </c>
      <c r="AA331" s="25">
        <f>IF(U331&gt;=0.6, 1, 0)</f>
        <v>0</v>
      </c>
      <c r="AB331" s="25">
        <f>IF(U331&gt;=0.7, 1, 0)</f>
        <v>0</v>
      </c>
      <c r="AC331" s="25">
        <f>IF(U331&gt;=0.8, 1, 0)</f>
        <v>0</v>
      </c>
      <c r="AD331" s="55">
        <f>IF(U331&gt;=0.9, 1, 0)</f>
        <v>0</v>
      </c>
    </row>
    <row r="332" spans="1:30" ht="20" customHeight="1" x14ac:dyDescent="0.2">
      <c r="A332" s="20" t="s">
        <v>1059</v>
      </c>
      <c r="B332" s="33" t="str">
        <f>SUBSTITUTE(A332,"/Users/timomiessen/Desktop/imagesdk/nonblackmen1/","Image_")</f>
        <v>Image_NBM_95.jpg</v>
      </c>
      <c r="C332" s="63" t="s">
        <v>4</v>
      </c>
      <c r="D332" s="22" t="s">
        <v>6</v>
      </c>
      <c r="E332" s="23">
        <v>1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 cm="1">
        <f t="array" ref="R332">_xlfn.IFS(H332=1,1,K332=1,1,L332=1,1,M332=1,1,N332=1,1,P332=1,1,TRUE,0)</f>
        <v>0</v>
      </c>
      <c r="S332" s="64">
        <f>IF(AND(G332=1,R332=1),0,R332)</f>
        <v>0</v>
      </c>
      <c r="T332" s="24" t="s">
        <v>2944</v>
      </c>
      <c r="U332" s="49">
        <f>SUBSTITUTE(T332,".",",")*1</f>
        <v>2.8381917625665599E-2</v>
      </c>
      <c r="V332" s="54">
        <f>IF(U332&gt;=0.1, 1, 0)</f>
        <v>0</v>
      </c>
      <c r="W332" s="25">
        <f>IF(U332&gt;=0.2, 1, 0)</f>
        <v>0</v>
      </c>
      <c r="X332" s="25">
        <f>IF(U332&gt;=0.3, 1, 0)</f>
        <v>0</v>
      </c>
      <c r="Y332" s="25">
        <f>IF(U332&gt;=0.4, 1, 0)</f>
        <v>0</v>
      </c>
      <c r="Z332" s="25">
        <f>IF(U332&gt;=0.5, 1, 0)</f>
        <v>0</v>
      </c>
      <c r="AA332" s="25">
        <f>IF(U332&gt;=0.6, 1, 0)</f>
        <v>0</v>
      </c>
      <c r="AB332" s="25">
        <f>IF(U332&gt;=0.7, 1, 0)</f>
        <v>0</v>
      </c>
      <c r="AC332" s="25">
        <f>IF(U332&gt;=0.8, 1, 0)</f>
        <v>0</v>
      </c>
      <c r="AD332" s="55">
        <f>IF(U332&gt;=0.9, 1, 0)</f>
        <v>0</v>
      </c>
    </row>
    <row r="333" spans="1:30" ht="20" customHeight="1" x14ac:dyDescent="0.2">
      <c r="A333" s="20" t="s">
        <v>1060</v>
      </c>
      <c r="B333" s="33" t="str">
        <f>SUBSTITUTE(A333,"/Users/timomiessen/Desktop/imagesdk/nonblackmen1/","Image_")</f>
        <v>Image_NBM_96.jpg</v>
      </c>
      <c r="C333" s="63" t="s">
        <v>4</v>
      </c>
      <c r="D333" s="22" t="s">
        <v>6</v>
      </c>
      <c r="E333" s="23">
        <v>1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 cm="1">
        <f t="array" ref="R333">_xlfn.IFS(H333=1,1,K333=1,1,L333=1,1,M333=1,1,N333=1,1,P333=1,1,TRUE,0)</f>
        <v>0</v>
      </c>
      <c r="S333" s="64">
        <f>IF(AND(G333=1,R333=1),0,R333)</f>
        <v>0</v>
      </c>
      <c r="T333" s="24" t="s">
        <v>2945</v>
      </c>
      <c r="U333" s="49">
        <f>SUBSTITUTE(T333,".",",")*1</f>
        <v>3.2812974415719502E-2</v>
      </c>
      <c r="V333" s="54">
        <f>IF(U333&gt;=0.1, 1, 0)</f>
        <v>0</v>
      </c>
      <c r="W333" s="25">
        <f>IF(U333&gt;=0.2, 1, 0)</f>
        <v>0</v>
      </c>
      <c r="X333" s="25">
        <f>IF(U333&gt;=0.3, 1, 0)</f>
        <v>0</v>
      </c>
      <c r="Y333" s="25">
        <f>IF(U333&gt;=0.4, 1, 0)</f>
        <v>0</v>
      </c>
      <c r="Z333" s="25">
        <f>IF(U333&gt;=0.5, 1, 0)</f>
        <v>0</v>
      </c>
      <c r="AA333" s="25">
        <f>IF(U333&gt;=0.6, 1, 0)</f>
        <v>0</v>
      </c>
      <c r="AB333" s="25">
        <f>IF(U333&gt;=0.7, 1, 0)</f>
        <v>0</v>
      </c>
      <c r="AC333" s="25">
        <f>IF(U333&gt;=0.8, 1, 0)</f>
        <v>0</v>
      </c>
      <c r="AD333" s="55">
        <f>IF(U333&gt;=0.9, 1, 0)</f>
        <v>0</v>
      </c>
    </row>
    <row r="334" spans="1:30" ht="20" customHeight="1" x14ac:dyDescent="0.2">
      <c r="A334" s="20" t="s">
        <v>1061</v>
      </c>
      <c r="B334" s="33" t="str">
        <f>SUBSTITUTE(A334,"/Users/timomiessen/Desktop/imagesdk/nonblackmen1/","Image_")</f>
        <v>Image_NBM_97.jpg</v>
      </c>
      <c r="C334" s="63" t="s">
        <v>4</v>
      </c>
      <c r="D334" s="22" t="s">
        <v>6</v>
      </c>
      <c r="E334" s="23">
        <v>1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 cm="1">
        <f t="array" ref="R334">_xlfn.IFS(H334=1,1,K334=1,1,L334=1,1,M334=1,1,N334=1,1,P334=1,1,TRUE,0)</f>
        <v>0</v>
      </c>
      <c r="S334" s="64">
        <f>IF(AND(G334=1,R334=1),0,R334)</f>
        <v>0</v>
      </c>
      <c r="T334" s="24" t="s">
        <v>2946</v>
      </c>
      <c r="U334" s="49">
        <f>SUBSTITUTE(T334,".",",")*1</f>
        <v>5.2333786152303198E-2</v>
      </c>
      <c r="V334" s="54">
        <f>IF(U334&gt;=0.1, 1, 0)</f>
        <v>0</v>
      </c>
      <c r="W334" s="25">
        <f>IF(U334&gt;=0.2, 1, 0)</f>
        <v>0</v>
      </c>
      <c r="X334" s="25">
        <f>IF(U334&gt;=0.3, 1, 0)</f>
        <v>0</v>
      </c>
      <c r="Y334" s="25">
        <f>IF(U334&gt;=0.4, 1, 0)</f>
        <v>0</v>
      </c>
      <c r="Z334" s="25">
        <f>IF(U334&gt;=0.5, 1, 0)</f>
        <v>0</v>
      </c>
      <c r="AA334" s="25">
        <f>IF(U334&gt;=0.6, 1, 0)</f>
        <v>0</v>
      </c>
      <c r="AB334" s="25">
        <f>IF(U334&gt;=0.7, 1, 0)</f>
        <v>0</v>
      </c>
      <c r="AC334" s="25">
        <f>IF(U334&gt;=0.8, 1, 0)</f>
        <v>0</v>
      </c>
      <c r="AD334" s="55">
        <f>IF(U334&gt;=0.9, 1, 0)</f>
        <v>0</v>
      </c>
    </row>
    <row r="335" spans="1:30" ht="20" customHeight="1" x14ac:dyDescent="0.2">
      <c r="A335" s="20" t="s">
        <v>1062</v>
      </c>
      <c r="B335" s="33" t="str">
        <f>SUBSTITUTE(A335,"/Users/timomiessen/Desktop/imagesdk/nonblackmen1/","Image_")</f>
        <v>Image_NBM_98.jpg</v>
      </c>
      <c r="C335" s="63" t="s">
        <v>4</v>
      </c>
      <c r="D335" s="22" t="s">
        <v>6</v>
      </c>
      <c r="E335" s="23">
        <v>1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 cm="1">
        <f t="array" ref="R335">_xlfn.IFS(H335=1,1,K335=1,1,L335=1,1,M335=1,1,N335=1,1,P335=1,1,TRUE,0)</f>
        <v>0</v>
      </c>
      <c r="S335" s="64">
        <f>IF(AND(G335=1,R335=1),0,R335)</f>
        <v>0</v>
      </c>
      <c r="T335" s="24" t="s">
        <v>2947</v>
      </c>
      <c r="U335" s="49">
        <f>SUBSTITUTE(T335,".",",")*1</f>
        <v>1.30026908591389E-2</v>
      </c>
      <c r="V335" s="54">
        <f>IF(U335&gt;=0.1, 1, 0)</f>
        <v>0</v>
      </c>
      <c r="W335" s="25">
        <f>IF(U335&gt;=0.2, 1, 0)</f>
        <v>0</v>
      </c>
      <c r="X335" s="25">
        <f>IF(U335&gt;=0.3, 1, 0)</f>
        <v>0</v>
      </c>
      <c r="Y335" s="25">
        <f>IF(U335&gt;=0.4, 1, 0)</f>
        <v>0</v>
      </c>
      <c r="Z335" s="25">
        <f>IF(U335&gt;=0.5, 1, 0)</f>
        <v>0</v>
      </c>
      <c r="AA335" s="25">
        <f>IF(U335&gt;=0.6, 1, 0)</f>
        <v>0</v>
      </c>
      <c r="AB335" s="25">
        <f>IF(U335&gt;=0.7, 1, 0)</f>
        <v>0</v>
      </c>
      <c r="AC335" s="25">
        <f>IF(U335&gt;=0.8, 1, 0)</f>
        <v>0</v>
      </c>
      <c r="AD335" s="55">
        <f>IF(U335&gt;=0.9, 1, 0)</f>
        <v>0</v>
      </c>
    </row>
    <row r="336" spans="1:30" ht="20" customHeight="1" x14ac:dyDescent="0.2">
      <c r="A336" s="20" t="s">
        <v>1063</v>
      </c>
      <c r="B336" s="33" t="str">
        <f>SUBSTITUTE(A336,"/Users/timomiessen/Desktop/imagesdk/nonblackmen1/","Image_")</f>
        <v>Image_NBM_99.jpg</v>
      </c>
      <c r="C336" s="63" t="s">
        <v>4</v>
      </c>
      <c r="D336" s="22" t="s">
        <v>6</v>
      </c>
      <c r="E336" s="23">
        <v>1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 cm="1">
        <f t="array" ref="R336">_xlfn.IFS(H336=1,1,K336=1,1,L336=1,1,M336=1,1,N336=1,1,P336=1,1,TRUE,0)</f>
        <v>0</v>
      </c>
      <c r="S336" s="64">
        <f>IF(AND(G336=1,R336=1),0,R336)</f>
        <v>0</v>
      </c>
      <c r="T336" s="24" t="s">
        <v>2948</v>
      </c>
      <c r="U336" s="49">
        <f>SUBSTITUTE(T336,".",",")*1</f>
        <v>2.04018019139766E-2</v>
      </c>
      <c r="V336" s="54">
        <f>IF(U336&gt;=0.1, 1, 0)</f>
        <v>0</v>
      </c>
      <c r="W336" s="25">
        <f>IF(U336&gt;=0.2, 1, 0)</f>
        <v>0</v>
      </c>
      <c r="X336" s="25">
        <f>IF(U336&gt;=0.3, 1, 0)</f>
        <v>0</v>
      </c>
      <c r="Y336" s="25">
        <f>IF(U336&gt;=0.4, 1, 0)</f>
        <v>0</v>
      </c>
      <c r="Z336" s="25">
        <f>IF(U336&gt;=0.5, 1, 0)</f>
        <v>0</v>
      </c>
      <c r="AA336" s="25">
        <f>IF(U336&gt;=0.6, 1, 0)</f>
        <v>0</v>
      </c>
      <c r="AB336" s="25">
        <f>IF(U336&gt;=0.7, 1, 0)</f>
        <v>0</v>
      </c>
      <c r="AC336" s="25">
        <f>IF(U336&gt;=0.8, 1, 0)</f>
        <v>0</v>
      </c>
      <c r="AD336" s="55">
        <f>IF(U336&gt;=0.9, 1, 0)</f>
        <v>0</v>
      </c>
    </row>
    <row r="337" spans="1:30" ht="20" customHeight="1" x14ac:dyDescent="0.2">
      <c r="A337" s="20"/>
      <c r="B337" s="33"/>
      <c r="C337" s="63"/>
      <c r="D337" s="22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64"/>
      <c r="T337" s="24"/>
      <c r="U337" s="49"/>
      <c r="V337" s="54"/>
      <c r="W337" s="25"/>
      <c r="X337" s="25"/>
      <c r="Y337" s="25"/>
      <c r="Z337" s="25"/>
      <c r="AA337" s="25"/>
      <c r="AB337" s="25"/>
      <c r="AC337" s="25"/>
      <c r="AD337" s="55"/>
    </row>
    <row r="338" spans="1:30" ht="20" customHeight="1" x14ac:dyDescent="0.2">
      <c r="A338" s="20"/>
      <c r="B338" s="33"/>
      <c r="C338" s="63"/>
      <c r="D338" s="22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64"/>
      <c r="T338" s="24"/>
      <c r="U338" s="49"/>
      <c r="V338" s="54"/>
      <c r="W338" s="25"/>
      <c r="X338" s="25"/>
      <c r="Y338" s="25"/>
      <c r="Z338" s="25"/>
      <c r="AA338" s="25"/>
      <c r="AB338" s="25"/>
      <c r="AC338" s="25"/>
      <c r="AD338" s="55"/>
    </row>
    <row r="339" spans="1:30" ht="20" customHeight="1" x14ac:dyDescent="0.2">
      <c r="A339" s="20"/>
      <c r="B339" s="33"/>
      <c r="C339" s="63"/>
      <c r="D339" s="22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64"/>
      <c r="T339" s="24"/>
      <c r="U339" s="49"/>
      <c r="V339" s="54"/>
      <c r="W339" s="25"/>
      <c r="X339" s="25"/>
      <c r="Y339" s="25"/>
      <c r="Z339" s="25"/>
      <c r="AA339" s="25"/>
      <c r="AB339" s="25"/>
      <c r="AC339" s="25"/>
      <c r="AD339" s="55"/>
    </row>
    <row r="340" spans="1:30" ht="20" customHeight="1" x14ac:dyDescent="0.2">
      <c r="A340" s="20"/>
      <c r="B340" s="33"/>
      <c r="C340" s="63"/>
      <c r="D340" s="22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64"/>
      <c r="T340" s="24"/>
      <c r="U340" s="49"/>
      <c r="V340" s="54"/>
      <c r="W340" s="25"/>
      <c r="X340" s="25"/>
      <c r="Y340" s="25"/>
      <c r="Z340" s="25"/>
      <c r="AA340" s="25"/>
      <c r="AB340" s="25"/>
      <c r="AC340" s="25"/>
      <c r="AD340" s="55"/>
    </row>
    <row r="341" spans="1:30" ht="20" customHeight="1" x14ac:dyDescent="0.2">
      <c r="A341" s="20"/>
      <c r="B341" s="33"/>
      <c r="C341" s="63"/>
      <c r="D341" s="22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64"/>
      <c r="T341" s="24"/>
      <c r="U341" s="49"/>
      <c r="V341" s="54"/>
      <c r="W341" s="25"/>
      <c r="X341" s="25"/>
      <c r="Y341" s="25"/>
      <c r="Z341" s="25"/>
      <c r="AA341" s="25"/>
      <c r="AB341" s="25"/>
      <c r="AC341" s="25"/>
      <c r="AD341" s="55"/>
    </row>
    <row r="342" spans="1:30" ht="20" customHeight="1" x14ac:dyDescent="0.2">
      <c r="A342" s="20"/>
      <c r="B342" s="33"/>
      <c r="C342" s="63"/>
      <c r="D342" s="22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64"/>
      <c r="T342" s="24"/>
      <c r="U342" s="49"/>
      <c r="V342" s="54"/>
      <c r="W342" s="25"/>
      <c r="X342" s="25"/>
      <c r="Y342" s="25"/>
      <c r="Z342" s="25"/>
      <c r="AA342" s="25"/>
      <c r="AB342" s="25"/>
      <c r="AC342" s="25"/>
      <c r="AD342" s="55"/>
    </row>
    <row r="343" spans="1:30" ht="20" customHeight="1" x14ac:dyDescent="0.2">
      <c r="A343" s="20"/>
      <c r="B343" s="33"/>
      <c r="C343" s="63"/>
      <c r="D343" s="22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64"/>
      <c r="T343" s="24"/>
      <c r="U343" s="49"/>
      <c r="V343" s="54"/>
      <c r="W343" s="25"/>
      <c r="X343" s="25"/>
      <c r="Y343" s="25"/>
      <c r="Z343" s="25"/>
      <c r="AA343" s="25"/>
      <c r="AB343" s="25"/>
      <c r="AC343" s="25"/>
      <c r="AD343" s="55"/>
    </row>
    <row r="344" spans="1:30" ht="20" customHeight="1" x14ac:dyDescent="0.2">
      <c r="A344" s="20"/>
      <c r="B344" s="33"/>
      <c r="C344" s="63"/>
      <c r="D344" s="22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64"/>
      <c r="T344" s="24"/>
      <c r="U344" s="49"/>
      <c r="V344" s="54"/>
      <c r="W344" s="25"/>
      <c r="X344" s="25"/>
      <c r="Y344" s="25"/>
      <c r="Z344" s="25"/>
      <c r="AA344" s="25"/>
      <c r="AB344" s="25"/>
      <c r="AC344" s="25"/>
      <c r="AD344" s="55"/>
    </row>
    <row r="345" spans="1:30" ht="20" customHeight="1" x14ac:dyDescent="0.2">
      <c r="A345" s="20"/>
      <c r="B345" s="33"/>
      <c r="C345" s="63"/>
      <c r="D345" s="22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64"/>
      <c r="T345" s="24"/>
      <c r="U345" s="49"/>
      <c r="V345" s="54"/>
      <c r="W345" s="25"/>
      <c r="X345" s="25"/>
      <c r="Y345" s="25"/>
      <c r="Z345" s="25"/>
      <c r="AA345" s="25"/>
      <c r="AB345" s="25"/>
      <c r="AC345" s="25"/>
      <c r="AD345" s="55"/>
    </row>
    <row r="346" spans="1:30" ht="20" customHeight="1" x14ac:dyDescent="0.2">
      <c r="A346" s="20"/>
      <c r="B346" s="33"/>
      <c r="C346" s="63"/>
      <c r="D346" s="22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64"/>
      <c r="T346" s="24"/>
      <c r="U346" s="49"/>
      <c r="V346" s="54"/>
      <c r="W346" s="25"/>
      <c r="X346" s="25"/>
      <c r="Y346" s="25"/>
      <c r="Z346" s="25"/>
      <c r="AA346" s="25"/>
      <c r="AB346" s="25"/>
      <c r="AC346" s="25"/>
      <c r="AD346" s="55"/>
    </row>
    <row r="347" spans="1:30" ht="20" customHeight="1" x14ac:dyDescent="0.2">
      <c r="A347" s="20"/>
      <c r="B347" s="33"/>
      <c r="C347" s="63"/>
      <c r="D347" s="22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64"/>
      <c r="T347" s="24"/>
      <c r="U347" s="49"/>
      <c r="V347" s="54"/>
      <c r="W347" s="25"/>
      <c r="X347" s="25"/>
      <c r="Y347" s="25"/>
      <c r="Z347" s="25"/>
      <c r="AA347" s="25"/>
      <c r="AB347" s="25"/>
      <c r="AC347" s="25"/>
      <c r="AD347" s="55"/>
    </row>
    <row r="348" spans="1:30" ht="20" customHeight="1" x14ac:dyDescent="0.2">
      <c r="A348" s="20"/>
      <c r="B348" s="33"/>
      <c r="C348" s="63"/>
      <c r="D348" s="22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64"/>
      <c r="T348" s="24"/>
      <c r="U348" s="49"/>
      <c r="V348" s="54"/>
      <c r="W348" s="25"/>
      <c r="X348" s="25"/>
      <c r="Y348" s="25"/>
      <c r="Z348" s="25"/>
      <c r="AA348" s="25"/>
      <c r="AB348" s="25"/>
      <c r="AC348" s="25"/>
      <c r="AD348" s="55"/>
    </row>
    <row r="349" spans="1:30" ht="20" customHeight="1" x14ac:dyDescent="0.2">
      <c r="A349" s="20"/>
      <c r="B349" s="33"/>
      <c r="C349" s="63"/>
      <c r="D349" s="22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64"/>
      <c r="T349" s="24"/>
      <c r="U349" s="49"/>
      <c r="V349" s="54"/>
      <c r="W349" s="25"/>
      <c r="X349" s="25"/>
      <c r="Y349" s="25"/>
      <c r="Z349" s="25"/>
      <c r="AA349" s="25"/>
      <c r="AB349" s="25"/>
      <c r="AC349" s="25"/>
      <c r="AD349" s="55"/>
    </row>
    <row r="350" spans="1:30" ht="20" customHeight="1" x14ac:dyDescent="0.2">
      <c r="A350" s="20"/>
      <c r="B350" s="33"/>
      <c r="C350" s="63"/>
      <c r="D350" s="22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64"/>
      <c r="T350" s="24"/>
      <c r="U350" s="49"/>
      <c r="V350" s="54"/>
      <c r="W350" s="25"/>
      <c r="X350" s="25"/>
      <c r="Y350" s="25"/>
      <c r="Z350" s="25"/>
      <c r="AA350" s="25"/>
      <c r="AB350" s="25"/>
      <c r="AC350" s="25"/>
      <c r="AD350" s="55"/>
    </row>
    <row r="351" spans="1:30" ht="20" customHeight="1" x14ac:dyDescent="0.2">
      <c r="A351" s="20"/>
      <c r="B351" s="33"/>
      <c r="C351" s="63"/>
      <c r="D351" s="22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64"/>
      <c r="T351" s="24"/>
      <c r="U351" s="49"/>
      <c r="V351" s="54"/>
      <c r="W351" s="25"/>
      <c r="X351" s="25"/>
      <c r="Y351" s="25"/>
      <c r="Z351" s="25"/>
      <c r="AA351" s="25"/>
      <c r="AB351" s="25"/>
      <c r="AC351" s="25"/>
      <c r="AD351" s="55"/>
    </row>
    <row r="352" spans="1:30" ht="20" customHeight="1" x14ac:dyDescent="0.2">
      <c r="A352" s="20"/>
      <c r="B352" s="33"/>
      <c r="C352" s="63"/>
      <c r="D352" s="22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64"/>
      <c r="T352" s="24"/>
      <c r="U352" s="49"/>
      <c r="V352" s="54"/>
      <c r="W352" s="25"/>
      <c r="X352" s="25"/>
      <c r="Y352" s="25"/>
      <c r="Z352" s="25"/>
      <c r="AA352" s="25"/>
      <c r="AB352" s="25"/>
      <c r="AC352" s="25"/>
      <c r="AD352" s="55"/>
    </row>
    <row r="353" spans="1:30" ht="20" customHeight="1" x14ac:dyDescent="0.2">
      <c r="A353" s="20"/>
      <c r="B353" s="33"/>
      <c r="C353" s="63"/>
      <c r="D353" s="22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64"/>
      <c r="T353" s="24"/>
      <c r="U353" s="49"/>
      <c r="V353" s="54"/>
      <c r="W353" s="25"/>
      <c r="X353" s="25"/>
      <c r="Y353" s="25"/>
      <c r="Z353" s="25"/>
      <c r="AA353" s="25"/>
      <c r="AB353" s="25"/>
      <c r="AC353" s="25"/>
      <c r="AD353" s="55"/>
    </row>
    <row r="354" spans="1:30" ht="20" customHeight="1" x14ac:dyDescent="0.2">
      <c r="A354" s="20"/>
      <c r="B354" s="33"/>
      <c r="C354" s="63"/>
      <c r="D354" s="22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64"/>
      <c r="T354" s="24"/>
      <c r="U354" s="49"/>
      <c r="V354" s="54"/>
      <c r="W354" s="25"/>
      <c r="X354" s="25"/>
      <c r="Y354" s="25"/>
      <c r="Z354" s="25"/>
      <c r="AA354" s="25"/>
      <c r="AB354" s="25"/>
      <c r="AC354" s="25"/>
      <c r="AD354" s="55"/>
    </row>
    <row r="355" spans="1:30" ht="20" customHeight="1" x14ac:dyDescent="0.2">
      <c r="A355" s="20"/>
      <c r="B355" s="33"/>
      <c r="C355" s="63"/>
      <c r="D355" s="22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64"/>
      <c r="T355" s="24"/>
      <c r="U355" s="49"/>
      <c r="V355" s="54"/>
      <c r="W355" s="25"/>
      <c r="X355" s="25"/>
      <c r="Y355" s="25"/>
      <c r="Z355" s="25"/>
      <c r="AA355" s="25"/>
      <c r="AB355" s="25"/>
      <c r="AC355" s="25"/>
      <c r="AD355" s="55"/>
    </row>
    <row r="356" spans="1:30" ht="20" customHeight="1" x14ac:dyDescent="0.2">
      <c r="A356" s="20"/>
      <c r="B356" s="33"/>
      <c r="C356" s="63"/>
      <c r="D356" s="22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64"/>
      <c r="T356" s="24"/>
      <c r="U356" s="49"/>
      <c r="V356" s="54"/>
      <c r="W356" s="25"/>
      <c r="X356" s="25"/>
      <c r="Y356" s="25"/>
      <c r="Z356" s="25"/>
      <c r="AA356" s="25"/>
      <c r="AB356" s="25"/>
      <c r="AC356" s="25"/>
      <c r="AD356" s="55"/>
    </row>
    <row r="357" spans="1:30" ht="20" customHeight="1" x14ac:dyDescent="0.2">
      <c r="A357" s="20"/>
      <c r="B357" s="33"/>
      <c r="C357" s="63"/>
      <c r="D357" s="22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64"/>
      <c r="T357" s="24"/>
      <c r="U357" s="49"/>
      <c r="V357" s="54"/>
      <c r="W357" s="25"/>
      <c r="X357" s="25"/>
      <c r="Y357" s="25"/>
      <c r="Z357" s="25"/>
      <c r="AA357" s="25"/>
      <c r="AB357" s="25"/>
      <c r="AC357" s="25"/>
      <c r="AD357" s="55"/>
    </row>
    <row r="358" spans="1:30" ht="20" customHeight="1" x14ac:dyDescent="0.2">
      <c r="A358" s="20"/>
      <c r="B358" s="33"/>
      <c r="C358" s="63"/>
      <c r="D358" s="22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64"/>
      <c r="T358" s="24"/>
      <c r="U358" s="49"/>
      <c r="V358" s="54"/>
      <c r="W358" s="25"/>
      <c r="X358" s="25"/>
      <c r="Y358" s="25"/>
      <c r="Z358" s="25"/>
      <c r="AA358" s="25"/>
      <c r="AB358" s="25"/>
      <c r="AC358" s="25"/>
      <c r="AD358" s="55"/>
    </row>
    <row r="359" spans="1:30" ht="20" customHeight="1" x14ac:dyDescent="0.2">
      <c r="A359" s="20"/>
      <c r="B359" s="33"/>
      <c r="C359" s="63"/>
      <c r="D359" s="22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64"/>
      <c r="T359" s="24"/>
      <c r="U359" s="49"/>
      <c r="V359" s="54"/>
      <c r="W359" s="25"/>
      <c r="X359" s="25"/>
      <c r="Y359" s="25"/>
      <c r="Z359" s="25"/>
      <c r="AA359" s="25"/>
      <c r="AB359" s="25"/>
      <c r="AC359" s="25"/>
      <c r="AD359" s="55"/>
    </row>
    <row r="360" spans="1:30" ht="20" customHeight="1" x14ac:dyDescent="0.2">
      <c r="A360" s="20"/>
      <c r="B360" s="33"/>
      <c r="C360" s="63"/>
      <c r="D360" s="22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64"/>
      <c r="T360" s="24"/>
      <c r="U360" s="49"/>
      <c r="V360" s="54"/>
      <c r="W360" s="25"/>
      <c r="X360" s="25"/>
      <c r="Y360" s="25"/>
      <c r="Z360" s="25"/>
      <c r="AA360" s="25"/>
      <c r="AB360" s="25"/>
      <c r="AC360" s="25"/>
      <c r="AD360" s="55"/>
    </row>
    <row r="361" spans="1:30" ht="20" customHeight="1" x14ac:dyDescent="0.2">
      <c r="A361" s="20"/>
      <c r="B361" s="33"/>
      <c r="C361" s="63"/>
      <c r="D361" s="22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64"/>
      <c r="T361" s="24"/>
      <c r="U361" s="49"/>
      <c r="V361" s="54"/>
      <c r="W361" s="25"/>
      <c r="X361" s="25"/>
      <c r="Y361" s="25"/>
      <c r="Z361" s="25"/>
      <c r="AA361" s="25"/>
      <c r="AB361" s="25"/>
      <c r="AC361" s="25"/>
      <c r="AD361" s="55"/>
    </row>
    <row r="362" spans="1:30" ht="20" customHeight="1" x14ac:dyDescent="0.2">
      <c r="A362" s="20"/>
      <c r="B362" s="33"/>
      <c r="C362" s="63"/>
      <c r="D362" s="22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64"/>
      <c r="T362" s="24"/>
      <c r="U362" s="49"/>
      <c r="V362" s="54"/>
      <c r="W362" s="25"/>
      <c r="X362" s="25"/>
      <c r="Y362" s="25"/>
      <c r="Z362" s="25"/>
      <c r="AA362" s="25"/>
      <c r="AB362" s="25"/>
      <c r="AC362" s="25"/>
      <c r="AD362" s="55"/>
    </row>
    <row r="363" spans="1:30" ht="20" customHeight="1" x14ac:dyDescent="0.2">
      <c r="A363" s="20"/>
      <c r="B363" s="33"/>
      <c r="C363" s="63"/>
      <c r="D363" s="22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64"/>
      <c r="T363" s="24"/>
      <c r="U363" s="49"/>
      <c r="V363" s="54"/>
      <c r="W363" s="25"/>
      <c r="X363" s="25"/>
      <c r="Y363" s="25"/>
      <c r="Z363" s="25"/>
      <c r="AA363" s="25"/>
      <c r="AB363" s="25"/>
      <c r="AC363" s="25"/>
      <c r="AD363" s="55"/>
    </row>
    <row r="364" spans="1:30" ht="20" customHeight="1" x14ac:dyDescent="0.2">
      <c r="A364" s="20"/>
      <c r="B364" s="33"/>
      <c r="C364" s="63"/>
      <c r="D364" s="22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64"/>
      <c r="T364" s="24"/>
      <c r="U364" s="49"/>
      <c r="V364" s="54"/>
      <c r="W364" s="25"/>
      <c r="X364" s="25"/>
      <c r="Y364" s="25"/>
      <c r="Z364" s="25"/>
      <c r="AA364" s="25"/>
      <c r="AB364" s="25"/>
      <c r="AC364" s="25"/>
      <c r="AD364" s="55"/>
    </row>
    <row r="365" spans="1:30" ht="20" customHeight="1" x14ac:dyDescent="0.2">
      <c r="A365" s="20"/>
      <c r="B365" s="33"/>
      <c r="C365" s="63"/>
      <c r="D365" s="22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64"/>
      <c r="T365" s="24"/>
      <c r="U365" s="49"/>
      <c r="V365" s="54"/>
      <c r="W365" s="25"/>
      <c r="X365" s="25"/>
      <c r="Y365" s="25"/>
      <c r="Z365" s="25"/>
      <c r="AA365" s="25"/>
      <c r="AB365" s="25"/>
      <c r="AC365" s="25"/>
      <c r="AD365" s="55"/>
    </row>
    <row r="366" spans="1:30" ht="20" customHeight="1" x14ac:dyDescent="0.2">
      <c r="A366" s="20"/>
      <c r="B366" s="33"/>
      <c r="C366" s="63"/>
      <c r="D366" s="22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64"/>
      <c r="T366" s="24"/>
      <c r="U366" s="49"/>
      <c r="V366" s="54"/>
      <c r="W366" s="25"/>
      <c r="X366" s="25"/>
      <c r="Y366" s="25"/>
      <c r="Z366" s="25"/>
      <c r="AA366" s="25"/>
      <c r="AB366" s="25"/>
      <c r="AC366" s="25"/>
      <c r="AD366" s="55"/>
    </row>
    <row r="367" spans="1:30" ht="20" customHeight="1" x14ac:dyDescent="0.2">
      <c r="A367" s="20"/>
      <c r="B367" s="33"/>
      <c r="C367" s="63"/>
      <c r="D367" s="22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64"/>
      <c r="T367" s="24"/>
      <c r="U367" s="49"/>
      <c r="V367" s="54"/>
      <c r="W367" s="25"/>
      <c r="X367" s="25"/>
      <c r="Y367" s="25"/>
      <c r="Z367" s="25"/>
      <c r="AA367" s="25"/>
      <c r="AB367" s="25"/>
      <c r="AC367" s="25"/>
      <c r="AD367" s="55"/>
    </row>
    <row r="368" spans="1:30" ht="20" customHeight="1" x14ac:dyDescent="0.2">
      <c r="A368" s="20"/>
      <c r="B368" s="33"/>
      <c r="C368" s="63"/>
      <c r="D368" s="22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64"/>
      <c r="T368" s="24"/>
      <c r="U368" s="49"/>
      <c r="V368" s="54"/>
      <c r="W368" s="25"/>
      <c r="X368" s="25"/>
      <c r="Y368" s="25"/>
      <c r="Z368" s="25"/>
      <c r="AA368" s="25"/>
      <c r="AB368" s="25"/>
      <c r="AC368" s="25"/>
      <c r="AD368" s="55"/>
    </row>
    <row r="369" spans="1:30" ht="20" customHeight="1" x14ac:dyDescent="0.2">
      <c r="A369" s="20"/>
      <c r="B369" s="33"/>
      <c r="C369" s="63"/>
      <c r="D369" s="22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64"/>
      <c r="T369" s="24"/>
      <c r="U369" s="49"/>
      <c r="V369" s="54"/>
      <c r="W369" s="25"/>
      <c r="X369" s="25"/>
      <c r="Y369" s="25"/>
      <c r="Z369" s="25"/>
      <c r="AA369" s="25"/>
      <c r="AB369" s="25"/>
      <c r="AC369" s="25"/>
      <c r="AD369" s="55"/>
    </row>
    <row r="370" spans="1:30" ht="20" customHeight="1" x14ac:dyDescent="0.2">
      <c r="A370" s="20"/>
      <c r="B370" s="33"/>
      <c r="C370" s="63"/>
      <c r="D370" s="22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64"/>
      <c r="T370" s="24"/>
      <c r="U370" s="49"/>
      <c r="V370" s="54"/>
      <c r="W370" s="25"/>
      <c r="X370" s="25"/>
      <c r="Y370" s="25"/>
      <c r="Z370" s="25"/>
      <c r="AA370" s="25"/>
      <c r="AB370" s="25"/>
      <c r="AC370" s="25"/>
      <c r="AD370" s="55"/>
    </row>
    <row r="371" spans="1:30" ht="20" customHeight="1" x14ac:dyDescent="0.2">
      <c r="A371" s="20"/>
      <c r="B371" s="33"/>
      <c r="C371" s="63"/>
      <c r="D371" s="22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64"/>
      <c r="T371" s="24"/>
      <c r="U371" s="49"/>
      <c r="V371" s="54"/>
      <c r="W371" s="25"/>
      <c r="X371" s="25"/>
      <c r="Y371" s="25"/>
      <c r="Z371" s="25"/>
      <c r="AA371" s="25"/>
      <c r="AB371" s="25"/>
      <c r="AC371" s="25"/>
      <c r="AD371" s="55"/>
    </row>
    <row r="372" spans="1:30" ht="20" customHeight="1" x14ac:dyDescent="0.2">
      <c r="A372" s="20"/>
      <c r="B372" s="33"/>
      <c r="C372" s="63"/>
      <c r="D372" s="22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64"/>
      <c r="T372" s="24"/>
      <c r="U372" s="49"/>
      <c r="V372" s="54"/>
      <c r="W372" s="25"/>
      <c r="X372" s="25"/>
      <c r="Y372" s="25"/>
      <c r="Z372" s="25"/>
      <c r="AA372" s="25"/>
      <c r="AB372" s="25"/>
      <c r="AC372" s="25"/>
      <c r="AD372" s="55"/>
    </row>
    <row r="373" spans="1:30" ht="20" customHeight="1" x14ac:dyDescent="0.2">
      <c r="A373" s="20"/>
      <c r="B373" s="33"/>
      <c r="C373" s="63"/>
      <c r="D373" s="22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64"/>
      <c r="T373" s="24"/>
      <c r="U373" s="49"/>
      <c r="V373" s="54"/>
      <c r="W373" s="25"/>
      <c r="X373" s="25"/>
      <c r="Y373" s="25"/>
      <c r="Z373" s="25"/>
      <c r="AA373" s="25"/>
      <c r="AB373" s="25"/>
      <c r="AC373" s="25"/>
      <c r="AD373" s="55"/>
    </row>
    <row r="374" spans="1:30" ht="20" customHeight="1" x14ac:dyDescent="0.2">
      <c r="A374" s="20"/>
      <c r="B374" s="33"/>
      <c r="C374" s="63"/>
      <c r="D374" s="22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64"/>
      <c r="T374" s="24"/>
      <c r="U374" s="49"/>
      <c r="V374" s="54"/>
      <c r="W374" s="25"/>
      <c r="X374" s="25"/>
      <c r="Y374" s="25"/>
      <c r="Z374" s="25"/>
      <c r="AA374" s="25"/>
      <c r="AB374" s="25"/>
      <c r="AC374" s="25"/>
      <c r="AD374" s="55"/>
    </row>
    <row r="375" spans="1:30" ht="20" customHeight="1" x14ac:dyDescent="0.2">
      <c r="A375" s="20"/>
      <c r="B375" s="33"/>
      <c r="C375" s="63"/>
      <c r="D375" s="22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64"/>
      <c r="T375" s="24"/>
      <c r="U375" s="49"/>
      <c r="V375" s="54"/>
      <c r="W375" s="25"/>
      <c r="X375" s="25"/>
      <c r="Y375" s="25"/>
      <c r="Z375" s="25"/>
      <c r="AA375" s="25"/>
      <c r="AB375" s="25"/>
      <c r="AC375" s="25"/>
      <c r="AD375" s="55"/>
    </row>
    <row r="376" spans="1:30" ht="20" customHeight="1" x14ac:dyDescent="0.2">
      <c r="A376" s="20"/>
      <c r="B376" s="33"/>
      <c r="C376" s="63"/>
      <c r="D376" s="22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64"/>
      <c r="T376" s="24"/>
      <c r="U376" s="49"/>
      <c r="V376" s="54"/>
      <c r="W376" s="25"/>
      <c r="X376" s="25"/>
      <c r="Y376" s="25"/>
      <c r="Z376" s="25"/>
      <c r="AA376" s="25"/>
      <c r="AB376" s="25"/>
      <c r="AC376" s="25"/>
      <c r="AD376" s="55"/>
    </row>
    <row r="377" spans="1:30" ht="20" customHeight="1" x14ac:dyDescent="0.2">
      <c r="A377" s="20"/>
      <c r="B377" s="33"/>
      <c r="C377" s="63"/>
      <c r="D377" s="22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64"/>
      <c r="T377" s="24"/>
      <c r="U377" s="49"/>
      <c r="V377" s="54"/>
      <c r="W377" s="25"/>
      <c r="X377" s="25"/>
      <c r="Y377" s="25"/>
      <c r="Z377" s="25"/>
      <c r="AA377" s="25"/>
      <c r="AB377" s="25"/>
      <c r="AC377" s="25"/>
      <c r="AD377" s="55"/>
    </row>
    <row r="378" spans="1:30" ht="20" customHeight="1" x14ac:dyDescent="0.2">
      <c r="A378" s="20"/>
      <c r="B378" s="33"/>
      <c r="C378" s="63"/>
      <c r="D378" s="22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64"/>
      <c r="T378" s="24"/>
      <c r="U378" s="49"/>
      <c r="V378" s="54"/>
      <c r="W378" s="25"/>
      <c r="X378" s="25"/>
      <c r="Y378" s="25"/>
      <c r="Z378" s="25"/>
      <c r="AA378" s="25"/>
      <c r="AB378" s="25"/>
      <c r="AC378" s="25"/>
      <c r="AD378" s="55"/>
    </row>
    <row r="379" spans="1:30" ht="20" customHeight="1" x14ac:dyDescent="0.2">
      <c r="A379" s="20"/>
      <c r="B379" s="33"/>
      <c r="C379" s="63"/>
      <c r="D379" s="22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64"/>
      <c r="T379" s="24"/>
      <c r="U379" s="49"/>
      <c r="V379" s="54"/>
      <c r="W379" s="25"/>
      <c r="X379" s="25"/>
      <c r="Y379" s="25"/>
      <c r="Z379" s="25"/>
      <c r="AA379" s="25"/>
      <c r="AB379" s="25"/>
      <c r="AC379" s="25"/>
      <c r="AD379" s="55"/>
    </row>
    <row r="380" spans="1:30" ht="20" customHeight="1" x14ac:dyDescent="0.2">
      <c r="A380" s="20"/>
      <c r="B380" s="33"/>
      <c r="C380" s="63"/>
      <c r="D380" s="22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64"/>
      <c r="T380" s="24"/>
      <c r="U380" s="49"/>
      <c r="V380" s="54"/>
      <c r="W380" s="25"/>
      <c r="X380" s="25"/>
      <c r="Y380" s="25"/>
      <c r="Z380" s="25"/>
      <c r="AA380" s="25"/>
      <c r="AB380" s="25"/>
      <c r="AC380" s="25"/>
      <c r="AD380" s="55"/>
    </row>
    <row r="381" spans="1:30" ht="20" customHeight="1" x14ac:dyDescent="0.2">
      <c r="A381" s="20"/>
      <c r="B381" s="33"/>
      <c r="C381" s="63"/>
      <c r="D381" s="22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64"/>
      <c r="T381" s="24"/>
      <c r="U381" s="49"/>
      <c r="V381" s="54"/>
      <c r="W381" s="25"/>
      <c r="X381" s="25"/>
      <c r="Y381" s="25"/>
      <c r="Z381" s="25"/>
      <c r="AA381" s="25"/>
      <c r="AB381" s="25"/>
      <c r="AC381" s="25"/>
      <c r="AD381" s="55"/>
    </row>
    <row r="382" spans="1:30" ht="20" customHeight="1" x14ac:dyDescent="0.2">
      <c r="A382" s="20"/>
      <c r="B382" s="33"/>
      <c r="C382" s="63"/>
      <c r="D382" s="22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64"/>
      <c r="T382" s="24"/>
      <c r="U382" s="49"/>
      <c r="V382" s="54"/>
      <c r="W382" s="25"/>
      <c r="X382" s="25"/>
      <c r="Y382" s="25"/>
      <c r="Z382" s="25"/>
      <c r="AA382" s="25"/>
      <c r="AB382" s="25"/>
      <c r="AC382" s="25"/>
      <c r="AD382" s="55"/>
    </row>
    <row r="383" spans="1:30" ht="20" customHeight="1" x14ac:dyDescent="0.2">
      <c r="A383" s="20"/>
      <c r="B383" s="33"/>
      <c r="C383" s="63"/>
      <c r="D383" s="22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64"/>
      <c r="T383" s="24"/>
      <c r="U383" s="49"/>
      <c r="V383" s="54"/>
      <c r="W383" s="25"/>
      <c r="X383" s="25"/>
      <c r="Y383" s="25"/>
      <c r="Z383" s="25"/>
      <c r="AA383" s="25"/>
      <c r="AB383" s="25"/>
      <c r="AC383" s="25"/>
      <c r="AD383" s="55"/>
    </row>
    <row r="384" spans="1:30" ht="20" customHeight="1" x14ac:dyDescent="0.2">
      <c r="A384" s="20"/>
      <c r="B384" s="33"/>
      <c r="C384" s="63"/>
      <c r="D384" s="22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64"/>
      <c r="T384" s="24"/>
      <c r="U384" s="49"/>
      <c r="V384" s="54"/>
      <c r="W384" s="25"/>
      <c r="X384" s="25"/>
      <c r="Y384" s="25"/>
      <c r="Z384" s="25"/>
      <c r="AA384" s="25"/>
      <c r="AB384" s="25"/>
      <c r="AC384" s="25"/>
      <c r="AD384" s="55"/>
    </row>
    <row r="385" spans="1:30" ht="20" customHeight="1" x14ac:dyDescent="0.2">
      <c r="A385" s="20"/>
      <c r="B385" s="33"/>
      <c r="C385" s="63"/>
      <c r="D385" s="22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64"/>
      <c r="T385" s="24"/>
      <c r="U385" s="49"/>
      <c r="V385" s="54"/>
      <c r="W385" s="25"/>
      <c r="X385" s="25"/>
      <c r="Y385" s="25"/>
      <c r="Z385" s="25"/>
      <c r="AA385" s="25"/>
      <c r="AB385" s="25"/>
      <c r="AC385" s="25"/>
      <c r="AD385" s="55"/>
    </row>
    <row r="386" spans="1:30" ht="20" customHeight="1" x14ac:dyDescent="0.2">
      <c r="A386" s="20"/>
      <c r="B386" s="33"/>
      <c r="C386" s="63"/>
      <c r="D386" s="22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64"/>
      <c r="T386" s="24"/>
      <c r="U386" s="49"/>
      <c r="V386" s="54"/>
      <c r="W386" s="25"/>
      <c r="X386" s="25"/>
      <c r="Y386" s="25"/>
      <c r="Z386" s="25"/>
      <c r="AA386" s="25"/>
      <c r="AB386" s="25"/>
      <c r="AC386" s="25"/>
      <c r="AD386" s="55"/>
    </row>
    <row r="387" spans="1:30" ht="20" customHeight="1" x14ac:dyDescent="0.2">
      <c r="A387" s="20"/>
      <c r="B387" s="33"/>
      <c r="C387" s="63"/>
      <c r="D387" s="22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64"/>
      <c r="T387" s="24"/>
      <c r="U387" s="49"/>
      <c r="V387" s="54"/>
      <c r="W387" s="25"/>
      <c r="X387" s="25"/>
      <c r="Y387" s="25"/>
      <c r="Z387" s="25"/>
      <c r="AA387" s="25"/>
      <c r="AB387" s="25"/>
      <c r="AC387" s="25"/>
      <c r="AD387" s="55"/>
    </row>
    <row r="388" spans="1:30" ht="20" customHeight="1" x14ac:dyDescent="0.2">
      <c r="A388" s="20"/>
      <c r="B388" s="33"/>
      <c r="C388" s="63"/>
      <c r="D388" s="22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64"/>
      <c r="T388" s="24"/>
      <c r="U388" s="49"/>
      <c r="V388" s="54"/>
      <c r="W388" s="25"/>
      <c r="X388" s="25"/>
      <c r="Y388" s="25"/>
      <c r="Z388" s="25"/>
      <c r="AA388" s="25"/>
      <c r="AB388" s="25"/>
      <c r="AC388" s="25"/>
      <c r="AD388" s="55"/>
    </row>
    <row r="389" spans="1:30" ht="20" customHeight="1" x14ac:dyDescent="0.2">
      <c r="A389" s="20"/>
      <c r="B389" s="33"/>
      <c r="C389" s="63"/>
      <c r="D389" s="22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64"/>
      <c r="T389" s="24"/>
      <c r="U389" s="49"/>
      <c r="V389" s="54"/>
      <c r="W389" s="25"/>
      <c r="X389" s="25"/>
      <c r="Y389" s="25"/>
      <c r="Z389" s="25"/>
      <c r="AA389" s="25"/>
      <c r="AB389" s="25"/>
      <c r="AC389" s="25"/>
      <c r="AD389" s="55"/>
    </row>
    <row r="390" spans="1:30" ht="20" customHeight="1" x14ac:dyDescent="0.2">
      <c r="A390" s="20"/>
      <c r="B390" s="33"/>
      <c r="C390" s="63"/>
      <c r="D390" s="22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64"/>
      <c r="T390" s="24"/>
      <c r="U390" s="49"/>
      <c r="V390" s="54"/>
      <c r="W390" s="25"/>
      <c r="X390" s="25"/>
      <c r="Y390" s="25"/>
      <c r="Z390" s="25"/>
      <c r="AA390" s="25"/>
      <c r="AB390" s="25"/>
      <c r="AC390" s="25"/>
      <c r="AD390" s="55"/>
    </row>
    <row r="391" spans="1:30" ht="20" customHeight="1" x14ac:dyDescent="0.2">
      <c r="A391" s="20"/>
      <c r="B391" s="33"/>
      <c r="C391" s="63"/>
      <c r="D391" s="22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64"/>
      <c r="T391" s="24"/>
      <c r="U391" s="49"/>
      <c r="V391" s="54"/>
      <c r="W391" s="25"/>
      <c r="X391" s="25"/>
      <c r="Y391" s="25"/>
      <c r="Z391" s="25"/>
      <c r="AA391" s="25"/>
      <c r="AB391" s="25"/>
      <c r="AC391" s="25"/>
      <c r="AD391" s="55"/>
    </row>
    <row r="392" spans="1:30" ht="20" customHeight="1" x14ac:dyDescent="0.2">
      <c r="A392" s="20"/>
      <c r="B392" s="33"/>
      <c r="C392" s="63"/>
      <c r="D392" s="22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64"/>
      <c r="T392" s="24"/>
      <c r="U392" s="49"/>
      <c r="V392" s="54"/>
      <c r="W392" s="25"/>
      <c r="X392" s="25"/>
      <c r="Y392" s="25"/>
      <c r="Z392" s="25"/>
      <c r="AA392" s="25"/>
      <c r="AB392" s="25"/>
      <c r="AC392" s="25"/>
      <c r="AD392" s="55"/>
    </row>
    <row r="393" spans="1:30" ht="20" customHeight="1" x14ac:dyDescent="0.2">
      <c r="A393" s="20"/>
      <c r="B393" s="33"/>
      <c r="C393" s="63"/>
      <c r="D393" s="22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64"/>
      <c r="T393" s="24"/>
      <c r="U393" s="49"/>
      <c r="V393" s="54"/>
      <c r="W393" s="25"/>
      <c r="X393" s="25"/>
      <c r="Y393" s="25"/>
      <c r="Z393" s="25"/>
      <c r="AA393" s="25"/>
      <c r="AB393" s="25"/>
      <c r="AC393" s="25"/>
      <c r="AD393" s="55"/>
    </row>
    <row r="394" spans="1:30" ht="20" customHeight="1" x14ac:dyDescent="0.2">
      <c r="A394" s="20"/>
      <c r="B394" s="33"/>
      <c r="C394" s="63"/>
      <c r="D394" s="22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64"/>
      <c r="T394" s="24"/>
      <c r="U394" s="49"/>
      <c r="V394" s="54"/>
      <c r="W394" s="25"/>
      <c r="X394" s="25"/>
      <c r="Y394" s="25"/>
      <c r="Z394" s="25"/>
      <c r="AA394" s="25"/>
      <c r="AB394" s="25"/>
      <c r="AC394" s="25"/>
      <c r="AD394" s="55"/>
    </row>
    <row r="395" spans="1:30" ht="20" customHeight="1" x14ac:dyDescent="0.2">
      <c r="A395" s="20"/>
      <c r="B395" s="33"/>
      <c r="C395" s="63"/>
      <c r="D395" s="22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64"/>
      <c r="T395" s="24"/>
      <c r="U395" s="49"/>
      <c r="V395" s="54"/>
      <c r="W395" s="25"/>
      <c r="X395" s="25"/>
      <c r="Y395" s="25"/>
      <c r="Z395" s="25"/>
      <c r="AA395" s="25"/>
      <c r="AB395" s="25"/>
      <c r="AC395" s="25"/>
      <c r="AD395" s="55"/>
    </row>
    <row r="396" spans="1:30" ht="20" customHeight="1" x14ac:dyDescent="0.2">
      <c r="A396" s="20"/>
      <c r="B396" s="33"/>
      <c r="C396" s="63"/>
      <c r="D396" s="22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64"/>
      <c r="T396" s="24"/>
      <c r="U396" s="49"/>
      <c r="V396" s="54"/>
      <c r="W396" s="25"/>
      <c r="X396" s="25"/>
      <c r="Y396" s="25"/>
      <c r="Z396" s="25"/>
      <c r="AA396" s="25"/>
      <c r="AB396" s="25"/>
      <c r="AC396" s="25"/>
      <c r="AD396" s="55"/>
    </row>
    <row r="397" spans="1:30" ht="20" customHeight="1" x14ac:dyDescent="0.2">
      <c r="A397" s="20"/>
      <c r="B397" s="33"/>
      <c r="C397" s="63"/>
      <c r="D397" s="22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64"/>
      <c r="T397" s="24"/>
      <c r="U397" s="49"/>
      <c r="V397" s="54"/>
      <c r="W397" s="25"/>
      <c r="X397" s="25"/>
      <c r="Y397" s="25"/>
      <c r="Z397" s="25"/>
      <c r="AA397" s="25"/>
      <c r="AB397" s="25"/>
      <c r="AC397" s="25"/>
      <c r="AD397" s="55"/>
    </row>
    <row r="398" spans="1:30" ht="20" customHeight="1" x14ac:dyDescent="0.2">
      <c r="A398" s="20"/>
      <c r="B398" s="33"/>
      <c r="C398" s="63"/>
      <c r="D398" s="22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64"/>
      <c r="T398" s="24"/>
      <c r="U398" s="49"/>
      <c r="V398" s="54"/>
      <c r="W398" s="25"/>
      <c r="X398" s="25"/>
      <c r="Y398" s="25"/>
      <c r="Z398" s="25"/>
      <c r="AA398" s="25"/>
      <c r="AB398" s="25"/>
      <c r="AC398" s="25"/>
      <c r="AD398" s="55"/>
    </row>
    <row r="399" spans="1:30" ht="20" customHeight="1" x14ac:dyDescent="0.2">
      <c r="A399" s="20"/>
      <c r="B399" s="33"/>
      <c r="C399" s="63"/>
      <c r="D399" s="22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64"/>
      <c r="T399" s="24"/>
      <c r="U399" s="49"/>
      <c r="V399" s="54"/>
      <c r="W399" s="25"/>
      <c r="X399" s="25"/>
      <c r="Y399" s="25"/>
      <c r="Z399" s="25"/>
      <c r="AA399" s="25"/>
      <c r="AB399" s="25"/>
      <c r="AC399" s="25"/>
      <c r="AD399" s="55"/>
    </row>
    <row r="400" spans="1:30" ht="20" customHeight="1" x14ac:dyDescent="0.2">
      <c r="A400" s="20"/>
      <c r="B400" s="33"/>
      <c r="C400" s="63"/>
      <c r="D400" s="22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64"/>
      <c r="T400" s="24"/>
      <c r="U400" s="49"/>
      <c r="V400" s="54"/>
      <c r="W400" s="25"/>
      <c r="X400" s="25"/>
      <c r="Y400" s="25"/>
      <c r="Z400" s="25"/>
      <c r="AA400" s="25"/>
      <c r="AB400" s="25"/>
      <c r="AC400" s="25"/>
      <c r="AD400" s="55"/>
    </row>
    <row r="401" spans="1:30" ht="20" customHeight="1" x14ac:dyDescent="0.2">
      <c r="A401" s="20"/>
      <c r="B401" s="33"/>
      <c r="C401" s="63"/>
      <c r="D401" s="22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64"/>
      <c r="T401" s="24"/>
      <c r="U401" s="49"/>
      <c r="V401" s="54"/>
      <c r="W401" s="25"/>
      <c r="X401" s="25"/>
      <c r="Y401" s="25"/>
      <c r="Z401" s="25"/>
      <c r="AA401" s="25"/>
      <c r="AB401" s="25"/>
      <c r="AC401" s="25"/>
      <c r="AD401" s="55"/>
    </row>
    <row r="402" spans="1:30" ht="20" customHeight="1" x14ac:dyDescent="0.2">
      <c r="A402" s="20"/>
      <c r="B402" s="33"/>
      <c r="C402" s="63"/>
      <c r="D402" s="22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64"/>
      <c r="T402" s="24"/>
      <c r="U402" s="49"/>
      <c r="V402" s="54"/>
      <c r="W402" s="25"/>
      <c r="X402" s="25"/>
      <c r="Y402" s="25"/>
      <c r="Z402" s="25"/>
      <c r="AA402" s="25"/>
      <c r="AB402" s="25"/>
      <c r="AC402" s="25"/>
      <c r="AD402" s="55"/>
    </row>
    <row r="403" spans="1:30" ht="20" customHeight="1" x14ac:dyDescent="0.2">
      <c r="A403" s="20"/>
      <c r="B403" s="33"/>
      <c r="C403" s="63"/>
      <c r="D403" s="22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64"/>
      <c r="T403" s="24"/>
      <c r="U403" s="49"/>
      <c r="V403" s="54"/>
      <c r="W403" s="25"/>
      <c r="X403" s="25"/>
      <c r="Y403" s="25"/>
      <c r="Z403" s="25"/>
      <c r="AA403" s="25"/>
      <c r="AB403" s="25"/>
      <c r="AC403" s="25"/>
      <c r="AD403" s="55"/>
    </row>
    <row r="404" spans="1:30" ht="20" customHeight="1" x14ac:dyDescent="0.2">
      <c r="A404" s="20"/>
      <c r="B404" s="33"/>
      <c r="C404" s="63"/>
      <c r="D404" s="22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64"/>
      <c r="T404" s="24"/>
      <c r="U404" s="49"/>
      <c r="V404" s="54"/>
      <c r="W404" s="25"/>
      <c r="X404" s="25"/>
      <c r="Y404" s="25"/>
      <c r="Z404" s="25"/>
      <c r="AA404" s="25"/>
      <c r="AB404" s="25"/>
      <c r="AC404" s="25"/>
      <c r="AD404" s="55"/>
    </row>
    <row r="405" spans="1:30" ht="20" customHeight="1" x14ac:dyDescent="0.2">
      <c r="A405" s="20"/>
      <c r="B405" s="33"/>
      <c r="C405" s="63"/>
      <c r="D405" s="22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64"/>
      <c r="T405" s="24"/>
      <c r="U405" s="49"/>
      <c r="V405" s="54"/>
      <c r="W405" s="25"/>
      <c r="X405" s="25"/>
      <c r="Y405" s="25"/>
      <c r="Z405" s="25"/>
      <c r="AA405" s="25"/>
      <c r="AB405" s="25"/>
      <c r="AC405" s="25"/>
      <c r="AD405" s="55"/>
    </row>
    <row r="406" spans="1:30" ht="20" customHeight="1" x14ac:dyDescent="0.2">
      <c r="A406" s="20"/>
      <c r="B406" s="33"/>
      <c r="C406" s="63"/>
      <c r="D406" s="22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64"/>
      <c r="T406" s="24"/>
      <c r="U406" s="49"/>
      <c r="V406" s="54"/>
      <c r="W406" s="25"/>
      <c r="X406" s="25"/>
      <c r="Y406" s="25"/>
      <c r="Z406" s="25"/>
      <c r="AA406" s="25"/>
      <c r="AB406" s="25"/>
      <c r="AC406" s="25"/>
      <c r="AD406" s="55"/>
    </row>
    <row r="407" spans="1:30" ht="20" customHeight="1" x14ac:dyDescent="0.2">
      <c r="A407" s="20"/>
      <c r="B407" s="33"/>
      <c r="C407" s="63"/>
      <c r="D407" s="22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64"/>
      <c r="T407" s="24"/>
      <c r="U407" s="49"/>
      <c r="V407" s="54"/>
      <c r="W407" s="25"/>
      <c r="X407" s="25"/>
      <c r="Y407" s="25"/>
      <c r="Z407" s="25"/>
      <c r="AA407" s="25"/>
      <c r="AB407" s="25"/>
      <c r="AC407" s="25"/>
      <c r="AD407" s="55"/>
    </row>
    <row r="408" spans="1:30" ht="20" customHeight="1" x14ac:dyDescent="0.2">
      <c r="A408" s="20"/>
      <c r="B408" s="33"/>
      <c r="C408" s="63"/>
      <c r="D408" s="22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64"/>
      <c r="T408" s="24"/>
      <c r="U408" s="49"/>
      <c r="V408" s="54"/>
      <c r="W408" s="25"/>
      <c r="X408" s="25"/>
      <c r="Y408" s="25"/>
      <c r="Z408" s="25"/>
      <c r="AA408" s="25"/>
      <c r="AB408" s="25"/>
      <c r="AC408" s="25"/>
      <c r="AD408" s="55"/>
    </row>
    <row r="409" spans="1:30" ht="20" customHeight="1" x14ac:dyDescent="0.2">
      <c r="A409" s="20"/>
      <c r="B409" s="33"/>
      <c r="C409" s="63"/>
      <c r="D409" s="22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64"/>
      <c r="T409" s="24"/>
      <c r="U409" s="49"/>
      <c r="V409" s="54"/>
      <c r="W409" s="25"/>
      <c r="X409" s="25"/>
      <c r="Y409" s="25"/>
      <c r="Z409" s="25"/>
      <c r="AA409" s="25"/>
      <c r="AB409" s="25"/>
      <c r="AC409" s="25"/>
      <c r="AD409" s="55"/>
    </row>
    <row r="410" spans="1:30" ht="20" customHeight="1" x14ac:dyDescent="0.2">
      <c r="A410" s="20"/>
      <c r="B410" s="33"/>
      <c r="C410" s="63"/>
      <c r="D410" s="22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64"/>
      <c r="T410" s="24"/>
      <c r="U410" s="49"/>
      <c r="V410" s="54"/>
      <c r="W410" s="25"/>
      <c r="X410" s="25"/>
      <c r="Y410" s="25"/>
      <c r="Z410" s="25"/>
      <c r="AA410" s="25"/>
      <c r="AB410" s="25"/>
      <c r="AC410" s="25"/>
      <c r="AD410" s="55"/>
    </row>
    <row r="411" spans="1:30" ht="20" customHeight="1" x14ac:dyDescent="0.2">
      <c r="A411" s="20"/>
      <c r="B411" s="33"/>
      <c r="C411" s="63"/>
      <c r="D411" s="22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64"/>
      <c r="T411" s="24"/>
      <c r="U411" s="49"/>
      <c r="V411" s="54"/>
      <c r="W411" s="25"/>
      <c r="X411" s="25"/>
      <c r="Y411" s="25"/>
      <c r="Z411" s="25"/>
      <c r="AA411" s="25"/>
      <c r="AB411" s="25"/>
      <c r="AC411" s="25"/>
      <c r="AD411" s="55"/>
    </row>
    <row r="412" spans="1:30" ht="20" customHeight="1" x14ac:dyDescent="0.2">
      <c r="A412" s="20"/>
      <c r="B412" s="33"/>
      <c r="C412" s="63"/>
      <c r="D412" s="22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64"/>
      <c r="T412" s="24"/>
      <c r="U412" s="49"/>
      <c r="V412" s="54"/>
      <c r="W412" s="25"/>
      <c r="X412" s="25"/>
      <c r="Y412" s="25"/>
      <c r="Z412" s="25"/>
      <c r="AA412" s="25"/>
      <c r="AB412" s="25"/>
      <c r="AC412" s="25"/>
      <c r="AD412" s="55"/>
    </row>
    <row r="413" spans="1:30" ht="20" customHeight="1" x14ac:dyDescent="0.2">
      <c r="A413" s="20"/>
      <c r="B413" s="33"/>
      <c r="C413" s="63"/>
      <c r="D413" s="22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64"/>
      <c r="T413" s="24"/>
      <c r="U413" s="49"/>
      <c r="V413" s="54"/>
      <c r="W413" s="25"/>
      <c r="X413" s="25"/>
      <c r="Y413" s="25"/>
      <c r="Z413" s="25"/>
      <c r="AA413" s="25"/>
      <c r="AB413" s="25"/>
      <c r="AC413" s="25"/>
      <c r="AD413" s="55"/>
    </row>
    <row r="414" spans="1:30" ht="20" customHeight="1" x14ac:dyDescent="0.2">
      <c r="A414" s="20"/>
      <c r="B414" s="33"/>
      <c r="C414" s="63"/>
      <c r="D414" s="22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64"/>
      <c r="T414" s="24"/>
      <c r="U414" s="49"/>
      <c r="V414" s="54"/>
      <c r="W414" s="25"/>
      <c r="X414" s="25"/>
      <c r="Y414" s="25"/>
      <c r="Z414" s="25"/>
      <c r="AA414" s="25"/>
      <c r="AB414" s="25"/>
      <c r="AC414" s="25"/>
      <c r="AD414" s="55"/>
    </row>
    <row r="415" spans="1:30" ht="20" customHeight="1" x14ac:dyDescent="0.2">
      <c r="A415" s="20"/>
      <c r="B415" s="33"/>
      <c r="C415" s="63"/>
      <c r="D415" s="22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64"/>
      <c r="T415" s="24"/>
      <c r="U415" s="49"/>
      <c r="V415" s="54"/>
      <c r="W415" s="25"/>
      <c r="X415" s="25"/>
      <c r="Y415" s="25"/>
      <c r="Z415" s="25"/>
      <c r="AA415" s="25"/>
      <c r="AB415" s="25"/>
      <c r="AC415" s="25"/>
      <c r="AD415" s="55"/>
    </row>
    <row r="416" spans="1:30" ht="20" customHeight="1" x14ac:dyDescent="0.2">
      <c r="A416" s="20"/>
      <c r="B416" s="33"/>
      <c r="C416" s="63"/>
      <c r="D416" s="22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64"/>
      <c r="T416" s="24"/>
      <c r="U416" s="49"/>
      <c r="V416" s="54"/>
      <c r="W416" s="25"/>
      <c r="X416" s="25"/>
      <c r="Y416" s="25"/>
      <c r="Z416" s="25"/>
      <c r="AA416" s="25"/>
      <c r="AB416" s="25"/>
      <c r="AC416" s="25"/>
      <c r="AD416" s="55"/>
    </row>
    <row r="417" spans="1:30" ht="20" customHeight="1" x14ac:dyDescent="0.2">
      <c r="A417" s="20"/>
      <c r="B417" s="33"/>
      <c r="C417" s="63"/>
      <c r="D417" s="22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64"/>
      <c r="T417" s="24"/>
      <c r="U417" s="49"/>
      <c r="V417" s="54"/>
      <c r="W417" s="25"/>
      <c r="X417" s="25"/>
      <c r="Y417" s="25"/>
      <c r="Z417" s="25"/>
      <c r="AA417" s="25"/>
      <c r="AB417" s="25"/>
      <c r="AC417" s="25"/>
      <c r="AD417" s="55"/>
    </row>
    <row r="418" spans="1:30" ht="20" customHeight="1" x14ac:dyDescent="0.2">
      <c r="A418" s="20"/>
      <c r="B418" s="33"/>
      <c r="C418" s="63"/>
      <c r="D418" s="22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64"/>
      <c r="T418" s="24"/>
      <c r="U418" s="49"/>
      <c r="V418" s="54"/>
      <c r="W418" s="25"/>
      <c r="X418" s="25"/>
      <c r="Y418" s="25"/>
      <c r="Z418" s="25"/>
      <c r="AA418" s="25"/>
      <c r="AB418" s="25"/>
      <c r="AC418" s="25"/>
      <c r="AD418" s="55"/>
    </row>
    <row r="419" spans="1:30" ht="20" customHeight="1" x14ac:dyDescent="0.2">
      <c r="A419" s="20"/>
      <c r="B419" s="33"/>
      <c r="C419" s="63"/>
      <c r="D419" s="22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64"/>
      <c r="T419" s="24"/>
      <c r="U419" s="49"/>
      <c r="V419" s="54"/>
      <c r="W419" s="25"/>
      <c r="X419" s="25"/>
      <c r="Y419" s="25"/>
      <c r="Z419" s="25"/>
      <c r="AA419" s="25"/>
      <c r="AB419" s="25"/>
      <c r="AC419" s="25"/>
      <c r="AD419" s="55"/>
    </row>
    <row r="420" spans="1:30" ht="20" customHeight="1" x14ac:dyDescent="0.2">
      <c r="A420" s="20"/>
      <c r="B420" s="33"/>
      <c r="C420" s="63"/>
      <c r="D420" s="22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64"/>
      <c r="T420" s="24"/>
      <c r="U420" s="49"/>
      <c r="V420" s="54"/>
      <c r="W420" s="25"/>
      <c r="X420" s="25"/>
      <c r="Y420" s="25"/>
      <c r="Z420" s="25"/>
      <c r="AA420" s="25"/>
      <c r="AB420" s="25"/>
      <c r="AC420" s="25"/>
      <c r="AD420" s="55"/>
    </row>
    <row r="421" spans="1:30" ht="20" customHeight="1" x14ac:dyDescent="0.2">
      <c r="A421" s="20"/>
      <c r="B421" s="33"/>
      <c r="C421" s="63"/>
      <c r="D421" s="22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64"/>
      <c r="T421" s="24"/>
      <c r="U421" s="49"/>
      <c r="V421" s="54"/>
      <c r="W421" s="25"/>
      <c r="X421" s="25"/>
      <c r="Y421" s="25"/>
      <c r="Z421" s="25"/>
      <c r="AA421" s="25"/>
      <c r="AB421" s="25"/>
      <c r="AC421" s="25"/>
      <c r="AD421" s="55"/>
    </row>
    <row r="422" spans="1:30" ht="20" customHeight="1" x14ac:dyDescent="0.2">
      <c r="A422" s="20"/>
      <c r="B422" s="33"/>
      <c r="C422" s="63"/>
      <c r="D422" s="22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64"/>
      <c r="T422" s="24"/>
      <c r="U422" s="49"/>
      <c r="V422" s="54"/>
      <c r="W422" s="25"/>
      <c r="X422" s="25"/>
      <c r="Y422" s="25"/>
      <c r="Z422" s="25"/>
      <c r="AA422" s="25"/>
      <c r="AB422" s="25"/>
      <c r="AC422" s="25"/>
      <c r="AD422" s="55"/>
    </row>
    <row r="423" spans="1:30" ht="20" customHeight="1" x14ac:dyDescent="0.2">
      <c r="A423" s="20"/>
      <c r="B423" s="33"/>
      <c r="C423" s="63"/>
      <c r="D423" s="22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64"/>
      <c r="T423" s="24"/>
      <c r="U423" s="49"/>
      <c r="V423" s="54"/>
      <c r="W423" s="25"/>
      <c r="X423" s="25"/>
      <c r="Y423" s="25"/>
      <c r="Z423" s="25"/>
      <c r="AA423" s="25"/>
      <c r="AB423" s="25"/>
      <c r="AC423" s="25"/>
      <c r="AD423" s="55"/>
    </row>
    <row r="424" spans="1:30" ht="20" customHeight="1" x14ac:dyDescent="0.2">
      <c r="A424" s="20"/>
      <c r="B424" s="33"/>
      <c r="C424" s="63"/>
      <c r="D424" s="22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64"/>
      <c r="T424" s="24"/>
      <c r="U424" s="49"/>
      <c r="V424" s="54"/>
      <c r="W424" s="25"/>
      <c r="X424" s="25"/>
      <c r="Y424" s="25"/>
      <c r="Z424" s="25"/>
      <c r="AA424" s="25"/>
      <c r="AB424" s="25"/>
      <c r="AC424" s="25"/>
      <c r="AD424" s="55"/>
    </row>
    <row r="425" spans="1:30" ht="20" customHeight="1" x14ac:dyDescent="0.2">
      <c r="A425" s="20"/>
      <c r="B425" s="33"/>
      <c r="C425" s="63"/>
      <c r="D425" s="22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64"/>
      <c r="T425" s="24"/>
      <c r="U425" s="49"/>
      <c r="V425" s="54"/>
      <c r="W425" s="25"/>
      <c r="X425" s="25"/>
      <c r="Y425" s="25"/>
      <c r="Z425" s="25"/>
      <c r="AA425" s="25"/>
      <c r="AB425" s="25"/>
      <c r="AC425" s="25"/>
      <c r="AD425" s="55"/>
    </row>
    <row r="426" spans="1:30" ht="20" customHeight="1" x14ac:dyDescent="0.2">
      <c r="A426" s="20"/>
      <c r="B426" s="33"/>
      <c r="C426" s="63"/>
      <c r="D426" s="22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64"/>
      <c r="T426" s="24"/>
      <c r="U426" s="49"/>
      <c r="V426" s="54"/>
      <c r="W426" s="25"/>
      <c r="X426" s="25"/>
      <c r="Y426" s="25"/>
      <c r="Z426" s="25"/>
      <c r="AA426" s="25"/>
      <c r="AB426" s="25"/>
      <c r="AC426" s="25"/>
      <c r="AD426" s="55"/>
    </row>
    <row r="427" spans="1:30" ht="20" customHeight="1" x14ac:dyDescent="0.2">
      <c r="A427" s="20"/>
      <c r="B427" s="33"/>
      <c r="C427" s="63"/>
      <c r="D427" s="22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64"/>
      <c r="T427" s="24"/>
      <c r="U427" s="49"/>
      <c r="V427" s="54"/>
      <c r="W427" s="25"/>
      <c r="X427" s="25"/>
      <c r="Y427" s="25"/>
      <c r="Z427" s="25"/>
      <c r="AA427" s="25"/>
      <c r="AB427" s="25"/>
      <c r="AC427" s="25"/>
      <c r="AD427" s="55"/>
    </row>
    <row r="428" spans="1:30" ht="20" customHeight="1" x14ac:dyDescent="0.2">
      <c r="A428" s="20"/>
      <c r="B428" s="33"/>
      <c r="C428" s="63"/>
      <c r="D428" s="22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64"/>
      <c r="T428" s="24"/>
      <c r="U428" s="49"/>
      <c r="V428" s="54"/>
      <c r="W428" s="25"/>
      <c r="X428" s="25"/>
      <c r="Y428" s="25"/>
      <c r="Z428" s="25"/>
      <c r="AA428" s="25"/>
      <c r="AB428" s="25"/>
      <c r="AC428" s="25"/>
      <c r="AD428" s="55"/>
    </row>
    <row r="429" spans="1:30" ht="20" customHeight="1" x14ac:dyDescent="0.2">
      <c r="A429" s="20"/>
      <c r="B429" s="33"/>
      <c r="C429" s="63"/>
      <c r="D429" s="22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64"/>
      <c r="T429" s="24"/>
      <c r="U429" s="49"/>
      <c r="V429" s="54"/>
      <c r="W429" s="25"/>
      <c r="X429" s="25"/>
      <c r="Y429" s="25"/>
      <c r="Z429" s="25"/>
      <c r="AA429" s="25"/>
      <c r="AB429" s="25"/>
      <c r="AC429" s="25"/>
      <c r="AD429" s="55"/>
    </row>
    <row r="430" spans="1:30" ht="20" customHeight="1" x14ac:dyDescent="0.2">
      <c r="A430" s="20"/>
      <c r="B430" s="33"/>
      <c r="C430" s="63"/>
      <c r="D430" s="22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64"/>
      <c r="T430" s="24"/>
      <c r="U430" s="49"/>
      <c r="V430" s="54"/>
      <c r="W430" s="25"/>
      <c r="X430" s="25"/>
      <c r="Y430" s="25"/>
      <c r="Z430" s="25"/>
      <c r="AA430" s="25"/>
      <c r="AB430" s="25"/>
      <c r="AC430" s="25"/>
      <c r="AD430" s="55"/>
    </row>
    <row r="431" spans="1:30" ht="20" customHeight="1" x14ac:dyDescent="0.2">
      <c r="A431" s="20"/>
      <c r="B431" s="33"/>
      <c r="C431" s="63"/>
      <c r="D431" s="22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64"/>
      <c r="T431" s="24"/>
      <c r="U431" s="49"/>
      <c r="V431" s="54"/>
      <c r="W431" s="25"/>
      <c r="X431" s="25"/>
      <c r="Y431" s="25"/>
      <c r="Z431" s="25"/>
      <c r="AA431" s="25"/>
      <c r="AB431" s="25"/>
      <c r="AC431" s="25"/>
      <c r="AD431" s="55"/>
    </row>
    <row r="432" spans="1:30" ht="20" customHeight="1" x14ac:dyDescent="0.2">
      <c r="A432" s="20"/>
      <c r="B432" s="33"/>
      <c r="C432" s="63"/>
      <c r="D432" s="22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64"/>
      <c r="T432" s="24"/>
      <c r="U432" s="49"/>
      <c r="V432" s="54"/>
      <c r="W432" s="25"/>
      <c r="X432" s="25"/>
      <c r="Y432" s="25"/>
      <c r="Z432" s="25"/>
      <c r="AA432" s="25"/>
      <c r="AB432" s="25"/>
      <c r="AC432" s="25"/>
      <c r="AD432" s="55"/>
    </row>
    <row r="433" spans="1:30" ht="20" customHeight="1" x14ac:dyDescent="0.2">
      <c r="A433" s="20"/>
      <c r="B433" s="33"/>
      <c r="C433" s="63"/>
      <c r="D433" s="22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64"/>
      <c r="T433" s="24"/>
      <c r="U433" s="49"/>
      <c r="V433" s="54"/>
      <c r="W433" s="25"/>
      <c r="X433" s="25"/>
      <c r="Y433" s="25"/>
      <c r="Z433" s="25"/>
      <c r="AA433" s="25"/>
      <c r="AB433" s="25"/>
      <c r="AC433" s="25"/>
      <c r="AD433" s="55"/>
    </row>
    <row r="434" spans="1:30" ht="20" customHeight="1" x14ac:dyDescent="0.2">
      <c r="A434" s="20"/>
      <c r="B434" s="33"/>
      <c r="C434" s="63"/>
      <c r="D434" s="22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64"/>
      <c r="T434" s="24"/>
      <c r="U434" s="49"/>
      <c r="V434" s="54"/>
      <c r="W434" s="25"/>
      <c r="X434" s="25"/>
      <c r="Y434" s="25"/>
      <c r="Z434" s="25"/>
      <c r="AA434" s="25"/>
      <c r="AB434" s="25"/>
      <c r="AC434" s="25"/>
      <c r="AD434" s="55"/>
    </row>
    <row r="435" spans="1:30" ht="20" customHeight="1" x14ac:dyDescent="0.2">
      <c r="A435" s="20"/>
      <c r="B435" s="33"/>
      <c r="C435" s="63"/>
      <c r="D435" s="22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64"/>
      <c r="T435" s="24"/>
      <c r="U435" s="49"/>
      <c r="V435" s="54"/>
      <c r="W435" s="25"/>
      <c r="X435" s="25"/>
      <c r="Y435" s="25"/>
      <c r="Z435" s="25"/>
      <c r="AA435" s="25"/>
      <c r="AB435" s="25"/>
      <c r="AC435" s="25"/>
      <c r="AD435" s="55"/>
    </row>
    <row r="436" spans="1:30" ht="20" customHeight="1" x14ac:dyDescent="0.2">
      <c r="A436" s="20"/>
      <c r="B436" s="33"/>
      <c r="C436" s="63"/>
      <c r="D436" s="22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64"/>
      <c r="T436" s="24"/>
      <c r="U436" s="49"/>
      <c r="V436" s="54"/>
      <c r="W436" s="25"/>
      <c r="X436" s="25"/>
      <c r="Y436" s="25"/>
      <c r="Z436" s="25"/>
      <c r="AA436" s="25"/>
      <c r="AB436" s="25"/>
      <c r="AC436" s="25"/>
      <c r="AD436" s="55"/>
    </row>
    <row r="437" spans="1:30" ht="20" customHeight="1" x14ac:dyDescent="0.2">
      <c r="A437" s="20"/>
      <c r="B437" s="33"/>
      <c r="C437" s="63"/>
      <c r="D437" s="22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64"/>
      <c r="T437" s="24"/>
      <c r="U437" s="49"/>
      <c r="V437" s="54"/>
      <c r="W437" s="25"/>
      <c r="X437" s="25"/>
      <c r="Y437" s="25"/>
      <c r="Z437" s="25"/>
      <c r="AA437" s="25"/>
      <c r="AB437" s="25"/>
      <c r="AC437" s="25"/>
      <c r="AD437" s="55"/>
    </row>
    <row r="438" spans="1:30" ht="20" customHeight="1" x14ac:dyDescent="0.2">
      <c r="A438" s="20"/>
      <c r="B438" s="33"/>
      <c r="C438" s="63"/>
      <c r="D438" s="22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64"/>
      <c r="T438" s="24"/>
      <c r="U438" s="49"/>
      <c r="V438" s="54"/>
      <c r="W438" s="25"/>
      <c r="X438" s="25"/>
      <c r="Y438" s="25"/>
      <c r="Z438" s="25"/>
      <c r="AA438" s="25"/>
      <c r="AB438" s="25"/>
      <c r="AC438" s="25"/>
      <c r="AD438" s="55"/>
    </row>
    <row r="439" spans="1:30" ht="20" customHeight="1" x14ac:dyDescent="0.2">
      <c r="A439" s="20"/>
      <c r="B439" s="33"/>
      <c r="C439" s="63"/>
      <c r="D439" s="22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64"/>
      <c r="T439" s="24"/>
      <c r="U439" s="49"/>
      <c r="V439" s="54"/>
      <c r="W439" s="25"/>
      <c r="X439" s="25"/>
      <c r="Y439" s="25"/>
      <c r="Z439" s="25"/>
      <c r="AA439" s="25"/>
      <c r="AB439" s="25"/>
      <c r="AC439" s="25"/>
      <c r="AD439" s="55"/>
    </row>
    <row r="440" spans="1:30" ht="20" customHeight="1" x14ac:dyDescent="0.2">
      <c r="A440" s="20"/>
      <c r="B440" s="33"/>
      <c r="C440" s="63"/>
      <c r="D440" s="22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64"/>
      <c r="T440" s="24"/>
      <c r="U440" s="49"/>
      <c r="V440" s="54"/>
      <c r="W440" s="25"/>
      <c r="X440" s="25"/>
      <c r="Y440" s="25"/>
      <c r="Z440" s="25"/>
      <c r="AA440" s="25"/>
      <c r="AB440" s="25"/>
      <c r="AC440" s="25"/>
      <c r="AD440" s="55"/>
    </row>
    <row r="441" spans="1:30" ht="20" customHeight="1" x14ac:dyDescent="0.2">
      <c r="A441" s="20"/>
      <c r="B441" s="33"/>
      <c r="C441" s="63"/>
      <c r="D441" s="22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64"/>
      <c r="T441" s="24"/>
      <c r="U441" s="49"/>
      <c r="V441" s="54"/>
      <c r="W441" s="25"/>
      <c r="X441" s="25"/>
      <c r="Y441" s="25"/>
      <c r="Z441" s="25"/>
      <c r="AA441" s="25"/>
      <c r="AB441" s="25"/>
      <c r="AC441" s="25"/>
      <c r="AD441" s="55"/>
    </row>
    <row r="442" spans="1:30" ht="20" customHeight="1" x14ac:dyDescent="0.2">
      <c r="A442" s="20"/>
      <c r="B442" s="33"/>
      <c r="C442" s="63"/>
      <c r="D442" s="22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64"/>
      <c r="T442" s="24"/>
      <c r="U442" s="49"/>
      <c r="V442" s="54"/>
      <c r="W442" s="25"/>
      <c r="X442" s="25"/>
      <c r="Y442" s="25"/>
      <c r="Z442" s="25"/>
      <c r="AA442" s="25"/>
      <c r="AB442" s="25"/>
      <c r="AC442" s="25"/>
      <c r="AD442" s="55"/>
    </row>
    <row r="443" spans="1:30" ht="20" customHeight="1" x14ac:dyDescent="0.2">
      <c r="A443" s="20"/>
      <c r="B443" s="33"/>
      <c r="C443" s="63"/>
      <c r="D443" s="22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64"/>
      <c r="T443" s="24"/>
      <c r="U443" s="49"/>
      <c r="V443" s="54"/>
      <c r="W443" s="25"/>
      <c r="X443" s="25"/>
      <c r="Y443" s="25"/>
      <c r="Z443" s="25"/>
      <c r="AA443" s="25"/>
      <c r="AB443" s="25"/>
      <c r="AC443" s="25"/>
      <c r="AD443" s="55"/>
    </row>
    <row r="444" spans="1:30" ht="20" customHeight="1" x14ac:dyDescent="0.2">
      <c r="A444" s="20"/>
      <c r="B444" s="33"/>
      <c r="C444" s="63"/>
      <c r="D444" s="22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64"/>
      <c r="T444" s="24"/>
      <c r="U444" s="49"/>
      <c r="V444" s="54"/>
      <c r="W444" s="25"/>
      <c r="X444" s="25"/>
      <c r="Y444" s="25"/>
      <c r="Z444" s="25"/>
      <c r="AA444" s="25"/>
      <c r="AB444" s="25"/>
      <c r="AC444" s="25"/>
      <c r="AD444" s="55"/>
    </row>
    <row r="445" spans="1:30" ht="20" customHeight="1" x14ac:dyDescent="0.2">
      <c r="A445" s="20"/>
      <c r="B445" s="33"/>
      <c r="C445" s="63"/>
      <c r="D445" s="22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64"/>
      <c r="T445" s="24"/>
      <c r="U445" s="49"/>
      <c r="V445" s="54"/>
      <c r="W445" s="25"/>
      <c r="X445" s="25"/>
      <c r="Y445" s="25"/>
      <c r="Z445" s="25"/>
      <c r="AA445" s="25"/>
      <c r="AB445" s="25"/>
      <c r="AC445" s="25"/>
      <c r="AD445" s="55"/>
    </row>
    <row r="446" spans="1:30" ht="20" customHeight="1" x14ac:dyDescent="0.2">
      <c r="A446" s="20"/>
      <c r="B446" s="33"/>
      <c r="C446" s="63"/>
      <c r="D446" s="22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64"/>
      <c r="T446" s="24"/>
      <c r="U446" s="49"/>
      <c r="V446" s="54"/>
      <c r="W446" s="25"/>
      <c r="X446" s="25"/>
      <c r="Y446" s="25"/>
      <c r="Z446" s="25"/>
      <c r="AA446" s="25"/>
      <c r="AB446" s="25"/>
      <c r="AC446" s="25"/>
      <c r="AD446" s="55"/>
    </row>
    <row r="447" spans="1:30" ht="20" customHeight="1" x14ac:dyDescent="0.2">
      <c r="A447" s="20"/>
      <c r="B447" s="33"/>
      <c r="C447" s="63"/>
      <c r="D447" s="22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64"/>
      <c r="T447" s="24"/>
      <c r="U447" s="49"/>
      <c r="V447" s="54"/>
      <c r="W447" s="25"/>
      <c r="X447" s="25"/>
      <c r="Y447" s="25"/>
      <c r="Z447" s="25"/>
      <c r="AA447" s="25"/>
      <c r="AB447" s="25"/>
      <c r="AC447" s="25"/>
      <c r="AD447" s="55"/>
    </row>
    <row r="448" spans="1:30" ht="20" customHeight="1" x14ac:dyDescent="0.2">
      <c r="A448" s="20"/>
      <c r="B448" s="33"/>
      <c r="C448" s="63"/>
      <c r="D448" s="22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64"/>
      <c r="T448" s="24"/>
      <c r="U448" s="49"/>
      <c r="V448" s="54"/>
      <c r="W448" s="25"/>
      <c r="X448" s="25"/>
      <c r="Y448" s="25"/>
      <c r="Z448" s="25"/>
      <c r="AA448" s="25"/>
      <c r="AB448" s="25"/>
      <c r="AC448" s="25"/>
      <c r="AD448" s="55"/>
    </row>
    <row r="449" spans="1:30" ht="20" customHeight="1" x14ac:dyDescent="0.2">
      <c r="A449" s="20"/>
      <c r="B449" s="33"/>
      <c r="C449" s="63"/>
      <c r="D449" s="22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64"/>
      <c r="T449" s="24"/>
      <c r="U449" s="49"/>
      <c r="V449" s="54"/>
      <c r="W449" s="25"/>
      <c r="X449" s="25"/>
      <c r="Y449" s="25"/>
      <c r="Z449" s="25"/>
      <c r="AA449" s="25"/>
      <c r="AB449" s="25"/>
      <c r="AC449" s="25"/>
      <c r="AD449" s="55"/>
    </row>
    <row r="450" spans="1:30" ht="20" customHeight="1" x14ac:dyDescent="0.2">
      <c r="A450" s="20"/>
      <c r="B450" s="33"/>
      <c r="C450" s="63"/>
      <c r="D450" s="22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64"/>
      <c r="T450" s="24"/>
      <c r="U450" s="49"/>
      <c r="V450" s="54"/>
      <c r="W450" s="25"/>
      <c r="X450" s="25"/>
      <c r="Y450" s="25"/>
      <c r="Z450" s="25"/>
      <c r="AA450" s="25"/>
      <c r="AB450" s="25"/>
      <c r="AC450" s="25"/>
      <c r="AD450" s="55"/>
    </row>
    <row r="451" spans="1:30" ht="20" customHeight="1" x14ac:dyDescent="0.2">
      <c r="A451" s="20"/>
      <c r="B451" s="33"/>
      <c r="C451" s="63"/>
      <c r="D451" s="22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64"/>
      <c r="T451" s="24"/>
      <c r="U451" s="49"/>
      <c r="V451" s="54"/>
      <c r="W451" s="25"/>
      <c r="X451" s="25"/>
      <c r="Y451" s="25"/>
      <c r="Z451" s="25"/>
      <c r="AA451" s="25"/>
      <c r="AB451" s="25"/>
      <c r="AC451" s="25"/>
      <c r="AD451" s="55"/>
    </row>
    <row r="452" spans="1:30" ht="20" customHeight="1" x14ac:dyDescent="0.2">
      <c r="A452" s="20"/>
      <c r="B452" s="33"/>
      <c r="C452" s="63"/>
      <c r="D452" s="22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64"/>
      <c r="T452" s="24"/>
      <c r="U452" s="49"/>
      <c r="V452" s="54"/>
      <c r="W452" s="25"/>
      <c r="X452" s="25"/>
      <c r="Y452" s="25"/>
      <c r="Z452" s="25"/>
      <c r="AA452" s="25"/>
      <c r="AB452" s="25"/>
      <c r="AC452" s="25"/>
      <c r="AD452" s="55"/>
    </row>
    <row r="453" spans="1:30" ht="20" customHeight="1" x14ac:dyDescent="0.2">
      <c r="A453" s="20"/>
      <c r="B453" s="33"/>
      <c r="C453" s="63"/>
      <c r="D453" s="22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64"/>
      <c r="T453" s="24"/>
      <c r="U453" s="49"/>
      <c r="V453" s="54"/>
      <c r="W453" s="25"/>
      <c r="X453" s="25"/>
      <c r="Y453" s="25"/>
      <c r="Z453" s="25"/>
      <c r="AA453" s="25"/>
      <c r="AB453" s="25"/>
      <c r="AC453" s="25"/>
      <c r="AD453" s="55"/>
    </row>
    <row r="454" spans="1:30" ht="20" customHeight="1" x14ac:dyDescent="0.2">
      <c r="A454" s="20"/>
      <c r="B454" s="33"/>
      <c r="C454" s="63"/>
      <c r="D454" s="22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64"/>
      <c r="T454" s="24"/>
      <c r="U454" s="49"/>
      <c r="V454" s="54"/>
      <c r="W454" s="25"/>
      <c r="X454" s="25"/>
      <c r="Y454" s="25"/>
      <c r="Z454" s="25"/>
      <c r="AA454" s="25"/>
      <c r="AB454" s="25"/>
      <c r="AC454" s="25"/>
      <c r="AD454" s="55"/>
    </row>
    <row r="455" spans="1:30" ht="20" customHeight="1" x14ac:dyDescent="0.2">
      <c r="A455" s="20"/>
      <c r="B455" s="33"/>
      <c r="C455" s="63"/>
      <c r="D455" s="22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64"/>
      <c r="T455" s="24"/>
      <c r="U455" s="49"/>
      <c r="V455" s="54"/>
      <c r="W455" s="25"/>
      <c r="X455" s="25"/>
      <c r="Y455" s="25"/>
      <c r="Z455" s="25"/>
      <c r="AA455" s="25"/>
      <c r="AB455" s="25"/>
      <c r="AC455" s="25"/>
      <c r="AD455" s="55"/>
    </row>
    <row r="456" spans="1:30" ht="20" customHeight="1" x14ac:dyDescent="0.2">
      <c r="A456" s="20"/>
      <c r="B456" s="33"/>
      <c r="C456" s="63"/>
      <c r="D456" s="22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64"/>
      <c r="T456" s="24"/>
      <c r="U456" s="49"/>
      <c r="V456" s="54"/>
      <c r="W456" s="25"/>
      <c r="X456" s="25"/>
      <c r="Y456" s="25"/>
      <c r="Z456" s="25"/>
      <c r="AA456" s="25"/>
      <c r="AB456" s="25"/>
      <c r="AC456" s="25"/>
      <c r="AD456" s="55"/>
    </row>
    <row r="457" spans="1:30" ht="20" customHeight="1" x14ac:dyDescent="0.2">
      <c r="A457" s="20"/>
      <c r="B457" s="33"/>
      <c r="C457" s="63"/>
      <c r="D457" s="22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64"/>
      <c r="T457" s="24"/>
      <c r="U457" s="49"/>
      <c r="V457" s="54"/>
      <c r="W457" s="25"/>
      <c r="X457" s="25"/>
      <c r="Y457" s="25"/>
      <c r="Z457" s="25"/>
      <c r="AA457" s="25"/>
      <c r="AB457" s="25"/>
      <c r="AC457" s="25"/>
      <c r="AD457" s="55"/>
    </row>
    <row r="458" spans="1:30" ht="20" customHeight="1" x14ac:dyDescent="0.2">
      <c r="A458" s="20"/>
      <c r="B458" s="33"/>
      <c r="C458" s="63"/>
      <c r="D458" s="22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64"/>
      <c r="T458" s="24"/>
      <c r="U458" s="49"/>
      <c r="V458" s="54"/>
      <c r="W458" s="25"/>
      <c r="X458" s="25"/>
      <c r="Y458" s="25"/>
      <c r="Z458" s="25"/>
      <c r="AA458" s="25"/>
      <c r="AB458" s="25"/>
      <c r="AC458" s="25"/>
      <c r="AD458" s="55"/>
    </row>
    <row r="459" spans="1:30" ht="20" customHeight="1" x14ac:dyDescent="0.2">
      <c r="A459" s="20"/>
      <c r="B459" s="33"/>
      <c r="C459" s="63"/>
      <c r="D459" s="22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64"/>
      <c r="T459" s="24"/>
      <c r="U459" s="49"/>
      <c r="V459" s="54"/>
      <c r="W459" s="25"/>
      <c r="X459" s="25"/>
      <c r="Y459" s="25"/>
      <c r="Z459" s="25"/>
      <c r="AA459" s="25"/>
      <c r="AB459" s="25"/>
      <c r="AC459" s="25"/>
      <c r="AD459" s="55"/>
    </row>
    <row r="460" spans="1:30" ht="20" customHeight="1" x14ac:dyDescent="0.2">
      <c r="A460" s="20"/>
      <c r="B460" s="33"/>
      <c r="C460" s="63"/>
      <c r="D460" s="22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64"/>
      <c r="T460" s="24"/>
      <c r="U460" s="49"/>
      <c r="V460" s="54"/>
      <c r="W460" s="25"/>
      <c r="X460" s="25"/>
      <c r="Y460" s="25"/>
      <c r="Z460" s="25"/>
      <c r="AA460" s="25"/>
      <c r="AB460" s="25"/>
      <c r="AC460" s="25"/>
      <c r="AD460" s="55"/>
    </row>
    <row r="461" spans="1:30" ht="20" customHeight="1" x14ac:dyDescent="0.2">
      <c r="A461" s="20"/>
      <c r="B461" s="33"/>
      <c r="C461" s="63"/>
      <c r="D461" s="22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64"/>
      <c r="T461" s="24"/>
      <c r="U461" s="49"/>
      <c r="V461" s="54"/>
      <c r="W461" s="25"/>
      <c r="X461" s="25"/>
      <c r="Y461" s="25"/>
      <c r="Z461" s="25"/>
      <c r="AA461" s="25"/>
      <c r="AB461" s="25"/>
      <c r="AC461" s="25"/>
      <c r="AD461" s="55"/>
    </row>
    <row r="462" spans="1:30" ht="20" customHeight="1" x14ac:dyDescent="0.2">
      <c r="A462" s="20"/>
      <c r="B462" s="33"/>
      <c r="C462" s="63"/>
      <c r="D462" s="22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64"/>
      <c r="T462" s="24"/>
      <c r="U462" s="49"/>
      <c r="V462" s="54"/>
      <c r="W462" s="25"/>
      <c r="X462" s="25"/>
      <c r="Y462" s="25"/>
      <c r="Z462" s="25"/>
      <c r="AA462" s="25"/>
      <c r="AB462" s="25"/>
      <c r="AC462" s="25"/>
      <c r="AD462" s="55"/>
    </row>
    <row r="463" spans="1:30" ht="20" customHeight="1" x14ac:dyDescent="0.2">
      <c r="A463" s="20"/>
      <c r="B463" s="33"/>
      <c r="C463" s="63"/>
      <c r="D463" s="22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64"/>
      <c r="T463" s="24"/>
      <c r="U463" s="49"/>
      <c r="V463" s="54"/>
      <c r="W463" s="25"/>
      <c r="X463" s="25"/>
      <c r="Y463" s="25"/>
      <c r="Z463" s="25"/>
      <c r="AA463" s="25"/>
      <c r="AB463" s="25"/>
      <c r="AC463" s="25"/>
      <c r="AD463" s="55"/>
    </row>
    <row r="464" spans="1:30" ht="20" customHeight="1" x14ac:dyDescent="0.2">
      <c r="A464" s="20"/>
      <c r="B464" s="33"/>
      <c r="C464" s="63"/>
      <c r="D464" s="22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64"/>
      <c r="T464" s="24"/>
      <c r="U464" s="49"/>
      <c r="V464" s="54"/>
      <c r="W464" s="25"/>
      <c r="X464" s="25"/>
      <c r="Y464" s="25"/>
      <c r="Z464" s="25"/>
      <c r="AA464" s="25"/>
      <c r="AB464" s="25"/>
      <c r="AC464" s="25"/>
      <c r="AD464" s="55"/>
    </row>
    <row r="465" spans="1:30" ht="20" customHeight="1" x14ac:dyDescent="0.2">
      <c r="A465" s="20"/>
      <c r="B465" s="33"/>
      <c r="C465" s="63"/>
      <c r="D465" s="22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64"/>
      <c r="T465" s="24"/>
      <c r="U465" s="49"/>
      <c r="V465" s="54"/>
      <c r="W465" s="25"/>
      <c r="X465" s="25"/>
      <c r="Y465" s="25"/>
      <c r="Z465" s="25"/>
      <c r="AA465" s="25"/>
      <c r="AB465" s="25"/>
      <c r="AC465" s="25"/>
      <c r="AD465" s="55"/>
    </row>
    <row r="466" spans="1:30" ht="20" customHeight="1" x14ac:dyDescent="0.2">
      <c r="A466" s="20"/>
      <c r="B466" s="33"/>
      <c r="C466" s="63"/>
      <c r="D466" s="22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64"/>
      <c r="T466" s="24"/>
      <c r="U466" s="49"/>
      <c r="V466" s="54"/>
      <c r="W466" s="25"/>
      <c r="X466" s="25"/>
      <c r="Y466" s="25"/>
      <c r="Z466" s="25"/>
      <c r="AA466" s="25"/>
      <c r="AB466" s="25"/>
      <c r="AC466" s="25"/>
      <c r="AD466" s="55"/>
    </row>
    <row r="467" spans="1:30" ht="20" customHeight="1" x14ac:dyDescent="0.2">
      <c r="A467" s="20"/>
      <c r="B467" s="33"/>
      <c r="C467" s="63"/>
      <c r="D467" s="22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64"/>
      <c r="T467" s="24"/>
      <c r="U467" s="49"/>
      <c r="V467" s="54"/>
      <c r="W467" s="25"/>
      <c r="X467" s="25"/>
      <c r="Y467" s="25"/>
      <c r="Z467" s="25"/>
      <c r="AA467" s="25"/>
      <c r="AB467" s="25"/>
      <c r="AC467" s="25"/>
      <c r="AD467" s="55"/>
    </row>
    <row r="468" spans="1:30" ht="20" customHeight="1" x14ac:dyDescent="0.2">
      <c r="A468" s="20"/>
      <c r="B468" s="33"/>
      <c r="C468" s="63"/>
      <c r="D468" s="22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64"/>
      <c r="T468" s="24"/>
      <c r="U468" s="49"/>
      <c r="V468" s="54"/>
      <c r="W468" s="25"/>
      <c r="X468" s="25"/>
      <c r="Y468" s="25"/>
      <c r="Z468" s="25"/>
      <c r="AA468" s="25"/>
      <c r="AB468" s="25"/>
      <c r="AC468" s="25"/>
      <c r="AD468" s="55"/>
    </row>
    <row r="469" spans="1:30" ht="20" customHeight="1" x14ac:dyDescent="0.2">
      <c r="A469" s="20"/>
      <c r="B469" s="33"/>
      <c r="C469" s="63"/>
      <c r="D469" s="22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64"/>
      <c r="T469" s="24"/>
      <c r="U469" s="49"/>
      <c r="V469" s="54"/>
      <c r="W469" s="25"/>
      <c r="X469" s="25"/>
      <c r="Y469" s="25"/>
      <c r="Z469" s="25"/>
      <c r="AA469" s="25"/>
      <c r="AB469" s="25"/>
      <c r="AC469" s="25"/>
      <c r="AD469" s="55"/>
    </row>
    <row r="470" spans="1:30" ht="20" customHeight="1" x14ac:dyDescent="0.2">
      <c r="A470" s="20"/>
      <c r="B470" s="33"/>
      <c r="C470" s="63"/>
      <c r="D470" s="22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64"/>
      <c r="T470" s="24"/>
      <c r="U470" s="49"/>
      <c r="V470" s="54"/>
      <c r="W470" s="25"/>
      <c r="X470" s="25"/>
      <c r="Y470" s="25"/>
      <c r="Z470" s="25"/>
      <c r="AA470" s="25"/>
      <c r="AB470" s="25"/>
      <c r="AC470" s="25"/>
      <c r="AD470" s="55"/>
    </row>
    <row r="471" spans="1:30" ht="20" customHeight="1" x14ac:dyDescent="0.2">
      <c r="A471" s="20"/>
      <c r="B471" s="33"/>
      <c r="C471" s="63"/>
      <c r="D471" s="22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64"/>
      <c r="T471" s="24"/>
      <c r="U471" s="49"/>
      <c r="V471" s="54"/>
      <c r="W471" s="25"/>
      <c r="X471" s="25"/>
      <c r="Y471" s="25"/>
      <c r="Z471" s="25"/>
      <c r="AA471" s="25"/>
      <c r="AB471" s="25"/>
      <c r="AC471" s="25"/>
      <c r="AD471" s="55"/>
    </row>
    <row r="472" spans="1:30" ht="20" customHeight="1" x14ac:dyDescent="0.2">
      <c r="A472" s="20"/>
      <c r="B472" s="33"/>
      <c r="C472" s="63"/>
      <c r="D472" s="22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64"/>
      <c r="T472" s="24"/>
      <c r="U472" s="49"/>
      <c r="V472" s="54"/>
      <c r="W472" s="25"/>
      <c r="X472" s="25"/>
      <c r="Y472" s="25"/>
      <c r="Z472" s="25"/>
      <c r="AA472" s="25"/>
      <c r="AB472" s="25"/>
      <c r="AC472" s="25"/>
      <c r="AD472" s="55"/>
    </row>
    <row r="473" spans="1:30" ht="20" customHeight="1" x14ac:dyDescent="0.2">
      <c r="A473" s="20"/>
      <c r="B473" s="33"/>
      <c r="C473" s="63"/>
      <c r="D473" s="22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64"/>
      <c r="T473" s="24"/>
      <c r="U473" s="49"/>
      <c r="V473" s="54"/>
      <c r="W473" s="25"/>
      <c r="X473" s="25"/>
      <c r="Y473" s="25"/>
      <c r="Z473" s="25"/>
      <c r="AA473" s="25"/>
      <c r="AB473" s="25"/>
      <c r="AC473" s="25"/>
      <c r="AD473" s="55"/>
    </row>
    <row r="474" spans="1:30" ht="20" customHeight="1" x14ac:dyDescent="0.2">
      <c r="A474" s="20"/>
      <c r="B474" s="33"/>
      <c r="C474" s="63"/>
      <c r="D474" s="22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64"/>
      <c r="T474" s="24"/>
      <c r="U474" s="49"/>
      <c r="V474" s="54"/>
      <c r="W474" s="25"/>
      <c r="X474" s="25"/>
      <c r="Y474" s="25"/>
      <c r="Z474" s="25"/>
      <c r="AA474" s="25"/>
      <c r="AB474" s="25"/>
      <c r="AC474" s="25"/>
      <c r="AD474" s="55"/>
    </row>
    <row r="475" spans="1:30" ht="20" customHeight="1" x14ac:dyDescent="0.2">
      <c r="A475" s="20"/>
      <c r="B475" s="33"/>
      <c r="C475" s="63"/>
      <c r="D475" s="22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64"/>
      <c r="T475" s="24"/>
      <c r="U475" s="49"/>
      <c r="V475" s="54"/>
      <c r="W475" s="25"/>
      <c r="X475" s="25"/>
      <c r="Y475" s="25"/>
      <c r="Z475" s="25"/>
      <c r="AA475" s="25"/>
      <c r="AB475" s="25"/>
      <c r="AC475" s="25"/>
      <c r="AD475" s="55"/>
    </row>
    <row r="476" spans="1:30" ht="20" customHeight="1" x14ac:dyDescent="0.2">
      <c r="A476" s="20"/>
      <c r="B476" s="33"/>
      <c r="C476" s="63"/>
      <c r="D476" s="22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64"/>
      <c r="T476" s="24"/>
      <c r="U476" s="49"/>
      <c r="V476" s="54"/>
      <c r="W476" s="25"/>
      <c r="X476" s="25"/>
      <c r="Y476" s="25"/>
      <c r="Z476" s="25"/>
      <c r="AA476" s="25"/>
      <c r="AB476" s="25"/>
      <c r="AC476" s="25"/>
      <c r="AD476" s="55"/>
    </row>
    <row r="477" spans="1:30" ht="20" customHeight="1" x14ac:dyDescent="0.2">
      <c r="A477" s="20"/>
      <c r="B477" s="33"/>
      <c r="C477" s="63"/>
      <c r="D477" s="22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64"/>
      <c r="T477" s="24"/>
      <c r="U477" s="49"/>
      <c r="V477" s="54"/>
      <c r="W477" s="25"/>
      <c r="X477" s="25"/>
      <c r="Y477" s="25"/>
      <c r="Z477" s="25"/>
      <c r="AA477" s="25"/>
      <c r="AB477" s="25"/>
      <c r="AC477" s="25"/>
      <c r="AD477" s="55"/>
    </row>
    <row r="478" spans="1:30" ht="20" customHeight="1" x14ac:dyDescent="0.2">
      <c r="A478" s="20"/>
      <c r="B478" s="33"/>
      <c r="C478" s="63"/>
      <c r="D478" s="22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64"/>
      <c r="T478" s="24"/>
      <c r="U478" s="49"/>
      <c r="V478" s="54"/>
      <c r="W478" s="25"/>
      <c r="X478" s="25"/>
      <c r="Y478" s="25"/>
      <c r="Z478" s="25"/>
      <c r="AA478" s="25"/>
      <c r="AB478" s="25"/>
      <c r="AC478" s="25"/>
      <c r="AD478" s="55"/>
    </row>
    <row r="479" spans="1:30" ht="20" customHeight="1" x14ac:dyDescent="0.2">
      <c r="A479" s="20"/>
      <c r="B479" s="33"/>
      <c r="C479" s="63"/>
      <c r="D479" s="22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64"/>
      <c r="T479" s="24"/>
      <c r="U479" s="49"/>
      <c r="V479" s="54"/>
      <c r="W479" s="25"/>
      <c r="X479" s="25"/>
      <c r="Y479" s="25"/>
      <c r="Z479" s="25"/>
      <c r="AA479" s="25"/>
      <c r="AB479" s="25"/>
      <c r="AC479" s="25"/>
      <c r="AD479" s="55"/>
    </row>
    <row r="480" spans="1:30" ht="20" customHeight="1" x14ac:dyDescent="0.2">
      <c r="A480" s="20"/>
      <c r="B480" s="33"/>
      <c r="C480" s="63"/>
      <c r="D480" s="22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64"/>
      <c r="T480" s="24"/>
      <c r="U480" s="49"/>
      <c r="V480" s="54"/>
      <c r="W480" s="25"/>
      <c r="X480" s="25"/>
      <c r="Y480" s="25"/>
      <c r="Z480" s="25"/>
      <c r="AA480" s="25"/>
      <c r="AB480" s="25"/>
      <c r="AC480" s="25"/>
      <c r="AD480" s="55"/>
    </row>
    <row r="481" spans="1:30" ht="20" customHeight="1" x14ac:dyDescent="0.2">
      <c r="A481" s="20"/>
      <c r="B481" s="33"/>
      <c r="C481" s="63"/>
      <c r="D481" s="22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64"/>
      <c r="T481" s="24"/>
      <c r="U481" s="49"/>
      <c r="V481" s="54"/>
      <c r="W481" s="25"/>
      <c r="X481" s="25"/>
      <c r="Y481" s="25"/>
      <c r="Z481" s="25"/>
      <c r="AA481" s="25"/>
      <c r="AB481" s="25"/>
      <c r="AC481" s="25"/>
      <c r="AD481" s="55"/>
    </row>
    <row r="482" spans="1:30" ht="20" customHeight="1" x14ac:dyDescent="0.2">
      <c r="A482" s="20"/>
      <c r="B482" s="33"/>
      <c r="C482" s="63"/>
      <c r="D482" s="22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64"/>
      <c r="T482" s="24"/>
      <c r="U482" s="49"/>
      <c r="V482" s="54"/>
      <c r="W482" s="25"/>
      <c r="X482" s="25"/>
      <c r="Y482" s="25"/>
      <c r="Z482" s="25"/>
      <c r="AA482" s="25"/>
      <c r="AB482" s="25"/>
      <c r="AC482" s="25"/>
      <c r="AD482" s="55"/>
    </row>
    <row r="483" spans="1:30" ht="20" customHeight="1" x14ac:dyDescent="0.2">
      <c r="A483" s="20"/>
      <c r="B483" s="33"/>
      <c r="C483" s="63"/>
      <c r="D483" s="22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64"/>
      <c r="T483" s="24"/>
      <c r="U483" s="49"/>
      <c r="V483" s="54"/>
      <c r="W483" s="25"/>
      <c r="X483" s="25"/>
      <c r="Y483" s="25"/>
      <c r="Z483" s="25"/>
      <c r="AA483" s="25"/>
      <c r="AB483" s="25"/>
      <c r="AC483" s="25"/>
      <c r="AD483" s="55"/>
    </row>
    <row r="484" spans="1:30" ht="20" customHeight="1" x14ac:dyDescent="0.2">
      <c r="A484" s="20"/>
      <c r="B484" s="33"/>
      <c r="C484" s="63"/>
      <c r="D484" s="22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64"/>
      <c r="T484" s="24"/>
      <c r="U484" s="49"/>
      <c r="V484" s="54"/>
      <c r="W484" s="25"/>
      <c r="X484" s="25"/>
      <c r="Y484" s="25"/>
      <c r="Z484" s="25"/>
      <c r="AA484" s="25"/>
      <c r="AB484" s="25"/>
      <c r="AC484" s="25"/>
      <c r="AD484" s="55"/>
    </row>
    <row r="485" spans="1:30" ht="20" customHeight="1" x14ac:dyDescent="0.2">
      <c r="A485" s="20"/>
      <c r="B485" s="33"/>
      <c r="C485" s="63"/>
      <c r="D485" s="22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64"/>
      <c r="T485" s="24"/>
      <c r="U485" s="49"/>
      <c r="V485" s="54"/>
      <c r="W485" s="25"/>
      <c r="X485" s="25"/>
      <c r="Y485" s="25"/>
      <c r="Z485" s="25"/>
      <c r="AA485" s="25"/>
      <c r="AB485" s="25"/>
      <c r="AC485" s="25"/>
      <c r="AD485" s="55"/>
    </row>
    <row r="486" spans="1:30" ht="20" customHeight="1" x14ac:dyDescent="0.2">
      <c r="A486" s="20"/>
      <c r="B486" s="33"/>
      <c r="C486" s="63"/>
      <c r="D486" s="22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64"/>
      <c r="T486" s="24"/>
      <c r="U486" s="49"/>
      <c r="V486" s="54"/>
      <c r="W486" s="25"/>
      <c r="X486" s="25"/>
      <c r="Y486" s="25"/>
      <c r="Z486" s="25"/>
      <c r="AA486" s="25"/>
      <c r="AB486" s="25"/>
      <c r="AC486" s="25"/>
      <c r="AD486" s="55"/>
    </row>
    <row r="487" spans="1:30" ht="20" customHeight="1" x14ac:dyDescent="0.2">
      <c r="A487" s="20"/>
      <c r="B487" s="33"/>
      <c r="C487" s="63"/>
      <c r="D487" s="22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64"/>
      <c r="T487" s="24"/>
      <c r="U487" s="49"/>
      <c r="V487" s="54"/>
      <c r="W487" s="25"/>
      <c r="X487" s="25"/>
      <c r="Y487" s="25"/>
      <c r="Z487" s="25"/>
      <c r="AA487" s="25"/>
      <c r="AB487" s="25"/>
      <c r="AC487" s="25"/>
      <c r="AD487" s="55"/>
    </row>
    <row r="488" spans="1:30" ht="20" customHeight="1" x14ac:dyDescent="0.2">
      <c r="A488" s="20"/>
      <c r="B488" s="33"/>
      <c r="C488" s="63"/>
      <c r="D488" s="22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64"/>
      <c r="T488" s="24"/>
      <c r="U488" s="49"/>
      <c r="V488" s="54"/>
      <c r="W488" s="25"/>
      <c r="X488" s="25"/>
      <c r="Y488" s="25"/>
      <c r="Z488" s="25"/>
      <c r="AA488" s="25"/>
      <c r="AB488" s="25"/>
      <c r="AC488" s="25"/>
      <c r="AD488" s="55"/>
    </row>
    <row r="489" spans="1:30" ht="20" customHeight="1" x14ac:dyDescent="0.2">
      <c r="A489" s="20"/>
      <c r="B489" s="33"/>
      <c r="C489" s="63"/>
      <c r="D489" s="22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64"/>
      <c r="T489" s="24"/>
      <c r="U489" s="49"/>
      <c r="V489" s="54"/>
      <c r="W489" s="25"/>
      <c r="X489" s="25"/>
      <c r="Y489" s="25"/>
      <c r="Z489" s="25"/>
      <c r="AA489" s="25"/>
      <c r="AB489" s="25"/>
      <c r="AC489" s="25"/>
      <c r="AD489" s="55"/>
    </row>
    <row r="490" spans="1:30" ht="20" customHeight="1" x14ac:dyDescent="0.2">
      <c r="A490" s="20"/>
      <c r="B490" s="33"/>
      <c r="C490" s="63"/>
      <c r="D490" s="22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64"/>
      <c r="T490" s="24"/>
      <c r="U490" s="49"/>
      <c r="V490" s="54"/>
      <c r="W490" s="25"/>
      <c r="X490" s="25"/>
      <c r="Y490" s="25"/>
      <c r="Z490" s="25"/>
      <c r="AA490" s="25"/>
      <c r="AB490" s="25"/>
      <c r="AC490" s="25"/>
      <c r="AD490" s="55"/>
    </row>
    <row r="491" spans="1:30" ht="20" customHeight="1" x14ac:dyDescent="0.2">
      <c r="A491" s="20"/>
      <c r="B491" s="33"/>
      <c r="C491" s="63"/>
      <c r="D491" s="22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64"/>
      <c r="T491" s="24"/>
      <c r="U491" s="49"/>
      <c r="V491" s="54"/>
      <c r="W491" s="25"/>
      <c r="X491" s="25"/>
      <c r="Y491" s="25"/>
      <c r="Z491" s="25"/>
      <c r="AA491" s="25"/>
      <c r="AB491" s="25"/>
      <c r="AC491" s="25"/>
      <c r="AD491" s="55"/>
    </row>
    <row r="492" spans="1:30" ht="20" customHeight="1" x14ac:dyDescent="0.2">
      <c r="A492" s="20"/>
      <c r="B492" s="33"/>
      <c r="C492" s="63"/>
      <c r="D492" s="22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64"/>
      <c r="T492" s="24"/>
      <c r="U492" s="49"/>
      <c r="V492" s="54"/>
      <c r="W492" s="25"/>
      <c r="X492" s="25"/>
      <c r="Y492" s="25"/>
      <c r="Z492" s="25"/>
      <c r="AA492" s="25"/>
      <c r="AB492" s="25"/>
      <c r="AC492" s="25"/>
      <c r="AD492" s="55"/>
    </row>
    <row r="493" spans="1:30" ht="20" customHeight="1" x14ac:dyDescent="0.2">
      <c r="A493" s="20"/>
      <c r="B493" s="33"/>
      <c r="C493" s="63"/>
      <c r="D493" s="22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64"/>
      <c r="T493" s="24"/>
      <c r="U493" s="49"/>
      <c r="V493" s="54"/>
      <c r="W493" s="25"/>
      <c r="X493" s="25"/>
      <c r="Y493" s="25"/>
      <c r="Z493" s="25"/>
      <c r="AA493" s="25"/>
      <c r="AB493" s="25"/>
      <c r="AC493" s="25"/>
      <c r="AD493" s="55"/>
    </row>
    <row r="494" spans="1:30" ht="20" customHeight="1" x14ac:dyDescent="0.2">
      <c r="A494" s="20"/>
      <c r="B494" s="33"/>
      <c r="C494" s="63"/>
      <c r="D494" s="22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64"/>
      <c r="T494" s="24"/>
      <c r="U494" s="49"/>
      <c r="V494" s="54"/>
      <c r="W494" s="25"/>
      <c r="X494" s="25"/>
      <c r="Y494" s="25"/>
      <c r="Z494" s="25"/>
      <c r="AA494" s="25"/>
      <c r="AB494" s="25"/>
      <c r="AC494" s="25"/>
      <c r="AD494" s="55"/>
    </row>
    <row r="495" spans="1:30" ht="20" customHeight="1" x14ac:dyDescent="0.2">
      <c r="A495" s="20"/>
      <c r="B495" s="33"/>
      <c r="C495" s="63"/>
      <c r="D495" s="22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64"/>
      <c r="T495" s="24"/>
      <c r="U495" s="49"/>
      <c r="V495" s="54"/>
      <c r="W495" s="25"/>
      <c r="X495" s="25"/>
      <c r="Y495" s="25"/>
      <c r="Z495" s="25"/>
      <c r="AA495" s="25"/>
      <c r="AB495" s="25"/>
      <c r="AC495" s="25"/>
      <c r="AD495" s="55"/>
    </row>
    <row r="496" spans="1:30" ht="20" customHeight="1" x14ac:dyDescent="0.2">
      <c r="A496" s="20"/>
      <c r="B496" s="33"/>
      <c r="C496" s="63"/>
      <c r="D496" s="22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64"/>
      <c r="T496" s="24"/>
      <c r="U496" s="49"/>
      <c r="V496" s="54"/>
      <c r="W496" s="25"/>
      <c r="X496" s="25"/>
      <c r="Y496" s="25"/>
      <c r="Z496" s="25"/>
      <c r="AA496" s="25"/>
      <c r="AB496" s="25"/>
      <c r="AC496" s="25"/>
      <c r="AD496" s="55"/>
    </row>
    <row r="497" spans="1:30" ht="20" customHeight="1" x14ac:dyDescent="0.2">
      <c r="A497" s="20"/>
      <c r="B497" s="33"/>
      <c r="C497" s="63"/>
      <c r="D497" s="22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64"/>
      <c r="T497" s="24"/>
      <c r="U497" s="49"/>
      <c r="V497" s="54"/>
      <c r="W497" s="25"/>
      <c r="X497" s="25"/>
      <c r="Y497" s="25"/>
      <c r="Z497" s="25"/>
      <c r="AA497" s="25"/>
      <c r="AB497" s="25"/>
      <c r="AC497" s="25"/>
      <c r="AD497" s="55"/>
    </row>
    <row r="498" spans="1:30" ht="20" customHeight="1" x14ac:dyDescent="0.2">
      <c r="A498" s="20"/>
      <c r="B498" s="33"/>
      <c r="C498" s="63"/>
      <c r="D498" s="22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64"/>
      <c r="T498" s="24"/>
      <c r="U498" s="49"/>
      <c r="V498" s="54"/>
      <c r="W498" s="25"/>
      <c r="X498" s="25"/>
      <c r="Y498" s="25"/>
      <c r="Z498" s="25"/>
      <c r="AA498" s="25"/>
      <c r="AB498" s="25"/>
      <c r="AC498" s="25"/>
      <c r="AD498" s="55"/>
    </row>
    <row r="499" spans="1:30" ht="20" customHeight="1" x14ac:dyDescent="0.2">
      <c r="A499" s="20"/>
      <c r="B499" s="33"/>
      <c r="C499" s="63"/>
      <c r="D499" s="22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64"/>
      <c r="T499" s="24"/>
      <c r="U499" s="49"/>
      <c r="V499" s="54"/>
      <c r="W499" s="25"/>
      <c r="X499" s="25"/>
      <c r="Y499" s="25"/>
      <c r="Z499" s="25"/>
      <c r="AA499" s="25"/>
      <c r="AB499" s="25"/>
      <c r="AC499" s="25"/>
      <c r="AD499" s="55"/>
    </row>
    <row r="500" spans="1:30" ht="20" customHeight="1" x14ac:dyDescent="0.2">
      <c r="A500" s="20"/>
      <c r="B500" s="33"/>
      <c r="C500" s="63"/>
      <c r="D500" s="22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64"/>
      <c r="T500" s="24"/>
      <c r="U500" s="49"/>
      <c r="V500" s="54"/>
      <c r="W500" s="25"/>
      <c r="X500" s="25"/>
      <c r="Y500" s="25"/>
      <c r="Z500" s="25"/>
      <c r="AA500" s="25"/>
      <c r="AB500" s="25"/>
      <c r="AC500" s="25"/>
      <c r="AD500" s="55"/>
    </row>
    <row r="501" spans="1:30" ht="20" customHeight="1" x14ac:dyDescent="0.2">
      <c r="A501" s="20"/>
      <c r="B501" s="33"/>
      <c r="C501" s="63"/>
      <c r="D501" s="22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64"/>
      <c r="T501" s="24"/>
      <c r="U501" s="49"/>
      <c r="V501" s="54"/>
      <c r="W501" s="25"/>
      <c r="X501" s="25"/>
      <c r="Y501" s="25"/>
      <c r="Z501" s="25"/>
      <c r="AA501" s="25"/>
      <c r="AB501" s="25"/>
      <c r="AC501" s="25"/>
      <c r="AD501" s="55"/>
    </row>
    <row r="502" spans="1:30" ht="20" customHeight="1" x14ac:dyDescent="0.2">
      <c r="A502" s="20"/>
      <c r="B502" s="33"/>
      <c r="C502" s="63"/>
      <c r="D502" s="22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64"/>
      <c r="T502" s="24"/>
      <c r="U502" s="49"/>
      <c r="V502" s="54"/>
      <c r="W502" s="25"/>
      <c r="X502" s="25"/>
      <c r="Y502" s="25"/>
      <c r="Z502" s="25"/>
      <c r="AA502" s="25"/>
      <c r="AB502" s="25"/>
      <c r="AC502" s="25"/>
      <c r="AD502" s="55"/>
    </row>
    <row r="503" spans="1:30" ht="20" customHeight="1" x14ac:dyDescent="0.2">
      <c r="A503" s="20"/>
      <c r="B503" s="33"/>
      <c r="C503" s="63"/>
      <c r="D503" s="22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64"/>
      <c r="T503" s="24"/>
      <c r="U503" s="49"/>
      <c r="V503" s="54"/>
      <c r="W503" s="25"/>
      <c r="X503" s="25"/>
      <c r="Y503" s="25"/>
      <c r="Z503" s="25"/>
      <c r="AA503" s="25"/>
      <c r="AB503" s="25"/>
      <c r="AC503" s="25"/>
      <c r="AD503" s="55"/>
    </row>
    <row r="504" spans="1:30" ht="20" customHeight="1" x14ac:dyDescent="0.2">
      <c r="A504" s="20"/>
      <c r="B504" s="33"/>
      <c r="C504" s="63"/>
      <c r="D504" s="22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64"/>
      <c r="T504" s="24"/>
      <c r="U504" s="49"/>
      <c r="V504" s="54"/>
      <c r="W504" s="25"/>
      <c r="X504" s="25"/>
      <c r="Y504" s="25"/>
      <c r="Z504" s="25"/>
      <c r="AA504" s="25"/>
      <c r="AB504" s="25"/>
      <c r="AC504" s="25"/>
      <c r="AD504" s="55"/>
    </row>
    <row r="505" spans="1:30" ht="20" customHeight="1" x14ac:dyDescent="0.2">
      <c r="A505" s="20"/>
      <c r="B505" s="33"/>
      <c r="C505" s="63"/>
      <c r="D505" s="22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64"/>
      <c r="T505" s="24"/>
      <c r="U505" s="49"/>
      <c r="V505" s="54"/>
      <c r="W505" s="25"/>
      <c r="X505" s="25"/>
      <c r="Y505" s="25"/>
      <c r="Z505" s="25"/>
      <c r="AA505" s="25"/>
      <c r="AB505" s="25"/>
      <c r="AC505" s="25"/>
      <c r="AD505" s="55"/>
    </row>
    <row r="506" spans="1:30" ht="20" customHeight="1" x14ac:dyDescent="0.2">
      <c r="A506" s="20"/>
      <c r="B506" s="33"/>
      <c r="C506" s="63"/>
      <c r="D506" s="22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64"/>
      <c r="T506" s="24"/>
      <c r="U506" s="49"/>
      <c r="V506" s="54"/>
      <c r="W506" s="25"/>
      <c r="X506" s="25"/>
      <c r="Y506" s="25"/>
      <c r="Z506" s="25"/>
      <c r="AA506" s="25"/>
      <c r="AB506" s="25"/>
      <c r="AC506" s="25"/>
      <c r="AD506" s="55"/>
    </row>
    <row r="507" spans="1:30" ht="20" customHeight="1" x14ac:dyDescent="0.2">
      <c r="A507" s="20"/>
      <c r="B507" s="33"/>
      <c r="C507" s="63"/>
      <c r="D507" s="22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64"/>
      <c r="T507" s="24"/>
      <c r="U507" s="49"/>
      <c r="V507" s="54"/>
      <c r="W507" s="25"/>
      <c r="X507" s="25"/>
      <c r="Y507" s="25"/>
      <c r="Z507" s="25"/>
      <c r="AA507" s="25"/>
      <c r="AB507" s="25"/>
      <c r="AC507" s="25"/>
      <c r="AD507" s="55"/>
    </row>
    <row r="508" spans="1:30" ht="20" customHeight="1" x14ac:dyDescent="0.2">
      <c r="A508" s="20"/>
      <c r="B508" s="33"/>
      <c r="C508" s="63"/>
      <c r="D508" s="22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64"/>
      <c r="T508" s="24"/>
      <c r="U508" s="49"/>
      <c r="V508" s="54"/>
      <c r="W508" s="25"/>
      <c r="X508" s="25"/>
      <c r="Y508" s="25"/>
      <c r="Z508" s="25"/>
      <c r="AA508" s="25"/>
      <c r="AB508" s="25"/>
      <c r="AC508" s="25"/>
      <c r="AD508" s="55"/>
    </row>
    <row r="509" spans="1:30" ht="20" customHeight="1" x14ac:dyDescent="0.2">
      <c r="A509" s="20"/>
      <c r="B509" s="33"/>
      <c r="C509" s="63"/>
      <c r="D509" s="22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64"/>
      <c r="T509" s="24"/>
      <c r="U509" s="49"/>
      <c r="V509" s="54"/>
      <c r="W509" s="25"/>
      <c r="X509" s="25"/>
      <c r="Y509" s="25"/>
      <c r="Z509" s="25"/>
      <c r="AA509" s="25"/>
      <c r="AB509" s="25"/>
      <c r="AC509" s="25"/>
      <c r="AD509" s="55"/>
    </row>
    <row r="510" spans="1:30" ht="20" customHeight="1" x14ac:dyDescent="0.2">
      <c r="A510" s="20"/>
      <c r="B510" s="33"/>
      <c r="C510" s="63"/>
      <c r="D510" s="22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64"/>
      <c r="T510" s="24"/>
      <c r="U510" s="49"/>
      <c r="V510" s="54"/>
      <c r="W510" s="25"/>
      <c r="X510" s="25"/>
      <c r="Y510" s="25"/>
      <c r="Z510" s="25"/>
      <c r="AA510" s="25"/>
      <c r="AB510" s="25"/>
      <c r="AC510" s="25"/>
      <c r="AD510" s="55"/>
    </row>
    <row r="511" spans="1:30" ht="20" customHeight="1" x14ac:dyDescent="0.2">
      <c r="A511" s="20"/>
      <c r="B511" s="33"/>
      <c r="C511" s="63"/>
      <c r="D511" s="22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64"/>
      <c r="T511" s="24"/>
      <c r="U511" s="49"/>
      <c r="V511" s="54"/>
      <c r="W511" s="25"/>
      <c r="X511" s="25"/>
      <c r="Y511" s="25"/>
      <c r="Z511" s="25"/>
      <c r="AA511" s="25"/>
      <c r="AB511" s="25"/>
      <c r="AC511" s="25"/>
      <c r="AD511" s="55"/>
    </row>
    <row r="512" spans="1:30" ht="20" customHeight="1" x14ac:dyDescent="0.2">
      <c r="A512" s="20"/>
      <c r="B512" s="33"/>
      <c r="C512" s="63"/>
      <c r="D512" s="22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64"/>
      <c r="T512" s="24"/>
      <c r="U512" s="49"/>
      <c r="V512" s="54"/>
      <c r="W512" s="25"/>
      <c r="X512" s="25"/>
      <c r="Y512" s="25"/>
      <c r="Z512" s="25"/>
      <c r="AA512" s="25"/>
      <c r="AB512" s="25"/>
      <c r="AC512" s="25"/>
      <c r="AD512" s="55"/>
    </row>
    <row r="513" spans="1:30" ht="20" customHeight="1" x14ac:dyDescent="0.2">
      <c r="A513" s="20"/>
      <c r="B513" s="33"/>
      <c r="C513" s="63"/>
      <c r="D513" s="22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64"/>
      <c r="T513" s="24"/>
      <c r="U513" s="49"/>
      <c r="V513" s="54"/>
      <c r="W513" s="25"/>
      <c r="X513" s="25"/>
      <c r="Y513" s="25"/>
      <c r="Z513" s="25"/>
      <c r="AA513" s="25"/>
      <c r="AB513" s="25"/>
      <c r="AC513" s="25"/>
      <c r="AD513" s="55"/>
    </row>
    <row r="514" spans="1:30" ht="20" customHeight="1" x14ac:dyDescent="0.2">
      <c r="A514" s="20"/>
      <c r="B514" s="33"/>
      <c r="C514" s="63"/>
      <c r="D514" s="22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64"/>
      <c r="T514" s="24"/>
      <c r="U514" s="49"/>
      <c r="V514" s="54"/>
      <c r="W514" s="25"/>
      <c r="X514" s="25"/>
      <c r="Y514" s="25"/>
      <c r="Z514" s="25"/>
      <c r="AA514" s="25"/>
      <c r="AB514" s="25"/>
      <c r="AC514" s="25"/>
      <c r="AD514" s="55"/>
    </row>
    <row r="515" spans="1:30" ht="20" customHeight="1" x14ac:dyDescent="0.2">
      <c r="A515" s="20"/>
      <c r="B515" s="33"/>
      <c r="C515" s="63"/>
      <c r="D515" s="22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64"/>
      <c r="T515" s="24"/>
      <c r="U515" s="49"/>
      <c r="V515" s="54"/>
      <c r="W515" s="25"/>
      <c r="X515" s="25"/>
      <c r="Y515" s="25"/>
      <c r="Z515" s="25"/>
      <c r="AA515" s="25"/>
      <c r="AB515" s="25"/>
      <c r="AC515" s="25"/>
      <c r="AD515" s="55"/>
    </row>
    <row r="516" spans="1:30" ht="20" customHeight="1" x14ac:dyDescent="0.2">
      <c r="A516" s="20"/>
      <c r="B516" s="33"/>
      <c r="C516" s="63"/>
      <c r="D516" s="22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64"/>
      <c r="T516" s="24"/>
      <c r="U516" s="49"/>
      <c r="V516" s="54"/>
      <c r="W516" s="25"/>
      <c r="X516" s="25"/>
      <c r="Y516" s="25"/>
      <c r="Z516" s="25"/>
      <c r="AA516" s="25"/>
      <c r="AB516" s="25"/>
      <c r="AC516" s="25"/>
      <c r="AD516" s="55"/>
    </row>
    <row r="517" spans="1:30" ht="20" customHeight="1" x14ac:dyDescent="0.2">
      <c r="A517" s="20"/>
      <c r="B517" s="33"/>
      <c r="C517" s="63"/>
      <c r="D517" s="22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64"/>
      <c r="T517" s="24"/>
      <c r="U517" s="49"/>
      <c r="V517" s="54"/>
      <c r="W517" s="25"/>
      <c r="X517" s="25"/>
      <c r="Y517" s="25"/>
      <c r="Z517" s="25"/>
      <c r="AA517" s="25"/>
      <c r="AB517" s="25"/>
      <c r="AC517" s="25"/>
      <c r="AD517" s="55"/>
    </row>
    <row r="518" spans="1:30" ht="20" customHeight="1" x14ac:dyDescent="0.2">
      <c r="A518" s="20"/>
      <c r="B518" s="33"/>
      <c r="C518" s="63"/>
      <c r="D518" s="22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64"/>
      <c r="T518" s="24"/>
      <c r="U518" s="49"/>
      <c r="V518" s="54"/>
      <c r="W518" s="25"/>
      <c r="X518" s="25"/>
      <c r="Y518" s="25"/>
      <c r="Z518" s="25"/>
      <c r="AA518" s="25"/>
      <c r="AB518" s="25"/>
      <c r="AC518" s="25"/>
      <c r="AD518" s="55"/>
    </row>
    <row r="519" spans="1:30" ht="20" customHeight="1" x14ac:dyDescent="0.2">
      <c r="A519" s="20"/>
      <c r="B519" s="33"/>
      <c r="C519" s="63"/>
      <c r="D519" s="22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64"/>
      <c r="T519" s="24"/>
      <c r="U519" s="49"/>
      <c r="V519" s="54"/>
      <c r="W519" s="25"/>
      <c r="X519" s="25"/>
      <c r="Y519" s="25"/>
      <c r="Z519" s="25"/>
      <c r="AA519" s="25"/>
      <c r="AB519" s="25"/>
      <c r="AC519" s="25"/>
      <c r="AD519" s="55"/>
    </row>
    <row r="520" spans="1:30" ht="20" customHeight="1" x14ac:dyDescent="0.2">
      <c r="A520" s="20"/>
      <c r="B520" s="33"/>
      <c r="C520" s="63"/>
      <c r="D520" s="22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64"/>
      <c r="T520" s="24"/>
      <c r="U520" s="49"/>
      <c r="V520" s="54"/>
      <c r="W520" s="25"/>
      <c r="X520" s="25"/>
      <c r="Y520" s="25"/>
      <c r="Z520" s="25"/>
      <c r="AA520" s="25"/>
      <c r="AB520" s="25"/>
      <c r="AC520" s="25"/>
      <c r="AD520" s="55"/>
    </row>
    <row r="521" spans="1:30" ht="20" customHeight="1" x14ac:dyDescent="0.2">
      <c r="A521" s="20"/>
      <c r="B521" s="33"/>
      <c r="C521" s="63"/>
      <c r="D521" s="22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64"/>
      <c r="T521" s="24"/>
      <c r="U521" s="49"/>
      <c r="V521" s="54"/>
      <c r="W521" s="25"/>
      <c r="X521" s="25"/>
      <c r="Y521" s="25"/>
      <c r="Z521" s="25"/>
      <c r="AA521" s="25"/>
      <c r="AB521" s="25"/>
      <c r="AC521" s="25"/>
      <c r="AD521" s="55"/>
    </row>
    <row r="522" spans="1:30" ht="20" customHeight="1" x14ac:dyDescent="0.2">
      <c r="A522" s="20"/>
      <c r="B522" s="33"/>
      <c r="C522" s="63"/>
      <c r="D522" s="22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64"/>
      <c r="T522" s="24"/>
      <c r="U522" s="49"/>
      <c r="V522" s="54"/>
      <c r="W522" s="25"/>
      <c r="X522" s="25"/>
      <c r="Y522" s="25"/>
      <c r="Z522" s="25"/>
      <c r="AA522" s="25"/>
      <c r="AB522" s="25"/>
      <c r="AC522" s="25"/>
      <c r="AD522" s="55"/>
    </row>
    <row r="523" spans="1:30" ht="20" customHeight="1" x14ac:dyDescent="0.2">
      <c r="A523" s="20"/>
      <c r="B523" s="33"/>
      <c r="C523" s="63"/>
      <c r="D523" s="22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64"/>
      <c r="T523" s="24"/>
      <c r="U523" s="49"/>
      <c r="V523" s="54"/>
      <c r="W523" s="25"/>
      <c r="X523" s="25"/>
      <c r="Y523" s="25"/>
      <c r="Z523" s="25"/>
      <c r="AA523" s="25"/>
      <c r="AB523" s="25"/>
      <c r="AC523" s="25"/>
      <c r="AD523" s="55"/>
    </row>
    <row r="524" spans="1:30" ht="20" customHeight="1" x14ac:dyDescent="0.2">
      <c r="A524" s="20"/>
      <c r="B524" s="33"/>
      <c r="C524" s="63"/>
      <c r="D524" s="22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64"/>
      <c r="T524" s="24"/>
      <c r="U524" s="49"/>
      <c r="V524" s="54"/>
      <c r="W524" s="25"/>
      <c r="X524" s="25"/>
      <c r="Y524" s="25"/>
      <c r="Z524" s="25"/>
      <c r="AA524" s="25"/>
      <c r="AB524" s="25"/>
      <c r="AC524" s="25"/>
      <c r="AD524" s="55"/>
    </row>
    <row r="525" spans="1:30" ht="20" customHeight="1" x14ac:dyDescent="0.2">
      <c r="A525" s="20"/>
      <c r="B525" s="33"/>
      <c r="C525" s="63"/>
      <c r="D525" s="22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64"/>
      <c r="T525" s="24"/>
      <c r="U525" s="49"/>
      <c r="V525" s="54"/>
      <c r="W525" s="25"/>
      <c r="X525" s="25"/>
      <c r="Y525" s="25"/>
      <c r="Z525" s="25"/>
      <c r="AA525" s="25"/>
      <c r="AB525" s="25"/>
      <c r="AC525" s="25"/>
      <c r="AD525" s="55"/>
    </row>
    <row r="526" spans="1:30" ht="20" customHeight="1" x14ac:dyDescent="0.2">
      <c r="A526" s="20"/>
      <c r="B526" s="33"/>
      <c r="C526" s="63"/>
      <c r="D526" s="22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64"/>
      <c r="T526" s="24"/>
      <c r="U526" s="49"/>
      <c r="V526" s="54"/>
      <c r="W526" s="25"/>
      <c r="X526" s="25"/>
      <c r="Y526" s="25"/>
      <c r="Z526" s="25"/>
      <c r="AA526" s="25"/>
      <c r="AB526" s="25"/>
      <c r="AC526" s="25"/>
      <c r="AD526" s="55"/>
    </row>
    <row r="527" spans="1:30" ht="20" customHeight="1" x14ac:dyDescent="0.2">
      <c r="A527" s="20"/>
      <c r="B527" s="33"/>
      <c r="C527" s="63"/>
      <c r="D527" s="22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64"/>
      <c r="T527" s="24"/>
      <c r="U527" s="49"/>
      <c r="V527" s="54"/>
      <c r="W527" s="25"/>
      <c r="X527" s="25"/>
      <c r="Y527" s="25"/>
      <c r="Z527" s="25"/>
      <c r="AA527" s="25"/>
      <c r="AB527" s="25"/>
      <c r="AC527" s="25"/>
      <c r="AD527" s="55"/>
    </row>
    <row r="528" spans="1:30" ht="20" customHeight="1" x14ac:dyDescent="0.2">
      <c r="A528" s="20"/>
      <c r="B528" s="33"/>
      <c r="C528" s="63"/>
      <c r="D528" s="22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64"/>
      <c r="T528" s="24"/>
      <c r="U528" s="49"/>
      <c r="V528" s="54"/>
      <c r="W528" s="25"/>
      <c r="X528" s="25"/>
      <c r="Y528" s="25"/>
      <c r="Z528" s="25"/>
      <c r="AA528" s="25"/>
      <c r="AB528" s="25"/>
      <c r="AC528" s="25"/>
      <c r="AD528" s="55"/>
    </row>
    <row r="529" spans="1:30" ht="20" customHeight="1" x14ac:dyDescent="0.2">
      <c r="A529" s="20"/>
      <c r="B529" s="33"/>
      <c r="C529" s="63"/>
      <c r="D529" s="22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64"/>
      <c r="T529" s="24"/>
      <c r="U529" s="49"/>
      <c r="V529" s="54"/>
      <c r="W529" s="25"/>
      <c r="X529" s="25"/>
      <c r="Y529" s="25"/>
      <c r="Z529" s="25"/>
      <c r="AA529" s="25"/>
      <c r="AB529" s="25"/>
      <c r="AC529" s="25"/>
      <c r="AD529" s="55"/>
    </row>
    <row r="530" spans="1:30" ht="20" customHeight="1" x14ac:dyDescent="0.2">
      <c r="A530" s="20"/>
      <c r="B530" s="33"/>
      <c r="C530" s="63"/>
      <c r="D530" s="22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64"/>
      <c r="T530" s="24"/>
      <c r="U530" s="49"/>
      <c r="V530" s="54"/>
      <c r="W530" s="25"/>
      <c r="X530" s="25"/>
      <c r="Y530" s="25"/>
      <c r="Z530" s="25"/>
      <c r="AA530" s="25"/>
      <c r="AB530" s="25"/>
      <c r="AC530" s="25"/>
      <c r="AD530" s="55"/>
    </row>
    <row r="531" spans="1:30" ht="20" customHeight="1" x14ac:dyDescent="0.2">
      <c r="A531" s="20"/>
      <c r="B531" s="33"/>
      <c r="C531" s="63"/>
      <c r="D531" s="22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64"/>
      <c r="T531" s="24"/>
      <c r="U531" s="49"/>
      <c r="V531" s="54"/>
      <c r="W531" s="25"/>
      <c r="X531" s="25"/>
      <c r="Y531" s="25"/>
      <c r="Z531" s="25"/>
      <c r="AA531" s="25"/>
      <c r="AB531" s="25"/>
      <c r="AC531" s="25"/>
      <c r="AD531" s="55"/>
    </row>
    <row r="532" spans="1:30" ht="20" customHeight="1" x14ac:dyDescent="0.2">
      <c r="A532" s="20"/>
      <c r="B532" s="33"/>
      <c r="C532" s="63"/>
      <c r="D532" s="22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64"/>
      <c r="T532" s="24"/>
      <c r="U532" s="49"/>
      <c r="V532" s="54"/>
      <c r="W532" s="25"/>
      <c r="X532" s="25"/>
      <c r="Y532" s="25"/>
      <c r="Z532" s="25"/>
      <c r="AA532" s="25"/>
      <c r="AB532" s="25"/>
      <c r="AC532" s="25"/>
      <c r="AD532" s="55"/>
    </row>
    <row r="533" spans="1:30" ht="20" customHeight="1" x14ac:dyDescent="0.2">
      <c r="A533" s="20"/>
      <c r="B533" s="33"/>
      <c r="C533" s="63"/>
      <c r="D533" s="22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64"/>
      <c r="T533" s="24"/>
      <c r="U533" s="49"/>
      <c r="V533" s="54"/>
      <c r="W533" s="25"/>
      <c r="X533" s="25"/>
      <c r="Y533" s="25"/>
      <c r="Z533" s="25"/>
      <c r="AA533" s="25"/>
      <c r="AB533" s="25"/>
      <c r="AC533" s="25"/>
      <c r="AD533" s="55"/>
    </row>
    <row r="534" spans="1:30" ht="20" customHeight="1" x14ac:dyDescent="0.2">
      <c r="A534" s="20"/>
      <c r="B534" s="33"/>
      <c r="C534" s="63"/>
      <c r="D534" s="22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64"/>
      <c r="T534" s="24"/>
      <c r="U534" s="49"/>
      <c r="V534" s="54"/>
      <c r="W534" s="25"/>
      <c r="X534" s="25"/>
      <c r="Y534" s="25"/>
      <c r="Z534" s="25"/>
      <c r="AA534" s="25"/>
      <c r="AB534" s="25"/>
      <c r="AC534" s="25"/>
      <c r="AD534" s="55"/>
    </row>
    <row r="535" spans="1:30" ht="20" customHeight="1" x14ac:dyDescent="0.2">
      <c r="A535" s="20"/>
      <c r="B535" s="33"/>
      <c r="C535" s="63"/>
      <c r="D535" s="22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64"/>
      <c r="T535" s="24"/>
      <c r="U535" s="49"/>
      <c r="V535" s="54"/>
      <c r="W535" s="25"/>
      <c r="X535" s="25"/>
      <c r="Y535" s="25"/>
      <c r="Z535" s="25"/>
      <c r="AA535" s="25"/>
      <c r="AB535" s="25"/>
      <c r="AC535" s="25"/>
      <c r="AD535" s="55"/>
    </row>
    <row r="536" spans="1:30" ht="20" customHeight="1" x14ac:dyDescent="0.2">
      <c r="A536" s="20"/>
      <c r="B536" s="33"/>
      <c r="C536" s="63"/>
      <c r="D536" s="22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64"/>
      <c r="T536" s="24"/>
      <c r="U536" s="49"/>
      <c r="V536" s="54"/>
      <c r="W536" s="25"/>
      <c r="X536" s="25"/>
      <c r="Y536" s="25"/>
      <c r="Z536" s="25"/>
      <c r="AA536" s="25"/>
      <c r="AB536" s="25"/>
      <c r="AC536" s="25"/>
      <c r="AD536" s="55"/>
    </row>
    <row r="537" spans="1:30" ht="20" customHeight="1" x14ac:dyDescent="0.2">
      <c r="A537" s="20"/>
      <c r="B537" s="33"/>
      <c r="C537" s="63"/>
      <c r="D537" s="22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64"/>
      <c r="T537" s="24"/>
      <c r="U537" s="49"/>
      <c r="V537" s="54"/>
      <c r="W537" s="25"/>
      <c r="X537" s="25"/>
      <c r="Y537" s="25"/>
      <c r="Z537" s="25"/>
      <c r="AA537" s="25"/>
      <c r="AB537" s="25"/>
      <c r="AC537" s="25"/>
      <c r="AD537" s="55"/>
    </row>
    <row r="538" spans="1:30" ht="20" customHeight="1" x14ac:dyDescent="0.2">
      <c r="A538" s="20"/>
      <c r="B538" s="33"/>
      <c r="C538" s="63"/>
      <c r="D538" s="22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64"/>
      <c r="T538" s="24"/>
      <c r="U538" s="49"/>
      <c r="V538" s="54"/>
      <c r="W538" s="25"/>
      <c r="X538" s="25"/>
      <c r="Y538" s="25"/>
      <c r="Z538" s="25"/>
      <c r="AA538" s="25"/>
      <c r="AB538" s="25"/>
      <c r="AC538" s="25"/>
      <c r="AD538" s="55"/>
    </row>
    <row r="539" spans="1:30" ht="20" customHeight="1" x14ac:dyDescent="0.2">
      <c r="A539" s="20"/>
      <c r="B539" s="33"/>
      <c r="C539" s="63"/>
      <c r="D539" s="22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64"/>
      <c r="T539" s="24"/>
      <c r="U539" s="49"/>
      <c r="V539" s="54"/>
      <c r="W539" s="25"/>
      <c r="X539" s="25"/>
      <c r="Y539" s="25"/>
      <c r="Z539" s="25"/>
      <c r="AA539" s="25"/>
      <c r="AB539" s="25"/>
      <c r="AC539" s="25"/>
      <c r="AD539" s="55"/>
    </row>
    <row r="540" spans="1:30" ht="20" customHeight="1" x14ac:dyDescent="0.2">
      <c r="A540" s="20"/>
      <c r="B540" s="33"/>
      <c r="C540" s="63"/>
      <c r="D540" s="22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64"/>
      <c r="T540" s="24"/>
      <c r="U540" s="49"/>
      <c r="V540" s="54"/>
      <c r="W540" s="25"/>
      <c r="X540" s="25"/>
      <c r="Y540" s="25"/>
      <c r="Z540" s="25"/>
      <c r="AA540" s="25"/>
      <c r="AB540" s="25"/>
      <c r="AC540" s="25"/>
      <c r="AD540" s="55"/>
    </row>
    <row r="541" spans="1:30" ht="20" customHeight="1" x14ac:dyDescent="0.2">
      <c r="A541" s="20"/>
      <c r="B541" s="33"/>
      <c r="C541" s="63"/>
      <c r="D541" s="22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64"/>
      <c r="T541" s="24"/>
      <c r="U541" s="49"/>
      <c r="V541" s="54"/>
      <c r="W541" s="25"/>
      <c r="X541" s="25"/>
      <c r="Y541" s="25"/>
      <c r="Z541" s="25"/>
      <c r="AA541" s="25"/>
      <c r="AB541" s="25"/>
      <c r="AC541" s="25"/>
      <c r="AD541" s="55"/>
    </row>
    <row r="542" spans="1:30" ht="20" customHeight="1" x14ac:dyDescent="0.2">
      <c r="A542" s="20"/>
      <c r="B542" s="33"/>
      <c r="C542" s="63"/>
      <c r="D542" s="22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64"/>
      <c r="T542" s="24"/>
      <c r="U542" s="49"/>
      <c r="V542" s="54"/>
      <c r="W542" s="25"/>
      <c r="X542" s="25"/>
      <c r="Y542" s="25"/>
      <c r="Z542" s="25"/>
      <c r="AA542" s="25"/>
      <c r="AB542" s="25"/>
      <c r="AC542" s="25"/>
      <c r="AD542" s="55"/>
    </row>
    <row r="543" spans="1:30" ht="20" customHeight="1" x14ac:dyDescent="0.2">
      <c r="A543" s="20"/>
      <c r="B543" s="33"/>
      <c r="C543" s="63"/>
      <c r="D543" s="22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64"/>
      <c r="T543" s="24"/>
      <c r="U543" s="49"/>
      <c r="V543" s="54"/>
      <c r="W543" s="25"/>
      <c r="X543" s="25"/>
      <c r="Y543" s="25"/>
      <c r="Z543" s="25"/>
      <c r="AA543" s="25"/>
      <c r="AB543" s="25"/>
      <c r="AC543" s="25"/>
      <c r="AD543" s="55"/>
    </row>
    <row r="544" spans="1:30" ht="20" customHeight="1" x14ac:dyDescent="0.2">
      <c r="A544" s="20"/>
      <c r="B544" s="33"/>
      <c r="C544" s="63"/>
      <c r="D544" s="22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64"/>
      <c r="T544" s="24"/>
      <c r="U544" s="49"/>
      <c r="V544" s="54"/>
      <c r="W544" s="25"/>
      <c r="X544" s="25"/>
      <c r="Y544" s="25"/>
      <c r="Z544" s="25"/>
      <c r="AA544" s="25"/>
      <c r="AB544" s="25"/>
      <c r="AC544" s="25"/>
      <c r="AD544" s="55"/>
    </row>
    <row r="545" spans="1:30" ht="20" customHeight="1" x14ac:dyDescent="0.2">
      <c r="A545" s="20"/>
      <c r="B545" s="33"/>
      <c r="C545" s="63"/>
      <c r="D545" s="22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64"/>
      <c r="T545" s="24"/>
      <c r="U545" s="49"/>
      <c r="V545" s="54"/>
      <c r="W545" s="25"/>
      <c r="X545" s="25"/>
      <c r="Y545" s="25"/>
      <c r="Z545" s="25"/>
      <c r="AA545" s="25"/>
      <c r="AB545" s="25"/>
      <c r="AC545" s="25"/>
      <c r="AD545" s="55"/>
    </row>
    <row r="546" spans="1:30" ht="20" customHeight="1" x14ac:dyDescent="0.2">
      <c r="A546" s="20"/>
      <c r="B546" s="33"/>
      <c r="C546" s="63"/>
      <c r="D546" s="22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64"/>
      <c r="T546" s="24"/>
      <c r="U546" s="49"/>
      <c r="V546" s="54"/>
      <c r="W546" s="25"/>
      <c r="X546" s="25"/>
      <c r="Y546" s="25"/>
      <c r="Z546" s="25"/>
      <c r="AA546" s="25"/>
      <c r="AB546" s="25"/>
      <c r="AC546" s="25"/>
      <c r="AD546" s="55"/>
    </row>
    <row r="547" spans="1:30" ht="20" customHeight="1" x14ac:dyDescent="0.2">
      <c r="A547" s="20"/>
      <c r="B547" s="33"/>
      <c r="C547" s="63"/>
      <c r="D547" s="22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64"/>
      <c r="T547" s="24"/>
      <c r="U547" s="49"/>
      <c r="V547" s="54"/>
      <c r="W547" s="25"/>
      <c r="X547" s="25"/>
      <c r="Y547" s="25"/>
      <c r="Z547" s="25"/>
      <c r="AA547" s="25"/>
      <c r="AB547" s="25"/>
      <c r="AC547" s="25"/>
      <c r="AD547" s="55"/>
    </row>
    <row r="548" spans="1:30" ht="20" customHeight="1" x14ac:dyDescent="0.2">
      <c r="A548" s="20"/>
      <c r="B548" s="33"/>
      <c r="C548" s="63"/>
      <c r="D548" s="22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64"/>
      <c r="T548" s="24"/>
      <c r="U548" s="49"/>
      <c r="V548" s="54"/>
      <c r="W548" s="25"/>
      <c r="X548" s="25"/>
      <c r="Y548" s="25"/>
      <c r="Z548" s="25"/>
      <c r="AA548" s="25"/>
      <c r="AB548" s="25"/>
      <c r="AC548" s="25"/>
      <c r="AD548" s="55"/>
    </row>
    <row r="549" spans="1:30" ht="20" customHeight="1" x14ac:dyDescent="0.2">
      <c r="A549" s="20"/>
      <c r="B549" s="33"/>
      <c r="C549" s="63"/>
      <c r="D549" s="22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64"/>
      <c r="T549" s="24"/>
      <c r="U549" s="49"/>
      <c r="V549" s="54"/>
      <c r="W549" s="25"/>
      <c r="X549" s="25"/>
      <c r="Y549" s="25"/>
      <c r="Z549" s="25"/>
      <c r="AA549" s="25"/>
      <c r="AB549" s="25"/>
      <c r="AC549" s="25"/>
      <c r="AD549" s="55"/>
    </row>
    <row r="550" spans="1:30" ht="20" customHeight="1" x14ac:dyDescent="0.2">
      <c r="A550" s="20"/>
      <c r="B550" s="33"/>
      <c r="C550" s="63"/>
      <c r="D550" s="22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64"/>
      <c r="T550" s="24"/>
      <c r="U550" s="49"/>
      <c r="V550" s="54"/>
      <c r="W550" s="25"/>
      <c r="X550" s="25"/>
      <c r="Y550" s="25"/>
      <c r="Z550" s="25"/>
      <c r="AA550" s="25"/>
      <c r="AB550" s="25"/>
      <c r="AC550" s="25"/>
      <c r="AD550" s="55"/>
    </row>
    <row r="551" spans="1:30" ht="20" customHeight="1" x14ac:dyDescent="0.2">
      <c r="A551" s="20"/>
      <c r="B551" s="33"/>
      <c r="C551" s="63"/>
      <c r="D551" s="22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64"/>
      <c r="T551" s="24"/>
      <c r="U551" s="49"/>
      <c r="V551" s="54"/>
      <c r="W551" s="25"/>
      <c r="X551" s="25"/>
      <c r="Y551" s="25"/>
      <c r="Z551" s="25"/>
      <c r="AA551" s="25"/>
      <c r="AB551" s="25"/>
      <c r="AC551" s="25"/>
      <c r="AD551" s="55"/>
    </row>
    <row r="552" spans="1:30" ht="20" customHeight="1" x14ac:dyDescent="0.2">
      <c r="A552" s="20"/>
      <c r="B552" s="33"/>
      <c r="C552" s="63"/>
      <c r="D552" s="22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64"/>
      <c r="T552" s="24"/>
      <c r="U552" s="49"/>
      <c r="V552" s="54"/>
      <c r="W552" s="25"/>
      <c r="X552" s="25"/>
      <c r="Y552" s="25"/>
      <c r="Z552" s="25"/>
      <c r="AA552" s="25"/>
      <c r="AB552" s="25"/>
      <c r="AC552" s="25"/>
      <c r="AD552" s="55"/>
    </row>
    <row r="553" spans="1:30" ht="20" customHeight="1" x14ac:dyDescent="0.2">
      <c r="A553" s="20"/>
      <c r="B553" s="33"/>
      <c r="C553" s="63"/>
      <c r="D553" s="22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64"/>
      <c r="T553" s="24"/>
      <c r="U553" s="49"/>
      <c r="V553" s="54"/>
      <c r="W553" s="25"/>
      <c r="X553" s="25"/>
      <c r="Y553" s="25"/>
      <c r="Z553" s="25"/>
      <c r="AA553" s="25"/>
      <c r="AB553" s="25"/>
      <c r="AC553" s="25"/>
      <c r="AD553" s="55"/>
    </row>
    <row r="554" spans="1:30" ht="20" customHeight="1" x14ac:dyDescent="0.2">
      <c r="A554" s="20"/>
      <c r="B554" s="33"/>
      <c r="C554" s="63"/>
      <c r="D554" s="22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64"/>
      <c r="T554" s="24"/>
      <c r="U554" s="49"/>
      <c r="V554" s="54"/>
      <c r="W554" s="25"/>
      <c r="X554" s="25"/>
      <c r="Y554" s="25"/>
      <c r="Z554" s="25"/>
      <c r="AA554" s="25"/>
      <c r="AB554" s="25"/>
      <c r="AC554" s="25"/>
      <c r="AD554" s="55"/>
    </row>
    <row r="555" spans="1:30" ht="20" customHeight="1" x14ac:dyDescent="0.2">
      <c r="A555" s="20"/>
      <c r="B555" s="33"/>
      <c r="C555" s="63"/>
      <c r="D555" s="22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64"/>
      <c r="T555" s="24"/>
      <c r="U555" s="49"/>
      <c r="V555" s="54"/>
      <c r="W555" s="25"/>
      <c r="X555" s="25"/>
      <c r="Y555" s="25"/>
      <c r="Z555" s="25"/>
      <c r="AA555" s="25"/>
      <c r="AB555" s="25"/>
      <c r="AC555" s="25"/>
      <c r="AD555" s="55"/>
    </row>
    <row r="556" spans="1:30" ht="20" customHeight="1" x14ac:dyDescent="0.2">
      <c r="A556" s="20"/>
      <c r="B556" s="33"/>
      <c r="C556" s="63"/>
      <c r="D556" s="22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64"/>
      <c r="T556" s="24"/>
      <c r="U556" s="49"/>
      <c r="V556" s="54"/>
      <c r="W556" s="25"/>
      <c r="X556" s="25"/>
      <c r="Y556" s="25"/>
      <c r="Z556" s="25"/>
      <c r="AA556" s="25"/>
      <c r="AB556" s="25"/>
      <c r="AC556" s="25"/>
      <c r="AD556" s="55"/>
    </row>
    <row r="557" spans="1:30" ht="20" customHeight="1" x14ac:dyDescent="0.2">
      <c r="A557" s="20"/>
      <c r="B557" s="33"/>
      <c r="C557" s="63"/>
      <c r="D557" s="22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64"/>
      <c r="T557" s="24"/>
      <c r="U557" s="49"/>
      <c r="V557" s="54"/>
      <c r="W557" s="25"/>
      <c r="X557" s="25"/>
      <c r="Y557" s="25"/>
      <c r="Z557" s="25"/>
      <c r="AA557" s="25"/>
      <c r="AB557" s="25"/>
      <c r="AC557" s="25"/>
      <c r="AD557" s="55"/>
    </row>
    <row r="558" spans="1:30" ht="20" customHeight="1" x14ac:dyDescent="0.2">
      <c r="A558" s="20"/>
      <c r="B558" s="33"/>
      <c r="C558" s="63"/>
      <c r="D558" s="22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64"/>
      <c r="T558" s="24"/>
      <c r="U558" s="49"/>
      <c r="V558" s="54"/>
      <c r="W558" s="25"/>
      <c r="X558" s="25"/>
      <c r="Y558" s="25"/>
      <c r="Z558" s="25"/>
      <c r="AA558" s="25"/>
      <c r="AB558" s="25"/>
      <c r="AC558" s="25"/>
      <c r="AD558" s="55"/>
    </row>
    <row r="559" spans="1:30" ht="20" customHeight="1" x14ac:dyDescent="0.2">
      <c r="A559" s="20"/>
      <c r="B559" s="33"/>
      <c r="C559" s="63"/>
      <c r="D559" s="22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64"/>
      <c r="T559" s="24"/>
      <c r="U559" s="49"/>
      <c r="V559" s="54"/>
      <c r="W559" s="25"/>
      <c r="X559" s="25"/>
      <c r="Y559" s="25"/>
      <c r="Z559" s="25"/>
      <c r="AA559" s="25"/>
      <c r="AB559" s="25"/>
      <c r="AC559" s="25"/>
      <c r="AD559" s="55"/>
    </row>
    <row r="560" spans="1:30" ht="20" customHeight="1" x14ac:dyDescent="0.2">
      <c r="A560" s="20"/>
      <c r="B560" s="33"/>
      <c r="C560" s="63"/>
      <c r="D560" s="22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64"/>
      <c r="T560" s="24"/>
      <c r="U560" s="49"/>
      <c r="V560" s="54"/>
      <c r="W560" s="25"/>
      <c r="X560" s="25"/>
      <c r="Y560" s="25"/>
      <c r="Z560" s="25"/>
      <c r="AA560" s="25"/>
      <c r="AB560" s="25"/>
      <c r="AC560" s="25"/>
      <c r="AD560" s="55"/>
    </row>
    <row r="561" spans="1:30" ht="20" customHeight="1" x14ac:dyDescent="0.2">
      <c r="A561" s="20"/>
      <c r="B561" s="33"/>
      <c r="C561" s="63"/>
      <c r="D561" s="22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64"/>
      <c r="T561" s="24"/>
      <c r="U561" s="49"/>
      <c r="V561" s="54"/>
      <c r="W561" s="25"/>
      <c r="X561" s="25"/>
      <c r="Y561" s="25"/>
      <c r="Z561" s="25"/>
      <c r="AA561" s="25"/>
      <c r="AB561" s="25"/>
      <c r="AC561" s="25"/>
      <c r="AD561" s="55"/>
    </row>
    <row r="562" spans="1:30" ht="20" customHeight="1" x14ac:dyDescent="0.2">
      <c r="A562" s="20"/>
      <c r="B562" s="33"/>
      <c r="C562" s="63"/>
      <c r="D562" s="22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64"/>
      <c r="T562" s="24"/>
      <c r="U562" s="49"/>
      <c r="V562" s="54"/>
      <c r="W562" s="25"/>
      <c r="X562" s="25"/>
      <c r="Y562" s="25"/>
      <c r="Z562" s="25"/>
      <c r="AA562" s="25"/>
      <c r="AB562" s="25"/>
      <c r="AC562" s="25"/>
      <c r="AD562" s="55"/>
    </row>
    <row r="563" spans="1:30" ht="20" customHeight="1" x14ac:dyDescent="0.2">
      <c r="A563" s="20"/>
      <c r="B563" s="33"/>
      <c r="C563" s="63"/>
      <c r="D563" s="22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64"/>
      <c r="T563" s="24"/>
      <c r="U563" s="49"/>
      <c r="V563" s="54"/>
      <c r="W563" s="25"/>
      <c r="X563" s="25"/>
      <c r="Y563" s="25"/>
      <c r="Z563" s="25"/>
      <c r="AA563" s="25"/>
      <c r="AB563" s="25"/>
      <c r="AC563" s="25"/>
      <c r="AD563" s="55"/>
    </row>
    <row r="564" spans="1:30" ht="20" customHeight="1" x14ac:dyDescent="0.2">
      <c r="A564" s="20"/>
      <c r="B564" s="33"/>
      <c r="C564" s="63"/>
      <c r="D564" s="22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64"/>
      <c r="T564" s="24"/>
      <c r="U564" s="49"/>
      <c r="V564" s="54"/>
      <c r="W564" s="25"/>
      <c r="X564" s="25"/>
      <c r="Y564" s="25"/>
      <c r="Z564" s="25"/>
      <c r="AA564" s="25"/>
      <c r="AB564" s="25"/>
      <c r="AC564" s="25"/>
      <c r="AD564" s="55"/>
    </row>
    <row r="565" spans="1:30" ht="20" customHeight="1" x14ac:dyDescent="0.2">
      <c r="A565" s="20"/>
      <c r="B565" s="33"/>
      <c r="C565" s="63"/>
      <c r="D565" s="22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64"/>
      <c r="T565" s="24"/>
      <c r="U565" s="49"/>
      <c r="V565" s="54"/>
      <c r="W565" s="25"/>
      <c r="X565" s="25"/>
      <c r="Y565" s="25"/>
      <c r="Z565" s="25"/>
      <c r="AA565" s="25"/>
      <c r="AB565" s="25"/>
      <c r="AC565" s="25"/>
      <c r="AD565" s="55"/>
    </row>
    <row r="566" spans="1:30" ht="20" customHeight="1" x14ac:dyDescent="0.2">
      <c r="A566" s="20"/>
      <c r="B566" s="33"/>
      <c r="C566" s="63"/>
      <c r="D566" s="22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64"/>
      <c r="T566" s="24"/>
      <c r="U566" s="49"/>
      <c r="V566" s="54"/>
      <c r="W566" s="25"/>
      <c r="X566" s="25"/>
      <c r="Y566" s="25"/>
      <c r="Z566" s="25"/>
      <c r="AA566" s="25"/>
      <c r="AB566" s="25"/>
      <c r="AC566" s="25"/>
      <c r="AD566" s="55"/>
    </row>
    <row r="567" spans="1:30" ht="20" customHeight="1" x14ac:dyDescent="0.2">
      <c r="A567" s="20"/>
      <c r="B567" s="33"/>
      <c r="C567" s="63"/>
      <c r="D567" s="22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64"/>
      <c r="T567" s="24"/>
      <c r="U567" s="49"/>
      <c r="V567" s="54"/>
      <c r="W567" s="25"/>
      <c r="X567" s="25"/>
      <c r="Y567" s="25"/>
      <c r="Z567" s="25"/>
      <c r="AA567" s="25"/>
      <c r="AB567" s="25"/>
      <c r="AC567" s="25"/>
      <c r="AD567" s="55"/>
    </row>
    <row r="568" spans="1:30" ht="20" customHeight="1" x14ac:dyDescent="0.2">
      <c r="A568" s="20"/>
      <c r="B568" s="33"/>
      <c r="C568" s="63"/>
      <c r="D568" s="22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64"/>
      <c r="T568" s="24"/>
      <c r="U568" s="49"/>
      <c r="V568" s="54"/>
      <c r="W568" s="25"/>
      <c r="X568" s="25"/>
      <c r="Y568" s="25"/>
      <c r="Z568" s="25"/>
      <c r="AA568" s="25"/>
      <c r="AB568" s="25"/>
      <c r="AC568" s="25"/>
      <c r="AD568" s="55"/>
    </row>
    <row r="569" spans="1:30" ht="20" customHeight="1" x14ac:dyDescent="0.2">
      <c r="A569" s="20"/>
      <c r="B569" s="33"/>
      <c r="C569" s="63"/>
      <c r="D569" s="22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64"/>
      <c r="T569" s="24"/>
      <c r="U569" s="49"/>
      <c r="V569" s="54"/>
      <c r="W569" s="25"/>
      <c r="X569" s="25"/>
      <c r="Y569" s="25"/>
      <c r="Z569" s="25"/>
      <c r="AA569" s="25"/>
      <c r="AB569" s="25"/>
      <c r="AC569" s="25"/>
      <c r="AD569" s="55"/>
    </row>
    <row r="570" spans="1:30" ht="20" customHeight="1" x14ac:dyDescent="0.2">
      <c r="A570" s="20"/>
      <c r="B570" s="33"/>
      <c r="C570" s="63"/>
      <c r="D570" s="22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64"/>
      <c r="T570" s="24"/>
      <c r="U570" s="49"/>
      <c r="V570" s="54"/>
      <c r="W570" s="25"/>
      <c r="X570" s="25"/>
      <c r="Y570" s="25"/>
      <c r="Z570" s="25"/>
      <c r="AA570" s="25"/>
      <c r="AB570" s="25"/>
      <c r="AC570" s="25"/>
      <c r="AD570" s="55"/>
    </row>
    <row r="571" spans="1:30" ht="20" customHeight="1" x14ac:dyDescent="0.2">
      <c r="A571" s="20"/>
      <c r="B571" s="33"/>
      <c r="C571" s="63"/>
      <c r="D571" s="22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64"/>
      <c r="T571" s="24"/>
      <c r="U571" s="49"/>
      <c r="V571" s="54"/>
      <c r="W571" s="25"/>
      <c r="X571" s="25"/>
      <c r="Y571" s="25"/>
      <c r="Z571" s="25"/>
      <c r="AA571" s="25"/>
      <c r="AB571" s="25"/>
      <c r="AC571" s="25"/>
      <c r="AD571" s="55"/>
    </row>
    <row r="572" spans="1:30" ht="20" customHeight="1" x14ac:dyDescent="0.2">
      <c r="A572" s="20"/>
      <c r="B572" s="33"/>
      <c r="C572" s="63"/>
      <c r="D572" s="22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64"/>
      <c r="T572" s="24"/>
      <c r="U572" s="49"/>
      <c r="V572" s="54"/>
      <c r="W572" s="25"/>
      <c r="X572" s="25"/>
      <c r="Y572" s="25"/>
      <c r="Z572" s="25"/>
      <c r="AA572" s="25"/>
      <c r="AB572" s="25"/>
      <c r="AC572" s="25"/>
      <c r="AD572" s="55"/>
    </row>
    <row r="573" spans="1:30" ht="20" customHeight="1" x14ac:dyDescent="0.2">
      <c r="A573" s="20"/>
      <c r="B573" s="33"/>
      <c r="C573" s="63"/>
      <c r="D573" s="22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64"/>
      <c r="T573" s="24"/>
      <c r="U573" s="49"/>
      <c r="V573" s="54"/>
      <c r="W573" s="25"/>
      <c r="X573" s="25"/>
      <c r="Y573" s="25"/>
      <c r="Z573" s="25"/>
      <c r="AA573" s="25"/>
      <c r="AB573" s="25"/>
      <c r="AC573" s="25"/>
      <c r="AD573" s="55"/>
    </row>
    <row r="574" spans="1:30" ht="20" customHeight="1" x14ac:dyDescent="0.2">
      <c r="A574" s="20"/>
      <c r="B574" s="33"/>
      <c r="C574" s="63"/>
      <c r="D574" s="22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64"/>
      <c r="T574" s="24"/>
      <c r="U574" s="49"/>
      <c r="V574" s="54"/>
      <c r="W574" s="25"/>
      <c r="X574" s="25"/>
      <c r="Y574" s="25"/>
      <c r="Z574" s="25"/>
      <c r="AA574" s="25"/>
      <c r="AB574" s="25"/>
      <c r="AC574" s="25"/>
      <c r="AD574" s="55"/>
    </row>
    <row r="575" spans="1:30" ht="20" customHeight="1" x14ac:dyDescent="0.2">
      <c r="A575" s="20"/>
      <c r="B575" s="33"/>
      <c r="C575" s="63"/>
      <c r="D575" s="22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64"/>
      <c r="T575" s="24"/>
      <c r="U575" s="49"/>
      <c r="V575" s="54"/>
      <c r="W575" s="25"/>
      <c r="X575" s="25"/>
      <c r="Y575" s="25"/>
      <c r="Z575" s="25"/>
      <c r="AA575" s="25"/>
      <c r="AB575" s="25"/>
      <c r="AC575" s="25"/>
      <c r="AD575" s="55"/>
    </row>
    <row r="576" spans="1:30" ht="20" customHeight="1" x14ac:dyDescent="0.2">
      <c r="A576" s="20"/>
      <c r="B576" s="33"/>
      <c r="C576" s="63"/>
      <c r="D576" s="22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64"/>
      <c r="T576" s="24"/>
      <c r="U576" s="49"/>
      <c r="V576" s="54"/>
      <c r="W576" s="25"/>
      <c r="X576" s="25"/>
      <c r="Y576" s="25"/>
      <c r="Z576" s="25"/>
      <c r="AA576" s="25"/>
      <c r="AB576" s="25"/>
      <c r="AC576" s="25"/>
      <c r="AD576" s="55"/>
    </row>
    <row r="577" spans="1:30" ht="20" customHeight="1" x14ac:dyDescent="0.2">
      <c r="A577" s="20"/>
      <c r="B577" s="33"/>
      <c r="C577" s="63"/>
      <c r="D577" s="22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64"/>
      <c r="T577" s="24"/>
      <c r="U577" s="49"/>
      <c r="V577" s="54"/>
      <c r="W577" s="25"/>
      <c r="X577" s="25"/>
      <c r="Y577" s="25"/>
      <c r="Z577" s="25"/>
      <c r="AA577" s="25"/>
      <c r="AB577" s="25"/>
      <c r="AC577" s="25"/>
      <c r="AD577" s="55"/>
    </row>
    <row r="578" spans="1:30" ht="20" customHeight="1" x14ac:dyDescent="0.2">
      <c r="A578" s="20"/>
      <c r="B578" s="33"/>
      <c r="C578" s="63"/>
      <c r="D578" s="22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64"/>
      <c r="T578" s="24"/>
      <c r="U578" s="49"/>
      <c r="V578" s="54"/>
      <c r="W578" s="25"/>
      <c r="X578" s="25"/>
      <c r="Y578" s="25"/>
      <c r="Z578" s="25"/>
      <c r="AA578" s="25"/>
      <c r="AB578" s="25"/>
      <c r="AC578" s="25"/>
      <c r="AD578" s="55"/>
    </row>
    <row r="579" spans="1:30" ht="20" customHeight="1" x14ac:dyDescent="0.2">
      <c r="A579" s="20"/>
      <c r="B579" s="33"/>
      <c r="C579" s="63"/>
      <c r="D579" s="22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64"/>
      <c r="T579" s="24"/>
      <c r="U579" s="49"/>
      <c r="V579" s="54"/>
      <c r="W579" s="25"/>
      <c r="X579" s="25"/>
      <c r="Y579" s="25"/>
      <c r="Z579" s="25"/>
      <c r="AA579" s="25"/>
      <c r="AB579" s="25"/>
      <c r="AC579" s="25"/>
      <c r="AD579" s="55"/>
    </row>
    <row r="580" spans="1:30" ht="20" customHeight="1" x14ac:dyDescent="0.2">
      <c r="A580" s="20"/>
      <c r="B580" s="33"/>
      <c r="C580" s="63"/>
      <c r="D580" s="22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64"/>
      <c r="T580" s="24"/>
      <c r="U580" s="49"/>
      <c r="V580" s="54"/>
      <c r="W580" s="25"/>
      <c r="X580" s="25"/>
      <c r="Y580" s="25"/>
      <c r="Z580" s="25"/>
      <c r="AA580" s="25"/>
      <c r="AB580" s="25"/>
      <c r="AC580" s="25"/>
      <c r="AD580" s="55"/>
    </row>
    <row r="581" spans="1:30" ht="20" customHeight="1" x14ac:dyDescent="0.2">
      <c r="A581" s="20"/>
      <c r="B581" s="33"/>
      <c r="C581" s="63"/>
      <c r="D581" s="22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64"/>
      <c r="T581" s="24"/>
      <c r="U581" s="49"/>
      <c r="V581" s="54"/>
      <c r="W581" s="25"/>
      <c r="X581" s="25"/>
      <c r="Y581" s="25"/>
      <c r="Z581" s="25"/>
      <c r="AA581" s="25"/>
      <c r="AB581" s="25"/>
      <c r="AC581" s="25"/>
      <c r="AD581" s="55"/>
    </row>
    <row r="582" spans="1:30" ht="20" customHeight="1" x14ac:dyDescent="0.2">
      <c r="A582" s="20"/>
      <c r="B582" s="33"/>
      <c r="C582" s="63"/>
      <c r="D582" s="22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64"/>
      <c r="T582" s="24"/>
      <c r="U582" s="49"/>
      <c r="V582" s="54"/>
      <c r="W582" s="25"/>
      <c r="X582" s="25"/>
      <c r="Y582" s="25"/>
      <c r="Z582" s="25"/>
      <c r="AA582" s="25"/>
      <c r="AB582" s="25"/>
      <c r="AC582" s="25"/>
      <c r="AD582" s="55"/>
    </row>
    <row r="583" spans="1:30" ht="20" customHeight="1" x14ac:dyDescent="0.2">
      <c r="A583" s="20"/>
      <c r="B583" s="33"/>
      <c r="C583" s="63"/>
      <c r="D583" s="22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64"/>
      <c r="T583" s="24"/>
      <c r="U583" s="49"/>
      <c r="V583" s="54"/>
      <c r="W583" s="25"/>
      <c r="X583" s="25"/>
      <c r="Y583" s="25"/>
      <c r="Z583" s="25"/>
      <c r="AA583" s="25"/>
      <c r="AB583" s="25"/>
      <c r="AC583" s="25"/>
      <c r="AD583" s="55"/>
    </row>
    <row r="584" spans="1:30" ht="20" customHeight="1" x14ac:dyDescent="0.2">
      <c r="A584" s="20"/>
      <c r="B584" s="33"/>
      <c r="C584" s="63"/>
      <c r="D584" s="22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64"/>
      <c r="T584" s="24"/>
      <c r="U584" s="49"/>
      <c r="V584" s="54"/>
      <c r="W584" s="25"/>
      <c r="X584" s="25"/>
      <c r="Y584" s="25"/>
      <c r="Z584" s="25"/>
      <c r="AA584" s="25"/>
      <c r="AB584" s="25"/>
      <c r="AC584" s="25"/>
      <c r="AD584" s="55"/>
    </row>
    <row r="585" spans="1:30" ht="20" customHeight="1" x14ac:dyDescent="0.2">
      <c r="A585" s="20"/>
      <c r="B585" s="33"/>
      <c r="C585" s="63"/>
      <c r="D585" s="22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64"/>
      <c r="T585" s="24"/>
      <c r="U585" s="49"/>
      <c r="V585" s="54"/>
      <c r="W585" s="25"/>
      <c r="X585" s="25"/>
      <c r="Y585" s="25"/>
      <c r="Z585" s="25"/>
      <c r="AA585" s="25"/>
      <c r="AB585" s="25"/>
      <c r="AC585" s="25"/>
      <c r="AD585" s="55"/>
    </row>
    <row r="586" spans="1:30" ht="20" customHeight="1" x14ac:dyDescent="0.2">
      <c r="A586" s="20"/>
      <c r="B586" s="33"/>
      <c r="C586" s="63"/>
      <c r="D586" s="22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64"/>
      <c r="T586" s="24"/>
      <c r="U586" s="49"/>
      <c r="V586" s="54"/>
      <c r="W586" s="25"/>
      <c r="X586" s="25"/>
      <c r="Y586" s="25"/>
      <c r="Z586" s="25"/>
      <c r="AA586" s="25"/>
      <c r="AB586" s="25"/>
      <c r="AC586" s="25"/>
      <c r="AD586" s="55"/>
    </row>
    <row r="587" spans="1:30" ht="20" customHeight="1" x14ac:dyDescent="0.2">
      <c r="A587" s="20"/>
      <c r="B587" s="33"/>
      <c r="C587" s="63"/>
      <c r="D587" s="22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64"/>
      <c r="T587" s="24"/>
      <c r="U587" s="49"/>
      <c r="V587" s="54"/>
      <c r="W587" s="25"/>
      <c r="X587" s="25"/>
      <c r="Y587" s="25"/>
      <c r="Z587" s="25"/>
      <c r="AA587" s="25"/>
      <c r="AB587" s="25"/>
      <c r="AC587" s="25"/>
      <c r="AD587" s="55"/>
    </row>
    <row r="588" spans="1:30" ht="20" customHeight="1" x14ac:dyDescent="0.2">
      <c r="A588" s="20"/>
      <c r="B588" s="33"/>
      <c r="C588" s="63"/>
      <c r="D588" s="22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64"/>
      <c r="T588" s="24"/>
      <c r="U588" s="49"/>
      <c r="V588" s="54"/>
      <c r="W588" s="25"/>
      <c r="X588" s="25"/>
      <c r="Y588" s="25"/>
      <c r="Z588" s="25"/>
      <c r="AA588" s="25"/>
      <c r="AB588" s="25"/>
      <c r="AC588" s="25"/>
      <c r="AD588" s="55"/>
    </row>
    <row r="589" spans="1:30" ht="20" customHeight="1" x14ac:dyDescent="0.2">
      <c r="A589" s="20"/>
      <c r="B589" s="33"/>
      <c r="C589" s="63"/>
      <c r="D589" s="22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64"/>
      <c r="T589" s="24"/>
      <c r="U589" s="49"/>
      <c r="V589" s="54"/>
      <c r="W589" s="25"/>
      <c r="X589" s="25"/>
      <c r="Y589" s="25"/>
      <c r="Z589" s="25"/>
      <c r="AA589" s="25"/>
      <c r="AB589" s="25"/>
      <c r="AC589" s="25"/>
      <c r="AD589" s="55"/>
    </row>
    <row r="590" spans="1:30" ht="20" customHeight="1" x14ac:dyDescent="0.2">
      <c r="A590" s="20"/>
      <c r="B590" s="33"/>
      <c r="C590" s="63"/>
      <c r="D590" s="22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64"/>
      <c r="T590" s="24"/>
      <c r="U590" s="49"/>
      <c r="V590" s="54"/>
      <c r="W590" s="25"/>
      <c r="X590" s="25"/>
      <c r="Y590" s="25"/>
      <c r="Z590" s="25"/>
      <c r="AA590" s="25"/>
      <c r="AB590" s="25"/>
      <c r="AC590" s="25"/>
      <c r="AD590" s="55"/>
    </row>
    <row r="591" spans="1:30" ht="20" customHeight="1" x14ac:dyDescent="0.2">
      <c r="A591" s="20"/>
      <c r="B591" s="33"/>
      <c r="C591" s="63"/>
      <c r="D591" s="22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64"/>
      <c r="T591" s="24"/>
      <c r="U591" s="49"/>
      <c r="V591" s="54"/>
      <c r="W591" s="25"/>
      <c r="X591" s="25"/>
      <c r="Y591" s="25"/>
      <c r="Z591" s="25"/>
      <c r="AA591" s="25"/>
      <c r="AB591" s="25"/>
      <c r="AC591" s="25"/>
      <c r="AD591" s="55"/>
    </row>
    <row r="592" spans="1:30" ht="20" customHeight="1" x14ac:dyDescent="0.2">
      <c r="A592" s="20"/>
      <c r="B592" s="33"/>
      <c r="C592" s="63"/>
      <c r="D592" s="22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64"/>
      <c r="T592" s="24"/>
      <c r="U592" s="49"/>
      <c r="V592" s="54"/>
      <c r="W592" s="25"/>
      <c r="X592" s="25"/>
      <c r="Y592" s="25"/>
      <c r="Z592" s="25"/>
      <c r="AA592" s="25"/>
      <c r="AB592" s="25"/>
      <c r="AC592" s="25"/>
      <c r="AD592" s="55"/>
    </row>
    <row r="593" spans="1:30" ht="20" customHeight="1" x14ac:dyDescent="0.2">
      <c r="A593" s="20"/>
      <c r="B593" s="33"/>
      <c r="C593" s="63"/>
      <c r="D593" s="22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64"/>
      <c r="T593" s="24"/>
      <c r="U593" s="49"/>
      <c r="V593" s="54"/>
      <c r="W593" s="25"/>
      <c r="X593" s="25"/>
      <c r="Y593" s="25"/>
      <c r="Z593" s="25"/>
      <c r="AA593" s="25"/>
      <c r="AB593" s="25"/>
      <c r="AC593" s="25"/>
      <c r="AD593" s="55"/>
    </row>
    <row r="594" spans="1:30" ht="20" customHeight="1" x14ac:dyDescent="0.2">
      <c r="A594" s="20"/>
      <c r="B594" s="33"/>
      <c r="C594" s="63"/>
      <c r="D594" s="22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64"/>
      <c r="T594" s="24"/>
      <c r="U594" s="49"/>
      <c r="V594" s="54"/>
      <c r="W594" s="25"/>
      <c r="X594" s="25"/>
      <c r="Y594" s="25"/>
      <c r="Z594" s="25"/>
      <c r="AA594" s="25"/>
      <c r="AB594" s="25"/>
      <c r="AC594" s="25"/>
      <c r="AD594" s="55"/>
    </row>
    <row r="595" spans="1:30" ht="20" customHeight="1" x14ac:dyDescent="0.2">
      <c r="A595" s="20"/>
      <c r="B595" s="33"/>
      <c r="C595" s="63"/>
      <c r="D595" s="22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64"/>
      <c r="T595" s="24"/>
      <c r="U595" s="49"/>
      <c r="V595" s="54"/>
      <c r="W595" s="25"/>
      <c r="X595" s="25"/>
      <c r="Y595" s="25"/>
      <c r="Z595" s="25"/>
      <c r="AA595" s="25"/>
      <c r="AB595" s="25"/>
      <c r="AC595" s="25"/>
      <c r="AD595" s="55"/>
    </row>
    <row r="596" spans="1:30" ht="20" customHeight="1" x14ac:dyDescent="0.2">
      <c r="A596" s="20"/>
      <c r="B596" s="33"/>
      <c r="C596" s="63"/>
      <c r="D596" s="22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64"/>
      <c r="T596" s="24"/>
      <c r="U596" s="49"/>
      <c r="V596" s="54"/>
      <c r="W596" s="25"/>
      <c r="X596" s="25"/>
      <c r="Y596" s="25"/>
      <c r="Z596" s="25"/>
      <c r="AA596" s="25"/>
      <c r="AB596" s="25"/>
      <c r="AC596" s="25"/>
      <c r="AD596" s="55"/>
    </row>
    <row r="597" spans="1:30" ht="20" customHeight="1" x14ac:dyDescent="0.2">
      <c r="A597" s="20"/>
      <c r="B597" s="33"/>
      <c r="C597" s="63"/>
      <c r="D597" s="22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64"/>
      <c r="T597" s="24"/>
      <c r="U597" s="49"/>
      <c r="V597" s="54"/>
      <c r="W597" s="25"/>
      <c r="X597" s="25"/>
      <c r="Y597" s="25"/>
      <c r="Z597" s="25"/>
      <c r="AA597" s="25"/>
      <c r="AB597" s="25"/>
      <c r="AC597" s="25"/>
      <c r="AD597" s="55"/>
    </row>
    <row r="598" spans="1:30" ht="20" customHeight="1" x14ac:dyDescent="0.2">
      <c r="A598" s="20"/>
      <c r="B598" s="33"/>
      <c r="C598" s="63"/>
      <c r="D598" s="22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64"/>
      <c r="T598" s="24"/>
      <c r="U598" s="49"/>
      <c r="V598" s="54"/>
      <c r="W598" s="25"/>
      <c r="X598" s="25"/>
      <c r="Y598" s="25"/>
      <c r="Z598" s="25"/>
      <c r="AA598" s="25"/>
      <c r="AB598" s="25"/>
      <c r="AC598" s="25"/>
      <c r="AD598" s="55"/>
    </row>
    <row r="599" spans="1:30" ht="20" customHeight="1" x14ac:dyDescent="0.2">
      <c r="A599" s="20"/>
      <c r="B599" s="33"/>
      <c r="C599" s="63"/>
      <c r="D599" s="22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64"/>
      <c r="T599" s="24"/>
      <c r="U599" s="49"/>
      <c r="V599" s="54"/>
      <c r="W599" s="25"/>
      <c r="X599" s="25"/>
      <c r="Y599" s="25"/>
      <c r="Z599" s="25"/>
      <c r="AA599" s="25"/>
      <c r="AB599" s="25"/>
      <c r="AC599" s="25"/>
      <c r="AD599" s="55"/>
    </row>
    <row r="600" spans="1:30" ht="20" customHeight="1" x14ac:dyDescent="0.2">
      <c r="A600" s="20"/>
      <c r="B600" s="33"/>
      <c r="C600" s="63"/>
      <c r="D600" s="22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64"/>
      <c r="T600" s="24"/>
      <c r="U600" s="49"/>
      <c r="V600" s="54"/>
      <c r="W600" s="25"/>
      <c r="X600" s="25"/>
      <c r="Y600" s="25"/>
      <c r="Z600" s="25"/>
      <c r="AA600" s="25"/>
      <c r="AB600" s="25"/>
      <c r="AC600" s="25"/>
      <c r="AD600" s="55"/>
    </row>
    <row r="601" spans="1:30" ht="20" customHeight="1" x14ac:dyDescent="0.2">
      <c r="A601" s="20"/>
      <c r="B601" s="33"/>
      <c r="C601" s="63"/>
      <c r="D601" s="22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64"/>
      <c r="T601" s="24"/>
      <c r="U601" s="49"/>
      <c r="V601" s="54"/>
      <c r="W601" s="25"/>
      <c r="X601" s="25"/>
      <c r="Y601" s="25"/>
      <c r="Z601" s="25"/>
      <c r="AA601" s="25"/>
      <c r="AB601" s="25"/>
      <c r="AC601" s="25"/>
      <c r="AD601" s="55"/>
    </row>
    <row r="602" spans="1:30" ht="20" customHeight="1" x14ac:dyDescent="0.2">
      <c r="A602" s="20"/>
      <c r="B602" s="33"/>
      <c r="C602" s="63"/>
      <c r="D602" s="22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64"/>
      <c r="T602" s="24"/>
      <c r="U602" s="49"/>
      <c r="V602" s="54"/>
      <c r="W602" s="25"/>
      <c r="X602" s="25"/>
      <c r="Y602" s="25"/>
      <c r="Z602" s="25"/>
      <c r="AA602" s="25"/>
      <c r="AB602" s="25"/>
      <c r="AC602" s="25"/>
      <c r="AD602" s="55"/>
    </row>
    <row r="603" spans="1:30" ht="20" customHeight="1" x14ac:dyDescent="0.2">
      <c r="A603" s="20"/>
      <c r="B603" s="33"/>
      <c r="C603" s="63"/>
      <c r="D603" s="22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64"/>
      <c r="T603" s="24"/>
      <c r="U603" s="49"/>
      <c r="V603" s="54"/>
      <c r="W603" s="25"/>
      <c r="X603" s="25"/>
      <c r="Y603" s="25"/>
      <c r="Z603" s="25"/>
      <c r="AA603" s="25"/>
      <c r="AB603" s="25"/>
      <c r="AC603" s="25"/>
      <c r="AD603" s="55"/>
    </row>
    <row r="604" spans="1:30" ht="20" customHeight="1" x14ac:dyDescent="0.2">
      <c r="A604" s="20"/>
      <c r="B604" s="33"/>
      <c r="C604" s="63"/>
      <c r="D604" s="22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64"/>
      <c r="T604" s="24"/>
      <c r="U604" s="49"/>
      <c r="V604" s="54"/>
      <c r="W604" s="25"/>
      <c r="X604" s="25"/>
      <c r="Y604" s="25"/>
      <c r="Z604" s="25"/>
      <c r="AA604" s="25"/>
      <c r="AB604" s="25"/>
      <c r="AC604" s="25"/>
      <c r="AD604" s="55"/>
    </row>
    <row r="605" spans="1:30" ht="20" customHeight="1" x14ac:dyDescent="0.2">
      <c r="A605" s="20"/>
      <c r="B605" s="33"/>
      <c r="C605" s="63"/>
      <c r="D605" s="22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64"/>
      <c r="T605" s="24"/>
      <c r="U605" s="49"/>
      <c r="V605" s="54"/>
      <c r="W605" s="25"/>
      <c r="X605" s="25"/>
      <c r="Y605" s="25"/>
      <c r="Z605" s="25"/>
      <c r="AA605" s="25"/>
      <c r="AB605" s="25"/>
      <c r="AC605" s="25"/>
      <c r="AD605" s="55"/>
    </row>
    <row r="606" spans="1:30" ht="20" customHeight="1" x14ac:dyDescent="0.2">
      <c r="A606" s="20"/>
      <c r="B606" s="33"/>
      <c r="C606" s="63"/>
      <c r="D606" s="22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64"/>
      <c r="T606" s="24"/>
      <c r="U606" s="49"/>
      <c r="V606" s="54"/>
      <c r="W606" s="25"/>
      <c r="X606" s="25"/>
      <c r="Y606" s="25"/>
      <c r="Z606" s="25"/>
      <c r="AA606" s="25"/>
      <c r="AB606" s="25"/>
      <c r="AC606" s="25"/>
      <c r="AD606" s="55"/>
    </row>
    <row r="607" spans="1:30" ht="20" customHeight="1" x14ac:dyDescent="0.2">
      <c r="A607" s="20"/>
      <c r="B607" s="33"/>
      <c r="C607" s="63"/>
      <c r="D607" s="22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64"/>
      <c r="T607" s="24"/>
      <c r="U607" s="49"/>
      <c r="V607" s="54"/>
      <c r="W607" s="25"/>
      <c r="X607" s="25"/>
      <c r="Y607" s="25"/>
      <c r="Z607" s="25"/>
      <c r="AA607" s="25"/>
      <c r="AB607" s="25"/>
      <c r="AC607" s="25"/>
      <c r="AD607" s="55"/>
    </row>
    <row r="608" spans="1:30" ht="20" customHeight="1" x14ac:dyDescent="0.2">
      <c r="A608" s="20"/>
      <c r="B608" s="33"/>
      <c r="C608" s="63"/>
      <c r="D608" s="22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64"/>
      <c r="T608" s="24"/>
      <c r="U608" s="49"/>
      <c r="V608" s="54"/>
      <c r="W608" s="25"/>
      <c r="X608" s="25"/>
      <c r="Y608" s="25"/>
      <c r="Z608" s="25"/>
      <c r="AA608" s="25"/>
      <c r="AB608" s="25"/>
      <c r="AC608" s="25"/>
      <c r="AD608" s="55"/>
    </row>
    <row r="609" spans="1:30" ht="20" customHeight="1" x14ac:dyDescent="0.2">
      <c r="A609" s="20"/>
      <c r="B609" s="33"/>
      <c r="C609" s="63"/>
      <c r="D609" s="22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64"/>
      <c r="T609" s="24"/>
      <c r="U609" s="49"/>
      <c r="V609" s="54"/>
      <c r="W609" s="25"/>
      <c r="X609" s="25"/>
      <c r="Y609" s="25"/>
      <c r="Z609" s="25"/>
      <c r="AA609" s="25"/>
      <c r="AB609" s="25"/>
      <c r="AC609" s="25"/>
      <c r="AD609" s="55"/>
    </row>
    <row r="610" spans="1:30" ht="20" customHeight="1" x14ac:dyDescent="0.2">
      <c r="A610" s="20"/>
      <c r="B610" s="33"/>
      <c r="C610" s="63"/>
      <c r="D610" s="22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64"/>
      <c r="T610" s="24"/>
      <c r="U610" s="49"/>
      <c r="V610" s="54"/>
      <c r="W610" s="25"/>
      <c r="X610" s="25"/>
      <c r="Y610" s="25"/>
      <c r="Z610" s="25"/>
      <c r="AA610" s="25"/>
      <c r="AB610" s="25"/>
      <c r="AC610" s="25"/>
      <c r="AD610" s="55"/>
    </row>
    <row r="611" spans="1:30" ht="20" customHeight="1" x14ac:dyDescent="0.2">
      <c r="A611" s="20"/>
      <c r="B611" s="33"/>
      <c r="C611" s="63"/>
      <c r="D611" s="22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64"/>
      <c r="T611" s="24"/>
      <c r="U611" s="49"/>
      <c r="V611" s="54"/>
      <c r="W611" s="25"/>
      <c r="X611" s="25"/>
      <c r="Y611" s="25"/>
      <c r="Z611" s="25"/>
      <c r="AA611" s="25"/>
      <c r="AB611" s="25"/>
      <c r="AC611" s="25"/>
      <c r="AD611" s="55"/>
    </row>
    <row r="612" spans="1:30" ht="20" customHeight="1" x14ac:dyDescent="0.2">
      <c r="A612" s="20"/>
      <c r="B612" s="33"/>
      <c r="C612" s="63"/>
      <c r="D612" s="22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64"/>
      <c r="T612" s="24"/>
      <c r="U612" s="49"/>
      <c r="V612" s="54"/>
      <c r="W612" s="25"/>
      <c r="X612" s="25"/>
      <c r="Y612" s="25"/>
      <c r="Z612" s="25"/>
      <c r="AA612" s="25"/>
      <c r="AB612" s="25"/>
      <c r="AC612" s="25"/>
      <c r="AD612" s="55"/>
    </row>
    <row r="613" spans="1:30" ht="20" customHeight="1" x14ac:dyDescent="0.2">
      <c r="A613" s="20"/>
      <c r="B613" s="33"/>
      <c r="C613" s="63"/>
      <c r="D613" s="22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64"/>
      <c r="T613" s="24"/>
      <c r="U613" s="49"/>
      <c r="V613" s="54"/>
      <c r="W613" s="25"/>
      <c r="X613" s="25"/>
      <c r="Y613" s="25"/>
      <c r="Z613" s="25"/>
      <c r="AA613" s="25"/>
      <c r="AB613" s="25"/>
      <c r="AC613" s="25"/>
      <c r="AD613" s="55"/>
    </row>
    <row r="614" spans="1:30" ht="20" customHeight="1" x14ac:dyDescent="0.2">
      <c r="A614" s="20"/>
      <c r="B614" s="33"/>
      <c r="C614" s="63"/>
      <c r="D614" s="22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64"/>
      <c r="T614" s="24"/>
      <c r="U614" s="49"/>
      <c r="V614" s="54"/>
      <c r="W614" s="25"/>
      <c r="X614" s="25"/>
      <c r="Y614" s="25"/>
      <c r="Z614" s="25"/>
      <c r="AA614" s="25"/>
      <c r="AB614" s="25"/>
      <c r="AC614" s="25"/>
      <c r="AD614" s="55"/>
    </row>
    <row r="615" spans="1:30" ht="20" customHeight="1" x14ac:dyDescent="0.2">
      <c r="A615" s="20"/>
      <c r="B615" s="33"/>
      <c r="C615" s="63"/>
      <c r="D615" s="22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64"/>
      <c r="T615" s="24"/>
      <c r="U615" s="49"/>
      <c r="V615" s="54"/>
      <c r="W615" s="25"/>
      <c r="X615" s="25"/>
      <c r="Y615" s="25"/>
      <c r="Z615" s="25"/>
      <c r="AA615" s="25"/>
      <c r="AB615" s="25"/>
      <c r="AC615" s="25"/>
      <c r="AD615" s="55"/>
    </row>
    <row r="616" spans="1:30" ht="20" customHeight="1" x14ac:dyDescent="0.2">
      <c r="A616" s="20"/>
      <c r="B616" s="33"/>
      <c r="C616" s="63"/>
      <c r="D616" s="22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64"/>
      <c r="T616" s="24"/>
      <c r="U616" s="49"/>
      <c r="V616" s="54"/>
      <c r="W616" s="25"/>
      <c r="X616" s="25"/>
      <c r="Y616" s="25"/>
      <c r="Z616" s="25"/>
      <c r="AA616" s="25"/>
      <c r="AB616" s="25"/>
      <c r="AC616" s="25"/>
      <c r="AD616" s="55"/>
    </row>
    <row r="617" spans="1:30" ht="20" customHeight="1" x14ac:dyDescent="0.2">
      <c r="A617" s="20"/>
      <c r="B617" s="33"/>
      <c r="C617" s="63"/>
      <c r="D617" s="22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64"/>
      <c r="T617" s="24"/>
      <c r="U617" s="49"/>
      <c r="V617" s="54"/>
      <c r="W617" s="25"/>
      <c r="X617" s="25"/>
      <c r="Y617" s="25"/>
      <c r="Z617" s="25"/>
      <c r="AA617" s="25"/>
      <c r="AB617" s="25"/>
      <c r="AC617" s="25"/>
      <c r="AD617" s="55"/>
    </row>
    <row r="618" spans="1:30" ht="20" customHeight="1" x14ac:dyDescent="0.2">
      <c r="A618" s="20"/>
      <c r="B618" s="33"/>
      <c r="C618" s="63"/>
      <c r="D618" s="22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64"/>
      <c r="T618" s="24"/>
      <c r="U618" s="49"/>
      <c r="V618" s="54"/>
      <c r="W618" s="25"/>
      <c r="X618" s="25"/>
      <c r="Y618" s="25"/>
      <c r="Z618" s="25"/>
      <c r="AA618" s="25"/>
      <c r="AB618" s="25"/>
      <c r="AC618" s="25"/>
      <c r="AD618" s="55"/>
    </row>
    <row r="619" spans="1:30" ht="20" customHeight="1" x14ac:dyDescent="0.2">
      <c r="A619" s="20"/>
      <c r="B619" s="33"/>
      <c r="C619" s="63"/>
      <c r="D619" s="22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64"/>
      <c r="T619" s="24"/>
      <c r="U619" s="49"/>
      <c r="V619" s="54"/>
      <c r="W619" s="25"/>
      <c r="X619" s="25"/>
      <c r="Y619" s="25"/>
      <c r="Z619" s="25"/>
      <c r="AA619" s="25"/>
      <c r="AB619" s="25"/>
      <c r="AC619" s="25"/>
      <c r="AD619" s="55"/>
    </row>
    <row r="620" spans="1:30" ht="20" customHeight="1" x14ac:dyDescent="0.2">
      <c r="A620" s="20"/>
      <c r="B620" s="33"/>
      <c r="C620" s="63"/>
      <c r="D620" s="22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64"/>
      <c r="T620" s="24"/>
      <c r="U620" s="49"/>
      <c r="V620" s="54"/>
      <c r="W620" s="25"/>
      <c r="X620" s="25"/>
      <c r="Y620" s="25"/>
      <c r="Z620" s="25"/>
      <c r="AA620" s="25"/>
      <c r="AB620" s="25"/>
      <c r="AC620" s="25"/>
      <c r="AD620" s="55"/>
    </row>
    <row r="621" spans="1:30" ht="20" customHeight="1" x14ac:dyDescent="0.2">
      <c r="A621" s="20"/>
      <c r="B621" s="33"/>
      <c r="C621" s="63"/>
      <c r="D621" s="22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64"/>
      <c r="T621" s="24"/>
      <c r="U621" s="49"/>
      <c r="V621" s="54"/>
      <c r="W621" s="25"/>
      <c r="X621" s="25"/>
      <c r="Y621" s="25"/>
      <c r="Z621" s="25"/>
      <c r="AA621" s="25"/>
      <c r="AB621" s="25"/>
      <c r="AC621" s="25"/>
      <c r="AD621" s="55"/>
    </row>
    <row r="622" spans="1:30" ht="20" customHeight="1" x14ac:dyDescent="0.2">
      <c r="A622" s="20"/>
      <c r="B622" s="33"/>
      <c r="C622" s="63"/>
      <c r="D622" s="22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64"/>
      <c r="T622" s="24"/>
      <c r="U622" s="49"/>
      <c r="V622" s="54"/>
      <c r="W622" s="25"/>
      <c r="X622" s="25"/>
      <c r="Y622" s="25"/>
      <c r="Z622" s="25"/>
      <c r="AA622" s="25"/>
      <c r="AB622" s="25"/>
      <c r="AC622" s="25"/>
      <c r="AD622" s="55"/>
    </row>
    <row r="623" spans="1:30" ht="20" customHeight="1" x14ac:dyDescent="0.2">
      <c r="A623" s="20"/>
      <c r="B623" s="33"/>
      <c r="C623" s="63"/>
      <c r="D623" s="22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64"/>
      <c r="T623" s="24"/>
      <c r="U623" s="49"/>
      <c r="V623" s="54"/>
      <c r="W623" s="25"/>
      <c r="X623" s="25"/>
      <c r="Y623" s="25"/>
      <c r="Z623" s="25"/>
      <c r="AA623" s="25"/>
      <c r="AB623" s="25"/>
      <c r="AC623" s="25"/>
      <c r="AD623" s="55"/>
    </row>
    <row r="624" spans="1:30" ht="20" customHeight="1" x14ac:dyDescent="0.2">
      <c r="A624" s="20"/>
      <c r="B624" s="33"/>
      <c r="C624" s="63"/>
      <c r="D624" s="22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64"/>
      <c r="T624" s="24"/>
      <c r="U624" s="49"/>
      <c r="V624" s="54"/>
      <c r="W624" s="25"/>
      <c r="X624" s="25"/>
      <c r="Y624" s="25"/>
      <c r="Z624" s="25"/>
      <c r="AA624" s="25"/>
      <c r="AB624" s="25"/>
      <c r="AC624" s="25"/>
      <c r="AD624" s="55"/>
    </row>
    <row r="625" spans="1:30" ht="20" customHeight="1" x14ac:dyDescent="0.2">
      <c r="A625" s="20"/>
      <c r="B625" s="33"/>
      <c r="C625" s="63"/>
      <c r="D625" s="22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64"/>
      <c r="T625" s="24"/>
      <c r="U625" s="49"/>
      <c r="V625" s="54"/>
      <c r="W625" s="25"/>
      <c r="X625" s="25"/>
      <c r="Y625" s="25"/>
      <c r="Z625" s="25"/>
      <c r="AA625" s="25"/>
      <c r="AB625" s="25"/>
      <c r="AC625" s="25"/>
      <c r="AD625" s="55"/>
    </row>
    <row r="626" spans="1:30" ht="20" customHeight="1" x14ac:dyDescent="0.2">
      <c r="A626" s="20"/>
      <c r="B626" s="33"/>
      <c r="C626" s="63"/>
      <c r="D626" s="22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64"/>
      <c r="T626" s="24"/>
      <c r="U626" s="49"/>
      <c r="V626" s="54"/>
      <c r="W626" s="25"/>
      <c r="X626" s="25"/>
      <c r="Y626" s="25"/>
      <c r="Z626" s="25"/>
      <c r="AA626" s="25"/>
      <c r="AB626" s="25"/>
      <c r="AC626" s="25"/>
      <c r="AD626" s="55"/>
    </row>
    <row r="627" spans="1:30" ht="20" customHeight="1" x14ac:dyDescent="0.2">
      <c r="A627" s="20"/>
      <c r="B627" s="33"/>
      <c r="C627" s="63"/>
      <c r="D627" s="22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64"/>
      <c r="T627" s="24"/>
      <c r="U627" s="49"/>
      <c r="V627" s="54"/>
      <c r="W627" s="25"/>
      <c r="X627" s="25"/>
      <c r="Y627" s="25"/>
      <c r="Z627" s="25"/>
      <c r="AA627" s="25"/>
      <c r="AB627" s="25"/>
      <c r="AC627" s="25"/>
      <c r="AD627" s="55"/>
    </row>
    <row r="628" spans="1:30" ht="20" customHeight="1" x14ac:dyDescent="0.2">
      <c r="A628" s="20"/>
      <c r="B628" s="33"/>
      <c r="C628" s="63"/>
      <c r="D628" s="22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64"/>
      <c r="T628" s="24"/>
      <c r="U628" s="49"/>
      <c r="V628" s="54"/>
      <c r="W628" s="25"/>
      <c r="X628" s="25"/>
      <c r="Y628" s="25"/>
      <c r="Z628" s="25"/>
      <c r="AA628" s="25"/>
      <c r="AB628" s="25"/>
      <c r="AC628" s="25"/>
      <c r="AD628" s="55"/>
    </row>
    <row r="629" spans="1:30" ht="20" customHeight="1" x14ac:dyDescent="0.2">
      <c r="A629" s="20"/>
      <c r="B629" s="33"/>
      <c r="C629" s="63"/>
      <c r="D629" s="22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64"/>
      <c r="T629" s="24"/>
      <c r="U629" s="49"/>
      <c r="V629" s="54"/>
      <c r="W629" s="25"/>
      <c r="X629" s="25"/>
      <c r="Y629" s="25"/>
      <c r="Z629" s="25"/>
      <c r="AA629" s="25"/>
      <c r="AB629" s="25"/>
      <c r="AC629" s="25"/>
      <c r="AD629" s="55"/>
    </row>
    <row r="630" spans="1:30" ht="20" customHeight="1" x14ac:dyDescent="0.2">
      <c r="A630" s="20"/>
      <c r="B630" s="33"/>
      <c r="C630" s="63"/>
      <c r="D630" s="22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64"/>
      <c r="T630" s="24"/>
      <c r="U630" s="49"/>
      <c r="V630" s="54"/>
      <c r="W630" s="25"/>
      <c r="X630" s="25"/>
      <c r="Y630" s="25"/>
      <c r="Z630" s="25"/>
      <c r="AA630" s="25"/>
      <c r="AB630" s="25"/>
      <c r="AC630" s="25"/>
      <c r="AD630" s="55"/>
    </row>
    <row r="631" spans="1:30" ht="20" customHeight="1" x14ac:dyDescent="0.2">
      <c r="A631" s="20"/>
      <c r="B631" s="33"/>
      <c r="C631" s="63"/>
      <c r="D631" s="22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64"/>
      <c r="T631" s="24"/>
      <c r="U631" s="49"/>
      <c r="V631" s="54"/>
      <c r="W631" s="25"/>
      <c r="X631" s="25"/>
      <c r="Y631" s="25"/>
      <c r="Z631" s="25"/>
      <c r="AA631" s="25"/>
      <c r="AB631" s="25"/>
      <c r="AC631" s="25"/>
      <c r="AD631" s="55"/>
    </row>
    <row r="632" spans="1:30" ht="20" customHeight="1" x14ac:dyDescent="0.2">
      <c r="A632" s="20"/>
      <c r="B632" s="33"/>
      <c r="C632" s="63"/>
      <c r="D632" s="22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64"/>
      <c r="T632" s="24"/>
      <c r="U632" s="49"/>
      <c r="V632" s="54"/>
      <c r="W632" s="25"/>
      <c r="X632" s="25"/>
      <c r="Y632" s="25"/>
      <c r="Z632" s="25"/>
      <c r="AA632" s="25"/>
      <c r="AB632" s="25"/>
      <c r="AC632" s="25"/>
      <c r="AD632" s="55"/>
    </row>
    <row r="633" spans="1:30" ht="20" customHeight="1" x14ac:dyDescent="0.2">
      <c r="A633" s="20"/>
      <c r="B633" s="33"/>
      <c r="C633" s="63"/>
      <c r="D633" s="22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64"/>
      <c r="T633" s="24"/>
      <c r="U633" s="49"/>
      <c r="V633" s="54"/>
      <c r="W633" s="25"/>
      <c r="X633" s="25"/>
      <c r="Y633" s="25"/>
      <c r="Z633" s="25"/>
      <c r="AA633" s="25"/>
      <c r="AB633" s="25"/>
      <c r="AC633" s="25"/>
      <c r="AD633" s="55"/>
    </row>
    <row r="634" spans="1:30" ht="20" customHeight="1" x14ac:dyDescent="0.2">
      <c r="A634" s="20"/>
      <c r="B634" s="33"/>
      <c r="C634" s="63"/>
      <c r="D634" s="22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64"/>
      <c r="T634" s="24"/>
      <c r="U634" s="49"/>
      <c r="V634" s="54"/>
      <c r="W634" s="25"/>
      <c r="X634" s="25"/>
      <c r="Y634" s="25"/>
      <c r="Z634" s="25"/>
      <c r="AA634" s="25"/>
      <c r="AB634" s="25"/>
      <c r="AC634" s="25"/>
      <c r="AD634" s="55"/>
    </row>
    <row r="635" spans="1:30" ht="20" customHeight="1" x14ac:dyDescent="0.2">
      <c r="A635" s="20"/>
      <c r="B635" s="33"/>
      <c r="C635" s="63"/>
      <c r="D635" s="22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64"/>
      <c r="T635" s="24"/>
      <c r="U635" s="49"/>
      <c r="V635" s="54"/>
      <c r="W635" s="25"/>
      <c r="X635" s="25"/>
      <c r="Y635" s="25"/>
      <c r="Z635" s="25"/>
      <c r="AA635" s="25"/>
      <c r="AB635" s="25"/>
      <c r="AC635" s="25"/>
      <c r="AD635" s="55"/>
    </row>
    <row r="636" spans="1:30" ht="20" customHeight="1" x14ac:dyDescent="0.2">
      <c r="A636" s="20"/>
      <c r="B636" s="33"/>
      <c r="C636" s="63"/>
      <c r="D636" s="22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64"/>
      <c r="T636" s="24"/>
      <c r="U636" s="49"/>
      <c r="V636" s="54"/>
      <c r="W636" s="25"/>
      <c r="X636" s="25"/>
      <c r="Y636" s="25"/>
      <c r="Z636" s="25"/>
      <c r="AA636" s="25"/>
      <c r="AB636" s="25"/>
      <c r="AC636" s="25"/>
      <c r="AD636" s="55"/>
    </row>
    <row r="637" spans="1:30" ht="20" customHeight="1" x14ac:dyDescent="0.2">
      <c r="A637" s="20"/>
      <c r="B637" s="33"/>
      <c r="C637" s="63"/>
      <c r="D637" s="22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64"/>
      <c r="T637" s="24"/>
      <c r="U637" s="49"/>
      <c r="V637" s="54"/>
      <c r="W637" s="25"/>
      <c r="X637" s="25"/>
      <c r="Y637" s="25"/>
      <c r="Z637" s="25"/>
      <c r="AA637" s="25"/>
      <c r="AB637" s="25"/>
      <c r="AC637" s="25"/>
      <c r="AD637" s="55"/>
    </row>
    <row r="638" spans="1:30" ht="20" customHeight="1" x14ac:dyDescent="0.2">
      <c r="A638" s="20"/>
      <c r="B638" s="33"/>
      <c r="C638" s="63"/>
      <c r="D638" s="22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64"/>
      <c r="T638" s="24"/>
      <c r="U638" s="49"/>
      <c r="V638" s="54"/>
      <c r="W638" s="25"/>
      <c r="X638" s="25"/>
      <c r="Y638" s="25"/>
      <c r="Z638" s="25"/>
      <c r="AA638" s="25"/>
      <c r="AB638" s="25"/>
      <c r="AC638" s="25"/>
      <c r="AD638" s="55"/>
    </row>
    <row r="639" spans="1:30" ht="20" customHeight="1" x14ac:dyDescent="0.2">
      <c r="A639" s="20"/>
      <c r="B639" s="33"/>
      <c r="C639" s="63"/>
      <c r="D639" s="22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64"/>
      <c r="T639" s="24"/>
      <c r="U639" s="49"/>
      <c r="V639" s="54"/>
      <c r="W639" s="25"/>
      <c r="X639" s="25"/>
      <c r="Y639" s="25"/>
      <c r="Z639" s="25"/>
      <c r="AA639" s="25"/>
      <c r="AB639" s="25"/>
      <c r="AC639" s="25"/>
      <c r="AD639" s="55"/>
    </row>
    <row r="640" spans="1:30" ht="20" customHeight="1" x14ac:dyDescent="0.2">
      <c r="A640" s="20"/>
      <c r="B640" s="33"/>
      <c r="C640" s="63"/>
      <c r="D640" s="22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64"/>
      <c r="T640" s="24"/>
      <c r="U640" s="49"/>
      <c r="V640" s="54"/>
      <c r="W640" s="25"/>
      <c r="X640" s="25"/>
      <c r="Y640" s="25"/>
      <c r="Z640" s="25"/>
      <c r="AA640" s="25"/>
      <c r="AB640" s="25"/>
      <c r="AC640" s="25"/>
      <c r="AD640" s="55"/>
    </row>
    <row r="641" spans="1:30" ht="20" customHeight="1" x14ac:dyDescent="0.2">
      <c r="A641" s="20"/>
      <c r="B641" s="33"/>
      <c r="C641" s="63"/>
      <c r="D641" s="22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64"/>
      <c r="T641" s="24"/>
      <c r="U641" s="49"/>
      <c r="V641" s="54"/>
      <c r="W641" s="25"/>
      <c r="X641" s="25"/>
      <c r="Y641" s="25"/>
      <c r="Z641" s="25"/>
      <c r="AA641" s="25"/>
      <c r="AB641" s="25"/>
      <c r="AC641" s="25"/>
      <c r="AD641" s="55"/>
    </row>
    <row r="642" spans="1:30" ht="20" customHeight="1" x14ac:dyDescent="0.2">
      <c r="A642" s="20"/>
      <c r="B642" s="33"/>
      <c r="C642" s="63"/>
      <c r="D642" s="22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64"/>
      <c r="T642" s="24"/>
      <c r="U642" s="49"/>
      <c r="V642" s="54"/>
      <c r="W642" s="25"/>
      <c r="X642" s="25"/>
      <c r="Y642" s="25"/>
      <c r="Z642" s="25"/>
      <c r="AA642" s="25"/>
      <c r="AB642" s="25"/>
      <c r="AC642" s="25"/>
      <c r="AD642" s="55"/>
    </row>
    <row r="643" spans="1:30" ht="20" customHeight="1" x14ac:dyDescent="0.2">
      <c r="A643" s="20"/>
      <c r="B643" s="33"/>
      <c r="C643" s="63"/>
      <c r="D643" s="22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64"/>
      <c r="T643" s="24"/>
      <c r="U643" s="49"/>
      <c r="V643" s="54"/>
      <c r="W643" s="25"/>
      <c r="X643" s="25"/>
      <c r="Y643" s="25"/>
      <c r="Z643" s="25"/>
      <c r="AA643" s="25"/>
      <c r="AB643" s="25"/>
      <c r="AC643" s="25"/>
      <c r="AD643" s="55"/>
    </row>
    <row r="644" spans="1:30" ht="20" customHeight="1" x14ac:dyDescent="0.2">
      <c r="A644" s="20"/>
      <c r="B644" s="33"/>
      <c r="C644" s="63"/>
      <c r="D644" s="22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64"/>
      <c r="T644" s="24"/>
      <c r="U644" s="49"/>
      <c r="V644" s="54"/>
      <c r="W644" s="25"/>
      <c r="X644" s="25"/>
      <c r="Y644" s="25"/>
      <c r="Z644" s="25"/>
      <c r="AA644" s="25"/>
      <c r="AB644" s="25"/>
      <c r="AC644" s="25"/>
      <c r="AD644" s="55"/>
    </row>
    <row r="645" spans="1:30" ht="20" customHeight="1" x14ac:dyDescent="0.2">
      <c r="A645" s="20"/>
      <c r="B645" s="33"/>
      <c r="C645" s="63"/>
      <c r="D645" s="22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64"/>
      <c r="T645" s="24"/>
      <c r="U645" s="49"/>
      <c r="V645" s="54"/>
      <c r="W645" s="25"/>
      <c r="X645" s="25"/>
      <c r="Y645" s="25"/>
      <c r="Z645" s="25"/>
      <c r="AA645" s="25"/>
      <c r="AB645" s="25"/>
      <c r="AC645" s="25"/>
      <c r="AD645" s="55"/>
    </row>
    <row r="646" spans="1:30" ht="20" customHeight="1" x14ac:dyDescent="0.2">
      <c r="A646" s="20"/>
      <c r="B646" s="33"/>
      <c r="C646" s="63"/>
      <c r="D646" s="22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64"/>
      <c r="T646" s="24"/>
      <c r="U646" s="49"/>
      <c r="V646" s="54"/>
      <c r="W646" s="25"/>
      <c r="X646" s="25"/>
      <c r="Y646" s="25"/>
      <c r="Z646" s="25"/>
      <c r="AA646" s="25"/>
      <c r="AB646" s="25"/>
      <c r="AC646" s="25"/>
      <c r="AD646" s="55"/>
    </row>
    <row r="647" spans="1:30" ht="20" customHeight="1" x14ac:dyDescent="0.2">
      <c r="A647" s="20"/>
      <c r="B647" s="33"/>
      <c r="C647" s="63"/>
      <c r="D647" s="22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64"/>
      <c r="T647" s="24"/>
      <c r="U647" s="49"/>
      <c r="V647" s="54"/>
      <c r="W647" s="25"/>
      <c r="X647" s="25"/>
      <c r="Y647" s="25"/>
      <c r="Z647" s="25"/>
      <c r="AA647" s="25"/>
      <c r="AB647" s="25"/>
      <c r="AC647" s="25"/>
      <c r="AD647" s="55"/>
    </row>
    <row r="648" spans="1:30" ht="20" customHeight="1" x14ac:dyDescent="0.2">
      <c r="A648" s="20"/>
      <c r="B648" s="33"/>
      <c r="C648" s="63"/>
      <c r="D648" s="22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64"/>
      <c r="T648" s="24"/>
      <c r="U648" s="49"/>
      <c r="V648" s="54"/>
      <c r="W648" s="25"/>
      <c r="X648" s="25"/>
      <c r="Y648" s="25"/>
      <c r="Z648" s="25"/>
      <c r="AA648" s="25"/>
      <c r="AB648" s="25"/>
      <c r="AC648" s="25"/>
      <c r="AD648" s="55"/>
    </row>
    <row r="649" spans="1:30" ht="20" customHeight="1" x14ac:dyDescent="0.2">
      <c r="A649" s="20"/>
      <c r="B649" s="33"/>
      <c r="C649" s="63"/>
      <c r="D649" s="22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64"/>
      <c r="T649" s="24"/>
      <c r="U649" s="49"/>
      <c r="V649" s="54"/>
      <c r="W649" s="25"/>
      <c r="X649" s="25"/>
      <c r="Y649" s="25"/>
      <c r="Z649" s="25"/>
      <c r="AA649" s="25"/>
      <c r="AB649" s="25"/>
      <c r="AC649" s="25"/>
      <c r="AD649" s="55"/>
    </row>
    <row r="650" spans="1:30" ht="20" customHeight="1" x14ac:dyDescent="0.2">
      <c r="A650" s="20"/>
      <c r="B650" s="33"/>
      <c r="C650" s="63"/>
      <c r="D650" s="22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64"/>
      <c r="T650" s="24"/>
      <c r="U650" s="49"/>
      <c r="V650" s="54"/>
      <c r="W650" s="25"/>
      <c r="X650" s="25"/>
      <c r="Y650" s="25"/>
      <c r="Z650" s="25"/>
      <c r="AA650" s="25"/>
      <c r="AB650" s="25"/>
      <c r="AC650" s="25"/>
      <c r="AD650" s="55"/>
    </row>
    <row r="651" spans="1:30" ht="20" customHeight="1" x14ac:dyDescent="0.2">
      <c r="A651" s="20"/>
      <c r="B651" s="33"/>
      <c r="C651" s="63"/>
      <c r="D651" s="22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64"/>
      <c r="T651" s="24"/>
      <c r="U651" s="49"/>
      <c r="V651" s="54"/>
      <c r="W651" s="25"/>
      <c r="X651" s="25"/>
      <c r="Y651" s="25"/>
      <c r="Z651" s="25"/>
      <c r="AA651" s="25"/>
      <c r="AB651" s="25"/>
      <c r="AC651" s="25"/>
      <c r="AD651" s="55"/>
    </row>
    <row r="652" spans="1:30" ht="20" customHeight="1" x14ac:dyDescent="0.2">
      <c r="A652" s="20"/>
      <c r="B652" s="33"/>
      <c r="C652" s="63"/>
      <c r="D652" s="22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64"/>
      <c r="T652" s="24"/>
      <c r="U652" s="49"/>
      <c r="V652" s="54"/>
      <c r="W652" s="25"/>
      <c r="X652" s="25"/>
      <c r="Y652" s="25"/>
      <c r="Z652" s="25"/>
      <c r="AA652" s="25"/>
      <c r="AB652" s="25"/>
      <c r="AC652" s="25"/>
      <c r="AD652" s="55"/>
    </row>
    <row r="653" spans="1:30" ht="20" customHeight="1" x14ac:dyDescent="0.2">
      <c r="A653" s="20"/>
      <c r="B653" s="33"/>
      <c r="C653" s="63"/>
      <c r="D653" s="22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64"/>
      <c r="T653" s="24"/>
      <c r="U653" s="49"/>
      <c r="V653" s="54"/>
      <c r="W653" s="25"/>
      <c r="X653" s="25"/>
      <c r="Y653" s="25"/>
      <c r="Z653" s="25"/>
      <c r="AA653" s="25"/>
      <c r="AB653" s="25"/>
      <c r="AC653" s="25"/>
      <c r="AD653" s="55"/>
    </row>
    <row r="654" spans="1:30" ht="20" customHeight="1" x14ac:dyDescent="0.2">
      <c r="A654" s="20"/>
      <c r="B654" s="33"/>
      <c r="C654" s="63"/>
      <c r="D654" s="22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64"/>
      <c r="T654" s="24"/>
      <c r="U654" s="49"/>
      <c r="V654" s="54"/>
      <c r="W654" s="25"/>
      <c r="X654" s="25"/>
      <c r="Y654" s="25"/>
      <c r="Z654" s="25"/>
      <c r="AA654" s="25"/>
      <c r="AB654" s="25"/>
      <c r="AC654" s="25"/>
      <c r="AD654" s="55"/>
    </row>
    <row r="655" spans="1:30" ht="20" customHeight="1" x14ac:dyDescent="0.2">
      <c r="A655" s="20"/>
      <c r="B655" s="33"/>
      <c r="C655" s="63"/>
      <c r="D655" s="22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64"/>
      <c r="T655" s="24"/>
      <c r="U655" s="49"/>
      <c r="V655" s="54"/>
      <c r="W655" s="25"/>
      <c r="X655" s="25"/>
      <c r="Y655" s="25"/>
      <c r="Z655" s="25"/>
      <c r="AA655" s="25"/>
      <c r="AB655" s="25"/>
      <c r="AC655" s="25"/>
      <c r="AD655" s="55"/>
    </row>
    <row r="656" spans="1:30" ht="20" customHeight="1" x14ac:dyDescent="0.2">
      <c r="A656" s="20"/>
      <c r="B656" s="33"/>
      <c r="C656" s="63"/>
      <c r="D656" s="22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64"/>
      <c r="T656" s="24"/>
      <c r="U656" s="49"/>
      <c r="V656" s="54"/>
      <c r="W656" s="25"/>
      <c r="X656" s="25"/>
      <c r="Y656" s="25"/>
      <c r="Z656" s="25"/>
      <c r="AA656" s="25"/>
      <c r="AB656" s="25"/>
      <c r="AC656" s="25"/>
      <c r="AD656" s="55"/>
    </row>
    <row r="657" spans="1:30" ht="20" customHeight="1" x14ac:dyDescent="0.2">
      <c r="A657" s="20"/>
      <c r="B657" s="33"/>
      <c r="C657" s="63"/>
      <c r="D657" s="22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64"/>
      <c r="T657" s="24"/>
      <c r="U657" s="49"/>
      <c r="V657" s="54"/>
      <c r="W657" s="25"/>
      <c r="X657" s="25"/>
      <c r="Y657" s="25"/>
      <c r="Z657" s="25"/>
      <c r="AA657" s="25"/>
      <c r="AB657" s="25"/>
      <c r="AC657" s="25"/>
      <c r="AD657" s="55"/>
    </row>
    <row r="658" spans="1:30" ht="20" customHeight="1" x14ac:dyDescent="0.2">
      <c r="A658" s="20"/>
      <c r="B658" s="33"/>
      <c r="C658" s="63"/>
      <c r="D658" s="22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64"/>
      <c r="T658" s="24"/>
      <c r="U658" s="49"/>
      <c r="V658" s="54"/>
      <c r="W658" s="25"/>
      <c r="X658" s="25"/>
      <c r="Y658" s="25"/>
      <c r="Z658" s="25"/>
      <c r="AA658" s="25"/>
      <c r="AB658" s="25"/>
      <c r="AC658" s="25"/>
      <c r="AD658" s="55"/>
    </row>
    <row r="659" spans="1:30" ht="20" customHeight="1" x14ac:dyDescent="0.2">
      <c r="A659" s="20"/>
      <c r="B659" s="33"/>
      <c r="C659" s="63"/>
      <c r="D659" s="22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64"/>
      <c r="T659" s="24"/>
      <c r="U659" s="49"/>
      <c r="V659" s="54"/>
      <c r="W659" s="25"/>
      <c r="X659" s="25"/>
      <c r="Y659" s="25"/>
      <c r="Z659" s="25"/>
      <c r="AA659" s="25"/>
      <c r="AB659" s="25"/>
      <c r="AC659" s="25"/>
      <c r="AD659" s="55"/>
    </row>
    <row r="660" spans="1:30" ht="20" customHeight="1" x14ac:dyDescent="0.2">
      <c r="A660" s="20"/>
      <c r="B660" s="33"/>
      <c r="C660" s="63"/>
      <c r="D660" s="22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64"/>
      <c r="T660" s="24"/>
      <c r="U660" s="49"/>
      <c r="V660" s="54"/>
      <c r="W660" s="25"/>
      <c r="X660" s="25"/>
      <c r="Y660" s="25"/>
      <c r="Z660" s="25"/>
      <c r="AA660" s="25"/>
      <c r="AB660" s="25"/>
      <c r="AC660" s="25"/>
      <c r="AD660" s="55"/>
    </row>
    <row r="661" spans="1:30" ht="20" customHeight="1" x14ac:dyDescent="0.2">
      <c r="A661" s="20"/>
      <c r="B661" s="33"/>
      <c r="C661" s="63"/>
      <c r="D661" s="22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64"/>
      <c r="T661" s="24"/>
      <c r="U661" s="49"/>
      <c r="V661" s="54"/>
      <c r="W661" s="25"/>
      <c r="X661" s="25"/>
      <c r="Y661" s="25"/>
      <c r="Z661" s="25"/>
      <c r="AA661" s="25"/>
      <c r="AB661" s="25"/>
      <c r="AC661" s="25"/>
      <c r="AD661" s="55"/>
    </row>
    <row r="662" spans="1:30" ht="20" customHeight="1" x14ac:dyDescent="0.2">
      <c r="A662" s="20"/>
      <c r="B662" s="33"/>
      <c r="C662" s="63"/>
      <c r="D662" s="22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64"/>
      <c r="T662" s="24"/>
      <c r="U662" s="49"/>
      <c r="V662" s="54"/>
      <c r="W662" s="25"/>
      <c r="X662" s="25"/>
      <c r="Y662" s="25"/>
      <c r="Z662" s="25"/>
      <c r="AA662" s="25"/>
      <c r="AB662" s="25"/>
      <c r="AC662" s="25"/>
      <c r="AD662" s="55"/>
    </row>
    <row r="663" spans="1:30" ht="20" customHeight="1" x14ac:dyDescent="0.2">
      <c r="A663" s="20"/>
      <c r="B663" s="33"/>
      <c r="C663" s="63"/>
      <c r="D663" s="22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64"/>
      <c r="T663" s="24"/>
      <c r="U663" s="49"/>
      <c r="V663" s="54"/>
      <c r="W663" s="25"/>
      <c r="X663" s="25"/>
      <c r="Y663" s="25"/>
      <c r="Z663" s="25"/>
      <c r="AA663" s="25"/>
      <c r="AB663" s="25"/>
      <c r="AC663" s="25"/>
      <c r="AD663" s="55"/>
    </row>
    <row r="664" spans="1:30" ht="20" customHeight="1" x14ac:dyDescent="0.2">
      <c r="A664" s="20"/>
      <c r="B664" s="33"/>
      <c r="C664" s="63"/>
      <c r="D664" s="22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64"/>
      <c r="T664" s="24"/>
      <c r="U664" s="49"/>
      <c r="V664" s="54"/>
      <c r="W664" s="25"/>
      <c r="X664" s="25"/>
      <c r="Y664" s="25"/>
      <c r="Z664" s="25"/>
      <c r="AA664" s="25"/>
      <c r="AB664" s="25"/>
      <c r="AC664" s="25"/>
      <c r="AD664" s="55"/>
    </row>
    <row r="665" spans="1:30" ht="20" customHeight="1" x14ac:dyDescent="0.2">
      <c r="A665" s="20"/>
      <c r="B665" s="33"/>
      <c r="C665" s="63"/>
      <c r="D665" s="22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64"/>
      <c r="T665" s="24"/>
      <c r="U665" s="49"/>
      <c r="V665" s="54"/>
      <c r="W665" s="25"/>
      <c r="X665" s="25"/>
      <c r="Y665" s="25"/>
      <c r="Z665" s="25"/>
      <c r="AA665" s="25"/>
      <c r="AB665" s="25"/>
      <c r="AC665" s="25"/>
      <c r="AD665" s="55"/>
    </row>
    <row r="666" spans="1:30" ht="20" customHeight="1" x14ac:dyDescent="0.2">
      <c r="A666" s="20"/>
      <c r="B666" s="33"/>
      <c r="C666" s="63"/>
      <c r="D666" s="22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64"/>
      <c r="T666" s="24"/>
      <c r="U666" s="49"/>
      <c r="V666" s="54"/>
      <c r="W666" s="25"/>
      <c r="X666" s="25"/>
      <c r="Y666" s="25"/>
      <c r="Z666" s="25"/>
      <c r="AA666" s="25"/>
      <c r="AB666" s="25"/>
      <c r="AC666" s="25"/>
      <c r="AD666" s="55"/>
    </row>
    <row r="667" spans="1:30" ht="20" customHeight="1" x14ac:dyDescent="0.2">
      <c r="A667" s="20"/>
      <c r="B667" s="33"/>
      <c r="C667" s="63"/>
      <c r="D667" s="22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64"/>
      <c r="T667" s="24"/>
      <c r="U667" s="49"/>
      <c r="V667" s="54"/>
      <c r="W667" s="25"/>
      <c r="X667" s="25"/>
      <c r="Y667" s="25"/>
      <c r="Z667" s="25"/>
      <c r="AA667" s="25"/>
      <c r="AB667" s="25"/>
      <c r="AC667" s="25"/>
      <c r="AD667" s="55"/>
    </row>
    <row r="668" spans="1:30" ht="20" customHeight="1" x14ac:dyDescent="0.2">
      <c r="A668" s="20"/>
      <c r="B668" s="33"/>
      <c r="C668" s="63"/>
      <c r="D668" s="22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64"/>
      <c r="T668" s="24"/>
      <c r="U668" s="49"/>
      <c r="V668" s="54"/>
      <c r="W668" s="25"/>
      <c r="X668" s="25"/>
      <c r="Y668" s="25"/>
      <c r="Z668" s="25"/>
      <c r="AA668" s="25"/>
      <c r="AB668" s="25"/>
      <c r="AC668" s="25"/>
      <c r="AD668" s="55"/>
    </row>
    <row r="669" spans="1:30" ht="20" customHeight="1" x14ac:dyDescent="0.2">
      <c r="A669" s="20"/>
      <c r="B669" s="33"/>
      <c r="C669" s="63"/>
      <c r="D669" s="22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64"/>
      <c r="T669" s="24"/>
      <c r="U669" s="49"/>
      <c r="V669" s="54"/>
      <c r="W669" s="25"/>
      <c r="X669" s="25"/>
      <c r="Y669" s="25"/>
      <c r="Z669" s="25"/>
      <c r="AA669" s="25"/>
      <c r="AB669" s="25"/>
      <c r="AC669" s="25"/>
      <c r="AD669" s="55"/>
    </row>
    <row r="670" spans="1:30" ht="20" customHeight="1" x14ac:dyDescent="0.2">
      <c r="A670" s="20"/>
      <c r="B670" s="33"/>
      <c r="C670" s="63"/>
      <c r="D670" s="22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64"/>
      <c r="T670" s="24"/>
      <c r="U670" s="49"/>
      <c r="V670" s="54"/>
      <c r="W670" s="25"/>
      <c r="X670" s="25"/>
      <c r="Y670" s="25"/>
      <c r="Z670" s="25"/>
      <c r="AA670" s="25"/>
      <c r="AB670" s="25"/>
      <c r="AC670" s="25"/>
      <c r="AD670" s="55"/>
    </row>
    <row r="671" spans="1:30" ht="20" customHeight="1" x14ac:dyDescent="0.2">
      <c r="A671" s="20"/>
      <c r="B671" s="33"/>
      <c r="C671" s="63"/>
      <c r="D671" s="22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64"/>
      <c r="T671" s="24"/>
      <c r="U671" s="49"/>
      <c r="V671" s="54"/>
      <c r="W671" s="25"/>
      <c r="X671" s="25"/>
      <c r="Y671" s="25"/>
      <c r="Z671" s="25"/>
      <c r="AA671" s="25"/>
      <c r="AB671" s="25"/>
      <c r="AC671" s="25"/>
      <c r="AD671" s="55"/>
    </row>
    <row r="672" spans="1:30" ht="20" customHeight="1" x14ac:dyDescent="0.2">
      <c r="A672" s="20"/>
      <c r="B672" s="33"/>
      <c r="C672" s="63"/>
      <c r="D672" s="22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64"/>
      <c r="T672" s="24"/>
      <c r="U672" s="49"/>
      <c r="V672" s="54"/>
      <c r="W672" s="25"/>
      <c r="X672" s="25"/>
      <c r="Y672" s="25"/>
      <c r="Z672" s="25"/>
      <c r="AA672" s="25"/>
      <c r="AB672" s="25"/>
      <c r="AC672" s="25"/>
      <c r="AD672" s="55"/>
    </row>
    <row r="673" spans="1:30" ht="20" customHeight="1" x14ac:dyDescent="0.2">
      <c r="A673" s="20"/>
      <c r="B673" s="33"/>
      <c r="C673" s="63"/>
      <c r="D673" s="22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64"/>
      <c r="T673" s="24"/>
      <c r="U673" s="49"/>
      <c r="V673" s="54"/>
      <c r="W673" s="25"/>
      <c r="X673" s="25"/>
      <c r="Y673" s="25"/>
      <c r="Z673" s="25"/>
      <c r="AA673" s="25"/>
      <c r="AB673" s="25"/>
      <c r="AC673" s="25"/>
      <c r="AD673" s="55"/>
    </row>
    <row r="674" spans="1:30" ht="20" customHeight="1" x14ac:dyDescent="0.2">
      <c r="A674" s="20"/>
      <c r="B674" s="33"/>
      <c r="C674" s="63"/>
      <c r="D674" s="22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64"/>
      <c r="T674" s="24"/>
      <c r="U674" s="49"/>
      <c r="V674" s="54"/>
      <c r="W674" s="25"/>
      <c r="X674" s="25"/>
      <c r="Y674" s="25"/>
      <c r="Z674" s="25"/>
      <c r="AA674" s="25"/>
      <c r="AB674" s="25"/>
      <c r="AC674" s="25"/>
      <c r="AD674" s="55"/>
    </row>
    <row r="675" spans="1:30" ht="20" customHeight="1" x14ac:dyDescent="0.2">
      <c r="A675" s="20"/>
      <c r="B675" s="33"/>
      <c r="C675" s="63"/>
      <c r="D675" s="22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64"/>
      <c r="T675" s="24"/>
      <c r="U675" s="49"/>
      <c r="V675" s="54"/>
      <c r="W675" s="25"/>
      <c r="X675" s="25"/>
      <c r="Y675" s="25"/>
      <c r="Z675" s="25"/>
      <c r="AA675" s="25"/>
      <c r="AB675" s="25"/>
      <c r="AC675" s="25"/>
      <c r="AD675" s="55"/>
    </row>
    <row r="676" spans="1:30" ht="20" customHeight="1" x14ac:dyDescent="0.2">
      <c r="A676" s="20"/>
      <c r="B676" s="33"/>
      <c r="C676" s="63"/>
      <c r="D676" s="22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64"/>
      <c r="T676" s="24"/>
      <c r="U676" s="49"/>
      <c r="V676" s="54"/>
      <c r="W676" s="25"/>
      <c r="X676" s="25"/>
      <c r="Y676" s="25"/>
      <c r="Z676" s="25"/>
      <c r="AA676" s="25"/>
      <c r="AB676" s="25"/>
      <c r="AC676" s="25"/>
      <c r="AD676" s="55"/>
    </row>
    <row r="677" spans="1:30" ht="20" customHeight="1" x14ac:dyDescent="0.2">
      <c r="A677" s="20"/>
      <c r="B677" s="33"/>
      <c r="C677" s="63"/>
      <c r="D677" s="22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64"/>
      <c r="T677" s="24"/>
      <c r="U677" s="49"/>
      <c r="V677" s="54"/>
      <c r="W677" s="25"/>
      <c r="X677" s="25"/>
      <c r="Y677" s="25"/>
      <c r="Z677" s="25"/>
      <c r="AA677" s="25"/>
      <c r="AB677" s="25"/>
      <c r="AC677" s="25"/>
      <c r="AD677" s="55"/>
    </row>
    <row r="678" spans="1:30" ht="20" customHeight="1" x14ac:dyDescent="0.2">
      <c r="A678" s="20"/>
      <c r="B678" s="33"/>
      <c r="C678" s="63"/>
      <c r="D678" s="22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64"/>
      <c r="T678" s="24"/>
      <c r="U678" s="49"/>
      <c r="V678" s="54"/>
      <c r="W678" s="25"/>
      <c r="X678" s="25"/>
      <c r="Y678" s="25"/>
      <c r="Z678" s="25"/>
      <c r="AA678" s="25"/>
      <c r="AB678" s="25"/>
      <c r="AC678" s="25"/>
      <c r="AD678" s="55"/>
    </row>
    <row r="679" spans="1:30" ht="20" customHeight="1" x14ac:dyDescent="0.2">
      <c r="A679" s="20"/>
      <c r="B679" s="33"/>
      <c r="C679" s="63"/>
      <c r="D679" s="22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64"/>
      <c r="T679" s="24"/>
      <c r="U679" s="49"/>
      <c r="V679" s="54"/>
      <c r="W679" s="25"/>
      <c r="X679" s="25"/>
      <c r="Y679" s="25"/>
      <c r="Z679" s="25"/>
      <c r="AA679" s="25"/>
      <c r="AB679" s="25"/>
      <c r="AC679" s="25"/>
      <c r="AD679" s="55"/>
    </row>
    <row r="680" spans="1:30" ht="20" customHeight="1" x14ac:dyDescent="0.2">
      <c r="A680" s="20"/>
      <c r="B680" s="33"/>
      <c r="C680" s="63"/>
      <c r="D680" s="22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64"/>
      <c r="T680" s="24"/>
      <c r="U680" s="49"/>
      <c r="V680" s="54"/>
      <c r="W680" s="25"/>
      <c r="X680" s="25"/>
      <c r="Y680" s="25"/>
      <c r="Z680" s="25"/>
      <c r="AA680" s="25"/>
      <c r="AB680" s="25"/>
      <c r="AC680" s="25"/>
      <c r="AD680" s="55"/>
    </row>
    <row r="681" spans="1:30" ht="20" customHeight="1" x14ac:dyDescent="0.2">
      <c r="A681" s="20"/>
      <c r="B681" s="33"/>
      <c r="C681" s="63"/>
      <c r="D681" s="22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64"/>
      <c r="T681" s="24"/>
      <c r="U681" s="49"/>
      <c r="V681" s="54"/>
      <c r="W681" s="25"/>
      <c r="X681" s="25"/>
      <c r="Y681" s="25"/>
      <c r="Z681" s="25"/>
      <c r="AA681" s="25"/>
      <c r="AB681" s="25"/>
      <c r="AC681" s="25"/>
      <c r="AD681" s="55"/>
    </row>
    <row r="682" spans="1:30" ht="20" customHeight="1" x14ac:dyDescent="0.2">
      <c r="A682" s="20"/>
      <c r="B682" s="33"/>
      <c r="C682" s="63"/>
      <c r="D682" s="22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64"/>
      <c r="T682" s="24"/>
      <c r="U682" s="49"/>
      <c r="V682" s="54"/>
      <c r="W682" s="25"/>
      <c r="X682" s="25"/>
      <c r="Y682" s="25"/>
      <c r="Z682" s="25"/>
      <c r="AA682" s="25"/>
      <c r="AB682" s="25"/>
      <c r="AC682" s="25"/>
      <c r="AD682" s="55"/>
    </row>
    <row r="683" spans="1:30" ht="20" customHeight="1" x14ac:dyDescent="0.2">
      <c r="A683" s="20"/>
      <c r="B683" s="33"/>
      <c r="C683" s="63"/>
      <c r="D683" s="22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64"/>
      <c r="T683" s="24"/>
      <c r="U683" s="49"/>
      <c r="V683" s="54"/>
      <c r="W683" s="25"/>
      <c r="X683" s="25"/>
      <c r="Y683" s="25"/>
      <c r="Z683" s="25"/>
      <c r="AA683" s="25"/>
      <c r="AB683" s="25"/>
      <c r="AC683" s="25"/>
      <c r="AD683" s="55"/>
    </row>
    <row r="684" spans="1:30" ht="20" customHeight="1" x14ac:dyDescent="0.2">
      <c r="A684" s="20"/>
      <c r="B684" s="33"/>
      <c r="C684" s="63"/>
      <c r="D684" s="22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64"/>
      <c r="T684" s="24"/>
      <c r="U684" s="49"/>
      <c r="V684" s="54"/>
      <c r="W684" s="25"/>
      <c r="X684" s="25"/>
      <c r="Y684" s="25"/>
      <c r="Z684" s="25"/>
      <c r="AA684" s="25"/>
      <c r="AB684" s="25"/>
      <c r="AC684" s="25"/>
      <c r="AD684" s="55"/>
    </row>
    <row r="685" spans="1:30" ht="20" customHeight="1" x14ac:dyDescent="0.2">
      <c r="A685" s="20"/>
      <c r="B685" s="33"/>
      <c r="C685" s="63"/>
      <c r="D685" s="22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64"/>
      <c r="T685" s="24"/>
      <c r="U685" s="49"/>
      <c r="V685" s="54"/>
      <c r="W685" s="25"/>
      <c r="X685" s="25"/>
      <c r="Y685" s="25"/>
      <c r="Z685" s="25"/>
      <c r="AA685" s="25"/>
      <c r="AB685" s="25"/>
      <c r="AC685" s="25"/>
      <c r="AD685" s="55"/>
    </row>
    <row r="686" spans="1:30" ht="20" customHeight="1" x14ac:dyDescent="0.2">
      <c r="A686" s="20"/>
      <c r="B686" s="33"/>
      <c r="C686" s="63"/>
      <c r="D686" s="22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64"/>
      <c r="T686" s="24"/>
      <c r="U686" s="49"/>
      <c r="V686" s="54"/>
      <c r="W686" s="25"/>
      <c r="X686" s="25"/>
      <c r="Y686" s="25"/>
      <c r="Z686" s="25"/>
      <c r="AA686" s="25"/>
      <c r="AB686" s="25"/>
      <c r="AC686" s="25"/>
      <c r="AD686" s="55"/>
    </row>
    <row r="687" spans="1:30" ht="20" customHeight="1" x14ac:dyDescent="0.2">
      <c r="A687" s="20"/>
      <c r="B687" s="33"/>
      <c r="C687" s="63"/>
      <c r="D687" s="22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64"/>
      <c r="T687" s="24"/>
      <c r="U687" s="49"/>
      <c r="V687" s="54"/>
      <c r="W687" s="25"/>
      <c r="X687" s="25"/>
      <c r="Y687" s="25"/>
      <c r="Z687" s="25"/>
      <c r="AA687" s="25"/>
      <c r="AB687" s="25"/>
      <c r="AC687" s="25"/>
      <c r="AD687" s="55"/>
    </row>
    <row r="688" spans="1:30" ht="20" customHeight="1" x14ac:dyDescent="0.2">
      <c r="A688" s="20"/>
      <c r="B688" s="33"/>
      <c r="C688" s="63"/>
      <c r="D688" s="22"/>
      <c r="E688" s="23"/>
      <c r="F688" s="23"/>
      <c r="G688" s="23"/>
      <c r="H688" s="26"/>
      <c r="I688" s="23"/>
      <c r="J688" s="23"/>
      <c r="K688" s="23"/>
      <c r="L688" s="26"/>
      <c r="M688" s="23"/>
      <c r="N688" s="23"/>
      <c r="O688" s="23"/>
      <c r="P688" s="26"/>
      <c r="Q688" s="23"/>
      <c r="R688" s="23"/>
      <c r="S688" s="64"/>
      <c r="T688" s="24"/>
      <c r="U688" s="49"/>
      <c r="V688" s="54"/>
      <c r="W688" s="25"/>
      <c r="X688" s="25"/>
      <c r="Y688" s="25"/>
      <c r="Z688" s="25"/>
      <c r="AA688" s="25"/>
      <c r="AB688" s="25"/>
      <c r="AC688" s="25"/>
      <c r="AD688" s="55"/>
    </row>
    <row r="689" spans="1:30" ht="20" customHeight="1" x14ac:dyDescent="0.2">
      <c r="A689" s="20"/>
      <c r="B689" s="33"/>
      <c r="C689" s="63"/>
      <c r="D689" s="22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64"/>
      <c r="T689" s="24"/>
      <c r="U689" s="49"/>
      <c r="V689" s="54"/>
      <c r="W689" s="25"/>
      <c r="X689" s="25"/>
      <c r="Y689" s="25"/>
      <c r="Z689" s="25"/>
      <c r="AA689" s="25"/>
      <c r="AB689" s="25"/>
      <c r="AC689" s="25"/>
      <c r="AD689" s="55"/>
    </row>
    <row r="690" spans="1:30" ht="20" customHeight="1" x14ac:dyDescent="0.2">
      <c r="A690" s="20"/>
      <c r="B690" s="33"/>
      <c r="C690" s="63"/>
      <c r="D690" s="22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64"/>
      <c r="T690" s="24"/>
      <c r="U690" s="49"/>
      <c r="V690" s="54"/>
      <c r="W690" s="25"/>
      <c r="X690" s="25"/>
      <c r="Y690" s="25"/>
      <c r="Z690" s="25"/>
      <c r="AA690" s="25"/>
      <c r="AB690" s="25"/>
      <c r="AC690" s="25"/>
      <c r="AD690" s="55"/>
    </row>
    <row r="691" spans="1:30" ht="20" customHeight="1" x14ac:dyDescent="0.2">
      <c r="A691" s="20"/>
      <c r="B691" s="33"/>
      <c r="C691" s="63"/>
      <c r="D691" s="22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64"/>
      <c r="T691" s="24"/>
      <c r="U691" s="49"/>
      <c r="V691" s="54"/>
      <c r="W691" s="25"/>
      <c r="X691" s="25"/>
      <c r="Y691" s="25"/>
      <c r="Z691" s="25"/>
      <c r="AA691" s="25"/>
      <c r="AB691" s="25"/>
      <c r="AC691" s="25"/>
      <c r="AD691" s="55"/>
    </row>
    <row r="692" spans="1:30" ht="20" customHeight="1" x14ac:dyDescent="0.2">
      <c r="A692" s="20"/>
      <c r="B692" s="33"/>
      <c r="C692" s="63"/>
      <c r="D692" s="22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64"/>
      <c r="T692" s="24"/>
      <c r="U692" s="49"/>
      <c r="V692" s="54"/>
      <c r="W692" s="25"/>
      <c r="X692" s="25"/>
      <c r="Y692" s="25"/>
      <c r="Z692" s="25"/>
      <c r="AA692" s="25"/>
      <c r="AB692" s="25"/>
      <c r="AC692" s="25"/>
      <c r="AD692" s="55"/>
    </row>
    <row r="693" spans="1:30" ht="20" customHeight="1" x14ac:dyDescent="0.2">
      <c r="A693" s="20"/>
      <c r="B693" s="33"/>
      <c r="C693" s="63"/>
      <c r="D693" s="22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64"/>
      <c r="T693" s="24"/>
      <c r="U693" s="49"/>
      <c r="V693" s="54"/>
      <c r="W693" s="25"/>
      <c r="X693" s="25"/>
      <c r="Y693" s="25"/>
      <c r="Z693" s="25"/>
      <c r="AA693" s="25"/>
      <c r="AB693" s="25"/>
      <c r="AC693" s="25"/>
      <c r="AD693" s="55"/>
    </row>
    <row r="694" spans="1:30" ht="20" customHeight="1" x14ac:dyDescent="0.2">
      <c r="A694" s="20"/>
      <c r="B694" s="33"/>
      <c r="C694" s="63"/>
      <c r="D694" s="22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64"/>
      <c r="T694" s="24"/>
      <c r="U694" s="49"/>
      <c r="V694" s="54"/>
      <c r="W694" s="25"/>
      <c r="X694" s="25"/>
      <c r="Y694" s="25"/>
      <c r="Z694" s="25"/>
      <c r="AA694" s="25"/>
      <c r="AB694" s="25"/>
      <c r="AC694" s="25"/>
      <c r="AD694" s="55"/>
    </row>
    <row r="695" spans="1:30" ht="20" customHeight="1" x14ac:dyDescent="0.2">
      <c r="A695" s="20"/>
      <c r="B695" s="33"/>
      <c r="C695" s="63"/>
      <c r="D695" s="22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64"/>
      <c r="T695" s="24"/>
      <c r="U695" s="49"/>
      <c r="V695" s="54"/>
      <c r="W695" s="25"/>
      <c r="X695" s="25"/>
      <c r="Y695" s="25"/>
      <c r="Z695" s="25"/>
      <c r="AA695" s="25"/>
      <c r="AB695" s="25"/>
      <c r="AC695" s="25"/>
      <c r="AD695" s="55"/>
    </row>
    <row r="696" spans="1:30" ht="20" customHeight="1" x14ac:dyDescent="0.2">
      <c r="A696" s="20"/>
      <c r="B696" s="33"/>
      <c r="C696" s="63"/>
      <c r="D696" s="22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64"/>
      <c r="T696" s="24"/>
      <c r="U696" s="49"/>
      <c r="V696" s="54"/>
      <c r="W696" s="25"/>
      <c r="X696" s="25"/>
      <c r="Y696" s="25"/>
      <c r="Z696" s="25"/>
      <c r="AA696" s="25"/>
      <c r="AB696" s="25"/>
      <c r="AC696" s="25"/>
      <c r="AD696" s="55"/>
    </row>
    <row r="697" spans="1:30" ht="20" customHeight="1" x14ac:dyDescent="0.2">
      <c r="A697" s="20"/>
      <c r="B697" s="33"/>
      <c r="C697" s="63"/>
      <c r="D697" s="22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64"/>
      <c r="T697" s="24"/>
      <c r="U697" s="49"/>
      <c r="V697" s="54"/>
      <c r="W697" s="25"/>
      <c r="X697" s="25"/>
      <c r="Y697" s="25"/>
      <c r="Z697" s="25"/>
      <c r="AA697" s="25"/>
      <c r="AB697" s="25"/>
      <c r="AC697" s="25"/>
      <c r="AD697" s="55"/>
    </row>
    <row r="698" spans="1:30" ht="20" customHeight="1" x14ac:dyDescent="0.2">
      <c r="A698" s="20"/>
      <c r="B698" s="33"/>
      <c r="C698" s="63"/>
      <c r="D698" s="22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64"/>
      <c r="T698" s="24"/>
      <c r="U698" s="49"/>
      <c r="V698" s="54"/>
      <c r="W698" s="25"/>
      <c r="X698" s="25"/>
      <c r="Y698" s="25"/>
      <c r="Z698" s="25"/>
      <c r="AA698" s="25"/>
      <c r="AB698" s="25"/>
      <c r="AC698" s="25"/>
      <c r="AD698" s="55"/>
    </row>
    <row r="699" spans="1:30" ht="20" customHeight="1" x14ac:dyDescent="0.2">
      <c r="A699" s="20"/>
      <c r="B699" s="33"/>
      <c r="C699" s="63"/>
      <c r="D699" s="22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64"/>
      <c r="T699" s="24"/>
      <c r="U699" s="49"/>
      <c r="V699" s="54"/>
      <c r="W699" s="25"/>
      <c r="X699" s="25"/>
      <c r="Y699" s="25"/>
      <c r="Z699" s="25"/>
      <c r="AA699" s="25"/>
      <c r="AB699" s="25"/>
      <c r="AC699" s="25"/>
      <c r="AD699" s="55"/>
    </row>
    <row r="700" spans="1:30" ht="20" customHeight="1" x14ac:dyDescent="0.2">
      <c r="A700" s="20"/>
      <c r="B700" s="33"/>
      <c r="C700" s="63"/>
      <c r="D700" s="22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64"/>
      <c r="T700" s="24"/>
      <c r="U700" s="49"/>
      <c r="V700" s="54"/>
      <c r="W700" s="25"/>
      <c r="X700" s="25"/>
      <c r="Y700" s="25"/>
      <c r="Z700" s="25"/>
      <c r="AA700" s="25"/>
      <c r="AB700" s="25"/>
      <c r="AC700" s="25"/>
      <c r="AD700" s="55"/>
    </row>
    <row r="701" spans="1:30" ht="20" customHeight="1" x14ac:dyDescent="0.2">
      <c r="A701" s="20"/>
      <c r="B701" s="33"/>
      <c r="C701" s="63"/>
      <c r="D701" s="22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64"/>
      <c r="T701" s="24"/>
      <c r="U701" s="49"/>
      <c r="V701" s="54"/>
      <c r="W701" s="25"/>
      <c r="X701" s="25"/>
      <c r="Y701" s="25"/>
      <c r="Z701" s="25"/>
      <c r="AA701" s="25"/>
      <c r="AB701" s="25"/>
      <c r="AC701" s="25"/>
      <c r="AD701" s="55"/>
    </row>
    <row r="702" spans="1:30" ht="20" customHeight="1" x14ac:dyDescent="0.2">
      <c r="A702" s="20"/>
      <c r="B702" s="33"/>
      <c r="C702" s="63"/>
      <c r="D702" s="22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64"/>
      <c r="T702" s="24"/>
      <c r="U702" s="49"/>
      <c r="V702" s="54"/>
      <c r="W702" s="25"/>
      <c r="X702" s="25"/>
      <c r="Y702" s="25"/>
      <c r="Z702" s="25"/>
      <c r="AA702" s="25"/>
      <c r="AB702" s="25"/>
      <c r="AC702" s="25"/>
      <c r="AD702" s="55"/>
    </row>
    <row r="703" spans="1:30" ht="20" customHeight="1" x14ac:dyDescent="0.2">
      <c r="A703" s="20"/>
      <c r="B703" s="33"/>
      <c r="C703" s="63"/>
      <c r="D703" s="22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64"/>
      <c r="T703" s="24"/>
      <c r="U703" s="49"/>
      <c r="V703" s="54"/>
      <c r="W703" s="25"/>
      <c r="X703" s="25"/>
      <c r="Y703" s="25"/>
      <c r="Z703" s="25"/>
      <c r="AA703" s="25"/>
      <c r="AB703" s="25"/>
      <c r="AC703" s="25"/>
      <c r="AD703" s="55"/>
    </row>
    <row r="704" spans="1:30" ht="20" customHeight="1" x14ac:dyDescent="0.2">
      <c r="A704" s="20"/>
      <c r="B704" s="33"/>
      <c r="C704" s="63"/>
      <c r="D704" s="22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64"/>
      <c r="T704" s="24"/>
      <c r="U704" s="49"/>
      <c r="V704" s="54"/>
      <c r="W704" s="25"/>
      <c r="X704" s="25"/>
      <c r="Y704" s="25"/>
      <c r="Z704" s="25"/>
      <c r="AA704" s="25"/>
      <c r="AB704" s="25"/>
      <c r="AC704" s="25"/>
      <c r="AD704" s="55"/>
    </row>
    <row r="705" spans="1:30" ht="20" customHeight="1" x14ac:dyDescent="0.2">
      <c r="A705" s="20"/>
      <c r="B705" s="33"/>
      <c r="C705" s="63"/>
      <c r="D705" s="22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64"/>
      <c r="T705" s="24"/>
      <c r="U705" s="49"/>
      <c r="V705" s="54"/>
      <c r="W705" s="25"/>
      <c r="X705" s="25"/>
      <c r="Y705" s="25"/>
      <c r="Z705" s="25"/>
      <c r="AA705" s="25"/>
      <c r="AB705" s="25"/>
      <c r="AC705" s="25"/>
      <c r="AD705" s="55"/>
    </row>
    <row r="706" spans="1:30" ht="20" customHeight="1" x14ac:dyDescent="0.2">
      <c r="A706" s="20"/>
      <c r="B706" s="33"/>
      <c r="C706" s="63"/>
      <c r="D706" s="22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64"/>
      <c r="T706" s="24"/>
      <c r="U706" s="49"/>
      <c r="V706" s="54"/>
      <c r="W706" s="25"/>
      <c r="X706" s="25"/>
      <c r="Y706" s="25"/>
      <c r="Z706" s="25"/>
      <c r="AA706" s="25"/>
      <c r="AB706" s="25"/>
      <c r="AC706" s="25"/>
      <c r="AD706" s="55"/>
    </row>
    <row r="707" spans="1:30" ht="20" customHeight="1" x14ac:dyDescent="0.2">
      <c r="A707" s="20"/>
      <c r="B707" s="33"/>
      <c r="C707" s="63"/>
      <c r="D707" s="22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64"/>
      <c r="T707" s="24"/>
      <c r="U707" s="49"/>
      <c r="V707" s="54"/>
      <c r="W707" s="25"/>
      <c r="X707" s="25"/>
      <c r="Y707" s="25"/>
      <c r="Z707" s="25"/>
      <c r="AA707" s="25"/>
      <c r="AB707" s="25"/>
      <c r="AC707" s="25"/>
      <c r="AD707" s="55"/>
    </row>
    <row r="708" spans="1:30" ht="20" customHeight="1" x14ac:dyDescent="0.2">
      <c r="A708" s="20"/>
      <c r="B708" s="33"/>
      <c r="C708" s="63"/>
      <c r="D708" s="22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64"/>
      <c r="T708" s="24"/>
      <c r="U708" s="49"/>
      <c r="V708" s="54"/>
      <c r="W708" s="25"/>
      <c r="X708" s="25"/>
      <c r="Y708" s="25"/>
      <c r="Z708" s="25"/>
      <c r="AA708" s="25"/>
      <c r="AB708" s="25"/>
      <c r="AC708" s="25"/>
      <c r="AD708" s="55"/>
    </row>
    <row r="709" spans="1:30" ht="20" customHeight="1" x14ac:dyDescent="0.2">
      <c r="A709" s="20"/>
      <c r="B709" s="33"/>
      <c r="C709" s="63"/>
      <c r="D709" s="22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64"/>
      <c r="T709" s="24"/>
      <c r="U709" s="49"/>
      <c r="V709" s="54"/>
      <c r="W709" s="25"/>
      <c r="X709" s="25"/>
      <c r="Y709" s="25"/>
      <c r="Z709" s="25"/>
      <c r="AA709" s="25"/>
      <c r="AB709" s="25"/>
      <c r="AC709" s="25"/>
      <c r="AD709" s="55"/>
    </row>
    <row r="710" spans="1:30" ht="20" customHeight="1" x14ac:dyDescent="0.2">
      <c r="A710" s="20"/>
      <c r="B710" s="33"/>
      <c r="C710" s="63"/>
      <c r="D710" s="22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64"/>
      <c r="T710" s="24"/>
      <c r="U710" s="49"/>
      <c r="V710" s="54"/>
      <c r="W710" s="25"/>
      <c r="X710" s="25"/>
      <c r="Y710" s="25"/>
      <c r="Z710" s="25"/>
      <c r="AA710" s="25"/>
      <c r="AB710" s="25"/>
      <c r="AC710" s="25"/>
      <c r="AD710" s="55"/>
    </row>
    <row r="711" spans="1:30" ht="20" customHeight="1" x14ac:dyDescent="0.2">
      <c r="A711" s="20"/>
      <c r="B711" s="33"/>
      <c r="C711" s="63"/>
      <c r="D711" s="22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64"/>
      <c r="T711" s="24"/>
      <c r="U711" s="49"/>
      <c r="V711" s="54"/>
      <c r="W711" s="25"/>
      <c r="X711" s="25"/>
      <c r="Y711" s="25"/>
      <c r="Z711" s="25"/>
      <c r="AA711" s="25"/>
      <c r="AB711" s="25"/>
      <c r="AC711" s="25"/>
      <c r="AD711" s="55"/>
    </row>
    <row r="712" spans="1:30" ht="20" customHeight="1" x14ac:dyDescent="0.2">
      <c r="A712" s="20"/>
      <c r="B712" s="33"/>
      <c r="C712" s="63"/>
      <c r="D712" s="22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64"/>
      <c r="T712" s="24"/>
      <c r="U712" s="49"/>
      <c r="V712" s="54"/>
      <c r="W712" s="25"/>
      <c r="X712" s="25"/>
      <c r="Y712" s="25"/>
      <c r="Z712" s="25"/>
      <c r="AA712" s="25"/>
      <c r="AB712" s="25"/>
      <c r="AC712" s="25"/>
      <c r="AD712" s="55"/>
    </row>
    <row r="713" spans="1:30" ht="20" customHeight="1" x14ac:dyDescent="0.2">
      <c r="A713" s="20"/>
      <c r="B713" s="33"/>
      <c r="C713" s="63"/>
      <c r="D713" s="22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64"/>
      <c r="T713" s="24"/>
      <c r="U713" s="49"/>
      <c r="V713" s="54"/>
      <c r="W713" s="25"/>
      <c r="X713" s="25"/>
      <c r="Y713" s="25"/>
      <c r="Z713" s="25"/>
      <c r="AA713" s="25"/>
      <c r="AB713" s="25"/>
      <c r="AC713" s="25"/>
      <c r="AD713" s="55"/>
    </row>
    <row r="714" spans="1:30" ht="20" customHeight="1" x14ac:dyDescent="0.2">
      <c r="A714" s="20"/>
      <c r="B714" s="33"/>
      <c r="C714" s="63"/>
      <c r="D714" s="22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64"/>
      <c r="T714" s="24"/>
      <c r="U714" s="49"/>
      <c r="V714" s="54"/>
      <c r="W714" s="25"/>
      <c r="X714" s="25"/>
      <c r="Y714" s="25"/>
      <c r="Z714" s="25"/>
      <c r="AA714" s="25"/>
      <c r="AB714" s="25"/>
      <c r="AC714" s="25"/>
      <c r="AD714" s="55"/>
    </row>
    <row r="715" spans="1:30" ht="20" customHeight="1" x14ac:dyDescent="0.2">
      <c r="A715" s="20"/>
      <c r="B715" s="33"/>
      <c r="C715" s="63"/>
      <c r="D715" s="22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64"/>
      <c r="T715" s="24"/>
      <c r="U715" s="49"/>
      <c r="V715" s="54"/>
      <c r="W715" s="25"/>
      <c r="X715" s="25"/>
      <c r="Y715" s="25"/>
      <c r="Z715" s="25"/>
      <c r="AA715" s="25"/>
      <c r="AB715" s="25"/>
      <c r="AC715" s="25"/>
      <c r="AD715" s="55"/>
    </row>
    <row r="716" spans="1:30" ht="20" customHeight="1" x14ac:dyDescent="0.2">
      <c r="A716" s="20"/>
      <c r="B716" s="33"/>
      <c r="C716" s="63"/>
      <c r="D716" s="22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64"/>
      <c r="T716" s="24"/>
      <c r="U716" s="49"/>
      <c r="V716" s="54"/>
      <c r="W716" s="25"/>
      <c r="X716" s="25"/>
      <c r="Y716" s="25"/>
      <c r="Z716" s="25"/>
      <c r="AA716" s="25"/>
      <c r="AB716" s="25"/>
      <c r="AC716" s="25"/>
      <c r="AD716" s="55"/>
    </row>
    <row r="717" spans="1:30" ht="20" customHeight="1" x14ac:dyDescent="0.2">
      <c r="A717" s="20"/>
      <c r="B717" s="33"/>
      <c r="C717" s="63"/>
      <c r="D717" s="22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64"/>
      <c r="T717" s="24"/>
      <c r="U717" s="49"/>
      <c r="V717" s="54"/>
      <c r="W717" s="25"/>
      <c r="X717" s="25"/>
      <c r="Y717" s="25"/>
      <c r="Z717" s="25"/>
      <c r="AA717" s="25"/>
      <c r="AB717" s="25"/>
      <c r="AC717" s="25"/>
      <c r="AD717" s="55"/>
    </row>
    <row r="718" spans="1:30" ht="20" customHeight="1" x14ac:dyDescent="0.2">
      <c r="A718" s="20"/>
      <c r="B718" s="33"/>
      <c r="C718" s="63"/>
      <c r="D718" s="22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64"/>
      <c r="T718" s="24"/>
      <c r="U718" s="49"/>
      <c r="V718" s="54"/>
      <c r="W718" s="25"/>
      <c r="X718" s="25"/>
      <c r="Y718" s="25"/>
      <c r="Z718" s="25"/>
      <c r="AA718" s="25"/>
      <c r="AB718" s="25"/>
      <c r="AC718" s="25"/>
      <c r="AD718" s="55"/>
    </row>
    <row r="719" spans="1:30" ht="20" customHeight="1" x14ac:dyDescent="0.2">
      <c r="A719" s="20"/>
      <c r="B719" s="33"/>
      <c r="C719" s="63"/>
      <c r="D719" s="22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64"/>
      <c r="T719" s="24"/>
      <c r="U719" s="49"/>
      <c r="V719" s="54"/>
      <c r="W719" s="25"/>
      <c r="X719" s="25"/>
      <c r="Y719" s="25"/>
      <c r="Z719" s="25"/>
      <c r="AA719" s="25"/>
      <c r="AB719" s="25"/>
      <c r="AC719" s="25"/>
      <c r="AD719" s="55"/>
    </row>
    <row r="720" spans="1:30" ht="20" customHeight="1" x14ac:dyDescent="0.2">
      <c r="A720" s="20"/>
      <c r="B720" s="33"/>
      <c r="C720" s="63"/>
      <c r="D720" s="22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64"/>
      <c r="T720" s="24"/>
      <c r="U720" s="49"/>
      <c r="V720" s="54"/>
      <c r="W720" s="25"/>
      <c r="X720" s="25"/>
      <c r="Y720" s="25"/>
      <c r="Z720" s="25"/>
      <c r="AA720" s="25"/>
      <c r="AB720" s="25"/>
      <c r="AC720" s="25"/>
      <c r="AD720" s="55"/>
    </row>
    <row r="721" spans="1:30" ht="20" customHeight="1" x14ac:dyDescent="0.2">
      <c r="A721" s="20"/>
      <c r="B721" s="33"/>
      <c r="C721" s="63"/>
      <c r="D721" s="22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64"/>
      <c r="T721" s="24"/>
      <c r="U721" s="49"/>
      <c r="V721" s="54"/>
      <c r="W721" s="25"/>
      <c r="X721" s="25"/>
      <c r="Y721" s="25"/>
      <c r="Z721" s="25"/>
      <c r="AA721" s="25"/>
      <c r="AB721" s="25"/>
      <c r="AC721" s="25"/>
      <c r="AD721" s="55"/>
    </row>
    <row r="722" spans="1:30" ht="20" customHeight="1" x14ac:dyDescent="0.2">
      <c r="A722" s="20"/>
      <c r="B722" s="33"/>
      <c r="C722" s="63"/>
      <c r="D722" s="22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64"/>
      <c r="T722" s="24"/>
      <c r="U722" s="49"/>
      <c r="V722" s="54"/>
      <c r="W722" s="25"/>
      <c r="X722" s="25"/>
      <c r="Y722" s="25"/>
      <c r="Z722" s="25"/>
      <c r="AA722" s="25"/>
      <c r="AB722" s="25"/>
      <c r="AC722" s="25"/>
      <c r="AD722" s="55"/>
    </row>
    <row r="723" spans="1:30" ht="20" customHeight="1" x14ac:dyDescent="0.2">
      <c r="A723" s="20"/>
      <c r="B723" s="33"/>
      <c r="C723" s="63"/>
      <c r="D723" s="22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64"/>
      <c r="T723" s="24"/>
      <c r="U723" s="49"/>
      <c r="V723" s="54"/>
      <c r="W723" s="25"/>
      <c r="X723" s="25"/>
      <c r="Y723" s="25"/>
      <c r="Z723" s="25"/>
      <c r="AA723" s="25"/>
      <c r="AB723" s="25"/>
      <c r="AC723" s="25"/>
      <c r="AD723" s="55"/>
    </row>
    <row r="724" spans="1:30" ht="20" customHeight="1" x14ac:dyDescent="0.2">
      <c r="A724" s="20"/>
      <c r="B724" s="33"/>
      <c r="C724" s="63"/>
      <c r="D724" s="22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64"/>
      <c r="T724" s="24"/>
      <c r="U724" s="49"/>
      <c r="V724" s="54"/>
      <c r="W724" s="25"/>
      <c r="X724" s="25"/>
      <c r="Y724" s="25"/>
      <c r="Z724" s="25"/>
      <c r="AA724" s="25"/>
      <c r="AB724" s="25"/>
      <c r="AC724" s="25"/>
      <c r="AD724" s="55"/>
    </row>
    <row r="725" spans="1:30" ht="20" customHeight="1" x14ac:dyDescent="0.2">
      <c r="A725" s="20"/>
      <c r="B725" s="33"/>
      <c r="C725" s="63"/>
      <c r="D725" s="22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64"/>
      <c r="T725" s="24"/>
      <c r="U725" s="49"/>
      <c r="V725" s="54"/>
      <c r="W725" s="25"/>
      <c r="X725" s="25"/>
      <c r="Y725" s="25"/>
      <c r="Z725" s="25"/>
      <c r="AA725" s="25"/>
      <c r="AB725" s="25"/>
      <c r="AC725" s="25"/>
      <c r="AD725" s="55"/>
    </row>
    <row r="726" spans="1:30" ht="20" customHeight="1" x14ac:dyDescent="0.2">
      <c r="A726" s="20"/>
      <c r="B726" s="33"/>
      <c r="C726" s="63"/>
      <c r="D726" s="22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64"/>
      <c r="T726" s="24"/>
      <c r="U726" s="49"/>
      <c r="V726" s="54"/>
      <c r="W726" s="25"/>
      <c r="X726" s="25"/>
      <c r="Y726" s="25"/>
      <c r="Z726" s="25"/>
      <c r="AA726" s="25"/>
      <c r="AB726" s="25"/>
      <c r="AC726" s="25"/>
      <c r="AD726" s="55"/>
    </row>
    <row r="727" spans="1:30" ht="20" customHeight="1" x14ac:dyDescent="0.2">
      <c r="A727" s="20"/>
      <c r="B727" s="33"/>
      <c r="C727" s="63"/>
      <c r="D727" s="22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64"/>
      <c r="T727" s="24"/>
      <c r="U727" s="49"/>
      <c r="V727" s="54"/>
      <c r="W727" s="25"/>
      <c r="X727" s="25"/>
      <c r="Y727" s="25"/>
      <c r="Z727" s="25"/>
      <c r="AA727" s="25"/>
      <c r="AB727" s="25"/>
      <c r="AC727" s="25"/>
      <c r="AD727" s="55"/>
    </row>
    <row r="728" spans="1:30" ht="20" customHeight="1" x14ac:dyDescent="0.2">
      <c r="A728" s="20"/>
      <c r="B728" s="33"/>
      <c r="C728" s="63"/>
      <c r="D728" s="22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64"/>
      <c r="T728" s="24"/>
      <c r="U728" s="49"/>
      <c r="V728" s="54"/>
      <c r="W728" s="25"/>
      <c r="X728" s="25"/>
      <c r="Y728" s="25"/>
      <c r="Z728" s="25"/>
      <c r="AA728" s="25"/>
      <c r="AB728" s="25"/>
      <c r="AC728" s="25"/>
      <c r="AD728" s="55"/>
    </row>
    <row r="729" spans="1:30" ht="20" customHeight="1" x14ac:dyDescent="0.2">
      <c r="A729" s="20"/>
      <c r="B729" s="33"/>
      <c r="C729" s="63"/>
      <c r="D729" s="22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64"/>
      <c r="T729" s="24"/>
      <c r="U729" s="49"/>
      <c r="V729" s="54"/>
      <c r="W729" s="25"/>
      <c r="X729" s="25"/>
      <c r="Y729" s="25"/>
      <c r="Z729" s="25"/>
      <c r="AA729" s="25"/>
      <c r="AB729" s="25"/>
      <c r="AC729" s="25"/>
      <c r="AD729" s="55"/>
    </row>
    <row r="730" spans="1:30" ht="20" customHeight="1" x14ac:dyDescent="0.2">
      <c r="A730" s="20"/>
      <c r="B730" s="33"/>
      <c r="C730" s="63"/>
      <c r="D730" s="22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64"/>
      <c r="T730" s="24"/>
      <c r="U730" s="49"/>
      <c r="V730" s="54"/>
      <c r="W730" s="25"/>
      <c r="X730" s="25"/>
      <c r="Y730" s="25"/>
      <c r="Z730" s="25"/>
      <c r="AA730" s="25"/>
      <c r="AB730" s="25"/>
      <c r="AC730" s="25"/>
      <c r="AD730" s="55"/>
    </row>
    <row r="731" spans="1:30" ht="20" customHeight="1" x14ac:dyDescent="0.2">
      <c r="A731" s="20"/>
      <c r="B731" s="33"/>
      <c r="C731" s="63"/>
      <c r="D731" s="22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64"/>
      <c r="T731" s="24"/>
      <c r="U731" s="49"/>
      <c r="V731" s="54"/>
      <c r="W731" s="25"/>
      <c r="X731" s="25"/>
      <c r="Y731" s="25"/>
      <c r="Z731" s="25"/>
      <c r="AA731" s="25"/>
      <c r="AB731" s="25"/>
      <c r="AC731" s="25"/>
      <c r="AD731" s="55"/>
    </row>
    <row r="732" spans="1:30" ht="20" customHeight="1" x14ac:dyDescent="0.2">
      <c r="A732" s="20"/>
      <c r="B732" s="33"/>
      <c r="C732" s="63"/>
      <c r="D732" s="22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64"/>
      <c r="T732" s="24"/>
      <c r="U732" s="49"/>
      <c r="V732" s="54"/>
      <c r="W732" s="25"/>
      <c r="X732" s="25"/>
      <c r="Y732" s="25"/>
      <c r="Z732" s="25"/>
      <c r="AA732" s="25"/>
      <c r="AB732" s="25"/>
      <c r="AC732" s="25"/>
      <c r="AD732" s="55"/>
    </row>
    <row r="733" spans="1:30" ht="20" customHeight="1" x14ac:dyDescent="0.2">
      <c r="A733" s="20"/>
      <c r="B733" s="33"/>
      <c r="C733" s="63"/>
      <c r="D733" s="22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64"/>
      <c r="T733" s="24"/>
      <c r="U733" s="49"/>
      <c r="V733" s="54"/>
      <c r="W733" s="25"/>
      <c r="X733" s="25"/>
      <c r="Y733" s="25"/>
      <c r="Z733" s="25"/>
      <c r="AA733" s="25"/>
      <c r="AB733" s="25"/>
      <c r="AC733" s="25"/>
      <c r="AD733" s="55"/>
    </row>
    <row r="734" spans="1:30" ht="20" customHeight="1" x14ac:dyDescent="0.2">
      <c r="A734" s="20"/>
      <c r="B734" s="33"/>
      <c r="C734" s="63"/>
      <c r="D734" s="22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64"/>
      <c r="T734" s="24"/>
      <c r="U734" s="49"/>
      <c r="V734" s="54"/>
      <c r="W734" s="25"/>
      <c r="X734" s="25"/>
      <c r="Y734" s="25"/>
      <c r="Z734" s="25"/>
      <c r="AA734" s="25"/>
      <c r="AB734" s="25"/>
      <c r="AC734" s="25"/>
      <c r="AD734" s="55"/>
    </row>
    <row r="735" spans="1:30" ht="20" customHeight="1" x14ac:dyDescent="0.2">
      <c r="A735" s="20"/>
      <c r="B735" s="33"/>
      <c r="C735" s="63"/>
      <c r="D735" s="22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64"/>
      <c r="T735" s="24"/>
      <c r="U735" s="49"/>
      <c r="V735" s="54"/>
      <c r="W735" s="25"/>
      <c r="X735" s="25"/>
      <c r="Y735" s="25"/>
      <c r="Z735" s="25"/>
      <c r="AA735" s="25"/>
      <c r="AB735" s="25"/>
      <c r="AC735" s="25"/>
      <c r="AD735" s="55"/>
    </row>
    <row r="736" spans="1:30" ht="20" customHeight="1" x14ac:dyDescent="0.2">
      <c r="A736" s="20"/>
      <c r="B736" s="33"/>
      <c r="C736" s="63"/>
      <c r="D736" s="22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64"/>
      <c r="T736" s="24"/>
      <c r="U736" s="49"/>
      <c r="V736" s="54"/>
      <c r="W736" s="25"/>
      <c r="X736" s="25"/>
      <c r="Y736" s="25"/>
      <c r="Z736" s="25"/>
      <c r="AA736" s="25"/>
      <c r="AB736" s="25"/>
      <c r="AC736" s="25"/>
      <c r="AD736" s="55"/>
    </row>
    <row r="737" spans="1:30" ht="20" customHeight="1" x14ac:dyDescent="0.2">
      <c r="A737" s="20"/>
      <c r="B737" s="33"/>
      <c r="C737" s="63"/>
      <c r="D737" s="22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64"/>
      <c r="T737" s="24"/>
      <c r="U737" s="49"/>
      <c r="V737" s="54"/>
      <c r="W737" s="25"/>
      <c r="X737" s="25"/>
      <c r="Y737" s="25"/>
      <c r="Z737" s="25"/>
      <c r="AA737" s="25"/>
      <c r="AB737" s="25"/>
      <c r="AC737" s="25"/>
      <c r="AD737" s="55"/>
    </row>
    <row r="738" spans="1:30" ht="20" customHeight="1" x14ac:dyDescent="0.2">
      <c r="A738" s="20"/>
      <c r="B738" s="33"/>
      <c r="C738" s="63"/>
      <c r="D738" s="22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64"/>
      <c r="T738" s="24"/>
      <c r="U738" s="49"/>
      <c r="V738" s="54"/>
      <c r="W738" s="25"/>
      <c r="X738" s="25"/>
      <c r="Y738" s="25"/>
      <c r="Z738" s="25"/>
      <c r="AA738" s="25"/>
      <c r="AB738" s="25"/>
      <c r="AC738" s="25"/>
      <c r="AD738" s="55"/>
    </row>
    <row r="739" spans="1:30" ht="20" customHeight="1" x14ac:dyDescent="0.2">
      <c r="A739" s="20"/>
      <c r="B739" s="33"/>
      <c r="C739" s="63"/>
      <c r="D739" s="22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64"/>
      <c r="T739" s="24"/>
      <c r="U739" s="49"/>
      <c r="V739" s="54"/>
      <c r="W739" s="25"/>
      <c r="X739" s="25"/>
      <c r="Y739" s="25"/>
      <c r="Z739" s="25"/>
      <c r="AA739" s="25"/>
      <c r="AB739" s="25"/>
      <c r="AC739" s="25"/>
      <c r="AD739" s="55"/>
    </row>
    <row r="740" spans="1:30" ht="20" customHeight="1" x14ac:dyDescent="0.2">
      <c r="A740" s="20"/>
      <c r="B740" s="33"/>
      <c r="C740" s="63"/>
      <c r="D740" s="22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64"/>
      <c r="T740" s="24"/>
      <c r="U740" s="49"/>
      <c r="V740" s="54"/>
      <c r="W740" s="25"/>
      <c r="X740" s="25"/>
      <c r="Y740" s="25"/>
      <c r="Z740" s="25"/>
      <c r="AA740" s="25"/>
      <c r="AB740" s="25"/>
      <c r="AC740" s="25"/>
      <c r="AD740" s="55"/>
    </row>
    <row r="741" spans="1:30" ht="20" customHeight="1" x14ac:dyDescent="0.2">
      <c r="A741" s="20"/>
      <c r="B741" s="33"/>
      <c r="C741" s="63"/>
      <c r="D741" s="22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64"/>
      <c r="T741" s="24"/>
      <c r="U741" s="49"/>
      <c r="V741" s="54"/>
      <c r="W741" s="25"/>
      <c r="X741" s="25"/>
      <c r="Y741" s="25"/>
      <c r="Z741" s="25"/>
      <c r="AA741" s="25"/>
      <c r="AB741" s="25"/>
      <c r="AC741" s="25"/>
      <c r="AD741" s="55"/>
    </row>
    <row r="742" spans="1:30" ht="20" customHeight="1" x14ac:dyDescent="0.2">
      <c r="A742" s="20"/>
      <c r="B742" s="33"/>
      <c r="C742" s="63"/>
      <c r="D742" s="22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64"/>
      <c r="T742" s="24"/>
      <c r="U742" s="49"/>
      <c r="V742" s="54"/>
      <c r="W742" s="25"/>
      <c r="X742" s="25"/>
      <c r="Y742" s="25"/>
      <c r="Z742" s="25"/>
      <c r="AA742" s="25"/>
      <c r="AB742" s="25"/>
      <c r="AC742" s="25"/>
      <c r="AD742" s="55"/>
    </row>
    <row r="743" spans="1:30" ht="20" customHeight="1" x14ac:dyDescent="0.2">
      <c r="A743" s="20"/>
      <c r="B743" s="33"/>
      <c r="C743" s="63"/>
      <c r="D743" s="22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64"/>
      <c r="T743" s="24"/>
      <c r="U743" s="49"/>
      <c r="V743" s="54"/>
      <c r="W743" s="25"/>
      <c r="X743" s="25"/>
      <c r="Y743" s="25"/>
      <c r="Z743" s="25"/>
      <c r="AA743" s="25"/>
      <c r="AB743" s="25"/>
      <c r="AC743" s="25"/>
      <c r="AD743" s="55"/>
    </row>
    <row r="744" spans="1:30" ht="20" customHeight="1" x14ac:dyDescent="0.2">
      <c r="A744" s="20"/>
      <c r="B744" s="33"/>
      <c r="C744" s="63"/>
      <c r="D744" s="22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64"/>
      <c r="T744" s="24"/>
      <c r="U744" s="49"/>
      <c r="V744" s="54"/>
      <c r="W744" s="25"/>
      <c r="X744" s="25"/>
      <c r="Y744" s="25"/>
      <c r="Z744" s="25"/>
      <c r="AA744" s="25"/>
      <c r="AB744" s="25"/>
      <c r="AC744" s="25"/>
      <c r="AD744" s="55"/>
    </row>
    <row r="745" spans="1:30" ht="20" customHeight="1" x14ac:dyDescent="0.2">
      <c r="A745" s="20"/>
      <c r="B745" s="33"/>
      <c r="C745" s="63"/>
      <c r="D745" s="22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64"/>
      <c r="T745" s="24"/>
      <c r="U745" s="49"/>
      <c r="V745" s="54"/>
      <c r="W745" s="25"/>
      <c r="X745" s="25"/>
      <c r="Y745" s="25"/>
      <c r="Z745" s="25"/>
      <c r="AA745" s="25"/>
      <c r="AB745" s="25"/>
      <c r="AC745" s="25"/>
      <c r="AD745" s="55"/>
    </row>
    <row r="746" spans="1:30" ht="20" customHeight="1" x14ac:dyDescent="0.2">
      <c r="A746" s="20"/>
      <c r="B746" s="33"/>
      <c r="C746" s="63"/>
      <c r="D746" s="22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64"/>
      <c r="T746" s="24"/>
      <c r="U746" s="49"/>
      <c r="V746" s="54"/>
      <c r="W746" s="25"/>
      <c r="X746" s="25"/>
      <c r="Y746" s="25"/>
      <c r="Z746" s="25"/>
      <c r="AA746" s="25"/>
      <c r="AB746" s="25"/>
      <c r="AC746" s="25"/>
      <c r="AD746" s="55"/>
    </row>
    <row r="747" spans="1:30" ht="20" customHeight="1" x14ac:dyDescent="0.2">
      <c r="A747" s="20"/>
      <c r="B747" s="33"/>
      <c r="C747" s="63"/>
      <c r="D747" s="22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64"/>
      <c r="T747" s="24"/>
      <c r="U747" s="49"/>
      <c r="V747" s="54"/>
      <c r="W747" s="25"/>
      <c r="X747" s="25"/>
      <c r="Y747" s="25"/>
      <c r="Z747" s="25"/>
      <c r="AA747" s="25"/>
      <c r="AB747" s="25"/>
      <c r="AC747" s="25"/>
      <c r="AD747" s="55"/>
    </row>
    <row r="748" spans="1:30" ht="20" customHeight="1" x14ac:dyDescent="0.2">
      <c r="A748" s="20"/>
      <c r="B748" s="33"/>
      <c r="C748" s="63"/>
      <c r="D748" s="22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64"/>
      <c r="T748" s="24"/>
      <c r="U748" s="49"/>
      <c r="V748" s="54"/>
      <c r="W748" s="25"/>
      <c r="X748" s="25"/>
      <c r="Y748" s="25"/>
      <c r="Z748" s="25"/>
      <c r="AA748" s="25"/>
      <c r="AB748" s="25"/>
      <c r="AC748" s="25"/>
      <c r="AD748" s="55"/>
    </row>
    <row r="749" spans="1:30" ht="20" customHeight="1" x14ac:dyDescent="0.2">
      <c r="A749" s="20"/>
      <c r="B749" s="33"/>
      <c r="C749" s="63"/>
      <c r="D749" s="22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64"/>
      <c r="T749" s="24"/>
      <c r="U749" s="49"/>
      <c r="V749" s="54"/>
      <c r="W749" s="25"/>
      <c r="X749" s="25"/>
      <c r="Y749" s="25"/>
      <c r="Z749" s="25"/>
      <c r="AA749" s="25"/>
      <c r="AB749" s="25"/>
      <c r="AC749" s="25"/>
      <c r="AD749" s="55"/>
    </row>
    <row r="750" spans="1:30" ht="20" customHeight="1" x14ac:dyDescent="0.2">
      <c r="A750" s="20"/>
      <c r="B750" s="33"/>
      <c r="C750" s="63"/>
      <c r="D750" s="22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64"/>
      <c r="T750" s="24"/>
      <c r="U750" s="49"/>
      <c r="V750" s="54"/>
      <c r="W750" s="25"/>
      <c r="X750" s="25"/>
      <c r="Y750" s="25"/>
      <c r="Z750" s="25"/>
      <c r="AA750" s="25"/>
      <c r="AB750" s="25"/>
      <c r="AC750" s="25"/>
      <c r="AD750" s="55"/>
    </row>
    <row r="751" spans="1:30" ht="20" customHeight="1" x14ac:dyDescent="0.2">
      <c r="A751" s="20"/>
      <c r="B751" s="33"/>
      <c r="C751" s="63"/>
      <c r="D751" s="22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64"/>
      <c r="T751" s="24"/>
      <c r="U751" s="49"/>
      <c r="V751" s="54"/>
      <c r="W751" s="25"/>
      <c r="X751" s="25"/>
      <c r="Y751" s="25"/>
      <c r="Z751" s="25"/>
      <c r="AA751" s="25"/>
      <c r="AB751" s="25"/>
      <c r="AC751" s="25"/>
      <c r="AD751" s="55"/>
    </row>
    <row r="752" spans="1:30" ht="20" customHeight="1" x14ac:dyDescent="0.2">
      <c r="A752" s="20"/>
      <c r="B752" s="33"/>
      <c r="C752" s="63"/>
      <c r="D752" s="22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64"/>
      <c r="T752" s="24"/>
      <c r="U752" s="49"/>
      <c r="V752" s="54"/>
      <c r="W752" s="25"/>
      <c r="X752" s="25"/>
      <c r="Y752" s="25"/>
      <c r="Z752" s="25"/>
      <c r="AA752" s="25"/>
      <c r="AB752" s="25"/>
      <c r="AC752" s="25"/>
      <c r="AD752" s="55"/>
    </row>
    <row r="753" spans="1:30" ht="20" customHeight="1" x14ac:dyDescent="0.2">
      <c r="A753" s="20"/>
      <c r="B753" s="33"/>
      <c r="C753" s="63"/>
      <c r="D753" s="22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64"/>
      <c r="T753" s="24"/>
      <c r="U753" s="49"/>
      <c r="V753" s="54"/>
      <c r="W753" s="25"/>
      <c r="X753" s="25"/>
      <c r="Y753" s="25"/>
      <c r="Z753" s="25"/>
      <c r="AA753" s="25"/>
      <c r="AB753" s="25"/>
      <c r="AC753" s="25"/>
      <c r="AD753" s="55"/>
    </row>
    <row r="754" spans="1:30" ht="20" customHeight="1" x14ac:dyDescent="0.2">
      <c r="A754" s="20"/>
      <c r="B754" s="33"/>
      <c r="C754" s="63"/>
      <c r="D754" s="22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64"/>
      <c r="T754" s="24"/>
      <c r="U754" s="49"/>
      <c r="V754" s="54"/>
      <c r="W754" s="25"/>
      <c r="X754" s="25"/>
      <c r="Y754" s="25"/>
      <c r="Z754" s="25"/>
      <c r="AA754" s="25"/>
      <c r="AB754" s="25"/>
      <c r="AC754" s="25"/>
      <c r="AD754" s="55"/>
    </row>
    <row r="755" spans="1:30" ht="20" customHeight="1" x14ac:dyDescent="0.2">
      <c r="A755" s="20"/>
      <c r="B755" s="33"/>
      <c r="C755" s="63"/>
      <c r="D755" s="22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64"/>
      <c r="T755" s="24"/>
      <c r="U755" s="49"/>
      <c r="V755" s="54"/>
      <c r="W755" s="25"/>
      <c r="X755" s="25"/>
      <c r="Y755" s="25"/>
      <c r="Z755" s="25"/>
      <c r="AA755" s="25"/>
      <c r="AB755" s="25"/>
      <c r="AC755" s="25"/>
      <c r="AD755" s="55"/>
    </row>
    <row r="756" spans="1:30" ht="20" customHeight="1" x14ac:dyDescent="0.2">
      <c r="A756" s="20"/>
      <c r="B756" s="33"/>
      <c r="C756" s="63"/>
      <c r="D756" s="22"/>
      <c r="E756" s="27"/>
      <c r="F756" s="27"/>
      <c r="G756" s="27"/>
      <c r="H756" s="27"/>
      <c r="I756" s="27"/>
      <c r="J756" s="23"/>
      <c r="K756" s="27"/>
      <c r="L756" s="27"/>
      <c r="M756" s="27"/>
      <c r="N756" s="27"/>
      <c r="O756" s="27"/>
      <c r="P756" s="27"/>
      <c r="Q756" s="27"/>
      <c r="R756" s="23"/>
      <c r="S756" s="64"/>
      <c r="T756" s="24"/>
      <c r="U756" s="49"/>
      <c r="V756" s="54"/>
      <c r="W756" s="25"/>
      <c r="X756" s="25"/>
      <c r="Y756" s="25"/>
      <c r="Z756" s="25"/>
      <c r="AA756" s="25"/>
      <c r="AB756" s="25"/>
      <c r="AC756" s="25"/>
      <c r="AD756" s="55"/>
    </row>
    <row r="757" spans="1:30" ht="20" customHeight="1" x14ac:dyDescent="0.2">
      <c r="A757" s="20"/>
      <c r="B757" s="33"/>
      <c r="C757" s="63"/>
      <c r="D757" s="22"/>
      <c r="E757" s="27"/>
      <c r="F757" s="27"/>
      <c r="G757" s="27"/>
      <c r="H757" s="27"/>
      <c r="I757" s="27"/>
      <c r="J757" s="23"/>
      <c r="K757" s="27"/>
      <c r="L757" s="27"/>
      <c r="M757" s="27"/>
      <c r="N757" s="27"/>
      <c r="O757" s="27"/>
      <c r="P757" s="27"/>
      <c r="Q757" s="27"/>
      <c r="R757" s="23"/>
      <c r="S757" s="64"/>
      <c r="T757" s="24"/>
      <c r="U757" s="49"/>
      <c r="V757" s="54"/>
      <c r="W757" s="25"/>
      <c r="X757" s="25"/>
      <c r="Y757" s="25"/>
      <c r="Z757" s="25"/>
      <c r="AA757" s="25"/>
      <c r="AB757" s="25"/>
      <c r="AC757" s="25"/>
      <c r="AD757" s="55"/>
    </row>
    <row r="758" spans="1:30" ht="20" customHeight="1" x14ac:dyDescent="0.2">
      <c r="A758" s="20"/>
      <c r="B758" s="33"/>
      <c r="C758" s="63"/>
      <c r="D758" s="22"/>
      <c r="E758" s="27"/>
      <c r="F758" s="27"/>
      <c r="G758" s="27"/>
      <c r="H758" s="27"/>
      <c r="I758" s="27"/>
      <c r="J758" s="23"/>
      <c r="K758" s="27"/>
      <c r="L758" s="27"/>
      <c r="M758" s="27"/>
      <c r="N758" s="27"/>
      <c r="O758" s="27"/>
      <c r="P758" s="27"/>
      <c r="Q758" s="27"/>
      <c r="R758" s="23"/>
      <c r="S758" s="64"/>
      <c r="T758" s="24"/>
      <c r="U758" s="49"/>
      <c r="V758" s="54"/>
      <c r="W758" s="25"/>
      <c r="X758" s="25"/>
      <c r="Y758" s="25"/>
      <c r="Z758" s="25"/>
      <c r="AA758" s="25"/>
      <c r="AB758" s="25"/>
      <c r="AC758" s="25"/>
      <c r="AD758" s="55"/>
    </row>
    <row r="759" spans="1:30" ht="20" customHeight="1" x14ac:dyDescent="0.2">
      <c r="A759" s="20"/>
      <c r="B759" s="33"/>
      <c r="C759" s="63"/>
      <c r="D759" s="22"/>
      <c r="E759" s="27"/>
      <c r="F759" s="27"/>
      <c r="G759" s="27"/>
      <c r="H759" s="27"/>
      <c r="I759" s="27"/>
      <c r="J759" s="23"/>
      <c r="K759" s="27"/>
      <c r="L759" s="27"/>
      <c r="M759" s="27"/>
      <c r="N759" s="27"/>
      <c r="O759" s="27"/>
      <c r="P759" s="27"/>
      <c r="Q759" s="27"/>
      <c r="R759" s="23"/>
      <c r="S759" s="64"/>
      <c r="T759" s="24"/>
      <c r="U759" s="49"/>
      <c r="V759" s="54"/>
      <c r="W759" s="25"/>
      <c r="X759" s="25"/>
      <c r="Y759" s="25"/>
      <c r="Z759" s="25"/>
      <c r="AA759" s="25"/>
      <c r="AB759" s="25"/>
      <c r="AC759" s="25"/>
      <c r="AD759" s="55"/>
    </row>
    <row r="760" spans="1:30" ht="20" customHeight="1" x14ac:dyDescent="0.2">
      <c r="A760" s="20"/>
      <c r="B760" s="33"/>
      <c r="C760" s="63"/>
      <c r="D760" s="22"/>
      <c r="E760" s="27"/>
      <c r="F760" s="27"/>
      <c r="G760" s="27"/>
      <c r="H760" s="27"/>
      <c r="I760" s="27"/>
      <c r="J760" s="23"/>
      <c r="K760" s="27"/>
      <c r="L760" s="27"/>
      <c r="M760" s="27"/>
      <c r="N760" s="27"/>
      <c r="O760" s="27"/>
      <c r="P760" s="27"/>
      <c r="Q760" s="27"/>
      <c r="R760" s="23"/>
      <c r="S760" s="64"/>
      <c r="T760" s="24"/>
      <c r="U760" s="49"/>
      <c r="V760" s="54"/>
      <c r="W760" s="25"/>
      <c r="X760" s="25"/>
      <c r="Y760" s="25"/>
      <c r="Z760" s="25"/>
      <c r="AA760" s="25"/>
      <c r="AB760" s="25"/>
      <c r="AC760" s="25"/>
      <c r="AD760" s="55"/>
    </row>
    <row r="761" spans="1:30" ht="20" customHeight="1" x14ac:dyDescent="0.2">
      <c r="A761" s="20"/>
      <c r="B761" s="33"/>
      <c r="C761" s="63"/>
      <c r="D761" s="22"/>
      <c r="E761" s="27"/>
      <c r="F761" s="27"/>
      <c r="G761" s="27"/>
      <c r="H761" s="27"/>
      <c r="I761" s="27"/>
      <c r="J761" s="23"/>
      <c r="K761" s="27"/>
      <c r="L761" s="27"/>
      <c r="M761" s="27"/>
      <c r="N761" s="27"/>
      <c r="O761" s="27"/>
      <c r="P761" s="27"/>
      <c r="Q761" s="27"/>
      <c r="R761" s="23"/>
      <c r="S761" s="64"/>
      <c r="T761" s="24"/>
      <c r="U761" s="49"/>
      <c r="V761" s="54"/>
      <c r="W761" s="25"/>
      <c r="X761" s="25"/>
      <c r="Y761" s="25"/>
      <c r="Z761" s="25"/>
      <c r="AA761" s="25"/>
      <c r="AB761" s="25"/>
      <c r="AC761" s="25"/>
      <c r="AD761" s="55"/>
    </row>
    <row r="762" spans="1:30" ht="20" customHeight="1" x14ac:dyDescent="0.2">
      <c r="A762" s="20"/>
      <c r="B762" s="33"/>
      <c r="C762" s="63"/>
      <c r="D762" s="22"/>
      <c r="E762" s="27"/>
      <c r="F762" s="27"/>
      <c r="G762" s="27"/>
      <c r="H762" s="27"/>
      <c r="I762" s="27"/>
      <c r="J762" s="23"/>
      <c r="K762" s="27"/>
      <c r="L762" s="27"/>
      <c r="M762" s="27"/>
      <c r="N762" s="27"/>
      <c r="O762" s="27"/>
      <c r="P762" s="27"/>
      <c r="Q762" s="27"/>
      <c r="R762" s="23"/>
      <c r="S762" s="64"/>
      <c r="T762" s="24"/>
      <c r="U762" s="49"/>
      <c r="V762" s="54"/>
      <c r="W762" s="25"/>
      <c r="X762" s="25"/>
      <c r="Y762" s="25"/>
      <c r="Z762" s="25"/>
      <c r="AA762" s="25"/>
      <c r="AB762" s="25"/>
      <c r="AC762" s="25"/>
      <c r="AD762" s="55"/>
    </row>
    <row r="763" spans="1:30" ht="20" customHeight="1" x14ac:dyDescent="0.2">
      <c r="A763" s="20"/>
      <c r="B763" s="33"/>
      <c r="C763" s="63"/>
      <c r="D763" s="22"/>
      <c r="E763" s="27"/>
      <c r="F763" s="27"/>
      <c r="G763" s="27"/>
      <c r="H763" s="27"/>
      <c r="I763" s="27"/>
      <c r="J763" s="23"/>
      <c r="K763" s="27"/>
      <c r="L763" s="27"/>
      <c r="M763" s="27"/>
      <c r="N763" s="27"/>
      <c r="O763" s="27"/>
      <c r="P763" s="27"/>
      <c r="Q763" s="27"/>
      <c r="R763" s="23"/>
      <c r="S763" s="64"/>
      <c r="T763" s="24"/>
      <c r="U763" s="49"/>
      <c r="V763" s="54"/>
      <c r="W763" s="25"/>
      <c r="X763" s="25"/>
      <c r="Y763" s="25"/>
      <c r="Z763" s="25"/>
      <c r="AA763" s="25"/>
      <c r="AB763" s="25"/>
      <c r="AC763" s="25"/>
      <c r="AD763" s="55"/>
    </row>
    <row r="764" spans="1:30" ht="20" customHeight="1" x14ac:dyDescent="0.2">
      <c r="A764" s="20"/>
      <c r="B764" s="33"/>
      <c r="C764" s="63"/>
      <c r="D764" s="22"/>
      <c r="E764" s="27"/>
      <c r="F764" s="27"/>
      <c r="G764" s="27"/>
      <c r="H764" s="27"/>
      <c r="I764" s="27"/>
      <c r="J764" s="23"/>
      <c r="K764" s="27"/>
      <c r="L764" s="27"/>
      <c r="M764" s="27"/>
      <c r="N764" s="27"/>
      <c r="O764" s="27"/>
      <c r="P764" s="27"/>
      <c r="Q764" s="27"/>
      <c r="R764" s="23"/>
      <c r="S764" s="64"/>
      <c r="T764" s="24"/>
      <c r="U764" s="49"/>
      <c r="V764" s="54"/>
      <c r="W764" s="25"/>
      <c r="X764" s="25"/>
      <c r="Y764" s="25"/>
      <c r="Z764" s="25"/>
      <c r="AA764" s="25"/>
      <c r="AB764" s="25"/>
      <c r="AC764" s="25"/>
      <c r="AD764" s="55"/>
    </row>
    <row r="765" spans="1:30" ht="20" customHeight="1" x14ac:dyDescent="0.2">
      <c r="A765" s="20"/>
      <c r="B765" s="33"/>
      <c r="C765" s="63"/>
      <c r="D765" s="22"/>
      <c r="E765" s="27"/>
      <c r="F765" s="27"/>
      <c r="G765" s="27"/>
      <c r="H765" s="27"/>
      <c r="I765" s="27"/>
      <c r="J765" s="23"/>
      <c r="K765" s="27"/>
      <c r="L765" s="27"/>
      <c r="M765" s="27"/>
      <c r="N765" s="27"/>
      <c r="O765" s="27"/>
      <c r="P765" s="27"/>
      <c r="Q765" s="27"/>
      <c r="R765" s="23"/>
      <c r="S765" s="64"/>
      <c r="T765" s="24"/>
      <c r="U765" s="49"/>
      <c r="V765" s="54"/>
      <c r="W765" s="25"/>
      <c r="X765" s="25"/>
      <c r="Y765" s="25"/>
      <c r="Z765" s="25"/>
      <c r="AA765" s="25"/>
      <c r="AB765" s="25"/>
      <c r="AC765" s="25"/>
      <c r="AD765" s="55"/>
    </row>
    <row r="766" spans="1:30" ht="20" customHeight="1" x14ac:dyDescent="0.2">
      <c r="A766" s="20"/>
      <c r="B766" s="33"/>
      <c r="C766" s="63"/>
      <c r="D766" s="22"/>
      <c r="E766" s="27"/>
      <c r="F766" s="27"/>
      <c r="G766" s="27"/>
      <c r="H766" s="27"/>
      <c r="I766" s="27"/>
      <c r="J766" s="23"/>
      <c r="K766" s="27"/>
      <c r="L766" s="27"/>
      <c r="M766" s="27"/>
      <c r="N766" s="27"/>
      <c r="O766" s="27"/>
      <c r="P766" s="27"/>
      <c r="Q766" s="27"/>
      <c r="R766" s="23"/>
      <c r="S766" s="64"/>
      <c r="T766" s="24"/>
      <c r="U766" s="49"/>
      <c r="V766" s="54"/>
      <c r="W766" s="25"/>
      <c r="X766" s="25"/>
      <c r="Y766" s="25"/>
      <c r="Z766" s="25"/>
      <c r="AA766" s="25"/>
      <c r="AB766" s="25"/>
      <c r="AC766" s="25"/>
      <c r="AD766" s="55"/>
    </row>
    <row r="767" spans="1:30" ht="20" customHeight="1" x14ac:dyDescent="0.2">
      <c r="A767" s="20"/>
      <c r="B767" s="33"/>
      <c r="C767" s="63"/>
      <c r="D767" s="22"/>
      <c r="E767" s="27"/>
      <c r="F767" s="27"/>
      <c r="G767" s="27"/>
      <c r="H767" s="27"/>
      <c r="I767" s="27"/>
      <c r="J767" s="23"/>
      <c r="K767" s="27"/>
      <c r="L767" s="27"/>
      <c r="M767" s="27"/>
      <c r="N767" s="27"/>
      <c r="O767" s="27"/>
      <c r="P767" s="27"/>
      <c r="Q767" s="27"/>
      <c r="R767" s="23"/>
      <c r="S767" s="64"/>
      <c r="T767" s="24"/>
      <c r="U767" s="49"/>
      <c r="V767" s="54"/>
      <c r="W767" s="25"/>
      <c r="X767" s="25"/>
      <c r="Y767" s="25"/>
      <c r="Z767" s="25"/>
      <c r="AA767" s="25"/>
      <c r="AB767" s="25"/>
      <c r="AC767" s="25"/>
      <c r="AD767" s="55"/>
    </row>
    <row r="768" spans="1:30" ht="20" customHeight="1" x14ac:dyDescent="0.2">
      <c r="A768" s="20"/>
      <c r="B768" s="33"/>
      <c r="C768" s="63"/>
      <c r="D768" s="22"/>
      <c r="E768" s="27"/>
      <c r="F768" s="27"/>
      <c r="G768" s="27"/>
      <c r="H768" s="27"/>
      <c r="I768" s="27"/>
      <c r="J768" s="23"/>
      <c r="K768" s="27"/>
      <c r="L768" s="27"/>
      <c r="M768" s="27"/>
      <c r="N768" s="27"/>
      <c r="O768" s="27"/>
      <c r="P768" s="27"/>
      <c r="Q768" s="27"/>
      <c r="R768" s="23"/>
      <c r="S768" s="64"/>
      <c r="T768" s="24"/>
      <c r="U768" s="49"/>
      <c r="V768" s="54"/>
      <c r="W768" s="25"/>
      <c r="X768" s="25"/>
      <c r="Y768" s="25"/>
      <c r="Z768" s="25"/>
      <c r="AA768" s="25"/>
      <c r="AB768" s="25"/>
      <c r="AC768" s="25"/>
      <c r="AD768" s="55"/>
    </row>
    <row r="769" spans="1:30" ht="20" customHeight="1" x14ac:dyDescent="0.2">
      <c r="A769" s="20"/>
      <c r="B769" s="33"/>
      <c r="C769" s="63"/>
      <c r="D769" s="22"/>
      <c r="E769" s="27"/>
      <c r="F769" s="27"/>
      <c r="G769" s="27"/>
      <c r="H769" s="27"/>
      <c r="I769" s="27"/>
      <c r="J769" s="23"/>
      <c r="K769" s="27"/>
      <c r="L769" s="27"/>
      <c r="M769" s="27"/>
      <c r="N769" s="27"/>
      <c r="O769" s="27"/>
      <c r="P769" s="27"/>
      <c r="Q769" s="27"/>
      <c r="R769" s="23"/>
      <c r="S769" s="64"/>
      <c r="T769" s="24"/>
      <c r="U769" s="49"/>
      <c r="V769" s="54"/>
      <c r="W769" s="25"/>
      <c r="X769" s="25"/>
      <c r="Y769" s="25"/>
      <c r="Z769" s="25"/>
      <c r="AA769" s="25"/>
      <c r="AB769" s="25"/>
      <c r="AC769" s="25"/>
      <c r="AD769" s="55"/>
    </row>
    <row r="770" spans="1:30" ht="20" customHeight="1" x14ac:dyDescent="0.2">
      <c r="A770" s="20"/>
      <c r="B770" s="33"/>
      <c r="C770" s="63"/>
      <c r="D770" s="22"/>
      <c r="E770" s="27"/>
      <c r="F770" s="27"/>
      <c r="G770" s="27"/>
      <c r="H770" s="27"/>
      <c r="I770" s="27"/>
      <c r="J770" s="23"/>
      <c r="K770" s="27"/>
      <c r="L770" s="27"/>
      <c r="M770" s="27"/>
      <c r="N770" s="27"/>
      <c r="O770" s="27"/>
      <c r="P770" s="27"/>
      <c r="Q770" s="27"/>
      <c r="R770" s="23"/>
      <c r="S770" s="64"/>
      <c r="T770" s="24"/>
      <c r="U770" s="49"/>
      <c r="V770" s="54"/>
      <c r="W770" s="25"/>
      <c r="X770" s="25"/>
      <c r="Y770" s="25"/>
      <c r="Z770" s="25"/>
      <c r="AA770" s="25"/>
      <c r="AB770" s="25"/>
      <c r="AC770" s="25"/>
      <c r="AD770" s="55"/>
    </row>
    <row r="771" spans="1:30" ht="20" customHeight="1" x14ac:dyDescent="0.2">
      <c r="A771" s="20"/>
      <c r="B771" s="33"/>
      <c r="C771" s="63"/>
      <c r="D771" s="22"/>
      <c r="E771" s="27"/>
      <c r="F771" s="27"/>
      <c r="G771" s="27"/>
      <c r="H771" s="27"/>
      <c r="I771" s="27"/>
      <c r="J771" s="23"/>
      <c r="K771" s="27"/>
      <c r="L771" s="27"/>
      <c r="M771" s="27"/>
      <c r="N771" s="27"/>
      <c r="O771" s="27"/>
      <c r="P771" s="27"/>
      <c r="Q771" s="27"/>
      <c r="R771" s="23"/>
      <c r="S771" s="64"/>
      <c r="T771" s="24"/>
      <c r="U771" s="49"/>
      <c r="V771" s="54"/>
      <c r="W771" s="25"/>
      <c r="X771" s="25"/>
      <c r="Y771" s="25"/>
      <c r="Z771" s="25"/>
      <c r="AA771" s="25"/>
      <c r="AB771" s="25"/>
      <c r="AC771" s="25"/>
      <c r="AD771" s="55"/>
    </row>
    <row r="772" spans="1:30" ht="20" customHeight="1" x14ac:dyDescent="0.2">
      <c r="A772" s="20"/>
      <c r="B772" s="33"/>
      <c r="C772" s="63"/>
      <c r="D772" s="22"/>
      <c r="E772" s="27"/>
      <c r="F772" s="27"/>
      <c r="G772" s="27"/>
      <c r="H772" s="27"/>
      <c r="I772" s="27"/>
      <c r="J772" s="23"/>
      <c r="K772" s="27"/>
      <c r="L772" s="27"/>
      <c r="M772" s="27"/>
      <c r="N772" s="27"/>
      <c r="O772" s="27"/>
      <c r="P772" s="27"/>
      <c r="Q772" s="27"/>
      <c r="R772" s="23"/>
      <c r="S772" s="64"/>
      <c r="T772" s="24"/>
      <c r="U772" s="49"/>
      <c r="V772" s="54"/>
      <c r="W772" s="25"/>
      <c r="X772" s="25"/>
      <c r="Y772" s="25"/>
      <c r="Z772" s="25"/>
      <c r="AA772" s="25"/>
      <c r="AB772" s="25"/>
      <c r="AC772" s="25"/>
      <c r="AD772" s="55"/>
    </row>
    <row r="773" spans="1:30" ht="20" customHeight="1" x14ac:dyDescent="0.2">
      <c r="A773" s="20"/>
      <c r="B773" s="33"/>
      <c r="C773" s="63"/>
      <c r="D773" s="22"/>
      <c r="E773" s="27"/>
      <c r="F773" s="27"/>
      <c r="G773" s="27"/>
      <c r="H773" s="27"/>
      <c r="I773" s="27"/>
      <c r="J773" s="23"/>
      <c r="K773" s="27"/>
      <c r="L773" s="27"/>
      <c r="M773" s="27"/>
      <c r="N773" s="27"/>
      <c r="O773" s="27"/>
      <c r="P773" s="27"/>
      <c r="Q773" s="27"/>
      <c r="R773" s="23"/>
      <c r="S773" s="64"/>
      <c r="T773" s="24"/>
      <c r="U773" s="49"/>
      <c r="V773" s="54"/>
      <c r="W773" s="25"/>
      <c r="X773" s="25"/>
      <c r="Y773" s="25"/>
      <c r="Z773" s="25"/>
      <c r="AA773" s="25"/>
      <c r="AB773" s="25"/>
      <c r="AC773" s="25"/>
      <c r="AD773" s="55"/>
    </row>
    <row r="774" spans="1:30" ht="20" customHeight="1" x14ac:dyDescent="0.2">
      <c r="A774" s="20"/>
      <c r="B774" s="33"/>
      <c r="C774" s="63"/>
      <c r="D774" s="22"/>
      <c r="E774" s="27"/>
      <c r="F774" s="27"/>
      <c r="G774" s="27"/>
      <c r="H774" s="27"/>
      <c r="I774" s="27"/>
      <c r="J774" s="23"/>
      <c r="K774" s="27"/>
      <c r="L774" s="27"/>
      <c r="M774" s="27"/>
      <c r="N774" s="27"/>
      <c r="O774" s="27"/>
      <c r="P774" s="27"/>
      <c r="Q774" s="27"/>
      <c r="R774" s="23"/>
      <c r="S774" s="64"/>
      <c r="T774" s="24"/>
      <c r="U774" s="49"/>
      <c r="V774" s="54"/>
      <c r="W774" s="25"/>
      <c r="X774" s="25"/>
      <c r="Y774" s="25"/>
      <c r="Z774" s="25"/>
      <c r="AA774" s="25"/>
      <c r="AB774" s="25"/>
      <c r="AC774" s="25"/>
      <c r="AD774" s="55"/>
    </row>
    <row r="775" spans="1:30" ht="20" customHeight="1" x14ac:dyDescent="0.2">
      <c r="A775" s="20"/>
      <c r="B775" s="33"/>
      <c r="C775" s="63"/>
      <c r="D775" s="22"/>
      <c r="E775" s="27"/>
      <c r="F775" s="27"/>
      <c r="G775" s="27"/>
      <c r="H775" s="27"/>
      <c r="I775" s="27"/>
      <c r="J775" s="23"/>
      <c r="K775" s="27"/>
      <c r="L775" s="27"/>
      <c r="M775" s="27"/>
      <c r="N775" s="27"/>
      <c r="O775" s="27"/>
      <c r="P775" s="27"/>
      <c r="Q775" s="27"/>
      <c r="R775" s="23"/>
      <c r="S775" s="64"/>
      <c r="T775" s="24"/>
      <c r="U775" s="49"/>
      <c r="V775" s="54"/>
      <c r="W775" s="25"/>
      <c r="X775" s="25"/>
      <c r="Y775" s="25"/>
      <c r="Z775" s="25"/>
      <c r="AA775" s="25"/>
      <c r="AB775" s="25"/>
      <c r="AC775" s="25"/>
      <c r="AD775" s="55"/>
    </row>
    <row r="776" spans="1:30" ht="20" customHeight="1" x14ac:dyDescent="0.2">
      <c r="A776" s="20"/>
      <c r="B776" s="33"/>
      <c r="C776" s="63"/>
      <c r="D776" s="22"/>
      <c r="E776" s="27"/>
      <c r="F776" s="27"/>
      <c r="G776" s="27"/>
      <c r="H776" s="27"/>
      <c r="I776" s="27"/>
      <c r="J776" s="23"/>
      <c r="K776" s="27"/>
      <c r="L776" s="27"/>
      <c r="M776" s="27"/>
      <c r="N776" s="27"/>
      <c r="O776" s="27"/>
      <c r="P776" s="27"/>
      <c r="Q776" s="27"/>
      <c r="R776" s="23"/>
      <c r="S776" s="64"/>
      <c r="T776" s="24"/>
      <c r="U776" s="49"/>
      <c r="V776" s="54"/>
      <c r="W776" s="25"/>
      <c r="X776" s="25"/>
      <c r="Y776" s="25"/>
      <c r="Z776" s="25"/>
      <c r="AA776" s="25"/>
      <c r="AB776" s="25"/>
      <c r="AC776" s="25"/>
      <c r="AD776" s="55"/>
    </row>
    <row r="777" spans="1:30" ht="20" customHeight="1" x14ac:dyDescent="0.2">
      <c r="A777" s="20"/>
      <c r="B777" s="33"/>
      <c r="C777" s="63"/>
      <c r="D777" s="22"/>
      <c r="E777" s="27"/>
      <c r="F777" s="27"/>
      <c r="G777" s="27"/>
      <c r="H777" s="27"/>
      <c r="I777" s="27"/>
      <c r="J777" s="23"/>
      <c r="K777" s="27"/>
      <c r="L777" s="27"/>
      <c r="M777" s="27"/>
      <c r="N777" s="27"/>
      <c r="O777" s="27"/>
      <c r="P777" s="27"/>
      <c r="Q777" s="27"/>
      <c r="R777" s="23"/>
      <c r="S777" s="64"/>
      <c r="T777" s="24"/>
      <c r="U777" s="49"/>
      <c r="V777" s="54"/>
      <c r="W777" s="25"/>
      <c r="X777" s="25"/>
      <c r="Y777" s="25"/>
      <c r="Z777" s="25"/>
      <c r="AA777" s="25"/>
      <c r="AB777" s="25"/>
      <c r="AC777" s="25"/>
      <c r="AD777" s="55"/>
    </row>
    <row r="778" spans="1:30" ht="20" customHeight="1" x14ac:dyDescent="0.2">
      <c r="A778" s="20"/>
      <c r="B778" s="33"/>
      <c r="C778" s="63"/>
      <c r="D778" s="22"/>
      <c r="E778" s="27"/>
      <c r="F778" s="27"/>
      <c r="G778" s="27"/>
      <c r="H778" s="27"/>
      <c r="I778" s="27"/>
      <c r="J778" s="23"/>
      <c r="K778" s="27"/>
      <c r="L778" s="27"/>
      <c r="M778" s="27"/>
      <c r="N778" s="27"/>
      <c r="O778" s="27"/>
      <c r="P778" s="27"/>
      <c r="Q778" s="27"/>
      <c r="R778" s="23"/>
      <c r="S778" s="64"/>
      <c r="T778" s="24"/>
      <c r="U778" s="49"/>
      <c r="V778" s="54"/>
      <c r="W778" s="25"/>
      <c r="X778" s="25"/>
      <c r="Y778" s="25"/>
      <c r="Z778" s="25"/>
      <c r="AA778" s="25"/>
      <c r="AB778" s="25"/>
      <c r="AC778" s="25"/>
      <c r="AD778" s="55"/>
    </row>
    <row r="779" spans="1:30" ht="20" customHeight="1" x14ac:dyDescent="0.2">
      <c r="A779" s="20"/>
      <c r="B779" s="33"/>
      <c r="C779" s="63"/>
      <c r="D779" s="22"/>
      <c r="E779" s="27"/>
      <c r="F779" s="27"/>
      <c r="G779" s="27"/>
      <c r="H779" s="27"/>
      <c r="I779" s="27"/>
      <c r="J779" s="23"/>
      <c r="K779" s="27"/>
      <c r="L779" s="27"/>
      <c r="M779" s="27"/>
      <c r="N779" s="27"/>
      <c r="O779" s="27"/>
      <c r="P779" s="27"/>
      <c r="Q779" s="27"/>
      <c r="R779" s="23"/>
      <c r="S779" s="64"/>
      <c r="T779" s="24"/>
      <c r="U779" s="49"/>
      <c r="V779" s="54"/>
      <c r="W779" s="25"/>
      <c r="X779" s="25"/>
      <c r="Y779" s="25"/>
      <c r="Z779" s="25"/>
      <c r="AA779" s="25"/>
      <c r="AB779" s="25"/>
      <c r="AC779" s="25"/>
      <c r="AD779" s="55"/>
    </row>
    <row r="780" spans="1:30" ht="20" customHeight="1" x14ac:dyDescent="0.2">
      <c r="A780" s="20"/>
      <c r="B780" s="33"/>
      <c r="C780" s="63"/>
      <c r="D780" s="22"/>
      <c r="E780" s="27"/>
      <c r="F780" s="27"/>
      <c r="G780" s="27"/>
      <c r="H780" s="27"/>
      <c r="I780" s="27"/>
      <c r="J780" s="23"/>
      <c r="K780" s="27"/>
      <c r="L780" s="27"/>
      <c r="M780" s="27"/>
      <c r="N780" s="27"/>
      <c r="O780" s="27"/>
      <c r="P780" s="27"/>
      <c r="Q780" s="27"/>
      <c r="R780" s="23"/>
      <c r="S780" s="64"/>
      <c r="T780" s="24"/>
      <c r="U780" s="49"/>
      <c r="V780" s="54"/>
      <c r="W780" s="25"/>
      <c r="X780" s="25"/>
      <c r="Y780" s="25"/>
      <c r="Z780" s="25"/>
      <c r="AA780" s="25"/>
      <c r="AB780" s="25"/>
      <c r="AC780" s="25"/>
      <c r="AD780" s="55"/>
    </row>
    <row r="781" spans="1:30" ht="20" customHeight="1" x14ac:dyDescent="0.2">
      <c r="A781" s="20"/>
      <c r="B781" s="33"/>
      <c r="C781" s="63"/>
      <c r="D781" s="22"/>
      <c r="E781" s="27"/>
      <c r="F781" s="27"/>
      <c r="G781" s="27"/>
      <c r="H781" s="27"/>
      <c r="I781" s="27"/>
      <c r="J781" s="23"/>
      <c r="K781" s="27"/>
      <c r="L781" s="27"/>
      <c r="M781" s="27"/>
      <c r="N781" s="27"/>
      <c r="O781" s="27"/>
      <c r="P781" s="27"/>
      <c r="Q781" s="27"/>
      <c r="R781" s="23"/>
      <c r="S781" s="64"/>
      <c r="T781" s="24"/>
      <c r="U781" s="49"/>
      <c r="V781" s="54"/>
      <c r="W781" s="25"/>
      <c r="X781" s="25"/>
      <c r="Y781" s="25"/>
      <c r="Z781" s="25"/>
      <c r="AA781" s="25"/>
      <c r="AB781" s="25"/>
      <c r="AC781" s="25"/>
      <c r="AD781" s="55"/>
    </row>
    <row r="782" spans="1:30" ht="20" customHeight="1" x14ac:dyDescent="0.2">
      <c r="A782" s="20"/>
      <c r="B782" s="33"/>
      <c r="C782" s="63"/>
      <c r="D782" s="22"/>
      <c r="E782" s="27"/>
      <c r="F782" s="27"/>
      <c r="G782" s="27"/>
      <c r="H782" s="27"/>
      <c r="I782" s="27"/>
      <c r="J782" s="23"/>
      <c r="K782" s="27"/>
      <c r="L782" s="27"/>
      <c r="M782" s="27"/>
      <c r="N782" s="27"/>
      <c r="O782" s="27"/>
      <c r="P782" s="27"/>
      <c r="Q782" s="27"/>
      <c r="R782" s="23"/>
      <c r="S782" s="64"/>
      <c r="T782" s="24"/>
      <c r="U782" s="49"/>
      <c r="V782" s="54"/>
      <c r="W782" s="25"/>
      <c r="X782" s="25"/>
      <c r="Y782" s="25"/>
      <c r="Z782" s="25"/>
      <c r="AA782" s="25"/>
      <c r="AB782" s="25"/>
      <c r="AC782" s="25"/>
      <c r="AD782" s="55"/>
    </row>
    <row r="783" spans="1:30" ht="20" customHeight="1" x14ac:dyDescent="0.2">
      <c r="A783" s="20"/>
      <c r="B783" s="33"/>
      <c r="C783" s="63"/>
      <c r="D783" s="22"/>
      <c r="E783" s="27"/>
      <c r="F783" s="27"/>
      <c r="G783" s="27"/>
      <c r="H783" s="27"/>
      <c r="I783" s="27"/>
      <c r="J783" s="23"/>
      <c r="K783" s="27"/>
      <c r="L783" s="27"/>
      <c r="M783" s="27"/>
      <c r="N783" s="27"/>
      <c r="O783" s="27"/>
      <c r="P783" s="27"/>
      <c r="Q783" s="27"/>
      <c r="R783" s="23"/>
      <c r="S783" s="64"/>
      <c r="T783" s="24"/>
      <c r="U783" s="49"/>
      <c r="V783" s="54"/>
      <c r="W783" s="25"/>
      <c r="X783" s="25"/>
      <c r="Y783" s="25"/>
      <c r="Z783" s="25"/>
      <c r="AA783" s="25"/>
      <c r="AB783" s="25"/>
      <c r="AC783" s="25"/>
      <c r="AD783" s="55"/>
    </row>
    <row r="784" spans="1:30" ht="20" customHeight="1" x14ac:dyDescent="0.2">
      <c r="A784" s="20"/>
      <c r="B784" s="33"/>
      <c r="C784" s="63"/>
      <c r="D784" s="22"/>
      <c r="E784" s="27"/>
      <c r="F784" s="27"/>
      <c r="G784" s="27"/>
      <c r="H784" s="27"/>
      <c r="I784" s="27"/>
      <c r="J784" s="23"/>
      <c r="K784" s="27"/>
      <c r="L784" s="27"/>
      <c r="M784" s="27"/>
      <c r="N784" s="27"/>
      <c r="O784" s="27"/>
      <c r="P784" s="27"/>
      <c r="Q784" s="27"/>
      <c r="R784" s="23"/>
      <c r="S784" s="64"/>
      <c r="T784" s="24"/>
      <c r="U784" s="49"/>
      <c r="V784" s="54"/>
      <c r="W784" s="25"/>
      <c r="X784" s="25"/>
      <c r="Y784" s="25"/>
      <c r="Z784" s="25"/>
      <c r="AA784" s="25"/>
      <c r="AB784" s="25"/>
      <c r="AC784" s="25"/>
      <c r="AD784" s="55"/>
    </row>
    <row r="785" spans="1:30" ht="20" customHeight="1" x14ac:dyDescent="0.2">
      <c r="A785" s="20"/>
      <c r="B785" s="33"/>
      <c r="C785" s="63"/>
      <c r="D785" s="22"/>
      <c r="E785" s="27"/>
      <c r="F785" s="27"/>
      <c r="G785" s="27"/>
      <c r="H785" s="27"/>
      <c r="I785" s="27"/>
      <c r="J785" s="23"/>
      <c r="K785" s="27"/>
      <c r="L785" s="27"/>
      <c r="M785" s="27"/>
      <c r="N785" s="27"/>
      <c r="O785" s="27"/>
      <c r="P785" s="27"/>
      <c r="Q785" s="27"/>
      <c r="R785" s="23"/>
      <c r="S785" s="64"/>
      <c r="T785" s="24"/>
      <c r="U785" s="49"/>
      <c r="V785" s="54"/>
      <c r="W785" s="25"/>
      <c r="X785" s="25"/>
      <c r="Y785" s="25"/>
      <c r="Z785" s="25"/>
      <c r="AA785" s="25"/>
      <c r="AB785" s="25"/>
      <c r="AC785" s="25"/>
      <c r="AD785" s="55"/>
    </row>
    <row r="786" spans="1:30" ht="20" customHeight="1" x14ac:dyDescent="0.2">
      <c r="A786" s="20"/>
      <c r="B786" s="33"/>
      <c r="C786" s="63"/>
      <c r="D786" s="22"/>
      <c r="E786" s="27"/>
      <c r="F786" s="27"/>
      <c r="G786" s="27"/>
      <c r="H786" s="27"/>
      <c r="I786" s="27"/>
      <c r="J786" s="23"/>
      <c r="K786" s="27"/>
      <c r="L786" s="27"/>
      <c r="M786" s="27"/>
      <c r="N786" s="27"/>
      <c r="O786" s="27"/>
      <c r="P786" s="27"/>
      <c r="Q786" s="27"/>
      <c r="R786" s="23"/>
      <c r="S786" s="64"/>
      <c r="T786" s="24"/>
      <c r="U786" s="49"/>
      <c r="V786" s="54"/>
      <c r="W786" s="25"/>
      <c r="X786" s="25"/>
      <c r="Y786" s="25"/>
      <c r="Z786" s="25"/>
      <c r="AA786" s="25"/>
      <c r="AB786" s="25"/>
      <c r="AC786" s="25"/>
      <c r="AD786" s="55"/>
    </row>
    <row r="787" spans="1:30" ht="20" customHeight="1" x14ac:dyDescent="0.2">
      <c r="A787" s="20"/>
      <c r="B787" s="33"/>
      <c r="C787" s="63"/>
      <c r="D787" s="22"/>
      <c r="E787" s="27"/>
      <c r="F787" s="27"/>
      <c r="G787" s="27"/>
      <c r="H787" s="27"/>
      <c r="I787" s="27"/>
      <c r="J787" s="23"/>
      <c r="K787" s="27"/>
      <c r="L787" s="27"/>
      <c r="M787" s="27"/>
      <c r="N787" s="27"/>
      <c r="O787" s="27"/>
      <c r="P787" s="27"/>
      <c r="Q787" s="27"/>
      <c r="R787" s="23"/>
      <c r="S787" s="64"/>
      <c r="T787" s="24"/>
      <c r="U787" s="49"/>
      <c r="V787" s="54"/>
      <c r="W787" s="25"/>
      <c r="X787" s="25"/>
      <c r="Y787" s="25"/>
      <c r="Z787" s="25"/>
      <c r="AA787" s="25"/>
      <c r="AB787" s="25"/>
      <c r="AC787" s="25"/>
      <c r="AD787" s="55"/>
    </row>
    <row r="788" spans="1:30" ht="20" customHeight="1" x14ac:dyDescent="0.2">
      <c r="A788" s="20"/>
      <c r="B788" s="33"/>
      <c r="C788" s="63"/>
      <c r="D788" s="22"/>
      <c r="E788" s="27"/>
      <c r="F788" s="27"/>
      <c r="G788" s="27"/>
      <c r="H788" s="27"/>
      <c r="I788" s="27"/>
      <c r="J788" s="23"/>
      <c r="K788" s="27"/>
      <c r="L788" s="27"/>
      <c r="M788" s="27"/>
      <c r="N788" s="27"/>
      <c r="O788" s="27"/>
      <c r="P788" s="27"/>
      <c r="Q788" s="27"/>
      <c r="R788" s="23"/>
      <c r="S788" s="64"/>
      <c r="T788" s="24"/>
      <c r="U788" s="49"/>
      <c r="V788" s="54"/>
      <c r="W788" s="25"/>
      <c r="X788" s="25"/>
      <c r="Y788" s="25"/>
      <c r="Z788" s="25"/>
      <c r="AA788" s="25"/>
      <c r="AB788" s="25"/>
      <c r="AC788" s="25"/>
      <c r="AD788" s="55"/>
    </row>
    <row r="789" spans="1:30" ht="20" customHeight="1" x14ac:dyDescent="0.2">
      <c r="A789" s="20"/>
      <c r="B789" s="33"/>
      <c r="C789" s="63"/>
      <c r="D789" s="22"/>
      <c r="E789" s="27"/>
      <c r="F789" s="27"/>
      <c r="G789" s="27"/>
      <c r="H789" s="27"/>
      <c r="I789" s="27"/>
      <c r="J789" s="23"/>
      <c r="K789" s="27"/>
      <c r="L789" s="27"/>
      <c r="M789" s="27"/>
      <c r="N789" s="27"/>
      <c r="O789" s="27"/>
      <c r="P789" s="27"/>
      <c r="Q789" s="27"/>
      <c r="R789" s="23"/>
      <c r="S789" s="64"/>
      <c r="T789" s="24"/>
      <c r="U789" s="49"/>
      <c r="V789" s="54"/>
      <c r="W789" s="25"/>
      <c r="X789" s="25"/>
      <c r="Y789" s="25"/>
      <c r="Z789" s="25"/>
      <c r="AA789" s="25"/>
      <c r="AB789" s="25"/>
      <c r="AC789" s="25"/>
      <c r="AD789" s="55"/>
    </row>
    <row r="790" spans="1:30" ht="20" customHeight="1" x14ac:dyDescent="0.2">
      <c r="A790" s="20"/>
      <c r="B790" s="33"/>
      <c r="C790" s="63"/>
      <c r="D790" s="22"/>
      <c r="E790" s="27"/>
      <c r="F790" s="27"/>
      <c r="G790" s="27"/>
      <c r="H790" s="27"/>
      <c r="I790" s="27"/>
      <c r="J790" s="23"/>
      <c r="K790" s="27"/>
      <c r="L790" s="27"/>
      <c r="M790" s="27"/>
      <c r="N790" s="27"/>
      <c r="O790" s="27"/>
      <c r="P790" s="27"/>
      <c r="Q790" s="27"/>
      <c r="R790" s="23"/>
      <c r="S790" s="64"/>
      <c r="T790" s="24"/>
      <c r="U790" s="49"/>
      <c r="V790" s="54"/>
      <c r="W790" s="25"/>
      <c r="X790" s="25"/>
      <c r="Y790" s="25"/>
      <c r="Z790" s="25"/>
      <c r="AA790" s="25"/>
      <c r="AB790" s="25"/>
      <c r="AC790" s="25"/>
      <c r="AD790" s="55"/>
    </row>
    <row r="791" spans="1:30" ht="20" customHeight="1" x14ac:dyDescent="0.2">
      <c r="A791" s="20"/>
      <c r="B791" s="33"/>
      <c r="C791" s="63"/>
      <c r="D791" s="22"/>
      <c r="E791" s="27"/>
      <c r="F791" s="27"/>
      <c r="G791" s="27"/>
      <c r="H791" s="27"/>
      <c r="I791" s="27"/>
      <c r="J791" s="23"/>
      <c r="K791" s="27"/>
      <c r="L791" s="27"/>
      <c r="M791" s="27"/>
      <c r="N791" s="27"/>
      <c r="O791" s="27"/>
      <c r="P791" s="27"/>
      <c r="Q791" s="27"/>
      <c r="R791" s="23"/>
      <c r="S791" s="64"/>
      <c r="T791" s="24"/>
      <c r="U791" s="49"/>
      <c r="V791" s="54"/>
      <c r="W791" s="25"/>
      <c r="X791" s="25"/>
      <c r="Y791" s="25"/>
      <c r="Z791" s="25"/>
      <c r="AA791" s="25"/>
      <c r="AB791" s="25"/>
      <c r="AC791" s="25"/>
      <c r="AD791" s="55"/>
    </row>
    <row r="792" spans="1:30" ht="20" customHeight="1" x14ac:dyDescent="0.2">
      <c r="A792" s="20"/>
      <c r="B792" s="33"/>
      <c r="C792" s="63"/>
      <c r="D792" s="22"/>
      <c r="E792" s="27"/>
      <c r="F792" s="27"/>
      <c r="G792" s="27"/>
      <c r="H792" s="27"/>
      <c r="I792" s="27"/>
      <c r="J792" s="23"/>
      <c r="K792" s="27"/>
      <c r="L792" s="27"/>
      <c r="M792" s="27"/>
      <c r="N792" s="27"/>
      <c r="O792" s="27"/>
      <c r="P792" s="27"/>
      <c r="Q792" s="27"/>
      <c r="R792" s="23"/>
      <c r="S792" s="64"/>
      <c r="T792" s="24"/>
      <c r="U792" s="49"/>
      <c r="V792" s="54"/>
      <c r="W792" s="25"/>
      <c r="X792" s="25"/>
      <c r="Y792" s="25"/>
      <c r="Z792" s="25"/>
      <c r="AA792" s="25"/>
      <c r="AB792" s="25"/>
      <c r="AC792" s="25"/>
      <c r="AD792" s="55"/>
    </row>
    <row r="793" spans="1:30" ht="20" customHeight="1" x14ac:dyDescent="0.2">
      <c r="A793" s="20"/>
      <c r="B793" s="33"/>
      <c r="C793" s="63"/>
      <c r="D793" s="22"/>
      <c r="E793" s="27"/>
      <c r="F793" s="27"/>
      <c r="G793" s="27"/>
      <c r="H793" s="27"/>
      <c r="I793" s="27"/>
      <c r="J793" s="23"/>
      <c r="K793" s="27"/>
      <c r="L793" s="27"/>
      <c r="M793" s="27"/>
      <c r="N793" s="27"/>
      <c r="O793" s="27"/>
      <c r="P793" s="27"/>
      <c r="Q793" s="27"/>
      <c r="R793" s="23"/>
      <c r="S793" s="64"/>
      <c r="T793" s="24"/>
      <c r="U793" s="49"/>
      <c r="V793" s="54"/>
      <c r="W793" s="25"/>
      <c r="X793" s="25"/>
      <c r="Y793" s="25"/>
      <c r="Z793" s="25"/>
      <c r="AA793" s="25"/>
      <c r="AB793" s="25"/>
      <c r="AC793" s="25"/>
      <c r="AD793" s="55"/>
    </row>
    <row r="794" spans="1:30" ht="20" customHeight="1" x14ac:dyDescent="0.2">
      <c r="A794" s="20"/>
      <c r="B794" s="33"/>
      <c r="C794" s="63"/>
      <c r="D794" s="22"/>
      <c r="E794" s="27"/>
      <c r="F794" s="27"/>
      <c r="G794" s="27"/>
      <c r="H794" s="27"/>
      <c r="I794" s="27"/>
      <c r="J794" s="23"/>
      <c r="K794" s="27"/>
      <c r="L794" s="27"/>
      <c r="M794" s="27"/>
      <c r="N794" s="27"/>
      <c r="O794" s="27"/>
      <c r="P794" s="27"/>
      <c r="Q794" s="27"/>
      <c r="R794" s="23"/>
      <c r="S794" s="64"/>
      <c r="T794" s="24"/>
      <c r="U794" s="49"/>
      <c r="V794" s="54"/>
      <c r="W794" s="25"/>
      <c r="X794" s="25"/>
      <c r="Y794" s="25"/>
      <c r="Z794" s="25"/>
      <c r="AA794" s="25"/>
      <c r="AB794" s="25"/>
      <c r="AC794" s="25"/>
      <c r="AD794" s="55"/>
    </row>
    <row r="795" spans="1:30" ht="20" customHeight="1" x14ac:dyDescent="0.2">
      <c r="A795" s="20"/>
      <c r="B795" s="33"/>
      <c r="C795" s="63"/>
      <c r="D795" s="22"/>
      <c r="E795" s="27"/>
      <c r="F795" s="27"/>
      <c r="G795" s="27"/>
      <c r="H795" s="27"/>
      <c r="I795" s="27"/>
      <c r="J795" s="23"/>
      <c r="K795" s="27"/>
      <c r="L795" s="27"/>
      <c r="M795" s="27"/>
      <c r="N795" s="27"/>
      <c r="O795" s="27"/>
      <c r="P795" s="27"/>
      <c r="Q795" s="27"/>
      <c r="R795" s="23"/>
      <c r="S795" s="64"/>
      <c r="T795" s="24"/>
      <c r="U795" s="49"/>
      <c r="V795" s="54"/>
      <c r="W795" s="25"/>
      <c r="X795" s="25"/>
      <c r="Y795" s="25"/>
      <c r="Z795" s="25"/>
      <c r="AA795" s="25"/>
      <c r="AB795" s="25"/>
      <c r="AC795" s="25"/>
      <c r="AD795" s="55"/>
    </row>
    <row r="796" spans="1:30" ht="20" customHeight="1" x14ac:dyDescent="0.2">
      <c r="A796" s="20"/>
      <c r="B796" s="33"/>
      <c r="C796" s="63"/>
      <c r="D796" s="22"/>
      <c r="E796" s="27"/>
      <c r="F796" s="27"/>
      <c r="G796" s="27"/>
      <c r="H796" s="27"/>
      <c r="I796" s="27"/>
      <c r="J796" s="23"/>
      <c r="K796" s="27"/>
      <c r="L796" s="27"/>
      <c r="M796" s="27"/>
      <c r="N796" s="27"/>
      <c r="O796" s="27"/>
      <c r="P796" s="27"/>
      <c r="Q796" s="27"/>
      <c r="R796" s="23"/>
      <c r="S796" s="64"/>
      <c r="T796" s="24"/>
      <c r="U796" s="49"/>
      <c r="V796" s="54"/>
      <c r="W796" s="25"/>
      <c r="X796" s="25"/>
      <c r="Y796" s="25"/>
      <c r="Z796" s="25"/>
      <c r="AA796" s="25"/>
      <c r="AB796" s="25"/>
      <c r="AC796" s="25"/>
      <c r="AD796" s="55"/>
    </row>
    <row r="797" spans="1:30" ht="20" customHeight="1" x14ac:dyDescent="0.2">
      <c r="A797" s="20"/>
      <c r="B797" s="33"/>
      <c r="C797" s="63"/>
      <c r="D797" s="22"/>
      <c r="E797" s="27"/>
      <c r="F797" s="27"/>
      <c r="G797" s="27"/>
      <c r="H797" s="27"/>
      <c r="I797" s="27"/>
      <c r="J797" s="23"/>
      <c r="K797" s="27"/>
      <c r="L797" s="27"/>
      <c r="M797" s="27"/>
      <c r="N797" s="27"/>
      <c r="O797" s="27"/>
      <c r="P797" s="27"/>
      <c r="Q797" s="27"/>
      <c r="R797" s="23"/>
      <c r="S797" s="64"/>
      <c r="T797" s="24"/>
      <c r="U797" s="49"/>
      <c r="V797" s="54"/>
      <c r="W797" s="25"/>
      <c r="X797" s="25"/>
      <c r="Y797" s="25"/>
      <c r="Z797" s="25"/>
      <c r="AA797" s="25"/>
      <c r="AB797" s="25"/>
      <c r="AC797" s="25"/>
      <c r="AD797" s="55"/>
    </row>
    <row r="798" spans="1:30" ht="20" customHeight="1" x14ac:dyDescent="0.2">
      <c r="A798" s="20"/>
      <c r="B798" s="33"/>
      <c r="C798" s="63"/>
      <c r="D798" s="22"/>
      <c r="E798" s="27"/>
      <c r="F798" s="27"/>
      <c r="G798" s="27"/>
      <c r="H798" s="27"/>
      <c r="I798" s="27"/>
      <c r="J798" s="23"/>
      <c r="K798" s="27"/>
      <c r="L798" s="27"/>
      <c r="M798" s="27"/>
      <c r="N798" s="27"/>
      <c r="O798" s="27"/>
      <c r="P798" s="27"/>
      <c r="Q798" s="27"/>
      <c r="R798" s="23"/>
      <c r="S798" s="64"/>
      <c r="T798" s="24"/>
      <c r="U798" s="49"/>
      <c r="V798" s="54"/>
      <c r="W798" s="25"/>
      <c r="X798" s="25"/>
      <c r="Y798" s="25"/>
      <c r="Z798" s="25"/>
      <c r="AA798" s="25"/>
      <c r="AB798" s="25"/>
      <c r="AC798" s="25"/>
      <c r="AD798" s="55"/>
    </row>
    <row r="799" spans="1:30" ht="20" customHeight="1" x14ac:dyDescent="0.2">
      <c r="A799" s="20"/>
      <c r="B799" s="33"/>
      <c r="C799" s="63"/>
      <c r="D799" s="22"/>
      <c r="E799" s="27"/>
      <c r="F799" s="27"/>
      <c r="G799" s="27"/>
      <c r="H799" s="27"/>
      <c r="I799" s="27"/>
      <c r="J799" s="23"/>
      <c r="K799" s="27"/>
      <c r="L799" s="27"/>
      <c r="M799" s="27"/>
      <c r="N799" s="27"/>
      <c r="O799" s="27"/>
      <c r="P799" s="27"/>
      <c r="Q799" s="27"/>
      <c r="R799" s="23"/>
      <c r="S799" s="64"/>
      <c r="T799" s="24"/>
      <c r="U799" s="49"/>
      <c r="V799" s="54"/>
      <c r="W799" s="25"/>
      <c r="X799" s="25"/>
      <c r="Y799" s="25"/>
      <c r="Z799" s="25"/>
      <c r="AA799" s="25"/>
      <c r="AB799" s="25"/>
      <c r="AC799" s="25"/>
      <c r="AD799" s="55"/>
    </row>
    <row r="800" spans="1:30" ht="20" customHeight="1" x14ac:dyDescent="0.2">
      <c r="A800" s="20"/>
      <c r="B800" s="33"/>
      <c r="C800" s="63"/>
      <c r="D800" s="22"/>
      <c r="E800" s="27"/>
      <c r="F800" s="27"/>
      <c r="G800" s="27"/>
      <c r="H800" s="27"/>
      <c r="I800" s="27"/>
      <c r="J800" s="23"/>
      <c r="K800" s="27"/>
      <c r="L800" s="27"/>
      <c r="M800" s="27"/>
      <c r="N800" s="27"/>
      <c r="O800" s="27"/>
      <c r="P800" s="27"/>
      <c r="Q800" s="27"/>
      <c r="R800" s="23"/>
      <c r="S800" s="64"/>
      <c r="T800" s="24"/>
      <c r="U800" s="49"/>
      <c r="V800" s="54"/>
      <c r="W800" s="25"/>
      <c r="X800" s="25"/>
      <c r="Y800" s="25"/>
      <c r="Z800" s="25"/>
      <c r="AA800" s="25"/>
      <c r="AB800" s="25"/>
      <c r="AC800" s="25"/>
      <c r="AD800" s="55"/>
    </row>
    <row r="801" spans="1:30" ht="20" customHeight="1" x14ac:dyDescent="0.2">
      <c r="A801" s="20"/>
      <c r="B801" s="33"/>
      <c r="C801" s="63"/>
      <c r="D801" s="22"/>
      <c r="E801" s="27"/>
      <c r="F801" s="27"/>
      <c r="G801" s="27"/>
      <c r="H801" s="27"/>
      <c r="I801" s="27"/>
      <c r="J801" s="23"/>
      <c r="K801" s="27"/>
      <c r="L801" s="27"/>
      <c r="M801" s="27"/>
      <c r="N801" s="27"/>
      <c r="O801" s="27"/>
      <c r="P801" s="27"/>
      <c r="Q801" s="27"/>
      <c r="R801" s="23"/>
      <c r="S801" s="64"/>
      <c r="T801" s="24"/>
      <c r="U801" s="49"/>
      <c r="V801" s="54"/>
      <c r="W801" s="25"/>
      <c r="X801" s="25"/>
      <c r="Y801" s="25"/>
      <c r="Z801" s="25"/>
      <c r="AA801" s="25"/>
      <c r="AB801" s="25"/>
      <c r="AC801" s="25"/>
      <c r="AD801" s="55"/>
    </row>
    <row r="802" spans="1:30" ht="20" customHeight="1" x14ac:dyDescent="0.2">
      <c r="A802" s="20"/>
      <c r="B802" s="33"/>
      <c r="C802" s="63"/>
      <c r="D802" s="22"/>
      <c r="E802" s="27"/>
      <c r="F802" s="27"/>
      <c r="G802" s="27"/>
      <c r="H802" s="27"/>
      <c r="I802" s="27"/>
      <c r="J802" s="23"/>
      <c r="K802" s="27"/>
      <c r="L802" s="27"/>
      <c r="M802" s="27"/>
      <c r="N802" s="27"/>
      <c r="O802" s="27"/>
      <c r="P802" s="27"/>
      <c r="Q802" s="27"/>
      <c r="R802" s="23"/>
      <c r="S802" s="64"/>
      <c r="T802" s="24"/>
      <c r="U802" s="49"/>
      <c r="V802" s="54"/>
      <c r="W802" s="25"/>
      <c r="X802" s="25"/>
      <c r="Y802" s="25"/>
      <c r="Z802" s="25"/>
      <c r="AA802" s="25"/>
      <c r="AB802" s="25"/>
      <c r="AC802" s="25"/>
      <c r="AD802" s="55"/>
    </row>
    <row r="803" spans="1:30" ht="20" customHeight="1" x14ac:dyDescent="0.2">
      <c r="A803" s="20"/>
      <c r="B803" s="33"/>
      <c r="C803" s="63"/>
      <c r="D803" s="22"/>
      <c r="E803" s="27"/>
      <c r="F803" s="27"/>
      <c r="G803" s="27"/>
      <c r="H803" s="27"/>
      <c r="I803" s="27"/>
      <c r="J803" s="23"/>
      <c r="K803" s="27"/>
      <c r="L803" s="27"/>
      <c r="M803" s="27"/>
      <c r="N803" s="27"/>
      <c r="O803" s="27"/>
      <c r="P803" s="27"/>
      <c r="Q803" s="27"/>
      <c r="R803" s="23"/>
      <c r="S803" s="64"/>
      <c r="T803" s="24"/>
      <c r="U803" s="49"/>
      <c r="V803" s="54"/>
      <c r="W803" s="25"/>
      <c r="X803" s="25"/>
      <c r="Y803" s="25"/>
      <c r="Z803" s="25"/>
      <c r="AA803" s="25"/>
      <c r="AB803" s="25"/>
      <c r="AC803" s="25"/>
      <c r="AD803" s="55"/>
    </row>
    <row r="804" spans="1:30" ht="20" customHeight="1" x14ac:dyDescent="0.2">
      <c r="A804" s="20"/>
      <c r="B804" s="33"/>
      <c r="C804" s="63"/>
      <c r="D804" s="22"/>
      <c r="E804" s="27"/>
      <c r="F804" s="27"/>
      <c r="G804" s="27"/>
      <c r="H804" s="27"/>
      <c r="I804" s="27"/>
      <c r="J804" s="23"/>
      <c r="K804" s="27"/>
      <c r="L804" s="27"/>
      <c r="M804" s="27"/>
      <c r="N804" s="27"/>
      <c r="O804" s="27"/>
      <c r="P804" s="27"/>
      <c r="Q804" s="27"/>
      <c r="R804" s="23"/>
      <c r="S804" s="64"/>
      <c r="T804" s="24"/>
      <c r="U804" s="49"/>
      <c r="V804" s="54"/>
      <c r="W804" s="25"/>
      <c r="X804" s="25"/>
      <c r="Y804" s="25"/>
      <c r="Z804" s="25"/>
      <c r="AA804" s="25"/>
      <c r="AB804" s="25"/>
      <c r="AC804" s="25"/>
      <c r="AD804" s="55"/>
    </row>
    <row r="805" spans="1:30" ht="20" customHeight="1" x14ac:dyDescent="0.2">
      <c r="A805" s="20"/>
      <c r="B805" s="33"/>
      <c r="C805" s="63"/>
      <c r="D805" s="22"/>
      <c r="E805" s="27"/>
      <c r="F805" s="27"/>
      <c r="G805" s="27"/>
      <c r="H805" s="27"/>
      <c r="I805" s="27"/>
      <c r="J805" s="23"/>
      <c r="K805" s="27"/>
      <c r="L805" s="27"/>
      <c r="M805" s="27"/>
      <c r="N805" s="27"/>
      <c r="O805" s="27"/>
      <c r="P805" s="27"/>
      <c r="Q805" s="27"/>
      <c r="R805" s="23"/>
      <c r="S805" s="64"/>
      <c r="T805" s="24"/>
      <c r="U805" s="49"/>
      <c r="V805" s="54"/>
      <c r="W805" s="25"/>
      <c r="X805" s="25"/>
      <c r="Y805" s="25"/>
      <c r="Z805" s="25"/>
      <c r="AA805" s="25"/>
      <c r="AB805" s="25"/>
      <c r="AC805" s="25"/>
      <c r="AD805" s="55"/>
    </row>
    <row r="806" spans="1:30" ht="20" customHeight="1" x14ac:dyDescent="0.2">
      <c r="A806" s="20"/>
      <c r="B806" s="33"/>
      <c r="C806" s="63"/>
      <c r="D806" s="22"/>
      <c r="E806" s="27"/>
      <c r="F806" s="27"/>
      <c r="G806" s="27"/>
      <c r="H806" s="27"/>
      <c r="I806" s="27"/>
      <c r="J806" s="23"/>
      <c r="K806" s="27"/>
      <c r="L806" s="27"/>
      <c r="M806" s="27"/>
      <c r="N806" s="27"/>
      <c r="O806" s="27"/>
      <c r="P806" s="27"/>
      <c r="Q806" s="27"/>
      <c r="R806" s="23"/>
      <c r="S806" s="64"/>
      <c r="T806" s="24"/>
      <c r="U806" s="49"/>
      <c r="V806" s="54"/>
      <c r="W806" s="25"/>
      <c r="X806" s="25"/>
      <c r="Y806" s="25"/>
      <c r="Z806" s="25"/>
      <c r="AA806" s="25"/>
      <c r="AB806" s="25"/>
      <c r="AC806" s="25"/>
      <c r="AD806" s="55"/>
    </row>
    <row r="807" spans="1:30" ht="20" customHeight="1" x14ac:dyDescent="0.2">
      <c r="A807" s="20"/>
      <c r="B807" s="33"/>
      <c r="C807" s="63"/>
      <c r="D807" s="22"/>
      <c r="E807" s="27"/>
      <c r="F807" s="27"/>
      <c r="G807" s="27"/>
      <c r="H807" s="27"/>
      <c r="I807" s="27"/>
      <c r="J807" s="23"/>
      <c r="K807" s="27"/>
      <c r="L807" s="27"/>
      <c r="M807" s="27"/>
      <c r="N807" s="27"/>
      <c r="O807" s="27"/>
      <c r="P807" s="27"/>
      <c r="Q807" s="27"/>
      <c r="R807" s="23"/>
      <c r="S807" s="64"/>
      <c r="T807" s="24"/>
      <c r="U807" s="49"/>
      <c r="V807" s="54"/>
      <c r="W807" s="25"/>
      <c r="X807" s="25"/>
      <c r="Y807" s="25"/>
      <c r="Z807" s="25"/>
      <c r="AA807" s="25"/>
      <c r="AB807" s="25"/>
      <c r="AC807" s="25"/>
      <c r="AD807" s="55"/>
    </row>
    <row r="808" spans="1:30" ht="20" customHeight="1" x14ac:dyDescent="0.2">
      <c r="A808" s="20"/>
      <c r="B808" s="33"/>
      <c r="C808" s="63"/>
      <c r="D808" s="22"/>
      <c r="E808" s="27"/>
      <c r="F808" s="27"/>
      <c r="G808" s="27"/>
      <c r="H808" s="27"/>
      <c r="I808" s="27"/>
      <c r="J808" s="23"/>
      <c r="K808" s="27"/>
      <c r="L808" s="27"/>
      <c r="M808" s="27"/>
      <c r="N808" s="27"/>
      <c r="O808" s="27"/>
      <c r="P808" s="27"/>
      <c r="Q808" s="27"/>
      <c r="R808" s="23"/>
      <c r="S808" s="64"/>
      <c r="T808" s="24"/>
      <c r="U808" s="49"/>
      <c r="V808" s="54"/>
      <c r="W808" s="25"/>
      <c r="X808" s="25"/>
      <c r="Y808" s="25"/>
      <c r="Z808" s="25"/>
      <c r="AA808" s="25"/>
      <c r="AB808" s="25"/>
      <c r="AC808" s="25"/>
      <c r="AD808" s="55"/>
    </row>
    <row r="809" spans="1:30" ht="20" customHeight="1" x14ac:dyDescent="0.2">
      <c r="A809" s="20"/>
      <c r="B809" s="33"/>
      <c r="C809" s="63"/>
      <c r="D809" s="22"/>
      <c r="E809" s="27"/>
      <c r="F809" s="27"/>
      <c r="G809" s="27"/>
      <c r="H809" s="27"/>
      <c r="I809" s="27"/>
      <c r="J809" s="23"/>
      <c r="K809" s="27"/>
      <c r="L809" s="27"/>
      <c r="M809" s="27"/>
      <c r="N809" s="27"/>
      <c r="O809" s="27"/>
      <c r="P809" s="27"/>
      <c r="Q809" s="27"/>
      <c r="R809" s="23"/>
      <c r="S809" s="64"/>
      <c r="T809" s="24"/>
      <c r="U809" s="49"/>
      <c r="V809" s="54"/>
      <c r="W809" s="25"/>
      <c r="X809" s="25"/>
      <c r="Y809" s="25"/>
      <c r="Z809" s="25"/>
      <c r="AA809" s="25"/>
      <c r="AB809" s="25"/>
      <c r="AC809" s="25"/>
      <c r="AD809" s="55"/>
    </row>
    <row r="810" spans="1:30" ht="20" customHeight="1" x14ac:dyDescent="0.2">
      <c r="A810" s="20"/>
      <c r="B810" s="33"/>
      <c r="C810" s="63"/>
      <c r="D810" s="22"/>
      <c r="E810" s="27"/>
      <c r="F810" s="27"/>
      <c r="G810" s="27"/>
      <c r="H810" s="27"/>
      <c r="I810" s="27"/>
      <c r="J810" s="23"/>
      <c r="K810" s="27"/>
      <c r="L810" s="27"/>
      <c r="M810" s="27"/>
      <c r="N810" s="27"/>
      <c r="O810" s="27"/>
      <c r="P810" s="27"/>
      <c r="Q810" s="27"/>
      <c r="R810" s="23"/>
      <c r="S810" s="64"/>
      <c r="T810" s="24"/>
      <c r="U810" s="49"/>
      <c r="V810" s="54"/>
      <c r="W810" s="25"/>
      <c r="X810" s="25"/>
      <c r="Y810" s="25"/>
      <c r="Z810" s="25"/>
      <c r="AA810" s="25"/>
      <c r="AB810" s="25"/>
      <c r="AC810" s="25"/>
      <c r="AD810" s="55"/>
    </row>
    <row r="811" spans="1:30" ht="20" customHeight="1" x14ac:dyDescent="0.2">
      <c r="A811" s="20"/>
      <c r="B811" s="33"/>
      <c r="C811" s="63"/>
      <c r="D811" s="22"/>
      <c r="E811" s="27"/>
      <c r="F811" s="27"/>
      <c r="G811" s="27"/>
      <c r="H811" s="27"/>
      <c r="I811" s="27"/>
      <c r="J811" s="23"/>
      <c r="K811" s="27"/>
      <c r="L811" s="27"/>
      <c r="M811" s="27"/>
      <c r="N811" s="27"/>
      <c r="O811" s="27"/>
      <c r="P811" s="27"/>
      <c r="Q811" s="27"/>
      <c r="R811" s="23"/>
      <c r="S811" s="64"/>
      <c r="T811" s="24"/>
      <c r="U811" s="49"/>
      <c r="V811" s="54"/>
      <c r="W811" s="25"/>
      <c r="X811" s="25"/>
      <c r="Y811" s="25"/>
      <c r="Z811" s="25"/>
      <c r="AA811" s="25"/>
      <c r="AB811" s="25"/>
      <c r="AC811" s="25"/>
      <c r="AD811" s="55"/>
    </row>
    <row r="812" spans="1:30" ht="20" customHeight="1" x14ac:dyDescent="0.2">
      <c r="A812" s="20"/>
      <c r="B812" s="33"/>
      <c r="C812" s="63"/>
      <c r="D812" s="22"/>
      <c r="E812" s="27"/>
      <c r="F812" s="27"/>
      <c r="G812" s="27"/>
      <c r="H812" s="27"/>
      <c r="I812" s="27"/>
      <c r="J812" s="23"/>
      <c r="K812" s="27"/>
      <c r="L812" s="27"/>
      <c r="M812" s="27"/>
      <c r="N812" s="27"/>
      <c r="O812" s="27"/>
      <c r="P812" s="27"/>
      <c r="Q812" s="27"/>
      <c r="R812" s="23"/>
      <c r="S812" s="64"/>
      <c r="T812" s="24"/>
      <c r="U812" s="49"/>
      <c r="V812" s="54"/>
      <c r="W812" s="25"/>
      <c r="X812" s="25"/>
      <c r="Y812" s="25"/>
      <c r="Z812" s="25"/>
      <c r="AA812" s="25"/>
      <c r="AB812" s="25"/>
      <c r="AC812" s="25"/>
      <c r="AD812" s="55"/>
    </row>
    <row r="813" spans="1:30" ht="20" customHeight="1" x14ac:dyDescent="0.2">
      <c r="A813" s="20"/>
      <c r="B813" s="33"/>
      <c r="C813" s="63"/>
      <c r="D813" s="22"/>
      <c r="E813" s="27"/>
      <c r="F813" s="27"/>
      <c r="G813" s="27"/>
      <c r="H813" s="27"/>
      <c r="I813" s="27"/>
      <c r="J813" s="23"/>
      <c r="K813" s="27"/>
      <c r="L813" s="27"/>
      <c r="M813" s="27"/>
      <c r="N813" s="27"/>
      <c r="O813" s="27"/>
      <c r="P813" s="27"/>
      <c r="Q813" s="27"/>
      <c r="R813" s="23"/>
      <c r="S813" s="64"/>
      <c r="T813" s="24"/>
      <c r="U813" s="49"/>
      <c r="V813" s="54"/>
      <c r="W813" s="25"/>
      <c r="X813" s="25"/>
      <c r="Y813" s="25"/>
      <c r="Z813" s="25"/>
      <c r="AA813" s="25"/>
      <c r="AB813" s="25"/>
      <c r="AC813" s="25"/>
      <c r="AD813" s="55"/>
    </row>
    <row r="814" spans="1:30" ht="20" customHeight="1" x14ac:dyDescent="0.2">
      <c r="A814" s="20"/>
      <c r="B814" s="33"/>
      <c r="C814" s="63"/>
      <c r="D814" s="22"/>
      <c r="E814" s="27"/>
      <c r="F814" s="27"/>
      <c r="G814" s="27"/>
      <c r="H814" s="27"/>
      <c r="I814" s="27"/>
      <c r="J814" s="23"/>
      <c r="K814" s="27"/>
      <c r="L814" s="27"/>
      <c r="M814" s="27"/>
      <c r="N814" s="27"/>
      <c r="O814" s="27"/>
      <c r="P814" s="27"/>
      <c r="Q814" s="27"/>
      <c r="R814" s="23"/>
      <c r="S814" s="64"/>
      <c r="T814" s="24"/>
      <c r="U814" s="49"/>
      <c r="V814" s="54"/>
      <c r="W814" s="25"/>
      <c r="X814" s="25"/>
      <c r="Y814" s="25"/>
      <c r="Z814" s="25"/>
      <c r="AA814" s="25"/>
      <c r="AB814" s="25"/>
      <c r="AC814" s="25"/>
      <c r="AD814" s="55"/>
    </row>
    <row r="815" spans="1:30" ht="20" customHeight="1" x14ac:dyDescent="0.2">
      <c r="A815" s="20"/>
      <c r="B815" s="33"/>
      <c r="C815" s="63"/>
      <c r="D815" s="22"/>
      <c r="E815" s="27"/>
      <c r="F815" s="27"/>
      <c r="G815" s="27"/>
      <c r="H815" s="27"/>
      <c r="I815" s="27"/>
      <c r="J815" s="23"/>
      <c r="K815" s="27"/>
      <c r="L815" s="27"/>
      <c r="M815" s="27"/>
      <c r="N815" s="27"/>
      <c r="O815" s="27"/>
      <c r="P815" s="27"/>
      <c r="Q815" s="27"/>
      <c r="R815" s="23"/>
      <c r="S815" s="64"/>
      <c r="T815" s="24"/>
      <c r="U815" s="49"/>
      <c r="V815" s="54"/>
      <c r="W815" s="25"/>
      <c r="X815" s="25"/>
      <c r="Y815" s="25"/>
      <c r="Z815" s="25"/>
      <c r="AA815" s="25"/>
      <c r="AB815" s="25"/>
      <c r="AC815" s="25"/>
      <c r="AD815" s="55"/>
    </row>
    <row r="816" spans="1:30" ht="20" customHeight="1" x14ac:dyDescent="0.2">
      <c r="A816" s="20"/>
      <c r="B816" s="33"/>
      <c r="C816" s="63"/>
      <c r="D816" s="22"/>
      <c r="E816" s="27"/>
      <c r="F816" s="27"/>
      <c r="G816" s="27"/>
      <c r="H816" s="27"/>
      <c r="I816" s="27"/>
      <c r="J816" s="23"/>
      <c r="K816" s="27"/>
      <c r="L816" s="27"/>
      <c r="M816" s="27"/>
      <c r="N816" s="27"/>
      <c r="O816" s="27"/>
      <c r="P816" s="27"/>
      <c r="Q816" s="27"/>
      <c r="R816" s="23"/>
      <c r="S816" s="64"/>
      <c r="T816" s="24"/>
      <c r="U816" s="49"/>
      <c r="V816" s="54"/>
      <c r="W816" s="25"/>
      <c r="X816" s="25"/>
      <c r="Y816" s="25"/>
      <c r="Z816" s="25"/>
      <c r="AA816" s="25"/>
      <c r="AB816" s="25"/>
      <c r="AC816" s="25"/>
      <c r="AD816" s="55"/>
    </row>
    <row r="817" spans="1:30" ht="20" customHeight="1" x14ac:dyDescent="0.2">
      <c r="A817" s="20"/>
      <c r="B817" s="33"/>
      <c r="C817" s="63"/>
      <c r="D817" s="22"/>
      <c r="E817" s="27"/>
      <c r="F817" s="27"/>
      <c r="G817" s="27"/>
      <c r="H817" s="27"/>
      <c r="I817" s="27"/>
      <c r="J817" s="23"/>
      <c r="K817" s="27"/>
      <c r="L817" s="27"/>
      <c r="M817" s="27"/>
      <c r="N817" s="27"/>
      <c r="O817" s="27"/>
      <c r="P817" s="27"/>
      <c r="Q817" s="27"/>
      <c r="R817" s="23"/>
      <c r="S817" s="64"/>
      <c r="T817" s="24"/>
      <c r="U817" s="49"/>
      <c r="V817" s="54"/>
      <c r="W817" s="25"/>
      <c r="X817" s="25"/>
      <c r="Y817" s="25"/>
      <c r="Z817" s="25"/>
      <c r="AA817" s="25"/>
      <c r="AB817" s="25"/>
      <c r="AC817" s="25"/>
      <c r="AD817" s="55"/>
    </row>
    <row r="818" spans="1:30" ht="20" customHeight="1" x14ac:dyDescent="0.2">
      <c r="A818" s="20"/>
      <c r="B818" s="33"/>
      <c r="C818" s="63"/>
      <c r="D818" s="22"/>
      <c r="E818" s="27"/>
      <c r="F818" s="27"/>
      <c r="G818" s="27"/>
      <c r="H818" s="27"/>
      <c r="I818" s="27"/>
      <c r="J818" s="23"/>
      <c r="K818" s="27"/>
      <c r="L818" s="27"/>
      <c r="M818" s="27"/>
      <c r="N818" s="27"/>
      <c r="O818" s="27"/>
      <c r="P818" s="27"/>
      <c r="Q818" s="27"/>
      <c r="R818" s="23"/>
      <c r="S818" s="64"/>
      <c r="T818" s="24"/>
      <c r="U818" s="49"/>
      <c r="V818" s="54"/>
      <c r="W818" s="25"/>
      <c r="X818" s="25"/>
      <c r="Y818" s="25"/>
      <c r="Z818" s="25"/>
      <c r="AA818" s="25"/>
      <c r="AB818" s="25"/>
      <c r="AC818" s="25"/>
      <c r="AD818" s="55"/>
    </row>
    <row r="819" spans="1:30" ht="20" customHeight="1" x14ac:dyDescent="0.2">
      <c r="A819" s="20"/>
      <c r="B819" s="33"/>
      <c r="C819" s="63"/>
      <c r="D819" s="22"/>
      <c r="E819" s="27"/>
      <c r="F819" s="27"/>
      <c r="G819" s="27"/>
      <c r="H819" s="27"/>
      <c r="I819" s="27"/>
      <c r="J819" s="23"/>
      <c r="K819" s="27"/>
      <c r="L819" s="27"/>
      <c r="M819" s="27"/>
      <c r="N819" s="27"/>
      <c r="O819" s="27"/>
      <c r="P819" s="27"/>
      <c r="Q819" s="27"/>
      <c r="R819" s="23"/>
      <c r="S819" s="64"/>
      <c r="T819" s="24"/>
      <c r="U819" s="49"/>
      <c r="V819" s="54"/>
      <c r="W819" s="25"/>
      <c r="X819" s="25"/>
      <c r="Y819" s="25"/>
      <c r="Z819" s="25"/>
      <c r="AA819" s="25"/>
      <c r="AB819" s="25"/>
      <c r="AC819" s="25"/>
      <c r="AD819" s="55"/>
    </row>
    <row r="820" spans="1:30" ht="20" customHeight="1" x14ac:dyDescent="0.2">
      <c r="A820" s="20"/>
      <c r="B820" s="33"/>
      <c r="C820" s="63"/>
      <c r="D820" s="22"/>
      <c r="E820" s="27"/>
      <c r="F820" s="27"/>
      <c r="G820" s="27"/>
      <c r="H820" s="27"/>
      <c r="I820" s="27"/>
      <c r="J820" s="23"/>
      <c r="K820" s="27"/>
      <c r="L820" s="27"/>
      <c r="M820" s="27"/>
      <c r="N820" s="27"/>
      <c r="O820" s="27"/>
      <c r="P820" s="27"/>
      <c r="Q820" s="27"/>
      <c r="R820" s="23"/>
      <c r="S820" s="64"/>
      <c r="T820" s="24"/>
      <c r="U820" s="49"/>
      <c r="V820" s="54"/>
      <c r="W820" s="25"/>
      <c r="X820" s="25"/>
      <c r="Y820" s="25"/>
      <c r="Z820" s="25"/>
      <c r="AA820" s="25"/>
      <c r="AB820" s="25"/>
      <c r="AC820" s="25"/>
      <c r="AD820" s="55"/>
    </row>
    <row r="821" spans="1:30" ht="20" customHeight="1" x14ac:dyDescent="0.2">
      <c r="A821" s="20"/>
      <c r="B821" s="33"/>
      <c r="C821" s="63"/>
      <c r="D821" s="22"/>
      <c r="E821" s="27"/>
      <c r="F821" s="27"/>
      <c r="G821" s="27"/>
      <c r="H821" s="27"/>
      <c r="I821" s="27"/>
      <c r="J821" s="23"/>
      <c r="K821" s="27"/>
      <c r="L821" s="27"/>
      <c r="M821" s="27"/>
      <c r="N821" s="27"/>
      <c r="O821" s="27"/>
      <c r="P821" s="27"/>
      <c r="Q821" s="27"/>
      <c r="R821" s="23"/>
      <c r="S821" s="64"/>
      <c r="T821" s="24"/>
      <c r="U821" s="49"/>
      <c r="V821" s="54"/>
      <c r="W821" s="25"/>
      <c r="X821" s="25"/>
      <c r="Y821" s="25"/>
      <c r="Z821" s="25"/>
      <c r="AA821" s="25"/>
      <c r="AB821" s="25"/>
      <c r="AC821" s="25"/>
      <c r="AD821" s="55"/>
    </row>
    <row r="822" spans="1:30" ht="20" customHeight="1" x14ac:dyDescent="0.2">
      <c r="A822" s="20"/>
      <c r="B822" s="33"/>
      <c r="C822" s="63"/>
      <c r="D822" s="22"/>
      <c r="E822" s="27"/>
      <c r="F822" s="27"/>
      <c r="G822" s="27"/>
      <c r="H822" s="27"/>
      <c r="I822" s="27"/>
      <c r="J822" s="23"/>
      <c r="K822" s="27"/>
      <c r="L822" s="27"/>
      <c r="M822" s="27"/>
      <c r="N822" s="27"/>
      <c r="O822" s="27"/>
      <c r="P822" s="27"/>
      <c r="Q822" s="27"/>
      <c r="R822" s="23"/>
      <c r="S822" s="64"/>
      <c r="T822" s="24"/>
      <c r="U822" s="49"/>
      <c r="V822" s="54"/>
      <c r="W822" s="25"/>
      <c r="X822" s="25"/>
      <c r="Y822" s="25"/>
      <c r="Z822" s="25"/>
      <c r="AA822" s="25"/>
      <c r="AB822" s="25"/>
      <c r="AC822" s="25"/>
      <c r="AD822" s="55"/>
    </row>
    <row r="823" spans="1:30" ht="20" customHeight="1" x14ac:dyDescent="0.2">
      <c r="A823" s="20"/>
      <c r="B823" s="33"/>
      <c r="C823" s="63"/>
      <c r="D823" s="22"/>
      <c r="E823" s="27"/>
      <c r="F823" s="27"/>
      <c r="G823" s="27"/>
      <c r="H823" s="27"/>
      <c r="I823" s="27"/>
      <c r="J823" s="23"/>
      <c r="K823" s="27"/>
      <c r="L823" s="27"/>
      <c r="M823" s="27"/>
      <c r="N823" s="27"/>
      <c r="O823" s="27"/>
      <c r="P823" s="27"/>
      <c r="Q823" s="27"/>
      <c r="R823" s="23"/>
      <c r="S823" s="64"/>
      <c r="T823" s="24"/>
      <c r="U823" s="49"/>
      <c r="V823" s="54"/>
      <c r="W823" s="25"/>
      <c r="X823" s="25"/>
      <c r="Y823" s="25"/>
      <c r="Z823" s="25"/>
      <c r="AA823" s="25"/>
      <c r="AB823" s="25"/>
      <c r="AC823" s="25"/>
      <c r="AD823" s="55"/>
    </row>
    <row r="824" spans="1:30" ht="20" customHeight="1" x14ac:dyDescent="0.2">
      <c r="A824" s="20"/>
      <c r="B824" s="33"/>
      <c r="C824" s="63"/>
      <c r="D824" s="22"/>
      <c r="E824" s="27"/>
      <c r="F824" s="27"/>
      <c r="G824" s="27"/>
      <c r="H824" s="27"/>
      <c r="I824" s="27"/>
      <c r="J824" s="23"/>
      <c r="K824" s="27"/>
      <c r="L824" s="27"/>
      <c r="M824" s="27"/>
      <c r="N824" s="27"/>
      <c r="O824" s="27"/>
      <c r="P824" s="27"/>
      <c r="Q824" s="27"/>
      <c r="R824" s="23"/>
      <c r="S824" s="64"/>
      <c r="T824" s="24"/>
      <c r="U824" s="49"/>
      <c r="V824" s="54"/>
      <c r="W824" s="25"/>
      <c r="X824" s="25"/>
      <c r="Y824" s="25"/>
      <c r="Z824" s="25"/>
      <c r="AA824" s="25"/>
      <c r="AB824" s="25"/>
      <c r="AC824" s="25"/>
      <c r="AD824" s="55"/>
    </row>
    <row r="825" spans="1:30" ht="20" customHeight="1" x14ac:dyDescent="0.2">
      <c r="A825" s="20"/>
      <c r="B825" s="33"/>
      <c r="C825" s="63"/>
      <c r="D825" s="22"/>
      <c r="E825" s="27"/>
      <c r="F825" s="27"/>
      <c r="G825" s="27"/>
      <c r="H825" s="27"/>
      <c r="I825" s="27"/>
      <c r="J825" s="23"/>
      <c r="K825" s="27"/>
      <c r="L825" s="27"/>
      <c r="M825" s="27"/>
      <c r="N825" s="27"/>
      <c r="O825" s="27"/>
      <c r="P825" s="27"/>
      <c r="Q825" s="27"/>
      <c r="R825" s="23"/>
      <c r="S825" s="64"/>
      <c r="T825" s="24"/>
      <c r="U825" s="49"/>
      <c r="V825" s="54"/>
      <c r="W825" s="25"/>
      <c r="X825" s="25"/>
      <c r="Y825" s="25"/>
      <c r="Z825" s="25"/>
      <c r="AA825" s="25"/>
      <c r="AB825" s="25"/>
      <c r="AC825" s="25"/>
      <c r="AD825" s="55"/>
    </row>
    <row r="826" spans="1:30" ht="20" customHeight="1" x14ac:dyDescent="0.2">
      <c r="A826" s="20"/>
      <c r="B826" s="33"/>
      <c r="C826" s="63"/>
      <c r="D826" s="22"/>
      <c r="E826" s="27"/>
      <c r="F826" s="27"/>
      <c r="G826" s="27"/>
      <c r="H826" s="27"/>
      <c r="I826" s="27"/>
      <c r="J826" s="23"/>
      <c r="K826" s="27"/>
      <c r="L826" s="27"/>
      <c r="M826" s="27"/>
      <c r="N826" s="27"/>
      <c r="O826" s="27"/>
      <c r="P826" s="27"/>
      <c r="Q826" s="27"/>
      <c r="R826" s="23"/>
      <c r="S826" s="64"/>
      <c r="T826" s="24"/>
      <c r="U826" s="49"/>
      <c r="V826" s="54"/>
      <c r="W826" s="25"/>
      <c r="X826" s="25"/>
      <c r="Y826" s="25"/>
      <c r="Z826" s="25"/>
      <c r="AA826" s="25"/>
      <c r="AB826" s="25"/>
      <c r="AC826" s="25"/>
      <c r="AD826" s="55"/>
    </row>
    <row r="827" spans="1:30" ht="20" customHeight="1" x14ac:dyDescent="0.2">
      <c r="A827" s="20"/>
      <c r="B827" s="33"/>
      <c r="C827" s="63"/>
      <c r="D827" s="22"/>
      <c r="E827" s="27"/>
      <c r="F827" s="27"/>
      <c r="G827" s="27"/>
      <c r="H827" s="27"/>
      <c r="I827" s="27"/>
      <c r="J827" s="23"/>
      <c r="K827" s="27"/>
      <c r="L827" s="27"/>
      <c r="M827" s="27"/>
      <c r="N827" s="27"/>
      <c r="O827" s="27"/>
      <c r="P827" s="27"/>
      <c r="Q827" s="27"/>
      <c r="R827" s="23"/>
      <c r="S827" s="64"/>
      <c r="T827" s="24"/>
      <c r="U827" s="49"/>
      <c r="V827" s="54"/>
      <c r="W827" s="25"/>
      <c r="X827" s="25"/>
      <c r="Y827" s="25"/>
      <c r="Z827" s="25"/>
      <c r="AA827" s="25"/>
      <c r="AB827" s="25"/>
      <c r="AC827" s="25"/>
      <c r="AD827" s="55"/>
    </row>
    <row r="828" spans="1:30" ht="20" customHeight="1" x14ac:dyDescent="0.2">
      <c r="A828" s="20"/>
      <c r="B828" s="33"/>
      <c r="C828" s="63"/>
      <c r="D828" s="22"/>
      <c r="E828" s="27"/>
      <c r="F828" s="27"/>
      <c r="G828" s="27"/>
      <c r="H828" s="27"/>
      <c r="I828" s="27"/>
      <c r="J828" s="23"/>
      <c r="K828" s="27"/>
      <c r="L828" s="27"/>
      <c r="M828" s="27"/>
      <c r="N828" s="27"/>
      <c r="O828" s="27"/>
      <c r="P828" s="27"/>
      <c r="Q828" s="27"/>
      <c r="R828" s="23"/>
      <c r="S828" s="64"/>
      <c r="T828" s="24"/>
      <c r="U828" s="49"/>
      <c r="V828" s="54"/>
      <c r="W828" s="25"/>
      <c r="X828" s="25"/>
      <c r="Y828" s="25"/>
      <c r="Z828" s="25"/>
      <c r="AA828" s="25"/>
      <c r="AB828" s="25"/>
      <c r="AC828" s="25"/>
      <c r="AD828" s="55"/>
    </row>
    <row r="829" spans="1:30" ht="20" customHeight="1" x14ac:dyDescent="0.2">
      <c r="A829" s="20"/>
      <c r="B829" s="33"/>
      <c r="C829" s="63"/>
      <c r="D829" s="22"/>
      <c r="E829" s="27"/>
      <c r="F829" s="27"/>
      <c r="G829" s="27"/>
      <c r="H829" s="27"/>
      <c r="I829" s="27"/>
      <c r="J829" s="23"/>
      <c r="K829" s="27"/>
      <c r="L829" s="27"/>
      <c r="M829" s="27"/>
      <c r="N829" s="27"/>
      <c r="O829" s="27"/>
      <c r="P829" s="27"/>
      <c r="Q829" s="27"/>
      <c r="R829" s="23"/>
      <c r="S829" s="64"/>
      <c r="T829" s="24"/>
      <c r="U829" s="49"/>
      <c r="V829" s="54"/>
      <c r="W829" s="25"/>
      <c r="X829" s="25"/>
      <c r="Y829" s="25"/>
      <c r="Z829" s="25"/>
      <c r="AA829" s="25"/>
      <c r="AB829" s="25"/>
      <c r="AC829" s="25"/>
      <c r="AD829" s="55"/>
    </row>
    <row r="830" spans="1:30" ht="20" customHeight="1" x14ac:dyDescent="0.2">
      <c r="A830" s="20"/>
      <c r="B830" s="33"/>
      <c r="C830" s="63"/>
      <c r="D830" s="22"/>
      <c r="E830" s="27"/>
      <c r="F830" s="27"/>
      <c r="G830" s="27"/>
      <c r="H830" s="27"/>
      <c r="I830" s="27"/>
      <c r="J830" s="23"/>
      <c r="K830" s="27"/>
      <c r="L830" s="27"/>
      <c r="M830" s="27"/>
      <c r="N830" s="27"/>
      <c r="O830" s="27"/>
      <c r="P830" s="27"/>
      <c r="Q830" s="27"/>
      <c r="R830" s="23"/>
      <c r="S830" s="64"/>
      <c r="T830" s="24"/>
      <c r="U830" s="49"/>
      <c r="V830" s="54"/>
      <c r="W830" s="25"/>
      <c r="X830" s="25"/>
      <c r="Y830" s="25"/>
      <c r="Z830" s="25"/>
      <c r="AA830" s="25"/>
      <c r="AB830" s="25"/>
      <c r="AC830" s="25"/>
      <c r="AD830" s="55"/>
    </row>
    <row r="831" spans="1:30" ht="20" customHeight="1" x14ac:dyDescent="0.2">
      <c r="A831" s="20"/>
      <c r="B831" s="33"/>
      <c r="C831" s="63"/>
      <c r="D831" s="22"/>
      <c r="E831" s="27"/>
      <c r="F831" s="27"/>
      <c r="G831" s="27"/>
      <c r="H831" s="27"/>
      <c r="I831" s="27"/>
      <c r="J831" s="23"/>
      <c r="K831" s="27"/>
      <c r="L831" s="27"/>
      <c r="M831" s="27"/>
      <c r="N831" s="27"/>
      <c r="O831" s="27"/>
      <c r="P831" s="27"/>
      <c r="Q831" s="27"/>
      <c r="R831" s="23"/>
      <c r="S831" s="64"/>
      <c r="T831" s="24"/>
      <c r="U831" s="49"/>
      <c r="V831" s="54"/>
      <c r="W831" s="25"/>
      <c r="X831" s="25"/>
      <c r="Y831" s="25"/>
      <c r="Z831" s="25"/>
      <c r="AA831" s="25"/>
      <c r="AB831" s="25"/>
      <c r="AC831" s="25"/>
      <c r="AD831" s="55"/>
    </row>
    <row r="832" spans="1:30" ht="20" customHeight="1" x14ac:dyDescent="0.2">
      <c r="A832" s="20"/>
      <c r="B832" s="33"/>
      <c r="C832" s="63"/>
      <c r="D832" s="22"/>
      <c r="E832" s="27"/>
      <c r="F832" s="27"/>
      <c r="G832" s="27"/>
      <c r="H832" s="27"/>
      <c r="I832" s="27"/>
      <c r="J832" s="23"/>
      <c r="K832" s="27"/>
      <c r="L832" s="27"/>
      <c r="M832" s="27"/>
      <c r="N832" s="27"/>
      <c r="O832" s="27"/>
      <c r="P832" s="27"/>
      <c r="Q832" s="27"/>
      <c r="R832" s="23"/>
      <c r="S832" s="64"/>
      <c r="T832" s="24"/>
      <c r="U832" s="49"/>
      <c r="V832" s="54"/>
      <c r="W832" s="25"/>
      <c r="X832" s="25"/>
      <c r="Y832" s="25"/>
      <c r="Z832" s="25"/>
      <c r="AA832" s="25"/>
      <c r="AB832" s="25"/>
      <c r="AC832" s="25"/>
      <c r="AD832" s="55"/>
    </row>
    <row r="833" spans="1:30" ht="20" customHeight="1" x14ac:dyDescent="0.2">
      <c r="A833" s="20"/>
      <c r="B833" s="33"/>
      <c r="C833" s="63"/>
      <c r="D833" s="22"/>
      <c r="E833" s="27"/>
      <c r="F833" s="27"/>
      <c r="G833" s="27"/>
      <c r="H833" s="27"/>
      <c r="I833" s="27"/>
      <c r="J833" s="23"/>
      <c r="K833" s="27"/>
      <c r="L833" s="27"/>
      <c r="M833" s="27"/>
      <c r="N833" s="27"/>
      <c r="O833" s="27"/>
      <c r="P833" s="27"/>
      <c r="Q833" s="27"/>
      <c r="R833" s="23"/>
      <c r="S833" s="64"/>
      <c r="T833" s="24"/>
      <c r="U833" s="49"/>
      <c r="V833" s="54"/>
      <c r="W833" s="25"/>
      <c r="X833" s="25"/>
      <c r="Y833" s="25"/>
      <c r="Z833" s="25"/>
      <c r="AA833" s="25"/>
      <c r="AB833" s="25"/>
      <c r="AC833" s="25"/>
      <c r="AD833" s="55"/>
    </row>
    <row r="834" spans="1:30" ht="20" customHeight="1" x14ac:dyDescent="0.2">
      <c r="A834" s="20"/>
      <c r="B834" s="33"/>
      <c r="C834" s="63"/>
      <c r="D834" s="22"/>
      <c r="E834" s="27"/>
      <c r="F834" s="27"/>
      <c r="G834" s="27"/>
      <c r="H834" s="27"/>
      <c r="I834" s="27"/>
      <c r="J834" s="23"/>
      <c r="K834" s="27"/>
      <c r="L834" s="27"/>
      <c r="M834" s="27"/>
      <c r="N834" s="27"/>
      <c r="O834" s="27"/>
      <c r="P834" s="27"/>
      <c r="Q834" s="27"/>
      <c r="R834" s="23"/>
      <c r="S834" s="64"/>
      <c r="T834" s="24"/>
      <c r="U834" s="49"/>
      <c r="V834" s="54"/>
      <c r="W834" s="25"/>
      <c r="X834" s="25"/>
      <c r="Y834" s="25"/>
      <c r="Z834" s="25"/>
      <c r="AA834" s="25"/>
      <c r="AB834" s="25"/>
      <c r="AC834" s="25"/>
      <c r="AD834" s="55"/>
    </row>
    <row r="835" spans="1:30" ht="20" customHeight="1" x14ac:dyDescent="0.2">
      <c r="A835" s="20"/>
      <c r="B835" s="33"/>
      <c r="C835" s="63"/>
      <c r="D835" s="22"/>
      <c r="E835" s="27"/>
      <c r="F835" s="27"/>
      <c r="G835" s="27"/>
      <c r="H835" s="27"/>
      <c r="I835" s="27"/>
      <c r="J835" s="23"/>
      <c r="K835" s="27"/>
      <c r="L835" s="27"/>
      <c r="M835" s="27"/>
      <c r="N835" s="27"/>
      <c r="O835" s="27"/>
      <c r="P835" s="27"/>
      <c r="Q835" s="27"/>
      <c r="R835" s="23"/>
      <c r="S835" s="64"/>
      <c r="T835" s="24"/>
      <c r="U835" s="49"/>
      <c r="V835" s="54"/>
      <c r="W835" s="25"/>
      <c r="X835" s="25"/>
      <c r="Y835" s="25"/>
      <c r="Z835" s="25"/>
      <c r="AA835" s="25"/>
      <c r="AB835" s="25"/>
      <c r="AC835" s="25"/>
      <c r="AD835" s="55"/>
    </row>
    <row r="836" spans="1:30" ht="20" customHeight="1" x14ac:dyDescent="0.2">
      <c r="A836" s="20"/>
      <c r="B836" s="33"/>
      <c r="C836" s="63"/>
      <c r="D836" s="22"/>
      <c r="E836" s="27"/>
      <c r="F836" s="27"/>
      <c r="G836" s="27"/>
      <c r="H836" s="27"/>
      <c r="I836" s="27"/>
      <c r="J836" s="23"/>
      <c r="K836" s="27"/>
      <c r="L836" s="27"/>
      <c r="M836" s="27"/>
      <c r="N836" s="27"/>
      <c r="O836" s="27"/>
      <c r="P836" s="27"/>
      <c r="Q836" s="27"/>
      <c r="R836" s="23"/>
      <c r="S836" s="64"/>
      <c r="T836" s="24"/>
      <c r="U836" s="49"/>
      <c r="V836" s="54"/>
      <c r="W836" s="25"/>
      <c r="X836" s="25"/>
      <c r="Y836" s="25"/>
      <c r="Z836" s="25"/>
      <c r="AA836" s="25"/>
      <c r="AB836" s="25"/>
      <c r="AC836" s="25"/>
      <c r="AD836" s="55"/>
    </row>
    <row r="837" spans="1:30" ht="20" customHeight="1" x14ac:dyDescent="0.2">
      <c r="A837" s="20"/>
      <c r="B837" s="33"/>
      <c r="C837" s="63"/>
      <c r="D837" s="22"/>
      <c r="E837" s="27"/>
      <c r="F837" s="27"/>
      <c r="G837" s="27"/>
      <c r="H837" s="27"/>
      <c r="I837" s="27"/>
      <c r="J837" s="23"/>
      <c r="K837" s="27"/>
      <c r="L837" s="27"/>
      <c r="M837" s="27"/>
      <c r="N837" s="27"/>
      <c r="O837" s="27"/>
      <c r="P837" s="27"/>
      <c r="Q837" s="27"/>
      <c r="R837" s="23"/>
      <c r="S837" s="64"/>
      <c r="T837" s="24"/>
      <c r="U837" s="49"/>
      <c r="V837" s="54"/>
      <c r="W837" s="25"/>
      <c r="X837" s="25"/>
      <c r="Y837" s="25"/>
      <c r="Z837" s="25"/>
      <c r="AA837" s="25"/>
      <c r="AB837" s="25"/>
      <c r="AC837" s="25"/>
      <c r="AD837" s="55"/>
    </row>
    <row r="838" spans="1:30" ht="20" customHeight="1" x14ac:dyDescent="0.2">
      <c r="A838" s="20"/>
      <c r="B838" s="33"/>
      <c r="C838" s="63"/>
      <c r="D838" s="22"/>
      <c r="E838" s="27"/>
      <c r="F838" s="27"/>
      <c r="G838" s="27"/>
      <c r="H838" s="27"/>
      <c r="I838" s="27"/>
      <c r="J838" s="23"/>
      <c r="K838" s="27"/>
      <c r="L838" s="27"/>
      <c r="M838" s="27"/>
      <c r="N838" s="27"/>
      <c r="O838" s="27"/>
      <c r="P838" s="27"/>
      <c r="Q838" s="27"/>
      <c r="R838" s="23"/>
      <c r="S838" s="64"/>
      <c r="T838" s="24"/>
      <c r="U838" s="49"/>
      <c r="V838" s="54"/>
      <c r="W838" s="25"/>
      <c r="X838" s="25"/>
      <c r="Y838" s="25"/>
      <c r="Z838" s="25"/>
      <c r="AA838" s="25"/>
      <c r="AB838" s="25"/>
      <c r="AC838" s="25"/>
      <c r="AD838" s="55"/>
    </row>
    <row r="839" spans="1:30" ht="20" customHeight="1" x14ac:dyDescent="0.2">
      <c r="A839" s="20"/>
      <c r="B839" s="33"/>
      <c r="C839" s="63"/>
      <c r="D839" s="22"/>
      <c r="E839" s="27"/>
      <c r="F839" s="27"/>
      <c r="G839" s="27"/>
      <c r="H839" s="27"/>
      <c r="I839" s="27"/>
      <c r="J839" s="23"/>
      <c r="K839" s="27"/>
      <c r="L839" s="27"/>
      <c r="M839" s="27"/>
      <c r="N839" s="27"/>
      <c r="O839" s="27"/>
      <c r="P839" s="27"/>
      <c r="Q839" s="27"/>
      <c r="R839" s="23"/>
      <c r="S839" s="64"/>
      <c r="T839" s="24"/>
      <c r="U839" s="49"/>
      <c r="V839" s="54"/>
      <c r="W839" s="25"/>
      <c r="X839" s="25"/>
      <c r="Y839" s="25"/>
      <c r="Z839" s="25"/>
      <c r="AA839" s="25"/>
      <c r="AB839" s="25"/>
      <c r="AC839" s="25"/>
      <c r="AD839" s="55"/>
    </row>
    <row r="840" spans="1:30" ht="20" customHeight="1" x14ac:dyDescent="0.2">
      <c r="A840" s="20"/>
      <c r="B840" s="33"/>
      <c r="C840" s="63"/>
      <c r="D840" s="22"/>
      <c r="E840" s="27"/>
      <c r="F840" s="27"/>
      <c r="G840" s="27"/>
      <c r="H840" s="27"/>
      <c r="I840" s="27"/>
      <c r="J840" s="23"/>
      <c r="K840" s="27"/>
      <c r="L840" s="27"/>
      <c r="M840" s="27"/>
      <c r="N840" s="27"/>
      <c r="O840" s="27"/>
      <c r="P840" s="27"/>
      <c r="Q840" s="27"/>
      <c r="R840" s="23"/>
      <c r="S840" s="64"/>
      <c r="T840" s="24"/>
      <c r="U840" s="49"/>
      <c r="V840" s="54"/>
      <c r="W840" s="25"/>
      <c r="X840" s="25"/>
      <c r="Y840" s="25"/>
      <c r="Z840" s="25"/>
      <c r="AA840" s="25"/>
      <c r="AB840" s="25"/>
      <c r="AC840" s="25"/>
      <c r="AD840" s="55"/>
    </row>
    <row r="841" spans="1:30" ht="20" customHeight="1" x14ac:dyDescent="0.2">
      <c r="A841" s="20"/>
      <c r="B841" s="33"/>
      <c r="C841" s="63"/>
      <c r="D841" s="22"/>
      <c r="E841" s="27"/>
      <c r="F841" s="27"/>
      <c r="G841" s="27"/>
      <c r="H841" s="27"/>
      <c r="I841" s="27"/>
      <c r="J841" s="23"/>
      <c r="K841" s="27"/>
      <c r="L841" s="27"/>
      <c r="M841" s="27"/>
      <c r="N841" s="27"/>
      <c r="O841" s="27"/>
      <c r="P841" s="27"/>
      <c r="Q841" s="27"/>
      <c r="R841" s="23"/>
      <c r="S841" s="64"/>
      <c r="T841" s="24"/>
      <c r="U841" s="49"/>
      <c r="V841" s="54"/>
      <c r="W841" s="25"/>
      <c r="X841" s="25"/>
      <c r="Y841" s="25"/>
      <c r="Z841" s="25"/>
      <c r="AA841" s="25"/>
      <c r="AB841" s="25"/>
      <c r="AC841" s="25"/>
      <c r="AD841" s="55"/>
    </row>
    <row r="842" spans="1:30" ht="20" customHeight="1" x14ac:dyDescent="0.2">
      <c r="A842" s="20"/>
      <c r="B842" s="33"/>
      <c r="C842" s="63"/>
      <c r="D842" s="22"/>
      <c r="E842" s="27"/>
      <c r="F842" s="27"/>
      <c r="G842" s="27"/>
      <c r="H842" s="27"/>
      <c r="I842" s="27"/>
      <c r="J842" s="23"/>
      <c r="K842" s="27"/>
      <c r="L842" s="27"/>
      <c r="M842" s="27"/>
      <c r="N842" s="27"/>
      <c r="O842" s="27"/>
      <c r="P842" s="27"/>
      <c r="Q842" s="27"/>
      <c r="R842" s="23"/>
      <c r="S842" s="64"/>
      <c r="T842" s="24"/>
      <c r="U842" s="49"/>
      <c r="V842" s="54"/>
      <c r="W842" s="25"/>
      <c r="X842" s="25"/>
      <c r="Y842" s="25"/>
      <c r="Z842" s="25"/>
      <c r="AA842" s="25"/>
      <c r="AB842" s="25"/>
      <c r="AC842" s="25"/>
      <c r="AD842" s="55"/>
    </row>
    <row r="843" spans="1:30" ht="20" customHeight="1" x14ac:dyDescent="0.2">
      <c r="A843" s="20"/>
      <c r="B843" s="33"/>
      <c r="C843" s="63"/>
      <c r="D843" s="22"/>
      <c r="E843" s="27"/>
      <c r="F843" s="27"/>
      <c r="G843" s="27"/>
      <c r="H843" s="27"/>
      <c r="I843" s="27"/>
      <c r="J843" s="23"/>
      <c r="K843" s="27"/>
      <c r="L843" s="27"/>
      <c r="M843" s="27"/>
      <c r="N843" s="27"/>
      <c r="O843" s="27"/>
      <c r="P843" s="27"/>
      <c r="Q843" s="27"/>
      <c r="R843" s="23"/>
      <c r="S843" s="64"/>
      <c r="T843" s="24"/>
      <c r="U843" s="49"/>
      <c r="V843" s="54"/>
      <c r="W843" s="25"/>
      <c r="X843" s="25"/>
      <c r="Y843" s="25"/>
      <c r="Z843" s="25"/>
      <c r="AA843" s="25"/>
      <c r="AB843" s="25"/>
      <c r="AC843" s="25"/>
      <c r="AD843" s="55"/>
    </row>
    <row r="844" spans="1:30" ht="20" customHeight="1" x14ac:dyDescent="0.2">
      <c r="A844" s="20"/>
      <c r="B844" s="33"/>
      <c r="C844" s="63"/>
      <c r="D844" s="22"/>
      <c r="E844" s="27"/>
      <c r="F844" s="27"/>
      <c r="G844" s="27"/>
      <c r="H844" s="27"/>
      <c r="I844" s="27"/>
      <c r="J844" s="23"/>
      <c r="K844" s="27"/>
      <c r="L844" s="27"/>
      <c r="M844" s="27"/>
      <c r="N844" s="27"/>
      <c r="O844" s="27"/>
      <c r="P844" s="27"/>
      <c r="Q844" s="27"/>
      <c r="R844" s="23"/>
      <c r="S844" s="64"/>
      <c r="T844" s="24"/>
      <c r="U844" s="49"/>
      <c r="V844" s="54"/>
      <c r="W844" s="25"/>
      <c r="X844" s="25"/>
      <c r="Y844" s="25"/>
      <c r="Z844" s="25"/>
      <c r="AA844" s="25"/>
      <c r="AB844" s="25"/>
      <c r="AC844" s="25"/>
      <c r="AD844" s="55"/>
    </row>
    <row r="845" spans="1:30" ht="20" customHeight="1" x14ac:dyDescent="0.2">
      <c r="A845" s="20"/>
      <c r="B845" s="33"/>
      <c r="C845" s="63"/>
      <c r="D845" s="22"/>
      <c r="E845" s="27"/>
      <c r="F845" s="27"/>
      <c r="G845" s="27"/>
      <c r="H845" s="27"/>
      <c r="I845" s="27"/>
      <c r="J845" s="23"/>
      <c r="K845" s="27"/>
      <c r="L845" s="27"/>
      <c r="M845" s="27"/>
      <c r="N845" s="27"/>
      <c r="O845" s="27"/>
      <c r="P845" s="27"/>
      <c r="Q845" s="27"/>
      <c r="R845" s="23"/>
      <c r="S845" s="64"/>
      <c r="T845" s="24"/>
      <c r="U845" s="49"/>
      <c r="V845" s="54"/>
      <c r="W845" s="25"/>
      <c r="X845" s="25"/>
      <c r="Y845" s="25"/>
      <c r="Z845" s="25"/>
      <c r="AA845" s="25"/>
      <c r="AB845" s="25"/>
      <c r="AC845" s="25"/>
      <c r="AD845" s="55"/>
    </row>
    <row r="846" spans="1:30" ht="20" customHeight="1" x14ac:dyDescent="0.2">
      <c r="A846" s="20"/>
      <c r="B846" s="33"/>
      <c r="C846" s="63"/>
      <c r="D846" s="22"/>
      <c r="E846" s="27"/>
      <c r="F846" s="27"/>
      <c r="G846" s="27"/>
      <c r="H846" s="27"/>
      <c r="I846" s="27"/>
      <c r="J846" s="23"/>
      <c r="K846" s="27"/>
      <c r="L846" s="27"/>
      <c r="M846" s="27"/>
      <c r="N846" s="27"/>
      <c r="O846" s="27"/>
      <c r="P846" s="27"/>
      <c r="Q846" s="27"/>
      <c r="R846" s="23"/>
      <c r="S846" s="64"/>
      <c r="T846" s="24"/>
      <c r="U846" s="49"/>
      <c r="V846" s="54"/>
      <c r="W846" s="25"/>
      <c r="X846" s="25"/>
      <c r="Y846" s="25"/>
      <c r="Z846" s="25"/>
      <c r="AA846" s="25"/>
      <c r="AB846" s="25"/>
      <c r="AC846" s="25"/>
      <c r="AD846" s="55"/>
    </row>
    <row r="847" spans="1:30" ht="20" customHeight="1" x14ac:dyDescent="0.2">
      <c r="A847" s="20"/>
      <c r="B847" s="33"/>
      <c r="C847" s="63"/>
      <c r="D847" s="22"/>
      <c r="E847" s="27"/>
      <c r="F847" s="27"/>
      <c r="G847" s="27"/>
      <c r="H847" s="27"/>
      <c r="I847" s="27"/>
      <c r="J847" s="23"/>
      <c r="K847" s="27"/>
      <c r="L847" s="27"/>
      <c r="M847" s="27"/>
      <c r="N847" s="27"/>
      <c r="O847" s="27"/>
      <c r="P847" s="27"/>
      <c r="Q847" s="27"/>
      <c r="R847" s="23"/>
      <c r="S847" s="64"/>
      <c r="T847" s="24"/>
      <c r="U847" s="49"/>
      <c r="V847" s="54"/>
      <c r="W847" s="25"/>
      <c r="X847" s="25"/>
      <c r="Y847" s="25"/>
      <c r="Z847" s="25"/>
      <c r="AA847" s="25"/>
      <c r="AB847" s="25"/>
      <c r="AC847" s="25"/>
      <c r="AD847" s="55"/>
    </row>
    <row r="848" spans="1:30" ht="20" customHeight="1" x14ac:dyDescent="0.2">
      <c r="A848" s="20"/>
      <c r="B848" s="33"/>
      <c r="C848" s="63"/>
      <c r="D848" s="22"/>
      <c r="E848" s="27"/>
      <c r="F848" s="27"/>
      <c r="G848" s="27"/>
      <c r="H848" s="27"/>
      <c r="I848" s="27"/>
      <c r="J848" s="23"/>
      <c r="K848" s="27"/>
      <c r="L848" s="27"/>
      <c r="M848" s="27"/>
      <c r="N848" s="27"/>
      <c r="O848" s="27"/>
      <c r="P848" s="27"/>
      <c r="Q848" s="27"/>
      <c r="R848" s="23"/>
      <c r="S848" s="64"/>
      <c r="T848" s="24"/>
      <c r="U848" s="49"/>
      <c r="V848" s="54"/>
      <c r="W848" s="25"/>
      <c r="X848" s="25"/>
      <c r="Y848" s="25"/>
      <c r="Z848" s="25"/>
      <c r="AA848" s="25"/>
      <c r="AB848" s="25"/>
      <c r="AC848" s="25"/>
      <c r="AD848" s="55"/>
    </row>
    <row r="849" spans="1:30" ht="20" customHeight="1" x14ac:dyDescent="0.2">
      <c r="A849" s="20"/>
      <c r="B849" s="33"/>
      <c r="C849" s="63"/>
      <c r="D849" s="22"/>
      <c r="E849" s="27"/>
      <c r="F849" s="27"/>
      <c r="G849" s="27"/>
      <c r="H849" s="27"/>
      <c r="I849" s="27"/>
      <c r="J849" s="23"/>
      <c r="K849" s="27"/>
      <c r="L849" s="27"/>
      <c r="M849" s="27"/>
      <c r="N849" s="27"/>
      <c r="O849" s="27"/>
      <c r="P849" s="27"/>
      <c r="Q849" s="27"/>
      <c r="R849" s="23"/>
      <c r="S849" s="64"/>
      <c r="T849" s="24"/>
      <c r="U849" s="49"/>
      <c r="V849" s="54"/>
      <c r="W849" s="25"/>
      <c r="X849" s="25"/>
      <c r="Y849" s="25"/>
      <c r="Z849" s="25"/>
      <c r="AA849" s="25"/>
      <c r="AB849" s="25"/>
      <c r="AC849" s="25"/>
      <c r="AD849" s="55"/>
    </row>
    <row r="850" spans="1:30" ht="20" customHeight="1" x14ac:dyDescent="0.2">
      <c r="A850" s="20"/>
      <c r="B850" s="33"/>
      <c r="C850" s="63"/>
      <c r="D850" s="22"/>
      <c r="E850" s="27"/>
      <c r="F850" s="27"/>
      <c r="G850" s="27"/>
      <c r="H850" s="27"/>
      <c r="I850" s="27"/>
      <c r="J850" s="23"/>
      <c r="K850" s="27"/>
      <c r="L850" s="27"/>
      <c r="M850" s="27"/>
      <c r="N850" s="27"/>
      <c r="O850" s="27"/>
      <c r="P850" s="27"/>
      <c r="Q850" s="27"/>
      <c r="R850" s="23"/>
      <c r="S850" s="64"/>
      <c r="T850" s="24"/>
      <c r="U850" s="49"/>
      <c r="V850" s="54"/>
      <c r="W850" s="25"/>
      <c r="X850" s="25"/>
      <c r="Y850" s="25"/>
      <c r="Z850" s="25"/>
      <c r="AA850" s="25"/>
      <c r="AB850" s="25"/>
      <c r="AC850" s="25"/>
      <c r="AD850" s="55"/>
    </row>
    <row r="851" spans="1:30" ht="20" customHeight="1" x14ac:dyDescent="0.2">
      <c r="A851" s="20"/>
      <c r="B851" s="33"/>
      <c r="C851" s="63"/>
      <c r="D851" s="22"/>
      <c r="E851" s="27"/>
      <c r="F851" s="27"/>
      <c r="G851" s="27"/>
      <c r="H851" s="27"/>
      <c r="I851" s="27"/>
      <c r="J851" s="23"/>
      <c r="K851" s="27"/>
      <c r="L851" s="27"/>
      <c r="M851" s="27"/>
      <c r="N851" s="27"/>
      <c r="O851" s="27"/>
      <c r="P851" s="27"/>
      <c r="Q851" s="27"/>
      <c r="R851" s="23"/>
      <c r="S851" s="64"/>
      <c r="T851" s="24"/>
      <c r="U851" s="49"/>
      <c r="V851" s="54"/>
      <c r="W851" s="25"/>
      <c r="X851" s="25"/>
      <c r="Y851" s="25"/>
      <c r="Z851" s="25"/>
      <c r="AA851" s="25"/>
      <c r="AB851" s="25"/>
      <c r="AC851" s="25"/>
      <c r="AD851" s="55"/>
    </row>
    <row r="852" spans="1:30" ht="20" customHeight="1" x14ac:dyDescent="0.2">
      <c r="A852" s="20"/>
      <c r="B852" s="33"/>
      <c r="C852" s="63"/>
      <c r="D852" s="22"/>
      <c r="E852" s="27"/>
      <c r="F852" s="27"/>
      <c r="G852" s="27"/>
      <c r="H852" s="27"/>
      <c r="I852" s="27"/>
      <c r="J852" s="23"/>
      <c r="K852" s="27"/>
      <c r="L852" s="27"/>
      <c r="M852" s="27"/>
      <c r="N852" s="27"/>
      <c r="O852" s="27"/>
      <c r="P852" s="27"/>
      <c r="Q852" s="27"/>
      <c r="R852" s="23"/>
      <c r="S852" s="64"/>
      <c r="T852" s="24"/>
      <c r="U852" s="49"/>
      <c r="V852" s="54"/>
      <c r="W852" s="25"/>
      <c r="X852" s="25"/>
      <c r="Y852" s="25"/>
      <c r="Z852" s="25"/>
      <c r="AA852" s="25"/>
      <c r="AB852" s="25"/>
      <c r="AC852" s="25"/>
      <c r="AD852" s="55"/>
    </row>
    <row r="853" spans="1:30" ht="20" customHeight="1" x14ac:dyDescent="0.2">
      <c r="A853" s="20"/>
      <c r="B853" s="33"/>
      <c r="C853" s="63"/>
      <c r="D853" s="22"/>
      <c r="E853" s="27"/>
      <c r="F853" s="27"/>
      <c r="G853" s="27"/>
      <c r="H853" s="27"/>
      <c r="I853" s="27"/>
      <c r="J853" s="23"/>
      <c r="K853" s="27"/>
      <c r="L853" s="27"/>
      <c r="M853" s="27"/>
      <c r="N853" s="27"/>
      <c r="O853" s="27"/>
      <c r="P853" s="27"/>
      <c r="Q853" s="27"/>
      <c r="R853" s="23"/>
      <c r="S853" s="64"/>
      <c r="T853" s="24"/>
      <c r="U853" s="49"/>
      <c r="V853" s="54"/>
      <c r="W853" s="25"/>
      <c r="X853" s="25"/>
      <c r="Y853" s="25"/>
      <c r="Z853" s="25"/>
      <c r="AA853" s="25"/>
      <c r="AB853" s="25"/>
      <c r="AC853" s="25"/>
      <c r="AD853" s="55"/>
    </row>
    <row r="854" spans="1:30" ht="20" customHeight="1" x14ac:dyDescent="0.2">
      <c r="A854" s="20"/>
      <c r="B854" s="33"/>
      <c r="C854" s="63"/>
      <c r="D854" s="22"/>
      <c r="E854" s="27"/>
      <c r="F854" s="27"/>
      <c r="G854" s="27"/>
      <c r="H854" s="27"/>
      <c r="I854" s="27"/>
      <c r="J854" s="23"/>
      <c r="K854" s="27"/>
      <c r="L854" s="27"/>
      <c r="M854" s="27"/>
      <c r="N854" s="27"/>
      <c r="O854" s="27"/>
      <c r="P854" s="27"/>
      <c r="Q854" s="27"/>
      <c r="R854" s="23"/>
      <c r="S854" s="64"/>
      <c r="T854" s="24"/>
      <c r="U854" s="49"/>
      <c r="V854" s="54"/>
      <c r="W854" s="25"/>
      <c r="X854" s="25"/>
      <c r="Y854" s="25"/>
      <c r="Z854" s="25"/>
      <c r="AA854" s="25"/>
      <c r="AB854" s="25"/>
      <c r="AC854" s="25"/>
      <c r="AD854" s="55"/>
    </row>
    <row r="855" spans="1:30" ht="20" customHeight="1" x14ac:dyDescent="0.2">
      <c r="A855" s="20"/>
      <c r="B855" s="33"/>
      <c r="C855" s="63"/>
      <c r="D855" s="22"/>
      <c r="E855" s="27"/>
      <c r="F855" s="27"/>
      <c r="G855" s="27"/>
      <c r="H855" s="27"/>
      <c r="I855" s="27"/>
      <c r="J855" s="23"/>
      <c r="K855" s="27"/>
      <c r="L855" s="27"/>
      <c r="M855" s="27"/>
      <c r="N855" s="27"/>
      <c r="O855" s="27"/>
      <c r="P855" s="27"/>
      <c r="Q855" s="27"/>
      <c r="R855" s="23"/>
      <c r="S855" s="64"/>
      <c r="T855" s="24"/>
      <c r="U855" s="49"/>
      <c r="V855" s="54"/>
      <c r="W855" s="25"/>
      <c r="X855" s="25"/>
      <c r="Y855" s="25"/>
      <c r="Z855" s="25"/>
      <c r="AA855" s="25"/>
      <c r="AB855" s="25"/>
      <c r="AC855" s="25"/>
      <c r="AD855" s="55"/>
    </row>
    <row r="856" spans="1:30" ht="20" customHeight="1" x14ac:dyDescent="0.2">
      <c r="A856" s="20"/>
      <c r="B856" s="33"/>
      <c r="C856" s="63"/>
      <c r="D856" s="22"/>
      <c r="E856" s="27"/>
      <c r="F856" s="27"/>
      <c r="G856" s="27"/>
      <c r="H856" s="27"/>
      <c r="I856" s="27"/>
      <c r="J856" s="23"/>
      <c r="K856" s="27"/>
      <c r="L856" s="27"/>
      <c r="M856" s="27"/>
      <c r="N856" s="27"/>
      <c r="O856" s="27"/>
      <c r="P856" s="27"/>
      <c r="Q856" s="27"/>
      <c r="R856" s="23"/>
      <c r="S856" s="64"/>
      <c r="T856" s="24"/>
      <c r="U856" s="49"/>
      <c r="V856" s="54"/>
      <c r="W856" s="25"/>
      <c r="X856" s="25"/>
      <c r="Y856" s="25"/>
      <c r="Z856" s="25"/>
      <c r="AA856" s="25"/>
      <c r="AB856" s="25"/>
      <c r="AC856" s="25"/>
      <c r="AD856" s="55"/>
    </row>
    <row r="857" spans="1:30" ht="20" customHeight="1" x14ac:dyDescent="0.2">
      <c r="A857" s="20"/>
      <c r="B857" s="33"/>
      <c r="C857" s="63"/>
      <c r="D857" s="22"/>
      <c r="E857" s="27"/>
      <c r="F857" s="27"/>
      <c r="G857" s="27"/>
      <c r="H857" s="27"/>
      <c r="I857" s="27"/>
      <c r="J857" s="23"/>
      <c r="K857" s="27"/>
      <c r="L857" s="27"/>
      <c r="M857" s="27"/>
      <c r="N857" s="27"/>
      <c r="O857" s="27"/>
      <c r="P857" s="27"/>
      <c r="Q857" s="27"/>
      <c r="R857" s="23"/>
      <c r="S857" s="64"/>
      <c r="T857" s="24"/>
      <c r="U857" s="49"/>
      <c r="V857" s="54"/>
      <c r="W857" s="25"/>
      <c r="X857" s="25"/>
      <c r="Y857" s="25"/>
      <c r="Z857" s="25"/>
      <c r="AA857" s="25"/>
      <c r="AB857" s="25"/>
      <c r="AC857" s="25"/>
      <c r="AD857" s="55"/>
    </row>
    <row r="858" spans="1:30" ht="20" customHeight="1" x14ac:dyDescent="0.2">
      <c r="A858" s="20"/>
      <c r="B858" s="33"/>
      <c r="C858" s="63"/>
      <c r="D858" s="22"/>
      <c r="E858" s="27"/>
      <c r="F858" s="27"/>
      <c r="G858" s="27"/>
      <c r="H858" s="27"/>
      <c r="I858" s="27"/>
      <c r="J858" s="23"/>
      <c r="K858" s="27"/>
      <c r="L858" s="27"/>
      <c r="M858" s="27"/>
      <c r="N858" s="27"/>
      <c r="O858" s="27"/>
      <c r="P858" s="27"/>
      <c r="Q858" s="27"/>
      <c r="R858" s="23"/>
      <c r="S858" s="64"/>
      <c r="T858" s="24"/>
      <c r="U858" s="49"/>
      <c r="V858" s="54"/>
      <c r="W858" s="25"/>
      <c r="X858" s="25"/>
      <c r="Y858" s="25"/>
      <c r="Z858" s="25"/>
      <c r="AA858" s="25"/>
      <c r="AB858" s="25"/>
      <c r="AC858" s="25"/>
      <c r="AD858" s="55"/>
    </row>
    <row r="859" spans="1:30" ht="20" customHeight="1" x14ac:dyDescent="0.2">
      <c r="A859" s="20"/>
      <c r="B859" s="33"/>
      <c r="C859" s="63"/>
      <c r="D859" s="22"/>
      <c r="E859" s="27"/>
      <c r="F859" s="27"/>
      <c r="G859" s="27"/>
      <c r="H859" s="27"/>
      <c r="I859" s="27"/>
      <c r="J859" s="23"/>
      <c r="K859" s="27"/>
      <c r="L859" s="27"/>
      <c r="M859" s="27"/>
      <c r="N859" s="27"/>
      <c r="O859" s="27"/>
      <c r="P859" s="27"/>
      <c r="Q859" s="27"/>
      <c r="R859" s="23"/>
      <c r="S859" s="64"/>
      <c r="T859" s="24"/>
      <c r="U859" s="49"/>
      <c r="V859" s="54"/>
      <c r="W859" s="25"/>
      <c r="X859" s="25"/>
      <c r="Y859" s="25"/>
      <c r="Z859" s="25"/>
      <c r="AA859" s="25"/>
      <c r="AB859" s="25"/>
      <c r="AC859" s="25"/>
      <c r="AD859" s="55"/>
    </row>
    <row r="860" spans="1:30" ht="20" customHeight="1" x14ac:dyDescent="0.2">
      <c r="A860" s="20"/>
      <c r="B860" s="33"/>
      <c r="C860" s="63"/>
      <c r="D860" s="22"/>
      <c r="E860" s="27"/>
      <c r="F860" s="27"/>
      <c r="G860" s="27"/>
      <c r="H860" s="27"/>
      <c r="I860" s="27"/>
      <c r="J860" s="23"/>
      <c r="K860" s="27"/>
      <c r="L860" s="27"/>
      <c r="M860" s="27"/>
      <c r="N860" s="27"/>
      <c r="O860" s="27"/>
      <c r="P860" s="27"/>
      <c r="Q860" s="27"/>
      <c r="R860" s="23"/>
      <c r="S860" s="64"/>
      <c r="T860" s="24"/>
      <c r="U860" s="49"/>
      <c r="V860" s="54"/>
      <c r="W860" s="25"/>
      <c r="X860" s="25"/>
      <c r="Y860" s="25"/>
      <c r="Z860" s="25"/>
      <c r="AA860" s="25"/>
      <c r="AB860" s="25"/>
      <c r="AC860" s="25"/>
      <c r="AD860" s="55"/>
    </row>
    <row r="861" spans="1:30" ht="20" customHeight="1" x14ac:dyDescent="0.2">
      <c r="A861" s="20"/>
      <c r="B861" s="33"/>
      <c r="C861" s="63"/>
      <c r="D861" s="22"/>
      <c r="E861" s="27"/>
      <c r="F861" s="27"/>
      <c r="G861" s="27"/>
      <c r="H861" s="27"/>
      <c r="I861" s="27"/>
      <c r="J861" s="23"/>
      <c r="K861" s="27"/>
      <c r="L861" s="27"/>
      <c r="M861" s="27"/>
      <c r="N861" s="27"/>
      <c r="O861" s="27"/>
      <c r="P861" s="27"/>
      <c r="Q861" s="27"/>
      <c r="R861" s="23"/>
      <c r="S861" s="64"/>
      <c r="T861" s="24"/>
      <c r="U861" s="49"/>
      <c r="V861" s="54"/>
      <c r="W861" s="25"/>
      <c r="X861" s="25"/>
      <c r="Y861" s="25"/>
      <c r="Z861" s="25"/>
      <c r="AA861" s="25"/>
      <c r="AB861" s="25"/>
      <c r="AC861" s="25"/>
      <c r="AD861" s="55"/>
    </row>
    <row r="862" spans="1:30" ht="20" customHeight="1" x14ac:dyDescent="0.2">
      <c r="A862" s="20"/>
      <c r="B862" s="33"/>
      <c r="C862" s="63"/>
      <c r="D862" s="22"/>
      <c r="E862" s="27"/>
      <c r="F862" s="27"/>
      <c r="G862" s="27"/>
      <c r="H862" s="27"/>
      <c r="I862" s="27"/>
      <c r="J862" s="23"/>
      <c r="K862" s="27"/>
      <c r="L862" s="27"/>
      <c r="M862" s="27"/>
      <c r="N862" s="27"/>
      <c r="O862" s="27"/>
      <c r="P862" s="27"/>
      <c r="Q862" s="27"/>
      <c r="R862" s="23"/>
      <c r="S862" s="64"/>
      <c r="T862" s="24"/>
      <c r="U862" s="49"/>
      <c r="V862" s="54"/>
      <c r="W862" s="25"/>
      <c r="X862" s="25"/>
      <c r="Y862" s="25"/>
      <c r="Z862" s="25"/>
      <c r="AA862" s="25"/>
      <c r="AB862" s="25"/>
      <c r="AC862" s="25"/>
      <c r="AD862" s="55"/>
    </row>
    <row r="863" spans="1:30" ht="20" customHeight="1" x14ac:dyDescent="0.2">
      <c r="A863" s="20"/>
      <c r="B863" s="33"/>
      <c r="C863" s="63"/>
      <c r="D863" s="22"/>
      <c r="E863" s="27"/>
      <c r="F863" s="27"/>
      <c r="G863" s="27"/>
      <c r="H863" s="27"/>
      <c r="I863" s="27"/>
      <c r="J863" s="23"/>
      <c r="K863" s="27"/>
      <c r="L863" s="27"/>
      <c r="M863" s="27"/>
      <c r="N863" s="27"/>
      <c r="O863" s="27"/>
      <c r="P863" s="27"/>
      <c r="Q863" s="27"/>
      <c r="R863" s="23"/>
      <c r="S863" s="64"/>
      <c r="T863" s="24"/>
      <c r="U863" s="49"/>
      <c r="V863" s="54"/>
      <c r="W863" s="25"/>
      <c r="X863" s="25"/>
      <c r="Y863" s="25"/>
      <c r="Z863" s="25"/>
      <c r="AA863" s="25"/>
      <c r="AB863" s="25"/>
      <c r="AC863" s="25"/>
      <c r="AD863" s="55"/>
    </row>
    <row r="864" spans="1:30" ht="20" customHeight="1" x14ac:dyDescent="0.2">
      <c r="A864" s="20"/>
      <c r="B864" s="33"/>
      <c r="C864" s="63"/>
      <c r="D864" s="22"/>
      <c r="E864" s="27"/>
      <c r="F864" s="27"/>
      <c r="G864" s="27"/>
      <c r="H864" s="27"/>
      <c r="I864" s="27"/>
      <c r="J864" s="23"/>
      <c r="K864" s="27"/>
      <c r="L864" s="27"/>
      <c r="M864" s="27"/>
      <c r="N864" s="27"/>
      <c r="O864" s="27"/>
      <c r="P864" s="27"/>
      <c r="Q864" s="27"/>
      <c r="R864" s="23"/>
      <c r="S864" s="64"/>
      <c r="T864" s="24"/>
      <c r="U864" s="49"/>
      <c r="V864" s="54"/>
      <c r="W864" s="25"/>
      <c r="X864" s="25"/>
      <c r="Y864" s="25"/>
      <c r="Z864" s="25"/>
      <c r="AA864" s="25"/>
      <c r="AB864" s="25"/>
      <c r="AC864" s="25"/>
      <c r="AD864" s="55"/>
    </row>
    <row r="865" spans="1:30" ht="20" customHeight="1" x14ac:dyDescent="0.2">
      <c r="A865" s="20"/>
      <c r="B865" s="33"/>
      <c r="C865" s="63"/>
      <c r="D865" s="22"/>
      <c r="E865" s="27"/>
      <c r="F865" s="27"/>
      <c r="G865" s="27"/>
      <c r="H865" s="27"/>
      <c r="I865" s="27"/>
      <c r="J865" s="23"/>
      <c r="K865" s="27"/>
      <c r="L865" s="27"/>
      <c r="M865" s="27"/>
      <c r="N865" s="27"/>
      <c r="O865" s="27"/>
      <c r="P865" s="27"/>
      <c r="Q865" s="27"/>
      <c r="R865" s="23"/>
      <c r="S865" s="64"/>
      <c r="T865" s="24"/>
      <c r="U865" s="49"/>
      <c r="V865" s="54"/>
      <c r="W865" s="25"/>
      <c r="X865" s="25"/>
      <c r="Y865" s="25"/>
      <c r="Z865" s="25"/>
      <c r="AA865" s="25"/>
      <c r="AB865" s="25"/>
      <c r="AC865" s="25"/>
      <c r="AD865" s="55"/>
    </row>
    <row r="866" spans="1:30" ht="20" customHeight="1" x14ac:dyDescent="0.2">
      <c r="A866" s="20"/>
      <c r="B866" s="33"/>
      <c r="C866" s="63"/>
      <c r="D866" s="22"/>
      <c r="E866" s="27"/>
      <c r="F866" s="27"/>
      <c r="G866" s="27"/>
      <c r="H866" s="27"/>
      <c r="I866" s="27"/>
      <c r="J866" s="23"/>
      <c r="K866" s="27"/>
      <c r="L866" s="27"/>
      <c r="M866" s="27"/>
      <c r="N866" s="27"/>
      <c r="O866" s="27"/>
      <c r="P866" s="27"/>
      <c r="Q866" s="27"/>
      <c r="R866" s="23"/>
      <c r="S866" s="64"/>
      <c r="T866" s="24"/>
      <c r="U866" s="49"/>
      <c r="V866" s="54"/>
      <c r="W866" s="25"/>
      <c r="X866" s="25"/>
      <c r="Y866" s="25"/>
      <c r="Z866" s="25"/>
      <c r="AA866" s="25"/>
      <c r="AB866" s="25"/>
      <c r="AC866" s="25"/>
      <c r="AD866" s="55"/>
    </row>
    <row r="867" spans="1:30" ht="20" customHeight="1" x14ac:dyDescent="0.2">
      <c r="A867" s="20"/>
      <c r="B867" s="33"/>
      <c r="C867" s="63"/>
      <c r="D867" s="22"/>
      <c r="E867" s="27"/>
      <c r="F867" s="27"/>
      <c r="G867" s="27"/>
      <c r="H867" s="27"/>
      <c r="I867" s="27"/>
      <c r="J867" s="23"/>
      <c r="K867" s="27"/>
      <c r="L867" s="27"/>
      <c r="M867" s="27"/>
      <c r="N867" s="27"/>
      <c r="O867" s="27"/>
      <c r="P867" s="27"/>
      <c r="Q867" s="27"/>
      <c r="R867" s="23"/>
      <c r="S867" s="64"/>
      <c r="T867" s="24"/>
      <c r="U867" s="49"/>
      <c r="V867" s="54"/>
      <c r="W867" s="25"/>
      <c r="X867" s="25"/>
      <c r="Y867" s="25"/>
      <c r="Z867" s="25"/>
      <c r="AA867" s="25"/>
      <c r="AB867" s="25"/>
      <c r="AC867" s="25"/>
      <c r="AD867" s="55"/>
    </row>
    <row r="868" spans="1:30" ht="20" customHeight="1" x14ac:dyDescent="0.2">
      <c r="A868" s="20"/>
      <c r="B868" s="33"/>
      <c r="C868" s="63"/>
      <c r="D868" s="22"/>
      <c r="E868" s="27"/>
      <c r="F868" s="27"/>
      <c r="G868" s="27"/>
      <c r="H868" s="27"/>
      <c r="I868" s="27"/>
      <c r="J868" s="23"/>
      <c r="K868" s="27"/>
      <c r="L868" s="27"/>
      <c r="M868" s="27"/>
      <c r="N868" s="27"/>
      <c r="O868" s="27"/>
      <c r="P868" s="27"/>
      <c r="Q868" s="27"/>
      <c r="R868" s="23"/>
      <c r="S868" s="64"/>
      <c r="T868" s="24"/>
      <c r="U868" s="49"/>
      <c r="V868" s="54"/>
      <c r="W868" s="25"/>
      <c r="X868" s="25"/>
      <c r="Y868" s="25"/>
      <c r="Z868" s="25"/>
      <c r="AA868" s="25"/>
      <c r="AB868" s="25"/>
      <c r="AC868" s="25"/>
      <c r="AD868" s="55"/>
    </row>
    <row r="869" spans="1:30" ht="20" customHeight="1" x14ac:dyDescent="0.2">
      <c r="A869" s="20"/>
      <c r="B869" s="33"/>
      <c r="C869" s="63"/>
      <c r="D869" s="22"/>
      <c r="E869" s="27"/>
      <c r="F869" s="27"/>
      <c r="G869" s="27"/>
      <c r="H869" s="27"/>
      <c r="I869" s="27"/>
      <c r="J869" s="23"/>
      <c r="K869" s="27"/>
      <c r="L869" s="27"/>
      <c r="M869" s="27"/>
      <c r="N869" s="27"/>
      <c r="O869" s="27"/>
      <c r="P869" s="27"/>
      <c r="Q869" s="27"/>
      <c r="R869" s="23"/>
      <c r="S869" s="64"/>
      <c r="T869" s="24"/>
      <c r="U869" s="49"/>
      <c r="V869" s="54"/>
      <c r="W869" s="25"/>
      <c r="X869" s="25"/>
      <c r="Y869" s="25"/>
      <c r="Z869" s="25"/>
      <c r="AA869" s="25"/>
      <c r="AB869" s="25"/>
      <c r="AC869" s="25"/>
      <c r="AD869" s="55"/>
    </row>
    <row r="870" spans="1:30" ht="20" customHeight="1" x14ac:dyDescent="0.2">
      <c r="A870" s="20"/>
      <c r="B870" s="33"/>
      <c r="C870" s="63"/>
      <c r="D870" s="22"/>
      <c r="E870" s="27"/>
      <c r="F870" s="27"/>
      <c r="G870" s="27"/>
      <c r="H870" s="27"/>
      <c r="I870" s="27"/>
      <c r="J870" s="23"/>
      <c r="K870" s="27"/>
      <c r="L870" s="27"/>
      <c r="M870" s="27"/>
      <c r="N870" s="27"/>
      <c r="O870" s="27"/>
      <c r="P870" s="27"/>
      <c r="Q870" s="27"/>
      <c r="R870" s="23"/>
      <c r="S870" s="64"/>
      <c r="T870" s="24"/>
      <c r="U870" s="49"/>
      <c r="V870" s="54"/>
      <c r="W870" s="25"/>
      <c r="X870" s="25"/>
      <c r="Y870" s="25"/>
      <c r="Z870" s="25"/>
      <c r="AA870" s="25"/>
      <c r="AB870" s="25"/>
      <c r="AC870" s="25"/>
      <c r="AD870" s="55"/>
    </row>
    <row r="871" spans="1:30" ht="20" customHeight="1" x14ac:dyDescent="0.2">
      <c r="A871" s="20"/>
      <c r="B871" s="33"/>
      <c r="C871" s="63"/>
      <c r="D871" s="22"/>
      <c r="E871" s="27"/>
      <c r="F871" s="27"/>
      <c r="G871" s="27"/>
      <c r="H871" s="27"/>
      <c r="I871" s="27"/>
      <c r="J871" s="23"/>
      <c r="K871" s="27"/>
      <c r="L871" s="27"/>
      <c r="M871" s="27"/>
      <c r="N871" s="27"/>
      <c r="O871" s="27"/>
      <c r="P871" s="27"/>
      <c r="Q871" s="27"/>
      <c r="R871" s="23"/>
      <c r="S871" s="64"/>
      <c r="T871" s="24"/>
      <c r="U871" s="49"/>
      <c r="V871" s="54"/>
      <c r="W871" s="25"/>
      <c r="X871" s="25"/>
      <c r="Y871" s="25"/>
      <c r="Z871" s="25"/>
      <c r="AA871" s="25"/>
      <c r="AB871" s="25"/>
      <c r="AC871" s="25"/>
      <c r="AD871" s="55"/>
    </row>
    <row r="872" spans="1:30" ht="20" customHeight="1" x14ac:dyDescent="0.2">
      <c r="A872" s="20"/>
      <c r="B872" s="33"/>
      <c r="C872" s="63"/>
      <c r="D872" s="22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3"/>
      <c r="S872" s="64"/>
      <c r="T872" s="24"/>
      <c r="U872" s="49"/>
      <c r="V872" s="54"/>
      <c r="W872" s="25"/>
      <c r="X872" s="25"/>
      <c r="Y872" s="25"/>
      <c r="Z872" s="25"/>
      <c r="AA872" s="25"/>
      <c r="AB872" s="25"/>
      <c r="AC872" s="25"/>
      <c r="AD872" s="55"/>
    </row>
    <row r="873" spans="1:30" ht="20" customHeight="1" x14ac:dyDescent="0.2">
      <c r="A873" s="20"/>
      <c r="B873" s="33"/>
      <c r="C873" s="63"/>
      <c r="D873" s="22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3"/>
      <c r="S873" s="64"/>
      <c r="T873" s="24"/>
      <c r="U873" s="49"/>
      <c r="V873" s="54"/>
      <c r="W873" s="25"/>
      <c r="X873" s="25"/>
      <c r="Y873" s="25"/>
      <c r="Z873" s="25"/>
      <c r="AA873" s="25"/>
      <c r="AB873" s="25"/>
      <c r="AC873" s="25"/>
      <c r="AD873" s="55"/>
    </row>
    <row r="874" spans="1:30" ht="20" customHeight="1" x14ac:dyDescent="0.2">
      <c r="A874" s="20"/>
      <c r="B874" s="33"/>
      <c r="C874" s="63"/>
      <c r="D874" s="22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3"/>
      <c r="S874" s="64"/>
      <c r="T874" s="24"/>
      <c r="U874" s="49"/>
      <c r="V874" s="54"/>
      <c r="W874" s="25"/>
      <c r="X874" s="25"/>
      <c r="Y874" s="25"/>
      <c r="Z874" s="25"/>
      <c r="AA874" s="25"/>
      <c r="AB874" s="25"/>
      <c r="AC874" s="25"/>
      <c r="AD874" s="55"/>
    </row>
    <row r="875" spans="1:30" ht="20" customHeight="1" x14ac:dyDescent="0.2">
      <c r="A875" s="20"/>
      <c r="B875" s="33"/>
      <c r="C875" s="63"/>
      <c r="D875" s="22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3"/>
      <c r="S875" s="64"/>
      <c r="T875" s="24"/>
      <c r="U875" s="49"/>
      <c r="V875" s="54"/>
      <c r="W875" s="25"/>
      <c r="X875" s="25"/>
      <c r="Y875" s="25"/>
      <c r="Z875" s="25"/>
      <c r="AA875" s="25"/>
      <c r="AB875" s="25"/>
      <c r="AC875" s="25"/>
      <c r="AD875" s="55"/>
    </row>
    <row r="876" spans="1:30" ht="20" customHeight="1" x14ac:dyDescent="0.2">
      <c r="A876" s="20"/>
      <c r="B876" s="33"/>
      <c r="C876" s="63"/>
      <c r="D876" s="22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3"/>
      <c r="S876" s="64"/>
      <c r="T876" s="24"/>
      <c r="U876" s="49"/>
      <c r="V876" s="54"/>
      <c r="W876" s="25"/>
      <c r="X876" s="25"/>
      <c r="Y876" s="25"/>
      <c r="Z876" s="25"/>
      <c r="AA876" s="25"/>
      <c r="AB876" s="25"/>
      <c r="AC876" s="25"/>
      <c r="AD876" s="55"/>
    </row>
    <row r="877" spans="1:30" ht="20" customHeight="1" x14ac:dyDescent="0.2">
      <c r="A877" s="20"/>
      <c r="B877" s="33"/>
      <c r="C877" s="63"/>
      <c r="D877" s="22"/>
      <c r="E877" s="27"/>
      <c r="F877" s="27"/>
      <c r="G877" s="27"/>
      <c r="H877" s="27"/>
      <c r="I877" s="27"/>
      <c r="J877" s="23"/>
      <c r="K877" s="27"/>
      <c r="L877" s="27"/>
      <c r="M877" s="27"/>
      <c r="N877" s="27"/>
      <c r="O877" s="27"/>
      <c r="P877" s="27"/>
      <c r="Q877" s="27"/>
      <c r="R877" s="23"/>
      <c r="S877" s="64"/>
      <c r="T877" s="24"/>
      <c r="U877" s="49"/>
      <c r="V877" s="54"/>
      <c r="W877" s="25"/>
      <c r="X877" s="25"/>
      <c r="Y877" s="25"/>
      <c r="Z877" s="25"/>
      <c r="AA877" s="25"/>
      <c r="AB877" s="25"/>
      <c r="AC877" s="25"/>
      <c r="AD877" s="55"/>
    </row>
    <row r="878" spans="1:30" ht="20" customHeight="1" x14ac:dyDescent="0.2">
      <c r="A878" s="20"/>
      <c r="B878" s="33"/>
      <c r="C878" s="63"/>
      <c r="D878" s="22"/>
      <c r="E878" s="27"/>
      <c r="F878" s="27"/>
      <c r="G878" s="27"/>
      <c r="H878" s="27"/>
      <c r="I878" s="27"/>
      <c r="J878" s="23"/>
      <c r="K878" s="27"/>
      <c r="L878" s="27"/>
      <c r="M878" s="27"/>
      <c r="N878" s="27"/>
      <c r="O878" s="27"/>
      <c r="P878" s="27"/>
      <c r="Q878" s="27"/>
      <c r="R878" s="23"/>
      <c r="S878" s="64"/>
      <c r="T878" s="24"/>
      <c r="U878" s="49"/>
      <c r="V878" s="54"/>
      <c r="W878" s="25"/>
      <c r="X878" s="25"/>
      <c r="Y878" s="25"/>
      <c r="Z878" s="25"/>
      <c r="AA878" s="25"/>
      <c r="AB878" s="25"/>
      <c r="AC878" s="25"/>
      <c r="AD878" s="55"/>
    </row>
    <row r="879" spans="1:30" ht="20" customHeight="1" x14ac:dyDescent="0.2">
      <c r="A879" s="20"/>
      <c r="B879" s="33"/>
      <c r="C879" s="63"/>
      <c r="D879" s="22"/>
      <c r="E879" s="27"/>
      <c r="F879" s="27"/>
      <c r="G879" s="27"/>
      <c r="H879" s="27"/>
      <c r="I879" s="27"/>
      <c r="J879" s="23"/>
      <c r="K879" s="27"/>
      <c r="L879" s="27"/>
      <c r="M879" s="27"/>
      <c r="N879" s="27"/>
      <c r="O879" s="27"/>
      <c r="P879" s="27"/>
      <c r="Q879" s="27"/>
      <c r="R879" s="23"/>
      <c r="S879" s="64"/>
      <c r="T879" s="24"/>
      <c r="U879" s="49"/>
      <c r="V879" s="54"/>
      <c r="W879" s="25"/>
      <c r="X879" s="25"/>
      <c r="Y879" s="25"/>
      <c r="Z879" s="25"/>
      <c r="AA879" s="25"/>
      <c r="AB879" s="25"/>
      <c r="AC879" s="25"/>
      <c r="AD879" s="55"/>
    </row>
    <row r="880" spans="1:30" ht="20" customHeight="1" x14ac:dyDescent="0.2">
      <c r="A880" s="20"/>
      <c r="B880" s="33"/>
      <c r="C880" s="63"/>
      <c r="D880" s="22"/>
      <c r="E880" s="27"/>
      <c r="F880" s="27"/>
      <c r="G880" s="27"/>
      <c r="H880" s="27"/>
      <c r="I880" s="27"/>
      <c r="J880" s="23"/>
      <c r="K880" s="27"/>
      <c r="L880" s="27"/>
      <c r="M880" s="27"/>
      <c r="N880" s="27"/>
      <c r="O880" s="27"/>
      <c r="P880" s="27"/>
      <c r="Q880" s="27"/>
      <c r="R880" s="23"/>
      <c r="S880" s="64"/>
      <c r="T880" s="24"/>
      <c r="U880" s="49"/>
      <c r="V880" s="54"/>
      <c r="W880" s="25"/>
      <c r="X880" s="25"/>
      <c r="Y880" s="25"/>
      <c r="Z880" s="25"/>
      <c r="AA880" s="25"/>
      <c r="AB880" s="25"/>
      <c r="AC880" s="25"/>
      <c r="AD880" s="55"/>
    </row>
    <row r="881" spans="1:30" ht="20" customHeight="1" x14ac:dyDescent="0.2">
      <c r="A881" s="20"/>
      <c r="B881" s="33"/>
      <c r="C881" s="63"/>
      <c r="D881" s="22"/>
      <c r="E881" s="27"/>
      <c r="F881" s="27"/>
      <c r="G881" s="27"/>
      <c r="H881" s="27"/>
      <c r="I881" s="27"/>
      <c r="J881" s="23"/>
      <c r="K881" s="27"/>
      <c r="L881" s="27"/>
      <c r="M881" s="27"/>
      <c r="N881" s="27"/>
      <c r="O881" s="27"/>
      <c r="P881" s="27"/>
      <c r="Q881" s="27"/>
      <c r="R881" s="23"/>
      <c r="S881" s="64"/>
      <c r="T881" s="24"/>
      <c r="U881" s="49"/>
      <c r="V881" s="54"/>
      <c r="W881" s="25"/>
      <c r="X881" s="25"/>
      <c r="Y881" s="25"/>
      <c r="Z881" s="25"/>
      <c r="AA881" s="25"/>
      <c r="AB881" s="25"/>
      <c r="AC881" s="25"/>
      <c r="AD881" s="55"/>
    </row>
    <row r="882" spans="1:30" ht="20" customHeight="1" x14ac:dyDescent="0.2">
      <c r="A882" s="20"/>
      <c r="B882" s="33"/>
      <c r="C882" s="63"/>
      <c r="D882" s="22"/>
      <c r="E882" s="27"/>
      <c r="F882" s="27"/>
      <c r="G882" s="27"/>
      <c r="H882" s="27"/>
      <c r="I882" s="27"/>
      <c r="J882" s="23"/>
      <c r="K882" s="27"/>
      <c r="L882" s="27"/>
      <c r="M882" s="27"/>
      <c r="N882" s="27"/>
      <c r="O882" s="27"/>
      <c r="P882" s="27"/>
      <c r="Q882" s="27"/>
      <c r="R882" s="23"/>
      <c r="S882" s="64"/>
      <c r="T882" s="24"/>
      <c r="U882" s="49"/>
      <c r="V882" s="54"/>
      <c r="W882" s="25"/>
      <c r="X882" s="25"/>
      <c r="Y882" s="25"/>
      <c r="Z882" s="25"/>
      <c r="AA882" s="25"/>
      <c r="AB882" s="25"/>
      <c r="AC882" s="25"/>
      <c r="AD882" s="55"/>
    </row>
    <row r="883" spans="1:30" ht="20" customHeight="1" x14ac:dyDescent="0.2">
      <c r="A883" s="20"/>
      <c r="B883" s="33"/>
      <c r="C883" s="63"/>
      <c r="D883" s="22"/>
      <c r="E883" s="27"/>
      <c r="F883" s="27"/>
      <c r="G883" s="27"/>
      <c r="H883" s="27"/>
      <c r="I883" s="27"/>
      <c r="J883" s="23"/>
      <c r="K883" s="27"/>
      <c r="L883" s="27"/>
      <c r="M883" s="27"/>
      <c r="N883" s="27"/>
      <c r="O883" s="27"/>
      <c r="P883" s="27"/>
      <c r="Q883" s="27"/>
      <c r="R883" s="23"/>
      <c r="S883" s="64"/>
      <c r="T883" s="24"/>
      <c r="U883" s="49"/>
      <c r="V883" s="54"/>
      <c r="W883" s="25"/>
      <c r="X883" s="25"/>
      <c r="Y883" s="25"/>
      <c r="Z883" s="25"/>
      <c r="AA883" s="25"/>
      <c r="AB883" s="25"/>
      <c r="AC883" s="25"/>
      <c r="AD883" s="55"/>
    </row>
    <row r="884" spans="1:30" ht="20" customHeight="1" x14ac:dyDescent="0.2">
      <c r="A884" s="20"/>
      <c r="B884" s="33"/>
      <c r="C884" s="63"/>
      <c r="D884" s="22"/>
      <c r="E884" s="27"/>
      <c r="F884" s="27"/>
      <c r="G884" s="27"/>
      <c r="H884" s="27"/>
      <c r="I884" s="27"/>
      <c r="J884" s="23"/>
      <c r="K884" s="27"/>
      <c r="L884" s="27"/>
      <c r="M884" s="27"/>
      <c r="N884" s="27"/>
      <c r="O884" s="27"/>
      <c r="P884" s="27"/>
      <c r="Q884" s="27"/>
      <c r="R884" s="23"/>
      <c r="S884" s="64"/>
      <c r="T884" s="24"/>
      <c r="U884" s="49"/>
      <c r="V884" s="54"/>
      <c r="W884" s="25"/>
      <c r="X884" s="25"/>
      <c r="Y884" s="25"/>
      <c r="Z884" s="25"/>
      <c r="AA884" s="25"/>
      <c r="AB884" s="25"/>
      <c r="AC884" s="25"/>
      <c r="AD884" s="55"/>
    </row>
    <row r="885" spans="1:30" ht="20" customHeight="1" x14ac:dyDescent="0.2">
      <c r="A885" s="20"/>
      <c r="B885" s="33"/>
      <c r="C885" s="63"/>
      <c r="D885" s="22"/>
      <c r="E885" s="27"/>
      <c r="F885" s="27"/>
      <c r="G885" s="27"/>
      <c r="H885" s="27"/>
      <c r="I885" s="27"/>
      <c r="J885" s="23"/>
      <c r="K885" s="27"/>
      <c r="L885" s="27"/>
      <c r="M885" s="27"/>
      <c r="N885" s="27"/>
      <c r="O885" s="27"/>
      <c r="P885" s="27"/>
      <c r="Q885" s="27"/>
      <c r="R885" s="23"/>
      <c r="S885" s="64"/>
      <c r="T885" s="24"/>
      <c r="U885" s="49"/>
      <c r="V885" s="54"/>
      <c r="W885" s="25"/>
      <c r="X885" s="25"/>
      <c r="Y885" s="25"/>
      <c r="Z885" s="25"/>
      <c r="AA885" s="25"/>
      <c r="AB885" s="25"/>
      <c r="AC885" s="25"/>
      <c r="AD885" s="55"/>
    </row>
    <row r="886" spans="1:30" ht="20" customHeight="1" x14ac:dyDescent="0.2">
      <c r="A886" s="20"/>
      <c r="B886" s="33"/>
      <c r="C886" s="63"/>
      <c r="D886" s="22"/>
      <c r="E886" s="27"/>
      <c r="F886" s="27"/>
      <c r="G886" s="27"/>
      <c r="H886" s="27"/>
      <c r="I886" s="27"/>
      <c r="J886" s="23"/>
      <c r="K886" s="27"/>
      <c r="L886" s="27"/>
      <c r="M886" s="27"/>
      <c r="N886" s="27"/>
      <c r="O886" s="27"/>
      <c r="P886" s="27"/>
      <c r="Q886" s="27"/>
      <c r="R886" s="23"/>
      <c r="S886" s="64"/>
      <c r="T886" s="24"/>
      <c r="U886" s="49"/>
      <c r="V886" s="54"/>
      <c r="W886" s="25"/>
      <c r="X886" s="25"/>
      <c r="Y886" s="25"/>
      <c r="Z886" s="25"/>
      <c r="AA886" s="25"/>
      <c r="AB886" s="25"/>
      <c r="AC886" s="25"/>
      <c r="AD886" s="55"/>
    </row>
    <row r="887" spans="1:30" ht="20" customHeight="1" x14ac:dyDescent="0.2">
      <c r="A887" s="20"/>
      <c r="B887" s="33"/>
      <c r="C887" s="63"/>
      <c r="D887" s="22"/>
      <c r="E887" s="27"/>
      <c r="F887" s="27"/>
      <c r="G887" s="27"/>
      <c r="H887" s="27"/>
      <c r="I887" s="27"/>
      <c r="J887" s="23"/>
      <c r="K887" s="27"/>
      <c r="L887" s="27"/>
      <c r="M887" s="27"/>
      <c r="N887" s="27"/>
      <c r="O887" s="27"/>
      <c r="P887" s="27"/>
      <c r="Q887" s="27"/>
      <c r="R887" s="23"/>
      <c r="S887" s="64"/>
      <c r="T887" s="24"/>
      <c r="U887" s="49"/>
      <c r="V887" s="54"/>
      <c r="W887" s="25"/>
      <c r="X887" s="25"/>
      <c r="Y887" s="25"/>
      <c r="Z887" s="25"/>
      <c r="AA887" s="25"/>
      <c r="AB887" s="25"/>
      <c r="AC887" s="25"/>
      <c r="AD887" s="55"/>
    </row>
    <row r="888" spans="1:30" ht="20" customHeight="1" x14ac:dyDescent="0.2">
      <c r="A888" s="20"/>
      <c r="B888" s="33"/>
      <c r="C888" s="63"/>
      <c r="D888" s="22"/>
      <c r="E888" s="27"/>
      <c r="F888" s="27"/>
      <c r="G888" s="27"/>
      <c r="H888" s="27"/>
      <c r="I888" s="27"/>
      <c r="J888" s="23"/>
      <c r="K888" s="27"/>
      <c r="L888" s="27"/>
      <c r="M888" s="27"/>
      <c r="N888" s="27"/>
      <c r="O888" s="27"/>
      <c r="P888" s="27"/>
      <c r="Q888" s="27"/>
      <c r="R888" s="23"/>
      <c r="S888" s="64"/>
      <c r="T888" s="24"/>
      <c r="U888" s="49"/>
      <c r="V888" s="54"/>
      <c r="W888" s="25"/>
      <c r="X888" s="25"/>
      <c r="Y888" s="25"/>
      <c r="Z888" s="25"/>
      <c r="AA888" s="25"/>
      <c r="AB888" s="25"/>
      <c r="AC888" s="25"/>
      <c r="AD888" s="55"/>
    </row>
    <row r="889" spans="1:30" ht="20" customHeight="1" x14ac:dyDescent="0.2">
      <c r="A889" s="20"/>
      <c r="B889" s="33"/>
      <c r="C889" s="63"/>
      <c r="D889" s="22"/>
      <c r="E889" s="27"/>
      <c r="F889" s="27"/>
      <c r="G889" s="27"/>
      <c r="H889" s="27"/>
      <c r="I889" s="27"/>
      <c r="J889" s="23"/>
      <c r="K889" s="27"/>
      <c r="L889" s="27"/>
      <c r="M889" s="27"/>
      <c r="N889" s="27"/>
      <c r="O889" s="27"/>
      <c r="P889" s="27"/>
      <c r="Q889" s="27"/>
      <c r="R889" s="23"/>
      <c r="S889" s="64"/>
      <c r="T889" s="24"/>
      <c r="U889" s="49"/>
      <c r="V889" s="54"/>
      <c r="W889" s="25"/>
      <c r="X889" s="25"/>
      <c r="Y889" s="25"/>
      <c r="Z889" s="25"/>
      <c r="AA889" s="25"/>
      <c r="AB889" s="25"/>
      <c r="AC889" s="25"/>
      <c r="AD889" s="55"/>
    </row>
    <row r="890" spans="1:30" ht="20" customHeight="1" x14ac:dyDescent="0.2">
      <c r="A890" s="20"/>
      <c r="B890" s="33"/>
      <c r="C890" s="63"/>
      <c r="D890" s="22"/>
      <c r="E890" s="27"/>
      <c r="F890" s="27"/>
      <c r="G890" s="27"/>
      <c r="H890" s="27"/>
      <c r="I890" s="27"/>
      <c r="J890" s="23"/>
      <c r="K890" s="27"/>
      <c r="L890" s="27"/>
      <c r="M890" s="27"/>
      <c r="N890" s="27"/>
      <c r="O890" s="27"/>
      <c r="P890" s="27"/>
      <c r="Q890" s="27"/>
      <c r="R890" s="23"/>
      <c r="S890" s="64"/>
      <c r="T890" s="24"/>
      <c r="U890" s="49"/>
      <c r="V890" s="54"/>
      <c r="W890" s="25"/>
      <c r="X890" s="25"/>
      <c r="Y890" s="25"/>
      <c r="Z890" s="25"/>
      <c r="AA890" s="25"/>
      <c r="AB890" s="25"/>
      <c r="AC890" s="25"/>
      <c r="AD890" s="55"/>
    </row>
    <row r="891" spans="1:30" ht="20" customHeight="1" x14ac:dyDescent="0.2">
      <c r="A891" s="20"/>
      <c r="B891" s="33"/>
      <c r="C891" s="63"/>
      <c r="D891" s="22"/>
      <c r="E891" s="27"/>
      <c r="F891" s="27"/>
      <c r="G891" s="27"/>
      <c r="H891" s="27"/>
      <c r="I891" s="27"/>
      <c r="J891" s="23"/>
      <c r="K891" s="27"/>
      <c r="L891" s="27"/>
      <c r="M891" s="27"/>
      <c r="N891" s="27"/>
      <c r="O891" s="27"/>
      <c r="P891" s="27"/>
      <c r="Q891" s="27"/>
      <c r="R891" s="23"/>
      <c r="S891" s="64"/>
      <c r="T891" s="24"/>
      <c r="U891" s="49"/>
      <c r="V891" s="54"/>
      <c r="W891" s="25"/>
      <c r="X891" s="25"/>
      <c r="Y891" s="25"/>
      <c r="Z891" s="25"/>
      <c r="AA891" s="25"/>
      <c r="AB891" s="25"/>
      <c r="AC891" s="25"/>
      <c r="AD891" s="55"/>
    </row>
    <row r="892" spans="1:30" ht="20" customHeight="1" x14ac:dyDescent="0.2">
      <c r="A892" s="20"/>
      <c r="B892" s="33"/>
      <c r="C892" s="63"/>
      <c r="D892" s="22"/>
      <c r="E892" s="27"/>
      <c r="F892" s="27"/>
      <c r="G892" s="27"/>
      <c r="H892" s="27"/>
      <c r="I892" s="27"/>
      <c r="J892" s="23"/>
      <c r="K892" s="27"/>
      <c r="L892" s="27"/>
      <c r="M892" s="27"/>
      <c r="N892" s="27"/>
      <c r="O892" s="27"/>
      <c r="P892" s="27"/>
      <c r="Q892" s="27"/>
      <c r="R892" s="23"/>
      <c r="S892" s="64"/>
      <c r="T892" s="24"/>
      <c r="U892" s="49"/>
      <c r="V892" s="54"/>
      <c r="W892" s="25"/>
      <c r="X892" s="25"/>
      <c r="Y892" s="25"/>
      <c r="Z892" s="25"/>
      <c r="AA892" s="25"/>
      <c r="AB892" s="25"/>
      <c r="AC892" s="25"/>
      <c r="AD892" s="55"/>
    </row>
    <row r="893" spans="1:30" ht="20" customHeight="1" x14ac:dyDescent="0.2">
      <c r="A893" s="20"/>
      <c r="B893" s="33"/>
      <c r="C893" s="63"/>
      <c r="D893" s="22"/>
      <c r="E893" s="27"/>
      <c r="F893" s="27"/>
      <c r="G893" s="27"/>
      <c r="H893" s="27"/>
      <c r="I893" s="27"/>
      <c r="J893" s="23"/>
      <c r="K893" s="27"/>
      <c r="L893" s="27"/>
      <c r="M893" s="27"/>
      <c r="N893" s="27"/>
      <c r="O893" s="27"/>
      <c r="P893" s="27"/>
      <c r="Q893" s="27"/>
      <c r="R893" s="23"/>
      <c r="S893" s="64"/>
      <c r="T893" s="24"/>
      <c r="U893" s="49"/>
      <c r="V893" s="54"/>
      <c r="W893" s="25"/>
      <c r="X893" s="25"/>
      <c r="Y893" s="25"/>
      <c r="Z893" s="25"/>
      <c r="AA893" s="25"/>
      <c r="AB893" s="25"/>
      <c r="AC893" s="25"/>
      <c r="AD893" s="55"/>
    </row>
    <row r="894" spans="1:30" ht="20" customHeight="1" x14ac:dyDescent="0.2">
      <c r="A894" s="20"/>
      <c r="B894" s="33"/>
      <c r="C894" s="63"/>
      <c r="D894" s="22"/>
      <c r="E894" s="27"/>
      <c r="F894" s="27"/>
      <c r="G894" s="27"/>
      <c r="H894" s="27"/>
      <c r="I894" s="27"/>
      <c r="J894" s="23"/>
      <c r="K894" s="27"/>
      <c r="L894" s="27"/>
      <c r="M894" s="27"/>
      <c r="N894" s="27"/>
      <c r="O894" s="27"/>
      <c r="P894" s="27"/>
      <c r="Q894" s="27"/>
      <c r="R894" s="23"/>
      <c r="S894" s="64"/>
      <c r="T894" s="24"/>
      <c r="U894" s="49"/>
      <c r="V894" s="54"/>
      <c r="W894" s="25"/>
      <c r="X894" s="25"/>
      <c r="Y894" s="25"/>
      <c r="Z894" s="25"/>
      <c r="AA894" s="25"/>
      <c r="AB894" s="25"/>
      <c r="AC894" s="25"/>
      <c r="AD894" s="55"/>
    </row>
    <row r="895" spans="1:30" ht="20" customHeight="1" x14ac:dyDescent="0.2">
      <c r="A895" s="20"/>
      <c r="B895" s="33"/>
      <c r="C895" s="63"/>
      <c r="D895" s="22"/>
      <c r="E895" s="27"/>
      <c r="F895" s="27"/>
      <c r="G895" s="27"/>
      <c r="H895" s="27"/>
      <c r="I895" s="27"/>
      <c r="J895" s="23"/>
      <c r="K895" s="27"/>
      <c r="L895" s="27"/>
      <c r="M895" s="27"/>
      <c r="N895" s="27"/>
      <c r="O895" s="27"/>
      <c r="P895" s="27"/>
      <c r="Q895" s="27"/>
      <c r="R895" s="23"/>
      <c r="S895" s="64"/>
      <c r="T895" s="24"/>
      <c r="U895" s="49"/>
      <c r="V895" s="54"/>
      <c r="W895" s="25"/>
      <c r="X895" s="25"/>
      <c r="Y895" s="25"/>
      <c r="Z895" s="25"/>
      <c r="AA895" s="25"/>
      <c r="AB895" s="25"/>
      <c r="AC895" s="25"/>
      <c r="AD895" s="55"/>
    </row>
    <row r="896" spans="1:30" ht="20" customHeight="1" x14ac:dyDescent="0.2">
      <c r="A896" s="20"/>
      <c r="B896" s="33"/>
      <c r="C896" s="63"/>
      <c r="D896" s="22"/>
      <c r="E896" s="27"/>
      <c r="F896" s="27"/>
      <c r="G896" s="27"/>
      <c r="H896" s="27"/>
      <c r="I896" s="27"/>
      <c r="J896" s="23"/>
      <c r="K896" s="27"/>
      <c r="L896" s="27"/>
      <c r="M896" s="27"/>
      <c r="N896" s="27"/>
      <c r="O896" s="27"/>
      <c r="P896" s="27"/>
      <c r="Q896" s="27"/>
      <c r="R896" s="23"/>
      <c r="S896" s="64"/>
      <c r="T896" s="24"/>
      <c r="U896" s="49"/>
      <c r="V896" s="54"/>
      <c r="W896" s="25"/>
      <c r="X896" s="25"/>
      <c r="Y896" s="25"/>
      <c r="Z896" s="25"/>
      <c r="AA896" s="25"/>
      <c r="AB896" s="25"/>
      <c r="AC896" s="25"/>
      <c r="AD896" s="55"/>
    </row>
    <row r="897" spans="1:30" ht="20" customHeight="1" x14ac:dyDescent="0.2">
      <c r="A897" s="20"/>
      <c r="B897" s="33"/>
      <c r="C897" s="63"/>
      <c r="D897" s="22"/>
      <c r="E897" s="27"/>
      <c r="F897" s="27"/>
      <c r="G897" s="27"/>
      <c r="H897" s="27"/>
      <c r="I897" s="27"/>
      <c r="J897" s="23"/>
      <c r="K897" s="27"/>
      <c r="L897" s="27"/>
      <c r="M897" s="27"/>
      <c r="N897" s="27"/>
      <c r="O897" s="27"/>
      <c r="P897" s="27"/>
      <c r="Q897" s="27"/>
      <c r="R897" s="23"/>
      <c r="S897" s="64"/>
      <c r="T897" s="24"/>
      <c r="U897" s="49"/>
      <c r="V897" s="54"/>
      <c r="W897" s="25"/>
      <c r="X897" s="25"/>
      <c r="Y897" s="25"/>
      <c r="Z897" s="25"/>
      <c r="AA897" s="25"/>
      <c r="AB897" s="25"/>
      <c r="AC897" s="25"/>
      <c r="AD897" s="55"/>
    </row>
    <row r="898" spans="1:30" ht="20" customHeight="1" x14ac:dyDescent="0.2">
      <c r="A898" s="20"/>
      <c r="B898" s="33"/>
      <c r="C898" s="63"/>
      <c r="D898" s="22"/>
      <c r="E898" s="27"/>
      <c r="F898" s="27"/>
      <c r="G898" s="27"/>
      <c r="H898" s="27"/>
      <c r="I898" s="27"/>
      <c r="J898" s="23"/>
      <c r="K898" s="27"/>
      <c r="L898" s="27"/>
      <c r="M898" s="27"/>
      <c r="N898" s="27"/>
      <c r="O898" s="27"/>
      <c r="P898" s="27"/>
      <c r="Q898" s="27"/>
      <c r="R898" s="23"/>
      <c r="S898" s="64"/>
      <c r="T898" s="24"/>
      <c r="U898" s="49"/>
      <c r="V898" s="54"/>
      <c r="W898" s="25"/>
      <c r="X898" s="25"/>
      <c r="Y898" s="25"/>
      <c r="Z898" s="25"/>
      <c r="AA898" s="25"/>
      <c r="AB898" s="25"/>
      <c r="AC898" s="25"/>
      <c r="AD898" s="55"/>
    </row>
    <row r="899" spans="1:30" ht="20" customHeight="1" x14ac:dyDescent="0.2">
      <c r="A899" s="20"/>
      <c r="B899" s="33"/>
      <c r="C899" s="63"/>
      <c r="D899" s="22"/>
      <c r="E899" s="27"/>
      <c r="F899" s="27"/>
      <c r="G899" s="27"/>
      <c r="H899" s="27"/>
      <c r="I899" s="27"/>
      <c r="J899" s="23"/>
      <c r="K899" s="27"/>
      <c r="L899" s="27"/>
      <c r="M899" s="27"/>
      <c r="N899" s="27"/>
      <c r="O899" s="27"/>
      <c r="P899" s="27"/>
      <c r="Q899" s="27"/>
      <c r="R899" s="23"/>
      <c r="S899" s="64"/>
      <c r="T899" s="24"/>
      <c r="U899" s="49"/>
      <c r="V899" s="54"/>
      <c r="W899" s="25"/>
      <c r="X899" s="25"/>
      <c r="Y899" s="25"/>
      <c r="Z899" s="25"/>
      <c r="AA899" s="25"/>
      <c r="AB899" s="25"/>
      <c r="AC899" s="25"/>
      <c r="AD899" s="55"/>
    </row>
    <row r="900" spans="1:30" ht="20" customHeight="1" x14ac:dyDescent="0.2">
      <c r="A900" s="20"/>
      <c r="B900" s="33"/>
      <c r="C900" s="63"/>
      <c r="D900" s="22"/>
      <c r="E900" s="27"/>
      <c r="F900" s="27"/>
      <c r="G900" s="27"/>
      <c r="H900" s="27"/>
      <c r="I900" s="27"/>
      <c r="J900" s="23"/>
      <c r="K900" s="27"/>
      <c r="L900" s="27"/>
      <c r="M900" s="27"/>
      <c r="N900" s="27"/>
      <c r="O900" s="27"/>
      <c r="P900" s="27"/>
      <c r="Q900" s="27"/>
      <c r="R900" s="23"/>
      <c r="S900" s="64"/>
      <c r="T900" s="24"/>
      <c r="U900" s="49"/>
      <c r="V900" s="54"/>
      <c r="W900" s="25"/>
      <c r="X900" s="25"/>
      <c r="Y900" s="25"/>
      <c r="Z900" s="25"/>
      <c r="AA900" s="25"/>
      <c r="AB900" s="25"/>
      <c r="AC900" s="25"/>
      <c r="AD900" s="55"/>
    </row>
    <row r="901" spans="1:30" ht="20" customHeight="1" x14ac:dyDescent="0.2">
      <c r="A901" s="20"/>
      <c r="B901" s="33"/>
      <c r="C901" s="63"/>
      <c r="D901" s="22"/>
      <c r="E901" s="27"/>
      <c r="F901" s="27"/>
      <c r="G901" s="27"/>
      <c r="H901" s="27"/>
      <c r="I901" s="27"/>
      <c r="J901" s="23"/>
      <c r="K901" s="27"/>
      <c r="L901" s="27"/>
      <c r="M901" s="27"/>
      <c r="N901" s="27"/>
      <c r="O901" s="27"/>
      <c r="P901" s="27"/>
      <c r="Q901" s="27"/>
      <c r="R901" s="23"/>
      <c r="S901" s="64"/>
      <c r="T901" s="24"/>
      <c r="U901" s="49"/>
      <c r="V901" s="54"/>
      <c r="W901" s="25"/>
      <c r="X901" s="25"/>
      <c r="Y901" s="25"/>
      <c r="Z901" s="25"/>
      <c r="AA901" s="25"/>
      <c r="AB901" s="25"/>
      <c r="AC901" s="25"/>
      <c r="AD901" s="55"/>
    </row>
    <row r="902" spans="1:30" ht="20" customHeight="1" x14ac:dyDescent="0.2">
      <c r="A902" s="20"/>
      <c r="B902" s="33"/>
      <c r="C902" s="63"/>
      <c r="D902" s="22"/>
      <c r="E902" s="27"/>
      <c r="F902" s="27"/>
      <c r="G902" s="27"/>
      <c r="H902" s="27"/>
      <c r="I902" s="27"/>
      <c r="J902" s="23"/>
      <c r="K902" s="27"/>
      <c r="L902" s="27"/>
      <c r="M902" s="27"/>
      <c r="N902" s="27"/>
      <c r="O902" s="27"/>
      <c r="P902" s="27"/>
      <c r="Q902" s="27"/>
      <c r="R902" s="23"/>
      <c r="S902" s="64"/>
      <c r="T902" s="24"/>
      <c r="U902" s="49"/>
      <c r="V902" s="54"/>
      <c r="W902" s="25"/>
      <c r="X902" s="25"/>
      <c r="Y902" s="25"/>
      <c r="Z902" s="25"/>
      <c r="AA902" s="25"/>
      <c r="AB902" s="25"/>
      <c r="AC902" s="25"/>
      <c r="AD902" s="55"/>
    </row>
    <row r="903" spans="1:30" ht="20" customHeight="1" x14ac:dyDescent="0.2">
      <c r="A903" s="20"/>
      <c r="B903" s="33"/>
      <c r="C903" s="63"/>
      <c r="D903" s="22"/>
      <c r="E903" s="27"/>
      <c r="F903" s="27"/>
      <c r="G903" s="27"/>
      <c r="H903" s="27"/>
      <c r="I903" s="27"/>
      <c r="J903" s="23"/>
      <c r="K903" s="27"/>
      <c r="L903" s="27"/>
      <c r="M903" s="27"/>
      <c r="N903" s="27"/>
      <c r="O903" s="27"/>
      <c r="P903" s="27"/>
      <c r="Q903" s="27"/>
      <c r="R903" s="23"/>
      <c r="S903" s="64"/>
      <c r="T903" s="24"/>
      <c r="U903" s="49"/>
      <c r="V903" s="54"/>
      <c r="W903" s="25"/>
      <c r="X903" s="25"/>
      <c r="Y903" s="25"/>
      <c r="Z903" s="25"/>
      <c r="AA903" s="25"/>
      <c r="AB903" s="25"/>
      <c r="AC903" s="25"/>
      <c r="AD903" s="55"/>
    </row>
    <row r="904" spans="1:30" ht="20" customHeight="1" x14ac:dyDescent="0.2">
      <c r="A904" s="20"/>
      <c r="B904" s="33"/>
      <c r="C904" s="63"/>
      <c r="D904" s="22"/>
      <c r="E904" s="27"/>
      <c r="F904" s="27"/>
      <c r="G904" s="27"/>
      <c r="H904" s="27"/>
      <c r="I904" s="27"/>
      <c r="J904" s="23"/>
      <c r="K904" s="27"/>
      <c r="L904" s="27"/>
      <c r="M904" s="27"/>
      <c r="N904" s="27"/>
      <c r="O904" s="27"/>
      <c r="P904" s="27"/>
      <c r="Q904" s="27"/>
      <c r="R904" s="23"/>
      <c r="S904" s="64"/>
      <c r="T904" s="24"/>
      <c r="U904" s="49"/>
      <c r="V904" s="54"/>
      <c r="W904" s="25"/>
      <c r="X904" s="25"/>
      <c r="Y904" s="25"/>
      <c r="Z904" s="25"/>
      <c r="AA904" s="25"/>
      <c r="AB904" s="25"/>
      <c r="AC904" s="25"/>
      <c r="AD904" s="55"/>
    </row>
    <row r="905" spans="1:30" ht="20" customHeight="1" x14ac:dyDescent="0.2">
      <c r="A905" s="20"/>
      <c r="B905" s="33"/>
      <c r="C905" s="63"/>
      <c r="D905" s="22"/>
      <c r="E905" s="27"/>
      <c r="F905" s="27"/>
      <c r="G905" s="27"/>
      <c r="H905" s="27"/>
      <c r="I905" s="27"/>
      <c r="J905" s="23"/>
      <c r="K905" s="27"/>
      <c r="L905" s="27"/>
      <c r="M905" s="27"/>
      <c r="N905" s="27"/>
      <c r="O905" s="27"/>
      <c r="P905" s="27"/>
      <c r="Q905" s="27"/>
      <c r="R905" s="23"/>
      <c r="S905" s="64"/>
      <c r="T905" s="24"/>
      <c r="U905" s="49"/>
      <c r="V905" s="54"/>
      <c r="W905" s="25"/>
      <c r="X905" s="25"/>
      <c r="Y905" s="25"/>
      <c r="Z905" s="25"/>
      <c r="AA905" s="25"/>
      <c r="AB905" s="25"/>
      <c r="AC905" s="25"/>
      <c r="AD905" s="55"/>
    </row>
    <row r="906" spans="1:30" ht="20" customHeight="1" x14ac:dyDescent="0.2">
      <c r="A906" s="20"/>
      <c r="B906" s="33"/>
      <c r="C906" s="63"/>
      <c r="D906" s="22"/>
      <c r="E906" s="27"/>
      <c r="F906" s="27"/>
      <c r="G906" s="27"/>
      <c r="H906" s="27"/>
      <c r="I906" s="27"/>
      <c r="J906" s="23"/>
      <c r="K906" s="27"/>
      <c r="L906" s="27"/>
      <c r="M906" s="27"/>
      <c r="N906" s="27"/>
      <c r="O906" s="27"/>
      <c r="P906" s="27"/>
      <c r="Q906" s="27"/>
      <c r="R906" s="23"/>
      <c r="S906" s="64"/>
      <c r="T906" s="24"/>
      <c r="U906" s="49"/>
      <c r="V906" s="54"/>
      <c r="W906" s="25"/>
      <c r="X906" s="25"/>
      <c r="Y906" s="25"/>
      <c r="Z906" s="25"/>
      <c r="AA906" s="25"/>
      <c r="AB906" s="25"/>
      <c r="AC906" s="25"/>
      <c r="AD906" s="55"/>
    </row>
    <row r="907" spans="1:30" ht="20" customHeight="1" x14ac:dyDescent="0.2">
      <c r="A907" s="20"/>
      <c r="B907" s="33"/>
      <c r="C907" s="63"/>
      <c r="D907" s="22"/>
      <c r="E907" s="27"/>
      <c r="F907" s="27"/>
      <c r="G907" s="27"/>
      <c r="H907" s="27"/>
      <c r="I907" s="27"/>
      <c r="J907" s="23"/>
      <c r="K907" s="27"/>
      <c r="L907" s="27"/>
      <c r="M907" s="27"/>
      <c r="N907" s="27"/>
      <c r="O907" s="27"/>
      <c r="P907" s="27"/>
      <c r="Q907" s="27"/>
      <c r="R907" s="23"/>
      <c r="S907" s="64"/>
      <c r="T907" s="24"/>
      <c r="U907" s="49"/>
      <c r="V907" s="54"/>
      <c r="W907" s="25"/>
      <c r="X907" s="25"/>
      <c r="Y907" s="25"/>
      <c r="Z907" s="25"/>
      <c r="AA907" s="25"/>
      <c r="AB907" s="25"/>
      <c r="AC907" s="25"/>
      <c r="AD907" s="55"/>
    </row>
    <row r="908" spans="1:30" ht="20" customHeight="1" x14ac:dyDescent="0.2">
      <c r="A908" s="20"/>
      <c r="B908" s="33"/>
      <c r="C908" s="63"/>
      <c r="D908" s="22"/>
      <c r="E908" s="27"/>
      <c r="F908" s="27"/>
      <c r="G908" s="27"/>
      <c r="H908" s="27"/>
      <c r="I908" s="27"/>
      <c r="J908" s="23"/>
      <c r="K908" s="27"/>
      <c r="L908" s="27"/>
      <c r="M908" s="27"/>
      <c r="N908" s="27"/>
      <c r="O908" s="27"/>
      <c r="P908" s="27"/>
      <c r="Q908" s="27"/>
      <c r="R908" s="23"/>
      <c r="S908" s="64"/>
      <c r="T908" s="24"/>
      <c r="U908" s="49"/>
      <c r="V908" s="54"/>
      <c r="W908" s="25"/>
      <c r="X908" s="25"/>
      <c r="Y908" s="25"/>
      <c r="Z908" s="25"/>
      <c r="AA908" s="25"/>
      <c r="AB908" s="25"/>
      <c r="AC908" s="25"/>
      <c r="AD908" s="55"/>
    </row>
    <row r="909" spans="1:30" ht="20" customHeight="1" x14ac:dyDescent="0.2">
      <c r="A909" s="20"/>
      <c r="B909" s="33"/>
      <c r="C909" s="63"/>
      <c r="D909" s="22"/>
      <c r="E909" s="27"/>
      <c r="F909" s="27"/>
      <c r="G909" s="27"/>
      <c r="H909" s="27"/>
      <c r="I909" s="27"/>
      <c r="J909" s="23"/>
      <c r="K909" s="27"/>
      <c r="L909" s="27"/>
      <c r="M909" s="27"/>
      <c r="N909" s="27"/>
      <c r="O909" s="27"/>
      <c r="P909" s="27"/>
      <c r="Q909" s="27"/>
      <c r="R909" s="23"/>
      <c r="S909" s="64"/>
      <c r="T909" s="24"/>
      <c r="U909" s="49"/>
      <c r="V909" s="54"/>
      <c r="W909" s="25"/>
      <c r="X909" s="25"/>
      <c r="Y909" s="25"/>
      <c r="Z909" s="25"/>
      <c r="AA909" s="25"/>
      <c r="AB909" s="25"/>
      <c r="AC909" s="25"/>
      <c r="AD909" s="55"/>
    </row>
    <row r="910" spans="1:30" ht="20" customHeight="1" x14ac:dyDescent="0.2">
      <c r="A910" s="20"/>
      <c r="B910" s="33"/>
      <c r="C910" s="63"/>
      <c r="D910" s="22"/>
      <c r="E910" s="27"/>
      <c r="F910" s="27"/>
      <c r="G910" s="27"/>
      <c r="H910" s="27"/>
      <c r="I910" s="27"/>
      <c r="J910" s="23"/>
      <c r="K910" s="27"/>
      <c r="L910" s="27"/>
      <c r="M910" s="27"/>
      <c r="N910" s="27"/>
      <c r="O910" s="27"/>
      <c r="P910" s="27"/>
      <c r="Q910" s="27"/>
      <c r="R910" s="23"/>
      <c r="S910" s="64"/>
      <c r="T910" s="24"/>
      <c r="U910" s="49"/>
      <c r="V910" s="54"/>
      <c r="W910" s="25"/>
      <c r="X910" s="25"/>
      <c r="Y910" s="25"/>
      <c r="Z910" s="25"/>
      <c r="AA910" s="25"/>
      <c r="AB910" s="25"/>
      <c r="AC910" s="25"/>
      <c r="AD910" s="55"/>
    </row>
    <row r="911" spans="1:30" ht="20" customHeight="1" x14ac:dyDescent="0.2">
      <c r="A911" s="20"/>
      <c r="B911" s="33"/>
      <c r="C911" s="63"/>
      <c r="D911" s="22"/>
      <c r="E911" s="27"/>
      <c r="F911" s="27"/>
      <c r="G911" s="27"/>
      <c r="H911" s="27"/>
      <c r="I911" s="27"/>
      <c r="J911" s="23"/>
      <c r="K911" s="27"/>
      <c r="L911" s="27"/>
      <c r="M911" s="27"/>
      <c r="N911" s="27"/>
      <c r="O911" s="27"/>
      <c r="P911" s="27"/>
      <c r="Q911" s="27"/>
      <c r="R911" s="23"/>
      <c r="S911" s="64"/>
      <c r="T911" s="24"/>
      <c r="U911" s="49"/>
      <c r="V911" s="54"/>
      <c r="W911" s="25"/>
      <c r="X911" s="25"/>
      <c r="Y911" s="25"/>
      <c r="Z911" s="25"/>
      <c r="AA911" s="25"/>
      <c r="AB911" s="25"/>
      <c r="AC911" s="25"/>
      <c r="AD911" s="55"/>
    </row>
    <row r="912" spans="1:30" ht="20" customHeight="1" x14ac:dyDescent="0.2">
      <c r="A912" s="20"/>
      <c r="B912" s="33"/>
      <c r="C912" s="63"/>
      <c r="D912" s="22"/>
      <c r="E912" s="27"/>
      <c r="F912" s="27"/>
      <c r="G912" s="27"/>
      <c r="H912" s="27"/>
      <c r="I912" s="27"/>
      <c r="J912" s="23"/>
      <c r="K912" s="27"/>
      <c r="L912" s="27"/>
      <c r="M912" s="27"/>
      <c r="N912" s="27"/>
      <c r="O912" s="27"/>
      <c r="P912" s="27"/>
      <c r="Q912" s="27"/>
      <c r="R912" s="23"/>
      <c r="S912" s="64"/>
      <c r="T912" s="24"/>
      <c r="U912" s="49"/>
      <c r="V912" s="54"/>
      <c r="W912" s="25"/>
      <c r="X912" s="25"/>
      <c r="Y912" s="25"/>
      <c r="Z912" s="25"/>
      <c r="AA912" s="25"/>
      <c r="AB912" s="25"/>
      <c r="AC912" s="25"/>
      <c r="AD912" s="55"/>
    </row>
    <row r="913" spans="1:30" ht="20" customHeight="1" x14ac:dyDescent="0.2">
      <c r="A913" s="20"/>
      <c r="B913" s="33"/>
      <c r="C913" s="63"/>
      <c r="D913" s="22"/>
      <c r="E913" s="27"/>
      <c r="F913" s="27"/>
      <c r="G913" s="27"/>
      <c r="H913" s="27"/>
      <c r="I913" s="27"/>
      <c r="J913" s="23"/>
      <c r="K913" s="27"/>
      <c r="L913" s="27"/>
      <c r="M913" s="27"/>
      <c r="N913" s="27"/>
      <c r="O913" s="27"/>
      <c r="P913" s="27"/>
      <c r="Q913" s="27"/>
      <c r="R913" s="23"/>
      <c r="S913" s="64"/>
      <c r="T913" s="24"/>
      <c r="U913" s="49"/>
      <c r="V913" s="54"/>
      <c r="W913" s="25"/>
      <c r="X913" s="25"/>
      <c r="Y913" s="25"/>
      <c r="Z913" s="25"/>
      <c r="AA913" s="25"/>
      <c r="AB913" s="25"/>
      <c r="AC913" s="25"/>
      <c r="AD913" s="55"/>
    </row>
    <row r="914" spans="1:30" ht="20" customHeight="1" x14ac:dyDescent="0.2">
      <c r="A914" s="20"/>
      <c r="B914" s="33"/>
      <c r="C914" s="63"/>
      <c r="D914" s="22"/>
      <c r="E914" s="27"/>
      <c r="F914" s="27"/>
      <c r="G914" s="27"/>
      <c r="H914" s="27"/>
      <c r="I914" s="27"/>
      <c r="J914" s="23"/>
      <c r="K914" s="27"/>
      <c r="L914" s="27"/>
      <c r="M914" s="27"/>
      <c r="N914" s="27"/>
      <c r="O914" s="27"/>
      <c r="P914" s="27"/>
      <c r="Q914" s="27"/>
      <c r="R914" s="23"/>
      <c r="S914" s="64"/>
      <c r="T914" s="24"/>
      <c r="U914" s="49"/>
      <c r="V914" s="54"/>
      <c r="W914" s="25"/>
      <c r="X914" s="25"/>
      <c r="Y914" s="25"/>
      <c r="Z914" s="25"/>
      <c r="AA914" s="25"/>
      <c r="AB914" s="25"/>
      <c r="AC914" s="25"/>
      <c r="AD914" s="55"/>
    </row>
    <row r="915" spans="1:30" ht="20" customHeight="1" x14ac:dyDescent="0.2">
      <c r="A915" s="20"/>
      <c r="B915" s="33"/>
      <c r="C915" s="63"/>
      <c r="D915" s="22"/>
      <c r="E915" s="27"/>
      <c r="F915" s="27"/>
      <c r="G915" s="27"/>
      <c r="H915" s="27"/>
      <c r="I915" s="27"/>
      <c r="J915" s="23"/>
      <c r="K915" s="27"/>
      <c r="L915" s="27"/>
      <c r="M915" s="27"/>
      <c r="N915" s="27"/>
      <c r="O915" s="27"/>
      <c r="P915" s="27"/>
      <c r="Q915" s="27"/>
      <c r="R915" s="23"/>
      <c r="S915" s="64"/>
      <c r="T915" s="24"/>
      <c r="U915" s="49"/>
      <c r="V915" s="54"/>
      <c r="W915" s="25"/>
      <c r="X915" s="25"/>
      <c r="Y915" s="25"/>
      <c r="Z915" s="25"/>
      <c r="AA915" s="25"/>
      <c r="AB915" s="25"/>
      <c r="AC915" s="25"/>
      <c r="AD915" s="55"/>
    </row>
    <row r="916" spans="1:30" ht="20" customHeight="1" x14ac:dyDescent="0.2">
      <c r="A916" s="20"/>
      <c r="B916" s="33"/>
      <c r="C916" s="63"/>
      <c r="D916" s="22"/>
      <c r="E916" s="27"/>
      <c r="F916" s="27"/>
      <c r="G916" s="27"/>
      <c r="H916" s="27"/>
      <c r="I916" s="27"/>
      <c r="J916" s="23"/>
      <c r="K916" s="27"/>
      <c r="L916" s="27"/>
      <c r="M916" s="27"/>
      <c r="N916" s="27"/>
      <c r="O916" s="27"/>
      <c r="P916" s="27"/>
      <c r="Q916" s="27"/>
      <c r="R916" s="23"/>
      <c r="S916" s="64"/>
      <c r="T916" s="24"/>
      <c r="U916" s="49"/>
      <c r="V916" s="54"/>
      <c r="W916" s="25"/>
      <c r="X916" s="25"/>
      <c r="Y916" s="25"/>
      <c r="Z916" s="25"/>
      <c r="AA916" s="25"/>
      <c r="AB916" s="25"/>
      <c r="AC916" s="25"/>
      <c r="AD916" s="55"/>
    </row>
    <row r="917" spans="1:30" ht="20" customHeight="1" x14ac:dyDescent="0.2">
      <c r="A917" s="20"/>
      <c r="B917" s="33"/>
      <c r="C917" s="63"/>
      <c r="D917" s="22"/>
      <c r="E917" s="27"/>
      <c r="F917" s="27"/>
      <c r="G917" s="27"/>
      <c r="H917" s="27"/>
      <c r="I917" s="27"/>
      <c r="J917" s="23"/>
      <c r="K917" s="27"/>
      <c r="L917" s="27"/>
      <c r="M917" s="27"/>
      <c r="N917" s="27"/>
      <c r="O917" s="27"/>
      <c r="P917" s="27"/>
      <c r="Q917" s="27"/>
      <c r="R917" s="23"/>
      <c r="S917" s="64"/>
      <c r="T917" s="24"/>
      <c r="U917" s="49"/>
      <c r="V917" s="54"/>
      <c r="W917" s="25"/>
      <c r="X917" s="25"/>
      <c r="Y917" s="25"/>
      <c r="Z917" s="25"/>
      <c r="AA917" s="25"/>
      <c r="AB917" s="25"/>
      <c r="AC917" s="25"/>
      <c r="AD917" s="55"/>
    </row>
    <row r="918" spans="1:30" ht="20" customHeight="1" x14ac:dyDescent="0.2">
      <c r="A918" s="20"/>
      <c r="B918" s="33"/>
      <c r="C918" s="63"/>
      <c r="D918" s="22"/>
      <c r="E918" s="27"/>
      <c r="F918" s="27"/>
      <c r="G918" s="27"/>
      <c r="H918" s="27"/>
      <c r="I918" s="27"/>
      <c r="J918" s="23"/>
      <c r="K918" s="27"/>
      <c r="L918" s="27"/>
      <c r="M918" s="27"/>
      <c r="N918" s="27"/>
      <c r="O918" s="27"/>
      <c r="P918" s="27"/>
      <c r="Q918" s="27"/>
      <c r="R918" s="23"/>
      <c r="S918" s="64"/>
      <c r="T918" s="24"/>
      <c r="U918" s="49"/>
      <c r="V918" s="54"/>
      <c r="W918" s="25"/>
      <c r="X918" s="25"/>
      <c r="Y918" s="25"/>
      <c r="Z918" s="25"/>
      <c r="AA918" s="25"/>
      <c r="AB918" s="25"/>
      <c r="AC918" s="25"/>
      <c r="AD918" s="55"/>
    </row>
    <row r="919" spans="1:30" ht="20" customHeight="1" x14ac:dyDescent="0.2">
      <c r="A919" s="20"/>
      <c r="B919" s="33"/>
      <c r="C919" s="63"/>
      <c r="D919" s="22"/>
      <c r="E919" s="27"/>
      <c r="F919" s="27"/>
      <c r="G919" s="27"/>
      <c r="H919" s="27"/>
      <c r="I919" s="27"/>
      <c r="J919" s="23"/>
      <c r="K919" s="27"/>
      <c r="L919" s="27"/>
      <c r="M919" s="27"/>
      <c r="N919" s="27"/>
      <c r="O919" s="27"/>
      <c r="P919" s="27"/>
      <c r="Q919" s="27"/>
      <c r="R919" s="23"/>
      <c r="S919" s="64"/>
      <c r="T919" s="24"/>
      <c r="U919" s="49"/>
      <c r="V919" s="54"/>
      <c r="W919" s="25"/>
      <c r="X919" s="25"/>
      <c r="Y919" s="25"/>
      <c r="Z919" s="25"/>
      <c r="AA919" s="25"/>
      <c r="AB919" s="25"/>
      <c r="AC919" s="25"/>
      <c r="AD919" s="55"/>
    </row>
    <row r="920" spans="1:30" ht="20" customHeight="1" x14ac:dyDescent="0.2">
      <c r="A920" s="20"/>
      <c r="B920" s="33"/>
      <c r="C920" s="63"/>
      <c r="D920" s="22"/>
      <c r="E920" s="27"/>
      <c r="F920" s="27"/>
      <c r="G920" s="27"/>
      <c r="H920" s="27"/>
      <c r="I920" s="27"/>
      <c r="J920" s="23"/>
      <c r="K920" s="27"/>
      <c r="L920" s="27"/>
      <c r="M920" s="27"/>
      <c r="N920" s="27"/>
      <c r="O920" s="27"/>
      <c r="P920" s="27"/>
      <c r="Q920" s="27"/>
      <c r="R920" s="23"/>
      <c r="S920" s="64"/>
      <c r="T920" s="24"/>
      <c r="U920" s="49"/>
      <c r="V920" s="54"/>
      <c r="W920" s="25"/>
      <c r="X920" s="25"/>
      <c r="Y920" s="25"/>
      <c r="Z920" s="25"/>
      <c r="AA920" s="25"/>
      <c r="AB920" s="25"/>
      <c r="AC920" s="25"/>
      <c r="AD920" s="55"/>
    </row>
    <row r="921" spans="1:30" ht="20" customHeight="1" x14ac:dyDescent="0.2">
      <c r="A921" s="20"/>
      <c r="B921" s="33"/>
      <c r="C921" s="63"/>
      <c r="D921" s="22"/>
      <c r="E921" s="27"/>
      <c r="F921" s="27"/>
      <c r="G921" s="27"/>
      <c r="H921" s="27"/>
      <c r="I921" s="27"/>
      <c r="J921" s="23"/>
      <c r="K921" s="27"/>
      <c r="L921" s="27"/>
      <c r="M921" s="27"/>
      <c r="N921" s="27"/>
      <c r="O921" s="27"/>
      <c r="P921" s="27"/>
      <c r="Q921" s="27"/>
      <c r="R921" s="23"/>
      <c r="S921" s="64"/>
      <c r="T921" s="24"/>
      <c r="U921" s="49"/>
      <c r="V921" s="54"/>
      <c r="W921" s="25"/>
      <c r="X921" s="25"/>
      <c r="Y921" s="25"/>
      <c r="Z921" s="25"/>
      <c r="AA921" s="25"/>
      <c r="AB921" s="25"/>
      <c r="AC921" s="25"/>
      <c r="AD921" s="55"/>
    </row>
    <row r="922" spans="1:30" ht="20" customHeight="1" x14ac:dyDescent="0.2">
      <c r="A922" s="20"/>
      <c r="B922" s="33"/>
      <c r="C922" s="63"/>
      <c r="D922" s="22"/>
      <c r="E922" s="27"/>
      <c r="F922" s="27"/>
      <c r="G922" s="27"/>
      <c r="H922" s="27"/>
      <c r="I922" s="27"/>
      <c r="J922" s="23"/>
      <c r="K922" s="27"/>
      <c r="L922" s="27"/>
      <c r="M922" s="27"/>
      <c r="N922" s="27"/>
      <c r="O922" s="27"/>
      <c r="P922" s="27"/>
      <c r="Q922" s="27"/>
      <c r="R922" s="23"/>
      <c r="S922" s="64"/>
      <c r="T922" s="24"/>
      <c r="U922" s="49"/>
      <c r="V922" s="54"/>
      <c r="W922" s="25"/>
      <c r="X922" s="25"/>
      <c r="Y922" s="25"/>
      <c r="Z922" s="25"/>
      <c r="AA922" s="25"/>
      <c r="AB922" s="25"/>
      <c r="AC922" s="25"/>
      <c r="AD922" s="55"/>
    </row>
    <row r="923" spans="1:30" ht="20" customHeight="1" x14ac:dyDescent="0.2">
      <c r="A923" s="20"/>
      <c r="B923" s="33"/>
      <c r="C923" s="63"/>
      <c r="D923" s="22"/>
      <c r="E923" s="27"/>
      <c r="F923" s="27"/>
      <c r="G923" s="27"/>
      <c r="H923" s="27"/>
      <c r="I923" s="27"/>
      <c r="J923" s="23"/>
      <c r="K923" s="27"/>
      <c r="L923" s="27"/>
      <c r="M923" s="27"/>
      <c r="N923" s="27"/>
      <c r="O923" s="27"/>
      <c r="P923" s="27"/>
      <c r="Q923" s="27"/>
      <c r="R923" s="23"/>
      <c r="S923" s="64"/>
      <c r="T923" s="24"/>
      <c r="U923" s="49"/>
      <c r="V923" s="54"/>
      <c r="W923" s="25"/>
      <c r="X923" s="25"/>
      <c r="Y923" s="25"/>
      <c r="Z923" s="25"/>
      <c r="AA923" s="25"/>
      <c r="AB923" s="25"/>
      <c r="AC923" s="25"/>
      <c r="AD923" s="55"/>
    </row>
    <row r="924" spans="1:30" ht="20" customHeight="1" x14ac:dyDescent="0.2">
      <c r="A924" s="20"/>
      <c r="B924" s="33"/>
      <c r="C924" s="63"/>
      <c r="D924" s="22"/>
      <c r="E924" s="27"/>
      <c r="F924" s="27"/>
      <c r="G924" s="27"/>
      <c r="H924" s="27"/>
      <c r="I924" s="27"/>
      <c r="J924" s="23"/>
      <c r="K924" s="27"/>
      <c r="L924" s="27"/>
      <c r="M924" s="27"/>
      <c r="N924" s="27"/>
      <c r="O924" s="27"/>
      <c r="P924" s="27"/>
      <c r="Q924" s="27"/>
      <c r="R924" s="23"/>
      <c r="S924" s="64"/>
      <c r="T924" s="24"/>
      <c r="U924" s="49"/>
      <c r="V924" s="54"/>
      <c r="W924" s="25"/>
      <c r="X924" s="25"/>
      <c r="Y924" s="25"/>
      <c r="Z924" s="25"/>
      <c r="AA924" s="25"/>
      <c r="AB924" s="25"/>
      <c r="AC924" s="25"/>
      <c r="AD924" s="55"/>
    </row>
    <row r="925" spans="1:30" ht="20" customHeight="1" x14ac:dyDescent="0.2">
      <c r="A925" s="20"/>
      <c r="B925" s="33"/>
      <c r="C925" s="63"/>
      <c r="D925" s="22"/>
      <c r="E925" s="27"/>
      <c r="F925" s="27"/>
      <c r="G925" s="27"/>
      <c r="H925" s="27"/>
      <c r="I925" s="27"/>
      <c r="J925" s="23"/>
      <c r="K925" s="27"/>
      <c r="L925" s="27"/>
      <c r="M925" s="27"/>
      <c r="N925" s="27"/>
      <c r="O925" s="27"/>
      <c r="P925" s="27"/>
      <c r="Q925" s="27"/>
      <c r="R925" s="23"/>
      <c r="S925" s="64"/>
      <c r="T925" s="24"/>
      <c r="U925" s="49"/>
      <c r="V925" s="54"/>
      <c r="W925" s="25"/>
      <c r="X925" s="25"/>
      <c r="Y925" s="25"/>
      <c r="Z925" s="25"/>
      <c r="AA925" s="25"/>
      <c r="AB925" s="25"/>
      <c r="AC925" s="25"/>
      <c r="AD925" s="55"/>
    </row>
    <row r="926" spans="1:30" ht="20" customHeight="1" x14ac:dyDescent="0.2">
      <c r="A926" s="20"/>
      <c r="B926" s="33"/>
      <c r="C926" s="63"/>
      <c r="D926" s="22"/>
      <c r="E926" s="27"/>
      <c r="F926" s="27"/>
      <c r="G926" s="27"/>
      <c r="H926" s="27"/>
      <c r="I926" s="27"/>
      <c r="J926" s="23"/>
      <c r="K926" s="27"/>
      <c r="L926" s="27"/>
      <c r="M926" s="27"/>
      <c r="N926" s="27"/>
      <c r="O926" s="27"/>
      <c r="P926" s="27"/>
      <c r="Q926" s="27"/>
      <c r="R926" s="23"/>
      <c r="S926" s="64"/>
      <c r="T926" s="24"/>
      <c r="U926" s="49"/>
      <c r="V926" s="54"/>
      <c r="W926" s="25"/>
      <c r="X926" s="25"/>
      <c r="Y926" s="25"/>
      <c r="Z926" s="25"/>
      <c r="AA926" s="25"/>
      <c r="AB926" s="25"/>
      <c r="AC926" s="25"/>
      <c r="AD926" s="55"/>
    </row>
    <row r="927" spans="1:30" ht="20" customHeight="1" x14ac:dyDescent="0.2">
      <c r="A927" s="20"/>
      <c r="B927" s="33"/>
      <c r="C927" s="63"/>
      <c r="D927" s="22"/>
      <c r="E927" s="27"/>
      <c r="F927" s="27"/>
      <c r="G927" s="27"/>
      <c r="H927" s="27"/>
      <c r="I927" s="27"/>
      <c r="J927" s="23"/>
      <c r="K927" s="27"/>
      <c r="L927" s="27"/>
      <c r="M927" s="27"/>
      <c r="N927" s="27"/>
      <c r="O927" s="27"/>
      <c r="P927" s="27"/>
      <c r="Q927" s="27"/>
      <c r="R927" s="23"/>
      <c r="S927" s="64"/>
      <c r="T927" s="24"/>
      <c r="U927" s="49"/>
      <c r="V927" s="54"/>
      <c r="W927" s="25"/>
      <c r="X927" s="25"/>
      <c r="Y927" s="25"/>
      <c r="Z927" s="25"/>
      <c r="AA927" s="25"/>
      <c r="AB927" s="25"/>
      <c r="AC927" s="25"/>
      <c r="AD927" s="55"/>
    </row>
    <row r="928" spans="1:30" ht="20" customHeight="1" x14ac:dyDescent="0.2">
      <c r="A928" s="20"/>
      <c r="B928" s="33"/>
      <c r="C928" s="63"/>
      <c r="D928" s="22"/>
      <c r="E928" s="27"/>
      <c r="F928" s="27"/>
      <c r="G928" s="27"/>
      <c r="H928" s="27"/>
      <c r="I928" s="27"/>
      <c r="J928" s="23"/>
      <c r="K928" s="27"/>
      <c r="L928" s="27"/>
      <c r="M928" s="27"/>
      <c r="N928" s="27"/>
      <c r="O928" s="27"/>
      <c r="P928" s="27"/>
      <c r="Q928" s="27"/>
      <c r="R928" s="23"/>
      <c r="S928" s="64"/>
      <c r="T928" s="24"/>
      <c r="U928" s="49"/>
      <c r="V928" s="54"/>
      <c r="W928" s="25"/>
      <c r="X928" s="25"/>
      <c r="Y928" s="25"/>
      <c r="Z928" s="25"/>
      <c r="AA928" s="25"/>
      <c r="AB928" s="25"/>
      <c r="AC928" s="25"/>
      <c r="AD928" s="55"/>
    </row>
    <row r="929" spans="1:30" ht="20" customHeight="1" x14ac:dyDescent="0.2">
      <c r="A929" s="20"/>
      <c r="B929" s="33"/>
      <c r="C929" s="63"/>
      <c r="D929" s="22"/>
      <c r="E929" s="27"/>
      <c r="F929" s="27"/>
      <c r="G929" s="27"/>
      <c r="H929" s="27"/>
      <c r="I929" s="27"/>
      <c r="J929" s="23"/>
      <c r="K929" s="27"/>
      <c r="L929" s="27"/>
      <c r="M929" s="27"/>
      <c r="N929" s="27"/>
      <c r="O929" s="27"/>
      <c r="P929" s="27"/>
      <c r="Q929" s="27"/>
      <c r="R929" s="23"/>
      <c r="S929" s="64"/>
      <c r="T929" s="24"/>
      <c r="U929" s="49"/>
      <c r="V929" s="54"/>
      <c r="W929" s="25"/>
      <c r="X929" s="25"/>
      <c r="Y929" s="25"/>
      <c r="Z929" s="25"/>
      <c r="AA929" s="25"/>
      <c r="AB929" s="25"/>
      <c r="AC929" s="25"/>
      <c r="AD929" s="55"/>
    </row>
    <row r="930" spans="1:30" ht="20" customHeight="1" x14ac:dyDescent="0.2">
      <c r="A930" s="20"/>
      <c r="B930" s="33"/>
      <c r="C930" s="63"/>
      <c r="D930" s="22"/>
      <c r="E930" s="27"/>
      <c r="F930" s="27"/>
      <c r="G930" s="27"/>
      <c r="H930" s="27"/>
      <c r="I930" s="27"/>
      <c r="J930" s="23"/>
      <c r="K930" s="27"/>
      <c r="L930" s="27"/>
      <c r="M930" s="27"/>
      <c r="N930" s="27"/>
      <c r="O930" s="27"/>
      <c r="P930" s="27"/>
      <c r="Q930" s="27"/>
      <c r="R930" s="23"/>
      <c r="S930" s="64"/>
      <c r="T930" s="24"/>
      <c r="U930" s="49"/>
      <c r="V930" s="54"/>
      <c r="W930" s="25"/>
      <c r="X930" s="25"/>
      <c r="Y930" s="25"/>
      <c r="Z930" s="25"/>
      <c r="AA930" s="25"/>
      <c r="AB930" s="25"/>
      <c r="AC930" s="25"/>
      <c r="AD930" s="55"/>
    </row>
    <row r="931" spans="1:30" ht="20" customHeight="1" x14ac:dyDescent="0.2">
      <c r="A931" s="20"/>
      <c r="B931" s="33"/>
      <c r="C931" s="63"/>
      <c r="D931" s="22"/>
      <c r="E931" s="27"/>
      <c r="F931" s="27"/>
      <c r="G931" s="27"/>
      <c r="H931" s="27"/>
      <c r="I931" s="27"/>
      <c r="J931" s="23"/>
      <c r="K931" s="27"/>
      <c r="L931" s="27"/>
      <c r="M931" s="27"/>
      <c r="N931" s="27"/>
      <c r="O931" s="27"/>
      <c r="P931" s="27"/>
      <c r="Q931" s="27"/>
      <c r="R931" s="23"/>
      <c r="S931" s="64"/>
      <c r="T931" s="24"/>
      <c r="U931" s="49"/>
      <c r="V931" s="54"/>
      <c r="W931" s="25"/>
      <c r="X931" s="25"/>
      <c r="Y931" s="25"/>
      <c r="Z931" s="25"/>
      <c r="AA931" s="25"/>
      <c r="AB931" s="25"/>
      <c r="AC931" s="25"/>
      <c r="AD931" s="55"/>
    </row>
    <row r="932" spans="1:30" ht="20" customHeight="1" x14ac:dyDescent="0.2">
      <c r="A932" s="20"/>
      <c r="B932" s="33"/>
      <c r="C932" s="63"/>
      <c r="D932" s="22"/>
      <c r="E932" s="27"/>
      <c r="F932" s="27"/>
      <c r="G932" s="27"/>
      <c r="H932" s="27"/>
      <c r="I932" s="27"/>
      <c r="J932" s="23"/>
      <c r="K932" s="27"/>
      <c r="L932" s="27"/>
      <c r="M932" s="27"/>
      <c r="N932" s="27"/>
      <c r="O932" s="27"/>
      <c r="P932" s="27"/>
      <c r="Q932" s="27"/>
      <c r="R932" s="23"/>
      <c r="S932" s="64"/>
      <c r="T932" s="24"/>
      <c r="U932" s="49"/>
      <c r="V932" s="54"/>
      <c r="W932" s="25"/>
      <c r="X932" s="25"/>
      <c r="Y932" s="25"/>
      <c r="Z932" s="25"/>
      <c r="AA932" s="25"/>
      <c r="AB932" s="25"/>
      <c r="AC932" s="25"/>
      <c r="AD932" s="55"/>
    </row>
    <row r="933" spans="1:30" ht="20" customHeight="1" x14ac:dyDescent="0.2">
      <c r="A933" s="20"/>
      <c r="B933" s="33"/>
      <c r="C933" s="63"/>
      <c r="D933" s="22"/>
      <c r="E933" s="27"/>
      <c r="F933" s="27"/>
      <c r="G933" s="27"/>
      <c r="H933" s="27"/>
      <c r="I933" s="27"/>
      <c r="J933" s="23"/>
      <c r="K933" s="27"/>
      <c r="L933" s="27"/>
      <c r="M933" s="27"/>
      <c r="N933" s="27"/>
      <c r="O933" s="27"/>
      <c r="P933" s="27"/>
      <c r="Q933" s="27"/>
      <c r="R933" s="23"/>
      <c r="S933" s="64"/>
      <c r="T933" s="24"/>
      <c r="U933" s="49"/>
      <c r="V933" s="54"/>
      <c r="W933" s="25"/>
      <c r="X933" s="25"/>
      <c r="Y933" s="25"/>
      <c r="Z933" s="25"/>
      <c r="AA933" s="25"/>
      <c r="AB933" s="25"/>
      <c r="AC933" s="25"/>
      <c r="AD933" s="55"/>
    </row>
    <row r="934" spans="1:30" ht="20" customHeight="1" x14ac:dyDescent="0.2">
      <c r="A934" s="20"/>
      <c r="B934" s="33"/>
      <c r="C934" s="63"/>
      <c r="D934" s="22"/>
      <c r="E934" s="27"/>
      <c r="F934" s="27"/>
      <c r="G934" s="27"/>
      <c r="H934" s="27"/>
      <c r="I934" s="27"/>
      <c r="J934" s="23"/>
      <c r="K934" s="27"/>
      <c r="L934" s="27"/>
      <c r="M934" s="27"/>
      <c r="N934" s="27"/>
      <c r="O934" s="27"/>
      <c r="P934" s="27"/>
      <c r="Q934" s="27"/>
      <c r="R934" s="23"/>
      <c r="S934" s="64"/>
      <c r="T934" s="24"/>
      <c r="U934" s="49"/>
      <c r="V934" s="54"/>
      <c r="W934" s="25"/>
      <c r="X934" s="25"/>
      <c r="Y934" s="25"/>
      <c r="Z934" s="25"/>
      <c r="AA934" s="25"/>
      <c r="AB934" s="25"/>
      <c r="AC934" s="25"/>
      <c r="AD934" s="55"/>
    </row>
    <row r="935" spans="1:30" ht="20" customHeight="1" x14ac:dyDescent="0.2">
      <c r="A935" s="20"/>
      <c r="B935" s="33"/>
      <c r="C935" s="63"/>
      <c r="D935" s="22"/>
      <c r="E935" s="27"/>
      <c r="F935" s="27"/>
      <c r="G935" s="27"/>
      <c r="H935" s="27"/>
      <c r="I935" s="27"/>
      <c r="J935" s="23"/>
      <c r="K935" s="27"/>
      <c r="L935" s="27"/>
      <c r="M935" s="27"/>
      <c r="N935" s="27"/>
      <c r="O935" s="27"/>
      <c r="P935" s="27"/>
      <c r="Q935" s="27"/>
      <c r="R935" s="23"/>
      <c r="S935" s="64"/>
      <c r="T935" s="24"/>
      <c r="U935" s="49"/>
      <c r="V935" s="54"/>
      <c r="W935" s="25"/>
      <c r="X935" s="25"/>
      <c r="Y935" s="25"/>
      <c r="Z935" s="25"/>
      <c r="AA935" s="25"/>
      <c r="AB935" s="25"/>
      <c r="AC935" s="25"/>
      <c r="AD935" s="55"/>
    </row>
    <row r="936" spans="1:30" ht="20" customHeight="1" x14ac:dyDescent="0.2">
      <c r="A936" s="20"/>
      <c r="B936" s="33"/>
      <c r="C936" s="63"/>
      <c r="D936" s="22"/>
      <c r="E936" s="27"/>
      <c r="F936" s="27"/>
      <c r="G936" s="27"/>
      <c r="H936" s="27"/>
      <c r="I936" s="27"/>
      <c r="J936" s="23"/>
      <c r="K936" s="27"/>
      <c r="L936" s="27"/>
      <c r="M936" s="27"/>
      <c r="N936" s="27"/>
      <c r="O936" s="27"/>
      <c r="P936" s="27"/>
      <c r="Q936" s="27"/>
      <c r="R936" s="23"/>
      <c r="S936" s="64"/>
      <c r="T936" s="24"/>
      <c r="U936" s="49"/>
      <c r="V936" s="54"/>
      <c r="W936" s="25"/>
      <c r="X936" s="25"/>
      <c r="Y936" s="25"/>
      <c r="Z936" s="25"/>
      <c r="AA936" s="25"/>
      <c r="AB936" s="25"/>
      <c r="AC936" s="25"/>
      <c r="AD936" s="55"/>
    </row>
    <row r="937" spans="1:30" ht="20" customHeight="1" x14ac:dyDescent="0.2">
      <c r="A937" s="20"/>
      <c r="B937" s="33"/>
      <c r="C937" s="63"/>
      <c r="D937" s="22"/>
      <c r="E937" s="27"/>
      <c r="F937" s="27"/>
      <c r="G937" s="27"/>
      <c r="H937" s="27"/>
      <c r="I937" s="27"/>
      <c r="J937" s="23"/>
      <c r="K937" s="27"/>
      <c r="L937" s="27"/>
      <c r="M937" s="27"/>
      <c r="N937" s="27"/>
      <c r="O937" s="27"/>
      <c r="P937" s="27"/>
      <c r="Q937" s="27"/>
      <c r="R937" s="23"/>
      <c r="S937" s="64"/>
      <c r="T937" s="24"/>
      <c r="U937" s="49"/>
      <c r="V937" s="54"/>
      <c r="W937" s="25"/>
      <c r="X937" s="25"/>
      <c r="Y937" s="25"/>
      <c r="Z937" s="25"/>
      <c r="AA937" s="25"/>
      <c r="AB937" s="25"/>
      <c r="AC937" s="25"/>
      <c r="AD937" s="55"/>
    </row>
    <row r="938" spans="1:30" ht="20" customHeight="1" x14ac:dyDescent="0.2">
      <c r="A938" s="20"/>
      <c r="B938" s="33"/>
      <c r="C938" s="63"/>
      <c r="D938" s="22"/>
      <c r="E938" s="27"/>
      <c r="F938" s="27"/>
      <c r="G938" s="27"/>
      <c r="H938" s="27"/>
      <c r="I938" s="27"/>
      <c r="J938" s="23"/>
      <c r="K938" s="27"/>
      <c r="L938" s="27"/>
      <c r="M938" s="27"/>
      <c r="N938" s="27"/>
      <c r="O938" s="27"/>
      <c r="P938" s="27"/>
      <c r="Q938" s="27"/>
      <c r="R938" s="23"/>
      <c r="S938" s="64"/>
      <c r="T938" s="24"/>
      <c r="U938" s="49"/>
      <c r="V938" s="54"/>
      <c r="W938" s="25"/>
      <c r="X938" s="25"/>
      <c r="Y938" s="25"/>
      <c r="Z938" s="25"/>
      <c r="AA938" s="25"/>
      <c r="AB938" s="25"/>
      <c r="AC938" s="25"/>
      <c r="AD938" s="55"/>
    </row>
    <row r="939" spans="1:30" ht="20" customHeight="1" x14ac:dyDescent="0.2">
      <c r="A939" s="20"/>
      <c r="B939" s="33"/>
      <c r="C939" s="63"/>
      <c r="D939" s="22"/>
      <c r="E939" s="27"/>
      <c r="F939" s="27"/>
      <c r="G939" s="27"/>
      <c r="H939" s="27"/>
      <c r="I939" s="27"/>
      <c r="J939" s="23"/>
      <c r="K939" s="27"/>
      <c r="L939" s="27"/>
      <c r="M939" s="27"/>
      <c r="N939" s="27"/>
      <c r="O939" s="27"/>
      <c r="P939" s="27"/>
      <c r="Q939" s="27"/>
      <c r="R939" s="23"/>
      <c r="S939" s="64"/>
      <c r="T939" s="24"/>
      <c r="U939" s="49"/>
      <c r="V939" s="54"/>
      <c r="W939" s="25"/>
      <c r="X939" s="25"/>
      <c r="Y939" s="25"/>
      <c r="Z939" s="25"/>
      <c r="AA939" s="25"/>
      <c r="AB939" s="25"/>
      <c r="AC939" s="25"/>
      <c r="AD939" s="55"/>
    </row>
    <row r="940" spans="1:30" ht="20" customHeight="1" x14ac:dyDescent="0.2">
      <c r="A940" s="20"/>
      <c r="B940" s="33"/>
      <c r="C940" s="63"/>
      <c r="D940" s="22"/>
      <c r="E940" s="27"/>
      <c r="F940" s="27"/>
      <c r="G940" s="27"/>
      <c r="H940" s="27"/>
      <c r="I940" s="27"/>
      <c r="J940" s="23"/>
      <c r="K940" s="27"/>
      <c r="L940" s="27"/>
      <c r="M940" s="27"/>
      <c r="N940" s="27"/>
      <c r="O940" s="27"/>
      <c r="P940" s="27"/>
      <c r="Q940" s="27"/>
      <c r="R940" s="23"/>
      <c r="S940" s="64"/>
      <c r="T940" s="24"/>
      <c r="U940" s="49"/>
      <c r="V940" s="54"/>
      <c r="W940" s="25"/>
      <c r="X940" s="25"/>
      <c r="Y940" s="25"/>
      <c r="Z940" s="25"/>
      <c r="AA940" s="25"/>
      <c r="AB940" s="25"/>
      <c r="AC940" s="25"/>
      <c r="AD940" s="55"/>
    </row>
    <row r="941" spans="1:30" ht="20" customHeight="1" x14ac:dyDescent="0.2">
      <c r="A941" s="20"/>
      <c r="B941" s="33"/>
      <c r="C941" s="63"/>
      <c r="D941" s="22"/>
      <c r="E941" s="27"/>
      <c r="F941" s="27"/>
      <c r="G941" s="27"/>
      <c r="H941" s="27"/>
      <c r="I941" s="27"/>
      <c r="J941" s="23"/>
      <c r="K941" s="27"/>
      <c r="L941" s="27"/>
      <c r="M941" s="27"/>
      <c r="N941" s="27"/>
      <c r="O941" s="27"/>
      <c r="P941" s="27"/>
      <c r="Q941" s="27"/>
      <c r="R941" s="23"/>
      <c r="S941" s="64"/>
      <c r="T941" s="24"/>
      <c r="U941" s="49"/>
      <c r="V941" s="54"/>
      <c r="W941" s="25"/>
      <c r="X941" s="25"/>
      <c r="Y941" s="25"/>
      <c r="Z941" s="25"/>
      <c r="AA941" s="25"/>
      <c r="AB941" s="25"/>
      <c r="AC941" s="25"/>
      <c r="AD941" s="55"/>
    </row>
    <row r="942" spans="1:30" ht="20" customHeight="1" x14ac:dyDescent="0.2">
      <c r="A942" s="20"/>
      <c r="B942" s="33"/>
      <c r="C942" s="63"/>
      <c r="D942" s="22"/>
      <c r="E942" s="27"/>
      <c r="F942" s="27"/>
      <c r="G942" s="27"/>
      <c r="H942" s="27"/>
      <c r="I942" s="27"/>
      <c r="J942" s="23"/>
      <c r="K942" s="27"/>
      <c r="L942" s="27"/>
      <c r="M942" s="27"/>
      <c r="N942" s="27"/>
      <c r="O942" s="27"/>
      <c r="P942" s="27"/>
      <c r="Q942" s="27"/>
      <c r="R942" s="23"/>
      <c r="S942" s="64"/>
      <c r="T942" s="24"/>
      <c r="U942" s="49"/>
      <c r="V942" s="54"/>
      <c r="W942" s="25"/>
      <c r="X942" s="25"/>
      <c r="Y942" s="25"/>
      <c r="Z942" s="25"/>
      <c r="AA942" s="25"/>
      <c r="AB942" s="25"/>
      <c r="AC942" s="25"/>
      <c r="AD942" s="55"/>
    </row>
    <row r="943" spans="1:30" ht="20" customHeight="1" x14ac:dyDescent="0.2">
      <c r="A943" s="20"/>
      <c r="B943" s="33"/>
      <c r="C943" s="63"/>
      <c r="D943" s="22"/>
      <c r="E943" s="27"/>
      <c r="F943" s="27"/>
      <c r="G943" s="27"/>
      <c r="H943" s="27"/>
      <c r="I943" s="27"/>
      <c r="J943" s="23"/>
      <c r="K943" s="27"/>
      <c r="L943" s="27"/>
      <c r="M943" s="27"/>
      <c r="N943" s="27"/>
      <c r="O943" s="27"/>
      <c r="P943" s="27"/>
      <c r="Q943" s="27"/>
      <c r="R943" s="23"/>
      <c r="S943" s="64"/>
      <c r="T943" s="24"/>
      <c r="U943" s="49"/>
      <c r="V943" s="54"/>
      <c r="W943" s="25"/>
      <c r="X943" s="25"/>
      <c r="Y943" s="25"/>
      <c r="Z943" s="25"/>
      <c r="AA943" s="25"/>
      <c r="AB943" s="25"/>
      <c r="AC943" s="25"/>
      <c r="AD943" s="55"/>
    </row>
    <row r="944" spans="1:30" ht="20" customHeight="1" x14ac:dyDescent="0.2">
      <c r="A944" s="20"/>
      <c r="B944" s="33"/>
      <c r="C944" s="63"/>
      <c r="D944" s="22"/>
      <c r="E944" s="27"/>
      <c r="F944" s="27"/>
      <c r="G944" s="27"/>
      <c r="H944" s="27"/>
      <c r="I944" s="27"/>
      <c r="J944" s="23"/>
      <c r="K944" s="27"/>
      <c r="L944" s="27"/>
      <c r="M944" s="27"/>
      <c r="N944" s="27"/>
      <c r="O944" s="27"/>
      <c r="P944" s="27"/>
      <c r="Q944" s="27"/>
      <c r="R944" s="23"/>
      <c r="S944" s="64"/>
      <c r="T944" s="24"/>
      <c r="U944" s="49"/>
      <c r="V944" s="54"/>
      <c r="W944" s="25"/>
      <c r="X944" s="25"/>
      <c r="Y944" s="25"/>
      <c r="Z944" s="25"/>
      <c r="AA944" s="25"/>
      <c r="AB944" s="25"/>
      <c r="AC944" s="25"/>
      <c r="AD944" s="55"/>
    </row>
    <row r="945" spans="1:30" ht="20" customHeight="1" x14ac:dyDescent="0.2">
      <c r="A945" s="20"/>
      <c r="B945" s="33"/>
      <c r="C945" s="63"/>
      <c r="D945" s="22"/>
      <c r="E945" s="27"/>
      <c r="F945" s="27"/>
      <c r="G945" s="27"/>
      <c r="H945" s="27"/>
      <c r="I945" s="27"/>
      <c r="J945" s="23"/>
      <c r="K945" s="27"/>
      <c r="L945" s="27"/>
      <c r="M945" s="27"/>
      <c r="N945" s="27"/>
      <c r="O945" s="27"/>
      <c r="P945" s="27"/>
      <c r="Q945" s="27"/>
      <c r="R945" s="23"/>
      <c r="S945" s="64"/>
      <c r="T945" s="24"/>
      <c r="U945" s="49"/>
      <c r="V945" s="54"/>
      <c r="W945" s="25"/>
      <c r="X945" s="25"/>
      <c r="Y945" s="25"/>
      <c r="Z945" s="25"/>
      <c r="AA945" s="25"/>
      <c r="AB945" s="25"/>
      <c r="AC945" s="25"/>
      <c r="AD945" s="55"/>
    </row>
    <row r="946" spans="1:30" ht="20" customHeight="1" x14ac:dyDescent="0.2">
      <c r="A946" s="20"/>
      <c r="B946" s="33"/>
      <c r="C946" s="63"/>
      <c r="D946" s="22"/>
      <c r="E946" s="27"/>
      <c r="F946" s="27"/>
      <c r="G946" s="27"/>
      <c r="H946" s="27"/>
      <c r="I946" s="27"/>
      <c r="J946" s="23"/>
      <c r="K946" s="27"/>
      <c r="L946" s="27"/>
      <c r="M946" s="27"/>
      <c r="N946" s="27"/>
      <c r="O946" s="27"/>
      <c r="P946" s="27"/>
      <c r="Q946" s="27"/>
      <c r="R946" s="23"/>
      <c r="S946" s="64"/>
      <c r="T946" s="24"/>
      <c r="U946" s="49"/>
      <c r="V946" s="54"/>
      <c r="W946" s="25"/>
      <c r="X946" s="25"/>
      <c r="Y946" s="25"/>
      <c r="Z946" s="25"/>
      <c r="AA946" s="25"/>
      <c r="AB946" s="25"/>
      <c r="AC946" s="25"/>
      <c r="AD946" s="55"/>
    </row>
    <row r="947" spans="1:30" ht="20" customHeight="1" x14ac:dyDescent="0.2">
      <c r="A947" s="20"/>
      <c r="B947" s="33"/>
      <c r="C947" s="63"/>
      <c r="D947" s="22"/>
      <c r="E947" s="27"/>
      <c r="F947" s="27"/>
      <c r="G947" s="27"/>
      <c r="H947" s="27"/>
      <c r="I947" s="27"/>
      <c r="J947" s="23"/>
      <c r="K947" s="27"/>
      <c r="L947" s="27"/>
      <c r="M947" s="27"/>
      <c r="N947" s="27"/>
      <c r="O947" s="27"/>
      <c r="P947" s="27"/>
      <c r="Q947" s="27"/>
      <c r="R947" s="23"/>
      <c r="S947" s="64"/>
      <c r="T947" s="24"/>
      <c r="U947" s="49"/>
      <c r="V947" s="54"/>
      <c r="W947" s="25"/>
      <c r="X947" s="25"/>
      <c r="Y947" s="25"/>
      <c r="Z947" s="25"/>
      <c r="AA947" s="25"/>
      <c r="AB947" s="25"/>
      <c r="AC947" s="25"/>
      <c r="AD947" s="55"/>
    </row>
    <row r="948" spans="1:30" ht="20" customHeight="1" x14ac:dyDescent="0.2">
      <c r="A948" s="20"/>
      <c r="B948" s="33"/>
      <c r="C948" s="63"/>
      <c r="D948" s="22"/>
      <c r="E948" s="27"/>
      <c r="F948" s="27"/>
      <c r="G948" s="27"/>
      <c r="H948" s="27"/>
      <c r="I948" s="27"/>
      <c r="J948" s="23"/>
      <c r="K948" s="27"/>
      <c r="L948" s="27"/>
      <c r="M948" s="27"/>
      <c r="N948" s="27"/>
      <c r="O948" s="27"/>
      <c r="P948" s="27"/>
      <c r="Q948" s="27"/>
      <c r="R948" s="23"/>
      <c r="S948" s="64"/>
      <c r="T948" s="24"/>
      <c r="U948" s="49"/>
      <c r="V948" s="54"/>
      <c r="W948" s="25"/>
      <c r="X948" s="25"/>
      <c r="Y948" s="25"/>
      <c r="Z948" s="25"/>
      <c r="AA948" s="25"/>
      <c r="AB948" s="25"/>
      <c r="AC948" s="25"/>
      <c r="AD948" s="55"/>
    </row>
    <row r="949" spans="1:30" ht="20" customHeight="1" x14ac:dyDescent="0.2">
      <c r="A949" s="20"/>
      <c r="B949" s="33"/>
      <c r="C949" s="63"/>
      <c r="D949" s="22"/>
      <c r="E949" s="27"/>
      <c r="F949" s="27"/>
      <c r="G949" s="27"/>
      <c r="H949" s="27"/>
      <c r="I949" s="27"/>
      <c r="J949" s="23"/>
      <c r="K949" s="27"/>
      <c r="L949" s="27"/>
      <c r="M949" s="27"/>
      <c r="N949" s="27"/>
      <c r="O949" s="27"/>
      <c r="P949" s="27"/>
      <c r="Q949" s="27"/>
      <c r="R949" s="23"/>
      <c r="S949" s="64"/>
      <c r="T949" s="24"/>
      <c r="U949" s="49"/>
      <c r="V949" s="54"/>
      <c r="W949" s="25"/>
      <c r="X949" s="25"/>
      <c r="Y949" s="25"/>
      <c r="Z949" s="25"/>
      <c r="AA949" s="25"/>
      <c r="AB949" s="25"/>
      <c r="AC949" s="25"/>
      <c r="AD949" s="55"/>
    </row>
    <row r="950" spans="1:30" ht="20" customHeight="1" x14ac:dyDescent="0.2">
      <c r="A950" s="20"/>
      <c r="B950" s="33"/>
      <c r="C950" s="63"/>
      <c r="D950" s="22"/>
      <c r="E950" s="27"/>
      <c r="F950" s="27"/>
      <c r="G950" s="27"/>
      <c r="H950" s="27"/>
      <c r="I950" s="27"/>
      <c r="J950" s="23"/>
      <c r="K950" s="27"/>
      <c r="L950" s="27"/>
      <c r="M950" s="27"/>
      <c r="N950" s="27"/>
      <c r="O950" s="27"/>
      <c r="P950" s="27"/>
      <c r="Q950" s="27"/>
      <c r="R950" s="23"/>
      <c r="S950" s="64"/>
      <c r="T950" s="24"/>
      <c r="U950" s="49"/>
      <c r="V950" s="54"/>
      <c r="W950" s="25"/>
      <c r="X950" s="25"/>
      <c r="Y950" s="25"/>
      <c r="Z950" s="25"/>
      <c r="AA950" s="25"/>
      <c r="AB950" s="25"/>
      <c r="AC950" s="25"/>
      <c r="AD950" s="55"/>
    </row>
    <row r="951" spans="1:30" ht="20" customHeight="1" x14ac:dyDescent="0.2">
      <c r="A951" s="20"/>
      <c r="B951" s="33"/>
      <c r="C951" s="63"/>
      <c r="D951" s="22"/>
      <c r="E951" s="27"/>
      <c r="F951" s="27"/>
      <c r="G951" s="27"/>
      <c r="H951" s="27"/>
      <c r="I951" s="27"/>
      <c r="J951" s="23"/>
      <c r="K951" s="27"/>
      <c r="L951" s="27"/>
      <c r="M951" s="27"/>
      <c r="N951" s="27"/>
      <c r="O951" s="27"/>
      <c r="P951" s="27"/>
      <c r="Q951" s="27"/>
      <c r="R951" s="23"/>
      <c r="S951" s="64"/>
      <c r="T951" s="24"/>
      <c r="U951" s="49"/>
      <c r="V951" s="54"/>
      <c r="W951" s="25"/>
      <c r="X951" s="25"/>
      <c r="Y951" s="25"/>
      <c r="Z951" s="25"/>
      <c r="AA951" s="25"/>
      <c r="AB951" s="25"/>
      <c r="AC951" s="25"/>
      <c r="AD951" s="55"/>
    </row>
    <row r="952" spans="1:30" ht="20" customHeight="1" x14ac:dyDescent="0.2">
      <c r="A952" s="20"/>
      <c r="B952" s="33"/>
      <c r="C952" s="63"/>
      <c r="D952" s="22"/>
      <c r="E952" s="27"/>
      <c r="F952" s="27"/>
      <c r="G952" s="27"/>
      <c r="H952" s="27"/>
      <c r="I952" s="27"/>
      <c r="J952" s="23"/>
      <c r="K952" s="27"/>
      <c r="L952" s="27"/>
      <c r="M952" s="27"/>
      <c r="N952" s="27"/>
      <c r="O952" s="27"/>
      <c r="P952" s="27"/>
      <c r="Q952" s="27"/>
      <c r="R952" s="23"/>
      <c r="S952" s="64"/>
      <c r="T952" s="24"/>
      <c r="U952" s="49"/>
      <c r="V952" s="54"/>
      <c r="W952" s="25"/>
      <c r="X952" s="25"/>
      <c r="Y952" s="25"/>
      <c r="Z952" s="25"/>
      <c r="AA952" s="25"/>
      <c r="AB952" s="25"/>
      <c r="AC952" s="25"/>
      <c r="AD952" s="55"/>
    </row>
    <row r="953" spans="1:30" ht="20" customHeight="1" x14ac:dyDescent="0.2">
      <c r="A953" s="20"/>
      <c r="B953" s="33"/>
      <c r="C953" s="63"/>
      <c r="D953" s="22"/>
      <c r="E953" s="27"/>
      <c r="F953" s="27"/>
      <c r="G953" s="27"/>
      <c r="H953" s="27"/>
      <c r="I953" s="27"/>
      <c r="J953" s="23"/>
      <c r="K953" s="27"/>
      <c r="L953" s="27"/>
      <c r="M953" s="27"/>
      <c r="N953" s="27"/>
      <c r="O953" s="27"/>
      <c r="P953" s="27"/>
      <c r="Q953" s="27"/>
      <c r="R953" s="23"/>
      <c r="S953" s="64"/>
      <c r="T953" s="24"/>
      <c r="U953" s="49"/>
      <c r="V953" s="54"/>
      <c r="W953" s="25"/>
      <c r="X953" s="25"/>
      <c r="Y953" s="25"/>
      <c r="Z953" s="25"/>
      <c r="AA953" s="25"/>
      <c r="AB953" s="25"/>
      <c r="AC953" s="25"/>
      <c r="AD953" s="55"/>
    </row>
    <row r="954" spans="1:30" ht="20" customHeight="1" x14ac:dyDescent="0.2">
      <c r="A954" s="20"/>
      <c r="B954" s="33"/>
      <c r="C954" s="63"/>
      <c r="D954" s="22"/>
      <c r="E954" s="27"/>
      <c r="F954" s="27"/>
      <c r="G954" s="27"/>
      <c r="H954" s="27"/>
      <c r="I954" s="27"/>
      <c r="J954" s="23"/>
      <c r="K954" s="27"/>
      <c r="L954" s="27"/>
      <c r="M954" s="27"/>
      <c r="N954" s="27"/>
      <c r="O954" s="27"/>
      <c r="P954" s="27"/>
      <c r="Q954" s="27"/>
      <c r="R954" s="23"/>
      <c r="S954" s="64"/>
      <c r="T954" s="24"/>
      <c r="U954" s="49"/>
      <c r="V954" s="54"/>
      <c r="W954" s="25"/>
      <c r="X954" s="25"/>
      <c r="Y954" s="25"/>
      <c r="Z954" s="25"/>
      <c r="AA954" s="25"/>
      <c r="AB954" s="25"/>
      <c r="AC954" s="25"/>
      <c r="AD954" s="55"/>
    </row>
    <row r="955" spans="1:30" ht="20" customHeight="1" x14ac:dyDescent="0.2">
      <c r="A955" s="20"/>
      <c r="B955" s="33"/>
      <c r="C955" s="63"/>
      <c r="D955" s="22"/>
      <c r="E955" s="27"/>
      <c r="F955" s="27"/>
      <c r="G955" s="27"/>
      <c r="H955" s="27"/>
      <c r="I955" s="27"/>
      <c r="J955" s="23"/>
      <c r="K955" s="27"/>
      <c r="L955" s="27"/>
      <c r="M955" s="27"/>
      <c r="N955" s="27"/>
      <c r="O955" s="27"/>
      <c r="P955" s="27"/>
      <c r="Q955" s="27"/>
      <c r="R955" s="23"/>
      <c r="S955" s="64"/>
      <c r="T955" s="24"/>
      <c r="U955" s="49"/>
      <c r="V955" s="54"/>
      <c r="W955" s="25"/>
      <c r="X955" s="25"/>
      <c r="Y955" s="25"/>
      <c r="Z955" s="25"/>
      <c r="AA955" s="25"/>
      <c r="AB955" s="25"/>
      <c r="AC955" s="25"/>
      <c r="AD955" s="55"/>
    </row>
    <row r="956" spans="1:30" ht="20" customHeight="1" x14ac:dyDescent="0.2">
      <c r="A956" s="20"/>
      <c r="B956" s="33"/>
      <c r="C956" s="63"/>
      <c r="D956" s="22"/>
      <c r="E956" s="27"/>
      <c r="F956" s="27"/>
      <c r="G956" s="27"/>
      <c r="H956" s="27"/>
      <c r="I956" s="27"/>
      <c r="J956" s="23"/>
      <c r="K956" s="27"/>
      <c r="L956" s="27"/>
      <c r="M956" s="27"/>
      <c r="N956" s="27"/>
      <c r="O956" s="27"/>
      <c r="P956" s="27"/>
      <c r="Q956" s="27"/>
      <c r="R956" s="23"/>
      <c r="S956" s="64"/>
      <c r="T956" s="24"/>
      <c r="U956" s="49"/>
      <c r="V956" s="54"/>
      <c r="W956" s="25"/>
      <c r="X956" s="25"/>
      <c r="Y956" s="25"/>
      <c r="Z956" s="25"/>
      <c r="AA956" s="25"/>
      <c r="AB956" s="25"/>
      <c r="AC956" s="25"/>
      <c r="AD956" s="55"/>
    </row>
    <row r="957" spans="1:30" ht="20" customHeight="1" x14ac:dyDescent="0.2">
      <c r="A957" s="20"/>
      <c r="B957" s="33"/>
      <c r="C957" s="63"/>
      <c r="D957" s="22"/>
      <c r="E957" s="27"/>
      <c r="F957" s="27"/>
      <c r="G957" s="27"/>
      <c r="H957" s="27"/>
      <c r="I957" s="27"/>
      <c r="J957" s="23"/>
      <c r="K957" s="27"/>
      <c r="L957" s="27"/>
      <c r="M957" s="27"/>
      <c r="N957" s="27"/>
      <c r="O957" s="27"/>
      <c r="P957" s="27"/>
      <c r="Q957" s="27"/>
      <c r="R957" s="23"/>
      <c r="S957" s="64"/>
      <c r="T957" s="24"/>
      <c r="U957" s="49"/>
      <c r="V957" s="54"/>
      <c r="W957" s="25"/>
      <c r="X957" s="25"/>
      <c r="Y957" s="25"/>
      <c r="Z957" s="25"/>
      <c r="AA957" s="25"/>
      <c r="AB957" s="25"/>
      <c r="AC957" s="25"/>
      <c r="AD957" s="55"/>
    </row>
    <row r="958" spans="1:30" ht="20" customHeight="1" x14ac:dyDescent="0.2">
      <c r="A958" s="20"/>
      <c r="B958" s="33"/>
      <c r="C958" s="63"/>
      <c r="D958" s="22"/>
      <c r="E958" s="27"/>
      <c r="F958" s="27"/>
      <c r="G958" s="27"/>
      <c r="H958" s="27"/>
      <c r="I958" s="27"/>
      <c r="J958" s="23"/>
      <c r="K958" s="27"/>
      <c r="L958" s="27"/>
      <c r="M958" s="27"/>
      <c r="N958" s="27"/>
      <c r="O958" s="27"/>
      <c r="P958" s="27"/>
      <c r="Q958" s="27"/>
      <c r="R958" s="23"/>
      <c r="S958" s="64"/>
      <c r="T958" s="24"/>
      <c r="U958" s="49"/>
      <c r="V958" s="54"/>
      <c r="W958" s="25"/>
      <c r="X958" s="25"/>
      <c r="Y958" s="25"/>
      <c r="Z958" s="25"/>
      <c r="AA958" s="25"/>
      <c r="AB958" s="25"/>
      <c r="AC958" s="25"/>
      <c r="AD958" s="55"/>
    </row>
    <row r="959" spans="1:30" ht="20" customHeight="1" x14ac:dyDescent="0.2">
      <c r="A959" s="20"/>
      <c r="B959" s="33"/>
      <c r="C959" s="63"/>
      <c r="D959" s="22"/>
      <c r="E959" s="27"/>
      <c r="F959" s="27"/>
      <c r="G959" s="27"/>
      <c r="H959" s="27"/>
      <c r="I959" s="27"/>
      <c r="J959" s="23"/>
      <c r="K959" s="27"/>
      <c r="L959" s="27"/>
      <c r="M959" s="27"/>
      <c r="N959" s="27"/>
      <c r="O959" s="27"/>
      <c r="P959" s="27"/>
      <c r="Q959" s="27"/>
      <c r="R959" s="23"/>
      <c r="S959" s="64"/>
      <c r="T959" s="24"/>
      <c r="U959" s="49"/>
      <c r="V959" s="54"/>
      <c r="W959" s="25"/>
      <c r="X959" s="25"/>
      <c r="Y959" s="25"/>
      <c r="Z959" s="25"/>
      <c r="AA959" s="25"/>
      <c r="AB959" s="25"/>
      <c r="AC959" s="25"/>
      <c r="AD959" s="55"/>
    </row>
    <row r="960" spans="1:30" ht="20" customHeight="1" x14ac:dyDescent="0.2">
      <c r="A960" s="20"/>
      <c r="B960" s="33"/>
      <c r="C960" s="63"/>
      <c r="D960" s="22"/>
      <c r="E960" s="27"/>
      <c r="F960" s="27"/>
      <c r="G960" s="27"/>
      <c r="H960" s="27"/>
      <c r="I960" s="27"/>
      <c r="J960" s="23"/>
      <c r="K960" s="27"/>
      <c r="L960" s="27"/>
      <c r="M960" s="27"/>
      <c r="N960" s="27"/>
      <c r="O960" s="27"/>
      <c r="P960" s="27"/>
      <c r="Q960" s="27"/>
      <c r="R960" s="23"/>
      <c r="S960" s="64"/>
      <c r="T960" s="24"/>
      <c r="U960" s="49"/>
      <c r="V960" s="54"/>
      <c r="W960" s="25"/>
      <c r="X960" s="25"/>
      <c r="Y960" s="25"/>
      <c r="Z960" s="25"/>
      <c r="AA960" s="25"/>
      <c r="AB960" s="25"/>
      <c r="AC960" s="25"/>
      <c r="AD960" s="55"/>
    </row>
    <row r="961" spans="1:30" ht="20" customHeight="1" x14ac:dyDescent="0.2">
      <c r="A961" s="20"/>
      <c r="B961" s="33"/>
      <c r="C961" s="63"/>
      <c r="D961" s="22"/>
      <c r="E961" s="27"/>
      <c r="F961" s="27"/>
      <c r="G961" s="27"/>
      <c r="H961" s="27"/>
      <c r="I961" s="27"/>
      <c r="J961" s="23"/>
      <c r="K961" s="27"/>
      <c r="L961" s="27"/>
      <c r="M961" s="27"/>
      <c r="N961" s="27"/>
      <c r="O961" s="27"/>
      <c r="P961" s="27"/>
      <c r="Q961" s="27"/>
      <c r="R961" s="23"/>
      <c r="S961" s="64"/>
      <c r="T961" s="24"/>
      <c r="U961" s="49"/>
      <c r="V961" s="54"/>
      <c r="W961" s="25"/>
      <c r="X961" s="25"/>
      <c r="Y961" s="25"/>
      <c r="Z961" s="25"/>
      <c r="AA961" s="25"/>
      <c r="AB961" s="25"/>
      <c r="AC961" s="25"/>
      <c r="AD961" s="55"/>
    </row>
    <row r="962" spans="1:30" ht="20" customHeight="1" x14ac:dyDescent="0.2">
      <c r="A962" s="20"/>
      <c r="B962" s="33"/>
      <c r="C962" s="63"/>
      <c r="D962" s="22"/>
      <c r="E962" s="27"/>
      <c r="F962" s="27"/>
      <c r="G962" s="27"/>
      <c r="H962" s="27"/>
      <c r="I962" s="27"/>
      <c r="J962" s="23"/>
      <c r="K962" s="27"/>
      <c r="L962" s="27"/>
      <c r="M962" s="27"/>
      <c r="N962" s="27"/>
      <c r="O962" s="27"/>
      <c r="P962" s="27"/>
      <c r="Q962" s="27"/>
      <c r="R962" s="23"/>
      <c r="S962" s="64"/>
      <c r="T962" s="24"/>
      <c r="U962" s="49"/>
      <c r="V962" s="54"/>
      <c r="W962" s="25"/>
      <c r="X962" s="25"/>
      <c r="Y962" s="25"/>
      <c r="Z962" s="25"/>
      <c r="AA962" s="25"/>
      <c r="AB962" s="25"/>
      <c r="AC962" s="25"/>
      <c r="AD962" s="55"/>
    </row>
    <row r="963" spans="1:30" ht="20" customHeight="1" x14ac:dyDescent="0.2">
      <c r="A963" s="20"/>
      <c r="B963" s="33"/>
      <c r="C963" s="63"/>
      <c r="D963" s="22"/>
      <c r="E963" s="27"/>
      <c r="F963" s="27"/>
      <c r="G963" s="27"/>
      <c r="H963" s="27"/>
      <c r="I963" s="27"/>
      <c r="J963" s="23"/>
      <c r="K963" s="27"/>
      <c r="L963" s="27"/>
      <c r="M963" s="27"/>
      <c r="N963" s="27"/>
      <c r="O963" s="27"/>
      <c r="P963" s="27"/>
      <c r="Q963" s="27"/>
      <c r="R963" s="23"/>
      <c r="S963" s="64"/>
      <c r="T963" s="24"/>
      <c r="U963" s="49"/>
      <c r="V963" s="54"/>
      <c r="W963" s="25"/>
      <c r="X963" s="25"/>
      <c r="Y963" s="25"/>
      <c r="Z963" s="25"/>
      <c r="AA963" s="25"/>
      <c r="AB963" s="25"/>
      <c r="AC963" s="25"/>
      <c r="AD963" s="55"/>
    </row>
    <row r="964" spans="1:30" ht="20" customHeight="1" x14ac:dyDescent="0.2">
      <c r="A964" s="20"/>
      <c r="B964" s="33"/>
      <c r="C964" s="63"/>
      <c r="D964" s="22"/>
      <c r="E964" s="27"/>
      <c r="F964" s="27"/>
      <c r="G964" s="27"/>
      <c r="H964" s="27"/>
      <c r="I964" s="27"/>
      <c r="J964" s="23"/>
      <c r="K964" s="27"/>
      <c r="L964" s="27"/>
      <c r="M964" s="27"/>
      <c r="N964" s="27"/>
      <c r="O964" s="27"/>
      <c r="P964" s="27"/>
      <c r="Q964" s="27"/>
      <c r="R964" s="23"/>
      <c r="S964" s="64"/>
      <c r="T964" s="24"/>
      <c r="U964" s="49"/>
      <c r="V964" s="54"/>
      <c r="W964" s="25"/>
      <c r="X964" s="25"/>
      <c r="Y964" s="25"/>
      <c r="Z964" s="25"/>
      <c r="AA964" s="25"/>
      <c r="AB964" s="25"/>
      <c r="AC964" s="25"/>
      <c r="AD964" s="55"/>
    </row>
    <row r="965" spans="1:30" ht="20" customHeight="1" x14ac:dyDescent="0.2">
      <c r="A965" s="20"/>
      <c r="B965" s="33"/>
      <c r="C965" s="63"/>
      <c r="D965" s="22"/>
      <c r="E965" s="27"/>
      <c r="F965" s="27"/>
      <c r="G965" s="27"/>
      <c r="H965" s="27"/>
      <c r="I965" s="27"/>
      <c r="J965" s="23"/>
      <c r="K965" s="27"/>
      <c r="L965" s="27"/>
      <c r="M965" s="27"/>
      <c r="N965" s="27"/>
      <c r="O965" s="27"/>
      <c r="P965" s="27"/>
      <c r="Q965" s="27"/>
      <c r="R965" s="23"/>
      <c r="S965" s="64"/>
      <c r="T965" s="24"/>
      <c r="U965" s="49"/>
      <c r="V965" s="54"/>
      <c r="W965" s="25"/>
      <c r="X965" s="25"/>
      <c r="Y965" s="25"/>
      <c r="Z965" s="25"/>
      <c r="AA965" s="25"/>
      <c r="AB965" s="25"/>
      <c r="AC965" s="25"/>
      <c r="AD965" s="55"/>
    </row>
    <row r="966" spans="1:30" ht="20" customHeight="1" x14ac:dyDescent="0.2">
      <c r="A966" s="20"/>
      <c r="B966" s="33"/>
      <c r="C966" s="63"/>
      <c r="D966" s="22"/>
      <c r="E966" s="27"/>
      <c r="F966" s="27"/>
      <c r="G966" s="27"/>
      <c r="H966" s="27"/>
      <c r="I966" s="27"/>
      <c r="J966" s="23"/>
      <c r="K966" s="27"/>
      <c r="L966" s="27"/>
      <c r="M966" s="27"/>
      <c r="N966" s="27"/>
      <c r="O966" s="27"/>
      <c r="P966" s="27"/>
      <c r="Q966" s="27"/>
      <c r="R966" s="23"/>
      <c r="S966" s="64"/>
      <c r="T966" s="24"/>
      <c r="U966" s="49"/>
      <c r="V966" s="54"/>
      <c r="W966" s="25"/>
      <c r="X966" s="25"/>
      <c r="Y966" s="25"/>
      <c r="Z966" s="25"/>
      <c r="AA966" s="25"/>
      <c r="AB966" s="25"/>
      <c r="AC966" s="25"/>
      <c r="AD966" s="55"/>
    </row>
    <row r="967" spans="1:30" ht="20" customHeight="1" x14ac:dyDescent="0.2">
      <c r="A967" s="20"/>
      <c r="B967" s="33"/>
      <c r="C967" s="63"/>
      <c r="D967" s="22"/>
      <c r="E967" s="27"/>
      <c r="F967" s="27"/>
      <c r="G967" s="27"/>
      <c r="H967" s="27"/>
      <c r="I967" s="27"/>
      <c r="J967" s="23"/>
      <c r="K967" s="27"/>
      <c r="L967" s="27"/>
      <c r="M967" s="27"/>
      <c r="N967" s="27"/>
      <c r="O967" s="27"/>
      <c r="P967" s="27"/>
      <c r="Q967" s="27"/>
      <c r="R967" s="23"/>
      <c r="S967" s="64"/>
      <c r="T967" s="24"/>
      <c r="U967" s="49"/>
      <c r="V967" s="54"/>
      <c r="W967" s="25"/>
      <c r="X967" s="25"/>
      <c r="Y967" s="25"/>
      <c r="Z967" s="25"/>
      <c r="AA967" s="25"/>
      <c r="AB967" s="25"/>
      <c r="AC967" s="25"/>
      <c r="AD967" s="55"/>
    </row>
    <row r="968" spans="1:30" ht="20" customHeight="1" x14ac:dyDescent="0.2">
      <c r="A968" s="20"/>
      <c r="B968" s="33"/>
      <c r="C968" s="63"/>
      <c r="D968" s="22"/>
      <c r="E968" s="27"/>
      <c r="F968" s="27"/>
      <c r="G968" s="27"/>
      <c r="H968" s="27"/>
      <c r="I968" s="27"/>
      <c r="J968" s="23"/>
      <c r="K968" s="27"/>
      <c r="L968" s="27"/>
      <c r="M968" s="27"/>
      <c r="N968" s="27"/>
      <c r="O968" s="27"/>
      <c r="P968" s="27"/>
      <c r="Q968" s="27"/>
      <c r="R968" s="23"/>
      <c r="S968" s="64"/>
      <c r="T968" s="24"/>
      <c r="U968" s="49"/>
      <c r="V968" s="54"/>
      <c r="W968" s="25"/>
      <c r="X968" s="25"/>
      <c r="Y968" s="25"/>
      <c r="Z968" s="25"/>
      <c r="AA968" s="25"/>
      <c r="AB968" s="25"/>
      <c r="AC968" s="25"/>
      <c r="AD968" s="55"/>
    </row>
    <row r="969" spans="1:30" ht="20" customHeight="1" x14ac:dyDescent="0.2">
      <c r="A969" s="20"/>
      <c r="B969" s="33"/>
      <c r="C969" s="63"/>
      <c r="D969" s="22"/>
      <c r="E969" s="27"/>
      <c r="F969" s="27"/>
      <c r="G969" s="27"/>
      <c r="H969" s="27"/>
      <c r="I969" s="27"/>
      <c r="J969" s="23"/>
      <c r="K969" s="27"/>
      <c r="L969" s="27"/>
      <c r="M969" s="27"/>
      <c r="N969" s="27"/>
      <c r="O969" s="27"/>
      <c r="P969" s="27"/>
      <c r="Q969" s="27"/>
      <c r="R969" s="23"/>
      <c r="S969" s="64"/>
      <c r="T969" s="24"/>
      <c r="U969" s="49"/>
      <c r="V969" s="54"/>
      <c r="W969" s="25"/>
      <c r="X969" s="25"/>
      <c r="Y969" s="25"/>
      <c r="Z969" s="25"/>
      <c r="AA969" s="25"/>
      <c r="AB969" s="25"/>
      <c r="AC969" s="25"/>
      <c r="AD969" s="55"/>
    </row>
    <row r="970" spans="1:30" ht="20" customHeight="1" x14ac:dyDescent="0.2">
      <c r="A970" s="20"/>
      <c r="B970" s="33"/>
      <c r="C970" s="63"/>
      <c r="D970" s="22"/>
      <c r="E970" s="27"/>
      <c r="F970" s="27"/>
      <c r="G970" s="27"/>
      <c r="H970" s="27"/>
      <c r="I970" s="27"/>
      <c r="J970" s="23"/>
      <c r="K970" s="27"/>
      <c r="L970" s="27"/>
      <c r="M970" s="27"/>
      <c r="N970" s="27"/>
      <c r="O970" s="27"/>
      <c r="P970" s="27"/>
      <c r="Q970" s="27"/>
      <c r="R970" s="23"/>
      <c r="S970" s="64"/>
      <c r="T970" s="24"/>
      <c r="U970" s="49"/>
      <c r="V970" s="54"/>
      <c r="W970" s="25"/>
      <c r="X970" s="25"/>
      <c r="Y970" s="25"/>
      <c r="Z970" s="25"/>
      <c r="AA970" s="25"/>
      <c r="AB970" s="25"/>
      <c r="AC970" s="25"/>
      <c r="AD970" s="55"/>
    </row>
    <row r="971" spans="1:30" ht="20" customHeight="1" x14ac:dyDescent="0.2">
      <c r="A971" s="20"/>
      <c r="B971" s="33"/>
      <c r="C971" s="63"/>
      <c r="D971" s="22"/>
      <c r="E971" s="27"/>
      <c r="F971" s="27"/>
      <c r="G971" s="27"/>
      <c r="H971" s="27"/>
      <c r="I971" s="27"/>
      <c r="J971" s="23"/>
      <c r="K971" s="27"/>
      <c r="L971" s="27"/>
      <c r="M971" s="27"/>
      <c r="N971" s="27"/>
      <c r="O971" s="27"/>
      <c r="P971" s="27"/>
      <c r="Q971" s="27"/>
      <c r="R971" s="23"/>
      <c r="S971" s="64"/>
      <c r="T971" s="24"/>
      <c r="U971" s="49"/>
      <c r="V971" s="54"/>
      <c r="W971" s="25"/>
      <c r="X971" s="25"/>
      <c r="Y971" s="25"/>
      <c r="Z971" s="25"/>
      <c r="AA971" s="25"/>
      <c r="AB971" s="25"/>
      <c r="AC971" s="25"/>
      <c r="AD971" s="55"/>
    </row>
    <row r="972" spans="1:30" ht="20" customHeight="1" x14ac:dyDescent="0.2">
      <c r="A972" s="20"/>
      <c r="B972" s="33"/>
      <c r="C972" s="63"/>
      <c r="D972" s="22"/>
      <c r="E972" s="27"/>
      <c r="F972" s="27"/>
      <c r="G972" s="27"/>
      <c r="H972" s="27"/>
      <c r="I972" s="27"/>
      <c r="J972" s="23"/>
      <c r="K972" s="27"/>
      <c r="L972" s="27"/>
      <c r="M972" s="27"/>
      <c r="N972" s="27"/>
      <c r="O972" s="27"/>
      <c r="P972" s="27"/>
      <c r="Q972" s="27"/>
      <c r="R972" s="23"/>
      <c r="S972" s="64"/>
      <c r="T972" s="24"/>
      <c r="U972" s="49"/>
      <c r="V972" s="54"/>
      <c r="W972" s="25"/>
      <c r="X972" s="25"/>
      <c r="Y972" s="25"/>
      <c r="Z972" s="25"/>
      <c r="AA972" s="25"/>
      <c r="AB972" s="25"/>
      <c r="AC972" s="25"/>
      <c r="AD972" s="55"/>
    </row>
    <row r="973" spans="1:30" ht="20" customHeight="1" x14ac:dyDescent="0.2">
      <c r="A973" s="20"/>
      <c r="B973" s="33"/>
      <c r="C973" s="63"/>
      <c r="D973" s="22"/>
      <c r="E973" s="27"/>
      <c r="F973" s="27"/>
      <c r="G973" s="27"/>
      <c r="H973" s="27"/>
      <c r="I973" s="27"/>
      <c r="J973" s="23"/>
      <c r="K973" s="27"/>
      <c r="L973" s="27"/>
      <c r="M973" s="27"/>
      <c r="N973" s="27"/>
      <c r="O973" s="27"/>
      <c r="P973" s="27"/>
      <c r="Q973" s="27"/>
      <c r="R973" s="23"/>
      <c r="S973" s="64"/>
      <c r="T973" s="24"/>
      <c r="U973" s="49"/>
      <c r="V973" s="54"/>
      <c r="W973" s="25"/>
      <c r="X973" s="25"/>
      <c r="Y973" s="25"/>
      <c r="Z973" s="25"/>
      <c r="AA973" s="25"/>
      <c r="AB973" s="25"/>
      <c r="AC973" s="25"/>
      <c r="AD973" s="55"/>
    </row>
    <row r="974" spans="1:30" ht="20" customHeight="1" x14ac:dyDescent="0.2">
      <c r="A974" s="20"/>
      <c r="B974" s="33"/>
      <c r="C974" s="63"/>
      <c r="D974" s="22"/>
      <c r="E974" s="27"/>
      <c r="F974" s="27"/>
      <c r="G974" s="27"/>
      <c r="H974" s="27"/>
      <c r="I974" s="27"/>
      <c r="J974" s="23"/>
      <c r="K974" s="27"/>
      <c r="L974" s="27"/>
      <c r="M974" s="27"/>
      <c r="N974" s="27"/>
      <c r="O974" s="27"/>
      <c r="P974" s="27"/>
      <c r="Q974" s="27"/>
      <c r="R974" s="23"/>
      <c r="S974" s="64"/>
      <c r="T974" s="24"/>
      <c r="U974" s="49"/>
      <c r="V974" s="54"/>
      <c r="W974" s="25"/>
      <c r="X974" s="25"/>
      <c r="Y974" s="25"/>
      <c r="Z974" s="25"/>
      <c r="AA974" s="25"/>
      <c r="AB974" s="25"/>
      <c r="AC974" s="25"/>
      <c r="AD974" s="55"/>
    </row>
    <row r="975" spans="1:30" ht="20" customHeight="1" x14ac:dyDescent="0.2">
      <c r="A975" s="20"/>
      <c r="B975" s="33"/>
      <c r="C975" s="63"/>
      <c r="D975" s="22"/>
      <c r="E975" s="27"/>
      <c r="F975" s="27"/>
      <c r="G975" s="27"/>
      <c r="H975" s="27"/>
      <c r="I975" s="27"/>
      <c r="J975" s="23"/>
      <c r="K975" s="27"/>
      <c r="L975" s="27"/>
      <c r="M975" s="27"/>
      <c r="N975" s="27"/>
      <c r="O975" s="27"/>
      <c r="P975" s="27"/>
      <c r="Q975" s="27"/>
      <c r="R975" s="23"/>
      <c r="S975" s="64"/>
      <c r="T975" s="24"/>
      <c r="U975" s="49"/>
      <c r="V975" s="54"/>
      <c r="W975" s="25"/>
      <c r="X975" s="25"/>
      <c r="Y975" s="25"/>
      <c r="Z975" s="25"/>
      <c r="AA975" s="25"/>
      <c r="AB975" s="25"/>
      <c r="AC975" s="25"/>
      <c r="AD975" s="55"/>
    </row>
    <row r="976" spans="1:30" ht="20" customHeight="1" x14ac:dyDescent="0.2">
      <c r="A976" s="20"/>
      <c r="B976" s="33"/>
      <c r="C976" s="63"/>
      <c r="D976" s="22"/>
      <c r="E976" s="27"/>
      <c r="F976" s="27"/>
      <c r="G976" s="27"/>
      <c r="H976" s="27"/>
      <c r="I976" s="27"/>
      <c r="J976" s="23"/>
      <c r="K976" s="27"/>
      <c r="L976" s="27"/>
      <c r="M976" s="27"/>
      <c r="N976" s="27"/>
      <c r="O976" s="27"/>
      <c r="P976" s="27"/>
      <c r="Q976" s="27"/>
      <c r="R976" s="23"/>
      <c r="S976" s="64"/>
      <c r="T976" s="24"/>
      <c r="U976" s="49"/>
      <c r="V976" s="54"/>
      <c r="W976" s="25"/>
      <c r="X976" s="25"/>
      <c r="Y976" s="25"/>
      <c r="Z976" s="25"/>
      <c r="AA976" s="25"/>
      <c r="AB976" s="25"/>
      <c r="AC976" s="25"/>
      <c r="AD976" s="55"/>
    </row>
    <row r="977" spans="1:30" ht="20" customHeight="1" x14ac:dyDescent="0.2">
      <c r="A977" s="20"/>
      <c r="B977" s="33"/>
      <c r="C977" s="63"/>
      <c r="D977" s="22"/>
      <c r="E977" s="27"/>
      <c r="F977" s="27"/>
      <c r="G977" s="27"/>
      <c r="H977" s="27"/>
      <c r="I977" s="27"/>
      <c r="J977" s="23"/>
      <c r="K977" s="27"/>
      <c r="L977" s="27"/>
      <c r="M977" s="27"/>
      <c r="N977" s="27"/>
      <c r="O977" s="27"/>
      <c r="P977" s="27"/>
      <c r="Q977" s="27"/>
      <c r="R977" s="23"/>
      <c r="S977" s="64"/>
      <c r="T977" s="24"/>
      <c r="U977" s="49"/>
      <c r="V977" s="54"/>
      <c r="W977" s="25"/>
      <c r="X977" s="25"/>
      <c r="Y977" s="25"/>
      <c r="Z977" s="25"/>
      <c r="AA977" s="25"/>
      <c r="AB977" s="25"/>
      <c r="AC977" s="25"/>
      <c r="AD977" s="55"/>
    </row>
    <row r="978" spans="1:30" ht="20" customHeight="1" x14ac:dyDescent="0.2">
      <c r="A978" s="20"/>
      <c r="B978" s="33"/>
      <c r="C978" s="63"/>
      <c r="D978" s="22"/>
      <c r="E978" s="27"/>
      <c r="F978" s="27"/>
      <c r="G978" s="27"/>
      <c r="H978" s="27"/>
      <c r="I978" s="27"/>
      <c r="J978" s="23"/>
      <c r="K978" s="27"/>
      <c r="L978" s="27"/>
      <c r="M978" s="27"/>
      <c r="N978" s="27"/>
      <c r="O978" s="27"/>
      <c r="P978" s="27"/>
      <c r="Q978" s="27"/>
      <c r="R978" s="23"/>
      <c r="S978" s="64"/>
      <c r="T978" s="24"/>
      <c r="U978" s="49"/>
      <c r="V978" s="54"/>
      <c r="W978" s="25"/>
      <c r="X978" s="25"/>
      <c r="Y978" s="25"/>
      <c r="Z978" s="25"/>
      <c r="AA978" s="25"/>
      <c r="AB978" s="25"/>
      <c r="AC978" s="25"/>
      <c r="AD978" s="55"/>
    </row>
    <row r="979" spans="1:30" ht="20" customHeight="1" x14ac:dyDescent="0.2">
      <c r="A979" s="20"/>
      <c r="B979" s="33"/>
      <c r="C979" s="63"/>
      <c r="D979" s="22"/>
      <c r="E979" s="27"/>
      <c r="F979" s="27"/>
      <c r="G979" s="27"/>
      <c r="H979" s="27"/>
      <c r="I979" s="27"/>
      <c r="J979" s="23"/>
      <c r="K979" s="27"/>
      <c r="L979" s="27"/>
      <c r="M979" s="27"/>
      <c r="N979" s="27"/>
      <c r="O979" s="27"/>
      <c r="P979" s="27"/>
      <c r="Q979" s="27"/>
      <c r="R979" s="23"/>
      <c r="S979" s="64"/>
      <c r="T979" s="24"/>
      <c r="U979" s="49"/>
      <c r="V979" s="54"/>
      <c r="W979" s="25"/>
      <c r="X979" s="25"/>
      <c r="Y979" s="25"/>
      <c r="Z979" s="25"/>
      <c r="AA979" s="25"/>
      <c r="AB979" s="25"/>
      <c r="AC979" s="25"/>
      <c r="AD979" s="55"/>
    </row>
    <row r="980" spans="1:30" ht="20" customHeight="1" x14ac:dyDescent="0.2">
      <c r="A980" s="20"/>
      <c r="B980" s="33"/>
      <c r="C980" s="63"/>
      <c r="D980" s="22"/>
      <c r="E980" s="27"/>
      <c r="F980" s="27"/>
      <c r="G980" s="27"/>
      <c r="H980" s="27"/>
      <c r="I980" s="27"/>
      <c r="J980" s="23"/>
      <c r="K980" s="27"/>
      <c r="L980" s="27"/>
      <c r="M980" s="27"/>
      <c r="N980" s="27"/>
      <c r="O980" s="27"/>
      <c r="P980" s="27"/>
      <c r="Q980" s="27"/>
      <c r="R980" s="23"/>
      <c r="S980" s="64"/>
      <c r="T980" s="24"/>
      <c r="U980" s="49"/>
      <c r="V980" s="54"/>
      <c r="W980" s="25"/>
      <c r="X980" s="25"/>
      <c r="Y980" s="25"/>
      <c r="Z980" s="25"/>
      <c r="AA980" s="25"/>
      <c r="AB980" s="25"/>
      <c r="AC980" s="25"/>
      <c r="AD980" s="55"/>
    </row>
    <row r="981" spans="1:30" ht="20" customHeight="1" x14ac:dyDescent="0.2">
      <c r="A981" s="20"/>
      <c r="B981" s="33"/>
      <c r="C981" s="63"/>
      <c r="D981" s="22"/>
      <c r="E981" s="27"/>
      <c r="F981" s="27"/>
      <c r="G981" s="27"/>
      <c r="H981" s="27"/>
      <c r="I981" s="27"/>
      <c r="J981" s="23"/>
      <c r="K981" s="27"/>
      <c r="L981" s="27"/>
      <c r="M981" s="27"/>
      <c r="N981" s="27"/>
      <c r="O981" s="27"/>
      <c r="P981" s="27"/>
      <c r="Q981" s="27"/>
      <c r="R981" s="23"/>
      <c r="S981" s="64"/>
      <c r="T981" s="24"/>
      <c r="U981" s="49"/>
      <c r="V981" s="54"/>
      <c r="W981" s="25"/>
      <c r="X981" s="25"/>
      <c r="Y981" s="25"/>
      <c r="Z981" s="25"/>
      <c r="AA981" s="25"/>
      <c r="AB981" s="25"/>
      <c r="AC981" s="25"/>
      <c r="AD981" s="55"/>
    </row>
    <row r="982" spans="1:30" ht="20" customHeight="1" x14ac:dyDescent="0.2">
      <c r="A982" s="20"/>
      <c r="B982" s="33"/>
      <c r="C982" s="63"/>
      <c r="D982" s="22"/>
      <c r="E982" s="27"/>
      <c r="F982" s="27"/>
      <c r="G982" s="27"/>
      <c r="H982" s="27"/>
      <c r="I982" s="27"/>
      <c r="J982" s="23"/>
      <c r="K982" s="27"/>
      <c r="L982" s="27"/>
      <c r="M982" s="27"/>
      <c r="N982" s="27"/>
      <c r="O982" s="27"/>
      <c r="P982" s="27"/>
      <c r="Q982" s="27"/>
      <c r="R982" s="23"/>
      <c r="S982" s="64"/>
      <c r="T982" s="24"/>
      <c r="U982" s="49"/>
      <c r="V982" s="54"/>
      <c r="W982" s="25"/>
      <c r="X982" s="25"/>
      <c r="Y982" s="25"/>
      <c r="Z982" s="25"/>
      <c r="AA982" s="25"/>
      <c r="AB982" s="25"/>
      <c r="AC982" s="25"/>
      <c r="AD982" s="55"/>
    </row>
    <row r="983" spans="1:30" ht="20" customHeight="1" x14ac:dyDescent="0.2">
      <c r="A983" s="20"/>
      <c r="B983" s="33"/>
      <c r="C983" s="63"/>
      <c r="D983" s="22"/>
      <c r="E983" s="27"/>
      <c r="F983" s="27"/>
      <c r="G983" s="27"/>
      <c r="H983" s="27"/>
      <c r="I983" s="27"/>
      <c r="J983" s="23"/>
      <c r="K983" s="27"/>
      <c r="L983" s="27"/>
      <c r="M983" s="27"/>
      <c r="N983" s="27"/>
      <c r="O983" s="27"/>
      <c r="P983" s="27"/>
      <c r="Q983" s="27"/>
      <c r="R983" s="23"/>
      <c r="S983" s="64"/>
      <c r="T983" s="24"/>
      <c r="U983" s="49"/>
      <c r="V983" s="54"/>
      <c r="W983" s="25"/>
      <c r="X983" s="25"/>
      <c r="Y983" s="25"/>
      <c r="Z983" s="25"/>
      <c r="AA983" s="25"/>
      <c r="AB983" s="25"/>
      <c r="AC983" s="25"/>
      <c r="AD983" s="55"/>
    </row>
    <row r="984" spans="1:30" ht="20" customHeight="1" x14ac:dyDescent="0.2">
      <c r="A984" s="20"/>
      <c r="B984" s="33"/>
      <c r="C984" s="63"/>
      <c r="D984" s="22"/>
      <c r="E984" s="27"/>
      <c r="F984" s="27"/>
      <c r="G984" s="27"/>
      <c r="H984" s="27"/>
      <c r="I984" s="27"/>
      <c r="J984" s="23"/>
      <c r="K984" s="27"/>
      <c r="L984" s="27"/>
      <c r="M984" s="27"/>
      <c r="N984" s="27"/>
      <c r="O984" s="27"/>
      <c r="P984" s="27"/>
      <c r="Q984" s="27"/>
      <c r="R984" s="23"/>
      <c r="S984" s="64"/>
      <c r="T984" s="24"/>
      <c r="U984" s="49"/>
      <c r="V984" s="54"/>
      <c r="W984" s="25"/>
      <c r="X984" s="25"/>
      <c r="Y984" s="25"/>
      <c r="Z984" s="25"/>
      <c r="AA984" s="25"/>
      <c r="AB984" s="25"/>
      <c r="AC984" s="25"/>
      <c r="AD984" s="55"/>
    </row>
    <row r="985" spans="1:30" ht="20" customHeight="1" x14ac:dyDescent="0.2">
      <c r="A985" s="20"/>
      <c r="B985" s="33"/>
      <c r="C985" s="63"/>
      <c r="D985" s="22"/>
      <c r="E985" s="27"/>
      <c r="F985" s="27"/>
      <c r="G985" s="27"/>
      <c r="H985" s="27"/>
      <c r="I985" s="27"/>
      <c r="J985" s="23"/>
      <c r="K985" s="27"/>
      <c r="L985" s="27"/>
      <c r="M985" s="27"/>
      <c r="N985" s="27"/>
      <c r="O985" s="27"/>
      <c r="P985" s="27"/>
      <c r="Q985" s="27"/>
      <c r="R985" s="23"/>
      <c r="S985" s="64"/>
      <c r="T985" s="24"/>
      <c r="U985" s="49"/>
      <c r="V985" s="54"/>
      <c r="W985" s="25"/>
      <c r="X985" s="25"/>
      <c r="Y985" s="25"/>
      <c r="Z985" s="25"/>
      <c r="AA985" s="25"/>
      <c r="AB985" s="25"/>
      <c r="AC985" s="25"/>
      <c r="AD985" s="55"/>
    </row>
    <row r="986" spans="1:30" ht="20" customHeight="1" x14ac:dyDescent="0.2">
      <c r="A986" s="20"/>
      <c r="B986" s="33"/>
      <c r="C986" s="63"/>
      <c r="D986" s="22"/>
      <c r="E986" s="27"/>
      <c r="F986" s="27"/>
      <c r="G986" s="27"/>
      <c r="H986" s="27"/>
      <c r="I986" s="27"/>
      <c r="J986" s="23"/>
      <c r="K986" s="27"/>
      <c r="L986" s="27"/>
      <c r="M986" s="27"/>
      <c r="N986" s="27"/>
      <c r="O986" s="27"/>
      <c r="P986" s="27"/>
      <c r="Q986" s="27"/>
      <c r="R986" s="23"/>
      <c r="S986" s="64"/>
      <c r="T986" s="24"/>
      <c r="U986" s="49"/>
      <c r="V986" s="54"/>
      <c r="W986" s="25"/>
      <c r="X986" s="25"/>
      <c r="Y986" s="25"/>
      <c r="Z986" s="25"/>
      <c r="AA986" s="25"/>
      <c r="AB986" s="25"/>
      <c r="AC986" s="25"/>
      <c r="AD986" s="55"/>
    </row>
    <row r="987" spans="1:30" ht="20" customHeight="1" x14ac:dyDescent="0.2">
      <c r="A987" s="20"/>
      <c r="B987" s="33"/>
      <c r="C987" s="63"/>
      <c r="D987" s="22"/>
      <c r="E987" s="27"/>
      <c r="F987" s="27"/>
      <c r="G987" s="27"/>
      <c r="H987" s="27"/>
      <c r="I987" s="27"/>
      <c r="J987" s="23"/>
      <c r="K987" s="27"/>
      <c r="L987" s="27"/>
      <c r="M987" s="27"/>
      <c r="N987" s="27"/>
      <c r="O987" s="27"/>
      <c r="P987" s="27"/>
      <c r="Q987" s="27"/>
      <c r="R987" s="23"/>
      <c r="S987" s="64"/>
      <c r="T987" s="24"/>
      <c r="U987" s="49"/>
      <c r="V987" s="54"/>
      <c r="W987" s="25"/>
      <c r="X987" s="25"/>
      <c r="Y987" s="25"/>
      <c r="Z987" s="25"/>
      <c r="AA987" s="25"/>
      <c r="AB987" s="25"/>
      <c r="AC987" s="25"/>
      <c r="AD987" s="55"/>
    </row>
    <row r="988" spans="1:30" ht="20" customHeight="1" x14ac:dyDescent="0.2">
      <c r="A988" s="20"/>
      <c r="B988" s="33"/>
      <c r="C988" s="63"/>
      <c r="D988" s="22"/>
      <c r="E988" s="27"/>
      <c r="F988" s="27"/>
      <c r="G988" s="27"/>
      <c r="H988" s="27"/>
      <c r="I988" s="27"/>
      <c r="J988" s="23"/>
      <c r="K988" s="27"/>
      <c r="L988" s="27"/>
      <c r="M988" s="27"/>
      <c r="N988" s="27"/>
      <c r="O988" s="27"/>
      <c r="P988" s="27"/>
      <c r="Q988" s="27"/>
      <c r="R988" s="23"/>
      <c r="S988" s="64"/>
      <c r="T988" s="24"/>
      <c r="U988" s="49"/>
      <c r="V988" s="54"/>
      <c r="W988" s="25"/>
      <c r="X988" s="25"/>
      <c r="Y988" s="25"/>
      <c r="Z988" s="25"/>
      <c r="AA988" s="25"/>
      <c r="AB988" s="25"/>
      <c r="AC988" s="25"/>
      <c r="AD988" s="55"/>
    </row>
    <row r="989" spans="1:30" ht="20" customHeight="1" x14ac:dyDescent="0.2">
      <c r="A989" s="20"/>
      <c r="B989" s="33"/>
      <c r="C989" s="63"/>
      <c r="D989" s="22"/>
      <c r="E989" s="27"/>
      <c r="F989" s="27"/>
      <c r="G989" s="27"/>
      <c r="H989" s="27"/>
      <c r="I989" s="27"/>
      <c r="J989" s="23"/>
      <c r="K989" s="27"/>
      <c r="L989" s="27"/>
      <c r="M989" s="27"/>
      <c r="N989" s="27"/>
      <c r="O989" s="27"/>
      <c r="P989" s="27"/>
      <c r="Q989" s="27"/>
      <c r="R989" s="23"/>
      <c r="S989" s="64"/>
      <c r="T989" s="24"/>
      <c r="U989" s="49"/>
      <c r="V989" s="54"/>
      <c r="W989" s="25"/>
      <c r="X989" s="25"/>
      <c r="Y989" s="25"/>
      <c r="Z989" s="25"/>
      <c r="AA989" s="25"/>
      <c r="AB989" s="25"/>
      <c r="AC989" s="25"/>
      <c r="AD989" s="55"/>
    </row>
    <row r="990" spans="1:30" ht="20" customHeight="1" x14ac:dyDescent="0.2">
      <c r="A990" s="20"/>
      <c r="B990" s="33"/>
      <c r="C990" s="63"/>
      <c r="D990" s="22"/>
      <c r="E990" s="27"/>
      <c r="F990" s="27"/>
      <c r="G990" s="27"/>
      <c r="H990" s="27"/>
      <c r="I990" s="27"/>
      <c r="J990" s="23"/>
      <c r="K990" s="27"/>
      <c r="L990" s="27"/>
      <c r="M990" s="27"/>
      <c r="N990" s="27"/>
      <c r="O990" s="27"/>
      <c r="P990" s="27"/>
      <c r="Q990" s="27"/>
      <c r="R990" s="23"/>
      <c r="S990" s="64"/>
      <c r="T990" s="24"/>
      <c r="U990" s="49"/>
      <c r="V990" s="54"/>
      <c r="W990" s="25"/>
      <c r="X990" s="25"/>
      <c r="Y990" s="25"/>
      <c r="Z990" s="25"/>
      <c r="AA990" s="25"/>
      <c r="AB990" s="25"/>
      <c r="AC990" s="25"/>
      <c r="AD990" s="55"/>
    </row>
    <row r="991" spans="1:30" ht="20" customHeight="1" x14ac:dyDescent="0.2">
      <c r="A991" s="20"/>
      <c r="B991" s="33"/>
      <c r="C991" s="63"/>
      <c r="D991" s="22"/>
      <c r="E991" s="27"/>
      <c r="F991" s="27"/>
      <c r="G991" s="27"/>
      <c r="H991" s="27"/>
      <c r="I991" s="27"/>
      <c r="J991" s="23"/>
      <c r="K991" s="27"/>
      <c r="L991" s="27"/>
      <c r="M991" s="27"/>
      <c r="N991" s="27"/>
      <c r="O991" s="27"/>
      <c r="P991" s="27"/>
      <c r="Q991" s="27"/>
      <c r="R991" s="23"/>
      <c r="S991" s="64"/>
      <c r="T991" s="24"/>
      <c r="U991" s="49"/>
      <c r="V991" s="54"/>
      <c r="W991" s="25"/>
      <c r="X991" s="25"/>
      <c r="Y991" s="25"/>
      <c r="Z991" s="25"/>
      <c r="AA991" s="25"/>
      <c r="AB991" s="25"/>
      <c r="AC991" s="25"/>
      <c r="AD991" s="55"/>
    </row>
    <row r="992" spans="1:30" ht="20" customHeight="1" x14ac:dyDescent="0.2">
      <c r="A992" s="20"/>
      <c r="B992" s="33"/>
      <c r="C992" s="63"/>
      <c r="D992" s="22"/>
      <c r="E992" s="27"/>
      <c r="F992" s="27"/>
      <c r="G992" s="27"/>
      <c r="H992" s="27"/>
      <c r="I992" s="27"/>
      <c r="J992" s="23"/>
      <c r="K992" s="27"/>
      <c r="L992" s="27"/>
      <c r="M992" s="27"/>
      <c r="N992" s="27"/>
      <c r="O992" s="27"/>
      <c r="P992" s="27"/>
      <c r="Q992" s="27"/>
      <c r="R992" s="23"/>
      <c r="S992" s="64"/>
      <c r="T992" s="24"/>
      <c r="U992" s="49"/>
      <c r="V992" s="54"/>
      <c r="W992" s="25"/>
      <c r="X992" s="25"/>
      <c r="Y992" s="25"/>
      <c r="Z992" s="25"/>
      <c r="AA992" s="25"/>
      <c r="AB992" s="25"/>
      <c r="AC992" s="25"/>
      <c r="AD992" s="55"/>
    </row>
    <row r="993" spans="1:30" ht="20" customHeight="1" x14ac:dyDescent="0.2">
      <c r="A993" s="20"/>
      <c r="B993" s="33"/>
      <c r="C993" s="63"/>
      <c r="D993" s="22"/>
      <c r="E993" s="27"/>
      <c r="F993" s="27"/>
      <c r="G993" s="27"/>
      <c r="H993" s="27"/>
      <c r="I993" s="27"/>
      <c r="J993" s="23"/>
      <c r="K993" s="27"/>
      <c r="L993" s="27"/>
      <c r="M993" s="27"/>
      <c r="N993" s="27"/>
      <c r="O993" s="27"/>
      <c r="P993" s="27"/>
      <c r="Q993" s="27"/>
      <c r="R993" s="23"/>
      <c r="S993" s="64"/>
      <c r="T993" s="24"/>
      <c r="U993" s="49"/>
      <c r="V993" s="54"/>
      <c r="W993" s="25"/>
      <c r="X993" s="25"/>
      <c r="Y993" s="25"/>
      <c r="Z993" s="25"/>
      <c r="AA993" s="25"/>
      <c r="AB993" s="25"/>
      <c r="AC993" s="25"/>
      <c r="AD993" s="55"/>
    </row>
    <row r="994" spans="1:30" ht="20" customHeight="1" x14ac:dyDescent="0.2">
      <c r="A994" s="20"/>
      <c r="B994" s="33"/>
      <c r="C994" s="63"/>
      <c r="D994" s="22"/>
      <c r="E994" s="27"/>
      <c r="F994" s="27"/>
      <c r="G994" s="27"/>
      <c r="H994" s="27"/>
      <c r="I994" s="27"/>
      <c r="J994" s="23"/>
      <c r="K994" s="27"/>
      <c r="L994" s="27"/>
      <c r="M994" s="27"/>
      <c r="N994" s="27"/>
      <c r="O994" s="27"/>
      <c r="P994" s="27"/>
      <c r="Q994" s="27"/>
      <c r="R994" s="23"/>
      <c r="S994" s="64"/>
      <c r="T994" s="24"/>
      <c r="U994" s="49"/>
      <c r="V994" s="54"/>
      <c r="W994" s="25"/>
      <c r="X994" s="25"/>
      <c r="Y994" s="25"/>
      <c r="Z994" s="25"/>
      <c r="AA994" s="25"/>
      <c r="AB994" s="25"/>
      <c r="AC994" s="25"/>
      <c r="AD994" s="55"/>
    </row>
    <row r="995" spans="1:30" ht="20" customHeight="1" x14ac:dyDescent="0.2">
      <c r="A995" s="20"/>
      <c r="B995" s="33"/>
      <c r="C995" s="63"/>
      <c r="D995" s="22"/>
      <c r="E995" s="27"/>
      <c r="F995" s="27"/>
      <c r="G995" s="27"/>
      <c r="H995" s="27"/>
      <c r="I995" s="27"/>
      <c r="J995" s="23"/>
      <c r="K995" s="27"/>
      <c r="L995" s="27"/>
      <c r="M995" s="27"/>
      <c r="N995" s="27"/>
      <c r="O995" s="27"/>
      <c r="P995" s="27"/>
      <c r="Q995" s="27"/>
      <c r="R995" s="23"/>
      <c r="S995" s="64"/>
      <c r="T995" s="24"/>
      <c r="U995" s="49"/>
      <c r="V995" s="54"/>
      <c r="W995" s="25"/>
      <c r="X995" s="25"/>
      <c r="Y995" s="25"/>
      <c r="Z995" s="25"/>
      <c r="AA995" s="25"/>
      <c r="AB995" s="25"/>
      <c r="AC995" s="25"/>
      <c r="AD995" s="55"/>
    </row>
    <row r="996" spans="1:30" ht="20" customHeight="1" x14ac:dyDescent="0.2">
      <c r="A996" s="20"/>
      <c r="B996" s="33"/>
      <c r="C996" s="63"/>
      <c r="D996" s="22"/>
      <c r="E996" s="27"/>
      <c r="F996" s="27"/>
      <c r="G996" s="27"/>
      <c r="H996" s="27"/>
      <c r="I996" s="27"/>
      <c r="J996" s="23"/>
      <c r="K996" s="27"/>
      <c r="L996" s="27"/>
      <c r="M996" s="27"/>
      <c r="N996" s="27"/>
      <c r="O996" s="27"/>
      <c r="P996" s="27"/>
      <c r="Q996" s="27"/>
      <c r="R996" s="23"/>
      <c r="S996" s="64"/>
      <c r="T996" s="24"/>
      <c r="U996" s="49"/>
      <c r="V996" s="54"/>
      <c r="W996" s="25"/>
      <c r="X996" s="25"/>
      <c r="Y996" s="25"/>
      <c r="Z996" s="25"/>
      <c r="AA996" s="25"/>
      <c r="AB996" s="25"/>
      <c r="AC996" s="25"/>
      <c r="AD996" s="55"/>
    </row>
    <row r="997" spans="1:30" ht="20" customHeight="1" x14ac:dyDescent="0.2">
      <c r="A997" s="20"/>
      <c r="B997" s="33"/>
      <c r="C997" s="63"/>
      <c r="D997" s="22"/>
      <c r="E997" s="27"/>
      <c r="F997" s="27"/>
      <c r="G997" s="27"/>
      <c r="H997" s="27"/>
      <c r="I997" s="27"/>
      <c r="J997" s="23"/>
      <c r="K997" s="27"/>
      <c r="L997" s="27"/>
      <c r="M997" s="27"/>
      <c r="N997" s="27"/>
      <c r="O997" s="27"/>
      <c r="P997" s="27"/>
      <c r="Q997" s="27"/>
      <c r="R997" s="23"/>
      <c r="S997" s="64"/>
      <c r="T997" s="24"/>
      <c r="U997" s="49"/>
      <c r="V997" s="54"/>
      <c r="W997" s="25"/>
      <c r="X997" s="25"/>
      <c r="Y997" s="25"/>
      <c r="Z997" s="25"/>
      <c r="AA997" s="25"/>
      <c r="AB997" s="25"/>
      <c r="AC997" s="25"/>
      <c r="AD997" s="55"/>
    </row>
    <row r="998" spans="1:30" ht="20" customHeight="1" x14ac:dyDescent="0.2">
      <c r="A998" s="20"/>
      <c r="B998" s="33"/>
      <c r="C998" s="63"/>
      <c r="D998" s="22"/>
      <c r="E998" s="27"/>
      <c r="F998" s="27"/>
      <c r="G998" s="27"/>
      <c r="H998" s="27"/>
      <c r="I998" s="27"/>
      <c r="J998" s="23"/>
      <c r="K998" s="27"/>
      <c r="L998" s="27"/>
      <c r="M998" s="27"/>
      <c r="N998" s="27"/>
      <c r="O998" s="27"/>
      <c r="P998" s="27"/>
      <c r="Q998" s="27"/>
      <c r="R998" s="23"/>
      <c r="S998" s="64"/>
      <c r="T998" s="24"/>
      <c r="U998" s="49"/>
      <c r="V998" s="54"/>
      <c r="W998" s="25"/>
      <c r="X998" s="25"/>
      <c r="Y998" s="25"/>
      <c r="Z998" s="25"/>
      <c r="AA998" s="25"/>
      <c r="AB998" s="25"/>
      <c r="AC998" s="25"/>
      <c r="AD998" s="55"/>
    </row>
    <row r="999" spans="1:30" ht="20" customHeight="1" x14ac:dyDescent="0.2">
      <c r="A999" s="20"/>
      <c r="B999" s="33"/>
      <c r="C999" s="63"/>
      <c r="D999" s="22"/>
      <c r="E999" s="27"/>
      <c r="F999" s="27"/>
      <c r="G999" s="27"/>
      <c r="H999" s="27"/>
      <c r="I999" s="27"/>
      <c r="J999" s="23"/>
      <c r="K999" s="27"/>
      <c r="L999" s="27"/>
      <c r="M999" s="27"/>
      <c r="N999" s="27"/>
      <c r="O999" s="27"/>
      <c r="P999" s="27"/>
      <c r="Q999" s="27"/>
      <c r="R999" s="23"/>
      <c r="S999" s="64"/>
      <c r="T999" s="24"/>
      <c r="U999" s="49"/>
      <c r="V999" s="54"/>
      <c r="W999" s="25"/>
      <c r="X999" s="25"/>
      <c r="Y999" s="25"/>
      <c r="Z999" s="25"/>
      <c r="AA999" s="25"/>
      <c r="AB999" s="25"/>
      <c r="AC999" s="25"/>
      <c r="AD999" s="55"/>
    </row>
    <row r="1000" spans="1:30" ht="20" customHeight="1" x14ac:dyDescent="0.2">
      <c r="A1000" s="20"/>
      <c r="B1000" s="33"/>
      <c r="C1000" s="63"/>
      <c r="D1000" s="22"/>
      <c r="E1000" s="27"/>
      <c r="F1000" s="27"/>
      <c r="G1000" s="27"/>
      <c r="H1000" s="27"/>
      <c r="I1000" s="27"/>
      <c r="J1000" s="23"/>
      <c r="K1000" s="27"/>
      <c r="L1000" s="27"/>
      <c r="M1000" s="27"/>
      <c r="N1000" s="27"/>
      <c r="O1000" s="27"/>
      <c r="P1000" s="27"/>
      <c r="Q1000" s="27"/>
      <c r="R1000" s="23"/>
      <c r="S1000" s="64"/>
      <c r="T1000" s="24"/>
      <c r="U1000" s="49"/>
      <c r="V1000" s="54"/>
      <c r="W1000" s="25"/>
      <c r="X1000" s="25"/>
      <c r="Y1000" s="25"/>
      <c r="Z1000" s="25"/>
      <c r="AA1000" s="25"/>
      <c r="AB1000" s="25"/>
      <c r="AC1000" s="25"/>
      <c r="AD1000" s="55"/>
    </row>
    <row r="1001" spans="1:30" ht="20" customHeight="1" x14ac:dyDescent="0.2">
      <c r="A1001" s="20"/>
      <c r="B1001" s="33"/>
      <c r="C1001" s="63"/>
      <c r="D1001" s="22"/>
      <c r="E1001" s="27"/>
      <c r="F1001" s="27"/>
      <c r="G1001" s="27"/>
      <c r="H1001" s="27"/>
      <c r="I1001" s="27"/>
      <c r="J1001" s="23"/>
      <c r="K1001" s="27"/>
      <c r="L1001" s="27"/>
      <c r="M1001" s="27"/>
      <c r="N1001" s="27"/>
      <c r="O1001" s="27"/>
      <c r="P1001" s="27"/>
      <c r="Q1001" s="27"/>
      <c r="R1001" s="23"/>
      <c r="S1001" s="64"/>
      <c r="T1001" s="24"/>
      <c r="U1001" s="49"/>
      <c r="V1001" s="54"/>
      <c r="W1001" s="25"/>
      <c r="X1001" s="25"/>
      <c r="Y1001" s="25"/>
      <c r="Z1001" s="25"/>
      <c r="AA1001" s="25"/>
      <c r="AB1001" s="25"/>
      <c r="AC1001" s="25"/>
      <c r="AD1001" s="55"/>
    </row>
    <row r="1002" spans="1:30" ht="20" customHeight="1" x14ac:dyDescent="0.2">
      <c r="A1002" s="20"/>
      <c r="B1002" s="33"/>
      <c r="C1002" s="63"/>
      <c r="D1002" s="22"/>
      <c r="E1002" s="27"/>
      <c r="F1002" s="27"/>
      <c r="G1002" s="27"/>
      <c r="H1002" s="27"/>
      <c r="I1002" s="27"/>
      <c r="J1002" s="23"/>
      <c r="K1002" s="27"/>
      <c r="L1002" s="27"/>
      <c r="M1002" s="27"/>
      <c r="N1002" s="27"/>
      <c r="O1002" s="27"/>
      <c r="P1002" s="27"/>
      <c r="Q1002" s="27"/>
      <c r="R1002" s="23"/>
      <c r="S1002" s="64"/>
      <c r="T1002" s="24"/>
      <c r="U1002" s="49"/>
      <c r="V1002" s="54"/>
      <c r="W1002" s="25"/>
      <c r="X1002" s="25"/>
      <c r="Y1002" s="25"/>
      <c r="Z1002" s="25"/>
      <c r="AA1002" s="25"/>
      <c r="AB1002" s="25"/>
      <c r="AC1002" s="25"/>
      <c r="AD1002" s="55"/>
    </row>
    <row r="1003" spans="1:30" ht="20" customHeight="1" x14ac:dyDescent="0.2">
      <c r="A1003" s="20"/>
      <c r="B1003" s="33"/>
      <c r="C1003" s="63"/>
      <c r="D1003" s="22"/>
      <c r="E1003" s="27"/>
      <c r="F1003" s="27"/>
      <c r="G1003" s="27"/>
      <c r="H1003" s="27"/>
      <c r="I1003" s="27"/>
      <c r="J1003" s="23"/>
      <c r="K1003" s="27"/>
      <c r="L1003" s="27"/>
      <c r="M1003" s="27"/>
      <c r="N1003" s="27"/>
      <c r="O1003" s="27"/>
      <c r="P1003" s="27"/>
      <c r="Q1003" s="27"/>
      <c r="R1003" s="23"/>
      <c r="S1003" s="64"/>
      <c r="T1003" s="24"/>
      <c r="U1003" s="49"/>
      <c r="V1003" s="54"/>
      <c r="W1003" s="25"/>
      <c r="X1003" s="25"/>
      <c r="Y1003" s="25"/>
      <c r="Z1003" s="25"/>
      <c r="AA1003" s="25"/>
      <c r="AB1003" s="25"/>
      <c r="AC1003" s="25"/>
      <c r="AD1003" s="55"/>
    </row>
    <row r="1004" spans="1:30" ht="20" customHeight="1" x14ac:dyDescent="0.2">
      <c r="A1004" s="20"/>
      <c r="B1004" s="33"/>
      <c r="C1004" s="63"/>
      <c r="D1004" s="22"/>
      <c r="E1004" s="27"/>
      <c r="F1004" s="27"/>
      <c r="G1004" s="27"/>
      <c r="H1004" s="27"/>
      <c r="I1004" s="27"/>
      <c r="J1004" s="23"/>
      <c r="K1004" s="27"/>
      <c r="L1004" s="27"/>
      <c r="M1004" s="27"/>
      <c r="N1004" s="27"/>
      <c r="O1004" s="27"/>
      <c r="P1004" s="27"/>
      <c r="Q1004" s="27"/>
      <c r="R1004" s="23"/>
      <c r="S1004" s="64"/>
      <c r="T1004" s="24"/>
      <c r="U1004" s="49"/>
      <c r="V1004" s="54"/>
      <c r="W1004" s="25"/>
      <c r="X1004" s="25"/>
      <c r="Y1004" s="25"/>
      <c r="Z1004" s="25"/>
      <c r="AA1004" s="25"/>
      <c r="AB1004" s="25"/>
      <c r="AC1004" s="25"/>
      <c r="AD1004" s="55"/>
    </row>
    <row r="1005" spans="1:30" ht="20" customHeight="1" x14ac:dyDescent="0.2">
      <c r="A1005" s="20"/>
      <c r="B1005" s="33"/>
      <c r="C1005" s="63"/>
      <c r="D1005" s="22"/>
      <c r="E1005" s="27"/>
      <c r="F1005" s="27"/>
      <c r="G1005" s="27"/>
      <c r="H1005" s="27"/>
      <c r="I1005" s="27"/>
      <c r="J1005" s="23"/>
      <c r="K1005" s="27"/>
      <c r="L1005" s="27"/>
      <c r="M1005" s="27"/>
      <c r="N1005" s="27"/>
      <c r="O1005" s="27"/>
      <c r="P1005" s="27"/>
      <c r="Q1005" s="27"/>
      <c r="R1005" s="23"/>
      <c r="S1005" s="64"/>
      <c r="T1005" s="24"/>
      <c r="U1005" s="49"/>
      <c r="V1005" s="54"/>
      <c r="W1005" s="25"/>
      <c r="X1005" s="25"/>
      <c r="Y1005" s="25"/>
      <c r="Z1005" s="25"/>
      <c r="AA1005" s="25"/>
      <c r="AB1005" s="25"/>
      <c r="AC1005" s="25"/>
      <c r="AD1005" s="55"/>
    </row>
    <row r="1006" spans="1:30" ht="20" customHeight="1" x14ac:dyDescent="0.2">
      <c r="A1006" s="20"/>
      <c r="B1006" s="33"/>
      <c r="C1006" s="63"/>
      <c r="D1006" s="22"/>
      <c r="E1006" s="27"/>
      <c r="F1006" s="27"/>
      <c r="G1006" s="27"/>
      <c r="H1006" s="27"/>
      <c r="I1006" s="27"/>
      <c r="J1006" s="23"/>
      <c r="K1006" s="27"/>
      <c r="L1006" s="27"/>
      <c r="M1006" s="27"/>
      <c r="N1006" s="27"/>
      <c r="O1006" s="27"/>
      <c r="P1006" s="27"/>
      <c r="Q1006" s="27"/>
      <c r="R1006" s="23"/>
      <c r="S1006" s="64"/>
      <c r="T1006" s="24"/>
      <c r="U1006" s="49"/>
      <c r="V1006" s="54"/>
      <c r="W1006" s="25"/>
      <c r="X1006" s="25"/>
      <c r="Y1006" s="25"/>
      <c r="Z1006" s="25"/>
      <c r="AA1006" s="25"/>
      <c r="AB1006" s="25"/>
      <c r="AC1006" s="25"/>
      <c r="AD1006" s="55"/>
    </row>
    <row r="1007" spans="1:30" ht="20" customHeight="1" x14ac:dyDescent="0.2">
      <c r="A1007" s="20"/>
      <c r="B1007" s="33"/>
      <c r="C1007" s="63"/>
      <c r="D1007" s="22"/>
      <c r="E1007" s="27"/>
      <c r="F1007" s="27"/>
      <c r="G1007" s="27"/>
      <c r="H1007" s="27"/>
      <c r="I1007" s="27"/>
      <c r="J1007" s="23"/>
      <c r="K1007" s="27"/>
      <c r="L1007" s="27"/>
      <c r="M1007" s="27"/>
      <c r="N1007" s="27"/>
      <c r="O1007" s="27"/>
      <c r="P1007" s="27"/>
      <c r="Q1007" s="27"/>
      <c r="R1007" s="23"/>
      <c r="S1007" s="64"/>
      <c r="T1007" s="24"/>
      <c r="U1007" s="49"/>
      <c r="V1007" s="54"/>
      <c r="W1007" s="25"/>
      <c r="X1007" s="25"/>
      <c r="Y1007" s="25"/>
      <c r="Z1007" s="25"/>
      <c r="AA1007" s="25"/>
      <c r="AB1007" s="25"/>
      <c r="AC1007" s="25"/>
      <c r="AD1007" s="55"/>
    </row>
    <row r="1008" spans="1:30" ht="20" customHeight="1" x14ac:dyDescent="0.2">
      <c r="A1008" s="20"/>
      <c r="B1008" s="33"/>
      <c r="C1008" s="63"/>
      <c r="D1008" s="22"/>
      <c r="E1008" s="27"/>
      <c r="F1008" s="27"/>
      <c r="G1008" s="27"/>
      <c r="H1008" s="27"/>
      <c r="I1008" s="27"/>
      <c r="J1008" s="23"/>
      <c r="K1008" s="27"/>
      <c r="L1008" s="27"/>
      <c r="M1008" s="27"/>
      <c r="N1008" s="27"/>
      <c r="O1008" s="27"/>
      <c r="P1008" s="27"/>
      <c r="Q1008" s="27"/>
      <c r="R1008" s="23"/>
      <c r="S1008" s="64"/>
      <c r="T1008" s="24"/>
      <c r="U1008" s="49"/>
      <c r="V1008" s="54"/>
      <c r="W1008" s="25"/>
      <c r="X1008" s="25"/>
      <c r="Y1008" s="25"/>
      <c r="Z1008" s="25"/>
      <c r="AA1008" s="25"/>
      <c r="AB1008" s="25"/>
      <c r="AC1008" s="25"/>
      <c r="AD1008" s="55"/>
    </row>
    <row r="1009" spans="1:30" ht="20" customHeight="1" x14ac:dyDescent="0.2">
      <c r="A1009" s="20"/>
      <c r="B1009" s="33"/>
      <c r="C1009" s="63"/>
      <c r="D1009" s="22"/>
      <c r="E1009" s="27"/>
      <c r="F1009" s="27"/>
      <c r="G1009" s="27"/>
      <c r="H1009" s="27"/>
      <c r="I1009" s="27"/>
      <c r="J1009" s="23"/>
      <c r="K1009" s="27"/>
      <c r="L1009" s="27"/>
      <c r="M1009" s="27"/>
      <c r="N1009" s="27"/>
      <c r="O1009" s="27"/>
      <c r="P1009" s="27"/>
      <c r="Q1009" s="27"/>
      <c r="R1009" s="23"/>
      <c r="S1009" s="64"/>
      <c r="T1009" s="24"/>
      <c r="U1009" s="49"/>
      <c r="V1009" s="54"/>
      <c r="W1009" s="25"/>
      <c r="X1009" s="25"/>
      <c r="Y1009" s="25"/>
      <c r="Z1009" s="25"/>
      <c r="AA1009" s="25"/>
      <c r="AB1009" s="25"/>
      <c r="AC1009" s="25"/>
      <c r="AD1009" s="55"/>
    </row>
    <row r="1010" spans="1:30" ht="20" customHeight="1" x14ac:dyDescent="0.2">
      <c r="A1010" s="20"/>
      <c r="B1010" s="33"/>
      <c r="C1010" s="63"/>
      <c r="D1010" s="22"/>
      <c r="E1010" s="27"/>
      <c r="F1010" s="27"/>
      <c r="G1010" s="27"/>
      <c r="H1010" s="27"/>
      <c r="I1010" s="27"/>
      <c r="J1010" s="23"/>
      <c r="K1010" s="27"/>
      <c r="L1010" s="27"/>
      <c r="M1010" s="27"/>
      <c r="N1010" s="27"/>
      <c r="O1010" s="27"/>
      <c r="P1010" s="27"/>
      <c r="Q1010" s="27"/>
      <c r="R1010" s="23"/>
      <c r="S1010" s="64"/>
      <c r="T1010" s="24"/>
      <c r="U1010" s="49"/>
      <c r="V1010" s="54"/>
      <c r="W1010" s="25"/>
      <c r="X1010" s="25"/>
      <c r="Y1010" s="25"/>
      <c r="Z1010" s="25"/>
      <c r="AA1010" s="25"/>
      <c r="AB1010" s="25"/>
      <c r="AC1010" s="25"/>
      <c r="AD1010" s="55"/>
    </row>
    <row r="1011" spans="1:30" ht="20" customHeight="1" x14ac:dyDescent="0.2">
      <c r="A1011" s="20"/>
      <c r="B1011" s="33"/>
      <c r="C1011" s="63"/>
      <c r="D1011" s="22"/>
      <c r="E1011" s="27"/>
      <c r="F1011" s="27"/>
      <c r="G1011" s="27"/>
      <c r="H1011" s="27"/>
      <c r="I1011" s="27"/>
      <c r="J1011" s="23"/>
      <c r="K1011" s="27"/>
      <c r="L1011" s="27"/>
      <c r="M1011" s="27"/>
      <c r="N1011" s="27"/>
      <c r="O1011" s="27"/>
      <c r="P1011" s="27"/>
      <c r="Q1011" s="27"/>
      <c r="R1011" s="23"/>
      <c r="S1011" s="64"/>
      <c r="T1011" s="24"/>
      <c r="U1011" s="49"/>
      <c r="V1011" s="54"/>
      <c r="W1011" s="25"/>
      <c r="X1011" s="25"/>
      <c r="Y1011" s="25"/>
      <c r="Z1011" s="25"/>
      <c r="AA1011" s="25"/>
      <c r="AB1011" s="25"/>
      <c r="AC1011" s="25"/>
      <c r="AD1011" s="55"/>
    </row>
    <row r="1012" spans="1:30" ht="20" customHeight="1" x14ac:dyDescent="0.2">
      <c r="A1012" s="20"/>
      <c r="B1012" s="33"/>
      <c r="C1012" s="63"/>
      <c r="D1012" s="22"/>
      <c r="E1012" s="27"/>
      <c r="F1012" s="27"/>
      <c r="G1012" s="27"/>
      <c r="H1012" s="27"/>
      <c r="I1012" s="27"/>
      <c r="J1012" s="23"/>
      <c r="K1012" s="27"/>
      <c r="L1012" s="27"/>
      <c r="M1012" s="27"/>
      <c r="N1012" s="27"/>
      <c r="O1012" s="27"/>
      <c r="P1012" s="27"/>
      <c r="Q1012" s="27"/>
      <c r="R1012" s="23"/>
      <c r="S1012" s="64"/>
      <c r="T1012" s="24"/>
      <c r="U1012" s="49"/>
      <c r="V1012" s="54"/>
      <c r="W1012" s="25"/>
      <c r="X1012" s="25"/>
      <c r="Y1012" s="25"/>
      <c r="Z1012" s="25"/>
      <c r="AA1012" s="25"/>
      <c r="AB1012" s="25"/>
      <c r="AC1012" s="25"/>
      <c r="AD1012" s="55"/>
    </row>
    <row r="1013" spans="1:30" ht="20" customHeight="1" x14ac:dyDescent="0.2">
      <c r="A1013" s="20"/>
      <c r="B1013" s="33"/>
      <c r="C1013" s="63"/>
      <c r="D1013" s="22"/>
      <c r="E1013" s="27"/>
      <c r="F1013" s="27"/>
      <c r="G1013" s="27"/>
      <c r="H1013" s="27"/>
      <c r="I1013" s="27"/>
      <c r="J1013" s="23"/>
      <c r="K1013" s="27"/>
      <c r="L1013" s="27"/>
      <c r="M1013" s="27"/>
      <c r="N1013" s="27"/>
      <c r="O1013" s="27"/>
      <c r="P1013" s="27"/>
      <c r="Q1013" s="27"/>
      <c r="R1013" s="23"/>
      <c r="S1013" s="64"/>
      <c r="T1013" s="24"/>
      <c r="U1013" s="49"/>
      <c r="V1013" s="54"/>
      <c r="W1013" s="25"/>
      <c r="X1013" s="25"/>
      <c r="Y1013" s="25"/>
      <c r="Z1013" s="25"/>
      <c r="AA1013" s="25"/>
      <c r="AB1013" s="25"/>
      <c r="AC1013" s="25"/>
      <c r="AD1013" s="55"/>
    </row>
    <row r="1014" spans="1:30" ht="20" customHeight="1" x14ac:dyDescent="0.2">
      <c r="A1014" s="20"/>
      <c r="B1014" s="33"/>
      <c r="C1014" s="63"/>
      <c r="D1014" s="22"/>
      <c r="E1014" s="27"/>
      <c r="F1014" s="27"/>
      <c r="G1014" s="27"/>
      <c r="H1014" s="27"/>
      <c r="I1014" s="27"/>
      <c r="J1014" s="23"/>
      <c r="K1014" s="27"/>
      <c r="L1014" s="27"/>
      <c r="M1014" s="27"/>
      <c r="N1014" s="27"/>
      <c r="O1014" s="27"/>
      <c r="P1014" s="27"/>
      <c r="Q1014" s="27"/>
      <c r="R1014" s="23"/>
      <c r="S1014" s="64"/>
      <c r="T1014" s="24"/>
      <c r="U1014" s="49"/>
      <c r="V1014" s="54"/>
      <c r="W1014" s="25"/>
      <c r="X1014" s="25"/>
      <c r="Y1014" s="25"/>
      <c r="Z1014" s="25"/>
      <c r="AA1014" s="25"/>
      <c r="AB1014" s="25"/>
      <c r="AC1014" s="25"/>
      <c r="AD1014" s="55"/>
    </row>
    <row r="1015" spans="1:30" ht="20" customHeight="1" x14ac:dyDescent="0.2">
      <c r="A1015" s="20"/>
      <c r="B1015" s="33"/>
      <c r="C1015" s="63"/>
      <c r="D1015" s="22"/>
      <c r="E1015" s="27"/>
      <c r="F1015" s="27"/>
      <c r="G1015" s="27"/>
      <c r="H1015" s="27"/>
      <c r="I1015" s="27"/>
      <c r="J1015" s="23"/>
      <c r="K1015" s="27"/>
      <c r="L1015" s="27"/>
      <c r="M1015" s="27"/>
      <c r="N1015" s="27"/>
      <c r="O1015" s="27"/>
      <c r="P1015" s="27"/>
      <c r="Q1015" s="27"/>
      <c r="R1015" s="23"/>
      <c r="S1015" s="64"/>
      <c r="T1015" s="24"/>
      <c r="U1015" s="49"/>
      <c r="V1015" s="54"/>
      <c r="W1015" s="25"/>
      <c r="X1015" s="25"/>
      <c r="Y1015" s="25"/>
      <c r="Z1015" s="25"/>
      <c r="AA1015" s="25"/>
      <c r="AB1015" s="25"/>
      <c r="AC1015" s="25"/>
      <c r="AD1015" s="55"/>
    </row>
    <row r="1016" spans="1:30" ht="20" customHeight="1" x14ac:dyDescent="0.2">
      <c r="A1016" s="20"/>
      <c r="B1016" s="33"/>
      <c r="C1016" s="63"/>
      <c r="D1016" s="22"/>
      <c r="E1016" s="27"/>
      <c r="F1016" s="27"/>
      <c r="G1016" s="27"/>
      <c r="H1016" s="27"/>
      <c r="I1016" s="27"/>
      <c r="J1016" s="23"/>
      <c r="K1016" s="27"/>
      <c r="L1016" s="27"/>
      <c r="M1016" s="27"/>
      <c r="N1016" s="27"/>
      <c r="O1016" s="27"/>
      <c r="P1016" s="27"/>
      <c r="Q1016" s="27"/>
      <c r="R1016" s="23"/>
      <c r="S1016" s="64"/>
      <c r="T1016" s="24"/>
      <c r="U1016" s="49"/>
      <c r="V1016" s="54"/>
      <c r="W1016" s="25"/>
      <c r="X1016" s="25"/>
      <c r="Y1016" s="25"/>
      <c r="Z1016" s="25"/>
      <c r="AA1016" s="25"/>
      <c r="AB1016" s="25"/>
      <c r="AC1016" s="25"/>
      <c r="AD1016" s="55"/>
    </row>
    <row r="1017" spans="1:30" ht="20" customHeight="1" x14ac:dyDescent="0.2">
      <c r="A1017" s="20"/>
      <c r="B1017" s="33"/>
      <c r="C1017" s="63"/>
      <c r="D1017" s="22"/>
      <c r="E1017" s="27"/>
      <c r="F1017" s="27"/>
      <c r="G1017" s="27"/>
      <c r="H1017" s="27"/>
      <c r="I1017" s="27"/>
      <c r="J1017" s="23"/>
      <c r="K1017" s="27"/>
      <c r="L1017" s="27"/>
      <c r="M1017" s="27"/>
      <c r="N1017" s="27"/>
      <c r="O1017" s="27"/>
      <c r="P1017" s="27"/>
      <c r="Q1017" s="27"/>
      <c r="R1017" s="23"/>
      <c r="S1017" s="64"/>
      <c r="T1017" s="24"/>
      <c r="U1017" s="49"/>
      <c r="V1017" s="54"/>
      <c r="W1017" s="25"/>
      <c r="X1017" s="25"/>
      <c r="Y1017" s="25"/>
      <c r="Z1017" s="25"/>
      <c r="AA1017" s="25"/>
      <c r="AB1017" s="25"/>
      <c r="AC1017" s="25"/>
      <c r="AD1017" s="55"/>
    </row>
    <row r="1018" spans="1:30" ht="20" customHeight="1" x14ac:dyDescent="0.2">
      <c r="A1018" s="20"/>
      <c r="B1018" s="33"/>
      <c r="C1018" s="63"/>
      <c r="D1018" s="22"/>
      <c r="E1018" s="27"/>
      <c r="F1018" s="27"/>
      <c r="G1018" s="27"/>
      <c r="H1018" s="27"/>
      <c r="I1018" s="27"/>
      <c r="J1018" s="23"/>
      <c r="K1018" s="27"/>
      <c r="L1018" s="27"/>
      <c r="M1018" s="27"/>
      <c r="N1018" s="27"/>
      <c r="O1018" s="27"/>
      <c r="P1018" s="27"/>
      <c r="Q1018" s="27"/>
      <c r="R1018" s="23"/>
      <c r="S1018" s="64"/>
      <c r="T1018" s="24"/>
      <c r="U1018" s="49"/>
      <c r="V1018" s="54"/>
      <c r="W1018" s="25"/>
      <c r="X1018" s="25"/>
      <c r="Y1018" s="25"/>
      <c r="Z1018" s="25"/>
      <c r="AA1018" s="25"/>
      <c r="AB1018" s="25"/>
      <c r="AC1018" s="25"/>
      <c r="AD1018" s="55"/>
    </row>
    <row r="1019" spans="1:30" ht="20" customHeight="1" x14ac:dyDescent="0.2">
      <c r="A1019" s="20"/>
      <c r="B1019" s="33"/>
      <c r="C1019" s="63"/>
      <c r="D1019" s="22"/>
      <c r="E1019" s="27"/>
      <c r="F1019" s="27"/>
      <c r="G1019" s="27"/>
      <c r="H1019" s="27"/>
      <c r="I1019" s="27"/>
      <c r="J1019" s="23"/>
      <c r="K1019" s="27"/>
      <c r="L1019" s="27"/>
      <c r="M1019" s="27"/>
      <c r="N1019" s="27"/>
      <c r="O1019" s="27"/>
      <c r="P1019" s="27"/>
      <c r="Q1019" s="27"/>
      <c r="R1019" s="23"/>
      <c r="S1019" s="64"/>
      <c r="T1019" s="24"/>
      <c r="U1019" s="49"/>
      <c r="V1019" s="54"/>
      <c r="W1019" s="25"/>
      <c r="X1019" s="25"/>
      <c r="Y1019" s="25"/>
      <c r="Z1019" s="25"/>
      <c r="AA1019" s="25"/>
      <c r="AB1019" s="25"/>
      <c r="AC1019" s="25"/>
      <c r="AD1019" s="55"/>
    </row>
    <row r="1020" spans="1:30" ht="20" customHeight="1" x14ac:dyDescent="0.2">
      <c r="A1020" s="20"/>
      <c r="B1020" s="33"/>
      <c r="C1020" s="63"/>
      <c r="D1020" s="22"/>
      <c r="E1020" s="27"/>
      <c r="F1020" s="27"/>
      <c r="G1020" s="27"/>
      <c r="H1020" s="27"/>
      <c r="I1020" s="27"/>
      <c r="J1020" s="23"/>
      <c r="K1020" s="27"/>
      <c r="L1020" s="27"/>
      <c r="M1020" s="27"/>
      <c r="N1020" s="27"/>
      <c r="O1020" s="27"/>
      <c r="P1020" s="27"/>
      <c r="Q1020" s="27"/>
      <c r="R1020" s="23"/>
      <c r="S1020" s="64"/>
      <c r="T1020" s="24"/>
      <c r="U1020" s="49"/>
      <c r="V1020" s="54"/>
      <c r="W1020" s="25"/>
      <c r="X1020" s="25"/>
      <c r="Y1020" s="25"/>
      <c r="Z1020" s="25"/>
      <c r="AA1020" s="25"/>
      <c r="AB1020" s="25"/>
      <c r="AC1020" s="25"/>
      <c r="AD1020" s="55"/>
    </row>
    <row r="1021" spans="1:30" ht="20" customHeight="1" x14ac:dyDescent="0.2">
      <c r="A1021" s="20"/>
      <c r="B1021" s="33"/>
      <c r="C1021" s="63"/>
      <c r="D1021" s="22"/>
      <c r="E1021" s="27"/>
      <c r="F1021" s="27"/>
      <c r="G1021" s="27"/>
      <c r="H1021" s="27"/>
      <c r="I1021" s="27"/>
      <c r="J1021" s="23"/>
      <c r="K1021" s="27"/>
      <c r="L1021" s="27"/>
      <c r="M1021" s="27"/>
      <c r="N1021" s="27"/>
      <c r="O1021" s="27"/>
      <c r="P1021" s="27"/>
      <c r="Q1021" s="27"/>
      <c r="R1021" s="23"/>
      <c r="S1021" s="64"/>
      <c r="T1021" s="24"/>
      <c r="U1021" s="49"/>
      <c r="V1021" s="54"/>
      <c r="W1021" s="25"/>
      <c r="X1021" s="25"/>
      <c r="Y1021" s="25"/>
      <c r="Z1021" s="25"/>
      <c r="AA1021" s="25"/>
      <c r="AB1021" s="25"/>
      <c r="AC1021" s="25"/>
      <c r="AD1021" s="55"/>
    </row>
    <row r="1022" spans="1:30" ht="20" customHeight="1" x14ac:dyDescent="0.2">
      <c r="A1022" s="20"/>
      <c r="B1022" s="33"/>
      <c r="C1022" s="63"/>
      <c r="D1022" s="22"/>
      <c r="E1022" s="27"/>
      <c r="F1022" s="27"/>
      <c r="G1022" s="27"/>
      <c r="H1022" s="27"/>
      <c r="I1022" s="27"/>
      <c r="J1022" s="23"/>
      <c r="K1022" s="27"/>
      <c r="L1022" s="27"/>
      <c r="M1022" s="27"/>
      <c r="N1022" s="27"/>
      <c r="O1022" s="27"/>
      <c r="P1022" s="27"/>
      <c r="Q1022" s="27"/>
      <c r="R1022" s="23"/>
      <c r="S1022" s="64"/>
      <c r="T1022" s="24"/>
      <c r="U1022" s="49"/>
      <c r="V1022" s="54"/>
      <c r="W1022" s="25"/>
      <c r="X1022" s="25"/>
      <c r="Y1022" s="25"/>
      <c r="Z1022" s="25"/>
      <c r="AA1022" s="25"/>
      <c r="AB1022" s="25"/>
      <c r="AC1022" s="25"/>
      <c r="AD1022" s="55"/>
    </row>
    <row r="1023" spans="1:30" ht="20" customHeight="1" x14ac:dyDescent="0.2">
      <c r="A1023" s="20"/>
      <c r="B1023" s="33"/>
      <c r="C1023" s="63"/>
      <c r="D1023" s="22"/>
      <c r="E1023" s="27"/>
      <c r="F1023" s="27"/>
      <c r="G1023" s="27"/>
      <c r="H1023" s="27"/>
      <c r="I1023" s="27"/>
      <c r="J1023" s="23"/>
      <c r="K1023" s="27"/>
      <c r="L1023" s="27"/>
      <c r="M1023" s="27"/>
      <c r="N1023" s="27"/>
      <c r="O1023" s="27"/>
      <c r="P1023" s="27"/>
      <c r="Q1023" s="27"/>
      <c r="R1023" s="23"/>
      <c r="S1023" s="64"/>
      <c r="T1023" s="24"/>
      <c r="U1023" s="49"/>
      <c r="V1023" s="54"/>
      <c r="W1023" s="25"/>
      <c r="X1023" s="25"/>
      <c r="Y1023" s="25"/>
      <c r="Z1023" s="25"/>
      <c r="AA1023" s="25"/>
      <c r="AB1023" s="25"/>
      <c r="AC1023" s="25"/>
      <c r="AD1023" s="55"/>
    </row>
    <row r="1024" spans="1:30" ht="20" customHeight="1" x14ac:dyDescent="0.2">
      <c r="A1024" s="20"/>
      <c r="B1024" s="33"/>
      <c r="C1024" s="63"/>
      <c r="D1024" s="22"/>
      <c r="E1024" s="27"/>
      <c r="F1024" s="27"/>
      <c r="G1024" s="27"/>
      <c r="H1024" s="27"/>
      <c r="I1024" s="27"/>
      <c r="J1024" s="23"/>
      <c r="K1024" s="27"/>
      <c r="L1024" s="27"/>
      <c r="M1024" s="27"/>
      <c r="N1024" s="27"/>
      <c r="O1024" s="27"/>
      <c r="P1024" s="27"/>
      <c r="Q1024" s="27"/>
      <c r="R1024" s="23"/>
      <c r="S1024" s="64"/>
      <c r="T1024" s="24"/>
      <c r="U1024" s="49"/>
      <c r="V1024" s="54"/>
      <c r="W1024" s="25"/>
      <c r="X1024" s="25"/>
      <c r="Y1024" s="25"/>
      <c r="Z1024" s="25"/>
      <c r="AA1024" s="25"/>
      <c r="AB1024" s="25"/>
      <c r="AC1024" s="25"/>
      <c r="AD1024" s="55"/>
    </row>
    <row r="1025" spans="1:30" ht="20" customHeight="1" x14ac:dyDescent="0.2">
      <c r="A1025" s="20"/>
      <c r="B1025" s="33"/>
      <c r="C1025" s="63"/>
      <c r="D1025" s="22"/>
      <c r="E1025" s="27"/>
      <c r="F1025" s="27"/>
      <c r="G1025" s="27"/>
      <c r="H1025" s="27"/>
      <c r="I1025" s="27"/>
      <c r="J1025" s="23"/>
      <c r="K1025" s="27"/>
      <c r="L1025" s="27"/>
      <c r="M1025" s="27"/>
      <c r="N1025" s="27"/>
      <c r="O1025" s="27"/>
      <c r="P1025" s="27"/>
      <c r="Q1025" s="27"/>
      <c r="R1025" s="23"/>
      <c r="S1025" s="64"/>
      <c r="T1025" s="24"/>
      <c r="U1025" s="49"/>
      <c r="V1025" s="54"/>
      <c r="W1025" s="25"/>
      <c r="X1025" s="25"/>
      <c r="Y1025" s="25"/>
      <c r="Z1025" s="25"/>
      <c r="AA1025" s="25"/>
      <c r="AB1025" s="25"/>
      <c r="AC1025" s="25"/>
      <c r="AD1025" s="55"/>
    </row>
    <row r="1026" spans="1:30" ht="20" customHeight="1" x14ac:dyDescent="0.2">
      <c r="A1026" s="20"/>
      <c r="B1026" s="33"/>
      <c r="C1026" s="63"/>
      <c r="D1026" s="22"/>
      <c r="E1026" s="27"/>
      <c r="F1026" s="27"/>
      <c r="G1026" s="27"/>
      <c r="H1026" s="27"/>
      <c r="I1026" s="27"/>
      <c r="J1026" s="23"/>
      <c r="K1026" s="27"/>
      <c r="L1026" s="27"/>
      <c r="M1026" s="27"/>
      <c r="N1026" s="27"/>
      <c r="O1026" s="27"/>
      <c r="P1026" s="27"/>
      <c r="Q1026" s="27"/>
      <c r="R1026" s="23"/>
      <c r="S1026" s="64"/>
      <c r="T1026" s="24"/>
      <c r="U1026" s="49"/>
      <c r="V1026" s="54"/>
      <c r="W1026" s="25"/>
      <c r="X1026" s="25"/>
      <c r="Y1026" s="25"/>
      <c r="Z1026" s="25"/>
      <c r="AA1026" s="25"/>
      <c r="AB1026" s="25"/>
      <c r="AC1026" s="25"/>
      <c r="AD1026" s="55"/>
    </row>
    <row r="1027" spans="1:30" ht="20" customHeight="1" x14ac:dyDescent="0.2">
      <c r="A1027" s="20"/>
      <c r="B1027" s="33"/>
      <c r="C1027" s="63"/>
      <c r="D1027" s="22"/>
      <c r="E1027" s="27"/>
      <c r="F1027" s="27"/>
      <c r="G1027" s="27"/>
      <c r="H1027" s="27"/>
      <c r="I1027" s="27"/>
      <c r="J1027" s="23"/>
      <c r="K1027" s="27"/>
      <c r="L1027" s="27"/>
      <c r="M1027" s="27"/>
      <c r="N1027" s="27"/>
      <c r="O1027" s="27"/>
      <c r="P1027" s="27"/>
      <c r="Q1027" s="27"/>
      <c r="R1027" s="23"/>
      <c r="S1027" s="64"/>
      <c r="T1027" s="24"/>
      <c r="U1027" s="49"/>
      <c r="V1027" s="54"/>
      <c r="W1027" s="25"/>
      <c r="X1027" s="25"/>
      <c r="Y1027" s="25"/>
      <c r="Z1027" s="25"/>
      <c r="AA1027" s="25"/>
      <c r="AB1027" s="25"/>
      <c r="AC1027" s="25"/>
      <c r="AD1027" s="55"/>
    </row>
    <row r="1028" spans="1:30" ht="20" customHeight="1" x14ac:dyDescent="0.2">
      <c r="A1028" s="20"/>
      <c r="B1028" s="33"/>
      <c r="C1028" s="63"/>
      <c r="D1028" s="22"/>
      <c r="E1028" s="27"/>
      <c r="F1028" s="27"/>
      <c r="G1028" s="27"/>
      <c r="H1028" s="27"/>
      <c r="I1028" s="27"/>
      <c r="J1028" s="23"/>
      <c r="K1028" s="27"/>
      <c r="L1028" s="27"/>
      <c r="M1028" s="27"/>
      <c r="N1028" s="27"/>
      <c r="O1028" s="27"/>
      <c r="P1028" s="27"/>
      <c r="Q1028" s="27"/>
      <c r="R1028" s="23"/>
      <c r="S1028" s="64"/>
      <c r="T1028" s="24"/>
      <c r="U1028" s="49"/>
      <c r="V1028" s="54"/>
      <c r="W1028" s="25"/>
      <c r="X1028" s="25"/>
      <c r="Y1028" s="25"/>
      <c r="Z1028" s="25"/>
      <c r="AA1028" s="25"/>
      <c r="AB1028" s="25"/>
      <c r="AC1028" s="25"/>
      <c r="AD1028" s="55"/>
    </row>
    <row r="1029" spans="1:30" ht="20" customHeight="1" x14ac:dyDescent="0.2">
      <c r="A1029" s="20"/>
      <c r="B1029" s="33"/>
      <c r="C1029" s="63"/>
      <c r="D1029" s="22"/>
      <c r="E1029" s="27"/>
      <c r="F1029" s="27"/>
      <c r="G1029" s="27"/>
      <c r="H1029" s="27"/>
      <c r="I1029" s="27"/>
      <c r="J1029" s="23"/>
      <c r="K1029" s="27"/>
      <c r="L1029" s="27"/>
      <c r="M1029" s="27"/>
      <c r="N1029" s="27"/>
      <c r="O1029" s="27"/>
      <c r="P1029" s="27"/>
      <c r="Q1029" s="27"/>
      <c r="R1029" s="23"/>
      <c r="S1029" s="64"/>
      <c r="T1029" s="24"/>
      <c r="U1029" s="49"/>
      <c r="V1029" s="54"/>
      <c r="W1029" s="25"/>
      <c r="X1029" s="25"/>
      <c r="Y1029" s="25"/>
      <c r="Z1029" s="25"/>
      <c r="AA1029" s="25"/>
      <c r="AB1029" s="25"/>
      <c r="AC1029" s="25"/>
      <c r="AD1029" s="55"/>
    </row>
    <row r="1030" spans="1:30" ht="20" customHeight="1" x14ac:dyDescent="0.2">
      <c r="A1030" s="20"/>
      <c r="B1030" s="33"/>
      <c r="C1030" s="63"/>
      <c r="D1030" s="22"/>
      <c r="E1030" s="27"/>
      <c r="F1030" s="27"/>
      <c r="G1030" s="27"/>
      <c r="H1030" s="27"/>
      <c r="I1030" s="27"/>
      <c r="J1030" s="23"/>
      <c r="K1030" s="27"/>
      <c r="L1030" s="27"/>
      <c r="M1030" s="27"/>
      <c r="N1030" s="27"/>
      <c r="O1030" s="27"/>
      <c r="P1030" s="27"/>
      <c r="Q1030" s="27"/>
      <c r="R1030" s="23"/>
      <c r="S1030" s="64"/>
      <c r="T1030" s="24"/>
      <c r="U1030" s="49"/>
      <c r="V1030" s="54"/>
      <c r="W1030" s="25"/>
      <c r="X1030" s="25"/>
      <c r="Y1030" s="25"/>
      <c r="Z1030" s="25"/>
      <c r="AA1030" s="25"/>
      <c r="AB1030" s="25"/>
      <c r="AC1030" s="25"/>
      <c r="AD1030" s="55"/>
    </row>
    <row r="1031" spans="1:30" ht="20" customHeight="1" x14ac:dyDescent="0.2">
      <c r="A1031" s="20"/>
      <c r="B1031" s="33"/>
      <c r="C1031" s="63"/>
      <c r="D1031" s="22"/>
      <c r="E1031" s="27"/>
      <c r="F1031" s="27"/>
      <c r="G1031" s="27"/>
      <c r="H1031" s="27"/>
      <c r="I1031" s="27"/>
      <c r="J1031" s="23"/>
      <c r="K1031" s="27"/>
      <c r="L1031" s="27"/>
      <c r="M1031" s="27"/>
      <c r="N1031" s="27"/>
      <c r="O1031" s="27"/>
      <c r="P1031" s="27"/>
      <c r="Q1031" s="27"/>
      <c r="R1031" s="23"/>
      <c r="S1031" s="64"/>
      <c r="T1031" s="24"/>
      <c r="U1031" s="49"/>
      <c r="V1031" s="54"/>
      <c r="W1031" s="25"/>
      <c r="X1031" s="25"/>
      <c r="Y1031" s="25"/>
      <c r="Z1031" s="25"/>
      <c r="AA1031" s="25"/>
      <c r="AB1031" s="25"/>
      <c r="AC1031" s="25"/>
      <c r="AD1031" s="55"/>
    </row>
    <row r="1032" spans="1:30" ht="20" customHeight="1" x14ac:dyDescent="0.2">
      <c r="A1032" s="20"/>
      <c r="B1032" s="33"/>
      <c r="C1032" s="63"/>
      <c r="D1032" s="22"/>
      <c r="E1032" s="27"/>
      <c r="F1032" s="27"/>
      <c r="G1032" s="27"/>
      <c r="H1032" s="27"/>
      <c r="I1032" s="27"/>
      <c r="J1032" s="23"/>
      <c r="K1032" s="27"/>
      <c r="L1032" s="27"/>
      <c r="M1032" s="27"/>
      <c r="N1032" s="27"/>
      <c r="O1032" s="27"/>
      <c r="P1032" s="27"/>
      <c r="Q1032" s="27"/>
      <c r="R1032" s="23"/>
      <c r="S1032" s="64"/>
      <c r="T1032" s="24"/>
      <c r="U1032" s="49"/>
      <c r="V1032" s="54"/>
      <c r="W1032" s="25"/>
      <c r="X1032" s="25"/>
      <c r="Y1032" s="25"/>
      <c r="Z1032" s="25"/>
      <c r="AA1032" s="25"/>
      <c r="AB1032" s="25"/>
      <c r="AC1032" s="25"/>
      <c r="AD1032" s="55"/>
    </row>
    <row r="1033" spans="1:30" ht="20" customHeight="1" x14ac:dyDescent="0.2">
      <c r="A1033" s="20"/>
      <c r="B1033" s="33"/>
      <c r="C1033" s="63"/>
      <c r="D1033" s="22"/>
      <c r="E1033" s="27"/>
      <c r="F1033" s="27"/>
      <c r="G1033" s="27"/>
      <c r="H1033" s="27"/>
      <c r="I1033" s="27"/>
      <c r="J1033" s="23"/>
      <c r="K1033" s="27"/>
      <c r="L1033" s="27"/>
      <c r="M1033" s="27"/>
      <c r="N1033" s="27"/>
      <c r="O1033" s="27"/>
      <c r="P1033" s="27"/>
      <c r="Q1033" s="27"/>
      <c r="R1033" s="23"/>
      <c r="S1033" s="64"/>
      <c r="T1033" s="24"/>
      <c r="U1033" s="49"/>
      <c r="V1033" s="54"/>
      <c r="W1033" s="25"/>
      <c r="X1033" s="25"/>
      <c r="Y1033" s="25"/>
      <c r="Z1033" s="25"/>
      <c r="AA1033" s="25"/>
      <c r="AB1033" s="25"/>
      <c r="AC1033" s="25"/>
      <c r="AD1033" s="55"/>
    </row>
    <row r="1034" spans="1:30" ht="20" customHeight="1" x14ac:dyDescent="0.2">
      <c r="A1034" s="20"/>
      <c r="B1034" s="33"/>
      <c r="C1034" s="63"/>
      <c r="D1034" s="22"/>
      <c r="E1034" s="27"/>
      <c r="F1034" s="27"/>
      <c r="G1034" s="27"/>
      <c r="H1034" s="27"/>
      <c r="I1034" s="27"/>
      <c r="J1034" s="23"/>
      <c r="K1034" s="27"/>
      <c r="L1034" s="27"/>
      <c r="M1034" s="27"/>
      <c r="N1034" s="27"/>
      <c r="O1034" s="27"/>
      <c r="P1034" s="27"/>
      <c r="Q1034" s="27"/>
      <c r="R1034" s="23"/>
      <c r="S1034" s="64"/>
      <c r="T1034" s="24"/>
      <c r="U1034" s="49"/>
      <c r="V1034" s="54"/>
      <c r="W1034" s="25"/>
      <c r="X1034" s="25"/>
      <c r="Y1034" s="25"/>
      <c r="Z1034" s="25"/>
      <c r="AA1034" s="25"/>
      <c r="AB1034" s="25"/>
      <c r="AC1034" s="25"/>
      <c r="AD1034" s="55"/>
    </row>
    <row r="1035" spans="1:30" ht="20" customHeight="1" x14ac:dyDescent="0.2">
      <c r="A1035" s="20"/>
      <c r="B1035" s="33"/>
      <c r="C1035" s="63"/>
      <c r="D1035" s="22"/>
      <c r="E1035" s="27"/>
      <c r="F1035" s="27"/>
      <c r="G1035" s="27"/>
      <c r="H1035" s="27"/>
      <c r="I1035" s="27"/>
      <c r="J1035" s="23"/>
      <c r="K1035" s="27"/>
      <c r="L1035" s="27"/>
      <c r="M1035" s="27"/>
      <c r="N1035" s="27"/>
      <c r="O1035" s="27"/>
      <c r="P1035" s="27"/>
      <c r="Q1035" s="27"/>
      <c r="R1035" s="23"/>
      <c r="S1035" s="64"/>
      <c r="T1035" s="24"/>
      <c r="U1035" s="49"/>
      <c r="V1035" s="54"/>
      <c r="W1035" s="25"/>
      <c r="X1035" s="25"/>
      <c r="Y1035" s="25"/>
      <c r="Z1035" s="25"/>
      <c r="AA1035" s="25"/>
      <c r="AB1035" s="25"/>
      <c r="AC1035" s="25"/>
      <c r="AD1035" s="55"/>
    </row>
    <row r="1036" spans="1:30" ht="20" customHeight="1" x14ac:dyDescent="0.2">
      <c r="A1036" s="20"/>
      <c r="B1036" s="33"/>
      <c r="C1036" s="63"/>
      <c r="D1036" s="22"/>
      <c r="E1036" s="27"/>
      <c r="F1036" s="27"/>
      <c r="G1036" s="27"/>
      <c r="H1036" s="27"/>
      <c r="I1036" s="27"/>
      <c r="J1036" s="23"/>
      <c r="K1036" s="27"/>
      <c r="L1036" s="27"/>
      <c r="M1036" s="27"/>
      <c r="N1036" s="27"/>
      <c r="O1036" s="27"/>
      <c r="P1036" s="27"/>
      <c r="Q1036" s="27"/>
      <c r="R1036" s="23"/>
      <c r="S1036" s="64"/>
      <c r="T1036" s="24"/>
      <c r="U1036" s="49"/>
      <c r="V1036" s="54"/>
      <c r="W1036" s="25"/>
      <c r="X1036" s="25"/>
      <c r="Y1036" s="25"/>
      <c r="Z1036" s="25"/>
      <c r="AA1036" s="25"/>
      <c r="AB1036" s="25"/>
      <c r="AC1036" s="25"/>
      <c r="AD1036" s="55"/>
    </row>
    <row r="1037" spans="1:30" ht="20" customHeight="1" x14ac:dyDescent="0.2">
      <c r="A1037" s="20"/>
      <c r="B1037" s="33"/>
      <c r="C1037" s="63"/>
      <c r="D1037" s="22"/>
      <c r="E1037" s="27"/>
      <c r="F1037" s="27"/>
      <c r="G1037" s="27"/>
      <c r="H1037" s="27"/>
      <c r="I1037" s="27"/>
      <c r="J1037" s="23"/>
      <c r="K1037" s="27"/>
      <c r="L1037" s="27"/>
      <c r="M1037" s="27"/>
      <c r="N1037" s="27"/>
      <c r="O1037" s="27"/>
      <c r="P1037" s="27"/>
      <c r="Q1037" s="27"/>
      <c r="R1037" s="23"/>
      <c r="S1037" s="64"/>
      <c r="T1037" s="24"/>
      <c r="U1037" s="49"/>
      <c r="V1037" s="54"/>
      <c r="W1037" s="25"/>
      <c r="X1037" s="25"/>
      <c r="Y1037" s="25"/>
      <c r="Z1037" s="25"/>
      <c r="AA1037" s="25"/>
      <c r="AB1037" s="25"/>
      <c r="AC1037" s="25"/>
      <c r="AD1037" s="55"/>
    </row>
    <row r="1038" spans="1:30" ht="20" customHeight="1" x14ac:dyDescent="0.2">
      <c r="A1038" s="20"/>
      <c r="B1038" s="33"/>
      <c r="C1038" s="63"/>
      <c r="D1038" s="22"/>
      <c r="E1038" s="27"/>
      <c r="F1038" s="27"/>
      <c r="G1038" s="27"/>
      <c r="H1038" s="27"/>
      <c r="I1038" s="27"/>
      <c r="J1038" s="23"/>
      <c r="K1038" s="27"/>
      <c r="L1038" s="27"/>
      <c r="M1038" s="27"/>
      <c r="N1038" s="27"/>
      <c r="O1038" s="27"/>
      <c r="P1038" s="27"/>
      <c r="Q1038" s="27"/>
      <c r="R1038" s="23"/>
      <c r="S1038" s="64"/>
      <c r="T1038" s="24"/>
      <c r="U1038" s="49"/>
      <c r="V1038" s="54"/>
      <c r="W1038" s="25"/>
      <c r="X1038" s="25"/>
      <c r="Y1038" s="25"/>
      <c r="Z1038" s="25"/>
      <c r="AA1038" s="25"/>
      <c r="AB1038" s="25"/>
      <c r="AC1038" s="25"/>
      <c r="AD1038" s="55"/>
    </row>
    <row r="1039" spans="1:30" ht="20" customHeight="1" x14ac:dyDescent="0.2">
      <c r="A1039" s="20"/>
      <c r="B1039" s="33"/>
      <c r="C1039" s="63"/>
      <c r="D1039" s="22"/>
      <c r="E1039" s="27"/>
      <c r="F1039" s="27"/>
      <c r="G1039" s="27"/>
      <c r="H1039" s="27"/>
      <c r="I1039" s="27"/>
      <c r="J1039" s="23"/>
      <c r="K1039" s="27"/>
      <c r="L1039" s="27"/>
      <c r="M1039" s="27"/>
      <c r="N1039" s="27"/>
      <c r="O1039" s="27"/>
      <c r="P1039" s="27"/>
      <c r="Q1039" s="27"/>
      <c r="R1039" s="23"/>
      <c r="S1039" s="64"/>
      <c r="T1039" s="24"/>
      <c r="U1039" s="49"/>
      <c r="V1039" s="54"/>
      <c r="W1039" s="25"/>
      <c r="X1039" s="25"/>
      <c r="Y1039" s="25"/>
      <c r="Z1039" s="25"/>
      <c r="AA1039" s="25"/>
      <c r="AB1039" s="25"/>
      <c r="AC1039" s="25"/>
      <c r="AD1039" s="55"/>
    </row>
    <row r="1040" spans="1:30" ht="20" customHeight="1" x14ac:dyDescent="0.2">
      <c r="A1040" s="20"/>
      <c r="B1040" s="33"/>
      <c r="C1040" s="63"/>
      <c r="D1040" s="22"/>
      <c r="E1040" s="27"/>
      <c r="F1040" s="27"/>
      <c r="G1040" s="27"/>
      <c r="H1040" s="27"/>
      <c r="I1040" s="27"/>
      <c r="J1040" s="23"/>
      <c r="K1040" s="27"/>
      <c r="L1040" s="27"/>
      <c r="M1040" s="27"/>
      <c r="N1040" s="27"/>
      <c r="O1040" s="27"/>
      <c r="P1040" s="27"/>
      <c r="Q1040" s="27"/>
      <c r="R1040" s="23"/>
      <c r="S1040" s="64"/>
      <c r="T1040" s="24"/>
      <c r="U1040" s="49"/>
      <c r="V1040" s="54"/>
      <c r="W1040" s="25"/>
      <c r="X1040" s="25"/>
      <c r="Y1040" s="25"/>
      <c r="Z1040" s="25"/>
      <c r="AA1040" s="25"/>
      <c r="AB1040" s="25"/>
      <c r="AC1040" s="25"/>
      <c r="AD1040" s="55"/>
    </row>
    <row r="1041" spans="1:30" ht="20" customHeight="1" x14ac:dyDescent="0.2">
      <c r="A1041" s="20"/>
      <c r="B1041" s="33"/>
      <c r="C1041" s="63"/>
      <c r="D1041" s="22"/>
      <c r="E1041" s="27"/>
      <c r="F1041" s="27"/>
      <c r="G1041" s="27"/>
      <c r="H1041" s="27"/>
      <c r="I1041" s="27"/>
      <c r="J1041" s="23"/>
      <c r="K1041" s="27"/>
      <c r="L1041" s="27"/>
      <c r="M1041" s="27"/>
      <c r="N1041" s="27"/>
      <c r="O1041" s="27"/>
      <c r="P1041" s="27"/>
      <c r="Q1041" s="27"/>
      <c r="R1041" s="23"/>
      <c r="S1041" s="64"/>
      <c r="T1041" s="24"/>
      <c r="U1041" s="49"/>
      <c r="V1041" s="54"/>
      <c r="W1041" s="25"/>
      <c r="X1041" s="25"/>
      <c r="Y1041" s="25"/>
      <c r="Z1041" s="25"/>
      <c r="AA1041" s="25"/>
      <c r="AB1041" s="25"/>
      <c r="AC1041" s="25"/>
      <c r="AD1041" s="55"/>
    </row>
    <row r="1042" spans="1:30" ht="20" customHeight="1" x14ac:dyDescent="0.2">
      <c r="A1042" s="20"/>
      <c r="B1042" s="33"/>
      <c r="C1042" s="63"/>
      <c r="D1042" s="22"/>
      <c r="E1042" s="27"/>
      <c r="F1042" s="27"/>
      <c r="G1042" s="27"/>
      <c r="H1042" s="27"/>
      <c r="I1042" s="27"/>
      <c r="J1042" s="23"/>
      <c r="K1042" s="27"/>
      <c r="L1042" s="27"/>
      <c r="M1042" s="27"/>
      <c r="N1042" s="27"/>
      <c r="O1042" s="27"/>
      <c r="P1042" s="27"/>
      <c r="Q1042" s="27"/>
      <c r="R1042" s="23"/>
      <c r="S1042" s="64"/>
      <c r="T1042" s="24"/>
      <c r="U1042" s="49"/>
      <c r="V1042" s="54"/>
      <c r="W1042" s="25"/>
      <c r="X1042" s="25"/>
      <c r="Y1042" s="25"/>
      <c r="Z1042" s="25"/>
      <c r="AA1042" s="25"/>
      <c r="AB1042" s="25"/>
      <c r="AC1042" s="25"/>
      <c r="AD1042" s="55"/>
    </row>
    <row r="1043" spans="1:30" ht="20" customHeight="1" x14ac:dyDescent="0.2">
      <c r="A1043" s="20"/>
      <c r="B1043" s="33"/>
      <c r="C1043" s="63"/>
      <c r="D1043" s="22"/>
      <c r="E1043" s="27"/>
      <c r="F1043" s="27"/>
      <c r="G1043" s="27"/>
      <c r="H1043" s="27"/>
      <c r="I1043" s="27"/>
      <c r="J1043" s="23"/>
      <c r="K1043" s="27"/>
      <c r="L1043" s="27"/>
      <c r="M1043" s="27"/>
      <c r="N1043" s="27"/>
      <c r="O1043" s="27"/>
      <c r="P1043" s="27"/>
      <c r="Q1043" s="27"/>
      <c r="R1043" s="23"/>
      <c r="S1043" s="64"/>
      <c r="T1043" s="24"/>
      <c r="U1043" s="49"/>
      <c r="V1043" s="54"/>
      <c r="W1043" s="25"/>
      <c r="X1043" s="25"/>
      <c r="Y1043" s="25"/>
      <c r="Z1043" s="25"/>
      <c r="AA1043" s="25"/>
      <c r="AB1043" s="25"/>
      <c r="AC1043" s="25"/>
      <c r="AD1043" s="55"/>
    </row>
    <row r="1044" spans="1:30" ht="20" customHeight="1" x14ac:dyDescent="0.2">
      <c r="A1044" s="20"/>
      <c r="B1044" s="33"/>
      <c r="C1044" s="63"/>
      <c r="D1044" s="22"/>
      <c r="E1044" s="27"/>
      <c r="F1044" s="27"/>
      <c r="G1044" s="27"/>
      <c r="H1044" s="27"/>
      <c r="I1044" s="27"/>
      <c r="J1044" s="23"/>
      <c r="K1044" s="27"/>
      <c r="L1044" s="27"/>
      <c r="M1044" s="27"/>
      <c r="N1044" s="27"/>
      <c r="O1044" s="27"/>
      <c r="P1044" s="27"/>
      <c r="Q1044" s="27"/>
      <c r="R1044" s="23"/>
      <c r="S1044" s="64"/>
      <c r="T1044" s="24"/>
      <c r="U1044" s="49"/>
      <c r="V1044" s="54"/>
      <c r="W1044" s="25"/>
      <c r="X1044" s="25"/>
      <c r="Y1044" s="25"/>
      <c r="Z1044" s="25"/>
      <c r="AA1044" s="25"/>
      <c r="AB1044" s="25"/>
      <c r="AC1044" s="25"/>
      <c r="AD1044" s="55"/>
    </row>
    <row r="1045" spans="1:30" ht="20" customHeight="1" x14ac:dyDescent="0.2">
      <c r="A1045" s="20"/>
      <c r="B1045" s="33"/>
      <c r="C1045" s="63"/>
      <c r="D1045" s="22"/>
      <c r="E1045" s="27"/>
      <c r="F1045" s="27"/>
      <c r="G1045" s="27"/>
      <c r="H1045" s="27"/>
      <c r="I1045" s="27"/>
      <c r="J1045" s="23"/>
      <c r="K1045" s="27"/>
      <c r="L1045" s="27"/>
      <c r="M1045" s="27"/>
      <c r="N1045" s="27"/>
      <c r="O1045" s="27"/>
      <c r="P1045" s="27"/>
      <c r="Q1045" s="27"/>
      <c r="R1045" s="23"/>
      <c r="S1045" s="64"/>
      <c r="T1045" s="24"/>
      <c r="U1045" s="49"/>
      <c r="V1045" s="54"/>
      <c r="W1045" s="25"/>
      <c r="X1045" s="25"/>
      <c r="Y1045" s="25"/>
      <c r="Z1045" s="25"/>
      <c r="AA1045" s="25"/>
      <c r="AB1045" s="25"/>
      <c r="AC1045" s="25"/>
      <c r="AD1045" s="55"/>
    </row>
    <row r="1046" spans="1:30" ht="20" customHeight="1" x14ac:dyDescent="0.2">
      <c r="A1046" s="20"/>
      <c r="B1046" s="33"/>
      <c r="C1046" s="63"/>
      <c r="D1046" s="22"/>
      <c r="E1046" s="27"/>
      <c r="F1046" s="27"/>
      <c r="G1046" s="27"/>
      <c r="H1046" s="27"/>
      <c r="I1046" s="27"/>
      <c r="J1046" s="23"/>
      <c r="K1046" s="27"/>
      <c r="L1046" s="27"/>
      <c r="M1046" s="27"/>
      <c r="N1046" s="27"/>
      <c r="O1046" s="27"/>
      <c r="P1046" s="27"/>
      <c r="Q1046" s="27"/>
      <c r="R1046" s="23"/>
      <c r="S1046" s="64"/>
      <c r="T1046" s="24"/>
      <c r="U1046" s="49"/>
      <c r="V1046" s="54"/>
      <c r="W1046" s="25"/>
      <c r="X1046" s="25"/>
      <c r="Y1046" s="25"/>
      <c r="Z1046" s="25"/>
      <c r="AA1046" s="25"/>
      <c r="AB1046" s="25"/>
      <c r="AC1046" s="25"/>
      <c r="AD1046" s="55"/>
    </row>
    <row r="1047" spans="1:30" ht="20" customHeight="1" x14ac:dyDescent="0.2">
      <c r="A1047" s="20"/>
      <c r="B1047" s="33"/>
      <c r="C1047" s="63"/>
      <c r="D1047" s="22"/>
      <c r="E1047" s="27"/>
      <c r="F1047" s="27"/>
      <c r="G1047" s="27"/>
      <c r="H1047" s="27"/>
      <c r="I1047" s="27"/>
      <c r="J1047" s="23"/>
      <c r="K1047" s="27"/>
      <c r="L1047" s="27"/>
      <c r="M1047" s="27"/>
      <c r="N1047" s="27"/>
      <c r="O1047" s="27"/>
      <c r="P1047" s="27"/>
      <c r="Q1047" s="27"/>
      <c r="R1047" s="23"/>
      <c r="S1047" s="64"/>
      <c r="T1047" s="24"/>
      <c r="U1047" s="49"/>
      <c r="V1047" s="54"/>
      <c r="W1047" s="25"/>
      <c r="X1047" s="25"/>
      <c r="Y1047" s="25"/>
      <c r="Z1047" s="25"/>
      <c r="AA1047" s="25"/>
      <c r="AB1047" s="25"/>
      <c r="AC1047" s="25"/>
      <c r="AD1047" s="55"/>
    </row>
    <row r="1048" spans="1:30" ht="20" customHeight="1" x14ac:dyDescent="0.2">
      <c r="A1048" s="20"/>
      <c r="B1048" s="33"/>
      <c r="C1048" s="63"/>
      <c r="D1048" s="22"/>
      <c r="E1048" s="27"/>
      <c r="F1048" s="27"/>
      <c r="G1048" s="27"/>
      <c r="H1048" s="27"/>
      <c r="I1048" s="27"/>
      <c r="J1048" s="23"/>
      <c r="K1048" s="27"/>
      <c r="L1048" s="27"/>
      <c r="M1048" s="27"/>
      <c r="N1048" s="27"/>
      <c r="O1048" s="27"/>
      <c r="P1048" s="27"/>
      <c r="Q1048" s="27"/>
      <c r="R1048" s="23"/>
      <c r="S1048" s="64"/>
      <c r="T1048" s="24"/>
      <c r="U1048" s="49"/>
      <c r="V1048" s="54"/>
      <c r="W1048" s="25"/>
      <c r="X1048" s="25"/>
      <c r="Y1048" s="25"/>
      <c r="Z1048" s="25"/>
      <c r="AA1048" s="25"/>
      <c r="AB1048" s="25"/>
      <c r="AC1048" s="25"/>
      <c r="AD1048" s="55"/>
    </row>
    <row r="1049" spans="1:30" ht="20" customHeight="1" x14ac:dyDescent="0.2">
      <c r="A1049" s="20"/>
      <c r="B1049" s="33"/>
      <c r="C1049" s="63"/>
      <c r="D1049" s="22"/>
      <c r="E1049" s="27"/>
      <c r="F1049" s="27"/>
      <c r="G1049" s="27"/>
      <c r="H1049" s="27"/>
      <c r="I1049" s="27"/>
      <c r="J1049" s="23"/>
      <c r="K1049" s="27"/>
      <c r="L1049" s="27"/>
      <c r="M1049" s="27"/>
      <c r="N1049" s="27"/>
      <c r="O1049" s="27"/>
      <c r="P1049" s="27"/>
      <c r="Q1049" s="27"/>
      <c r="R1049" s="23"/>
      <c r="S1049" s="64"/>
      <c r="T1049" s="24"/>
      <c r="U1049" s="49"/>
      <c r="V1049" s="54"/>
      <c r="W1049" s="25"/>
      <c r="X1049" s="25"/>
      <c r="Y1049" s="25"/>
      <c r="Z1049" s="25"/>
      <c r="AA1049" s="25"/>
      <c r="AB1049" s="25"/>
      <c r="AC1049" s="25"/>
      <c r="AD1049" s="55"/>
    </row>
    <row r="1050" spans="1:30" ht="20" customHeight="1" x14ac:dyDescent="0.2">
      <c r="A1050" s="20"/>
      <c r="B1050" s="33"/>
      <c r="C1050" s="63"/>
      <c r="D1050" s="22"/>
      <c r="E1050" s="27"/>
      <c r="F1050" s="27"/>
      <c r="G1050" s="27"/>
      <c r="H1050" s="27"/>
      <c r="I1050" s="27"/>
      <c r="J1050" s="23"/>
      <c r="K1050" s="27"/>
      <c r="L1050" s="27"/>
      <c r="M1050" s="27"/>
      <c r="N1050" s="27"/>
      <c r="O1050" s="27"/>
      <c r="P1050" s="27"/>
      <c r="Q1050" s="27"/>
      <c r="R1050" s="23"/>
      <c r="S1050" s="64"/>
      <c r="T1050" s="24"/>
      <c r="U1050" s="49"/>
      <c r="V1050" s="54"/>
      <c r="W1050" s="25"/>
      <c r="X1050" s="25"/>
      <c r="Y1050" s="25"/>
      <c r="Z1050" s="25"/>
      <c r="AA1050" s="25"/>
      <c r="AB1050" s="25"/>
      <c r="AC1050" s="25"/>
      <c r="AD1050" s="55"/>
    </row>
    <row r="1051" spans="1:30" ht="20" customHeight="1" x14ac:dyDescent="0.2">
      <c r="A1051" s="20"/>
      <c r="B1051" s="33"/>
      <c r="C1051" s="63"/>
      <c r="D1051" s="22"/>
      <c r="E1051" s="27"/>
      <c r="F1051" s="27"/>
      <c r="G1051" s="27"/>
      <c r="H1051" s="27"/>
      <c r="I1051" s="27"/>
      <c r="J1051" s="23"/>
      <c r="K1051" s="27"/>
      <c r="L1051" s="27"/>
      <c r="M1051" s="27"/>
      <c r="N1051" s="27"/>
      <c r="O1051" s="27"/>
      <c r="P1051" s="27"/>
      <c r="Q1051" s="27"/>
      <c r="R1051" s="23"/>
      <c r="S1051" s="64"/>
      <c r="T1051" s="24"/>
      <c r="U1051" s="49"/>
      <c r="V1051" s="54"/>
      <c r="W1051" s="25"/>
      <c r="X1051" s="25"/>
      <c r="Y1051" s="25"/>
      <c r="Z1051" s="25"/>
      <c r="AA1051" s="25"/>
      <c r="AB1051" s="25"/>
      <c r="AC1051" s="25"/>
      <c r="AD1051" s="55"/>
    </row>
    <row r="1052" spans="1:30" ht="20" customHeight="1" x14ac:dyDescent="0.2">
      <c r="A1052" s="20"/>
      <c r="B1052" s="33"/>
      <c r="C1052" s="63"/>
      <c r="D1052" s="22"/>
      <c r="E1052" s="27"/>
      <c r="F1052" s="27"/>
      <c r="G1052" s="27"/>
      <c r="H1052" s="27"/>
      <c r="I1052" s="27"/>
      <c r="J1052" s="23"/>
      <c r="K1052" s="27"/>
      <c r="L1052" s="27"/>
      <c r="M1052" s="27"/>
      <c r="N1052" s="27"/>
      <c r="O1052" s="27"/>
      <c r="P1052" s="27"/>
      <c r="Q1052" s="27"/>
      <c r="R1052" s="23"/>
      <c r="S1052" s="64"/>
      <c r="T1052" s="24"/>
      <c r="U1052" s="49"/>
      <c r="V1052" s="54"/>
      <c r="W1052" s="25"/>
      <c r="X1052" s="25"/>
      <c r="Y1052" s="25"/>
      <c r="Z1052" s="25"/>
      <c r="AA1052" s="25"/>
      <c r="AB1052" s="25"/>
      <c r="AC1052" s="25"/>
      <c r="AD1052" s="55"/>
    </row>
    <row r="1053" spans="1:30" ht="20" customHeight="1" x14ac:dyDescent="0.2">
      <c r="A1053" s="20"/>
      <c r="B1053" s="33"/>
      <c r="C1053" s="63"/>
      <c r="D1053" s="22"/>
      <c r="E1053" s="27"/>
      <c r="F1053" s="27"/>
      <c r="G1053" s="27"/>
      <c r="H1053" s="27"/>
      <c r="I1053" s="27"/>
      <c r="J1053" s="23"/>
      <c r="K1053" s="27"/>
      <c r="L1053" s="27"/>
      <c r="M1053" s="27"/>
      <c r="N1053" s="27"/>
      <c r="O1053" s="27"/>
      <c r="P1053" s="27"/>
      <c r="Q1053" s="27"/>
      <c r="R1053" s="23"/>
      <c r="S1053" s="64"/>
      <c r="T1053" s="24"/>
      <c r="U1053" s="49"/>
      <c r="V1053" s="54"/>
      <c r="W1053" s="25"/>
      <c r="X1053" s="25"/>
      <c r="Y1053" s="25"/>
      <c r="Z1053" s="25"/>
      <c r="AA1053" s="25"/>
      <c r="AB1053" s="25"/>
      <c r="AC1053" s="25"/>
      <c r="AD1053" s="55"/>
    </row>
    <row r="1054" spans="1:30" ht="20" customHeight="1" x14ac:dyDescent="0.2">
      <c r="A1054" s="20"/>
      <c r="B1054" s="33"/>
      <c r="C1054" s="63"/>
      <c r="D1054" s="22"/>
      <c r="E1054" s="27"/>
      <c r="F1054" s="27"/>
      <c r="G1054" s="27"/>
      <c r="H1054" s="27"/>
      <c r="I1054" s="27"/>
      <c r="J1054" s="23"/>
      <c r="K1054" s="27"/>
      <c r="L1054" s="27"/>
      <c r="M1054" s="27"/>
      <c r="N1054" s="27"/>
      <c r="O1054" s="27"/>
      <c r="P1054" s="27"/>
      <c r="Q1054" s="27"/>
      <c r="R1054" s="23"/>
      <c r="S1054" s="64"/>
      <c r="T1054" s="24"/>
      <c r="U1054" s="49"/>
      <c r="V1054" s="54"/>
      <c r="W1054" s="25"/>
      <c r="X1054" s="25"/>
      <c r="Y1054" s="25"/>
      <c r="Z1054" s="25"/>
      <c r="AA1054" s="25"/>
      <c r="AB1054" s="25"/>
      <c r="AC1054" s="25"/>
      <c r="AD1054" s="55"/>
    </row>
    <row r="1055" spans="1:30" ht="20" customHeight="1" x14ac:dyDescent="0.2">
      <c r="A1055" s="20"/>
      <c r="B1055" s="33"/>
      <c r="C1055" s="63"/>
      <c r="D1055" s="22"/>
      <c r="E1055" s="27"/>
      <c r="F1055" s="27"/>
      <c r="G1055" s="27"/>
      <c r="H1055" s="27"/>
      <c r="I1055" s="27"/>
      <c r="J1055" s="23"/>
      <c r="K1055" s="27"/>
      <c r="L1055" s="27"/>
      <c r="M1055" s="27"/>
      <c r="N1055" s="27"/>
      <c r="O1055" s="27"/>
      <c r="P1055" s="27"/>
      <c r="Q1055" s="27"/>
      <c r="R1055" s="23"/>
      <c r="S1055" s="64"/>
      <c r="T1055" s="24"/>
      <c r="U1055" s="49"/>
      <c r="V1055" s="54"/>
      <c r="W1055" s="25"/>
      <c r="X1055" s="25"/>
      <c r="Y1055" s="25"/>
      <c r="Z1055" s="25"/>
      <c r="AA1055" s="25"/>
      <c r="AB1055" s="25"/>
      <c r="AC1055" s="25"/>
      <c r="AD1055" s="55"/>
    </row>
    <row r="1056" spans="1:30" ht="20" customHeight="1" x14ac:dyDescent="0.2">
      <c r="A1056" s="20"/>
      <c r="B1056" s="33"/>
      <c r="C1056" s="63"/>
      <c r="D1056" s="22"/>
      <c r="E1056" s="27"/>
      <c r="F1056" s="27"/>
      <c r="G1056" s="27"/>
      <c r="H1056" s="27"/>
      <c r="I1056" s="27"/>
      <c r="J1056" s="23"/>
      <c r="K1056" s="27"/>
      <c r="L1056" s="27"/>
      <c r="M1056" s="27"/>
      <c r="N1056" s="27"/>
      <c r="O1056" s="27"/>
      <c r="P1056" s="27"/>
      <c r="Q1056" s="27"/>
      <c r="R1056" s="23"/>
      <c r="S1056" s="64"/>
      <c r="T1056" s="24"/>
      <c r="U1056" s="49"/>
      <c r="V1056" s="54"/>
      <c r="W1056" s="25"/>
      <c r="X1056" s="25"/>
      <c r="Y1056" s="25"/>
      <c r="Z1056" s="25"/>
      <c r="AA1056" s="25"/>
      <c r="AB1056" s="25"/>
      <c r="AC1056" s="25"/>
      <c r="AD1056" s="55"/>
    </row>
    <row r="1057" spans="1:30" ht="20" customHeight="1" x14ac:dyDescent="0.2">
      <c r="A1057" s="20"/>
      <c r="B1057" s="33"/>
      <c r="C1057" s="63"/>
      <c r="D1057" s="22"/>
      <c r="E1057" s="27"/>
      <c r="F1057" s="27"/>
      <c r="G1057" s="27"/>
      <c r="H1057" s="27"/>
      <c r="I1057" s="27"/>
      <c r="J1057" s="23"/>
      <c r="K1057" s="27"/>
      <c r="L1057" s="27"/>
      <c r="M1057" s="27"/>
      <c r="N1057" s="27"/>
      <c r="O1057" s="27"/>
      <c r="P1057" s="27"/>
      <c r="Q1057" s="27"/>
      <c r="R1057" s="23"/>
      <c r="S1057" s="64"/>
      <c r="T1057" s="24"/>
      <c r="U1057" s="49"/>
      <c r="V1057" s="54"/>
      <c r="W1057" s="25"/>
      <c r="X1057" s="25"/>
      <c r="Y1057" s="25"/>
      <c r="Z1057" s="25"/>
      <c r="AA1057" s="25"/>
      <c r="AB1057" s="25"/>
      <c r="AC1057" s="25"/>
      <c r="AD1057" s="55"/>
    </row>
    <row r="1058" spans="1:30" ht="20" customHeight="1" x14ac:dyDescent="0.2">
      <c r="A1058" s="20"/>
      <c r="B1058" s="33"/>
      <c r="C1058" s="63"/>
      <c r="D1058" s="22"/>
      <c r="E1058" s="27"/>
      <c r="F1058" s="27"/>
      <c r="G1058" s="27"/>
      <c r="H1058" s="27"/>
      <c r="I1058" s="27"/>
      <c r="J1058" s="23"/>
      <c r="K1058" s="27"/>
      <c r="L1058" s="27"/>
      <c r="M1058" s="27"/>
      <c r="N1058" s="27"/>
      <c r="O1058" s="27"/>
      <c r="P1058" s="27"/>
      <c r="Q1058" s="27"/>
      <c r="R1058" s="23"/>
      <c r="S1058" s="64"/>
      <c r="T1058" s="24"/>
      <c r="U1058" s="49"/>
      <c r="V1058" s="54"/>
      <c r="W1058" s="25"/>
      <c r="X1058" s="25"/>
      <c r="Y1058" s="25"/>
      <c r="Z1058" s="25"/>
      <c r="AA1058" s="25"/>
      <c r="AB1058" s="25"/>
      <c r="AC1058" s="25"/>
      <c r="AD1058" s="55"/>
    </row>
    <row r="1059" spans="1:30" ht="20" customHeight="1" x14ac:dyDescent="0.2">
      <c r="A1059" s="20"/>
      <c r="B1059" s="33"/>
      <c r="C1059" s="63"/>
      <c r="D1059" s="22"/>
      <c r="E1059" s="27"/>
      <c r="F1059" s="27"/>
      <c r="G1059" s="27"/>
      <c r="H1059" s="27"/>
      <c r="I1059" s="27"/>
      <c r="J1059" s="23"/>
      <c r="K1059" s="27"/>
      <c r="L1059" s="27"/>
      <c r="M1059" s="27"/>
      <c r="N1059" s="27"/>
      <c r="O1059" s="27"/>
      <c r="P1059" s="27"/>
      <c r="Q1059" s="27"/>
      <c r="R1059" s="23"/>
      <c r="S1059" s="64"/>
      <c r="T1059" s="24"/>
      <c r="U1059" s="49"/>
      <c r="V1059" s="54"/>
      <c r="W1059" s="25"/>
      <c r="X1059" s="25"/>
      <c r="Y1059" s="25"/>
      <c r="Z1059" s="25"/>
      <c r="AA1059" s="25"/>
      <c r="AB1059" s="25"/>
      <c r="AC1059" s="25"/>
      <c r="AD1059" s="55"/>
    </row>
    <row r="1060" spans="1:30" ht="20" customHeight="1" x14ac:dyDescent="0.2">
      <c r="A1060" s="20"/>
      <c r="B1060" s="33"/>
      <c r="C1060" s="63"/>
      <c r="D1060" s="22"/>
      <c r="E1060" s="27"/>
      <c r="F1060" s="27"/>
      <c r="G1060" s="27"/>
      <c r="H1060" s="27"/>
      <c r="I1060" s="27"/>
      <c r="J1060" s="23"/>
      <c r="K1060" s="27"/>
      <c r="L1060" s="27"/>
      <c r="M1060" s="27"/>
      <c r="N1060" s="27"/>
      <c r="O1060" s="27"/>
      <c r="P1060" s="27"/>
      <c r="Q1060" s="27"/>
      <c r="R1060" s="23"/>
      <c r="S1060" s="64"/>
      <c r="T1060" s="24"/>
      <c r="U1060" s="49"/>
      <c r="V1060" s="54"/>
      <c r="W1060" s="25"/>
      <c r="X1060" s="25"/>
      <c r="Y1060" s="25"/>
      <c r="Z1060" s="25"/>
      <c r="AA1060" s="25"/>
      <c r="AB1060" s="25"/>
      <c r="AC1060" s="25"/>
      <c r="AD1060" s="55"/>
    </row>
    <row r="1061" spans="1:30" ht="20" customHeight="1" x14ac:dyDescent="0.2">
      <c r="A1061" s="20"/>
      <c r="B1061" s="33"/>
      <c r="C1061" s="63"/>
      <c r="D1061" s="22"/>
      <c r="E1061" s="27"/>
      <c r="F1061" s="27"/>
      <c r="G1061" s="27"/>
      <c r="H1061" s="27"/>
      <c r="I1061" s="27"/>
      <c r="J1061" s="23"/>
      <c r="K1061" s="27"/>
      <c r="L1061" s="27"/>
      <c r="M1061" s="27"/>
      <c r="N1061" s="27"/>
      <c r="O1061" s="27"/>
      <c r="P1061" s="27"/>
      <c r="Q1061" s="27"/>
      <c r="R1061" s="23"/>
      <c r="S1061" s="64"/>
      <c r="T1061" s="24"/>
      <c r="U1061" s="49"/>
      <c r="V1061" s="54"/>
      <c r="W1061" s="25"/>
      <c r="X1061" s="25"/>
      <c r="Y1061" s="25"/>
      <c r="Z1061" s="25"/>
      <c r="AA1061" s="25"/>
      <c r="AB1061" s="25"/>
      <c r="AC1061" s="25"/>
      <c r="AD1061" s="55"/>
    </row>
    <row r="1062" spans="1:30" ht="20" customHeight="1" x14ac:dyDescent="0.2">
      <c r="A1062" s="20"/>
      <c r="B1062" s="33"/>
      <c r="C1062" s="63"/>
      <c r="D1062" s="22"/>
      <c r="E1062" s="27"/>
      <c r="F1062" s="27"/>
      <c r="G1062" s="27"/>
      <c r="H1062" s="27"/>
      <c r="I1062" s="27"/>
      <c r="J1062" s="23"/>
      <c r="K1062" s="27"/>
      <c r="L1062" s="27"/>
      <c r="M1062" s="27"/>
      <c r="N1062" s="27"/>
      <c r="O1062" s="27"/>
      <c r="P1062" s="27"/>
      <c r="Q1062" s="27"/>
      <c r="R1062" s="23"/>
      <c r="S1062" s="64"/>
      <c r="T1062" s="24"/>
      <c r="U1062" s="49"/>
      <c r="V1062" s="54"/>
      <c r="W1062" s="25"/>
      <c r="X1062" s="25"/>
      <c r="Y1062" s="25"/>
      <c r="Z1062" s="25"/>
      <c r="AA1062" s="25"/>
      <c r="AB1062" s="25"/>
      <c r="AC1062" s="25"/>
      <c r="AD1062" s="55"/>
    </row>
    <row r="1063" spans="1:30" ht="20" customHeight="1" x14ac:dyDescent="0.2">
      <c r="A1063" s="20"/>
      <c r="B1063" s="33"/>
      <c r="C1063" s="63"/>
      <c r="D1063" s="22"/>
      <c r="E1063" s="27"/>
      <c r="F1063" s="27"/>
      <c r="G1063" s="27"/>
      <c r="H1063" s="27"/>
      <c r="I1063" s="27"/>
      <c r="J1063" s="23"/>
      <c r="K1063" s="27"/>
      <c r="L1063" s="27"/>
      <c r="M1063" s="27"/>
      <c r="N1063" s="27"/>
      <c r="O1063" s="27"/>
      <c r="P1063" s="27"/>
      <c r="Q1063" s="27"/>
      <c r="R1063" s="23"/>
      <c r="S1063" s="64"/>
      <c r="T1063" s="24"/>
      <c r="U1063" s="49"/>
      <c r="V1063" s="54"/>
      <c r="W1063" s="25"/>
      <c r="X1063" s="25"/>
      <c r="Y1063" s="25"/>
      <c r="Z1063" s="25"/>
      <c r="AA1063" s="25"/>
      <c r="AB1063" s="25"/>
      <c r="AC1063" s="25"/>
      <c r="AD1063" s="55"/>
    </row>
    <row r="1064" spans="1:30" ht="20" customHeight="1" x14ac:dyDescent="0.2">
      <c r="A1064" s="20"/>
      <c r="B1064" s="33"/>
      <c r="C1064" s="63"/>
      <c r="D1064" s="22"/>
      <c r="E1064" s="27"/>
      <c r="F1064" s="27"/>
      <c r="G1064" s="27"/>
      <c r="H1064" s="27"/>
      <c r="I1064" s="27"/>
      <c r="J1064" s="23"/>
      <c r="K1064" s="27"/>
      <c r="L1064" s="27"/>
      <c r="M1064" s="27"/>
      <c r="N1064" s="27"/>
      <c r="O1064" s="27"/>
      <c r="P1064" s="27"/>
      <c r="Q1064" s="27"/>
      <c r="R1064" s="23"/>
      <c r="S1064" s="64"/>
      <c r="T1064" s="24"/>
      <c r="U1064" s="49"/>
      <c r="V1064" s="54"/>
      <c r="W1064" s="25"/>
      <c r="X1064" s="25"/>
      <c r="Y1064" s="25"/>
      <c r="Z1064" s="25"/>
      <c r="AA1064" s="25"/>
      <c r="AB1064" s="25"/>
      <c r="AC1064" s="25"/>
      <c r="AD1064" s="55"/>
    </row>
    <row r="1065" spans="1:30" ht="20" customHeight="1" x14ac:dyDescent="0.2">
      <c r="A1065" s="20"/>
      <c r="B1065" s="33"/>
      <c r="C1065" s="63"/>
      <c r="D1065" s="22"/>
      <c r="E1065" s="27"/>
      <c r="F1065" s="27"/>
      <c r="G1065" s="27"/>
      <c r="H1065" s="27"/>
      <c r="I1065" s="27"/>
      <c r="J1065" s="23"/>
      <c r="K1065" s="27"/>
      <c r="L1065" s="27"/>
      <c r="M1065" s="27"/>
      <c r="N1065" s="27"/>
      <c r="O1065" s="27"/>
      <c r="P1065" s="27"/>
      <c r="Q1065" s="27"/>
      <c r="R1065" s="23"/>
      <c r="S1065" s="64"/>
      <c r="T1065" s="24"/>
      <c r="U1065" s="49"/>
      <c r="V1065" s="54"/>
      <c r="W1065" s="25"/>
      <c r="X1065" s="25"/>
      <c r="Y1065" s="25"/>
      <c r="Z1065" s="25"/>
      <c r="AA1065" s="25"/>
      <c r="AB1065" s="25"/>
      <c r="AC1065" s="25"/>
      <c r="AD1065" s="55"/>
    </row>
    <row r="1066" spans="1:30" ht="20" customHeight="1" x14ac:dyDescent="0.2">
      <c r="A1066" s="20"/>
      <c r="B1066" s="33"/>
      <c r="C1066" s="63"/>
      <c r="D1066" s="22"/>
      <c r="E1066" s="27"/>
      <c r="F1066" s="27"/>
      <c r="G1066" s="27"/>
      <c r="H1066" s="27"/>
      <c r="I1066" s="27"/>
      <c r="J1066" s="23"/>
      <c r="K1066" s="27"/>
      <c r="L1066" s="27"/>
      <c r="M1066" s="27"/>
      <c r="N1066" s="27"/>
      <c r="O1066" s="27"/>
      <c r="P1066" s="27"/>
      <c r="Q1066" s="27"/>
      <c r="R1066" s="23"/>
      <c r="S1066" s="64"/>
      <c r="T1066" s="24"/>
      <c r="U1066" s="49"/>
      <c r="V1066" s="54"/>
      <c r="W1066" s="25"/>
      <c r="X1066" s="25"/>
      <c r="Y1066" s="25"/>
      <c r="Z1066" s="25"/>
      <c r="AA1066" s="25"/>
      <c r="AB1066" s="25"/>
      <c r="AC1066" s="25"/>
      <c r="AD1066" s="55"/>
    </row>
    <row r="1067" spans="1:30" ht="20" customHeight="1" x14ac:dyDescent="0.2">
      <c r="A1067" s="20"/>
      <c r="B1067" s="33"/>
      <c r="C1067" s="63"/>
      <c r="D1067" s="22"/>
      <c r="E1067" s="27"/>
      <c r="F1067" s="27"/>
      <c r="G1067" s="27"/>
      <c r="H1067" s="27"/>
      <c r="I1067" s="27"/>
      <c r="J1067" s="23"/>
      <c r="K1067" s="27"/>
      <c r="L1067" s="27"/>
      <c r="M1067" s="27"/>
      <c r="N1067" s="27"/>
      <c r="O1067" s="27"/>
      <c r="P1067" s="27"/>
      <c r="Q1067" s="27"/>
      <c r="R1067" s="23"/>
      <c r="S1067" s="64"/>
      <c r="T1067" s="24"/>
      <c r="U1067" s="49"/>
      <c r="V1067" s="54"/>
      <c r="W1067" s="25"/>
      <c r="X1067" s="25"/>
      <c r="Y1067" s="25"/>
      <c r="Z1067" s="25"/>
      <c r="AA1067" s="25"/>
      <c r="AB1067" s="25"/>
      <c r="AC1067" s="25"/>
      <c r="AD1067" s="55"/>
    </row>
    <row r="1068" spans="1:30" ht="20" customHeight="1" x14ac:dyDescent="0.2">
      <c r="A1068" s="20"/>
      <c r="B1068" s="33"/>
      <c r="C1068" s="63"/>
      <c r="D1068" s="22"/>
      <c r="E1068" s="27"/>
      <c r="F1068" s="27"/>
      <c r="G1068" s="27"/>
      <c r="H1068" s="27"/>
      <c r="I1068" s="27"/>
      <c r="J1068" s="23"/>
      <c r="K1068" s="27"/>
      <c r="L1068" s="27"/>
      <c r="M1068" s="27"/>
      <c r="N1068" s="27"/>
      <c r="O1068" s="27"/>
      <c r="P1068" s="27"/>
      <c r="Q1068" s="27"/>
      <c r="R1068" s="23"/>
      <c r="S1068" s="64"/>
      <c r="T1068" s="24"/>
      <c r="U1068" s="49"/>
      <c r="V1068" s="54"/>
      <c r="W1068" s="25"/>
      <c r="X1068" s="25"/>
      <c r="Y1068" s="25"/>
      <c r="Z1068" s="25"/>
      <c r="AA1068" s="25"/>
      <c r="AB1068" s="25"/>
      <c r="AC1068" s="25"/>
      <c r="AD1068" s="55"/>
    </row>
    <row r="1069" spans="1:30" ht="20" customHeight="1" x14ac:dyDescent="0.2">
      <c r="A1069" s="20"/>
      <c r="B1069" s="33"/>
      <c r="C1069" s="63"/>
      <c r="D1069" s="22"/>
      <c r="E1069" s="27"/>
      <c r="F1069" s="27"/>
      <c r="G1069" s="27"/>
      <c r="H1069" s="27"/>
      <c r="I1069" s="27"/>
      <c r="J1069" s="23"/>
      <c r="K1069" s="27"/>
      <c r="L1069" s="27"/>
      <c r="M1069" s="27"/>
      <c r="N1069" s="27"/>
      <c r="O1069" s="27"/>
      <c r="P1069" s="27"/>
      <c r="Q1069" s="27"/>
      <c r="R1069" s="23"/>
      <c r="S1069" s="64"/>
      <c r="T1069" s="24"/>
      <c r="U1069" s="49"/>
      <c r="V1069" s="54"/>
      <c r="W1069" s="25"/>
      <c r="X1069" s="25"/>
      <c r="Y1069" s="25"/>
      <c r="Z1069" s="25"/>
      <c r="AA1069" s="25"/>
      <c r="AB1069" s="25"/>
      <c r="AC1069" s="25"/>
      <c r="AD1069" s="55"/>
    </row>
    <row r="1070" spans="1:30" ht="20" customHeight="1" x14ac:dyDescent="0.2">
      <c r="A1070" s="20"/>
      <c r="B1070" s="33"/>
      <c r="C1070" s="63"/>
      <c r="D1070" s="22"/>
      <c r="E1070" s="27"/>
      <c r="F1070" s="27"/>
      <c r="G1070" s="27"/>
      <c r="H1070" s="27"/>
      <c r="I1070" s="27"/>
      <c r="J1070" s="23"/>
      <c r="K1070" s="27"/>
      <c r="L1070" s="27"/>
      <c r="M1070" s="27"/>
      <c r="N1070" s="27"/>
      <c r="O1070" s="27"/>
      <c r="P1070" s="27"/>
      <c r="Q1070" s="27"/>
      <c r="R1070" s="23"/>
      <c r="S1070" s="64"/>
      <c r="T1070" s="24"/>
      <c r="U1070" s="49"/>
      <c r="V1070" s="54"/>
      <c r="W1070" s="25"/>
      <c r="X1070" s="25"/>
      <c r="Y1070" s="25"/>
      <c r="Z1070" s="25"/>
      <c r="AA1070" s="25"/>
      <c r="AB1070" s="25"/>
      <c r="AC1070" s="25"/>
      <c r="AD1070" s="55"/>
    </row>
    <row r="1071" spans="1:30" ht="20" customHeight="1" x14ac:dyDescent="0.2">
      <c r="A1071" s="20"/>
      <c r="B1071" s="33"/>
      <c r="C1071" s="63"/>
      <c r="D1071" s="22"/>
      <c r="E1071" s="27"/>
      <c r="F1071" s="27"/>
      <c r="G1071" s="27"/>
      <c r="H1071" s="27"/>
      <c r="I1071" s="27"/>
      <c r="J1071" s="23"/>
      <c r="K1071" s="27"/>
      <c r="L1071" s="27"/>
      <c r="M1071" s="27"/>
      <c r="N1071" s="27"/>
      <c r="O1071" s="27"/>
      <c r="P1071" s="27"/>
      <c r="Q1071" s="27"/>
      <c r="R1071" s="23"/>
      <c r="S1071" s="64"/>
      <c r="T1071" s="24"/>
      <c r="U1071" s="49"/>
      <c r="V1071" s="54"/>
      <c r="W1071" s="25"/>
      <c r="X1071" s="25"/>
      <c r="Y1071" s="25"/>
      <c r="Z1071" s="25"/>
      <c r="AA1071" s="25"/>
      <c r="AB1071" s="25"/>
      <c r="AC1071" s="25"/>
      <c r="AD1071" s="55"/>
    </row>
    <row r="1072" spans="1:30" ht="20" customHeight="1" x14ac:dyDescent="0.2">
      <c r="A1072" s="20"/>
      <c r="B1072" s="33"/>
      <c r="C1072" s="63"/>
      <c r="D1072" s="22"/>
      <c r="E1072" s="27"/>
      <c r="F1072" s="27"/>
      <c r="G1072" s="27"/>
      <c r="H1072" s="27"/>
      <c r="I1072" s="27"/>
      <c r="J1072" s="23"/>
      <c r="K1072" s="27"/>
      <c r="L1072" s="27"/>
      <c r="M1072" s="27"/>
      <c r="N1072" s="27"/>
      <c r="O1072" s="27"/>
      <c r="P1072" s="27"/>
      <c r="Q1072" s="27"/>
      <c r="R1072" s="23"/>
      <c r="S1072" s="64"/>
      <c r="T1072" s="24"/>
      <c r="U1072" s="49"/>
      <c r="V1072" s="54"/>
      <c r="W1072" s="25"/>
      <c r="X1072" s="25"/>
      <c r="Y1072" s="25"/>
      <c r="Z1072" s="25"/>
      <c r="AA1072" s="25"/>
      <c r="AB1072" s="25"/>
      <c r="AC1072" s="25"/>
      <c r="AD1072" s="55"/>
    </row>
    <row r="1073" spans="1:30" ht="20" customHeight="1" x14ac:dyDescent="0.2">
      <c r="A1073" s="20"/>
      <c r="B1073" s="33"/>
      <c r="C1073" s="63"/>
      <c r="D1073" s="22"/>
      <c r="E1073" s="27"/>
      <c r="F1073" s="27"/>
      <c r="G1073" s="27"/>
      <c r="H1073" s="27"/>
      <c r="I1073" s="27"/>
      <c r="J1073" s="23"/>
      <c r="K1073" s="27"/>
      <c r="L1073" s="27"/>
      <c r="M1073" s="27"/>
      <c r="N1073" s="27"/>
      <c r="O1073" s="27"/>
      <c r="P1073" s="27"/>
      <c r="Q1073" s="27"/>
      <c r="R1073" s="23"/>
      <c r="S1073" s="64"/>
      <c r="T1073" s="24"/>
      <c r="U1073" s="49"/>
      <c r="V1073" s="54"/>
      <c r="W1073" s="25"/>
      <c r="X1073" s="25"/>
      <c r="Y1073" s="25"/>
      <c r="Z1073" s="25"/>
      <c r="AA1073" s="25"/>
      <c r="AB1073" s="25"/>
      <c r="AC1073" s="25"/>
      <c r="AD1073" s="55"/>
    </row>
    <row r="1074" spans="1:30" ht="20" customHeight="1" x14ac:dyDescent="0.2">
      <c r="A1074" s="20"/>
      <c r="B1074" s="33"/>
      <c r="C1074" s="63"/>
      <c r="D1074" s="22"/>
      <c r="E1074" s="27"/>
      <c r="F1074" s="27"/>
      <c r="G1074" s="27"/>
      <c r="H1074" s="27"/>
      <c r="I1074" s="27"/>
      <c r="J1074" s="23"/>
      <c r="K1074" s="27"/>
      <c r="L1074" s="27"/>
      <c r="M1074" s="27"/>
      <c r="N1074" s="27"/>
      <c r="O1074" s="27"/>
      <c r="P1074" s="27"/>
      <c r="Q1074" s="27"/>
      <c r="R1074" s="23"/>
      <c r="S1074" s="64"/>
      <c r="T1074" s="24"/>
      <c r="U1074" s="49"/>
      <c r="V1074" s="54"/>
      <c r="W1074" s="25"/>
      <c r="X1074" s="25"/>
      <c r="Y1074" s="25"/>
      <c r="Z1074" s="25"/>
      <c r="AA1074" s="25"/>
      <c r="AB1074" s="25"/>
      <c r="AC1074" s="25"/>
      <c r="AD1074" s="55"/>
    </row>
    <row r="1075" spans="1:30" ht="20" customHeight="1" x14ac:dyDescent="0.2">
      <c r="A1075" s="20"/>
      <c r="B1075" s="33"/>
      <c r="C1075" s="63"/>
      <c r="D1075" s="22"/>
      <c r="E1075" s="27"/>
      <c r="F1075" s="27"/>
      <c r="G1075" s="27"/>
      <c r="H1075" s="27"/>
      <c r="I1075" s="27"/>
      <c r="J1075" s="23"/>
      <c r="K1075" s="27"/>
      <c r="L1075" s="27"/>
      <c r="M1075" s="27"/>
      <c r="N1075" s="27"/>
      <c r="O1075" s="27"/>
      <c r="P1075" s="27"/>
      <c r="Q1075" s="27"/>
      <c r="R1075" s="23"/>
      <c r="S1075" s="64"/>
      <c r="T1075" s="24"/>
      <c r="U1075" s="49"/>
      <c r="V1075" s="54"/>
      <c r="W1075" s="25"/>
      <c r="X1075" s="25"/>
      <c r="Y1075" s="25"/>
      <c r="Z1075" s="25"/>
      <c r="AA1075" s="25"/>
      <c r="AB1075" s="25"/>
      <c r="AC1075" s="25"/>
      <c r="AD1075" s="55"/>
    </row>
    <row r="1076" spans="1:30" ht="20" customHeight="1" x14ac:dyDescent="0.2">
      <c r="A1076" s="20"/>
      <c r="B1076" s="33"/>
      <c r="C1076" s="63"/>
      <c r="D1076" s="22"/>
      <c r="E1076" s="27"/>
      <c r="F1076" s="27"/>
      <c r="G1076" s="27"/>
      <c r="H1076" s="27"/>
      <c r="I1076" s="27"/>
      <c r="J1076" s="23"/>
      <c r="K1076" s="27"/>
      <c r="L1076" s="27"/>
      <c r="M1076" s="27"/>
      <c r="N1076" s="27"/>
      <c r="O1076" s="27"/>
      <c r="P1076" s="27"/>
      <c r="Q1076" s="27"/>
      <c r="R1076" s="23"/>
      <c r="S1076" s="64"/>
      <c r="T1076" s="24"/>
      <c r="U1076" s="49"/>
      <c r="V1076" s="54"/>
      <c r="W1076" s="25"/>
      <c r="X1076" s="25"/>
      <c r="Y1076" s="25"/>
      <c r="Z1076" s="25"/>
      <c r="AA1076" s="25"/>
      <c r="AB1076" s="25"/>
      <c r="AC1076" s="25"/>
      <c r="AD1076" s="55"/>
    </row>
    <row r="1077" spans="1:30" ht="20" customHeight="1" x14ac:dyDescent="0.2">
      <c r="A1077" s="20"/>
      <c r="B1077" s="33"/>
      <c r="C1077" s="63"/>
      <c r="D1077" s="22"/>
      <c r="E1077" s="27"/>
      <c r="F1077" s="27"/>
      <c r="G1077" s="27"/>
      <c r="H1077" s="27"/>
      <c r="I1077" s="27"/>
      <c r="J1077" s="23"/>
      <c r="K1077" s="27"/>
      <c r="L1077" s="27"/>
      <c r="M1077" s="27"/>
      <c r="N1077" s="27"/>
      <c r="O1077" s="27"/>
      <c r="P1077" s="27"/>
      <c r="Q1077" s="27"/>
      <c r="R1077" s="23"/>
      <c r="S1077" s="64"/>
      <c r="T1077" s="24"/>
      <c r="U1077" s="49"/>
      <c r="V1077" s="54"/>
      <c r="W1077" s="25"/>
      <c r="X1077" s="25"/>
      <c r="Y1077" s="25"/>
      <c r="Z1077" s="25"/>
      <c r="AA1077" s="25"/>
      <c r="AB1077" s="25"/>
      <c r="AC1077" s="25"/>
      <c r="AD1077" s="55"/>
    </row>
    <row r="1078" spans="1:30" ht="20" customHeight="1" x14ac:dyDescent="0.2">
      <c r="A1078" s="20"/>
      <c r="B1078" s="33"/>
      <c r="C1078" s="63"/>
      <c r="D1078" s="22"/>
      <c r="E1078" s="27"/>
      <c r="F1078" s="27"/>
      <c r="G1078" s="27"/>
      <c r="H1078" s="27"/>
      <c r="I1078" s="27"/>
      <c r="J1078" s="23"/>
      <c r="K1078" s="27"/>
      <c r="L1078" s="27"/>
      <c r="M1078" s="27"/>
      <c r="N1078" s="27"/>
      <c r="O1078" s="27"/>
      <c r="P1078" s="27"/>
      <c r="Q1078" s="27"/>
      <c r="R1078" s="23"/>
      <c r="S1078" s="64"/>
      <c r="T1078" s="24"/>
      <c r="U1078" s="49"/>
      <c r="V1078" s="54"/>
      <c r="W1078" s="25"/>
      <c r="X1078" s="25"/>
      <c r="Y1078" s="25"/>
      <c r="Z1078" s="25"/>
      <c r="AA1078" s="25"/>
      <c r="AB1078" s="25"/>
      <c r="AC1078" s="25"/>
      <c r="AD1078" s="55"/>
    </row>
    <row r="1079" spans="1:30" ht="20" customHeight="1" x14ac:dyDescent="0.2">
      <c r="A1079" s="20"/>
      <c r="B1079" s="33"/>
      <c r="C1079" s="63"/>
      <c r="D1079" s="22"/>
      <c r="E1079" s="27"/>
      <c r="F1079" s="27"/>
      <c r="G1079" s="27"/>
      <c r="H1079" s="27"/>
      <c r="I1079" s="27"/>
      <c r="J1079" s="23"/>
      <c r="K1079" s="27"/>
      <c r="L1079" s="27"/>
      <c r="M1079" s="27"/>
      <c r="N1079" s="27"/>
      <c r="O1079" s="27"/>
      <c r="P1079" s="27"/>
      <c r="Q1079" s="27"/>
      <c r="R1079" s="23"/>
      <c r="S1079" s="64"/>
      <c r="T1079" s="24"/>
      <c r="U1079" s="49"/>
      <c r="V1079" s="54"/>
      <c r="W1079" s="25"/>
      <c r="X1079" s="25"/>
      <c r="Y1079" s="25"/>
      <c r="Z1079" s="25"/>
      <c r="AA1079" s="25"/>
      <c r="AB1079" s="25"/>
      <c r="AC1079" s="25"/>
      <c r="AD1079" s="55"/>
    </row>
    <row r="1080" spans="1:30" ht="20" customHeight="1" x14ac:dyDescent="0.2">
      <c r="A1080" s="20"/>
      <c r="B1080" s="33"/>
      <c r="C1080" s="63"/>
      <c r="D1080" s="22"/>
      <c r="E1080" s="27"/>
      <c r="F1080" s="27"/>
      <c r="G1080" s="27"/>
      <c r="H1080" s="27"/>
      <c r="I1080" s="27"/>
      <c r="J1080" s="23"/>
      <c r="K1080" s="27"/>
      <c r="L1080" s="27"/>
      <c r="M1080" s="27"/>
      <c r="N1080" s="27"/>
      <c r="O1080" s="27"/>
      <c r="P1080" s="27"/>
      <c r="Q1080" s="27"/>
      <c r="R1080" s="23"/>
      <c r="S1080" s="64"/>
      <c r="T1080" s="24"/>
      <c r="U1080" s="49"/>
      <c r="V1080" s="54"/>
      <c r="W1080" s="25"/>
      <c r="X1080" s="25"/>
      <c r="Y1080" s="25"/>
      <c r="Z1080" s="25"/>
      <c r="AA1080" s="25"/>
      <c r="AB1080" s="25"/>
      <c r="AC1080" s="25"/>
      <c r="AD1080" s="55"/>
    </row>
    <row r="1081" spans="1:30" ht="20" customHeight="1" x14ac:dyDescent="0.2">
      <c r="A1081" s="20"/>
      <c r="B1081" s="33"/>
      <c r="C1081" s="63"/>
      <c r="D1081" s="22"/>
      <c r="E1081" s="27"/>
      <c r="F1081" s="27"/>
      <c r="G1081" s="27"/>
      <c r="H1081" s="27"/>
      <c r="I1081" s="27"/>
      <c r="J1081" s="23"/>
      <c r="K1081" s="27"/>
      <c r="L1081" s="27"/>
      <c r="M1081" s="27"/>
      <c r="N1081" s="27"/>
      <c r="O1081" s="27"/>
      <c r="P1081" s="27"/>
      <c r="Q1081" s="27"/>
      <c r="R1081" s="23"/>
      <c r="S1081" s="64"/>
      <c r="T1081" s="24"/>
      <c r="U1081" s="49"/>
      <c r="V1081" s="54"/>
      <c r="W1081" s="25"/>
      <c r="X1081" s="25"/>
      <c r="Y1081" s="25"/>
      <c r="Z1081" s="25"/>
      <c r="AA1081" s="25"/>
      <c r="AB1081" s="25"/>
      <c r="AC1081" s="25"/>
      <c r="AD1081" s="55"/>
    </row>
    <row r="1082" spans="1:30" ht="20" customHeight="1" x14ac:dyDescent="0.2">
      <c r="A1082" s="20"/>
      <c r="B1082" s="33"/>
      <c r="C1082" s="63"/>
      <c r="D1082" s="22"/>
      <c r="E1082" s="27"/>
      <c r="F1082" s="27"/>
      <c r="G1082" s="27"/>
      <c r="H1082" s="27"/>
      <c r="I1082" s="27"/>
      <c r="J1082" s="23"/>
      <c r="K1082" s="27"/>
      <c r="L1082" s="27"/>
      <c r="M1082" s="27"/>
      <c r="N1082" s="27"/>
      <c r="O1082" s="27"/>
      <c r="P1082" s="27"/>
      <c r="Q1082" s="27"/>
      <c r="R1082" s="23"/>
      <c r="S1082" s="64"/>
      <c r="T1082" s="24"/>
      <c r="U1082" s="49"/>
      <c r="V1082" s="54"/>
      <c r="W1082" s="25"/>
      <c r="X1082" s="25"/>
      <c r="Y1082" s="25"/>
      <c r="Z1082" s="25"/>
      <c r="AA1082" s="25"/>
      <c r="AB1082" s="25"/>
      <c r="AC1082" s="25"/>
      <c r="AD1082" s="55"/>
    </row>
    <row r="1083" spans="1:30" ht="20" customHeight="1" x14ac:dyDescent="0.2">
      <c r="A1083" s="20"/>
      <c r="B1083" s="33"/>
      <c r="C1083" s="63"/>
      <c r="D1083" s="22"/>
      <c r="E1083" s="27"/>
      <c r="F1083" s="27"/>
      <c r="G1083" s="27"/>
      <c r="H1083" s="27"/>
      <c r="I1083" s="27"/>
      <c r="J1083" s="23"/>
      <c r="K1083" s="27"/>
      <c r="L1083" s="27"/>
      <c r="M1083" s="27"/>
      <c r="N1083" s="27"/>
      <c r="O1083" s="27"/>
      <c r="P1083" s="27"/>
      <c r="Q1083" s="27"/>
      <c r="R1083" s="23"/>
      <c r="S1083" s="64"/>
      <c r="T1083" s="24"/>
      <c r="U1083" s="49"/>
      <c r="V1083" s="54"/>
      <c r="W1083" s="25"/>
      <c r="X1083" s="25"/>
      <c r="Y1083" s="25"/>
      <c r="Z1083" s="25"/>
      <c r="AA1083" s="25"/>
      <c r="AB1083" s="25"/>
      <c r="AC1083" s="25"/>
      <c r="AD1083" s="55"/>
    </row>
    <row r="1084" spans="1:30" ht="20" customHeight="1" x14ac:dyDescent="0.2">
      <c r="A1084" s="20"/>
      <c r="B1084" s="33"/>
      <c r="C1084" s="63"/>
      <c r="D1084" s="22"/>
      <c r="E1084" s="27"/>
      <c r="F1084" s="27"/>
      <c r="G1084" s="27"/>
      <c r="H1084" s="27"/>
      <c r="I1084" s="27"/>
      <c r="J1084" s="23"/>
      <c r="K1084" s="27"/>
      <c r="L1084" s="27"/>
      <c r="M1084" s="27"/>
      <c r="N1084" s="27"/>
      <c r="O1084" s="27"/>
      <c r="P1084" s="27"/>
      <c r="Q1084" s="27"/>
      <c r="R1084" s="23"/>
      <c r="S1084" s="64"/>
      <c r="T1084" s="24"/>
      <c r="U1084" s="49"/>
      <c r="V1084" s="54"/>
      <c r="W1084" s="25"/>
      <c r="X1084" s="25"/>
      <c r="Y1084" s="25"/>
      <c r="Z1084" s="25"/>
      <c r="AA1084" s="25"/>
      <c r="AB1084" s="25"/>
      <c r="AC1084" s="25"/>
      <c r="AD1084" s="55"/>
    </row>
    <row r="1085" spans="1:30" ht="20" customHeight="1" x14ac:dyDescent="0.2">
      <c r="A1085" s="20"/>
      <c r="B1085" s="33"/>
      <c r="C1085" s="63"/>
      <c r="D1085" s="22"/>
      <c r="E1085" s="27"/>
      <c r="F1085" s="27"/>
      <c r="G1085" s="27"/>
      <c r="H1085" s="27"/>
      <c r="I1085" s="27"/>
      <c r="J1085" s="23"/>
      <c r="K1085" s="27"/>
      <c r="L1085" s="27"/>
      <c r="M1085" s="27"/>
      <c r="N1085" s="27"/>
      <c r="O1085" s="27"/>
      <c r="P1085" s="27"/>
      <c r="Q1085" s="27"/>
      <c r="R1085" s="23"/>
      <c r="S1085" s="64"/>
      <c r="T1085" s="24"/>
      <c r="U1085" s="49"/>
      <c r="V1085" s="54"/>
      <c r="W1085" s="25"/>
      <c r="X1085" s="25"/>
      <c r="Y1085" s="25"/>
      <c r="Z1085" s="25"/>
      <c r="AA1085" s="25"/>
      <c r="AB1085" s="25"/>
      <c r="AC1085" s="25"/>
      <c r="AD1085" s="55"/>
    </row>
    <row r="1086" spans="1:30" ht="20" customHeight="1" x14ac:dyDescent="0.2">
      <c r="A1086" s="20"/>
      <c r="B1086" s="33"/>
      <c r="C1086" s="63"/>
      <c r="D1086" s="22"/>
      <c r="E1086" s="27"/>
      <c r="F1086" s="27"/>
      <c r="G1086" s="27"/>
      <c r="H1086" s="27"/>
      <c r="I1086" s="27"/>
      <c r="J1086" s="23"/>
      <c r="K1086" s="27"/>
      <c r="L1086" s="27"/>
      <c r="M1086" s="27"/>
      <c r="N1086" s="27"/>
      <c r="O1086" s="27"/>
      <c r="P1086" s="27"/>
      <c r="Q1086" s="27"/>
      <c r="R1086" s="23"/>
      <c r="S1086" s="64"/>
      <c r="T1086" s="24"/>
      <c r="U1086" s="49"/>
      <c r="V1086" s="54"/>
      <c r="W1086" s="25"/>
      <c r="X1086" s="25"/>
      <c r="Y1086" s="25"/>
      <c r="Z1086" s="25"/>
      <c r="AA1086" s="25"/>
      <c r="AB1086" s="25"/>
      <c r="AC1086" s="25"/>
      <c r="AD1086" s="55"/>
    </row>
    <row r="1087" spans="1:30" ht="20" customHeight="1" x14ac:dyDescent="0.2">
      <c r="A1087" s="20"/>
      <c r="B1087" s="33"/>
      <c r="C1087" s="63"/>
      <c r="D1087" s="22"/>
      <c r="E1087" s="27"/>
      <c r="F1087" s="27"/>
      <c r="G1087" s="27"/>
      <c r="H1087" s="27"/>
      <c r="I1087" s="27"/>
      <c r="J1087" s="23"/>
      <c r="K1087" s="27"/>
      <c r="L1087" s="27"/>
      <c r="M1087" s="27"/>
      <c r="N1087" s="27"/>
      <c r="O1087" s="27"/>
      <c r="P1087" s="27"/>
      <c r="Q1087" s="27"/>
      <c r="R1087" s="23"/>
      <c r="S1087" s="64"/>
      <c r="T1087" s="24"/>
      <c r="U1087" s="49"/>
      <c r="V1087" s="54"/>
      <c r="W1087" s="25"/>
      <c r="X1087" s="25"/>
      <c r="Y1087" s="25"/>
      <c r="Z1087" s="25"/>
      <c r="AA1087" s="25"/>
      <c r="AB1087" s="25"/>
      <c r="AC1087" s="25"/>
      <c r="AD1087" s="55"/>
    </row>
    <row r="1088" spans="1:30" ht="20" customHeight="1" x14ac:dyDescent="0.2">
      <c r="A1088" s="20"/>
      <c r="B1088" s="33"/>
      <c r="C1088" s="63"/>
      <c r="D1088" s="22"/>
      <c r="E1088" s="27"/>
      <c r="F1088" s="27"/>
      <c r="G1088" s="27"/>
      <c r="H1088" s="27"/>
      <c r="I1088" s="27"/>
      <c r="J1088" s="23"/>
      <c r="K1088" s="27"/>
      <c r="L1088" s="27"/>
      <c r="M1088" s="27"/>
      <c r="N1088" s="27"/>
      <c r="O1088" s="27"/>
      <c r="P1088" s="27"/>
      <c r="Q1088" s="27"/>
      <c r="R1088" s="23"/>
      <c r="S1088" s="64"/>
      <c r="T1088" s="24"/>
      <c r="U1088" s="49"/>
      <c r="V1088" s="54"/>
      <c r="W1088" s="25"/>
      <c r="X1088" s="25"/>
      <c r="Y1088" s="25"/>
      <c r="Z1088" s="25"/>
      <c r="AA1088" s="25"/>
      <c r="AB1088" s="25"/>
      <c r="AC1088" s="25"/>
      <c r="AD1088" s="55"/>
    </row>
    <row r="1089" spans="1:30" ht="20" customHeight="1" x14ac:dyDescent="0.2">
      <c r="A1089" s="20"/>
      <c r="B1089" s="33"/>
      <c r="C1089" s="63"/>
      <c r="D1089" s="22"/>
      <c r="E1089" s="27"/>
      <c r="F1089" s="27"/>
      <c r="G1089" s="27"/>
      <c r="H1089" s="27"/>
      <c r="I1089" s="27"/>
      <c r="J1089" s="23"/>
      <c r="K1089" s="27"/>
      <c r="L1089" s="27"/>
      <c r="M1089" s="27"/>
      <c r="N1089" s="27"/>
      <c r="O1089" s="27"/>
      <c r="P1089" s="27"/>
      <c r="Q1089" s="27"/>
      <c r="R1089" s="23"/>
      <c r="S1089" s="64"/>
      <c r="T1089" s="24"/>
      <c r="U1089" s="49"/>
      <c r="V1089" s="54"/>
      <c r="W1089" s="25"/>
      <c r="X1089" s="25"/>
      <c r="Y1089" s="25"/>
      <c r="Z1089" s="25"/>
      <c r="AA1089" s="25"/>
      <c r="AB1089" s="25"/>
      <c r="AC1089" s="25"/>
      <c r="AD1089" s="55"/>
    </row>
    <row r="1090" spans="1:30" ht="20" customHeight="1" x14ac:dyDescent="0.2">
      <c r="A1090" s="20"/>
      <c r="B1090" s="33"/>
      <c r="C1090" s="63"/>
      <c r="D1090" s="22"/>
      <c r="E1090" s="27"/>
      <c r="F1090" s="27"/>
      <c r="G1090" s="27"/>
      <c r="H1090" s="27"/>
      <c r="I1090" s="27"/>
      <c r="J1090" s="23"/>
      <c r="K1090" s="27"/>
      <c r="L1090" s="27"/>
      <c r="M1090" s="27"/>
      <c r="N1090" s="27"/>
      <c r="O1090" s="27"/>
      <c r="P1090" s="27"/>
      <c r="Q1090" s="27"/>
      <c r="R1090" s="23"/>
      <c r="S1090" s="64"/>
      <c r="T1090" s="24"/>
      <c r="U1090" s="49"/>
      <c r="V1090" s="54"/>
      <c r="W1090" s="25"/>
      <c r="X1090" s="25"/>
      <c r="Y1090" s="25"/>
      <c r="Z1090" s="25"/>
      <c r="AA1090" s="25"/>
      <c r="AB1090" s="25"/>
      <c r="AC1090" s="25"/>
      <c r="AD1090" s="55"/>
    </row>
    <row r="1091" spans="1:30" ht="20" customHeight="1" x14ac:dyDescent="0.2">
      <c r="A1091" s="20"/>
      <c r="B1091" s="33"/>
      <c r="C1091" s="63"/>
      <c r="D1091" s="22"/>
      <c r="E1091" s="27"/>
      <c r="F1091" s="27"/>
      <c r="G1091" s="27"/>
      <c r="H1091" s="27"/>
      <c r="I1091" s="27"/>
      <c r="J1091" s="23"/>
      <c r="K1091" s="27"/>
      <c r="L1091" s="27"/>
      <c r="M1091" s="27"/>
      <c r="N1091" s="27"/>
      <c r="O1091" s="27"/>
      <c r="P1091" s="27"/>
      <c r="Q1091" s="27"/>
      <c r="R1091" s="23"/>
      <c r="S1091" s="64"/>
      <c r="T1091" s="24"/>
      <c r="U1091" s="49"/>
      <c r="V1091" s="54"/>
      <c r="W1091" s="25"/>
      <c r="X1091" s="25"/>
      <c r="Y1091" s="25"/>
      <c r="Z1091" s="25"/>
      <c r="AA1091" s="25"/>
      <c r="AB1091" s="25"/>
      <c r="AC1091" s="25"/>
      <c r="AD1091" s="55"/>
    </row>
    <row r="1092" spans="1:30" ht="20" customHeight="1" x14ac:dyDescent="0.2">
      <c r="A1092" s="20"/>
      <c r="B1092" s="33"/>
      <c r="C1092" s="63"/>
      <c r="D1092" s="22"/>
      <c r="E1092" s="27"/>
      <c r="F1092" s="27"/>
      <c r="G1092" s="27"/>
      <c r="H1092" s="27"/>
      <c r="I1092" s="27"/>
      <c r="J1092" s="23"/>
      <c r="K1092" s="27"/>
      <c r="L1092" s="27"/>
      <c r="M1092" s="27"/>
      <c r="N1092" s="27"/>
      <c r="O1092" s="27"/>
      <c r="P1092" s="27"/>
      <c r="Q1092" s="27"/>
      <c r="R1092" s="23"/>
      <c r="S1092" s="64"/>
      <c r="T1092" s="24"/>
      <c r="U1092" s="49"/>
      <c r="V1092" s="54"/>
      <c r="W1092" s="25"/>
      <c r="X1092" s="25"/>
      <c r="Y1092" s="25"/>
      <c r="Z1092" s="25"/>
      <c r="AA1092" s="25"/>
      <c r="AB1092" s="25"/>
      <c r="AC1092" s="25"/>
      <c r="AD1092" s="55"/>
    </row>
    <row r="1093" spans="1:30" ht="20" customHeight="1" x14ac:dyDescent="0.2">
      <c r="A1093" s="20"/>
      <c r="B1093" s="33"/>
      <c r="C1093" s="63"/>
      <c r="D1093" s="22"/>
      <c r="E1093" s="27"/>
      <c r="F1093" s="27"/>
      <c r="G1093" s="27"/>
      <c r="H1093" s="27"/>
      <c r="I1093" s="27"/>
      <c r="J1093" s="23"/>
      <c r="K1093" s="27"/>
      <c r="L1093" s="27"/>
      <c r="M1093" s="27"/>
      <c r="N1093" s="27"/>
      <c r="O1093" s="27"/>
      <c r="P1093" s="27"/>
      <c r="Q1093" s="27"/>
      <c r="R1093" s="23"/>
      <c r="S1093" s="64"/>
      <c r="T1093" s="24"/>
      <c r="U1093" s="49"/>
      <c r="V1093" s="54"/>
      <c r="W1093" s="25"/>
      <c r="X1093" s="25"/>
      <c r="Y1093" s="25"/>
      <c r="Z1093" s="25"/>
      <c r="AA1093" s="25"/>
      <c r="AB1093" s="25"/>
      <c r="AC1093" s="25"/>
      <c r="AD1093" s="55"/>
    </row>
    <row r="1094" spans="1:30" ht="20" customHeight="1" x14ac:dyDescent="0.2">
      <c r="A1094" s="20"/>
      <c r="B1094" s="33"/>
      <c r="C1094" s="63"/>
      <c r="D1094" s="22"/>
      <c r="E1094" s="27"/>
      <c r="F1094" s="27"/>
      <c r="G1094" s="27"/>
      <c r="H1094" s="27"/>
      <c r="I1094" s="27"/>
      <c r="J1094" s="23"/>
      <c r="K1094" s="27"/>
      <c r="L1094" s="27"/>
      <c r="M1094" s="27"/>
      <c r="N1094" s="27"/>
      <c r="O1094" s="27"/>
      <c r="P1094" s="27"/>
      <c r="Q1094" s="27"/>
      <c r="R1094" s="23"/>
      <c r="S1094" s="64"/>
      <c r="T1094" s="24"/>
      <c r="U1094" s="49"/>
      <c r="V1094" s="54"/>
      <c r="W1094" s="25"/>
      <c r="X1094" s="25"/>
      <c r="Y1094" s="25"/>
      <c r="Z1094" s="25"/>
      <c r="AA1094" s="25"/>
      <c r="AB1094" s="25"/>
      <c r="AC1094" s="25"/>
      <c r="AD1094" s="55"/>
    </row>
    <row r="1095" spans="1:30" ht="20" customHeight="1" x14ac:dyDescent="0.2">
      <c r="A1095" s="20"/>
      <c r="B1095" s="33"/>
      <c r="C1095" s="63"/>
      <c r="D1095" s="22"/>
      <c r="E1095" s="27"/>
      <c r="F1095" s="27"/>
      <c r="G1095" s="27"/>
      <c r="H1095" s="27"/>
      <c r="I1095" s="27"/>
      <c r="J1095" s="23"/>
      <c r="K1095" s="27"/>
      <c r="L1095" s="27"/>
      <c r="M1095" s="27"/>
      <c r="N1095" s="27"/>
      <c r="O1095" s="27"/>
      <c r="P1095" s="27"/>
      <c r="Q1095" s="27"/>
      <c r="R1095" s="23"/>
      <c r="S1095" s="64"/>
      <c r="T1095" s="24"/>
      <c r="U1095" s="49"/>
      <c r="V1095" s="54"/>
      <c r="W1095" s="25"/>
      <c r="X1095" s="25"/>
      <c r="Y1095" s="25"/>
      <c r="Z1095" s="25"/>
      <c r="AA1095" s="25"/>
      <c r="AB1095" s="25"/>
      <c r="AC1095" s="25"/>
      <c r="AD1095" s="55"/>
    </row>
    <row r="1096" spans="1:30" ht="20" customHeight="1" x14ac:dyDescent="0.2">
      <c r="A1096" s="20"/>
      <c r="B1096" s="33"/>
      <c r="C1096" s="63"/>
      <c r="D1096" s="22"/>
      <c r="E1096" s="27"/>
      <c r="F1096" s="27"/>
      <c r="G1096" s="27"/>
      <c r="H1096" s="27"/>
      <c r="I1096" s="27"/>
      <c r="J1096" s="23"/>
      <c r="K1096" s="27"/>
      <c r="L1096" s="27"/>
      <c r="M1096" s="27"/>
      <c r="N1096" s="27"/>
      <c r="O1096" s="27"/>
      <c r="P1096" s="27"/>
      <c r="Q1096" s="27"/>
      <c r="R1096" s="23"/>
      <c r="S1096" s="64"/>
      <c r="T1096" s="24"/>
      <c r="U1096" s="49"/>
      <c r="V1096" s="54"/>
      <c r="W1096" s="25"/>
      <c r="X1096" s="25"/>
      <c r="Y1096" s="25"/>
      <c r="Z1096" s="25"/>
      <c r="AA1096" s="25"/>
      <c r="AB1096" s="25"/>
      <c r="AC1096" s="25"/>
      <c r="AD1096" s="55"/>
    </row>
    <row r="1097" spans="1:30" ht="20" customHeight="1" x14ac:dyDescent="0.2">
      <c r="A1097" s="20"/>
      <c r="B1097" s="33"/>
      <c r="C1097" s="63"/>
      <c r="D1097" s="22"/>
      <c r="E1097" s="27"/>
      <c r="F1097" s="27"/>
      <c r="G1097" s="27"/>
      <c r="H1097" s="27"/>
      <c r="I1097" s="27"/>
      <c r="J1097" s="23"/>
      <c r="K1097" s="27"/>
      <c r="L1097" s="27"/>
      <c r="M1097" s="27"/>
      <c r="N1097" s="27"/>
      <c r="O1097" s="27"/>
      <c r="P1097" s="27"/>
      <c r="Q1097" s="27"/>
      <c r="R1097" s="23"/>
      <c r="S1097" s="64"/>
      <c r="T1097" s="24"/>
      <c r="U1097" s="49"/>
      <c r="V1097" s="54"/>
      <c r="W1097" s="25"/>
      <c r="X1097" s="25"/>
      <c r="Y1097" s="25"/>
      <c r="Z1097" s="25"/>
      <c r="AA1097" s="25"/>
      <c r="AB1097" s="25"/>
      <c r="AC1097" s="25"/>
      <c r="AD1097" s="55"/>
    </row>
    <row r="1098" spans="1:30" ht="20" customHeight="1" x14ac:dyDescent="0.2">
      <c r="A1098" s="20"/>
      <c r="B1098" s="33"/>
      <c r="C1098" s="63"/>
      <c r="D1098" s="22"/>
      <c r="E1098" s="27"/>
      <c r="F1098" s="27"/>
      <c r="G1098" s="27"/>
      <c r="H1098" s="27"/>
      <c r="I1098" s="27"/>
      <c r="J1098" s="23"/>
      <c r="K1098" s="27"/>
      <c r="L1098" s="27"/>
      <c r="M1098" s="27"/>
      <c r="N1098" s="27"/>
      <c r="O1098" s="27"/>
      <c r="P1098" s="27"/>
      <c r="Q1098" s="27"/>
      <c r="R1098" s="23"/>
      <c r="S1098" s="64"/>
      <c r="T1098" s="24"/>
      <c r="U1098" s="49"/>
      <c r="V1098" s="54"/>
      <c r="W1098" s="25"/>
      <c r="X1098" s="25"/>
      <c r="Y1098" s="25"/>
      <c r="Z1098" s="25"/>
      <c r="AA1098" s="25"/>
      <c r="AB1098" s="25"/>
      <c r="AC1098" s="25"/>
      <c r="AD1098" s="55"/>
    </row>
    <row r="1099" spans="1:30" ht="20" customHeight="1" x14ac:dyDescent="0.2">
      <c r="A1099" s="20"/>
      <c r="B1099" s="33"/>
      <c r="C1099" s="63"/>
      <c r="D1099" s="22"/>
      <c r="E1099" s="27"/>
      <c r="F1099" s="27"/>
      <c r="G1099" s="27"/>
      <c r="H1099" s="27"/>
      <c r="I1099" s="27"/>
      <c r="J1099" s="23"/>
      <c r="K1099" s="27"/>
      <c r="L1099" s="27"/>
      <c r="M1099" s="27"/>
      <c r="N1099" s="27"/>
      <c r="O1099" s="27"/>
      <c r="P1099" s="27"/>
      <c r="Q1099" s="27"/>
      <c r="R1099" s="23"/>
      <c r="S1099" s="64"/>
      <c r="T1099" s="24"/>
      <c r="U1099" s="49"/>
      <c r="V1099" s="54"/>
      <c r="W1099" s="25"/>
      <c r="X1099" s="25"/>
      <c r="Y1099" s="25"/>
      <c r="Z1099" s="25"/>
      <c r="AA1099" s="25"/>
      <c r="AB1099" s="25"/>
      <c r="AC1099" s="25"/>
      <c r="AD1099" s="55"/>
    </row>
    <row r="1100" spans="1:30" ht="20" customHeight="1" x14ac:dyDescent="0.2">
      <c r="A1100" s="20"/>
      <c r="B1100" s="33"/>
      <c r="C1100" s="63"/>
      <c r="D1100" s="22"/>
      <c r="E1100" s="27"/>
      <c r="F1100" s="27"/>
      <c r="G1100" s="27"/>
      <c r="H1100" s="27"/>
      <c r="I1100" s="27"/>
      <c r="J1100" s="23"/>
      <c r="K1100" s="27"/>
      <c r="L1100" s="27"/>
      <c r="M1100" s="27"/>
      <c r="N1100" s="27"/>
      <c r="O1100" s="27"/>
      <c r="P1100" s="27"/>
      <c r="Q1100" s="27"/>
      <c r="R1100" s="23"/>
      <c r="S1100" s="64"/>
      <c r="T1100" s="24"/>
      <c r="U1100" s="49"/>
      <c r="V1100" s="54"/>
      <c r="W1100" s="25"/>
      <c r="X1100" s="25"/>
      <c r="Y1100" s="25"/>
      <c r="Z1100" s="25"/>
      <c r="AA1100" s="25"/>
      <c r="AB1100" s="25"/>
      <c r="AC1100" s="25"/>
      <c r="AD1100" s="55"/>
    </row>
    <row r="1101" spans="1:30" ht="20" customHeight="1" x14ac:dyDescent="0.2">
      <c r="A1101" s="20"/>
      <c r="B1101" s="33"/>
      <c r="C1101" s="63"/>
      <c r="D1101" s="22"/>
      <c r="E1101" s="27"/>
      <c r="F1101" s="27"/>
      <c r="G1101" s="27"/>
      <c r="H1101" s="27"/>
      <c r="I1101" s="27"/>
      <c r="J1101" s="23"/>
      <c r="K1101" s="27"/>
      <c r="L1101" s="27"/>
      <c r="M1101" s="27"/>
      <c r="N1101" s="27"/>
      <c r="O1101" s="27"/>
      <c r="P1101" s="27"/>
      <c r="Q1101" s="27"/>
      <c r="R1101" s="23"/>
      <c r="S1101" s="64"/>
      <c r="T1101" s="24"/>
      <c r="U1101" s="49"/>
      <c r="V1101" s="54"/>
      <c r="W1101" s="25"/>
      <c r="X1101" s="25"/>
      <c r="Y1101" s="25"/>
      <c r="Z1101" s="25"/>
      <c r="AA1101" s="25"/>
      <c r="AB1101" s="25"/>
      <c r="AC1101" s="25"/>
      <c r="AD1101" s="55"/>
    </row>
    <row r="1102" spans="1:30" ht="20" customHeight="1" x14ac:dyDescent="0.2">
      <c r="A1102" s="20"/>
      <c r="B1102" s="33"/>
      <c r="C1102" s="63"/>
      <c r="D1102" s="22"/>
      <c r="E1102" s="27"/>
      <c r="F1102" s="27"/>
      <c r="G1102" s="27"/>
      <c r="H1102" s="27"/>
      <c r="I1102" s="27"/>
      <c r="J1102" s="23"/>
      <c r="K1102" s="27"/>
      <c r="L1102" s="27"/>
      <c r="M1102" s="27"/>
      <c r="N1102" s="27"/>
      <c r="O1102" s="27"/>
      <c r="P1102" s="27"/>
      <c r="Q1102" s="27"/>
      <c r="R1102" s="23"/>
      <c r="S1102" s="64"/>
      <c r="T1102" s="24"/>
      <c r="U1102" s="49"/>
      <c r="V1102" s="54"/>
      <c r="W1102" s="25"/>
      <c r="X1102" s="25"/>
      <c r="Y1102" s="25"/>
      <c r="Z1102" s="25"/>
      <c r="AA1102" s="25"/>
      <c r="AB1102" s="25"/>
      <c r="AC1102" s="25"/>
      <c r="AD1102" s="55"/>
    </row>
    <row r="1103" spans="1:30" ht="20" customHeight="1" x14ac:dyDescent="0.2">
      <c r="A1103" s="20"/>
      <c r="B1103" s="33"/>
      <c r="C1103" s="63"/>
      <c r="D1103" s="22"/>
      <c r="E1103" s="27"/>
      <c r="F1103" s="27"/>
      <c r="G1103" s="27"/>
      <c r="H1103" s="27"/>
      <c r="I1103" s="27"/>
      <c r="J1103" s="23"/>
      <c r="K1103" s="27"/>
      <c r="L1103" s="27"/>
      <c r="M1103" s="27"/>
      <c r="N1103" s="27"/>
      <c r="O1103" s="27"/>
      <c r="P1103" s="27"/>
      <c r="Q1103" s="27"/>
      <c r="R1103" s="23"/>
      <c r="S1103" s="64"/>
      <c r="T1103" s="24"/>
      <c r="U1103" s="49"/>
      <c r="V1103" s="54"/>
      <c r="W1103" s="25"/>
      <c r="X1103" s="25"/>
      <c r="Y1103" s="25"/>
      <c r="Z1103" s="25"/>
      <c r="AA1103" s="25"/>
      <c r="AB1103" s="25"/>
      <c r="AC1103" s="25"/>
      <c r="AD1103" s="55"/>
    </row>
    <row r="1104" spans="1:30" ht="20" customHeight="1" x14ac:dyDescent="0.2">
      <c r="A1104" s="20"/>
      <c r="B1104" s="33"/>
      <c r="C1104" s="63"/>
      <c r="D1104" s="22"/>
      <c r="E1104" s="27"/>
      <c r="F1104" s="27"/>
      <c r="G1104" s="27"/>
      <c r="H1104" s="27"/>
      <c r="I1104" s="27"/>
      <c r="J1104" s="23"/>
      <c r="K1104" s="27"/>
      <c r="L1104" s="27"/>
      <c r="M1104" s="27"/>
      <c r="N1104" s="27"/>
      <c r="O1104" s="27"/>
      <c r="P1104" s="27"/>
      <c r="Q1104" s="27"/>
      <c r="R1104" s="23"/>
      <c r="S1104" s="64"/>
      <c r="T1104" s="24"/>
      <c r="U1104" s="49"/>
      <c r="V1104" s="54"/>
      <c r="W1104" s="25"/>
      <c r="X1104" s="25"/>
      <c r="Y1104" s="25"/>
      <c r="Z1104" s="25"/>
      <c r="AA1104" s="25"/>
      <c r="AB1104" s="25"/>
      <c r="AC1104" s="25"/>
      <c r="AD1104" s="55"/>
    </row>
    <row r="1105" spans="1:30" ht="20" customHeight="1" x14ac:dyDescent="0.2">
      <c r="A1105" s="20"/>
      <c r="B1105" s="33"/>
      <c r="C1105" s="63"/>
      <c r="D1105" s="22"/>
      <c r="E1105" s="27"/>
      <c r="F1105" s="27"/>
      <c r="G1105" s="27"/>
      <c r="H1105" s="27"/>
      <c r="I1105" s="27"/>
      <c r="J1105" s="23"/>
      <c r="K1105" s="27"/>
      <c r="L1105" s="27"/>
      <c r="M1105" s="27"/>
      <c r="N1105" s="27"/>
      <c r="O1105" s="27"/>
      <c r="P1105" s="27"/>
      <c r="Q1105" s="27"/>
      <c r="R1105" s="23"/>
      <c r="S1105" s="64"/>
      <c r="T1105" s="24"/>
      <c r="U1105" s="49"/>
      <c r="V1105" s="54"/>
      <c r="W1105" s="25"/>
      <c r="X1105" s="25"/>
      <c r="Y1105" s="25"/>
      <c r="Z1105" s="25"/>
      <c r="AA1105" s="25"/>
      <c r="AB1105" s="25"/>
      <c r="AC1105" s="25"/>
      <c r="AD1105" s="55"/>
    </row>
    <row r="1106" spans="1:30" ht="20" customHeight="1" x14ac:dyDescent="0.2">
      <c r="A1106" s="20"/>
      <c r="B1106" s="33"/>
      <c r="C1106" s="63"/>
      <c r="D1106" s="22"/>
      <c r="E1106" s="27"/>
      <c r="F1106" s="27"/>
      <c r="G1106" s="27"/>
      <c r="H1106" s="27"/>
      <c r="I1106" s="27"/>
      <c r="J1106" s="23"/>
      <c r="K1106" s="27"/>
      <c r="L1106" s="27"/>
      <c r="M1106" s="27"/>
      <c r="N1106" s="27"/>
      <c r="O1106" s="27"/>
      <c r="P1106" s="27"/>
      <c r="Q1106" s="27"/>
      <c r="R1106" s="23"/>
      <c r="S1106" s="64"/>
      <c r="T1106" s="24"/>
      <c r="U1106" s="49"/>
      <c r="V1106" s="54"/>
      <c r="W1106" s="25"/>
      <c r="X1106" s="25"/>
      <c r="Y1106" s="25"/>
      <c r="Z1106" s="25"/>
      <c r="AA1106" s="25"/>
      <c r="AB1106" s="25"/>
      <c r="AC1106" s="25"/>
      <c r="AD1106" s="55"/>
    </row>
    <row r="1107" spans="1:30" ht="20" customHeight="1" x14ac:dyDescent="0.2">
      <c r="A1107" s="20"/>
      <c r="B1107" s="33"/>
      <c r="C1107" s="63"/>
      <c r="D1107" s="22"/>
      <c r="E1107" s="27"/>
      <c r="F1107" s="27"/>
      <c r="G1107" s="27"/>
      <c r="H1107" s="27"/>
      <c r="I1107" s="27"/>
      <c r="J1107" s="23"/>
      <c r="K1107" s="27"/>
      <c r="L1107" s="27"/>
      <c r="M1107" s="27"/>
      <c r="N1107" s="27"/>
      <c r="O1107" s="27"/>
      <c r="P1107" s="27"/>
      <c r="Q1107" s="27"/>
      <c r="R1107" s="23"/>
      <c r="S1107" s="64"/>
      <c r="T1107" s="24"/>
      <c r="U1107" s="49"/>
      <c r="V1107" s="54"/>
      <c r="W1107" s="25"/>
      <c r="X1107" s="25"/>
      <c r="Y1107" s="25"/>
      <c r="Z1107" s="25"/>
      <c r="AA1107" s="25"/>
      <c r="AB1107" s="25"/>
      <c r="AC1107" s="25"/>
      <c r="AD1107" s="55"/>
    </row>
    <row r="1108" spans="1:30" ht="20" customHeight="1" x14ac:dyDescent="0.2">
      <c r="A1108" s="20"/>
      <c r="B1108" s="33"/>
      <c r="C1108" s="63"/>
      <c r="D1108" s="22"/>
      <c r="E1108" s="27"/>
      <c r="F1108" s="27"/>
      <c r="G1108" s="27"/>
      <c r="H1108" s="27"/>
      <c r="I1108" s="27"/>
      <c r="J1108" s="23"/>
      <c r="K1108" s="27"/>
      <c r="L1108" s="27"/>
      <c r="M1108" s="27"/>
      <c r="N1108" s="27"/>
      <c r="O1108" s="27"/>
      <c r="P1108" s="27"/>
      <c r="Q1108" s="27"/>
      <c r="R1108" s="23"/>
      <c r="S1108" s="64"/>
      <c r="T1108" s="24"/>
      <c r="U1108" s="49"/>
      <c r="V1108" s="54"/>
      <c r="W1108" s="25"/>
      <c r="X1108" s="25"/>
      <c r="Y1108" s="25"/>
      <c r="Z1108" s="25"/>
      <c r="AA1108" s="25"/>
      <c r="AB1108" s="25"/>
      <c r="AC1108" s="25"/>
      <c r="AD1108" s="55"/>
    </row>
    <row r="1109" spans="1:30" ht="20" customHeight="1" x14ac:dyDescent="0.2">
      <c r="A1109" s="20"/>
      <c r="B1109" s="33"/>
      <c r="C1109" s="63"/>
      <c r="D1109" s="22"/>
      <c r="E1109" s="27"/>
      <c r="F1109" s="27"/>
      <c r="G1109" s="27"/>
      <c r="H1109" s="27"/>
      <c r="I1109" s="27"/>
      <c r="J1109" s="23"/>
      <c r="K1109" s="27"/>
      <c r="L1109" s="27"/>
      <c r="M1109" s="27"/>
      <c r="N1109" s="27"/>
      <c r="O1109" s="27"/>
      <c r="P1109" s="27"/>
      <c r="Q1109" s="27"/>
      <c r="R1109" s="23"/>
      <c r="S1109" s="64"/>
      <c r="T1109" s="24"/>
      <c r="U1109" s="49"/>
      <c r="V1109" s="54"/>
      <c r="W1109" s="25"/>
      <c r="X1109" s="25"/>
      <c r="Y1109" s="25"/>
      <c r="Z1109" s="25"/>
      <c r="AA1109" s="25"/>
      <c r="AB1109" s="25"/>
      <c r="AC1109" s="25"/>
      <c r="AD1109" s="55"/>
    </row>
    <row r="1110" spans="1:30" ht="20" customHeight="1" x14ac:dyDescent="0.2">
      <c r="A1110" s="20"/>
      <c r="B1110" s="33"/>
      <c r="C1110" s="63"/>
      <c r="D1110" s="22"/>
      <c r="E1110" s="27"/>
      <c r="F1110" s="27"/>
      <c r="G1110" s="27"/>
      <c r="H1110" s="27"/>
      <c r="I1110" s="27"/>
      <c r="J1110" s="23"/>
      <c r="K1110" s="27"/>
      <c r="L1110" s="27"/>
      <c r="M1110" s="27"/>
      <c r="N1110" s="27"/>
      <c r="O1110" s="27"/>
      <c r="P1110" s="27"/>
      <c r="Q1110" s="27"/>
      <c r="R1110" s="23"/>
      <c r="S1110" s="64"/>
      <c r="T1110" s="24"/>
      <c r="U1110" s="49"/>
      <c r="V1110" s="54"/>
      <c r="W1110" s="25"/>
      <c r="X1110" s="25"/>
      <c r="Y1110" s="25"/>
      <c r="Z1110" s="25"/>
      <c r="AA1110" s="25"/>
      <c r="AB1110" s="25"/>
      <c r="AC1110" s="25"/>
      <c r="AD1110" s="55"/>
    </row>
    <row r="1111" spans="1:30" ht="20" customHeight="1" x14ac:dyDescent="0.2">
      <c r="A1111" s="20"/>
      <c r="B1111" s="33"/>
      <c r="C1111" s="63"/>
      <c r="D1111" s="22"/>
      <c r="E1111" s="27"/>
      <c r="F1111" s="27"/>
      <c r="G1111" s="27"/>
      <c r="H1111" s="27"/>
      <c r="I1111" s="27"/>
      <c r="J1111" s="23"/>
      <c r="K1111" s="27"/>
      <c r="L1111" s="27"/>
      <c r="M1111" s="27"/>
      <c r="N1111" s="27"/>
      <c r="O1111" s="27"/>
      <c r="P1111" s="27"/>
      <c r="Q1111" s="27"/>
      <c r="R1111" s="23"/>
      <c r="S1111" s="64"/>
      <c r="T1111" s="24"/>
      <c r="U1111" s="49"/>
      <c r="V1111" s="54"/>
      <c r="W1111" s="25"/>
      <c r="X1111" s="25"/>
      <c r="Y1111" s="25"/>
      <c r="Z1111" s="25"/>
      <c r="AA1111" s="25"/>
      <c r="AB1111" s="25"/>
      <c r="AC1111" s="25"/>
      <c r="AD1111" s="55"/>
    </row>
    <row r="1112" spans="1:30" ht="20" customHeight="1" x14ac:dyDescent="0.2">
      <c r="A1112" s="20"/>
      <c r="B1112" s="33"/>
      <c r="C1112" s="63"/>
      <c r="D1112" s="22"/>
      <c r="E1112" s="27"/>
      <c r="F1112" s="27"/>
      <c r="G1112" s="27"/>
      <c r="H1112" s="27"/>
      <c r="I1112" s="27"/>
      <c r="J1112" s="23"/>
      <c r="K1112" s="27"/>
      <c r="L1112" s="27"/>
      <c r="M1112" s="27"/>
      <c r="N1112" s="27"/>
      <c r="O1112" s="27"/>
      <c r="P1112" s="27"/>
      <c r="Q1112" s="27"/>
      <c r="R1112" s="23"/>
      <c r="S1112" s="64"/>
      <c r="T1112" s="24"/>
      <c r="U1112" s="49"/>
      <c r="V1112" s="54"/>
      <c r="W1112" s="25"/>
      <c r="X1112" s="25"/>
      <c r="Y1112" s="25"/>
      <c r="Z1112" s="25"/>
      <c r="AA1112" s="25"/>
      <c r="AB1112" s="25"/>
      <c r="AC1112" s="25"/>
      <c r="AD1112" s="55"/>
    </row>
    <row r="1113" spans="1:30" ht="20" customHeight="1" x14ac:dyDescent="0.2">
      <c r="A1113" s="20"/>
      <c r="B1113" s="33"/>
      <c r="C1113" s="63"/>
      <c r="D1113" s="22"/>
      <c r="E1113" s="27"/>
      <c r="F1113" s="27"/>
      <c r="G1113" s="27"/>
      <c r="H1113" s="27"/>
      <c r="I1113" s="27"/>
      <c r="J1113" s="23"/>
      <c r="K1113" s="27"/>
      <c r="L1113" s="27"/>
      <c r="M1113" s="27"/>
      <c r="N1113" s="27"/>
      <c r="O1113" s="27"/>
      <c r="P1113" s="27"/>
      <c r="Q1113" s="27"/>
      <c r="R1113" s="23"/>
      <c r="S1113" s="64"/>
      <c r="T1113" s="24"/>
      <c r="U1113" s="49"/>
      <c r="V1113" s="54"/>
      <c r="W1113" s="25"/>
      <c r="X1113" s="25"/>
      <c r="Y1113" s="25"/>
      <c r="Z1113" s="25"/>
      <c r="AA1113" s="25"/>
      <c r="AB1113" s="25"/>
      <c r="AC1113" s="25"/>
      <c r="AD1113" s="55"/>
    </row>
    <row r="1114" spans="1:30" ht="20" customHeight="1" x14ac:dyDescent="0.2">
      <c r="A1114" s="20"/>
      <c r="B1114" s="33"/>
      <c r="C1114" s="63"/>
      <c r="D1114" s="22"/>
      <c r="E1114" s="27"/>
      <c r="F1114" s="27"/>
      <c r="G1114" s="27"/>
      <c r="H1114" s="27"/>
      <c r="I1114" s="27"/>
      <c r="J1114" s="23"/>
      <c r="K1114" s="27"/>
      <c r="L1114" s="27"/>
      <c r="M1114" s="27"/>
      <c r="N1114" s="27"/>
      <c r="O1114" s="27"/>
      <c r="P1114" s="27"/>
      <c r="Q1114" s="27"/>
      <c r="R1114" s="23"/>
      <c r="S1114" s="64"/>
      <c r="T1114" s="24"/>
      <c r="U1114" s="49"/>
      <c r="V1114" s="54"/>
      <c r="W1114" s="25"/>
      <c r="X1114" s="25"/>
      <c r="Y1114" s="25"/>
      <c r="Z1114" s="25"/>
      <c r="AA1114" s="25"/>
      <c r="AB1114" s="25"/>
      <c r="AC1114" s="25"/>
      <c r="AD1114" s="55"/>
    </row>
    <row r="1115" spans="1:30" ht="20" customHeight="1" x14ac:dyDescent="0.2">
      <c r="A1115" s="20"/>
      <c r="B1115" s="33"/>
      <c r="C1115" s="63"/>
      <c r="D1115" s="22"/>
      <c r="E1115" s="27"/>
      <c r="F1115" s="27"/>
      <c r="G1115" s="27"/>
      <c r="H1115" s="27"/>
      <c r="I1115" s="27"/>
      <c r="J1115" s="23"/>
      <c r="K1115" s="27"/>
      <c r="L1115" s="27"/>
      <c r="M1115" s="27"/>
      <c r="N1115" s="27"/>
      <c r="O1115" s="27"/>
      <c r="P1115" s="27"/>
      <c r="Q1115" s="27"/>
      <c r="R1115" s="23"/>
      <c r="S1115" s="64"/>
      <c r="T1115" s="24"/>
      <c r="U1115" s="49"/>
      <c r="V1115" s="54"/>
      <c r="W1115" s="25"/>
      <c r="X1115" s="25"/>
      <c r="Y1115" s="25"/>
      <c r="Z1115" s="25"/>
      <c r="AA1115" s="25"/>
      <c r="AB1115" s="25"/>
      <c r="AC1115" s="25"/>
      <c r="AD1115" s="55"/>
    </row>
    <row r="1116" spans="1:30" ht="20" customHeight="1" x14ac:dyDescent="0.2">
      <c r="A1116" s="20"/>
      <c r="B1116" s="33"/>
      <c r="C1116" s="63"/>
      <c r="D1116" s="22"/>
      <c r="E1116" s="27"/>
      <c r="F1116" s="27"/>
      <c r="G1116" s="27"/>
      <c r="H1116" s="27"/>
      <c r="I1116" s="27"/>
      <c r="J1116" s="23"/>
      <c r="K1116" s="27"/>
      <c r="L1116" s="27"/>
      <c r="M1116" s="27"/>
      <c r="N1116" s="27"/>
      <c r="O1116" s="27"/>
      <c r="P1116" s="27"/>
      <c r="Q1116" s="27"/>
      <c r="R1116" s="23"/>
      <c r="S1116" s="64"/>
      <c r="T1116" s="24"/>
      <c r="U1116" s="49"/>
      <c r="V1116" s="54"/>
      <c r="W1116" s="25"/>
      <c r="X1116" s="25"/>
      <c r="Y1116" s="25"/>
      <c r="Z1116" s="25"/>
      <c r="AA1116" s="25"/>
      <c r="AB1116" s="25"/>
      <c r="AC1116" s="25"/>
      <c r="AD1116" s="55"/>
    </row>
    <row r="1117" spans="1:30" ht="20" customHeight="1" x14ac:dyDescent="0.2">
      <c r="A1117" s="20"/>
      <c r="B1117" s="33"/>
      <c r="C1117" s="63"/>
      <c r="D1117" s="22"/>
      <c r="E1117" s="27"/>
      <c r="F1117" s="27"/>
      <c r="G1117" s="27"/>
      <c r="H1117" s="27"/>
      <c r="I1117" s="27"/>
      <c r="J1117" s="23"/>
      <c r="K1117" s="27"/>
      <c r="L1117" s="27"/>
      <c r="M1117" s="27"/>
      <c r="N1117" s="27"/>
      <c r="O1117" s="27"/>
      <c r="P1117" s="27"/>
      <c r="Q1117" s="27"/>
      <c r="R1117" s="23"/>
      <c r="S1117" s="64"/>
      <c r="T1117" s="24"/>
      <c r="U1117" s="49"/>
      <c r="V1117" s="54"/>
      <c r="W1117" s="25"/>
      <c r="X1117" s="25"/>
      <c r="Y1117" s="25"/>
      <c r="Z1117" s="25"/>
      <c r="AA1117" s="25"/>
      <c r="AB1117" s="25"/>
      <c r="AC1117" s="25"/>
      <c r="AD1117" s="55"/>
    </row>
    <row r="1118" spans="1:30" ht="20" customHeight="1" x14ac:dyDescent="0.2">
      <c r="A1118" s="20"/>
      <c r="B1118" s="33"/>
      <c r="C1118" s="63"/>
      <c r="D1118" s="22"/>
      <c r="E1118" s="27"/>
      <c r="F1118" s="27"/>
      <c r="G1118" s="27"/>
      <c r="H1118" s="27"/>
      <c r="I1118" s="27"/>
      <c r="J1118" s="23"/>
      <c r="K1118" s="27"/>
      <c r="L1118" s="27"/>
      <c r="M1118" s="27"/>
      <c r="N1118" s="27"/>
      <c r="O1118" s="27"/>
      <c r="P1118" s="27"/>
      <c r="Q1118" s="27"/>
      <c r="R1118" s="23"/>
      <c r="S1118" s="64"/>
      <c r="T1118" s="24"/>
      <c r="U1118" s="49"/>
      <c r="V1118" s="54"/>
      <c r="W1118" s="25"/>
      <c r="X1118" s="25"/>
      <c r="Y1118" s="25"/>
      <c r="Z1118" s="25"/>
      <c r="AA1118" s="25"/>
      <c r="AB1118" s="25"/>
      <c r="AC1118" s="25"/>
      <c r="AD1118" s="55"/>
    </row>
    <row r="1119" spans="1:30" ht="20" customHeight="1" x14ac:dyDescent="0.2">
      <c r="A1119" s="20"/>
      <c r="B1119" s="33"/>
      <c r="C1119" s="63"/>
      <c r="D1119" s="22"/>
      <c r="E1119" s="27"/>
      <c r="F1119" s="27"/>
      <c r="G1119" s="27"/>
      <c r="H1119" s="27"/>
      <c r="I1119" s="27"/>
      <c r="J1119" s="23"/>
      <c r="K1119" s="27"/>
      <c r="L1119" s="27"/>
      <c r="M1119" s="27"/>
      <c r="N1119" s="27"/>
      <c r="O1119" s="27"/>
      <c r="P1119" s="27"/>
      <c r="Q1119" s="27"/>
      <c r="R1119" s="23"/>
      <c r="S1119" s="64"/>
      <c r="T1119" s="24"/>
      <c r="U1119" s="49"/>
      <c r="V1119" s="54"/>
      <c r="W1119" s="25"/>
      <c r="X1119" s="25"/>
      <c r="Y1119" s="25"/>
      <c r="Z1119" s="25"/>
      <c r="AA1119" s="25"/>
      <c r="AB1119" s="25"/>
      <c r="AC1119" s="25"/>
      <c r="AD1119" s="55"/>
    </row>
    <row r="1120" spans="1:30" ht="20" customHeight="1" x14ac:dyDescent="0.2">
      <c r="A1120" s="20"/>
      <c r="B1120" s="33"/>
      <c r="C1120" s="63"/>
      <c r="D1120" s="22"/>
      <c r="E1120" s="27"/>
      <c r="F1120" s="27"/>
      <c r="G1120" s="27"/>
      <c r="H1120" s="27"/>
      <c r="I1120" s="27"/>
      <c r="J1120" s="23"/>
      <c r="K1120" s="27"/>
      <c r="L1120" s="27"/>
      <c r="M1120" s="27"/>
      <c r="N1120" s="27"/>
      <c r="O1120" s="27"/>
      <c r="P1120" s="27"/>
      <c r="Q1120" s="27"/>
      <c r="R1120" s="23"/>
      <c r="S1120" s="64"/>
      <c r="T1120" s="24"/>
      <c r="U1120" s="49"/>
      <c r="V1120" s="54"/>
      <c r="W1120" s="25"/>
      <c r="X1120" s="25"/>
      <c r="Y1120" s="25"/>
      <c r="Z1120" s="25"/>
      <c r="AA1120" s="25"/>
      <c r="AB1120" s="25"/>
      <c r="AC1120" s="25"/>
      <c r="AD1120" s="55"/>
    </row>
    <row r="1121" spans="1:30" ht="20" customHeight="1" x14ac:dyDescent="0.2">
      <c r="A1121" s="20"/>
      <c r="B1121" s="33"/>
      <c r="C1121" s="63"/>
      <c r="D1121" s="22"/>
      <c r="E1121" s="27"/>
      <c r="F1121" s="27"/>
      <c r="G1121" s="27"/>
      <c r="H1121" s="27"/>
      <c r="I1121" s="27"/>
      <c r="J1121" s="23"/>
      <c r="K1121" s="27"/>
      <c r="L1121" s="27"/>
      <c r="M1121" s="27"/>
      <c r="N1121" s="27"/>
      <c r="O1121" s="27"/>
      <c r="P1121" s="27"/>
      <c r="Q1121" s="27"/>
      <c r="R1121" s="23"/>
      <c r="S1121" s="64"/>
      <c r="T1121" s="24"/>
      <c r="U1121" s="49"/>
      <c r="V1121" s="54"/>
      <c r="W1121" s="25"/>
      <c r="X1121" s="25"/>
      <c r="Y1121" s="25"/>
      <c r="Z1121" s="25"/>
      <c r="AA1121" s="25"/>
      <c r="AB1121" s="25"/>
      <c r="AC1121" s="25"/>
      <c r="AD1121" s="55"/>
    </row>
    <row r="1122" spans="1:30" ht="20" customHeight="1" x14ac:dyDescent="0.2">
      <c r="A1122" s="20"/>
      <c r="B1122" s="33"/>
      <c r="C1122" s="63"/>
      <c r="D1122" s="22"/>
      <c r="E1122" s="27"/>
      <c r="F1122" s="27"/>
      <c r="G1122" s="27"/>
      <c r="H1122" s="27"/>
      <c r="I1122" s="27"/>
      <c r="J1122" s="23"/>
      <c r="K1122" s="27"/>
      <c r="L1122" s="27"/>
      <c r="M1122" s="27"/>
      <c r="N1122" s="27"/>
      <c r="O1122" s="27"/>
      <c r="P1122" s="27"/>
      <c r="Q1122" s="27"/>
      <c r="R1122" s="23"/>
      <c r="S1122" s="64"/>
      <c r="T1122" s="24"/>
      <c r="U1122" s="49"/>
      <c r="V1122" s="54"/>
      <c r="W1122" s="25"/>
      <c r="X1122" s="25"/>
      <c r="Y1122" s="25"/>
      <c r="Z1122" s="25"/>
      <c r="AA1122" s="25"/>
      <c r="AB1122" s="25"/>
      <c r="AC1122" s="25"/>
      <c r="AD1122" s="55"/>
    </row>
    <row r="1123" spans="1:30" ht="20" customHeight="1" x14ac:dyDescent="0.2">
      <c r="A1123" s="20"/>
      <c r="B1123" s="33"/>
      <c r="C1123" s="63"/>
      <c r="D1123" s="22"/>
      <c r="E1123" s="27"/>
      <c r="F1123" s="27"/>
      <c r="G1123" s="27"/>
      <c r="H1123" s="27"/>
      <c r="I1123" s="27"/>
      <c r="J1123" s="23"/>
      <c r="K1123" s="27"/>
      <c r="L1123" s="27"/>
      <c r="M1123" s="27"/>
      <c r="N1123" s="27"/>
      <c r="O1123" s="27"/>
      <c r="P1123" s="27"/>
      <c r="Q1123" s="27"/>
      <c r="R1123" s="23"/>
      <c r="S1123" s="64"/>
      <c r="T1123" s="24"/>
      <c r="U1123" s="49"/>
      <c r="V1123" s="54"/>
      <c r="W1123" s="25"/>
      <c r="X1123" s="25"/>
      <c r="Y1123" s="25"/>
      <c r="Z1123" s="25"/>
      <c r="AA1123" s="25"/>
      <c r="AB1123" s="25"/>
      <c r="AC1123" s="25"/>
      <c r="AD1123" s="55"/>
    </row>
    <row r="1124" spans="1:30" ht="20" customHeight="1" x14ac:dyDescent="0.2">
      <c r="A1124" s="20"/>
      <c r="B1124" s="33"/>
      <c r="C1124" s="63"/>
      <c r="D1124" s="22"/>
      <c r="E1124" s="27"/>
      <c r="F1124" s="27"/>
      <c r="G1124" s="27"/>
      <c r="H1124" s="27"/>
      <c r="I1124" s="27"/>
      <c r="J1124" s="23"/>
      <c r="K1124" s="27"/>
      <c r="L1124" s="27"/>
      <c r="M1124" s="27"/>
      <c r="N1124" s="27"/>
      <c r="O1124" s="27"/>
      <c r="P1124" s="27"/>
      <c r="Q1124" s="27"/>
      <c r="R1124" s="23"/>
      <c r="S1124" s="64"/>
      <c r="T1124" s="24"/>
      <c r="U1124" s="49"/>
      <c r="V1124" s="54"/>
      <c r="W1124" s="25"/>
      <c r="X1124" s="25"/>
      <c r="Y1124" s="25"/>
      <c r="Z1124" s="25"/>
      <c r="AA1124" s="25"/>
      <c r="AB1124" s="25"/>
      <c r="AC1124" s="25"/>
      <c r="AD1124" s="55"/>
    </row>
    <row r="1125" spans="1:30" ht="20" customHeight="1" x14ac:dyDescent="0.2">
      <c r="A1125" s="20"/>
      <c r="B1125" s="33"/>
      <c r="C1125" s="63"/>
      <c r="D1125" s="22"/>
      <c r="E1125" s="23"/>
      <c r="F1125" s="23"/>
      <c r="G1125" s="23"/>
      <c r="H1125" s="23"/>
      <c r="I1125" s="23"/>
      <c r="J1125" s="23"/>
      <c r="K1125" s="23"/>
      <c r="L1125" s="23"/>
      <c r="M1125" s="23"/>
      <c r="N1125" s="27"/>
      <c r="O1125" s="23"/>
      <c r="P1125" s="23"/>
      <c r="Q1125" s="23"/>
      <c r="R1125" s="23"/>
      <c r="S1125" s="64"/>
      <c r="T1125" s="24"/>
      <c r="U1125" s="49"/>
      <c r="V1125" s="54"/>
      <c r="W1125" s="25"/>
      <c r="X1125" s="25"/>
      <c r="Y1125" s="25"/>
      <c r="Z1125" s="25"/>
      <c r="AA1125" s="25"/>
      <c r="AB1125" s="25"/>
      <c r="AC1125" s="25"/>
      <c r="AD1125" s="55"/>
    </row>
    <row r="1126" spans="1:30" ht="20" customHeight="1" x14ac:dyDescent="0.2">
      <c r="A1126" s="20"/>
      <c r="B1126" s="33"/>
      <c r="C1126" s="63"/>
      <c r="D1126" s="22"/>
      <c r="E1126" s="23"/>
      <c r="F1126" s="23"/>
      <c r="G1126" s="23"/>
      <c r="H1126" s="23"/>
      <c r="I1126" s="23"/>
      <c r="J1126" s="23"/>
      <c r="K1126" s="23"/>
      <c r="L1126" s="23"/>
      <c r="M1126" s="23"/>
      <c r="N1126" s="27"/>
      <c r="O1126" s="23"/>
      <c r="P1126" s="23"/>
      <c r="Q1126" s="23"/>
      <c r="R1126" s="23"/>
      <c r="S1126" s="64"/>
      <c r="T1126" s="24"/>
      <c r="U1126" s="49"/>
      <c r="V1126" s="54"/>
      <c r="W1126" s="25"/>
      <c r="X1126" s="25"/>
      <c r="Y1126" s="25"/>
      <c r="Z1126" s="25"/>
      <c r="AA1126" s="25"/>
      <c r="AB1126" s="25"/>
      <c r="AC1126" s="25"/>
      <c r="AD1126" s="55"/>
    </row>
    <row r="1127" spans="1:30" ht="20" customHeight="1" x14ac:dyDescent="0.2">
      <c r="A1127" s="20"/>
      <c r="B1127" s="33"/>
      <c r="C1127" s="63"/>
      <c r="D1127" s="22"/>
      <c r="E1127" s="23"/>
      <c r="F1127" s="23"/>
      <c r="G1127" s="23"/>
      <c r="H1127" s="23"/>
      <c r="I1127" s="23"/>
      <c r="J1127" s="23"/>
      <c r="K1127" s="23"/>
      <c r="L1127" s="23"/>
      <c r="M1127" s="23"/>
      <c r="N1127" s="27"/>
      <c r="O1127" s="23"/>
      <c r="P1127" s="23"/>
      <c r="Q1127" s="23"/>
      <c r="R1127" s="23"/>
      <c r="S1127" s="64"/>
      <c r="T1127" s="24"/>
      <c r="U1127" s="49"/>
      <c r="V1127" s="54"/>
      <c r="W1127" s="25"/>
      <c r="X1127" s="25"/>
      <c r="Y1127" s="25"/>
      <c r="Z1127" s="25"/>
      <c r="AA1127" s="25"/>
      <c r="AB1127" s="25"/>
      <c r="AC1127" s="25"/>
      <c r="AD1127" s="55"/>
    </row>
    <row r="1128" spans="1:30" ht="20" customHeight="1" x14ac:dyDescent="0.2">
      <c r="A1128" s="20"/>
      <c r="B1128" s="33"/>
      <c r="C1128" s="63"/>
      <c r="D1128" s="22"/>
      <c r="E1128" s="23"/>
      <c r="F1128" s="23"/>
      <c r="G1128" s="23"/>
      <c r="H1128" s="23"/>
      <c r="I1128" s="23"/>
      <c r="J1128" s="23"/>
      <c r="K1128" s="23"/>
      <c r="L1128" s="23"/>
      <c r="M1128" s="23"/>
      <c r="N1128" s="27"/>
      <c r="O1128" s="23"/>
      <c r="P1128" s="23"/>
      <c r="Q1128" s="23"/>
      <c r="R1128" s="23"/>
      <c r="S1128" s="64"/>
      <c r="T1128" s="24"/>
      <c r="U1128" s="49"/>
      <c r="V1128" s="54"/>
      <c r="W1128" s="25"/>
      <c r="X1128" s="25"/>
      <c r="Y1128" s="25"/>
      <c r="Z1128" s="25"/>
      <c r="AA1128" s="25"/>
      <c r="AB1128" s="25"/>
      <c r="AC1128" s="25"/>
      <c r="AD1128" s="55"/>
    </row>
    <row r="1129" spans="1:30" ht="20" customHeight="1" x14ac:dyDescent="0.2">
      <c r="A1129" s="20"/>
      <c r="B1129" s="33"/>
      <c r="C1129" s="63"/>
      <c r="D1129" s="22"/>
      <c r="E1129" s="23"/>
      <c r="F1129" s="23"/>
      <c r="G1129" s="23"/>
      <c r="H1129" s="23"/>
      <c r="I1129" s="23"/>
      <c r="J1129" s="23"/>
      <c r="K1129" s="23"/>
      <c r="L1129" s="23"/>
      <c r="M1129" s="23"/>
      <c r="N1129" s="27"/>
      <c r="O1129" s="23"/>
      <c r="P1129" s="23"/>
      <c r="Q1129" s="23"/>
      <c r="R1129" s="23"/>
      <c r="S1129" s="64"/>
      <c r="T1129" s="24"/>
      <c r="U1129" s="49"/>
      <c r="V1129" s="54"/>
      <c r="W1129" s="25"/>
      <c r="X1129" s="25"/>
      <c r="Y1129" s="25"/>
      <c r="Z1129" s="25"/>
      <c r="AA1129" s="25"/>
      <c r="AB1129" s="25"/>
      <c r="AC1129" s="25"/>
      <c r="AD1129" s="55"/>
    </row>
    <row r="1130" spans="1:30" ht="20" customHeight="1" x14ac:dyDescent="0.2">
      <c r="A1130" s="20"/>
      <c r="B1130" s="33"/>
      <c r="C1130" s="63"/>
      <c r="D1130" s="22"/>
      <c r="E1130" s="23"/>
      <c r="F1130" s="23"/>
      <c r="G1130" s="23"/>
      <c r="H1130" s="23"/>
      <c r="I1130" s="23"/>
      <c r="J1130" s="23"/>
      <c r="K1130" s="23"/>
      <c r="L1130" s="23"/>
      <c r="M1130" s="23"/>
      <c r="N1130" s="27"/>
      <c r="O1130" s="23"/>
      <c r="P1130" s="23"/>
      <c r="Q1130" s="23"/>
      <c r="R1130" s="23"/>
      <c r="S1130" s="64"/>
      <c r="T1130" s="24"/>
      <c r="U1130" s="49"/>
      <c r="V1130" s="54"/>
      <c r="W1130" s="25"/>
      <c r="X1130" s="25"/>
      <c r="Y1130" s="25"/>
      <c r="Z1130" s="25"/>
      <c r="AA1130" s="25"/>
      <c r="AB1130" s="25"/>
      <c r="AC1130" s="25"/>
      <c r="AD1130" s="55"/>
    </row>
    <row r="1131" spans="1:30" ht="20" customHeight="1" x14ac:dyDescent="0.2">
      <c r="A1131" s="20"/>
      <c r="B1131" s="33"/>
      <c r="C1131" s="63"/>
      <c r="D1131" s="22"/>
      <c r="E1131" s="23"/>
      <c r="F1131" s="23"/>
      <c r="G1131" s="23"/>
      <c r="H1131" s="23"/>
      <c r="I1131" s="23"/>
      <c r="J1131" s="23"/>
      <c r="K1131" s="23"/>
      <c r="L1131" s="23"/>
      <c r="M1131" s="23"/>
      <c r="N1131" s="27"/>
      <c r="O1131" s="23"/>
      <c r="P1131" s="23"/>
      <c r="Q1131" s="23"/>
      <c r="R1131" s="23"/>
      <c r="S1131" s="64"/>
      <c r="T1131" s="24"/>
      <c r="U1131" s="49"/>
      <c r="V1131" s="54"/>
      <c r="W1131" s="25"/>
      <c r="X1131" s="25"/>
      <c r="Y1131" s="25"/>
      <c r="Z1131" s="25"/>
      <c r="AA1131" s="25"/>
      <c r="AB1131" s="25"/>
      <c r="AC1131" s="25"/>
      <c r="AD1131" s="55"/>
    </row>
    <row r="1132" spans="1:30" ht="20" customHeight="1" x14ac:dyDescent="0.2">
      <c r="A1132" s="20"/>
      <c r="B1132" s="33"/>
      <c r="C1132" s="63"/>
      <c r="D1132" s="22"/>
      <c r="E1132" s="23"/>
      <c r="F1132" s="23"/>
      <c r="G1132" s="23"/>
      <c r="H1132" s="23"/>
      <c r="I1132" s="23"/>
      <c r="J1132" s="23"/>
      <c r="K1132" s="23"/>
      <c r="L1132" s="23"/>
      <c r="M1132" s="23"/>
      <c r="N1132" s="27"/>
      <c r="O1132" s="23"/>
      <c r="P1132" s="23"/>
      <c r="Q1132" s="23"/>
      <c r="R1132" s="23"/>
      <c r="S1132" s="64"/>
      <c r="T1132" s="24"/>
      <c r="U1132" s="49"/>
      <c r="V1132" s="54"/>
      <c r="W1132" s="25"/>
      <c r="X1132" s="25"/>
      <c r="Y1132" s="25"/>
      <c r="Z1132" s="25"/>
      <c r="AA1132" s="25"/>
      <c r="AB1132" s="25"/>
      <c r="AC1132" s="25"/>
      <c r="AD1132" s="55"/>
    </row>
    <row r="1133" spans="1:30" ht="20" customHeight="1" x14ac:dyDescent="0.2">
      <c r="A1133" s="20"/>
      <c r="B1133" s="33"/>
      <c r="C1133" s="63"/>
      <c r="D1133" s="22"/>
      <c r="E1133" s="23"/>
      <c r="F1133" s="23"/>
      <c r="G1133" s="26"/>
      <c r="H1133" s="23"/>
      <c r="I1133" s="23"/>
      <c r="J1133" s="23"/>
      <c r="K1133" s="23"/>
      <c r="L1133" s="23"/>
      <c r="M1133" s="23"/>
      <c r="N1133" s="27"/>
      <c r="O1133" s="23"/>
      <c r="P1133" s="23"/>
      <c r="Q1133" s="23"/>
      <c r="R1133" s="23"/>
      <c r="S1133" s="64"/>
      <c r="T1133" s="24"/>
      <c r="U1133" s="49"/>
      <c r="V1133" s="54"/>
      <c r="W1133" s="25"/>
      <c r="X1133" s="25"/>
      <c r="Y1133" s="25"/>
      <c r="Z1133" s="25"/>
      <c r="AA1133" s="25"/>
      <c r="AB1133" s="25"/>
      <c r="AC1133" s="25"/>
      <c r="AD1133" s="55"/>
    </row>
    <row r="1134" spans="1:30" ht="20" customHeight="1" x14ac:dyDescent="0.2">
      <c r="A1134" s="20"/>
      <c r="B1134" s="33"/>
      <c r="C1134" s="63"/>
      <c r="D1134" s="22"/>
      <c r="E1134" s="23"/>
      <c r="F1134" s="23"/>
      <c r="G1134" s="26"/>
      <c r="H1134" s="23"/>
      <c r="I1134" s="23"/>
      <c r="J1134" s="23"/>
      <c r="K1134" s="23"/>
      <c r="L1134" s="23"/>
      <c r="M1134" s="23"/>
      <c r="N1134" s="27"/>
      <c r="O1134" s="23"/>
      <c r="P1134" s="23"/>
      <c r="Q1134" s="23"/>
      <c r="R1134" s="23"/>
      <c r="S1134" s="64"/>
      <c r="T1134" s="24"/>
      <c r="U1134" s="49"/>
      <c r="V1134" s="54"/>
      <c r="W1134" s="25"/>
      <c r="X1134" s="25"/>
      <c r="Y1134" s="25"/>
      <c r="Z1134" s="25"/>
      <c r="AA1134" s="25"/>
      <c r="AB1134" s="25"/>
      <c r="AC1134" s="25"/>
      <c r="AD1134" s="55"/>
    </row>
    <row r="1135" spans="1:30" ht="20" customHeight="1" x14ac:dyDescent="0.2">
      <c r="A1135" s="20"/>
      <c r="B1135" s="33"/>
      <c r="C1135" s="63"/>
      <c r="D1135" s="22"/>
      <c r="E1135" s="23"/>
      <c r="F1135" s="23"/>
      <c r="G1135" s="26"/>
      <c r="H1135" s="23"/>
      <c r="I1135" s="23"/>
      <c r="J1135" s="23"/>
      <c r="K1135" s="23"/>
      <c r="L1135" s="23"/>
      <c r="M1135" s="23"/>
      <c r="N1135" s="27"/>
      <c r="O1135" s="23"/>
      <c r="P1135" s="23"/>
      <c r="Q1135" s="23"/>
      <c r="R1135" s="23"/>
      <c r="S1135" s="64"/>
      <c r="T1135" s="24"/>
      <c r="U1135" s="49"/>
      <c r="V1135" s="54"/>
      <c r="W1135" s="25"/>
      <c r="X1135" s="25"/>
      <c r="Y1135" s="25"/>
      <c r="Z1135" s="25"/>
      <c r="AA1135" s="25"/>
      <c r="AB1135" s="25"/>
      <c r="AC1135" s="25"/>
      <c r="AD1135" s="55"/>
    </row>
    <row r="1136" spans="1:30" ht="20" customHeight="1" x14ac:dyDescent="0.2">
      <c r="A1136" s="20"/>
      <c r="B1136" s="33"/>
      <c r="C1136" s="63"/>
      <c r="D1136" s="22"/>
      <c r="E1136" s="23"/>
      <c r="F1136" s="23"/>
      <c r="G1136" s="26"/>
      <c r="H1136" s="23"/>
      <c r="I1136" s="23"/>
      <c r="J1136" s="23"/>
      <c r="K1136" s="23"/>
      <c r="L1136" s="23"/>
      <c r="M1136" s="23"/>
      <c r="N1136" s="27"/>
      <c r="O1136" s="23"/>
      <c r="P1136" s="23"/>
      <c r="Q1136" s="23"/>
      <c r="R1136" s="23"/>
      <c r="S1136" s="64"/>
      <c r="T1136" s="24"/>
      <c r="U1136" s="49"/>
      <c r="V1136" s="54"/>
      <c r="W1136" s="25"/>
      <c r="X1136" s="25"/>
      <c r="Y1136" s="25"/>
      <c r="Z1136" s="25"/>
      <c r="AA1136" s="25"/>
      <c r="AB1136" s="25"/>
      <c r="AC1136" s="25"/>
      <c r="AD1136" s="55"/>
    </row>
    <row r="1137" spans="1:30" ht="20" customHeight="1" x14ac:dyDescent="0.2">
      <c r="A1137" s="20"/>
      <c r="B1137" s="33"/>
      <c r="C1137" s="63"/>
      <c r="D1137" s="22"/>
      <c r="E1137" s="23"/>
      <c r="F1137" s="23"/>
      <c r="G1137" s="26"/>
      <c r="H1137" s="23"/>
      <c r="I1137" s="23"/>
      <c r="J1137" s="23"/>
      <c r="K1137" s="23"/>
      <c r="L1137" s="23"/>
      <c r="M1137" s="23"/>
      <c r="N1137" s="27"/>
      <c r="O1137" s="23"/>
      <c r="P1137" s="23"/>
      <c r="Q1137" s="23"/>
      <c r="R1137" s="23"/>
      <c r="S1137" s="64"/>
      <c r="T1137" s="24"/>
      <c r="U1137" s="49"/>
      <c r="V1137" s="54"/>
      <c r="W1137" s="25"/>
      <c r="X1137" s="25"/>
      <c r="Y1137" s="25"/>
      <c r="Z1137" s="25"/>
      <c r="AA1137" s="25"/>
      <c r="AB1137" s="25"/>
      <c r="AC1137" s="25"/>
      <c r="AD1137" s="55"/>
    </row>
    <row r="1138" spans="1:30" ht="20" customHeight="1" x14ac:dyDescent="0.2">
      <c r="A1138" s="20"/>
      <c r="B1138" s="33"/>
      <c r="C1138" s="63"/>
      <c r="D1138" s="22"/>
      <c r="E1138" s="23"/>
      <c r="F1138" s="23"/>
      <c r="G1138" s="26"/>
      <c r="H1138" s="23"/>
      <c r="I1138" s="23"/>
      <c r="J1138" s="23"/>
      <c r="K1138" s="23"/>
      <c r="L1138" s="23"/>
      <c r="M1138" s="23"/>
      <c r="N1138" s="27"/>
      <c r="O1138" s="23"/>
      <c r="P1138" s="23"/>
      <c r="Q1138" s="23"/>
      <c r="R1138" s="23"/>
      <c r="S1138" s="64"/>
      <c r="T1138" s="24"/>
      <c r="U1138" s="49"/>
      <c r="V1138" s="54"/>
      <c r="W1138" s="25"/>
      <c r="X1138" s="25"/>
      <c r="Y1138" s="25"/>
      <c r="Z1138" s="25"/>
      <c r="AA1138" s="25"/>
      <c r="AB1138" s="25"/>
      <c r="AC1138" s="25"/>
      <c r="AD1138" s="55"/>
    </row>
    <row r="1139" spans="1:30" ht="20" customHeight="1" x14ac:dyDescent="0.2">
      <c r="A1139" s="20"/>
      <c r="B1139" s="33"/>
      <c r="C1139" s="63"/>
      <c r="D1139" s="22"/>
      <c r="E1139" s="23"/>
      <c r="F1139" s="23"/>
      <c r="G1139" s="26"/>
      <c r="H1139" s="23"/>
      <c r="I1139" s="23"/>
      <c r="J1139" s="23"/>
      <c r="K1139" s="23"/>
      <c r="L1139" s="23"/>
      <c r="M1139" s="23"/>
      <c r="N1139" s="27"/>
      <c r="O1139" s="23"/>
      <c r="P1139" s="23"/>
      <c r="Q1139" s="23"/>
      <c r="R1139" s="23"/>
      <c r="S1139" s="64"/>
      <c r="T1139" s="24"/>
      <c r="U1139" s="49"/>
      <c r="V1139" s="54"/>
      <c r="W1139" s="25"/>
      <c r="X1139" s="25"/>
      <c r="Y1139" s="25"/>
      <c r="Z1139" s="25"/>
      <c r="AA1139" s="25"/>
      <c r="AB1139" s="25"/>
      <c r="AC1139" s="25"/>
      <c r="AD1139" s="55"/>
    </row>
    <row r="1140" spans="1:30" ht="20" customHeight="1" x14ac:dyDescent="0.2">
      <c r="A1140" s="20"/>
      <c r="B1140" s="33"/>
      <c r="C1140" s="63"/>
      <c r="D1140" s="22"/>
      <c r="E1140" s="23"/>
      <c r="F1140" s="23"/>
      <c r="G1140" s="26"/>
      <c r="H1140" s="23"/>
      <c r="I1140" s="23"/>
      <c r="J1140" s="23"/>
      <c r="K1140" s="23"/>
      <c r="L1140" s="23"/>
      <c r="M1140" s="23"/>
      <c r="N1140" s="27"/>
      <c r="O1140" s="23"/>
      <c r="P1140" s="23"/>
      <c r="Q1140" s="23"/>
      <c r="R1140" s="23"/>
      <c r="S1140" s="64"/>
      <c r="T1140" s="24"/>
      <c r="U1140" s="49"/>
      <c r="V1140" s="54"/>
      <c r="W1140" s="25"/>
      <c r="X1140" s="25"/>
      <c r="Y1140" s="25"/>
      <c r="Z1140" s="25"/>
      <c r="AA1140" s="25"/>
      <c r="AB1140" s="25"/>
      <c r="AC1140" s="25"/>
      <c r="AD1140" s="55"/>
    </row>
    <row r="1141" spans="1:30" ht="20" customHeight="1" x14ac:dyDescent="0.2">
      <c r="A1141" s="20"/>
      <c r="B1141" s="33"/>
      <c r="C1141" s="63"/>
      <c r="D1141" s="22"/>
      <c r="E1141" s="23"/>
      <c r="F1141" s="23"/>
      <c r="G1141" s="26"/>
      <c r="H1141" s="23"/>
      <c r="I1141" s="23"/>
      <c r="J1141" s="23"/>
      <c r="K1141" s="23"/>
      <c r="L1141" s="23"/>
      <c r="M1141" s="23"/>
      <c r="N1141" s="27"/>
      <c r="O1141" s="23"/>
      <c r="P1141" s="23"/>
      <c r="Q1141" s="23"/>
      <c r="R1141" s="23"/>
      <c r="S1141" s="64"/>
      <c r="T1141" s="24"/>
      <c r="U1141" s="49"/>
      <c r="V1141" s="54"/>
      <c r="W1141" s="25"/>
      <c r="X1141" s="25"/>
      <c r="Y1141" s="25"/>
      <c r="Z1141" s="25"/>
      <c r="AA1141" s="25"/>
      <c r="AB1141" s="25"/>
      <c r="AC1141" s="25"/>
      <c r="AD1141" s="55"/>
    </row>
    <row r="1142" spans="1:30" ht="20" customHeight="1" x14ac:dyDescent="0.2">
      <c r="A1142" s="20"/>
      <c r="B1142" s="33"/>
      <c r="C1142" s="63"/>
      <c r="D1142" s="22"/>
      <c r="E1142" s="23"/>
      <c r="F1142" s="23"/>
      <c r="G1142" s="26"/>
      <c r="H1142" s="23"/>
      <c r="I1142" s="23"/>
      <c r="J1142" s="23"/>
      <c r="K1142" s="23"/>
      <c r="L1142" s="23"/>
      <c r="M1142" s="23"/>
      <c r="N1142" s="27"/>
      <c r="O1142" s="23"/>
      <c r="P1142" s="23"/>
      <c r="Q1142" s="23"/>
      <c r="R1142" s="23"/>
      <c r="S1142" s="64"/>
      <c r="T1142" s="24"/>
      <c r="U1142" s="49"/>
      <c r="V1142" s="54"/>
      <c r="W1142" s="25"/>
      <c r="X1142" s="25"/>
      <c r="Y1142" s="25"/>
      <c r="Z1142" s="25"/>
      <c r="AA1142" s="25"/>
      <c r="AB1142" s="25"/>
      <c r="AC1142" s="25"/>
      <c r="AD1142" s="55"/>
    </row>
    <row r="1143" spans="1:30" ht="20" customHeight="1" x14ac:dyDescent="0.2">
      <c r="A1143" s="20"/>
      <c r="B1143" s="33"/>
      <c r="C1143" s="63"/>
      <c r="D1143" s="22"/>
      <c r="E1143" s="23"/>
      <c r="F1143" s="23"/>
      <c r="G1143" s="26"/>
      <c r="H1143" s="23"/>
      <c r="I1143" s="23"/>
      <c r="J1143" s="23"/>
      <c r="K1143" s="23"/>
      <c r="L1143" s="23"/>
      <c r="M1143" s="23"/>
      <c r="N1143" s="27"/>
      <c r="O1143" s="23"/>
      <c r="P1143" s="23"/>
      <c r="Q1143" s="23"/>
      <c r="R1143" s="23"/>
      <c r="S1143" s="64"/>
      <c r="T1143" s="24"/>
      <c r="U1143" s="49"/>
      <c r="V1143" s="54"/>
      <c r="W1143" s="25"/>
      <c r="X1143" s="25"/>
      <c r="Y1143" s="25"/>
      <c r="Z1143" s="25"/>
      <c r="AA1143" s="25"/>
      <c r="AB1143" s="25"/>
      <c r="AC1143" s="25"/>
      <c r="AD1143" s="55"/>
    </row>
    <row r="1144" spans="1:30" ht="20" customHeight="1" x14ac:dyDescent="0.2">
      <c r="A1144" s="20"/>
      <c r="B1144" s="33"/>
      <c r="C1144" s="63"/>
      <c r="D1144" s="22"/>
      <c r="E1144" s="23"/>
      <c r="F1144" s="23"/>
      <c r="G1144" s="26"/>
      <c r="H1144" s="23"/>
      <c r="I1144" s="23"/>
      <c r="J1144" s="23"/>
      <c r="K1144" s="23"/>
      <c r="L1144" s="23"/>
      <c r="M1144" s="23"/>
      <c r="N1144" s="27"/>
      <c r="O1144" s="23"/>
      <c r="P1144" s="23"/>
      <c r="Q1144" s="23"/>
      <c r="R1144" s="23"/>
      <c r="S1144" s="64"/>
      <c r="T1144" s="24"/>
      <c r="U1144" s="49"/>
      <c r="V1144" s="54"/>
      <c r="W1144" s="25"/>
      <c r="X1144" s="25"/>
      <c r="Y1144" s="25"/>
      <c r="Z1144" s="25"/>
      <c r="AA1144" s="25"/>
      <c r="AB1144" s="25"/>
      <c r="AC1144" s="25"/>
      <c r="AD1144" s="55"/>
    </row>
    <row r="1145" spans="1:30" ht="20" customHeight="1" x14ac:dyDescent="0.2">
      <c r="A1145" s="20"/>
      <c r="B1145" s="33"/>
      <c r="C1145" s="63"/>
      <c r="D1145" s="22"/>
      <c r="E1145" s="23"/>
      <c r="F1145" s="23"/>
      <c r="G1145" s="26"/>
      <c r="H1145" s="23"/>
      <c r="I1145" s="23"/>
      <c r="J1145" s="23"/>
      <c r="K1145" s="23"/>
      <c r="L1145" s="23"/>
      <c r="M1145" s="23"/>
      <c r="N1145" s="27"/>
      <c r="O1145" s="23"/>
      <c r="P1145" s="23"/>
      <c r="Q1145" s="23"/>
      <c r="R1145" s="23"/>
      <c r="S1145" s="64"/>
      <c r="T1145" s="24"/>
      <c r="U1145" s="49"/>
      <c r="V1145" s="54"/>
      <c r="W1145" s="25"/>
      <c r="X1145" s="25"/>
      <c r="Y1145" s="25"/>
      <c r="Z1145" s="25"/>
      <c r="AA1145" s="25"/>
      <c r="AB1145" s="25"/>
      <c r="AC1145" s="25"/>
      <c r="AD1145" s="55"/>
    </row>
    <row r="1146" spans="1:30" ht="20" customHeight="1" x14ac:dyDescent="0.2">
      <c r="A1146" s="20"/>
      <c r="B1146" s="33"/>
      <c r="C1146" s="63"/>
      <c r="D1146" s="22"/>
      <c r="E1146" s="23"/>
      <c r="F1146" s="23"/>
      <c r="G1146" s="26"/>
      <c r="H1146" s="23"/>
      <c r="I1146" s="23"/>
      <c r="J1146" s="23"/>
      <c r="K1146" s="23"/>
      <c r="L1146" s="23"/>
      <c r="M1146" s="23"/>
      <c r="N1146" s="27"/>
      <c r="O1146" s="23"/>
      <c r="P1146" s="23"/>
      <c r="Q1146" s="23"/>
      <c r="R1146" s="23"/>
      <c r="S1146" s="64"/>
      <c r="T1146" s="24"/>
      <c r="U1146" s="49"/>
      <c r="V1146" s="54"/>
      <c r="W1146" s="25"/>
      <c r="X1146" s="25"/>
      <c r="Y1146" s="25"/>
      <c r="Z1146" s="25"/>
      <c r="AA1146" s="25"/>
      <c r="AB1146" s="25"/>
      <c r="AC1146" s="25"/>
      <c r="AD1146" s="55"/>
    </row>
    <row r="1147" spans="1:30" ht="20" customHeight="1" x14ac:dyDescent="0.2">
      <c r="A1147" s="20"/>
      <c r="B1147" s="33"/>
      <c r="C1147" s="63"/>
      <c r="D1147" s="22"/>
      <c r="E1147" s="23"/>
      <c r="F1147" s="23"/>
      <c r="G1147" s="26"/>
      <c r="H1147" s="23"/>
      <c r="I1147" s="23"/>
      <c r="J1147" s="23"/>
      <c r="K1147" s="23"/>
      <c r="L1147" s="23"/>
      <c r="M1147" s="23"/>
      <c r="N1147" s="27"/>
      <c r="O1147" s="23"/>
      <c r="P1147" s="23"/>
      <c r="Q1147" s="23"/>
      <c r="R1147" s="23"/>
      <c r="S1147" s="64"/>
      <c r="T1147" s="24"/>
      <c r="U1147" s="49"/>
      <c r="V1147" s="54"/>
      <c r="W1147" s="25"/>
      <c r="X1147" s="25"/>
      <c r="Y1147" s="25"/>
      <c r="Z1147" s="25"/>
      <c r="AA1147" s="25"/>
      <c r="AB1147" s="25"/>
      <c r="AC1147" s="25"/>
      <c r="AD1147" s="55"/>
    </row>
    <row r="1148" spans="1:30" ht="20" customHeight="1" x14ac:dyDescent="0.2">
      <c r="A1148" s="20"/>
      <c r="B1148" s="33"/>
      <c r="C1148" s="63"/>
      <c r="D1148" s="22"/>
      <c r="E1148" s="23"/>
      <c r="F1148" s="23"/>
      <c r="G1148" s="26"/>
      <c r="H1148" s="23"/>
      <c r="I1148" s="23"/>
      <c r="J1148" s="23"/>
      <c r="K1148" s="23"/>
      <c r="L1148" s="23"/>
      <c r="M1148" s="23"/>
      <c r="N1148" s="27"/>
      <c r="O1148" s="23"/>
      <c r="P1148" s="23"/>
      <c r="Q1148" s="23"/>
      <c r="R1148" s="23"/>
      <c r="S1148" s="64"/>
      <c r="T1148" s="24"/>
      <c r="U1148" s="49"/>
      <c r="V1148" s="54"/>
      <c r="W1148" s="25"/>
      <c r="X1148" s="25"/>
      <c r="Y1148" s="25"/>
      <c r="Z1148" s="25"/>
      <c r="AA1148" s="25"/>
      <c r="AB1148" s="25"/>
      <c r="AC1148" s="25"/>
      <c r="AD1148" s="55"/>
    </row>
    <row r="1149" spans="1:30" ht="20" customHeight="1" x14ac:dyDescent="0.2">
      <c r="A1149" s="20"/>
      <c r="B1149" s="33"/>
      <c r="C1149" s="63"/>
      <c r="D1149" s="22"/>
      <c r="E1149" s="23"/>
      <c r="F1149" s="23"/>
      <c r="G1149" s="26"/>
      <c r="H1149" s="23"/>
      <c r="I1149" s="23"/>
      <c r="J1149" s="23"/>
      <c r="K1149" s="23"/>
      <c r="L1149" s="23"/>
      <c r="M1149" s="23"/>
      <c r="N1149" s="27"/>
      <c r="O1149" s="23"/>
      <c r="P1149" s="23"/>
      <c r="Q1149" s="23"/>
      <c r="R1149" s="23"/>
      <c r="S1149" s="64"/>
      <c r="T1149" s="24"/>
      <c r="U1149" s="49"/>
      <c r="V1149" s="54"/>
      <c r="W1149" s="25"/>
      <c r="X1149" s="25"/>
      <c r="Y1149" s="25"/>
      <c r="Z1149" s="25"/>
      <c r="AA1149" s="25"/>
      <c r="AB1149" s="25"/>
      <c r="AC1149" s="25"/>
      <c r="AD1149" s="55"/>
    </row>
    <row r="1150" spans="1:30" ht="20" customHeight="1" x14ac:dyDescent="0.2">
      <c r="A1150" s="20"/>
      <c r="B1150" s="33"/>
      <c r="C1150" s="63"/>
      <c r="D1150" s="22"/>
      <c r="E1150" s="23"/>
      <c r="F1150" s="23"/>
      <c r="G1150" s="26"/>
      <c r="H1150" s="23"/>
      <c r="I1150" s="23"/>
      <c r="J1150" s="23"/>
      <c r="K1150" s="23"/>
      <c r="L1150" s="23"/>
      <c r="M1150" s="23"/>
      <c r="N1150" s="27"/>
      <c r="O1150" s="23"/>
      <c r="P1150" s="23"/>
      <c r="Q1150" s="23"/>
      <c r="R1150" s="23"/>
      <c r="S1150" s="64"/>
      <c r="T1150" s="24"/>
      <c r="U1150" s="49"/>
      <c r="V1150" s="54"/>
      <c r="W1150" s="25"/>
      <c r="X1150" s="25"/>
      <c r="Y1150" s="25"/>
      <c r="Z1150" s="25"/>
      <c r="AA1150" s="25"/>
      <c r="AB1150" s="25"/>
      <c r="AC1150" s="25"/>
      <c r="AD1150" s="55"/>
    </row>
    <row r="1151" spans="1:30" ht="20" customHeight="1" x14ac:dyDescent="0.2">
      <c r="A1151" s="20"/>
      <c r="B1151" s="33"/>
      <c r="C1151" s="63"/>
      <c r="D1151" s="22"/>
      <c r="E1151" s="23"/>
      <c r="F1151" s="23"/>
      <c r="G1151" s="26"/>
      <c r="H1151" s="23"/>
      <c r="I1151" s="23"/>
      <c r="J1151" s="23"/>
      <c r="K1151" s="23"/>
      <c r="L1151" s="23"/>
      <c r="M1151" s="23"/>
      <c r="N1151" s="27"/>
      <c r="O1151" s="23"/>
      <c r="P1151" s="23"/>
      <c r="Q1151" s="23"/>
      <c r="R1151" s="23"/>
      <c r="S1151" s="64"/>
      <c r="T1151" s="24"/>
      <c r="U1151" s="49"/>
      <c r="V1151" s="54"/>
      <c r="W1151" s="25"/>
      <c r="X1151" s="25"/>
      <c r="Y1151" s="25"/>
      <c r="Z1151" s="25"/>
      <c r="AA1151" s="25"/>
      <c r="AB1151" s="25"/>
      <c r="AC1151" s="25"/>
      <c r="AD1151" s="55"/>
    </row>
    <row r="1152" spans="1:30" ht="20" customHeight="1" x14ac:dyDescent="0.2">
      <c r="A1152" s="20"/>
      <c r="B1152" s="33"/>
      <c r="C1152" s="63"/>
      <c r="D1152" s="22"/>
      <c r="E1152" s="23"/>
      <c r="F1152" s="23"/>
      <c r="G1152" s="26"/>
      <c r="H1152" s="23"/>
      <c r="I1152" s="23"/>
      <c r="J1152" s="23"/>
      <c r="K1152" s="23"/>
      <c r="L1152" s="23"/>
      <c r="M1152" s="23"/>
      <c r="N1152" s="27"/>
      <c r="O1152" s="23"/>
      <c r="P1152" s="23"/>
      <c r="Q1152" s="23"/>
      <c r="R1152" s="23"/>
      <c r="S1152" s="64"/>
      <c r="T1152" s="24"/>
      <c r="U1152" s="49"/>
      <c r="V1152" s="54"/>
      <c r="W1152" s="25"/>
      <c r="X1152" s="25"/>
      <c r="Y1152" s="25"/>
      <c r="Z1152" s="25"/>
      <c r="AA1152" s="25"/>
      <c r="AB1152" s="25"/>
      <c r="AC1152" s="25"/>
      <c r="AD1152" s="55"/>
    </row>
    <row r="1153" spans="1:30" ht="20" customHeight="1" x14ac:dyDescent="0.2">
      <c r="A1153" s="20"/>
      <c r="B1153" s="33"/>
      <c r="C1153" s="63"/>
      <c r="D1153" s="22"/>
      <c r="E1153" s="23"/>
      <c r="F1153" s="23"/>
      <c r="G1153" s="23"/>
      <c r="H1153" s="23"/>
      <c r="I1153" s="23"/>
      <c r="J1153" s="23"/>
      <c r="K1153" s="23"/>
      <c r="L1153" s="23"/>
      <c r="M1153" s="23"/>
      <c r="N1153" s="27"/>
      <c r="O1153" s="23"/>
      <c r="P1153" s="23"/>
      <c r="Q1153" s="23"/>
      <c r="R1153" s="23"/>
      <c r="S1153" s="64"/>
      <c r="T1153" s="24"/>
      <c r="U1153" s="49"/>
      <c r="V1153" s="54"/>
      <c r="W1153" s="25"/>
      <c r="X1153" s="25"/>
      <c r="Y1153" s="25"/>
      <c r="Z1153" s="25"/>
      <c r="AA1153" s="25"/>
      <c r="AB1153" s="25"/>
      <c r="AC1153" s="25"/>
      <c r="AD1153" s="55"/>
    </row>
    <row r="1154" spans="1:30" ht="20" customHeight="1" x14ac:dyDescent="0.2">
      <c r="A1154" s="20"/>
      <c r="B1154" s="33"/>
      <c r="C1154" s="63"/>
      <c r="D1154" s="22"/>
      <c r="E1154" s="23"/>
      <c r="F1154" s="23"/>
      <c r="G1154" s="23"/>
      <c r="H1154" s="23"/>
      <c r="I1154" s="23"/>
      <c r="J1154" s="23"/>
      <c r="K1154" s="23"/>
      <c r="L1154" s="23"/>
      <c r="M1154" s="23"/>
      <c r="N1154" s="27"/>
      <c r="O1154" s="23"/>
      <c r="P1154" s="23"/>
      <c r="Q1154" s="23"/>
      <c r="R1154" s="23"/>
      <c r="S1154" s="64"/>
      <c r="T1154" s="24"/>
      <c r="U1154" s="49"/>
      <c r="V1154" s="54"/>
      <c r="W1154" s="25"/>
      <c r="X1154" s="25"/>
      <c r="Y1154" s="25"/>
      <c r="Z1154" s="25"/>
      <c r="AA1154" s="25"/>
      <c r="AB1154" s="25"/>
      <c r="AC1154" s="25"/>
      <c r="AD1154" s="55"/>
    </row>
    <row r="1155" spans="1:30" ht="20" customHeight="1" x14ac:dyDescent="0.2">
      <c r="A1155" s="20"/>
      <c r="B1155" s="33"/>
      <c r="C1155" s="63"/>
      <c r="D1155" s="22"/>
      <c r="E1155" s="23"/>
      <c r="F1155" s="23"/>
      <c r="G1155" s="23"/>
      <c r="H1155" s="23"/>
      <c r="I1155" s="23"/>
      <c r="J1155" s="23"/>
      <c r="K1155" s="23"/>
      <c r="L1155" s="23"/>
      <c r="M1155" s="23"/>
      <c r="N1155" s="27"/>
      <c r="O1155" s="23"/>
      <c r="P1155" s="23"/>
      <c r="Q1155" s="23"/>
      <c r="R1155" s="23"/>
      <c r="S1155" s="64"/>
      <c r="T1155" s="24"/>
      <c r="U1155" s="49"/>
      <c r="V1155" s="54"/>
      <c r="W1155" s="25"/>
      <c r="X1155" s="25"/>
      <c r="Y1155" s="25"/>
      <c r="Z1155" s="25"/>
      <c r="AA1155" s="25"/>
      <c r="AB1155" s="25"/>
      <c r="AC1155" s="25"/>
      <c r="AD1155" s="55"/>
    </row>
    <row r="1156" spans="1:30" ht="20" customHeight="1" x14ac:dyDescent="0.2">
      <c r="A1156" s="20"/>
      <c r="B1156" s="33"/>
      <c r="C1156" s="63"/>
      <c r="D1156" s="22"/>
      <c r="E1156" s="23"/>
      <c r="F1156" s="23"/>
      <c r="G1156" s="23"/>
      <c r="H1156" s="23"/>
      <c r="I1156" s="23"/>
      <c r="J1156" s="23"/>
      <c r="K1156" s="23"/>
      <c r="L1156" s="23"/>
      <c r="M1156" s="23"/>
      <c r="N1156" s="27"/>
      <c r="O1156" s="23"/>
      <c r="P1156" s="23"/>
      <c r="Q1156" s="23"/>
      <c r="R1156" s="23"/>
      <c r="S1156" s="64"/>
      <c r="T1156" s="24"/>
      <c r="U1156" s="49"/>
      <c r="V1156" s="54"/>
      <c r="W1156" s="25"/>
      <c r="X1156" s="25"/>
      <c r="Y1156" s="25"/>
      <c r="Z1156" s="25"/>
      <c r="AA1156" s="25"/>
      <c r="AB1156" s="25"/>
      <c r="AC1156" s="25"/>
      <c r="AD1156" s="55"/>
    </row>
    <row r="1157" spans="1:30" ht="20" customHeight="1" x14ac:dyDescent="0.2">
      <c r="A1157" s="20"/>
      <c r="B1157" s="33"/>
      <c r="C1157" s="63"/>
      <c r="D1157" s="22"/>
      <c r="E1157" s="23"/>
      <c r="F1157" s="23"/>
      <c r="G1157" s="23"/>
      <c r="H1157" s="23"/>
      <c r="I1157" s="23"/>
      <c r="J1157" s="23"/>
      <c r="K1157" s="23"/>
      <c r="L1157" s="23"/>
      <c r="M1157" s="23"/>
      <c r="N1157" s="27"/>
      <c r="O1157" s="23"/>
      <c r="P1157" s="23"/>
      <c r="Q1157" s="23"/>
      <c r="R1157" s="23"/>
      <c r="S1157" s="64"/>
      <c r="T1157" s="24"/>
      <c r="U1157" s="49"/>
      <c r="V1157" s="54"/>
      <c r="W1157" s="25"/>
      <c r="X1157" s="25"/>
      <c r="Y1157" s="25"/>
      <c r="Z1157" s="25"/>
      <c r="AA1157" s="25"/>
      <c r="AB1157" s="25"/>
      <c r="AC1157" s="25"/>
      <c r="AD1157" s="55"/>
    </row>
    <row r="1158" spans="1:30" ht="20" customHeight="1" x14ac:dyDescent="0.2">
      <c r="A1158" s="20"/>
      <c r="B1158" s="33"/>
      <c r="C1158" s="63"/>
      <c r="D1158" s="22"/>
      <c r="E1158" s="23"/>
      <c r="F1158" s="23"/>
      <c r="G1158" s="23"/>
      <c r="H1158" s="23"/>
      <c r="I1158" s="23"/>
      <c r="J1158" s="23"/>
      <c r="K1158" s="23"/>
      <c r="L1158" s="23"/>
      <c r="M1158" s="23"/>
      <c r="N1158" s="27"/>
      <c r="O1158" s="23"/>
      <c r="P1158" s="23"/>
      <c r="Q1158" s="23"/>
      <c r="R1158" s="23"/>
      <c r="S1158" s="64"/>
      <c r="T1158" s="24"/>
      <c r="U1158" s="49"/>
      <c r="V1158" s="54"/>
      <c r="W1158" s="25"/>
      <c r="X1158" s="25"/>
      <c r="Y1158" s="25"/>
      <c r="Z1158" s="25"/>
      <c r="AA1158" s="25"/>
      <c r="AB1158" s="25"/>
      <c r="AC1158" s="25"/>
      <c r="AD1158" s="55"/>
    </row>
    <row r="1159" spans="1:30" ht="20" customHeight="1" x14ac:dyDescent="0.2">
      <c r="A1159" s="20"/>
      <c r="B1159" s="33"/>
      <c r="C1159" s="63"/>
      <c r="D1159" s="22"/>
      <c r="E1159" s="23"/>
      <c r="F1159" s="23"/>
      <c r="G1159" s="23"/>
      <c r="H1159" s="23"/>
      <c r="I1159" s="23"/>
      <c r="J1159" s="23"/>
      <c r="K1159" s="23"/>
      <c r="L1159" s="23"/>
      <c r="M1159" s="23"/>
      <c r="N1159" s="27"/>
      <c r="O1159" s="23"/>
      <c r="P1159" s="23"/>
      <c r="Q1159" s="23"/>
      <c r="R1159" s="23"/>
      <c r="S1159" s="64"/>
      <c r="T1159" s="24"/>
      <c r="U1159" s="49"/>
      <c r="V1159" s="54"/>
      <c r="W1159" s="25"/>
      <c r="X1159" s="25"/>
      <c r="Y1159" s="25"/>
      <c r="Z1159" s="25"/>
      <c r="AA1159" s="25"/>
      <c r="AB1159" s="25"/>
      <c r="AC1159" s="25"/>
      <c r="AD1159" s="55"/>
    </row>
    <row r="1160" spans="1:30" ht="20" customHeight="1" x14ac:dyDescent="0.2">
      <c r="A1160" s="20"/>
      <c r="B1160" s="33"/>
      <c r="C1160" s="63"/>
      <c r="D1160" s="22"/>
      <c r="E1160" s="23"/>
      <c r="F1160" s="23"/>
      <c r="G1160" s="23"/>
      <c r="H1160" s="23"/>
      <c r="I1160" s="23"/>
      <c r="J1160" s="23"/>
      <c r="K1160" s="23"/>
      <c r="L1160" s="23"/>
      <c r="M1160" s="23"/>
      <c r="N1160" s="27"/>
      <c r="O1160" s="23"/>
      <c r="P1160" s="23"/>
      <c r="Q1160" s="23"/>
      <c r="R1160" s="23"/>
      <c r="S1160" s="64"/>
      <c r="T1160" s="24"/>
      <c r="U1160" s="49"/>
      <c r="V1160" s="54"/>
      <c r="W1160" s="25"/>
      <c r="X1160" s="25"/>
      <c r="Y1160" s="25"/>
      <c r="Z1160" s="25"/>
      <c r="AA1160" s="25"/>
      <c r="AB1160" s="25"/>
      <c r="AC1160" s="25"/>
      <c r="AD1160" s="55"/>
    </row>
    <row r="1161" spans="1:30" ht="20" customHeight="1" x14ac:dyDescent="0.2">
      <c r="A1161" s="20"/>
      <c r="B1161" s="33"/>
      <c r="C1161" s="63"/>
      <c r="D1161" s="22"/>
      <c r="E1161" s="23"/>
      <c r="F1161" s="23"/>
      <c r="G1161" s="23"/>
      <c r="H1161" s="23"/>
      <c r="I1161" s="23"/>
      <c r="J1161" s="23"/>
      <c r="K1161" s="23"/>
      <c r="L1161" s="23"/>
      <c r="M1161" s="23"/>
      <c r="N1161" s="27"/>
      <c r="O1161" s="23"/>
      <c r="P1161" s="23"/>
      <c r="Q1161" s="23"/>
      <c r="R1161" s="23"/>
      <c r="S1161" s="64"/>
      <c r="T1161" s="24"/>
      <c r="U1161" s="49"/>
      <c r="V1161" s="54"/>
      <c r="W1161" s="25"/>
      <c r="X1161" s="25"/>
      <c r="Y1161" s="25"/>
      <c r="Z1161" s="25"/>
      <c r="AA1161" s="25"/>
      <c r="AB1161" s="25"/>
      <c r="AC1161" s="25"/>
      <c r="AD1161" s="55"/>
    </row>
    <row r="1162" spans="1:30" ht="20" customHeight="1" x14ac:dyDescent="0.2">
      <c r="A1162" s="20"/>
      <c r="B1162" s="33"/>
      <c r="C1162" s="63"/>
      <c r="D1162" s="22"/>
      <c r="E1162" s="23"/>
      <c r="F1162" s="23"/>
      <c r="G1162" s="23"/>
      <c r="H1162" s="23"/>
      <c r="I1162" s="23"/>
      <c r="J1162" s="23"/>
      <c r="K1162" s="23"/>
      <c r="L1162" s="23"/>
      <c r="M1162" s="23"/>
      <c r="N1162" s="27"/>
      <c r="O1162" s="23"/>
      <c r="P1162" s="23"/>
      <c r="Q1162" s="23"/>
      <c r="R1162" s="23"/>
      <c r="S1162" s="64"/>
      <c r="T1162" s="24"/>
      <c r="U1162" s="49"/>
      <c r="V1162" s="54"/>
      <c r="W1162" s="25"/>
      <c r="X1162" s="25"/>
      <c r="Y1162" s="25"/>
      <c r="Z1162" s="25"/>
      <c r="AA1162" s="25"/>
      <c r="AB1162" s="25"/>
      <c r="AC1162" s="25"/>
      <c r="AD1162" s="55"/>
    </row>
    <row r="1163" spans="1:30" ht="20" customHeight="1" x14ac:dyDescent="0.2">
      <c r="A1163" s="20"/>
      <c r="B1163" s="33"/>
      <c r="C1163" s="63"/>
      <c r="D1163" s="22"/>
      <c r="E1163" s="23"/>
      <c r="F1163" s="23"/>
      <c r="G1163" s="23"/>
      <c r="H1163" s="23"/>
      <c r="I1163" s="23"/>
      <c r="J1163" s="23"/>
      <c r="K1163" s="23"/>
      <c r="L1163" s="23"/>
      <c r="M1163" s="23"/>
      <c r="N1163" s="27"/>
      <c r="O1163" s="23"/>
      <c r="P1163" s="23"/>
      <c r="Q1163" s="23"/>
      <c r="R1163" s="23"/>
      <c r="S1163" s="64"/>
      <c r="T1163" s="24"/>
      <c r="U1163" s="49"/>
      <c r="V1163" s="54"/>
      <c r="W1163" s="25"/>
      <c r="X1163" s="25"/>
      <c r="Y1163" s="25"/>
      <c r="Z1163" s="25"/>
      <c r="AA1163" s="25"/>
      <c r="AB1163" s="25"/>
      <c r="AC1163" s="25"/>
      <c r="AD1163" s="55"/>
    </row>
    <row r="1164" spans="1:30" ht="20" customHeight="1" x14ac:dyDescent="0.2">
      <c r="A1164" s="20"/>
      <c r="B1164" s="33"/>
      <c r="C1164" s="63"/>
      <c r="D1164" s="22"/>
      <c r="E1164" s="23"/>
      <c r="F1164" s="23"/>
      <c r="G1164" s="23"/>
      <c r="H1164" s="23"/>
      <c r="I1164" s="23"/>
      <c r="J1164" s="23"/>
      <c r="K1164" s="23"/>
      <c r="L1164" s="23"/>
      <c r="M1164" s="23"/>
      <c r="N1164" s="27"/>
      <c r="O1164" s="23"/>
      <c r="P1164" s="23"/>
      <c r="Q1164" s="23"/>
      <c r="R1164" s="23"/>
      <c r="S1164" s="64"/>
      <c r="T1164" s="24"/>
      <c r="U1164" s="49"/>
      <c r="V1164" s="54"/>
      <c r="W1164" s="25"/>
      <c r="X1164" s="25"/>
      <c r="Y1164" s="25"/>
      <c r="Z1164" s="25"/>
      <c r="AA1164" s="25"/>
      <c r="AB1164" s="25"/>
      <c r="AC1164" s="25"/>
      <c r="AD1164" s="55"/>
    </row>
    <row r="1165" spans="1:30" ht="20" customHeight="1" x14ac:dyDescent="0.2">
      <c r="A1165" s="20"/>
      <c r="B1165" s="33"/>
      <c r="C1165" s="63"/>
      <c r="D1165" s="22"/>
      <c r="E1165" s="23"/>
      <c r="F1165" s="23"/>
      <c r="G1165" s="23"/>
      <c r="H1165" s="23"/>
      <c r="I1165" s="23"/>
      <c r="J1165" s="23"/>
      <c r="K1165" s="23"/>
      <c r="L1165" s="23"/>
      <c r="M1165" s="23"/>
      <c r="N1165" s="27"/>
      <c r="O1165" s="23"/>
      <c r="P1165" s="23"/>
      <c r="Q1165" s="23"/>
      <c r="R1165" s="23"/>
      <c r="S1165" s="64"/>
      <c r="T1165" s="24"/>
      <c r="U1165" s="49"/>
      <c r="V1165" s="54"/>
      <c r="W1165" s="25"/>
      <c r="X1165" s="25"/>
      <c r="Y1165" s="25"/>
      <c r="Z1165" s="25"/>
      <c r="AA1165" s="25"/>
      <c r="AB1165" s="25"/>
      <c r="AC1165" s="25"/>
      <c r="AD1165" s="55"/>
    </row>
    <row r="1166" spans="1:30" ht="20" customHeight="1" x14ac:dyDescent="0.2">
      <c r="A1166" s="20"/>
      <c r="B1166" s="33"/>
      <c r="C1166" s="63"/>
      <c r="D1166" s="22"/>
      <c r="E1166" s="23"/>
      <c r="F1166" s="23"/>
      <c r="G1166" s="23"/>
      <c r="H1166" s="23"/>
      <c r="I1166" s="23"/>
      <c r="J1166" s="23"/>
      <c r="K1166" s="23"/>
      <c r="L1166" s="23"/>
      <c r="M1166" s="23"/>
      <c r="N1166" s="27"/>
      <c r="O1166" s="23"/>
      <c r="P1166" s="23"/>
      <c r="Q1166" s="23"/>
      <c r="R1166" s="23"/>
      <c r="S1166" s="64"/>
      <c r="T1166" s="24"/>
      <c r="U1166" s="49"/>
      <c r="V1166" s="54"/>
      <c r="W1166" s="25"/>
      <c r="X1166" s="25"/>
      <c r="Y1166" s="25"/>
      <c r="Z1166" s="25"/>
      <c r="AA1166" s="25"/>
      <c r="AB1166" s="25"/>
      <c r="AC1166" s="25"/>
      <c r="AD1166" s="55"/>
    </row>
    <row r="1167" spans="1:30" ht="20" customHeight="1" x14ac:dyDescent="0.2">
      <c r="A1167" s="20"/>
      <c r="B1167" s="33"/>
      <c r="C1167" s="63"/>
      <c r="D1167" s="22"/>
      <c r="E1167" s="23"/>
      <c r="F1167" s="23"/>
      <c r="G1167" s="23"/>
      <c r="H1167" s="23"/>
      <c r="I1167" s="23"/>
      <c r="J1167" s="23"/>
      <c r="K1167" s="23"/>
      <c r="L1167" s="23"/>
      <c r="M1167" s="23"/>
      <c r="N1167" s="27"/>
      <c r="O1167" s="23"/>
      <c r="P1167" s="23"/>
      <c r="Q1167" s="23"/>
      <c r="R1167" s="23"/>
      <c r="S1167" s="64"/>
      <c r="T1167" s="24"/>
      <c r="U1167" s="49"/>
      <c r="V1167" s="54"/>
      <c r="W1167" s="25"/>
      <c r="X1167" s="25"/>
      <c r="Y1167" s="25"/>
      <c r="Z1167" s="25"/>
      <c r="AA1167" s="25"/>
      <c r="AB1167" s="25"/>
      <c r="AC1167" s="25"/>
      <c r="AD1167" s="55"/>
    </row>
    <row r="1168" spans="1:30" ht="20" customHeight="1" x14ac:dyDescent="0.2">
      <c r="A1168" s="20"/>
      <c r="B1168" s="33"/>
      <c r="C1168" s="63"/>
      <c r="D1168" s="22"/>
      <c r="E1168" s="23"/>
      <c r="F1168" s="23"/>
      <c r="G1168" s="23"/>
      <c r="H1168" s="23"/>
      <c r="I1168" s="23"/>
      <c r="J1168" s="23"/>
      <c r="K1168" s="23"/>
      <c r="L1168" s="23"/>
      <c r="M1168" s="23"/>
      <c r="N1168" s="27"/>
      <c r="O1168" s="23"/>
      <c r="P1168" s="23"/>
      <c r="Q1168" s="23"/>
      <c r="R1168" s="23"/>
      <c r="S1168" s="64"/>
      <c r="T1168" s="24"/>
      <c r="U1168" s="49"/>
      <c r="V1168" s="54"/>
      <c r="W1168" s="25"/>
      <c r="X1168" s="25"/>
      <c r="Y1168" s="25"/>
      <c r="Z1168" s="25"/>
      <c r="AA1168" s="25"/>
      <c r="AB1168" s="25"/>
      <c r="AC1168" s="25"/>
      <c r="AD1168" s="55"/>
    </row>
    <row r="1169" spans="1:30" ht="20" customHeight="1" x14ac:dyDescent="0.2">
      <c r="A1169" s="20"/>
      <c r="B1169" s="33"/>
      <c r="C1169" s="63"/>
      <c r="D1169" s="22"/>
      <c r="E1169" s="23"/>
      <c r="F1169" s="23"/>
      <c r="G1169" s="23"/>
      <c r="H1169" s="23"/>
      <c r="I1169" s="23"/>
      <c r="J1169" s="23"/>
      <c r="K1169" s="23"/>
      <c r="L1169" s="23"/>
      <c r="M1169" s="23"/>
      <c r="N1169" s="27"/>
      <c r="O1169" s="23"/>
      <c r="P1169" s="23"/>
      <c r="Q1169" s="23"/>
      <c r="R1169" s="23"/>
      <c r="S1169" s="64"/>
      <c r="T1169" s="24"/>
      <c r="U1169" s="49"/>
      <c r="V1169" s="54"/>
      <c r="W1169" s="25"/>
      <c r="X1169" s="25"/>
      <c r="Y1169" s="25"/>
      <c r="Z1169" s="25"/>
      <c r="AA1169" s="25"/>
      <c r="AB1169" s="25"/>
      <c r="AC1169" s="25"/>
      <c r="AD1169" s="55"/>
    </row>
    <row r="1170" spans="1:30" ht="20" customHeight="1" x14ac:dyDescent="0.2">
      <c r="A1170" s="20"/>
      <c r="B1170" s="33"/>
      <c r="C1170" s="63"/>
      <c r="D1170" s="22"/>
      <c r="E1170" s="23"/>
      <c r="F1170" s="23"/>
      <c r="G1170" s="23"/>
      <c r="H1170" s="23"/>
      <c r="I1170" s="23"/>
      <c r="J1170" s="23"/>
      <c r="K1170" s="23"/>
      <c r="L1170" s="23"/>
      <c r="M1170" s="23"/>
      <c r="N1170" s="27"/>
      <c r="O1170" s="23"/>
      <c r="P1170" s="23"/>
      <c r="Q1170" s="23"/>
      <c r="R1170" s="23"/>
      <c r="S1170" s="64"/>
      <c r="T1170" s="24"/>
      <c r="U1170" s="49"/>
      <c r="V1170" s="54"/>
      <c r="W1170" s="25"/>
      <c r="X1170" s="25"/>
      <c r="Y1170" s="25"/>
      <c r="Z1170" s="25"/>
      <c r="AA1170" s="25"/>
      <c r="AB1170" s="25"/>
      <c r="AC1170" s="25"/>
      <c r="AD1170" s="55"/>
    </row>
    <row r="1171" spans="1:30" ht="20" customHeight="1" x14ac:dyDescent="0.2">
      <c r="A1171" s="20"/>
      <c r="B1171" s="33"/>
      <c r="C1171" s="63"/>
      <c r="D1171" s="22"/>
      <c r="E1171" s="23"/>
      <c r="F1171" s="23"/>
      <c r="G1171" s="23"/>
      <c r="H1171" s="23"/>
      <c r="I1171" s="23"/>
      <c r="J1171" s="23"/>
      <c r="K1171" s="23"/>
      <c r="L1171" s="23"/>
      <c r="M1171" s="23"/>
      <c r="N1171" s="27"/>
      <c r="O1171" s="23"/>
      <c r="P1171" s="23"/>
      <c r="Q1171" s="23"/>
      <c r="R1171" s="23"/>
      <c r="S1171" s="64"/>
      <c r="T1171" s="24"/>
      <c r="U1171" s="49"/>
      <c r="V1171" s="54"/>
      <c r="W1171" s="25"/>
      <c r="X1171" s="25"/>
      <c r="Y1171" s="25"/>
      <c r="Z1171" s="25"/>
      <c r="AA1171" s="25"/>
      <c r="AB1171" s="25"/>
      <c r="AC1171" s="25"/>
      <c r="AD1171" s="55"/>
    </row>
    <row r="1172" spans="1:30" ht="20" customHeight="1" x14ac:dyDescent="0.2">
      <c r="A1172" s="20"/>
      <c r="B1172" s="33"/>
      <c r="C1172" s="63"/>
      <c r="D1172" s="22"/>
      <c r="E1172" s="23"/>
      <c r="F1172" s="23"/>
      <c r="G1172" s="23"/>
      <c r="H1172" s="23"/>
      <c r="I1172" s="23"/>
      <c r="J1172" s="23"/>
      <c r="K1172" s="23"/>
      <c r="L1172" s="23"/>
      <c r="M1172" s="23"/>
      <c r="N1172" s="27"/>
      <c r="O1172" s="23"/>
      <c r="P1172" s="23"/>
      <c r="Q1172" s="23"/>
      <c r="R1172" s="23"/>
      <c r="S1172" s="64"/>
      <c r="T1172" s="24"/>
      <c r="U1172" s="49"/>
      <c r="V1172" s="54"/>
      <c r="W1172" s="25"/>
      <c r="X1172" s="25"/>
      <c r="Y1172" s="25"/>
      <c r="Z1172" s="25"/>
      <c r="AA1172" s="25"/>
      <c r="AB1172" s="25"/>
      <c r="AC1172" s="25"/>
      <c r="AD1172" s="55"/>
    </row>
    <row r="1173" spans="1:30" ht="20" customHeight="1" x14ac:dyDescent="0.2">
      <c r="A1173" s="20"/>
      <c r="B1173" s="33"/>
      <c r="C1173" s="63"/>
      <c r="D1173" s="22"/>
      <c r="E1173" s="23"/>
      <c r="F1173" s="23"/>
      <c r="G1173" s="23"/>
      <c r="H1173" s="23"/>
      <c r="I1173" s="23"/>
      <c r="J1173" s="23"/>
      <c r="K1173" s="23"/>
      <c r="L1173" s="23"/>
      <c r="M1173" s="23"/>
      <c r="N1173" s="27"/>
      <c r="O1173" s="23"/>
      <c r="P1173" s="23"/>
      <c r="Q1173" s="23"/>
      <c r="R1173" s="23"/>
      <c r="S1173" s="64"/>
      <c r="T1173" s="24"/>
      <c r="U1173" s="49"/>
      <c r="V1173" s="54"/>
      <c r="W1173" s="25"/>
      <c r="X1173" s="25"/>
      <c r="Y1173" s="25"/>
      <c r="Z1173" s="25"/>
      <c r="AA1173" s="25"/>
      <c r="AB1173" s="25"/>
      <c r="AC1173" s="25"/>
      <c r="AD1173" s="55"/>
    </row>
    <row r="1174" spans="1:30" ht="20" customHeight="1" x14ac:dyDescent="0.2">
      <c r="A1174" s="20"/>
      <c r="B1174" s="33"/>
      <c r="C1174" s="63"/>
      <c r="D1174" s="22"/>
      <c r="E1174" s="23"/>
      <c r="F1174" s="23"/>
      <c r="G1174" s="23"/>
      <c r="H1174" s="23"/>
      <c r="I1174" s="23"/>
      <c r="J1174" s="23"/>
      <c r="K1174" s="23"/>
      <c r="L1174" s="23"/>
      <c r="M1174" s="23"/>
      <c r="N1174" s="27"/>
      <c r="O1174" s="23"/>
      <c r="P1174" s="23"/>
      <c r="Q1174" s="23"/>
      <c r="R1174" s="23"/>
      <c r="S1174" s="64"/>
      <c r="T1174" s="24"/>
      <c r="U1174" s="49"/>
      <c r="V1174" s="54"/>
      <c r="W1174" s="25"/>
      <c r="X1174" s="25"/>
      <c r="Y1174" s="25"/>
      <c r="Z1174" s="25"/>
      <c r="AA1174" s="25"/>
      <c r="AB1174" s="25"/>
      <c r="AC1174" s="25"/>
      <c r="AD1174" s="55"/>
    </row>
    <row r="1175" spans="1:30" ht="20" customHeight="1" x14ac:dyDescent="0.2">
      <c r="A1175" s="20"/>
      <c r="B1175" s="33"/>
      <c r="C1175" s="63"/>
      <c r="D1175" s="22"/>
      <c r="E1175" s="23"/>
      <c r="F1175" s="23"/>
      <c r="G1175" s="23"/>
      <c r="H1175" s="23"/>
      <c r="I1175" s="23"/>
      <c r="J1175" s="23"/>
      <c r="K1175" s="23"/>
      <c r="L1175" s="23"/>
      <c r="M1175" s="23"/>
      <c r="N1175" s="27"/>
      <c r="O1175" s="23"/>
      <c r="P1175" s="23"/>
      <c r="Q1175" s="23"/>
      <c r="R1175" s="23"/>
      <c r="S1175" s="64"/>
      <c r="T1175" s="24"/>
      <c r="U1175" s="49"/>
      <c r="V1175" s="54"/>
      <c r="W1175" s="25"/>
      <c r="X1175" s="25"/>
      <c r="Y1175" s="25"/>
      <c r="Z1175" s="25"/>
      <c r="AA1175" s="25"/>
      <c r="AB1175" s="25"/>
      <c r="AC1175" s="25"/>
      <c r="AD1175" s="55"/>
    </row>
    <row r="1176" spans="1:30" ht="20" customHeight="1" x14ac:dyDescent="0.2">
      <c r="A1176" s="20"/>
      <c r="B1176" s="33"/>
      <c r="C1176" s="63"/>
      <c r="D1176" s="22"/>
      <c r="E1176" s="23"/>
      <c r="F1176" s="23"/>
      <c r="G1176" s="23"/>
      <c r="H1176" s="23"/>
      <c r="I1176" s="23"/>
      <c r="J1176" s="23"/>
      <c r="K1176" s="23"/>
      <c r="L1176" s="23"/>
      <c r="M1176" s="23"/>
      <c r="N1176" s="27"/>
      <c r="O1176" s="23"/>
      <c r="P1176" s="23"/>
      <c r="Q1176" s="23"/>
      <c r="R1176" s="23"/>
      <c r="S1176" s="64"/>
      <c r="T1176" s="24"/>
      <c r="U1176" s="49"/>
      <c r="V1176" s="54"/>
      <c r="W1176" s="25"/>
      <c r="X1176" s="25"/>
      <c r="Y1176" s="25"/>
      <c r="Z1176" s="25"/>
      <c r="AA1176" s="25"/>
      <c r="AB1176" s="25"/>
      <c r="AC1176" s="25"/>
      <c r="AD1176" s="55"/>
    </row>
    <row r="1177" spans="1:30" ht="20" customHeight="1" x14ac:dyDescent="0.2">
      <c r="A1177" s="20"/>
      <c r="B1177" s="33"/>
      <c r="C1177" s="63"/>
      <c r="D1177" s="22"/>
      <c r="E1177" s="23"/>
      <c r="F1177" s="23"/>
      <c r="G1177" s="23"/>
      <c r="H1177" s="23"/>
      <c r="I1177" s="23"/>
      <c r="J1177" s="23"/>
      <c r="K1177" s="23"/>
      <c r="L1177" s="23"/>
      <c r="M1177" s="23"/>
      <c r="N1177" s="27"/>
      <c r="O1177" s="23"/>
      <c r="P1177" s="23"/>
      <c r="Q1177" s="23"/>
      <c r="R1177" s="23"/>
      <c r="S1177" s="64"/>
      <c r="T1177" s="24"/>
      <c r="U1177" s="49"/>
      <c r="V1177" s="54"/>
      <c r="W1177" s="25"/>
      <c r="X1177" s="25"/>
      <c r="Y1177" s="25"/>
      <c r="Z1177" s="25"/>
      <c r="AA1177" s="25"/>
      <c r="AB1177" s="25"/>
      <c r="AC1177" s="25"/>
      <c r="AD1177" s="55"/>
    </row>
    <row r="1178" spans="1:30" ht="20" customHeight="1" x14ac:dyDescent="0.2">
      <c r="A1178" s="20"/>
      <c r="B1178" s="33"/>
      <c r="C1178" s="63"/>
      <c r="D1178" s="22"/>
      <c r="E1178" s="23"/>
      <c r="F1178" s="23"/>
      <c r="G1178" s="23"/>
      <c r="H1178" s="23"/>
      <c r="I1178" s="23"/>
      <c r="J1178" s="23"/>
      <c r="K1178" s="23"/>
      <c r="L1178" s="23"/>
      <c r="M1178" s="23"/>
      <c r="N1178" s="27"/>
      <c r="O1178" s="23"/>
      <c r="P1178" s="23"/>
      <c r="Q1178" s="23"/>
      <c r="R1178" s="23"/>
      <c r="S1178" s="64"/>
      <c r="T1178" s="24"/>
      <c r="U1178" s="49"/>
      <c r="V1178" s="54"/>
      <c r="W1178" s="25"/>
      <c r="X1178" s="25"/>
      <c r="Y1178" s="25"/>
      <c r="Z1178" s="25"/>
      <c r="AA1178" s="25"/>
      <c r="AB1178" s="25"/>
      <c r="AC1178" s="25"/>
      <c r="AD1178" s="55"/>
    </row>
    <row r="1179" spans="1:30" ht="20" customHeight="1" x14ac:dyDescent="0.2">
      <c r="A1179" s="20"/>
      <c r="B1179" s="33"/>
      <c r="C1179" s="63"/>
      <c r="D1179" s="22"/>
      <c r="E1179" s="23"/>
      <c r="F1179" s="23"/>
      <c r="G1179" s="23"/>
      <c r="H1179" s="23"/>
      <c r="I1179" s="23"/>
      <c r="J1179" s="23"/>
      <c r="K1179" s="23"/>
      <c r="L1179" s="23"/>
      <c r="M1179" s="23"/>
      <c r="N1179" s="27"/>
      <c r="O1179" s="23"/>
      <c r="P1179" s="23"/>
      <c r="Q1179" s="23"/>
      <c r="R1179" s="23"/>
      <c r="S1179" s="64"/>
      <c r="T1179" s="24"/>
      <c r="U1179" s="49"/>
      <c r="V1179" s="54"/>
      <c r="W1179" s="25"/>
      <c r="X1179" s="25"/>
      <c r="Y1179" s="25"/>
      <c r="Z1179" s="25"/>
      <c r="AA1179" s="25"/>
      <c r="AB1179" s="25"/>
      <c r="AC1179" s="25"/>
      <c r="AD1179" s="55"/>
    </row>
    <row r="1180" spans="1:30" ht="20" customHeight="1" x14ac:dyDescent="0.2">
      <c r="A1180" s="20"/>
      <c r="B1180" s="33"/>
      <c r="C1180" s="63"/>
      <c r="D1180" s="22"/>
      <c r="E1180" s="23"/>
      <c r="F1180" s="23"/>
      <c r="G1180" s="23"/>
      <c r="H1180" s="23"/>
      <c r="I1180" s="23"/>
      <c r="J1180" s="23"/>
      <c r="K1180" s="23"/>
      <c r="L1180" s="23"/>
      <c r="M1180" s="23"/>
      <c r="N1180" s="27"/>
      <c r="O1180" s="23"/>
      <c r="P1180" s="23"/>
      <c r="Q1180" s="23"/>
      <c r="R1180" s="23"/>
      <c r="S1180" s="64"/>
      <c r="T1180" s="24"/>
      <c r="U1180" s="49"/>
      <c r="V1180" s="54"/>
      <c r="W1180" s="25"/>
      <c r="X1180" s="25"/>
      <c r="Y1180" s="25"/>
      <c r="Z1180" s="25"/>
      <c r="AA1180" s="25"/>
      <c r="AB1180" s="25"/>
      <c r="AC1180" s="25"/>
      <c r="AD1180" s="55"/>
    </row>
    <row r="1181" spans="1:30" ht="20" customHeight="1" x14ac:dyDescent="0.2">
      <c r="A1181" s="20"/>
      <c r="B1181" s="33"/>
      <c r="C1181" s="63"/>
      <c r="D1181" s="22"/>
      <c r="E1181" s="23"/>
      <c r="F1181" s="23"/>
      <c r="G1181" s="23"/>
      <c r="H1181" s="23"/>
      <c r="I1181" s="23"/>
      <c r="J1181" s="23"/>
      <c r="K1181" s="23"/>
      <c r="L1181" s="23"/>
      <c r="M1181" s="23"/>
      <c r="N1181" s="27"/>
      <c r="O1181" s="23"/>
      <c r="P1181" s="23"/>
      <c r="Q1181" s="23"/>
      <c r="R1181" s="23"/>
      <c r="S1181" s="64"/>
      <c r="T1181" s="24"/>
      <c r="U1181" s="49"/>
      <c r="V1181" s="54"/>
      <c r="W1181" s="25"/>
      <c r="X1181" s="25"/>
      <c r="Y1181" s="25"/>
      <c r="Z1181" s="25"/>
      <c r="AA1181" s="25"/>
      <c r="AB1181" s="25"/>
      <c r="AC1181" s="25"/>
      <c r="AD1181" s="55"/>
    </row>
    <row r="1182" spans="1:30" ht="20" customHeight="1" x14ac:dyDescent="0.2">
      <c r="A1182" s="20"/>
      <c r="B1182" s="33"/>
      <c r="C1182" s="63"/>
      <c r="D1182" s="22"/>
      <c r="E1182" s="23"/>
      <c r="F1182" s="23"/>
      <c r="G1182" s="23"/>
      <c r="H1182" s="23"/>
      <c r="I1182" s="23"/>
      <c r="J1182" s="23"/>
      <c r="K1182" s="23"/>
      <c r="L1182" s="23"/>
      <c r="M1182" s="23"/>
      <c r="N1182" s="27"/>
      <c r="O1182" s="23"/>
      <c r="P1182" s="23"/>
      <c r="Q1182" s="23"/>
      <c r="R1182" s="23"/>
      <c r="S1182" s="64"/>
      <c r="T1182" s="24"/>
      <c r="U1182" s="49"/>
      <c r="V1182" s="54"/>
      <c r="W1182" s="25"/>
      <c r="X1182" s="25"/>
      <c r="Y1182" s="25"/>
      <c r="Z1182" s="25"/>
      <c r="AA1182" s="25"/>
      <c r="AB1182" s="25"/>
      <c r="AC1182" s="25"/>
      <c r="AD1182" s="55"/>
    </row>
    <row r="1183" spans="1:30" ht="20" customHeight="1" x14ac:dyDescent="0.2">
      <c r="A1183" s="20"/>
      <c r="B1183" s="33"/>
      <c r="C1183" s="63"/>
      <c r="D1183" s="22"/>
      <c r="E1183" s="23"/>
      <c r="F1183" s="23"/>
      <c r="G1183" s="23"/>
      <c r="H1183" s="23"/>
      <c r="I1183" s="23"/>
      <c r="J1183" s="23"/>
      <c r="K1183" s="23"/>
      <c r="L1183" s="23"/>
      <c r="M1183" s="23"/>
      <c r="N1183" s="27"/>
      <c r="O1183" s="23"/>
      <c r="P1183" s="23"/>
      <c r="Q1183" s="23"/>
      <c r="R1183" s="23"/>
      <c r="S1183" s="64"/>
      <c r="T1183" s="24"/>
      <c r="U1183" s="49"/>
      <c r="V1183" s="54"/>
      <c r="W1183" s="25"/>
      <c r="X1183" s="25"/>
      <c r="Y1183" s="25"/>
      <c r="Z1183" s="25"/>
      <c r="AA1183" s="25"/>
      <c r="AB1183" s="25"/>
      <c r="AC1183" s="25"/>
      <c r="AD1183" s="55"/>
    </row>
    <row r="1184" spans="1:30" ht="20" customHeight="1" x14ac:dyDescent="0.2">
      <c r="A1184" s="20"/>
      <c r="B1184" s="33"/>
      <c r="C1184" s="63"/>
      <c r="D1184" s="22"/>
      <c r="E1184" s="23"/>
      <c r="F1184" s="23"/>
      <c r="G1184" s="23"/>
      <c r="H1184" s="23"/>
      <c r="I1184" s="23"/>
      <c r="J1184" s="23"/>
      <c r="K1184" s="23"/>
      <c r="L1184" s="23"/>
      <c r="M1184" s="23"/>
      <c r="N1184" s="27"/>
      <c r="O1184" s="23"/>
      <c r="P1184" s="23"/>
      <c r="Q1184" s="23"/>
      <c r="R1184" s="23"/>
      <c r="S1184" s="64"/>
      <c r="T1184" s="24"/>
      <c r="U1184" s="49"/>
      <c r="V1184" s="54"/>
      <c r="W1184" s="25"/>
      <c r="X1184" s="25"/>
      <c r="Y1184" s="25"/>
      <c r="Z1184" s="25"/>
      <c r="AA1184" s="25"/>
      <c r="AB1184" s="25"/>
      <c r="AC1184" s="25"/>
      <c r="AD1184" s="55"/>
    </row>
    <row r="1185" spans="1:30" ht="20" customHeight="1" x14ac:dyDescent="0.2">
      <c r="A1185" s="20"/>
      <c r="B1185" s="33"/>
      <c r="C1185" s="63"/>
      <c r="D1185" s="22"/>
      <c r="E1185" s="23"/>
      <c r="F1185" s="23"/>
      <c r="G1185" s="23"/>
      <c r="H1185" s="23"/>
      <c r="I1185" s="23"/>
      <c r="J1185" s="23"/>
      <c r="K1185" s="23"/>
      <c r="L1185" s="23"/>
      <c r="M1185" s="23"/>
      <c r="N1185" s="27"/>
      <c r="O1185" s="23"/>
      <c r="P1185" s="23"/>
      <c r="Q1185" s="23"/>
      <c r="R1185" s="23"/>
      <c r="S1185" s="64"/>
      <c r="T1185" s="24"/>
      <c r="U1185" s="49"/>
      <c r="V1185" s="54"/>
      <c r="W1185" s="25"/>
      <c r="X1185" s="25"/>
      <c r="Y1185" s="25"/>
      <c r="Z1185" s="25"/>
      <c r="AA1185" s="25"/>
      <c r="AB1185" s="25"/>
      <c r="AC1185" s="25"/>
      <c r="AD1185" s="55"/>
    </row>
    <row r="1186" spans="1:30" ht="20" customHeight="1" x14ac:dyDescent="0.2">
      <c r="A1186" s="20"/>
      <c r="B1186" s="33"/>
      <c r="C1186" s="63"/>
      <c r="D1186" s="22"/>
      <c r="E1186" s="23"/>
      <c r="F1186" s="23"/>
      <c r="G1186" s="23"/>
      <c r="H1186" s="23"/>
      <c r="I1186" s="23"/>
      <c r="J1186" s="23"/>
      <c r="K1186" s="23"/>
      <c r="L1186" s="23"/>
      <c r="M1186" s="23"/>
      <c r="N1186" s="27"/>
      <c r="O1186" s="23"/>
      <c r="P1186" s="23"/>
      <c r="Q1186" s="23"/>
      <c r="R1186" s="23"/>
      <c r="S1186" s="64"/>
      <c r="T1186" s="24"/>
      <c r="U1186" s="49"/>
      <c r="V1186" s="54"/>
      <c r="W1186" s="25"/>
      <c r="X1186" s="25"/>
      <c r="Y1186" s="25"/>
      <c r="Z1186" s="25"/>
      <c r="AA1186" s="25"/>
      <c r="AB1186" s="25"/>
      <c r="AC1186" s="25"/>
      <c r="AD1186" s="55"/>
    </row>
    <row r="1187" spans="1:30" ht="20" customHeight="1" x14ac:dyDescent="0.2">
      <c r="A1187" s="20"/>
      <c r="B1187" s="33"/>
      <c r="C1187" s="63"/>
      <c r="D1187" s="22"/>
      <c r="E1187" s="23"/>
      <c r="F1187" s="23"/>
      <c r="G1187" s="23"/>
      <c r="H1187" s="23"/>
      <c r="I1187" s="23"/>
      <c r="J1187" s="23"/>
      <c r="K1187" s="23"/>
      <c r="L1187" s="23"/>
      <c r="M1187" s="23"/>
      <c r="N1187" s="27"/>
      <c r="O1187" s="23"/>
      <c r="P1187" s="23"/>
      <c r="Q1187" s="23"/>
      <c r="R1187" s="23"/>
      <c r="S1187" s="64"/>
      <c r="T1187" s="24"/>
      <c r="U1187" s="49"/>
      <c r="V1187" s="54"/>
      <c r="W1187" s="25"/>
      <c r="X1187" s="25"/>
      <c r="Y1187" s="25"/>
      <c r="Z1187" s="25"/>
      <c r="AA1187" s="25"/>
      <c r="AB1187" s="25"/>
      <c r="AC1187" s="25"/>
      <c r="AD1187" s="55"/>
    </row>
    <row r="1188" spans="1:30" ht="20" customHeight="1" x14ac:dyDescent="0.2">
      <c r="A1188" s="20"/>
      <c r="B1188" s="33"/>
      <c r="C1188" s="63"/>
      <c r="D1188" s="22"/>
      <c r="E1188" s="23"/>
      <c r="F1188" s="23"/>
      <c r="G1188" s="23"/>
      <c r="H1188" s="23"/>
      <c r="I1188" s="23"/>
      <c r="J1188" s="23"/>
      <c r="K1188" s="23"/>
      <c r="L1188" s="23"/>
      <c r="M1188" s="23"/>
      <c r="N1188" s="27"/>
      <c r="O1188" s="23"/>
      <c r="P1188" s="23"/>
      <c r="Q1188" s="23"/>
      <c r="R1188" s="23"/>
      <c r="S1188" s="64"/>
      <c r="T1188" s="24"/>
      <c r="U1188" s="49"/>
      <c r="V1188" s="54"/>
      <c r="W1188" s="25"/>
      <c r="X1188" s="25"/>
      <c r="Y1188" s="25"/>
      <c r="Z1188" s="25"/>
      <c r="AA1188" s="25"/>
      <c r="AB1188" s="25"/>
      <c r="AC1188" s="25"/>
      <c r="AD1188" s="55"/>
    </row>
    <row r="1189" spans="1:30" ht="20" customHeight="1" x14ac:dyDescent="0.2">
      <c r="A1189" s="20"/>
      <c r="B1189" s="33"/>
      <c r="C1189" s="63"/>
      <c r="D1189" s="22"/>
      <c r="E1189" s="23"/>
      <c r="F1189" s="23"/>
      <c r="G1189" s="23"/>
      <c r="H1189" s="23"/>
      <c r="I1189" s="23"/>
      <c r="J1189" s="23"/>
      <c r="K1189" s="23"/>
      <c r="L1189" s="23"/>
      <c r="M1189" s="23"/>
      <c r="N1189" s="27"/>
      <c r="O1189" s="23"/>
      <c r="P1189" s="23"/>
      <c r="Q1189" s="23"/>
      <c r="R1189" s="23"/>
      <c r="S1189" s="64"/>
      <c r="T1189" s="24"/>
      <c r="U1189" s="49"/>
      <c r="V1189" s="54"/>
      <c r="W1189" s="25"/>
      <c r="X1189" s="25"/>
      <c r="Y1189" s="25"/>
      <c r="Z1189" s="25"/>
      <c r="AA1189" s="25"/>
      <c r="AB1189" s="25"/>
      <c r="AC1189" s="25"/>
      <c r="AD1189" s="55"/>
    </row>
    <row r="1190" spans="1:30" ht="20" customHeight="1" x14ac:dyDescent="0.2">
      <c r="A1190" s="20"/>
      <c r="B1190" s="33"/>
      <c r="C1190" s="63"/>
      <c r="D1190" s="22"/>
      <c r="E1190" s="23"/>
      <c r="F1190" s="23"/>
      <c r="G1190" s="23"/>
      <c r="H1190" s="23"/>
      <c r="I1190" s="23"/>
      <c r="J1190" s="23"/>
      <c r="K1190" s="23"/>
      <c r="L1190" s="23"/>
      <c r="M1190" s="23"/>
      <c r="N1190" s="27"/>
      <c r="O1190" s="23"/>
      <c r="P1190" s="23"/>
      <c r="Q1190" s="23"/>
      <c r="R1190" s="23"/>
      <c r="S1190" s="64"/>
      <c r="T1190" s="24"/>
      <c r="U1190" s="49"/>
      <c r="V1190" s="54"/>
      <c r="W1190" s="25"/>
      <c r="X1190" s="25"/>
      <c r="Y1190" s="25"/>
      <c r="Z1190" s="25"/>
      <c r="AA1190" s="25"/>
      <c r="AB1190" s="25"/>
      <c r="AC1190" s="25"/>
      <c r="AD1190" s="55"/>
    </row>
    <row r="1191" spans="1:30" ht="20" customHeight="1" x14ac:dyDescent="0.2">
      <c r="A1191" s="20"/>
      <c r="B1191" s="33"/>
      <c r="C1191" s="63"/>
      <c r="D1191" s="22"/>
      <c r="E1191" s="23"/>
      <c r="F1191" s="23"/>
      <c r="G1191" s="23"/>
      <c r="H1191" s="23"/>
      <c r="I1191" s="23"/>
      <c r="J1191" s="23"/>
      <c r="K1191" s="23"/>
      <c r="L1191" s="23"/>
      <c r="M1191" s="23"/>
      <c r="N1191" s="27"/>
      <c r="O1191" s="23"/>
      <c r="P1191" s="23"/>
      <c r="Q1191" s="23"/>
      <c r="R1191" s="23"/>
      <c r="S1191" s="64"/>
      <c r="T1191" s="24"/>
      <c r="U1191" s="49"/>
      <c r="V1191" s="54"/>
      <c r="W1191" s="25"/>
      <c r="X1191" s="25"/>
      <c r="Y1191" s="25"/>
      <c r="Z1191" s="25"/>
      <c r="AA1191" s="25"/>
      <c r="AB1191" s="25"/>
      <c r="AC1191" s="25"/>
      <c r="AD1191" s="55"/>
    </row>
    <row r="1192" spans="1:30" ht="20" customHeight="1" x14ac:dyDescent="0.2">
      <c r="A1192" s="20"/>
      <c r="B1192" s="33"/>
      <c r="C1192" s="63"/>
      <c r="D1192" s="22"/>
      <c r="E1192" s="23"/>
      <c r="F1192" s="23"/>
      <c r="G1192" s="23"/>
      <c r="H1192" s="23"/>
      <c r="I1192" s="23"/>
      <c r="J1192" s="23"/>
      <c r="K1192" s="23"/>
      <c r="L1192" s="23"/>
      <c r="M1192" s="23"/>
      <c r="N1192" s="27"/>
      <c r="O1192" s="23"/>
      <c r="P1192" s="23"/>
      <c r="Q1192" s="23"/>
      <c r="R1192" s="23"/>
      <c r="S1192" s="64"/>
      <c r="T1192" s="24"/>
      <c r="U1192" s="49"/>
      <c r="V1192" s="54"/>
      <c r="W1192" s="25"/>
      <c r="X1192" s="25"/>
      <c r="Y1192" s="25"/>
      <c r="Z1192" s="25"/>
      <c r="AA1192" s="25"/>
      <c r="AB1192" s="25"/>
      <c r="AC1192" s="25"/>
      <c r="AD1192" s="55"/>
    </row>
    <row r="1193" spans="1:30" ht="20" customHeight="1" x14ac:dyDescent="0.2">
      <c r="A1193" s="20"/>
      <c r="B1193" s="33"/>
      <c r="C1193" s="63"/>
      <c r="D1193" s="22"/>
      <c r="E1193" s="23"/>
      <c r="F1193" s="23"/>
      <c r="G1193" s="23"/>
      <c r="H1193" s="23"/>
      <c r="I1193" s="23"/>
      <c r="J1193" s="23"/>
      <c r="K1193" s="23"/>
      <c r="L1193" s="23"/>
      <c r="M1193" s="23"/>
      <c r="N1193" s="27"/>
      <c r="O1193" s="23"/>
      <c r="P1193" s="23"/>
      <c r="Q1193" s="23"/>
      <c r="R1193" s="23"/>
      <c r="S1193" s="64"/>
      <c r="T1193" s="24"/>
      <c r="U1193" s="49"/>
      <c r="V1193" s="54"/>
      <c r="W1193" s="25"/>
      <c r="X1193" s="25"/>
      <c r="Y1193" s="25"/>
      <c r="Z1193" s="25"/>
      <c r="AA1193" s="25"/>
      <c r="AB1193" s="25"/>
      <c r="AC1193" s="25"/>
      <c r="AD1193" s="55"/>
    </row>
    <row r="1194" spans="1:30" ht="20" customHeight="1" x14ac:dyDescent="0.2">
      <c r="A1194" s="20"/>
      <c r="B1194" s="33"/>
      <c r="C1194" s="63"/>
      <c r="D1194" s="22"/>
      <c r="E1194" s="23"/>
      <c r="F1194" s="23"/>
      <c r="G1194" s="23"/>
      <c r="H1194" s="23"/>
      <c r="I1194" s="23"/>
      <c r="J1194" s="23"/>
      <c r="K1194" s="23"/>
      <c r="L1194" s="23"/>
      <c r="M1194" s="23"/>
      <c r="N1194" s="27"/>
      <c r="O1194" s="23"/>
      <c r="P1194" s="23"/>
      <c r="Q1194" s="23"/>
      <c r="R1194" s="23"/>
      <c r="S1194" s="64"/>
      <c r="T1194" s="24"/>
      <c r="U1194" s="49"/>
      <c r="V1194" s="54"/>
      <c r="W1194" s="25"/>
      <c r="X1194" s="25"/>
      <c r="Y1194" s="25"/>
      <c r="Z1194" s="25"/>
      <c r="AA1194" s="25"/>
      <c r="AB1194" s="25"/>
      <c r="AC1194" s="25"/>
      <c r="AD1194" s="55"/>
    </row>
    <row r="1195" spans="1:30" ht="20" customHeight="1" x14ac:dyDescent="0.2">
      <c r="A1195" s="20"/>
      <c r="B1195" s="33"/>
      <c r="C1195" s="63"/>
      <c r="D1195" s="22"/>
      <c r="E1195" s="23"/>
      <c r="F1195" s="23"/>
      <c r="G1195" s="23"/>
      <c r="H1195" s="23"/>
      <c r="I1195" s="23"/>
      <c r="J1195" s="23"/>
      <c r="K1195" s="23"/>
      <c r="L1195" s="23"/>
      <c r="M1195" s="23"/>
      <c r="N1195" s="27"/>
      <c r="O1195" s="23"/>
      <c r="P1195" s="23"/>
      <c r="Q1195" s="23"/>
      <c r="R1195" s="23"/>
      <c r="S1195" s="64"/>
      <c r="T1195" s="24"/>
      <c r="U1195" s="49"/>
      <c r="V1195" s="54"/>
      <c r="W1195" s="25"/>
      <c r="X1195" s="25"/>
      <c r="Y1195" s="25"/>
      <c r="Z1195" s="25"/>
      <c r="AA1195" s="25"/>
      <c r="AB1195" s="25"/>
      <c r="AC1195" s="25"/>
      <c r="AD1195" s="55"/>
    </row>
    <row r="1196" spans="1:30" ht="20" customHeight="1" x14ac:dyDescent="0.2">
      <c r="A1196" s="20"/>
      <c r="B1196" s="33"/>
      <c r="C1196" s="63"/>
      <c r="D1196" s="22"/>
      <c r="E1196" s="23"/>
      <c r="F1196" s="23"/>
      <c r="G1196" s="23"/>
      <c r="H1196" s="23"/>
      <c r="I1196" s="23"/>
      <c r="J1196" s="23"/>
      <c r="K1196" s="23"/>
      <c r="L1196" s="23"/>
      <c r="M1196" s="23"/>
      <c r="N1196" s="27"/>
      <c r="O1196" s="23"/>
      <c r="P1196" s="23"/>
      <c r="Q1196" s="23"/>
      <c r="R1196" s="23"/>
      <c r="S1196" s="64"/>
      <c r="T1196" s="24"/>
      <c r="U1196" s="49"/>
      <c r="V1196" s="54"/>
      <c r="W1196" s="25"/>
      <c r="X1196" s="25"/>
      <c r="Y1196" s="25"/>
      <c r="Z1196" s="25"/>
      <c r="AA1196" s="25"/>
      <c r="AB1196" s="25"/>
      <c r="AC1196" s="25"/>
      <c r="AD1196" s="55"/>
    </row>
    <row r="1197" spans="1:30" ht="20" customHeight="1" x14ac:dyDescent="0.2">
      <c r="A1197" s="20"/>
      <c r="B1197" s="33"/>
      <c r="C1197" s="63"/>
      <c r="D1197" s="22"/>
      <c r="E1197" s="23"/>
      <c r="F1197" s="23"/>
      <c r="G1197" s="23"/>
      <c r="H1197" s="23"/>
      <c r="I1197" s="23"/>
      <c r="J1197" s="23"/>
      <c r="K1197" s="23"/>
      <c r="L1197" s="23"/>
      <c r="M1197" s="23"/>
      <c r="N1197" s="27"/>
      <c r="O1197" s="23"/>
      <c r="P1197" s="23"/>
      <c r="Q1197" s="23"/>
      <c r="R1197" s="23"/>
      <c r="S1197" s="64"/>
      <c r="T1197" s="24"/>
      <c r="U1197" s="49"/>
      <c r="V1197" s="54"/>
      <c r="W1197" s="25"/>
      <c r="X1197" s="25"/>
      <c r="Y1197" s="25"/>
      <c r="Z1197" s="25"/>
      <c r="AA1197" s="25"/>
      <c r="AB1197" s="25"/>
      <c r="AC1197" s="25"/>
      <c r="AD1197" s="55"/>
    </row>
    <row r="1198" spans="1:30" ht="20" customHeight="1" x14ac:dyDescent="0.2">
      <c r="A1198" s="20"/>
      <c r="B1198" s="33"/>
      <c r="C1198" s="63"/>
      <c r="D1198" s="22"/>
      <c r="E1198" s="23"/>
      <c r="F1198" s="23"/>
      <c r="G1198" s="23"/>
      <c r="H1198" s="23"/>
      <c r="I1198" s="23"/>
      <c r="J1198" s="23"/>
      <c r="K1198" s="23"/>
      <c r="L1198" s="23"/>
      <c r="M1198" s="23"/>
      <c r="N1198" s="27"/>
      <c r="O1198" s="23"/>
      <c r="P1198" s="23"/>
      <c r="Q1198" s="23"/>
      <c r="R1198" s="23"/>
      <c r="S1198" s="64"/>
      <c r="T1198" s="24"/>
      <c r="U1198" s="49"/>
      <c r="V1198" s="54"/>
      <c r="W1198" s="25"/>
      <c r="X1198" s="25"/>
      <c r="Y1198" s="25"/>
      <c r="Z1198" s="25"/>
      <c r="AA1198" s="25"/>
      <c r="AB1198" s="25"/>
      <c r="AC1198" s="25"/>
      <c r="AD1198" s="55"/>
    </row>
    <row r="1199" spans="1:30" ht="20" customHeight="1" x14ac:dyDescent="0.2">
      <c r="A1199" s="20"/>
      <c r="B1199" s="33"/>
      <c r="C1199" s="63"/>
      <c r="D1199" s="22"/>
      <c r="E1199" s="23"/>
      <c r="F1199" s="23"/>
      <c r="G1199" s="23"/>
      <c r="H1199" s="23"/>
      <c r="I1199" s="23"/>
      <c r="J1199" s="23"/>
      <c r="K1199" s="23"/>
      <c r="L1199" s="23"/>
      <c r="M1199" s="23"/>
      <c r="N1199" s="27"/>
      <c r="O1199" s="23"/>
      <c r="P1199" s="23"/>
      <c r="Q1199" s="23"/>
      <c r="R1199" s="23"/>
      <c r="S1199" s="64"/>
      <c r="T1199" s="24"/>
      <c r="U1199" s="49"/>
      <c r="V1199" s="54"/>
      <c r="W1199" s="25"/>
      <c r="X1199" s="25"/>
      <c r="Y1199" s="25"/>
      <c r="Z1199" s="25"/>
      <c r="AA1199" s="25"/>
      <c r="AB1199" s="25"/>
      <c r="AC1199" s="25"/>
      <c r="AD1199" s="55"/>
    </row>
    <row r="1200" spans="1:30" ht="20" customHeight="1" x14ac:dyDescent="0.2">
      <c r="A1200" s="20"/>
      <c r="B1200" s="33"/>
      <c r="C1200" s="63"/>
      <c r="D1200" s="22"/>
      <c r="E1200" s="23"/>
      <c r="F1200" s="23"/>
      <c r="G1200" s="23"/>
      <c r="H1200" s="23"/>
      <c r="I1200" s="23"/>
      <c r="J1200" s="23"/>
      <c r="K1200" s="23"/>
      <c r="L1200" s="23"/>
      <c r="M1200" s="23"/>
      <c r="N1200" s="27"/>
      <c r="O1200" s="23"/>
      <c r="P1200" s="23"/>
      <c r="Q1200" s="23"/>
      <c r="R1200" s="23"/>
      <c r="S1200" s="64"/>
      <c r="T1200" s="24"/>
      <c r="U1200" s="49"/>
      <c r="V1200" s="54"/>
      <c r="W1200" s="25"/>
      <c r="X1200" s="25"/>
      <c r="Y1200" s="25"/>
      <c r="Z1200" s="25"/>
      <c r="AA1200" s="25"/>
      <c r="AB1200" s="25"/>
      <c r="AC1200" s="25"/>
      <c r="AD1200" s="55"/>
    </row>
    <row r="1201" spans="1:30" ht="20" customHeight="1" x14ac:dyDescent="0.2">
      <c r="A1201" s="20"/>
      <c r="B1201" s="33"/>
      <c r="C1201" s="63"/>
      <c r="D1201" s="22"/>
      <c r="E1201" s="23"/>
      <c r="F1201" s="23"/>
      <c r="G1201" s="23"/>
      <c r="H1201" s="23"/>
      <c r="I1201" s="23"/>
      <c r="J1201" s="23"/>
      <c r="K1201" s="23"/>
      <c r="L1201" s="23"/>
      <c r="M1201" s="23"/>
      <c r="N1201" s="27"/>
      <c r="O1201" s="23"/>
      <c r="P1201" s="23"/>
      <c r="Q1201" s="23"/>
      <c r="R1201" s="23"/>
      <c r="S1201" s="64"/>
      <c r="T1201" s="24"/>
      <c r="U1201" s="49"/>
      <c r="V1201" s="54"/>
      <c r="W1201" s="25"/>
      <c r="X1201" s="25"/>
      <c r="Y1201" s="25"/>
      <c r="Z1201" s="25"/>
      <c r="AA1201" s="25"/>
      <c r="AB1201" s="25"/>
      <c r="AC1201" s="25"/>
      <c r="AD1201" s="55"/>
    </row>
    <row r="1202" spans="1:30" ht="20" customHeight="1" x14ac:dyDescent="0.2">
      <c r="A1202" s="20"/>
      <c r="B1202" s="33"/>
      <c r="C1202" s="63"/>
      <c r="D1202" s="22"/>
      <c r="E1202" s="23"/>
      <c r="F1202" s="23"/>
      <c r="G1202" s="23"/>
      <c r="H1202" s="23"/>
      <c r="I1202" s="23"/>
      <c r="J1202" s="23"/>
      <c r="K1202" s="23"/>
      <c r="L1202" s="23"/>
      <c r="M1202" s="23"/>
      <c r="N1202" s="27"/>
      <c r="O1202" s="23"/>
      <c r="P1202" s="23"/>
      <c r="Q1202" s="23"/>
      <c r="R1202" s="23"/>
      <c r="S1202" s="64"/>
      <c r="T1202" s="24"/>
      <c r="U1202" s="49"/>
      <c r="V1202" s="54"/>
      <c r="W1202" s="25"/>
      <c r="X1202" s="25"/>
      <c r="Y1202" s="25"/>
      <c r="Z1202" s="25"/>
      <c r="AA1202" s="25"/>
      <c r="AB1202" s="25"/>
      <c r="AC1202" s="25"/>
      <c r="AD1202" s="55"/>
    </row>
    <row r="1203" spans="1:30" ht="20" customHeight="1" x14ac:dyDescent="0.2">
      <c r="A1203" s="20"/>
      <c r="B1203" s="33"/>
      <c r="C1203" s="63"/>
      <c r="D1203" s="22"/>
      <c r="E1203" s="23"/>
      <c r="F1203" s="23"/>
      <c r="G1203" s="23"/>
      <c r="H1203" s="23"/>
      <c r="I1203" s="23"/>
      <c r="J1203" s="23"/>
      <c r="K1203" s="23"/>
      <c r="L1203" s="23"/>
      <c r="M1203" s="23"/>
      <c r="N1203" s="27"/>
      <c r="O1203" s="23"/>
      <c r="P1203" s="23"/>
      <c r="Q1203" s="23"/>
      <c r="R1203" s="23"/>
      <c r="S1203" s="64"/>
      <c r="T1203" s="24"/>
      <c r="U1203" s="49"/>
      <c r="V1203" s="54"/>
      <c r="W1203" s="25"/>
      <c r="X1203" s="25"/>
      <c r="Y1203" s="25"/>
      <c r="Z1203" s="25"/>
      <c r="AA1203" s="25"/>
      <c r="AB1203" s="25"/>
      <c r="AC1203" s="25"/>
      <c r="AD1203" s="55"/>
    </row>
    <row r="1204" spans="1:30" ht="20" customHeight="1" x14ac:dyDescent="0.2">
      <c r="A1204" s="20"/>
      <c r="B1204" s="33"/>
      <c r="C1204" s="63"/>
      <c r="D1204" s="22"/>
      <c r="E1204" s="23"/>
      <c r="F1204" s="23"/>
      <c r="G1204" s="23"/>
      <c r="H1204" s="23"/>
      <c r="I1204" s="23"/>
      <c r="J1204" s="23"/>
      <c r="K1204" s="23"/>
      <c r="L1204" s="23"/>
      <c r="M1204" s="23"/>
      <c r="N1204" s="27"/>
      <c r="O1204" s="23"/>
      <c r="P1204" s="23"/>
      <c r="Q1204" s="23"/>
      <c r="R1204" s="23"/>
      <c r="S1204" s="64"/>
      <c r="T1204" s="24"/>
      <c r="U1204" s="49"/>
      <c r="V1204" s="54"/>
      <c r="W1204" s="25"/>
      <c r="X1204" s="25"/>
      <c r="Y1204" s="25"/>
      <c r="Z1204" s="25"/>
      <c r="AA1204" s="25"/>
      <c r="AB1204" s="25"/>
      <c r="AC1204" s="25"/>
      <c r="AD1204" s="55"/>
    </row>
    <row r="1205" spans="1:30" ht="20" customHeight="1" x14ac:dyDescent="0.2">
      <c r="A1205" s="20"/>
      <c r="B1205" s="33"/>
      <c r="C1205" s="63"/>
      <c r="D1205" s="22"/>
      <c r="E1205" s="23"/>
      <c r="F1205" s="23"/>
      <c r="G1205" s="23"/>
      <c r="H1205" s="23"/>
      <c r="I1205" s="23"/>
      <c r="J1205" s="23"/>
      <c r="K1205" s="23"/>
      <c r="L1205" s="23"/>
      <c r="M1205" s="23"/>
      <c r="N1205" s="27"/>
      <c r="O1205" s="23"/>
      <c r="P1205" s="23"/>
      <c r="Q1205" s="23"/>
      <c r="R1205" s="23"/>
      <c r="S1205" s="64"/>
      <c r="T1205" s="24"/>
      <c r="U1205" s="49"/>
      <c r="V1205" s="54"/>
      <c r="W1205" s="25"/>
      <c r="X1205" s="25"/>
      <c r="Y1205" s="25"/>
      <c r="Z1205" s="25"/>
      <c r="AA1205" s="25"/>
      <c r="AB1205" s="25"/>
      <c r="AC1205" s="25"/>
      <c r="AD1205" s="55"/>
    </row>
    <row r="1206" spans="1:30" ht="20" customHeight="1" x14ac:dyDescent="0.2">
      <c r="A1206" s="20"/>
      <c r="B1206" s="33"/>
      <c r="C1206" s="63"/>
      <c r="D1206" s="22"/>
      <c r="E1206" s="23"/>
      <c r="F1206" s="23"/>
      <c r="G1206" s="23"/>
      <c r="H1206" s="23"/>
      <c r="I1206" s="23"/>
      <c r="J1206" s="23"/>
      <c r="K1206" s="23"/>
      <c r="L1206" s="23"/>
      <c r="M1206" s="23"/>
      <c r="N1206" s="27"/>
      <c r="O1206" s="23"/>
      <c r="P1206" s="23"/>
      <c r="Q1206" s="23"/>
      <c r="R1206" s="23"/>
      <c r="S1206" s="64"/>
      <c r="T1206" s="24"/>
      <c r="U1206" s="49"/>
      <c r="V1206" s="54"/>
      <c r="W1206" s="25"/>
      <c r="X1206" s="25"/>
      <c r="Y1206" s="25"/>
      <c r="Z1206" s="25"/>
      <c r="AA1206" s="25"/>
      <c r="AB1206" s="25"/>
      <c r="AC1206" s="25"/>
      <c r="AD1206" s="55"/>
    </row>
    <row r="1207" spans="1:30" ht="20" customHeight="1" x14ac:dyDescent="0.2">
      <c r="A1207" s="20"/>
      <c r="B1207" s="33"/>
      <c r="C1207" s="63"/>
      <c r="D1207" s="22"/>
      <c r="E1207" s="23"/>
      <c r="F1207" s="23"/>
      <c r="G1207" s="23"/>
      <c r="H1207" s="23"/>
      <c r="I1207" s="23"/>
      <c r="J1207" s="23"/>
      <c r="K1207" s="23"/>
      <c r="L1207" s="23"/>
      <c r="M1207" s="23"/>
      <c r="N1207" s="27"/>
      <c r="O1207" s="23"/>
      <c r="P1207" s="23"/>
      <c r="Q1207" s="23"/>
      <c r="R1207" s="23"/>
      <c r="S1207" s="64"/>
      <c r="T1207" s="24"/>
      <c r="U1207" s="49"/>
      <c r="V1207" s="54"/>
      <c r="W1207" s="25"/>
      <c r="X1207" s="25"/>
      <c r="Y1207" s="25"/>
      <c r="Z1207" s="25"/>
      <c r="AA1207" s="25"/>
      <c r="AB1207" s="25"/>
      <c r="AC1207" s="25"/>
      <c r="AD1207" s="55"/>
    </row>
    <row r="1208" spans="1:30" ht="20" customHeight="1" x14ac:dyDescent="0.2">
      <c r="A1208" s="20"/>
      <c r="B1208" s="33"/>
      <c r="C1208" s="63"/>
      <c r="D1208" s="22"/>
      <c r="E1208" s="23"/>
      <c r="F1208" s="23"/>
      <c r="G1208" s="23"/>
      <c r="H1208" s="23"/>
      <c r="I1208" s="23"/>
      <c r="J1208" s="23"/>
      <c r="K1208" s="23"/>
      <c r="L1208" s="23"/>
      <c r="M1208" s="23"/>
      <c r="N1208" s="27"/>
      <c r="O1208" s="23"/>
      <c r="P1208" s="23"/>
      <c r="Q1208" s="23"/>
      <c r="R1208" s="23"/>
      <c r="S1208" s="64"/>
      <c r="T1208" s="24"/>
      <c r="U1208" s="49"/>
      <c r="V1208" s="54"/>
      <c r="W1208" s="25"/>
      <c r="X1208" s="25"/>
      <c r="Y1208" s="25"/>
      <c r="Z1208" s="25"/>
      <c r="AA1208" s="25"/>
      <c r="AB1208" s="25"/>
      <c r="AC1208" s="25"/>
      <c r="AD1208" s="55"/>
    </row>
    <row r="1209" spans="1:30" ht="20" customHeight="1" x14ac:dyDescent="0.2">
      <c r="A1209" s="20"/>
      <c r="B1209" s="33"/>
      <c r="C1209" s="63"/>
      <c r="D1209" s="22"/>
      <c r="E1209" s="23"/>
      <c r="F1209" s="23"/>
      <c r="G1209" s="23"/>
      <c r="H1209" s="23"/>
      <c r="I1209" s="23"/>
      <c r="J1209" s="23"/>
      <c r="K1209" s="23"/>
      <c r="L1209" s="23"/>
      <c r="M1209" s="23"/>
      <c r="N1209" s="27"/>
      <c r="O1209" s="23"/>
      <c r="P1209" s="23"/>
      <c r="Q1209" s="23"/>
      <c r="R1209" s="23"/>
      <c r="S1209" s="64"/>
      <c r="T1209" s="24"/>
      <c r="U1209" s="49"/>
      <c r="V1209" s="54"/>
      <c r="W1209" s="25"/>
      <c r="X1209" s="25"/>
      <c r="Y1209" s="25"/>
      <c r="Z1209" s="25"/>
      <c r="AA1209" s="25"/>
      <c r="AB1209" s="25"/>
      <c r="AC1209" s="25"/>
      <c r="AD1209" s="55"/>
    </row>
    <row r="1210" spans="1:30" ht="20" customHeight="1" x14ac:dyDescent="0.2">
      <c r="A1210" s="20"/>
      <c r="B1210" s="33"/>
      <c r="C1210" s="63"/>
      <c r="D1210" s="22"/>
      <c r="E1210" s="23"/>
      <c r="F1210" s="23"/>
      <c r="G1210" s="23"/>
      <c r="H1210" s="23"/>
      <c r="I1210" s="23"/>
      <c r="J1210" s="23"/>
      <c r="K1210" s="23"/>
      <c r="L1210" s="23"/>
      <c r="M1210" s="23"/>
      <c r="N1210" s="27"/>
      <c r="O1210" s="23"/>
      <c r="P1210" s="23"/>
      <c r="Q1210" s="23"/>
      <c r="R1210" s="23"/>
      <c r="S1210" s="64"/>
      <c r="T1210" s="24"/>
      <c r="U1210" s="49"/>
      <c r="V1210" s="54"/>
      <c r="W1210" s="25"/>
      <c r="X1210" s="25"/>
      <c r="Y1210" s="25"/>
      <c r="Z1210" s="25"/>
      <c r="AA1210" s="25"/>
      <c r="AB1210" s="25"/>
      <c r="AC1210" s="25"/>
      <c r="AD1210" s="55"/>
    </row>
    <row r="1211" spans="1:30" ht="20" customHeight="1" x14ac:dyDescent="0.2">
      <c r="A1211" s="20"/>
      <c r="B1211" s="33"/>
      <c r="C1211" s="63"/>
      <c r="D1211" s="22"/>
      <c r="E1211" s="23"/>
      <c r="F1211" s="23"/>
      <c r="G1211" s="23"/>
      <c r="H1211" s="23"/>
      <c r="I1211" s="23"/>
      <c r="J1211" s="23"/>
      <c r="K1211" s="23"/>
      <c r="L1211" s="23"/>
      <c r="M1211" s="23"/>
      <c r="N1211" s="27"/>
      <c r="O1211" s="23"/>
      <c r="P1211" s="23"/>
      <c r="Q1211" s="23"/>
      <c r="R1211" s="23"/>
      <c r="S1211" s="64"/>
      <c r="T1211" s="24"/>
      <c r="U1211" s="49"/>
      <c r="V1211" s="54"/>
      <c r="W1211" s="25"/>
      <c r="X1211" s="25"/>
      <c r="Y1211" s="25"/>
      <c r="Z1211" s="25"/>
      <c r="AA1211" s="25"/>
      <c r="AB1211" s="25"/>
      <c r="AC1211" s="25"/>
      <c r="AD1211" s="55"/>
    </row>
    <row r="1212" spans="1:30" ht="20" customHeight="1" x14ac:dyDescent="0.2">
      <c r="A1212" s="20"/>
      <c r="B1212" s="33"/>
      <c r="C1212" s="63"/>
      <c r="D1212" s="22"/>
      <c r="E1212" s="23"/>
      <c r="F1212" s="23"/>
      <c r="G1212" s="23"/>
      <c r="H1212" s="23"/>
      <c r="I1212" s="23"/>
      <c r="J1212" s="23"/>
      <c r="K1212" s="23"/>
      <c r="L1212" s="23"/>
      <c r="M1212" s="23"/>
      <c r="N1212" s="27"/>
      <c r="O1212" s="23"/>
      <c r="P1212" s="23"/>
      <c r="Q1212" s="23"/>
      <c r="R1212" s="23"/>
      <c r="S1212" s="64"/>
      <c r="T1212" s="24"/>
      <c r="U1212" s="49"/>
      <c r="V1212" s="54"/>
      <c r="W1212" s="25"/>
      <c r="X1212" s="25"/>
      <c r="Y1212" s="25"/>
      <c r="Z1212" s="25"/>
      <c r="AA1212" s="25"/>
      <c r="AB1212" s="25"/>
      <c r="AC1212" s="25"/>
      <c r="AD1212" s="55"/>
    </row>
    <row r="1213" spans="1:30" ht="20" customHeight="1" x14ac:dyDescent="0.2">
      <c r="A1213" s="20"/>
      <c r="B1213" s="33"/>
      <c r="C1213" s="63"/>
      <c r="D1213" s="22"/>
      <c r="E1213" s="23"/>
      <c r="F1213" s="23"/>
      <c r="G1213" s="23"/>
      <c r="H1213" s="23"/>
      <c r="I1213" s="23"/>
      <c r="J1213" s="23"/>
      <c r="K1213" s="23"/>
      <c r="L1213" s="23"/>
      <c r="M1213" s="23"/>
      <c r="N1213" s="27"/>
      <c r="O1213" s="23"/>
      <c r="P1213" s="23"/>
      <c r="Q1213" s="23"/>
      <c r="R1213" s="23"/>
      <c r="S1213" s="64"/>
      <c r="T1213" s="24"/>
      <c r="U1213" s="49"/>
      <c r="V1213" s="54"/>
      <c r="W1213" s="25"/>
      <c r="X1213" s="25"/>
      <c r="Y1213" s="25"/>
      <c r="Z1213" s="25"/>
      <c r="AA1213" s="25"/>
      <c r="AB1213" s="25"/>
      <c r="AC1213" s="25"/>
      <c r="AD1213" s="55"/>
    </row>
    <row r="1214" spans="1:30" ht="20" customHeight="1" x14ac:dyDescent="0.2">
      <c r="A1214" s="20"/>
      <c r="B1214" s="33"/>
      <c r="C1214" s="63"/>
      <c r="D1214" s="22"/>
      <c r="E1214" s="23"/>
      <c r="F1214" s="23"/>
      <c r="G1214" s="23"/>
      <c r="H1214" s="23"/>
      <c r="I1214" s="23"/>
      <c r="J1214" s="23"/>
      <c r="K1214" s="23"/>
      <c r="L1214" s="23"/>
      <c r="M1214" s="23"/>
      <c r="N1214" s="27"/>
      <c r="O1214" s="23"/>
      <c r="P1214" s="23"/>
      <c r="Q1214" s="23"/>
      <c r="R1214" s="23"/>
      <c r="S1214" s="64"/>
      <c r="T1214" s="24"/>
      <c r="U1214" s="49"/>
      <c r="V1214" s="54"/>
      <c r="W1214" s="25"/>
      <c r="X1214" s="25"/>
      <c r="Y1214" s="25"/>
      <c r="Z1214" s="25"/>
      <c r="AA1214" s="25"/>
      <c r="AB1214" s="25"/>
      <c r="AC1214" s="25"/>
      <c r="AD1214" s="55"/>
    </row>
    <row r="1215" spans="1:30" ht="20" customHeight="1" x14ac:dyDescent="0.2">
      <c r="A1215" s="20"/>
      <c r="B1215" s="33"/>
      <c r="C1215" s="63"/>
      <c r="D1215" s="22"/>
      <c r="E1215" s="23"/>
      <c r="F1215" s="23"/>
      <c r="G1215" s="23"/>
      <c r="H1215" s="23"/>
      <c r="I1215" s="23"/>
      <c r="J1215" s="23"/>
      <c r="K1215" s="23"/>
      <c r="L1215" s="23"/>
      <c r="M1215" s="23"/>
      <c r="N1215" s="27"/>
      <c r="O1215" s="23"/>
      <c r="P1215" s="23"/>
      <c r="Q1215" s="23"/>
      <c r="R1215" s="23"/>
      <c r="S1215" s="64"/>
      <c r="T1215" s="24"/>
      <c r="U1215" s="49"/>
      <c r="V1215" s="54"/>
      <c r="W1215" s="25"/>
      <c r="X1215" s="25"/>
      <c r="Y1215" s="25"/>
      <c r="Z1215" s="25"/>
      <c r="AA1215" s="25"/>
      <c r="AB1215" s="25"/>
      <c r="AC1215" s="25"/>
      <c r="AD1215" s="55"/>
    </row>
    <row r="1216" spans="1:30" ht="20" customHeight="1" x14ac:dyDescent="0.2">
      <c r="A1216" s="20"/>
      <c r="B1216" s="33"/>
      <c r="C1216" s="63"/>
      <c r="D1216" s="22"/>
      <c r="E1216" s="23"/>
      <c r="F1216" s="23"/>
      <c r="G1216" s="23"/>
      <c r="H1216" s="23"/>
      <c r="I1216" s="23"/>
      <c r="J1216" s="23"/>
      <c r="K1216" s="23"/>
      <c r="L1216" s="23"/>
      <c r="M1216" s="23"/>
      <c r="N1216" s="27"/>
      <c r="O1216" s="23"/>
      <c r="P1216" s="23"/>
      <c r="Q1216" s="23"/>
      <c r="R1216" s="23"/>
      <c r="S1216" s="64"/>
      <c r="T1216" s="24"/>
      <c r="U1216" s="49"/>
      <c r="V1216" s="54"/>
      <c r="W1216" s="25"/>
      <c r="X1216" s="25"/>
      <c r="Y1216" s="25"/>
      <c r="Z1216" s="25"/>
      <c r="AA1216" s="25"/>
      <c r="AB1216" s="25"/>
      <c r="AC1216" s="25"/>
      <c r="AD1216" s="55"/>
    </row>
    <row r="1217" spans="1:30" ht="20" customHeight="1" x14ac:dyDescent="0.2">
      <c r="A1217" s="20"/>
      <c r="B1217" s="33"/>
      <c r="C1217" s="63"/>
      <c r="D1217" s="22"/>
      <c r="E1217" s="23"/>
      <c r="F1217" s="23"/>
      <c r="G1217" s="23"/>
      <c r="H1217" s="23"/>
      <c r="I1217" s="23"/>
      <c r="J1217" s="23"/>
      <c r="K1217" s="23"/>
      <c r="L1217" s="23"/>
      <c r="M1217" s="23"/>
      <c r="N1217" s="27"/>
      <c r="O1217" s="23"/>
      <c r="P1217" s="23"/>
      <c r="Q1217" s="23"/>
      <c r="R1217" s="23"/>
      <c r="S1217" s="64"/>
      <c r="T1217" s="24"/>
      <c r="U1217" s="49"/>
      <c r="V1217" s="54"/>
      <c r="W1217" s="25"/>
      <c r="X1217" s="25"/>
      <c r="Y1217" s="25"/>
      <c r="Z1217" s="25"/>
      <c r="AA1217" s="25"/>
      <c r="AB1217" s="25"/>
      <c r="AC1217" s="25"/>
      <c r="AD1217" s="55"/>
    </row>
    <row r="1218" spans="1:30" ht="20" customHeight="1" x14ac:dyDescent="0.2">
      <c r="A1218" s="20"/>
      <c r="B1218" s="33"/>
      <c r="C1218" s="63"/>
      <c r="D1218" s="22"/>
      <c r="E1218" s="23"/>
      <c r="F1218" s="23"/>
      <c r="G1218" s="23"/>
      <c r="H1218" s="23"/>
      <c r="I1218" s="23"/>
      <c r="J1218" s="23"/>
      <c r="K1218" s="23"/>
      <c r="L1218" s="23"/>
      <c r="M1218" s="23"/>
      <c r="N1218" s="27"/>
      <c r="O1218" s="23"/>
      <c r="P1218" s="23"/>
      <c r="Q1218" s="23"/>
      <c r="R1218" s="23"/>
      <c r="S1218" s="64"/>
      <c r="T1218" s="24"/>
      <c r="U1218" s="49"/>
      <c r="V1218" s="54"/>
      <c r="W1218" s="25"/>
      <c r="X1218" s="25"/>
      <c r="Y1218" s="25"/>
      <c r="Z1218" s="25"/>
      <c r="AA1218" s="25"/>
      <c r="AB1218" s="25"/>
      <c r="AC1218" s="25"/>
      <c r="AD1218" s="55"/>
    </row>
    <row r="1219" spans="1:30" ht="20" customHeight="1" x14ac:dyDescent="0.2">
      <c r="A1219" s="20"/>
      <c r="B1219" s="33"/>
      <c r="C1219" s="63"/>
      <c r="D1219" s="22"/>
      <c r="E1219" s="23"/>
      <c r="F1219" s="23"/>
      <c r="G1219" s="23"/>
      <c r="H1219" s="23"/>
      <c r="I1219" s="23"/>
      <c r="J1219" s="23"/>
      <c r="K1219" s="23"/>
      <c r="L1219" s="23"/>
      <c r="M1219" s="23"/>
      <c r="N1219" s="27"/>
      <c r="O1219" s="23"/>
      <c r="P1219" s="23"/>
      <c r="Q1219" s="23"/>
      <c r="R1219" s="23"/>
      <c r="S1219" s="64"/>
      <c r="T1219" s="24"/>
      <c r="U1219" s="49"/>
      <c r="V1219" s="54"/>
      <c r="W1219" s="25"/>
      <c r="X1219" s="25"/>
      <c r="Y1219" s="25"/>
      <c r="Z1219" s="25"/>
      <c r="AA1219" s="25"/>
      <c r="AB1219" s="25"/>
      <c r="AC1219" s="25"/>
      <c r="AD1219" s="55"/>
    </row>
    <row r="1220" spans="1:30" ht="20" customHeight="1" x14ac:dyDescent="0.2">
      <c r="A1220" s="20"/>
      <c r="B1220" s="33"/>
      <c r="C1220" s="63"/>
      <c r="D1220" s="22"/>
      <c r="E1220" s="23"/>
      <c r="F1220" s="23"/>
      <c r="G1220" s="23"/>
      <c r="H1220" s="23"/>
      <c r="I1220" s="23"/>
      <c r="J1220" s="23"/>
      <c r="K1220" s="23"/>
      <c r="L1220" s="23"/>
      <c r="M1220" s="23"/>
      <c r="N1220" s="27"/>
      <c r="O1220" s="23"/>
      <c r="P1220" s="23"/>
      <c r="Q1220" s="23"/>
      <c r="R1220" s="23"/>
      <c r="S1220" s="64"/>
      <c r="T1220" s="24"/>
      <c r="U1220" s="49"/>
      <c r="V1220" s="54"/>
      <c r="W1220" s="25"/>
      <c r="X1220" s="25"/>
      <c r="Y1220" s="25"/>
      <c r="Z1220" s="25"/>
      <c r="AA1220" s="25"/>
      <c r="AB1220" s="25"/>
      <c r="AC1220" s="25"/>
      <c r="AD1220" s="55"/>
    </row>
    <row r="1221" spans="1:30" ht="20" customHeight="1" x14ac:dyDescent="0.2">
      <c r="A1221" s="20"/>
      <c r="B1221" s="33"/>
      <c r="C1221" s="63"/>
      <c r="D1221" s="22"/>
      <c r="E1221" s="23"/>
      <c r="F1221" s="23"/>
      <c r="G1221" s="23"/>
      <c r="H1221" s="23"/>
      <c r="I1221" s="23"/>
      <c r="J1221" s="23"/>
      <c r="K1221" s="23"/>
      <c r="L1221" s="23"/>
      <c r="M1221" s="23"/>
      <c r="N1221" s="27"/>
      <c r="O1221" s="23"/>
      <c r="P1221" s="23"/>
      <c r="Q1221" s="23"/>
      <c r="R1221" s="23"/>
      <c r="S1221" s="64"/>
      <c r="T1221" s="24"/>
      <c r="U1221" s="49"/>
      <c r="V1221" s="54"/>
      <c r="W1221" s="25"/>
      <c r="X1221" s="25"/>
      <c r="Y1221" s="25"/>
      <c r="Z1221" s="25"/>
      <c r="AA1221" s="25"/>
      <c r="AB1221" s="25"/>
      <c r="AC1221" s="25"/>
      <c r="AD1221" s="55"/>
    </row>
    <row r="1222" spans="1:30" ht="20" customHeight="1" x14ac:dyDescent="0.2">
      <c r="A1222" s="20"/>
      <c r="B1222" s="33"/>
      <c r="C1222" s="63"/>
      <c r="D1222" s="22"/>
      <c r="E1222" s="23"/>
      <c r="F1222" s="23"/>
      <c r="G1222" s="23"/>
      <c r="H1222" s="23"/>
      <c r="I1222" s="23"/>
      <c r="J1222" s="23"/>
      <c r="K1222" s="23"/>
      <c r="L1222" s="23"/>
      <c r="M1222" s="23"/>
      <c r="N1222" s="27"/>
      <c r="O1222" s="23"/>
      <c r="P1222" s="23"/>
      <c r="Q1222" s="23"/>
      <c r="R1222" s="23"/>
      <c r="S1222" s="64"/>
      <c r="T1222" s="24"/>
      <c r="U1222" s="49"/>
      <c r="V1222" s="54"/>
      <c r="W1222" s="25"/>
      <c r="X1222" s="25"/>
      <c r="Y1222" s="25"/>
      <c r="Z1222" s="25"/>
      <c r="AA1222" s="25"/>
      <c r="AB1222" s="25"/>
      <c r="AC1222" s="25"/>
      <c r="AD1222" s="55"/>
    </row>
    <row r="1223" spans="1:30" ht="20" customHeight="1" x14ac:dyDescent="0.2">
      <c r="A1223" s="20"/>
      <c r="B1223" s="33"/>
      <c r="C1223" s="63"/>
      <c r="D1223" s="22"/>
      <c r="E1223" s="23"/>
      <c r="F1223" s="23"/>
      <c r="G1223" s="23"/>
      <c r="H1223" s="23"/>
      <c r="I1223" s="23"/>
      <c r="J1223" s="23"/>
      <c r="K1223" s="23"/>
      <c r="L1223" s="23"/>
      <c r="M1223" s="23"/>
      <c r="N1223" s="27"/>
      <c r="O1223" s="23"/>
      <c r="P1223" s="23"/>
      <c r="Q1223" s="23"/>
      <c r="R1223" s="23"/>
      <c r="S1223" s="64"/>
      <c r="T1223" s="24"/>
      <c r="U1223" s="49"/>
      <c r="V1223" s="54"/>
      <c r="W1223" s="25"/>
      <c r="X1223" s="25"/>
      <c r="Y1223" s="25"/>
      <c r="Z1223" s="25"/>
      <c r="AA1223" s="25"/>
      <c r="AB1223" s="25"/>
      <c r="AC1223" s="25"/>
      <c r="AD1223" s="55"/>
    </row>
    <row r="1224" spans="1:30" ht="20" customHeight="1" x14ac:dyDescent="0.2">
      <c r="A1224" s="20"/>
      <c r="B1224" s="33"/>
      <c r="C1224" s="63"/>
      <c r="D1224" s="22"/>
      <c r="E1224" s="23"/>
      <c r="F1224" s="23"/>
      <c r="G1224" s="23"/>
      <c r="H1224" s="23"/>
      <c r="I1224" s="23"/>
      <c r="J1224" s="23"/>
      <c r="K1224" s="23"/>
      <c r="L1224" s="23"/>
      <c r="M1224" s="23"/>
      <c r="N1224" s="27"/>
      <c r="O1224" s="23"/>
      <c r="P1224" s="23"/>
      <c r="Q1224" s="23"/>
      <c r="R1224" s="23"/>
      <c r="S1224" s="64"/>
      <c r="T1224" s="24"/>
      <c r="U1224" s="49"/>
      <c r="V1224" s="54"/>
      <c r="W1224" s="25"/>
      <c r="X1224" s="25"/>
      <c r="Y1224" s="25"/>
      <c r="Z1224" s="25"/>
      <c r="AA1224" s="25"/>
      <c r="AB1224" s="25"/>
      <c r="AC1224" s="25"/>
      <c r="AD1224" s="55"/>
    </row>
    <row r="1225" spans="1:30" ht="20" customHeight="1" x14ac:dyDescent="0.2">
      <c r="A1225" s="20"/>
      <c r="B1225" s="33"/>
      <c r="C1225" s="63"/>
      <c r="D1225" s="22"/>
      <c r="E1225" s="23"/>
      <c r="F1225" s="23"/>
      <c r="G1225" s="23"/>
      <c r="H1225" s="23"/>
      <c r="I1225" s="23"/>
      <c r="J1225" s="23"/>
      <c r="K1225" s="23"/>
      <c r="L1225" s="23"/>
      <c r="M1225" s="23"/>
      <c r="N1225" s="27"/>
      <c r="O1225" s="23"/>
      <c r="P1225" s="23"/>
      <c r="Q1225" s="23"/>
      <c r="R1225" s="23"/>
      <c r="S1225" s="64"/>
      <c r="T1225" s="24"/>
      <c r="U1225" s="49"/>
      <c r="V1225" s="54"/>
      <c r="W1225" s="25"/>
      <c r="X1225" s="25"/>
      <c r="Y1225" s="25"/>
      <c r="Z1225" s="25"/>
      <c r="AA1225" s="25"/>
      <c r="AB1225" s="25"/>
      <c r="AC1225" s="25"/>
      <c r="AD1225" s="55"/>
    </row>
    <row r="1226" spans="1:30" ht="20" customHeight="1" x14ac:dyDescent="0.2">
      <c r="A1226" s="20"/>
      <c r="B1226" s="33"/>
      <c r="C1226" s="63"/>
      <c r="D1226" s="22"/>
      <c r="E1226" s="23"/>
      <c r="F1226" s="23"/>
      <c r="G1226" s="23"/>
      <c r="H1226" s="23"/>
      <c r="I1226" s="23"/>
      <c r="J1226" s="23"/>
      <c r="K1226" s="23"/>
      <c r="L1226" s="23"/>
      <c r="M1226" s="23"/>
      <c r="N1226" s="27"/>
      <c r="O1226" s="23"/>
      <c r="P1226" s="23"/>
      <c r="Q1226" s="23"/>
      <c r="R1226" s="23"/>
      <c r="S1226" s="64"/>
      <c r="T1226" s="24"/>
      <c r="U1226" s="49"/>
      <c r="V1226" s="54"/>
      <c r="W1226" s="25"/>
      <c r="X1226" s="25"/>
      <c r="Y1226" s="25"/>
      <c r="Z1226" s="25"/>
      <c r="AA1226" s="25"/>
      <c r="AB1226" s="25"/>
      <c r="AC1226" s="25"/>
      <c r="AD1226" s="55"/>
    </row>
    <row r="1227" spans="1:30" ht="20" customHeight="1" x14ac:dyDescent="0.2">
      <c r="A1227" s="20"/>
      <c r="B1227" s="33"/>
      <c r="C1227" s="63"/>
      <c r="D1227" s="22"/>
      <c r="E1227" s="23"/>
      <c r="F1227" s="23"/>
      <c r="G1227" s="23"/>
      <c r="H1227" s="23"/>
      <c r="I1227" s="23"/>
      <c r="J1227" s="23"/>
      <c r="K1227" s="23"/>
      <c r="L1227" s="23"/>
      <c r="M1227" s="23"/>
      <c r="N1227" s="27"/>
      <c r="O1227" s="23"/>
      <c r="P1227" s="23"/>
      <c r="Q1227" s="23"/>
      <c r="R1227" s="23"/>
      <c r="S1227" s="64"/>
      <c r="T1227" s="24"/>
      <c r="U1227" s="49"/>
      <c r="V1227" s="54"/>
      <c r="W1227" s="25"/>
      <c r="X1227" s="25"/>
      <c r="Y1227" s="25"/>
      <c r="Z1227" s="25"/>
      <c r="AA1227" s="25"/>
      <c r="AB1227" s="25"/>
      <c r="AC1227" s="25"/>
      <c r="AD1227" s="55"/>
    </row>
    <row r="1228" spans="1:30" ht="20" customHeight="1" x14ac:dyDescent="0.2">
      <c r="A1228" s="20"/>
      <c r="B1228" s="33"/>
      <c r="C1228" s="63"/>
      <c r="D1228" s="22"/>
      <c r="E1228" s="23"/>
      <c r="F1228" s="23"/>
      <c r="G1228" s="23"/>
      <c r="H1228" s="23"/>
      <c r="I1228" s="23"/>
      <c r="J1228" s="23"/>
      <c r="K1228" s="23"/>
      <c r="L1228" s="23"/>
      <c r="M1228" s="23"/>
      <c r="N1228" s="27"/>
      <c r="O1228" s="23"/>
      <c r="P1228" s="23"/>
      <c r="Q1228" s="23"/>
      <c r="R1228" s="23"/>
      <c r="S1228" s="64"/>
      <c r="T1228" s="24"/>
      <c r="U1228" s="49"/>
      <c r="V1228" s="54"/>
      <c r="W1228" s="25"/>
      <c r="X1228" s="25"/>
      <c r="Y1228" s="25"/>
      <c r="Z1228" s="25"/>
      <c r="AA1228" s="25"/>
      <c r="AB1228" s="25"/>
      <c r="AC1228" s="25"/>
      <c r="AD1228" s="55"/>
    </row>
    <row r="1229" spans="1:30" ht="20" customHeight="1" x14ac:dyDescent="0.2">
      <c r="A1229" s="20"/>
      <c r="B1229" s="33"/>
      <c r="C1229" s="63"/>
      <c r="D1229" s="22"/>
      <c r="E1229" s="23"/>
      <c r="F1229" s="23"/>
      <c r="G1229" s="23"/>
      <c r="H1229" s="23"/>
      <c r="I1229" s="23"/>
      <c r="J1229" s="23"/>
      <c r="K1229" s="23"/>
      <c r="L1229" s="23"/>
      <c r="M1229" s="23"/>
      <c r="N1229" s="27"/>
      <c r="O1229" s="23"/>
      <c r="P1229" s="23"/>
      <c r="Q1229" s="23"/>
      <c r="R1229" s="23"/>
      <c r="S1229" s="64"/>
      <c r="T1229" s="24"/>
      <c r="U1229" s="49"/>
      <c r="V1229" s="54"/>
      <c r="W1229" s="25"/>
      <c r="X1229" s="25"/>
      <c r="Y1229" s="25"/>
      <c r="Z1229" s="25"/>
      <c r="AA1229" s="25"/>
      <c r="AB1229" s="25"/>
      <c r="AC1229" s="25"/>
      <c r="AD1229" s="55"/>
    </row>
    <row r="1230" spans="1:30" ht="20" customHeight="1" x14ac:dyDescent="0.2">
      <c r="A1230" s="20"/>
      <c r="B1230" s="33"/>
      <c r="C1230" s="63"/>
      <c r="D1230" s="22"/>
      <c r="E1230" s="23"/>
      <c r="F1230" s="23"/>
      <c r="G1230" s="23"/>
      <c r="H1230" s="23"/>
      <c r="I1230" s="23"/>
      <c r="J1230" s="23"/>
      <c r="K1230" s="23"/>
      <c r="L1230" s="23"/>
      <c r="M1230" s="23"/>
      <c r="N1230" s="27"/>
      <c r="O1230" s="23"/>
      <c r="P1230" s="23"/>
      <c r="Q1230" s="23"/>
      <c r="R1230" s="23"/>
      <c r="S1230" s="64"/>
      <c r="T1230" s="24"/>
      <c r="U1230" s="49"/>
      <c r="V1230" s="54"/>
      <c r="W1230" s="25"/>
      <c r="X1230" s="25"/>
      <c r="Y1230" s="25"/>
      <c r="Z1230" s="25"/>
      <c r="AA1230" s="25"/>
      <c r="AB1230" s="25"/>
      <c r="AC1230" s="25"/>
      <c r="AD1230" s="55"/>
    </row>
    <row r="1231" spans="1:30" ht="20" customHeight="1" x14ac:dyDescent="0.2">
      <c r="A1231" s="20"/>
      <c r="B1231" s="33"/>
      <c r="C1231" s="63"/>
      <c r="D1231" s="22"/>
      <c r="E1231" s="23"/>
      <c r="F1231" s="23"/>
      <c r="G1231" s="23"/>
      <c r="H1231" s="23"/>
      <c r="I1231" s="23"/>
      <c r="J1231" s="23"/>
      <c r="K1231" s="23"/>
      <c r="L1231" s="23"/>
      <c r="M1231" s="23"/>
      <c r="N1231" s="27"/>
      <c r="O1231" s="23"/>
      <c r="P1231" s="23"/>
      <c r="Q1231" s="23"/>
      <c r="R1231" s="23"/>
      <c r="S1231" s="64"/>
      <c r="T1231" s="24"/>
      <c r="U1231" s="49"/>
      <c r="V1231" s="54"/>
      <c r="W1231" s="25"/>
      <c r="X1231" s="25"/>
      <c r="Y1231" s="25"/>
      <c r="Z1231" s="25"/>
      <c r="AA1231" s="25"/>
      <c r="AB1231" s="25"/>
      <c r="AC1231" s="25"/>
      <c r="AD1231" s="55"/>
    </row>
    <row r="1232" spans="1:30" ht="20" customHeight="1" x14ac:dyDescent="0.2">
      <c r="A1232" s="20"/>
      <c r="B1232" s="33"/>
      <c r="C1232" s="63"/>
      <c r="D1232" s="22"/>
      <c r="E1232" s="23"/>
      <c r="F1232" s="23"/>
      <c r="G1232" s="23"/>
      <c r="H1232" s="23"/>
      <c r="I1232" s="23"/>
      <c r="J1232" s="23"/>
      <c r="K1232" s="23"/>
      <c r="L1232" s="23"/>
      <c r="M1232" s="23"/>
      <c r="N1232" s="27"/>
      <c r="O1232" s="23"/>
      <c r="P1232" s="23"/>
      <c r="Q1232" s="23"/>
      <c r="R1232" s="23"/>
      <c r="S1232" s="64"/>
      <c r="T1232" s="24"/>
      <c r="U1232" s="49"/>
      <c r="V1232" s="54"/>
      <c r="W1232" s="25"/>
      <c r="X1232" s="25"/>
      <c r="Y1232" s="25"/>
      <c r="Z1232" s="25"/>
      <c r="AA1232" s="25"/>
      <c r="AB1232" s="25"/>
      <c r="AC1232" s="25"/>
      <c r="AD1232" s="55"/>
    </row>
    <row r="1233" spans="1:30" ht="20" customHeight="1" x14ac:dyDescent="0.2">
      <c r="A1233" s="20"/>
      <c r="B1233" s="33"/>
      <c r="C1233" s="63"/>
      <c r="D1233" s="22"/>
      <c r="E1233" s="23"/>
      <c r="F1233" s="23"/>
      <c r="G1233" s="23"/>
      <c r="H1233" s="23"/>
      <c r="I1233" s="23"/>
      <c r="J1233" s="23"/>
      <c r="K1233" s="23"/>
      <c r="L1233" s="23"/>
      <c r="M1233" s="23"/>
      <c r="N1233" s="27"/>
      <c r="O1233" s="23"/>
      <c r="P1233" s="23"/>
      <c r="Q1233" s="23"/>
      <c r="R1233" s="23"/>
      <c r="S1233" s="64"/>
      <c r="T1233" s="24"/>
      <c r="U1233" s="49"/>
      <c r="V1233" s="54"/>
      <c r="W1233" s="25"/>
      <c r="X1233" s="25"/>
      <c r="Y1233" s="25"/>
      <c r="Z1233" s="25"/>
      <c r="AA1233" s="25"/>
      <c r="AB1233" s="25"/>
      <c r="AC1233" s="25"/>
      <c r="AD1233" s="55"/>
    </row>
    <row r="1234" spans="1:30" ht="20" customHeight="1" x14ac:dyDescent="0.2">
      <c r="A1234" s="20"/>
      <c r="B1234" s="33"/>
      <c r="C1234" s="63"/>
      <c r="D1234" s="22"/>
      <c r="E1234" s="23"/>
      <c r="F1234" s="23"/>
      <c r="G1234" s="23"/>
      <c r="H1234" s="23"/>
      <c r="I1234" s="23"/>
      <c r="J1234" s="23"/>
      <c r="K1234" s="23"/>
      <c r="L1234" s="23"/>
      <c r="M1234" s="23"/>
      <c r="N1234" s="27"/>
      <c r="O1234" s="23"/>
      <c r="P1234" s="23"/>
      <c r="Q1234" s="23"/>
      <c r="R1234" s="23"/>
      <c r="S1234" s="64"/>
      <c r="T1234" s="24"/>
      <c r="U1234" s="49"/>
      <c r="V1234" s="54"/>
      <c r="W1234" s="25"/>
      <c r="X1234" s="25"/>
      <c r="Y1234" s="25"/>
      <c r="Z1234" s="25"/>
      <c r="AA1234" s="25"/>
      <c r="AB1234" s="25"/>
      <c r="AC1234" s="25"/>
      <c r="AD1234" s="55"/>
    </row>
    <row r="1235" spans="1:30" ht="20" customHeight="1" x14ac:dyDescent="0.2">
      <c r="A1235" s="20"/>
      <c r="B1235" s="33"/>
      <c r="C1235" s="63"/>
      <c r="D1235" s="22"/>
      <c r="E1235" s="23"/>
      <c r="F1235" s="23"/>
      <c r="G1235" s="23"/>
      <c r="H1235" s="23"/>
      <c r="I1235" s="23"/>
      <c r="J1235" s="23"/>
      <c r="K1235" s="23"/>
      <c r="L1235" s="23"/>
      <c r="M1235" s="23"/>
      <c r="N1235" s="27"/>
      <c r="O1235" s="23"/>
      <c r="P1235" s="23"/>
      <c r="Q1235" s="23"/>
      <c r="R1235" s="23"/>
      <c r="S1235" s="64"/>
      <c r="T1235" s="24"/>
      <c r="U1235" s="49"/>
      <c r="V1235" s="54"/>
      <c r="W1235" s="25"/>
      <c r="X1235" s="25"/>
      <c r="Y1235" s="25"/>
      <c r="Z1235" s="25"/>
      <c r="AA1235" s="25"/>
      <c r="AB1235" s="25"/>
      <c r="AC1235" s="25"/>
      <c r="AD1235" s="55"/>
    </row>
    <row r="1236" spans="1:30" ht="20" customHeight="1" x14ac:dyDescent="0.2">
      <c r="A1236" s="20"/>
      <c r="B1236" s="33"/>
      <c r="C1236" s="63"/>
      <c r="D1236" s="22"/>
      <c r="E1236" s="23"/>
      <c r="F1236" s="23"/>
      <c r="G1236" s="23"/>
      <c r="H1236" s="23"/>
      <c r="I1236" s="23"/>
      <c r="J1236" s="23"/>
      <c r="K1236" s="23"/>
      <c r="L1236" s="23"/>
      <c r="M1236" s="23"/>
      <c r="N1236" s="27"/>
      <c r="O1236" s="23"/>
      <c r="P1236" s="23"/>
      <c r="Q1236" s="23"/>
      <c r="R1236" s="23"/>
      <c r="S1236" s="64"/>
      <c r="T1236" s="24"/>
      <c r="U1236" s="49"/>
      <c r="V1236" s="54"/>
      <c r="W1236" s="25"/>
      <c r="X1236" s="25"/>
      <c r="Y1236" s="25"/>
      <c r="Z1236" s="25"/>
      <c r="AA1236" s="25"/>
      <c r="AB1236" s="25"/>
      <c r="AC1236" s="25"/>
      <c r="AD1236" s="55"/>
    </row>
    <row r="1237" spans="1:30" ht="20" customHeight="1" x14ac:dyDescent="0.2">
      <c r="A1237" s="20"/>
      <c r="B1237" s="33"/>
      <c r="C1237" s="63"/>
      <c r="D1237" s="22"/>
      <c r="E1237" s="23"/>
      <c r="F1237" s="23"/>
      <c r="G1237" s="23"/>
      <c r="H1237" s="23"/>
      <c r="I1237" s="23"/>
      <c r="J1237" s="23"/>
      <c r="K1237" s="23"/>
      <c r="L1237" s="23"/>
      <c r="M1237" s="23"/>
      <c r="N1237" s="27"/>
      <c r="O1237" s="23"/>
      <c r="P1237" s="23"/>
      <c r="Q1237" s="23"/>
      <c r="R1237" s="23"/>
      <c r="S1237" s="64"/>
      <c r="T1237" s="24"/>
      <c r="U1237" s="49"/>
      <c r="V1237" s="54"/>
      <c r="W1237" s="25"/>
      <c r="X1237" s="25"/>
      <c r="Y1237" s="25"/>
      <c r="Z1237" s="25"/>
      <c r="AA1237" s="25"/>
      <c r="AB1237" s="25"/>
      <c r="AC1237" s="25"/>
      <c r="AD1237" s="55"/>
    </row>
    <row r="1238" spans="1:30" ht="20" customHeight="1" x14ac:dyDescent="0.2">
      <c r="A1238" s="20"/>
      <c r="B1238" s="33"/>
      <c r="C1238" s="63"/>
      <c r="D1238" s="22"/>
      <c r="E1238" s="23"/>
      <c r="F1238" s="23"/>
      <c r="G1238" s="23"/>
      <c r="H1238" s="23"/>
      <c r="I1238" s="23"/>
      <c r="J1238" s="23"/>
      <c r="K1238" s="23"/>
      <c r="L1238" s="23"/>
      <c r="M1238" s="23"/>
      <c r="N1238" s="27"/>
      <c r="O1238" s="23"/>
      <c r="P1238" s="23"/>
      <c r="Q1238" s="23"/>
      <c r="R1238" s="23"/>
      <c r="S1238" s="64"/>
      <c r="T1238" s="24"/>
      <c r="U1238" s="49"/>
      <c r="V1238" s="54"/>
      <c r="W1238" s="25"/>
      <c r="X1238" s="25"/>
      <c r="Y1238" s="25"/>
      <c r="Z1238" s="25"/>
      <c r="AA1238" s="25"/>
      <c r="AB1238" s="25"/>
      <c r="AC1238" s="25"/>
      <c r="AD1238" s="55"/>
    </row>
    <row r="1239" spans="1:30" ht="20" customHeight="1" x14ac:dyDescent="0.2">
      <c r="A1239" s="20"/>
      <c r="B1239" s="33"/>
      <c r="C1239" s="63"/>
      <c r="D1239" s="22"/>
      <c r="E1239" s="23"/>
      <c r="F1239" s="23"/>
      <c r="G1239" s="23"/>
      <c r="H1239" s="23"/>
      <c r="I1239" s="23"/>
      <c r="J1239" s="23"/>
      <c r="K1239" s="23"/>
      <c r="L1239" s="23"/>
      <c r="M1239" s="23"/>
      <c r="N1239" s="27"/>
      <c r="O1239" s="23"/>
      <c r="P1239" s="23"/>
      <c r="Q1239" s="23"/>
      <c r="R1239" s="23"/>
      <c r="S1239" s="64"/>
      <c r="T1239" s="24"/>
      <c r="U1239" s="49"/>
      <c r="V1239" s="54"/>
      <c r="W1239" s="25"/>
      <c r="X1239" s="25"/>
      <c r="Y1239" s="25"/>
      <c r="Z1239" s="25"/>
      <c r="AA1239" s="25"/>
      <c r="AB1239" s="25"/>
      <c r="AC1239" s="25"/>
      <c r="AD1239" s="55"/>
    </row>
    <row r="1240" spans="1:30" ht="20" customHeight="1" x14ac:dyDescent="0.2">
      <c r="A1240" s="20"/>
      <c r="B1240" s="33"/>
      <c r="C1240" s="63"/>
      <c r="D1240" s="22"/>
      <c r="E1240" s="23"/>
      <c r="F1240" s="23"/>
      <c r="G1240" s="23"/>
      <c r="H1240" s="23"/>
      <c r="I1240" s="23"/>
      <c r="J1240" s="23"/>
      <c r="K1240" s="23"/>
      <c r="L1240" s="23"/>
      <c r="M1240" s="23"/>
      <c r="N1240" s="27"/>
      <c r="O1240" s="23"/>
      <c r="P1240" s="23"/>
      <c r="Q1240" s="23"/>
      <c r="R1240" s="23"/>
      <c r="S1240" s="64"/>
      <c r="T1240" s="24"/>
      <c r="U1240" s="49"/>
      <c r="V1240" s="54"/>
      <c r="W1240" s="25"/>
      <c r="X1240" s="25"/>
      <c r="Y1240" s="25"/>
      <c r="Z1240" s="25"/>
      <c r="AA1240" s="25"/>
      <c r="AB1240" s="25"/>
      <c r="AC1240" s="25"/>
      <c r="AD1240" s="55"/>
    </row>
    <row r="1241" spans="1:30" ht="20" customHeight="1" x14ac:dyDescent="0.2">
      <c r="A1241" s="20"/>
      <c r="B1241" s="33"/>
      <c r="C1241" s="63"/>
      <c r="D1241" s="22"/>
      <c r="E1241" s="23"/>
      <c r="F1241" s="23"/>
      <c r="G1241" s="23"/>
      <c r="H1241" s="23"/>
      <c r="I1241" s="23"/>
      <c r="J1241" s="23"/>
      <c r="K1241" s="23"/>
      <c r="L1241" s="23"/>
      <c r="M1241" s="23"/>
      <c r="N1241" s="27"/>
      <c r="O1241" s="23"/>
      <c r="P1241" s="23"/>
      <c r="Q1241" s="23"/>
      <c r="R1241" s="23"/>
      <c r="S1241" s="64"/>
      <c r="T1241" s="24"/>
      <c r="U1241" s="49"/>
      <c r="V1241" s="54"/>
      <c r="W1241" s="25"/>
      <c r="X1241" s="25"/>
      <c r="Y1241" s="25"/>
      <c r="Z1241" s="25"/>
      <c r="AA1241" s="25"/>
      <c r="AB1241" s="25"/>
      <c r="AC1241" s="25"/>
      <c r="AD1241" s="55"/>
    </row>
    <row r="1242" spans="1:30" ht="20" customHeight="1" x14ac:dyDescent="0.2">
      <c r="A1242" s="20"/>
      <c r="B1242" s="33"/>
      <c r="C1242" s="63"/>
      <c r="D1242" s="22"/>
      <c r="E1242" s="23"/>
      <c r="F1242" s="23"/>
      <c r="G1242" s="23"/>
      <c r="H1242" s="23"/>
      <c r="I1242" s="23"/>
      <c r="J1242" s="23"/>
      <c r="K1242" s="23"/>
      <c r="L1242" s="23"/>
      <c r="M1242" s="23"/>
      <c r="N1242" s="27"/>
      <c r="O1242" s="23"/>
      <c r="P1242" s="23"/>
      <c r="Q1242" s="23"/>
      <c r="R1242" s="23"/>
      <c r="S1242" s="64"/>
      <c r="T1242" s="24"/>
      <c r="U1242" s="49"/>
      <c r="V1242" s="54"/>
      <c r="W1242" s="25"/>
      <c r="X1242" s="25"/>
      <c r="Y1242" s="25"/>
      <c r="Z1242" s="25"/>
      <c r="AA1242" s="25"/>
      <c r="AB1242" s="25"/>
      <c r="AC1242" s="25"/>
      <c r="AD1242" s="55"/>
    </row>
    <row r="1243" spans="1:30" ht="20" customHeight="1" x14ac:dyDescent="0.2">
      <c r="A1243" s="20"/>
      <c r="B1243" s="33"/>
      <c r="C1243" s="63"/>
      <c r="D1243" s="22"/>
      <c r="E1243" s="23"/>
      <c r="F1243" s="23"/>
      <c r="G1243" s="23"/>
      <c r="H1243" s="23"/>
      <c r="I1243" s="23"/>
      <c r="J1243" s="23"/>
      <c r="K1243" s="23"/>
      <c r="L1243" s="23"/>
      <c r="M1243" s="23"/>
      <c r="N1243" s="27"/>
      <c r="O1243" s="23"/>
      <c r="P1243" s="23"/>
      <c r="Q1243" s="23"/>
      <c r="R1243" s="23"/>
      <c r="S1243" s="64"/>
      <c r="T1243" s="24"/>
      <c r="U1243" s="49"/>
      <c r="V1243" s="54"/>
      <c r="W1243" s="25"/>
      <c r="X1243" s="25"/>
      <c r="Y1243" s="25"/>
      <c r="Z1243" s="25"/>
      <c r="AA1243" s="25"/>
      <c r="AB1243" s="25"/>
      <c r="AC1243" s="25"/>
      <c r="AD1243" s="55"/>
    </row>
    <row r="1244" spans="1:30" ht="20" customHeight="1" x14ac:dyDescent="0.2">
      <c r="A1244" s="20"/>
      <c r="B1244" s="33"/>
      <c r="C1244" s="63"/>
      <c r="D1244" s="22"/>
      <c r="E1244" s="23"/>
      <c r="F1244" s="23"/>
      <c r="G1244" s="23"/>
      <c r="H1244" s="23"/>
      <c r="I1244" s="23"/>
      <c r="J1244" s="23"/>
      <c r="K1244" s="23"/>
      <c r="L1244" s="23"/>
      <c r="M1244" s="23"/>
      <c r="N1244" s="27"/>
      <c r="O1244" s="23"/>
      <c r="P1244" s="23"/>
      <c r="Q1244" s="23"/>
      <c r="R1244" s="23"/>
      <c r="S1244" s="64"/>
      <c r="T1244" s="24"/>
      <c r="U1244" s="49"/>
      <c r="V1244" s="54"/>
      <c r="W1244" s="25"/>
      <c r="X1244" s="25"/>
      <c r="Y1244" s="25"/>
      <c r="Z1244" s="25"/>
      <c r="AA1244" s="25"/>
      <c r="AB1244" s="25"/>
      <c r="AC1244" s="25"/>
      <c r="AD1244" s="55"/>
    </row>
    <row r="1245" spans="1:30" ht="20" customHeight="1" x14ac:dyDescent="0.2">
      <c r="A1245" s="20"/>
      <c r="B1245" s="33"/>
      <c r="C1245" s="63"/>
      <c r="D1245" s="22"/>
      <c r="E1245" s="23"/>
      <c r="F1245" s="23"/>
      <c r="G1245" s="23"/>
      <c r="H1245" s="23"/>
      <c r="I1245" s="23"/>
      <c r="J1245" s="23"/>
      <c r="K1245" s="23"/>
      <c r="L1245" s="23"/>
      <c r="M1245" s="23"/>
      <c r="N1245" s="27"/>
      <c r="O1245" s="23"/>
      <c r="P1245" s="23"/>
      <c r="Q1245" s="23"/>
      <c r="R1245" s="23"/>
      <c r="S1245" s="64"/>
      <c r="T1245" s="24"/>
      <c r="U1245" s="49"/>
      <c r="V1245" s="54"/>
      <c r="W1245" s="25"/>
      <c r="X1245" s="25"/>
      <c r="Y1245" s="25"/>
      <c r="Z1245" s="25"/>
      <c r="AA1245" s="25"/>
      <c r="AB1245" s="25"/>
      <c r="AC1245" s="25"/>
      <c r="AD1245" s="55"/>
    </row>
    <row r="1246" spans="1:30" ht="20" customHeight="1" x14ac:dyDescent="0.2">
      <c r="A1246" s="20"/>
      <c r="B1246" s="33"/>
      <c r="C1246" s="63"/>
      <c r="D1246" s="22"/>
      <c r="E1246" s="23"/>
      <c r="F1246" s="23"/>
      <c r="G1246" s="23"/>
      <c r="H1246" s="23"/>
      <c r="I1246" s="23"/>
      <c r="J1246" s="23"/>
      <c r="K1246" s="23"/>
      <c r="L1246" s="23"/>
      <c r="M1246" s="23"/>
      <c r="N1246" s="27"/>
      <c r="O1246" s="23"/>
      <c r="P1246" s="23"/>
      <c r="Q1246" s="23"/>
      <c r="R1246" s="23"/>
      <c r="S1246" s="64"/>
      <c r="T1246" s="24"/>
      <c r="U1246" s="49"/>
      <c r="V1246" s="54"/>
      <c r="W1246" s="25"/>
      <c r="X1246" s="25"/>
      <c r="Y1246" s="25"/>
      <c r="Z1246" s="25"/>
      <c r="AA1246" s="25"/>
      <c r="AB1246" s="25"/>
      <c r="AC1246" s="25"/>
      <c r="AD1246" s="55"/>
    </row>
    <row r="1247" spans="1:30" ht="20" customHeight="1" x14ac:dyDescent="0.2">
      <c r="A1247" s="20"/>
      <c r="B1247" s="33"/>
      <c r="C1247" s="63"/>
      <c r="D1247" s="22"/>
      <c r="E1247" s="23"/>
      <c r="F1247" s="23"/>
      <c r="G1247" s="23"/>
      <c r="H1247" s="23"/>
      <c r="I1247" s="23"/>
      <c r="J1247" s="23"/>
      <c r="K1247" s="23"/>
      <c r="L1247" s="23"/>
      <c r="M1247" s="23"/>
      <c r="N1247" s="27"/>
      <c r="O1247" s="23"/>
      <c r="P1247" s="23"/>
      <c r="Q1247" s="23"/>
      <c r="R1247" s="23"/>
      <c r="S1247" s="64"/>
      <c r="T1247" s="24"/>
      <c r="U1247" s="49"/>
      <c r="V1247" s="54"/>
      <c r="W1247" s="25"/>
      <c r="X1247" s="25"/>
      <c r="Y1247" s="25"/>
      <c r="Z1247" s="25"/>
      <c r="AA1247" s="25"/>
      <c r="AB1247" s="25"/>
      <c r="AC1247" s="25"/>
      <c r="AD1247" s="55"/>
    </row>
    <row r="1248" spans="1:30" ht="20" customHeight="1" x14ac:dyDescent="0.2">
      <c r="A1248" s="20"/>
      <c r="B1248" s="33"/>
      <c r="C1248" s="63"/>
      <c r="D1248" s="22"/>
      <c r="E1248" s="23"/>
      <c r="F1248" s="23"/>
      <c r="G1248" s="23"/>
      <c r="H1248" s="23"/>
      <c r="I1248" s="23"/>
      <c r="J1248" s="23"/>
      <c r="K1248" s="23"/>
      <c r="L1248" s="23"/>
      <c r="M1248" s="23"/>
      <c r="N1248" s="27"/>
      <c r="O1248" s="23"/>
      <c r="P1248" s="23"/>
      <c r="Q1248" s="23"/>
      <c r="R1248" s="23"/>
      <c r="S1248" s="64"/>
      <c r="T1248" s="24"/>
      <c r="U1248" s="49"/>
      <c r="V1248" s="54"/>
      <c r="W1248" s="25"/>
      <c r="X1248" s="25"/>
      <c r="Y1248" s="25"/>
      <c r="Z1248" s="25"/>
      <c r="AA1248" s="25"/>
      <c r="AB1248" s="25"/>
      <c r="AC1248" s="25"/>
      <c r="AD1248" s="55"/>
    </row>
    <row r="1249" spans="1:30" ht="20" customHeight="1" x14ac:dyDescent="0.2">
      <c r="A1249" s="20"/>
      <c r="B1249" s="33"/>
      <c r="C1249" s="63"/>
      <c r="D1249" s="22"/>
      <c r="E1249" s="23"/>
      <c r="F1249" s="23"/>
      <c r="G1249" s="23"/>
      <c r="H1249" s="23"/>
      <c r="I1249" s="23"/>
      <c r="J1249" s="23"/>
      <c r="K1249" s="23"/>
      <c r="L1249" s="23"/>
      <c r="M1249" s="23"/>
      <c r="N1249" s="27"/>
      <c r="O1249" s="23"/>
      <c r="P1249" s="23"/>
      <c r="Q1249" s="23"/>
      <c r="R1249" s="23"/>
      <c r="S1249" s="64"/>
      <c r="T1249" s="24"/>
      <c r="U1249" s="49"/>
      <c r="V1249" s="54"/>
      <c r="W1249" s="25"/>
      <c r="X1249" s="25"/>
      <c r="Y1249" s="25"/>
      <c r="Z1249" s="25"/>
      <c r="AA1249" s="25"/>
      <c r="AB1249" s="25"/>
      <c r="AC1249" s="25"/>
      <c r="AD1249" s="55"/>
    </row>
    <row r="1250" spans="1:30" ht="20" customHeight="1" x14ac:dyDescent="0.2">
      <c r="A1250" s="20"/>
      <c r="B1250" s="33"/>
      <c r="C1250" s="63"/>
      <c r="D1250" s="22"/>
      <c r="E1250" s="23"/>
      <c r="F1250" s="23"/>
      <c r="G1250" s="23"/>
      <c r="H1250" s="23"/>
      <c r="I1250" s="23"/>
      <c r="J1250" s="23"/>
      <c r="K1250" s="23"/>
      <c r="L1250" s="23"/>
      <c r="M1250" s="23"/>
      <c r="N1250" s="27"/>
      <c r="O1250" s="23"/>
      <c r="P1250" s="23"/>
      <c r="Q1250" s="23"/>
      <c r="R1250" s="23"/>
      <c r="S1250" s="64"/>
      <c r="T1250" s="24"/>
      <c r="U1250" s="49"/>
      <c r="V1250" s="54"/>
      <c r="W1250" s="25"/>
      <c r="X1250" s="25"/>
      <c r="Y1250" s="25"/>
      <c r="Z1250" s="25"/>
      <c r="AA1250" s="25"/>
      <c r="AB1250" s="25"/>
      <c r="AC1250" s="25"/>
      <c r="AD1250" s="55"/>
    </row>
    <row r="1251" spans="1:30" ht="20" customHeight="1" x14ac:dyDescent="0.2">
      <c r="A1251" s="20"/>
      <c r="B1251" s="33"/>
      <c r="C1251" s="63"/>
      <c r="D1251" s="22"/>
      <c r="E1251" s="23"/>
      <c r="F1251" s="23"/>
      <c r="G1251" s="23"/>
      <c r="H1251" s="23"/>
      <c r="I1251" s="23"/>
      <c r="J1251" s="23"/>
      <c r="K1251" s="23"/>
      <c r="L1251" s="23"/>
      <c r="M1251" s="23"/>
      <c r="N1251" s="27"/>
      <c r="O1251" s="23"/>
      <c r="P1251" s="23"/>
      <c r="Q1251" s="23"/>
      <c r="R1251" s="23"/>
      <c r="S1251" s="64"/>
      <c r="T1251" s="24"/>
      <c r="U1251" s="49"/>
      <c r="V1251" s="54"/>
      <c r="W1251" s="25"/>
      <c r="X1251" s="25"/>
      <c r="Y1251" s="25"/>
      <c r="Z1251" s="25"/>
      <c r="AA1251" s="25"/>
      <c r="AB1251" s="25"/>
      <c r="AC1251" s="25"/>
      <c r="AD1251" s="55"/>
    </row>
    <row r="1252" spans="1:30" ht="20" customHeight="1" x14ac:dyDescent="0.2">
      <c r="A1252" s="20"/>
      <c r="B1252" s="33"/>
      <c r="C1252" s="63"/>
      <c r="D1252" s="22"/>
      <c r="E1252" s="23"/>
      <c r="F1252" s="23"/>
      <c r="G1252" s="23"/>
      <c r="H1252" s="23"/>
      <c r="I1252" s="23"/>
      <c r="J1252" s="23"/>
      <c r="K1252" s="23"/>
      <c r="L1252" s="23"/>
      <c r="M1252" s="23"/>
      <c r="N1252" s="27"/>
      <c r="O1252" s="23"/>
      <c r="P1252" s="23"/>
      <c r="Q1252" s="23"/>
      <c r="R1252" s="23"/>
      <c r="S1252" s="64"/>
      <c r="T1252" s="24"/>
      <c r="U1252" s="49"/>
      <c r="V1252" s="54"/>
      <c r="W1252" s="25"/>
      <c r="X1252" s="25"/>
      <c r="Y1252" s="25"/>
      <c r="Z1252" s="25"/>
      <c r="AA1252" s="25"/>
      <c r="AB1252" s="25"/>
      <c r="AC1252" s="25"/>
      <c r="AD1252" s="55"/>
    </row>
    <row r="1253" spans="1:30" ht="20" customHeight="1" x14ac:dyDescent="0.2">
      <c r="A1253" s="20"/>
      <c r="B1253" s="33"/>
      <c r="C1253" s="63"/>
      <c r="D1253" s="22"/>
      <c r="E1253" s="23"/>
      <c r="F1253" s="23"/>
      <c r="G1253" s="23"/>
      <c r="H1253" s="23"/>
      <c r="I1253" s="23"/>
      <c r="J1253" s="23"/>
      <c r="K1253" s="23"/>
      <c r="L1253" s="23"/>
      <c r="M1253" s="23"/>
      <c r="N1253" s="27"/>
      <c r="O1253" s="23"/>
      <c r="P1253" s="23"/>
      <c r="Q1253" s="23"/>
      <c r="R1253" s="23"/>
      <c r="S1253" s="64"/>
      <c r="T1253" s="24"/>
      <c r="U1253" s="49"/>
      <c r="V1253" s="54"/>
      <c r="W1253" s="25"/>
      <c r="X1253" s="25"/>
      <c r="Y1253" s="25"/>
      <c r="Z1253" s="25"/>
      <c r="AA1253" s="25"/>
      <c r="AB1253" s="25"/>
      <c r="AC1253" s="25"/>
      <c r="AD1253" s="55"/>
    </row>
    <row r="1254" spans="1:30" ht="20" customHeight="1" x14ac:dyDescent="0.2">
      <c r="A1254" s="20"/>
      <c r="B1254" s="33"/>
      <c r="C1254" s="63"/>
      <c r="D1254" s="22"/>
      <c r="E1254" s="23"/>
      <c r="F1254" s="23"/>
      <c r="G1254" s="23"/>
      <c r="H1254" s="23"/>
      <c r="I1254" s="23"/>
      <c r="J1254" s="23"/>
      <c r="K1254" s="23"/>
      <c r="L1254" s="23"/>
      <c r="M1254" s="23"/>
      <c r="N1254" s="27"/>
      <c r="O1254" s="23"/>
      <c r="P1254" s="23"/>
      <c r="Q1254" s="23"/>
      <c r="R1254" s="23"/>
      <c r="S1254" s="64"/>
      <c r="T1254" s="24"/>
      <c r="U1254" s="49"/>
      <c r="V1254" s="54"/>
      <c r="W1254" s="25"/>
      <c r="X1254" s="25"/>
      <c r="Y1254" s="25"/>
      <c r="Z1254" s="25"/>
      <c r="AA1254" s="25"/>
      <c r="AB1254" s="25"/>
      <c r="AC1254" s="25"/>
      <c r="AD1254" s="55"/>
    </row>
    <row r="1255" spans="1:30" ht="20" customHeight="1" x14ac:dyDescent="0.2">
      <c r="A1255" s="20"/>
      <c r="B1255" s="33"/>
      <c r="C1255" s="63"/>
      <c r="D1255" s="22"/>
      <c r="E1255" s="23"/>
      <c r="F1255" s="23"/>
      <c r="G1255" s="23"/>
      <c r="H1255" s="23"/>
      <c r="I1255" s="23"/>
      <c r="J1255" s="23"/>
      <c r="K1255" s="23"/>
      <c r="L1255" s="23"/>
      <c r="M1255" s="23"/>
      <c r="N1255" s="27"/>
      <c r="O1255" s="23"/>
      <c r="P1255" s="23"/>
      <c r="Q1255" s="23"/>
      <c r="R1255" s="23"/>
      <c r="S1255" s="64"/>
      <c r="T1255" s="24"/>
      <c r="U1255" s="49"/>
      <c r="V1255" s="54"/>
      <c r="W1255" s="25"/>
      <c r="X1255" s="25"/>
      <c r="Y1255" s="25"/>
      <c r="Z1255" s="25"/>
      <c r="AA1255" s="25"/>
      <c r="AB1255" s="25"/>
      <c r="AC1255" s="25"/>
      <c r="AD1255" s="55"/>
    </row>
    <row r="1256" spans="1:30" ht="20" customHeight="1" x14ac:dyDescent="0.2">
      <c r="A1256" s="20"/>
      <c r="B1256" s="33"/>
      <c r="C1256" s="63"/>
      <c r="D1256" s="22"/>
      <c r="E1256" s="23"/>
      <c r="F1256" s="23"/>
      <c r="G1256" s="23"/>
      <c r="H1256" s="23"/>
      <c r="I1256" s="23"/>
      <c r="J1256" s="23"/>
      <c r="K1256" s="23"/>
      <c r="L1256" s="23"/>
      <c r="M1256" s="23"/>
      <c r="N1256" s="27"/>
      <c r="O1256" s="23"/>
      <c r="P1256" s="23"/>
      <c r="Q1256" s="23"/>
      <c r="R1256" s="23"/>
      <c r="S1256" s="64"/>
      <c r="T1256" s="24"/>
      <c r="U1256" s="49"/>
      <c r="V1256" s="54"/>
      <c r="W1256" s="25"/>
      <c r="X1256" s="25"/>
      <c r="Y1256" s="25"/>
      <c r="Z1256" s="25"/>
      <c r="AA1256" s="25"/>
      <c r="AB1256" s="25"/>
      <c r="AC1256" s="25"/>
      <c r="AD1256" s="55"/>
    </row>
    <row r="1257" spans="1:30" ht="20" customHeight="1" x14ac:dyDescent="0.2">
      <c r="A1257" s="20"/>
      <c r="B1257" s="33"/>
      <c r="C1257" s="63"/>
      <c r="D1257" s="22"/>
      <c r="E1257" s="23"/>
      <c r="F1257" s="23"/>
      <c r="G1257" s="23"/>
      <c r="H1257" s="23"/>
      <c r="I1257" s="23"/>
      <c r="J1257" s="23"/>
      <c r="K1257" s="23"/>
      <c r="L1257" s="23"/>
      <c r="M1257" s="23"/>
      <c r="N1257" s="27"/>
      <c r="O1257" s="23"/>
      <c r="P1257" s="23"/>
      <c r="Q1257" s="23"/>
      <c r="R1257" s="23"/>
      <c r="S1257" s="64"/>
      <c r="T1257" s="24"/>
      <c r="U1257" s="49"/>
      <c r="V1257" s="54"/>
      <c r="W1257" s="25"/>
      <c r="X1257" s="25"/>
      <c r="Y1257" s="25"/>
      <c r="Z1257" s="25"/>
      <c r="AA1257" s="25"/>
      <c r="AB1257" s="25"/>
      <c r="AC1257" s="25"/>
      <c r="AD1257" s="55"/>
    </row>
    <row r="1258" spans="1:30" ht="20" customHeight="1" x14ac:dyDescent="0.2">
      <c r="A1258" s="20"/>
      <c r="B1258" s="33"/>
      <c r="C1258" s="63"/>
      <c r="D1258" s="22"/>
      <c r="E1258" s="23"/>
      <c r="F1258" s="23"/>
      <c r="G1258" s="23"/>
      <c r="H1258" s="23"/>
      <c r="I1258" s="23"/>
      <c r="J1258" s="23"/>
      <c r="K1258" s="23"/>
      <c r="L1258" s="23"/>
      <c r="M1258" s="23"/>
      <c r="N1258" s="27"/>
      <c r="O1258" s="23"/>
      <c r="P1258" s="23"/>
      <c r="Q1258" s="23"/>
      <c r="R1258" s="23"/>
      <c r="S1258" s="64"/>
      <c r="T1258" s="24"/>
      <c r="U1258" s="49"/>
      <c r="V1258" s="54"/>
      <c r="W1258" s="25"/>
      <c r="X1258" s="25"/>
      <c r="Y1258" s="25"/>
      <c r="Z1258" s="25"/>
      <c r="AA1258" s="25"/>
      <c r="AB1258" s="25"/>
      <c r="AC1258" s="25"/>
      <c r="AD1258" s="55"/>
    </row>
    <row r="1259" spans="1:30" ht="20" customHeight="1" x14ac:dyDescent="0.2">
      <c r="A1259" s="20"/>
      <c r="B1259" s="33"/>
      <c r="C1259" s="63"/>
      <c r="D1259" s="22"/>
      <c r="E1259" s="23"/>
      <c r="F1259" s="23"/>
      <c r="G1259" s="23"/>
      <c r="H1259" s="23"/>
      <c r="I1259" s="23"/>
      <c r="J1259" s="23"/>
      <c r="K1259" s="23"/>
      <c r="L1259" s="23"/>
      <c r="M1259" s="23"/>
      <c r="N1259" s="27"/>
      <c r="O1259" s="23"/>
      <c r="P1259" s="23"/>
      <c r="Q1259" s="23"/>
      <c r="R1259" s="23"/>
      <c r="S1259" s="64"/>
      <c r="T1259" s="24"/>
      <c r="U1259" s="49"/>
      <c r="V1259" s="54"/>
      <c r="W1259" s="25"/>
      <c r="X1259" s="25"/>
      <c r="Y1259" s="25"/>
      <c r="Z1259" s="25"/>
      <c r="AA1259" s="25"/>
      <c r="AB1259" s="25"/>
      <c r="AC1259" s="25"/>
      <c r="AD1259" s="55"/>
    </row>
    <row r="1260" spans="1:30" ht="20" customHeight="1" x14ac:dyDescent="0.2">
      <c r="A1260" s="20"/>
      <c r="B1260" s="33"/>
      <c r="C1260" s="63"/>
      <c r="D1260" s="22"/>
      <c r="E1260" s="23"/>
      <c r="F1260" s="23"/>
      <c r="G1260" s="23"/>
      <c r="H1260" s="23"/>
      <c r="I1260" s="23"/>
      <c r="J1260" s="23"/>
      <c r="K1260" s="23"/>
      <c r="L1260" s="23"/>
      <c r="M1260" s="23"/>
      <c r="N1260" s="27"/>
      <c r="O1260" s="23"/>
      <c r="P1260" s="23"/>
      <c r="Q1260" s="23"/>
      <c r="R1260" s="23"/>
      <c r="S1260" s="64"/>
      <c r="T1260" s="24"/>
      <c r="U1260" s="49"/>
      <c r="V1260" s="54"/>
      <c r="W1260" s="25"/>
      <c r="X1260" s="25"/>
      <c r="Y1260" s="25"/>
      <c r="Z1260" s="25"/>
      <c r="AA1260" s="25"/>
      <c r="AB1260" s="25"/>
      <c r="AC1260" s="25"/>
      <c r="AD1260" s="55"/>
    </row>
    <row r="1261" spans="1:30" ht="20" customHeight="1" x14ac:dyDescent="0.2">
      <c r="A1261" s="20"/>
      <c r="B1261" s="33"/>
      <c r="C1261" s="63"/>
      <c r="D1261" s="22"/>
      <c r="E1261" s="23"/>
      <c r="F1261" s="23"/>
      <c r="G1261" s="23"/>
      <c r="H1261" s="23"/>
      <c r="I1261" s="23"/>
      <c r="J1261" s="23"/>
      <c r="K1261" s="23"/>
      <c r="L1261" s="23"/>
      <c r="M1261" s="23"/>
      <c r="N1261" s="27"/>
      <c r="O1261" s="23"/>
      <c r="P1261" s="23"/>
      <c r="Q1261" s="23"/>
      <c r="R1261" s="23"/>
      <c r="S1261" s="64"/>
      <c r="T1261" s="24"/>
      <c r="U1261" s="49"/>
      <c r="V1261" s="54"/>
      <c r="W1261" s="25"/>
      <c r="X1261" s="25"/>
      <c r="Y1261" s="25"/>
      <c r="Z1261" s="25"/>
      <c r="AA1261" s="25"/>
      <c r="AB1261" s="25"/>
      <c r="AC1261" s="25"/>
      <c r="AD1261" s="55"/>
    </row>
    <row r="1262" spans="1:30" ht="20" customHeight="1" x14ac:dyDescent="0.2">
      <c r="A1262" s="20"/>
      <c r="B1262" s="33"/>
      <c r="C1262" s="63"/>
      <c r="D1262" s="22"/>
      <c r="E1262" s="23"/>
      <c r="F1262" s="23"/>
      <c r="G1262" s="23"/>
      <c r="H1262" s="23"/>
      <c r="I1262" s="23"/>
      <c r="J1262" s="23"/>
      <c r="K1262" s="23"/>
      <c r="L1262" s="23"/>
      <c r="M1262" s="23"/>
      <c r="N1262" s="27"/>
      <c r="O1262" s="23"/>
      <c r="P1262" s="23"/>
      <c r="Q1262" s="23"/>
      <c r="R1262" s="23"/>
      <c r="S1262" s="64"/>
      <c r="T1262" s="24"/>
      <c r="U1262" s="49"/>
      <c r="V1262" s="54"/>
      <c r="W1262" s="25"/>
      <c r="X1262" s="25"/>
      <c r="Y1262" s="25"/>
      <c r="Z1262" s="25"/>
      <c r="AA1262" s="25"/>
      <c r="AB1262" s="25"/>
      <c r="AC1262" s="25"/>
      <c r="AD1262" s="55"/>
    </row>
    <row r="1263" spans="1:30" ht="20" customHeight="1" x14ac:dyDescent="0.2">
      <c r="A1263" s="20"/>
      <c r="B1263" s="33"/>
      <c r="C1263" s="63"/>
      <c r="D1263" s="22"/>
      <c r="E1263" s="23"/>
      <c r="F1263" s="23"/>
      <c r="G1263" s="23"/>
      <c r="H1263" s="23"/>
      <c r="I1263" s="23"/>
      <c r="J1263" s="23"/>
      <c r="K1263" s="23"/>
      <c r="L1263" s="23"/>
      <c r="M1263" s="23"/>
      <c r="N1263" s="27"/>
      <c r="O1263" s="23"/>
      <c r="P1263" s="23"/>
      <c r="Q1263" s="23"/>
      <c r="R1263" s="23"/>
      <c r="S1263" s="64"/>
      <c r="T1263" s="24"/>
      <c r="U1263" s="49"/>
      <c r="V1263" s="54"/>
      <c r="W1263" s="25"/>
      <c r="X1263" s="25"/>
      <c r="Y1263" s="25"/>
      <c r="Z1263" s="25"/>
      <c r="AA1263" s="25"/>
      <c r="AB1263" s="25"/>
      <c r="AC1263" s="25"/>
      <c r="AD1263" s="55"/>
    </row>
    <row r="1264" spans="1:30" ht="20" customHeight="1" x14ac:dyDescent="0.2">
      <c r="A1264" s="20"/>
      <c r="B1264" s="33"/>
      <c r="C1264" s="63"/>
      <c r="D1264" s="22"/>
      <c r="E1264" s="23"/>
      <c r="F1264" s="23"/>
      <c r="G1264" s="23"/>
      <c r="H1264" s="23"/>
      <c r="I1264" s="23"/>
      <c r="J1264" s="23"/>
      <c r="K1264" s="23"/>
      <c r="L1264" s="23"/>
      <c r="M1264" s="23"/>
      <c r="N1264" s="27"/>
      <c r="O1264" s="23"/>
      <c r="P1264" s="23"/>
      <c r="Q1264" s="23"/>
      <c r="R1264" s="23"/>
      <c r="S1264" s="64"/>
      <c r="T1264" s="24"/>
      <c r="U1264" s="49"/>
      <c r="V1264" s="54"/>
      <c r="W1264" s="25"/>
      <c r="X1264" s="25"/>
      <c r="Y1264" s="25"/>
      <c r="Z1264" s="25"/>
      <c r="AA1264" s="25"/>
      <c r="AB1264" s="25"/>
      <c r="AC1264" s="25"/>
      <c r="AD1264" s="55"/>
    </row>
    <row r="1265" spans="1:30" ht="20" customHeight="1" x14ac:dyDescent="0.2">
      <c r="A1265" s="20"/>
      <c r="B1265" s="33"/>
      <c r="C1265" s="63"/>
      <c r="D1265" s="22"/>
      <c r="E1265" s="23"/>
      <c r="F1265" s="23"/>
      <c r="G1265" s="23"/>
      <c r="H1265" s="23"/>
      <c r="I1265" s="23"/>
      <c r="J1265" s="23"/>
      <c r="K1265" s="23"/>
      <c r="L1265" s="23"/>
      <c r="M1265" s="23"/>
      <c r="N1265" s="27"/>
      <c r="O1265" s="23"/>
      <c r="P1265" s="23"/>
      <c r="Q1265" s="23"/>
      <c r="R1265" s="23"/>
      <c r="S1265" s="64"/>
      <c r="T1265" s="24"/>
      <c r="U1265" s="49"/>
      <c r="V1265" s="54"/>
      <c r="W1265" s="25"/>
      <c r="X1265" s="25"/>
      <c r="Y1265" s="25"/>
      <c r="Z1265" s="25"/>
      <c r="AA1265" s="25"/>
      <c r="AB1265" s="25"/>
      <c r="AC1265" s="25"/>
      <c r="AD1265" s="55"/>
    </row>
    <row r="1266" spans="1:30" ht="20" customHeight="1" x14ac:dyDescent="0.2">
      <c r="A1266" s="20"/>
      <c r="B1266" s="33"/>
      <c r="C1266" s="63"/>
      <c r="D1266" s="22"/>
      <c r="E1266" s="23"/>
      <c r="F1266" s="23"/>
      <c r="G1266" s="23"/>
      <c r="H1266" s="23"/>
      <c r="I1266" s="23"/>
      <c r="J1266" s="23"/>
      <c r="K1266" s="23"/>
      <c r="L1266" s="23"/>
      <c r="M1266" s="23"/>
      <c r="N1266" s="27"/>
      <c r="O1266" s="23"/>
      <c r="P1266" s="23"/>
      <c r="Q1266" s="23"/>
      <c r="R1266" s="23"/>
      <c r="S1266" s="64"/>
      <c r="T1266" s="24"/>
      <c r="U1266" s="49"/>
      <c r="V1266" s="54"/>
      <c r="W1266" s="25"/>
      <c r="X1266" s="25"/>
      <c r="Y1266" s="25"/>
      <c r="Z1266" s="25"/>
      <c r="AA1266" s="25"/>
      <c r="AB1266" s="25"/>
      <c r="AC1266" s="25"/>
      <c r="AD1266" s="55"/>
    </row>
    <row r="1267" spans="1:30" ht="20" customHeight="1" x14ac:dyDescent="0.2">
      <c r="A1267" s="20"/>
      <c r="B1267" s="33"/>
      <c r="C1267" s="63"/>
      <c r="D1267" s="22"/>
      <c r="E1267" s="23"/>
      <c r="F1267" s="23"/>
      <c r="G1267" s="23"/>
      <c r="H1267" s="23"/>
      <c r="I1267" s="23"/>
      <c r="J1267" s="23"/>
      <c r="K1267" s="23"/>
      <c r="L1267" s="23"/>
      <c r="M1267" s="23"/>
      <c r="N1267" s="27"/>
      <c r="O1267" s="23"/>
      <c r="P1267" s="23"/>
      <c r="Q1267" s="23"/>
      <c r="R1267" s="23"/>
      <c r="S1267" s="64"/>
      <c r="T1267" s="24"/>
      <c r="U1267" s="49"/>
      <c r="V1267" s="54"/>
      <c r="W1267" s="25"/>
      <c r="X1267" s="25"/>
      <c r="Y1267" s="25"/>
      <c r="Z1267" s="25"/>
      <c r="AA1267" s="25"/>
      <c r="AB1267" s="25"/>
      <c r="AC1267" s="25"/>
      <c r="AD1267" s="55"/>
    </row>
    <row r="1268" spans="1:30" ht="20" customHeight="1" x14ac:dyDescent="0.2">
      <c r="A1268" s="20"/>
      <c r="B1268" s="33"/>
      <c r="C1268" s="63"/>
      <c r="D1268" s="22"/>
      <c r="E1268" s="23"/>
      <c r="F1268" s="23"/>
      <c r="G1268" s="23"/>
      <c r="H1268" s="23"/>
      <c r="I1268" s="23"/>
      <c r="J1268" s="23"/>
      <c r="K1268" s="23"/>
      <c r="L1268" s="23"/>
      <c r="M1268" s="23"/>
      <c r="N1268" s="27"/>
      <c r="O1268" s="23"/>
      <c r="P1268" s="23"/>
      <c r="Q1268" s="23"/>
      <c r="R1268" s="23"/>
      <c r="S1268" s="64"/>
      <c r="T1268" s="24"/>
      <c r="U1268" s="49"/>
      <c r="V1268" s="54"/>
      <c r="W1268" s="25"/>
      <c r="X1268" s="25"/>
      <c r="Y1268" s="25"/>
      <c r="Z1268" s="25"/>
      <c r="AA1268" s="25"/>
      <c r="AB1268" s="25"/>
      <c r="AC1268" s="25"/>
      <c r="AD1268" s="55"/>
    </row>
    <row r="1269" spans="1:30" ht="20" customHeight="1" x14ac:dyDescent="0.2">
      <c r="A1269" s="20"/>
      <c r="B1269" s="33"/>
      <c r="C1269" s="63"/>
      <c r="D1269" s="22"/>
      <c r="E1269" s="23"/>
      <c r="F1269" s="23"/>
      <c r="G1269" s="23"/>
      <c r="H1269" s="23"/>
      <c r="I1269" s="23"/>
      <c r="J1269" s="23"/>
      <c r="K1269" s="23"/>
      <c r="L1269" s="23"/>
      <c r="M1269" s="23"/>
      <c r="N1269" s="27"/>
      <c r="O1269" s="23"/>
      <c r="P1269" s="23"/>
      <c r="Q1269" s="23"/>
      <c r="R1269" s="23"/>
      <c r="S1269" s="64"/>
      <c r="T1269" s="24"/>
      <c r="U1269" s="49"/>
      <c r="V1269" s="54"/>
      <c r="W1269" s="25"/>
      <c r="X1269" s="25"/>
      <c r="Y1269" s="25"/>
      <c r="Z1269" s="25"/>
      <c r="AA1269" s="25"/>
      <c r="AB1269" s="25"/>
      <c r="AC1269" s="25"/>
      <c r="AD1269" s="55"/>
    </row>
    <row r="1270" spans="1:30" ht="20" customHeight="1" x14ac:dyDescent="0.2">
      <c r="A1270" s="20"/>
      <c r="B1270" s="33"/>
      <c r="C1270" s="63"/>
      <c r="D1270" s="22"/>
      <c r="E1270" s="23"/>
      <c r="F1270" s="23"/>
      <c r="G1270" s="23"/>
      <c r="H1270" s="23"/>
      <c r="I1270" s="23"/>
      <c r="J1270" s="23"/>
      <c r="K1270" s="23"/>
      <c r="L1270" s="23"/>
      <c r="M1270" s="23"/>
      <c r="N1270" s="27"/>
      <c r="O1270" s="23"/>
      <c r="P1270" s="23"/>
      <c r="Q1270" s="23"/>
      <c r="R1270" s="23"/>
      <c r="S1270" s="64"/>
      <c r="T1270" s="24"/>
      <c r="U1270" s="49"/>
      <c r="V1270" s="54"/>
      <c r="W1270" s="25"/>
      <c r="X1270" s="25"/>
      <c r="Y1270" s="25"/>
      <c r="Z1270" s="25"/>
      <c r="AA1270" s="25"/>
      <c r="AB1270" s="25"/>
      <c r="AC1270" s="25"/>
      <c r="AD1270" s="55"/>
    </row>
    <row r="1271" spans="1:30" ht="20" customHeight="1" x14ac:dyDescent="0.2">
      <c r="A1271" s="20"/>
      <c r="B1271" s="33"/>
      <c r="C1271" s="63"/>
      <c r="D1271" s="22"/>
      <c r="E1271" s="23"/>
      <c r="F1271" s="23"/>
      <c r="G1271" s="23"/>
      <c r="H1271" s="23"/>
      <c r="I1271" s="23"/>
      <c r="J1271" s="23"/>
      <c r="K1271" s="23"/>
      <c r="L1271" s="23"/>
      <c r="M1271" s="23"/>
      <c r="N1271" s="27"/>
      <c r="O1271" s="23"/>
      <c r="P1271" s="23"/>
      <c r="Q1271" s="23"/>
      <c r="R1271" s="23"/>
      <c r="S1271" s="64"/>
      <c r="T1271" s="24"/>
      <c r="U1271" s="49"/>
      <c r="V1271" s="54"/>
      <c r="W1271" s="25"/>
      <c r="X1271" s="25"/>
      <c r="Y1271" s="25"/>
      <c r="Z1271" s="25"/>
      <c r="AA1271" s="25"/>
      <c r="AB1271" s="25"/>
      <c r="AC1271" s="25"/>
      <c r="AD1271" s="55"/>
    </row>
    <row r="1272" spans="1:30" ht="20" customHeight="1" x14ac:dyDescent="0.2">
      <c r="A1272" s="20"/>
      <c r="B1272" s="33"/>
      <c r="C1272" s="63"/>
      <c r="D1272" s="22"/>
      <c r="E1272" s="23"/>
      <c r="F1272" s="23"/>
      <c r="G1272" s="23"/>
      <c r="H1272" s="23"/>
      <c r="I1272" s="23"/>
      <c r="J1272" s="23"/>
      <c r="K1272" s="23"/>
      <c r="L1272" s="23"/>
      <c r="M1272" s="23"/>
      <c r="N1272" s="27"/>
      <c r="O1272" s="23"/>
      <c r="P1272" s="23"/>
      <c r="Q1272" s="23"/>
      <c r="R1272" s="23"/>
      <c r="S1272" s="64"/>
      <c r="T1272" s="24"/>
      <c r="U1272" s="49"/>
      <c r="V1272" s="54"/>
      <c r="W1272" s="25"/>
      <c r="X1272" s="25"/>
      <c r="Y1272" s="25"/>
      <c r="Z1272" s="25"/>
      <c r="AA1272" s="25"/>
      <c r="AB1272" s="25"/>
      <c r="AC1272" s="25"/>
      <c r="AD1272" s="55"/>
    </row>
    <row r="1273" spans="1:30" ht="20" customHeight="1" x14ac:dyDescent="0.2">
      <c r="A1273" s="20"/>
      <c r="B1273" s="33"/>
      <c r="C1273" s="63"/>
      <c r="D1273" s="22"/>
      <c r="E1273" s="23"/>
      <c r="F1273" s="23"/>
      <c r="G1273" s="23"/>
      <c r="H1273" s="23"/>
      <c r="I1273" s="23"/>
      <c r="J1273" s="23"/>
      <c r="K1273" s="23"/>
      <c r="L1273" s="23"/>
      <c r="M1273" s="23"/>
      <c r="N1273" s="27"/>
      <c r="O1273" s="23"/>
      <c r="P1273" s="23"/>
      <c r="Q1273" s="23"/>
      <c r="R1273" s="23"/>
      <c r="S1273" s="64"/>
      <c r="T1273" s="24"/>
      <c r="U1273" s="49"/>
      <c r="V1273" s="54"/>
      <c r="W1273" s="25"/>
      <c r="X1273" s="25"/>
      <c r="Y1273" s="25"/>
      <c r="Z1273" s="25"/>
      <c r="AA1273" s="25"/>
      <c r="AB1273" s="25"/>
      <c r="AC1273" s="25"/>
      <c r="AD1273" s="55"/>
    </row>
    <row r="1274" spans="1:30" ht="20" customHeight="1" x14ac:dyDescent="0.2">
      <c r="A1274" s="20"/>
      <c r="B1274" s="33"/>
      <c r="C1274" s="63"/>
      <c r="D1274" s="22"/>
      <c r="E1274" s="23"/>
      <c r="F1274" s="23"/>
      <c r="G1274" s="23"/>
      <c r="H1274" s="23"/>
      <c r="I1274" s="23"/>
      <c r="J1274" s="23"/>
      <c r="K1274" s="23"/>
      <c r="L1274" s="23"/>
      <c r="M1274" s="23"/>
      <c r="N1274" s="27"/>
      <c r="O1274" s="23"/>
      <c r="P1274" s="23"/>
      <c r="Q1274" s="23"/>
      <c r="R1274" s="23"/>
      <c r="S1274" s="64"/>
      <c r="T1274" s="24"/>
      <c r="U1274" s="49"/>
      <c r="V1274" s="54"/>
      <c r="W1274" s="25"/>
      <c r="X1274" s="25"/>
      <c r="Y1274" s="25"/>
      <c r="Z1274" s="25"/>
      <c r="AA1274" s="25"/>
      <c r="AB1274" s="25"/>
      <c r="AC1274" s="25"/>
      <c r="AD1274" s="55"/>
    </row>
    <row r="1275" spans="1:30" ht="20" customHeight="1" x14ac:dyDescent="0.2">
      <c r="A1275" s="20"/>
      <c r="B1275" s="33"/>
      <c r="C1275" s="63"/>
      <c r="D1275" s="22"/>
      <c r="E1275" s="23"/>
      <c r="F1275" s="23"/>
      <c r="G1275" s="23"/>
      <c r="H1275" s="23"/>
      <c r="I1275" s="23"/>
      <c r="J1275" s="23"/>
      <c r="K1275" s="23"/>
      <c r="L1275" s="23"/>
      <c r="M1275" s="23"/>
      <c r="N1275" s="27"/>
      <c r="O1275" s="23"/>
      <c r="P1275" s="23"/>
      <c r="Q1275" s="23"/>
      <c r="R1275" s="23"/>
      <c r="S1275" s="64"/>
      <c r="T1275" s="24"/>
      <c r="U1275" s="49"/>
      <c r="V1275" s="54"/>
      <c r="W1275" s="25"/>
      <c r="X1275" s="25"/>
      <c r="Y1275" s="25"/>
      <c r="Z1275" s="25"/>
      <c r="AA1275" s="25"/>
      <c r="AB1275" s="25"/>
      <c r="AC1275" s="25"/>
      <c r="AD1275" s="55"/>
    </row>
    <row r="1276" spans="1:30" ht="20" customHeight="1" x14ac:dyDescent="0.2">
      <c r="A1276" s="20"/>
      <c r="B1276" s="33"/>
      <c r="C1276" s="63"/>
      <c r="D1276" s="22"/>
      <c r="E1276" s="23"/>
      <c r="F1276" s="23"/>
      <c r="G1276" s="23"/>
      <c r="H1276" s="23"/>
      <c r="I1276" s="23"/>
      <c r="J1276" s="23"/>
      <c r="K1276" s="23"/>
      <c r="L1276" s="23"/>
      <c r="M1276" s="23"/>
      <c r="N1276" s="27"/>
      <c r="O1276" s="23"/>
      <c r="P1276" s="23"/>
      <c r="Q1276" s="23"/>
      <c r="R1276" s="23"/>
      <c r="S1276" s="64"/>
      <c r="T1276" s="24"/>
      <c r="U1276" s="49"/>
      <c r="V1276" s="54"/>
      <c r="W1276" s="25"/>
      <c r="X1276" s="25"/>
      <c r="Y1276" s="25"/>
      <c r="Z1276" s="25"/>
      <c r="AA1276" s="25"/>
      <c r="AB1276" s="25"/>
      <c r="AC1276" s="25"/>
      <c r="AD1276" s="55"/>
    </row>
    <row r="1277" spans="1:30" ht="20" customHeight="1" x14ac:dyDescent="0.2">
      <c r="A1277" s="20"/>
      <c r="B1277" s="33"/>
      <c r="C1277" s="63"/>
      <c r="D1277" s="22"/>
      <c r="E1277" s="23"/>
      <c r="F1277" s="23"/>
      <c r="G1277" s="23"/>
      <c r="H1277" s="23"/>
      <c r="I1277" s="23"/>
      <c r="J1277" s="23"/>
      <c r="K1277" s="23"/>
      <c r="L1277" s="23"/>
      <c r="M1277" s="23"/>
      <c r="N1277" s="27"/>
      <c r="O1277" s="23"/>
      <c r="P1277" s="23"/>
      <c r="Q1277" s="23"/>
      <c r="R1277" s="23"/>
      <c r="S1277" s="64"/>
      <c r="T1277" s="24"/>
      <c r="U1277" s="49"/>
      <c r="V1277" s="54"/>
      <c r="W1277" s="25"/>
      <c r="X1277" s="25"/>
      <c r="Y1277" s="25"/>
      <c r="Z1277" s="25"/>
      <c r="AA1277" s="25"/>
      <c r="AB1277" s="25"/>
      <c r="AC1277" s="25"/>
      <c r="AD1277" s="55"/>
    </row>
    <row r="1278" spans="1:30" ht="20" customHeight="1" x14ac:dyDescent="0.2">
      <c r="A1278" s="20"/>
      <c r="B1278" s="33"/>
      <c r="C1278" s="63"/>
      <c r="D1278" s="22"/>
      <c r="E1278" s="23"/>
      <c r="F1278" s="23"/>
      <c r="G1278" s="23"/>
      <c r="H1278" s="23"/>
      <c r="I1278" s="23"/>
      <c r="J1278" s="23"/>
      <c r="K1278" s="23"/>
      <c r="L1278" s="23"/>
      <c r="M1278" s="23"/>
      <c r="N1278" s="27"/>
      <c r="O1278" s="23"/>
      <c r="P1278" s="23"/>
      <c r="Q1278" s="23"/>
      <c r="R1278" s="23"/>
      <c r="S1278" s="64"/>
      <c r="T1278" s="24"/>
      <c r="U1278" s="49"/>
      <c r="V1278" s="54"/>
      <c r="W1278" s="25"/>
      <c r="X1278" s="25"/>
      <c r="Y1278" s="25"/>
      <c r="Z1278" s="25"/>
      <c r="AA1278" s="25"/>
      <c r="AB1278" s="25"/>
      <c r="AC1278" s="25"/>
      <c r="AD1278" s="55"/>
    </row>
    <row r="1279" spans="1:30" ht="20" customHeight="1" x14ac:dyDescent="0.2">
      <c r="A1279" s="20"/>
      <c r="B1279" s="33"/>
      <c r="C1279" s="63"/>
      <c r="D1279" s="22"/>
      <c r="E1279" s="23"/>
      <c r="F1279" s="23"/>
      <c r="G1279" s="23"/>
      <c r="H1279" s="23"/>
      <c r="I1279" s="23"/>
      <c r="J1279" s="23"/>
      <c r="K1279" s="23"/>
      <c r="L1279" s="23"/>
      <c r="M1279" s="23"/>
      <c r="N1279" s="27"/>
      <c r="O1279" s="23"/>
      <c r="P1279" s="23"/>
      <c r="Q1279" s="23"/>
      <c r="R1279" s="23"/>
      <c r="S1279" s="64"/>
      <c r="T1279" s="24"/>
      <c r="U1279" s="49"/>
      <c r="V1279" s="54"/>
      <c r="W1279" s="25"/>
      <c r="X1279" s="25"/>
      <c r="Y1279" s="25"/>
      <c r="Z1279" s="25"/>
      <c r="AA1279" s="25"/>
      <c r="AB1279" s="25"/>
      <c r="AC1279" s="25"/>
      <c r="AD1279" s="55"/>
    </row>
    <row r="1280" spans="1:30" ht="20" customHeight="1" x14ac:dyDescent="0.2">
      <c r="A1280" s="20"/>
      <c r="B1280" s="33"/>
      <c r="C1280" s="63"/>
      <c r="D1280" s="22"/>
      <c r="E1280" s="23"/>
      <c r="F1280" s="23"/>
      <c r="G1280" s="23"/>
      <c r="H1280" s="23"/>
      <c r="I1280" s="23"/>
      <c r="J1280" s="23"/>
      <c r="K1280" s="23"/>
      <c r="L1280" s="23"/>
      <c r="M1280" s="23"/>
      <c r="N1280" s="27"/>
      <c r="O1280" s="23"/>
      <c r="P1280" s="23"/>
      <c r="Q1280" s="23"/>
      <c r="R1280" s="23"/>
      <c r="S1280" s="64"/>
      <c r="T1280" s="24"/>
      <c r="U1280" s="49"/>
      <c r="V1280" s="54"/>
      <c r="W1280" s="25"/>
      <c r="X1280" s="25"/>
      <c r="Y1280" s="25"/>
      <c r="Z1280" s="25"/>
      <c r="AA1280" s="25"/>
      <c r="AB1280" s="25"/>
      <c r="AC1280" s="25"/>
      <c r="AD1280" s="55"/>
    </row>
    <row r="1281" spans="1:30" ht="20" customHeight="1" x14ac:dyDescent="0.2">
      <c r="A1281" s="20"/>
      <c r="B1281" s="33"/>
      <c r="C1281" s="63"/>
      <c r="D1281" s="22"/>
      <c r="E1281" s="23"/>
      <c r="F1281" s="23"/>
      <c r="G1281" s="23"/>
      <c r="H1281" s="23"/>
      <c r="I1281" s="23"/>
      <c r="J1281" s="23"/>
      <c r="K1281" s="23"/>
      <c r="L1281" s="23"/>
      <c r="M1281" s="23"/>
      <c r="N1281" s="27"/>
      <c r="O1281" s="23"/>
      <c r="P1281" s="23"/>
      <c r="Q1281" s="23"/>
      <c r="R1281" s="23"/>
      <c r="S1281" s="64"/>
      <c r="T1281" s="24"/>
      <c r="U1281" s="49"/>
      <c r="V1281" s="54"/>
      <c r="W1281" s="25"/>
      <c r="X1281" s="25"/>
      <c r="Y1281" s="25"/>
      <c r="Z1281" s="25"/>
      <c r="AA1281" s="25"/>
      <c r="AB1281" s="25"/>
      <c r="AC1281" s="25"/>
      <c r="AD1281" s="55"/>
    </row>
    <row r="1282" spans="1:30" ht="20" customHeight="1" x14ac:dyDescent="0.2">
      <c r="A1282" s="20"/>
      <c r="B1282" s="33"/>
      <c r="C1282" s="63"/>
      <c r="D1282" s="22"/>
      <c r="E1282" s="23"/>
      <c r="F1282" s="23"/>
      <c r="G1282" s="23"/>
      <c r="H1282" s="23"/>
      <c r="I1282" s="23"/>
      <c r="J1282" s="23"/>
      <c r="K1282" s="23"/>
      <c r="L1282" s="23"/>
      <c r="M1282" s="23"/>
      <c r="N1282" s="27"/>
      <c r="O1282" s="23"/>
      <c r="P1282" s="23"/>
      <c r="Q1282" s="23"/>
      <c r="R1282" s="23"/>
      <c r="S1282" s="64"/>
      <c r="T1282" s="24"/>
      <c r="U1282" s="49"/>
      <c r="V1282" s="54"/>
      <c r="W1282" s="25"/>
      <c r="X1282" s="25"/>
      <c r="Y1282" s="25"/>
      <c r="Z1282" s="25"/>
      <c r="AA1282" s="25"/>
      <c r="AB1282" s="25"/>
      <c r="AC1282" s="25"/>
      <c r="AD1282" s="55"/>
    </row>
    <row r="1283" spans="1:30" ht="20" customHeight="1" x14ac:dyDescent="0.2">
      <c r="A1283" s="20"/>
      <c r="B1283" s="33"/>
      <c r="C1283" s="63"/>
      <c r="D1283" s="22"/>
      <c r="E1283" s="23"/>
      <c r="F1283" s="23"/>
      <c r="G1283" s="23"/>
      <c r="H1283" s="23"/>
      <c r="I1283" s="23"/>
      <c r="J1283" s="23"/>
      <c r="K1283" s="23"/>
      <c r="L1283" s="23"/>
      <c r="M1283" s="23"/>
      <c r="N1283" s="27"/>
      <c r="O1283" s="23"/>
      <c r="P1283" s="23"/>
      <c r="Q1283" s="23"/>
      <c r="R1283" s="23"/>
      <c r="S1283" s="64"/>
      <c r="T1283" s="24"/>
      <c r="U1283" s="49"/>
      <c r="V1283" s="54"/>
      <c r="W1283" s="25"/>
      <c r="X1283" s="25"/>
      <c r="Y1283" s="25"/>
      <c r="Z1283" s="25"/>
      <c r="AA1283" s="25"/>
      <c r="AB1283" s="25"/>
      <c r="AC1283" s="25"/>
      <c r="AD1283" s="55"/>
    </row>
    <row r="1284" spans="1:30" ht="20" customHeight="1" x14ac:dyDescent="0.2">
      <c r="A1284" s="20"/>
      <c r="B1284" s="33"/>
      <c r="C1284" s="63"/>
      <c r="D1284" s="22"/>
      <c r="E1284" s="23"/>
      <c r="F1284" s="23"/>
      <c r="G1284" s="23"/>
      <c r="H1284" s="23"/>
      <c r="I1284" s="23"/>
      <c r="J1284" s="23"/>
      <c r="K1284" s="23"/>
      <c r="L1284" s="23"/>
      <c r="M1284" s="23"/>
      <c r="N1284" s="27"/>
      <c r="O1284" s="23"/>
      <c r="P1284" s="23"/>
      <c r="Q1284" s="23"/>
      <c r="R1284" s="23"/>
      <c r="S1284" s="64"/>
      <c r="T1284" s="24"/>
      <c r="U1284" s="49"/>
      <c r="V1284" s="54"/>
      <c r="W1284" s="25"/>
      <c r="X1284" s="25"/>
      <c r="Y1284" s="25"/>
      <c r="Z1284" s="25"/>
      <c r="AA1284" s="25"/>
      <c r="AB1284" s="25"/>
      <c r="AC1284" s="25"/>
      <c r="AD1284" s="55"/>
    </row>
    <row r="1285" spans="1:30" ht="20" customHeight="1" x14ac:dyDescent="0.2">
      <c r="A1285" s="20"/>
      <c r="B1285" s="33"/>
      <c r="C1285" s="63"/>
      <c r="D1285" s="22"/>
      <c r="E1285" s="23"/>
      <c r="F1285" s="23"/>
      <c r="G1285" s="23"/>
      <c r="H1285" s="23"/>
      <c r="I1285" s="23"/>
      <c r="J1285" s="23"/>
      <c r="K1285" s="23"/>
      <c r="L1285" s="23"/>
      <c r="M1285" s="23"/>
      <c r="N1285" s="27"/>
      <c r="O1285" s="23"/>
      <c r="P1285" s="23"/>
      <c r="Q1285" s="23"/>
      <c r="R1285" s="23"/>
      <c r="S1285" s="64"/>
      <c r="T1285" s="24"/>
      <c r="U1285" s="49"/>
      <c r="V1285" s="54"/>
      <c r="W1285" s="25"/>
      <c r="X1285" s="25"/>
      <c r="Y1285" s="25"/>
      <c r="Z1285" s="25"/>
      <c r="AA1285" s="25"/>
      <c r="AB1285" s="25"/>
      <c r="AC1285" s="25"/>
      <c r="AD1285" s="55"/>
    </row>
    <row r="1286" spans="1:30" ht="20" customHeight="1" x14ac:dyDescent="0.2">
      <c r="A1286" s="20"/>
      <c r="B1286" s="33"/>
      <c r="C1286" s="63"/>
      <c r="D1286" s="22"/>
      <c r="E1286" s="23"/>
      <c r="F1286" s="23"/>
      <c r="G1286" s="23"/>
      <c r="H1286" s="23"/>
      <c r="I1286" s="23"/>
      <c r="J1286" s="23"/>
      <c r="K1286" s="23"/>
      <c r="L1286" s="23"/>
      <c r="M1286" s="23"/>
      <c r="N1286" s="27"/>
      <c r="O1286" s="23"/>
      <c r="P1286" s="23"/>
      <c r="Q1286" s="23"/>
      <c r="R1286" s="23"/>
      <c r="S1286" s="64"/>
      <c r="T1286" s="24"/>
      <c r="U1286" s="49"/>
      <c r="V1286" s="54"/>
      <c r="W1286" s="25"/>
      <c r="X1286" s="25"/>
      <c r="Y1286" s="25"/>
      <c r="Z1286" s="25"/>
      <c r="AA1286" s="25"/>
      <c r="AB1286" s="25"/>
      <c r="AC1286" s="25"/>
      <c r="AD1286" s="55"/>
    </row>
    <row r="1287" spans="1:30" ht="20" customHeight="1" x14ac:dyDescent="0.2">
      <c r="A1287" s="20"/>
      <c r="B1287" s="33"/>
      <c r="C1287" s="63"/>
      <c r="D1287" s="22"/>
      <c r="E1287" s="23"/>
      <c r="F1287" s="23"/>
      <c r="G1287" s="23"/>
      <c r="H1287" s="23"/>
      <c r="I1287" s="23"/>
      <c r="J1287" s="23"/>
      <c r="K1287" s="23"/>
      <c r="L1287" s="23"/>
      <c r="M1287" s="23"/>
      <c r="N1287" s="27"/>
      <c r="O1287" s="23"/>
      <c r="P1287" s="23"/>
      <c r="Q1287" s="23"/>
      <c r="R1287" s="23"/>
      <c r="S1287" s="64"/>
      <c r="T1287" s="24"/>
      <c r="U1287" s="49"/>
      <c r="V1287" s="54"/>
      <c r="W1287" s="25"/>
      <c r="X1287" s="25"/>
      <c r="Y1287" s="25"/>
      <c r="Z1287" s="25"/>
      <c r="AA1287" s="25"/>
      <c r="AB1287" s="25"/>
      <c r="AC1287" s="25"/>
      <c r="AD1287" s="55"/>
    </row>
    <row r="1288" spans="1:30" ht="20" customHeight="1" x14ac:dyDescent="0.2">
      <c r="A1288" s="20"/>
      <c r="B1288" s="33"/>
      <c r="C1288" s="63"/>
      <c r="D1288" s="22"/>
      <c r="E1288" s="23"/>
      <c r="F1288" s="23"/>
      <c r="G1288" s="23"/>
      <c r="H1288" s="23"/>
      <c r="I1288" s="23"/>
      <c r="J1288" s="23"/>
      <c r="K1288" s="23"/>
      <c r="L1288" s="23"/>
      <c r="M1288" s="23"/>
      <c r="N1288" s="27"/>
      <c r="O1288" s="23"/>
      <c r="P1288" s="23"/>
      <c r="Q1288" s="23"/>
      <c r="R1288" s="23"/>
      <c r="S1288" s="64"/>
      <c r="T1288" s="24"/>
      <c r="U1288" s="49"/>
      <c r="V1288" s="54"/>
      <c r="W1288" s="25"/>
      <c r="X1288" s="25"/>
      <c r="Y1288" s="25"/>
      <c r="Z1288" s="25"/>
      <c r="AA1288" s="25"/>
      <c r="AB1288" s="25"/>
      <c r="AC1288" s="25"/>
      <c r="AD1288" s="55"/>
    </row>
    <row r="1289" spans="1:30" ht="20" customHeight="1" x14ac:dyDescent="0.2">
      <c r="A1289" s="20"/>
      <c r="B1289" s="33"/>
      <c r="C1289" s="63"/>
      <c r="D1289" s="22"/>
      <c r="E1289" s="23"/>
      <c r="F1289" s="23"/>
      <c r="G1289" s="23"/>
      <c r="H1289" s="23"/>
      <c r="I1289" s="23"/>
      <c r="J1289" s="23"/>
      <c r="K1289" s="23"/>
      <c r="L1289" s="23"/>
      <c r="M1289" s="23"/>
      <c r="N1289" s="27"/>
      <c r="O1289" s="23"/>
      <c r="P1289" s="23"/>
      <c r="Q1289" s="23"/>
      <c r="R1289" s="23"/>
      <c r="S1289" s="64"/>
      <c r="T1289" s="24"/>
      <c r="U1289" s="49"/>
      <c r="V1289" s="54"/>
      <c r="W1289" s="25"/>
      <c r="X1289" s="25"/>
      <c r="Y1289" s="25"/>
      <c r="Z1289" s="25"/>
      <c r="AA1289" s="25"/>
      <c r="AB1289" s="25"/>
      <c r="AC1289" s="25"/>
      <c r="AD1289" s="55"/>
    </row>
    <row r="1290" spans="1:30" ht="20" customHeight="1" x14ac:dyDescent="0.2">
      <c r="A1290" s="20"/>
      <c r="B1290" s="33"/>
      <c r="C1290" s="63"/>
      <c r="D1290" s="22"/>
      <c r="E1290" s="23"/>
      <c r="F1290" s="23"/>
      <c r="G1290" s="23"/>
      <c r="H1290" s="23"/>
      <c r="I1290" s="23"/>
      <c r="J1290" s="23"/>
      <c r="K1290" s="23"/>
      <c r="L1290" s="23"/>
      <c r="M1290" s="23"/>
      <c r="N1290" s="27"/>
      <c r="O1290" s="23"/>
      <c r="P1290" s="23"/>
      <c r="Q1290" s="23"/>
      <c r="R1290" s="23"/>
      <c r="S1290" s="64"/>
      <c r="T1290" s="24"/>
      <c r="U1290" s="49"/>
      <c r="V1290" s="54"/>
      <c r="W1290" s="25"/>
      <c r="X1290" s="25"/>
      <c r="Y1290" s="25"/>
      <c r="Z1290" s="25"/>
      <c r="AA1290" s="25"/>
      <c r="AB1290" s="25"/>
      <c r="AC1290" s="25"/>
      <c r="AD1290" s="55"/>
    </row>
    <row r="1291" spans="1:30" ht="20" customHeight="1" x14ac:dyDescent="0.2">
      <c r="A1291" s="20"/>
      <c r="B1291" s="33"/>
      <c r="C1291" s="63"/>
      <c r="D1291" s="22"/>
      <c r="E1291" s="23"/>
      <c r="F1291" s="23"/>
      <c r="G1291" s="23"/>
      <c r="H1291" s="23"/>
      <c r="I1291" s="23"/>
      <c r="J1291" s="23"/>
      <c r="K1291" s="23"/>
      <c r="L1291" s="23"/>
      <c r="M1291" s="23"/>
      <c r="N1291" s="27"/>
      <c r="O1291" s="23"/>
      <c r="P1291" s="23"/>
      <c r="Q1291" s="23"/>
      <c r="R1291" s="23"/>
      <c r="S1291" s="64"/>
      <c r="T1291" s="24"/>
      <c r="U1291" s="49"/>
      <c r="V1291" s="54"/>
      <c r="W1291" s="25"/>
      <c r="X1291" s="25"/>
      <c r="Y1291" s="25"/>
      <c r="Z1291" s="25"/>
      <c r="AA1291" s="25"/>
      <c r="AB1291" s="25"/>
      <c r="AC1291" s="25"/>
      <c r="AD1291" s="55"/>
    </row>
    <row r="1292" spans="1:30" ht="20" customHeight="1" x14ac:dyDescent="0.2">
      <c r="A1292" s="20"/>
      <c r="B1292" s="33"/>
      <c r="C1292" s="63"/>
      <c r="D1292" s="22"/>
      <c r="E1292" s="23"/>
      <c r="F1292" s="23"/>
      <c r="G1292" s="23"/>
      <c r="H1292" s="23"/>
      <c r="I1292" s="23"/>
      <c r="J1292" s="23"/>
      <c r="K1292" s="23"/>
      <c r="L1292" s="23"/>
      <c r="M1292" s="23"/>
      <c r="N1292" s="27"/>
      <c r="O1292" s="23"/>
      <c r="P1292" s="23"/>
      <c r="Q1292" s="23"/>
      <c r="R1292" s="23"/>
      <c r="S1292" s="64"/>
      <c r="T1292" s="24"/>
      <c r="U1292" s="49"/>
      <c r="V1292" s="54"/>
      <c r="W1292" s="25"/>
      <c r="X1292" s="25"/>
      <c r="Y1292" s="25"/>
      <c r="Z1292" s="25"/>
      <c r="AA1292" s="25"/>
      <c r="AB1292" s="25"/>
      <c r="AC1292" s="25"/>
      <c r="AD1292" s="55"/>
    </row>
    <row r="1293" spans="1:30" ht="20" customHeight="1" x14ac:dyDescent="0.2">
      <c r="A1293" s="20"/>
      <c r="B1293" s="33"/>
      <c r="C1293" s="63"/>
      <c r="D1293" s="22"/>
      <c r="E1293" s="23"/>
      <c r="F1293" s="23"/>
      <c r="G1293" s="23"/>
      <c r="H1293" s="23"/>
      <c r="I1293" s="23"/>
      <c r="J1293" s="23"/>
      <c r="K1293" s="23"/>
      <c r="L1293" s="23"/>
      <c r="M1293" s="23"/>
      <c r="N1293" s="27"/>
      <c r="O1293" s="23"/>
      <c r="P1293" s="23"/>
      <c r="Q1293" s="23"/>
      <c r="R1293" s="23"/>
      <c r="S1293" s="64"/>
      <c r="T1293" s="24"/>
      <c r="U1293" s="49"/>
      <c r="V1293" s="54"/>
      <c r="W1293" s="25"/>
      <c r="X1293" s="25"/>
      <c r="Y1293" s="25"/>
      <c r="Z1293" s="25"/>
      <c r="AA1293" s="25"/>
      <c r="AB1293" s="25"/>
      <c r="AC1293" s="25"/>
      <c r="AD1293" s="55"/>
    </row>
    <row r="1294" spans="1:30" ht="20" customHeight="1" x14ac:dyDescent="0.2">
      <c r="A1294" s="20"/>
      <c r="B1294" s="33"/>
      <c r="C1294" s="63"/>
      <c r="D1294" s="22"/>
      <c r="E1294" s="23"/>
      <c r="F1294" s="23"/>
      <c r="G1294" s="23"/>
      <c r="H1294" s="23"/>
      <c r="I1294" s="23"/>
      <c r="J1294" s="23"/>
      <c r="K1294" s="23"/>
      <c r="L1294" s="23"/>
      <c r="M1294" s="23"/>
      <c r="N1294" s="27"/>
      <c r="O1294" s="23"/>
      <c r="P1294" s="23"/>
      <c r="Q1294" s="23"/>
      <c r="R1294" s="23"/>
      <c r="S1294" s="64"/>
      <c r="T1294" s="24"/>
      <c r="U1294" s="49"/>
      <c r="V1294" s="54"/>
      <c r="W1294" s="25"/>
      <c r="X1294" s="25"/>
      <c r="Y1294" s="25"/>
      <c r="Z1294" s="25"/>
      <c r="AA1294" s="25"/>
      <c r="AB1294" s="25"/>
      <c r="AC1294" s="25"/>
      <c r="AD1294" s="55"/>
    </row>
    <row r="1295" spans="1:30" ht="20" customHeight="1" x14ac:dyDescent="0.2">
      <c r="A1295" s="20"/>
      <c r="B1295" s="33"/>
      <c r="C1295" s="63"/>
      <c r="D1295" s="22"/>
      <c r="E1295" s="23"/>
      <c r="F1295" s="23"/>
      <c r="G1295" s="23"/>
      <c r="H1295" s="23"/>
      <c r="I1295" s="23"/>
      <c r="J1295" s="23"/>
      <c r="K1295" s="23"/>
      <c r="L1295" s="23"/>
      <c r="M1295" s="23"/>
      <c r="N1295" s="27"/>
      <c r="O1295" s="23"/>
      <c r="P1295" s="23"/>
      <c r="Q1295" s="23"/>
      <c r="R1295" s="23"/>
      <c r="S1295" s="64"/>
      <c r="T1295" s="24"/>
      <c r="U1295" s="49"/>
      <c r="V1295" s="54"/>
      <c r="W1295" s="25"/>
      <c r="X1295" s="25"/>
      <c r="Y1295" s="25"/>
      <c r="Z1295" s="25"/>
      <c r="AA1295" s="25"/>
      <c r="AB1295" s="25"/>
      <c r="AC1295" s="25"/>
      <c r="AD1295" s="55"/>
    </row>
    <row r="1296" spans="1:30" ht="20" customHeight="1" x14ac:dyDescent="0.2">
      <c r="A1296" s="20"/>
      <c r="B1296" s="33"/>
      <c r="C1296" s="63"/>
      <c r="D1296" s="22"/>
      <c r="E1296" s="23"/>
      <c r="F1296" s="23"/>
      <c r="G1296" s="23"/>
      <c r="H1296" s="23"/>
      <c r="I1296" s="23"/>
      <c r="J1296" s="23"/>
      <c r="K1296" s="23"/>
      <c r="L1296" s="23"/>
      <c r="M1296" s="23"/>
      <c r="N1296" s="27"/>
      <c r="O1296" s="23"/>
      <c r="P1296" s="23"/>
      <c r="Q1296" s="23"/>
      <c r="R1296" s="23"/>
      <c r="S1296" s="64"/>
      <c r="T1296" s="24"/>
      <c r="U1296" s="49"/>
      <c r="V1296" s="54"/>
      <c r="W1296" s="25"/>
      <c r="X1296" s="25"/>
      <c r="Y1296" s="25"/>
      <c r="Z1296" s="25"/>
      <c r="AA1296" s="25"/>
      <c r="AB1296" s="25"/>
      <c r="AC1296" s="25"/>
      <c r="AD1296" s="55"/>
    </row>
    <row r="1297" spans="1:30" ht="20" customHeight="1" x14ac:dyDescent="0.2">
      <c r="A1297" s="20"/>
      <c r="B1297" s="33"/>
      <c r="C1297" s="63"/>
      <c r="D1297" s="22"/>
      <c r="E1297" s="23"/>
      <c r="F1297" s="23"/>
      <c r="G1297" s="23"/>
      <c r="H1297" s="23"/>
      <c r="I1297" s="23"/>
      <c r="J1297" s="23"/>
      <c r="K1297" s="23"/>
      <c r="L1297" s="23"/>
      <c r="M1297" s="23"/>
      <c r="N1297" s="27"/>
      <c r="O1297" s="23"/>
      <c r="P1297" s="23"/>
      <c r="Q1297" s="23"/>
      <c r="R1297" s="23"/>
      <c r="S1297" s="64"/>
      <c r="T1297" s="24"/>
      <c r="U1297" s="49"/>
      <c r="V1297" s="54"/>
      <c r="W1297" s="25"/>
      <c r="X1297" s="25"/>
      <c r="Y1297" s="25"/>
      <c r="Z1297" s="25"/>
      <c r="AA1297" s="25"/>
      <c r="AB1297" s="25"/>
      <c r="AC1297" s="25"/>
      <c r="AD1297" s="55"/>
    </row>
    <row r="1298" spans="1:30" ht="20" customHeight="1" x14ac:dyDescent="0.2">
      <c r="A1298" s="20"/>
      <c r="B1298" s="33"/>
      <c r="C1298" s="63"/>
      <c r="D1298" s="22"/>
      <c r="E1298" s="23"/>
      <c r="F1298" s="23"/>
      <c r="G1298" s="23"/>
      <c r="H1298" s="23"/>
      <c r="I1298" s="23"/>
      <c r="J1298" s="23"/>
      <c r="K1298" s="23"/>
      <c r="L1298" s="23"/>
      <c r="M1298" s="23"/>
      <c r="N1298" s="27"/>
      <c r="O1298" s="23"/>
      <c r="P1298" s="23"/>
      <c r="Q1298" s="23"/>
      <c r="R1298" s="23"/>
      <c r="S1298" s="64"/>
      <c r="T1298" s="24"/>
      <c r="U1298" s="49"/>
      <c r="V1298" s="54"/>
      <c r="W1298" s="25"/>
      <c r="X1298" s="25"/>
      <c r="Y1298" s="25"/>
      <c r="Z1298" s="25"/>
      <c r="AA1298" s="25"/>
      <c r="AB1298" s="25"/>
      <c r="AC1298" s="25"/>
      <c r="AD1298" s="55"/>
    </row>
    <row r="1299" spans="1:30" ht="20" customHeight="1" x14ac:dyDescent="0.2">
      <c r="A1299" s="20"/>
      <c r="B1299" s="33"/>
      <c r="C1299" s="63"/>
      <c r="D1299" s="22"/>
      <c r="E1299" s="23"/>
      <c r="F1299" s="23"/>
      <c r="G1299" s="23"/>
      <c r="H1299" s="23"/>
      <c r="I1299" s="23"/>
      <c r="J1299" s="23"/>
      <c r="K1299" s="23"/>
      <c r="L1299" s="23"/>
      <c r="M1299" s="23"/>
      <c r="N1299" s="27"/>
      <c r="O1299" s="23"/>
      <c r="P1299" s="23"/>
      <c r="Q1299" s="23"/>
      <c r="R1299" s="23"/>
      <c r="S1299" s="64"/>
      <c r="T1299" s="24"/>
      <c r="U1299" s="49"/>
      <c r="V1299" s="54"/>
      <c r="W1299" s="25"/>
      <c r="X1299" s="25"/>
      <c r="Y1299" s="25"/>
      <c r="Z1299" s="25"/>
      <c r="AA1299" s="25"/>
      <c r="AB1299" s="25"/>
      <c r="AC1299" s="25"/>
      <c r="AD1299" s="55"/>
    </row>
    <row r="1300" spans="1:30" ht="20" customHeight="1" x14ac:dyDescent="0.2">
      <c r="A1300" s="20"/>
      <c r="B1300" s="33"/>
      <c r="C1300" s="63"/>
      <c r="D1300" s="22"/>
      <c r="E1300" s="23"/>
      <c r="F1300" s="23"/>
      <c r="G1300" s="23"/>
      <c r="H1300" s="23"/>
      <c r="I1300" s="23"/>
      <c r="J1300" s="23"/>
      <c r="K1300" s="23"/>
      <c r="L1300" s="23"/>
      <c r="M1300" s="23"/>
      <c r="N1300" s="27"/>
      <c r="O1300" s="23"/>
      <c r="P1300" s="23"/>
      <c r="Q1300" s="23"/>
      <c r="R1300" s="23"/>
      <c r="S1300" s="64"/>
      <c r="T1300" s="24"/>
      <c r="U1300" s="49"/>
      <c r="V1300" s="54"/>
      <c r="W1300" s="25"/>
      <c r="X1300" s="25"/>
      <c r="Y1300" s="25"/>
      <c r="Z1300" s="25"/>
      <c r="AA1300" s="25"/>
      <c r="AB1300" s="25"/>
      <c r="AC1300" s="25"/>
      <c r="AD1300" s="55"/>
    </row>
    <row r="1301" spans="1:30" ht="20" customHeight="1" x14ac:dyDescent="0.2">
      <c r="A1301" s="20"/>
      <c r="B1301" s="33"/>
      <c r="C1301" s="63"/>
      <c r="D1301" s="22"/>
      <c r="E1301" s="23"/>
      <c r="F1301" s="23"/>
      <c r="G1301" s="23"/>
      <c r="H1301" s="23"/>
      <c r="I1301" s="23"/>
      <c r="J1301" s="23"/>
      <c r="K1301" s="23"/>
      <c r="L1301" s="23"/>
      <c r="M1301" s="23"/>
      <c r="N1301" s="27"/>
      <c r="O1301" s="23"/>
      <c r="P1301" s="23"/>
      <c r="Q1301" s="23"/>
      <c r="R1301" s="23"/>
      <c r="S1301" s="64"/>
      <c r="T1301" s="24"/>
      <c r="U1301" s="49"/>
      <c r="V1301" s="54"/>
      <c r="W1301" s="25"/>
      <c r="X1301" s="25"/>
      <c r="Y1301" s="25"/>
      <c r="Z1301" s="25"/>
      <c r="AA1301" s="25"/>
      <c r="AB1301" s="25"/>
      <c r="AC1301" s="25"/>
      <c r="AD1301" s="55"/>
    </row>
    <row r="1302" spans="1:30" ht="20" customHeight="1" x14ac:dyDescent="0.2">
      <c r="A1302" s="20"/>
      <c r="B1302" s="33"/>
      <c r="C1302" s="63"/>
      <c r="D1302" s="22"/>
      <c r="E1302" s="23"/>
      <c r="F1302" s="23"/>
      <c r="G1302" s="23"/>
      <c r="H1302" s="23"/>
      <c r="I1302" s="23"/>
      <c r="J1302" s="23"/>
      <c r="K1302" s="23"/>
      <c r="L1302" s="23"/>
      <c r="M1302" s="23"/>
      <c r="N1302" s="27"/>
      <c r="O1302" s="23"/>
      <c r="P1302" s="23"/>
      <c r="Q1302" s="23"/>
      <c r="R1302" s="23"/>
      <c r="S1302" s="64"/>
      <c r="T1302" s="24"/>
      <c r="U1302" s="49"/>
      <c r="V1302" s="54"/>
      <c r="W1302" s="25"/>
      <c r="X1302" s="25"/>
      <c r="Y1302" s="25"/>
      <c r="Z1302" s="25"/>
      <c r="AA1302" s="25"/>
      <c r="AB1302" s="25"/>
      <c r="AC1302" s="25"/>
      <c r="AD1302" s="55"/>
    </row>
    <row r="1303" spans="1:30" ht="20" customHeight="1" x14ac:dyDescent="0.2">
      <c r="A1303" s="20"/>
      <c r="B1303" s="33"/>
      <c r="C1303" s="63"/>
      <c r="D1303" s="22"/>
      <c r="E1303" s="23"/>
      <c r="F1303" s="23"/>
      <c r="G1303" s="23"/>
      <c r="H1303" s="23"/>
      <c r="I1303" s="23"/>
      <c r="J1303" s="23"/>
      <c r="K1303" s="23"/>
      <c r="L1303" s="23"/>
      <c r="M1303" s="23"/>
      <c r="N1303" s="27"/>
      <c r="O1303" s="23"/>
      <c r="P1303" s="23"/>
      <c r="Q1303" s="23"/>
      <c r="R1303" s="23"/>
      <c r="S1303" s="64"/>
      <c r="T1303" s="24"/>
      <c r="U1303" s="49"/>
      <c r="V1303" s="54"/>
      <c r="W1303" s="25"/>
      <c r="X1303" s="25"/>
      <c r="Y1303" s="25"/>
      <c r="Z1303" s="25"/>
      <c r="AA1303" s="25"/>
      <c r="AB1303" s="25"/>
      <c r="AC1303" s="25"/>
      <c r="AD1303" s="55"/>
    </row>
    <row r="1304" spans="1:30" ht="20" customHeight="1" x14ac:dyDescent="0.2">
      <c r="A1304" s="20"/>
      <c r="B1304" s="33"/>
      <c r="C1304" s="63"/>
      <c r="D1304" s="22"/>
      <c r="E1304" s="23"/>
      <c r="F1304" s="23"/>
      <c r="G1304" s="23"/>
      <c r="H1304" s="23"/>
      <c r="I1304" s="23"/>
      <c r="J1304" s="23"/>
      <c r="K1304" s="23"/>
      <c r="L1304" s="23"/>
      <c r="M1304" s="23"/>
      <c r="N1304" s="27"/>
      <c r="O1304" s="23"/>
      <c r="P1304" s="23"/>
      <c r="Q1304" s="23"/>
      <c r="R1304" s="23"/>
      <c r="S1304" s="64"/>
      <c r="T1304" s="24"/>
      <c r="U1304" s="49"/>
      <c r="V1304" s="54"/>
      <c r="W1304" s="25"/>
      <c r="X1304" s="25"/>
      <c r="Y1304" s="25"/>
      <c r="Z1304" s="25"/>
      <c r="AA1304" s="25"/>
      <c r="AB1304" s="25"/>
      <c r="AC1304" s="25"/>
      <c r="AD1304" s="55"/>
    </row>
    <row r="1305" spans="1:30" ht="20" customHeight="1" x14ac:dyDescent="0.2">
      <c r="A1305" s="20"/>
      <c r="B1305" s="33"/>
      <c r="C1305" s="63"/>
      <c r="D1305" s="22"/>
      <c r="E1305" s="23"/>
      <c r="F1305" s="23"/>
      <c r="G1305" s="23"/>
      <c r="H1305" s="23"/>
      <c r="I1305" s="23"/>
      <c r="J1305" s="23"/>
      <c r="K1305" s="23"/>
      <c r="L1305" s="23"/>
      <c r="M1305" s="23"/>
      <c r="N1305" s="27"/>
      <c r="O1305" s="23"/>
      <c r="P1305" s="23"/>
      <c r="Q1305" s="23"/>
      <c r="R1305" s="23"/>
      <c r="S1305" s="64"/>
      <c r="T1305" s="24"/>
      <c r="U1305" s="49"/>
      <c r="V1305" s="54"/>
      <c r="W1305" s="25"/>
      <c r="X1305" s="25"/>
      <c r="Y1305" s="25"/>
      <c r="Z1305" s="25"/>
      <c r="AA1305" s="25"/>
      <c r="AB1305" s="25"/>
      <c r="AC1305" s="25"/>
      <c r="AD1305" s="55"/>
    </row>
    <row r="1306" spans="1:30" ht="20" customHeight="1" x14ac:dyDescent="0.2">
      <c r="A1306" s="20"/>
      <c r="B1306" s="33"/>
      <c r="C1306" s="63"/>
      <c r="D1306" s="22"/>
      <c r="E1306" s="23"/>
      <c r="F1306" s="23"/>
      <c r="G1306" s="23"/>
      <c r="H1306" s="23"/>
      <c r="I1306" s="23"/>
      <c r="J1306" s="23"/>
      <c r="K1306" s="23"/>
      <c r="L1306" s="23"/>
      <c r="M1306" s="23"/>
      <c r="N1306" s="27"/>
      <c r="O1306" s="23"/>
      <c r="P1306" s="23"/>
      <c r="Q1306" s="23"/>
      <c r="R1306" s="23"/>
      <c r="S1306" s="64"/>
      <c r="T1306" s="24"/>
      <c r="U1306" s="49"/>
      <c r="V1306" s="54"/>
      <c r="W1306" s="25"/>
      <c r="X1306" s="25"/>
      <c r="Y1306" s="25"/>
      <c r="Z1306" s="25"/>
      <c r="AA1306" s="25"/>
      <c r="AB1306" s="25"/>
      <c r="AC1306" s="25"/>
      <c r="AD1306" s="55"/>
    </row>
    <row r="1307" spans="1:30" ht="20" customHeight="1" x14ac:dyDescent="0.2">
      <c r="A1307" s="20"/>
      <c r="B1307" s="33"/>
      <c r="C1307" s="63"/>
      <c r="D1307" s="22"/>
      <c r="E1307" s="23"/>
      <c r="F1307" s="23"/>
      <c r="G1307" s="23"/>
      <c r="H1307" s="23"/>
      <c r="I1307" s="23"/>
      <c r="J1307" s="23"/>
      <c r="K1307" s="23"/>
      <c r="L1307" s="23"/>
      <c r="M1307" s="23"/>
      <c r="N1307" s="27"/>
      <c r="O1307" s="23"/>
      <c r="P1307" s="23"/>
      <c r="Q1307" s="23"/>
      <c r="R1307" s="23"/>
      <c r="S1307" s="64"/>
      <c r="T1307" s="24"/>
      <c r="U1307" s="49"/>
      <c r="V1307" s="54"/>
      <c r="W1307" s="25"/>
      <c r="X1307" s="25"/>
      <c r="Y1307" s="25"/>
      <c r="Z1307" s="25"/>
      <c r="AA1307" s="25"/>
      <c r="AB1307" s="25"/>
      <c r="AC1307" s="25"/>
      <c r="AD1307" s="55"/>
    </row>
    <row r="1308" spans="1:30" ht="20" customHeight="1" x14ac:dyDescent="0.2">
      <c r="A1308" s="20"/>
      <c r="B1308" s="33"/>
      <c r="C1308" s="63"/>
      <c r="D1308" s="22"/>
      <c r="E1308" s="23"/>
      <c r="F1308" s="23"/>
      <c r="G1308" s="23"/>
      <c r="H1308" s="23"/>
      <c r="I1308" s="23"/>
      <c r="J1308" s="23"/>
      <c r="K1308" s="23"/>
      <c r="L1308" s="23"/>
      <c r="M1308" s="23"/>
      <c r="N1308" s="27"/>
      <c r="O1308" s="23"/>
      <c r="P1308" s="23"/>
      <c r="Q1308" s="23"/>
      <c r="R1308" s="23"/>
      <c r="S1308" s="64"/>
      <c r="T1308" s="24"/>
      <c r="U1308" s="49"/>
      <c r="V1308" s="54"/>
      <c r="W1308" s="25"/>
      <c r="X1308" s="25"/>
      <c r="Y1308" s="25"/>
      <c r="Z1308" s="25"/>
      <c r="AA1308" s="25"/>
      <c r="AB1308" s="25"/>
      <c r="AC1308" s="25"/>
      <c r="AD1308" s="55"/>
    </row>
    <row r="1309" spans="1:30" ht="20" customHeight="1" x14ac:dyDescent="0.2">
      <c r="A1309" s="20"/>
      <c r="B1309" s="33"/>
      <c r="C1309" s="63"/>
      <c r="D1309" s="22"/>
      <c r="E1309" s="23"/>
      <c r="F1309" s="23"/>
      <c r="G1309" s="23"/>
      <c r="H1309" s="23"/>
      <c r="I1309" s="23"/>
      <c r="J1309" s="23"/>
      <c r="K1309" s="23"/>
      <c r="L1309" s="23"/>
      <c r="M1309" s="23"/>
      <c r="N1309" s="27"/>
      <c r="O1309" s="23"/>
      <c r="P1309" s="23"/>
      <c r="Q1309" s="23"/>
      <c r="R1309" s="23"/>
      <c r="S1309" s="64"/>
      <c r="T1309" s="24"/>
      <c r="U1309" s="49"/>
      <c r="V1309" s="54"/>
      <c r="W1309" s="25"/>
      <c r="X1309" s="25"/>
      <c r="Y1309" s="25"/>
      <c r="Z1309" s="25"/>
      <c r="AA1309" s="25"/>
      <c r="AB1309" s="25"/>
      <c r="AC1309" s="25"/>
      <c r="AD1309" s="55"/>
    </row>
    <row r="1310" spans="1:30" ht="20" customHeight="1" x14ac:dyDescent="0.2">
      <c r="A1310" s="20"/>
      <c r="B1310" s="33"/>
      <c r="C1310" s="63"/>
      <c r="D1310" s="22"/>
      <c r="E1310" s="23"/>
      <c r="F1310" s="23"/>
      <c r="G1310" s="23"/>
      <c r="H1310" s="23"/>
      <c r="I1310" s="23"/>
      <c r="J1310" s="23"/>
      <c r="K1310" s="23"/>
      <c r="L1310" s="23"/>
      <c r="M1310" s="23"/>
      <c r="N1310" s="27"/>
      <c r="O1310" s="23"/>
      <c r="P1310" s="23"/>
      <c r="Q1310" s="23"/>
      <c r="R1310" s="23"/>
      <c r="S1310" s="64"/>
      <c r="T1310" s="24"/>
      <c r="U1310" s="49"/>
      <c r="V1310" s="54"/>
      <c r="W1310" s="25"/>
      <c r="X1310" s="25"/>
      <c r="Y1310" s="25"/>
      <c r="Z1310" s="25"/>
      <c r="AA1310" s="25"/>
      <c r="AB1310" s="25"/>
      <c r="AC1310" s="25"/>
      <c r="AD1310" s="55"/>
    </row>
    <row r="1311" spans="1:30" ht="20" customHeight="1" x14ac:dyDescent="0.2">
      <c r="A1311" s="20"/>
      <c r="B1311" s="33"/>
      <c r="C1311" s="63"/>
      <c r="D1311" s="22"/>
      <c r="E1311" s="23"/>
      <c r="F1311" s="23"/>
      <c r="G1311" s="23"/>
      <c r="H1311" s="23"/>
      <c r="I1311" s="23"/>
      <c r="J1311" s="23"/>
      <c r="K1311" s="23"/>
      <c r="L1311" s="23"/>
      <c r="M1311" s="23"/>
      <c r="N1311" s="27"/>
      <c r="O1311" s="23"/>
      <c r="P1311" s="23"/>
      <c r="Q1311" s="23"/>
      <c r="R1311" s="23"/>
      <c r="S1311" s="64"/>
      <c r="T1311" s="24"/>
      <c r="U1311" s="49"/>
      <c r="V1311" s="54"/>
      <c r="W1311" s="25"/>
      <c r="X1311" s="25"/>
      <c r="Y1311" s="25"/>
      <c r="Z1311" s="25"/>
      <c r="AA1311" s="25"/>
      <c r="AB1311" s="25"/>
      <c r="AC1311" s="25"/>
      <c r="AD1311" s="55"/>
    </row>
    <row r="1312" spans="1:30" ht="20" customHeight="1" x14ac:dyDescent="0.2">
      <c r="A1312" s="20"/>
      <c r="B1312" s="33"/>
      <c r="C1312" s="63"/>
      <c r="D1312" s="22"/>
      <c r="E1312" s="23"/>
      <c r="F1312" s="23"/>
      <c r="G1312" s="23"/>
      <c r="H1312" s="23"/>
      <c r="I1312" s="23"/>
      <c r="J1312" s="23"/>
      <c r="K1312" s="23"/>
      <c r="L1312" s="23"/>
      <c r="M1312" s="23"/>
      <c r="N1312" s="27"/>
      <c r="O1312" s="23"/>
      <c r="P1312" s="23"/>
      <c r="Q1312" s="23"/>
      <c r="R1312" s="23"/>
      <c r="S1312" s="64"/>
      <c r="T1312" s="24"/>
      <c r="U1312" s="49"/>
      <c r="V1312" s="54"/>
      <c r="W1312" s="25"/>
      <c r="X1312" s="25"/>
      <c r="Y1312" s="25"/>
      <c r="Z1312" s="25"/>
      <c r="AA1312" s="25"/>
      <c r="AB1312" s="25"/>
      <c r="AC1312" s="25"/>
      <c r="AD1312" s="55"/>
    </row>
    <row r="1313" spans="1:30" ht="20" customHeight="1" x14ac:dyDescent="0.2">
      <c r="A1313" s="20"/>
      <c r="B1313" s="33"/>
      <c r="C1313" s="63"/>
      <c r="D1313" s="22"/>
      <c r="E1313" s="23"/>
      <c r="F1313" s="23"/>
      <c r="G1313" s="23"/>
      <c r="H1313" s="23"/>
      <c r="I1313" s="23"/>
      <c r="J1313" s="23"/>
      <c r="K1313" s="23"/>
      <c r="L1313" s="23"/>
      <c r="M1313" s="23"/>
      <c r="N1313" s="27"/>
      <c r="O1313" s="23"/>
      <c r="P1313" s="23"/>
      <c r="Q1313" s="23"/>
      <c r="R1313" s="23"/>
      <c r="S1313" s="64"/>
      <c r="T1313" s="24"/>
      <c r="U1313" s="49"/>
      <c r="V1313" s="54"/>
      <c r="W1313" s="25"/>
      <c r="X1313" s="25"/>
      <c r="Y1313" s="25"/>
      <c r="Z1313" s="25"/>
      <c r="AA1313" s="25"/>
      <c r="AB1313" s="25"/>
      <c r="AC1313" s="25"/>
      <c r="AD1313" s="55"/>
    </row>
    <row r="1314" spans="1:30" ht="20" customHeight="1" x14ac:dyDescent="0.2">
      <c r="A1314" s="20"/>
      <c r="B1314" s="33"/>
      <c r="C1314" s="63"/>
      <c r="D1314" s="22"/>
      <c r="E1314" s="23"/>
      <c r="F1314" s="23"/>
      <c r="G1314" s="23"/>
      <c r="H1314" s="23"/>
      <c r="I1314" s="23"/>
      <c r="J1314" s="23"/>
      <c r="K1314" s="23"/>
      <c r="L1314" s="23"/>
      <c r="M1314" s="23"/>
      <c r="N1314" s="27"/>
      <c r="O1314" s="23"/>
      <c r="P1314" s="23"/>
      <c r="Q1314" s="23"/>
      <c r="R1314" s="23"/>
      <c r="S1314" s="64"/>
      <c r="T1314" s="24"/>
      <c r="U1314" s="49"/>
      <c r="V1314" s="54"/>
      <c r="W1314" s="25"/>
      <c r="X1314" s="25"/>
      <c r="Y1314" s="25"/>
      <c r="Z1314" s="25"/>
      <c r="AA1314" s="25"/>
      <c r="AB1314" s="25"/>
      <c r="AC1314" s="25"/>
      <c r="AD1314" s="55"/>
    </row>
    <row r="1315" spans="1:30" ht="20" customHeight="1" x14ac:dyDescent="0.2">
      <c r="A1315" s="20"/>
      <c r="B1315" s="33"/>
      <c r="C1315" s="63"/>
      <c r="D1315" s="22"/>
      <c r="E1315" s="23"/>
      <c r="F1315" s="23"/>
      <c r="G1315" s="23"/>
      <c r="H1315" s="23"/>
      <c r="I1315" s="23"/>
      <c r="J1315" s="23"/>
      <c r="K1315" s="23"/>
      <c r="L1315" s="23"/>
      <c r="M1315" s="23"/>
      <c r="N1315" s="27"/>
      <c r="O1315" s="23"/>
      <c r="P1315" s="23"/>
      <c r="Q1315" s="23"/>
      <c r="R1315" s="23"/>
      <c r="S1315" s="64"/>
      <c r="T1315" s="24"/>
      <c r="U1315" s="49"/>
      <c r="V1315" s="54"/>
      <c r="W1315" s="25"/>
      <c r="X1315" s="25"/>
      <c r="Y1315" s="25"/>
      <c r="Z1315" s="25"/>
      <c r="AA1315" s="25"/>
      <c r="AB1315" s="25"/>
      <c r="AC1315" s="25"/>
      <c r="AD1315" s="55"/>
    </row>
    <row r="1316" spans="1:30" ht="20" customHeight="1" x14ac:dyDescent="0.2">
      <c r="A1316" s="20"/>
      <c r="B1316" s="33"/>
      <c r="C1316" s="63"/>
      <c r="D1316" s="22"/>
      <c r="E1316" s="23"/>
      <c r="F1316" s="23"/>
      <c r="G1316" s="23"/>
      <c r="H1316" s="23"/>
      <c r="I1316" s="23"/>
      <c r="J1316" s="23"/>
      <c r="K1316" s="23"/>
      <c r="L1316" s="23"/>
      <c r="M1316" s="23"/>
      <c r="N1316" s="27"/>
      <c r="O1316" s="23"/>
      <c r="P1316" s="23"/>
      <c r="Q1316" s="23"/>
      <c r="R1316" s="23"/>
      <c r="S1316" s="64"/>
      <c r="T1316" s="24"/>
      <c r="U1316" s="49"/>
      <c r="V1316" s="54"/>
      <c r="W1316" s="25"/>
      <c r="X1316" s="25"/>
      <c r="Y1316" s="25"/>
      <c r="Z1316" s="25"/>
      <c r="AA1316" s="25"/>
      <c r="AB1316" s="25"/>
      <c r="AC1316" s="25"/>
      <c r="AD1316" s="55"/>
    </row>
    <row r="1317" spans="1:30" ht="20" customHeight="1" x14ac:dyDescent="0.2">
      <c r="A1317" s="20"/>
      <c r="B1317" s="33"/>
      <c r="C1317" s="63"/>
      <c r="D1317" s="22"/>
      <c r="E1317" s="23"/>
      <c r="F1317" s="23"/>
      <c r="G1317" s="23"/>
      <c r="H1317" s="23"/>
      <c r="I1317" s="23"/>
      <c r="J1317" s="23"/>
      <c r="K1317" s="23"/>
      <c r="L1317" s="23"/>
      <c r="M1317" s="23"/>
      <c r="N1317" s="27"/>
      <c r="O1317" s="23"/>
      <c r="P1317" s="23"/>
      <c r="Q1317" s="23"/>
      <c r="R1317" s="23"/>
      <c r="S1317" s="64"/>
      <c r="T1317" s="24"/>
      <c r="U1317" s="49"/>
      <c r="V1317" s="54"/>
      <c r="W1317" s="25"/>
      <c r="X1317" s="25"/>
      <c r="Y1317" s="25"/>
      <c r="Z1317" s="25"/>
      <c r="AA1317" s="25"/>
      <c r="AB1317" s="25"/>
      <c r="AC1317" s="25"/>
      <c r="AD1317" s="55"/>
    </row>
    <row r="1318" spans="1:30" ht="20" customHeight="1" x14ac:dyDescent="0.2">
      <c r="A1318" s="20"/>
      <c r="B1318" s="33"/>
      <c r="C1318" s="63"/>
      <c r="D1318" s="22"/>
      <c r="E1318" s="23"/>
      <c r="F1318" s="23"/>
      <c r="G1318" s="23"/>
      <c r="H1318" s="23"/>
      <c r="I1318" s="23"/>
      <c r="J1318" s="23"/>
      <c r="K1318" s="23"/>
      <c r="L1318" s="23"/>
      <c r="M1318" s="23"/>
      <c r="N1318" s="27"/>
      <c r="O1318" s="23"/>
      <c r="P1318" s="23"/>
      <c r="Q1318" s="23"/>
      <c r="R1318" s="23"/>
      <c r="S1318" s="64"/>
      <c r="T1318" s="24"/>
      <c r="U1318" s="49"/>
      <c r="V1318" s="54"/>
      <c r="W1318" s="25"/>
      <c r="X1318" s="25"/>
      <c r="Y1318" s="25"/>
      <c r="Z1318" s="25"/>
      <c r="AA1318" s="25"/>
      <c r="AB1318" s="25"/>
      <c r="AC1318" s="25"/>
      <c r="AD1318" s="55"/>
    </row>
    <row r="1319" spans="1:30" ht="20" customHeight="1" x14ac:dyDescent="0.2">
      <c r="A1319" s="20"/>
      <c r="B1319" s="33"/>
      <c r="C1319" s="63"/>
      <c r="D1319" s="22"/>
      <c r="E1319" s="23"/>
      <c r="F1319" s="23"/>
      <c r="G1319" s="23"/>
      <c r="H1319" s="23"/>
      <c r="I1319" s="23"/>
      <c r="J1319" s="23"/>
      <c r="K1319" s="23"/>
      <c r="L1319" s="23"/>
      <c r="M1319" s="23"/>
      <c r="N1319" s="27"/>
      <c r="O1319" s="23"/>
      <c r="P1319" s="23"/>
      <c r="Q1319" s="23"/>
      <c r="R1319" s="23"/>
      <c r="S1319" s="64"/>
      <c r="T1319" s="24"/>
      <c r="U1319" s="49"/>
      <c r="V1319" s="54"/>
      <c r="W1319" s="25"/>
      <c r="X1319" s="25"/>
      <c r="Y1319" s="25"/>
      <c r="Z1319" s="25"/>
      <c r="AA1319" s="25"/>
      <c r="AB1319" s="25"/>
      <c r="AC1319" s="25"/>
      <c r="AD1319" s="55"/>
    </row>
    <row r="1320" spans="1:30" ht="20" customHeight="1" x14ac:dyDescent="0.2">
      <c r="A1320" s="20"/>
      <c r="B1320" s="33"/>
      <c r="C1320" s="63"/>
      <c r="D1320" s="22"/>
      <c r="E1320" s="23"/>
      <c r="F1320" s="23"/>
      <c r="G1320" s="23"/>
      <c r="H1320" s="23"/>
      <c r="I1320" s="23"/>
      <c r="J1320" s="23"/>
      <c r="K1320" s="23"/>
      <c r="L1320" s="23"/>
      <c r="M1320" s="23"/>
      <c r="N1320" s="27"/>
      <c r="O1320" s="23"/>
      <c r="P1320" s="23"/>
      <c r="Q1320" s="23"/>
      <c r="R1320" s="23"/>
      <c r="S1320" s="64"/>
      <c r="T1320" s="24"/>
      <c r="U1320" s="49"/>
      <c r="V1320" s="54"/>
      <c r="W1320" s="25"/>
      <c r="X1320" s="25"/>
      <c r="Y1320" s="25"/>
      <c r="Z1320" s="25"/>
      <c r="AA1320" s="25"/>
      <c r="AB1320" s="25"/>
      <c r="AC1320" s="25"/>
      <c r="AD1320" s="55"/>
    </row>
    <row r="1321" spans="1:30" ht="20" customHeight="1" x14ac:dyDescent="0.2">
      <c r="A1321" s="20"/>
      <c r="B1321" s="33"/>
      <c r="C1321" s="63"/>
      <c r="D1321" s="22"/>
      <c r="E1321" s="23"/>
      <c r="F1321" s="23"/>
      <c r="G1321" s="23"/>
      <c r="H1321" s="23"/>
      <c r="I1321" s="23"/>
      <c r="J1321" s="23"/>
      <c r="K1321" s="23"/>
      <c r="L1321" s="23"/>
      <c r="M1321" s="23"/>
      <c r="N1321" s="27"/>
      <c r="O1321" s="23"/>
      <c r="P1321" s="23"/>
      <c r="Q1321" s="23"/>
      <c r="R1321" s="23"/>
      <c r="S1321" s="64"/>
      <c r="T1321" s="24"/>
      <c r="U1321" s="49"/>
      <c r="V1321" s="54"/>
      <c r="W1321" s="25"/>
      <c r="X1321" s="25"/>
      <c r="Y1321" s="25"/>
      <c r="Z1321" s="25"/>
      <c r="AA1321" s="25"/>
      <c r="AB1321" s="25"/>
      <c r="AC1321" s="25"/>
      <c r="AD1321" s="55"/>
    </row>
    <row r="1322" spans="1:30" ht="20" customHeight="1" x14ac:dyDescent="0.2">
      <c r="A1322" s="20"/>
      <c r="B1322" s="33"/>
      <c r="C1322" s="63"/>
      <c r="D1322" s="22"/>
      <c r="E1322" s="23"/>
      <c r="F1322" s="23"/>
      <c r="G1322" s="23"/>
      <c r="H1322" s="23"/>
      <c r="I1322" s="23"/>
      <c r="J1322" s="23"/>
      <c r="K1322" s="23"/>
      <c r="L1322" s="23"/>
      <c r="M1322" s="23"/>
      <c r="N1322" s="27"/>
      <c r="O1322" s="23"/>
      <c r="P1322" s="23"/>
      <c r="Q1322" s="23"/>
      <c r="R1322" s="23"/>
      <c r="S1322" s="64"/>
      <c r="T1322" s="24"/>
      <c r="U1322" s="49"/>
      <c r="V1322" s="54"/>
      <c r="W1322" s="25"/>
      <c r="X1322" s="25"/>
      <c r="Y1322" s="25"/>
      <c r="Z1322" s="25"/>
      <c r="AA1322" s="25"/>
      <c r="AB1322" s="25"/>
      <c r="AC1322" s="25"/>
      <c r="AD1322" s="55"/>
    </row>
    <row r="1323" spans="1:30" ht="20" customHeight="1" x14ac:dyDescent="0.2">
      <c r="A1323" s="20"/>
      <c r="B1323" s="33"/>
      <c r="C1323" s="63"/>
      <c r="D1323" s="22"/>
      <c r="E1323" s="23"/>
      <c r="F1323" s="23"/>
      <c r="G1323" s="23"/>
      <c r="H1323" s="23"/>
      <c r="I1323" s="23"/>
      <c r="J1323" s="23"/>
      <c r="K1323" s="23"/>
      <c r="L1323" s="23"/>
      <c r="M1323" s="23"/>
      <c r="N1323" s="27"/>
      <c r="O1323" s="23"/>
      <c r="P1323" s="23"/>
      <c r="Q1323" s="23"/>
      <c r="R1323" s="23"/>
      <c r="S1323" s="64"/>
      <c r="T1323" s="24"/>
      <c r="U1323" s="49"/>
      <c r="V1323" s="54"/>
      <c r="W1323" s="25"/>
      <c r="X1323" s="25"/>
      <c r="Y1323" s="25"/>
      <c r="Z1323" s="25"/>
      <c r="AA1323" s="25"/>
      <c r="AB1323" s="25"/>
      <c r="AC1323" s="25"/>
      <c r="AD1323" s="55"/>
    </row>
    <row r="1324" spans="1:30" ht="20" customHeight="1" x14ac:dyDescent="0.2">
      <c r="A1324" s="20"/>
      <c r="B1324" s="33"/>
      <c r="C1324" s="63"/>
      <c r="D1324" s="22"/>
      <c r="E1324" s="23"/>
      <c r="F1324" s="23"/>
      <c r="G1324" s="23"/>
      <c r="H1324" s="23"/>
      <c r="I1324" s="23"/>
      <c r="J1324" s="23"/>
      <c r="K1324" s="23"/>
      <c r="L1324" s="23"/>
      <c r="M1324" s="23"/>
      <c r="N1324" s="27"/>
      <c r="O1324" s="23"/>
      <c r="P1324" s="23"/>
      <c r="Q1324" s="23"/>
      <c r="R1324" s="23"/>
      <c r="S1324" s="64"/>
      <c r="T1324" s="24"/>
      <c r="U1324" s="49"/>
      <c r="V1324" s="54"/>
      <c r="W1324" s="25"/>
      <c r="X1324" s="25"/>
      <c r="Y1324" s="25"/>
      <c r="Z1324" s="25"/>
      <c r="AA1324" s="25"/>
      <c r="AB1324" s="25"/>
      <c r="AC1324" s="25"/>
      <c r="AD1324" s="55"/>
    </row>
    <row r="1325" spans="1:30" ht="20" customHeight="1" x14ac:dyDescent="0.2">
      <c r="A1325" s="20"/>
      <c r="B1325" s="33"/>
      <c r="C1325" s="63"/>
      <c r="D1325" s="22"/>
      <c r="E1325" s="23"/>
      <c r="F1325" s="23"/>
      <c r="G1325" s="23"/>
      <c r="H1325" s="23"/>
      <c r="I1325" s="23"/>
      <c r="J1325" s="23"/>
      <c r="K1325" s="23"/>
      <c r="L1325" s="23"/>
      <c r="M1325" s="23"/>
      <c r="N1325" s="27"/>
      <c r="O1325" s="23"/>
      <c r="P1325" s="23"/>
      <c r="Q1325" s="23"/>
      <c r="R1325" s="23"/>
      <c r="S1325" s="64"/>
      <c r="T1325" s="24"/>
      <c r="U1325" s="49"/>
      <c r="V1325" s="54"/>
      <c r="W1325" s="25"/>
      <c r="X1325" s="25"/>
      <c r="Y1325" s="25"/>
      <c r="Z1325" s="25"/>
      <c r="AA1325" s="25"/>
      <c r="AB1325" s="25"/>
      <c r="AC1325" s="25"/>
      <c r="AD1325" s="55"/>
    </row>
    <row r="1326" spans="1:30" ht="20" customHeight="1" x14ac:dyDescent="0.2">
      <c r="A1326" s="20"/>
      <c r="B1326" s="33"/>
      <c r="C1326" s="63"/>
      <c r="D1326" s="22"/>
      <c r="E1326" s="23"/>
      <c r="F1326" s="23"/>
      <c r="G1326" s="23"/>
      <c r="H1326" s="23"/>
      <c r="I1326" s="23"/>
      <c r="J1326" s="23"/>
      <c r="K1326" s="23"/>
      <c r="L1326" s="23"/>
      <c r="M1326" s="23"/>
      <c r="N1326" s="27"/>
      <c r="O1326" s="23"/>
      <c r="P1326" s="23"/>
      <c r="Q1326" s="23"/>
      <c r="R1326" s="23"/>
      <c r="S1326" s="64"/>
      <c r="T1326" s="24"/>
      <c r="U1326" s="49"/>
      <c r="V1326" s="54"/>
      <c r="W1326" s="25"/>
      <c r="X1326" s="25"/>
      <c r="Y1326" s="25"/>
      <c r="Z1326" s="25"/>
      <c r="AA1326" s="25"/>
      <c r="AB1326" s="25"/>
      <c r="AC1326" s="25"/>
      <c r="AD1326" s="55"/>
    </row>
    <row r="1327" spans="1:30" ht="20" customHeight="1" x14ac:dyDescent="0.2">
      <c r="A1327" s="20"/>
      <c r="B1327" s="33"/>
      <c r="C1327" s="63"/>
      <c r="D1327" s="22"/>
      <c r="E1327" s="23"/>
      <c r="F1327" s="23"/>
      <c r="G1327" s="23"/>
      <c r="H1327" s="23"/>
      <c r="I1327" s="23"/>
      <c r="J1327" s="23"/>
      <c r="K1327" s="23"/>
      <c r="L1327" s="23"/>
      <c r="M1327" s="23"/>
      <c r="N1327" s="27"/>
      <c r="O1327" s="23"/>
      <c r="P1327" s="23"/>
      <c r="Q1327" s="23"/>
      <c r="R1327" s="23"/>
      <c r="S1327" s="64"/>
      <c r="T1327" s="24"/>
      <c r="U1327" s="49"/>
      <c r="V1327" s="54"/>
      <c r="W1327" s="25"/>
      <c r="X1327" s="25"/>
      <c r="Y1327" s="25"/>
      <c r="Z1327" s="25"/>
      <c r="AA1327" s="25"/>
      <c r="AB1327" s="25"/>
      <c r="AC1327" s="25"/>
      <c r="AD1327" s="55"/>
    </row>
    <row r="1328" spans="1:30" ht="20" customHeight="1" x14ac:dyDescent="0.2">
      <c r="A1328" s="20"/>
      <c r="B1328" s="33"/>
      <c r="C1328" s="63"/>
      <c r="D1328" s="22"/>
      <c r="E1328" s="23"/>
      <c r="F1328" s="23"/>
      <c r="G1328" s="23"/>
      <c r="H1328" s="23"/>
      <c r="I1328" s="23"/>
      <c r="J1328" s="23"/>
      <c r="K1328" s="23"/>
      <c r="L1328" s="23"/>
      <c r="M1328" s="23"/>
      <c r="N1328" s="27"/>
      <c r="O1328" s="23"/>
      <c r="P1328" s="23"/>
      <c r="Q1328" s="23"/>
      <c r="R1328" s="23"/>
      <c r="S1328" s="64"/>
      <c r="T1328" s="24"/>
      <c r="U1328" s="49"/>
      <c r="V1328" s="54"/>
      <c r="W1328" s="25"/>
      <c r="X1328" s="25"/>
      <c r="Y1328" s="25"/>
      <c r="Z1328" s="25"/>
      <c r="AA1328" s="25"/>
      <c r="AB1328" s="25"/>
      <c r="AC1328" s="25"/>
      <c r="AD1328" s="55"/>
    </row>
    <row r="1329" spans="1:30" ht="20" customHeight="1" x14ac:dyDescent="0.2">
      <c r="A1329" s="20"/>
      <c r="B1329" s="33"/>
      <c r="C1329" s="63"/>
      <c r="D1329" s="22"/>
      <c r="E1329" s="23"/>
      <c r="F1329" s="23"/>
      <c r="G1329" s="23"/>
      <c r="H1329" s="23"/>
      <c r="I1329" s="23"/>
      <c r="J1329" s="23"/>
      <c r="K1329" s="23"/>
      <c r="L1329" s="23"/>
      <c r="M1329" s="23"/>
      <c r="N1329" s="27"/>
      <c r="O1329" s="23"/>
      <c r="P1329" s="23"/>
      <c r="Q1329" s="23"/>
      <c r="R1329" s="23"/>
      <c r="S1329" s="64"/>
      <c r="T1329" s="24"/>
      <c r="U1329" s="49"/>
      <c r="V1329" s="54"/>
      <c r="W1329" s="25"/>
      <c r="X1329" s="25"/>
      <c r="Y1329" s="25"/>
      <c r="Z1329" s="25"/>
      <c r="AA1329" s="25"/>
      <c r="AB1329" s="25"/>
      <c r="AC1329" s="25"/>
      <c r="AD1329" s="55"/>
    </row>
    <row r="1330" spans="1:30" ht="20" customHeight="1" x14ac:dyDescent="0.2">
      <c r="A1330" s="20"/>
      <c r="B1330" s="33"/>
      <c r="C1330" s="63"/>
      <c r="D1330" s="22"/>
      <c r="E1330" s="23"/>
      <c r="F1330" s="23"/>
      <c r="G1330" s="23"/>
      <c r="H1330" s="23"/>
      <c r="I1330" s="23"/>
      <c r="J1330" s="23"/>
      <c r="K1330" s="23"/>
      <c r="L1330" s="23"/>
      <c r="M1330" s="23"/>
      <c r="N1330" s="27"/>
      <c r="O1330" s="23"/>
      <c r="P1330" s="23"/>
      <c r="Q1330" s="23"/>
      <c r="R1330" s="23"/>
      <c r="S1330" s="64"/>
      <c r="T1330" s="24"/>
      <c r="U1330" s="49"/>
      <c r="V1330" s="54"/>
      <c r="W1330" s="25"/>
      <c r="X1330" s="25"/>
      <c r="Y1330" s="25"/>
      <c r="Z1330" s="25"/>
      <c r="AA1330" s="25"/>
      <c r="AB1330" s="25"/>
      <c r="AC1330" s="25"/>
      <c r="AD1330" s="55"/>
    </row>
    <row r="1331" spans="1:30" ht="20" customHeight="1" x14ac:dyDescent="0.2">
      <c r="A1331" s="20"/>
      <c r="B1331" s="33"/>
      <c r="C1331" s="63"/>
      <c r="D1331" s="22"/>
      <c r="E1331" s="23"/>
      <c r="F1331" s="23"/>
      <c r="G1331" s="23"/>
      <c r="H1331" s="23"/>
      <c r="I1331" s="23"/>
      <c r="J1331" s="23"/>
      <c r="K1331" s="23"/>
      <c r="L1331" s="23"/>
      <c r="M1331" s="23"/>
      <c r="N1331" s="27"/>
      <c r="O1331" s="23"/>
      <c r="P1331" s="23"/>
      <c r="Q1331" s="23"/>
      <c r="R1331" s="23"/>
      <c r="S1331" s="64"/>
      <c r="T1331" s="24"/>
      <c r="U1331" s="49"/>
      <c r="V1331" s="54"/>
      <c r="W1331" s="25"/>
      <c r="X1331" s="25"/>
      <c r="Y1331" s="25"/>
      <c r="Z1331" s="25"/>
      <c r="AA1331" s="25"/>
      <c r="AB1331" s="25"/>
      <c r="AC1331" s="25"/>
      <c r="AD1331" s="55"/>
    </row>
    <row r="1332" spans="1:30" ht="20" customHeight="1" x14ac:dyDescent="0.2">
      <c r="A1332" s="20"/>
      <c r="B1332" s="33"/>
      <c r="C1332" s="63"/>
      <c r="D1332" s="22"/>
      <c r="E1332" s="23"/>
      <c r="F1332" s="23"/>
      <c r="G1332" s="23"/>
      <c r="H1332" s="23"/>
      <c r="I1332" s="23"/>
      <c r="J1332" s="23"/>
      <c r="K1332" s="23"/>
      <c r="L1332" s="23"/>
      <c r="M1332" s="23"/>
      <c r="N1332" s="27"/>
      <c r="O1332" s="23"/>
      <c r="P1332" s="23"/>
      <c r="Q1332" s="23"/>
      <c r="R1332" s="23"/>
      <c r="S1332" s="64"/>
      <c r="T1332" s="24"/>
      <c r="U1332" s="49"/>
      <c r="V1332" s="54"/>
      <c r="W1332" s="25"/>
      <c r="X1332" s="25"/>
      <c r="Y1332" s="25"/>
      <c r="Z1332" s="25"/>
      <c r="AA1332" s="25"/>
      <c r="AB1332" s="25"/>
      <c r="AC1332" s="25"/>
      <c r="AD1332" s="55"/>
    </row>
    <row r="1333" spans="1:30" ht="20" customHeight="1" x14ac:dyDescent="0.2">
      <c r="A1333" s="20"/>
      <c r="B1333" s="33"/>
      <c r="C1333" s="63"/>
      <c r="D1333" s="22"/>
      <c r="E1333" s="23"/>
      <c r="F1333" s="23"/>
      <c r="G1333" s="23"/>
      <c r="H1333" s="23"/>
      <c r="I1333" s="23"/>
      <c r="J1333" s="23"/>
      <c r="K1333" s="23"/>
      <c r="L1333" s="23"/>
      <c r="M1333" s="23"/>
      <c r="N1333" s="27"/>
      <c r="O1333" s="23"/>
      <c r="P1333" s="23"/>
      <c r="Q1333" s="23"/>
      <c r="R1333" s="23"/>
      <c r="S1333" s="64"/>
      <c r="T1333" s="24"/>
      <c r="U1333" s="49"/>
      <c r="V1333" s="54"/>
      <c r="W1333" s="25"/>
      <c r="X1333" s="25"/>
      <c r="Y1333" s="25"/>
      <c r="Z1333" s="25"/>
      <c r="AA1333" s="25"/>
      <c r="AB1333" s="25"/>
      <c r="AC1333" s="25"/>
      <c r="AD1333" s="55"/>
    </row>
    <row r="1334" spans="1:30" ht="20" customHeight="1" x14ac:dyDescent="0.2">
      <c r="A1334" s="20"/>
      <c r="B1334" s="33"/>
      <c r="C1334" s="63"/>
      <c r="D1334" s="22"/>
      <c r="E1334" s="23"/>
      <c r="F1334" s="23"/>
      <c r="G1334" s="23"/>
      <c r="H1334" s="23"/>
      <c r="I1334" s="23"/>
      <c r="J1334" s="23"/>
      <c r="K1334" s="23"/>
      <c r="L1334" s="23"/>
      <c r="M1334" s="23"/>
      <c r="N1334" s="27"/>
      <c r="O1334" s="23"/>
      <c r="P1334" s="23"/>
      <c r="Q1334" s="23"/>
      <c r="R1334" s="23"/>
      <c r="S1334" s="64"/>
      <c r="T1334" s="24"/>
      <c r="U1334" s="49"/>
      <c r="V1334" s="54"/>
      <c r="W1334" s="25"/>
      <c r="X1334" s="25"/>
      <c r="Y1334" s="25"/>
      <c r="Z1334" s="25"/>
      <c r="AA1334" s="25"/>
      <c r="AB1334" s="25"/>
      <c r="AC1334" s="25"/>
      <c r="AD1334" s="55"/>
    </row>
    <row r="1335" spans="1:30" ht="20" customHeight="1" x14ac:dyDescent="0.2">
      <c r="A1335" s="20"/>
      <c r="B1335" s="33"/>
      <c r="C1335" s="63"/>
      <c r="D1335" s="22"/>
      <c r="E1335" s="23"/>
      <c r="F1335" s="23"/>
      <c r="G1335" s="23"/>
      <c r="H1335" s="23"/>
      <c r="I1335" s="23"/>
      <c r="J1335" s="23"/>
      <c r="K1335" s="23"/>
      <c r="L1335" s="23"/>
      <c r="M1335" s="23"/>
      <c r="N1335" s="27"/>
      <c r="O1335" s="23"/>
      <c r="P1335" s="23"/>
      <c r="Q1335" s="23"/>
      <c r="R1335" s="23"/>
      <c r="S1335" s="64"/>
      <c r="T1335" s="24"/>
      <c r="U1335" s="49"/>
      <c r="V1335" s="54"/>
      <c r="W1335" s="25"/>
      <c r="X1335" s="25"/>
      <c r="Y1335" s="25"/>
      <c r="Z1335" s="25"/>
      <c r="AA1335" s="25"/>
      <c r="AB1335" s="25"/>
      <c r="AC1335" s="25"/>
      <c r="AD1335" s="55"/>
    </row>
    <row r="1336" spans="1:30" ht="20" customHeight="1" x14ac:dyDescent="0.2">
      <c r="A1336" s="20"/>
      <c r="B1336" s="33"/>
      <c r="C1336" s="63"/>
      <c r="D1336" s="22"/>
      <c r="E1336" s="23"/>
      <c r="F1336" s="23"/>
      <c r="G1336" s="23"/>
      <c r="H1336" s="23"/>
      <c r="I1336" s="23"/>
      <c r="J1336" s="23"/>
      <c r="K1336" s="23"/>
      <c r="L1336" s="23"/>
      <c r="M1336" s="23"/>
      <c r="N1336" s="27"/>
      <c r="O1336" s="23"/>
      <c r="P1336" s="23"/>
      <c r="Q1336" s="23"/>
      <c r="R1336" s="23"/>
      <c r="S1336" s="64"/>
      <c r="T1336" s="24"/>
      <c r="U1336" s="49"/>
      <c r="V1336" s="54"/>
      <c r="W1336" s="25"/>
      <c r="X1336" s="25"/>
      <c r="Y1336" s="25"/>
      <c r="Z1336" s="25"/>
      <c r="AA1336" s="25"/>
      <c r="AB1336" s="25"/>
      <c r="AC1336" s="25"/>
      <c r="AD1336" s="55"/>
    </row>
    <row r="1337" spans="1:30" ht="20" customHeight="1" x14ac:dyDescent="0.2">
      <c r="A1337" s="20"/>
      <c r="B1337" s="33"/>
      <c r="C1337" s="63"/>
      <c r="D1337" s="22"/>
      <c r="E1337" s="23"/>
      <c r="F1337" s="23"/>
      <c r="G1337" s="23"/>
      <c r="H1337" s="23"/>
      <c r="I1337" s="23"/>
      <c r="J1337" s="23"/>
      <c r="K1337" s="23"/>
      <c r="L1337" s="23"/>
      <c r="M1337" s="23"/>
      <c r="N1337" s="27"/>
      <c r="O1337" s="23"/>
      <c r="P1337" s="23"/>
      <c r="Q1337" s="23"/>
      <c r="R1337" s="23"/>
      <c r="S1337" s="64"/>
      <c r="T1337" s="24"/>
      <c r="U1337" s="49"/>
      <c r="V1337" s="54"/>
      <c r="W1337" s="25"/>
      <c r="X1337" s="25"/>
      <c r="Y1337" s="25"/>
      <c r="Z1337" s="25"/>
      <c r="AA1337" s="25"/>
      <c r="AB1337" s="25"/>
      <c r="AC1337" s="25"/>
      <c r="AD1337" s="55"/>
    </row>
    <row r="1338" spans="1:30" ht="20" customHeight="1" x14ac:dyDescent="0.2">
      <c r="A1338" s="20"/>
      <c r="B1338" s="33"/>
      <c r="C1338" s="63"/>
      <c r="D1338" s="22"/>
      <c r="E1338" s="23"/>
      <c r="F1338" s="23"/>
      <c r="G1338" s="23"/>
      <c r="H1338" s="23"/>
      <c r="I1338" s="23"/>
      <c r="J1338" s="23"/>
      <c r="K1338" s="23"/>
      <c r="L1338" s="23"/>
      <c r="M1338" s="23"/>
      <c r="N1338" s="27"/>
      <c r="O1338" s="23"/>
      <c r="P1338" s="23"/>
      <c r="Q1338" s="23"/>
      <c r="R1338" s="23"/>
      <c r="S1338" s="64"/>
      <c r="T1338" s="24"/>
      <c r="U1338" s="49"/>
      <c r="V1338" s="54"/>
      <c r="W1338" s="25"/>
      <c r="X1338" s="25"/>
      <c r="Y1338" s="25"/>
      <c r="Z1338" s="25"/>
      <c r="AA1338" s="25"/>
      <c r="AB1338" s="25"/>
      <c r="AC1338" s="25"/>
      <c r="AD1338" s="55"/>
    </row>
    <row r="1339" spans="1:30" ht="20" customHeight="1" x14ac:dyDescent="0.2">
      <c r="A1339" s="20"/>
      <c r="B1339" s="33"/>
      <c r="C1339" s="63"/>
      <c r="D1339" s="22"/>
      <c r="E1339" s="23"/>
      <c r="F1339" s="23"/>
      <c r="G1339" s="23"/>
      <c r="H1339" s="23"/>
      <c r="I1339" s="23"/>
      <c r="J1339" s="23"/>
      <c r="K1339" s="23"/>
      <c r="L1339" s="23"/>
      <c r="M1339" s="23"/>
      <c r="N1339" s="27"/>
      <c r="O1339" s="23"/>
      <c r="P1339" s="23"/>
      <c r="Q1339" s="23"/>
      <c r="R1339" s="23"/>
      <c r="S1339" s="64"/>
      <c r="T1339" s="24"/>
      <c r="U1339" s="49"/>
      <c r="V1339" s="54"/>
      <c r="W1339" s="25"/>
      <c r="X1339" s="25"/>
      <c r="Y1339" s="25"/>
      <c r="Z1339" s="25"/>
      <c r="AA1339" s="25"/>
      <c r="AB1339" s="25"/>
      <c r="AC1339" s="25"/>
      <c r="AD1339" s="55"/>
    </row>
    <row r="1340" spans="1:30" ht="20" customHeight="1" x14ac:dyDescent="0.2">
      <c r="A1340" s="20"/>
      <c r="B1340" s="33"/>
      <c r="C1340" s="63"/>
      <c r="D1340" s="22"/>
      <c r="E1340" s="23"/>
      <c r="F1340" s="23"/>
      <c r="G1340" s="23"/>
      <c r="H1340" s="23"/>
      <c r="I1340" s="23"/>
      <c r="J1340" s="23"/>
      <c r="K1340" s="23"/>
      <c r="L1340" s="23"/>
      <c r="M1340" s="23"/>
      <c r="N1340" s="27"/>
      <c r="O1340" s="23"/>
      <c r="P1340" s="23"/>
      <c r="Q1340" s="23"/>
      <c r="R1340" s="23"/>
      <c r="S1340" s="64"/>
      <c r="T1340" s="24"/>
      <c r="U1340" s="49"/>
      <c r="V1340" s="54"/>
      <c r="W1340" s="25"/>
      <c r="X1340" s="25"/>
      <c r="Y1340" s="25"/>
      <c r="Z1340" s="25"/>
      <c r="AA1340" s="25"/>
      <c r="AB1340" s="25"/>
      <c r="AC1340" s="25"/>
      <c r="AD1340" s="55"/>
    </row>
    <row r="1341" spans="1:30" ht="20" customHeight="1" x14ac:dyDescent="0.2">
      <c r="A1341" s="20"/>
      <c r="B1341" s="33"/>
      <c r="C1341" s="63"/>
      <c r="D1341" s="22"/>
      <c r="E1341" s="23"/>
      <c r="F1341" s="23"/>
      <c r="G1341" s="23"/>
      <c r="H1341" s="23"/>
      <c r="I1341" s="23"/>
      <c r="J1341" s="23"/>
      <c r="K1341" s="23"/>
      <c r="L1341" s="23"/>
      <c r="M1341" s="23"/>
      <c r="N1341" s="27"/>
      <c r="O1341" s="23"/>
      <c r="P1341" s="23"/>
      <c r="Q1341" s="23"/>
      <c r="R1341" s="23"/>
      <c r="S1341" s="64"/>
      <c r="T1341" s="24"/>
      <c r="U1341" s="49"/>
      <c r="V1341" s="54"/>
      <c r="W1341" s="25"/>
      <c r="X1341" s="25"/>
      <c r="Y1341" s="25"/>
      <c r="Z1341" s="25"/>
      <c r="AA1341" s="25"/>
      <c r="AB1341" s="25"/>
      <c r="AC1341" s="25"/>
      <c r="AD1341" s="55"/>
    </row>
    <row r="1342" spans="1:30" ht="20" customHeight="1" x14ac:dyDescent="0.2">
      <c r="A1342" s="20"/>
      <c r="B1342" s="33"/>
      <c r="C1342" s="63"/>
      <c r="D1342" s="22"/>
      <c r="E1342" s="23"/>
      <c r="F1342" s="23"/>
      <c r="G1342" s="23"/>
      <c r="H1342" s="23"/>
      <c r="I1342" s="23"/>
      <c r="J1342" s="23"/>
      <c r="K1342" s="23"/>
      <c r="L1342" s="23"/>
      <c r="M1342" s="23"/>
      <c r="N1342" s="27"/>
      <c r="O1342" s="23"/>
      <c r="P1342" s="23"/>
      <c r="Q1342" s="23"/>
      <c r="R1342" s="23"/>
      <c r="S1342" s="64"/>
      <c r="T1342" s="24"/>
      <c r="U1342" s="49"/>
      <c r="V1342" s="54"/>
      <c r="W1342" s="25"/>
      <c r="X1342" s="25"/>
      <c r="Y1342" s="25"/>
      <c r="Z1342" s="25"/>
      <c r="AA1342" s="25"/>
      <c r="AB1342" s="25"/>
      <c r="AC1342" s="25"/>
      <c r="AD1342" s="55"/>
    </row>
    <row r="1343" spans="1:30" ht="20" customHeight="1" x14ac:dyDescent="0.2">
      <c r="A1343" s="20"/>
      <c r="B1343" s="33"/>
      <c r="C1343" s="63"/>
      <c r="D1343" s="22"/>
      <c r="E1343" s="23"/>
      <c r="F1343" s="23"/>
      <c r="G1343" s="23"/>
      <c r="H1343" s="23"/>
      <c r="I1343" s="23"/>
      <c r="J1343" s="23"/>
      <c r="K1343" s="23"/>
      <c r="L1343" s="23"/>
      <c r="M1343" s="23"/>
      <c r="N1343" s="27"/>
      <c r="O1343" s="23"/>
      <c r="P1343" s="23"/>
      <c r="Q1343" s="23"/>
      <c r="R1343" s="23"/>
      <c r="S1343" s="64"/>
      <c r="T1343" s="24"/>
      <c r="U1343" s="49"/>
      <c r="V1343" s="54"/>
      <c r="W1343" s="25"/>
      <c r="X1343" s="25"/>
      <c r="Y1343" s="25"/>
      <c r="Z1343" s="25"/>
      <c r="AA1343" s="25"/>
      <c r="AB1343" s="25"/>
      <c r="AC1343" s="25"/>
      <c r="AD1343" s="55"/>
    </row>
    <row r="1344" spans="1:30" ht="20" customHeight="1" x14ac:dyDescent="0.2">
      <c r="A1344" s="20"/>
      <c r="B1344" s="33"/>
      <c r="C1344" s="63"/>
      <c r="D1344" s="22"/>
      <c r="E1344" s="23"/>
      <c r="F1344" s="23"/>
      <c r="G1344" s="23"/>
      <c r="H1344" s="23"/>
      <c r="I1344" s="23"/>
      <c r="J1344" s="23"/>
      <c r="K1344" s="23"/>
      <c r="L1344" s="23"/>
      <c r="M1344" s="23"/>
      <c r="N1344" s="27"/>
      <c r="O1344" s="23"/>
      <c r="P1344" s="23"/>
      <c r="Q1344" s="23"/>
      <c r="R1344" s="23"/>
      <c r="S1344" s="64"/>
      <c r="T1344" s="24"/>
      <c r="U1344" s="49"/>
      <c r="V1344" s="54"/>
      <c r="W1344" s="25"/>
      <c r="X1344" s="25"/>
      <c r="Y1344" s="25"/>
      <c r="Z1344" s="25"/>
      <c r="AA1344" s="25"/>
      <c r="AB1344" s="25"/>
      <c r="AC1344" s="25"/>
      <c r="AD1344" s="55"/>
    </row>
    <row r="1345" spans="1:30" ht="20" customHeight="1" x14ac:dyDescent="0.2">
      <c r="A1345" s="20"/>
      <c r="B1345" s="33"/>
      <c r="C1345" s="63"/>
      <c r="D1345" s="22"/>
      <c r="E1345" s="23"/>
      <c r="F1345" s="23"/>
      <c r="G1345" s="23"/>
      <c r="H1345" s="23"/>
      <c r="I1345" s="23"/>
      <c r="J1345" s="23"/>
      <c r="K1345" s="23"/>
      <c r="L1345" s="23"/>
      <c r="M1345" s="23"/>
      <c r="N1345" s="27"/>
      <c r="O1345" s="23"/>
      <c r="P1345" s="23"/>
      <c r="Q1345" s="23"/>
      <c r="R1345" s="23"/>
      <c r="S1345" s="64"/>
      <c r="T1345" s="24"/>
      <c r="U1345" s="49"/>
      <c r="V1345" s="54"/>
      <c r="W1345" s="25"/>
      <c r="X1345" s="25"/>
      <c r="Y1345" s="25"/>
      <c r="Z1345" s="25"/>
      <c r="AA1345" s="25"/>
      <c r="AB1345" s="25"/>
      <c r="AC1345" s="25"/>
      <c r="AD1345" s="55"/>
    </row>
    <row r="1346" spans="1:30" ht="20" customHeight="1" x14ac:dyDescent="0.2">
      <c r="A1346" s="20"/>
      <c r="B1346" s="33"/>
      <c r="C1346" s="63"/>
      <c r="D1346" s="22"/>
      <c r="E1346" s="23"/>
      <c r="F1346" s="23"/>
      <c r="G1346" s="23"/>
      <c r="H1346" s="23"/>
      <c r="I1346" s="23"/>
      <c r="J1346" s="23"/>
      <c r="K1346" s="23"/>
      <c r="L1346" s="23"/>
      <c r="M1346" s="23"/>
      <c r="N1346" s="27"/>
      <c r="O1346" s="23"/>
      <c r="P1346" s="23"/>
      <c r="Q1346" s="23"/>
      <c r="R1346" s="23"/>
      <c r="S1346" s="64"/>
      <c r="T1346" s="24"/>
      <c r="U1346" s="49"/>
      <c r="V1346" s="54"/>
      <c r="W1346" s="25"/>
      <c r="X1346" s="25"/>
      <c r="Y1346" s="25"/>
      <c r="Z1346" s="25"/>
      <c r="AA1346" s="25"/>
      <c r="AB1346" s="25"/>
      <c r="AC1346" s="25"/>
      <c r="AD1346" s="55"/>
    </row>
    <row r="1347" spans="1:30" ht="20" customHeight="1" x14ac:dyDescent="0.2">
      <c r="A1347" s="20"/>
      <c r="B1347" s="33"/>
      <c r="C1347" s="63"/>
      <c r="D1347" s="22"/>
      <c r="E1347" s="23"/>
      <c r="F1347" s="23"/>
      <c r="G1347" s="23"/>
      <c r="H1347" s="23"/>
      <c r="I1347" s="23"/>
      <c r="J1347" s="23"/>
      <c r="K1347" s="23"/>
      <c r="L1347" s="23"/>
      <c r="M1347" s="23"/>
      <c r="N1347" s="27"/>
      <c r="O1347" s="23"/>
      <c r="P1347" s="23"/>
      <c r="Q1347" s="23"/>
      <c r="R1347" s="23"/>
      <c r="S1347" s="64"/>
      <c r="T1347" s="24"/>
      <c r="U1347" s="49"/>
      <c r="V1347" s="54"/>
      <c r="W1347" s="25"/>
      <c r="X1347" s="25"/>
      <c r="Y1347" s="25"/>
      <c r="Z1347" s="25"/>
      <c r="AA1347" s="25"/>
      <c r="AB1347" s="25"/>
      <c r="AC1347" s="25"/>
      <c r="AD1347" s="55"/>
    </row>
    <row r="1348" spans="1:30" ht="20" customHeight="1" x14ac:dyDescent="0.2">
      <c r="A1348" s="20"/>
      <c r="B1348" s="33"/>
      <c r="C1348" s="63"/>
      <c r="D1348" s="22"/>
      <c r="E1348" s="23"/>
      <c r="F1348" s="23"/>
      <c r="G1348" s="23"/>
      <c r="H1348" s="23"/>
      <c r="I1348" s="23"/>
      <c r="J1348" s="23"/>
      <c r="K1348" s="23"/>
      <c r="L1348" s="23"/>
      <c r="M1348" s="23"/>
      <c r="N1348" s="27"/>
      <c r="O1348" s="23"/>
      <c r="P1348" s="23"/>
      <c r="Q1348" s="23"/>
      <c r="R1348" s="23"/>
      <c r="S1348" s="64"/>
      <c r="T1348" s="24"/>
      <c r="U1348" s="49"/>
      <c r="V1348" s="54"/>
      <c r="W1348" s="25"/>
      <c r="X1348" s="25"/>
      <c r="Y1348" s="25"/>
      <c r="Z1348" s="25"/>
      <c r="AA1348" s="25"/>
      <c r="AB1348" s="25"/>
      <c r="AC1348" s="25"/>
      <c r="AD1348" s="55"/>
    </row>
    <row r="1349" spans="1:30" ht="20" customHeight="1" x14ac:dyDescent="0.2">
      <c r="A1349" s="20"/>
      <c r="B1349" s="33"/>
      <c r="C1349" s="63"/>
      <c r="D1349" s="22"/>
      <c r="E1349" s="23"/>
      <c r="F1349" s="23"/>
      <c r="G1349" s="23"/>
      <c r="H1349" s="23"/>
      <c r="I1349" s="23"/>
      <c r="J1349" s="23"/>
      <c r="K1349" s="23"/>
      <c r="L1349" s="23"/>
      <c r="M1349" s="23"/>
      <c r="N1349" s="27"/>
      <c r="O1349" s="23"/>
      <c r="P1349" s="23"/>
      <c r="Q1349" s="23"/>
      <c r="R1349" s="23"/>
      <c r="S1349" s="64"/>
      <c r="T1349" s="24"/>
      <c r="U1349" s="49"/>
      <c r="V1349" s="54"/>
      <c r="W1349" s="25"/>
      <c r="X1349" s="25"/>
      <c r="Y1349" s="25"/>
      <c r="Z1349" s="25"/>
      <c r="AA1349" s="25"/>
      <c r="AB1349" s="25"/>
      <c r="AC1349" s="25"/>
      <c r="AD1349" s="55"/>
    </row>
    <row r="1350" spans="1:30" ht="20" customHeight="1" x14ac:dyDescent="0.2">
      <c r="A1350" s="20"/>
      <c r="B1350" s="33"/>
      <c r="C1350" s="63"/>
      <c r="D1350" s="22"/>
      <c r="E1350" s="23"/>
      <c r="F1350" s="23"/>
      <c r="G1350" s="23"/>
      <c r="H1350" s="23"/>
      <c r="I1350" s="23"/>
      <c r="J1350" s="23"/>
      <c r="K1350" s="23"/>
      <c r="L1350" s="23"/>
      <c r="M1350" s="23"/>
      <c r="N1350" s="27"/>
      <c r="O1350" s="23"/>
      <c r="P1350" s="23"/>
      <c r="Q1350" s="23"/>
      <c r="R1350" s="23"/>
      <c r="S1350" s="64"/>
      <c r="T1350" s="24"/>
      <c r="U1350" s="49"/>
      <c r="V1350" s="54"/>
      <c r="W1350" s="25"/>
      <c r="X1350" s="25"/>
      <c r="Y1350" s="25"/>
      <c r="Z1350" s="25"/>
      <c r="AA1350" s="25"/>
      <c r="AB1350" s="25"/>
      <c r="AC1350" s="25"/>
      <c r="AD1350" s="55"/>
    </row>
    <row r="1351" spans="1:30" ht="20" customHeight="1" x14ac:dyDescent="0.2">
      <c r="A1351" s="20"/>
      <c r="B1351" s="33"/>
      <c r="C1351" s="63"/>
      <c r="D1351" s="22"/>
      <c r="E1351" s="23"/>
      <c r="F1351" s="23"/>
      <c r="G1351" s="23"/>
      <c r="H1351" s="23"/>
      <c r="I1351" s="23"/>
      <c r="J1351" s="23"/>
      <c r="K1351" s="23"/>
      <c r="L1351" s="23"/>
      <c r="M1351" s="23"/>
      <c r="N1351" s="27"/>
      <c r="O1351" s="23"/>
      <c r="P1351" s="23"/>
      <c r="Q1351" s="23"/>
      <c r="R1351" s="23"/>
      <c r="S1351" s="64"/>
      <c r="T1351" s="24"/>
      <c r="U1351" s="49"/>
      <c r="V1351" s="54"/>
      <c r="W1351" s="25"/>
      <c r="X1351" s="25"/>
      <c r="Y1351" s="25"/>
      <c r="Z1351" s="25"/>
      <c r="AA1351" s="25"/>
      <c r="AB1351" s="25"/>
      <c r="AC1351" s="25"/>
      <c r="AD1351" s="55"/>
    </row>
    <row r="1352" spans="1:30" ht="20" customHeight="1" x14ac:dyDescent="0.2">
      <c r="A1352" s="20"/>
      <c r="B1352" s="33"/>
      <c r="C1352" s="63"/>
      <c r="D1352" s="22"/>
      <c r="E1352" s="23"/>
      <c r="F1352" s="23"/>
      <c r="G1352" s="23"/>
      <c r="H1352" s="23"/>
      <c r="I1352" s="23"/>
      <c r="J1352" s="23"/>
      <c r="K1352" s="23"/>
      <c r="L1352" s="23"/>
      <c r="M1352" s="23"/>
      <c r="N1352" s="27"/>
      <c r="O1352" s="23"/>
      <c r="P1352" s="23"/>
      <c r="Q1352" s="23"/>
      <c r="R1352" s="23"/>
      <c r="S1352" s="64"/>
      <c r="T1352" s="24"/>
      <c r="U1352" s="49"/>
      <c r="V1352" s="54"/>
      <c r="W1352" s="25"/>
      <c r="X1352" s="25"/>
      <c r="Y1352" s="25"/>
      <c r="Z1352" s="25"/>
      <c r="AA1352" s="25"/>
      <c r="AB1352" s="25"/>
      <c r="AC1352" s="25"/>
      <c r="AD1352" s="55"/>
    </row>
    <row r="1353" spans="1:30" ht="20" customHeight="1" x14ac:dyDescent="0.2">
      <c r="A1353" s="20"/>
      <c r="B1353" s="33"/>
      <c r="C1353" s="63"/>
      <c r="D1353" s="22"/>
      <c r="E1353" s="23"/>
      <c r="F1353" s="23"/>
      <c r="G1353" s="23"/>
      <c r="H1353" s="23"/>
      <c r="I1353" s="23"/>
      <c r="J1353" s="23"/>
      <c r="K1353" s="23"/>
      <c r="L1353" s="23"/>
      <c r="M1353" s="23"/>
      <c r="N1353" s="27"/>
      <c r="O1353" s="23"/>
      <c r="P1353" s="23"/>
      <c r="Q1353" s="23"/>
      <c r="R1353" s="23"/>
      <c r="S1353" s="64"/>
      <c r="T1353" s="24"/>
      <c r="U1353" s="49"/>
      <c r="V1353" s="54"/>
      <c r="W1353" s="25"/>
      <c r="X1353" s="25"/>
      <c r="Y1353" s="25"/>
      <c r="Z1353" s="25"/>
      <c r="AA1353" s="25"/>
      <c r="AB1353" s="25"/>
      <c r="AC1353" s="25"/>
      <c r="AD1353" s="55"/>
    </row>
    <row r="1354" spans="1:30" ht="20" customHeight="1" x14ac:dyDescent="0.2">
      <c r="A1354" s="20"/>
      <c r="B1354" s="33"/>
      <c r="C1354" s="63"/>
      <c r="D1354" s="22"/>
      <c r="E1354" s="23"/>
      <c r="F1354" s="23"/>
      <c r="G1354" s="23"/>
      <c r="H1354" s="23"/>
      <c r="I1354" s="23"/>
      <c r="J1354" s="23"/>
      <c r="K1354" s="23"/>
      <c r="L1354" s="23"/>
      <c r="M1354" s="23"/>
      <c r="N1354" s="27"/>
      <c r="O1354" s="23"/>
      <c r="P1354" s="23"/>
      <c r="Q1354" s="23"/>
      <c r="R1354" s="23"/>
      <c r="S1354" s="64"/>
      <c r="T1354" s="24"/>
      <c r="U1354" s="49"/>
      <c r="V1354" s="54"/>
      <c r="W1354" s="25"/>
      <c r="X1354" s="25"/>
      <c r="Y1354" s="25"/>
      <c r="Z1354" s="25"/>
      <c r="AA1354" s="25"/>
      <c r="AB1354" s="25"/>
      <c r="AC1354" s="25"/>
      <c r="AD1354" s="55"/>
    </row>
    <row r="1355" spans="1:30" ht="20" customHeight="1" x14ac:dyDescent="0.2">
      <c r="A1355" s="20"/>
      <c r="B1355" s="33"/>
      <c r="C1355" s="63"/>
      <c r="D1355" s="22"/>
      <c r="E1355" s="23"/>
      <c r="F1355" s="23"/>
      <c r="G1355" s="23"/>
      <c r="H1355" s="23"/>
      <c r="I1355" s="23"/>
      <c r="J1355" s="23"/>
      <c r="K1355" s="23"/>
      <c r="L1355" s="23"/>
      <c r="M1355" s="23"/>
      <c r="N1355" s="27"/>
      <c r="O1355" s="23"/>
      <c r="P1355" s="23"/>
      <c r="Q1355" s="23"/>
      <c r="R1355" s="23"/>
      <c r="S1355" s="64"/>
      <c r="T1355" s="24"/>
      <c r="U1355" s="49"/>
      <c r="V1355" s="54"/>
      <c r="W1355" s="25"/>
      <c r="X1355" s="25"/>
      <c r="Y1355" s="25"/>
      <c r="Z1355" s="25"/>
      <c r="AA1355" s="25"/>
      <c r="AB1355" s="25"/>
      <c r="AC1355" s="25"/>
      <c r="AD1355" s="55"/>
    </row>
    <row r="1356" spans="1:30" ht="20" customHeight="1" x14ac:dyDescent="0.2">
      <c r="A1356" s="20"/>
      <c r="B1356" s="33"/>
      <c r="C1356" s="63"/>
      <c r="D1356" s="22"/>
      <c r="E1356" s="23"/>
      <c r="F1356" s="23"/>
      <c r="G1356" s="23"/>
      <c r="H1356" s="23"/>
      <c r="I1356" s="23"/>
      <c r="J1356" s="23"/>
      <c r="K1356" s="23"/>
      <c r="L1356" s="23"/>
      <c r="M1356" s="23"/>
      <c r="N1356" s="27"/>
      <c r="O1356" s="23"/>
      <c r="P1356" s="23"/>
      <c r="Q1356" s="23"/>
      <c r="R1356" s="23"/>
      <c r="S1356" s="64"/>
      <c r="T1356" s="24"/>
      <c r="U1356" s="49"/>
      <c r="V1356" s="54"/>
      <c r="W1356" s="25"/>
      <c r="X1356" s="25"/>
      <c r="Y1356" s="25"/>
      <c r="Z1356" s="25"/>
      <c r="AA1356" s="25"/>
      <c r="AB1356" s="25"/>
      <c r="AC1356" s="25"/>
      <c r="AD1356" s="55"/>
    </row>
    <row r="1357" spans="1:30" ht="20" customHeight="1" x14ac:dyDescent="0.2">
      <c r="A1357" s="20"/>
      <c r="B1357" s="33"/>
      <c r="C1357" s="63"/>
      <c r="D1357" s="22"/>
      <c r="E1357" s="23"/>
      <c r="F1357" s="23"/>
      <c r="G1357" s="23"/>
      <c r="H1357" s="23"/>
      <c r="I1357" s="23"/>
      <c r="J1357" s="23"/>
      <c r="K1357" s="23"/>
      <c r="L1357" s="23"/>
      <c r="M1357" s="23"/>
      <c r="N1357" s="27"/>
      <c r="O1357" s="23"/>
      <c r="P1357" s="23"/>
      <c r="Q1357" s="23"/>
      <c r="R1357" s="23"/>
      <c r="S1357" s="64"/>
      <c r="T1357" s="24"/>
      <c r="U1357" s="49"/>
      <c r="V1357" s="54"/>
      <c r="W1357" s="25"/>
      <c r="X1357" s="25"/>
      <c r="Y1357" s="25"/>
      <c r="Z1357" s="25"/>
      <c r="AA1357" s="25"/>
      <c r="AB1357" s="25"/>
      <c r="AC1357" s="25"/>
      <c r="AD1357" s="55"/>
    </row>
    <row r="1358" spans="1:30" ht="20" customHeight="1" x14ac:dyDescent="0.2">
      <c r="A1358" s="20"/>
      <c r="B1358" s="33"/>
      <c r="C1358" s="63"/>
      <c r="D1358" s="22"/>
      <c r="E1358" s="23"/>
      <c r="F1358" s="23"/>
      <c r="G1358" s="23"/>
      <c r="H1358" s="23"/>
      <c r="I1358" s="23"/>
      <c r="J1358" s="23"/>
      <c r="K1358" s="23"/>
      <c r="L1358" s="23"/>
      <c r="M1358" s="23"/>
      <c r="N1358" s="27"/>
      <c r="O1358" s="23"/>
      <c r="P1358" s="23"/>
      <c r="Q1358" s="23"/>
      <c r="R1358" s="23"/>
      <c r="S1358" s="64"/>
      <c r="T1358" s="24"/>
      <c r="U1358" s="49"/>
      <c r="V1358" s="54"/>
      <c r="W1358" s="25"/>
      <c r="X1358" s="25"/>
      <c r="Y1358" s="25"/>
      <c r="Z1358" s="25"/>
      <c r="AA1358" s="25"/>
      <c r="AB1358" s="25"/>
      <c r="AC1358" s="25"/>
      <c r="AD1358" s="55"/>
    </row>
    <row r="1359" spans="1:30" ht="20" customHeight="1" x14ac:dyDescent="0.2">
      <c r="A1359" s="20"/>
      <c r="B1359" s="33"/>
      <c r="C1359" s="63"/>
      <c r="D1359" s="22"/>
      <c r="E1359" s="23"/>
      <c r="F1359" s="23"/>
      <c r="G1359" s="23"/>
      <c r="H1359" s="23"/>
      <c r="I1359" s="23"/>
      <c r="J1359" s="23"/>
      <c r="K1359" s="23"/>
      <c r="L1359" s="23"/>
      <c r="M1359" s="23"/>
      <c r="N1359" s="27"/>
      <c r="O1359" s="23"/>
      <c r="P1359" s="23"/>
      <c r="Q1359" s="23"/>
      <c r="R1359" s="23"/>
      <c r="S1359" s="64"/>
      <c r="T1359" s="24"/>
      <c r="U1359" s="49"/>
      <c r="V1359" s="54"/>
      <c r="W1359" s="25"/>
      <c r="X1359" s="25"/>
      <c r="Y1359" s="25"/>
      <c r="Z1359" s="25"/>
      <c r="AA1359" s="25"/>
      <c r="AB1359" s="25"/>
      <c r="AC1359" s="25"/>
      <c r="AD1359" s="55"/>
    </row>
    <row r="1360" spans="1:30" ht="20" customHeight="1" x14ac:dyDescent="0.2">
      <c r="A1360" s="20"/>
      <c r="B1360" s="33"/>
      <c r="C1360" s="63"/>
      <c r="D1360" s="22"/>
      <c r="E1360" s="23"/>
      <c r="F1360" s="23"/>
      <c r="G1360" s="23"/>
      <c r="H1360" s="23"/>
      <c r="I1360" s="23"/>
      <c r="J1360" s="23"/>
      <c r="K1360" s="23"/>
      <c r="L1360" s="23"/>
      <c r="M1360" s="23"/>
      <c r="N1360" s="27"/>
      <c r="O1360" s="23"/>
      <c r="P1360" s="23"/>
      <c r="Q1360" s="23"/>
      <c r="R1360" s="23"/>
      <c r="S1360" s="64"/>
      <c r="T1360" s="24"/>
      <c r="U1360" s="49"/>
      <c r="V1360" s="54"/>
      <c r="W1360" s="25"/>
      <c r="X1360" s="25"/>
      <c r="Y1360" s="25"/>
      <c r="Z1360" s="25"/>
      <c r="AA1360" s="25"/>
      <c r="AB1360" s="25"/>
      <c r="AC1360" s="25"/>
      <c r="AD1360" s="55"/>
    </row>
    <row r="1361" spans="1:30" ht="20" customHeight="1" x14ac:dyDescent="0.2">
      <c r="A1361" s="20"/>
      <c r="B1361" s="33"/>
      <c r="C1361" s="63"/>
      <c r="D1361" s="22"/>
      <c r="E1361" s="23"/>
      <c r="F1361" s="23"/>
      <c r="G1361" s="23"/>
      <c r="H1361" s="23"/>
      <c r="I1361" s="23"/>
      <c r="J1361" s="23"/>
      <c r="K1361" s="23"/>
      <c r="L1361" s="23"/>
      <c r="M1361" s="23"/>
      <c r="N1361" s="27"/>
      <c r="O1361" s="23"/>
      <c r="P1361" s="23"/>
      <c r="Q1361" s="23"/>
      <c r="R1361" s="23"/>
      <c r="S1361" s="64"/>
      <c r="T1361" s="24"/>
      <c r="U1361" s="49"/>
      <c r="V1361" s="54"/>
      <c r="W1361" s="25"/>
      <c r="X1361" s="25"/>
      <c r="Y1361" s="25"/>
      <c r="Z1361" s="25"/>
      <c r="AA1361" s="25"/>
      <c r="AB1361" s="25"/>
      <c r="AC1361" s="25"/>
      <c r="AD1361" s="55"/>
    </row>
    <row r="1362" spans="1:30" ht="20" customHeight="1" x14ac:dyDescent="0.2">
      <c r="A1362" s="20"/>
      <c r="B1362" s="33"/>
      <c r="C1362" s="63"/>
      <c r="D1362" s="22"/>
      <c r="E1362" s="23"/>
      <c r="F1362" s="23"/>
      <c r="G1362" s="23"/>
      <c r="H1362" s="23"/>
      <c r="I1362" s="23"/>
      <c r="J1362" s="23"/>
      <c r="K1362" s="23"/>
      <c r="L1362" s="23"/>
      <c r="M1362" s="23"/>
      <c r="N1362" s="27"/>
      <c r="O1362" s="23"/>
      <c r="P1362" s="23"/>
      <c r="Q1362" s="23"/>
      <c r="R1362" s="23"/>
      <c r="S1362" s="64"/>
      <c r="T1362" s="24"/>
      <c r="U1362" s="49"/>
      <c r="V1362" s="54"/>
      <c r="W1362" s="25"/>
      <c r="X1362" s="25"/>
      <c r="Y1362" s="25"/>
      <c r="Z1362" s="25"/>
      <c r="AA1362" s="25"/>
      <c r="AB1362" s="25"/>
      <c r="AC1362" s="25"/>
      <c r="AD1362" s="55"/>
    </row>
    <row r="1363" spans="1:30" ht="20" customHeight="1" x14ac:dyDescent="0.2">
      <c r="A1363" s="20"/>
      <c r="B1363" s="33"/>
      <c r="C1363" s="63"/>
      <c r="D1363" s="22"/>
      <c r="E1363" s="23"/>
      <c r="F1363" s="23"/>
      <c r="G1363" s="23"/>
      <c r="H1363" s="23"/>
      <c r="I1363" s="23"/>
      <c r="J1363" s="23"/>
      <c r="K1363" s="23"/>
      <c r="L1363" s="23"/>
      <c r="M1363" s="23"/>
      <c r="N1363" s="27"/>
      <c r="O1363" s="23"/>
      <c r="P1363" s="23"/>
      <c r="Q1363" s="23"/>
      <c r="R1363" s="23"/>
      <c r="S1363" s="64"/>
      <c r="T1363" s="24"/>
      <c r="U1363" s="49"/>
      <c r="V1363" s="54"/>
      <c r="W1363" s="25"/>
      <c r="X1363" s="25"/>
      <c r="Y1363" s="25"/>
      <c r="Z1363" s="25"/>
      <c r="AA1363" s="25"/>
      <c r="AB1363" s="25"/>
      <c r="AC1363" s="25"/>
      <c r="AD1363" s="55"/>
    </row>
    <row r="1364" spans="1:30" ht="20" customHeight="1" x14ac:dyDescent="0.2">
      <c r="A1364" s="20"/>
      <c r="B1364" s="33"/>
      <c r="C1364" s="63"/>
      <c r="D1364" s="22"/>
      <c r="E1364" s="23"/>
      <c r="F1364" s="23"/>
      <c r="G1364" s="23"/>
      <c r="H1364" s="23"/>
      <c r="I1364" s="23"/>
      <c r="J1364" s="23"/>
      <c r="K1364" s="23"/>
      <c r="L1364" s="23"/>
      <c r="M1364" s="23"/>
      <c r="N1364" s="27"/>
      <c r="O1364" s="23"/>
      <c r="P1364" s="23"/>
      <c r="Q1364" s="23"/>
      <c r="R1364" s="23"/>
      <c r="S1364" s="64"/>
      <c r="T1364" s="24"/>
      <c r="U1364" s="49"/>
      <c r="V1364" s="54"/>
      <c r="W1364" s="25"/>
      <c r="X1364" s="25"/>
      <c r="Y1364" s="25"/>
      <c r="Z1364" s="25"/>
      <c r="AA1364" s="25"/>
      <c r="AB1364" s="25"/>
      <c r="AC1364" s="25"/>
      <c r="AD1364" s="55"/>
    </row>
    <row r="1365" spans="1:30" ht="20" customHeight="1" x14ac:dyDescent="0.2">
      <c r="A1365" s="20"/>
      <c r="B1365" s="33"/>
      <c r="C1365" s="63"/>
      <c r="D1365" s="22"/>
      <c r="E1365" s="23"/>
      <c r="F1365" s="23"/>
      <c r="G1365" s="23"/>
      <c r="H1365" s="23"/>
      <c r="I1365" s="23"/>
      <c r="J1365" s="23"/>
      <c r="K1365" s="23"/>
      <c r="L1365" s="23"/>
      <c r="M1365" s="23"/>
      <c r="N1365" s="27"/>
      <c r="O1365" s="23"/>
      <c r="P1365" s="23"/>
      <c r="Q1365" s="23"/>
      <c r="R1365" s="23"/>
      <c r="S1365" s="64"/>
      <c r="T1365" s="24"/>
      <c r="U1365" s="49"/>
      <c r="V1365" s="54"/>
      <c r="W1365" s="25"/>
      <c r="X1365" s="25"/>
      <c r="Y1365" s="25"/>
      <c r="Z1365" s="25"/>
      <c r="AA1365" s="25"/>
      <c r="AB1365" s="25"/>
      <c r="AC1365" s="25"/>
      <c r="AD1365" s="55"/>
    </row>
    <row r="1366" spans="1:30" ht="20" customHeight="1" x14ac:dyDescent="0.2">
      <c r="A1366" s="20"/>
      <c r="B1366" s="33"/>
      <c r="C1366" s="63"/>
      <c r="D1366" s="22"/>
      <c r="E1366" s="23"/>
      <c r="F1366" s="23"/>
      <c r="G1366" s="23"/>
      <c r="H1366" s="23"/>
      <c r="I1366" s="23"/>
      <c r="J1366" s="23"/>
      <c r="K1366" s="23"/>
      <c r="L1366" s="23"/>
      <c r="M1366" s="23"/>
      <c r="N1366" s="27"/>
      <c r="O1366" s="23"/>
      <c r="P1366" s="23"/>
      <c r="Q1366" s="23"/>
      <c r="R1366" s="23"/>
      <c r="S1366" s="64"/>
      <c r="T1366" s="24"/>
      <c r="U1366" s="49"/>
      <c r="V1366" s="54"/>
      <c r="W1366" s="25"/>
      <c r="X1366" s="25"/>
      <c r="Y1366" s="25"/>
      <c r="Z1366" s="25"/>
      <c r="AA1366" s="25"/>
      <c r="AB1366" s="25"/>
      <c r="AC1366" s="25"/>
      <c r="AD1366" s="55"/>
    </row>
    <row r="1367" spans="1:30" ht="20" customHeight="1" x14ac:dyDescent="0.2">
      <c r="A1367" s="20"/>
      <c r="B1367" s="33"/>
      <c r="C1367" s="63"/>
      <c r="D1367" s="22"/>
      <c r="E1367" s="23"/>
      <c r="F1367" s="23"/>
      <c r="G1367" s="23"/>
      <c r="H1367" s="23"/>
      <c r="I1367" s="23"/>
      <c r="J1367" s="23"/>
      <c r="K1367" s="23"/>
      <c r="L1367" s="23"/>
      <c r="M1367" s="23"/>
      <c r="N1367" s="27"/>
      <c r="O1367" s="23"/>
      <c r="P1367" s="23"/>
      <c r="Q1367" s="23"/>
      <c r="R1367" s="23"/>
      <c r="S1367" s="64"/>
      <c r="T1367" s="24"/>
      <c r="U1367" s="49"/>
      <c r="V1367" s="54"/>
      <c r="W1367" s="25"/>
      <c r="X1367" s="25"/>
      <c r="Y1367" s="25"/>
      <c r="Z1367" s="25"/>
      <c r="AA1367" s="25"/>
      <c r="AB1367" s="25"/>
      <c r="AC1367" s="25"/>
      <c r="AD1367" s="55"/>
    </row>
    <row r="1368" spans="1:30" ht="20" customHeight="1" x14ac:dyDescent="0.2">
      <c r="A1368" s="20"/>
      <c r="B1368" s="33"/>
      <c r="C1368" s="63"/>
      <c r="D1368" s="22"/>
      <c r="E1368" s="23"/>
      <c r="F1368" s="23"/>
      <c r="G1368" s="23"/>
      <c r="H1368" s="23"/>
      <c r="I1368" s="23"/>
      <c r="J1368" s="23"/>
      <c r="K1368" s="23"/>
      <c r="L1368" s="23"/>
      <c r="M1368" s="23"/>
      <c r="N1368" s="27"/>
      <c r="O1368" s="23"/>
      <c r="P1368" s="23"/>
      <c r="Q1368" s="23"/>
      <c r="R1368" s="23"/>
      <c r="S1368" s="64"/>
      <c r="T1368" s="24"/>
      <c r="U1368" s="49"/>
      <c r="V1368" s="54"/>
      <c r="W1368" s="25"/>
      <c r="X1368" s="25"/>
      <c r="Y1368" s="25"/>
      <c r="Z1368" s="25"/>
      <c r="AA1368" s="25"/>
      <c r="AB1368" s="25"/>
      <c r="AC1368" s="25"/>
      <c r="AD1368" s="55"/>
    </row>
    <row r="1369" spans="1:30" ht="20" customHeight="1" x14ac:dyDescent="0.2">
      <c r="A1369" s="20"/>
      <c r="B1369" s="33"/>
      <c r="C1369" s="63"/>
      <c r="D1369" s="22"/>
      <c r="E1369" s="23"/>
      <c r="F1369" s="23"/>
      <c r="G1369" s="23"/>
      <c r="H1369" s="23"/>
      <c r="I1369" s="23"/>
      <c r="J1369" s="23"/>
      <c r="K1369" s="23"/>
      <c r="L1369" s="23"/>
      <c r="M1369" s="23"/>
      <c r="N1369" s="27"/>
      <c r="O1369" s="23"/>
      <c r="P1369" s="23"/>
      <c r="Q1369" s="23"/>
      <c r="R1369" s="23"/>
      <c r="S1369" s="64"/>
      <c r="T1369" s="24"/>
      <c r="U1369" s="49"/>
      <c r="V1369" s="54"/>
      <c r="W1369" s="25"/>
      <c r="X1369" s="25"/>
      <c r="Y1369" s="25"/>
      <c r="Z1369" s="25"/>
      <c r="AA1369" s="25"/>
      <c r="AB1369" s="25"/>
      <c r="AC1369" s="25"/>
      <c r="AD1369" s="55"/>
    </row>
    <row r="1370" spans="1:30" ht="20" customHeight="1" x14ac:dyDescent="0.2">
      <c r="A1370" s="20"/>
      <c r="B1370" s="33"/>
      <c r="C1370" s="63"/>
      <c r="D1370" s="22"/>
      <c r="E1370" s="23"/>
      <c r="F1370" s="23"/>
      <c r="G1370" s="23"/>
      <c r="H1370" s="23"/>
      <c r="I1370" s="23"/>
      <c r="J1370" s="23"/>
      <c r="K1370" s="23"/>
      <c r="L1370" s="23"/>
      <c r="M1370" s="23"/>
      <c r="N1370" s="27"/>
      <c r="O1370" s="23"/>
      <c r="P1370" s="23"/>
      <c r="Q1370" s="23"/>
      <c r="R1370" s="23"/>
      <c r="S1370" s="64"/>
      <c r="T1370" s="24"/>
      <c r="U1370" s="49"/>
      <c r="V1370" s="54"/>
      <c r="W1370" s="25"/>
      <c r="X1370" s="25"/>
      <c r="Y1370" s="25"/>
      <c r="Z1370" s="25"/>
      <c r="AA1370" s="25"/>
      <c r="AB1370" s="25"/>
      <c r="AC1370" s="25"/>
      <c r="AD1370" s="55"/>
    </row>
    <row r="1371" spans="1:30" ht="20" customHeight="1" x14ac:dyDescent="0.2">
      <c r="A1371" s="20"/>
      <c r="B1371" s="33"/>
      <c r="C1371" s="63"/>
      <c r="D1371" s="22"/>
      <c r="E1371" s="23"/>
      <c r="F1371" s="23"/>
      <c r="G1371" s="23"/>
      <c r="H1371" s="23"/>
      <c r="I1371" s="23"/>
      <c r="J1371" s="23"/>
      <c r="K1371" s="23"/>
      <c r="L1371" s="23"/>
      <c r="M1371" s="23"/>
      <c r="N1371" s="27"/>
      <c r="O1371" s="23"/>
      <c r="P1371" s="23"/>
      <c r="Q1371" s="23"/>
      <c r="R1371" s="23"/>
      <c r="S1371" s="64"/>
      <c r="T1371" s="24"/>
      <c r="U1371" s="49"/>
      <c r="V1371" s="54"/>
      <c r="W1371" s="25"/>
      <c r="X1371" s="25"/>
      <c r="Y1371" s="25"/>
      <c r="Z1371" s="25"/>
      <c r="AA1371" s="25"/>
      <c r="AB1371" s="25"/>
      <c r="AC1371" s="25"/>
      <c r="AD1371" s="55"/>
    </row>
    <row r="1372" spans="1:30" ht="20" customHeight="1" x14ac:dyDescent="0.2">
      <c r="A1372" s="20"/>
      <c r="B1372" s="33"/>
      <c r="C1372" s="63"/>
      <c r="D1372" s="22"/>
      <c r="E1372" s="23"/>
      <c r="F1372" s="23"/>
      <c r="G1372" s="23"/>
      <c r="H1372" s="23"/>
      <c r="I1372" s="23"/>
      <c r="J1372" s="23"/>
      <c r="K1372" s="23"/>
      <c r="L1372" s="23"/>
      <c r="M1372" s="23"/>
      <c r="N1372" s="27"/>
      <c r="O1372" s="23"/>
      <c r="P1372" s="23"/>
      <c r="Q1372" s="23"/>
      <c r="R1372" s="23"/>
      <c r="S1372" s="64"/>
      <c r="T1372" s="24"/>
      <c r="U1372" s="49"/>
      <c r="V1372" s="54"/>
      <c r="W1372" s="25"/>
      <c r="X1372" s="25"/>
      <c r="Y1372" s="25"/>
      <c r="Z1372" s="25"/>
      <c r="AA1372" s="25"/>
      <c r="AB1372" s="25"/>
      <c r="AC1372" s="25"/>
      <c r="AD1372" s="55"/>
    </row>
    <row r="1373" spans="1:30" ht="20" customHeight="1" x14ac:dyDescent="0.2">
      <c r="A1373" s="20"/>
      <c r="B1373" s="33"/>
      <c r="C1373" s="63"/>
      <c r="D1373" s="22"/>
      <c r="E1373" s="23"/>
      <c r="F1373" s="23"/>
      <c r="G1373" s="23"/>
      <c r="H1373" s="23"/>
      <c r="I1373" s="23"/>
      <c r="J1373" s="23"/>
      <c r="K1373" s="23"/>
      <c r="L1373" s="23"/>
      <c r="M1373" s="23"/>
      <c r="N1373" s="27"/>
      <c r="O1373" s="23"/>
      <c r="P1373" s="23"/>
      <c r="Q1373" s="23"/>
      <c r="R1373" s="23"/>
      <c r="S1373" s="64"/>
      <c r="T1373" s="24"/>
      <c r="U1373" s="49"/>
      <c r="V1373" s="54"/>
      <c r="W1373" s="25"/>
      <c r="X1373" s="25"/>
      <c r="Y1373" s="25"/>
      <c r="Z1373" s="25"/>
      <c r="AA1373" s="25"/>
      <c r="AB1373" s="25"/>
      <c r="AC1373" s="25"/>
      <c r="AD1373" s="55"/>
    </row>
    <row r="1374" spans="1:30" ht="20" customHeight="1" x14ac:dyDescent="0.2">
      <c r="A1374" s="20"/>
      <c r="B1374" s="33"/>
      <c r="C1374" s="63"/>
      <c r="D1374" s="22"/>
      <c r="E1374" s="23"/>
      <c r="F1374" s="23"/>
      <c r="G1374" s="23"/>
      <c r="H1374" s="23"/>
      <c r="I1374" s="23"/>
      <c r="J1374" s="23"/>
      <c r="K1374" s="23"/>
      <c r="L1374" s="23"/>
      <c r="M1374" s="23"/>
      <c r="N1374" s="27"/>
      <c r="O1374" s="23"/>
      <c r="P1374" s="23"/>
      <c r="Q1374" s="23"/>
      <c r="R1374" s="23"/>
      <c r="S1374" s="64"/>
      <c r="T1374" s="24"/>
      <c r="U1374" s="49"/>
      <c r="V1374" s="54"/>
      <c r="W1374" s="25"/>
      <c r="X1374" s="25"/>
      <c r="Y1374" s="25"/>
      <c r="Z1374" s="25"/>
      <c r="AA1374" s="25"/>
      <c r="AB1374" s="25"/>
      <c r="AC1374" s="25"/>
      <c r="AD1374" s="55"/>
    </row>
    <row r="1375" spans="1:30" ht="20" customHeight="1" x14ac:dyDescent="0.2">
      <c r="A1375" s="20"/>
      <c r="B1375" s="33"/>
      <c r="C1375" s="63"/>
      <c r="D1375" s="22"/>
      <c r="E1375" s="23"/>
      <c r="F1375" s="23"/>
      <c r="G1375" s="23"/>
      <c r="H1375" s="23"/>
      <c r="I1375" s="23"/>
      <c r="J1375" s="23"/>
      <c r="K1375" s="23"/>
      <c r="L1375" s="23"/>
      <c r="M1375" s="23"/>
      <c r="N1375" s="27"/>
      <c r="O1375" s="23"/>
      <c r="P1375" s="23"/>
      <c r="Q1375" s="23"/>
      <c r="R1375" s="23"/>
      <c r="S1375" s="64"/>
      <c r="T1375" s="24"/>
      <c r="U1375" s="49"/>
      <c r="V1375" s="54"/>
      <c r="W1375" s="25"/>
      <c r="X1375" s="25"/>
      <c r="Y1375" s="25"/>
      <c r="Z1375" s="25"/>
      <c r="AA1375" s="25"/>
      <c r="AB1375" s="25"/>
      <c r="AC1375" s="25"/>
      <c r="AD1375" s="55"/>
    </row>
    <row r="1376" spans="1:30" ht="20" customHeight="1" x14ac:dyDescent="0.2">
      <c r="A1376" s="20"/>
      <c r="B1376" s="33"/>
      <c r="C1376" s="63"/>
      <c r="D1376" s="22"/>
      <c r="E1376" s="23"/>
      <c r="F1376" s="23"/>
      <c r="G1376" s="23"/>
      <c r="H1376" s="23"/>
      <c r="I1376" s="23"/>
      <c r="J1376" s="23"/>
      <c r="K1376" s="23"/>
      <c r="L1376" s="23"/>
      <c r="M1376" s="23"/>
      <c r="N1376" s="27"/>
      <c r="O1376" s="23"/>
      <c r="P1376" s="23"/>
      <c r="Q1376" s="23"/>
      <c r="R1376" s="23"/>
      <c r="S1376" s="64"/>
      <c r="T1376" s="24"/>
      <c r="U1376" s="49"/>
      <c r="V1376" s="54"/>
      <c r="W1376" s="25"/>
      <c r="X1376" s="25"/>
      <c r="Y1376" s="25"/>
      <c r="Z1376" s="25"/>
      <c r="AA1376" s="25"/>
      <c r="AB1376" s="25"/>
      <c r="AC1376" s="25"/>
      <c r="AD1376" s="55"/>
    </row>
    <row r="1377" spans="1:30" ht="20" customHeight="1" x14ac:dyDescent="0.2">
      <c r="A1377" s="20"/>
      <c r="B1377" s="33"/>
      <c r="C1377" s="63"/>
      <c r="D1377" s="22"/>
      <c r="E1377" s="23"/>
      <c r="F1377" s="23"/>
      <c r="G1377" s="23"/>
      <c r="H1377" s="23"/>
      <c r="I1377" s="23"/>
      <c r="J1377" s="23"/>
      <c r="K1377" s="23"/>
      <c r="L1377" s="23"/>
      <c r="M1377" s="23"/>
      <c r="N1377" s="27"/>
      <c r="O1377" s="23"/>
      <c r="P1377" s="23"/>
      <c r="Q1377" s="23"/>
      <c r="R1377" s="23"/>
      <c r="S1377" s="64"/>
      <c r="T1377" s="24"/>
      <c r="U1377" s="49"/>
      <c r="V1377" s="54"/>
      <c r="W1377" s="25"/>
      <c r="X1377" s="25"/>
      <c r="Y1377" s="25"/>
      <c r="Z1377" s="25"/>
      <c r="AA1377" s="25"/>
      <c r="AB1377" s="25"/>
      <c r="AC1377" s="25"/>
      <c r="AD1377" s="55"/>
    </row>
    <row r="1378" spans="1:30" ht="20" customHeight="1" x14ac:dyDescent="0.2">
      <c r="A1378" s="20"/>
      <c r="B1378" s="33"/>
      <c r="C1378" s="63"/>
      <c r="D1378" s="22"/>
      <c r="E1378" s="23"/>
      <c r="F1378" s="23"/>
      <c r="G1378" s="23"/>
      <c r="H1378" s="23"/>
      <c r="I1378" s="23"/>
      <c r="J1378" s="23"/>
      <c r="K1378" s="23"/>
      <c r="L1378" s="23"/>
      <c r="M1378" s="23"/>
      <c r="N1378" s="27"/>
      <c r="O1378" s="23"/>
      <c r="P1378" s="23"/>
      <c r="Q1378" s="23"/>
      <c r="R1378" s="23"/>
      <c r="S1378" s="64"/>
      <c r="T1378" s="24"/>
      <c r="U1378" s="49"/>
      <c r="V1378" s="54"/>
      <c r="W1378" s="25"/>
      <c r="X1378" s="25"/>
      <c r="Y1378" s="25"/>
      <c r="Z1378" s="25"/>
      <c r="AA1378" s="25"/>
      <c r="AB1378" s="25"/>
      <c r="AC1378" s="25"/>
      <c r="AD1378" s="55"/>
    </row>
    <row r="1379" spans="1:30" ht="20" customHeight="1" x14ac:dyDescent="0.2">
      <c r="A1379" s="20"/>
      <c r="B1379" s="33"/>
      <c r="C1379" s="63"/>
      <c r="D1379" s="22"/>
      <c r="E1379" s="23"/>
      <c r="F1379" s="23"/>
      <c r="G1379" s="23"/>
      <c r="H1379" s="23"/>
      <c r="I1379" s="23"/>
      <c r="J1379" s="23"/>
      <c r="K1379" s="23"/>
      <c r="L1379" s="23"/>
      <c r="M1379" s="23"/>
      <c r="N1379" s="27"/>
      <c r="O1379" s="23"/>
      <c r="P1379" s="23"/>
      <c r="Q1379" s="23"/>
      <c r="R1379" s="23"/>
      <c r="S1379" s="64"/>
      <c r="T1379" s="24"/>
      <c r="U1379" s="49"/>
      <c r="V1379" s="54"/>
      <c r="W1379" s="25"/>
      <c r="X1379" s="25"/>
      <c r="Y1379" s="25"/>
      <c r="Z1379" s="25"/>
      <c r="AA1379" s="25"/>
      <c r="AB1379" s="25"/>
      <c r="AC1379" s="25"/>
      <c r="AD1379" s="55"/>
    </row>
    <row r="1380" spans="1:30" ht="20" customHeight="1" x14ac:dyDescent="0.2">
      <c r="A1380" s="20"/>
      <c r="B1380" s="33"/>
      <c r="C1380" s="63"/>
      <c r="D1380" s="22"/>
      <c r="E1380" s="23"/>
      <c r="F1380" s="23"/>
      <c r="G1380" s="23"/>
      <c r="H1380" s="23"/>
      <c r="I1380" s="23"/>
      <c r="J1380" s="23"/>
      <c r="K1380" s="23"/>
      <c r="L1380" s="23"/>
      <c r="M1380" s="23"/>
      <c r="N1380" s="27"/>
      <c r="O1380" s="23"/>
      <c r="P1380" s="23"/>
      <c r="Q1380" s="23"/>
      <c r="R1380" s="23"/>
      <c r="S1380" s="64"/>
      <c r="T1380" s="24"/>
      <c r="U1380" s="49"/>
      <c r="V1380" s="54"/>
      <c r="W1380" s="25"/>
      <c r="X1380" s="25"/>
      <c r="Y1380" s="25"/>
      <c r="Z1380" s="25"/>
      <c r="AA1380" s="25"/>
      <c r="AB1380" s="25"/>
      <c r="AC1380" s="25"/>
      <c r="AD1380" s="55"/>
    </row>
    <row r="1381" spans="1:30" ht="20" customHeight="1" x14ac:dyDescent="0.2">
      <c r="A1381" s="20"/>
      <c r="B1381" s="33"/>
      <c r="C1381" s="63"/>
      <c r="D1381" s="22"/>
      <c r="E1381" s="23"/>
      <c r="F1381" s="23"/>
      <c r="G1381" s="23"/>
      <c r="H1381" s="23"/>
      <c r="I1381" s="23"/>
      <c r="J1381" s="23"/>
      <c r="K1381" s="23"/>
      <c r="L1381" s="23"/>
      <c r="M1381" s="23"/>
      <c r="N1381" s="27"/>
      <c r="O1381" s="23"/>
      <c r="P1381" s="23"/>
      <c r="Q1381" s="23"/>
      <c r="R1381" s="23"/>
      <c r="S1381" s="64"/>
      <c r="T1381" s="24"/>
      <c r="U1381" s="49"/>
      <c r="V1381" s="54"/>
      <c r="W1381" s="25"/>
      <c r="X1381" s="25"/>
      <c r="Y1381" s="25"/>
      <c r="Z1381" s="25"/>
      <c r="AA1381" s="25"/>
      <c r="AB1381" s="25"/>
      <c r="AC1381" s="25"/>
      <c r="AD1381" s="55"/>
    </row>
    <row r="1382" spans="1:30" ht="20" customHeight="1" x14ac:dyDescent="0.2">
      <c r="A1382" s="20"/>
      <c r="B1382" s="33"/>
      <c r="C1382" s="63"/>
      <c r="D1382" s="22"/>
      <c r="E1382" s="23"/>
      <c r="F1382" s="23"/>
      <c r="G1382" s="23"/>
      <c r="H1382" s="23"/>
      <c r="I1382" s="23"/>
      <c r="J1382" s="23"/>
      <c r="K1382" s="23"/>
      <c r="L1382" s="23"/>
      <c r="M1382" s="23"/>
      <c r="N1382" s="27"/>
      <c r="O1382" s="23"/>
      <c r="P1382" s="23"/>
      <c r="Q1382" s="23"/>
      <c r="R1382" s="23"/>
      <c r="S1382" s="64"/>
      <c r="T1382" s="24"/>
      <c r="U1382" s="49"/>
      <c r="V1382" s="54"/>
      <c r="W1382" s="25"/>
      <c r="X1382" s="25"/>
      <c r="Y1382" s="25"/>
      <c r="Z1382" s="25"/>
      <c r="AA1382" s="25"/>
      <c r="AB1382" s="25"/>
      <c r="AC1382" s="25"/>
      <c r="AD1382" s="55"/>
    </row>
    <row r="1383" spans="1:30" ht="20" customHeight="1" x14ac:dyDescent="0.2">
      <c r="A1383" s="20"/>
      <c r="B1383" s="33"/>
      <c r="C1383" s="63"/>
      <c r="D1383" s="22"/>
      <c r="E1383" s="23"/>
      <c r="F1383" s="23"/>
      <c r="G1383" s="23"/>
      <c r="H1383" s="23"/>
      <c r="I1383" s="23"/>
      <c r="J1383" s="23"/>
      <c r="K1383" s="23"/>
      <c r="L1383" s="23"/>
      <c r="M1383" s="23"/>
      <c r="N1383" s="27"/>
      <c r="O1383" s="23"/>
      <c r="P1383" s="23"/>
      <c r="Q1383" s="23"/>
      <c r="R1383" s="23"/>
      <c r="S1383" s="64"/>
      <c r="T1383" s="24"/>
      <c r="U1383" s="49"/>
      <c r="V1383" s="54"/>
      <c r="W1383" s="25"/>
      <c r="X1383" s="25"/>
      <c r="Y1383" s="25"/>
      <c r="Z1383" s="25"/>
      <c r="AA1383" s="25"/>
      <c r="AB1383" s="25"/>
      <c r="AC1383" s="25"/>
      <c r="AD1383" s="55"/>
    </row>
    <row r="1384" spans="1:30" ht="20" customHeight="1" x14ac:dyDescent="0.2">
      <c r="A1384" s="20"/>
      <c r="B1384" s="33"/>
      <c r="C1384" s="63"/>
      <c r="D1384" s="22"/>
      <c r="E1384" s="23"/>
      <c r="F1384" s="23"/>
      <c r="G1384" s="23"/>
      <c r="H1384" s="23"/>
      <c r="I1384" s="23"/>
      <c r="J1384" s="23"/>
      <c r="K1384" s="23"/>
      <c r="L1384" s="23"/>
      <c r="M1384" s="23"/>
      <c r="N1384" s="27"/>
      <c r="O1384" s="23"/>
      <c r="P1384" s="23"/>
      <c r="Q1384" s="23"/>
      <c r="R1384" s="23"/>
      <c r="S1384" s="64"/>
      <c r="T1384" s="24"/>
      <c r="U1384" s="49"/>
      <c r="V1384" s="54"/>
      <c r="W1384" s="25"/>
      <c r="X1384" s="25"/>
      <c r="Y1384" s="25"/>
      <c r="Z1384" s="25"/>
      <c r="AA1384" s="25"/>
      <c r="AB1384" s="25"/>
      <c r="AC1384" s="25"/>
      <c r="AD1384" s="55"/>
    </row>
    <row r="1385" spans="1:30" ht="20" customHeight="1" x14ac:dyDescent="0.2">
      <c r="A1385" s="20"/>
      <c r="B1385" s="33"/>
      <c r="C1385" s="63"/>
      <c r="D1385" s="22"/>
      <c r="E1385" s="23"/>
      <c r="F1385" s="23"/>
      <c r="G1385" s="23"/>
      <c r="H1385" s="23"/>
      <c r="I1385" s="23"/>
      <c r="J1385" s="23"/>
      <c r="K1385" s="23"/>
      <c r="L1385" s="23"/>
      <c r="M1385" s="23"/>
      <c r="N1385" s="27"/>
      <c r="O1385" s="23"/>
      <c r="P1385" s="23"/>
      <c r="Q1385" s="23"/>
      <c r="R1385" s="23"/>
      <c r="S1385" s="64"/>
      <c r="T1385" s="24"/>
      <c r="U1385" s="49"/>
      <c r="V1385" s="54"/>
      <c r="W1385" s="25"/>
      <c r="X1385" s="25"/>
      <c r="Y1385" s="25"/>
      <c r="Z1385" s="25"/>
      <c r="AA1385" s="25"/>
      <c r="AB1385" s="25"/>
      <c r="AC1385" s="25"/>
      <c r="AD1385" s="55"/>
    </row>
    <row r="1386" spans="1:30" ht="20" customHeight="1" x14ac:dyDescent="0.2">
      <c r="A1386" s="20"/>
      <c r="B1386" s="33"/>
      <c r="C1386" s="63"/>
      <c r="D1386" s="22"/>
      <c r="E1386" s="23"/>
      <c r="F1386" s="23"/>
      <c r="G1386" s="23"/>
      <c r="H1386" s="23"/>
      <c r="I1386" s="23"/>
      <c r="J1386" s="23"/>
      <c r="K1386" s="23"/>
      <c r="L1386" s="23"/>
      <c r="M1386" s="23"/>
      <c r="N1386" s="27"/>
      <c r="O1386" s="23"/>
      <c r="P1386" s="23"/>
      <c r="Q1386" s="23"/>
      <c r="R1386" s="23"/>
      <c r="S1386" s="64"/>
      <c r="T1386" s="24"/>
      <c r="U1386" s="49"/>
      <c r="V1386" s="54"/>
      <c r="W1386" s="25"/>
      <c r="X1386" s="25"/>
      <c r="Y1386" s="25"/>
      <c r="Z1386" s="25"/>
      <c r="AA1386" s="25"/>
      <c r="AB1386" s="25"/>
      <c r="AC1386" s="25"/>
      <c r="AD1386" s="55"/>
    </row>
    <row r="1387" spans="1:30" ht="20" customHeight="1" x14ac:dyDescent="0.2">
      <c r="A1387" s="20"/>
      <c r="B1387" s="33"/>
      <c r="C1387" s="63"/>
      <c r="D1387" s="22"/>
      <c r="E1387" s="23"/>
      <c r="F1387" s="23"/>
      <c r="G1387" s="23"/>
      <c r="H1387" s="23"/>
      <c r="I1387" s="23"/>
      <c r="J1387" s="23"/>
      <c r="K1387" s="23"/>
      <c r="L1387" s="23"/>
      <c r="M1387" s="23"/>
      <c r="N1387" s="27"/>
      <c r="O1387" s="23"/>
      <c r="P1387" s="23"/>
      <c r="Q1387" s="23"/>
      <c r="R1387" s="23"/>
      <c r="S1387" s="64"/>
      <c r="T1387" s="24"/>
      <c r="U1387" s="49"/>
      <c r="V1387" s="54"/>
      <c r="W1387" s="25"/>
      <c r="X1387" s="25"/>
      <c r="Y1387" s="25"/>
      <c r="Z1387" s="25"/>
      <c r="AA1387" s="25"/>
      <c r="AB1387" s="25"/>
      <c r="AC1387" s="25"/>
      <c r="AD1387" s="55"/>
    </row>
    <row r="1388" spans="1:30" ht="20" customHeight="1" x14ac:dyDescent="0.2">
      <c r="A1388" s="20"/>
      <c r="B1388" s="33"/>
      <c r="C1388" s="63"/>
      <c r="D1388" s="22"/>
      <c r="E1388" s="23"/>
      <c r="F1388" s="23"/>
      <c r="G1388" s="23"/>
      <c r="H1388" s="23"/>
      <c r="I1388" s="23"/>
      <c r="J1388" s="23"/>
      <c r="K1388" s="23"/>
      <c r="L1388" s="23"/>
      <c r="M1388" s="23"/>
      <c r="N1388" s="27"/>
      <c r="O1388" s="23"/>
      <c r="P1388" s="23"/>
      <c r="Q1388" s="23"/>
      <c r="R1388" s="23"/>
      <c r="S1388" s="64"/>
      <c r="T1388" s="24"/>
      <c r="U1388" s="49"/>
      <c r="V1388" s="54"/>
      <c r="W1388" s="25"/>
      <c r="X1388" s="25"/>
      <c r="Y1388" s="25"/>
      <c r="Z1388" s="25"/>
      <c r="AA1388" s="25"/>
      <c r="AB1388" s="25"/>
      <c r="AC1388" s="25"/>
      <c r="AD1388" s="55"/>
    </row>
    <row r="1389" spans="1:30" ht="20" customHeight="1" x14ac:dyDescent="0.2">
      <c r="A1389" s="20"/>
      <c r="B1389" s="33"/>
      <c r="C1389" s="63"/>
      <c r="D1389" s="22"/>
      <c r="E1389" s="23"/>
      <c r="F1389" s="23"/>
      <c r="G1389" s="23"/>
      <c r="H1389" s="23"/>
      <c r="I1389" s="23"/>
      <c r="J1389" s="23"/>
      <c r="K1389" s="23"/>
      <c r="L1389" s="23"/>
      <c r="M1389" s="23"/>
      <c r="N1389" s="27"/>
      <c r="O1389" s="23"/>
      <c r="P1389" s="23"/>
      <c r="Q1389" s="23"/>
      <c r="R1389" s="23"/>
      <c r="S1389" s="64"/>
      <c r="T1389" s="24"/>
      <c r="U1389" s="49"/>
      <c r="V1389" s="54"/>
      <c r="W1389" s="25"/>
      <c r="X1389" s="25"/>
      <c r="Y1389" s="25"/>
      <c r="Z1389" s="25"/>
      <c r="AA1389" s="25"/>
      <c r="AB1389" s="25"/>
      <c r="AC1389" s="25"/>
      <c r="AD1389" s="55"/>
    </row>
    <row r="1390" spans="1:30" ht="20" customHeight="1" x14ac:dyDescent="0.2">
      <c r="A1390" s="20"/>
      <c r="B1390" s="33"/>
      <c r="C1390" s="63"/>
      <c r="D1390" s="22"/>
      <c r="E1390" s="23"/>
      <c r="F1390" s="23"/>
      <c r="G1390" s="23"/>
      <c r="H1390" s="23"/>
      <c r="I1390" s="23"/>
      <c r="J1390" s="23"/>
      <c r="K1390" s="23"/>
      <c r="L1390" s="23"/>
      <c r="M1390" s="23"/>
      <c r="N1390" s="27"/>
      <c r="O1390" s="23"/>
      <c r="P1390" s="23"/>
      <c r="Q1390" s="23"/>
      <c r="R1390" s="23"/>
      <c r="S1390" s="64"/>
      <c r="T1390" s="24"/>
      <c r="U1390" s="49"/>
      <c r="V1390" s="54"/>
      <c r="W1390" s="25"/>
      <c r="X1390" s="25"/>
      <c r="Y1390" s="25"/>
      <c r="Z1390" s="25"/>
      <c r="AA1390" s="25"/>
      <c r="AB1390" s="25"/>
      <c r="AC1390" s="25"/>
      <c r="AD1390" s="55"/>
    </row>
    <row r="1391" spans="1:30" ht="20" customHeight="1" x14ac:dyDescent="0.2">
      <c r="A1391" s="20"/>
      <c r="B1391" s="33"/>
      <c r="C1391" s="63"/>
      <c r="D1391" s="22"/>
      <c r="E1391" s="23"/>
      <c r="F1391" s="23"/>
      <c r="G1391" s="23"/>
      <c r="H1391" s="23"/>
      <c r="I1391" s="23"/>
      <c r="J1391" s="23"/>
      <c r="K1391" s="23"/>
      <c r="L1391" s="23"/>
      <c r="M1391" s="23"/>
      <c r="N1391" s="27"/>
      <c r="O1391" s="23"/>
      <c r="P1391" s="23"/>
      <c r="Q1391" s="23"/>
      <c r="R1391" s="23"/>
      <c r="S1391" s="64"/>
      <c r="T1391" s="24"/>
      <c r="U1391" s="49"/>
      <c r="V1391" s="54"/>
      <c r="W1391" s="25"/>
      <c r="X1391" s="25"/>
      <c r="Y1391" s="25"/>
      <c r="Z1391" s="25"/>
      <c r="AA1391" s="25"/>
      <c r="AB1391" s="25"/>
      <c r="AC1391" s="25"/>
      <c r="AD1391" s="55"/>
    </row>
    <row r="1392" spans="1:30" ht="20" customHeight="1" x14ac:dyDescent="0.2">
      <c r="A1392" s="20"/>
      <c r="B1392" s="33"/>
      <c r="C1392" s="63"/>
      <c r="D1392" s="22"/>
      <c r="E1392" s="23"/>
      <c r="F1392" s="23"/>
      <c r="G1392" s="23"/>
      <c r="H1392" s="23"/>
      <c r="I1392" s="23"/>
      <c r="J1392" s="23"/>
      <c r="K1392" s="23"/>
      <c r="L1392" s="23"/>
      <c r="M1392" s="23"/>
      <c r="N1392" s="27"/>
      <c r="O1392" s="23"/>
      <c r="P1392" s="23"/>
      <c r="Q1392" s="23"/>
      <c r="R1392" s="23"/>
      <c r="S1392" s="64"/>
      <c r="T1392" s="24"/>
      <c r="U1392" s="49"/>
      <c r="V1392" s="54"/>
      <c r="W1392" s="25"/>
      <c r="X1392" s="25"/>
      <c r="Y1392" s="25"/>
      <c r="Z1392" s="25"/>
      <c r="AA1392" s="25"/>
      <c r="AB1392" s="25"/>
      <c r="AC1392" s="25"/>
      <c r="AD1392" s="55"/>
    </row>
    <row r="1393" spans="1:30" ht="20" customHeight="1" x14ac:dyDescent="0.2">
      <c r="A1393" s="20"/>
      <c r="B1393" s="33"/>
      <c r="C1393" s="63"/>
      <c r="D1393" s="22"/>
      <c r="E1393" s="23"/>
      <c r="F1393" s="23"/>
      <c r="G1393" s="23"/>
      <c r="H1393" s="23"/>
      <c r="I1393" s="23"/>
      <c r="J1393" s="23"/>
      <c r="K1393" s="23"/>
      <c r="L1393" s="23"/>
      <c r="M1393" s="23"/>
      <c r="N1393" s="27"/>
      <c r="O1393" s="23"/>
      <c r="P1393" s="23"/>
      <c r="Q1393" s="23"/>
      <c r="R1393" s="23"/>
      <c r="S1393" s="64"/>
      <c r="T1393" s="24"/>
      <c r="U1393" s="49"/>
      <c r="V1393" s="54"/>
      <c r="W1393" s="25"/>
      <c r="X1393" s="25"/>
      <c r="Y1393" s="25"/>
      <c r="Z1393" s="25"/>
      <c r="AA1393" s="25"/>
      <c r="AB1393" s="25"/>
      <c r="AC1393" s="25"/>
      <c r="AD1393" s="55"/>
    </row>
    <row r="1394" spans="1:30" ht="20" customHeight="1" x14ac:dyDescent="0.2">
      <c r="A1394" s="20"/>
      <c r="B1394" s="33"/>
      <c r="C1394" s="63"/>
      <c r="D1394" s="22"/>
      <c r="E1394" s="23"/>
      <c r="F1394" s="23"/>
      <c r="G1394" s="23"/>
      <c r="H1394" s="23"/>
      <c r="I1394" s="23"/>
      <c r="J1394" s="23"/>
      <c r="K1394" s="23"/>
      <c r="L1394" s="23"/>
      <c r="M1394" s="23"/>
      <c r="N1394" s="27"/>
      <c r="O1394" s="23"/>
      <c r="P1394" s="23"/>
      <c r="Q1394" s="23"/>
      <c r="R1394" s="23"/>
      <c r="S1394" s="64"/>
      <c r="T1394" s="24"/>
      <c r="U1394" s="49"/>
      <c r="V1394" s="54"/>
      <c r="W1394" s="25"/>
      <c r="X1394" s="25"/>
      <c r="Y1394" s="25"/>
      <c r="Z1394" s="25"/>
      <c r="AA1394" s="25"/>
      <c r="AB1394" s="25"/>
      <c r="AC1394" s="25"/>
      <c r="AD1394" s="55"/>
    </row>
    <row r="1395" spans="1:30" ht="20" customHeight="1" x14ac:dyDescent="0.2">
      <c r="A1395" s="20"/>
      <c r="B1395" s="33"/>
      <c r="C1395" s="63"/>
      <c r="D1395" s="22"/>
      <c r="E1395" s="23"/>
      <c r="F1395" s="23"/>
      <c r="G1395" s="23"/>
      <c r="H1395" s="23"/>
      <c r="I1395" s="23"/>
      <c r="J1395" s="23"/>
      <c r="K1395" s="23"/>
      <c r="L1395" s="23"/>
      <c r="M1395" s="23"/>
      <c r="N1395" s="27"/>
      <c r="O1395" s="23"/>
      <c r="P1395" s="23"/>
      <c r="Q1395" s="23"/>
      <c r="R1395" s="23"/>
      <c r="S1395" s="64"/>
      <c r="T1395" s="24"/>
      <c r="U1395" s="49"/>
      <c r="V1395" s="54"/>
      <c r="W1395" s="25"/>
      <c r="X1395" s="25"/>
      <c r="Y1395" s="25"/>
      <c r="Z1395" s="25"/>
      <c r="AA1395" s="25"/>
      <c r="AB1395" s="25"/>
      <c r="AC1395" s="25"/>
      <c r="AD1395" s="55"/>
    </row>
    <row r="1396" spans="1:30" ht="20" customHeight="1" x14ac:dyDescent="0.2">
      <c r="A1396" s="20"/>
      <c r="B1396" s="33"/>
      <c r="C1396" s="63"/>
      <c r="D1396" s="22"/>
      <c r="E1396" s="23"/>
      <c r="F1396" s="23"/>
      <c r="G1396" s="23"/>
      <c r="H1396" s="23"/>
      <c r="I1396" s="23"/>
      <c r="J1396" s="23"/>
      <c r="K1396" s="23"/>
      <c r="L1396" s="23"/>
      <c r="M1396" s="23"/>
      <c r="N1396" s="27"/>
      <c r="O1396" s="23"/>
      <c r="P1396" s="23"/>
      <c r="Q1396" s="23"/>
      <c r="R1396" s="23"/>
      <c r="S1396" s="64"/>
      <c r="T1396" s="24"/>
      <c r="U1396" s="49"/>
      <c r="V1396" s="54"/>
      <c r="W1396" s="25"/>
      <c r="X1396" s="25"/>
      <c r="Y1396" s="25"/>
      <c r="Z1396" s="25"/>
      <c r="AA1396" s="25"/>
      <c r="AB1396" s="25"/>
      <c r="AC1396" s="25"/>
      <c r="AD1396" s="55"/>
    </row>
    <row r="1397" spans="1:30" ht="20" customHeight="1" x14ac:dyDescent="0.2">
      <c r="A1397" s="20"/>
      <c r="B1397" s="33"/>
      <c r="C1397" s="63"/>
      <c r="D1397" s="22"/>
      <c r="E1397" s="23"/>
      <c r="F1397" s="23"/>
      <c r="G1397" s="23"/>
      <c r="H1397" s="23"/>
      <c r="I1397" s="23"/>
      <c r="J1397" s="23"/>
      <c r="K1397" s="23"/>
      <c r="L1397" s="23"/>
      <c r="M1397" s="23"/>
      <c r="N1397" s="27"/>
      <c r="O1397" s="23"/>
      <c r="P1397" s="23"/>
      <c r="Q1397" s="23"/>
      <c r="R1397" s="23"/>
      <c r="S1397" s="64"/>
      <c r="T1397" s="24"/>
      <c r="U1397" s="49"/>
      <c r="V1397" s="54"/>
      <c r="W1397" s="25"/>
      <c r="X1397" s="25"/>
      <c r="Y1397" s="25"/>
      <c r="Z1397" s="25"/>
      <c r="AA1397" s="25"/>
      <c r="AB1397" s="25"/>
      <c r="AC1397" s="25"/>
      <c r="AD1397" s="55"/>
    </row>
    <row r="1398" spans="1:30" ht="20" customHeight="1" x14ac:dyDescent="0.2">
      <c r="A1398" s="20"/>
      <c r="B1398" s="33"/>
      <c r="C1398" s="63"/>
      <c r="D1398" s="22"/>
      <c r="E1398" s="23"/>
      <c r="F1398" s="23"/>
      <c r="G1398" s="23"/>
      <c r="H1398" s="23"/>
      <c r="I1398" s="23"/>
      <c r="J1398" s="23"/>
      <c r="K1398" s="23"/>
      <c r="L1398" s="23"/>
      <c r="M1398" s="23"/>
      <c r="N1398" s="27"/>
      <c r="O1398" s="23"/>
      <c r="P1398" s="23"/>
      <c r="Q1398" s="23"/>
      <c r="R1398" s="23"/>
      <c r="S1398" s="64"/>
      <c r="T1398" s="24"/>
      <c r="U1398" s="49"/>
      <c r="V1398" s="54"/>
      <c r="W1398" s="25"/>
      <c r="X1398" s="25"/>
      <c r="Y1398" s="25"/>
      <c r="Z1398" s="25"/>
      <c r="AA1398" s="25"/>
      <c r="AB1398" s="25"/>
      <c r="AC1398" s="25"/>
      <c r="AD1398" s="55"/>
    </row>
    <row r="1399" spans="1:30" ht="20" customHeight="1" x14ac:dyDescent="0.2">
      <c r="A1399" s="20"/>
      <c r="B1399" s="33"/>
      <c r="C1399" s="63"/>
      <c r="D1399" s="22"/>
      <c r="E1399" s="23"/>
      <c r="F1399" s="23"/>
      <c r="G1399" s="23"/>
      <c r="H1399" s="23"/>
      <c r="I1399" s="23"/>
      <c r="J1399" s="23"/>
      <c r="K1399" s="23"/>
      <c r="L1399" s="23"/>
      <c r="M1399" s="23"/>
      <c r="N1399" s="27"/>
      <c r="O1399" s="23"/>
      <c r="P1399" s="23"/>
      <c r="Q1399" s="23"/>
      <c r="R1399" s="23"/>
      <c r="S1399" s="64"/>
      <c r="T1399" s="24"/>
      <c r="U1399" s="49"/>
      <c r="V1399" s="54"/>
      <c r="W1399" s="25"/>
      <c r="X1399" s="25"/>
      <c r="Y1399" s="25"/>
      <c r="Z1399" s="25"/>
      <c r="AA1399" s="25"/>
      <c r="AB1399" s="25"/>
      <c r="AC1399" s="25"/>
      <c r="AD1399" s="55"/>
    </row>
    <row r="1400" spans="1:30" ht="20" customHeight="1" x14ac:dyDescent="0.2">
      <c r="A1400" s="20"/>
      <c r="B1400" s="33"/>
      <c r="C1400" s="63"/>
      <c r="D1400" s="22"/>
      <c r="E1400" s="23"/>
      <c r="F1400" s="23"/>
      <c r="G1400" s="23"/>
      <c r="H1400" s="23"/>
      <c r="I1400" s="23"/>
      <c r="J1400" s="23"/>
      <c r="K1400" s="23"/>
      <c r="L1400" s="23"/>
      <c r="M1400" s="23"/>
      <c r="N1400" s="27"/>
      <c r="O1400" s="23"/>
      <c r="P1400" s="23"/>
      <c r="Q1400" s="23"/>
      <c r="R1400" s="23"/>
      <c r="S1400" s="64"/>
      <c r="T1400" s="24"/>
      <c r="U1400" s="49"/>
      <c r="V1400" s="54"/>
      <c r="W1400" s="25"/>
      <c r="X1400" s="25"/>
      <c r="Y1400" s="25"/>
      <c r="Z1400" s="25"/>
      <c r="AA1400" s="25"/>
      <c r="AB1400" s="25"/>
      <c r="AC1400" s="25"/>
      <c r="AD1400" s="55"/>
    </row>
    <row r="1401" spans="1:30" ht="20" customHeight="1" x14ac:dyDescent="0.2">
      <c r="A1401" s="20"/>
      <c r="B1401" s="33"/>
      <c r="C1401" s="63"/>
      <c r="D1401" s="22"/>
      <c r="E1401" s="23"/>
      <c r="F1401" s="23"/>
      <c r="G1401" s="23"/>
      <c r="H1401" s="23"/>
      <c r="I1401" s="23"/>
      <c r="J1401" s="23"/>
      <c r="K1401" s="23"/>
      <c r="L1401" s="23"/>
      <c r="M1401" s="23"/>
      <c r="N1401" s="27"/>
      <c r="O1401" s="23"/>
      <c r="P1401" s="23"/>
      <c r="Q1401" s="23"/>
      <c r="R1401" s="23"/>
      <c r="S1401" s="64"/>
      <c r="T1401" s="24"/>
      <c r="U1401" s="49"/>
      <c r="V1401" s="54"/>
      <c r="W1401" s="25"/>
      <c r="X1401" s="25"/>
      <c r="Y1401" s="25"/>
      <c r="Z1401" s="25"/>
      <c r="AA1401" s="25"/>
      <c r="AB1401" s="25"/>
      <c r="AC1401" s="25"/>
      <c r="AD1401" s="55"/>
    </row>
    <row r="1402" spans="1:30" ht="20" customHeight="1" x14ac:dyDescent="0.2">
      <c r="A1402" s="20"/>
      <c r="B1402" s="33"/>
      <c r="C1402" s="63"/>
      <c r="D1402" s="22"/>
      <c r="E1402" s="23"/>
      <c r="F1402" s="23"/>
      <c r="G1402" s="23"/>
      <c r="H1402" s="23"/>
      <c r="I1402" s="23"/>
      <c r="J1402" s="23"/>
      <c r="K1402" s="23"/>
      <c r="L1402" s="23"/>
      <c r="M1402" s="23"/>
      <c r="N1402" s="27"/>
      <c r="O1402" s="23"/>
      <c r="P1402" s="23"/>
      <c r="Q1402" s="23"/>
      <c r="R1402" s="23"/>
      <c r="S1402" s="64"/>
      <c r="T1402" s="24"/>
      <c r="U1402" s="49"/>
      <c r="V1402" s="54"/>
      <c r="W1402" s="25"/>
      <c r="X1402" s="25"/>
      <c r="Y1402" s="25"/>
      <c r="Z1402" s="25"/>
      <c r="AA1402" s="25"/>
      <c r="AB1402" s="25"/>
      <c r="AC1402" s="25"/>
      <c r="AD1402" s="55"/>
    </row>
    <row r="1403" spans="1:30" ht="20" customHeight="1" x14ac:dyDescent="0.2">
      <c r="A1403" s="20"/>
      <c r="B1403" s="33"/>
      <c r="C1403" s="63"/>
      <c r="D1403" s="22"/>
      <c r="E1403" s="23"/>
      <c r="F1403" s="23"/>
      <c r="G1403" s="23"/>
      <c r="H1403" s="23"/>
      <c r="I1403" s="23"/>
      <c r="J1403" s="23"/>
      <c r="K1403" s="23"/>
      <c r="L1403" s="23"/>
      <c r="M1403" s="23"/>
      <c r="N1403" s="27"/>
      <c r="O1403" s="23"/>
      <c r="P1403" s="23"/>
      <c r="Q1403" s="23"/>
      <c r="R1403" s="23"/>
      <c r="S1403" s="64"/>
      <c r="T1403" s="24"/>
      <c r="U1403" s="49"/>
      <c r="V1403" s="54"/>
      <c r="W1403" s="25"/>
      <c r="X1403" s="25"/>
      <c r="Y1403" s="25"/>
      <c r="Z1403" s="25"/>
      <c r="AA1403" s="25"/>
      <c r="AB1403" s="25"/>
      <c r="AC1403" s="25"/>
      <c r="AD1403" s="55"/>
    </row>
    <row r="1404" spans="1:30" ht="20" customHeight="1" x14ac:dyDescent="0.2">
      <c r="A1404" s="20"/>
      <c r="B1404" s="33"/>
      <c r="C1404" s="63"/>
      <c r="D1404" s="22"/>
      <c r="E1404" s="23"/>
      <c r="F1404" s="23"/>
      <c r="G1404" s="23"/>
      <c r="H1404" s="23"/>
      <c r="I1404" s="23"/>
      <c r="J1404" s="23"/>
      <c r="K1404" s="23"/>
      <c r="L1404" s="23"/>
      <c r="M1404" s="23"/>
      <c r="N1404" s="27"/>
      <c r="O1404" s="23"/>
      <c r="P1404" s="23"/>
      <c r="Q1404" s="23"/>
      <c r="R1404" s="23"/>
      <c r="S1404" s="64"/>
      <c r="T1404" s="24"/>
      <c r="U1404" s="49"/>
      <c r="V1404" s="54"/>
      <c r="W1404" s="25"/>
      <c r="X1404" s="25"/>
      <c r="Y1404" s="25"/>
      <c r="Z1404" s="25"/>
      <c r="AA1404" s="25"/>
      <c r="AB1404" s="25"/>
      <c r="AC1404" s="25"/>
      <c r="AD1404" s="55"/>
    </row>
    <row r="1405" spans="1:30" ht="20" customHeight="1" x14ac:dyDescent="0.2">
      <c r="A1405" s="20"/>
      <c r="B1405" s="33"/>
      <c r="C1405" s="63"/>
      <c r="D1405" s="22"/>
      <c r="E1405" s="23"/>
      <c r="F1405" s="23"/>
      <c r="G1405" s="23"/>
      <c r="H1405" s="23"/>
      <c r="I1405" s="23"/>
      <c r="J1405" s="23"/>
      <c r="K1405" s="23"/>
      <c r="L1405" s="23"/>
      <c r="M1405" s="23"/>
      <c r="N1405" s="27"/>
      <c r="O1405" s="23"/>
      <c r="P1405" s="23"/>
      <c r="Q1405" s="23"/>
      <c r="R1405" s="23"/>
      <c r="S1405" s="64"/>
      <c r="T1405" s="24"/>
      <c r="U1405" s="49"/>
      <c r="V1405" s="54"/>
      <c r="W1405" s="25"/>
      <c r="X1405" s="25"/>
      <c r="Y1405" s="25"/>
      <c r="Z1405" s="25"/>
      <c r="AA1405" s="25"/>
      <c r="AB1405" s="25"/>
      <c r="AC1405" s="25"/>
      <c r="AD1405" s="55"/>
    </row>
    <row r="1406" spans="1:30" ht="20" customHeight="1" x14ac:dyDescent="0.2">
      <c r="A1406" s="20"/>
      <c r="B1406" s="33"/>
      <c r="C1406" s="63"/>
      <c r="D1406" s="22"/>
      <c r="E1406" s="23"/>
      <c r="F1406" s="23"/>
      <c r="G1406" s="23"/>
      <c r="H1406" s="23"/>
      <c r="I1406" s="23"/>
      <c r="J1406" s="23"/>
      <c r="K1406" s="23"/>
      <c r="L1406" s="23"/>
      <c r="M1406" s="23"/>
      <c r="N1406" s="27"/>
      <c r="O1406" s="23"/>
      <c r="P1406" s="23"/>
      <c r="Q1406" s="23"/>
      <c r="R1406" s="23"/>
      <c r="S1406" s="64"/>
      <c r="T1406" s="24"/>
      <c r="U1406" s="49"/>
      <c r="V1406" s="54"/>
      <c r="W1406" s="25"/>
      <c r="X1406" s="25"/>
      <c r="Y1406" s="25"/>
      <c r="Z1406" s="25"/>
      <c r="AA1406" s="25"/>
      <c r="AB1406" s="25"/>
      <c r="AC1406" s="25"/>
      <c r="AD1406" s="55"/>
    </row>
    <row r="1407" spans="1:30" ht="20" customHeight="1" x14ac:dyDescent="0.2">
      <c r="A1407" s="20"/>
      <c r="B1407" s="33"/>
      <c r="C1407" s="63"/>
      <c r="D1407" s="22"/>
      <c r="E1407" s="23"/>
      <c r="F1407" s="23"/>
      <c r="G1407" s="23"/>
      <c r="H1407" s="23"/>
      <c r="I1407" s="23"/>
      <c r="J1407" s="23"/>
      <c r="K1407" s="23"/>
      <c r="L1407" s="23"/>
      <c r="M1407" s="23"/>
      <c r="N1407" s="27"/>
      <c r="O1407" s="23"/>
      <c r="P1407" s="23"/>
      <c r="Q1407" s="23"/>
      <c r="R1407" s="23"/>
      <c r="S1407" s="64"/>
      <c r="T1407" s="24"/>
      <c r="U1407" s="49"/>
      <c r="V1407" s="54"/>
      <c r="W1407" s="25"/>
      <c r="X1407" s="25"/>
      <c r="Y1407" s="25"/>
      <c r="Z1407" s="25"/>
      <c r="AA1407" s="25"/>
      <c r="AB1407" s="25"/>
      <c r="AC1407" s="25"/>
      <c r="AD1407" s="55"/>
    </row>
    <row r="1408" spans="1:30" ht="20" customHeight="1" x14ac:dyDescent="0.2">
      <c r="A1408" s="20"/>
      <c r="B1408" s="33"/>
      <c r="C1408" s="63"/>
      <c r="D1408" s="22"/>
      <c r="E1408" s="23"/>
      <c r="F1408" s="23"/>
      <c r="G1408" s="23"/>
      <c r="H1408" s="23"/>
      <c r="I1408" s="23"/>
      <c r="J1408" s="23"/>
      <c r="K1408" s="23"/>
      <c r="L1408" s="23"/>
      <c r="M1408" s="23"/>
      <c r="N1408" s="27"/>
      <c r="O1408" s="23"/>
      <c r="P1408" s="23"/>
      <c r="Q1408" s="23"/>
      <c r="R1408" s="23"/>
      <c r="S1408" s="64"/>
      <c r="T1408" s="24"/>
      <c r="U1408" s="49"/>
      <c r="V1408" s="54"/>
      <c r="W1408" s="25"/>
      <c r="X1408" s="25"/>
      <c r="Y1408" s="25"/>
      <c r="Z1408" s="25"/>
      <c r="AA1408" s="25"/>
      <c r="AB1408" s="25"/>
      <c r="AC1408" s="25"/>
      <c r="AD1408" s="55"/>
    </row>
    <row r="1409" spans="1:30" ht="20" customHeight="1" x14ac:dyDescent="0.2">
      <c r="A1409" s="20"/>
      <c r="B1409" s="33"/>
      <c r="C1409" s="63"/>
      <c r="D1409" s="22"/>
      <c r="E1409" s="23"/>
      <c r="F1409" s="23"/>
      <c r="G1409" s="23"/>
      <c r="H1409" s="23"/>
      <c r="I1409" s="23"/>
      <c r="J1409" s="23"/>
      <c r="K1409" s="23"/>
      <c r="L1409" s="23"/>
      <c r="M1409" s="23"/>
      <c r="N1409" s="27"/>
      <c r="O1409" s="23"/>
      <c r="P1409" s="23"/>
      <c r="Q1409" s="23"/>
      <c r="R1409" s="23"/>
      <c r="S1409" s="64"/>
      <c r="T1409" s="24"/>
      <c r="U1409" s="49"/>
      <c r="V1409" s="54"/>
      <c r="W1409" s="25"/>
      <c r="X1409" s="25"/>
      <c r="Y1409" s="25"/>
      <c r="Z1409" s="25"/>
      <c r="AA1409" s="25"/>
      <c r="AB1409" s="25"/>
      <c r="AC1409" s="25"/>
      <c r="AD1409" s="55"/>
    </row>
    <row r="1410" spans="1:30" ht="20" customHeight="1" x14ac:dyDescent="0.2">
      <c r="A1410" s="20"/>
      <c r="B1410" s="33"/>
      <c r="C1410" s="63"/>
      <c r="D1410" s="22"/>
      <c r="E1410" s="23"/>
      <c r="F1410" s="23"/>
      <c r="G1410" s="23"/>
      <c r="H1410" s="23"/>
      <c r="I1410" s="23"/>
      <c r="J1410" s="23"/>
      <c r="K1410" s="23"/>
      <c r="L1410" s="23"/>
      <c r="M1410" s="23"/>
      <c r="N1410" s="27"/>
      <c r="O1410" s="23"/>
      <c r="P1410" s="23"/>
      <c r="Q1410" s="23"/>
      <c r="R1410" s="23"/>
      <c r="S1410" s="64"/>
      <c r="T1410" s="24"/>
      <c r="U1410" s="49"/>
      <c r="V1410" s="54"/>
      <c r="W1410" s="25"/>
      <c r="X1410" s="25"/>
      <c r="Y1410" s="25"/>
      <c r="Z1410" s="25"/>
      <c r="AA1410" s="25"/>
      <c r="AB1410" s="25"/>
      <c r="AC1410" s="25"/>
      <c r="AD1410" s="55"/>
    </row>
    <row r="1411" spans="1:30" ht="20" customHeight="1" x14ac:dyDescent="0.2">
      <c r="A1411" s="20"/>
      <c r="B1411" s="33"/>
      <c r="C1411" s="63"/>
      <c r="D1411" s="22"/>
      <c r="E1411" s="23"/>
      <c r="F1411" s="23"/>
      <c r="G1411" s="23"/>
      <c r="H1411" s="23"/>
      <c r="I1411" s="23"/>
      <c r="J1411" s="23"/>
      <c r="K1411" s="23"/>
      <c r="L1411" s="23"/>
      <c r="M1411" s="23"/>
      <c r="N1411" s="27"/>
      <c r="O1411" s="23"/>
      <c r="P1411" s="23"/>
      <c r="Q1411" s="23"/>
      <c r="R1411" s="23"/>
      <c r="S1411" s="64"/>
      <c r="T1411" s="24"/>
      <c r="U1411" s="49"/>
      <c r="V1411" s="54"/>
      <c r="W1411" s="25"/>
      <c r="X1411" s="25"/>
      <c r="Y1411" s="25"/>
      <c r="Z1411" s="25"/>
      <c r="AA1411" s="25"/>
      <c r="AB1411" s="25"/>
      <c r="AC1411" s="25"/>
      <c r="AD1411" s="55"/>
    </row>
    <row r="1412" spans="1:30" ht="20" customHeight="1" x14ac:dyDescent="0.2">
      <c r="A1412" s="20"/>
      <c r="B1412" s="33"/>
      <c r="C1412" s="63"/>
      <c r="D1412" s="22"/>
      <c r="E1412" s="23"/>
      <c r="F1412" s="23"/>
      <c r="G1412" s="23"/>
      <c r="H1412" s="23"/>
      <c r="I1412" s="23"/>
      <c r="J1412" s="23"/>
      <c r="K1412" s="23"/>
      <c r="L1412" s="23"/>
      <c r="M1412" s="23"/>
      <c r="N1412" s="27"/>
      <c r="O1412" s="23"/>
      <c r="P1412" s="23"/>
      <c r="Q1412" s="23"/>
      <c r="R1412" s="23"/>
      <c r="S1412" s="64"/>
      <c r="T1412" s="24"/>
      <c r="U1412" s="49"/>
      <c r="V1412" s="54"/>
      <c r="W1412" s="25"/>
      <c r="X1412" s="25"/>
      <c r="Y1412" s="25"/>
      <c r="Z1412" s="25"/>
      <c r="AA1412" s="25"/>
      <c r="AB1412" s="25"/>
      <c r="AC1412" s="25"/>
      <c r="AD1412" s="55"/>
    </row>
    <row r="1413" spans="1:30" ht="20" customHeight="1" x14ac:dyDescent="0.2">
      <c r="A1413" s="20"/>
      <c r="B1413" s="33"/>
      <c r="C1413" s="63"/>
      <c r="D1413" s="22"/>
      <c r="E1413" s="23"/>
      <c r="F1413" s="23"/>
      <c r="G1413" s="23"/>
      <c r="H1413" s="23"/>
      <c r="I1413" s="23"/>
      <c r="J1413" s="23"/>
      <c r="K1413" s="23"/>
      <c r="L1413" s="23"/>
      <c r="M1413" s="23"/>
      <c r="N1413" s="27"/>
      <c r="O1413" s="23"/>
      <c r="P1413" s="23"/>
      <c r="Q1413" s="23"/>
      <c r="R1413" s="23"/>
      <c r="S1413" s="64"/>
      <c r="T1413" s="24"/>
      <c r="U1413" s="49"/>
      <c r="V1413" s="54"/>
      <c r="W1413" s="25"/>
      <c r="X1413" s="25"/>
      <c r="Y1413" s="25"/>
      <c r="Z1413" s="25"/>
      <c r="AA1413" s="25"/>
      <c r="AB1413" s="25"/>
      <c r="AC1413" s="25"/>
      <c r="AD1413" s="55"/>
    </row>
    <row r="1414" spans="1:30" ht="20" customHeight="1" x14ac:dyDescent="0.2">
      <c r="A1414" s="20"/>
      <c r="B1414" s="33"/>
      <c r="C1414" s="63"/>
      <c r="D1414" s="22"/>
      <c r="E1414" s="23"/>
      <c r="F1414" s="23"/>
      <c r="G1414" s="23"/>
      <c r="H1414" s="23"/>
      <c r="I1414" s="23"/>
      <c r="J1414" s="23"/>
      <c r="K1414" s="23"/>
      <c r="L1414" s="23"/>
      <c r="M1414" s="23"/>
      <c r="N1414" s="27"/>
      <c r="O1414" s="23"/>
      <c r="P1414" s="23"/>
      <c r="Q1414" s="23"/>
      <c r="R1414" s="23"/>
      <c r="S1414" s="64"/>
      <c r="T1414" s="24"/>
      <c r="U1414" s="49"/>
      <c r="V1414" s="54"/>
      <c r="W1414" s="25"/>
      <c r="X1414" s="25"/>
      <c r="Y1414" s="25"/>
      <c r="Z1414" s="25"/>
      <c r="AA1414" s="25"/>
      <c r="AB1414" s="25"/>
      <c r="AC1414" s="25"/>
      <c r="AD1414" s="55"/>
    </row>
    <row r="1415" spans="1:30" ht="20" customHeight="1" x14ac:dyDescent="0.2">
      <c r="A1415" s="20"/>
      <c r="B1415" s="33"/>
      <c r="C1415" s="63"/>
      <c r="D1415" s="22"/>
      <c r="E1415" s="23"/>
      <c r="F1415" s="23"/>
      <c r="G1415" s="23"/>
      <c r="H1415" s="23"/>
      <c r="I1415" s="23"/>
      <c r="J1415" s="23"/>
      <c r="K1415" s="23"/>
      <c r="L1415" s="23"/>
      <c r="M1415" s="23"/>
      <c r="N1415" s="27"/>
      <c r="O1415" s="23"/>
      <c r="P1415" s="23"/>
      <c r="Q1415" s="23"/>
      <c r="R1415" s="23"/>
      <c r="S1415" s="64"/>
      <c r="T1415" s="24"/>
      <c r="U1415" s="49"/>
      <c r="V1415" s="54"/>
      <c r="W1415" s="25"/>
      <c r="X1415" s="25"/>
      <c r="Y1415" s="25"/>
      <c r="Z1415" s="25"/>
      <c r="AA1415" s="25"/>
      <c r="AB1415" s="25"/>
      <c r="AC1415" s="25"/>
      <c r="AD1415" s="55"/>
    </row>
    <row r="1416" spans="1:30" ht="20" customHeight="1" x14ac:dyDescent="0.2">
      <c r="A1416" s="20"/>
      <c r="B1416" s="33"/>
      <c r="C1416" s="63"/>
      <c r="D1416" s="22"/>
      <c r="E1416" s="23"/>
      <c r="F1416" s="23"/>
      <c r="G1416" s="23"/>
      <c r="H1416" s="23"/>
      <c r="I1416" s="23"/>
      <c r="J1416" s="23"/>
      <c r="K1416" s="23"/>
      <c r="L1416" s="23"/>
      <c r="M1416" s="23"/>
      <c r="N1416" s="27"/>
      <c r="O1416" s="23"/>
      <c r="P1416" s="23"/>
      <c r="Q1416" s="23"/>
      <c r="R1416" s="23"/>
      <c r="S1416" s="64"/>
      <c r="T1416" s="24"/>
      <c r="U1416" s="49"/>
      <c r="V1416" s="54"/>
      <c r="W1416" s="25"/>
      <c r="X1416" s="25"/>
      <c r="Y1416" s="25"/>
      <c r="Z1416" s="25"/>
      <c r="AA1416" s="25"/>
      <c r="AB1416" s="25"/>
      <c r="AC1416" s="25"/>
      <c r="AD1416" s="55"/>
    </row>
    <row r="1417" spans="1:30" ht="20" customHeight="1" x14ac:dyDescent="0.2">
      <c r="A1417" s="20"/>
      <c r="B1417" s="33"/>
      <c r="C1417" s="63"/>
      <c r="D1417" s="22"/>
      <c r="E1417" s="23"/>
      <c r="F1417" s="23"/>
      <c r="G1417" s="23"/>
      <c r="H1417" s="23"/>
      <c r="I1417" s="23"/>
      <c r="J1417" s="23"/>
      <c r="K1417" s="23"/>
      <c r="L1417" s="23"/>
      <c r="M1417" s="23"/>
      <c r="N1417" s="27"/>
      <c r="O1417" s="23"/>
      <c r="P1417" s="23"/>
      <c r="Q1417" s="23"/>
      <c r="R1417" s="23"/>
      <c r="S1417" s="64"/>
      <c r="T1417" s="24"/>
      <c r="U1417" s="49"/>
      <c r="V1417" s="54"/>
      <c r="W1417" s="25"/>
      <c r="X1417" s="25"/>
      <c r="Y1417" s="25"/>
      <c r="Z1417" s="25"/>
      <c r="AA1417" s="25"/>
      <c r="AB1417" s="25"/>
      <c r="AC1417" s="25"/>
      <c r="AD1417" s="55"/>
    </row>
    <row r="1418" spans="1:30" ht="20" customHeight="1" x14ac:dyDescent="0.2">
      <c r="A1418" s="20"/>
      <c r="B1418" s="33"/>
      <c r="C1418" s="63"/>
      <c r="D1418" s="22"/>
      <c r="E1418" s="23"/>
      <c r="F1418" s="23"/>
      <c r="G1418" s="23"/>
      <c r="H1418" s="23"/>
      <c r="I1418" s="23"/>
      <c r="J1418" s="23"/>
      <c r="K1418" s="23"/>
      <c r="L1418" s="23"/>
      <c r="M1418" s="23"/>
      <c r="N1418" s="27"/>
      <c r="O1418" s="23"/>
      <c r="P1418" s="23"/>
      <c r="Q1418" s="23"/>
      <c r="R1418" s="23"/>
      <c r="S1418" s="64"/>
      <c r="T1418" s="24"/>
      <c r="U1418" s="49"/>
      <c r="V1418" s="54"/>
      <c r="W1418" s="25"/>
      <c r="X1418" s="25"/>
      <c r="Y1418" s="25"/>
      <c r="Z1418" s="25"/>
      <c r="AA1418" s="25"/>
      <c r="AB1418" s="25"/>
      <c r="AC1418" s="25"/>
      <c r="AD1418" s="55"/>
    </row>
    <row r="1419" spans="1:30" ht="20" customHeight="1" x14ac:dyDescent="0.2">
      <c r="A1419" s="20"/>
      <c r="B1419" s="33"/>
      <c r="C1419" s="63"/>
      <c r="D1419" s="22"/>
      <c r="E1419" s="23"/>
      <c r="F1419" s="23"/>
      <c r="G1419" s="23"/>
      <c r="H1419" s="23"/>
      <c r="I1419" s="23"/>
      <c r="J1419" s="23"/>
      <c r="K1419" s="23"/>
      <c r="L1419" s="23"/>
      <c r="M1419" s="23"/>
      <c r="N1419" s="27"/>
      <c r="O1419" s="23"/>
      <c r="P1419" s="23"/>
      <c r="Q1419" s="23"/>
      <c r="R1419" s="23"/>
      <c r="S1419" s="64"/>
      <c r="T1419" s="24"/>
      <c r="U1419" s="49"/>
      <c r="V1419" s="54"/>
      <c r="W1419" s="25"/>
      <c r="X1419" s="25"/>
      <c r="Y1419" s="25"/>
      <c r="Z1419" s="25"/>
      <c r="AA1419" s="25"/>
      <c r="AB1419" s="25"/>
      <c r="AC1419" s="25"/>
      <c r="AD1419" s="55"/>
    </row>
    <row r="1420" spans="1:30" ht="20" customHeight="1" x14ac:dyDescent="0.2">
      <c r="A1420" s="20"/>
      <c r="B1420" s="33"/>
      <c r="C1420" s="63"/>
      <c r="D1420" s="22"/>
      <c r="E1420" s="23"/>
      <c r="F1420" s="23"/>
      <c r="G1420" s="23"/>
      <c r="H1420" s="23"/>
      <c r="I1420" s="23"/>
      <c r="J1420" s="23"/>
      <c r="K1420" s="23"/>
      <c r="L1420" s="23"/>
      <c r="M1420" s="23"/>
      <c r="N1420" s="27"/>
      <c r="O1420" s="23"/>
      <c r="P1420" s="23"/>
      <c r="Q1420" s="23"/>
      <c r="R1420" s="23"/>
      <c r="S1420" s="64"/>
      <c r="T1420" s="24"/>
      <c r="U1420" s="49"/>
      <c r="V1420" s="54"/>
      <c r="W1420" s="25"/>
      <c r="X1420" s="25"/>
      <c r="Y1420" s="25"/>
      <c r="Z1420" s="25"/>
      <c r="AA1420" s="25"/>
      <c r="AB1420" s="25"/>
      <c r="AC1420" s="25"/>
      <c r="AD1420" s="55"/>
    </row>
    <row r="1421" spans="1:30" ht="20" customHeight="1" x14ac:dyDescent="0.2">
      <c r="A1421" s="20"/>
      <c r="B1421" s="33"/>
      <c r="C1421" s="63"/>
      <c r="D1421" s="22"/>
      <c r="E1421" s="23"/>
      <c r="F1421" s="23"/>
      <c r="G1421" s="23"/>
      <c r="H1421" s="23"/>
      <c r="I1421" s="23"/>
      <c r="J1421" s="23"/>
      <c r="K1421" s="23"/>
      <c r="L1421" s="23"/>
      <c r="M1421" s="23"/>
      <c r="N1421" s="27"/>
      <c r="O1421" s="23"/>
      <c r="P1421" s="23"/>
      <c r="Q1421" s="23"/>
      <c r="R1421" s="23"/>
      <c r="S1421" s="64"/>
      <c r="T1421" s="24"/>
      <c r="U1421" s="49"/>
      <c r="V1421" s="54"/>
      <c r="W1421" s="25"/>
      <c r="X1421" s="25"/>
      <c r="Y1421" s="25"/>
      <c r="Z1421" s="25"/>
      <c r="AA1421" s="25"/>
      <c r="AB1421" s="25"/>
      <c r="AC1421" s="25"/>
      <c r="AD1421" s="55"/>
    </row>
    <row r="1422" spans="1:30" ht="20" customHeight="1" x14ac:dyDescent="0.2">
      <c r="A1422" s="20"/>
      <c r="B1422" s="33"/>
      <c r="C1422" s="63"/>
      <c r="D1422" s="22"/>
      <c r="E1422" s="23"/>
      <c r="F1422" s="23"/>
      <c r="G1422" s="23"/>
      <c r="H1422" s="23"/>
      <c r="I1422" s="23"/>
      <c r="J1422" s="23"/>
      <c r="K1422" s="23"/>
      <c r="L1422" s="23"/>
      <c r="M1422" s="23"/>
      <c r="N1422" s="27"/>
      <c r="O1422" s="23"/>
      <c r="P1422" s="23"/>
      <c r="Q1422" s="23"/>
      <c r="R1422" s="23"/>
      <c r="S1422" s="64"/>
      <c r="T1422" s="24"/>
      <c r="U1422" s="49"/>
      <c r="V1422" s="54"/>
      <c r="W1422" s="25"/>
      <c r="X1422" s="25"/>
      <c r="Y1422" s="25"/>
      <c r="Z1422" s="25"/>
      <c r="AA1422" s="25"/>
      <c r="AB1422" s="25"/>
      <c r="AC1422" s="25"/>
      <c r="AD1422" s="55"/>
    </row>
    <row r="1423" spans="1:30" ht="20" customHeight="1" x14ac:dyDescent="0.2">
      <c r="A1423" s="20"/>
      <c r="B1423" s="33"/>
      <c r="C1423" s="63"/>
      <c r="D1423" s="22"/>
      <c r="E1423" s="23"/>
      <c r="F1423" s="23"/>
      <c r="G1423" s="23"/>
      <c r="H1423" s="23"/>
      <c r="I1423" s="23"/>
      <c r="J1423" s="23"/>
      <c r="K1423" s="23"/>
      <c r="L1423" s="23"/>
      <c r="M1423" s="23"/>
      <c r="N1423" s="27"/>
      <c r="O1423" s="23"/>
      <c r="P1423" s="23"/>
      <c r="Q1423" s="23"/>
      <c r="R1423" s="23"/>
      <c r="S1423" s="64"/>
      <c r="T1423" s="24"/>
      <c r="U1423" s="49"/>
      <c r="V1423" s="54"/>
      <c r="W1423" s="25"/>
      <c r="X1423" s="25"/>
      <c r="Y1423" s="25"/>
      <c r="Z1423" s="25"/>
      <c r="AA1423" s="25"/>
      <c r="AB1423" s="25"/>
      <c r="AC1423" s="25"/>
      <c r="AD1423" s="55"/>
    </row>
    <row r="1424" spans="1:30" ht="20" customHeight="1" x14ac:dyDescent="0.2">
      <c r="A1424" s="20"/>
      <c r="B1424" s="33"/>
      <c r="C1424" s="63"/>
      <c r="D1424" s="22"/>
      <c r="E1424" s="23"/>
      <c r="F1424" s="23"/>
      <c r="G1424" s="23"/>
      <c r="H1424" s="23"/>
      <c r="I1424" s="23"/>
      <c r="J1424" s="23"/>
      <c r="K1424" s="23"/>
      <c r="L1424" s="23"/>
      <c r="M1424" s="23"/>
      <c r="N1424" s="27"/>
      <c r="O1424" s="23"/>
      <c r="P1424" s="23"/>
      <c r="Q1424" s="23"/>
      <c r="R1424" s="23"/>
      <c r="S1424" s="64"/>
      <c r="T1424" s="24"/>
      <c r="U1424" s="49"/>
      <c r="V1424" s="54"/>
      <c r="W1424" s="25"/>
      <c r="X1424" s="25"/>
      <c r="Y1424" s="25"/>
      <c r="Z1424" s="25"/>
      <c r="AA1424" s="25"/>
      <c r="AB1424" s="25"/>
      <c r="AC1424" s="25"/>
      <c r="AD1424" s="55"/>
    </row>
    <row r="1425" spans="1:30" ht="20" customHeight="1" x14ac:dyDescent="0.2">
      <c r="A1425" s="20"/>
      <c r="B1425" s="33"/>
      <c r="C1425" s="63"/>
      <c r="D1425" s="22"/>
      <c r="E1425" s="23"/>
      <c r="F1425" s="23"/>
      <c r="G1425" s="23"/>
      <c r="H1425" s="23"/>
      <c r="I1425" s="23"/>
      <c r="J1425" s="23"/>
      <c r="K1425" s="23"/>
      <c r="L1425" s="23"/>
      <c r="M1425" s="23"/>
      <c r="N1425" s="27"/>
      <c r="O1425" s="23"/>
      <c r="P1425" s="23"/>
      <c r="Q1425" s="23"/>
      <c r="R1425" s="23"/>
      <c r="S1425" s="64"/>
      <c r="T1425" s="24"/>
      <c r="U1425" s="49"/>
      <c r="V1425" s="54"/>
      <c r="W1425" s="25"/>
      <c r="X1425" s="25"/>
      <c r="Y1425" s="25"/>
      <c r="Z1425" s="25"/>
      <c r="AA1425" s="25"/>
      <c r="AB1425" s="25"/>
      <c r="AC1425" s="25"/>
      <c r="AD1425" s="55"/>
    </row>
    <row r="1426" spans="1:30" ht="20" customHeight="1" x14ac:dyDescent="0.2">
      <c r="A1426" s="20"/>
      <c r="B1426" s="33"/>
      <c r="C1426" s="63"/>
      <c r="D1426" s="22"/>
      <c r="E1426" s="23"/>
      <c r="F1426" s="23"/>
      <c r="G1426" s="23"/>
      <c r="H1426" s="23"/>
      <c r="I1426" s="23"/>
      <c r="J1426" s="23"/>
      <c r="K1426" s="23"/>
      <c r="L1426" s="23"/>
      <c r="M1426" s="23"/>
      <c r="N1426" s="27"/>
      <c r="O1426" s="23"/>
      <c r="P1426" s="23"/>
      <c r="Q1426" s="23"/>
      <c r="R1426" s="23"/>
      <c r="S1426" s="64"/>
      <c r="T1426" s="24"/>
      <c r="U1426" s="49"/>
      <c r="V1426" s="54"/>
      <c r="W1426" s="25"/>
      <c r="X1426" s="25"/>
      <c r="Y1426" s="25"/>
      <c r="Z1426" s="25"/>
      <c r="AA1426" s="25"/>
      <c r="AB1426" s="25"/>
      <c r="AC1426" s="25"/>
      <c r="AD1426" s="55"/>
    </row>
    <row r="1427" spans="1:30" ht="20" customHeight="1" x14ac:dyDescent="0.2">
      <c r="A1427" s="20"/>
      <c r="B1427" s="33"/>
      <c r="C1427" s="63"/>
      <c r="D1427" s="22"/>
      <c r="E1427" s="23"/>
      <c r="F1427" s="23"/>
      <c r="G1427" s="23"/>
      <c r="H1427" s="23"/>
      <c r="I1427" s="23"/>
      <c r="J1427" s="23"/>
      <c r="K1427" s="23"/>
      <c r="L1427" s="23"/>
      <c r="M1427" s="23"/>
      <c r="N1427" s="27"/>
      <c r="O1427" s="23"/>
      <c r="P1427" s="23"/>
      <c r="Q1427" s="23"/>
      <c r="R1427" s="23"/>
      <c r="S1427" s="64"/>
      <c r="T1427" s="24"/>
      <c r="U1427" s="49"/>
      <c r="V1427" s="54"/>
      <c r="W1427" s="25"/>
      <c r="X1427" s="25"/>
      <c r="Y1427" s="25"/>
      <c r="Z1427" s="25"/>
      <c r="AA1427" s="25"/>
      <c r="AB1427" s="25"/>
      <c r="AC1427" s="25"/>
      <c r="AD1427" s="55"/>
    </row>
    <row r="1428" spans="1:30" ht="20" customHeight="1" x14ac:dyDescent="0.2">
      <c r="A1428" s="20"/>
      <c r="B1428" s="33"/>
      <c r="C1428" s="63"/>
      <c r="D1428" s="22"/>
      <c r="E1428" s="23"/>
      <c r="F1428" s="23"/>
      <c r="G1428" s="23"/>
      <c r="H1428" s="23"/>
      <c r="I1428" s="23"/>
      <c r="J1428" s="23"/>
      <c r="K1428" s="23"/>
      <c r="L1428" s="23"/>
      <c r="M1428" s="23"/>
      <c r="N1428" s="27"/>
      <c r="O1428" s="23"/>
      <c r="P1428" s="23"/>
      <c r="Q1428" s="23"/>
      <c r="R1428" s="23"/>
      <c r="S1428" s="64"/>
      <c r="T1428" s="24"/>
      <c r="U1428" s="49"/>
      <c r="V1428" s="54"/>
      <c r="W1428" s="25"/>
      <c r="X1428" s="25"/>
      <c r="Y1428" s="25"/>
      <c r="Z1428" s="25"/>
      <c r="AA1428" s="25"/>
      <c r="AB1428" s="25"/>
      <c r="AC1428" s="25"/>
      <c r="AD1428" s="55"/>
    </row>
    <row r="1429" spans="1:30" ht="20" customHeight="1" x14ac:dyDescent="0.2">
      <c r="A1429" s="20"/>
      <c r="B1429" s="33"/>
      <c r="C1429" s="63"/>
      <c r="D1429" s="22"/>
      <c r="E1429" s="23"/>
      <c r="F1429" s="23"/>
      <c r="G1429" s="23"/>
      <c r="H1429" s="23"/>
      <c r="I1429" s="23"/>
      <c r="J1429" s="23"/>
      <c r="K1429" s="23"/>
      <c r="L1429" s="23"/>
      <c r="M1429" s="23"/>
      <c r="N1429" s="27"/>
      <c r="O1429" s="23"/>
      <c r="P1429" s="23"/>
      <c r="Q1429" s="23"/>
      <c r="R1429" s="23"/>
      <c r="S1429" s="64"/>
      <c r="T1429" s="24"/>
      <c r="U1429" s="49"/>
      <c r="V1429" s="54"/>
      <c r="W1429" s="25"/>
      <c r="X1429" s="25"/>
      <c r="Y1429" s="25"/>
      <c r="Z1429" s="25"/>
      <c r="AA1429" s="25"/>
      <c r="AB1429" s="25"/>
      <c r="AC1429" s="25"/>
      <c r="AD1429" s="55"/>
    </row>
    <row r="1430" spans="1:30" ht="20" customHeight="1" x14ac:dyDescent="0.2">
      <c r="A1430" s="20"/>
      <c r="B1430" s="33"/>
      <c r="C1430" s="63"/>
      <c r="D1430" s="22"/>
      <c r="E1430" s="23"/>
      <c r="F1430" s="23"/>
      <c r="G1430" s="23"/>
      <c r="H1430" s="23"/>
      <c r="I1430" s="23"/>
      <c r="J1430" s="23"/>
      <c r="K1430" s="23"/>
      <c r="L1430" s="23"/>
      <c r="M1430" s="23"/>
      <c r="N1430" s="27"/>
      <c r="O1430" s="23"/>
      <c r="P1430" s="23"/>
      <c r="Q1430" s="23"/>
      <c r="R1430" s="23"/>
      <c r="S1430" s="64"/>
      <c r="T1430" s="24"/>
      <c r="U1430" s="49"/>
      <c r="V1430" s="54"/>
      <c r="W1430" s="25"/>
      <c r="X1430" s="25"/>
      <c r="Y1430" s="25"/>
      <c r="Z1430" s="25"/>
      <c r="AA1430" s="25"/>
      <c r="AB1430" s="25"/>
      <c r="AC1430" s="25"/>
      <c r="AD1430" s="55"/>
    </row>
    <row r="1431" spans="1:30" ht="20" customHeight="1" x14ac:dyDescent="0.2">
      <c r="A1431" s="20"/>
      <c r="B1431" s="33"/>
      <c r="C1431" s="63"/>
      <c r="D1431" s="22"/>
      <c r="E1431" s="23"/>
      <c r="F1431" s="23"/>
      <c r="G1431" s="23"/>
      <c r="H1431" s="23"/>
      <c r="I1431" s="23"/>
      <c r="J1431" s="23"/>
      <c r="K1431" s="23"/>
      <c r="L1431" s="23"/>
      <c r="M1431" s="23"/>
      <c r="N1431" s="27"/>
      <c r="O1431" s="23"/>
      <c r="P1431" s="23"/>
      <c r="Q1431" s="23"/>
      <c r="R1431" s="23"/>
      <c r="S1431" s="64"/>
      <c r="T1431" s="24"/>
      <c r="U1431" s="49"/>
      <c r="V1431" s="54"/>
      <c r="W1431" s="25"/>
      <c r="X1431" s="25"/>
      <c r="Y1431" s="25"/>
      <c r="Z1431" s="25"/>
      <c r="AA1431" s="25"/>
      <c r="AB1431" s="25"/>
      <c r="AC1431" s="25"/>
      <c r="AD1431" s="55"/>
    </row>
    <row r="1432" spans="1:30" ht="20" customHeight="1" x14ac:dyDescent="0.2">
      <c r="A1432" s="20"/>
      <c r="B1432" s="33"/>
      <c r="C1432" s="63"/>
      <c r="D1432" s="22"/>
      <c r="E1432" s="23"/>
      <c r="F1432" s="23"/>
      <c r="G1432" s="23"/>
      <c r="H1432" s="23"/>
      <c r="I1432" s="23"/>
      <c r="J1432" s="23"/>
      <c r="K1432" s="23"/>
      <c r="L1432" s="23"/>
      <c r="M1432" s="23"/>
      <c r="N1432" s="27"/>
      <c r="O1432" s="23"/>
      <c r="P1432" s="23"/>
      <c r="Q1432" s="23"/>
      <c r="R1432" s="23"/>
      <c r="S1432" s="64"/>
      <c r="T1432" s="24"/>
      <c r="U1432" s="49"/>
      <c r="V1432" s="54"/>
      <c r="W1432" s="25"/>
      <c r="X1432" s="25"/>
      <c r="Y1432" s="25"/>
      <c r="Z1432" s="25"/>
      <c r="AA1432" s="25"/>
      <c r="AB1432" s="25"/>
      <c r="AC1432" s="25"/>
      <c r="AD1432" s="55"/>
    </row>
    <row r="1433" spans="1:30" ht="20" customHeight="1" x14ac:dyDescent="0.2">
      <c r="A1433" s="20"/>
      <c r="B1433" s="33"/>
      <c r="C1433" s="63"/>
      <c r="D1433" s="22"/>
      <c r="E1433" s="23"/>
      <c r="F1433" s="23"/>
      <c r="G1433" s="23"/>
      <c r="H1433" s="23"/>
      <c r="I1433" s="23"/>
      <c r="J1433" s="23"/>
      <c r="K1433" s="23"/>
      <c r="L1433" s="23"/>
      <c r="M1433" s="23"/>
      <c r="N1433" s="27"/>
      <c r="O1433" s="23"/>
      <c r="P1433" s="23"/>
      <c r="Q1433" s="23"/>
      <c r="R1433" s="23"/>
      <c r="S1433" s="64"/>
      <c r="T1433" s="24"/>
      <c r="U1433" s="49"/>
      <c r="V1433" s="54"/>
      <c r="W1433" s="25"/>
      <c r="X1433" s="25"/>
      <c r="Y1433" s="25"/>
      <c r="Z1433" s="25"/>
      <c r="AA1433" s="25"/>
      <c r="AB1433" s="25"/>
      <c r="AC1433" s="25"/>
      <c r="AD1433" s="55"/>
    </row>
    <row r="1434" spans="1:30" ht="20" customHeight="1" x14ac:dyDescent="0.2">
      <c r="A1434" s="20"/>
      <c r="B1434" s="33"/>
      <c r="C1434" s="63"/>
      <c r="D1434" s="22"/>
      <c r="E1434" s="23"/>
      <c r="F1434" s="23"/>
      <c r="G1434" s="23"/>
      <c r="H1434" s="23"/>
      <c r="I1434" s="23"/>
      <c r="J1434" s="23"/>
      <c r="K1434" s="23"/>
      <c r="L1434" s="23"/>
      <c r="M1434" s="23"/>
      <c r="N1434" s="27"/>
      <c r="O1434" s="23"/>
      <c r="P1434" s="23"/>
      <c r="Q1434" s="23"/>
      <c r="R1434" s="23"/>
      <c r="S1434" s="64"/>
      <c r="T1434" s="24"/>
      <c r="U1434" s="49"/>
      <c r="V1434" s="54"/>
      <c r="W1434" s="25"/>
      <c r="X1434" s="25"/>
      <c r="Y1434" s="25"/>
      <c r="Z1434" s="25"/>
      <c r="AA1434" s="25"/>
      <c r="AB1434" s="25"/>
      <c r="AC1434" s="25"/>
      <c r="AD1434" s="55"/>
    </row>
    <row r="1435" spans="1:30" ht="20" customHeight="1" x14ac:dyDescent="0.2">
      <c r="A1435" s="20"/>
      <c r="B1435" s="33"/>
      <c r="C1435" s="63"/>
      <c r="D1435" s="22"/>
      <c r="E1435" s="23"/>
      <c r="F1435" s="23"/>
      <c r="G1435" s="23"/>
      <c r="H1435" s="23"/>
      <c r="I1435" s="23"/>
      <c r="J1435" s="23"/>
      <c r="K1435" s="23"/>
      <c r="L1435" s="23"/>
      <c r="M1435" s="23"/>
      <c r="N1435" s="27"/>
      <c r="O1435" s="23"/>
      <c r="P1435" s="23"/>
      <c r="Q1435" s="23"/>
      <c r="R1435" s="23"/>
      <c r="S1435" s="64"/>
      <c r="T1435" s="24"/>
      <c r="U1435" s="49"/>
      <c r="V1435" s="54"/>
      <c r="W1435" s="25"/>
      <c r="X1435" s="25"/>
      <c r="Y1435" s="25"/>
      <c r="Z1435" s="25"/>
      <c r="AA1435" s="25"/>
      <c r="AB1435" s="25"/>
      <c r="AC1435" s="25"/>
      <c r="AD1435" s="55"/>
    </row>
    <row r="1436" spans="1:30" ht="20" customHeight="1" x14ac:dyDescent="0.2">
      <c r="A1436" s="20"/>
      <c r="B1436" s="33"/>
      <c r="C1436" s="63"/>
      <c r="D1436" s="22"/>
      <c r="E1436" s="23"/>
      <c r="F1436" s="23"/>
      <c r="G1436" s="23"/>
      <c r="H1436" s="23"/>
      <c r="I1436" s="23"/>
      <c r="J1436" s="23"/>
      <c r="K1436" s="23"/>
      <c r="L1436" s="23"/>
      <c r="M1436" s="23"/>
      <c r="N1436" s="27"/>
      <c r="O1436" s="23"/>
      <c r="P1436" s="23"/>
      <c r="Q1436" s="23"/>
      <c r="R1436" s="23"/>
      <c r="S1436" s="64"/>
      <c r="T1436" s="24"/>
      <c r="U1436" s="49"/>
      <c r="V1436" s="54"/>
      <c r="W1436" s="25"/>
      <c r="X1436" s="25"/>
      <c r="Y1436" s="25"/>
      <c r="Z1436" s="25"/>
      <c r="AA1436" s="25"/>
      <c r="AB1436" s="25"/>
      <c r="AC1436" s="25"/>
      <c r="AD1436" s="55"/>
    </row>
    <row r="1437" spans="1:30" ht="20" customHeight="1" x14ac:dyDescent="0.2">
      <c r="A1437" s="20"/>
      <c r="B1437" s="33"/>
      <c r="C1437" s="63"/>
      <c r="D1437" s="22"/>
      <c r="E1437" s="23"/>
      <c r="F1437" s="23"/>
      <c r="G1437" s="23"/>
      <c r="H1437" s="23"/>
      <c r="I1437" s="23"/>
      <c r="J1437" s="23"/>
      <c r="K1437" s="23"/>
      <c r="L1437" s="23"/>
      <c r="M1437" s="23"/>
      <c r="N1437" s="27"/>
      <c r="O1437" s="23"/>
      <c r="P1437" s="23"/>
      <c r="Q1437" s="23"/>
      <c r="R1437" s="23"/>
      <c r="S1437" s="64"/>
      <c r="T1437" s="24"/>
      <c r="U1437" s="49"/>
      <c r="V1437" s="54"/>
      <c r="W1437" s="25"/>
      <c r="X1437" s="25"/>
      <c r="Y1437" s="25"/>
      <c r="Z1437" s="25"/>
      <c r="AA1437" s="25"/>
      <c r="AB1437" s="25"/>
      <c r="AC1437" s="25"/>
      <c r="AD1437" s="55"/>
    </row>
    <row r="1438" spans="1:30" ht="20" customHeight="1" x14ac:dyDescent="0.2">
      <c r="A1438" s="20"/>
      <c r="B1438" s="33"/>
      <c r="C1438" s="63"/>
      <c r="D1438" s="22"/>
      <c r="E1438" s="23"/>
      <c r="F1438" s="23"/>
      <c r="G1438" s="23"/>
      <c r="H1438" s="23"/>
      <c r="I1438" s="23"/>
      <c r="J1438" s="23"/>
      <c r="K1438" s="23"/>
      <c r="L1438" s="23"/>
      <c r="M1438" s="23"/>
      <c r="N1438" s="27"/>
      <c r="O1438" s="23"/>
      <c r="P1438" s="23"/>
      <c r="Q1438" s="23"/>
      <c r="R1438" s="23"/>
      <c r="S1438" s="64"/>
      <c r="T1438" s="24"/>
      <c r="U1438" s="49"/>
      <c r="V1438" s="54"/>
      <c r="W1438" s="25"/>
      <c r="X1438" s="25"/>
      <c r="Y1438" s="25"/>
      <c r="Z1438" s="25"/>
      <c r="AA1438" s="25"/>
      <c r="AB1438" s="25"/>
      <c r="AC1438" s="25"/>
      <c r="AD1438" s="55"/>
    </row>
    <row r="1439" spans="1:30" ht="20" customHeight="1" x14ac:dyDescent="0.2">
      <c r="A1439" s="20"/>
      <c r="B1439" s="33"/>
      <c r="C1439" s="63"/>
      <c r="D1439" s="22"/>
      <c r="E1439" s="23"/>
      <c r="F1439" s="23"/>
      <c r="G1439" s="23"/>
      <c r="H1439" s="23"/>
      <c r="I1439" s="23"/>
      <c r="J1439" s="23"/>
      <c r="K1439" s="23"/>
      <c r="L1439" s="23"/>
      <c r="M1439" s="23"/>
      <c r="N1439" s="27"/>
      <c r="O1439" s="23"/>
      <c r="P1439" s="23"/>
      <c r="Q1439" s="23"/>
      <c r="R1439" s="23"/>
      <c r="S1439" s="64"/>
      <c r="T1439" s="24"/>
      <c r="U1439" s="49"/>
      <c r="V1439" s="54"/>
      <c r="W1439" s="25"/>
      <c r="X1439" s="25"/>
      <c r="Y1439" s="25"/>
      <c r="Z1439" s="25"/>
      <c r="AA1439" s="25"/>
      <c r="AB1439" s="25"/>
      <c r="AC1439" s="25"/>
      <c r="AD1439" s="55"/>
    </row>
    <row r="1440" spans="1:30" ht="20" customHeight="1" x14ac:dyDescent="0.2">
      <c r="A1440" s="20"/>
      <c r="B1440" s="33"/>
      <c r="C1440" s="63"/>
      <c r="D1440" s="22"/>
      <c r="E1440" s="23"/>
      <c r="F1440" s="23"/>
      <c r="G1440" s="23"/>
      <c r="H1440" s="23"/>
      <c r="I1440" s="23"/>
      <c r="J1440" s="23"/>
      <c r="K1440" s="23"/>
      <c r="L1440" s="23"/>
      <c r="M1440" s="23"/>
      <c r="N1440" s="27"/>
      <c r="O1440" s="23"/>
      <c r="P1440" s="23"/>
      <c r="Q1440" s="23"/>
      <c r="R1440" s="23"/>
      <c r="S1440" s="64"/>
      <c r="T1440" s="24"/>
      <c r="U1440" s="49"/>
      <c r="V1440" s="54"/>
      <c r="W1440" s="25"/>
      <c r="X1440" s="25"/>
      <c r="Y1440" s="25"/>
      <c r="Z1440" s="25"/>
      <c r="AA1440" s="25"/>
      <c r="AB1440" s="25"/>
      <c r="AC1440" s="25"/>
      <c r="AD1440" s="55"/>
    </row>
    <row r="1441" spans="1:30" ht="20" customHeight="1" x14ac:dyDescent="0.2">
      <c r="A1441" s="20"/>
      <c r="B1441" s="33"/>
      <c r="C1441" s="63"/>
      <c r="D1441" s="22"/>
      <c r="E1441" s="23"/>
      <c r="F1441" s="23"/>
      <c r="G1441" s="23"/>
      <c r="H1441" s="23"/>
      <c r="I1441" s="23"/>
      <c r="J1441" s="23"/>
      <c r="K1441" s="23"/>
      <c r="L1441" s="23"/>
      <c r="M1441" s="23"/>
      <c r="N1441" s="27"/>
      <c r="O1441" s="23"/>
      <c r="P1441" s="23"/>
      <c r="Q1441" s="23"/>
      <c r="R1441" s="23"/>
      <c r="S1441" s="64"/>
      <c r="T1441" s="24"/>
      <c r="U1441" s="49"/>
      <c r="V1441" s="54"/>
      <c r="W1441" s="25"/>
      <c r="X1441" s="25"/>
      <c r="Y1441" s="25"/>
      <c r="Z1441" s="25"/>
      <c r="AA1441" s="25"/>
      <c r="AB1441" s="25"/>
      <c r="AC1441" s="25"/>
      <c r="AD1441" s="55"/>
    </row>
    <row r="1442" spans="1:30" ht="20" customHeight="1" x14ac:dyDescent="0.2">
      <c r="A1442" s="20"/>
      <c r="B1442" s="33"/>
      <c r="C1442" s="63"/>
      <c r="D1442" s="22"/>
      <c r="E1442" s="23"/>
      <c r="F1442" s="23"/>
      <c r="G1442" s="23"/>
      <c r="H1442" s="23"/>
      <c r="I1442" s="23"/>
      <c r="J1442" s="23"/>
      <c r="K1442" s="23"/>
      <c r="L1442" s="23"/>
      <c r="M1442" s="23"/>
      <c r="N1442" s="27"/>
      <c r="O1442" s="23"/>
      <c r="P1442" s="23"/>
      <c r="Q1442" s="23"/>
      <c r="R1442" s="23"/>
      <c r="S1442" s="64"/>
      <c r="T1442" s="24"/>
      <c r="U1442" s="49"/>
      <c r="V1442" s="54"/>
      <c r="W1442" s="25"/>
      <c r="X1442" s="25"/>
      <c r="Y1442" s="25"/>
      <c r="Z1442" s="25"/>
      <c r="AA1442" s="25"/>
      <c r="AB1442" s="25"/>
      <c r="AC1442" s="25"/>
      <c r="AD1442" s="55"/>
    </row>
    <row r="1443" spans="1:30" ht="20" customHeight="1" x14ac:dyDescent="0.2">
      <c r="A1443" s="20"/>
      <c r="B1443" s="33"/>
      <c r="C1443" s="63"/>
      <c r="D1443" s="22"/>
      <c r="E1443" s="23"/>
      <c r="F1443" s="23"/>
      <c r="G1443" s="23"/>
      <c r="H1443" s="23"/>
      <c r="I1443" s="23"/>
      <c r="J1443" s="23"/>
      <c r="K1443" s="23"/>
      <c r="L1443" s="23"/>
      <c r="M1443" s="23"/>
      <c r="N1443" s="27"/>
      <c r="O1443" s="23"/>
      <c r="P1443" s="23"/>
      <c r="Q1443" s="23"/>
      <c r="R1443" s="23"/>
      <c r="S1443" s="64"/>
      <c r="T1443" s="24"/>
      <c r="U1443" s="49"/>
      <c r="V1443" s="54"/>
      <c r="W1443" s="25"/>
      <c r="X1443" s="25"/>
      <c r="Y1443" s="25"/>
      <c r="Z1443" s="25"/>
      <c r="AA1443" s="25"/>
      <c r="AB1443" s="25"/>
      <c r="AC1443" s="25"/>
      <c r="AD1443" s="55"/>
    </row>
    <row r="1444" spans="1:30" ht="20" customHeight="1" x14ac:dyDescent="0.2">
      <c r="A1444" s="20"/>
      <c r="B1444" s="33"/>
      <c r="C1444" s="63"/>
      <c r="D1444" s="22"/>
      <c r="E1444" s="23"/>
      <c r="F1444" s="23"/>
      <c r="G1444" s="23"/>
      <c r="H1444" s="23"/>
      <c r="I1444" s="23"/>
      <c r="J1444" s="23"/>
      <c r="K1444" s="23"/>
      <c r="L1444" s="23"/>
      <c r="M1444" s="23"/>
      <c r="N1444" s="27"/>
      <c r="O1444" s="23"/>
      <c r="P1444" s="23"/>
      <c r="Q1444" s="23"/>
      <c r="R1444" s="23"/>
      <c r="S1444" s="64"/>
      <c r="T1444" s="24"/>
      <c r="U1444" s="49"/>
      <c r="V1444" s="54"/>
      <c r="W1444" s="25"/>
      <c r="X1444" s="25"/>
      <c r="Y1444" s="25"/>
      <c r="Z1444" s="25"/>
      <c r="AA1444" s="25"/>
      <c r="AB1444" s="25"/>
      <c r="AC1444" s="25"/>
      <c r="AD1444" s="55"/>
    </row>
    <row r="1445" spans="1:30" ht="20" customHeight="1" x14ac:dyDescent="0.2">
      <c r="A1445" s="20"/>
      <c r="B1445" s="33"/>
      <c r="C1445" s="63"/>
      <c r="D1445" s="22"/>
      <c r="E1445" s="23"/>
      <c r="F1445" s="23"/>
      <c r="G1445" s="23"/>
      <c r="H1445" s="23"/>
      <c r="I1445" s="23"/>
      <c r="J1445" s="23"/>
      <c r="K1445" s="23"/>
      <c r="L1445" s="23"/>
      <c r="M1445" s="23"/>
      <c r="N1445" s="27"/>
      <c r="O1445" s="23"/>
      <c r="P1445" s="23"/>
      <c r="Q1445" s="23"/>
      <c r="R1445" s="23"/>
      <c r="S1445" s="64"/>
      <c r="T1445" s="24"/>
      <c r="U1445" s="49"/>
      <c r="V1445" s="54"/>
      <c r="W1445" s="25"/>
      <c r="X1445" s="25"/>
      <c r="Y1445" s="25"/>
      <c r="Z1445" s="25"/>
      <c r="AA1445" s="25"/>
      <c r="AB1445" s="25"/>
      <c r="AC1445" s="25"/>
      <c r="AD1445" s="55"/>
    </row>
    <row r="1446" spans="1:30" ht="20" customHeight="1" x14ac:dyDescent="0.2">
      <c r="A1446" s="20"/>
      <c r="B1446" s="33"/>
      <c r="C1446" s="63"/>
      <c r="D1446" s="22"/>
      <c r="E1446" s="23"/>
      <c r="F1446" s="23"/>
      <c r="G1446" s="23"/>
      <c r="H1446" s="23"/>
      <c r="I1446" s="23"/>
      <c r="J1446" s="23"/>
      <c r="K1446" s="23"/>
      <c r="L1446" s="23"/>
      <c r="M1446" s="23"/>
      <c r="N1446" s="27"/>
      <c r="O1446" s="23"/>
      <c r="P1446" s="23"/>
      <c r="Q1446" s="23"/>
      <c r="R1446" s="23"/>
      <c r="S1446" s="64"/>
      <c r="T1446" s="24"/>
      <c r="U1446" s="49"/>
      <c r="V1446" s="54"/>
      <c r="W1446" s="25"/>
      <c r="X1446" s="25"/>
      <c r="Y1446" s="25"/>
      <c r="Z1446" s="25"/>
      <c r="AA1446" s="25"/>
      <c r="AB1446" s="25"/>
      <c r="AC1446" s="25"/>
      <c r="AD1446" s="55"/>
    </row>
    <row r="1447" spans="1:30" ht="20" customHeight="1" x14ac:dyDescent="0.2">
      <c r="A1447" s="20"/>
      <c r="B1447" s="33"/>
      <c r="C1447" s="63"/>
      <c r="D1447" s="22"/>
      <c r="E1447" s="23"/>
      <c r="F1447" s="23"/>
      <c r="G1447" s="23"/>
      <c r="H1447" s="23"/>
      <c r="I1447" s="23"/>
      <c r="J1447" s="23"/>
      <c r="K1447" s="23"/>
      <c r="L1447" s="23"/>
      <c r="M1447" s="23"/>
      <c r="N1447" s="27"/>
      <c r="O1447" s="23"/>
      <c r="P1447" s="23"/>
      <c r="Q1447" s="23"/>
      <c r="R1447" s="23"/>
      <c r="S1447" s="64"/>
      <c r="T1447" s="24"/>
      <c r="U1447" s="49"/>
      <c r="V1447" s="54"/>
      <c r="W1447" s="25"/>
      <c r="X1447" s="25"/>
      <c r="Y1447" s="25"/>
      <c r="Z1447" s="25"/>
      <c r="AA1447" s="25"/>
      <c r="AB1447" s="25"/>
      <c r="AC1447" s="25"/>
      <c r="AD1447" s="55"/>
    </row>
    <row r="1448" spans="1:30" ht="20" customHeight="1" x14ac:dyDescent="0.2">
      <c r="A1448" s="20"/>
      <c r="B1448" s="33"/>
      <c r="C1448" s="63"/>
      <c r="D1448" s="22"/>
      <c r="E1448" s="23"/>
      <c r="F1448" s="23"/>
      <c r="G1448" s="23"/>
      <c r="H1448" s="23"/>
      <c r="I1448" s="23"/>
      <c r="J1448" s="23"/>
      <c r="K1448" s="23"/>
      <c r="L1448" s="23"/>
      <c r="M1448" s="23"/>
      <c r="N1448" s="27"/>
      <c r="O1448" s="23"/>
      <c r="P1448" s="23"/>
      <c r="Q1448" s="23"/>
      <c r="R1448" s="23"/>
      <c r="S1448" s="64"/>
      <c r="T1448" s="24"/>
      <c r="U1448" s="49"/>
      <c r="V1448" s="54"/>
      <c r="W1448" s="25"/>
      <c r="X1448" s="25"/>
      <c r="Y1448" s="25"/>
      <c r="Z1448" s="25"/>
      <c r="AA1448" s="25"/>
      <c r="AB1448" s="25"/>
      <c r="AC1448" s="25"/>
      <c r="AD1448" s="55"/>
    </row>
    <row r="1449" spans="1:30" ht="20" customHeight="1" x14ac:dyDescent="0.2">
      <c r="A1449" s="20"/>
      <c r="B1449" s="33"/>
      <c r="C1449" s="63"/>
      <c r="D1449" s="22"/>
      <c r="E1449" s="23"/>
      <c r="F1449" s="23"/>
      <c r="G1449" s="23"/>
      <c r="H1449" s="23"/>
      <c r="I1449" s="23"/>
      <c r="J1449" s="23"/>
      <c r="K1449" s="23"/>
      <c r="L1449" s="23"/>
      <c r="M1449" s="23"/>
      <c r="N1449" s="27"/>
      <c r="O1449" s="23"/>
      <c r="P1449" s="23"/>
      <c r="Q1449" s="23"/>
      <c r="R1449" s="23"/>
      <c r="S1449" s="64"/>
      <c r="T1449" s="24"/>
      <c r="U1449" s="49"/>
      <c r="V1449" s="54"/>
      <c r="W1449" s="25"/>
      <c r="X1449" s="25"/>
      <c r="Y1449" s="25"/>
      <c r="Z1449" s="25"/>
      <c r="AA1449" s="25"/>
      <c r="AB1449" s="25"/>
      <c r="AC1449" s="25"/>
      <c r="AD1449" s="55"/>
    </row>
    <row r="1450" spans="1:30" ht="20" customHeight="1" x14ac:dyDescent="0.2">
      <c r="A1450" s="20"/>
      <c r="B1450" s="33"/>
      <c r="C1450" s="63"/>
      <c r="D1450" s="22"/>
      <c r="E1450" s="23"/>
      <c r="F1450" s="23"/>
      <c r="G1450" s="23"/>
      <c r="H1450" s="23"/>
      <c r="I1450" s="23"/>
      <c r="J1450" s="23"/>
      <c r="K1450" s="23"/>
      <c r="L1450" s="23"/>
      <c r="M1450" s="23"/>
      <c r="N1450" s="27"/>
      <c r="O1450" s="23"/>
      <c r="P1450" s="23"/>
      <c r="Q1450" s="23"/>
      <c r="R1450" s="23"/>
      <c r="S1450" s="64"/>
      <c r="T1450" s="24"/>
      <c r="U1450" s="49"/>
      <c r="V1450" s="54"/>
      <c r="W1450" s="25"/>
      <c r="X1450" s="25"/>
      <c r="Y1450" s="25"/>
      <c r="Z1450" s="25"/>
      <c r="AA1450" s="25"/>
      <c r="AB1450" s="25"/>
      <c r="AC1450" s="25"/>
      <c r="AD1450" s="55"/>
    </row>
    <row r="1451" spans="1:30" ht="20" customHeight="1" x14ac:dyDescent="0.2">
      <c r="A1451" s="20"/>
      <c r="B1451" s="33"/>
      <c r="C1451" s="63"/>
      <c r="D1451" s="22"/>
      <c r="E1451" s="23"/>
      <c r="F1451" s="23"/>
      <c r="G1451" s="23"/>
      <c r="H1451" s="23"/>
      <c r="I1451" s="23"/>
      <c r="J1451" s="23"/>
      <c r="K1451" s="23"/>
      <c r="L1451" s="23"/>
      <c r="M1451" s="23"/>
      <c r="N1451" s="27"/>
      <c r="O1451" s="23"/>
      <c r="P1451" s="23"/>
      <c r="Q1451" s="23"/>
      <c r="R1451" s="23"/>
      <c r="S1451" s="64"/>
      <c r="T1451" s="24"/>
      <c r="U1451" s="49"/>
      <c r="V1451" s="54"/>
      <c r="W1451" s="25"/>
      <c r="X1451" s="25"/>
      <c r="Y1451" s="25"/>
      <c r="Z1451" s="25"/>
      <c r="AA1451" s="25"/>
      <c r="AB1451" s="25"/>
      <c r="AC1451" s="25"/>
      <c r="AD1451" s="55"/>
    </row>
    <row r="1452" spans="1:30" ht="20" customHeight="1" x14ac:dyDescent="0.2">
      <c r="A1452" s="20"/>
      <c r="B1452" s="33"/>
      <c r="C1452" s="63"/>
      <c r="D1452" s="22"/>
      <c r="E1452" s="23"/>
      <c r="F1452" s="23"/>
      <c r="G1452" s="23"/>
      <c r="H1452" s="23"/>
      <c r="I1452" s="23"/>
      <c r="J1452" s="23"/>
      <c r="K1452" s="23"/>
      <c r="L1452" s="23"/>
      <c r="M1452" s="23"/>
      <c r="N1452" s="27"/>
      <c r="O1452" s="23"/>
      <c r="P1452" s="23"/>
      <c r="Q1452" s="23"/>
      <c r="R1452" s="23"/>
      <c r="S1452" s="64"/>
      <c r="T1452" s="24"/>
      <c r="U1452" s="49"/>
      <c r="V1452" s="54"/>
      <c r="W1452" s="25"/>
      <c r="X1452" s="25"/>
      <c r="Y1452" s="25"/>
      <c r="Z1452" s="25"/>
      <c r="AA1452" s="25"/>
      <c r="AB1452" s="25"/>
      <c r="AC1452" s="25"/>
      <c r="AD1452" s="55"/>
    </row>
    <row r="1453" spans="1:30" ht="20" customHeight="1" x14ac:dyDescent="0.2">
      <c r="A1453" s="20"/>
      <c r="B1453" s="33"/>
      <c r="C1453" s="63"/>
      <c r="D1453" s="22"/>
      <c r="E1453" s="23"/>
      <c r="F1453" s="23"/>
      <c r="G1453" s="23"/>
      <c r="H1453" s="23"/>
      <c r="I1453" s="23"/>
      <c r="J1453" s="23"/>
      <c r="K1453" s="23"/>
      <c r="L1453" s="23"/>
      <c r="M1453" s="23"/>
      <c r="N1453" s="27"/>
      <c r="O1453" s="23"/>
      <c r="P1453" s="23"/>
      <c r="Q1453" s="23"/>
      <c r="R1453" s="23"/>
      <c r="S1453" s="64"/>
      <c r="T1453" s="24"/>
      <c r="U1453" s="49"/>
      <c r="V1453" s="54"/>
      <c r="W1453" s="25"/>
      <c r="X1453" s="25"/>
      <c r="Y1453" s="25"/>
      <c r="Z1453" s="25"/>
      <c r="AA1453" s="25"/>
      <c r="AB1453" s="25"/>
      <c r="AC1453" s="25"/>
      <c r="AD1453" s="55"/>
    </row>
    <row r="1454" spans="1:30" ht="20" customHeight="1" x14ac:dyDescent="0.2">
      <c r="A1454" s="20"/>
      <c r="B1454" s="33"/>
      <c r="C1454" s="63"/>
      <c r="D1454" s="22"/>
      <c r="E1454" s="23"/>
      <c r="F1454" s="23"/>
      <c r="G1454" s="23"/>
      <c r="H1454" s="23"/>
      <c r="I1454" s="23"/>
      <c r="J1454" s="23"/>
      <c r="K1454" s="23"/>
      <c r="L1454" s="23"/>
      <c r="M1454" s="23"/>
      <c r="N1454" s="27"/>
      <c r="O1454" s="23"/>
      <c r="P1454" s="23"/>
      <c r="Q1454" s="23"/>
      <c r="R1454" s="23"/>
      <c r="S1454" s="64"/>
      <c r="T1454" s="24"/>
      <c r="U1454" s="49"/>
      <c r="V1454" s="54"/>
      <c r="W1454" s="25"/>
      <c r="X1454" s="25"/>
      <c r="Y1454" s="25"/>
      <c r="Z1454" s="25"/>
      <c r="AA1454" s="25"/>
      <c r="AB1454" s="25"/>
      <c r="AC1454" s="25"/>
      <c r="AD1454" s="55"/>
    </row>
    <row r="1455" spans="1:30" ht="20" customHeight="1" x14ac:dyDescent="0.2">
      <c r="A1455" s="20"/>
      <c r="B1455" s="33"/>
      <c r="C1455" s="63"/>
      <c r="D1455" s="22"/>
      <c r="E1455" s="23"/>
      <c r="F1455" s="23"/>
      <c r="G1455" s="23"/>
      <c r="H1455" s="23"/>
      <c r="I1455" s="23"/>
      <c r="J1455" s="23"/>
      <c r="K1455" s="23"/>
      <c r="L1455" s="23"/>
      <c r="M1455" s="23"/>
      <c r="N1455" s="27"/>
      <c r="O1455" s="23"/>
      <c r="P1455" s="23"/>
      <c r="Q1455" s="23"/>
      <c r="R1455" s="23"/>
      <c r="S1455" s="64"/>
      <c r="T1455" s="24"/>
      <c r="U1455" s="49"/>
      <c r="V1455" s="54"/>
      <c r="W1455" s="25"/>
      <c r="X1455" s="25"/>
      <c r="Y1455" s="25"/>
      <c r="Z1455" s="25"/>
      <c r="AA1455" s="25"/>
      <c r="AB1455" s="25"/>
      <c r="AC1455" s="25"/>
      <c r="AD1455" s="55"/>
    </row>
    <row r="1456" spans="1:30" ht="20" customHeight="1" x14ac:dyDescent="0.2">
      <c r="A1456" s="20"/>
      <c r="B1456" s="33"/>
      <c r="C1456" s="63"/>
      <c r="D1456" s="22"/>
      <c r="E1456" s="23"/>
      <c r="F1456" s="23"/>
      <c r="G1456" s="23"/>
      <c r="H1456" s="23"/>
      <c r="I1456" s="23"/>
      <c r="J1456" s="23"/>
      <c r="K1456" s="23"/>
      <c r="L1456" s="23"/>
      <c r="M1456" s="23"/>
      <c r="N1456" s="27"/>
      <c r="O1456" s="23"/>
      <c r="P1456" s="23"/>
      <c r="Q1456" s="23"/>
      <c r="R1456" s="23"/>
      <c r="S1456" s="64"/>
      <c r="T1456" s="24"/>
      <c r="U1456" s="49"/>
      <c r="V1456" s="54"/>
      <c r="W1456" s="25"/>
      <c r="X1456" s="25"/>
      <c r="Y1456" s="25"/>
      <c r="Z1456" s="25"/>
      <c r="AA1456" s="25"/>
      <c r="AB1456" s="25"/>
      <c r="AC1456" s="25"/>
      <c r="AD1456" s="55"/>
    </row>
    <row r="1457" spans="1:30" ht="20" customHeight="1" x14ac:dyDescent="0.2">
      <c r="A1457" s="20"/>
      <c r="B1457" s="33"/>
      <c r="C1457" s="63"/>
      <c r="D1457" s="22"/>
      <c r="E1457" s="23"/>
      <c r="F1457" s="23"/>
      <c r="G1457" s="23"/>
      <c r="H1457" s="23"/>
      <c r="I1457" s="23"/>
      <c r="J1457" s="23"/>
      <c r="K1457" s="23"/>
      <c r="L1457" s="23"/>
      <c r="M1457" s="23"/>
      <c r="N1457" s="27"/>
      <c r="O1457" s="23"/>
      <c r="P1457" s="23"/>
      <c r="Q1457" s="23"/>
      <c r="R1457" s="23"/>
      <c r="S1457" s="64"/>
      <c r="T1457" s="24"/>
      <c r="U1457" s="49"/>
      <c r="V1457" s="54"/>
      <c r="W1457" s="25"/>
      <c r="X1457" s="25"/>
      <c r="Y1457" s="25"/>
      <c r="Z1457" s="25"/>
      <c r="AA1457" s="25"/>
      <c r="AB1457" s="25"/>
      <c r="AC1457" s="25"/>
      <c r="AD1457" s="55"/>
    </row>
    <row r="1458" spans="1:30" ht="20" customHeight="1" thickBot="1" x14ac:dyDescent="0.25">
      <c r="A1458" s="20"/>
      <c r="B1458" s="34"/>
      <c r="C1458" s="65"/>
      <c r="D1458" s="66"/>
      <c r="E1458" s="67"/>
      <c r="F1458" s="67"/>
      <c r="G1458" s="67"/>
      <c r="H1458" s="67"/>
      <c r="I1458" s="67"/>
      <c r="J1458" s="67"/>
      <c r="K1458" s="67"/>
      <c r="L1458" s="67"/>
      <c r="M1458" s="67"/>
      <c r="N1458" s="68"/>
      <c r="O1458" s="67"/>
      <c r="P1458" s="67"/>
      <c r="Q1458" s="67"/>
      <c r="R1458" s="67"/>
      <c r="S1458" s="69"/>
      <c r="T1458" s="24"/>
      <c r="U1458" s="50"/>
      <c r="V1458" s="56"/>
      <c r="W1458" s="57"/>
      <c r="X1458" s="57"/>
      <c r="Y1458" s="57"/>
      <c r="Z1458" s="57"/>
      <c r="AA1458" s="57"/>
      <c r="AB1458" s="57"/>
      <c r="AC1458" s="57"/>
      <c r="AD1458" s="58"/>
    </row>
    <row r="1459" spans="1:30" ht="20" customHeight="1" x14ac:dyDescent="0.2">
      <c r="A1459" s="18"/>
      <c r="B1459" s="21"/>
      <c r="C1459" s="18"/>
      <c r="D1459" s="18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AD1459" s="26"/>
    </row>
    <row r="1460" spans="1:30" ht="20" customHeight="1" x14ac:dyDescent="0.2">
      <c r="A1460" s="18"/>
      <c r="B1460" s="21"/>
      <c r="C1460" s="18"/>
      <c r="D1460" s="18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AD1460" s="26"/>
    </row>
    <row r="1461" spans="1:30" ht="20" customHeight="1" x14ac:dyDescent="0.2">
      <c r="A1461" s="18"/>
      <c r="B1461" s="21"/>
      <c r="C1461" s="18"/>
      <c r="D1461" s="18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AD1461" s="26"/>
    </row>
    <row r="1462" spans="1:30" ht="20" customHeight="1" x14ac:dyDescent="0.2">
      <c r="A1462" s="18"/>
      <c r="B1462" s="21"/>
      <c r="C1462" s="18"/>
      <c r="D1462" s="18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AD1462" s="26"/>
    </row>
    <row r="1463" spans="1:30" ht="20" customHeight="1" x14ac:dyDescent="0.2">
      <c r="A1463" s="18"/>
      <c r="B1463" s="21"/>
      <c r="C1463" s="18"/>
      <c r="D1463" s="18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AD1463" s="26"/>
    </row>
    <row r="1464" spans="1:30" ht="20" customHeight="1" x14ac:dyDescent="0.2">
      <c r="A1464" s="18"/>
      <c r="B1464" s="21"/>
      <c r="C1464" s="18"/>
      <c r="D1464" s="18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AD1464" s="26"/>
    </row>
    <row r="1465" spans="1:30" ht="20" customHeight="1" x14ac:dyDescent="0.2">
      <c r="A1465" s="18"/>
      <c r="B1465" s="21"/>
      <c r="C1465" s="18"/>
      <c r="D1465" s="18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AD1465" s="26"/>
    </row>
    <row r="1466" spans="1:30" ht="20" customHeight="1" x14ac:dyDescent="0.2">
      <c r="A1466" s="18"/>
      <c r="B1466" s="21"/>
      <c r="C1466" s="18"/>
      <c r="D1466" s="18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AD1466" s="26"/>
    </row>
    <row r="1467" spans="1:30" ht="20" customHeight="1" x14ac:dyDescent="0.2">
      <c r="A1467" s="18"/>
      <c r="B1467" s="21"/>
      <c r="C1467" s="18"/>
      <c r="D1467" s="18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AD1467" s="26"/>
    </row>
    <row r="1468" spans="1:30" ht="20" customHeight="1" x14ac:dyDescent="0.2">
      <c r="A1468" s="18"/>
      <c r="B1468" s="21"/>
      <c r="C1468" s="18"/>
      <c r="D1468" s="18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AD1468" s="26"/>
    </row>
    <row r="1469" spans="1:30" ht="20" customHeight="1" x14ac:dyDescent="0.2">
      <c r="A1469" s="18"/>
      <c r="B1469" s="21"/>
      <c r="C1469" s="18"/>
      <c r="D1469" s="18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AD1469" s="26"/>
    </row>
    <row r="1470" spans="1:30" ht="20" customHeight="1" x14ac:dyDescent="0.2">
      <c r="A1470" s="18"/>
      <c r="B1470" s="21"/>
      <c r="C1470" s="18"/>
      <c r="D1470" s="18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AD1470" s="26"/>
    </row>
    <row r="1471" spans="1:30" ht="20" customHeight="1" x14ac:dyDescent="0.2">
      <c r="A1471" s="18"/>
      <c r="B1471" s="21"/>
      <c r="C1471" s="18"/>
      <c r="D1471" s="18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AD1471" s="26"/>
    </row>
    <row r="1472" spans="1:30" ht="20" customHeight="1" x14ac:dyDescent="0.2">
      <c r="A1472" s="18"/>
      <c r="B1472" s="21"/>
      <c r="C1472" s="18"/>
      <c r="D1472" s="18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AD1472" s="26"/>
    </row>
    <row r="1473" spans="1:30" ht="20" customHeight="1" x14ac:dyDescent="0.2">
      <c r="A1473" s="18"/>
      <c r="B1473" s="21"/>
      <c r="C1473" s="18"/>
      <c r="D1473" s="18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AD1473" s="26"/>
    </row>
    <row r="1474" spans="1:30" ht="20" customHeight="1" x14ac:dyDescent="0.2">
      <c r="A1474" s="18"/>
      <c r="B1474" s="21"/>
      <c r="C1474" s="18"/>
      <c r="D1474" s="18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AD1474" s="26"/>
    </row>
    <row r="1475" spans="1:30" ht="20" customHeight="1" x14ac:dyDescent="0.2">
      <c r="A1475" s="18"/>
      <c r="B1475" s="21"/>
      <c r="C1475" s="18"/>
      <c r="D1475" s="18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AD1475" s="26"/>
    </row>
    <row r="1476" spans="1:30" ht="20" customHeight="1" x14ac:dyDescent="0.2">
      <c r="A1476" s="18"/>
      <c r="B1476" s="21"/>
      <c r="C1476" s="18"/>
      <c r="D1476" s="18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AD1476" s="26"/>
    </row>
    <row r="1477" spans="1:30" ht="20" customHeight="1" x14ac:dyDescent="0.2">
      <c r="A1477" s="18"/>
      <c r="B1477" s="21"/>
      <c r="C1477" s="18"/>
      <c r="D1477" s="18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AD1477" s="26"/>
    </row>
    <row r="1478" spans="1:30" ht="20" customHeight="1" x14ac:dyDescent="0.2">
      <c r="A1478" s="18"/>
      <c r="B1478" s="21"/>
      <c r="C1478" s="18"/>
      <c r="D1478" s="18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AD1478" s="26"/>
    </row>
    <row r="1479" spans="1:30" ht="20" customHeight="1" x14ac:dyDescent="0.2">
      <c r="A1479" s="18"/>
      <c r="B1479" s="21"/>
      <c r="C1479" s="18"/>
      <c r="D1479" s="18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AD1479" s="26"/>
    </row>
    <row r="1480" spans="1:30" ht="20" customHeight="1" x14ac:dyDescent="0.2">
      <c r="A1480" s="18"/>
      <c r="B1480" s="21"/>
      <c r="C1480" s="18"/>
      <c r="D1480" s="18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AD1480" s="26"/>
    </row>
    <row r="1481" spans="1:30" ht="20" customHeight="1" x14ac:dyDescent="0.2">
      <c r="A1481" s="18"/>
      <c r="B1481" s="21"/>
      <c r="C1481" s="18"/>
      <c r="D1481" s="18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AD1481" s="26"/>
    </row>
    <row r="1482" spans="1:30" ht="20" customHeight="1" x14ac:dyDescent="0.2">
      <c r="A1482" s="18"/>
      <c r="B1482" s="21"/>
      <c r="C1482" s="18"/>
      <c r="D1482" s="18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AD1482" s="26"/>
    </row>
    <row r="1483" spans="1:30" ht="20" customHeight="1" x14ac:dyDescent="0.2">
      <c r="A1483" s="18"/>
      <c r="B1483" s="21"/>
      <c r="C1483" s="18"/>
      <c r="D1483" s="18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AD1483" s="26"/>
    </row>
    <row r="1484" spans="1:30" ht="20" customHeight="1" x14ac:dyDescent="0.2">
      <c r="A1484" s="18"/>
      <c r="B1484" s="21"/>
      <c r="C1484" s="18"/>
      <c r="D1484" s="18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AD1484" s="26"/>
    </row>
    <row r="1485" spans="1:30" ht="20" customHeight="1" x14ac:dyDescent="0.2">
      <c r="A1485" s="18"/>
      <c r="B1485" s="21"/>
      <c r="C1485" s="18"/>
      <c r="D1485" s="18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AD1485" s="26"/>
    </row>
    <row r="1486" spans="1:30" ht="20" customHeight="1" x14ac:dyDescent="0.2">
      <c r="A1486" s="18"/>
      <c r="B1486" s="21"/>
      <c r="C1486" s="18"/>
      <c r="D1486" s="18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AD1486" s="26"/>
    </row>
    <row r="1487" spans="1:30" ht="20" customHeight="1" x14ac:dyDescent="0.2">
      <c r="A1487" s="18"/>
      <c r="B1487" s="21"/>
      <c r="C1487" s="18"/>
      <c r="D1487" s="18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AD1487" s="26"/>
    </row>
    <row r="1488" spans="1:30" ht="20" customHeight="1" x14ac:dyDescent="0.2">
      <c r="A1488" s="18"/>
      <c r="B1488" s="21"/>
      <c r="C1488" s="18"/>
      <c r="D1488" s="18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AD1488" s="26"/>
    </row>
    <row r="1489" spans="1:30" ht="20" customHeight="1" x14ac:dyDescent="0.2">
      <c r="A1489" s="18"/>
      <c r="B1489" s="21"/>
      <c r="C1489" s="18"/>
      <c r="D1489" s="18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AD1489" s="26"/>
    </row>
    <row r="1490" spans="1:30" ht="20" customHeight="1" x14ac:dyDescent="0.2">
      <c r="A1490" s="18"/>
      <c r="B1490" s="21"/>
      <c r="C1490" s="18"/>
      <c r="D1490" s="18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AD1490" s="26"/>
    </row>
    <row r="1491" spans="1:30" ht="20" customHeight="1" x14ac:dyDescent="0.2">
      <c r="A1491" s="18"/>
      <c r="B1491" s="21"/>
      <c r="C1491" s="18"/>
      <c r="D1491" s="18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AD1491" s="26"/>
    </row>
    <row r="1492" spans="1:30" ht="20" customHeight="1" x14ac:dyDescent="0.2">
      <c r="A1492" s="18"/>
      <c r="B1492" s="21"/>
      <c r="C1492" s="18"/>
      <c r="D1492" s="18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AD1492" s="26"/>
    </row>
    <row r="1493" spans="1:30" ht="20" customHeight="1" x14ac:dyDescent="0.2">
      <c r="A1493" s="18"/>
      <c r="B1493" s="21"/>
      <c r="C1493" s="18"/>
      <c r="D1493" s="18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AD1493" s="26"/>
    </row>
    <row r="1494" spans="1:30" ht="20" customHeight="1" x14ac:dyDescent="0.2">
      <c r="A1494" s="18"/>
      <c r="B1494" s="21"/>
      <c r="C1494" s="18"/>
      <c r="D1494" s="18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AD1494" s="26"/>
    </row>
    <row r="1495" spans="1:30" ht="20" customHeight="1" x14ac:dyDescent="0.2">
      <c r="A1495" s="18"/>
      <c r="B1495" s="21"/>
      <c r="C1495" s="18"/>
      <c r="D1495" s="18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AD1495" s="26"/>
    </row>
    <row r="1496" spans="1:30" ht="20" customHeight="1" x14ac:dyDescent="0.2">
      <c r="A1496" s="18"/>
      <c r="B1496" s="21"/>
      <c r="C1496" s="18"/>
      <c r="D1496" s="18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AD1496" s="26"/>
    </row>
    <row r="1497" spans="1:30" ht="20" customHeight="1" x14ac:dyDescent="0.2">
      <c r="A1497" s="18"/>
      <c r="B1497" s="21"/>
      <c r="C1497" s="18"/>
      <c r="D1497" s="18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AD1497" s="26"/>
    </row>
    <row r="1498" spans="1:30" ht="20" customHeight="1" x14ac:dyDescent="0.2">
      <c r="A1498" s="18"/>
      <c r="B1498" s="21"/>
      <c r="C1498" s="18"/>
      <c r="D1498" s="18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AD1498" s="26"/>
    </row>
    <row r="1499" spans="1:30" ht="20" customHeight="1" x14ac:dyDescent="0.2">
      <c r="A1499" s="18"/>
      <c r="B1499" s="21"/>
      <c r="C1499" s="18"/>
      <c r="D1499" s="18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AD1499" s="26"/>
    </row>
    <row r="1500" spans="1:30" ht="20" customHeight="1" x14ac:dyDescent="0.2">
      <c r="A1500" s="18"/>
      <c r="B1500" s="21"/>
      <c r="C1500" s="18"/>
      <c r="D1500" s="18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AD1500" s="26"/>
    </row>
    <row r="1501" spans="1:30" ht="20" customHeight="1" x14ac:dyDescent="0.2">
      <c r="A1501" s="18"/>
      <c r="B1501" s="21"/>
      <c r="C1501" s="18"/>
      <c r="D1501" s="18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AD1501" s="26"/>
    </row>
    <row r="1502" spans="1:30" ht="20" customHeight="1" x14ac:dyDescent="0.2">
      <c r="A1502" s="18"/>
      <c r="B1502" s="21"/>
      <c r="C1502" s="18"/>
      <c r="D1502" s="18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AD1502" s="26"/>
    </row>
    <row r="1503" spans="1:30" ht="20" customHeight="1" x14ac:dyDescent="0.2">
      <c r="A1503" s="18"/>
      <c r="B1503" s="21"/>
      <c r="C1503" s="18"/>
      <c r="D1503" s="18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AD1503" s="26"/>
    </row>
    <row r="1504" spans="1:30" ht="20" customHeight="1" x14ac:dyDescent="0.2">
      <c r="A1504" s="18"/>
      <c r="B1504" s="21"/>
      <c r="C1504" s="18"/>
      <c r="D1504" s="18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AD1504" s="26"/>
    </row>
    <row r="1505" spans="1:30" ht="20" customHeight="1" x14ac:dyDescent="0.2">
      <c r="A1505" s="18"/>
      <c r="B1505" s="21"/>
      <c r="C1505" s="18"/>
      <c r="D1505" s="18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AD1505" s="26"/>
    </row>
    <row r="1506" spans="1:30" ht="20" customHeight="1" x14ac:dyDescent="0.2">
      <c r="A1506" s="18"/>
      <c r="B1506" s="21"/>
      <c r="C1506" s="18"/>
      <c r="D1506" s="18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AD1506" s="26"/>
    </row>
    <row r="1507" spans="1:30" ht="20" customHeight="1" x14ac:dyDescent="0.2">
      <c r="A1507" s="18"/>
      <c r="B1507" s="21"/>
      <c r="C1507" s="18"/>
      <c r="D1507" s="18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AD1507" s="26"/>
    </row>
    <row r="1508" spans="1:30" ht="20" customHeight="1" x14ac:dyDescent="0.2">
      <c r="A1508" s="18"/>
      <c r="B1508" s="21"/>
      <c r="C1508" s="18"/>
      <c r="D1508" s="18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AD1508" s="26"/>
    </row>
    <row r="1509" spans="1:30" ht="20" customHeight="1" x14ac:dyDescent="0.2">
      <c r="A1509" s="18"/>
      <c r="B1509" s="21"/>
      <c r="C1509" s="18"/>
      <c r="D1509" s="18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AD1509" s="26"/>
    </row>
    <row r="1510" spans="1:30" ht="20" customHeight="1" x14ac:dyDescent="0.2">
      <c r="A1510" s="18"/>
      <c r="B1510" s="21"/>
      <c r="C1510" s="18"/>
      <c r="D1510" s="18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AD1510" s="26"/>
    </row>
    <row r="1511" spans="1:30" ht="20" customHeight="1" x14ac:dyDescent="0.2">
      <c r="A1511" s="18"/>
      <c r="B1511" s="21"/>
      <c r="C1511" s="18"/>
      <c r="D1511" s="18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AD1511" s="26"/>
    </row>
    <row r="1512" spans="1:30" ht="20" customHeight="1" x14ac:dyDescent="0.2">
      <c r="A1512" s="18"/>
      <c r="B1512" s="21"/>
      <c r="C1512" s="18"/>
      <c r="D1512" s="18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AD1512" s="26"/>
    </row>
    <row r="1513" spans="1:30" ht="20" customHeight="1" x14ac:dyDescent="0.2">
      <c r="A1513" s="18"/>
      <c r="B1513" s="21"/>
      <c r="C1513" s="18"/>
      <c r="D1513" s="18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AD1513" s="26"/>
    </row>
    <row r="1514" spans="1:30" ht="20" customHeight="1" x14ac:dyDescent="0.2">
      <c r="A1514" s="18"/>
      <c r="B1514" s="21"/>
      <c r="C1514" s="18"/>
      <c r="D1514" s="18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AD1514" s="26"/>
    </row>
    <row r="1515" spans="1:30" ht="20" customHeight="1" x14ac:dyDescent="0.2">
      <c r="A1515" s="18"/>
      <c r="B1515" s="21"/>
      <c r="C1515" s="18"/>
      <c r="D1515" s="18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AD1515" s="26"/>
    </row>
    <row r="1516" spans="1:30" ht="20" customHeight="1" x14ac:dyDescent="0.2">
      <c r="A1516" s="18"/>
      <c r="B1516" s="21"/>
      <c r="C1516" s="18"/>
      <c r="D1516" s="18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AD1516" s="26"/>
    </row>
    <row r="1517" spans="1:30" ht="20" customHeight="1" x14ac:dyDescent="0.2">
      <c r="A1517" s="18"/>
      <c r="B1517" s="21"/>
      <c r="C1517" s="18"/>
      <c r="D1517" s="18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AD1517" s="26"/>
    </row>
    <row r="1518" spans="1:30" ht="20" customHeight="1" x14ac:dyDescent="0.2">
      <c r="A1518" s="18"/>
      <c r="B1518" s="21"/>
      <c r="C1518" s="18"/>
      <c r="D1518" s="18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AD1518" s="26"/>
    </row>
    <row r="1519" spans="1:30" ht="20" customHeight="1" x14ac:dyDescent="0.2">
      <c r="A1519" s="18"/>
      <c r="B1519" s="21"/>
      <c r="C1519" s="18"/>
      <c r="D1519" s="18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AD1519" s="26"/>
    </row>
    <row r="1520" spans="1:30" ht="20" customHeight="1" x14ac:dyDescent="0.2">
      <c r="A1520" s="18"/>
      <c r="B1520" s="21"/>
      <c r="C1520" s="18"/>
      <c r="D1520" s="18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AD1520" s="26"/>
    </row>
    <row r="1521" spans="1:30" ht="20" customHeight="1" x14ac:dyDescent="0.2">
      <c r="A1521" s="18"/>
      <c r="B1521" s="21"/>
      <c r="C1521" s="18"/>
      <c r="D1521" s="18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AD1521" s="26"/>
    </row>
    <row r="1522" spans="1:30" ht="20" customHeight="1" x14ac:dyDescent="0.2">
      <c r="A1522" s="18"/>
      <c r="B1522" s="21"/>
      <c r="C1522" s="18"/>
      <c r="D1522" s="18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AD1522" s="26"/>
    </row>
    <row r="1523" spans="1:30" ht="20" customHeight="1" x14ac:dyDescent="0.2">
      <c r="A1523" s="18"/>
      <c r="B1523" s="21"/>
      <c r="C1523" s="18"/>
      <c r="D1523" s="18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AD1523" s="26"/>
    </row>
    <row r="1524" spans="1:30" ht="20" customHeight="1" x14ac:dyDescent="0.2">
      <c r="A1524" s="18"/>
      <c r="B1524" s="21"/>
      <c r="C1524" s="18"/>
      <c r="D1524" s="18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AD1524" s="26"/>
    </row>
    <row r="1525" spans="1:30" ht="20" customHeight="1" x14ac:dyDescent="0.2">
      <c r="A1525" s="18"/>
      <c r="B1525" s="21"/>
      <c r="C1525" s="18"/>
      <c r="D1525" s="18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AD1525" s="26"/>
    </row>
    <row r="1526" spans="1:30" ht="20" customHeight="1" x14ac:dyDescent="0.2">
      <c r="A1526" s="18"/>
      <c r="B1526" s="21"/>
      <c r="C1526" s="18"/>
      <c r="D1526" s="18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AD1526" s="26"/>
    </row>
    <row r="1527" spans="1:30" ht="20" customHeight="1" x14ac:dyDescent="0.2">
      <c r="A1527" s="18"/>
      <c r="B1527" s="21"/>
      <c r="C1527" s="18"/>
      <c r="D1527" s="18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AD1527" s="26"/>
    </row>
    <row r="1528" spans="1:30" ht="20" customHeight="1" x14ac:dyDescent="0.2">
      <c r="A1528" s="18"/>
      <c r="B1528" s="21"/>
      <c r="C1528" s="18"/>
      <c r="D1528" s="18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AD1528" s="26"/>
    </row>
    <row r="1529" spans="1:30" ht="20" customHeight="1" x14ac:dyDescent="0.2">
      <c r="A1529" s="18"/>
      <c r="B1529" s="21"/>
      <c r="C1529" s="18"/>
      <c r="D1529" s="18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AD1529" s="26"/>
    </row>
    <row r="1530" spans="1:30" ht="20" customHeight="1" x14ac:dyDescent="0.2">
      <c r="A1530" s="18"/>
      <c r="B1530" s="21"/>
      <c r="C1530" s="18"/>
      <c r="D1530" s="18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AD1530" s="26"/>
    </row>
    <row r="1531" spans="1:30" ht="20" customHeight="1" x14ac:dyDescent="0.2">
      <c r="A1531" s="18"/>
      <c r="B1531" s="21"/>
      <c r="C1531" s="18"/>
      <c r="D1531" s="18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AD1531" s="26"/>
    </row>
    <row r="1532" spans="1:30" ht="20" customHeight="1" x14ac:dyDescent="0.2">
      <c r="A1532" s="18"/>
      <c r="B1532" s="21"/>
      <c r="C1532" s="18"/>
      <c r="D1532" s="18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AD1532" s="26"/>
    </row>
    <row r="1533" spans="1:30" ht="20" customHeight="1" x14ac:dyDescent="0.2">
      <c r="A1533" s="18"/>
      <c r="B1533" s="21"/>
      <c r="C1533" s="18"/>
      <c r="D1533" s="18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AD1533" s="26"/>
    </row>
    <row r="1534" spans="1:30" ht="20" customHeight="1" x14ac:dyDescent="0.2">
      <c r="A1534" s="18"/>
      <c r="B1534" s="21"/>
      <c r="C1534" s="18"/>
      <c r="D1534" s="18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AD1534" s="26"/>
    </row>
    <row r="1535" spans="1:30" ht="20" customHeight="1" x14ac:dyDescent="0.2">
      <c r="A1535" s="18"/>
      <c r="B1535" s="21"/>
      <c r="C1535" s="18"/>
      <c r="D1535" s="18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AD1535" s="26"/>
    </row>
    <row r="1536" spans="1:30" ht="20" customHeight="1" x14ac:dyDescent="0.2">
      <c r="A1536" s="18"/>
      <c r="B1536" s="21"/>
      <c r="C1536" s="18"/>
      <c r="D1536" s="18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AD1536" s="26"/>
    </row>
    <row r="1537" spans="1:30" ht="20" customHeight="1" x14ac:dyDescent="0.2">
      <c r="A1537" s="18"/>
      <c r="B1537" s="21"/>
      <c r="C1537" s="18"/>
      <c r="D1537" s="18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AD1537" s="26"/>
    </row>
    <row r="1538" spans="1:30" ht="20" customHeight="1" x14ac:dyDescent="0.2">
      <c r="A1538" s="18"/>
      <c r="B1538" s="21"/>
      <c r="C1538" s="18"/>
      <c r="D1538" s="18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AD1538" s="26"/>
    </row>
    <row r="1539" spans="1:30" ht="20" customHeight="1" x14ac:dyDescent="0.2">
      <c r="A1539" s="18"/>
      <c r="B1539" s="21"/>
      <c r="C1539" s="18"/>
      <c r="D1539" s="18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AD1539" s="26"/>
    </row>
    <row r="1540" spans="1:30" ht="20" customHeight="1" x14ac:dyDescent="0.2">
      <c r="A1540" s="18"/>
      <c r="B1540" s="21"/>
      <c r="C1540" s="18"/>
      <c r="D1540" s="18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AD1540" s="26"/>
    </row>
    <row r="1541" spans="1:30" ht="20" customHeight="1" x14ac:dyDescent="0.2">
      <c r="A1541" s="18"/>
      <c r="B1541" s="21"/>
      <c r="C1541" s="18"/>
      <c r="D1541" s="18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AD1541" s="26"/>
    </row>
    <row r="1542" spans="1:30" ht="20" customHeight="1" x14ac:dyDescent="0.2">
      <c r="A1542" s="18"/>
      <c r="B1542" s="21"/>
      <c r="C1542" s="18"/>
      <c r="D1542" s="18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AD1542" s="26"/>
    </row>
    <row r="1543" spans="1:30" ht="20" customHeight="1" x14ac:dyDescent="0.2">
      <c r="A1543" s="18"/>
      <c r="B1543" s="21"/>
      <c r="C1543" s="18"/>
      <c r="D1543" s="18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AD1543" s="26"/>
    </row>
    <row r="1544" spans="1:30" ht="20" customHeight="1" x14ac:dyDescent="0.2">
      <c r="A1544" s="18"/>
      <c r="B1544" s="21"/>
      <c r="C1544" s="18"/>
      <c r="D1544" s="18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AD1544" s="26"/>
    </row>
    <row r="1545" spans="1:30" ht="20" customHeight="1" x14ac:dyDescent="0.2">
      <c r="A1545" s="18"/>
      <c r="B1545" s="21"/>
      <c r="C1545" s="18"/>
      <c r="D1545" s="18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AD1545" s="26"/>
    </row>
    <row r="1546" spans="1:30" ht="20" customHeight="1" x14ac:dyDescent="0.2">
      <c r="A1546" s="18"/>
      <c r="B1546" s="21"/>
      <c r="C1546" s="18"/>
      <c r="D1546" s="18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AD1546" s="26"/>
    </row>
    <row r="1547" spans="1:30" ht="20" customHeight="1" x14ac:dyDescent="0.2">
      <c r="A1547" s="18"/>
      <c r="B1547" s="21"/>
      <c r="C1547" s="18"/>
      <c r="D1547" s="18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AD1547" s="26"/>
    </row>
    <row r="1548" spans="1:30" ht="20" customHeight="1" x14ac:dyDescent="0.2">
      <c r="AD1548" s="26"/>
    </row>
    <row r="1549" spans="1:30" ht="20" customHeight="1" x14ac:dyDescent="0.2">
      <c r="AD1549" s="26"/>
    </row>
    <row r="1550" spans="1:30" ht="20" customHeight="1" x14ac:dyDescent="0.2">
      <c r="AD1550" s="26"/>
    </row>
  </sheetData>
  <mergeCells count="2">
    <mergeCell ref="C1:S1"/>
    <mergeCell ref="V1:AD1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0D70-281F-CB4D-86F4-CF260707616D}">
  <dimension ref="B2:BB104"/>
  <sheetViews>
    <sheetView topLeftCell="AS1" workbookViewId="0">
      <selection activeCell="A74" sqref="A74:XFD74"/>
    </sheetView>
  </sheetViews>
  <sheetFormatPr baseColWidth="10" defaultRowHeight="16" x14ac:dyDescent="0.2"/>
  <cols>
    <col min="3" max="3" width="13.83203125" customWidth="1"/>
    <col min="5" max="5" width="13.83203125" customWidth="1"/>
    <col min="9" max="9" width="13.83203125" customWidth="1"/>
    <col min="11" max="11" width="13.83203125" customWidth="1"/>
    <col min="15" max="15" width="13.83203125" customWidth="1"/>
    <col min="17" max="17" width="13.83203125" customWidth="1"/>
    <col min="21" max="21" width="13.83203125" customWidth="1"/>
    <col min="23" max="23" width="13.83203125" customWidth="1"/>
    <col min="27" max="27" width="13.83203125" customWidth="1"/>
    <col min="29" max="29" width="13.83203125" customWidth="1"/>
    <col min="33" max="33" width="13.83203125" customWidth="1"/>
    <col min="35" max="35" width="13.83203125" customWidth="1"/>
    <col min="39" max="39" width="13.83203125" customWidth="1"/>
    <col min="41" max="41" width="13.83203125" customWidth="1"/>
    <col min="45" max="45" width="13.83203125" customWidth="1"/>
    <col min="47" max="47" width="13.83203125" customWidth="1"/>
    <col min="51" max="51" width="13.83203125" customWidth="1"/>
    <col min="53" max="53" width="13.83203125" customWidth="1"/>
  </cols>
  <sheetData>
    <row r="2" spans="2:54" x14ac:dyDescent="0.2">
      <c r="C2" s="12" t="s">
        <v>1481</v>
      </c>
      <c r="D2" s="12"/>
      <c r="E2" s="12"/>
      <c r="F2" s="12"/>
      <c r="I2" s="12" t="s">
        <v>1481</v>
      </c>
      <c r="J2" s="12"/>
      <c r="K2" s="12"/>
      <c r="L2" s="12"/>
      <c r="O2" s="12" t="s">
        <v>1481</v>
      </c>
      <c r="P2" s="12"/>
      <c r="Q2" s="12"/>
      <c r="R2" s="12"/>
      <c r="U2" s="12" t="s">
        <v>1481</v>
      </c>
      <c r="V2" s="12"/>
      <c r="W2" s="12"/>
      <c r="X2" s="12"/>
      <c r="AA2" s="12" t="s">
        <v>1481</v>
      </c>
      <c r="AB2" s="12"/>
      <c r="AC2" s="12"/>
      <c r="AD2" s="12"/>
      <c r="AG2" s="12" t="s">
        <v>1481</v>
      </c>
      <c r="AH2" s="12"/>
      <c r="AI2" s="12"/>
      <c r="AJ2" s="12"/>
      <c r="AM2" s="12" t="s">
        <v>1481</v>
      </c>
      <c r="AN2" s="12"/>
      <c r="AO2" s="12"/>
      <c r="AP2" s="12"/>
      <c r="AS2" s="12" t="s">
        <v>1481</v>
      </c>
      <c r="AT2" s="12"/>
      <c r="AU2" s="12"/>
      <c r="AV2" s="12"/>
      <c r="AY2" s="12" t="s">
        <v>1481</v>
      </c>
      <c r="AZ2" s="12"/>
      <c r="BA2" s="12"/>
      <c r="BB2" s="12"/>
    </row>
    <row r="3" spans="2:54" x14ac:dyDescent="0.2">
      <c r="D3" s="13" t="s">
        <v>2974</v>
      </c>
      <c r="E3" s="13"/>
      <c r="J3" s="13" t="s">
        <v>2975</v>
      </c>
      <c r="K3" s="13"/>
      <c r="P3" s="13" t="s">
        <v>2976</v>
      </c>
      <c r="Q3" s="13"/>
      <c r="V3" s="13" t="s">
        <v>2977</v>
      </c>
      <c r="W3" s="13"/>
      <c r="AB3" s="13" t="s">
        <v>2978</v>
      </c>
      <c r="AC3" s="13"/>
      <c r="AH3" s="13" t="s">
        <v>2979</v>
      </c>
      <c r="AI3" s="13"/>
      <c r="AN3" s="13" t="s">
        <v>2980</v>
      </c>
      <c r="AO3" s="13"/>
      <c r="AT3" s="13" t="s">
        <v>2981</v>
      </c>
      <c r="AU3" s="13"/>
      <c r="AZ3" s="13" t="s">
        <v>2982</v>
      </c>
      <c r="BA3" s="13"/>
    </row>
    <row r="4" spans="2:54" ht="17" customHeight="1" x14ac:dyDescent="0.2">
      <c r="B4" s="3"/>
      <c r="C4" s="14" t="s">
        <v>1475</v>
      </c>
      <c r="D4" s="14"/>
      <c r="E4" s="14"/>
      <c r="F4" s="14"/>
      <c r="H4" s="3"/>
      <c r="I4" s="14" t="s">
        <v>1475</v>
      </c>
      <c r="J4" s="14"/>
      <c r="K4" s="14"/>
      <c r="L4" s="14"/>
      <c r="N4" s="3"/>
      <c r="O4" s="14" t="s">
        <v>1475</v>
      </c>
      <c r="P4" s="14"/>
      <c r="Q4" s="14"/>
      <c r="R4" s="14"/>
      <c r="T4" s="3"/>
      <c r="U4" s="14" t="s">
        <v>1475</v>
      </c>
      <c r="V4" s="14"/>
      <c r="W4" s="14"/>
      <c r="X4" s="14"/>
      <c r="Z4" s="3"/>
      <c r="AA4" s="14" t="s">
        <v>1475</v>
      </c>
      <c r="AB4" s="14"/>
      <c r="AC4" s="14"/>
      <c r="AD4" s="14"/>
      <c r="AF4" s="3"/>
      <c r="AG4" s="14" t="s">
        <v>1475</v>
      </c>
      <c r="AH4" s="14"/>
      <c r="AI4" s="14"/>
      <c r="AJ4" s="14"/>
      <c r="AL4" s="3"/>
      <c r="AM4" s="14" t="s">
        <v>1475</v>
      </c>
      <c r="AN4" s="14"/>
      <c r="AO4" s="14"/>
      <c r="AP4" s="14"/>
      <c r="AR4" s="3"/>
      <c r="AS4" s="14" t="s">
        <v>1475</v>
      </c>
      <c r="AT4" s="14"/>
      <c r="AU4" s="14"/>
      <c r="AV4" s="14"/>
      <c r="AX4" s="3"/>
      <c r="AY4" s="14" t="s">
        <v>1475</v>
      </c>
      <c r="AZ4" s="14"/>
      <c r="BA4" s="14"/>
      <c r="BB4" s="14"/>
    </row>
    <row r="5" spans="2:54" ht="16" customHeight="1" x14ac:dyDescent="0.2">
      <c r="B5" s="15" t="s">
        <v>1476</v>
      </c>
      <c r="C5" s="5" t="s">
        <v>1477</v>
      </c>
      <c r="D5" s="6" t="s">
        <v>1478</v>
      </c>
      <c r="E5" s="6" t="s">
        <v>2949</v>
      </c>
      <c r="F5" s="7" t="s">
        <v>1479</v>
      </c>
      <c r="H5" s="15" t="s">
        <v>1476</v>
      </c>
      <c r="I5" s="5" t="s">
        <v>1477</v>
      </c>
      <c r="J5" s="6" t="s">
        <v>1478</v>
      </c>
      <c r="K5" s="6" t="s">
        <v>2949</v>
      </c>
      <c r="L5" s="7" t="s">
        <v>1479</v>
      </c>
      <c r="N5" s="15" t="s">
        <v>1476</v>
      </c>
      <c r="O5" s="5" t="s">
        <v>1477</v>
      </c>
      <c r="P5" s="6" t="s">
        <v>1478</v>
      </c>
      <c r="Q5" s="6" t="s">
        <v>2949</v>
      </c>
      <c r="R5" s="7" t="s">
        <v>1479</v>
      </c>
      <c r="T5" s="15" t="s">
        <v>1476</v>
      </c>
      <c r="U5" s="5" t="s">
        <v>1477</v>
      </c>
      <c r="V5" s="6" t="s">
        <v>1478</v>
      </c>
      <c r="W5" s="6" t="s">
        <v>2949</v>
      </c>
      <c r="X5" s="7" t="s">
        <v>1479</v>
      </c>
      <c r="Z5" s="15" t="s">
        <v>1476</v>
      </c>
      <c r="AA5" s="5" t="s">
        <v>1477</v>
      </c>
      <c r="AB5" s="6" t="s">
        <v>1478</v>
      </c>
      <c r="AC5" s="6" t="s">
        <v>2949</v>
      </c>
      <c r="AD5" s="7" t="s">
        <v>1479</v>
      </c>
      <c r="AF5" s="15" t="s">
        <v>1476</v>
      </c>
      <c r="AG5" s="5" t="s">
        <v>1477</v>
      </c>
      <c r="AH5" s="6" t="s">
        <v>1478</v>
      </c>
      <c r="AI5" s="6" t="s">
        <v>2949</v>
      </c>
      <c r="AJ5" s="7" t="s">
        <v>1479</v>
      </c>
      <c r="AL5" s="15" t="s">
        <v>1476</v>
      </c>
      <c r="AM5" s="5" t="s">
        <v>1477</v>
      </c>
      <c r="AN5" s="6" t="s">
        <v>1478</v>
      </c>
      <c r="AO5" s="6" t="s">
        <v>2949</v>
      </c>
      <c r="AP5" s="7" t="s">
        <v>1479</v>
      </c>
      <c r="AR5" s="15" t="s">
        <v>1476</v>
      </c>
      <c r="AS5" s="5" t="s">
        <v>1477</v>
      </c>
      <c r="AT5" s="6" t="s">
        <v>1478</v>
      </c>
      <c r="AU5" s="6" t="s">
        <v>2949</v>
      </c>
      <c r="AV5" s="7" t="s">
        <v>1479</v>
      </c>
      <c r="AX5" s="15" t="s">
        <v>1476</v>
      </c>
      <c r="AY5" s="5" t="s">
        <v>1477</v>
      </c>
      <c r="AZ5" s="6" t="s">
        <v>1478</v>
      </c>
      <c r="BA5" s="6" t="s">
        <v>2949</v>
      </c>
      <c r="BB5" s="7" t="s">
        <v>1479</v>
      </c>
    </row>
    <row r="6" spans="2:54" x14ac:dyDescent="0.2">
      <c r="B6" s="15"/>
      <c r="C6" s="6" t="s">
        <v>1478</v>
      </c>
      <c r="D6" s="1">
        <v>324</v>
      </c>
      <c r="E6" s="1">
        <v>226</v>
      </c>
      <c r="F6" s="7">
        <f>SUM(D6:E6)</f>
        <v>550</v>
      </c>
      <c r="H6" s="15"/>
      <c r="I6" s="6" t="s">
        <v>1478</v>
      </c>
      <c r="J6" s="1">
        <v>253</v>
      </c>
      <c r="K6" s="1">
        <v>131</v>
      </c>
      <c r="L6" s="7">
        <f>SUM(J6:K6)</f>
        <v>384</v>
      </c>
      <c r="N6" s="15"/>
      <c r="O6" s="6" t="s">
        <v>1478</v>
      </c>
      <c r="P6" s="1">
        <v>221</v>
      </c>
      <c r="Q6" s="1">
        <v>88</v>
      </c>
      <c r="R6" s="7">
        <f>SUM(P6:Q6)</f>
        <v>309</v>
      </c>
      <c r="T6" s="15"/>
      <c r="U6" s="6" t="s">
        <v>1478</v>
      </c>
      <c r="V6" s="1">
        <v>194</v>
      </c>
      <c r="W6" s="1">
        <v>68</v>
      </c>
      <c r="X6" s="7">
        <f>SUM(V6:W6)</f>
        <v>262</v>
      </c>
      <c r="Z6" s="15"/>
      <c r="AA6" s="6" t="s">
        <v>1478</v>
      </c>
      <c r="AB6" s="1">
        <v>180</v>
      </c>
      <c r="AC6" s="1">
        <v>55</v>
      </c>
      <c r="AD6" s="7">
        <f>SUM(AB6:AC6)</f>
        <v>235</v>
      </c>
      <c r="AF6" s="15"/>
      <c r="AG6" s="6" t="s">
        <v>1478</v>
      </c>
      <c r="AH6" s="1">
        <v>160</v>
      </c>
      <c r="AI6" s="1">
        <v>43</v>
      </c>
      <c r="AJ6" s="7">
        <f>SUM(AH6:AI6)</f>
        <v>203</v>
      </c>
      <c r="AL6" s="15"/>
      <c r="AM6" s="6" t="s">
        <v>1478</v>
      </c>
      <c r="AN6" s="1">
        <v>141</v>
      </c>
      <c r="AO6" s="1">
        <v>29</v>
      </c>
      <c r="AP6" s="7">
        <f>SUM(AN6:AO6)</f>
        <v>170</v>
      </c>
      <c r="AR6" s="15"/>
      <c r="AS6" s="6" t="s">
        <v>1478</v>
      </c>
      <c r="AT6" s="1">
        <v>112</v>
      </c>
      <c r="AU6" s="1">
        <v>16</v>
      </c>
      <c r="AV6" s="7">
        <f>SUM(AT6:AU6)</f>
        <v>128</v>
      </c>
      <c r="AX6" s="15"/>
      <c r="AY6" s="6" t="s">
        <v>1478</v>
      </c>
      <c r="AZ6" s="1">
        <v>78</v>
      </c>
      <c r="BA6" s="1">
        <v>8</v>
      </c>
      <c r="BB6" s="7">
        <f>SUM(AZ6:BA6)</f>
        <v>86</v>
      </c>
    </row>
    <row r="7" spans="2:54" x14ac:dyDescent="0.2">
      <c r="B7" s="15"/>
      <c r="C7" s="6" t="s">
        <v>2949</v>
      </c>
      <c r="D7" s="1">
        <f>D8-D6</f>
        <v>47</v>
      </c>
      <c r="E7" s="1">
        <f>E8-E6</f>
        <v>859</v>
      </c>
      <c r="F7" s="8">
        <f>SUM(D7:E7)</f>
        <v>906</v>
      </c>
      <c r="H7" s="15"/>
      <c r="I7" s="6" t="s">
        <v>2949</v>
      </c>
      <c r="J7" s="1">
        <f>J8-J6</f>
        <v>118</v>
      </c>
      <c r="K7" s="1">
        <f>K8-K6</f>
        <v>954</v>
      </c>
      <c r="L7" s="8">
        <f>SUM(J7:K7)</f>
        <v>1072</v>
      </c>
      <c r="N7" s="15"/>
      <c r="O7" s="6" t="s">
        <v>2949</v>
      </c>
      <c r="P7" s="1">
        <f>P8-P6</f>
        <v>150</v>
      </c>
      <c r="Q7" s="1">
        <f>Q8-Q6</f>
        <v>997</v>
      </c>
      <c r="R7" s="8">
        <f>SUM(P7:Q7)</f>
        <v>1147</v>
      </c>
      <c r="T7" s="15"/>
      <c r="U7" s="6" t="s">
        <v>2949</v>
      </c>
      <c r="V7" s="1">
        <f>V8-V6</f>
        <v>177</v>
      </c>
      <c r="W7" s="1">
        <f>W8-W6</f>
        <v>1017</v>
      </c>
      <c r="X7" s="8">
        <f>SUM(V7:W7)</f>
        <v>1194</v>
      </c>
      <c r="Z7" s="15"/>
      <c r="AA7" s="6" t="s">
        <v>2949</v>
      </c>
      <c r="AB7" s="1">
        <f>AB8-AB6</f>
        <v>191</v>
      </c>
      <c r="AC7" s="1">
        <f>AC8-AC6</f>
        <v>1030</v>
      </c>
      <c r="AD7" s="8">
        <f>SUM(AB7:AC7)</f>
        <v>1221</v>
      </c>
      <c r="AF7" s="15"/>
      <c r="AG7" s="6" t="s">
        <v>2949</v>
      </c>
      <c r="AH7" s="1">
        <f>AH8-AH6</f>
        <v>211</v>
      </c>
      <c r="AI7" s="1">
        <f>AI8-AI6</f>
        <v>1042</v>
      </c>
      <c r="AJ7" s="8">
        <f>SUM(AH7:AI7)</f>
        <v>1253</v>
      </c>
      <c r="AL7" s="15"/>
      <c r="AM7" s="6" t="s">
        <v>2949</v>
      </c>
      <c r="AN7" s="1">
        <f>AN8-AN6</f>
        <v>230</v>
      </c>
      <c r="AO7" s="1">
        <f>AO8-AO6</f>
        <v>1056</v>
      </c>
      <c r="AP7" s="8">
        <f>SUM(AN7:AO7)</f>
        <v>1286</v>
      </c>
      <c r="AR7" s="15"/>
      <c r="AS7" s="6" t="s">
        <v>2949</v>
      </c>
      <c r="AT7" s="1">
        <f>AT8-AT6</f>
        <v>259</v>
      </c>
      <c r="AU7" s="1">
        <f>AU8-AU6</f>
        <v>1069</v>
      </c>
      <c r="AV7" s="8">
        <f>SUM(AT7:AU7)</f>
        <v>1328</v>
      </c>
      <c r="AX7" s="15"/>
      <c r="AY7" s="6" t="s">
        <v>2949</v>
      </c>
      <c r="AZ7" s="1">
        <f>AZ8-AZ6</f>
        <v>293</v>
      </c>
      <c r="BA7" s="1">
        <f>BA8-BA6</f>
        <v>1077</v>
      </c>
      <c r="BB7" s="8">
        <f>SUM(AZ7:BA7)</f>
        <v>1370</v>
      </c>
    </row>
    <row r="8" spans="2:54" x14ac:dyDescent="0.2">
      <c r="B8" s="15"/>
      <c r="C8" s="7" t="s">
        <v>1479</v>
      </c>
      <c r="D8" s="7">
        <v>371</v>
      </c>
      <c r="E8" s="8">
        <v>1085</v>
      </c>
      <c r="F8" s="8">
        <f>SUM(D8:E8)</f>
        <v>1456</v>
      </c>
      <c r="H8" s="15"/>
      <c r="I8" s="7" t="s">
        <v>1479</v>
      </c>
      <c r="J8" s="7">
        <v>371</v>
      </c>
      <c r="K8" s="8">
        <v>1085</v>
      </c>
      <c r="L8" s="8">
        <f>SUM(J8:K8)</f>
        <v>1456</v>
      </c>
      <c r="N8" s="15"/>
      <c r="O8" s="7" t="s">
        <v>1479</v>
      </c>
      <c r="P8" s="7">
        <v>371</v>
      </c>
      <c r="Q8" s="8">
        <v>1085</v>
      </c>
      <c r="R8" s="8">
        <f>SUM(P8:Q8)</f>
        <v>1456</v>
      </c>
      <c r="T8" s="15"/>
      <c r="U8" s="7" t="s">
        <v>1479</v>
      </c>
      <c r="V8" s="7">
        <v>371</v>
      </c>
      <c r="W8" s="8">
        <v>1085</v>
      </c>
      <c r="X8" s="8">
        <f>SUM(V8:W8)</f>
        <v>1456</v>
      </c>
      <c r="Z8" s="15"/>
      <c r="AA8" s="7" t="s">
        <v>1479</v>
      </c>
      <c r="AB8" s="7">
        <v>371</v>
      </c>
      <c r="AC8" s="8">
        <v>1085</v>
      </c>
      <c r="AD8" s="8">
        <f>SUM(AB8:AC8)</f>
        <v>1456</v>
      </c>
      <c r="AF8" s="15"/>
      <c r="AG8" s="7" t="s">
        <v>1479</v>
      </c>
      <c r="AH8" s="7">
        <v>371</v>
      </c>
      <c r="AI8" s="8">
        <v>1085</v>
      </c>
      <c r="AJ8" s="8">
        <f>SUM(AH8:AI8)</f>
        <v>1456</v>
      </c>
      <c r="AL8" s="15"/>
      <c r="AM8" s="7" t="s">
        <v>1479</v>
      </c>
      <c r="AN8" s="7">
        <v>371</v>
      </c>
      <c r="AO8" s="8">
        <v>1085</v>
      </c>
      <c r="AP8" s="8">
        <f>SUM(AN8:AO8)</f>
        <v>1456</v>
      </c>
      <c r="AR8" s="15"/>
      <c r="AS8" s="7" t="s">
        <v>1479</v>
      </c>
      <c r="AT8" s="7">
        <v>371</v>
      </c>
      <c r="AU8" s="8">
        <v>1085</v>
      </c>
      <c r="AV8" s="8">
        <f>SUM(AT8:AU8)</f>
        <v>1456</v>
      </c>
      <c r="AX8" s="15"/>
      <c r="AY8" s="7" t="s">
        <v>1479</v>
      </c>
      <c r="AZ8" s="7">
        <v>371</v>
      </c>
      <c r="BA8" s="8">
        <v>1085</v>
      </c>
      <c r="BB8" s="8">
        <f>SUM(AZ8:BA8)</f>
        <v>1456</v>
      </c>
    </row>
    <row r="9" spans="2:54" x14ac:dyDescent="0.2">
      <c r="B9" s="4"/>
      <c r="C9" s="2"/>
      <c r="D9" s="2"/>
      <c r="E9" s="10"/>
      <c r="F9" s="10"/>
    </row>
    <row r="10" spans="2:54" x14ac:dyDescent="0.2">
      <c r="B10" s="4"/>
      <c r="C10" s="2"/>
      <c r="D10" s="2"/>
      <c r="E10" s="10"/>
      <c r="F10" s="10"/>
    </row>
    <row r="11" spans="2:54" x14ac:dyDescent="0.2">
      <c r="B11" s="4"/>
      <c r="C11" s="2"/>
      <c r="D11" s="2"/>
      <c r="E11" s="10"/>
      <c r="F11" s="10"/>
    </row>
    <row r="12" spans="2:54" x14ac:dyDescent="0.2">
      <c r="B12" s="4"/>
      <c r="C12" s="2"/>
      <c r="D12" s="2"/>
      <c r="E12" s="10"/>
      <c r="F12" s="10"/>
    </row>
    <row r="13" spans="2:54" x14ac:dyDescent="0.2">
      <c r="B13" s="4"/>
      <c r="C13" s="2"/>
      <c r="D13" s="2"/>
      <c r="E13" s="10"/>
      <c r="F13" s="10"/>
    </row>
    <row r="14" spans="2:54" s="16" customFormat="1" x14ac:dyDescent="0.2">
      <c r="C14" s="70" t="s">
        <v>1473</v>
      </c>
      <c r="D14" s="70"/>
      <c r="E14" s="70"/>
      <c r="F14" s="70"/>
      <c r="I14" s="70" t="s">
        <v>1473</v>
      </c>
      <c r="J14" s="70"/>
      <c r="K14" s="70"/>
      <c r="L14" s="70"/>
      <c r="M14" s="71"/>
      <c r="O14" s="70" t="s">
        <v>1473</v>
      </c>
      <c r="P14" s="70"/>
      <c r="Q14" s="70"/>
      <c r="R14" s="70"/>
      <c r="U14" s="70" t="s">
        <v>1473</v>
      </c>
      <c r="V14" s="70"/>
      <c r="W14" s="70"/>
      <c r="X14" s="70"/>
      <c r="Y14" s="71"/>
      <c r="AA14" s="70" t="s">
        <v>1473</v>
      </c>
      <c r="AB14" s="70"/>
      <c r="AC14" s="70"/>
      <c r="AD14" s="70"/>
      <c r="AG14" s="70" t="s">
        <v>1473</v>
      </c>
      <c r="AH14" s="70"/>
      <c r="AI14" s="70"/>
      <c r="AJ14" s="70"/>
      <c r="AM14" s="70" t="s">
        <v>1473</v>
      </c>
      <c r="AN14" s="70"/>
      <c r="AO14" s="70"/>
      <c r="AP14" s="70"/>
      <c r="AS14" s="70" t="s">
        <v>1473</v>
      </c>
      <c r="AT14" s="70"/>
      <c r="AU14" s="70"/>
      <c r="AV14" s="70"/>
      <c r="AY14" s="70" t="s">
        <v>1473</v>
      </c>
      <c r="AZ14" s="70"/>
      <c r="BA14" s="70"/>
      <c r="BB14" s="70"/>
    </row>
    <row r="15" spans="2:54" x14ac:dyDescent="0.2">
      <c r="D15" s="13" t="s">
        <v>2974</v>
      </c>
      <c r="E15" s="13"/>
      <c r="J15" s="13" t="s">
        <v>2975</v>
      </c>
      <c r="K15" s="13"/>
      <c r="P15" s="13" t="s">
        <v>2976</v>
      </c>
      <c r="Q15" s="13"/>
      <c r="V15" s="13" t="s">
        <v>2977</v>
      </c>
      <c r="W15" s="13"/>
      <c r="AB15" s="13" t="s">
        <v>2978</v>
      </c>
      <c r="AC15" s="13"/>
      <c r="AH15" s="13" t="s">
        <v>2979</v>
      </c>
      <c r="AI15" s="13"/>
      <c r="AN15" s="13" t="s">
        <v>2980</v>
      </c>
      <c r="AO15" s="13"/>
      <c r="AT15" s="13" t="s">
        <v>2981</v>
      </c>
      <c r="AU15" s="13"/>
      <c r="AZ15" s="13" t="s">
        <v>2982</v>
      </c>
      <c r="BA15" s="13"/>
    </row>
    <row r="16" spans="2:54" ht="17" customHeight="1" x14ac:dyDescent="0.2">
      <c r="B16" s="3"/>
      <c r="C16" s="14" t="s">
        <v>1475</v>
      </c>
      <c r="D16" s="14"/>
      <c r="E16" s="14"/>
      <c r="F16" s="14"/>
      <c r="H16" s="3"/>
      <c r="I16" s="14" t="s">
        <v>1475</v>
      </c>
      <c r="J16" s="14"/>
      <c r="K16" s="14"/>
      <c r="L16" s="14"/>
      <c r="N16" s="3"/>
      <c r="O16" s="14" t="s">
        <v>1475</v>
      </c>
      <c r="P16" s="14"/>
      <c r="Q16" s="14"/>
      <c r="R16" s="14"/>
      <c r="T16" s="3"/>
      <c r="U16" s="14" t="s">
        <v>1475</v>
      </c>
      <c r="V16" s="14"/>
      <c r="W16" s="14"/>
      <c r="X16" s="14"/>
      <c r="Z16" s="3"/>
      <c r="AA16" s="14" t="s">
        <v>1475</v>
      </c>
      <c r="AB16" s="14"/>
      <c r="AC16" s="14"/>
      <c r="AD16" s="14"/>
      <c r="AF16" s="3"/>
      <c r="AG16" s="14" t="s">
        <v>1475</v>
      </c>
      <c r="AH16" s="14"/>
      <c r="AI16" s="14"/>
      <c r="AJ16" s="14"/>
      <c r="AL16" s="3"/>
      <c r="AM16" s="14" t="s">
        <v>1475</v>
      </c>
      <c r="AN16" s="14"/>
      <c r="AO16" s="14"/>
      <c r="AP16" s="14"/>
      <c r="AR16" s="3"/>
      <c r="AS16" s="14" t="s">
        <v>1475</v>
      </c>
      <c r="AT16" s="14"/>
      <c r="AU16" s="14"/>
      <c r="AV16" s="14"/>
      <c r="AX16" s="3"/>
      <c r="AY16" s="14" t="s">
        <v>1475</v>
      </c>
      <c r="AZ16" s="14"/>
      <c r="BA16" s="14"/>
      <c r="BB16" s="14"/>
    </row>
    <row r="17" spans="2:54" ht="16" customHeight="1" x14ac:dyDescent="0.2">
      <c r="B17" s="15" t="s">
        <v>1476</v>
      </c>
      <c r="C17" s="5" t="s">
        <v>1477</v>
      </c>
      <c r="D17" s="6" t="s">
        <v>1478</v>
      </c>
      <c r="E17" s="6" t="s">
        <v>2949</v>
      </c>
      <c r="F17" s="7" t="s">
        <v>1479</v>
      </c>
      <c r="H17" s="15" t="s">
        <v>1476</v>
      </c>
      <c r="I17" s="5" t="s">
        <v>1477</v>
      </c>
      <c r="J17" s="6" t="s">
        <v>1478</v>
      </c>
      <c r="K17" s="6" t="s">
        <v>2949</v>
      </c>
      <c r="L17" s="7" t="s">
        <v>1479</v>
      </c>
      <c r="N17" s="15" t="s">
        <v>1476</v>
      </c>
      <c r="O17" s="5" t="s">
        <v>1477</v>
      </c>
      <c r="P17" s="6" t="s">
        <v>1478</v>
      </c>
      <c r="Q17" s="6" t="s">
        <v>2949</v>
      </c>
      <c r="R17" s="7" t="s">
        <v>1479</v>
      </c>
      <c r="T17" s="15" t="s">
        <v>1476</v>
      </c>
      <c r="U17" s="5" t="s">
        <v>1477</v>
      </c>
      <c r="V17" s="6" t="s">
        <v>1478</v>
      </c>
      <c r="W17" s="6" t="s">
        <v>2949</v>
      </c>
      <c r="X17" s="7" t="s">
        <v>1479</v>
      </c>
      <c r="Z17" s="15" t="s">
        <v>1476</v>
      </c>
      <c r="AA17" s="5" t="s">
        <v>1477</v>
      </c>
      <c r="AB17" s="6" t="s">
        <v>1478</v>
      </c>
      <c r="AC17" s="6" t="s">
        <v>2949</v>
      </c>
      <c r="AD17" s="7" t="s">
        <v>1479</v>
      </c>
      <c r="AF17" s="15" t="s">
        <v>1476</v>
      </c>
      <c r="AG17" s="5" t="s">
        <v>1477</v>
      </c>
      <c r="AH17" s="6" t="s">
        <v>1478</v>
      </c>
      <c r="AI17" s="6" t="s">
        <v>2949</v>
      </c>
      <c r="AJ17" s="7" t="s">
        <v>1479</v>
      </c>
      <c r="AL17" s="15" t="s">
        <v>1476</v>
      </c>
      <c r="AM17" s="5" t="s">
        <v>1477</v>
      </c>
      <c r="AN17" s="6" t="s">
        <v>1478</v>
      </c>
      <c r="AO17" s="6" t="s">
        <v>2949</v>
      </c>
      <c r="AP17" s="7" t="s">
        <v>1479</v>
      </c>
      <c r="AR17" s="15" t="s">
        <v>1476</v>
      </c>
      <c r="AS17" s="5" t="s">
        <v>1477</v>
      </c>
      <c r="AT17" s="6" t="s">
        <v>1478</v>
      </c>
      <c r="AU17" s="6" t="s">
        <v>2949</v>
      </c>
      <c r="AV17" s="7" t="s">
        <v>1479</v>
      </c>
      <c r="AX17" s="15" t="s">
        <v>1476</v>
      </c>
      <c r="AY17" s="5" t="s">
        <v>1477</v>
      </c>
      <c r="AZ17" s="6" t="s">
        <v>1478</v>
      </c>
      <c r="BA17" s="6" t="s">
        <v>2949</v>
      </c>
      <c r="BB17" s="7" t="s">
        <v>1479</v>
      </c>
    </row>
    <row r="18" spans="2:54" x14ac:dyDescent="0.2">
      <c r="B18" s="15"/>
      <c r="C18" s="6" t="s">
        <v>1478</v>
      </c>
      <c r="D18" s="1">
        <v>165</v>
      </c>
      <c r="E18" s="1">
        <v>155</v>
      </c>
      <c r="F18" s="7">
        <f>SUM(D18:E18)</f>
        <v>320</v>
      </c>
      <c r="H18" s="15"/>
      <c r="I18" s="6" t="s">
        <v>1478</v>
      </c>
      <c r="J18" s="1">
        <v>146</v>
      </c>
      <c r="K18" s="1">
        <v>101</v>
      </c>
      <c r="L18" s="7">
        <f>SUM(J18:K18)</f>
        <v>247</v>
      </c>
      <c r="N18" s="15"/>
      <c r="O18" s="6" t="s">
        <v>1478</v>
      </c>
      <c r="P18" s="1">
        <v>140</v>
      </c>
      <c r="Q18" s="1">
        <v>68</v>
      </c>
      <c r="R18" s="7">
        <f>SUM(P18:Q18)</f>
        <v>208</v>
      </c>
      <c r="T18" s="15"/>
      <c r="U18" s="6" t="s">
        <v>1478</v>
      </c>
      <c r="V18" s="1">
        <v>132</v>
      </c>
      <c r="W18" s="1">
        <v>56</v>
      </c>
      <c r="X18" s="7">
        <f>SUM(V18:W18)</f>
        <v>188</v>
      </c>
      <c r="Z18" s="15"/>
      <c r="AA18" s="6" t="s">
        <v>1478</v>
      </c>
      <c r="AB18" s="1">
        <v>126</v>
      </c>
      <c r="AC18" s="1">
        <v>45</v>
      </c>
      <c r="AD18" s="7">
        <f>SUM(AB18:AC18)</f>
        <v>171</v>
      </c>
      <c r="AF18" s="15"/>
      <c r="AG18" s="6" t="s">
        <v>1478</v>
      </c>
      <c r="AH18" s="1">
        <v>118</v>
      </c>
      <c r="AI18" s="1">
        <v>38</v>
      </c>
      <c r="AJ18" s="7">
        <f>SUM(AH18:AI18)</f>
        <v>156</v>
      </c>
      <c r="AL18" s="15"/>
      <c r="AM18" s="6" t="s">
        <v>1478</v>
      </c>
      <c r="AN18" s="1">
        <v>109</v>
      </c>
      <c r="AO18" s="1">
        <v>26</v>
      </c>
      <c r="AP18" s="7">
        <f>SUM(AN18:AO18)</f>
        <v>135</v>
      </c>
      <c r="AR18" s="15"/>
      <c r="AS18" s="6" t="s">
        <v>1478</v>
      </c>
      <c r="AT18" s="1">
        <v>95</v>
      </c>
      <c r="AU18" s="1">
        <v>14</v>
      </c>
      <c r="AV18" s="7">
        <f>SUM(AT18:AU18)</f>
        <v>109</v>
      </c>
      <c r="AX18" s="15"/>
      <c r="AY18" s="6" t="s">
        <v>1478</v>
      </c>
      <c r="AZ18" s="1">
        <v>72</v>
      </c>
      <c r="BA18" s="1">
        <v>7</v>
      </c>
      <c r="BB18" s="7">
        <f>SUM(AZ18:BA18)</f>
        <v>79</v>
      </c>
    </row>
    <row r="19" spans="2:54" x14ac:dyDescent="0.2">
      <c r="B19" s="15"/>
      <c r="C19" s="6" t="s">
        <v>2949</v>
      </c>
      <c r="D19" s="1">
        <f>D20-D18</f>
        <v>11</v>
      </c>
      <c r="E19" s="1">
        <f>E20-E18</f>
        <v>422</v>
      </c>
      <c r="F19" s="8">
        <f>SUM(D19:E19)</f>
        <v>433</v>
      </c>
      <c r="H19" s="15"/>
      <c r="I19" s="6" t="s">
        <v>2949</v>
      </c>
      <c r="J19" s="1">
        <f>J20-J18</f>
        <v>30</v>
      </c>
      <c r="K19" s="1">
        <f>K20-K18</f>
        <v>476</v>
      </c>
      <c r="L19" s="8">
        <f>SUM(J19:K19)</f>
        <v>506</v>
      </c>
      <c r="N19" s="15"/>
      <c r="O19" s="6" t="s">
        <v>2949</v>
      </c>
      <c r="P19" s="1">
        <f>P20-P18</f>
        <v>36</v>
      </c>
      <c r="Q19" s="1">
        <f>Q20-Q18</f>
        <v>509</v>
      </c>
      <c r="R19" s="8">
        <f>SUM(P19:Q19)</f>
        <v>545</v>
      </c>
      <c r="T19" s="15"/>
      <c r="U19" s="6" t="s">
        <v>2949</v>
      </c>
      <c r="V19" s="1">
        <f>V20-V18</f>
        <v>44</v>
      </c>
      <c r="W19" s="1">
        <f>W20-W18</f>
        <v>521</v>
      </c>
      <c r="X19" s="8">
        <f>SUM(V19:W19)</f>
        <v>565</v>
      </c>
      <c r="Z19" s="15"/>
      <c r="AA19" s="6" t="s">
        <v>2949</v>
      </c>
      <c r="AB19" s="1">
        <f>AB20-AB18</f>
        <v>50</v>
      </c>
      <c r="AC19" s="1">
        <f>AC20-AC18</f>
        <v>532</v>
      </c>
      <c r="AD19" s="8">
        <f>SUM(AB19:AC19)</f>
        <v>582</v>
      </c>
      <c r="AF19" s="15"/>
      <c r="AG19" s="6" t="s">
        <v>2949</v>
      </c>
      <c r="AH19" s="1">
        <f>AH20-AH18</f>
        <v>58</v>
      </c>
      <c r="AI19" s="1">
        <f>AI20-AI18</f>
        <v>539</v>
      </c>
      <c r="AJ19" s="8">
        <f>SUM(AH19:AI19)</f>
        <v>597</v>
      </c>
      <c r="AL19" s="15"/>
      <c r="AM19" s="6" t="s">
        <v>2949</v>
      </c>
      <c r="AN19" s="1">
        <f>AN20-AN18</f>
        <v>67</v>
      </c>
      <c r="AO19" s="1">
        <f>AO20-AO18</f>
        <v>551</v>
      </c>
      <c r="AP19" s="8">
        <f>SUM(AN19:AO19)</f>
        <v>618</v>
      </c>
      <c r="AR19" s="15"/>
      <c r="AS19" s="6" t="s">
        <v>2949</v>
      </c>
      <c r="AT19" s="1">
        <f>AT20-AT18</f>
        <v>81</v>
      </c>
      <c r="AU19" s="1">
        <f>AU20-AU18</f>
        <v>563</v>
      </c>
      <c r="AV19" s="8">
        <f>SUM(AT19:AU19)</f>
        <v>644</v>
      </c>
      <c r="AX19" s="15"/>
      <c r="AY19" s="6" t="s">
        <v>2949</v>
      </c>
      <c r="AZ19" s="1">
        <f>AZ20-AZ18</f>
        <v>104</v>
      </c>
      <c r="BA19" s="1">
        <f>BA20-BA18</f>
        <v>570</v>
      </c>
      <c r="BB19" s="8">
        <f>SUM(AZ19:BA19)</f>
        <v>674</v>
      </c>
    </row>
    <row r="20" spans="2:54" x14ac:dyDescent="0.2">
      <c r="B20" s="15"/>
      <c r="C20" s="7" t="s">
        <v>1479</v>
      </c>
      <c r="D20" s="7">
        <v>176</v>
      </c>
      <c r="E20" s="8">
        <v>577</v>
      </c>
      <c r="F20" s="8">
        <f>SUM(D20:E20)</f>
        <v>753</v>
      </c>
      <c r="H20" s="15"/>
      <c r="I20" s="7" t="s">
        <v>1479</v>
      </c>
      <c r="J20" s="7">
        <v>176</v>
      </c>
      <c r="K20" s="8">
        <v>577</v>
      </c>
      <c r="L20" s="8">
        <f>SUM(J20:K20)</f>
        <v>753</v>
      </c>
      <c r="N20" s="15"/>
      <c r="O20" s="7" t="s">
        <v>1479</v>
      </c>
      <c r="P20" s="7">
        <v>176</v>
      </c>
      <c r="Q20" s="8">
        <v>577</v>
      </c>
      <c r="R20" s="8">
        <f>SUM(P20:Q20)</f>
        <v>753</v>
      </c>
      <c r="T20" s="15"/>
      <c r="U20" s="7" t="s">
        <v>1479</v>
      </c>
      <c r="V20" s="7">
        <v>176</v>
      </c>
      <c r="W20" s="8">
        <v>577</v>
      </c>
      <c r="X20" s="8">
        <f>SUM(V20:W20)</f>
        <v>753</v>
      </c>
      <c r="Z20" s="15"/>
      <c r="AA20" s="7" t="s">
        <v>1479</v>
      </c>
      <c r="AB20" s="7">
        <v>176</v>
      </c>
      <c r="AC20" s="8">
        <v>577</v>
      </c>
      <c r="AD20" s="8">
        <f>SUM(AB20:AC20)</f>
        <v>753</v>
      </c>
      <c r="AF20" s="15"/>
      <c r="AG20" s="7" t="s">
        <v>1479</v>
      </c>
      <c r="AH20" s="7">
        <v>176</v>
      </c>
      <c r="AI20" s="8">
        <v>577</v>
      </c>
      <c r="AJ20" s="8">
        <f>SUM(AH20:AI20)</f>
        <v>753</v>
      </c>
      <c r="AL20" s="15"/>
      <c r="AM20" s="7" t="s">
        <v>1479</v>
      </c>
      <c r="AN20" s="7">
        <v>176</v>
      </c>
      <c r="AO20" s="8">
        <v>577</v>
      </c>
      <c r="AP20" s="8">
        <f>SUM(AN20:AO20)</f>
        <v>753</v>
      </c>
      <c r="AR20" s="15"/>
      <c r="AS20" s="7" t="s">
        <v>1479</v>
      </c>
      <c r="AT20" s="7">
        <v>176</v>
      </c>
      <c r="AU20" s="8">
        <v>577</v>
      </c>
      <c r="AV20" s="8">
        <f>SUM(AT20:AU20)</f>
        <v>753</v>
      </c>
      <c r="AX20" s="15"/>
      <c r="AY20" s="7" t="s">
        <v>1479</v>
      </c>
      <c r="AZ20" s="7">
        <v>176</v>
      </c>
      <c r="BA20" s="8">
        <v>577</v>
      </c>
      <c r="BB20" s="8">
        <f>SUM(AZ20:BA20)</f>
        <v>753</v>
      </c>
    </row>
    <row r="21" spans="2:54" x14ac:dyDescent="0.2">
      <c r="M21" s="9"/>
      <c r="Y21" s="9"/>
      <c r="AK21" s="9"/>
      <c r="AW21" s="9"/>
    </row>
    <row r="22" spans="2:54" x14ac:dyDescent="0.2">
      <c r="M22" s="9"/>
      <c r="Y22" s="9"/>
      <c r="AK22" s="9"/>
      <c r="AW22" s="9"/>
    </row>
    <row r="23" spans="2:54" x14ac:dyDescent="0.2">
      <c r="M23" s="9"/>
      <c r="Y23" s="9"/>
      <c r="AK23" s="9"/>
      <c r="AW23" s="9"/>
    </row>
    <row r="24" spans="2:54" x14ac:dyDescent="0.2">
      <c r="M24" s="9"/>
      <c r="Y24" s="9"/>
      <c r="AK24" s="9"/>
      <c r="AW24" s="9"/>
    </row>
    <row r="25" spans="2:54" x14ac:dyDescent="0.2">
      <c r="M25" s="9"/>
      <c r="Y25" s="9"/>
      <c r="AK25" s="9"/>
      <c r="AW25" s="9"/>
    </row>
    <row r="26" spans="2:54" s="16" customFormat="1" x14ac:dyDescent="0.2">
      <c r="C26" s="70" t="s">
        <v>1474</v>
      </c>
      <c r="D26" s="70"/>
      <c r="E26" s="70"/>
      <c r="F26" s="70"/>
      <c r="I26" s="70" t="s">
        <v>1474</v>
      </c>
      <c r="J26" s="70"/>
      <c r="K26" s="70"/>
      <c r="L26" s="70"/>
      <c r="M26" s="71"/>
      <c r="O26" s="70" t="s">
        <v>1474</v>
      </c>
      <c r="P26" s="70"/>
      <c r="Q26" s="70"/>
      <c r="R26" s="70"/>
      <c r="U26" s="70" t="s">
        <v>1474</v>
      </c>
      <c r="V26" s="70"/>
      <c r="W26" s="70"/>
      <c r="X26" s="70"/>
      <c r="Y26" s="71"/>
      <c r="AA26" s="70" t="s">
        <v>1474</v>
      </c>
      <c r="AB26" s="70"/>
      <c r="AC26" s="70"/>
      <c r="AD26" s="70"/>
      <c r="AG26" s="70" t="s">
        <v>1474</v>
      </c>
      <c r="AH26" s="70"/>
      <c r="AI26" s="70"/>
      <c r="AJ26" s="70"/>
      <c r="AK26" s="71"/>
      <c r="AM26" s="70" t="s">
        <v>1474</v>
      </c>
      <c r="AN26" s="70"/>
      <c r="AO26" s="70"/>
      <c r="AP26" s="70"/>
      <c r="AS26" s="70" t="s">
        <v>1474</v>
      </c>
      <c r="AT26" s="70"/>
      <c r="AU26" s="70"/>
      <c r="AV26" s="70"/>
      <c r="AW26" s="71"/>
      <c r="AY26" s="70" t="s">
        <v>1474</v>
      </c>
      <c r="AZ26" s="70"/>
      <c r="BA26" s="70"/>
      <c r="BB26" s="70"/>
    </row>
    <row r="27" spans="2:54" x14ac:dyDescent="0.2">
      <c r="D27" s="13" t="s">
        <v>2974</v>
      </c>
      <c r="E27" s="13"/>
      <c r="J27" s="13" t="s">
        <v>2975</v>
      </c>
      <c r="K27" s="13"/>
      <c r="P27" s="13" t="s">
        <v>2976</v>
      </c>
      <c r="Q27" s="13"/>
      <c r="V27" s="13" t="s">
        <v>2977</v>
      </c>
      <c r="W27" s="13"/>
      <c r="AB27" s="13" t="s">
        <v>2978</v>
      </c>
      <c r="AC27" s="13"/>
      <c r="AH27" s="13" t="s">
        <v>2979</v>
      </c>
      <c r="AI27" s="13"/>
      <c r="AN27" s="13" t="s">
        <v>2980</v>
      </c>
      <c r="AO27" s="13"/>
      <c r="AT27" s="13" t="s">
        <v>2981</v>
      </c>
      <c r="AU27" s="13"/>
      <c r="AZ27" s="13" t="s">
        <v>2982</v>
      </c>
      <c r="BA27" s="13"/>
    </row>
    <row r="28" spans="2:54" ht="17" customHeight="1" x14ac:dyDescent="0.2">
      <c r="B28" s="3"/>
      <c r="C28" s="14" t="s">
        <v>1475</v>
      </c>
      <c r="D28" s="14"/>
      <c r="E28" s="14"/>
      <c r="F28" s="14"/>
      <c r="H28" s="3"/>
      <c r="I28" s="14" t="s">
        <v>1475</v>
      </c>
      <c r="J28" s="14"/>
      <c r="K28" s="14"/>
      <c r="L28" s="14"/>
      <c r="N28" s="3"/>
      <c r="O28" s="14" t="s">
        <v>1475</v>
      </c>
      <c r="P28" s="14"/>
      <c r="Q28" s="14"/>
      <c r="R28" s="14"/>
      <c r="T28" s="3"/>
      <c r="U28" s="14" t="s">
        <v>1475</v>
      </c>
      <c r="V28" s="14"/>
      <c r="W28" s="14"/>
      <c r="X28" s="14"/>
      <c r="Z28" s="3"/>
      <c r="AA28" s="14" t="s">
        <v>1475</v>
      </c>
      <c r="AB28" s="14"/>
      <c r="AC28" s="14"/>
      <c r="AD28" s="14"/>
      <c r="AF28" s="3"/>
      <c r="AG28" s="14" t="s">
        <v>1475</v>
      </c>
      <c r="AH28" s="14"/>
      <c r="AI28" s="14"/>
      <c r="AJ28" s="14"/>
      <c r="AL28" s="3"/>
      <c r="AM28" s="14" t="s">
        <v>1475</v>
      </c>
      <c r="AN28" s="14"/>
      <c r="AO28" s="14"/>
      <c r="AP28" s="14"/>
      <c r="AR28" s="3"/>
      <c r="AS28" s="14" t="s">
        <v>1475</v>
      </c>
      <c r="AT28" s="14"/>
      <c r="AU28" s="14"/>
      <c r="AV28" s="14"/>
      <c r="AX28" s="3"/>
      <c r="AY28" s="14" t="s">
        <v>1475</v>
      </c>
      <c r="AZ28" s="14"/>
      <c r="BA28" s="14"/>
      <c r="BB28" s="14"/>
    </row>
    <row r="29" spans="2:54" ht="16" customHeight="1" x14ac:dyDescent="0.2">
      <c r="B29" s="15" t="s">
        <v>1476</v>
      </c>
      <c r="C29" s="5" t="s">
        <v>1477</v>
      </c>
      <c r="D29" s="6" t="s">
        <v>1478</v>
      </c>
      <c r="E29" s="6" t="s">
        <v>2949</v>
      </c>
      <c r="F29" s="7" t="s">
        <v>1479</v>
      </c>
      <c r="H29" s="15" t="s">
        <v>1476</v>
      </c>
      <c r="I29" s="5" t="s">
        <v>1477</v>
      </c>
      <c r="J29" s="6" t="s">
        <v>1478</v>
      </c>
      <c r="K29" s="6" t="s">
        <v>2949</v>
      </c>
      <c r="L29" s="7" t="s">
        <v>1479</v>
      </c>
      <c r="N29" s="15" t="s">
        <v>1476</v>
      </c>
      <c r="O29" s="5" t="s">
        <v>1477</v>
      </c>
      <c r="P29" s="6" t="s">
        <v>1478</v>
      </c>
      <c r="Q29" s="6" t="s">
        <v>2949</v>
      </c>
      <c r="R29" s="7" t="s">
        <v>1479</v>
      </c>
      <c r="T29" s="15" t="s">
        <v>1476</v>
      </c>
      <c r="U29" s="5" t="s">
        <v>1477</v>
      </c>
      <c r="V29" s="6" t="s">
        <v>1478</v>
      </c>
      <c r="W29" s="6" t="s">
        <v>2949</v>
      </c>
      <c r="X29" s="7" t="s">
        <v>1479</v>
      </c>
      <c r="Z29" s="15" t="s">
        <v>1476</v>
      </c>
      <c r="AA29" s="5" t="s">
        <v>1477</v>
      </c>
      <c r="AB29" s="6" t="s">
        <v>1478</v>
      </c>
      <c r="AC29" s="6" t="s">
        <v>2949</v>
      </c>
      <c r="AD29" s="7" t="s">
        <v>1479</v>
      </c>
      <c r="AF29" s="15" t="s">
        <v>1476</v>
      </c>
      <c r="AG29" s="5" t="s">
        <v>1477</v>
      </c>
      <c r="AH29" s="6" t="s">
        <v>1478</v>
      </c>
      <c r="AI29" s="6" t="s">
        <v>2949</v>
      </c>
      <c r="AJ29" s="7" t="s">
        <v>1479</v>
      </c>
      <c r="AL29" s="15" t="s">
        <v>1476</v>
      </c>
      <c r="AM29" s="5" t="s">
        <v>1477</v>
      </c>
      <c r="AN29" s="6" t="s">
        <v>1478</v>
      </c>
      <c r="AO29" s="6" t="s">
        <v>2949</v>
      </c>
      <c r="AP29" s="7" t="s">
        <v>1479</v>
      </c>
      <c r="AR29" s="15" t="s">
        <v>1476</v>
      </c>
      <c r="AS29" s="5" t="s">
        <v>1477</v>
      </c>
      <c r="AT29" s="6" t="s">
        <v>1478</v>
      </c>
      <c r="AU29" s="6" t="s">
        <v>2949</v>
      </c>
      <c r="AV29" s="7" t="s">
        <v>1479</v>
      </c>
      <c r="AX29" s="15" t="s">
        <v>1476</v>
      </c>
      <c r="AY29" s="5" t="s">
        <v>1477</v>
      </c>
      <c r="AZ29" s="6" t="s">
        <v>1478</v>
      </c>
      <c r="BA29" s="6" t="s">
        <v>2949</v>
      </c>
      <c r="BB29" s="7" t="s">
        <v>1479</v>
      </c>
    </row>
    <row r="30" spans="2:54" x14ac:dyDescent="0.2">
      <c r="B30" s="15"/>
      <c r="C30" s="6" t="s">
        <v>1478</v>
      </c>
      <c r="D30" s="1">
        <v>159</v>
      </c>
      <c r="E30" s="1">
        <v>71</v>
      </c>
      <c r="F30" s="7">
        <f>SUM(D30:E30)</f>
        <v>230</v>
      </c>
      <c r="H30" s="15"/>
      <c r="I30" s="6" t="s">
        <v>1478</v>
      </c>
      <c r="J30" s="1">
        <v>107</v>
      </c>
      <c r="K30" s="1">
        <v>30</v>
      </c>
      <c r="L30" s="7">
        <f>SUM(J30:K30)</f>
        <v>137</v>
      </c>
      <c r="N30" s="15"/>
      <c r="O30" s="6" t="s">
        <v>1478</v>
      </c>
      <c r="P30" s="1">
        <v>81</v>
      </c>
      <c r="Q30" s="1">
        <v>20</v>
      </c>
      <c r="R30" s="7">
        <f>SUM(P30:Q30)</f>
        <v>101</v>
      </c>
      <c r="T30" s="15"/>
      <c r="U30" s="6" t="s">
        <v>1478</v>
      </c>
      <c r="V30" s="1">
        <v>62</v>
      </c>
      <c r="W30" s="1">
        <v>12</v>
      </c>
      <c r="X30" s="7">
        <f>SUM(V30:W30)</f>
        <v>74</v>
      </c>
      <c r="Z30" s="15"/>
      <c r="AA30" s="6" t="s">
        <v>1478</v>
      </c>
      <c r="AB30" s="1">
        <v>54</v>
      </c>
      <c r="AC30" s="1">
        <v>10</v>
      </c>
      <c r="AD30" s="7">
        <f>SUM(AB30:AC30)</f>
        <v>64</v>
      </c>
      <c r="AF30" s="15"/>
      <c r="AG30" s="6" t="s">
        <v>1478</v>
      </c>
      <c r="AH30" s="1">
        <v>42</v>
      </c>
      <c r="AI30" s="1">
        <v>5</v>
      </c>
      <c r="AJ30" s="7">
        <f>SUM(AH30:AI30)</f>
        <v>47</v>
      </c>
      <c r="AL30" s="15"/>
      <c r="AM30" s="6" t="s">
        <v>1478</v>
      </c>
      <c r="AN30" s="1">
        <v>32</v>
      </c>
      <c r="AO30" s="1">
        <v>3</v>
      </c>
      <c r="AP30" s="7">
        <f>SUM(AN30:AO30)</f>
        <v>35</v>
      </c>
      <c r="AR30" s="15"/>
      <c r="AS30" s="6" t="s">
        <v>1478</v>
      </c>
      <c r="AT30" s="1">
        <v>17</v>
      </c>
      <c r="AU30" s="1">
        <v>2</v>
      </c>
      <c r="AV30" s="7">
        <f>SUM(AT30:AU30)</f>
        <v>19</v>
      </c>
      <c r="AX30" s="15"/>
      <c r="AY30" s="6" t="s">
        <v>1478</v>
      </c>
      <c r="AZ30" s="1">
        <v>6</v>
      </c>
      <c r="BA30" s="1">
        <v>1</v>
      </c>
      <c r="BB30" s="7">
        <f>SUM(AZ30:BA30)</f>
        <v>7</v>
      </c>
    </row>
    <row r="31" spans="2:54" x14ac:dyDescent="0.2">
      <c r="B31" s="15"/>
      <c r="C31" s="6" t="s">
        <v>2949</v>
      </c>
      <c r="D31" s="1">
        <f>D32-D30</f>
        <v>36</v>
      </c>
      <c r="E31" s="1">
        <f>E32-E30</f>
        <v>437</v>
      </c>
      <c r="F31" s="8">
        <f>SUM(D31:E31)</f>
        <v>473</v>
      </c>
      <c r="H31" s="15"/>
      <c r="I31" s="6" t="s">
        <v>2949</v>
      </c>
      <c r="J31" s="1">
        <f>J32-J30</f>
        <v>88</v>
      </c>
      <c r="K31" s="1">
        <f>K32-K30</f>
        <v>478</v>
      </c>
      <c r="L31" s="8">
        <f>SUM(J31:K31)</f>
        <v>566</v>
      </c>
      <c r="N31" s="15"/>
      <c r="O31" s="6" t="s">
        <v>2949</v>
      </c>
      <c r="P31" s="1">
        <f>P32-P30</f>
        <v>114</v>
      </c>
      <c r="Q31" s="1">
        <f>Q32-Q30</f>
        <v>488</v>
      </c>
      <c r="R31" s="8">
        <f>SUM(P31:Q31)</f>
        <v>602</v>
      </c>
      <c r="T31" s="15"/>
      <c r="U31" s="6" t="s">
        <v>2949</v>
      </c>
      <c r="V31" s="1">
        <f>V32-V30</f>
        <v>133</v>
      </c>
      <c r="W31" s="1">
        <f>W32-W30</f>
        <v>496</v>
      </c>
      <c r="X31" s="8">
        <f>SUM(V31:W31)</f>
        <v>629</v>
      </c>
      <c r="Z31" s="15"/>
      <c r="AA31" s="6" t="s">
        <v>2949</v>
      </c>
      <c r="AB31" s="1">
        <f>AB32-AB30</f>
        <v>141</v>
      </c>
      <c r="AC31" s="1">
        <f>AC32-AC30</f>
        <v>498</v>
      </c>
      <c r="AD31" s="8">
        <f>SUM(AB31:AC31)</f>
        <v>639</v>
      </c>
      <c r="AF31" s="15"/>
      <c r="AG31" s="6" t="s">
        <v>2949</v>
      </c>
      <c r="AH31" s="1">
        <f>AH32-AH30</f>
        <v>153</v>
      </c>
      <c r="AI31" s="1">
        <f>AI32-AI30</f>
        <v>503</v>
      </c>
      <c r="AJ31" s="8">
        <f>SUM(AH31:AI31)</f>
        <v>656</v>
      </c>
      <c r="AL31" s="15"/>
      <c r="AM31" s="6" t="s">
        <v>2949</v>
      </c>
      <c r="AN31" s="1">
        <f>AN32-AN30</f>
        <v>163</v>
      </c>
      <c r="AO31" s="1">
        <f>AO32-AO30</f>
        <v>505</v>
      </c>
      <c r="AP31" s="8">
        <f>SUM(AN31:AO31)</f>
        <v>668</v>
      </c>
      <c r="AR31" s="15"/>
      <c r="AS31" s="6" t="s">
        <v>2949</v>
      </c>
      <c r="AT31" s="1">
        <f>AT32-AT30</f>
        <v>178</v>
      </c>
      <c r="AU31" s="1">
        <f>AU32-AU30</f>
        <v>506</v>
      </c>
      <c r="AV31" s="8">
        <f>SUM(AT31:AU31)</f>
        <v>684</v>
      </c>
      <c r="AX31" s="15"/>
      <c r="AY31" s="6" t="s">
        <v>2949</v>
      </c>
      <c r="AZ31" s="1">
        <f>AZ32-AZ30</f>
        <v>189</v>
      </c>
      <c r="BA31" s="1">
        <f>BA32-BA30</f>
        <v>507</v>
      </c>
      <c r="BB31" s="8">
        <f>SUM(AZ31:BA31)</f>
        <v>696</v>
      </c>
    </row>
    <row r="32" spans="2:54" x14ac:dyDescent="0.2">
      <c r="B32" s="15"/>
      <c r="C32" s="7" t="s">
        <v>1479</v>
      </c>
      <c r="D32" s="7">
        <v>195</v>
      </c>
      <c r="E32" s="8">
        <v>508</v>
      </c>
      <c r="F32" s="8">
        <f>SUM(D32:E32)</f>
        <v>703</v>
      </c>
      <c r="H32" s="15"/>
      <c r="I32" s="7" t="s">
        <v>1479</v>
      </c>
      <c r="J32" s="7">
        <v>195</v>
      </c>
      <c r="K32" s="8">
        <v>508</v>
      </c>
      <c r="L32" s="8">
        <f>SUM(J32:K32)</f>
        <v>703</v>
      </c>
      <c r="N32" s="15"/>
      <c r="O32" s="7" t="s">
        <v>1479</v>
      </c>
      <c r="P32" s="7">
        <v>195</v>
      </c>
      <c r="Q32" s="8">
        <v>508</v>
      </c>
      <c r="R32" s="8">
        <f>SUM(P32:Q32)</f>
        <v>703</v>
      </c>
      <c r="T32" s="15"/>
      <c r="U32" s="7" t="s">
        <v>1479</v>
      </c>
      <c r="V32" s="7">
        <v>195</v>
      </c>
      <c r="W32" s="8">
        <v>508</v>
      </c>
      <c r="X32" s="8">
        <f>SUM(V32:W32)</f>
        <v>703</v>
      </c>
      <c r="Z32" s="15"/>
      <c r="AA32" s="7" t="s">
        <v>1479</v>
      </c>
      <c r="AB32" s="7">
        <v>195</v>
      </c>
      <c r="AC32" s="8">
        <v>508</v>
      </c>
      <c r="AD32" s="8">
        <f>SUM(AB32:AC32)</f>
        <v>703</v>
      </c>
      <c r="AF32" s="15"/>
      <c r="AG32" s="7" t="s">
        <v>1479</v>
      </c>
      <c r="AH32" s="7">
        <v>195</v>
      </c>
      <c r="AI32" s="8">
        <v>508</v>
      </c>
      <c r="AJ32" s="8">
        <f>SUM(AH32:AI32)</f>
        <v>703</v>
      </c>
      <c r="AL32" s="15"/>
      <c r="AM32" s="7" t="s">
        <v>1479</v>
      </c>
      <c r="AN32" s="7">
        <v>195</v>
      </c>
      <c r="AO32" s="8">
        <v>508</v>
      </c>
      <c r="AP32" s="8">
        <f>SUM(AN32:AO32)</f>
        <v>703</v>
      </c>
      <c r="AR32" s="15"/>
      <c r="AS32" s="7" t="s">
        <v>1479</v>
      </c>
      <c r="AT32" s="7">
        <v>195</v>
      </c>
      <c r="AU32" s="8">
        <v>508</v>
      </c>
      <c r="AV32" s="8">
        <f>SUM(AT32:AU32)</f>
        <v>703</v>
      </c>
      <c r="AX32" s="15"/>
      <c r="AY32" s="7" t="s">
        <v>1479</v>
      </c>
      <c r="AZ32" s="7">
        <v>195</v>
      </c>
      <c r="BA32" s="8">
        <v>508</v>
      </c>
      <c r="BB32" s="8">
        <f>SUM(AZ32:BA32)</f>
        <v>703</v>
      </c>
    </row>
    <row r="33" spans="2:54" x14ac:dyDescent="0.2">
      <c r="M33" s="9"/>
      <c r="Y33" s="9"/>
      <c r="AK33" s="9"/>
      <c r="AW33" s="9"/>
    </row>
    <row r="34" spans="2:54" x14ac:dyDescent="0.2">
      <c r="M34" s="9"/>
      <c r="Y34" s="9"/>
      <c r="AK34" s="9"/>
      <c r="AW34" s="9"/>
    </row>
    <row r="35" spans="2:54" x14ac:dyDescent="0.2">
      <c r="M35" s="9"/>
      <c r="Y35" s="9"/>
      <c r="AK35" s="9"/>
      <c r="AW35" s="9"/>
    </row>
    <row r="36" spans="2:54" x14ac:dyDescent="0.2">
      <c r="M36" s="9"/>
      <c r="Y36" s="9"/>
      <c r="AK36" s="9"/>
      <c r="AW36" s="9"/>
    </row>
    <row r="37" spans="2:54" x14ac:dyDescent="0.2">
      <c r="M37" s="9"/>
      <c r="Y37" s="9"/>
      <c r="AK37" s="9"/>
      <c r="AW37" s="9"/>
    </row>
    <row r="38" spans="2:54" x14ac:dyDescent="0.2">
      <c r="C38" s="12" t="s">
        <v>2973</v>
      </c>
      <c r="D38" s="12"/>
      <c r="E38" s="12"/>
      <c r="F38" s="12"/>
      <c r="I38" s="12" t="s">
        <v>2973</v>
      </c>
      <c r="J38" s="12"/>
      <c r="K38" s="12"/>
      <c r="L38" s="12"/>
      <c r="M38" s="9"/>
      <c r="O38" s="12" t="s">
        <v>2973</v>
      </c>
      <c r="P38" s="12"/>
      <c r="Q38" s="12"/>
      <c r="R38" s="12"/>
      <c r="U38" s="12" t="s">
        <v>2973</v>
      </c>
      <c r="V38" s="12"/>
      <c r="W38" s="12"/>
      <c r="X38" s="12"/>
      <c r="Y38" s="9"/>
      <c r="AA38" s="12" t="s">
        <v>2973</v>
      </c>
      <c r="AB38" s="12"/>
      <c r="AC38" s="12"/>
      <c r="AD38" s="12"/>
      <c r="AG38" s="12" t="s">
        <v>2973</v>
      </c>
      <c r="AH38" s="12"/>
      <c r="AI38" s="12"/>
      <c r="AJ38" s="12"/>
      <c r="AK38" s="9"/>
      <c r="AM38" s="12" t="s">
        <v>2973</v>
      </c>
      <c r="AN38" s="12"/>
      <c r="AO38" s="12"/>
      <c r="AP38" s="12"/>
      <c r="AS38" s="12" t="s">
        <v>2973</v>
      </c>
      <c r="AT38" s="12"/>
      <c r="AU38" s="12"/>
      <c r="AV38" s="12"/>
      <c r="AW38" s="9"/>
      <c r="AY38" s="12" t="s">
        <v>2973</v>
      </c>
      <c r="AZ38" s="12"/>
      <c r="BA38" s="12"/>
      <c r="BB38" s="12"/>
    </row>
    <row r="39" spans="2:54" x14ac:dyDescent="0.2">
      <c r="D39" s="13" t="s">
        <v>2974</v>
      </c>
      <c r="E39" s="13"/>
      <c r="J39" s="13" t="s">
        <v>2975</v>
      </c>
      <c r="K39" s="13"/>
      <c r="P39" s="13" t="s">
        <v>2976</v>
      </c>
      <c r="Q39" s="13"/>
      <c r="V39" s="13" t="s">
        <v>2977</v>
      </c>
      <c r="W39" s="13"/>
      <c r="AB39" s="13" t="s">
        <v>2978</v>
      </c>
      <c r="AC39" s="13"/>
      <c r="AH39" s="13" t="s">
        <v>2979</v>
      </c>
      <c r="AI39" s="13"/>
      <c r="AN39" s="13" t="s">
        <v>2980</v>
      </c>
      <c r="AO39" s="13"/>
      <c r="AT39" s="13" t="s">
        <v>2981</v>
      </c>
      <c r="AU39" s="13"/>
      <c r="AZ39" s="13" t="s">
        <v>2982</v>
      </c>
      <c r="BA39" s="13"/>
    </row>
    <row r="40" spans="2:54" ht="17" customHeight="1" x14ac:dyDescent="0.2">
      <c r="B40" s="3"/>
      <c r="C40" s="14" t="s">
        <v>1475</v>
      </c>
      <c r="D40" s="14"/>
      <c r="E40" s="14"/>
      <c r="F40" s="14"/>
      <c r="H40" s="3"/>
      <c r="I40" s="14" t="s">
        <v>1475</v>
      </c>
      <c r="J40" s="14"/>
      <c r="K40" s="14"/>
      <c r="L40" s="14"/>
      <c r="N40" s="3"/>
      <c r="O40" s="14" t="s">
        <v>1475</v>
      </c>
      <c r="P40" s="14"/>
      <c r="Q40" s="14"/>
      <c r="R40" s="14"/>
      <c r="T40" s="3"/>
      <c r="U40" s="14" t="s">
        <v>1475</v>
      </c>
      <c r="V40" s="14"/>
      <c r="W40" s="14"/>
      <c r="X40" s="14"/>
      <c r="Z40" s="3"/>
      <c r="AA40" s="14" t="s">
        <v>1475</v>
      </c>
      <c r="AB40" s="14"/>
      <c r="AC40" s="14"/>
      <c r="AD40" s="14"/>
      <c r="AF40" s="3"/>
      <c r="AG40" s="14" t="s">
        <v>1475</v>
      </c>
      <c r="AH40" s="14"/>
      <c r="AI40" s="14"/>
      <c r="AJ40" s="14"/>
      <c r="AL40" s="3"/>
      <c r="AM40" s="14" t="s">
        <v>1475</v>
      </c>
      <c r="AN40" s="14"/>
      <c r="AO40" s="14"/>
      <c r="AP40" s="14"/>
      <c r="AR40" s="3"/>
      <c r="AS40" s="14" t="s">
        <v>1475</v>
      </c>
      <c r="AT40" s="14"/>
      <c r="AU40" s="14"/>
      <c r="AV40" s="14"/>
      <c r="AX40" s="3"/>
      <c r="AY40" s="14" t="s">
        <v>1475</v>
      </c>
      <c r="AZ40" s="14"/>
      <c r="BA40" s="14"/>
      <c r="BB40" s="14"/>
    </row>
    <row r="41" spans="2:54" ht="16" customHeight="1" x14ac:dyDescent="0.2">
      <c r="B41" s="15" t="s">
        <v>1476</v>
      </c>
      <c r="C41" s="5" t="s">
        <v>1477</v>
      </c>
      <c r="D41" s="6" t="s">
        <v>1478</v>
      </c>
      <c r="E41" s="6" t="s">
        <v>2949</v>
      </c>
      <c r="F41" s="7" t="s">
        <v>1479</v>
      </c>
      <c r="H41" s="15" t="s">
        <v>1476</v>
      </c>
      <c r="I41" s="5" t="s">
        <v>1477</v>
      </c>
      <c r="J41" s="6" t="s">
        <v>1478</v>
      </c>
      <c r="K41" s="6" t="s">
        <v>2949</v>
      </c>
      <c r="L41" s="7" t="s">
        <v>1479</v>
      </c>
      <c r="N41" s="15" t="s">
        <v>1476</v>
      </c>
      <c r="O41" s="5" t="s">
        <v>1477</v>
      </c>
      <c r="P41" s="6" t="s">
        <v>1478</v>
      </c>
      <c r="Q41" s="6" t="s">
        <v>2949</v>
      </c>
      <c r="R41" s="7" t="s">
        <v>1479</v>
      </c>
      <c r="T41" s="15" t="s">
        <v>1476</v>
      </c>
      <c r="U41" s="5" t="s">
        <v>1477</v>
      </c>
      <c r="V41" s="6" t="s">
        <v>1478</v>
      </c>
      <c r="W41" s="6" t="s">
        <v>2949</v>
      </c>
      <c r="X41" s="7" t="s">
        <v>1479</v>
      </c>
      <c r="Z41" s="15" t="s">
        <v>1476</v>
      </c>
      <c r="AA41" s="5" t="s">
        <v>1477</v>
      </c>
      <c r="AB41" s="6" t="s">
        <v>1478</v>
      </c>
      <c r="AC41" s="6" t="s">
        <v>2949</v>
      </c>
      <c r="AD41" s="7" t="s">
        <v>1479</v>
      </c>
      <c r="AF41" s="15" t="s">
        <v>1476</v>
      </c>
      <c r="AG41" s="5" t="s">
        <v>1477</v>
      </c>
      <c r="AH41" s="6" t="s">
        <v>1478</v>
      </c>
      <c r="AI41" s="6" t="s">
        <v>2949</v>
      </c>
      <c r="AJ41" s="7" t="s">
        <v>1479</v>
      </c>
      <c r="AL41" s="15" t="s">
        <v>1476</v>
      </c>
      <c r="AM41" s="5" t="s">
        <v>1477</v>
      </c>
      <c r="AN41" s="6" t="s">
        <v>1478</v>
      </c>
      <c r="AO41" s="6" t="s">
        <v>2949</v>
      </c>
      <c r="AP41" s="7" t="s">
        <v>1479</v>
      </c>
      <c r="AR41" s="15" t="s">
        <v>1476</v>
      </c>
      <c r="AS41" s="5" t="s">
        <v>1477</v>
      </c>
      <c r="AT41" s="6" t="s">
        <v>1478</v>
      </c>
      <c r="AU41" s="6" t="s">
        <v>2949</v>
      </c>
      <c r="AV41" s="7" t="s">
        <v>1479</v>
      </c>
      <c r="AX41" s="15" t="s">
        <v>1476</v>
      </c>
      <c r="AY41" s="5" t="s">
        <v>1477</v>
      </c>
      <c r="AZ41" s="6" t="s">
        <v>1478</v>
      </c>
      <c r="BA41" s="6" t="s">
        <v>2949</v>
      </c>
      <c r="BB41" s="7" t="s">
        <v>1479</v>
      </c>
    </row>
    <row r="42" spans="2:54" x14ac:dyDescent="0.2">
      <c r="B42" s="15"/>
      <c r="C42" s="6" t="s">
        <v>1478</v>
      </c>
      <c r="D42" s="1">
        <v>181</v>
      </c>
      <c r="E42" s="1">
        <v>114</v>
      </c>
      <c r="F42" s="7">
        <f>SUM(D42:E42)</f>
        <v>295</v>
      </c>
      <c r="H42" s="15"/>
      <c r="I42" s="6" t="s">
        <v>1478</v>
      </c>
      <c r="J42" s="1">
        <v>137</v>
      </c>
      <c r="K42" s="1">
        <v>61</v>
      </c>
      <c r="L42" s="7">
        <f>SUM(J42:K42)</f>
        <v>198</v>
      </c>
      <c r="N42" s="15"/>
      <c r="O42" s="6" t="s">
        <v>1478</v>
      </c>
      <c r="P42" s="1">
        <v>119</v>
      </c>
      <c r="Q42" s="1">
        <v>39</v>
      </c>
      <c r="R42" s="7">
        <f>SUM(P42:Q42)</f>
        <v>158</v>
      </c>
      <c r="T42" s="15"/>
      <c r="U42" s="6" t="s">
        <v>1478</v>
      </c>
      <c r="V42" s="1">
        <v>100</v>
      </c>
      <c r="W42" s="1">
        <v>29</v>
      </c>
      <c r="X42" s="7">
        <f>SUM(V42:W42)</f>
        <v>129</v>
      </c>
      <c r="Z42" s="15"/>
      <c r="AA42" s="6" t="s">
        <v>1478</v>
      </c>
      <c r="AB42" s="1">
        <v>90</v>
      </c>
      <c r="AC42" s="1">
        <v>26</v>
      </c>
      <c r="AD42" s="7">
        <f>SUM(AB42:AC42)</f>
        <v>116</v>
      </c>
      <c r="AF42" s="15"/>
      <c r="AG42" s="6" t="s">
        <v>1478</v>
      </c>
      <c r="AH42" s="1">
        <v>78</v>
      </c>
      <c r="AI42" s="1">
        <v>20</v>
      </c>
      <c r="AJ42" s="7">
        <f>SUM(AH42:AI42)</f>
        <v>98</v>
      </c>
      <c r="AL42" s="15"/>
      <c r="AM42" s="6" t="s">
        <v>1478</v>
      </c>
      <c r="AN42" s="1">
        <v>66</v>
      </c>
      <c r="AO42" s="1">
        <v>16</v>
      </c>
      <c r="AP42" s="7">
        <f>SUM(AN42:AO42)</f>
        <v>82</v>
      </c>
      <c r="AR42" s="15"/>
      <c r="AS42" s="6" t="s">
        <v>1478</v>
      </c>
      <c r="AT42" s="1">
        <v>50</v>
      </c>
      <c r="AU42" s="1">
        <v>10</v>
      </c>
      <c r="AV42" s="7">
        <f>SUM(AT42:AU42)</f>
        <v>60</v>
      </c>
      <c r="AX42" s="15"/>
      <c r="AY42" s="6" t="s">
        <v>1478</v>
      </c>
      <c r="AZ42" s="1">
        <v>36</v>
      </c>
      <c r="BA42" s="1">
        <v>5</v>
      </c>
      <c r="BB42" s="7">
        <f>SUM(AZ42:BA42)</f>
        <v>41</v>
      </c>
    </row>
    <row r="43" spans="2:54" x14ac:dyDescent="0.2">
      <c r="B43" s="15"/>
      <c r="C43" s="6" t="s">
        <v>2949</v>
      </c>
      <c r="D43" s="1">
        <f>D44-D42</f>
        <v>37</v>
      </c>
      <c r="E43" s="1">
        <f>E44-E42</f>
        <v>426</v>
      </c>
      <c r="F43" s="8">
        <f>SUM(D43:E43)</f>
        <v>463</v>
      </c>
      <c r="H43" s="15"/>
      <c r="I43" s="6" t="s">
        <v>2949</v>
      </c>
      <c r="J43" s="1">
        <f>J44-J42</f>
        <v>81</v>
      </c>
      <c r="K43" s="1">
        <f>K44-K42</f>
        <v>479</v>
      </c>
      <c r="L43" s="8">
        <f>SUM(J43:K43)</f>
        <v>560</v>
      </c>
      <c r="N43" s="15"/>
      <c r="O43" s="6" t="s">
        <v>2949</v>
      </c>
      <c r="P43" s="1">
        <f>P44-P42</f>
        <v>99</v>
      </c>
      <c r="Q43" s="1">
        <f>Q44-Q42</f>
        <v>501</v>
      </c>
      <c r="R43" s="8">
        <f>SUM(P43:Q43)</f>
        <v>600</v>
      </c>
      <c r="T43" s="15"/>
      <c r="U43" s="6" t="s">
        <v>2949</v>
      </c>
      <c r="V43" s="1">
        <f>V44-V42</f>
        <v>118</v>
      </c>
      <c r="W43" s="1">
        <f>W44-W42</f>
        <v>511</v>
      </c>
      <c r="X43" s="8">
        <f>SUM(V43:W43)</f>
        <v>629</v>
      </c>
      <c r="Z43" s="15"/>
      <c r="AA43" s="6" t="s">
        <v>2949</v>
      </c>
      <c r="AB43" s="1">
        <f>AB44-AB42</f>
        <v>128</v>
      </c>
      <c r="AC43" s="1">
        <f>AC44-AC42</f>
        <v>514</v>
      </c>
      <c r="AD43" s="8">
        <f>SUM(AB43:AC43)</f>
        <v>642</v>
      </c>
      <c r="AF43" s="15"/>
      <c r="AG43" s="6" t="s">
        <v>2949</v>
      </c>
      <c r="AH43" s="1">
        <f>AH44-AH42</f>
        <v>140</v>
      </c>
      <c r="AI43" s="1">
        <f>AI44-AI42</f>
        <v>520</v>
      </c>
      <c r="AJ43" s="8">
        <f>SUM(AH43:AI43)</f>
        <v>660</v>
      </c>
      <c r="AL43" s="15"/>
      <c r="AM43" s="6" t="s">
        <v>2949</v>
      </c>
      <c r="AN43" s="1">
        <f>AN44-AN42</f>
        <v>152</v>
      </c>
      <c r="AO43" s="1">
        <f>AO44-AO42</f>
        <v>524</v>
      </c>
      <c r="AP43" s="8">
        <f>SUM(AN43:AO43)</f>
        <v>676</v>
      </c>
      <c r="AR43" s="15"/>
      <c r="AS43" s="6" t="s">
        <v>2949</v>
      </c>
      <c r="AT43" s="1">
        <f>AT44-AT42</f>
        <v>168</v>
      </c>
      <c r="AU43" s="1">
        <f>AU44-AU42</f>
        <v>530</v>
      </c>
      <c r="AV43" s="8">
        <f>SUM(AT43:AU43)</f>
        <v>698</v>
      </c>
      <c r="AX43" s="15"/>
      <c r="AY43" s="6" t="s">
        <v>2949</v>
      </c>
      <c r="AZ43" s="1">
        <f>AZ44-AZ42</f>
        <v>182</v>
      </c>
      <c r="BA43" s="1">
        <f>BA44-BA42</f>
        <v>535</v>
      </c>
      <c r="BB43" s="8">
        <f>SUM(AZ43:BA43)</f>
        <v>717</v>
      </c>
    </row>
    <row r="44" spans="2:54" x14ac:dyDescent="0.2">
      <c r="B44" s="15"/>
      <c r="C44" s="7" t="s">
        <v>1479</v>
      </c>
      <c r="D44" s="7">
        <v>218</v>
      </c>
      <c r="E44" s="8">
        <v>540</v>
      </c>
      <c r="F44" s="8">
        <f>SUM(D44:E44)</f>
        <v>758</v>
      </c>
      <c r="H44" s="15"/>
      <c r="I44" s="7" t="s">
        <v>1479</v>
      </c>
      <c r="J44" s="7">
        <v>218</v>
      </c>
      <c r="K44" s="8">
        <v>540</v>
      </c>
      <c r="L44" s="8">
        <f>SUM(J44:K44)</f>
        <v>758</v>
      </c>
      <c r="N44" s="15"/>
      <c r="O44" s="7" t="s">
        <v>1479</v>
      </c>
      <c r="P44" s="7">
        <v>218</v>
      </c>
      <c r="Q44" s="8">
        <v>540</v>
      </c>
      <c r="R44" s="8">
        <f>SUM(P44:Q44)</f>
        <v>758</v>
      </c>
      <c r="T44" s="15"/>
      <c r="U44" s="7" t="s">
        <v>1479</v>
      </c>
      <c r="V44" s="7">
        <v>218</v>
      </c>
      <c r="W44" s="8">
        <v>540</v>
      </c>
      <c r="X44" s="8">
        <f>SUM(V44:W44)</f>
        <v>758</v>
      </c>
      <c r="Z44" s="15"/>
      <c r="AA44" s="7" t="s">
        <v>1479</v>
      </c>
      <c r="AB44" s="7">
        <v>218</v>
      </c>
      <c r="AC44" s="8">
        <v>540</v>
      </c>
      <c r="AD44" s="8">
        <f>SUM(AB44:AC44)</f>
        <v>758</v>
      </c>
      <c r="AF44" s="15"/>
      <c r="AG44" s="7" t="s">
        <v>1479</v>
      </c>
      <c r="AH44" s="7">
        <v>218</v>
      </c>
      <c r="AI44" s="8">
        <v>540</v>
      </c>
      <c r="AJ44" s="8">
        <f>SUM(AH44:AI44)</f>
        <v>758</v>
      </c>
      <c r="AL44" s="15"/>
      <c r="AM44" s="7" t="s">
        <v>1479</v>
      </c>
      <c r="AN44" s="7">
        <v>218</v>
      </c>
      <c r="AO44" s="8">
        <v>540</v>
      </c>
      <c r="AP44" s="8">
        <f>SUM(AN44:AO44)</f>
        <v>758</v>
      </c>
      <c r="AR44" s="15"/>
      <c r="AS44" s="7" t="s">
        <v>1479</v>
      </c>
      <c r="AT44" s="7">
        <v>218</v>
      </c>
      <c r="AU44" s="8">
        <v>540</v>
      </c>
      <c r="AV44" s="8">
        <f>SUM(AT44:AU44)</f>
        <v>758</v>
      </c>
      <c r="AX44" s="15"/>
      <c r="AY44" s="7" t="s">
        <v>1479</v>
      </c>
      <c r="AZ44" s="7">
        <v>218</v>
      </c>
      <c r="BA44" s="8">
        <v>540</v>
      </c>
      <c r="BB44" s="8">
        <f>SUM(AZ44:BA44)</f>
        <v>758</v>
      </c>
    </row>
    <row r="45" spans="2:54" x14ac:dyDescent="0.2">
      <c r="M45" s="9"/>
      <c r="Y45" s="9"/>
      <c r="AK45" s="9"/>
      <c r="AW45" s="9"/>
    </row>
    <row r="46" spans="2:54" x14ac:dyDescent="0.2">
      <c r="M46" s="9"/>
      <c r="Y46" s="9"/>
      <c r="AK46" s="9"/>
      <c r="AW46" s="9"/>
    </row>
    <row r="47" spans="2:54" x14ac:dyDescent="0.2">
      <c r="M47" s="9"/>
      <c r="Y47" s="9"/>
      <c r="AK47" s="9"/>
      <c r="AW47" s="9"/>
    </row>
    <row r="48" spans="2:54" x14ac:dyDescent="0.2">
      <c r="M48" s="9"/>
      <c r="Y48" s="9"/>
      <c r="AK48" s="9"/>
      <c r="AW48" s="9"/>
    </row>
    <row r="49" spans="2:54" x14ac:dyDescent="0.2">
      <c r="M49" s="9"/>
      <c r="Y49" s="9"/>
      <c r="AK49" s="9"/>
      <c r="AW49" s="9"/>
    </row>
    <row r="50" spans="2:54" s="16" customFormat="1" x14ac:dyDescent="0.2">
      <c r="C50" s="70" t="s">
        <v>1480</v>
      </c>
      <c r="D50" s="70"/>
      <c r="E50" s="70"/>
      <c r="F50" s="70"/>
      <c r="I50" s="70" t="s">
        <v>1480</v>
      </c>
      <c r="J50" s="70"/>
      <c r="K50" s="70"/>
      <c r="L50" s="70"/>
      <c r="M50" s="71"/>
      <c r="O50" s="70" t="s">
        <v>1480</v>
      </c>
      <c r="P50" s="70"/>
      <c r="Q50" s="70"/>
      <c r="R50" s="70"/>
      <c r="U50" s="70" t="s">
        <v>1480</v>
      </c>
      <c r="V50" s="70"/>
      <c r="W50" s="70"/>
      <c r="X50" s="70"/>
      <c r="Y50" s="71"/>
      <c r="AA50" s="70" t="s">
        <v>1480</v>
      </c>
      <c r="AB50" s="70"/>
      <c r="AC50" s="70"/>
      <c r="AD50" s="70"/>
      <c r="AG50" s="70" t="s">
        <v>1480</v>
      </c>
      <c r="AH50" s="70"/>
      <c r="AI50" s="70"/>
      <c r="AJ50" s="70"/>
      <c r="AK50" s="71"/>
      <c r="AM50" s="70" t="s">
        <v>1480</v>
      </c>
      <c r="AN50" s="70"/>
      <c r="AO50" s="70"/>
      <c r="AP50" s="70"/>
      <c r="AS50" s="70" t="s">
        <v>1480</v>
      </c>
      <c r="AT50" s="70"/>
      <c r="AU50" s="70"/>
      <c r="AV50" s="70"/>
      <c r="AW50" s="71"/>
      <c r="AY50" s="70" t="s">
        <v>1480</v>
      </c>
      <c r="AZ50" s="70"/>
      <c r="BA50" s="70"/>
      <c r="BB50" s="70"/>
    </row>
    <row r="51" spans="2:54" x14ac:dyDescent="0.2">
      <c r="D51" s="13" t="s">
        <v>2974</v>
      </c>
      <c r="E51" s="13"/>
      <c r="J51" s="13" t="s">
        <v>2975</v>
      </c>
      <c r="K51" s="13"/>
      <c r="P51" s="13" t="s">
        <v>2976</v>
      </c>
      <c r="Q51" s="13"/>
      <c r="V51" s="13" t="s">
        <v>2977</v>
      </c>
      <c r="W51" s="13"/>
      <c r="AB51" s="13" t="s">
        <v>2978</v>
      </c>
      <c r="AC51" s="13"/>
      <c r="AH51" s="13" t="s">
        <v>2979</v>
      </c>
      <c r="AI51" s="13"/>
      <c r="AN51" s="13" t="s">
        <v>2980</v>
      </c>
      <c r="AO51" s="13"/>
      <c r="AT51" s="13" t="s">
        <v>2981</v>
      </c>
      <c r="AU51" s="13"/>
      <c r="AZ51" s="13" t="s">
        <v>2982</v>
      </c>
      <c r="BA51" s="13"/>
    </row>
    <row r="52" spans="2:54" ht="17" customHeight="1" x14ac:dyDescent="0.2">
      <c r="B52" s="3"/>
      <c r="C52" s="14" t="s">
        <v>1475</v>
      </c>
      <c r="D52" s="14"/>
      <c r="E52" s="14"/>
      <c r="F52" s="14"/>
      <c r="H52" s="3"/>
      <c r="I52" s="14" t="s">
        <v>1475</v>
      </c>
      <c r="J52" s="14"/>
      <c r="K52" s="14"/>
      <c r="L52" s="14"/>
      <c r="N52" s="3"/>
      <c r="O52" s="14" t="s">
        <v>1475</v>
      </c>
      <c r="P52" s="14"/>
      <c r="Q52" s="14"/>
      <c r="R52" s="14"/>
      <c r="T52" s="3"/>
      <c r="U52" s="14" t="s">
        <v>1475</v>
      </c>
      <c r="V52" s="14"/>
      <c r="W52" s="14"/>
      <c r="X52" s="14"/>
      <c r="Z52" s="3"/>
      <c r="AA52" s="14" t="s">
        <v>1475</v>
      </c>
      <c r="AB52" s="14"/>
      <c r="AC52" s="14"/>
      <c r="AD52" s="14"/>
      <c r="AF52" s="3"/>
      <c r="AG52" s="14" t="s">
        <v>1475</v>
      </c>
      <c r="AH52" s="14"/>
      <c r="AI52" s="14"/>
      <c r="AJ52" s="14"/>
      <c r="AL52" s="3"/>
      <c r="AM52" s="14" t="s">
        <v>1475</v>
      </c>
      <c r="AN52" s="14"/>
      <c r="AO52" s="14"/>
      <c r="AP52" s="14"/>
      <c r="AR52" s="3"/>
      <c r="AS52" s="14" t="s">
        <v>1475</v>
      </c>
      <c r="AT52" s="14"/>
      <c r="AU52" s="14"/>
      <c r="AV52" s="14"/>
      <c r="AX52" s="3"/>
      <c r="AY52" s="14" t="s">
        <v>1475</v>
      </c>
      <c r="AZ52" s="14"/>
      <c r="BA52" s="14"/>
      <c r="BB52" s="14"/>
    </row>
    <row r="53" spans="2:54" ht="16" customHeight="1" x14ac:dyDescent="0.2">
      <c r="B53" s="15" t="s">
        <v>1476</v>
      </c>
      <c r="C53" s="5" t="s">
        <v>1477</v>
      </c>
      <c r="D53" s="6" t="s">
        <v>1478</v>
      </c>
      <c r="E53" s="6" t="s">
        <v>2949</v>
      </c>
      <c r="F53" s="7" t="s">
        <v>1479</v>
      </c>
      <c r="H53" s="15" t="s">
        <v>1476</v>
      </c>
      <c r="I53" s="5" t="s">
        <v>1477</v>
      </c>
      <c r="J53" s="6" t="s">
        <v>1478</v>
      </c>
      <c r="K53" s="6" t="s">
        <v>2949</v>
      </c>
      <c r="L53" s="7" t="s">
        <v>1479</v>
      </c>
      <c r="N53" s="15" t="s">
        <v>1476</v>
      </c>
      <c r="O53" s="5" t="s">
        <v>1477</v>
      </c>
      <c r="P53" s="6" t="s">
        <v>1478</v>
      </c>
      <c r="Q53" s="6" t="s">
        <v>2949</v>
      </c>
      <c r="R53" s="7" t="s">
        <v>1479</v>
      </c>
      <c r="T53" s="15" t="s">
        <v>1476</v>
      </c>
      <c r="U53" s="5" t="s">
        <v>1477</v>
      </c>
      <c r="V53" s="6" t="s">
        <v>1478</v>
      </c>
      <c r="W53" s="6" t="s">
        <v>2949</v>
      </c>
      <c r="X53" s="7" t="s">
        <v>1479</v>
      </c>
      <c r="Z53" s="15" t="s">
        <v>1476</v>
      </c>
      <c r="AA53" s="5" t="s">
        <v>1477</v>
      </c>
      <c r="AB53" s="6" t="s">
        <v>1478</v>
      </c>
      <c r="AC53" s="6" t="s">
        <v>2949</v>
      </c>
      <c r="AD53" s="7" t="s">
        <v>1479</v>
      </c>
      <c r="AF53" s="15" t="s">
        <v>1476</v>
      </c>
      <c r="AG53" s="5" t="s">
        <v>1477</v>
      </c>
      <c r="AH53" s="6" t="s">
        <v>1478</v>
      </c>
      <c r="AI53" s="6" t="s">
        <v>2949</v>
      </c>
      <c r="AJ53" s="7" t="s">
        <v>1479</v>
      </c>
      <c r="AL53" s="15" t="s">
        <v>1476</v>
      </c>
      <c r="AM53" s="5" t="s">
        <v>1477</v>
      </c>
      <c r="AN53" s="6" t="s">
        <v>1478</v>
      </c>
      <c r="AO53" s="6" t="s">
        <v>2949</v>
      </c>
      <c r="AP53" s="7" t="s">
        <v>1479</v>
      </c>
      <c r="AR53" s="15" t="s">
        <v>1476</v>
      </c>
      <c r="AS53" s="5" t="s">
        <v>1477</v>
      </c>
      <c r="AT53" s="6" t="s">
        <v>1478</v>
      </c>
      <c r="AU53" s="6" t="s">
        <v>2949</v>
      </c>
      <c r="AV53" s="7" t="s">
        <v>1479</v>
      </c>
      <c r="AX53" s="15" t="s">
        <v>1476</v>
      </c>
      <c r="AY53" s="5" t="s">
        <v>1477</v>
      </c>
      <c r="AZ53" s="6" t="s">
        <v>1478</v>
      </c>
      <c r="BA53" s="6" t="s">
        <v>2949</v>
      </c>
      <c r="BB53" s="7" t="s">
        <v>1479</v>
      </c>
    </row>
    <row r="54" spans="2:54" x14ac:dyDescent="0.2">
      <c r="B54" s="15"/>
      <c r="C54" s="6" t="s">
        <v>1478</v>
      </c>
      <c r="D54" s="1">
        <v>143</v>
      </c>
      <c r="E54" s="1">
        <v>112</v>
      </c>
      <c r="F54" s="7">
        <f>SUM(D54:E54)</f>
        <v>255</v>
      </c>
      <c r="H54" s="15"/>
      <c r="I54" s="6" t="s">
        <v>1478</v>
      </c>
      <c r="J54" s="1">
        <v>116</v>
      </c>
      <c r="K54" s="1">
        <v>70</v>
      </c>
      <c r="L54" s="7">
        <f>SUM(J54:K54)</f>
        <v>186</v>
      </c>
      <c r="N54" s="15"/>
      <c r="O54" s="6" t="s">
        <v>1478</v>
      </c>
      <c r="P54" s="1">
        <v>102</v>
      </c>
      <c r="Q54" s="1">
        <v>49</v>
      </c>
      <c r="R54" s="7">
        <f>SUM(P54:Q54)</f>
        <v>151</v>
      </c>
      <c r="T54" s="15"/>
      <c r="U54" s="6" t="s">
        <v>1478</v>
      </c>
      <c r="V54" s="1">
        <v>94</v>
      </c>
      <c r="W54" s="1">
        <v>39</v>
      </c>
      <c r="X54" s="7">
        <f>SUM(V54:W54)</f>
        <v>133</v>
      </c>
      <c r="Z54" s="15"/>
      <c r="AA54" s="6" t="s">
        <v>1478</v>
      </c>
      <c r="AB54" s="1">
        <v>90</v>
      </c>
      <c r="AC54" s="1">
        <v>29</v>
      </c>
      <c r="AD54" s="7">
        <f>SUM(AB54:AC54)</f>
        <v>119</v>
      </c>
      <c r="AF54" s="15"/>
      <c r="AG54" s="6" t="s">
        <v>1478</v>
      </c>
      <c r="AH54" s="1">
        <v>82</v>
      </c>
      <c r="AI54" s="1">
        <v>23</v>
      </c>
      <c r="AJ54" s="7">
        <f>SUM(AH54:AI54)</f>
        <v>105</v>
      </c>
      <c r="AL54" s="15"/>
      <c r="AM54" s="6" t="s">
        <v>1478</v>
      </c>
      <c r="AN54" s="1">
        <v>75</v>
      </c>
      <c r="AO54" s="1">
        <v>13</v>
      </c>
      <c r="AP54" s="7">
        <f>SUM(AN54:AO54)</f>
        <v>88</v>
      </c>
      <c r="AR54" s="15"/>
      <c r="AS54" s="6" t="s">
        <v>1478</v>
      </c>
      <c r="AT54" s="1">
        <v>62</v>
      </c>
      <c r="AU54" s="1">
        <v>6</v>
      </c>
      <c r="AV54" s="7">
        <f>SUM(AT54:AU54)</f>
        <v>68</v>
      </c>
      <c r="AX54" s="15"/>
      <c r="AY54" s="6" t="s">
        <v>1478</v>
      </c>
      <c r="AZ54" s="1">
        <v>42</v>
      </c>
      <c r="BA54" s="1">
        <v>3</v>
      </c>
      <c r="BB54" s="7">
        <f>SUM(AZ54:BA54)</f>
        <v>45</v>
      </c>
    </row>
    <row r="55" spans="2:54" x14ac:dyDescent="0.2">
      <c r="B55" s="15"/>
      <c r="C55" s="6" t="s">
        <v>2949</v>
      </c>
      <c r="D55" s="1">
        <f>D56-D54</f>
        <v>10</v>
      </c>
      <c r="E55" s="1">
        <f>E56-E54</f>
        <v>433</v>
      </c>
      <c r="F55" s="8">
        <f>SUM(D55:E55)</f>
        <v>443</v>
      </c>
      <c r="H55" s="15"/>
      <c r="I55" s="6" t="s">
        <v>2949</v>
      </c>
      <c r="J55" s="1">
        <f>J56-J54</f>
        <v>37</v>
      </c>
      <c r="K55" s="1">
        <f>K56-K54</f>
        <v>475</v>
      </c>
      <c r="L55" s="8">
        <f>SUM(J55:K55)</f>
        <v>512</v>
      </c>
      <c r="N55" s="15"/>
      <c r="O55" s="6" t="s">
        <v>2949</v>
      </c>
      <c r="P55" s="1">
        <f>P56-P54</f>
        <v>51</v>
      </c>
      <c r="Q55" s="1">
        <f>Q56-Q54</f>
        <v>496</v>
      </c>
      <c r="R55" s="8">
        <f>SUM(P55:Q55)</f>
        <v>547</v>
      </c>
      <c r="T55" s="15"/>
      <c r="U55" s="6" t="s">
        <v>2949</v>
      </c>
      <c r="V55" s="1">
        <f>V56-V54</f>
        <v>59</v>
      </c>
      <c r="W55" s="1">
        <f>W56-W54</f>
        <v>506</v>
      </c>
      <c r="X55" s="8">
        <f>SUM(V55:W55)</f>
        <v>565</v>
      </c>
      <c r="Z55" s="15"/>
      <c r="AA55" s="6" t="s">
        <v>2949</v>
      </c>
      <c r="AB55" s="1">
        <f>AB56-AB54</f>
        <v>63</v>
      </c>
      <c r="AC55" s="1">
        <f>AC56-AC54</f>
        <v>516</v>
      </c>
      <c r="AD55" s="8">
        <f>SUM(AB55:AC55)</f>
        <v>579</v>
      </c>
      <c r="AF55" s="15"/>
      <c r="AG55" s="6" t="s">
        <v>2949</v>
      </c>
      <c r="AH55" s="1">
        <f>AH56-AH54</f>
        <v>71</v>
      </c>
      <c r="AI55" s="1">
        <f>AI56-AI54</f>
        <v>522</v>
      </c>
      <c r="AJ55" s="8">
        <f>SUM(AH55:AI55)</f>
        <v>593</v>
      </c>
      <c r="AL55" s="15"/>
      <c r="AM55" s="6" t="s">
        <v>2949</v>
      </c>
      <c r="AN55" s="1">
        <f>AN56-AN54</f>
        <v>78</v>
      </c>
      <c r="AO55" s="1">
        <f>AO56-AO54</f>
        <v>532</v>
      </c>
      <c r="AP55" s="8">
        <f>SUM(AN55:AO55)</f>
        <v>610</v>
      </c>
      <c r="AR55" s="15"/>
      <c r="AS55" s="6" t="s">
        <v>2949</v>
      </c>
      <c r="AT55" s="1">
        <f>AT56-AT54</f>
        <v>91</v>
      </c>
      <c r="AU55" s="1">
        <f>AU56-AU54</f>
        <v>539</v>
      </c>
      <c r="AV55" s="8">
        <f>SUM(AT55:AU55)</f>
        <v>630</v>
      </c>
      <c r="AX55" s="15"/>
      <c r="AY55" s="6" t="s">
        <v>2949</v>
      </c>
      <c r="AZ55" s="1">
        <f>AZ56-AZ54</f>
        <v>111</v>
      </c>
      <c r="BA55" s="1">
        <f>BA56-BA54</f>
        <v>542</v>
      </c>
      <c r="BB55" s="8">
        <f>SUM(AZ55:BA55)</f>
        <v>653</v>
      </c>
    </row>
    <row r="56" spans="2:54" x14ac:dyDescent="0.2">
      <c r="B56" s="15"/>
      <c r="C56" s="7" t="s">
        <v>1479</v>
      </c>
      <c r="D56" s="7">
        <v>153</v>
      </c>
      <c r="E56" s="8">
        <v>545</v>
      </c>
      <c r="F56" s="8">
        <f>SUM(D56:E56)</f>
        <v>698</v>
      </c>
      <c r="H56" s="15"/>
      <c r="I56" s="7" t="s">
        <v>1479</v>
      </c>
      <c r="J56" s="7">
        <v>153</v>
      </c>
      <c r="K56" s="8">
        <v>545</v>
      </c>
      <c r="L56" s="8">
        <f>SUM(J56:K56)</f>
        <v>698</v>
      </c>
      <c r="N56" s="15"/>
      <c r="O56" s="7" t="s">
        <v>1479</v>
      </c>
      <c r="P56" s="7">
        <v>153</v>
      </c>
      <c r="Q56" s="8">
        <v>545</v>
      </c>
      <c r="R56" s="8">
        <f>SUM(P56:Q56)</f>
        <v>698</v>
      </c>
      <c r="T56" s="15"/>
      <c r="U56" s="7" t="s">
        <v>1479</v>
      </c>
      <c r="V56" s="7">
        <v>153</v>
      </c>
      <c r="W56" s="8">
        <v>545</v>
      </c>
      <c r="X56" s="8">
        <f>SUM(V56:W56)</f>
        <v>698</v>
      </c>
      <c r="Z56" s="15"/>
      <c r="AA56" s="7" t="s">
        <v>1479</v>
      </c>
      <c r="AB56" s="7">
        <v>153</v>
      </c>
      <c r="AC56" s="8">
        <v>545</v>
      </c>
      <c r="AD56" s="8">
        <f>SUM(AB56:AC56)</f>
        <v>698</v>
      </c>
      <c r="AF56" s="15"/>
      <c r="AG56" s="7" t="s">
        <v>1479</v>
      </c>
      <c r="AH56" s="7">
        <v>153</v>
      </c>
      <c r="AI56" s="8">
        <v>545</v>
      </c>
      <c r="AJ56" s="8">
        <f>SUM(AH56:AI56)</f>
        <v>698</v>
      </c>
      <c r="AL56" s="15"/>
      <c r="AM56" s="7" t="s">
        <v>1479</v>
      </c>
      <c r="AN56" s="7">
        <v>153</v>
      </c>
      <c r="AO56" s="8">
        <v>545</v>
      </c>
      <c r="AP56" s="8">
        <f>SUM(AN56:AO56)</f>
        <v>698</v>
      </c>
      <c r="AR56" s="15"/>
      <c r="AS56" s="7" t="s">
        <v>1479</v>
      </c>
      <c r="AT56" s="7">
        <v>153</v>
      </c>
      <c r="AU56" s="8">
        <v>545</v>
      </c>
      <c r="AV56" s="8">
        <f>SUM(AT56:AU56)</f>
        <v>698</v>
      </c>
      <c r="AX56" s="15"/>
      <c r="AY56" s="7" t="s">
        <v>1479</v>
      </c>
      <c r="AZ56" s="7">
        <v>153</v>
      </c>
      <c r="BA56" s="8">
        <v>545</v>
      </c>
      <c r="BB56" s="8">
        <f>SUM(AZ56:BA56)</f>
        <v>698</v>
      </c>
    </row>
    <row r="57" spans="2:54" x14ac:dyDescent="0.2">
      <c r="M57" s="9"/>
      <c r="Y57" s="9"/>
      <c r="AK57" s="9"/>
      <c r="AW57" s="9"/>
    </row>
    <row r="58" spans="2:54" x14ac:dyDescent="0.2">
      <c r="M58" s="9"/>
      <c r="Y58" s="9"/>
      <c r="AK58" s="9"/>
      <c r="AW58" s="9"/>
    </row>
    <row r="59" spans="2:54" x14ac:dyDescent="0.2">
      <c r="M59" s="9"/>
      <c r="Y59" s="9"/>
      <c r="AK59" s="9"/>
      <c r="AW59" s="9"/>
    </row>
    <row r="60" spans="2:54" x14ac:dyDescent="0.2">
      <c r="M60" s="9"/>
      <c r="Y60" s="9"/>
      <c r="AK60" s="9"/>
      <c r="AW60" s="9"/>
    </row>
    <row r="61" spans="2:54" x14ac:dyDescent="0.2">
      <c r="M61" s="9"/>
      <c r="Y61" s="9"/>
      <c r="AK61" s="9"/>
      <c r="AW61" s="9"/>
    </row>
    <row r="62" spans="2:54" x14ac:dyDescent="0.2">
      <c r="C62" s="12" t="s">
        <v>2983</v>
      </c>
      <c r="D62" s="12"/>
      <c r="E62" s="12"/>
      <c r="F62" s="12"/>
      <c r="I62" s="12" t="s">
        <v>2983</v>
      </c>
      <c r="J62" s="12"/>
      <c r="K62" s="12"/>
      <c r="L62" s="12"/>
      <c r="M62" s="9"/>
      <c r="O62" s="12" t="s">
        <v>2983</v>
      </c>
      <c r="P62" s="12"/>
      <c r="Q62" s="12"/>
      <c r="R62" s="12"/>
      <c r="U62" s="12" t="s">
        <v>2983</v>
      </c>
      <c r="V62" s="12"/>
      <c r="W62" s="12"/>
      <c r="X62" s="12"/>
      <c r="Y62" s="9"/>
      <c r="AA62" s="12" t="s">
        <v>2983</v>
      </c>
      <c r="AB62" s="12"/>
      <c r="AC62" s="12"/>
      <c r="AD62" s="12"/>
      <c r="AG62" s="12" t="s">
        <v>2983</v>
      </c>
      <c r="AH62" s="12"/>
      <c r="AI62" s="12"/>
      <c r="AJ62" s="12"/>
      <c r="AK62" s="9"/>
      <c r="AM62" s="12" t="s">
        <v>2983</v>
      </c>
      <c r="AN62" s="12"/>
      <c r="AO62" s="12"/>
      <c r="AP62" s="12"/>
      <c r="AS62" s="12" t="s">
        <v>2983</v>
      </c>
      <c r="AT62" s="12"/>
      <c r="AU62" s="12"/>
      <c r="AV62" s="12"/>
      <c r="AW62" s="9"/>
      <c r="AY62" s="12" t="s">
        <v>2983</v>
      </c>
      <c r="AZ62" s="12"/>
      <c r="BA62" s="12"/>
      <c r="BB62" s="12"/>
    </row>
    <row r="63" spans="2:54" x14ac:dyDescent="0.2">
      <c r="D63" s="13" t="s">
        <v>2974</v>
      </c>
      <c r="E63" s="13"/>
      <c r="J63" s="13" t="s">
        <v>2975</v>
      </c>
      <c r="K63" s="13"/>
      <c r="P63" s="13" t="s">
        <v>2976</v>
      </c>
      <c r="Q63" s="13"/>
      <c r="V63" s="13" t="s">
        <v>2977</v>
      </c>
      <c r="W63" s="13"/>
      <c r="AB63" s="13" t="s">
        <v>2978</v>
      </c>
      <c r="AC63" s="13"/>
      <c r="AH63" s="13" t="s">
        <v>2979</v>
      </c>
      <c r="AI63" s="13"/>
      <c r="AN63" s="13" t="s">
        <v>2980</v>
      </c>
      <c r="AO63" s="13"/>
      <c r="AT63" s="13" t="s">
        <v>2981</v>
      </c>
      <c r="AU63" s="13"/>
      <c r="AZ63" s="13" t="s">
        <v>2982</v>
      </c>
      <c r="BA63" s="13"/>
    </row>
    <row r="64" spans="2:54" ht="17" customHeight="1" x14ac:dyDescent="0.2">
      <c r="B64" s="3"/>
      <c r="C64" s="14" t="s">
        <v>1475</v>
      </c>
      <c r="D64" s="14"/>
      <c r="E64" s="14"/>
      <c r="F64" s="14"/>
      <c r="H64" s="3"/>
      <c r="I64" s="14" t="s">
        <v>1475</v>
      </c>
      <c r="J64" s="14"/>
      <c r="K64" s="14"/>
      <c r="L64" s="14"/>
      <c r="N64" s="3"/>
      <c r="O64" s="14" t="s">
        <v>1475</v>
      </c>
      <c r="P64" s="14"/>
      <c r="Q64" s="14"/>
      <c r="R64" s="14"/>
      <c r="T64" s="3"/>
      <c r="U64" s="14" t="s">
        <v>1475</v>
      </c>
      <c r="V64" s="14"/>
      <c r="W64" s="14"/>
      <c r="X64" s="14"/>
      <c r="Z64" s="3"/>
      <c r="AA64" s="14" t="s">
        <v>1475</v>
      </c>
      <c r="AB64" s="14"/>
      <c r="AC64" s="14"/>
      <c r="AD64" s="14"/>
      <c r="AF64" s="3"/>
      <c r="AG64" s="14" t="s">
        <v>1475</v>
      </c>
      <c r="AH64" s="14"/>
      <c r="AI64" s="14"/>
      <c r="AJ64" s="14"/>
      <c r="AL64" s="3"/>
      <c r="AM64" s="14" t="s">
        <v>1475</v>
      </c>
      <c r="AN64" s="14"/>
      <c r="AO64" s="14"/>
      <c r="AP64" s="14"/>
      <c r="AR64" s="3"/>
      <c r="AS64" s="14" t="s">
        <v>1475</v>
      </c>
      <c r="AT64" s="14"/>
      <c r="AU64" s="14"/>
      <c r="AV64" s="14"/>
      <c r="AX64" s="3"/>
      <c r="AY64" s="14" t="s">
        <v>1475</v>
      </c>
      <c r="AZ64" s="14"/>
      <c r="BA64" s="14"/>
      <c r="BB64" s="14"/>
    </row>
    <row r="65" spans="2:54" ht="16" customHeight="1" x14ac:dyDescent="0.2">
      <c r="B65" s="15" t="s">
        <v>1476</v>
      </c>
      <c r="C65" s="5" t="s">
        <v>1477</v>
      </c>
      <c r="D65" s="6" t="s">
        <v>1478</v>
      </c>
      <c r="E65" s="6" t="s">
        <v>2949</v>
      </c>
      <c r="F65" s="7" t="s">
        <v>1479</v>
      </c>
      <c r="H65" s="15" t="s">
        <v>1476</v>
      </c>
      <c r="I65" s="5" t="s">
        <v>1477</v>
      </c>
      <c r="J65" s="6" t="s">
        <v>1478</v>
      </c>
      <c r="K65" s="6" t="s">
        <v>2949</v>
      </c>
      <c r="L65" s="7" t="s">
        <v>1479</v>
      </c>
      <c r="N65" s="15" t="s">
        <v>1476</v>
      </c>
      <c r="O65" s="5" t="s">
        <v>1477</v>
      </c>
      <c r="P65" s="6" t="s">
        <v>1478</v>
      </c>
      <c r="Q65" s="6" t="s">
        <v>2949</v>
      </c>
      <c r="R65" s="7" t="s">
        <v>1479</v>
      </c>
      <c r="T65" s="15" t="s">
        <v>1476</v>
      </c>
      <c r="U65" s="5" t="s">
        <v>1477</v>
      </c>
      <c r="V65" s="6" t="s">
        <v>1478</v>
      </c>
      <c r="W65" s="6" t="s">
        <v>2949</v>
      </c>
      <c r="X65" s="7" t="s">
        <v>1479</v>
      </c>
      <c r="Z65" s="15" t="s">
        <v>1476</v>
      </c>
      <c r="AA65" s="5" t="s">
        <v>1477</v>
      </c>
      <c r="AB65" s="6" t="s">
        <v>1478</v>
      </c>
      <c r="AC65" s="6" t="s">
        <v>2949</v>
      </c>
      <c r="AD65" s="7" t="s">
        <v>1479</v>
      </c>
      <c r="AF65" s="15" t="s">
        <v>1476</v>
      </c>
      <c r="AG65" s="5" t="s">
        <v>1477</v>
      </c>
      <c r="AH65" s="6" t="s">
        <v>1478</v>
      </c>
      <c r="AI65" s="6" t="s">
        <v>2949</v>
      </c>
      <c r="AJ65" s="7" t="s">
        <v>1479</v>
      </c>
      <c r="AL65" s="15" t="s">
        <v>1476</v>
      </c>
      <c r="AM65" s="5" t="s">
        <v>1477</v>
      </c>
      <c r="AN65" s="6" t="s">
        <v>1478</v>
      </c>
      <c r="AO65" s="6" t="s">
        <v>2949</v>
      </c>
      <c r="AP65" s="7" t="s">
        <v>1479</v>
      </c>
      <c r="AR65" s="15" t="s">
        <v>1476</v>
      </c>
      <c r="AS65" s="5" t="s">
        <v>1477</v>
      </c>
      <c r="AT65" s="6" t="s">
        <v>1478</v>
      </c>
      <c r="AU65" s="6" t="s">
        <v>2949</v>
      </c>
      <c r="AV65" s="7" t="s">
        <v>1479</v>
      </c>
      <c r="AX65" s="15" t="s">
        <v>1476</v>
      </c>
      <c r="AY65" s="5" t="s">
        <v>1477</v>
      </c>
      <c r="AZ65" s="6" t="s">
        <v>1478</v>
      </c>
      <c r="BA65" s="6" t="s">
        <v>2949</v>
      </c>
      <c r="BB65" s="7" t="s">
        <v>1479</v>
      </c>
    </row>
    <row r="66" spans="2:54" x14ac:dyDescent="0.2">
      <c r="B66" s="15"/>
      <c r="C66" s="6" t="s">
        <v>1478</v>
      </c>
      <c r="D66" s="1">
        <v>94</v>
      </c>
      <c r="E66" s="1">
        <v>79</v>
      </c>
      <c r="F66" s="7">
        <f>SUM(D66:E66)</f>
        <v>173</v>
      </c>
      <c r="H66" s="15"/>
      <c r="I66" s="6" t="s">
        <v>1478</v>
      </c>
      <c r="J66" s="1">
        <v>85</v>
      </c>
      <c r="K66" s="1">
        <v>48</v>
      </c>
      <c r="L66" s="7">
        <f>SUM(J66:K66)</f>
        <v>133</v>
      </c>
      <c r="N66" s="15"/>
      <c r="O66" s="6" t="s">
        <v>1478</v>
      </c>
      <c r="P66" s="1">
        <v>81</v>
      </c>
      <c r="Q66" s="1">
        <v>29</v>
      </c>
      <c r="R66" s="7">
        <f>SUM(P66:Q66)</f>
        <v>110</v>
      </c>
      <c r="T66" s="15"/>
      <c r="U66" s="6" t="s">
        <v>1478</v>
      </c>
      <c r="V66" s="1">
        <v>74</v>
      </c>
      <c r="W66" s="1">
        <v>23</v>
      </c>
      <c r="X66" s="7">
        <f>SUM(V66:W66)</f>
        <v>97</v>
      </c>
      <c r="Z66" s="15"/>
      <c r="AA66" s="6" t="s">
        <v>1478</v>
      </c>
      <c r="AB66" s="1">
        <v>70</v>
      </c>
      <c r="AC66" s="1">
        <v>21</v>
      </c>
      <c r="AD66" s="7">
        <f>SUM(AB66:AC66)</f>
        <v>91</v>
      </c>
      <c r="AF66" s="15"/>
      <c r="AG66" s="6" t="s">
        <v>1478</v>
      </c>
      <c r="AH66" s="1">
        <v>64</v>
      </c>
      <c r="AI66" s="1">
        <v>18</v>
      </c>
      <c r="AJ66" s="7">
        <f>SUM(AH66:AI66)</f>
        <v>82</v>
      </c>
      <c r="AL66" s="15"/>
      <c r="AM66" s="6" t="s">
        <v>1478</v>
      </c>
      <c r="AN66" s="1">
        <v>56</v>
      </c>
      <c r="AO66" s="1">
        <v>14</v>
      </c>
      <c r="AP66" s="7">
        <f>SUM(AN66:AO66)</f>
        <v>70</v>
      </c>
      <c r="AR66" s="15"/>
      <c r="AS66" s="6" t="s">
        <v>1478</v>
      </c>
      <c r="AT66" s="1">
        <v>47</v>
      </c>
      <c r="AU66" s="1">
        <v>8</v>
      </c>
      <c r="AV66" s="7">
        <f>SUM(AT66:AU66)</f>
        <v>55</v>
      </c>
      <c r="AX66" s="15"/>
      <c r="AY66" s="6" t="s">
        <v>1478</v>
      </c>
      <c r="AZ66" s="1">
        <v>35</v>
      </c>
      <c r="BA66" s="1">
        <v>4</v>
      </c>
      <c r="BB66" s="7">
        <f>SUM(AZ66:BA66)</f>
        <v>39</v>
      </c>
    </row>
    <row r="67" spans="2:54" x14ac:dyDescent="0.2">
      <c r="B67" s="15"/>
      <c r="C67" s="6" t="s">
        <v>2949</v>
      </c>
      <c r="D67" s="1">
        <f>D68-D66</f>
        <v>8</v>
      </c>
      <c r="E67" s="1">
        <f>E68-E66</f>
        <v>208</v>
      </c>
      <c r="F67" s="8">
        <f>SUM(D67:E67)</f>
        <v>216</v>
      </c>
      <c r="H67" s="15"/>
      <c r="I67" s="6" t="s">
        <v>2949</v>
      </c>
      <c r="J67" s="1">
        <f>J68-J66</f>
        <v>17</v>
      </c>
      <c r="K67" s="1">
        <f>K68-K66</f>
        <v>239</v>
      </c>
      <c r="L67" s="8">
        <f>SUM(J67:K67)</f>
        <v>256</v>
      </c>
      <c r="N67" s="15"/>
      <c r="O67" s="6" t="s">
        <v>2949</v>
      </c>
      <c r="P67" s="1">
        <f>P68-P66</f>
        <v>21</v>
      </c>
      <c r="Q67" s="1">
        <f>Q68-Q66</f>
        <v>258</v>
      </c>
      <c r="R67" s="8">
        <f>SUM(P67:Q67)</f>
        <v>279</v>
      </c>
      <c r="T67" s="15"/>
      <c r="U67" s="6" t="s">
        <v>2949</v>
      </c>
      <c r="V67" s="1">
        <f>V68-V66</f>
        <v>28</v>
      </c>
      <c r="W67" s="1">
        <f>W68-W66</f>
        <v>264</v>
      </c>
      <c r="X67" s="8">
        <f>SUM(V67:W67)</f>
        <v>292</v>
      </c>
      <c r="Z67" s="15"/>
      <c r="AA67" s="6" t="s">
        <v>2949</v>
      </c>
      <c r="AB67" s="1">
        <f>AB68-AB66</f>
        <v>32</v>
      </c>
      <c r="AC67" s="1">
        <f>AC68-AC66</f>
        <v>266</v>
      </c>
      <c r="AD67" s="8">
        <f>SUM(AB67:AC67)</f>
        <v>298</v>
      </c>
      <c r="AF67" s="15"/>
      <c r="AG67" s="6" t="s">
        <v>2949</v>
      </c>
      <c r="AH67" s="1">
        <f>AH68-AH66</f>
        <v>38</v>
      </c>
      <c r="AI67" s="1">
        <f>AI68-AI66</f>
        <v>269</v>
      </c>
      <c r="AJ67" s="8">
        <f>SUM(AH67:AI67)</f>
        <v>307</v>
      </c>
      <c r="AL67" s="15"/>
      <c r="AM67" s="6" t="s">
        <v>2949</v>
      </c>
      <c r="AN67" s="1">
        <f>AN68-AN66</f>
        <v>46</v>
      </c>
      <c r="AO67" s="1">
        <f>AO68-AO66</f>
        <v>273</v>
      </c>
      <c r="AP67" s="8">
        <f>SUM(AN67:AO67)</f>
        <v>319</v>
      </c>
      <c r="AR67" s="15"/>
      <c r="AS67" s="6" t="s">
        <v>2949</v>
      </c>
      <c r="AT67" s="1">
        <f>AT68-AT66</f>
        <v>55</v>
      </c>
      <c r="AU67" s="1">
        <f>AU68-AU66</f>
        <v>279</v>
      </c>
      <c r="AV67" s="8">
        <f>SUM(AT67:AU67)</f>
        <v>334</v>
      </c>
      <c r="AX67" s="15"/>
      <c r="AY67" s="6" t="s">
        <v>2949</v>
      </c>
      <c r="AZ67" s="1">
        <f>AZ68-AZ66</f>
        <v>67</v>
      </c>
      <c r="BA67" s="1">
        <f>BA68-BA66</f>
        <v>283</v>
      </c>
      <c r="BB67" s="8">
        <f>SUM(AZ67:BA67)</f>
        <v>350</v>
      </c>
    </row>
    <row r="68" spans="2:54" x14ac:dyDescent="0.2">
      <c r="B68" s="15"/>
      <c r="C68" s="7" t="s">
        <v>1479</v>
      </c>
      <c r="D68" s="7">
        <v>102</v>
      </c>
      <c r="E68" s="8">
        <v>287</v>
      </c>
      <c r="F68" s="8">
        <f>SUM(D68:E68)</f>
        <v>389</v>
      </c>
      <c r="H68" s="15"/>
      <c r="I68" s="7" t="s">
        <v>1479</v>
      </c>
      <c r="J68" s="7">
        <v>102</v>
      </c>
      <c r="K68" s="8">
        <v>287</v>
      </c>
      <c r="L68" s="8">
        <f>SUM(J68:K68)</f>
        <v>389</v>
      </c>
      <c r="N68" s="15"/>
      <c r="O68" s="7" t="s">
        <v>1479</v>
      </c>
      <c r="P68" s="7">
        <v>102</v>
      </c>
      <c r="Q68" s="8">
        <v>287</v>
      </c>
      <c r="R68" s="8">
        <f>SUM(P68:Q68)</f>
        <v>389</v>
      </c>
      <c r="T68" s="15"/>
      <c r="U68" s="7" t="s">
        <v>1479</v>
      </c>
      <c r="V68" s="7">
        <v>102</v>
      </c>
      <c r="W68" s="8">
        <v>287</v>
      </c>
      <c r="X68" s="8">
        <f>SUM(V68:W68)</f>
        <v>389</v>
      </c>
      <c r="Z68" s="15"/>
      <c r="AA68" s="7" t="s">
        <v>1479</v>
      </c>
      <c r="AB68" s="7">
        <v>102</v>
      </c>
      <c r="AC68" s="8">
        <v>287</v>
      </c>
      <c r="AD68" s="8">
        <f>SUM(AB68:AC68)</f>
        <v>389</v>
      </c>
      <c r="AF68" s="15"/>
      <c r="AG68" s="7" t="s">
        <v>1479</v>
      </c>
      <c r="AH68" s="7">
        <v>102</v>
      </c>
      <c r="AI68" s="8">
        <v>287</v>
      </c>
      <c r="AJ68" s="8">
        <f>SUM(AH68:AI68)</f>
        <v>389</v>
      </c>
      <c r="AL68" s="15"/>
      <c r="AM68" s="7" t="s">
        <v>1479</v>
      </c>
      <c r="AN68" s="7">
        <v>102</v>
      </c>
      <c r="AO68" s="8">
        <v>287</v>
      </c>
      <c r="AP68" s="8">
        <f>SUM(AN68:AO68)</f>
        <v>389</v>
      </c>
      <c r="AR68" s="15"/>
      <c r="AS68" s="7" t="s">
        <v>1479</v>
      </c>
      <c r="AT68" s="7">
        <v>102</v>
      </c>
      <c r="AU68" s="8">
        <v>287</v>
      </c>
      <c r="AV68" s="8">
        <f>SUM(AT68:AU68)</f>
        <v>389</v>
      </c>
      <c r="AX68" s="15"/>
      <c r="AY68" s="7" t="s">
        <v>1479</v>
      </c>
      <c r="AZ68" s="7">
        <v>102</v>
      </c>
      <c r="BA68" s="8">
        <v>287</v>
      </c>
      <c r="BB68" s="8">
        <f>SUM(AZ68:BA68)</f>
        <v>389</v>
      </c>
    </row>
    <row r="74" spans="2:54" x14ac:dyDescent="0.2">
      <c r="C74" s="12" t="s">
        <v>2984</v>
      </c>
      <c r="D74" s="12"/>
      <c r="E74" s="12"/>
      <c r="F74" s="12"/>
      <c r="I74" s="12" t="s">
        <v>2984</v>
      </c>
      <c r="J74" s="12"/>
      <c r="K74" s="12"/>
      <c r="L74" s="12"/>
      <c r="O74" s="12" t="s">
        <v>2984</v>
      </c>
      <c r="P74" s="12"/>
      <c r="Q74" s="12"/>
      <c r="R74" s="12"/>
      <c r="U74" s="12" t="s">
        <v>2984</v>
      </c>
      <c r="V74" s="12"/>
      <c r="W74" s="12"/>
      <c r="X74" s="12"/>
      <c r="AA74" s="12" t="s">
        <v>2984</v>
      </c>
      <c r="AB74" s="12"/>
      <c r="AC74" s="12"/>
      <c r="AD74" s="12"/>
      <c r="AG74" s="12" t="s">
        <v>2984</v>
      </c>
      <c r="AH74" s="12"/>
      <c r="AI74" s="12"/>
      <c r="AJ74" s="12"/>
      <c r="AM74" s="12" t="s">
        <v>2984</v>
      </c>
      <c r="AN74" s="12"/>
      <c r="AO74" s="12"/>
      <c r="AP74" s="12"/>
      <c r="AS74" s="12" t="s">
        <v>2984</v>
      </c>
      <c r="AT74" s="12"/>
      <c r="AU74" s="12"/>
      <c r="AV74" s="12"/>
      <c r="AY74" s="12" t="s">
        <v>2984</v>
      </c>
      <c r="AZ74" s="12"/>
      <c r="BA74" s="12"/>
      <c r="BB74" s="12"/>
    </row>
    <row r="75" spans="2:54" x14ac:dyDescent="0.2">
      <c r="D75" s="13" t="s">
        <v>2974</v>
      </c>
      <c r="E75" s="13"/>
      <c r="J75" s="13" t="s">
        <v>2975</v>
      </c>
      <c r="K75" s="13"/>
      <c r="P75" s="13" t="s">
        <v>2976</v>
      </c>
      <c r="Q75" s="13"/>
      <c r="V75" s="13" t="s">
        <v>2977</v>
      </c>
      <c r="W75" s="13"/>
      <c r="AB75" s="13" t="s">
        <v>2978</v>
      </c>
      <c r="AC75" s="13"/>
      <c r="AH75" s="13" t="s">
        <v>2979</v>
      </c>
      <c r="AI75" s="13"/>
      <c r="AN75" s="13" t="s">
        <v>2980</v>
      </c>
      <c r="AO75" s="13"/>
      <c r="AT75" s="13" t="s">
        <v>2981</v>
      </c>
      <c r="AU75" s="13"/>
      <c r="AZ75" s="13" t="s">
        <v>2982</v>
      </c>
      <c r="BA75" s="13"/>
    </row>
    <row r="76" spans="2:54" ht="17" customHeight="1" x14ac:dyDescent="0.2">
      <c r="B76" s="3"/>
      <c r="C76" s="14" t="s">
        <v>1475</v>
      </c>
      <c r="D76" s="14"/>
      <c r="E76" s="14"/>
      <c r="F76" s="14"/>
      <c r="H76" s="3"/>
      <c r="I76" s="14" t="s">
        <v>1475</v>
      </c>
      <c r="J76" s="14"/>
      <c r="K76" s="14"/>
      <c r="L76" s="14"/>
      <c r="N76" s="3"/>
      <c r="O76" s="14" t="s">
        <v>1475</v>
      </c>
      <c r="P76" s="14"/>
      <c r="Q76" s="14"/>
      <c r="R76" s="14"/>
      <c r="T76" s="3"/>
      <c r="U76" s="14" t="s">
        <v>1475</v>
      </c>
      <c r="V76" s="14"/>
      <c r="W76" s="14"/>
      <c r="X76" s="14"/>
      <c r="Z76" s="3"/>
      <c r="AA76" s="14" t="s">
        <v>1475</v>
      </c>
      <c r="AB76" s="14"/>
      <c r="AC76" s="14"/>
      <c r="AD76" s="14"/>
      <c r="AF76" s="3"/>
      <c r="AG76" s="14" t="s">
        <v>1475</v>
      </c>
      <c r="AH76" s="14"/>
      <c r="AI76" s="14"/>
      <c r="AJ76" s="14"/>
      <c r="AL76" s="3"/>
      <c r="AM76" s="14" t="s">
        <v>1475</v>
      </c>
      <c r="AN76" s="14"/>
      <c r="AO76" s="14"/>
      <c r="AP76" s="14"/>
      <c r="AR76" s="3"/>
      <c r="AS76" s="14" t="s">
        <v>1475</v>
      </c>
      <c r="AT76" s="14"/>
      <c r="AU76" s="14"/>
      <c r="AV76" s="14"/>
      <c r="AX76" s="3"/>
      <c r="AY76" s="14" t="s">
        <v>1475</v>
      </c>
      <c r="AZ76" s="14"/>
      <c r="BA76" s="14"/>
      <c r="BB76" s="14"/>
    </row>
    <row r="77" spans="2:54" ht="16" customHeight="1" x14ac:dyDescent="0.2">
      <c r="B77" s="15" t="s">
        <v>1476</v>
      </c>
      <c r="C77" s="5" t="s">
        <v>1477</v>
      </c>
      <c r="D77" s="6" t="s">
        <v>1478</v>
      </c>
      <c r="E77" s="6" t="s">
        <v>2949</v>
      </c>
      <c r="F77" s="7" t="s">
        <v>1479</v>
      </c>
      <c r="H77" s="15" t="s">
        <v>1476</v>
      </c>
      <c r="I77" s="5" t="s">
        <v>1477</v>
      </c>
      <c r="J77" s="6" t="s">
        <v>1478</v>
      </c>
      <c r="K77" s="6" t="s">
        <v>2949</v>
      </c>
      <c r="L77" s="7" t="s">
        <v>1479</v>
      </c>
      <c r="N77" s="15" t="s">
        <v>1476</v>
      </c>
      <c r="O77" s="5" t="s">
        <v>1477</v>
      </c>
      <c r="P77" s="6" t="s">
        <v>1478</v>
      </c>
      <c r="Q77" s="6" t="s">
        <v>2949</v>
      </c>
      <c r="R77" s="7" t="s">
        <v>1479</v>
      </c>
      <c r="T77" s="15" t="s">
        <v>1476</v>
      </c>
      <c r="U77" s="5" t="s">
        <v>1477</v>
      </c>
      <c r="V77" s="6" t="s">
        <v>1478</v>
      </c>
      <c r="W77" s="6" t="s">
        <v>2949</v>
      </c>
      <c r="X77" s="7" t="s">
        <v>1479</v>
      </c>
      <c r="Z77" s="15" t="s">
        <v>1476</v>
      </c>
      <c r="AA77" s="5" t="s">
        <v>1477</v>
      </c>
      <c r="AB77" s="6" t="s">
        <v>1478</v>
      </c>
      <c r="AC77" s="6" t="s">
        <v>2949</v>
      </c>
      <c r="AD77" s="7" t="s">
        <v>1479</v>
      </c>
      <c r="AF77" s="15" t="s">
        <v>1476</v>
      </c>
      <c r="AG77" s="5" t="s">
        <v>1477</v>
      </c>
      <c r="AH77" s="6" t="s">
        <v>1478</v>
      </c>
      <c r="AI77" s="6" t="s">
        <v>2949</v>
      </c>
      <c r="AJ77" s="7" t="s">
        <v>1479</v>
      </c>
      <c r="AL77" s="15" t="s">
        <v>1476</v>
      </c>
      <c r="AM77" s="5" t="s">
        <v>1477</v>
      </c>
      <c r="AN77" s="6" t="s">
        <v>1478</v>
      </c>
      <c r="AO77" s="6" t="s">
        <v>2949</v>
      </c>
      <c r="AP77" s="7" t="s">
        <v>1479</v>
      </c>
      <c r="AR77" s="15" t="s">
        <v>1476</v>
      </c>
      <c r="AS77" s="5" t="s">
        <v>1477</v>
      </c>
      <c r="AT77" s="6" t="s">
        <v>1478</v>
      </c>
      <c r="AU77" s="6" t="s">
        <v>2949</v>
      </c>
      <c r="AV77" s="7" t="s">
        <v>1479</v>
      </c>
      <c r="AX77" s="15" t="s">
        <v>1476</v>
      </c>
      <c r="AY77" s="5" t="s">
        <v>1477</v>
      </c>
      <c r="AZ77" s="6" t="s">
        <v>1478</v>
      </c>
      <c r="BA77" s="6" t="s">
        <v>2949</v>
      </c>
      <c r="BB77" s="7" t="s">
        <v>1479</v>
      </c>
    </row>
    <row r="78" spans="2:54" x14ac:dyDescent="0.2">
      <c r="B78" s="15"/>
      <c r="C78" s="6" t="s">
        <v>1478</v>
      </c>
      <c r="D78" s="1">
        <v>87</v>
      </c>
      <c r="E78" s="1">
        <v>35</v>
      </c>
      <c r="F78" s="7">
        <f>SUM(D78:E78)</f>
        <v>122</v>
      </c>
      <c r="H78" s="15"/>
      <c r="I78" s="6" t="s">
        <v>1478</v>
      </c>
      <c r="J78" s="1">
        <v>52</v>
      </c>
      <c r="K78" s="1">
        <v>13</v>
      </c>
      <c r="L78" s="7">
        <f>SUM(J78:K78)</f>
        <v>65</v>
      </c>
      <c r="N78" s="15"/>
      <c r="O78" s="6" t="s">
        <v>1478</v>
      </c>
      <c r="P78" s="1">
        <v>38</v>
      </c>
      <c r="Q78" s="1">
        <v>10</v>
      </c>
      <c r="R78" s="7">
        <f>SUM(P78:Q78)</f>
        <v>48</v>
      </c>
      <c r="T78" s="15"/>
      <c r="U78" s="6" t="s">
        <v>1478</v>
      </c>
      <c r="V78" s="1">
        <v>26</v>
      </c>
      <c r="W78" s="1">
        <v>6</v>
      </c>
      <c r="X78" s="7">
        <f>SUM(V78:W78)</f>
        <v>32</v>
      </c>
      <c r="Z78" s="15"/>
      <c r="AA78" s="6" t="s">
        <v>1478</v>
      </c>
      <c r="AB78" s="1">
        <v>20</v>
      </c>
      <c r="AC78" s="1">
        <v>5</v>
      </c>
      <c r="AD78" s="7">
        <f>SUM(AB78:AC78)</f>
        <v>25</v>
      </c>
      <c r="AF78" s="15"/>
      <c r="AG78" s="6" t="s">
        <v>1478</v>
      </c>
      <c r="AH78" s="1">
        <v>14</v>
      </c>
      <c r="AI78" s="1">
        <v>2</v>
      </c>
      <c r="AJ78" s="7">
        <f>SUM(AH78:AI78)</f>
        <v>16</v>
      </c>
      <c r="AL78" s="15"/>
      <c r="AM78" s="6" t="s">
        <v>1478</v>
      </c>
      <c r="AN78" s="1">
        <v>10</v>
      </c>
      <c r="AO78" s="1">
        <v>2</v>
      </c>
      <c r="AP78" s="7">
        <f>SUM(AN78:AO78)</f>
        <v>12</v>
      </c>
      <c r="AR78" s="15"/>
      <c r="AS78" s="6" t="s">
        <v>1478</v>
      </c>
      <c r="AT78" s="1">
        <v>3</v>
      </c>
      <c r="AU78" s="1">
        <v>2</v>
      </c>
      <c r="AV78" s="7">
        <f>SUM(AT78:AU78)</f>
        <v>5</v>
      </c>
      <c r="AX78" s="15"/>
      <c r="AY78" s="6" t="s">
        <v>1478</v>
      </c>
      <c r="AZ78" s="1">
        <v>1</v>
      </c>
      <c r="BA78" s="1">
        <v>1</v>
      </c>
      <c r="BB78" s="7">
        <f>SUM(AZ78:BA78)</f>
        <v>2</v>
      </c>
    </row>
    <row r="79" spans="2:54" x14ac:dyDescent="0.2">
      <c r="B79" s="15"/>
      <c r="C79" s="6" t="s">
        <v>2949</v>
      </c>
      <c r="D79" s="1">
        <f>D80-D78</f>
        <v>29</v>
      </c>
      <c r="E79" s="1">
        <f>E80-E78</f>
        <v>218</v>
      </c>
      <c r="F79" s="8">
        <f>SUM(D79:E79)</f>
        <v>247</v>
      </c>
      <c r="H79" s="15"/>
      <c r="I79" s="6" t="s">
        <v>2949</v>
      </c>
      <c r="J79" s="1">
        <f>J80-J78</f>
        <v>64</v>
      </c>
      <c r="K79" s="1">
        <f>K80-K78</f>
        <v>240</v>
      </c>
      <c r="L79" s="8">
        <f>SUM(J79:K79)</f>
        <v>304</v>
      </c>
      <c r="N79" s="15"/>
      <c r="O79" s="6" t="s">
        <v>2949</v>
      </c>
      <c r="P79" s="1">
        <f>P80-P78</f>
        <v>78</v>
      </c>
      <c r="Q79" s="1">
        <f>Q80-Q78</f>
        <v>243</v>
      </c>
      <c r="R79" s="8">
        <f>SUM(P79:Q79)</f>
        <v>321</v>
      </c>
      <c r="T79" s="15"/>
      <c r="U79" s="6" t="s">
        <v>2949</v>
      </c>
      <c r="V79" s="1">
        <f>V80-V78</f>
        <v>90</v>
      </c>
      <c r="W79" s="1">
        <f>W80-W78</f>
        <v>247</v>
      </c>
      <c r="X79" s="8">
        <f>SUM(V79:W79)</f>
        <v>337</v>
      </c>
      <c r="Z79" s="15"/>
      <c r="AA79" s="6" t="s">
        <v>2949</v>
      </c>
      <c r="AB79" s="1">
        <f>AB80-AB78</f>
        <v>96</v>
      </c>
      <c r="AC79" s="1">
        <f>AC80-AC78</f>
        <v>248</v>
      </c>
      <c r="AD79" s="8">
        <f>SUM(AB79:AC79)</f>
        <v>344</v>
      </c>
      <c r="AF79" s="15"/>
      <c r="AG79" s="6" t="s">
        <v>2949</v>
      </c>
      <c r="AH79" s="1">
        <f>AH80-AH78</f>
        <v>102</v>
      </c>
      <c r="AI79" s="1">
        <f>AI80-AI78</f>
        <v>251</v>
      </c>
      <c r="AJ79" s="8">
        <f>SUM(AH79:AI79)</f>
        <v>353</v>
      </c>
      <c r="AL79" s="15"/>
      <c r="AM79" s="6" t="s">
        <v>2949</v>
      </c>
      <c r="AN79" s="1">
        <f>AN80-AN78</f>
        <v>106</v>
      </c>
      <c r="AO79" s="1">
        <f>AO80-AO78</f>
        <v>251</v>
      </c>
      <c r="AP79" s="8">
        <f>SUM(AN79:AO79)</f>
        <v>357</v>
      </c>
      <c r="AR79" s="15"/>
      <c r="AS79" s="6" t="s">
        <v>2949</v>
      </c>
      <c r="AT79" s="1">
        <f>AT80-AT78</f>
        <v>113</v>
      </c>
      <c r="AU79" s="1">
        <f>AU80-AU78</f>
        <v>251</v>
      </c>
      <c r="AV79" s="8">
        <f>SUM(AT79:AU79)</f>
        <v>364</v>
      </c>
      <c r="AX79" s="15"/>
      <c r="AY79" s="6" t="s">
        <v>2949</v>
      </c>
      <c r="AZ79" s="1">
        <f>AZ80-AZ78</f>
        <v>115</v>
      </c>
      <c r="BA79" s="1">
        <f>BA80-BA78</f>
        <v>252</v>
      </c>
      <c r="BB79" s="8">
        <f>SUM(AZ79:BA79)</f>
        <v>367</v>
      </c>
    </row>
    <row r="80" spans="2:54" x14ac:dyDescent="0.2">
      <c r="B80" s="15"/>
      <c r="C80" s="7" t="s">
        <v>1479</v>
      </c>
      <c r="D80" s="7">
        <v>116</v>
      </c>
      <c r="E80" s="8">
        <v>253</v>
      </c>
      <c r="F80" s="8">
        <f>SUM(D80:E80)</f>
        <v>369</v>
      </c>
      <c r="H80" s="15"/>
      <c r="I80" s="7" t="s">
        <v>1479</v>
      </c>
      <c r="J80" s="7">
        <v>116</v>
      </c>
      <c r="K80" s="8">
        <v>253</v>
      </c>
      <c r="L80" s="8">
        <f>SUM(J80:K80)</f>
        <v>369</v>
      </c>
      <c r="N80" s="15"/>
      <c r="O80" s="7" t="s">
        <v>1479</v>
      </c>
      <c r="P80" s="7">
        <v>116</v>
      </c>
      <c r="Q80" s="8">
        <v>253</v>
      </c>
      <c r="R80" s="8">
        <f>SUM(P80:Q80)</f>
        <v>369</v>
      </c>
      <c r="T80" s="15"/>
      <c r="U80" s="7" t="s">
        <v>1479</v>
      </c>
      <c r="V80" s="7">
        <v>116</v>
      </c>
      <c r="W80" s="8">
        <v>253</v>
      </c>
      <c r="X80" s="8">
        <f>SUM(V80:W80)</f>
        <v>369</v>
      </c>
      <c r="Z80" s="15"/>
      <c r="AA80" s="7" t="s">
        <v>1479</v>
      </c>
      <c r="AB80" s="7">
        <v>116</v>
      </c>
      <c r="AC80" s="8">
        <v>253</v>
      </c>
      <c r="AD80" s="8">
        <f>SUM(AB80:AC80)</f>
        <v>369</v>
      </c>
      <c r="AF80" s="15"/>
      <c r="AG80" s="7" t="s">
        <v>1479</v>
      </c>
      <c r="AH80" s="7">
        <v>116</v>
      </c>
      <c r="AI80" s="8">
        <v>253</v>
      </c>
      <c r="AJ80" s="8">
        <f>SUM(AH80:AI80)</f>
        <v>369</v>
      </c>
      <c r="AL80" s="15"/>
      <c r="AM80" s="7" t="s">
        <v>1479</v>
      </c>
      <c r="AN80" s="7">
        <v>116</v>
      </c>
      <c r="AO80" s="8">
        <v>253</v>
      </c>
      <c r="AP80" s="8">
        <f>SUM(AN80:AO80)</f>
        <v>369</v>
      </c>
      <c r="AR80" s="15"/>
      <c r="AS80" s="7" t="s">
        <v>1479</v>
      </c>
      <c r="AT80" s="7">
        <v>116</v>
      </c>
      <c r="AU80" s="8">
        <v>253</v>
      </c>
      <c r="AV80" s="8">
        <f>SUM(AT80:AU80)</f>
        <v>369</v>
      </c>
      <c r="AX80" s="15"/>
      <c r="AY80" s="7" t="s">
        <v>1479</v>
      </c>
      <c r="AZ80" s="7">
        <v>116</v>
      </c>
      <c r="BA80" s="8">
        <v>253</v>
      </c>
      <c r="BB80" s="8">
        <f>SUM(AZ80:BA80)</f>
        <v>369</v>
      </c>
    </row>
    <row r="86" spans="2:54" x14ac:dyDescent="0.2">
      <c r="C86" s="12" t="s">
        <v>1482</v>
      </c>
      <c r="D86" s="12"/>
      <c r="E86" s="12"/>
      <c r="F86" s="12"/>
      <c r="I86" s="12" t="s">
        <v>1482</v>
      </c>
      <c r="J86" s="12"/>
      <c r="K86" s="12"/>
      <c r="L86" s="12"/>
      <c r="O86" s="12" t="s">
        <v>1482</v>
      </c>
      <c r="P86" s="12"/>
      <c r="Q86" s="12"/>
      <c r="R86" s="12"/>
      <c r="U86" s="12" t="s">
        <v>1482</v>
      </c>
      <c r="V86" s="12"/>
      <c r="W86" s="12"/>
      <c r="X86" s="12"/>
      <c r="AA86" s="12" t="s">
        <v>1482</v>
      </c>
      <c r="AB86" s="12"/>
      <c r="AC86" s="12"/>
      <c r="AD86" s="12"/>
      <c r="AG86" s="12" t="s">
        <v>1482</v>
      </c>
      <c r="AH86" s="12"/>
      <c r="AI86" s="12"/>
      <c r="AJ86" s="12"/>
      <c r="AM86" s="12" t="s">
        <v>1482</v>
      </c>
      <c r="AN86" s="12"/>
      <c r="AO86" s="12"/>
      <c r="AP86" s="12"/>
      <c r="AS86" s="12" t="s">
        <v>1482</v>
      </c>
      <c r="AT86" s="12"/>
      <c r="AU86" s="12"/>
      <c r="AV86" s="12"/>
      <c r="AY86" s="12" t="s">
        <v>1482</v>
      </c>
      <c r="AZ86" s="12"/>
      <c r="BA86" s="12"/>
      <c r="BB86" s="12"/>
    </row>
    <row r="87" spans="2:54" x14ac:dyDescent="0.2">
      <c r="D87" s="13" t="s">
        <v>2974</v>
      </c>
      <c r="E87" s="13"/>
      <c r="J87" s="13" t="s">
        <v>2975</v>
      </c>
      <c r="K87" s="13"/>
      <c r="P87" s="13" t="s">
        <v>2976</v>
      </c>
      <c r="Q87" s="13"/>
      <c r="V87" s="13" t="s">
        <v>2977</v>
      </c>
      <c r="W87" s="13"/>
      <c r="AB87" s="13" t="s">
        <v>2978</v>
      </c>
      <c r="AC87" s="13"/>
      <c r="AH87" s="13" t="s">
        <v>2979</v>
      </c>
      <c r="AI87" s="13"/>
      <c r="AN87" s="13" t="s">
        <v>2980</v>
      </c>
      <c r="AO87" s="13"/>
      <c r="AT87" s="13" t="s">
        <v>2981</v>
      </c>
      <c r="AU87" s="13"/>
      <c r="AZ87" s="13" t="s">
        <v>2982</v>
      </c>
      <c r="BA87" s="13"/>
    </row>
    <row r="88" spans="2:54" ht="17" customHeight="1" x14ac:dyDescent="0.2">
      <c r="B88" s="3"/>
      <c r="C88" s="14" t="s">
        <v>1475</v>
      </c>
      <c r="D88" s="14"/>
      <c r="E88" s="14"/>
      <c r="F88" s="14"/>
      <c r="H88" s="3"/>
      <c r="I88" s="14" t="s">
        <v>1475</v>
      </c>
      <c r="J88" s="14"/>
      <c r="K88" s="14"/>
      <c r="L88" s="14"/>
      <c r="N88" s="3"/>
      <c r="O88" s="14" t="s">
        <v>1475</v>
      </c>
      <c r="P88" s="14"/>
      <c r="Q88" s="14"/>
      <c r="R88" s="14"/>
      <c r="T88" s="3"/>
      <c r="U88" s="14" t="s">
        <v>1475</v>
      </c>
      <c r="V88" s="14"/>
      <c r="W88" s="14"/>
      <c r="X88" s="14"/>
      <c r="Z88" s="3"/>
      <c r="AA88" s="14" t="s">
        <v>1475</v>
      </c>
      <c r="AB88" s="14"/>
      <c r="AC88" s="14"/>
      <c r="AD88" s="14"/>
      <c r="AF88" s="3"/>
      <c r="AG88" s="14" t="s">
        <v>1475</v>
      </c>
      <c r="AH88" s="14"/>
      <c r="AI88" s="14"/>
      <c r="AJ88" s="14"/>
      <c r="AL88" s="3"/>
      <c r="AM88" s="14" t="s">
        <v>1475</v>
      </c>
      <c r="AN88" s="14"/>
      <c r="AO88" s="14"/>
      <c r="AP88" s="14"/>
      <c r="AR88" s="3"/>
      <c r="AS88" s="14" t="s">
        <v>1475</v>
      </c>
      <c r="AT88" s="14"/>
      <c r="AU88" s="14"/>
      <c r="AV88" s="14"/>
      <c r="AX88" s="3"/>
      <c r="AY88" s="14" t="s">
        <v>1475</v>
      </c>
      <c r="AZ88" s="14"/>
      <c r="BA88" s="14"/>
      <c r="BB88" s="14"/>
    </row>
    <row r="89" spans="2:54" ht="16" customHeight="1" x14ac:dyDescent="0.2">
      <c r="B89" s="15" t="s">
        <v>1476</v>
      </c>
      <c r="C89" s="5" t="s">
        <v>1477</v>
      </c>
      <c r="D89" s="6" t="s">
        <v>1478</v>
      </c>
      <c r="E89" s="6" t="s">
        <v>2949</v>
      </c>
      <c r="F89" s="7" t="s">
        <v>1479</v>
      </c>
      <c r="H89" s="15" t="s">
        <v>1476</v>
      </c>
      <c r="I89" s="5" t="s">
        <v>1477</v>
      </c>
      <c r="J89" s="6" t="s">
        <v>1478</v>
      </c>
      <c r="K89" s="6" t="s">
        <v>2949</v>
      </c>
      <c r="L89" s="7" t="s">
        <v>1479</v>
      </c>
      <c r="N89" s="15" t="s">
        <v>1476</v>
      </c>
      <c r="O89" s="5" t="s">
        <v>1477</v>
      </c>
      <c r="P89" s="6" t="s">
        <v>1478</v>
      </c>
      <c r="Q89" s="6" t="s">
        <v>2949</v>
      </c>
      <c r="R89" s="7" t="s">
        <v>1479</v>
      </c>
      <c r="T89" s="15" t="s">
        <v>1476</v>
      </c>
      <c r="U89" s="5" t="s">
        <v>1477</v>
      </c>
      <c r="V89" s="6" t="s">
        <v>1478</v>
      </c>
      <c r="W89" s="6" t="s">
        <v>2949</v>
      </c>
      <c r="X89" s="7" t="s">
        <v>1479</v>
      </c>
      <c r="Z89" s="15" t="s">
        <v>1476</v>
      </c>
      <c r="AA89" s="5" t="s">
        <v>1477</v>
      </c>
      <c r="AB89" s="6" t="s">
        <v>1478</v>
      </c>
      <c r="AC89" s="6" t="s">
        <v>2949</v>
      </c>
      <c r="AD89" s="7" t="s">
        <v>1479</v>
      </c>
      <c r="AF89" s="15" t="s">
        <v>1476</v>
      </c>
      <c r="AG89" s="5" t="s">
        <v>1477</v>
      </c>
      <c r="AH89" s="6" t="s">
        <v>1478</v>
      </c>
      <c r="AI89" s="6" t="s">
        <v>2949</v>
      </c>
      <c r="AJ89" s="7" t="s">
        <v>1479</v>
      </c>
      <c r="AL89" s="15" t="s">
        <v>1476</v>
      </c>
      <c r="AM89" s="5" t="s">
        <v>1477</v>
      </c>
      <c r="AN89" s="6" t="s">
        <v>1478</v>
      </c>
      <c r="AO89" s="6" t="s">
        <v>2949</v>
      </c>
      <c r="AP89" s="7" t="s">
        <v>1479</v>
      </c>
      <c r="AR89" s="15" t="s">
        <v>1476</v>
      </c>
      <c r="AS89" s="5" t="s">
        <v>1477</v>
      </c>
      <c r="AT89" s="6" t="s">
        <v>1478</v>
      </c>
      <c r="AU89" s="6" t="s">
        <v>2949</v>
      </c>
      <c r="AV89" s="7" t="s">
        <v>1479</v>
      </c>
      <c r="AX89" s="15" t="s">
        <v>1476</v>
      </c>
      <c r="AY89" s="5" t="s">
        <v>1477</v>
      </c>
      <c r="AZ89" s="6" t="s">
        <v>1478</v>
      </c>
      <c r="BA89" s="6" t="s">
        <v>2949</v>
      </c>
      <c r="BB89" s="7" t="s">
        <v>1479</v>
      </c>
    </row>
    <row r="90" spans="2:54" x14ac:dyDescent="0.2">
      <c r="B90" s="15"/>
      <c r="C90" s="6" t="s">
        <v>1478</v>
      </c>
      <c r="D90" s="1">
        <v>71</v>
      </c>
      <c r="E90" s="1">
        <v>76</v>
      </c>
      <c r="F90" s="7">
        <f>SUM(D90:E90)</f>
        <v>147</v>
      </c>
      <c r="H90" s="15"/>
      <c r="I90" s="6" t="s">
        <v>1478</v>
      </c>
      <c r="J90" s="1">
        <v>61</v>
      </c>
      <c r="K90" s="1">
        <v>53</v>
      </c>
      <c r="L90" s="7">
        <f>SUM(J90:K90)</f>
        <v>114</v>
      </c>
      <c r="N90" s="15"/>
      <c r="O90" s="6" t="s">
        <v>1478</v>
      </c>
      <c r="P90" s="1">
        <v>59</v>
      </c>
      <c r="Q90" s="1">
        <v>39</v>
      </c>
      <c r="R90" s="7">
        <f>SUM(P90:Q90)</f>
        <v>98</v>
      </c>
      <c r="T90" s="15"/>
      <c r="U90" s="6" t="s">
        <v>1478</v>
      </c>
      <c r="V90" s="1">
        <v>58</v>
      </c>
      <c r="W90" s="1">
        <v>33</v>
      </c>
      <c r="X90" s="7">
        <f>SUM(V90:W90)</f>
        <v>91</v>
      </c>
      <c r="Z90" s="15"/>
      <c r="AA90" s="6" t="s">
        <v>1478</v>
      </c>
      <c r="AB90" s="1">
        <v>56</v>
      </c>
      <c r="AC90" s="1">
        <v>24</v>
      </c>
      <c r="AD90" s="7">
        <f>SUM(AB90:AC90)</f>
        <v>80</v>
      </c>
      <c r="AF90" s="15"/>
      <c r="AG90" s="6" t="s">
        <v>1478</v>
      </c>
      <c r="AH90" s="1">
        <v>54</v>
      </c>
      <c r="AI90" s="1">
        <v>20</v>
      </c>
      <c r="AJ90" s="7">
        <f>SUM(AH90:AI90)</f>
        <v>74</v>
      </c>
      <c r="AL90" s="15"/>
      <c r="AM90" s="6" t="s">
        <v>1478</v>
      </c>
      <c r="AN90" s="1">
        <v>53</v>
      </c>
      <c r="AO90" s="1">
        <v>12</v>
      </c>
      <c r="AP90" s="7">
        <f>SUM(AN90:AO90)</f>
        <v>65</v>
      </c>
      <c r="AR90" s="15"/>
      <c r="AS90" s="6" t="s">
        <v>1478</v>
      </c>
      <c r="AT90" s="1">
        <v>48</v>
      </c>
      <c r="AU90" s="1">
        <v>6</v>
      </c>
      <c r="AV90" s="7">
        <f>SUM(AT90:AU90)</f>
        <v>54</v>
      </c>
      <c r="AX90" s="15"/>
      <c r="AY90" s="6" t="s">
        <v>1478</v>
      </c>
      <c r="AZ90" s="1">
        <v>37</v>
      </c>
      <c r="BA90" s="1">
        <v>3</v>
      </c>
      <c r="BB90" s="7">
        <f>SUM(AZ90:BA90)</f>
        <v>40</v>
      </c>
    </row>
    <row r="91" spans="2:54" x14ac:dyDescent="0.2">
      <c r="B91" s="15"/>
      <c r="C91" s="6" t="s">
        <v>2949</v>
      </c>
      <c r="D91" s="1">
        <f>D92-D90</f>
        <v>3</v>
      </c>
      <c r="E91" s="1">
        <f>E92-E90</f>
        <v>214</v>
      </c>
      <c r="F91" s="8">
        <f>SUM(D91:E91)</f>
        <v>217</v>
      </c>
      <c r="H91" s="15"/>
      <c r="I91" s="6" t="s">
        <v>2949</v>
      </c>
      <c r="J91" s="1">
        <f>J92-J90</f>
        <v>13</v>
      </c>
      <c r="K91" s="1">
        <f>K92-K90</f>
        <v>237</v>
      </c>
      <c r="L91" s="8">
        <f>SUM(J91:K91)</f>
        <v>250</v>
      </c>
      <c r="N91" s="15"/>
      <c r="O91" s="6" t="s">
        <v>2949</v>
      </c>
      <c r="P91" s="1">
        <f>P92-P90</f>
        <v>15</v>
      </c>
      <c r="Q91" s="1">
        <f>Q92-Q90</f>
        <v>251</v>
      </c>
      <c r="R91" s="8">
        <f>SUM(P91:Q91)</f>
        <v>266</v>
      </c>
      <c r="T91" s="15"/>
      <c r="U91" s="6" t="s">
        <v>2949</v>
      </c>
      <c r="V91" s="1">
        <f>V92-V90</f>
        <v>16</v>
      </c>
      <c r="W91" s="1">
        <f>W92-W90</f>
        <v>257</v>
      </c>
      <c r="X91" s="8">
        <f>SUM(V91:W91)</f>
        <v>273</v>
      </c>
      <c r="Z91" s="15"/>
      <c r="AA91" s="6" t="s">
        <v>2949</v>
      </c>
      <c r="AB91" s="1">
        <f>AB92-AB90</f>
        <v>18</v>
      </c>
      <c r="AC91" s="1">
        <f>AC92-AC90</f>
        <v>266</v>
      </c>
      <c r="AD91" s="8">
        <f>SUM(AB91:AC91)</f>
        <v>284</v>
      </c>
      <c r="AF91" s="15"/>
      <c r="AG91" s="6" t="s">
        <v>2949</v>
      </c>
      <c r="AH91" s="1">
        <f>AH92-AH90</f>
        <v>20</v>
      </c>
      <c r="AI91" s="1">
        <f>AI92-AI90</f>
        <v>270</v>
      </c>
      <c r="AJ91" s="8">
        <f>SUM(AH91:AI91)</f>
        <v>290</v>
      </c>
      <c r="AL91" s="15"/>
      <c r="AM91" s="6" t="s">
        <v>2949</v>
      </c>
      <c r="AN91" s="1">
        <f>AN92-AN90</f>
        <v>21</v>
      </c>
      <c r="AO91" s="1">
        <f>AO92-AO90</f>
        <v>278</v>
      </c>
      <c r="AP91" s="8">
        <f>SUM(AN91:AO91)</f>
        <v>299</v>
      </c>
      <c r="AR91" s="15"/>
      <c r="AS91" s="6" t="s">
        <v>2949</v>
      </c>
      <c r="AT91" s="1">
        <f>AT92-AT90</f>
        <v>26</v>
      </c>
      <c r="AU91" s="1">
        <f>AU92-AU90</f>
        <v>284</v>
      </c>
      <c r="AV91" s="8">
        <f>SUM(AT91:AU91)</f>
        <v>310</v>
      </c>
      <c r="AX91" s="15"/>
      <c r="AY91" s="6" t="s">
        <v>2949</v>
      </c>
      <c r="AZ91" s="1">
        <f>AZ92-AZ90</f>
        <v>37</v>
      </c>
      <c r="BA91" s="1">
        <f>BA92-BA90</f>
        <v>287</v>
      </c>
      <c r="BB91" s="8">
        <f>SUM(AZ91:BA91)</f>
        <v>324</v>
      </c>
    </row>
    <row r="92" spans="2:54" x14ac:dyDescent="0.2">
      <c r="B92" s="15"/>
      <c r="C92" s="7" t="s">
        <v>1479</v>
      </c>
      <c r="D92" s="7">
        <v>74</v>
      </c>
      <c r="E92" s="8">
        <v>290</v>
      </c>
      <c r="F92" s="8">
        <f>SUM(D92:E92)</f>
        <v>364</v>
      </c>
      <c r="H92" s="15"/>
      <c r="I92" s="7" t="s">
        <v>1479</v>
      </c>
      <c r="J92" s="7">
        <v>74</v>
      </c>
      <c r="K92" s="8">
        <v>290</v>
      </c>
      <c r="L92" s="8">
        <f>SUM(J92:K92)</f>
        <v>364</v>
      </c>
      <c r="N92" s="15"/>
      <c r="O92" s="7" t="s">
        <v>1479</v>
      </c>
      <c r="P92" s="7">
        <v>74</v>
      </c>
      <c r="Q92" s="8">
        <v>290</v>
      </c>
      <c r="R92" s="8">
        <f>SUM(P92:Q92)</f>
        <v>364</v>
      </c>
      <c r="T92" s="15"/>
      <c r="U92" s="7" t="s">
        <v>1479</v>
      </c>
      <c r="V92" s="7">
        <v>74</v>
      </c>
      <c r="W92" s="8">
        <v>290</v>
      </c>
      <c r="X92" s="8">
        <f>SUM(V92:W92)</f>
        <v>364</v>
      </c>
      <c r="Z92" s="15"/>
      <c r="AA92" s="7" t="s">
        <v>1479</v>
      </c>
      <c r="AB92" s="7">
        <v>74</v>
      </c>
      <c r="AC92" s="8">
        <v>290</v>
      </c>
      <c r="AD92" s="8">
        <f>SUM(AB92:AC92)</f>
        <v>364</v>
      </c>
      <c r="AF92" s="15"/>
      <c r="AG92" s="7" t="s">
        <v>1479</v>
      </c>
      <c r="AH92" s="7">
        <v>74</v>
      </c>
      <c r="AI92" s="8">
        <v>290</v>
      </c>
      <c r="AJ92" s="8">
        <f>SUM(AH92:AI92)</f>
        <v>364</v>
      </c>
      <c r="AL92" s="15"/>
      <c r="AM92" s="7" t="s">
        <v>1479</v>
      </c>
      <c r="AN92" s="7">
        <v>74</v>
      </c>
      <c r="AO92" s="8">
        <v>290</v>
      </c>
      <c r="AP92" s="8">
        <f>SUM(AN92:AO92)</f>
        <v>364</v>
      </c>
      <c r="AR92" s="15"/>
      <c r="AS92" s="7" t="s">
        <v>1479</v>
      </c>
      <c r="AT92" s="7">
        <v>74</v>
      </c>
      <c r="AU92" s="8">
        <v>290</v>
      </c>
      <c r="AV92" s="8">
        <f>SUM(AT92:AU92)</f>
        <v>364</v>
      </c>
      <c r="AX92" s="15"/>
      <c r="AY92" s="7" t="s">
        <v>1479</v>
      </c>
      <c r="AZ92" s="7">
        <v>74</v>
      </c>
      <c r="BA92" s="8">
        <v>290</v>
      </c>
      <c r="BB92" s="8">
        <f>SUM(AZ92:BA92)</f>
        <v>364</v>
      </c>
    </row>
    <row r="98" spans="2:54" x14ac:dyDescent="0.2">
      <c r="C98" s="12" t="s">
        <v>1483</v>
      </c>
      <c r="D98" s="12"/>
      <c r="E98" s="12"/>
      <c r="F98" s="12"/>
      <c r="I98" s="12" t="s">
        <v>1483</v>
      </c>
      <c r="J98" s="12"/>
      <c r="K98" s="12"/>
      <c r="L98" s="12"/>
      <c r="O98" s="12" t="s">
        <v>1483</v>
      </c>
      <c r="P98" s="12"/>
      <c r="Q98" s="12"/>
      <c r="R98" s="12"/>
      <c r="U98" s="12" t="s">
        <v>1483</v>
      </c>
      <c r="V98" s="12"/>
      <c r="W98" s="12"/>
      <c r="X98" s="12"/>
      <c r="AA98" s="12" t="s">
        <v>1483</v>
      </c>
      <c r="AB98" s="12"/>
      <c r="AC98" s="12"/>
      <c r="AD98" s="12"/>
      <c r="AG98" s="12" t="s">
        <v>1483</v>
      </c>
      <c r="AH98" s="12"/>
      <c r="AI98" s="12"/>
      <c r="AJ98" s="12"/>
      <c r="AM98" s="12" t="s">
        <v>1483</v>
      </c>
      <c r="AN98" s="12"/>
      <c r="AO98" s="12"/>
      <c r="AP98" s="12"/>
      <c r="AS98" s="12" t="s">
        <v>1483</v>
      </c>
      <c r="AT98" s="12"/>
      <c r="AU98" s="12"/>
      <c r="AV98" s="12"/>
      <c r="AY98" s="12" t="s">
        <v>1483</v>
      </c>
      <c r="AZ98" s="12"/>
      <c r="BA98" s="12"/>
      <c r="BB98" s="12"/>
    </row>
    <row r="99" spans="2:54" x14ac:dyDescent="0.2">
      <c r="D99" s="13" t="s">
        <v>2974</v>
      </c>
      <c r="E99" s="13"/>
      <c r="J99" s="13" t="s">
        <v>2975</v>
      </c>
      <c r="K99" s="13"/>
      <c r="P99" s="13" t="s">
        <v>2976</v>
      </c>
      <c r="Q99" s="13"/>
      <c r="V99" s="13" t="s">
        <v>2977</v>
      </c>
      <c r="W99" s="13"/>
      <c r="AB99" s="13" t="s">
        <v>2978</v>
      </c>
      <c r="AC99" s="13"/>
      <c r="AH99" s="13" t="s">
        <v>2979</v>
      </c>
      <c r="AI99" s="13"/>
      <c r="AN99" s="13" t="s">
        <v>2980</v>
      </c>
      <c r="AO99" s="13"/>
      <c r="AT99" s="13" t="s">
        <v>2981</v>
      </c>
      <c r="AU99" s="13"/>
      <c r="AZ99" s="13" t="s">
        <v>2982</v>
      </c>
      <c r="BA99" s="13"/>
    </row>
    <row r="100" spans="2:54" ht="17" customHeight="1" x14ac:dyDescent="0.2">
      <c r="B100" s="3"/>
      <c r="C100" s="14" t="s">
        <v>1475</v>
      </c>
      <c r="D100" s="14"/>
      <c r="E100" s="14"/>
      <c r="F100" s="14"/>
      <c r="H100" s="3"/>
      <c r="I100" s="14" t="s">
        <v>1475</v>
      </c>
      <c r="J100" s="14"/>
      <c r="K100" s="14"/>
      <c r="L100" s="14"/>
      <c r="N100" s="3"/>
      <c r="O100" s="14" t="s">
        <v>1475</v>
      </c>
      <c r="P100" s="14"/>
      <c r="Q100" s="14"/>
      <c r="R100" s="14"/>
      <c r="T100" s="3"/>
      <c r="U100" s="14" t="s">
        <v>1475</v>
      </c>
      <c r="V100" s="14"/>
      <c r="W100" s="14"/>
      <c r="X100" s="14"/>
      <c r="Z100" s="3"/>
      <c r="AA100" s="14" t="s">
        <v>1475</v>
      </c>
      <c r="AB100" s="14"/>
      <c r="AC100" s="14"/>
      <c r="AD100" s="14"/>
      <c r="AF100" s="3"/>
      <c r="AG100" s="14" t="s">
        <v>1475</v>
      </c>
      <c r="AH100" s="14"/>
      <c r="AI100" s="14"/>
      <c r="AJ100" s="14"/>
      <c r="AL100" s="3"/>
      <c r="AM100" s="14" t="s">
        <v>1475</v>
      </c>
      <c r="AN100" s="14"/>
      <c r="AO100" s="14"/>
      <c r="AP100" s="14"/>
      <c r="AR100" s="3"/>
      <c r="AS100" s="14" t="s">
        <v>1475</v>
      </c>
      <c r="AT100" s="14"/>
      <c r="AU100" s="14"/>
      <c r="AV100" s="14"/>
      <c r="AX100" s="3"/>
      <c r="AY100" s="14" t="s">
        <v>1475</v>
      </c>
      <c r="AZ100" s="14"/>
      <c r="BA100" s="14"/>
      <c r="BB100" s="14"/>
    </row>
    <row r="101" spans="2:54" ht="16" customHeight="1" x14ac:dyDescent="0.2">
      <c r="B101" s="15" t="s">
        <v>1476</v>
      </c>
      <c r="C101" s="5" t="s">
        <v>1477</v>
      </c>
      <c r="D101" s="6" t="s">
        <v>1478</v>
      </c>
      <c r="E101" s="6" t="s">
        <v>2949</v>
      </c>
      <c r="F101" s="7" t="s">
        <v>1479</v>
      </c>
      <c r="H101" s="15" t="s">
        <v>1476</v>
      </c>
      <c r="I101" s="5" t="s">
        <v>1477</v>
      </c>
      <c r="J101" s="6" t="s">
        <v>1478</v>
      </c>
      <c r="K101" s="6" t="s">
        <v>2949</v>
      </c>
      <c r="L101" s="7" t="s">
        <v>1479</v>
      </c>
      <c r="N101" s="15" t="s">
        <v>1476</v>
      </c>
      <c r="O101" s="5" t="s">
        <v>1477</v>
      </c>
      <c r="P101" s="6" t="s">
        <v>1478</v>
      </c>
      <c r="Q101" s="6" t="s">
        <v>2949</v>
      </c>
      <c r="R101" s="7" t="s">
        <v>1479</v>
      </c>
      <c r="T101" s="15" t="s">
        <v>1476</v>
      </c>
      <c r="U101" s="5" t="s">
        <v>1477</v>
      </c>
      <c r="V101" s="6" t="s">
        <v>1478</v>
      </c>
      <c r="W101" s="6" t="s">
        <v>2949</v>
      </c>
      <c r="X101" s="7" t="s">
        <v>1479</v>
      </c>
      <c r="Z101" s="15" t="s">
        <v>1476</v>
      </c>
      <c r="AA101" s="5" t="s">
        <v>1477</v>
      </c>
      <c r="AB101" s="6" t="s">
        <v>1478</v>
      </c>
      <c r="AC101" s="6" t="s">
        <v>2949</v>
      </c>
      <c r="AD101" s="7" t="s">
        <v>1479</v>
      </c>
      <c r="AF101" s="15" t="s">
        <v>1476</v>
      </c>
      <c r="AG101" s="5" t="s">
        <v>1477</v>
      </c>
      <c r="AH101" s="6" t="s">
        <v>1478</v>
      </c>
      <c r="AI101" s="6" t="s">
        <v>2949</v>
      </c>
      <c r="AJ101" s="7" t="s">
        <v>1479</v>
      </c>
      <c r="AL101" s="15" t="s">
        <v>1476</v>
      </c>
      <c r="AM101" s="5" t="s">
        <v>1477</v>
      </c>
      <c r="AN101" s="6" t="s">
        <v>1478</v>
      </c>
      <c r="AO101" s="6" t="s">
        <v>2949</v>
      </c>
      <c r="AP101" s="7" t="s">
        <v>1479</v>
      </c>
      <c r="AR101" s="15" t="s">
        <v>1476</v>
      </c>
      <c r="AS101" s="5" t="s">
        <v>1477</v>
      </c>
      <c r="AT101" s="6" t="s">
        <v>1478</v>
      </c>
      <c r="AU101" s="6" t="s">
        <v>2949</v>
      </c>
      <c r="AV101" s="7" t="s">
        <v>1479</v>
      </c>
      <c r="AX101" s="15" t="s">
        <v>1476</v>
      </c>
      <c r="AY101" s="5" t="s">
        <v>1477</v>
      </c>
      <c r="AZ101" s="6" t="s">
        <v>1478</v>
      </c>
      <c r="BA101" s="6" t="s">
        <v>2949</v>
      </c>
      <c r="BB101" s="7" t="s">
        <v>1479</v>
      </c>
    </row>
    <row r="102" spans="2:54" x14ac:dyDescent="0.2">
      <c r="B102" s="15"/>
      <c r="C102" s="6" t="s">
        <v>1478</v>
      </c>
      <c r="D102" s="1">
        <v>72</v>
      </c>
      <c r="E102" s="1">
        <v>36</v>
      </c>
      <c r="F102" s="7">
        <f>SUM(D102:E102)</f>
        <v>108</v>
      </c>
      <c r="H102" s="15"/>
      <c r="I102" s="6" t="s">
        <v>1478</v>
      </c>
      <c r="J102" s="1">
        <v>55</v>
      </c>
      <c r="K102" s="1">
        <v>17</v>
      </c>
      <c r="L102" s="7">
        <f>SUM(J102:K102)</f>
        <v>72</v>
      </c>
      <c r="N102" s="15"/>
      <c r="O102" s="6" t="s">
        <v>1478</v>
      </c>
      <c r="P102" s="1">
        <v>43</v>
      </c>
      <c r="Q102" s="1">
        <v>10</v>
      </c>
      <c r="R102" s="7">
        <f>SUM(P102:Q102)</f>
        <v>53</v>
      </c>
      <c r="T102" s="15"/>
      <c r="U102" s="6" t="s">
        <v>1478</v>
      </c>
      <c r="V102" s="1">
        <v>36</v>
      </c>
      <c r="W102" s="1">
        <v>6</v>
      </c>
      <c r="X102" s="7">
        <f>SUM(V102:W102)</f>
        <v>42</v>
      </c>
      <c r="Z102" s="15"/>
      <c r="AA102" s="6" t="s">
        <v>1478</v>
      </c>
      <c r="AB102" s="1">
        <v>34</v>
      </c>
      <c r="AC102" s="1">
        <v>5</v>
      </c>
      <c r="AD102" s="7">
        <f>SUM(AB102:AC102)</f>
        <v>39</v>
      </c>
      <c r="AF102" s="15"/>
      <c r="AG102" s="6" t="s">
        <v>1478</v>
      </c>
      <c r="AH102" s="1">
        <v>28</v>
      </c>
      <c r="AI102" s="1">
        <v>3</v>
      </c>
      <c r="AJ102" s="7">
        <f>SUM(AH102:AI102)</f>
        <v>31</v>
      </c>
      <c r="AL102" s="15"/>
      <c r="AM102" s="6" t="s">
        <v>1478</v>
      </c>
      <c r="AN102" s="1">
        <v>22</v>
      </c>
      <c r="AO102" s="1">
        <v>1</v>
      </c>
      <c r="AP102" s="7">
        <f>SUM(AN102:AO102)</f>
        <v>23</v>
      </c>
      <c r="AR102" s="15"/>
      <c r="AS102" s="6" t="s">
        <v>1478</v>
      </c>
      <c r="AT102" s="1">
        <v>14</v>
      </c>
      <c r="AU102" s="1">
        <v>0</v>
      </c>
      <c r="AV102" s="7">
        <f>SUM(AT102:AU102)</f>
        <v>14</v>
      </c>
      <c r="AX102" s="15"/>
      <c r="AY102" s="6" t="s">
        <v>1478</v>
      </c>
      <c r="AZ102" s="1">
        <v>5</v>
      </c>
      <c r="BA102" s="1">
        <v>0</v>
      </c>
      <c r="BB102" s="7">
        <f>SUM(AZ102:BA102)</f>
        <v>5</v>
      </c>
    </row>
    <row r="103" spans="2:54" x14ac:dyDescent="0.2">
      <c r="B103" s="15"/>
      <c r="C103" s="6" t="s">
        <v>2949</v>
      </c>
      <c r="D103" s="1">
        <f>D104-D102</f>
        <v>7</v>
      </c>
      <c r="E103" s="1">
        <f>E104-E102</f>
        <v>219</v>
      </c>
      <c r="F103" s="8">
        <f>SUM(D103:E103)</f>
        <v>226</v>
      </c>
      <c r="H103" s="15"/>
      <c r="I103" s="6" t="s">
        <v>2949</v>
      </c>
      <c r="J103" s="1">
        <f>J104-J102</f>
        <v>24</v>
      </c>
      <c r="K103" s="1">
        <f>K104-K102</f>
        <v>238</v>
      </c>
      <c r="L103" s="8">
        <f>SUM(J103:K103)</f>
        <v>262</v>
      </c>
      <c r="N103" s="15"/>
      <c r="O103" s="6" t="s">
        <v>2949</v>
      </c>
      <c r="P103" s="1">
        <f>P104-P102</f>
        <v>36</v>
      </c>
      <c r="Q103" s="1">
        <f>Q104-Q102</f>
        <v>245</v>
      </c>
      <c r="R103" s="8">
        <f>SUM(P103:Q103)</f>
        <v>281</v>
      </c>
      <c r="T103" s="15"/>
      <c r="U103" s="6" t="s">
        <v>2949</v>
      </c>
      <c r="V103" s="1">
        <f>V104-V102</f>
        <v>43</v>
      </c>
      <c r="W103" s="1">
        <f>W104-W102</f>
        <v>249</v>
      </c>
      <c r="X103" s="8">
        <f>SUM(V103:W103)</f>
        <v>292</v>
      </c>
      <c r="Z103" s="15"/>
      <c r="AA103" s="6" t="s">
        <v>2949</v>
      </c>
      <c r="AB103" s="1">
        <f>AB104-AB102</f>
        <v>45</v>
      </c>
      <c r="AC103" s="1">
        <f>AC104-AC102</f>
        <v>250</v>
      </c>
      <c r="AD103" s="8">
        <f>SUM(AB103:AC103)</f>
        <v>295</v>
      </c>
      <c r="AF103" s="15"/>
      <c r="AG103" s="6" t="s">
        <v>2949</v>
      </c>
      <c r="AH103" s="1">
        <f>AH104-AH102</f>
        <v>51</v>
      </c>
      <c r="AI103" s="1">
        <f>AI104-AI102</f>
        <v>252</v>
      </c>
      <c r="AJ103" s="8">
        <f>SUM(AH103:AI103)</f>
        <v>303</v>
      </c>
      <c r="AL103" s="15"/>
      <c r="AM103" s="6" t="s">
        <v>2949</v>
      </c>
      <c r="AN103" s="1">
        <f>AN104-AN102</f>
        <v>57</v>
      </c>
      <c r="AO103" s="1">
        <f>AO104-AO102</f>
        <v>254</v>
      </c>
      <c r="AP103" s="8">
        <f>SUM(AN103:AO103)</f>
        <v>311</v>
      </c>
      <c r="AR103" s="15"/>
      <c r="AS103" s="6" t="s">
        <v>2949</v>
      </c>
      <c r="AT103" s="1">
        <f>AT104-AT102</f>
        <v>65</v>
      </c>
      <c r="AU103" s="1">
        <f>AU104-AU102</f>
        <v>255</v>
      </c>
      <c r="AV103" s="8">
        <f>SUM(AT103:AU103)</f>
        <v>320</v>
      </c>
      <c r="AX103" s="15"/>
      <c r="AY103" s="6" t="s">
        <v>2949</v>
      </c>
      <c r="AZ103" s="1">
        <f>AZ104-AZ102</f>
        <v>74</v>
      </c>
      <c r="BA103" s="1">
        <f>BA104-BA102</f>
        <v>255</v>
      </c>
      <c r="BB103" s="8">
        <f>SUM(AZ103:BA103)</f>
        <v>329</v>
      </c>
    </row>
    <row r="104" spans="2:54" x14ac:dyDescent="0.2">
      <c r="B104" s="15"/>
      <c r="C104" s="7" t="s">
        <v>1479</v>
      </c>
      <c r="D104" s="7">
        <v>79</v>
      </c>
      <c r="E104" s="8">
        <v>255</v>
      </c>
      <c r="F104" s="8">
        <f>SUM(D104:E104)</f>
        <v>334</v>
      </c>
      <c r="H104" s="15"/>
      <c r="I104" s="7" t="s">
        <v>1479</v>
      </c>
      <c r="J104" s="7">
        <v>79</v>
      </c>
      <c r="K104" s="8">
        <v>255</v>
      </c>
      <c r="L104" s="8">
        <f>SUM(J104:K104)</f>
        <v>334</v>
      </c>
      <c r="N104" s="15"/>
      <c r="O104" s="7" t="s">
        <v>1479</v>
      </c>
      <c r="P104" s="7">
        <v>79</v>
      </c>
      <c r="Q104" s="8">
        <v>255</v>
      </c>
      <c r="R104" s="8">
        <f>SUM(P104:Q104)</f>
        <v>334</v>
      </c>
      <c r="T104" s="15"/>
      <c r="U104" s="7" t="s">
        <v>1479</v>
      </c>
      <c r="V104" s="7">
        <v>79</v>
      </c>
      <c r="W104" s="8">
        <v>255</v>
      </c>
      <c r="X104" s="8">
        <f>SUM(V104:W104)</f>
        <v>334</v>
      </c>
      <c r="Z104" s="15"/>
      <c r="AA104" s="7" t="s">
        <v>1479</v>
      </c>
      <c r="AB104" s="7">
        <v>79</v>
      </c>
      <c r="AC104" s="8">
        <v>255</v>
      </c>
      <c r="AD104" s="8">
        <f>SUM(AB104:AC104)</f>
        <v>334</v>
      </c>
      <c r="AF104" s="15"/>
      <c r="AG104" s="7" t="s">
        <v>1479</v>
      </c>
      <c r="AH104" s="7">
        <v>79</v>
      </c>
      <c r="AI104" s="8">
        <v>255</v>
      </c>
      <c r="AJ104" s="8">
        <f>SUM(AH104:AI104)</f>
        <v>334</v>
      </c>
      <c r="AL104" s="15"/>
      <c r="AM104" s="7" t="s">
        <v>1479</v>
      </c>
      <c r="AN104" s="7">
        <v>79</v>
      </c>
      <c r="AO104" s="8">
        <v>255</v>
      </c>
      <c r="AP104" s="8">
        <f>SUM(AN104:AO104)</f>
        <v>334</v>
      </c>
      <c r="AR104" s="15"/>
      <c r="AS104" s="7" t="s">
        <v>1479</v>
      </c>
      <c r="AT104" s="7">
        <v>79</v>
      </c>
      <c r="AU104" s="8">
        <v>255</v>
      </c>
      <c r="AV104" s="8">
        <f>SUM(AT104:AU104)</f>
        <v>334</v>
      </c>
      <c r="AX104" s="15"/>
      <c r="AY104" s="7" t="s">
        <v>1479</v>
      </c>
      <c r="AZ104" s="7">
        <v>79</v>
      </c>
      <c r="BA104" s="8">
        <v>255</v>
      </c>
      <c r="BB104" s="8">
        <f>SUM(AZ104:BA104)</f>
        <v>334</v>
      </c>
    </row>
  </sheetData>
  <mergeCells count="324">
    <mergeCell ref="B17:B20"/>
    <mergeCell ref="B29:B32"/>
    <mergeCell ref="C38:F38"/>
    <mergeCell ref="I38:L38"/>
    <mergeCell ref="D39:E39"/>
    <mergeCell ref="J39:K39"/>
    <mergeCell ref="C14:F14"/>
    <mergeCell ref="C26:F26"/>
    <mergeCell ref="D15:E15"/>
    <mergeCell ref="D27:E27"/>
    <mergeCell ref="C16:F16"/>
    <mergeCell ref="C28:F28"/>
    <mergeCell ref="I14:L14"/>
    <mergeCell ref="I26:L26"/>
    <mergeCell ref="J15:K15"/>
    <mergeCell ref="J27:K27"/>
    <mergeCell ref="I16:L16"/>
    <mergeCell ref="I28:L28"/>
    <mergeCell ref="H17:H20"/>
    <mergeCell ref="H29:H32"/>
    <mergeCell ref="D51:E51"/>
    <mergeCell ref="J51:K51"/>
    <mergeCell ref="C52:F52"/>
    <mergeCell ref="I52:L52"/>
    <mergeCell ref="H53:H56"/>
    <mergeCell ref="C40:F40"/>
    <mergeCell ref="I40:L40"/>
    <mergeCell ref="H41:H44"/>
    <mergeCell ref="C50:F50"/>
    <mergeCell ref="I50:L50"/>
    <mergeCell ref="O38:R38"/>
    <mergeCell ref="U38:X38"/>
    <mergeCell ref="P39:Q39"/>
    <mergeCell ref="V39:W39"/>
    <mergeCell ref="O40:R40"/>
    <mergeCell ref="U40:X40"/>
    <mergeCell ref="B65:B68"/>
    <mergeCell ref="H65:H68"/>
    <mergeCell ref="D63:E63"/>
    <mergeCell ref="J63:K63"/>
    <mergeCell ref="C64:F64"/>
    <mergeCell ref="I64:L64"/>
    <mergeCell ref="B53:B56"/>
    <mergeCell ref="B41:B44"/>
    <mergeCell ref="P63:Q63"/>
    <mergeCell ref="V63:W63"/>
    <mergeCell ref="O64:R64"/>
    <mergeCell ref="U64:X64"/>
    <mergeCell ref="N65:N68"/>
    <mergeCell ref="T65:T68"/>
    <mergeCell ref="O52:R52"/>
    <mergeCell ref="U52:X52"/>
    <mergeCell ref="C62:F62"/>
    <mergeCell ref="I62:L62"/>
    <mergeCell ref="N53:N56"/>
    <mergeCell ref="T53:T56"/>
    <mergeCell ref="O62:R62"/>
    <mergeCell ref="U62:X62"/>
    <mergeCell ref="AF41:AF44"/>
    <mergeCell ref="AA50:AD50"/>
    <mergeCell ref="AG50:AJ50"/>
    <mergeCell ref="N17:N20"/>
    <mergeCell ref="AA38:AD38"/>
    <mergeCell ref="AG38:AJ38"/>
    <mergeCell ref="AB39:AC39"/>
    <mergeCell ref="AH39:AI39"/>
    <mergeCell ref="U26:X26"/>
    <mergeCell ref="V27:W27"/>
    <mergeCell ref="U28:X28"/>
    <mergeCell ref="T29:T32"/>
    <mergeCell ref="N41:N44"/>
    <mergeCell ref="T41:T44"/>
    <mergeCell ref="O50:R50"/>
    <mergeCell ref="U50:X50"/>
    <mergeCell ref="N29:N32"/>
    <mergeCell ref="AF17:AF20"/>
    <mergeCell ref="P51:Q51"/>
    <mergeCell ref="V51:W51"/>
    <mergeCell ref="AT39:AU39"/>
    <mergeCell ref="AM40:AP40"/>
    <mergeCell ref="AS40:AV40"/>
    <mergeCell ref="Z65:Z68"/>
    <mergeCell ref="AF65:AF68"/>
    <mergeCell ref="U14:X14"/>
    <mergeCell ref="V15:W15"/>
    <mergeCell ref="U16:X16"/>
    <mergeCell ref="T17:T20"/>
    <mergeCell ref="AA62:AD62"/>
    <mergeCell ref="AG62:AJ62"/>
    <mergeCell ref="AB63:AC63"/>
    <mergeCell ref="AH63:AI63"/>
    <mergeCell ref="AA64:AD64"/>
    <mergeCell ref="AG64:AJ64"/>
    <mergeCell ref="AB51:AC51"/>
    <mergeCell ref="AH51:AI51"/>
    <mergeCell ref="AA52:AD52"/>
    <mergeCell ref="AG52:AJ52"/>
    <mergeCell ref="Z53:Z56"/>
    <mergeCell ref="AF53:AF56"/>
    <mergeCell ref="AA40:AD40"/>
    <mergeCell ref="AG40:AJ40"/>
    <mergeCell ref="Z41:Z44"/>
    <mergeCell ref="AL53:AL56"/>
    <mergeCell ref="AR53:AR56"/>
    <mergeCell ref="AM62:AP62"/>
    <mergeCell ref="AS62:AV62"/>
    <mergeCell ref="AL41:AL44"/>
    <mergeCell ref="AR41:AR44"/>
    <mergeCell ref="AM50:AP50"/>
    <mergeCell ref="AS50:AV50"/>
    <mergeCell ref="AN51:AO51"/>
    <mergeCell ref="AT51:AU51"/>
    <mergeCell ref="B5:B8"/>
    <mergeCell ref="C4:F4"/>
    <mergeCell ref="D3:E3"/>
    <mergeCell ref="C2:F2"/>
    <mergeCell ref="AG14:AJ14"/>
    <mergeCell ref="AH15:AI15"/>
    <mergeCell ref="H5:H8"/>
    <mergeCell ref="N5:N8"/>
    <mergeCell ref="AX65:AX68"/>
    <mergeCell ref="AX53:AX56"/>
    <mergeCell ref="AX41:AX44"/>
    <mergeCell ref="Z17:Z20"/>
    <mergeCell ref="AA26:AD26"/>
    <mergeCell ref="AB27:AC27"/>
    <mergeCell ref="AA28:AD28"/>
    <mergeCell ref="Z29:Z32"/>
    <mergeCell ref="AA14:AD14"/>
    <mergeCell ref="AB15:AC15"/>
    <mergeCell ref="AA16:AD16"/>
    <mergeCell ref="AN63:AO63"/>
    <mergeCell ref="AT63:AU63"/>
    <mergeCell ref="AM64:AP64"/>
    <mergeCell ref="AS64:AV64"/>
    <mergeCell ref="AL65:AL68"/>
    <mergeCell ref="AS14:AV14"/>
    <mergeCell ref="AT15:AU15"/>
    <mergeCell ref="AS16:AV16"/>
    <mergeCell ref="AR17:AR20"/>
    <mergeCell ref="AY14:BB14"/>
    <mergeCell ref="AZ15:BA15"/>
    <mergeCell ref="AY16:BB16"/>
    <mergeCell ref="AX17:AX20"/>
    <mergeCell ref="AG16:AJ16"/>
    <mergeCell ref="AM14:AP14"/>
    <mergeCell ref="AN15:AO15"/>
    <mergeCell ref="AM16:AP16"/>
    <mergeCell ref="AL17:AL20"/>
    <mergeCell ref="O14:R14"/>
    <mergeCell ref="P15:Q15"/>
    <mergeCell ref="O16:R16"/>
    <mergeCell ref="AG26:AJ26"/>
    <mergeCell ref="AH27:AI27"/>
    <mergeCell ref="AG28:AJ28"/>
    <mergeCell ref="AF29:AF32"/>
    <mergeCell ref="AM26:AP26"/>
    <mergeCell ref="AN27:AO27"/>
    <mergeCell ref="AM28:AP28"/>
    <mergeCell ref="AL29:AL32"/>
    <mergeCell ref="O26:R26"/>
    <mergeCell ref="P27:Q27"/>
    <mergeCell ref="O28:R28"/>
    <mergeCell ref="AM74:AP74"/>
    <mergeCell ref="AS26:AV26"/>
    <mergeCell ref="AT27:AU27"/>
    <mergeCell ref="AS28:AV28"/>
    <mergeCell ref="AR29:AR32"/>
    <mergeCell ref="AY26:BB26"/>
    <mergeCell ref="AZ27:BA27"/>
    <mergeCell ref="AY28:BB28"/>
    <mergeCell ref="AX29:AX32"/>
    <mergeCell ref="AY62:BB62"/>
    <mergeCell ref="AZ63:BA63"/>
    <mergeCell ref="AY64:BB64"/>
    <mergeCell ref="AZ51:BA51"/>
    <mergeCell ref="AY52:BB52"/>
    <mergeCell ref="AY40:BB40"/>
    <mergeCell ref="AY50:BB50"/>
    <mergeCell ref="AY38:BB38"/>
    <mergeCell ref="AZ39:BA39"/>
    <mergeCell ref="AR65:AR68"/>
    <mergeCell ref="AM52:AP52"/>
    <mergeCell ref="AS52:AV52"/>
    <mergeCell ref="AM38:AP38"/>
    <mergeCell ref="AS38:AV38"/>
    <mergeCell ref="AN39:AO39"/>
    <mergeCell ref="AG76:AJ76"/>
    <mergeCell ref="AF77:AF80"/>
    <mergeCell ref="B77:B80"/>
    <mergeCell ref="I74:L74"/>
    <mergeCell ref="J75:K75"/>
    <mergeCell ref="I76:L76"/>
    <mergeCell ref="H77:H80"/>
    <mergeCell ref="O74:R74"/>
    <mergeCell ref="P75:Q75"/>
    <mergeCell ref="O76:R76"/>
    <mergeCell ref="N77:N80"/>
    <mergeCell ref="C74:F74"/>
    <mergeCell ref="D75:E75"/>
    <mergeCell ref="C76:F76"/>
    <mergeCell ref="U74:X74"/>
    <mergeCell ref="V75:W75"/>
    <mergeCell ref="U76:X76"/>
    <mergeCell ref="AY74:BB74"/>
    <mergeCell ref="AZ75:BA75"/>
    <mergeCell ref="AY76:BB76"/>
    <mergeCell ref="AX77:AX80"/>
    <mergeCell ref="C86:F86"/>
    <mergeCell ref="D87:E87"/>
    <mergeCell ref="O86:R86"/>
    <mergeCell ref="P87:Q87"/>
    <mergeCell ref="AA86:AD86"/>
    <mergeCell ref="AB87:AC87"/>
    <mergeCell ref="AN75:AO75"/>
    <mergeCell ref="AM76:AP76"/>
    <mergeCell ref="AL77:AL80"/>
    <mergeCell ref="AS74:AV74"/>
    <mergeCell ref="AT75:AU75"/>
    <mergeCell ref="AS76:AV76"/>
    <mergeCell ref="AR77:AR80"/>
    <mergeCell ref="T77:T80"/>
    <mergeCell ref="AA74:AD74"/>
    <mergeCell ref="AB75:AC75"/>
    <mergeCell ref="AA76:AD76"/>
    <mergeCell ref="Z77:Z80"/>
    <mergeCell ref="AG74:AJ74"/>
    <mergeCell ref="AH75:AI75"/>
    <mergeCell ref="O88:R88"/>
    <mergeCell ref="N89:N92"/>
    <mergeCell ref="U86:X86"/>
    <mergeCell ref="V87:W87"/>
    <mergeCell ref="U88:X88"/>
    <mergeCell ref="T89:T92"/>
    <mergeCell ref="C88:F88"/>
    <mergeCell ref="B89:B92"/>
    <mergeCell ref="I86:L86"/>
    <mergeCell ref="J87:K87"/>
    <mergeCell ref="I88:L88"/>
    <mergeCell ref="H89:H92"/>
    <mergeCell ref="AY86:BB86"/>
    <mergeCell ref="AZ87:BA87"/>
    <mergeCell ref="AY88:BB88"/>
    <mergeCell ref="AX89:AX92"/>
    <mergeCell ref="C98:F98"/>
    <mergeCell ref="D99:E99"/>
    <mergeCell ref="O98:R98"/>
    <mergeCell ref="P99:Q99"/>
    <mergeCell ref="AA98:AD98"/>
    <mergeCell ref="AB99:AC99"/>
    <mergeCell ref="AM86:AP86"/>
    <mergeCell ref="AN87:AO87"/>
    <mergeCell ref="AM88:AP88"/>
    <mergeCell ref="AL89:AL92"/>
    <mergeCell ref="AS86:AV86"/>
    <mergeCell ref="AT87:AU87"/>
    <mergeCell ref="AS88:AV88"/>
    <mergeCell ref="AR89:AR92"/>
    <mergeCell ref="AA88:AD88"/>
    <mergeCell ref="Z89:Z92"/>
    <mergeCell ref="AG86:AJ86"/>
    <mergeCell ref="AH87:AI87"/>
    <mergeCell ref="AG88:AJ88"/>
    <mergeCell ref="AF89:AF92"/>
    <mergeCell ref="O100:R100"/>
    <mergeCell ref="N101:N104"/>
    <mergeCell ref="U98:X98"/>
    <mergeCell ref="V99:W99"/>
    <mergeCell ref="U100:X100"/>
    <mergeCell ref="T101:T104"/>
    <mergeCell ref="C100:F100"/>
    <mergeCell ref="B101:B104"/>
    <mergeCell ref="I98:L98"/>
    <mergeCell ref="J99:K99"/>
    <mergeCell ref="I100:L100"/>
    <mergeCell ref="H101:H104"/>
    <mergeCell ref="AY98:BB98"/>
    <mergeCell ref="AZ99:BA99"/>
    <mergeCell ref="AY100:BB100"/>
    <mergeCell ref="AX101:AX104"/>
    <mergeCell ref="I2:L2"/>
    <mergeCell ref="J3:K3"/>
    <mergeCell ref="I4:L4"/>
    <mergeCell ref="O2:R2"/>
    <mergeCell ref="P3:Q3"/>
    <mergeCell ref="O4:R4"/>
    <mergeCell ref="AM98:AP98"/>
    <mergeCell ref="AN99:AO99"/>
    <mergeCell ref="AM100:AP100"/>
    <mergeCell ref="AL101:AL104"/>
    <mergeCell ref="AS98:AV98"/>
    <mergeCell ref="AT99:AU99"/>
    <mergeCell ref="AS100:AV100"/>
    <mergeCell ref="AR101:AR104"/>
    <mergeCell ref="AA100:AD100"/>
    <mergeCell ref="Z101:Z104"/>
    <mergeCell ref="AG98:AJ98"/>
    <mergeCell ref="AH99:AI99"/>
    <mergeCell ref="AG100:AJ100"/>
    <mergeCell ref="AF101:AF104"/>
    <mergeCell ref="AF5:AF8"/>
    <mergeCell ref="AM2:AP2"/>
    <mergeCell ref="AN3:AO3"/>
    <mergeCell ref="AM4:AP4"/>
    <mergeCell ref="AL5:AL8"/>
    <mergeCell ref="U2:X2"/>
    <mergeCell ref="V3:W3"/>
    <mergeCell ref="U4:X4"/>
    <mergeCell ref="T5:T8"/>
    <mergeCell ref="AA2:AD2"/>
    <mergeCell ref="AB3:AC3"/>
    <mergeCell ref="AA4:AD4"/>
    <mergeCell ref="Z5:Z8"/>
    <mergeCell ref="AS2:AV2"/>
    <mergeCell ref="AT3:AU3"/>
    <mergeCell ref="AS4:AV4"/>
    <mergeCell ref="AR5:AR8"/>
    <mergeCell ref="AY2:BB2"/>
    <mergeCell ref="AZ3:BA3"/>
    <mergeCell ref="AY4:BB4"/>
    <mergeCell ref="AX5:AX8"/>
    <mergeCell ref="AG2:AJ2"/>
    <mergeCell ref="AH3:AI3"/>
    <mergeCell ref="AG4:AJ4"/>
  </mergeCell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5FEE-3205-4543-980E-13DEE8A442C6}">
  <dimension ref="A1:AG109"/>
  <sheetViews>
    <sheetView zoomScale="75" workbookViewId="0">
      <selection activeCell="Y25" sqref="Y25"/>
    </sheetView>
  </sheetViews>
  <sheetFormatPr baseColWidth="10" defaultRowHeight="16" x14ac:dyDescent="0.2"/>
  <cols>
    <col min="1" max="1" width="10.83203125" style="73"/>
    <col min="2" max="2" width="13.6640625" style="74" bestFit="1" customWidth="1"/>
    <col min="3" max="3" width="16.6640625" style="72" bestFit="1" customWidth="1"/>
    <col min="4" max="4" width="10.83203125" style="72"/>
    <col min="5" max="5" width="16.5" style="72" bestFit="1" customWidth="1"/>
    <col min="6" max="14" width="10.83203125" style="72"/>
    <col min="15" max="15" width="14.1640625" style="72" bestFit="1" customWidth="1"/>
    <col min="16" max="21" width="10.83203125" style="72"/>
    <col min="22" max="22" width="13.33203125" style="72" bestFit="1" customWidth="1"/>
    <col min="23" max="23" width="10.83203125" style="72"/>
    <col min="24" max="24" width="12.1640625" style="72" bestFit="1" customWidth="1"/>
    <col min="25" max="25" width="13.33203125" style="72" bestFit="1" customWidth="1"/>
    <col min="26" max="16384" width="10.83203125" style="72"/>
  </cols>
  <sheetData>
    <row r="1" spans="1:33" ht="17" thickBot="1" x14ac:dyDescent="0.25"/>
    <row r="2" spans="1:33" ht="17" thickBot="1" x14ac:dyDescent="0.25">
      <c r="P2" s="77" t="s">
        <v>2960</v>
      </c>
      <c r="Q2" s="78"/>
      <c r="R2" s="77" t="s">
        <v>2961</v>
      </c>
      <c r="S2" s="78"/>
      <c r="T2" s="77" t="s">
        <v>2957</v>
      </c>
      <c r="U2" s="78"/>
      <c r="V2" s="77" t="s">
        <v>2961</v>
      </c>
      <c r="W2" s="79"/>
      <c r="X2" s="79"/>
      <c r="Y2" s="78"/>
      <c r="Z2" s="77" t="s">
        <v>2960</v>
      </c>
      <c r="AA2" s="79"/>
      <c r="AB2" s="79"/>
      <c r="AC2" s="78"/>
      <c r="AD2" s="77" t="s">
        <v>2957</v>
      </c>
      <c r="AE2" s="79"/>
      <c r="AF2" s="79"/>
      <c r="AG2" s="78"/>
    </row>
    <row r="3" spans="1:33" x14ac:dyDescent="0.2">
      <c r="O3" s="80" t="s">
        <v>2985</v>
      </c>
      <c r="P3" s="83" t="s">
        <v>0</v>
      </c>
      <c r="Q3" s="84" t="s">
        <v>2958</v>
      </c>
      <c r="R3" s="83" t="s">
        <v>0</v>
      </c>
      <c r="S3" s="84" t="s">
        <v>2958</v>
      </c>
      <c r="T3" s="83" t="s">
        <v>0</v>
      </c>
      <c r="U3" s="84" t="s">
        <v>2958</v>
      </c>
      <c r="V3" s="83" t="s">
        <v>2962</v>
      </c>
      <c r="W3" s="91" t="s">
        <v>2963</v>
      </c>
      <c r="X3" s="91" t="s">
        <v>1483</v>
      </c>
      <c r="Y3" s="84" t="s">
        <v>1482</v>
      </c>
      <c r="Z3" s="83" t="s">
        <v>2962</v>
      </c>
      <c r="AA3" s="91" t="s">
        <v>2963</v>
      </c>
      <c r="AB3" s="91" t="s">
        <v>1483</v>
      </c>
      <c r="AC3" s="84" t="s">
        <v>1482</v>
      </c>
      <c r="AD3" s="83" t="s">
        <v>2962</v>
      </c>
      <c r="AE3" s="91" t="s">
        <v>2963</v>
      </c>
      <c r="AF3" s="91" t="s">
        <v>1483</v>
      </c>
      <c r="AG3" s="84" t="s">
        <v>1482</v>
      </c>
    </row>
    <row r="4" spans="1:33" x14ac:dyDescent="0.2">
      <c r="B4" s="74" t="s">
        <v>2985</v>
      </c>
      <c r="C4" s="74" t="s">
        <v>2959</v>
      </c>
      <c r="D4" s="74" t="s">
        <v>2955</v>
      </c>
      <c r="E4" s="74" t="s">
        <v>2950</v>
      </c>
      <c r="F4" s="74" t="s">
        <v>2951</v>
      </c>
      <c r="G4" s="74" t="s">
        <v>2952</v>
      </c>
      <c r="H4" s="74" t="s">
        <v>2954</v>
      </c>
      <c r="I4" s="74" t="s">
        <v>2964</v>
      </c>
      <c r="J4" s="74" t="s">
        <v>2956</v>
      </c>
      <c r="K4" s="74" t="s">
        <v>2967</v>
      </c>
      <c r="O4" s="81">
        <v>0.1</v>
      </c>
      <c r="P4" s="85">
        <f>'Confusion Matrices'!F18/'Confusion Matrices'!F20-'Confusion Matrices'!F30/'Confusion Matrices'!F32</f>
        <v>9.7797524931095947E-2</v>
      </c>
      <c r="Q4" s="86">
        <f>'Confusion Matrices'!F42/'Confusion Matrices'!F44-'Confusion Matrices'!F54/'Confusion Matrices'!F56</f>
        <v>2.3852545153510596E-2</v>
      </c>
      <c r="R4" s="85">
        <f>0.5*((ABS(G17-G29)+ABS(H17-H29)))</f>
        <v>0.12549122715396477</v>
      </c>
      <c r="S4" s="86">
        <f>0.5*((ABS(G41-G53)+ABS(H41-H53)))</f>
        <v>5.4985908736583308E-2</v>
      </c>
      <c r="T4" s="85">
        <f>ABS(D17-D29)</f>
        <v>0.17567934782608696</v>
      </c>
      <c r="U4" s="89">
        <f>ABS(D41-D53)</f>
        <v>5.2775008308408089E-2</v>
      </c>
      <c r="V4" s="85">
        <f>0.5*((ABS(G89-G101)+ABS(H89-H101)))</f>
        <v>8.4479774662587215E-2</v>
      </c>
      <c r="W4" s="92">
        <f>0.5*((ABS(G65-G77)+ABS(H65-H77)))</f>
        <v>0.15424501527208778</v>
      </c>
      <c r="X4" s="92">
        <f>0.5*((ABS(G77-G101)+ABS(H77-H101)))</f>
        <v>8.2114477351454898E-2</v>
      </c>
      <c r="Y4" s="86">
        <f>0.5*((ABS(G65-G89)+ABS(H65-H89)))</f>
        <v>2.5541595266524775E-2</v>
      </c>
      <c r="Z4" s="85">
        <f>'Confusion Matrices'!F90/'Confusion Matrices'!F92-'Confusion Matrices'!F102/'Confusion Matrices'!F104</f>
        <v>8.0492860432980207E-2</v>
      </c>
      <c r="AA4" s="92">
        <f>'Confusion Matrices'!F66/'Confusion Matrices'!F68-'Confusion Matrices'!F78/'Confusion Matrices'!F80</f>
        <v>0.11410677088776028</v>
      </c>
      <c r="AB4" s="92">
        <f>'Confusion Matrices'!F78/'Confusion Matrices'!F80-'Confusion Matrices'!F102/'Confusion Matrices'!F104</f>
        <v>7.2700128198887048E-3</v>
      </c>
      <c r="AC4" s="86">
        <f>'Confusion Matrices'!F66/'Confusion Matrices'!F68-'Confusion Matrices'!F90/'Confusion Matrices'!F92</f>
        <v>4.0883923274668776E-2</v>
      </c>
      <c r="AD4" s="94">
        <f>ABS(D89-D101)</f>
        <v>0.18367346938775508</v>
      </c>
      <c r="AE4" s="31">
        <f>ABS(D65-D77)</f>
        <v>0.16976215294229136</v>
      </c>
      <c r="AF4" s="31">
        <f>ABS(D77-D101)</f>
        <v>4.6448087431694041E-2</v>
      </c>
      <c r="AG4" s="89">
        <f>ABS(D65-D89)</f>
        <v>6.0359403877157769E-2</v>
      </c>
    </row>
    <row r="5" spans="1:33" x14ac:dyDescent="0.2">
      <c r="A5" s="76" t="s">
        <v>1481</v>
      </c>
      <c r="B5" s="74">
        <v>0.1</v>
      </c>
      <c r="C5" s="75">
        <f>'Confusion Matrices'!D6/'Confusion Matrices'!F8</f>
        <v>0.22252747252747251</v>
      </c>
      <c r="D5" s="75">
        <f>'Confusion Matrices'!D6/'Confusion Matrices'!F6</f>
        <v>0.58909090909090911</v>
      </c>
      <c r="E5" s="75">
        <f>('Confusion Matrices'!D6/'Confusion Matrices'!D8+'Confusion Matrices'!E7/'Confusion Matrices'!E8)/2</f>
        <v>0.83251021650291279</v>
      </c>
      <c r="F5" s="75">
        <f>('Confusion Matrices'!D6*'Confusion Matrices'!E7-'Confusion Matrices'!D7*'Confusion Matrices'!E6)/(SQRT('Confusion Matrices'!D8*'Confusion Matrices'!E8*'Confusion Matrices'!F7*'Confusion Matrices'!F6))</f>
        <v>0.59771116683443526</v>
      </c>
      <c r="G5" s="75">
        <f>'Confusion Matrices'!E6/'Confusion Matrices'!E8</f>
        <v>0.20829493087557605</v>
      </c>
      <c r="H5" s="75">
        <f>'Confusion Matrices'!D6/'Confusion Matrices'!D8</f>
        <v>0.87331536388140163</v>
      </c>
      <c r="I5" s="11">
        <f>2*((D5*H5)/(D5+H5))</f>
        <v>0.7035830618892509</v>
      </c>
      <c r="J5" s="11">
        <f>'Confusion Matrices'!D7/'Confusion Matrices'!D8</f>
        <v>0.12668463611859837</v>
      </c>
      <c r="K5" s="75">
        <f>'Confusion Matrices'!E7/'Confusion Matrices'!E8</f>
        <v>0.79170506912442395</v>
      </c>
      <c r="O5" s="81">
        <v>0.2</v>
      </c>
      <c r="P5" s="85">
        <f>'Confusion Matrices'!L18/'Confusion Matrices'!L20-'Confusion Matrices'!L30/'Confusion Matrices'!L32</f>
        <v>0.1331421587240417</v>
      </c>
      <c r="Q5" s="86">
        <f>'Confusion Matrices'!L42/'Confusion Matrices'!L44-'Confusion Matrices'!L54/'Confusion Matrices'!L56</f>
        <v>-5.2619243825177131E-3</v>
      </c>
      <c r="R5" s="85">
        <f>0.5*((ABS(G18-G30)+ABS(H18-H30)))</f>
        <v>0.19840785763679769</v>
      </c>
      <c r="S5" s="86">
        <f>0.5*((ABS(G42-G54)+ABS(H42-H54)))</f>
        <v>7.2603485838779944E-2</v>
      </c>
      <c r="T5" s="85">
        <f>ABS(D18-D30)</f>
        <v>0.18992878040131211</v>
      </c>
      <c r="U5" s="89">
        <f>ABS(D42-D54)</f>
        <v>6.8263277940697309E-2</v>
      </c>
      <c r="V5" s="85">
        <f>0.5*((ABS(G90-G102)+ABS(H90-H102)))</f>
        <v>0.12210687335087159</v>
      </c>
      <c r="W5" s="92">
        <f>0.5*((ABS(G66-G78)+ABS(H66-H78)))</f>
        <v>0.2504607294072318</v>
      </c>
      <c r="X5" s="92">
        <f>0.5*((ABS(G78-G102)+ABS(H78-H102)))</f>
        <v>0.13160496851689232</v>
      </c>
      <c r="Y5" s="86">
        <f>0.5*((ABS(G66-G90)+ABS(H66-H90)))</f>
        <v>1.2260121469541155E-2</v>
      </c>
      <c r="Z5" s="85">
        <f>'Confusion Matrices'!L90/'Confusion Matrices'!L92-'Confusion Matrices'!L102/'Confusion Matrices'!L104</f>
        <v>9.7617950911364076E-2</v>
      </c>
      <c r="AA5" s="92">
        <f>'Confusion Matrices'!L66/'Confusion Matrices'!L68-'Confusion Matrices'!L78/'Confusion Matrices'!L80</f>
        <v>0.16575055210706349</v>
      </c>
      <c r="AB5" s="92">
        <f>'Confusion Matrices'!L78/'Confusion Matrices'!L80-'Confusion Matrices'!L102/'Confusion Matrices'!L104</f>
        <v>-3.9417100757833945E-2</v>
      </c>
      <c r="AC5" s="86">
        <f>'Confusion Matrices'!L66/'Confusion Matrices'!L68-'Confusion Matrices'!L90/'Confusion Matrices'!L92</f>
        <v>2.8715500437865471E-2</v>
      </c>
      <c r="AD5" s="94">
        <f>ABS(D90-D102)</f>
        <v>0.22880116959064323</v>
      </c>
      <c r="AE5" s="31">
        <f>ABS(D66-D78)</f>
        <v>0.16090225563909777</v>
      </c>
      <c r="AF5" s="31">
        <f>ABS(D78-D102)</f>
        <v>3.6111111111111205E-2</v>
      </c>
      <c r="AG5" s="89">
        <f>ABS(D66-D90)</f>
        <v>0.10401002506265666</v>
      </c>
    </row>
    <row r="6" spans="1:33" x14ac:dyDescent="0.2">
      <c r="A6" s="76"/>
      <c r="B6" s="74">
        <v>0.2</v>
      </c>
      <c r="C6" s="75">
        <f>'Confusion Matrices'!J6/'Confusion Matrices'!L8</f>
        <v>0.17376373626373626</v>
      </c>
      <c r="D6" s="75">
        <f>'Confusion Matrices'!J6/'Confusion Matrices'!L6</f>
        <v>0.65885416666666663</v>
      </c>
      <c r="E6" s="75">
        <f>('Confusion Matrices'!J6/'Confusion Matrices'!J8+'Confusion Matrices'!K7/'Confusion Matrices'!K8)/2</f>
        <v>0.78060168680984265</v>
      </c>
      <c r="F6" s="75">
        <f>('Confusion Matrices'!J6*'Confusion Matrices'!K7-'Confusion Matrices'!J7*'Confusion Matrices'!K6)/(SQRT('Confusion Matrices'!J8*'Confusion Matrices'!K8*'Confusion Matrices'!L7*'Confusion Matrices'!L6))</f>
        <v>0.55495669120191415</v>
      </c>
      <c r="G6" s="75">
        <f>'Confusion Matrices'!K6/'Confusion Matrices'!K8</f>
        <v>0.12073732718894009</v>
      </c>
      <c r="H6" s="75">
        <f>'Confusion Matrices'!J6/'Confusion Matrices'!J8</f>
        <v>0.68194070080862534</v>
      </c>
      <c r="I6" s="11">
        <f t="shared" ref="I6:I13" si="0">2*((D6*H6)/(D6+H6))</f>
        <v>0.67019867549668877</v>
      </c>
      <c r="J6" s="11">
        <f>'Confusion Matrices'!J7/'Confusion Matrices'!J8</f>
        <v>0.31805929919137466</v>
      </c>
      <c r="K6" s="75">
        <f>'Confusion Matrices'!K7/'Confusion Matrices'!K8</f>
        <v>0.87926267281105985</v>
      </c>
      <c r="O6" s="81">
        <v>0.3</v>
      </c>
      <c r="P6" s="85">
        <f>'Confusion Matrices'!R18/'Confusion Matrices'!R20-'Confusion Matrices'!R30/'Confusion Matrices'!R32</f>
        <v>0.13255843387946553</v>
      </c>
      <c r="Q6" s="86">
        <f>'Confusion Matrices'!R42/'Confusion Matrices'!R44-'Confusion Matrices'!R54/'Confusion Matrices'!R56</f>
        <v>-7.8891064556856905E-3</v>
      </c>
      <c r="R6" s="85">
        <f>0.5*((ABS(G19-G31)+ABS(H19-H31)))</f>
        <v>0.22927540226800586</v>
      </c>
      <c r="S6" s="86">
        <f>0.5*((ABS(G43-G55)+ABS(H43-H55)))</f>
        <v>6.9240570846075447E-2</v>
      </c>
      <c r="T6" s="85">
        <f>ABS(D19-D31)</f>
        <v>0.1289032749428789</v>
      </c>
      <c r="U6" s="89">
        <f>ABS(D43-D55)</f>
        <v>7.7667868220303471E-2</v>
      </c>
      <c r="V6" s="85">
        <f>0.5*((ABS(G91-G103)+ABS(H91-H103)))</f>
        <v>0.17413028608756131</v>
      </c>
      <c r="W6" s="92">
        <f>0.5*((ABS(G67-G79)+ABS(H67-H79)))</f>
        <v>0.26402552231495718</v>
      </c>
      <c r="X6" s="92">
        <f>0.5*((ABS(G79-G103)+ABS(H79-H103)))</f>
        <v>0.10851379799844883</v>
      </c>
      <c r="Y6" s="86">
        <f>0.5*((ABS(G67-G91)+ABS(H67-H91)))</f>
        <v>1.8308556345958016E-2</v>
      </c>
      <c r="Z6" s="85">
        <f>'Confusion Matrices'!R90/'Confusion Matrices'!R92-'Confusion Matrices'!R102/'Confusion Matrices'!R104</f>
        <v>0.11054813450023029</v>
      </c>
      <c r="AA6" s="92">
        <f>'Confusion Matrices'!R66/'Confusion Matrices'!R68-'Confusion Matrices'!R78/'Confusion Matrices'!R80</f>
        <v>0.15269504880138776</v>
      </c>
      <c r="AB6" s="92">
        <f>'Confusion Matrices'!R78/'Confusion Matrices'!R80-'Confusion Matrices'!R102/'Confusion Matrices'!R104</f>
        <v>-2.860133391753078E-2</v>
      </c>
      <c r="AC6" s="86">
        <f>'Confusion Matrices'!R66/'Confusion Matrices'!R68-'Confusion Matrices'!R90/'Confusion Matrices'!R92</f>
        <v>1.3545580383626687E-2</v>
      </c>
      <c r="AD6" s="94">
        <f>ABS(D91-D103)</f>
        <v>0.20927993839045056</v>
      </c>
      <c r="AE6" s="31">
        <f>ABS(D67-D79)</f>
        <v>5.5303030303030298E-2</v>
      </c>
      <c r="AF6" s="31">
        <f>ABS(D79-D103)</f>
        <v>1.9654088050314544E-2</v>
      </c>
      <c r="AG6" s="89">
        <f>ABS(D67-D91)</f>
        <v>0.13432282003710572</v>
      </c>
    </row>
    <row r="7" spans="1:33" x14ac:dyDescent="0.2">
      <c r="A7" s="76"/>
      <c r="B7" s="74">
        <v>0.3</v>
      </c>
      <c r="C7" s="75">
        <f>'Confusion Matrices'!P6/'Confusion Matrices'!R8</f>
        <v>0.15178571428571427</v>
      </c>
      <c r="D7" s="75">
        <f>'Confusion Matrices'!P6/'Confusion Matrices'!R6</f>
        <v>0.71521035598705507</v>
      </c>
      <c r="E7" s="75">
        <f>('Confusion Matrices'!P6/'Confusion Matrices'!P8+'Confusion Matrices'!Q7/'Confusion Matrices'!Q8)/2</f>
        <v>0.75729067037648901</v>
      </c>
      <c r="F7" s="75">
        <f>('Confusion Matrices'!P6*'Confusion Matrices'!Q7-'Confusion Matrices'!P7*'Confusion Matrices'!Q6)/(SQRT('Confusion Matrices'!P8*'Confusion Matrices'!Q8*'Confusion Matrices'!R7*'Confusion Matrices'!R6))</f>
        <v>0.54839679684280929</v>
      </c>
      <c r="G7" s="75">
        <f>'Confusion Matrices'!Q6/'Confusion Matrices'!Q8</f>
        <v>8.1105990783410145E-2</v>
      </c>
      <c r="H7" s="75">
        <f>'Confusion Matrices'!P6/'Confusion Matrices'!P8</f>
        <v>0.59568733153638809</v>
      </c>
      <c r="I7" s="11">
        <f t="shared" si="0"/>
        <v>0.64999999999999991</v>
      </c>
      <c r="J7" s="11">
        <f>'Confusion Matrices'!P7/'Confusion Matrices'!P8</f>
        <v>0.40431266846361186</v>
      </c>
      <c r="K7" s="75">
        <f>'Confusion Matrices'!Q7/'Confusion Matrices'!Q8</f>
        <v>0.91889400921658981</v>
      </c>
      <c r="O7" s="81">
        <v>0.4</v>
      </c>
      <c r="P7" s="85">
        <f>'Confusion Matrices'!X18/'Confusion Matrices'!X20-'Confusion Matrices'!X30/'Confusion Matrices'!X32</f>
        <v>0.14440483679317817</v>
      </c>
      <c r="Q7" s="86">
        <f>'Confusion Matrices'!X42/'Confusion Matrices'!X44-'Confusion Matrices'!X54/'Confusion Matrices'!X56</f>
        <v>-2.0359716037529008E-2</v>
      </c>
      <c r="R7" s="85">
        <f>0.5*((ABS(G20-G32)+ABS(H20-H32)))</f>
        <v>0.2527414804885158</v>
      </c>
      <c r="S7" s="86">
        <f>0.5*((ABS(G44-G56)+ABS(H44-H56)))</f>
        <v>8.6759708980432143E-2</v>
      </c>
      <c r="T7" s="85">
        <f>ABS(D20-D32)</f>
        <v>0.13571017826336973</v>
      </c>
      <c r="U7" s="89">
        <f>ABS(D44-D56)</f>
        <v>6.8426881156379404E-2</v>
      </c>
      <c r="V7" s="85">
        <f>0.5*((ABS(G92-G104)+ABS(H92-H104)))</f>
        <v>0.20917563646785409</v>
      </c>
      <c r="W7" s="92">
        <f>0.5*((ABS(G68-G80)+ABS(H68-H80)))</f>
        <v>0.27888811142324271</v>
      </c>
      <c r="X7" s="92">
        <f>0.5*((ABS(G80-G104)+ABS(H80-H104)))</f>
        <v>0.11587213737610988</v>
      </c>
      <c r="Y7" s="86">
        <f>0.5*((ABS(G68-G92)+ABS(H68-H92)))</f>
        <v>4.5973659165664323E-2</v>
      </c>
      <c r="Z7" s="85">
        <f>'Confusion Matrices'!X90/'Confusion Matrices'!X92-'Confusion Matrices'!X102/'Confusion Matrices'!X104</f>
        <v>0.12425149700598803</v>
      </c>
      <c r="AA7" s="92">
        <f>'Confusion Matrices'!X66/'Confusion Matrices'!X68-'Confusion Matrices'!X78/'Confusion Matrices'!X80</f>
        <v>0.16263645926947701</v>
      </c>
      <c r="AB7" s="92">
        <f>'Confusion Matrices'!X78/'Confusion Matrices'!X80-'Confusion Matrices'!X102/'Confusion Matrices'!X104</f>
        <v>-3.9027635785339881E-2</v>
      </c>
      <c r="AC7" s="86">
        <f>'Confusion Matrices'!X66/'Confusion Matrices'!X68-'Confusion Matrices'!X90/'Confusion Matrices'!X92</f>
        <v>-6.4267352185090609E-4</v>
      </c>
      <c r="AD7" s="94">
        <f>ABS(D92-D104)</f>
        <v>0.21978021978021978</v>
      </c>
      <c r="AE7" s="31">
        <f>ABS(D68-D80)</f>
        <v>4.9613402061855716E-2</v>
      </c>
      <c r="AF7" s="31">
        <f>ABS(D80-D104)</f>
        <v>4.4642857142857095E-2</v>
      </c>
      <c r="AG7" s="89">
        <f>ABS(D68-D92)</f>
        <v>0.12552396057550697</v>
      </c>
    </row>
    <row r="8" spans="1:33" x14ac:dyDescent="0.2">
      <c r="A8" s="76"/>
      <c r="B8" s="74">
        <v>0.4</v>
      </c>
      <c r="C8" s="75">
        <f>'Confusion Matrices'!V6/'Confusion Matrices'!X8</f>
        <v>0.13324175824175824</v>
      </c>
      <c r="D8" s="75">
        <f>'Confusion Matrices'!V6/'Confusion Matrices'!X6</f>
        <v>0.74045801526717558</v>
      </c>
      <c r="E8" s="75">
        <f>('Confusion Matrices'!V6/'Confusion Matrices'!V8+'Confusion Matrices'!W7/'Confusion Matrices'!W8)/2</f>
        <v>0.73011912007651514</v>
      </c>
      <c r="F8" s="75">
        <f>('Confusion Matrices'!V6*'Confusion Matrices'!W7-'Confusion Matrices'!V7*'Confusion Matrices'!W6)/(SQRT('Confusion Matrices'!V8*'Confusion Matrices'!W8*'Confusion Matrices'!X7*'Confusion Matrices'!X6))</f>
        <v>0.52207357917470887</v>
      </c>
      <c r="G8" s="75">
        <f>'Confusion Matrices'!W6/'Confusion Matrices'!W8</f>
        <v>6.2672811059907838E-2</v>
      </c>
      <c r="H8" s="75">
        <f>'Confusion Matrices'!V6/'Confusion Matrices'!V8</f>
        <v>0.52291105121293802</v>
      </c>
      <c r="I8" s="11">
        <f t="shared" si="0"/>
        <v>0.61295418641390209</v>
      </c>
      <c r="J8" s="11">
        <f>'Confusion Matrices'!V7/'Confusion Matrices'!V8</f>
        <v>0.47708894878706198</v>
      </c>
      <c r="K8" s="75">
        <f>'Confusion Matrices'!W7/'Confusion Matrices'!W8</f>
        <v>0.93732718894009215</v>
      </c>
      <c r="O8" s="81">
        <v>0.5</v>
      </c>
      <c r="P8" s="85">
        <f>'Confusion Matrices'!AD18/'Confusion Matrices'!AD20-'Confusion Matrices'!AD30/'Confusion Matrices'!AD32</f>
        <v>0.13605322663825492</v>
      </c>
      <c r="Q8" s="86">
        <f>'Confusion Matrices'!AD42/'Confusion Matrices'!AD44-'Confusion Matrices'!AD54/'Confusion Matrices'!AD56</f>
        <v>-1.7452805225635248E-2</v>
      </c>
      <c r="R8" s="85">
        <f>0.5*((ABS(G21-G33)+ABS(H21-H33)))</f>
        <v>0.24864528800120853</v>
      </c>
      <c r="S8" s="86">
        <f>0.5*((ABS(G45-G57)+ABS(H45-H57)))</f>
        <v>9.0227059223281558E-2</v>
      </c>
      <c r="T8" s="85">
        <f>ABS(D21-D33)</f>
        <v>0.10690789473684215</v>
      </c>
      <c r="U8" s="89">
        <f>ABS(D45-D57)</f>
        <v>1.9559547957113899E-2</v>
      </c>
      <c r="V8" s="85">
        <f>0.5*((ABS(G93-G105)+ABS(H93-H105)))</f>
        <v>0.19476389373685701</v>
      </c>
      <c r="W8" s="92">
        <f>0.5*((ABS(G69-G81)+ABS(H69-H81)))</f>
        <v>0.28363430127899397</v>
      </c>
      <c r="X8" s="92">
        <f>0.5*((ABS(G81-G105)+ABS(H81-H105)))</f>
        <v>0.12906047822227112</v>
      </c>
      <c r="Y8" s="86">
        <f>0.5*((ABS(G69-G93)+ABS(H69-H93)))</f>
        <v>4.0035067967586664E-2</v>
      </c>
      <c r="Z8" s="85">
        <f>'Confusion Matrices'!AD90/'Confusion Matrices'!AD92-'Confusion Matrices'!AD102/'Confusion Matrices'!AD104</f>
        <v>0.10301375271435151</v>
      </c>
      <c r="AA8" s="92">
        <f>'Confusion Matrices'!AD66/'Confusion Matrices'!AD68-'Confusion Matrices'!AD78/'Confusion Matrices'!AD80</f>
        <v>0.16618248444695244</v>
      </c>
      <c r="AB8" s="92">
        <f>'Confusion Matrices'!AD78/'Confusion Matrices'!AD80-'Confusion Matrices'!AD102/'Confusion Matrices'!AD104</f>
        <v>-4.9015789559093206E-2</v>
      </c>
      <c r="AC8" s="86">
        <f>'Confusion Matrices'!AD66/'Confusion Matrices'!AD68-'Confusion Matrices'!AD90/'Confusion Matrices'!AD92</f>
        <v>1.4152942173507738E-2</v>
      </c>
      <c r="AD8" s="94">
        <f>ABS(D93-D105)</f>
        <v>0.17179487179487185</v>
      </c>
      <c r="AE8" s="31">
        <f>ABS(D69-D81)</f>
        <v>3.0769230769230771E-2</v>
      </c>
      <c r="AF8" s="31">
        <f>ABS(D81-D105)</f>
        <v>7.1794871794871762E-2</v>
      </c>
      <c r="AG8" s="89">
        <f>ABS(D69-D93)</f>
        <v>6.9230769230769318E-2</v>
      </c>
    </row>
    <row r="9" spans="1:33" x14ac:dyDescent="0.2">
      <c r="A9" s="76"/>
      <c r="B9" s="74">
        <v>0.5</v>
      </c>
      <c r="C9" s="75">
        <f>'Confusion Matrices'!AB6/'Confusion Matrices'!AD8</f>
        <v>0.12362637362637363</v>
      </c>
      <c r="D9" s="75">
        <f>'Confusion Matrices'!AB6/'Confusion Matrices'!AD6</f>
        <v>0.76595744680851063</v>
      </c>
      <c r="E9" s="75">
        <f>('Confusion Matrices'!AB6/'Confusion Matrices'!AB8+'Confusion Matrices'!AC7/'Confusion Matrices'!AC8)/2</f>
        <v>0.71724197895835151</v>
      </c>
      <c r="F9" s="75">
        <f>('Confusion Matrices'!AB6*'Confusion Matrices'!AC7-'Confusion Matrices'!AB7*'Confusion Matrices'!AC6)/(SQRT('Confusion Matrices'!AB8*'Confusion Matrices'!AC8*'Confusion Matrices'!AD7*'Confusion Matrices'!AD6))</f>
        <v>0.51461661852900087</v>
      </c>
      <c r="G9" s="75">
        <f>'Confusion Matrices'!AC6/'Confusion Matrices'!AC8</f>
        <v>5.0691244239631339E-2</v>
      </c>
      <c r="H9" s="75">
        <f>'Confusion Matrices'!AB6/'Confusion Matrices'!AB8</f>
        <v>0.48517520215633425</v>
      </c>
      <c r="I9" s="11">
        <f t="shared" si="0"/>
        <v>0.59405940594059403</v>
      </c>
      <c r="J9" s="11">
        <f>'Confusion Matrices'!AB7/'Confusion Matrices'!AB8</f>
        <v>0.51482479784366575</v>
      </c>
      <c r="K9" s="75">
        <f>'Confusion Matrices'!AC7/'Confusion Matrices'!AC8</f>
        <v>0.94930875576036866</v>
      </c>
      <c r="O9" s="81">
        <v>0.6</v>
      </c>
      <c r="P9" s="85">
        <f>'Confusion Matrices'!AJ18/'Confusion Matrices'!AJ20-'Confusion Matrices'!AJ30/'Confusion Matrices'!AJ32</f>
        <v>0.14031498472681112</v>
      </c>
      <c r="Q9" s="86">
        <f>'Confusion Matrices'!AJ42/'Confusion Matrices'!AJ44-'Confusion Matrices'!AJ54/'Confusion Matrices'!AJ56</f>
        <v>-2.1142200482343082E-2</v>
      </c>
      <c r="R9" s="85">
        <f>0.5*((ABS(G22-G34)+ABS(H22-H34)))</f>
        <v>0.25554264800007098</v>
      </c>
      <c r="S9" s="86">
        <f>0.5*((ABS(G46-G58)+ABS(H46-H58)))</f>
        <v>9.1657172553017113E-2</v>
      </c>
      <c r="T9" s="85">
        <f>ABS(D22-D34)</f>
        <v>0.13720676486633931</v>
      </c>
      <c r="U9" s="89">
        <f>ABS(D46-D58)</f>
        <v>1.4965986394557818E-2</v>
      </c>
      <c r="V9" s="85">
        <f>0.5*((ABS(G94-G106)+ABS(H94-H106)))</f>
        <v>0.21625008067096033</v>
      </c>
      <c r="W9" s="92">
        <f>0.5*((ABS(G70-G82)+ABS(H70-H82)))</f>
        <v>0.28078697845733264</v>
      </c>
      <c r="X9" s="92">
        <f>0.5*((ABS(G82-G106)+ABS(H82-H106)))</f>
        <v>0.11880014605842681</v>
      </c>
      <c r="Y9" s="86">
        <f>0.5*((ABS(G70-G94)+ABS(H70-H94)))</f>
        <v>5.4263248272054483E-2</v>
      </c>
      <c r="Z9" s="85">
        <f>'Confusion Matrices'!AJ90/'Confusion Matrices'!AJ92-'Confusion Matrices'!AJ102/'Confusion Matrices'!AJ104</f>
        <v>0.11048233203921827</v>
      </c>
      <c r="AA9" s="92">
        <f>'Confusion Matrices'!AJ66/'Confusion Matrices'!AJ68-'Confusion Matrices'!AJ78/'Confusion Matrices'!AJ80</f>
        <v>0.16743648156275909</v>
      </c>
      <c r="AB9" s="92">
        <f>'Confusion Matrices'!AJ78/'Confusion Matrices'!AJ80-'Confusion Matrices'!AJ102/'Confusion Matrices'!AJ104</f>
        <v>-4.9453937653148983E-2</v>
      </c>
      <c r="AC9" s="86">
        <f>'Confusion Matrices'!AJ66/'Confusion Matrices'!AJ68-'Confusion Matrices'!AJ90/'Confusion Matrices'!AJ92</f>
        <v>7.5002118703918208E-3</v>
      </c>
      <c r="AD9" s="94">
        <f>ABS(D94-D106)</f>
        <v>0.17349607672188316</v>
      </c>
      <c r="AE9" s="31">
        <f>ABS(D70-D82)</f>
        <v>9.4512195121951192E-2</v>
      </c>
      <c r="AF9" s="31">
        <f>ABS(D82-D106)</f>
        <v>2.8225806451612878E-2</v>
      </c>
      <c r="AG9" s="89">
        <f>ABS(D70-D94)</f>
        <v>5.0758075148319093E-2</v>
      </c>
    </row>
    <row r="10" spans="1:33" x14ac:dyDescent="0.2">
      <c r="A10" s="76"/>
      <c r="B10" s="74">
        <v>0.6</v>
      </c>
      <c r="C10" s="75">
        <f>'Confusion Matrices'!AH6/'Confusion Matrices'!AJ8</f>
        <v>0.10989010989010989</v>
      </c>
      <c r="D10" s="75">
        <f>'Confusion Matrices'!AH6/'Confusion Matrices'!AJ6</f>
        <v>0.78817733990147787</v>
      </c>
      <c r="E10" s="75">
        <f>('Confusion Matrices'!AH6/'Confusion Matrices'!AH8+'Confusion Matrices'!AI7/'Confusion Matrices'!AI8)/2</f>
        <v>0.69581775497782805</v>
      </c>
      <c r="F10" s="75">
        <f>('Confusion Matrices'!AH6*'Confusion Matrices'!AI7-'Confusion Matrices'!AH7*'Confusion Matrices'!AI6)/(SQRT('Confusion Matrices'!AH8*'Confusion Matrices'!AI8*'Confusion Matrices'!AJ7*'Confusion Matrices'!AJ6))</f>
        <v>0.49267478104147916</v>
      </c>
      <c r="G10" s="75">
        <f>'Confusion Matrices'!AI6/'Confusion Matrices'!AI8</f>
        <v>3.9631336405529953E-2</v>
      </c>
      <c r="H10" s="75">
        <f>'Confusion Matrices'!AH6/'Confusion Matrices'!AH8</f>
        <v>0.43126684636118601</v>
      </c>
      <c r="I10" s="11">
        <f t="shared" si="0"/>
        <v>0.55749128919860624</v>
      </c>
      <c r="J10" s="11">
        <f>'Confusion Matrices'!AH7/'Confusion Matrices'!AH8</f>
        <v>0.56873315363881405</v>
      </c>
      <c r="K10" s="75">
        <f>'Confusion Matrices'!AI7/'Confusion Matrices'!AI8</f>
        <v>0.96036866359447004</v>
      </c>
      <c r="O10" s="81">
        <v>0.7</v>
      </c>
      <c r="P10" s="85">
        <f>'Confusion Matrices'!AP18/'Confusion Matrices'!AP20-'Confusion Matrices'!AP30/'Confusion Matrices'!AP32</f>
        <v>0.12949623979189928</v>
      </c>
      <c r="Q10" s="86">
        <f>'Confusion Matrices'!AP42/'Confusion Matrices'!AP44-'Confusion Matrices'!AP54/'Confusion Matrices'!AP56</f>
        <v>-1.789507904226928E-2</v>
      </c>
      <c r="R10" s="85">
        <f>0.5*((ABS(G23-G35)+ABS(H23-H35)))</f>
        <v>0.24718538224172512</v>
      </c>
      <c r="S10" s="86">
        <f>0.5*((ABS(G47-G59)+ABS(H47-H59)))</f>
        <v>9.6610101736923082E-2</v>
      </c>
      <c r="T10" s="85">
        <f>ABS(D23-D35)</f>
        <v>0.10687830687830679</v>
      </c>
      <c r="U10" s="89">
        <f>ABS(D47-D59)</f>
        <v>4.7394678492239439E-2</v>
      </c>
      <c r="V10" s="85">
        <f>0.5*((ABS(G95-G107)+ABS(H95-H107)))</f>
        <v>0.23759647263768249</v>
      </c>
      <c r="W10" s="92">
        <f>0.5*((ABS(G71-G83)+ABS(H71-H83)))</f>
        <v>0.25184403037818515</v>
      </c>
      <c r="X10" s="92">
        <f>0.5*((ABS(G83-G107)+ABS(H83-H107)))</f>
        <v>9.8128842909486827E-2</v>
      </c>
      <c r="Y10" s="86">
        <f>0.5*((ABS(G71-G95)+ABS(H71-H95)))</f>
        <v>8.7298892916564702E-2</v>
      </c>
      <c r="Z10" s="85">
        <f>'Confusion Matrices'!AP90/'Confusion Matrices'!AP92-'Confusion Matrices'!AP102/'Confusion Matrices'!AP104</f>
        <v>0.10970915312232678</v>
      </c>
      <c r="AA10" s="92">
        <f>'Confusion Matrices'!AP66/'Confusion Matrices'!AP68-'Confusion Matrices'!AP78/'Confusion Matrices'!AP80</f>
        <v>0.14742826091499989</v>
      </c>
      <c r="AB10" s="92">
        <f>'Confusion Matrices'!AP78/'Confusion Matrices'!AP80-'Confusion Matrices'!AP102/'Confusion Matrices'!AP104</f>
        <v>-3.6341950245849762E-2</v>
      </c>
      <c r="AC10" s="86">
        <f>'Confusion Matrices'!AP66/'Confusion Matrices'!AP68-'Confusion Matrices'!AP90/'Confusion Matrices'!AP92</f>
        <v>1.3771575468233543E-3</v>
      </c>
      <c r="AD10" s="94">
        <f>ABS(D95-D107)</f>
        <v>0.14113712374581944</v>
      </c>
      <c r="AE10" s="31">
        <f>ABS(D71-D83)</f>
        <v>3.3333333333333326E-2</v>
      </c>
      <c r="AF10" s="31">
        <f>ABS(D83-D107)</f>
        <v>0.12318840579710144</v>
      </c>
      <c r="AG10" s="89">
        <f>ABS(D71-D95)</f>
        <v>1.538461538461533E-2</v>
      </c>
    </row>
    <row r="11" spans="1:33" x14ac:dyDescent="0.2">
      <c r="A11" s="76"/>
      <c r="B11" s="74">
        <v>0.7</v>
      </c>
      <c r="C11" s="75">
        <f>'Confusion Matrices'!AN6/'Confusion Matrices'!AP8</f>
        <v>9.6840659340659344E-2</v>
      </c>
      <c r="D11" s="75">
        <f>'Confusion Matrices'!AN6/'Confusion Matrices'!AP6</f>
        <v>0.8294117647058824</v>
      </c>
      <c r="E11" s="75">
        <f>('Confusion Matrices'!AN6/'Confusion Matrices'!AN8+'Confusion Matrices'!AO7/'Confusion Matrices'!AO8)/2</f>
        <v>0.6766628988783584</v>
      </c>
      <c r="F11" s="75">
        <f>('Confusion Matrices'!AN6*'Confusion Matrices'!AO7-'Confusion Matrices'!AN7*'Confusion Matrices'!AO6)/(SQRT('Confusion Matrices'!AN8*'Confusion Matrices'!AO8*'Confusion Matrices'!AP7*'Confusion Matrices'!AP6))</f>
        <v>0.47943775062818317</v>
      </c>
      <c r="G11" s="75">
        <f>'Confusion Matrices'!AO6/'Confusion Matrices'!AO8</f>
        <v>2.6728110599078342E-2</v>
      </c>
      <c r="H11" s="75">
        <f>'Confusion Matrices'!AN6/'Confusion Matrices'!AN8</f>
        <v>0.38005390835579517</v>
      </c>
      <c r="I11" s="11">
        <f t="shared" si="0"/>
        <v>0.52125693160813313</v>
      </c>
      <c r="J11" s="11">
        <f>'Confusion Matrices'!AN7/'Confusion Matrices'!AN8</f>
        <v>0.61994609164420489</v>
      </c>
      <c r="K11" s="75">
        <f>'Confusion Matrices'!AO7/'Confusion Matrices'!AO8</f>
        <v>0.97327188940092169</v>
      </c>
      <c r="O11" s="81">
        <v>0.8</v>
      </c>
      <c r="P11" s="85">
        <f>'Confusion Matrices'!AV18/'Confusion Matrices'!AV20-'Confusion Matrices'!AV30/'Confusion Matrices'!AV32</f>
        <v>0.11772728904203009</v>
      </c>
      <c r="Q11" s="86">
        <f>'Confusion Matrices'!AV42/'Confusion Matrices'!AV44-'Confusion Matrices'!AV54/'Confusion Matrices'!AV56</f>
        <v>-1.8265530615176412E-2</v>
      </c>
      <c r="R11" s="85">
        <f>0.5*((ABS(G24-G36)+ABS(H24-H36)))</f>
        <v>0.23645983188084269</v>
      </c>
      <c r="S11" s="86">
        <f>0.5*((ABS(G48-G60)+ABS(H48-H60)))</f>
        <v>9.1690152105694464E-2</v>
      </c>
      <c r="T11" s="85">
        <f>ABS(D24-D36)</f>
        <v>2.3177209077740235E-2</v>
      </c>
      <c r="U11" s="89">
        <f>ABS(D48-D60)</f>
        <v>7.8431372549019551E-2</v>
      </c>
      <c r="V11" s="85">
        <f>0.5*((ABS(G96-G108)+ABS(H96-H108)))</f>
        <v>0.24606155697382237</v>
      </c>
      <c r="W11" s="92">
        <f>0.5*((ABS(G72-G84)+ABS(H72-H84)))</f>
        <v>0.22744583543999114</v>
      </c>
      <c r="X11" s="92">
        <f>0.5*((ABS(G84-G108)+ABS(H84-H108)))</f>
        <v>7.9629129623910722E-2</v>
      </c>
      <c r="Y11" s="86">
        <f>0.5*((ABS(G72-G96)+ABS(H72-H96)))</f>
        <v>9.7524622105337522E-2</v>
      </c>
      <c r="Z11" s="85">
        <f>'Confusion Matrices'!AV90/'Confusion Matrices'!AV92-'Confusion Matrices'!AV102/'Confusion Matrices'!AV104</f>
        <v>0.1064354806869777</v>
      </c>
      <c r="AA11" s="92">
        <f>'Confusion Matrices'!AV66/'Confusion Matrices'!AV68-'Confusion Matrices'!AV78/'Confusion Matrices'!AV80</f>
        <v>0.12783803930584295</v>
      </c>
      <c r="AB11" s="92">
        <f>'Confusion Matrices'!AV78/'Confusion Matrices'!AV80-'Confusion Matrices'!AV102/'Confusion Matrices'!AV104</f>
        <v>-2.8366032163315642E-2</v>
      </c>
      <c r="AC11" s="86">
        <f>'Confusion Matrices'!AV66/'Confusion Matrices'!AV68-'Confusion Matrices'!AV90/'Confusion Matrices'!AV92</f>
        <v>-6.9634735444503992E-3</v>
      </c>
      <c r="AD11" s="94">
        <f>ABS(D96-D108)</f>
        <v>0.11111111111111116</v>
      </c>
      <c r="AE11" s="31">
        <f>ABS(D72-D84)</f>
        <v>0.25454545454545452</v>
      </c>
      <c r="AF11" s="31">
        <f>ABS(D84-D108)</f>
        <v>0.4</v>
      </c>
      <c r="AG11" s="89">
        <f>ABS(D72-D96)</f>
        <v>3.4343434343434343E-2</v>
      </c>
    </row>
    <row r="12" spans="1:33" ht="17" thickBot="1" x14ac:dyDescent="0.25">
      <c r="A12" s="76"/>
      <c r="B12" s="74">
        <v>0.8</v>
      </c>
      <c r="C12" s="75">
        <f>'Confusion Matrices'!AT6/'Confusion Matrices'!AV8</f>
        <v>7.6923076923076927E-2</v>
      </c>
      <c r="D12" s="75">
        <f>'Confusion Matrices'!AT6/'Confusion Matrices'!AV6</f>
        <v>0.875</v>
      </c>
      <c r="E12" s="75">
        <f>('Confusion Matrices'!AT6/'Confusion Matrices'!AT8+'Confusion Matrices'!AU7/'Confusion Matrices'!AU8)/2</f>
        <v>0.64357012433701422</v>
      </c>
      <c r="F12" s="75">
        <f>('Confusion Matrices'!AT6*'Confusion Matrices'!AU7-'Confusion Matrices'!AT7*'Confusion Matrices'!AU6)/(SQRT('Confusion Matrices'!AT8*'Confusion Matrices'!AU8*'Confusion Matrices'!AV7*'Confusion Matrices'!AV6))</f>
        <v>0.44186731073441987</v>
      </c>
      <c r="G12" s="75">
        <f>'Confusion Matrices'!AU6/'Confusion Matrices'!AU8</f>
        <v>1.4746543778801843E-2</v>
      </c>
      <c r="H12" s="75">
        <f>'Confusion Matrices'!AT6/'Confusion Matrices'!AT8</f>
        <v>0.30188679245283018</v>
      </c>
      <c r="I12" s="11">
        <f t="shared" si="0"/>
        <v>0.44889779559118237</v>
      </c>
      <c r="J12" s="11">
        <f>'Confusion Matrices'!AT7/'Confusion Matrices'!AT8</f>
        <v>0.69811320754716977</v>
      </c>
      <c r="K12" s="75">
        <f>'Confusion Matrices'!AU7/'Confusion Matrices'!AU8</f>
        <v>0.9852534562211982</v>
      </c>
      <c r="O12" s="82">
        <v>0.9</v>
      </c>
      <c r="P12" s="87">
        <f>'Confusion Matrices'!BB18/'Confusion Matrices'!BB20-'Confusion Matrices'!BB30/'Confusion Matrices'!BB32</f>
        <v>9.4956352872058475E-2</v>
      </c>
      <c r="Q12" s="88">
        <f>'Confusion Matrices'!BB42/'Confusion Matrices'!BB44-'Confusion Matrices'!BB54/'Confusion Matrices'!BB56</f>
        <v>-1.0380204277581628E-2</v>
      </c>
      <c r="R12" s="87">
        <f>0.5*((ABS(G25-G37)+ABS(H25-H37)))</f>
        <v>0.19424244507795049</v>
      </c>
      <c r="S12" s="88">
        <f>0.5*((ABS(G49-G61)+ABS(H49-H61)))</f>
        <v>5.6563430672982758E-2</v>
      </c>
      <c r="T12" s="87">
        <f>ABS(D25-D37)</f>
        <v>5.4249547920434016E-2</v>
      </c>
      <c r="U12" s="90">
        <f>ABS(D49-D61)</f>
        <v>5.5284552845528467E-2</v>
      </c>
      <c r="V12" s="87">
        <f>0.5*((ABS(G97-G109)+ABS(H97-H109)))</f>
        <v>0.22352684417285029</v>
      </c>
      <c r="W12" s="93">
        <f>0.5*((ABS(G73-G85)+ABS(H73-H85)))</f>
        <v>0.17225063915339653</v>
      </c>
      <c r="X12" s="93">
        <f>0.5*((ABS(G85-G109)+ABS(H85-H109)))</f>
        <v>2.9311509377647194E-2</v>
      </c>
      <c r="Y12" s="88">
        <f>0.5*((ABS(G73-G97)+ABS(H73-H97)))</f>
        <v>8.0227599870898739E-2</v>
      </c>
      <c r="Z12" s="87">
        <f>'Confusion Matrices'!BB90/'Confusion Matrices'!BB92-'Confusion Matrices'!BB102/'Confusion Matrices'!BB104</f>
        <v>9.492005000987036E-2</v>
      </c>
      <c r="AA12" s="93">
        <f>'Confusion Matrices'!BB66/'Confusion Matrices'!BB68-'Confusion Matrices'!BB78/'Confusion Matrices'!BB80</f>
        <v>9.4837015208198358E-2</v>
      </c>
      <c r="AB12" s="93">
        <f>'Confusion Matrices'!BB78/'Confusion Matrices'!BB80-'Confusion Matrices'!BB102/'Confusion Matrices'!BB104</f>
        <v>-9.5500056796975156E-3</v>
      </c>
      <c r="AC12" s="88">
        <f>'Confusion Matrices'!BB66/'Confusion Matrices'!BB68-'Confusion Matrices'!BB90/'Confusion Matrices'!BB92</f>
        <v>-9.6330404813695231E-3</v>
      </c>
      <c r="AD12" s="95">
        <f>ABS(D97-D109)</f>
        <v>7.4999999999999956E-2</v>
      </c>
      <c r="AE12" s="96">
        <f>ABS(D73-D85)</f>
        <v>0.39743589743589747</v>
      </c>
      <c r="AF12" s="96">
        <f>ABS(D85-D109)</f>
        <v>0.5</v>
      </c>
      <c r="AG12" s="90">
        <f>ABS(D73-D97)</f>
        <v>2.7564102564102577E-2</v>
      </c>
    </row>
    <row r="13" spans="1:33" x14ac:dyDescent="0.2">
      <c r="A13" s="76"/>
      <c r="B13" s="74">
        <v>0.9</v>
      </c>
      <c r="C13" s="75">
        <f>'Confusion Matrices'!AZ6/'Confusion Matrices'!BB8</f>
        <v>5.3571428571428568E-2</v>
      </c>
      <c r="D13" s="75">
        <f>'Confusion Matrices'!AZ6/'Confusion Matrices'!BB6</f>
        <v>0.90697674418604646</v>
      </c>
      <c r="E13" s="75">
        <f>('Confusion Matrices'!AZ6/'Confusion Matrices'!AZ8+'Confusion Matrices'!BA7/'Confusion Matrices'!BA8)/2</f>
        <v>0.60143465785583861</v>
      </c>
      <c r="F13" s="75">
        <f>('Confusion Matrices'!AZ6*'Confusion Matrices'!BA7-'Confusion Matrices'!AZ7*'Confusion Matrices'!BA6)/(SQRT('Confusion Matrices'!AZ8*'Confusion Matrices'!BA8*'Confusion Matrices'!BB7*'Confusion Matrices'!BB6))</f>
        <v>0.37498049583915366</v>
      </c>
      <c r="G13" s="75">
        <f>'Confusion Matrices'!BA6/'Confusion Matrices'!BA8</f>
        <v>7.3732718894009217E-3</v>
      </c>
      <c r="H13" s="75">
        <f>'Confusion Matrices'!AZ6/'Confusion Matrices'!AZ8</f>
        <v>0.21024258760107817</v>
      </c>
      <c r="I13" s="11">
        <f t="shared" si="0"/>
        <v>0.3413566739606127</v>
      </c>
      <c r="J13" s="11">
        <f>'Confusion Matrices'!AZ7/'Confusion Matrices'!AZ8</f>
        <v>0.78975741239892183</v>
      </c>
      <c r="K13" s="75">
        <f>'Confusion Matrices'!BA7/'Confusion Matrices'!BA8</f>
        <v>0.99262672811059904</v>
      </c>
      <c r="P13" s="75"/>
      <c r="Q13" s="75"/>
      <c r="R13" s="75"/>
      <c r="S13" s="75"/>
      <c r="T13" s="75"/>
      <c r="U13" s="75"/>
      <c r="V13" s="75"/>
      <c r="W13" s="75"/>
      <c r="X13" s="75"/>
      <c r="Y13" s="75"/>
    </row>
    <row r="14" spans="1:33" x14ac:dyDescent="0.2">
      <c r="F14" s="75"/>
      <c r="H14" s="75"/>
      <c r="I14" s="75"/>
      <c r="J14" s="75"/>
    </row>
    <row r="16" spans="1:33" x14ac:dyDescent="0.2">
      <c r="B16" s="74" t="s">
        <v>2985</v>
      </c>
      <c r="C16" s="74" t="s">
        <v>2959</v>
      </c>
      <c r="D16" s="74" t="s">
        <v>2955</v>
      </c>
      <c r="E16" s="74" t="s">
        <v>2950</v>
      </c>
      <c r="F16" s="74" t="s">
        <v>2951</v>
      </c>
      <c r="G16" s="74" t="s">
        <v>2952</v>
      </c>
      <c r="H16" s="74" t="s">
        <v>2954</v>
      </c>
      <c r="I16" s="74" t="s">
        <v>2964</v>
      </c>
      <c r="J16" s="74" t="s">
        <v>2956</v>
      </c>
      <c r="K16" s="74" t="s">
        <v>2967</v>
      </c>
    </row>
    <row r="17" spans="1:24" x14ac:dyDescent="0.2">
      <c r="A17" s="76" t="s">
        <v>1473</v>
      </c>
      <c r="B17" s="74">
        <v>0.1</v>
      </c>
      <c r="C17" s="75">
        <f>'Confusion Matrices'!D18/'Confusion Matrices'!F20</f>
        <v>0.21912350597609562</v>
      </c>
      <c r="D17" s="75">
        <f>'Confusion Matrices'!D18/'Confusion Matrices'!F18</f>
        <v>0.515625</v>
      </c>
      <c r="E17" s="75">
        <f>('Confusion Matrices'!D18/'Confusion Matrices'!D20+'Confusion Matrices'!E19/'Confusion Matrices'!E20)/2</f>
        <v>0.83443457538994803</v>
      </c>
      <c r="F17" s="75">
        <f>('Confusion Matrices'!D18*'Confusion Matrices'!E19-'Confusion Matrices'!D19*'Confusion Matrices'!E18)/(SQRT('Confusion Matrices'!D20*'Confusion Matrices'!E20*'Confusion Matrices'!F19*'Confusion Matrices'!F18))</f>
        <v>0.5726199428265355</v>
      </c>
      <c r="G17" s="75">
        <f>'Confusion Matrices'!E18/'Confusion Matrices'!E20</f>
        <v>0.268630849220104</v>
      </c>
      <c r="H17" s="75">
        <f>'Confusion Matrices'!D18/'Confusion Matrices'!D20</f>
        <v>0.9375</v>
      </c>
      <c r="I17" s="11">
        <f>2*((D17*H17)/(D17+H17))</f>
        <v>0.66532258064516125</v>
      </c>
      <c r="J17" s="11">
        <f>'Confusion Matrices'!D19/'Confusion Matrices'!D20</f>
        <v>6.25E-2</v>
      </c>
      <c r="K17" s="75">
        <f>'Confusion Matrices'!E19/'Confusion Matrices'!E20</f>
        <v>0.73136915077989606</v>
      </c>
    </row>
    <row r="18" spans="1:24" x14ac:dyDescent="0.2">
      <c r="A18" s="76"/>
      <c r="B18" s="74">
        <v>0.2</v>
      </c>
      <c r="C18" s="75">
        <f>'Confusion Matrices'!J18/'Confusion Matrices'!L20</f>
        <v>0.19389110225763612</v>
      </c>
      <c r="D18" s="75">
        <f>'Confusion Matrices'!J18/'Confusion Matrices'!L18</f>
        <v>0.59109311740890691</v>
      </c>
      <c r="E18" s="75">
        <f>('Confusion Matrices'!J18/'Confusion Matrices'!J20+'Confusion Matrices'!K19/'Confusion Matrices'!K20)/2</f>
        <v>0.82725106349456445</v>
      </c>
      <c r="F18" s="75">
        <f>('Confusion Matrices'!J18*'Confusion Matrices'!K19-'Confusion Matrices'!J19*'Confusion Matrices'!K18)/(SQRT('Confusion Matrices'!J20*'Confusion Matrices'!K20*'Confusion Matrices'!L19*'Confusion Matrices'!L18))</f>
        <v>0.58997222702480034</v>
      </c>
      <c r="G18" s="75">
        <f>'Confusion Matrices'!K18/'Confusion Matrices'!K20</f>
        <v>0.17504332755632582</v>
      </c>
      <c r="H18" s="75">
        <f>'Confusion Matrices'!J18/'Confusion Matrices'!J20</f>
        <v>0.82954545454545459</v>
      </c>
      <c r="I18" s="11">
        <f t="shared" ref="I18:I25" si="1">2*((D18*H18)/(D18+H18))</f>
        <v>0.69030732860520105</v>
      </c>
      <c r="J18" s="11">
        <f>'Confusion Matrices'!J19/'Confusion Matrices'!J20</f>
        <v>0.17045454545454544</v>
      </c>
      <c r="K18" s="75">
        <f>'Confusion Matrices'!K19/'Confusion Matrices'!K20</f>
        <v>0.82495667244367421</v>
      </c>
      <c r="P18" s="75"/>
      <c r="Q18" s="75"/>
      <c r="R18" s="75"/>
      <c r="S18" s="75"/>
      <c r="T18" s="75"/>
      <c r="U18" s="75"/>
      <c r="V18" s="75"/>
      <c r="W18" s="75"/>
      <c r="X18" s="75"/>
    </row>
    <row r="19" spans="1:24" x14ac:dyDescent="0.2">
      <c r="A19" s="76"/>
      <c r="B19" s="74">
        <v>0.3</v>
      </c>
      <c r="C19" s="75">
        <f>'Confusion Matrices'!P18/'Confusion Matrices'!R20</f>
        <v>0.18592297476759628</v>
      </c>
      <c r="D19" s="75">
        <f>'Confusion Matrices'!P18/'Confusion Matrices'!R18</f>
        <v>0.67307692307692313</v>
      </c>
      <c r="E19" s="75">
        <f>('Confusion Matrices'!P18/'Confusion Matrices'!P20+'Confusion Matrices'!Q19/'Confusion Matrices'!Q20)/2</f>
        <v>0.83880179612415318</v>
      </c>
      <c r="F19" s="75">
        <f>('Confusion Matrices'!P18*'Confusion Matrices'!Q19-'Confusion Matrices'!P19*'Confusion Matrices'!Q18)/(SQRT('Confusion Matrices'!P20*'Confusion Matrices'!Q20*'Confusion Matrices'!R19*'Confusion Matrices'!R18))</f>
        <v>0.64134250176303187</v>
      </c>
      <c r="G19" s="75">
        <f>'Confusion Matrices'!Q18/'Confusion Matrices'!Q20</f>
        <v>0.11785095320623917</v>
      </c>
      <c r="H19" s="75">
        <f>'Confusion Matrices'!P18/'Confusion Matrices'!P20</f>
        <v>0.79545454545454541</v>
      </c>
      <c r="I19" s="11">
        <f t="shared" si="1"/>
        <v>0.72916666666666663</v>
      </c>
      <c r="J19" s="11">
        <f>'Confusion Matrices'!P19/'Confusion Matrices'!P20</f>
        <v>0.20454545454545456</v>
      </c>
      <c r="K19" s="75">
        <f>'Confusion Matrices'!Q19/'Confusion Matrices'!Q20</f>
        <v>0.88214904679376083</v>
      </c>
      <c r="P19" s="75"/>
      <c r="Q19" s="75"/>
      <c r="R19" s="75"/>
      <c r="S19" s="75"/>
      <c r="T19" s="75"/>
      <c r="U19" s="75"/>
      <c r="V19" s="75"/>
      <c r="W19" s="75"/>
      <c r="X19" s="75"/>
    </row>
    <row r="20" spans="1:24" x14ac:dyDescent="0.2">
      <c r="A20" s="76"/>
      <c r="B20" s="74">
        <v>0.4</v>
      </c>
      <c r="C20" s="75">
        <f>'Confusion Matrices'!V18/'Confusion Matrices'!X20</f>
        <v>0.1752988047808765</v>
      </c>
      <c r="D20" s="75">
        <f>'Confusion Matrices'!V18/'Confusion Matrices'!X18</f>
        <v>0.7021276595744681</v>
      </c>
      <c r="E20" s="75">
        <f>('Confusion Matrices'!V18/'Confusion Matrices'!V20+'Confusion Matrices'!W19/'Confusion Matrices'!W20)/2</f>
        <v>0.82647313691507795</v>
      </c>
      <c r="F20" s="75">
        <f>('Confusion Matrices'!V18*'Confusion Matrices'!W19-'Confusion Matrices'!V19*'Confusion Matrices'!W18)/(SQRT('Confusion Matrices'!V20*'Confusion Matrices'!W20*'Confusion Matrices'!X19*'Confusion Matrices'!X18))</f>
        <v>0.63843772265743559</v>
      </c>
      <c r="G20" s="75">
        <f>'Confusion Matrices'!W18/'Confusion Matrices'!W20</f>
        <v>9.7053726169844021E-2</v>
      </c>
      <c r="H20" s="75">
        <f>'Confusion Matrices'!V18/'Confusion Matrices'!V20</f>
        <v>0.75</v>
      </c>
      <c r="I20" s="11">
        <f t="shared" si="1"/>
        <v>0.72527472527472536</v>
      </c>
      <c r="J20" s="11">
        <f>'Confusion Matrices'!V19/'Confusion Matrices'!V20</f>
        <v>0.25</v>
      </c>
      <c r="K20" s="75">
        <f>'Confusion Matrices'!W19/'Confusion Matrices'!W20</f>
        <v>0.90294627383015602</v>
      </c>
      <c r="P20" s="75"/>
      <c r="Q20" s="75"/>
      <c r="R20" s="75"/>
      <c r="S20" s="75"/>
      <c r="T20" s="75"/>
      <c r="U20" s="75"/>
      <c r="V20" s="75"/>
      <c r="W20" s="75"/>
      <c r="X20" s="75"/>
    </row>
    <row r="21" spans="1:24" x14ac:dyDescent="0.2">
      <c r="A21" s="76"/>
      <c r="B21" s="74">
        <v>0.5</v>
      </c>
      <c r="C21" s="75">
        <f>'Confusion Matrices'!AB18/'Confusion Matrices'!AD20</f>
        <v>0.16733067729083664</v>
      </c>
      <c r="D21" s="75">
        <f>'Confusion Matrices'!AB18/'Confusion Matrices'!AD18</f>
        <v>0.73684210526315785</v>
      </c>
      <c r="E21" s="75">
        <f>('Confusion Matrices'!AB18/'Confusion Matrices'!AB20+'Confusion Matrices'!AC19/'Confusion Matrices'!AC20)/2</f>
        <v>0.81895974476130462</v>
      </c>
      <c r="F21" s="75">
        <f>('Confusion Matrices'!AB18*'Confusion Matrices'!AC19-'Confusion Matrices'!AB19*'Confusion Matrices'!AC18)/(SQRT('Confusion Matrices'!AB20*'Confusion Matrices'!AC20*'Confusion Matrices'!AD19*'Confusion Matrices'!AD18))</f>
        <v>0.6443926285987015</v>
      </c>
      <c r="G21" s="75">
        <f>'Confusion Matrices'!AC18/'Confusion Matrices'!AC20</f>
        <v>7.7989601386481797E-2</v>
      </c>
      <c r="H21" s="75">
        <f>'Confusion Matrices'!AB18/'Confusion Matrices'!AB20</f>
        <v>0.71590909090909094</v>
      </c>
      <c r="I21" s="11">
        <f t="shared" si="1"/>
        <v>0.72622478386167144</v>
      </c>
      <c r="J21" s="11">
        <f>'Confusion Matrices'!AB19/'Confusion Matrices'!AB20</f>
        <v>0.28409090909090912</v>
      </c>
      <c r="K21" s="75">
        <f>'Confusion Matrices'!AC19/'Confusion Matrices'!AC20</f>
        <v>0.92201039861351819</v>
      </c>
      <c r="P21" s="75"/>
      <c r="Q21" s="75"/>
      <c r="R21" s="75"/>
      <c r="S21" s="75"/>
      <c r="T21" s="75"/>
      <c r="U21" s="75"/>
      <c r="V21" s="75"/>
      <c r="W21" s="75"/>
      <c r="X21" s="75"/>
    </row>
    <row r="22" spans="1:24" x14ac:dyDescent="0.2">
      <c r="A22" s="76"/>
      <c r="B22" s="74">
        <v>0.6</v>
      </c>
      <c r="C22" s="75">
        <f>'Confusion Matrices'!AH18/'Confusion Matrices'!AJ20</f>
        <v>0.15670650730411687</v>
      </c>
      <c r="D22" s="75">
        <f>'Confusion Matrices'!AH18/'Confusion Matrices'!AJ18</f>
        <v>0.75641025641025639</v>
      </c>
      <c r="E22" s="75">
        <f>('Confusion Matrices'!AH18/'Confusion Matrices'!AH20+'Confusion Matrices'!AI19/'Confusion Matrices'!AI20)/2</f>
        <v>0.80229832991964711</v>
      </c>
      <c r="F22" s="75">
        <f>('Confusion Matrices'!AH18*'Confusion Matrices'!AI19-'Confusion Matrices'!AH19*'Confusion Matrices'!AI18)/(SQRT('Confusion Matrices'!AH20*'Confusion Matrices'!AI20*'Confusion Matrices'!AJ19*'Confusion Matrices'!AJ18))</f>
        <v>0.63133594903156653</v>
      </c>
      <c r="G22" s="75">
        <f>'Confusion Matrices'!AI18/'Confusion Matrices'!AI20</f>
        <v>6.5857885615251299E-2</v>
      </c>
      <c r="H22" s="75">
        <f>'Confusion Matrices'!AH18/'Confusion Matrices'!AH20</f>
        <v>0.67045454545454541</v>
      </c>
      <c r="I22" s="11">
        <f t="shared" si="1"/>
        <v>0.71084337349397575</v>
      </c>
      <c r="J22" s="11">
        <f>'Confusion Matrices'!AH19/'Confusion Matrices'!AH20</f>
        <v>0.32954545454545453</v>
      </c>
      <c r="K22" s="75">
        <f>'Confusion Matrices'!AI19/'Confusion Matrices'!AI20</f>
        <v>0.9341421143847487</v>
      </c>
      <c r="P22" s="75"/>
      <c r="Q22" s="75"/>
      <c r="R22" s="75"/>
      <c r="S22" s="75"/>
      <c r="T22" s="75"/>
      <c r="U22" s="75"/>
      <c r="V22" s="75"/>
      <c r="W22" s="75"/>
      <c r="X22" s="75"/>
    </row>
    <row r="23" spans="1:24" x14ac:dyDescent="0.2">
      <c r="A23" s="76"/>
      <c r="B23" s="74">
        <v>0.7</v>
      </c>
      <c r="C23" s="75">
        <f>'Confusion Matrices'!AN18/'Confusion Matrices'!AP20</f>
        <v>0.14475431606905712</v>
      </c>
      <c r="D23" s="75">
        <f>'Confusion Matrices'!AN18/'Confusion Matrices'!AP18</f>
        <v>0.80740740740740746</v>
      </c>
      <c r="E23" s="75">
        <f>('Confusion Matrices'!AN18/'Confusion Matrices'!AN20+'Confusion Matrices'!AO19/'Confusion Matrices'!AO20)/2</f>
        <v>0.78712876161966283</v>
      </c>
      <c r="F23" s="75">
        <f>('Confusion Matrices'!AN18*'Confusion Matrices'!AO19-'Confusion Matrices'!AN19*'Confusion Matrices'!AO18)/(SQRT('Confusion Matrices'!AN20*'Confusion Matrices'!AO20*'Confusion Matrices'!AP19*'Confusion Matrices'!AP18))</f>
        <v>0.63356300821144806</v>
      </c>
      <c r="G23" s="75">
        <f>'Confusion Matrices'!AO18/'Confusion Matrices'!AO20</f>
        <v>4.5060658578856154E-2</v>
      </c>
      <c r="H23" s="75">
        <f>'Confusion Matrices'!AN18/'Confusion Matrices'!AN20</f>
        <v>0.61931818181818177</v>
      </c>
      <c r="I23" s="11">
        <f t="shared" si="1"/>
        <v>0.70096463022508038</v>
      </c>
      <c r="J23" s="11">
        <f>'Confusion Matrices'!AN19/'Confusion Matrices'!AN20</f>
        <v>0.38068181818181818</v>
      </c>
      <c r="K23" s="75">
        <f>'Confusion Matrices'!AO19/'Confusion Matrices'!AO20</f>
        <v>0.95493934142114389</v>
      </c>
      <c r="P23" s="75"/>
      <c r="Q23" s="75"/>
      <c r="R23" s="75"/>
      <c r="S23" s="75"/>
      <c r="T23" s="75"/>
      <c r="U23" s="75"/>
      <c r="V23" s="75"/>
      <c r="W23" s="75"/>
      <c r="X23" s="75"/>
    </row>
    <row r="24" spans="1:24" x14ac:dyDescent="0.2">
      <c r="A24" s="76"/>
      <c r="B24" s="74">
        <v>0.8</v>
      </c>
      <c r="C24" s="75">
        <f>'Confusion Matrices'!AT18/'Confusion Matrices'!AV20</f>
        <v>0.12616201859229748</v>
      </c>
      <c r="D24" s="75">
        <f>'Confusion Matrices'!AT18/'Confusion Matrices'!AV18</f>
        <v>0.87155963302752293</v>
      </c>
      <c r="E24" s="75">
        <f>('Confusion Matrices'!AT18/'Confusion Matrices'!AT20+'Confusion Matrices'!AU19/'Confusion Matrices'!AU20)/2</f>
        <v>0.75775464786513314</v>
      </c>
      <c r="F24" s="75">
        <f>('Confusion Matrices'!AT18*'Confusion Matrices'!AU19-'Confusion Matrices'!AT19*'Confusion Matrices'!AU18)/(SQRT('Confusion Matrices'!AT20*'Confusion Matrices'!AU20*'Confusion Matrices'!AV19*'Confusion Matrices'!AV18))</f>
        <v>0.62004692605175282</v>
      </c>
      <c r="G24" s="75">
        <f>'Confusion Matrices'!AU18/'Confusion Matrices'!AU20</f>
        <v>2.4263431542461005E-2</v>
      </c>
      <c r="H24" s="75">
        <f>'Confusion Matrices'!AT18/'Confusion Matrices'!AT20</f>
        <v>0.53977272727272729</v>
      </c>
      <c r="I24" s="11">
        <f t="shared" si="1"/>
        <v>0.66666666666666663</v>
      </c>
      <c r="J24" s="11">
        <f>'Confusion Matrices'!AT19/'Confusion Matrices'!AT20</f>
        <v>0.46022727272727271</v>
      </c>
      <c r="K24" s="75">
        <f>'Confusion Matrices'!AU19/'Confusion Matrices'!AU20</f>
        <v>0.97573656845753898</v>
      </c>
      <c r="P24" s="75"/>
      <c r="Q24" s="75"/>
      <c r="R24" s="75"/>
      <c r="S24" s="75"/>
      <c r="T24" s="75"/>
      <c r="U24" s="75"/>
      <c r="V24" s="75"/>
      <c r="W24" s="75"/>
      <c r="X24" s="75"/>
    </row>
    <row r="25" spans="1:24" x14ac:dyDescent="0.2">
      <c r="A25" s="76"/>
      <c r="B25" s="74">
        <v>0.9</v>
      </c>
      <c r="C25" s="75">
        <f>'Confusion Matrices'!AZ18/'Confusion Matrices'!BB20</f>
        <v>9.5617529880478086E-2</v>
      </c>
      <c r="D25" s="75">
        <f>'Confusion Matrices'!AZ18/'Confusion Matrices'!BB18</f>
        <v>0.91139240506329111</v>
      </c>
      <c r="E25" s="75">
        <f>('Confusion Matrices'!AZ18/'Confusion Matrices'!AZ20+'Confusion Matrices'!BA19/'Confusion Matrices'!BA20)/2</f>
        <v>0.69847959665983927</v>
      </c>
      <c r="F25" s="75">
        <f>('Confusion Matrices'!AZ18*'Confusion Matrices'!BA19-'Confusion Matrices'!AZ19*'Confusion Matrices'!BA18)/(SQRT('Confusion Matrices'!AZ20*'Confusion Matrices'!BA20*'Confusion Matrices'!BB19*'Confusion Matrices'!BB18))</f>
        <v>0.54820956782417607</v>
      </c>
      <c r="G25" s="75">
        <f>'Confusion Matrices'!BA18/'Confusion Matrices'!BA20</f>
        <v>1.2131715771230503E-2</v>
      </c>
      <c r="H25" s="75">
        <f>'Confusion Matrices'!AZ18/'Confusion Matrices'!AZ20</f>
        <v>0.40909090909090912</v>
      </c>
      <c r="I25" s="11">
        <f t="shared" si="1"/>
        <v>0.56470588235294117</v>
      </c>
      <c r="J25" s="11">
        <f>'Confusion Matrices'!AZ19/'Confusion Matrices'!AZ20</f>
        <v>0.59090909090909094</v>
      </c>
      <c r="K25" s="75">
        <f>'Confusion Matrices'!BA19/'Confusion Matrices'!BA20</f>
        <v>0.98786828422876949</v>
      </c>
      <c r="P25" s="75"/>
      <c r="Q25" s="75"/>
      <c r="R25" s="75"/>
      <c r="S25" s="75"/>
      <c r="T25" s="75"/>
      <c r="U25" s="75"/>
      <c r="V25" s="75"/>
      <c r="W25" s="75"/>
      <c r="X25" s="75"/>
    </row>
    <row r="26" spans="1:24" x14ac:dyDescent="0.2">
      <c r="P26" s="75"/>
      <c r="Q26" s="75"/>
      <c r="R26" s="75"/>
      <c r="S26" s="75"/>
      <c r="T26" s="75"/>
      <c r="U26" s="75"/>
      <c r="V26" s="75"/>
      <c r="W26" s="75"/>
      <c r="X26" s="75"/>
    </row>
    <row r="27" spans="1:24" x14ac:dyDescent="0.2">
      <c r="P27" s="75"/>
    </row>
    <row r="28" spans="1:24" x14ac:dyDescent="0.2">
      <c r="B28" s="74" t="s">
        <v>2985</v>
      </c>
      <c r="C28" s="74" t="s">
        <v>2959</v>
      </c>
      <c r="D28" s="74" t="s">
        <v>2955</v>
      </c>
      <c r="E28" s="74" t="s">
        <v>2950</v>
      </c>
      <c r="F28" s="74" t="s">
        <v>2951</v>
      </c>
      <c r="G28" s="74" t="s">
        <v>2952</v>
      </c>
      <c r="H28" s="74" t="s">
        <v>2954</v>
      </c>
      <c r="I28" s="74" t="s">
        <v>2964</v>
      </c>
      <c r="J28" s="74" t="s">
        <v>2956</v>
      </c>
      <c r="K28" s="74" t="s">
        <v>2967</v>
      </c>
    </row>
    <row r="29" spans="1:24" x14ac:dyDescent="0.2">
      <c r="A29" s="76" t="s">
        <v>1474</v>
      </c>
      <c r="B29" s="74">
        <v>0.1</v>
      </c>
      <c r="C29" s="75">
        <f>'Confusion Matrices'!D30/'Confusion Matrices'!F32</f>
        <v>0.22617354196301565</v>
      </c>
      <c r="D29" s="75">
        <f>'Confusion Matrices'!D30/'Confusion Matrices'!F30</f>
        <v>0.69130434782608696</v>
      </c>
      <c r="E29" s="75">
        <f>('Confusion Matrices'!D30/'Confusion Matrices'!D32+'Confusion Matrices'!E31/'Confusion Matrices'!E32)/2</f>
        <v>0.83781041792852817</v>
      </c>
      <c r="F29" s="75">
        <f>('Confusion Matrices'!D30*'Confusion Matrices'!E31-'Confusion Matrices'!D31*'Confusion Matrices'!E30)/(SQRT('Confusion Matrices'!D32*'Confusion Matrices'!E32*'Confusion Matrices'!F31*'Confusion Matrices'!F30))</f>
        <v>0.64470005610672421</v>
      </c>
      <c r="G29" s="75">
        <f>'Confusion Matrices'!E30/'Confusion Matrices'!E32</f>
        <v>0.13976377952755906</v>
      </c>
      <c r="H29" s="75">
        <f>'Confusion Matrices'!D30/'Confusion Matrices'!D32</f>
        <v>0.81538461538461537</v>
      </c>
      <c r="I29" s="11">
        <f>2*((D29*H29)/(D29+H29))</f>
        <v>0.74823529411764711</v>
      </c>
      <c r="J29" s="11">
        <f>'Confusion Matrices'!D31/'Confusion Matrices'!D32</f>
        <v>0.18461538461538463</v>
      </c>
      <c r="K29" s="75">
        <f>'Confusion Matrices'!E31/'Confusion Matrices'!E32</f>
        <v>0.86023622047244097</v>
      </c>
    </row>
    <row r="30" spans="1:24" x14ac:dyDescent="0.2">
      <c r="A30" s="76"/>
      <c r="B30" s="74">
        <v>0.2</v>
      </c>
      <c r="C30" s="75">
        <f>'Confusion Matrices'!J30/'Confusion Matrices'!L32</f>
        <v>0.15220483641536273</v>
      </c>
      <c r="D30" s="75">
        <f>'Confusion Matrices'!J30/'Confusion Matrices'!L30</f>
        <v>0.78102189781021902</v>
      </c>
      <c r="E30" s="75">
        <f>('Confusion Matrices'!J30/'Confusion Matrices'!J32+'Confusion Matrices'!K31/'Confusion Matrices'!K32)/2</f>
        <v>0.74483141530385621</v>
      </c>
      <c r="F30" s="75">
        <f>('Confusion Matrices'!J30*'Confusion Matrices'!K31-'Confusion Matrices'!J31*'Confusion Matrices'!K30)/(SQRT('Confusion Matrices'!J32*'Confusion Matrices'!K32*'Confusion Matrices'!L31*'Confusion Matrices'!L30))</f>
        <v>0.55344924768369497</v>
      </c>
      <c r="G30" s="75">
        <f>'Confusion Matrices'!K30/'Confusion Matrices'!K32</f>
        <v>5.905511811023622E-2</v>
      </c>
      <c r="H30" s="75">
        <f>'Confusion Matrices'!J30/'Confusion Matrices'!J32</f>
        <v>0.54871794871794877</v>
      </c>
      <c r="I30" s="11">
        <f t="shared" ref="I30:I37" si="2">2*((D30*H30)/(D30+H30))</f>
        <v>0.64457831325301207</v>
      </c>
      <c r="J30" s="11">
        <f>'Confusion Matrices'!J31/'Confusion Matrices'!J32</f>
        <v>0.45128205128205129</v>
      </c>
      <c r="K30" s="75">
        <f>'Confusion Matrices'!K31/'Confusion Matrices'!K32</f>
        <v>0.94094488188976377</v>
      </c>
      <c r="P30" s="75"/>
      <c r="Q30" s="75"/>
      <c r="R30" s="75"/>
      <c r="S30" s="75"/>
      <c r="T30" s="75"/>
      <c r="U30" s="75"/>
      <c r="V30" s="75"/>
      <c r="W30" s="75"/>
      <c r="X30" s="75"/>
    </row>
    <row r="31" spans="1:24" x14ac:dyDescent="0.2">
      <c r="A31" s="76"/>
      <c r="B31" s="74">
        <v>0.3</v>
      </c>
      <c r="C31" s="75">
        <f>'Confusion Matrices'!P30/'Confusion Matrices'!R32</f>
        <v>0.11522048364153627</v>
      </c>
      <c r="D31" s="75">
        <f>'Confusion Matrices'!P30/'Confusion Matrices'!R30</f>
        <v>0.80198019801980203</v>
      </c>
      <c r="E31" s="75">
        <f>('Confusion Matrices'!P30/'Confusion Matrices'!P32+'Confusion Matrices'!Q31/'Confusion Matrices'!Q32)/2</f>
        <v>0.68800726832222892</v>
      </c>
      <c r="F31" s="75">
        <f>('Confusion Matrices'!P30*'Confusion Matrices'!Q31-'Confusion Matrices'!P31*'Confusion Matrices'!Q30)/(SQRT('Confusion Matrices'!P32*'Confusion Matrices'!Q32*'Confusion Matrices'!R31*'Confusion Matrices'!R30))</f>
        <v>0.47994874930834586</v>
      </c>
      <c r="G31" s="75">
        <f>'Confusion Matrices'!Q30/'Confusion Matrices'!Q32</f>
        <v>3.937007874015748E-2</v>
      </c>
      <c r="H31" s="75">
        <f>'Confusion Matrices'!P30/'Confusion Matrices'!P32</f>
        <v>0.41538461538461541</v>
      </c>
      <c r="I31" s="11">
        <f t="shared" si="2"/>
        <v>0.54729729729729726</v>
      </c>
      <c r="J31" s="11">
        <f>'Confusion Matrices'!P31/'Confusion Matrices'!P32</f>
        <v>0.58461538461538465</v>
      </c>
      <c r="K31" s="75">
        <f>'Confusion Matrices'!Q31/'Confusion Matrices'!Q32</f>
        <v>0.96062992125984248</v>
      </c>
      <c r="P31" s="75"/>
      <c r="Q31" s="75"/>
      <c r="R31" s="75"/>
      <c r="S31" s="75"/>
      <c r="T31" s="75"/>
      <c r="U31" s="75"/>
      <c r="V31" s="75"/>
      <c r="W31" s="75"/>
      <c r="X31" s="75"/>
    </row>
    <row r="32" spans="1:24" x14ac:dyDescent="0.2">
      <c r="A32" s="76"/>
      <c r="B32" s="74">
        <v>0.4</v>
      </c>
      <c r="C32" s="75">
        <f>'Confusion Matrices'!V30/'Confusion Matrices'!X32</f>
        <v>8.8193456614509252E-2</v>
      </c>
      <c r="D32" s="75">
        <f>'Confusion Matrices'!V30/'Confusion Matrices'!X30</f>
        <v>0.83783783783783783</v>
      </c>
      <c r="E32" s="75">
        <f>('Confusion Matrices'!V30/'Confusion Matrices'!V32+'Confusion Matrices'!W31/'Confusion Matrices'!W32)/2</f>
        <v>0.64716333535231174</v>
      </c>
      <c r="F32" s="75">
        <f>('Confusion Matrices'!V30*'Confusion Matrices'!W31-'Confusion Matrices'!V31*'Confusion Matrices'!W30)/(SQRT('Confusion Matrices'!V32*'Confusion Matrices'!W32*'Confusion Matrices'!X31*'Confusion Matrices'!X30))</f>
        <v>0.42937583319621492</v>
      </c>
      <c r="G32" s="75">
        <f>'Confusion Matrices'!W30/'Confusion Matrices'!W32</f>
        <v>2.3622047244094488E-2</v>
      </c>
      <c r="H32" s="75">
        <f>'Confusion Matrices'!V30/'Confusion Matrices'!V32</f>
        <v>0.31794871794871793</v>
      </c>
      <c r="I32" s="11">
        <f t="shared" si="2"/>
        <v>0.4609665427509293</v>
      </c>
      <c r="J32" s="11">
        <f>'Confusion Matrices'!V31/'Confusion Matrices'!V32</f>
        <v>0.68205128205128207</v>
      </c>
      <c r="K32" s="75">
        <f>'Confusion Matrices'!W31/'Confusion Matrices'!W32</f>
        <v>0.97637795275590555</v>
      </c>
      <c r="P32" s="75"/>
      <c r="Q32" s="75"/>
      <c r="R32" s="75"/>
      <c r="S32" s="75"/>
      <c r="T32" s="75"/>
      <c r="U32" s="75"/>
      <c r="V32" s="75"/>
      <c r="W32" s="75"/>
      <c r="X32" s="75"/>
    </row>
    <row r="33" spans="1:24" x14ac:dyDescent="0.2">
      <c r="A33" s="76"/>
      <c r="B33" s="74">
        <v>0.5</v>
      </c>
      <c r="C33" s="75">
        <f>'Confusion Matrices'!AB30/'Confusion Matrices'!AD32</f>
        <v>7.6813655761024183E-2</v>
      </c>
      <c r="D33" s="75">
        <f>'Confusion Matrices'!AB30/'Confusion Matrices'!AD30</f>
        <v>0.84375</v>
      </c>
      <c r="E33" s="75">
        <f>('Confusion Matrices'!AB30/'Confusion Matrices'!AB32+'Confusion Matrices'!AC31/'Confusion Matrices'!AC32)/2</f>
        <v>0.62861901877649906</v>
      </c>
      <c r="F33" s="75">
        <f>('Confusion Matrices'!AB30*'Confusion Matrices'!AC31-'Confusion Matrices'!AB31*'Confusion Matrices'!AC30)/(SQRT('Confusion Matrices'!AB32*'Confusion Matrices'!AC32*'Confusion Matrices'!AD31*'Confusion Matrices'!AD30))</f>
        <v>0.40035378014861006</v>
      </c>
      <c r="G33" s="75">
        <f>'Confusion Matrices'!AC30/'Confusion Matrices'!AC32</f>
        <v>1.968503937007874E-2</v>
      </c>
      <c r="H33" s="75">
        <f>'Confusion Matrices'!AB30/'Confusion Matrices'!AB32</f>
        <v>0.27692307692307694</v>
      </c>
      <c r="I33" s="11">
        <f t="shared" si="2"/>
        <v>0.41698841698841704</v>
      </c>
      <c r="J33" s="11">
        <f>'Confusion Matrices'!AB31/'Confusion Matrices'!AB32</f>
        <v>0.72307692307692306</v>
      </c>
      <c r="K33" s="75">
        <f>'Confusion Matrices'!AC31/'Confusion Matrices'!AC32</f>
        <v>0.98031496062992129</v>
      </c>
      <c r="P33" s="75"/>
      <c r="Q33" s="75"/>
      <c r="R33" s="75"/>
      <c r="S33" s="75"/>
      <c r="T33" s="75"/>
      <c r="U33" s="75"/>
      <c r="V33" s="75"/>
      <c r="W33" s="75"/>
      <c r="X33" s="75"/>
    </row>
    <row r="34" spans="1:24" x14ac:dyDescent="0.2">
      <c r="A34" s="76"/>
      <c r="B34" s="74">
        <v>0.6</v>
      </c>
      <c r="C34" s="75">
        <f>'Confusion Matrices'!AH30/'Confusion Matrices'!AJ32</f>
        <v>5.9743954480796585E-2</v>
      </c>
      <c r="D34" s="75">
        <f>'Confusion Matrices'!AH30/'Confusion Matrices'!AJ30</f>
        <v>0.8936170212765957</v>
      </c>
      <c r="E34" s="75">
        <f>('Confusion Matrices'!AH30/'Confusion Matrices'!AH32+'Confusion Matrices'!AI31/'Confusion Matrices'!AI32)/2</f>
        <v>0.60277104784978808</v>
      </c>
      <c r="F34" s="75">
        <f>('Confusion Matrices'!AH30*'Confusion Matrices'!AI31-'Confusion Matrices'!AH31*'Confusion Matrices'!AI30)/(SQRT('Confusion Matrices'!AH32*'Confusion Matrices'!AI32*'Confusion Matrices'!AJ31*'Confusion Matrices'!AJ30))</f>
        <v>0.36842500105240245</v>
      </c>
      <c r="G34" s="75">
        <f>'Confusion Matrices'!AI30/'Confusion Matrices'!AI32</f>
        <v>9.8425196850393699E-3</v>
      </c>
      <c r="H34" s="75">
        <f>'Confusion Matrices'!AH30/'Confusion Matrices'!AH32</f>
        <v>0.2153846153846154</v>
      </c>
      <c r="I34" s="11">
        <f t="shared" si="2"/>
        <v>0.34710743801652899</v>
      </c>
      <c r="J34" s="11">
        <f>'Confusion Matrices'!AH31/'Confusion Matrices'!AH32</f>
        <v>0.7846153846153846</v>
      </c>
      <c r="K34" s="75">
        <f>'Confusion Matrices'!AI31/'Confusion Matrices'!AI32</f>
        <v>0.99015748031496065</v>
      </c>
      <c r="P34" s="75"/>
      <c r="Q34" s="75"/>
      <c r="R34" s="75"/>
      <c r="S34" s="75"/>
      <c r="T34" s="75"/>
      <c r="U34" s="75"/>
      <c r="V34" s="75"/>
      <c r="W34" s="75"/>
      <c r="X34" s="75"/>
    </row>
    <row r="35" spans="1:24" x14ac:dyDescent="0.2">
      <c r="A35" s="76"/>
      <c r="B35" s="74">
        <v>0.7</v>
      </c>
      <c r="C35" s="75">
        <f>'Confusion Matrices'!AN30/'Confusion Matrices'!AP32</f>
        <v>4.5519203413940258E-2</v>
      </c>
      <c r="D35" s="75">
        <f>'Confusion Matrices'!AN30/'Confusion Matrices'!AP30</f>
        <v>0.91428571428571426</v>
      </c>
      <c r="E35" s="75">
        <f>('Confusion Matrices'!AN30/'Confusion Matrices'!AN32+'Confusion Matrices'!AO31/'Confusion Matrices'!AO32)/2</f>
        <v>0.57909852614577029</v>
      </c>
      <c r="F35" s="75">
        <f>('Confusion Matrices'!AN30*'Confusion Matrices'!AO31-'Confusion Matrices'!AN31*'Confusion Matrices'!AO30)/(SQRT('Confusion Matrices'!AN32*'Confusion Matrices'!AO32*'Confusion Matrices'!AP31*'Confusion Matrices'!AP30))</f>
        <v>0.32563066443081362</v>
      </c>
      <c r="G35" s="75">
        <f>'Confusion Matrices'!AO30/'Confusion Matrices'!AO32</f>
        <v>5.905511811023622E-3</v>
      </c>
      <c r="H35" s="75">
        <f>'Confusion Matrices'!AN30/'Confusion Matrices'!AN32</f>
        <v>0.1641025641025641</v>
      </c>
      <c r="I35" s="11">
        <f t="shared" si="2"/>
        <v>0.27826086956521739</v>
      </c>
      <c r="J35" s="11">
        <f>'Confusion Matrices'!AN31/'Confusion Matrices'!AN32</f>
        <v>0.83589743589743593</v>
      </c>
      <c r="K35" s="75">
        <f>'Confusion Matrices'!AO31/'Confusion Matrices'!AO32</f>
        <v>0.99409448818897639</v>
      </c>
      <c r="P35" s="75"/>
      <c r="Q35" s="75"/>
      <c r="R35" s="75"/>
      <c r="S35" s="75"/>
      <c r="T35" s="75"/>
      <c r="U35" s="75"/>
      <c r="V35" s="75"/>
      <c r="W35" s="75"/>
      <c r="X35" s="75"/>
    </row>
    <row r="36" spans="1:24" x14ac:dyDescent="0.2">
      <c r="A36" s="76"/>
      <c r="B36" s="74">
        <v>0.8</v>
      </c>
      <c r="C36" s="75">
        <f>'Confusion Matrices'!AT30/'Confusion Matrices'!AV32</f>
        <v>2.4182076813655761E-2</v>
      </c>
      <c r="D36" s="75">
        <f>'Confusion Matrices'!AT30/'Confusion Matrices'!AV30</f>
        <v>0.89473684210526316</v>
      </c>
      <c r="E36" s="75">
        <f>('Confusion Matrices'!AT30/'Confusion Matrices'!AT32+'Confusion Matrices'!AU31/'Confusion Matrices'!AU32)/2</f>
        <v>0.54162123965273568</v>
      </c>
      <c r="F36" s="75">
        <f>('Confusion Matrices'!AT30*'Confusion Matrices'!AU31-'Confusion Matrices'!AT31*'Confusion Matrices'!AU30)/(SQRT('Confusion Matrices'!AT32*'Confusion Matrices'!AU32*'Confusion Matrices'!AV31*'Confusion Matrices'!AV30))</f>
        <v>0.22982079218030715</v>
      </c>
      <c r="G36" s="75">
        <f>'Confusion Matrices'!AU30/'Confusion Matrices'!AU32</f>
        <v>3.937007874015748E-3</v>
      </c>
      <c r="H36" s="75">
        <f>'Confusion Matrices'!AT30/'Confusion Matrices'!AT32</f>
        <v>8.7179487179487175E-2</v>
      </c>
      <c r="I36" s="11">
        <f t="shared" si="2"/>
        <v>0.15887850467289719</v>
      </c>
      <c r="J36" s="11">
        <f>'Confusion Matrices'!AT31/'Confusion Matrices'!AT32</f>
        <v>0.9128205128205128</v>
      </c>
      <c r="K36" s="75">
        <f>'Confusion Matrices'!AU31/'Confusion Matrices'!AU32</f>
        <v>0.99606299212598426</v>
      </c>
      <c r="P36" s="75"/>
      <c r="Q36" s="75"/>
      <c r="R36" s="75"/>
      <c r="S36" s="75"/>
      <c r="T36" s="75"/>
      <c r="U36" s="75"/>
      <c r="V36" s="75"/>
      <c r="W36" s="75"/>
      <c r="X36" s="75"/>
    </row>
    <row r="37" spans="1:24" x14ac:dyDescent="0.2">
      <c r="A37" s="76"/>
      <c r="B37" s="74">
        <v>0.9</v>
      </c>
      <c r="C37" s="75">
        <f>'Confusion Matrices'!AZ30/'Confusion Matrices'!BB32</f>
        <v>8.5348506401137988E-3</v>
      </c>
      <c r="D37" s="75">
        <f>'Confusion Matrices'!AZ30/'Confusion Matrices'!BB30</f>
        <v>0.8571428571428571</v>
      </c>
      <c r="E37" s="75">
        <f>('Confusion Matrices'!AZ30/'Confusion Matrices'!AZ32+'Confusion Matrices'!BA31/'Confusion Matrices'!BA32)/2</f>
        <v>0.51440036341611139</v>
      </c>
      <c r="F37" s="75">
        <f>('Confusion Matrices'!AZ30*'Confusion Matrices'!BA31-'Confusion Matrices'!AZ31*'Confusion Matrices'!BA30)/(SQRT('Confusion Matrices'!AZ32*'Confusion Matrices'!BA32*'Confusion Matrices'!BB31*'Confusion Matrices'!BB30))</f>
        <v>0.12986704838813726</v>
      </c>
      <c r="G37" s="75">
        <f>'Confusion Matrices'!BA30/'Confusion Matrices'!BA32</f>
        <v>1.968503937007874E-3</v>
      </c>
      <c r="H37" s="75">
        <f>'Confusion Matrices'!AZ30/'Confusion Matrices'!AZ32</f>
        <v>3.0769230769230771E-2</v>
      </c>
      <c r="I37" s="11">
        <f t="shared" si="2"/>
        <v>5.940594059405941E-2</v>
      </c>
      <c r="J37" s="11">
        <f>'Confusion Matrices'!AZ31/'Confusion Matrices'!AZ32</f>
        <v>0.96923076923076923</v>
      </c>
      <c r="K37" s="75">
        <f>'Confusion Matrices'!BA31/'Confusion Matrices'!BA32</f>
        <v>0.99803149606299213</v>
      </c>
      <c r="P37" s="75"/>
      <c r="Q37" s="75"/>
      <c r="R37" s="75"/>
      <c r="S37" s="75"/>
      <c r="T37" s="75"/>
      <c r="U37" s="75"/>
      <c r="V37" s="75"/>
      <c r="W37" s="75"/>
      <c r="X37" s="75"/>
    </row>
    <row r="38" spans="1:24" x14ac:dyDescent="0.2">
      <c r="P38" s="75"/>
      <c r="Q38" s="75"/>
      <c r="R38" s="75"/>
      <c r="S38" s="75"/>
      <c r="T38" s="75"/>
      <c r="U38" s="75"/>
      <c r="V38" s="75"/>
      <c r="W38" s="75"/>
      <c r="X38" s="75"/>
    </row>
    <row r="40" spans="1:24" x14ac:dyDescent="0.2">
      <c r="B40" s="74" t="s">
        <v>2985</v>
      </c>
      <c r="C40" s="74" t="s">
        <v>2959</v>
      </c>
      <c r="D40" s="74" t="s">
        <v>2955</v>
      </c>
      <c r="E40" s="74" t="s">
        <v>2950</v>
      </c>
      <c r="F40" s="74" t="s">
        <v>2951</v>
      </c>
      <c r="G40" s="74" t="s">
        <v>2952</v>
      </c>
      <c r="H40" s="74" t="s">
        <v>2954</v>
      </c>
      <c r="I40" s="74" t="s">
        <v>2964</v>
      </c>
      <c r="J40" s="74" t="s">
        <v>2956</v>
      </c>
      <c r="K40" s="74" t="s">
        <v>2967</v>
      </c>
    </row>
    <row r="41" spans="1:24" x14ac:dyDescent="0.2">
      <c r="A41" s="76" t="s">
        <v>2973</v>
      </c>
      <c r="B41" s="74">
        <v>0.1</v>
      </c>
      <c r="C41" s="75">
        <f>'Confusion Matrices'!D42/'Confusion Matrices'!F44</f>
        <v>0.23878627968337732</v>
      </c>
      <c r="D41" s="75">
        <f>'Confusion Matrices'!D42/'Confusion Matrices'!F42</f>
        <v>0.61355932203389829</v>
      </c>
      <c r="E41" s="75">
        <f>('Confusion Matrices'!D42/'Confusion Matrices'!D44+'Confusion Matrices'!E43/'Confusion Matrices'!E44)/2</f>
        <v>0.80958205912334358</v>
      </c>
      <c r="F41" s="75">
        <f>('Confusion Matrices'!D42*'Confusion Matrices'!E43-'Confusion Matrices'!D43*'Confusion Matrices'!E42)/(SQRT('Confusion Matrices'!D44*'Confusion Matrices'!E44*'Confusion Matrices'!F43*'Confusion Matrices'!F42))</f>
        <v>0.57481673484678164</v>
      </c>
      <c r="G41" s="75">
        <f>'Confusion Matrices'!E42/'Confusion Matrices'!E44</f>
        <v>0.21111111111111111</v>
      </c>
      <c r="H41" s="75">
        <f>'Confusion Matrices'!D42/'Confusion Matrices'!D44</f>
        <v>0.83027522935779818</v>
      </c>
      <c r="I41" s="11">
        <f>2*((D41*H41)/(D41+H41))</f>
        <v>0.70565302144249509</v>
      </c>
      <c r="J41" s="11">
        <f>'Confusion Matrices'!D43/'Confusion Matrices'!D44</f>
        <v>0.16972477064220184</v>
      </c>
      <c r="K41" s="75">
        <f>'Confusion Matrices'!E43/'Confusion Matrices'!E44</f>
        <v>0.78888888888888886</v>
      </c>
    </row>
    <row r="42" spans="1:24" x14ac:dyDescent="0.2">
      <c r="A42" s="76"/>
      <c r="B42" s="74">
        <v>0.2</v>
      </c>
      <c r="C42" s="75">
        <f>'Confusion Matrices'!J42/'Confusion Matrices'!L44</f>
        <v>0.18073878627968337</v>
      </c>
      <c r="D42" s="75">
        <f>'Confusion Matrices'!J42/'Confusion Matrices'!L42</f>
        <v>0.69191919191919193</v>
      </c>
      <c r="E42" s="75">
        <f>('Confusion Matrices'!J42/'Confusion Matrices'!J44+'Confusion Matrices'!K43/'Confusion Matrices'!K44)/2</f>
        <v>0.75773870200475701</v>
      </c>
      <c r="F42" s="75">
        <f>('Confusion Matrices'!J42*'Confusion Matrices'!K43-'Confusion Matrices'!J43*'Confusion Matrices'!K42)/(SQRT('Confusion Matrices'!J44*'Confusion Matrices'!K44*'Confusion Matrices'!L43*'Confusion Matrices'!L42))</f>
        <v>0.53113895011225343</v>
      </c>
      <c r="G42" s="75">
        <f>'Confusion Matrices'!K42/'Confusion Matrices'!K44</f>
        <v>0.11296296296296296</v>
      </c>
      <c r="H42" s="75">
        <f>'Confusion Matrices'!J42/'Confusion Matrices'!J44</f>
        <v>0.62844036697247707</v>
      </c>
      <c r="I42" s="11">
        <f t="shared" ref="I42:I49" si="3">2*((D42*H42)/(D42+H42))</f>
        <v>0.65865384615384615</v>
      </c>
      <c r="J42" s="11">
        <f>'Confusion Matrices'!J43/'Confusion Matrices'!J44</f>
        <v>0.37155963302752293</v>
      </c>
      <c r="K42" s="75">
        <f>'Confusion Matrices'!K43/'Confusion Matrices'!K44</f>
        <v>0.88703703703703707</v>
      </c>
    </row>
    <row r="43" spans="1:24" x14ac:dyDescent="0.2">
      <c r="A43" s="76"/>
      <c r="B43" s="74">
        <v>0.3</v>
      </c>
      <c r="C43" s="75">
        <f>'Confusion Matrices'!P42/'Confusion Matrices'!R44</f>
        <v>0.15699208443271767</v>
      </c>
      <c r="D43" s="75">
        <f>'Confusion Matrices'!P42/'Confusion Matrices'!R42</f>
        <v>0.75316455696202533</v>
      </c>
      <c r="E43" s="75">
        <f>('Confusion Matrices'!P42/'Confusion Matrices'!P44+'Confusion Matrices'!Q43/'Confusion Matrices'!Q44)/2</f>
        <v>0.73682466870540264</v>
      </c>
      <c r="F43" s="75">
        <f>('Confusion Matrices'!P42*'Confusion Matrices'!Q43-'Confusion Matrices'!P43*'Confusion Matrices'!Q42)/(SQRT('Confusion Matrices'!P44*'Confusion Matrices'!Q44*'Confusion Matrices'!R43*'Confusion Matrices'!R42))</f>
        <v>0.52781033780476783</v>
      </c>
      <c r="G43" s="75">
        <f>'Confusion Matrices'!Q42/'Confusion Matrices'!Q44</f>
        <v>7.2222222222222215E-2</v>
      </c>
      <c r="H43" s="75">
        <f>'Confusion Matrices'!P42/'Confusion Matrices'!P44</f>
        <v>0.54587155963302747</v>
      </c>
      <c r="I43" s="11">
        <f t="shared" si="3"/>
        <v>0.63297872340425521</v>
      </c>
      <c r="J43" s="11">
        <f>'Confusion Matrices'!P43/'Confusion Matrices'!P44</f>
        <v>0.45412844036697247</v>
      </c>
      <c r="K43" s="75">
        <f>'Confusion Matrices'!Q43/'Confusion Matrices'!Q44</f>
        <v>0.92777777777777781</v>
      </c>
    </row>
    <row r="44" spans="1:24" x14ac:dyDescent="0.2">
      <c r="A44" s="76"/>
      <c r="B44" s="74">
        <v>0.4</v>
      </c>
      <c r="C44" s="75">
        <f>'Confusion Matrices'!V42/'Confusion Matrices'!X44</f>
        <v>0.13192612137203166</v>
      </c>
      <c r="D44" s="75">
        <f>'Confusion Matrices'!V42/'Confusion Matrices'!X42</f>
        <v>0.77519379844961245</v>
      </c>
      <c r="E44" s="75">
        <f>('Confusion Matrices'!V42/'Confusion Matrices'!V44+'Confusion Matrices'!W43/'Confusion Matrices'!W44)/2</f>
        <v>0.70250594631328578</v>
      </c>
      <c r="F44" s="75">
        <f>('Confusion Matrices'!V42*'Confusion Matrices'!W43-'Confusion Matrices'!V43*'Confusion Matrices'!W42)/(SQRT('Confusion Matrices'!V44*'Confusion Matrices'!W44*'Confusion Matrices'!X43*'Confusion Matrices'!X42))</f>
        <v>0.48783474042440428</v>
      </c>
      <c r="G44" s="75">
        <f>'Confusion Matrices'!W42/'Confusion Matrices'!W44</f>
        <v>5.3703703703703705E-2</v>
      </c>
      <c r="H44" s="75">
        <f>'Confusion Matrices'!V42/'Confusion Matrices'!V44</f>
        <v>0.45871559633027525</v>
      </c>
      <c r="I44" s="11">
        <f t="shared" si="3"/>
        <v>0.57636887608069165</v>
      </c>
      <c r="J44" s="11">
        <f>'Confusion Matrices'!V43/'Confusion Matrices'!V44</f>
        <v>0.54128440366972475</v>
      </c>
      <c r="K44" s="75">
        <f>'Confusion Matrices'!W43/'Confusion Matrices'!W44</f>
        <v>0.9462962962962963</v>
      </c>
    </row>
    <row r="45" spans="1:24" x14ac:dyDescent="0.2">
      <c r="A45" s="76"/>
      <c r="B45" s="74">
        <v>0.5</v>
      </c>
      <c r="C45" s="75">
        <f>'Confusion Matrices'!AB42/'Confusion Matrices'!AD44</f>
        <v>0.11873350923482849</v>
      </c>
      <c r="D45" s="75">
        <f>'Confusion Matrices'!AB42/'Confusion Matrices'!AD42</f>
        <v>0.77586206896551724</v>
      </c>
      <c r="E45" s="75">
        <f>('Confusion Matrices'!AB42/'Confusion Matrices'!AB44+'Confusion Matrices'!AC43/'Confusion Matrices'!AC44)/2</f>
        <v>0.68234794427454981</v>
      </c>
      <c r="F45" s="75">
        <f>('Confusion Matrices'!AB42*'Confusion Matrices'!AC43-'Confusion Matrices'!AB43*'Confusion Matrices'!AC42)/(SQRT('Confusion Matrices'!AB44*'Confusion Matrices'!AC44*'Confusion Matrices'!AD43*'Confusion Matrices'!AD42))</f>
        <v>0.45852126861878578</v>
      </c>
      <c r="G45" s="75">
        <f>'Confusion Matrices'!AC42/'Confusion Matrices'!AC44</f>
        <v>4.8148148148148148E-2</v>
      </c>
      <c r="H45" s="75">
        <f>'Confusion Matrices'!AB42/'Confusion Matrices'!AB44</f>
        <v>0.41284403669724773</v>
      </c>
      <c r="I45" s="11">
        <f t="shared" si="3"/>
        <v>0.53892215568862278</v>
      </c>
      <c r="J45" s="11">
        <f>'Confusion Matrices'!AB43/'Confusion Matrices'!AB44</f>
        <v>0.58715596330275233</v>
      </c>
      <c r="K45" s="75">
        <f>'Confusion Matrices'!AC43/'Confusion Matrices'!AC44</f>
        <v>0.95185185185185184</v>
      </c>
    </row>
    <row r="46" spans="1:24" x14ac:dyDescent="0.2">
      <c r="A46" s="76"/>
      <c r="B46" s="74">
        <v>0.6</v>
      </c>
      <c r="C46" s="75">
        <f>'Confusion Matrices'!AH42/'Confusion Matrices'!AJ44</f>
        <v>0.10290237467018469</v>
      </c>
      <c r="D46" s="75">
        <f>'Confusion Matrices'!AH42/'Confusion Matrices'!AJ42</f>
        <v>0.79591836734693877</v>
      </c>
      <c r="E46" s="75">
        <f>('Confusion Matrices'!AH42/'Confusion Matrices'!AH44+'Confusion Matrices'!AI43/'Confusion Matrices'!AI44)/2</f>
        <v>0.66038056405028878</v>
      </c>
      <c r="F46" s="75">
        <f>('Confusion Matrices'!AH42*'Confusion Matrices'!AI43-'Confusion Matrices'!AH43*'Confusion Matrices'!AI42)/(SQRT('Confusion Matrices'!AH44*'Confusion Matrices'!AI44*'Confusion Matrices'!AJ43*'Confusion Matrices'!AJ42))</f>
        <v>0.43273483115195632</v>
      </c>
      <c r="G46" s="75">
        <f>'Confusion Matrices'!AI42/'Confusion Matrices'!AI44</f>
        <v>3.7037037037037035E-2</v>
      </c>
      <c r="H46" s="75">
        <f>'Confusion Matrices'!AH42/'Confusion Matrices'!AH44</f>
        <v>0.3577981651376147</v>
      </c>
      <c r="I46" s="11">
        <f t="shared" si="3"/>
        <v>0.49367088607594939</v>
      </c>
      <c r="J46" s="11">
        <f>'Confusion Matrices'!AH43/'Confusion Matrices'!AH44</f>
        <v>0.64220183486238536</v>
      </c>
      <c r="K46" s="75">
        <f>'Confusion Matrices'!AI43/'Confusion Matrices'!AI44</f>
        <v>0.96296296296296291</v>
      </c>
    </row>
    <row r="47" spans="1:24" x14ac:dyDescent="0.2">
      <c r="A47" s="76"/>
      <c r="B47" s="74">
        <v>0.7</v>
      </c>
      <c r="C47" s="75">
        <f>'Confusion Matrices'!AN42/'Confusion Matrices'!AP44</f>
        <v>8.7071240105540904E-2</v>
      </c>
      <c r="D47" s="75">
        <f>'Confusion Matrices'!AN42/'Confusion Matrices'!AP42</f>
        <v>0.80487804878048785</v>
      </c>
      <c r="E47" s="75">
        <f>('Confusion Matrices'!AN42/'Confusion Matrices'!AN44+'Confusion Matrices'!AO43/'Confusion Matrices'!AO44)/2</f>
        <v>0.63656133197417597</v>
      </c>
      <c r="F47" s="75">
        <f>('Confusion Matrices'!AN42*'Confusion Matrices'!AO43-'Confusion Matrices'!AN43*'Confusion Matrices'!AO42)/(SQRT('Confusion Matrices'!AN44*'Confusion Matrices'!AO44*'Confusion Matrices'!AP43*'Confusion Matrices'!AP42))</f>
        <v>0.3980178893078028</v>
      </c>
      <c r="G47" s="75">
        <f>'Confusion Matrices'!AO42/'Confusion Matrices'!AO44</f>
        <v>2.9629629629629631E-2</v>
      </c>
      <c r="H47" s="75">
        <f>'Confusion Matrices'!AN42/'Confusion Matrices'!AN44</f>
        <v>0.30275229357798167</v>
      </c>
      <c r="I47" s="11">
        <f t="shared" si="3"/>
        <v>0.44000000000000006</v>
      </c>
      <c r="J47" s="11">
        <f>'Confusion Matrices'!AN43/'Confusion Matrices'!AN44</f>
        <v>0.69724770642201839</v>
      </c>
      <c r="K47" s="75">
        <f>'Confusion Matrices'!AO43/'Confusion Matrices'!AO44</f>
        <v>0.97037037037037033</v>
      </c>
    </row>
    <row r="48" spans="1:24" x14ac:dyDescent="0.2">
      <c r="A48" s="76"/>
      <c r="B48" s="74">
        <v>0.8</v>
      </c>
      <c r="C48" s="75">
        <f>'Confusion Matrices'!AT42/'Confusion Matrices'!AV44</f>
        <v>6.5963060686015831E-2</v>
      </c>
      <c r="D48" s="75">
        <f>'Confusion Matrices'!AT42/'Confusion Matrices'!AV42</f>
        <v>0.83333333333333337</v>
      </c>
      <c r="E48" s="75">
        <f>('Confusion Matrices'!AT42/'Confusion Matrices'!AT44+'Confusion Matrices'!AU43/'Confusion Matrices'!AU44)/2</f>
        <v>0.6054196398233096</v>
      </c>
      <c r="F48" s="75">
        <f>('Confusion Matrices'!AT42*'Confusion Matrices'!AU43-'Confusion Matrices'!AT43*'Confusion Matrices'!AU42)/(SQRT('Confusion Matrices'!AT44*'Confusion Matrices'!AU44*'Confusion Matrices'!AV43*'Confusion Matrices'!AV42))</f>
        <v>0.3534868920169737</v>
      </c>
      <c r="G48" s="75">
        <f>'Confusion Matrices'!AU42/'Confusion Matrices'!AU44</f>
        <v>1.8518518518518517E-2</v>
      </c>
      <c r="H48" s="75">
        <f>'Confusion Matrices'!AT42/'Confusion Matrices'!AT44</f>
        <v>0.22935779816513763</v>
      </c>
      <c r="I48" s="11">
        <f t="shared" si="3"/>
        <v>0.35971223021582738</v>
      </c>
      <c r="J48" s="11">
        <f>'Confusion Matrices'!AT43/'Confusion Matrices'!AT44</f>
        <v>0.77064220183486243</v>
      </c>
      <c r="K48" s="75">
        <f>'Confusion Matrices'!AU43/'Confusion Matrices'!AU44</f>
        <v>0.98148148148148151</v>
      </c>
    </row>
    <row r="49" spans="1:27" x14ac:dyDescent="0.2">
      <c r="A49" s="76"/>
      <c r="B49" s="74">
        <v>0.9</v>
      </c>
      <c r="C49" s="75">
        <f>'Confusion Matrices'!AZ42/'Confusion Matrices'!BB44</f>
        <v>4.7493403693931395E-2</v>
      </c>
      <c r="D49" s="75">
        <f>'Confusion Matrices'!AZ42/'Confusion Matrices'!BB42</f>
        <v>0.87804878048780488</v>
      </c>
      <c r="E49" s="75">
        <f>('Confusion Matrices'!AZ42/'Confusion Matrices'!AZ44+'Confusion Matrices'!BA43/'Confusion Matrices'!BA44)/2</f>
        <v>0.57793917770981995</v>
      </c>
      <c r="F49" s="75">
        <f>('Confusion Matrices'!AZ42*'Confusion Matrices'!BA43-'Confusion Matrices'!AZ43*'Confusion Matrices'!BA42)/(SQRT('Confusion Matrices'!AZ44*'Confusion Matrices'!BA44*'Confusion Matrices'!BB43*'Confusion Matrices'!BB42))</f>
        <v>0.31193164511576577</v>
      </c>
      <c r="G49" s="75">
        <f>'Confusion Matrices'!BA42/'Confusion Matrices'!BA44</f>
        <v>9.2592592592592587E-3</v>
      </c>
      <c r="H49" s="75">
        <f>'Confusion Matrices'!AZ42/'Confusion Matrices'!AZ44</f>
        <v>0.16513761467889909</v>
      </c>
      <c r="I49" s="11">
        <f t="shared" si="3"/>
        <v>0.27799227799227799</v>
      </c>
      <c r="J49" s="11">
        <f>'Confusion Matrices'!AZ43/'Confusion Matrices'!AZ44</f>
        <v>0.83486238532110091</v>
      </c>
      <c r="K49" s="75">
        <f>'Confusion Matrices'!BA43/'Confusion Matrices'!BA44</f>
        <v>0.9907407407407407</v>
      </c>
    </row>
    <row r="51" spans="1:27" x14ac:dyDescent="0.2">
      <c r="P51" s="75"/>
    </row>
    <row r="52" spans="1:27" x14ac:dyDescent="0.2">
      <c r="B52" s="74" t="s">
        <v>2985</v>
      </c>
      <c r="C52" s="74" t="s">
        <v>2959</v>
      </c>
      <c r="D52" s="74" t="s">
        <v>2955</v>
      </c>
      <c r="E52" s="74" t="s">
        <v>2950</v>
      </c>
      <c r="F52" s="74" t="s">
        <v>2951</v>
      </c>
      <c r="G52" s="74" t="s">
        <v>2952</v>
      </c>
      <c r="H52" s="74" t="s">
        <v>2954</v>
      </c>
      <c r="I52" s="74" t="s">
        <v>2964</v>
      </c>
      <c r="J52" s="74" t="s">
        <v>2956</v>
      </c>
      <c r="K52" s="74" t="s">
        <v>2967</v>
      </c>
    </row>
    <row r="53" spans="1:27" x14ac:dyDescent="0.2">
      <c r="A53" s="76" t="s">
        <v>1480</v>
      </c>
      <c r="B53" s="74">
        <v>0.1</v>
      </c>
      <c r="C53" s="75">
        <f>'Confusion Matrices'!D54/'Confusion Matrices'!F56</f>
        <v>0.20487106017191978</v>
      </c>
      <c r="D53" s="75">
        <f>'Confusion Matrices'!D54/'Confusion Matrices'!F54</f>
        <v>0.5607843137254902</v>
      </c>
      <c r="E53" s="75">
        <f>('Confusion Matrices'!D54/'Confusion Matrices'!D56+'Confusion Matrices'!E55/'Confusion Matrices'!E56)/2</f>
        <v>0.86456796785992684</v>
      </c>
      <c r="F53" s="75">
        <f>('Confusion Matrices'!D54*'Confusion Matrices'!E55-'Confusion Matrices'!D55*'Confusion Matrices'!E54)/(SQRT('Confusion Matrices'!D56*'Confusion Matrices'!E56*'Confusion Matrices'!F55*'Confusion Matrices'!F54))</f>
        <v>0.62644149356307366</v>
      </c>
      <c r="G53" s="75">
        <f>'Confusion Matrices'!E54/'Confusion Matrices'!E56</f>
        <v>0.20550458715596331</v>
      </c>
      <c r="H53" s="75">
        <f>'Confusion Matrices'!D54/'Confusion Matrices'!D56</f>
        <v>0.934640522875817</v>
      </c>
      <c r="I53" s="11">
        <f>2*((D53*H53)/(D53+H53))</f>
        <v>0.7009803921568627</v>
      </c>
      <c r="J53" s="11">
        <f>'Confusion Matrices'!D55/'Confusion Matrices'!D56</f>
        <v>6.535947712418301E-2</v>
      </c>
      <c r="K53" s="75">
        <f>'Confusion Matrices'!E55/'Confusion Matrices'!E56</f>
        <v>0.79449541284403669</v>
      </c>
    </row>
    <row r="54" spans="1:27" x14ac:dyDescent="0.2">
      <c r="A54" s="76"/>
      <c r="B54" s="74">
        <v>0.2</v>
      </c>
      <c r="C54" s="75">
        <f>'Confusion Matrices'!J54/'Confusion Matrices'!L56</f>
        <v>0.166189111747851</v>
      </c>
      <c r="D54" s="75">
        <f>'Confusion Matrices'!J54/'Confusion Matrices'!L54</f>
        <v>0.62365591397849462</v>
      </c>
      <c r="E54" s="75">
        <f>('Confusion Matrices'!J54/'Confusion Matrices'!J56+'Confusion Matrices'!K55/'Confusion Matrices'!K56)/2</f>
        <v>0.81486478383402283</v>
      </c>
      <c r="F54" s="75">
        <f>('Confusion Matrices'!J54*'Confusion Matrices'!K55-'Confusion Matrices'!J55*'Confusion Matrices'!K54)/(SQRT('Confusion Matrices'!J56*'Confusion Matrices'!K56*'Confusion Matrices'!L55*'Confusion Matrices'!L54))</f>
        <v>0.58925950844664887</v>
      </c>
      <c r="G54" s="75">
        <f>'Confusion Matrices'!K54/'Confusion Matrices'!K56</f>
        <v>0.12844036697247707</v>
      </c>
      <c r="H54" s="75">
        <f>'Confusion Matrices'!J54/'Confusion Matrices'!J56</f>
        <v>0.75816993464052285</v>
      </c>
      <c r="I54" s="11">
        <f t="shared" ref="I54:I61" si="4">2*((D54*H54)/(D54+H54))</f>
        <v>0.68436578171091456</v>
      </c>
      <c r="J54" s="11">
        <f>'Confusion Matrices'!J55/'Confusion Matrices'!J56</f>
        <v>0.24183006535947713</v>
      </c>
      <c r="K54" s="75">
        <f>'Confusion Matrices'!K55/'Confusion Matrices'!K56</f>
        <v>0.87155963302752293</v>
      </c>
    </row>
    <row r="55" spans="1:27" x14ac:dyDescent="0.2">
      <c r="A55" s="76"/>
      <c r="B55" s="74">
        <v>0.3</v>
      </c>
      <c r="C55" s="75">
        <f>'Confusion Matrices'!P54/'Confusion Matrices'!R56</f>
        <v>0.14613180515759314</v>
      </c>
      <c r="D55" s="75">
        <f>'Confusion Matrices'!P54/'Confusion Matrices'!R54</f>
        <v>0.67549668874172186</v>
      </c>
      <c r="E55" s="75">
        <f>('Confusion Matrices'!P54/'Confusion Matrices'!P56+'Confusion Matrices'!Q55/'Confusion Matrices'!Q56)/2</f>
        <v>0.78837920489296631</v>
      </c>
      <c r="F55" s="75">
        <f>('Confusion Matrices'!P54*'Confusion Matrices'!Q55-'Confusion Matrices'!P55*'Confusion Matrices'!Q54)/(SQRT('Confusion Matrices'!P56*'Confusion Matrices'!Q56*'Confusion Matrices'!R55*'Confusion Matrices'!R54))</f>
        <v>0.57950310260136495</v>
      </c>
      <c r="G55" s="75">
        <f>'Confusion Matrices'!Q54/'Confusion Matrices'!Q56</f>
        <v>8.990825688073395E-2</v>
      </c>
      <c r="H55" s="75">
        <f>'Confusion Matrices'!P54/'Confusion Matrices'!P56</f>
        <v>0.66666666666666663</v>
      </c>
      <c r="I55" s="11">
        <f t="shared" si="4"/>
        <v>0.67105263157894735</v>
      </c>
      <c r="J55" s="11">
        <f>'Confusion Matrices'!P55/'Confusion Matrices'!P56</f>
        <v>0.33333333333333331</v>
      </c>
      <c r="K55" s="75">
        <f>'Confusion Matrices'!Q55/'Confusion Matrices'!Q56</f>
        <v>0.91009174311926611</v>
      </c>
      <c r="O55" s="75"/>
      <c r="R55" s="75"/>
      <c r="U55" s="75"/>
      <c r="X55" s="75"/>
      <c r="AA55" s="75"/>
    </row>
    <row r="56" spans="1:27" x14ac:dyDescent="0.2">
      <c r="A56" s="76"/>
      <c r="B56" s="74">
        <v>0.4</v>
      </c>
      <c r="C56" s="75">
        <f>'Confusion Matrices'!V54/'Confusion Matrices'!X56</f>
        <v>0.1346704871060172</v>
      </c>
      <c r="D56" s="75">
        <f>'Confusion Matrices'!V54/'Confusion Matrices'!X54</f>
        <v>0.70676691729323304</v>
      </c>
      <c r="E56" s="75">
        <f>('Confusion Matrices'!V54/'Confusion Matrices'!V56+'Confusion Matrices'!W55/'Confusion Matrices'!W56)/2</f>
        <v>0.77140972596989865</v>
      </c>
      <c r="F56" s="75">
        <f>('Confusion Matrices'!V54*'Confusion Matrices'!W55-'Confusion Matrices'!V55*'Confusion Matrices'!W54)/(SQRT('Confusion Matrices'!V56*'Confusion Matrices'!W56*'Confusion Matrices'!X55*'Confusion Matrices'!X54))</f>
        <v>0.57180681136051414</v>
      </c>
      <c r="G56" s="75">
        <f>'Confusion Matrices'!W54/'Confusion Matrices'!W56</f>
        <v>7.155963302752294E-2</v>
      </c>
      <c r="H56" s="75">
        <f>'Confusion Matrices'!V54/'Confusion Matrices'!V56</f>
        <v>0.6143790849673203</v>
      </c>
      <c r="I56" s="11">
        <f t="shared" si="4"/>
        <v>0.6573426573426574</v>
      </c>
      <c r="J56" s="11">
        <f>'Confusion Matrices'!V55/'Confusion Matrices'!V56</f>
        <v>0.38562091503267976</v>
      </c>
      <c r="K56" s="75">
        <f>'Confusion Matrices'!W55/'Confusion Matrices'!W56</f>
        <v>0.92844036697247712</v>
      </c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</row>
    <row r="57" spans="1:27" x14ac:dyDescent="0.2">
      <c r="A57" s="76"/>
      <c r="B57" s="74">
        <v>0.5</v>
      </c>
      <c r="C57" s="75">
        <f>'Confusion Matrices'!AB54/'Confusion Matrices'!AD56</f>
        <v>0.12893982808022922</v>
      </c>
      <c r="D57" s="75">
        <f>'Confusion Matrices'!AB54/'Confusion Matrices'!AD54</f>
        <v>0.75630252100840334</v>
      </c>
      <c r="E57" s="75">
        <f>('Confusion Matrices'!AB54/'Confusion Matrices'!AB56+'Confusion Matrices'!AC55/'Confusion Matrices'!AC56)/2</f>
        <v>0.76751214247166755</v>
      </c>
      <c r="F57" s="75">
        <f>('Confusion Matrices'!AB54*'Confusion Matrices'!AC55-'Confusion Matrices'!AB55*'Confusion Matrices'!AC54)/(SQRT('Confusion Matrices'!AB56*'Confusion Matrices'!AC56*'Confusion Matrices'!AD55*'Confusion Matrices'!AD54))</f>
        <v>0.58857891388244721</v>
      </c>
      <c r="G57" s="75">
        <f>'Confusion Matrices'!AC54/'Confusion Matrices'!AC56</f>
        <v>5.321100917431193E-2</v>
      </c>
      <c r="H57" s="75">
        <f>'Confusion Matrices'!AB54/'Confusion Matrices'!AB56</f>
        <v>0.58823529411764708</v>
      </c>
      <c r="I57" s="11">
        <f t="shared" si="4"/>
        <v>0.66176470588235281</v>
      </c>
      <c r="J57" s="11">
        <f>'Confusion Matrices'!AB55/'Confusion Matrices'!AB56</f>
        <v>0.41176470588235292</v>
      </c>
      <c r="K57" s="75">
        <f>'Confusion Matrices'!AC55/'Confusion Matrices'!AC56</f>
        <v>0.94678899082568813</v>
      </c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</row>
    <row r="58" spans="1:27" x14ac:dyDescent="0.2">
      <c r="A58" s="76"/>
      <c r="B58" s="74">
        <v>0.6</v>
      </c>
      <c r="C58" s="75">
        <f>'Confusion Matrices'!AH54/'Confusion Matrices'!AJ56</f>
        <v>0.1174785100286533</v>
      </c>
      <c r="D58" s="75">
        <f>'Confusion Matrices'!AH54/'Confusion Matrices'!AJ54</f>
        <v>0.78095238095238095</v>
      </c>
      <c r="E58" s="75">
        <f>('Confusion Matrices'!AH54/'Confusion Matrices'!AH56+'Confusion Matrices'!AI55/'Confusion Matrices'!AI56)/2</f>
        <v>0.74687293877795768</v>
      </c>
      <c r="F58" s="75">
        <f>('Confusion Matrices'!AH54*'Confusion Matrices'!AI55-'Confusion Matrices'!AH55*'Confusion Matrices'!AI54)/(SQRT('Confusion Matrices'!AH56*'Confusion Matrices'!AI56*'Confusion Matrices'!AJ55*'Confusion Matrices'!AJ54))</f>
        <v>0.57138055020654466</v>
      </c>
      <c r="G58" s="75">
        <f>'Confusion Matrices'!AI54/'Confusion Matrices'!AI56</f>
        <v>4.2201834862385323E-2</v>
      </c>
      <c r="H58" s="75">
        <f>'Confusion Matrices'!AH54/'Confusion Matrices'!AH56</f>
        <v>0.53594771241830064</v>
      </c>
      <c r="I58" s="11">
        <f t="shared" si="4"/>
        <v>0.63565891472868219</v>
      </c>
      <c r="J58" s="11">
        <f>'Confusion Matrices'!AH55/'Confusion Matrices'!AH56</f>
        <v>0.46405228758169936</v>
      </c>
      <c r="K58" s="75">
        <f>'Confusion Matrices'!AI55/'Confusion Matrices'!AI56</f>
        <v>0.95779816513761473</v>
      </c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</row>
    <row r="59" spans="1:27" x14ac:dyDescent="0.2">
      <c r="A59" s="76"/>
      <c r="B59" s="74">
        <v>0.7</v>
      </c>
      <c r="C59" s="75">
        <f>'Confusion Matrices'!AN54/'Confusion Matrices'!AP56</f>
        <v>0.10744985673352435</v>
      </c>
      <c r="D59" s="75">
        <f>'Confusion Matrices'!AN54/'Confusion Matrices'!AP54</f>
        <v>0.85227272727272729</v>
      </c>
      <c r="E59" s="75">
        <f>('Confusion Matrices'!AN54/'Confusion Matrices'!AN56+'Confusion Matrices'!AO55/'Confusion Matrices'!AO56)/2</f>
        <v>0.73317143371109916</v>
      </c>
      <c r="F59" s="75">
        <f>('Confusion Matrices'!AN54*'Confusion Matrices'!AO55-'Confusion Matrices'!AN55*'Confusion Matrices'!AO54)/(SQRT('Confusion Matrices'!AN56*'Confusion Matrices'!AO56*'Confusion Matrices'!AP55*'Confusion Matrices'!AP54))</f>
        <v>0.5812233479071337</v>
      </c>
      <c r="G59" s="75">
        <f>'Confusion Matrices'!AO54/'Confusion Matrices'!AO56</f>
        <v>2.3853211009174313E-2</v>
      </c>
      <c r="H59" s="75">
        <f>'Confusion Matrices'!AN54/'Confusion Matrices'!AN56</f>
        <v>0.49019607843137253</v>
      </c>
      <c r="I59" s="11">
        <f t="shared" si="4"/>
        <v>0.62240663900414939</v>
      </c>
      <c r="J59" s="11">
        <f>'Confusion Matrices'!AN55/'Confusion Matrices'!AN56</f>
        <v>0.50980392156862742</v>
      </c>
      <c r="K59" s="75">
        <f>'Confusion Matrices'!AO55/'Confusion Matrices'!AO56</f>
        <v>0.97614678899082574</v>
      </c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</row>
    <row r="60" spans="1:27" x14ac:dyDescent="0.2">
      <c r="A60" s="76"/>
      <c r="B60" s="74">
        <v>0.8</v>
      </c>
      <c r="C60" s="75">
        <f>'Confusion Matrices'!AT54/'Confusion Matrices'!AV56</f>
        <v>8.882521489971347E-2</v>
      </c>
      <c r="D60" s="75">
        <f>'Confusion Matrices'!AT54/'Confusion Matrices'!AV54</f>
        <v>0.91176470588235292</v>
      </c>
      <c r="E60" s="75">
        <f>('Confusion Matrices'!AT54/'Confusion Matrices'!AT56+'Confusion Matrices'!AU55/'Confusion Matrices'!AU56)/2</f>
        <v>0.69710979192900402</v>
      </c>
      <c r="F60" s="75">
        <f>('Confusion Matrices'!AT54*'Confusion Matrices'!AU55-'Confusion Matrices'!AT55*'Confusion Matrices'!AU54)/(SQRT('Confusion Matrices'!AT56*'Confusion Matrices'!AU56*'Confusion Matrices'!AV55*'Confusion Matrices'!AV54))</f>
        <v>0.54999334009592349</v>
      </c>
      <c r="G60" s="75">
        <f>'Confusion Matrices'!AU54/'Confusion Matrices'!AU56</f>
        <v>1.1009174311926606E-2</v>
      </c>
      <c r="H60" s="75">
        <f>'Confusion Matrices'!AT54/'Confusion Matrices'!AT56</f>
        <v>0.40522875816993464</v>
      </c>
      <c r="I60" s="11">
        <f t="shared" si="4"/>
        <v>0.56108597285067874</v>
      </c>
      <c r="J60" s="11">
        <f>'Confusion Matrices'!AT55/'Confusion Matrices'!AT56</f>
        <v>0.59477124183006536</v>
      </c>
      <c r="K60" s="75">
        <f>'Confusion Matrices'!AU55/'Confusion Matrices'!AU56</f>
        <v>0.98899082568807339</v>
      </c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</row>
    <row r="61" spans="1:27" x14ac:dyDescent="0.2">
      <c r="A61" s="76"/>
      <c r="B61" s="74">
        <v>0.9</v>
      </c>
      <c r="C61" s="75">
        <f>'Confusion Matrices'!AZ54/'Confusion Matrices'!BB56</f>
        <v>6.0171919770773637E-2</v>
      </c>
      <c r="D61" s="75">
        <f>'Confusion Matrices'!AZ54/'Confusion Matrices'!BB54</f>
        <v>0.93333333333333335</v>
      </c>
      <c r="E61" s="75">
        <f>('Confusion Matrices'!AZ54/'Confusion Matrices'!AZ56+'Confusion Matrices'!BA55/'Confusion Matrices'!BA56)/2</f>
        <v>0.6345026083828027</v>
      </c>
      <c r="F61" s="75">
        <f>('Confusion Matrices'!AZ54*'Confusion Matrices'!BA55-'Confusion Matrices'!AZ55*'Confusion Matrices'!BA54)/(SQRT('Confusion Matrices'!AZ56*'Confusion Matrices'!BA56*'Confusion Matrices'!BB55*'Confusion Matrices'!BB54))</f>
        <v>0.45314982988668651</v>
      </c>
      <c r="G61" s="75">
        <f>'Confusion Matrices'!BA54/'Confusion Matrices'!BA56</f>
        <v>5.5045871559633031E-3</v>
      </c>
      <c r="H61" s="75">
        <f>'Confusion Matrices'!AZ54/'Confusion Matrices'!AZ56</f>
        <v>0.27450980392156865</v>
      </c>
      <c r="I61" s="11">
        <f t="shared" si="4"/>
        <v>0.42424242424242425</v>
      </c>
      <c r="J61" s="11">
        <f>'Confusion Matrices'!AZ55/'Confusion Matrices'!AZ56</f>
        <v>0.72549019607843135</v>
      </c>
      <c r="K61" s="75">
        <f>'Confusion Matrices'!BA55/'Confusion Matrices'!BA56</f>
        <v>0.99449541284403675</v>
      </c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</row>
    <row r="62" spans="1:27" x14ac:dyDescent="0.2"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</row>
    <row r="63" spans="1:27" x14ac:dyDescent="0.2"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</row>
    <row r="64" spans="1:27" x14ac:dyDescent="0.2">
      <c r="B64" s="74" t="s">
        <v>2985</v>
      </c>
      <c r="C64" s="74" t="s">
        <v>2959</v>
      </c>
      <c r="D64" s="74" t="s">
        <v>2955</v>
      </c>
      <c r="E64" s="74" t="s">
        <v>2950</v>
      </c>
      <c r="F64" s="74" t="s">
        <v>2951</v>
      </c>
      <c r="G64" s="74" t="s">
        <v>2952</v>
      </c>
      <c r="H64" s="74" t="s">
        <v>2954</v>
      </c>
      <c r="I64" s="74" t="s">
        <v>2964</v>
      </c>
      <c r="J64" s="74" t="s">
        <v>2956</v>
      </c>
      <c r="K64" s="74" t="s">
        <v>2967</v>
      </c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</row>
    <row r="65" spans="1:27" x14ac:dyDescent="0.2">
      <c r="A65" s="76" t="s">
        <v>2983</v>
      </c>
      <c r="B65" s="74">
        <v>0.1</v>
      </c>
      <c r="C65" s="75">
        <f>'Confusion Matrices'!D66/'Confusion Matrices'!F68</f>
        <v>0.2416452442159383</v>
      </c>
      <c r="D65" s="75">
        <f>'Confusion Matrices'!D66/'Confusion Matrices'!F66</f>
        <v>0.54335260115606931</v>
      </c>
      <c r="E65" s="75">
        <f>('Confusion Matrices'!D66/'Confusion Matrices'!D68+'Confusion Matrices'!E67/'Confusion Matrices'!E68)/2</f>
        <v>0.82315365170458432</v>
      </c>
      <c r="F65" s="75">
        <f>('Confusion Matrices'!D66*'Confusion Matrices'!E67-'Confusion Matrices'!D67*'Confusion Matrices'!E66)/(SQRT('Confusion Matrices'!D68*'Confusion Matrices'!E68*'Confusion Matrices'!F67*'Confusion Matrices'!F66))</f>
        <v>0.57204496931610516</v>
      </c>
      <c r="G65" s="75">
        <f>'Confusion Matrices'!E66/'Confusion Matrices'!E68</f>
        <v>0.27526132404181186</v>
      </c>
      <c r="H65" s="75">
        <f>'Confusion Matrices'!D66/'Confusion Matrices'!D68</f>
        <v>0.92156862745098034</v>
      </c>
      <c r="I65" s="11">
        <f>2*((D65*H65)/(D65+H65))</f>
        <v>0.68363636363636349</v>
      </c>
      <c r="J65" s="11">
        <f>'Confusion Matrices'!D67/'Confusion Matrices'!D68</f>
        <v>7.8431372549019607E-2</v>
      </c>
      <c r="K65" s="75">
        <f>'Confusion Matrices'!E67/'Confusion Matrices'!E68</f>
        <v>0.72473867595818819</v>
      </c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</row>
    <row r="66" spans="1:27" x14ac:dyDescent="0.2">
      <c r="A66" s="76"/>
      <c r="B66" s="74">
        <v>0.2</v>
      </c>
      <c r="C66" s="75">
        <f>'Confusion Matrices'!J66/'Confusion Matrices'!L68</f>
        <v>0.21850899742930591</v>
      </c>
      <c r="D66" s="75">
        <f>'Confusion Matrices'!J66/'Confusion Matrices'!L66</f>
        <v>0.63909774436090228</v>
      </c>
      <c r="E66" s="75">
        <f>('Confusion Matrices'!J66/'Confusion Matrices'!J68+'Confusion Matrices'!K67/'Confusion Matrices'!K68)/2</f>
        <v>0.83304297328687582</v>
      </c>
      <c r="F66" s="75">
        <f>('Confusion Matrices'!J66*'Confusion Matrices'!K67-'Confusion Matrices'!J67*'Confusion Matrices'!K66)/(SQRT('Confusion Matrices'!J68*'Confusion Matrices'!K68*'Confusion Matrices'!L67*'Confusion Matrices'!L66))</f>
        <v>0.61762590304821074</v>
      </c>
      <c r="G66" s="75">
        <f>'Confusion Matrices'!K66/'Confusion Matrices'!K68</f>
        <v>0.1672473867595819</v>
      </c>
      <c r="H66" s="75">
        <f>'Confusion Matrices'!J66/'Confusion Matrices'!J68</f>
        <v>0.83333333333333337</v>
      </c>
      <c r="I66" s="11">
        <f t="shared" ref="I66:I73" si="5">2*((D66*H66)/(D66+H66))</f>
        <v>0.72340425531914898</v>
      </c>
      <c r="J66" s="11">
        <f>'Confusion Matrices'!J67/'Confusion Matrices'!J68</f>
        <v>0.16666666666666666</v>
      </c>
      <c r="K66" s="75">
        <f>'Confusion Matrices'!K67/'Confusion Matrices'!K68</f>
        <v>0.83275261324041816</v>
      </c>
    </row>
    <row r="67" spans="1:27" x14ac:dyDescent="0.2">
      <c r="A67" s="76"/>
      <c r="B67" s="74">
        <v>0.3</v>
      </c>
      <c r="C67" s="75">
        <f>'Confusion Matrices'!P66/'Confusion Matrices'!R68</f>
        <v>0.20822622107969152</v>
      </c>
      <c r="D67" s="75">
        <f>'Confusion Matrices'!P66/'Confusion Matrices'!R66</f>
        <v>0.73636363636363633</v>
      </c>
      <c r="E67" s="75">
        <f>('Confusion Matrices'!P66/'Confusion Matrices'!P68+'Confusion Matrices'!Q67/'Confusion Matrices'!Q68)/2</f>
        <v>0.84653617544578807</v>
      </c>
      <c r="F67" s="75">
        <f>('Confusion Matrices'!P66*'Confusion Matrices'!Q67-'Confusion Matrices'!P67*'Confusion Matrices'!Q66)/(SQRT('Confusion Matrices'!P68*'Confusion Matrices'!Q68*'Confusion Matrices'!R67*'Confusion Matrices'!R66))</f>
        <v>0.67689477799507503</v>
      </c>
      <c r="G67" s="75">
        <f>'Confusion Matrices'!Q66/'Confusion Matrices'!Q68</f>
        <v>0.10104529616724739</v>
      </c>
      <c r="H67" s="75">
        <f>'Confusion Matrices'!P66/'Confusion Matrices'!P68</f>
        <v>0.79411764705882348</v>
      </c>
      <c r="I67" s="11">
        <f t="shared" si="5"/>
        <v>0.76415094339622647</v>
      </c>
      <c r="J67" s="11">
        <f>'Confusion Matrices'!P67/'Confusion Matrices'!P68</f>
        <v>0.20588235294117646</v>
      </c>
      <c r="K67" s="75">
        <f>'Confusion Matrices'!Q67/'Confusion Matrices'!Q68</f>
        <v>0.89895470383275267</v>
      </c>
    </row>
    <row r="68" spans="1:27" x14ac:dyDescent="0.2">
      <c r="A68" s="76"/>
      <c r="B68" s="74">
        <v>0.4</v>
      </c>
      <c r="C68" s="75">
        <f>'Confusion Matrices'!V66/'Confusion Matrices'!X68</f>
        <v>0.19023136246786632</v>
      </c>
      <c r="D68" s="75">
        <f>'Confusion Matrices'!V66/'Confusion Matrices'!X66</f>
        <v>0.76288659793814428</v>
      </c>
      <c r="E68" s="75">
        <f>('Confusion Matrices'!V66/'Confusion Matrices'!V68+'Confusion Matrices'!W67/'Confusion Matrices'!W68)/2</f>
        <v>0.8226754116280659</v>
      </c>
      <c r="F68" s="75">
        <f>('Confusion Matrices'!V66*'Confusion Matrices'!W67-'Confusion Matrices'!V67*'Confusion Matrices'!W66)/(SQRT('Confusion Matrices'!V68*'Confusion Matrices'!W68*'Confusion Matrices'!X67*'Confusion Matrices'!X66))</f>
        <v>0.65608424640114127</v>
      </c>
      <c r="G68" s="75">
        <f>'Confusion Matrices'!W66/'Confusion Matrices'!W68</f>
        <v>8.0139372822299645E-2</v>
      </c>
      <c r="H68" s="75">
        <f>'Confusion Matrices'!V66/'Confusion Matrices'!V68</f>
        <v>0.72549019607843135</v>
      </c>
      <c r="I68" s="11">
        <f t="shared" si="5"/>
        <v>0.74371859296482401</v>
      </c>
      <c r="J68" s="11">
        <f>'Confusion Matrices'!V67/'Confusion Matrices'!V68</f>
        <v>0.27450980392156865</v>
      </c>
      <c r="K68" s="75">
        <f>'Confusion Matrices'!W67/'Confusion Matrices'!W68</f>
        <v>0.91986062717770034</v>
      </c>
    </row>
    <row r="69" spans="1:27" x14ac:dyDescent="0.2">
      <c r="A69" s="76"/>
      <c r="B69" s="74">
        <v>0.5</v>
      </c>
      <c r="C69" s="75">
        <f>'Confusion Matrices'!AB66/'Confusion Matrices'!AD68</f>
        <v>0.17994858611825193</v>
      </c>
      <c r="D69" s="75">
        <f>'Confusion Matrices'!AB66/'Confusion Matrices'!AD66</f>
        <v>0.76923076923076927</v>
      </c>
      <c r="E69" s="75">
        <f>('Confusion Matrices'!AB66/'Confusion Matrices'!AB68+'Confusion Matrices'!AC67/'Confusion Matrices'!AC68)/2</f>
        <v>0.80655188904830233</v>
      </c>
      <c r="F69" s="75">
        <f>('Confusion Matrices'!AB66*'Confusion Matrices'!AC67-'Confusion Matrices'!AB67*'Confusion Matrices'!AC66)/(SQRT('Confusion Matrices'!AB68*'Confusion Matrices'!AC68*'Confusion Matrices'!AD67*'Confusion Matrices'!AD66))</f>
        <v>0.63700992420146396</v>
      </c>
      <c r="G69" s="75">
        <f>'Confusion Matrices'!AC66/'Confusion Matrices'!AC68</f>
        <v>7.3170731707317069E-2</v>
      </c>
      <c r="H69" s="75">
        <f>'Confusion Matrices'!AB66/'Confusion Matrices'!AB68</f>
        <v>0.68627450980392157</v>
      </c>
      <c r="I69" s="11">
        <f t="shared" si="5"/>
        <v>0.72538860103626934</v>
      </c>
      <c r="J69" s="11">
        <f>'Confusion Matrices'!AB67/'Confusion Matrices'!AB68</f>
        <v>0.31372549019607843</v>
      </c>
      <c r="K69" s="75">
        <f>'Confusion Matrices'!AC67/'Confusion Matrices'!AC68</f>
        <v>0.92682926829268297</v>
      </c>
    </row>
    <row r="70" spans="1:27" x14ac:dyDescent="0.2">
      <c r="A70" s="76"/>
      <c r="B70" s="74">
        <v>0.6</v>
      </c>
      <c r="C70" s="75">
        <f>'Confusion Matrices'!AH66/'Confusion Matrices'!AJ68</f>
        <v>0.16452442159383032</v>
      </c>
      <c r="D70" s="75">
        <f>'Confusion Matrices'!AH66/'Confusion Matrices'!AJ66</f>
        <v>0.78048780487804881</v>
      </c>
      <c r="E70" s="75">
        <f>('Confusion Matrices'!AH66/'Confusion Matrices'!AH68+'Confusion Matrices'!AI67/'Confusion Matrices'!AI68)/2</f>
        <v>0.78236660517865686</v>
      </c>
      <c r="F70" s="75">
        <f>('Confusion Matrices'!AH66*'Confusion Matrices'!AI67-'Confusion Matrices'!AH67*'Confusion Matrices'!AI66)/(SQRT('Confusion Matrices'!AH68*'Confusion Matrices'!AI68*'Confusion Matrices'!AJ67*'Confusion Matrices'!AJ66))</f>
        <v>0.60898731768037617</v>
      </c>
      <c r="G70" s="75">
        <f>'Confusion Matrices'!AI66/'Confusion Matrices'!AI68</f>
        <v>6.2717770034843204E-2</v>
      </c>
      <c r="H70" s="75">
        <f>'Confusion Matrices'!AH66/'Confusion Matrices'!AH68</f>
        <v>0.62745098039215685</v>
      </c>
      <c r="I70" s="11">
        <f t="shared" si="5"/>
        <v>0.69565217391304346</v>
      </c>
      <c r="J70" s="11">
        <f>'Confusion Matrices'!AH67/'Confusion Matrices'!AH68</f>
        <v>0.37254901960784315</v>
      </c>
      <c r="K70" s="75">
        <f>'Confusion Matrices'!AI67/'Confusion Matrices'!AI68</f>
        <v>0.93728222996515675</v>
      </c>
    </row>
    <row r="71" spans="1:27" x14ac:dyDescent="0.2">
      <c r="A71" s="76"/>
      <c r="B71" s="74">
        <v>0.7</v>
      </c>
      <c r="C71" s="75">
        <f>'Confusion Matrices'!AN66/'Confusion Matrices'!AP68</f>
        <v>0.14395886889460155</v>
      </c>
      <c r="D71" s="75">
        <f>'Confusion Matrices'!AN66/'Confusion Matrices'!AP66</f>
        <v>0.8</v>
      </c>
      <c r="E71" s="75">
        <f>('Confusion Matrices'!AN66/'Confusion Matrices'!AN68+'Confusion Matrices'!AO67/'Confusion Matrices'!AO68)/2</f>
        <v>0.75011956001912961</v>
      </c>
      <c r="F71" s="75">
        <f>('Confusion Matrices'!AN66*'Confusion Matrices'!AO67-'Confusion Matrices'!AN67*'Confusion Matrices'!AO66)/(SQRT('Confusion Matrices'!AN68*'Confusion Matrices'!AO68*'Confusion Matrices'!AP67*'Confusion Matrices'!AP66))</f>
        <v>0.57276216817414538</v>
      </c>
      <c r="G71" s="75">
        <f>'Confusion Matrices'!AO66/'Confusion Matrices'!AO68</f>
        <v>4.878048780487805E-2</v>
      </c>
      <c r="H71" s="75">
        <f>'Confusion Matrices'!AN66/'Confusion Matrices'!AN68</f>
        <v>0.5490196078431373</v>
      </c>
      <c r="I71" s="11">
        <f t="shared" si="5"/>
        <v>0.65116279069767447</v>
      </c>
      <c r="J71" s="11">
        <f>'Confusion Matrices'!AN67/'Confusion Matrices'!AN68</f>
        <v>0.45098039215686275</v>
      </c>
      <c r="K71" s="75">
        <f>'Confusion Matrices'!AO67/'Confusion Matrices'!AO68</f>
        <v>0.95121951219512191</v>
      </c>
    </row>
    <row r="72" spans="1:27" x14ac:dyDescent="0.2">
      <c r="A72" s="76"/>
      <c r="B72" s="74">
        <v>0.8</v>
      </c>
      <c r="C72" s="75">
        <f>'Confusion Matrices'!AT66/'Confusion Matrices'!AV68</f>
        <v>0.12082262210796915</v>
      </c>
      <c r="D72" s="75">
        <f>'Confusion Matrices'!AT66/'Confusion Matrices'!AV66</f>
        <v>0.8545454545454545</v>
      </c>
      <c r="E72" s="75">
        <f>('Confusion Matrices'!AT66/'Confusion Matrices'!AT68+'Confusion Matrices'!AU67/'Confusion Matrices'!AU68)/2</f>
        <v>0.7164548746327799</v>
      </c>
      <c r="F72" s="75">
        <f>('Confusion Matrices'!AT66*'Confusion Matrices'!AU67-'Confusion Matrices'!AT67*'Confusion Matrices'!AU66)/(SQRT('Confusion Matrices'!AT68*'Confusion Matrices'!AU68*'Confusion Matrices'!AV67*'Confusion Matrices'!AV66))</f>
        <v>0.54649201723502105</v>
      </c>
      <c r="G72" s="75">
        <f>'Confusion Matrices'!AU66/'Confusion Matrices'!AU68</f>
        <v>2.7874564459930314E-2</v>
      </c>
      <c r="H72" s="75">
        <f>'Confusion Matrices'!AT66/'Confusion Matrices'!AT68</f>
        <v>0.46078431372549017</v>
      </c>
      <c r="I72" s="11">
        <f t="shared" si="5"/>
        <v>0.59872611464968151</v>
      </c>
      <c r="J72" s="11">
        <f>'Confusion Matrices'!AT67/'Confusion Matrices'!AT68</f>
        <v>0.53921568627450978</v>
      </c>
      <c r="K72" s="75">
        <f>'Confusion Matrices'!AU67/'Confusion Matrices'!AU68</f>
        <v>0.97212543554006969</v>
      </c>
    </row>
    <row r="73" spans="1:27" x14ac:dyDescent="0.2">
      <c r="A73" s="76"/>
      <c r="B73" s="74">
        <v>0.9</v>
      </c>
      <c r="C73" s="75">
        <f>'Confusion Matrices'!AZ66/'Confusion Matrices'!BB68</f>
        <v>8.9974293059125965E-2</v>
      </c>
      <c r="D73" s="75">
        <f>'Confusion Matrices'!AZ66/'Confusion Matrices'!BB66</f>
        <v>0.89743589743589747</v>
      </c>
      <c r="E73" s="75">
        <f>('Confusion Matrices'!AZ66/'Confusion Matrices'!AZ68+'Confusion Matrices'!BA67/'Confusion Matrices'!BA68)/2</f>
        <v>0.66459998633599782</v>
      </c>
      <c r="F73" s="75">
        <f>('Confusion Matrices'!AZ66*'Confusion Matrices'!BA67-'Confusion Matrices'!AZ67*'Confusion Matrices'!BA66)/(SQRT('Confusion Matrices'!AZ68*'Confusion Matrices'!BA68*'Confusion Matrices'!BB67*'Confusion Matrices'!BB66))</f>
        <v>0.48209707780470984</v>
      </c>
      <c r="G73" s="75">
        <f>'Confusion Matrices'!BA66/'Confusion Matrices'!BA68</f>
        <v>1.3937282229965157E-2</v>
      </c>
      <c r="H73" s="75">
        <f>'Confusion Matrices'!AZ66/'Confusion Matrices'!AZ68</f>
        <v>0.34313725490196079</v>
      </c>
      <c r="I73" s="11">
        <f t="shared" si="5"/>
        <v>0.49645390070921985</v>
      </c>
      <c r="J73" s="11">
        <f>'Confusion Matrices'!AZ67/'Confusion Matrices'!AZ68</f>
        <v>0.65686274509803921</v>
      </c>
      <c r="K73" s="75">
        <f>'Confusion Matrices'!BA67/'Confusion Matrices'!BA68</f>
        <v>0.98606271777003485</v>
      </c>
    </row>
    <row r="76" spans="1:27" x14ac:dyDescent="0.2">
      <c r="B76" s="74" t="s">
        <v>2985</v>
      </c>
      <c r="C76" s="74" t="s">
        <v>2959</v>
      </c>
      <c r="D76" s="74" t="s">
        <v>2955</v>
      </c>
      <c r="E76" s="74" t="s">
        <v>2950</v>
      </c>
      <c r="F76" s="74" t="s">
        <v>2951</v>
      </c>
      <c r="G76" s="74" t="s">
        <v>2952</v>
      </c>
      <c r="H76" s="74" t="s">
        <v>2954</v>
      </c>
      <c r="I76" s="74" t="s">
        <v>2964</v>
      </c>
      <c r="J76" s="74" t="s">
        <v>2956</v>
      </c>
      <c r="K76" s="74" t="s">
        <v>2967</v>
      </c>
    </row>
    <row r="77" spans="1:27" x14ac:dyDescent="0.2">
      <c r="A77" s="76" t="s">
        <v>2984</v>
      </c>
      <c r="B77" s="74">
        <v>0.1</v>
      </c>
      <c r="C77" s="75">
        <f>'Confusion Matrices'!D78/'Confusion Matrices'!F80</f>
        <v>0.23577235772357724</v>
      </c>
      <c r="D77" s="75">
        <f>'Confusion Matrices'!D78/'Confusion Matrices'!F78</f>
        <v>0.71311475409836067</v>
      </c>
      <c r="E77" s="75">
        <f>('Confusion Matrices'!D78/'Confusion Matrices'!D80+'Confusion Matrices'!E79/'Confusion Matrices'!E80)/2</f>
        <v>0.80583003952569165</v>
      </c>
      <c r="F77" s="75">
        <f>('Confusion Matrices'!D78*'Confusion Matrices'!E79-'Confusion Matrices'!D79*'Confusion Matrices'!E78)/(SQRT('Confusion Matrices'!D80*'Confusion Matrices'!E80*'Confusion Matrices'!F79*'Confusion Matrices'!F78))</f>
        <v>0.60363025570242002</v>
      </c>
      <c r="G77" s="75">
        <f>'Confusion Matrices'!E78/'Confusion Matrices'!E80</f>
        <v>0.13833992094861661</v>
      </c>
      <c r="H77" s="75">
        <f>'Confusion Matrices'!D78/'Confusion Matrices'!D80</f>
        <v>0.75</v>
      </c>
      <c r="I77" s="11">
        <f>2*((D77*H77)/(D77+H77))</f>
        <v>0.73109243697478987</v>
      </c>
      <c r="J77" s="11">
        <f>'Confusion Matrices'!D79/'Confusion Matrices'!D80</f>
        <v>0.25</v>
      </c>
      <c r="K77" s="75">
        <f>'Confusion Matrices'!E79/'Confusion Matrices'!E80</f>
        <v>0.86166007905138342</v>
      </c>
    </row>
    <row r="78" spans="1:27" x14ac:dyDescent="0.2">
      <c r="A78" s="76"/>
      <c r="B78" s="74">
        <v>0.2</v>
      </c>
      <c r="C78" s="75">
        <f>'Confusion Matrices'!J78/'Confusion Matrices'!L80</f>
        <v>0.14092140921409213</v>
      </c>
      <c r="D78" s="75">
        <f>'Confusion Matrices'!J78/'Confusion Matrices'!L78</f>
        <v>0.8</v>
      </c>
      <c r="E78" s="75">
        <f>('Confusion Matrices'!J78/'Confusion Matrices'!J80+'Confusion Matrices'!K79/'Confusion Matrices'!K80)/2</f>
        <v>0.69844623142973972</v>
      </c>
      <c r="F78" s="75">
        <f>('Confusion Matrices'!J78*'Confusion Matrices'!K79-'Confusion Matrices'!J79*'Confusion Matrices'!K78)/(SQRT('Confusion Matrices'!J80*'Confusion Matrices'!K80*'Confusion Matrices'!L79*'Confusion Matrices'!L78))</f>
        <v>0.48369170172452491</v>
      </c>
      <c r="G78" s="75">
        <f>'Confusion Matrices'!K78/'Confusion Matrices'!K80</f>
        <v>5.1383399209486168E-2</v>
      </c>
      <c r="H78" s="75">
        <f>'Confusion Matrices'!J78/'Confusion Matrices'!J80</f>
        <v>0.44827586206896552</v>
      </c>
      <c r="I78" s="11">
        <f t="shared" ref="I78:I85" si="6">2*((D78*H78)/(D78+H78))</f>
        <v>0.57458563535911611</v>
      </c>
      <c r="J78" s="11">
        <f>'Confusion Matrices'!J79/'Confusion Matrices'!J80</f>
        <v>0.55172413793103448</v>
      </c>
      <c r="K78" s="75">
        <f>'Confusion Matrices'!K79/'Confusion Matrices'!K80</f>
        <v>0.9486166007905138</v>
      </c>
    </row>
    <row r="79" spans="1:27" x14ac:dyDescent="0.2">
      <c r="A79" s="76"/>
      <c r="B79" s="74">
        <v>0.3</v>
      </c>
      <c r="C79" s="75">
        <f>'Confusion Matrices'!P78/'Confusion Matrices'!R80</f>
        <v>0.10298102981029811</v>
      </c>
      <c r="D79" s="75">
        <f>'Confusion Matrices'!P78/'Confusion Matrices'!R78</f>
        <v>0.79166666666666663</v>
      </c>
      <c r="E79" s="75">
        <f>('Confusion Matrices'!P78/'Confusion Matrices'!P80+'Confusion Matrices'!Q79/'Confusion Matrices'!Q80)/2</f>
        <v>0.64403025759847354</v>
      </c>
      <c r="F79" s="75">
        <f>('Confusion Matrices'!P78*'Confusion Matrices'!Q79-'Confusion Matrices'!P79*'Confusion Matrices'!Q78)/(SQRT('Confusion Matrices'!P80*'Confusion Matrices'!Q80*'Confusion Matrices'!R79*'Confusion Matrices'!R78))</f>
        <v>0.39755741072924194</v>
      </c>
      <c r="G79" s="75">
        <f>'Confusion Matrices'!Q78/'Confusion Matrices'!Q80</f>
        <v>3.9525691699604744E-2</v>
      </c>
      <c r="H79" s="75">
        <f>'Confusion Matrices'!P78/'Confusion Matrices'!P80</f>
        <v>0.32758620689655171</v>
      </c>
      <c r="I79" s="11">
        <f t="shared" si="6"/>
        <v>0.46341463414634149</v>
      </c>
      <c r="J79" s="11">
        <f>'Confusion Matrices'!P79/'Confusion Matrices'!P80</f>
        <v>0.67241379310344829</v>
      </c>
      <c r="K79" s="75">
        <f>'Confusion Matrices'!Q79/'Confusion Matrices'!Q80</f>
        <v>0.96047430830039526</v>
      </c>
    </row>
    <row r="80" spans="1:27" x14ac:dyDescent="0.2">
      <c r="A80" s="76"/>
      <c r="B80" s="74">
        <v>0.4</v>
      </c>
      <c r="C80" s="75">
        <f>'Confusion Matrices'!V78/'Confusion Matrices'!X80</f>
        <v>7.0460704607046065E-2</v>
      </c>
      <c r="D80" s="75">
        <f>'Confusion Matrices'!V78/'Confusion Matrices'!X78</f>
        <v>0.8125</v>
      </c>
      <c r="E80" s="75">
        <f>('Confusion Matrices'!V78/'Confusion Matrices'!V80+'Confusion Matrices'!W79/'Confusion Matrices'!W80)/2</f>
        <v>0.60021125800735997</v>
      </c>
      <c r="F80" s="75">
        <f>('Confusion Matrices'!V78*'Confusion Matrices'!W79-'Confusion Matrices'!V79*'Confusion Matrices'!W78)/(SQRT('Confusion Matrices'!V80*'Confusion Matrices'!W80*'Confusion Matrices'!X79*'Confusion Matrices'!X78))</f>
        <v>0.33063271654379078</v>
      </c>
      <c r="G80" s="75">
        <f>'Confusion Matrices'!W78/'Confusion Matrices'!W80</f>
        <v>2.3715415019762844E-2</v>
      </c>
      <c r="H80" s="75">
        <f>'Confusion Matrices'!V78/'Confusion Matrices'!V80</f>
        <v>0.22413793103448276</v>
      </c>
      <c r="I80" s="11">
        <f t="shared" si="6"/>
        <v>0.35135135135135137</v>
      </c>
      <c r="J80" s="11">
        <f>'Confusion Matrices'!V79/'Confusion Matrices'!V80</f>
        <v>0.77586206896551724</v>
      </c>
      <c r="K80" s="75">
        <f>'Confusion Matrices'!W79/'Confusion Matrices'!W80</f>
        <v>0.97628458498023718</v>
      </c>
    </row>
    <row r="81" spans="1:11" x14ac:dyDescent="0.2">
      <c r="A81" s="76"/>
      <c r="B81" s="74">
        <v>0.5</v>
      </c>
      <c r="C81" s="75">
        <f>'Confusion Matrices'!AB78/'Confusion Matrices'!AD80</f>
        <v>5.4200542005420058E-2</v>
      </c>
      <c r="D81" s="75">
        <f>'Confusion Matrices'!AB78/'Confusion Matrices'!AD78</f>
        <v>0.8</v>
      </c>
      <c r="E81" s="75">
        <f>('Confusion Matrices'!AB78/'Confusion Matrices'!AB80+'Confusion Matrices'!AC79/'Confusion Matrices'!AC80)/2</f>
        <v>0.57632547362682296</v>
      </c>
      <c r="F81" s="75">
        <f>('Confusion Matrices'!AB78*'Confusion Matrices'!AC79-'Confusion Matrices'!AB79*'Confusion Matrices'!AC78)/(SQRT('Confusion Matrices'!AB80*'Confusion Matrices'!AC80*'Confusion Matrices'!AD79*'Confusion Matrices'!AD78))</f>
        <v>0.28199378264965713</v>
      </c>
      <c r="G81" s="75">
        <f>'Confusion Matrices'!AC78/'Confusion Matrices'!AC80</f>
        <v>1.9762845849802372E-2</v>
      </c>
      <c r="H81" s="75">
        <f>'Confusion Matrices'!AB78/'Confusion Matrices'!AB80</f>
        <v>0.17241379310344829</v>
      </c>
      <c r="I81" s="11">
        <f t="shared" si="6"/>
        <v>0.28368794326241137</v>
      </c>
      <c r="J81" s="11">
        <f>'Confusion Matrices'!AB79/'Confusion Matrices'!AB80</f>
        <v>0.82758620689655171</v>
      </c>
      <c r="K81" s="75">
        <f>'Confusion Matrices'!AC79/'Confusion Matrices'!AC80</f>
        <v>0.98023715415019763</v>
      </c>
    </row>
    <row r="82" spans="1:11" x14ac:dyDescent="0.2">
      <c r="A82" s="76"/>
      <c r="B82" s="74">
        <v>0.6</v>
      </c>
      <c r="C82" s="75">
        <f>'Confusion Matrices'!AH78/'Confusion Matrices'!AJ80</f>
        <v>3.7940379403794036E-2</v>
      </c>
      <c r="D82" s="75">
        <f>'Confusion Matrices'!AH78/'Confusion Matrices'!AJ78</f>
        <v>0.875</v>
      </c>
      <c r="E82" s="75">
        <f>('Confusion Matrices'!AH78/'Confusion Matrices'!AH80+'Confusion Matrices'!AI79/'Confusion Matrices'!AI80)/2</f>
        <v>0.5563922584162464</v>
      </c>
      <c r="F82" s="75">
        <f>('Confusion Matrices'!AH78*'Confusion Matrices'!AI79-'Confusion Matrices'!AH79*'Confusion Matrices'!AI78)/(SQRT('Confusion Matrices'!AH80*'Confusion Matrices'!AI80*'Confusion Matrices'!AJ79*'Confusion Matrices'!AJ78))</f>
        <v>0.2570936763376534</v>
      </c>
      <c r="G82" s="75">
        <f>'Confusion Matrices'!AI78/'Confusion Matrices'!AI80</f>
        <v>7.9051383399209481E-3</v>
      </c>
      <c r="H82" s="75">
        <f>'Confusion Matrices'!AH78/'Confusion Matrices'!AH80</f>
        <v>0.1206896551724138</v>
      </c>
      <c r="I82" s="11">
        <f t="shared" si="6"/>
        <v>0.21212121212121213</v>
      </c>
      <c r="J82" s="11">
        <f>'Confusion Matrices'!AH79/'Confusion Matrices'!AH80</f>
        <v>0.87931034482758619</v>
      </c>
      <c r="K82" s="75">
        <f>'Confusion Matrices'!AI79/'Confusion Matrices'!AI80</f>
        <v>0.9920948616600791</v>
      </c>
    </row>
    <row r="83" spans="1:11" x14ac:dyDescent="0.2">
      <c r="A83" s="76"/>
      <c r="B83" s="74">
        <v>0.7</v>
      </c>
      <c r="C83" s="75">
        <f>'Confusion Matrices'!AN78/'Confusion Matrices'!AP80</f>
        <v>2.7100271002710029E-2</v>
      </c>
      <c r="D83" s="75">
        <f>'Confusion Matrices'!AN78/'Confusion Matrices'!AP78</f>
        <v>0.83333333333333337</v>
      </c>
      <c r="E83" s="75">
        <f>('Confusion Matrices'!AN78/'Confusion Matrices'!AN80+'Confusion Matrices'!AO79/'Confusion Matrices'!AO80)/2</f>
        <v>0.53915087910590165</v>
      </c>
      <c r="F83" s="75">
        <f>('Confusion Matrices'!AN78*'Confusion Matrices'!AO79-'Confusion Matrices'!AN79*'Confusion Matrices'!AO78)/(SQRT('Confusion Matrices'!AN80*'Confusion Matrices'!AO80*'Confusion Matrices'!AP79*'Confusion Matrices'!AP78))</f>
        <v>0.20494439156664601</v>
      </c>
      <c r="G83" s="75">
        <f>'Confusion Matrices'!AO78/'Confusion Matrices'!AO80</f>
        <v>7.9051383399209481E-3</v>
      </c>
      <c r="H83" s="75">
        <f>'Confusion Matrices'!AN78/'Confusion Matrices'!AN80</f>
        <v>8.6206896551724144E-2</v>
      </c>
      <c r="I83" s="11">
        <f t="shared" si="6"/>
        <v>0.15625000000000003</v>
      </c>
      <c r="J83" s="11">
        <f>'Confusion Matrices'!AN79/'Confusion Matrices'!AN80</f>
        <v>0.91379310344827591</v>
      </c>
      <c r="K83" s="75">
        <f>'Confusion Matrices'!AO79/'Confusion Matrices'!AO80</f>
        <v>0.9920948616600791</v>
      </c>
    </row>
    <row r="84" spans="1:11" x14ac:dyDescent="0.2">
      <c r="A84" s="76"/>
      <c r="B84" s="74">
        <v>0.8</v>
      </c>
      <c r="C84" s="75">
        <f>'Confusion Matrices'!AT78/'Confusion Matrices'!AV80</f>
        <v>8.130081300813009E-3</v>
      </c>
      <c r="D84" s="75">
        <f>'Confusion Matrices'!AT78/'Confusion Matrices'!AV78</f>
        <v>0.6</v>
      </c>
      <c r="E84" s="75">
        <f>('Confusion Matrices'!AT78/'Confusion Matrices'!AT80+'Confusion Matrices'!AU79/'Confusion Matrices'!AU80)/2</f>
        <v>0.50897846531279822</v>
      </c>
      <c r="F84" s="75">
        <f>('Confusion Matrices'!AT78*'Confusion Matrices'!AU79-'Confusion Matrices'!AT79*'Confusion Matrices'!AU78)/(SQRT('Confusion Matrices'!AT80*'Confusion Matrices'!AU80*'Confusion Matrices'!AV79*'Confusion Matrices'!AV78))</f>
        <v>7.2108367927058103E-2</v>
      </c>
      <c r="G84" s="75">
        <f>'Confusion Matrices'!AU78/'Confusion Matrices'!AU80</f>
        <v>7.9051383399209481E-3</v>
      </c>
      <c r="H84" s="75">
        <f>'Confusion Matrices'!AT78/'Confusion Matrices'!AT80</f>
        <v>2.5862068965517241E-2</v>
      </c>
      <c r="I84" s="11">
        <f t="shared" si="6"/>
        <v>4.9586776859504134E-2</v>
      </c>
      <c r="J84" s="11">
        <f>'Confusion Matrices'!AT79/'Confusion Matrices'!AT80</f>
        <v>0.97413793103448276</v>
      </c>
      <c r="K84" s="75">
        <f>'Confusion Matrices'!AU79/'Confusion Matrices'!AU80</f>
        <v>0.9920948616600791</v>
      </c>
    </row>
    <row r="85" spans="1:11" x14ac:dyDescent="0.2">
      <c r="A85" s="76"/>
      <c r="B85" s="74">
        <v>0.9</v>
      </c>
      <c r="C85" s="75">
        <f>'Confusion Matrices'!AZ78/'Confusion Matrices'!BB80</f>
        <v>2.7100271002710027E-3</v>
      </c>
      <c r="D85" s="75">
        <f>'Confusion Matrices'!AZ78/'Confusion Matrices'!BB78</f>
        <v>0.5</v>
      </c>
      <c r="E85" s="75">
        <f>('Confusion Matrices'!AZ78/'Confusion Matrices'!AZ80+'Confusion Matrices'!BA79/'Confusion Matrices'!BA80)/2</f>
        <v>0.50233406024260596</v>
      </c>
      <c r="F85" s="75">
        <f>('Confusion Matrices'!AZ78*'Confusion Matrices'!BA79-'Confusion Matrices'!AZ79*'Confusion Matrices'!BA78)/(SQRT('Confusion Matrices'!AZ80*'Confusion Matrices'!BA80*'Confusion Matrices'!BB79*'Confusion Matrices'!BB78))</f>
        <v>2.9517752162790407E-2</v>
      </c>
      <c r="G85" s="75">
        <f>'Confusion Matrices'!BA78/'Confusion Matrices'!BA80</f>
        <v>3.952569169960474E-3</v>
      </c>
      <c r="H85" s="75">
        <f>'Confusion Matrices'!AZ78/'Confusion Matrices'!AZ80</f>
        <v>8.6206896551724137E-3</v>
      </c>
      <c r="I85" s="11">
        <f t="shared" si="6"/>
        <v>1.6949152542372881E-2</v>
      </c>
      <c r="J85" s="11">
        <f>'Confusion Matrices'!AZ79/'Confusion Matrices'!AZ80</f>
        <v>0.99137931034482762</v>
      </c>
      <c r="K85" s="75">
        <f>'Confusion Matrices'!BA79/'Confusion Matrices'!BA80</f>
        <v>0.99604743083003955</v>
      </c>
    </row>
    <row r="88" spans="1:11" x14ac:dyDescent="0.2">
      <c r="B88" s="74" t="s">
        <v>2985</v>
      </c>
      <c r="C88" s="74" t="s">
        <v>2959</v>
      </c>
      <c r="D88" s="74" t="s">
        <v>2955</v>
      </c>
      <c r="E88" s="74" t="s">
        <v>2950</v>
      </c>
      <c r="F88" s="74" t="s">
        <v>2951</v>
      </c>
      <c r="G88" s="74" t="s">
        <v>2952</v>
      </c>
      <c r="H88" s="74" t="s">
        <v>2954</v>
      </c>
      <c r="I88" s="74" t="s">
        <v>2964</v>
      </c>
      <c r="J88" s="74" t="s">
        <v>2956</v>
      </c>
      <c r="K88" s="74" t="s">
        <v>2967</v>
      </c>
    </row>
    <row r="89" spans="1:11" x14ac:dyDescent="0.2">
      <c r="A89" s="76" t="s">
        <v>1482</v>
      </c>
      <c r="B89" s="74">
        <v>0.1</v>
      </c>
      <c r="C89" s="75">
        <f>'Confusion Matrices'!D90/'Confusion Matrices'!F92</f>
        <v>0.19505494505494506</v>
      </c>
      <c r="D89" s="75">
        <f>'Confusion Matrices'!D90/'Confusion Matrices'!F90</f>
        <v>0.48299319727891155</v>
      </c>
      <c r="E89" s="75">
        <f>('Confusion Matrices'!D90/'Confusion Matrices'!D92+'Confusion Matrices'!E91/'Confusion Matrices'!E92)/2</f>
        <v>0.8486952469711091</v>
      </c>
      <c r="F89" s="75">
        <f>('Confusion Matrices'!D90*'Confusion Matrices'!E91-'Confusion Matrices'!D91*'Confusion Matrices'!E90)/(SQRT('Confusion Matrices'!D92*'Confusion Matrices'!E92*'Confusion Matrices'!F91*'Confusion Matrices'!F90))</f>
        <v>0.57200832265522772</v>
      </c>
      <c r="G89" s="75">
        <f>'Confusion Matrices'!E90/'Confusion Matrices'!E92</f>
        <v>0.2620689655172414</v>
      </c>
      <c r="H89" s="75">
        <f>'Confusion Matrices'!D90/'Confusion Matrices'!D92</f>
        <v>0.95945945945945943</v>
      </c>
      <c r="I89" s="11">
        <f>2*((D89*H89)/(D89+H89))</f>
        <v>0.64253393665158365</v>
      </c>
      <c r="J89" s="11">
        <f>'Confusion Matrices'!D91/'Confusion Matrices'!D92</f>
        <v>4.0540540540540543E-2</v>
      </c>
      <c r="K89" s="75">
        <f>'Confusion Matrices'!E91/'Confusion Matrices'!E92</f>
        <v>0.73793103448275865</v>
      </c>
    </row>
    <row r="90" spans="1:11" x14ac:dyDescent="0.2">
      <c r="A90" s="76"/>
      <c r="B90" s="74">
        <v>0.2</v>
      </c>
      <c r="C90" s="75">
        <f>'Confusion Matrices'!J90/'Confusion Matrices'!L92</f>
        <v>0.16758241758241757</v>
      </c>
      <c r="D90" s="75">
        <f>'Confusion Matrices'!J90/'Confusion Matrices'!L90</f>
        <v>0.53508771929824561</v>
      </c>
      <c r="E90" s="75">
        <f>('Confusion Matrices'!J90/'Confusion Matrices'!J92+'Confusion Matrices'!K91/'Confusion Matrices'!K92)/2</f>
        <v>0.82078285181733457</v>
      </c>
      <c r="F90" s="75">
        <f>('Confusion Matrices'!J90*'Confusion Matrices'!K91-'Confusion Matrices'!J91*'Confusion Matrices'!K90)/(SQRT('Confusion Matrices'!J92*'Confusion Matrices'!K92*'Confusion Matrices'!L91*'Confusion Matrices'!L90))</f>
        <v>0.55671582746392845</v>
      </c>
      <c r="G90" s="75">
        <f>'Confusion Matrices'!K90/'Confusion Matrices'!K92</f>
        <v>0.18275862068965518</v>
      </c>
      <c r="H90" s="75">
        <f>'Confusion Matrices'!J90/'Confusion Matrices'!J92</f>
        <v>0.82432432432432434</v>
      </c>
      <c r="I90" s="11">
        <f t="shared" ref="I90:I97" si="7">2*((D90*H90)/(D90+H90))</f>
        <v>0.64893617021276595</v>
      </c>
      <c r="J90" s="11">
        <f>'Confusion Matrices'!J91/'Confusion Matrices'!J92</f>
        <v>0.17567567567567569</v>
      </c>
      <c r="K90" s="75">
        <f>'Confusion Matrices'!K91/'Confusion Matrices'!K92</f>
        <v>0.8172413793103448</v>
      </c>
    </row>
    <row r="91" spans="1:11" x14ac:dyDescent="0.2">
      <c r="A91" s="76"/>
      <c r="B91" s="74">
        <v>0.3</v>
      </c>
      <c r="C91" s="75">
        <f>'Confusion Matrices'!P90/'Confusion Matrices'!R92</f>
        <v>0.16208791208791209</v>
      </c>
      <c r="D91" s="75">
        <f>'Confusion Matrices'!P90/'Confusion Matrices'!R90</f>
        <v>0.60204081632653061</v>
      </c>
      <c r="E91" s="75">
        <f>('Confusion Matrices'!P90/'Confusion Matrices'!P92+'Confusion Matrices'!Q91/'Confusion Matrices'!Q92)/2</f>
        <v>0.83140726933830378</v>
      </c>
      <c r="F91" s="75">
        <f>('Confusion Matrices'!P90*'Confusion Matrices'!Q91-'Confusion Matrices'!P91*'Confusion Matrices'!Q90)/(SQRT('Confusion Matrices'!P92*'Confusion Matrices'!Q92*'Confusion Matrices'!R91*'Confusion Matrices'!R90))</f>
        <v>0.60138560528013052</v>
      </c>
      <c r="G91" s="75">
        <f>'Confusion Matrices'!Q90/'Confusion Matrices'!Q92</f>
        <v>0.13448275862068965</v>
      </c>
      <c r="H91" s="75">
        <f>'Confusion Matrices'!P90/'Confusion Matrices'!P92</f>
        <v>0.79729729729729726</v>
      </c>
      <c r="I91" s="11">
        <f t="shared" si="7"/>
        <v>0.68604651162790697</v>
      </c>
      <c r="J91" s="11">
        <f>'Confusion Matrices'!P91/'Confusion Matrices'!P92</f>
        <v>0.20270270270270271</v>
      </c>
      <c r="K91" s="75">
        <f>'Confusion Matrices'!Q91/'Confusion Matrices'!Q92</f>
        <v>0.8655172413793103</v>
      </c>
    </row>
    <row r="92" spans="1:11" x14ac:dyDescent="0.2">
      <c r="A92" s="76"/>
      <c r="B92" s="74">
        <v>0.4</v>
      </c>
      <c r="C92" s="75">
        <f>'Confusion Matrices'!V90/'Confusion Matrices'!X92</f>
        <v>0.15934065934065933</v>
      </c>
      <c r="D92" s="75">
        <f>'Confusion Matrices'!V90/'Confusion Matrices'!X90</f>
        <v>0.63736263736263732</v>
      </c>
      <c r="E92" s="75">
        <f>('Confusion Matrices'!V90/'Confusion Matrices'!V92+'Confusion Matrices'!W91/'Confusion Matrices'!W92)/2</f>
        <v>0.8349953401677539</v>
      </c>
      <c r="F92" s="75">
        <f>('Confusion Matrices'!V90*'Confusion Matrices'!W91-'Confusion Matrices'!V91*'Confusion Matrices'!W90)/(SQRT('Confusion Matrices'!V92*'Confusion Matrices'!W92*'Confusion Matrices'!X91*'Confusion Matrices'!X90))</f>
        <v>0.62270392159281485</v>
      </c>
      <c r="G92" s="75">
        <f>'Confusion Matrices'!W90/'Confusion Matrices'!W92</f>
        <v>0.11379310344827587</v>
      </c>
      <c r="H92" s="75">
        <f>'Confusion Matrices'!V90/'Confusion Matrices'!V92</f>
        <v>0.78378378378378377</v>
      </c>
      <c r="I92" s="11">
        <f t="shared" si="7"/>
        <v>0.70303030303030301</v>
      </c>
      <c r="J92" s="11">
        <f>'Confusion Matrices'!V91/'Confusion Matrices'!V92</f>
        <v>0.21621621621621623</v>
      </c>
      <c r="K92" s="75">
        <f>'Confusion Matrices'!W91/'Confusion Matrices'!W92</f>
        <v>0.88620689655172413</v>
      </c>
    </row>
    <row r="93" spans="1:11" x14ac:dyDescent="0.2">
      <c r="A93" s="76"/>
      <c r="B93" s="74">
        <v>0.5</v>
      </c>
      <c r="C93" s="75">
        <f>'Confusion Matrices'!AB90/'Confusion Matrices'!AD92</f>
        <v>0.15384615384615385</v>
      </c>
      <c r="D93" s="75">
        <f>'Confusion Matrices'!AB90/'Confusion Matrices'!AD90</f>
        <v>0.7</v>
      </c>
      <c r="E93" s="75">
        <f>('Confusion Matrices'!AB90/'Confusion Matrices'!AB92+'Confusion Matrices'!AC91/'Confusion Matrices'!AC92)/2</f>
        <v>0.83699906803355084</v>
      </c>
      <c r="F93" s="75">
        <f>('Confusion Matrices'!AB90*'Confusion Matrices'!AC91-'Confusion Matrices'!AB91*'Confusion Matrices'!AC90)/(SQRT('Confusion Matrices'!AB92*'Confusion Matrices'!AC92*'Confusion Matrices'!AD91*'Confusion Matrices'!AD90))</f>
        <v>0.6550423677323538</v>
      </c>
      <c r="G93" s="75">
        <f>'Confusion Matrices'!AC90/'Confusion Matrices'!AC92</f>
        <v>8.2758620689655171E-2</v>
      </c>
      <c r="H93" s="75">
        <f>'Confusion Matrices'!AB90/'Confusion Matrices'!AB92</f>
        <v>0.7567567567567568</v>
      </c>
      <c r="I93" s="11">
        <f t="shared" si="7"/>
        <v>0.72727272727272729</v>
      </c>
      <c r="J93" s="11">
        <f>'Confusion Matrices'!AB91/'Confusion Matrices'!AB92</f>
        <v>0.24324324324324326</v>
      </c>
      <c r="K93" s="75">
        <f>'Confusion Matrices'!AC91/'Confusion Matrices'!AC92</f>
        <v>0.91724137931034477</v>
      </c>
    </row>
    <row r="94" spans="1:11" x14ac:dyDescent="0.2">
      <c r="A94" s="76"/>
      <c r="B94" s="74">
        <v>0.6</v>
      </c>
      <c r="C94" s="75">
        <f>'Confusion Matrices'!AH90/'Confusion Matrices'!AJ92</f>
        <v>0.14835164835164835</v>
      </c>
      <c r="D94" s="75">
        <f>'Confusion Matrices'!AH90/'Confusion Matrices'!AJ90</f>
        <v>0.72972972972972971</v>
      </c>
      <c r="E94" s="75">
        <f>('Confusion Matrices'!AH90/'Confusion Matrices'!AH92+'Confusion Matrices'!AI91/'Confusion Matrices'!AI92)/2</f>
        <v>0.83038210624417519</v>
      </c>
      <c r="F94" s="75">
        <f>('Confusion Matrices'!AH90*'Confusion Matrices'!AI91-'Confusion Matrices'!AH91*'Confusion Matrices'!AI90)/(SQRT('Confusion Matrices'!AH92*'Confusion Matrices'!AI92*'Confusion Matrices'!AJ91*'Confusion Matrices'!AJ90))</f>
        <v>0.66076421248835038</v>
      </c>
      <c r="G94" s="75">
        <f>'Confusion Matrices'!AI90/'Confusion Matrices'!AI92</f>
        <v>6.8965517241379309E-2</v>
      </c>
      <c r="H94" s="75">
        <f>'Confusion Matrices'!AH90/'Confusion Matrices'!AH92</f>
        <v>0.72972972972972971</v>
      </c>
      <c r="I94" s="11">
        <f t="shared" si="7"/>
        <v>0.72972972972972971</v>
      </c>
      <c r="J94" s="11">
        <f>'Confusion Matrices'!AH91/'Confusion Matrices'!AH92</f>
        <v>0.27027027027027029</v>
      </c>
      <c r="K94" s="75">
        <f>'Confusion Matrices'!AI91/'Confusion Matrices'!AI92</f>
        <v>0.93103448275862066</v>
      </c>
    </row>
    <row r="95" spans="1:11" x14ac:dyDescent="0.2">
      <c r="A95" s="76"/>
      <c r="B95" s="74">
        <v>0.7</v>
      </c>
      <c r="C95" s="75">
        <f>'Confusion Matrices'!AN90/'Confusion Matrices'!AP92</f>
        <v>0.14560439560439561</v>
      </c>
      <c r="D95" s="75">
        <f>'Confusion Matrices'!AN90/'Confusion Matrices'!AP90</f>
        <v>0.81538461538461537</v>
      </c>
      <c r="E95" s="75">
        <f>('Confusion Matrices'!AN90/'Confusion Matrices'!AN92+'Confusion Matrices'!AO91/'Confusion Matrices'!AO92)/2</f>
        <v>0.83741845293569428</v>
      </c>
      <c r="F95" s="75">
        <f>('Confusion Matrices'!AN90*'Confusion Matrices'!AO91-'Confusion Matrices'!AN91*'Confusion Matrices'!AO90)/(SQRT('Confusion Matrices'!AN92*'Confusion Matrices'!AO92*'Confusion Matrices'!AP91*'Confusion Matrices'!AP90))</f>
        <v>0.70912273899305178</v>
      </c>
      <c r="G95" s="75">
        <f>'Confusion Matrices'!AO90/'Confusion Matrices'!AO92</f>
        <v>4.1379310344827586E-2</v>
      </c>
      <c r="H95" s="75">
        <f>'Confusion Matrices'!AN90/'Confusion Matrices'!AN92</f>
        <v>0.71621621621621623</v>
      </c>
      <c r="I95" s="11">
        <f t="shared" si="7"/>
        <v>0.76258992805755399</v>
      </c>
      <c r="J95" s="11">
        <f>'Confusion Matrices'!AN91/'Confusion Matrices'!AN92</f>
        <v>0.28378378378378377</v>
      </c>
      <c r="K95" s="75">
        <f>'Confusion Matrices'!AO91/'Confusion Matrices'!AO92</f>
        <v>0.95862068965517244</v>
      </c>
    </row>
    <row r="96" spans="1:11" x14ac:dyDescent="0.2">
      <c r="A96" s="76"/>
      <c r="B96" s="74">
        <v>0.8</v>
      </c>
      <c r="C96" s="75">
        <f>'Confusion Matrices'!AT90/'Confusion Matrices'!AV92</f>
        <v>0.13186813186813187</v>
      </c>
      <c r="D96" s="75">
        <f>'Confusion Matrices'!AT90/'Confusion Matrices'!AV90</f>
        <v>0.88888888888888884</v>
      </c>
      <c r="E96" s="75">
        <f>('Confusion Matrices'!AT90/'Confusion Matrices'!AT92+'Confusion Matrices'!AU91/'Confusion Matrices'!AU92)/2</f>
        <v>0.81397949673811743</v>
      </c>
      <c r="F96" s="75">
        <f>('Confusion Matrices'!AT90*'Confusion Matrices'!AU91-'Confusion Matrices'!AT91*'Confusion Matrices'!AU90)/(SQRT('Confusion Matrices'!AT92*'Confusion Matrices'!AU92*'Confusion Matrices'!AV91*'Confusion Matrices'!AV90))</f>
        <v>0.71099806152602973</v>
      </c>
      <c r="G96" s="75">
        <f>'Confusion Matrices'!AU90/'Confusion Matrices'!AU92</f>
        <v>2.0689655172413793E-2</v>
      </c>
      <c r="H96" s="75">
        <f>'Confusion Matrices'!AT90/'Confusion Matrices'!AT92</f>
        <v>0.64864864864864868</v>
      </c>
      <c r="I96" s="11">
        <f t="shared" si="7"/>
        <v>0.75</v>
      </c>
      <c r="J96" s="11">
        <f>'Confusion Matrices'!AT91/'Confusion Matrices'!AT92</f>
        <v>0.35135135135135137</v>
      </c>
      <c r="K96" s="75">
        <f>'Confusion Matrices'!AU91/'Confusion Matrices'!AU92</f>
        <v>0.97931034482758617</v>
      </c>
    </row>
    <row r="97" spans="1:11" x14ac:dyDescent="0.2">
      <c r="A97" s="76"/>
      <c r="B97" s="74">
        <v>0.9</v>
      </c>
      <c r="C97" s="75">
        <f>'Confusion Matrices'!AZ90/'Confusion Matrices'!BB92</f>
        <v>0.10164835164835165</v>
      </c>
      <c r="D97" s="75">
        <f>'Confusion Matrices'!AZ90/'Confusion Matrices'!BB90</f>
        <v>0.92500000000000004</v>
      </c>
      <c r="E97" s="75">
        <f>('Confusion Matrices'!AZ90/'Confusion Matrices'!AZ92+'Confusion Matrices'!BA91/'Confusion Matrices'!BA92)/2</f>
        <v>0.74482758620689649</v>
      </c>
      <c r="F97" s="75">
        <f>('Confusion Matrices'!AZ90*'Confusion Matrices'!BA91-'Confusion Matrices'!AZ91*'Confusion Matrices'!BA90)/(SQRT('Confusion Matrices'!AZ92*'Confusion Matrices'!BA92*'Confusion Matrices'!BB91*'Confusion Matrices'!BB90))</f>
        <v>0.63009017038692217</v>
      </c>
      <c r="G97" s="75">
        <f>'Confusion Matrices'!BA90/'Confusion Matrices'!BA92</f>
        <v>1.0344827586206896E-2</v>
      </c>
      <c r="H97" s="75">
        <f>'Confusion Matrices'!AZ90/'Confusion Matrices'!AZ92</f>
        <v>0.5</v>
      </c>
      <c r="I97" s="11">
        <f t="shared" si="7"/>
        <v>0.64912280701754388</v>
      </c>
      <c r="J97" s="11">
        <f>'Confusion Matrices'!AZ91/'Confusion Matrices'!AZ92</f>
        <v>0.5</v>
      </c>
      <c r="K97" s="75">
        <f>'Confusion Matrices'!BA91/'Confusion Matrices'!BA92</f>
        <v>0.98965517241379308</v>
      </c>
    </row>
    <row r="100" spans="1:11" x14ac:dyDescent="0.2">
      <c r="B100" s="74" t="s">
        <v>2985</v>
      </c>
      <c r="C100" s="74" t="s">
        <v>2959</v>
      </c>
      <c r="D100" s="74" t="s">
        <v>2955</v>
      </c>
      <c r="E100" s="74" t="s">
        <v>2950</v>
      </c>
      <c r="F100" s="74" t="s">
        <v>2951</v>
      </c>
      <c r="G100" s="74" t="s">
        <v>2952</v>
      </c>
      <c r="H100" s="74" t="s">
        <v>2954</v>
      </c>
      <c r="I100" s="74" t="s">
        <v>2964</v>
      </c>
      <c r="J100" s="74" t="s">
        <v>2956</v>
      </c>
      <c r="K100" s="74" t="s">
        <v>2967</v>
      </c>
    </row>
    <row r="101" spans="1:11" x14ac:dyDescent="0.2">
      <c r="A101" s="76" t="s">
        <v>1483</v>
      </c>
      <c r="B101" s="74">
        <v>0.1</v>
      </c>
      <c r="C101" s="75">
        <f>'Confusion Matrices'!D102/'Confusion Matrices'!F104</f>
        <v>0.21556886227544911</v>
      </c>
      <c r="D101" s="75">
        <f>'Confusion Matrices'!D102/'Confusion Matrices'!F102</f>
        <v>0.66666666666666663</v>
      </c>
      <c r="E101" s="75">
        <f>('Confusion Matrices'!D102/'Confusion Matrices'!D104+'Confusion Matrices'!E103/'Confusion Matrices'!E104)/2</f>
        <v>0.88510796723752794</v>
      </c>
      <c r="F101" s="75">
        <f>('Confusion Matrices'!D102*'Confusion Matrices'!E103-'Confusion Matrices'!D103*'Confusion Matrices'!E102)/(SQRT('Confusion Matrices'!D104*'Confusion Matrices'!E104*'Confusion Matrices'!F103*'Confusion Matrices'!F102))</f>
        <v>0.69972926471025931</v>
      </c>
      <c r="G101" s="75">
        <f>'Confusion Matrices'!E102/'Confusion Matrices'!E104</f>
        <v>0.14117647058823529</v>
      </c>
      <c r="H101" s="75">
        <f>'Confusion Matrices'!D102/'Confusion Matrices'!D104</f>
        <v>0.91139240506329111</v>
      </c>
      <c r="I101" s="11">
        <f>2*((D101*H101)/(D101+H101))</f>
        <v>0.77005347593582885</v>
      </c>
      <c r="J101" s="11">
        <f>'Confusion Matrices'!D103/'Confusion Matrices'!D104</f>
        <v>8.8607594936708861E-2</v>
      </c>
      <c r="K101" s="75">
        <f>'Confusion Matrices'!E103/'Confusion Matrices'!E104</f>
        <v>0.85882352941176465</v>
      </c>
    </row>
    <row r="102" spans="1:11" x14ac:dyDescent="0.2">
      <c r="A102" s="76"/>
      <c r="B102" s="74">
        <v>0.2</v>
      </c>
      <c r="C102" s="75">
        <f>'Confusion Matrices'!J102/'Confusion Matrices'!L104</f>
        <v>0.16467065868263472</v>
      </c>
      <c r="D102" s="75">
        <f>'Confusion Matrices'!J102/'Confusion Matrices'!L102</f>
        <v>0.76388888888888884</v>
      </c>
      <c r="E102" s="75">
        <f>('Confusion Matrices'!J102/'Confusion Matrices'!J104+'Confusion Matrices'!K103/'Confusion Matrices'!K104)/2</f>
        <v>0.81476793248945145</v>
      </c>
      <c r="F102" s="75">
        <f>('Confusion Matrices'!J102*'Confusion Matrices'!K103-'Confusion Matrices'!J103*'Confusion Matrices'!K102)/(SQRT('Confusion Matrices'!J104*'Confusion Matrices'!K104*'Confusion Matrices'!L103*'Confusion Matrices'!L102))</f>
        <v>0.65055979351283022</v>
      </c>
      <c r="G102" s="75">
        <f>'Confusion Matrices'!K102/'Confusion Matrices'!K104</f>
        <v>6.6666666666666666E-2</v>
      </c>
      <c r="H102" s="75">
        <f>'Confusion Matrices'!J102/'Confusion Matrices'!J104</f>
        <v>0.69620253164556967</v>
      </c>
      <c r="I102" s="11">
        <f t="shared" ref="I102:I109" si="8">2*((D102*H102)/(D102+H102))</f>
        <v>0.72847682119205293</v>
      </c>
      <c r="J102" s="11">
        <f>'Confusion Matrices'!J103/'Confusion Matrices'!J104</f>
        <v>0.30379746835443039</v>
      </c>
      <c r="K102" s="75">
        <f>'Confusion Matrices'!K103/'Confusion Matrices'!K104</f>
        <v>0.93333333333333335</v>
      </c>
    </row>
    <row r="103" spans="1:11" x14ac:dyDescent="0.2">
      <c r="A103" s="76"/>
      <c r="B103" s="74">
        <v>0.3</v>
      </c>
      <c r="C103" s="75">
        <f>'Confusion Matrices'!P102/'Confusion Matrices'!R104</f>
        <v>0.12874251497005987</v>
      </c>
      <c r="D103" s="75">
        <f>'Confusion Matrices'!P102/'Confusion Matrices'!R102</f>
        <v>0.81132075471698117</v>
      </c>
      <c r="E103" s="75">
        <f>('Confusion Matrices'!P102/'Confusion Matrices'!P104+'Confusion Matrices'!Q103/'Confusion Matrices'!Q104)/2</f>
        <v>0.75254405559692228</v>
      </c>
      <c r="F103" s="75">
        <f>('Confusion Matrices'!P102*'Confusion Matrices'!Q103-'Confusion Matrices'!P103*'Confusion Matrices'!Q102)/(SQRT('Confusion Matrices'!P104*'Confusion Matrices'!Q104*'Confusion Matrices'!R103*'Confusion Matrices'!R102))</f>
        <v>0.58743482226434307</v>
      </c>
      <c r="G103" s="75">
        <f>'Confusion Matrices'!Q102/'Confusion Matrices'!Q104</f>
        <v>3.9215686274509803E-2</v>
      </c>
      <c r="H103" s="75">
        <f>'Confusion Matrices'!P102/'Confusion Matrices'!P104</f>
        <v>0.54430379746835444</v>
      </c>
      <c r="I103" s="11">
        <f t="shared" si="8"/>
        <v>0.6515151515151516</v>
      </c>
      <c r="J103" s="11">
        <f>'Confusion Matrices'!P103/'Confusion Matrices'!P104</f>
        <v>0.45569620253164556</v>
      </c>
      <c r="K103" s="75">
        <f>'Confusion Matrices'!Q103/'Confusion Matrices'!Q104</f>
        <v>0.96078431372549022</v>
      </c>
    </row>
    <row r="104" spans="1:11" x14ac:dyDescent="0.2">
      <c r="A104" s="76"/>
      <c r="B104" s="74">
        <v>0.4</v>
      </c>
      <c r="C104" s="75">
        <f>'Confusion Matrices'!V102/'Confusion Matrices'!X104</f>
        <v>0.10778443113772455</v>
      </c>
      <c r="D104" s="75">
        <f>'Confusion Matrices'!V102/'Confusion Matrices'!X102</f>
        <v>0.8571428571428571</v>
      </c>
      <c r="E104" s="75">
        <f>('Confusion Matrices'!V102/'Confusion Matrices'!V104+'Confusion Matrices'!W103/'Confusion Matrices'!W104)/2</f>
        <v>0.71608339538346977</v>
      </c>
      <c r="F104" s="75">
        <f>('Confusion Matrices'!V102*'Confusion Matrices'!W103-'Confusion Matrices'!V103*'Confusion Matrices'!W102)/(SQRT('Confusion Matrices'!V104*'Confusion Matrices'!W104*'Confusion Matrices'!X103*'Confusion Matrices'!X102))</f>
        <v>0.55388417362300035</v>
      </c>
      <c r="G104" s="75">
        <f>'Confusion Matrices'!W102/'Confusion Matrices'!W104</f>
        <v>2.3529411764705882E-2</v>
      </c>
      <c r="H104" s="75">
        <f>'Confusion Matrices'!V102/'Confusion Matrices'!V104</f>
        <v>0.45569620253164556</v>
      </c>
      <c r="I104" s="11">
        <f t="shared" si="8"/>
        <v>0.5950413223140496</v>
      </c>
      <c r="J104" s="11">
        <f>'Confusion Matrices'!V103/'Confusion Matrices'!V104</f>
        <v>0.54430379746835444</v>
      </c>
      <c r="K104" s="75">
        <f>'Confusion Matrices'!W103/'Confusion Matrices'!W104</f>
        <v>0.97647058823529409</v>
      </c>
    </row>
    <row r="105" spans="1:11" x14ac:dyDescent="0.2">
      <c r="A105" s="76"/>
      <c r="B105" s="74">
        <v>0.5</v>
      </c>
      <c r="C105" s="75">
        <f>'Confusion Matrices'!AB102/'Confusion Matrices'!AD104</f>
        <v>0.10179640718562874</v>
      </c>
      <c r="D105" s="75">
        <f>'Confusion Matrices'!AB102/'Confusion Matrices'!AD102</f>
        <v>0.87179487179487181</v>
      </c>
      <c r="E105" s="75">
        <f>('Confusion Matrices'!AB102/'Confusion Matrices'!AB104+'Confusion Matrices'!AC103/'Confusion Matrices'!AC104)/2</f>
        <v>0.70538595184909403</v>
      </c>
      <c r="F105" s="75">
        <f>('Confusion Matrices'!AB102*'Confusion Matrices'!AC103-'Confusion Matrices'!AB103*'Confusion Matrices'!AC102)/(SQRT('Confusion Matrices'!AB104*'Confusion Matrices'!AC104*'Confusion Matrices'!AD103*'Confusion Matrices'!AD102))</f>
        <v>0.54355194620053005</v>
      </c>
      <c r="G105" s="75">
        <f>'Confusion Matrices'!AC102/'Confusion Matrices'!AC104</f>
        <v>1.9607843137254902E-2</v>
      </c>
      <c r="H105" s="75">
        <f>'Confusion Matrices'!AB102/'Confusion Matrices'!AB104</f>
        <v>0.43037974683544306</v>
      </c>
      <c r="I105" s="11">
        <f t="shared" si="8"/>
        <v>0.57627118644067798</v>
      </c>
      <c r="J105" s="11">
        <f>'Confusion Matrices'!AB103/'Confusion Matrices'!AB104</f>
        <v>0.569620253164557</v>
      </c>
      <c r="K105" s="75">
        <f>'Confusion Matrices'!AC103/'Confusion Matrices'!AC104</f>
        <v>0.98039215686274506</v>
      </c>
    </row>
    <row r="106" spans="1:11" x14ac:dyDescent="0.2">
      <c r="A106" s="76"/>
      <c r="B106" s="74">
        <v>0.6</v>
      </c>
      <c r="C106" s="75">
        <f>'Confusion Matrices'!AH102/'Confusion Matrices'!AJ104</f>
        <v>8.3832335329341312E-2</v>
      </c>
      <c r="D106" s="75">
        <f>'Confusion Matrices'!AH102/'Confusion Matrices'!AJ102</f>
        <v>0.90322580645161288</v>
      </c>
      <c r="E106" s="75">
        <f>('Confusion Matrices'!AH102/'Confusion Matrices'!AH104+'Confusion Matrices'!AI103/'Confusion Matrices'!AI104)/2</f>
        <v>0.67133283693224133</v>
      </c>
      <c r="F106" s="75">
        <f>('Confusion Matrices'!AH102*'Confusion Matrices'!AI103-'Confusion Matrices'!AH103*'Confusion Matrices'!AI102)/(SQRT('Confusion Matrices'!AH104*'Confusion Matrices'!AI104*'Confusion Matrices'!AJ103*'Confusion Matrices'!AJ102))</f>
        <v>0.50182474935786603</v>
      </c>
      <c r="G106" s="75">
        <f>'Confusion Matrices'!AI102/'Confusion Matrices'!AI104</f>
        <v>1.1764705882352941E-2</v>
      </c>
      <c r="H106" s="75">
        <f>'Confusion Matrices'!AH102/'Confusion Matrices'!AH104</f>
        <v>0.35443037974683544</v>
      </c>
      <c r="I106" s="11">
        <f t="shared" si="8"/>
        <v>0.50909090909090915</v>
      </c>
      <c r="J106" s="11">
        <f>'Confusion Matrices'!AH103/'Confusion Matrices'!AH104</f>
        <v>0.64556962025316456</v>
      </c>
      <c r="K106" s="75">
        <f>'Confusion Matrices'!AI103/'Confusion Matrices'!AI104</f>
        <v>0.9882352941176471</v>
      </c>
    </row>
    <row r="107" spans="1:11" x14ac:dyDescent="0.2">
      <c r="A107" s="76"/>
      <c r="B107" s="74">
        <v>0.7</v>
      </c>
      <c r="C107" s="75">
        <f>'Confusion Matrices'!AN102/'Confusion Matrices'!AP104</f>
        <v>6.5868263473053898E-2</v>
      </c>
      <c r="D107" s="75">
        <f>'Confusion Matrices'!AN102/'Confusion Matrices'!AP102</f>
        <v>0.95652173913043481</v>
      </c>
      <c r="E107" s="75">
        <f>('Confusion Matrices'!AN102/'Confusion Matrices'!AN104+'Confusion Matrices'!AO103/'Confusion Matrices'!AO104)/2</f>
        <v>0.63727972201538841</v>
      </c>
      <c r="F107" s="75">
        <f>('Confusion Matrices'!AN102*'Confusion Matrices'!AO103-'Confusion Matrices'!AN103*'Confusion Matrices'!AO102)/(SQRT('Confusion Matrices'!AN104*'Confusion Matrices'!AO104*'Confusion Matrices'!AP103*'Confusion Matrices'!AP102))</f>
        <v>0.46076120998112108</v>
      </c>
      <c r="G107" s="75">
        <f>'Confusion Matrices'!AO102/'Confusion Matrices'!AO104</f>
        <v>3.9215686274509803E-3</v>
      </c>
      <c r="H107" s="75">
        <f>'Confusion Matrices'!AN102/'Confusion Matrices'!AN104</f>
        <v>0.27848101265822783</v>
      </c>
      <c r="I107" s="11">
        <f t="shared" si="8"/>
        <v>0.43137254901960781</v>
      </c>
      <c r="J107" s="11">
        <f>'Confusion Matrices'!AN103/'Confusion Matrices'!AN104</f>
        <v>0.72151898734177211</v>
      </c>
      <c r="K107" s="75">
        <f>'Confusion Matrices'!AO103/'Confusion Matrices'!AO104</f>
        <v>0.99607843137254903</v>
      </c>
    </row>
    <row r="108" spans="1:11" x14ac:dyDescent="0.2">
      <c r="A108" s="76"/>
      <c r="B108" s="74">
        <v>0.8</v>
      </c>
      <c r="C108" s="75">
        <f>'Confusion Matrices'!AT102/'Confusion Matrices'!AV104</f>
        <v>4.1916167664670656E-2</v>
      </c>
      <c r="D108" s="75">
        <f>'Confusion Matrices'!AT102/'Confusion Matrices'!AV102</f>
        <v>1</v>
      </c>
      <c r="E108" s="75">
        <f>('Confusion Matrices'!AT102/'Confusion Matrices'!AT104+'Confusion Matrices'!AU103/'Confusion Matrices'!AU104)/2</f>
        <v>0.58860759493670889</v>
      </c>
      <c r="F108" s="75">
        <f>('Confusion Matrices'!AT102*'Confusion Matrices'!AU103-'Confusion Matrices'!AT103*'Confusion Matrices'!AU102)/(SQRT('Confusion Matrices'!AT104*'Confusion Matrices'!AU104*'Confusion Matrices'!AV103*'Confusion Matrices'!AV102))</f>
        <v>0.37579030646143563</v>
      </c>
      <c r="G108" s="75">
        <f>'Confusion Matrices'!AU102/'Confusion Matrices'!AU104</f>
        <v>0</v>
      </c>
      <c r="H108" s="75">
        <f>'Confusion Matrices'!AT102/'Confusion Matrices'!AT104</f>
        <v>0.17721518987341772</v>
      </c>
      <c r="I108" s="11">
        <f t="shared" si="8"/>
        <v>0.30107526881720431</v>
      </c>
      <c r="J108" s="11">
        <f>'Confusion Matrices'!AT103/'Confusion Matrices'!AT104</f>
        <v>0.82278481012658233</v>
      </c>
      <c r="K108" s="75">
        <f>'Confusion Matrices'!AU103/'Confusion Matrices'!AU104</f>
        <v>1</v>
      </c>
    </row>
    <row r="109" spans="1:11" x14ac:dyDescent="0.2">
      <c r="A109" s="76"/>
      <c r="B109" s="74">
        <v>0.9</v>
      </c>
      <c r="C109" s="75">
        <f>'Confusion Matrices'!AZ102/'Confusion Matrices'!BB104</f>
        <v>1.4970059880239521E-2</v>
      </c>
      <c r="D109" s="75">
        <f>'Confusion Matrices'!AZ102/'Confusion Matrices'!BB102</f>
        <v>1</v>
      </c>
      <c r="E109" s="75">
        <f>('Confusion Matrices'!AZ102/'Confusion Matrices'!AZ104+'Confusion Matrices'!BA103/'Confusion Matrices'!BA104)/2</f>
        <v>0.53164556962025311</v>
      </c>
      <c r="F109" s="75">
        <f>('Confusion Matrices'!AZ102*'Confusion Matrices'!BA103-'Confusion Matrices'!AZ103*'Confusion Matrices'!BA102)/(SQRT('Confusion Matrices'!AZ104*'Confusion Matrices'!BA104*'Confusion Matrices'!BB103*'Confusion Matrices'!BB102))</f>
        <v>0.22148463212710165</v>
      </c>
      <c r="G109" s="75">
        <f>'Confusion Matrices'!BA102/'Confusion Matrices'!BA104</f>
        <v>0</v>
      </c>
      <c r="H109" s="75">
        <f>'Confusion Matrices'!AZ102/'Confusion Matrices'!AZ104</f>
        <v>6.3291139240506333E-2</v>
      </c>
      <c r="I109" s="11">
        <f t="shared" si="8"/>
        <v>0.11904761904761907</v>
      </c>
      <c r="J109" s="11">
        <f>'Confusion Matrices'!AZ103/'Confusion Matrices'!AZ104</f>
        <v>0.93670886075949367</v>
      </c>
      <c r="K109" s="75">
        <f>'Confusion Matrices'!BA103/'Confusion Matrices'!BA104</f>
        <v>1</v>
      </c>
    </row>
  </sheetData>
  <mergeCells count="15">
    <mergeCell ref="V2:Y2"/>
    <mergeCell ref="Z2:AC2"/>
    <mergeCell ref="AD2:AG2"/>
    <mergeCell ref="A77:A85"/>
    <mergeCell ref="A89:A97"/>
    <mergeCell ref="A101:A109"/>
    <mergeCell ref="P2:Q2"/>
    <mergeCell ref="R2:S2"/>
    <mergeCell ref="T2:U2"/>
    <mergeCell ref="A5:A13"/>
    <mergeCell ref="A17:A25"/>
    <mergeCell ref="A29:A37"/>
    <mergeCell ref="A41:A49"/>
    <mergeCell ref="A53:A61"/>
    <mergeCell ref="A65:A73"/>
  </mergeCell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96C8-FE89-D94E-814C-3ED09A5B3BD0}">
  <dimension ref="B5:K19"/>
  <sheetViews>
    <sheetView tabSelected="1" workbookViewId="0">
      <selection activeCell="D31" sqref="D31"/>
    </sheetView>
  </sheetViews>
  <sheetFormatPr baseColWidth="10" defaultRowHeight="16" x14ac:dyDescent="0.2"/>
  <cols>
    <col min="2" max="11" width="17.83203125" customWidth="1"/>
  </cols>
  <sheetData>
    <row r="5" spans="2:11" ht="17" thickBot="1" x14ac:dyDescent="0.25">
      <c r="B5" s="97" t="s">
        <v>2985</v>
      </c>
      <c r="C5" s="97" t="s">
        <v>2954</v>
      </c>
      <c r="D5" s="97" t="s">
        <v>2953</v>
      </c>
      <c r="E5" s="97" t="s">
        <v>2952</v>
      </c>
      <c r="F5" s="97" t="s">
        <v>2956</v>
      </c>
      <c r="G5" s="97" t="s">
        <v>2967</v>
      </c>
      <c r="H5" s="97" t="s">
        <v>2950</v>
      </c>
      <c r="I5" s="97" t="s">
        <v>2951</v>
      </c>
      <c r="J5" s="97" t="s">
        <v>2964</v>
      </c>
      <c r="K5" s="97" t="s">
        <v>2959</v>
      </c>
    </row>
    <row r="6" spans="2:11" x14ac:dyDescent="0.2">
      <c r="B6" s="98"/>
      <c r="C6" s="98"/>
      <c r="D6" s="98"/>
      <c r="E6" s="98"/>
      <c r="F6" s="98"/>
      <c r="G6" s="98"/>
      <c r="H6" s="98"/>
      <c r="I6" s="98"/>
      <c r="J6" s="98"/>
      <c r="K6" s="98"/>
    </row>
    <row r="7" spans="2:11" x14ac:dyDescent="0.2">
      <c r="B7" s="99">
        <v>0.1</v>
      </c>
      <c r="C7" s="100">
        <f>'Performance Metrics'!H5</f>
        <v>0.87331536388140163</v>
      </c>
      <c r="D7" s="100">
        <f>'Performance Metrics'!D5</f>
        <v>0.58909090909090911</v>
      </c>
      <c r="E7" s="100">
        <f>'Performance Metrics'!G5</f>
        <v>0.20829493087557605</v>
      </c>
      <c r="F7" s="100">
        <f>'Performance Metrics'!J5</f>
        <v>0.12668463611859837</v>
      </c>
      <c r="G7" s="100">
        <f>'Performance Metrics'!K5</f>
        <v>0.79170506912442395</v>
      </c>
      <c r="H7" s="100">
        <f>'Performance Metrics'!E5</f>
        <v>0.83251021650291279</v>
      </c>
      <c r="I7" s="100">
        <f>'Performance Metrics'!F5</f>
        <v>0.59771116683443526</v>
      </c>
      <c r="J7" s="100">
        <f>'Performance Metrics'!I5</f>
        <v>0.7035830618892509</v>
      </c>
      <c r="K7" s="100">
        <f>'Performance Metrics'!C5</f>
        <v>0.22252747252747251</v>
      </c>
    </row>
    <row r="8" spans="2:11" x14ac:dyDescent="0.2">
      <c r="B8" s="98">
        <v>0.2</v>
      </c>
      <c r="C8" s="101">
        <f>'Performance Metrics'!H6</f>
        <v>0.68194070080862534</v>
      </c>
      <c r="D8" s="101">
        <f>'Performance Metrics'!D6</f>
        <v>0.65885416666666663</v>
      </c>
      <c r="E8" s="101">
        <f>'Performance Metrics'!G6</f>
        <v>0.12073732718894009</v>
      </c>
      <c r="F8" s="101">
        <f>'Performance Metrics'!J6</f>
        <v>0.31805929919137466</v>
      </c>
      <c r="G8" s="101">
        <f>'Performance Metrics'!K6</f>
        <v>0.87926267281105985</v>
      </c>
      <c r="H8" s="101">
        <f>'Performance Metrics'!E6</f>
        <v>0.78060168680984265</v>
      </c>
      <c r="I8" s="101">
        <f>'Performance Metrics'!F6</f>
        <v>0.55495669120191415</v>
      </c>
      <c r="J8" s="101">
        <f>'Performance Metrics'!I6</f>
        <v>0.67019867549668877</v>
      </c>
      <c r="K8" s="101">
        <f>'Performance Metrics'!C6</f>
        <v>0.17376373626373626</v>
      </c>
    </row>
    <row r="9" spans="2:11" x14ac:dyDescent="0.2">
      <c r="B9" s="99">
        <v>0.3</v>
      </c>
      <c r="C9" s="100">
        <f>'Performance Metrics'!H7</f>
        <v>0.59568733153638809</v>
      </c>
      <c r="D9" s="100">
        <f>'Performance Metrics'!D7</f>
        <v>0.71521035598705507</v>
      </c>
      <c r="E9" s="100">
        <f>'Performance Metrics'!G7</f>
        <v>8.1105990783410145E-2</v>
      </c>
      <c r="F9" s="100">
        <f>'Performance Metrics'!J7</f>
        <v>0.40431266846361186</v>
      </c>
      <c r="G9" s="100">
        <f>'Performance Metrics'!K7</f>
        <v>0.91889400921658981</v>
      </c>
      <c r="H9" s="100">
        <f>'Performance Metrics'!E7</f>
        <v>0.75729067037648901</v>
      </c>
      <c r="I9" s="100">
        <f>'Performance Metrics'!F7</f>
        <v>0.54839679684280929</v>
      </c>
      <c r="J9" s="100">
        <f>'Performance Metrics'!I7</f>
        <v>0.64999999999999991</v>
      </c>
      <c r="K9" s="100">
        <f>'Performance Metrics'!C7</f>
        <v>0.15178571428571427</v>
      </c>
    </row>
    <row r="10" spans="2:11" x14ac:dyDescent="0.2">
      <c r="B10" s="98">
        <v>0.4</v>
      </c>
      <c r="C10" s="101">
        <f>'Performance Metrics'!H8</f>
        <v>0.52291105121293802</v>
      </c>
      <c r="D10" s="101">
        <f>'Performance Metrics'!D8</f>
        <v>0.74045801526717558</v>
      </c>
      <c r="E10" s="101">
        <f>'Performance Metrics'!G8</f>
        <v>6.2672811059907838E-2</v>
      </c>
      <c r="F10" s="101">
        <f>'Performance Metrics'!J8</f>
        <v>0.47708894878706198</v>
      </c>
      <c r="G10" s="101">
        <f>'Performance Metrics'!K8</f>
        <v>0.93732718894009215</v>
      </c>
      <c r="H10" s="101">
        <f>'Performance Metrics'!E8</f>
        <v>0.73011912007651514</v>
      </c>
      <c r="I10" s="101">
        <f>'Performance Metrics'!F8</f>
        <v>0.52207357917470887</v>
      </c>
      <c r="J10" s="101">
        <f>'Performance Metrics'!I8</f>
        <v>0.61295418641390209</v>
      </c>
      <c r="K10" s="101">
        <f>'Performance Metrics'!C8</f>
        <v>0.13324175824175824</v>
      </c>
    </row>
    <row r="11" spans="2:11" x14ac:dyDescent="0.2">
      <c r="B11" s="99">
        <v>0.5</v>
      </c>
      <c r="C11" s="100">
        <f>'Performance Metrics'!H9</f>
        <v>0.48517520215633425</v>
      </c>
      <c r="D11" s="100">
        <f>'Performance Metrics'!D9</f>
        <v>0.76595744680851063</v>
      </c>
      <c r="E11" s="100">
        <f>'Performance Metrics'!G9</f>
        <v>5.0691244239631339E-2</v>
      </c>
      <c r="F11" s="100">
        <f>'Performance Metrics'!J9</f>
        <v>0.51482479784366575</v>
      </c>
      <c r="G11" s="100">
        <f>'Performance Metrics'!K9</f>
        <v>0.94930875576036866</v>
      </c>
      <c r="H11" s="100">
        <f>'Performance Metrics'!E9</f>
        <v>0.71724197895835151</v>
      </c>
      <c r="I11" s="100">
        <f>'Performance Metrics'!F9</f>
        <v>0.51461661852900087</v>
      </c>
      <c r="J11" s="100">
        <f>'Performance Metrics'!I9</f>
        <v>0.59405940594059403</v>
      </c>
      <c r="K11" s="100">
        <f>'Performance Metrics'!C9</f>
        <v>0.12362637362637363</v>
      </c>
    </row>
    <row r="12" spans="2:11" x14ac:dyDescent="0.2">
      <c r="B12" s="98">
        <v>0.6</v>
      </c>
      <c r="C12" s="101">
        <f>'Performance Metrics'!H10</f>
        <v>0.43126684636118601</v>
      </c>
      <c r="D12" s="101">
        <f>'Performance Metrics'!D10</f>
        <v>0.78817733990147787</v>
      </c>
      <c r="E12" s="101">
        <f>'Performance Metrics'!G10</f>
        <v>3.9631336405529953E-2</v>
      </c>
      <c r="F12" s="101">
        <f>'Performance Metrics'!J10</f>
        <v>0.56873315363881405</v>
      </c>
      <c r="G12" s="101">
        <f>'Performance Metrics'!K10</f>
        <v>0.96036866359447004</v>
      </c>
      <c r="H12" s="101">
        <f>'Performance Metrics'!E10</f>
        <v>0.69581775497782805</v>
      </c>
      <c r="I12" s="101">
        <f>'Performance Metrics'!F10</f>
        <v>0.49267478104147916</v>
      </c>
      <c r="J12" s="101">
        <f>'Performance Metrics'!I10</f>
        <v>0.55749128919860624</v>
      </c>
      <c r="K12" s="101">
        <f>'Performance Metrics'!C10</f>
        <v>0.10989010989010989</v>
      </c>
    </row>
    <row r="13" spans="2:11" x14ac:dyDescent="0.2">
      <c r="B13" s="99">
        <v>0.7</v>
      </c>
      <c r="C13" s="100">
        <f>'Performance Metrics'!H11</f>
        <v>0.38005390835579517</v>
      </c>
      <c r="D13" s="100">
        <f>'Performance Metrics'!D11</f>
        <v>0.8294117647058824</v>
      </c>
      <c r="E13" s="100">
        <f>'Performance Metrics'!G11</f>
        <v>2.6728110599078342E-2</v>
      </c>
      <c r="F13" s="100">
        <f>'Performance Metrics'!J11</f>
        <v>0.61994609164420489</v>
      </c>
      <c r="G13" s="100">
        <f>'Performance Metrics'!K11</f>
        <v>0.97327188940092169</v>
      </c>
      <c r="H13" s="100">
        <f>'Performance Metrics'!E11</f>
        <v>0.6766628988783584</v>
      </c>
      <c r="I13" s="100">
        <f>'Performance Metrics'!F11</f>
        <v>0.47943775062818317</v>
      </c>
      <c r="J13" s="100">
        <f>'Performance Metrics'!I11</f>
        <v>0.52125693160813313</v>
      </c>
      <c r="K13" s="100">
        <f>'Performance Metrics'!C11</f>
        <v>9.6840659340659344E-2</v>
      </c>
    </row>
    <row r="14" spans="2:11" x14ac:dyDescent="0.2">
      <c r="B14" s="98">
        <v>0.8</v>
      </c>
      <c r="C14" s="101">
        <f>'Performance Metrics'!H12</f>
        <v>0.30188679245283018</v>
      </c>
      <c r="D14" s="101">
        <f>'Performance Metrics'!D12</f>
        <v>0.875</v>
      </c>
      <c r="E14" s="101">
        <f>'Performance Metrics'!G12</f>
        <v>1.4746543778801843E-2</v>
      </c>
      <c r="F14" s="101">
        <f>'Performance Metrics'!J12</f>
        <v>0.69811320754716977</v>
      </c>
      <c r="G14" s="101">
        <f>'Performance Metrics'!K12</f>
        <v>0.9852534562211982</v>
      </c>
      <c r="H14" s="101">
        <f>'Performance Metrics'!E12</f>
        <v>0.64357012433701422</v>
      </c>
      <c r="I14" s="101">
        <f>'Performance Metrics'!F12</f>
        <v>0.44186731073441987</v>
      </c>
      <c r="J14" s="101">
        <f>'Performance Metrics'!I12</f>
        <v>0.44889779559118237</v>
      </c>
      <c r="K14" s="101">
        <f>'Performance Metrics'!C12</f>
        <v>7.6923076923076927E-2</v>
      </c>
    </row>
    <row r="15" spans="2:11" x14ac:dyDescent="0.2">
      <c r="B15" s="99">
        <v>0.9</v>
      </c>
      <c r="C15" s="100">
        <f>'Performance Metrics'!H13</f>
        <v>0.21024258760107817</v>
      </c>
      <c r="D15" s="100">
        <f>'Performance Metrics'!D13</f>
        <v>0.90697674418604646</v>
      </c>
      <c r="E15" s="100">
        <f>'Performance Metrics'!G13</f>
        <v>7.3732718894009217E-3</v>
      </c>
      <c r="F15" s="100">
        <f>'Performance Metrics'!J13</f>
        <v>0.78975741239892183</v>
      </c>
      <c r="G15" s="100">
        <f>'Performance Metrics'!K13</f>
        <v>0.99262672811059904</v>
      </c>
      <c r="H15" s="100">
        <f>'Performance Metrics'!E13</f>
        <v>0.60143465785583861</v>
      </c>
      <c r="I15" s="100">
        <f>'Performance Metrics'!F13</f>
        <v>0.37498049583915366</v>
      </c>
      <c r="J15" s="100">
        <f>'Performance Metrics'!I13</f>
        <v>0.3413566739606127</v>
      </c>
      <c r="K15" s="100">
        <f>'Performance Metrics'!C13</f>
        <v>5.3571428571428568E-2</v>
      </c>
    </row>
    <row r="16" spans="2:11" x14ac:dyDescent="0.2">
      <c r="B16" s="102"/>
      <c r="C16" s="103"/>
      <c r="D16" s="103"/>
      <c r="E16" s="103"/>
      <c r="F16" s="103"/>
      <c r="G16" s="103"/>
      <c r="H16" s="103"/>
      <c r="I16" s="103"/>
      <c r="J16" s="103"/>
      <c r="K16" s="103"/>
    </row>
    <row r="17" spans="2:11" x14ac:dyDescent="0.2">
      <c r="B17" s="104"/>
      <c r="C17" s="105"/>
      <c r="D17" s="105"/>
      <c r="E17" s="105"/>
      <c r="F17" s="105"/>
      <c r="G17" s="105"/>
      <c r="H17" s="105"/>
      <c r="I17" s="105"/>
      <c r="J17" s="105"/>
      <c r="K17" s="105"/>
    </row>
    <row r="18" spans="2:11" x14ac:dyDescent="0.2">
      <c r="B18" s="106" t="s">
        <v>2986</v>
      </c>
      <c r="C18" s="101">
        <f>STDEV(C7:C15)</f>
        <v>0.2014487967670214</v>
      </c>
      <c r="D18" s="101">
        <f t="shared" ref="D18:K18" si="0">STDEV(D7:D15)</f>
        <v>0.10137102683302095</v>
      </c>
      <c r="E18" s="101">
        <f t="shared" si="0"/>
        <v>6.322906068692867E-2</v>
      </c>
      <c r="F18" s="101">
        <f t="shared" si="0"/>
        <v>0.20144879676702113</v>
      </c>
      <c r="G18" s="101">
        <f t="shared" si="0"/>
        <v>6.3229060686928684E-2</v>
      </c>
      <c r="H18" s="101">
        <f t="shared" si="0"/>
        <v>7.0685347122229222E-2</v>
      </c>
      <c r="I18" s="101">
        <f t="shared" si="0"/>
        <v>6.6160126934086114E-2</v>
      </c>
      <c r="J18" s="101">
        <f t="shared" si="0"/>
        <v>0.11515350846334309</v>
      </c>
      <c r="K18" s="101">
        <f t="shared" si="0"/>
        <v>5.1330703022365962E-2</v>
      </c>
    </row>
    <row r="19" spans="2:11" x14ac:dyDescent="0.2">
      <c r="B19" s="107"/>
      <c r="C19" s="108"/>
      <c r="D19" s="108"/>
      <c r="E19" s="108"/>
      <c r="F19" s="108"/>
      <c r="G19" s="108"/>
      <c r="H19" s="108"/>
      <c r="I19" s="108"/>
      <c r="J19" s="108"/>
      <c r="K19" s="108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Whole</vt:lpstr>
      <vt:lpstr>Female</vt:lpstr>
      <vt:lpstr>Male</vt:lpstr>
      <vt:lpstr>PoC</vt:lpstr>
      <vt:lpstr>White</vt:lpstr>
      <vt:lpstr>PoC_Female</vt:lpstr>
      <vt:lpstr>PoC_Male</vt:lpstr>
      <vt:lpstr>White_Female</vt:lpstr>
      <vt:lpstr>White_Male</vt:lpstr>
      <vt:lpstr>Confusion Matrices</vt:lpstr>
      <vt:lpstr>Performance Metrics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Miessen</dc:creator>
  <cp:lastModifiedBy>Timo Miessen</cp:lastModifiedBy>
  <dcterms:created xsi:type="dcterms:W3CDTF">2023-08-14T07:15:43Z</dcterms:created>
  <dcterms:modified xsi:type="dcterms:W3CDTF">2023-10-10T13:52:47Z</dcterms:modified>
</cp:coreProperties>
</file>